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81AF5577-AB85-4B06-B225-01C0C677402F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IATA" sheetId="1" r:id="rId1"/>
    <sheet name="IBFN" sheetId="2" r:id="rId2"/>
    <sheet name="IBST" sheetId="3" r:id="rId3"/>
    <sheet name="ICBP" sheetId="4" r:id="rId4"/>
    <sheet name="ICON" sheetId="5" r:id="rId5"/>
    <sheet name="IGAR" sheetId="6" r:id="rId6"/>
    <sheet name="IIKP" sheetId="7" r:id="rId7"/>
    <sheet name="IKAI" sheetId="8" r:id="rId8"/>
    <sheet name="IKBI" sheetId="9" r:id="rId9"/>
    <sheet name="IMAS" sheetId="10" r:id="rId10"/>
    <sheet name="IMJS" sheetId="11" r:id="rId11"/>
    <sheet name="IMPC" sheetId="12" r:id="rId12"/>
    <sheet name="INAF" sheetId="13" r:id="rId13"/>
    <sheet name="INAI" sheetId="14" r:id="rId14"/>
    <sheet name="INCI" sheetId="15" r:id="rId15"/>
    <sheet name="INCO" sheetId="16" r:id="rId16"/>
    <sheet name="INDF" sheetId="17" r:id="rId17"/>
    <sheet name="INDR" sheetId="18" r:id="rId18"/>
    <sheet name="INDS" sheetId="19" r:id="rId19"/>
    <sheet name="INDX" sheetId="20" r:id="rId20"/>
    <sheet name="INDY" sheetId="21" r:id="rId21"/>
    <sheet name="INKP" sheetId="22" r:id="rId22"/>
    <sheet name="INPC" sheetId="23" r:id="rId23"/>
    <sheet name="INPP" sheetId="24" r:id="rId24"/>
    <sheet name="INRU" sheetId="25" r:id="rId25"/>
    <sheet name="INTA" sheetId="26" r:id="rId26"/>
    <sheet name="INTD" sheetId="27" r:id="rId27"/>
    <sheet name="INTP" sheetId="28" r:id="rId28"/>
    <sheet name="IPOL" sheetId="29" r:id="rId29"/>
    <sheet name="ISAT" sheetId="30" r:id="rId30"/>
    <sheet name="ISSP" sheetId="31" r:id="rId31"/>
    <sheet name="ITMA" sheetId="32" r:id="rId32"/>
    <sheet name="ITMG" sheetId="33" r:id="rId33"/>
    <sheet name="JAWA" sheetId="34" r:id="rId34"/>
    <sheet name="JECC" sheetId="35" r:id="rId35"/>
    <sheet name="JIHD" sheetId="36" r:id="rId36"/>
    <sheet name="JKON" sheetId="37" r:id="rId37"/>
    <sheet name="JPFA" sheetId="38" r:id="rId38"/>
    <sheet name="JRPT" sheetId="39" r:id="rId39"/>
    <sheet name="JSMR" sheetId="40" r:id="rId40"/>
    <sheet name="JSPT" sheetId="41" r:id="rId41"/>
    <sheet name="JTPE" sheetId="42" r:id="rId42"/>
    <sheet name="KAEF" sheetId="43" r:id="rId43"/>
    <sheet name="KARW" sheetId="44" r:id="rId44"/>
    <sheet name="KBLI" sheetId="45" r:id="rId45"/>
    <sheet name="KBLM" sheetId="46" r:id="rId46"/>
    <sheet name="KBLV" sheetId="47" r:id="rId47"/>
    <sheet name="KBRI" sheetId="48" r:id="rId48"/>
    <sheet name="KDSI" sheetId="49" r:id="rId49"/>
    <sheet name="KIAS" sheetId="50" r:id="rId50"/>
    <sheet name="KICI" sheetId="51" r:id="rId51"/>
    <sheet name="KIJA" sheetId="52" r:id="rId52"/>
    <sheet name="KKGI" sheetId="53" r:id="rId53"/>
    <sheet name="KLBF" sheetId="54" r:id="rId54"/>
    <sheet name="KOBX" sheetId="55" r:id="rId55"/>
    <sheet name="KOIN" sheetId="56" r:id="rId56"/>
    <sheet name="KONI" sheetId="57" r:id="rId57"/>
    <sheet name="KOPI" sheetId="58" r:id="rId58"/>
    <sheet name="KPIG" sheetId="59" r:id="rId59"/>
    <sheet name="KRAS" sheetId="60" r:id="rId60"/>
    <sheet name="KREN" sheetId="61" r:id="rId61"/>
    <sheet name="LAPD" sheetId="62" r:id="rId62"/>
    <sheet name="LCGP" sheetId="63" r:id="rId63"/>
    <sheet name="LEAD" sheetId="64" r:id="rId64"/>
    <sheet name="LINK" sheetId="65" r:id="rId65"/>
    <sheet name="LION" sheetId="66" r:id="rId66"/>
    <sheet name="LMAS" sheetId="67" r:id="rId67"/>
    <sheet name="LMPI" sheetId="68" r:id="rId68"/>
    <sheet name="LMSH" sheetId="69" r:id="rId69"/>
    <sheet name="LPCK" sheetId="70" r:id="rId70"/>
    <sheet name="LPGI" sheetId="71" r:id="rId71"/>
    <sheet name="LPIN" sheetId="72" r:id="rId72"/>
    <sheet name="LPKR" sheetId="73" r:id="rId73"/>
    <sheet name="LPLI" sheetId="74" r:id="rId74"/>
    <sheet name="LPPF" sheetId="75" r:id="rId75"/>
    <sheet name="LPPS" sheetId="76" r:id="rId76"/>
    <sheet name="LRNA" sheetId="77" r:id="rId77"/>
    <sheet name="LSIP" sheetId="78" r:id="rId78"/>
    <sheet name="LTLS" sheetId="79" r:id="rId79"/>
    <sheet name="MAGP" sheetId="80" r:id="rId80"/>
    <sheet name="MAIN" sheetId="81" r:id="rId81"/>
    <sheet name="MAPI" sheetId="82" r:id="rId82"/>
    <sheet name="MAYA" sheetId="83" r:id="rId83"/>
    <sheet name="MBAP" sheetId="84" r:id="rId84"/>
    <sheet name="MBSS" sheetId="85" r:id="rId85"/>
    <sheet name="MBTO" sheetId="86" r:id="rId86"/>
    <sheet name="MCOR" sheetId="87" r:id="rId87"/>
    <sheet name="MDIA" sheetId="88" r:id="rId88"/>
    <sheet name="MDKA" sheetId="89" r:id="rId89"/>
    <sheet name="MDLN" sheetId="90" r:id="rId90"/>
    <sheet name="MDRN" sheetId="91" r:id="rId91"/>
    <sheet name="MEDC" sheetId="92" r:id="rId92"/>
    <sheet name="MEGA" sheetId="93" r:id="rId93"/>
    <sheet name="MERK" sheetId="94" r:id="rId94"/>
    <sheet name="META" sheetId="95" r:id="rId95"/>
    <sheet name="MFMI" sheetId="96" r:id="rId96"/>
    <sheet name="MGNA" sheetId="97" r:id="rId97"/>
    <sheet name="MICE" sheetId="98" r:id="rId98"/>
    <sheet name="MIDI" sheetId="99" r:id="rId99"/>
    <sheet name="MIKA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7" i="100" l="1"/>
  <c r="T37" i="100"/>
  <c r="S37" i="100"/>
  <c r="R37" i="100"/>
  <c r="Q37" i="100"/>
  <c r="P37" i="100"/>
  <c r="O37" i="100"/>
  <c r="N37" i="100"/>
  <c r="M37" i="100"/>
  <c r="L37" i="100"/>
  <c r="K37" i="100"/>
  <c r="J37" i="100"/>
  <c r="I37" i="100"/>
  <c r="H37" i="100"/>
  <c r="D37" i="100"/>
  <c r="U36" i="100"/>
  <c r="T36" i="100"/>
  <c r="S36" i="100"/>
  <c r="R36" i="100"/>
  <c r="Q36" i="100"/>
  <c r="P36" i="100"/>
  <c r="O36" i="100"/>
  <c r="N36" i="100"/>
  <c r="M36" i="100"/>
  <c r="L36" i="100"/>
  <c r="K36" i="100"/>
  <c r="J36" i="100"/>
  <c r="I36" i="100"/>
  <c r="H36" i="100"/>
  <c r="D36" i="100"/>
  <c r="U35" i="100"/>
  <c r="T35" i="100"/>
  <c r="S35" i="100"/>
  <c r="R35" i="100"/>
  <c r="Q35" i="100"/>
  <c r="P35" i="100"/>
  <c r="O35" i="100"/>
  <c r="N35" i="100"/>
  <c r="M35" i="100"/>
  <c r="L35" i="100"/>
  <c r="K35" i="100"/>
  <c r="J35" i="100"/>
  <c r="I35" i="100"/>
  <c r="D35" i="100"/>
  <c r="H35" i="100" s="1"/>
  <c r="U34" i="100"/>
  <c r="T34" i="100"/>
  <c r="S34" i="100"/>
  <c r="R34" i="100"/>
  <c r="Q34" i="100"/>
  <c r="P34" i="100"/>
  <c r="O34" i="100"/>
  <c r="N34" i="100"/>
  <c r="M34" i="100"/>
  <c r="L34" i="100"/>
  <c r="K34" i="100"/>
  <c r="J34" i="100"/>
  <c r="I34" i="100"/>
  <c r="D34" i="100"/>
  <c r="H34" i="100" s="1"/>
  <c r="U33" i="100"/>
  <c r="T33" i="100"/>
  <c r="S33" i="100"/>
  <c r="R33" i="100"/>
  <c r="Q33" i="100"/>
  <c r="P33" i="100"/>
  <c r="O33" i="100"/>
  <c r="N33" i="100"/>
  <c r="M33" i="100"/>
  <c r="L33" i="100"/>
  <c r="K33" i="100"/>
  <c r="J33" i="100"/>
  <c r="I33" i="100"/>
  <c r="H33" i="100"/>
  <c r="D33" i="100"/>
  <c r="U32" i="100"/>
  <c r="T32" i="100"/>
  <c r="S32" i="100"/>
  <c r="R32" i="100"/>
  <c r="Q32" i="100"/>
  <c r="P32" i="100"/>
  <c r="O32" i="100"/>
  <c r="N32" i="100"/>
  <c r="M32" i="100"/>
  <c r="L32" i="100"/>
  <c r="K32" i="100"/>
  <c r="J32" i="100"/>
  <c r="I32" i="100"/>
  <c r="D32" i="100"/>
  <c r="H32" i="100" s="1"/>
  <c r="N30" i="100"/>
  <c r="U29" i="100"/>
  <c r="T29" i="100"/>
  <c r="Q29" i="100"/>
  <c r="M29" i="100"/>
  <c r="L29" i="100"/>
  <c r="I29" i="100"/>
  <c r="J28" i="100"/>
  <c r="Q27" i="100"/>
  <c r="I27" i="100"/>
  <c r="U26" i="100"/>
  <c r="Q26" i="100"/>
  <c r="P26" i="100"/>
  <c r="M26" i="100"/>
  <c r="I26" i="100"/>
  <c r="H26" i="100"/>
  <c r="U25" i="100"/>
  <c r="T25" i="100"/>
  <c r="O26" i="100" s="1"/>
  <c r="S25" i="100"/>
  <c r="R25" i="100"/>
  <c r="R29" i="100" s="1"/>
  <c r="Q25" i="100"/>
  <c r="P25" i="100"/>
  <c r="K26" i="100" s="1"/>
  <c r="O25" i="100"/>
  <c r="N25" i="100"/>
  <c r="N29" i="100" s="1"/>
  <c r="M25" i="100"/>
  <c r="L25" i="100"/>
  <c r="L26" i="100" s="1"/>
  <c r="K25" i="100"/>
  <c r="J25" i="100"/>
  <c r="J29" i="100" s="1"/>
  <c r="I25" i="100"/>
  <c r="D26" i="100" s="1"/>
  <c r="H25" i="100"/>
  <c r="H29" i="100" s="1"/>
  <c r="D25" i="100"/>
  <c r="U23" i="100"/>
  <c r="Q23" i="100"/>
  <c r="M23" i="100"/>
  <c r="I23" i="100"/>
  <c r="U21" i="100"/>
  <c r="T21" i="100"/>
  <c r="S21" i="100"/>
  <c r="R21" i="100"/>
  <c r="Q21" i="100"/>
  <c r="P21" i="100"/>
  <c r="O21" i="100"/>
  <c r="N21" i="100"/>
  <c r="M21" i="100"/>
  <c r="L21" i="100"/>
  <c r="K21" i="100"/>
  <c r="J21" i="100"/>
  <c r="I21" i="100"/>
  <c r="H21" i="100"/>
  <c r="D21" i="100"/>
  <c r="U16" i="100"/>
  <c r="T16" i="100"/>
  <c r="S16" i="100"/>
  <c r="R16" i="100"/>
  <c r="Q16" i="100"/>
  <c r="P16" i="100"/>
  <c r="O16" i="100"/>
  <c r="N16" i="100"/>
  <c r="M16" i="100"/>
  <c r="L16" i="100"/>
  <c r="K16" i="100"/>
  <c r="J16" i="100"/>
  <c r="I16" i="100"/>
  <c r="D16" i="100"/>
  <c r="H16" i="100" s="1"/>
  <c r="U15" i="100"/>
  <c r="T15" i="100"/>
  <c r="S15" i="100"/>
  <c r="R15" i="100"/>
  <c r="Q15" i="100"/>
  <c r="P15" i="100"/>
  <c r="O15" i="100"/>
  <c r="N15" i="100"/>
  <c r="M15" i="100"/>
  <c r="L15" i="100"/>
  <c r="K15" i="100"/>
  <c r="J15" i="100"/>
  <c r="I15" i="100"/>
  <c r="D15" i="100"/>
  <c r="H15" i="100" s="1"/>
  <c r="U14" i="100"/>
  <c r="T14" i="100"/>
  <c r="S14" i="100"/>
  <c r="R14" i="100"/>
  <c r="Q14" i="100"/>
  <c r="P14" i="100"/>
  <c r="O14" i="100"/>
  <c r="N14" i="100"/>
  <c r="M14" i="100"/>
  <c r="L14" i="100"/>
  <c r="K14" i="100"/>
  <c r="J14" i="100"/>
  <c r="I14" i="100"/>
  <c r="H14" i="100"/>
  <c r="D14" i="100"/>
  <c r="U13" i="100"/>
  <c r="T13" i="100"/>
  <c r="S13" i="100"/>
  <c r="R13" i="100"/>
  <c r="Q13" i="100"/>
  <c r="P13" i="100"/>
  <c r="O13" i="100"/>
  <c r="N13" i="100"/>
  <c r="M13" i="100"/>
  <c r="L13" i="100"/>
  <c r="K13" i="100"/>
  <c r="J13" i="100"/>
  <c r="I13" i="100"/>
  <c r="D13" i="100"/>
  <c r="H13" i="100" s="1"/>
  <c r="U12" i="100"/>
  <c r="T12" i="100"/>
  <c r="S12" i="100"/>
  <c r="R12" i="100"/>
  <c r="Q12" i="100"/>
  <c r="P12" i="100"/>
  <c r="O12" i="100"/>
  <c r="N12" i="100"/>
  <c r="M12" i="100"/>
  <c r="L12" i="100"/>
  <c r="K12" i="100"/>
  <c r="J12" i="100"/>
  <c r="I12" i="100"/>
  <c r="D12" i="100"/>
  <c r="H12" i="100" s="1"/>
  <c r="U11" i="100"/>
  <c r="T11" i="100"/>
  <c r="S11" i="100"/>
  <c r="R11" i="100"/>
  <c r="Q11" i="100"/>
  <c r="P11" i="100"/>
  <c r="O11" i="100"/>
  <c r="N11" i="100"/>
  <c r="M11" i="100"/>
  <c r="L11" i="100"/>
  <c r="K11" i="100"/>
  <c r="J11" i="100"/>
  <c r="I11" i="100"/>
  <c r="D11" i="100"/>
  <c r="H11" i="100" s="1"/>
  <c r="U9" i="100"/>
  <c r="T9" i="100"/>
  <c r="S9" i="100"/>
  <c r="R9" i="100"/>
  <c r="Q9" i="100"/>
  <c r="P9" i="100"/>
  <c r="O9" i="100"/>
  <c r="N9" i="100"/>
  <c r="M9" i="100"/>
  <c r="L9" i="100"/>
  <c r="K9" i="100"/>
  <c r="J9" i="100"/>
  <c r="I9" i="100"/>
  <c r="D9" i="100"/>
  <c r="U8" i="100"/>
  <c r="T8" i="100"/>
  <c r="S8" i="100"/>
  <c r="R8" i="100"/>
  <c r="Q8" i="100"/>
  <c r="P8" i="100"/>
  <c r="O8" i="100"/>
  <c r="N8" i="100"/>
  <c r="M8" i="100"/>
  <c r="L8" i="100"/>
  <c r="K8" i="100"/>
  <c r="J8" i="100"/>
  <c r="I8" i="100"/>
  <c r="D8" i="100"/>
  <c r="H8" i="100" s="1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H7" i="100"/>
  <c r="D7" i="100"/>
  <c r="U6" i="100"/>
  <c r="T6" i="100"/>
  <c r="S6" i="100"/>
  <c r="R6" i="100"/>
  <c r="Q6" i="100"/>
  <c r="P6" i="100"/>
  <c r="O6" i="100"/>
  <c r="N6" i="100"/>
  <c r="M6" i="100"/>
  <c r="L6" i="100"/>
  <c r="K6" i="100"/>
  <c r="J6" i="100"/>
  <c r="I6" i="100"/>
  <c r="D6" i="100"/>
  <c r="H6" i="100" s="1"/>
  <c r="U5" i="100"/>
  <c r="T5" i="100"/>
  <c r="T23" i="100" s="1"/>
  <c r="T24" i="100" s="1"/>
  <c r="S5" i="100"/>
  <c r="R5" i="100"/>
  <c r="R23" i="100" s="1"/>
  <c r="Q5" i="100"/>
  <c r="P5" i="100"/>
  <c r="P23" i="100" s="1"/>
  <c r="O5" i="100"/>
  <c r="N5" i="100"/>
  <c r="N23" i="100" s="1"/>
  <c r="I24" i="100" s="1"/>
  <c r="M5" i="100"/>
  <c r="L5" i="100"/>
  <c r="L23" i="100" s="1"/>
  <c r="K5" i="100"/>
  <c r="J5" i="100"/>
  <c r="J23" i="100" s="1"/>
  <c r="I5" i="100"/>
  <c r="D5" i="100"/>
  <c r="U4" i="100"/>
  <c r="U27" i="100" s="1"/>
  <c r="T4" i="100"/>
  <c r="T27" i="100" s="1"/>
  <c r="S4" i="100"/>
  <c r="S27" i="100" s="1"/>
  <c r="R4" i="100"/>
  <c r="R27" i="100" s="1"/>
  <c r="R28" i="100" s="1"/>
  <c r="Q4" i="100"/>
  <c r="P4" i="100"/>
  <c r="P27" i="100" s="1"/>
  <c r="O4" i="100"/>
  <c r="O27" i="100" s="1"/>
  <c r="N4" i="100"/>
  <c r="N27" i="100" s="1"/>
  <c r="I28" i="100" s="1"/>
  <c r="M4" i="100"/>
  <c r="M27" i="100" s="1"/>
  <c r="L4" i="100"/>
  <c r="L27" i="100" s="1"/>
  <c r="L30" i="100" s="1"/>
  <c r="K4" i="100"/>
  <c r="K27" i="100" s="1"/>
  <c r="J4" i="100"/>
  <c r="J27" i="100" s="1"/>
  <c r="J30" i="100" s="1"/>
  <c r="I4" i="100"/>
  <c r="D4" i="100"/>
  <c r="H4" i="100" s="1"/>
  <c r="H27" i="100" s="1"/>
  <c r="H30" i="100" s="1"/>
  <c r="H3" i="100"/>
  <c r="Y37" i="99"/>
  <c r="X37" i="99"/>
  <c r="W37" i="99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D37" i="99"/>
  <c r="Y36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D36" i="99"/>
  <c r="Y35" i="99"/>
  <c r="X35" i="99"/>
  <c r="W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D35" i="99"/>
  <c r="H35" i="99" s="1"/>
  <c r="Y34" i="99"/>
  <c r="X34" i="99"/>
  <c r="W34" i="99"/>
  <c r="V34" i="99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H34" i="99"/>
  <c r="D34" i="99"/>
  <c r="Y33" i="99"/>
  <c r="X33" i="99"/>
  <c r="W33" i="99"/>
  <c r="V33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H33" i="99"/>
  <c r="D33" i="99"/>
  <c r="Y32" i="99"/>
  <c r="X32" i="99"/>
  <c r="W32" i="99"/>
  <c r="V32" i="99"/>
  <c r="U32" i="99"/>
  <c r="T32" i="99"/>
  <c r="S32" i="99"/>
  <c r="R32" i="99"/>
  <c r="Q32" i="99"/>
  <c r="P32" i="99"/>
  <c r="O32" i="99"/>
  <c r="N32" i="99"/>
  <c r="M32" i="99"/>
  <c r="L32" i="99"/>
  <c r="K32" i="99"/>
  <c r="J32" i="99"/>
  <c r="I32" i="99"/>
  <c r="H32" i="99"/>
  <c r="D32" i="99"/>
  <c r="S30" i="99"/>
  <c r="K30" i="99"/>
  <c r="Y29" i="99"/>
  <c r="U29" i="99"/>
  <c r="Q29" i="99"/>
  <c r="M29" i="99"/>
  <c r="I29" i="99"/>
  <c r="W28" i="99"/>
  <c r="O28" i="99"/>
  <c r="R27" i="99"/>
  <c r="J27" i="99"/>
  <c r="J30" i="99" s="1"/>
  <c r="Y26" i="99"/>
  <c r="U26" i="99"/>
  <c r="Q26" i="99"/>
  <c r="M26" i="99"/>
  <c r="I26" i="99"/>
  <c r="Y25" i="99"/>
  <c r="X25" i="99"/>
  <c r="S26" i="99" s="1"/>
  <c r="W25" i="99"/>
  <c r="V25" i="99"/>
  <c r="U25" i="99"/>
  <c r="T25" i="99"/>
  <c r="O26" i="99" s="1"/>
  <c r="S25" i="99"/>
  <c r="R25" i="99"/>
  <c r="Q25" i="99"/>
  <c r="P25" i="99"/>
  <c r="K26" i="99" s="1"/>
  <c r="O25" i="99"/>
  <c r="N25" i="99"/>
  <c r="M25" i="99"/>
  <c r="L25" i="99"/>
  <c r="L29" i="99" s="1"/>
  <c r="K25" i="99"/>
  <c r="J25" i="99"/>
  <c r="I25" i="99"/>
  <c r="D26" i="99" s="1"/>
  <c r="H25" i="99"/>
  <c r="H29" i="99" s="1"/>
  <c r="D25" i="99"/>
  <c r="Y23" i="99"/>
  <c r="Q23" i="99"/>
  <c r="L24" i="99" s="1"/>
  <c r="I23" i="99"/>
  <c r="Y21" i="99"/>
  <c r="X21" i="99"/>
  <c r="W21" i="99"/>
  <c r="V21" i="99"/>
  <c r="U21" i="99"/>
  <c r="T21" i="99"/>
  <c r="S21" i="99"/>
  <c r="R21" i="99"/>
  <c r="Q21" i="99"/>
  <c r="P21" i="99"/>
  <c r="O21" i="99"/>
  <c r="N21" i="99"/>
  <c r="M21" i="99"/>
  <c r="L21" i="99"/>
  <c r="K21" i="99"/>
  <c r="J21" i="99"/>
  <c r="I21" i="99"/>
  <c r="H21" i="99"/>
  <c r="D21" i="99"/>
  <c r="Y16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D16" i="99"/>
  <c r="H16" i="99" s="1"/>
  <c r="Y15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D15" i="99"/>
  <c r="Y14" i="99"/>
  <c r="X14" i="99"/>
  <c r="W14" i="99"/>
  <c r="V14" i="99"/>
  <c r="U14" i="99"/>
  <c r="T14" i="99"/>
  <c r="S14" i="99"/>
  <c r="R14" i="99"/>
  <c r="Q14" i="99"/>
  <c r="P14" i="99"/>
  <c r="O14" i="99"/>
  <c r="N14" i="99"/>
  <c r="M14" i="99"/>
  <c r="L14" i="99"/>
  <c r="K14" i="99"/>
  <c r="J14" i="99"/>
  <c r="I14" i="99"/>
  <c r="H14" i="99"/>
  <c r="D14" i="99"/>
  <c r="Y13" i="99"/>
  <c r="X13" i="99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D13" i="99"/>
  <c r="H13" i="99" s="1"/>
  <c r="Y12" i="99"/>
  <c r="X12" i="99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D12" i="99"/>
  <c r="H12" i="99" s="1"/>
  <c r="Y11" i="99"/>
  <c r="X11" i="99"/>
  <c r="W11" i="99"/>
  <c r="V11" i="99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H11" i="99"/>
  <c r="D11" i="99"/>
  <c r="Y9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H9" i="99"/>
  <c r="D9" i="99"/>
  <c r="Y8" i="99"/>
  <c r="X8" i="99"/>
  <c r="W8" i="99"/>
  <c r="V8" i="99"/>
  <c r="U8" i="99"/>
  <c r="T8" i="99"/>
  <c r="S8" i="99"/>
  <c r="R8" i="99"/>
  <c r="Q8" i="99"/>
  <c r="P8" i="99"/>
  <c r="O8" i="99"/>
  <c r="N8" i="99"/>
  <c r="M8" i="99"/>
  <c r="L8" i="99"/>
  <c r="K8" i="99"/>
  <c r="J8" i="99"/>
  <c r="I8" i="99"/>
  <c r="H8" i="99"/>
  <c r="D8" i="99"/>
  <c r="Y7" i="99"/>
  <c r="X7" i="99"/>
  <c r="W7" i="99"/>
  <c r="V7" i="99"/>
  <c r="U7" i="99"/>
  <c r="T7" i="99"/>
  <c r="S7" i="99"/>
  <c r="R7" i="99"/>
  <c r="Q7" i="99"/>
  <c r="P7" i="99"/>
  <c r="O7" i="99"/>
  <c r="N7" i="99"/>
  <c r="M7" i="99"/>
  <c r="L7" i="99"/>
  <c r="K7" i="99"/>
  <c r="J7" i="99"/>
  <c r="I7" i="99"/>
  <c r="H7" i="99"/>
  <c r="D7" i="99"/>
  <c r="Y6" i="99"/>
  <c r="X6" i="99"/>
  <c r="W6" i="99"/>
  <c r="V6" i="99"/>
  <c r="U6" i="99"/>
  <c r="T6" i="99"/>
  <c r="S6" i="99"/>
  <c r="R6" i="99"/>
  <c r="Q6" i="99"/>
  <c r="P6" i="99"/>
  <c r="O6" i="99"/>
  <c r="N6" i="99"/>
  <c r="M6" i="99"/>
  <c r="L6" i="99"/>
  <c r="K6" i="99"/>
  <c r="J6" i="99"/>
  <c r="I6" i="99"/>
  <c r="D6" i="99"/>
  <c r="H6" i="99" s="1"/>
  <c r="Y5" i="99"/>
  <c r="X5" i="99"/>
  <c r="X23" i="99" s="1"/>
  <c r="X24" i="99" s="1"/>
  <c r="W5" i="99"/>
  <c r="V5" i="99"/>
  <c r="V23" i="99" s="1"/>
  <c r="U5" i="99"/>
  <c r="U23" i="99" s="1"/>
  <c r="T5" i="99"/>
  <c r="T23" i="99" s="1"/>
  <c r="S5" i="99"/>
  <c r="R5" i="99"/>
  <c r="R23" i="99" s="1"/>
  <c r="Q5" i="99"/>
  <c r="P5" i="99"/>
  <c r="P23" i="99" s="1"/>
  <c r="O5" i="99"/>
  <c r="N5" i="99"/>
  <c r="N23" i="99" s="1"/>
  <c r="I24" i="99" s="1"/>
  <c r="M5" i="99"/>
  <c r="M23" i="99" s="1"/>
  <c r="L5" i="99"/>
  <c r="L23" i="99" s="1"/>
  <c r="K5" i="99"/>
  <c r="J5" i="99"/>
  <c r="J23" i="99" s="1"/>
  <c r="I5" i="99"/>
  <c r="H5" i="99"/>
  <c r="D5" i="99"/>
  <c r="Y4" i="99"/>
  <c r="Y27" i="99" s="1"/>
  <c r="X4" i="99"/>
  <c r="X27" i="99" s="1"/>
  <c r="S28" i="99" s="1"/>
  <c r="W4" i="99"/>
  <c r="W27" i="99" s="1"/>
  <c r="W30" i="99" s="1"/>
  <c r="V4" i="99"/>
  <c r="V27" i="99" s="1"/>
  <c r="U4" i="99"/>
  <c r="U27" i="99" s="1"/>
  <c r="T4" i="99"/>
  <c r="T27" i="99" s="1"/>
  <c r="S4" i="99"/>
  <c r="S27" i="99" s="1"/>
  <c r="R4" i="99"/>
  <c r="Q4" i="99"/>
  <c r="Q27" i="99" s="1"/>
  <c r="P4" i="99"/>
  <c r="P27" i="99" s="1"/>
  <c r="K28" i="99" s="1"/>
  <c r="O4" i="99"/>
  <c r="O27" i="99" s="1"/>
  <c r="O30" i="99" s="1"/>
  <c r="N4" i="99"/>
  <c r="N27" i="99" s="1"/>
  <c r="M4" i="99"/>
  <c r="M27" i="99" s="1"/>
  <c r="L4" i="99"/>
  <c r="L27" i="99" s="1"/>
  <c r="K4" i="99"/>
  <c r="K27" i="99" s="1"/>
  <c r="J4" i="99"/>
  <c r="I4" i="99"/>
  <c r="I27" i="99" s="1"/>
  <c r="D28" i="99" s="1"/>
  <c r="H4" i="99"/>
  <c r="H27" i="99" s="1"/>
  <c r="D4" i="99"/>
  <c r="D27" i="99" s="1"/>
  <c r="H3" i="99"/>
  <c r="Z37" i="98"/>
  <c r="Y37" i="98"/>
  <c r="X37" i="98"/>
  <c r="W37" i="98"/>
  <c r="V37" i="98"/>
  <c r="U37" i="98"/>
  <c r="T37" i="98"/>
  <c r="S37" i="98"/>
  <c r="R37" i="98"/>
  <c r="Q37" i="98"/>
  <c r="P37" i="98"/>
  <c r="O37" i="98"/>
  <c r="N37" i="98"/>
  <c r="M37" i="98"/>
  <c r="L37" i="98"/>
  <c r="K37" i="98"/>
  <c r="J37" i="98"/>
  <c r="I37" i="98"/>
  <c r="H37" i="98"/>
  <c r="D37" i="98"/>
  <c r="Z36" i="98"/>
  <c r="Y36" i="98"/>
  <c r="X36" i="98"/>
  <c r="W36" i="98"/>
  <c r="V36" i="98"/>
  <c r="U36" i="98"/>
  <c r="T36" i="98"/>
  <c r="S36" i="98"/>
  <c r="R36" i="98"/>
  <c r="Q36" i="98"/>
  <c r="P36" i="98"/>
  <c r="O36" i="98"/>
  <c r="N36" i="98"/>
  <c r="M36" i="98"/>
  <c r="L36" i="98"/>
  <c r="K36" i="98"/>
  <c r="J36" i="98"/>
  <c r="I36" i="98"/>
  <c r="H36" i="98"/>
  <c r="D36" i="98"/>
  <c r="Z35" i="98"/>
  <c r="Y35" i="98"/>
  <c r="X35" i="98"/>
  <c r="W35" i="98"/>
  <c r="V35" i="98"/>
  <c r="U35" i="98"/>
  <c r="T35" i="98"/>
  <c r="S35" i="98"/>
  <c r="R35" i="98"/>
  <c r="Q35" i="98"/>
  <c r="P35" i="98"/>
  <c r="O35" i="98"/>
  <c r="N35" i="98"/>
  <c r="M35" i="98"/>
  <c r="L35" i="98"/>
  <c r="K35" i="98"/>
  <c r="J35" i="98"/>
  <c r="I35" i="98"/>
  <c r="H35" i="98"/>
  <c r="D35" i="98"/>
  <c r="Z34" i="98"/>
  <c r="Y34" i="98"/>
  <c r="X34" i="98"/>
  <c r="W34" i="98"/>
  <c r="V34" i="98"/>
  <c r="U34" i="98"/>
  <c r="T34" i="98"/>
  <c r="S34" i="98"/>
  <c r="R34" i="98"/>
  <c r="Q34" i="98"/>
  <c r="P34" i="98"/>
  <c r="O34" i="98"/>
  <c r="N34" i="98"/>
  <c r="M34" i="98"/>
  <c r="L34" i="98"/>
  <c r="K34" i="98"/>
  <c r="J34" i="98"/>
  <c r="I34" i="98"/>
  <c r="H34" i="98"/>
  <c r="D34" i="98"/>
  <c r="Z33" i="98"/>
  <c r="Y33" i="98"/>
  <c r="X33" i="98"/>
  <c r="W33" i="98"/>
  <c r="V33" i="98"/>
  <c r="U33" i="98"/>
  <c r="T33" i="98"/>
  <c r="S33" i="98"/>
  <c r="R33" i="98"/>
  <c r="Q33" i="98"/>
  <c r="P33" i="98"/>
  <c r="O33" i="98"/>
  <c r="N33" i="98"/>
  <c r="M33" i="98"/>
  <c r="L33" i="98"/>
  <c r="K33" i="98"/>
  <c r="J33" i="98"/>
  <c r="I33" i="98"/>
  <c r="H33" i="98"/>
  <c r="D33" i="98"/>
  <c r="Z32" i="98"/>
  <c r="Y32" i="98"/>
  <c r="X32" i="98"/>
  <c r="W32" i="98"/>
  <c r="V32" i="98"/>
  <c r="U32" i="98"/>
  <c r="T32" i="98"/>
  <c r="S32" i="98"/>
  <c r="R32" i="98"/>
  <c r="Q32" i="98"/>
  <c r="P32" i="98"/>
  <c r="O32" i="98"/>
  <c r="N32" i="98"/>
  <c r="M32" i="98"/>
  <c r="L32" i="98"/>
  <c r="K32" i="98"/>
  <c r="J32" i="98"/>
  <c r="I32" i="98"/>
  <c r="H32" i="98"/>
  <c r="D32" i="98"/>
  <c r="W30" i="98"/>
  <c r="Z29" i="98"/>
  <c r="T29" i="98"/>
  <c r="S29" i="98"/>
  <c r="O29" i="98"/>
  <c r="K29" i="98"/>
  <c r="J29" i="98"/>
  <c r="V27" i="98"/>
  <c r="Q27" i="98"/>
  <c r="K27" i="98"/>
  <c r="Z26" i="98"/>
  <c r="S26" i="98"/>
  <c r="O26" i="98"/>
  <c r="K26" i="98"/>
  <c r="J26" i="98"/>
  <c r="Z25" i="98"/>
  <c r="Y25" i="98"/>
  <c r="X25" i="98"/>
  <c r="X26" i="98" s="1"/>
  <c r="W25" i="98"/>
  <c r="W29" i="98" s="1"/>
  <c r="V25" i="98"/>
  <c r="V29" i="98" s="1"/>
  <c r="U25" i="98"/>
  <c r="T25" i="98"/>
  <c r="S25" i="98"/>
  <c r="R25" i="98"/>
  <c r="R29" i="98" s="1"/>
  <c r="Q25" i="98"/>
  <c r="P25" i="98"/>
  <c r="O25" i="98"/>
  <c r="N25" i="98"/>
  <c r="N29" i="98" s="1"/>
  <c r="M25" i="98"/>
  <c r="L25" i="98"/>
  <c r="K25" i="98"/>
  <c r="J25" i="98"/>
  <c r="I25" i="98"/>
  <c r="D25" i="98"/>
  <c r="H25" i="98" s="1"/>
  <c r="H29" i="98" s="1"/>
  <c r="I24" i="98"/>
  <c r="Y23" i="98"/>
  <c r="U23" i="98"/>
  <c r="Q23" i="98"/>
  <c r="M23" i="98"/>
  <c r="H24" i="98" s="1"/>
  <c r="I23" i="98"/>
  <c r="Z21" i="98"/>
  <c r="Y21" i="98"/>
  <c r="X21" i="98"/>
  <c r="W21" i="98"/>
  <c r="V21" i="98"/>
  <c r="U21" i="98"/>
  <c r="T21" i="98"/>
  <c r="S21" i="98"/>
  <c r="R21" i="98"/>
  <c r="Q21" i="98"/>
  <c r="P21" i="98"/>
  <c r="O21" i="98"/>
  <c r="N21" i="98"/>
  <c r="M21" i="98"/>
  <c r="L21" i="98"/>
  <c r="K21" i="98"/>
  <c r="J21" i="98"/>
  <c r="I21" i="98"/>
  <c r="H21" i="98"/>
  <c r="D21" i="98"/>
  <c r="Z16" i="98"/>
  <c r="Y16" i="98"/>
  <c r="X16" i="98"/>
  <c r="W16" i="98"/>
  <c r="V16" i="98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H16" i="98"/>
  <c r="D16" i="98"/>
  <c r="Z15" i="98"/>
  <c r="Y15" i="98"/>
  <c r="X15" i="98"/>
  <c r="W15" i="98"/>
  <c r="V15" i="98"/>
  <c r="U15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H15" i="98"/>
  <c r="D15" i="98"/>
  <c r="Z14" i="98"/>
  <c r="Y14" i="98"/>
  <c r="X14" i="98"/>
  <c r="W14" i="98"/>
  <c r="V14" i="98"/>
  <c r="U14" i="98"/>
  <c r="T14" i="98"/>
  <c r="S14" i="98"/>
  <c r="R14" i="98"/>
  <c r="Q14" i="98"/>
  <c r="P14" i="98"/>
  <c r="O14" i="98"/>
  <c r="N14" i="98"/>
  <c r="M14" i="98"/>
  <c r="L14" i="98"/>
  <c r="K14" i="98"/>
  <c r="J14" i="98"/>
  <c r="I14" i="98"/>
  <c r="H14" i="98"/>
  <c r="D14" i="98"/>
  <c r="Z13" i="98"/>
  <c r="Y13" i="98"/>
  <c r="X13" i="98"/>
  <c r="W13" i="98"/>
  <c r="V13" i="98"/>
  <c r="U13" i="98"/>
  <c r="T13" i="98"/>
  <c r="S13" i="98"/>
  <c r="R13" i="98"/>
  <c r="Q13" i="98"/>
  <c r="P13" i="98"/>
  <c r="O13" i="98"/>
  <c r="N13" i="98"/>
  <c r="M13" i="98"/>
  <c r="L13" i="98"/>
  <c r="K13" i="98"/>
  <c r="J13" i="98"/>
  <c r="I13" i="98"/>
  <c r="H13" i="98"/>
  <c r="D13" i="98"/>
  <c r="Z12" i="98"/>
  <c r="Y12" i="98"/>
  <c r="X12" i="98"/>
  <c r="W12" i="98"/>
  <c r="V12" i="98"/>
  <c r="U12" i="98"/>
  <c r="T12" i="98"/>
  <c r="S12" i="98"/>
  <c r="R12" i="98"/>
  <c r="Q12" i="98"/>
  <c r="P12" i="98"/>
  <c r="O12" i="98"/>
  <c r="N12" i="98"/>
  <c r="M12" i="98"/>
  <c r="L12" i="98"/>
  <c r="K12" i="98"/>
  <c r="J12" i="98"/>
  <c r="I12" i="98"/>
  <c r="H12" i="98"/>
  <c r="D12" i="98"/>
  <c r="Z11" i="98"/>
  <c r="Y11" i="98"/>
  <c r="X11" i="98"/>
  <c r="W11" i="98"/>
  <c r="V11" i="98"/>
  <c r="U11" i="98"/>
  <c r="T11" i="98"/>
  <c r="S11" i="98"/>
  <c r="R11" i="98"/>
  <c r="Q11" i="98"/>
  <c r="P11" i="98"/>
  <c r="O11" i="98"/>
  <c r="N11" i="98"/>
  <c r="M11" i="98"/>
  <c r="L11" i="98"/>
  <c r="K11" i="98"/>
  <c r="J11" i="98"/>
  <c r="I11" i="98"/>
  <c r="H11" i="98"/>
  <c r="D11" i="98"/>
  <c r="Z9" i="98"/>
  <c r="Y9" i="98"/>
  <c r="X9" i="98"/>
  <c r="W9" i="98"/>
  <c r="V9" i="98"/>
  <c r="U9" i="98"/>
  <c r="T9" i="98"/>
  <c r="S9" i="98"/>
  <c r="R9" i="98"/>
  <c r="Q9" i="98"/>
  <c r="P9" i="98"/>
  <c r="O9" i="98"/>
  <c r="N9" i="98"/>
  <c r="M9" i="98"/>
  <c r="L9" i="98"/>
  <c r="K9" i="98"/>
  <c r="J9" i="98"/>
  <c r="I9" i="98"/>
  <c r="H9" i="98"/>
  <c r="D9" i="98"/>
  <c r="Z8" i="98"/>
  <c r="Y8" i="98"/>
  <c r="X8" i="98"/>
  <c r="W8" i="98"/>
  <c r="V8" i="98"/>
  <c r="U8" i="98"/>
  <c r="T8" i="98"/>
  <c r="S8" i="98"/>
  <c r="R8" i="98"/>
  <c r="Q8" i="98"/>
  <c r="P8" i="98"/>
  <c r="O8" i="98"/>
  <c r="N8" i="98"/>
  <c r="M8" i="98"/>
  <c r="L8" i="98"/>
  <c r="K8" i="98"/>
  <c r="J8" i="98"/>
  <c r="I8" i="98"/>
  <c r="H8" i="98"/>
  <c r="D8" i="98"/>
  <c r="Z7" i="98"/>
  <c r="Y7" i="98"/>
  <c r="X7" i="98"/>
  <c r="W7" i="98"/>
  <c r="V7" i="98"/>
  <c r="U7" i="98"/>
  <c r="T7" i="98"/>
  <c r="S7" i="98"/>
  <c r="R7" i="98"/>
  <c r="Q7" i="98"/>
  <c r="P7" i="98"/>
  <c r="O7" i="98"/>
  <c r="N7" i="98"/>
  <c r="M7" i="98"/>
  <c r="L7" i="98"/>
  <c r="K7" i="98"/>
  <c r="J7" i="98"/>
  <c r="I7" i="98"/>
  <c r="H7" i="98"/>
  <c r="D7" i="98"/>
  <c r="Z6" i="98"/>
  <c r="Y6" i="98"/>
  <c r="X6" i="98"/>
  <c r="W6" i="98"/>
  <c r="V6" i="98"/>
  <c r="U6" i="98"/>
  <c r="T6" i="98"/>
  <c r="S6" i="98"/>
  <c r="R6" i="98"/>
  <c r="Q6" i="98"/>
  <c r="P6" i="98"/>
  <c r="O6" i="98"/>
  <c r="N6" i="98"/>
  <c r="M6" i="98"/>
  <c r="L6" i="98"/>
  <c r="K6" i="98"/>
  <c r="J6" i="98"/>
  <c r="I6" i="98"/>
  <c r="H6" i="98"/>
  <c r="D6" i="98"/>
  <c r="Z5" i="98"/>
  <c r="Z23" i="98" s="1"/>
  <c r="Y5" i="98"/>
  <c r="X5" i="98"/>
  <c r="X23" i="98" s="1"/>
  <c r="W5" i="98"/>
  <c r="W23" i="98" s="1"/>
  <c r="W24" i="98" s="1"/>
  <c r="V5" i="98"/>
  <c r="V23" i="98" s="1"/>
  <c r="U5" i="98"/>
  <c r="T5" i="98"/>
  <c r="T23" i="98" s="1"/>
  <c r="O24" i="98" s="1"/>
  <c r="S5" i="98"/>
  <c r="S23" i="98" s="1"/>
  <c r="R5" i="98"/>
  <c r="R23" i="98" s="1"/>
  <c r="Q5" i="98"/>
  <c r="P5" i="98"/>
  <c r="P23" i="98" s="1"/>
  <c r="K24" i="98" s="1"/>
  <c r="O5" i="98"/>
  <c r="O23" i="98" s="1"/>
  <c r="N5" i="98"/>
  <c r="N23" i="98" s="1"/>
  <c r="M5" i="98"/>
  <c r="L5" i="98"/>
  <c r="L23" i="98" s="1"/>
  <c r="K5" i="98"/>
  <c r="K23" i="98" s="1"/>
  <c r="J5" i="98"/>
  <c r="J23" i="98" s="1"/>
  <c r="I5" i="98"/>
  <c r="H5" i="98"/>
  <c r="H23" i="98" s="1"/>
  <c r="D5" i="98"/>
  <c r="D23" i="98" s="1"/>
  <c r="Z4" i="98"/>
  <c r="Z27" i="98" s="1"/>
  <c r="Y4" i="98"/>
  <c r="X4" i="98"/>
  <c r="X27" i="98" s="1"/>
  <c r="W4" i="98"/>
  <c r="W27" i="98" s="1"/>
  <c r="W28" i="98" s="1"/>
  <c r="V4" i="98"/>
  <c r="U4" i="98"/>
  <c r="T4" i="98"/>
  <c r="T27" i="98" s="1"/>
  <c r="S4" i="98"/>
  <c r="S27" i="98" s="1"/>
  <c r="R4" i="98"/>
  <c r="R27" i="98" s="1"/>
  <c r="Q4" i="98"/>
  <c r="P4" i="98"/>
  <c r="P27" i="98" s="1"/>
  <c r="O4" i="98"/>
  <c r="O27" i="98" s="1"/>
  <c r="N4" i="98"/>
  <c r="N27" i="98" s="1"/>
  <c r="M4" i="98"/>
  <c r="L4" i="98"/>
  <c r="L27" i="98" s="1"/>
  <c r="K4" i="98"/>
  <c r="J4" i="98"/>
  <c r="J27" i="98" s="1"/>
  <c r="J30" i="98" s="1"/>
  <c r="I4" i="98"/>
  <c r="H4" i="98"/>
  <c r="H27" i="98" s="1"/>
  <c r="D4" i="98"/>
  <c r="D27" i="98" s="1"/>
  <c r="H3" i="98"/>
  <c r="U37" i="97"/>
  <c r="T37" i="97"/>
  <c r="S37" i="97"/>
  <c r="R37" i="97"/>
  <c r="Q37" i="97"/>
  <c r="P37" i="97"/>
  <c r="O37" i="97"/>
  <c r="N37" i="97"/>
  <c r="M37" i="97"/>
  <c r="L37" i="97"/>
  <c r="K37" i="97"/>
  <c r="J37" i="97"/>
  <c r="I37" i="97"/>
  <c r="H37" i="97"/>
  <c r="D37" i="97"/>
  <c r="U36" i="97"/>
  <c r="T36" i="97"/>
  <c r="S36" i="97"/>
  <c r="R36" i="97"/>
  <c r="Q36" i="97"/>
  <c r="P36" i="97"/>
  <c r="O36" i="97"/>
  <c r="N36" i="97"/>
  <c r="M36" i="97"/>
  <c r="L36" i="97"/>
  <c r="K36" i="97"/>
  <c r="J36" i="97"/>
  <c r="I36" i="97"/>
  <c r="H36" i="97"/>
  <c r="D36" i="97"/>
  <c r="U35" i="97"/>
  <c r="T35" i="97"/>
  <c r="S35" i="97"/>
  <c r="R35" i="97"/>
  <c r="Q35" i="97"/>
  <c r="P35" i="97"/>
  <c r="O35" i="97"/>
  <c r="N35" i="97"/>
  <c r="M35" i="97"/>
  <c r="L35" i="97"/>
  <c r="K35" i="97"/>
  <c r="J35" i="97"/>
  <c r="I35" i="97"/>
  <c r="D35" i="97"/>
  <c r="H35" i="97" s="1"/>
  <c r="U34" i="97"/>
  <c r="T34" i="97"/>
  <c r="S34" i="97"/>
  <c r="R34" i="97"/>
  <c r="Q34" i="97"/>
  <c r="P34" i="97"/>
  <c r="O34" i="97"/>
  <c r="N34" i="97"/>
  <c r="M34" i="97"/>
  <c r="L34" i="97"/>
  <c r="K34" i="97"/>
  <c r="J34" i="97"/>
  <c r="I34" i="97"/>
  <c r="H34" i="97"/>
  <c r="D34" i="97"/>
  <c r="U33" i="97"/>
  <c r="T33" i="97"/>
  <c r="S33" i="97"/>
  <c r="R33" i="97"/>
  <c r="Q33" i="97"/>
  <c r="P33" i="97"/>
  <c r="O33" i="97"/>
  <c r="N33" i="97"/>
  <c r="M33" i="97"/>
  <c r="L33" i="97"/>
  <c r="K33" i="97"/>
  <c r="J33" i="97"/>
  <c r="I33" i="97"/>
  <c r="H33" i="97"/>
  <c r="D33" i="97"/>
  <c r="U32" i="97"/>
  <c r="T32" i="97"/>
  <c r="S32" i="97"/>
  <c r="R32" i="97"/>
  <c r="Q32" i="97"/>
  <c r="P32" i="97"/>
  <c r="O32" i="97"/>
  <c r="N32" i="97"/>
  <c r="M32" i="97"/>
  <c r="L32" i="97"/>
  <c r="K32" i="97"/>
  <c r="J32" i="97"/>
  <c r="I32" i="97"/>
  <c r="D32" i="97"/>
  <c r="H32" i="97" s="1"/>
  <c r="U29" i="97"/>
  <c r="Q29" i="97"/>
  <c r="M29" i="97"/>
  <c r="I29" i="97"/>
  <c r="M27" i="97"/>
  <c r="U26" i="97"/>
  <c r="Q26" i="97"/>
  <c r="M26" i="97"/>
  <c r="I26" i="97"/>
  <c r="U25" i="97"/>
  <c r="T25" i="97"/>
  <c r="S25" i="97"/>
  <c r="R25" i="97"/>
  <c r="R29" i="97" s="1"/>
  <c r="Q25" i="97"/>
  <c r="P25" i="97"/>
  <c r="O25" i="97"/>
  <c r="N25" i="97"/>
  <c r="N29" i="97" s="1"/>
  <c r="M25" i="97"/>
  <c r="L25" i="97"/>
  <c r="K25" i="97"/>
  <c r="J25" i="97"/>
  <c r="J29" i="97" s="1"/>
  <c r="I25" i="97"/>
  <c r="D26" i="97" s="1"/>
  <c r="H25" i="97"/>
  <c r="D25" i="97"/>
  <c r="N23" i="97"/>
  <c r="U21" i="97"/>
  <c r="U27" i="97" s="1"/>
  <c r="T21" i="97"/>
  <c r="S21" i="97"/>
  <c r="R21" i="97"/>
  <c r="Q21" i="97"/>
  <c r="P21" i="97"/>
  <c r="O21" i="97"/>
  <c r="N21" i="97"/>
  <c r="M21" i="97"/>
  <c r="L21" i="97"/>
  <c r="K21" i="97"/>
  <c r="J21" i="97"/>
  <c r="I21" i="97"/>
  <c r="H21" i="97"/>
  <c r="D21" i="97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H16" i="97"/>
  <c r="D16" i="97"/>
  <c r="U15" i="97"/>
  <c r="T15" i="97"/>
  <c r="S15" i="97"/>
  <c r="R15" i="97"/>
  <c r="Q15" i="97"/>
  <c r="P15" i="97"/>
  <c r="O15" i="97"/>
  <c r="N15" i="97"/>
  <c r="M15" i="97"/>
  <c r="L15" i="97"/>
  <c r="K15" i="97"/>
  <c r="J15" i="97"/>
  <c r="I15" i="97"/>
  <c r="D15" i="97"/>
  <c r="H15" i="97" s="1"/>
  <c r="U14" i="97"/>
  <c r="T14" i="97"/>
  <c r="S14" i="97"/>
  <c r="R14" i="97"/>
  <c r="Q14" i="97"/>
  <c r="P14" i="97"/>
  <c r="O14" i="97"/>
  <c r="N14" i="97"/>
  <c r="M14" i="97"/>
  <c r="L14" i="97"/>
  <c r="K14" i="97"/>
  <c r="J14" i="97"/>
  <c r="I14" i="97"/>
  <c r="H14" i="97"/>
  <c r="D14" i="97"/>
  <c r="U13" i="97"/>
  <c r="T13" i="97"/>
  <c r="S13" i="97"/>
  <c r="R13" i="97"/>
  <c r="Q13" i="97"/>
  <c r="P13" i="97"/>
  <c r="O13" i="97"/>
  <c r="N13" i="97"/>
  <c r="M13" i="97"/>
  <c r="L13" i="97"/>
  <c r="K13" i="97"/>
  <c r="J13" i="97"/>
  <c r="I13" i="97"/>
  <c r="D13" i="97"/>
  <c r="H13" i="97" s="1"/>
  <c r="U12" i="97"/>
  <c r="T12" i="97"/>
  <c r="S12" i="97"/>
  <c r="R12" i="97"/>
  <c r="Q12" i="97"/>
  <c r="P12" i="97"/>
  <c r="O12" i="97"/>
  <c r="N12" i="97"/>
  <c r="M12" i="97"/>
  <c r="L12" i="97"/>
  <c r="K12" i="97"/>
  <c r="J12" i="97"/>
  <c r="I12" i="97"/>
  <c r="H12" i="97"/>
  <c r="D12" i="97"/>
  <c r="U11" i="97"/>
  <c r="T11" i="97"/>
  <c r="S11" i="97"/>
  <c r="R11" i="97"/>
  <c r="Q11" i="97"/>
  <c r="P11" i="97"/>
  <c r="O11" i="97"/>
  <c r="N11" i="97"/>
  <c r="M11" i="97"/>
  <c r="L11" i="97"/>
  <c r="K11" i="97"/>
  <c r="J11" i="97"/>
  <c r="I11" i="97"/>
  <c r="D11" i="97"/>
  <c r="H11" i="97" s="1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H9" i="97"/>
  <c r="D9" i="97"/>
  <c r="U8" i="97"/>
  <c r="T8" i="97"/>
  <c r="S8" i="97"/>
  <c r="R8" i="97"/>
  <c r="Q8" i="97"/>
  <c r="P8" i="97"/>
  <c r="O8" i="97"/>
  <c r="N8" i="97"/>
  <c r="M8" i="97"/>
  <c r="L8" i="97"/>
  <c r="K8" i="97"/>
  <c r="J8" i="97"/>
  <c r="I8" i="97"/>
  <c r="D8" i="97"/>
  <c r="H8" i="97" s="1"/>
  <c r="U7" i="97"/>
  <c r="T7" i="97"/>
  <c r="S7" i="97"/>
  <c r="R7" i="97"/>
  <c r="Q7" i="97"/>
  <c r="P7" i="97"/>
  <c r="O7" i="97"/>
  <c r="N7" i="97"/>
  <c r="M7" i="97"/>
  <c r="L7" i="97"/>
  <c r="K7" i="97"/>
  <c r="J7" i="97"/>
  <c r="I7" i="97"/>
  <c r="H7" i="97"/>
  <c r="D7" i="97"/>
  <c r="U6" i="97"/>
  <c r="T6" i="97"/>
  <c r="S6" i="97"/>
  <c r="R6" i="97"/>
  <c r="Q6" i="97"/>
  <c r="P6" i="97"/>
  <c r="O6" i="97"/>
  <c r="N6" i="97"/>
  <c r="M6" i="97"/>
  <c r="L6" i="97"/>
  <c r="K6" i="97"/>
  <c r="J6" i="97"/>
  <c r="I6" i="97"/>
  <c r="D6" i="97"/>
  <c r="H6" i="97" s="1"/>
  <c r="U5" i="97"/>
  <c r="T5" i="97"/>
  <c r="T23" i="97" s="1"/>
  <c r="S5" i="97"/>
  <c r="R5" i="97"/>
  <c r="R23" i="97" s="1"/>
  <c r="Q5" i="97"/>
  <c r="P5" i="97"/>
  <c r="P23" i="97" s="1"/>
  <c r="O5" i="97"/>
  <c r="N5" i="97"/>
  <c r="M5" i="97"/>
  <c r="L5" i="97"/>
  <c r="L23" i="97" s="1"/>
  <c r="K5" i="97"/>
  <c r="J5" i="97"/>
  <c r="J23" i="97" s="1"/>
  <c r="I5" i="97"/>
  <c r="H5" i="97"/>
  <c r="H23" i="97" s="1"/>
  <c r="D5" i="97"/>
  <c r="U4" i="97"/>
  <c r="T4" i="97"/>
  <c r="T27" i="97" s="1"/>
  <c r="S4" i="97"/>
  <c r="S27" i="97" s="1"/>
  <c r="R4" i="97"/>
  <c r="R27" i="97" s="1"/>
  <c r="Q4" i="97"/>
  <c r="Q27" i="97" s="1"/>
  <c r="P4" i="97"/>
  <c r="P27" i="97" s="1"/>
  <c r="O4" i="97"/>
  <c r="O27" i="97" s="1"/>
  <c r="N4" i="97"/>
  <c r="N27" i="97" s="1"/>
  <c r="M4" i="97"/>
  <c r="L4" i="97"/>
  <c r="L27" i="97" s="1"/>
  <c r="K4" i="97"/>
  <c r="K27" i="97" s="1"/>
  <c r="K30" i="97" s="1"/>
  <c r="J4" i="97"/>
  <c r="J27" i="97" s="1"/>
  <c r="I4" i="97"/>
  <c r="I27" i="97" s="1"/>
  <c r="D4" i="97"/>
  <c r="H3" i="97"/>
  <c r="U37" i="96"/>
  <c r="T37" i="96"/>
  <c r="S37" i="96"/>
  <c r="R37" i="96"/>
  <c r="Q37" i="96"/>
  <c r="P37" i="96"/>
  <c r="O37" i="96"/>
  <c r="N37" i="96"/>
  <c r="M37" i="96"/>
  <c r="L37" i="96"/>
  <c r="K37" i="96"/>
  <c r="J37" i="96"/>
  <c r="I37" i="96"/>
  <c r="H37" i="96"/>
  <c r="D37" i="96"/>
  <c r="U36" i="96"/>
  <c r="T36" i="96"/>
  <c r="S36" i="96"/>
  <c r="R36" i="96"/>
  <c r="Q36" i="96"/>
  <c r="P36" i="96"/>
  <c r="O36" i="96"/>
  <c r="N36" i="96"/>
  <c r="M36" i="96"/>
  <c r="L36" i="96"/>
  <c r="K36" i="96"/>
  <c r="J36" i="96"/>
  <c r="I36" i="96"/>
  <c r="H36" i="96"/>
  <c r="D36" i="96"/>
  <c r="U35" i="96"/>
  <c r="T35" i="96"/>
  <c r="S35" i="96"/>
  <c r="R35" i="96"/>
  <c r="Q35" i="96"/>
  <c r="P35" i="96"/>
  <c r="O35" i="96"/>
  <c r="N35" i="96"/>
  <c r="M35" i="96"/>
  <c r="L35" i="96"/>
  <c r="K35" i="96"/>
  <c r="J35" i="96"/>
  <c r="I35" i="96"/>
  <c r="H35" i="96"/>
  <c r="D35" i="96"/>
  <c r="U34" i="96"/>
  <c r="T34" i="96"/>
  <c r="S34" i="96"/>
  <c r="R34" i="96"/>
  <c r="Q34" i="96"/>
  <c r="P34" i="96"/>
  <c r="O34" i="96"/>
  <c r="N34" i="96"/>
  <c r="M34" i="96"/>
  <c r="L34" i="96"/>
  <c r="K34" i="96"/>
  <c r="J34" i="96"/>
  <c r="I34" i="96"/>
  <c r="D34" i="96"/>
  <c r="H34" i="96" s="1"/>
  <c r="U33" i="96"/>
  <c r="T33" i="96"/>
  <c r="S33" i="96"/>
  <c r="R33" i="96"/>
  <c r="Q33" i="96"/>
  <c r="P33" i="96"/>
  <c r="O33" i="96"/>
  <c r="N33" i="96"/>
  <c r="M33" i="96"/>
  <c r="L33" i="96"/>
  <c r="K33" i="96"/>
  <c r="J33" i="96"/>
  <c r="I33" i="96"/>
  <c r="H33" i="96"/>
  <c r="D33" i="96"/>
  <c r="U32" i="96"/>
  <c r="T32" i="96"/>
  <c r="S32" i="96"/>
  <c r="R32" i="96"/>
  <c r="Q32" i="96"/>
  <c r="P32" i="96"/>
  <c r="O32" i="96"/>
  <c r="N32" i="96"/>
  <c r="M32" i="96"/>
  <c r="L32" i="96"/>
  <c r="K32" i="96"/>
  <c r="J32" i="96"/>
  <c r="I32" i="96"/>
  <c r="D32" i="96"/>
  <c r="H32" i="96" s="1"/>
  <c r="H30" i="96"/>
  <c r="R29" i="96"/>
  <c r="N29" i="96"/>
  <c r="J29" i="96"/>
  <c r="T28" i="96"/>
  <c r="S27" i="96"/>
  <c r="T26" i="96"/>
  <c r="R26" i="96"/>
  <c r="N26" i="96"/>
  <c r="J26" i="96"/>
  <c r="U25" i="96"/>
  <c r="T25" i="96"/>
  <c r="S25" i="96"/>
  <c r="S29" i="96" s="1"/>
  <c r="R25" i="96"/>
  <c r="Q25" i="96"/>
  <c r="P25" i="96"/>
  <c r="O25" i="96"/>
  <c r="O29" i="96" s="1"/>
  <c r="N25" i="96"/>
  <c r="M25" i="96"/>
  <c r="L25" i="96"/>
  <c r="K25" i="96"/>
  <c r="K29" i="96" s="1"/>
  <c r="J25" i="96"/>
  <c r="I25" i="96"/>
  <c r="D25" i="96"/>
  <c r="H25" i="96" s="1"/>
  <c r="L24" i="96"/>
  <c r="S23" i="96"/>
  <c r="O23" i="96"/>
  <c r="K23" i="96"/>
  <c r="D23" i="96"/>
  <c r="U21" i="96"/>
  <c r="T21" i="96"/>
  <c r="S21" i="96"/>
  <c r="R21" i="96"/>
  <c r="Q21" i="96"/>
  <c r="P21" i="96"/>
  <c r="O21" i="96"/>
  <c r="N21" i="96"/>
  <c r="M21" i="96"/>
  <c r="L21" i="96"/>
  <c r="K21" i="96"/>
  <c r="J21" i="96"/>
  <c r="I21" i="96"/>
  <c r="H21" i="96"/>
  <c r="D21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H16" i="96"/>
  <c r="D16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D15" i="96"/>
  <c r="H15" i="96" s="1"/>
  <c r="U14" i="96"/>
  <c r="T14" i="96"/>
  <c r="S14" i="96"/>
  <c r="R14" i="96"/>
  <c r="Q14" i="96"/>
  <c r="P14" i="96"/>
  <c r="O14" i="96"/>
  <c r="N14" i="96"/>
  <c r="M14" i="96"/>
  <c r="L14" i="96"/>
  <c r="K14" i="96"/>
  <c r="J14" i="96"/>
  <c r="I14" i="96"/>
  <c r="H14" i="96"/>
  <c r="D14" i="96"/>
  <c r="U13" i="96"/>
  <c r="T13" i="96"/>
  <c r="S13" i="96"/>
  <c r="R13" i="96"/>
  <c r="Q13" i="96"/>
  <c r="P13" i="96"/>
  <c r="O13" i="96"/>
  <c r="N13" i="96"/>
  <c r="M13" i="96"/>
  <c r="L13" i="96"/>
  <c r="K13" i="96"/>
  <c r="J13" i="96"/>
  <c r="I13" i="96"/>
  <c r="D13" i="96"/>
  <c r="H13" i="96" s="1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H12" i="96"/>
  <c r="D12" i="96"/>
  <c r="U11" i="96"/>
  <c r="T11" i="96"/>
  <c r="S11" i="96"/>
  <c r="R11" i="96"/>
  <c r="Q11" i="96"/>
  <c r="P11" i="96"/>
  <c r="O11" i="96"/>
  <c r="N11" i="96"/>
  <c r="M11" i="96"/>
  <c r="L11" i="96"/>
  <c r="K11" i="96"/>
  <c r="J11" i="96"/>
  <c r="I11" i="96"/>
  <c r="D11" i="96"/>
  <c r="H11" i="96" s="1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H9" i="96"/>
  <c r="D9" i="96"/>
  <c r="U8" i="96"/>
  <c r="T8" i="96"/>
  <c r="S8" i="96"/>
  <c r="R8" i="96"/>
  <c r="Q8" i="96"/>
  <c r="P8" i="96"/>
  <c r="O8" i="96"/>
  <c r="N8" i="96"/>
  <c r="M8" i="96"/>
  <c r="L8" i="96"/>
  <c r="K8" i="96"/>
  <c r="J8" i="96"/>
  <c r="I8" i="96"/>
  <c r="D8" i="96"/>
  <c r="H8" i="96" s="1"/>
  <c r="U7" i="96"/>
  <c r="T7" i="96"/>
  <c r="S7" i="96"/>
  <c r="R7" i="96"/>
  <c r="Q7" i="96"/>
  <c r="P7" i="96"/>
  <c r="O7" i="96"/>
  <c r="N7" i="96"/>
  <c r="M7" i="96"/>
  <c r="L7" i="96"/>
  <c r="K7" i="96"/>
  <c r="J7" i="96"/>
  <c r="I7" i="96"/>
  <c r="H7" i="96"/>
  <c r="D7" i="96"/>
  <c r="U6" i="96"/>
  <c r="U23" i="96" s="1"/>
  <c r="U24" i="96" s="1"/>
  <c r="T6" i="96"/>
  <c r="S6" i="96"/>
  <c r="R6" i="96"/>
  <c r="Q6" i="96"/>
  <c r="Q23" i="96" s="1"/>
  <c r="Q24" i="96" s="1"/>
  <c r="P6" i="96"/>
  <c r="O6" i="96"/>
  <c r="N6" i="96"/>
  <c r="M6" i="96"/>
  <c r="M23" i="96" s="1"/>
  <c r="L6" i="96"/>
  <c r="K6" i="96"/>
  <c r="J6" i="96"/>
  <c r="I6" i="96"/>
  <c r="I23" i="96" s="1"/>
  <c r="D24" i="96" s="1"/>
  <c r="D6" i="96"/>
  <c r="H6" i="96" s="1"/>
  <c r="U5" i="96"/>
  <c r="T5" i="96"/>
  <c r="T23" i="96" s="1"/>
  <c r="S5" i="96"/>
  <c r="R5" i="96"/>
  <c r="R23" i="96" s="1"/>
  <c r="Q5" i="96"/>
  <c r="P5" i="96"/>
  <c r="P23" i="96" s="1"/>
  <c r="O5" i="96"/>
  <c r="N5" i="96"/>
  <c r="N23" i="96" s="1"/>
  <c r="I24" i="96" s="1"/>
  <c r="M5" i="96"/>
  <c r="L5" i="96"/>
  <c r="L23" i="96" s="1"/>
  <c r="K5" i="96"/>
  <c r="J5" i="96"/>
  <c r="J23" i="96" s="1"/>
  <c r="I5" i="96"/>
  <c r="H5" i="96"/>
  <c r="D5" i="96"/>
  <c r="U4" i="96"/>
  <c r="U27" i="96" s="1"/>
  <c r="T4" i="96"/>
  <c r="T27" i="96" s="1"/>
  <c r="S4" i="96"/>
  <c r="R4" i="96"/>
  <c r="R27" i="96" s="1"/>
  <c r="Q4" i="96"/>
  <c r="Q27" i="96" s="1"/>
  <c r="P4" i="96"/>
  <c r="P27" i="96" s="1"/>
  <c r="O4" i="96"/>
  <c r="O27" i="96" s="1"/>
  <c r="N4" i="96"/>
  <c r="N27" i="96" s="1"/>
  <c r="M4" i="96"/>
  <c r="M27" i="96" s="1"/>
  <c r="L4" i="96"/>
  <c r="L27" i="96" s="1"/>
  <c r="K4" i="96"/>
  <c r="K27" i="96" s="1"/>
  <c r="K30" i="96" s="1"/>
  <c r="J4" i="96"/>
  <c r="J27" i="96" s="1"/>
  <c r="I4" i="96"/>
  <c r="I27" i="96" s="1"/>
  <c r="D4" i="96"/>
  <c r="H4" i="96" s="1"/>
  <c r="H27" i="96" s="1"/>
  <c r="H3" i="96"/>
  <c r="Z37" i="95"/>
  <c r="Y37" i="95"/>
  <c r="X37" i="95"/>
  <c r="W37" i="95"/>
  <c r="V37" i="95"/>
  <c r="U37" i="95"/>
  <c r="T37" i="95"/>
  <c r="S37" i="95"/>
  <c r="R37" i="95"/>
  <c r="Q37" i="95"/>
  <c r="P37" i="95"/>
  <c r="O37" i="95"/>
  <c r="N37" i="95"/>
  <c r="M37" i="95"/>
  <c r="L37" i="95"/>
  <c r="K37" i="95"/>
  <c r="J37" i="95"/>
  <c r="I37" i="95"/>
  <c r="H37" i="95"/>
  <c r="D37" i="95"/>
  <c r="Z36" i="95"/>
  <c r="Y36" i="95"/>
  <c r="X36" i="95"/>
  <c r="W36" i="95"/>
  <c r="V36" i="95"/>
  <c r="U36" i="95"/>
  <c r="T36" i="95"/>
  <c r="S36" i="95"/>
  <c r="R36" i="95"/>
  <c r="Q36" i="95"/>
  <c r="P36" i="95"/>
  <c r="O36" i="95"/>
  <c r="N36" i="95"/>
  <c r="M36" i="95"/>
  <c r="L36" i="95"/>
  <c r="K36" i="95"/>
  <c r="J36" i="95"/>
  <c r="I36" i="95"/>
  <c r="H36" i="95"/>
  <c r="D36" i="95"/>
  <c r="Z35" i="95"/>
  <c r="Y35" i="95"/>
  <c r="X35" i="95"/>
  <c r="W35" i="95"/>
  <c r="V35" i="95"/>
  <c r="U35" i="95"/>
  <c r="T35" i="95"/>
  <c r="S35" i="95"/>
  <c r="R35" i="95"/>
  <c r="Q35" i="95"/>
  <c r="P35" i="95"/>
  <c r="O35" i="95"/>
  <c r="N35" i="95"/>
  <c r="M35" i="95"/>
  <c r="L35" i="95"/>
  <c r="K35" i="95"/>
  <c r="J35" i="95"/>
  <c r="I35" i="95"/>
  <c r="D35" i="95"/>
  <c r="H35" i="95" s="1"/>
  <c r="Z34" i="95"/>
  <c r="Y34" i="95"/>
  <c r="X34" i="95"/>
  <c r="W34" i="95"/>
  <c r="V34" i="95"/>
  <c r="U34" i="95"/>
  <c r="T34" i="95"/>
  <c r="S34" i="95"/>
  <c r="R34" i="95"/>
  <c r="Q34" i="95"/>
  <c r="P34" i="95"/>
  <c r="O34" i="95"/>
  <c r="N34" i="95"/>
  <c r="M34" i="95"/>
  <c r="L34" i="95"/>
  <c r="K34" i="95"/>
  <c r="J34" i="95"/>
  <c r="I34" i="95"/>
  <c r="D34" i="95"/>
  <c r="H34" i="95" s="1"/>
  <c r="Z33" i="95"/>
  <c r="Y33" i="95"/>
  <c r="X33" i="95"/>
  <c r="W33" i="95"/>
  <c r="V33" i="95"/>
  <c r="U33" i="95"/>
  <c r="T33" i="95"/>
  <c r="S33" i="95"/>
  <c r="R33" i="95"/>
  <c r="Q33" i="95"/>
  <c r="P33" i="95"/>
  <c r="O33" i="95"/>
  <c r="N33" i="95"/>
  <c r="M33" i="95"/>
  <c r="L33" i="95"/>
  <c r="K33" i="95"/>
  <c r="J33" i="95"/>
  <c r="I33" i="95"/>
  <c r="D33" i="95"/>
  <c r="H33" i="95" s="1"/>
  <c r="Z32" i="95"/>
  <c r="Y32" i="95"/>
  <c r="X32" i="95"/>
  <c r="W32" i="95"/>
  <c r="V32" i="95"/>
  <c r="U32" i="95"/>
  <c r="T32" i="95"/>
  <c r="S32" i="95"/>
  <c r="R32" i="95"/>
  <c r="Q32" i="95"/>
  <c r="P32" i="95"/>
  <c r="O32" i="95"/>
  <c r="N32" i="95"/>
  <c r="M32" i="95"/>
  <c r="L32" i="95"/>
  <c r="K32" i="95"/>
  <c r="J32" i="95"/>
  <c r="I32" i="95"/>
  <c r="D32" i="95"/>
  <c r="H32" i="95" s="1"/>
  <c r="Z29" i="95"/>
  <c r="N29" i="95"/>
  <c r="W28" i="95"/>
  <c r="U27" i="95"/>
  <c r="K27" i="95"/>
  <c r="K30" i="95" s="1"/>
  <c r="T26" i="95"/>
  <c r="O26" i="95"/>
  <c r="Z25" i="95"/>
  <c r="Z26" i="95" s="1"/>
  <c r="Y25" i="95"/>
  <c r="X25" i="95"/>
  <c r="W25" i="95"/>
  <c r="V25" i="95"/>
  <c r="V26" i="95" s="1"/>
  <c r="U25" i="95"/>
  <c r="T25" i="95"/>
  <c r="S25" i="95"/>
  <c r="R25" i="95"/>
  <c r="Q25" i="95"/>
  <c r="P25" i="95"/>
  <c r="O25" i="95"/>
  <c r="N25" i="95"/>
  <c r="M25" i="95"/>
  <c r="L25" i="95"/>
  <c r="K25" i="95"/>
  <c r="K29" i="95" s="1"/>
  <c r="J25" i="95"/>
  <c r="J29" i="95" s="1"/>
  <c r="I25" i="95"/>
  <c r="D25" i="95"/>
  <c r="H25" i="95" s="1"/>
  <c r="Y24" i="95"/>
  <c r="Q24" i="95"/>
  <c r="I24" i="95"/>
  <c r="Y23" i="95"/>
  <c r="T24" i="95" s="1"/>
  <c r="U23" i="95"/>
  <c r="P24" i="95" s="1"/>
  <c r="Q23" i="95"/>
  <c r="M23" i="95"/>
  <c r="H24" i="95" s="1"/>
  <c r="I23" i="95"/>
  <c r="Z21" i="95"/>
  <c r="Y21" i="95"/>
  <c r="X21" i="95"/>
  <c r="W21" i="95"/>
  <c r="V21" i="95"/>
  <c r="U21" i="95"/>
  <c r="T21" i="95"/>
  <c r="S21" i="95"/>
  <c r="R21" i="95"/>
  <c r="Q21" i="95"/>
  <c r="P21" i="95"/>
  <c r="O21" i="95"/>
  <c r="N21" i="95"/>
  <c r="M21" i="95"/>
  <c r="L21" i="95"/>
  <c r="K21" i="95"/>
  <c r="J21" i="95"/>
  <c r="I21" i="95"/>
  <c r="D21" i="95"/>
  <c r="H21" i="95" s="1"/>
  <c r="Z16" i="95"/>
  <c r="Y16" i="95"/>
  <c r="X16" i="95"/>
  <c r="W16" i="95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D16" i="95"/>
  <c r="H16" i="95" s="1"/>
  <c r="Z15" i="95"/>
  <c r="Y15" i="95"/>
  <c r="X15" i="95"/>
  <c r="W15" i="95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D15" i="95"/>
  <c r="H15" i="95" s="1"/>
  <c r="Z14" i="95"/>
  <c r="Y14" i="95"/>
  <c r="X14" i="95"/>
  <c r="W14" i="95"/>
  <c r="V14" i="95"/>
  <c r="U14" i="95"/>
  <c r="T14" i="95"/>
  <c r="S14" i="95"/>
  <c r="R14" i="95"/>
  <c r="Q14" i="95"/>
  <c r="P14" i="95"/>
  <c r="O14" i="95"/>
  <c r="N14" i="95"/>
  <c r="M14" i="95"/>
  <c r="L14" i="95"/>
  <c r="K14" i="95"/>
  <c r="J14" i="95"/>
  <c r="I14" i="95"/>
  <c r="D14" i="95"/>
  <c r="H14" i="95" s="1"/>
  <c r="Z13" i="95"/>
  <c r="Y13" i="95"/>
  <c r="X13" i="95"/>
  <c r="W13" i="95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D13" i="95"/>
  <c r="H13" i="95" s="1"/>
  <c r="Z12" i="95"/>
  <c r="Y12" i="95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D12" i="95"/>
  <c r="H12" i="95" s="1"/>
  <c r="Z11" i="95"/>
  <c r="Y11" i="95"/>
  <c r="X11" i="95"/>
  <c r="W11" i="95"/>
  <c r="V11" i="95"/>
  <c r="U11" i="95"/>
  <c r="T11" i="95"/>
  <c r="S11" i="95"/>
  <c r="R11" i="95"/>
  <c r="Q11" i="95"/>
  <c r="P11" i="95"/>
  <c r="O11" i="95"/>
  <c r="N11" i="95"/>
  <c r="M11" i="95"/>
  <c r="L11" i="95"/>
  <c r="K11" i="95"/>
  <c r="J11" i="95"/>
  <c r="I11" i="95"/>
  <c r="D11" i="95"/>
  <c r="H11" i="95" s="1"/>
  <c r="Z9" i="95"/>
  <c r="Y9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H9" i="95"/>
  <c r="D9" i="95"/>
  <c r="Z8" i="95"/>
  <c r="Y8" i="95"/>
  <c r="X8" i="95"/>
  <c r="W8" i="95"/>
  <c r="V8" i="95"/>
  <c r="U8" i="95"/>
  <c r="T8" i="95"/>
  <c r="S8" i="95"/>
  <c r="R8" i="95"/>
  <c r="Q8" i="95"/>
  <c r="P8" i="95"/>
  <c r="O8" i="95"/>
  <c r="N8" i="95"/>
  <c r="M8" i="95"/>
  <c r="L8" i="95"/>
  <c r="K8" i="95"/>
  <c r="J8" i="95"/>
  <c r="I8" i="95"/>
  <c r="H8" i="95"/>
  <c r="D8" i="95"/>
  <c r="Z7" i="95"/>
  <c r="Y7" i="95"/>
  <c r="X7" i="95"/>
  <c r="W7" i="95"/>
  <c r="V7" i="95"/>
  <c r="U7" i="95"/>
  <c r="T7" i="95"/>
  <c r="S7" i="95"/>
  <c r="R7" i="95"/>
  <c r="Q7" i="95"/>
  <c r="P7" i="95"/>
  <c r="O7" i="95"/>
  <c r="N7" i="95"/>
  <c r="M7" i="95"/>
  <c r="L7" i="95"/>
  <c r="K7" i="95"/>
  <c r="J7" i="95"/>
  <c r="I7" i="95"/>
  <c r="H7" i="95"/>
  <c r="D7" i="95"/>
  <c r="Z6" i="95"/>
  <c r="Y6" i="95"/>
  <c r="X6" i="95"/>
  <c r="W6" i="95"/>
  <c r="V6" i="95"/>
  <c r="U6" i="95"/>
  <c r="T6" i="95"/>
  <c r="S6" i="95"/>
  <c r="R6" i="95"/>
  <c r="Q6" i="95"/>
  <c r="P6" i="95"/>
  <c r="O6" i="95"/>
  <c r="N6" i="95"/>
  <c r="M6" i="95"/>
  <c r="L6" i="95"/>
  <c r="K6" i="95"/>
  <c r="J6" i="95"/>
  <c r="I6" i="95"/>
  <c r="H6" i="95"/>
  <c r="D6" i="95"/>
  <c r="Z5" i="95"/>
  <c r="Z23" i="95" s="1"/>
  <c r="Z24" i="95" s="1"/>
  <c r="Y5" i="95"/>
  <c r="X5" i="95"/>
  <c r="X23" i="95" s="1"/>
  <c r="W5" i="95"/>
  <c r="W23" i="95" s="1"/>
  <c r="V5" i="95"/>
  <c r="V23" i="95" s="1"/>
  <c r="V24" i="95" s="1"/>
  <c r="U5" i="95"/>
  <c r="T5" i="95"/>
  <c r="T23" i="95" s="1"/>
  <c r="S5" i="95"/>
  <c r="S23" i="95" s="1"/>
  <c r="N24" i="95" s="1"/>
  <c r="R5" i="95"/>
  <c r="R23" i="95" s="1"/>
  <c r="M24" i="95" s="1"/>
  <c r="Q5" i="95"/>
  <c r="P5" i="95"/>
  <c r="P23" i="95" s="1"/>
  <c r="O5" i="95"/>
  <c r="O23" i="95" s="1"/>
  <c r="J24" i="95" s="1"/>
  <c r="N5" i="95"/>
  <c r="N23" i="95" s="1"/>
  <c r="M5" i="95"/>
  <c r="L5" i="95"/>
  <c r="L23" i="95" s="1"/>
  <c r="K5" i="95"/>
  <c r="K23" i="95" s="1"/>
  <c r="J5" i="95"/>
  <c r="J23" i="95" s="1"/>
  <c r="I5" i="95"/>
  <c r="H5" i="95"/>
  <c r="H23" i="95" s="1"/>
  <c r="D5" i="95"/>
  <c r="D23" i="95" s="1"/>
  <c r="Z4" i="95"/>
  <c r="Z27" i="95" s="1"/>
  <c r="Y4" i="95"/>
  <c r="Y27" i="95" s="1"/>
  <c r="X4" i="95"/>
  <c r="X27" i="95" s="1"/>
  <c r="W4" i="95"/>
  <c r="W27" i="95" s="1"/>
  <c r="R28" i="95" s="1"/>
  <c r="V4" i="95"/>
  <c r="V27" i="95" s="1"/>
  <c r="U4" i="95"/>
  <c r="T4" i="95"/>
  <c r="T27" i="95" s="1"/>
  <c r="S4" i="95"/>
  <c r="S27" i="95" s="1"/>
  <c r="R4" i="95"/>
  <c r="R27" i="95" s="1"/>
  <c r="Q4" i="95"/>
  <c r="Q27" i="95" s="1"/>
  <c r="P4" i="95"/>
  <c r="P27" i="95" s="1"/>
  <c r="O4" i="95"/>
  <c r="O27" i="95" s="1"/>
  <c r="J28" i="95" s="1"/>
  <c r="N4" i="95"/>
  <c r="N27" i="95" s="1"/>
  <c r="M4" i="95"/>
  <c r="M27" i="95" s="1"/>
  <c r="L4" i="95"/>
  <c r="L27" i="95" s="1"/>
  <c r="K4" i="95"/>
  <c r="J4" i="95"/>
  <c r="J27" i="95" s="1"/>
  <c r="I4" i="95"/>
  <c r="I27" i="95" s="1"/>
  <c r="H4" i="95"/>
  <c r="D4" i="95"/>
  <c r="D27" i="95" s="1"/>
  <c r="H3" i="95"/>
  <c r="Z37" i="94"/>
  <c r="Y37" i="94"/>
  <c r="X37" i="94"/>
  <c r="W37" i="94"/>
  <c r="V37" i="94"/>
  <c r="U37" i="94"/>
  <c r="T37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D37" i="94"/>
  <c r="Z36" i="94"/>
  <c r="Y36" i="94"/>
  <c r="X36" i="94"/>
  <c r="W36" i="94"/>
  <c r="V36" i="94"/>
  <c r="U36" i="94"/>
  <c r="T36" i="94"/>
  <c r="S36" i="94"/>
  <c r="R36" i="94"/>
  <c r="Q36" i="94"/>
  <c r="P36" i="94"/>
  <c r="O36" i="94"/>
  <c r="N36" i="94"/>
  <c r="M36" i="94"/>
  <c r="L36" i="94"/>
  <c r="K36" i="94"/>
  <c r="J36" i="94"/>
  <c r="I36" i="94"/>
  <c r="H36" i="94"/>
  <c r="D36" i="94"/>
  <c r="Z35" i="94"/>
  <c r="Y35" i="94"/>
  <c r="X35" i="94"/>
  <c r="W35" i="94"/>
  <c r="V35" i="94"/>
  <c r="U35" i="94"/>
  <c r="T35" i="94"/>
  <c r="S35" i="94"/>
  <c r="R35" i="94"/>
  <c r="Q35" i="94"/>
  <c r="P35" i="94"/>
  <c r="O35" i="94"/>
  <c r="N35" i="94"/>
  <c r="M35" i="94"/>
  <c r="L35" i="94"/>
  <c r="K35" i="94"/>
  <c r="J35" i="94"/>
  <c r="I35" i="94"/>
  <c r="D35" i="94"/>
  <c r="H35" i="94" s="1"/>
  <c r="Z34" i="94"/>
  <c r="Y34" i="94"/>
  <c r="X34" i="94"/>
  <c r="W34" i="94"/>
  <c r="V34" i="94"/>
  <c r="U34" i="94"/>
  <c r="T34" i="94"/>
  <c r="S34" i="94"/>
  <c r="R34" i="94"/>
  <c r="Q34" i="94"/>
  <c r="P34" i="94"/>
  <c r="O34" i="94"/>
  <c r="N34" i="94"/>
  <c r="M34" i="94"/>
  <c r="L34" i="94"/>
  <c r="K34" i="94"/>
  <c r="J34" i="94"/>
  <c r="I34" i="94"/>
  <c r="D34" i="94"/>
  <c r="H34" i="94" s="1"/>
  <c r="Z33" i="94"/>
  <c r="Y33" i="94"/>
  <c r="X33" i="94"/>
  <c r="W33" i="94"/>
  <c r="V33" i="94"/>
  <c r="U33" i="94"/>
  <c r="T33" i="94"/>
  <c r="S33" i="94"/>
  <c r="R33" i="94"/>
  <c r="Q33" i="94"/>
  <c r="P33" i="94"/>
  <c r="O33" i="94"/>
  <c r="N33" i="94"/>
  <c r="M33" i="94"/>
  <c r="L33" i="94"/>
  <c r="K33" i="94"/>
  <c r="J33" i="94"/>
  <c r="I33" i="94"/>
  <c r="D33" i="94"/>
  <c r="H33" i="94" s="1"/>
  <c r="Z32" i="94"/>
  <c r="Y32" i="94"/>
  <c r="X32" i="94"/>
  <c r="W32" i="94"/>
  <c r="V32" i="94"/>
  <c r="U32" i="94"/>
  <c r="T32" i="94"/>
  <c r="S32" i="94"/>
  <c r="R32" i="94"/>
  <c r="Q32" i="94"/>
  <c r="P32" i="94"/>
  <c r="O32" i="94"/>
  <c r="N32" i="94"/>
  <c r="M32" i="94"/>
  <c r="L32" i="94"/>
  <c r="K32" i="94"/>
  <c r="J32" i="94"/>
  <c r="I32" i="94"/>
  <c r="D32" i="94"/>
  <c r="H32" i="94" s="1"/>
  <c r="M30" i="94"/>
  <c r="Z29" i="94"/>
  <c r="Y29" i="94"/>
  <c r="X29" i="94"/>
  <c r="U29" i="94"/>
  <c r="T29" i="94"/>
  <c r="Q29" i="94"/>
  <c r="P29" i="94"/>
  <c r="M29" i="94"/>
  <c r="L29" i="94"/>
  <c r="I29" i="94"/>
  <c r="H29" i="94"/>
  <c r="D27" i="94"/>
  <c r="S26" i="94"/>
  <c r="K26" i="94"/>
  <c r="Z25" i="94"/>
  <c r="Z26" i="94" s="1"/>
  <c r="Y25" i="94"/>
  <c r="Y26" i="94" s="1"/>
  <c r="X25" i="94"/>
  <c r="X26" i="94" s="1"/>
  <c r="W25" i="94"/>
  <c r="V25" i="94"/>
  <c r="V26" i="94" s="1"/>
  <c r="U25" i="94"/>
  <c r="U26" i="94" s="1"/>
  <c r="T25" i="94"/>
  <c r="T26" i="94" s="1"/>
  <c r="S25" i="94"/>
  <c r="R25" i="94"/>
  <c r="Q25" i="94"/>
  <c r="Q26" i="94" s="1"/>
  <c r="P25" i="94"/>
  <c r="P26" i="94" s="1"/>
  <c r="O25" i="94"/>
  <c r="N25" i="94"/>
  <c r="M25" i="94"/>
  <c r="M26" i="94" s="1"/>
  <c r="L25" i="94"/>
  <c r="L26" i="94" s="1"/>
  <c r="K25" i="94"/>
  <c r="J25" i="94"/>
  <c r="I25" i="94"/>
  <c r="I26" i="94" s="1"/>
  <c r="D25" i="94"/>
  <c r="H25" i="94" s="1"/>
  <c r="H26" i="94" s="1"/>
  <c r="W24" i="94"/>
  <c r="S24" i="94"/>
  <c r="K24" i="94"/>
  <c r="X23" i="94"/>
  <c r="X24" i="94" s="1"/>
  <c r="W23" i="94"/>
  <c r="T23" i="94"/>
  <c r="S23" i="94"/>
  <c r="P23" i="94"/>
  <c r="O23" i="94"/>
  <c r="L23" i="94"/>
  <c r="K23" i="94"/>
  <c r="D23" i="94"/>
  <c r="Z21" i="94"/>
  <c r="Y21" i="94"/>
  <c r="X21" i="94"/>
  <c r="X27" i="94" s="1"/>
  <c r="W21" i="94"/>
  <c r="W27" i="94" s="1"/>
  <c r="V21" i="94"/>
  <c r="U21" i="94"/>
  <c r="T21" i="94"/>
  <c r="T27" i="94" s="1"/>
  <c r="S21" i="94"/>
  <c r="R21" i="94"/>
  <c r="Q21" i="94"/>
  <c r="P21" i="94"/>
  <c r="P27" i="94" s="1"/>
  <c r="O21" i="94"/>
  <c r="N21" i="94"/>
  <c r="M21" i="94"/>
  <c r="L21" i="94"/>
  <c r="L27" i="94" s="1"/>
  <c r="K21" i="94"/>
  <c r="J21" i="94"/>
  <c r="I21" i="94"/>
  <c r="D21" i="94"/>
  <c r="H21" i="94" s="1"/>
  <c r="Z16" i="94"/>
  <c r="Y16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D16" i="94"/>
  <c r="H16" i="94" s="1"/>
  <c r="Z15" i="94"/>
  <c r="Y15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D15" i="94"/>
  <c r="H15" i="94" s="1"/>
  <c r="Z14" i="94"/>
  <c r="Y14" i="94"/>
  <c r="X14" i="94"/>
  <c r="W14" i="94"/>
  <c r="V14" i="94"/>
  <c r="U14" i="94"/>
  <c r="T14" i="94"/>
  <c r="S14" i="94"/>
  <c r="R14" i="94"/>
  <c r="Q14" i="94"/>
  <c r="P14" i="94"/>
  <c r="O14" i="94"/>
  <c r="N14" i="94"/>
  <c r="M14" i="94"/>
  <c r="L14" i="94"/>
  <c r="K14" i="94"/>
  <c r="J14" i="94"/>
  <c r="I14" i="94"/>
  <c r="D14" i="94"/>
  <c r="H14" i="94" s="1"/>
  <c r="Z13" i="94"/>
  <c r="Y13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D13" i="94"/>
  <c r="H13" i="94" s="1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D12" i="94"/>
  <c r="H12" i="94" s="1"/>
  <c r="Z11" i="94"/>
  <c r="Y11" i="94"/>
  <c r="X11" i="94"/>
  <c r="W11" i="94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D11" i="94"/>
  <c r="H11" i="94" s="1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D9" i="94"/>
  <c r="H9" i="94" s="1"/>
  <c r="Z8" i="94"/>
  <c r="Y8" i="94"/>
  <c r="X8" i="94"/>
  <c r="W8" i="94"/>
  <c r="V8" i="94"/>
  <c r="U8" i="94"/>
  <c r="T8" i="94"/>
  <c r="S8" i="94"/>
  <c r="R8" i="94"/>
  <c r="Q8" i="94"/>
  <c r="P8" i="94"/>
  <c r="O8" i="94"/>
  <c r="N8" i="94"/>
  <c r="M8" i="94"/>
  <c r="L8" i="94"/>
  <c r="K8" i="94"/>
  <c r="J8" i="94"/>
  <c r="I8" i="94"/>
  <c r="D8" i="94"/>
  <c r="H8" i="94" s="1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D7" i="94"/>
  <c r="H7" i="94" s="1"/>
  <c r="Z6" i="94"/>
  <c r="Y6" i="94"/>
  <c r="X6" i="94"/>
  <c r="W6" i="94"/>
  <c r="V6" i="94"/>
  <c r="U6" i="94"/>
  <c r="T6" i="94"/>
  <c r="S6" i="94"/>
  <c r="R6" i="94"/>
  <c r="Q6" i="94"/>
  <c r="P6" i="94"/>
  <c r="O6" i="94"/>
  <c r="N6" i="94"/>
  <c r="M6" i="94"/>
  <c r="L6" i="94"/>
  <c r="K6" i="94"/>
  <c r="J6" i="94"/>
  <c r="I6" i="94"/>
  <c r="D6" i="94"/>
  <c r="H6" i="94" s="1"/>
  <c r="Z5" i="94"/>
  <c r="Y5" i="94"/>
  <c r="Y23" i="94" s="1"/>
  <c r="X5" i="94"/>
  <c r="W5" i="94"/>
  <c r="V5" i="94"/>
  <c r="U5" i="94"/>
  <c r="U23" i="94" s="1"/>
  <c r="P24" i="94" s="1"/>
  <c r="T5" i="94"/>
  <c r="S5" i="94"/>
  <c r="R5" i="94"/>
  <c r="Q5" i="94"/>
  <c r="Q23" i="94" s="1"/>
  <c r="L24" i="94" s="1"/>
  <c r="P5" i="94"/>
  <c r="O5" i="94"/>
  <c r="N5" i="94"/>
  <c r="M5" i="94"/>
  <c r="M23" i="94" s="1"/>
  <c r="L5" i="94"/>
  <c r="K5" i="94"/>
  <c r="J5" i="94"/>
  <c r="I5" i="94"/>
  <c r="I23" i="94" s="1"/>
  <c r="D5" i="94"/>
  <c r="H5" i="94" s="1"/>
  <c r="Z4" i="94"/>
  <c r="Z27" i="94" s="1"/>
  <c r="Y4" i="94"/>
  <c r="Y27" i="94" s="1"/>
  <c r="X4" i="94"/>
  <c r="W4" i="94"/>
  <c r="V4" i="94"/>
  <c r="V27" i="94" s="1"/>
  <c r="U4" i="94"/>
  <c r="U27" i="94" s="1"/>
  <c r="P28" i="94" s="1"/>
  <c r="T4" i="94"/>
  <c r="S4" i="94"/>
  <c r="R4" i="94"/>
  <c r="R27" i="94" s="1"/>
  <c r="Q4" i="94"/>
  <c r="Q27" i="94" s="1"/>
  <c r="L28" i="94" s="1"/>
  <c r="P4" i="94"/>
  <c r="O4" i="94"/>
  <c r="N4" i="94"/>
  <c r="N27" i="94" s="1"/>
  <c r="M4" i="94"/>
  <c r="M27" i="94" s="1"/>
  <c r="L4" i="94"/>
  <c r="K4" i="94"/>
  <c r="J4" i="94"/>
  <c r="J27" i="94" s="1"/>
  <c r="I4" i="94"/>
  <c r="I27" i="94" s="1"/>
  <c r="I30" i="94" s="1"/>
  <c r="D4" i="94"/>
  <c r="H4" i="94" s="1"/>
  <c r="H27" i="94" s="1"/>
  <c r="H30" i="94" s="1"/>
  <c r="H3" i="94"/>
  <c r="Z37" i="93"/>
  <c r="Y37" i="93"/>
  <c r="X37" i="93"/>
  <c r="W37" i="93"/>
  <c r="V37" i="93"/>
  <c r="U37" i="93"/>
  <c r="T37" i="93"/>
  <c r="S37" i="93"/>
  <c r="R37" i="93"/>
  <c r="Q37" i="93"/>
  <c r="P37" i="93"/>
  <c r="O37" i="93"/>
  <c r="N37" i="93"/>
  <c r="M37" i="93"/>
  <c r="L37" i="93"/>
  <c r="K37" i="93"/>
  <c r="J37" i="93"/>
  <c r="I37" i="93"/>
  <c r="H37" i="93"/>
  <c r="D37" i="93"/>
  <c r="Z36" i="93"/>
  <c r="Y36" i="93"/>
  <c r="X36" i="93"/>
  <c r="W36" i="93"/>
  <c r="V36" i="93"/>
  <c r="U36" i="93"/>
  <c r="T36" i="93"/>
  <c r="S36" i="93"/>
  <c r="R36" i="93"/>
  <c r="Q36" i="93"/>
  <c r="P36" i="93"/>
  <c r="O36" i="93"/>
  <c r="N36" i="93"/>
  <c r="M36" i="93"/>
  <c r="L36" i="93"/>
  <c r="K36" i="93"/>
  <c r="J36" i="93"/>
  <c r="I36" i="93"/>
  <c r="H36" i="93"/>
  <c r="D36" i="93"/>
  <c r="Z35" i="93"/>
  <c r="Y35" i="93"/>
  <c r="X35" i="93"/>
  <c r="W35" i="93"/>
  <c r="V35" i="93"/>
  <c r="U35" i="93"/>
  <c r="T35" i="93"/>
  <c r="S35" i="93"/>
  <c r="R35" i="93"/>
  <c r="Q35" i="93"/>
  <c r="P35" i="93"/>
  <c r="O35" i="93"/>
  <c r="N35" i="93"/>
  <c r="M35" i="93"/>
  <c r="L35" i="93"/>
  <c r="K35" i="93"/>
  <c r="J35" i="93"/>
  <c r="I35" i="93"/>
  <c r="H35" i="93"/>
  <c r="D35" i="93"/>
  <c r="Z34" i="93"/>
  <c r="Y34" i="93"/>
  <c r="X34" i="93"/>
  <c r="W34" i="93"/>
  <c r="V34" i="93"/>
  <c r="U34" i="93"/>
  <c r="T34" i="93"/>
  <c r="S34" i="93"/>
  <c r="R34" i="93"/>
  <c r="Q34" i="93"/>
  <c r="P34" i="93"/>
  <c r="O34" i="93"/>
  <c r="N34" i="93"/>
  <c r="M34" i="93"/>
  <c r="L34" i="93"/>
  <c r="K34" i="93"/>
  <c r="J34" i="93"/>
  <c r="I34" i="93"/>
  <c r="H34" i="93"/>
  <c r="D34" i="93"/>
  <c r="Z33" i="93"/>
  <c r="Y33" i="93"/>
  <c r="X33" i="93"/>
  <c r="W33" i="93"/>
  <c r="V33" i="93"/>
  <c r="U33" i="93"/>
  <c r="T33" i="93"/>
  <c r="S33" i="93"/>
  <c r="R33" i="93"/>
  <c r="Q33" i="93"/>
  <c r="P33" i="93"/>
  <c r="O33" i="93"/>
  <c r="N33" i="93"/>
  <c r="M33" i="93"/>
  <c r="L33" i="93"/>
  <c r="K33" i="93"/>
  <c r="J33" i="93"/>
  <c r="I33" i="93"/>
  <c r="H33" i="93"/>
  <c r="D33" i="93"/>
  <c r="Z32" i="93"/>
  <c r="Y32" i="93"/>
  <c r="X32" i="93"/>
  <c r="W32" i="93"/>
  <c r="V32" i="93"/>
  <c r="U32" i="93"/>
  <c r="T32" i="93"/>
  <c r="S32" i="93"/>
  <c r="R32" i="93"/>
  <c r="Q32" i="93"/>
  <c r="P32" i="93"/>
  <c r="O32" i="93"/>
  <c r="N32" i="93"/>
  <c r="M32" i="93"/>
  <c r="L32" i="93"/>
  <c r="K32" i="93"/>
  <c r="J32" i="93"/>
  <c r="I32" i="93"/>
  <c r="H32" i="93"/>
  <c r="D32" i="93"/>
  <c r="W29" i="93"/>
  <c r="S29" i="93"/>
  <c r="O29" i="93"/>
  <c r="K29" i="93"/>
  <c r="V28" i="93"/>
  <c r="Z27" i="93"/>
  <c r="V27" i="93"/>
  <c r="R27" i="93"/>
  <c r="N27" i="93"/>
  <c r="J27" i="93"/>
  <c r="J30" i="93" s="1"/>
  <c r="Y26" i="93"/>
  <c r="Z25" i="93"/>
  <c r="Y25" i="93"/>
  <c r="X25" i="93"/>
  <c r="X26" i="93" s="1"/>
  <c r="W25" i="93"/>
  <c r="W26" i="93" s="1"/>
  <c r="V25" i="93"/>
  <c r="U25" i="93"/>
  <c r="T25" i="93"/>
  <c r="S25" i="93"/>
  <c r="S26" i="93" s="1"/>
  <c r="R25" i="93"/>
  <c r="Q25" i="93"/>
  <c r="P25" i="93"/>
  <c r="O25" i="93"/>
  <c r="O26" i="93" s="1"/>
  <c r="N25" i="93"/>
  <c r="M25" i="93"/>
  <c r="L25" i="93"/>
  <c r="K25" i="93"/>
  <c r="K26" i="93" s="1"/>
  <c r="J25" i="93"/>
  <c r="I25" i="93"/>
  <c r="D25" i="93"/>
  <c r="H25" i="93" s="1"/>
  <c r="H29" i="93" s="1"/>
  <c r="U23" i="93"/>
  <c r="P24" i="93" s="1"/>
  <c r="M23" i="93"/>
  <c r="Z21" i="93"/>
  <c r="Y21" i="93"/>
  <c r="X21" i="93"/>
  <c r="W21" i="93"/>
  <c r="V21" i="93"/>
  <c r="U21" i="93"/>
  <c r="T21" i="93"/>
  <c r="S21" i="93"/>
  <c r="R21" i="93"/>
  <c r="Q21" i="93"/>
  <c r="P21" i="93"/>
  <c r="O21" i="93"/>
  <c r="N21" i="93"/>
  <c r="M21" i="93"/>
  <c r="L21" i="93"/>
  <c r="K21" i="93"/>
  <c r="J21" i="93"/>
  <c r="I21" i="93"/>
  <c r="D21" i="93"/>
  <c r="H21" i="93" s="1"/>
  <c r="Z16" i="93"/>
  <c r="Y16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D16" i="93"/>
  <c r="H16" i="93" s="1"/>
  <c r="Z15" i="93"/>
  <c r="Y15" i="93"/>
  <c r="X15" i="93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D15" i="93"/>
  <c r="H15" i="93" s="1"/>
  <c r="Z14" i="93"/>
  <c r="Y14" i="93"/>
  <c r="X14" i="93"/>
  <c r="W14" i="93"/>
  <c r="V14" i="93"/>
  <c r="U14" i="93"/>
  <c r="T14" i="93"/>
  <c r="S14" i="93"/>
  <c r="R14" i="93"/>
  <c r="Q14" i="93"/>
  <c r="P14" i="93"/>
  <c r="O14" i="93"/>
  <c r="N14" i="93"/>
  <c r="M14" i="93"/>
  <c r="L14" i="93"/>
  <c r="K14" i="93"/>
  <c r="J14" i="93"/>
  <c r="I14" i="93"/>
  <c r="D14" i="93"/>
  <c r="H14" i="93" s="1"/>
  <c r="Z13" i="93"/>
  <c r="Y13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H13" i="93"/>
  <c r="D13" i="93"/>
  <c r="Z12" i="93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H12" i="93"/>
  <c r="D12" i="93"/>
  <c r="Z11" i="93"/>
  <c r="Y11" i="93"/>
  <c r="X11" i="93"/>
  <c r="W11" i="93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H11" i="93"/>
  <c r="D11" i="93"/>
  <c r="Z9" i="93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D9" i="93"/>
  <c r="H9" i="93" s="1"/>
  <c r="Z8" i="93"/>
  <c r="Y8" i="93"/>
  <c r="X8" i="93"/>
  <c r="W8" i="93"/>
  <c r="V8" i="93"/>
  <c r="U8" i="93"/>
  <c r="T8" i="93"/>
  <c r="S8" i="93"/>
  <c r="R8" i="93"/>
  <c r="Q8" i="93"/>
  <c r="P8" i="93"/>
  <c r="O8" i="93"/>
  <c r="N8" i="93"/>
  <c r="M8" i="93"/>
  <c r="L8" i="93"/>
  <c r="K8" i="93"/>
  <c r="J8" i="93"/>
  <c r="I8" i="93"/>
  <c r="D8" i="93"/>
  <c r="H8" i="93" s="1"/>
  <c r="Z7" i="93"/>
  <c r="Y7" i="93"/>
  <c r="X7" i="93"/>
  <c r="W7" i="93"/>
  <c r="V7" i="93"/>
  <c r="U7" i="93"/>
  <c r="T7" i="93"/>
  <c r="S7" i="93"/>
  <c r="R7" i="93"/>
  <c r="Q7" i="93"/>
  <c r="P7" i="93"/>
  <c r="O7" i="93"/>
  <c r="N7" i="93"/>
  <c r="M7" i="93"/>
  <c r="L7" i="93"/>
  <c r="K7" i="93"/>
  <c r="J7" i="93"/>
  <c r="I7" i="93"/>
  <c r="D7" i="93"/>
  <c r="H7" i="93" s="1"/>
  <c r="Z6" i="93"/>
  <c r="Y6" i="93"/>
  <c r="X6" i="93"/>
  <c r="W6" i="93"/>
  <c r="V6" i="93"/>
  <c r="U6" i="93"/>
  <c r="T6" i="93"/>
  <c r="S6" i="93"/>
  <c r="R6" i="93"/>
  <c r="Q6" i="93"/>
  <c r="P6" i="93"/>
  <c r="O6" i="93"/>
  <c r="N6" i="93"/>
  <c r="M6" i="93"/>
  <c r="L6" i="93"/>
  <c r="K6" i="93"/>
  <c r="J6" i="93"/>
  <c r="I6" i="93"/>
  <c r="D6" i="93"/>
  <c r="H6" i="93" s="1"/>
  <c r="Z5" i="93"/>
  <c r="Z23" i="93" s="1"/>
  <c r="Y5" i="93"/>
  <c r="Y23" i="93" s="1"/>
  <c r="T24" i="93" s="1"/>
  <c r="X5" i="93"/>
  <c r="X23" i="93" s="1"/>
  <c r="W5" i="93"/>
  <c r="V5" i="93"/>
  <c r="V23" i="93" s="1"/>
  <c r="V24" i="93" s="1"/>
  <c r="U5" i="93"/>
  <c r="T5" i="93"/>
  <c r="T23" i="93" s="1"/>
  <c r="S5" i="93"/>
  <c r="R5" i="93"/>
  <c r="R23" i="93" s="1"/>
  <c r="M24" i="93" s="1"/>
  <c r="Q5" i="93"/>
  <c r="Q23" i="93" s="1"/>
  <c r="L24" i="93" s="1"/>
  <c r="P5" i="93"/>
  <c r="P23" i="93" s="1"/>
  <c r="O5" i="93"/>
  <c r="N5" i="93"/>
  <c r="N23" i="93" s="1"/>
  <c r="I24" i="93" s="1"/>
  <c r="M5" i="93"/>
  <c r="L5" i="93"/>
  <c r="L23" i="93" s="1"/>
  <c r="K5" i="93"/>
  <c r="J5" i="93"/>
  <c r="J23" i="93" s="1"/>
  <c r="I5" i="93"/>
  <c r="I23" i="93" s="1"/>
  <c r="D5" i="93"/>
  <c r="Z4" i="93"/>
  <c r="Y4" i="93"/>
  <c r="Y27" i="93" s="1"/>
  <c r="X4" i="93"/>
  <c r="X27" i="93" s="1"/>
  <c r="W4" i="93"/>
  <c r="W27" i="93" s="1"/>
  <c r="V4" i="93"/>
  <c r="U4" i="93"/>
  <c r="U27" i="93" s="1"/>
  <c r="T4" i="93"/>
  <c r="T27" i="93" s="1"/>
  <c r="S4" i="93"/>
  <c r="S27" i="93" s="1"/>
  <c r="S30" i="93" s="1"/>
  <c r="R4" i="93"/>
  <c r="Q4" i="93"/>
  <c r="Q27" i="93" s="1"/>
  <c r="P4" i="93"/>
  <c r="P27" i="93" s="1"/>
  <c r="O4" i="93"/>
  <c r="O27" i="93" s="1"/>
  <c r="N4" i="93"/>
  <c r="M4" i="93"/>
  <c r="M27" i="93" s="1"/>
  <c r="L4" i="93"/>
  <c r="L27" i="93" s="1"/>
  <c r="K4" i="93"/>
  <c r="K27" i="93" s="1"/>
  <c r="K30" i="93" s="1"/>
  <c r="J4" i="93"/>
  <c r="I4" i="93"/>
  <c r="I27" i="93" s="1"/>
  <c r="D4" i="93"/>
  <c r="H3" i="93"/>
  <c r="Z37" i="92"/>
  <c r="Y37" i="92"/>
  <c r="X37" i="92"/>
  <c r="W37" i="92"/>
  <c r="V37" i="92"/>
  <c r="U37" i="92"/>
  <c r="T37" i="92"/>
  <c r="S37" i="92"/>
  <c r="R37" i="92"/>
  <c r="Q37" i="92"/>
  <c r="P37" i="92"/>
  <c r="O37" i="92"/>
  <c r="N37" i="92"/>
  <c r="M37" i="92"/>
  <c r="L37" i="92"/>
  <c r="K37" i="92"/>
  <c r="J37" i="92"/>
  <c r="I37" i="92"/>
  <c r="H37" i="92"/>
  <c r="D37" i="92"/>
  <c r="Z36" i="92"/>
  <c r="Y36" i="92"/>
  <c r="X36" i="92"/>
  <c r="W36" i="92"/>
  <c r="V36" i="92"/>
  <c r="U36" i="92"/>
  <c r="T36" i="92"/>
  <c r="S36" i="92"/>
  <c r="R36" i="92"/>
  <c r="Q36" i="92"/>
  <c r="P36" i="92"/>
  <c r="O36" i="92"/>
  <c r="N36" i="92"/>
  <c r="M36" i="92"/>
  <c r="L36" i="92"/>
  <c r="K36" i="92"/>
  <c r="J36" i="92"/>
  <c r="I36" i="92"/>
  <c r="H36" i="92"/>
  <c r="D36" i="92"/>
  <c r="Z35" i="92"/>
  <c r="Y35" i="92"/>
  <c r="X35" i="92"/>
  <c r="W35" i="92"/>
  <c r="V35" i="92"/>
  <c r="U35" i="92"/>
  <c r="T35" i="92"/>
  <c r="S35" i="92"/>
  <c r="R35" i="92"/>
  <c r="Q35" i="92"/>
  <c r="P35" i="92"/>
  <c r="O35" i="92"/>
  <c r="N35" i="92"/>
  <c r="M35" i="92"/>
  <c r="L35" i="92"/>
  <c r="K35" i="92"/>
  <c r="J35" i="92"/>
  <c r="I35" i="92"/>
  <c r="H35" i="92"/>
  <c r="D35" i="92"/>
  <c r="Z34" i="92"/>
  <c r="Y34" i="92"/>
  <c r="X34" i="92"/>
  <c r="W34" i="92"/>
  <c r="V34" i="92"/>
  <c r="U34" i="92"/>
  <c r="T34" i="92"/>
  <c r="S34" i="92"/>
  <c r="R34" i="92"/>
  <c r="Q34" i="92"/>
  <c r="P34" i="92"/>
  <c r="O34" i="92"/>
  <c r="N34" i="92"/>
  <c r="M34" i="92"/>
  <c r="L34" i="92"/>
  <c r="K34" i="92"/>
  <c r="J34" i="92"/>
  <c r="I34" i="92"/>
  <c r="H34" i="92"/>
  <c r="D34" i="92"/>
  <c r="Z33" i="92"/>
  <c r="Y33" i="92"/>
  <c r="X33" i="92"/>
  <c r="W33" i="92"/>
  <c r="V33" i="92"/>
  <c r="U33" i="92"/>
  <c r="T33" i="92"/>
  <c r="S33" i="92"/>
  <c r="R33" i="92"/>
  <c r="Q33" i="92"/>
  <c r="P33" i="92"/>
  <c r="O33" i="92"/>
  <c r="N33" i="92"/>
  <c r="M33" i="92"/>
  <c r="L33" i="92"/>
  <c r="K33" i="92"/>
  <c r="J33" i="92"/>
  <c r="I33" i="92"/>
  <c r="H33" i="92"/>
  <c r="D33" i="92"/>
  <c r="Z32" i="92"/>
  <c r="Y32" i="92"/>
  <c r="X32" i="92"/>
  <c r="W32" i="92"/>
  <c r="V32" i="92"/>
  <c r="U32" i="92"/>
  <c r="T32" i="92"/>
  <c r="S32" i="92"/>
  <c r="R32" i="92"/>
  <c r="Q32" i="92"/>
  <c r="P32" i="92"/>
  <c r="O32" i="92"/>
  <c r="N32" i="92"/>
  <c r="M32" i="92"/>
  <c r="L32" i="92"/>
  <c r="K32" i="92"/>
  <c r="J32" i="92"/>
  <c r="I32" i="92"/>
  <c r="H32" i="92"/>
  <c r="D32" i="92"/>
  <c r="Y29" i="92"/>
  <c r="U29" i="92"/>
  <c r="Q29" i="92"/>
  <c r="M29" i="92"/>
  <c r="I29" i="92"/>
  <c r="X28" i="92"/>
  <c r="P28" i="92"/>
  <c r="X27" i="92"/>
  <c r="T27" i="92"/>
  <c r="O28" i="92" s="1"/>
  <c r="P27" i="92"/>
  <c r="L27" i="92"/>
  <c r="L30" i="92" s="1"/>
  <c r="X26" i="92"/>
  <c r="T26" i="92"/>
  <c r="P26" i="92"/>
  <c r="L26" i="92"/>
  <c r="H26" i="92"/>
  <c r="Z25" i="92"/>
  <c r="Z26" i="92" s="1"/>
  <c r="Y25" i="92"/>
  <c r="Y26" i="92" s="1"/>
  <c r="X25" i="92"/>
  <c r="W25" i="92"/>
  <c r="W26" i="92" s="1"/>
  <c r="V25" i="92"/>
  <c r="U25" i="92"/>
  <c r="T25" i="92"/>
  <c r="S25" i="92"/>
  <c r="R25" i="92"/>
  <c r="R26" i="92" s="1"/>
  <c r="Q25" i="92"/>
  <c r="P25" i="92"/>
  <c r="O25" i="92"/>
  <c r="N25" i="92"/>
  <c r="M25" i="92"/>
  <c r="L25" i="92"/>
  <c r="L29" i="92" s="1"/>
  <c r="K25" i="92"/>
  <c r="J25" i="92"/>
  <c r="J29" i="92" s="1"/>
  <c r="I25" i="92"/>
  <c r="H25" i="92"/>
  <c r="H29" i="92" s="1"/>
  <c r="D25" i="92"/>
  <c r="D26" i="92" s="1"/>
  <c r="Z24" i="92"/>
  <c r="Z23" i="92"/>
  <c r="X23" i="92"/>
  <c r="V23" i="92"/>
  <c r="V24" i="92" s="1"/>
  <c r="T23" i="92"/>
  <c r="R23" i="92"/>
  <c r="P23" i="92"/>
  <c r="N23" i="92"/>
  <c r="L23" i="92"/>
  <c r="J23" i="92"/>
  <c r="Z21" i="92"/>
  <c r="Z27" i="92" s="1"/>
  <c r="Y21" i="92"/>
  <c r="X21" i="92"/>
  <c r="W21" i="92"/>
  <c r="V21" i="92"/>
  <c r="V27" i="92" s="1"/>
  <c r="U21" i="92"/>
  <c r="T21" i="92"/>
  <c r="S21" i="92"/>
  <c r="R21" i="92"/>
  <c r="R27" i="92" s="1"/>
  <c r="Q21" i="92"/>
  <c r="P21" i="92"/>
  <c r="O21" i="92"/>
  <c r="N21" i="92"/>
  <c r="N27" i="92" s="1"/>
  <c r="M21" i="92"/>
  <c r="L21" i="92"/>
  <c r="K21" i="92"/>
  <c r="J21" i="92"/>
  <c r="J27" i="92" s="1"/>
  <c r="J30" i="92" s="1"/>
  <c r="I21" i="92"/>
  <c r="H21" i="92"/>
  <c r="D21" i="92"/>
  <c r="Z16" i="92"/>
  <c r="Y16" i="92"/>
  <c r="X16" i="92"/>
  <c r="W16" i="92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H16" i="92"/>
  <c r="D16" i="92"/>
  <c r="Z15" i="92"/>
  <c r="Y15" i="92"/>
  <c r="X15" i="92"/>
  <c r="W15" i="92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H15" i="92"/>
  <c r="D15" i="92"/>
  <c r="Z14" i="92"/>
  <c r="Y14" i="92"/>
  <c r="X14" i="92"/>
  <c r="W14" i="92"/>
  <c r="V14" i="92"/>
  <c r="U14" i="92"/>
  <c r="T14" i="92"/>
  <c r="S14" i="92"/>
  <c r="R14" i="92"/>
  <c r="Q14" i="92"/>
  <c r="P14" i="92"/>
  <c r="O14" i="92"/>
  <c r="N14" i="92"/>
  <c r="M14" i="92"/>
  <c r="L14" i="92"/>
  <c r="K14" i="92"/>
  <c r="J14" i="92"/>
  <c r="I14" i="92"/>
  <c r="H14" i="92"/>
  <c r="D14" i="92"/>
  <c r="Z13" i="92"/>
  <c r="Y13" i="92"/>
  <c r="X13" i="92"/>
  <c r="W13" i="92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H13" i="92"/>
  <c r="D13" i="92"/>
  <c r="Z12" i="92"/>
  <c r="Y12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H12" i="92"/>
  <c r="D12" i="92"/>
  <c r="Z11" i="92"/>
  <c r="Y11" i="92"/>
  <c r="X11" i="92"/>
  <c r="W11" i="92"/>
  <c r="V11" i="92"/>
  <c r="U11" i="92"/>
  <c r="T11" i="92"/>
  <c r="S11" i="92"/>
  <c r="R11" i="92"/>
  <c r="Q11" i="92"/>
  <c r="P11" i="92"/>
  <c r="O11" i="92"/>
  <c r="N11" i="92"/>
  <c r="M11" i="92"/>
  <c r="L11" i="92"/>
  <c r="K11" i="92"/>
  <c r="J11" i="92"/>
  <c r="I11" i="92"/>
  <c r="H11" i="92"/>
  <c r="D11" i="92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D9" i="92"/>
  <c r="H9" i="92" s="1"/>
  <c r="Z8" i="92"/>
  <c r="Y8" i="92"/>
  <c r="X8" i="92"/>
  <c r="W8" i="92"/>
  <c r="V8" i="92"/>
  <c r="U8" i="92"/>
  <c r="T8" i="92"/>
  <c r="S8" i="92"/>
  <c r="R8" i="92"/>
  <c r="Q8" i="92"/>
  <c r="P8" i="92"/>
  <c r="O8" i="92"/>
  <c r="N8" i="92"/>
  <c r="M8" i="92"/>
  <c r="L8" i="92"/>
  <c r="K8" i="92"/>
  <c r="J8" i="92"/>
  <c r="I8" i="92"/>
  <c r="D8" i="92"/>
  <c r="H8" i="92" s="1"/>
  <c r="Z7" i="92"/>
  <c r="Y7" i="92"/>
  <c r="X7" i="92"/>
  <c r="W7" i="92"/>
  <c r="V7" i="92"/>
  <c r="U7" i="92"/>
  <c r="T7" i="92"/>
  <c r="S7" i="92"/>
  <c r="R7" i="92"/>
  <c r="Q7" i="92"/>
  <c r="P7" i="92"/>
  <c r="O7" i="92"/>
  <c r="N7" i="92"/>
  <c r="M7" i="92"/>
  <c r="L7" i="92"/>
  <c r="K7" i="92"/>
  <c r="J7" i="92"/>
  <c r="I7" i="92"/>
  <c r="D7" i="92"/>
  <c r="H7" i="92" s="1"/>
  <c r="Z6" i="92"/>
  <c r="Y6" i="92"/>
  <c r="X6" i="92"/>
  <c r="W6" i="92"/>
  <c r="V6" i="92"/>
  <c r="U6" i="92"/>
  <c r="T6" i="92"/>
  <c r="S6" i="92"/>
  <c r="R6" i="92"/>
  <c r="Q6" i="92"/>
  <c r="P6" i="92"/>
  <c r="O6" i="92"/>
  <c r="N6" i="92"/>
  <c r="M6" i="92"/>
  <c r="L6" i="92"/>
  <c r="K6" i="92"/>
  <c r="J6" i="92"/>
  <c r="I6" i="92"/>
  <c r="D6" i="92"/>
  <c r="H6" i="92" s="1"/>
  <c r="Z5" i="92"/>
  <c r="Y5" i="92"/>
  <c r="X5" i="92"/>
  <c r="W5" i="92"/>
  <c r="W23" i="92" s="1"/>
  <c r="W24" i="92" s="1"/>
  <c r="V5" i="92"/>
  <c r="U5" i="92"/>
  <c r="T5" i="92"/>
  <c r="S5" i="92"/>
  <c r="S23" i="92" s="1"/>
  <c r="N24" i="92" s="1"/>
  <c r="R5" i="92"/>
  <c r="Q5" i="92"/>
  <c r="P5" i="92"/>
  <c r="O5" i="92"/>
  <c r="O23" i="92" s="1"/>
  <c r="J24" i="92" s="1"/>
  <c r="N5" i="92"/>
  <c r="M5" i="92"/>
  <c r="L5" i="92"/>
  <c r="K5" i="92"/>
  <c r="K23" i="92" s="1"/>
  <c r="J5" i="92"/>
  <c r="I5" i="92"/>
  <c r="D5" i="92"/>
  <c r="Z4" i="92"/>
  <c r="Y4" i="92"/>
  <c r="Y27" i="92" s="1"/>
  <c r="T28" i="92" s="1"/>
  <c r="X4" i="92"/>
  <c r="W4" i="92"/>
  <c r="W27" i="92" s="1"/>
  <c r="V4" i="92"/>
  <c r="U4" i="92"/>
  <c r="U27" i="92" s="1"/>
  <c r="T4" i="92"/>
  <c r="S4" i="92"/>
  <c r="S27" i="92" s="1"/>
  <c r="R4" i="92"/>
  <c r="Q4" i="92"/>
  <c r="Q27" i="92" s="1"/>
  <c r="L28" i="92" s="1"/>
  <c r="P4" i="92"/>
  <c r="O4" i="92"/>
  <c r="O27" i="92" s="1"/>
  <c r="O30" i="92" s="1"/>
  <c r="N4" i="92"/>
  <c r="M4" i="92"/>
  <c r="M27" i="92" s="1"/>
  <c r="L4" i="92"/>
  <c r="K4" i="92"/>
  <c r="K27" i="92" s="1"/>
  <c r="J4" i="92"/>
  <c r="I4" i="92"/>
  <c r="I27" i="92" s="1"/>
  <c r="D4" i="92"/>
  <c r="H3" i="92"/>
  <c r="Z37" i="91"/>
  <c r="Y37" i="91"/>
  <c r="X37" i="91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D37" i="91"/>
  <c r="Z36" i="91"/>
  <c r="Y36" i="91"/>
  <c r="X36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D36" i="91"/>
  <c r="Z35" i="91"/>
  <c r="Y35" i="91"/>
  <c r="X35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H35" i="91"/>
  <c r="D35" i="91"/>
  <c r="Z34" i="91"/>
  <c r="Y34" i="91"/>
  <c r="X34" i="9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H34" i="91"/>
  <c r="D34" i="91"/>
  <c r="Z33" i="91"/>
  <c r="Y33" i="91"/>
  <c r="X33" i="9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H33" i="91"/>
  <c r="D33" i="91"/>
  <c r="Z32" i="91"/>
  <c r="Y32" i="91"/>
  <c r="X32" i="9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H32" i="91"/>
  <c r="D32" i="91"/>
  <c r="Y29" i="91"/>
  <c r="U29" i="91"/>
  <c r="Q29" i="91"/>
  <c r="M29" i="91"/>
  <c r="I29" i="91"/>
  <c r="X27" i="91"/>
  <c r="P27" i="91"/>
  <c r="Z26" i="91"/>
  <c r="X26" i="91"/>
  <c r="T26" i="91"/>
  <c r="R26" i="91"/>
  <c r="P26" i="91"/>
  <c r="L26" i="91"/>
  <c r="H26" i="91"/>
  <c r="Z25" i="91"/>
  <c r="Y25" i="91"/>
  <c r="Y26" i="91" s="1"/>
  <c r="X25" i="91"/>
  <c r="W25" i="91"/>
  <c r="W26" i="91" s="1"/>
  <c r="V25" i="91"/>
  <c r="U25" i="91"/>
  <c r="T25" i="91"/>
  <c r="S29" i="91" s="1"/>
  <c r="S25" i="91"/>
  <c r="R25" i="91"/>
  <c r="Q25" i="91"/>
  <c r="P25" i="91"/>
  <c r="O25" i="91"/>
  <c r="N25" i="91"/>
  <c r="M25" i="91"/>
  <c r="L25" i="91"/>
  <c r="L29" i="91" s="1"/>
  <c r="K25" i="91"/>
  <c r="J25" i="91"/>
  <c r="J29" i="91" s="1"/>
  <c r="I25" i="91"/>
  <c r="D26" i="91" s="1"/>
  <c r="H25" i="91"/>
  <c r="H29" i="91" s="1"/>
  <c r="D25" i="91"/>
  <c r="T23" i="91"/>
  <c r="L23" i="91"/>
  <c r="Z21" i="91"/>
  <c r="Y21" i="91"/>
  <c r="X21" i="91"/>
  <c r="W21" i="91"/>
  <c r="V21" i="91"/>
  <c r="U21" i="91"/>
  <c r="T21" i="91"/>
  <c r="S21" i="91"/>
  <c r="R21" i="91"/>
  <c r="Q21" i="91"/>
  <c r="P21" i="91"/>
  <c r="O21" i="91"/>
  <c r="N21" i="91"/>
  <c r="M21" i="91"/>
  <c r="L21" i="91"/>
  <c r="K21" i="91"/>
  <c r="J21" i="91"/>
  <c r="I21" i="91"/>
  <c r="H21" i="91"/>
  <c r="D21" i="9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H16" i="91"/>
  <c r="D16" i="9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H15" i="91"/>
  <c r="D15" i="91"/>
  <c r="Z14" i="91"/>
  <c r="Y14" i="91"/>
  <c r="X14" i="9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H14" i="91"/>
  <c r="D14" i="9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H13" i="91"/>
  <c r="D13" i="9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H12" i="91"/>
  <c r="D12" i="91"/>
  <c r="Z11" i="91"/>
  <c r="Y11" i="91"/>
  <c r="X11" i="9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H11" i="91"/>
  <c r="D11" i="91"/>
  <c r="Z9" i="9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D9" i="91"/>
  <c r="H9" i="91" s="1"/>
  <c r="Z8" i="91"/>
  <c r="Y8" i="91"/>
  <c r="X8" i="91"/>
  <c r="W8" i="91"/>
  <c r="V8" i="91"/>
  <c r="U8" i="91"/>
  <c r="T8" i="91"/>
  <c r="S8" i="91"/>
  <c r="R8" i="91"/>
  <c r="Q8" i="91"/>
  <c r="P8" i="91"/>
  <c r="O8" i="91"/>
  <c r="N8" i="91"/>
  <c r="M8" i="91"/>
  <c r="L8" i="91"/>
  <c r="K8" i="91"/>
  <c r="J8" i="91"/>
  <c r="I8" i="91"/>
  <c r="D8" i="91"/>
  <c r="H8" i="91" s="1"/>
  <c r="Z7" i="91"/>
  <c r="Y7" i="91"/>
  <c r="X7" i="91"/>
  <c r="W7" i="91"/>
  <c r="V7" i="91"/>
  <c r="U7" i="91"/>
  <c r="T7" i="91"/>
  <c r="S7" i="91"/>
  <c r="R7" i="91"/>
  <c r="Q7" i="91"/>
  <c r="P7" i="91"/>
  <c r="O7" i="91"/>
  <c r="N7" i="91"/>
  <c r="M7" i="91"/>
  <c r="L7" i="91"/>
  <c r="K7" i="91"/>
  <c r="J7" i="91"/>
  <c r="I7" i="91"/>
  <c r="D7" i="91"/>
  <c r="H7" i="91" s="1"/>
  <c r="Z6" i="91"/>
  <c r="Y6" i="91"/>
  <c r="X6" i="91"/>
  <c r="W6" i="91"/>
  <c r="V6" i="91"/>
  <c r="U6" i="91"/>
  <c r="T6" i="91"/>
  <c r="S6" i="91"/>
  <c r="R6" i="91"/>
  <c r="Q6" i="91"/>
  <c r="P6" i="91"/>
  <c r="O6" i="91"/>
  <c r="N6" i="91"/>
  <c r="M6" i="91"/>
  <c r="L6" i="91"/>
  <c r="K6" i="91"/>
  <c r="J6" i="91"/>
  <c r="I6" i="91"/>
  <c r="D6" i="91"/>
  <c r="H6" i="91" s="1"/>
  <c r="Z5" i="91"/>
  <c r="Z23" i="91" s="1"/>
  <c r="Y5" i="91"/>
  <c r="Y23" i="91" s="1"/>
  <c r="Y24" i="91" s="1"/>
  <c r="X5" i="91"/>
  <c r="X23" i="91" s="1"/>
  <c r="W5" i="91"/>
  <c r="W23" i="91" s="1"/>
  <c r="W24" i="91" s="1"/>
  <c r="V5" i="91"/>
  <c r="V23" i="91" s="1"/>
  <c r="U5" i="91"/>
  <c r="U23" i="91" s="1"/>
  <c r="T5" i="91"/>
  <c r="S5" i="91"/>
  <c r="S23" i="91" s="1"/>
  <c r="R5" i="91"/>
  <c r="R23" i="91" s="1"/>
  <c r="M24" i="91" s="1"/>
  <c r="Q5" i="91"/>
  <c r="Q23" i="91" s="1"/>
  <c r="L24" i="91" s="1"/>
  <c r="P5" i="91"/>
  <c r="P23" i="91" s="1"/>
  <c r="O5" i="91"/>
  <c r="O23" i="91" s="1"/>
  <c r="N5" i="91"/>
  <c r="N23" i="91" s="1"/>
  <c r="I24" i="91" s="1"/>
  <c r="M5" i="91"/>
  <c r="M23" i="91" s="1"/>
  <c r="L5" i="91"/>
  <c r="K5" i="91"/>
  <c r="K23" i="91" s="1"/>
  <c r="J5" i="91"/>
  <c r="J23" i="91" s="1"/>
  <c r="I5" i="91"/>
  <c r="I23" i="91" s="1"/>
  <c r="D5" i="91"/>
  <c r="D23" i="91" s="1"/>
  <c r="Z4" i="91"/>
  <c r="Z27" i="91" s="1"/>
  <c r="Y4" i="91"/>
  <c r="Y27" i="91" s="1"/>
  <c r="X4" i="91"/>
  <c r="W4" i="91"/>
  <c r="W27" i="91" s="1"/>
  <c r="V4" i="91"/>
  <c r="V27" i="91" s="1"/>
  <c r="U4" i="91"/>
  <c r="U27" i="91" s="1"/>
  <c r="T4" i="91"/>
  <c r="T27" i="91" s="1"/>
  <c r="S4" i="91"/>
  <c r="S27" i="91" s="1"/>
  <c r="R4" i="91"/>
  <c r="R27" i="91" s="1"/>
  <c r="Q4" i="91"/>
  <c r="Q27" i="91" s="1"/>
  <c r="P4" i="91"/>
  <c r="O4" i="91"/>
  <c r="O27" i="91" s="1"/>
  <c r="O30" i="91" s="1"/>
  <c r="N4" i="91"/>
  <c r="N27" i="91" s="1"/>
  <c r="M4" i="91"/>
  <c r="M27" i="91" s="1"/>
  <c r="L4" i="91"/>
  <c r="L27" i="91" s="1"/>
  <c r="K4" i="91"/>
  <c r="K27" i="91" s="1"/>
  <c r="J4" i="91"/>
  <c r="J27" i="91" s="1"/>
  <c r="J30" i="91" s="1"/>
  <c r="I4" i="91"/>
  <c r="I27" i="91" s="1"/>
  <c r="D4" i="91"/>
  <c r="D27" i="91" s="1"/>
  <c r="H3" i="91"/>
  <c r="Z37" i="90"/>
  <c r="Y37" i="90"/>
  <c r="X37" i="90"/>
  <c r="W37" i="90"/>
  <c r="V37" i="90"/>
  <c r="U37" i="90"/>
  <c r="T37" i="90"/>
  <c r="S37" i="90"/>
  <c r="R37" i="90"/>
  <c r="Q37" i="90"/>
  <c r="P37" i="90"/>
  <c r="O37" i="90"/>
  <c r="N37" i="90"/>
  <c r="M37" i="90"/>
  <c r="L37" i="90"/>
  <c r="K37" i="90"/>
  <c r="J37" i="90"/>
  <c r="I37" i="90"/>
  <c r="H37" i="90"/>
  <c r="D37" i="90"/>
  <c r="Z36" i="90"/>
  <c r="Y36" i="90"/>
  <c r="X36" i="90"/>
  <c r="W36" i="90"/>
  <c r="V36" i="90"/>
  <c r="U36" i="90"/>
  <c r="T36" i="90"/>
  <c r="S36" i="90"/>
  <c r="R36" i="90"/>
  <c r="Q36" i="90"/>
  <c r="P36" i="90"/>
  <c r="O36" i="90"/>
  <c r="N36" i="90"/>
  <c r="M36" i="90"/>
  <c r="L36" i="90"/>
  <c r="K36" i="90"/>
  <c r="J36" i="90"/>
  <c r="I36" i="90"/>
  <c r="H36" i="90"/>
  <c r="D36" i="90"/>
  <c r="Z35" i="90"/>
  <c r="Y35" i="90"/>
  <c r="X35" i="90"/>
  <c r="W35" i="90"/>
  <c r="V35" i="90"/>
  <c r="U35" i="90"/>
  <c r="T35" i="90"/>
  <c r="S35" i="90"/>
  <c r="R35" i="90"/>
  <c r="Q35" i="90"/>
  <c r="P35" i="90"/>
  <c r="O35" i="90"/>
  <c r="N35" i="90"/>
  <c r="M35" i="90"/>
  <c r="L35" i="90"/>
  <c r="K35" i="90"/>
  <c r="J35" i="90"/>
  <c r="I35" i="90"/>
  <c r="H35" i="90"/>
  <c r="D35" i="90"/>
  <c r="Z34" i="90"/>
  <c r="Y34" i="90"/>
  <c r="X34" i="90"/>
  <c r="W34" i="90"/>
  <c r="V34" i="90"/>
  <c r="U34" i="90"/>
  <c r="T34" i="90"/>
  <c r="S34" i="90"/>
  <c r="R34" i="90"/>
  <c r="Q34" i="90"/>
  <c r="P34" i="90"/>
  <c r="O34" i="90"/>
  <c r="N34" i="90"/>
  <c r="M34" i="90"/>
  <c r="L34" i="90"/>
  <c r="K34" i="90"/>
  <c r="J34" i="90"/>
  <c r="I34" i="90"/>
  <c r="H34" i="90"/>
  <c r="D34" i="90"/>
  <c r="Z33" i="90"/>
  <c r="Y33" i="90"/>
  <c r="X33" i="90"/>
  <c r="W33" i="90"/>
  <c r="V33" i="90"/>
  <c r="U33" i="90"/>
  <c r="T33" i="90"/>
  <c r="S33" i="90"/>
  <c r="R33" i="90"/>
  <c r="Q33" i="90"/>
  <c r="P33" i="90"/>
  <c r="O33" i="90"/>
  <c r="N33" i="90"/>
  <c r="M33" i="90"/>
  <c r="L33" i="90"/>
  <c r="K33" i="90"/>
  <c r="J33" i="90"/>
  <c r="I33" i="90"/>
  <c r="H33" i="90"/>
  <c r="D33" i="90"/>
  <c r="Z32" i="90"/>
  <c r="Y32" i="90"/>
  <c r="X32" i="90"/>
  <c r="W32" i="90"/>
  <c r="V32" i="90"/>
  <c r="U32" i="90"/>
  <c r="T32" i="90"/>
  <c r="S32" i="90"/>
  <c r="R32" i="90"/>
  <c r="Q32" i="90"/>
  <c r="P32" i="90"/>
  <c r="O32" i="90"/>
  <c r="N32" i="90"/>
  <c r="M32" i="90"/>
  <c r="L32" i="90"/>
  <c r="K32" i="90"/>
  <c r="J32" i="90"/>
  <c r="I32" i="90"/>
  <c r="H32" i="90"/>
  <c r="D32" i="90"/>
  <c r="W29" i="90"/>
  <c r="S29" i="90"/>
  <c r="O29" i="90"/>
  <c r="K29" i="90"/>
  <c r="Z25" i="90"/>
  <c r="Z29" i="90" s="1"/>
  <c r="Y25" i="90"/>
  <c r="Y26" i="90" s="1"/>
  <c r="X25" i="90"/>
  <c r="X26" i="90" s="1"/>
  <c r="W25" i="90"/>
  <c r="W26" i="90" s="1"/>
  <c r="V25" i="90"/>
  <c r="V29" i="90" s="1"/>
  <c r="U25" i="90"/>
  <c r="T25" i="90"/>
  <c r="T26" i="90" s="1"/>
  <c r="S25" i="90"/>
  <c r="R25" i="90"/>
  <c r="R29" i="90" s="1"/>
  <c r="Q25" i="90"/>
  <c r="P25" i="90"/>
  <c r="P26" i="90" s="1"/>
  <c r="O25" i="90"/>
  <c r="N25" i="90"/>
  <c r="N29" i="90" s="1"/>
  <c r="M25" i="90"/>
  <c r="L25" i="90"/>
  <c r="L26" i="90" s="1"/>
  <c r="K25" i="90"/>
  <c r="J25" i="90"/>
  <c r="J29" i="90" s="1"/>
  <c r="I25" i="90"/>
  <c r="D26" i="90" s="1"/>
  <c r="H25" i="90"/>
  <c r="H26" i="90" s="1"/>
  <c r="D25" i="90"/>
  <c r="Z23" i="90"/>
  <c r="V23" i="90"/>
  <c r="R23" i="90"/>
  <c r="N23" i="90"/>
  <c r="J23" i="90"/>
  <c r="Z21" i="90"/>
  <c r="Y21" i="90"/>
  <c r="X21" i="90"/>
  <c r="W21" i="90"/>
  <c r="V21" i="90"/>
  <c r="U21" i="90"/>
  <c r="T21" i="90"/>
  <c r="S21" i="90"/>
  <c r="R21" i="90"/>
  <c r="Q21" i="90"/>
  <c r="P21" i="90"/>
  <c r="O21" i="90"/>
  <c r="N21" i="90"/>
  <c r="M21" i="90"/>
  <c r="L21" i="90"/>
  <c r="K21" i="90"/>
  <c r="J21" i="90"/>
  <c r="I21" i="90"/>
  <c r="H21" i="90"/>
  <c r="D21" i="90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H16" i="90"/>
  <c r="D16" i="90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H15" i="90"/>
  <c r="D15" i="90"/>
  <c r="Z14" i="90"/>
  <c r="Y14" i="90"/>
  <c r="X14" i="90"/>
  <c r="W14" i="90"/>
  <c r="V14" i="90"/>
  <c r="U14" i="90"/>
  <c r="T14" i="90"/>
  <c r="S14" i="90"/>
  <c r="R14" i="90"/>
  <c r="Q14" i="90"/>
  <c r="P14" i="90"/>
  <c r="O14" i="90"/>
  <c r="N14" i="90"/>
  <c r="M14" i="90"/>
  <c r="L14" i="90"/>
  <c r="K14" i="90"/>
  <c r="J14" i="90"/>
  <c r="I14" i="90"/>
  <c r="H14" i="90"/>
  <c r="D14" i="90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D13" i="90"/>
  <c r="H13" i="90" s="1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D12" i="90"/>
  <c r="H12" i="90" s="1"/>
  <c r="Z11" i="90"/>
  <c r="Y11" i="90"/>
  <c r="X11" i="90"/>
  <c r="W11" i="90"/>
  <c r="V11" i="90"/>
  <c r="U11" i="90"/>
  <c r="T11" i="90"/>
  <c r="S11" i="90"/>
  <c r="R11" i="90"/>
  <c r="Q11" i="90"/>
  <c r="P11" i="90"/>
  <c r="O11" i="90"/>
  <c r="N11" i="90"/>
  <c r="M11" i="90"/>
  <c r="L11" i="90"/>
  <c r="K11" i="90"/>
  <c r="J11" i="90"/>
  <c r="I11" i="90"/>
  <c r="D11" i="90"/>
  <c r="H11" i="90" s="1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D9" i="90"/>
  <c r="H9" i="90" s="1"/>
  <c r="Z8" i="90"/>
  <c r="Y8" i="90"/>
  <c r="X8" i="90"/>
  <c r="W8" i="90"/>
  <c r="V8" i="90"/>
  <c r="U8" i="90"/>
  <c r="T8" i="90"/>
  <c r="S8" i="90"/>
  <c r="R8" i="90"/>
  <c r="Q8" i="90"/>
  <c r="P8" i="90"/>
  <c r="O8" i="90"/>
  <c r="N8" i="90"/>
  <c r="M8" i="90"/>
  <c r="L8" i="90"/>
  <c r="K8" i="90"/>
  <c r="J8" i="90"/>
  <c r="I8" i="90"/>
  <c r="D8" i="90"/>
  <c r="H8" i="90" s="1"/>
  <c r="Z7" i="90"/>
  <c r="Y7" i="90"/>
  <c r="X7" i="90"/>
  <c r="W7" i="90"/>
  <c r="V7" i="90"/>
  <c r="U7" i="90"/>
  <c r="T7" i="90"/>
  <c r="S7" i="90"/>
  <c r="R7" i="90"/>
  <c r="Q7" i="90"/>
  <c r="P7" i="90"/>
  <c r="O7" i="90"/>
  <c r="N7" i="90"/>
  <c r="M7" i="90"/>
  <c r="L7" i="90"/>
  <c r="K7" i="90"/>
  <c r="J7" i="90"/>
  <c r="I7" i="90"/>
  <c r="D7" i="90"/>
  <c r="H7" i="90" s="1"/>
  <c r="Z6" i="90"/>
  <c r="Y6" i="90"/>
  <c r="X6" i="90"/>
  <c r="W6" i="90"/>
  <c r="V6" i="90"/>
  <c r="U6" i="90"/>
  <c r="T6" i="90"/>
  <c r="S6" i="90"/>
  <c r="R6" i="90"/>
  <c r="Q6" i="90"/>
  <c r="P6" i="90"/>
  <c r="O6" i="90"/>
  <c r="N6" i="90"/>
  <c r="M6" i="90"/>
  <c r="L6" i="90"/>
  <c r="K6" i="90"/>
  <c r="J6" i="90"/>
  <c r="I6" i="90"/>
  <c r="D6" i="90"/>
  <c r="H6" i="90" s="1"/>
  <c r="Z5" i="90"/>
  <c r="Y5" i="90"/>
  <c r="Y23" i="90" s="1"/>
  <c r="X5" i="90"/>
  <c r="X23" i="90" s="1"/>
  <c r="W5" i="90"/>
  <c r="W23" i="90" s="1"/>
  <c r="V5" i="90"/>
  <c r="U5" i="90"/>
  <c r="U23" i="90" s="1"/>
  <c r="P24" i="90" s="1"/>
  <c r="T5" i="90"/>
  <c r="T23" i="90" s="1"/>
  <c r="S5" i="90"/>
  <c r="S23" i="90" s="1"/>
  <c r="N24" i="90" s="1"/>
  <c r="R5" i="90"/>
  <c r="Q5" i="90"/>
  <c r="Q23" i="90" s="1"/>
  <c r="L24" i="90" s="1"/>
  <c r="P5" i="90"/>
  <c r="P23" i="90" s="1"/>
  <c r="O5" i="90"/>
  <c r="O23" i="90" s="1"/>
  <c r="J24" i="90" s="1"/>
  <c r="N5" i="90"/>
  <c r="M5" i="90"/>
  <c r="M23" i="90" s="1"/>
  <c r="L5" i="90"/>
  <c r="L23" i="90" s="1"/>
  <c r="K5" i="90"/>
  <c r="K23" i="90" s="1"/>
  <c r="J5" i="90"/>
  <c r="I5" i="90"/>
  <c r="I23" i="90" s="1"/>
  <c r="D5" i="90"/>
  <c r="H5" i="90" s="1"/>
  <c r="H23" i="90" s="1"/>
  <c r="Z4" i="90"/>
  <c r="Z27" i="90" s="1"/>
  <c r="Y4" i="90"/>
  <c r="Y27" i="90" s="1"/>
  <c r="X4" i="90"/>
  <c r="X27" i="90" s="1"/>
  <c r="W4" i="90"/>
  <c r="W27" i="90" s="1"/>
  <c r="V4" i="90"/>
  <c r="V27" i="90" s="1"/>
  <c r="U4" i="90"/>
  <c r="U27" i="90" s="1"/>
  <c r="T4" i="90"/>
  <c r="T27" i="90" s="1"/>
  <c r="S4" i="90"/>
  <c r="S27" i="90" s="1"/>
  <c r="R4" i="90"/>
  <c r="R27" i="90" s="1"/>
  <c r="Q4" i="90"/>
  <c r="Q27" i="90" s="1"/>
  <c r="P4" i="90"/>
  <c r="P27" i="90" s="1"/>
  <c r="O4" i="90"/>
  <c r="O27" i="90" s="1"/>
  <c r="N4" i="90"/>
  <c r="N27" i="90" s="1"/>
  <c r="M4" i="90"/>
  <c r="M27" i="90" s="1"/>
  <c r="L4" i="90"/>
  <c r="L27" i="90" s="1"/>
  <c r="L30" i="90" s="1"/>
  <c r="K4" i="90"/>
  <c r="K27" i="90" s="1"/>
  <c r="K30" i="90" s="1"/>
  <c r="J4" i="90"/>
  <c r="J27" i="90" s="1"/>
  <c r="I4" i="90"/>
  <c r="I27" i="90" s="1"/>
  <c r="D4" i="90"/>
  <c r="H4" i="90" s="1"/>
  <c r="H27" i="90" s="1"/>
  <c r="H30" i="90" s="1"/>
  <c r="H3" i="90"/>
  <c r="U37" i="89"/>
  <c r="T37" i="89"/>
  <c r="S37" i="89"/>
  <c r="R37" i="89"/>
  <c r="Q37" i="89"/>
  <c r="P37" i="89"/>
  <c r="O37" i="89"/>
  <c r="N37" i="89"/>
  <c r="M37" i="89"/>
  <c r="L37" i="89"/>
  <c r="K37" i="89"/>
  <c r="J37" i="89"/>
  <c r="I37" i="89"/>
  <c r="H37" i="89"/>
  <c r="D37" i="89"/>
  <c r="U36" i="89"/>
  <c r="T36" i="89"/>
  <c r="S36" i="89"/>
  <c r="R36" i="89"/>
  <c r="Q36" i="89"/>
  <c r="P36" i="89"/>
  <c r="O36" i="89"/>
  <c r="N36" i="89"/>
  <c r="M36" i="89"/>
  <c r="L36" i="89"/>
  <c r="K36" i="89"/>
  <c r="J36" i="89"/>
  <c r="I36" i="89"/>
  <c r="H36" i="89"/>
  <c r="D36" i="89"/>
  <c r="U35" i="89"/>
  <c r="T35" i="89"/>
  <c r="S35" i="89"/>
  <c r="R35" i="89"/>
  <c r="Q35" i="89"/>
  <c r="P35" i="89"/>
  <c r="O35" i="89"/>
  <c r="N35" i="89"/>
  <c r="M35" i="89"/>
  <c r="L35" i="89"/>
  <c r="K35" i="89"/>
  <c r="J35" i="89"/>
  <c r="I35" i="89"/>
  <c r="D35" i="89"/>
  <c r="H35" i="89" s="1"/>
  <c r="U34" i="89"/>
  <c r="T34" i="89"/>
  <c r="S34" i="89"/>
  <c r="R34" i="89"/>
  <c r="Q34" i="89"/>
  <c r="P34" i="89"/>
  <c r="O34" i="89"/>
  <c r="N34" i="89"/>
  <c r="M34" i="89"/>
  <c r="L34" i="89"/>
  <c r="K34" i="89"/>
  <c r="J34" i="89"/>
  <c r="I34" i="89"/>
  <c r="D34" i="89"/>
  <c r="H34" i="89" s="1"/>
  <c r="U33" i="89"/>
  <c r="T33" i="89"/>
  <c r="S33" i="89"/>
  <c r="R33" i="89"/>
  <c r="Q33" i="89"/>
  <c r="P33" i="89"/>
  <c r="O33" i="89"/>
  <c r="N33" i="89"/>
  <c r="M33" i="89"/>
  <c r="L33" i="89"/>
  <c r="K33" i="89"/>
  <c r="J33" i="89"/>
  <c r="I33" i="89"/>
  <c r="D33" i="89"/>
  <c r="H33" i="89" s="1"/>
  <c r="U32" i="89"/>
  <c r="T32" i="89"/>
  <c r="S32" i="89"/>
  <c r="R32" i="89"/>
  <c r="Q32" i="89"/>
  <c r="P32" i="89"/>
  <c r="O32" i="89"/>
  <c r="N32" i="89"/>
  <c r="M32" i="89"/>
  <c r="L32" i="89"/>
  <c r="K32" i="89"/>
  <c r="J32" i="89"/>
  <c r="I32" i="89"/>
  <c r="H32" i="89"/>
  <c r="D32" i="89"/>
  <c r="U29" i="89"/>
  <c r="R29" i="89"/>
  <c r="Q29" i="89"/>
  <c r="N29" i="89"/>
  <c r="M29" i="89"/>
  <c r="J29" i="89"/>
  <c r="I29" i="89"/>
  <c r="U26" i="89"/>
  <c r="S26" i="89"/>
  <c r="R26" i="89"/>
  <c r="Q26" i="89"/>
  <c r="N26" i="89"/>
  <c r="M26" i="89"/>
  <c r="J26" i="89"/>
  <c r="I26" i="89"/>
  <c r="U25" i="89"/>
  <c r="T25" i="89"/>
  <c r="T29" i="89" s="1"/>
  <c r="S25" i="89"/>
  <c r="R25" i="89"/>
  <c r="Q25" i="89"/>
  <c r="P25" i="89"/>
  <c r="O25" i="89"/>
  <c r="N25" i="89"/>
  <c r="M25" i="89"/>
  <c r="L25" i="89"/>
  <c r="K25" i="89"/>
  <c r="J25" i="89"/>
  <c r="I25" i="89"/>
  <c r="D26" i="89" s="1"/>
  <c r="H25" i="89"/>
  <c r="H29" i="89" s="1"/>
  <c r="D25" i="89"/>
  <c r="R23" i="89"/>
  <c r="N23" i="89"/>
  <c r="J23" i="89"/>
  <c r="U21" i="89"/>
  <c r="T21" i="89"/>
  <c r="S21" i="89"/>
  <c r="R21" i="89"/>
  <c r="Q21" i="89"/>
  <c r="P21" i="89"/>
  <c r="O21" i="89"/>
  <c r="N21" i="89"/>
  <c r="M21" i="89"/>
  <c r="L21" i="89"/>
  <c r="K21" i="89"/>
  <c r="J21" i="89"/>
  <c r="I21" i="89"/>
  <c r="D21" i="89"/>
  <c r="H21" i="89" s="1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D16" i="89"/>
  <c r="H16" i="89" s="1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D15" i="89"/>
  <c r="H15" i="89" s="1"/>
  <c r="U14" i="89"/>
  <c r="T14" i="89"/>
  <c r="S14" i="89"/>
  <c r="R14" i="89"/>
  <c r="Q14" i="89"/>
  <c r="P14" i="89"/>
  <c r="O14" i="89"/>
  <c r="N14" i="89"/>
  <c r="M14" i="89"/>
  <c r="L14" i="89"/>
  <c r="K14" i="89"/>
  <c r="J14" i="89"/>
  <c r="I14" i="89"/>
  <c r="D14" i="89"/>
  <c r="H14" i="89" s="1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H13" i="89"/>
  <c r="D13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D12" i="89"/>
  <c r="H12" i="89" s="1"/>
  <c r="U11" i="89"/>
  <c r="T11" i="89"/>
  <c r="S11" i="89"/>
  <c r="R11" i="89"/>
  <c r="Q11" i="89"/>
  <c r="P11" i="89"/>
  <c r="O11" i="89"/>
  <c r="N11" i="89"/>
  <c r="M11" i="89"/>
  <c r="L11" i="89"/>
  <c r="K11" i="89"/>
  <c r="J11" i="89"/>
  <c r="I11" i="89"/>
  <c r="D11" i="89"/>
  <c r="H11" i="89" s="1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D9" i="89"/>
  <c r="U8" i="89"/>
  <c r="T8" i="89"/>
  <c r="S8" i="89"/>
  <c r="R8" i="89"/>
  <c r="Q8" i="89"/>
  <c r="P8" i="89"/>
  <c r="O8" i="89"/>
  <c r="N8" i="89"/>
  <c r="M8" i="89"/>
  <c r="L8" i="89"/>
  <c r="K8" i="89"/>
  <c r="J8" i="89"/>
  <c r="I8" i="89"/>
  <c r="D8" i="89"/>
  <c r="H8" i="89" s="1"/>
  <c r="U7" i="89"/>
  <c r="T7" i="89"/>
  <c r="S7" i="89"/>
  <c r="R7" i="89"/>
  <c r="Q7" i="89"/>
  <c r="P7" i="89"/>
  <c r="O7" i="89"/>
  <c r="N7" i="89"/>
  <c r="M7" i="89"/>
  <c r="L7" i="89"/>
  <c r="K7" i="89"/>
  <c r="J7" i="89"/>
  <c r="I7" i="89"/>
  <c r="D7" i="89"/>
  <c r="H7" i="89" s="1"/>
  <c r="U6" i="89"/>
  <c r="T6" i="89"/>
  <c r="S6" i="89"/>
  <c r="R6" i="89"/>
  <c r="Q6" i="89"/>
  <c r="P6" i="89"/>
  <c r="O6" i="89"/>
  <c r="N6" i="89"/>
  <c r="M6" i="89"/>
  <c r="L6" i="89"/>
  <c r="K6" i="89"/>
  <c r="J6" i="89"/>
  <c r="I6" i="89"/>
  <c r="H6" i="89"/>
  <c r="D6" i="89"/>
  <c r="U5" i="89"/>
  <c r="U23" i="89" s="1"/>
  <c r="T5" i="89"/>
  <c r="T23" i="89" s="1"/>
  <c r="T24" i="89" s="1"/>
  <c r="S5" i="89"/>
  <c r="S23" i="89" s="1"/>
  <c r="N24" i="89" s="1"/>
  <c r="R5" i="89"/>
  <c r="Q5" i="89"/>
  <c r="Q23" i="89" s="1"/>
  <c r="P5" i="89"/>
  <c r="P23" i="89" s="1"/>
  <c r="K24" i="89" s="1"/>
  <c r="O5" i="89"/>
  <c r="O23" i="89" s="1"/>
  <c r="N5" i="89"/>
  <c r="M5" i="89"/>
  <c r="M23" i="89" s="1"/>
  <c r="L5" i="89"/>
  <c r="L23" i="89" s="1"/>
  <c r="K5" i="89"/>
  <c r="K23" i="89" s="1"/>
  <c r="J5" i="89"/>
  <c r="I5" i="89"/>
  <c r="I23" i="89" s="1"/>
  <c r="D5" i="89"/>
  <c r="U4" i="89"/>
  <c r="U27" i="89" s="1"/>
  <c r="T4" i="89"/>
  <c r="T27" i="89" s="1"/>
  <c r="S4" i="89"/>
  <c r="S27" i="89" s="1"/>
  <c r="R4" i="89"/>
  <c r="R27" i="89" s="1"/>
  <c r="Q4" i="89"/>
  <c r="P4" i="89"/>
  <c r="P27" i="89" s="1"/>
  <c r="O4" i="89"/>
  <c r="O27" i="89" s="1"/>
  <c r="N4" i="89"/>
  <c r="N27" i="89" s="1"/>
  <c r="M4" i="89"/>
  <c r="L4" i="89"/>
  <c r="L27" i="89" s="1"/>
  <c r="K4" i="89"/>
  <c r="K27" i="89" s="1"/>
  <c r="K30" i="89" s="1"/>
  <c r="J4" i="89"/>
  <c r="J27" i="89" s="1"/>
  <c r="I4" i="89"/>
  <c r="D4" i="89"/>
  <c r="H4" i="89" s="1"/>
  <c r="H27" i="89" s="1"/>
  <c r="H3" i="89"/>
  <c r="U37" i="88"/>
  <c r="T37" i="88"/>
  <c r="S37" i="88"/>
  <c r="R37" i="88"/>
  <c r="Q37" i="88"/>
  <c r="P37" i="88"/>
  <c r="O37" i="88"/>
  <c r="N37" i="88"/>
  <c r="M37" i="88"/>
  <c r="L37" i="88"/>
  <c r="K37" i="88"/>
  <c r="J37" i="88"/>
  <c r="I37" i="88"/>
  <c r="H37" i="88"/>
  <c r="D37" i="88"/>
  <c r="U36" i="88"/>
  <c r="T36" i="88"/>
  <c r="S36" i="88"/>
  <c r="R36" i="88"/>
  <c r="Q36" i="88"/>
  <c r="P36" i="88"/>
  <c r="O36" i="88"/>
  <c r="N36" i="88"/>
  <c r="M36" i="88"/>
  <c r="L36" i="88"/>
  <c r="K36" i="88"/>
  <c r="J36" i="88"/>
  <c r="I36" i="88"/>
  <c r="H36" i="88"/>
  <c r="D36" i="88"/>
  <c r="U35" i="88"/>
  <c r="T35" i="88"/>
  <c r="S35" i="88"/>
  <c r="R35" i="88"/>
  <c r="Q35" i="88"/>
  <c r="P35" i="88"/>
  <c r="O35" i="88"/>
  <c r="N35" i="88"/>
  <c r="M35" i="88"/>
  <c r="L35" i="88"/>
  <c r="K35" i="88"/>
  <c r="J35" i="88"/>
  <c r="I35" i="88"/>
  <c r="D35" i="88"/>
  <c r="H35" i="88" s="1"/>
  <c r="U34" i="88"/>
  <c r="T34" i="88"/>
  <c r="S34" i="88"/>
  <c r="R34" i="88"/>
  <c r="Q34" i="88"/>
  <c r="P34" i="88"/>
  <c r="O34" i="88"/>
  <c r="N34" i="88"/>
  <c r="M34" i="88"/>
  <c r="L34" i="88"/>
  <c r="K34" i="88"/>
  <c r="J34" i="88"/>
  <c r="I34" i="88"/>
  <c r="D34" i="88"/>
  <c r="H34" i="88" s="1"/>
  <c r="U33" i="88"/>
  <c r="T33" i="88"/>
  <c r="S33" i="88"/>
  <c r="R33" i="88"/>
  <c r="Q33" i="88"/>
  <c r="P33" i="88"/>
  <c r="O33" i="88"/>
  <c r="N33" i="88"/>
  <c r="M33" i="88"/>
  <c r="L33" i="88"/>
  <c r="K33" i="88"/>
  <c r="J33" i="88"/>
  <c r="I33" i="88"/>
  <c r="D33" i="88"/>
  <c r="H33" i="88" s="1"/>
  <c r="U32" i="88"/>
  <c r="T32" i="88"/>
  <c r="S32" i="88"/>
  <c r="R32" i="88"/>
  <c r="Q32" i="88"/>
  <c r="P32" i="88"/>
  <c r="O32" i="88"/>
  <c r="N32" i="88"/>
  <c r="M32" i="88"/>
  <c r="L32" i="88"/>
  <c r="K32" i="88"/>
  <c r="J32" i="88"/>
  <c r="I32" i="88"/>
  <c r="H32" i="88"/>
  <c r="D32" i="88"/>
  <c r="U29" i="88"/>
  <c r="K29" i="88"/>
  <c r="S26" i="88"/>
  <c r="D26" i="88"/>
  <c r="U25" i="88"/>
  <c r="P26" i="88" s="1"/>
  <c r="T25" i="88"/>
  <c r="S25" i="88"/>
  <c r="S29" i="88" s="1"/>
  <c r="R25" i="88"/>
  <c r="R29" i="88" s="1"/>
  <c r="Q25" i="88"/>
  <c r="L26" i="88" s="1"/>
  <c r="P25" i="88"/>
  <c r="O25" i="88"/>
  <c r="O29" i="88" s="1"/>
  <c r="N25" i="88"/>
  <c r="N29" i="88" s="1"/>
  <c r="M25" i="88"/>
  <c r="L25" i="88"/>
  <c r="K25" i="88"/>
  <c r="J25" i="88"/>
  <c r="J29" i="88" s="1"/>
  <c r="I25" i="88"/>
  <c r="I29" i="88" s="1"/>
  <c r="D25" i="88"/>
  <c r="H25" i="88" s="1"/>
  <c r="H29" i="88" s="1"/>
  <c r="U21" i="88"/>
  <c r="T21" i="88"/>
  <c r="S21" i="88"/>
  <c r="R21" i="88"/>
  <c r="Q21" i="88"/>
  <c r="P21" i="88"/>
  <c r="O21" i="88"/>
  <c r="N21" i="88"/>
  <c r="M21" i="88"/>
  <c r="L21" i="88"/>
  <c r="K21" i="88"/>
  <c r="J21" i="88"/>
  <c r="I21" i="88"/>
  <c r="D21" i="88"/>
  <c r="H21" i="88" s="1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H16" i="88"/>
  <c r="D16" i="88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H15" i="88"/>
  <c r="D15" i="88"/>
  <c r="U14" i="88"/>
  <c r="T14" i="88"/>
  <c r="S14" i="88"/>
  <c r="R14" i="88"/>
  <c r="Q14" i="88"/>
  <c r="P14" i="88"/>
  <c r="O14" i="88"/>
  <c r="N14" i="88"/>
  <c r="M14" i="88"/>
  <c r="L14" i="88"/>
  <c r="K14" i="88"/>
  <c r="J14" i="88"/>
  <c r="I14" i="88"/>
  <c r="D14" i="88"/>
  <c r="H14" i="88" s="1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D13" i="88"/>
  <c r="H13" i="88" s="1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H12" i="88"/>
  <c r="D12" i="88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H11" i="88"/>
  <c r="D11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H9" i="88"/>
  <c r="D9" i="88"/>
  <c r="U8" i="88"/>
  <c r="T8" i="88"/>
  <c r="S8" i="88"/>
  <c r="R8" i="88"/>
  <c r="Q8" i="88"/>
  <c r="P8" i="88"/>
  <c r="O8" i="88"/>
  <c r="N8" i="88"/>
  <c r="M8" i="88"/>
  <c r="L8" i="88"/>
  <c r="K8" i="88"/>
  <c r="J8" i="88"/>
  <c r="I8" i="88"/>
  <c r="H8" i="88"/>
  <c r="D8" i="88"/>
  <c r="U7" i="88"/>
  <c r="T7" i="88"/>
  <c r="S7" i="88"/>
  <c r="R7" i="88"/>
  <c r="Q7" i="88"/>
  <c r="P7" i="88"/>
  <c r="O7" i="88"/>
  <c r="N7" i="88"/>
  <c r="M7" i="88"/>
  <c r="L7" i="88"/>
  <c r="K7" i="88"/>
  <c r="J7" i="88"/>
  <c r="I7" i="88"/>
  <c r="D7" i="88"/>
  <c r="H7" i="88" s="1"/>
  <c r="U6" i="88"/>
  <c r="T6" i="88"/>
  <c r="S6" i="88"/>
  <c r="R6" i="88"/>
  <c r="Q6" i="88"/>
  <c r="P6" i="88"/>
  <c r="O6" i="88"/>
  <c r="N6" i="88"/>
  <c r="M6" i="88"/>
  <c r="L6" i="88"/>
  <c r="K6" i="88"/>
  <c r="J6" i="88"/>
  <c r="I6" i="88"/>
  <c r="D6" i="88"/>
  <c r="H6" i="88" s="1"/>
  <c r="U5" i="88"/>
  <c r="U23" i="88" s="1"/>
  <c r="T5" i="88"/>
  <c r="T23" i="88" s="1"/>
  <c r="S5" i="88"/>
  <c r="S23" i="88" s="1"/>
  <c r="R5" i="88"/>
  <c r="R23" i="88" s="1"/>
  <c r="Q5" i="88"/>
  <c r="Q23" i="88" s="1"/>
  <c r="P5" i="88"/>
  <c r="P23" i="88" s="1"/>
  <c r="K24" i="88" s="1"/>
  <c r="O5" i="88"/>
  <c r="O23" i="88" s="1"/>
  <c r="N5" i="88"/>
  <c r="N23" i="88" s="1"/>
  <c r="I24" i="88" s="1"/>
  <c r="M5" i="88"/>
  <c r="M23" i="88" s="1"/>
  <c r="L5" i="88"/>
  <c r="L23" i="88" s="1"/>
  <c r="K5" i="88"/>
  <c r="K23" i="88" s="1"/>
  <c r="J5" i="88"/>
  <c r="J23" i="88" s="1"/>
  <c r="I5" i="88"/>
  <c r="I23" i="88" s="1"/>
  <c r="H5" i="88"/>
  <c r="H23" i="88" s="1"/>
  <c r="D5" i="88"/>
  <c r="D23" i="88" s="1"/>
  <c r="U4" i="88"/>
  <c r="U27" i="88" s="1"/>
  <c r="U30" i="88" s="1"/>
  <c r="T4" i="88"/>
  <c r="T27" i="88" s="1"/>
  <c r="S4" i="88"/>
  <c r="S27" i="88" s="1"/>
  <c r="R4" i="88"/>
  <c r="R27" i="88" s="1"/>
  <c r="Q4" i="88"/>
  <c r="Q27" i="88" s="1"/>
  <c r="P4" i="88"/>
  <c r="P27" i="88" s="1"/>
  <c r="O4" i="88"/>
  <c r="O27" i="88" s="1"/>
  <c r="N4" i="88"/>
  <c r="N27" i="88" s="1"/>
  <c r="M4" i="88"/>
  <c r="M27" i="88" s="1"/>
  <c r="L4" i="88"/>
  <c r="L27" i="88" s="1"/>
  <c r="L30" i="88" s="1"/>
  <c r="K4" i="88"/>
  <c r="K27" i="88" s="1"/>
  <c r="K30" i="88" s="1"/>
  <c r="J4" i="88"/>
  <c r="J27" i="88" s="1"/>
  <c r="I4" i="88"/>
  <c r="I27" i="88" s="1"/>
  <c r="H4" i="88"/>
  <c r="H27" i="88" s="1"/>
  <c r="H30" i="88" s="1"/>
  <c r="D4" i="88"/>
  <c r="D27" i="88" s="1"/>
  <c r="H3" i="88"/>
  <c r="Z37" i="87"/>
  <c r="Y37" i="87"/>
  <c r="X37" i="87"/>
  <c r="W37" i="87"/>
  <c r="V37" i="87"/>
  <c r="U37" i="87"/>
  <c r="T37" i="87"/>
  <c r="S37" i="87"/>
  <c r="R37" i="87"/>
  <c r="Q37" i="87"/>
  <c r="P37" i="87"/>
  <c r="O37" i="87"/>
  <c r="N37" i="87"/>
  <c r="M37" i="87"/>
  <c r="L37" i="87"/>
  <c r="K37" i="87"/>
  <c r="J37" i="87"/>
  <c r="I37" i="87"/>
  <c r="H37" i="87"/>
  <c r="D37" i="87"/>
  <c r="Z36" i="87"/>
  <c r="Y36" i="87"/>
  <c r="X36" i="87"/>
  <c r="W36" i="87"/>
  <c r="V36" i="87"/>
  <c r="U36" i="87"/>
  <c r="T36" i="87"/>
  <c r="S36" i="87"/>
  <c r="R36" i="87"/>
  <c r="Q36" i="87"/>
  <c r="P36" i="87"/>
  <c r="O36" i="87"/>
  <c r="N36" i="87"/>
  <c r="M36" i="87"/>
  <c r="L36" i="87"/>
  <c r="K36" i="87"/>
  <c r="J36" i="87"/>
  <c r="I36" i="87"/>
  <c r="H36" i="87"/>
  <c r="D36" i="87"/>
  <c r="Z35" i="87"/>
  <c r="Y35" i="87"/>
  <c r="X35" i="87"/>
  <c r="W35" i="87"/>
  <c r="V35" i="87"/>
  <c r="U35" i="87"/>
  <c r="T35" i="87"/>
  <c r="S35" i="87"/>
  <c r="R35" i="87"/>
  <c r="Q35" i="87"/>
  <c r="P35" i="87"/>
  <c r="O35" i="87"/>
  <c r="N35" i="87"/>
  <c r="M35" i="87"/>
  <c r="L35" i="87"/>
  <c r="K35" i="87"/>
  <c r="J35" i="87"/>
  <c r="I35" i="87"/>
  <c r="D35" i="87"/>
  <c r="H35" i="87" s="1"/>
  <c r="Z34" i="87"/>
  <c r="Y34" i="87"/>
  <c r="X34" i="87"/>
  <c r="W34" i="87"/>
  <c r="V34" i="87"/>
  <c r="U34" i="87"/>
  <c r="T34" i="87"/>
  <c r="S34" i="87"/>
  <c r="R34" i="87"/>
  <c r="Q34" i="87"/>
  <c r="P34" i="87"/>
  <c r="O34" i="87"/>
  <c r="N34" i="87"/>
  <c r="M34" i="87"/>
  <c r="L34" i="87"/>
  <c r="K34" i="87"/>
  <c r="J34" i="87"/>
  <c r="I34" i="87"/>
  <c r="D34" i="87"/>
  <c r="H34" i="87" s="1"/>
  <c r="Z33" i="87"/>
  <c r="Y33" i="87"/>
  <c r="X33" i="87"/>
  <c r="W33" i="87"/>
  <c r="V33" i="87"/>
  <c r="U33" i="87"/>
  <c r="T33" i="87"/>
  <c r="S33" i="87"/>
  <c r="R33" i="87"/>
  <c r="Q33" i="87"/>
  <c r="P33" i="87"/>
  <c r="O33" i="87"/>
  <c r="N33" i="87"/>
  <c r="M33" i="87"/>
  <c r="L33" i="87"/>
  <c r="K33" i="87"/>
  <c r="J33" i="87"/>
  <c r="I33" i="87"/>
  <c r="D33" i="87"/>
  <c r="H33" i="87" s="1"/>
  <c r="Z32" i="87"/>
  <c r="Y32" i="87"/>
  <c r="X32" i="87"/>
  <c r="W32" i="87"/>
  <c r="V32" i="87"/>
  <c r="U32" i="87"/>
  <c r="T32" i="87"/>
  <c r="S32" i="87"/>
  <c r="R32" i="87"/>
  <c r="Q32" i="87"/>
  <c r="P32" i="87"/>
  <c r="O32" i="87"/>
  <c r="N32" i="87"/>
  <c r="M32" i="87"/>
  <c r="L32" i="87"/>
  <c r="K32" i="87"/>
  <c r="J32" i="87"/>
  <c r="I32" i="87"/>
  <c r="D32" i="87"/>
  <c r="H32" i="87" s="1"/>
  <c r="Z29" i="87"/>
  <c r="W29" i="87"/>
  <c r="V29" i="87"/>
  <c r="S29" i="87"/>
  <c r="R29" i="87"/>
  <c r="O29" i="87"/>
  <c r="N29" i="87"/>
  <c r="K29" i="87"/>
  <c r="J29" i="87"/>
  <c r="Z25" i="87"/>
  <c r="Z26" i="87" s="1"/>
  <c r="Y25" i="87"/>
  <c r="Y26" i="87" s="1"/>
  <c r="X25" i="87"/>
  <c r="X26" i="87" s="1"/>
  <c r="W25" i="87"/>
  <c r="W26" i="87" s="1"/>
  <c r="V25" i="87"/>
  <c r="V26" i="87" s="1"/>
  <c r="U25" i="87"/>
  <c r="U26" i="87" s="1"/>
  <c r="T25" i="87"/>
  <c r="T29" i="87" s="1"/>
  <c r="S25" i="87"/>
  <c r="R25" i="87"/>
  <c r="R26" i="87" s="1"/>
  <c r="Q25" i="87"/>
  <c r="Q26" i="87" s="1"/>
  <c r="P25" i="87"/>
  <c r="P29" i="87" s="1"/>
  <c r="O25" i="87"/>
  <c r="N25" i="87"/>
  <c r="N26" i="87" s="1"/>
  <c r="M25" i="87"/>
  <c r="M26" i="87" s="1"/>
  <c r="L25" i="87"/>
  <c r="L29" i="87" s="1"/>
  <c r="K25" i="87"/>
  <c r="J25" i="87"/>
  <c r="J26" i="87" s="1"/>
  <c r="I25" i="87"/>
  <c r="I26" i="87" s="1"/>
  <c r="H25" i="87"/>
  <c r="H29" i="87" s="1"/>
  <c r="D25" i="87"/>
  <c r="Z21" i="87"/>
  <c r="Y21" i="87"/>
  <c r="X21" i="87"/>
  <c r="W21" i="87"/>
  <c r="V21" i="87"/>
  <c r="U21" i="87"/>
  <c r="T21" i="87"/>
  <c r="S21" i="87"/>
  <c r="R21" i="87"/>
  <c r="Q21" i="87"/>
  <c r="P21" i="87"/>
  <c r="O21" i="87"/>
  <c r="N21" i="87"/>
  <c r="M21" i="87"/>
  <c r="L21" i="87"/>
  <c r="K21" i="87"/>
  <c r="J21" i="87"/>
  <c r="I21" i="87"/>
  <c r="D21" i="87"/>
  <c r="H21" i="87" s="1"/>
  <c r="Z16" i="87"/>
  <c r="Y16" i="87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D16" i="87"/>
  <c r="H16" i="87" s="1"/>
  <c r="Z15" i="87"/>
  <c r="Y15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D15" i="87"/>
  <c r="H15" i="87" s="1"/>
  <c r="Z14" i="87"/>
  <c r="Y14" i="87"/>
  <c r="X14" i="87"/>
  <c r="W14" i="87"/>
  <c r="V14" i="87"/>
  <c r="U14" i="87"/>
  <c r="T14" i="87"/>
  <c r="S14" i="87"/>
  <c r="R14" i="87"/>
  <c r="Q14" i="87"/>
  <c r="P14" i="87"/>
  <c r="O14" i="87"/>
  <c r="N14" i="87"/>
  <c r="M14" i="87"/>
  <c r="L14" i="87"/>
  <c r="K14" i="87"/>
  <c r="J14" i="87"/>
  <c r="I14" i="87"/>
  <c r="D14" i="87"/>
  <c r="H14" i="87" s="1"/>
  <c r="Z13" i="87"/>
  <c r="Y13" i="87"/>
  <c r="X13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D13" i="87"/>
  <c r="H13" i="87" s="1"/>
  <c r="Z12" i="87"/>
  <c r="Y12" i="87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D12" i="87"/>
  <c r="H12" i="87" s="1"/>
  <c r="Z11" i="87"/>
  <c r="Y11" i="87"/>
  <c r="X11" i="87"/>
  <c r="W11" i="87"/>
  <c r="V11" i="87"/>
  <c r="U11" i="87"/>
  <c r="T11" i="87"/>
  <c r="S11" i="87"/>
  <c r="R11" i="87"/>
  <c r="Q11" i="87"/>
  <c r="P11" i="87"/>
  <c r="O11" i="87"/>
  <c r="N11" i="87"/>
  <c r="M11" i="87"/>
  <c r="L11" i="87"/>
  <c r="K11" i="87"/>
  <c r="J11" i="87"/>
  <c r="I11" i="87"/>
  <c r="D11" i="87"/>
  <c r="H11" i="87" s="1"/>
  <c r="Z9" i="87"/>
  <c r="Y9" i="87"/>
  <c r="X9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H9" i="87"/>
  <c r="D9" i="87"/>
  <c r="Z8" i="87"/>
  <c r="Y8" i="87"/>
  <c r="X8" i="87"/>
  <c r="W8" i="87"/>
  <c r="V8" i="87"/>
  <c r="U8" i="87"/>
  <c r="T8" i="87"/>
  <c r="S8" i="87"/>
  <c r="R8" i="87"/>
  <c r="Q8" i="87"/>
  <c r="P8" i="87"/>
  <c r="O8" i="87"/>
  <c r="N8" i="87"/>
  <c r="M8" i="87"/>
  <c r="L8" i="87"/>
  <c r="K8" i="87"/>
  <c r="J8" i="87"/>
  <c r="I8" i="87"/>
  <c r="H8" i="87"/>
  <c r="D8" i="87"/>
  <c r="Z7" i="87"/>
  <c r="Y7" i="87"/>
  <c r="X7" i="87"/>
  <c r="W7" i="87"/>
  <c r="V7" i="87"/>
  <c r="U7" i="87"/>
  <c r="T7" i="87"/>
  <c r="S7" i="87"/>
  <c r="R7" i="87"/>
  <c r="Q7" i="87"/>
  <c r="P7" i="87"/>
  <c r="O7" i="87"/>
  <c r="N7" i="87"/>
  <c r="M7" i="87"/>
  <c r="L7" i="87"/>
  <c r="K7" i="87"/>
  <c r="J7" i="87"/>
  <c r="I7" i="87"/>
  <c r="H7" i="87"/>
  <c r="D7" i="87"/>
  <c r="Z6" i="87"/>
  <c r="Y6" i="87"/>
  <c r="X6" i="87"/>
  <c r="W6" i="87"/>
  <c r="V6" i="87"/>
  <c r="U6" i="87"/>
  <c r="T6" i="87"/>
  <c r="S6" i="87"/>
  <c r="R6" i="87"/>
  <c r="Q6" i="87"/>
  <c r="P6" i="87"/>
  <c r="O6" i="87"/>
  <c r="N6" i="87"/>
  <c r="M6" i="87"/>
  <c r="L6" i="87"/>
  <c r="K6" i="87"/>
  <c r="J6" i="87"/>
  <c r="I6" i="87"/>
  <c r="H6" i="87"/>
  <c r="D6" i="87"/>
  <c r="Z5" i="87"/>
  <c r="Z23" i="87" s="1"/>
  <c r="Y5" i="87"/>
  <c r="Y23" i="87" s="1"/>
  <c r="X5" i="87"/>
  <c r="X23" i="87" s="1"/>
  <c r="W5" i="87"/>
  <c r="W23" i="87" s="1"/>
  <c r="V5" i="87"/>
  <c r="V23" i="87" s="1"/>
  <c r="U5" i="87"/>
  <c r="U23" i="87" s="1"/>
  <c r="P24" i="87" s="1"/>
  <c r="T5" i="87"/>
  <c r="T23" i="87" s="1"/>
  <c r="O24" i="87" s="1"/>
  <c r="S5" i="87"/>
  <c r="S23" i="87" s="1"/>
  <c r="R5" i="87"/>
  <c r="R23" i="87" s="1"/>
  <c r="Q5" i="87"/>
  <c r="Q23" i="87" s="1"/>
  <c r="L24" i="87" s="1"/>
  <c r="P5" i="87"/>
  <c r="P23" i="87" s="1"/>
  <c r="K24" i="87" s="1"/>
  <c r="O5" i="87"/>
  <c r="O23" i="87" s="1"/>
  <c r="N5" i="87"/>
  <c r="N23" i="87" s="1"/>
  <c r="M5" i="87"/>
  <c r="M23" i="87" s="1"/>
  <c r="H24" i="87" s="1"/>
  <c r="L5" i="87"/>
  <c r="L23" i="87" s="1"/>
  <c r="K5" i="87"/>
  <c r="K23" i="87" s="1"/>
  <c r="J5" i="87"/>
  <c r="J23" i="87" s="1"/>
  <c r="I5" i="87"/>
  <c r="I23" i="87" s="1"/>
  <c r="D24" i="87" s="1"/>
  <c r="H5" i="87"/>
  <c r="H23" i="87" s="1"/>
  <c r="D5" i="87"/>
  <c r="D23" i="87" s="1"/>
  <c r="Z4" i="87"/>
  <c r="Z27" i="87" s="1"/>
  <c r="Y4" i="87"/>
  <c r="Y27" i="87" s="1"/>
  <c r="X4" i="87"/>
  <c r="X27" i="87" s="1"/>
  <c r="W4" i="87"/>
  <c r="W27" i="87" s="1"/>
  <c r="V4" i="87"/>
  <c r="V27" i="87" s="1"/>
  <c r="U4" i="87"/>
  <c r="U27" i="87" s="1"/>
  <c r="T4" i="87"/>
  <c r="T27" i="87" s="1"/>
  <c r="S4" i="87"/>
  <c r="S27" i="87" s="1"/>
  <c r="R4" i="87"/>
  <c r="R27" i="87" s="1"/>
  <c r="Q4" i="87"/>
  <c r="Q27" i="87" s="1"/>
  <c r="P4" i="87"/>
  <c r="P27" i="87" s="1"/>
  <c r="O4" i="87"/>
  <c r="O27" i="87" s="1"/>
  <c r="N4" i="87"/>
  <c r="N27" i="87" s="1"/>
  <c r="M4" i="87"/>
  <c r="M27" i="87" s="1"/>
  <c r="L4" i="87"/>
  <c r="L27" i="87" s="1"/>
  <c r="K4" i="87"/>
  <c r="K27" i="87" s="1"/>
  <c r="J4" i="87"/>
  <c r="J27" i="87" s="1"/>
  <c r="J30" i="87" s="1"/>
  <c r="I4" i="87"/>
  <c r="I27" i="87" s="1"/>
  <c r="H4" i="87"/>
  <c r="H27" i="87" s="1"/>
  <c r="D4" i="87"/>
  <c r="D27" i="87" s="1"/>
  <c r="H3" i="87"/>
  <c r="Y37" i="86"/>
  <c r="X37" i="86"/>
  <c r="W37" i="86"/>
  <c r="V37" i="86"/>
  <c r="U37" i="86"/>
  <c r="T37" i="86"/>
  <c r="S37" i="86"/>
  <c r="R37" i="86"/>
  <c r="Q37" i="86"/>
  <c r="P37" i="86"/>
  <c r="O37" i="86"/>
  <c r="N37" i="86"/>
  <c r="M37" i="86"/>
  <c r="L37" i="86"/>
  <c r="K37" i="86"/>
  <c r="J37" i="86"/>
  <c r="I37" i="86"/>
  <c r="H37" i="86"/>
  <c r="D37" i="86"/>
  <c r="Y36" i="86"/>
  <c r="X36" i="86"/>
  <c r="W36" i="86"/>
  <c r="V36" i="86"/>
  <c r="U36" i="86"/>
  <c r="T36" i="86"/>
  <c r="S36" i="86"/>
  <c r="R36" i="86"/>
  <c r="Q36" i="86"/>
  <c r="P36" i="86"/>
  <c r="O36" i="86"/>
  <c r="N36" i="86"/>
  <c r="M36" i="86"/>
  <c r="L36" i="86"/>
  <c r="K36" i="86"/>
  <c r="J36" i="86"/>
  <c r="I36" i="86"/>
  <c r="H36" i="86"/>
  <c r="D36" i="86"/>
  <c r="Y35" i="86"/>
  <c r="X35" i="86"/>
  <c r="W35" i="86"/>
  <c r="V35" i="86"/>
  <c r="U35" i="86"/>
  <c r="T35" i="86"/>
  <c r="S35" i="86"/>
  <c r="R35" i="86"/>
  <c r="Q35" i="86"/>
  <c r="P35" i="86"/>
  <c r="O35" i="86"/>
  <c r="N35" i="86"/>
  <c r="M35" i="86"/>
  <c r="L35" i="86"/>
  <c r="K35" i="86"/>
  <c r="J35" i="86"/>
  <c r="I35" i="86"/>
  <c r="D35" i="86"/>
  <c r="H35" i="86" s="1"/>
  <c r="Y34" i="86"/>
  <c r="X34" i="86"/>
  <c r="W34" i="86"/>
  <c r="V34" i="86"/>
  <c r="U34" i="86"/>
  <c r="T34" i="86"/>
  <c r="S34" i="86"/>
  <c r="R34" i="86"/>
  <c r="Q34" i="86"/>
  <c r="P34" i="86"/>
  <c r="O34" i="86"/>
  <c r="N34" i="86"/>
  <c r="M34" i="86"/>
  <c r="L34" i="86"/>
  <c r="K34" i="86"/>
  <c r="J34" i="86"/>
  <c r="I34" i="86"/>
  <c r="D34" i="86"/>
  <c r="H34" i="86" s="1"/>
  <c r="Y33" i="86"/>
  <c r="X33" i="86"/>
  <c r="W33" i="86"/>
  <c r="V33" i="86"/>
  <c r="U33" i="86"/>
  <c r="T33" i="86"/>
  <c r="S33" i="86"/>
  <c r="R33" i="86"/>
  <c r="Q33" i="86"/>
  <c r="P33" i="86"/>
  <c r="O33" i="86"/>
  <c r="N33" i="86"/>
  <c r="M33" i="86"/>
  <c r="L33" i="86"/>
  <c r="K33" i="86"/>
  <c r="J33" i="86"/>
  <c r="I33" i="86"/>
  <c r="H33" i="86"/>
  <c r="D33" i="86"/>
  <c r="Y32" i="86"/>
  <c r="X32" i="86"/>
  <c r="W32" i="86"/>
  <c r="V32" i="86"/>
  <c r="U32" i="86"/>
  <c r="T32" i="86"/>
  <c r="S32" i="86"/>
  <c r="R32" i="86"/>
  <c r="Q32" i="86"/>
  <c r="P32" i="86"/>
  <c r="O32" i="86"/>
  <c r="N32" i="86"/>
  <c r="M32" i="86"/>
  <c r="L32" i="86"/>
  <c r="K32" i="86"/>
  <c r="J32" i="86"/>
  <c r="I32" i="86"/>
  <c r="D32" i="86"/>
  <c r="H32" i="86" s="1"/>
  <c r="Y29" i="86"/>
  <c r="X29" i="86"/>
  <c r="U29" i="86"/>
  <c r="T29" i="86"/>
  <c r="Q29" i="86"/>
  <c r="P29" i="86"/>
  <c r="L29" i="86"/>
  <c r="Y26" i="86"/>
  <c r="X26" i="86"/>
  <c r="V26" i="86"/>
  <c r="U26" i="86"/>
  <c r="T26" i="86"/>
  <c r="Q26" i="86"/>
  <c r="P26" i="86"/>
  <c r="M26" i="86"/>
  <c r="L26" i="86"/>
  <c r="Y25" i="86"/>
  <c r="X25" i="86"/>
  <c r="S26" i="86" s="1"/>
  <c r="W25" i="86"/>
  <c r="W29" i="86" s="1"/>
  <c r="V25" i="86"/>
  <c r="U25" i="86"/>
  <c r="T25" i="86"/>
  <c r="O26" i="86" s="1"/>
  <c r="S25" i="86"/>
  <c r="S29" i="86" s="1"/>
  <c r="R25" i="86"/>
  <c r="Q25" i="86"/>
  <c r="P25" i="86"/>
  <c r="K26" i="86" s="1"/>
  <c r="O25" i="86"/>
  <c r="O29" i="86" s="1"/>
  <c r="N25" i="86"/>
  <c r="N29" i="86" s="1"/>
  <c r="M25" i="86"/>
  <c r="M29" i="86" s="1"/>
  <c r="L25" i="86"/>
  <c r="K25" i="86"/>
  <c r="K29" i="86" s="1"/>
  <c r="J25" i="86"/>
  <c r="J29" i="86" s="1"/>
  <c r="I25" i="86"/>
  <c r="I29" i="86" s="1"/>
  <c r="D25" i="86"/>
  <c r="H25" i="86" s="1"/>
  <c r="Y21" i="86"/>
  <c r="X21" i="86"/>
  <c r="W21" i="86"/>
  <c r="V21" i="86"/>
  <c r="U21" i="86"/>
  <c r="T21" i="86"/>
  <c r="S21" i="86"/>
  <c r="R21" i="86"/>
  <c r="Q21" i="86"/>
  <c r="P21" i="86"/>
  <c r="O21" i="86"/>
  <c r="N21" i="86"/>
  <c r="M21" i="86"/>
  <c r="L21" i="86"/>
  <c r="K21" i="86"/>
  <c r="J21" i="86"/>
  <c r="I21" i="86"/>
  <c r="H21" i="86"/>
  <c r="D21" i="86"/>
  <c r="Y16" i="86"/>
  <c r="X16" i="86"/>
  <c r="W16" i="86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D16" i="86"/>
  <c r="H16" i="86" s="1"/>
  <c r="Y15" i="86"/>
  <c r="X15" i="86"/>
  <c r="W15" i="86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D15" i="86"/>
  <c r="H15" i="86" s="1"/>
  <c r="Y14" i="86"/>
  <c r="X14" i="86"/>
  <c r="W14" i="86"/>
  <c r="V14" i="86"/>
  <c r="U14" i="86"/>
  <c r="T14" i="86"/>
  <c r="S14" i="86"/>
  <c r="R14" i="86"/>
  <c r="Q14" i="86"/>
  <c r="P14" i="86"/>
  <c r="O14" i="86"/>
  <c r="N14" i="86"/>
  <c r="M14" i="86"/>
  <c r="L14" i="86"/>
  <c r="K14" i="86"/>
  <c r="J14" i="86"/>
  <c r="I14" i="86"/>
  <c r="H14" i="86"/>
  <c r="D14" i="86"/>
  <c r="Y13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D13" i="86"/>
  <c r="H13" i="86" s="1"/>
  <c r="Y12" i="86"/>
  <c r="X12" i="86"/>
  <c r="W12" i="86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D12" i="86"/>
  <c r="H12" i="86" s="1"/>
  <c r="Y11" i="86"/>
  <c r="X11" i="86"/>
  <c r="W11" i="86"/>
  <c r="V11" i="86"/>
  <c r="U11" i="86"/>
  <c r="T11" i="86"/>
  <c r="S11" i="86"/>
  <c r="R11" i="86"/>
  <c r="Q11" i="86"/>
  <c r="P11" i="86"/>
  <c r="O11" i="86"/>
  <c r="N11" i="86"/>
  <c r="M11" i="86"/>
  <c r="L11" i="86"/>
  <c r="K11" i="86"/>
  <c r="J11" i="86"/>
  <c r="I11" i="86"/>
  <c r="D11" i="86"/>
  <c r="H11" i="86" s="1"/>
  <c r="Y9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D9" i="86"/>
  <c r="H9" i="86" s="1"/>
  <c r="Y8" i="86"/>
  <c r="X8" i="86"/>
  <c r="W8" i="86"/>
  <c r="V8" i="86"/>
  <c r="U8" i="86"/>
  <c r="T8" i="86"/>
  <c r="S8" i="86"/>
  <c r="R8" i="86"/>
  <c r="Q8" i="86"/>
  <c r="P8" i="86"/>
  <c r="O8" i="86"/>
  <c r="N8" i="86"/>
  <c r="M8" i="86"/>
  <c r="L8" i="86"/>
  <c r="K8" i="86"/>
  <c r="J8" i="86"/>
  <c r="I8" i="86"/>
  <c r="D8" i="86"/>
  <c r="H8" i="86" s="1"/>
  <c r="Y7" i="86"/>
  <c r="X7" i="86"/>
  <c r="W7" i="86"/>
  <c r="V7" i="86"/>
  <c r="U7" i="86"/>
  <c r="T7" i="86"/>
  <c r="S7" i="86"/>
  <c r="R7" i="86"/>
  <c r="Q7" i="86"/>
  <c r="P7" i="86"/>
  <c r="O7" i="86"/>
  <c r="N7" i="86"/>
  <c r="M7" i="86"/>
  <c r="L7" i="86"/>
  <c r="K7" i="86"/>
  <c r="J7" i="86"/>
  <c r="I7" i="86"/>
  <c r="H7" i="86"/>
  <c r="D7" i="86"/>
  <c r="Y6" i="86"/>
  <c r="X6" i="86"/>
  <c r="W6" i="86"/>
  <c r="V6" i="86"/>
  <c r="U6" i="86"/>
  <c r="T6" i="86"/>
  <c r="S6" i="86"/>
  <c r="R6" i="86"/>
  <c r="Q6" i="86"/>
  <c r="P6" i="86"/>
  <c r="O6" i="86"/>
  <c r="N6" i="86"/>
  <c r="M6" i="86"/>
  <c r="L6" i="86"/>
  <c r="K6" i="86"/>
  <c r="J6" i="86"/>
  <c r="I6" i="86"/>
  <c r="D6" i="86"/>
  <c r="H6" i="86" s="1"/>
  <c r="Y5" i="86"/>
  <c r="Y23" i="86" s="1"/>
  <c r="X5" i="86"/>
  <c r="X23" i="86" s="1"/>
  <c r="W5" i="86"/>
  <c r="W23" i="86" s="1"/>
  <c r="V5" i="86"/>
  <c r="V23" i="86" s="1"/>
  <c r="U5" i="86"/>
  <c r="U23" i="86" s="1"/>
  <c r="T5" i="86"/>
  <c r="T23" i="86" s="1"/>
  <c r="S5" i="86"/>
  <c r="S23" i="86" s="1"/>
  <c r="N24" i="86" s="1"/>
  <c r="R5" i="86"/>
  <c r="R23" i="86" s="1"/>
  <c r="M24" i="86" s="1"/>
  <c r="Q5" i="86"/>
  <c r="Q23" i="86" s="1"/>
  <c r="P5" i="86"/>
  <c r="P23" i="86" s="1"/>
  <c r="O5" i="86"/>
  <c r="O23" i="86" s="1"/>
  <c r="J24" i="86" s="1"/>
  <c r="N5" i="86"/>
  <c r="N23" i="86" s="1"/>
  <c r="I24" i="86" s="1"/>
  <c r="M5" i="86"/>
  <c r="M23" i="86" s="1"/>
  <c r="L5" i="86"/>
  <c r="L23" i="86" s="1"/>
  <c r="K5" i="86"/>
  <c r="K23" i="86" s="1"/>
  <c r="J5" i="86"/>
  <c r="J23" i="86" s="1"/>
  <c r="I5" i="86"/>
  <c r="I23" i="86" s="1"/>
  <c r="D5" i="86"/>
  <c r="D23" i="86" s="1"/>
  <c r="Y4" i="86"/>
  <c r="Y27" i="86" s="1"/>
  <c r="X4" i="86"/>
  <c r="X27" i="86" s="1"/>
  <c r="W4" i="86"/>
  <c r="W27" i="86" s="1"/>
  <c r="V4" i="86"/>
  <c r="V27" i="86" s="1"/>
  <c r="U4" i="86"/>
  <c r="U27" i="86" s="1"/>
  <c r="T4" i="86"/>
  <c r="T27" i="86" s="1"/>
  <c r="S4" i="86"/>
  <c r="S27" i="86" s="1"/>
  <c r="R4" i="86"/>
  <c r="R27" i="86" s="1"/>
  <c r="Q4" i="86"/>
  <c r="Q27" i="86" s="1"/>
  <c r="P4" i="86"/>
  <c r="P27" i="86" s="1"/>
  <c r="O4" i="86"/>
  <c r="O27" i="86" s="1"/>
  <c r="N4" i="86"/>
  <c r="N27" i="86" s="1"/>
  <c r="M4" i="86"/>
  <c r="M27" i="86" s="1"/>
  <c r="L4" i="86"/>
  <c r="L27" i="86" s="1"/>
  <c r="K4" i="86"/>
  <c r="K27" i="86" s="1"/>
  <c r="J4" i="86"/>
  <c r="J27" i="86" s="1"/>
  <c r="J30" i="86" s="1"/>
  <c r="I4" i="86"/>
  <c r="I27" i="86" s="1"/>
  <c r="D4" i="86"/>
  <c r="H4" i="86" s="1"/>
  <c r="H27" i="86" s="1"/>
  <c r="H3" i="86"/>
  <c r="Y37" i="85"/>
  <c r="X37" i="85"/>
  <c r="W37" i="85"/>
  <c r="V37" i="85"/>
  <c r="U37" i="85"/>
  <c r="T37" i="85"/>
  <c r="S37" i="85"/>
  <c r="R37" i="85"/>
  <c r="Q37" i="85"/>
  <c r="P37" i="85"/>
  <c r="O37" i="85"/>
  <c r="N37" i="85"/>
  <c r="M37" i="85"/>
  <c r="L37" i="85"/>
  <c r="K37" i="85"/>
  <c r="J37" i="85"/>
  <c r="I37" i="85"/>
  <c r="H37" i="85"/>
  <c r="D37" i="85"/>
  <c r="Y36" i="85"/>
  <c r="X36" i="85"/>
  <c r="W36" i="85"/>
  <c r="V36" i="85"/>
  <c r="U36" i="85"/>
  <c r="T36" i="85"/>
  <c r="S36" i="85"/>
  <c r="R36" i="85"/>
  <c r="Q36" i="85"/>
  <c r="P36" i="85"/>
  <c r="O36" i="85"/>
  <c r="N36" i="85"/>
  <c r="M36" i="85"/>
  <c r="L36" i="85"/>
  <c r="K36" i="85"/>
  <c r="J36" i="85"/>
  <c r="I36" i="85"/>
  <c r="H36" i="85"/>
  <c r="D36" i="85"/>
  <c r="Y35" i="85"/>
  <c r="X35" i="85"/>
  <c r="W35" i="85"/>
  <c r="V35" i="85"/>
  <c r="U35" i="85"/>
  <c r="T35" i="85"/>
  <c r="S35" i="85"/>
  <c r="R35" i="85"/>
  <c r="Q35" i="85"/>
  <c r="P35" i="85"/>
  <c r="O35" i="85"/>
  <c r="N35" i="85"/>
  <c r="M35" i="85"/>
  <c r="L35" i="85"/>
  <c r="K35" i="85"/>
  <c r="J35" i="85"/>
  <c r="I35" i="85"/>
  <c r="D35" i="85"/>
  <c r="H35" i="85" s="1"/>
  <c r="Y34" i="85"/>
  <c r="X34" i="85"/>
  <c r="W34" i="85"/>
  <c r="V34" i="85"/>
  <c r="U34" i="85"/>
  <c r="T34" i="85"/>
  <c r="S34" i="85"/>
  <c r="R34" i="85"/>
  <c r="Q34" i="85"/>
  <c r="P34" i="85"/>
  <c r="O34" i="85"/>
  <c r="N34" i="85"/>
  <c r="M34" i="85"/>
  <c r="L34" i="85"/>
  <c r="K34" i="85"/>
  <c r="J34" i="85"/>
  <c r="I34" i="85"/>
  <c r="D34" i="85"/>
  <c r="H34" i="85" s="1"/>
  <c r="Y33" i="85"/>
  <c r="X33" i="85"/>
  <c r="W33" i="85"/>
  <c r="V33" i="85"/>
  <c r="U33" i="85"/>
  <c r="T33" i="85"/>
  <c r="S33" i="85"/>
  <c r="R33" i="85"/>
  <c r="Q33" i="85"/>
  <c r="P33" i="85"/>
  <c r="O33" i="85"/>
  <c r="N33" i="85"/>
  <c r="M33" i="85"/>
  <c r="L33" i="85"/>
  <c r="K33" i="85"/>
  <c r="J33" i="85"/>
  <c r="I33" i="85"/>
  <c r="H33" i="85"/>
  <c r="D33" i="85"/>
  <c r="Y32" i="85"/>
  <c r="X32" i="85"/>
  <c r="W32" i="85"/>
  <c r="V32" i="85"/>
  <c r="U32" i="85"/>
  <c r="T32" i="85"/>
  <c r="S32" i="85"/>
  <c r="R32" i="85"/>
  <c r="Q32" i="85"/>
  <c r="P32" i="85"/>
  <c r="O32" i="85"/>
  <c r="N32" i="85"/>
  <c r="M32" i="85"/>
  <c r="L32" i="85"/>
  <c r="K32" i="85"/>
  <c r="J32" i="85"/>
  <c r="I32" i="85"/>
  <c r="D32" i="85"/>
  <c r="H32" i="85" s="1"/>
  <c r="Y29" i="85"/>
  <c r="T29" i="85"/>
  <c r="L29" i="85"/>
  <c r="Y26" i="85"/>
  <c r="X26" i="85"/>
  <c r="V26" i="85"/>
  <c r="T26" i="85"/>
  <c r="I26" i="85"/>
  <c r="Y25" i="85"/>
  <c r="X25" i="85"/>
  <c r="W25" i="85"/>
  <c r="R26" i="85" s="1"/>
  <c r="V25" i="85"/>
  <c r="U25" i="85"/>
  <c r="U29" i="85" s="1"/>
  <c r="T25" i="85"/>
  <c r="S25" i="85"/>
  <c r="S29" i="85" s="1"/>
  <c r="R25" i="85"/>
  <c r="Q25" i="85"/>
  <c r="Q26" i="85" s="1"/>
  <c r="P25" i="85"/>
  <c r="O25" i="85"/>
  <c r="O29" i="85" s="1"/>
  <c r="N25" i="85"/>
  <c r="M25" i="85"/>
  <c r="M29" i="85" s="1"/>
  <c r="L25" i="85"/>
  <c r="K25" i="85"/>
  <c r="K29" i="85" s="1"/>
  <c r="J25" i="85"/>
  <c r="I25" i="85"/>
  <c r="I29" i="85" s="1"/>
  <c r="D25" i="85"/>
  <c r="H25" i="85" s="1"/>
  <c r="Y21" i="85"/>
  <c r="X21" i="85"/>
  <c r="W21" i="85"/>
  <c r="V21" i="85"/>
  <c r="U21" i="85"/>
  <c r="T21" i="85"/>
  <c r="S21" i="85"/>
  <c r="R21" i="85"/>
  <c r="Q21" i="85"/>
  <c r="P21" i="85"/>
  <c r="O21" i="85"/>
  <c r="N21" i="85"/>
  <c r="M21" i="85"/>
  <c r="L21" i="85"/>
  <c r="K21" i="85"/>
  <c r="J21" i="85"/>
  <c r="I21" i="85"/>
  <c r="H21" i="85"/>
  <c r="D21" i="85"/>
  <c r="Y16" i="85"/>
  <c r="X16" i="85"/>
  <c r="W16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D16" i="85"/>
  <c r="H16" i="85" s="1"/>
  <c r="Y15" i="85"/>
  <c r="X15" i="85"/>
  <c r="W15" i="85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H15" i="85"/>
  <c r="D15" i="85"/>
  <c r="Y14" i="85"/>
  <c r="X14" i="85"/>
  <c r="W14" i="85"/>
  <c r="V14" i="85"/>
  <c r="U14" i="85"/>
  <c r="T14" i="85"/>
  <c r="S14" i="85"/>
  <c r="R14" i="85"/>
  <c r="Q14" i="85"/>
  <c r="P14" i="85"/>
  <c r="O14" i="85"/>
  <c r="N14" i="85"/>
  <c r="M14" i="85"/>
  <c r="L14" i="85"/>
  <c r="K14" i="85"/>
  <c r="J14" i="85"/>
  <c r="I14" i="85"/>
  <c r="H14" i="85"/>
  <c r="D14" i="85"/>
  <c r="Y13" i="85"/>
  <c r="X13" i="85"/>
  <c r="W13" i="85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D13" i="85"/>
  <c r="H13" i="85" s="1"/>
  <c r="Y12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D12" i="85"/>
  <c r="H12" i="85" s="1"/>
  <c r="Y11" i="85"/>
  <c r="X11" i="85"/>
  <c r="W11" i="85"/>
  <c r="V11" i="85"/>
  <c r="U11" i="85"/>
  <c r="T11" i="85"/>
  <c r="S11" i="85"/>
  <c r="R11" i="85"/>
  <c r="Q11" i="85"/>
  <c r="P11" i="85"/>
  <c r="O11" i="85"/>
  <c r="N11" i="85"/>
  <c r="M11" i="85"/>
  <c r="L11" i="85"/>
  <c r="K11" i="85"/>
  <c r="J11" i="85"/>
  <c r="I11" i="85"/>
  <c r="H11" i="85"/>
  <c r="D11" i="85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D9" i="85"/>
  <c r="H9" i="85" s="1"/>
  <c r="Y8" i="85"/>
  <c r="X8" i="85"/>
  <c r="W8" i="85"/>
  <c r="V8" i="85"/>
  <c r="U8" i="85"/>
  <c r="T8" i="85"/>
  <c r="S8" i="85"/>
  <c r="R8" i="85"/>
  <c r="Q8" i="85"/>
  <c r="P8" i="85"/>
  <c r="O8" i="85"/>
  <c r="N8" i="85"/>
  <c r="M8" i="85"/>
  <c r="L8" i="85"/>
  <c r="K8" i="85"/>
  <c r="J8" i="85"/>
  <c r="I8" i="85"/>
  <c r="H8" i="85"/>
  <c r="D8" i="85"/>
  <c r="Y7" i="85"/>
  <c r="X7" i="85"/>
  <c r="W7" i="85"/>
  <c r="V7" i="85"/>
  <c r="U7" i="85"/>
  <c r="T7" i="85"/>
  <c r="S7" i="85"/>
  <c r="R7" i="85"/>
  <c r="Q7" i="85"/>
  <c r="P7" i="85"/>
  <c r="O7" i="85"/>
  <c r="N7" i="85"/>
  <c r="M7" i="85"/>
  <c r="L7" i="85"/>
  <c r="K7" i="85"/>
  <c r="J7" i="85"/>
  <c r="I7" i="85"/>
  <c r="H7" i="85"/>
  <c r="D7" i="85"/>
  <c r="Y6" i="85"/>
  <c r="X6" i="85"/>
  <c r="W6" i="85"/>
  <c r="V6" i="85"/>
  <c r="U6" i="85"/>
  <c r="T6" i="85"/>
  <c r="S6" i="85"/>
  <c r="R6" i="85"/>
  <c r="Q6" i="85"/>
  <c r="P6" i="85"/>
  <c r="O6" i="85"/>
  <c r="N6" i="85"/>
  <c r="M6" i="85"/>
  <c r="L6" i="85"/>
  <c r="K6" i="85"/>
  <c r="J6" i="85"/>
  <c r="I6" i="85"/>
  <c r="D6" i="85"/>
  <c r="H6" i="85" s="1"/>
  <c r="Y5" i="85"/>
  <c r="Y23" i="85" s="1"/>
  <c r="X5" i="85"/>
  <c r="X23" i="85" s="1"/>
  <c r="W5" i="85"/>
  <c r="W23" i="85" s="1"/>
  <c r="V5" i="85"/>
  <c r="V23" i="85" s="1"/>
  <c r="U5" i="85"/>
  <c r="U23" i="85" s="1"/>
  <c r="T5" i="85"/>
  <c r="T23" i="85" s="1"/>
  <c r="S5" i="85"/>
  <c r="S23" i="85" s="1"/>
  <c r="R5" i="85"/>
  <c r="R23" i="85" s="1"/>
  <c r="M24" i="85" s="1"/>
  <c r="Q5" i="85"/>
  <c r="Q23" i="85" s="1"/>
  <c r="L24" i="85" s="1"/>
  <c r="P5" i="85"/>
  <c r="P23" i="85" s="1"/>
  <c r="O5" i="85"/>
  <c r="O23" i="85" s="1"/>
  <c r="N5" i="85"/>
  <c r="N23" i="85" s="1"/>
  <c r="I24" i="85" s="1"/>
  <c r="M5" i="85"/>
  <c r="M23" i="85" s="1"/>
  <c r="L5" i="85"/>
  <c r="L23" i="85" s="1"/>
  <c r="K5" i="85"/>
  <c r="K23" i="85" s="1"/>
  <c r="J5" i="85"/>
  <c r="J23" i="85" s="1"/>
  <c r="I5" i="85"/>
  <c r="I23" i="85" s="1"/>
  <c r="D24" i="85" s="1"/>
  <c r="D5" i="85"/>
  <c r="D23" i="85" s="1"/>
  <c r="Y4" i="85"/>
  <c r="Y27" i="85" s="1"/>
  <c r="X4" i="85"/>
  <c r="X27" i="85" s="1"/>
  <c r="W4" i="85"/>
  <c r="W27" i="85" s="1"/>
  <c r="R28" i="85" s="1"/>
  <c r="V4" i="85"/>
  <c r="V27" i="85" s="1"/>
  <c r="U4" i="85"/>
  <c r="U27" i="85" s="1"/>
  <c r="T4" i="85"/>
  <c r="T27" i="85" s="1"/>
  <c r="S4" i="85"/>
  <c r="S27" i="85" s="1"/>
  <c r="S30" i="85" s="1"/>
  <c r="R4" i="85"/>
  <c r="R27" i="85" s="1"/>
  <c r="Q4" i="85"/>
  <c r="Q27" i="85" s="1"/>
  <c r="P4" i="85"/>
  <c r="P27" i="85" s="1"/>
  <c r="O4" i="85"/>
  <c r="O27" i="85" s="1"/>
  <c r="N4" i="85"/>
  <c r="N27" i="85" s="1"/>
  <c r="M4" i="85"/>
  <c r="M27" i="85" s="1"/>
  <c r="L4" i="85"/>
  <c r="L27" i="85" s="1"/>
  <c r="K4" i="85"/>
  <c r="K27" i="85" s="1"/>
  <c r="K30" i="85" s="1"/>
  <c r="J4" i="85"/>
  <c r="J27" i="85" s="1"/>
  <c r="I4" i="85"/>
  <c r="I27" i="85" s="1"/>
  <c r="H4" i="85"/>
  <c r="H27" i="85" s="1"/>
  <c r="D4" i="85"/>
  <c r="D27" i="85" s="1"/>
  <c r="H3" i="85"/>
  <c r="Q37" i="84"/>
  <c r="P37" i="84"/>
  <c r="O37" i="84"/>
  <c r="N37" i="84"/>
  <c r="M37" i="84"/>
  <c r="L37" i="84"/>
  <c r="K37" i="84"/>
  <c r="J37" i="84"/>
  <c r="I37" i="84"/>
  <c r="H37" i="84"/>
  <c r="D37" i="84"/>
  <c r="Q36" i="84"/>
  <c r="P36" i="84"/>
  <c r="O36" i="84"/>
  <c r="N36" i="84"/>
  <c r="M36" i="84"/>
  <c r="L36" i="84"/>
  <c r="K36" i="84"/>
  <c r="J36" i="84"/>
  <c r="I36" i="84"/>
  <c r="H36" i="84"/>
  <c r="D36" i="84"/>
  <c r="Q35" i="84"/>
  <c r="P35" i="84"/>
  <c r="O35" i="84"/>
  <c r="N35" i="84"/>
  <c r="M35" i="84"/>
  <c r="L35" i="84"/>
  <c r="K35" i="84"/>
  <c r="J35" i="84"/>
  <c r="I35" i="84"/>
  <c r="D35" i="84"/>
  <c r="H35" i="84" s="1"/>
  <c r="Q34" i="84"/>
  <c r="P34" i="84"/>
  <c r="O34" i="84"/>
  <c r="N34" i="84"/>
  <c r="M34" i="84"/>
  <c r="L34" i="84"/>
  <c r="K34" i="84"/>
  <c r="J34" i="84"/>
  <c r="I34" i="84"/>
  <c r="H34" i="84"/>
  <c r="D34" i="84"/>
  <c r="Q33" i="84"/>
  <c r="P33" i="84"/>
  <c r="O33" i="84"/>
  <c r="N33" i="84"/>
  <c r="M33" i="84"/>
  <c r="L33" i="84"/>
  <c r="K33" i="84"/>
  <c r="J33" i="84"/>
  <c r="I33" i="84"/>
  <c r="H33" i="84"/>
  <c r="D33" i="84"/>
  <c r="Q32" i="84"/>
  <c r="P32" i="84"/>
  <c r="O32" i="84"/>
  <c r="N32" i="84"/>
  <c r="M32" i="84"/>
  <c r="L32" i="84"/>
  <c r="K32" i="84"/>
  <c r="J32" i="84"/>
  <c r="I32" i="84"/>
  <c r="D32" i="84"/>
  <c r="H32" i="84" s="1"/>
  <c r="P29" i="84"/>
  <c r="L29" i="84"/>
  <c r="P26" i="84"/>
  <c r="L26" i="84"/>
  <c r="Q25" i="84"/>
  <c r="Q29" i="84" s="1"/>
  <c r="P25" i="84"/>
  <c r="O25" i="84"/>
  <c r="J26" i="84" s="1"/>
  <c r="N25" i="84"/>
  <c r="N29" i="84" s="1"/>
  <c r="M25" i="84"/>
  <c r="M29" i="84" s="1"/>
  <c r="L25" i="84"/>
  <c r="K25" i="84"/>
  <c r="K29" i="84" s="1"/>
  <c r="J25" i="84"/>
  <c r="J29" i="84" s="1"/>
  <c r="I25" i="84"/>
  <c r="I29" i="84" s="1"/>
  <c r="D25" i="84"/>
  <c r="H25" i="84" s="1"/>
  <c r="Q21" i="84"/>
  <c r="P21" i="84"/>
  <c r="O21" i="84"/>
  <c r="N21" i="84"/>
  <c r="M21" i="84"/>
  <c r="L21" i="84"/>
  <c r="K21" i="84"/>
  <c r="J21" i="84"/>
  <c r="I21" i="84"/>
  <c r="H21" i="84"/>
  <c r="D21" i="84"/>
  <c r="Q16" i="84"/>
  <c r="P16" i="84"/>
  <c r="O16" i="84"/>
  <c r="N16" i="84"/>
  <c r="M16" i="84"/>
  <c r="L16" i="84"/>
  <c r="K16" i="84"/>
  <c r="J16" i="84"/>
  <c r="I16" i="84"/>
  <c r="D16" i="84"/>
  <c r="H16" i="84" s="1"/>
  <c r="Q15" i="84"/>
  <c r="P15" i="84"/>
  <c r="O15" i="84"/>
  <c r="N15" i="84"/>
  <c r="M15" i="84"/>
  <c r="L15" i="84"/>
  <c r="K15" i="84"/>
  <c r="J15" i="84"/>
  <c r="I15" i="84"/>
  <c r="H15" i="84"/>
  <c r="D15" i="84"/>
  <c r="Q14" i="84"/>
  <c r="P14" i="84"/>
  <c r="O14" i="84"/>
  <c r="N14" i="84"/>
  <c r="M14" i="84"/>
  <c r="L14" i="84"/>
  <c r="K14" i="84"/>
  <c r="J14" i="84"/>
  <c r="I14" i="84"/>
  <c r="H14" i="84"/>
  <c r="D14" i="84"/>
  <c r="Q13" i="84"/>
  <c r="P13" i="84"/>
  <c r="O13" i="84"/>
  <c r="N13" i="84"/>
  <c r="M13" i="84"/>
  <c r="L13" i="84"/>
  <c r="K13" i="84"/>
  <c r="J13" i="84"/>
  <c r="I13" i="84"/>
  <c r="D13" i="84"/>
  <c r="H13" i="84" s="1"/>
  <c r="Q12" i="84"/>
  <c r="P12" i="84"/>
  <c r="O12" i="84"/>
  <c r="N12" i="84"/>
  <c r="M12" i="84"/>
  <c r="L12" i="84"/>
  <c r="K12" i="84"/>
  <c r="J12" i="84"/>
  <c r="I12" i="84"/>
  <c r="D12" i="84"/>
  <c r="H12" i="84" s="1"/>
  <c r="Q11" i="84"/>
  <c r="P11" i="84"/>
  <c r="O11" i="84"/>
  <c r="N11" i="84"/>
  <c r="M11" i="84"/>
  <c r="L11" i="84"/>
  <c r="K11" i="84"/>
  <c r="J11" i="84"/>
  <c r="I11" i="84"/>
  <c r="H11" i="84"/>
  <c r="D11" i="84"/>
  <c r="Q9" i="84"/>
  <c r="P9" i="84"/>
  <c r="O9" i="84"/>
  <c r="N9" i="84"/>
  <c r="M9" i="84"/>
  <c r="L9" i="84"/>
  <c r="K9" i="84"/>
  <c r="J9" i="84"/>
  <c r="I9" i="84"/>
  <c r="D9" i="84"/>
  <c r="H9" i="84" s="1"/>
  <c r="Q8" i="84"/>
  <c r="P8" i="84"/>
  <c r="O8" i="84"/>
  <c r="N8" i="84"/>
  <c r="M8" i="84"/>
  <c r="L8" i="84"/>
  <c r="K8" i="84"/>
  <c r="J8" i="84"/>
  <c r="I8" i="84"/>
  <c r="H8" i="84"/>
  <c r="D8" i="84"/>
  <c r="Q7" i="84"/>
  <c r="P7" i="84"/>
  <c r="O7" i="84"/>
  <c r="N7" i="84"/>
  <c r="M7" i="84"/>
  <c r="L7" i="84"/>
  <c r="K7" i="84"/>
  <c r="J7" i="84"/>
  <c r="I7" i="84"/>
  <c r="H7" i="84"/>
  <c r="D7" i="84"/>
  <c r="Q6" i="84"/>
  <c r="P6" i="84"/>
  <c r="O6" i="84"/>
  <c r="N6" i="84"/>
  <c r="M6" i="84"/>
  <c r="L6" i="84"/>
  <c r="K6" i="84"/>
  <c r="J6" i="84"/>
  <c r="I6" i="84"/>
  <c r="D6" i="84"/>
  <c r="H6" i="84" s="1"/>
  <c r="Q5" i="84"/>
  <c r="Q23" i="84" s="1"/>
  <c r="P5" i="84"/>
  <c r="P23" i="84" s="1"/>
  <c r="O5" i="84"/>
  <c r="O23" i="84" s="1"/>
  <c r="N5" i="84"/>
  <c r="N23" i="84" s="1"/>
  <c r="M5" i="84"/>
  <c r="M23" i="84" s="1"/>
  <c r="L5" i="84"/>
  <c r="L23" i="84" s="1"/>
  <c r="K5" i="84"/>
  <c r="K23" i="84" s="1"/>
  <c r="J5" i="84"/>
  <c r="J23" i="84" s="1"/>
  <c r="I5" i="84"/>
  <c r="I23" i="84" s="1"/>
  <c r="D24" i="84" s="1"/>
  <c r="D5" i="84"/>
  <c r="D23" i="84" s="1"/>
  <c r="Q4" i="84"/>
  <c r="Q27" i="84" s="1"/>
  <c r="P4" i="84"/>
  <c r="P27" i="84" s="1"/>
  <c r="O4" i="84"/>
  <c r="O27" i="84" s="1"/>
  <c r="N4" i="84"/>
  <c r="N27" i="84" s="1"/>
  <c r="M4" i="84"/>
  <c r="M27" i="84" s="1"/>
  <c r="L4" i="84"/>
  <c r="L27" i="84" s="1"/>
  <c r="L30" i="84" s="1"/>
  <c r="K4" i="84"/>
  <c r="K27" i="84" s="1"/>
  <c r="J4" i="84"/>
  <c r="J27" i="84" s="1"/>
  <c r="I4" i="84"/>
  <c r="I27" i="84" s="1"/>
  <c r="H4" i="84"/>
  <c r="H27" i="84" s="1"/>
  <c r="H30" i="84" s="1"/>
  <c r="D4" i="84"/>
  <c r="D27" i="84" s="1"/>
  <c r="H3" i="84"/>
  <c r="Z37" i="83"/>
  <c r="Y37" i="83"/>
  <c r="X37" i="83"/>
  <c r="W37" i="83"/>
  <c r="V37" i="83"/>
  <c r="U37" i="83"/>
  <c r="T37" i="83"/>
  <c r="S37" i="83"/>
  <c r="R37" i="83"/>
  <c r="Q37" i="83"/>
  <c r="P37" i="83"/>
  <c r="O37" i="83"/>
  <c r="N37" i="83"/>
  <c r="M37" i="83"/>
  <c r="L37" i="83"/>
  <c r="K37" i="83"/>
  <c r="J37" i="83"/>
  <c r="I37" i="83"/>
  <c r="H37" i="83"/>
  <c r="D37" i="83"/>
  <c r="Z36" i="83"/>
  <c r="Y36" i="83"/>
  <c r="X36" i="83"/>
  <c r="W36" i="83"/>
  <c r="V36" i="83"/>
  <c r="U36" i="83"/>
  <c r="T36" i="83"/>
  <c r="S36" i="83"/>
  <c r="R36" i="83"/>
  <c r="Q36" i="83"/>
  <c r="P36" i="83"/>
  <c r="O36" i="83"/>
  <c r="N36" i="83"/>
  <c r="M36" i="83"/>
  <c r="L36" i="83"/>
  <c r="K36" i="83"/>
  <c r="J36" i="83"/>
  <c r="I36" i="83"/>
  <c r="H36" i="83"/>
  <c r="D36" i="83"/>
  <c r="Z35" i="83"/>
  <c r="Y35" i="83"/>
  <c r="X35" i="83"/>
  <c r="W35" i="83"/>
  <c r="V35" i="83"/>
  <c r="U35" i="83"/>
  <c r="T35" i="83"/>
  <c r="S35" i="83"/>
  <c r="R35" i="83"/>
  <c r="Q35" i="83"/>
  <c r="P35" i="83"/>
  <c r="O35" i="83"/>
  <c r="N35" i="83"/>
  <c r="M35" i="83"/>
  <c r="L35" i="83"/>
  <c r="K35" i="83"/>
  <c r="J35" i="83"/>
  <c r="I35" i="83"/>
  <c r="D35" i="83"/>
  <c r="H35" i="83" s="1"/>
  <c r="Z34" i="83"/>
  <c r="Y34" i="83"/>
  <c r="X34" i="83"/>
  <c r="W34" i="83"/>
  <c r="V34" i="83"/>
  <c r="U34" i="83"/>
  <c r="T34" i="83"/>
  <c r="S34" i="83"/>
  <c r="R34" i="83"/>
  <c r="Q34" i="83"/>
  <c r="P34" i="83"/>
  <c r="O34" i="83"/>
  <c r="N34" i="83"/>
  <c r="M34" i="83"/>
  <c r="L34" i="83"/>
  <c r="K34" i="83"/>
  <c r="J34" i="83"/>
  <c r="I34" i="83"/>
  <c r="D34" i="83"/>
  <c r="H34" i="83" s="1"/>
  <c r="Z33" i="83"/>
  <c r="Y33" i="83"/>
  <c r="X33" i="83"/>
  <c r="W33" i="83"/>
  <c r="V33" i="83"/>
  <c r="U33" i="83"/>
  <c r="T33" i="83"/>
  <c r="S33" i="83"/>
  <c r="R33" i="83"/>
  <c r="Q33" i="83"/>
  <c r="P33" i="83"/>
  <c r="O33" i="83"/>
  <c r="N33" i="83"/>
  <c r="M33" i="83"/>
  <c r="L33" i="83"/>
  <c r="K33" i="83"/>
  <c r="J33" i="83"/>
  <c r="I33" i="83"/>
  <c r="D33" i="83"/>
  <c r="H33" i="83" s="1"/>
  <c r="Z32" i="83"/>
  <c r="Y32" i="83"/>
  <c r="X32" i="83"/>
  <c r="W32" i="83"/>
  <c r="V32" i="83"/>
  <c r="U32" i="83"/>
  <c r="T32" i="83"/>
  <c r="S32" i="83"/>
  <c r="R32" i="83"/>
  <c r="Q32" i="83"/>
  <c r="P32" i="83"/>
  <c r="O32" i="83"/>
  <c r="N32" i="83"/>
  <c r="M32" i="83"/>
  <c r="L32" i="83"/>
  <c r="K32" i="83"/>
  <c r="J32" i="83"/>
  <c r="I32" i="83"/>
  <c r="D32" i="83"/>
  <c r="H32" i="83" s="1"/>
  <c r="Z29" i="83"/>
  <c r="X29" i="83"/>
  <c r="T29" i="83"/>
  <c r="P29" i="83"/>
  <c r="Z25" i="83"/>
  <c r="Z26" i="83" s="1"/>
  <c r="Y25" i="83"/>
  <c r="Y26" i="83" s="1"/>
  <c r="X25" i="83"/>
  <c r="X26" i="83" s="1"/>
  <c r="W25" i="83"/>
  <c r="V29" i="83" s="1"/>
  <c r="V25" i="83"/>
  <c r="V26" i="83" s="1"/>
  <c r="U25" i="83"/>
  <c r="U26" i="83" s="1"/>
  <c r="T25" i="83"/>
  <c r="S25" i="83"/>
  <c r="S26" i="83" s="1"/>
  <c r="R25" i="83"/>
  <c r="R29" i="83" s="1"/>
  <c r="Q25" i="83"/>
  <c r="Q26" i="83" s="1"/>
  <c r="P25" i="83"/>
  <c r="O25" i="83"/>
  <c r="O26" i="83" s="1"/>
  <c r="N25" i="83"/>
  <c r="N29" i="83" s="1"/>
  <c r="M25" i="83"/>
  <c r="M29" i="83" s="1"/>
  <c r="L25" i="83"/>
  <c r="L29" i="83" s="1"/>
  <c r="K25" i="83"/>
  <c r="K26" i="83" s="1"/>
  <c r="J25" i="83"/>
  <c r="J29" i="83" s="1"/>
  <c r="I25" i="83"/>
  <c r="I29" i="83" s="1"/>
  <c r="D25" i="83"/>
  <c r="H25" i="83" s="1"/>
  <c r="H29" i="83" s="1"/>
  <c r="Z21" i="83"/>
  <c r="Y21" i="83"/>
  <c r="X21" i="83"/>
  <c r="W21" i="83"/>
  <c r="V21" i="83"/>
  <c r="U21" i="83"/>
  <c r="T21" i="83"/>
  <c r="S21" i="83"/>
  <c r="R21" i="83"/>
  <c r="Q21" i="83"/>
  <c r="P21" i="83"/>
  <c r="O21" i="83"/>
  <c r="N21" i="83"/>
  <c r="M21" i="83"/>
  <c r="L21" i="83"/>
  <c r="K21" i="83"/>
  <c r="J21" i="83"/>
  <c r="I21" i="83"/>
  <c r="D21" i="83"/>
  <c r="H21" i="83" s="1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D16" i="83"/>
  <c r="H16" i="83" s="1"/>
  <c r="Z15" i="83"/>
  <c r="Y15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D15" i="83"/>
  <c r="H15" i="83" s="1"/>
  <c r="Z14" i="83"/>
  <c r="Y14" i="83"/>
  <c r="X14" i="83"/>
  <c r="W14" i="83"/>
  <c r="V14" i="83"/>
  <c r="U14" i="83"/>
  <c r="T14" i="83"/>
  <c r="S14" i="83"/>
  <c r="R14" i="83"/>
  <c r="Q14" i="83"/>
  <c r="P14" i="83"/>
  <c r="O14" i="83"/>
  <c r="N14" i="83"/>
  <c r="M14" i="83"/>
  <c r="L14" i="83"/>
  <c r="K14" i="83"/>
  <c r="J14" i="83"/>
  <c r="I14" i="83"/>
  <c r="D14" i="83"/>
  <c r="H14" i="83" s="1"/>
  <c r="Z13" i="83"/>
  <c r="Y13" i="83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D13" i="83"/>
  <c r="H13" i="83" s="1"/>
  <c r="Z12" i="83"/>
  <c r="Y12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D12" i="83"/>
  <c r="H12" i="83" s="1"/>
  <c r="Z11" i="83"/>
  <c r="Y11" i="83"/>
  <c r="X11" i="83"/>
  <c r="W11" i="83"/>
  <c r="V11" i="83"/>
  <c r="U11" i="83"/>
  <c r="T11" i="83"/>
  <c r="S11" i="83"/>
  <c r="R11" i="83"/>
  <c r="Q11" i="83"/>
  <c r="P11" i="83"/>
  <c r="O11" i="83"/>
  <c r="N11" i="83"/>
  <c r="M11" i="83"/>
  <c r="L11" i="83"/>
  <c r="K11" i="83"/>
  <c r="J11" i="83"/>
  <c r="I11" i="83"/>
  <c r="D11" i="83"/>
  <c r="H11" i="83" s="1"/>
  <c r="Z9" i="83"/>
  <c r="Y9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H9" i="83"/>
  <c r="D9" i="83"/>
  <c r="Z8" i="83"/>
  <c r="Y8" i="83"/>
  <c r="X8" i="83"/>
  <c r="W8" i="83"/>
  <c r="V8" i="83"/>
  <c r="U8" i="83"/>
  <c r="T8" i="83"/>
  <c r="S8" i="83"/>
  <c r="R8" i="83"/>
  <c r="Q8" i="83"/>
  <c r="P8" i="83"/>
  <c r="O8" i="83"/>
  <c r="N8" i="83"/>
  <c r="M8" i="83"/>
  <c r="L8" i="83"/>
  <c r="K8" i="83"/>
  <c r="J8" i="83"/>
  <c r="I8" i="83"/>
  <c r="H8" i="83"/>
  <c r="D8" i="83"/>
  <c r="Z7" i="83"/>
  <c r="Y7" i="83"/>
  <c r="X7" i="83"/>
  <c r="W7" i="83"/>
  <c r="V7" i="83"/>
  <c r="U7" i="83"/>
  <c r="T7" i="83"/>
  <c r="S7" i="83"/>
  <c r="R7" i="83"/>
  <c r="Q7" i="83"/>
  <c r="P7" i="83"/>
  <c r="O7" i="83"/>
  <c r="N7" i="83"/>
  <c r="M7" i="83"/>
  <c r="L7" i="83"/>
  <c r="K7" i="83"/>
  <c r="J7" i="83"/>
  <c r="I7" i="83"/>
  <c r="H7" i="83"/>
  <c r="D7" i="83"/>
  <c r="Z6" i="83"/>
  <c r="Y6" i="83"/>
  <c r="X6" i="83"/>
  <c r="W6" i="83"/>
  <c r="V6" i="83"/>
  <c r="U6" i="83"/>
  <c r="T6" i="83"/>
  <c r="S6" i="83"/>
  <c r="R6" i="83"/>
  <c r="Q6" i="83"/>
  <c r="P6" i="83"/>
  <c r="O6" i="83"/>
  <c r="N6" i="83"/>
  <c r="M6" i="83"/>
  <c r="L6" i="83"/>
  <c r="K6" i="83"/>
  <c r="J6" i="83"/>
  <c r="I6" i="83"/>
  <c r="D6" i="83"/>
  <c r="H6" i="83" s="1"/>
  <c r="Z5" i="83"/>
  <c r="Z23" i="83" s="1"/>
  <c r="Y5" i="83"/>
  <c r="Y23" i="83" s="1"/>
  <c r="X5" i="83"/>
  <c r="X23" i="83" s="1"/>
  <c r="W5" i="83"/>
  <c r="W23" i="83" s="1"/>
  <c r="V5" i="83"/>
  <c r="V23" i="83" s="1"/>
  <c r="U5" i="83"/>
  <c r="U23" i="83" s="1"/>
  <c r="T5" i="83"/>
  <c r="T23" i="83" s="1"/>
  <c r="O24" i="83" s="1"/>
  <c r="S5" i="83"/>
  <c r="S23" i="83" s="1"/>
  <c r="N24" i="83" s="1"/>
  <c r="R5" i="83"/>
  <c r="R23" i="83" s="1"/>
  <c r="Q5" i="83"/>
  <c r="Q23" i="83" s="1"/>
  <c r="P5" i="83"/>
  <c r="P23" i="83" s="1"/>
  <c r="K24" i="83" s="1"/>
  <c r="O5" i="83"/>
  <c r="O23" i="83" s="1"/>
  <c r="J24" i="83" s="1"/>
  <c r="N5" i="83"/>
  <c r="N23" i="83" s="1"/>
  <c r="M5" i="83"/>
  <c r="M23" i="83" s="1"/>
  <c r="L5" i="83"/>
  <c r="L23" i="83" s="1"/>
  <c r="K5" i="83"/>
  <c r="K23" i="83" s="1"/>
  <c r="J5" i="83"/>
  <c r="J23" i="83" s="1"/>
  <c r="I5" i="83"/>
  <c r="I23" i="83" s="1"/>
  <c r="D5" i="83"/>
  <c r="H5" i="83" s="1"/>
  <c r="H23" i="83" s="1"/>
  <c r="Z4" i="83"/>
  <c r="Z27" i="83" s="1"/>
  <c r="Y4" i="83"/>
  <c r="Y27" i="83" s="1"/>
  <c r="X4" i="83"/>
  <c r="X27" i="83" s="1"/>
  <c r="W4" i="83"/>
  <c r="W27" i="83" s="1"/>
  <c r="V4" i="83"/>
  <c r="V27" i="83" s="1"/>
  <c r="U4" i="83"/>
  <c r="U27" i="83" s="1"/>
  <c r="T4" i="83"/>
  <c r="T27" i="83" s="1"/>
  <c r="S4" i="83"/>
  <c r="S27" i="83" s="1"/>
  <c r="R4" i="83"/>
  <c r="R27" i="83" s="1"/>
  <c r="Q4" i="83"/>
  <c r="Q27" i="83" s="1"/>
  <c r="P4" i="83"/>
  <c r="P27" i="83" s="1"/>
  <c r="O4" i="83"/>
  <c r="O27" i="83" s="1"/>
  <c r="N4" i="83"/>
  <c r="N27" i="83" s="1"/>
  <c r="M4" i="83"/>
  <c r="M27" i="83" s="1"/>
  <c r="L4" i="83"/>
  <c r="L27" i="83" s="1"/>
  <c r="L30" i="83" s="1"/>
  <c r="K4" i="83"/>
  <c r="K27" i="83" s="1"/>
  <c r="K30" i="83" s="1"/>
  <c r="J4" i="83"/>
  <c r="J27" i="83" s="1"/>
  <c r="I4" i="83"/>
  <c r="I27" i="83" s="1"/>
  <c r="D4" i="83"/>
  <c r="H4" i="83" s="1"/>
  <c r="H3" i="83"/>
  <c r="Z37" i="82"/>
  <c r="Y37" i="82"/>
  <c r="X37" i="82"/>
  <c r="W37" i="82"/>
  <c r="V37" i="82"/>
  <c r="U37" i="82"/>
  <c r="T37" i="82"/>
  <c r="S37" i="82"/>
  <c r="R37" i="82"/>
  <c r="Q37" i="82"/>
  <c r="P37" i="82"/>
  <c r="O37" i="82"/>
  <c r="N37" i="82"/>
  <c r="M37" i="82"/>
  <c r="L37" i="82"/>
  <c r="K37" i="82"/>
  <c r="J37" i="82"/>
  <c r="I37" i="82"/>
  <c r="H37" i="82"/>
  <c r="D37" i="82"/>
  <c r="Z36" i="82"/>
  <c r="Y36" i="82"/>
  <c r="X36" i="82"/>
  <c r="W36" i="82"/>
  <c r="V36" i="82"/>
  <c r="U36" i="82"/>
  <c r="T36" i="82"/>
  <c r="S36" i="82"/>
  <c r="R36" i="82"/>
  <c r="Q36" i="82"/>
  <c r="P36" i="82"/>
  <c r="O36" i="82"/>
  <c r="N36" i="82"/>
  <c r="M36" i="82"/>
  <c r="L36" i="82"/>
  <c r="K36" i="82"/>
  <c r="J36" i="82"/>
  <c r="I36" i="82"/>
  <c r="H36" i="82"/>
  <c r="D36" i="82"/>
  <c r="Z35" i="82"/>
  <c r="Y35" i="82"/>
  <c r="X35" i="82"/>
  <c r="W35" i="82"/>
  <c r="V35" i="82"/>
  <c r="U35" i="82"/>
  <c r="T35" i="82"/>
  <c r="S35" i="82"/>
  <c r="R35" i="82"/>
  <c r="Q35" i="82"/>
  <c r="P35" i="82"/>
  <c r="O35" i="82"/>
  <c r="N35" i="82"/>
  <c r="M35" i="82"/>
  <c r="L35" i="82"/>
  <c r="K35" i="82"/>
  <c r="J35" i="82"/>
  <c r="I35" i="82"/>
  <c r="D35" i="82"/>
  <c r="H35" i="82" s="1"/>
  <c r="Z34" i="82"/>
  <c r="Y34" i="82"/>
  <c r="X34" i="82"/>
  <c r="W34" i="82"/>
  <c r="V34" i="82"/>
  <c r="U34" i="82"/>
  <c r="T34" i="82"/>
  <c r="S34" i="82"/>
  <c r="R34" i="82"/>
  <c r="Q34" i="82"/>
  <c r="P34" i="82"/>
  <c r="O34" i="82"/>
  <c r="N34" i="82"/>
  <c r="M34" i="82"/>
  <c r="L34" i="82"/>
  <c r="K34" i="82"/>
  <c r="J34" i="82"/>
  <c r="I34" i="82"/>
  <c r="D34" i="82"/>
  <c r="H34" i="82" s="1"/>
  <c r="Z33" i="82"/>
  <c r="Y33" i="82"/>
  <c r="X33" i="82"/>
  <c r="W33" i="82"/>
  <c r="V33" i="82"/>
  <c r="U33" i="82"/>
  <c r="T33" i="82"/>
  <c r="S33" i="82"/>
  <c r="R33" i="82"/>
  <c r="Q33" i="82"/>
  <c r="P33" i="82"/>
  <c r="O33" i="82"/>
  <c r="N33" i="82"/>
  <c r="M33" i="82"/>
  <c r="L33" i="82"/>
  <c r="K33" i="82"/>
  <c r="J33" i="82"/>
  <c r="I33" i="82"/>
  <c r="D33" i="82"/>
  <c r="H33" i="82" s="1"/>
  <c r="Z32" i="82"/>
  <c r="Y32" i="82"/>
  <c r="X32" i="82"/>
  <c r="W32" i="82"/>
  <c r="V32" i="82"/>
  <c r="U32" i="82"/>
  <c r="T32" i="82"/>
  <c r="S32" i="82"/>
  <c r="R32" i="82"/>
  <c r="Q32" i="82"/>
  <c r="P32" i="82"/>
  <c r="O32" i="82"/>
  <c r="N32" i="82"/>
  <c r="M32" i="82"/>
  <c r="L32" i="82"/>
  <c r="K32" i="82"/>
  <c r="J32" i="82"/>
  <c r="I32" i="82"/>
  <c r="D32" i="82"/>
  <c r="H32" i="82" s="1"/>
  <c r="Z29" i="82"/>
  <c r="V29" i="82"/>
  <c r="R29" i="82"/>
  <c r="N29" i="82"/>
  <c r="J29" i="82"/>
  <c r="Z25" i="82"/>
  <c r="Z26" i="82" s="1"/>
  <c r="Y25" i="82"/>
  <c r="Y26" i="82" s="1"/>
  <c r="X25" i="82"/>
  <c r="X29" i="82" s="1"/>
  <c r="W25" i="82"/>
  <c r="W26" i="82" s="1"/>
  <c r="V25" i="82"/>
  <c r="V26" i="82" s="1"/>
  <c r="U25" i="82"/>
  <c r="U26" i="82" s="1"/>
  <c r="T25" i="82"/>
  <c r="T29" i="82" s="1"/>
  <c r="S25" i="82"/>
  <c r="S29" i="82" s="1"/>
  <c r="R25" i="82"/>
  <c r="Q25" i="82"/>
  <c r="Q26" i="82" s="1"/>
  <c r="P25" i="82"/>
  <c r="P29" i="82" s="1"/>
  <c r="O25" i="82"/>
  <c r="O29" i="82" s="1"/>
  <c r="N25" i="82"/>
  <c r="M25" i="82"/>
  <c r="M26" i="82" s="1"/>
  <c r="L25" i="82"/>
  <c r="L29" i="82" s="1"/>
  <c r="K25" i="82"/>
  <c r="K29" i="82" s="1"/>
  <c r="J25" i="82"/>
  <c r="I25" i="82"/>
  <c r="D26" i="82" s="1"/>
  <c r="D25" i="82"/>
  <c r="H25" i="82" s="1"/>
  <c r="H29" i="82" s="1"/>
  <c r="Z21" i="82"/>
  <c r="Y21" i="82"/>
  <c r="X21" i="82"/>
  <c r="W21" i="82"/>
  <c r="V21" i="82"/>
  <c r="U21" i="82"/>
  <c r="T21" i="82"/>
  <c r="S21" i="82"/>
  <c r="R21" i="82"/>
  <c r="Q21" i="82"/>
  <c r="P21" i="82"/>
  <c r="O21" i="82"/>
  <c r="N21" i="82"/>
  <c r="M21" i="82"/>
  <c r="L21" i="82"/>
  <c r="K21" i="82"/>
  <c r="J21" i="82"/>
  <c r="I21" i="82"/>
  <c r="D21" i="82"/>
  <c r="H21" i="82" s="1"/>
  <c r="Z16" i="82"/>
  <c r="Y16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D16" i="82"/>
  <c r="H16" i="82" s="1"/>
  <c r="Z15" i="82"/>
  <c r="Y15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D15" i="82"/>
  <c r="H15" i="82" s="1"/>
  <c r="Z14" i="82"/>
  <c r="Y14" i="82"/>
  <c r="X14" i="82"/>
  <c r="W14" i="82"/>
  <c r="V14" i="82"/>
  <c r="U14" i="82"/>
  <c r="T14" i="82"/>
  <c r="S14" i="82"/>
  <c r="R14" i="82"/>
  <c r="Q14" i="82"/>
  <c r="P14" i="82"/>
  <c r="O14" i="82"/>
  <c r="N14" i="82"/>
  <c r="M14" i="82"/>
  <c r="L14" i="82"/>
  <c r="K14" i="82"/>
  <c r="J14" i="82"/>
  <c r="I14" i="82"/>
  <c r="D14" i="82"/>
  <c r="H14" i="82" s="1"/>
  <c r="Z13" i="82"/>
  <c r="Y13" i="82"/>
  <c r="X13" i="82"/>
  <c r="W13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D13" i="82"/>
  <c r="H13" i="82" s="1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D12" i="82"/>
  <c r="H12" i="82" s="1"/>
  <c r="Z11" i="82"/>
  <c r="Y11" i="82"/>
  <c r="X11" i="82"/>
  <c r="W11" i="82"/>
  <c r="V11" i="82"/>
  <c r="U11" i="82"/>
  <c r="T11" i="82"/>
  <c r="S11" i="82"/>
  <c r="R11" i="82"/>
  <c r="Q11" i="82"/>
  <c r="P11" i="82"/>
  <c r="O11" i="82"/>
  <c r="N11" i="82"/>
  <c r="M11" i="82"/>
  <c r="L11" i="82"/>
  <c r="K11" i="82"/>
  <c r="J11" i="82"/>
  <c r="I11" i="82"/>
  <c r="D11" i="82"/>
  <c r="H11" i="82" s="1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H9" i="82"/>
  <c r="D9" i="82"/>
  <c r="Z8" i="82"/>
  <c r="Y8" i="82"/>
  <c r="X8" i="82"/>
  <c r="W8" i="82"/>
  <c r="V8" i="82"/>
  <c r="U8" i="82"/>
  <c r="T8" i="82"/>
  <c r="S8" i="82"/>
  <c r="R8" i="82"/>
  <c r="Q8" i="82"/>
  <c r="P8" i="82"/>
  <c r="O8" i="82"/>
  <c r="N8" i="82"/>
  <c r="M8" i="82"/>
  <c r="L8" i="82"/>
  <c r="K8" i="82"/>
  <c r="J8" i="82"/>
  <c r="I8" i="82"/>
  <c r="H8" i="82"/>
  <c r="D8" i="82"/>
  <c r="Z7" i="82"/>
  <c r="Y7" i="82"/>
  <c r="X7" i="82"/>
  <c r="W7" i="82"/>
  <c r="V7" i="82"/>
  <c r="U7" i="82"/>
  <c r="T7" i="82"/>
  <c r="S7" i="82"/>
  <c r="R7" i="82"/>
  <c r="Q7" i="82"/>
  <c r="P7" i="82"/>
  <c r="O7" i="82"/>
  <c r="N7" i="82"/>
  <c r="M7" i="82"/>
  <c r="L7" i="82"/>
  <c r="K7" i="82"/>
  <c r="J7" i="82"/>
  <c r="I7" i="82"/>
  <c r="H7" i="82"/>
  <c r="D7" i="82"/>
  <c r="Z6" i="82"/>
  <c r="Y6" i="82"/>
  <c r="X6" i="82"/>
  <c r="W6" i="82"/>
  <c r="V6" i="82"/>
  <c r="U6" i="82"/>
  <c r="T6" i="82"/>
  <c r="S6" i="82"/>
  <c r="R6" i="82"/>
  <c r="Q6" i="82"/>
  <c r="P6" i="82"/>
  <c r="O6" i="82"/>
  <c r="N6" i="82"/>
  <c r="M6" i="82"/>
  <c r="L6" i="82"/>
  <c r="K6" i="82"/>
  <c r="J6" i="82"/>
  <c r="I6" i="82"/>
  <c r="H6" i="82"/>
  <c r="D6" i="82"/>
  <c r="Z5" i="82"/>
  <c r="Z23" i="82" s="1"/>
  <c r="Y5" i="82"/>
  <c r="Y23" i="82" s="1"/>
  <c r="X5" i="82"/>
  <c r="X23" i="82" s="1"/>
  <c r="W5" i="82"/>
  <c r="W23" i="82" s="1"/>
  <c r="V5" i="82"/>
  <c r="V23" i="82" s="1"/>
  <c r="U5" i="82"/>
  <c r="U23" i="82" s="1"/>
  <c r="T5" i="82"/>
  <c r="T23" i="82" s="1"/>
  <c r="O24" i="82" s="1"/>
  <c r="S5" i="82"/>
  <c r="S23" i="82" s="1"/>
  <c r="R5" i="82"/>
  <c r="R23" i="82" s="1"/>
  <c r="Q5" i="82"/>
  <c r="Q23" i="82" s="1"/>
  <c r="P5" i="82"/>
  <c r="P23" i="82" s="1"/>
  <c r="K24" i="82" s="1"/>
  <c r="O5" i="82"/>
  <c r="O23" i="82" s="1"/>
  <c r="N5" i="82"/>
  <c r="N23" i="82" s="1"/>
  <c r="M5" i="82"/>
  <c r="M23" i="82" s="1"/>
  <c r="L5" i="82"/>
  <c r="L23" i="82" s="1"/>
  <c r="K5" i="82"/>
  <c r="K23" i="82" s="1"/>
  <c r="J5" i="82"/>
  <c r="J23" i="82" s="1"/>
  <c r="I5" i="82"/>
  <c r="I23" i="82" s="1"/>
  <c r="D24" i="82" s="1"/>
  <c r="H5" i="82"/>
  <c r="H23" i="82" s="1"/>
  <c r="D5" i="82"/>
  <c r="D23" i="82" s="1"/>
  <c r="Z4" i="82"/>
  <c r="Z27" i="82" s="1"/>
  <c r="Y4" i="82"/>
  <c r="Y27" i="82" s="1"/>
  <c r="X4" i="82"/>
  <c r="X27" i="82" s="1"/>
  <c r="W4" i="82"/>
  <c r="W27" i="82" s="1"/>
  <c r="V4" i="82"/>
  <c r="V27" i="82" s="1"/>
  <c r="U4" i="82"/>
  <c r="U27" i="82" s="1"/>
  <c r="T4" i="82"/>
  <c r="T27" i="82" s="1"/>
  <c r="S4" i="82"/>
  <c r="S27" i="82" s="1"/>
  <c r="R4" i="82"/>
  <c r="R27" i="82" s="1"/>
  <c r="Q4" i="82"/>
  <c r="Q27" i="82" s="1"/>
  <c r="P4" i="82"/>
  <c r="P27" i="82" s="1"/>
  <c r="O4" i="82"/>
  <c r="O27" i="82" s="1"/>
  <c r="N4" i="82"/>
  <c r="N27" i="82" s="1"/>
  <c r="M4" i="82"/>
  <c r="M27" i="82" s="1"/>
  <c r="L4" i="82"/>
  <c r="L27" i="82" s="1"/>
  <c r="L30" i="82" s="1"/>
  <c r="K4" i="82"/>
  <c r="K27" i="82" s="1"/>
  <c r="J4" i="82"/>
  <c r="J27" i="82" s="1"/>
  <c r="J30" i="82" s="1"/>
  <c r="I4" i="82"/>
  <c r="I27" i="82" s="1"/>
  <c r="H4" i="82"/>
  <c r="H27" i="82" s="1"/>
  <c r="H30" i="82" s="1"/>
  <c r="D4" i="82"/>
  <c r="D27" i="82" s="1"/>
  <c r="H3" i="82"/>
  <c r="Z37" i="81"/>
  <c r="Y37" i="81"/>
  <c r="X37" i="81"/>
  <c r="W37" i="81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D37" i="81"/>
  <c r="Z36" i="81"/>
  <c r="Y36" i="81"/>
  <c r="X36" i="81"/>
  <c r="W36" i="81"/>
  <c r="V36" i="81"/>
  <c r="U36" i="81"/>
  <c r="T36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D36" i="81"/>
  <c r="Z35" i="81"/>
  <c r="Y35" i="81"/>
  <c r="X35" i="81"/>
  <c r="W35" i="81"/>
  <c r="V35" i="81"/>
  <c r="U35" i="81"/>
  <c r="T35" i="81"/>
  <c r="S35" i="81"/>
  <c r="R35" i="81"/>
  <c r="Q35" i="81"/>
  <c r="P35" i="81"/>
  <c r="O35" i="81"/>
  <c r="N35" i="81"/>
  <c r="M35" i="81"/>
  <c r="L35" i="81"/>
  <c r="K35" i="81"/>
  <c r="J35" i="81"/>
  <c r="I35" i="81"/>
  <c r="D35" i="81"/>
  <c r="H35" i="81" s="1"/>
  <c r="Z34" i="81"/>
  <c r="Y34" i="81"/>
  <c r="X34" i="81"/>
  <c r="W34" i="81"/>
  <c r="V34" i="81"/>
  <c r="U34" i="81"/>
  <c r="T34" i="81"/>
  <c r="S34" i="81"/>
  <c r="R34" i="81"/>
  <c r="Q34" i="81"/>
  <c r="P34" i="81"/>
  <c r="O34" i="81"/>
  <c r="N34" i="81"/>
  <c r="M34" i="81"/>
  <c r="L34" i="81"/>
  <c r="K34" i="81"/>
  <c r="J34" i="81"/>
  <c r="I34" i="81"/>
  <c r="D34" i="81"/>
  <c r="H34" i="81" s="1"/>
  <c r="Z33" i="81"/>
  <c r="Y33" i="81"/>
  <c r="X33" i="81"/>
  <c r="W33" i="81"/>
  <c r="V33" i="81"/>
  <c r="U33" i="81"/>
  <c r="T33" i="81"/>
  <c r="S33" i="81"/>
  <c r="R33" i="81"/>
  <c r="Q33" i="81"/>
  <c r="P33" i="81"/>
  <c r="O33" i="81"/>
  <c r="N33" i="81"/>
  <c r="M33" i="81"/>
  <c r="L33" i="81"/>
  <c r="K33" i="81"/>
  <c r="J33" i="81"/>
  <c r="I33" i="81"/>
  <c r="D33" i="81"/>
  <c r="H33" i="81" s="1"/>
  <c r="Z32" i="81"/>
  <c r="Y32" i="81"/>
  <c r="X32" i="81"/>
  <c r="W32" i="81"/>
  <c r="V32" i="81"/>
  <c r="U32" i="81"/>
  <c r="T32" i="81"/>
  <c r="S32" i="81"/>
  <c r="R32" i="81"/>
  <c r="Q32" i="81"/>
  <c r="P32" i="81"/>
  <c r="O32" i="81"/>
  <c r="N32" i="81"/>
  <c r="M32" i="81"/>
  <c r="L32" i="81"/>
  <c r="K32" i="81"/>
  <c r="J32" i="81"/>
  <c r="I32" i="81"/>
  <c r="D32" i="81"/>
  <c r="H32" i="81" s="1"/>
  <c r="Z29" i="81"/>
  <c r="X29" i="81"/>
  <c r="T29" i="81"/>
  <c r="P29" i="81"/>
  <c r="L29" i="81"/>
  <c r="Z25" i="81"/>
  <c r="Z26" i="81" s="1"/>
  <c r="Y25" i="81"/>
  <c r="Y26" i="81" s="1"/>
  <c r="X25" i="81"/>
  <c r="X26" i="81" s="1"/>
  <c r="W25" i="81"/>
  <c r="V29" i="81" s="1"/>
  <c r="V25" i="81"/>
  <c r="V26" i="81" s="1"/>
  <c r="U25" i="81"/>
  <c r="U26" i="81" s="1"/>
  <c r="T25" i="81"/>
  <c r="S25" i="81"/>
  <c r="R29" i="81" s="1"/>
  <c r="R25" i="81"/>
  <c r="Q25" i="81"/>
  <c r="Q26" i="81" s="1"/>
  <c r="P25" i="81"/>
  <c r="O25" i="81"/>
  <c r="N29" i="81" s="1"/>
  <c r="N25" i="81"/>
  <c r="M25" i="81"/>
  <c r="M26" i="81" s="1"/>
  <c r="L25" i="81"/>
  <c r="K25" i="81"/>
  <c r="K26" i="81" s="1"/>
  <c r="J25" i="81"/>
  <c r="J29" i="81" s="1"/>
  <c r="I25" i="81"/>
  <c r="I26" i="81" s="1"/>
  <c r="D25" i="81"/>
  <c r="H25" i="81" s="1"/>
  <c r="H29" i="81" s="1"/>
  <c r="Z21" i="81"/>
  <c r="Y21" i="81"/>
  <c r="X21" i="81"/>
  <c r="W21" i="81"/>
  <c r="V21" i="81"/>
  <c r="U21" i="81"/>
  <c r="T21" i="81"/>
  <c r="S21" i="81"/>
  <c r="R21" i="81"/>
  <c r="Q21" i="81"/>
  <c r="P21" i="81"/>
  <c r="O21" i="81"/>
  <c r="N21" i="81"/>
  <c r="M21" i="81"/>
  <c r="L21" i="81"/>
  <c r="K21" i="81"/>
  <c r="J21" i="81"/>
  <c r="I21" i="81"/>
  <c r="D21" i="81"/>
  <c r="H21" i="81" s="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D16" i="81"/>
  <c r="H16" i="81" s="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D15" i="81"/>
  <c r="H15" i="81" s="1"/>
  <c r="Z14" i="81"/>
  <c r="Y14" i="81"/>
  <c r="X14" i="81"/>
  <c r="W14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D14" i="81"/>
  <c r="H14" i="81" s="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D13" i="81"/>
  <c r="H13" i="81" s="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D12" i="81"/>
  <c r="H12" i="81" s="1"/>
  <c r="Z11" i="81"/>
  <c r="Y11" i="81"/>
  <c r="X11" i="81"/>
  <c r="W11" i="81"/>
  <c r="V11" i="81"/>
  <c r="U11" i="81"/>
  <c r="T11" i="81"/>
  <c r="S11" i="81"/>
  <c r="R11" i="81"/>
  <c r="Q11" i="81"/>
  <c r="P11" i="81"/>
  <c r="O11" i="81"/>
  <c r="N11" i="81"/>
  <c r="M11" i="81"/>
  <c r="L11" i="81"/>
  <c r="K11" i="81"/>
  <c r="J11" i="81"/>
  <c r="I11" i="81"/>
  <c r="D11" i="81"/>
  <c r="H11" i="81" s="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H9" i="81"/>
  <c r="D9" i="81"/>
  <c r="Z8" i="81"/>
  <c r="Y8" i="81"/>
  <c r="X8" i="81"/>
  <c r="W8" i="81"/>
  <c r="V8" i="81"/>
  <c r="U8" i="81"/>
  <c r="T8" i="81"/>
  <c r="S8" i="81"/>
  <c r="R8" i="81"/>
  <c r="Q8" i="81"/>
  <c r="P8" i="81"/>
  <c r="O8" i="81"/>
  <c r="N8" i="81"/>
  <c r="M8" i="81"/>
  <c r="L8" i="81"/>
  <c r="K8" i="81"/>
  <c r="J8" i="81"/>
  <c r="I8" i="81"/>
  <c r="H8" i="81"/>
  <c r="D8" i="81"/>
  <c r="Z7" i="81"/>
  <c r="Y7" i="81"/>
  <c r="X7" i="81"/>
  <c r="W7" i="81"/>
  <c r="V7" i="81"/>
  <c r="U7" i="81"/>
  <c r="T7" i="81"/>
  <c r="S7" i="81"/>
  <c r="R7" i="81"/>
  <c r="Q7" i="81"/>
  <c r="P7" i="81"/>
  <c r="O7" i="81"/>
  <c r="N7" i="81"/>
  <c r="M7" i="81"/>
  <c r="L7" i="81"/>
  <c r="K7" i="81"/>
  <c r="J7" i="81"/>
  <c r="I7" i="81"/>
  <c r="H7" i="81"/>
  <c r="D7" i="81"/>
  <c r="Z6" i="81"/>
  <c r="Y6" i="81"/>
  <c r="X6" i="81"/>
  <c r="W6" i="81"/>
  <c r="V6" i="81"/>
  <c r="U6" i="81"/>
  <c r="T6" i="81"/>
  <c r="S6" i="81"/>
  <c r="R6" i="81"/>
  <c r="Q6" i="81"/>
  <c r="P6" i="81"/>
  <c r="O6" i="81"/>
  <c r="N6" i="81"/>
  <c r="M6" i="81"/>
  <c r="L6" i="81"/>
  <c r="K6" i="81"/>
  <c r="J6" i="81"/>
  <c r="I6" i="81"/>
  <c r="H6" i="81"/>
  <c r="D6" i="81"/>
  <c r="Z5" i="81"/>
  <c r="Z23" i="81" s="1"/>
  <c r="Y5" i="81"/>
  <c r="Y23" i="81" s="1"/>
  <c r="X5" i="81"/>
  <c r="X23" i="81" s="1"/>
  <c r="W5" i="81"/>
  <c r="W23" i="81" s="1"/>
  <c r="V5" i="81"/>
  <c r="V23" i="81" s="1"/>
  <c r="U5" i="81"/>
  <c r="U23" i="81" s="1"/>
  <c r="P24" i="81" s="1"/>
  <c r="T5" i="81"/>
  <c r="T23" i="81" s="1"/>
  <c r="S5" i="81"/>
  <c r="S23" i="81" s="1"/>
  <c r="R5" i="81"/>
  <c r="R23" i="81" s="1"/>
  <c r="M24" i="81" s="1"/>
  <c r="Q5" i="81"/>
  <c r="Q23" i="81" s="1"/>
  <c r="L24" i="81" s="1"/>
  <c r="P5" i="81"/>
  <c r="P23" i="81" s="1"/>
  <c r="O5" i="81"/>
  <c r="O23" i="81" s="1"/>
  <c r="N5" i="81"/>
  <c r="N23" i="81" s="1"/>
  <c r="I24" i="81" s="1"/>
  <c r="M5" i="81"/>
  <c r="M23" i="81" s="1"/>
  <c r="H24" i="81" s="1"/>
  <c r="L5" i="81"/>
  <c r="L23" i="81" s="1"/>
  <c r="K5" i="81"/>
  <c r="K23" i="81" s="1"/>
  <c r="J5" i="81"/>
  <c r="J23" i="81" s="1"/>
  <c r="I5" i="81"/>
  <c r="I23" i="81" s="1"/>
  <c r="H5" i="81"/>
  <c r="H23" i="81" s="1"/>
  <c r="D5" i="81"/>
  <c r="D23" i="81" s="1"/>
  <c r="Z4" i="81"/>
  <c r="Z27" i="81" s="1"/>
  <c r="Y4" i="81"/>
  <c r="Y27" i="81" s="1"/>
  <c r="X4" i="81"/>
  <c r="X27" i="81" s="1"/>
  <c r="W4" i="81"/>
  <c r="W27" i="81" s="1"/>
  <c r="V4" i="81"/>
  <c r="V27" i="81" s="1"/>
  <c r="U4" i="81"/>
  <c r="U27" i="81" s="1"/>
  <c r="T4" i="81"/>
  <c r="T27" i="81" s="1"/>
  <c r="S4" i="81"/>
  <c r="S27" i="81" s="1"/>
  <c r="R4" i="81"/>
  <c r="R27" i="81" s="1"/>
  <c r="Q4" i="81"/>
  <c r="Q27" i="81" s="1"/>
  <c r="P4" i="81"/>
  <c r="P27" i="81" s="1"/>
  <c r="O4" i="81"/>
  <c r="O27" i="81" s="1"/>
  <c r="N4" i="81"/>
  <c r="N27" i="81" s="1"/>
  <c r="M4" i="81"/>
  <c r="M27" i="81" s="1"/>
  <c r="L4" i="81"/>
  <c r="L27" i="81" s="1"/>
  <c r="K4" i="81"/>
  <c r="K27" i="81" s="1"/>
  <c r="K30" i="81" s="1"/>
  <c r="J4" i="81"/>
  <c r="J27" i="81" s="1"/>
  <c r="J30" i="81" s="1"/>
  <c r="I4" i="81"/>
  <c r="I27" i="81" s="1"/>
  <c r="H4" i="81"/>
  <c r="H27" i="81" s="1"/>
  <c r="D4" i="81"/>
  <c r="D27" i="81" s="1"/>
  <c r="H3" i="81"/>
  <c r="S37" i="80"/>
  <c r="R37" i="80"/>
  <c r="Q37" i="80"/>
  <c r="P37" i="80"/>
  <c r="O37" i="80"/>
  <c r="N37" i="80"/>
  <c r="M37" i="80"/>
  <c r="L37" i="80"/>
  <c r="K37" i="80"/>
  <c r="J37" i="80"/>
  <c r="I37" i="80"/>
  <c r="H37" i="80"/>
  <c r="D37" i="80"/>
  <c r="S36" i="80"/>
  <c r="R36" i="80"/>
  <c r="Q36" i="80"/>
  <c r="P36" i="80"/>
  <c r="O36" i="80"/>
  <c r="N36" i="80"/>
  <c r="M36" i="80"/>
  <c r="L36" i="80"/>
  <c r="K36" i="80"/>
  <c r="J36" i="80"/>
  <c r="I36" i="80"/>
  <c r="H36" i="80"/>
  <c r="D36" i="80"/>
  <c r="S35" i="80"/>
  <c r="R35" i="80"/>
  <c r="Q35" i="80"/>
  <c r="P35" i="80"/>
  <c r="O35" i="80"/>
  <c r="N35" i="80"/>
  <c r="M35" i="80"/>
  <c r="L35" i="80"/>
  <c r="K35" i="80"/>
  <c r="J35" i="80"/>
  <c r="I35" i="80"/>
  <c r="H35" i="80"/>
  <c r="D35" i="80"/>
  <c r="S34" i="80"/>
  <c r="R34" i="80"/>
  <c r="Q34" i="80"/>
  <c r="P34" i="80"/>
  <c r="O34" i="80"/>
  <c r="N34" i="80"/>
  <c r="M34" i="80"/>
  <c r="L34" i="80"/>
  <c r="K34" i="80"/>
  <c r="J34" i="80"/>
  <c r="I34" i="80"/>
  <c r="D34" i="80"/>
  <c r="H34" i="80" s="1"/>
  <c r="S33" i="80"/>
  <c r="R33" i="80"/>
  <c r="Q33" i="80"/>
  <c r="P33" i="80"/>
  <c r="O33" i="80"/>
  <c r="N33" i="80"/>
  <c r="M33" i="80"/>
  <c r="L33" i="80"/>
  <c r="K33" i="80"/>
  <c r="J33" i="80"/>
  <c r="I33" i="80"/>
  <c r="H33" i="80"/>
  <c r="D33" i="80"/>
  <c r="S32" i="80"/>
  <c r="R32" i="80"/>
  <c r="Q32" i="80"/>
  <c r="P32" i="80"/>
  <c r="O32" i="80"/>
  <c r="N32" i="80"/>
  <c r="M32" i="80"/>
  <c r="L32" i="80"/>
  <c r="K32" i="80"/>
  <c r="J32" i="80"/>
  <c r="I32" i="80"/>
  <c r="H32" i="80"/>
  <c r="D32" i="80"/>
  <c r="R29" i="80"/>
  <c r="N29" i="80"/>
  <c r="J29" i="80"/>
  <c r="R26" i="80"/>
  <c r="P26" i="80"/>
  <c r="S25" i="80"/>
  <c r="N26" i="80" s="1"/>
  <c r="R25" i="80"/>
  <c r="M26" i="80" s="1"/>
  <c r="Q25" i="80"/>
  <c r="Q26" i="80" s="1"/>
  <c r="P25" i="80"/>
  <c r="P29" i="80" s="1"/>
  <c r="O25" i="80"/>
  <c r="J26" i="80" s="1"/>
  <c r="N25" i="80"/>
  <c r="I26" i="80" s="1"/>
  <c r="M25" i="80"/>
  <c r="H26" i="80" s="1"/>
  <c r="L25" i="80"/>
  <c r="L29" i="80" s="1"/>
  <c r="K25" i="80"/>
  <c r="K29" i="80" s="1"/>
  <c r="J25" i="80"/>
  <c r="I25" i="80"/>
  <c r="I29" i="80" s="1"/>
  <c r="D25" i="80"/>
  <c r="H25" i="80" s="1"/>
  <c r="H29" i="80" s="1"/>
  <c r="S21" i="80"/>
  <c r="R21" i="80"/>
  <c r="Q21" i="80"/>
  <c r="P21" i="80"/>
  <c r="O21" i="80"/>
  <c r="N21" i="80"/>
  <c r="M21" i="80"/>
  <c r="L21" i="80"/>
  <c r="K21" i="80"/>
  <c r="J21" i="80"/>
  <c r="I21" i="80"/>
  <c r="H21" i="80"/>
  <c r="D21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D16" i="80"/>
  <c r="S15" i="80"/>
  <c r="R15" i="80"/>
  <c r="Q15" i="80"/>
  <c r="P15" i="80"/>
  <c r="O15" i="80"/>
  <c r="N15" i="80"/>
  <c r="M15" i="80"/>
  <c r="L15" i="80"/>
  <c r="K15" i="80"/>
  <c r="J15" i="80"/>
  <c r="I15" i="80"/>
  <c r="D15" i="80"/>
  <c r="H15" i="80" s="1"/>
  <c r="S14" i="80"/>
  <c r="R14" i="80"/>
  <c r="Q14" i="80"/>
  <c r="P14" i="80"/>
  <c r="O14" i="80"/>
  <c r="N14" i="80"/>
  <c r="M14" i="80"/>
  <c r="L14" i="80"/>
  <c r="K14" i="80"/>
  <c r="J14" i="80"/>
  <c r="I14" i="80"/>
  <c r="H14" i="80"/>
  <c r="D14" i="80"/>
  <c r="S13" i="80"/>
  <c r="R13" i="80"/>
  <c r="Q13" i="80"/>
  <c r="P13" i="80"/>
  <c r="O13" i="80"/>
  <c r="N13" i="80"/>
  <c r="M13" i="80"/>
  <c r="L13" i="80"/>
  <c r="K13" i="80"/>
  <c r="J13" i="80"/>
  <c r="I13" i="80"/>
  <c r="D13" i="80"/>
  <c r="H13" i="80" s="1"/>
  <c r="S12" i="80"/>
  <c r="R12" i="80"/>
  <c r="Q12" i="80"/>
  <c r="P12" i="80"/>
  <c r="O12" i="80"/>
  <c r="N12" i="80"/>
  <c r="M12" i="80"/>
  <c r="L12" i="80"/>
  <c r="K12" i="80"/>
  <c r="J12" i="80"/>
  <c r="I12" i="80"/>
  <c r="H12" i="80"/>
  <c r="D12" i="80"/>
  <c r="S11" i="80"/>
  <c r="R11" i="80"/>
  <c r="Q11" i="80"/>
  <c r="P11" i="80"/>
  <c r="O11" i="80"/>
  <c r="N11" i="80"/>
  <c r="M11" i="80"/>
  <c r="L11" i="80"/>
  <c r="K11" i="80"/>
  <c r="J11" i="80"/>
  <c r="I11" i="80"/>
  <c r="D11" i="80"/>
  <c r="H11" i="80" s="1"/>
  <c r="S9" i="80"/>
  <c r="R9" i="80"/>
  <c r="Q9" i="80"/>
  <c r="P9" i="80"/>
  <c r="O9" i="80"/>
  <c r="N9" i="80"/>
  <c r="N10" i="80" s="1"/>
  <c r="M9" i="80"/>
  <c r="L9" i="80"/>
  <c r="K9" i="80"/>
  <c r="J9" i="80"/>
  <c r="I9" i="80"/>
  <c r="H9" i="80"/>
  <c r="D9" i="80"/>
  <c r="S8" i="80"/>
  <c r="R8" i="80"/>
  <c r="Q8" i="80"/>
  <c r="P8" i="80"/>
  <c r="O8" i="80"/>
  <c r="N8" i="80"/>
  <c r="M8" i="80"/>
  <c r="L8" i="80"/>
  <c r="K8" i="80"/>
  <c r="J8" i="80"/>
  <c r="I8" i="80"/>
  <c r="D8" i="80"/>
  <c r="H8" i="80" s="1"/>
  <c r="S7" i="80"/>
  <c r="R7" i="80"/>
  <c r="Q7" i="80"/>
  <c r="P7" i="80"/>
  <c r="O7" i="80"/>
  <c r="N7" i="80"/>
  <c r="M7" i="80"/>
  <c r="L7" i="80"/>
  <c r="K7" i="80"/>
  <c r="J7" i="80"/>
  <c r="I7" i="80"/>
  <c r="H7" i="80"/>
  <c r="D7" i="80"/>
  <c r="S6" i="80"/>
  <c r="R6" i="80"/>
  <c r="Q6" i="80"/>
  <c r="P6" i="80"/>
  <c r="O6" i="80"/>
  <c r="N6" i="80"/>
  <c r="M6" i="80"/>
  <c r="L6" i="80"/>
  <c r="K6" i="80"/>
  <c r="J6" i="80"/>
  <c r="I6" i="80"/>
  <c r="D6" i="80"/>
  <c r="H6" i="80" s="1"/>
  <c r="S5" i="80"/>
  <c r="S23" i="80" s="1"/>
  <c r="R5" i="80"/>
  <c r="R23" i="80" s="1"/>
  <c r="Q5" i="80"/>
  <c r="Q23" i="80" s="1"/>
  <c r="P5" i="80"/>
  <c r="P23" i="80" s="1"/>
  <c r="O5" i="80"/>
  <c r="O23" i="80" s="1"/>
  <c r="N5" i="80"/>
  <c r="N23" i="80" s="1"/>
  <c r="M5" i="80"/>
  <c r="M23" i="80" s="1"/>
  <c r="L5" i="80"/>
  <c r="L23" i="80" s="1"/>
  <c r="K5" i="80"/>
  <c r="K23" i="80" s="1"/>
  <c r="J5" i="80"/>
  <c r="J23" i="80" s="1"/>
  <c r="I5" i="80"/>
  <c r="I23" i="80" s="1"/>
  <c r="D24" i="80" s="1"/>
  <c r="H5" i="80"/>
  <c r="H23" i="80" s="1"/>
  <c r="D5" i="80"/>
  <c r="D23" i="80" s="1"/>
  <c r="S4" i="80"/>
  <c r="S27" i="80" s="1"/>
  <c r="R4" i="80"/>
  <c r="R27" i="80" s="1"/>
  <c r="Q4" i="80"/>
  <c r="Q27" i="80" s="1"/>
  <c r="P4" i="80"/>
  <c r="P27" i="80" s="1"/>
  <c r="O4" i="80"/>
  <c r="O27" i="80" s="1"/>
  <c r="N4" i="80"/>
  <c r="N27" i="80" s="1"/>
  <c r="M4" i="80"/>
  <c r="M27" i="80" s="1"/>
  <c r="L4" i="80"/>
  <c r="L27" i="80" s="1"/>
  <c r="K4" i="80"/>
  <c r="K27" i="80" s="1"/>
  <c r="K30" i="80" s="1"/>
  <c r="J4" i="80"/>
  <c r="J27" i="80" s="1"/>
  <c r="J30" i="80" s="1"/>
  <c r="I4" i="80"/>
  <c r="I27" i="80" s="1"/>
  <c r="D4" i="80"/>
  <c r="D27" i="80" s="1"/>
  <c r="H3" i="80"/>
  <c r="Z37" i="79"/>
  <c r="Y37" i="79"/>
  <c r="X37" i="79"/>
  <c r="W37" i="79"/>
  <c r="V37" i="79"/>
  <c r="U37" i="79"/>
  <c r="T37" i="79"/>
  <c r="S37" i="79"/>
  <c r="R37" i="79"/>
  <c r="Q37" i="79"/>
  <c r="P37" i="79"/>
  <c r="O37" i="79"/>
  <c r="N37" i="79"/>
  <c r="M37" i="79"/>
  <c r="L37" i="79"/>
  <c r="K37" i="79"/>
  <c r="J37" i="79"/>
  <c r="I37" i="79"/>
  <c r="H37" i="79"/>
  <c r="D37" i="79"/>
  <c r="Z36" i="79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D36" i="79"/>
  <c r="Z35" i="79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D35" i="79"/>
  <c r="H35" i="79" s="1"/>
  <c r="Z34" i="79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D34" i="79"/>
  <c r="H34" i="79" s="1"/>
  <c r="Z33" i="79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D33" i="79"/>
  <c r="H33" i="79" s="1"/>
  <c r="Z32" i="79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D32" i="79"/>
  <c r="S30" i="79"/>
  <c r="Z29" i="79"/>
  <c r="V29" i="79"/>
  <c r="R29" i="79"/>
  <c r="N29" i="79"/>
  <c r="J29" i="79"/>
  <c r="Q27" i="79"/>
  <c r="M27" i="79"/>
  <c r="Z25" i="79"/>
  <c r="Z26" i="79" s="1"/>
  <c r="Y25" i="79"/>
  <c r="X25" i="79"/>
  <c r="W25" i="79"/>
  <c r="W26" i="79" s="1"/>
  <c r="V25" i="79"/>
  <c r="V26" i="79" s="1"/>
  <c r="U25" i="79"/>
  <c r="T25" i="79"/>
  <c r="S25" i="79"/>
  <c r="S29" i="79" s="1"/>
  <c r="R25" i="79"/>
  <c r="Q25" i="79"/>
  <c r="P25" i="79"/>
  <c r="O25" i="79"/>
  <c r="O29" i="79" s="1"/>
  <c r="N25" i="79"/>
  <c r="M25" i="79"/>
  <c r="L25" i="79"/>
  <c r="K25" i="79"/>
  <c r="K29" i="79" s="1"/>
  <c r="J25" i="79"/>
  <c r="I25" i="79"/>
  <c r="D25" i="79"/>
  <c r="H25" i="79" s="1"/>
  <c r="Q24" i="79"/>
  <c r="Y23" i="79"/>
  <c r="T24" i="79" s="1"/>
  <c r="U23" i="79"/>
  <c r="P24" i="79" s="1"/>
  <c r="Q23" i="79"/>
  <c r="M23" i="79"/>
  <c r="I23" i="79"/>
  <c r="D24" i="79" s="1"/>
  <c r="Z21" i="79"/>
  <c r="Y21" i="79"/>
  <c r="Y27" i="79" s="1"/>
  <c r="Y28" i="79" s="1"/>
  <c r="X21" i="79"/>
  <c r="W21" i="79"/>
  <c r="V21" i="79"/>
  <c r="U21" i="79"/>
  <c r="U27" i="79" s="1"/>
  <c r="T21" i="79"/>
  <c r="S21" i="79"/>
  <c r="R21" i="79"/>
  <c r="Q21" i="79"/>
  <c r="P21" i="79"/>
  <c r="O21" i="79"/>
  <c r="N21" i="79"/>
  <c r="M21" i="79"/>
  <c r="L21" i="79"/>
  <c r="K21" i="79"/>
  <c r="J21" i="79"/>
  <c r="I21" i="79"/>
  <c r="I27" i="79" s="1"/>
  <c r="I28" i="79" s="1"/>
  <c r="D21" i="79"/>
  <c r="H21" i="79" s="1"/>
  <c r="Z16" i="79"/>
  <c r="Y16" i="79"/>
  <c r="X16" i="79"/>
  <c r="W16" i="79"/>
  <c r="V16" i="79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D16" i="79"/>
  <c r="H16" i="79" s="1"/>
  <c r="Z15" i="79"/>
  <c r="Y15" i="79"/>
  <c r="X15" i="79"/>
  <c r="W15" i="79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D15" i="79"/>
  <c r="H15" i="79" s="1"/>
  <c r="Z14" i="79"/>
  <c r="Y14" i="79"/>
  <c r="X14" i="79"/>
  <c r="W14" i="79"/>
  <c r="V14" i="79"/>
  <c r="U14" i="79"/>
  <c r="T14" i="79"/>
  <c r="S14" i="79"/>
  <c r="R14" i="79"/>
  <c r="Q14" i="79"/>
  <c r="P14" i="79"/>
  <c r="O14" i="79"/>
  <c r="N14" i="79"/>
  <c r="M14" i="79"/>
  <c r="L14" i="79"/>
  <c r="K14" i="79"/>
  <c r="J14" i="79"/>
  <c r="I14" i="79"/>
  <c r="D14" i="79"/>
  <c r="H14" i="79" s="1"/>
  <c r="Z13" i="79"/>
  <c r="Y13" i="79"/>
  <c r="X13" i="79"/>
  <c r="W13" i="79"/>
  <c r="V13" i="79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D13" i="79"/>
  <c r="H13" i="79" s="1"/>
  <c r="Z12" i="79"/>
  <c r="Y12" i="79"/>
  <c r="X12" i="79"/>
  <c r="W12" i="79"/>
  <c r="V12" i="79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D12" i="79"/>
  <c r="H12" i="79" s="1"/>
  <c r="Z11" i="79"/>
  <c r="Y11" i="79"/>
  <c r="X11" i="79"/>
  <c r="W11" i="79"/>
  <c r="V11" i="79"/>
  <c r="U11" i="79"/>
  <c r="T11" i="79"/>
  <c r="S11" i="79"/>
  <c r="R11" i="79"/>
  <c r="Q11" i="79"/>
  <c r="P11" i="79"/>
  <c r="O11" i="79"/>
  <c r="N11" i="79"/>
  <c r="M11" i="79"/>
  <c r="L11" i="79"/>
  <c r="K11" i="79"/>
  <c r="J11" i="79"/>
  <c r="I11" i="79"/>
  <c r="D11" i="79"/>
  <c r="H11" i="79" s="1"/>
  <c r="Z9" i="79"/>
  <c r="Y9" i="79"/>
  <c r="X9" i="79"/>
  <c r="W9" i="79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H9" i="79"/>
  <c r="D9" i="79"/>
  <c r="Z8" i="79"/>
  <c r="Y8" i="79"/>
  <c r="X8" i="79"/>
  <c r="W8" i="79"/>
  <c r="V8" i="79"/>
  <c r="U8" i="79"/>
  <c r="T8" i="79"/>
  <c r="S8" i="79"/>
  <c r="R8" i="79"/>
  <c r="Q8" i="79"/>
  <c r="P8" i="79"/>
  <c r="O8" i="79"/>
  <c r="N8" i="79"/>
  <c r="M8" i="79"/>
  <c r="L8" i="79"/>
  <c r="K8" i="79"/>
  <c r="J8" i="79"/>
  <c r="I8" i="79"/>
  <c r="H8" i="79"/>
  <c r="D8" i="79"/>
  <c r="Z7" i="79"/>
  <c r="Y7" i="79"/>
  <c r="X7" i="79"/>
  <c r="W7" i="79"/>
  <c r="V7" i="79"/>
  <c r="U7" i="79"/>
  <c r="T7" i="79"/>
  <c r="S7" i="79"/>
  <c r="R7" i="79"/>
  <c r="Q7" i="79"/>
  <c r="P7" i="79"/>
  <c r="O7" i="79"/>
  <c r="N7" i="79"/>
  <c r="M7" i="79"/>
  <c r="L7" i="79"/>
  <c r="K7" i="79"/>
  <c r="J7" i="79"/>
  <c r="I7" i="79"/>
  <c r="H7" i="79"/>
  <c r="D7" i="79"/>
  <c r="Z6" i="79"/>
  <c r="Y6" i="79"/>
  <c r="X6" i="79"/>
  <c r="W6" i="79"/>
  <c r="V6" i="79"/>
  <c r="U6" i="79"/>
  <c r="T6" i="79"/>
  <c r="S6" i="79"/>
  <c r="R6" i="79"/>
  <c r="Q6" i="79"/>
  <c r="P6" i="79"/>
  <c r="O6" i="79"/>
  <c r="N6" i="79"/>
  <c r="M6" i="79"/>
  <c r="L6" i="79"/>
  <c r="K6" i="79"/>
  <c r="J6" i="79"/>
  <c r="I6" i="79"/>
  <c r="H6" i="79"/>
  <c r="D6" i="79"/>
  <c r="Z5" i="79"/>
  <c r="Z23" i="79" s="1"/>
  <c r="Z24" i="79" s="1"/>
  <c r="Y5" i="79"/>
  <c r="X5" i="79"/>
  <c r="X23" i="79" s="1"/>
  <c r="W5" i="79"/>
  <c r="W23" i="79" s="1"/>
  <c r="V5" i="79"/>
  <c r="V23" i="79" s="1"/>
  <c r="V24" i="79" s="1"/>
  <c r="U5" i="79"/>
  <c r="T5" i="79"/>
  <c r="T23" i="79" s="1"/>
  <c r="O24" i="79" s="1"/>
  <c r="S5" i="79"/>
  <c r="S23" i="79" s="1"/>
  <c r="R5" i="79"/>
  <c r="R23" i="79" s="1"/>
  <c r="M24" i="79" s="1"/>
  <c r="Q5" i="79"/>
  <c r="P5" i="79"/>
  <c r="P23" i="79" s="1"/>
  <c r="K24" i="79" s="1"/>
  <c r="O5" i="79"/>
  <c r="O23" i="79" s="1"/>
  <c r="N5" i="79"/>
  <c r="N23" i="79" s="1"/>
  <c r="I24" i="79" s="1"/>
  <c r="M5" i="79"/>
  <c r="L5" i="79"/>
  <c r="L23" i="79" s="1"/>
  <c r="K5" i="79"/>
  <c r="K23" i="79" s="1"/>
  <c r="J5" i="79"/>
  <c r="J23" i="79" s="1"/>
  <c r="I5" i="79"/>
  <c r="H5" i="79"/>
  <c r="H23" i="79" s="1"/>
  <c r="D5" i="79"/>
  <c r="D23" i="79" s="1"/>
  <c r="Z4" i="79"/>
  <c r="Z27" i="79" s="1"/>
  <c r="Y4" i="79"/>
  <c r="X4" i="79"/>
  <c r="X27" i="79" s="1"/>
  <c r="W4" i="79"/>
  <c r="W27" i="79" s="1"/>
  <c r="V4" i="79"/>
  <c r="V27" i="79" s="1"/>
  <c r="U4" i="79"/>
  <c r="T4" i="79"/>
  <c r="T27" i="79" s="1"/>
  <c r="S4" i="79"/>
  <c r="S27" i="79" s="1"/>
  <c r="R4" i="79"/>
  <c r="R27" i="79" s="1"/>
  <c r="R30" i="79" s="1"/>
  <c r="Q4" i="79"/>
  <c r="P4" i="79"/>
  <c r="P27" i="79" s="1"/>
  <c r="O4" i="79"/>
  <c r="O27" i="79" s="1"/>
  <c r="N4" i="79"/>
  <c r="N27" i="79" s="1"/>
  <c r="N30" i="79" s="1"/>
  <c r="M4" i="79"/>
  <c r="L4" i="79"/>
  <c r="L27" i="79" s="1"/>
  <c r="K4" i="79"/>
  <c r="K27" i="79" s="1"/>
  <c r="K30" i="79" s="1"/>
  <c r="J4" i="79"/>
  <c r="J27" i="79" s="1"/>
  <c r="J30" i="79" s="1"/>
  <c r="I4" i="79"/>
  <c r="H4" i="79"/>
  <c r="H27" i="79" s="1"/>
  <c r="D4" i="79"/>
  <c r="D27" i="79" s="1"/>
  <c r="H3" i="79"/>
  <c r="Z37" i="78"/>
  <c r="Y37" i="78"/>
  <c r="X37" i="78"/>
  <c r="W37" i="78"/>
  <c r="V37" i="78"/>
  <c r="U37" i="78"/>
  <c r="T37" i="78"/>
  <c r="S37" i="78"/>
  <c r="R37" i="78"/>
  <c r="Q37" i="78"/>
  <c r="P37" i="78"/>
  <c r="O37" i="78"/>
  <c r="N37" i="78"/>
  <c r="M37" i="78"/>
  <c r="L37" i="78"/>
  <c r="K37" i="78"/>
  <c r="J37" i="78"/>
  <c r="I37" i="78"/>
  <c r="H37" i="78"/>
  <c r="D37" i="78"/>
  <c r="Z36" i="78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D36" i="78"/>
  <c r="Z35" i="78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D35" i="78"/>
  <c r="H35" i="78" s="1"/>
  <c r="Z34" i="78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D34" i="78"/>
  <c r="H34" i="78" s="1"/>
  <c r="Z33" i="78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D33" i="78"/>
  <c r="H33" i="78" s="1"/>
  <c r="Z32" i="78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H32" i="78"/>
  <c r="D32" i="78"/>
  <c r="Y29" i="78"/>
  <c r="X29" i="78"/>
  <c r="U29" i="78"/>
  <c r="T29" i="78"/>
  <c r="Q29" i="78"/>
  <c r="P29" i="78"/>
  <c r="M29" i="78"/>
  <c r="L29" i="78"/>
  <c r="I29" i="78"/>
  <c r="S28" i="78"/>
  <c r="W27" i="78"/>
  <c r="S27" i="78"/>
  <c r="D27" i="78"/>
  <c r="K26" i="78"/>
  <c r="Z25" i="78"/>
  <c r="Z26" i="78" s="1"/>
  <c r="Y25" i="78"/>
  <c r="Y26" i="78" s="1"/>
  <c r="X25" i="78"/>
  <c r="X26" i="78" s="1"/>
  <c r="W25" i="78"/>
  <c r="V25" i="78"/>
  <c r="V26" i="78" s="1"/>
  <c r="U25" i="78"/>
  <c r="T25" i="78"/>
  <c r="T26" i="78" s="1"/>
  <c r="S25" i="78"/>
  <c r="S26" i="78" s="1"/>
  <c r="R25" i="78"/>
  <c r="Q25" i="78"/>
  <c r="P25" i="78"/>
  <c r="P26" i="78" s="1"/>
  <c r="O25" i="78"/>
  <c r="O26" i="78" s="1"/>
  <c r="N25" i="78"/>
  <c r="M25" i="78"/>
  <c r="L25" i="78"/>
  <c r="L26" i="78" s="1"/>
  <c r="K25" i="78"/>
  <c r="K29" i="78" s="1"/>
  <c r="J25" i="78"/>
  <c r="I25" i="78"/>
  <c r="D25" i="78"/>
  <c r="W24" i="78"/>
  <c r="K24" i="78"/>
  <c r="D24" i="78"/>
  <c r="X23" i="78"/>
  <c r="X24" i="78" s="1"/>
  <c r="W23" i="78"/>
  <c r="T23" i="78"/>
  <c r="S23" i="78"/>
  <c r="S24" i="78" s="1"/>
  <c r="P23" i="78"/>
  <c r="O23" i="78"/>
  <c r="L23" i="78"/>
  <c r="K23" i="78"/>
  <c r="D23" i="78"/>
  <c r="Z21" i="78"/>
  <c r="Y21" i="78"/>
  <c r="X21" i="78"/>
  <c r="X27" i="78" s="1"/>
  <c r="W21" i="78"/>
  <c r="V21" i="78"/>
  <c r="U21" i="78"/>
  <c r="T21" i="78"/>
  <c r="T27" i="78" s="1"/>
  <c r="S21" i="78"/>
  <c r="R21" i="78"/>
  <c r="Q21" i="78"/>
  <c r="P21" i="78"/>
  <c r="P27" i="78" s="1"/>
  <c r="O21" i="78"/>
  <c r="O27" i="78" s="1"/>
  <c r="N21" i="78"/>
  <c r="M21" i="78"/>
  <c r="L21" i="78"/>
  <c r="L27" i="78" s="1"/>
  <c r="K21" i="78"/>
  <c r="K27" i="78" s="1"/>
  <c r="K30" i="78" s="1"/>
  <c r="J21" i="78"/>
  <c r="I21" i="78"/>
  <c r="D21" i="78"/>
  <c r="H21" i="78" s="1"/>
  <c r="Z16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D16" i="78"/>
  <c r="H16" i="78" s="1"/>
  <c r="Z15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D15" i="78"/>
  <c r="H15" i="78" s="1"/>
  <c r="Z14" i="78"/>
  <c r="Y14" i="78"/>
  <c r="X14" i="78"/>
  <c r="W14" i="78"/>
  <c r="V14" i="78"/>
  <c r="U14" i="78"/>
  <c r="T14" i="78"/>
  <c r="S14" i="78"/>
  <c r="R14" i="78"/>
  <c r="Q14" i="78"/>
  <c r="P14" i="78"/>
  <c r="O14" i="78"/>
  <c r="N14" i="78"/>
  <c r="M14" i="78"/>
  <c r="L14" i="78"/>
  <c r="K14" i="78"/>
  <c r="J14" i="78"/>
  <c r="I14" i="78"/>
  <c r="D14" i="78"/>
  <c r="H14" i="78" s="1"/>
  <c r="Z13" i="78"/>
  <c r="Y13" i="78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D13" i="78"/>
  <c r="H13" i="78" s="1"/>
  <c r="Z12" i="78"/>
  <c r="Y12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D12" i="78"/>
  <c r="H12" i="78" s="1"/>
  <c r="Z11" i="78"/>
  <c r="Y11" i="78"/>
  <c r="X11" i="78"/>
  <c r="W11" i="78"/>
  <c r="V11" i="78"/>
  <c r="U11" i="78"/>
  <c r="T11" i="78"/>
  <c r="S11" i="78"/>
  <c r="R11" i="78"/>
  <c r="Q11" i="78"/>
  <c r="P11" i="78"/>
  <c r="O11" i="78"/>
  <c r="N11" i="78"/>
  <c r="M11" i="78"/>
  <c r="L11" i="78"/>
  <c r="K11" i="78"/>
  <c r="J11" i="78"/>
  <c r="I11" i="78"/>
  <c r="D11" i="78"/>
  <c r="H11" i="78" s="1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D9" i="78"/>
  <c r="H9" i="78" s="1"/>
  <c r="Z8" i="78"/>
  <c r="Y8" i="78"/>
  <c r="X8" i="78"/>
  <c r="W8" i="78"/>
  <c r="V8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D8" i="78"/>
  <c r="H8" i="78" s="1"/>
  <c r="Z7" i="78"/>
  <c r="Y7" i="78"/>
  <c r="X7" i="78"/>
  <c r="W7" i="78"/>
  <c r="V7" i="78"/>
  <c r="U7" i="78"/>
  <c r="T7" i="78"/>
  <c r="S7" i="78"/>
  <c r="R7" i="78"/>
  <c r="Q7" i="78"/>
  <c r="P7" i="78"/>
  <c r="O7" i="78"/>
  <c r="N7" i="78"/>
  <c r="M7" i="78"/>
  <c r="L7" i="78"/>
  <c r="K7" i="78"/>
  <c r="J7" i="78"/>
  <c r="I7" i="78"/>
  <c r="D7" i="78"/>
  <c r="H7" i="78" s="1"/>
  <c r="Z6" i="78"/>
  <c r="Y6" i="78"/>
  <c r="X6" i="78"/>
  <c r="W6" i="78"/>
  <c r="V6" i="78"/>
  <c r="U6" i="78"/>
  <c r="T6" i="78"/>
  <c r="S6" i="78"/>
  <c r="R6" i="78"/>
  <c r="Q6" i="78"/>
  <c r="P6" i="78"/>
  <c r="O6" i="78"/>
  <c r="N6" i="78"/>
  <c r="M6" i="78"/>
  <c r="L6" i="78"/>
  <c r="K6" i="78"/>
  <c r="J6" i="78"/>
  <c r="I6" i="78"/>
  <c r="D6" i="78"/>
  <c r="H6" i="78" s="1"/>
  <c r="Z5" i="78"/>
  <c r="Z23" i="78" s="1"/>
  <c r="Y5" i="78"/>
  <c r="Y23" i="78" s="1"/>
  <c r="X5" i="78"/>
  <c r="W5" i="78"/>
  <c r="V5" i="78"/>
  <c r="V23" i="78" s="1"/>
  <c r="U5" i="78"/>
  <c r="U23" i="78" s="1"/>
  <c r="P24" i="78" s="1"/>
  <c r="T5" i="78"/>
  <c r="S5" i="78"/>
  <c r="R5" i="78"/>
  <c r="R23" i="78" s="1"/>
  <c r="M24" i="78" s="1"/>
  <c r="Q5" i="78"/>
  <c r="Q23" i="78" s="1"/>
  <c r="L24" i="78" s="1"/>
  <c r="P5" i="78"/>
  <c r="O5" i="78"/>
  <c r="N5" i="78"/>
  <c r="N23" i="78" s="1"/>
  <c r="I24" i="78" s="1"/>
  <c r="M5" i="78"/>
  <c r="M23" i="78" s="1"/>
  <c r="L5" i="78"/>
  <c r="K5" i="78"/>
  <c r="J5" i="78"/>
  <c r="J23" i="78" s="1"/>
  <c r="I5" i="78"/>
  <c r="I23" i="78" s="1"/>
  <c r="D5" i="78"/>
  <c r="H5" i="78" s="1"/>
  <c r="Z4" i="78"/>
  <c r="Z27" i="78" s="1"/>
  <c r="Y4" i="78"/>
  <c r="Y27" i="78" s="1"/>
  <c r="X4" i="78"/>
  <c r="W4" i="78"/>
  <c r="V4" i="78"/>
  <c r="V27" i="78" s="1"/>
  <c r="U4" i="78"/>
  <c r="U27" i="78" s="1"/>
  <c r="P28" i="78" s="1"/>
  <c r="T4" i="78"/>
  <c r="S4" i="78"/>
  <c r="R4" i="78"/>
  <c r="R27" i="78" s="1"/>
  <c r="Q4" i="78"/>
  <c r="Q27" i="78" s="1"/>
  <c r="L28" i="78" s="1"/>
  <c r="P4" i="78"/>
  <c r="O4" i="78"/>
  <c r="N4" i="78"/>
  <c r="N27" i="78" s="1"/>
  <c r="M4" i="78"/>
  <c r="M27" i="78" s="1"/>
  <c r="L4" i="78"/>
  <c r="K4" i="78"/>
  <c r="J4" i="78"/>
  <c r="J27" i="78" s="1"/>
  <c r="J30" i="78" s="1"/>
  <c r="I4" i="78"/>
  <c r="I27" i="78" s="1"/>
  <c r="D28" i="78" s="1"/>
  <c r="D4" i="78"/>
  <c r="H4" i="78" s="1"/>
  <c r="H3" i="78"/>
  <c r="V37" i="77"/>
  <c r="U37" i="77"/>
  <c r="T37" i="77"/>
  <c r="S37" i="77"/>
  <c r="R37" i="77"/>
  <c r="Q37" i="77"/>
  <c r="P37" i="77"/>
  <c r="O37" i="77"/>
  <c r="N37" i="77"/>
  <c r="M37" i="77"/>
  <c r="L37" i="77"/>
  <c r="K37" i="77"/>
  <c r="J37" i="77"/>
  <c r="I37" i="77"/>
  <c r="H37" i="77"/>
  <c r="D37" i="77"/>
  <c r="V36" i="77"/>
  <c r="U36" i="77"/>
  <c r="T36" i="77"/>
  <c r="S36" i="77"/>
  <c r="R36" i="77"/>
  <c r="Q36" i="77"/>
  <c r="P36" i="77"/>
  <c r="O36" i="77"/>
  <c r="N36" i="77"/>
  <c r="M36" i="77"/>
  <c r="L36" i="77"/>
  <c r="K36" i="77"/>
  <c r="J36" i="77"/>
  <c r="I36" i="77"/>
  <c r="H36" i="77"/>
  <c r="D36" i="77"/>
  <c r="V35" i="77"/>
  <c r="U35" i="77"/>
  <c r="T35" i="77"/>
  <c r="S35" i="77"/>
  <c r="R35" i="77"/>
  <c r="Q35" i="77"/>
  <c r="P35" i="77"/>
  <c r="O35" i="77"/>
  <c r="N35" i="77"/>
  <c r="M35" i="77"/>
  <c r="L35" i="77"/>
  <c r="K35" i="77"/>
  <c r="J35" i="77"/>
  <c r="I35" i="77"/>
  <c r="D35" i="77"/>
  <c r="H35" i="77" s="1"/>
  <c r="V34" i="77"/>
  <c r="U34" i="77"/>
  <c r="T34" i="77"/>
  <c r="S34" i="77"/>
  <c r="R34" i="77"/>
  <c r="Q34" i="77"/>
  <c r="P34" i="77"/>
  <c r="O34" i="77"/>
  <c r="N34" i="77"/>
  <c r="M34" i="77"/>
  <c r="L34" i="77"/>
  <c r="K34" i="77"/>
  <c r="J34" i="77"/>
  <c r="I34" i="77"/>
  <c r="D34" i="77"/>
  <c r="H34" i="77" s="1"/>
  <c r="V33" i="77"/>
  <c r="U33" i="77"/>
  <c r="T33" i="77"/>
  <c r="S33" i="77"/>
  <c r="R33" i="77"/>
  <c r="Q33" i="77"/>
  <c r="P33" i="77"/>
  <c r="O33" i="77"/>
  <c r="N33" i="77"/>
  <c r="M33" i="77"/>
  <c r="L33" i="77"/>
  <c r="K33" i="77"/>
  <c r="J33" i="77"/>
  <c r="I33" i="77"/>
  <c r="D33" i="77"/>
  <c r="H33" i="77" s="1"/>
  <c r="V32" i="77"/>
  <c r="U32" i="77"/>
  <c r="T32" i="77"/>
  <c r="S32" i="77"/>
  <c r="R32" i="77"/>
  <c r="Q32" i="77"/>
  <c r="P32" i="77"/>
  <c r="O32" i="77"/>
  <c r="N32" i="77"/>
  <c r="M32" i="77"/>
  <c r="L32" i="77"/>
  <c r="K32" i="77"/>
  <c r="J32" i="77"/>
  <c r="I32" i="77"/>
  <c r="H32" i="77"/>
  <c r="D32" i="77"/>
  <c r="O30" i="77"/>
  <c r="S29" i="77"/>
  <c r="O29" i="77"/>
  <c r="K29" i="77"/>
  <c r="V26" i="77"/>
  <c r="N26" i="77"/>
  <c r="V25" i="77"/>
  <c r="U25" i="77"/>
  <c r="T25" i="77"/>
  <c r="T26" i="77" s="1"/>
  <c r="S25" i="77"/>
  <c r="S26" i="77" s="1"/>
  <c r="R25" i="77"/>
  <c r="Q25" i="77"/>
  <c r="P25" i="77"/>
  <c r="O25" i="77"/>
  <c r="N25" i="77"/>
  <c r="M25" i="77"/>
  <c r="L25" i="77"/>
  <c r="K25" i="77"/>
  <c r="J25" i="77"/>
  <c r="I25" i="77"/>
  <c r="H25" i="77"/>
  <c r="D25" i="77"/>
  <c r="V23" i="77"/>
  <c r="R23" i="77"/>
  <c r="R24" i="77" s="1"/>
  <c r="N23" i="77"/>
  <c r="N24" i="77" s="1"/>
  <c r="J23" i="77"/>
  <c r="J24" i="77" s="1"/>
  <c r="V21" i="77"/>
  <c r="V27" i="77" s="1"/>
  <c r="U21" i="77"/>
  <c r="T21" i="77"/>
  <c r="S21" i="77"/>
  <c r="R21" i="77"/>
  <c r="Q21" i="77"/>
  <c r="P21" i="77"/>
  <c r="O21" i="77"/>
  <c r="N21" i="77"/>
  <c r="N27" i="77" s="1"/>
  <c r="M21" i="77"/>
  <c r="L21" i="77"/>
  <c r="K21" i="77"/>
  <c r="J21" i="77"/>
  <c r="I21" i="77"/>
  <c r="H21" i="77"/>
  <c r="D21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H16" i="77"/>
  <c r="D16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H15" i="77"/>
  <c r="D15" i="77"/>
  <c r="V14" i="77"/>
  <c r="U14" i="77"/>
  <c r="T14" i="77"/>
  <c r="S14" i="77"/>
  <c r="R14" i="77"/>
  <c r="Q14" i="77"/>
  <c r="P14" i="77"/>
  <c r="O14" i="77"/>
  <c r="N14" i="77"/>
  <c r="M14" i="77"/>
  <c r="L14" i="77"/>
  <c r="K14" i="77"/>
  <c r="J14" i="77"/>
  <c r="I14" i="77"/>
  <c r="H14" i="77"/>
  <c r="D14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H13" i="77"/>
  <c r="D13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H12" i="77"/>
  <c r="D12" i="77"/>
  <c r="V11" i="77"/>
  <c r="U11" i="77"/>
  <c r="T11" i="77"/>
  <c r="S11" i="77"/>
  <c r="R11" i="77"/>
  <c r="Q11" i="77"/>
  <c r="P11" i="77"/>
  <c r="O11" i="77"/>
  <c r="N11" i="77"/>
  <c r="M11" i="77"/>
  <c r="L11" i="77"/>
  <c r="K11" i="77"/>
  <c r="J11" i="77"/>
  <c r="I11" i="77"/>
  <c r="H11" i="77"/>
  <c r="D11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H9" i="77"/>
  <c r="D9" i="77"/>
  <c r="V8" i="77"/>
  <c r="U8" i="77"/>
  <c r="T8" i="77"/>
  <c r="S8" i="77"/>
  <c r="R8" i="77"/>
  <c r="Q8" i="77"/>
  <c r="P8" i="77"/>
  <c r="O8" i="77"/>
  <c r="N8" i="77"/>
  <c r="M8" i="77"/>
  <c r="L8" i="77"/>
  <c r="K8" i="77"/>
  <c r="J8" i="77"/>
  <c r="I8" i="77"/>
  <c r="H8" i="77"/>
  <c r="D8" i="77"/>
  <c r="V7" i="77"/>
  <c r="U7" i="77"/>
  <c r="T7" i="77"/>
  <c r="S7" i="77"/>
  <c r="R7" i="77"/>
  <c r="Q7" i="77"/>
  <c r="P7" i="77"/>
  <c r="O7" i="77"/>
  <c r="N7" i="77"/>
  <c r="M7" i="77"/>
  <c r="L7" i="77"/>
  <c r="K7" i="77"/>
  <c r="J7" i="77"/>
  <c r="I7" i="77"/>
  <c r="H7" i="77"/>
  <c r="D7" i="77"/>
  <c r="V6" i="77"/>
  <c r="U6" i="77"/>
  <c r="T6" i="77"/>
  <c r="S6" i="77"/>
  <c r="R6" i="77"/>
  <c r="Q6" i="77"/>
  <c r="P6" i="77"/>
  <c r="O6" i="77"/>
  <c r="N6" i="77"/>
  <c r="M6" i="77"/>
  <c r="L6" i="77"/>
  <c r="K6" i="77"/>
  <c r="J6" i="77"/>
  <c r="I6" i="77"/>
  <c r="H6" i="77"/>
  <c r="D6" i="77"/>
  <c r="V5" i="77"/>
  <c r="U5" i="77"/>
  <c r="U23" i="77" s="1"/>
  <c r="T5" i="77"/>
  <c r="T23" i="77" s="1"/>
  <c r="S5" i="77"/>
  <c r="S23" i="77" s="1"/>
  <c r="S24" i="77" s="1"/>
  <c r="R5" i="77"/>
  <c r="Q5" i="77"/>
  <c r="Q23" i="77" s="1"/>
  <c r="L24" i="77" s="1"/>
  <c r="P5" i="77"/>
  <c r="P23" i="77" s="1"/>
  <c r="K24" i="77" s="1"/>
  <c r="O5" i="77"/>
  <c r="O23" i="77" s="1"/>
  <c r="N5" i="77"/>
  <c r="M5" i="77"/>
  <c r="M23" i="77" s="1"/>
  <c r="L5" i="77"/>
  <c r="L23" i="77" s="1"/>
  <c r="K5" i="77"/>
  <c r="K23" i="77" s="1"/>
  <c r="J5" i="77"/>
  <c r="I5" i="77"/>
  <c r="I23" i="77" s="1"/>
  <c r="D24" i="77" s="1"/>
  <c r="H5" i="77"/>
  <c r="H23" i="77" s="1"/>
  <c r="D5" i="77"/>
  <c r="D23" i="77" s="1"/>
  <c r="V4" i="77"/>
  <c r="U4" i="77"/>
  <c r="U27" i="77" s="1"/>
  <c r="T4" i="77"/>
  <c r="T27" i="77" s="1"/>
  <c r="S4" i="77"/>
  <c r="S27" i="77" s="1"/>
  <c r="S28" i="77" s="1"/>
  <c r="R4" i="77"/>
  <c r="Q4" i="77"/>
  <c r="Q27" i="77" s="1"/>
  <c r="P4" i="77"/>
  <c r="P27" i="77" s="1"/>
  <c r="K28" i="77" s="1"/>
  <c r="O4" i="77"/>
  <c r="O27" i="77" s="1"/>
  <c r="N4" i="77"/>
  <c r="M4" i="77"/>
  <c r="M27" i="77" s="1"/>
  <c r="L4" i="77"/>
  <c r="L27" i="77" s="1"/>
  <c r="K4" i="77"/>
  <c r="K27" i="77" s="1"/>
  <c r="K30" i="77" s="1"/>
  <c r="J4" i="77"/>
  <c r="I4" i="77"/>
  <c r="I27" i="77" s="1"/>
  <c r="H4" i="77"/>
  <c r="H27" i="77" s="1"/>
  <c r="D4" i="77"/>
  <c r="D27" i="77" s="1"/>
  <c r="H3" i="77"/>
  <c r="Z37" i="76"/>
  <c r="Y37" i="76"/>
  <c r="X37" i="76"/>
  <c r="W37" i="76"/>
  <c r="V37" i="76"/>
  <c r="U37" i="76"/>
  <c r="T37" i="76"/>
  <c r="S37" i="76"/>
  <c r="R37" i="76"/>
  <c r="Q37" i="76"/>
  <c r="P37" i="76"/>
  <c r="O37" i="76"/>
  <c r="N37" i="76"/>
  <c r="M37" i="76"/>
  <c r="L37" i="76"/>
  <c r="K37" i="76"/>
  <c r="J37" i="76"/>
  <c r="I37" i="76"/>
  <c r="H37" i="76"/>
  <c r="D37" i="76"/>
  <c r="Z36" i="76"/>
  <c r="Y36" i="76"/>
  <c r="X36" i="76"/>
  <c r="W36" i="76"/>
  <c r="V36" i="76"/>
  <c r="U36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D36" i="76"/>
  <c r="Z35" i="76"/>
  <c r="Y35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H35" i="76"/>
  <c r="D35" i="76"/>
  <c r="Z34" i="76"/>
  <c r="Y34" i="76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H34" i="76"/>
  <c r="D34" i="76"/>
  <c r="Z33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H33" i="76"/>
  <c r="D33" i="76"/>
  <c r="Z32" i="76"/>
  <c r="Y32" i="76"/>
  <c r="X32" i="76"/>
  <c r="W32" i="76"/>
  <c r="V32" i="76"/>
  <c r="U32" i="76"/>
  <c r="T32" i="76"/>
  <c r="S32" i="76"/>
  <c r="R32" i="76"/>
  <c r="Q32" i="76"/>
  <c r="P32" i="76"/>
  <c r="O32" i="76"/>
  <c r="N32" i="76"/>
  <c r="M32" i="76"/>
  <c r="L32" i="76"/>
  <c r="K32" i="76"/>
  <c r="J32" i="76"/>
  <c r="I32" i="76"/>
  <c r="H32" i="76"/>
  <c r="D32" i="76"/>
  <c r="U30" i="76"/>
  <c r="M30" i="76"/>
  <c r="Y29" i="76"/>
  <c r="X29" i="76"/>
  <c r="U29" i="76"/>
  <c r="Q29" i="76"/>
  <c r="P29" i="76"/>
  <c r="M29" i="76"/>
  <c r="I29" i="76"/>
  <c r="H29" i="76"/>
  <c r="D27" i="76"/>
  <c r="S26" i="76"/>
  <c r="K26" i="76"/>
  <c r="Z25" i="76"/>
  <c r="Z26" i="76" s="1"/>
  <c r="Y25" i="76"/>
  <c r="Y26" i="76" s="1"/>
  <c r="X25" i="76"/>
  <c r="X26" i="76" s="1"/>
  <c r="W25" i="76"/>
  <c r="V25" i="76"/>
  <c r="V26" i="76" s="1"/>
  <c r="U25" i="76"/>
  <c r="T25" i="76"/>
  <c r="T29" i="76" s="1"/>
  <c r="S25" i="76"/>
  <c r="R25" i="76"/>
  <c r="Q25" i="76"/>
  <c r="P25" i="76"/>
  <c r="P26" i="76" s="1"/>
  <c r="O25" i="76"/>
  <c r="N25" i="76"/>
  <c r="M25" i="76"/>
  <c r="L25" i="76"/>
  <c r="L29" i="76" s="1"/>
  <c r="K25" i="76"/>
  <c r="J25" i="76"/>
  <c r="I25" i="76"/>
  <c r="H25" i="76"/>
  <c r="H26" i="76" s="1"/>
  <c r="D25" i="76"/>
  <c r="D26" i="76" s="1"/>
  <c r="T24" i="76"/>
  <c r="L24" i="76"/>
  <c r="X23" i="76"/>
  <c r="S24" i="76" s="1"/>
  <c r="T23" i="76"/>
  <c r="S23" i="76"/>
  <c r="N24" i="76" s="1"/>
  <c r="P23" i="76"/>
  <c r="K24" i="76" s="1"/>
  <c r="L23" i="76"/>
  <c r="K23" i="76"/>
  <c r="Z21" i="76"/>
  <c r="Y21" i="76"/>
  <c r="X21" i="76"/>
  <c r="X27" i="76" s="1"/>
  <c r="W21" i="76"/>
  <c r="V21" i="76"/>
  <c r="U21" i="76"/>
  <c r="T21" i="76"/>
  <c r="T27" i="76" s="1"/>
  <c r="S21" i="76"/>
  <c r="R21" i="76"/>
  <c r="Q21" i="76"/>
  <c r="P21" i="76"/>
  <c r="P27" i="76" s="1"/>
  <c r="O21" i="76"/>
  <c r="N21" i="76"/>
  <c r="M21" i="76"/>
  <c r="L21" i="76"/>
  <c r="L27" i="76" s="1"/>
  <c r="L30" i="76" s="1"/>
  <c r="K21" i="76"/>
  <c r="J21" i="76"/>
  <c r="I21" i="76"/>
  <c r="H21" i="76"/>
  <c r="D21" i="76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D16" i="76"/>
  <c r="H16" i="76" s="1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D15" i="76"/>
  <c r="H15" i="76" s="1"/>
  <c r="Z14" i="76"/>
  <c r="Y14" i="76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D14" i="76"/>
  <c r="H14" i="76" s="1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D13" i="76"/>
  <c r="H13" i="76" s="1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D12" i="76"/>
  <c r="H12" i="76" s="1"/>
  <c r="Z11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D11" i="76"/>
  <c r="H11" i="76" s="1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D9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D8" i="76"/>
  <c r="H8" i="76" s="1"/>
  <c r="Z7" i="76"/>
  <c r="Y7" i="76"/>
  <c r="X7" i="76"/>
  <c r="W7" i="76"/>
  <c r="V7" i="76"/>
  <c r="U7" i="76"/>
  <c r="T7" i="76"/>
  <c r="S7" i="76"/>
  <c r="R7" i="76"/>
  <c r="Q7" i="76"/>
  <c r="P7" i="76"/>
  <c r="O7" i="76"/>
  <c r="N7" i="76"/>
  <c r="M7" i="76"/>
  <c r="L7" i="76"/>
  <c r="K7" i="76"/>
  <c r="J7" i="76"/>
  <c r="I7" i="76"/>
  <c r="D7" i="76"/>
  <c r="H7" i="76" s="1"/>
  <c r="Z6" i="76"/>
  <c r="Y6" i="76"/>
  <c r="X6" i="76"/>
  <c r="W6" i="76"/>
  <c r="V6" i="76"/>
  <c r="U6" i="76"/>
  <c r="T6" i="76"/>
  <c r="S6" i="76"/>
  <c r="R6" i="76"/>
  <c r="Q6" i="76"/>
  <c r="P6" i="76"/>
  <c r="O6" i="76"/>
  <c r="N6" i="76"/>
  <c r="M6" i="76"/>
  <c r="L6" i="76"/>
  <c r="K6" i="76"/>
  <c r="J6" i="76"/>
  <c r="I6" i="76"/>
  <c r="D6" i="76"/>
  <c r="H6" i="76" s="1"/>
  <c r="Z5" i="76"/>
  <c r="Z23" i="76" s="1"/>
  <c r="Y5" i="76"/>
  <c r="Y23" i="76" s="1"/>
  <c r="Y24" i="76" s="1"/>
  <c r="X5" i="76"/>
  <c r="W5" i="76"/>
  <c r="W23" i="76" s="1"/>
  <c r="R24" i="76" s="1"/>
  <c r="V5" i="76"/>
  <c r="V23" i="76" s="1"/>
  <c r="U5" i="76"/>
  <c r="U23" i="76" s="1"/>
  <c r="P24" i="76" s="1"/>
  <c r="T5" i="76"/>
  <c r="S5" i="76"/>
  <c r="R5" i="76"/>
  <c r="R23" i="76" s="1"/>
  <c r="M24" i="76" s="1"/>
  <c r="Q5" i="76"/>
  <c r="Q23" i="76" s="1"/>
  <c r="P5" i="76"/>
  <c r="O5" i="76"/>
  <c r="O23" i="76" s="1"/>
  <c r="J24" i="76" s="1"/>
  <c r="N5" i="76"/>
  <c r="N23" i="76" s="1"/>
  <c r="I24" i="76" s="1"/>
  <c r="M5" i="76"/>
  <c r="M23" i="76" s="1"/>
  <c r="L5" i="76"/>
  <c r="K5" i="76"/>
  <c r="J5" i="76"/>
  <c r="J23" i="76" s="1"/>
  <c r="I5" i="76"/>
  <c r="I23" i="76" s="1"/>
  <c r="D5" i="76"/>
  <c r="Z4" i="76"/>
  <c r="Z27" i="76" s="1"/>
  <c r="Y4" i="76"/>
  <c r="Y27" i="76" s="1"/>
  <c r="Y28" i="76" s="1"/>
  <c r="X4" i="76"/>
  <c r="W4" i="76"/>
  <c r="W27" i="76" s="1"/>
  <c r="V4" i="76"/>
  <c r="V27" i="76" s="1"/>
  <c r="U4" i="76"/>
  <c r="U27" i="76" s="1"/>
  <c r="T4" i="76"/>
  <c r="S4" i="76"/>
  <c r="S27" i="76" s="1"/>
  <c r="R4" i="76"/>
  <c r="R27" i="76" s="1"/>
  <c r="M28" i="76" s="1"/>
  <c r="Q4" i="76"/>
  <c r="Q27" i="76" s="1"/>
  <c r="Q30" i="76" s="1"/>
  <c r="P4" i="76"/>
  <c r="O4" i="76"/>
  <c r="O27" i="76" s="1"/>
  <c r="N4" i="76"/>
  <c r="N27" i="76" s="1"/>
  <c r="I28" i="76" s="1"/>
  <c r="M4" i="76"/>
  <c r="M27" i="76" s="1"/>
  <c r="L4" i="76"/>
  <c r="K4" i="76"/>
  <c r="K27" i="76" s="1"/>
  <c r="J4" i="76"/>
  <c r="J27" i="76" s="1"/>
  <c r="J30" i="76" s="1"/>
  <c r="I4" i="76"/>
  <c r="I27" i="76" s="1"/>
  <c r="I30" i="76" s="1"/>
  <c r="D4" i="76"/>
  <c r="H4" i="76" s="1"/>
  <c r="H27" i="76" s="1"/>
  <c r="H3" i="76"/>
  <c r="Z37" i="75"/>
  <c r="Y37" i="75"/>
  <c r="X37" i="75"/>
  <c r="W37" i="75"/>
  <c r="V37" i="75"/>
  <c r="U37" i="75"/>
  <c r="T37" i="75"/>
  <c r="S37" i="75"/>
  <c r="R37" i="75"/>
  <c r="Q37" i="75"/>
  <c r="P37" i="75"/>
  <c r="O37" i="75"/>
  <c r="N37" i="75"/>
  <c r="M37" i="75"/>
  <c r="L37" i="75"/>
  <c r="K37" i="75"/>
  <c r="J37" i="75"/>
  <c r="I37" i="75"/>
  <c r="H37" i="75"/>
  <c r="D37" i="75"/>
  <c r="Z36" i="75"/>
  <c r="Y36" i="75"/>
  <c r="X36" i="75"/>
  <c r="W36" i="75"/>
  <c r="V36" i="75"/>
  <c r="U36" i="75"/>
  <c r="T36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D36" i="75"/>
  <c r="Z35" i="75"/>
  <c r="Y35" i="75"/>
  <c r="X35" i="75"/>
  <c r="W35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H35" i="75"/>
  <c r="D35" i="75"/>
  <c r="Z34" i="75"/>
  <c r="Y34" i="75"/>
  <c r="X34" i="75"/>
  <c r="W34" i="75"/>
  <c r="V34" i="75"/>
  <c r="U34" i="75"/>
  <c r="T34" i="75"/>
  <c r="S34" i="75"/>
  <c r="R34" i="75"/>
  <c r="Q34" i="75"/>
  <c r="P34" i="75"/>
  <c r="O34" i="75"/>
  <c r="N34" i="75"/>
  <c r="M34" i="75"/>
  <c r="L34" i="75"/>
  <c r="K34" i="75"/>
  <c r="J34" i="75"/>
  <c r="I34" i="75"/>
  <c r="H34" i="75"/>
  <c r="D34" i="75"/>
  <c r="Z33" i="75"/>
  <c r="Y33" i="75"/>
  <c r="X33" i="75"/>
  <c r="W33" i="75"/>
  <c r="V33" i="75"/>
  <c r="U33" i="75"/>
  <c r="T33" i="75"/>
  <c r="S33" i="75"/>
  <c r="R33" i="75"/>
  <c r="Q33" i="75"/>
  <c r="P33" i="75"/>
  <c r="O33" i="75"/>
  <c r="N33" i="75"/>
  <c r="M33" i="75"/>
  <c r="L33" i="75"/>
  <c r="K33" i="75"/>
  <c r="J33" i="75"/>
  <c r="I33" i="75"/>
  <c r="H33" i="75"/>
  <c r="D33" i="75"/>
  <c r="Z32" i="75"/>
  <c r="Y32" i="75"/>
  <c r="X32" i="75"/>
  <c r="W32" i="75"/>
  <c r="V32" i="75"/>
  <c r="U32" i="75"/>
  <c r="T32" i="75"/>
  <c r="S32" i="75"/>
  <c r="R32" i="75"/>
  <c r="Q32" i="75"/>
  <c r="P32" i="75"/>
  <c r="O32" i="75"/>
  <c r="N32" i="75"/>
  <c r="M32" i="75"/>
  <c r="L32" i="75"/>
  <c r="K32" i="75"/>
  <c r="J32" i="75"/>
  <c r="I32" i="75"/>
  <c r="H32" i="75"/>
  <c r="D32" i="75"/>
  <c r="W30" i="75"/>
  <c r="O30" i="75"/>
  <c r="Z29" i="75"/>
  <c r="W29" i="75"/>
  <c r="V29" i="75"/>
  <c r="S29" i="75"/>
  <c r="R29" i="75"/>
  <c r="O29" i="75"/>
  <c r="N29" i="75"/>
  <c r="K29" i="75"/>
  <c r="J29" i="75"/>
  <c r="V27" i="75"/>
  <c r="V30" i="75" s="1"/>
  <c r="N27" i="75"/>
  <c r="N30" i="75" s="1"/>
  <c r="Z26" i="75"/>
  <c r="U26" i="75"/>
  <c r="R26" i="75"/>
  <c r="M26" i="75"/>
  <c r="J26" i="75"/>
  <c r="Z25" i="75"/>
  <c r="Y25" i="75"/>
  <c r="X25" i="75"/>
  <c r="X26" i="75" s="1"/>
  <c r="W25" i="75"/>
  <c r="W26" i="75" s="1"/>
  <c r="V25" i="75"/>
  <c r="V26" i="75" s="1"/>
  <c r="U25" i="75"/>
  <c r="T25" i="75"/>
  <c r="S25" i="75"/>
  <c r="R25" i="75"/>
  <c r="Q25" i="75"/>
  <c r="P25" i="75"/>
  <c r="O25" i="75"/>
  <c r="N25" i="75"/>
  <c r="N26" i="75" s="1"/>
  <c r="M25" i="75"/>
  <c r="L25" i="75"/>
  <c r="K25" i="75"/>
  <c r="J25" i="75"/>
  <c r="I25" i="75"/>
  <c r="H25" i="75"/>
  <c r="D25" i="75"/>
  <c r="V24" i="75"/>
  <c r="N24" i="75"/>
  <c r="Z23" i="75"/>
  <c r="V23" i="75"/>
  <c r="U23" i="75"/>
  <c r="P24" i="75" s="1"/>
  <c r="R23" i="75"/>
  <c r="N23" i="75"/>
  <c r="J23" i="75"/>
  <c r="Z21" i="75"/>
  <c r="Z27" i="75" s="1"/>
  <c r="Y21" i="75"/>
  <c r="X21" i="75"/>
  <c r="W21" i="75"/>
  <c r="V21" i="75"/>
  <c r="U21" i="75"/>
  <c r="T21" i="75"/>
  <c r="S21" i="75"/>
  <c r="R21" i="75"/>
  <c r="R27" i="75" s="1"/>
  <c r="M28" i="75" s="1"/>
  <c r="Q21" i="75"/>
  <c r="P21" i="75"/>
  <c r="O21" i="75"/>
  <c r="N21" i="75"/>
  <c r="M21" i="75"/>
  <c r="L21" i="75"/>
  <c r="K21" i="75"/>
  <c r="J21" i="75"/>
  <c r="J27" i="75" s="1"/>
  <c r="I21" i="75"/>
  <c r="H21" i="75"/>
  <c r="D21" i="75"/>
  <c r="Z16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D16" i="75"/>
  <c r="Z15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D15" i="75"/>
  <c r="Z14" i="75"/>
  <c r="Y14" i="75"/>
  <c r="X14" i="75"/>
  <c r="W14" i="75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H14" i="75"/>
  <c r="D14" i="75"/>
  <c r="Z13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H13" i="75"/>
  <c r="D13" i="75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D12" i="75"/>
  <c r="Z11" i="75"/>
  <c r="Y11" i="75"/>
  <c r="X11" i="75"/>
  <c r="W11" i="75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H11" i="75"/>
  <c r="D11" i="75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D9" i="75"/>
  <c r="Z8" i="75"/>
  <c r="Y8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H8" i="75"/>
  <c r="D8" i="75"/>
  <c r="Z7" i="75"/>
  <c r="Y7" i="75"/>
  <c r="X7" i="75"/>
  <c r="W7" i="75"/>
  <c r="V7" i="75"/>
  <c r="U7" i="75"/>
  <c r="T7" i="75"/>
  <c r="S7" i="75"/>
  <c r="R7" i="75"/>
  <c r="Q7" i="75"/>
  <c r="P7" i="75"/>
  <c r="O7" i="75"/>
  <c r="N7" i="75"/>
  <c r="M7" i="75"/>
  <c r="L7" i="75"/>
  <c r="K7" i="75"/>
  <c r="J7" i="75"/>
  <c r="I7" i="75"/>
  <c r="H7" i="75"/>
  <c r="D7" i="75"/>
  <c r="Z6" i="75"/>
  <c r="Y6" i="75"/>
  <c r="X6" i="75"/>
  <c r="W6" i="75"/>
  <c r="V6" i="75"/>
  <c r="U6" i="75"/>
  <c r="T6" i="75"/>
  <c r="S6" i="75"/>
  <c r="R6" i="75"/>
  <c r="Q6" i="75"/>
  <c r="P6" i="75"/>
  <c r="O6" i="75"/>
  <c r="N6" i="75"/>
  <c r="M6" i="75"/>
  <c r="L6" i="75"/>
  <c r="K6" i="75"/>
  <c r="J6" i="75"/>
  <c r="I6" i="75"/>
  <c r="H6" i="75"/>
  <c r="D6" i="75"/>
  <c r="Z5" i="75"/>
  <c r="Y5" i="75"/>
  <c r="Y23" i="75" s="1"/>
  <c r="T24" i="75" s="1"/>
  <c r="X5" i="75"/>
  <c r="X23" i="75" s="1"/>
  <c r="W5" i="75"/>
  <c r="W23" i="75" s="1"/>
  <c r="W24" i="75" s="1"/>
  <c r="V5" i="75"/>
  <c r="U5" i="75"/>
  <c r="T5" i="75"/>
  <c r="T23" i="75" s="1"/>
  <c r="O24" i="75" s="1"/>
  <c r="S5" i="75"/>
  <c r="S23" i="75" s="1"/>
  <c r="R5" i="75"/>
  <c r="Q5" i="75"/>
  <c r="Q23" i="75" s="1"/>
  <c r="L24" i="75" s="1"/>
  <c r="P5" i="75"/>
  <c r="P23" i="75" s="1"/>
  <c r="K24" i="75" s="1"/>
  <c r="O5" i="75"/>
  <c r="O23" i="75" s="1"/>
  <c r="J24" i="75" s="1"/>
  <c r="N5" i="75"/>
  <c r="M5" i="75"/>
  <c r="M23" i="75" s="1"/>
  <c r="H24" i="75" s="1"/>
  <c r="L5" i="75"/>
  <c r="L23" i="75" s="1"/>
  <c r="K5" i="75"/>
  <c r="K23" i="75" s="1"/>
  <c r="J5" i="75"/>
  <c r="I5" i="75"/>
  <c r="I23" i="75" s="1"/>
  <c r="D24" i="75" s="1"/>
  <c r="H5" i="75"/>
  <c r="H23" i="75" s="1"/>
  <c r="D5" i="75"/>
  <c r="D23" i="75" s="1"/>
  <c r="Z4" i="75"/>
  <c r="Y4" i="75"/>
  <c r="Y27" i="75" s="1"/>
  <c r="X4" i="75"/>
  <c r="X27" i="75" s="1"/>
  <c r="W4" i="75"/>
  <c r="W27" i="75" s="1"/>
  <c r="W28" i="75" s="1"/>
  <c r="V4" i="75"/>
  <c r="U4" i="75"/>
  <c r="U27" i="75" s="1"/>
  <c r="T4" i="75"/>
  <c r="T27" i="75" s="1"/>
  <c r="O28" i="75" s="1"/>
  <c r="S4" i="75"/>
  <c r="S27" i="75" s="1"/>
  <c r="S30" i="75" s="1"/>
  <c r="R4" i="75"/>
  <c r="Q4" i="75"/>
  <c r="Q27" i="75" s="1"/>
  <c r="P4" i="75"/>
  <c r="P27" i="75" s="1"/>
  <c r="K28" i="75" s="1"/>
  <c r="O4" i="75"/>
  <c r="O27" i="75" s="1"/>
  <c r="N4" i="75"/>
  <c r="M4" i="75"/>
  <c r="M27" i="75" s="1"/>
  <c r="L4" i="75"/>
  <c r="L27" i="75" s="1"/>
  <c r="L30" i="75" s="1"/>
  <c r="K4" i="75"/>
  <c r="K27" i="75" s="1"/>
  <c r="K30" i="75" s="1"/>
  <c r="J4" i="75"/>
  <c r="I4" i="75"/>
  <c r="I27" i="75" s="1"/>
  <c r="H4" i="75"/>
  <c r="H27" i="75" s="1"/>
  <c r="D4" i="75"/>
  <c r="D27" i="75" s="1"/>
  <c r="H3" i="75"/>
  <c r="Z37" i="74"/>
  <c r="Y37" i="74"/>
  <c r="X37" i="74"/>
  <c r="W37" i="74"/>
  <c r="V37" i="74"/>
  <c r="U37" i="74"/>
  <c r="T37" i="74"/>
  <c r="S37" i="74"/>
  <c r="R37" i="74"/>
  <c r="Q37" i="74"/>
  <c r="P37" i="74"/>
  <c r="O37" i="74"/>
  <c r="N37" i="74"/>
  <c r="M37" i="74"/>
  <c r="L37" i="74"/>
  <c r="K37" i="74"/>
  <c r="J37" i="74"/>
  <c r="I37" i="74"/>
  <c r="H37" i="74"/>
  <c r="D37" i="74"/>
  <c r="Z36" i="74"/>
  <c r="Y36" i="74"/>
  <c r="X36" i="74"/>
  <c r="W36" i="74"/>
  <c r="V36" i="74"/>
  <c r="U36" i="74"/>
  <c r="T36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D36" i="74"/>
  <c r="Z35" i="74"/>
  <c r="Y35" i="74"/>
  <c r="X35" i="74"/>
  <c r="W35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H35" i="74"/>
  <c r="D35" i="74"/>
  <c r="Z34" i="74"/>
  <c r="Y34" i="74"/>
  <c r="X34" i="74"/>
  <c r="W34" i="74"/>
  <c r="V34" i="74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H34" i="74"/>
  <c r="D34" i="74"/>
  <c r="Z33" i="74"/>
  <c r="Y33" i="74"/>
  <c r="X33" i="74"/>
  <c r="W33" i="74"/>
  <c r="V33" i="74"/>
  <c r="U33" i="74"/>
  <c r="T33" i="74"/>
  <c r="S33" i="74"/>
  <c r="R33" i="74"/>
  <c r="Q33" i="74"/>
  <c r="P33" i="74"/>
  <c r="O33" i="74"/>
  <c r="N33" i="74"/>
  <c r="M33" i="74"/>
  <c r="L33" i="74"/>
  <c r="K33" i="74"/>
  <c r="J33" i="74"/>
  <c r="I33" i="74"/>
  <c r="H33" i="74"/>
  <c r="D33" i="74"/>
  <c r="Z32" i="74"/>
  <c r="Y32" i="74"/>
  <c r="X32" i="74"/>
  <c r="W32" i="74"/>
  <c r="V32" i="74"/>
  <c r="U32" i="74"/>
  <c r="T32" i="74"/>
  <c r="S32" i="74"/>
  <c r="R32" i="74"/>
  <c r="Q32" i="74"/>
  <c r="P32" i="74"/>
  <c r="O32" i="74"/>
  <c r="N32" i="74"/>
  <c r="M32" i="74"/>
  <c r="L32" i="74"/>
  <c r="K32" i="74"/>
  <c r="J32" i="74"/>
  <c r="I32" i="74"/>
  <c r="H32" i="74"/>
  <c r="D32" i="74"/>
  <c r="U30" i="74"/>
  <c r="N30" i="74"/>
  <c r="M30" i="74"/>
  <c r="Y29" i="74"/>
  <c r="X29" i="74"/>
  <c r="U29" i="74"/>
  <c r="Q29" i="74"/>
  <c r="P29" i="74"/>
  <c r="M29" i="74"/>
  <c r="I29" i="74"/>
  <c r="H29" i="74"/>
  <c r="L28" i="74"/>
  <c r="X27" i="74"/>
  <c r="P27" i="74"/>
  <c r="T26" i="74"/>
  <c r="S26" i="74"/>
  <c r="L26" i="74"/>
  <c r="K26" i="74"/>
  <c r="Z25" i="74"/>
  <c r="Z26" i="74" s="1"/>
  <c r="Y25" i="74"/>
  <c r="Y26" i="74" s="1"/>
  <c r="X25" i="74"/>
  <c r="X26" i="74" s="1"/>
  <c r="W25" i="74"/>
  <c r="V25" i="74"/>
  <c r="V26" i="74" s="1"/>
  <c r="U25" i="74"/>
  <c r="T25" i="74"/>
  <c r="T29" i="74" s="1"/>
  <c r="S25" i="74"/>
  <c r="R25" i="74"/>
  <c r="R29" i="74" s="1"/>
  <c r="Q25" i="74"/>
  <c r="P25" i="74"/>
  <c r="P26" i="74" s="1"/>
  <c r="O25" i="74"/>
  <c r="N25" i="74"/>
  <c r="N29" i="74" s="1"/>
  <c r="M25" i="74"/>
  <c r="L25" i="74"/>
  <c r="L29" i="74" s="1"/>
  <c r="K25" i="74"/>
  <c r="J25" i="74"/>
  <c r="J29" i="74" s="1"/>
  <c r="I25" i="74"/>
  <c r="H25" i="74"/>
  <c r="H26" i="74" s="1"/>
  <c r="D25" i="74"/>
  <c r="D26" i="74" s="1"/>
  <c r="X24" i="74"/>
  <c r="P24" i="74"/>
  <c r="X23" i="74"/>
  <c r="S24" i="74" s="1"/>
  <c r="T23" i="74"/>
  <c r="S23" i="74"/>
  <c r="P23" i="74"/>
  <c r="K24" i="74" s="1"/>
  <c r="L23" i="74"/>
  <c r="K23" i="74"/>
  <c r="Z21" i="74"/>
  <c r="Y21" i="74"/>
  <c r="X21" i="74"/>
  <c r="W21" i="74"/>
  <c r="V21" i="74"/>
  <c r="U21" i="74"/>
  <c r="T21" i="74"/>
  <c r="T27" i="74" s="1"/>
  <c r="S21" i="74"/>
  <c r="R21" i="74"/>
  <c r="Q21" i="74"/>
  <c r="P21" i="74"/>
  <c r="O21" i="74"/>
  <c r="N21" i="74"/>
  <c r="M21" i="74"/>
  <c r="L21" i="74"/>
  <c r="L27" i="74" s="1"/>
  <c r="L30" i="74" s="1"/>
  <c r="K21" i="74"/>
  <c r="J21" i="74"/>
  <c r="I21" i="74"/>
  <c r="H21" i="74"/>
  <c r="D21" i="74"/>
  <c r="Z16" i="74"/>
  <c r="Y16" i="74"/>
  <c r="X16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H16" i="74"/>
  <c r="D16" i="74"/>
  <c r="Z15" i="74"/>
  <c r="Y15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D15" i="74"/>
  <c r="Z14" i="74"/>
  <c r="Y14" i="74"/>
  <c r="X14" i="74"/>
  <c r="W14" i="74"/>
  <c r="V14" i="74"/>
  <c r="U14" i="74"/>
  <c r="T14" i="74"/>
  <c r="S14" i="74"/>
  <c r="R14" i="74"/>
  <c r="Q14" i="74"/>
  <c r="P14" i="74"/>
  <c r="O14" i="74"/>
  <c r="N14" i="74"/>
  <c r="M14" i="74"/>
  <c r="L14" i="74"/>
  <c r="K14" i="74"/>
  <c r="J14" i="74"/>
  <c r="I14" i="74"/>
  <c r="H14" i="74"/>
  <c r="D14" i="74"/>
  <c r="Z13" i="74"/>
  <c r="Y13" i="74"/>
  <c r="X13" i="74"/>
  <c r="W13" i="74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H13" i="74"/>
  <c r="D13" i="74"/>
  <c r="Z12" i="74"/>
  <c r="Y12" i="74"/>
  <c r="X12" i="74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H12" i="74"/>
  <c r="D12" i="74"/>
  <c r="Z11" i="74"/>
  <c r="Y11" i="74"/>
  <c r="X11" i="74"/>
  <c r="W11" i="74"/>
  <c r="V11" i="74"/>
  <c r="U11" i="74"/>
  <c r="T11" i="74"/>
  <c r="S11" i="74"/>
  <c r="R11" i="74"/>
  <c r="Q11" i="74"/>
  <c r="P11" i="74"/>
  <c r="O11" i="74"/>
  <c r="N11" i="74"/>
  <c r="M11" i="74"/>
  <c r="L11" i="74"/>
  <c r="K11" i="74"/>
  <c r="J11" i="74"/>
  <c r="I11" i="74"/>
  <c r="H11" i="74"/>
  <c r="D11" i="74"/>
  <c r="Z9" i="74"/>
  <c r="Y9" i="74"/>
  <c r="X9" i="74"/>
  <c r="W9" i="74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D9" i="74"/>
  <c r="H9" i="74" s="1"/>
  <c r="Z8" i="74"/>
  <c r="Y8" i="74"/>
  <c r="X8" i="74"/>
  <c r="W8" i="74"/>
  <c r="V8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D8" i="74"/>
  <c r="H8" i="74" s="1"/>
  <c r="Z7" i="74"/>
  <c r="Y7" i="74"/>
  <c r="X7" i="74"/>
  <c r="W7" i="74"/>
  <c r="V7" i="74"/>
  <c r="U7" i="74"/>
  <c r="T7" i="74"/>
  <c r="S7" i="74"/>
  <c r="R7" i="74"/>
  <c r="Q7" i="74"/>
  <c r="P7" i="74"/>
  <c r="O7" i="74"/>
  <c r="N7" i="74"/>
  <c r="M7" i="74"/>
  <c r="L7" i="74"/>
  <c r="K7" i="74"/>
  <c r="J7" i="74"/>
  <c r="I7" i="74"/>
  <c r="D7" i="74"/>
  <c r="H7" i="74" s="1"/>
  <c r="Z6" i="74"/>
  <c r="Y6" i="74"/>
  <c r="X6" i="74"/>
  <c r="W6" i="74"/>
  <c r="V6" i="74"/>
  <c r="U6" i="74"/>
  <c r="T6" i="74"/>
  <c r="S6" i="74"/>
  <c r="R6" i="74"/>
  <c r="Q6" i="74"/>
  <c r="P6" i="74"/>
  <c r="O6" i="74"/>
  <c r="N6" i="74"/>
  <c r="M6" i="74"/>
  <c r="L6" i="74"/>
  <c r="K6" i="74"/>
  <c r="J6" i="74"/>
  <c r="I6" i="74"/>
  <c r="D6" i="74"/>
  <c r="H6" i="74" s="1"/>
  <c r="Z5" i="74"/>
  <c r="Y5" i="74"/>
  <c r="Y23" i="74" s="1"/>
  <c r="X5" i="74"/>
  <c r="W5" i="74"/>
  <c r="W23" i="74" s="1"/>
  <c r="V5" i="74"/>
  <c r="U5" i="74"/>
  <c r="U23" i="74" s="1"/>
  <c r="T5" i="74"/>
  <c r="S5" i="74"/>
  <c r="R5" i="74"/>
  <c r="Q5" i="74"/>
  <c r="Q23" i="74" s="1"/>
  <c r="L24" i="74" s="1"/>
  <c r="P5" i="74"/>
  <c r="O5" i="74"/>
  <c r="O23" i="74" s="1"/>
  <c r="N5" i="74"/>
  <c r="M5" i="74"/>
  <c r="M23" i="74" s="1"/>
  <c r="H24" i="74" s="1"/>
  <c r="L5" i="74"/>
  <c r="K5" i="74"/>
  <c r="J5" i="74"/>
  <c r="I5" i="74"/>
  <c r="I23" i="74" s="1"/>
  <c r="D5" i="74"/>
  <c r="H5" i="74" s="1"/>
  <c r="H23" i="74" s="1"/>
  <c r="Z4" i="74"/>
  <c r="Z27" i="74" s="1"/>
  <c r="Y4" i="74"/>
  <c r="Y27" i="74" s="1"/>
  <c r="Y28" i="74" s="1"/>
  <c r="X4" i="74"/>
  <c r="W4" i="74"/>
  <c r="W27" i="74" s="1"/>
  <c r="V4" i="74"/>
  <c r="V27" i="74" s="1"/>
  <c r="U4" i="74"/>
  <c r="U27" i="74" s="1"/>
  <c r="T4" i="74"/>
  <c r="S4" i="74"/>
  <c r="S27" i="74" s="1"/>
  <c r="R4" i="74"/>
  <c r="R27" i="74" s="1"/>
  <c r="M28" i="74" s="1"/>
  <c r="Q4" i="74"/>
  <c r="Q27" i="74" s="1"/>
  <c r="Q30" i="74" s="1"/>
  <c r="P4" i="74"/>
  <c r="O4" i="74"/>
  <c r="O27" i="74" s="1"/>
  <c r="N4" i="74"/>
  <c r="N27" i="74" s="1"/>
  <c r="I28" i="74" s="1"/>
  <c r="M4" i="74"/>
  <c r="M27" i="74" s="1"/>
  <c r="L4" i="74"/>
  <c r="K4" i="74"/>
  <c r="K27" i="74" s="1"/>
  <c r="K30" i="74" s="1"/>
  <c r="J4" i="74"/>
  <c r="J27" i="74" s="1"/>
  <c r="J30" i="74" s="1"/>
  <c r="I4" i="74"/>
  <c r="I27" i="74" s="1"/>
  <c r="I30" i="74" s="1"/>
  <c r="D4" i="74"/>
  <c r="H3" i="74"/>
  <c r="Z37" i="73"/>
  <c r="Y37" i="73"/>
  <c r="X37" i="73"/>
  <c r="W37" i="73"/>
  <c r="V37" i="73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D37" i="73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D36" i="73"/>
  <c r="Z35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H35" i="73"/>
  <c r="D35" i="73"/>
  <c r="Z34" i="73"/>
  <c r="Y34" i="73"/>
  <c r="X34" i="73"/>
  <c r="W34" i="73"/>
  <c r="V34" i="73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H34" i="73"/>
  <c r="D34" i="73"/>
  <c r="Z33" i="73"/>
  <c r="Y33" i="73"/>
  <c r="X33" i="73"/>
  <c r="W33" i="73"/>
  <c r="V33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H33" i="73"/>
  <c r="D33" i="73"/>
  <c r="Z32" i="73"/>
  <c r="Y32" i="73"/>
  <c r="X32" i="73"/>
  <c r="W32" i="73"/>
  <c r="V32" i="73"/>
  <c r="U32" i="73"/>
  <c r="T32" i="73"/>
  <c r="S32" i="73"/>
  <c r="R32" i="73"/>
  <c r="Q32" i="73"/>
  <c r="P32" i="73"/>
  <c r="O32" i="73"/>
  <c r="N32" i="73"/>
  <c r="M32" i="73"/>
  <c r="L32" i="73"/>
  <c r="K32" i="73"/>
  <c r="J32" i="73"/>
  <c r="I32" i="73"/>
  <c r="H32" i="73"/>
  <c r="D32" i="73"/>
  <c r="O29" i="73"/>
  <c r="K29" i="73"/>
  <c r="R27" i="73"/>
  <c r="H27" i="73"/>
  <c r="L26" i="73"/>
  <c r="Z25" i="73"/>
  <c r="Y25" i="73"/>
  <c r="X25" i="73"/>
  <c r="W29" i="73" s="1"/>
  <c r="W25" i="73"/>
  <c r="W26" i="73" s="1"/>
  <c r="V25" i="73"/>
  <c r="V29" i="73" s="1"/>
  <c r="U25" i="73"/>
  <c r="T25" i="73"/>
  <c r="S25" i="73"/>
  <c r="R25" i="73"/>
  <c r="Q25" i="73"/>
  <c r="P25" i="73"/>
  <c r="O25" i="73"/>
  <c r="N25" i="73"/>
  <c r="M25" i="73"/>
  <c r="L25" i="73"/>
  <c r="K25" i="73"/>
  <c r="J25" i="73"/>
  <c r="I25" i="73"/>
  <c r="D26" i="73" s="1"/>
  <c r="H25" i="73"/>
  <c r="D25" i="73"/>
  <c r="Y23" i="73"/>
  <c r="U23" i="73"/>
  <c r="Q23" i="73"/>
  <c r="L24" i="73" s="1"/>
  <c r="M23" i="73"/>
  <c r="H24" i="73" s="1"/>
  <c r="I23" i="73"/>
  <c r="Z21" i="73"/>
  <c r="Y21" i="73"/>
  <c r="X21" i="73"/>
  <c r="W21" i="73"/>
  <c r="V21" i="73"/>
  <c r="U21" i="73"/>
  <c r="U27" i="73" s="1"/>
  <c r="T21" i="73"/>
  <c r="S21" i="73"/>
  <c r="R21" i="73"/>
  <c r="Q21" i="73"/>
  <c r="Q27" i="73" s="1"/>
  <c r="P21" i="73"/>
  <c r="O21" i="73"/>
  <c r="N21" i="73"/>
  <c r="M21" i="73"/>
  <c r="L21" i="73"/>
  <c r="K21" i="73"/>
  <c r="J21" i="73"/>
  <c r="I21" i="73"/>
  <c r="H21" i="73"/>
  <c r="D21" i="73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H16" i="73"/>
  <c r="D16" i="73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H15" i="73"/>
  <c r="D15" i="73"/>
  <c r="Z14" i="73"/>
  <c r="Y14" i="73"/>
  <c r="X14" i="73"/>
  <c r="W14" i="73"/>
  <c r="V14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H14" i="73"/>
  <c r="D14" i="73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H13" i="73"/>
  <c r="D13" i="73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H12" i="73"/>
  <c r="D12" i="73"/>
  <c r="Z11" i="73"/>
  <c r="Y11" i="73"/>
  <c r="X11" i="73"/>
  <c r="W11" i="73"/>
  <c r="V11" i="73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H11" i="73"/>
  <c r="D11" i="73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D9" i="73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H8" i="73"/>
  <c r="D8" i="73"/>
  <c r="Z7" i="73"/>
  <c r="Y7" i="73"/>
  <c r="X7" i="73"/>
  <c r="W7" i="73"/>
  <c r="V7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H7" i="73"/>
  <c r="D7" i="73"/>
  <c r="Z6" i="73"/>
  <c r="Y6" i="73"/>
  <c r="X6" i="73"/>
  <c r="W6" i="73"/>
  <c r="V6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H6" i="73"/>
  <c r="D6" i="73"/>
  <c r="Z5" i="73"/>
  <c r="Z23" i="73" s="1"/>
  <c r="U24" i="73" s="1"/>
  <c r="Y5" i="73"/>
  <c r="X5" i="73"/>
  <c r="X23" i="73" s="1"/>
  <c r="W5" i="73"/>
  <c r="W23" i="73" s="1"/>
  <c r="V5" i="73"/>
  <c r="V23" i="73" s="1"/>
  <c r="V24" i="73" s="1"/>
  <c r="U5" i="73"/>
  <c r="T5" i="73"/>
  <c r="T23" i="73" s="1"/>
  <c r="S5" i="73"/>
  <c r="S23" i="73" s="1"/>
  <c r="R5" i="73"/>
  <c r="R23" i="73" s="1"/>
  <c r="M24" i="73" s="1"/>
  <c r="Q5" i="73"/>
  <c r="P5" i="73"/>
  <c r="P23" i="73" s="1"/>
  <c r="O5" i="73"/>
  <c r="O23" i="73" s="1"/>
  <c r="N5" i="73"/>
  <c r="N23" i="73" s="1"/>
  <c r="I24" i="73" s="1"/>
  <c r="M5" i="73"/>
  <c r="L5" i="73"/>
  <c r="L23" i="73" s="1"/>
  <c r="K5" i="73"/>
  <c r="K23" i="73" s="1"/>
  <c r="J5" i="73"/>
  <c r="J23" i="73" s="1"/>
  <c r="I5" i="73"/>
  <c r="H5" i="73"/>
  <c r="H23" i="73" s="1"/>
  <c r="D5" i="73"/>
  <c r="D23" i="73" s="1"/>
  <c r="Z4" i="73"/>
  <c r="Z27" i="73" s="1"/>
  <c r="Y4" i="73"/>
  <c r="X4" i="73"/>
  <c r="X27" i="73" s="1"/>
  <c r="W4" i="73"/>
  <c r="W27" i="73" s="1"/>
  <c r="W28" i="73" s="1"/>
  <c r="V4" i="73"/>
  <c r="V27" i="73" s="1"/>
  <c r="U4" i="73"/>
  <c r="T4" i="73"/>
  <c r="T27" i="73" s="1"/>
  <c r="S4" i="73"/>
  <c r="S27" i="73" s="1"/>
  <c r="S30" i="73" s="1"/>
  <c r="R4" i="73"/>
  <c r="Q4" i="73"/>
  <c r="P4" i="73"/>
  <c r="P27" i="73" s="1"/>
  <c r="K28" i="73" s="1"/>
  <c r="O4" i="73"/>
  <c r="O27" i="73" s="1"/>
  <c r="O30" i="73" s="1"/>
  <c r="N4" i="73"/>
  <c r="N27" i="73" s="1"/>
  <c r="N30" i="73" s="1"/>
  <c r="M4" i="73"/>
  <c r="L4" i="73"/>
  <c r="L27" i="73" s="1"/>
  <c r="K4" i="73"/>
  <c r="K27" i="73" s="1"/>
  <c r="K30" i="73" s="1"/>
  <c r="J4" i="73"/>
  <c r="J27" i="73" s="1"/>
  <c r="J30" i="73" s="1"/>
  <c r="I4" i="73"/>
  <c r="H4" i="73"/>
  <c r="D4" i="73"/>
  <c r="D27" i="73" s="1"/>
  <c r="H3" i="73"/>
  <c r="Z37" i="72"/>
  <c r="Y37" i="72"/>
  <c r="X37" i="72"/>
  <c r="W37" i="72"/>
  <c r="V37" i="72"/>
  <c r="U37" i="72"/>
  <c r="T37" i="72"/>
  <c r="S37" i="72"/>
  <c r="R37" i="72"/>
  <c r="Q37" i="72"/>
  <c r="P37" i="72"/>
  <c r="O37" i="72"/>
  <c r="N37" i="72"/>
  <c r="M37" i="72"/>
  <c r="L37" i="72"/>
  <c r="K37" i="72"/>
  <c r="J37" i="72"/>
  <c r="I37" i="72"/>
  <c r="H37" i="72"/>
  <c r="D37" i="72"/>
  <c r="Z36" i="72"/>
  <c r="Y36" i="72"/>
  <c r="X36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D36" i="72"/>
  <c r="Z35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H35" i="72"/>
  <c r="D35" i="72"/>
  <c r="Z34" i="72"/>
  <c r="Y34" i="72"/>
  <c r="X34" i="72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H34" i="72"/>
  <c r="D34" i="72"/>
  <c r="Z33" i="72"/>
  <c r="Y33" i="72"/>
  <c r="X33" i="72"/>
  <c r="W33" i="72"/>
  <c r="V33" i="72"/>
  <c r="U33" i="72"/>
  <c r="T33" i="72"/>
  <c r="S33" i="72"/>
  <c r="R33" i="72"/>
  <c r="Q33" i="72"/>
  <c r="P33" i="72"/>
  <c r="O33" i="72"/>
  <c r="N33" i="72"/>
  <c r="M33" i="72"/>
  <c r="L33" i="72"/>
  <c r="K33" i="72"/>
  <c r="J33" i="72"/>
  <c r="I33" i="72"/>
  <c r="H33" i="72"/>
  <c r="D33" i="72"/>
  <c r="Z32" i="72"/>
  <c r="Y32" i="72"/>
  <c r="X32" i="72"/>
  <c r="W32" i="72"/>
  <c r="V32" i="72"/>
  <c r="U32" i="72"/>
  <c r="T32" i="72"/>
  <c r="S32" i="72"/>
  <c r="R32" i="72"/>
  <c r="Q32" i="72"/>
  <c r="P32" i="72"/>
  <c r="O32" i="72"/>
  <c r="N32" i="72"/>
  <c r="M32" i="72"/>
  <c r="L32" i="72"/>
  <c r="K32" i="72"/>
  <c r="J32" i="72"/>
  <c r="I32" i="72"/>
  <c r="H32" i="72"/>
  <c r="D32" i="72"/>
  <c r="Q30" i="72"/>
  <c r="X29" i="72"/>
  <c r="T29" i="72"/>
  <c r="P29" i="72"/>
  <c r="L29" i="72"/>
  <c r="H29" i="72"/>
  <c r="K27" i="72"/>
  <c r="S26" i="72"/>
  <c r="O26" i="72"/>
  <c r="D26" i="72"/>
  <c r="Z25" i="72"/>
  <c r="Z26" i="72" s="1"/>
  <c r="Y25" i="72"/>
  <c r="Y26" i="72" s="1"/>
  <c r="X25" i="72"/>
  <c r="X26" i="72" s="1"/>
  <c r="W25" i="72"/>
  <c r="V25" i="72"/>
  <c r="V26" i="72" s="1"/>
  <c r="U25" i="72"/>
  <c r="U29" i="72" s="1"/>
  <c r="T25" i="72"/>
  <c r="S25" i="72"/>
  <c r="R25" i="72"/>
  <c r="R29" i="72" s="1"/>
  <c r="Q25" i="72"/>
  <c r="Q29" i="72" s="1"/>
  <c r="P25" i="72"/>
  <c r="O25" i="72"/>
  <c r="N25" i="72"/>
  <c r="N29" i="72" s="1"/>
  <c r="M25" i="72"/>
  <c r="M29" i="72" s="1"/>
  <c r="L25" i="72"/>
  <c r="K25" i="72"/>
  <c r="K29" i="72" s="1"/>
  <c r="J25" i="72"/>
  <c r="J29" i="72" s="1"/>
  <c r="I25" i="72"/>
  <c r="I29" i="72" s="1"/>
  <c r="D25" i="72"/>
  <c r="H25" i="72" s="1"/>
  <c r="W23" i="72"/>
  <c r="R24" i="72" s="1"/>
  <c r="S23" i="72"/>
  <c r="N24" i="72" s="1"/>
  <c r="O23" i="72"/>
  <c r="K23" i="72"/>
  <c r="D23" i="72"/>
  <c r="Z21" i="72"/>
  <c r="Y21" i="72"/>
  <c r="X21" i="72"/>
  <c r="W21" i="72"/>
  <c r="W27" i="72" s="1"/>
  <c r="V21" i="72"/>
  <c r="U21" i="72"/>
  <c r="T21" i="72"/>
  <c r="S21" i="72"/>
  <c r="S27" i="72" s="1"/>
  <c r="R21" i="72"/>
  <c r="Q21" i="72"/>
  <c r="P21" i="72"/>
  <c r="O21" i="72"/>
  <c r="N21" i="72"/>
  <c r="M21" i="72"/>
  <c r="L21" i="72"/>
  <c r="K21" i="72"/>
  <c r="J21" i="72"/>
  <c r="I21" i="72"/>
  <c r="D21" i="72"/>
  <c r="H21" i="72" s="1"/>
  <c r="Z16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D16" i="72"/>
  <c r="H16" i="72" s="1"/>
  <c r="Z15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D15" i="72"/>
  <c r="H15" i="72" s="1"/>
  <c r="Z14" i="72"/>
  <c r="Y14" i="72"/>
  <c r="X14" i="72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D14" i="72"/>
  <c r="H14" i="72" s="1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D13" i="72"/>
  <c r="H13" i="72" s="1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D12" i="72"/>
  <c r="H12" i="72" s="1"/>
  <c r="Z11" i="72"/>
  <c r="Y11" i="72"/>
  <c r="X11" i="72"/>
  <c r="W11" i="72"/>
  <c r="V11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D11" i="72"/>
  <c r="H11" i="72" s="1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H9" i="72"/>
  <c r="D9" i="72"/>
  <c r="Z8" i="72"/>
  <c r="Y8" i="72"/>
  <c r="X8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H8" i="72"/>
  <c r="D8" i="72"/>
  <c r="Z7" i="72"/>
  <c r="Y7" i="72"/>
  <c r="X7" i="72"/>
  <c r="W7" i="72"/>
  <c r="V7" i="72"/>
  <c r="U7" i="72"/>
  <c r="T7" i="72"/>
  <c r="S7" i="72"/>
  <c r="R7" i="72"/>
  <c r="Q7" i="72"/>
  <c r="P7" i="72"/>
  <c r="O7" i="72"/>
  <c r="N7" i="72"/>
  <c r="M7" i="72"/>
  <c r="L7" i="72"/>
  <c r="K7" i="72"/>
  <c r="J7" i="72"/>
  <c r="I7" i="72"/>
  <c r="H7" i="72"/>
  <c r="D7" i="72"/>
  <c r="Z6" i="72"/>
  <c r="Y6" i="72"/>
  <c r="X6" i="72"/>
  <c r="W6" i="72"/>
  <c r="V6" i="72"/>
  <c r="U6" i="72"/>
  <c r="T6" i="72"/>
  <c r="S6" i="72"/>
  <c r="R6" i="72"/>
  <c r="Q6" i="72"/>
  <c r="P6" i="72"/>
  <c r="O6" i="72"/>
  <c r="N6" i="72"/>
  <c r="M6" i="72"/>
  <c r="L6" i="72"/>
  <c r="K6" i="72"/>
  <c r="J6" i="72"/>
  <c r="I6" i="72"/>
  <c r="H6" i="72"/>
  <c r="D6" i="72"/>
  <c r="Z5" i="72"/>
  <c r="Z23" i="72" s="1"/>
  <c r="Y5" i="72"/>
  <c r="Y23" i="72" s="1"/>
  <c r="X5" i="72"/>
  <c r="X23" i="72" s="1"/>
  <c r="X24" i="72" s="1"/>
  <c r="W5" i="72"/>
  <c r="V5" i="72"/>
  <c r="V23" i="72" s="1"/>
  <c r="U5" i="72"/>
  <c r="U23" i="72" s="1"/>
  <c r="T5" i="72"/>
  <c r="T23" i="72" s="1"/>
  <c r="O24" i="72" s="1"/>
  <c r="S5" i="72"/>
  <c r="R5" i="72"/>
  <c r="R23" i="72" s="1"/>
  <c r="Q5" i="72"/>
  <c r="Q23" i="72" s="1"/>
  <c r="P5" i="72"/>
  <c r="P23" i="72" s="1"/>
  <c r="K24" i="72" s="1"/>
  <c r="O5" i="72"/>
  <c r="N5" i="72"/>
  <c r="N23" i="72" s="1"/>
  <c r="M5" i="72"/>
  <c r="M23" i="72" s="1"/>
  <c r="L5" i="72"/>
  <c r="L23" i="72" s="1"/>
  <c r="K5" i="72"/>
  <c r="J5" i="72"/>
  <c r="J23" i="72" s="1"/>
  <c r="I5" i="72"/>
  <c r="I23" i="72" s="1"/>
  <c r="D24" i="72" s="1"/>
  <c r="H5" i="72"/>
  <c r="H23" i="72" s="1"/>
  <c r="D5" i="72"/>
  <c r="Z4" i="72"/>
  <c r="Z27" i="72" s="1"/>
  <c r="Y4" i="72"/>
  <c r="Y27" i="72" s="1"/>
  <c r="X4" i="72"/>
  <c r="X27" i="72" s="1"/>
  <c r="W4" i="72"/>
  <c r="V4" i="72"/>
  <c r="V27" i="72" s="1"/>
  <c r="U4" i="72"/>
  <c r="U27" i="72" s="1"/>
  <c r="T4" i="72"/>
  <c r="T27" i="72" s="1"/>
  <c r="T30" i="72" s="1"/>
  <c r="S4" i="72"/>
  <c r="R4" i="72"/>
  <c r="R27" i="72" s="1"/>
  <c r="Q4" i="72"/>
  <c r="Q27" i="72" s="1"/>
  <c r="P4" i="72"/>
  <c r="P27" i="72" s="1"/>
  <c r="P30" i="72" s="1"/>
  <c r="O4" i="72"/>
  <c r="N4" i="72"/>
  <c r="N27" i="72" s="1"/>
  <c r="M4" i="72"/>
  <c r="M27" i="72" s="1"/>
  <c r="L4" i="72"/>
  <c r="L27" i="72" s="1"/>
  <c r="L30" i="72" s="1"/>
  <c r="K4" i="72"/>
  <c r="J4" i="72"/>
  <c r="J27" i="72" s="1"/>
  <c r="I4" i="72"/>
  <c r="I27" i="72" s="1"/>
  <c r="I30" i="72" s="1"/>
  <c r="H4" i="72"/>
  <c r="H27" i="72" s="1"/>
  <c r="H30" i="72" s="1"/>
  <c r="D4" i="72"/>
  <c r="H3" i="72"/>
  <c r="Z37" i="71"/>
  <c r="Y37" i="71"/>
  <c r="X37" i="71"/>
  <c r="W37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D37" i="71"/>
  <c r="Z36" i="71"/>
  <c r="Y36" i="71"/>
  <c r="X36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D36" i="71"/>
  <c r="Z35" i="71"/>
  <c r="Y35" i="71"/>
  <c r="X35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D35" i="71"/>
  <c r="H35" i="71" s="1"/>
  <c r="Z34" i="71"/>
  <c r="Y34" i="71"/>
  <c r="X34" i="7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D34" i="71"/>
  <c r="H34" i="71" s="1"/>
  <c r="Z33" i="71"/>
  <c r="Y33" i="71"/>
  <c r="X33" i="71"/>
  <c r="W33" i="71"/>
  <c r="V33" i="71"/>
  <c r="U33" i="71"/>
  <c r="T33" i="71"/>
  <c r="S33" i="71"/>
  <c r="R33" i="71"/>
  <c r="Q33" i="71"/>
  <c r="P33" i="71"/>
  <c r="O33" i="71"/>
  <c r="N33" i="71"/>
  <c r="M33" i="71"/>
  <c r="L33" i="71"/>
  <c r="K33" i="71"/>
  <c r="J33" i="71"/>
  <c r="I33" i="71"/>
  <c r="D33" i="71"/>
  <c r="H33" i="71" s="1"/>
  <c r="Z32" i="71"/>
  <c r="Y32" i="71"/>
  <c r="X32" i="71"/>
  <c r="W32" i="71"/>
  <c r="V32" i="71"/>
  <c r="U32" i="71"/>
  <c r="T32" i="71"/>
  <c r="S32" i="71"/>
  <c r="R32" i="71"/>
  <c r="Q32" i="71"/>
  <c r="P32" i="71"/>
  <c r="O32" i="71"/>
  <c r="N32" i="71"/>
  <c r="M32" i="71"/>
  <c r="L32" i="71"/>
  <c r="K32" i="71"/>
  <c r="J32" i="71"/>
  <c r="I32" i="71"/>
  <c r="D32" i="71"/>
  <c r="H32" i="71" s="1"/>
  <c r="W30" i="71"/>
  <c r="Z29" i="71"/>
  <c r="V29" i="71"/>
  <c r="R29" i="71"/>
  <c r="N29" i="71"/>
  <c r="J29" i="71"/>
  <c r="Q27" i="71"/>
  <c r="Y26" i="71"/>
  <c r="U26" i="71"/>
  <c r="M26" i="71"/>
  <c r="I26" i="71"/>
  <c r="Z25" i="71"/>
  <c r="Z26" i="71" s="1"/>
  <c r="Y25" i="71"/>
  <c r="X25" i="71"/>
  <c r="X26" i="71" s="1"/>
  <c r="W25" i="71"/>
  <c r="W26" i="71" s="1"/>
  <c r="V25" i="71"/>
  <c r="V26" i="71" s="1"/>
  <c r="U25" i="71"/>
  <c r="T25" i="71"/>
  <c r="T29" i="71" s="1"/>
  <c r="S25" i="71"/>
  <c r="S29" i="71" s="1"/>
  <c r="R25" i="71"/>
  <c r="Q25" i="71"/>
  <c r="P25" i="71"/>
  <c r="P29" i="71" s="1"/>
  <c r="O25" i="71"/>
  <c r="O29" i="71" s="1"/>
  <c r="N25" i="71"/>
  <c r="M25" i="71"/>
  <c r="L25" i="71"/>
  <c r="L29" i="71" s="1"/>
  <c r="K25" i="71"/>
  <c r="K29" i="71" s="1"/>
  <c r="J25" i="71"/>
  <c r="I25" i="71"/>
  <c r="H25" i="71"/>
  <c r="H29" i="71" s="1"/>
  <c r="D25" i="71"/>
  <c r="Y24" i="71"/>
  <c r="Y23" i="71"/>
  <c r="U23" i="71"/>
  <c r="Q23" i="71"/>
  <c r="L24" i="71" s="1"/>
  <c r="M23" i="71"/>
  <c r="H24" i="71" s="1"/>
  <c r="I23" i="71"/>
  <c r="Z21" i="71"/>
  <c r="Y21" i="71"/>
  <c r="Y27" i="71" s="1"/>
  <c r="X21" i="71"/>
  <c r="W21" i="71"/>
  <c r="V21" i="71"/>
  <c r="U21" i="71"/>
  <c r="U27" i="71" s="1"/>
  <c r="T21" i="71"/>
  <c r="S21" i="71"/>
  <c r="R21" i="71"/>
  <c r="Q21" i="71"/>
  <c r="P21" i="71"/>
  <c r="O21" i="71"/>
  <c r="N21" i="71"/>
  <c r="M21" i="71"/>
  <c r="M27" i="71" s="1"/>
  <c r="L21" i="71"/>
  <c r="K21" i="71"/>
  <c r="J21" i="71"/>
  <c r="I21" i="71"/>
  <c r="I27" i="71" s="1"/>
  <c r="H21" i="71"/>
  <c r="D21" i="71"/>
  <c r="Z16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H16" i="71"/>
  <c r="D16" i="71"/>
  <c r="Z15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H15" i="71"/>
  <c r="D15" i="71"/>
  <c r="Z14" i="71"/>
  <c r="Y14" i="71"/>
  <c r="X14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H14" i="71"/>
  <c r="D14" i="71"/>
  <c r="Z13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H13" i="71"/>
  <c r="D13" i="71"/>
  <c r="Z12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H12" i="71"/>
  <c r="D12" i="71"/>
  <c r="Z11" i="71"/>
  <c r="Y11" i="71"/>
  <c r="X11" i="71"/>
  <c r="W11" i="7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H11" i="71"/>
  <c r="D11" i="71"/>
  <c r="Z9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D9" i="71"/>
  <c r="Z8" i="71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D8" i="71"/>
  <c r="Z7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D7" i="71"/>
  <c r="Z6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D6" i="71"/>
  <c r="Z5" i="71"/>
  <c r="Z23" i="71" s="1"/>
  <c r="Z24" i="71" s="1"/>
  <c r="Y5" i="71"/>
  <c r="X5" i="71"/>
  <c r="X23" i="71" s="1"/>
  <c r="W5" i="71"/>
  <c r="W23" i="71" s="1"/>
  <c r="V5" i="71"/>
  <c r="V23" i="71" s="1"/>
  <c r="V24" i="71" s="1"/>
  <c r="U5" i="71"/>
  <c r="T5" i="71"/>
  <c r="T23" i="71" s="1"/>
  <c r="S5" i="71"/>
  <c r="S23" i="71" s="1"/>
  <c r="R5" i="71"/>
  <c r="R23" i="71" s="1"/>
  <c r="M24" i="71" s="1"/>
  <c r="Q5" i="71"/>
  <c r="P5" i="71"/>
  <c r="P23" i="71" s="1"/>
  <c r="O5" i="71"/>
  <c r="O23" i="71" s="1"/>
  <c r="N5" i="71"/>
  <c r="N23" i="71" s="1"/>
  <c r="I24" i="71" s="1"/>
  <c r="M5" i="71"/>
  <c r="L5" i="71"/>
  <c r="L23" i="71" s="1"/>
  <c r="K5" i="71"/>
  <c r="K23" i="71" s="1"/>
  <c r="J5" i="71"/>
  <c r="J23" i="71" s="1"/>
  <c r="I5" i="71"/>
  <c r="H5" i="71"/>
  <c r="H23" i="71" s="1"/>
  <c r="D5" i="71"/>
  <c r="D23" i="71" s="1"/>
  <c r="Z4" i="71"/>
  <c r="Z27" i="71" s="1"/>
  <c r="Y4" i="71"/>
  <c r="X4" i="71"/>
  <c r="X27" i="71" s="1"/>
  <c r="W4" i="71"/>
  <c r="W27" i="71" s="1"/>
  <c r="V4" i="71"/>
  <c r="V27" i="71" s="1"/>
  <c r="U4" i="71"/>
  <c r="T4" i="71"/>
  <c r="T27" i="71" s="1"/>
  <c r="S4" i="71"/>
  <c r="S27" i="71" s="1"/>
  <c r="R4" i="71"/>
  <c r="R27" i="71" s="1"/>
  <c r="R30" i="71" s="1"/>
  <c r="Q4" i="71"/>
  <c r="P4" i="71"/>
  <c r="P27" i="71" s="1"/>
  <c r="O4" i="71"/>
  <c r="O27" i="71" s="1"/>
  <c r="N4" i="71"/>
  <c r="N27" i="71" s="1"/>
  <c r="N30" i="71" s="1"/>
  <c r="M4" i="71"/>
  <c r="L4" i="71"/>
  <c r="L27" i="71" s="1"/>
  <c r="K4" i="71"/>
  <c r="K27" i="71" s="1"/>
  <c r="K30" i="71" s="1"/>
  <c r="J4" i="71"/>
  <c r="J27" i="71" s="1"/>
  <c r="J30" i="71" s="1"/>
  <c r="I4" i="71"/>
  <c r="H4" i="71"/>
  <c r="H27" i="71" s="1"/>
  <c r="D4" i="71"/>
  <c r="D27" i="71" s="1"/>
  <c r="H3" i="71"/>
  <c r="Z37" i="70"/>
  <c r="Y37" i="70"/>
  <c r="X37" i="70"/>
  <c r="W37" i="70"/>
  <c r="V37" i="70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D37" i="70"/>
  <c r="Z36" i="70"/>
  <c r="Y36" i="70"/>
  <c r="X36" i="70"/>
  <c r="W36" i="70"/>
  <c r="V36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D36" i="70"/>
  <c r="Z35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D35" i="70"/>
  <c r="H35" i="70" s="1"/>
  <c r="Z34" i="70"/>
  <c r="Y34" i="70"/>
  <c r="X34" i="70"/>
  <c r="W34" i="70"/>
  <c r="V34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D34" i="70"/>
  <c r="H34" i="70" s="1"/>
  <c r="Z33" i="70"/>
  <c r="Y33" i="70"/>
  <c r="X33" i="70"/>
  <c r="W33" i="70"/>
  <c r="V33" i="70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D33" i="70"/>
  <c r="H33" i="70" s="1"/>
  <c r="Z32" i="70"/>
  <c r="Y32" i="70"/>
  <c r="X32" i="70"/>
  <c r="W32" i="70"/>
  <c r="V32" i="70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D32" i="70"/>
  <c r="H32" i="70" s="1"/>
  <c r="X29" i="70"/>
  <c r="P29" i="70"/>
  <c r="L29" i="70"/>
  <c r="K29" i="70"/>
  <c r="R27" i="70"/>
  <c r="D27" i="70"/>
  <c r="Y26" i="70"/>
  <c r="K26" i="70"/>
  <c r="D26" i="70"/>
  <c r="Z25" i="70"/>
  <c r="Z29" i="70" s="1"/>
  <c r="Y25" i="70"/>
  <c r="X25" i="70"/>
  <c r="X26" i="70" s="1"/>
  <c r="W25" i="70"/>
  <c r="W29" i="70" s="1"/>
  <c r="V25" i="70"/>
  <c r="V29" i="70" s="1"/>
  <c r="U25" i="70"/>
  <c r="T25" i="70"/>
  <c r="S25" i="70"/>
  <c r="S29" i="70" s="1"/>
  <c r="R25" i="70"/>
  <c r="R29" i="70" s="1"/>
  <c r="Q25" i="70"/>
  <c r="P25" i="70"/>
  <c r="O25" i="70"/>
  <c r="O29" i="70" s="1"/>
  <c r="N25" i="70"/>
  <c r="N29" i="70" s="1"/>
  <c r="M25" i="70"/>
  <c r="L25" i="70"/>
  <c r="K25" i="70"/>
  <c r="J25" i="70"/>
  <c r="J29" i="70" s="1"/>
  <c r="I25" i="70"/>
  <c r="D25" i="70"/>
  <c r="H25" i="70" s="1"/>
  <c r="H29" i="70" s="1"/>
  <c r="W23" i="70"/>
  <c r="W24" i="70" s="1"/>
  <c r="S23" i="70"/>
  <c r="R23" i="70"/>
  <c r="O23" i="70"/>
  <c r="K23" i="70"/>
  <c r="D23" i="70"/>
  <c r="Z21" i="70"/>
  <c r="Y21" i="70"/>
  <c r="X21" i="70"/>
  <c r="W21" i="70"/>
  <c r="V21" i="70"/>
  <c r="U21" i="70"/>
  <c r="T21" i="70"/>
  <c r="S21" i="70"/>
  <c r="R21" i="70"/>
  <c r="Q21" i="70"/>
  <c r="P21" i="70"/>
  <c r="O21" i="70"/>
  <c r="O27" i="70" s="1"/>
  <c r="N21" i="70"/>
  <c r="M21" i="70"/>
  <c r="L21" i="70"/>
  <c r="K21" i="70"/>
  <c r="K27" i="70" s="1"/>
  <c r="K30" i="70" s="1"/>
  <c r="J21" i="70"/>
  <c r="I21" i="70"/>
  <c r="D21" i="70"/>
  <c r="H21" i="70" s="1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D16" i="70"/>
  <c r="H16" i="70" s="1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D15" i="70"/>
  <c r="H15" i="70" s="1"/>
  <c r="Z14" i="70"/>
  <c r="Y14" i="70"/>
  <c r="X14" i="70"/>
  <c r="W14" i="70"/>
  <c r="V14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D14" i="70"/>
  <c r="H14" i="70" s="1"/>
  <c r="Z13" i="70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D13" i="70"/>
  <c r="H13" i="70" s="1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D12" i="70"/>
  <c r="H12" i="70" s="1"/>
  <c r="Z11" i="70"/>
  <c r="Y11" i="70"/>
  <c r="X11" i="70"/>
  <c r="W11" i="70"/>
  <c r="V11" i="70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D11" i="70"/>
  <c r="H11" i="70" s="1"/>
  <c r="Z9" i="70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H9" i="70"/>
  <c r="D9" i="70"/>
  <c r="Z8" i="70"/>
  <c r="Y8" i="70"/>
  <c r="X8" i="70"/>
  <c r="W8" i="70"/>
  <c r="V8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H8" i="70"/>
  <c r="D8" i="70"/>
  <c r="Z7" i="70"/>
  <c r="Y7" i="70"/>
  <c r="X7" i="70"/>
  <c r="W7" i="70"/>
  <c r="V7" i="70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H7" i="70"/>
  <c r="D7" i="70"/>
  <c r="Z6" i="70"/>
  <c r="Y6" i="70"/>
  <c r="X6" i="70"/>
  <c r="W6" i="70"/>
  <c r="V6" i="70"/>
  <c r="U6" i="70"/>
  <c r="T6" i="70"/>
  <c r="S6" i="70"/>
  <c r="R6" i="70"/>
  <c r="Q6" i="70"/>
  <c r="P6" i="70"/>
  <c r="O6" i="70"/>
  <c r="N6" i="70"/>
  <c r="M6" i="70"/>
  <c r="L6" i="70"/>
  <c r="K6" i="70"/>
  <c r="J6" i="70"/>
  <c r="I6" i="70"/>
  <c r="H6" i="70"/>
  <c r="D6" i="70"/>
  <c r="Z5" i="70"/>
  <c r="Z23" i="70" s="1"/>
  <c r="Y5" i="70"/>
  <c r="Y23" i="70" s="1"/>
  <c r="X5" i="70"/>
  <c r="X23" i="70" s="1"/>
  <c r="X24" i="70" s="1"/>
  <c r="W5" i="70"/>
  <c r="V5" i="70"/>
  <c r="V23" i="70" s="1"/>
  <c r="U5" i="70"/>
  <c r="U23" i="70" s="1"/>
  <c r="P24" i="70" s="1"/>
  <c r="T5" i="70"/>
  <c r="T23" i="70" s="1"/>
  <c r="O24" i="70" s="1"/>
  <c r="S5" i="70"/>
  <c r="R5" i="70"/>
  <c r="Q5" i="70"/>
  <c r="Q23" i="70" s="1"/>
  <c r="L24" i="70" s="1"/>
  <c r="P5" i="70"/>
  <c r="P23" i="70" s="1"/>
  <c r="K24" i="70" s="1"/>
  <c r="O5" i="70"/>
  <c r="N5" i="70"/>
  <c r="N23" i="70" s="1"/>
  <c r="M5" i="70"/>
  <c r="M23" i="70" s="1"/>
  <c r="H24" i="70" s="1"/>
  <c r="L5" i="70"/>
  <c r="L23" i="70" s="1"/>
  <c r="K5" i="70"/>
  <c r="J5" i="70"/>
  <c r="J23" i="70" s="1"/>
  <c r="J24" i="70" s="1"/>
  <c r="I5" i="70"/>
  <c r="I23" i="70" s="1"/>
  <c r="D24" i="70" s="1"/>
  <c r="H5" i="70"/>
  <c r="H23" i="70" s="1"/>
  <c r="D5" i="70"/>
  <c r="Z4" i="70"/>
  <c r="Z27" i="70" s="1"/>
  <c r="Y4" i="70"/>
  <c r="Y27" i="70" s="1"/>
  <c r="X4" i="70"/>
  <c r="X27" i="70" s="1"/>
  <c r="X28" i="70" s="1"/>
  <c r="W4" i="70"/>
  <c r="V4" i="70"/>
  <c r="V27" i="70" s="1"/>
  <c r="U4" i="70"/>
  <c r="U27" i="70" s="1"/>
  <c r="T4" i="70"/>
  <c r="T27" i="70" s="1"/>
  <c r="S4" i="70"/>
  <c r="R4" i="70"/>
  <c r="Q4" i="70"/>
  <c r="Q27" i="70" s="1"/>
  <c r="P4" i="70"/>
  <c r="P27" i="70" s="1"/>
  <c r="O4" i="70"/>
  <c r="N4" i="70"/>
  <c r="N27" i="70" s="1"/>
  <c r="M4" i="70"/>
  <c r="M27" i="70" s="1"/>
  <c r="L4" i="70"/>
  <c r="L27" i="70" s="1"/>
  <c r="K4" i="70"/>
  <c r="J4" i="70"/>
  <c r="J27" i="70" s="1"/>
  <c r="I4" i="70"/>
  <c r="I27" i="70" s="1"/>
  <c r="H4" i="70"/>
  <c r="H27" i="70" s="1"/>
  <c r="D4" i="70"/>
  <c r="H3" i="70"/>
  <c r="Z37" i="69"/>
  <c r="Y37" i="69"/>
  <c r="X37" i="69"/>
  <c r="W37" i="69"/>
  <c r="V37" i="69"/>
  <c r="U37" i="69"/>
  <c r="T37" i="69"/>
  <c r="S37" i="69"/>
  <c r="R37" i="69"/>
  <c r="Q37" i="69"/>
  <c r="P37" i="69"/>
  <c r="O37" i="69"/>
  <c r="N37" i="69"/>
  <c r="M37" i="69"/>
  <c r="L37" i="69"/>
  <c r="K37" i="69"/>
  <c r="J37" i="69"/>
  <c r="I37" i="69"/>
  <c r="H37" i="69"/>
  <c r="D37" i="69"/>
  <c r="Z36" i="69"/>
  <c r="Y36" i="69"/>
  <c r="X36" i="69"/>
  <c r="W36" i="69"/>
  <c r="V36" i="69"/>
  <c r="U36" i="69"/>
  <c r="T36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D36" i="69"/>
  <c r="Z35" i="69"/>
  <c r="Y35" i="69"/>
  <c r="X35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D35" i="69"/>
  <c r="H35" i="69" s="1"/>
  <c r="Z34" i="69"/>
  <c r="Y34" i="69"/>
  <c r="X34" i="69"/>
  <c r="W34" i="69"/>
  <c r="V34" i="69"/>
  <c r="U34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D34" i="69"/>
  <c r="H34" i="69" s="1"/>
  <c r="Z33" i="69"/>
  <c r="Y33" i="69"/>
  <c r="X33" i="69"/>
  <c r="W33" i="69"/>
  <c r="V33" i="69"/>
  <c r="U33" i="69"/>
  <c r="T33" i="69"/>
  <c r="S33" i="69"/>
  <c r="R33" i="69"/>
  <c r="Q33" i="69"/>
  <c r="P33" i="69"/>
  <c r="O33" i="69"/>
  <c r="N33" i="69"/>
  <c r="M33" i="69"/>
  <c r="L33" i="69"/>
  <c r="K33" i="69"/>
  <c r="J33" i="69"/>
  <c r="I33" i="69"/>
  <c r="D33" i="69"/>
  <c r="H33" i="69" s="1"/>
  <c r="Z32" i="69"/>
  <c r="Y32" i="69"/>
  <c r="X32" i="69"/>
  <c r="W32" i="69"/>
  <c r="V32" i="69"/>
  <c r="U32" i="69"/>
  <c r="T32" i="69"/>
  <c r="S32" i="69"/>
  <c r="R32" i="69"/>
  <c r="Q32" i="69"/>
  <c r="P32" i="69"/>
  <c r="O32" i="69"/>
  <c r="N32" i="69"/>
  <c r="M32" i="69"/>
  <c r="L32" i="69"/>
  <c r="K32" i="69"/>
  <c r="J32" i="69"/>
  <c r="I32" i="69"/>
  <c r="D32" i="69"/>
  <c r="H32" i="69" s="1"/>
  <c r="Q29" i="69"/>
  <c r="P29" i="69"/>
  <c r="L29" i="69"/>
  <c r="Z25" i="69"/>
  <c r="Z29" i="69" s="1"/>
  <c r="Y25" i="69"/>
  <c r="Y29" i="69" s="1"/>
  <c r="X25" i="69"/>
  <c r="X29" i="69" s="1"/>
  <c r="W25" i="69"/>
  <c r="W29" i="69" s="1"/>
  <c r="V25" i="69"/>
  <c r="U29" i="69" s="1"/>
  <c r="U25" i="69"/>
  <c r="T25" i="69"/>
  <c r="T29" i="69" s="1"/>
  <c r="S25" i="69"/>
  <c r="S29" i="69" s="1"/>
  <c r="R25" i="69"/>
  <c r="M26" i="69" s="1"/>
  <c r="Q25" i="69"/>
  <c r="P25" i="69"/>
  <c r="P26" i="69" s="1"/>
  <c r="O25" i="69"/>
  <c r="O29" i="69" s="1"/>
  <c r="N25" i="69"/>
  <c r="N29" i="69" s="1"/>
  <c r="M25" i="69"/>
  <c r="L25" i="69"/>
  <c r="L26" i="69" s="1"/>
  <c r="K25" i="69"/>
  <c r="K29" i="69" s="1"/>
  <c r="J25" i="69"/>
  <c r="J29" i="69" s="1"/>
  <c r="I25" i="69"/>
  <c r="D25" i="69"/>
  <c r="H25" i="69" s="1"/>
  <c r="X23" i="69"/>
  <c r="X24" i="69" s="1"/>
  <c r="W23" i="69"/>
  <c r="T23" i="69"/>
  <c r="S23" i="69"/>
  <c r="P23" i="69"/>
  <c r="O23" i="69"/>
  <c r="L23" i="69"/>
  <c r="K23" i="69"/>
  <c r="K24" i="69" s="1"/>
  <c r="D23" i="69"/>
  <c r="Z21" i="69"/>
  <c r="Y21" i="69"/>
  <c r="X21" i="69"/>
  <c r="X27" i="69" s="1"/>
  <c r="W21" i="69"/>
  <c r="W27" i="69" s="1"/>
  <c r="V21" i="69"/>
  <c r="U21" i="69"/>
  <c r="T21" i="69"/>
  <c r="T27" i="69" s="1"/>
  <c r="S21" i="69"/>
  <c r="S27" i="69" s="1"/>
  <c r="R21" i="69"/>
  <c r="Q21" i="69"/>
  <c r="P21" i="69"/>
  <c r="P27" i="69" s="1"/>
  <c r="O21" i="69"/>
  <c r="O27" i="69" s="1"/>
  <c r="N21" i="69"/>
  <c r="M21" i="69"/>
  <c r="L21" i="69"/>
  <c r="L27" i="69" s="1"/>
  <c r="K21" i="69"/>
  <c r="K27" i="69" s="1"/>
  <c r="J21" i="69"/>
  <c r="I21" i="69"/>
  <c r="D21" i="69"/>
  <c r="H21" i="69" s="1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D16" i="69"/>
  <c r="H16" i="69" s="1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D15" i="69"/>
  <c r="H15" i="69" s="1"/>
  <c r="Z14" i="69"/>
  <c r="Y14" i="69"/>
  <c r="X14" i="69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J14" i="69"/>
  <c r="I14" i="69"/>
  <c r="D14" i="69"/>
  <c r="H14" i="69" s="1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D13" i="69"/>
  <c r="H13" i="69" s="1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D12" i="69"/>
  <c r="H12" i="69" s="1"/>
  <c r="Z11" i="69"/>
  <c r="Y11" i="69"/>
  <c r="X11" i="69"/>
  <c r="W11" i="69"/>
  <c r="V11" i="69"/>
  <c r="U11" i="69"/>
  <c r="T11" i="69"/>
  <c r="S11" i="69"/>
  <c r="R11" i="69"/>
  <c r="Q11" i="69"/>
  <c r="P11" i="69"/>
  <c r="O11" i="69"/>
  <c r="N11" i="69"/>
  <c r="M11" i="69"/>
  <c r="L11" i="69"/>
  <c r="K11" i="69"/>
  <c r="J11" i="69"/>
  <c r="I11" i="69"/>
  <c r="D11" i="69"/>
  <c r="H11" i="69" s="1"/>
  <c r="Z9" i="69"/>
  <c r="Y9" i="69"/>
  <c r="X9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D9" i="69"/>
  <c r="H9" i="69" s="1"/>
  <c r="Z8" i="69"/>
  <c r="Y8" i="69"/>
  <c r="X8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D8" i="69"/>
  <c r="H8" i="69" s="1"/>
  <c r="Z7" i="69"/>
  <c r="Y7" i="69"/>
  <c r="X7" i="69"/>
  <c r="W7" i="69"/>
  <c r="V7" i="69"/>
  <c r="U7" i="69"/>
  <c r="T7" i="69"/>
  <c r="S7" i="69"/>
  <c r="R7" i="69"/>
  <c r="Q7" i="69"/>
  <c r="P7" i="69"/>
  <c r="O7" i="69"/>
  <c r="N7" i="69"/>
  <c r="M7" i="69"/>
  <c r="L7" i="69"/>
  <c r="K7" i="69"/>
  <c r="J7" i="69"/>
  <c r="I7" i="69"/>
  <c r="D7" i="69"/>
  <c r="H7" i="69" s="1"/>
  <c r="Z6" i="69"/>
  <c r="Y6" i="69"/>
  <c r="X6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D6" i="69"/>
  <c r="H6" i="69" s="1"/>
  <c r="Z5" i="69"/>
  <c r="Z23" i="69" s="1"/>
  <c r="Y5" i="69"/>
  <c r="Y23" i="69" s="1"/>
  <c r="X5" i="69"/>
  <c r="W5" i="69"/>
  <c r="V5" i="69"/>
  <c r="V23" i="69" s="1"/>
  <c r="U5" i="69"/>
  <c r="U23" i="69" s="1"/>
  <c r="P24" i="69" s="1"/>
  <c r="T5" i="69"/>
  <c r="S5" i="69"/>
  <c r="R5" i="69"/>
  <c r="R23" i="69" s="1"/>
  <c r="M24" i="69" s="1"/>
  <c r="Q5" i="69"/>
  <c r="Q23" i="69" s="1"/>
  <c r="L24" i="69" s="1"/>
  <c r="P5" i="69"/>
  <c r="O5" i="69"/>
  <c r="N5" i="69"/>
  <c r="N23" i="69" s="1"/>
  <c r="I24" i="69" s="1"/>
  <c r="M5" i="69"/>
  <c r="M23" i="69" s="1"/>
  <c r="L5" i="69"/>
  <c r="K5" i="69"/>
  <c r="J5" i="69"/>
  <c r="J23" i="69" s="1"/>
  <c r="I5" i="69"/>
  <c r="I23" i="69" s="1"/>
  <c r="D24" i="69" s="1"/>
  <c r="D5" i="69"/>
  <c r="H5" i="69" s="1"/>
  <c r="Z4" i="69"/>
  <c r="Z27" i="69" s="1"/>
  <c r="Y4" i="69"/>
  <c r="Y27" i="69" s="1"/>
  <c r="X4" i="69"/>
  <c r="W4" i="69"/>
  <c r="V4" i="69"/>
  <c r="V27" i="69" s="1"/>
  <c r="U4" i="69"/>
  <c r="U27" i="69" s="1"/>
  <c r="T4" i="69"/>
  <c r="S4" i="69"/>
  <c r="R4" i="69"/>
  <c r="R27" i="69" s="1"/>
  <c r="Q4" i="69"/>
  <c r="Q27" i="69" s="1"/>
  <c r="P4" i="69"/>
  <c r="O4" i="69"/>
  <c r="N4" i="69"/>
  <c r="N27" i="69" s="1"/>
  <c r="M4" i="69"/>
  <c r="M27" i="69" s="1"/>
  <c r="L4" i="69"/>
  <c r="K4" i="69"/>
  <c r="J4" i="69"/>
  <c r="J27" i="69" s="1"/>
  <c r="J30" i="69" s="1"/>
  <c r="I4" i="69"/>
  <c r="I27" i="69" s="1"/>
  <c r="D4" i="69"/>
  <c r="H4" i="69" s="1"/>
  <c r="H27" i="69" s="1"/>
  <c r="H3" i="69"/>
  <c r="Z37" i="68"/>
  <c r="Y37" i="68"/>
  <c r="X37" i="68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D37" i="68"/>
  <c r="Z36" i="68"/>
  <c r="Y36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D36" i="68"/>
  <c r="Z35" i="68"/>
  <c r="Y35" i="68"/>
  <c r="X35" i="68"/>
  <c r="W35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D35" i="68"/>
  <c r="H35" i="68" s="1"/>
  <c r="Z34" i="68"/>
  <c r="Y34" i="68"/>
  <c r="X34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D34" i="68"/>
  <c r="H34" i="68" s="1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D33" i="68"/>
  <c r="H33" i="68" s="1"/>
  <c r="Z32" i="68"/>
  <c r="Y32" i="68"/>
  <c r="X32" i="68"/>
  <c r="W32" i="68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D32" i="68"/>
  <c r="H32" i="68" s="1"/>
  <c r="Z29" i="68"/>
  <c r="V29" i="68"/>
  <c r="R29" i="68"/>
  <c r="N29" i="68"/>
  <c r="J29" i="68"/>
  <c r="Z25" i="68"/>
  <c r="Z26" i="68" s="1"/>
  <c r="Y25" i="68"/>
  <c r="Y29" i="68" s="1"/>
  <c r="X25" i="68"/>
  <c r="X26" i="68" s="1"/>
  <c r="W25" i="68"/>
  <c r="W26" i="68" s="1"/>
  <c r="V25" i="68"/>
  <c r="V26" i="68" s="1"/>
  <c r="U25" i="68"/>
  <c r="U29" i="68" s="1"/>
  <c r="T25" i="68"/>
  <c r="T29" i="68" s="1"/>
  <c r="S25" i="68"/>
  <c r="R25" i="68"/>
  <c r="R26" i="68" s="1"/>
  <c r="Q25" i="68"/>
  <c r="Q29" i="68" s="1"/>
  <c r="P25" i="68"/>
  <c r="P29" i="68" s="1"/>
  <c r="O25" i="68"/>
  <c r="N25" i="68"/>
  <c r="N26" i="68" s="1"/>
  <c r="M25" i="68"/>
  <c r="M29" i="68" s="1"/>
  <c r="L25" i="68"/>
  <c r="L29" i="68" s="1"/>
  <c r="K25" i="68"/>
  <c r="J25" i="68"/>
  <c r="J26" i="68" s="1"/>
  <c r="I25" i="68"/>
  <c r="I29" i="68" s="1"/>
  <c r="H25" i="68"/>
  <c r="H29" i="68" s="1"/>
  <c r="D25" i="68"/>
  <c r="Z23" i="68"/>
  <c r="Z24" i="68" s="1"/>
  <c r="Y23" i="68"/>
  <c r="V23" i="68"/>
  <c r="V24" i="68" s="1"/>
  <c r="U23" i="68"/>
  <c r="R23" i="68"/>
  <c r="Q23" i="68"/>
  <c r="N23" i="68"/>
  <c r="M23" i="68"/>
  <c r="J23" i="68"/>
  <c r="I23" i="68"/>
  <c r="Z21" i="68"/>
  <c r="Z27" i="68" s="1"/>
  <c r="Y21" i="68"/>
  <c r="Y27" i="68" s="1"/>
  <c r="X21" i="68"/>
  <c r="W21" i="68"/>
  <c r="V21" i="68"/>
  <c r="V27" i="68" s="1"/>
  <c r="U21" i="68"/>
  <c r="U27" i="68" s="1"/>
  <c r="T21" i="68"/>
  <c r="S21" i="68"/>
  <c r="R21" i="68"/>
  <c r="R27" i="68" s="1"/>
  <c r="Q21" i="68"/>
  <c r="Q27" i="68" s="1"/>
  <c r="P21" i="68"/>
  <c r="O21" i="68"/>
  <c r="N21" i="68"/>
  <c r="N27" i="68" s="1"/>
  <c r="M21" i="68"/>
  <c r="M27" i="68" s="1"/>
  <c r="L21" i="68"/>
  <c r="K21" i="68"/>
  <c r="J21" i="68"/>
  <c r="J27" i="68" s="1"/>
  <c r="I21" i="68"/>
  <c r="I27" i="68" s="1"/>
  <c r="H21" i="68"/>
  <c r="D21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D16" i="68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D15" i="68"/>
  <c r="Z14" i="68"/>
  <c r="Y14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H14" i="68"/>
  <c r="D14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D13" i="68"/>
  <c r="Z12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D12" i="68"/>
  <c r="Z11" i="68"/>
  <c r="Y11" i="68"/>
  <c r="X11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H11" i="68"/>
  <c r="D11" i="68"/>
  <c r="Z9" i="68"/>
  <c r="Y9" i="68"/>
  <c r="X9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H9" i="68"/>
  <c r="D9" i="68"/>
  <c r="Z8" i="68"/>
  <c r="Y8" i="68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H8" i="68"/>
  <c r="D8" i="68"/>
  <c r="Z7" i="68"/>
  <c r="Y7" i="68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H7" i="68"/>
  <c r="D7" i="68"/>
  <c r="Z6" i="68"/>
  <c r="Y6" i="68"/>
  <c r="X6" i="68"/>
  <c r="W6" i="68"/>
  <c r="V6" i="68"/>
  <c r="U6" i="68"/>
  <c r="T6" i="68"/>
  <c r="S6" i="68"/>
  <c r="R6" i="68"/>
  <c r="Q6" i="68"/>
  <c r="P6" i="68"/>
  <c r="O6" i="68"/>
  <c r="N6" i="68"/>
  <c r="M6" i="68"/>
  <c r="L6" i="68"/>
  <c r="K6" i="68"/>
  <c r="J6" i="68"/>
  <c r="I6" i="68"/>
  <c r="H6" i="68"/>
  <c r="D6" i="68"/>
  <c r="Z5" i="68"/>
  <c r="Y5" i="68"/>
  <c r="X5" i="68"/>
  <c r="X23" i="68" s="1"/>
  <c r="W5" i="68"/>
  <c r="W23" i="68" s="1"/>
  <c r="V5" i="68"/>
  <c r="U5" i="68"/>
  <c r="T5" i="68"/>
  <c r="T23" i="68" s="1"/>
  <c r="O24" i="68" s="1"/>
  <c r="S5" i="68"/>
  <c r="S23" i="68" s="1"/>
  <c r="N24" i="68" s="1"/>
  <c r="R5" i="68"/>
  <c r="Q5" i="68"/>
  <c r="P5" i="68"/>
  <c r="P23" i="68" s="1"/>
  <c r="K24" i="68" s="1"/>
  <c r="O5" i="68"/>
  <c r="O23" i="68" s="1"/>
  <c r="J24" i="68" s="1"/>
  <c r="N5" i="68"/>
  <c r="M5" i="68"/>
  <c r="L5" i="68"/>
  <c r="L23" i="68" s="1"/>
  <c r="K5" i="68"/>
  <c r="K23" i="68" s="1"/>
  <c r="J5" i="68"/>
  <c r="I5" i="68"/>
  <c r="H5" i="68"/>
  <c r="H23" i="68" s="1"/>
  <c r="D5" i="68"/>
  <c r="D23" i="68" s="1"/>
  <c r="Z4" i="68"/>
  <c r="Y4" i="68"/>
  <c r="X4" i="68"/>
  <c r="X27" i="68" s="1"/>
  <c r="W4" i="68"/>
  <c r="W27" i="68" s="1"/>
  <c r="V4" i="68"/>
  <c r="U4" i="68"/>
  <c r="T4" i="68"/>
  <c r="T27" i="68" s="1"/>
  <c r="S4" i="68"/>
  <c r="S27" i="68" s="1"/>
  <c r="R4" i="68"/>
  <c r="Q4" i="68"/>
  <c r="P4" i="68"/>
  <c r="P27" i="68" s="1"/>
  <c r="O4" i="68"/>
  <c r="O27" i="68" s="1"/>
  <c r="N4" i="68"/>
  <c r="M4" i="68"/>
  <c r="L4" i="68"/>
  <c r="L27" i="68" s="1"/>
  <c r="L30" i="68" s="1"/>
  <c r="K4" i="68"/>
  <c r="K27" i="68" s="1"/>
  <c r="J4" i="68"/>
  <c r="I4" i="68"/>
  <c r="H4" i="68"/>
  <c r="H27" i="68" s="1"/>
  <c r="H30" i="68" s="1"/>
  <c r="D4" i="68"/>
  <c r="D27" i="68" s="1"/>
  <c r="H3" i="68"/>
  <c r="Q37" i="67"/>
  <c r="P37" i="67"/>
  <c r="O37" i="67"/>
  <c r="N37" i="67"/>
  <c r="M37" i="67"/>
  <c r="L37" i="67"/>
  <c r="K37" i="67"/>
  <c r="J37" i="67"/>
  <c r="I37" i="67"/>
  <c r="H37" i="67"/>
  <c r="D37" i="67"/>
  <c r="Q36" i="67"/>
  <c r="P36" i="67"/>
  <c r="O36" i="67"/>
  <c r="N36" i="67"/>
  <c r="M36" i="67"/>
  <c r="L36" i="67"/>
  <c r="K36" i="67"/>
  <c r="J36" i="67"/>
  <c r="I36" i="67"/>
  <c r="H36" i="67"/>
  <c r="D36" i="67"/>
  <c r="Q35" i="67"/>
  <c r="P35" i="67"/>
  <c r="O35" i="67"/>
  <c r="N35" i="67"/>
  <c r="M35" i="67"/>
  <c r="L35" i="67"/>
  <c r="K35" i="67"/>
  <c r="J35" i="67"/>
  <c r="I35" i="67"/>
  <c r="D35" i="67"/>
  <c r="H35" i="67" s="1"/>
  <c r="Q34" i="67"/>
  <c r="P34" i="67"/>
  <c r="O34" i="67"/>
  <c r="N34" i="67"/>
  <c r="M34" i="67"/>
  <c r="L34" i="67"/>
  <c r="K34" i="67"/>
  <c r="J34" i="67"/>
  <c r="I34" i="67"/>
  <c r="H34" i="67"/>
  <c r="D34" i="67"/>
  <c r="Q33" i="67"/>
  <c r="P33" i="67"/>
  <c r="O33" i="67"/>
  <c r="N33" i="67"/>
  <c r="M33" i="67"/>
  <c r="L33" i="67"/>
  <c r="K33" i="67"/>
  <c r="J33" i="67"/>
  <c r="I33" i="67"/>
  <c r="H33" i="67"/>
  <c r="D33" i="67"/>
  <c r="Q32" i="67"/>
  <c r="P32" i="67"/>
  <c r="O32" i="67"/>
  <c r="N32" i="67"/>
  <c r="M32" i="67"/>
  <c r="L32" i="67"/>
  <c r="K32" i="67"/>
  <c r="J32" i="67"/>
  <c r="I32" i="67"/>
  <c r="D32" i="67"/>
  <c r="H32" i="67" s="1"/>
  <c r="Q29" i="67"/>
  <c r="P29" i="67"/>
  <c r="L29" i="67"/>
  <c r="Q26" i="67"/>
  <c r="P26" i="67"/>
  <c r="M26" i="67"/>
  <c r="L26" i="67"/>
  <c r="Q25" i="67"/>
  <c r="P25" i="67"/>
  <c r="O25" i="67"/>
  <c r="O29" i="67" s="1"/>
  <c r="N25" i="67"/>
  <c r="N29" i="67" s="1"/>
  <c r="M25" i="67"/>
  <c r="L25" i="67"/>
  <c r="K25" i="67"/>
  <c r="K29" i="67" s="1"/>
  <c r="J25" i="67"/>
  <c r="J29" i="67" s="1"/>
  <c r="I25" i="67"/>
  <c r="D25" i="67"/>
  <c r="D26" i="67" s="1"/>
  <c r="Q23" i="67"/>
  <c r="Q24" i="67" s="1"/>
  <c r="P23" i="67"/>
  <c r="P24" i="67" s="1"/>
  <c r="M23" i="67"/>
  <c r="M24" i="67" s="1"/>
  <c r="L23" i="67"/>
  <c r="I23" i="67"/>
  <c r="D24" i="67" s="1"/>
  <c r="Q21" i="67"/>
  <c r="P21" i="67"/>
  <c r="O21" i="67"/>
  <c r="N21" i="67"/>
  <c r="M21" i="67"/>
  <c r="L21" i="67"/>
  <c r="K21" i="67"/>
  <c r="J21" i="67"/>
  <c r="I21" i="67"/>
  <c r="H21" i="67"/>
  <c r="D21" i="67"/>
  <c r="Q16" i="67"/>
  <c r="P16" i="67"/>
  <c r="O16" i="67"/>
  <c r="N16" i="67"/>
  <c r="M16" i="67"/>
  <c r="L16" i="67"/>
  <c r="K16" i="67"/>
  <c r="J16" i="67"/>
  <c r="I16" i="67"/>
  <c r="D16" i="67"/>
  <c r="H16" i="67" s="1"/>
  <c r="Q15" i="67"/>
  <c r="P15" i="67"/>
  <c r="O15" i="67"/>
  <c r="N15" i="67"/>
  <c r="M15" i="67"/>
  <c r="L15" i="67"/>
  <c r="K15" i="67"/>
  <c r="J15" i="67"/>
  <c r="I15" i="67"/>
  <c r="H15" i="67"/>
  <c r="D15" i="67"/>
  <c r="Q14" i="67"/>
  <c r="P14" i="67"/>
  <c r="O14" i="67"/>
  <c r="N14" i="67"/>
  <c r="M14" i="67"/>
  <c r="L14" i="67"/>
  <c r="K14" i="67"/>
  <c r="J14" i="67"/>
  <c r="I14" i="67"/>
  <c r="H14" i="67"/>
  <c r="D14" i="67"/>
  <c r="Q13" i="67"/>
  <c r="P13" i="67"/>
  <c r="O13" i="67"/>
  <c r="N13" i="67"/>
  <c r="M13" i="67"/>
  <c r="L13" i="67"/>
  <c r="K13" i="67"/>
  <c r="J13" i="67"/>
  <c r="I13" i="67"/>
  <c r="D13" i="67"/>
  <c r="H13" i="67" s="1"/>
  <c r="Q12" i="67"/>
  <c r="P12" i="67"/>
  <c r="O12" i="67"/>
  <c r="N12" i="67"/>
  <c r="M12" i="67"/>
  <c r="L12" i="67"/>
  <c r="K12" i="67"/>
  <c r="J12" i="67"/>
  <c r="I12" i="67"/>
  <c r="D12" i="67"/>
  <c r="H12" i="67" s="1"/>
  <c r="Q11" i="67"/>
  <c r="P11" i="67"/>
  <c r="O11" i="67"/>
  <c r="N11" i="67"/>
  <c r="M11" i="67"/>
  <c r="L11" i="67"/>
  <c r="K11" i="67"/>
  <c r="J11" i="67"/>
  <c r="I11" i="67"/>
  <c r="H11" i="67"/>
  <c r="D11" i="67"/>
  <c r="Q9" i="67"/>
  <c r="P9" i="67"/>
  <c r="O9" i="67"/>
  <c r="N9" i="67"/>
  <c r="M9" i="67"/>
  <c r="L9" i="67"/>
  <c r="K9" i="67"/>
  <c r="J9" i="67"/>
  <c r="I9" i="67"/>
  <c r="D9" i="67"/>
  <c r="H9" i="67" s="1"/>
  <c r="Q8" i="67"/>
  <c r="P8" i="67"/>
  <c r="O8" i="67"/>
  <c r="N8" i="67"/>
  <c r="M8" i="67"/>
  <c r="L8" i="67"/>
  <c r="K8" i="67"/>
  <c r="J8" i="67"/>
  <c r="I8" i="67"/>
  <c r="H8" i="67"/>
  <c r="D8" i="67"/>
  <c r="Q7" i="67"/>
  <c r="P7" i="67"/>
  <c r="O7" i="67"/>
  <c r="N7" i="67"/>
  <c r="M7" i="67"/>
  <c r="L7" i="67"/>
  <c r="K7" i="67"/>
  <c r="J7" i="67"/>
  <c r="I7" i="67"/>
  <c r="H7" i="67"/>
  <c r="D7" i="67"/>
  <c r="Q6" i="67"/>
  <c r="P6" i="67"/>
  <c r="O6" i="67"/>
  <c r="N6" i="67"/>
  <c r="M6" i="67"/>
  <c r="L6" i="67"/>
  <c r="K6" i="67"/>
  <c r="J6" i="67"/>
  <c r="I6" i="67"/>
  <c r="D6" i="67"/>
  <c r="H6" i="67" s="1"/>
  <c r="Q5" i="67"/>
  <c r="P5" i="67"/>
  <c r="O5" i="67"/>
  <c r="O23" i="67" s="1"/>
  <c r="N5" i="67"/>
  <c r="N23" i="67" s="1"/>
  <c r="M5" i="67"/>
  <c r="L5" i="67"/>
  <c r="K5" i="67"/>
  <c r="K23" i="67" s="1"/>
  <c r="J5" i="67"/>
  <c r="J23" i="67" s="1"/>
  <c r="I5" i="67"/>
  <c r="D5" i="67"/>
  <c r="D23" i="67" s="1"/>
  <c r="Q4" i="67"/>
  <c r="Q27" i="67" s="1"/>
  <c r="P4" i="67"/>
  <c r="P27" i="67" s="1"/>
  <c r="O4" i="67"/>
  <c r="O27" i="67" s="1"/>
  <c r="N4" i="67"/>
  <c r="N27" i="67" s="1"/>
  <c r="M4" i="67"/>
  <c r="M27" i="67" s="1"/>
  <c r="L4" i="67"/>
  <c r="L27" i="67" s="1"/>
  <c r="L30" i="67" s="1"/>
  <c r="K4" i="67"/>
  <c r="K27" i="67" s="1"/>
  <c r="J4" i="67"/>
  <c r="J27" i="67" s="1"/>
  <c r="I4" i="67"/>
  <c r="I27" i="67" s="1"/>
  <c r="H4" i="67"/>
  <c r="H27" i="67" s="1"/>
  <c r="H30" i="67" s="1"/>
  <c r="D4" i="67"/>
  <c r="D27" i="67" s="1"/>
  <c r="H3" i="67"/>
  <c r="Z37" i="66"/>
  <c r="Y37" i="66"/>
  <c r="X37" i="66"/>
  <c r="W37" i="66"/>
  <c r="V37" i="66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D37" i="66"/>
  <c r="Z36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D36" i="66"/>
  <c r="Z35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H35" i="66"/>
  <c r="D35" i="66"/>
  <c r="Z34" i="66"/>
  <c r="Y34" i="66"/>
  <c r="X34" i="66"/>
  <c r="W34" i="66"/>
  <c r="V34" i="66"/>
  <c r="U34" i="66"/>
  <c r="T34" i="66"/>
  <c r="S34" i="66"/>
  <c r="R34" i="66"/>
  <c r="Q34" i="66"/>
  <c r="P34" i="66"/>
  <c r="O34" i="66"/>
  <c r="N34" i="66"/>
  <c r="M34" i="66"/>
  <c r="L34" i="66"/>
  <c r="K34" i="66"/>
  <c r="J34" i="66"/>
  <c r="I34" i="66"/>
  <c r="H34" i="66"/>
  <c r="D34" i="66"/>
  <c r="Z33" i="66"/>
  <c r="Y33" i="66"/>
  <c r="X33" i="66"/>
  <c r="W33" i="66"/>
  <c r="V33" i="66"/>
  <c r="U33" i="66"/>
  <c r="T33" i="66"/>
  <c r="S33" i="66"/>
  <c r="R33" i="66"/>
  <c r="Q33" i="66"/>
  <c r="P33" i="66"/>
  <c r="O33" i="66"/>
  <c r="N33" i="66"/>
  <c r="M33" i="66"/>
  <c r="L33" i="66"/>
  <c r="K33" i="66"/>
  <c r="J33" i="66"/>
  <c r="I33" i="66"/>
  <c r="H33" i="66"/>
  <c r="D33" i="66"/>
  <c r="Z32" i="66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H32" i="66"/>
  <c r="D32" i="66"/>
  <c r="X29" i="66"/>
  <c r="T29" i="66"/>
  <c r="P29" i="66"/>
  <c r="L29" i="66"/>
  <c r="Z25" i="66"/>
  <c r="Z26" i="66" s="1"/>
  <c r="Y25" i="66"/>
  <c r="Y26" i="66" s="1"/>
  <c r="X25" i="66"/>
  <c r="X26" i="66" s="1"/>
  <c r="W25" i="66"/>
  <c r="W29" i="66" s="1"/>
  <c r="V25" i="66"/>
  <c r="V26" i="66" s="1"/>
  <c r="U25" i="66"/>
  <c r="T25" i="66"/>
  <c r="T26" i="66" s="1"/>
  <c r="S25" i="66"/>
  <c r="S29" i="66" s="1"/>
  <c r="R25" i="66"/>
  <c r="R29" i="66" s="1"/>
  <c r="Q25" i="66"/>
  <c r="P25" i="66"/>
  <c r="P26" i="66" s="1"/>
  <c r="O25" i="66"/>
  <c r="O29" i="66" s="1"/>
  <c r="N25" i="66"/>
  <c r="N29" i="66" s="1"/>
  <c r="M25" i="66"/>
  <c r="L25" i="66"/>
  <c r="L26" i="66" s="1"/>
  <c r="K25" i="66"/>
  <c r="K29" i="66" s="1"/>
  <c r="J25" i="66"/>
  <c r="J29" i="66" s="1"/>
  <c r="I25" i="66"/>
  <c r="D25" i="66"/>
  <c r="H25" i="66" s="1"/>
  <c r="X23" i="66"/>
  <c r="X24" i="66" s="1"/>
  <c r="W23" i="66"/>
  <c r="T23" i="66"/>
  <c r="S23" i="66"/>
  <c r="P23" i="66"/>
  <c r="O23" i="66"/>
  <c r="L23" i="66"/>
  <c r="K23" i="66"/>
  <c r="K24" i="66" s="1"/>
  <c r="D23" i="66"/>
  <c r="Z21" i="66"/>
  <c r="Y21" i="66"/>
  <c r="X21" i="66"/>
  <c r="X27" i="66" s="1"/>
  <c r="W21" i="66"/>
  <c r="W27" i="66" s="1"/>
  <c r="V21" i="66"/>
  <c r="U21" i="66"/>
  <c r="T21" i="66"/>
  <c r="T27" i="66" s="1"/>
  <c r="S21" i="66"/>
  <c r="S27" i="66" s="1"/>
  <c r="R21" i="66"/>
  <c r="Q21" i="66"/>
  <c r="P21" i="66"/>
  <c r="P27" i="66" s="1"/>
  <c r="O21" i="66"/>
  <c r="O27" i="66" s="1"/>
  <c r="N21" i="66"/>
  <c r="M21" i="66"/>
  <c r="L21" i="66"/>
  <c r="L27" i="66" s="1"/>
  <c r="K21" i="66"/>
  <c r="K27" i="66" s="1"/>
  <c r="J21" i="66"/>
  <c r="I21" i="66"/>
  <c r="D21" i="66"/>
  <c r="H21" i="66" s="1"/>
  <c r="Z16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D16" i="66"/>
  <c r="H16" i="66" s="1"/>
  <c r="Z15" i="66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D15" i="66"/>
  <c r="H15" i="66" s="1"/>
  <c r="Z14" i="66"/>
  <c r="Y14" i="66"/>
  <c r="X14" i="66"/>
  <c r="W14" i="66"/>
  <c r="V14" i="66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D14" i="66"/>
  <c r="H14" i="66" s="1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D13" i="66"/>
  <c r="H13" i="66" s="1"/>
  <c r="Z12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D12" i="66"/>
  <c r="H12" i="66" s="1"/>
  <c r="Z11" i="66"/>
  <c r="Y11" i="66"/>
  <c r="X11" i="66"/>
  <c r="W11" i="66"/>
  <c r="V11" i="66"/>
  <c r="U11" i="66"/>
  <c r="T11" i="66"/>
  <c r="S11" i="66"/>
  <c r="R11" i="66"/>
  <c r="Q11" i="66"/>
  <c r="P11" i="66"/>
  <c r="O11" i="66"/>
  <c r="N11" i="66"/>
  <c r="M11" i="66"/>
  <c r="L11" i="66"/>
  <c r="K11" i="66"/>
  <c r="J11" i="66"/>
  <c r="I11" i="66"/>
  <c r="D11" i="66"/>
  <c r="H11" i="66" s="1"/>
  <c r="Z9" i="66"/>
  <c r="Y9" i="66"/>
  <c r="X9" i="66"/>
  <c r="W9" i="66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D9" i="66"/>
  <c r="H9" i="66" s="1"/>
  <c r="Z8" i="66"/>
  <c r="Y8" i="66"/>
  <c r="X8" i="66"/>
  <c r="W8" i="66"/>
  <c r="V8" i="66"/>
  <c r="U8" i="66"/>
  <c r="T8" i="66"/>
  <c r="S8" i="66"/>
  <c r="R8" i="66"/>
  <c r="Q8" i="66"/>
  <c r="P8" i="66"/>
  <c r="O8" i="66"/>
  <c r="N8" i="66"/>
  <c r="M8" i="66"/>
  <c r="L8" i="66"/>
  <c r="K8" i="66"/>
  <c r="J8" i="66"/>
  <c r="I8" i="66"/>
  <c r="D8" i="66"/>
  <c r="H8" i="66" s="1"/>
  <c r="Z7" i="66"/>
  <c r="Y7" i="66"/>
  <c r="X7" i="66"/>
  <c r="W7" i="66"/>
  <c r="V7" i="66"/>
  <c r="U7" i="66"/>
  <c r="T7" i="66"/>
  <c r="S7" i="66"/>
  <c r="R7" i="66"/>
  <c r="Q7" i="66"/>
  <c r="P7" i="66"/>
  <c r="O7" i="66"/>
  <c r="N7" i="66"/>
  <c r="M7" i="66"/>
  <c r="L7" i="66"/>
  <c r="K7" i="66"/>
  <c r="J7" i="66"/>
  <c r="I7" i="66"/>
  <c r="D7" i="66"/>
  <c r="H7" i="66" s="1"/>
  <c r="Z6" i="66"/>
  <c r="Y6" i="66"/>
  <c r="X6" i="66"/>
  <c r="W6" i="66"/>
  <c r="V6" i="66"/>
  <c r="U6" i="66"/>
  <c r="T6" i="66"/>
  <c r="S6" i="66"/>
  <c r="R6" i="66"/>
  <c r="Q6" i="66"/>
  <c r="P6" i="66"/>
  <c r="O6" i="66"/>
  <c r="N6" i="66"/>
  <c r="M6" i="66"/>
  <c r="L6" i="66"/>
  <c r="K6" i="66"/>
  <c r="J6" i="66"/>
  <c r="I6" i="66"/>
  <c r="D6" i="66"/>
  <c r="H6" i="66" s="1"/>
  <c r="Z5" i="66"/>
  <c r="Z23" i="66" s="1"/>
  <c r="Y5" i="66"/>
  <c r="Y23" i="66" s="1"/>
  <c r="X5" i="66"/>
  <c r="W5" i="66"/>
  <c r="V5" i="66"/>
  <c r="V23" i="66" s="1"/>
  <c r="U5" i="66"/>
  <c r="U23" i="66" s="1"/>
  <c r="P24" i="66" s="1"/>
  <c r="T5" i="66"/>
  <c r="S5" i="66"/>
  <c r="R5" i="66"/>
  <c r="R23" i="66" s="1"/>
  <c r="M24" i="66" s="1"/>
  <c r="Q5" i="66"/>
  <c r="Q23" i="66" s="1"/>
  <c r="L24" i="66" s="1"/>
  <c r="P5" i="66"/>
  <c r="O5" i="66"/>
  <c r="N5" i="66"/>
  <c r="N23" i="66" s="1"/>
  <c r="I24" i="66" s="1"/>
  <c r="M5" i="66"/>
  <c r="M23" i="66" s="1"/>
  <c r="H24" i="66" s="1"/>
  <c r="L5" i="66"/>
  <c r="K5" i="66"/>
  <c r="J5" i="66"/>
  <c r="J23" i="66" s="1"/>
  <c r="I5" i="66"/>
  <c r="I23" i="66" s="1"/>
  <c r="D24" i="66" s="1"/>
  <c r="D5" i="66"/>
  <c r="H5" i="66" s="1"/>
  <c r="H23" i="66" s="1"/>
  <c r="Z4" i="66"/>
  <c r="Z27" i="66" s="1"/>
  <c r="Y4" i="66"/>
  <c r="Y27" i="66" s="1"/>
  <c r="X4" i="66"/>
  <c r="W4" i="66"/>
  <c r="V4" i="66"/>
  <c r="V27" i="66" s="1"/>
  <c r="U4" i="66"/>
  <c r="U27" i="66" s="1"/>
  <c r="T4" i="66"/>
  <c r="S4" i="66"/>
  <c r="R4" i="66"/>
  <c r="R27" i="66" s="1"/>
  <c r="Q4" i="66"/>
  <c r="Q27" i="66" s="1"/>
  <c r="P4" i="66"/>
  <c r="O4" i="66"/>
  <c r="N4" i="66"/>
  <c r="N27" i="66" s="1"/>
  <c r="M4" i="66"/>
  <c r="M27" i="66" s="1"/>
  <c r="L4" i="66"/>
  <c r="K4" i="66"/>
  <c r="J4" i="66"/>
  <c r="J27" i="66" s="1"/>
  <c r="J30" i="66" s="1"/>
  <c r="I4" i="66"/>
  <c r="I27" i="66" s="1"/>
  <c r="D4" i="66"/>
  <c r="H4" i="66" s="1"/>
  <c r="H27" i="66" s="1"/>
  <c r="H3" i="66"/>
  <c r="U37" i="65"/>
  <c r="T37" i="65"/>
  <c r="S37" i="65"/>
  <c r="R37" i="65"/>
  <c r="Q37" i="65"/>
  <c r="P37" i="65"/>
  <c r="O37" i="65"/>
  <c r="N37" i="65"/>
  <c r="M37" i="65"/>
  <c r="L37" i="65"/>
  <c r="K37" i="65"/>
  <c r="J37" i="65"/>
  <c r="I37" i="65"/>
  <c r="H37" i="65"/>
  <c r="D37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I36" i="65"/>
  <c r="H36" i="65"/>
  <c r="D36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H35" i="65"/>
  <c r="D35" i="65"/>
  <c r="U34" i="65"/>
  <c r="T34" i="65"/>
  <c r="S34" i="65"/>
  <c r="R34" i="65"/>
  <c r="Q34" i="65"/>
  <c r="P34" i="65"/>
  <c r="O34" i="65"/>
  <c r="N34" i="65"/>
  <c r="M34" i="65"/>
  <c r="L34" i="65"/>
  <c r="K34" i="65"/>
  <c r="J34" i="65"/>
  <c r="I34" i="65"/>
  <c r="D34" i="65"/>
  <c r="H34" i="65" s="1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D33" i="65"/>
  <c r="H33" i="65" s="1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H32" i="65"/>
  <c r="D32" i="65"/>
  <c r="R29" i="65"/>
  <c r="N29" i="65"/>
  <c r="J29" i="65"/>
  <c r="S26" i="65"/>
  <c r="R26" i="65"/>
  <c r="N26" i="65"/>
  <c r="J26" i="65"/>
  <c r="U25" i="65"/>
  <c r="U29" i="65" s="1"/>
  <c r="T25" i="65"/>
  <c r="T29" i="65" s="1"/>
  <c r="S25" i="65"/>
  <c r="R25" i="65"/>
  <c r="Q25" i="65"/>
  <c r="Q29" i="65" s="1"/>
  <c r="P25" i="65"/>
  <c r="P29" i="65" s="1"/>
  <c r="O25" i="65"/>
  <c r="N25" i="65"/>
  <c r="M25" i="65"/>
  <c r="M29" i="65" s="1"/>
  <c r="L25" i="65"/>
  <c r="L29" i="65" s="1"/>
  <c r="K25" i="65"/>
  <c r="J25" i="65"/>
  <c r="I25" i="65"/>
  <c r="I29" i="65" s="1"/>
  <c r="H25" i="65"/>
  <c r="H29" i="65" s="1"/>
  <c r="D25" i="65"/>
  <c r="S23" i="65"/>
  <c r="S24" i="65" s="1"/>
  <c r="R23" i="65"/>
  <c r="R24" i="65" s="1"/>
  <c r="O23" i="65"/>
  <c r="J24" i="65" s="1"/>
  <c r="N23" i="65"/>
  <c r="I24" i="65" s="1"/>
  <c r="K23" i="65"/>
  <c r="J23" i="65"/>
  <c r="D23" i="65"/>
  <c r="U21" i="65"/>
  <c r="T21" i="65"/>
  <c r="S21" i="65"/>
  <c r="R21" i="65"/>
  <c r="Q21" i="65"/>
  <c r="P21" i="65"/>
  <c r="O21" i="65"/>
  <c r="N21" i="65"/>
  <c r="M21" i="65"/>
  <c r="L21" i="65"/>
  <c r="K21" i="65"/>
  <c r="J21" i="65"/>
  <c r="I21" i="65"/>
  <c r="D21" i="65"/>
  <c r="H21" i="65" s="1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D16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D15" i="65"/>
  <c r="H15" i="65" s="1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D14" i="65"/>
  <c r="H14" i="65" s="1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H13" i="65"/>
  <c r="D13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H12" i="65"/>
  <c r="D12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D11" i="65"/>
  <c r="H11" i="65" s="1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H9" i="65"/>
  <c r="D9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D8" i="65"/>
  <c r="H8" i="65" s="1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D7" i="65"/>
  <c r="H7" i="65" s="1"/>
  <c r="U6" i="65"/>
  <c r="T6" i="65"/>
  <c r="S6" i="65"/>
  <c r="R6" i="65"/>
  <c r="Q6" i="65"/>
  <c r="P6" i="65"/>
  <c r="O6" i="65"/>
  <c r="N6" i="65"/>
  <c r="M6" i="65"/>
  <c r="L6" i="65"/>
  <c r="K6" i="65"/>
  <c r="J6" i="65"/>
  <c r="I6" i="65"/>
  <c r="H6" i="65"/>
  <c r="D6" i="65"/>
  <c r="U5" i="65"/>
  <c r="U23" i="65" s="1"/>
  <c r="T5" i="65"/>
  <c r="T23" i="65" s="1"/>
  <c r="S5" i="65"/>
  <c r="R5" i="65"/>
  <c r="Q5" i="65"/>
  <c r="Q23" i="65" s="1"/>
  <c r="P5" i="65"/>
  <c r="P23" i="65" s="1"/>
  <c r="K24" i="65" s="1"/>
  <c r="O5" i="65"/>
  <c r="N5" i="65"/>
  <c r="M5" i="65"/>
  <c r="M23" i="65" s="1"/>
  <c r="L5" i="65"/>
  <c r="L23" i="65" s="1"/>
  <c r="K5" i="65"/>
  <c r="J5" i="65"/>
  <c r="I5" i="65"/>
  <c r="I23" i="65" s="1"/>
  <c r="D24" i="65" s="1"/>
  <c r="H5" i="65"/>
  <c r="H23" i="65" s="1"/>
  <c r="D5" i="65"/>
  <c r="U4" i="65"/>
  <c r="U27" i="65" s="1"/>
  <c r="T4" i="65"/>
  <c r="T27" i="65" s="1"/>
  <c r="S4" i="65"/>
  <c r="S27" i="65" s="1"/>
  <c r="R4" i="65"/>
  <c r="R27" i="65" s="1"/>
  <c r="Q4" i="65"/>
  <c r="Q27" i="65" s="1"/>
  <c r="P4" i="65"/>
  <c r="P27" i="65" s="1"/>
  <c r="O4" i="65"/>
  <c r="O27" i="65" s="1"/>
  <c r="N4" i="65"/>
  <c r="N27" i="65" s="1"/>
  <c r="M4" i="65"/>
  <c r="M27" i="65" s="1"/>
  <c r="L4" i="65"/>
  <c r="L27" i="65" s="1"/>
  <c r="L30" i="65" s="1"/>
  <c r="K4" i="65"/>
  <c r="K27" i="65" s="1"/>
  <c r="K30" i="65" s="1"/>
  <c r="J4" i="65"/>
  <c r="J27" i="65" s="1"/>
  <c r="I4" i="65"/>
  <c r="I27" i="65" s="1"/>
  <c r="D4" i="65"/>
  <c r="H3" i="65"/>
  <c r="V37" i="64"/>
  <c r="U37" i="64"/>
  <c r="T37" i="64"/>
  <c r="S37" i="64"/>
  <c r="R37" i="64"/>
  <c r="Q37" i="64"/>
  <c r="P37" i="64"/>
  <c r="O37" i="64"/>
  <c r="N37" i="64"/>
  <c r="M37" i="64"/>
  <c r="L37" i="64"/>
  <c r="K37" i="64"/>
  <c r="J37" i="64"/>
  <c r="I37" i="64"/>
  <c r="H37" i="64"/>
  <c r="D37" i="64"/>
  <c r="V36" i="64"/>
  <c r="U36" i="64"/>
  <c r="T36" i="64"/>
  <c r="S36" i="64"/>
  <c r="R36" i="64"/>
  <c r="Q36" i="64"/>
  <c r="P36" i="64"/>
  <c r="O36" i="64"/>
  <c r="N36" i="64"/>
  <c r="M36" i="64"/>
  <c r="L36" i="64"/>
  <c r="K36" i="64"/>
  <c r="J36" i="64"/>
  <c r="I36" i="64"/>
  <c r="H36" i="64"/>
  <c r="D36" i="64"/>
  <c r="V35" i="64"/>
  <c r="U35" i="64"/>
  <c r="T35" i="64"/>
  <c r="S35" i="64"/>
  <c r="R35" i="64"/>
  <c r="Q35" i="64"/>
  <c r="P35" i="64"/>
  <c r="O35" i="64"/>
  <c r="N35" i="64"/>
  <c r="M35" i="64"/>
  <c r="L35" i="64"/>
  <c r="K35" i="64"/>
  <c r="J35" i="64"/>
  <c r="I35" i="64"/>
  <c r="D35" i="64"/>
  <c r="H35" i="64" s="1"/>
  <c r="V34" i="64"/>
  <c r="U34" i="64"/>
  <c r="T34" i="64"/>
  <c r="S34" i="64"/>
  <c r="R34" i="64"/>
  <c r="Q34" i="64"/>
  <c r="P34" i="64"/>
  <c r="O34" i="64"/>
  <c r="N34" i="64"/>
  <c r="M34" i="64"/>
  <c r="L34" i="64"/>
  <c r="K34" i="64"/>
  <c r="J34" i="64"/>
  <c r="I34" i="64"/>
  <c r="D34" i="64"/>
  <c r="H34" i="64" s="1"/>
  <c r="V33" i="64"/>
  <c r="U33" i="64"/>
  <c r="T33" i="64"/>
  <c r="S33" i="64"/>
  <c r="R33" i="64"/>
  <c r="Q33" i="64"/>
  <c r="P33" i="64"/>
  <c r="O33" i="64"/>
  <c r="N33" i="64"/>
  <c r="M33" i="64"/>
  <c r="L33" i="64"/>
  <c r="K33" i="64"/>
  <c r="J33" i="64"/>
  <c r="I33" i="64"/>
  <c r="D33" i="64"/>
  <c r="H33" i="64" s="1"/>
  <c r="V32" i="64"/>
  <c r="U32" i="64"/>
  <c r="T32" i="64"/>
  <c r="S32" i="64"/>
  <c r="R32" i="64"/>
  <c r="Q32" i="64"/>
  <c r="P32" i="64"/>
  <c r="O32" i="64"/>
  <c r="N32" i="64"/>
  <c r="M32" i="64"/>
  <c r="L32" i="64"/>
  <c r="K32" i="64"/>
  <c r="J32" i="64"/>
  <c r="I32" i="64"/>
  <c r="D32" i="64"/>
  <c r="H32" i="64" s="1"/>
  <c r="V29" i="64"/>
  <c r="R29" i="64"/>
  <c r="N29" i="64"/>
  <c r="J29" i="64"/>
  <c r="U27" i="64"/>
  <c r="U26" i="64"/>
  <c r="V25" i="64"/>
  <c r="V26" i="64" s="1"/>
  <c r="U25" i="64"/>
  <c r="T25" i="64"/>
  <c r="T26" i="64" s="1"/>
  <c r="S25" i="64"/>
  <c r="S26" i="64" s="1"/>
  <c r="R25" i="64"/>
  <c r="R26" i="64" s="1"/>
  <c r="Q25" i="64"/>
  <c r="P25" i="64"/>
  <c r="O25" i="64"/>
  <c r="N25" i="64"/>
  <c r="N26" i="64" s="1"/>
  <c r="M25" i="64"/>
  <c r="M26" i="64" s="1"/>
  <c r="L25" i="64"/>
  <c r="K25" i="64"/>
  <c r="J25" i="64"/>
  <c r="J26" i="64" s="1"/>
  <c r="I25" i="64"/>
  <c r="I26" i="64" s="1"/>
  <c r="H25" i="64"/>
  <c r="D25" i="64"/>
  <c r="U24" i="64"/>
  <c r="Q24" i="64"/>
  <c r="V23" i="64"/>
  <c r="V24" i="64" s="1"/>
  <c r="U23" i="64"/>
  <c r="P24" i="64" s="1"/>
  <c r="R23" i="64"/>
  <c r="R24" i="64" s="1"/>
  <c r="Q23" i="64"/>
  <c r="N23" i="64"/>
  <c r="M23" i="64"/>
  <c r="M24" i="64" s="1"/>
  <c r="J23" i="64"/>
  <c r="I23" i="64"/>
  <c r="V21" i="64"/>
  <c r="V27" i="64" s="1"/>
  <c r="U21" i="64"/>
  <c r="T21" i="64"/>
  <c r="S21" i="64"/>
  <c r="R21" i="64"/>
  <c r="R27" i="64" s="1"/>
  <c r="Q21" i="64"/>
  <c r="Q27" i="64" s="1"/>
  <c r="P21" i="64"/>
  <c r="O21" i="64"/>
  <c r="N21" i="64"/>
  <c r="N27" i="64" s="1"/>
  <c r="M21" i="64"/>
  <c r="L21" i="64"/>
  <c r="K21" i="64"/>
  <c r="J21" i="64"/>
  <c r="J27" i="64" s="1"/>
  <c r="I21" i="64"/>
  <c r="H21" i="64"/>
  <c r="D21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D16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H15" i="64"/>
  <c r="D15" i="64"/>
  <c r="V14" i="64"/>
  <c r="U14" i="64"/>
  <c r="T14" i="64"/>
  <c r="S14" i="64"/>
  <c r="R14" i="64"/>
  <c r="Q14" i="64"/>
  <c r="P14" i="64"/>
  <c r="O14" i="64"/>
  <c r="N14" i="64"/>
  <c r="M14" i="64"/>
  <c r="L14" i="64"/>
  <c r="K14" i="64"/>
  <c r="J14" i="64"/>
  <c r="I14" i="64"/>
  <c r="H14" i="64"/>
  <c r="D14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H13" i="64"/>
  <c r="D13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H12" i="64"/>
  <c r="D12" i="64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H11" i="64"/>
  <c r="D11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D9" i="64"/>
  <c r="H9" i="64" s="1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D8" i="64"/>
  <c r="H8" i="64" s="1"/>
  <c r="V7" i="64"/>
  <c r="U7" i="64"/>
  <c r="T7" i="64"/>
  <c r="S7" i="64"/>
  <c r="R7" i="64"/>
  <c r="Q7" i="64"/>
  <c r="P7" i="64"/>
  <c r="O7" i="64"/>
  <c r="N7" i="64"/>
  <c r="M7" i="64"/>
  <c r="L7" i="64"/>
  <c r="K7" i="64"/>
  <c r="J7" i="64"/>
  <c r="I7" i="64"/>
  <c r="D7" i="64"/>
  <c r="H7" i="64" s="1"/>
  <c r="V6" i="64"/>
  <c r="U6" i="64"/>
  <c r="T6" i="64"/>
  <c r="S6" i="64"/>
  <c r="R6" i="64"/>
  <c r="Q6" i="64"/>
  <c r="P6" i="64"/>
  <c r="O6" i="64"/>
  <c r="N6" i="64"/>
  <c r="M6" i="64"/>
  <c r="L6" i="64"/>
  <c r="K6" i="64"/>
  <c r="J6" i="64"/>
  <c r="I6" i="64"/>
  <c r="D6" i="64"/>
  <c r="H6" i="64" s="1"/>
  <c r="V5" i="64"/>
  <c r="U5" i="64"/>
  <c r="T5" i="64"/>
  <c r="T23" i="64" s="1"/>
  <c r="S5" i="64"/>
  <c r="S23" i="64" s="1"/>
  <c r="R5" i="64"/>
  <c r="Q5" i="64"/>
  <c r="P5" i="64"/>
  <c r="P23" i="64" s="1"/>
  <c r="O5" i="64"/>
  <c r="O23" i="64" s="1"/>
  <c r="J24" i="64" s="1"/>
  <c r="N5" i="64"/>
  <c r="M5" i="64"/>
  <c r="L5" i="64"/>
  <c r="L23" i="64" s="1"/>
  <c r="K5" i="64"/>
  <c r="K23" i="64" s="1"/>
  <c r="J5" i="64"/>
  <c r="I5" i="64"/>
  <c r="D5" i="64"/>
  <c r="D23" i="64" s="1"/>
  <c r="V4" i="64"/>
  <c r="U4" i="64"/>
  <c r="T4" i="64"/>
  <c r="T27" i="64" s="1"/>
  <c r="S4" i="64"/>
  <c r="S27" i="64" s="1"/>
  <c r="R4" i="64"/>
  <c r="Q4" i="64"/>
  <c r="P4" i="64"/>
  <c r="P27" i="64" s="1"/>
  <c r="O4" i="64"/>
  <c r="O27" i="64" s="1"/>
  <c r="J28" i="64" s="1"/>
  <c r="N4" i="64"/>
  <c r="M4" i="64"/>
  <c r="M27" i="64" s="1"/>
  <c r="L4" i="64"/>
  <c r="L27" i="64" s="1"/>
  <c r="K4" i="64"/>
  <c r="K27" i="64" s="1"/>
  <c r="K30" i="64" s="1"/>
  <c r="J4" i="64"/>
  <c r="I4" i="64"/>
  <c r="I27" i="64" s="1"/>
  <c r="D4" i="64"/>
  <c r="D27" i="64" s="1"/>
  <c r="H3" i="64"/>
  <c r="U37" i="63"/>
  <c r="T37" i="63"/>
  <c r="S37" i="63"/>
  <c r="R37" i="63"/>
  <c r="Q37" i="63"/>
  <c r="P37" i="63"/>
  <c r="O37" i="63"/>
  <c r="N37" i="63"/>
  <c r="M37" i="63"/>
  <c r="L37" i="63"/>
  <c r="K37" i="63"/>
  <c r="J37" i="63"/>
  <c r="I37" i="63"/>
  <c r="H37" i="63"/>
  <c r="D37" i="63"/>
  <c r="U36" i="63"/>
  <c r="T36" i="63"/>
  <c r="S36" i="63"/>
  <c r="R36" i="63"/>
  <c r="Q36" i="63"/>
  <c r="P36" i="63"/>
  <c r="O36" i="63"/>
  <c r="N36" i="63"/>
  <c r="M36" i="63"/>
  <c r="L36" i="63"/>
  <c r="K36" i="63"/>
  <c r="J36" i="63"/>
  <c r="I36" i="63"/>
  <c r="H36" i="63"/>
  <c r="D36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D35" i="63"/>
  <c r="H35" i="63" s="1"/>
  <c r="U34" i="63"/>
  <c r="T34" i="63"/>
  <c r="S34" i="63"/>
  <c r="R34" i="63"/>
  <c r="Q34" i="63"/>
  <c r="P34" i="63"/>
  <c r="O34" i="63"/>
  <c r="N34" i="63"/>
  <c r="M34" i="63"/>
  <c r="L34" i="63"/>
  <c r="K34" i="63"/>
  <c r="J34" i="63"/>
  <c r="I34" i="63"/>
  <c r="H34" i="63"/>
  <c r="D34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D33" i="63"/>
  <c r="H33" i="63" s="1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H32" i="63"/>
  <c r="D32" i="63"/>
  <c r="U29" i="63"/>
  <c r="Q29" i="63"/>
  <c r="P29" i="63"/>
  <c r="L29" i="63"/>
  <c r="I27" i="63"/>
  <c r="D28" i="63" s="1"/>
  <c r="U26" i="63"/>
  <c r="Q26" i="63"/>
  <c r="M26" i="63"/>
  <c r="L26" i="63"/>
  <c r="U25" i="63"/>
  <c r="T25" i="63"/>
  <c r="T29" i="63" s="1"/>
  <c r="S25" i="63"/>
  <c r="N26" i="63" s="1"/>
  <c r="R25" i="63"/>
  <c r="Q25" i="63"/>
  <c r="P25" i="63"/>
  <c r="P26" i="63" s="1"/>
  <c r="O25" i="63"/>
  <c r="J26" i="63" s="1"/>
  <c r="N25" i="63"/>
  <c r="M29" i="63" s="1"/>
  <c r="M25" i="63"/>
  <c r="L25" i="63"/>
  <c r="K25" i="63"/>
  <c r="K29" i="63" s="1"/>
  <c r="J25" i="63"/>
  <c r="I29" i="63" s="1"/>
  <c r="I25" i="63"/>
  <c r="D25" i="63"/>
  <c r="D26" i="63" s="1"/>
  <c r="U23" i="63"/>
  <c r="P23" i="63"/>
  <c r="K24" i="63" s="1"/>
  <c r="J23" i="63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H21" i="63"/>
  <c r="H27" i="63" s="1"/>
  <c r="H30" i="63" s="1"/>
  <c r="D21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D16" i="63"/>
  <c r="H16" i="63" s="1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D15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D14" i="63"/>
  <c r="H14" i="63" s="1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D13" i="63"/>
  <c r="H13" i="63" s="1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D12" i="63"/>
  <c r="H12" i="63" s="1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H11" i="63"/>
  <c r="D11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D9" i="63"/>
  <c r="H9" i="63" s="1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D8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D7" i="63"/>
  <c r="H7" i="63" s="1"/>
  <c r="U6" i="63"/>
  <c r="T6" i="63"/>
  <c r="T23" i="63" s="1"/>
  <c r="S6" i="63"/>
  <c r="R6" i="63"/>
  <c r="Q6" i="63"/>
  <c r="P6" i="63"/>
  <c r="O6" i="63"/>
  <c r="N6" i="63"/>
  <c r="N23" i="63" s="1"/>
  <c r="M6" i="63"/>
  <c r="L6" i="63"/>
  <c r="L23" i="63" s="1"/>
  <c r="K6" i="63"/>
  <c r="J6" i="63"/>
  <c r="I6" i="63"/>
  <c r="H6" i="63"/>
  <c r="D6" i="63"/>
  <c r="U5" i="63"/>
  <c r="T5" i="63"/>
  <c r="S5" i="63"/>
  <c r="S23" i="63" s="1"/>
  <c r="S24" i="63" s="1"/>
  <c r="R5" i="63"/>
  <c r="R23" i="63" s="1"/>
  <c r="Q5" i="63"/>
  <c r="Q23" i="63" s="1"/>
  <c r="P5" i="63"/>
  <c r="O5" i="63"/>
  <c r="O23" i="63" s="1"/>
  <c r="J24" i="63" s="1"/>
  <c r="N5" i="63"/>
  <c r="M5" i="63"/>
  <c r="M23" i="63" s="1"/>
  <c r="L5" i="63"/>
  <c r="K5" i="63"/>
  <c r="K23" i="63" s="1"/>
  <c r="J5" i="63"/>
  <c r="I5" i="63"/>
  <c r="I23" i="63" s="1"/>
  <c r="D5" i="63"/>
  <c r="U4" i="63"/>
  <c r="U27" i="63" s="1"/>
  <c r="T4" i="63"/>
  <c r="S4" i="63"/>
  <c r="S27" i="63" s="1"/>
  <c r="S28" i="63" s="1"/>
  <c r="R4" i="63"/>
  <c r="R27" i="63" s="1"/>
  <c r="Q4" i="63"/>
  <c r="Q27" i="63" s="1"/>
  <c r="P4" i="63"/>
  <c r="P27" i="63" s="1"/>
  <c r="O4" i="63"/>
  <c r="O27" i="63" s="1"/>
  <c r="N4" i="63"/>
  <c r="N27" i="63" s="1"/>
  <c r="M4" i="63"/>
  <c r="M27" i="63" s="1"/>
  <c r="L4" i="63"/>
  <c r="L27" i="63" s="1"/>
  <c r="L30" i="63" s="1"/>
  <c r="K4" i="63"/>
  <c r="K27" i="63" s="1"/>
  <c r="J4" i="63"/>
  <c r="J27" i="63" s="1"/>
  <c r="I4" i="63"/>
  <c r="H4" i="63"/>
  <c r="D4" i="63"/>
  <c r="D27" i="63" s="1"/>
  <c r="H3" i="63"/>
  <c r="Z37" i="62"/>
  <c r="Y37" i="62"/>
  <c r="X37" i="62"/>
  <c r="W37" i="62"/>
  <c r="V37" i="62"/>
  <c r="U37" i="62"/>
  <c r="T37" i="62"/>
  <c r="S37" i="62"/>
  <c r="R37" i="62"/>
  <c r="Q37" i="62"/>
  <c r="P37" i="62"/>
  <c r="O37" i="62"/>
  <c r="N37" i="62"/>
  <c r="M37" i="62"/>
  <c r="L37" i="62"/>
  <c r="K37" i="62"/>
  <c r="J37" i="62"/>
  <c r="I37" i="62"/>
  <c r="H37" i="62"/>
  <c r="D37" i="62"/>
  <c r="Z36" i="62"/>
  <c r="Y36" i="62"/>
  <c r="X36" i="62"/>
  <c r="W36" i="62"/>
  <c r="V36" i="62"/>
  <c r="U36" i="62"/>
  <c r="T36" i="62"/>
  <c r="S36" i="62"/>
  <c r="R36" i="62"/>
  <c r="Q36" i="62"/>
  <c r="P36" i="62"/>
  <c r="O36" i="62"/>
  <c r="N36" i="62"/>
  <c r="M36" i="62"/>
  <c r="L36" i="62"/>
  <c r="K36" i="62"/>
  <c r="J36" i="62"/>
  <c r="I36" i="62"/>
  <c r="H36" i="62"/>
  <c r="D36" i="62"/>
  <c r="Z35" i="62"/>
  <c r="Y35" i="62"/>
  <c r="X35" i="62"/>
  <c r="W35" i="62"/>
  <c r="V35" i="62"/>
  <c r="U35" i="62"/>
  <c r="T35" i="62"/>
  <c r="S35" i="62"/>
  <c r="R35" i="62"/>
  <c r="Q35" i="62"/>
  <c r="P35" i="62"/>
  <c r="O35" i="62"/>
  <c r="N35" i="62"/>
  <c r="M35" i="62"/>
  <c r="L35" i="62"/>
  <c r="K35" i="62"/>
  <c r="J35" i="62"/>
  <c r="I35" i="62"/>
  <c r="H35" i="62"/>
  <c r="D35" i="62"/>
  <c r="Z34" i="62"/>
  <c r="Y34" i="62"/>
  <c r="X34" i="62"/>
  <c r="W34" i="62"/>
  <c r="V34" i="62"/>
  <c r="U34" i="62"/>
  <c r="T34" i="62"/>
  <c r="S34" i="62"/>
  <c r="R34" i="62"/>
  <c r="Q34" i="62"/>
  <c r="P34" i="62"/>
  <c r="O34" i="62"/>
  <c r="N34" i="62"/>
  <c r="M34" i="62"/>
  <c r="L34" i="62"/>
  <c r="K34" i="62"/>
  <c r="J34" i="62"/>
  <c r="I34" i="62"/>
  <c r="H34" i="62"/>
  <c r="D34" i="62"/>
  <c r="Z33" i="62"/>
  <c r="Y33" i="62"/>
  <c r="X33" i="62"/>
  <c r="W33" i="62"/>
  <c r="V33" i="62"/>
  <c r="U33" i="62"/>
  <c r="T33" i="62"/>
  <c r="S33" i="62"/>
  <c r="R33" i="62"/>
  <c r="Q33" i="62"/>
  <c r="P33" i="62"/>
  <c r="O33" i="62"/>
  <c r="N33" i="62"/>
  <c r="M33" i="62"/>
  <c r="L33" i="62"/>
  <c r="K33" i="62"/>
  <c r="J33" i="62"/>
  <c r="I33" i="62"/>
  <c r="H33" i="62"/>
  <c r="D33" i="62"/>
  <c r="Z32" i="62"/>
  <c r="Y32" i="62"/>
  <c r="X32" i="62"/>
  <c r="W32" i="62"/>
  <c r="V32" i="62"/>
  <c r="U32" i="62"/>
  <c r="T32" i="62"/>
  <c r="S32" i="62"/>
  <c r="R32" i="62"/>
  <c r="Q32" i="62"/>
  <c r="P32" i="62"/>
  <c r="O32" i="62"/>
  <c r="N32" i="62"/>
  <c r="M32" i="62"/>
  <c r="L32" i="62"/>
  <c r="K32" i="62"/>
  <c r="J32" i="62"/>
  <c r="I32" i="62"/>
  <c r="H32" i="62"/>
  <c r="D32" i="62"/>
  <c r="Q29" i="62"/>
  <c r="M29" i="62"/>
  <c r="T27" i="62"/>
  <c r="T30" i="62" s="1"/>
  <c r="O27" i="62"/>
  <c r="N26" i="62"/>
  <c r="Z25" i="62"/>
  <c r="Y29" i="62" s="1"/>
  <c r="Y25" i="62"/>
  <c r="Y26" i="62" s="1"/>
  <c r="X25" i="62"/>
  <c r="X29" i="62" s="1"/>
  <c r="W25" i="62"/>
  <c r="W29" i="62" s="1"/>
  <c r="V25" i="62"/>
  <c r="U25" i="62"/>
  <c r="T25" i="62"/>
  <c r="T29" i="62" s="1"/>
  <c r="S25" i="62"/>
  <c r="R25" i="62"/>
  <c r="Q25" i="62"/>
  <c r="P25" i="62"/>
  <c r="P29" i="62" s="1"/>
  <c r="O25" i="62"/>
  <c r="O29" i="62" s="1"/>
  <c r="N25" i="62"/>
  <c r="M25" i="62"/>
  <c r="L25" i="62"/>
  <c r="L29" i="62" s="1"/>
  <c r="K25" i="62"/>
  <c r="K29" i="62" s="1"/>
  <c r="J25" i="62"/>
  <c r="I29" i="62" s="1"/>
  <c r="I25" i="62"/>
  <c r="H25" i="62"/>
  <c r="H29" i="62" s="1"/>
  <c r="D25" i="62"/>
  <c r="D26" i="62" s="1"/>
  <c r="Z23" i="62"/>
  <c r="Z24" i="62" s="1"/>
  <c r="V23" i="62"/>
  <c r="P23" i="62"/>
  <c r="K24" i="62" s="1"/>
  <c r="K23" i="62"/>
  <c r="J23" i="62"/>
  <c r="Z21" i="62"/>
  <c r="Z27" i="62" s="1"/>
  <c r="Y21" i="62"/>
  <c r="X21" i="62"/>
  <c r="W21" i="62"/>
  <c r="V21" i="62"/>
  <c r="U21" i="62"/>
  <c r="T21" i="62"/>
  <c r="S21" i="62"/>
  <c r="R21" i="62"/>
  <c r="Q21" i="62"/>
  <c r="P21" i="62"/>
  <c r="O21" i="62"/>
  <c r="N21" i="62"/>
  <c r="N27" i="62" s="1"/>
  <c r="M21" i="62"/>
  <c r="L21" i="62"/>
  <c r="K21" i="62"/>
  <c r="J21" i="62"/>
  <c r="J27" i="62" s="1"/>
  <c r="I21" i="62"/>
  <c r="H21" i="62"/>
  <c r="D21" i="62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D16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D15" i="62"/>
  <c r="Z14" i="62"/>
  <c r="Y14" i="62"/>
  <c r="X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H14" i="62"/>
  <c r="D14" i="62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D13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D12" i="62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D11" i="62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D9" i="62"/>
  <c r="Z8" i="62"/>
  <c r="Y8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D8" i="62"/>
  <c r="Z7" i="62"/>
  <c r="Y7" i="62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H7" i="62"/>
  <c r="D7" i="62"/>
  <c r="Z6" i="62"/>
  <c r="Y6" i="62"/>
  <c r="X6" i="62"/>
  <c r="W6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H6" i="62"/>
  <c r="D6" i="62"/>
  <c r="Z5" i="62"/>
  <c r="Y5" i="62"/>
  <c r="Y23" i="62" s="1"/>
  <c r="Y24" i="62" s="1"/>
  <c r="X5" i="62"/>
  <c r="X23" i="62" s="1"/>
  <c r="W5" i="62"/>
  <c r="W23" i="62" s="1"/>
  <c r="V5" i="62"/>
  <c r="U5" i="62"/>
  <c r="U23" i="62" s="1"/>
  <c r="P24" i="62" s="1"/>
  <c r="T5" i="62"/>
  <c r="T23" i="62" s="1"/>
  <c r="S5" i="62"/>
  <c r="S23" i="62" s="1"/>
  <c r="N24" i="62" s="1"/>
  <c r="R5" i="62"/>
  <c r="R23" i="62" s="1"/>
  <c r="M24" i="62" s="1"/>
  <c r="Q5" i="62"/>
  <c r="Q23" i="62" s="1"/>
  <c r="L24" i="62" s="1"/>
  <c r="P5" i="62"/>
  <c r="O5" i="62"/>
  <c r="O23" i="62" s="1"/>
  <c r="J24" i="62" s="1"/>
  <c r="N5" i="62"/>
  <c r="N23" i="62" s="1"/>
  <c r="I24" i="62" s="1"/>
  <c r="M5" i="62"/>
  <c r="M23" i="62" s="1"/>
  <c r="H24" i="62" s="1"/>
  <c r="L5" i="62"/>
  <c r="L23" i="62" s="1"/>
  <c r="K5" i="62"/>
  <c r="J5" i="62"/>
  <c r="I5" i="62"/>
  <c r="I23" i="62" s="1"/>
  <c r="H5" i="62"/>
  <c r="H23" i="62" s="1"/>
  <c r="D5" i="62"/>
  <c r="D23" i="62" s="1"/>
  <c r="Z4" i="62"/>
  <c r="Y4" i="62"/>
  <c r="Y27" i="62" s="1"/>
  <c r="Y28" i="62" s="1"/>
  <c r="X4" i="62"/>
  <c r="X27" i="62" s="1"/>
  <c r="W4" i="62"/>
  <c r="W27" i="62" s="1"/>
  <c r="V4" i="62"/>
  <c r="V27" i="62" s="1"/>
  <c r="U4" i="62"/>
  <c r="U27" i="62" s="1"/>
  <c r="U30" i="62" s="1"/>
  <c r="T4" i="62"/>
  <c r="S4" i="62"/>
  <c r="S27" i="62" s="1"/>
  <c r="R4" i="62"/>
  <c r="R27" i="62" s="1"/>
  <c r="Q4" i="62"/>
  <c r="Q27" i="62" s="1"/>
  <c r="Q30" i="62" s="1"/>
  <c r="P4" i="62"/>
  <c r="P27" i="62" s="1"/>
  <c r="O4" i="62"/>
  <c r="N4" i="62"/>
  <c r="M4" i="62"/>
  <c r="M27" i="62" s="1"/>
  <c r="M30" i="62" s="1"/>
  <c r="L4" i="62"/>
  <c r="L27" i="62" s="1"/>
  <c r="L30" i="62" s="1"/>
  <c r="K4" i="62"/>
  <c r="K27" i="62" s="1"/>
  <c r="K30" i="62" s="1"/>
  <c r="J4" i="62"/>
  <c r="I4" i="62"/>
  <c r="I27" i="62" s="1"/>
  <c r="I30" i="62" s="1"/>
  <c r="H4" i="62"/>
  <c r="H27" i="62" s="1"/>
  <c r="H30" i="62" s="1"/>
  <c r="D4" i="62"/>
  <c r="D27" i="62" s="1"/>
  <c r="H3" i="62"/>
  <c r="Z37" i="61"/>
  <c r="Y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L37" i="61"/>
  <c r="K37" i="61"/>
  <c r="J37" i="61"/>
  <c r="I37" i="61"/>
  <c r="H37" i="61"/>
  <c r="D37" i="61"/>
  <c r="Z36" i="61"/>
  <c r="Y36" i="61"/>
  <c r="X36" i="61"/>
  <c r="W36" i="61"/>
  <c r="V36" i="61"/>
  <c r="U36" i="61"/>
  <c r="T36" i="61"/>
  <c r="S36" i="61"/>
  <c r="R36" i="61"/>
  <c r="Q36" i="61"/>
  <c r="P36" i="61"/>
  <c r="O36" i="61"/>
  <c r="N36" i="61"/>
  <c r="M36" i="61"/>
  <c r="L36" i="61"/>
  <c r="K36" i="61"/>
  <c r="J36" i="61"/>
  <c r="I36" i="61"/>
  <c r="H36" i="61"/>
  <c r="D36" i="61"/>
  <c r="Z35" i="61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H35" i="61"/>
  <c r="D35" i="61"/>
  <c r="Z34" i="61"/>
  <c r="Y34" i="61"/>
  <c r="X34" i="61"/>
  <c r="W34" i="61"/>
  <c r="V34" i="61"/>
  <c r="U34" i="61"/>
  <c r="T34" i="61"/>
  <c r="S34" i="61"/>
  <c r="R34" i="61"/>
  <c r="Q34" i="61"/>
  <c r="P34" i="61"/>
  <c r="O34" i="61"/>
  <c r="N34" i="61"/>
  <c r="M34" i="61"/>
  <c r="L34" i="61"/>
  <c r="K34" i="61"/>
  <c r="J34" i="61"/>
  <c r="I34" i="61"/>
  <c r="H34" i="61"/>
  <c r="D34" i="61"/>
  <c r="Z33" i="61"/>
  <c r="Y33" i="61"/>
  <c r="X33" i="61"/>
  <c r="W33" i="61"/>
  <c r="V33" i="61"/>
  <c r="U33" i="61"/>
  <c r="T33" i="61"/>
  <c r="S33" i="61"/>
  <c r="R33" i="61"/>
  <c r="Q33" i="61"/>
  <c r="P33" i="61"/>
  <c r="O33" i="61"/>
  <c r="N33" i="61"/>
  <c r="M33" i="61"/>
  <c r="L33" i="61"/>
  <c r="K33" i="61"/>
  <c r="J33" i="61"/>
  <c r="I33" i="61"/>
  <c r="H33" i="61"/>
  <c r="D33" i="61"/>
  <c r="Z32" i="61"/>
  <c r="Y32" i="61"/>
  <c r="X32" i="61"/>
  <c r="W32" i="61"/>
  <c r="V32" i="61"/>
  <c r="U32" i="61"/>
  <c r="T32" i="61"/>
  <c r="S32" i="61"/>
  <c r="R32" i="61"/>
  <c r="Q32" i="61"/>
  <c r="P32" i="61"/>
  <c r="O32" i="61"/>
  <c r="N32" i="61"/>
  <c r="M32" i="61"/>
  <c r="L32" i="61"/>
  <c r="K32" i="61"/>
  <c r="J32" i="61"/>
  <c r="I32" i="61"/>
  <c r="H32" i="61"/>
  <c r="D32" i="61"/>
  <c r="Y29" i="61"/>
  <c r="U29" i="61"/>
  <c r="Q29" i="61"/>
  <c r="M29" i="61"/>
  <c r="I29" i="61"/>
  <c r="Z25" i="61"/>
  <c r="Z26" i="61" s="1"/>
  <c r="Y25" i="61"/>
  <c r="Y26" i="61" s="1"/>
  <c r="X25" i="61"/>
  <c r="X29" i="61" s="1"/>
  <c r="W25" i="61"/>
  <c r="W26" i="61" s="1"/>
  <c r="V25" i="61"/>
  <c r="V26" i="61" s="1"/>
  <c r="U25" i="61"/>
  <c r="T25" i="61"/>
  <c r="T29" i="61" s="1"/>
  <c r="S25" i="61"/>
  <c r="S29" i="61" s="1"/>
  <c r="R25" i="61"/>
  <c r="R29" i="61" s="1"/>
  <c r="Q25" i="61"/>
  <c r="P25" i="61"/>
  <c r="P29" i="61" s="1"/>
  <c r="O25" i="61"/>
  <c r="O29" i="61" s="1"/>
  <c r="N25" i="61"/>
  <c r="N29" i="61" s="1"/>
  <c r="M25" i="61"/>
  <c r="L25" i="61"/>
  <c r="L29" i="61" s="1"/>
  <c r="K25" i="61"/>
  <c r="K29" i="61" s="1"/>
  <c r="J25" i="61"/>
  <c r="J29" i="61" s="1"/>
  <c r="I25" i="61"/>
  <c r="H25" i="61"/>
  <c r="H29" i="61" s="1"/>
  <c r="D25" i="61"/>
  <c r="D26" i="61" s="1"/>
  <c r="X23" i="61"/>
  <c r="T23" i="61"/>
  <c r="O24" i="61" s="1"/>
  <c r="P23" i="61"/>
  <c r="L23" i="61"/>
  <c r="Z21" i="61"/>
  <c r="Y21" i="61"/>
  <c r="X21" i="61"/>
  <c r="X27" i="61" s="1"/>
  <c r="W21" i="61"/>
  <c r="V21" i="61"/>
  <c r="U21" i="61"/>
  <c r="T21" i="61"/>
  <c r="T27" i="61" s="1"/>
  <c r="S21" i="61"/>
  <c r="R21" i="61"/>
  <c r="Q21" i="61"/>
  <c r="P21" i="61"/>
  <c r="P27" i="61" s="1"/>
  <c r="O21" i="61"/>
  <c r="N21" i="61"/>
  <c r="M21" i="61"/>
  <c r="L21" i="61"/>
  <c r="L27" i="61" s="1"/>
  <c r="K21" i="61"/>
  <c r="J21" i="61"/>
  <c r="I21" i="61"/>
  <c r="H21" i="61"/>
  <c r="D21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H16" i="61"/>
  <c r="D16" i="6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H15" i="61"/>
  <c r="D15" i="6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H14" i="61"/>
  <c r="D14" i="6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H13" i="61"/>
  <c r="D13" i="6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H12" i="61"/>
  <c r="D12" i="6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H11" i="61"/>
  <c r="D11" i="6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D9" i="61"/>
  <c r="H9" i="61" s="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D8" i="61"/>
  <c r="H8" i="61" s="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D7" i="61"/>
  <c r="H7" i="61" s="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D6" i="61"/>
  <c r="H6" i="61" s="1"/>
  <c r="Z5" i="61"/>
  <c r="Z23" i="61" s="1"/>
  <c r="Y5" i="61"/>
  <c r="Y23" i="61" s="1"/>
  <c r="X5" i="61"/>
  <c r="W5" i="61"/>
  <c r="W23" i="61" s="1"/>
  <c r="V5" i="61"/>
  <c r="V23" i="61" s="1"/>
  <c r="U5" i="61"/>
  <c r="U23" i="61" s="1"/>
  <c r="P24" i="61" s="1"/>
  <c r="T5" i="61"/>
  <c r="S5" i="61"/>
  <c r="S23" i="61" s="1"/>
  <c r="N24" i="61" s="1"/>
  <c r="R5" i="61"/>
  <c r="R23" i="61" s="1"/>
  <c r="Q5" i="61"/>
  <c r="Q23" i="61" s="1"/>
  <c r="L24" i="61" s="1"/>
  <c r="P5" i="61"/>
  <c r="O5" i="61"/>
  <c r="O23" i="61" s="1"/>
  <c r="J24" i="61" s="1"/>
  <c r="N5" i="61"/>
  <c r="N23" i="61" s="1"/>
  <c r="M5" i="61"/>
  <c r="M23" i="61" s="1"/>
  <c r="L5" i="61"/>
  <c r="K5" i="61"/>
  <c r="K23" i="61" s="1"/>
  <c r="J5" i="61"/>
  <c r="J23" i="61" s="1"/>
  <c r="I5" i="61"/>
  <c r="I23" i="61" s="1"/>
  <c r="D24" i="61" s="1"/>
  <c r="D5" i="61"/>
  <c r="D23" i="61" s="1"/>
  <c r="Z4" i="61"/>
  <c r="Z27" i="61" s="1"/>
  <c r="Y4" i="61"/>
  <c r="Y27" i="61" s="1"/>
  <c r="X4" i="61"/>
  <c r="W4" i="61"/>
  <c r="W27" i="61" s="1"/>
  <c r="V4" i="61"/>
  <c r="V27" i="61" s="1"/>
  <c r="U4" i="61"/>
  <c r="U27" i="61" s="1"/>
  <c r="T4" i="61"/>
  <c r="S4" i="61"/>
  <c r="S27" i="61" s="1"/>
  <c r="R4" i="61"/>
  <c r="R27" i="61" s="1"/>
  <c r="Q4" i="61"/>
  <c r="Q27" i="61" s="1"/>
  <c r="P4" i="61"/>
  <c r="O4" i="61"/>
  <c r="O27" i="61" s="1"/>
  <c r="N4" i="61"/>
  <c r="N27" i="61" s="1"/>
  <c r="M4" i="61"/>
  <c r="M27" i="61" s="1"/>
  <c r="L4" i="61"/>
  <c r="K4" i="61"/>
  <c r="K27" i="61" s="1"/>
  <c r="K30" i="61" s="1"/>
  <c r="J4" i="61"/>
  <c r="J27" i="61" s="1"/>
  <c r="J30" i="61" s="1"/>
  <c r="I4" i="61"/>
  <c r="I27" i="61" s="1"/>
  <c r="D4" i="61"/>
  <c r="D27" i="61" s="1"/>
  <c r="H3" i="61"/>
  <c r="AA37" i="60"/>
  <c r="Z37" i="60"/>
  <c r="Y37" i="60"/>
  <c r="X37" i="60"/>
  <c r="W37" i="60"/>
  <c r="V37" i="60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D37" i="60"/>
  <c r="AA36" i="60"/>
  <c r="Z36" i="60"/>
  <c r="Y36" i="60"/>
  <c r="X36" i="60"/>
  <c r="W36" i="60"/>
  <c r="V36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D36" i="60"/>
  <c r="AA35" i="60"/>
  <c r="Z35" i="60"/>
  <c r="Y35" i="60"/>
  <c r="X35" i="60"/>
  <c r="W35" i="60"/>
  <c r="V35" i="60"/>
  <c r="U35" i="60"/>
  <c r="T35" i="60"/>
  <c r="S35" i="60"/>
  <c r="R35" i="60"/>
  <c r="Q35" i="60"/>
  <c r="P35" i="60"/>
  <c r="O35" i="60"/>
  <c r="N35" i="60"/>
  <c r="M35" i="60"/>
  <c r="L35" i="60"/>
  <c r="K35" i="60"/>
  <c r="J35" i="60"/>
  <c r="I35" i="60"/>
  <c r="D35" i="60"/>
  <c r="H35" i="60" s="1"/>
  <c r="AA34" i="60"/>
  <c r="Z34" i="60"/>
  <c r="Y34" i="60"/>
  <c r="X34" i="60"/>
  <c r="W34" i="60"/>
  <c r="V34" i="60"/>
  <c r="U34" i="60"/>
  <c r="T34" i="60"/>
  <c r="S34" i="60"/>
  <c r="R34" i="60"/>
  <c r="Q34" i="60"/>
  <c r="P34" i="60"/>
  <c r="O34" i="60"/>
  <c r="N34" i="60"/>
  <c r="M34" i="60"/>
  <c r="L34" i="60"/>
  <c r="K34" i="60"/>
  <c r="J34" i="60"/>
  <c r="I34" i="60"/>
  <c r="H34" i="60"/>
  <c r="D34" i="60"/>
  <c r="AA33" i="60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H33" i="60"/>
  <c r="D33" i="60"/>
  <c r="AA32" i="60"/>
  <c r="Z32" i="60"/>
  <c r="Y32" i="60"/>
  <c r="X32" i="60"/>
  <c r="W32" i="60"/>
  <c r="V32" i="60"/>
  <c r="U32" i="60"/>
  <c r="T32" i="60"/>
  <c r="S32" i="60"/>
  <c r="R32" i="60"/>
  <c r="Q32" i="60"/>
  <c r="P32" i="60"/>
  <c r="O32" i="60"/>
  <c r="N32" i="60"/>
  <c r="M32" i="60"/>
  <c r="L32" i="60"/>
  <c r="K32" i="60"/>
  <c r="J32" i="60"/>
  <c r="I32" i="60"/>
  <c r="H32" i="60"/>
  <c r="D32" i="60"/>
  <c r="AA29" i="60"/>
  <c r="W29" i="60"/>
  <c r="S29" i="60"/>
  <c r="O29" i="60"/>
  <c r="K29" i="60"/>
  <c r="X27" i="60"/>
  <c r="X30" i="60" s="1"/>
  <c r="T27" i="60"/>
  <c r="P27" i="60"/>
  <c r="L27" i="60"/>
  <c r="H27" i="60"/>
  <c r="H30" i="60" s="1"/>
  <c r="AA26" i="60"/>
  <c r="Y26" i="60"/>
  <c r="X26" i="60"/>
  <c r="W26" i="60"/>
  <c r="AA25" i="60"/>
  <c r="V26" i="60" s="1"/>
  <c r="Z25" i="60"/>
  <c r="Z29" i="60" s="1"/>
  <c r="Y25" i="60"/>
  <c r="T26" i="60" s="1"/>
  <c r="X25" i="60"/>
  <c r="S26" i="60" s="1"/>
  <c r="W25" i="60"/>
  <c r="R26" i="60" s="1"/>
  <c r="V25" i="60"/>
  <c r="V29" i="60" s="1"/>
  <c r="U25" i="60"/>
  <c r="P26" i="60" s="1"/>
  <c r="T25" i="60"/>
  <c r="O26" i="60" s="1"/>
  <c r="S25" i="60"/>
  <c r="N26" i="60" s="1"/>
  <c r="R25" i="60"/>
  <c r="R29" i="60" s="1"/>
  <c r="Q25" i="60"/>
  <c r="L26" i="60" s="1"/>
  <c r="P25" i="60"/>
  <c r="K26" i="60" s="1"/>
  <c r="O25" i="60"/>
  <c r="J26" i="60" s="1"/>
  <c r="N25" i="60"/>
  <c r="N29" i="60" s="1"/>
  <c r="M25" i="60"/>
  <c r="H26" i="60" s="1"/>
  <c r="L25" i="60"/>
  <c r="L29" i="60" s="1"/>
  <c r="K25" i="60"/>
  <c r="J25" i="60"/>
  <c r="J29" i="60" s="1"/>
  <c r="I25" i="60"/>
  <c r="I29" i="60" s="1"/>
  <c r="H25" i="60"/>
  <c r="H29" i="60" s="1"/>
  <c r="D25" i="60"/>
  <c r="AA21" i="60"/>
  <c r="Z21" i="60"/>
  <c r="Y21" i="60"/>
  <c r="X21" i="60"/>
  <c r="W21" i="60"/>
  <c r="V21" i="60"/>
  <c r="U21" i="60"/>
  <c r="T21" i="60"/>
  <c r="S21" i="60"/>
  <c r="R21" i="60"/>
  <c r="Q21" i="60"/>
  <c r="P21" i="60"/>
  <c r="O21" i="60"/>
  <c r="N21" i="60"/>
  <c r="M21" i="60"/>
  <c r="L21" i="60"/>
  <c r="K21" i="60"/>
  <c r="J21" i="60"/>
  <c r="I21" i="60"/>
  <c r="H21" i="60"/>
  <c r="D21" i="60"/>
  <c r="AA16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D16" i="60"/>
  <c r="H16" i="60" s="1"/>
  <c r="AA15" i="60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H15" i="60"/>
  <c r="D15" i="60"/>
  <c r="AA14" i="60"/>
  <c r="Z14" i="60"/>
  <c r="Y14" i="60"/>
  <c r="X14" i="60"/>
  <c r="W14" i="60"/>
  <c r="V14" i="60"/>
  <c r="U14" i="60"/>
  <c r="T14" i="60"/>
  <c r="S14" i="60"/>
  <c r="R14" i="60"/>
  <c r="Q14" i="60"/>
  <c r="P14" i="60"/>
  <c r="O14" i="60"/>
  <c r="N14" i="60"/>
  <c r="M14" i="60"/>
  <c r="L14" i="60"/>
  <c r="K14" i="60"/>
  <c r="J14" i="60"/>
  <c r="I14" i="60"/>
  <c r="H14" i="60"/>
  <c r="D14" i="60"/>
  <c r="AA13" i="60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H13" i="60"/>
  <c r="D13" i="60"/>
  <c r="AA12" i="60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D12" i="60"/>
  <c r="H12" i="60" s="1"/>
  <c r="AA11" i="60"/>
  <c r="Z11" i="60"/>
  <c r="Y11" i="60"/>
  <c r="X11" i="60"/>
  <c r="W11" i="60"/>
  <c r="V11" i="60"/>
  <c r="U11" i="60"/>
  <c r="T11" i="60"/>
  <c r="S11" i="60"/>
  <c r="R11" i="60"/>
  <c r="Q11" i="60"/>
  <c r="P11" i="60"/>
  <c r="O11" i="60"/>
  <c r="N11" i="60"/>
  <c r="M11" i="60"/>
  <c r="L11" i="60"/>
  <c r="K11" i="60"/>
  <c r="J11" i="60"/>
  <c r="I11" i="60"/>
  <c r="H11" i="60"/>
  <c r="D11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D9" i="60"/>
  <c r="AA8" i="60"/>
  <c r="Z8" i="60"/>
  <c r="Y8" i="60"/>
  <c r="X8" i="60"/>
  <c r="W8" i="60"/>
  <c r="V8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H8" i="60"/>
  <c r="D8" i="60"/>
  <c r="AA7" i="60"/>
  <c r="Z7" i="60"/>
  <c r="Y7" i="60"/>
  <c r="X7" i="60"/>
  <c r="W7" i="60"/>
  <c r="V7" i="60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D7" i="60"/>
  <c r="H7" i="60" s="1"/>
  <c r="AA6" i="60"/>
  <c r="Z6" i="60"/>
  <c r="Y6" i="60"/>
  <c r="X6" i="60"/>
  <c r="X23" i="60" s="1"/>
  <c r="W6" i="60"/>
  <c r="V6" i="60"/>
  <c r="U6" i="60"/>
  <c r="T6" i="60"/>
  <c r="T23" i="60" s="1"/>
  <c r="O24" i="60" s="1"/>
  <c r="S6" i="60"/>
  <c r="R6" i="60"/>
  <c r="Q6" i="60"/>
  <c r="P6" i="60"/>
  <c r="P23" i="60" s="1"/>
  <c r="K24" i="60" s="1"/>
  <c r="O6" i="60"/>
  <c r="N6" i="60"/>
  <c r="M6" i="60"/>
  <c r="L6" i="60"/>
  <c r="L23" i="60" s="1"/>
  <c r="K6" i="60"/>
  <c r="J6" i="60"/>
  <c r="I6" i="60"/>
  <c r="H6" i="60"/>
  <c r="H23" i="60" s="1"/>
  <c r="D6" i="60"/>
  <c r="AA5" i="60"/>
  <c r="AA23" i="60" s="1"/>
  <c r="Z5" i="60"/>
  <c r="Z23" i="60" s="1"/>
  <c r="Y5" i="60"/>
  <c r="Y23" i="60" s="1"/>
  <c r="X5" i="60"/>
  <c r="W5" i="60"/>
  <c r="W23" i="60" s="1"/>
  <c r="V5" i="60"/>
  <c r="V23" i="60" s="1"/>
  <c r="U5" i="60"/>
  <c r="U23" i="60" s="1"/>
  <c r="P24" i="60" s="1"/>
  <c r="T5" i="60"/>
  <c r="S5" i="60"/>
  <c r="S23" i="60" s="1"/>
  <c r="N24" i="60" s="1"/>
  <c r="R5" i="60"/>
  <c r="R23" i="60" s="1"/>
  <c r="Q5" i="60"/>
  <c r="Q23" i="60" s="1"/>
  <c r="L24" i="60" s="1"/>
  <c r="P5" i="60"/>
  <c r="O5" i="60"/>
  <c r="O23" i="60" s="1"/>
  <c r="J24" i="60" s="1"/>
  <c r="N5" i="60"/>
  <c r="N23" i="60" s="1"/>
  <c r="M5" i="60"/>
  <c r="M23" i="60" s="1"/>
  <c r="H24" i="60" s="1"/>
  <c r="L5" i="60"/>
  <c r="K5" i="60"/>
  <c r="K23" i="60" s="1"/>
  <c r="J5" i="60"/>
  <c r="J23" i="60" s="1"/>
  <c r="I5" i="60"/>
  <c r="I23" i="60" s="1"/>
  <c r="D24" i="60" s="1"/>
  <c r="H5" i="60"/>
  <c r="D5" i="60"/>
  <c r="D23" i="60" s="1"/>
  <c r="AA4" i="60"/>
  <c r="AA27" i="60" s="1"/>
  <c r="Z4" i="60"/>
  <c r="Z27" i="60" s="1"/>
  <c r="Y4" i="60"/>
  <c r="Y27" i="60" s="1"/>
  <c r="X4" i="60"/>
  <c r="W4" i="60"/>
  <c r="W27" i="60" s="1"/>
  <c r="V4" i="60"/>
  <c r="V27" i="60" s="1"/>
  <c r="U4" i="60"/>
  <c r="U27" i="60" s="1"/>
  <c r="T4" i="60"/>
  <c r="S4" i="60"/>
  <c r="S27" i="60" s="1"/>
  <c r="R4" i="60"/>
  <c r="R27" i="60" s="1"/>
  <c r="Q4" i="60"/>
  <c r="Q27" i="60" s="1"/>
  <c r="P4" i="60"/>
  <c r="O4" i="60"/>
  <c r="O27" i="60" s="1"/>
  <c r="N4" i="60"/>
  <c r="N27" i="60" s="1"/>
  <c r="M4" i="60"/>
  <c r="M27" i="60" s="1"/>
  <c r="L4" i="60"/>
  <c r="K4" i="60"/>
  <c r="K27" i="60" s="1"/>
  <c r="K30" i="60" s="1"/>
  <c r="J4" i="60"/>
  <c r="J27" i="60" s="1"/>
  <c r="J30" i="60" s="1"/>
  <c r="I4" i="60"/>
  <c r="I27" i="60" s="1"/>
  <c r="H4" i="60"/>
  <c r="D4" i="60"/>
  <c r="D27" i="60" s="1"/>
  <c r="H3" i="60"/>
  <c r="Z37" i="59"/>
  <c r="Y37" i="59"/>
  <c r="X37" i="59"/>
  <c r="W37" i="59"/>
  <c r="V37" i="59"/>
  <c r="U37" i="59"/>
  <c r="T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D37" i="59"/>
  <c r="Z36" i="59"/>
  <c r="Y36" i="59"/>
  <c r="X36" i="59"/>
  <c r="W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D36" i="59"/>
  <c r="Z35" i="59"/>
  <c r="Y35" i="59"/>
  <c r="X35" i="59"/>
  <c r="W35" i="59"/>
  <c r="V35" i="59"/>
  <c r="U35" i="59"/>
  <c r="T35" i="59"/>
  <c r="S35" i="59"/>
  <c r="R35" i="59"/>
  <c r="Q35" i="59"/>
  <c r="P35" i="59"/>
  <c r="O35" i="59"/>
  <c r="N35" i="59"/>
  <c r="M35" i="59"/>
  <c r="L35" i="59"/>
  <c r="K35" i="59"/>
  <c r="J35" i="59"/>
  <c r="I35" i="59"/>
  <c r="H35" i="59"/>
  <c r="D35" i="59"/>
  <c r="Z34" i="59"/>
  <c r="Y34" i="59"/>
  <c r="X34" i="59"/>
  <c r="W34" i="59"/>
  <c r="V34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H34" i="59"/>
  <c r="D34" i="59"/>
  <c r="Z33" i="59"/>
  <c r="Y33" i="59"/>
  <c r="X33" i="59"/>
  <c r="W33" i="59"/>
  <c r="V33" i="59"/>
  <c r="U33" i="59"/>
  <c r="T33" i="59"/>
  <c r="S33" i="59"/>
  <c r="R33" i="59"/>
  <c r="Q33" i="59"/>
  <c r="P33" i="59"/>
  <c r="O33" i="59"/>
  <c r="N33" i="59"/>
  <c r="M33" i="59"/>
  <c r="L33" i="59"/>
  <c r="K33" i="59"/>
  <c r="J33" i="59"/>
  <c r="I33" i="59"/>
  <c r="H33" i="59"/>
  <c r="D33" i="59"/>
  <c r="Z32" i="59"/>
  <c r="Y32" i="59"/>
  <c r="X32" i="59"/>
  <c r="W32" i="59"/>
  <c r="V32" i="59"/>
  <c r="U32" i="59"/>
  <c r="T32" i="59"/>
  <c r="S32" i="59"/>
  <c r="R32" i="59"/>
  <c r="Q32" i="59"/>
  <c r="P32" i="59"/>
  <c r="O32" i="59"/>
  <c r="N32" i="59"/>
  <c r="M32" i="59"/>
  <c r="L32" i="59"/>
  <c r="K32" i="59"/>
  <c r="J32" i="59"/>
  <c r="I32" i="59"/>
  <c r="H32" i="59"/>
  <c r="D32" i="59"/>
  <c r="W29" i="59"/>
  <c r="S29" i="59"/>
  <c r="O29" i="59"/>
  <c r="K29" i="59"/>
  <c r="Z25" i="59"/>
  <c r="Z29" i="59" s="1"/>
  <c r="Y25" i="59"/>
  <c r="Y26" i="59" s="1"/>
  <c r="X25" i="59"/>
  <c r="X26" i="59" s="1"/>
  <c r="W25" i="59"/>
  <c r="W26" i="59" s="1"/>
  <c r="V25" i="59"/>
  <c r="V29" i="59" s="1"/>
  <c r="U25" i="59"/>
  <c r="U29" i="59" s="1"/>
  <c r="T25" i="59"/>
  <c r="T29" i="59" s="1"/>
  <c r="S25" i="59"/>
  <c r="R25" i="59"/>
  <c r="R29" i="59" s="1"/>
  <c r="Q25" i="59"/>
  <c r="Q29" i="59" s="1"/>
  <c r="P25" i="59"/>
  <c r="P29" i="59" s="1"/>
  <c r="O25" i="59"/>
  <c r="N25" i="59"/>
  <c r="N29" i="59" s="1"/>
  <c r="M25" i="59"/>
  <c r="M29" i="59" s="1"/>
  <c r="L25" i="59"/>
  <c r="L29" i="59" s="1"/>
  <c r="K25" i="59"/>
  <c r="J25" i="59"/>
  <c r="J29" i="59" s="1"/>
  <c r="I25" i="59"/>
  <c r="I29" i="59" s="1"/>
  <c r="H25" i="59"/>
  <c r="H29" i="59" s="1"/>
  <c r="D25" i="59"/>
  <c r="Z23" i="59"/>
  <c r="V23" i="59"/>
  <c r="R23" i="59"/>
  <c r="N23" i="59"/>
  <c r="I24" i="59" s="1"/>
  <c r="J23" i="59"/>
  <c r="Z21" i="59"/>
  <c r="Z27" i="59" s="1"/>
  <c r="Y21" i="59"/>
  <c r="X21" i="59"/>
  <c r="W21" i="59"/>
  <c r="V21" i="59"/>
  <c r="V27" i="59" s="1"/>
  <c r="U21" i="59"/>
  <c r="T21" i="59"/>
  <c r="S21" i="59"/>
  <c r="R21" i="59"/>
  <c r="R27" i="59" s="1"/>
  <c r="Q21" i="59"/>
  <c r="P21" i="59"/>
  <c r="O21" i="59"/>
  <c r="N21" i="59"/>
  <c r="N27" i="59" s="1"/>
  <c r="M21" i="59"/>
  <c r="L21" i="59"/>
  <c r="K21" i="59"/>
  <c r="J21" i="59"/>
  <c r="J27" i="59" s="1"/>
  <c r="I21" i="59"/>
  <c r="H21" i="59"/>
  <c r="D21" i="59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D16" i="59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H15" i="59"/>
  <c r="D15" i="59"/>
  <c r="Z14" i="59"/>
  <c r="Y14" i="59"/>
  <c r="X14" i="59"/>
  <c r="W14" i="59"/>
  <c r="V14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H14" i="59"/>
  <c r="D14" i="59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D13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D12" i="59"/>
  <c r="Z11" i="59"/>
  <c r="Y11" i="59"/>
  <c r="X11" i="59"/>
  <c r="W11" i="59"/>
  <c r="V11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H11" i="59"/>
  <c r="D11" i="59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D9" i="59"/>
  <c r="Z8" i="59"/>
  <c r="Y8" i="59"/>
  <c r="X8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H8" i="59"/>
  <c r="D8" i="59"/>
  <c r="Z7" i="59"/>
  <c r="Y7" i="59"/>
  <c r="X7" i="59"/>
  <c r="W7" i="59"/>
  <c r="V7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H7" i="59"/>
  <c r="D7" i="59"/>
  <c r="Z6" i="59"/>
  <c r="Y6" i="59"/>
  <c r="X6" i="59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H6" i="59"/>
  <c r="D6" i="59"/>
  <c r="Z5" i="59"/>
  <c r="Y5" i="59"/>
  <c r="Y23" i="59" s="1"/>
  <c r="X5" i="59"/>
  <c r="X23" i="59" s="1"/>
  <c r="W5" i="59"/>
  <c r="W23" i="59" s="1"/>
  <c r="V5" i="59"/>
  <c r="U5" i="59"/>
  <c r="U23" i="59" s="1"/>
  <c r="T5" i="59"/>
  <c r="T23" i="59" s="1"/>
  <c r="O24" i="59" s="1"/>
  <c r="S5" i="59"/>
  <c r="S23" i="59" s="1"/>
  <c r="N24" i="59" s="1"/>
  <c r="R5" i="59"/>
  <c r="Q5" i="59"/>
  <c r="Q23" i="59" s="1"/>
  <c r="P5" i="59"/>
  <c r="P23" i="59" s="1"/>
  <c r="K24" i="59" s="1"/>
  <c r="O5" i="59"/>
  <c r="O23" i="59" s="1"/>
  <c r="J24" i="59" s="1"/>
  <c r="N5" i="59"/>
  <c r="M5" i="59"/>
  <c r="M23" i="59" s="1"/>
  <c r="L5" i="59"/>
  <c r="L23" i="59" s="1"/>
  <c r="K5" i="59"/>
  <c r="K23" i="59" s="1"/>
  <c r="J5" i="59"/>
  <c r="I5" i="59"/>
  <c r="I23" i="59" s="1"/>
  <c r="H5" i="59"/>
  <c r="H23" i="59" s="1"/>
  <c r="D5" i="59"/>
  <c r="D23" i="59" s="1"/>
  <c r="Z4" i="59"/>
  <c r="Y4" i="59"/>
  <c r="Y27" i="59" s="1"/>
  <c r="X4" i="59"/>
  <c r="X27" i="59" s="1"/>
  <c r="W4" i="59"/>
  <c r="W27" i="59" s="1"/>
  <c r="V4" i="59"/>
  <c r="U4" i="59"/>
  <c r="U27" i="59" s="1"/>
  <c r="T4" i="59"/>
  <c r="T27" i="59" s="1"/>
  <c r="S4" i="59"/>
  <c r="S27" i="59" s="1"/>
  <c r="R4" i="59"/>
  <c r="Q4" i="59"/>
  <c r="Q27" i="59" s="1"/>
  <c r="P4" i="59"/>
  <c r="P27" i="59" s="1"/>
  <c r="O4" i="59"/>
  <c r="O27" i="59" s="1"/>
  <c r="N4" i="59"/>
  <c r="M4" i="59"/>
  <c r="M27" i="59" s="1"/>
  <c r="L4" i="59"/>
  <c r="L27" i="59" s="1"/>
  <c r="L30" i="59" s="1"/>
  <c r="K4" i="59"/>
  <c r="K27" i="59" s="1"/>
  <c r="J4" i="59"/>
  <c r="I4" i="59"/>
  <c r="I27" i="59" s="1"/>
  <c r="H4" i="59"/>
  <c r="H27" i="59" s="1"/>
  <c r="H30" i="59" s="1"/>
  <c r="D4" i="59"/>
  <c r="D27" i="59" s="1"/>
  <c r="H3" i="59"/>
  <c r="U37" i="58"/>
  <c r="T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D37" i="58"/>
  <c r="U36" i="58"/>
  <c r="T36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D36" i="58"/>
  <c r="U35" i="58"/>
  <c r="T35" i="58"/>
  <c r="S35" i="58"/>
  <c r="R35" i="58"/>
  <c r="Q35" i="58"/>
  <c r="P35" i="58"/>
  <c r="O35" i="58"/>
  <c r="N35" i="58"/>
  <c r="M35" i="58"/>
  <c r="L35" i="58"/>
  <c r="K35" i="58"/>
  <c r="J35" i="58"/>
  <c r="I35" i="58"/>
  <c r="D35" i="58"/>
  <c r="H35" i="58" s="1"/>
  <c r="U34" i="58"/>
  <c r="T34" i="58"/>
  <c r="S34" i="58"/>
  <c r="R34" i="58"/>
  <c r="Q34" i="58"/>
  <c r="P34" i="58"/>
  <c r="O34" i="58"/>
  <c r="N34" i="58"/>
  <c r="M34" i="58"/>
  <c r="L34" i="58"/>
  <c r="K34" i="58"/>
  <c r="J34" i="58"/>
  <c r="I34" i="58"/>
  <c r="H34" i="58"/>
  <c r="D34" i="58"/>
  <c r="U33" i="58"/>
  <c r="T33" i="58"/>
  <c r="S33" i="58"/>
  <c r="R33" i="58"/>
  <c r="Q33" i="58"/>
  <c r="P33" i="58"/>
  <c r="O33" i="58"/>
  <c r="N33" i="58"/>
  <c r="M33" i="58"/>
  <c r="L33" i="58"/>
  <c r="K33" i="58"/>
  <c r="J33" i="58"/>
  <c r="I33" i="58"/>
  <c r="H33" i="58"/>
  <c r="D33" i="58"/>
  <c r="U32" i="58"/>
  <c r="T32" i="58"/>
  <c r="S32" i="58"/>
  <c r="R32" i="58"/>
  <c r="Q32" i="58"/>
  <c r="P32" i="58"/>
  <c r="O32" i="58"/>
  <c r="N32" i="58"/>
  <c r="M32" i="58"/>
  <c r="L32" i="58"/>
  <c r="K32" i="58"/>
  <c r="J32" i="58"/>
  <c r="I32" i="58"/>
  <c r="H32" i="58"/>
  <c r="D32" i="58"/>
  <c r="U29" i="58"/>
  <c r="Q29" i="58"/>
  <c r="M29" i="58"/>
  <c r="I29" i="58"/>
  <c r="U26" i="58"/>
  <c r="Q26" i="58"/>
  <c r="M26" i="58"/>
  <c r="I26" i="58"/>
  <c r="U25" i="58"/>
  <c r="T25" i="58"/>
  <c r="T29" i="58" s="1"/>
  <c r="S25" i="58"/>
  <c r="S29" i="58" s="1"/>
  <c r="R25" i="58"/>
  <c r="R29" i="58" s="1"/>
  <c r="Q25" i="58"/>
  <c r="P25" i="58"/>
  <c r="P29" i="58" s="1"/>
  <c r="O25" i="58"/>
  <c r="O29" i="58" s="1"/>
  <c r="N25" i="58"/>
  <c r="N29" i="58" s="1"/>
  <c r="M25" i="58"/>
  <c r="L25" i="58"/>
  <c r="L29" i="58" s="1"/>
  <c r="K25" i="58"/>
  <c r="K29" i="58" s="1"/>
  <c r="J25" i="58"/>
  <c r="J29" i="58" s="1"/>
  <c r="I25" i="58"/>
  <c r="D26" i="58" s="1"/>
  <c r="H25" i="58"/>
  <c r="H29" i="58" s="1"/>
  <c r="D25" i="58"/>
  <c r="U23" i="58"/>
  <c r="U24" i="58" s="1"/>
  <c r="R23" i="58"/>
  <c r="R24" i="58" s="1"/>
  <c r="Q23" i="58"/>
  <c r="Q24" i="58" s="1"/>
  <c r="N23" i="58"/>
  <c r="I24" i="58" s="1"/>
  <c r="M23" i="58"/>
  <c r="J23" i="58"/>
  <c r="I23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D21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D16" i="58"/>
  <c r="H16" i="58" s="1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D15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D14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D13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D12" i="58"/>
  <c r="H12" i="58" s="1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D11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D9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D8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H7" i="58"/>
  <c r="D7" i="58"/>
  <c r="U6" i="58"/>
  <c r="T6" i="58"/>
  <c r="S6" i="58"/>
  <c r="R6" i="58"/>
  <c r="Q6" i="58"/>
  <c r="P6" i="58"/>
  <c r="O6" i="58"/>
  <c r="N6" i="58"/>
  <c r="M6" i="58"/>
  <c r="L6" i="58"/>
  <c r="K6" i="58"/>
  <c r="J6" i="58"/>
  <c r="I6" i="58"/>
  <c r="H6" i="58"/>
  <c r="D6" i="58"/>
  <c r="U5" i="58"/>
  <c r="T5" i="58"/>
  <c r="T23" i="58" s="1"/>
  <c r="S5" i="58"/>
  <c r="S23" i="58" s="1"/>
  <c r="R5" i="58"/>
  <c r="Q5" i="58"/>
  <c r="P5" i="58"/>
  <c r="P23" i="58" s="1"/>
  <c r="O5" i="58"/>
  <c r="O23" i="58" s="1"/>
  <c r="J24" i="58" s="1"/>
  <c r="N5" i="58"/>
  <c r="M5" i="58"/>
  <c r="L5" i="58"/>
  <c r="L23" i="58" s="1"/>
  <c r="K5" i="58"/>
  <c r="K23" i="58" s="1"/>
  <c r="J5" i="58"/>
  <c r="I5" i="58"/>
  <c r="D5" i="58"/>
  <c r="D23" i="58" s="1"/>
  <c r="D24" i="58" s="1"/>
  <c r="U4" i="58"/>
  <c r="U27" i="58" s="1"/>
  <c r="T4" i="58"/>
  <c r="T27" i="58" s="1"/>
  <c r="S4" i="58"/>
  <c r="S27" i="58" s="1"/>
  <c r="R4" i="58"/>
  <c r="R27" i="58" s="1"/>
  <c r="Q4" i="58"/>
  <c r="Q27" i="58" s="1"/>
  <c r="P4" i="58"/>
  <c r="P27" i="58" s="1"/>
  <c r="O4" i="58"/>
  <c r="O27" i="58" s="1"/>
  <c r="N4" i="58"/>
  <c r="N27" i="58" s="1"/>
  <c r="M4" i="58"/>
  <c r="M27" i="58" s="1"/>
  <c r="L4" i="58"/>
  <c r="L27" i="58" s="1"/>
  <c r="K4" i="58"/>
  <c r="K27" i="58" s="1"/>
  <c r="K30" i="58" s="1"/>
  <c r="J4" i="58"/>
  <c r="J27" i="58" s="1"/>
  <c r="I4" i="58"/>
  <c r="I27" i="58" s="1"/>
  <c r="H4" i="58"/>
  <c r="H27" i="58" s="1"/>
  <c r="D4" i="58"/>
  <c r="D27" i="58" s="1"/>
  <c r="H3" i="58"/>
  <c r="S37" i="57"/>
  <c r="R37" i="57"/>
  <c r="Q37" i="57"/>
  <c r="P37" i="57"/>
  <c r="O37" i="57"/>
  <c r="N37" i="57"/>
  <c r="M37" i="57"/>
  <c r="L37" i="57"/>
  <c r="K37" i="57"/>
  <c r="J37" i="57"/>
  <c r="I37" i="57"/>
  <c r="H37" i="57"/>
  <c r="D37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D36" i="57"/>
  <c r="S35" i="57"/>
  <c r="R35" i="57"/>
  <c r="Q35" i="57"/>
  <c r="P35" i="57"/>
  <c r="O35" i="57"/>
  <c r="N35" i="57"/>
  <c r="M35" i="57"/>
  <c r="L35" i="57"/>
  <c r="K35" i="57"/>
  <c r="J35" i="57"/>
  <c r="I35" i="57"/>
  <c r="H35" i="57"/>
  <c r="D35" i="57"/>
  <c r="S34" i="57"/>
  <c r="R34" i="57"/>
  <c r="Q34" i="57"/>
  <c r="P34" i="57"/>
  <c r="O34" i="57"/>
  <c r="N34" i="57"/>
  <c r="M34" i="57"/>
  <c r="L34" i="57"/>
  <c r="K34" i="57"/>
  <c r="J34" i="57"/>
  <c r="I34" i="57"/>
  <c r="H34" i="57"/>
  <c r="D34" i="57"/>
  <c r="S33" i="57"/>
  <c r="R33" i="57"/>
  <c r="Q33" i="57"/>
  <c r="P33" i="57"/>
  <c r="O33" i="57"/>
  <c r="N33" i="57"/>
  <c r="M33" i="57"/>
  <c r="L33" i="57"/>
  <c r="K33" i="57"/>
  <c r="J33" i="57"/>
  <c r="I33" i="57"/>
  <c r="D33" i="57"/>
  <c r="H33" i="57" s="1"/>
  <c r="S32" i="57"/>
  <c r="R32" i="57"/>
  <c r="Q32" i="57"/>
  <c r="P32" i="57"/>
  <c r="O32" i="57"/>
  <c r="N32" i="57"/>
  <c r="M32" i="57"/>
  <c r="L32" i="57"/>
  <c r="K32" i="57"/>
  <c r="J32" i="57"/>
  <c r="I32" i="57"/>
  <c r="H32" i="57"/>
  <c r="D32" i="57"/>
  <c r="Q29" i="57"/>
  <c r="M29" i="57"/>
  <c r="I29" i="57"/>
  <c r="Q28" i="57"/>
  <c r="R27" i="57"/>
  <c r="Q27" i="57"/>
  <c r="L28" i="57" s="1"/>
  <c r="N27" i="57"/>
  <c r="M27" i="57"/>
  <c r="J27" i="57"/>
  <c r="I27" i="57"/>
  <c r="D28" i="57" s="1"/>
  <c r="S26" i="57"/>
  <c r="R26" i="57"/>
  <c r="O26" i="57"/>
  <c r="D26" i="57"/>
  <c r="S25" i="57"/>
  <c r="N26" i="57" s="1"/>
  <c r="R25" i="57"/>
  <c r="M26" i="57" s="1"/>
  <c r="Q25" i="57"/>
  <c r="Q26" i="57" s="1"/>
  <c r="P25" i="57"/>
  <c r="P29" i="57" s="1"/>
  <c r="O25" i="57"/>
  <c r="J26" i="57" s="1"/>
  <c r="N25" i="57"/>
  <c r="I26" i="57" s="1"/>
  <c r="M25" i="57"/>
  <c r="H26" i="57" s="1"/>
  <c r="L25" i="57"/>
  <c r="L29" i="57" s="1"/>
  <c r="K25" i="57"/>
  <c r="K29" i="57" s="1"/>
  <c r="J25" i="57"/>
  <c r="J29" i="57" s="1"/>
  <c r="I25" i="57"/>
  <c r="H25" i="57"/>
  <c r="H29" i="57" s="1"/>
  <c r="D25" i="57"/>
  <c r="S21" i="57"/>
  <c r="R21" i="57"/>
  <c r="Q21" i="57"/>
  <c r="P21" i="57"/>
  <c r="O21" i="57"/>
  <c r="N21" i="57"/>
  <c r="M21" i="57"/>
  <c r="L21" i="57"/>
  <c r="K21" i="57"/>
  <c r="J21" i="57"/>
  <c r="I21" i="57"/>
  <c r="D21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D16" i="57"/>
  <c r="S15" i="57"/>
  <c r="R15" i="57"/>
  <c r="Q15" i="57"/>
  <c r="P15" i="57"/>
  <c r="O15" i="57"/>
  <c r="N15" i="57"/>
  <c r="M15" i="57"/>
  <c r="L15" i="57"/>
  <c r="K15" i="57"/>
  <c r="J15" i="57"/>
  <c r="I15" i="57"/>
  <c r="H15" i="57"/>
  <c r="D15" i="57"/>
  <c r="S14" i="57"/>
  <c r="R14" i="57"/>
  <c r="Q14" i="57"/>
  <c r="P14" i="57"/>
  <c r="O14" i="57"/>
  <c r="N14" i="57"/>
  <c r="M14" i="57"/>
  <c r="L14" i="57"/>
  <c r="K14" i="57"/>
  <c r="J14" i="57"/>
  <c r="I14" i="57"/>
  <c r="D14" i="57"/>
  <c r="H14" i="57" s="1"/>
  <c r="S13" i="57"/>
  <c r="R13" i="57"/>
  <c r="Q13" i="57"/>
  <c r="P13" i="57"/>
  <c r="O13" i="57"/>
  <c r="N13" i="57"/>
  <c r="M13" i="57"/>
  <c r="L13" i="57"/>
  <c r="K13" i="57"/>
  <c r="J13" i="57"/>
  <c r="I13" i="57"/>
  <c r="H13" i="57"/>
  <c r="D13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D12" i="57"/>
  <c r="S11" i="57"/>
  <c r="R11" i="57"/>
  <c r="Q11" i="57"/>
  <c r="P11" i="57"/>
  <c r="O11" i="57"/>
  <c r="N11" i="57"/>
  <c r="M11" i="57"/>
  <c r="L11" i="57"/>
  <c r="K11" i="57"/>
  <c r="J11" i="57"/>
  <c r="I11" i="57"/>
  <c r="H11" i="57"/>
  <c r="D11" i="57"/>
  <c r="S9" i="57"/>
  <c r="R9" i="57"/>
  <c r="Q9" i="57"/>
  <c r="P9" i="57"/>
  <c r="O9" i="57"/>
  <c r="N9" i="57"/>
  <c r="M9" i="57"/>
  <c r="L9" i="57"/>
  <c r="K9" i="57"/>
  <c r="J9" i="57"/>
  <c r="I9" i="57"/>
  <c r="D9" i="57"/>
  <c r="S8" i="57"/>
  <c r="R8" i="57"/>
  <c r="Q8" i="57"/>
  <c r="P8" i="57"/>
  <c r="O8" i="57"/>
  <c r="N8" i="57"/>
  <c r="M8" i="57"/>
  <c r="L8" i="57"/>
  <c r="K8" i="57"/>
  <c r="J8" i="57"/>
  <c r="I8" i="57"/>
  <c r="H8" i="57"/>
  <c r="D8" i="57"/>
  <c r="S7" i="57"/>
  <c r="R7" i="57"/>
  <c r="Q7" i="57"/>
  <c r="P7" i="57"/>
  <c r="O7" i="57"/>
  <c r="N7" i="57"/>
  <c r="M7" i="57"/>
  <c r="L7" i="57"/>
  <c r="K7" i="57"/>
  <c r="J7" i="57"/>
  <c r="I7" i="57"/>
  <c r="H7" i="57"/>
  <c r="D7" i="57"/>
  <c r="S6" i="57"/>
  <c r="R6" i="57"/>
  <c r="R23" i="57" s="1"/>
  <c r="Q6" i="57"/>
  <c r="Q23" i="57" s="1"/>
  <c r="P6" i="57"/>
  <c r="O6" i="57"/>
  <c r="N6" i="57"/>
  <c r="N23" i="57" s="1"/>
  <c r="I24" i="57" s="1"/>
  <c r="M6" i="57"/>
  <c r="M23" i="57" s="1"/>
  <c r="L6" i="57"/>
  <c r="K6" i="57"/>
  <c r="J6" i="57"/>
  <c r="J23" i="57" s="1"/>
  <c r="I6" i="57"/>
  <c r="I23" i="57" s="1"/>
  <c r="D24" i="57" s="1"/>
  <c r="H6" i="57"/>
  <c r="D6" i="57"/>
  <c r="S5" i="57"/>
  <c r="S23" i="57" s="1"/>
  <c r="R5" i="57"/>
  <c r="Q5" i="57"/>
  <c r="P5" i="57"/>
  <c r="P23" i="57" s="1"/>
  <c r="O5" i="57"/>
  <c r="O23" i="57" s="1"/>
  <c r="N5" i="57"/>
  <c r="M5" i="57"/>
  <c r="L5" i="57"/>
  <c r="L23" i="57" s="1"/>
  <c r="K5" i="57"/>
  <c r="K23" i="57" s="1"/>
  <c r="J5" i="57"/>
  <c r="I5" i="57"/>
  <c r="D5" i="57"/>
  <c r="D23" i="57" s="1"/>
  <c r="S4" i="57"/>
  <c r="S27" i="57" s="1"/>
  <c r="R4" i="57"/>
  <c r="Q4" i="57"/>
  <c r="P4" i="57"/>
  <c r="P27" i="57" s="1"/>
  <c r="O4" i="57"/>
  <c r="O27" i="57" s="1"/>
  <c r="N4" i="57"/>
  <c r="M4" i="57"/>
  <c r="L4" i="57"/>
  <c r="L27" i="57" s="1"/>
  <c r="L30" i="57" s="1"/>
  <c r="K4" i="57"/>
  <c r="K27" i="57" s="1"/>
  <c r="K30" i="57" s="1"/>
  <c r="J4" i="57"/>
  <c r="I4" i="57"/>
  <c r="H4" i="57"/>
  <c r="D4" i="57"/>
  <c r="D27" i="57" s="1"/>
  <c r="H3" i="57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D37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D36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D35" i="56"/>
  <c r="H35" i="56" s="1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D34" i="56"/>
  <c r="H34" i="56" s="1"/>
  <c r="Z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D33" i="56"/>
  <c r="H33" i="56" s="1"/>
  <c r="Z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D32" i="56"/>
  <c r="H32" i="56" s="1"/>
  <c r="Z29" i="56"/>
  <c r="Y29" i="56"/>
  <c r="U29" i="56"/>
  <c r="Q29" i="56"/>
  <c r="M29" i="56"/>
  <c r="I29" i="56"/>
  <c r="Z25" i="56"/>
  <c r="Z26" i="56" s="1"/>
  <c r="Y25" i="56"/>
  <c r="Y26" i="56" s="1"/>
  <c r="X25" i="56"/>
  <c r="X29" i="56" s="1"/>
  <c r="W25" i="56"/>
  <c r="W26" i="56" s="1"/>
  <c r="V25" i="56"/>
  <c r="V26" i="56" s="1"/>
  <c r="U25" i="56"/>
  <c r="U26" i="56" s="1"/>
  <c r="T25" i="56"/>
  <c r="T29" i="56" s="1"/>
  <c r="S25" i="56"/>
  <c r="S29" i="56" s="1"/>
  <c r="R25" i="56"/>
  <c r="R29" i="56" s="1"/>
  <c r="Q25" i="56"/>
  <c r="Q26" i="56" s="1"/>
  <c r="P25" i="56"/>
  <c r="P29" i="56" s="1"/>
  <c r="O25" i="56"/>
  <c r="O29" i="56" s="1"/>
  <c r="N25" i="56"/>
  <c r="N29" i="56" s="1"/>
  <c r="M25" i="56"/>
  <c r="L25" i="56"/>
  <c r="L29" i="56" s="1"/>
  <c r="K25" i="56"/>
  <c r="K29" i="56" s="1"/>
  <c r="J25" i="56"/>
  <c r="J29" i="56" s="1"/>
  <c r="I25" i="56"/>
  <c r="H25" i="56"/>
  <c r="H29" i="56" s="1"/>
  <c r="D25" i="56"/>
  <c r="D26" i="56" s="1"/>
  <c r="X23" i="56"/>
  <c r="S24" i="56" s="1"/>
  <c r="T23" i="56"/>
  <c r="P23" i="56"/>
  <c r="K24" i="56" s="1"/>
  <c r="L23" i="56"/>
  <c r="Z21" i="56"/>
  <c r="Y21" i="56"/>
  <c r="X21" i="56"/>
  <c r="X27" i="56" s="1"/>
  <c r="W21" i="56"/>
  <c r="V21" i="56"/>
  <c r="U21" i="56"/>
  <c r="T21" i="56"/>
  <c r="T27" i="56" s="1"/>
  <c r="S21" i="56"/>
  <c r="R21" i="56"/>
  <c r="Q21" i="56"/>
  <c r="P21" i="56"/>
  <c r="P27" i="56" s="1"/>
  <c r="O21" i="56"/>
  <c r="N21" i="56"/>
  <c r="M21" i="56"/>
  <c r="L21" i="56"/>
  <c r="L27" i="56" s="1"/>
  <c r="L30" i="56" s="1"/>
  <c r="K21" i="56"/>
  <c r="J21" i="56"/>
  <c r="I21" i="56"/>
  <c r="H21" i="56"/>
  <c r="D21" i="56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D16" i="56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D15" i="56"/>
  <c r="Z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D14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D13" i="56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D12" i="56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D11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D9" i="56"/>
  <c r="H9" i="56" s="1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D8" i="56"/>
  <c r="H8" i="56" s="1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D7" i="56"/>
  <c r="H7" i="56" s="1"/>
  <c r="Z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D6" i="56"/>
  <c r="H6" i="56" s="1"/>
  <c r="Z5" i="56"/>
  <c r="Z23" i="56" s="1"/>
  <c r="Y5" i="56"/>
  <c r="Y23" i="56" s="1"/>
  <c r="X5" i="56"/>
  <c r="W5" i="56"/>
  <c r="W23" i="56" s="1"/>
  <c r="V5" i="56"/>
  <c r="V23" i="56" s="1"/>
  <c r="U5" i="56"/>
  <c r="U23" i="56" s="1"/>
  <c r="P24" i="56" s="1"/>
  <c r="T5" i="56"/>
  <c r="S5" i="56"/>
  <c r="S23" i="56" s="1"/>
  <c r="R5" i="56"/>
  <c r="R23" i="56" s="1"/>
  <c r="M24" i="56" s="1"/>
  <c r="Q5" i="56"/>
  <c r="Q23" i="56" s="1"/>
  <c r="L24" i="56" s="1"/>
  <c r="P5" i="56"/>
  <c r="O5" i="56"/>
  <c r="O23" i="56" s="1"/>
  <c r="N5" i="56"/>
  <c r="N23" i="56" s="1"/>
  <c r="I24" i="56" s="1"/>
  <c r="M5" i="56"/>
  <c r="M23" i="56" s="1"/>
  <c r="L5" i="56"/>
  <c r="K5" i="56"/>
  <c r="K23" i="56" s="1"/>
  <c r="J5" i="56"/>
  <c r="J23" i="56" s="1"/>
  <c r="I5" i="56"/>
  <c r="I23" i="56" s="1"/>
  <c r="D5" i="56"/>
  <c r="D23" i="56" s="1"/>
  <c r="Z4" i="56"/>
  <c r="Z27" i="56" s="1"/>
  <c r="Y4" i="56"/>
  <c r="Y27" i="56" s="1"/>
  <c r="X4" i="56"/>
  <c r="W4" i="56"/>
  <c r="W27" i="56" s="1"/>
  <c r="V4" i="56"/>
  <c r="V27" i="56" s="1"/>
  <c r="U4" i="56"/>
  <c r="U27" i="56" s="1"/>
  <c r="T4" i="56"/>
  <c r="S4" i="56"/>
  <c r="S27" i="56" s="1"/>
  <c r="R4" i="56"/>
  <c r="R27" i="56" s="1"/>
  <c r="Q4" i="56"/>
  <c r="Q27" i="56" s="1"/>
  <c r="P4" i="56"/>
  <c r="O4" i="56"/>
  <c r="O27" i="56" s="1"/>
  <c r="N4" i="56"/>
  <c r="N27" i="56" s="1"/>
  <c r="M4" i="56"/>
  <c r="M27" i="56" s="1"/>
  <c r="L4" i="56"/>
  <c r="K4" i="56"/>
  <c r="K27" i="56" s="1"/>
  <c r="K30" i="56" s="1"/>
  <c r="J4" i="56"/>
  <c r="J27" i="56" s="1"/>
  <c r="I4" i="56"/>
  <c r="I27" i="56" s="1"/>
  <c r="D4" i="56"/>
  <c r="D27" i="56" s="1"/>
  <c r="H3" i="56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D37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D36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D35" i="55"/>
  <c r="H35" i="55" s="1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H34" i="55"/>
  <c r="D34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H33" i="55"/>
  <c r="D33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H32" i="55"/>
  <c r="D32" i="55"/>
  <c r="W29" i="55"/>
  <c r="S29" i="55"/>
  <c r="O29" i="55"/>
  <c r="K29" i="55"/>
  <c r="T27" i="55"/>
  <c r="P27" i="55"/>
  <c r="L27" i="55"/>
  <c r="U26" i="55"/>
  <c r="T26" i="55"/>
  <c r="W25" i="55"/>
  <c r="W26" i="55" s="1"/>
  <c r="V25" i="55"/>
  <c r="V29" i="55" s="1"/>
  <c r="U25" i="55"/>
  <c r="P26" i="55" s="1"/>
  <c r="T25" i="55"/>
  <c r="O26" i="55" s="1"/>
  <c r="S25" i="55"/>
  <c r="S26" i="55" s="1"/>
  <c r="R25" i="55"/>
  <c r="R29" i="55" s="1"/>
  <c r="Q25" i="55"/>
  <c r="L26" i="55" s="1"/>
  <c r="P25" i="55"/>
  <c r="K26" i="55" s="1"/>
  <c r="O25" i="55"/>
  <c r="J26" i="55" s="1"/>
  <c r="N25" i="55"/>
  <c r="N29" i="55" s="1"/>
  <c r="M25" i="55"/>
  <c r="L25" i="55"/>
  <c r="L29" i="55" s="1"/>
  <c r="K25" i="55"/>
  <c r="J25" i="55"/>
  <c r="J29" i="55" s="1"/>
  <c r="I25" i="55"/>
  <c r="I29" i="55" s="1"/>
  <c r="D25" i="55"/>
  <c r="H25" i="55" s="1"/>
  <c r="H29" i="55" s="1"/>
  <c r="W21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H21" i="55"/>
  <c r="D21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D16" i="55"/>
  <c r="H16" i="55" s="1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D15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H14" i="55"/>
  <c r="D14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D13" i="55"/>
  <c r="H13" i="55" s="1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D12" i="55"/>
  <c r="H12" i="55" s="1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H11" i="55"/>
  <c r="D11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D9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D8" i="55"/>
  <c r="H8" i="55" s="1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D7" i="55"/>
  <c r="H7" i="55" s="1"/>
  <c r="W6" i="55"/>
  <c r="V6" i="55"/>
  <c r="U6" i="55"/>
  <c r="T6" i="55"/>
  <c r="T23" i="55" s="1"/>
  <c r="S6" i="55"/>
  <c r="R6" i="55"/>
  <c r="Q6" i="55"/>
  <c r="P6" i="55"/>
  <c r="P23" i="55" s="1"/>
  <c r="O6" i="55"/>
  <c r="N6" i="55"/>
  <c r="M6" i="55"/>
  <c r="L6" i="55"/>
  <c r="L23" i="55" s="1"/>
  <c r="K6" i="55"/>
  <c r="J6" i="55"/>
  <c r="I6" i="55"/>
  <c r="H6" i="55"/>
  <c r="H23" i="55" s="1"/>
  <c r="D6" i="55"/>
  <c r="W5" i="55"/>
  <c r="W23" i="55" s="1"/>
  <c r="V5" i="55"/>
  <c r="V23" i="55" s="1"/>
  <c r="U5" i="55"/>
  <c r="U23" i="55" s="1"/>
  <c r="T5" i="55"/>
  <c r="S5" i="55"/>
  <c r="S23" i="55" s="1"/>
  <c r="R5" i="55"/>
  <c r="R23" i="55" s="1"/>
  <c r="M24" i="55" s="1"/>
  <c r="Q5" i="55"/>
  <c r="Q23" i="55" s="1"/>
  <c r="L24" i="55" s="1"/>
  <c r="P5" i="55"/>
  <c r="O5" i="55"/>
  <c r="O23" i="55" s="1"/>
  <c r="N5" i="55"/>
  <c r="N23" i="55" s="1"/>
  <c r="I24" i="55" s="1"/>
  <c r="M5" i="55"/>
  <c r="M23" i="55" s="1"/>
  <c r="H24" i="55" s="1"/>
  <c r="L5" i="55"/>
  <c r="K5" i="55"/>
  <c r="K23" i="55" s="1"/>
  <c r="J5" i="55"/>
  <c r="J23" i="55" s="1"/>
  <c r="I5" i="55"/>
  <c r="I23" i="55" s="1"/>
  <c r="D24" i="55" s="1"/>
  <c r="H5" i="55"/>
  <c r="D5" i="55"/>
  <c r="D23" i="55" s="1"/>
  <c r="W4" i="55"/>
  <c r="W27" i="55" s="1"/>
  <c r="V4" i="55"/>
  <c r="V27" i="55" s="1"/>
  <c r="U4" i="55"/>
  <c r="U27" i="55" s="1"/>
  <c r="T4" i="55"/>
  <c r="S4" i="55"/>
  <c r="S27" i="55" s="1"/>
  <c r="R4" i="55"/>
  <c r="R27" i="55" s="1"/>
  <c r="Q4" i="55"/>
  <c r="Q27" i="55" s="1"/>
  <c r="P4" i="55"/>
  <c r="O4" i="55"/>
  <c r="O27" i="55" s="1"/>
  <c r="N4" i="55"/>
  <c r="N27" i="55" s="1"/>
  <c r="M4" i="55"/>
  <c r="M27" i="55" s="1"/>
  <c r="L4" i="55"/>
  <c r="K4" i="55"/>
  <c r="K27" i="55" s="1"/>
  <c r="K30" i="55" s="1"/>
  <c r="J4" i="55"/>
  <c r="J27" i="55" s="1"/>
  <c r="I4" i="55"/>
  <c r="I27" i="55" s="1"/>
  <c r="D4" i="55"/>
  <c r="D27" i="55" s="1"/>
  <c r="H3" i="55"/>
  <c r="Z37" i="54"/>
  <c r="Y37" i="54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D37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D36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H35" i="54"/>
  <c r="D35" i="54"/>
  <c r="Z34" i="54"/>
  <c r="Y34" i="54"/>
  <c r="X34" i="54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H34" i="54"/>
  <c r="D34" i="54"/>
  <c r="Z33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H33" i="54"/>
  <c r="D33" i="54"/>
  <c r="Z32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H32" i="54"/>
  <c r="D32" i="54"/>
  <c r="X29" i="54"/>
  <c r="T29" i="54"/>
  <c r="P29" i="54"/>
  <c r="L29" i="54"/>
  <c r="H29" i="54"/>
  <c r="S26" i="54"/>
  <c r="Z25" i="54"/>
  <c r="Z29" i="54" s="1"/>
  <c r="Y25" i="54"/>
  <c r="Y26" i="54" s="1"/>
  <c r="X25" i="54"/>
  <c r="X26" i="54" s="1"/>
  <c r="W25" i="54"/>
  <c r="V25" i="54"/>
  <c r="V29" i="54" s="1"/>
  <c r="U25" i="54"/>
  <c r="U29" i="54" s="1"/>
  <c r="T25" i="54"/>
  <c r="S25" i="54"/>
  <c r="R25" i="54"/>
  <c r="R29" i="54" s="1"/>
  <c r="Q25" i="54"/>
  <c r="Q29" i="54" s="1"/>
  <c r="P25" i="54"/>
  <c r="O25" i="54"/>
  <c r="N25" i="54"/>
  <c r="N29" i="54" s="1"/>
  <c r="M25" i="54"/>
  <c r="M29" i="54" s="1"/>
  <c r="L25" i="54"/>
  <c r="K25" i="54"/>
  <c r="K29" i="54" s="1"/>
  <c r="J25" i="54"/>
  <c r="J29" i="54" s="1"/>
  <c r="I25" i="54"/>
  <c r="I29" i="54" s="1"/>
  <c r="D25" i="54"/>
  <c r="H25" i="54" s="1"/>
  <c r="S24" i="54"/>
  <c r="W23" i="54"/>
  <c r="R24" i="54" s="1"/>
  <c r="S23" i="54"/>
  <c r="O23" i="54"/>
  <c r="K23" i="54"/>
  <c r="D23" i="54"/>
  <c r="Z21" i="54"/>
  <c r="Y21" i="54"/>
  <c r="X21" i="54"/>
  <c r="W21" i="54"/>
  <c r="W27" i="54" s="1"/>
  <c r="V21" i="54"/>
  <c r="U21" i="54"/>
  <c r="T21" i="54"/>
  <c r="S21" i="54"/>
  <c r="R21" i="54"/>
  <c r="Q21" i="54"/>
  <c r="P21" i="54"/>
  <c r="O21" i="54"/>
  <c r="N21" i="54"/>
  <c r="M21" i="54"/>
  <c r="L21" i="54"/>
  <c r="K21" i="54"/>
  <c r="K27" i="54" s="1"/>
  <c r="J21" i="54"/>
  <c r="I21" i="54"/>
  <c r="D21" i="54"/>
  <c r="H21" i="54" s="1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D16" i="54"/>
  <c r="H16" i="54" s="1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D15" i="54"/>
  <c r="H15" i="54" s="1"/>
  <c r="Z14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D14" i="54"/>
  <c r="H14" i="54" s="1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D13" i="54"/>
  <c r="H13" i="54" s="1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D12" i="54"/>
  <c r="H12" i="54" s="1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D11" i="54"/>
  <c r="H11" i="54" s="1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D9" i="54"/>
  <c r="Z8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H8" i="54"/>
  <c r="D8" i="54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H7" i="54"/>
  <c r="D7" i="54"/>
  <c r="Z6" i="54"/>
  <c r="Y6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H6" i="54"/>
  <c r="D6" i="54"/>
  <c r="Z5" i="54"/>
  <c r="Z23" i="54" s="1"/>
  <c r="Y5" i="54"/>
  <c r="Y23" i="54" s="1"/>
  <c r="X5" i="54"/>
  <c r="X23" i="54" s="1"/>
  <c r="X24" i="54" s="1"/>
  <c r="W5" i="54"/>
  <c r="V5" i="54"/>
  <c r="V23" i="54" s="1"/>
  <c r="U5" i="54"/>
  <c r="U23" i="54" s="1"/>
  <c r="P24" i="54" s="1"/>
  <c r="T5" i="54"/>
  <c r="T23" i="54" s="1"/>
  <c r="O24" i="54" s="1"/>
  <c r="S5" i="54"/>
  <c r="R5" i="54"/>
  <c r="R23" i="54" s="1"/>
  <c r="Q5" i="54"/>
  <c r="Q23" i="54" s="1"/>
  <c r="L24" i="54" s="1"/>
  <c r="P5" i="54"/>
  <c r="P23" i="54" s="1"/>
  <c r="K24" i="54" s="1"/>
  <c r="O5" i="54"/>
  <c r="N5" i="54"/>
  <c r="N23" i="54" s="1"/>
  <c r="M5" i="54"/>
  <c r="M23" i="54" s="1"/>
  <c r="H24" i="54" s="1"/>
  <c r="L5" i="54"/>
  <c r="L23" i="54" s="1"/>
  <c r="K5" i="54"/>
  <c r="J5" i="54"/>
  <c r="J23" i="54" s="1"/>
  <c r="I5" i="54"/>
  <c r="I23" i="54" s="1"/>
  <c r="D24" i="54" s="1"/>
  <c r="H5" i="54"/>
  <c r="H23" i="54" s="1"/>
  <c r="D5" i="54"/>
  <c r="Z4" i="54"/>
  <c r="Z27" i="54" s="1"/>
  <c r="Y4" i="54"/>
  <c r="Y27" i="54" s="1"/>
  <c r="X4" i="54"/>
  <c r="X27" i="54" s="1"/>
  <c r="W4" i="54"/>
  <c r="V4" i="54"/>
  <c r="V27" i="54" s="1"/>
  <c r="U4" i="54"/>
  <c r="U27" i="54" s="1"/>
  <c r="P28" i="54" s="1"/>
  <c r="T4" i="54"/>
  <c r="T27" i="54" s="1"/>
  <c r="S4" i="54"/>
  <c r="R4" i="54"/>
  <c r="R27" i="54" s="1"/>
  <c r="Q4" i="54"/>
  <c r="Q27" i="54" s="1"/>
  <c r="L28" i="54" s="1"/>
  <c r="P4" i="54"/>
  <c r="P27" i="54" s="1"/>
  <c r="O4" i="54"/>
  <c r="N4" i="54"/>
  <c r="N27" i="54" s="1"/>
  <c r="M4" i="54"/>
  <c r="M27" i="54" s="1"/>
  <c r="L4" i="54"/>
  <c r="L27" i="54" s="1"/>
  <c r="K4" i="54"/>
  <c r="J4" i="54"/>
  <c r="J27" i="54" s="1"/>
  <c r="I4" i="54"/>
  <c r="I27" i="54" s="1"/>
  <c r="H4" i="54"/>
  <c r="D4" i="54"/>
  <c r="H3" i="54"/>
  <c r="Z37" i="53"/>
  <c r="Y37" i="53"/>
  <c r="X37" i="53"/>
  <c r="W37" i="53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D37" i="53"/>
  <c r="Z36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D36" i="53"/>
  <c r="Z35" i="53"/>
  <c r="Y35" i="53"/>
  <c r="X35" i="53"/>
  <c r="W35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D35" i="53"/>
  <c r="H35" i="53" s="1"/>
  <c r="Z34" i="53"/>
  <c r="Y34" i="53"/>
  <c r="X34" i="53"/>
  <c r="W34" i="53"/>
  <c r="V34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D34" i="53"/>
  <c r="H34" i="53" s="1"/>
  <c r="Z33" i="53"/>
  <c r="Y33" i="53"/>
  <c r="X33" i="53"/>
  <c r="W33" i="53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D33" i="53"/>
  <c r="H33" i="53" s="1"/>
  <c r="Z32" i="53"/>
  <c r="Y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D32" i="53"/>
  <c r="H32" i="53" s="1"/>
  <c r="Z29" i="53"/>
  <c r="V29" i="53"/>
  <c r="R29" i="53"/>
  <c r="N29" i="53"/>
  <c r="J29" i="53"/>
  <c r="Y26" i="53"/>
  <c r="M26" i="53"/>
  <c r="I26" i="53"/>
  <c r="Z25" i="53"/>
  <c r="Z26" i="53" s="1"/>
  <c r="Y25" i="53"/>
  <c r="X25" i="53"/>
  <c r="X29" i="53" s="1"/>
  <c r="W25" i="53"/>
  <c r="W26" i="53" s="1"/>
  <c r="V25" i="53"/>
  <c r="V26" i="53" s="1"/>
  <c r="U25" i="53"/>
  <c r="T25" i="53"/>
  <c r="T29" i="53" s="1"/>
  <c r="S25" i="53"/>
  <c r="S29" i="53" s="1"/>
  <c r="R25" i="53"/>
  <c r="Q25" i="53"/>
  <c r="P25" i="53"/>
  <c r="P29" i="53" s="1"/>
  <c r="O25" i="53"/>
  <c r="O29" i="53" s="1"/>
  <c r="N25" i="53"/>
  <c r="M25" i="53"/>
  <c r="L25" i="53"/>
  <c r="L29" i="53" s="1"/>
  <c r="K25" i="53"/>
  <c r="K29" i="53" s="1"/>
  <c r="J25" i="53"/>
  <c r="I25" i="53"/>
  <c r="H25" i="53"/>
  <c r="H29" i="53" s="1"/>
  <c r="D25" i="53"/>
  <c r="M24" i="53"/>
  <c r="Y23" i="53"/>
  <c r="U23" i="53"/>
  <c r="Q23" i="53"/>
  <c r="L24" i="53" s="1"/>
  <c r="M23" i="53"/>
  <c r="I23" i="53"/>
  <c r="Z21" i="53"/>
  <c r="Y21" i="53"/>
  <c r="Y27" i="53" s="1"/>
  <c r="X21" i="53"/>
  <c r="W21" i="53"/>
  <c r="V21" i="53"/>
  <c r="U21" i="53"/>
  <c r="U27" i="53" s="1"/>
  <c r="T21" i="53"/>
  <c r="S21" i="53"/>
  <c r="R21" i="53"/>
  <c r="Q21" i="53"/>
  <c r="Q27" i="53" s="1"/>
  <c r="P21" i="53"/>
  <c r="O21" i="53"/>
  <c r="N21" i="53"/>
  <c r="M21" i="53"/>
  <c r="M27" i="53" s="1"/>
  <c r="L21" i="53"/>
  <c r="K21" i="53"/>
  <c r="J21" i="53"/>
  <c r="I21" i="53"/>
  <c r="I27" i="53" s="1"/>
  <c r="H21" i="53"/>
  <c r="D21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D16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D15" i="53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H14" i="53"/>
  <c r="D14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D13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D12" i="53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H11" i="53"/>
  <c r="D11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D9" i="53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H8" i="53"/>
  <c r="D8" i="53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H7" i="53"/>
  <c r="D7" i="53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H6" i="53"/>
  <c r="D6" i="53"/>
  <c r="Z5" i="53"/>
  <c r="Z23" i="53" s="1"/>
  <c r="Z24" i="53" s="1"/>
  <c r="Y5" i="53"/>
  <c r="X5" i="53"/>
  <c r="X23" i="53" s="1"/>
  <c r="W5" i="53"/>
  <c r="W23" i="53" s="1"/>
  <c r="V5" i="53"/>
  <c r="V23" i="53" s="1"/>
  <c r="V24" i="53" s="1"/>
  <c r="U5" i="53"/>
  <c r="T5" i="53"/>
  <c r="T23" i="53" s="1"/>
  <c r="S5" i="53"/>
  <c r="S23" i="53" s="1"/>
  <c r="N24" i="53" s="1"/>
  <c r="R5" i="53"/>
  <c r="R23" i="53" s="1"/>
  <c r="Q5" i="53"/>
  <c r="P5" i="53"/>
  <c r="P23" i="53" s="1"/>
  <c r="O5" i="53"/>
  <c r="O23" i="53" s="1"/>
  <c r="J24" i="53" s="1"/>
  <c r="N5" i="53"/>
  <c r="N23" i="53" s="1"/>
  <c r="I24" i="53" s="1"/>
  <c r="M5" i="53"/>
  <c r="L5" i="53"/>
  <c r="L23" i="53" s="1"/>
  <c r="K5" i="53"/>
  <c r="K23" i="53" s="1"/>
  <c r="J5" i="53"/>
  <c r="J23" i="53" s="1"/>
  <c r="I5" i="53"/>
  <c r="H5" i="53"/>
  <c r="H23" i="53" s="1"/>
  <c r="D5" i="53"/>
  <c r="D23" i="53" s="1"/>
  <c r="Z4" i="53"/>
  <c r="Z27" i="53" s="1"/>
  <c r="Y4" i="53"/>
  <c r="X4" i="53"/>
  <c r="X27" i="53" s="1"/>
  <c r="W4" i="53"/>
  <c r="W27" i="53" s="1"/>
  <c r="V4" i="53"/>
  <c r="V27" i="53" s="1"/>
  <c r="U4" i="53"/>
  <c r="T4" i="53"/>
  <c r="T27" i="53" s="1"/>
  <c r="S4" i="53"/>
  <c r="S27" i="53" s="1"/>
  <c r="N28" i="53" s="1"/>
  <c r="R4" i="53"/>
  <c r="R27" i="53" s="1"/>
  <c r="Q4" i="53"/>
  <c r="P4" i="53"/>
  <c r="P27" i="53" s="1"/>
  <c r="O4" i="53"/>
  <c r="O27" i="53" s="1"/>
  <c r="J28" i="53" s="1"/>
  <c r="N4" i="53"/>
  <c r="N27" i="53" s="1"/>
  <c r="M4" i="53"/>
  <c r="L4" i="53"/>
  <c r="L27" i="53" s="1"/>
  <c r="K4" i="53"/>
  <c r="K27" i="53" s="1"/>
  <c r="K30" i="53" s="1"/>
  <c r="J4" i="53"/>
  <c r="J27" i="53" s="1"/>
  <c r="I4" i="53"/>
  <c r="H4" i="53"/>
  <c r="H27" i="53" s="1"/>
  <c r="D4" i="53"/>
  <c r="D27" i="53" s="1"/>
  <c r="H3" i="53"/>
  <c r="Z37" i="52"/>
  <c r="Y37" i="52"/>
  <c r="X37" i="52"/>
  <c r="W37" i="52"/>
  <c r="V37" i="52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D37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D36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H35" i="52"/>
  <c r="D35" i="52"/>
  <c r="Z34" i="52"/>
  <c r="Y34" i="52"/>
  <c r="X34" i="52"/>
  <c r="W34" i="52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H34" i="52"/>
  <c r="D34" i="52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H33" i="52"/>
  <c r="D33" i="52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H32" i="52"/>
  <c r="D32" i="52"/>
  <c r="X29" i="52"/>
  <c r="T29" i="52"/>
  <c r="P29" i="52"/>
  <c r="L29" i="52"/>
  <c r="H29" i="52"/>
  <c r="S26" i="52"/>
  <c r="D26" i="52"/>
  <c r="Z25" i="52"/>
  <c r="Z29" i="52" s="1"/>
  <c r="Y25" i="52"/>
  <c r="Y26" i="52" s="1"/>
  <c r="X25" i="52"/>
  <c r="X26" i="52" s="1"/>
  <c r="W25" i="52"/>
  <c r="V25" i="52"/>
  <c r="V29" i="52" s="1"/>
  <c r="U25" i="52"/>
  <c r="U29" i="52" s="1"/>
  <c r="T25" i="52"/>
  <c r="S25" i="52"/>
  <c r="R25" i="52"/>
  <c r="R29" i="52" s="1"/>
  <c r="Q25" i="52"/>
  <c r="Q29" i="52" s="1"/>
  <c r="P25" i="52"/>
  <c r="O25" i="52"/>
  <c r="N25" i="52"/>
  <c r="N29" i="52" s="1"/>
  <c r="M25" i="52"/>
  <c r="M29" i="52" s="1"/>
  <c r="L25" i="52"/>
  <c r="K25" i="52"/>
  <c r="K29" i="52" s="1"/>
  <c r="J25" i="52"/>
  <c r="J29" i="52" s="1"/>
  <c r="I25" i="52"/>
  <c r="I29" i="52" s="1"/>
  <c r="D25" i="52"/>
  <c r="H25" i="52" s="1"/>
  <c r="S24" i="52"/>
  <c r="W23" i="52"/>
  <c r="R24" i="52" s="1"/>
  <c r="S23" i="52"/>
  <c r="O23" i="52"/>
  <c r="K23" i="52"/>
  <c r="D23" i="52"/>
  <c r="Z21" i="52"/>
  <c r="Y21" i="52"/>
  <c r="X21" i="52"/>
  <c r="W21" i="52"/>
  <c r="W27" i="52" s="1"/>
  <c r="V21" i="52"/>
  <c r="U21" i="52"/>
  <c r="T21" i="52"/>
  <c r="S21" i="52"/>
  <c r="R21" i="52"/>
  <c r="Q21" i="52"/>
  <c r="P21" i="52"/>
  <c r="O21" i="52"/>
  <c r="N21" i="52"/>
  <c r="M21" i="52"/>
  <c r="L21" i="52"/>
  <c r="K21" i="52"/>
  <c r="K27" i="52" s="1"/>
  <c r="J21" i="52"/>
  <c r="I21" i="52"/>
  <c r="D21" i="52"/>
  <c r="H21" i="52" s="1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D16" i="52"/>
  <c r="H16" i="52" s="1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D15" i="52"/>
  <c r="H15" i="52" s="1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D14" i="52"/>
  <c r="H14" i="52" s="1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D13" i="52"/>
  <c r="H13" i="52" s="1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D12" i="52"/>
  <c r="H12" i="52" s="1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D11" i="52"/>
  <c r="H11" i="52" s="1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D9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D8" i="52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D7" i="52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H6" i="52"/>
  <c r="D6" i="52"/>
  <c r="Z5" i="52"/>
  <c r="Z23" i="52" s="1"/>
  <c r="Y5" i="52"/>
  <c r="Y23" i="52" s="1"/>
  <c r="X5" i="52"/>
  <c r="X23" i="52" s="1"/>
  <c r="X24" i="52" s="1"/>
  <c r="W5" i="52"/>
  <c r="V5" i="52"/>
  <c r="V23" i="52" s="1"/>
  <c r="U5" i="52"/>
  <c r="U23" i="52" s="1"/>
  <c r="P24" i="52" s="1"/>
  <c r="T5" i="52"/>
  <c r="T23" i="52" s="1"/>
  <c r="O24" i="52" s="1"/>
  <c r="S5" i="52"/>
  <c r="R5" i="52"/>
  <c r="R23" i="52" s="1"/>
  <c r="Q5" i="52"/>
  <c r="Q23" i="52" s="1"/>
  <c r="L24" i="52" s="1"/>
  <c r="P5" i="52"/>
  <c r="P23" i="52" s="1"/>
  <c r="K24" i="52" s="1"/>
  <c r="O5" i="52"/>
  <c r="N5" i="52"/>
  <c r="N23" i="52" s="1"/>
  <c r="M5" i="52"/>
  <c r="M23" i="52" s="1"/>
  <c r="H24" i="52" s="1"/>
  <c r="L5" i="52"/>
  <c r="L23" i="52" s="1"/>
  <c r="K5" i="52"/>
  <c r="J5" i="52"/>
  <c r="J23" i="52" s="1"/>
  <c r="I5" i="52"/>
  <c r="I23" i="52" s="1"/>
  <c r="D24" i="52" s="1"/>
  <c r="H5" i="52"/>
  <c r="H23" i="52" s="1"/>
  <c r="D5" i="52"/>
  <c r="Z4" i="52"/>
  <c r="Z27" i="52" s="1"/>
  <c r="Y4" i="52"/>
  <c r="Y27" i="52" s="1"/>
  <c r="X4" i="52"/>
  <c r="X27" i="52" s="1"/>
  <c r="W4" i="52"/>
  <c r="V4" i="52"/>
  <c r="V27" i="52" s="1"/>
  <c r="U4" i="52"/>
  <c r="U27" i="52" s="1"/>
  <c r="P28" i="52" s="1"/>
  <c r="T4" i="52"/>
  <c r="T27" i="52" s="1"/>
  <c r="S4" i="52"/>
  <c r="R4" i="52"/>
  <c r="R27" i="52" s="1"/>
  <c r="Q4" i="52"/>
  <c r="Q27" i="52" s="1"/>
  <c r="L28" i="52" s="1"/>
  <c r="P4" i="52"/>
  <c r="P27" i="52" s="1"/>
  <c r="O4" i="52"/>
  <c r="N4" i="52"/>
  <c r="N27" i="52" s="1"/>
  <c r="M4" i="52"/>
  <c r="M27" i="52" s="1"/>
  <c r="L4" i="52"/>
  <c r="L27" i="52" s="1"/>
  <c r="K4" i="52"/>
  <c r="J4" i="52"/>
  <c r="J27" i="52" s="1"/>
  <c r="I4" i="52"/>
  <c r="I27" i="52" s="1"/>
  <c r="H4" i="52"/>
  <c r="D4" i="52"/>
  <c r="H3" i="52"/>
  <c r="Z37" i="51"/>
  <c r="Y37" i="51"/>
  <c r="X37" i="51"/>
  <c r="W37" i="51"/>
  <c r="V37" i="51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D37" i="51"/>
  <c r="Z36" i="51"/>
  <c r="Y36" i="51"/>
  <c r="X36" i="51"/>
  <c r="W36" i="51"/>
  <c r="V36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D36" i="51"/>
  <c r="Z35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D35" i="51"/>
  <c r="H35" i="51" s="1"/>
  <c r="Z34" i="51"/>
  <c r="Y34" i="51"/>
  <c r="X34" i="51"/>
  <c r="W34" i="51"/>
  <c r="V34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D34" i="51"/>
  <c r="H34" i="51" s="1"/>
  <c r="Z33" i="51"/>
  <c r="Y33" i="51"/>
  <c r="X33" i="51"/>
  <c r="W33" i="5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D33" i="51"/>
  <c r="H33" i="51" s="1"/>
  <c r="Z32" i="51"/>
  <c r="Y32" i="51"/>
  <c r="X32" i="51"/>
  <c r="W32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D32" i="51"/>
  <c r="H32" i="51" s="1"/>
  <c r="V30" i="51"/>
  <c r="N30" i="51"/>
  <c r="Z29" i="51"/>
  <c r="V29" i="51"/>
  <c r="R29" i="51"/>
  <c r="N29" i="51"/>
  <c r="J29" i="51"/>
  <c r="U27" i="51"/>
  <c r="U30" i="51" s="1"/>
  <c r="M27" i="51"/>
  <c r="M30" i="51" s="1"/>
  <c r="Y26" i="51"/>
  <c r="Q26" i="51"/>
  <c r="I26" i="51"/>
  <c r="Z25" i="51"/>
  <c r="Z26" i="51" s="1"/>
  <c r="Y25" i="51"/>
  <c r="Y29" i="51" s="1"/>
  <c r="X25" i="51"/>
  <c r="W25" i="51"/>
  <c r="W26" i="51" s="1"/>
  <c r="V25" i="51"/>
  <c r="V26" i="51" s="1"/>
  <c r="U25" i="51"/>
  <c r="U29" i="51" s="1"/>
  <c r="T25" i="51"/>
  <c r="S25" i="51"/>
  <c r="R25" i="51"/>
  <c r="Q25" i="51"/>
  <c r="Q29" i="51" s="1"/>
  <c r="P25" i="51"/>
  <c r="O25" i="51"/>
  <c r="N25" i="51"/>
  <c r="M25" i="51"/>
  <c r="M29" i="51" s="1"/>
  <c r="L25" i="51"/>
  <c r="L29" i="51" s="1"/>
  <c r="K25" i="51"/>
  <c r="J25" i="51"/>
  <c r="I25" i="51"/>
  <c r="D26" i="51" s="1"/>
  <c r="H25" i="51"/>
  <c r="H29" i="51" s="1"/>
  <c r="D25" i="51"/>
  <c r="U24" i="51"/>
  <c r="M24" i="51"/>
  <c r="Y23" i="51"/>
  <c r="T24" i="51" s="1"/>
  <c r="U23" i="51"/>
  <c r="Q23" i="51"/>
  <c r="M23" i="51"/>
  <c r="I23" i="51"/>
  <c r="D24" i="51" s="1"/>
  <c r="Z21" i="51"/>
  <c r="Y21" i="51"/>
  <c r="Y27" i="51" s="1"/>
  <c r="X21" i="51"/>
  <c r="W21" i="51"/>
  <c r="V21" i="51"/>
  <c r="U21" i="51"/>
  <c r="T21" i="51"/>
  <c r="S21" i="51"/>
  <c r="R21" i="51"/>
  <c r="Q21" i="51"/>
  <c r="Q27" i="51" s="1"/>
  <c r="P21" i="51"/>
  <c r="O21" i="51"/>
  <c r="N21" i="51"/>
  <c r="M21" i="51"/>
  <c r="L21" i="51"/>
  <c r="K21" i="51"/>
  <c r="J21" i="51"/>
  <c r="I21" i="51"/>
  <c r="I27" i="51" s="1"/>
  <c r="H21" i="51"/>
  <c r="D21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D16" i="5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D15" i="51"/>
  <c r="Z14" i="51"/>
  <c r="Y14" i="51"/>
  <c r="X14" i="51"/>
  <c r="W14" i="51"/>
  <c r="V14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H14" i="51"/>
  <c r="D14" i="5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D13" i="5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D12" i="51"/>
  <c r="Z11" i="51"/>
  <c r="Y11" i="51"/>
  <c r="X11" i="51"/>
  <c r="W11" i="51"/>
  <c r="V11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H11" i="51"/>
  <c r="D11" i="5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D9" i="51"/>
  <c r="Z8" i="51"/>
  <c r="Y8" i="51"/>
  <c r="X8" i="51"/>
  <c r="W8" i="51"/>
  <c r="V8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H8" i="51"/>
  <c r="D8" i="51"/>
  <c r="Z7" i="51"/>
  <c r="Y7" i="51"/>
  <c r="X7" i="51"/>
  <c r="W7" i="51"/>
  <c r="V7" i="5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H7" i="51"/>
  <c r="D7" i="51"/>
  <c r="Z6" i="51"/>
  <c r="Y6" i="51"/>
  <c r="X6" i="51"/>
  <c r="W6" i="51"/>
  <c r="V6" i="5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H6" i="51"/>
  <c r="D6" i="51"/>
  <c r="Z5" i="51"/>
  <c r="Z23" i="51" s="1"/>
  <c r="Z24" i="51" s="1"/>
  <c r="Y5" i="51"/>
  <c r="X5" i="51"/>
  <c r="X23" i="51" s="1"/>
  <c r="W5" i="51"/>
  <c r="W23" i="51" s="1"/>
  <c r="V5" i="51"/>
  <c r="V23" i="51" s="1"/>
  <c r="V24" i="51" s="1"/>
  <c r="U5" i="51"/>
  <c r="T5" i="51"/>
  <c r="T23" i="51" s="1"/>
  <c r="O24" i="51" s="1"/>
  <c r="S5" i="51"/>
  <c r="S23" i="51" s="1"/>
  <c r="N24" i="51" s="1"/>
  <c r="R5" i="51"/>
  <c r="R23" i="51" s="1"/>
  <c r="Q5" i="51"/>
  <c r="P5" i="51"/>
  <c r="P23" i="51" s="1"/>
  <c r="O5" i="51"/>
  <c r="O23" i="51" s="1"/>
  <c r="J24" i="51" s="1"/>
  <c r="N5" i="51"/>
  <c r="N23" i="51" s="1"/>
  <c r="I24" i="51" s="1"/>
  <c r="M5" i="51"/>
  <c r="L5" i="51"/>
  <c r="L23" i="51" s="1"/>
  <c r="K5" i="51"/>
  <c r="K23" i="51" s="1"/>
  <c r="J5" i="51"/>
  <c r="J23" i="51" s="1"/>
  <c r="I5" i="51"/>
  <c r="H5" i="51"/>
  <c r="H23" i="51" s="1"/>
  <c r="H24" i="51" s="1"/>
  <c r="D5" i="51"/>
  <c r="D23" i="51" s="1"/>
  <c r="Z4" i="51"/>
  <c r="Z27" i="51" s="1"/>
  <c r="Z28" i="51" s="1"/>
  <c r="Y4" i="51"/>
  <c r="X4" i="51"/>
  <c r="X27" i="51" s="1"/>
  <c r="W4" i="51"/>
  <c r="W27" i="51" s="1"/>
  <c r="W30" i="51" s="1"/>
  <c r="V4" i="51"/>
  <c r="V27" i="51" s="1"/>
  <c r="V28" i="51" s="1"/>
  <c r="U4" i="51"/>
  <c r="T4" i="51"/>
  <c r="T27" i="51" s="1"/>
  <c r="S4" i="51"/>
  <c r="S27" i="51" s="1"/>
  <c r="N28" i="51" s="1"/>
  <c r="R4" i="51"/>
  <c r="R27" i="51" s="1"/>
  <c r="R30" i="51" s="1"/>
  <c r="Q4" i="51"/>
  <c r="P4" i="51"/>
  <c r="P27" i="51" s="1"/>
  <c r="O4" i="51"/>
  <c r="O27" i="51" s="1"/>
  <c r="J28" i="51" s="1"/>
  <c r="N4" i="51"/>
  <c r="N27" i="51" s="1"/>
  <c r="M4" i="51"/>
  <c r="L4" i="51"/>
  <c r="L27" i="51" s="1"/>
  <c r="K4" i="51"/>
  <c r="K27" i="51" s="1"/>
  <c r="J4" i="51"/>
  <c r="J27" i="51" s="1"/>
  <c r="J30" i="51" s="1"/>
  <c r="I4" i="51"/>
  <c r="H4" i="51"/>
  <c r="H27" i="51" s="1"/>
  <c r="H30" i="51" s="1"/>
  <c r="D4" i="51"/>
  <c r="D27" i="51" s="1"/>
  <c r="H3" i="51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D37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D36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D35" i="50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H34" i="50"/>
  <c r="D34" i="50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H33" i="50"/>
  <c r="D33" i="50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H32" i="50"/>
  <c r="D32" i="50"/>
  <c r="Z29" i="50"/>
  <c r="S29" i="50"/>
  <c r="O29" i="50"/>
  <c r="K29" i="50"/>
  <c r="J29" i="50"/>
  <c r="K27" i="50"/>
  <c r="K30" i="50" s="1"/>
  <c r="D27" i="50"/>
  <c r="Z26" i="50"/>
  <c r="S26" i="50"/>
  <c r="O26" i="50"/>
  <c r="K26" i="50"/>
  <c r="J26" i="50"/>
  <c r="Z25" i="50"/>
  <c r="Y25" i="50"/>
  <c r="X25" i="50"/>
  <c r="X26" i="50" s="1"/>
  <c r="W25" i="50"/>
  <c r="W29" i="50" s="1"/>
  <c r="V25" i="50"/>
  <c r="V29" i="50" s="1"/>
  <c r="U25" i="50"/>
  <c r="T25" i="50"/>
  <c r="S25" i="50"/>
  <c r="R25" i="50"/>
  <c r="R29" i="50" s="1"/>
  <c r="Q25" i="50"/>
  <c r="P25" i="50"/>
  <c r="O25" i="50"/>
  <c r="N25" i="50"/>
  <c r="N29" i="50" s="1"/>
  <c r="M25" i="50"/>
  <c r="L25" i="50"/>
  <c r="K25" i="50"/>
  <c r="J25" i="50"/>
  <c r="I25" i="50"/>
  <c r="I29" i="50" s="1"/>
  <c r="D25" i="50"/>
  <c r="H25" i="50" s="1"/>
  <c r="H29" i="50" s="1"/>
  <c r="W24" i="50"/>
  <c r="W23" i="50"/>
  <c r="V23" i="50"/>
  <c r="V24" i="50" s="1"/>
  <c r="O23" i="50"/>
  <c r="K23" i="50"/>
  <c r="D23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O27" i="50" s="1"/>
  <c r="N21" i="50"/>
  <c r="M21" i="50"/>
  <c r="L21" i="50"/>
  <c r="K21" i="50"/>
  <c r="J21" i="50"/>
  <c r="I21" i="50"/>
  <c r="D21" i="50"/>
  <c r="H21" i="50" s="1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D16" i="50"/>
  <c r="H16" i="50" s="1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D15" i="50"/>
  <c r="H15" i="50" s="1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D14" i="50"/>
  <c r="H14" i="50" s="1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D13" i="50"/>
  <c r="H13" i="50" s="1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D12" i="50"/>
  <c r="H12" i="50" s="1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D11" i="50"/>
  <c r="H11" i="50" s="1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D9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H8" i="50"/>
  <c r="D8" i="50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D7" i="50"/>
  <c r="Z6" i="50"/>
  <c r="Y6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H6" i="50"/>
  <c r="D6" i="50"/>
  <c r="Z5" i="50"/>
  <c r="Z23" i="50" s="1"/>
  <c r="Y5" i="50"/>
  <c r="Y23" i="50" s="1"/>
  <c r="X5" i="50"/>
  <c r="X23" i="50" s="1"/>
  <c r="X24" i="50" s="1"/>
  <c r="W5" i="50"/>
  <c r="V5" i="50"/>
  <c r="U5" i="50"/>
  <c r="U23" i="50" s="1"/>
  <c r="P24" i="50" s="1"/>
  <c r="T5" i="50"/>
  <c r="T23" i="50" s="1"/>
  <c r="O24" i="50" s="1"/>
  <c r="S5" i="50"/>
  <c r="S23" i="50" s="1"/>
  <c r="R5" i="50"/>
  <c r="R23" i="50" s="1"/>
  <c r="Q5" i="50"/>
  <c r="Q23" i="50" s="1"/>
  <c r="L24" i="50" s="1"/>
  <c r="P5" i="50"/>
  <c r="P23" i="50" s="1"/>
  <c r="K24" i="50" s="1"/>
  <c r="O5" i="50"/>
  <c r="N5" i="50"/>
  <c r="N23" i="50" s="1"/>
  <c r="I24" i="50" s="1"/>
  <c r="M5" i="50"/>
  <c r="M23" i="50" s="1"/>
  <c r="H24" i="50" s="1"/>
  <c r="L5" i="50"/>
  <c r="L23" i="50" s="1"/>
  <c r="K5" i="50"/>
  <c r="J5" i="50"/>
  <c r="J23" i="50" s="1"/>
  <c r="I5" i="50"/>
  <c r="I23" i="50" s="1"/>
  <c r="D24" i="50" s="1"/>
  <c r="H5" i="50"/>
  <c r="H23" i="50" s="1"/>
  <c r="D5" i="50"/>
  <c r="Z4" i="50"/>
  <c r="Z27" i="50" s="1"/>
  <c r="Y4" i="50"/>
  <c r="Y27" i="50" s="1"/>
  <c r="X4" i="50"/>
  <c r="X27" i="50" s="1"/>
  <c r="X28" i="50" s="1"/>
  <c r="W4" i="50"/>
  <c r="V4" i="50"/>
  <c r="U4" i="50"/>
  <c r="U27" i="50" s="1"/>
  <c r="T4" i="50"/>
  <c r="T27" i="50" s="1"/>
  <c r="S4" i="50"/>
  <c r="S27" i="50" s="1"/>
  <c r="R4" i="50"/>
  <c r="R27" i="50" s="1"/>
  <c r="Q4" i="50"/>
  <c r="Q27" i="50" s="1"/>
  <c r="P4" i="50"/>
  <c r="P27" i="50" s="1"/>
  <c r="O4" i="50"/>
  <c r="N4" i="50"/>
  <c r="N27" i="50" s="1"/>
  <c r="M4" i="50"/>
  <c r="M27" i="50" s="1"/>
  <c r="L4" i="50"/>
  <c r="L27" i="50" s="1"/>
  <c r="K4" i="50"/>
  <c r="J4" i="50"/>
  <c r="J27" i="50" s="1"/>
  <c r="J30" i="50" s="1"/>
  <c r="I4" i="50"/>
  <c r="I27" i="50" s="1"/>
  <c r="H4" i="50"/>
  <c r="H27" i="50" s="1"/>
  <c r="D4" i="50"/>
  <c r="H3" i="50"/>
  <c r="Z37" i="49"/>
  <c r="Y37" i="49"/>
  <c r="X37" i="49"/>
  <c r="W37" i="49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D37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D36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D35" i="49"/>
  <c r="H35" i="49" s="1"/>
  <c r="Z34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D34" i="49"/>
  <c r="H34" i="49" s="1"/>
  <c r="Z33" i="49"/>
  <c r="Y33" i="49"/>
  <c r="X33" i="49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D33" i="49"/>
  <c r="H33" i="49" s="1"/>
  <c r="Z32" i="49"/>
  <c r="Y32" i="49"/>
  <c r="X32" i="49"/>
  <c r="W32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D32" i="49"/>
  <c r="H32" i="49" s="1"/>
  <c r="Z29" i="49"/>
  <c r="Y29" i="49"/>
  <c r="V29" i="49"/>
  <c r="U29" i="49"/>
  <c r="R29" i="49"/>
  <c r="Q29" i="49"/>
  <c r="N29" i="49"/>
  <c r="M29" i="49"/>
  <c r="J29" i="49"/>
  <c r="I29" i="49"/>
  <c r="Z25" i="49"/>
  <c r="Z26" i="49" s="1"/>
  <c r="Y25" i="49"/>
  <c r="Y26" i="49" s="1"/>
  <c r="X25" i="49"/>
  <c r="X29" i="49" s="1"/>
  <c r="W25" i="49"/>
  <c r="W26" i="49" s="1"/>
  <c r="V25" i="49"/>
  <c r="V26" i="49" s="1"/>
  <c r="U25" i="49"/>
  <c r="U26" i="49" s="1"/>
  <c r="T25" i="49"/>
  <c r="T29" i="49" s="1"/>
  <c r="S25" i="49"/>
  <c r="S29" i="49" s="1"/>
  <c r="R25" i="49"/>
  <c r="Q25" i="49"/>
  <c r="Q26" i="49" s="1"/>
  <c r="P25" i="49"/>
  <c r="P29" i="49" s="1"/>
  <c r="O25" i="49"/>
  <c r="O29" i="49" s="1"/>
  <c r="N25" i="49"/>
  <c r="M25" i="49"/>
  <c r="M26" i="49" s="1"/>
  <c r="L25" i="49"/>
  <c r="L29" i="49" s="1"/>
  <c r="K25" i="49"/>
  <c r="K29" i="49" s="1"/>
  <c r="J25" i="49"/>
  <c r="I25" i="49"/>
  <c r="D26" i="49" s="1"/>
  <c r="H25" i="49"/>
  <c r="H29" i="49" s="1"/>
  <c r="D25" i="49"/>
  <c r="Y23" i="49"/>
  <c r="Y24" i="49" s="1"/>
  <c r="X23" i="49"/>
  <c r="S24" i="49" s="1"/>
  <c r="U23" i="49"/>
  <c r="T23" i="49"/>
  <c r="Q23" i="49"/>
  <c r="P23" i="49"/>
  <c r="K24" i="49" s="1"/>
  <c r="M23" i="49"/>
  <c r="L23" i="49"/>
  <c r="L24" i="49" s="1"/>
  <c r="I23" i="49"/>
  <c r="D24" i="49" s="1"/>
  <c r="Z21" i="49"/>
  <c r="Y21" i="49"/>
  <c r="Y27" i="49" s="1"/>
  <c r="X21" i="49"/>
  <c r="X27" i="49" s="1"/>
  <c r="W21" i="49"/>
  <c r="V21" i="49"/>
  <c r="U21" i="49"/>
  <c r="U27" i="49" s="1"/>
  <c r="T21" i="49"/>
  <c r="T27" i="49" s="1"/>
  <c r="S21" i="49"/>
  <c r="R21" i="49"/>
  <c r="Q21" i="49"/>
  <c r="Q27" i="49" s="1"/>
  <c r="P21" i="49"/>
  <c r="P27" i="49" s="1"/>
  <c r="O21" i="49"/>
  <c r="N21" i="49"/>
  <c r="M21" i="49"/>
  <c r="M27" i="49" s="1"/>
  <c r="L21" i="49"/>
  <c r="L27" i="49" s="1"/>
  <c r="L30" i="49" s="1"/>
  <c r="K21" i="49"/>
  <c r="J21" i="49"/>
  <c r="I21" i="49"/>
  <c r="I27" i="49" s="1"/>
  <c r="H21" i="49"/>
  <c r="D21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D16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D15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D14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D13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D12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D11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D9" i="49"/>
  <c r="H9" i="49" s="1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D8" i="49"/>
  <c r="H8" i="49" s="1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D7" i="49"/>
  <c r="H7" i="49" s="1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D6" i="49"/>
  <c r="H6" i="49" s="1"/>
  <c r="Z5" i="49"/>
  <c r="Z23" i="49" s="1"/>
  <c r="Y5" i="49"/>
  <c r="X5" i="49"/>
  <c r="W5" i="49"/>
  <c r="W23" i="49" s="1"/>
  <c r="V5" i="49"/>
  <c r="V23" i="49" s="1"/>
  <c r="U5" i="49"/>
  <c r="T5" i="49"/>
  <c r="S5" i="49"/>
  <c r="S23" i="49" s="1"/>
  <c r="R5" i="49"/>
  <c r="R23" i="49" s="1"/>
  <c r="M24" i="49" s="1"/>
  <c r="Q5" i="49"/>
  <c r="P5" i="49"/>
  <c r="O5" i="49"/>
  <c r="O23" i="49" s="1"/>
  <c r="N5" i="49"/>
  <c r="N23" i="49" s="1"/>
  <c r="I24" i="49" s="1"/>
  <c r="M5" i="49"/>
  <c r="L5" i="49"/>
  <c r="K5" i="49"/>
  <c r="K23" i="49" s="1"/>
  <c r="J5" i="49"/>
  <c r="J23" i="49" s="1"/>
  <c r="I5" i="49"/>
  <c r="D5" i="49"/>
  <c r="D23" i="49" s="1"/>
  <c r="Z4" i="49"/>
  <c r="Z27" i="49" s="1"/>
  <c r="Y4" i="49"/>
  <c r="X4" i="49"/>
  <c r="W4" i="49"/>
  <c r="W27" i="49" s="1"/>
  <c r="V4" i="49"/>
  <c r="V27" i="49" s="1"/>
  <c r="U4" i="49"/>
  <c r="T4" i="49"/>
  <c r="S4" i="49"/>
  <c r="S27" i="49" s="1"/>
  <c r="R4" i="49"/>
  <c r="R27" i="49" s="1"/>
  <c r="Q4" i="49"/>
  <c r="P4" i="49"/>
  <c r="O4" i="49"/>
  <c r="O27" i="49" s="1"/>
  <c r="N4" i="49"/>
  <c r="N27" i="49" s="1"/>
  <c r="M4" i="49"/>
  <c r="L4" i="49"/>
  <c r="K4" i="49"/>
  <c r="K27" i="49" s="1"/>
  <c r="K30" i="49" s="1"/>
  <c r="J4" i="49"/>
  <c r="J27" i="49" s="1"/>
  <c r="J30" i="49" s="1"/>
  <c r="I4" i="49"/>
  <c r="D4" i="49"/>
  <c r="D27" i="49" s="1"/>
  <c r="H3" i="49"/>
  <c r="S37" i="48"/>
  <c r="R37" i="48"/>
  <c r="Q37" i="48"/>
  <c r="P37" i="48"/>
  <c r="O37" i="48"/>
  <c r="N37" i="48"/>
  <c r="M37" i="48"/>
  <c r="L37" i="48"/>
  <c r="K37" i="48"/>
  <c r="J37" i="48"/>
  <c r="I37" i="48"/>
  <c r="H37" i="48"/>
  <c r="D37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D36" i="48"/>
  <c r="S35" i="48"/>
  <c r="R35" i="48"/>
  <c r="Q35" i="48"/>
  <c r="P35" i="48"/>
  <c r="O35" i="48"/>
  <c r="N35" i="48"/>
  <c r="M35" i="48"/>
  <c r="L35" i="48"/>
  <c r="K35" i="48"/>
  <c r="J35" i="48"/>
  <c r="I35" i="48"/>
  <c r="D35" i="48"/>
  <c r="H35" i="48" s="1"/>
  <c r="S34" i="48"/>
  <c r="R34" i="48"/>
  <c r="Q34" i="48"/>
  <c r="P34" i="48"/>
  <c r="O34" i="48"/>
  <c r="N34" i="48"/>
  <c r="M34" i="48"/>
  <c r="L34" i="48"/>
  <c r="K34" i="48"/>
  <c r="J34" i="48"/>
  <c r="I34" i="48"/>
  <c r="H34" i="48"/>
  <c r="D34" i="48"/>
  <c r="S33" i="48"/>
  <c r="R33" i="48"/>
  <c r="Q33" i="48"/>
  <c r="P33" i="48"/>
  <c r="O33" i="48"/>
  <c r="N33" i="48"/>
  <c r="M33" i="48"/>
  <c r="L33" i="48"/>
  <c r="K33" i="48"/>
  <c r="J33" i="48"/>
  <c r="I33" i="48"/>
  <c r="H33" i="48"/>
  <c r="D33" i="48"/>
  <c r="S32" i="48"/>
  <c r="R32" i="48"/>
  <c r="Q32" i="48"/>
  <c r="P32" i="48"/>
  <c r="O32" i="48"/>
  <c r="N32" i="48"/>
  <c r="M32" i="48"/>
  <c r="L32" i="48"/>
  <c r="K32" i="48"/>
  <c r="J32" i="48"/>
  <c r="I32" i="48"/>
  <c r="D32" i="48"/>
  <c r="H32" i="48" s="1"/>
  <c r="S29" i="48"/>
  <c r="P29" i="48"/>
  <c r="O29" i="48"/>
  <c r="L29" i="48"/>
  <c r="K29" i="48"/>
  <c r="P27" i="48"/>
  <c r="L27" i="48"/>
  <c r="Q26" i="48"/>
  <c r="P26" i="48"/>
  <c r="S25" i="48"/>
  <c r="S26" i="48" s="1"/>
  <c r="R25" i="48"/>
  <c r="R29" i="48" s="1"/>
  <c r="Q25" i="48"/>
  <c r="L26" i="48" s="1"/>
  <c r="P25" i="48"/>
  <c r="K26" i="48" s="1"/>
  <c r="O25" i="48"/>
  <c r="O26" i="48" s="1"/>
  <c r="N25" i="48"/>
  <c r="N29" i="48" s="1"/>
  <c r="M25" i="48"/>
  <c r="L25" i="48"/>
  <c r="K25" i="48"/>
  <c r="J25" i="48"/>
  <c r="J29" i="48" s="1"/>
  <c r="I25" i="48"/>
  <c r="I29" i="48" s="1"/>
  <c r="D25" i="48"/>
  <c r="H25" i="48" s="1"/>
  <c r="H29" i="48" s="1"/>
  <c r="S21" i="48"/>
  <c r="R21" i="48"/>
  <c r="Q21" i="48"/>
  <c r="P21" i="48"/>
  <c r="O21" i="48"/>
  <c r="N21" i="48"/>
  <c r="M21" i="48"/>
  <c r="L21" i="48"/>
  <c r="K21" i="48"/>
  <c r="J21" i="48"/>
  <c r="I21" i="48"/>
  <c r="H21" i="48"/>
  <c r="D21" i="48"/>
  <c r="S16" i="48"/>
  <c r="R16" i="48"/>
  <c r="Q16" i="48"/>
  <c r="P16" i="48"/>
  <c r="O16" i="48"/>
  <c r="N16" i="48"/>
  <c r="M16" i="48"/>
  <c r="L16" i="48"/>
  <c r="K16" i="48"/>
  <c r="J16" i="48"/>
  <c r="I16" i="48"/>
  <c r="D16" i="48"/>
  <c r="H16" i="48" s="1"/>
  <c r="S15" i="48"/>
  <c r="R15" i="48"/>
  <c r="Q15" i="48"/>
  <c r="P15" i="48"/>
  <c r="O15" i="48"/>
  <c r="N15" i="48"/>
  <c r="M15" i="48"/>
  <c r="L15" i="48"/>
  <c r="K15" i="48"/>
  <c r="J15" i="48"/>
  <c r="I15" i="48"/>
  <c r="H15" i="48"/>
  <c r="D15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D14" i="48"/>
  <c r="S13" i="48"/>
  <c r="R13" i="48"/>
  <c r="Q13" i="48"/>
  <c r="P13" i="48"/>
  <c r="O13" i="48"/>
  <c r="N13" i="48"/>
  <c r="M13" i="48"/>
  <c r="L13" i="48"/>
  <c r="K13" i="48"/>
  <c r="J13" i="48"/>
  <c r="I13" i="48"/>
  <c r="D13" i="48"/>
  <c r="H13" i="48" s="1"/>
  <c r="S12" i="48"/>
  <c r="R12" i="48"/>
  <c r="Q12" i="48"/>
  <c r="P12" i="48"/>
  <c r="O12" i="48"/>
  <c r="N12" i="48"/>
  <c r="M12" i="48"/>
  <c r="L12" i="48"/>
  <c r="K12" i="48"/>
  <c r="J12" i="48"/>
  <c r="I12" i="48"/>
  <c r="D12" i="48"/>
  <c r="H12" i="48" s="1"/>
  <c r="S11" i="48"/>
  <c r="R11" i="48"/>
  <c r="Q11" i="48"/>
  <c r="P11" i="48"/>
  <c r="O11" i="48"/>
  <c r="N11" i="48"/>
  <c r="M11" i="48"/>
  <c r="L11" i="48"/>
  <c r="K11" i="48"/>
  <c r="J11" i="48"/>
  <c r="I11" i="48"/>
  <c r="H11" i="48"/>
  <c r="D11" i="48"/>
  <c r="D10" i="48"/>
  <c r="S9" i="48"/>
  <c r="R9" i="48"/>
  <c r="Q9" i="48"/>
  <c r="P9" i="48"/>
  <c r="O9" i="48"/>
  <c r="N9" i="48"/>
  <c r="M9" i="48"/>
  <c r="L9" i="48"/>
  <c r="K9" i="48"/>
  <c r="J9" i="48"/>
  <c r="I9" i="48"/>
  <c r="H9" i="48"/>
  <c r="D9" i="48"/>
  <c r="S8" i="48"/>
  <c r="R8" i="48"/>
  <c r="Q8" i="48"/>
  <c r="P8" i="48"/>
  <c r="O8" i="48"/>
  <c r="N8" i="48"/>
  <c r="M8" i="48"/>
  <c r="L8" i="48"/>
  <c r="K8" i="48"/>
  <c r="J8" i="48"/>
  <c r="I8" i="48"/>
  <c r="D8" i="48"/>
  <c r="H8" i="48" s="1"/>
  <c r="S7" i="48"/>
  <c r="R7" i="48"/>
  <c r="Q7" i="48"/>
  <c r="P7" i="48"/>
  <c r="O7" i="48"/>
  <c r="N7" i="48"/>
  <c r="M7" i="48"/>
  <c r="L7" i="48"/>
  <c r="K7" i="48"/>
  <c r="J7" i="48"/>
  <c r="I7" i="48"/>
  <c r="D7" i="48"/>
  <c r="H7" i="48" s="1"/>
  <c r="S6" i="48"/>
  <c r="R6" i="48"/>
  <c r="Q6" i="48"/>
  <c r="P6" i="48"/>
  <c r="P23" i="48" s="1"/>
  <c r="O6" i="48"/>
  <c r="N6" i="48"/>
  <c r="M6" i="48"/>
  <c r="L6" i="48"/>
  <c r="L23" i="48" s="1"/>
  <c r="K6" i="48"/>
  <c r="J6" i="48"/>
  <c r="I6" i="48"/>
  <c r="H6" i="48"/>
  <c r="H23" i="48" s="1"/>
  <c r="D6" i="48"/>
  <c r="S5" i="48"/>
  <c r="S23" i="48" s="1"/>
  <c r="R5" i="48"/>
  <c r="R23" i="48" s="1"/>
  <c r="Q5" i="48"/>
  <c r="Q23" i="48" s="1"/>
  <c r="P5" i="48"/>
  <c r="O5" i="48"/>
  <c r="O23" i="48" s="1"/>
  <c r="N5" i="48"/>
  <c r="N23" i="48" s="1"/>
  <c r="I24" i="48" s="1"/>
  <c r="M5" i="48"/>
  <c r="M23" i="48" s="1"/>
  <c r="H24" i="48" s="1"/>
  <c r="L5" i="48"/>
  <c r="K5" i="48"/>
  <c r="K23" i="48" s="1"/>
  <c r="J5" i="48"/>
  <c r="J23" i="48" s="1"/>
  <c r="I5" i="48"/>
  <c r="I23" i="48" s="1"/>
  <c r="H5" i="48"/>
  <c r="D5" i="48"/>
  <c r="D23" i="48" s="1"/>
  <c r="S4" i="48"/>
  <c r="S27" i="48" s="1"/>
  <c r="R4" i="48"/>
  <c r="R27" i="48" s="1"/>
  <c r="Q4" i="48"/>
  <c r="P4" i="48"/>
  <c r="O4" i="48"/>
  <c r="O27" i="48" s="1"/>
  <c r="N4" i="48"/>
  <c r="N27" i="48" s="1"/>
  <c r="M4" i="48"/>
  <c r="L4" i="48"/>
  <c r="K4" i="48"/>
  <c r="K27" i="48" s="1"/>
  <c r="K30" i="48" s="1"/>
  <c r="J4" i="48"/>
  <c r="J27" i="48" s="1"/>
  <c r="I4" i="48"/>
  <c r="D4" i="48"/>
  <c r="D27" i="48" s="1"/>
  <c r="H3" i="48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D37" i="47"/>
  <c r="Z36" i="47"/>
  <c r="Y36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D36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H35" i="47"/>
  <c r="D35" i="47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H34" i="47"/>
  <c r="D34" i="47"/>
  <c r="Z33" i="47"/>
  <c r="Y33" i="47"/>
  <c r="X33" i="47"/>
  <c r="W33" i="47"/>
  <c r="V33" i="47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H33" i="47"/>
  <c r="D33" i="47"/>
  <c r="Z32" i="47"/>
  <c r="Y32" i="47"/>
  <c r="X32" i="47"/>
  <c r="W32" i="47"/>
  <c r="V32" i="47"/>
  <c r="U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H32" i="47"/>
  <c r="D32" i="47"/>
  <c r="W29" i="47"/>
  <c r="S29" i="47"/>
  <c r="O29" i="47"/>
  <c r="K29" i="47"/>
  <c r="Z25" i="47"/>
  <c r="Z29" i="47" s="1"/>
  <c r="Y25" i="47"/>
  <c r="Y26" i="47" s="1"/>
  <c r="X25" i="47"/>
  <c r="X26" i="47" s="1"/>
  <c r="W25" i="47"/>
  <c r="W26" i="47" s="1"/>
  <c r="V25" i="47"/>
  <c r="V29" i="47" s="1"/>
  <c r="U25" i="47"/>
  <c r="T25" i="47"/>
  <c r="T26" i="47" s="1"/>
  <c r="S25" i="47"/>
  <c r="R25" i="47"/>
  <c r="R29" i="47" s="1"/>
  <c r="Q25" i="47"/>
  <c r="P25" i="47"/>
  <c r="P26" i="47" s="1"/>
  <c r="O25" i="47"/>
  <c r="N25" i="47"/>
  <c r="N29" i="47" s="1"/>
  <c r="M25" i="47"/>
  <c r="L25" i="47"/>
  <c r="L26" i="47" s="1"/>
  <c r="K25" i="47"/>
  <c r="J25" i="47"/>
  <c r="J29" i="47" s="1"/>
  <c r="I25" i="47"/>
  <c r="H25" i="47"/>
  <c r="H26" i="47" s="1"/>
  <c r="D25" i="47"/>
  <c r="D26" i="47" s="1"/>
  <c r="Z23" i="47"/>
  <c r="X23" i="47"/>
  <c r="X24" i="47" s="1"/>
  <c r="V23" i="47"/>
  <c r="T23" i="47"/>
  <c r="O24" i="47" s="1"/>
  <c r="R23" i="47"/>
  <c r="P23" i="47"/>
  <c r="N23" i="47"/>
  <c r="L23" i="47"/>
  <c r="J23" i="47"/>
  <c r="Z21" i="47"/>
  <c r="Z27" i="47" s="1"/>
  <c r="Y21" i="47"/>
  <c r="X21" i="47"/>
  <c r="X27" i="47" s="1"/>
  <c r="W21" i="47"/>
  <c r="V21" i="47"/>
  <c r="V27" i="47" s="1"/>
  <c r="U21" i="47"/>
  <c r="T21" i="47"/>
  <c r="T27" i="47" s="1"/>
  <c r="S21" i="47"/>
  <c r="R21" i="47"/>
  <c r="R27" i="47" s="1"/>
  <c r="Q21" i="47"/>
  <c r="P21" i="47"/>
  <c r="P27" i="47" s="1"/>
  <c r="O21" i="47"/>
  <c r="N21" i="47"/>
  <c r="N27" i="47" s="1"/>
  <c r="M21" i="47"/>
  <c r="L21" i="47"/>
  <c r="L27" i="47" s="1"/>
  <c r="L30" i="47" s="1"/>
  <c r="K21" i="47"/>
  <c r="J21" i="47"/>
  <c r="J27" i="47" s="1"/>
  <c r="I21" i="47"/>
  <c r="H21" i="47"/>
  <c r="D21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D16" i="47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H15" i="47"/>
  <c r="D15" i="47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H14" i="47"/>
  <c r="D14" i="47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H13" i="47"/>
  <c r="D13" i="47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H12" i="47"/>
  <c r="D12" i="47"/>
  <c r="Z11" i="47"/>
  <c r="Y11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D11" i="47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D9" i="47"/>
  <c r="H9" i="47" s="1"/>
  <c r="Z8" i="47"/>
  <c r="Y8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D8" i="47"/>
  <c r="H8" i="47" s="1"/>
  <c r="Z7" i="47"/>
  <c r="Y7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D7" i="47"/>
  <c r="H7" i="47" s="1"/>
  <c r="Z6" i="47"/>
  <c r="Y6" i="47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D6" i="47"/>
  <c r="H6" i="47" s="1"/>
  <c r="Z5" i="47"/>
  <c r="Y5" i="47"/>
  <c r="Y23" i="47" s="1"/>
  <c r="X5" i="47"/>
  <c r="W5" i="47"/>
  <c r="W23" i="47" s="1"/>
  <c r="V5" i="47"/>
  <c r="U5" i="47"/>
  <c r="U23" i="47" s="1"/>
  <c r="P24" i="47" s="1"/>
  <c r="T5" i="47"/>
  <c r="S5" i="47"/>
  <c r="S23" i="47" s="1"/>
  <c r="N24" i="47" s="1"/>
  <c r="R5" i="47"/>
  <c r="Q5" i="47"/>
  <c r="Q23" i="47" s="1"/>
  <c r="L24" i="47" s="1"/>
  <c r="P5" i="47"/>
  <c r="O5" i="47"/>
  <c r="O23" i="47" s="1"/>
  <c r="J24" i="47" s="1"/>
  <c r="N5" i="47"/>
  <c r="M5" i="47"/>
  <c r="M23" i="47" s="1"/>
  <c r="L5" i="47"/>
  <c r="K5" i="47"/>
  <c r="K23" i="47" s="1"/>
  <c r="J5" i="47"/>
  <c r="I5" i="47"/>
  <c r="I23" i="47" s="1"/>
  <c r="D5" i="47"/>
  <c r="H5" i="47" s="1"/>
  <c r="H23" i="47" s="1"/>
  <c r="Z4" i="47"/>
  <c r="Y4" i="47"/>
  <c r="Y27" i="47" s="1"/>
  <c r="X4" i="47"/>
  <c r="W4" i="47"/>
  <c r="W27" i="47" s="1"/>
  <c r="V4" i="47"/>
  <c r="U4" i="47"/>
  <c r="U27" i="47" s="1"/>
  <c r="T4" i="47"/>
  <c r="S4" i="47"/>
  <c r="S27" i="47" s="1"/>
  <c r="R4" i="47"/>
  <c r="Q4" i="47"/>
  <c r="Q27" i="47" s="1"/>
  <c r="P4" i="47"/>
  <c r="O4" i="47"/>
  <c r="O27" i="47" s="1"/>
  <c r="N4" i="47"/>
  <c r="M4" i="47"/>
  <c r="M27" i="47" s="1"/>
  <c r="L4" i="47"/>
  <c r="K4" i="47"/>
  <c r="K27" i="47" s="1"/>
  <c r="K30" i="47" s="1"/>
  <c r="J4" i="47"/>
  <c r="I4" i="47"/>
  <c r="I27" i="47" s="1"/>
  <c r="D4" i="47"/>
  <c r="H4" i="47" s="1"/>
  <c r="H27" i="47" s="1"/>
  <c r="H30" i="47" s="1"/>
  <c r="H3" i="47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D37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D36" i="46"/>
  <c r="Z35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H35" i="46"/>
  <c r="D35" i="46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D34" i="46"/>
  <c r="Z33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H33" i="46"/>
  <c r="D33" i="46"/>
  <c r="Z32" i="46"/>
  <c r="Y32" i="46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H32" i="46"/>
  <c r="D32" i="46"/>
  <c r="Y29" i="46"/>
  <c r="U29" i="46"/>
  <c r="Q29" i="46"/>
  <c r="M29" i="46"/>
  <c r="I29" i="46"/>
  <c r="Z25" i="46"/>
  <c r="Z26" i="46" s="1"/>
  <c r="Y25" i="46"/>
  <c r="Y26" i="46" s="1"/>
  <c r="X25" i="46"/>
  <c r="X29" i="46" s="1"/>
  <c r="W25" i="46"/>
  <c r="W26" i="46" s="1"/>
  <c r="V25" i="46"/>
  <c r="V26" i="46" s="1"/>
  <c r="U25" i="46"/>
  <c r="T25" i="46"/>
  <c r="T29" i="46" s="1"/>
  <c r="S25" i="46"/>
  <c r="R25" i="46"/>
  <c r="R26" i="46" s="1"/>
  <c r="Q25" i="46"/>
  <c r="P25" i="46"/>
  <c r="P29" i="46" s="1"/>
  <c r="O25" i="46"/>
  <c r="N25" i="46"/>
  <c r="N26" i="46" s="1"/>
  <c r="M25" i="46"/>
  <c r="L25" i="46"/>
  <c r="L29" i="46" s="1"/>
  <c r="K25" i="46"/>
  <c r="J25" i="46"/>
  <c r="J26" i="46" s="1"/>
  <c r="I25" i="46"/>
  <c r="D26" i="46" s="1"/>
  <c r="H25" i="46"/>
  <c r="H29" i="46" s="1"/>
  <c r="D25" i="46"/>
  <c r="Z23" i="46"/>
  <c r="Z24" i="46" s="1"/>
  <c r="X23" i="46"/>
  <c r="S24" i="46" s="1"/>
  <c r="V23" i="46"/>
  <c r="V24" i="46" s="1"/>
  <c r="T23" i="46"/>
  <c r="R23" i="46"/>
  <c r="P23" i="46"/>
  <c r="K24" i="46" s="1"/>
  <c r="N23" i="46"/>
  <c r="L23" i="46"/>
  <c r="J23" i="46"/>
  <c r="Z21" i="46"/>
  <c r="Z27" i="46" s="1"/>
  <c r="Y21" i="46"/>
  <c r="X21" i="46"/>
  <c r="X27" i="46" s="1"/>
  <c r="W21" i="46"/>
  <c r="V21" i="46"/>
  <c r="V27" i="46" s="1"/>
  <c r="U21" i="46"/>
  <c r="T21" i="46"/>
  <c r="T27" i="46" s="1"/>
  <c r="S21" i="46"/>
  <c r="R21" i="46"/>
  <c r="R27" i="46" s="1"/>
  <c r="Q21" i="46"/>
  <c r="P21" i="46"/>
  <c r="P27" i="46" s="1"/>
  <c r="O21" i="46"/>
  <c r="N21" i="46"/>
  <c r="N27" i="46" s="1"/>
  <c r="M21" i="46"/>
  <c r="L21" i="46"/>
  <c r="L27" i="46" s="1"/>
  <c r="K21" i="46"/>
  <c r="J21" i="46"/>
  <c r="J27" i="46" s="1"/>
  <c r="J30" i="46" s="1"/>
  <c r="I21" i="46"/>
  <c r="H21" i="46"/>
  <c r="D21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D16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D15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D14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D13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D12" i="46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D11" i="46"/>
  <c r="Z9" i="46"/>
  <c r="Y9" i="46"/>
  <c r="X9" i="46"/>
  <c r="W9" i="46"/>
  <c r="V9" i="46"/>
  <c r="U9" i="46"/>
  <c r="T9" i="46"/>
  <c r="S9" i="46"/>
  <c r="R9" i="46"/>
  <c r="Q9" i="46"/>
  <c r="Q10" i="46" s="1"/>
  <c r="P9" i="46"/>
  <c r="O9" i="46"/>
  <c r="N9" i="46"/>
  <c r="M9" i="46"/>
  <c r="L9" i="46"/>
  <c r="K9" i="46"/>
  <c r="J9" i="46"/>
  <c r="I9" i="46"/>
  <c r="D9" i="46"/>
  <c r="H9" i="46" s="1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D8" i="46"/>
  <c r="H8" i="46" s="1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D7" i="46"/>
  <c r="H7" i="46" s="1"/>
  <c r="Z6" i="46"/>
  <c r="Y6" i="46"/>
  <c r="X6" i="46"/>
  <c r="W6" i="46"/>
  <c r="V6" i="46"/>
  <c r="U6" i="46"/>
  <c r="T6" i="46"/>
  <c r="S6" i="46"/>
  <c r="R6" i="46"/>
  <c r="Q6" i="46"/>
  <c r="P6" i="46"/>
  <c r="O6" i="46"/>
  <c r="N6" i="46"/>
  <c r="M6" i="46"/>
  <c r="L6" i="46"/>
  <c r="K6" i="46"/>
  <c r="J6" i="46"/>
  <c r="I6" i="46"/>
  <c r="D6" i="46"/>
  <c r="H6" i="46" s="1"/>
  <c r="Z5" i="46"/>
  <c r="Y5" i="46"/>
  <c r="Y23" i="46" s="1"/>
  <c r="X5" i="46"/>
  <c r="W5" i="46"/>
  <c r="W23" i="46" s="1"/>
  <c r="V5" i="46"/>
  <c r="U5" i="46"/>
  <c r="U23" i="46" s="1"/>
  <c r="P24" i="46" s="1"/>
  <c r="T5" i="46"/>
  <c r="S5" i="46"/>
  <c r="S23" i="46" s="1"/>
  <c r="N24" i="46" s="1"/>
  <c r="R5" i="46"/>
  <c r="Q5" i="46"/>
  <c r="Q23" i="46" s="1"/>
  <c r="L24" i="46" s="1"/>
  <c r="P5" i="46"/>
  <c r="O5" i="46"/>
  <c r="O23" i="46" s="1"/>
  <c r="J24" i="46" s="1"/>
  <c r="N5" i="46"/>
  <c r="M5" i="46"/>
  <c r="M23" i="46" s="1"/>
  <c r="L5" i="46"/>
  <c r="K5" i="46"/>
  <c r="K23" i="46" s="1"/>
  <c r="J5" i="46"/>
  <c r="I5" i="46"/>
  <c r="I23" i="46" s="1"/>
  <c r="D24" i="46" s="1"/>
  <c r="D5" i="46"/>
  <c r="D23" i="46" s="1"/>
  <c r="Z4" i="46"/>
  <c r="Y4" i="46"/>
  <c r="Y27" i="46" s="1"/>
  <c r="X4" i="46"/>
  <c r="W4" i="46"/>
  <c r="W27" i="46" s="1"/>
  <c r="V4" i="46"/>
  <c r="U4" i="46"/>
  <c r="U27" i="46" s="1"/>
  <c r="T4" i="46"/>
  <c r="S4" i="46"/>
  <c r="S27" i="46" s="1"/>
  <c r="R4" i="46"/>
  <c r="Q4" i="46"/>
  <c r="Q27" i="46" s="1"/>
  <c r="P4" i="46"/>
  <c r="O4" i="46"/>
  <c r="O27" i="46" s="1"/>
  <c r="N4" i="46"/>
  <c r="M4" i="46"/>
  <c r="M27" i="46" s="1"/>
  <c r="L4" i="46"/>
  <c r="K4" i="46"/>
  <c r="K27" i="46" s="1"/>
  <c r="K30" i="46" s="1"/>
  <c r="J4" i="46"/>
  <c r="I4" i="46"/>
  <c r="I27" i="46" s="1"/>
  <c r="D4" i="46"/>
  <c r="D27" i="46" s="1"/>
  <c r="H3" i="46"/>
  <c r="Z37" i="45"/>
  <c r="Y37" i="45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D37" i="45"/>
  <c r="Z36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D36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H35" i="45"/>
  <c r="D35" i="45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D34" i="45"/>
  <c r="Z33" i="45"/>
  <c r="Y33" i="45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D33" i="45"/>
  <c r="Z32" i="45"/>
  <c r="Y32" i="45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H32" i="45"/>
  <c r="D32" i="45"/>
  <c r="W29" i="45"/>
  <c r="S29" i="45"/>
  <c r="O29" i="45"/>
  <c r="K29" i="45"/>
  <c r="Z25" i="45"/>
  <c r="Z29" i="45" s="1"/>
  <c r="Y25" i="45"/>
  <c r="Y26" i="45" s="1"/>
  <c r="X25" i="45"/>
  <c r="X26" i="45" s="1"/>
  <c r="W25" i="45"/>
  <c r="W26" i="45" s="1"/>
  <c r="V25" i="45"/>
  <c r="V29" i="45" s="1"/>
  <c r="U25" i="45"/>
  <c r="T25" i="45"/>
  <c r="T26" i="45" s="1"/>
  <c r="S25" i="45"/>
  <c r="R25" i="45"/>
  <c r="R29" i="45" s="1"/>
  <c r="Q25" i="45"/>
  <c r="P25" i="45"/>
  <c r="P26" i="45" s="1"/>
  <c r="O25" i="45"/>
  <c r="N25" i="45"/>
  <c r="N29" i="45" s="1"/>
  <c r="M25" i="45"/>
  <c r="L25" i="45"/>
  <c r="L26" i="45" s="1"/>
  <c r="K25" i="45"/>
  <c r="J25" i="45"/>
  <c r="J29" i="45" s="1"/>
  <c r="I25" i="45"/>
  <c r="H25" i="45"/>
  <c r="H26" i="45" s="1"/>
  <c r="D25" i="45"/>
  <c r="D26" i="45" s="1"/>
  <c r="Z23" i="45"/>
  <c r="X23" i="45"/>
  <c r="X24" i="45" s="1"/>
  <c r="V23" i="45"/>
  <c r="T23" i="45"/>
  <c r="R23" i="45"/>
  <c r="P23" i="45"/>
  <c r="K24" i="45" s="1"/>
  <c r="N23" i="45"/>
  <c r="L23" i="45"/>
  <c r="J23" i="45"/>
  <c r="Z21" i="45"/>
  <c r="Z27" i="45" s="1"/>
  <c r="Y21" i="45"/>
  <c r="X21" i="45"/>
  <c r="X27" i="45" s="1"/>
  <c r="W21" i="45"/>
  <c r="V21" i="45"/>
  <c r="V27" i="45" s="1"/>
  <c r="U21" i="45"/>
  <c r="T21" i="45"/>
  <c r="T27" i="45" s="1"/>
  <c r="S21" i="45"/>
  <c r="R21" i="45"/>
  <c r="R27" i="45" s="1"/>
  <c r="Q21" i="45"/>
  <c r="P21" i="45"/>
  <c r="P27" i="45" s="1"/>
  <c r="O21" i="45"/>
  <c r="N21" i="45"/>
  <c r="N27" i="45" s="1"/>
  <c r="M21" i="45"/>
  <c r="L21" i="45"/>
  <c r="L27" i="45" s="1"/>
  <c r="K21" i="45"/>
  <c r="J21" i="45"/>
  <c r="J27" i="45" s="1"/>
  <c r="J30" i="45" s="1"/>
  <c r="I21" i="45"/>
  <c r="H21" i="45"/>
  <c r="D21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D16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D15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D14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D13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D12" i="45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D11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D9" i="45"/>
  <c r="H9" i="45" s="1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D8" i="45"/>
  <c r="H8" i="45" s="1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D7" i="45"/>
  <c r="H7" i="45" s="1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D6" i="45"/>
  <c r="H6" i="45" s="1"/>
  <c r="Z5" i="45"/>
  <c r="Y5" i="45"/>
  <c r="Y23" i="45" s="1"/>
  <c r="X5" i="45"/>
  <c r="W5" i="45"/>
  <c r="W23" i="45" s="1"/>
  <c r="V5" i="45"/>
  <c r="U5" i="45"/>
  <c r="U23" i="45" s="1"/>
  <c r="P24" i="45" s="1"/>
  <c r="T5" i="45"/>
  <c r="S5" i="45"/>
  <c r="S23" i="45" s="1"/>
  <c r="N24" i="45" s="1"/>
  <c r="R5" i="45"/>
  <c r="Q5" i="45"/>
  <c r="Q23" i="45" s="1"/>
  <c r="L24" i="45" s="1"/>
  <c r="P5" i="45"/>
  <c r="O5" i="45"/>
  <c r="O23" i="45" s="1"/>
  <c r="J24" i="45" s="1"/>
  <c r="N5" i="45"/>
  <c r="M5" i="45"/>
  <c r="M23" i="45" s="1"/>
  <c r="H24" i="45" s="1"/>
  <c r="L5" i="45"/>
  <c r="K5" i="45"/>
  <c r="K23" i="45" s="1"/>
  <c r="J5" i="45"/>
  <c r="I5" i="45"/>
  <c r="I23" i="45" s="1"/>
  <c r="D5" i="45"/>
  <c r="H5" i="45" s="1"/>
  <c r="H23" i="45" s="1"/>
  <c r="Z4" i="45"/>
  <c r="Y4" i="45"/>
  <c r="Y27" i="45" s="1"/>
  <c r="X4" i="45"/>
  <c r="W4" i="45"/>
  <c r="W27" i="45" s="1"/>
  <c r="V4" i="45"/>
  <c r="U4" i="45"/>
  <c r="U27" i="45" s="1"/>
  <c r="T4" i="45"/>
  <c r="S4" i="45"/>
  <c r="S27" i="45" s="1"/>
  <c r="R4" i="45"/>
  <c r="Q4" i="45"/>
  <c r="Q27" i="45" s="1"/>
  <c r="P4" i="45"/>
  <c r="O4" i="45"/>
  <c r="O27" i="45" s="1"/>
  <c r="N4" i="45"/>
  <c r="M4" i="45"/>
  <c r="M27" i="45" s="1"/>
  <c r="L4" i="45"/>
  <c r="K4" i="45"/>
  <c r="K27" i="45" s="1"/>
  <c r="K30" i="45" s="1"/>
  <c r="J4" i="45"/>
  <c r="I4" i="45"/>
  <c r="I27" i="45" s="1"/>
  <c r="D4" i="45"/>
  <c r="H4" i="45" s="1"/>
  <c r="H27" i="45" s="1"/>
  <c r="H30" i="45" s="1"/>
  <c r="H3" i="45"/>
  <c r="Z37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D37" i="44"/>
  <c r="Z36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D36" i="44"/>
  <c r="Z35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D35" i="44"/>
  <c r="Z34" i="44"/>
  <c r="Y34" i="44"/>
  <c r="X34" i="44"/>
  <c r="W34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H34" i="44"/>
  <c r="D34" i="44"/>
  <c r="Z33" i="44"/>
  <c r="Y33" i="44"/>
  <c r="X33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D33" i="44"/>
  <c r="Z32" i="44"/>
  <c r="Y32" i="44"/>
  <c r="X32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H32" i="44"/>
  <c r="D32" i="44"/>
  <c r="Y29" i="44"/>
  <c r="U29" i="44"/>
  <c r="Q29" i="44"/>
  <c r="M29" i="44"/>
  <c r="I29" i="44"/>
  <c r="Z25" i="44"/>
  <c r="Z26" i="44" s="1"/>
  <c r="Y25" i="44"/>
  <c r="Y26" i="44" s="1"/>
  <c r="X25" i="44"/>
  <c r="X29" i="44" s="1"/>
  <c r="W25" i="44"/>
  <c r="W26" i="44" s="1"/>
  <c r="V25" i="44"/>
  <c r="V26" i="44" s="1"/>
  <c r="U25" i="44"/>
  <c r="T25" i="44"/>
  <c r="T29" i="44" s="1"/>
  <c r="S25" i="44"/>
  <c r="R25" i="44"/>
  <c r="R26" i="44" s="1"/>
  <c r="Q25" i="44"/>
  <c r="P25" i="44"/>
  <c r="P29" i="44" s="1"/>
  <c r="O25" i="44"/>
  <c r="N25" i="44"/>
  <c r="N26" i="44" s="1"/>
  <c r="M25" i="44"/>
  <c r="L25" i="44"/>
  <c r="L29" i="44" s="1"/>
  <c r="K25" i="44"/>
  <c r="J25" i="44"/>
  <c r="J26" i="44" s="1"/>
  <c r="I25" i="44"/>
  <c r="D26" i="44" s="1"/>
  <c r="H25" i="44"/>
  <c r="H29" i="44" s="1"/>
  <c r="D25" i="44"/>
  <c r="Z23" i="44"/>
  <c r="Z24" i="44" s="1"/>
  <c r="X23" i="44"/>
  <c r="S24" i="44" s="1"/>
  <c r="V23" i="44"/>
  <c r="V24" i="44" s="1"/>
  <c r="T23" i="44"/>
  <c r="R23" i="44"/>
  <c r="M24" i="44" s="1"/>
  <c r="P23" i="44"/>
  <c r="K24" i="44" s="1"/>
  <c r="N23" i="44"/>
  <c r="L23" i="44"/>
  <c r="J23" i="44"/>
  <c r="Z21" i="44"/>
  <c r="Z27" i="44" s="1"/>
  <c r="Y21" i="44"/>
  <c r="X21" i="44"/>
  <c r="X27" i="44" s="1"/>
  <c r="W21" i="44"/>
  <c r="V21" i="44"/>
  <c r="V27" i="44" s="1"/>
  <c r="U21" i="44"/>
  <c r="T21" i="44"/>
  <c r="T27" i="44" s="1"/>
  <c r="S21" i="44"/>
  <c r="R21" i="44"/>
  <c r="R27" i="44" s="1"/>
  <c r="Q21" i="44"/>
  <c r="P21" i="44"/>
  <c r="P27" i="44" s="1"/>
  <c r="O21" i="44"/>
  <c r="N21" i="44"/>
  <c r="N27" i="44" s="1"/>
  <c r="M21" i="44"/>
  <c r="L21" i="44"/>
  <c r="L27" i="44" s="1"/>
  <c r="K21" i="44"/>
  <c r="J21" i="44"/>
  <c r="J27" i="44" s="1"/>
  <c r="J30" i="44" s="1"/>
  <c r="I21" i="44"/>
  <c r="H21" i="44"/>
  <c r="D21" i="44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D16" i="44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D15" i="44"/>
  <c r="Z14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D14" i="44"/>
  <c r="Z13" i="44"/>
  <c r="Y13" i="44"/>
  <c r="X13" i="44"/>
  <c r="W13" i="44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H13" i="44"/>
  <c r="D13" i="44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D12" i="44"/>
  <c r="Z11" i="44"/>
  <c r="Y11" i="44"/>
  <c r="X11" i="44"/>
  <c r="W11" i="44"/>
  <c r="V11" i="44"/>
  <c r="U11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H11" i="44"/>
  <c r="D11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D9" i="44"/>
  <c r="H9" i="44" s="1"/>
  <c r="Z8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D8" i="44"/>
  <c r="H8" i="44" s="1"/>
  <c r="Z7" i="44"/>
  <c r="Y7" i="44"/>
  <c r="X7" i="44"/>
  <c r="W7" i="44"/>
  <c r="V7" i="44"/>
  <c r="U7" i="44"/>
  <c r="T7" i="44"/>
  <c r="S7" i="44"/>
  <c r="R7" i="44"/>
  <c r="Q7" i="44"/>
  <c r="P7" i="44"/>
  <c r="O7" i="44"/>
  <c r="N7" i="44"/>
  <c r="M7" i="44"/>
  <c r="L7" i="44"/>
  <c r="K7" i="44"/>
  <c r="J7" i="44"/>
  <c r="I7" i="44"/>
  <c r="D7" i="44"/>
  <c r="H7" i="44" s="1"/>
  <c r="Z6" i="44"/>
  <c r="Y6" i="44"/>
  <c r="X6" i="44"/>
  <c r="W6" i="44"/>
  <c r="V6" i="44"/>
  <c r="U6" i="44"/>
  <c r="T6" i="44"/>
  <c r="S6" i="44"/>
  <c r="R6" i="44"/>
  <c r="Q6" i="44"/>
  <c r="P6" i="44"/>
  <c r="O6" i="44"/>
  <c r="N6" i="44"/>
  <c r="M6" i="44"/>
  <c r="L6" i="44"/>
  <c r="K6" i="44"/>
  <c r="J6" i="44"/>
  <c r="I6" i="44"/>
  <c r="D6" i="44"/>
  <c r="H6" i="44" s="1"/>
  <c r="Z5" i="44"/>
  <c r="Y5" i="44"/>
  <c r="Y23" i="44" s="1"/>
  <c r="X5" i="44"/>
  <c r="W5" i="44"/>
  <c r="W23" i="44" s="1"/>
  <c r="V5" i="44"/>
  <c r="U5" i="44"/>
  <c r="U23" i="44" s="1"/>
  <c r="P24" i="44" s="1"/>
  <c r="T5" i="44"/>
  <c r="S5" i="44"/>
  <c r="S23" i="44" s="1"/>
  <c r="N24" i="44" s="1"/>
  <c r="R5" i="44"/>
  <c r="Q5" i="44"/>
  <c r="Q23" i="44" s="1"/>
  <c r="L24" i="44" s="1"/>
  <c r="P5" i="44"/>
  <c r="O5" i="44"/>
  <c r="O23" i="44" s="1"/>
  <c r="J24" i="44" s="1"/>
  <c r="N5" i="44"/>
  <c r="M5" i="44"/>
  <c r="M23" i="44" s="1"/>
  <c r="L5" i="44"/>
  <c r="K5" i="44"/>
  <c r="K23" i="44" s="1"/>
  <c r="J5" i="44"/>
  <c r="I5" i="44"/>
  <c r="I23" i="44" s="1"/>
  <c r="D24" i="44" s="1"/>
  <c r="D5" i="44"/>
  <c r="D23" i="44" s="1"/>
  <c r="Z4" i="44"/>
  <c r="Y4" i="44"/>
  <c r="Y27" i="44" s="1"/>
  <c r="X4" i="44"/>
  <c r="W4" i="44"/>
  <c r="W27" i="44" s="1"/>
  <c r="V4" i="44"/>
  <c r="U4" i="44"/>
  <c r="U27" i="44" s="1"/>
  <c r="T4" i="44"/>
  <c r="S4" i="44"/>
  <c r="S27" i="44" s="1"/>
  <c r="R4" i="44"/>
  <c r="Q4" i="44"/>
  <c r="Q27" i="44" s="1"/>
  <c r="P4" i="44"/>
  <c r="O4" i="44"/>
  <c r="O27" i="44" s="1"/>
  <c r="N4" i="44"/>
  <c r="M4" i="44"/>
  <c r="M27" i="44" s="1"/>
  <c r="L4" i="44"/>
  <c r="K4" i="44"/>
  <c r="K27" i="44" s="1"/>
  <c r="K30" i="44" s="1"/>
  <c r="J4" i="44"/>
  <c r="I4" i="44"/>
  <c r="I27" i="44" s="1"/>
  <c r="D4" i="44"/>
  <c r="D27" i="44" s="1"/>
  <c r="H3" i="44"/>
  <c r="Z37" i="43"/>
  <c r="Y37" i="43"/>
  <c r="X37" i="43"/>
  <c r="W37" i="43"/>
  <c r="V37" i="43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D37" i="43"/>
  <c r="Z36" i="43"/>
  <c r="Y36" i="43"/>
  <c r="X36" i="43"/>
  <c r="W36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D36" i="43"/>
  <c r="Z35" i="43"/>
  <c r="Y35" i="43"/>
  <c r="X35" i="43"/>
  <c r="W35" i="43"/>
  <c r="V35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H35" i="43"/>
  <c r="D35" i="43"/>
  <c r="Z34" i="43"/>
  <c r="Y34" i="43"/>
  <c r="X34" i="43"/>
  <c r="W34" i="43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D34" i="43"/>
  <c r="Z33" i="43"/>
  <c r="Y33" i="43"/>
  <c r="X33" i="43"/>
  <c r="W33" i="43"/>
  <c r="V33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D33" i="43"/>
  <c r="Z32" i="43"/>
  <c r="Y32" i="43"/>
  <c r="X32" i="43"/>
  <c r="W32" i="43"/>
  <c r="V32" i="43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D32" i="43"/>
  <c r="T30" i="43"/>
  <c r="W29" i="43"/>
  <c r="S29" i="43"/>
  <c r="O29" i="43"/>
  <c r="K29" i="43"/>
  <c r="N27" i="43"/>
  <c r="R26" i="43"/>
  <c r="N26" i="43"/>
  <c r="Z25" i="43"/>
  <c r="Y25" i="43"/>
  <c r="Y26" i="43" s="1"/>
  <c r="X25" i="43"/>
  <c r="X26" i="43" s="1"/>
  <c r="W25" i="43"/>
  <c r="W26" i="43" s="1"/>
  <c r="V25" i="43"/>
  <c r="U25" i="43"/>
  <c r="T25" i="43"/>
  <c r="T26" i="43" s="1"/>
  <c r="S25" i="43"/>
  <c r="R25" i="43"/>
  <c r="Q25" i="43"/>
  <c r="P25" i="43"/>
  <c r="P26" i="43" s="1"/>
  <c r="O25" i="43"/>
  <c r="N25" i="43"/>
  <c r="M25" i="43"/>
  <c r="L25" i="43"/>
  <c r="L26" i="43" s="1"/>
  <c r="K25" i="43"/>
  <c r="J25" i="43"/>
  <c r="I25" i="43"/>
  <c r="H25" i="43"/>
  <c r="H26" i="43" s="1"/>
  <c r="D25" i="43"/>
  <c r="D26" i="43" s="1"/>
  <c r="V24" i="43"/>
  <c r="Z23" i="43"/>
  <c r="X23" i="43"/>
  <c r="X24" i="43" s="1"/>
  <c r="V23" i="43"/>
  <c r="T23" i="43"/>
  <c r="R23" i="43"/>
  <c r="P23" i="43"/>
  <c r="N23" i="43"/>
  <c r="L23" i="43"/>
  <c r="J23" i="43"/>
  <c r="Z21" i="43"/>
  <c r="Z27" i="43" s="1"/>
  <c r="Y21" i="43"/>
  <c r="X21" i="43"/>
  <c r="X27" i="43" s="1"/>
  <c r="W21" i="43"/>
  <c r="V21" i="43"/>
  <c r="V27" i="43" s="1"/>
  <c r="U21" i="43"/>
  <c r="T21" i="43"/>
  <c r="T27" i="43" s="1"/>
  <c r="S21" i="43"/>
  <c r="R21" i="43"/>
  <c r="R27" i="43" s="1"/>
  <c r="Q21" i="43"/>
  <c r="P21" i="43"/>
  <c r="P27" i="43" s="1"/>
  <c r="P30" i="43" s="1"/>
  <c r="O21" i="43"/>
  <c r="N21" i="43"/>
  <c r="M21" i="43"/>
  <c r="L21" i="43"/>
  <c r="L27" i="43" s="1"/>
  <c r="L30" i="43" s="1"/>
  <c r="K21" i="43"/>
  <c r="J21" i="43"/>
  <c r="J27" i="43" s="1"/>
  <c r="I21" i="43"/>
  <c r="H21" i="43"/>
  <c r="D21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D16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D15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D14" i="43"/>
  <c r="Z13" i="43"/>
  <c r="Y13" i="43"/>
  <c r="X13" i="43"/>
  <c r="W13" i="43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D13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D12" i="43"/>
  <c r="Z11" i="43"/>
  <c r="Y11" i="43"/>
  <c r="X11" i="43"/>
  <c r="W11" i="43"/>
  <c r="V11" i="43"/>
  <c r="U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H11" i="43"/>
  <c r="D11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D9" i="43"/>
  <c r="H9" i="43" s="1"/>
  <c r="Z8" i="43"/>
  <c r="Y8" i="43"/>
  <c r="X8" i="43"/>
  <c r="W8" i="43"/>
  <c r="V8" i="43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D8" i="43"/>
  <c r="H8" i="43" s="1"/>
  <c r="Z7" i="43"/>
  <c r="Y7" i="43"/>
  <c r="X7" i="43"/>
  <c r="W7" i="43"/>
  <c r="V7" i="43"/>
  <c r="U7" i="43"/>
  <c r="T7" i="43"/>
  <c r="S7" i="43"/>
  <c r="R7" i="43"/>
  <c r="Q7" i="43"/>
  <c r="P7" i="43"/>
  <c r="O7" i="43"/>
  <c r="N7" i="43"/>
  <c r="M7" i="43"/>
  <c r="L7" i="43"/>
  <c r="K7" i="43"/>
  <c r="J7" i="43"/>
  <c r="I7" i="43"/>
  <c r="D7" i="43"/>
  <c r="H7" i="43" s="1"/>
  <c r="Z6" i="43"/>
  <c r="Y6" i="43"/>
  <c r="X6" i="43"/>
  <c r="W6" i="43"/>
  <c r="V6" i="43"/>
  <c r="U6" i="43"/>
  <c r="T6" i="43"/>
  <c r="S6" i="43"/>
  <c r="R6" i="43"/>
  <c r="Q6" i="43"/>
  <c r="P6" i="43"/>
  <c r="O6" i="43"/>
  <c r="N6" i="43"/>
  <c r="M6" i="43"/>
  <c r="L6" i="43"/>
  <c r="K6" i="43"/>
  <c r="J6" i="43"/>
  <c r="I6" i="43"/>
  <c r="D6" i="43"/>
  <c r="H6" i="43" s="1"/>
  <c r="Z5" i="43"/>
  <c r="Y5" i="43"/>
  <c r="Y23" i="43" s="1"/>
  <c r="X5" i="43"/>
  <c r="W5" i="43"/>
  <c r="W23" i="43" s="1"/>
  <c r="W24" i="43" s="1"/>
  <c r="V5" i="43"/>
  <c r="U5" i="43"/>
  <c r="U23" i="43" s="1"/>
  <c r="P24" i="43" s="1"/>
  <c r="T5" i="43"/>
  <c r="S5" i="43"/>
  <c r="S23" i="43" s="1"/>
  <c r="N24" i="43" s="1"/>
  <c r="R5" i="43"/>
  <c r="Q5" i="43"/>
  <c r="Q23" i="43" s="1"/>
  <c r="L24" i="43" s="1"/>
  <c r="P5" i="43"/>
  <c r="O5" i="43"/>
  <c r="O23" i="43" s="1"/>
  <c r="J24" i="43" s="1"/>
  <c r="N5" i="43"/>
  <c r="M5" i="43"/>
  <c r="M23" i="43" s="1"/>
  <c r="H24" i="43" s="1"/>
  <c r="L5" i="43"/>
  <c r="K5" i="43"/>
  <c r="K23" i="43" s="1"/>
  <c r="J5" i="43"/>
  <c r="I5" i="43"/>
  <c r="I23" i="43" s="1"/>
  <c r="D5" i="43"/>
  <c r="H5" i="43" s="1"/>
  <c r="H23" i="43" s="1"/>
  <c r="Z4" i="43"/>
  <c r="Y4" i="43"/>
  <c r="Y27" i="43" s="1"/>
  <c r="X4" i="43"/>
  <c r="W4" i="43"/>
  <c r="W27" i="43" s="1"/>
  <c r="V4" i="43"/>
  <c r="U4" i="43"/>
  <c r="U27" i="43" s="1"/>
  <c r="T4" i="43"/>
  <c r="S4" i="43"/>
  <c r="S27" i="43" s="1"/>
  <c r="S30" i="43" s="1"/>
  <c r="R4" i="43"/>
  <c r="Q4" i="43"/>
  <c r="Q27" i="43" s="1"/>
  <c r="P4" i="43"/>
  <c r="O4" i="43"/>
  <c r="O27" i="43" s="1"/>
  <c r="O30" i="43" s="1"/>
  <c r="N4" i="43"/>
  <c r="M4" i="43"/>
  <c r="M27" i="43" s="1"/>
  <c r="L4" i="43"/>
  <c r="K4" i="43"/>
  <c r="K27" i="43" s="1"/>
  <c r="K30" i="43" s="1"/>
  <c r="J4" i="43"/>
  <c r="I4" i="43"/>
  <c r="I27" i="43" s="1"/>
  <c r="D4" i="43"/>
  <c r="H4" i="43" s="1"/>
  <c r="H27" i="43" s="1"/>
  <c r="H30" i="43" s="1"/>
  <c r="H3" i="43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D37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D36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D35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D34" i="42"/>
  <c r="Z33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D33" i="42"/>
  <c r="Z32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H32" i="42"/>
  <c r="D32" i="42"/>
  <c r="S29" i="42"/>
  <c r="K29" i="42"/>
  <c r="X28" i="42"/>
  <c r="X27" i="42"/>
  <c r="T27" i="42"/>
  <c r="O28" i="42" s="1"/>
  <c r="P27" i="42"/>
  <c r="L27" i="42"/>
  <c r="L30" i="42" s="1"/>
  <c r="X26" i="42"/>
  <c r="T26" i="42"/>
  <c r="P26" i="42"/>
  <c r="L26" i="42"/>
  <c r="H26" i="42"/>
  <c r="Z25" i="42"/>
  <c r="Y29" i="42" s="1"/>
  <c r="Y25" i="42"/>
  <c r="Y26" i="42" s="1"/>
  <c r="X25" i="42"/>
  <c r="W25" i="42"/>
  <c r="W26" i="42" s="1"/>
  <c r="V25" i="42"/>
  <c r="U25" i="42"/>
  <c r="T25" i="42"/>
  <c r="S25" i="42"/>
  <c r="R25" i="42"/>
  <c r="Q29" i="42" s="1"/>
  <c r="Q25" i="42"/>
  <c r="P25" i="42"/>
  <c r="O25" i="42"/>
  <c r="N25" i="42"/>
  <c r="M25" i="42"/>
  <c r="L25" i="42"/>
  <c r="L29" i="42" s="1"/>
  <c r="K25" i="42"/>
  <c r="J25" i="42"/>
  <c r="J29" i="42" s="1"/>
  <c r="I25" i="42"/>
  <c r="D26" i="42" s="1"/>
  <c r="H25" i="42"/>
  <c r="H29" i="42" s="1"/>
  <c r="D25" i="42"/>
  <c r="Z24" i="42"/>
  <c r="Z23" i="42"/>
  <c r="X23" i="42"/>
  <c r="X24" i="42" s="1"/>
  <c r="V23" i="42"/>
  <c r="T23" i="42"/>
  <c r="R23" i="42"/>
  <c r="P23" i="42"/>
  <c r="N23" i="42"/>
  <c r="L23" i="42"/>
  <c r="J23" i="42"/>
  <c r="Z21" i="42"/>
  <c r="Z27" i="42" s="1"/>
  <c r="Y21" i="42"/>
  <c r="X21" i="42"/>
  <c r="W21" i="42"/>
  <c r="V21" i="42"/>
  <c r="V27" i="42" s="1"/>
  <c r="U21" i="42"/>
  <c r="T21" i="42"/>
  <c r="S21" i="42"/>
  <c r="R21" i="42"/>
  <c r="R27" i="42" s="1"/>
  <c r="Q21" i="42"/>
  <c r="P21" i="42"/>
  <c r="O21" i="42"/>
  <c r="N21" i="42"/>
  <c r="N27" i="42" s="1"/>
  <c r="M21" i="42"/>
  <c r="L21" i="42"/>
  <c r="K21" i="42"/>
  <c r="J21" i="42"/>
  <c r="J27" i="42" s="1"/>
  <c r="J30" i="42" s="1"/>
  <c r="I21" i="42"/>
  <c r="H21" i="42"/>
  <c r="D21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D16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D15" i="42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D14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D13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D12" i="42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D11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D9" i="42"/>
  <c r="H9" i="42" s="1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D8" i="42"/>
  <c r="H8" i="42" s="1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D7" i="42"/>
  <c r="H7" i="42" s="1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D6" i="42"/>
  <c r="H6" i="42" s="1"/>
  <c r="Z5" i="42"/>
  <c r="Y5" i="42"/>
  <c r="X5" i="42"/>
  <c r="W5" i="42"/>
  <c r="V5" i="42"/>
  <c r="U5" i="42"/>
  <c r="T5" i="42"/>
  <c r="S5" i="42"/>
  <c r="R5" i="42"/>
  <c r="Q5" i="42"/>
  <c r="P5" i="42"/>
  <c r="O5" i="42"/>
  <c r="N5" i="42"/>
  <c r="M5" i="42"/>
  <c r="L5" i="42"/>
  <c r="K5" i="42"/>
  <c r="J5" i="42"/>
  <c r="I5" i="42"/>
  <c r="D5" i="42"/>
  <c r="Z4" i="42"/>
  <c r="Y4" i="42"/>
  <c r="Y27" i="42" s="1"/>
  <c r="T28" i="42" s="1"/>
  <c r="X4" i="42"/>
  <c r="W4" i="42"/>
  <c r="W27" i="42" s="1"/>
  <c r="V4" i="42"/>
  <c r="U4" i="42"/>
  <c r="U27" i="42" s="1"/>
  <c r="T4" i="42"/>
  <c r="S4" i="42"/>
  <c r="S27" i="42" s="1"/>
  <c r="R4" i="42"/>
  <c r="Q4" i="42"/>
  <c r="Q27" i="42" s="1"/>
  <c r="L28" i="42" s="1"/>
  <c r="P4" i="42"/>
  <c r="O4" i="42"/>
  <c r="O27" i="42" s="1"/>
  <c r="O30" i="42" s="1"/>
  <c r="N4" i="42"/>
  <c r="M4" i="42"/>
  <c r="M27" i="42" s="1"/>
  <c r="L4" i="42"/>
  <c r="K4" i="42"/>
  <c r="K27" i="42" s="1"/>
  <c r="J4" i="42"/>
  <c r="I4" i="42"/>
  <c r="I27" i="42" s="1"/>
  <c r="D4" i="42"/>
  <c r="H3" i="42"/>
  <c r="Z37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D37" i="41"/>
  <c r="Z36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D36" i="41"/>
  <c r="Z35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D35" i="41"/>
  <c r="Z34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D34" i="41"/>
  <c r="Z33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D33" i="41"/>
  <c r="Z32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D32" i="41"/>
  <c r="Y29" i="41"/>
  <c r="U29" i="41"/>
  <c r="Q29" i="41"/>
  <c r="M29" i="41"/>
  <c r="I29" i="41"/>
  <c r="V27" i="41"/>
  <c r="Q28" i="41" s="1"/>
  <c r="N27" i="41"/>
  <c r="I28" i="41" s="1"/>
  <c r="Z26" i="41"/>
  <c r="R26" i="41"/>
  <c r="J26" i="41"/>
  <c r="Z25" i="41"/>
  <c r="Y25" i="41"/>
  <c r="Y26" i="41" s="1"/>
  <c r="X25" i="41"/>
  <c r="X26" i="41" s="1"/>
  <c r="W25" i="41"/>
  <c r="W26" i="41" s="1"/>
  <c r="V25" i="41"/>
  <c r="U25" i="41"/>
  <c r="T25" i="41"/>
  <c r="S25" i="41"/>
  <c r="R25" i="41"/>
  <c r="Q25" i="41"/>
  <c r="P25" i="41"/>
  <c r="P26" i="41" s="1"/>
  <c r="O25" i="41"/>
  <c r="N25" i="41"/>
  <c r="M25" i="41"/>
  <c r="L25" i="41"/>
  <c r="L29" i="41" s="1"/>
  <c r="K25" i="41"/>
  <c r="J25" i="41"/>
  <c r="J29" i="41" s="1"/>
  <c r="I25" i="41"/>
  <c r="H25" i="41"/>
  <c r="H29" i="41" s="1"/>
  <c r="D25" i="41"/>
  <c r="D26" i="41" s="1"/>
  <c r="X24" i="41"/>
  <c r="V24" i="41"/>
  <c r="Z23" i="41"/>
  <c r="X23" i="41"/>
  <c r="V23" i="41"/>
  <c r="T23" i="41"/>
  <c r="R23" i="41"/>
  <c r="P23" i="41"/>
  <c r="N23" i="41"/>
  <c r="L23" i="41"/>
  <c r="J23" i="41"/>
  <c r="Z21" i="41"/>
  <c r="Z27" i="41" s="1"/>
  <c r="Y21" i="41"/>
  <c r="X21" i="41"/>
  <c r="X27" i="41" s="1"/>
  <c r="W21" i="41"/>
  <c r="V21" i="41"/>
  <c r="U21" i="41"/>
  <c r="T21" i="41"/>
  <c r="T27" i="41" s="1"/>
  <c r="S21" i="41"/>
  <c r="R21" i="41"/>
  <c r="R27" i="41" s="1"/>
  <c r="Q21" i="41"/>
  <c r="P21" i="41"/>
  <c r="P27" i="41" s="1"/>
  <c r="O21" i="41"/>
  <c r="N21" i="41"/>
  <c r="M21" i="41"/>
  <c r="L21" i="41"/>
  <c r="L27" i="41" s="1"/>
  <c r="K21" i="41"/>
  <c r="J21" i="41"/>
  <c r="J27" i="41" s="1"/>
  <c r="J30" i="41" s="1"/>
  <c r="I21" i="41"/>
  <c r="H21" i="41"/>
  <c r="D21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D16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D15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D14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D13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D12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D11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D9" i="41"/>
  <c r="H9" i="41" s="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D8" i="41"/>
  <c r="H8" i="41" s="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D7" i="41"/>
  <c r="H7" i="41" s="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D6" i="41"/>
  <c r="H6" i="41" s="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D5" i="41"/>
  <c r="Z4" i="41"/>
  <c r="Y4" i="41"/>
  <c r="Y27" i="41" s="1"/>
  <c r="X4" i="41"/>
  <c r="W4" i="41"/>
  <c r="W27" i="41" s="1"/>
  <c r="V4" i="41"/>
  <c r="U4" i="41"/>
  <c r="U27" i="41" s="1"/>
  <c r="T4" i="41"/>
  <c r="S4" i="41"/>
  <c r="S27" i="41" s="1"/>
  <c r="R4" i="41"/>
  <c r="Q4" i="41"/>
  <c r="Q27" i="41" s="1"/>
  <c r="P4" i="41"/>
  <c r="O4" i="41"/>
  <c r="O27" i="41" s="1"/>
  <c r="N4" i="41"/>
  <c r="M4" i="41"/>
  <c r="M27" i="41" s="1"/>
  <c r="L4" i="41"/>
  <c r="K4" i="41"/>
  <c r="K27" i="41" s="1"/>
  <c r="J4" i="41"/>
  <c r="I4" i="41"/>
  <c r="I27" i="41" s="1"/>
  <c r="D4" i="41"/>
  <c r="H3" i="41"/>
  <c r="Z37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D37" i="40"/>
  <c r="Z36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D36" i="40"/>
  <c r="Z35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D35" i="40"/>
  <c r="Z34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D34" i="40"/>
  <c r="Z33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H33" i="40"/>
  <c r="D33" i="40"/>
  <c r="Z32" i="40"/>
  <c r="Y32" i="40"/>
  <c r="X32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H32" i="40"/>
  <c r="D32" i="40"/>
  <c r="S29" i="40"/>
  <c r="K29" i="40"/>
  <c r="X28" i="40"/>
  <c r="X27" i="40"/>
  <c r="T27" i="40"/>
  <c r="O28" i="40" s="1"/>
  <c r="P27" i="40"/>
  <c r="L27" i="40"/>
  <c r="L30" i="40" s="1"/>
  <c r="X26" i="40"/>
  <c r="T26" i="40"/>
  <c r="P26" i="40"/>
  <c r="L26" i="40"/>
  <c r="H26" i="40"/>
  <c r="Z25" i="40"/>
  <c r="Y29" i="40" s="1"/>
  <c r="Y25" i="40"/>
  <c r="Y26" i="40" s="1"/>
  <c r="X25" i="40"/>
  <c r="W25" i="40"/>
  <c r="W26" i="40" s="1"/>
  <c r="V25" i="40"/>
  <c r="U25" i="40"/>
  <c r="T25" i="40"/>
  <c r="S25" i="40"/>
  <c r="R25" i="40"/>
  <c r="Q29" i="40" s="1"/>
  <c r="Q25" i="40"/>
  <c r="P25" i="40"/>
  <c r="O25" i="40"/>
  <c r="N25" i="40"/>
  <c r="M25" i="40"/>
  <c r="L25" i="40"/>
  <c r="L29" i="40" s="1"/>
  <c r="K25" i="40"/>
  <c r="J25" i="40"/>
  <c r="J29" i="40" s="1"/>
  <c r="I25" i="40"/>
  <c r="D26" i="40" s="1"/>
  <c r="H25" i="40"/>
  <c r="H29" i="40" s="1"/>
  <c r="D25" i="40"/>
  <c r="Z24" i="40"/>
  <c r="T24" i="40"/>
  <c r="L24" i="40"/>
  <c r="Z23" i="40"/>
  <c r="X23" i="40"/>
  <c r="X24" i="40" s="1"/>
  <c r="V23" i="40"/>
  <c r="Q24" i="40" s="1"/>
  <c r="T23" i="40"/>
  <c r="R23" i="40"/>
  <c r="P23" i="40"/>
  <c r="N23" i="40"/>
  <c r="I24" i="40" s="1"/>
  <c r="L23" i="40"/>
  <c r="J23" i="40"/>
  <c r="Z21" i="40"/>
  <c r="Z27" i="40" s="1"/>
  <c r="Y21" i="40"/>
  <c r="X21" i="40"/>
  <c r="W21" i="40"/>
  <c r="V21" i="40"/>
  <c r="V27" i="40" s="1"/>
  <c r="U21" i="40"/>
  <c r="T21" i="40"/>
  <c r="S21" i="40"/>
  <c r="R21" i="40"/>
  <c r="R27" i="40" s="1"/>
  <c r="Q21" i="40"/>
  <c r="P21" i="40"/>
  <c r="O21" i="40"/>
  <c r="N21" i="40"/>
  <c r="N27" i="40" s="1"/>
  <c r="M21" i="40"/>
  <c r="L21" i="40"/>
  <c r="K21" i="40"/>
  <c r="J21" i="40"/>
  <c r="J27" i="40" s="1"/>
  <c r="J30" i="40" s="1"/>
  <c r="I21" i="40"/>
  <c r="H21" i="40"/>
  <c r="D21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D16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D15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D14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D13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D12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D11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D9" i="40"/>
  <c r="H9" i="40" s="1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D8" i="40"/>
  <c r="H8" i="40" s="1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D7" i="40"/>
  <c r="H7" i="40" s="1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D6" i="40"/>
  <c r="H6" i="40" s="1"/>
  <c r="Z5" i="40"/>
  <c r="Y5" i="40"/>
  <c r="Y23" i="40" s="1"/>
  <c r="Y24" i="40" s="1"/>
  <c r="X5" i="40"/>
  <c r="W5" i="40"/>
  <c r="V5" i="40"/>
  <c r="U5" i="40"/>
  <c r="U23" i="40" s="1"/>
  <c r="P24" i="40" s="1"/>
  <c r="T5" i="40"/>
  <c r="S5" i="40"/>
  <c r="R5" i="40"/>
  <c r="Q5" i="40"/>
  <c r="Q23" i="40" s="1"/>
  <c r="P5" i="40"/>
  <c r="O5" i="40"/>
  <c r="N5" i="40"/>
  <c r="M5" i="40"/>
  <c r="M23" i="40" s="1"/>
  <c r="L5" i="40"/>
  <c r="K5" i="40"/>
  <c r="J5" i="40"/>
  <c r="I5" i="40"/>
  <c r="I23" i="40" s="1"/>
  <c r="D5" i="40"/>
  <c r="Z4" i="40"/>
  <c r="Y4" i="40"/>
  <c r="Y27" i="40" s="1"/>
  <c r="T28" i="40" s="1"/>
  <c r="X4" i="40"/>
  <c r="W4" i="40"/>
  <c r="W27" i="40" s="1"/>
  <c r="V4" i="40"/>
  <c r="U4" i="40"/>
  <c r="U27" i="40" s="1"/>
  <c r="T4" i="40"/>
  <c r="S4" i="40"/>
  <c r="S27" i="40" s="1"/>
  <c r="R4" i="40"/>
  <c r="Q4" i="40"/>
  <c r="Q27" i="40" s="1"/>
  <c r="L28" i="40" s="1"/>
  <c r="P4" i="40"/>
  <c r="O4" i="40"/>
  <c r="O27" i="40" s="1"/>
  <c r="O30" i="40" s="1"/>
  <c r="N4" i="40"/>
  <c r="M4" i="40"/>
  <c r="M27" i="40" s="1"/>
  <c r="L4" i="40"/>
  <c r="K4" i="40"/>
  <c r="K27" i="40" s="1"/>
  <c r="J4" i="40"/>
  <c r="I4" i="40"/>
  <c r="I27" i="40" s="1"/>
  <c r="D4" i="40"/>
  <c r="H3" i="40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D37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D36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D35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D34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D33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D32" i="39"/>
  <c r="Y29" i="39"/>
  <c r="I29" i="39"/>
  <c r="V27" i="39"/>
  <c r="Q28" i="39" s="1"/>
  <c r="Z25" i="39"/>
  <c r="Z29" i="39" s="1"/>
  <c r="Y25" i="39"/>
  <c r="Y26" i="39" s="1"/>
  <c r="X25" i="39"/>
  <c r="X26" i="39" s="1"/>
  <c r="W25" i="39"/>
  <c r="W29" i="39" s="1"/>
  <c r="V25" i="39"/>
  <c r="U25" i="39"/>
  <c r="U29" i="39" s="1"/>
  <c r="T25" i="39"/>
  <c r="T29" i="39" s="1"/>
  <c r="S25" i="39"/>
  <c r="N26" i="39" s="1"/>
  <c r="R25" i="39"/>
  <c r="Q25" i="39"/>
  <c r="Q29" i="39" s="1"/>
  <c r="P25" i="39"/>
  <c r="P29" i="39" s="1"/>
  <c r="O25" i="39"/>
  <c r="J26" i="39" s="1"/>
  <c r="N25" i="39"/>
  <c r="M25" i="39"/>
  <c r="M26" i="39" s="1"/>
  <c r="L25" i="39"/>
  <c r="L29" i="39" s="1"/>
  <c r="K25" i="39"/>
  <c r="J25" i="39"/>
  <c r="I25" i="39"/>
  <c r="I26" i="39" s="1"/>
  <c r="H25" i="39"/>
  <c r="H26" i="39" s="1"/>
  <c r="D25" i="39"/>
  <c r="X23" i="39"/>
  <c r="X24" i="39" s="1"/>
  <c r="T23" i="39"/>
  <c r="O24" i="39" s="1"/>
  <c r="P23" i="39"/>
  <c r="L23" i="39"/>
  <c r="Z21" i="39"/>
  <c r="Y21" i="39"/>
  <c r="X21" i="39"/>
  <c r="W21" i="39"/>
  <c r="V21" i="39"/>
  <c r="U21" i="39"/>
  <c r="T21" i="39"/>
  <c r="S21" i="39"/>
  <c r="R21" i="39"/>
  <c r="Q21" i="39"/>
  <c r="P21" i="39"/>
  <c r="P27" i="39" s="1"/>
  <c r="O21" i="39"/>
  <c r="N21" i="39"/>
  <c r="M21" i="39"/>
  <c r="L21" i="39"/>
  <c r="L27" i="39" s="1"/>
  <c r="K21" i="39"/>
  <c r="J21" i="39"/>
  <c r="I21" i="39"/>
  <c r="H21" i="39"/>
  <c r="D21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D16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D15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D14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D13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D12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D11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D9" i="39"/>
  <c r="H9" i="39" s="1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D8" i="39"/>
  <c r="H8" i="39" s="1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D7" i="39"/>
  <c r="H7" i="39" s="1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D6" i="39"/>
  <c r="H6" i="39" s="1"/>
  <c r="Z5" i="39"/>
  <c r="Z23" i="39" s="1"/>
  <c r="Y5" i="39"/>
  <c r="Y23" i="39" s="1"/>
  <c r="X5" i="39"/>
  <c r="W5" i="39"/>
  <c r="W23" i="39" s="1"/>
  <c r="V5" i="39"/>
  <c r="V23" i="39" s="1"/>
  <c r="U5" i="39"/>
  <c r="U23" i="39" s="1"/>
  <c r="P24" i="39" s="1"/>
  <c r="T5" i="39"/>
  <c r="S5" i="39"/>
  <c r="S23" i="39" s="1"/>
  <c r="R5" i="39"/>
  <c r="R23" i="39" s="1"/>
  <c r="Q5" i="39"/>
  <c r="Q23" i="39" s="1"/>
  <c r="L24" i="39" s="1"/>
  <c r="P5" i="39"/>
  <c r="O5" i="39"/>
  <c r="O23" i="39" s="1"/>
  <c r="N5" i="39"/>
  <c r="N23" i="39" s="1"/>
  <c r="M5" i="39"/>
  <c r="M23" i="39" s="1"/>
  <c r="H24" i="39" s="1"/>
  <c r="L5" i="39"/>
  <c r="K5" i="39"/>
  <c r="K23" i="39" s="1"/>
  <c r="J5" i="39"/>
  <c r="J23" i="39" s="1"/>
  <c r="I5" i="39"/>
  <c r="I23" i="39" s="1"/>
  <c r="D5" i="39"/>
  <c r="H5" i="39" s="1"/>
  <c r="H23" i="39" s="1"/>
  <c r="Z4" i="39"/>
  <c r="Z27" i="39" s="1"/>
  <c r="Y4" i="39"/>
  <c r="Y27" i="39" s="1"/>
  <c r="Y28" i="39" s="1"/>
  <c r="X4" i="39"/>
  <c r="X27" i="39" s="1"/>
  <c r="W4" i="39"/>
  <c r="W27" i="39" s="1"/>
  <c r="V4" i="39"/>
  <c r="U4" i="39"/>
  <c r="U27" i="39" s="1"/>
  <c r="U30" i="39" s="1"/>
  <c r="T4" i="39"/>
  <c r="T27" i="39" s="1"/>
  <c r="S4" i="39"/>
  <c r="S27" i="39" s="1"/>
  <c r="R4" i="39"/>
  <c r="R27" i="39" s="1"/>
  <c r="Q4" i="39"/>
  <c r="Q27" i="39" s="1"/>
  <c r="P4" i="39"/>
  <c r="O4" i="39"/>
  <c r="O27" i="39" s="1"/>
  <c r="N4" i="39"/>
  <c r="N27" i="39" s="1"/>
  <c r="M4" i="39"/>
  <c r="M27" i="39" s="1"/>
  <c r="L4" i="39"/>
  <c r="K4" i="39"/>
  <c r="K27" i="39" s="1"/>
  <c r="K30" i="39" s="1"/>
  <c r="J4" i="39"/>
  <c r="J27" i="39" s="1"/>
  <c r="I4" i="39"/>
  <c r="I27" i="39" s="1"/>
  <c r="D4" i="39"/>
  <c r="H4" i="39" s="1"/>
  <c r="H27" i="39" s="1"/>
  <c r="H30" i="39" s="1"/>
  <c r="H3" i="39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D37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D36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H35" i="38"/>
  <c r="D35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D34" i="38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H33" i="38"/>
  <c r="D33" i="38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H32" i="38"/>
  <c r="D32" i="38"/>
  <c r="X29" i="38"/>
  <c r="W29" i="38"/>
  <c r="T29" i="38"/>
  <c r="S29" i="38"/>
  <c r="P29" i="38"/>
  <c r="O29" i="38"/>
  <c r="L29" i="38"/>
  <c r="K29" i="38"/>
  <c r="Z25" i="38"/>
  <c r="Z26" i="38" s="1"/>
  <c r="Y25" i="38"/>
  <c r="Y29" i="38" s="1"/>
  <c r="X25" i="38"/>
  <c r="X26" i="38" s="1"/>
  <c r="W25" i="38"/>
  <c r="W26" i="38" s="1"/>
  <c r="V25" i="38"/>
  <c r="V26" i="38" s="1"/>
  <c r="U25" i="38"/>
  <c r="U29" i="38" s="1"/>
  <c r="T25" i="38"/>
  <c r="S25" i="38"/>
  <c r="S26" i="38" s="1"/>
  <c r="R25" i="38"/>
  <c r="R26" i="38" s="1"/>
  <c r="Q25" i="38"/>
  <c r="Q29" i="38" s="1"/>
  <c r="P25" i="38"/>
  <c r="O25" i="38"/>
  <c r="O26" i="38" s="1"/>
  <c r="N25" i="38"/>
  <c r="N26" i="38" s="1"/>
  <c r="M25" i="38"/>
  <c r="M29" i="38" s="1"/>
  <c r="L25" i="38"/>
  <c r="K25" i="38"/>
  <c r="K26" i="38" s="1"/>
  <c r="J25" i="38"/>
  <c r="J26" i="38" s="1"/>
  <c r="I25" i="38"/>
  <c r="I29" i="38" s="1"/>
  <c r="D25" i="38"/>
  <c r="H25" i="38" s="1"/>
  <c r="H29" i="38" s="1"/>
  <c r="Z23" i="38"/>
  <c r="Z24" i="38" s="1"/>
  <c r="V23" i="38"/>
  <c r="V24" i="38" s="1"/>
  <c r="R23" i="38"/>
  <c r="N23" i="38"/>
  <c r="J23" i="38"/>
  <c r="Z21" i="38"/>
  <c r="Z27" i="38" s="1"/>
  <c r="Y21" i="38"/>
  <c r="X21" i="38"/>
  <c r="W21" i="38"/>
  <c r="V21" i="38"/>
  <c r="V27" i="38" s="1"/>
  <c r="U21" i="38"/>
  <c r="T21" i="38"/>
  <c r="S21" i="38"/>
  <c r="R21" i="38"/>
  <c r="R27" i="38" s="1"/>
  <c r="Q21" i="38"/>
  <c r="P21" i="38"/>
  <c r="O21" i="38"/>
  <c r="N21" i="38"/>
  <c r="N27" i="38" s="1"/>
  <c r="M21" i="38"/>
  <c r="L21" i="38"/>
  <c r="K21" i="38"/>
  <c r="J21" i="38"/>
  <c r="J27" i="38" s="1"/>
  <c r="I21" i="38"/>
  <c r="D21" i="38"/>
  <c r="H21" i="38" s="1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D16" i="38"/>
  <c r="H16" i="38" s="1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D15" i="38"/>
  <c r="H15" i="38" s="1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D14" i="38"/>
  <c r="H14" i="38" s="1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D13" i="38"/>
  <c r="H13" i="38" s="1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D12" i="38"/>
  <c r="H12" i="38" s="1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D11" i="38"/>
  <c r="H11" i="38" s="1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D9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H8" i="38"/>
  <c r="D8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H7" i="38"/>
  <c r="D7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H6" i="38"/>
  <c r="D6" i="38"/>
  <c r="Z5" i="38"/>
  <c r="Y5" i="38"/>
  <c r="Y23" i="38" s="1"/>
  <c r="X5" i="38"/>
  <c r="X23" i="38" s="1"/>
  <c r="W5" i="38"/>
  <c r="W23" i="38" s="1"/>
  <c r="V5" i="38"/>
  <c r="U5" i="38"/>
  <c r="U23" i="38" s="1"/>
  <c r="P24" i="38" s="1"/>
  <c r="T5" i="38"/>
  <c r="T23" i="38" s="1"/>
  <c r="S5" i="38"/>
  <c r="S23" i="38" s="1"/>
  <c r="N24" i="38" s="1"/>
  <c r="R5" i="38"/>
  <c r="Q5" i="38"/>
  <c r="Q23" i="38" s="1"/>
  <c r="L24" i="38" s="1"/>
  <c r="P5" i="38"/>
  <c r="P23" i="38" s="1"/>
  <c r="O5" i="38"/>
  <c r="O23" i="38" s="1"/>
  <c r="J24" i="38" s="1"/>
  <c r="N5" i="38"/>
  <c r="M5" i="38"/>
  <c r="M23" i="38" s="1"/>
  <c r="H24" i="38" s="1"/>
  <c r="L5" i="38"/>
  <c r="L23" i="38" s="1"/>
  <c r="K5" i="38"/>
  <c r="K23" i="38" s="1"/>
  <c r="J5" i="38"/>
  <c r="I5" i="38"/>
  <c r="I23" i="38" s="1"/>
  <c r="D24" i="38" s="1"/>
  <c r="H5" i="38"/>
  <c r="H23" i="38" s="1"/>
  <c r="D5" i="38"/>
  <c r="D23" i="38" s="1"/>
  <c r="Z4" i="38"/>
  <c r="Y4" i="38"/>
  <c r="Y27" i="38" s="1"/>
  <c r="X4" i="38"/>
  <c r="X27" i="38" s="1"/>
  <c r="W4" i="38"/>
  <c r="W27" i="38" s="1"/>
  <c r="V4" i="38"/>
  <c r="U4" i="38"/>
  <c r="U27" i="38" s="1"/>
  <c r="T4" i="38"/>
  <c r="T27" i="38" s="1"/>
  <c r="S4" i="38"/>
  <c r="S27" i="38" s="1"/>
  <c r="R4" i="38"/>
  <c r="Q4" i="38"/>
  <c r="Q27" i="38" s="1"/>
  <c r="P4" i="38"/>
  <c r="P27" i="38" s="1"/>
  <c r="O4" i="38"/>
  <c r="O27" i="38" s="1"/>
  <c r="N4" i="38"/>
  <c r="M4" i="38"/>
  <c r="M27" i="38" s="1"/>
  <c r="L4" i="38"/>
  <c r="L27" i="38" s="1"/>
  <c r="K4" i="38"/>
  <c r="K27" i="38" s="1"/>
  <c r="K30" i="38" s="1"/>
  <c r="J4" i="38"/>
  <c r="I4" i="38"/>
  <c r="I27" i="38" s="1"/>
  <c r="H4" i="38"/>
  <c r="D4" i="38"/>
  <c r="D27" i="38" s="1"/>
  <c r="H3" i="38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D37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D36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D35" i="37"/>
  <c r="H35" i="37" s="1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D34" i="37"/>
  <c r="H34" i="37" s="1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D33" i="37"/>
  <c r="H33" i="37" s="1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D32" i="37"/>
  <c r="H32" i="37" s="1"/>
  <c r="Z29" i="37"/>
  <c r="Y29" i="37"/>
  <c r="V29" i="37"/>
  <c r="U29" i="37"/>
  <c r="R29" i="37"/>
  <c r="Q29" i="37"/>
  <c r="N29" i="37"/>
  <c r="M29" i="37"/>
  <c r="J29" i="37"/>
  <c r="I29" i="37"/>
  <c r="Z25" i="37"/>
  <c r="Z26" i="37" s="1"/>
  <c r="Y25" i="37"/>
  <c r="Y26" i="37" s="1"/>
  <c r="X25" i="37"/>
  <c r="X26" i="37" s="1"/>
  <c r="W25" i="37"/>
  <c r="W29" i="37" s="1"/>
  <c r="V25" i="37"/>
  <c r="V26" i="37" s="1"/>
  <c r="U25" i="37"/>
  <c r="U26" i="37" s="1"/>
  <c r="T25" i="37"/>
  <c r="T26" i="37" s="1"/>
  <c r="S25" i="37"/>
  <c r="S29" i="37" s="1"/>
  <c r="R25" i="37"/>
  <c r="Q25" i="37"/>
  <c r="Q26" i="37" s="1"/>
  <c r="P25" i="37"/>
  <c r="P26" i="37" s="1"/>
  <c r="O25" i="37"/>
  <c r="O29" i="37" s="1"/>
  <c r="N25" i="37"/>
  <c r="M25" i="37"/>
  <c r="M26" i="37" s="1"/>
  <c r="L25" i="37"/>
  <c r="L26" i="37" s="1"/>
  <c r="K25" i="37"/>
  <c r="K29" i="37" s="1"/>
  <c r="J25" i="37"/>
  <c r="I25" i="37"/>
  <c r="I26" i="37" s="1"/>
  <c r="H25" i="37"/>
  <c r="H26" i="37" s="1"/>
  <c r="D25" i="37"/>
  <c r="X23" i="37"/>
  <c r="X24" i="37" s="1"/>
  <c r="T23" i="37"/>
  <c r="P23" i="37"/>
  <c r="K24" i="37" s="1"/>
  <c r="L23" i="37"/>
  <c r="Z21" i="37"/>
  <c r="Y21" i="37"/>
  <c r="X21" i="37"/>
  <c r="X27" i="37" s="1"/>
  <c r="W21" i="37"/>
  <c r="V21" i="37"/>
  <c r="U21" i="37"/>
  <c r="T21" i="37"/>
  <c r="T27" i="37" s="1"/>
  <c r="S21" i="37"/>
  <c r="R21" i="37"/>
  <c r="Q21" i="37"/>
  <c r="P21" i="37"/>
  <c r="P27" i="37" s="1"/>
  <c r="O21" i="37"/>
  <c r="N21" i="37"/>
  <c r="M21" i="37"/>
  <c r="L21" i="37"/>
  <c r="L27" i="37" s="1"/>
  <c r="L30" i="37" s="1"/>
  <c r="K21" i="37"/>
  <c r="J21" i="37"/>
  <c r="I21" i="37"/>
  <c r="H21" i="37"/>
  <c r="D21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D16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D15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D14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D13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D12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D11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D9" i="37"/>
  <c r="H9" i="37" s="1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D8" i="37"/>
  <c r="H8" i="37" s="1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D7" i="37"/>
  <c r="H7" i="37" s="1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D6" i="37"/>
  <c r="H6" i="37" s="1"/>
  <c r="Z5" i="37"/>
  <c r="Z23" i="37" s="1"/>
  <c r="Y5" i="37"/>
  <c r="Y23" i="37" s="1"/>
  <c r="X5" i="37"/>
  <c r="W5" i="37"/>
  <c r="W23" i="37" s="1"/>
  <c r="V5" i="37"/>
  <c r="V23" i="37" s="1"/>
  <c r="U5" i="37"/>
  <c r="U23" i="37" s="1"/>
  <c r="P24" i="37" s="1"/>
  <c r="T5" i="37"/>
  <c r="S5" i="37"/>
  <c r="S23" i="37" s="1"/>
  <c r="R5" i="37"/>
  <c r="R23" i="37" s="1"/>
  <c r="M24" i="37" s="1"/>
  <c r="Q5" i="37"/>
  <c r="Q23" i="37" s="1"/>
  <c r="L24" i="37" s="1"/>
  <c r="P5" i="37"/>
  <c r="O5" i="37"/>
  <c r="O23" i="37" s="1"/>
  <c r="N5" i="37"/>
  <c r="N23" i="37" s="1"/>
  <c r="I24" i="37" s="1"/>
  <c r="M5" i="37"/>
  <c r="M23" i="37" s="1"/>
  <c r="L5" i="37"/>
  <c r="K5" i="37"/>
  <c r="K23" i="37" s="1"/>
  <c r="J5" i="37"/>
  <c r="J23" i="37" s="1"/>
  <c r="I5" i="37"/>
  <c r="I23" i="37" s="1"/>
  <c r="D5" i="37"/>
  <c r="H5" i="37" s="1"/>
  <c r="H23" i="37" s="1"/>
  <c r="Z4" i="37"/>
  <c r="Z27" i="37" s="1"/>
  <c r="Y4" i="37"/>
  <c r="Y27" i="37" s="1"/>
  <c r="X4" i="37"/>
  <c r="W4" i="37"/>
  <c r="W27" i="37" s="1"/>
  <c r="V4" i="37"/>
  <c r="V27" i="37" s="1"/>
  <c r="U4" i="37"/>
  <c r="U27" i="37" s="1"/>
  <c r="T4" i="37"/>
  <c r="S4" i="37"/>
  <c r="S27" i="37" s="1"/>
  <c r="R4" i="37"/>
  <c r="R27" i="37" s="1"/>
  <c r="Q4" i="37"/>
  <c r="Q27" i="37" s="1"/>
  <c r="P4" i="37"/>
  <c r="O4" i="37"/>
  <c r="O27" i="37" s="1"/>
  <c r="N4" i="37"/>
  <c r="N27" i="37" s="1"/>
  <c r="M4" i="37"/>
  <c r="M27" i="37" s="1"/>
  <c r="L4" i="37"/>
  <c r="K4" i="37"/>
  <c r="K27" i="37" s="1"/>
  <c r="K30" i="37" s="1"/>
  <c r="J4" i="37"/>
  <c r="J27" i="37" s="1"/>
  <c r="I4" i="37"/>
  <c r="I27" i="37" s="1"/>
  <c r="D4" i="37"/>
  <c r="H4" i="37" s="1"/>
  <c r="H27" i="37" s="1"/>
  <c r="H3" i="37"/>
  <c r="Z37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D37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D36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D35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D34" i="36"/>
  <c r="Z33" i="36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H33" i="36"/>
  <c r="D33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H32" i="36"/>
  <c r="D32" i="36"/>
  <c r="X29" i="36"/>
  <c r="W29" i="36"/>
  <c r="T29" i="36"/>
  <c r="S29" i="36"/>
  <c r="P29" i="36"/>
  <c r="O29" i="36"/>
  <c r="L29" i="36"/>
  <c r="K29" i="36"/>
  <c r="Z25" i="36"/>
  <c r="Z26" i="36" s="1"/>
  <c r="Y25" i="36"/>
  <c r="Y29" i="36" s="1"/>
  <c r="X25" i="36"/>
  <c r="X26" i="36" s="1"/>
  <c r="W25" i="36"/>
  <c r="W26" i="36" s="1"/>
  <c r="V25" i="36"/>
  <c r="V26" i="36" s="1"/>
  <c r="U25" i="36"/>
  <c r="U29" i="36" s="1"/>
  <c r="T25" i="36"/>
  <c r="S25" i="36"/>
  <c r="S26" i="36" s="1"/>
  <c r="R25" i="36"/>
  <c r="R26" i="36" s="1"/>
  <c r="Q25" i="36"/>
  <c r="Q29" i="36" s="1"/>
  <c r="P25" i="36"/>
  <c r="O25" i="36"/>
  <c r="O26" i="36" s="1"/>
  <c r="N25" i="36"/>
  <c r="N26" i="36" s="1"/>
  <c r="M25" i="36"/>
  <c r="M29" i="36" s="1"/>
  <c r="L25" i="36"/>
  <c r="K25" i="36"/>
  <c r="K26" i="36" s="1"/>
  <c r="J25" i="36"/>
  <c r="J26" i="36" s="1"/>
  <c r="I25" i="36"/>
  <c r="I29" i="36" s="1"/>
  <c r="D25" i="36"/>
  <c r="H25" i="36" s="1"/>
  <c r="H29" i="36" s="1"/>
  <c r="Z23" i="36"/>
  <c r="Z24" i="36" s="1"/>
  <c r="V23" i="36"/>
  <c r="V24" i="36" s="1"/>
  <c r="R23" i="36"/>
  <c r="N23" i="36"/>
  <c r="J23" i="36"/>
  <c r="Z21" i="36"/>
  <c r="Z27" i="36" s="1"/>
  <c r="Y21" i="36"/>
  <c r="X21" i="36"/>
  <c r="W21" i="36"/>
  <c r="V21" i="36"/>
  <c r="V27" i="36" s="1"/>
  <c r="U21" i="36"/>
  <c r="T21" i="36"/>
  <c r="S21" i="36"/>
  <c r="R21" i="36"/>
  <c r="R27" i="36" s="1"/>
  <c r="Q21" i="36"/>
  <c r="P21" i="36"/>
  <c r="O21" i="36"/>
  <c r="N21" i="36"/>
  <c r="N27" i="36" s="1"/>
  <c r="M21" i="36"/>
  <c r="L21" i="36"/>
  <c r="K21" i="36"/>
  <c r="J21" i="36"/>
  <c r="J27" i="36" s="1"/>
  <c r="I21" i="36"/>
  <c r="D21" i="36"/>
  <c r="H21" i="36" s="1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D16" i="36"/>
  <c r="H16" i="36" s="1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D15" i="36"/>
  <c r="H15" i="36" s="1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D14" i="36"/>
  <c r="H14" i="36" s="1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D13" i="36"/>
  <c r="H13" i="36" s="1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D12" i="36"/>
  <c r="H12" i="36" s="1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D11" i="36"/>
  <c r="H11" i="36" s="1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D9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D8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D7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D6" i="36"/>
  <c r="Z5" i="36"/>
  <c r="Y5" i="36"/>
  <c r="Y23" i="36" s="1"/>
  <c r="X5" i="36"/>
  <c r="X23" i="36" s="1"/>
  <c r="W5" i="36"/>
  <c r="W23" i="36" s="1"/>
  <c r="V5" i="36"/>
  <c r="U5" i="36"/>
  <c r="U23" i="36" s="1"/>
  <c r="T5" i="36"/>
  <c r="T23" i="36" s="1"/>
  <c r="O24" i="36" s="1"/>
  <c r="S5" i="36"/>
  <c r="S23" i="36" s="1"/>
  <c r="N24" i="36" s="1"/>
  <c r="R5" i="36"/>
  <c r="Q5" i="36"/>
  <c r="Q23" i="36" s="1"/>
  <c r="P5" i="36"/>
  <c r="P23" i="36" s="1"/>
  <c r="K24" i="36" s="1"/>
  <c r="O5" i="36"/>
  <c r="O23" i="36" s="1"/>
  <c r="J24" i="36" s="1"/>
  <c r="N5" i="36"/>
  <c r="M5" i="36"/>
  <c r="M23" i="36" s="1"/>
  <c r="L5" i="36"/>
  <c r="L23" i="36" s="1"/>
  <c r="K5" i="36"/>
  <c r="K23" i="36" s="1"/>
  <c r="J5" i="36"/>
  <c r="I5" i="36"/>
  <c r="I23" i="36" s="1"/>
  <c r="H5" i="36"/>
  <c r="H23" i="36" s="1"/>
  <c r="D5" i="36"/>
  <c r="D23" i="36" s="1"/>
  <c r="Z4" i="36"/>
  <c r="Y4" i="36"/>
  <c r="Y27" i="36" s="1"/>
  <c r="X4" i="36"/>
  <c r="X27" i="36" s="1"/>
  <c r="W4" i="36"/>
  <c r="W27" i="36" s="1"/>
  <c r="V4" i="36"/>
  <c r="U4" i="36"/>
  <c r="U27" i="36" s="1"/>
  <c r="T4" i="36"/>
  <c r="T27" i="36" s="1"/>
  <c r="S4" i="36"/>
  <c r="S27" i="36" s="1"/>
  <c r="R4" i="36"/>
  <c r="Q4" i="36"/>
  <c r="Q27" i="36" s="1"/>
  <c r="P4" i="36"/>
  <c r="P27" i="36" s="1"/>
  <c r="O4" i="36"/>
  <c r="O27" i="36" s="1"/>
  <c r="N4" i="36"/>
  <c r="M4" i="36"/>
  <c r="M27" i="36" s="1"/>
  <c r="L4" i="36"/>
  <c r="L27" i="36" s="1"/>
  <c r="L30" i="36" s="1"/>
  <c r="K4" i="36"/>
  <c r="K27" i="36" s="1"/>
  <c r="J4" i="36"/>
  <c r="I4" i="36"/>
  <c r="I27" i="36" s="1"/>
  <c r="H4" i="36"/>
  <c r="H27" i="36" s="1"/>
  <c r="H30" i="36" s="1"/>
  <c r="D4" i="36"/>
  <c r="D27" i="36" s="1"/>
  <c r="H3" i="36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D37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D36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D35" i="35"/>
  <c r="H35" i="35" s="1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D34" i="35"/>
  <c r="H34" i="35" s="1"/>
  <c r="Z33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K33" i="35"/>
  <c r="J33" i="35"/>
  <c r="I33" i="35"/>
  <c r="D33" i="35"/>
  <c r="H33" i="35" s="1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I32" i="35"/>
  <c r="D32" i="35"/>
  <c r="H32" i="35" s="1"/>
  <c r="Z29" i="35"/>
  <c r="Y29" i="35"/>
  <c r="V29" i="35"/>
  <c r="U29" i="35"/>
  <c r="R29" i="35"/>
  <c r="Q29" i="35"/>
  <c r="N29" i="35"/>
  <c r="M29" i="35"/>
  <c r="J29" i="35"/>
  <c r="I29" i="35"/>
  <c r="Z25" i="35"/>
  <c r="Z26" i="35" s="1"/>
  <c r="Y25" i="35"/>
  <c r="Y26" i="35" s="1"/>
  <c r="X25" i="35"/>
  <c r="X26" i="35" s="1"/>
  <c r="W25" i="35"/>
  <c r="W29" i="35" s="1"/>
  <c r="V25" i="35"/>
  <c r="V26" i="35" s="1"/>
  <c r="U25" i="35"/>
  <c r="U26" i="35" s="1"/>
  <c r="T25" i="35"/>
  <c r="T26" i="35" s="1"/>
  <c r="S25" i="35"/>
  <c r="S29" i="35" s="1"/>
  <c r="R25" i="35"/>
  <c r="Q25" i="35"/>
  <c r="Q26" i="35" s="1"/>
  <c r="P25" i="35"/>
  <c r="P26" i="35" s="1"/>
  <c r="O25" i="35"/>
  <c r="O29" i="35" s="1"/>
  <c r="N25" i="35"/>
  <c r="M25" i="35"/>
  <c r="M26" i="35" s="1"/>
  <c r="L25" i="35"/>
  <c r="L26" i="35" s="1"/>
  <c r="K25" i="35"/>
  <c r="K29" i="35" s="1"/>
  <c r="J25" i="35"/>
  <c r="I25" i="35"/>
  <c r="I26" i="35" s="1"/>
  <c r="H25" i="35"/>
  <c r="H26" i="35" s="1"/>
  <c r="D25" i="35"/>
  <c r="X23" i="35"/>
  <c r="X24" i="35" s="1"/>
  <c r="T23" i="35"/>
  <c r="P23" i="35"/>
  <c r="L23" i="35"/>
  <c r="Z21" i="35"/>
  <c r="Y21" i="35"/>
  <c r="X21" i="35"/>
  <c r="X27" i="35" s="1"/>
  <c r="W21" i="35"/>
  <c r="V21" i="35"/>
  <c r="U21" i="35"/>
  <c r="T21" i="35"/>
  <c r="T27" i="35" s="1"/>
  <c r="S21" i="35"/>
  <c r="R21" i="35"/>
  <c r="Q21" i="35"/>
  <c r="P21" i="35"/>
  <c r="P27" i="35" s="1"/>
  <c r="O21" i="35"/>
  <c r="N21" i="35"/>
  <c r="M21" i="35"/>
  <c r="L21" i="35"/>
  <c r="L27" i="35" s="1"/>
  <c r="K21" i="35"/>
  <c r="J21" i="35"/>
  <c r="I21" i="35"/>
  <c r="H21" i="35"/>
  <c r="D21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D16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D15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D14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D13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D12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D11" i="35"/>
  <c r="I10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D9" i="35"/>
  <c r="H9" i="35" s="1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D8" i="35"/>
  <c r="H8" i="35" s="1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D7" i="35"/>
  <c r="H7" i="35" s="1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D6" i="35"/>
  <c r="H6" i="35" s="1"/>
  <c r="Z5" i="35"/>
  <c r="Z23" i="35" s="1"/>
  <c r="Y5" i="35"/>
  <c r="Y23" i="35" s="1"/>
  <c r="X5" i="35"/>
  <c r="W5" i="35"/>
  <c r="W23" i="35" s="1"/>
  <c r="V5" i="35"/>
  <c r="V23" i="35" s="1"/>
  <c r="U5" i="35"/>
  <c r="U23" i="35" s="1"/>
  <c r="P24" i="35" s="1"/>
  <c r="T5" i="35"/>
  <c r="S5" i="35"/>
  <c r="S23" i="35" s="1"/>
  <c r="N24" i="35" s="1"/>
  <c r="R5" i="35"/>
  <c r="R23" i="35" s="1"/>
  <c r="Q5" i="35"/>
  <c r="Q23" i="35" s="1"/>
  <c r="L24" i="35" s="1"/>
  <c r="P5" i="35"/>
  <c r="O5" i="35"/>
  <c r="O23" i="35" s="1"/>
  <c r="J24" i="35" s="1"/>
  <c r="N5" i="35"/>
  <c r="N23" i="35" s="1"/>
  <c r="M5" i="35"/>
  <c r="M23" i="35" s="1"/>
  <c r="L5" i="35"/>
  <c r="K5" i="35"/>
  <c r="K23" i="35" s="1"/>
  <c r="J5" i="35"/>
  <c r="J23" i="35" s="1"/>
  <c r="I5" i="35"/>
  <c r="I23" i="35" s="1"/>
  <c r="D5" i="35"/>
  <c r="H5" i="35" s="1"/>
  <c r="H23" i="35" s="1"/>
  <c r="Z4" i="35"/>
  <c r="Z27" i="35" s="1"/>
  <c r="Y4" i="35"/>
  <c r="Y27" i="35" s="1"/>
  <c r="X4" i="35"/>
  <c r="W4" i="35"/>
  <c r="W27" i="35" s="1"/>
  <c r="V4" i="35"/>
  <c r="V27" i="35" s="1"/>
  <c r="U4" i="35"/>
  <c r="U27" i="35" s="1"/>
  <c r="T4" i="35"/>
  <c r="S4" i="35"/>
  <c r="S27" i="35" s="1"/>
  <c r="R4" i="35"/>
  <c r="R27" i="35" s="1"/>
  <c r="Q4" i="35"/>
  <c r="Q27" i="35" s="1"/>
  <c r="P4" i="35"/>
  <c r="O4" i="35"/>
  <c r="O27" i="35" s="1"/>
  <c r="N4" i="35"/>
  <c r="N27" i="35" s="1"/>
  <c r="M4" i="35"/>
  <c r="M27" i="35" s="1"/>
  <c r="L4" i="35"/>
  <c r="K4" i="35"/>
  <c r="K27" i="35" s="1"/>
  <c r="K30" i="35" s="1"/>
  <c r="J4" i="35"/>
  <c r="J27" i="35" s="1"/>
  <c r="I4" i="35"/>
  <c r="I27" i="35" s="1"/>
  <c r="D4" i="35"/>
  <c r="H4" i="35" s="1"/>
  <c r="H27" i="35" s="1"/>
  <c r="H30" i="35" s="1"/>
  <c r="H3" i="35"/>
  <c r="Y37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D37" i="34"/>
  <c r="Y36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D36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D35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D34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D33" i="34"/>
  <c r="H33" i="34" s="1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D32" i="34"/>
  <c r="H32" i="34" s="1"/>
  <c r="X29" i="34"/>
  <c r="W29" i="34"/>
  <c r="T29" i="34"/>
  <c r="S29" i="34"/>
  <c r="P29" i="34"/>
  <c r="O29" i="34"/>
  <c r="L29" i="34"/>
  <c r="K29" i="34"/>
  <c r="X26" i="34"/>
  <c r="W26" i="34"/>
  <c r="T26" i="34"/>
  <c r="S26" i="34"/>
  <c r="P26" i="34"/>
  <c r="O26" i="34"/>
  <c r="L26" i="34"/>
  <c r="K26" i="34"/>
  <c r="D26" i="34"/>
  <c r="Y25" i="34"/>
  <c r="Y29" i="34" s="1"/>
  <c r="X25" i="34"/>
  <c r="W25" i="34"/>
  <c r="R26" i="34" s="1"/>
  <c r="V25" i="34"/>
  <c r="Q26" i="34" s="1"/>
  <c r="U25" i="34"/>
  <c r="U29" i="34" s="1"/>
  <c r="T25" i="34"/>
  <c r="S25" i="34"/>
  <c r="N26" i="34" s="1"/>
  <c r="R25" i="34"/>
  <c r="M26" i="34" s="1"/>
  <c r="Q25" i="34"/>
  <c r="Q29" i="34" s="1"/>
  <c r="P25" i="34"/>
  <c r="O25" i="34"/>
  <c r="J26" i="34" s="1"/>
  <c r="N25" i="34"/>
  <c r="I26" i="34" s="1"/>
  <c r="M25" i="34"/>
  <c r="M29" i="34" s="1"/>
  <c r="L25" i="34"/>
  <c r="K25" i="34"/>
  <c r="J25" i="34"/>
  <c r="J29" i="34" s="1"/>
  <c r="I25" i="34"/>
  <c r="I29" i="34" s="1"/>
  <c r="D25" i="34"/>
  <c r="H25" i="34" s="1"/>
  <c r="X23" i="34"/>
  <c r="S24" i="34" s="1"/>
  <c r="T23" i="34"/>
  <c r="P23" i="34"/>
  <c r="L23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D21" i="34"/>
  <c r="H21" i="34" s="1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D16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D15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D14" i="34"/>
  <c r="H14" i="34" s="1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D13" i="34"/>
  <c r="H13" i="34" s="1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D12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D11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D9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D8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D7" i="34"/>
  <c r="H7" i="34" s="1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D6" i="34"/>
  <c r="H6" i="34" s="1"/>
  <c r="H23" i="34" s="1"/>
  <c r="Y5" i="34"/>
  <c r="Y23" i="34" s="1"/>
  <c r="X5" i="34"/>
  <c r="W5" i="34"/>
  <c r="W23" i="34" s="1"/>
  <c r="V5" i="34"/>
  <c r="V23" i="34" s="1"/>
  <c r="U5" i="34"/>
  <c r="U23" i="34" s="1"/>
  <c r="T5" i="34"/>
  <c r="S5" i="34"/>
  <c r="S23" i="34" s="1"/>
  <c r="R5" i="34"/>
  <c r="R23" i="34" s="1"/>
  <c r="Q5" i="34"/>
  <c r="Q23" i="34" s="1"/>
  <c r="L24" i="34" s="1"/>
  <c r="P5" i="34"/>
  <c r="O5" i="34"/>
  <c r="O23" i="34" s="1"/>
  <c r="N5" i="34"/>
  <c r="N23" i="34" s="1"/>
  <c r="M5" i="34"/>
  <c r="M23" i="34" s="1"/>
  <c r="H24" i="34" s="1"/>
  <c r="L5" i="34"/>
  <c r="K5" i="34"/>
  <c r="K23" i="34" s="1"/>
  <c r="J5" i="34"/>
  <c r="J23" i="34" s="1"/>
  <c r="I5" i="34"/>
  <c r="I23" i="34" s="1"/>
  <c r="D24" i="34" s="1"/>
  <c r="H5" i="34"/>
  <c r="D5" i="34"/>
  <c r="D23" i="34" s="1"/>
  <c r="Y4" i="34"/>
  <c r="Y27" i="34" s="1"/>
  <c r="X4" i="34"/>
  <c r="X27" i="34" s="1"/>
  <c r="W4" i="34"/>
  <c r="W27" i="34" s="1"/>
  <c r="V4" i="34"/>
  <c r="V27" i="34" s="1"/>
  <c r="U4" i="34"/>
  <c r="U27" i="34" s="1"/>
  <c r="T4" i="34"/>
  <c r="T27" i="34" s="1"/>
  <c r="S4" i="34"/>
  <c r="S27" i="34" s="1"/>
  <c r="R4" i="34"/>
  <c r="R27" i="34" s="1"/>
  <c r="Q4" i="34"/>
  <c r="Q27" i="34" s="1"/>
  <c r="P4" i="34"/>
  <c r="P27" i="34" s="1"/>
  <c r="O4" i="34"/>
  <c r="O27" i="34" s="1"/>
  <c r="N4" i="34"/>
  <c r="N27" i="34" s="1"/>
  <c r="M4" i="34"/>
  <c r="M27" i="34" s="1"/>
  <c r="L4" i="34"/>
  <c r="L27" i="34" s="1"/>
  <c r="L30" i="34" s="1"/>
  <c r="K4" i="34"/>
  <c r="K27" i="34" s="1"/>
  <c r="J4" i="34"/>
  <c r="J27" i="34" s="1"/>
  <c r="I4" i="34"/>
  <c r="I27" i="34" s="1"/>
  <c r="H4" i="34"/>
  <c r="H27" i="34" s="1"/>
  <c r="H30" i="34" s="1"/>
  <c r="D4" i="34"/>
  <c r="D27" i="34" s="1"/>
  <c r="H3" i="34"/>
  <c r="Z37" i="33"/>
  <c r="Y37" i="33"/>
  <c r="X37" i="33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D37" i="33"/>
  <c r="Z36" i="33"/>
  <c r="Y36" i="33"/>
  <c r="X36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D36" i="33"/>
  <c r="Z35" i="33"/>
  <c r="Y35" i="33"/>
  <c r="X35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D35" i="33"/>
  <c r="Z34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D34" i="33"/>
  <c r="Z33" i="33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H33" i="33"/>
  <c r="D33" i="33"/>
  <c r="Z32" i="33"/>
  <c r="Y32" i="33"/>
  <c r="X32" i="33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H32" i="33"/>
  <c r="D32" i="33"/>
  <c r="X29" i="33"/>
  <c r="W29" i="33"/>
  <c r="T29" i="33"/>
  <c r="S29" i="33"/>
  <c r="P29" i="33"/>
  <c r="O29" i="33"/>
  <c r="L29" i="33"/>
  <c r="K29" i="33"/>
  <c r="Z25" i="33"/>
  <c r="Z26" i="33" s="1"/>
  <c r="Y25" i="33"/>
  <c r="Y29" i="33" s="1"/>
  <c r="X25" i="33"/>
  <c r="X26" i="33" s="1"/>
  <c r="W25" i="33"/>
  <c r="W26" i="33" s="1"/>
  <c r="V25" i="33"/>
  <c r="V26" i="33" s="1"/>
  <c r="U25" i="33"/>
  <c r="U29" i="33" s="1"/>
  <c r="T25" i="33"/>
  <c r="S25" i="33"/>
  <c r="S26" i="33" s="1"/>
  <c r="R25" i="33"/>
  <c r="R26" i="33" s="1"/>
  <c r="Q25" i="33"/>
  <c r="Q29" i="33" s="1"/>
  <c r="P25" i="33"/>
  <c r="O25" i="33"/>
  <c r="O26" i="33" s="1"/>
  <c r="N25" i="33"/>
  <c r="N26" i="33" s="1"/>
  <c r="M25" i="33"/>
  <c r="M29" i="33" s="1"/>
  <c r="L25" i="33"/>
  <c r="K25" i="33"/>
  <c r="K26" i="33" s="1"/>
  <c r="J25" i="33"/>
  <c r="J26" i="33" s="1"/>
  <c r="I25" i="33"/>
  <c r="I29" i="33" s="1"/>
  <c r="D25" i="33"/>
  <c r="H25" i="33" s="1"/>
  <c r="H29" i="33" s="1"/>
  <c r="Z23" i="33"/>
  <c r="Z24" i="33" s="1"/>
  <c r="V23" i="33"/>
  <c r="V24" i="33" s="1"/>
  <c r="R23" i="33"/>
  <c r="M24" i="33" s="1"/>
  <c r="N23" i="33"/>
  <c r="J23" i="33"/>
  <c r="Z21" i="33"/>
  <c r="Z27" i="33" s="1"/>
  <c r="Y21" i="33"/>
  <c r="X21" i="33"/>
  <c r="W21" i="33"/>
  <c r="V21" i="33"/>
  <c r="V27" i="33" s="1"/>
  <c r="U21" i="33"/>
  <c r="T21" i="33"/>
  <c r="S21" i="33"/>
  <c r="R21" i="33"/>
  <c r="R27" i="33" s="1"/>
  <c r="Q21" i="33"/>
  <c r="P21" i="33"/>
  <c r="O21" i="33"/>
  <c r="N21" i="33"/>
  <c r="N27" i="33" s="1"/>
  <c r="M21" i="33"/>
  <c r="L21" i="33"/>
  <c r="K21" i="33"/>
  <c r="J21" i="33"/>
  <c r="J27" i="33" s="1"/>
  <c r="I21" i="33"/>
  <c r="D21" i="33"/>
  <c r="H21" i="33" s="1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D16" i="33"/>
  <c r="H16" i="33" s="1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D15" i="33"/>
  <c r="H15" i="33" s="1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D14" i="33"/>
  <c r="H14" i="33" s="1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D13" i="33"/>
  <c r="H13" i="33" s="1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D12" i="33"/>
  <c r="H12" i="33" s="1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D11" i="33"/>
  <c r="H11" i="33" s="1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D9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D8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D7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D6" i="33"/>
  <c r="Z5" i="33"/>
  <c r="Y5" i="33"/>
  <c r="Y23" i="33" s="1"/>
  <c r="X5" i="33"/>
  <c r="X23" i="33" s="1"/>
  <c r="W5" i="33"/>
  <c r="W23" i="33" s="1"/>
  <c r="V5" i="33"/>
  <c r="U5" i="33"/>
  <c r="U23" i="33" s="1"/>
  <c r="P24" i="33" s="1"/>
  <c r="T5" i="33"/>
  <c r="T23" i="33" s="1"/>
  <c r="S5" i="33"/>
  <c r="S23" i="33" s="1"/>
  <c r="N24" i="33" s="1"/>
  <c r="R5" i="33"/>
  <c r="Q5" i="33"/>
  <c r="Q23" i="33" s="1"/>
  <c r="L24" i="33" s="1"/>
  <c r="P5" i="33"/>
  <c r="P23" i="33" s="1"/>
  <c r="O5" i="33"/>
  <c r="O23" i="33" s="1"/>
  <c r="J24" i="33" s="1"/>
  <c r="N5" i="33"/>
  <c r="M5" i="33"/>
  <c r="M23" i="33" s="1"/>
  <c r="H24" i="33" s="1"/>
  <c r="L5" i="33"/>
  <c r="L23" i="33" s="1"/>
  <c r="K5" i="33"/>
  <c r="K23" i="33" s="1"/>
  <c r="J5" i="33"/>
  <c r="I5" i="33"/>
  <c r="I23" i="33" s="1"/>
  <c r="D24" i="33" s="1"/>
  <c r="H5" i="33"/>
  <c r="H23" i="33" s="1"/>
  <c r="D5" i="33"/>
  <c r="D23" i="33" s="1"/>
  <c r="Z4" i="33"/>
  <c r="Y4" i="33"/>
  <c r="Y27" i="33" s="1"/>
  <c r="X4" i="33"/>
  <c r="X27" i="33" s="1"/>
  <c r="W4" i="33"/>
  <c r="W27" i="33" s="1"/>
  <c r="V4" i="33"/>
  <c r="U4" i="33"/>
  <c r="U27" i="33" s="1"/>
  <c r="T4" i="33"/>
  <c r="T27" i="33" s="1"/>
  <c r="S4" i="33"/>
  <c r="S27" i="33" s="1"/>
  <c r="R4" i="33"/>
  <c r="Q4" i="33"/>
  <c r="Q27" i="33" s="1"/>
  <c r="P4" i="33"/>
  <c r="P27" i="33" s="1"/>
  <c r="O4" i="33"/>
  <c r="O27" i="33" s="1"/>
  <c r="N4" i="33"/>
  <c r="M4" i="33"/>
  <c r="M27" i="33" s="1"/>
  <c r="L4" i="33"/>
  <c r="L27" i="33" s="1"/>
  <c r="K4" i="33"/>
  <c r="K27" i="33" s="1"/>
  <c r="K30" i="33" s="1"/>
  <c r="J4" i="33"/>
  <c r="I4" i="33"/>
  <c r="I27" i="33" s="1"/>
  <c r="H4" i="33"/>
  <c r="H27" i="33" s="1"/>
  <c r="D4" i="33"/>
  <c r="D27" i="33" s="1"/>
  <c r="H3" i="33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D37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D36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D35" i="32"/>
  <c r="H35" i="32" s="1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D34" i="32"/>
  <c r="H34" i="32" s="1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D33" i="32"/>
  <c r="H33" i="32" s="1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D32" i="32"/>
  <c r="H32" i="32" s="1"/>
  <c r="Z29" i="32"/>
  <c r="Y29" i="32"/>
  <c r="V29" i="32"/>
  <c r="U29" i="32"/>
  <c r="R29" i="32"/>
  <c r="Q29" i="32"/>
  <c r="N29" i="32"/>
  <c r="M29" i="32"/>
  <c r="J29" i="32"/>
  <c r="I29" i="32"/>
  <c r="Z25" i="32"/>
  <c r="Z26" i="32" s="1"/>
  <c r="Y25" i="32"/>
  <c r="Y26" i="32" s="1"/>
  <c r="X25" i="32"/>
  <c r="X26" i="32" s="1"/>
  <c r="W25" i="32"/>
  <c r="W29" i="32" s="1"/>
  <c r="V25" i="32"/>
  <c r="V26" i="32" s="1"/>
  <c r="U25" i="32"/>
  <c r="U26" i="32" s="1"/>
  <c r="T25" i="32"/>
  <c r="T26" i="32" s="1"/>
  <c r="S25" i="32"/>
  <c r="S29" i="32" s="1"/>
  <c r="R25" i="32"/>
  <c r="Q25" i="32"/>
  <c r="Q26" i="32" s="1"/>
  <c r="P25" i="32"/>
  <c r="P26" i="32" s="1"/>
  <c r="O25" i="32"/>
  <c r="O29" i="32" s="1"/>
  <c r="N25" i="32"/>
  <c r="M25" i="32"/>
  <c r="M26" i="32" s="1"/>
  <c r="L25" i="32"/>
  <c r="L26" i="32" s="1"/>
  <c r="K25" i="32"/>
  <c r="K29" i="32" s="1"/>
  <c r="J25" i="32"/>
  <c r="I25" i="32"/>
  <c r="I26" i="32" s="1"/>
  <c r="H25" i="32"/>
  <c r="H26" i="32" s="1"/>
  <c r="D25" i="32"/>
  <c r="X23" i="32"/>
  <c r="X24" i="32" s="1"/>
  <c r="T23" i="32"/>
  <c r="P23" i="32"/>
  <c r="L23" i="32"/>
  <c r="Z21" i="32"/>
  <c r="Y21" i="32"/>
  <c r="X21" i="32"/>
  <c r="X27" i="32" s="1"/>
  <c r="W21" i="32"/>
  <c r="V21" i="32"/>
  <c r="U21" i="32"/>
  <c r="T21" i="32"/>
  <c r="T27" i="32" s="1"/>
  <c r="S21" i="32"/>
  <c r="R21" i="32"/>
  <c r="Q21" i="32"/>
  <c r="P21" i="32"/>
  <c r="P27" i="32" s="1"/>
  <c r="O21" i="32"/>
  <c r="N21" i="32"/>
  <c r="M21" i="32"/>
  <c r="L21" i="32"/>
  <c r="L27" i="32" s="1"/>
  <c r="K21" i="32"/>
  <c r="J21" i="32"/>
  <c r="I21" i="32"/>
  <c r="H21" i="32"/>
  <c r="D21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D16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D15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D14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D13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D12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D11" i="32"/>
  <c r="Z10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D9" i="32"/>
  <c r="H9" i="32" s="1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D8" i="32"/>
  <c r="H8" i="32" s="1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D7" i="32"/>
  <c r="H7" i="32" s="1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D6" i="32"/>
  <c r="H6" i="32" s="1"/>
  <c r="Z5" i="32"/>
  <c r="Z23" i="32" s="1"/>
  <c r="Y5" i="32"/>
  <c r="Y23" i="32" s="1"/>
  <c r="X5" i="32"/>
  <c r="W5" i="32"/>
  <c r="V5" i="32"/>
  <c r="V23" i="32" s="1"/>
  <c r="U5" i="32"/>
  <c r="U23" i="32" s="1"/>
  <c r="P24" i="32" s="1"/>
  <c r="T5" i="32"/>
  <c r="S5" i="32"/>
  <c r="R5" i="32"/>
  <c r="R23" i="32" s="1"/>
  <c r="M24" i="32" s="1"/>
  <c r="Q5" i="32"/>
  <c r="Q23" i="32" s="1"/>
  <c r="L24" i="32" s="1"/>
  <c r="P5" i="32"/>
  <c r="O5" i="32"/>
  <c r="N5" i="32"/>
  <c r="N23" i="32" s="1"/>
  <c r="I24" i="32" s="1"/>
  <c r="M5" i="32"/>
  <c r="M23" i="32" s="1"/>
  <c r="L5" i="32"/>
  <c r="K5" i="32"/>
  <c r="J5" i="32"/>
  <c r="J23" i="32" s="1"/>
  <c r="I5" i="32"/>
  <c r="I23" i="32" s="1"/>
  <c r="D5" i="32"/>
  <c r="Z4" i="32"/>
  <c r="Z27" i="32" s="1"/>
  <c r="Y4" i="32"/>
  <c r="Y27" i="32" s="1"/>
  <c r="X4" i="32"/>
  <c r="W4" i="32"/>
  <c r="W27" i="32" s="1"/>
  <c r="V4" i="32"/>
  <c r="V27" i="32" s="1"/>
  <c r="U4" i="32"/>
  <c r="U27" i="32" s="1"/>
  <c r="T4" i="32"/>
  <c r="S4" i="32"/>
  <c r="S27" i="32" s="1"/>
  <c r="R4" i="32"/>
  <c r="R27" i="32" s="1"/>
  <c r="Q4" i="32"/>
  <c r="Q27" i="32" s="1"/>
  <c r="P4" i="32"/>
  <c r="O4" i="32"/>
  <c r="O27" i="32" s="1"/>
  <c r="N4" i="32"/>
  <c r="N27" i="32" s="1"/>
  <c r="M4" i="32"/>
  <c r="M27" i="32" s="1"/>
  <c r="L4" i="32"/>
  <c r="K4" i="32"/>
  <c r="K27" i="32" s="1"/>
  <c r="K30" i="32" s="1"/>
  <c r="J4" i="32"/>
  <c r="J27" i="32" s="1"/>
  <c r="J30" i="32" s="1"/>
  <c r="I4" i="32"/>
  <c r="I27" i="32" s="1"/>
  <c r="D4" i="32"/>
  <c r="H3" i="32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D37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D36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D35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D34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D33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D32" i="31"/>
  <c r="S29" i="31"/>
  <c r="O29" i="31"/>
  <c r="K29" i="31"/>
  <c r="R27" i="31"/>
  <c r="J27" i="31"/>
  <c r="J30" i="31" s="1"/>
  <c r="R26" i="31"/>
  <c r="N26" i="31"/>
  <c r="J26" i="31"/>
  <c r="V25" i="31"/>
  <c r="U25" i="31"/>
  <c r="U26" i="31" s="1"/>
  <c r="T25" i="31"/>
  <c r="T26" i="31" s="1"/>
  <c r="S25" i="31"/>
  <c r="S26" i="31" s="1"/>
  <c r="R25" i="31"/>
  <c r="Q25" i="31"/>
  <c r="P25" i="31"/>
  <c r="P26" i="31" s="1"/>
  <c r="O25" i="31"/>
  <c r="N25" i="31"/>
  <c r="M25" i="31"/>
  <c r="L25" i="31"/>
  <c r="L26" i="31" s="1"/>
  <c r="K25" i="31"/>
  <c r="J25" i="31"/>
  <c r="J29" i="31" s="1"/>
  <c r="I25" i="31"/>
  <c r="I29" i="31" s="1"/>
  <c r="H25" i="31"/>
  <c r="H26" i="31" s="1"/>
  <c r="D25" i="31"/>
  <c r="V23" i="31"/>
  <c r="R23" i="31"/>
  <c r="N23" i="31"/>
  <c r="J23" i="31"/>
  <c r="V21" i="31"/>
  <c r="V27" i="31" s="1"/>
  <c r="U21" i="31"/>
  <c r="T21" i="31"/>
  <c r="S21" i="31"/>
  <c r="R21" i="31"/>
  <c r="Q21" i="31"/>
  <c r="P21" i="31"/>
  <c r="O21" i="31"/>
  <c r="N21" i="31"/>
  <c r="N27" i="31" s="1"/>
  <c r="M21" i="31"/>
  <c r="L21" i="31"/>
  <c r="K21" i="31"/>
  <c r="J21" i="31"/>
  <c r="I21" i="31"/>
  <c r="H21" i="31"/>
  <c r="D21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D16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D15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D14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D13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D12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D11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D9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D8" i="31"/>
  <c r="H8" i="31" s="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D7" i="31"/>
  <c r="H7" i="31" s="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D6" i="31"/>
  <c r="H6" i="31" s="1"/>
  <c r="V5" i="31"/>
  <c r="U5" i="31"/>
  <c r="U23" i="31" s="1"/>
  <c r="T5" i="31"/>
  <c r="T23" i="31" s="1"/>
  <c r="S5" i="31"/>
  <c r="S23" i="31" s="1"/>
  <c r="S24" i="31" s="1"/>
  <c r="R5" i="31"/>
  <c r="Q5" i="31"/>
  <c r="Q23" i="31" s="1"/>
  <c r="L24" i="31" s="1"/>
  <c r="P5" i="31"/>
  <c r="P23" i="31" s="1"/>
  <c r="O5" i="31"/>
  <c r="O23" i="31" s="1"/>
  <c r="J24" i="31" s="1"/>
  <c r="N5" i="31"/>
  <c r="M5" i="31"/>
  <c r="M23" i="31" s="1"/>
  <c r="L5" i="31"/>
  <c r="L23" i="31" s="1"/>
  <c r="K5" i="31"/>
  <c r="K23" i="31" s="1"/>
  <c r="J5" i="31"/>
  <c r="I5" i="31"/>
  <c r="I23" i="31" s="1"/>
  <c r="D24" i="31" s="1"/>
  <c r="D5" i="31"/>
  <c r="D23" i="31" s="1"/>
  <c r="V4" i="31"/>
  <c r="U4" i="31"/>
  <c r="U27" i="31" s="1"/>
  <c r="T4" i="31"/>
  <c r="T27" i="31" s="1"/>
  <c r="S4" i="31"/>
  <c r="S27" i="31" s="1"/>
  <c r="R4" i="31"/>
  <c r="Q4" i="31"/>
  <c r="Q27" i="31" s="1"/>
  <c r="P4" i="31"/>
  <c r="P27" i="31" s="1"/>
  <c r="K28" i="31" s="1"/>
  <c r="O4" i="31"/>
  <c r="O27" i="31" s="1"/>
  <c r="N4" i="31"/>
  <c r="M4" i="31"/>
  <c r="M27" i="31" s="1"/>
  <c r="L4" i="31"/>
  <c r="L27" i="31" s="1"/>
  <c r="L30" i="31" s="1"/>
  <c r="K4" i="31"/>
  <c r="K27" i="31" s="1"/>
  <c r="J4" i="31"/>
  <c r="I4" i="31"/>
  <c r="I27" i="31" s="1"/>
  <c r="D4" i="31"/>
  <c r="D27" i="31" s="1"/>
  <c r="H3" i="31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D37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D36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D35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D34" i="30"/>
  <c r="H34" i="30" s="1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D33" i="30"/>
  <c r="H33" i="30" s="1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D32" i="30"/>
  <c r="H32" i="30" s="1"/>
  <c r="V30" i="30"/>
  <c r="Y29" i="30"/>
  <c r="U29" i="30"/>
  <c r="Q29" i="30"/>
  <c r="M29" i="30"/>
  <c r="I29" i="30"/>
  <c r="T26" i="30"/>
  <c r="Z25" i="30"/>
  <c r="Z26" i="30" s="1"/>
  <c r="Y25" i="30"/>
  <c r="Y26" i="30" s="1"/>
  <c r="X25" i="30"/>
  <c r="X26" i="30" s="1"/>
  <c r="W25" i="30"/>
  <c r="V25" i="30"/>
  <c r="V26" i="30" s="1"/>
  <c r="U25" i="30"/>
  <c r="U26" i="30" s="1"/>
  <c r="T25" i="30"/>
  <c r="S25" i="30"/>
  <c r="R25" i="30"/>
  <c r="R29" i="30" s="1"/>
  <c r="Q25" i="30"/>
  <c r="P25" i="30"/>
  <c r="P26" i="30" s="1"/>
  <c r="O25" i="30"/>
  <c r="N25" i="30"/>
  <c r="N29" i="30" s="1"/>
  <c r="M25" i="30"/>
  <c r="L25" i="30"/>
  <c r="L29" i="30" s="1"/>
  <c r="K25" i="30"/>
  <c r="J25" i="30"/>
  <c r="J29" i="30" s="1"/>
  <c r="I25" i="30"/>
  <c r="D26" i="30" s="1"/>
  <c r="H25" i="30"/>
  <c r="H29" i="30" s="1"/>
  <c r="D25" i="30"/>
  <c r="X24" i="30"/>
  <c r="P24" i="30"/>
  <c r="X23" i="30"/>
  <c r="T23" i="30"/>
  <c r="P23" i="30"/>
  <c r="L23" i="30"/>
  <c r="Z21" i="30"/>
  <c r="Y21" i="30"/>
  <c r="X21" i="30"/>
  <c r="X27" i="30" s="1"/>
  <c r="W21" i="30"/>
  <c r="V21" i="30"/>
  <c r="U21" i="30"/>
  <c r="T21" i="30"/>
  <c r="T27" i="30" s="1"/>
  <c r="S21" i="30"/>
  <c r="R21" i="30"/>
  <c r="Q21" i="30"/>
  <c r="P21" i="30"/>
  <c r="P27" i="30" s="1"/>
  <c r="O21" i="30"/>
  <c r="N21" i="30"/>
  <c r="M21" i="30"/>
  <c r="L21" i="30"/>
  <c r="L27" i="30" s="1"/>
  <c r="L30" i="30" s="1"/>
  <c r="K21" i="30"/>
  <c r="J21" i="30"/>
  <c r="I21" i="30"/>
  <c r="H21" i="30"/>
  <c r="D21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D16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D15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D14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D13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D12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D11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D9" i="30"/>
  <c r="H9" i="30" s="1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D8" i="30"/>
  <c r="H8" i="30" s="1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D7" i="30"/>
  <c r="H7" i="30" s="1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D6" i="30"/>
  <c r="H6" i="30" s="1"/>
  <c r="Z5" i="30"/>
  <c r="Z23" i="30" s="1"/>
  <c r="Y5" i="30"/>
  <c r="Y23" i="30" s="1"/>
  <c r="Y24" i="30" s="1"/>
  <c r="X5" i="30"/>
  <c r="W5" i="30"/>
  <c r="V5" i="30"/>
  <c r="V23" i="30" s="1"/>
  <c r="U5" i="30"/>
  <c r="U23" i="30" s="1"/>
  <c r="T5" i="30"/>
  <c r="S5" i="30"/>
  <c r="R5" i="30"/>
  <c r="R23" i="30" s="1"/>
  <c r="M24" i="30" s="1"/>
  <c r="Q5" i="30"/>
  <c r="Q23" i="30" s="1"/>
  <c r="L24" i="30" s="1"/>
  <c r="P5" i="30"/>
  <c r="O5" i="30"/>
  <c r="N5" i="30"/>
  <c r="N23" i="30" s="1"/>
  <c r="I24" i="30" s="1"/>
  <c r="M5" i="30"/>
  <c r="M23" i="30" s="1"/>
  <c r="L5" i="30"/>
  <c r="K5" i="30"/>
  <c r="J5" i="30"/>
  <c r="J23" i="30" s="1"/>
  <c r="I5" i="30"/>
  <c r="I23" i="30" s="1"/>
  <c r="D5" i="30"/>
  <c r="Z4" i="30"/>
  <c r="Z27" i="30" s="1"/>
  <c r="Y4" i="30"/>
  <c r="Y27" i="30" s="1"/>
  <c r="X4" i="30"/>
  <c r="W4" i="30"/>
  <c r="W27" i="30" s="1"/>
  <c r="V4" i="30"/>
  <c r="V27" i="30" s="1"/>
  <c r="U4" i="30"/>
  <c r="U27" i="30" s="1"/>
  <c r="U30" i="30" s="1"/>
  <c r="T4" i="30"/>
  <c r="S4" i="30"/>
  <c r="S27" i="30" s="1"/>
  <c r="R4" i="30"/>
  <c r="R27" i="30" s="1"/>
  <c r="R30" i="30" s="1"/>
  <c r="Q4" i="30"/>
  <c r="Q27" i="30" s="1"/>
  <c r="Q30" i="30" s="1"/>
  <c r="P4" i="30"/>
  <c r="O4" i="30"/>
  <c r="O27" i="30" s="1"/>
  <c r="N4" i="30"/>
  <c r="N27" i="30" s="1"/>
  <c r="M4" i="30"/>
  <c r="M27" i="30" s="1"/>
  <c r="M30" i="30" s="1"/>
  <c r="L4" i="30"/>
  <c r="K4" i="30"/>
  <c r="K27" i="30" s="1"/>
  <c r="J4" i="30"/>
  <c r="J27" i="30" s="1"/>
  <c r="J30" i="30" s="1"/>
  <c r="I4" i="30"/>
  <c r="I27" i="30" s="1"/>
  <c r="D4" i="30"/>
  <c r="H3" i="30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D37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D36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D35" i="29"/>
  <c r="H35" i="29" s="1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D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D33" i="29"/>
  <c r="H33" i="29" s="1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D32" i="29"/>
  <c r="Y30" i="29"/>
  <c r="Y29" i="29"/>
  <c r="W29" i="29"/>
  <c r="S29" i="29"/>
  <c r="O29" i="29"/>
  <c r="K29" i="29"/>
  <c r="Y28" i="29"/>
  <c r="T27" i="29"/>
  <c r="Y26" i="29"/>
  <c r="W26" i="29"/>
  <c r="U26" i="29"/>
  <c r="S26" i="29"/>
  <c r="O26" i="29"/>
  <c r="K26" i="29"/>
  <c r="D26" i="29"/>
  <c r="Y25" i="29"/>
  <c r="T26" i="29" s="1"/>
  <c r="X25" i="29"/>
  <c r="X29" i="29" s="1"/>
  <c r="W25" i="29"/>
  <c r="V25" i="29"/>
  <c r="U25" i="29"/>
  <c r="P26" i="29" s="1"/>
  <c r="T25" i="29"/>
  <c r="T29" i="29" s="1"/>
  <c r="S25" i="29"/>
  <c r="R25" i="29"/>
  <c r="Q25" i="29"/>
  <c r="L26" i="29" s="1"/>
  <c r="P25" i="29"/>
  <c r="P29" i="29" s="1"/>
  <c r="O25" i="29"/>
  <c r="N25" i="29"/>
  <c r="M25" i="29"/>
  <c r="L25" i="29"/>
  <c r="L29" i="29" s="1"/>
  <c r="K25" i="29"/>
  <c r="J25" i="29"/>
  <c r="J29" i="29" s="1"/>
  <c r="I25" i="29"/>
  <c r="H25" i="29"/>
  <c r="H29" i="29" s="1"/>
  <c r="D25" i="29"/>
  <c r="Y24" i="29"/>
  <c r="Q24" i="29"/>
  <c r="X23" i="29"/>
  <c r="T23" i="29"/>
  <c r="O24" i="29" s="1"/>
  <c r="P23" i="29"/>
  <c r="L23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D21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D16" i="29"/>
  <c r="H16" i="29" s="1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D15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D14" i="29"/>
  <c r="H14" i="29" s="1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D13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D12" i="29"/>
  <c r="H12" i="29" s="1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D11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D9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D8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D7" i="29"/>
  <c r="H7" i="29" s="1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D6" i="29"/>
  <c r="Y5" i="29"/>
  <c r="Y23" i="29" s="1"/>
  <c r="X5" i="29"/>
  <c r="W5" i="29"/>
  <c r="W23" i="29" s="1"/>
  <c r="V5" i="29"/>
  <c r="V23" i="29" s="1"/>
  <c r="V24" i="29" s="1"/>
  <c r="U5" i="29"/>
  <c r="U23" i="29" s="1"/>
  <c r="T5" i="29"/>
  <c r="S5" i="29"/>
  <c r="S23" i="29" s="1"/>
  <c r="R5" i="29"/>
  <c r="R23" i="29" s="1"/>
  <c r="M24" i="29" s="1"/>
  <c r="Q5" i="29"/>
  <c r="Q23" i="29" s="1"/>
  <c r="P5" i="29"/>
  <c r="O5" i="29"/>
  <c r="O23" i="29" s="1"/>
  <c r="N5" i="29"/>
  <c r="N23" i="29" s="1"/>
  <c r="I24" i="29" s="1"/>
  <c r="M5" i="29"/>
  <c r="M23" i="29" s="1"/>
  <c r="L5" i="29"/>
  <c r="K5" i="29"/>
  <c r="K23" i="29" s="1"/>
  <c r="J5" i="29"/>
  <c r="J23" i="29" s="1"/>
  <c r="I5" i="29"/>
  <c r="I23" i="29" s="1"/>
  <c r="D5" i="29"/>
  <c r="D23" i="29" s="1"/>
  <c r="Y4" i="29"/>
  <c r="Y27" i="29" s="1"/>
  <c r="X4" i="29"/>
  <c r="X27" i="29" s="1"/>
  <c r="W4" i="29"/>
  <c r="V4" i="29"/>
  <c r="V27" i="29" s="1"/>
  <c r="U4" i="29"/>
  <c r="U27" i="29" s="1"/>
  <c r="T4" i="29"/>
  <c r="S4" i="29"/>
  <c r="R4" i="29"/>
  <c r="R27" i="29" s="1"/>
  <c r="M28" i="29" s="1"/>
  <c r="Q4" i="29"/>
  <c r="Q27" i="29" s="1"/>
  <c r="P4" i="29"/>
  <c r="P27" i="29" s="1"/>
  <c r="O4" i="29"/>
  <c r="N4" i="29"/>
  <c r="N27" i="29" s="1"/>
  <c r="M4" i="29"/>
  <c r="M27" i="29" s="1"/>
  <c r="L4" i="29"/>
  <c r="L27" i="29" s="1"/>
  <c r="L30" i="29" s="1"/>
  <c r="K4" i="29"/>
  <c r="J4" i="29"/>
  <c r="J27" i="29" s="1"/>
  <c r="I4" i="29"/>
  <c r="I27" i="29" s="1"/>
  <c r="H4" i="29"/>
  <c r="D4" i="29"/>
  <c r="H3" i="29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D37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D36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D35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D34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D33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D32" i="28"/>
  <c r="W29" i="28"/>
  <c r="S29" i="28"/>
  <c r="O29" i="28"/>
  <c r="K29" i="28"/>
  <c r="N26" i="28"/>
  <c r="Z25" i="28"/>
  <c r="Z26" i="28" s="1"/>
  <c r="Y25" i="28"/>
  <c r="X25" i="28"/>
  <c r="X26" i="28" s="1"/>
  <c r="W25" i="28"/>
  <c r="W26" i="28" s="1"/>
  <c r="V25" i="28"/>
  <c r="U25" i="28"/>
  <c r="T25" i="28"/>
  <c r="T29" i="28" s="1"/>
  <c r="S25" i="28"/>
  <c r="R25" i="28"/>
  <c r="R26" i="28" s="1"/>
  <c r="Q25" i="28"/>
  <c r="P25" i="28"/>
  <c r="P29" i="28" s="1"/>
  <c r="O25" i="28"/>
  <c r="N25" i="28"/>
  <c r="M25" i="28"/>
  <c r="L25" i="28"/>
  <c r="L29" i="28" s="1"/>
  <c r="K25" i="28"/>
  <c r="J25" i="28"/>
  <c r="J29" i="28" s="1"/>
  <c r="I25" i="28"/>
  <c r="H25" i="28"/>
  <c r="H29" i="28" s="1"/>
  <c r="D25" i="28"/>
  <c r="Q23" i="28"/>
  <c r="M23" i="28"/>
  <c r="H24" i="28" s="1"/>
  <c r="I23" i="28"/>
  <c r="D24" i="28" s="1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D21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D16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D15" i="28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D14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D13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D12" i="28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D11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D9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D8" i="28"/>
  <c r="Z7" i="28"/>
  <c r="Y7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D7" i="28"/>
  <c r="Z6" i="28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D6" i="28"/>
  <c r="Z5" i="28"/>
  <c r="Z23" i="28" s="1"/>
  <c r="Y5" i="28"/>
  <c r="Y23" i="28" s="1"/>
  <c r="X5" i="28"/>
  <c r="X23" i="28" s="1"/>
  <c r="W5" i="28"/>
  <c r="W23" i="28" s="1"/>
  <c r="W24" i="28" s="1"/>
  <c r="V5" i="28"/>
  <c r="V23" i="28" s="1"/>
  <c r="U5" i="28"/>
  <c r="U23" i="28" s="1"/>
  <c r="T5" i="28"/>
  <c r="T23" i="28" s="1"/>
  <c r="O24" i="28" s="1"/>
  <c r="S5" i="28"/>
  <c r="S23" i="28" s="1"/>
  <c r="N24" i="28" s="1"/>
  <c r="R5" i="28"/>
  <c r="R23" i="28" s="1"/>
  <c r="Q5" i="28"/>
  <c r="P5" i="28"/>
  <c r="P23" i="28" s="1"/>
  <c r="K24" i="28" s="1"/>
  <c r="O5" i="28"/>
  <c r="O23" i="28" s="1"/>
  <c r="N5" i="28"/>
  <c r="N23" i="28" s="1"/>
  <c r="I24" i="28" s="1"/>
  <c r="M5" i="28"/>
  <c r="L5" i="28"/>
  <c r="L23" i="28" s="1"/>
  <c r="K5" i="28"/>
  <c r="K23" i="28" s="1"/>
  <c r="J5" i="28"/>
  <c r="J23" i="28" s="1"/>
  <c r="J24" i="28" s="1"/>
  <c r="I5" i="28"/>
  <c r="H5" i="28"/>
  <c r="H23" i="28" s="1"/>
  <c r="D5" i="28"/>
  <c r="D23" i="28" s="1"/>
  <c r="Z4" i="28"/>
  <c r="Z27" i="28" s="1"/>
  <c r="Y4" i="28"/>
  <c r="X4" i="28"/>
  <c r="X27" i="28" s="1"/>
  <c r="W4" i="28"/>
  <c r="W27" i="28" s="1"/>
  <c r="R28" i="28" s="1"/>
  <c r="V4" i="28"/>
  <c r="V27" i="28" s="1"/>
  <c r="U4" i="28"/>
  <c r="T4" i="28"/>
  <c r="T27" i="28" s="1"/>
  <c r="O28" i="28" s="1"/>
  <c r="S4" i="28"/>
  <c r="S27" i="28" s="1"/>
  <c r="R4" i="28"/>
  <c r="R27" i="28" s="1"/>
  <c r="Q4" i="28"/>
  <c r="P4" i="28"/>
  <c r="P27" i="28" s="1"/>
  <c r="K28" i="28" s="1"/>
  <c r="O4" i="28"/>
  <c r="O27" i="28" s="1"/>
  <c r="N4" i="28"/>
  <c r="N27" i="28" s="1"/>
  <c r="M4" i="28"/>
  <c r="L4" i="28"/>
  <c r="L27" i="28" s="1"/>
  <c r="K4" i="28"/>
  <c r="K27" i="28" s="1"/>
  <c r="J4" i="28"/>
  <c r="J27" i="28" s="1"/>
  <c r="J30" i="28" s="1"/>
  <c r="I4" i="28"/>
  <c r="H4" i="28"/>
  <c r="H27" i="28" s="1"/>
  <c r="D4" i="28"/>
  <c r="D27" i="28" s="1"/>
  <c r="H3" i="28"/>
  <c r="S37" i="27"/>
  <c r="R37" i="27"/>
  <c r="Q37" i="27"/>
  <c r="P37" i="27"/>
  <c r="O37" i="27"/>
  <c r="N37" i="27"/>
  <c r="M37" i="27"/>
  <c r="L37" i="27"/>
  <c r="K37" i="27"/>
  <c r="J37" i="27"/>
  <c r="I37" i="27"/>
  <c r="H37" i="27"/>
  <c r="D37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D36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D35" i="27"/>
  <c r="S34" i="27"/>
  <c r="R34" i="27"/>
  <c r="Q34" i="27"/>
  <c r="P34" i="27"/>
  <c r="O34" i="27"/>
  <c r="N34" i="27"/>
  <c r="M34" i="27"/>
  <c r="L34" i="27"/>
  <c r="K34" i="27"/>
  <c r="J34" i="27"/>
  <c r="I34" i="27"/>
  <c r="D34" i="27"/>
  <c r="H34" i="27" s="1"/>
  <c r="S33" i="27"/>
  <c r="R33" i="27"/>
  <c r="Q33" i="27"/>
  <c r="P33" i="27"/>
  <c r="O33" i="27"/>
  <c r="N33" i="27"/>
  <c r="M33" i="27"/>
  <c r="L33" i="27"/>
  <c r="K33" i="27"/>
  <c r="J33" i="27"/>
  <c r="I33" i="27"/>
  <c r="H33" i="27"/>
  <c r="D33" i="27"/>
  <c r="S32" i="27"/>
  <c r="R32" i="27"/>
  <c r="Q32" i="27"/>
  <c r="P32" i="27"/>
  <c r="O32" i="27"/>
  <c r="N32" i="27"/>
  <c r="M32" i="27"/>
  <c r="L32" i="27"/>
  <c r="K32" i="27"/>
  <c r="J32" i="27"/>
  <c r="I32" i="27"/>
  <c r="D32" i="27"/>
  <c r="H32" i="27" s="1"/>
  <c r="R29" i="27"/>
  <c r="N29" i="27"/>
  <c r="J29" i="27"/>
  <c r="S27" i="27"/>
  <c r="S30" i="27" s="1"/>
  <c r="O27" i="27"/>
  <c r="O30" i="27" s="1"/>
  <c r="K27" i="27"/>
  <c r="D27" i="27"/>
  <c r="R26" i="27"/>
  <c r="P26" i="27"/>
  <c r="S25" i="27"/>
  <c r="N26" i="27" s="1"/>
  <c r="R25" i="27"/>
  <c r="M26" i="27" s="1"/>
  <c r="Q25" i="27"/>
  <c r="P29" i="27" s="1"/>
  <c r="P25" i="27"/>
  <c r="K26" i="27" s="1"/>
  <c r="O25" i="27"/>
  <c r="J26" i="27" s="1"/>
  <c r="N25" i="27"/>
  <c r="I26" i="27" s="1"/>
  <c r="M25" i="27"/>
  <c r="L29" i="27" s="1"/>
  <c r="L25" i="27"/>
  <c r="K25" i="27"/>
  <c r="K29" i="27" s="1"/>
  <c r="J25" i="27"/>
  <c r="I25" i="27"/>
  <c r="I29" i="27" s="1"/>
  <c r="D25" i="27"/>
  <c r="H25" i="27" s="1"/>
  <c r="H29" i="27" s="1"/>
  <c r="S21" i="27"/>
  <c r="R21" i="27"/>
  <c r="Q21" i="27"/>
  <c r="P21" i="27"/>
  <c r="O21" i="27"/>
  <c r="N21" i="27"/>
  <c r="M21" i="27"/>
  <c r="L21" i="27"/>
  <c r="K21" i="27"/>
  <c r="J21" i="27"/>
  <c r="I21" i="27"/>
  <c r="H21" i="27"/>
  <c r="D21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D16" i="27"/>
  <c r="S15" i="27"/>
  <c r="R15" i="27"/>
  <c r="Q15" i="27"/>
  <c r="P15" i="27"/>
  <c r="O15" i="27"/>
  <c r="N15" i="27"/>
  <c r="M15" i="27"/>
  <c r="L15" i="27"/>
  <c r="K15" i="27"/>
  <c r="J15" i="27"/>
  <c r="I15" i="27"/>
  <c r="D15" i="27"/>
  <c r="H15" i="27" s="1"/>
  <c r="S14" i="27"/>
  <c r="R14" i="27"/>
  <c r="Q14" i="27"/>
  <c r="P14" i="27"/>
  <c r="O14" i="27"/>
  <c r="N14" i="27"/>
  <c r="M14" i="27"/>
  <c r="L14" i="27"/>
  <c r="K14" i="27"/>
  <c r="J14" i="27"/>
  <c r="I14" i="27"/>
  <c r="H14" i="27"/>
  <c r="D14" i="27"/>
  <c r="S13" i="27"/>
  <c r="R13" i="27"/>
  <c r="Q13" i="27"/>
  <c r="P13" i="27"/>
  <c r="O13" i="27"/>
  <c r="N13" i="27"/>
  <c r="M13" i="27"/>
  <c r="L13" i="27"/>
  <c r="K13" i="27"/>
  <c r="J13" i="27"/>
  <c r="I13" i="27"/>
  <c r="D13" i="27"/>
  <c r="H13" i="27" s="1"/>
  <c r="S12" i="27"/>
  <c r="R12" i="27"/>
  <c r="Q12" i="27"/>
  <c r="P12" i="27"/>
  <c r="O12" i="27"/>
  <c r="N12" i="27"/>
  <c r="M12" i="27"/>
  <c r="L12" i="27"/>
  <c r="K12" i="27"/>
  <c r="J12" i="27"/>
  <c r="I12" i="27"/>
  <c r="H12" i="27"/>
  <c r="D12" i="27"/>
  <c r="S11" i="27"/>
  <c r="R11" i="27"/>
  <c r="Q11" i="27"/>
  <c r="P11" i="27"/>
  <c r="O11" i="27"/>
  <c r="N11" i="27"/>
  <c r="M11" i="27"/>
  <c r="L11" i="27"/>
  <c r="K11" i="27"/>
  <c r="J11" i="27"/>
  <c r="I11" i="27"/>
  <c r="D11" i="27"/>
  <c r="H11" i="27" s="1"/>
  <c r="S9" i="27"/>
  <c r="R9" i="27"/>
  <c r="Q9" i="27"/>
  <c r="P9" i="27"/>
  <c r="O9" i="27"/>
  <c r="N9" i="27"/>
  <c r="M9" i="27"/>
  <c r="L9" i="27"/>
  <c r="K9" i="27"/>
  <c r="J9" i="27"/>
  <c r="I9" i="27"/>
  <c r="H9" i="27"/>
  <c r="D9" i="27"/>
  <c r="S8" i="27"/>
  <c r="R8" i="27"/>
  <c r="Q8" i="27"/>
  <c r="P8" i="27"/>
  <c r="O8" i="27"/>
  <c r="N8" i="27"/>
  <c r="M8" i="27"/>
  <c r="L8" i="27"/>
  <c r="K8" i="27"/>
  <c r="J8" i="27"/>
  <c r="I8" i="27"/>
  <c r="D8" i="27"/>
  <c r="H8" i="27" s="1"/>
  <c r="S7" i="27"/>
  <c r="R7" i="27"/>
  <c r="Q7" i="27"/>
  <c r="P7" i="27"/>
  <c r="O7" i="27"/>
  <c r="N7" i="27"/>
  <c r="M7" i="27"/>
  <c r="L7" i="27"/>
  <c r="K7" i="27"/>
  <c r="J7" i="27"/>
  <c r="I7" i="27"/>
  <c r="H7" i="27"/>
  <c r="D7" i="27"/>
  <c r="S6" i="27"/>
  <c r="S23" i="27" s="1"/>
  <c r="R6" i="27"/>
  <c r="Q6" i="27"/>
  <c r="Q23" i="27" s="1"/>
  <c r="P6" i="27"/>
  <c r="O6" i="27"/>
  <c r="O23" i="27" s="1"/>
  <c r="N6" i="27"/>
  <c r="M6" i="27"/>
  <c r="M23" i="27" s="1"/>
  <c r="L6" i="27"/>
  <c r="K6" i="27"/>
  <c r="K23" i="27" s="1"/>
  <c r="J6" i="27"/>
  <c r="I6" i="27"/>
  <c r="I23" i="27" s="1"/>
  <c r="D6" i="27"/>
  <c r="H6" i="27" s="1"/>
  <c r="S5" i="27"/>
  <c r="R5" i="27"/>
  <c r="R23" i="27" s="1"/>
  <c r="Q5" i="27"/>
  <c r="P5" i="27"/>
  <c r="P23" i="27" s="1"/>
  <c r="O5" i="27"/>
  <c r="N5" i="27"/>
  <c r="N23" i="27" s="1"/>
  <c r="I24" i="27" s="1"/>
  <c r="M5" i="27"/>
  <c r="L5" i="27"/>
  <c r="L23" i="27" s="1"/>
  <c r="K5" i="27"/>
  <c r="J5" i="27"/>
  <c r="J23" i="27" s="1"/>
  <c r="I5" i="27"/>
  <c r="H5" i="27"/>
  <c r="H23" i="27" s="1"/>
  <c r="D5" i="27"/>
  <c r="S4" i="27"/>
  <c r="R4" i="27"/>
  <c r="R27" i="27" s="1"/>
  <c r="Q4" i="27"/>
  <c r="Q27" i="27" s="1"/>
  <c r="P4" i="27"/>
  <c r="P27" i="27" s="1"/>
  <c r="O4" i="27"/>
  <c r="N4" i="27"/>
  <c r="N27" i="27" s="1"/>
  <c r="M4" i="27"/>
  <c r="M27" i="27" s="1"/>
  <c r="L4" i="27"/>
  <c r="L27" i="27" s="1"/>
  <c r="K4" i="27"/>
  <c r="J4" i="27"/>
  <c r="J27" i="27" s="1"/>
  <c r="J30" i="27" s="1"/>
  <c r="I4" i="27"/>
  <c r="I27" i="27" s="1"/>
  <c r="D4" i="27"/>
  <c r="H4" i="27" s="1"/>
  <c r="H27" i="27" s="1"/>
  <c r="H3" i="27"/>
  <c r="Z37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D37" i="26"/>
  <c r="Z36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D36" i="26"/>
  <c r="Z35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D35" i="26"/>
  <c r="H35" i="26" s="1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D34" i="26"/>
  <c r="H34" i="26" s="1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D33" i="26"/>
  <c r="H33" i="26" s="1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D32" i="26"/>
  <c r="H32" i="26" s="1"/>
  <c r="Z29" i="26"/>
  <c r="V29" i="26"/>
  <c r="R29" i="26"/>
  <c r="N29" i="26"/>
  <c r="J29" i="26"/>
  <c r="Z25" i="26"/>
  <c r="Z26" i="26" s="1"/>
  <c r="Y25" i="26"/>
  <c r="X29" i="26" s="1"/>
  <c r="X25" i="26"/>
  <c r="X26" i="26" s="1"/>
  <c r="W25" i="26"/>
  <c r="W26" i="26" s="1"/>
  <c r="V25" i="26"/>
  <c r="V26" i="26" s="1"/>
  <c r="U25" i="26"/>
  <c r="T29" i="26" s="1"/>
  <c r="T25" i="26"/>
  <c r="S25" i="26"/>
  <c r="S26" i="26" s="1"/>
  <c r="R25" i="26"/>
  <c r="Q25" i="26"/>
  <c r="P29" i="26" s="1"/>
  <c r="P25" i="26"/>
  <c r="O25" i="26"/>
  <c r="O26" i="26" s="1"/>
  <c r="N25" i="26"/>
  <c r="M25" i="26"/>
  <c r="L29" i="26" s="1"/>
  <c r="L25" i="26"/>
  <c r="K25" i="26"/>
  <c r="K26" i="26" s="1"/>
  <c r="J25" i="26"/>
  <c r="I25" i="26"/>
  <c r="D26" i="26" s="1"/>
  <c r="D25" i="26"/>
  <c r="H25" i="26" s="1"/>
  <c r="H29" i="26" s="1"/>
  <c r="Y23" i="26"/>
  <c r="Y24" i="26" s="1"/>
  <c r="U23" i="26"/>
  <c r="Q23" i="26"/>
  <c r="M23" i="26"/>
  <c r="I23" i="26"/>
  <c r="Z21" i="26"/>
  <c r="Y21" i="26"/>
  <c r="Y27" i="26" s="1"/>
  <c r="X21" i="26"/>
  <c r="W21" i="26"/>
  <c r="V21" i="26"/>
  <c r="U21" i="26"/>
  <c r="U27" i="26" s="1"/>
  <c r="T21" i="26"/>
  <c r="S21" i="26"/>
  <c r="R21" i="26"/>
  <c r="Q21" i="26"/>
  <c r="Q27" i="26" s="1"/>
  <c r="P21" i="26"/>
  <c r="O21" i="26"/>
  <c r="N21" i="26"/>
  <c r="M21" i="26"/>
  <c r="M27" i="26" s="1"/>
  <c r="L21" i="26"/>
  <c r="K21" i="26"/>
  <c r="J21" i="26"/>
  <c r="I21" i="26"/>
  <c r="I27" i="26" s="1"/>
  <c r="D21" i="26"/>
  <c r="H21" i="26" s="1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D16" i="26"/>
  <c r="H16" i="26" s="1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D15" i="26"/>
  <c r="H15" i="26" s="1"/>
  <c r="Z14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D14" i="26"/>
  <c r="H14" i="26" s="1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D13" i="26"/>
  <c r="H13" i="26" s="1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D12" i="26"/>
  <c r="H12" i="26" s="1"/>
  <c r="Z11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D11" i="26"/>
  <c r="H11" i="26" s="1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D9" i="26"/>
  <c r="Z8" i="26"/>
  <c r="Y8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D8" i="26"/>
  <c r="H8" i="26" s="1"/>
  <c r="Z7" i="26"/>
  <c r="Y7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D7" i="26"/>
  <c r="H7" i="26" s="1"/>
  <c r="Z6" i="26"/>
  <c r="Y6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D6" i="26"/>
  <c r="H6" i="26" s="1"/>
  <c r="Z5" i="26"/>
  <c r="Z23" i="26" s="1"/>
  <c r="Y5" i="26"/>
  <c r="X5" i="26"/>
  <c r="X23" i="26" s="1"/>
  <c r="W5" i="26"/>
  <c r="W23" i="26" s="1"/>
  <c r="V5" i="26"/>
  <c r="V23" i="26" s="1"/>
  <c r="U5" i="26"/>
  <c r="T5" i="26"/>
  <c r="T23" i="26" s="1"/>
  <c r="S5" i="26"/>
  <c r="S23" i="26" s="1"/>
  <c r="R5" i="26"/>
  <c r="R23" i="26" s="1"/>
  <c r="M24" i="26" s="1"/>
  <c r="Q5" i="26"/>
  <c r="P5" i="26"/>
  <c r="P23" i="26" s="1"/>
  <c r="O5" i="26"/>
  <c r="O23" i="26" s="1"/>
  <c r="N5" i="26"/>
  <c r="N23" i="26" s="1"/>
  <c r="I24" i="26" s="1"/>
  <c r="M5" i="26"/>
  <c r="L5" i="26"/>
  <c r="L23" i="26" s="1"/>
  <c r="K5" i="26"/>
  <c r="K23" i="26" s="1"/>
  <c r="J5" i="26"/>
  <c r="J23" i="26" s="1"/>
  <c r="I5" i="26"/>
  <c r="D5" i="26"/>
  <c r="D23" i="26" s="1"/>
  <c r="Z4" i="26"/>
  <c r="Z27" i="26" s="1"/>
  <c r="Y4" i="26"/>
  <c r="X4" i="26"/>
  <c r="X27" i="26" s="1"/>
  <c r="W4" i="26"/>
  <c r="W27" i="26" s="1"/>
  <c r="V4" i="26"/>
  <c r="V27" i="26" s="1"/>
  <c r="U4" i="26"/>
  <c r="T4" i="26"/>
  <c r="T27" i="26" s="1"/>
  <c r="S4" i="26"/>
  <c r="S27" i="26" s="1"/>
  <c r="R4" i="26"/>
  <c r="R27" i="26" s="1"/>
  <c r="Q4" i="26"/>
  <c r="P4" i="26"/>
  <c r="P27" i="26" s="1"/>
  <c r="O4" i="26"/>
  <c r="O27" i="26" s="1"/>
  <c r="N4" i="26"/>
  <c r="N27" i="26" s="1"/>
  <c r="M4" i="26"/>
  <c r="L4" i="26"/>
  <c r="L27" i="26" s="1"/>
  <c r="L30" i="26" s="1"/>
  <c r="K4" i="26"/>
  <c r="K27" i="26" s="1"/>
  <c r="K30" i="26" s="1"/>
  <c r="J4" i="26"/>
  <c r="J27" i="26" s="1"/>
  <c r="J30" i="26" s="1"/>
  <c r="I4" i="26"/>
  <c r="D4" i="26"/>
  <c r="D27" i="26" s="1"/>
  <c r="H3" i="26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D37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D36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D35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D34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D33" i="25"/>
  <c r="H33" i="25" s="1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D32" i="25"/>
  <c r="H32" i="25" s="1"/>
  <c r="T29" i="25"/>
  <c r="S29" i="25"/>
  <c r="P29" i="25"/>
  <c r="O29" i="25"/>
  <c r="L29" i="25"/>
  <c r="K29" i="25"/>
  <c r="T26" i="25"/>
  <c r="S26" i="25"/>
  <c r="P26" i="25"/>
  <c r="O26" i="25"/>
  <c r="L26" i="25"/>
  <c r="K26" i="25"/>
  <c r="D26" i="25"/>
  <c r="U25" i="25"/>
  <c r="U29" i="25" s="1"/>
  <c r="T25" i="25"/>
  <c r="S25" i="25"/>
  <c r="N26" i="25" s="1"/>
  <c r="R25" i="25"/>
  <c r="R29" i="25" s="1"/>
  <c r="Q25" i="25"/>
  <c r="Q29" i="25" s="1"/>
  <c r="P25" i="25"/>
  <c r="O25" i="25"/>
  <c r="J26" i="25" s="1"/>
  <c r="N25" i="25"/>
  <c r="N29" i="25" s="1"/>
  <c r="M25" i="25"/>
  <c r="M29" i="25" s="1"/>
  <c r="L25" i="25"/>
  <c r="K25" i="25"/>
  <c r="J25" i="25"/>
  <c r="J29" i="25" s="1"/>
  <c r="I25" i="25"/>
  <c r="I29" i="25" s="1"/>
  <c r="D25" i="25"/>
  <c r="H25" i="25" s="1"/>
  <c r="T23" i="25"/>
  <c r="T24" i="25" s="1"/>
  <c r="P23" i="25"/>
  <c r="L23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D21" i="25"/>
  <c r="H21" i="25" s="1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D16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D15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D14" i="25"/>
  <c r="H14" i="25" s="1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D13" i="25"/>
  <c r="H13" i="25" s="1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D12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D11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D9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D8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D7" i="25"/>
  <c r="H7" i="25" s="1"/>
  <c r="U6" i="25"/>
  <c r="T6" i="25"/>
  <c r="S6" i="25"/>
  <c r="S23" i="25" s="1"/>
  <c r="R6" i="25"/>
  <c r="Q6" i="25"/>
  <c r="P6" i="25"/>
  <c r="O6" i="25"/>
  <c r="O23" i="25" s="1"/>
  <c r="N6" i="25"/>
  <c r="M6" i="25"/>
  <c r="L6" i="25"/>
  <c r="K6" i="25"/>
  <c r="K23" i="25" s="1"/>
  <c r="J6" i="25"/>
  <c r="I6" i="25"/>
  <c r="D6" i="25"/>
  <c r="D23" i="25" s="1"/>
  <c r="U5" i="25"/>
  <c r="U23" i="25" s="1"/>
  <c r="T5" i="25"/>
  <c r="S5" i="25"/>
  <c r="R5" i="25"/>
  <c r="R23" i="25" s="1"/>
  <c r="Q5" i="25"/>
  <c r="Q23" i="25" s="1"/>
  <c r="P5" i="25"/>
  <c r="O5" i="25"/>
  <c r="N5" i="25"/>
  <c r="N23" i="25" s="1"/>
  <c r="I24" i="25" s="1"/>
  <c r="M5" i="25"/>
  <c r="M23" i="25" s="1"/>
  <c r="L5" i="25"/>
  <c r="K5" i="25"/>
  <c r="J5" i="25"/>
  <c r="J23" i="25" s="1"/>
  <c r="I5" i="25"/>
  <c r="I23" i="25" s="1"/>
  <c r="H5" i="25"/>
  <c r="D5" i="25"/>
  <c r="U4" i="25"/>
  <c r="U27" i="25" s="1"/>
  <c r="T4" i="25"/>
  <c r="T27" i="25" s="1"/>
  <c r="S4" i="25"/>
  <c r="S27" i="25" s="1"/>
  <c r="R4" i="25"/>
  <c r="R27" i="25" s="1"/>
  <c r="Q4" i="25"/>
  <c r="Q27" i="25" s="1"/>
  <c r="P4" i="25"/>
  <c r="P27" i="25" s="1"/>
  <c r="O4" i="25"/>
  <c r="O27" i="25" s="1"/>
  <c r="N4" i="25"/>
  <c r="N27" i="25" s="1"/>
  <c r="M4" i="25"/>
  <c r="M27" i="25" s="1"/>
  <c r="L4" i="25"/>
  <c r="L27" i="25" s="1"/>
  <c r="K4" i="25"/>
  <c r="K27" i="25" s="1"/>
  <c r="K30" i="25" s="1"/>
  <c r="J4" i="25"/>
  <c r="J27" i="25" s="1"/>
  <c r="I4" i="25"/>
  <c r="I27" i="25" s="1"/>
  <c r="H4" i="25"/>
  <c r="H27" i="25" s="1"/>
  <c r="D4" i="25"/>
  <c r="D27" i="25" s="1"/>
  <c r="H3" i="25"/>
  <c r="S37" i="24"/>
  <c r="R37" i="24"/>
  <c r="Q37" i="24"/>
  <c r="P37" i="24"/>
  <c r="O37" i="24"/>
  <c r="N37" i="24"/>
  <c r="M37" i="24"/>
  <c r="L37" i="24"/>
  <c r="K37" i="24"/>
  <c r="J37" i="24"/>
  <c r="I37" i="24"/>
  <c r="H37" i="24"/>
  <c r="D37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D36" i="24"/>
  <c r="S35" i="24"/>
  <c r="R35" i="24"/>
  <c r="Q35" i="24"/>
  <c r="P35" i="24"/>
  <c r="O35" i="24"/>
  <c r="N35" i="24"/>
  <c r="M35" i="24"/>
  <c r="L35" i="24"/>
  <c r="K35" i="24"/>
  <c r="J35" i="24"/>
  <c r="I35" i="24"/>
  <c r="D35" i="24"/>
  <c r="H35" i="24" s="1"/>
  <c r="S34" i="24"/>
  <c r="R34" i="24"/>
  <c r="Q34" i="24"/>
  <c r="P34" i="24"/>
  <c r="O34" i="24"/>
  <c r="N34" i="24"/>
  <c r="M34" i="24"/>
  <c r="L34" i="24"/>
  <c r="K34" i="24"/>
  <c r="J34" i="24"/>
  <c r="I34" i="24"/>
  <c r="H34" i="24"/>
  <c r="D34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D33" i="24"/>
  <c r="S32" i="24"/>
  <c r="R32" i="24"/>
  <c r="Q32" i="24"/>
  <c r="P32" i="24"/>
  <c r="O32" i="24"/>
  <c r="N32" i="24"/>
  <c r="M32" i="24"/>
  <c r="L32" i="24"/>
  <c r="K32" i="24"/>
  <c r="J32" i="24"/>
  <c r="I32" i="24"/>
  <c r="D32" i="24"/>
  <c r="H32" i="24" s="1"/>
  <c r="S29" i="24"/>
  <c r="P29" i="24"/>
  <c r="O29" i="24"/>
  <c r="L29" i="24"/>
  <c r="K29" i="24"/>
  <c r="P27" i="24"/>
  <c r="L27" i="24"/>
  <c r="Q26" i="24"/>
  <c r="P26" i="24"/>
  <c r="S25" i="24"/>
  <c r="S26" i="24" s="1"/>
  <c r="R25" i="24"/>
  <c r="R29" i="24" s="1"/>
  <c r="Q25" i="24"/>
  <c r="L26" i="24" s="1"/>
  <c r="P25" i="24"/>
  <c r="K26" i="24" s="1"/>
  <c r="O25" i="24"/>
  <c r="O26" i="24" s="1"/>
  <c r="N25" i="24"/>
  <c r="N29" i="24" s="1"/>
  <c r="M25" i="24"/>
  <c r="L25" i="24"/>
  <c r="K25" i="24"/>
  <c r="J25" i="24"/>
  <c r="J29" i="24" s="1"/>
  <c r="I25" i="24"/>
  <c r="I29" i="24" s="1"/>
  <c r="D25" i="24"/>
  <c r="H25" i="24" s="1"/>
  <c r="H29" i="24" s="1"/>
  <c r="S21" i="24"/>
  <c r="R21" i="24"/>
  <c r="Q21" i="24"/>
  <c r="P21" i="24"/>
  <c r="O21" i="24"/>
  <c r="N21" i="24"/>
  <c r="M21" i="24"/>
  <c r="L21" i="24"/>
  <c r="K21" i="24"/>
  <c r="J21" i="24"/>
  <c r="I21" i="24"/>
  <c r="H21" i="24"/>
  <c r="D21" i="24"/>
  <c r="S16" i="24"/>
  <c r="R16" i="24"/>
  <c r="Q16" i="24"/>
  <c r="P16" i="24"/>
  <c r="O16" i="24"/>
  <c r="N16" i="24"/>
  <c r="M16" i="24"/>
  <c r="L16" i="24"/>
  <c r="K16" i="24"/>
  <c r="J16" i="24"/>
  <c r="I16" i="24"/>
  <c r="D16" i="24"/>
  <c r="H16" i="24" s="1"/>
  <c r="S15" i="24"/>
  <c r="R15" i="24"/>
  <c r="Q15" i="24"/>
  <c r="P15" i="24"/>
  <c r="O15" i="24"/>
  <c r="N15" i="24"/>
  <c r="M15" i="24"/>
  <c r="L15" i="24"/>
  <c r="K15" i="24"/>
  <c r="J15" i="24"/>
  <c r="I15" i="24"/>
  <c r="H15" i="24"/>
  <c r="D15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D14" i="24"/>
  <c r="S13" i="24"/>
  <c r="R13" i="24"/>
  <c r="Q13" i="24"/>
  <c r="P13" i="24"/>
  <c r="O13" i="24"/>
  <c r="N13" i="24"/>
  <c r="M13" i="24"/>
  <c r="L13" i="24"/>
  <c r="K13" i="24"/>
  <c r="J13" i="24"/>
  <c r="I13" i="24"/>
  <c r="D13" i="24"/>
  <c r="H13" i="24" s="1"/>
  <c r="S12" i="24"/>
  <c r="R12" i="24"/>
  <c r="Q12" i="24"/>
  <c r="P12" i="24"/>
  <c r="O12" i="24"/>
  <c r="N12" i="24"/>
  <c r="M12" i="24"/>
  <c r="L12" i="24"/>
  <c r="K12" i="24"/>
  <c r="J12" i="24"/>
  <c r="I12" i="24"/>
  <c r="D12" i="24"/>
  <c r="H12" i="24" s="1"/>
  <c r="S11" i="24"/>
  <c r="R11" i="24"/>
  <c r="Q11" i="24"/>
  <c r="P11" i="24"/>
  <c r="O11" i="24"/>
  <c r="N11" i="24"/>
  <c r="M11" i="24"/>
  <c r="L11" i="24"/>
  <c r="K11" i="24"/>
  <c r="J11" i="24"/>
  <c r="I11" i="24"/>
  <c r="H11" i="24"/>
  <c r="D11" i="24"/>
  <c r="S9" i="24"/>
  <c r="R9" i="24"/>
  <c r="Q9" i="24"/>
  <c r="P9" i="24"/>
  <c r="O9" i="24"/>
  <c r="N9" i="24"/>
  <c r="M9" i="24"/>
  <c r="L9" i="24"/>
  <c r="K9" i="24"/>
  <c r="J9" i="24"/>
  <c r="I9" i="24"/>
  <c r="H9" i="24"/>
  <c r="D9" i="24"/>
  <c r="S8" i="24"/>
  <c r="R8" i="24"/>
  <c r="Q8" i="24"/>
  <c r="P8" i="24"/>
  <c r="O8" i="24"/>
  <c r="N8" i="24"/>
  <c r="M8" i="24"/>
  <c r="L8" i="24"/>
  <c r="K8" i="24"/>
  <c r="J8" i="24"/>
  <c r="I8" i="24"/>
  <c r="D8" i="24"/>
  <c r="H8" i="24" s="1"/>
  <c r="S7" i="24"/>
  <c r="R7" i="24"/>
  <c r="Q7" i="24"/>
  <c r="P7" i="24"/>
  <c r="O7" i="24"/>
  <c r="N7" i="24"/>
  <c r="M7" i="24"/>
  <c r="L7" i="24"/>
  <c r="K7" i="24"/>
  <c r="J7" i="24"/>
  <c r="I7" i="24"/>
  <c r="D7" i="24"/>
  <c r="H7" i="24" s="1"/>
  <c r="S6" i="24"/>
  <c r="R6" i="24"/>
  <c r="Q6" i="24"/>
  <c r="P6" i="24"/>
  <c r="P23" i="24" s="1"/>
  <c r="O6" i="24"/>
  <c r="N6" i="24"/>
  <c r="M6" i="24"/>
  <c r="L6" i="24"/>
  <c r="L23" i="24" s="1"/>
  <c r="K6" i="24"/>
  <c r="J6" i="24"/>
  <c r="I6" i="24"/>
  <c r="H6" i="24"/>
  <c r="H23" i="24" s="1"/>
  <c r="D6" i="24"/>
  <c r="S5" i="24"/>
  <c r="S23" i="24" s="1"/>
  <c r="R5" i="24"/>
  <c r="R23" i="24" s="1"/>
  <c r="Q5" i="24"/>
  <c r="Q23" i="24" s="1"/>
  <c r="P5" i="24"/>
  <c r="O5" i="24"/>
  <c r="O23" i="24" s="1"/>
  <c r="N5" i="24"/>
  <c r="N23" i="24" s="1"/>
  <c r="I24" i="24" s="1"/>
  <c r="M5" i="24"/>
  <c r="M23" i="24" s="1"/>
  <c r="H24" i="24" s="1"/>
  <c r="L5" i="24"/>
  <c r="K5" i="24"/>
  <c r="K23" i="24" s="1"/>
  <c r="J5" i="24"/>
  <c r="J23" i="24" s="1"/>
  <c r="I5" i="24"/>
  <c r="I23" i="24" s="1"/>
  <c r="D24" i="24" s="1"/>
  <c r="H5" i="24"/>
  <c r="D5" i="24"/>
  <c r="D23" i="24" s="1"/>
  <c r="S4" i="24"/>
  <c r="S27" i="24" s="1"/>
  <c r="R4" i="24"/>
  <c r="R27" i="24" s="1"/>
  <c r="Q4" i="24"/>
  <c r="P4" i="24"/>
  <c r="O4" i="24"/>
  <c r="O27" i="24" s="1"/>
  <c r="N4" i="24"/>
  <c r="N27" i="24" s="1"/>
  <c r="M4" i="24"/>
  <c r="L4" i="24"/>
  <c r="K4" i="24"/>
  <c r="K27" i="24" s="1"/>
  <c r="K30" i="24" s="1"/>
  <c r="J4" i="24"/>
  <c r="J27" i="24" s="1"/>
  <c r="I4" i="24"/>
  <c r="D4" i="24"/>
  <c r="D27" i="24" s="1"/>
  <c r="H3" i="24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D37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D36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H35" i="23"/>
  <c r="D35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D34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D33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D32" i="23"/>
  <c r="X29" i="23"/>
  <c r="W29" i="23"/>
  <c r="T29" i="23"/>
  <c r="S29" i="23"/>
  <c r="P29" i="23"/>
  <c r="O29" i="23"/>
  <c r="L29" i="23"/>
  <c r="K29" i="23"/>
  <c r="Z25" i="23"/>
  <c r="Z29" i="23" s="1"/>
  <c r="Y25" i="23"/>
  <c r="Y26" i="23" s="1"/>
  <c r="X25" i="23"/>
  <c r="X26" i="23" s="1"/>
  <c r="W25" i="23"/>
  <c r="W26" i="23" s="1"/>
  <c r="V25" i="23"/>
  <c r="V29" i="23" s="1"/>
  <c r="U25" i="23"/>
  <c r="U29" i="23" s="1"/>
  <c r="T25" i="23"/>
  <c r="S25" i="23"/>
  <c r="S26" i="23" s="1"/>
  <c r="R25" i="23"/>
  <c r="R29" i="23" s="1"/>
  <c r="Q25" i="23"/>
  <c r="Q29" i="23" s="1"/>
  <c r="P25" i="23"/>
  <c r="O25" i="23"/>
  <c r="O26" i="23" s="1"/>
  <c r="N25" i="23"/>
  <c r="N29" i="23" s="1"/>
  <c r="M25" i="23"/>
  <c r="M29" i="23" s="1"/>
  <c r="L25" i="23"/>
  <c r="K25" i="23"/>
  <c r="K26" i="23" s="1"/>
  <c r="J25" i="23"/>
  <c r="J29" i="23" s="1"/>
  <c r="I25" i="23"/>
  <c r="I29" i="23" s="1"/>
  <c r="D25" i="23"/>
  <c r="H25" i="23" s="1"/>
  <c r="H29" i="23" s="1"/>
  <c r="Z23" i="23"/>
  <c r="W23" i="23"/>
  <c r="W24" i="23" s="1"/>
  <c r="V23" i="23"/>
  <c r="S23" i="23"/>
  <c r="R23" i="23"/>
  <c r="O23" i="23"/>
  <c r="N23" i="23"/>
  <c r="K23" i="23"/>
  <c r="J23" i="23"/>
  <c r="J24" i="23" s="1"/>
  <c r="D23" i="23"/>
  <c r="Z21" i="23"/>
  <c r="Z27" i="23" s="1"/>
  <c r="Y21" i="23"/>
  <c r="X21" i="23"/>
  <c r="W21" i="23"/>
  <c r="W27" i="23" s="1"/>
  <c r="V21" i="23"/>
  <c r="V27" i="23" s="1"/>
  <c r="U21" i="23"/>
  <c r="T21" i="23"/>
  <c r="S21" i="23"/>
  <c r="S27" i="23" s="1"/>
  <c r="R21" i="23"/>
  <c r="R27" i="23" s="1"/>
  <c r="Q21" i="23"/>
  <c r="P21" i="23"/>
  <c r="O21" i="23"/>
  <c r="O27" i="23" s="1"/>
  <c r="N21" i="23"/>
  <c r="N27" i="23" s="1"/>
  <c r="M21" i="23"/>
  <c r="L21" i="23"/>
  <c r="K21" i="23"/>
  <c r="K27" i="23" s="1"/>
  <c r="J21" i="23"/>
  <c r="J27" i="23" s="1"/>
  <c r="I21" i="23"/>
  <c r="D21" i="23"/>
  <c r="H21" i="23" s="1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D16" i="23"/>
  <c r="H16" i="23" s="1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D15" i="23"/>
  <c r="H15" i="23" s="1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D14" i="23"/>
  <c r="H14" i="23" s="1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D13" i="23"/>
  <c r="H13" i="23" s="1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D12" i="23"/>
  <c r="H12" i="23" s="1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D11" i="23"/>
  <c r="H11" i="23" s="1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D9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D8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D7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D6" i="23"/>
  <c r="Z5" i="23"/>
  <c r="Y5" i="23"/>
  <c r="Y23" i="23" s="1"/>
  <c r="X5" i="23"/>
  <c r="X23" i="23" s="1"/>
  <c r="W5" i="23"/>
  <c r="V5" i="23"/>
  <c r="U5" i="23"/>
  <c r="U23" i="23" s="1"/>
  <c r="P24" i="23" s="1"/>
  <c r="T5" i="23"/>
  <c r="T23" i="23" s="1"/>
  <c r="O24" i="23" s="1"/>
  <c r="S5" i="23"/>
  <c r="R5" i="23"/>
  <c r="Q5" i="23"/>
  <c r="Q23" i="23" s="1"/>
  <c r="L24" i="23" s="1"/>
  <c r="P5" i="23"/>
  <c r="P23" i="23" s="1"/>
  <c r="K24" i="23" s="1"/>
  <c r="O5" i="23"/>
  <c r="N5" i="23"/>
  <c r="M5" i="23"/>
  <c r="M23" i="23" s="1"/>
  <c r="H24" i="23" s="1"/>
  <c r="L5" i="23"/>
  <c r="L23" i="23" s="1"/>
  <c r="K5" i="23"/>
  <c r="J5" i="23"/>
  <c r="I5" i="23"/>
  <c r="I23" i="23" s="1"/>
  <c r="D24" i="23" s="1"/>
  <c r="H5" i="23"/>
  <c r="H23" i="23" s="1"/>
  <c r="D5" i="23"/>
  <c r="Z4" i="23"/>
  <c r="Y4" i="23"/>
  <c r="Y27" i="23" s="1"/>
  <c r="X4" i="23"/>
  <c r="X27" i="23" s="1"/>
  <c r="W4" i="23"/>
  <c r="V4" i="23"/>
  <c r="U4" i="23"/>
  <c r="U27" i="23" s="1"/>
  <c r="T4" i="23"/>
  <c r="T27" i="23" s="1"/>
  <c r="S4" i="23"/>
  <c r="R4" i="23"/>
  <c r="Q4" i="23"/>
  <c r="Q27" i="23" s="1"/>
  <c r="P4" i="23"/>
  <c r="P27" i="23" s="1"/>
  <c r="O4" i="23"/>
  <c r="N4" i="23"/>
  <c r="M4" i="23"/>
  <c r="M27" i="23" s="1"/>
  <c r="L4" i="23"/>
  <c r="L27" i="23" s="1"/>
  <c r="K4" i="23"/>
  <c r="J4" i="23"/>
  <c r="I4" i="23"/>
  <c r="I27" i="23" s="1"/>
  <c r="H4" i="23"/>
  <c r="D4" i="23"/>
  <c r="H3" i="23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D37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D36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D35" i="22"/>
  <c r="H35" i="22" s="1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D34" i="22"/>
  <c r="H34" i="22" s="1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D33" i="22"/>
  <c r="H33" i="22" s="1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D32" i="22"/>
  <c r="H32" i="22" s="1"/>
  <c r="Z29" i="22"/>
  <c r="Y29" i="22"/>
  <c r="V29" i="22"/>
  <c r="U29" i="22"/>
  <c r="R29" i="22"/>
  <c r="Q29" i="22"/>
  <c r="N29" i="22"/>
  <c r="M29" i="22"/>
  <c r="J29" i="22"/>
  <c r="I29" i="22"/>
  <c r="Z25" i="22"/>
  <c r="Z26" i="22" s="1"/>
  <c r="Y25" i="22"/>
  <c r="Y26" i="22" s="1"/>
  <c r="X25" i="22"/>
  <c r="X29" i="22" s="1"/>
  <c r="W25" i="22"/>
  <c r="W26" i="22" s="1"/>
  <c r="V25" i="22"/>
  <c r="V26" i="22" s="1"/>
  <c r="U25" i="22"/>
  <c r="U26" i="22" s="1"/>
  <c r="T25" i="22"/>
  <c r="T29" i="22" s="1"/>
  <c r="S25" i="22"/>
  <c r="S29" i="22" s="1"/>
  <c r="R25" i="22"/>
  <c r="Q25" i="22"/>
  <c r="Q26" i="22" s="1"/>
  <c r="P25" i="22"/>
  <c r="P29" i="22" s="1"/>
  <c r="O25" i="22"/>
  <c r="O29" i="22" s="1"/>
  <c r="N25" i="22"/>
  <c r="M25" i="22"/>
  <c r="M26" i="22" s="1"/>
  <c r="L25" i="22"/>
  <c r="L29" i="22" s="1"/>
  <c r="K25" i="22"/>
  <c r="K29" i="22" s="1"/>
  <c r="J25" i="22"/>
  <c r="I25" i="22"/>
  <c r="D26" i="22" s="1"/>
  <c r="H25" i="22"/>
  <c r="H29" i="22" s="1"/>
  <c r="D25" i="22"/>
  <c r="Y23" i="22"/>
  <c r="Y24" i="22" s="1"/>
  <c r="X23" i="22"/>
  <c r="U23" i="22"/>
  <c r="T23" i="22"/>
  <c r="Q23" i="22"/>
  <c r="P23" i="22"/>
  <c r="M23" i="22"/>
  <c r="L23" i="22"/>
  <c r="L24" i="22" s="1"/>
  <c r="I23" i="22"/>
  <c r="Z21" i="22"/>
  <c r="Y21" i="22"/>
  <c r="Y27" i="22" s="1"/>
  <c r="X21" i="22"/>
  <c r="X27" i="22" s="1"/>
  <c r="W21" i="22"/>
  <c r="V21" i="22"/>
  <c r="U21" i="22"/>
  <c r="U27" i="22" s="1"/>
  <c r="T21" i="22"/>
  <c r="T27" i="22" s="1"/>
  <c r="S21" i="22"/>
  <c r="R21" i="22"/>
  <c r="Q21" i="22"/>
  <c r="Q27" i="22" s="1"/>
  <c r="P21" i="22"/>
  <c r="P27" i="22" s="1"/>
  <c r="O21" i="22"/>
  <c r="N21" i="22"/>
  <c r="M21" i="22"/>
  <c r="M27" i="22" s="1"/>
  <c r="L21" i="22"/>
  <c r="L27" i="22" s="1"/>
  <c r="K21" i="22"/>
  <c r="J21" i="22"/>
  <c r="I21" i="22"/>
  <c r="I27" i="22" s="1"/>
  <c r="H21" i="22"/>
  <c r="D21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D16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D15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D14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D13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D12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D11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D9" i="22"/>
  <c r="H9" i="22" s="1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D8" i="22"/>
  <c r="H8" i="22" s="1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D7" i="22"/>
  <c r="H7" i="22" s="1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D6" i="22"/>
  <c r="H6" i="22" s="1"/>
  <c r="Z5" i="22"/>
  <c r="Z23" i="22" s="1"/>
  <c r="Y5" i="22"/>
  <c r="X5" i="22"/>
  <c r="W5" i="22"/>
  <c r="W23" i="22" s="1"/>
  <c r="V5" i="22"/>
  <c r="V23" i="22" s="1"/>
  <c r="U5" i="22"/>
  <c r="T5" i="22"/>
  <c r="S5" i="22"/>
  <c r="S23" i="22" s="1"/>
  <c r="R5" i="22"/>
  <c r="R23" i="22" s="1"/>
  <c r="M24" i="22" s="1"/>
  <c r="Q5" i="22"/>
  <c r="P5" i="22"/>
  <c r="O5" i="22"/>
  <c r="O23" i="22" s="1"/>
  <c r="N5" i="22"/>
  <c r="N23" i="22" s="1"/>
  <c r="I24" i="22" s="1"/>
  <c r="M5" i="22"/>
  <c r="L5" i="22"/>
  <c r="K5" i="22"/>
  <c r="K23" i="22" s="1"/>
  <c r="J5" i="22"/>
  <c r="J23" i="22" s="1"/>
  <c r="I5" i="22"/>
  <c r="D5" i="22"/>
  <c r="D23" i="22" s="1"/>
  <c r="Z4" i="22"/>
  <c r="Z27" i="22" s="1"/>
  <c r="Y4" i="22"/>
  <c r="X4" i="22"/>
  <c r="W4" i="22"/>
  <c r="W27" i="22" s="1"/>
  <c r="V4" i="22"/>
  <c r="V27" i="22" s="1"/>
  <c r="U4" i="22"/>
  <c r="T4" i="22"/>
  <c r="S4" i="22"/>
  <c r="S27" i="22" s="1"/>
  <c r="R4" i="22"/>
  <c r="R27" i="22" s="1"/>
  <c r="Q4" i="22"/>
  <c r="P4" i="22"/>
  <c r="O4" i="22"/>
  <c r="O27" i="22" s="1"/>
  <c r="N4" i="22"/>
  <c r="N27" i="22" s="1"/>
  <c r="M4" i="22"/>
  <c r="L4" i="22"/>
  <c r="K4" i="22"/>
  <c r="K27" i="22" s="1"/>
  <c r="K30" i="22" s="1"/>
  <c r="J4" i="22"/>
  <c r="J27" i="22" s="1"/>
  <c r="J30" i="22" s="1"/>
  <c r="I4" i="22"/>
  <c r="D4" i="22"/>
  <c r="D27" i="22" s="1"/>
  <c r="H3" i="22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D37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D36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D35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D34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D33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D32" i="21"/>
  <c r="X29" i="21"/>
  <c r="W29" i="21"/>
  <c r="T29" i="21"/>
  <c r="S29" i="21"/>
  <c r="P29" i="21"/>
  <c r="O29" i="21"/>
  <c r="L29" i="21"/>
  <c r="K29" i="21"/>
  <c r="Z25" i="21"/>
  <c r="Z29" i="21" s="1"/>
  <c r="Y25" i="21"/>
  <c r="Y26" i="21" s="1"/>
  <c r="X25" i="21"/>
  <c r="X26" i="21" s="1"/>
  <c r="W25" i="21"/>
  <c r="W26" i="21" s="1"/>
  <c r="V25" i="21"/>
  <c r="V29" i="21" s="1"/>
  <c r="U25" i="21"/>
  <c r="U29" i="21" s="1"/>
  <c r="T25" i="21"/>
  <c r="S25" i="21"/>
  <c r="S26" i="21" s="1"/>
  <c r="R25" i="21"/>
  <c r="R29" i="21" s="1"/>
  <c r="Q25" i="21"/>
  <c r="Q29" i="21" s="1"/>
  <c r="P25" i="21"/>
  <c r="O25" i="21"/>
  <c r="O26" i="21" s="1"/>
  <c r="N25" i="21"/>
  <c r="N29" i="21" s="1"/>
  <c r="M25" i="21"/>
  <c r="M29" i="21" s="1"/>
  <c r="L25" i="21"/>
  <c r="K25" i="21"/>
  <c r="K26" i="21" s="1"/>
  <c r="J25" i="21"/>
  <c r="J29" i="21" s="1"/>
  <c r="I25" i="21"/>
  <c r="I29" i="21" s="1"/>
  <c r="D25" i="21"/>
  <c r="H25" i="21" s="1"/>
  <c r="H29" i="21" s="1"/>
  <c r="Z23" i="21"/>
  <c r="W23" i="21"/>
  <c r="W24" i="21" s="1"/>
  <c r="V23" i="21"/>
  <c r="S23" i="21"/>
  <c r="R23" i="21"/>
  <c r="O23" i="21"/>
  <c r="N23" i="21"/>
  <c r="K23" i="21"/>
  <c r="J23" i="21"/>
  <c r="J24" i="21" s="1"/>
  <c r="D23" i="21"/>
  <c r="Z21" i="21"/>
  <c r="Z27" i="21" s="1"/>
  <c r="Y21" i="21"/>
  <c r="X21" i="21"/>
  <c r="W21" i="21"/>
  <c r="W27" i="21" s="1"/>
  <c r="V21" i="21"/>
  <c r="V27" i="21" s="1"/>
  <c r="U21" i="21"/>
  <c r="T21" i="21"/>
  <c r="S21" i="21"/>
  <c r="S27" i="21" s="1"/>
  <c r="R21" i="21"/>
  <c r="R27" i="21" s="1"/>
  <c r="Q21" i="21"/>
  <c r="P21" i="21"/>
  <c r="O21" i="21"/>
  <c r="O27" i="21" s="1"/>
  <c r="N21" i="21"/>
  <c r="N27" i="21" s="1"/>
  <c r="M21" i="21"/>
  <c r="L21" i="21"/>
  <c r="K21" i="21"/>
  <c r="K27" i="21" s="1"/>
  <c r="J21" i="21"/>
  <c r="J27" i="21" s="1"/>
  <c r="J30" i="21" s="1"/>
  <c r="I21" i="21"/>
  <c r="D21" i="21"/>
  <c r="H21" i="21" s="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D16" i="21"/>
  <c r="H16" i="21" s="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D15" i="21"/>
  <c r="H15" i="21" s="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D14" i="21"/>
  <c r="H14" i="21" s="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D13" i="21"/>
  <c r="H13" i="21" s="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D12" i="21"/>
  <c r="H12" i="21" s="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D11" i="21"/>
  <c r="H11" i="21" s="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D9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D8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D7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D6" i="21"/>
  <c r="Z5" i="21"/>
  <c r="Y5" i="21"/>
  <c r="Y23" i="21" s="1"/>
  <c r="X5" i="21"/>
  <c r="X23" i="21" s="1"/>
  <c r="W5" i="21"/>
  <c r="V5" i="21"/>
  <c r="U5" i="21"/>
  <c r="U23" i="21" s="1"/>
  <c r="T5" i="21"/>
  <c r="T23" i="21" s="1"/>
  <c r="O24" i="21" s="1"/>
  <c r="S5" i="21"/>
  <c r="R5" i="21"/>
  <c r="Q5" i="21"/>
  <c r="Q23" i="21" s="1"/>
  <c r="P5" i="21"/>
  <c r="P23" i="21" s="1"/>
  <c r="K24" i="21" s="1"/>
  <c r="O5" i="21"/>
  <c r="N5" i="21"/>
  <c r="M5" i="21"/>
  <c r="M23" i="21" s="1"/>
  <c r="L5" i="21"/>
  <c r="L23" i="21" s="1"/>
  <c r="K5" i="21"/>
  <c r="J5" i="21"/>
  <c r="I5" i="21"/>
  <c r="I23" i="21" s="1"/>
  <c r="D24" i="21" s="1"/>
  <c r="H5" i="21"/>
  <c r="H23" i="21" s="1"/>
  <c r="D5" i="21"/>
  <c r="Z4" i="21"/>
  <c r="Y4" i="21"/>
  <c r="Y27" i="21" s="1"/>
  <c r="X4" i="21"/>
  <c r="X27" i="21" s="1"/>
  <c r="W4" i="21"/>
  <c r="V4" i="21"/>
  <c r="U4" i="21"/>
  <c r="U27" i="21" s="1"/>
  <c r="T4" i="21"/>
  <c r="T27" i="21" s="1"/>
  <c r="S4" i="21"/>
  <c r="R4" i="21"/>
  <c r="Q4" i="21"/>
  <c r="Q27" i="21" s="1"/>
  <c r="P4" i="21"/>
  <c r="P27" i="21" s="1"/>
  <c r="O4" i="21"/>
  <c r="N4" i="21"/>
  <c r="M4" i="21"/>
  <c r="M27" i="21" s="1"/>
  <c r="L4" i="21"/>
  <c r="L27" i="21" s="1"/>
  <c r="K4" i="21"/>
  <c r="J4" i="21"/>
  <c r="I4" i="21"/>
  <c r="I27" i="21" s="1"/>
  <c r="H4" i="21"/>
  <c r="H27" i="21" s="1"/>
  <c r="H30" i="21" s="1"/>
  <c r="D4" i="21"/>
  <c r="H3" i="21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D37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D36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D35" i="20"/>
  <c r="H35" i="20" s="1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D34" i="20"/>
  <c r="H34" i="20" s="1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D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D32" i="20"/>
  <c r="Y29" i="20"/>
  <c r="V29" i="20"/>
  <c r="U29" i="20"/>
  <c r="R29" i="20"/>
  <c r="Q29" i="20"/>
  <c r="N29" i="20"/>
  <c r="M29" i="20"/>
  <c r="J29" i="20"/>
  <c r="I29" i="20"/>
  <c r="Y26" i="20"/>
  <c r="V26" i="20"/>
  <c r="U26" i="20"/>
  <c r="R26" i="20"/>
  <c r="Q26" i="20"/>
  <c r="N26" i="20"/>
  <c r="M26" i="20"/>
  <c r="J26" i="20"/>
  <c r="I26" i="20"/>
  <c r="Y25" i="20"/>
  <c r="T26" i="20" s="1"/>
  <c r="X25" i="20"/>
  <c r="X29" i="20" s="1"/>
  <c r="W25" i="20"/>
  <c r="W29" i="20" s="1"/>
  <c r="V25" i="20"/>
  <c r="U25" i="20"/>
  <c r="P26" i="20" s="1"/>
  <c r="T25" i="20"/>
  <c r="T29" i="20" s="1"/>
  <c r="S25" i="20"/>
  <c r="S29" i="20" s="1"/>
  <c r="R25" i="20"/>
  <c r="Q25" i="20"/>
  <c r="L26" i="20" s="1"/>
  <c r="P25" i="20"/>
  <c r="P29" i="20" s="1"/>
  <c r="O25" i="20"/>
  <c r="O29" i="20" s="1"/>
  <c r="N25" i="20"/>
  <c r="M25" i="20"/>
  <c r="H26" i="20" s="1"/>
  <c r="L25" i="20"/>
  <c r="L29" i="20" s="1"/>
  <c r="K25" i="20"/>
  <c r="K29" i="20" s="1"/>
  <c r="J25" i="20"/>
  <c r="I25" i="20"/>
  <c r="D26" i="20" s="1"/>
  <c r="H25" i="20"/>
  <c r="H29" i="20" s="1"/>
  <c r="D25" i="20"/>
  <c r="V23" i="20"/>
  <c r="V24" i="20" s="1"/>
  <c r="R23" i="20"/>
  <c r="N23" i="20"/>
  <c r="I24" i="20" s="1"/>
  <c r="J23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D21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D16" i="20"/>
  <c r="H16" i="20" s="1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D15" i="20"/>
  <c r="H15" i="20" s="1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D14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D13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D12" i="20"/>
  <c r="H12" i="20" s="1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D11" i="20"/>
  <c r="H11" i="20" s="1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D9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D8" i="20"/>
  <c r="H8" i="20" s="1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D7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D6" i="20"/>
  <c r="Y5" i="20"/>
  <c r="Y23" i="20" s="1"/>
  <c r="X5" i="20"/>
  <c r="X23" i="20" s="1"/>
  <c r="W5" i="20"/>
  <c r="W23" i="20" s="1"/>
  <c r="V5" i="20"/>
  <c r="U5" i="20"/>
  <c r="U23" i="20" s="1"/>
  <c r="T5" i="20"/>
  <c r="T23" i="20" s="1"/>
  <c r="O24" i="20" s="1"/>
  <c r="S5" i="20"/>
  <c r="S23" i="20" s="1"/>
  <c r="N24" i="20" s="1"/>
  <c r="R5" i="20"/>
  <c r="Q5" i="20"/>
  <c r="Q23" i="20" s="1"/>
  <c r="P5" i="20"/>
  <c r="P23" i="20" s="1"/>
  <c r="K24" i="20" s="1"/>
  <c r="O5" i="20"/>
  <c r="O23" i="20" s="1"/>
  <c r="J24" i="20" s="1"/>
  <c r="N5" i="20"/>
  <c r="M5" i="20"/>
  <c r="M23" i="20" s="1"/>
  <c r="L5" i="20"/>
  <c r="L23" i="20" s="1"/>
  <c r="K5" i="20"/>
  <c r="K23" i="20" s="1"/>
  <c r="J5" i="20"/>
  <c r="I5" i="20"/>
  <c r="I23" i="20" s="1"/>
  <c r="D5" i="20"/>
  <c r="D23" i="20" s="1"/>
  <c r="Y4" i="20"/>
  <c r="Y27" i="20" s="1"/>
  <c r="X4" i="20"/>
  <c r="X27" i="20" s="1"/>
  <c r="W4" i="20"/>
  <c r="W27" i="20" s="1"/>
  <c r="V4" i="20"/>
  <c r="V27" i="20" s="1"/>
  <c r="U4" i="20"/>
  <c r="U27" i="20" s="1"/>
  <c r="T4" i="20"/>
  <c r="T27" i="20" s="1"/>
  <c r="S4" i="20"/>
  <c r="S27" i="20" s="1"/>
  <c r="R4" i="20"/>
  <c r="R27" i="20" s="1"/>
  <c r="Q4" i="20"/>
  <c r="Q27" i="20" s="1"/>
  <c r="P4" i="20"/>
  <c r="P27" i="20" s="1"/>
  <c r="O4" i="20"/>
  <c r="O27" i="20" s="1"/>
  <c r="N4" i="20"/>
  <c r="N27" i="20" s="1"/>
  <c r="M4" i="20"/>
  <c r="M27" i="20" s="1"/>
  <c r="L4" i="20"/>
  <c r="L27" i="20" s="1"/>
  <c r="L30" i="20" s="1"/>
  <c r="K4" i="20"/>
  <c r="K27" i="20" s="1"/>
  <c r="J4" i="20"/>
  <c r="J27" i="20" s="1"/>
  <c r="J30" i="20" s="1"/>
  <c r="I4" i="20"/>
  <c r="I27" i="20" s="1"/>
  <c r="D4" i="20"/>
  <c r="H4" i="20" s="1"/>
  <c r="H27" i="20" s="1"/>
  <c r="H30" i="20" s="1"/>
  <c r="H3" i="20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D37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D36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D35" i="19"/>
  <c r="H35" i="19" s="1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D34" i="19"/>
  <c r="H34" i="19" s="1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D33" i="19"/>
  <c r="H33" i="19" s="1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D32" i="19"/>
  <c r="H32" i="19" s="1"/>
  <c r="Z29" i="19"/>
  <c r="Y29" i="19"/>
  <c r="V29" i="19"/>
  <c r="U29" i="19"/>
  <c r="R29" i="19"/>
  <c r="Q29" i="19"/>
  <c r="N29" i="19"/>
  <c r="M29" i="19"/>
  <c r="J29" i="19"/>
  <c r="I29" i="19"/>
  <c r="Z25" i="19"/>
  <c r="Z26" i="19" s="1"/>
  <c r="Y25" i="19"/>
  <c r="Y26" i="19" s="1"/>
  <c r="X25" i="19"/>
  <c r="X29" i="19" s="1"/>
  <c r="W25" i="19"/>
  <c r="W26" i="19" s="1"/>
  <c r="V25" i="19"/>
  <c r="V26" i="19" s="1"/>
  <c r="U25" i="19"/>
  <c r="U26" i="19" s="1"/>
  <c r="T25" i="19"/>
  <c r="T29" i="19" s="1"/>
  <c r="S25" i="19"/>
  <c r="S29" i="19" s="1"/>
  <c r="R25" i="19"/>
  <c r="Q25" i="19"/>
  <c r="Q26" i="19" s="1"/>
  <c r="P25" i="19"/>
  <c r="P29" i="19" s="1"/>
  <c r="O25" i="19"/>
  <c r="O29" i="19" s="1"/>
  <c r="N25" i="19"/>
  <c r="M25" i="19"/>
  <c r="M26" i="19" s="1"/>
  <c r="L25" i="19"/>
  <c r="L29" i="19" s="1"/>
  <c r="K25" i="19"/>
  <c r="K29" i="19" s="1"/>
  <c r="J25" i="19"/>
  <c r="I25" i="19"/>
  <c r="D26" i="19" s="1"/>
  <c r="H25" i="19"/>
  <c r="H29" i="19" s="1"/>
  <c r="D25" i="19"/>
  <c r="Y23" i="19"/>
  <c r="Y24" i="19" s="1"/>
  <c r="X23" i="19"/>
  <c r="U23" i="19"/>
  <c r="T23" i="19"/>
  <c r="Q23" i="19"/>
  <c r="P23" i="19"/>
  <c r="M23" i="19"/>
  <c r="L23" i="19"/>
  <c r="L24" i="19" s="1"/>
  <c r="I23" i="19"/>
  <c r="D24" i="19" s="1"/>
  <c r="Z21" i="19"/>
  <c r="Y21" i="19"/>
  <c r="Y27" i="19" s="1"/>
  <c r="X21" i="19"/>
  <c r="X27" i="19" s="1"/>
  <c r="W21" i="19"/>
  <c r="V21" i="19"/>
  <c r="U21" i="19"/>
  <c r="U27" i="19" s="1"/>
  <c r="T21" i="19"/>
  <c r="T27" i="19" s="1"/>
  <c r="S21" i="19"/>
  <c r="R21" i="19"/>
  <c r="Q21" i="19"/>
  <c r="Q27" i="19" s="1"/>
  <c r="P21" i="19"/>
  <c r="P27" i="19" s="1"/>
  <c r="O21" i="19"/>
  <c r="N21" i="19"/>
  <c r="M21" i="19"/>
  <c r="M27" i="19" s="1"/>
  <c r="L21" i="19"/>
  <c r="L27" i="19" s="1"/>
  <c r="L30" i="19" s="1"/>
  <c r="K21" i="19"/>
  <c r="J21" i="19"/>
  <c r="I21" i="19"/>
  <c r="I27" i="19" s="1"/>
  <c r="H21" i="19"/>
  <c r="D21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D16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D15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D14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D13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D12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D11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D9" i="19"/>
  <c r="H9" i="19" s="1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D8" i="19"/>
  <c r="H8" i="19" s="1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D7" i="19"/>
  <c r="H7" i="19" s="1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D6" i="19"/>
  <c r="H6" i="19" s="1"/>
  <c r="Z5" i="19"/>
  <c r="Z23" i="19" s="1"/>
  <c r="Y5" i="19"/>
  <c r="X5" i="19"/>
  <c r="W5" i="19"/>
  <c r="W23" i="19" s="1"/>
  <c r="V5" i="19"/>
  <c r="V23" i="19" s="1"/>
  <c r="U5" i="19"/>
  <c r="T5" i="19"/>
  <c r="S5" i="19"/>
  <c r="S23" i="19" s="1"/>
  <c r="N24" i="19" s="1"/>
  <c r="R5" i="19"/>
  <c r="R23" i="19" s="1"/>
  <c r="M24" i="19" s="1"/>
  <c r="Q5" i="19"/>
  <c r="P5" i="19"/>
  <c r="O5" i="19"/>
  <c r="O23" i="19" s="1"/>
  <c r="J24" i="19" s="1"/>
  <c r="N5" i="19"/>
  <c r="N23" i="19" s="1"/>
  <c r="I24" i="19" s="1"/>
  <c r="M5" i="19"/>
  <c r="L5" i="19"/>
  <c r="K5" i="19"/>
  <c r="K23" i="19" s="1"/>
  <c r="J5" i="19"/>
  <c r="J23" i="19" s="1"/>
  <c r="I5" i="19"/>
  <c r="D5" i="19"/>
  <c r="D23" i="19" s="1"/>
  <c r="Z4" i="19"/>
  <c r="Z27" i="19" s="1"/>
  <c r="Y4" i="19"/>
  <c r="X4" i="19"/>
  <c r="W4" i="19"/>
  <c r="W27" i="19" s="1"/>
  <c r="V4" i="19"/>
  <c r="V27" i="19" s="1"/>
  <c r="U4" i="19"/>
  <c r="T4" i="19"/>
  <c r="S4" i="19"/>
  <c r="S27" i="19" s="1"/>
  <c r="R4" i="19"/>
  <c r="R27" i="19" s="1"/>
  <c r="Q4" i="19"/>
  <c r="P4" i="19"/>
  <c r="O4" i="19"/>
  <c r="O27" i="19" s="1"/>
  <c r="N4" i="19"/>
  <c r="N27" i="19" s="1"/>
  <c r="M4" i="19"/>
  <c r="L4" i="19"/>
  <c r="K4" i="19"/>
  <c r="K27" i="19" s="1"/>
  <c r="K30" i="19" s="1"/>
  <c r="J4" i="19"/>
  <c r="J27" i="19" s="1"/>
  <c r="J30" i="19" s="1"/>
  <c r="I4" i="19"/>
  <c r="D4" i="19"/>
  <c r="D27" i="19" s="1"/>
  <c r="H3" i="19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D37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D36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D35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D34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D33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D32" i="18"/>
  <c r="X29" i="18"/>
  <c r="W29" i="18"/>
  <c r="T29" i="18"/>
  <c r="S29" i="18"/>
  <c r="P29" i="18"/>
  <c r="O29" i="18"/>
  <c r="L29" i="18"/>
  <c r="K29" i="18"/>
  <c r="Z25" i="18"/>
  <c r="Z29" i="18" s="1"/>
  <c r="Y25" i="18"/>
  <c r="Y26" i="18" s="1"/>
  <c r="X25" i="18"/>
  <c r="X26" i="18" s="1"/>
  <c r="W25" i="18"/>
  <c r="W26" i="18" s="1"/>
  <c r="V25" i="18"/>
  <c r="V29" i="18" s="1"/>
  <c r="U25" i="18"/>
  <c r="U29" i="18" s="1"/>
  <c r="T25" i="18"/>
  <c r="S25" i="18"/>
  <c r="S26" i="18" s="1"/>
  <c r="R25" i="18"/>
  <c r="R29" i="18" s="1"/>
  <c r="Q25" i="18"/>
  <c r="Q29" i="18" s="1"/>
  <c r="P25" i="18"/>
  <c r="O25" i="18"/>
  <c r="O26" i="18" s="1"/>
  <c r="N25" i="18"/>
  <c r="N29" i="18" s="1"/>
  <c r="M25" i="18"/>
  <c r="M29" i="18" s="1"/>
  <c r="L25" i="18"/>
  <c r="K25" i="18"/>
  <c r="K26" i="18" s="1"/>
  <c r="J25" i="18"/>
  <c r="J29" i="18" s="1"/>
  <c r="I25" i="18"/>
  <c r="I29" i="18" s="1"/>
  <c r="D25" i="18"/>
  <c r="H25" i="18" s="1"/>
  <c r="H29" i="18" s="1"/>
  <c r="Z23" i="18"/>
  <c r="W23" i="18"/>
  <c r="W24" i="18" s="1"/>
  <c r="V23" i="18"/>
  <c r="S23" i="18"/>
  <c r="R23" i="18"/>
  <c r="O23" i="18"/>
  <c r="N23" i="18"/>
  <c r="K23" i="18"/>
  <c r="J23" i="18"/>
  <c r="J24" i="18" s="1"/>
  <c r="D23" i="18"/>
  <c r="Z21" i="18"/>
  <c r="Z27" i="18" s="1"/>
  <c r="Y21" i="18"/>
  <c r="X21" i="18"/>
  <c r="W21" i="18"/>
  <c r="W27" i="18" s="1"/>
  <c r="V21" i="18"/>
  <c r="V27" i="18" s="1"/>
  <c r="U21" i="18"/>
  <c r="T21" i="18"/>
  <c r="S21" i="18"/>
  <c r="S27" i="18" s="1"/>
  <c r="R21" i="18"/>
  <c r="R27" i="18" s="1"/>
  <c r="Q21" i="18"/>
  <c r="P21" i="18"/>
  <c r="O21" i="18"/>
  <c r="O27" i="18" s="1"/>
  <c r="N21" i="18"/>
  <c r="N27" i="18" s="1"/>
  <c r="M21" i="18"/>
  <c r="L21" i="18"/>
  <c r="K21" i="18"/>
  <c r="K27" i="18" s="1"/>
  <c r="J21" i="18"/>
  <c r="J27" i="18" s="1"/>
  <c r="I21" i="18"/>
  <c r="D21" i="18"/>
  <c r="H21" i="18" s="1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D16" i="18"/>
  <c r="H16" i="18" s="1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D15" i="18"/>
  <c r="H15" i="18" s="1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D14" i="18"/>
  <c r="H14" i="18" s="1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D13" i="18"/>
  <c r="H13" i="18" s="1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D12" i="18"/>
  <c r="H12" i="18" s="1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D11" i="18"/>
  <c r="H11" i="18" s="1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D9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D8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D7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D6" i="18"/>
  <c r="Z5" i="18"/>
  <c r="Y5" i="18"/>
  <c r="Y23" i="18" s="1"/>
  <c r="X5" i="18"/>
  <c r="X23" i="18" s="1"/>
  <c r="W5" i="18"/>
  <c r="V5" i="18"/>
  <c r="U5" i="18"/>
  <c r="U23" i="18" s="1"/>
  <c r="T5" i="18"/>
  <c r="T23" i="18" s="1"/>
  <c r="O24" i="18" s="1"/>
  <c r="S5" i="18"/>
  <c r="R5" i="18"/>
  <c r="Q5" i="18"/>
  <c r="Q23" i="18" s="1"/>
  <c r="P5" i="18"/>
  <c r="P23" i="18" s="1"/>
  <c r="K24" i="18" s="1"/>
  <c r="O5" i="18"/>
  <c r="N5" i="18"/>
  <c r="M5" i="18"/>
  <c r="M23" i="18" s="1"/>
  <c r="L5" i="18"/>
  <c r="L23" i="18" s="1"/>
  <c r="K5" i="18"/>
  <c r="J5" i="18"/>
  <c r="I5" i="18"/>
  <c r="I23" i="18" s="1"/>
  <c r="D24" i="18" s="1"/>
  <c r="H5" i="18"/>
  <c r="H23" i="18" s="1"/>
  <c r="D5" i="18"/>
  <c r="Z4" i="18"/>
  <c r="Y4" i="18"/>
  <c r="Y27" i="18" s="1"/>
  <c r="X4" i="18"/>
  <c r="X27" i="18" s="1"/>
  <c r="W4" i="18"/>
  <c r="V4" i="18"/>
  <c r="U4" i="18"/>
  <c r="U27" i="18" s="1"/>
  <c r="T4" i="18"/>
  <c r="T27" i="18" s="1"/>
  <c r="S4" i="18"/>
  <c r="R4" i="18"/>
  <c r="Q4" i="18"/>
  <c r="Q27" i="18" s="1"/>
  <c r="P4" i="18"/>
  <c r="P27" i="18" s="1"/>
  <c r="O4" i="18"/>
  <c r="N4" i="18"/>
  <c r="M4" i="18"/>
  <c r="M27" i="18" s="1"/>
  <c r="L4" i="18"/>
  <c r="L27" i="18" s="1"/>
  <c r="L30" i="18" s="1"/>
  <c r="K4" i="18"/>
  <c r="J4" i="18"/>
  <c r="I4" i="18"/>
  <c r="I27" i="18" s="1"/>
  <c r="H4" i="18"/>
  <c r="H27" i="18" s="1"/>
  <c r="H30" i="18" s="1"/>
  <c r="D4" i="18"/>
  <c r="H3" i="18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D37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D36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D35" i="17"/>
  <c r="H35" i="17" s="1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D34" i="17"/>
  <c r="H34" i="17" s="1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D33" i="17"/>
  <c r="H33" i="17" s="1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D32" i="17"/>
  <c r="H32" i="17" s="1"/>
  <c r="Z29" i="17"/>
  <c r="Y29" i="17"/>
  <c r="V29" i="17"/>
  <c r="U29" i="17"/>
  <c r="R29" i="17"/>
  <c r="Q29" i="17"/>
  <c r="N29" i="17"/>
  <c r="M29" i="17"/>
  <c r="J29" i="17"/>
  <c r="I29" i="17"/>
  <c r="Z25" i="17"/>
  <c r="Z26" i="17" s="1"/>
  <c r="Y25" i="17"/>
  <c r="Y26" i="17" s="1"/>
  <c r="X25" i="17"/>
  <c r="X29" i="17" s="1"/>
  <c r="W25" i="17"/>
  <c r="W26" i="17" s="1"/>
  <c r="V25" i="17"/>
  <c r="V26" i="17" s="1"/>
  <c r="U25" i="17"/>
  <c r="U26" i="17" s="1"/>
  <c r="T25" i="17"/>
  <c r="T29" i="17" s="1"/>
  <c r="S25" i="17"/>
  <c r="S29" i="17" s="1"/>
  <c r="R25" i="17"/>
  <c r="Q25" i="17"/>
  <c r="Q26" i="17" s="1"/>
  <c r="P25" i="17"/>
  <c r="P29" i="17" s="1"/>
  <c r="O25" i="17"/>
  <c r="O29" i="17" s="1"/>
  <c r="N25" i="17"/>
  <c r="M25" i="17"/>
  <c r="M26" i="17" s="1"/>
  <c r="L25" i="17"/>
  <c r="L29" i="17" s="1"/>
  <c r="K25" i="17"/>
  <c r="K29" i="17" s="1"/>
  <c r="J25" i="17"/>
  <c r="I25" i="17"/>
  <c r="D26" i="17" s="1"/>
  <c r="H25" i="17"/>
  <c r="H29" i="17" s="1"/>
  <c r="D25" i="17"/>
  <c r="Y23" i="17"/>
  <c r="Y24" i="17" s="1"/>
  <c r="X23" i="17"/>
  <c r="U23" i="17"/>
  <c r="T23" i="17"/>
  <c r="O24" i="17" s="1"/>
  <c r="Q23" i="17"/>
  <c r="P23" i="17"/>
  <c r="M23" i="17"/>
  <c r="L23" i="17"/>
  <c r="L24" i="17" s="1"/>
  <c r="I23" i="17"/>
  <c r="Z21" i="17"/>
  <c r="Y21" i="17"/>
  <c r="Y27" i="17" s="1"/>
  <c r="X21" i="17"/>
  <c r="X27" i="17" s="1"/>
  <c r="W21" i="17"/>
  <c r="V21" i="17"/>
  <c r="U21" i="17"/>
  <c r="U27" i="17" s="1"/>
  <c r="T21" i="17"/>
  <c r="T27" i="17" s="1"/>
  <c r="S21" i="17"/>
  <c r="R21" i="17"/>
  <c r="Q21" i="17"/>
  <c r="Q27" i="17" s="1"/>
  <c r="P21" i="17"/>
  <c r="P27" i="17" s="1"/>
  <c r="O21" i="17"/>
  <c r="N21" i="17"/>
  <c r="M21" i="17"/>
  <c r="M27" i="17" s="1"/>
  <c r="L21" i="17"/>
  <c r="L27" i="17" s="1"/>
  <c r="L30" i="17" s="1"/>
  <c r="K21" i="17"/>
  <c r="J21" i="17"/>
  <c r="I21" i="17"/>
  <c r="I27" i="17" s="1"/>
  <c r="H21" i="17"/>
  <c r="D21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D16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D15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D14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D13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D12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D11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D9" i="17"/>
  <c r="H9" i="17" s="1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D8" i="17"/>
  <c r="H8" i="17" s="1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D7" i="17"/>
  <c r="H7" i="17" s="1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D6" i="17"/>
  <c r="H6" i="17" s="1"/>
  <c r="Z5" i="17"/>
  <c r="Z23" i="17" s="1"/>
  <c r="Y5" i="17"/>
  <c r="X5" i="17"/>
  <c r="W5" i="17"/>
  <c r="W23" i="17" s="1"/>
  <c r="V5" i="17"/>
  <c r="V23" i="17" s="1"/>
  <c r="U5" i="17"/>
  <c r="T5" i="17"/>
  <c r="S5" i="17"/>
  <c r="S23" i="17" s="1"/>
  <c r="R5" i="17"/>
  <c r="R23" i="17" s="1"/>
  <c r="M24" i="17" s="1"/>
  <c r="Q5" i="17"/>
  <c r="P5" i="17"/>
  <c r="O5" i="17"/>
  <c r="O23" i="17" s="1"/>
  <c r="N5" i="17"/>
  <c r="N23" i="17" s="1"/>
  <c r="I24" i="17" s="1"/>
  <c r="M5" i="17"/>
  <c r="L5" i="17"/>
  <c r="K5" i="17"/>
  <c r="K23" i="17" s="1"/>
  <c r="J5" i="17"/>
  <c r="J23" i="17" s="1"/>
  <c r="I5" i="17"/>
  <c r="D5" i="17"/>
  <c r="D23" i="17" s="1"/>
  <c r="Z4" i="17"/>
  <c r="Z27" i="17" s="1"/>
  <c r="Y4" i="17"/>
  <c r="X4" i="17"/>
  <c r="W4" i="17"/>
  <c r="W27" i="17" s="1"/>
  <c r="V4" i="17"/>
  <c r="V27" i="17" s="1"/>
  <c r="U4" i="17"/>
  <c r="T4" i="17"/>
  <c r="S4" i="17"/>
  <c r="S27" i="17" s="1"/>
  <c r="R4" i="17"/>
  <c r="R27" i="17" s="1"/>
  <c r="Q4" i="17"/>
  <c r="P4" i="17"/>
  <c r="O4" i="17"/>
  <c r="O27" i="17" s="1"/>
  <c r="N4" i="17"/>
  <c r="N27" i="17" s="1"/>
  <c r="M4" i="17"/>
  <c r="L4" i="17"/>
  <c r="K4" i="17"/>
  <c r="K27" i="17" s="1"/>
  <c r="K30" i="17" s="1"/>
  <c r="J4" i="17"/>
  <c r="J27" i="17" s="1"/>
  <c r="I4" i="17"/>
  <c r="D4" i="17"/>
  <c r="D27" i="17" s="1"/>
  <c r="H3" i="17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D37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D36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D35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D34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D33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D32" i="16"/>
  <c r="X29" i="16"/>
  <c r="W29" i="16"/>
  <c r="T29" i="16"/>
  <c r="S29" i="16"/>
  <c r="P29" i="16"/>
  <c r="O29" i="16"/>
  <c r="L29" i="16"/>
  <c r="K29" i="16"/>
  <c r="Z25" i="16"/>
  <c r="Z29" i="16" s="1"/>
  <c r="Y25" i="16"/>
  <c r="Y26" i="16" s="1"/>
  <c r="X25" i="16"/>
  <c r="X26" i="16" s="1"/>
  <c r="W25" i="16"/>
  <c r="W26" i="16" s="1"/>
  <c r="V25" i="16"/>
  <c r="V29" i="16" s="1"/>
  <c r="U25" i="16"/>
  <c r="U29" i="16" s="1"/>
  <c r="T25" i="16"/>
  <c r="S25" i="16"/>
  <c r="S26" i="16" s="1"/>
  <c r="R25" i="16"/>
  <c r="R29" i="16" s="1"/>
  <c r="Q25" i="16"/>
  <c r="Q29" i="16" s="1"/>
  <c r="P25" i="16"/>
  <c r="O25" i="16"/>
  <c r="O26" i="16" s="1"/>
  <c r="N25" i="16"/>
  <c r="N29" i="16" s="1"/>
  <c r="M25" i="16"/>
  <c r="M29" i="16" s="1"/>
  <c r="L25" i="16"/>
  <c r="K25" i="16"/>
  <c r="K26" i="16" s="1"/>
  <c r="J25" i="16"/>
  <c r="J29" i="16" s="1"/>
  <c r="I25" i="16"/>
  <c r="I29" i="16" s="1"/>
  <c r="D25" i="16"/>
  <c r="H25" i="16" s="1"/>
  <c r="H29" i="16" s="1"/>
  <c r="Z23" i="16"/>
  <c r="W23" i="16"/>
  <c r="W24" i="16" s="1"/>
  <c r="V23" i="16"/>
  <c r="S23" i="16"/>
  <c r="R23" i="16"/>
  <c r="O23" i="16"/>
  <c r="N23" i="16"/>
  <c r="K23" i="16"/>
  <c r="J23" i="16"/>
  <c r="J24" i="16" s="1"/>
  <c r="D23" i="16"/>
  <c r="Z21" i="16"/>
  <c r="Z27" i="16" s="1"/>
  <c r="Y21" i="16"/>
  <c r="X21" i="16"/>
  <c r="W21" i="16"/>
  <c r="W27" i="16" s="1"/>
  <c r="V21" i="16"/>
  <c r="V27" i="16" s="1"/>
  <c r="U21" i="16"/>
  <c r="T21" i="16"/>
  <c r="S21" i="16"/>
  <c r="S27" i="16" s="1"/>
  <c r="R21" i="16"/>
  <c r="R27" i="16" s="1"/>
  <c r="Q21" i="16"/>
  <c r="P21" i="16"/>
  <c r="O21" i="16"/>
  <c r="O27" i="16" s="1"/>
  <c r="N21" i="16"/>
  <c r="N27" i="16" s="1"/>
  <c r="M21" i="16"/>
  <c r="L21" i="16"/>
  <c r="K21" i="16"/>
  <c r="K27" i="16" s="1"/>
  <c r="J21" i="16"/>
  <c r="J27" i="16" s="1"/>
  <c r="J30" i="16" s="1"/>
  <c r="I21" i="16"/>
  <c r="D21" i="16"/>
  <c r="H21" i="16" s="1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D16" i="16"/>
  <c r="H16" i="16" s="1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D15" i="16"/>
  <c r="H15" i="16" s="1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D14" i="16"/>
  <c r="H14" i="16" s="1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D13" i="16"/>
  <c r="H13" i="16" s="1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D12" i="16"/>
  <c r="H12" i="16" s="1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D11" i="16"/>
  <c r="H11" i="16" s="1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D9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D8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D7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D6" i="16"/>
  <c r="Z5" i="16"/>
  <c r="Y5" i="16"/>
  <c r="Y23" i="16" s="1"/>
  <c r="X5" i="16"/>
  <c r="X23" i="16" s="1"/>
  <c r="W5" i="16"/>
  <c r="V5" i="16"/>
  <c r="U5" i="16"/>
  <c r="U23" i="16" s="1"/>
  <c r="P24" i="16" s="1"/>
  <c r="T5" i="16"/>
  <c r="T23" i="16" s="1"/>
  <c r="O24" i="16" s="1"/>
  <c r="S5" i="16"/>
  <c r="R5" i="16"/>
  <c r="Q5" i="16"/>
  <c r="Q23" i="16" s="1"/>
  <c r="L24" i="16" s="1"/>
  <c r="P5" i="16"/>
  <c r="P23" i="16" s="1"/>
  <c r="K24" i="16" s="1"/>
  <c r="O5" i="16"/>
  <c r="N5" i="16"/>
  <c r="M5" i="16"/>
  <c r="M23" i="16" s="1"/>
  <c r="H24" i="16" s="1"/>
  <c r="L5" i="16"/>
  <c r="L23" i="16" s="1"/>
  <c r="K5" i="16"/>
  <c r="J5" i="16"/>
  <c r="I5" i="16"/>
  <c r="I23" i="16" s="1"/>
  <c r="D24" i="16" s="1"/>
  <c r="H5" i="16"/>
  <c r="H23" i="16" s="1"/>
  <c r="D5" i="16"/>
  <c r="Z4" i="16"/>
  <c r="Y4" i="16"/>
  <c r="Y27" i="16" s="1"/>
  <c r="X4" i="16"/>
  <c r="X27" i="16" s="1"/>
  <c r="W4" i="16"/>
  <c r="V4" i="16"/>
  <c r="U4" i="16"/>
  <c r="U27" i="16" s="1"/>
  <c r="T4" i="16"/>
  <c r="T27" i="16" s="1"/>
  <c r="S4" i="16"/>
  <c r="R4" i="16"/>
  <c r="Q4" i="16"/>
  <c r="Q27" i="16" s="1"/>
  <c r="P4" i="16"/>
  <c r="P27" i="16" s="1"/>
  <c r="O4" i="16"/>
  <c r="N4" i="16"/>
  <c r="M4" i="16"/>
  <c r="M27" i="16" s="1"/>
  <c r="L4" i="16"/>
  <c r="L27" i="16" s="1"/>
  <c r="K4" i="16"/>
  <c r="J4" i="16"/>
  <c r="I4" i="16"/>
  <c r="I27" i="16" s="1"/>
  <c r="H4" i="16"/>
  <c r="D4" i="16"/>
  <c r="H3" i="16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D37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D36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D35" i="15"/>
  <c r="H35" i="15" s="1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D34" i="15"/>
  <c r="H34" i="15" s="1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D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D32" i="15"/>
  <c r="Y29" i="15"/>
  <c r="V29" i="15"/>
  <c r="U29" i="15"/>
  <c r="R29" i="15"/>
  <c r="Q29" i="15"/>
  <c r="N29" i="15"/>
  <c r="M29" i="15"/>
  <c r="J29" i="15"/>
  <c r="I29" i="15"/>
  <c r="Y26" i="15"/>
  <c r="V26" i="15"/>
  <c r="U26" i="15"/>
  <c r="R26" i="15"/>
  <c r="Q26" i="15"/>
  <c r="N26" i="15"/>
  <c r="M26" i="15"/>
  <c r="J26" i="15"/>
  <c r="I26" i="15"/>
  <c r="Y25" i="15"/>
  <c r="T26" i="15" s="1"/>
  <c r="X25" i="15"/>
  <c r="X29" i="15" s="1"/>
  <c r="W25" i="15"/>
  <c r="W29" i="15" s="1"/>
  <c r="V25" i="15"/>
  <c r="U25" i="15"/>
  <c r="P26" i="15" s="1"/>
  <c r="T25" i="15"/>
  <c r="T29" i="15" s="1"/>
  <c r="S25" i="15"/>
  <c r="S29" i="15" s="1"/>
  <c r="R25" i="15"/>
  <c r="Q25" i="15"/>
  <c r="L26" i="15" s="1"/>
  <c r="P25" i="15"/>
  <c r="P29" i="15" s="1"/>
  <c r="O25" i="15"/>
  <c r="O29" i="15" s="1"/>
  <c r="N25" i="15"/>
  <c r="M25" i="15"/>
  <c r="H26" i="15" s="1"/>
  <c r="L25" i="15"/>
  <c r="L29" i="15" s="1"/>
  <c r="K25" i="15"/>
  <c r="K29" i="15" s="1"/>
  <c r="J25" i="15"/>
  <c r="I25" i="15"/>
  <c r="D26" i="15" s="1"/>
  <c r="H25" i="15"/>
  <c r="H29" i="15" s="1"/>
  <c r="D25" i="15"/>
  <c r="V23" i="15"/>
  <c r="V24" i="15" s="1"/>
  <c r="R23" i="15"/>
  <c r="N23" i="15"/>
  <c r="J23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D21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D16" i="15"/>
  <c r="H16" i="15" s="1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D15" i="15"/>
  <c r="H15" i="15" s="1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D14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D13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D12" i="15"/>
  <c r="H12" i="15" s="1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D11" i="15"/>
  <c r="H11" i="15" s="1"/>
  <c r="Y9" i="15"/>
  <c r="X9" i="15"/>
  <c r="W9" i="15"/>
  <c r="W10" i="15" s="1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D9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D8" i="15"/>
  <c r="H8" i="15" s="1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D7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D6" i="15"/>
  <c r="Y5" i="15"/>
  <c r="Y23" i="15" s="1"/>
  <c r="X5" i="15"/>
  <c r="X23" i="15" s="1"/>
  <c r="W5" i="15"/>
  <c r="W23" i="15" s="1"/>
  <c r="V5" i="15"/>
  <c r="U5" i="15"/>
  <c r="U23" i="15" s="1"/>
  <c r="T5" i="15"/>
  <c r="T23" i="15" s="1"/>
  <c r="O24" i="15" s="1"/>
  <c r="S5" i="15"/>
  <c r="S23" i="15" s="1"/>
  <c r="N24" i="15" s="1"/>
  <c r="R5" i="15"/>
  <c r="Q5" i="15"/>
  <c r="Q23" i="15" s="1"/>
  <c r="L24" i="15" s="1"/>
  <c r="P5" i="15"/>
  <c r="P23" i="15" s="1"/>
  <c r="K24" i="15" s="1"/>
  <c r="O5" i="15"/>
  <c r="O23" i="15" s="1"/>
  <c r="J24" i="15" s="1"/>
  <c r="N5" i="15"/>
  <c r="M5" i="15"/>
  <c r="M23" i="15" s="1"/>
  <c r="L5" i="15"/>
  <c r="L23" i="15" s="1"/>
  <c r="K5" i="15"/>
  <c r="K23" i="15" s="1"/>
  <c r="J5" i="15"/>
  <c r="I5" i="15"/>
  <c r="I23" i="15" s="1"/>
  <c r="D24" i="15" s="1"/>
  <c r="D5" i="15"/>
  <c r="D23" i="15" s="1"/>
  <c r="Y4" i="15"/>
  <c r="Y27" i="15" s="1"/>
  <c r="X4" i="15"/>
  <c r="X27" i="15" s="1"/>
  <c r="W4" i="15"/>
  <c r="W27" i="15" s="1"/>
  <c r="V4" i="15"/>
  <c r="V27" i="15" s="1"/>
  <c r="U4" i="15"/>
  <c r="U27" i="15" s="1"/>
  <c r="T4" i="15"/>
  <c r="T27" i="15" s="1"/>
  <c r="S4" i="15"/>
  <c r="S27" i="15" s="1"/>
  <c r="R4" i="15"/>
  <c r="R27" i="15" s="1"/>
  <c r="Q4" i="15"/>
  <c r="Q27" i="15" s="1"/>
  <c r="P4" i="15"/>
  <c r="P27" i="15" s="1"/>
  <c r="O4" i="15"/>
  <c r="O27" i="15" s="1"/>
  <c r="N4" i="15"/>
  <c r="N27" i="15" s="1"/>
  <c r="M4" i="15"/>
  <c r="M27" i="15" s="1"/>
  <c r="L4" i="15"/>
  <c r="L27" i="15" s="1"/>
  <c r="L30" i="15" s="1"/>
  <c r="K4" i="15"/>
  <c r="K27" i="15" s="1"/>
  <c r="K30" i="15" s="1"/>
  <c r="J4" i="15"/>
  <c r="J27" i="15" s="1"/>
  <c r="I4" i="15"/>
  <c r="I27" i="15" s="1"/>
  <c r="D4" i="15"/>
  <c r="H4" i="15" s="1"/>
  <c r="H27" i="15" s="1"/>
  <c r="H30" i="15" s="1"/>
  <c r="H3" i="15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D37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D36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D35" i="14"/>
  <c r="H35" i="14" s="1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D34" i="14"/>
  <c r="H34" i="14" s="1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D33" i="14"/>
  <c r="H33" i="14" s="1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D32" i="14"/>
  <c r="H32" i="14" s="1"/>
  <c r="Z29" i="14"/>
  <c r="Y29" i="14"/>
  <c r="V29" i="14"/>
  <c r="U29" i="14"/>
  <c r="R29" i="14"/>
  <c r="Q29" i="14"/>
  <c r="N29" i="14"/>
  <c r="M29" i="14"/>
  <c r="J29" i="14"/>
  <c r="I29" i="14"/>
  <c r="Z25" i="14"/>
  <c r="Z26" i="14" s="1"/>
  <c r="Y25" i="14"/>
  <c r="Y26" i="14" s="1"/>
  <c r="X25" i="14"/>
  <c r="X29" i="14" s="1"/>
  <c r="W25" i="14"/>
  <c r="W26" i="14" s="1"/>
  <c r="V25" i="14"/>
  <c r="V26" i="14" s="1"/>
  <c r="U25" i="14"/>
  <c r="U26" i="14" s="1"/>
  <c r="T25" i="14"/>
  <c r="T29" i="14" s="1"/>
  <c r="S25" i="14"/>
  <c r="S29" i="14" s="1"/>
  <c r="R25" i="14"/>
  <c r="Q25" i="14"/>
  <c r="Q26" i="14" s="1"/>
  <c r="P25" i="14"/>
  <c r="P29" i="14" s="1"/>
  <c r="O25" i="14"/>
  <c r="O29" i="14" s="1"/>
  <c r="N25" i="14"/>
  <c r="M25" i="14"/>
  <c r="M26" i="14" s="1"/>
  <c r="L25" i="14"/>
  <c r="L29" i="14" s="1"/>
  <c r="K25" i="14"/>
  <c r="K29" i="14" s="1"/>
  <c r="J25" i="14"/>
  <c r="I25" i="14"/>
  <c r="D26" i="14" s="1"/>
  <c r="H25" i="14"/>
  <c r="H29" i="14" s="1"/>
  <c r="D25" i="14"/>
  <c r="Y23" i="14"/>
  <c r="Y24" i="14" s="1"/>
  <c r="X23" i="14"/>
  <c r="S24" i="14" s="1"/>
  <c r="U23" i="14"/>
  <c r="T23" i="14"/>
  <c r="Q23" i="14"/>
  <c r="P23" i="14"/>
  <c r="K24" i="14" s="1"/>
  <c r="M23" i="14"/>
  <c r="L23" i="14"/>
  <c r="L24" i="14" s="1"/>
  <c r="I23" i="14"/>
  <c r="Z21" i="14"/>
  <c r="Y21" i="14"/>
  <c r="Y27" i="14" s="1"/>
  <c r="X21" i="14"/>
  <c r="X27" i="14" s="1"/>
  <c r="W21" i="14"/>
  <c r="V21" i="14"/>
  <c r="U21" i="14"/>
  <c r="U27" i="14" s="1"/>
  <c r="T21" i="14"/>
  <c r="T27" i="14" s="1"/>
  <c r="S21" i="14"/>
  <c r="R21" i="14"/>
  <c r="Q21" i="14"/>
  <c r="Q27" i="14" s="1"/>
  <c r="P21" i="14"/>
  <c r="P27" i="14" s="1"/>
  <c r="O21" i="14"/>
  <c r="N21" i="14"/>
  <c r="M21" i="14"/>
  <c r="M27" i="14" s="1"/>
  <c r="L21" i="14"/>
  <c r="L27" i="14" s="1"/>
  <c r="K21" i="14"/>
  <c r="J21" i="14"/>
  <c r="I21" i="14"/>
  <c r="I27" i="14" s="1"/>
  <c r="H21" i="14"/>
  <c r="D21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D16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D15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D14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D13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D12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D11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D9" i="14"/>
  <c r="H9" i="14" s="1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D8" i="14"/>
  <c r="H8" i="14" s="1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D7" i="14"/>
  <c r="H7" i="14" s="1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D6" i="14"/>
  <c r="H6" i="14" s="1"/>
  <c r="Z5" i="14"/>
  <c r="Z23" i="14" s="1"/>
  <c r="Y5" i="14"/>
  <c r="X5" i="14"/>
  <c r="W5" i="14"/>
  <c r="W23" i="14" s="1"/>
  <c r="V5" i="14"/>
  <c r="V23" i="14" s="1"/>
  <c r="U5" i="14"/>
  <c r="T5" i="14"/>
  <c r="S5" i="14"/>
  <c r="S23" i="14" s="1"/>
  <c r="R5" i="14"/>
  <c r="R23" i="14" s="1"/>
  <c r="M24" i="14" s="1"/>
  <c r="Q5" i="14"/>
  <c r="P5" i="14"/>
  <c r="O5" i="14"/>
  <c r="O23" i="14" s="1"/>
  <c r="N5" i="14"/>
  <c r="N23" i="14" s="1"/>
  <c r="I24" i="14" s="1"/>
  <c r="M5" i="14"/>
  <c r="L5" i="14"/>
  <c r="K5" i="14"/>
  <c r="K23" i="14" s="1"/>
  <c r="J5" i="14"/>
  <c r="J23" i="14" s="1"/>
  <c r="I5" i="14"/>
  <c r="D5" i="14"/>
  <c r="D23" i="14" s="1"/>
  <c r="Z4" i="14"/>
  <c r="Z27" i="14" s="1"/>
  <c r="Y4" i="14"/>
  <c r="X4" i="14"/>
  <c r="W4" i="14"/>
  <c r="W27" i="14" s="1"/>
  <c r="V4" i="14"/>
  <c r="V27" i="14" s="1"/>
  <c r="U4" i="14"/>
  <c r="T4" i="14"/>
  <c r="S4" i="14"/>
  <c r="S27" i="14" s="1"/>
  <c r="R4" i="14"/>
  <c r="R27" i="14" s="1"/>
  <c r="Q4" i="14"/>
  <c r="P4" i="14"/>
  <c r="O4" i="14"/>
  <c r="O27" i="14" s="1"/>
  <c r="N4" i="14"/>
  <c r="N27" i="14" s="1"/>
  <c r="M4" i="14"/>
  <c r="L4" i="14"/>
  <c r="K4" i="14"/>
  <c r="K27" i="14" s="1"/>
  <c r="K30" i="14" s="1"/>
  <c r="J4" i="14"/>
  <c r="J27" i="14" s="1"/>
  <c r="J30" i="14" s="1"/>
  <c r="I4" i="14"/>
  <c r="D4" i="14"/>
  <c r="D27" i="14" s="1"/>
  <c r="H3" i="14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D37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D36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D35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D34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D33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D32" i="13"/>
  <c r="X29" i="13"/>
  <c r="W29" i="13"/>
  <c r="T29" i="13"/>
  <c r="S29" i="13"/>
  <c r="P29" i="13"/>
  <c r="O29" i="13"/>
  <c r="L29" i="13"/>
  <c r="K29" i="13"/>
  <c r="N27" i="13"/>
  <c r="R26" i="13"/>
  <c r="N26" i="13"/>
  <c r="Z25" i="13"/>
  <c r="Y25" i="13"/>
  <c r="Y26" i="13" s="1"/>
  <c r="X25" i="13"/>
  <c r="X26" i="13" s="1"/>
  <c r="W25" i="13"/>
  <c r="W26" i="13" s="1"/>
  <c r="V25" i="13"/>
  <c r="U25" i="13"/>
  <c r="U29" i="13" s="1"/>
  <c r="T25" i="13"/>
  <c r="S25" i="13"/>
  <c r="S26" i="13" s="1"/>
  <c r="R25" i="13"/>
  <c r="Q25" i="13"/>
  <c r="Q29" i="13" s="1"/>
  <c r="P25" i="13"/>
  <c r="O25" i="13"/>
  <c r="O26" i="13" s="1"/>
  <c r="N25" i="13"/>
  <c r="M25" i="13"/>
  <c r="M29" i="13" s="1"/>
  <c r="L25" i="13"/>
  <c r="K25" i="13"/>
  <c r="K26" i="13" s="1"/>
  <c r="J25" i="13"/>
  <c r="J29" i="13" s="1"/>
  <c r="I25" i="13"/>
  <c r="I29" i="13" s="1"/>
  <c r="D25" i="13"/>
  <c r="H25" i="13" s="1"/>
  <c r="H29" i="13" s="1"/>
  <c r="R24" i="13"/>
  <c r="Z23" i="13"/>
  <c r="W23" i="13"/>
  <c r="W24" i="13" s="1"/>
  <c r="V23" i="13"/>
  <c r="V24" i="13" s="1"/>
  <c r="S23" i="13"/>
  <c r="R23" i="13"/>
  <c r="O23" i="13"/>
  <c r="N23" i="13"/>
  <c r="K23" i="13"/>
  <c r="J23" i="13"/>
  <c r="J24" i="13" s="1"/>
  <c r="D23" i="13"/>
  <c r="Z21" i="13"/>
  <c r="Z27" i="13" s="1"/>
  <c r="Y21" i="13"/>
  <c r="X21" i="13"/>
  <c r="W21" i="13"/>
  <c r="W27" i="13" s="1"/>
  <c r="V21" i="13"/>
  <c r="V27" i="13" s="1"/>
  <c r="U21" i="13"/>
  <c r="T21" i="13"/>
  <c r="S21" i="13"/>
  <c r="S27" i="13" s="1"/>
  <c r="S30" i="13" s="1"/>
  <c r="R21" i="13"/>
  <c r="Q21" i="13"/>
  <c r="P21" i="13"/>
  <c r="O21" i="13"/>
  <c r="O27" i="13" s="1"/>
  <c r="O30" i="13" s="1"/>
  <c r="N21" i="13"/>
  <c r="M21" i="13"/>
  <c r="L21" i="13"/>
  <c r="K21" i="13"/>
  <c r="K27" i="13" s="1"/>
  <c r="K30" i="13" s="1"/>
  <c r="J21" i="13"/>
  <c r="J27" i="13" s="1"/>
  <c r="J30" i="13" s="1"/>
  <c r="I21" i="13"/>
  <c r="D21" i="13"/>
  <c r="H21" i="13" s="1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D16" i="13"/>
  <c r="H16" i="13" s="1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D15" i="13"/>
  <c r="H15" i="13" s="1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D14" i="13"/>
  <c r="H14" i="13" s="1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D13" i="13"/>
  <c r="H13" i="13" s="1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D12" i="13"/>
  <c r="H12" i="13" s="1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D11" i="13"/>
  <c r="H11" i="13" s="1"/>
  <c r="Z10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D9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D8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D7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D6" i="13"/>
  <c r="Z5" i="13"/>
  <c r="Y5" i="13"/>
  <c r="Y23" i="13" s="1"/>
  <c r="X5" i="13"/>
  <c r="X23" i="13" s="1"/>
  <c r="W5" i="13"/>
  <c r="V5" i="13"/>
  <c r="U5" i="13"/>
  <c r="U23" i="13" s="1"/>
  <c r="P24" i="13" s="1"/>
  <c r="T5" i="13"/>
  <c r="T23" i="13" s="1"/>
  <c r="O24" i="13" s="1"/>
  <c r="S5" i="13"/>
  <c r="R5" i="13"/>
  <c r="Q5" i="13"/>
  <c r="Q23" i="13" s="1"/>
  <c r="L24" i="13" s="1"/>
  <c r="P5" i="13"/>
  <c r="P23" i="13" s="1"/>
  <c r="K24" i="13" s="1"/>
  <c r="O5" i="13"/>
  <c r="N5" i="13"/>
  <c r="M5" i="13"/>
  <c r="M23" i="13" s="1"/>
  <c r="H24" i="13" s="1"/>
  <c r="L5" i="13"/>
  <c r="L23" i="13" s="1"/>
  <c r="K5" i="13"/>
  <c r="J5" i="13"/>
  <c r="I5" i="13"/>
  <c r="I23" i="13" s="1"/>
  <c r="D24" i="13" s="1"/>
  <c r="H5" i="13"/>
  <c r="H23" i="13" s="1"/>
  <c r="D5" i="13"/>
  <c r="Z4" i="13"/>
  <c r="Y4" i="13"/>
  <c r="Y27" i="13" s="1"/>
  <c r="X4" i="13"/>
  <c r="X27" i="13" s="1"/>
  <c r="X30" i="13" s="1"/>
  <c r="W4" i="13"/>
  <c r="V4" i="13"/>
  <c r="U4" i="13"/>
  <c r="U27" i="13" s="1"/>
  <c r="T30" i="13" s="1"/>
  <c r="T4" i="13"/>
  <c r="T27" i="13" s="1"/>
  <c r="S4" i="13"/>
  <c r="R4" i="13"/>
  <c r="Q4" i="13"/>
  <c r="Q27" i="13" s="1"/>
  <c r="P4" i="13"/>
  <c r="P27" i="13" s="1"/>
  <c r="O4" i="13"/>
  <c r="N4" i="13"/>
  <c r="M4" i="13"/>
  <c r="M27" i="13" s="1"/>
  <c r="L4" i="13"/>
  <c r="L27" i="13" s="1"/>
  <c r="L30" i="13" s="1"/>
  <c r="K4" i="13"/>
  <c r="J4" i="13"/>
  <c r="I4" i="13"/>
  <c r="I27" i="13" s="1"/>
  <c r="H4" i="13"/>
  <c r="H27" i="13" s="1"/>
  <c r="H30" i="13" s="1"/>
  <c r="D4" i="13"/>
  <c r="H3" i="13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D37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D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D35" i="12"/>
  <c r="H35" i="12" s="1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D34" i="12"/>
  <c r="H34" i="12" s="1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D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D32" i="12"/>
  <c r="U29" i="12"/>
  <c r="R29" i="12"/>
  <c r="Q29" i="12"/>
  <c r="N29" i="12"/>
  <c r="M29" i="12"/>
  <c r="J29" i="12"/>
  <c r="I29" i="12"/>
  <c r="R27" i="12"/>
  <c r="N27" i="12"/>
  <c r="U26" i="12"/>
  <c r="R26" i="12"/>
  <c r="Q26" i="12"/>
  <c r="N26" i="12"/>
  <c r="M26" i="12"/>
  <c r="J26" i="12"/>
  <c r="I26" i="12"/>
  <c r="U25" i="12"/>
  <c r="P26" i="12" s="1"/>
  <c r="T25" i="12"/>
  <c r="S25" i="12"/>
  <c r="S29" i="12" s="1"/>
  <c r="R25" i="12"/>
  <c r="Q25" i="12"/>
  <c r="L26" i="12" s="1"/>
  <c r="P25" i="12"/>
  <c r="O25" i="12"/>
  <c r="O29" i="12" s="1"/>
  <c r="N25" i="12"/>
  <c r="M25" i="12"/>
  <c r="H26" i="12" s="1"/>
  <c r="L25" i="12"/>
  <c r="L29" i="12" s="1"/>
  <c r="K25" i="12"/>
  <c r="K29" i="12" s="1"/>
  <c r="J25" i="12"/>
  <c r="I25" i="12"/>
  <c r="D26" i="12" s="1"/>
  <c r="H25" i="12"/>
  <c r="H29" i="12" s="1"/>
  <c r="D25" i="12"/>
  <c r="S24" i="12"/>
  <c r="S23" i="12"/>
  <c r="N24" i="12" s="1"/>
  <c r="R23" i="12"/>
  <c r="N23" i="12"/>
  <c r="K23" i="12"/>
  <c r="J23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D21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D16" i="12"/>
  <c r="H16" i="12" s="1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D15" i="12"/>
  <c r="H15" i="12" s="1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D14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D13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D12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D11" i="12"/>
  <c r="H11" i="12" s="1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D9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D8" i="12"/>
  <c r="H8" i="12" s="1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D7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D6" i="12"/>
  <c r="U5" i="12"/>
  <c r="T5" i="12"/>
  <c r="T23" i="12" s="1"/>
  <c r="T24" i="12" s="1"/>
  <c r="S5" i="12"/>
  <c r="R5" i="12"/>
  <c r="Q5" i="12"/>
  <c r="P5" i="12"/>
  <c r="P23" i="12" s="1"/>
  <c r="K24" i="12" s="1"/>
  <c r="O5" i="12"/>
  <c r="O23" i="12" s="1"/>
  <c r="J24" i="12" s="1"/>
  <c r="N5" i="12"/>
  <c r="M5" i="12"/>
  <c r="L5" i="12"/>
  <c r="L23" i="12" s="1"/>
  <c r="K5" i="12"/>
  <c r="J5" i="12"/>
  <c r="I5" i="12"/>
  <c r="H5" i="12"/>
  <c r="H23" i="12" s="1"/>
  <c r="D5" i="12"/>
  <c r="D23" i="12" s="1"/>
  <c r="U4" i="12"/>
  <c r="U27" i="12" s="1"/>
  <c r="T4" i="12"/>
  <c r="T27" i="12" s="1"/>
  <c r="S4" i="12"/>
  <c r="S27" i="12" s="1"/>
  <c r="N28" i="12" s="1"/>
  <c r="R4" i="12"/>
  <c r="Q4" i="12"/>
  <c r="Q27" i="12" s="1"/>
  <c r="P4" i="12"/>
  <c r="P27" i="12" s="1"/>
  <c r="P30" i="12" s="1"/>
  <c r="O4" i="12"/>
  <c r="O27" i="12" s="1"/>
  <c r="O30" i="12" s="1"/>
  <c r="N4" i="12"/>
  <c r="M4" i="12"/>
  <c r="M27" i="12" s="1"/>
  <c r="L4" i="12"/>
  <c r="L27" i="12" s="1"/>
  <c r="L30" i="12" s="1"/>
  <c r="K4" i="12"/>
  <c r="K27" i="12" s="1"/>
  <c r="K30" i="12" s="1"/>
  <c r="J4" i="12"/>
  <c r="J27" i="12" s="1"/>
  <c r="J30" i="12" s="1"/>
  <c r="I4" i="12"/>
  <c r="I27" i="12" s="1"/>
  <c r="D4" i="12"/>
  <c r="H3" i="12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D37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D36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D35" i="11"/>
  <c r="H35" i="11" s="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D34" i="11"/>
  <c r="H34" i="11" s="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D33" i="11"/>
  <c r="H33" i="11" s="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D32" i="11"/>
  <c r="H32" i="11" s="1"/>
  <c r="V30" i="11"/>
  <c r="N30" i="11"/>
  <c r="V29" i="11"/>
  <c r="R29" i="11"/>
  <c r="N29" i="11"/>
  <c r="J29" i="11"/>
  <c r="T27" i="11"/>
  <c r="L27" i="11"/>
  <c r="T26" i="11"/>
  <c r="V25" i="11"/>
  <c r="V26" i="11" s="1"/>
  <c r="U25" i="11"/>
  <c r="U29" i="11" s="1"/>
  <c r="T25" i="11"/>
  <c r="S25" i="11"/>
  <c r="S26" i="11" s="1"/>
  <c r="R25" i="11"/>
  <c r="R26" i="11" s="1"/>
  <c r="Q25" i="11"/>
  <c r="L26" i="11" s="1"/>
  <c r="P25" i="11"/>
  <c r="O25" i="11"/>
  <c r="N25" i="11"/>
  <c r="M25" i="11"/>
  <c r="M29" i="11" s="1"/>
  <c r="L25" i="11"/>
  <c r="K25" i="11"/>
  <c r="J25" i="11"/>
  <c r="I25" i="11"/>
  <c r="D26" i="11" s="1"/>
  <c r="H25" i="11"/>
  <c r="D25" i="11"/>
  <c r="U23" i="11"/>
  <c r="T23" i="11"/>
  <c r="O24" i="11" s="1"/>
  <c r="Q23" i="11"/>
  <c r="M23" i="11"/>
  <c r="L23" i="11"/>
  <c r="L24" i="11" s="1"/>
  <c r="I23" i="11"/>
  <c r="V21" i="11"/>
  <c r="U21" i="11"/>
  <c r="U27" i="11" s="1"/>
  <c r="T21" i="11"/>
  <c r="S21" i="11"/>
  <c r="R21" i="11"/>
  <c r="Q21" i="11"/>
  <c r="Q27" i="11" s="1"/>
  <c r="P21" i="11"/>
  <c r="O21" i="11"/>
  <c r="N21" i="11"/>
  <c r="M21" i="11"/>
  <c r="M27" i="11" s="1"/>
  <c r="L21" i="11"/>
  <c r="K21" i="11"/>
  <c r="J21" i="11"/>
  <c r="I21" i="11"/>
  <c r="I27" i="11" s="1"/>
  <c r="H21" i="11"/>
  <c r="D21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D16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D15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D14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D13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D12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D11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D9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D8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D7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D6" i="11"/>
  <c r="V5" i="11"/>
  <c r="V23" i="11" s="1"/>
  <c r="V24" i="11" s="1"/>
  <c r="U5" i="11"/>
  <c r="T5" i="11"/>
  <c r="S5" i="11"/>
  <c r="S23" i="11" s="1"/>
  <c r="R5" i="11"/>
  <c r="R23" i="11" s="1"/>
  <c r="R24" i="11" s="1"/>
  <c r="Q5" i="11"/>
  <c r="P5" i="11"/>
  <c r="P23" i="11" s="1"/>
  <c r="K24" i="11" s="1"/>
  <c r="O5" i="11"/>
  <c r="O23" i="11" s="1"/>
  <c r="N5" i="11"/>
  <c r="N23" i="11" s="1"/>
  <c r="I24" i="11" s="1"/>
  <c r="M5" i="11"/>
  <c r="L5" i="11"/>
  <c r="K5" i="11"/>
  <c r="K23" i="11" s="1"/>
  <c r="J5" i="11"/>
  <c r="J23" i="11" s="1"/>
  <c r="I5" i="11"/>
  <c r="H5" i="11"/>
  <c r="H23" i="11" s="1"/>
  <c r="D5" i="11"/>
  <c r="D23" i="11" s="1"/>
  <c r="V4" i="11"/>
  <c r="V27" i="11" s="1"/>
  <c r="V28" i="11" s="1"/>
  <c r="U4" i="11"/>
  <c r="T4" i="11"/>
  <c r="S4" i="11"/>
  <c r="S27" i="11" s="1"/>
  <c r="R4" i="11"/>
  <c r="R27" i="11" s="1"/>
  <c r="R28" i="11" s="1"/>
  <c r="Q4" i="11"/>
  <c r="P4" i="11"/>
  <c r="P27" i="11" s="1"/>
  <c r="O4" i="11"/>
  <c r="O27" i="11" s="1"/>
  <c r="N4" i="11"/>
  <c r="N27" i="11" s="1"/>
  <c r="M4" i="11"/>
  <c r="L4" i="11"/>
  <c r="K4" i="11"/>
  <c r="K27" i="11" s="1"/>
  <c r="K30" i="11" s="1"/>
  <c r="J4" i="11"/>
  <c r="J27" i="11" s="1"/>
  <c r="J30" i="11" s="1"/>
  <c r="I4" i="11"/>
  <c r="H4" i="11"/>
  <c r="H27" i="11" s="1"/>
  <c r="H30" i="11" s="1"/>
  <c r="D4" i="11"/>
  <c r="D27" i="11" s="1"/>
  <c r="H3" i="11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D37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D36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D35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D34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D33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D32" i="10"/>
  <c r="X29" i="10"/>
  <c r="T29" i="10"/>
  <c r="S29" i="10"/>
  <c r="P29" i="10"/>
  <c r="L29" i="10"/>
  <c r="K29" i="10"/>
  <c r="H29" i="10"/>
  <c r="W28" i="10"/>
  <c r="O28" i="10"/>
  <c r="W27" i="10"/>
  <c r="S27" i="10"/>
  <c r="S30" i="10" s="1"/>
  <c r="O27" i="10"/>
  <c r="K27" i="10"/>
  <c r="K30" i="10" s="1"/>
  <c r="D26" i="10"/>
  <c r="Z25" i="10"/>
  <c r="Z26" i="10" s="1"/>
  <c r="Y25" i="10"/>
  <c r="Y26" i="10" s="1"/>
  <c r="X25" i="10"/>
  <c r="X26" i="10" s="1"/>
  <c r="W25" i="10"/>
  <c r="W26" i="10" s="1"/>
  <c r="V25" i="10"/>
  <c r="U25" i="10"/>
  <c r="T25" i="10"/>
  <c r="S25" i="10"/>
  <c r="S26" i="10" s="1"/>
  <c r="R25" i="10"/>
  <c r="Q25" i="10"/>
  <c r="P25" i="10"/>
  <c r="O25" i="10"/>
  <c r="O26" i="10" s="1"/>
  <c r="N25" i="10"/>
  <c r="M25" i="10"/>
  <c r="L25" i="10"/>
  <c r="K25" i="10"/>
  <c r="K26" i="10" s="1"/>
  <c r="J25" i="10"/>
  <c r="J29" i="10" s="1"/>
  <c r="I25" i="10"/>
  <c r="D25" i="10"/>
  <c r="H25" i="10" s="1"/>
  <c r="W24" i="10"/>
  <c r="O24" i="10"/>
  <c r="W23" i="10"/>
  <c r="S23" i="10"/>
  <c r="O23" i="10"/>
  <c r="K23" i="10"/>
  <c r="D23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D21" i="10"/>
  <c r="H21" i="10" s="1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D16" i="10"/>
  <c r="H16" i="10" s="1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D15" i="10"/>
  <c r="H15" i="10" s="1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D14" i="10"/>
  <c r="H14" i="10" s="1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D13" i="10"/>
  <c r="H13" i="10" s="1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D12" i="10"/>
  <c r="H12" i="10" s="1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D11" i="10"/>
  <c r="H11" i="10" s="1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D9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D8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D7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D6" i="10"/>
  <c r="Z5" i="10"/>
  <c r="Z23" i="10" s="1"/>
  <c r="Y5" i="10"/>
  <c r="Y23" i="10" s="1"/>
  <c r="X5" i="10"/>
  <c r="X23" i="10" s="1"/>
  <c r="X24" i="10" s="1"/>
  <c r="W5" i="10"/>
  <c r="V5" i="10"/>
  <c r="V23" i="10" s="1"/>
  <c r="U5" i="10"/>
  <c r="U23" i="10" s="1"/>
  <c r="P24" i="10" s="1"/>
  <c r="T5" i="10"/>
  <c r="T23" i="10" s="1"/>
  <c r="S5" i="10"/>
  <c r="R5" i="10"/>
  <c r="R23" i="10" s="1"/>
  <c r="Q5" i="10"/>
  <c r="Q23" i="10" s="1"/>
  <c r="L24" i="10" s="1"/>
  <c r="P5" i="10"/>
  <c r="P23" i="10" s="1"/>
  <c r="K24" i="10" s="1"/>
  <c r="O5" i="10"/>
  <c r="N5" i="10"/>
  <c r="N23" i="10" s="1"/>
  <c r="I24" i="10" s="1"/>
  <c r="M5" i="10"/>
  <c r="M23" i="10" s="1"/>
  <c r="H24" i="10" s="1"/>
  <c r="L5" i="10"/>
  <c r="L23" i="10" s="1"/>
  <c r="K5" i="10"/>
  <c r="J5" i="10"/>
  <c r="J23" i="10" s="1"/>
  <c r="J24" i="10" s="1"/>
  <c r="I5" i="10"/>
  <c r="I23" i="10" s="1"/>
  <c r="D24" i="10" s="1"/>
  <c r="H5" i="10"/>
  <c r="H23" i="10" s="1"/>
  <c r="D5" i="10"/>
  <c r="Z4" i="10"/>
  <c r="Z27" i="10" s="1"/>
  <c r="Y4" i="10"/>
  <c r="Y27" i="10" s="1"/>
  <c r="X4" i="10"/>
  <c r="X27" i="10" s="1"/>
  <c r="X28" i="10" s="1"/>
  <c r="W4" i="10"/>
  <c r="V4" i="10"/>
  <c r="V27" i="10" s="1"/>
  <c r="U4" i="10"/>
  <c r="U27" i="10" s="1"/>
  <c r="P28" i="10" s="1"/>
  <c r="T4" i="10"/>
  <c r="T27" i="10" s="1"/>
  <c r="T30" i="10" s="1"/>
  <c r="S4" i="10"/>
  <c r="R4" i="10"/>
  <c r="R27" i="10" s="1"/>
  <c r="Q4" i="10"/>
  <c r="Q27" i="10" s="1"/>
  <c r="L28" i="10" s="1"/>
  <c r="P4" i="10"/>
  <c r="P27" i="10" s="1"/>
  <c r="K28" i="10" s="1"/>
  <c r="O4" i="10"/>
  <c r="N4" i="10"/>
  <c r="N27" i="10" s="1"/>
  <c r="M4" i="10"/>
  <c r="M27" i="10" s="1"/>
  <c r="H28" i="10" s="1"/>
  <c r="L4" i="10"/>
  <c r="L27" i="10" s="1"/>
  <c r="L30" i="10" s="1"/>
  <c r="K4" i="10"/>
  <c r="J4" i="10"/>
  <c r="J27" i="10" s="1"/>
  <c r="J30" i="10" s="1"/>
  <c r="I4" i="10"/>
  <c r="I27" i="10" s="1"/>
  <c r="H4" i="10"/>
  <c r="H27" i="10" s="1"/>
  <c r="D4" i="10"/>
  <c r="H3" i="10"/>
  <c r="R37" i="9"/>
  <c r="Q37" i="9"/>
  <c r="P37" i="9"/>
  <c r="O37" i="9"/>
  <c r="N37" i="9"/>
  <c r="M37" i="9"/>
  <c r="L37" i="9"/>
  <c r="K37" i="9"/>
  <c r="J37" i="9"/>
  <c r="I37" i="9"/>
  <c r="H37" i="9"/>
  <c r="D37" i="9"/>
  <c r="R36" i="9"/>
  <c r="Q36" i="9"/>
  <c r="P36" i="9"/>
  <c r="O36" i="9"/>
  <c r="N36" i="9"/>
  <c r="M36" i="9"/>
  <c r="L36" i="9"/>
  <c r="K36" i="9"/>
  <c r="J36" i="9"/>
  <c r="I36" i="9"/>
  <c r="H36" i="9"/>
  <c r="D36" i="9"/>
  <c r="R35" i="9"/>
  <c r="Q35" i="9"/>
  <c r="P35" i="9"/>
  <c r="O35" i="9"/>
  <c r="N35" i="9"/>
  <c r="M35" i="9"/>
  <c r="L35" i="9"/>
  <c r="K35" i="9"/>
  <c r="J35" i="9"/>
  <c r="I35" i="9"/>
  <c r="D35" i="9"/>
  <c r="H35" i="9" s="1"/>
  <c r="R34" i="9"/>
  <c r="Q34" i="9"/>
  <c r="P34" i="9"/>
  <c r="O34" i="9"/>
  <c r="N34" i="9"/>
  <c r="M34" i="9"/>
  <c r="L34" i="9"/>
  <c r="K34" i="9"/>
  <c r="J34" i="9"/>
  <c r="I34" i="9"/>
  <c r="D34" i="9"/>
  <c r="H34" i="9" s="1"/>
  <c r="R33" i="9"/>
  <c r="Q33" i="9"/>
  <c r="P33" i="9"/>
  <c r="O33" i="9"/>
  <c r="N33" i="9"/>
  <c r="M33" i="9"/>
  <c r="L33" i="9"/>
  <c r="K33" i="9"/>
  <c r="J33" i="9"/>
  <c r="I33" i="9"/>
  <c r="D33" i="9"/>
  <c r="H33" i="9" s="1"/>
  <c r="R32" i="9"/>
  <c r="Q32" i="9"/>
  <c r="P32" i="9"/>
  <c r="O32" i="9"/>
  <c r="N32" i="9"/>
  <c r="M32" i="9"/>
  <c r="L32" i="9"/>
  <c r="K32" i="9"/>
  <c r="J32" i="9"/>
  <c r="I32" i="9"/>
  <c r="D32" i="9"/>
  <c r="H32" i="9" s="1"/>
  <c r="R29" i="9"/>
  <c r="N29" i="9"/>
  <c r="J29" i="9"/>
  <c r="P27" i="9"/>
  <c r="P28" i="9" s="1"/>
  <c r="H27" i="9"/>
  <c r="R25" i="9"/>
  <c r="R26" i="9" s="1"/>
  <c r="Q25" i="9"/>
  <c r="Q29" i="9" s="1"/>
  <c r="P25" i="9"/>
  <c r="P26" i="9" s="1"/>
  <c r="O25" i="9"/>
  <c r="O26" i="9" s="1"/>
  <c r="N25" i="9"/>
  <c r="N26" i="9" s="1"/>
  <c r="M25" i="9"/>
  <c r="M26" i="9" s="1"/>
  <c r="L25" i="9"/>
  <c r="K25" i="9"/>
  <c r="J25" i="9"/>
  <c r="I25" i="9"/>
  <c r="D26" i="9" s="1"/>
  <c r="H25" i="9"/>
  <c r="D25" i="9"/>
  <c r="Q24" i="9"/>
  <c r="Q23" i="9"/>
  <c r="L24" i="9" s="1"/>
  <c r="M23" i="9"/>
  <c r="L23" i="9"/>
  <c r="I23" i="9"/>
  <c r="D24" i="9" s="1"/>
  <c r="R21" i="9"/>
  <c r="Q21" i="9"/>
  <c r="Q27" i="9" s="1"/>
  <c r="P21" i="9"/>
  <c r="O21" i="9"/>
  <c r="N21" i="9"/>
  <c r="M21" i="9"/>
  <c r="M27" i="9" s="1"/>
  <c r="L21" i="9"/>
  <c r="K21" i="9"/>
  <c r="J21" i="9"/>
  <c r="I21" i="9"/>
  <c r="I27" i="9" s="1"/>
  <c r="H21" i="9"/>
  <c r="D21" i="9"/>
  <c r="R16" i="9"/>
  <c r="Q16" i="9"/>
  <c r="P16" i="9"/>
  <c r="O16" i="9"/>
  <c r="N16" i="9"/>
  <c r="M16" i="9"/>
  <c r="L16" i="9"/>
  <c r="K16" i="9"/>
  <c r="J16" i="9"/>
  <c r="I16" i="9"/>
  <c r="H16" i="9"/>
  <c r="D16" i="9"/>
  <c r="R15" i="9"/>
  <c r="Q15" i="9"/>
  <c r="P15" i="9"/>
  <c r="O15" i="9"/>
  <c r="N15" i="9"/>
  <c r="M15" i="9"/>
  <c r="L15" i="9"/>
  <c r="K15" i="9"/>
  <c r="J15" i="9"/>
  <c r="I15" i="9"/>
  <c r="H15" i="9"/>
  <c r="D15" i="9"/>
  <c r="R14" i="9"/>
  <c r="Q14" i="9"/>
  <c r="P14" i="9"/>
  <c r="O14" i="9"/>
  <c r="N14" i="9"/>
  <c r="M14" i="9"/>
  <c r="L14" i="9"/>
  <c r="K14" i="9"/>
  <c r="J14" i="9"/>
  <c r="I14" i="9"/>
  <c r="H14" i="9"/>
  <c r="D14" i="9"/>
  <c r="R13" i="9"/>
  <c r="Q13" i="9"/>
  <c r="P13" i="9"/>
  <c r="O13" i="9"/>
  <c r="N13" i="9"/>
  <c r="M13" i="9"/>
  <c r="L13" i="9"/>
  <c r="K13" i="9"/>
  <c r="J13" i="9"/>
  <c r="I13" i="9"/>
  <c r="H13" i="9"/>
  <c r="D13" i="9"/>
  <c r="R12" i="9"/>
  <c r="Q12" i="9"/>
  <c r="P12" i="9"/>
  <c r="O12" i="9"/>
  <c r="N12" i="9"/>
  <c r="M12" i="9"/>
  <c r="L12" i="9"/>
  <c r="K12" i="9"/>
  <c r="J12" i="9"/>
  <c r="I12" i="9"/>
  <c r="H12" i="9"/>
  <c r="D12" i="9"/>
  <c r="R11" i="9"/>
  <c r="Q11" i="9"/>
  <c r="P11" i="9"/>
  <c r="O11" i="9"/>
  <c r="N11" i="9"/>
  <c r="M11" i="9"/>
  <c r="L11" i="9"/>
  <c r="K11" i="9"/>
  <c r="J11" i="9"/>
  <c r="I11" i="9"/>
  <c r="H11" i="9"/>
  <c r="D11" i="9"/>
  <c r="R9" i="9"/>
  <c r="Q9" i="9"/>
  <c r="P9" i="9"/>
  <c r="O9" i="9"/>
  <c r="N9" i="9"/>
  <c r="M9" i="9"/>
  <c r="L9" i="9"/>
  <c r="K9" i="9"/>
  <c r="J9" i="9"/>
  <c r="I9" i="9"/>
  <c r="H9" i="9"/>
  <c r="D9" i="9"/>
  <c r="R8" i="9"/>
  <c r="Q8" i="9"/>
  <c r="P8" i="9"/>
  <c r="O8" i="9"/>
  <c r="N8" i="9"/>
  <c r="M8" i="9"/>
  <c r="L8" i="9"/>
  <c r="K8" i="9"/>
  <c r="J8" i="9"/>
  <c r="I8" i="9"/>
  <c r="H8" i="9"/>
  <c r="D8" i="9"/>
  <c r="R7" i="9"/>
  <c r="Q7" i="9"/>
  <c r="P7" i="9"/>
  <c r="O7" i="9"/>
  <c r="N7" i="9"/>
  <c r="M7" i="9"/>
  <c r="L7" i="9"/>
  <c r="K7" i="9"/>
  <c r="J7" i="9"/>
  <c r="I7" i="9"/>
  <c r="H7" i="9"/>
  <c r="D7" i="9"/>
  <c r="R6" i="9"/>
  <c r="Q6" i="9"/>
  <c r="P6" i="9"/>
  <c r="O6" i="9"/>
  <c r="N6" i="9"/>
  <c r="M6" i="9"/>
  <c r="L6" i="9"/>
  <c r="K6" i="9"/>
  <c r="J6" i="9"/>
  <c r="I6" i="9"/>
  <c r="H6" i="9"/>
  <c r="D6" i="9"/>
  <c r="R5" i="9"/>
  <c r="R23" i="9" s="1"/>
  <c r="R24" i="9" s="1"/>
  <c r="Q5" i="9"/>
  <c r="P5" i="9"/>
  <c r="P23" i="9" s="1"/>
  <c r="O5" i="9"/>
  <c r="O23" i="9" s="1"/>
  <c r="N5" i="9"/>
  <c r="N23" i="9" s="1"/>
  <c r="N24" i="9" s="1"/>
  <c r="M5" i="9"/>
  <c r="L5" i="9"/>
  <c r="K5" i="9"/>
  <c r="K23" i="9" s="1"/>
  <c r="J5" i="9"/>
  <c r="J23" i="9" s="1"/>
  <c r="I5" i="9"/>
  <c r="H5" i="9"/>
  <c r="H23" i="9" s="1"/>
  <c r="H24" i="9" s="1"/>
  <c r="D5" i="9"/>
  <c r="D23" i="9" s="1"/>
  <c r="R4" i="9"/>
  <c r="R27" i="9" s="1"/>
  <c r="R28" i="9" s="1"/>
  <c r="Q4" i="9"/>
  <c r="P4" i="9"/>
  <c r="O4" i="9"/>
  <c r="O27" i="9" s="1"/>
  <c r="N4" i="9"/>
  <c r="N27" i="9" s="1"/>
  <c r="N28" i="9" s="1"/>
  <c r="M4" i="9"/>
  <c r="L4" i="9"/>
  <c r="L27" i="9" s="1"/>
  <c r="K4" i="9"/>
  <c r="K27" i="9" s="1"/>
  <c r="J4" i="9"/>
  <c r="J27" i="9" s="1"/>
  <c r="J30" i="9" s="1"/>
  <c r="I4" i="9"/>
  <c r="H4" i="9"/>
  <c r="D4" i="9"/>
  <c r="D27" i="9" s="1"/>
  <c r="H3" i="9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D37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D36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D35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D34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D33" i="8"/>
  <c r="H33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D32" i="8"/>
  <c r="H32" i="8" s="1"/>
  <c r="T29" i="8"/>
  <c r="S29" i="8"/>
  <c r="P29" i="8"/>
  <c r="O29" i="8"/>
  <c r="L29" i="8"/>
  <c r="K29" i="8"/>
  <c r="H29" i="8"/>
  <c r="U27" i="8"/>
  <c r="P28" i="8" s="1"/>
  <c r="P27" i="8"/>
  <c r="M27" i="8"/>
  <c r="T26" i="8"/>
  <c r="S26" i="8"/>
  <c r="P26" i="8"/>
  <c r="O26" i="8"/>
  <c r="L26" i="8"/>
  <c r="K26" i="8"/>
  <c r="D26" i="8"/>
  <c r="U25" i="8"/>
  <c r="U29" i="8" s="1"/>
  <c r="T25" i="8"/>
  <c r="S25" i="8"/>
  <c r="R25" i="8"/>
  <c r="Q25" i="8"/>
  <c r="Q29" i="8" s="1"/>
  <c r="P25" i="8"/>
  <c r="O25" i="8"/>
  <c r="N25" i="8"/>
  <c r="M25" i="8"/>
  <c r="L25" i="8"/>
  <c r="K25" i="8"/>
  <c r="J25" i="8"/>
  <c r="J29" i="8" s="1"/>
  <c r="I25" i="8"/>
  <c r="D25" i="8"/>
  <c r="H25" i="8" s="1"/>
  <c r="H26" i="8" s="1"/>
  <c r="T23" i="8"/>
  <c r="Q23" i="8"/>
  <c r="L24" i="8" s="1"/>
  <c r="P23" i="8"/>
  <c r="L23" i="8"/>
  <c r="I23" i="8"/>
  <c r="D24" i="8" s="1"/>
  <c r="H23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D21" i="8"/>
  <c r="H21" i="8" s="1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D16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D15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D14" i="8"/>
  <c r="H14" i="8" s="1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D13" i="8"/>
  <c r="H13" i="8" s="1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D12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D11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D9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D8" i="8"/>
  <c r="U7" i="8"/>
  <c r="T7" i="8"/>
  <c r="S7" i="8"/>
  <c r="R7" i="8"/>
  <c r="Q7" i="8"/>
  <c r="P7" i="8"/>
  <c r="O7" i="8"/>
  <c r="N7" i="8"/>
  <c r="M7" i="8"/>
  <c r="L7" i="8"/>
  <c r="K7" i="8"/>
  <c r="J7" i="8"/>
  <c r="I7" i="8"/>
  <c r="D7" i="8"/>
  <c r="H7" i="8" s="1"/>
  <c r="U6" i="8"/>
  <c r="T6" i="8"/>
  <c r="S6" i="8"/>
  <c r="R6" i="8"/>
  <c r="Q6" i="8"/>
  <c r="P6" i="8"/>
  <c r="O6" i="8"/>
  <c r="N6" i="8"/>
  <c r="M6" i="8"/>
  <c r="L6" i="8"/>
  <c r="K6" i="8"/>
  <c r="J6" i="8"/>
  <c r="I6" i="8"/>
  <c r="D6" i="8"/>
  <c r="H6" i="8" s="1"/>
  <c r="U5" i="8"/>
  <c r="U23" i="8" s="1"/>
  <c r="T5" i="8"/>
  <c r="S5" i="8"/>
  <c r="S23" i="8" s="1"/>
  <c r="S24" i="8" s="1"/>
  <c r="R5" i="8"/>
  <c r="Q5" i="8"/>
  <c r="P5" i="8"/>
  <c r="O5" i="8"/>
  <c r="O23" i="8" s="1"/>
  <c r="N5" i="8"/>
  <c r="M5" i="8"/>
  <c r="M23" i="8" s="1"/>
  <c r="H24" i="8" s="1"/>
  <c r="L5" i="8"/>
  <c r="K5" i="8"/>
  <c r="K23" i="8" s="1"/>
  <c r="J5" i="8"/>
  <c r="I5" i="8"/>
  <c r="H5" i="8"/>
  <c r="D5" i="8"/>
  <c r="D23" i="8" s="1"/>
  <c r="U4" i="8"/>
  <c r="T4" i="8"/>
  <c r="T27" i="8" s="1"/>
  <c r="S4" i="8"/>
  <c r="S27" i="8" s="1"/>
  <c r="N28" i="8" s="1"/>
  <c r="R4" i="8"/>
  <c r="R27" i="8" s="1"/>
  <c r="R30" i="8" s="1"/>
  <c r="Q4" i="8"/>
  <c r="Q27" i="8" s="1"/>
  <c r="P4" i="8"/>
  <c r="O4" i="8"/>
  <c r="O27" i="8" s="1"/>
  <c r="O30" i="8" s="1"/>
  <c r="N4" i="8"/>
  <c r="N27" i="8" s="1"/>
  <c r="M4" i="8"/>
  <c r="L4" i="8"/>
  <c r="L27" i="8" s="1"/>
  <c r="L30" i="8" s="1"/>
  <c r="K4" i="8"/>
  <c r="K27" i="8" s="1"/>
  <c r="J4" i="8"/>
  <c r="J27" i="8" s="1"/>
  <c r="J30" i="8" s="1"/>
  <c r="I4" i="8"/>
  <c r="I27" i="8" s="1"/>
  <c r="H4" i="8"/>
  <c r="D4" i="8"/>
  <c r="D27" i="8" s="1"/>
  <c r="H3" i="8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D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D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D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D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D33" i="7"/>
  <c r="H33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D32" i="7"/>
  <c r="H32" i="7" s="1"/>
  <c r="T29" i="7"/>
  <c r="S29" i="7"/>
  <c r="P29" i="7"/>
  <c r="O29" i="7"/>
  <c r="L29" i="7"/>
  <c r="K29" i="7"/>
  <c r="H29" i="7"/>
  <c r="U27" i="7"/>
  <c r="P28" i="7" s="1"/>
  <c r="T27" i="7"/>
  <c r="P27" i="7"/>
  <c r="M27" i="7"/>
  <c r="M30" i="7" s="1"/>
  <c r="L27" i="7"/>
  <c r="T26" i="7"/>
  <c r="S26" i="7"/>
  <c r="P26" i="7"/>
  <c r="O26" i="7"/>
  <c r="L26" i="7"/>
  <c r="K26" i="7"/>
  <c r="U25" i="7"/>
  <c r="U29" i="7" s="1"/>
  <c r="T25" i="7"/>
  <c r="S25" i="7"/>
  <c r="R25" i="7"/>
  <c r="Q25" i="7"/>
  <c r="Q29" i="7" s="1"/>
  <c r="P25" i="7"/>
  <c r="O25" i="7"/>
  <c r="N25" i="7"/>
  <c r="M25" i="7"/>
  <c r="M29" i="7" s="1"/>
  <c r="L25" i="7"/>
  <c r="K25" i="7"/>
  <c r="J25" i="7"/>
  <c r="J29" i="7" s="1"/>
  <c r="I25" i="7"/>
  <c r="I29" i="7" s="1"/>
  <c r="D25" i="7"/>
  <c r="H25" i="7" s="1"/>
  <c r="H26" i="7" s="1"/>
  <c r="Q24" i="7"/>
  <c r="I24" i="7"/>
  <c r="U23" i="7"/>
  <c r="U24" i="7" s="1"/>
  <c r="T23" i="7"/>
  <c r="Q23" i="7"/>
  <c r="L24" i="7" s="1"/>
  <c r="P23" i="7"/>
  <c r="M23" i="7"/>
  <c r="L23" i="7"/>
  <c r="I23" i="7"/>
  <c r="H23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D21" i="7"/>
  <c r="H21" i="7" s="1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D16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D15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D14" i="7"/>
  <c r="H14" i="7" s="1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D13" i="7"/>
  <c r="H13" i="7" s="1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D12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D11" i="7"/>
  <c r="D10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D9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D8" i="7"/>
  <c r="U7" i="7"/>
  <c r="T7" i="7"/>
  <c r="S7" i="7"/>
  <c r="R7" i="7"/>
  <c r="Q7" i="7"/>
  <c r="P7" i="7"/>
  <c r="O7" i="7"/>
  <c r="N7" i="7"/>
  <c r="M7" i="7"/>
  <c r="L7" i="7"/>
  <c r="K7" i="7"/>
  <c r="J7" i="7"/>
  <c r="I7" i="7"/>
  <c r="D7" i="7"/>
  <c r="H7" i="7" s="1"/>
  <c r="U6" i="7"/>
  <c r="T6" i="7"/>
  <c r="S6" i="7"/>
  <c r="R6" i="7"/>
  <c r="Q6" i="7"/>
  <c r="P6" i="7"/>
  <c r="O6" i="7"/>
  <c r="N6" i="7"/>
  <c r="M6" i="7"/>
  <c r="L6" i="7"/>
  <c r="K6" i="7"/>
  <c r="J6" i="7"/>
  <c r="I6" i="7"/>
  <c r="D6" i="7"/>
  <c r="H6" i="7" s="1"/>
  <c r="U5" i="7"/>
  <c r="T5" i="7"/>
  <c r="S5" i="7"/>
  <c r="S23" i="7" s="1"/>
  <c r="S24" i="7" s="1"/>
  <c r="R5" i="7"/>
  <c r="R23" i="7" s="1"/>
  <c r="M24" i="7" s="1"/>
  <c r="Q5" i="7"/>
  <c r="P5" i="7"/>
  <c r="O5" i="7"/>
  <c r="O23" i="7" s="1"/>
  <c r="J24" i="7" s="1"/>
  <c r="N5" i="7"/>
  <c r="N23" i="7" s="1"/>
  <c r="M5" i="7"/>
  <c r="L5" i="7"/>
  <c r="K5" i="7"/>
  <c r="K23" i="7" s="1"/>
  <c r="J5" i="7"/>
  <c r="J23" i="7" s="1"/>
  <c r="I5" i="7"/>
  <c r="H5" i="7"/>
  <c r="D5" i="7"/>
  <c r="D23" i="7" s="1"/>
  <c r="U4" i="7"/>
  <c r="T4" i="7"/>
  <c r="S4" i="7"/>
  <c r="S27" i="7" s="1"/>
  <c r="R4" i="7"/>
  <c r="R27" i="7" s="1"/>
  <c r="R30" i="7" s="1"/>
  <c r="Q4" i="7"/>
  <c r="Q27" i="7" s="1"/>
  <c r="P4" i="7"/>
  <c r="O4" i="7"/>
  <c r="O27" i="7" s="1"/>
  <c r="O30" i="7" s="1"/>
  <c r="N4" i="7"/>
  <c r="N27" i="7" s="1"/>
  <c r="N28" i="7" s="1"/>
  <c r="M4" i="7"/>
  <c r="L4" i="7"/>
  <c r="K4" i="7"/>
  <c r="K27" i="7" s="1"/>
  <c r="K30" i="7" s="1"/>
  <c r="J4" i="7"/>
  <c r="J27" i="7" s="1"/>
  <c r="J30" i="7" s="1"/>
  <c r="I4" i="7"/>
  <c r="I27" i="7" s="1"/>
  <c r="H4" i="7"/>
  <c r="D4" i="7"/>
  <c r="D27" i="7" s="1"/>
  <c r="H3" i="7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D37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D36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D35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D34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D33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D32" i="6"/>
  <c r="T30" i="6"/>
  <c r="L30" i="6"/>
  <c r="X29" i="6"/>
  <c r="W29" i="6"/>
  <c r="T29" i="6"/>
  <c r="P29" i="6"/>
  <c r="O29" i="6"/>
  <c r="L29" i="6"/>
  <c r="V27" i="6"/>
  <c r="V28" i="6" s="1"/>
  <c r="N27" i="6"/>
  <c r="Z26" i="6"/>
  <c r="S26" i="6"/>
  <c r="R26" i="6"/>
  <c r="K26" i="6"/>
  <c r="J26" i="6"/>
  <c r="Z25" i="6"/>
  <c r="Y25" i="6"/>
  <c r="Y26" i="6" s="1"/>
  <c r="X25" i="6"/>
  <c r="X26" i="6" s="1"/>
  <c r="W25" i="6"/>
  <c r="W26" i="6" s="1"/>
  <c r="V25" i="6"/>
  <c r="U25" i="6"/>
  <c r="U29" i="6" s="1"/>
  <c r="T25" i="6"/>
  <c r="S25" i="6"/>
  <c r="S29" i="6" s="1"/>
  <c r="R25" i="6"/>
  <c r="Q25" i="6"/>
  <c r="Q29" i="6" s="1"/>
  <c r="P25" i="6"/>
  <c r="O25" i="6"/>
  <c r="O26" i="6" s="1"/>
  <c r="N25" i="6"/>
  <c r="M25" i="6"/>
  <c r="M29" i="6" s="1"/>
  <c r="L25" i="6"/>
  <c r="K25" i="6"/>
  <c r="K29" i="6" s="1"/>
  <c r="J25" i="6"/>
  <c r="J29" i="6" s="1"/>
  <c r="I25" i="6"/>
  <c r="I29" i="6" s="1"/>
  <c r="D25" i="6"/>
  <c r="H25" i="6" s="1"/>
  <c r="H29" i="6" s="1"/>
  <c r="S24" i="6"/>
  <c r="K24" i="6"/>
  <c r="W23" i="6"/>
  <c r="S23" i="6"/>
  <c r="O23" i="6"/>
  <c r="K23" i="6"/>
  <c r="D23" i="6"/>
  <c r="Z21" i="6"/>
  <c r="Y21" i="6"/>
  <c r="X21" i="6"/>
  <c r="W21" i="6"/>
  <c r="V21" i="6"/>
  <c r="U21" i="6"/>
  <c r="T21" i="6"/>
  <c r="S21" i="6"/>
  <c r="S27" i="6" s="1"/>
  <c r="R21" i="6"/>
  <c r="Q21" i="6"/>
  <c r="P21" i="6"/>
  <c r="O21" i="6"/>
  <c r="N21" i="6"/>
  <c r="M21" i="6"/>
  <c r="L21" i="6"/>
  <c r="K21" i="6"/>
  <c r="K27" i="6" s="1"/>
  <c r="K30" i="6" s="1"/>
  <c r="J21" i="6"/>
  <c r="I21" i="6"/>
  <c r="D21" i="6"/>
  <c r="H21" i="6" s="1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D16" i="6"/>
  <c r="H16" i="6" s="1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D15" i="6"/>
  <c r="H15" i="6" s="1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D14" i="6"/>
  <c r="H14" i="6" s="1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D13" i="6"/>
  <c r="H13" i="6" s="1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D12" i="6"/>
  <c r="H12" i="6" s="1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D11" i="6"/>
  <c r="H11" i="6" s="1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D9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D8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D7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D6" i="6"/>
  <c r="Z5" i="6"/>
  <c r="Z23" i="6" s="1"/>
  <c r="Y5" i="6"/>
  <c r="Y23" i="6" s="1"/>
  <c r="X5" i="6"/>
  <c r="X23" i="6" s="1"/>
  <c r="X24" i="6" s="1"/>
  <c r="W5" i="6"/>
  <c r="V5" i="6"/>
  <c r="V23" i="6" s="1"/>
  <c r="U5" i="6"/>
  <c r="U23" i="6" s="1"/>
  <c r="P24" i="6" s="1"/>
  <c r="T5" i="6"/>
  <c r="T23" i="6" s="1"/>
  <c r="O24" i="6" s="1"/>
  <c r="S5" i="6"/>
  <c r="R5" i="6"/>
  <c r="R23" i="6" s="1"/>
  <c r="M24" i="6" s="1"/>
  <c r="Q5" i="6"/>
  <c r="Q23" i="6" s="1"/>
  <c r="L24" i="6" s="1"/>
  <c r="P5" i="6"/>
  <c r="P23" i="6" s="1"/>
  <c r="O5" i="6"/>
  <c r="N5" i="6"/>
  <c r="N23" i="6" s="1"/>
  <c r="M5" i="6"/>
  <c r="M23" i="6" s="1"/>
  <c r="H24" i="6" s="1"/>
  <c r="L5" i="6"/>
  <c r="L23" i="6" s="1"/>
  <c r="K5" i="6"/>
  <c r="J5" i="6"/>
  <c r="J23" i="6" s="1"/>
  <c r="I5" i="6"/>
  <c r="I23" i="6" s="1"/>
  <c r="D24" i="6" s="1"/>
  <c r="H5" i="6"/>
  <c r="H23" i="6" s="1"/>
  <c r="D5" i="6"/>
  <c r="Z4" i="6"/>
  <c r="Z27" i="6" s="1"/>
  <c r="Y4" i="6"/>
  <c r="Y27" i="6" s="1"/>
  <c r="X4" i="6"/>
  <c r="X27" i="6" s="1"/>
  <c r="X28" i="6" s="1"/>
  <c r="W4" i="6"/>
  <c r="V4" i="6"/>
  <c r="U4" i="6"/>
  <c r="U27" i="6" s="1"/>
  <c r="P28" i="6" s="1"/>
  <c r="T4" i="6"/>
  <c r="T27" i="6" s="1"/>
  <c r="S4" i="6"/>
  <c r="R4" i="6"/>
  <c r="R27" i="6" s="1"/>
  <c r="Q4" i="6"/>
  <c r="Q27" i="6" s="1"/>
  <c r="L28" i="6" s="1"/>
  <c r="P4" i="6"/>
  <c r="P27" i="6" s="1"/>
  <c r="P30" i="6" s="1"/>
  <c r="O4" i="6"/>
  <c r="N4" i="6"/>
  <c r="M4" i="6"/>
  <c r="M27" i="6" s="1"/>
  <c r="H28" i="6" s="1"/>
  <c r="L4" i="6"/>
  <c r="L27" i="6" s="1"/>
  <c r="K4" i="6"/>
  <c r="J4" i="6"/>
  <c r="J27" i="6" s="1"/>
  <c r="J30" i="6" s="1"/>
  <c r="I4" i="6"/>
  <c r="I27" i="6" s="1"/>
  <c r="H4" i="6"/>
  <c r="H27" i="6" s="1"/>
  <c r="H30" i="6" s="1"/>
  <c r="D4" i="6"/>
  <c r="H3" i="6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D37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D36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D35" i="5"/>
  <c r="H35" i="5" s="1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D34" i="5"/>
  <c r="H34" i="5" s="1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D33" i="5"/>
  <c r="H33" i="5" s="1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D32" i="5"/>
  <c r="H32" i="5" s="1"/>
  <c r="Z29" i="5"/>
  <c r="V29" i="5"/>
  <c r="U29" i="5"/>
  <c r="R29" i="5"/>
  <c r="N29" i="5"/>
  <c r="M29" i="5"/>
  <c r="J29" i="5"/>
  <c r="Y26" i="5"/>
  <c r="X26" i="5"/>
  <c r="Q26" i="5"/>
  <c r="P26" i="5"/>
  <c r="I26" i="5"/>
  <c r="H26" i="5"/>
  <c r="Z25" i="5"/>
  <c r="Z26" i="5" s="1"/>
  <c r="Y25" i="5"/>
  <c r="Y29" i="5" s="1"/>
  <c r="X25" i="5"/>
  <c r="W25" i="5"/>
  <c r="W26" i="5" s="1"/>
  <c r="V25" i="5"/>
  <c r="V26" i="5" s="1"/>
  <c r="U25" i="5"/>
  <c r="U26" i="5" s="1"/>
  <c r="T25" i="5"/>
  <c r="S25" i="5"/>
  <c r="S29" i="5" s="1"/>
  <c r="R25" i="5"/>
  <c r="Q25" i="5"/>
  <c r="Q29" i="5" s="1"/>
  <c r="P25" i="5"/>
  <c r="O25" i="5"/>
  <c r="O29" i="5" s="1"/>
  <c r="N25" i="5"/>
  <c r="M25" i="5"/>
  <c r="M26" i="5" s="1"/>
  <c r="L25" i="5"/>
  <c r="L29" i="5" s="1"/>
  <c r="K25" i="5"/>
  <c r="K29" i="5" s="1"/>
  <c r="J25" i="5"/>
  <c r="I25" i="5"/>
  <c r="D26" i="5" s="1"/>
  <c r="H25" i="5"/>
  <c r="H29" i="5" s="1"/>
  <c r="D25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D21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D16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D15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D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D13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D12" i="5"/>
  <c r="H12" i="5" s="1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D11" i="5"/>
  <c r="H11" i="5" s="1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I10" i="5" s="1"/>
  <c r="D9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D8" i="5"/>
  <c r="H8" i="5" s="1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D7" i="5"/>
  <c r="H7" i="5" s="1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D6" i="5"/>
  <c r="H6" i="5" s="1"/>
  <c r="Z5" i="5"/>
  <c r="Z23" i="5" s="1"/>
  <c r="Z24" i="5" s="1"/>
  <c r="Y5" i="5"/>
  <c r="Y23" i="5" s="1"/>
  <c r="X5" i="5"/>
  <c r="X23" i="5" s="1"/>
  <c r="W5" i="5"/>
  <c r="W23" i="5" s="1"/>
  <c r="V5" i="5"/>
  <c r="V23" i="5" s="1"/>
  <c r="V24" i="5" s="1"/>
  <c r="U5" i="5"/>
  <c r="U23" i="5" s="1"/>
  <c r="T5" i="5"/>
  <c r="T23" i="5" s="1"/>
  <c r="O24" i="5" s="1"/>
  <c r="S5" i="5"/>
  <c r="S23" i="5" s="1"/>
  <c r="N24" i="5" s="1"/>
  <c r="R5" i="5"/>
  <c r="R23" i="5" s="1"/>
  <c r="M24" i="5" s="1"/>
  <c r="Q5" i="5"/>
  <c r="Q23" i="5" s="1"/>
  <c r="P5" i="5"/>
  <c r="P23" i="5" s="1"/>
  <c r="K24" i="5" s="1"/>
  <c r="O5" i="5"/>
  <c r="O23" i="5" s="1"/>
  <c r="J24" i="5" s="1"/>
  <c r="N5" i="5"/>
  <c r="N23" i="5" s="1"/>
  <c r="I24" i="5" s="1"/>
  <c r="M5" i="5"/>
  <c r="M23" i="5" s="1"/>
  <c r="L5" i="5"/>
  <c r="L23" i="5" s="1"/>
  <c r="K5" i="5"/>
  <c r="K23" i="5" s="1"/>
  <c r="J5" i="5"/>
  <c r="J23" i="5" s="1"/>
  <c r="I5" i="5"/>
  <c r="I23" i="5" s="1"/>
  <c r="D24" i="5" s="1"/>
  <c r="D5" i="5"/>
  <c r="D23" i="5" s="1"/>
  <c r="Z4" i="5"/>
  <c r="Z27" i="5" s="1"/>
  <c r="Z28" i="5" s="1"/>
  <c r="Y4" i="5"/>
  <c r="Y27" i="5" s="1"/>
  <c r="X4" i="5"/>
  <c r="X27" i="5" s="1"/>
  <c r="W4" i="5"/>
  <c r="W27" i="5" s="1"/>
  <c r="W30" i="5" s="1"/>
  <c r="V4" i="5"/>
  <c r="V27" i="5" s="1"/>
  <c r="V28" i="5" s="1"/>
  <c r="U4" i="5"/>
  <c r="U27" i="5" s="1"/>
  <c r="T4" i="5"/>
  <c r="T27" i="5" s="1"/>
  <c r="S4" i="5"/>
  <c r="S27" i="5" s="1"/>
  <c r="N28" i="5" s="1"/>
  <c r="R4" i="5"/>
  <c r="R27" i="5" s="1"/>
  <c r="R30" i="5" s="1"/>
  <c r="Q4" i="5"/>
  <c r="Q27" i="5" s="1"/>
  <c r="P4" i="5"/>
  <c r="P27" i="5" s="1"/>
  <c r="O4" i="5"/>
  <c r="O27" i="5" s="1"/>
  <c r="J28" i="5" s="1"/>
  <c r="N4" i="5"/>
  <c r="N27" i="5" s="1"/>
  <c r="N30" i="5" s="1"/>
  <c r="M4" i="5"/>
  <c r="M27" i="5" s="1"/>
  <c r="L4" i="5"/>
  <c r="L27" i="5" s="1"/>
  <c r="K4" i="5"/>
  <c r="K27" i="5" s="1"/>
  <c r="K30" i="5" s="1"/>
  <c r="J4" i="5"/>
  <c r="J27" i="5" s="1"/>
  <c r="J30" i="5" s="1"/>
  <c r="I4" i="5"/>
  <c r="I27" i="5" s="1"/>
  <c r="D4" i="5"/>
  <c r="D27" i="5" s="1"/>
  <c r="H3" i="5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D37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D36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D35" i="4"/>
  <c r="H35" i="4" s="1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D34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D33" i="4"/>
  <c r="H33" i="4" s="1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D32" i="4"/>
  <c r="AA29" i="4"/>
  <c r="W29" i="4"/>
  <c r="S29" i="4"/>
  <c r="O29" i="4"/>
  <c r="K29" i="4"/>
  <c r="AA26" i="4"/>
  <c r="Y26" i="4"/>
  <c r="W26" i="4"/>
  <c r="AA25" i="4"/>
  <c r="V26" i="4" s="1"/>
  <c r="Z25" i="4"/>
  <c r="U26" i="4" s="1"/>
  <c r="Y25" i="4"/>
  <c r="T26" i="4" s="1"/>
  <c r="X25" i="4"/>
  <c r="X26" i="4" s="1"/>
  <c r="W25" i="4"/>
  <c r="R26" i="4" s="1"/>
  <c r="V25" i="4"/>
  <c r="Q26" i="4" s="1"/>
  <c r="U25" i="4"/>
  <c r="P26" i="4" s="1"/>
  <c r="T25" i="4"/>
  <c r="O26" i="4" s="1"/>
  <c r="S25" i="4"/>
  <c r="N26" i="4" s="1"/>
  <c r="R25" i="4"/>
  <c r="M26" i="4" s="1"/>
  <c r="Q25" i="4"/>
  <c r="L26" i="4" s="1"/>
  <c r="P25" i="4"/>
  <c r="K26" i="4" s="1"/>
  <c r="O25" i="4"/>
  <c r="J26" i="4" s="1"/>
  <c r="N25" i="4"/>
  <c r="I26" i="4" s="1"/>
  <c r="M25" i="4"/>
  <c r="H26" i="4" s="1"/>
  <c r="L25" i="4"/>
  <c r="L29" i="4" s="1"/>
  <c r="K25" i="4"/>
  <c r="J25" i="4"/>
  <c r="J29" i="4" s="1"/>
  <c r="I25" i="4"/>
  <c r="I29" i="4" s="1"/>
  <c r="H25" i="4"/>
  <c r="H29" i="4" s="1"/>
  <c r="D25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D21" i="4"/>
  <c r="H21" i="4" s="1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D16" i="4"/>
  <c r="H16" i="4" s="1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D15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D14" i="4"/>
  <c r="H14" i="4" s="1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D13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D12" i="4"/>
  <c r="H12" i="4" s="1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D11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D9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D8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D7" i="4"/>
  <c r="H7" i="4" s="1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D6" i="4"/>
  <c r="AA5" i="4"/>
  <c r="AA23" i="4" s="1"/>
  <c r="Z5" i="4"/>
  <c r="Z23" i="4" s="1"/>
  <c r="Y5" i="4"/>
  <c r="Y23" i="4" s="1"/>
  <c r="X5" i="4"/>
  <c r="X23" i="4" s="1"/>
  <c r="W5" i="4"/>
  <c r="W23" i="4" s="1"/>
  <c r="V5" i="4"/>
  <c r="V23" i="4" s="1"/>
  <c r="Q24" i="4" s="1"/>
  <c r="U5" i="4"/>
  <c r="U23" i="4" s="1"/>
  <c r="T5" i="4"/>
  <c r="T23" i="4" s="1"/>
  <c r="O24" i="4" s="1"/>
  <c r="S5" i="4"/>
  <c r="S23" i="4" s="1"/>
  <c r="R5" i="4"/>
  <c r="R23" i="4" s="1"/>
  <c r="M24" i="4" s="1"/>
  <c r="Q5" i="4"/>
  <c r="Q23" i="4" s="1"/>
  <c r="P5" i="4"/>
  <c r="P23" i="4" s="1"/>
  <c r="K24" i="4" s="1"/>
  <c r="O5" i="4"/>
  <c r="O23" i="4" s="1"/>
  <c r="N5" i="4"/>
  <c r="N23" i="4" s="1"/>
  <c r="I24" i="4" s="1"/>
  <c r="M5" i="4"/>
  <c r="M23" i="4" s="1"/>
  <c r="L5" i="4"/>
  <c r="L23" i="4" s="1"/>
  <c r="K5" i="4"/>
  <c r="K23" i="4" s="1"/>
  <c r="J5" i="4"/>
  <c r="J23" i="4" s="1"/>
  <c r="I5" i="4"/>
  <c r="I23" i="4" s="1"/>
  <c r="D5" i="4"/>
  <c r="D23" i="4" s="1"/>
  <c r="AA4" i="4"/>
  <c r="AA27" i="4" s="1"/>
  <c r="Z4" i="4"/>
  <c r="Z27" i="4" s="1"/>
  <c r="Y4" i="4"/>
  <c r="Y27" i="4" s="1"/>
  <c r="X4" i="4"/>
  <c r="X27" i="4" s="1"/>
  <c r="W4" i="4"/>
  <c r="W27" i="4" s="1"/>
  <c r="V4" i="4"/>
  <c r="V27" i="4" s="1"/>
  <c r="U4" i="4"/>
  <c r="U27" i="4" s="1"/>
  <c r="T4" i="4"/>
  <c r="T27" i="4" s="1"/>
  <c r="S4" i="4"/>
  <c r="S27" i="4" s="1"/>
  <c r="R4" i="4"/>
  <c r="R27" i="4" s="1"/>
  <c r="Q4" i="4"/>
  <c r="Q27" i="4" s="1"/>
  <c r="P4" i="4"/>
  <c r="P27" i="4" s="1"/>
  <c r="O4" i="4"/>
  <c r="O27" i="4" s="1"/>
  <c r="N4" i="4"/>
  <c r="N27" i="4" s="1"/>
  <c r="M4" i="4"/>
  <c r="M27" i="4" s="1"/>
  <c r="L4" i="4"/>
  <c r="L27" i="4" s="1"/>
  <c r="L30" i="4" s="1"/>
  <c r="K4" i="4"/>
  <c r="K27" i="4" s="1"/>
  <c r="J4" i="4"/>
  <c r="J27" i="4" s="1"/>
  <c r="J30" i="4" s="1"/>
  <c r="I4" i="4"/>
  <c r="I27" i="4" s="1"/>
  <c r="H4" i="4"/>
  <c r="H27" i="4" s="1"/>
  <c r="H30" i="4" s="1"/>
  <c r="D4" i="4"/>
  <c r="D27" i="4" s="1"/>
  <c r="H3" i="4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D37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D36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D35" i="3"/>
  <c r="H35" i="3" s="1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D34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D33" i="3"/>
  <c r="H33" i="3" s="1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D32" i="3"/>
  <c r="W29" i="3"/>
  <c r="S29" i="3"/>
  <c r="O29" i="3"/>
  <c r="K29" i="3"/>
  <c r="W26" i="3"/>
  <c r="U26" i="3"/>
  <c r="S26" i="3"/>
  <c r="W25" i="3"/>
  <c r="R26" i="3" s="1"/>
  <c r="V25" i="3"/>
  <c r="Q26" i="3" s="1"/>
  <c r="U25" i="3"/>
  <c r="P26" i="3" s="1"/>
  <c r="T25" i="3"/>
  <c r="T26" i="3" s="1"/>
  <c r="S25" i="3"/>
  <c r="N26" i="3" s="1"/>
  <c r="R25" i="3"/>
  <c r="M26" i="3" s="1"/>
  <c r="Q25" i="3"/>
  <c r="L26" i="3" s="1"/>
  <c r="P25" i="3"/>
  <c r="K26" i="3" s="1"/>
  <c r="O25" i="3"/>
  <c r="J26" i="3" s="1"/>
  <c r="N25" i="3"/>
  <c r="I26" i="3" s="1"/>
  <c r="M25" i="3"/>
  <c r="H26" i="3" s="1"/>
  <c r="L25" i="3"/>
  <c r="L29" i="3" s="1"/>
  <c r="K25" i="3"/>
  <c r="J25" i="3"/>
  <c r="J29" i="3" s="1"/>
  <c r="I25" i="3"/>
  <c r="I29" i="3" s="1"/>
  <c r="H25" i="3"/>
  <c r="H29" i="3" s="1"/>
  <c r="D25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D21" i="3"/>
  <c r="H21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D16" i="3"/>
  <c r="H16" i="3" s="1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D15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D14" i="3"/>
  <c r="H14" i="3" s="1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D13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D12" i="3"/>
  <c r="H12" i="3" s="1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D11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D9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D8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D7" i="3"/>
  <c r="H7" i="3" s="1"/>
  <c r="W6" i="3"/>
  <c r="V6" i="3"/>
  <c r="U6" i="3"/>
  <c r="T6" i="3"/>
  <c r="T23" i="3" s="1"/>
  <c r="S6" i="3"/>
  <c r="R6" i="3"/>
  <c r="Q6" i="3"/>
  <c r="P6" i="3"/>
  <c r="P23" i="3" s="1"/>
  <c r="O6" i="3"/>
  <c r="N6" i="3"/>
  <c r="M6" i="3"/>
  <c r="L6" i="3"/>
  <c r="L23" i="3" s="1"/>
  <c r="K6" i="3"/>
  <c r="J6" i="3"/>
  <c r="I6" i="3"/>
  <c r="H6" i="3"/>
  <c r="D6" i="3"/>
  <c r="W5" i="3"/>
  <c r="W23" i="3" s="1"/>
  <c r="V5" i="3"/>
  <c r="V23" i="3" s="1"/>
  <c r="U5" i="3"/>
  <c r="U23" i="3" s="1"/>
  <c r="T5" i="3"/>
  <c r="S5" i="3"/>
  <c r="S23" i="3" s="1"/>
  <c r="R5" i="3"/>
  <c r="R23" i="3" s="1"/>
  <c r="Q5" i="3"/>
  <c r="Q23" i="3" s="1"/>
  <c r="L24" i="3" s="1"/>
  <c r="P5" i="3"/>
  <c r="O5" i="3"/>
  <c r="O23" i="3" s="1"/>
  <c r="J24" i="3" s="1"/>
  <c r="N5" i="3"/>
  <c r="N23" i="3" s="1"/>
  <c r="M5" i="3"/>
  <c r="M23" i="3" s="1"/>
  <c r="L5" i="3"/>
  <c r="K5" i="3"/>
  <c r="K23" i="3" s="1"/>
  <c r="J5" i="3"/>
  <c r="J23" i="3" s="1"/>
  <c r="I5" i="3"/>
  <c r="I23" i="3" s="1"/>
  <c r="D24" i="3" s="1"/>
  <c r="D5" i="3"/>
  <c r="D23" i="3" s="1"/>
  <c r="W4" i="3"/>
  <c r="W27" i="3" s="1"/>
  <c r="V4" i="3"/>
  <c r="V27" i="3" s="1"/>
  <c r="U4" i="3"/>
  <c r="U27" i="3" s="1"/>
  <c r="T4" i="3"/>
  <c r="T27" i="3" s="1"/>
  <c r="S4" i="3"/>
  <c r="S27" i="3" s="1"/>
  <c r="R4" i="3"/>
  <c r="R27" i="3" s="1"/>
  <c r="Q4" i="3"/>
  <c r="Q27" i="3" s="1"/>
  <c r="P4" i="3"/>
  <c r="P27" i="3" s="1"/>
  <c r="O4" i="3"/>
  <c r="O27" i="3" s="1"/>
  <c r="N4" i="3"/>
  <c r="N27" i="3" s="1"/>
  <c r="M4" i="3"/>
  <c r="M27" i="3" s="1"/>
  <c r="L4" i="3"/>
  <c r="L27" i="3" s="1"/>
  <c r="K4" i="3"/>
  <c r="K27" i="3" s="1"/>
  <c r="K30" i="3" s="1"/>
  <c r="J4" i="3"/>
  <c r="J27" i="3" s="1"/>
  <c r="I4" i="3"/>
  <c r="I27" i="3" s="1"/>
  <c r="H4" i="3"/>
  <c r="D4" i="3"/>
  <c r="D27" i="3" s="1"/>
  <c r="H3" i="3"/>
  <c r="R37" i="2"/>
  <c r="Q37" i="2"/>
  <c r="P37" i="2"/>
  <c r="O37" i="2"/>
  <c r="N37" i="2"/>
  <c r="M37" i="2"/>
  <c r="L37" i="2"/>
  <c r="K37" i="2"/>
  <c r="J37" i="2"/>
  <c r="I37" i="2"/>
  <c r="H37" i="2"/>
  <c r="D37" i="2"/>
  <c r="R36" i="2"/>
  <c r="Q36" i="2"/>
  <c r="P36" i="2"/>
  <c r="O36" i="2"/>
  <c r="N36" i="2"/>
  <c r="M36" i="2"/>
  <c r="L36" i="2"/>
  <c r="K36" i="2"/>
  <c r="J36" i="2"/>
  <c r="I36" i="2"/>
  <c r="H36" i="2"/>
  <c r="D36" i="2"/>
  <c r="R35" i="2"/>
  <c r="Q35" i="2"/>
  <c r="P35" i="2"/>
  <c r="O35" i="2"/>
  <c r="N35" i="2"/>
  <c r="M35" i="2"/>
  <c r="L35" i="2"/>
  <c r="K35" i="2"/>
  <c r="J35" i="2"/>
  <c r="I35" i="2"/>
  <c r="H35" i="2"/>
  <c r="D35" i="2"/>
  <c r="R34" i="2"/>
  <c r="Q34" i="2"/>
  <c r="P34" i="2"/>
  <c r="O34" i="2"/>
  <c r="N34" i="2"/>
  <c r="M34" i="2"/>
  <c r="L34" i="2"/>
  <c r="K34" i="2"/>
  <c r="J34" i="2"/>
  <c r="I34" i="2"/>
  <c r="H34" i="2"/>
  <c r="D34" i="2"/>
  <c r="R33" i="2"/>
  <c r="Q33" i="2"/>
  <c r="P33" i="2"/>
  <c r="O33" i="2"/>
  <c r="N33" i="2"/>
  <c r="M33" i="2"/>
  <c r="L33" i="2"/>
  <c r="K33" i="2"/>
  <c r="J33" i="2"/>
  <c r="I33" i="2"/>
  <c r="H33" i="2"/>
  <c r="D33" i="2"/>
  <c r="R32" i="2"/>
  <c r="Q32" i="2"/>
  <c r="P32" i="2"/>
  <c r="O32" i="2"/>
  <c r="N32" i="2"/>
  <c r="M32" i="2"/>
  <c r="L32" i="2"/>
  <c r="K32" i="2"/>
  <c r="J32" i="2"/>
  <c r="I32" i="2"/>
  <c r="H32" i="2"/>
  <c r="D32" i="2"/>
  <c r="O29" i="2"/>
  <c r="K29" i="2"/>
  <c r="R25" i="2"/>
  <c r="R26" i="2" s="1"/>
  <c r="Q25" i="2"/>
  <c r="Q26" i="2" s="1"/>
  <c r="P25" i="2"/>
  <c r="P26" i="2" s="1"/>
  <c r="O25" i="2"/>
  <c r="O26" i="2" s="1"/>
  <c r="N25" i="2"/>
  <c r="N26" i="2" s="1"/>
  <c r="M25" i="2"/>
  <c r="L25" i="2"/>
  <c r="L26" i="2" s="1"/>
  <c r="K25" i="2"/>
  <c r="J25" i="2"/>
  <c r="J26" i="2" s="1"/>
  <c r="I25" i="2"/>
  <c r="D26" i="2" s="1"/>
  <c r="H25" i="2"/>
  <c r="H26" i="2" s="1"/>
  <c r="D25" i="2"/>
  <c r="R23" i="2"/>
  <c r="R24" i="2" s="1"/>
  <c r="N23" i="2"/>
  <c r="N24" i="2" s="1"/>
  <c r="J23" i="2"/>
  <c r="R21" i="2"/>
  <c r="R27" i="2" s="1"/>
  <c r="Q21" i="2"/>
  <c r="P21" i="2"/>
  <c r="O21" i="2"/>
  <c r="N21" i="2"/>
  <c r="N27" i="2" s="1"/>
  <c r="M21" i="2"/>
  <c r="L21" i="2"/>
  <c r="K21" i="2"/>
  <c r="J21" i="2"/>
  <c r="J27" i="2" s="1"/>
  <c r="I21" i="2"/>
  <c r="H21" i="2"/>
  <c r="D21" i="2"/>
  <c r="R16" i="2"/>
  <c r="Q16" i="2"/>
  <c r="P16" i="2"/>
  <c r="O16" i="2"/>
  <c r="N16" i="2"/>
  <c r="M16" i="2"/>
  <c r="L16" i="2"/>
  <c r="K16" i="2"/>
  <c r="J16" i="2"/>
  <c r="I16" i="2"/>
  <c r="H16" i="2"/>
  <c r="D16" i="2"/>
  <c r="R15" i="2"/>
  <c r="Q15" i="2"/>
  <c r="P15" i="2"/>
  <c r="O15" i="2"/>
  <c r="N15" i="2"/>
  <c r="M15" i="2"/>
  <c r="L15" i="2"/>
  <c r="K15" i="2"/>
  <c r="J15" i="2"/>
  <c r="I15" i="2"/>
  <c r="H15" i="2"/>
  <c r="D15" i="2"/>
  <c r="R14" i="2"/>
  <c r="Q14" i="2"/>
  <c r="P14" i="2"/>
  <c r="O14" i="2"/>
  <c r="N14" i="2"/>
  <c r="M14" i="2"/>
  <c r="L14" i="2"/>
  <c r="K14" i="2"/>
  <c r="J14" i="2"/>
  <c r="I14" i="2"/>
  <c r="H14" i="2"/>
  <c r="D14" i="2"/>
  <c r="R13" i="2"/>
  <c r="Q13" i="2"/>
  <c r="P13" i="2"/>
  <c r="O13" i="2"/>
  <c r="N13" i="2"/>
  <c r="M13" i="2"/>
  <c r="L13" i="2"/>
  <c r="K13" i="2"/>
  <c r="J13" i="2"/>
  <c r="I13" i="2"/>
  <c r="H13" i="2"/>
  <c r="D13" i="2"/>
  <c r="R12" i="2"/>
  <c r="Q12" i="2"/>
  <c r="P12" i="2"/>
  <c r="O12" i="2"/>
  <c r="N12" i="2"/>
  <c r="M12" i="2"/>
  <c r="L12" i="2"/>
  <c r="K12" i="2"/>
  <c r="J12" i="2"/>
  <c r="I12" i="2"/>
  <c r="H12" i="2"/>
  <c r="D12" i="2"/>
  <c r="R11" i="2"/>
  <c r="Q11" i="2"/>
  <c r="P11" i="2"/>
  <c r="O11" i="2"/>
  <c r="N11" i="2"/>
  <c r="M11" i="2"/>
  <c r="L11" i="2"/>
  <c r="K11" i="2"/>
  <c r="J11" i="2"/>
  <c r="I11" i="2"/>
  <c r="H11" i="2"/>
  <c r="D11" i="2"/>
  <c r="R9" i="2"/>
  <c r="Q9" i="2"/>
  <c r="P9" i="2"/>
  <c r="O9" i="2"/>
  <c r="N9" i="2"/>
  <c r="M9" i="2"/>
  <c r="L9" i="2"/>
  <c r="K9" i="2"/>
  <c r="J9" i="2"/>
  <c r="I9" i="2"/>
  <c r="D9" i="2"/>
  <c r="H9" i="2" s="1"/>
  <c r="R8" i="2"/>
  <c r="Q8" i="2"/>
  <c r="P8" i="2"/>
  <c r="O8" i="2"/>
  <c r="N8" i="2"/>
  <c r="M8" i="2"/>
  <c r="L8" i="2"/>
  <c r="K8" i="2"/>
  <c r="J8" i="2"/>
  <c r="I8" i="2"/>
  <c r="D8" i="2"/>
  <c r="H8" i="2" s="1"/>
  <c r="R7" i="2"/>
  <c r="Q7" i="2"/>
  <c r="P7" i="2"/>
  <c r="O7" i="2"/>
  <c r="N7" i="2"/>
  <c r="M7" i="2"/>
  <c r="L7" i="2"/>
  <c r="K7" i="2"/>
  <c r="J7" i="2"/>
  <c r="I7" i="2"/>
  <c r="D7" i="2"/>
  <c r="H7" i="2" s="1"/>
  <c r="R6" i="2"/>
  <c r="Q6" i="2"/>
  <c r="P6" i="2"/>
  <c r="O6" i="2"/>
  <c r="N6" i="2"/>
  <c r="M6" i="2"/>
  <c r="L6" i="2"/>
  <c r="K6" i="2"/>
  <c r="J6" i="2"/>
  <c r="I6" i="2"/>
  <c r="D6" i="2"/>
  <c r="H6" i="2" s="1"/>
  <c r="R5" i="2"/>
  <c r="Q5" i="2"/>
  <c r="Q23" i="2" s="1"/>
  <c r="P5" i="2"/>
  <c r="P23" i="2" s="1"/>
  <c r="O5" i="2"/>
  <c r="O23" i="2" s="1"/>
  <c r="N5" i="2"/>
  <c r="M5" i="2"/>
  <c r="M23" i="2" s="1"/>
  <c r="L5" i="2"/>
  <c r="L23" i="2" s="1"/>
  <c r="K5" i="2"/>
  <c r="K23" i="2" s="1"/>
  <c r="J5" i="2"/>
  <c r="I5" i="2"/>
  <c r="I23" i="2" s="1"/>
  <c r="D5" i="2"/>
  <c r="H5" i="2" s="1"/>
  <c r="R4" i="2"/>
  <c r="Q4" i="2"/>
  <c r="Q27" i="2" s="1"/>
  <c r="P4" i="2"/>
  <c r="P27" i="2" s="1"/>
  <c r="O4" i="2"/>
  <c r="O27" i="2" s="1"/>
  <c r="N4" i="2"/>
  <c r="M4" i="2"/>
  <c r="M27" i="2" s="1"/>
  <c r="L4" i="2"/>
  <c r="L27" i="2" s="1"/>
  <c r="L30" i="2" s="1"/>
  <c r="K4" i="2"/>
  <c r="K27" i="2" s="1"/>
  <c r="J4" i="2"/>
  <c r="I4" i="2"/>
  <c r="I27" i="2" s="1"/>
  <c r="D4" i="2"/>
  <c r="H4" i="2" s="1"/>
  <c r="H27" i="2" s="1"/>
  <c r="H30" i="2" s="1"/>
  <c r="H3" i="2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D37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D36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D35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D34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D33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D32" i="1"/>
  <c r="H32" i="1" s="1"/>
  <c r="Y29" i="1"/>
  <c r="U29" i="1"/>
  <c r="Q29" i="1"/>
  <c r="M29" i="1"/>
  <c r="I29" i="1"/>
  <c r="Z25" i="1"/>
  <c r="Z26" i="1" s="1"/>
  <c r="Y25" i="1"/>
  <c r="Y26" i="1" s="1"/>
  <c r="X25" i="1"/>
  <c r="X26" i="1" s="1"/>
  <c r="W25" i="1"/>
  <c r="W26" i="1" s="1"/>
  <c r="V25" i="1"/>
  <c r="V26" i="1" s="1"/>
  <c r="U25" i="1"/>
  <c r="T25" i="1"/>
  <c r="T26" i="1" s="1"/>
  <c r="S25" i="1"/>
  <c r="S29" i="1" s="1"/>
  <c r="R25" i="1"/>
  <c r="R29" i="1" s="1"/>
  <c r="Q25" i="1"/>
  <c r="P25" i="1"/>
  <c r="P26" i="1" s="1"/>
  <c r="O25" i="1"/>
  <c r="O29" i="1" s="1"/>
  <c r="N25" i="1"/>
  <c r="N29" i="1" s="1"/>
  <c r="M25" i="1"/>
  <c r="L25" i="1"/>
  <c r="L26" i="1" s="1"/>
  <c r="K25" i="1"/>
  <c r="K29" i="1" s="1"/>
  <c r="J25" i="1"/>
  <c r="J29" i="1" s="1"/>
  <c r="I25" i="1"/>
  <c r="D26" i="1" s="1"/>
  <c r="H25" i="1"/>
  <c r="H26" i="1" s="1"/>
  <c r="D25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D21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D1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D15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D14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D13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D12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D11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D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D8" i="1"/>
  <c r="H8" i="1" s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D7" i="1"/>
  <c r="H7" i="1" s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D6" i="1"/>
  <c r="H6" i="1" s="1"/>
  <c r="Z5" i="1"/>
  <c r="Z23" i="1" s="1"/>
  <c r="Y5" i="1"/>
  <c r="Y23" i="1" s="1"/>
  <c r="X5" i="1"/>
  <c r="X23" i="1" s="1"/>
  <c r="W5" i="1"/>
  <c r="W23" i="1" s="1"/>
  <c r="V5" i="1"/>
  <c r="V23" i="1" s="1"/>
  <c r="U5" i="1"/>
  <c r="U23" i="1" s="1"/>
  <c r="T5" i="1"/>
  <c r="T23" i="1" s="1"/>
  <c r="O24" i="1" s="1"/>
  <c r="S5" i="1"/>
  <c r="S23" i="1" s="1"/>
  <c r="R5" i="1"/>
  <c r="R23" i="1" s="1"/>
  <c r="M24" i="1" s="1"/>
  <c r="Q5" i="1"/>
  <c r="Q23" i="1" s="1"/>
  <c r="P5" i="1"/>
  <c r="P23" i="1" s="1"/>
  <c r="K24" i="1" s="1"/>
  <c r="O5" i="1"/>
  <c r="O23" i="1" s="1"/>
  <c r="N5" i="1"/>
  <c r="N23" i="1" s="1"/>
  <c r="I24" i="1" s="1"/>
  <c r="M5" i="1"/>
  <c r="M23" i="1" s="1"/>
  <c r="L5" i="1"/>
  <c r="L23" i="1" s="1"/>
  <c r="K5" i="1"/>
  <c r="K23" i="1" s="1"/>
  <c r="J5" i="1"/>
  <c r="J23" i="1" s="1"/>
  <c r="I5" i="1"/>
  <c r="I23" i="1" s="1"/>
  <c r="D5" i="1"/>
  <c r="D23" i="1" s="1"/>
  <c r="Z4" i="1"/>
  <c r="Z27" i="1" s="1"/>
  <c r="Y4" i="1"/>
  <c r="Y27" i="1" s="1"/>
  <c r="X4" i="1"/>
  <c r="X27" i="1" s="1"/>
  <c r="W4" i="1"/>
  <c r="W27" i="1" s="1"/>
  <c r="V4" i="1"/>
  <c r="V27" i="1" s="1"/>
  <c r="U4" i="1"/>
  <c r="U27" i="1" s="1"/>
  <c r="T4" i="1"/>
  <c r="T27" i="1" s="1"/>
  <c r="S4" i="1"/>
  <c r="S27" i="1" s="1"/>
  <c r="R4" i="1"/>
  <c r="R27" i="1" s="1"/>
  <c r="Q4" i="1"/>
  <c r="Q27" i="1" s="1"/>
  <c r="P4" i="1"/>
  <c r="P27" i="1" s="1"/>
  <c r="O4" i="1"/>
  <c r="O27" i="1" s="1"/>
  <c r="N4" i="1"/>
  <c r="N27" i="1" s="1"/>
  <c r="M4" i="1"/>
  <c r="M27" i="1" s="1"/>
  <c r="L4" i="1"/>
  <c r="L27" i="1" s="1"/>
  <c r="K4" i="1"/>
  <c r="K27" i="1" s="1"/>
  <c r="K30" i="1" s="1"/>
  <c r="J4" i="1"/>
  <c r="J27" i="1" s="1"/>
  <c r="I4" i="1"/>
  <c r="I27" i="1" s="1"/>
  <c r="D4" i="1"/>
  <c r="D27" i="1" s="1"/>
  <c r="H3" i="1"/>
  <c r="T2" i="100"/>
  <c r="P2" i="100"/>
  <c r="L2" i="100"/>
  <c r="S2" i="100"/>
  <c r="O2" i="100"/>
  <c r="K2" i="100"/>
  <c r="D2" i="100"/>
  <c r="N2" i="100"/>
  <c r="X2" i="99"/>
  <c r="T2" i="99"/>
  <c r="P2" i="99"/>
  <c r="L2" i="99"/>
  <c r="U2" i="100"/>
  <c r="M2" i="100"/>
  <c r="W2" i="99"/>
  <c r="S2" i="99"/>
  <c r="O2" i="99"/>
  <c r="K2" i="99"/>
  <c r="D2" i="99"/>
  <c r="R2" i="100"/>
  <c r="J2" i="100"/>
  <c r="V2" i="99"/>
  <c r="R2" i="99"/>
  <c r="N2" i="99"/>
  <c r="J2" i="99"/>
  <c r="Y2" i="99"/>
  <c r="I2" i="99"/>
  <c r="X2" i="98"/>
  <c r="T2" i="98"/>
  <c r="P2" i="98"/>
  <c r="L2" i="98"/>
  <c r="Q2" i="100"/>
  <c r="U2" i="99"/>
  <c r="W2" i="98"/>
  <c r="S2" i="98"/>
  <c r="O2" i="98"/>
  <c r="K2" i="98"/>
  <c r="D2" i="98"/>
  <c r="I2" i="100"/>
  <c r="Q2" i="99"/>
  <c r="Z2" i="98"/>
  <c r="V2" i="98"/>
  <c r="R2" i="98"/>
  <c r="N2" i="98"/>
  <c r="J2" i="98"/>
  <c r="Y2" i="98"/>
  <c r="I2" i="98"/>
  <c r="R2" i="97"/>
  <c r="N2" i="97"/>
  <c r="J2" i="97"/>
  <c r="R2" i="96"/>
  <c r="N2" i="96"/>
  <c r="J2" i="96"/>
  <c r="U2" i="98"/>
  <c r="U2" i="97"/>
  <c r="Q2" i="97"/>
  <c r="M2" i="97"/>
  <c r="I2" i="97"/>
  <c r="U2" i="96"/>
  <c r="Q2" i="96"/>
  <c r="M2" i="96"/>
  <c r="I2" i="96"/>
  <c r="M2" i="99"/>
  <c r="Q2" i="98"/>
  <c r="T2" i="97"/>
  <c r="P2" i="97"/>
  <c r="L2" i="97"/>
  <c r="T2" i="96"/>
  <c r="P2" i="96"/>
  <c r="L2" i="96"/>
  <c r="M2" i="98"/>
  <c r="S2" i="97"/>
  <c r="K2" i="96"/>
  <c r="X2" i="95"/>
  <c r="T2" i="95"/>
  <c r="P2" i="95"/>
  <c r="L2" i="95"/>
  <c r="Z2" i="94"/>
  <c r="V2" i="94"/>
  <c r="R2" i="94"/>
  <c r="N2" i="94"/>
  <c r="J2" i="94"/>
  <c r="O2" i="97"/>
  <c r="D2" i="96"/>
  <c r="W2" i="95"/>
  <c r="S2" i="95"/>
  <c r="O2" i="95"/>
  <c r="K2" i="95"/>
  <c r="D2" i="95"/>
  <c r="Y2" i="94"/>
  <c r="U2" i="94"/>
  <c r="Q2" i="94"/>
  <c r="M2" i="94"/>
  <c r="I2" i="94"/>
  <c r="K2" i="97"/>
  <c r="S2" i="96"/>
  <c r="Z2" i="95"/>
  <c r="V2" i="95"/>
  <c r="R2" i="95"/>
  <c r="N2" i="95"/>
  <c r="J2" i="95"/>
  <c r="O2" i="96"/>
  <c r="U2" i="95"/>
  <c r="S2" i="94"/>
  <c r="K2" i="94"/>
  <c r="W2" i="93"/>
  <c r="S2" i="93"/>
  <c r="O2" i="93"/>
  <c r="K2" i="93"/>
  <c r="D2" i="93"/>
  <c r="Y2" i="92"/>
  <c r="U2" i="92"/>
  <c r="Q2" i="92"/>
  <c r="M2" i="92"/>
  <c r="I2" i="92"/>
  <c r="Q2" i="95"/>
  <c r="X2" i="94"/>
  <c r="P2" i="94"/>
  <c r="Z2" i="93"/>
  <c r="V2" i="93"/>
  <c r="R2" i="93"/>
  <c r="N2" i="93"/>
  <c r="J2" i="93"/>
  <c r="D2" i="97"/>
  <c r="M2" i="95"/>
  <c r="W2" i="94"/>
  <c r="O2" i="94"/>
  <c r="D2" i="94"/>
  <c r="Y2" i="93"/>
  <c r="U2" i="93"/>
  <c r="Q2" i="93"/>
  <c r="M2" i="93"/>
  <c r="I2" i="93"/>
  <c r="W2" i="92"/>
  <c r="S2" i="92"/>
  <c r="O2" i="92"/>
  <c r="K2" i="92"/>
  <c r="D2" i="92"/>
  <c r="L2" i="94"/>
  <c r="P2" i="93"/>
  <c r="X2" i="92"/>
  <c r="P2" i="92"/>
  <c r="W2" i="91"/>
  <c r="S2" i="91"/>
  <c r="O2" i="91"/>
  <c r="K2" i="91"/>
  <c r="D2" i="91"/>
  <c r="Y2" i="90"/>
  <c r="U2" i="90"/>
  <c r="Q2" i="90"/>
  <c r="M2" i="90"/>
  <c r="I2" i="90"/>
  <c r="U2" i="89"/>
  <c r="Q2" i="89"/>
  <c r="M2" i="89"/>
  <c r="I2" i="89"/>
  <c r="L2" i="93"/>
  <c r="V2" i="92"/>
  <c r="N2" i="92"/>
  <c r="Z2" i="91"/>
  <c r="V2" i="91"/>
  <c r="R2" i="91"/>
  <c r="N2" i="91"/>
  <c r="J2" i="91"/>
  <c r="X2" i="90"/>
  <c r="T2" i="90"/>
  <c r="P2" i="90"/>
  <c r="L2" i="90"/>
  <c r="T2" i="89"/>
  <c r="P2" i="89"/>
  <c r="L2" i="89"/>
  <c r="Y2" i="95"/>
  <c r="X2" i="93"/>
  <c r="T2" i="92"/>
  <c r="L2" i="92"/>
  <c r="Y2" i="91"/>
  <c r="U2" i="91"/>
  <c r="Q2" i="91"/>
  <c r="M2" i="91"/>
  <c r="I2" i="91"/>
  <c r="W2" i="90"/>
  <c r="S2" i="90"/>
  <c r="O2" i="90"/>
  <c r="K2" i="90"/>
  <c r="D2" i="90"/>
  <c r="S2" i="89"/>
  <c r="O2" i="89"/>
  <c r="K2" i="89"/>
  <c r="D2" i="89"/>
  <c r="I2" i="95"/>
  <c r="T2" i="94"/>
  <c r="T2" i="93"/>
  <c r="Z2" i="92"/>
  <c r="R2" i="92"/>
  <c r="J2" i="92"/>
  <c r="X2" i="91"/>
  <c r="T2" i="91"/>
  <c r="P2" i="91"/>
  <c r="L2" i="91"/>
  <c r="Z2" i="90"/>
  <c r="V2" i="90"/>
  <c r="R2" i="90"/>
  <c r="N2" i="90"/>
  <c r="J2" i="90"/>
  <c r="T2" i="88"/>
  <c r="P2" i="88"/>
  <c r="L2" i="88"/>
  <c r="Z2" i="87"/>
  <c r="V2" i="87"/>
  <c r="R2" i="87"/>
  <c r="N2" i="87"/>
  <c r="J2" i="87"/>
  <c r="V2" i="86"/>
  <c r="R2" i="86"/>
  <c r="N2" i="86"/>
  <c r="J2" i="86"/>
  <c r="R2" i="89"/>
  <c r="S2" i="88"/>
  <c r="O2" i="88"/>
  <c r="K2" i="88"/>
  <c r="D2" i="88"/>
  <c r="Y2" i="87"/>
  <c r="U2" i="87"/>
  <c r="Q2" i="87"/>
  <c r="M2" i="87"/>
  <c r="I2" i="87"/>
  <c r="Y2" i="86"/>
  <c r="U2" i="86"/>
  <c r="Q2" i="86"/>
  <c r="M2" i="86"/>
  <c r="I2" i="86"/>
  <c r="N2" i="89"/>
  <c r="R2" i="88"/>
  <c r="N2" i="88"/>
  <c r="J2" i="88"/>
  <c r="X2" i="87"/>
  <c r="T2" i="87"/>
  <c r="P2" i="87"/>
  <c r="L2" i="87"/>
  <c r="X2" i="86"/>
  <c r="T2" i="86"/>
  <c r="P2" i="86"/>
  <c r="L2" i="86"/>
  <c r="J2" i="89"/>
  <c r="U2" i="88"/>
  <c r="Q2" i="88"/>
  <c r="M2" i="88"/>
  <c r="I2" i="88"/>
  <c r="W2" i="87"/>
  <c r="S2" i="87"/>
  <c r="O2" i="87"/>
  <c r="K2" i="87"/>
  <c r="D2" i="87"/>
  <c r="W2" i="86"/>
  <c r="S2" i="86"/>
  <c r="O2" i="86"/>
  <c r="K2" i="86"/>
  <c r="D2" i="86"/>
  <c r="W2" i="85"/>
  <c r="S2" i="85"/>
  <c r="O2" i="85"/>
  <c r="K2" i="85"/>
  <c r="D2" i="85"/>
  <c r="O2" i="84"/>
  <c r="K2" i="84"/>
  <c r="D2" i="84"/>
  <c r="Y2" i="83"/>
  <c r="U2" i="83"/>
  <c r="Q2" i="83"/>
  <c r="M2" i="83"/>
  <c r="I2" i="83"/>
  <c r="W2" i="82"/>
  <c r="S2" i="82"/>
  <c r="O2" i="82"/>
  <c r="K2" i="82"/>
  <c r="D2" i="82"/>
  <c r="Y2" i="81"/>
  <c r="U2" i="81"/>
  <c r="Q2" i="81"/>
  <c r="M2" i="81"/>
  <c r="I2" i="81"/>
  <c r="Q2" i="80"/>
  <c r="M2" i="80"/>
  <c r="I2" i="80"/>
  <c r="V2" i="85"/>
  <c r="R2" i="85"/>
  <c r="N2" i="85"/>
  <c r="J2" i="85"/>
  <c r="N2" i="84"/>
  <c r="J2" i="84"/>
  <c r="X2" i="83"/>
  <c r="T2" i="83"/>
  <c r="P2" i="83"/>
  <c r="L2" i="83"/>
  <c r="Z2" i="82"/>
  <c r="V2" i="82"/>
  <c r="R2" i="82"/>
  <c r="N2" i="82"/>
  <c r="J2" i="82"/>
  <c r="X2" i="81"/>
  <c r="T2" i="81"/>
  <c r="P2" i="81"/>
  <c r="L2" i="81"/>
  <c r="P2" i="80"/>
  <c r="L2" i="80"/>
  <c r="Z2" i="79"/>
  <c r="V2" i="79"/>
  <c r="R2" i="79"/>
  <c r="N2" i="79"/>
  <c r="J2" i="79"/>
  <c r="Y2" i="85"/>
  <c r="U2" i="85"/>
  <c r="Q2" i="85"/>
  <c r="M2" i="85"/>
  <c r="I2" i="85"/>
  <c r="Q2" i="84"/>
  <c r="M2" i="84"/>
  <c r="I2" i="84"/>
  <c r="W2" i="83"/>
  <c r="S2" i="83"/>
  <c r="O2" i="83"/>
  <c r="K2" i="83"/>
  <c r="D2" i="83"/>
  <c r="Y2" i="82"/>
  <c r="U2" i="82"/>
  <c r="Q2" i="82"/>
  <c r="M2" i="82"/>
  <c r="I2" i="82"/>
  <c r="W2" i="81"/>
  <c r="S2" i="81"/>
  <c r="O2" i="81"/>
  <c r="K2" i="81"/>
  <c r="D2" i="81"/>
  <c r="S2" i="80"/>
  <c r="O2" i="80"/>
  <c r="K2" i="80"/>
  <c r="D2" i="80"/>
  <c r="X2" i="85"/>
  <c r="T2" i="85"/>
  <c r="P2" i="85"/>
  <c r="L2" i="85"/>
  <c r="P2" i="84"/>
  <c r="L2" i="84"/>
  <c r="Z2" i="83"/>
  <c r="V2" i="83"/>
  <c r="R2" i="83"/>
  <c r="N2" i="83"/>
  <c r="J2" i="83"/>
  <c r="X2" i="82"/>
  <c r="T2" i="82"/>
  <c r="P2" i="82"/>
  <c r="L2" i="82"/>
  <c r="Z2" i="81"/>
  <c r="V2" i="81"/>
  <c r="R2" i="81"/>
  <c r="N2" i="81"/>
  <c r="J2" i="81"/>
  <c r="R2" i="80"/>
  <c r="N2" i="80"/>
  <c r="J2" i="80"/>
  <c r="X2" i="79"/>
  <c r="T2" i="79"/>
  <c r="P2" i="79"/>
  <c r="L2" i="79"/>
  <c r="W2" i="79"/>
  <c r="O2" i="79"/>
  <c r="D2" i="79"/>
  <c r="Z2" i="78"/>
  <c r="V2" i="78"/>
  <c r="R2" i="78"/>
  <c r="N2" i="78"/>
  <c r="J2" i="78"/>
  <c r="T2" i="77"/>
  <c r="P2" i="77"/>
  <c r="L2" i="77"/>
  <c r="Z2" i="76"/>
  <c r="V2" i="76"/>
  <c r="R2" i="76"/>
  <c r="N2" i="76"/>
  <c r="J2" i="76"/>
  <c r="X2" i="75"/>
  <c r="T2" i="75"/>
  <c r="P2" i="75"/>
  <c r="L2" i="75"/>
  <c r="Z2" i="74"/>
  <c r="V2" i="74"/>
  <c r="R2" i="74"/>
  <c r="N2" i="74"/>
  <c r="J2" i="74"/>
  <c r="U2" i="79"/>
  <c r="M2" i="79"/>
  <c r="Y2" i="78"/>
  <c r="U2" i="78"/>
  <c r="Q2" i="78"/>
  <c r="M2" i="78"/>
  <c r="I2" i="78"/>
  <c r="S2" i="77"/>
  <c r="O2" i="77"/>
  <c r="K2" i="77"/>
  <c r="D2" i="77"/>
  <c r="Y2" i="76"/>
  <c r="U2" i="76"/>
  <c r="Q2" i="76"/>
  <c r="M2" i="76"/>
  <c r="I2" i="76"/>
  <c r="W2" i="75"/>
  <c r="S2" i="75"/>
  <c r="O2" i="75"/>
  <c r="K2" i="75"/>
  <c r="D2" i="75"/>
  <c r="Y2" i="74"/>
  <c r="U2" i="74"/>
  <c r="Q2" i="74"/>
  <c r="M2" i="74"/>
  <c r="I2" i="74"/>
  <c r="S2" i="79"/>
  <c r="K2" i="79"/>
  <c r="X2" i="78"/>
  <c r="T2" i="78"/>
  <c r="P2" i="78"/>
  <c r="L2" i="78"/>
  <c r="Q2" i="79"/>
  <c r="S2" i="78"/>
  <c r="V2" i="77"/>
  <c r="N2" i="77"/>
  <c r="X2" i="76"/>
  <c r="P2" i="76"/>
  <c r="Y2" i="75"/>
  <c r="Q2" i="75"/>
  <c r="I2" i="75"/>
  <c r="S2" i="74"/>
  <c r="K2" i="74"/>
  <c r="X2" i="73"/>
  <c r="T2" i="73"/>
  <c r="P2" i="73"/>
  <c r="L2" i="73"/>
  <c r="Z2" i="72"/>
  <c r="V2" i="72"/>
  <c r="R2" i="72"/>
  <c r="N2" i="72"/>
  <c r="J2" i="72"/>
  <c r="I2" i="79"/>
  <c r="O2" i="78"/>
  <c r="U2" i="77"/>
  <c r="M2" i="77"/>
  <c r="W2" i="76"/>
  <c r="O2" i="76"/>
  <c r="D2" i="76"/>
  <c r="V2" i="75"/>
  <c r="N2" i="75"/>
  <c r="X2" i="74"/>
  <c r="P2" i="74"/>
  <c r="W2" i="73"/>
  <c r="S2" i="73"/>
  <c r="O2" i="73"/>
  <c r="K2" i="73"/>
  <c r="D2" i="73"/>
  <c r="Y2" i="72"/>
  <c r="U2" i="72"/>
  <c r="Q2" i="72"/>
  <c r="M2" i="72"/>
  <c r="I2" i="72"/>
  <c r="W2" i="71"/>
  <c r="S2" i="71"/>
  <c r="O2" i="71"/>
  <c r="K2" i="71"/>
  <c r="D2" i="71"/>
  <c r="K2" i="78"/>
  <c r="R2" i="77"/>
  <c r="J2" i="77"/>
  <c r="T2" i="76"/>
  <c r="L2" i="76"/>
  <c r="U2" i="75"/>
  <c r="M2" i="75"/>
  <c r="W2" i="74"/>
  <c r="O2" i="74"/>
  <c r="D2" i="74"/>
  <c r="Z2" i="73"/>
  <c r="V2" i="73"/>
  <c r="R2" i="73"/>
  <c r="N2" i="73"/>
  <c r="J2" i="73"/>
  <c r="X2" i="72"/>
  <c r="T2" i="72"/>
  <c r="P2" i="72"/>
  <c r="L2" i="72"/>
  <c r="Z2" i="71"/>
  <c r="V2" i="71"/>
  <c r="R2" i="71"/>
  <c r="N2" i="71"/>
  <c r="J2" i="71"/>
  <c r="X2" i="70"/>
  <c r="T2" i="70"/>
  <c r="P2" i="70"/>
  <c r="L2" i="70"/>
  <c r="I2" i="77"/>
  <c r="K2" i="76"/>
  <c r="J2" i="75"/>
  <c r="L2" i="74"/>
  <c r="Y2" i="73"/>
  <c r="I2" i="73"/>
  <c r="O2" i="72"/>
  <c r="Y2" i="71"/>
  <c r="Q2" i="71"/>
  <c r="I2" i="71"/>
  <c r="Y2" i="70"/>
  <c r="S2" i="70"/>
  <c r="N2" i="70"/>
  <c r="I2" i="70"/>
  <c r="Z2" i="69"/>
  <c r="V2" i="69"/>
  <c r="R2" i="69"/>
  <c r="N2" i="69"/>
  <c r="J2" i="69"/>
  <c r="X2" i="68"/>
  <c r="T2" i="68"/>
  <c r="P2" i="68"/>
  <c r="L2" i="68"/>
  <c r="P2" i="67"/>
  <c r="L2" i="67"/>
  <c r="Z2" i="66"/>
  <c r="V2" i="66"/>
  <c r="R2" i="66"/>
  <c r="N2" i="66"/>
  <c r="J2" i="66"/>
  <c r="R2" i="65"/>
  <c r="N2" i="65"/>
  <c r="J2" i="65"/>
  <c r="W2" i="78"/>
  <c r="U2" i="73"/>
  <c r="K2" i="72"/>
  <c r="X2" i="71"/>
  <c r="P2" i="71"/>
  <c r="W2" i="70"/>
  <c r="R2" i="70"/>
  <c r="M2" i="70"/>
  <c r="D2" i="70"/>
  <c r="Y2" i="69"/>
  <c r="U2" i="69"/>
  <c r="Q2" i="69"/>
  <c r="M2" i="69"/>
  <c r="I2" i="69"/>
  <c r="W2" i="68"/>
  <c r="S2" i="68"/>
  <c r="O2" i="68"/>
  <c r="K2" i="68"/>
  <c r="D2" i="68"/>
  <c r="O2" i="67"/>
  <c r="K2" i="67"/>
  <c r="D2" i="67"/>
  <c r="Y2" i="66"/>
  <c r="U2" i="66"/>
  <c r="Q2" i="66"/>
  <c r="M2" i="66"/>
  <c r="I2" i="66"/>
  <c r="U2" i="65"/>
  <c r="Q2" i="65"/>
  <c r="M2" i="65"/>
  <c r="I2" i="65"/>
  <c r="S2" i="64"/>
  <c r="O2" i="64"/>
  <c r="K2" i="64"/>
  <c r="D2" i="64"/>
  <c r="S2" i="63"/>
  <c r="O2" i="63"/>
  <c r="K2" i="63"/>
  <c r="D2" i="63"/>
  <c r="Y2" i="79"/>
  <c r="D2" i="78"/>
  <c r="Z2" i="75"/>
  <c r="Q2" i="73"/>
  <c r="W2" i="72"/>
  <c r="D2" i="72"/>
  <c r="U2" i="71"/>
  <c r="M2" i="71"/>
  <c r="V2" i="70"/>
  <c r="Q2" i="70"/>
  <c r="K2" i="70"/>
  <c r="X2" i="69"/>
  <c r="T2" i="69"/>
  <c r="P2" i="69"/>
  <c r="L2" i="69"/>
  <c r="Z2" i="68"/>
  <c r="V2" i="68"/>
  <c r="R2" i="68"/>
  <c r="N2" i="68"/>
  <c r="J2" i="68"/>
  <c r="N2" i="67"/>
  <c r="J2" i="67"/>
  <c r="X2" i="66"/>
  <c r="T2" i="66"/>
  <c r="P2" i="66"/>
  <c r="L2" i="66"/>
  <c r="T2" i="65"/>
  <c r="P2" i="65"/>
  <c r="L2" i="65"/>
  <c r="Q2" i="77"/>
  <c r="S2" i="76"/>
  <c r="R2" i="75"/>
  <c r="T2" i="74"/>
  <c r="M2" i="73"/>
  <c r="S2" i="72"/>
  <c r="T2" i="71"/>
  <c r="L2" i="71"/>
  <c r="Z2" i="70"/>
  <c r="U2" i="70"/>
  <c r="O2" i="70"/>
  <c r="J2" i="70"/>
  <c r="W2" i="69"/>
  <c r="S2" i="69"/>
  <c r="O2" i="69"/>
  <c r="K2" i="69"/>
  <c r="D2" i="69"/>
  <c r="Y2" i="68"/>
  <c r="U2" i="68"/>
  <c r="Q2" i="68"/>
  <c r="M2" i="68"/>
  <c r="I2" i="68"/>
  <c r="Q2" i="67"/>
  <c r="M2" i="67"/>
  <c r="I2" i="67"/>
  <c r="W2" i="66"/>
  <c r="S2" i="66"/>
  <c r="O2" i="66"/>
  <c r="K2" i="66"/>
  <c r="D2" i="66"/>
  <c r="S2" i="65"/>
  <c r="R2" i="64"/>
  <c r="M2" i="64"/>
  <c r="U2" i="63"/>
  <c r="P2" i="63"/>
  <c r="J2" i="63"/>
  <c r="Y2" i="62"/>
  <c r="U2" i="62"/>
  <c r="Q2" i="62"/>
  <c r="M2" i="62"/>
  <c r="I2" i="62"/>
  <c r="W2" i="61"/>
  <c r="S2" i="61"/>
  <c r="O2" i="61"/>
  <c r="K2" i="61"/>
  <c r="D2" i="61"/>
  <c r="AA2" i="60"/>
  <c r="W2" i="60"/>
  <c r="S2" i="60"/>
  <c r="O2" i="60"/>
  <c r="K2" i="60"/>
  <c r="D2" i="60"/>
  <c r="Y2" i="59"/>
  <c r="U2" i="59"/>
  <c r="Q2" i="59"/>
  <c r="M2" i="59"/>
  <c r="I2" i="59"/>
  <c r="U2" i="58"/>
  <c r="Q2" i="58"/>
  <c r="M2" i="58"/>
  <c r="I2" i="58"/>
  <c r="Q2" i="57"/>
  <c r="M2" i="57"/>
  <c r="I2" i="57"/>
  <c r="W2" i="56"/>
  <c r="S2" i="56"/>
  <c r="O2" i="56"/>
  <c r="K2" i="56"/>
  <c r="D2" i="56"/>
  <c r="W2" i="55"/>
  <c r="S2" i="55"/>
  <c r="O2" i="55"/>
  <c r="K2" i="55"/>
  <c r="D2" i="55"/>
  <c r="Y2" i="54"/>
  <c r="U2" i="54"/>
  <c r="Q2" i="54"/>
  <c r="M2" i="54"/>
  <c r="I2" i="54"/>
  <c r="W2" i="53"/>
  <c r="S2" i="53"/>
  <c r="O2" i="53"/>
  <c r="K2" i="53"/>
  <c r="D2" i="53"/>
  <c r="Y2" i="52"/>
  <c r="U2" i="52"/>
  <c r="Q2" i="52"/>
  <c r="M2" i="52"/>
  <c r="I2" i="52"/>
  <c r="O2" i="65"/>
  <c r="V2" i="64"/>
  <c r="Q2" i="64"/>
  <c r="L2" i="64"/>
  <c r="T2" i="63"/>
  <c r="N2" i="63"/>
  <c r="I2" i="63"/>
  <c r="X2" i="62"/>
  <c r="T2" i="62"/>
  <c r="P2" i="62"/>
  <c r="L2" i="62"/>
  <c r="Z2" i="61"/>
  <c r="V2" i="61"/>
  <c r="R2" i="61"/>
  <c r="N2" i="61"/>
  <c r="J2" i="61"/>
  <c r="Z2" i="60"/>
  <c r="V2" i="60"/>
  <c r="R2" i="60"/>
  <c r="N2" i="60"/>
  <c r="J2" i="60"/>
  <c r="X2" i="59"/>
  <c r="T2" i="59"/>
  <c r="P2" i="59"/>
  <c r="L2" i="59"/>
  <c r="T2" i="58"/>
  <c r="P2" i="58"/>
  <c r="L2" i="58"/>
  <c r="P2" i="57"/>
  <c r="L2" i="57"/>
  <c r="Z2" i="56"/>
  <c r="V2" i="56"/>
  <c r="R2" i="56"/>
  <c r="N2" i="56"/>
  <c r="J2" i="56"/>
  <c r="V2" i="55"/>
  <c r="R2" i="55"/>
  <c r="N2" i="55"/>
  <c r="J2" i="55"/>
  <c r="X2" i="54"/>
  <c r="T2" i="54"/>
  <c r="P2" i="54"/>
  <c r="L2" i="54"/>
  <c r="Z2" i="53"/>
  <c r="V2" i="53"/>
  <c r="R2" i="53"/>
  <c r="N2" i="53"/>
  <c r="J2" i="53"/>
  <c r="X2" i="52"/>
  <c r="T2" i="52"/>
  <c r="P2" i="52"/>
  <c r="L2" i="52"/>
  <c r="Z2" i="51"/>
  <c r="V2" i="51"/>
  <c r="R2" i="51"/>
  <c r="N2" i="51"/>
  <c r="J2" i="51"/>
  <c r="K2" i="65"/>
  <c r="U2" i="64"/>
  <c r="P2" i="64"/>
  <c r="J2" i="64"/>
  <c r="R2" i="63"/>
  <c r="M2" i="63"/>
  <c r="W2" i="62"/>
  <c r="S2" i="62"/>
  <c r="O2" i="62"/>
  <c r="K2" i="62"/>
  <c r="D2" i="62"/>
  <c r="Y2" i="61"/>
  <c r="U2" i="61"/>
  <c r="Q2" i="61"/>
  <c r="M2" i="61"/>
  <c r="I2" i="61"/>
  <c r="Y2" i="60"/>
  <c r="U2" i="60"/>
  <c r="Q2" i="60"/>
  <c r="M2" i="60"/>
  <c r="I2" i="60"/>
  <c r="W2" i="59"/>
  <c r="S2" i="59"/>
  <c r="O2" i="59"/>
  <c r="K2" i="59"/>
  <c r="D2" i="59"/>
  <c r="S2" i="58"/>
  <c r="O2" i="58"/>
  <c r="K2" i="58"/>
  <c r="D2" i="58"/>
  <c r="S2" i="57"/>
  <c r="O2" i="57"/>
  <c r="K2" i="57"/>
  <c r="D2" i="57"/>
  <c r="Y2" i="56"/>
  <c r="U2" i="56"/>
  <c r="Q2" i="56"/>
  <c r="M2" i="56"/>
  <c r="I2" i="56"/>
  <c r="U2" i="55"/>
  <c r="Q2" i="55"/>
  <c r="M2" i="55"/>
  <c r="I2" i="55"/>
  <c r="D2" i="65"/>
  <c r="T2" i="64"/>
  <c r="N2" i="64"/>
  <c r="I2" i="64"/>
  <c r="Q2" i="63"/>
  <c r="L2" i="63"/>
  <c r="Z2" i="62"/>
  <c r="V2" i="62"/>
  <c r="R2" i="62"/>
  <c r="N2" i="62"/>
  <c r="J2" i="62"/>
  <c r="X2" i="61"/>
  <c r="T2" i="61"/>
  <c r="P2" i="61"/>
  <c r="L2" i="61"/>
  <c r="X2" i="60"/>
  <c r="T2" i="60"/>
  <c r="P2" i="60"/>
  <c r="L2" i="60"/>
  <c r="Z2" i="59"/>
  <c r="V2" i="59"/>
  <c r="R2" i="59"/>
  <c r="N2" i="59"/>
  <c r="J2" i="59"/>
  <c r="R2" i="58"/>
  <c r="N2" i="58"/>
  <c r="J2" i="58"/>
  <c r="R2" i="57"/>
  <c r="N2" i="57"/>
  <c r="J2" i="57"/>
  <c r="X2" i="56"/>
  <c r="T2" i="56"/>
  <c r="P2" i="56"/>
  <c r="L2" i="56"/>
  <c r="T2" i="55"/>
  <c r="P2" i="55"/>
  <c r="L2" i="55"/>
  <c r="Z2" i="54"/>
  <c r="V2" i="54"/>
  <c r="R2" i="54"/>
  <c r="N2" i="54"/>
  <c r="J2" i="54"/>
  <c r="X2" i="53"/>
  <c r="T2" i="53"/>
  <c r="P2" i="53"/>
  <c r="L2" i="53"/>
  <c r="Z2" i="52"/>
  <c r="V2" i="52"/>
  <c r="R2" i="52"/>
  <c r="N2" i="52"/>
  <c r="J2" i="52"/>
  <c r="S2" i="54"/>
  <c r="M2" i="53"/>
  <c r="S2" i="52"/>
  <c r="W2" i="51"/>
  <c r="Q2" i="51"/>
  <c r="L2" i="51"/>
  <c r="D2" i="51"/>
  <c r="Y2" i="50"/>
  <c r="U2" i="50"/>
  <c r="Q2" i="50"/>
  <c r="M2" i="50"/>
  <c r="I2" i="50"/>
  <c r="W2" i="49"/>
  <c r="S2" i="49"/>
  <c r="O2" i="49"/>
  <c r="K2" i="49"/>
  <c r="D2" i="49"/>
  <c r="S2" i="48"/>
  <c r="O2" i="48"/>
  <c r="K2" i="48"/>
  <c r="D2" i="48"/>
  <c r="Y2" i="47"/>
  <c r="U2" i="47"/>
  <c r="Q2" i="47"/>
  <c r="M2" i="47"/>
  <c r="I2" i="47"/>
  <c r="W2" i="46"/>
  <c r="S2" i="46"/>
  <c r="O2" i="46"/>
  <c r="K2" i="46"/>
  <c r="D2" i="46"/>
  <c r="Y2" i="45"/>
  <c r="U2" i="45"/>
  <c r="Q2" i="45"/>
  <c r="M2" i="45"/>
  <c r="I2" i="45"/>
  <c r="W2" i="44"/>
  <c r="S2" i="44"/>
  <c r="O2" i="44"/>
  <c r="K2" i="44"/>
  <c r="D2" i="44"/>
  <c r="Y2" i="43"/>
  <c r="U2" i="43"/>
  <c r="Q2" i="43"/>
  <c r="M2" i="43"/>
  <c r="I2" i="43"/>
  <c r="W2" i="42"/>
  <c r="S2" i="42"/>
  <c r="O2" i="42"/>
  <c r="K2" i="42"/>
  <c r="D2" i="42"/>
  <c r="Y2" i="41"/>
  <c r="U2" i="41"/>
  <c r="Q2" i="41"/>
  <c r="M2" i="41"/>
  <c r="I2" i="41"/>
  <c r="W2" i="40"/>
  <c r="S2" i="40"/>
  <c r="O2" i="40"/>
  <c r="K2" i="40"/>
  <c r="D2" i="40"/>
  <c r="O2" i="54"/>
  <c r="Y2" i="53"/>
  <c r="I2" i="53"/>
  <c r="O2" i="52"/>
  <c r="U2" i="51"/>
  <c r="P2" i="51"/>
  <c r="K2" i="51"/>
  <c r="X2" i="50"/>
  <c r="T2" i="50"/>
  <c r="P2" i="50"/>
  <c r="L2" i="50"/>
  <c r="Z2" i="49"/>
  <c r="V2" i="49"/>
  <c r="R2" i="49"/>
  <c r="N2" i="49"/>
  <c r="J2" i="49"/>
  <c r="R2" i="48"/>
  <c r="N2" i="48"/>
  <c r="J2" i="48"/>
  <c r="X2" i="47"/>
  <c r="T2" i="47"/>
  <c r="P2" i="47"/>
  <c r="L2" i="47"/>
  <c r="Z2" i="46"/>
  <c r="V2" i="46"/>
  <c r="R2" i="46"/>
  <c r="N2" i="46"/>
  <c r="J2" i="46"/>
  <c r="X2" i="45"/>
  <c r="T2" i="45"/>
  <c r="P2" i="45"/>
  <c r="L2" i="45"/>
  <c r="Z2" i="44"/>
  <c r="V2" i="44"/>
  <c r="R2" i="44"/>
  <c r="N2" i="44"/>
  <c r="J2" i="44"/>
  <c r="X2" i="43"/>
  <c r="T2" i="43"/>
  <c r="P2" i="43"/>
  <c r="L2" i="43"/>
  <c r="K2" i="54"/>
  <c r="U2" i="53"/>
  <c r="K2" i="52"/>
  <c r="Y2" i="51"/>
  <c r="T2" i="51"/>
  <c r="O2" i="51"/>
  <c r="I2" i="51"/>
  <c r="W2" i="50"/>
  <c r="S2" i="50"/>
  <c r="O2" i="50"/>
  <c r="K2" i="50"/>
  <c r="D2" i="50"/>
  <c r="Y2" i="49"/>
  <c r="U2" i="49"/>
  <c r="Q2" i="49"/>
  <c r="M2" i="49"/>
  <c r="I2" i="49"/>
  <c r="Q2" i="48"/>
  <c r="M2" i="48"/>
  <c r="I2" i="48"/>
  <c r="W2" i="47"/>
  <c r="S2" i="47"/>
  <c r="O2" i="47"/>
  <c r="K2" i="47"/>
  <c r="D2" i="47"/>
  <c r="Y2" i="46"/>
  <c r="U2" i="46"/>
  <c r="Q2" i="46"/>
  <c r="M2" i="46"/>
  <c r="I2" i="46"/>
  <c r="W2" i="45"/>
  <c r="S2" i="45"/>
  <c r="O2" i="45"/>
  <c r="K2" i="45"/>
  <c r="D2" i="45"/>
  <c r="Y2" i="44"/>
  <c r="U2" i="44"/>
  <c r="Q2" i="44"/>
  <c r="M2" i="44"/>
  <c r="I2" i="44"/>
  <c r="W2" i="43"/>
  <c r="S2" i="43"/>
  <c r="O2" i="43"/>
  <c r="K2" i="43"/>
  <c r="D2" i="43"/>
  <c r="Y2" i="42"/>
  <c r="U2" i="42"/>
  <c r="Q2" i="42"/>
  <c r="M2" i="42"/>
  <c r="I2" i="42"/>
  <c r="W2" i="41"/>
  <c r="S2" i="41"/>
  <c r="O2" i="41"/>
  <c r="K2" i="41"/>
  <c r="D2" i="41"/>
  <c r="Y2" i="40"/>
  <c r="U2" i="40"/>
  <c r="Q2" i="40"/>
  <c r="M2" i="40"/>
  <c r="I2" i="40"/>
  <c r="W2" i="54"/>
  <c r="D2" i="54"/>
  <c r="Q2" i="53"/>
  <c r="W2" i="52"/>
  <c r="D2" i="52"/>
  <c r="X2" i="51"/>
  <c r="S2" i="51"/>
  <c r="M2" i="51"/>
  <c r="Z2" i="50"/>
  <c r="V2" i="50"/>
  <c r="R2" i="50"/>
  <c r="N2" i="50"/>
  <c r="J2" i="50"/>
  <c r="X2" i="49"/>
  <c r="T2" i="49"/>
  <c r="P2" i="49"/>
  <c r="L2" i="49"/>
  <c r="P2" i="48"/>
  <c r="L2" i="48"/>
  <c r="Z2" i="47"/>
  <c r="V2" i="47"/>
  <c r="R2" i="47"/>
  <c r="N2" i="47"/>
  <c r="J2" i="47"/>
  <c r="X2" i="46"/>
  <c r="T2" i="46"/>
  <c r="P2" i="46"/>
  <c r="L2" i="46"/>
  <c r="Z2" i="45"/>
  <c r="V2" i="45"/>
  <c r="R2" i="45"/>
  <c r="N2" i="45"/>
  <c r="J2" i="45"/>
  <c r="X2" i="44"/>
  <c r="T2" i="44"/>
  <c r="P2" i="44"/>
  <c r="L2" i="44"/>
  <c r="Z2" i="43"/>
  <c r="J2" i="43"/>
  <c r="T2" i="42"/>
  <c r="L2" i="42"/>
  <c r="X2" i="41"/>
  <c r="P2" i="41"/>
  <c r="T2" i="40"/>
  <c r="L2" i="40"/>
  <c r="Z2" i="39"/>
  <c r="V2" i="39"/>
  <c r="R2" i="39"/>
  <c r="N2" i="39"/>
  <c r="J2" i="39"/>
  <c r="X2" i="38"/>
  <c r="T2" i="38"/>
  <c r="P2" i="38"/>
  <c r="L2" i="38"/>
  <c r="Z2" i="37"/>
  <c r="V2" i="37"/>
  <c r="R2" i="37"/>
  <c r="N2" i="37"/>
  <c r="J2" i="37"/>
  <c r="X2" i="36"/>
  <c r="T2" i="36"/>
  <c r="P2" i="36"/>
  <c r="L2" i="36"/>
  <c r="Z2" i="35"/>
  <c r="V2" i="35"/>
  <c r="R2" i="35"/>
  <c r="N2" i="35"/>
  <c r="J2" i="35"/>
  <c r="V2" i="34"/>
  <c r="R2" i="34"/>
  <c r="N2" i="34"/>
  <c r="J2" i="34"/>
  <c r="X2" i="33"/>
  <c r="T2" i="33"/>
  <c r="P2" i="33"/>
  <c r="L2" i="33"/>
  <c r="Z2" i="32"/>
  <c r="V2" i="32"/>
  <c r="R2" i="32"/>
  <c r="N2" i="32"/>
  <c r="J2" i="32"/>
  <c r="T2" i="31"/>
  <c r="P2" i="31"/>
  <c r="L2" i="31"/>
  <c r="Z2" i="30"/>
  <c r="V2" i="30"/>
  <c r="R2" i="30"/>
  <c r="N2" i="30"/>
  <c r="J2" i="30"/>
  <c r="V2" i="29"/>
  <c r="R2" i="29"/>
  <c r="N2" i="29"/>
  <c r="J2" i="29"/>
  <c r="V2" i="43"/>
  <c r="Z2" i="42"/>
  <c r="R2" i="42"/>
  <c r="J2" i="42"/>
  <c r="V2" i="41"/>
  <c r="N2" i="41"/>
  <c r="Z2" i="40"/>
  <c r="R2" i="40"/>
  <c r="J2" i="40"/>
  <c r="Y2" i="39"/>
  <c r="U2" i="39"/>
  <c r="Q2" i="39"/>
  <c r="M2" i="39"/>
  <c r="I2" i="39"/>
  <c r="W2" i="38"/>
  <c r="S2" i="38"/>
  <c r="O2" i="38"/>
  <c r="K2" i="38"/>
  <c r="D2" i="38"/>
  <c r="Y2" i="37"/>
  <c r="U2" i="37"/>
  <c r="Q2" i="37"/>
  <c r="M2" i="37"/>
  <c r="I2" i="37"/>
  <c r="W2" i="36"/>
  <c r="S2" i="36"/>
  <c r="O2" i="36"/>
  <c r="K2" i="36"/>
  <c r="D2" i="36"/>
  <c r="Y2" i="35"/>
  <c r="U2" i="35"/>
  <c r="Q2" i="35"/>
  <c r="M2" i="35"/>
  <c r="I2" i="35"/>
  <c r="Y2" i="34"/>
  <c r="U2" i="34"/>
  <c r="Q2" i="34"/>
  <c r="M2" i="34"/>
  <c r="I2" i="34"/>
  <c r="W2" i="33"/>
  <c r="S2" i="33"/>
  <c r="O2" i="33"/>
  <c r="K2" i="33"/>
  <c r="D2" i="33"/>
  <c r="Y2" i="32"/>
  <c r="U2" i="32"/>
  <c r="Q2" i="32"/>
  <c r="M2" i="32"/>
  <c r="I2" i="32"/>
  <c r="S2" i="31"/>
  <c r="O2" i="31"/>
  <c r="K2" i="31"/>
  <c r="D2" i="31"/>
  <c r="Y2" i="30"/>
  <c r="U2" i="30"/>
  <c r="Q2" i="30"/>
  <c r="M2" i="30"/>
  <c r="I2" i="30"/>
  <c r="Y2" i="29"/>
  <c r="U2" i="29"/>
  <c r="Q2" i="29"/>
  <c r="M2" i="29"/>
  <c r="I2" i="29"/>
  <c r="R2" i="43"/>
  <c r="X2" i="42"/>
  <c r="P2" i="42"/>
  <c r="T2" i="41"/>
  <c r="L2" i="41"/>
  <c r="X2" i="40"/>
  <c r="P2" i="40"/>
  <c r="X2" i="39"/>
  <c r="T2" i="39"/>
  <c r="P2" i="39"/>
  <c r="L2" i="39"/>
  <c r="Z2" i="38"/>
  <c r="V2" i="38"/>
  <c r="R2" i="38"/>
  <c r="N2" i="38"/>
  <c r="J2" i="38"/>
  <c r="X2" i="37"/>
  <c r="T2" i="37"/>
  <c r="P2" i="37"/>
  <c r="L2" i="37"/>
  <c r="Z2" i="36"/>
  <c r="V2" i="36"/>
  <c r="R2" i="36"/>
  <c r="N2" i="36"/>
  <c r="J2" i="36"/>
  <c r="X2" i="35"/>
  <c r="T2" i="35"/>
  <c r="P2" i="35"/>
  <c r="L2" i="35"/>
  <c r="X2" i="34"/>
  <c r="T2" i="34"/>
  <c r="P2" i="34"/>
  <c r="L2" i="34"/>
  <c r="Z2" i="33"/>
  <c r="V2" i="33"/>
  <c r="R2" i="33"/>
  <c r="N2" i="33"/>
  <c r="J2" i="33"/>
  <c r="N2" i="43"/>
  <c r="V2" i="42"/>
  <c r="N2" i="42"/>
  <c r="Z2" i="41"/>
  <c r="R2" i="41"/>
  <c r="J2" i="41"/>
  <c r="V2" i="40"/>
  <c r="N2" i="40"/>
  <c r="W2" i="39"/>
  <c r="S2" i="39"/>
  <c r="O2" i="39"/>
  <c r="K2" i="39"/>
  <c r="D2" i="39"/>
  <c r="Y2" i="38"/>
  <c r="U2" i="38"/>
  <c r="Q2" i="38"/>
  <c r="M2" i="38"/>
  <c r="I2" i="38"/>
  <c r="W2" i="37"/>
  <c r="S2" i="37"/>
  <c r="O2" i="37"/>
  <c r="K2" i="37"/>
  <c r="D2" i="37"/>
  <c r="Y2" i="36"/>
  <c r="U2" i="36"/>
  <c r="Q2" i="36"/>
  <c r="M2" i="36"/>
  <c r="I2" i="36"/>
  <c r="W2" i="35"/>
  <c r="S2" i="35"/>
  <c r="O2" i="35"/>
  <c r="K2" i="35"/>
  <c r="D2" i="35"/>
  <c r="W2" i="34"/>
  <c r="S2" i="34"/>
  <c r="O2" i="34"/>
  <c r="K2" i="34"/>
  <c r="D2" i="34"/>
  <c r="Y2" i="33"/>
  <c r="U2" i="33"/>
  <c r="Q2" i="33"/>
  <c r="M2" i="33"/>
  <c r="I2" i="33"/>
  <c r="W2" i="32"/>
  <c r="S2" i="32"/>
  <c r="O2" i="32"/>
  <c r="K2" i="32"/>
  <c r="D2" i="32"/>
  <c r="U2" i="31"/>
  <c r="Q2" i="31"/>
  <c r="M2" i="31"/>
  <c r="I2" i="31"/>
  <c r="W2" i="30"/>
  <c r="S2" i="30"/>
  <c r="O2" i="30"/>
  <c r="K2" i="30"/>
  <c r="D2" i="30"/>
  <c r="W2" i="29"/>
  <c r="S2" i="29"/>
  <c r="O2" i="29"/>
  <c r="K2" i="29"/>
  <c r="D2" i="29"/>
  <c r="L2" i="32"/>
  <c r="V2" i="31"/>
  <c r="L2" i="30"/>
  <c r="T2" i="29"/>
  <c r="Y2" i="28"/>
  <c r="U2" i="28"/>
  <c r="Q2" i="28"/>
  <c r="M2" i="28"/>
  <c r="I2" i="28"/>
  <c r="Q2" i="27"/>
  <c r="M2" i="27"/>
  <c r="I2" i="27"/>
  <c r="W2" i="26"/>
  <c r="S2" i="26"/>
  <c r="O2" i="26"/>
  <c r="K2" i="26"/>
  <c r="D2" i="26"/>
  <c r="S2" i="25"/>
  <c r="O2" i="25"/>
  <c r="K2" i="25"/>
  <c r="D2" i="25"/>
  <c r="S2" i="24"/>
  <c r="O2" i="24"/>
  <c r="K2" i="24"/>
  <c r="D2" i="24"/>
  <c r="Y2" i="23"/>
  <c r="U2" i="23"/>
  <c r="Q2" i="23"/>
  <c r="M2" i="23"/>
  <c r="I2" i="23"/>
  <c r="W2" i="22"/>
  <c r="S2" i="22"/>
  <c r="O2" i="22"/>
  <c r="K2" i="22"/>
  <c r="D2" i="22"/>
  <c r="Y2" i="21"/>
  <c r="U2" i="21"/>
  <c r="Q2" i="21"/>
  <c r="M2" i="21"/>
  <c r="I2" i="21"/>
  <c r="Y2" i="20"/>
  <c r="U2" i="20"/>
  <c r="Q2" i="20"/>
  <c r="M2" i="20"/>
  <c r="I2" i="20"/>
  <c r="W2" i="19"/>
  <c r="S2" i="19"/>
  <c r="O2" i="19"/>
  <c r="K2" i="19"/>
  <c r="D2" i="19"/>
  <c r="Y2" i="18"/>
  <c r="U2" i="18"/>
  <c r="Q2" i="18"/>
  <c r="M2" i="18"/>
  <c r="I2" i="18"/>
  <c r="W2" i="17"/>
  <c r="S2" i="17"/>
  <c r="O2" i="17"/>
  <c r="K2" i="17"/>
  <c r="D2" i="17"/>
  <c r="Y2" i="16"/>
  <c r="U2" i="16"/>
  <c r="Q2" i="16"/>
  <c r="M2" i="16"/>
  <c r="I2" i="16"/>
  <c r="Y2" i="15"/>
  <c r="U2" i="15"/>
  <c r="Q2" i="15"/>
  <c r="M2" i="15"/>
  <c r="I2" i="15"/>
  <c r="W2" i="14"/>
  <c r="S2" i="14"/>
  <c r="O2" i="14"/>
  <c r="K2" i="14"/>
  <c r="D2" i="14"/>
  <c r="Y2" i="13"/>
  <c r="U2" i="13"/>
  <c r="Q2" i="13"/>
  <c r="M2" i="13"/>
  <c r="I2" i="13"/>
  <c r="U2" i="12"/>
  <c r="Q2" i="12"/>
  <c r="M2" i="12"/>
  <c r="I2" i="12"/>
  <c r="S2" i="11"/>
  <c r="O2" i="11"/>
  <c r="K2" i="11"/>
  <c r="D2" i="11"/>
  <c r="Y2" i="10"/>
  <c r="U2" i="10"/>
  <c r="Q2" i="10"/>
  <c r="M2" i="10"/>
  <c r="I2" i="10"/>
  <c r="O2" i="9"/>
  <c r="K2" i="9"/>
  <c r="D2" i="9"/>
  <c r="S2" i="8"/>
  <c r="O2" i="8"/>
  <c r="K2" i="8"/>
  <c r="D2" i="8"/>
  <c r="S2" i="7"/>
  <c r="O2" i="7"/>
  <c r="K2" i="7"/>
  <c r="D2" i="7"/>
  <c r="Y2" i="6"/>
  <c r="U2" i="6"/>
  <c r="Q2" i="6"/>
  <c r="M2" i="6"/>
  <c r="I2" i="6"/>
  <c r="X2" i="32"/>
  <c r="R2" i="31"/>
  <c r="X2" i="30"/>
  <c r="P2" i="29"/>
  <c r="X2" i="28"/>
  <c r="T2" i="28"/>
  <c r="P2" i="28"/>
  <c r="L2" i="28"/>
  <c r="P2" i="27"/>
  <c r="L2" i="27"/>
  <c r="Z2" i="26"/>
  <c r="V2" i="26"/>
  <c r="R2" i="26"/>
  <c r="N2" i="26"/>
  <c r="J2" i="26"/>
  <c r="R2" i="25"/>
  <c r="N2" i="25"/>
  <c r="J2" i="25"/>
  <c r="R2" i="24"/>
  <c r="N2" i="24"/>
  <c r="J2" i="24"/>
  <c r="X2" i="23"/>
  <c r="T2" i="23"/>
  <c r="P2" i="23"/>
  <c r="L2" i="23"/>
  <c r="Z2" i="22"/>
  <c r="V2" i="22"/>
  <c r="R2" i="22"/>
  <c r="N2" i="22"/>
  <c r="J2" i="22"/>
  <c r="X2" i="21"/>
  <c r="T2" i="21"/>
  <c r="P2" i="21"/>
  <c r="L2" i="21"/>
  <c r="X2" i="20"/>
  <c r="T2" i="20"/>
  <c r="P2" i="20"/>
  <c r="L2" i="20"/>
  <c r="Z2" i="19"/>
  <c r="V2" i="19"/>
  <c r="R2" i="19"/>
  <c r="N2" i="19"/>
  <c r="J2" i="19"/>
  <c r="X2" i="18"/>
  <c r="T2" i="18"/>
  <c r="P2" i="18"/>
  <c r="L2" i="18"/>
  <c r="Z2" i="17"/>
  <c r="V2" i="17"/>
  <c r="R2" i="17"/>
  <c r="N2" i="17"/>
  <c r="J2" i="17"/>
  <c r="X2" i="16"/>
  <c r="T2" i="16"/>
  <c r="P2" i="16"/>
  <c r="L2" i="16"/>
  <c r="X2" i="15"/>
  <c r="T2" i="15"/>
  <c r="P2" i="15"/>
  <c r="L2" i="15"/>
  <c r="Z2" i="14"/>
  <c r="V2" i="14"/>
  <c r="R2" i="14"/>
  <c r="N2" i="14"/>
  <c r="J2" i="14"/>
  <c r="X2" i="13"/>
  <c r="T2" i="13"/>
  <c r="P2" i="13"/>
  <c r="L2" i="13"/>
  <c r="T2" i="12"/>
  <c r="P2" i="12"/>
  <c r="L2" i="12"/>
  <c r="V2" i="11"/>
  <c r="R2" i="11"/>
  <c r="N2" i="11"/>
  <c r="J2" i="11"/>
  <c r="X2" i="10"/>
  <c r="T2" i="10"/>
  <c r="P2" i="10"/>
  <c r="L2" i="10"/>
  <c r="R2" i="9"/>
  <c r="N2" i="9"/>
  <c r="J2" i="9"/>
  <c r="R2" i="8"/>
  <c r="N2" i="8"/>
  <c r="J2" i="8"/>
  <c r="R2" i="7"/>
  <c r="N2" i="7"/>
  <c r="J2" i="7"/>
  <c r="X2" i="6"/>
  <c r="T2" i="6"/>
  <c r="P2" i="6"/>
  <c r="L2" i="6"/>
  <c r="T2" i="32"/>
  <c r="N2" i="31"/>
  <c r="T2" i="30"/>
  <c r="L2" i="29"/>
  <c r="W2" i="28"/>
  <c r="S2" i="28"/>
  <c r="O2" i="28"/>
  <c r="K2" i="28"/>
  <c r="D2" i="28"/>
  <c r="S2" i="27"/>
  <c r="O2" i="27"/>
  <c r="K2" i="27"/>
  <c r="D2" i="27"/>
  <c r="Y2" i="26"/>
  <c r="U2" i="26"/>
  <c r="Q2" i="26"/>
  <c r="M2" i="26"/>
  <c r="I2" i="26"/>
  <c r="U2" i="25"/>
  <c r="Q2" i="25"/>
  <c r="M2" i="25"/>
  <c r="I2" i="25"/>
  <c r="Q2" i="24"/>
  <c r="M2" i="24"/>
  <c r="I2" i="24"/>
  <c r="W2" i="23"/>
  <c r="S2" i="23"/>
  <c r="O2" i="23"/>
  <c r="K2" i="23"/>
  <c r="D2" i="23"/>
  <c r="Y2" i="22"/>
  <c r="U2" i="22"/>
  <c r="Q2" i="22"/>
  <c r="M2" i="22"/>
  <c r="I2" i="22"/>
  <c r="W2" i="21"/>
  <c r="S2" i="21"/>
  <c r="O2" i="21"/>
  <c r="K2" i="21"/>
  <c r="D2" i="21"/>
  <c r="W2" i="20"/>
  <c r="S2" i="20"/>
  <c r="O2" i="20"/>
  <c r="K2" i="20"/>
  <c r="D2" i="20"/>
  <c r="Y2" i="19"/>
  <c r="U2" i="19"/>
  <c r="Q2" i="19"/>
  <c r="M2" i="19"/>
  <c r="I2" i="19"/>
  <c r="W2" i="18"/>
  <c r="S2" i="18"/>
  <c r="O2" i="18"/>
  <c r="K2" i="18"/>
  <c r="D2" i="18"/>
  <c r="Y2" i="17"/>
  <c r="U2" i="17"/>
  <c r="Q2" i="17"/>
  <c r="M2" i="17"/>
  <c r="I2" i="17"/>
  <c r="W2" i="16"/>
  <c r="S2" i="16"/>
  <c r="O2" i="16"/>
  <c r="K2" i="16"/>
  <c r="D2" i="16"/>
  <c r="W2" i="15"/>
  <c r="S2" i="15"/>
  <c r="O2" i="15"/>
  <c r="K2" i="15"/>
  <c r="D2" i="15"/>
  <c r="Y2" i="14"/>
  <c r="U2" i="14"/>
  <c r="Q2" i="14"/>
  <c r="M2" i="14"/>
  <c r="I2" i="14"/>
  <c r="W2" i="13"/>
  <c r="S2" i="13"/>
  <c r="O2" i="13"/>
  <c r="K2" i="13"/>
  <c r="D2" i="13"/>
  <c r="P2" i="32"/>
  <c r="J2" i="31"/>
  <c r="P2" i="30"/>
  <c r="X2" i="29"/>
  <c r="Z2" i="28"/>
  <c r="V2" i="28"/>
  <c r="R2" i="28"/>
  <c r="N2" i="28"/>
  <c r="J2" i="28"/>
  <c r="R2" i="27"/>
  <c r="N2" i="27"/>
  <c r="J2" i="27"/>
  <c r="X2" i="26"/>
  <c r="T2" i="26"/>
  <c r="P2" i="26"/>
  <c r="L2" i="26"/>
  <c r="T2" i="25"/>
  <c r="P2" i="25"/>
  <c r="L2" i="25"/>
  <c r="P2" i="24"/>
  <c r="L2" i="24"/>
  <c r="Z2" i="23"/>
  <c r="V2" i="23"/>
  <c r="R2" i="23"/>
  <c r="N2" i="23"/>
  <c r="J2" i="23"/>
  <c r="X2" i="22"/>
  <c r="T2" i="22"/>
  <c r="P2" i="22"/>
  <c r="L2" i="22"/>
  <c r="Z2" i="21"/>
  <c r="V2" i="21"/>
  <c r="R2" i="21"/>
  <c r="N2" i="21"/>
  <c r="J2" i="21"/>
  <c r="V2" i="20"/>
  <c r="R2" i="20"/>
  <c r="N2" i="20"/>
  <c r="J2" i="20"/>
  <c r="X2" i="19"/>
  <c r="T2" i="19"/>
  <c r="P2" i="19"/>
  <c r="L2" i="19"/>
  <c r="Z2" i="18"/>
  <c r="V2" i="18"/>
  <c r="R2" i="18"/>
  <c r="N2" i="18"/>
  <c r="J2" i="18"/>
  <c r="X2" i="17"/>
  <c r="T2" i="17"/>
  <c r="P2" i="17"/>
  <c r="L2" i="17"/>
  <c r="Z2" i="16"/>
  <c r="V2" i="16"/>
  <c r="R2" i="16"/>
  <c r="N2" i="16"/>
  <c r="J2" i="16"/>
  <c r="V2" i="15"/>
  <c r="R2" i="15"/>
  <c r="N2" i="15"/>
  <c r="J2" i="15"/>
  <c r="X2" i="14"/>
  <c r="T2" i="14"/>
  <c r="P2" i="14"/>
  <c r="L2" i="14"/>
  <c r="Z2" i="13"/>
  <c r="J2" i="13"/>
  <c r="N2" i="12"/>
  <c r="U2" i="11"/>
  <c r="M2" i="11"/>
  <c r="S2" i="10"/>
  <c r="K2" i="10"/>
  <c r="L2" i="9"/>
  <c r="Q2" i="8"/>
  <c r="I2" i="8"/>
  <c r="P2" i="7"/>
  <c r="V2" i="6"/>
  <c r="N2" i="6"/>
  <c r="X2" i="5"/>
  <c r="T2" i="5"/>
  <c r="P2" i="5"/>
  <c r="L2" i="5"/>
  <c r="X2" i="4"/>
  <c r="T2" i="4"/>
  <c r="P2" i="4"/>
  <c r="L2" i="4"/>
  <c r="T2" i="3"/>
  <c r="P2" i="3"/>
  <c r="L2" i="3"/>
  <c r="R2" i="2"/>
  <c r="N2" i="2"/>
  <c r="J2" i="2"/>
  <c r="V2" i="13"/>
  <c r="S2" i="12"/>
  <c r="K2" i="12"/>
  <c r="T2" i="11"/>
  <c r="L2" i="11"/>
  <c r="Z2" i="10"/>
  <c r="R2" i="10"/>
  <c r="J2" i="10"/>
  <c r="Q2" i="9"/>
  <c r="I2" i="9"/>
  <c r="P2" i="8"/>
  <c r="U2" i="7"/>
  <c r="M2" i="7"/>
  <c r="S2" i="6"/>
  <c r="K2" i="6"/>
  <c r="W2" i="5"/>
  <c r="S2" i="5"/>
  <c r="O2" i="5"/>
  <c r="K2" i="5"/>
  <c r="D2" i="5"/>
  <c r="AA2" i="4"/>
  <c r="W2" i="4"/>
  <c r="S2" i="4"/>
  <c r="O2" i="4"/>
  <c r="K2" i="4"/>
  <c r="D2" i="4"/>
  <c r="W2" i="3"/>
  <c r="S2" i="3"/>
  <c r="O2" i="3"/>
  <c r="K2" i="3"/>
  <c r="D2" i="3"/>
  <c r="Q2" i="2"/>
  <c r="M2" i="2"/>
  <c r="I2" i="2"/>
  <c r="W2" i="1"/>
  <c r="S2" i="1"/>
  <c r="O2" i="1"/>
  <c r="K2" i="1"/>
  <c r="D2" i="1"/>
  <c r="R2" i="13"/>
  <c r="R2" i="12"/>
  <c r="J2" i="12"/>
  <c r="Q2" i="11"/>
  <c r="I2" i="11"/>
  <c r="W2" i="10"/>
  <c r="O2" i="10"/>
  <c r="D2" i="10"/>
  <c r="P2" i="9"/>
  <c r="U2" i="8"/>
  <c r="M2" i="8"/>
  <c r="T2" i="7"/>
  <c r="L2" i="7"/>
  <c r="Z2" i="6"/>
  <c r="R2" i="6"/>
  <c r="J2" i="6"/>
  <c r="Z2" i="5"/>
  <c r="V2" i="5"/>
  <c r="R2" i="5"/>
  <c r="N2" i="5"/>
  <c r="J2" i="5"/>
  <c r="Z2" i="4"/>
  <c r="V2" i="4"/>
  <c r="R2" i="4"/>
  <c r="N2" i="4"/>
  <c r="J2" i="4"/>
  <c r="V2" i="3"/>
  <c r="R2" i="3"/>
  <c r="N2" i="3"/>
  <c r="J2" i="3"/>
  <c r="P2" i="2"/>
  <c r="L2" i="2"/>
  <c r="Z2" i="1"/>
  <c r="V2" i="1"/>
  <c r="R2" i="1"/>
  <c r="N2" i="1"/>
  <c r="J2" i="1"/>
  <c r="T2" i="1"/>
  <c r="P2" i="1"/>
  <c r="N2" i="13"/>
  <c r="O2" i="12"/>
  <c r="D2" i="12"/>
  <c r="P2" i="11"/>
  <c r="V2" i="10"/>
  <c r="N2" i="10"/>
  <c r="M2" i="9"/>
  <c r="T2" i="8"/>
  <c r="L2" i="8"/>
  <c r="Q2" i="7"/>
  <c r="I2" i="7"/>
  <c r="W2" i="6"/>
  <c r="O2" i="6"/>
  <c r="D2" i="6"/>
  <c r="Y2" i="5"/>
  <c r="U2" i="5"/>
  <c r="Q2" i="5"/>
  <c r="M2" i="5"/>
  <c r="I2" i="5"/>
  <c r="Y2" i="4"/>
  <c r="U2" i="4"/>
  <c r="Q2" i="4"/>
  <c r="M2" i="4"/>
  <c r="I2" i="4"/>
  <c r="U2" i="3"/>
  <c r="Q2" i="3"/>
  <c r="M2" i="3"/>
  <c r="I2" i="3"/>
  <c r="O2" i="2"/>
  <c r="K2" i="2"/>
  <c r="D2" i="2"/>
  <c r="Y2" i="1"/>
  <c r="U2" i="1"/>
  <c r="Q2" i="1"/>
  <c r="M2" i="1"/>
  <c r="I2" i="1"/>
  <c r="X2" i="1"/>
  <c r="L2" i="1"/>
  <c r="L10" i="1" l="1"/>
  <c r="X20" i="1"/>
  <c r="X10" i="1"/>
  <c r="I20" i="1"/>
  <c r="M20" i="1"/>
  <c r="Q20" i="1"/>
  <c r="U20" i="1"/>
  <c r="Y20" i="1"/>
  <c r="H2" i="2"/>
  <c r="H20" i="2" s="1"/>
  <c r="D20" i="2"/>
  <c r="K20" i="2"/>
  <c r="O20" i="2"/>
  <c r="M10" i="5"/>
  <c r="M20" i="5"/>
  <c r="U20" i="5"/>
  <c r="Y10" i="5"/>
  <c r="H2" i="6"/>
  <c r="O10" i="6"/>
  <c r="W10" i="6"/>
  <c r="I20" i="7"/>
  <c r="Q20" i="7"/>
  <c r="L10" i="8"/>
  <c r="T10" i="8"/>
  <c r="M10" i="9"/>
  <c r="N20" i="10"/>
  <c r="V20" i="10"/>
  <c r="V10" i="10"/>
  <c r="D20" i="12"/>
  <c r="H2" i="12"/>
  <c r="H20" i="12" s="1"/>
  <c r="O20" i="12"/>
  <c r="N10" i="13"/>
  <c r="P10" i="1"/>
  <c r="T20" i="1"/>
  <c r="T10" i="1"/>
  <c r="J20" i="1"/>
  <c r="J10" i="1"/>
  <c r="N20" i="1"/>
  <c r="N10" i="1"/>
  <c r="R20" i="1"/>
  <c r="R10" i="1"/>
  <c r="V20" i="1"/>
  <c r="V10" i="1"/>
  <c r="Z20" i="1"/>
  <c r="Z10" i="1"/>
  <c r="L20" i="2"/>
  <c r="P20" i="2"/>
  <c r="P10" i="2"/>
  <c r="J20" i="3"/>
  <c r="N20" i="3"/>
  <c r="R20" i="3"/>
  <c r="V20" i="3"/>
  <c r="J20" i="4"/>
  <c r="N20" i="4"/>
  <c r="R20" i="4"/>
  <c r="V20" i="4"/>
  <c r="Z20" i="4"/>
  <c r="J20" i="5"/>
  <c r="N20" i="5"/>
  <c r="R20" i="5"/>
  <c r="V20" i="5"/>
  <c r="Z20" i="5"/>
  <c r="J20" i="6"/>
  <c r="J10" i="6"/>
  <c r="R20" i="6"/>
  <c r="R10" i="6"/>
  <c r="Z20" i="6"/>
  <c r="Z10" i="6"/>
  <c r="L10" i="7"/>
  <c r="T10" i="7"/>
  <c r="M20" i="8"/>
  <c r="U20" i="8"/>
  <c r="P20" i="9"/>
  <c r="H2" i="10"/>
  <c r="D20" i="10"/>
  <c r="O20" i="10"/>
  <c r="O10" i="10"/>
  <c r="W20" i="10"/>
  <c r="W10" i="10"/>
  <c r="I10" i="11"/>
  <c r="Q10" i="11"/>
  <c r="J10" i="12"/>
  <c r="R10" i="12"/>
  <c r="R10" i="13"/>
  <c r="D20" i="1"/>
  <c r="H2" i="1"/>
  <c r="K20" i="1"/>
  <c r="O20" i="1"/>
  <c r="S20" i="1"/>
  <c r="W20" i="1"/>
  <c r="I20" i="2"/>
  <c r="M20" i="2"/>
  <c r="Q20" i="2"/>
  <c r="H2" i="3"/>
  <c r="S20" i="3"/>
  <c r="W20" i="3"/>
  <c r="H2" i="4"/>
  <c r="H20" i="4" s="1"/>
  <c r="O20" i="4"/>
  <c r="S20" i="4"/>
  <c r="W20" i="4"/>
  <c r="AA20" i="4"/>
  <c r="D20" i="5"/>
  <c r="H2" i="5"/>
  <c r="K20" i="5"/>
  <c r="O20" i="5"/>
  <c r="S20" i="5"/>
  <c r="W20" i="5"/>
  <c r="K10" i="6"/>
  <c r="S10" i="6"/>
  <c r="M20" i="7"/>
  <c r="U20" i="7"/>
  <c r="P10" i="8"/>
  <c r="I10" i="9"/>
  <c r="Q10" i="9"/>
  <c r="L20" i="11"/>
  <c r="L10" i="11"/>
  <c r="T20" i="11"/>
  <c r="T10" i="11"/>
  <c r="K20" i="12"/>
  <c r="S20" i="12"/>
  <c r="V20" i="13"/>
  <c r="V10" i="13"/>
  <c r="J20" i="2"/>
  <c r="J10" i="2"/>
  <c r="N20" i="2"/>
  <c r="N10" i="2"/>
  <c r="R20" i="2"/>
  <c r="R10" i="2"/>
  <c r="L20" i="3"/>
  <c r="P20" i="3"/>
  <c r="T20" i="3"/>
  <c r="L20" i="4"/>
  <c r="P20" i="4"/>
  <c r="T20" i="4"/>
  <c r="X20" i="4"/>
  <c r="L20" i="5"/>
  <c r="T20" i="5"/>
  <c r="X10" i="5"/>
  <c r="P10" i="7"/>
  <c r="I20" i="8"/>
  <c r="Q20" i="8"/>
  <c r="L10" i="9"/>
  <c r="K20" i="10"/>
  <c r="K10" i="10"/>
  <c r="S20" i="10"/>
  <c r="S10" i="10"/>
  <c r="M10" i="11"/>
  <c r="U10" i="11"/>
  <c r="N10" i="12"/>
  <c r="J10" i="13"/>
  <c r="J20" i="13"/>
  <c r="Z20" i="13"/>
  <c r="L20" i="14"/>
  <c r="L10" i="14"/>
  <c r="P20" i="14"/>
  <c r="P10" i="14"/>
  <c r="T20" i="14"/>
  <c r="T10" i="14"/>
  <c r="X20" i="14"/>
  <c r="X10" i="14"/>
  <c r="J10" i="15"/>
  <c r="N10" i="15"/>
  <c r="R10" i="15"/>
  <c r="V10" i="15"/>
  <c r="J20" i="16"/>
  <c r="J10" i="16"/>
  <c r="N20" i="16"/>
  <c r="N10" i="16"/>
  <c r="R20" i="16"/>
  <c r="R10" i="16"/>
  <c r="V20" i="16"/>
  <c r="V10" i="16"/>
  <c r="Z20" i="16"/>
  <c r="Z10" i="16"/>
  <c r="L20" i="17"/>
  <c r="L10" i="17"/>
  <c r="P20" i="17"/>
  <c r="P10" i="17"/>
  <c r="T20" i="17"/>
  <c r="T10" i="17"/>
  <c r="X20" i="17"/>
  <c r="X10" i="17"/>
  <c r="J20" i="18"/>
  <c r="J10" i="18"/>
  <c r="N20" i="18"/>
  <c r="N10" i="18"/>
  <c r="R20" i="18"/>
  <c r="R10" i="18"/>
  <c r="V20" i="18"/>
  <c r="V10" i="18"/>
  <c r="Z20" i="18"/>
  <c r="Z10" i="18"/>
  <c r="L20" i="19"/>
  <c r="L10" i="19"/>
  <c r="P20" i="19"/>
  <c r="P10" i="19"/>
  <c r="T20" i="19"/>
  <c r="T10" i="19"/>
  <c r="X20" i="19"/>
  <c r="X10" i="19"/>
  <c r="J10" i="20"/>
  <c r="N10" i="20"/>
  <c r="R10" i="20"/>
  <c r="V10" i="20"/>
  <c r="J20" i="21"/>
  <c r="J10" i="21"/>
  <c r="N20" i="21"/>
  <c r="N10" i="21"/>
  <c r="R20" i="21"/>
  <c r="R10" i="21"/>
  <c r="V20" i="21"/>
  <c r="V10" i="21"/>
  <c r="Z20" i="21"/>
  <c r="Z10" i="21"/>
  <c r="L20" i="22"/>
  <c r="L10" i="22"/>
  <c r="P20" i="22"/>
  <c r="P10" i="22"/>
  <c r="T20" i="22"/>
  <c r="T10" i="22"/>
  <c r="X20" i="22"/>
  <c r="X10" i="22"/>
  <c r="J20" i="23"/>
  <c r="J10" i="23"/>
  <c r="N20" i="23"/>
  <c r="N10" i="23"/>
  <c r="R20" i="23"/>
  <c r="R10" i="23"/>
  <c r="V20" i="23"/>
  <c r="V10" i="23"/>
  <c r="Z20" i="23"/>
  <c r="Z10" i="23"/>
  <c r="L10" i="25"/>
  <c r="P10" i="25"/>
  <c r="T10" i="25"/>
  <c r="L20" i="26"/>
  <c r="P20" i="26"/>
  <c r="T20" i="26"/>
  <c r="X20" i="26"/>
  <c r="J20" i="28"/>
  <c r="J10" i="28"/>
  <c r="N10" i="28"/>
  <c r="N20" i="28"/>
  <c r="R20" i="28"/>
  <c r="R10" i="28"/>
  <c r="V10" i="28"/>
  <c r="V20" i="28"/>
  <c r="Z20" i="28"/>
  <c r="Z10" i="28"/>
  <c r="X20" i="29"/>
  <c r="P20" i="30"/>
  <c r="P10" i="30"/>
  <c r="J20" i="31"/>
  <c r="J10" i="31"/>
  <c r="P20" i="32"/>
  <c r="P10" i="32"/>
  <c r="H2" i="13"/>
  <c r="D20" i="13"/>
  <c r="K20" i="13"/>
  <c r="K10" i="13"/>
  <c r="O20" i="13"/>
  <c r="O10" i="13"/>
  <c r="S20" i="13"/>
  <c r="S10" i="13"/>
  <c r="W20" i="13"/>
  <c r="W10" i="13"/>
  <c r="I20" i="14"/>
  <c r="I10" i="14"/>
  <c r="M20" i="14"/>
  <c r="M10" i="14"/>
  <c r="Q20" i="14"/>
  <c r="Q10" i="14"/>
  <c r="U20" i="14"/>
  <c r="U10" i="14"/>
  <c r="Y20" i="14"/>
  <c r="Y10" i="14"/>
  <c r="D20" i="15"/>
  <c r="H2" i="15"/>
  <c r="H20" i="15" s="1"/>
  <c r="K20" i="15"/>
  <c r="O20" i="15"/>
  <c r="S20" i="15"/>
  <c r="W20" i="15"/>
  <c r="H2" i="16"/>
  <c r="D20" i="16"/>
  <c r="K20" i="16"/>
  <c r="K10" i="16"/>
  <c r="O20" i="16"/>
  <c r="O10" i="16"/>
  <c r="S20" i="16"/>
  <c r="S10" i="16"/>
  <c r="W20" i="16"/>
  <c r="W10" i="16"/>
  <c r="I20" i="17"/>
  <c r="I10" i="17"/>
  <c r="M20" i="17"/>
  <c r="M10" i="17"/>
  <c r="Q20" i="17"/>
  <c r="Q10" i="17"/>
  <c r="U20" i="17"/>
  <c r="U10" i="17"/>
  <c r="Y20" i="17"/>
  <c r="Y10" i="17"/>
  <c r="H2" i="18"/>
  <c r="D20" i="18"/>
  <c r="K20" i="18"/>
  <c r="K10" i="18"/>
  <c r="O20" i="18"/>
  <c r="O10" i="18"/>
  <c r="S20" i="18"/>
  <c r="S10" i="18"/>
  <c r="W20" i="18"/>
  <c r="W10" i="18"/>
  <c r="I20" i="19"/>
  <c r="I10" i="19"/>
  <c r="M20" i="19"/>
  <c r="M10" i="19"/>
  <c r="Q20" i="19"/>
  <c r="Q10" i="19"/>
  <c r="U20" i="19"/>
  <c r="U10" i="19"/>
  <c r="Y20" i="19"/>
  <c r="Y10" i="19"/>
  <c r="D20" i="20"/>
  <c r="H2" i="20"/>
  <c r="H20" i="20" s="1"/>
  <c r="K20" i="20"/>
  <c r="O20" i="20"/>
  <c r="S20" i="20"/>
  <c r="W20" i="20"/>
  <c r="H2" i="21"/>
  <c r="D20" i="21"/>
  <c r="K20" i="21"/>
  <c r="K10" i="21"/>
  <c r="O20" i="21"/>
  <c r="O10" i="21"/>
  <c r="S20" i="21"/>
  <c r="S10" i="21"/>
  <c r="W20" i="21"/>
  <c r="W10" i="21"/>
  <c r="I20" i="22"/>
  <c r="I10" i="22"/>
  <c r="M20" i="22"/>
  <c r="M10" i="22"/>
  <c r="Q20" i="22"/>
  <c r="Q10" i="22"/>
  <c r="U20" i="22"/>
  <c r="U10" i="22"/>
  <c r="Y20" i="22"/>
  <c r="Y10" i="22"/>
  <c r="H2" i="23"/>
  <c r="H20" i="23" s="1"/>
  <c r="D20" i="23"/>
  <c r="K20" i="23"/>
  <c r="K10" i="23"/>
  <c r="O20" i="23"/>
  <c r="O10" i="23"/>
  <c r="S20" i="23"/>
  <c r="S10" i="23"/>
  <c r="W20" i="23"/>
  <c r="W10" i="23"/>
  <c r="I20" i="25"/>
  <c r="M20" i="25"/>
  <c r="Q20" i="25"/>
  <c r="U20" i="25"/>
  <c r="I20" i="26"/>
  <c r="I10" i="26"/>
  <c r="M20" i="26"/>
  <c r="M10" i="26"/>
  <c r="Q20" i="26"/>
  <c r="Q10" i="26"/>
  <c r="U20" i="26"/>
  <c r="U10" i="26"/>
  <c r="Y20" i="26"/>
  <c r="Y10" i="26"/>
  <c r="D20" i="27"/>
  <c r="H2" i="27"/>
  <c r="D10" i="27"/>
  <c r="K20" i="27"/>
  <c r="O20" i="27"/>
  <c r="S20" i="27"/>
  <c r="D20" i="28"/>
  <c r="H2" i="28"/>
  <c r="H20" i="28" s="1"/>
  <c r="K20" i="28"/>
  <c r="O20" i="28"/>
  <c r="S20" i="28"/>
  <c r="W20" i="28"/>
  <c r="L20" i="29"/>
  <c r="T10" i="30"/>
  <c r="N10" i="31"/>
  <c r="T20" i="32"/>
  <c r="T10" i="32"/>
  <c r="L20" i="6"/>
  <c r="P20" i="6"/>
  <c r="T20" i="6"/>
  <c r="X20" i="6"/>
  <c r="J20" i="7"/>
  <c r="N20" i="7"/>
  <c r="R20" i="7"/>
  <c r="J20" i="8"/>
  <c r="N20" i="8"/>
  <c r="R20" i="8"/>
  <c r="J20" i="9"/>
  <c r="N20" i="9"/>
  <c r="R20" i="9"/>
  <c r="L20" i="10"/>
  <c r="P20" i="10"/>
  <c r="T20" i="10"/>
  <c r="X20" i="10"/>
  <c r="J20" i="11"/>
  <c r="N20" i="11"/>
  <c r="R20" i="11"/>
  <c r="V20" i="11"/>
  <c r="L20" i="12"/>
  <c r="P20" i="12"/>
  <c r="T20" i="12"/>
  <c r="L20" i="13"/>
  <c r="P20" i="13"/>
  <c r="T20" i="13"/>
  <c r="X20" i="13"/>
  <c r="J20" i="14"/>
  <c r="N20" i="14"/>
  <c r="R20" i="14"/>
  <c r="V20" i="14"/>
  <c r="Z20" i="14"/>
  <c r="L20" i="15"/>
  <c r="P20" i="15"/>
  <c r="T20" i="15"/>
  <c r="X20" i="15"/>
  <c r="L20" i="16"/>
  <c r="P20" i="16"/>
  <c r="T20" i="16"/>
  <c r="X20" i="16"/>
  <c r="J20" i="17"/>
  <c r="N20" i="17"/>
  <c r="R20" i="17"/>
  <c r="V20" i="17"/>
  <c r="Z20" i="17"/>
  <c r="L20" i="18"/>
  <c r="P20" i="18"/>
  <c r="T20" i="18"/>
  <c r="X20" i="18"/>
  <c r="J20" i="19"/>
  <c r="N20" i="19"/>
  <c r="R20" i="19"/>
  <c r="V20" i="19"/>
  <c r="Z20" i="19"/>
  <c r="L20" i="20"/>
  <c r="P20" i="20"/>
  <c r="T20" i="20"/>
  <c r="X20" i="20"/>
  <c r="L20" i="21"/>
  <c r="P20" i="21"/>
  <c r="T20" i="21"/>
  <c r="X20" i="21"/>
  <c r="J20" i="22"/>
  <c r="N20" i="22"/>
  <c r="R20" i="22"/>
  <c r="V20" i="22"/>
  <c r="Z20" i="22"/>
  <c r="L20" i="23"/>
  <c r="P20" i="23"/>
  <c r="T20" i="23"/>
  <c r="X20" i="23"/>
  <c r="J20" i="24"/>
  <c r="N20" i="24"/>
  <c r="R20" i="24"/>
  <c r="J20" i="25"/>
  <c r="N20" i="25"/>
  <c r="R20" i="25"/>
  <c r="J20" i="26"/>
  <c r="N20" i="26"/>
  <c r="R20" i="26"/>
  <c r="V20" i="26"/>
  <c r="Z20" i="26"/>
  <c r="L20" i="28"/>
  <c r="L10" i="28"/>
  <c r="P20" i="28"/>
  <c r="T20" i="28"/>
  <c r="X20" i="28"/>
  <c r="P20" i="29"/>
  <c r="X10" i="30"/>
  <c r="R20" i="31"/>
  <c r="R10" i="31"/>
  <c r="X20" i="32"/>
  <c r="X10" i="32"/>
  <c r="I20" i="6"/>
  <c r="M20" i="6"/>
  <c r="Q20" i="6"/>
  <c r="U20" i="6"/>
  <c r="Y20" i="6"/>
  <c r="H2" i="7"/>
  <c r="K20" i="7"/>
  <c r="K10" i="7"/>
  <c r="O10" i="7"/>
  <c r="S20" i="7"/>
  <c r="S10" i="7"/>
  <c r="H2" i="8"/>
  <c r="D10" i="8"/>
  <c r="K10" i="8"/>
  <c r="O10" i="8"/>
  <c r="S10" i="8"/>
  <c r="D20" i="9"/>
  <c r="H2" i="9"/>
  <c r="H20" i="9" s="1"/>
  <c r="K20" i="9"/>
  <c r="O20" i="9"/>
  <c r="I20" i="10"/>
  <c r="M20" i="10"/>
  <c r="Q20" i="10"/>
  <c r="U20" i="10"/>
  <c r="Y20" i="10"/>
  <c r="D20" i="11"/>
  <c r="H2" i="11"/>
  <c r="K20" i="11"/>
  <c r="O20" i="11"/>
  <c r="S20" i="11"/>
  <c r="I20" i="12"/>
  <c r="I10" i="12"/>
  <c r="M20" i="12"/>
  <c r="M10" i="12"/>
  <c r="Q20" i="12"/>
  <c r="Q10" i="12"/>
  <c r="U20" i="12"/>
  <c r="U10" i="12"/>
  <c r="I20" i="13"/>
  <c r="M20" i="13"/>
  <c r="Q20" i="13"/>
  <c r="U20" i="13"/>
  <c r="Y20" i="13"/>
  <c r="D20" i="14"/>
  <c r="H2" i="14"/>
  <c r="H20" i="14" s="1"/>
  <c r="K20" i="14"/>
  <c r="O20" i="14"/>
  <c r="S20" i="14"/>
  <c r="W20" i="14"/>
  <c r="I10" i="15"/>
  <c r="M10" i="15"/>
  <c r="Q10" i="15"/>
  <c r="U10" i="15"/>
  <c r="Y10" i="15"/>
  <c r="I20" i="16"/>
  <c r="M20" i="16"/>
  <c r="Q20" i="16"/>
  <c r="U20" i="16"/>
  <c r="Y20" i="16"/>
  <c r="D20" i="17"/>
  <c r="H2" i="17"/>
  <c r="H20" i="17" s="1"/>
  <c r="K20" i="17"/>
  <c r="O20" i="17"/>
  <c r="S20" i="17"/>
  <c r="W20" i="17"/>
  <c r="I20" i="18"/>
  <c r="M20" i="18"/>
  <c r="Q20" i="18"/>
  <c r="U20" i="18"/>
  <c r="Y20" i="18"/>
  <c r="D20" i="19"/>
  <c r="H2" i="19"/>
  <c r="H20" i="19" s="1"/>
  <c r="K20" i="19"/>
  <c r="O20" i="19"/>
  <c r="S20" i="19"/>
  <c r="W20" i="19"/>
  <c r="I10" i="20"/>
  <c r="M10" i="20"/>
  <c r="Q10" i="20"/>
  <c r="U10" i="20"/>
  <c r="Y10" i="20"/>
  <c r="I20" i="21"/>
  <c r="M20" i="21"/>
  <c r="Q20" i="21"/>
  <c r="U20" i="21"/>
  <c r="Y20" i="21"/>
  <c r="D20" i="22"/>
  <c r="H2" i="22"/>
  <c r="H20" i="22" s="1"/>
  <c r="K20" i="22"/>
  <c r="O20" i="22"/>
  <c r="S20" i="22"/>
  <c r="W20" i="22"/>
  <c r="I20" i="23"/>
  <c r="M20" i="23"/>
  <c r="Q20" i="23"/>
  <c r="U20" i="23"/>
  <c r="Y20" i="23"/>
  <c r="D10" i="24"/>
  <c r="D20" i="24"/>
  <c r="H2" i="24"/>
  <c r="K20" i="24"/>
  <c r="O20" i="24"/>
  <c r="S20" i="24"/>
  <c r="D10" i="25"/>
  <c r="H2" i="25"/>
  <c r="K10" i="25"/>
  <c r="O10" i="25"/>
  <c r="S10" i="25"/>
  <c r="D20" i="26"/>
  <c r="H2" i="26"/>
  <c r="K20" i="26"/>
  <c r="K10" i="26"/>
  <c r="O20" i="26"/>
  <c r="O10" i="26"/>
  <c r="S20" i="26"/>
  <c r="S10" i="26"/>
  <c r="W20" i="26"/>
  <c r="W10" i="26"/>
  <c r="I20" i="27"/>
  <c r="M20" i="27"/>
  <c r="Q20" i="27"/>
  <c r="I10" i="28"/>
  <c r="I20" i="28"/>
  <c r="Q20" i="28"/>
  <c r="Q10" i="28"/>
  <c r="Y10" i="28"/>
  <c r="Y20" i="28"/>
  <c r="T20" i="29"/>
  <c r="L10" i="30"/>
  <c r="V20" i="31"/>
  <c r="V10" i="31"/>
  <c r="L20" i="32"/>
  <c r="L10" i="32"/>
  <c r="H2" i="29"/>
  <c r="K10" i="29"/>
  <c r="O10" i="29"/>
  <c r="S10" i="29"/>
  <c r="W10" i="29"/>
  <c r="D20" i="30"/>
  <c r="H2" i="30"/>
  <c r="K20" i="30"/>
  <c r="O20" i="30"/>
  <c r="S20" i="30"/>
  <c r="W20" i="30"/>
  <c r="I20" i="31"/>
  <c r="M20" i="31"/>
  <c r="Q20" i="31"/>
  <c r="U20" i="31"/>
  <c r="D20" i="32"/>
  <c r="H2" i="32"/>
  <c r="H20" i="32" s="1"/>
  <c r="K20" i="32"/>
  <c r="O20" i="32"/>
  <c r="S20" i="32"/>
  <c r="W20" i="32"/>
  <c r="I20" i="33"/>
  <c r="M20" i="33"/>
  <c r="Q20" i="33"/>
  <c r="U20" i="33"/>
  <c r="Y20" i="33"/>
  <c r="D10" i="34"/>
  <c r="H2" i="34"/>
  <c r="K10" i="34"/>
  <c r="O10" i="34"/>
  <c r="S10" i="34"/>
  <c r="W10" i="34"/>
  <c r="H2" i="35"/>
  <c r="H20" i="35" s="1"/>
  <c r="D20" i="35"/>
  <c r="K20" i="35"/>
  <c r="O20" i="35"/>
  <c r="S20" i="35"/>
  <c r="W20" i="35"/>
  <c r="I20" i="36"/>
  <c r="M20" i="36"/>
  <c r="Q20" i="36"/>
  <c r="U20" i="36"/>
  <c r="Y20" i="36"/>
  <c r="H2" i="37"/>
  <c r="H20" i="37" s="1"/>
  <c r="D20" i="37"/>
  <c r="K20" i="37"/>
  <c r="O20" i="37"/>
  <c r="S20" i="37"/>
  <c r="W20" i="37"/>
  <c r="I20" i="38"/>
  <c r="M20" i="38"/>
  <c r="Q20" i="38"/>
  <c r="U20" i="38"/>
  <c r="Y20" i="38"/>
  <c r="H2" i="39"/>
  <c r="H20" i="39" s="1"/>
  <c r="D20" i="39"/>
  <c r="K20" i="39"/>
  <c r="O20" i="39"/>
  <c r="S20" i="39"/>
  <c r="W20" i="39"/>
  <c r="N10" i="40"/>
  <c r="V10" i="40"/>
  <c r="J20" i="41"/>
  <c r="J10" i="41"/>
  <c r="R20" i="41"/>
  <c r="R10" i="41"/>
  <c r="Z20" i="41"/>
  <c r="Z10" i="41"/>
  <c r="N10" i="42"/>
  <c r="V10" i="42"/>
  <c r="N20" i="43"/>
  <c r="N10" i="43"/>
  <c r="J20" i="33"/>
  <c r="J10" i="33"/>
  <c r="N20" i="33"/>
  <c r="N10" i="33"/>
  <c r="R20" i="33"/>
  <c r="R10" i="33"/>
  <c r="V20" i="33"/>
  <c r="V10" i="33"/>
  <c r="Z20" i="33"/>
  <c r="Z10" i="33"/>
  <c r="L10" i="34"/>
  <c r="P10" i="34"/>
  <c r="T10" i="34"/>
  <c r="X10" i="34"/>
  <c r="L20" i="35"/>
  <c r="L10" i="35"/>
  <c r="P20" i="35"/>
  <c r="P10" i="35"/>
  <c r="T20" i="35"/>
  <c r="T10" i="35"/>
  <c r="X20" i="35"/>
  <c r="X10" i="35"/>
  <c r="J20" i="36"/>
  <c r="J10" i="36"/>
  <c r="N20" i="36"/>
  <c r="N10" i="36"/>
  <c r="R20" i="36"/>
  <c r="R10" i="36"/>
  <c r="V20" i="36"/>
  <c r="V10" i="36"/>
  <c r="Z20" i="36"/>
  <c r="Z10" i="36"/>
  <c r="L20" i="37"/>
  <c r="L10" i="37"/>
  <c r="P20" i="37"/>
  <c r="P10" i="37"/>
  <c r="T20" i="37"/>
  <c r="T10" i="37"/>
  <c r="X20" i="37"/>
  <c r="X10" i="37"/>
  <c r="J20" i="38"/>
  <c r="J10" i="38"/>
  <c r="N20" i="38"/>
  <c r="N10" i="38"/>
  <c r="R20" i="38"/>
  <c r="R10" i="38"/>
  <c r="V20" i="38"/>
  <c r="V10" i="38"/>
  <c r="Z20" i="38"/>
  <c r="Z10" i="38"/>
  <c r="L20" i="39"/>
  <c r="L10" i="39"/>
  <c r="P20" i="39"/>
  <c r="P10" i="39"/>
  <c r="T20" i="39"/>
  <c r="T10" i="39"/>
  <c r="X20" i="39"/>
  <c r="X10" i="39"/>
  <c r="P10" i="40"/>
  <c r="P20" i="40"/>
  <c r="X10" i="40"/>
  <c r="X20" i="40"/>
  <c r="L10" i="41"/>
  <c r="T10" i="41"/>
  <c r="P10" i="42"/>
  <c r="P20" i="42"/>
  <c r="X10" i="42"/>
  <c r="X20" i="42"/>
  <c r="R10" i="43"/>
  <c r="I20" i="30"/>
  <c r="M20" i="30"/>
  <c r="Q20" i="30"/>
  <c r="U20" i="30"/>
  <c r="Y20" i="30"/>
  <c r="H2" i="31"/>
  <c r="H20" i="31" s="1"/>
  <c r="D20" i="31"/>
  <c r="K20" i="31"/>
  <c r="O20" i="31"/>
  <c r="S20" i="31"/>
  <c r="I20" i="32"/>
  <c r="M20" i="32"/>
  <c r="Q20" i="32"/>
  <c r="U20" i="32"/>
  <c r="Y20" i="32"/>
  <c r="H2" i="33"/>
  <c r="D20" i="33"/>
  <c r="K20" i="33"/>
  <c r="K10" i="33"/>
  <c r="O20" i="33"/>
  <c r="O10" i="33"/>
  <c r="S20" i="33"/>
  <c r="S10" i="33"/>
  <c r="W20" i="33"/>
  <c r="W10" i="33"/>
  <c r="I20" i="34"/>
  <c r="M20" i="34"/>
  <c r="Q20" i="34"/>
  <c r="U20" i="34"/>
  <c r="Y20" i="34"/>
  <c r="I20" i="35"/>
  <c r="M20" i="35"/>
  <c r="M10" i="35"/>
  <c r="Q20" i="35"/>
  <c r="Q10" i="35"/>
  <c r="U20" i="35"/>
  <c r="U10" i="35"/>
  <c r="Y20" i="35"/>
  <c r="Y10" i="35"/>
  <c r="H2" i="36"/>
  <c r="D20" i="36"/>
  <c r="K20" i="36"/>
  <c r="K10" i="36"/>
  <c r="O20" i="36"/>
  <c r="O10" i="36"/>
  <c r="S20" i="36"/>
  <c r="S10" i="36"/>
  <c r="W20" i="36"/>
  <c r="W10" i="36"/>
  <c r="I20" i="37"/>
  <c r="I10" i="37"/>
  <c r="M20" i="37"/>
  <c r="M10" i="37"/>
  <c r="Q20" i="37"/>
  <c r="Q10" i="37"/>
  <c r="U20" i="37"/>
  <c r="U10" i="37"/>
  <c r="Y20" i="37"/>
  <c r="Y10" i="37"/>
  <c r="H2" i="38"/>
  <c r="D20" i="38"/>
  <c r="K20" i="38"/>
  <c r="K10" i="38"/>
  <c r="O20" i="38"/>
  <c r="O10" i="38"/>
  <c r="S20" i="38"/>
  <c r="S10" i="38"/>
  <c r="W20" i="38"/>
  <c r="W10" i="38"/>
  <c r="I20" i="39"/>
  <c r="I10" i="39"/>
  <c r="M20" i="39"/>
  <c r="M10" i="39"/>
  <c r="Q20" i="39"/>
  <c r="Q10" i="39"/>
  <c r="U20" i="39"/>
  <c r="U10" i="39"/>
  <c r="Y20" i="39"/>
  <c r="Y10" i="39"/>
  <c r="J10" i="40"/>
  <c r="J20" i="40"/>
  <c r="R10" i="40"/>
  <c r="R20" i="40"/>
  <c r="Z10" i="40"/>
  <c r="Z20" i="40"/>
  <c r="N10" i="41"/>
  <c r="N20" i="41"/>
  <c r="V10" i="41"/>
  <c r="V20" i="41"/>
  <c r="J10" i="42"/>
  <c r="J20" i="42"/>
  <c r="R10" i="42"/>
  <c r="R20" i="42"/>
  <c r="Z10" i="42"/>
  <c r="Z20" i="42"/>
  <c r="V10" i="43"/>
  <c r="J20" i="29"/>
  <c r="N20" i="29"/>
  <c r="R20" i="29"/>
  <c r="V20" i="29"/>
  <c r="J20" i="30"/>
  <c r="N20" i="30"/>
  <c r="R20" i="30"/>
  <c r="V20" i="30"/>
  <c r="Z20" i="30"/>
  <c r="L20" i="31"/>
  <c r="P20" i="31"/>
  <c r="T20" i="31"/>
  <c r="J20" i="32"/>
  <c r="N20" i="32"/>
  <c r="R20" i="32"/>
  <c r="R10" i="32"/>
  <c r="V20" i="32"/>
  <c r="V10" i="32"/>
  <c r="Z20" i="32"/>
  <c r="L20" i="33"/>
  <c r="P20" i="33"/>
  <c r="T20" i="33"/>
  <c r="X20" i="33"/>
  <c r="J20" i="34"/>
  <c r="N20" i="34"/>
  <c r="R20" i="34"/>
  <c r="V20" i="34"/>
  <c r="J20" i="35"/>
  <c r="N20" i="35"/>
  <c r="R20" i="35"/>
  <c r="V20" i="35"/>
  <c r="Z20" i="35"/>
  <c r="L20" i="36"/>
  <c r="P20" i="36"/>
  <c r="T20" i="36"/>
  <c r="X20" i="36"/>
  <c r="J20" i="37"/>
  <c r="N20" i="37"/>
  <c r="R20" i="37"/>
  <c r="V20" i="37"/>
  <c r="Z20" i="37"/>
  <c r="L20" i="38"/>
  <c r="P20" i="38"/>
  <c r="T20" i="38"/>
  <c r="X20" i="38"/>
  <c r="J20" i="39"/>
  <c r="N20" i="39"/>
  <c r="R20" i="39"/>
  <c r="V20" i="39"/>
  <c r="Z20" i="39"/>
  <c r="L20" i="40"/>
  <c r="L10" i="40"/>
  <c r="T20" i="40"/>
  <c r="T10" i="40"/>
  <c r="P10" i="41"/>
  <c r="X10" i="41"/>
  <c r="L20" i="42"/>
  <c r="L10" i="42"/>
  <c r="T20" i="42"/>
  <c r="T10" i="42"/>
  <c r="J10" i="43"/>
  <c r="J20" i="43"/>
  <c r="Z10" i="43"/>
  <c r="Z20" i="43"/>
  <c r="L20" i="44"/>
  <c r="L10" i="44"/>
  <c r="P20" i="44"/>
  <c r="P10" i="44"/>
  <c r="T20" i="44"/>
  <c r="T10" i="44"/>
  <c r="X20" i="44"/>
  <c r="X10" i="44"/>
  <c r="J20" i="45"/>
  <c r="J10" i="45"/>
  <c r="N20" i="45"/>
  <c r="N10" i="45"/>
  <c r="R20" i="45"/>
  <c r="R10" i="45"/>
  <c r="V20" i="45"/>
  <c r="V10" i="45"/>
  <c r="Z20" i="45"/>
  <c r="Z10" i="45"/>
  <c r="L20" i="46"/>
  <c r="L10" i="46"/>
  <c r="P20" i="46"/>
  <c r="P10" i="46"/>
  <c r="T20" i="46"/>
  <c r="T10" i="46"/>
  <c r="X20" i="46"/>
  <c r="X10" i="46"/>
  <c r="J20" i="47"/>
  <c r="J10" i="47"/>
  <c r="N20" i="47"/>
  <c r="N10" i="47"/>
  <c r="R20" i="47"/>
  <c r="R10" i="47"/>
  <c r="V20" i="47"/>
  <c r="V10" i="47"/>
  <c r="Z20" i="47"/>
  <c r="Z10" i="47"/>
  <c r="L20" i="49"/>
  <c r="L10" i="49"/>
  <c r="P20" i="49"/>
  <c r="P10" i="49"/>
  <c r="T20" i="49"/>
  <c r="T10" i="49"/>
  <c r="X20" i="49"/>
  <c r="X10" i="49"/>
  <c r="J10" i="50"/>
  <c r="N20" i="50"/>
  <c r="N10" i="50"/>
  <c r="R10" i="50"/>
  <c r="V10" i="50"/>
  <c r="Z10" i="50"/>
  <c r="M10" i="51"/>
  <c r="M20" i="51"/>
  <c r="S20" i="51"/>
  <c r="H2" i="52"/>
  <c r="D20" i="52"/>
  <c r="W10" i="52"/>
  <c r="W20" i="52"/>
  <c r="Q10" i="53"/>
  <c r="H2" i="54"/>
  <c r="D20" i="54"/>
  <c r="W10" i="54"/>
  <c r="W20" i="54"/>
  <c r="I20" i="40"/>
  <c r="M20" i="40"/>
  <c r="Q20" i="40"/>
  <c r="U20" i="40"/>
  <c r="Y20" i="40"/>
  <c r="D20" i="41"/>
  <c r="H2" i="41"/>
  <c r="K20" i="41"/>
  <c r="O20" i="41"/>
  <c r="S20" i="41"/>
  <c r="W20" i="41"/>
  <c r="I20" i="42"/>
  <c r="M20" i="42"/>
  <c r="Q20" i="42"/>
  <c r="U20" i="42"/>
  <c r="Y20" i="42"/>
  <c r="H2" i="43"/>
  <c r="H20" i="43" s="1"/>
  <c r="D20" i="43"/>
  <c r="K20" i="43"/>
  <c r="O20" i="43"/>
  <c r="S20" i="43"/>
  <c r="W20" i="43"/>
  <c r="I20" i="44"/>
  <c r="M20" i="44"/>
  <c r="Q20" i="44"/>
  <c r="U20" i="44"/>
  <c r="Y20" i="44"/>
  <c r="H2" i="45"/>
  <c r="H20" i="45" s="1"/>
  <c r="D20" i="45"/>
  <c r="K20" i="45"/>
  <c r="O20" i="45"/>
  <c r="S20" i="45"/>
  <c r="W20" i="45"/>
  <c r="I20" i="46"/>
  <c r="M20" i="46"/>
  <c r="Q20" i="46"/>
  <c r="U20" i="46"/>
  <c r="Y20" i="46"/>
  <c r="H2" i="47"/>
  <c r="H20" i="47" s="1"/>
  <c r="D20" i="47"/>
  <c r="K20" i="47"/>
  <c r="O20" i="47"/>
  <c r="S20" i="47"/>
  <c r="W20" i="47"/>
  <c r="I20" i="49"/>
  <c r="I10" i="49"/>
  <c r="M20" i="49"/>
  <c r="M10" i="49"/>
  <c r="Q20" i="49"/>
  <c r="Q10" i="49"/>
  <c r="U20" i="49"/>
  <c r="U10" i="49"/>
  <c r="Y20" i="49"/>
  <c r="Y10" i="49"/>
  <c r="D20" i="50"/>
  <c r="H2" i="50"/>
  <c r="K10" i="50"/>
  <c r="O20" i="50"/>
  <c r="O10" i="50"/>
  <c r="S10" i="50"/>
  <c r="S20" i="50"/>
  <c r="W10" i="50"/>
  <c r="I10" i="51"/>
  <c r="O20" i="51"/>
  <c r="Y10" i="51"/>
  <c r="K10" i="52"/>
  <c r="U10" i="53"/>
  <c r="U20" i="53"/>
  <c r="K10" i="54"/>
  <c r="L20" i="43"/>
  <c r="L10" i="43"/>
  <c r="P20" i="43"/>
  <c r="P10" i="43"/>
  <c r="T20" i="43"/>
  <c r="T10" i="43"/>
  <c r="X20" i="43"/>
  <c r="X10" i="43"/>
  <c r="J20" i="44"/>
  <c r="J10" i="44"/>
  <c r="N20" i="44"/>
  <c r="N10" i="44"/>
  <c r="R20" i="44"/>
  <c r="R10" i="44"/>
  <c r="V20" i="44"/>
  <c r="V10" i="44"/>
  <c r="Z20" i="44"/>
  <c r="Z10" i="44"/>
  <c r="L20" i="45"/>
  <c r="L10" i="45"/>
  <c r="P20" i="45"/>
  <c r="P10" i="45"/>
  <c r="T20" i="45"/>
  <c r="T10" i="45"/>
  <c r="X20" i="45"/>
  <c r="X10" i="45"/>
  <c r="J20" i="46"/>
  <c r="J10" i="46"/>
  <c r="N20" i="46"/>
  <c r="N10" i="46"/>
  <c r="R20" i="46"/>
  <c r="R10" i="46"/>
  <c r="V20" i="46"/>
  <c r="V10" i="46"/>
  <c r="Z20" i="46"/>
  <c r="Z10" i="46"/>
  <c r="L20" i="47"/>
  <c r="L10" i="47"/>
  <c r="P20" i="47"/>
  <c r="P10" i="47"/>
  <c r="T20" i="47"/>
  <c r="T10" i="47"/>
  <c r="X20" i="47"/>
  <c r="X10" i="47"/>
  <c r="J20" i="48"/>
  <c r="N20" i="48"/>
  <c r="R20" i="48"/>
  <c r="J20" i="49"/>
  <c r="N20" i="49"/>
  <c r="R20" i="49"/>
  <c r="V20" i="49"/>
  <c r="Z20" i="49"/>
  <c r="L20" i="50"/>
  <c r="P20" i="50"/>
  <c r="T20" i="50"/>
  <c r="X20" i="50"/>
  <c r="K20" i="51"/>
  <c r="U10" i="51"/>
  <c r="U20" i="51"/>
  <c r="O10" i="52"/>
  <c r="I10" i="53"/>
  <c r="Y10" i="53"/>
  <c r="O10" i="54"/>
  <c r="D20" i="40"/>
  <c r="D10" i="40"/>
  <c r="H2" i="40"/>
  <c r="H20" i="40" s="1"/>
  <c r="K20" i="40"/>
  <c r="O20" i="40"/>
  <c r="S20" i="40"/>
  <c r="W20" i="40"/>
  <c r="I20" i="41"/>
  <c r="M20" i="41"/>
  <c r="Q20" i="41"/>
  <c r="U20" i="41"/>
  <c r="Y20" i="41"/>
  <c r="D20" i="42"/>
  <c r="D10" i="42"/>
  <c r="H2" i="42"/>
  <c r="H20" i="42" s="1"/>
  <c r="K20" i="42"/>
  <c r="O20" i="42"/>
  <c r="S20" i="42"/>
  <c r="W20" i="42"/>
  <c r="I20" i="43"/>
  <c r="M20" i="43"/>
  <c r="Q20" i="43"/>
  <c r="U20" i="43"/>
  <c r="Y20" i="43"/>
  <c r="D20" i="44"/>
  <c r="H2" i="44"/>
  <c r="H20" i="44" s="1"/>
  <c r="K20" i="44"/>
  <c r="O20" i="44"/>
  <c r="S20" i="44"/>
  <c r="W20" i="44"/>
  <c r="I20" i="45"/>
  <c r="M20" i="45"/>
  <c r="Q20" i="45"/>
  <c r="U20" i="45"/>
  <c r="Y20" i="45"/>
  <c r="D20" i="46"/>
  <c r="H2" i="46"/>
  <c r="H20" i="46" s="1"/>
  <c r="K20" i="46"/>
  <c r="O20" i="46"/>
  <c r="S20" i="46"/>
  <c r="W20" i="46"/>
  <c r="I20" i="47"/>
  <c r="M20" i="47"/>
  <c r="Q20" i="47"/>
  <c r="U20" i="47"/>
  <c r="Y20" i="47"/>
  <c r="D20" i="48"/>
  <c r="H2" i="48"/>
  <c r="K20" i="48"/>
  <c r="O20" i="48"/>
  <c r="S20" i="48"/>
  <c r="D20" i="49"/>
  <c r="H2" i="49"/>
  <c r="H20" i="49" s="1"/>
  <c r="K20" i="49"/>
  <c r="O20" i="49"/>
  <c r="S20" i="49"/>
  <c r="W20" i="49"/>
  <c r="I20" i="50"/>
  <c r="M20" i="50"/>
  <c r="U20" i="50"/>
  <c r="Y20" i="50"/>
  <c r="D20" i="51"/>
  <c r="H2" i="51"/>
  <c r="Q10" i="51"/>
  <c r="W20" i="51"/>
  <c r="S10" i="52"/>
  <c r="M10" i="53"/>
  <c r="S10" i="54"/>
  <c r="J20" i="52"/>
  <c r="N20" i="52"/>
  <c r="R20" i="52"/>
  <c r="V20" i="52"/>
  <c r="Z20" i="52"/>
  <c r="L20" i="53"/>
  <c r="P20" i="53"/>
  <c r="T20" i="53"/>
  <c r="X20" i="53"/>
  <c r="J20" i="54"/>
  <c r="N20" i="54"/>
  <c r="R20" i="54"/>
  <c r="V20" i="54"/>
  <c r="Z20" i="54"/>
  <c r="L20" i="56"/>
  <c r="L10" i="56"/>
  <c r="P20" i="56"/>
  <c r="P10" i="56"/>
  <c r="T20" i="56"/>
  <c r="T10" i="56"/>
  <c r="X20" i="56"/>
  <c r="X10" i="56"/>
  <c r="J20" i="58"/>
  <c r="N20" i="58"/>
  <c r="R20" i="58"/>
  <c r="J20" i="59"/>
  <c r="J10" i="59"/>
  <c r="N20" i="59"/>
  <c r="N10" i="59"/>
  <c r="R20" i="59"/>
  <c r="R10" i="59"/>
  <c r="V20" i="59"/>
  <c r="V10" i="59"/>
  <c r="Z20" i="59"/>
  <c r="Z10" i="59"/>
  <c r="L20" i="61"/>
  <c r="L10" i="61"/>
  <c r="P20" i="61"/>
  <c r="P10" i="61"/>
  <c r="T20" i="61"/>
  <c r="T10" i="61"/>
  <c r="X20" i="61"/>
  <c r="X10" i="61"/>
  <c r="J20" i="62"/>
  <c r="J10" i="62"/>
  <c r="N20" i="62"/>
  <c r="N10" i="62"/>
  <c r="R20" i="62"/>
  <c r="R10" i="62"/>
  <c r="V20" i="62"/>
  <c r="V10" i="62"/>
  <c r="Z20" i="62"/>
  <c r="Z10" i="62"/>
  <c r="L20" i="63"/>
  <c r="L10" i="63"/>
  <c r="I10" i="64"/>
  <c r="N20" i="64"/>
  <c r="N10" i="64"/>
  <c r="T20" i="64"/>
  <c r="H2" i="65"/>
  <c r="I20" i="56"/>
  <c r="M20" i="56"/>
  <c r="Q20" i="56"/>
  <c r="U20" i="56"/>
  <c r="U10" i="56"/>
  <c r="Y20" i="56"/>
  <c r="Y10" i="56"/>
  <c r="H2" i="57"/>
  <c r="D20" i="58"/>
  <c r="H2" i="58"/>
  <c r="H20" i="58" s="1"/>
  <c r="K20" i="58"/>
  <c r="O20" i="58"/>
  <c r="S20" i="58"/>
  <c r="H2" i="59"/>
  <c r="H20" i="59" s="1"/>
  <c r="D20" i="59"/>
  <c r="K20" i="59"/>
  <c r="O20" i="59"/>
  <c r="S20" i="59"/>
  <c r="W20" i="59"/>
  <c r="I20" i="61"/>
  <c r="M20" i="61"/>
  <c r="Q20" i="61"/>
  <c r="U20" i="61"/>
  <c r="Y20" i="61"/>
  <c r="H2" i="62"/>
  <c r="H20" i="62" s="1"/>
  <c r="D20" i="62"/>
  <c r="K20" i="62"/>
  <c r="O20" i="62"/>
  <c r="S20" i="62"/>
  <c r="W20" i="62"/>
  <c r="R20" i="63"/>
  <c r="J20" i="64"/>
  <c r="J10" i="64"/>
  <c r="P20" i="64"/>
  <c r="U20" i="64"/>
  <c r="U10" i="64"/>
  <c r="J20" i="51"/>
  <c r="N20" i="51"/>
  <c r="R20" i="51"/>
  <c r="V20" i="51"/>
  <c r="Z20" i="51"/>
  <c r="L20" i="52"/>
  <c r="P20" i="52"/>
  <c r="T20" i="52"/>
  <c r="X20" i="52"/>
  <c r="J20" i="53"/>
  <c r="N20" i="53"/>
  <c r="R20" i="53"/>
  <c r="V20" i="53"/>
  <c r="Z20" i="53"/>
  <c r="L20" i="54"/>
  <c r="P20" i="54"/>
  <c r="T20" i="54"/>
  <c r="X20" i="54"/>
  <c r="J20" i="55"/>
  <c r="N20" i="55"/>
  <c r="R20" i="55"/>
  <c r="V20" i="55"/>
  <c r="J20" i="56"/>
  <c r="N20" i="56"/>
  <c r="R20" i="56"/>
  <c r="V20" i="56"/>
  <c r="Z20" i="56"/>
  <c r="L20" i="57"/>
  <c r="P20" i="57"/>
  <c r="L10" i="58"/>
  <c r="L20" i="58"/>
  <c r="P10" i="58"/>
  <c r="P20" i="58"/>
  <c r="T10" i="58"/>
  <c r="T20" i="58"/>
  <c r="L20" i="59"/>
  <c r="P20" i="59"/>
  <c r="T20" i="59"/>
  <c r="X20" i="59"/>
  <c r="J20" i="60"/>
  <c r="N20" i="60"/>
  <c r="R20" i="60"/>
  <c r="V20" i="60"/>
  <c r="Z20" i="60"/>
  <c r="J20" i="61"/>
  <c r="N20" i="61"/>
  <c r="R20" i="61"/>
  <c r="V20" i="61"/>
  <c r="Z20" i="61"/>
  <c r="L20" i="62"/>
  <c r="P20" i="62"/>
  <c r="T20" i="62"/>
  <c r="X20" i="62"/>
  <c r="N20" i="63"/>
  <c r="T10" i="63"/>
  <c r="L20" i="64"/>
  <c r="Q20" i="64"/>
  <c r="Q10" i="64"/>
  <c r="V20" i="64"/>
  <c r="V10" i="64"/>
  <c r="I20" i="52"/>
  <c r="M20" i="52"/>
  <c r="Q20" i="52"/>
  <c r="U20" i="52"/>
  <c r="Y20" i="52"/>
  <c r="D20" i="53"/>
  <c r="H2" i="53"/>
  <c r="H20" i="53" s="1"/>
  <c r="K20" i="53"/>
  <c r="O20" i="53"/>
  <c r="S20" i="53"/>
  <c r="W20" i="53"/>
  <c r="I20" i="54"/>
  <c r="M20" i="54"/>
  <c r="Q20" i="54"/>
  <c r="U20" i="54"/>
  <c r="Y20" i="54"/>
  <c r="D10" i="55"/>
  <c r="D20" i="55"/>
  <c r="H2" i="55"/>
  <c r="K20" i="55"/>
  <c r="O20" i="55"/>
  <c r="S20" i="55"/>
  <c r="W20" i="55"/>
  <c r="D20" i="56"/>
  <c r="H2" i="56"/>
  <c r="H20" i="56" s="1"/>
  <c r="K20" i="56"/>
  <c r="O20" i="56"/>
  <c r="S20" i="56"/>
  <c r="W20" i="56"/>
  <c r="Q20" i="57"/>
  <c r="I10" i="58"/>
  <c r="M10" i="58"/>
  <c r="Q10" i="58"/>
  <c r="U10" i="58"/>
  <c r="I20" i="59"/>
  <c r="M20" i="59"/>
  <c r="Q20" i="59"/>
  <c r="U20" i="59"/>
  <c r="Y20" i="59"/>
  <c r="D10" i="60"/>
  <c r="H2" i="60"/>
  <c r="D20" i="61"/>
  <c r="H2" i="61"/>
  <c r="H20" i="61" s="1"/>
  <c r="K20" i="61"/>
  <c r="O20" i="61"/>
  <c r="S20" i="61"/>
  <c r="W20" i="61"/>
  <c r="I20" i="62"/>
  <c r="M20" i="62"/>
  <c r="Q20" i="62"/>
  <c r="U20" i="62"/>
  <c r="Y20" i="62"/>
  <c r="J20" i="63"/>
  <c r="P10" i="63"/>
  <c r="M10" i="64"/>
  <c r="R20" i="64"/>
  <c r="R10" i="64"/>
  <c r="H2" i="66"/>
  <c r="D20" i="66"/>
  <c r="K20" i="66"/>
  <c r="K10" i="66"/>
  <c r="O20" i="66"/>
  <c r="O10" i="66"/>
  <c r="S20" i="66"/>
  <c r="S10" i="66"/>
  <c r="W20" i="66"/>
  <c r="W10" i="66"/>
  <c r="I20" i="68"/>
  <c r="I10" i="68"/>
  <c r="M20" i="68"/>
  <c r="M10" i="68"/>
  <c r="Q20" i="68"/>
  <c r="Q10" i="68"/>
  <c r="U20" i="68"/>
  <c r="U10" i="68"/>
  <c r="Y20" i="68"/>
  <c r="Y10" i="68"/>
  <c r="H2" i="69"/>
  <c r="D20" i="69"/>
  <c r="K20" i="69"/>
  <c r="K10" i="69"/>
  <c r="O20" i="69"/>
  <c r="O10" i="69"/>
  <c r="S20" i="69"/>
  <c r="S10" i="69"/>
  <c r="W20" i="69"/>
  <c r="W10" i="69"/>
  <c r="J20" i="70"/>
  <c r="O10" i="70"/>
  <c r="O20" i="70"/>
  <c r="U20" i="70"/>
  <c r="Z20" i="70"/>
  <c r="L20" i="71"/>
  <c r="T20" i="71"/>
  <c r="S10" i="72"/>
  <c r="S20" i="72"/>
  <c r="M10" i="73"/>
  <c r="T20" i="74"/>
  <c r="T10" i="74"/>
  <c r="R10" i="75"/>
  <c r="R20" i="75"/>
  <c r="S20" i="76"/>
  <c r="S10" i="76"/>
  <c r="L20" i="65"/>
  <c r="P20" i="65"/>
  <c r="T20" i="65"/>
  <c r="L20" i="66"/>
  <c r="L10" i="66"/>
  <c r="P20" i="66"/>
  <c r="P10" i="66"/>
  <c r="T20" i="66"/>
  <c r="T10" i="66"/>
  <c r="X20" i="66"/>
  <c r="X10" i="66"/>
  <c r="J20" i="67"/>
  <c r="N20" i="67"/>
  <c r="J20" i="68"/>
  <c r="J10" i="68"/>
  <c r="N20" i="68"/>
  <c r="N10" i="68"/>
  <c r="R20" i="68"/>
  <c r="R10" i="68"/>
  <c r="V20" i="68"/>
  <c r="V10" i="68"/>
  <c r="Z20" i="68"/>
  <c r="Z10" i="68"/>
  <c r="L20" i="69"/>
  <c r="L10" i="69"/>
  <c r="P20" i="69"/>
  <c r="P10" i="69"/>
  <c r="T20" i="69"/>
  <c r="T10" i="69"/>
  <c r="X20" i="69"/>
  <c r="X10" i="69"/>
  <c r="K10" i="70"/>
  <c r="Q20" i="70"/>
  <c r="V20" i="70"/>
  <c r="V10" i="70"/>
  <c r="M10" i="71"/>
  <c r="U20" i="71"/>
  <c r="U10" i="71"/>
  <c r="H2" i="72"/>
  <c r="D20" i="72"/>
  <c r="W10" i="72"/>
  <c r="W20" i="72"/>
  <c r="Q10" i="73"/>
  <c r="Q20" i="73"/>
  <c r="Z10" i="75"/>
  <c r="Z20" i="75"/>
  <c r="H2" i="78"/>
  <c r="Y10" i="79"/>
  <c r="Y20" i="79"/>
  <c r="H2" i="63"/>
  <c r="D20" i="63"/>
  <c r="K20" i="63"/>
  <c r="K10" i="63"/>
  <c r="S10" i="63"/>
  <c r="D20" i="64"/>
  <c r="H2" i="64"/>
  <c r="H20" i="64" s="1"/>
  <c r="K20" i="64"/>
  <c r="O20" i="64"/>
  <c r="S20" i="64"/>
  <c r="I10" i="65"/>
  <c r="I20" i="65"/>
  <c r="M10" i="65"/>
  <c r="M20" i="65"/>
  <c r="Q10" i="65"/>
  <c r="Q20" i="65"/>
  <c r="U10" i="65"/>
  <c r="U20" i="65"/>
  <c r="I20" i="66"/>
  <c r="M20" i="66"/>
  <c r="Q20" i="66"/>
  <c r="U20" i="66"/>
  <c r="Y20" i="66"/>
  <c r="H2" i="67"/>
  <c r="D20" i="67"/>
  <c r="D10" i="67"/>
  <c r="K10" i="67"/>
  <c r="K20" i="67"/>
  <c r="O10" i="67"/>
  <c r="O20" i="67"/>
  <c r="H2" i="68"/>
  <c r="H20" i="68" s="1"/>
  <c r="D20" i="68"/>
  <c r="K20" i="68"/>
  <c r="O20" i="68"/>
  <c r="S20" i="68"/>
  <c r="W20" i="68"/>
  <c r="I20" i="69"/>
  <c r="M20" i="69"/>
  <c r="Q20" i="69"/>
  <c r="U20" i="69"/>
  <c r="Y20" i="69"/>
  <c r="H2" i="70"/>
  <c r="M20" i="70"/>
  <c r="R20" i="70"/>
  <c r="W10" i="70"/>
  <c r="P20" i="71"/>
  <c r="X20" i="71"/>
  <c r="K10" i="72"/>
  <c r="U20" i="73"/>
  <c r="U10" i="73"/>
  <c r="W10" i="78"/>
  <c r="W20" i="78"/>
  <c r="J10" i="65"/>
  <c r="N10" i="65"/>
  <c r="R10" i="65"/>
  <c r="J20" i="66"/>
  <c r="N20" i="66"/>
  <c r="R20" i="66"/>
  <c r="V20" i="66"/>
  <c r="Z20" i="66"/>
  <c r="L10" i="67"/>
  <c r="P10" i="67"/>
  <c r="L20" i="68"/>
  <c r="P20" i="68"/>
  <c r="T20" i="68"/>
  <c r="X20" i="68"/>
  <c r="J20" i="69"/>
  <c r="N20" i="69"/>
  <c r="R20" i="69"/>
  <c r="V20" i="69"/>
  <c r="Z20" i="69"/>
  <c r="N20" i="70"/>
  <c r="S10" i="70"/>
  <c r="I10" i="71"/>
  <c r="Q10" i="71"/>
  <c r="Q20" i="71"/>
  <c r="Y10" i="71"/>
  <c r="O10" i="72"/>
  <c r="I10" i="73"/>
  <c r="Y10" i="73"/>
  <c r="L20" i="74"/>
  <c r="L10" i="74"/>
  <c r="J10" i="75"/>
  <c r="J20" i="75"/>
  <c r="K20" i="76"/>
  <c r="K10" i="76"/>
  <c r="L20" i="70"/>
  <c r="P20" i="70"/>
  <c r="T20" i="70"/>
  <c r="X20" i="70"/>
  <c r="J20" i="71"/>
  <c r="N20" i="71"/>
  <c r="R20" i="71"/>
  <c r="V20" i="71"/>
  <c r="Z20" i="71"/>
  <c r="L20" i="72"/>
  <c r="P20" i="72"/>
  <c r="T20" i="72"/>
  <c r="X20" i="72"/>
  <c r="J20" i="73"/>
  <c r="N20" i="73"/>
  <c r="R20" i="73"/>
  <c r="V20" i="73"/>
  <c r="Z20" i="73"/>
  <c r="D20" i="74"/>
  <c r="H2" i="74"/>
  <c r="H20" i="74" s="1"/>
  <c r="O20" i="74"/>
  <c r="W20" i="74"/>
  <c r="U10" i="75"/>
  <c r="L20" i="76"/>
  <c r="L10" i="76"/>
  <c r="T20" i="76"/>
  <c r="T10" i="76"/>
  <c r="J10" i="77"/>
  <c r="R10" i="77"/>
  <c r="K20" i="78"/>
  <c r="K10" i="78"/>
  <c r="D20" i="71"/>
  <c r="H2" i="71"/>
  <c r="H20" i="71" s="1"/>
  <c r="K20" i="71"/>
  <c r="O20" i="71"/>
  <c r="S20" i="71"/>
  <c r="W20" i="71"/>
  <c r="I20" i="72"/>
  <c r="M20" i="72"/>
  <c r="Q20" i="72"/>
  <c r="U20" i="72"/>
  <c r="Y20" i="72"/>
  <c r="H2" i="73"/>
  <c r="H20" i="73" s="1"/>
  <c r="D20" i="73"/>
  <c r="K20" i="73"/>
  <c r="O20" i="73"/>
  <c r="S20" i="73"/>
  <c r="W20" i="73"/>
  <c r="P10" i="74"/>
  <c r="P20" i="74"/>
  <c r="X10" i="74"/>
  <c r="X20" i="74"/>
  <c r="N20" i="75"/>
  <c r="N10" i="75"/>
  <c r="V20" i="75"/>
  <c r="V10" i="75"/>
  <c r="H2" i="76"/>
  <c r="D20" i="76"/>
  <c r="O20" i="76"/>
  <c r="W20" i="76"/>
  <c r="M20" i="77"/>
  <c r="U20" i="77"/>
  <c r="O10" i="78"/>
  <c r="O20" i="78"/>
  <c r="I10" i="79"/>
  <c r="I20" i="79"/>
  <c r="J20" i="72"/>
  <c r="N20" i="72"/>
  <c r="R20" i="72"/>
  <c r="V20" i="72"/>
  <c r="Z20" i="72"/>
  <c r="L20" i="73"/>
  <c r="P20" i="73"/>
  <c r="T20" i="73"/>
  <c r="X20" i="73"/>
  <c r="K10" i="74"/>
  <c r="K20" i="74"/>
  <c r="S10" i="74"/>
  <c r="S20" i="74"/>
  <c r="I20" i="75"/>
  <c r="Q20" i="75"/>
  <c r="Y20" i="75"/>
  <c r="P10" i="76"/>
  <c r="X10" i="76"/>
  <c r="N10" i="77"/>
  <c r="N20" i="77"/>
  <c r="V10" i="77"/>
  <c r="V20" i="77"/>
  <c r="S10" i="78"/>
  <c r="Q20" i="79"/>
  <c r="Q10" i="79"/>
  <c r="L20" i="78"/>
  <c r="L10" i="78"/>
  <c r="P20" i="78"/>
  <c r="P10" i="78"/>
  <c r="T20" i="78"/>
  <c r="T10" i="78"/>
  <c r="X20" i="78"/>
  <c r="X10" i="78"/>
  <c r="K20" i="79"/>
  <c r="K10" i="79"/>
  <c r="S20" i="79"/>
  <c r="S10" i="79"/>
  <c r="I20" i="74"/>
  <c r="M20" i="74"/>
  <c r="Q20" i="74"/>
  <c r="U20" i="74"/>
  <c r="Y20" i="74"/>
  <c r="H2" i="75"/>
  <c r="H20" i="75" s="1"/>
  <c r="D20" i="75"/>
  <c r="K20" i="75"/>
  <c r="O20" i="75"/>
  <c r="S20" i="75"/>
  <c r="W20" i="75"/>
  <c r="I20" i="76"/>
  <c r="M20" i="76"/>
  <c r="Q20" i="76"/>
  <c r="U20" i="76"/>
  <c r="Y20" i="76"/>
  <c r="H2" i="77"/>
  <c r="H20" i="77" s="1"/>
  <c r="D20" i="77"/>
  <c r="K20" i="77"/>
  <c r="O20" i="77"/>
  <c r="S20" i="77"/>
  <c r="I20" i="78"/>
  <c r="M20" i="78"/>
  <c r="Q20" i="78"/>
  <c r="U20" i="78"/>
  <c r="Y20" i="78"/>
  <c r="M10" i="79"/>
  <c r="U10" i="79"/>
  <c r="U20" i="79"/>
  <c r="J20" i="74"/>
  <c r="N20" i="74"/>
  <c r="R20" i="74"/>
  <c r="V20" i="74"/>
  <c r="Z20" i="74"/>
  <c r="L20" i="75"/>
  <c r="P20" i="75"/>
  <c r="T20" i="75"/>
  <c r="X20" i="75"/>
  <c r="J20" i="76"/>
  <c r="N20" i="76"/>
  <c r="R20" i="76"/>
  <c r="V20" i="76"/>
  <c r="Z20" i="76"/>
  <c r="L20" i="77"/>
  <c r="P20" i="77"/>
  <c r="T20" i="77"/>
  <c r="J20" i="78"/>
  <c r="N20" i="78"/>
  <c r="R20" i="78"/>
  <c r="V20" i="78"/>
  <c r="Z20" i="78"/>
  <c r="D20" i="79"/>
  <c r="H2" i="79"/>
  <c r="O20" i="79"/>
  <c r="O10" i="79"/>
  <c r="W20" i="79"/>
  <c r="W10" i="79"/>
  <c r="L20" i="79"/>
  <c r="P20" i="79"/>
  <c r="T20" i="79"/>
  <c r="X20" i="79"/>
  <c r="J20" i="81"/>
  <c r="N20" i="81"/>
  <c r="R20" i="81"/>
  <c r="V20" i="81"/>
  <c r="Z20" i="81"/>
  <c r="L20" i="82"/>
  <c r="P20" i="82"/>
  <c r="T20" i="82"/>
  <c r="X20" i="82"/>
  <c r="J20" i="83"/>
  <c r="N20" i="83"/>
  <c r="R20" i="83"/>
  <c r="V20" i="83"/>
  <c r="Z20" i="83"/>
  <c r="L10" i="84"/>
  <c r="P10" i="84"/>
  <c r="L10" i="85"/>
  <c r="P10" i="85"/>
  <c r="T10" i="85"/>
  <c r="X10" i="85"/>
  <c r="D20" i="80"/>
  <c r="H2" i="80"/>
  <c r="D10" i="80"/>
  <c r="K20" i="80"/>
  <c r="O20" i="80"/>
  <c r="S20" i="80"/>
  <c r="H2" i="81"/>
  <c r="D20" i="81"/>
  <c r="K20" i="81"/>
  <c r="K10" i="81"/>
  <c r="O20" i="81"/>
  <c r="O10" i="81"/>
  <c r="S20" i="81"/>
  <c r="S10" i="81"/>
  <c r="W20" i="81"/>
  <c r="W10" i="81"/>
  <c r="I20" i="82"/>
  <c r="I10" i="82"/>
  <c r="M20" i="82"/>
  <c r="M10" i="82"/>
  <c r="Q20" i="82"/>
  <c r="Q10" i="82"/>
  <c r="U20" i="82"/>
  <c r="U10" i="82"/>
  <c r="Y20" i="82"/>
  <c r="Y10" i="82"/>
  <c r="H2" i="83"/>
  <c r="D20" i="83"/>
  <c r="K20" i="83"/>
  <c r="K10" i="83"/>
  <c r="O20" i="83"/>
  <c r="O10" i="83"/>
  <c r="S20" i="83"/>
  <c r="S10" i="83"/>
  <c r="W20" i="83"/>
  <c r="W10" i="83"/>
  <c r="I20" i="84"/>
  <c r="M20" i="84"/>
  <c r="Q20" i="84"/>
  <c r="Q20" i="85"/>
  <c r="U20" i="85"/>
  <c r="Y20" i="85"/>
  <c r="J20" i="79"/>
  <c r="N20" i="79"/>
  <c r="R20" i="79"/>
  <c r="V20" i="79"/>
  <c r="Z20" i="79"/>
  <c r="L20" i="81"/>
  <c r="P20" i="81"/>
  <c r="T20" i="81"/>
  <c r="X20" i="81"/>
  <c r="J20" i="82"/>
  <c r="N20" i="82"/>
  <c r="R20" i="82"/>
  <c r="V20" i="82"/>
  <c r="Z20" i="82"/>
  <c r="L20" i="83"/>
  <c r="P20" i="83"/>
  <c r="T20" i="83"/>
  <c r="X20" i="83"/>
  <c r="J20" i="84"/>
  <c r="N20" i="84"/>
  <c r="J20" i="85"/>
  <c r="N20" i="85"/>
  <c r="R20" i="85"/>
  <c r="V20" i="85"/>
  <c r="I20" i="80"/>
  <c r="M20" i="80"/>
  <c r="Q20" i="80"/>
  <c r="I20" i="81"/>
  <c r="M20" i="81"/>
  <c r="M10" i="81"/>
  <c r="Q20" i="81"/>
  <c r="Q10" i="81"/>
  <c r="U20" i="81"/>
  <c r="U10" i="81"/>
  <c r="Y20" i="81"/>
  <c r="Y10" i="81"/>
  <c r="D20" i="82"/>
  <c r="H2" i="82"/>
  <c r="K20" i="82"/>
  <c r="K10" i="82"/>
  <c r="O20" i="82"/>
  <c r="O10" i="82"/>
  <c r="S20" i="82"/>
  <c r="S10" i="82"/>
  <c r="W20" i="82"/>
  <c r="W10" i="82"/>
  <c r="I20" i="83"/>
  <c r="M20" i="83"/>
  <c r="Q20" i="83"/>
  <c r="U20" i="83"/>
  <c r="Y20" i="83"/>
  <c r="D20" i="84"/>
  <c r="D10" i="84"/>
  <c r="H2" i="84"/>
  <c r="K20" i="84"/>
  <c r="K10" i="84"/>
  <c r="O20" i="84"/>
  <c r="O10" i="84"/>
  <c r="D20" i="85"/>
  <c r="D10" i="85"/>
  <c r="H2" i="85"/>
  <c r="K20" i="85"/>
  <c r="O20" i="85"/>
  <c r="S20" i="85"/>
  <c r="S10" i="85"/>
  <c r="W20" i="85"/>
  <c r="W10" i="85"/>
  <c r="D20" i="86"/>
  <c r="D10" i="86"/>
  <c r="H2" i="86"/>
  <c r="K20" i="86"/>
  <c r="O20" i="86"/>
  <c r="S20" i="86"/>
  <c r="W20" i="86"/>
  <c r="H2" i="87"/>
  <c r="D20" i="87"/>
  <c r="K20" i="87"/>
  <c r="O20" i="87"/>
  <c r="O10" i="87"/>
  <c r="S20" i="87"/>
  <c r="S10" i="87"/>
  <c r="W20" i="87"/>
  <c r="W10" i="87"/>
  <c r="I20" i="88"/>
  <c r="M20" i="88"/>
  <c r="Q20" i="88"/>
  <c r="U20" i="88"/>
  <c r="J10" i="89"/>
  <c r="L10" i="86"/>
  <c r="P10" i="86"/>
  <c r="T10" i="86"/>
  <c r="X10" i="86"/>
  <c r="L20" i="87"/>
  <c r="P20" i="87"/>
  <c r="T20" i="87"/>
  <c r="X20" i="87"/>
  <c r="J20" i="88"/>
  <c r="N20" i="88"/>
  <c r="R20" i="88"/>
  <c r="N10" i="89"/>
  <c r="I10" i="86"/>
  <c r="M10" i="86"/>
  <c r="Q10" i="86"/>
  <c r="U10" i="86"/>
  <c r="Y10" i="86"/>
  <c r="I20" i="87"/>
  <c r="I10" i="87"/>
  <c r="M20" i="87"/>
  <c r="M10" i="87"/>
  <c r="Q20" i="87"/>
  <c r="Q10" i="87"/>
  <c r="U20" i="87"/>
  <c r="U10" i="87"/>
  <c r="Y20" i="87"/>
  <c r="Y10" i="87"/>
  <c r="H2" i="88"/>
  <c r="K10" i="88"/>
  <c r="O10" i="88"/>
  <c r="S10" i="88"/>
  <c r="R10" i="89"/>
  <c r="J20" i="87"/>
  <c r="J10" i="87"/>
  <c r="N20" i="87"/>
  <c r="N10" i="87"/>
  <c r="R20" i="87"/>
  <c r="R10" i="87"/>
  <c r="V20" i="87"/>
  <c r="V10" i="87"/>
  <c r="Z20" i="87"/>
  <c r="Z10" i="87"/>
  <c r="J20" i="90"/>
  <c r="J10" i="90"/>
  <c r="N20" i="90"/>
  <c r="N10" i="90"/>
  <c r="R20" i="90"/>
  <c r="R10" i="90"/>
  <c r="V20" i="90"/>
  <c r="V10" i="90"/>
  <c r="Z20" i="90"/>
  <c r="Z10" i="90"/>
  <c r="L20" i="91"/>
  <c r="L10" i="91"/>
  <c r="P20" i="91"/>
  <c r="P10" i="91"/>
  <c r="T20" i="91"/>
  <c r="T10" i="91"/>
  <c r="X20" i="91"/>
  <c r="X10" i="91"/>
  <c r="J20" i="92"/>
  <c r="J10" i="92"/>
  <c r="R20" i="92"/>
  <c r="R10" i="92"/>
  <c r="Z20" i="92"/>
  <c r="Z10" i="92"/>
  <c r="T20" i="93"/>
  <c r="T10" i="93"/>
  <c r="T20" i="94"/>
  <c r="T10" i="94"/>
  <c r="I10" i="95"/>
  <c r="I20" i="95"/>
  <c r="H2" i="89"/>
  <c r="H20" i="89" s="1"/>
  <c r="H2" i="90"/>
  <c r="H20" i="90" s="1"/>
  <c r="D20" i="90"/>
  <c r="K20" i="90"/>
  <c r="O20" i="90"/>
  <c r="S20" i="90"/>
  <c r="S10" i="90"/>
  <c r="W20" i="90"/>
  <c r="W10" i="90"/>
  <c r="I20" i="91"/>
  <c r="M20" i="91"/>
  <c r="Q20" i="91"/>
  <c r="U20" i="91"/>
  <c r="Y20" i="91"/>
  <c r="L10" i="92"/>
  <c r="L20" i="92"/>
  <c r="T10" i="92"/>
  <c r="T20" i="92"/>
  <c r="X20" i="93"/>
  <c r="X10" i="93"/>
  <c r="Y10" i="95"/>
  <c r="Y20" i="95"/>
  <c r="L20" i="89"/>
  <c r="P20" i="89"/>
  <c r="T20" i="89"/>
  <c r="L20" i="90"/>
  <c r="L10" i="90"/>
  <c r="P20" i="90"/>
  <c r="P10" i="90"/>
  <c r="T20" i="90"/>
  <c r="T10" i="90"/>
  <c r="X20" i="90"/>
  <c r="X10" i="90"/>
  <c r="J10" i="91"/>
  <c r="J20" i="91"/>
  <c r="N20" i="91"/>
  <c r="N10" i="91"/>
  <c r="R10" i="91"/>
  <c r="R20" i="91"/>
  <c r="V20" i="91"/>
  <c r="V10" i="91"/>
  <c r="Z10" i="91"/>
  <c r="Z20" i="91"/>
  <c r="N10" i="92"/>
  <c r="V10" i="92"/>
  <c r="L20" i="93"/>
  <c r="L10" i="93"/>
  <c r="I10" i="89"/>
  <c r="M10" i="89"/>
  <c r="Q10" i="89"/>
  <c r="U10" i="89"/>
  <c r="I20" i="90"/>
  <c r="M20" i="90"/>
  <c r="Q20" i="90"/>
  <c r="U20" i="90"/>
  <c r="Y20" i="90"/>
  <c r="D20" i="91"/>
  <c r="H2" i="91"/>
  <c r="H20" i="91" s="1"/>
  <c r="K20" i="91"/>
  <c r="O20" i="91"/>
  <c r="S20" i="91"/>
  <c r="W20" i="91"/>
  <c r="P20" i="92"/>
  <c r="P10" i="92"/>
  <c r="X20" i="92"/>
  <c r="X10" i="92"/>
  <c r="P20" i="93"/>
  <c r="P10" i="93"/>
  <c r="L20" i="94"/>
  <c r="L10" i="94"/>
  <c r="D20" i="92"/>
  <c r="H2" i="92"/>
  <c r="H20" i="92" s="1"/>
  <c r="D10" i="92"/>
  <c r="K20" i="92"/>
  <c r="O20" i="92"/>
  <c r="S20" i="92"/>
  <c r="W20" i="92"/>
  <c r="M20" i="93"/>
  <c r="H2" i="94"/>
  <c r="D20" i="94"/>
  <c r="O10" i="94"/>
  <c r="W10" i="94"/>
  <c r="W20" i="94"/>
  <c r="M10" i="95"/>
  <c r="M20" i="95"/>
  <c r="D20" i="97"/>
  <c r="D10" i="97"/>
  <c r="H2" i="97"/>
  <c r="H20" i="97" s="1"/>
  <c r="J20" i="93"/>
  <c r="J10" i="93"/>
  <c r="N10" i="93"/>
  <c r="N20" i="93"/>
  <c r="R10" i="93"/>
  <c r="R20" i="93"/>
  <c r="V10" i="93"/>
  <c r="Z20" i="93"/>
  <c r="Z10" i="93"/>
  <c r="P20" i="94"/>
  <c r="P10" i="94"/>
  <c r="X20" i="94"/>
  <c r="X10" i="94"/>
  <c r="Q20" i="95"/>
  <c r="Q10" i="95"/>
  <c r="I20" i="92"/>
  <c r="M20" i="92"/>
  <c r="Q20" i="92"/>
  <c r="U20" i="92"/>
  <c r="Y20" i="92"/>
  <c r="D20" i="93"/>
  <c r="D10" i="93"/>
  <c r="H2" i="93"/>
  <c r="O20" i="93"/>
  <c r="W20" i="93"/>
  <c r="K10" i="94"/>
  <c r="S10" i="94"/>
  <c r="U10" i="95"/>
  <c r="U20" i="95"/>
  <c r="O20" i="96"/>
  <c r="O10" i="96"/>
  <c r="J20" i="95"/>
  <c r="J10" i="95"/>
  <c r="N20" i="95"/>
  <c r="N10" i="95"/>
  <c r="R20" i="95"/>
  <c r="R10" i="95"/>
  <c r="V20" i="95"/>
  <c r="V10" i="95"/>
  <c r="Z20" i="95"/>
  <c r="Z10" i="95"/>
  <c r="S20" i="96"/>
  <c r="S10" i="96"/>
  <c r="K20" i="97"/>
  <c r="K10" i="97"/>
  <c r="I20" i="94"/>
  <c r="I10" i="94"/>
  <c r="M20" i="94"/>
  <c r="M10" i="94"/>
  <c r="Q20" i="94"/>
  <c r="Q10" i="94"/>
  <c r="U20" i="94"/>
  <c r="U10" i="94"/>
  <c r="Y20" i="94"/>
  <c r="Y10" i="94"/>
  <c r="H2" i="95"/>
  <c r="D20" i="95"/>
  <c r="K20" i="95"/>
  <c r="K10" i="95"/>
  <c r="O20" i="95"/>
  <c r="O10" i="95"/>
  <c r="S20" i="95"/>
  <c r="S10" i="95"/>
  <c r="W20" i="95"/>
  <c r="W10" i="95"/>
  <c r="D20" i="96"/>
  <c r="D10" i="96"/>
  <c r="H2" i="96"/>
  <c r="O20" i="97"/>
  <c r="O10" i="97"/>
  <c r="J20" i="94"/>
  <c r="N20" i="94"/>
  <c r="R20" i="94"/>
  <c r="V20" i="94"/>
  <c r="Z20" i="94"/>
  <c r="L20" i="95"/>
  <c r="P20" i="95"/>
  <c r="T20" i="95"/>
  <c r="X20" i="95"/>
  <c r="K20" i="96"/>
  <c r="S10" i="97"/>
  <c r="S20" i="97"/>
  <c r="M10" i="98"/>
  <c r="L20" i="97"/>
  <c r="P20" i="97"/>
  <c r="T20" i="97"/>
  <c r="Q10" i="98"/>
  <c r="Q20" i="98"/>
  <c r="I20" i="96"/>
  <c r="M20" i="96"/>
  <c r="Q20" i="96"/>
  <c r="U20" i="96"/>
  <c r="U20" i="98"/>
  <c r="U10" i="98"/>
  <c r="J10" i="96"/>
  <c r="N10" i="96"/>
  <c r="R10" i="96"/>
  <c r="J20" i="97"/>
  <c r="J10" i="97"/>
  <c r="N20" i="97"/>
  <c r="N10" i="97"/>
  <c r="R20" i="97"/>
  <c r="R10" i="97"/>
  <c r="I20" i="98"/>
  <c r="I10" i="98"/>
  <c r="Y20" i="98"/>
  <c r="Y10" i="98"/>
  <c r="J20" i="98"/>
  <c r="J10" i="98"/>
  <c r="N20" i="98"/>
  <c r="N10" i="98"/>
  <c r="R20" i="98"/>
  <c r="R10" i="98"/>
  <c r="V20" i="98"/>
  <c r="V10" i="98"/>
  <c r="Z20" i="98"/>
  <c r="Z10" i="98"/>
  <c r="Q10" i="99"/>
  <c r="I10" i="100"/>
  <c r="H2" i="98"/>
  <c r="H20" i="98" s="1"/>
  <c r="D20" i="98"/>
  <c r="K20" i="98"/>
  <c r="O20" i="98"/>
  <c r="S20" i="98"/>
  <c r="W20" i="98"/>
  <c r="Q10" i="100"/>
  <c r="L20" i="98"/>
  <c r="P20" i="98"/>
  <c r="T20" i="98"/>
  <c r="X20" i="98"/>
  <c r="J20" i="99"/>
  <c r="N20" i="99"/>
  <c r="R20" i="99"/>
  <c r="V20" i="99"/>
  <c r="R20" i="100"/>
  <c r="D20" i="99"/>
  <c r="H2" i="99"/>
  <c r="H20" i="99" s="1"/>
  <c r="D10" i="99"/>
  <c r="K10" i="99"/>
  <c r="K20" i="99"/>
  <c r="O20" i="99"/>
  <c r="O10" i="99"/>
  <c r="S20" i="99"/>
  <c r="W20" i="99"/>
  <c r="W10" i="99"/>
  <c r="M10" i="100"/>
  <c r="U10" i="100"/>
  <c r="L20" i="99"/>
  <c r="L10" i="99"/>
  <c r="P10" i="99"/>
  <c r="P20" i="99"/>
  <c r="T20" i="99"/>
  <c r="X20" i="99"/>
  <c r="N20" i="100"/>
  <c r="H2" i="100"/>
  <c r="H20" i="100" s="1"/>
  <c r="D20" i="100"/>
  <c r="K20" i="100"/>
  <c r="O20" i="100"/>
  <c r="S20" i="100"/>
  <c r="L20" i="100"/>
  <c r="L10" i="100"/>
  <c r="P10" i="100"/>
  <c r="P20" i="100"/>
  <c r="T20" i="100"/>
  <c r="T10" i="100"/>
  <c r="J28" i="1"/>
  <c r="O30" i="1"/>
  <c r="N28" i="1"/>
  <c r="S30" i="1"/>
  <c r="W28" i="1"/>
  <c r="R28" i="1"/>
  <c r="W30" i="1"/>
  <c r="X24" i="1"/>
  <c r="S24" i="1"/>
  <c r="D10" i="1"/>
  <c r="H20" i="1"/>
  <c r="L20" i="1"/>
  <c r="P20" i="1"/>
  <c r="P30" i="2"/>
  <c r="P28" i="2"/>
  <c r="K28" i="2"/>
  <c r="Q24" i="2"/>
  <c r="L24" i="2"/>
  <c r="I10" i="2"/>
  <c r="M10" i="2"/>
  <c r="Q10" i="2"/>
  <c r="O30" i="3"/>
  <c r="J28" i="3"/>
  <c r="S30" i="3"/>
  <c r="S28" i="3"/>
  <c r="N28" i="3"/>
  <c r="W30" i="3"/>
  <c r="W28" i="3"/>
  <c r="R28" i="3"/>
  <c r="S24" i="3"/>
  <c r="N24" i="3"/>
  <c r="W24" i="3"/>
  <c r="R24" i="3"/>
  <c r="I10" i="3"/>
  <c r="M10" i="3"/>
  <c r="Q10" i="3"/>
  <c r="U10" i="3"/>
  <c r="K28" i="4"/>
  <c r="P30" i="4"/>
  <c r="O28" i="4"/>
  <c r="T30" i="4"/>
  <c r="S28" i="4"/>
  <c r="X30" i="4"/>
  <c r="X28" i="4"/>
  <c r="S24" i="4"/>
  <c r="X24" i="4"/>
  <c r="J10" i="4"/>
  <c r="N10" i="4"/>
  <c r="R10" i="4"/>
  <c r="V10" i="4"/>
  <c r="Z10" i="4"/>
  <c r="K20" i="4"/>
  <c r="I30" i="5"/>
  <c r="D28" i="5"/>
  <c r="M30" i="5"/>
  <c r="Q30" i="5"/>
  <c r="L28" i="5"/>
  <c r="U30" i="5"/>
  <c r="P28" i="5"/>
  <c r="Y30" i="5"/>
  <c r="T28" i="5"/>
  <c r="Y28" i="5"/>
  <c r="H20" i="5"/>
  <c r="P20" i="5"/>
  <c r="X20" i="5"/>
  <c r="M28" i="6"/>
  <c r="R30" i="6"/>
  <c r="U28" i="6"/>
  <c r="Z30" i="6"/>
  <c r="Z28" i="6"/>
  <c r="I24" i="6"/>
  <c r="N24" i="6"/>
  <c r="Q24" i="6"/>
  <c r="V24" i="6"/>
  <c r="U24" i="6"/>
  <c r="Z24" i="6"/>
  <c r="N10" i="6"/>
  <c r="V10" i="6"/>
  <c r="J24" i="6"/>
  <c r="O20" i="7"/>
  <c r="D28" i="8"/>
  <c r="I30" i="8"/>
  <c r="L28" i="8"/>
  <c r="Q28" i="8"/>
  <c r="Q30" i="8"/>
  <c r="I30" i="9"/>
  <c r="D28" i="9"/>
  <c r="M30" i="9"/>
  <c r="H28" i="9"/>
  <c r="Q30" i="9"/>
  <c r="L28" i="9"/>
  <c r="Q28" i="9"/>
  <c r="I28" i="10"/>
  <c r="N30" i="10"/>
  <c r="N28" i="10"/>
  <c r="M28" i="10"/>
  <c r="R30" i="10"/>
  <c r="Q28" i="10"/>
  <c r="V30" i="10"/>
  <c r="V28" i="10"/>
  <c r="U28" i="10"/>
  <c r="Z30" i="10"/>
  <c r="Z28" i="10"/>
  <c r="M24" i="10"/>
  <c r="R24" i="10"/>
  <c r="Q24" i="10"/>
  <c r="V24" i="10"/>
  <c r="U24" i="10"/>
  <c r="Z24" i="10"/>
  <c r="J10" i="10"/>
  <c r="N10" i="10"/>
  <c r="R10" i="10"/>
  <c r="Z10" i="10"/>
  <c r="R28" i="10"/>
  <c r="K28" i="11"/>
  <c r="P30" i="11"/>
  <c r="O30" i="11"/>
  <c r="P10" i="11"/>
  <c r="H20" i="11"/>
  <c r="P20" i="11"/>
  <c r="P24" i="11"/>
  <c r="N20" i="13"/>
  <c r="R20" i="13"/>
  <c r="Q28" i="13"/>
  <c r="V30" i="13"/>
  <c r="V28" i="13"/>
  <c r="U28" i="13"/>
  <c r="Z30" i="13"/>
  <c r="Z28" i="13"/>
  <c r="L30" i="1"/>
  <c r="K28" i="1"/>
  <c r="P30" i="1"/>
  <c r="O28" i="1"/>
  <c r="T30" i="1"/>
  <c r="X28" i="1"/>
  <c r="S28" i="1"/>
  <c r="X30" i="1"/>
  <c r="D24" i="1"/>
  <c r="L24" i="1"/>
  <c r="P24" i="1"/>
  <c r="T24" i="1"/>
  <c r="Y24" i="1"/>
  <c r="I10" i="1"/>
  <c r="M10" i="1"/>
  <c r="Q10" i="1"/>
  <c r="U10" i="1"/>
  <c r="Y10" i="1"/>
  <c r="I30" i="2"/>
  <c r="D28" i="2"/>
  <c r="H28" i="2"/>
  <c r="M30" i="2"/>
  <c r="Q28" i="2"/>
  <c r="L28" i="2"/>
  <c r="Q30" i="2"/>
  <c r="J30" i="2"/>
  <c r="N28" i="2"/>
  <c r="I28" i="2"/>
  <c r="N30" i="2"/>
  <c r="R28" i="2"/>
  <c r="M28" i="2"/>
  <c r="R30" i="2"/>
  <c r="H27" i="3"/>
  <c r="H30" i="3" s="1"/>
  <c r="L30" i="3"/>
  <c r="K28" i="3"/>
  <c r="P30" i="3"/>
  <c r="O28" i="3"/>
  <c r="T30" i="3"/>
  <c r="T28" i="3"/>
  <c r="J10" i="3"/>
  <c r="N10" i="3"/>
  <c r="R10" i="3"/>
  <c r="V10" i="3"/>
  <c r="K20" i="3"/>
  <c r="O20" i="3"/>
  <c r="D28" i="4"/>
  <c r="I30" i="4"/>
  <c r="M30" i="4"/>
  <c r="H28" i="4"/>
  <c r="Q30" i="4"/>
  <c r="L28" i="4"/>
  <c r="U30" i="4"/>
  <c r="P28" i="4"/>
  <c r="Y30" i="4"/>
  <c r="Y28" i="4"/>
  <c r="T28" i="4"/>
  <c r="D24" i="4"/>
  <c r="L24" i="4"/>
  <c r="P24" i="4"/>
  <c r="Y24" i="4"/>
  <c r="T24" i="4"/>
  <c r="K10" i="4"/>
  <c r="O10" i="4"/>
  <c r="S10" i="4"/>
  <c r="W10" i="4"/>
  <c r="AA10" i="4"/>
  <c r="K10" i="5"/>
  <c r="O10" i="5"/>
  <c r="S10" i="5"/>
  <c r="W10" i="5"/>
  <c r="I20" i="5"/>
  <c r="Q20" i="5"/>
  <c r="Y20" i="5"/>
  <c r="N20" i="6"/>
  <c r="V20" i="6"/>
  <c r="H20" i="7"/>
  <c r="H27" i="7"/>
  <c r="H30" i="7" s="1"/>
  <c r="I28" i="8"/>
  <c r="K20" i="8"/>
  <c r="O20" i="8"/>
  <c r="S20" i="8"/>
  <c r="J20" i="10"/>
  <c r="R20" i="10"/>
  <c r="Z20" i="10"/>
  <c r="N24" i="10"/>
  <c r="I30" i="11"/>
  <c r="D28" i="11"/>
  <c r="M30" i="11"/>
  <c r="H28" i="11"/>
  <c r="Q30" i="11"/>
  <c r="L28" i="11"/>
  <c r="U30" i="11"/>
  <c r="P28" i="11"/>
  <c r="U28" i="11"/>
  <c r="H24" i="11"/>
  <c r="I30" i="1"/>
  <c r="D28" i="1"/>
  <c r="H28" i="1"/>
  <c r="M30" i="1"/>
  <c r="L28" i="1"/>
  <c r="Q30" i="1"/>
  <c r="P28" i="1"/>
  <c r="U30" i="1"/>
  <c r="T28" i="1"/>
  <c r="Y30" i="1"/>
  <c r="Y28" i="1"/>
  <c r="V24" i="1"/>
  <c r="Q24" i="1"/>
  <c r="Z24" i="1"/>
  <c r="U24" i="1"/>
  <c r="J24" i="2"/>
  <c r="O24" i="2"/>
  <c r="K10" i="2"/>
  <c r="O10" i="2"/>
  <c r="D28" i="3"/>
  <c r="I30" i="3"/>
  <c r="M30" i="3"/>
  <c r="H28" i="3"/>
  <c r="Q30" i="3"/>
  <c r="L28" i="3"/>
  <c r="U30" i="3"/>
  <c r="U28" i="3"/>
  <c r="P28" i="3"/>
  <c r="U24" i="3"/>
  <c r="P24" i="3"/>
  <c r="K24" i="3"/>
  <c r="O24" i="3"/>
  <c r="T24" i="3"/>
  <c r="K10" i="3"/>
  <c r="O10" i="3"/>
  <c r="S10" i="3"/>
  <c r="W10" i="3"/>
  <c r="H20" i="3"/>
  <c r="N30" i="4"/>
  <c r="I28" i="4"/>
  <c r="R30" i="4"/>
  <c r="M28" i="4"/>
  <c r="V30" i="4"/>
  <c r="Q28" i="4"/>
  <c r="Z30" i="4"/>
  <c r="Z28" i="4"/>
  <c r="U28" i="4"/>
  <c r="Z24" i="4"/>
  <c r="U24" i="4"/>
  <c r="D10" i="4"/>
  <c r="L10" i="4"/>
  <c r="P10" i="4"/>
  <c r="T10" i="4"/>
  <c r="X10" i="4"/>
  <c r="I20" i="4"/>
  <c r="M20" i="4"/>
  <c r="Q20" i="4"/>
  <c r="U20" i="4"/>
  <c r="Y20" i="4"/>
  <c r="S24" i="5"/>
  <c r="X24" i="5"/>
  <c r="D10" i="5"/>
  <c r="L10" i="5"/>
  <c r="P10" i="5"/>
  <c r="T10" i="5"/>
  <c r="O28" i="6"/>
  <c r="O20" i="6"/>
  <c r="S30" i="6"/>
  <c r="N28" i="6"/>
  <c r="W20" i="6"/>
  <c r="R24" i="6"/>
  <c r="D28" i="7"/>
  <c r="I30" i="7"/>
  <c r="L28" i="7"/>
  <c r="Q30" i="7"/>
  <c r="Q28" i="7"/>
  <c r="H20" i="8"/>
  <c r="H27" i="8"/>
  <c r="H30" i="8" s="1"/>
  <c r="D10" i="9"/>
  <c r="J28" i="10"/>
  <c r="I28" i="11"/>
  <c r="J30" i="1"/>
  <c r="N30" i="1"/>
  <c r="I28" i="1"/>
  <c r="R30" i="1"/>
  <c r="M28" i="1"/>
  <c r="V30" i="1"/>
  <c r="V28" i="1"/>
  <c r="Q28" i="1"/>
  <c r="Z30" i="1"/>
  <c r="Z28" i="1"/>
  <c r="U28" i="1"/>
  <c r="J24" i="1"/>
  <c r="N24" i="1"/>
  <c r="W24" i="1"/>
  <c r="R24" i="1"/>
  <c r="K10" i="1"/>
  <c r="O10" i="1"/>
  <c r="S10" i="1"/>
  <c r="W10" i="1"/>
  <c r="K30" i="2"/>
  <c r="J28" i="2"/>
  <c r="O30" i="2"/>
  <c r="O28" i="2"/>
  <c r="H23" i="2"/>
  <c r="H24" i="2" s="1"/>
  <c r="P24" i="2"/>
  <c r="K24" i="2"/>
  <c r="L10" i="2"/>
  <c r="J30" i="3"/>
  <c r="N30" i="3"/>
  <c r="I28" i="3"/>
  <c r="R30" i="3"/>
  <c r="M28" i="3"/>
  <c r="V30" i="3"/>
  <c r="V28" i="3"/>
  <c r="Q28" i="3"/>
  <c r="I24" i="3"/>
  <c r="M24" i="3"/>
  <c r="V24" i="3"/>
  <c r="Q24" i="3"/>
  <c r="D10" i="3"/>
  <c r="L10" i="3"/>
  <c r="P10" i="3"/>
  <c r="T10" i="3"/>
  <c r="I20" i="3"/>
  <c r="M20" i="3"/>
  <c r="Q20" i="3"/>
  <c r="U20" i="3"/>
  <c r="K30" i="4"/>
  <c r="O30" i="4"/>
  <c r="J28" i="4"/>
  <c r="S30" i="4"/>
  <c r="N28" i="4"/>
  <c r="W30" i="4"/>
  <c r="W28" i="4"/>
  <c r="R28" i="4"/>
  <c r="AA30" i="4"/>
  <c r="AA28" i="4"/>
  <c r="V28" i="4"/>
  <c r="J24" i="4"/>
  <c r="N24" i="4"/>
  <c r="W24" i="4"/>
  <c r="R24" i="4"/>
  <c r="AA24" i="4"/>
  <c r="V24" i="4"/>
  <c r="I10" i="4"/>
  <c r="M10" i="4"/>
  <c r="Q10" i="4"/>
  <c r="U10" i="4"/>
  <c r="Y10" i="4"/>
  <c r="L30" i="5"/>
  <c r="K28" i="5"/>
  <c r="P30" i="5"/>
  <c r="O28" i="5"/>
  <c r="T30" i="5"/>
  <c r="S28" i="5"/>
  <c r="X30" i="5"/>
  <c r="X28" i="5"/>
  <c r="L24" i="5"/>
  <c r="P24" i="5"/>
  <c r="T24" i="5"/>
  <c r="Y24" i="5"/>
  <c r="Q10" i="5"/>
  <c r="U10" i="5"/>
  <c r="I30" i="6"/>
  <c r="T30" i="8"/>
  <c r="T28" i="8"/>
  <c r="O28" i="8"/>
  <c r="P24" i="8"/>
  <c r="U24" i="8"/>
  <c r="L30" i="9"/>
  <c r="K30" i="9"/>
  <c r="K24" i="9"/>
  <c r="P24" i="9"/>
  <c r="P10" i="9"/>
  <c r="L20" i="9"/>
  <c r="I30" i="10"/>
  <c r="D10" i="11"/>
  <c r="H4" i="1"/>
  <c r="H27" i="1" s="1"/>
  <c r="H30" i="1" s="1"/>
  <c r="H5" i="1"/>
  <c r="H23" i="1" s="1"/>
  <c r="H24" i="1" s="1"/>
  <c r="H9" i="1"/>
  <c r="I26" i="1"/>
  <c r="M26" i="1"/>
  <c r="Q26" i="1"/>
  <c r="U26" i="1"/>
  <c r="V29" i="1"/>
  <c r="Z29" i="1"/>
  <c r="D23" i="2"/>
  <c r="D24" i="2" s="1"/>
  <c r="K26" i="2"/>
  <c r="D27" i="2"/>
  <c r="H29" i="2"/>
  <c r="L29" i="2"/>
  <c r="P29" i="2"/>
  <c r="D20" i="3"/>
  <c r="V26" i="3"/>
  <c r="P29" i="3"/>
  <c r="T29" i="3"/>
  <c r="D20" i="4"/>
  <c r="Z26" i="4"/>
  <c r="P29" i="4"/>
  <c r="T29" i="4"/>
  <c r="X29" i="4"/>
  <c r="H4" i="5"/>
  <c r="H27" i="5" s="1"/>
  <c r="H30" i="5" s="1"/>
  <c r="H5" i="5"/>
  <c r="H23" i="5" s="1"/>
  <c r="H24" i="5" s="1"/>
  <c r="H9" i="5"/>
  <c r="U24" i="5"/>
  <c r="P29" i="5"/>
  <c r="K26" i="5"/>
  <c r="T29" i="5"/>
  <c r="O26" i="5"/>
  <c r="X29" i="5"/>
  <c r="S26" i="5"/>
  <c r="I28" i="5"/>
  <c r="Q28" i="5"/>
  <c r="S30" i="5"/>
  <c r="L10" i="6"/>
  <c r="P10" i="6"/>
  <c r="T10" i="6"/>
  <c r="X10" i="6"/>
  <c r="K20" i="6"/>
  <c r="S20" i="6"/>
  <c r="H20" i="6"/>
  <c r="D27" i="6"/>
  <c r="O27" i="6"/>
  <c r="W27" i="6"/>
  <c r="K28" i="6"/>
  <c r="S28" i="6"/>
  <c r="M30" i="6"/>
  <c r="U30" i="6"/>
  <c r="S30" i="7"/>
  <c r="S28" i="7"/>
  <c r="I10" i="7"/>
  <c r="M10" i="7"/>
  <c r="Q10" i="7"/>
  <c r="U10" i="7"/>
  <c r="D24" i="7"/>
  <c r="R24" i="7"/>
  <c r="N29" i="7"/>
  <c r="I26" i="7"/>
  <c r="R29" i="7"/>
  <c r="R26" i="7"/>
  <c r="M26" i="7"/>
  <c r="D26" i="7"/>
  <c r="P30" i="7"/>
  <c r="K28" i="7"/>
  <c r="I28" i="7"/>
  <c r="U30" i="7"/>
  <c r="J10" i="8"/>
  <c r="N10" i="8"/>
  <c r="R10" i="8"/>
  <c r="D20" i="8"/>
  <c r="L20" i="8"/>
  <c r="P20" i="8"/>
  <c r="T20" i="8"/>
  <c r="T24" i="8"/>
  <c r="O24" i="8"/>
  <c r="J26" i="8"/>
  <c r="N26" i="8"/>
  <c r="J28" i="8"/>
  <c r="R28" i="8"/>
  <c r="N30" i="8"/>
  <c r="O28" i="9"/>
  <c r="J28" i="9"/>
  <c r="O24" i="9"/>
  <c r="J24" i="9"/>
  <c r="K10" i="9"/>
  <c r="O10" i="9"/>
  <c r="K29" i="9"/>
  <c r="H26" i="9"/>
  <c r="M29" i="9"/>
  <c r="R30" i="9"/>
  <c r="D10" i="10"/>
  <c r="S24" i="10"/>
  <c r="J26" i="10"/>
  <c r="R26" i="10"/>
  <c r="O29" i="10"/>
  <c r="W29" i="10"/>
  <c r="J10" i="11"/>
  <c r="N10" i="11"/>
  <c r="R10" i="11"/>
  <c r="V10" i="11"/>
  <c r="M20" i="11"/>
  <c r="U20" i="11"/>
  <c r="M24" i="11"/>
  <c r="U24" i="11"/>
  <c r="M26" i="11"/>
  <c r="U26" i="11"/>
  <c r="M28" i="11"/>
  <c r="H4" i="12"/>
  <c r="H27" i="12" s="1"/>
  <c r="H30" i="12" s="1"/>
  <c r="D27" i="12"/>
  <c r="T30" i="12"/>
  <c r="T28" i="12"/>
  <c r="I23" i="12"/>
  <c r="D24" i="12" s="1"/>
  <c r="M23" i="12"/>
  <c r="H24" i="12" s="1"/>
  <c r="Q23" i="12"/>
  <c r="U23" i="12"/>
  <c r="R30" i="12"/>
  <c r="R28" i="12"/>
  <c r="M28" i="12"/>
  <c r="S28" i="12"/>
  <c r="W30" i="13"/>
  <c r="W28" i="13"/>
  <c r="I28" i="13"/>
  <c r="N30" i="13"/>
  <c r="J28" i="13"/>
  <c r="V24" i="14"/>
  <c r="Q24" i="14"/>
  <c r="Z24" i="14"/>
  <c r="U24" i="14"/>
  <c r="J10" i="14"/>
  <c r="N10" i="14"/>
  <c r="R10" i="14"/>
  <c r="V10" i="14"/>
  <c r="Z10" i="14"/>
  <c r="J28" i="15"/>
  <c r="O30" i="15"/>
  <c r="N28" i="15"/>
  <c r="S30" i="15"/>
  <c r="R28" i="15"/>
  <c r="W30" i="15"/>
  <c r="W28" i="15"/>
  <c r="U24" i="15"/>
  <c r="P24" i="15"/>
  <c r="Y24" i="15"/>
  <c r="T24" i="15"/>
  <c r="K10" i="15"/>
  <c r="O10" i="15"/>
  <c r="S10" i="15"/>
  <c r="J20" i="15"/>
  <c r="N20" i="15"/>
  <c r="R20" i="15"/>
  <c r="V20" i="15"/>
  <c r="I30" i="16"/>
  <c r="M30" i="16"/>
  <c r="L28" i="16"/>
  <c r="Q30" i="16"/>
  <c r="P28" i="16"/>
  <c r="U30" i="16"/>
  <c r="Y28" i="16"/>
  <c r="T28" i="16"/>
  <c r="Y30" i="16"/>
  <c r="Y24" i="16"/>
  <c r="T24" i="16"/>
  <c r="I10" i="16"/>
  <c r="M10" i="16"/>
  <c r="Q10" i="16"/>
  <c r="U10" i="16"/>
  <c r="Y10" i="16"/>
  <c r="H20" i="16"/>
  <c r="M24" i="16"/>
  <c r="U24" i="16"/>
  <c r="J28" i="17"/>
  <c r="O30" i="17"/>
  <c r="N28" i="17"/>
  <c r="S30" i="17"/>
  <c r="W28" i="17"/>
  <c r="R28" i="17"/>
  <c r="W30" i="17"/>
  <c r="K28" i="17"/>
  <c r="P30" i="17"/>
  <c r="O28" i="17"/>
  <c r="T30" i="17"/>
  <c r="S28" i="17"/>
  <c r="X30" i="17"/>
  <c r="X28" i="17"/>
  <c r="K28" i="18"/>
  <c r="P30" i="18"/>
  <c r="O28" i="18"/>
  <c r="T30" i="18"/>
  <c r="X28" i="18"/>
  <c r="S28" i="18"/>
  <c r="X30" i="18"/>
  <c r="X24" i="18"/>
  <c r="S24" i="18"/>
  <c r="L10" i="18"/>
  <c r="P10" i="18"/>
  <c r="T10" i="18"/>
  <c r="X10" i="18"/>
  <c r="K30" i="18"/>
  <c r="O30" i="18"/>
  <c r="J28" i="18"/>
  <c r="S30" i="18"/>
  <c r="N28" i="18"/>
  <c r="W30" i="18"/>
  <c r="W28" i="18"/>
  <c r="R28" i="18"/>
  <c r="I28" i="19"/>
  <c r="N30" i="19"/>
  <c r="M28" i="19"/>
  <c r="R30" i="19"/>
  <c r="V28" i="19"/>
  <c r="Q28" i="19"/>
  <c r="V30" i="19"/>
  <c r="Z28" i="19"/>
  <c r="U28" i="19"/>
  <c r="Z30" i="19"/>
  <c r="W24" i="19"/>
  <c r="R24" i="19"/>
  <c r="K10" i="19"/>
  <c r="O10" i="19"/>
  <c r="S10" i="19"/>
  <c r="W10" i="19"/>
  <c r="P30" i="20"/>
  <c r="K28" i="20"/>
  <c r="T30" i="20"/>
  <c r="O28" i="20"/>
  <c r="X30" i="20"/>
  <c r="X28" i="20"/>
  <c r="S28" i="20"/>
  <c r="D10" i="20"/>
  <c r="L10" i="20"/>
  <c r="P10" i="20"/>
  <c r="T10" i="20"/>
  <c r="X10" i="20"/>
  <c r="I30" i="22"/>
  <c r="D28" i="22"/>
  <c r="M30" i="22"/>
  <c r="Q30" i="22"/>
  <c r="L28" i="22"/>
  <c r="U30" i="22"/>
  <c r="P28" i="22"/>
  <c r="Y30" i="22"/>
  <c r="Y28" i="22"/>
  <c r="T28" i="22"/>
  <c r="I30" i="23"/>
  <c r="M30" i="23"/>
  <c r="L28" i="23"/>
  <c r="Q30" i="23"/>
  <c r="P28" i="23"/>
  <c r="U30" i="23"/>
  <c r="Y28" i="23"/>
  <c r="T28" i="23"/>
  <c r="Y30" i="23"/>
  <c r="Y24" i="23"/>
  <c r="T24" i="23"/>
  <c r="I10" i="23"/>
  <c r="M10" i="23"/>
  <c r="Q10" i="23"/>
  <c r="U10" i="23"/>
  <c r="Y10" i="23"/>
  <c r="M24" i="23"/>
  <c r="U24" i="23"/>
  <c r="J28" i="24"/>
  <c r="O30" i="24"/>
  <c r="O28" i="24"/>
  <c r="N28" i="24"/>
  <c r="S30" i="24"/>
  <c r="S28" i="24"/>
  <c r="R24" i="24"/>
  <c r="M24" i="24"/>
  <c r="L10" i="24"/>
  <c r="P10" i="24"/>
  <c r="H20" i="24"/>
  <c r="L20" i="24"/>
  <c r="P20" i="24"/>
  <c r="D28" i="25"/>
  <c r="I30" i="25"/>
  <c r="H28" i="25"/>
  <c r="M30" i="25"/>
  <c r="L28" i="25"/>
  <c r="Q30" i="25"/>
  <c r="Q28" i="25"/>
  <c r="P28" i="25"/>
  <c r="U30" i="25"/>
  <c r="U28" i="25"/>
  <c r="R24" i="25"/>
  <c r="M24" i="25"/>
  <c r="V24" i="26"/>
  <c r="Q24" i="26"/>
  <c r="Z24" i="26"/>
  <c r="U24" i="26"/>
  <c r="H20" i="26"/>
  <c r="R24" i="27"/>
  <c r="M24" i="27"/>
  <c r="L10" i="27"/>
  <c r="P10" i="27"/>
  <c r="H20" i="27"/>
  <c r="L20" i="27"/>
  <c r="P20" i="27"/>
  <c r="M10" i="28"/>
  <c r="U10" i="28"/>
  <c r="M20" i="28"/>
  <c r="U20" i="28"/>
  <c r="P30" i="29"/>
  <c r="X30" i="29"/>
  <c r="X28" i="29"/>
  <c r="J26" i="1"/>
  <c r="N26" i="1"/>
  <c r="R26" i="1"/>
  <c r="W29" i="1"/>
  <c r="D10" i="2"/>
  <c r="I29" i="2"/>
  <c r="M29" i="2"/>
  <c r="Q29" i="2"/>
  <c r="D26" i="3"/>
  <c r="O26" i="3"/>
  <c r="M29" i="3"/>
  <c r="Q29" i="3"/>
  <c r="U29" i="3"/>
  <c r="D26" i="4"/>
  <c r="S26" i="4"/>
  <c r="M29" i="4"/>
  <c r="Q29" i="4"/>
  <c r="U29" i="4"/>
  <c r="Y29" i="4"/>
  <c r="L26" i="5"/>
  <c r="T26" i="5"/>
  <c r="I29" i="5"/>
  <c r="V30" i="5"/>
  <c r="Y28" i="6"/>
  <c r="T28" i="6"/>
  <c r="Y24" i="6"/>
  <c r="T24" i="6"/>
  <c r="I10" i="6"/>
  <c r="M10" i="6"/>
  <c r="Q10" i="6"/>
  <c r="U10" i="6"/>
  <c r="Y10" i="6"/>
  <c r="W24" i="6"/>
  <c r="N29" i="6"/>
  <c r="I26" i="6"/>
  <c r="R29" i="6"/>
  <c r="M26" i="6"/>
  <c r="V29" i="6"/>
  <c r="Q26" i="6"/>
  <c r="Z29" i="6"/>
  <c r="U26" i="6"/>
  <c r="N26" i="6"/>
  <c r="V26" i="6"/>
  <c r="X30" i="6"/>
  <c r="J10" i="7"/>
  <c r="N10" i="7"/>
  <c r="R10" i="7"/>
  <c r="D20" i="7"/>
  <c r="L20" i="7"/>
  <c r="P20" i="7"/>
  <c r="T20" i="7"/>
  <c r="T24" i="7"/>
  <c r="O24" i="7"/>
  <c r="J26" i="7"/>
  <c r="N26" i="7"/>
  <c r="J28" i="7"/>
  <c r="R28" i="7"/>
  <c r="N30" i="7"/>
  <c r="J23" i="8"/>
  <c r="J24" i="8" s="1"/>
  <c r="N23" i="8"/>
  <c r="I24" i="8" s="1"/>
  <c r="R23" i="8"/>
  <c r="M28" i="8"/>
  <c r="U28" i="8"/>
  <c r="M20" i="9"/>
  <c r="M24" i="9"/>
  <c r="H29" i="9"/>
  <c r="L29" i="9"/>
  <c r="P29" i="9"/>
  <c r="K26" i="9"/>
  <c r="I26" i="9"/>
  <c r="Q26" i="9"/>
  <c r="I28" i="9"/>
  <c r="L10" i="10"/>
  <c r="P10" i="10"/>
  <c r="T10" i="10"/>
  <c r="X10" i="10"/>
  <c r="H20" i="10"/>
  <c r="I29" i="10"/>
  <c r="M29" i="10"/>
  <c r="Q29" i="10"/>
  <c r="U29" i="10"/>
  <c r="D27" i="10"/>
  <c r="O30" i="10"/>
  <c r="W30" i="10"/>
  <c r="S28" i="10"/>
  <c r="M30" i="10"/>
  <c r="U30" i="10"/>
  <c r="J28" i="11"/>
  <c r="S28" i="11"/>
  <c r="N28" i="11"/>
  <c r="J24" i="11"/>
  <c r="S24" i="11"/>
  <c r="N24" i="11"/>
  <c r="K10" i="11"/>
  <c r="O10" i="11"/>
  <c r="S10" i="11"/>
  <c r="K29" i="11"/>
  <c r="O29" i="11"/>
  <c r="H26" i="11"/>
  <c r="P26" i="11"/>
  <c r="I29" i="11"/>
  <c r="Q29" i="11"/>
  <c r="R30" i="11"/>
  <c r="I30" i="12"/>
  <c r="M30" i="12"/>
  <c r="Q30" i="12"/>
  <c r="Q28" i="12"/>
  <c r="L28" i="12"/>
  <c r="U30" i="12"/>
  <c r="U28" i="12"/>
  <c r="P28" i="12"/>
  <c r="D10" i="12"/>
  <c r="K10" i="12"/>
  <c r="O10" i="12"/>
  <c r="S10" i="12"/>
  <c r="I24" i="12"/>
  <c r="O24" i="12"/>
  <c r="P29" i="12"/>
  <c r="K26" i="12"/>
  <c r="T29" i="12"/>
  <c r="T26" i="12"/>
  <c r="O26" i="12"/>
  <c r="D28" i="12"/>
  <c r="D10" i="13"/>
  <c r="H20" i="13"/>
  <c r="M24" i="13"/>
  <c r="U24" i="13"/>
  <c r="N29" i="13"/>
  <c r="I26" i="13"/>
  <c r="R29" i="13"/>
  <c r="M26" i="13"/>
  <c r="V29" i="13"/>
  <c r="Q26" i="13"/>
  <c r="Z29" i="13"/>
  <c r="U26" i="13"/>
  <c r="V26" i="13"/>
  <c r="R27" i="13"/>
  <c r="N28" i="13"/>
  <c r="I28" i="14"/>
  <c r="N30" i="14"/>
  <c r="M28" i="14"/>
  <c r="R30" i="14"/>
  <c r="V28" i="14"/>
  <c r="Q28" i="14"/>
  <c r="V30" i="14"/>
  <c r="Z28" i="14"/>
  <c r="U28" i="14"/>
  <c r="Z30" i="14"/>
  <c r="J24" i="14"/>
  <c r="N24" i="14"/>
  <c r="W24" i="14"/>
  <c r="R24" i="14"/>
  <c r="K10" i="14"/>
  <c r="O10" i="14"/>
  <c r="S10" i="14"/>
  <c r="W10" i="14"/>
  <c r="D24" i="14"/>
  <c r="P30" i="15"/>
  <c r="K28" i="15"/>
  <c r="T30" i="15"/>
  <c r="O28" i="15"/>
  <c r="X30" i="15"/>
  <c r="X28" i="15"/>
  <c r="S28" i="15"/>
  <c r="D10" i="15"/>
  <c r="L10" i="15"/>
  <c r="P10" i="15"/>
  <c r="T10" i="15"/>
  <c r="X10" i="15"/>
  <c r="I24" i="15"/>
  <c r="I30" i="17"/>
  <c r="D28" i="17"/>
  <c r="M30" i="17"/>
  <c r="Q30" i="17"/>
  <c r="L28" i="17"/>
  <c r="U30" i="17"/>
  <c r="P28" i="17"/>
  <c r="Y30" i="17"/>
  <c r="Y28" i="17"/>
  <c r="T28" i="17"/>
  <c r="I30" i="18"/>
  <c r="H28" i="18"/>
  <c r="M30" i="18"/>
  <c r="L28" i="18"/>
  <c r="Q30" i="18"/>
  <c r="P28" i="18"/>
  <c r="U30" i="18"/>
  <c r="Y28" i="18"/>
  <c r="T28" i="18"/>
  <c r="Y30" i="18"/>
  <c r="H24" i="18"/>
  <c r="L24" i="18"/>
  <c r="P24" i="18"/>
  <c r="Y24" i="18"/>
  <c r="T24" i="18"/>
  <c r="I10" i="18"/>
  <c r="M10" i="18"/>
  <c r="Q10" i="18"/>
  <c r="U10" i="18"/>
  <c r="Y10" i="18"/>
  <c r="H20" i="18"/>
  <c r="M24" i="18"/>
  <c r="U24" i="18"/>
  <c r="J28" i="19"/>
  <c r="O30" i="19"/>
  <c r="N28" i="19"/>
  <c r="S30" i="19"/>
  <c r="W28" i="19"/>
  <c r="R28" i="19"/>
  <c r="W30" i="19"/>
  <c r="K28" i="19"/>
  <c r="P30" i="19"/>
  <c r="O28" i="19"/>
  <c r="T30" i="19"/>
  <c r="S28" i="19"/>
  <c r="X30" i="19"/>
  <c r="X28" i="19"/>
  <c r="O24" i="19"/>
  <c r="I30" i="20"/>
  <c r="M30" i="20"/>
  <c r="H28" i="20"/>
  <c r="Q30" i="20"/>
  <c r="L28" i="20"/>
  <c r="U30" i="20"/>
  <c r="U28" i="20"/>
  <c r="P28" i="20"/>
  <c r="Y30" i="20"/>
  <c r="Y28" i="20"/>
  <c r="T28" i="20"/>
  <c r="R24" i="20"/>
  <c r="W24" i="20"/>
  <c r="M24" i="20"/>
  <c r="D10" i="21"/>
  <c r="I28" i="21"/>
  <c r="N30" i="21"/>
  <c r="M28" i="21"/>
  <c r="R30" i="21"/>
  <c r="Q28" i="21"/>
  <c r="V30" i="21"/>
  <c r="V28" i="21"/>
  <c r="U28" i="21"/>
  <c r="Z30" i="21"/>
  <c r="Z28" i="21"/>
  <c r="I24" i="21"/>
  <c r="Q24" i="21"/>
  <c r="V24" i="22"/>
  <c r="Q24" i="22"/>
  <c r="Z24" i="22"/>
  <c r="U24" i="22"/>
  <c r="J10" i="22"/>
  <c r="N10" i="22"/>
  <c r="R10" i="22"/>
  <c r="V10" i="22"/>
  <c r="Z10" i="22"/>
  <c r="K24" i="22"/>
  <c r="S24" i="22"/>
  <c r="J24" i="24"/>
  <c r="O24" i="24"/>
  <c r="N24" i="24"/>
  <c r="S24" i="24"/>
  <c r="I10" i="24"/>
  <c r="M10" i="24"/>
  <c r="Q10" i="24"/>
  <c r="I20" i="24"/>
  <c r="M20" i="24"/>
  <c r="Q20" i="24"/>
  <c r="H26" i="24"/>
  <c r="J30" i="25"/>
  <c r="N30" i="25"/>
  <c r="I28" i="25"/>
  <c r="R30" i="25"/>
  <c r="R28" i="25"/>
  <c r="M28" i="25"/>
  <c r="I10" i="25"/>
  <c r="M10" i="25"/>
  <c r="Q10" i="25"/>
  <c r="U10" i="25"/>
  <c r="K20" i="25"/>
  <c r="O20" i="25"/>
  <c r="S20" i="25"/>
  <c r="K24" i="25"/>
  <c r="I28" i="26"/>
  <c r="N30" i="26"/>
  <c r="M28" i="26"/>
  <c r="R30" i="26"/>
  <c r="V28" i="26"/>
  <c r="Q28" i="26"/>
  <c r="V30" i="26"/>
  <c r="Z28" i="26"/>
  <c r="U28" i="26"/>
  <c r="Z30" i="26"/>
  <c r="J24" i="26"/>
  <c r="N24" i="26"/>
  <c r="W24" i="26"/>
  <c r="R24" i="26"/>
  <c r="J10" i="26"/>
  <c r="N10" i="26"/>
  <c r="R10" i="26"/>
  <c r="V10" i="26"/>
  <c r="Z10" i="26"/>
  <c r="I30" i="26"/>
  <c r="D28" i="26"/>
  <c r="M30" i="26"/>
  <c r="Q30" i="26"/>
  <c r="L28" i="26"/>
  <c r="U30" i="26"/>
  <c r="P28" i="26"/>
  <c r="Y30" i="26"/>
  <c r="Y28" i="26"/>
  <c r="T28" i="26"/>
  <c r="L24" i="26"/>
  <c r="H30" i="27"/>
  <c r="L30" i="27"/>
  <c r="P30" i="27"/>
  <c r="P28" i="27"/>
  <c r="K28" i="27"/>
  <c r="O24" i="27"/>
  <c r="J24" i="27"/>
  <c r="S24" i="27"/>
  <c r="N24" i="27"/>
  <c r="I10" i="27"/>
  <c r="M10" i="27"/>
  <c r="Q10" i="27"/>
  <c r="N30" i="28"/>
  <c r="N28" i="28"/>
  <c r="R30" i="28"/>
  <c r="V30" i="28"/>
  <c r="V28" i="28"/>
  <c r="Z30" i="28"/>
  <c r="Z28" i="28"/>
  <c r="M24" i="28"/>
  <c r="R24" i="28"/>
  <c r="Q24" i="28"/>
  <c r="V24" i="28"/>
  <c r="U24" i="28"/>
  <c r="Z24" i="28"/>
  <c r="K26" i="1"/>
  <c r="O26" i="1"/>
  <c r="S26" i="1"/>
  <c r="H29" i="1"/>
  <c r="L29" i="1"/>
  <c r="P29" i="1"/>
  <c r="T29" i="1"/>
  <c r="X29" i="1"/>
  <c r="I24" i="2"/>
  <c r="M24" i="2"/>
  <c r="I26" i="2"/>
  <c r="M26" i="2"/>
  <c r="J29" i="2"/>
  <c r="N29" i="2"/>
  <c r="R29" i="2"/>
  <c r="H5" i="3"/>
  <c r="H23" i="3" s="1"/>
  <c r="H24" i="3" s="1"/>
  <c r="H9" i="3"/>
  <c r="N29" i="3"/>
  <c r="R29" i="3"/>
  <c r="V29" i="3"/>
  <c r="H5" i="4"/>
  <c r="H23" i="4" s="1"/>
  <c r="H24" i="4" s="1"/>
  <c r="H9" i="4"/>
  <c r="N29" i="4"/>
  <c r="R29" i="4"/>
  <c r="V29" i="4"/>
  <c r="Z29" i="4"/>
  <c r="J10" i="5"/>
  <c r="N10" i="5"/>
  <c r="R10" i="5"/>
  <c r="V10" i="5"/>
  <c r="Z10" i="5"/>
  <c r="Q24" i="5"/>
  <c r="M28" i="5"/>
  <c r="U28" i="5"/>
  <c r="O30" i="5"/>
  <c r="D20" i="6"/>
  <c r="D26" i="6"/>
  <c r="D28" i="6"/>
  <c r="Q30" i="6"/>
  <c r="Y30" i="6"/>
  <c r="H24" i="7"/>
  <c r="P24" i="7"/>
  <c r="N24" i="7"/>
  <c r="L30" i="7"/>
  <c r="T30" i="7"/>
  <c r="T28" i="7"/>
  <c r="O28" i="7"/>
  <c r="M28" i="7"/>
  <c r="U28" i="7"/>
  <c r="K24" i="8"/>
  <c r="Q24" i="8"/>
  <c r="I29" i="8"/>
  <c r="M29" i="8"/>
  <c r="H28" i="8"/>
  <c r="L26" i="9"/>
  <c r="H30" i="9"/>
  <c r="K28" i="9"/>
  <c r="P30" i="9"/>
  <c r="I29" i="9"/>
  <c r="N30" i="9"/>
  <c r="Y28" i="10"/>
  <c r="T28" i="10"/>
  <c r="Y24" i="10"/>
  <c r="T24" i="10"/>
  <c r="I10" i="10"/>
  <c r="M10" i="10"/>
  <c r="Q10" i="10"/>
  <c r="U10" i="10"/>
  <c r="Y10" i="10"/>
  <c r="N29" i="10"/>
  <c r="I26" i="10"/>
  <c r="R29" i="10"/>
  <c r="M26" i="10"/>
  <c r="V29" i="10"/>
  <c r="Q26" i="10"/>
  <c r="Z29" i="10"/>
  <c r="U26" i="10"/>
  <c r="N26" i="10"/>
  <c r="V26" i="10"/>
  <c r="H30" i="10"/>
  <c r="P30" i="10"/>
  <c r="X30" i="10"/>
  <c r="I20" i="11"/>
  <c r="Q20" i="11"/>
  <c r="D24" i="11"/>
  <c r="Q24" i="11"/>
  <c r="H29" i="11"/>
  <c r="L29" i="11"/>
  <c r="P29" i="11"/>
  <c r="K26" i="11"/>
  <c r="T29" i="11"/>
  <c r="O26" i="11"/>
  <c r="I26" i="11"/>
  <c r="Q26" i="11"/>
  <c r="Q28" i="11"/>
  <c r="S30" i="11"/>
  <c r="L10" i="12"/>
  <c r="P10" i="12"/>
  <c r="T10" i="12"/>
  <c r="J20" i="12"/>
  <c r="N20" i="12"/>
  <c r="R20" i="12"/>
  <c r="K28" i="12"/>
  <c r="S30" i="12"/>
  <c r="K28" i="13"/>
  <c r="O28" i="13"/>
  <c r="X28" i="13"/>
  <c r="S28" i="13"/>
  <c r="X24" i="13"/>
  <c r="S24" i="13"/>
  <c r="L10" i="13"/>
  <c r="P10" i="13"/>
  <c r="T10" i="13"/>
  <c r="X10" i="13"/>
  <c r="Z24" i="13"/>
  <c r="J26" i="13"/>
  <c r="Z26" i="13"/>
  <c r="R28" i="13"/>
  <c r="J28" i="14"/>
  <c r="O30" i="14"/>
  <c r="N28" i="14"/>
  <c r="S30" i="14"/>
  <c r="W28" i="14"/>
  <c r="R28" i="14"/>
  <c r="W30" i="14"/>
  <c r="L30" i="14"/>
  <c r="K28" i="14"/>
  <c r="P30" i="14"/>
  <c r="O28" i="14"/>
  <c r="T30" i="14"/>
  <c r="S28" i="14"/>
  <c r="X30" i="14"/>
  <c r="X28" i="14"/>
  <c r="O24" i="14"/>
  <c r="I30" i="15"/>
  <c r="M30" i="15"/>
  <c r="H28" i="15"/>
  <c r="Q30" i="15"/>
  <c r="L28" i="15"/>
  <c r="U30" i="15"/>
  <c r="U28" i="15"/>
  <c r="P28" i="15"/>
  <c r="Y30" i="15"/>
  <c r="Y28" i="15"/>
  <c r="T28" i="15"/>
  <c r="R24" i="15"/>
  <c r="W24" i="15"/>
  <c r="M24" i="15"/>
  <c r="D10" i="16"/>
  <c r="I28" i="16"/>
  <c r="N30" i="16"/>
  <c r="M28" i="16"/>
  <c r="R30" i="16"/>
  <c r="Q28" i="16"/>
  <c r="V30" i="16"/>
  <c r="V28" i="16"/>
  <c r="U28" i="16"/>
  <c r="Z30" i="16"/>
  <c r="Z28" i="16"/>
  <c r="I24" i="16"/>
  <c r="Q24" i="16"/>
  <c r="V24" i="17"/>
  <c r="Q24" i="17"/>
  <c r="Z24" i="17"/>
  <c r="U24" i="17"/>
  <c r="J10" i="17"/>
  <c r="N10" i="17"/>
  <c r="R10" i="17"/>
  <c r="V10" i="17"/>
  <c r="Z10" i="17"/>
  <c r="K24" i="17"/>
  <c r="S24" i="17"/>
  <c r="I30" i="19"/>
  <c r="D28" i="19"/>
  <c r="M30" i="19"/>
  <c r="Q30" i="19"/>
  <c r="L28" i="19"/>
  <c r="U30" i="19"/>
  <c r="P28" i="19"/>
  <c r="Y30" i="19"/>
  <c r="Y28" i="19"/>
  <c r="T28" i="19"/>
  <c r="N30" i="20"/>
  <c r="I28" i="20"/>
  <c r="R30" i="20"/>
  <c r="M28" i="20"/>
  <c r="V30" i="20"/>
  <c r="V28" i="20"/>
  <c r="Q28" i="20"/>
  <c r="X24" i="20"/>
  <c r="S24" i="20"/>
  <c r="I20" i="20"/>
  <c r="M20" i="20"/>
  <c r="Q20" i="20"/>
  <c r="U20" i="20"/>
  <c r="Y20" i="20"/>
  <c r="L30" i="21"/>
  <c r="K28" i="21"/>
  <c r="P30" i="21"/>
  <c r="O28" i="21"/>
  <c r="T30" i="21"/>
  <c r="X28" i="21"/>
  <c r="S28" i="21"/>
  <c r="X30" i="21"/>
  <c r="X24" i="21"/>
  <c r="S24" i="21"/>
  <c r="L10" i="21"/>
  <c r="P10" i="21"/>
  <c r="T10" i="21"/>
  <c r="X10" i="21"/>
  <c r="K30" i="21"/>
  <c r="O30" i="21"/>
  <c r="J28" i="21"/>
  <c r="S30" i="21"/>
  <c r="N28" i="21"/>
  <c r="W30" i="21"/>
  <c r="W28" i="21"/>
  <c r="R28" i="21"/>
  <c r="I28" i="22"/>
  <c r="N30" i="22"/>
  <c r="M28" i="22"/>
  <c r="R30" i="22"/>
  <c r="V28" i="22"/>
  <c r="Q28" i="22"/>
  <c r="V30" i="22"/>
  <c r="Z28" i="22"/>
  <c r="U28" i="22"/>
  <c r="Z30" i="22"/>
  <c r="J24" i="22"/>
  <c r="N24" i="22"/>
  <c r="W24" i="22"/>
  <c r="R24" i="22"/>
  <c r="K10" i="22"/>
  <c r="O10" i="22"/>
  <c r="S10" i="22"/>
  <c r="W10" i="22"/>
  <c r="D24" i="22"/>
  <c r="D10" i="23"/>
  <c r="J30" i="23"/>
  <c r="I28" i="23"/>
  <c r="N30" i="23"/>
  <c r="M28" i="23"/>
  <c r="R30" i="23"/>
  <c r="Q28" i="23"/>
  <c r="V30" i="23"/>
  <c r="V28" i="23"/>
  <c r="U28" i="23"/>
  <c r="Z30" i="23"/>
  <c r="Z28" i="23"/>
  <c r="I24" i="23"/>
  <c r="Q24" i="23"/>
  <c r="J10" i="24"/>
  <c r="N10" i="24"/>
  <c r="R10" i="24"/>
  <c r="O30" i="25"/>
  <c r="J28" i="25"/>
  <c r="S30" i="25"/>
  <c r="S28" i="25"/>
  <c r="N28" i="25"/>
  <c r="J10" i="25"/>
  <c r="N10" i="25"/>
  <c r="R10" i="25"/>
  <c r="H20" i="25"/>
  <c r="L20" i="25"/>
  <c r="P20" i="25"/>
  <c r="T20" i="25"/>
  <c r="J28" i="26"/>
  <c r="O30" i="26"/>
  <c r="N28" i="26"/>
  <c r="S30" i="26"/>
  <c r="W28" i="26"/>
  <c r="R28" i="26"/>
  <c r="W30" i="26"/>
  <c r="K24" i="26"/>
  <c r="O24" i="26"/>
  <c r="S24" i="26"/>
  <c r="X24" i="26"/>
  <c r="D10" i="26"/>
  <c r="P24" i="26"/>
  <c r="D28" i="27"/>
  <c r="I30" i="27"/>
  <c r="H28" i="27"/>
  <c r="M30" i="27"/>
  <c r="L28" i="27"/>
  <c r="Q30" i="27"/>
  <c r="Q28" i="27"/>
  <c r="P24" i="27"/>
  <c r="K24" i="27"/>
  <c r="J10" i="27"/>
  <c r="N10" i="27"/>
  <c r="R10" i="27"/>
  <c r="J20" i="27"/>
  <c r="N20" i="27"/>
  <c r="R20" i="27"/>
  <c r="D10" i="28"/>
  <c r="N30" i="31"/>
  <c r="I28" i="31"/>
  <c r="V30" i="31"/>
  <c r="Q28" i="31"/>
  <c r="V28" i="31"/>
  <c r="W28" i="5"/>
  <c r="R28" i="5"/>
  <c r="W24" i="5"/>
  <c r="R24" i="5"/>
  <c r="Z30" i="5"/>
  <c r="D10" i="6"/>
  <c r="I28" i="6"/>
  <c r="N30" i="6"/>
  <c r="Q28" i="6"/>
  <c r="V30" i="6"/>
  <c r="K24" i="7"/>
  <c r="H28" i="7"/>
  <c r="K30" i="8"/>
  <c r="S30" i="8"/>
  <c r="S28" i="8"/>
  <c r="I10" i="8"/>
  <c r="M10" i="8"/>
  <c r="Q10" i="8"/>
  <c r="U10" i="8"/>
  <c r="N29" i="8"/>
  <c r="I26" i="8"/>
  <c r="R29" i="8"/>
  <c r="R26" i="8"/>
  <c r="M26" i="8"/>
  <c r="P30" i="8"/>
  <c r="K28" i="8"/>
  <c r="M30" i="8"/>
  <c r="U30" i="8"/>
  <c r="J10" i="9"/>
  <c r="N10" i="9"/>
  <c r="R10" i="9"/>
  <c r="I20" i="9"/>
  <c r="Q20" i="9"/>
  <c r="I24" i="9"/>
  <c r="M28" i="9"/>
  <c r="O30" i="9"/>
  <c r="D28" i="10"/>
  <c r="Q30" i="10"/>
  <c r="Y30" i="10"/>
  <c r="T24" i="11"/>
  <c r="L30" i="11"/>
  <c r="O28" i="11"/>
  <c r="T30" i="11"/>
  <c r="T28" i="11"/>
  <c r="J28" i="12"/>
  <c r="R24" i="12"/>
  <c r="M24" i="12"/>
  <c r="N30" i="12"/>
  <c r="I28" i="12"/>
  <c r="O28" i="12"/>
  <c r="I30" i="13"/>
  <c r="H28" i="13"/>
  <c r="M30" i="13"/>
  <c r="L28" i="13"/>
  <c r="Q30" i="13"/>
  <c r="P28" i="13"/>
  <c r="U30" i="13"/>
  <c r="Y28" i="13"/>
  <c r="T28" i="13"/>
  <c r="Y30" i="13"/>
  <c r="Y24" i="13"/>
  <c r="T24" i="13"/>
  <c r="I10" i="13"/>
  <c r="M10" i="13"/>
  <c r="Q10" i="13"/>
  <c r="U10" i="13"/>
  <c r="Y10" i="13"/>
  <c r="I24" i="13"/>
  <c r="Q24" i="13"/>
  <c r="N24" i="13"/>
  <c r="P30" i="13"/>
  <c r="I30" i="14"/>
  <c r="D28" i="14"/>
  <c r="M30" i="14"/>
  <c r="Q30" i="14"/>
  <c r="L28" i="14"/>
  <c r="U30" i="14"/>
  <c r="P28" i="14"/>
  <c r="Y30" i="14"/>
  <c r="Y28" i="14"/>
  <c r="T28" i="14"/>
  <c r="J30" i="15"/>
  <c r="N30" i="15"/>
  <c r="I28" i="15"/>
  <c r="R30" i="15"/>
  <c r="M28" i="15"/>
  <c r="V30" i="15"/>
  <c r="V28" i="15"/>
  <c r="Q28" i="15"/>
  <c r="X24" i="15"/>
  <c r="S24" i="15"/>
  <c r="I20" i="15"/>
  <c r="M20" i="15"/>
  <c r="Q20" i="15"/>
  <c r="U20" i="15"/>
  <c r="Y20" i="15"/>
  <c r="H27" i="16"/>
  <c r="H30" i="16" s="1"/>
  <c r="L30" i="16"/>
  <c r="K28" i="16"/>
  <c r="P30" i="16"/>
  <c r="O28" i="16"/>
  <c r="T30" i="16"/>
  <c r="X28" i="16"/>
  <c r="S28" i="16"/>
  <c r="X30" i="16"/>
  <c r="X24" i="16"/>
  <c r="S24" i="16"/>
  <c r="L10" i="16"/>
  <c r="P10" i="16"/>
  <c r="T10" i="16"/>
  <c r="X10" i="16"/>
  <c r="K30" i="16"/>
  <c r="O30" i="16"/>
  <c r="J28" i="16"/>
  <c r="S30" i="16"/>
  <c r="N28" i="16"/>
  <c r="W30" i="16"/>
  <c r="W28" i="16"/>
  <c r="R28" i="16"/>
  <c r="J30" i="17"/>
  <c r="I28" i="17"/>
  <c r="N30" i="17"/>
  <c r="M28" i="17"/>
  <c r="R30" i="17"/>
  <c r="V28" i="17"/>
  <c r="Q28" i="17"/>
  <c r="V30" i="17"/>
  <c r="Z28" i="17"/>
  <c r="U28" i="17"/>
  <c r="Z30" i="17"/>
  <c r="J24" i="17"/>
  <c r="N24" i="17"/>
  <c r="W24" i="17"/>
  <c r="R24" i="17"/>
  <c r="K10" i="17"/>
  <c r="O10" i="17"/>
  <c r="S10" i="17"/>
  <c r="W10" i="17"/>
  <c r="D24" i="17"/>
  <c r="D10" i="18"/>
  <c r="J30" i="18"/>
  <c r="I28" i="18"/>
  <c r="N30" i="18"/>
  <c r="M28" i="18"/>
  <c r="R30" i="18"/>
  <c r="Q28" i="18"/>
  <c r="V30" i="18"/>
  <c r="V28" i="18"/>
  <c r="U28" i="18"/>
  <c r="Z30" i="18"/>
  <c r="Z28" i="18"/>
  <c r="I24" i="18"/>
  <c r="Q24" i="18"/>
  <c r="V24" i="19"/>
  <c r="Q24" i="19"/>
  <c r="Z24" i="19"/>
  <c r="U24" i="19"/>
  <c r="J10" i="19"/>
  <c r="N10" i="19"/>
  <c r="R10" i="19"/>
  <c r="V10" i="19"/>
  <c r="Z10" i="19"/>
  <c r="K24" i="19"/>
  <c r="S24" i="19"/>
  <c r="K30" i="20"/>
  <c r="J28" i="20"/>
  <c r="O30" i="20"/>
  <c r="N28" i="20"/>
  <c r="S30" i="20"/>
  <c r="R28" i="20"/>
  <c r="W30" i="20"/>
  <c r="W28" i="20"/>
  <c r="D24" i="20"/>
  <c r="L24" i="20"/>
  <c r="U24" i="20"/>
  <c r="P24" i="20"/>
  <c r="Y24" i="20"/>
  <c r="T24" i="20"/>
  <c r="K10" i="20"/>
  <c r="O10" i="20"/>
  <c r="S10" i="20"/>
  <c r="W10" i="20"/>
  <c r="J20" i="20"/>
  <c r="N20" i="20"/>
  <c r="R20" i="20"/>
  <c r="V20" i="20"/>
  <c r="I30" i="21"/>
  <c r="H28" i="21"/>
  <c r="M30" i="21"/>
  <c r="L28" i="21"/>
  <c r="Q30" i="21"/>
  <c r="P28" i="21"/>
  <c r="U30" i="21"/>
  <c r="Y28" i="21"/>
  <c r="T28" i="21"/>
  <c r="Y30" i="21"/>
  <c r="H24" i="21"/>
  <c r="L24" i="21"/>
  <c r="P24" i="21"/>
  <c r="Y24" i="21"/>
  <c r="T24" i="21"/>
  <c r="I10" i="21"/>
  <c r="M10" i="21"/>
  <c r="Q10" i="21"/>
  <c r="U10" i="21"/>
  <c r="Y10" i="21"/>
  <c r="H20" i="21"/>
  <c r="M24" i="21"/>
  <c r="U24" i="21"/>
  <c r="J28" i="22"/>
  <c r="O30" i="22"/>
  <c r="N28" i="22"/>
  <c r="S30" i="22"/>
  <c r="W28" i="22"/>
  <c r="R28" i="22"/>
  <c r="W30" i="22"/>
  <c r="L30" i="22"/>
  <c r="K28" i="22"/>
  <c r="P30" i="22"/>
  <c r="O28" i="22"/>
  <c r="T30" i="22"/>
  <c r="S28" i="22"/>
  <c r="X30" i="22"/>
  <c r="X28" i="22"/>
  <c r="O24" i="22"/>
  <c r="H27" i="23"/>
  <c r="H30" i="23" s="1"/>
  <c r="L30" i="23"/>
  <c r="K28" i="23"/>
  <c r="P30" i="23"/>
  <c r="O28" i="23"/>
  <c r="T30" i="23"/>
  <c r="X28" i="23"/>
  <c r="S28" i="23"/>
  <c r="X30" i="23"/>
  <c r="X24" i="23"/>
  <c r="S24" i="23"/>
  <c r="L10" i="23"/>
  <c r="P10" i="23"/>
  <c r="T10" i="23"/>
  <c r="X10" i="23"/>
  <c r="K30" i="23"/>
  <c r="O30" i="23"/>
  <c r="J28" i="23"/>
  <c r="S30" i="23"/>
  <c r="N28" i="23"/>
  <c r="W30" i="23"/>
  <c r="W28" i="23"/>
  <c r="R28" i="23"/>
  <c r="J30" i="24"/>
  <c r="N30" i="24"/>
  <c r="R30" i="24"/>
  <c r="R28" i="24"/>
  <c r="Q24" i="24"/>
  <c r="L24" i="24"/>
  <c r="P24" i="24"/>
  <c r="K24" i="24"/>
  <c r="K10" i="24"/>
  <c r="O10" i="24"/>
  <c r="S10" i="24"/>
  <c r="H30" i="25"/>
  <c r="L30" i="25"/>
  <c r="P30" i="25"/>
  <c r="K28" i="25"/>
  <c r="T30" i="25"/>
  <c r="T28" i="25"/>
  <c r="O28" i="25"/>
  <c r="D24" i="25"/>
  <c r="L24" i="25"/>
  <c r="Q24" i="25"/>
  <c r="P24" i="25"/>
  <c r="U24" i="25"/>
  <c r="J24" i="25"/>
  <c r="S24" i="25"/>
  <c r="N24" i="25"/>
  <c r="H29" i="25"/>
  <c r="H26" i="25"/>
  <c r="K28" i="26"/>
  <c r="P30" i="26"/>
  <c r="O28" i="26"/>
  <c r="T30" i="26"/>
  <c r="S28" i="26"/>
  <c r="X30" i="26"/>
  <c r="X28" i="26"/>
  <c r="L10" i="26"/>
  <c r="P10" i="26"/>
  <c r="T10" i="26"/>
  <c r="X10" i="26"/>
  <c r="D24" i="26"/>
  <c r="N30" i="27"/>
  <c r="I28" i="27"/>
  <c r="R30" i="27"/>
  <c r="R28" i="27"/>
  <c r="M28" i="27"/>
  <c r="H24" i="27"/>
  <c r="L24" i="27"/>
  <c r="Q24" i="27"/>
  <c r="K10" i="27"/>
  <c r="O10" i="27"/>
  <c r="S10" i="27"/>
  <c r="K30" i="27"/>
  <c r="L30" i="28"/>
  <c r="P10" i="28"/>
  <c r="T10" i="28"/>
  <c r="X10" i="28"/>
  <c r="H20" i="30"/>
  <c r="P30" i="30"/>
  <c r="K28" i="30"/>
  <c r="T30" i="30"/>
  <c r="O28" i="30"/>
  <c r="X30" i="30"/>
  <c r="S28" i="30"/>
  <c r="X28" i="30"/>
  <c r="D10" i="14"/>
  <c r="P24" i="14"/>
  <c r="T24" i="14"/>
  <c r="X24" i="14"/>
  <c r="H26" i="14"/>
  <c r="L26" i="14"/>
  <c r="P26" i="14"/>
  <c r="T26" i="14"/>
  <c r="X26" i="14"/>
  <c r="N24" i="16"/>
  <c r="R24" i="16"/>
  <c r="V24" i="16"/>
  <c r="Z24" i="16"/>
  <c r="J26" i="16"/>
  <c r="N26" i="16"/>
  <c r="R26" i="16"/>
  <c r="V26" i="16"/>
  <c r="Z26" i="16"/>
  <c r="D10" i="17"/>
  <c r="P24" i="17"/>
  <c r="T24" i="17"/>
  <c r="X24" i="17"/>
  <c r="H26" i="17"/>
  <c r="L26" i="17"/>
  <c r="P26" i="17"/>
  <c r="T26" i="17"/>
  <c r="X26" i="17"/>
  <c r="N24" i="18"/>
  <c r="R24" i="18"/>
  <c r="V24" i="18"/>
  <c r="Z24" i="18"/>
  <c r="J26" i="18"/>
  <c r="N26" i="18"/>
  <c r="R26" i="18"/>
  <c r="V26" i="18"/>
  <c r="Z26" i="18"/>
  <c r="D10" i="19"/>
  <c r="P24" i="19"/>
  <c r="T24" i="19"/>
  <c r="X24" i="19"/>
  <c r="H26" i="19"/>
  <c r="L26" i="19"/>
  <c r="P26" i="19"/>
  <c r="T26" i="19"/>
  <c r="X26" i="19"/>
  <c r="N24" i="21"/>
  <c r="R24" i="21"/>
  <c r="V24" i="21"/>
  <c r="Z24" i="21"/>
  <c r="J26" i="21"/>
  <c r="N26" i="21"/>
  <c r="R26" i="21"/>
  <c r="V26" i="21"/>
  <c r="Z26" i="21"/>
  <c r="D10" i="22"/>
  <c r="P24" i="22"/>
  <c r="T24" i="22"/>
  <c r="X24" i="22"/>
  <c r="H26" i="22"/>
  <c r="L26" i="22"/>
  <c r="P26" i="22"/>
  <c r="T26" i="22"/>
  <c r="X26" i="22"/>
  <c r="N24" i="23"/>
  <c r="R24" i="23"/>
  <c r="V24" i="23"/>
  <c r="Z24" i="23"/>
  <c r="J26" i="23"/>
  <c r="N26" i="23"/>
  <c r="R26" i="23"/>
  <c r="V26" i="23"/>
  <c r="Z26" i="23"/>
  <c r="I26" i="24"/>
  <c r="M26" i="24"/>
  <c r="K28" i="24"/>
  <c r="T24" i="26"/>
  <c r="H26" i="26"/>
  <c r="L26" i="26"/>
  <c r="P26" i="26"/>
  <c r="T26" i="26"/>
  <c r="I29" i="26"/>
  <c r="M29" i="26"/>
  <c r="Q29" i="26"/>
  <c r="U29" i="26"/>
  <c r="Y29" i="26"/>
  <c r="D26" i="27"/>
  <c r="O26" i="27"/>
  <c r="S26" i="27"/>
  <c r="M29" i="27"/>
  <c r="Q29" i="27"/>
  <c r="I27" i="28"/>
  <c r="I28" i="28" s="1"/>
  <c r="M27" i="28"/>
  <c r="Q27" i="28"/>
  <c r="U27" i="28"/>
  <c r="U28" i="28" s="1"/>
  <c r="Y27" i="28"/>
  <c r="P24" i="28"/>
  <c r="T24" i="28"/>
  <c r="Y24" i="28"/>
  <c r="J26" i="28"/>
  <c r="L28" i="29"/>
  <c r="P28" i="29"/>
  <c r="T28" i="29"/>
  <c r="J24" i="29"/>
  <c r="N24" i="29"/>
  <c r="W24" i="29"/>
  <c r="R24" i="29"/>
  <c r="I10" i="29"/>
  <c r="M10" i="29"/>
  <c r="Q10" i="29"/>
  <c r="U10" i="29"/>
  <c r="Y10" i="29"/>
  <c r="H21" i="29"/>
  <c r="H20" i="29" s="1"/>
  <c r="D20" i="29"/>
  <c r="K24" i="29"/>
  <c r="J26" i="29"/>
  <c r="N26" i="29"/>
  <c r="R26" i="29"/>
  <c r="U30" i="29"/>
  <c r="H4" i="30"/>
  <c r="H27" i="30" s="1"/>
  <c r="H30" i="30" s="1"/>
  <c r="D27" i="30"/>
  <c r="I10" i="30"/>
  <c r="M10" i="30"/>
  <c r="Q10" i="30"/>
  <c r="U10" i="30"/>
  <c r="Y10" i="30"/>
  <c r="L20" i="30"/>
  <c r="T24" i="30"/>
  <c r="K30" i="31"/>
  <c r="O30" i="31"/>
  <c r="S28" i="31"/>
  <c r="S30" i="31"/>
  <c r="K24" i="31"/>
  <c r="T24" i="31"/>
  <c r="O24" i="31"/>
  <c r="D10" i="31"/>
  <c r="L10" i="31"/>
  <c r="P10" i="31"/>
  <c r="T10" i="31"/>
  <c r="N20" i="31"/>
  <c r="I24" i="31"/>
  <c r="N24" i="31"/>
  <c r="N28" i="31"/>
  <c r="P30" i="31"/>
  <c r="H4" i="32"/>
  <c r="H27" i="32" s="1"/>
  <c r="H30" i="32" s="1"/>
  <c r="D27" i="32"/>
  <c r="Y24" i="32"/>
  <c r="T24" i="32"/>
  <c r="I10" i="32"/>
  <c r="M10" i="32"/>
  <c r="Q10" i="32"/>
  <c r="U10" i="32"/>
  <c r="Y10" i="32"/>
  <c r="L30" i="32"/>
  <c r="P30" i="32"/>
  <c r="K28" i="32"/>
  <c r="T30" i="32"/>
  <c r="O28" i="32"/>
  <c r="X30" i="32"/>
  <c r="X28" i="32"/>
  <c r="S28" i="32"/>
  <c r="I30" i="33"/>
  <c r="D28" i="33"/>
  <c r="H28" i="33"/>
  <c r="M30" i="33"/>
  <c r="L28" i="33"/>
  <c r="Q30" i="33"/>
  <c r="P28" i="33"/>
  <c r="U30" i="33"/>
  <c r="T28" i="33"/>
  <c r="Y30" i="33"/>
  <c r="Y28" i="33"/>
  <c r="T24" i="33"/>
  <c r="Y24" i="33"/>
  <c r="I10" i="33"/>
  <c r="M10" i="33"/>
  <c r="Q10" i="33"/>
  <c r="U10" i="33"/>
  <c r="Y10" i="33"/>
  <c r="H20" i="33"/>
  <c r="I24" i="33"/>
  <c r="K30" i="34"/>
  <c r="O30" i="34"/>
  <c r="J28" i="34"/>
  <c r="S30" i="34"/>
  <c r="N28" i="34"/>
  <c r="W30" i="34"/>
  <c r="W28" i="34"/>
  <c r="R28" i="34"/>
  <c r="J10" i="34"/>
  <c r="N10" i="34"/>
  <c r="R10" i="34"/>
  <c r="V10" i="34"/>
  <c r="H20" i="34"/>
  <c r="L20" i="34"/>
  <c r="P20" i="34"/>
  <c r="T20" i="34"/>
  <c r="X20" i="34"/>
  <c r="O24" i="34"/>
  <c r="J30" i="35"/>
  <c r="I28" i="35"/>
  <c r="N30" i="35"/>
  <c r="M28" i="35"/>
  <c r="R30" i="35"/>
  <c r="V28" i="35"/>
  <c r="Q28" i="35"/>
  <c r="V30" i="35"/>
  <c r="Z28" i="35"/>
  <c r="U28" i="35"/>
  <c r="Z30" i="35"/>
  <c r="R24" i="35"/>
  <c r="W24" i="35"/>
  <c r="K10" i="35"/>
  <c r="O10" i="35"/>
  <c r="S10" i="35"/>
  <c r="W10" i="35"/>
  <c r="K30" i="36"/>
  <c r="J28" i="36"/>
  <c r="O30" i="36"/>
  <c r="N28" i="36"/>
  <c r="S30" i="36"/>
  <c r="W28" i="36"/>
  <c r="R28" i="36"/>
  <c r="W30" i="36"/>
  <c r="W24" i="36"/>
  <c r="R24" i="36"/>
  <c r="D10" i="36"/>
  <c r="J30" i="36"/>
  <c r="N30" i="36"/>
  <c r="I28" i="36"/>
  <c r="R30" i="36"/>
  <c r="M28" i="36"/>
  <c r="V30" i="36"/>
  <c r="V28" i="36"/>
  <c r="Q28" i="36"/>
  <c r="Z30" i="36"/>
  <c r="Z28" i="36"/>
  <c r="U28" i="36"/>
  <c r="J30" i="37"/>
  <c r="I28" i="37"/>
  <c r="N30" i="37"/>
  <c r="M28" i="37"/>
  <c r="R30" i="37"/>
  <c r="V28" i="37"/>
  <c r="Q28" i="37"/>
  <c r="V30" i="37"/>
  <c r="Z28" i="37"/>
  <c r="U28" i="37"/>
  <c r="Z30" i="37"/>
  <c r="J24" i="37"/>
  <c r="N24" i="37"/>
  <c r="R24" i="37"/>
  <c r="W24" i="37"/>
  <c r="K10" i="37"/>
  <c r="O10" i="37"/>
  <c r="S10" i="37"/>
  <c r="W10" i="37"/>
  <c r="H27" i="38"/>
  <c r="H30" i="38" s="1"/>
  <c r="L30" i="38"/>
  <c r="K28" i="38"/>
  <c r="P30" i="38"/>
  <c r="O28" i="38"/>
  <c r="T30" i="38"/>
  <c r="X28" i="38"/>
  <c r="S28" i="38"/>
  <c r="X30" i="38"/>
  <c r="K24" i="38"/>
  <c r="O24" i="38"/>
  <c r="X24" i="38"/>
  <c r="S24" i="38"/>
  <c r="L10" i="38"/>
  <c r="P10" i="38"/>
  <c r="T10" i="38"/>
  <c r="X10" i="38"/>
  <c r="O30" i="39"/>
  <c r="J28" i="39"/>
  <c r="S30" i="39"/>
  <c r="N28" i="39"/>
  <c r="W30" i="39"/>
  <c r="W28" i="39"/>
  <c r="R28" i="39"/>
  <c r="L30" i="39"/>
  <c r="L28" i="39"/>
  <c r="P30" i="39"/>
  <c r="K28" i="39"/>
  <c r="K24" i="39"/>
  <c r="I28" i="40"/>
  <c r="N28" i="40"/>
  <c r="N30" i="40"/>
  <c r="M28" i="40"/>
  <c r="R30" i="40"/>
  <c r="Q28" i="40"/>
  <c r="V28" i="40"/>
  <c r="V30" i="40"/>
  <c r="U28" i="40"/>
  <c r="Z28" i="40"/>
  <c r="Z30" i="40"/>
  <c r="J30" i="43"/>
  <c r="J28" i="43"/>
  <c r="M28" i="43"/>
  <c r="R30" i="43"/>
  <c r="Q28" i="43"/>
  <c r="V30" i="43"/>
  <c r="V28" i="43"/>
  <c r="U28" i="43"/>
  <c r="Z30" i="43"/>
  <c r="Z28" i="43"/>
  <c r="D26" i="13"/>
  <c r="D27" i="13"/>
  <c r="D28" i="13" s="1"/>
  <c r="H4" i="14"/>
  <c r="H27" i="14" s="1"/>
  <c r="H30" i="14" s="1"/>
  <c r="H5" i="14"/>
  <c r="H23" i="14" s="1"/>
  <c r="H24" i="14" s="1"/>
  <c r="I26" i="14"/>
  <c r="H5" i="15"/>
  <c r="H23" i="15" s="1"/>
  <c r="H24" i="15" s="1"/>
  <c r="H9" i="15"/>
  <c r="D27" i="15"/>
  <c r="D28" i="15" s="1"/>
  <c r="D26" i="16"/>
  <c r="D27" i="16"/>
  <c r="D28" i="16" s="1"/>
  <c r="H4" i="17"/>
  <c r="H27" i="17" s="1"/>
  <c r="H30" i="17" s="1"/>
  <c r="H5" i="17"/>
  <c r="H23" i="17" s="1"/>
  <c r="H24" i="17" s="1"/>
  <c r="I26" i="17"/>
  <c r="D26" i="18"/>
  <c r="D27" i="18"/>
  <c r="D28" i="18" s="1"/>
  <c r="H4" i="19"/>
  <c r="H27" i="19" s="1"/>
  <c r="H30" i="19" s="1"/>
  <c r="H5" i="19"/>
  <c r="H23" i="19" s="1"/>
  <c r="H24" i="19" s="1"/>
  <c r="I26" i="19"/>
  <c r="H5" i="20"/>
  <c r="H23" i="20" s="1"/>
  <c r="H24" i="20" s="1"/>
  <c r="H9" i="20"/>
  <c r="D27" i="20"/>
  <c r="D28" i="20" s="1"/>
  <c r="D26" i="21"/>
  <c r="D27" i="21"/>
  <c r="D28" i="21" s="1"/>
  <c r="H4" i="22"/>
  <c r="H27" i="22" s="1"/>
  <c r="H30" i="22" s="1"/>
  <c r="H5" i="22"/>
  <c r="H23" i="22" s="1"/>
  <c r="H24" i="22" s="1"/>
  <c r="I26" i="22"/>
  <c r="D26" i="23"/>
  <c r="D27" i="23"/>
  <c r="D28" i="23" s="1"/>
  <c r="J26" i="24"/>
  <c r="N26" i="24"/>
  <c r="R26" i="24"/>
  <c r="I27" i="24"/>
  <c r="I28" i="24" s="1"/>
  <c r="M27" i="24"/>
  <c r="L30" i="24" s="1"/>
  <c r="Q27" i="24"/>
  <c r="P28" i="24"/>
  <c r="D20" i="25"/>
  <c r="H4" i="26"/>
  <c r="H27" i="26" s="1"/>
  <c r="H30" i="26" s="1"/>
  <c r="H5" i="26"/>
  <c r="H23" i="26" s="1"/>
  <c r="H24" i="26" s="1"/>
  <c r="I26" i="26"/>
  <c r="M26" i="26"/>
  <c r="Q26" i="26"/>
  <c r="U26" i="26"/>
  <c r="Y26" i="26"/>
  <c r="D23" i="27"/>
  <c r="D24" i="27" s="1"/>
  <c r="H26" i="27"/>
  <c r="L26" i="27"/>
  <c r="J28" i="27"/>
  <c r="N28" i="27"/>
  <c r="R30" i="29"/>
  <c r="V28" i="29"/>
  <c r="J10" i="29"/>
  <c r="N10" i="29"/>
  <c r="R10" i="29"/>
  <c r="V10" i="29"/>
  <c r="I20" i="29"/>
  <c r="M20" i="29"/>
  <c r="Q20" i="29"/>
  <c r="U20" i="29"/>
  <c r="Y20" i="29"/>
  <c r="O28" i="29"/>
  <c r="T30" i="29"/>
  <c r="Q28" i="29"/>
  <c r="I30" i="29"/>
  <c r="I30" i="30"/>
  <c r="D28" i="30"/>
  <c r="Y28" i="30"/>
  <c r="Y30" i="30"/>
  <c r="V24" i="30"/>
  <c r="Q24" i="30"/>
  <c r="Z24" i="30"/>
  <c r="U24" i="30"/>
  <c r="J10" i="30"/>
  <c r="N10" i="30"/>
  <c r="R10" i="30"/>
  <c r="V10" i="30"/>
  <c r="Z10" i="30"/>
  <c r="L28" i="30"/>
  <c r="T28" i="31"/>
  <c r="O28" i="31"/>
  <c r="P24" i="31"/>
  <c r="U24" i="31"/>
  <c r="I10" i="31"/>
  <c r="M10" i="31"/>
  <c r="Q10" i="31"/>
  <c r="U10" i="31"/>
  <c r="M24" i="31"/>
  <c r="R24" i="31"/>
  <c r="R30" i="31"/>
  <c r="M28" i="31"/>
  <c r="R28" i="31"/>
  <c r="T30" i="31"/>
  <c r="I30" i="32"/>
  <c r="D28" i="32"/>
  <c r="M30" i="32"/>
  <c r="L28" i="32"/>
  <c r="Q30" i="32"/>
  <c r="P28" i="32"/>
  <c r="U30" i="32"/>
  <c r="Y28" i="32"/>
  <c r="T28" i="32"/>
  <c r="Y30" i="32"/>
  <c r="V24" i="32"/>
  <c r="Q24" i="32"/>
  <c r="Z24" i="32"/>
  <c r="U24" i="32"/>
  <c r="J10" i="32"/>
  <c r="N10" i="32"/>
  <c r="K28" i="34"/>
  <c r="P30" i="34"/>
  <c r="O28" i="34"/>
  <c r="T30" i="34"/>
  <c r="S28" i="34"/>
  <c r="X30" i="34"/>
  <c r="X28" i="34"/>
  <c r="U24" i="34"/>
  <c r="P24" i="34"/>
  <c r="Y24" i="34"/>
  <c r="T24" i="34"/>
  <c r="J28" i="35"/>
  <c r="O30" i="35"/>
  <c r="N28" i="35"/>
  <c r="S30" i="35"/>
  <c r="R28" i="35"/>
  <c r="W30" i="35"/>
  <c r="W28" i="35"/>
  <c r="K28" i="36"/>
  <c r="P30" i="36"/>
  <c r="O28" i="36"/>
  <c r="T30" i="36"/>
  <c r="X28" i="36"/>
  <c r="S28" i="36"/>
  <c r="X30" i="36"/>
  <c r="X24" i="36"/>
  <c r="S24" i="36"/>
  <c r="L10" i="36"/>
  <c r="P10" i="36"/>
  <c r="T10" i="36"/>
  <c r="X10" i="36"/>
  <c r="J28" i="37"/>
  <c r="O30" i="37"/>
  <c r="N28" i="37"/>
  <c r="S30" i="37"/>
  <c r="R28" i="37"/>
  <c r="W30" i="37"/>
  <c r="W28" i="37"/>
  <c r="P30" i="37"/>
  <c r="K28" i="37"/>
  <c r="T30" i="37"/>
  <c r="O28" i="37"/>
  <c r="X30" i="37"/>
  <c r="X28" i="37"/>
  <c r="S28" i="37"/>
  <c r="I30" i="38"/>
  <c r="D28" i="38"/>
  <c r="M30" i="38"/>
  <c r="L28" i="38"/>
  <c r="Q30" i="38"/>
  <c r="P28" i="38"/>
  <c r="U30" i="38"/>
  <c r="T28" i="38"/>
  <c r="Y30" i="38"/>
  <c r="Y28" i="38"/>
  <c r="T24" i="38"/>
  <c r="Y24" i="38"/>
  <c r="I10" i="38"/>
  <c r="M10" i="38"/>
  <c r="Q10" i="38"/>
  <c r="U10" i="38"/>
  <c r="Y10" i="38"/>
  <c r="H20" i="38"/>
  <c r="I24" i="38"/>
  <c r="T30" i="39"/>
  <c r="O28" i="39"/>
  <c r="X30" i="39"/>
  <c r="X28" i="39"/>
  <c r="S28" i="39"/>
  <c r="Y24" i="39"/>
  <c r="T24" i="39"/>
  <c r="H20" i="41"/>
  <c r="L28" i="41"/>
  <c r="L30" i="41"/>
  <c r="K28" i="41"/>
  <c r="P30" i="41"/>
  <c r="O28" i="41"/>
  <c r="T28" i="41"/>
  <c r="T30" i="41"/>
  <c r="S28" i="41"/>
  <c r="X30" i="41"/>
  <c r="X28" i="41"/>
  <c r="J26" i="5"/>
  <c r="N26" i="5"/>
  <c r="R26" i="5"/>
  <c r="W29" i="5"/>
  <c r="H26" i="6"/>
  <c r="L26" i="6"/>
  <c r="P26" i="6"/>
  <c r="T26" i="6"/>
  <c r="Y29" i="6"/>
  <c r="Q26" i="7"/>
  <c r="U26" i="7"/>
  <c r="Q26" i="8"/>
  <c r="U26" i="8"/>
  <c r="J26" i="9"/>
  <c r="O29" i="9"/>
  <c r="H26" i="10"/>
  <c r="L26" i="10"/>
  <c r="P26" i="10"/>
  <c r="T26" i="10"/>
  <c r="Y29" i="10"/>
  <c r="J26" i="11"/>
  <c r="N26" i="11"/>
  <c r="S29" i="11"/>
  <c r="S26" i="12"/>
  <c r="H26" i="13"/>
  <c r="L26" i="13"/>
  <c r="P26" i="13"/>
  <c r="T26" i="13"/>
  <c r="Y29" i="13"/>
  <c r="J26" i="14"/>
  <c r="N26" i="14"/>
  <c r="R26" i="14"/>
  <c r="W29" i="14"/>
  <c r="Q24" i="15"/>
  <c r="K26" i="15"/>
  <c r="O26" i="15"/>
  <c r="S26" i="15"/>
  <c r="W26" i="15"/>
  <c r="H26" i="16"/>
  <c r="L26" i="16"/>
  <c r="P26" i="16"/>
  <c r="T26" i="16"/>
  <c r="Y29" i="16"/>
  <c r="J26" i="17"/>
  <c r="N26" i="17"/>
  <c r="R26" i="17"/>
  <c r="W29" i="17"/>
  <c r="H26" i="18"/>
  <c r="L26" i="18"/>
  <c r="P26" i="18"/>
  <c r="T26" i="18"/>
  <c r="Y29" i="18"/>
  <c r="J26" i="19"/>
  <c r="N26" i="19"/>
  <c r="R26" i="19"/>
  <c r="W29" i="19"/>
  <c r="Q24" i="20"/>
  <c r="K26" i="20"/>
  <c r="O26" i="20"/>
  <c r="S26" i="20"/>
  <c r="W26" i="20"/>
  <c r="H26" i="21"/>
  <c r="L26" i="21"/>
  <c r="P26" i="21"/>
  <c r="T26" i="21"/>
  <c r="Y29" i="21"/>
  <c r="J26" i="22"/>
  <c r="N26" i="22"/>
  <c r="R26" i="22"/>
  <c r="W29" i="22"/>
  <c r="H26" i="23"/>
  <c r="L26" i="23"/>
  <c r="P26" i="23"/>
  <c r="T26" i="23"/>
  <c r="Y29" i="23"/>
  <c r="H4" i="24"/>
  <c r="H27" i="24" s="1"/>
  <c r="H30" i="24" s="1"/>
  <c r="D26" i="24"/>
  <c r="M29" i="24"/>
  <c r="Q29" i="24"/>
  <c r="H6" i="25"/>
  <c r="H23" i="25" s="1"/>
  <c r="H24" i="25" s="1"/>
  <c r="O24" i="25"/>
  <c r="I26" i="25"/>
  <c r="M26" i="25"/>
  <c r="Q26" i="25"/>
  <c r="U26" i="25"/>
  <c r="J26" i="26"/>
  <c r="N26" i="26"/>
  <c r="R26" i="26"/>
  <c r="K29" i="26"/>
  <c r="O29" i="26"/>
  <c r="S29" i="26"/>
  <c r="W29" i="26"/>
  <c r="Q26" i="27"/>
  <c r="O28" i="27"/>
  <c r="S28" i="27"/>
  <c r="O29" i="27"/>
  <c r="S29" i="27"/>
  <c r="K30" i="28"/>
  <c r="O30" i="28"/>
  <c r="S30" i="28"/>
  <c r="W28" i="28"/>
  <c r="W30" i="28"/>
  <c r="K10" i="28"/>
  <c r="O10" i="28"/>
  <c r="S10" i="28"/>
  <c r="W10" i="28"/>
  <c r="I29" i="28"/>
  <c r="M29" i="28"/>
  <c r="Q29" i="28"/>
  <c r="U29" i="28"/>
  <c r="Y29" i="28"/>
  <c r="J28" i="28"/>
  <c r="T30" i="28"/>
  <c r="D27" i="29"/>
  <c r="D28" i="29" s="1"/>
  <c r="K27" i="29"/>
  <c r="K30" i="29" s="1"/>
  <c r="O27" i="29"/>
  <c r="N30" i="29" s="1"/>
  <c r="S27" i="29"/>
  <c r="W27" i="29"/>
  <c r="D24" i="29"/>
  <c r="L24" i="29"/>
  <c r="P24" i="29"/>
  <c r="T24" i="29"/>
  <c r="S24" i="29"/>
  <c r="X24" i="29"/>
  <c r="U24" i="29"/>
  <c r="I29" i="29"/>
  <c r="M29" i="29"/>
  <c r="U28" i="29"/>
  <c r="M30" i="29"/>
  <c r="I28" i="30"/>
  <c r="M28" i="30"/>
  <c r="V28" i="30"/>
  <c r="Q28" i="30"/>
  <c r="Z28" i="30"/>
  <c r="U28" i="30"/>
  <c r="K23" i="30"/>
  <c r="O23" i="30"/>
  <c r="J24" i="30" s="1"/>
  <c r="S23" i="30"/>
  <c r="N24" i="30" s="1"/>
  <c r="W23" i="30"/>
  <c r="K10" i="30"/>
  <c r="O10" i="30"/>
  <c r="S10" i="30"/>
  <c r="W10" i="30"/>
  <c r="D10" i="30"/>
  <c r="T20" i="30"/>
  <c r="K24" i="30"/>
  <c r="K29" i="30"/>
  <c r="O29" i="30"/>
  <c r="S29" i="30"/>
  <c r="W29" i="30"/>
  <c r="H26" i="30"/>
  <c r="P28" i="30"/>
  <c r="Z30" i="30"/>
  <c r="I30" i="31"/>
  <c r="D28" i="31"/>
  <c r="M30" i="31"/>
  <c r="L28" i="31"/>
  <c r="Q30" i="31"/>
  <c r="P28" i="31"/>
  <c r="U30" i="31"/>
  <c r="U28" i="31"/>
  <c r="Q24" i="31"/>
  <c r="V24" i="31"/>
  <c r="M29" i="31"/>
  <c r="N29" i="31"/>
  <c r="I26" i="31"/>
  <c r="Q29" i="31"/>
  <c r="R29" i="31"/>
  <c r="M26" i="31"/>
  <c r="U29" i="31"/>
  <c r="V29" i="31"/>
  <c r="Q26" i="31"/>
  <c r="V26" i="31"/>
  <c r="I28" i="32"/>
  <c r="N30" i="32"/>
  <c r="M28" i="32"/>
  <c r="R30" i="32"/>
  <c r="V28" i="32"/>
  <c r="Q28" i="32"/>
  <c r="V30" i="32"/>
  <c r="Z28" i="32"/>
  <c r="U28" i="32"/>
  <c r="Z30" i="32"/>
  <c r="K23" i="32"/>
  <c r="K24" i="32" s="1"/>
  <c r="O23" i="32"/>
  <c r="J24" i="32" s="1"/>
  <c r="S23" i="32"/>
  <c r="N24" i="32" s="1"/>
  <c r="W23" i="32"/>
  <c r="K10" i="32"/>
  <c r="O10" i="32"/>
  <c r="S10" i="32"/>
  <c r="W10" i="32"/>
  <c r="J28" i="33"/>
  <c r="O30" i="33"/>
  <c r="N28" i="33"/>
  <c r="S30" i="33"/>
  <c r="W28" i="33"/>
  <c r="R28" i="33"/>
  <c r="W30" i="33"/>
  <c r="W24" i="33"/>
  <c r="R24" i="33"/>
  <c r="D10" i="33"/>
  <c r="J30" i="33"/>
  <c r="N30" i="33"/>
  <c r="I28" i="33"/>
  <c r="R30" i="33"/>
  <c r="M28" i="33"/>
  <c r="V30" i="33"/>
  <c r="V28" i="33"/>
  <c r="Q28" i="33"/>
  <c r="Z30" i="33"/>
  <c r="Z28" i="33"/>
  <c r="U28" i="33"/>
  <c r="D28" i="34"/>
  <c r="I30" i="34"/>
  <c r="M30" i="34"/>
  <c r="H28" i="34"/>
  <c r="Q30" i="34"/>
  <c r="L28" i="34"/>
  <c r="U30" i="34"/>
  <c r="U28" i="34"/>
  <c r="P28" i="34"/>
  <c r="Y30" i="34"/>
  <c r="Y28" i="34"/>
  <c r="T28" i="34"/>
  <c r="I24" i="34"/>
  <c r="M24" i="34"/>
  <c r="V24" i="34"/>
  <c r="Q24" i="34"/>
  <c r="H29" i="34"/>
  <c r="H26" i="34"/>
  <c r="H24" i="35"/>
  <c r="Y24" i="35"/>
  <c r="T24" i="35"/>
  <c r="L30" i="35"/>
  <c r="P30" i="35"/>
  <c r="K28" i="35"/>
  <c r="T30" i="35"/>
  <c r="O28" i="35"/>
  <c r="X30" i="35"/>
  <c r="X28" i="35"/>
  <c r="S28" i="35"/>
  <c r="K24" i="35"/>
  <c r="I30" i="36"/>
  <c r="D28" i="36"/>
  <c r="H28" i="36"/>
  <c r="M30" i="36"/>
  <c r="L28" i="36"/>
  <c r="Q30" i="36"/>
  <c r="P28" i="36"/>
  <c r="U30" i="36"/>
  <c r="T28" i="36"/>
  <c r="Y30" i="36"/>
  <c r="Y28" i="36"/>
  <c r="D24" i="36"/>
  <c r="H24" i="36"/>
  <c r="L24" i="36"/>
  <c r="P24" i="36"/>
  <c r="T24" i="36"/>
  <c r="Y24" i="36"/>
  <c r="I10" i="36"/>
  <c r="M10" i="36"/>
  <c r="Q10" i="36"/>
  <c r="U10" i="36"/>
  <c r="Y10" i="36"/>
  <c r="H20" i="36"/>
  <c r="I24" i="36"/>
  <c r="H30" i="37"/>
  <c r="H24" i="37"/>
  <c r="Y24" i="37"/>
  <c r="T24" i="37"/>
  <c r="O24" i="37"/>
  <c r="M24" i="38"/>
  <c r="I30" i="39"/>
  <c r="M30" i="39"/>
  <c r="H28" i="39"/>
  <c r="I24" i="39"/>
  <c r="M24" i="39"/>
  <c r="V24" i="39"/>
  <c r="Q24" i="39"/>
  <c r="Z24" i="39"/>
  <c r="U24" i="39"/>
  <c r="J10" i="39"/>
  <c r="N10" i="39"/>
  <c r="R10" i="39"/>
  <c r="V10" i="39"/>
  <c r="Z10" i="39"/>
  <c r="K26" i="14"/>
  <c r="O26" i="14"/>
  <c r="S26" i="14"/>
  <c r="X26" i="15"/>
  <c r="I26" i="16"/>
  <c r="M26" i="16"/>
  <c r="Q26" i="16"/>
  <c r="U26" i="16"/>
  <c r="K26" i="17"/>
  <c r="O26" i="17"/>
  <c r="S26" i="17"/>
  <c r="I26" i="18"/>
  <c r="M26" i="18"/>
  <c r="Q26" i="18"/>
  <c r="U26" i="18"/>
  <c r="K26" i="19"/>
  <c r="O26" i="19"/>
  <c r="S26" i="19"/>
  <c r="X26" i="20"/>
  <c r="I26" i="21"/>
  <c r="M26" i="21"/>
  <c r="Q26" i="21"/>
  <c r="U26" i="21"/>
  <c r="K26" i="22"/>
  <c r="O26" i="22"/>
  <c r="S26" i="22"/>
  <c r="I26" i="23"/>
  <c r="M26" i="23"/>
  <c r="Q26" i="23"/>
  <c r="U26" i="23"/>
  <c r="R26" i="25"/>
  <c r="X28" i="28"/>
  <c r="S28" i="28"/>
  <c r="X24" i="28"/>
  <c r="S24" i="28"/>
  <c r="L24" i="28"/>
  <c r="N29" i="28"/>
  <c r="I26" i="28"/>
  <c r="R29" i="28"/>
  <c r="M26" i="28"/>
  <c r="V29" i="28"/>
  <c r="Q26" i="28"/>
  <c r="Z29" i="28"/>
  <c r="U26" i="28"/>
  <c r="V26" i="28"/>
  <c r="X30" i="28"/>
  <c r="D10" i="29"/>
  <c r="L10" i="29"/>
  <c r="P10" i="29"/>
  <c r="T10" i="29"/>
  <c r="X10" i="29"/>
  <c r="K20" i="29"/>
  <c r="O20" i="29"/>
  <c r="S20" i="29"/>
  <c r="W20" i="29"/>
  <c r="I26" i="29"/>
  <c r="N29" i="29"/>
  <c r="Q29" i="29"/>
  <c r="M26" i="29"/>
  <c r="R29" i="29"/>
  <c r="U29" i="29"/>
  <c r="Q26" i="29"/>
  <c r="V29" i="29"/>
  <c r="V26" i="29"/>
  <c r="I28" i="29"/>
  <c r="Q30" i="29"/>
  <c r="K30" i="30"/>
  <c r="J28" i="30"/>
  <c r="O30" i="30"/>
  <c r="N28" i="30"/>
  <c r="S30" i="30"/>
  <c r="R28" i="30"/>
  <c r="W30" i="30"/>
  <c r="W28" i="30"/>
  <c r="H5" i="30"/>
  <c r="H23" i="30" s="1"/>
  <c r="H24" i="30" s="1"/>
  <c r="D23" i="30"/>
  <c r="D24" i="30" s="1"/>
  <c r="X20" i="30"/>
  <c r="P29" i="30"/>
  <c r="K26" i="30"/>
  <c r="T29" i="30"/>
  <c r="O26" i="30"/>
  <c r="X29" i="30"/>
  <c r="S26" i="30"/>
  <c r="L26" i="30"/>
  <c r="T28" i="30"/>
  <c r="N30" i="30"/>
  <c r="K10" i="31"/>
  <c r="O10" i="31"/>
  <c r="S10" i="31"/>
  <c r="J28" i="31"/>
  <c r="J28" i="32"/>
  <c r="O30" i="32"/>
  <c r="N28" i="32"/>
  <c r="S30" i="32"/>
  <c r="R28" i="32"/>
  <c r="W30" i="32"/>
  <c r="W28" i="32"/>
  <c r="H5" i="32"/>
  <c r="H23" i="32" s="1"/>
  <c r="H24" i="32" s="1"/>
  <c r="D23" i="32"/>
  <c r="D24" i="32" s="1"/>
  <c r="H30" i="33"/>
  <c r="L30" i="33"/>
  <c r="K28" i="33"/>
  <c r="P30" i="33"/>
  <c r="O28" i="33"/>
  <c r="T30" i="33"/>
  <c r="X28" i="33"/>
  <c r="S28" i="33"/>
  <c r="X30" i="33"/>
  <c r="K24" i="33"/>
  <c r="O24" i="33"/>
  <c r="X24" i="33"/>
  <c r="S24" i="33"/>
  <c r="L10" i="33"/>
  <c r="P10" i="33"/>
  <c r="T10" i="33"/>
  <c r="X10" i="33"/>
  <c r="J30" i="34"/>
  <c r="N30" i="34"/>
  <c r="I28" i="34"/>
  <c r="R30" i="34"/>
  <c r="M28" i="34"/>
  <c r="V30" i="34"/>
  <c r="V28" i="34"/>
  <c r="Q28" i="34"/>
  <c r="J24" i="34"/>
  <c r="N24" i="34"/>
  <c r="W24" i="34"/>
  <c r="R24" i="34"/>
  <c r="I10" i="34"/>
  <c r="M10" i="34"/>
  <c r="Q10" i="34"/>
  <c r="U10" i="34"/>
  <c r="Y10" i="34"/>
  <c r="K20" i="34"/>
  <c r="O20" i="34"/>
  <c r="S20" i="34"/>
  <c r="W20" i="34"/>
  <c r="K24" i="34"/>
  <c r="I30" i="35"/>
  <c r="H28" i="35"/>
  <c r="M30" i="35"/>
  <c r="L28" i="35"/>
  <c r="Q30" i="35"/>
  <c r="P28" i="35"/>
  <c r="U30" i="35"/>
  <c r="Y28" i="35"/>
  <c r="T28" i="35"/>
  <c r="Y30" i="35"/>
  <c r="I24" i="35"/>
  <c r="M24" i="35"/>
  <c r="V24" i="35"/>
  <c r="Q24" i="35"/>
  <c r="Z24" i="35"/>
  <c r="U24" i="35"/>
  <c r="J10" i="35"/>
  <c r="N10" i="35"/>
  <c r="R10" i="35"/>
  <c r="V10" i="35"/>
  <c r="Z10" i="35"/>
  <c r="O24" i="35"/>
  <c r="M24" i="36"/>
  <c r="I30" i="37"/>
  <c r="H28" i="37"/>
  <c r="M30" i="37"/>
  <c r="L28" i="37"/>
  <c r="Q30" i="37"/>
  <c r="P28" i="37"/>
  <c r="U30" i="37"/>
  <c r="Y28" i="37"/>
  <c r="T28" i="37"/>
  <c r="Y30" i="37"/>
  <c r="V24" i="37"/>
  <c r="Q24" i="37"/>
  <c r="Z24" i="37"/>
  <c r="U24" i="37"/>
  <c r="J10" i="37"/>
  <c r="N10" i="37"/>
  <c r="R10" i="37"/>
  <c r="V10" i="37"/>
  <c r="Z10" i="37"/>
  <c r="J28" i="38"/>
  <c r="O30" i="38"/>
  <c r="N28" i="38"/>
  <c r="S30" i="38"/>
  <c r="W28" i="38"/>
  <c r="R28" i="38"/>
  <c r="W30" i="38"/>
  <c r="W24" i="38"/>
  <c r="R24" i="38"/>
  <c r="D10" i="38"/>
  <c r="J30" i="38"/>
  <c r="N30" i="38"/>
  <c r="I28" i="38"/>
  <c r="R30" i="38"/>
  <c r="M28" i="38"/>
  <c r="V30" i="38"/>
  <c r="V28" i="38"/>
  <c r="Q28" i="38"/>
  <c r="Z30" i="38"/>
  <c r="Z28" i="38"/>
  <c r="U28" i="38"/>
  <c r="J30" i="39"/>
  <c r="I28" i="39"/>
  <c r="N30" i="39"/>
  <c r="M28" i="39"/>
  <c r="R30" i="39"/>
  <c r="Q30" i="39"/>
  <c r="U28" i="39"/>
  <c r="Z28" i="39"/>
  <c r="Z30" i="39"/>
  <c r="J24" i="39"/>
  <c r="N24" i="39"/>
  <c r="R24" i="39"/>
  <c r="W24" i="39"/>
  <c r="K10" i="39"/>
  <c r="O10" i="39"/>
  <c r="S10" i="39"/>
  <c r="W10" i="39"/>
  <c r="P28" i="41"/>
  <c r="M28" i="41"/>
  <c r="R30" i="41"/>
  <c r="U28" i="41"/>
  <c r="Z28" i="41"/>
  <c r="Z30" i="41"/>
  <c r="I28" i="42"/>
  <c r="N28" i="42"/>
  <c r="N30" i="42"/>
  <c r="M28" i="42"/>
  <c r="R30" i="42"/>
  <c r="Q28" i="42"/>
  <c r="V28" i="42"/>
  <c r="V30" i="42"/>
  <c r="U28" i="42"/>
  <c r="Z28" i="42"/>
  <c r="Z30" i="42"/>
  <c r="Y26" i="28"/>
  <c r="H5" i="29"/>
  <c r="H23" i="29" s="1"/>
  <c r="H24" i="29" s="1"/>
  <c r="H9" i="29"/>
  <c r="W26" i="30"/>
  <c r="H4" i="31"/>
  <c r="H27" i="31" s="1"/>
  <c r="H30" i="31" s="1"/>
  <c r="H5" i="31"/>
  <c r="H23" i="31" s="1"/>
  <c r="H24" i="31" s="1"/>
  <c r="H9" i="31"/>
  <c r="S24" i="32"/>
  <c r="D26" i="32"/>
  <c r="K26" i="32"/>
  <c r="O26" i="32"/>
  <c r="S26" i="32"/>
  <c r="W26" i="32"/>
  <c r="H29" i="32"/>
  <c r="L29" i="32"/>
  <c r="P29" i="32"/>
  <c r="T29" i="32"/>
  <c r="X29" i="32"/>
  <c r="Q24" i="33"/>
  <c r="U24" i="33"/>
  <c r="I26" i="33"/>
  <c r="M26" i="33"/>
  <c r="Q26" i="33"/>
  <c r="U26" i="33"/>
  <c r="Y26" i="33"/>
  <c r="J29" i="33"/>
  <c r="N29" i="33"/>
  <c r="R29" i="33"/>
  <c r="V29" i="33"/>
  <c r="Z29" i="33"/>
  <c r="X24" i="34"/>
  <c r="V26" i="34"/>
  <c r="N29" i="34"/>
  <c r="R29" i="34"/>
  <c r="V29" i="34"/>
  <c r="D23" i="35"/>
  <c r="D24" i="35" s="1"/>
  <c r="S24" i="35"/>
  <c r="D26" i="35"/>
  <c r="K26" i="35"/>
  <c r="O26" i="35"/>
  <c r="S26" i="35"/>
  <c r="W26" i="35"/>
  <c r="D27" i="35"/>
  <c r="D28" i="35" s="1"/>
  <c r="H29" i="35"/>
  <c r="L29" i="35"/>
  <c r="P29" i="35"/>
  <c r="T29" i="35"/>
  <c r="X29" i="35"/>
  <c r="Q24" i="36"/>
  <c r="U24" i="36"/>
  <c r="I26" i="36"/>
  <c r="M26" i="36"/>
  <c r="Q26" i="36"/>
  <c r="U26" i="36"/>
  <c r="Y26" i="36"/>
  <c r="J29" i="36"/>
  <c r="N29" i="36"/>
  <c r="R29" i="36"/>
  <c r="V29" i="36"/>
  <c r="Z29" i="36"/>
  <c r="D23" i="37"/>
  <c r="D24" i="37" s="1"/>
  <c r="S24" i="37"/>
  <c r="D26" i="37"/>
  <c r="K26" i="37"/>
  <c r="O26" i="37"/>
  <c r="S26" i="37"/>
  <c r="W26" i="37"/>
  <c r="D27" i="37"/>
  <c r="D28" i="37" s="1"/>
  <c r="H29" i="37"/>
  <c r="L29" i="37"/>
  <c r="P29" i="37"/>
  <c r="T29" i="37"/>
  <c r="X29" i="37"/>
  <c r="Q24" i="38"/>
  <c r="U24" i="38"/>
  <c r="I26" i="38"/>
  <c r="M26" i="38"/>
  <c r="Q26" i="38"/>
  <c r="U26" i="38"/>
  <c r="Y26" i="38"/>
  <c r="J29" i="38"/>
  <c r="N29" i="38"/>
  <c r="R29" i="38"/>
  <c r="V29" i="38"/>
  <c r="Z29" i="38"/>
  <c r="D23" i="39"/>
  <c r="D24" i="39" s="1"/>
  <c r="S24" i="39"/>
  <c r="D26" i="39"/>
  <c r="K26" i="39"/>
  <c r="O26" i="39"/>
  <c r="S26" i="39"/>
  <c r="W26" i="39"/>
  <c r="D27" i="39"/>
  <c r="D28" i="39" s="1"/>
  <c r="P28" i="39"/>
  <c r="V28" i="39"/>
  <c r="H29" i="39"/>
  <c r="M29" i="39"/>
  <c r="S29" i="39"/>
  <c r="X29" i="39"/>
  <c r="D27" i="40"/>
  <c r="H4" i="40"/>
  <c r="H27" i="40" s="1"/>
  <c r="H30" i="40" s="1"/>
  <c r="I10" i="40"/>
  <c r="M10" i="40"/>
  <c r="Q10" i="40"/>
  <c r="U10" i="40"/>
  <c r="Y10" i="40"/>
  <c r="K28" i="40"/>
  <c r="S28" i="40"/>
  <c r="I29" i="40"/>
  <c r="K23" i="41"/>
  <c r="O23" i="41"/>
  <c r="J24" i="41" s="1"/>
  <c r="S23" i="41"/>
  <c r="N24" i="41" s="1"/>
  <c r="W23" i="41"/>
  <c r="K10" i="41"/>
  <c r="O10" i="41"/>
  <c r="S10" i="41"/>
  <c r="W10" i="41"/>
  <c r="D10" i="41"/>
  <c r="L20" i="41"/>
  <c r="T20" i="41"/>
  <c r="K24" i="41"/>
  <c r="S24" i="41"/>
  <c r="H26" i="41"/>
  <c r="D27" i="42"/>
  <c r="H4" i="42"/>
  <c r="H27" i="42" s="1"/>
  <c r="H30" i="42" s="1"/>
  <c r="I23" i="42"/>
  <c r="M23" i="42"/>
  <c r="Q23" i="42"/>
  <c r="L24" i="42" s="1"/>
  <c r="U23" i="42"/>
  <c r="P24" i="42" s="1"/>
  <c r="Y23" i="42"/>
  <c r="I10" i="42"/>
  <c r="M10" i="42"/>
  <c r="Q10" i="42"/>
  <c r="U10" i="42"/>
  <c r="Y10" i="42"/>
  <c r="K28" i="42"/>
  <c r="S28" i="42"/>
  <c r="I29" i="42"/>
  <c r="W30" i="43"/>
  <c r="W28" i="43"/>
  <c r="K24" i="43"/>
  <c r="R24" i="43"/>
  <c r="Y24" i="44"/>
  <c r="T24" i="44"/>
  <c r="I10" i="44"/>
  <c r="M10" i="44"/>
  <c r="Q10" i="44"/>
  <c r="U10" i="44"/>
  <c r="Y10" i="44"/>
  <c r="I24" i="44"/>
  <c r="O30" i="45"/>
  <c r="J28" i="45"/>
  <c r="S30" i="45"/>
  <c r="N28" i="45"/>
  <c r="W30" i="45"/>
  <c r="W28" i="45"/>
  <c r="R28" i="45"/>
  <c r="L30" i="45"/>
  <c r="K28" i="45"/>
  <c r="P30" i="45"/>
  <c r="O28" i="45"/>
  <c r="T30" i="45"/>
  <c r="X28" i="45"/>
  <c r="S28" i="45"/>
  <c r="X30" i="45"/>
  <c r="O24" i="45"/>
  <c r="J28" i="46"/>
  <c r="O30" i="46"/>
  <c r="N28" i="46"/>
  <c r="S30" i="46"/>
  <c r="W28" i="46"/>
  <c r="R28" i="46"/>
  <c r="W30" i="46"/>
  <c r="L30" i="46"/>
  <c r="K28" i="46"/>
  <c r="P30" i="46"/>
  <c r="O28" i="46"/>
  <c r="T30" i="46"/>
  <c r="S28" i="46"/>
  <c r="X30" i="46"/>
  <c r="X28" i="46"/>
  <c r="O24" i="46"/>
  <c r="W24" i="47"/>
  <c r="R24" i="47"/>
  <c r="K10" i="47"/>
  <c r="O10" i="47"/>
  <c r="S10" i="47"/>
  <c r="W10" i="47"/>
  <c r="M24" i="47"/>
  <c r="U24" i="47"/>
  <c r="J30" i="48"/>
  <c r="N30" i="48"/>
  <c r="R30" i="48"/>
  <c r="R28" i="48"/>
  <c r="D24" i="48"/>
  <c r="Q24" i="48"/>
  <c r="L24" i="48"/>
  <c r="P24" i="48"/>
  <c r="K24" i="48"/>
  <c r="K10" i="48"/>
  <c r="O10" i="48"/>
  <c r="S10" i="48"/>
  <c r="I30" i="49"/>
  <c r="D28" i="49"/>
  <c r="M30" i="49"/>
  <c r="Q30" i="49"/>
  <c r="L28" i="49"/>
  <c r="U30" i="49"/>
  <c r="P28" i="49"/>
  <c r="Y30" i="49"/>
  <c r="Y28" i="49"/>
  <c r="T28" i="49"/>
  <c r="I30" i="50"/>
  <c r="H30" i="50"/>
  <c r="D28" i="50"/>
  <c r="H28" i="50"/>
  <c r="M30" i="50"/>
  <c r="L30" i="50"/>
  <c r="L28" i="50"/>
  <c r="Q30" i="50"/>
  <c r="P28" i="50"/>
  <c r="T28" i="50"/>
  <c r="Y30" i="50"/>
  <c r="X30" i="50"/>
  <c r="Y28" i="50"/>
  <c r="T24" i="50"/>
  <c r="Y24" i="50"/>
  <c r="I10" i="50"/>
  <c r="M10" i="50"/>
  <c r="Q10" i="50"/>
  <c r="U10" i="50"/>
  <c r="Y10" i="50"/>
  <c r="D10" i="32"/>
  <c r="D10" i="35"/>
  <c r="D10" i="37"/>
  <c r="D10" i="39"/>
  <c r="L26" i="39"/>
  <c r="P26" i="39"/>
  <c r="T26" i="39"/>
  <c r="O29" i="39"/>
  <c r="V30" i="39"/>
  <c r="I30" i="40"/>
  <c r="D28" i="40"/>
  <c r="M30" i="40"/>
  <c r="Q30" i="40"/>
  <c r="U30" i="40"/>
  <c r="Y30" i="40"/>
  <c r="Y28" i="40"/>
  <c r="N29" i="40"/>
  <c r="I26" i="40"/>
  <c r="R29" i="40"/>
  <c r="M26" i="40"/>
  <c r="V29" i="40"/>
  <c r="Q26" i="40"/>
  <c r="Z29" i="40"/>
  <c r="U26" i="40"/>
  <c r="N26" i="40"/>
  <c r="V26" i="40"/>
  <c r="P30" i="40"/>
  <c r="X30" i="40"/>
  <c r="K30" i="41"/>
  <c r="O30" i="41"/>
  <c r="S30" i="41"/>
  <c r="W30" i="41"/>
  <c r="W28" i="41"/>
  <c r="H5" i="41"/>
  <c r="H23" i="41" s="1"/>
  <c r="D23" i="41"/>
  <c r="P29" i="41"/>
  <c r="K26" i="41"/>
  <c r="T29" i="41"/>
  <c r="O26" i="41"/>
  <c r="X29" i="41"/>
  <c r="S26" i="41"/>
  <c r="J28" i="41"/>
  <c r="R28" i="41"/>
  <c r="O29" i="41"/>
  <c r="W29" i="41"/>
  <c r="I30" i="42"/>
  <c r="D28" i="42"/>
  <c r="M30" i="42"/>
  <c r="Q30" i="42"/>
  <c r="U30" i="42"/>
  <c r="Y30" i="42"/>
  <c r="Y28" i="42"/>
  <c r="I24" i="42"/>
  <c r="Q24" i="42"/>
  <c r="N29" i="42"/>
  <c r="I26" i="42"/>
  <c r="R29" i="42"/>
  <c r="M26" i="42"/>
  <c r="V29" i="42"/>
  <c r="Q26" i="42"/>
  <c r="Z29" i="42"/>
  <c r="U26" i="42"/>
  <c r="N26" i="42"/>
  <c r="V26" i="42"/>
  <c r="P30" i="42"/>
  <c r="X30" i="42"/>
  <c r="Y24" i="43"/>
  <c r="T24" i="43"/>
  <c r="I10" i="43"/>
  <c r="M10" i="43"/>
  <c r="Q10" i="43"/>
  <c r="U10" i="43"/>
  <c r="Y10" i="43"/>
  <c r="M24" i="43"/>
  <c r="U24" i="43"/>
  <c r="I28" i="43"/>
  <c r="N30" i="43"/>
  <c r="I30" i="44"/>
  <c r="D28" i="44"/>
  <c r="M30" i="44"/>
  <c r="Q30" i="44"/>
  <c r="L28" i="44"/>
  <c r="U30" i="44"/>
  <c r="P28" i="44"/>
  <c r="Y30" i="44"/>
  <c r="Y28" i="44"/>
  <c r="T28" i="44"/>
  <c r="I28" i="44"/>
  <c r="N30" i="44"/>
  <c r="M28" i="44"/>
  <c r="R30" i="44"/>
  <c r="V28" i="44"/>
  <c r="Q28" i="44"/>
  <c r="V30" i="44"/>
  <c r="Z28" i="44"/>
  <c r="U28" i="44"/>
  <c r="Z30" i="44"/>
  <c r="Y24" i="45"/>
  <c r="T24" i="45"/>
  <c r="I10" i="45"/>
  <c r="M10" i="45"/>
  <c r="Q10" i="45"/>
  <c r="U10" i="45"/>
  <c r="Y10" i="45"/>
  <c r="I24" i="45"/>
  <c r="Q24" i="45"/>
  <c r="Y24" i="46"/>
  <c r="T24" i="46"/>
  <c r="I10" i="46"/>
  <c r="M10" i="46"/>
  <c r="U10" i="46"/>
  <c r="Y10" i="46"/>
  <c r="I24" i="46"/>
  <c r="O30" i="47"/>
  <c r="J28" i="47"/>
  <c r="S30" i="47"/>
  <c r="N28" i="47"/>
  <c r="W30" i="47"/>
  <c r="W28" i="47"/>
  <c r="R28" i="47"/>
  <c r="K28" i="47"/>
  <c r="P30" i="47"/>
  <c r="O28" i="47"/>
  <c r="T30" i="47"/>
  <c r="X28" i="47"/>
  <c r="S28" i="47"/>
  <c r="X30" i="47"/>
  <c r="J28" i="48"/>
  <c r="O30" i="48"/>
  <c r="O28" i="48"/>
  <c r="N28" i="48"/>
  <c r="S30" i="48"/>
  <c r="S28" i="48"/>
  <c r="R24" i="48"/>
  <c r="M24" i="48"/>
  <c r="L10" i="48"/>
  <c r="P10" i="48"/>
  <c r="V24" i="49"/>
  <c r="Q24" i="49"/>
  <c r="Z24" i="49"/>
  <c r="U24" i="49"/>
  <c r="J10" i="49"/>
  <c r="N10" i="49"/>
  <c r="R10" i="49"/>
  <c r="V10" i="49"/>
  <c r="Z10" i="49"/>
  <c r="N30" i="50"/>
  <c r="I28" i="50"/>
  <c r="R30" i="50"/>
  <c r="M28" i="50"/>
  <c r="Z30" i="50"/>
  <c r="Z28" i="50"/>
  <c r="U28" i="50"/>
  <c r="R24" i="50"/>
  <c r="M24" i="50"/>
  <c r="Z24" i="50"/>
  <c r="U24" i="50"/>
  <c r="Q20" i="50"/>
  <c r="J24" i="50"/>
  <c r="D10" i="51"/>
  <c r="I30" i="53"/>
  <c r="D28" i="53"/>
  <c r="M30" i="53"/>
  <c r="H28" i="53"/>
  <c r="Q30" i="53"/>
  <c r="L28" i="53"/>
  <c r="Q28" i="53"/>
  <c r="U30" i="53"/>
  <c r="P28" i="53"/>
  <c r="U28" i="53"/>
  <c r="Y30" i="53"/>
  <c r="T28" i="53"/>
  <c r="Y28" i="53"/>
  <c r="D26" i="28"/>
  <c r="K26" i="28"/>
  <c r="O26" i="28"/>
  <c r="S26" i="28"/>
  <c r="X29" i="28"/>
  <c r="H26" i="29"/>
  <c r="X26" i="29"/>
  <c r="I26" i="30"/>
  <c r="M26" i="30"/>
  <c r="Q26" i="30"/>
  <c r="V29" i="30"/>
  <c r="Z29" i="30"/>
  <c r="D26" i="31"/>
  <c r="K26" i="31"/>
  <c r="O26" i="31"/>
  <c r="H29" i="31"/>
  <c r="L29" i="31"/>
  <c r="P29" i="31"/>
  <c r="T29" i="31"/>
  <c r="D26" i="33"/>
  <c r="D20" i="34"/>
  <c r="D26" i="36"/>
  <c r="D26" i="38"/>
  <c r="Q26" i="39"/>
  <c r="U26" i="39"/>
  <c r="K29" i="39"/>
  <c r="K23" i="40"/>
  <c r="O23" i="40"/>
  <c r="J24" i="40" s="1"/>
  <c r="S23" i="40"/>
  <c r="N24" i="40" s="1"/>
  <c r="W23" i="40"/>
  <c r="K10" i="40"/>
  <c r="O10" i="40"/>
  <c r="S10" i="40"/>
  <c r="W10" i="40"/>
  <c r="K24" i="40"/>
  <c r="H28" i="40"/>
  <c r="P28" i="40"/>
  <c r="M29" i="40"/>
  <c r="U29" i="40"/>
  <c r="H4" i="41"/>
  <c r="H27" i="41" s="1"/>
  <c r="H30" i="41" s="1"/>
  <c r="D27" i="41"/>
  <c r="I23" i="41"/>
  <c r="D24" i="41" s="1"/>
  <c r="M23" i="41"/>
  <c r="H24" i="41" s="1"/>
  <c r="Q23" i="41"/>
  <c r="L24" i="41" s="1"/>
  <c r="U23" i="41"/>
  <c r="P24" i="41" s="1"/>
  <c r="Y23" i="41"/>
  <c r="I10" i="41"/>
  <c r="M10" i="41"/>
  <c r="Q10" i="41"/>
  <c r="U10" i="41"/>
  <c r="Y10" i="41"/>
  <c r="P20" i="41"/>
  <c r="X20" i="41"/>
  <c r="O24" i="41"/>
  <c r="L26" i="41"/>
  <c r="T26" i="41"/>
  <c r="N30" i="41"/>
  <c r="V30" i="41"/>
  <c r="K23" i="42"/>
  <c r="O23" i="42"/>
  <c r="J24" i="42" s="1"/>
  <c r="S23" i="42"/>
  <c r="N24" i="42" s="1"/>
  <c r="W23" i="42"/>
  <c r="K10" i="42"/>
  <c r="O10" i="42"/>
  <c r="S10" i="42"/>
  <c r="W10" i="42"/>
  <c r="K24" i="42"/>
  <c r="S24" i="42"/>
  <c r="H28" i="42"/>
  <c r="P28" i="42"/>
  <c r="M29" i="42"/>
  <c r="U29" i="42"/>
  <c r="I30" i="43"/>
  <c r="H28" i="43"/>
  <c r="M30" i="43"/>
  <c r="L28" i="43"/>
  <c r="Q30" i="43"/>
  <c r="P28" i="43"/>
  <c r="U30" i="43"/>
  <c r="Y28" i="43"/>
  <c r="T28" i="43"/>
  <c r="Y30" i="43"/>
  <c r="R20" i="43"/>
  <c r="K28" i="43"/>
  <c r="O28" i="43"/>
  <c r="X28" i="43"/>
  <c r="S28" i="43"/>
  <c r="O24" i="43"/>
  <c r="Z24" i="43"/>
  <c r="J29" i="43"/>
  <c r="I29" i="43"/>
  <c r="N29" i="43"/>
  <c r="I26" i="43"/>
  <c r="M29" i="43"/>
  <c r="R29" i="43"/>
  <c r="M26" i="43"/>
  <c r="Q29" i="43"/>
  <c r="V29" i="43"/>
  <c r="Q26" i="43"/>
  <c r="U29" i="43"/>
  <c r="Z29" i="43"/>
  <c r="U26" i="43"/>
  <c r="Y29" i="43"/>
  <c r="V26" i="43"/>
  <c r="N28" i="43"/>
  <c r="X30" i="43"/>
  <c r="W24" i="44"/>
  <c r="R24" i="44"/>
  <c r="K10" i="44"/>
  <c r="O10" i="44"/>
  <c r="S10" i="44"/>
  <c r="W10" i="44"/>
  <c r="I30" i="45"/>
  <c r="H28" i="45"/>
  <c r="M30" i="45"/>
  <c r="L28" i="45"/>
  <c r="Q30" i="45"/>
  <c r="P28" i="45"/>
  <c r="U30" i="45"/>
  <c r="Y28" i="45"/>
  <c r="T28" i="45"/>
  <c r="Y30" i="45"/>
  <c r="I28" i="45"/>
  <c r="N30" i="45"/>
  <c r="M28" i="45"/>
  <c r="R30" i="45"/>
  <c r="Q28" i="45"/>
  <c r="V30" i="45"/>
  <c r="V28" i="45"/>
  <c r="U28" i="45"/>
  <c r="Z30" i="45"/>
  <c r="Z28" i="45"/>
  <c r="I30" i="46"/>
  <c r="D28" i="46"/>
  <c r="M30" i="46"/>
  <c r="Q30" i="46"/>
  <c r="L28" i="46"/>
  <c r="U30" i="46"/>
  <c r="P28" i="46"/>
  <c r="Y30" i="46"/>
  <c r="Y28" i="46"/>
  <c r="T28" i="46"/>
  <c r="I28" i="46"/>
  <c r="N30" i="46"/>
  <c r="M28" i="46"/>
  <c r="R30" i="46"/>
  <c r="V28" i="46"/>
  <c r="Q28" i="46"/>
  <c r="V30" i="46"/>
  <c r="Z28" i="46"/>
  <c r="U28" i="46"/>
  <c r="Z30" i="46"/>
  <c r="H24" i="47"/>
  <c r="Y24" i="47"/>
  <c r="T24" i="47"/>
  <c r="I10" i="47"/>
  <c r="M10" i="47"/>
  <c r="Q10" i="47"/>
  <c r="U10" i="47"/>
  <c r="Y10" i="47"/>
  <c r="I24" i="47"/>
  <c r="Q24" i="47"/>
  <c r="J24" i="48"/>
  <c r="O24" i="48"/>
  <c r="N24" i="48"/>
  <c r="S24" i="48"/>
  <c r="I10" i="48"/>
  <c r="M10" i="48"/>
  <c r="Q10" i="48"/>
  <c r="H20" i="48"/>
  <c r="L20" i="48"/>
  <c r="P20" i="48"/>
  <c r="I28" i="49"/>
  <c r="N30" i="49"/>
  <c r="M28" i="49"/>
  <c r="R30" i="49"/>
  <c r="V28" i="49"/>
  <c r="Q28" i="49"/>
  <c r="V30" i="49"/>
  <c r="Z28" i="49"/>
  <c r="U28" i="49"/>
  <c r="Z30" i="49"/>
  <c r="J24" i="49"/>
  <c r="N24" i="49"/>
  <c r="W24" i="49"/>
  <c r="R24" i="49"/>
  <c r="K10" i="49"/>
  <c r="O10" i="49"/>
  <c r="S10" i="49"/>
  <c r="W10" i="49"/>
  <c r="S30" i="50"/>
  <c r="S28" i="50"/>
  <c r="N28" i="50"/>
  <c r="S24" i="50"/>
  <c r="N24" i="50"/>
  <c r="D10" i="50"/>
  <c r="J20" i="50"/>
  <c r="R20" i="50"/>
  <c r="V20" i="50"/>
  <c r="Z20" i="50"/>
  <c r="L30" i="51"/>
  <c r="K30" i="51"/>
  <c r="K28" i="51"/>
  <c r="P30" i="51"/>
  <c r="O28" i="51"/>
  <c r="T30" i="51"/>
  <c r="S30" i="51"/>
  <c r="S28" i="51"/>
  <c r="X30" i="51"/>
  <c r="X28" i="51"/>
  <c r="K24" i="51"/>
  <c r="P24" i="51"/>
  <c r="S24" i="51"/>
  <c r="X24" i="51"/>
  <c r="L10" i="51"/>
  <c r="P10" i="51"/>
  <c r="T10" i="51"/>
  <c r="X10" i="51"/>
  <c r="H20" i="51"/>
  <c r="L20" i="51"/>
  <c r="P20" i="51"/>
  <c r="T20" i="51"/>
  <c r="X20" i="51"/>
  <c r="K30" i="52"/>
  <c r="K28" i="52"/>
  <c r="O20" i="52"/>
  <c r="S20" i="52"/>
  <c r="W30" i="52"/>
  <c r="R28" i="52"/>
  <c r="W28" i="52"/>
  <c r="I28" i="53"/>
  <c r="H26" i="28"/>
  <c r="L26" i="28"/>
  <c r="P26" i="28"/>
  <c r="T26" i="28"/>
  <c r="J26" i="30"/>
  <c r="N26" i="30"/>
  <c r="R26" i="30"/>
  <c r="J26" i="32"/>
  <c r="N26" i="32"/>
  <c r="R26" i="32"/>
  <c r="H26" i="33"/>
  <c r="L26" i="33"/>
  <c r="P26" i="33"/>
  <c r="T26" i="33"/>
  <c r="U26" i="34"/>
  <c r="Y26" i="34"/>
  <c r="J26" i="35"/>
  <c r="N26" i="35"/>
  <c r="R26" i="35"/>
  <c r="H26" i="36"/>
  <c r="L26" i="36"/>
  <c r="P26" i="36"/>
  <c r="T26" i="36"/>
  <c r="J26" i="37"/>
  <c r="N26" i="37"/>
  <c r="R26" i="37"/>
  <c r="H26" i="38"/>
  <c r="L26" i="38"/>
  <c r="P26" i="38"/>
  <c r="T26" i="38"/>
  <c r="J29" i="39"/>
  <c r="N29" i="39"/>
  <c r="R29" i="39"/>
  <c r="V29" i="39"/>
  <c r="R26" i="39"/>
  <c r="V26" i="39"/>
  <c r="Z26" i="39"/>
  <c r="T28" i="39"/>
  <c r="Y30" i="39"/>
  <c r="K30" i="40"/>
  <c r="S30" i="40"/>
  <c r="W28" i="40"/>
  <c r="W30" i="40"/>
  <c r="D23" i="40"/>
  <c r="D24" i="40" s="1"/>
  <c r="H5" i="40"/>
  <c r="H23" i="40" s="1"/>
  <c r="H24" i="40" s="1"/>
  <c r="N20" i="40"/>
  <c r="V20" i="40"/>
  <c r="M24" i="40"/>
  <c r="U24" i="40"/>
  <c r="V24" i="40"/>
  <c r="P29" i="40"/>
  <c r="K26" i="40"/>
  <c r="T29" i="40"/>
  <c r="O26" i="40"/>
  <c r="X29" i="40"/>
  <c r="S26" i="40"/>
  <c r="J26" i="40"/>
  <c r="R26" i="40"/>
  <c r="Z26" i="40"/>
  <c r="J28" i="40"/>
  <c r="R28" i="40"/>
  <c r="O29" i="40"/>
  <c r="W29" i="40"/>
  <c r="T30" i="40"/>
  <c r="I30" i="41"/>
  <c r="D28" i="41"/>
  <c r="M30" i="41"/>
  <c r="Q30" i="41"/>
  <c r="U30" i="41"/>
  <c r="Y28" i="41"/>
  <c r="Y30" i="41"/>
  <c r="I24" i="41"/>
  <c r="Q24" i="41"/>
  <c r="Z24" i="41"/>
  <c r="N29" i="41"/>
  <c r="I26" i="41"/>
  <c r="R29" i="41"/>
  <c r="M26" i="41"/>
  <c r="V29" i="41"/>
  <c r="Q26" i="41"/>
  <c r="Z29" i="41"/>
  <c r="U26" i="41"/>
  <c r="N26" i="41"/>
  <c r="V26" i="41"/>
  <c r="N28" i="41"/>
  <c r="V28" i="41"/>
  <c r="K29" i="41"/>
  <c r="S29" i="41"/>
  <c r="K30" i="42"/>
  <c r="S30" i="42"/>
  <c r="W28" i="42"/>
  <c r="W30" i="42"/>
  <c r="D23" i="42"/>
  <c r="H5" i="42"/>
  <c r="H23" i="42" s="1"/>
  <c r="N20" i="42"/>
  <c r="V20" i="42"/>
  <c r="M24" i="42"/>
  <c r="U24" i="42"/>
  <c r="V24" i="42"/>
  <c r="P29" i="42"/>
  <c r="K26" i="42"/>
  <c r="T29" i="42"/>
  <c r="O26" i="42"/>
  <c r="X29" i="42"/>
  <c r="S26" i="42"/>
  <c r="J26" i="42"/>
  <c r="R26" i="42"/>
  <c r="Z26" i="42"/>
  <c r="J28" i="42"/>
  <c r="R28" i="42"/>
  <c r="O29" i="42"/>
  <c r="W29" i="42"/>
  <c r="T30" i="42"/>
  <c r="K10" i="43"/>
  <c r="O10" i="43"/>
  <c r="S10" i="43"/>
  <c r="W10" i="43"/>
  <c r="V20" i="43"/>
  <c r="I24" i="43"/>
  <c r="Q24" i="43"/>
  <c r="J26" i="43"/>
  <c r="Z26" i="43"/>
  <c r="R28" i="43"/>
  <c r="J28" i="44"/>
  <c r="O30" i="44"/>
  <c r="N28" i="44"/>
  <c r="S30" i="44"/>
  <c r="W28" i="44"/>
  <c r="R28" i="44"/>
  <c r="W30" i="44"/>
  <c r="L30" i="44"/>
  <c r="K28" i="44"/>
  <c r="P30" i="44"/>
  <c r="O28" i="44"/>
  <c r="T30" i="44"/>
  <c r="S28" i="44"/>
  <c r="X30" i="44"/>
  <c r="X28" i="44"/>
  <c r="O24" i="44"/>
  <c r="W24" i="45"/>
  <c r="R24" i="45"/>
  <c r="K10" i="45"/>
  <c r="O10" i="45"/>
  <c r="S10" i="45"/>
  <c r="W10" i="45"/>
  <c r="M24" i="45"/>
  <c r="U24" i="45"/>
  <c r="W24" i="46"/>
  <c r="R24" i="46"/>
  <c r="K10" i="46"/>
  <c r="O10" i="46"/>
  <c r="S10" i="46"/>
  <c r="W10" i="46"/>
  <c r="M24" i="46"/>
  <c r="I30" i="47"/>
  <c r="H28" i="47"/>
  <c r="M30" i="47"/>
  <c r="L28" i="47"/>
  <c r="Q30" i="47"/>
  <c r="P28" i="47"/>
  <c r="U30" i="47"/>
  <c r="Y28" i="47"/>
  <c r="T28" i="47"/>
  <c r="Y30" i="47"/>
  <c r="J30" i="47"/>
  <c r="I28" i="47"/>
  <c r="N30" i="47"/>
  <c r="M28" i="47"/>
  <c r="R30" i="47"/>
  <c r="Q28" i="47"/>
  <c r="V30" i="47"/>
  <c r="V28" i="47"/>
  <c r="U28" i="47"/>
  <c r="Z30" i="47"/>
  <c r="Z28" i="47"/>
  <c r="K24" i="47"/>
  <c r="J10" i="48"/>
  <c r="N10" i="48"/>
  <c r="R10" i="48"/>
  <c r="I20" i="48"/>
  <c r="M20" i="48"/>
  <c r="Q20" i="48"/>
  <c r="H26" i="48"/>
  <c r="J28" i="49"/>
  <c r="O30" i="49"/>
  <c r="N28" i="49"/>
  <c r="S30" i="49"/>
  <c r="W28" i="49"/>
  <c r="R28" i="49"/>
  <c r="W30" i="49"/>
  <c r="K28" i="49"/>
  <c r="P30" i="49"/>
  <c r="O28" i="49"/>
  <c r="T30" i="49"/>
  <c r="S28" i="49"/>
  <c r="X30" i="49"/>
  <c r="X28" i="49"/>
  <c r="O24" i="49"/>
  <c r="P30" i="50"/>
  <c r="T30" i="50"/>
  <c r="L10" i="50"/>
  <c r="P10" i="50"/>
  <c r="T10" i="50"/>
  <c r="X10" i="50"/>
  <c r="K20" i="50"/>
  <c r="O30" i="50"/>
  <c r="J28" i="50"/>
  <c r="W20" i="50"/>
  <c r="I30" i="51"/>
  <c r="D28" i="51"/>
  <c r="I28" i="51"/>
  <c r="Q30" i="51"/>
  <c r="L28" i="51"/>
  <c r="Q28" i="51"/>
  <c r="Y30" i="51"/>
  <c r="T28" i="51"/>
  <c r="Y28" i="51"/>
  <c r="L24" i="51"/>
  <c r="K30" i="54"/>
  <c r="K28" i="54"/>
  <c r="O20" i="54"/>
  <c r="S20" i="54"/>
  <c r="W30" i="54"/>
  <c r="R28" i="54"/>
  <c r="W28" i="54"/>
  <c r="D10" i="44"/>
  <c r="X24" i="44"/>
  <c r="H26" i="44"/>
  <c r="L26" i="44"/>
  <c r="P26" i="44"/>
  <c r="T26" i="44"/>
  <c r="X26" i="44"/>
  <c r="V24" i="45"/>
  <c r="Z24" i="45"/>
  <c r="J26" i="45"/>
  <c r="N26" i="45"/>
  <c r="R26" i="45"/>
  <c r="V26" i="45"/>
  <c r="Z26" i="45"/>
  <c r="D10" i="46"/>
  <c r="X24" i="46"/>
  <c r="H26" i="46"/>
  <c r="L26" i="46"/>
  <c r="P26" i="46"/>
  <c r="T26" i="46"/>
  <c r="X26" i="46"/>
  <c r="V24" i="47"/>
  <c r="Z24" i="47"/>
  <c r="J26" i="47"/>
  <c r="N26" i="47"/>
  <c r="R26" i="47"/>
  <c r="V26" i="47"/>
  <c r="Z26" i="47"/>
  <c r="I26" i="48"/>
  <c r="M26" i="48"/>
  <c r="K28" i="48"/>
  <c r="D10" i="49"/>
  <c r="P24" i="49"/>
  <c r="T24" i="49"/>
  <c r="X24" i="49"/>
  <c r="H26" i="49"/>
  <c r="L26" i="49"/>
  <c r="P26" i="49"/>
  <c r="T26" i="49"/>
  <c r="X26" i="49"/>
  <c r="M29" i="50"/>
  <c r="H26" i="50"/>
  <c r="Q29" i="50"/>
  <c r="L26" i="50"/>
  <c r="U29" i="50"/>
  <c r="P26" i="50"/>
  <c r="Y29" i="50"/>
  <c r="T26" i="50"/>
  <c r="U26" i="50"/>
  <c r="V27" i="50"/>
  <c r="T29" i="50"/>
  <c r="P29" i="51"/>
  <c r="K26" i="51"/>
  <c r="T29" i="51"/>
  <c r="O26" i="51"/>
  <c r="X29" i="51"/>
  <c r="S26" i="51"/>
  <c r="Y28" i="52"/>
  <c r="T28" i="52"/>
  <c r="Y24" i="52"/>
  <c r="T24" i="52"/>
  <c r="I10" i="52"/>
  <c r="M10" i="52"/>
  <c r="Q10" i="52"/>
  <c r="U10" i="52"/>
  <c r="Y10" i="52"/>
  <c r="O27" i="52"/>
  <c r="U30" i="52"/>
  <c r="W28" i="53"/>
  <c r="R28" i="53"/>
  <c r="W24" i="53"/>
  <c r="R24" i="53"/>
  <c r="D10" i="53"/>
  <c r="K10" i="53"/>
  <c r="O10" i="53"/>
  <c r="S10" i="53"/>
  <c r="W10" i="53"/>
  <c r="Y28" i="54"/>
  <c r="T28" i="54"/>
  <c r="Y24" i="54"/>
  <c r="T24" i="54"/>
  <c r="I10" i="54"/>
  <c r="M10" i="54"/>
  <c r="Q10" i="54"/>
  <c r="U10" i="54"/>
  <c r="Y10" i="54"/>
  <c r="O27" i="54"/>
  <c r="U30" i="54"/>
  <c r="I30" i="55"/>
  <c r="D28" i="55"/>
  <c r="M30" i="55"/>
  <c r="Q30" i="55"/>
  <c r="L28" i="55"/>
  <c r="U30" i="55"/>
  <c r="U28" i="55"/>
  <c r="P28" i="55"/>
  <c r="J10" i="55"/>
  <c r="N10" i="55"/>
  <c r="R10" i="55"/>
  <c r="V10" i="55"/>
  <c r="L30" i="55"/>
  <c r="J28" i="56"/>
  <c r="O30" i="56"/>
  <c r="N28" i="56"/>
  <c r="S30" i="56"/>
  <c r="W28" i="56"/>
  <c r="R28" i="56"/>
  <c r="W30" i="56"/>
  <c r="K28" i="56"/>
  <c r="P30" i="56"/>
  <c r="O28" i="56"/>
  <c r="T30" i="56"/>
  <c r="S28" i="56"/>
  <c r="X30" i="56"/>
  <c r="X28" i="56"/>
  <c r="J10" i="57"/>
  <c r="N10" i="57"/>
  <c r="R10" i="57"/>
  <c r="I20" i="57"/>
  <c r="M20" i="57"/>
  <c r="J28" i="58"/>
  <c r="O30" i="58"/>
  <c r="N28" i="58"/>
  <c r="S30" i="58"/>
  <c r="S28" i="58"/>
  <c r="J10" i="58"/>
  <c r="N10" i="58"/>
  <c r="R10" i="58"/>
  <c r="K28" i="59"/>
  <c r="P30" i="59"/>
  <c r="O28" i="59"/>
  <c r="T30" i="59"/>
  <c r="X28" i="59"/>
  <c r="S28" i="59"/>
  <c r="X30" i="59"/>
  <c r="X24" i="59"/>
  <c r="S24" i="59"/>
  <c r="L10" i="59"/>
  <c r="P10" i="59"/>
  <c r="T10" i="59"/>
  <c r="X10" i="59"/>
  <c r="N30" i="60"/>
  <c r="I28" i="60"/>
  <c r="R30" i="60"/>
  <c r="M28" i="60"/>
  <c r="V30" i="60"/>
  <c r="Q28" i="60"/>
  <c r="Z30" i="60"/>
  <c r="Z28" i="60"/>
  <c r="U28" i="60"/>
  <c r="Y24" i="60"/>
  <c r="T24" i="60"/>
  <c r="X24" i="60"/>
  <c r="S24" i="60"/>
  <c r="J10" i="60"/>
  <c r="N10" i="60"/>
  <c r="R10" i="60"/>
  <c r="V10" i="60"/>
  <c r="Z10" i="60"/>
  <c r="I20" i="60"/>
  <c r="M20" i="60"/>
  <c r="Q20" i="60"/>
  <c r="U20" i="60"/>
  <c r="Y20" i="60"/>
  <c r="Y24" i="61"/>
  <c r="T24" i="61"/>
  <c r="I10" i="61"/>
  <c r="M10" i="61"/>
  <c r="Q10" i="61"/>
  <c r="U10" i="61"/>
  <c r="Y10" i="61"/>
  <c r="S30" i="62"/>
  <c r="N28" i="62"/>
  <c r="W30" i="62"/>
  <c r="W28" i="62"/>
  <c r="R28" i="62"/>
  <c r="W24" i="62"/>
  <c r="R24" i="62"/>
  <c r="D10" i="62"/>
  <c r="K10" i="62"/>
  <c r="O10" i="62"/>
  <c r="S10" i="62"/>
  <c r="W10" i="62"/>
  <c r="P30" i="63"/>
  <c r="K28" i="63"/>
  <c r="R24" i="63"/>
  <c r="M24" i="63"/>
  <c r="O20" i="63"/>
  <c r="S20" i="63"/>
  <c r="D23" i="43"/>
  <c r="D24" i="43" s="1"/>
  <c r="S24" i="43"/>
  <c r="K26" i="43"/>
  <c r="O26" i="43"/>
  <c r="S26" i="43"/>
  <c r="D27" i="43"/>
  <c r="D28" i="43" s="1"/>
  <c r="H29" i="43"/>
  <c r="L29" i="43"/>
  <c r="P29" i="43"/>
  <c r="T29" i="43"/>
  <c r="X29" i="43"/>
  <c r="H4" i="44"/>
  <c r="H27" i="44" s="1"/>
  <c r="H30" i="44" s="1"/>
  <c r="H5" i="44"/>
  <c r="H23" i="44" s="1"/>
  <c r="H24" i="44" s="1"/>
  <c r="Q24" i="44"/>
  <c r="U24" i="44"/>
  <c r="I26" i="44"/>
  <c r="M26" i="44"/>
  <c r="Q26" i="44"/>
  <c r="U26" i="44"/>
  <c r="J29" i="44"/>
  <c r="N29" i="44"/>
  <c r="R29" i="44"/>
  <c r="V29" i="44"/>
  <c r="Z29" i="44"/>
  <c r="D23" i="45"/>
  <c r="D24" i="45" s="1"/>
  <c r="S24" i="45"/>
  <c r="K26" i="45"/>
  <c r="O26" i="45"/>
  <c r="S26" i="45"/>
  <c r="D27" i="45"/>
  <c r="D28" i="45" s="1"/>
  <c r="H29" i="45"/>
  <c r="L29" i="45"/>
  <c r="P29" i="45"/>
  <c r="T29" i="45"/>
  <c r="X29" i="45"/>
  <c r="H4" i="46"/>
  <c r="H27" i="46" s="1"/>
  <c r="H30" i="46" s="1"/>
  <c r="H5" i="46"/>
  <c r="H23" i="46" s="1"/>
  <c r="H24" i="46" s="1"/>
  <c r="Q24" i="46"/>
  <c r="U24" i="46"/>
  <c r="I26" i="46"/>
  <c r="M26" i="46"/>
  <c r="Q26" i="46"/>
  <c r="U26" i="46"/>
  <c r="J29" i="46"/>
  <c r="N29" i="46"/>
  <c r="R29" i="46"/>
  <c r="V29" i="46"/>
  <c r="Z29" i="46"/>
  <c r="D23" i="47"/>
  <c r="D24" i="47" s="1"/>
  <c r="S24" i="47"/>
  <c r="K26" i="47"/>
  <c r="O26" i="47"/>
  <c r="S26" i="47"/>
  <c r="D27" i="47"/>
  <c r="D28" i="47" s="1"/>
  <c r="H29" i="47"/>
  <c r="L29" i="47"/>
  <c r="P29" i="47"/>
  <c r="T29" i="47"/>
  <c r="X29" i="47"/>
  <c r="J26" i="48"/>
  <c r="N26" i="48"/>
  <c r="R26" i="48"/>
  <c r="I27" i="48"/>
  <c r="I28" i="48" s="1"/>
  <c r="M27" i="48"/>
  <c r="Q27" i="48"/>
  <c r="P28" i="48"/>
  <c r="H4" i="49"/>
  <c r="H27" i="49" s="1"/>
  <c r="H30" i="49" s="1"/>
  <c r="H5" i="49"/>
  <c r="H23" i="49" s="1"/>
  <c r="H24" i="49" s="1"/>
  <c r="I26" i="49"/>
  <c r="Q26" i="50"/>
  <c r="V26" i="50"/>
  <c r="W27" i="50"/>
  <c r="P29" i="50"/>
  <c r="L26" i="51"/>
  <c r="T26" i="51"/>
  <c r="I29" i="51"/>
  <c r="J30" i="52"/>
  <c r="I28" i="52"/>
  <c r="N30" i="52"/>
  <c r="M28" i="52"/>
  <c r="Q28" i="52"/>
  <c r="V30" i="52"/>
  <c r="V28" i="52"/>
  <c r="U28" i="52"/>
  <c r="Z30" i="52"/>
  <c r="Z28" i="52"/>
  <c r="I24" i="52"/>
  <c r="M24" i="52"/>
  <c r="Q24" i="52"/>
  <c r="V24" i="52"/>
  <c r="U24" i="52"/>
  <c r="Z24" i="52"/>
  <c r="J10" i="52"/>
  <c r="N10" i="52"/>
  <c r="R10" i="52"/>
  <c r="V10" i="52"/>
  <c r="Z10" i="52"/>
  <c r="K20" i="52"/>
  <c r="H20" i="52"/>
  <c r="W24" i="52"/>
  <c r="O29" i="52"/>
  <c r="J26" i="52"/>
  <c r="S29" i="52"/>
  <c r="N26" i="52"/>
  <c r="W29" i="52"/>
  <c r="R26" i="52"/>
  <c r="W26" i="52"/>
  <c r="S27" i="52"/>
  <c r="S28" i="52" s="1"/>
  <c r="I30" i="52"/>
  <c r="Y30" i="52"/>
  <c r="H30" i="53"/>
  <c r="L30" i="53"/>
  <c r="K28" i="53"/>
  <c r="P30" i="53"/>
  <c r="O28" i="53"/>
  <c r="T30" i="53"/>
  <c r="S28" i="53"/>
  <c r="X30" i="53"/>
  <c r="X28" i="53"/>
  <c r="K24" i="53"/>
  <c r="O24" i="53"/>
  <c r="S24" i="53"/>
  <c r="X24" i="53"/>
  <c r="L10" i="53"/>
  <c r="P10" i="53"/>
  <c r="T10" i="53"/>
  <c r="X10" i="53"/>
  <c r="I20" i="53"/>
  <c r="Y20" i="53"/>
  <c r="P24" i="53"/>
  <c r="Q24" i="53"/>
  <c r="O30" i="53"/>
  <c r="J30" i="54"/>
  <c r="I28" i="54"/>
  <c r="N30" i="54"/>
  <c r="M28" i="54"/>
  <c r="R30" i="54"/>
  <c r="Q28" i="54"/>
  <c r="V30" i="54"/>
  <c r="V28" i="54"/>
  <c r="U28" i="54"/>
  <c r="Z30" i="54"/>
  <c r="Z28" i="54"/>
  <c r="I24" i="54"/>
  <c r="M24" i="54"/>
  <c r="Q24" i="54"/>
  <c r="V24" i="54"/>
  <c r="U24" i="54"/>
  <c r="Z24" i="54"/>
  <c r="J10" i="54"/>
  <c r="N10" i="54"/>
  <c r="R10" i="54"/>
  <c r="V10" i="54"/>
  <c r="Z10" i="54"/>
  <c r="K20" i="54"/>
  <c r="H20" i="54"/>
  <c r="W24" i="54"/>
  <c r="O29" i="54"/>
  <c r="J26" i="54"/>
  <c r="S29" i="54"/>
  <c r="N26" i="54"/>
  <c r="W29" i="54"/>
  <c r="R26" i="54"/>
  <c r="D26" i="54"/>
  <c r="W26" i="54"/>
  <c r="S27" i="54"/>
  <c r="S28" i="54" s="1"/>
  <c r="I30" i="54"/>
  <c r="Y30" i="54"/>
  <c r="J30" i="55"/>
  <c r="N30" i="55"/>
  <c r="I28" i="55"/>
  <c r="R30" i="55"/>
  <c r="M28" i="55"/>
  <c r="V30" i="55"/>
  <c r="V28" i="55"/>
  <c r="Q28" i="55"/>
  <c r="U24" i="55"/>
  <c r="P24" i="55"/>
  <c r="K24" i="55"/>
  <c r="T24" i="55"/>
  <c r="O24" i="55"/>
  <c r="K10" i="55"/>
  <c r="O10" i="55"/>
  <c r="S10" i="55"/>
  <c r="W10" i="55"/>
  <c r="P30" i="55"/>
  <c r="D24" i="56"/>
  <c r="Y24" i="56"/>
  <c r="T24" i="56"/>
  <c r="I10" i="56"/>
  <c r="M10" i="56"/>
  <c r="Q10" i="56"/>
  <c r="O24" i="56"/>
  <c r="L24" i="57"/>
  <c r="Q24" i="57"/>
  <c r="K10" i="57"/>
  <c r="O10" i="57"/>
  <c r="S10" i="57"/>
  <c r="J20" i="57"/>
  <c r="N20" i="57"/>
  <c r="R20" i="57"/>
  <c r="J30" i="57"/>
  <c r="R30" i="57"/>
  <c r="H30" i="58"/>
  <c r="L30" i="58"/>
  <c r="P30" i="58"/>
  <c r="K28" i="58"/>
  <c r="T30" i="58"/>
  <c r="T28" i="58"/>
  <c r="O28" i="58"/>
  <c r="K10" i="58"/>
  <c r="O10" i="58"/>
  <c r="S10" i="58"/>
  <c r="I30" i="59"/>
  <c r="D28" i="59"/>
  <c r="H28" i="59"/>
  <c r="M30" i="59"/>
  <c r="L28" i="59"/>
  <c r="Q30" i="59"/>
  <c r="P28" i="59"/>
  <c r="U30" i="59"/>
  <c r="Y28" i="59"/>
  <c r="T28" i="59"/>
  <c r="Y30" i="59"/>
  <c r="D24" i="59"/>
  <c r="H24" i="59"/>
  <c r="L24" i="59"/>
  <c r="P24" i="59"/>
  <c r="Y24" i="59"/>
  <c r="T24" i="59"/>
  <c r="I10" i="59"/>
  <c r="M10" i="59"/>
  <c r="Q10" i="59"/>
  <c r="U10" i="59"/>
  <c r="Y10" i="59"/>
  <c r="M24" i="59"/>
  <c r="J28" i="60"/>
  <c r="O30" i="60"/>
  <c r="N28" i="60"/>
  <c r="S30" i="60"/>
  <c r="R28" i="60"/>
  <c r="W30" i="60"/>
  <c r="W28" i="60"/>
  <c r="V28" i="60"/>
  <c r="AA30" i="60"/>
  <c r="AA28" i="60"/>
  <c r="I24" i="60"/>
  <c r="M24" i="60"/>
  <c r="Q24" i="60"/>
  <c r="Z24" i="60"/>
  <c r="U24" i="60"/>
  <c r="K10" i="60"/>
  <c r="O10" i="60"/>
  <c r="S10" i="60"/>
  <c r="W10" i="60"/>
  <c r="AA10" i="60"/>
  <c r="L30" i="60"/>
  <c r="I30" i="61"/>
  <c r="D28" i="61"/>
  <c r="M30" i="61"/>
  <c r="Q30" i="61"/>
  <c r="L28" i="61"/>
  <c r="U30" i="61"/>
  <c r="P28" i="61"/>
  <c r="Y30" i="61"/>
  <c r="Y28" i="61"/>
  <c r="T28" i="61"/>
  <c r="I24" i="61"/>
  <c r="M24" i="61"/>
  <c r="V24" i="61"/>
  <c r="Q24" i="61"/>
  <c r="Z24" i="61"/>
  <c r="U24" i="61"/>
  <c r="J10" i="61"/>
  <c r="N10" i="61"/>
  <c r="R10" i="61"/>
  <c r="V10" i="61"/>
  <c r="Z10" i="61"/>
  <c r="S24" i="61"/>
  <c r="P30" i="62"/>
  <c r="K28" i="62"/>
  <c r="X30" i="62"/>
  <c r="X28" i="62"/>
  <c r="S28" i="62"/>
  <c r="O24" i="62"/>
  <c r="X24" i="62"/>
  <c r="S24" i="62"/>
  <c r="L10" i="62"/>
  <c r="P10" i="62"/>
  <c r="T10" i="62"/>
  <c r="X10" i="62"/>
  <c r="H28" i="63"/>
  <c r="M30" i="63"/>
  <c r="L28" i="63"/>
  <c r="Q30" i="63"/>
  <c r="Q28" i="63"/>
  <c r="P28" i="63"/>
  <c r="U30" i="63"/>
  <c r="U28" i="63"/>
  <c r="T24" i="63"/>
  <c r="O24" i="63"/>
  <c r="I10" i="63"/>
  <c r="M10" i="63"/>
  <c r="Q10" i="63"/>
  <c r="U10" i="63"/>
  <c r="P20" i="63"/>
  <c r="T20" i="63"/>
  <c r="D10" i="43"/>
  <c r="K29" i="44"/>
  <c r="O29" i="44"/>
  <c r="S29" i="44"/>
  <c r="W29" i="44"/>
  <c r="D10" i="45"/>
  <c r="I29" i="45"/>
  <c r="M29" i="45"/>
  <c r="Q29" i="45"/>
  <c r="U29" i="45"/>
  <c r="Y29" i="45"/>
  <c r="K29" i="46"/>
  <c r="O29" i="46"/>
  <c r="S29" i="46"/>
  <c r="W29" i="46"/>
  <c r="D10" i="47"/>
  <c r="I29" i="47"/>
  <c r="M29" i="47"/>
  <c r="Q29" i="47"/>
  <c r="U29" i="47"/>
  <c r="Y29" i="47"/>
  <c r="H4" i="48"/>
  <c r="H27" i="48" s="1"/>
  <c r="H30" i="48" s="1"/>
  <c r="D26" i="48"/>
  <c r="M29" i="48"/>
  <c r="Q29" i="48"/>
  <c r="J26" i="49"/>
  <c r="N26" i="49"/>
  <c r="R26" i="49"/>
  <c r="W29" i="49"/>
  <c r="H20" i="50"/>
  <c r="D26" i="50"/>
  <c r="M26" i="50"/>
  <c r="R26" i="50"/>
  <c r="W26" i="50"/>
  <c r="O28" i="50"/>
  <c r="L29" i="50"/>
  <c r="J10" i="51"/>
  <c r="N10" i="51"/>
  <c r="R10" i="51"/>
  <c r="V10" i="51"/>
  <c r="Z10" i="51"/>
  <c r="I20" i="51"/>
  <c r="Q20" i="51"/>
  <c r="Y20" i="51"/>
  <c r="Q24" i="51"/>
  <c r="Y24" i="51"/>
  <c r="M26" i="51"/>
  <c r="U26" i="51"/>
  <c r="M28" i="51"/>
  <c r="U28" i="51"/>
  <c r="O30" i="51"/>
  <c r="D10" i="52"/>
  <c r="J24" i="52"/>
  <c r="K26" i="52"/>
  <c r="D27" i="52"/>
  <c r="D28" i="52" s="1"/>
  <c r="M30" i="52"/>
  <c r="M20" i="53"/>
  <c r="D24" i="53"/>
  <c r="T24" i="53"/>
  <c r="U24" i="53"/>
  <c r="D26" i="53"/>
  <c r="I29" i="53"/>
  <c r="M29" i="53"/>
  <c r="H26" i="53"/>
  <c r="Q29" i="53"/>
  <c r="L26" i="53"/>
  <c r="U29" i="53"/>
  <c r="P26" i="53"/>
  <c r="Y29" i="53"/>
  <c r="T26" i="53"/>
  <c r="Q26" i="53"/>
  <c r="S30" i="53"/>
  <c r="D10" i="54"/>
  <c r="J24" i="54"/>
  <c r="K26" i="54"/>
  <c r="D27" i="54"/>
  <c r="D28" i="54" s="1"/>
  <c r="M30" i="54"/>
  <c r="J28" i="55"/>
  <c r="O30" i="55"/>
  <c r="N28" i="55"/>
  <c r="S30" i="55"/>
  <c r="S28" i="55"/>
  <c r="R28" i="55"/>
  <c r="W30" i="55"/>
  <c r="W28" i="55"/>
  <c r="V24" i="55"/>
  <c r="Q24" i="55"/>
  <c r="L10" i="55"/>
  <c r="P10" i="55"/>
  <c r="T10" i="55"/>
  <c r="H20" i="55"/>
  <c r="L20" i="55"/>
  <c r="P20" i="55"/>
  <c r="T20" i="55"/>
  <c r="T30" i="55"/>
  <c r="I30" i="56"/>
  <c r="D28" i="56"/>
  <c r="M30" i="56"/>
  <c r="Q30" i="56"/>
  <c r="L28" i="56"/>
  <c r="U30" i="56"/>
  <c r="P28" i="56"/>
  <c r="Y30" i="56"/>
  <c r="Y28" i="56"/>
  <c r="T28" i="56"/>
  <c r="V24" i="56"/>
  <c r="Q24" i="56"/>
  <c r="Z24" i="56"/>
  <c r="U24" i="56"/>
  <c r="J10" i="56"/>
  <c r="N10" i="56"/>
  <c r="R10" i="56"/>
  <c r="V10" i="56"/>
  <c r="Z10" i="56"/>
  <c r="O30" i="57"/>
  <c r="O28" i="57"/>
  <c r="J28" i="57"/>
  <c r="S30" i="57"/>
  <c r="S28" i="57"/>
  <c r="N28" i="57"/>
  <c r="O24" i="57"/>
  <c r="J24" i="57"/>
  <c r="S24" i="57"/>
  <c r="N24" i="57"/>
  <c r="R24" i="57"/>
  <c r="M24" i="57"/>
  <c r="D10" i="57"/>
  <c r="L10" i="57"/>
  <c r="P10" i="57"/>
  <c r="K20" i="57"/>
  <c r="O20" i="57"/>
  <c r="S20" i="57"/>
  <c r="I30" i="58"/>
  <c r="D28" i="58"/>
  <c r="M30" i="58"/>
  <c r="H28" i="58"/>
  <c r="Q30" i="58"/>
  <c r="Q28" i="58"/>
  <c r="L28" i="58"/>
  <c r="U30" i="58"/>
  <c r="U28" i="58"/>
  <c r="P28" i="58"/>
  <c r="N24" i="58"/>
  <c r="S24" i="58"/>
  <c r="D10" i="58"/>
  <c r="I20" i="58"/>
  <c r="M20" i="58"/>
  <c r="Q20" i="58"/>
  <c r="U20" i="58"/>
  <c r="J30" i="59"/>
  <c r="I28" i="59"/>
  <c r="N30" i="59"/>
  <c r="M28" i="59"/>
  <c r="R30" i="59"/>
  <c r="Q28" i="59"/>
  <c r="V30" i="59"/>
  <c r="V28" i="59"/>
  <c r="U28" i="59"/>
  <c r="Z30" i="59"/>
  <c r="Z28" i="59"/>
  <c r="Q24" i="59"/>
  <c r="R24" i="60"/>
  <c r="W24" i="60"/>
  <c r="V24" i="60"/>
  <c r="AA24" i="60"/>
  <c r="L10" i="60"/>
  <c r="P10" i="60"/>
  <c r="T10" i="60"/>
  <c r="X10" i="60"/>
  <c r="D20" i="60"/>
  <c r="K20" i="60"/>
  <c r="O20" i="60"/>
  <c r="S20" i="60"/>
  <c r="W20" i="60"/>
  <c r="AA20" i="60"/>
  <c r="P30" i="60"/>
  <c r="I28" i="61"/>
  <c r="N30" i="61"/>
  <c r="M28" i="61"/>
  <c r="R30" i="61"/>
  <c r="V28" i="61"/>
  <c r="Q28" i="61"/>
  <c r="V30" i="61"/>
  <c r="Z28" i="61"/>
  <c r="U28" i="61"/>
  <c r="Z30" i="61"/>
  <c r="W24" i="61"/>
  <c r="R24" i="61"/>
  <c r="K10" i="61"/>
  <c r="O10" i="61"/>
  <c r="S10" i="61"/>
  <c r="W10" i="61"/>
  <c r="D24" i="62"/>
  <c r="I10" i="62"/>
  <c r="M10" i="62"/>
  <c r="Q10" i="62"/>
  <c r="U10" i="62"/>
  <c r="Y10" i="62"/>
  <c r="J30" i="63"/>
  <c r="J28" i="63"/>
  <c r="I28" i="63"/>
  <c r="N30" i="63"/>
  <c r="R30" i="63"/>
  <c r="R28" i="63"/>
  <c r="M28" i="63"/>
  <c r="I20" i="64"/>
  <c r="M20" i="64"/>
  <c r="L28" i="64"/>
  <c r="Q30" i="64"/>
  <c r="K26" i="44"/>
  <c r="O26" i="44"/>
  <c r="S26" i="44"/>
  <c r="I26" i="45"/>
  <c r="M26" i="45"/>
  <c r="Q26" i="45"/>
  <c r="U26" i="45"/>
  <c r="K26" i="46"/>
  <c r="O26" i="46"/>
  <c r="S26" i="46"/>
  <c r="I26" i="47"/>
  <c r="M26" i="47"/>
  <c r="Q26" i="47"/>
  <c r="U26" i="47"/>
  <c r="K26" i="49"/>
  <c r="O26" i="49"/>
  <c r="S26" i="49"/>
  <c r="Q24" i="50"/>
  <c r="I26" i="50"/>
  <c r="N26" i="50"/>
  <c r="Y26" i="50"/>
  <c r="K28" i="50"/>
  <c r="X29" i="50"/>
  <c r="W28" i="51"/>
  <c r="R28" i="51"/>
  <c r="W24" i="51"/>
  <c r="R24" i="51"/>
  <c r="K10" i="51"/>
  <c r="O10" i="51"/>
  <c r="S10" i="51"/>
  <c r="W10" i="51"/>
  <c r="K29" i="51"/>
  <c r="O29" i="51"/>
  <c r="S29" i="51"/>
  <c r="H26" i="51"/>
  <c r="P26" i="51"/>
  <c r="X26" i="51"/>
  <c r="H28" i="51"/>
  <c r="P28" i="51"/>
  <c r="Z30" i="51"/>
  <c r="H27" i="52"/>
  <c r="H30" i="52" s="1"/>
  <c r="L30" i="52"/>
  <c r="P30" i="52"/>
  <c r="T30" i="52"/>
  <c r="X28" i="52"/>
  <c r="X30" i="52"/>
  <c r="L10" i="52"/>
  <c r="P10" i="52"/>
  <c r="T10" i="52"/>
  <c r="X10" i="52"/>
  <c r="N24" i="52"/>
  <c r="O26" i="52"/>
  <c r="Q30" i="52"/>
  <c r="J30" i="53"/>
  <c r="N30" i="53"/>
  <c r="R30" i="53"/>
  <c r="V28" i="53"/>
  <c r="V30" i="53"/>
  <c r="Z28" i="53"/>
  <c r="Z30" i="53"/>
  <c r="J10" i="53"/>
  <c r="N10" i="53"/>
  <c r="R10" i="53"/>
  <c r="V10" i="53"/>
  <c r="Z10" i="53"/>
  <c r="Q20" i="53"/>
  <c r="H24" i="53"/>
  <c r="Y24" i="53"/>
  <c r="U26" i="53"/>
  <c r="M28" i="53"/>
  <c r="W30" i="53"/>
  <c r="H27" i="54"/>
  <c r="H30" i="54" s="1"/>
  <c r="L30" i="54"/>
  <c r="P30" i="54"/>
  <c r="T30" i="54"/>
  <c r="X28" i="54"/>
  <c r="X30" i="54"/>
  <c r="L10" i="54"/>
  <c r="P10" i="54"/>
  <c r="T10" i="54"/>
  <c r="X10" i="54"/>
  <c r="N24" i="54"/>
  <c r="O26" i="54"/>
  <c r="Q30" i="54"/>
  <c r="J24" i="55"/>
  <c r="N24" i="55"/>
  <c r="S24" i="55"/>
  <c r="R24" i="55"/>
  <c r="W24" i="55"/>
  <c r="I10" i="55"/>
  <c r="M10" i="55"/>
  <c r="Q10" i="55"/>
  <c r="U10" i="55"/>
  <c r="I20" i="55"/>
  <c r="M20" i="55"/>
  <c r="Q20" i="55"/>
  <c r="U20" i="55"/>
  <c r="H26" i="55"/>
  <c r="J30" i="56"/>
  <c r="I28" i="56"/>
  <c r="N30" i="56"/>
  <c r="M28" i="56"/>
  <c r="R30" i="56"/>
  <c r="V28" i="56"/>
  <c r="Q28" i="56"/>
  <c r="V30" i="56"/>
  <c r="Z28" i="56"/>
  <c r="U28" i="56"/>
  <c r="Z30" i="56"/>
  <c r="J24" i="56"/>
  <c r="N24" i="56"/>
  <c r="W24" i="56"/>
  <c r="R24" i="56"/>
  <c r="K10" i="56"/>
  <c r="O10" i="56"/>
  <c r="S10" i="56"/>
  <c r="W10" i="56"/>
  <c r="P30" i="57"/>
  <c r="P28" i="57"/>
  <c r="K28" i="57"/>
  <c r="P24" i="57"/>
  <c r="K24" i="57"/>
  <c r="I10" i="57"/>
  <c r="M10" i="57"/>
  <c r="Q10" i="57"/>
  <c r="D20" i="57"/>
  <c r="N30" i="57"/>
  <c r="J30" i="58"/>
  <c r="N30" i="58"/>
  <c r="I28" i="58"/>
  <c r="R30" i="58"/>
  <c r="R28" i="58"/>
  <c r="M28" i="58"/>
  <c r="K24" i="58"/>
  <c r="T24" i="58"/>
  <c r="O24" i="58"/>
  <c r="K30" i="59"/>
  <c r="O30" i="59"/>
  <c r="J28" i="59"/>
  <c r="S30" i="59"/>
  <c r="N28" i="59"/>
  <c r="W30" i="59"/>
  <c r="W28" i="59"/>
  <c r="R28" i="59"/>
  <c r="W24" i="59"/>
  <c r="R24" i="59"/>
  <c r="D10" i="59"/>
  <c r="K10" i="59"/>
  <c r="O10" i="59"/>
  <c r="S10" i="59"/>
  <c r="W10" i="59"/>
  <c r="U24" i="59"/>
  <c r="I30" i="60"/>
  <c r="D28" i="60"/>
  <c r="M30" i="60"/>
  <c r="H28" i="60"/>
  <c r="Q30" i="60"/>
  <c r="L28" i="60"/>
  <c r="U30" i="60"/>
  <c r="P28" i="60"/>
  <c r="Y30" i="60"/>
  <c r="Y28" i="60"/>
  <c r="T28" i="60"/>
  <c r="I10" i="60"/>
  <c r="M10" i="60"/>
  <c r="Q10" i="60"/>
  <c r="U10" i="60"/>
  <c r="Y10" i="60"/>
  <c r="H20" i="60"/>
  <c r="L20" i="60"/>
  <c r="P20" i="60"/>
  <c r="T20" i="60"/>
  <c r="X20" i="60"/>
  <c r="T30" i="60"/>
  <c r="J28" i="61"/>
  <c r="O30" i="61"/>
  <c r="N28" i="61"/>
  <c r="S30" i="61"/>
  <c r="W28" i="61"/>
  <c r="R28" i="61"/>
  <c r="W30" i="61"/>
  <c r="L30" i="61"/>
  <c r="K28" i="61"/>
  <c r="P30" i="61"/>
  <c r="O28" i="61"/>
  <c r="T30" i="61"/>
  <c r="S28" i="61"/>
  <c r="X30" i="61"/>
  <c r="X28" i="61"/>
  <c r="K24" i="61"/>
  <c r="M28" i="62"/>
  <c r="R30" i="62"/>
  <c r="Q28" i="62"/>
  <c r="V30" i="62"/>
  <c r="V28" i="62"/>
  <c r="J30" i="62"/>
  <c r="I28" i="62"/>
  <c r="N30" i="62"/>
  <c r="U28" i="62"/>
  <c r="Z28" i="62"/>
  <c r="Z30" i="62"/>
  <c r="K30" i="63"/>
  <c r="O30" i="63"/>
  <c r="D24" i="63"/>
  <c r="L24" i="63"/>
  <c r="Q24" i="63"/>
  <c r="I24" i="63"/>
  <c r="O10" i="63"/>
  <c r="I30" i="64"/>
  <c r="D28" i="64"/>
  <c r="M30" i="64"/>
  <c r="V26" i="52"/>
  <c r="Z26" i="52"/>
  <c r="X26" i="53"/>
  <c r="V26" i="54"/>
  <c r="Z26" i="54"/>
  <c r="I26" i="55"/>
  <c r="M26" i="55"/>
  <c r="Q26" i="55"/>
  <c r="K28" i="55"/>
  <c r="O28" i="55"/>
  <c r="D10" i="56"/>
  <c r="X24" i="56"/>
  <c r="H26" i="56"/>
  <c r="L26" i="56"/>
  <c r="P26" i="56"/>
  <c r="T26" i="56"/>
  <c r="X26" i="56"/>
  <c r="K26" i="57"/>
  <c r="I28" i="57"/>
  <c r="M28" i="57"/>
  <c r="I30" i="57"/>
  <c r="M30" i="57"/>
  <c r="Q30" i="57"/>
  <c r="V24" i="59"/>
  <c r="Z24" i="59"/>
  <c r="J26" i="59"/>
  <c r="N26" i="59"/>
  <c r="R26" i="59"/>
  <c r="V26" i="59"/>
  <c r="Z26" i="59"/>
  <c r="I26" i="60"/>
  <c r="M26" i="60"/>
  <c r="Q26" i="60"/>
  <c r="U26" i="60"/>
  <c r="K28" i="60"/>
  <c r="O28" i="60"/>
  <c r="S28" i="60"/>
  <c r="D10" i="61"/>
  <c r="X24" i="61"/>
  <c r="H26" i="61"/>
  <c r="L26" i="61"/>
  <c r="P26" i="61"/>
  <c r="T26" i="61"/>
  <c r="X26" i="61"/>
  <c r="Q24" i="62"/>
  <c r="H26" i="62"/>
  <c r="S26" i="62"/>
  <c r="X26" i="62"/>
  <c r="O30" i="62"/>
  <c r="P28" i="62"/>
  <c r="S29" i="62"/>
  <c r="D23" i="63"/>
  <c r="H5" i="63"/>
  <c r="H23" i="63" s="1"/>
  <c r="H24" i="63" s="1"/>
  <c r="P24" i="63"/>
  <c r="S26" i="63"/>
  <c r="T27" i="63"/>
  <c r="I30" i="63"/>
  <c r="S28" i="64"/>
  <c r="N28" i="64"/>
  <c r="S24" i="64"/>
  <c r="N24" i="64"/>
  <c r="K10" i="64"/>
  <c r="O10" i="64"/>
  <c r="S10" i="64"/>
  <c r="D10" i="64"/>
  <c r="J30" i="64"/>
  <c r="N30" i="64"/>
  <c r="R30" i="64"/>
  <c r="R28" i="64"/>
  <c r="V30" i="64"/>
  <c r="V28" i="64"/>
  <c r="P28" i="64"/>
  <c r="U30" i="64"/>
  <c r="U28" i="64"/>
  <c r="O30" i="65"/>
  <c r="J28" i="65"/>
  <c r="S30" i="65"/>
  <c r="S28" i="65"/>
  <c r="N28" i="65"/>
  <c r="O24" i="65"/>
  <c r="T24" i="65"/>
  <c r="I30" i="66"/>
  <c r="H28" i="66"/>
  <c r="M30" i="66"/>
  <c r="L28" i="66"/>
  <c r="Q30" i="66"/>
  <c r="P28" i="66"/>
  <c r="U30" i="66"/>
  <c r="Y28" i="66"/>
  <c r="T28" i="66"/>
  <c r="Y30" i="66"/>
  <c r="V24" i="66"/>
  <c r="Q24" i="66"/>
  <c r="Z24" i="66"/>
  <c r="U24" i="66"/>
  <c r="J10" i="66"/>
  <c r="N10" i="66"/>
  <c r="R10" i="66"/>
  <c r="V10" i="66"/>
  <c r="Z10" i="66"/>
  <c r="P30" i="67"/>
  <c r="P28" i="67"/>
  <c r="K28" i="67"/>
  <c r="I24" i="67"/>
  <c r="N24" i="67"/>
  <c r="K28" i="68"/>
  <c r="P30" i="68"/>
  <c r="O28" i="68"/>
  <c r="T30" i="68"/>
  <c r="X28" i="68"/>
  <c r="S28" i="68"/>
  <c r="X30" i="68"/>
  <c r="X24" i="68"/>
  <c r="S24" i="68"/>
  <c r="L10" i="68"/>
  <c r="P10" i="68"/>
  <c r="T10" i="68"/>
  <c r="X10" i="68"/>
  <c r="I30" i="69"/>
  <c r="M30" i="69"/>
  <c r="H28" i="69"/>
  <c r="Q30" i="69"/>
  <c r="L28" i="69"/>
  <c r="U30" i="69"/>
  <c r="P28" i="69"/>
  <c r="Y28" i="69"/>
  <c r="T28" i="69"/>
  <c r="Y30" i="69"/>
  <c r="V24" i="69"/>
  <c r="Q24" i="69"/>
  <c r="Z24" i="69"/>
  <c r="U24" i="69"/>
  <c r="J10" i="69"/>
  <c r="N10" i="69"/>
  <c r="R10" i="69"/>
  <c r="V10" i="69"/>
  <c r="Z10" i="69"/>
  <c r="D28" i="70"/>
  <c r="I30" i="70"/>
  <c r="H28" i="70"/>
  <c r="M30" i="70"/>
  <c r="L28" i="70"/>
  <c r="Q30" i="70"/>
  <c r="P28" i="70"/>
  <c r="U30" i="70"/>
  <c r="T28" i="70"/>
  <c r="Y30" i="70"/>
  <c r="Y28" i="70"/>
  <c r="T24" i="70"/>
  <c r="Y24" i="70"/>
  <c r="I10" i="70"/>
  <c r="M10" i="70"/>
  <c r="Q10" i="70"/>
  <c r="U10" i="70"/>
  <c r="Y10" i="70"/>
  <c r="I30" i="71"/>
  <c r="D28" i="71"/>
  <c r="H28" i="71"/>
  <c r="M30" i="71"/>
  <c r="P28" i="71"/>
  <c r="U30" i="71"/>
  <c r="T28" i="71"/>
  <c r="Y30" i="71"/>
  <c r="Y28" i="71"/>
  <c r="N30" i="77"/>
  <c r="I28" i="77"/>
  <c r="N28" i="77"/>
  <c r="V30" i="77"/>
  <c r="Q28" i="77"/>
  <c r="V28" i="77"/>
  <c r="N26" i="55"/>
  <c r="R26" i="55"/>
  <c r="V26" i="55"/>
  <c r="T28" i="55"/>
  <c r="P29" i="55"/>
  <c r="T29" i="55"/>
  <c r="H4" i="56"/>
  <c r="H27" i="56" s="1"/>
  <c r="H30" i="56" s="1"/>
  <c r="H5" i="56"/>
  <c r="H23" i="56" s="1"/>
  <c r="H24" i="56" s="1"/>
  <c r="I26" i="56"/>
  <c r="M26" i="56"/>
  <c r="V29" i="56"/>
  <c r="H5" i="57"/>
  <c r="H23" i="57" s="1"/>
  <c r="H24" i="57" s="1"/>
  <c r="H9" i="57"/>
  <c r="H21" i="57"/>
  <c r="H20" i="57" s="1"/>
  <c r="L26" i="57"/>
  <c r="P26" i="57"/>
  <c r="R28" i="57"/>
  <c r="N29" i="57"/>
  <c r="R29" i="57"/>
  <c r="H5" i="58"/>
  <c r="H23" i="58" s="1"/>
  <c r="H24" i="58" s="1"/>
  <c r="H9" i="58"/>
  <c r="L24" i="58"/>
  <c r="P24" i="58"/>
  <c r="J26" i="58"/>
  <c r="N26" i="58"/>
  <c r="R26" i="58"/>
  <c r="D26" i="59"/>
  <c r="K26" i="59"/>
  <c r="O26" i="59"/>
  <c r="S26" i="59"/>
  <c r="X29" i="59"/>
  <c r="Z26" i="60"/>
  <c r="X28" i="60"/>
  <c r="P29" i="60"/>
  <c r="T29" i="60"/>
  <c r="X29" i="60"/>
  <c r="H4" i="61"/>
  <c r="H27" i="61" s="1"/>
  <c r="H30" i="61" s="1"/>
  <c r="H5" i="61"/>
  <c r="H23" i="61" s="1"/>
  <c r="H24" i="61" s="1"/>
  <c r="I26" i="61"/>
  <c r="M26" i="61"/>
  <c r="Q26" i="61"/>
  <c r="U26" i="61"/>
  <c r="V29" i="61"/>
  <c r="Z29" i="61"/>
  <c r="J26" i="62"/>
  <c r="O26" i="62"/>
  <c r="T26" i="62"/>
  <c r="Z26" i="62"/>
  <c r="D28" i="62"/>
  <c r="L28" i="62"/>
  <c r="J10" i="63"/>
  <c r="N10" i="63"/>
  <c r="R10" i="63"/>
  <c r="D10" i="63"/>
  <c r="H20" i="63"/>
  <c r="I20" i="63"/>
  <c r="M20" i="63"/>
  <c r="Q20" i="63"/>
  <c r="U20" i="63"/>
  <c r="H25" i="63"/>
  <c r="I26" i="63"/>
  <c r="O26" i="63"/>
  <c r="T26" i="63"/>
  <c r="S29" i="63"/>
  <c r="H4" i="64"/>
  <c r="H27" i="64" s="1"/>
  <c r="H30" i="64" s="1"/>
  <c r="L30" i="64"/>
  <c r="K28" i="64"/>
  <c r="P30" i="64"/>
  <c r="T28" i="64"/>
  <c r="O28" i="64"/>
  <c r="T30" i="64"/>
  <c r="H5" i="64"/>
  <c r="H23" i="64" s="1"/>
  <c r="K24" i="64"/>
  <c r="T24" i="64"/>
  <c r="O24" i="64"/>
  <c r="L10" i="64"/>
  <c r="P10" i="64"/>
  <c r="T10" i="64"/>
  <c r="D24" i="64"/>
  <c r="L24" i="64"/>
  <c r="I24" i="64"/>
  <c r="I28" i="64"/>
  <c r="H4" i="65"/>
  <c r="H27" i="65" s="1"/>
  <c r="H30" i="65" s="1"/>
  <c r="D27" i="65"/>
  <c r="K28" i="65"/>
  <c r="P30" i="65"/>
  <c r="O28" i="65"/>
  <c r="T30" i="65"/>
  <c r="T28" i="65"/>
  <c r="H24" i="65"/>
  <c r="Q24" i="65"/>
  <c r="L24" i="65"/>
  <c r="U24" i="65"/>
  <c r="P24" i="65"/>
  <c r="D10" i="65"/>
  <c r="K10" i="65"/>
  <c r="O10" i="65"/>
  <c r="S10" i="65"/>
  <c r="J20" i="65"/>
  <c r="N20" i="65"/>
  <c r="R20" i="65"/>
  <c r="I28" i="66"/>
  <c r="N30" i="66"/>
  <c r="M28" i="66"/>
  <c r="R30" i="66"/>
  <c r="V28" i="66"/>
  <c r="Q28" i="66"/>
  <c r="V30" i="66"/>
  <c r="Z28" i="66"/>
  <c r="U28" i="66"/>
  <c r="Z30" i="66"/>
  <c r="J24" i="66"/>
  <c r="R24" i="66"/>
  <c r="I30" i="67"/>
  <c r="D28" i="67"/>
  <c r="M30" i="67"/>
  <c r="M28" i="67"/>
  <c r="H28" i="67"/>
  <c r="Q30" i="67"/>
  <c r="Q28" i="67"/>
  <c r="L28" i="67"/>
  <c r="O24" i="67"/>
  <c r="J24" i="67"/>
  <c r="I10" i="67"/>
  <c r="M10" i="67"/>
  <c r="Q10" i="67"/>
  <c r="I30" i="68"/>
  <c r="D28" i="68"/>
  <c r="H28" i="68"/>
  <c r="M30" i="68"/>
  <c r="L28" i="68"/>
  <c r="Q30" i="68"/>
  <c r="P28" i="68"/>
  <c r="U30" i="68"/>
  <c r="T28" i="68"/>
  <c r="Y30" i="68"/>
  <c r="Y28" i="68"/>
  <c r="H24" i="68"/>
  <c r="P24" i="68"/>
  <c r="I28" i="69"/>
  <c r="N30" i="69"/>
  <c r="R30" i="69"/>
  <c r="M28" i="69"/>
  <c r="V28" i="69"/>
  <c r="V30" i="69"/>
  <c r="Q28" i="69"/>
  <c r="Z28" i="69"/>
  <c r="U28" i="69"/>
  <c r="Z30" i="69"/>
  <c r="J24" i="69"/>
  <c r="R24" i="69"/>
  <c r="J30" i="70"/>
  <c r="N30" i="70"/>
  <c r="I28" i="70"/>
  <c r="V28" i="70"/>
  <c r="Q28" i="70"/>
  <c r="Z30" i="70"/>
  <c r="Z28" i="70"/>
  <c r="U28" i="70"/>
  <c r="N24" i="70"/>
  <c r="I24" i="70"/>
  <c r="V24" i="70"/>
  <c r="Q24" i="70"/>
  <c r="Z24" i="70"/>
  <c r="U24" i="70"/>
  <c r="J10" i="70"/>
  <c r="N10" i="70"/>
  <c r="R10" i="70"/>
  <c r="Z10" i="70"/>
  <c r="I20" i="70"/>
  <c r="Y20" i="70"/>
  <c r="K20" i="72"/>
  <c r="O20" i="72"/>
  <c r="N28" i="72"/>
  <c r="S30" i="72"/>
  <c r="R28" i="72"/>
  <c r="W30" i="72"/>
  <c r="W28" i="72"/>
  <c r="S28" i="73"/>
  <c r="X28" i="73"/>
  <c r="J26" i="51"/>
  <c r="N26" i="51"/>
  <c r="R26" i="51"/>
  <c r="W29" i="51"/>
  <c r="H26" i="52"/>
  <c r="L26" i="52"/>
  <c r="P26" i="52"/>
  <c r="T26" i="52"/>
  <c r="Y29" i="52"/>
  <c r="J26" i="53"/>
  <c r="N26" i="53"/>
  <c r="R26" i="53"/>
  <c r="W29" i="53"/>
  <c r="H26" i="54"/>
  <c r="L26" i="54"/>
  <c r="P26" i="54"/>
  <c r="T26" i="54"/>
  <c r="Y29" i="54"/>
  <c r="H4" i="55"/>
  <c r="H27" i="55" s="1"/>
  <c r="H30" i="55" s="1"/>
  <c r="D26" i="55"/>
  <c r="M29" i="55"/>
  <c r="Q29" i="55"/>
  <c r="U29" i="55"/>
  <c r="J26" i="56"/>
  <c r="N26" i="56"/>
  <c r="R26" i="56"/>
  <c r="W29" i="56"/>
  <c r="O29" i="57"/>
  <c r="S29" i="57"/>
  <c r="M24" i="58"/>
  <c r="K26" i="58"/>
  <c r="O26" i="58"/>
  <c r="S26" i="58"/>
  <c r="H26" i="59"/>
  <c r="L26" i="59"/>
  <c r="P26" i="59"/>
  <c r="T26" i="59"/>
  <c r="Y29" i="59"/>
  <c r="D26" i="60"/>
  <c r="M29" i="60"/>
  <c r="Q29" i="60"/>
  <c r="U29" i="60"/>
  <c r="Y29" i="60"/>
  <c r="J26" i="61"/>
  <c r="N26" i="61"/>
  <c r="R26" i="61"/>
  <c r="W29" i="61"/>
  <c r="T24" i="62"/>
  <c r="J29" i="62"/>
  <c r="N29" i="62"/>
  <c r="I26" i="62"/>
  <c r="R29" i="62"/>
  <c r="M26" i="62"/>
  <c r="V29" i="62"/>
  <c r="Q26" i="62"/>
  <c r="Z29" i="62"/>
  <c r="U26" i="62"/>
  <c r="K26" i="62"/>
  <c r="P26" i="62"/>
  <c r="V26" i="62"/>
  <c r="H28" i="62"/>
  <c r="U29" i="62"/>
  <c r="N24" i="63"/>
  <c r="K26" i="63"/>
  <c r="O29" i="63"/>
  <c r="H29" i="64"/>
  <c r="L29" i="64"/>
  <c r="P29" i="64"/>
  <c r="M28" i="64"/>
  <c r="O30" i="64"/>
  <c r="D28" i="65"/>
  <c r="I30" i="65"/>
  <c r="M30" i="65"/>
  <c r="H28" i="65"/>
  <c r="Q30" i="65"/>
  <c r="Q28" i="65"/>
  <c r="L28" i="65"/>
  <c r="U30" i="65"/>
  <c r="U28" i="65"/>
  <c r="P28" i="65"/>
  <c r="L10" i="65"/>
  <c r="P10" i="65"/>
  <c r="T10" i="65"/>
  <c r="K20" i="65"/>
  <c r="O20" i="65"/>
  <c r="S20" i="65"/>
  <c r="K30" i="66"/>
  <c r="J28" i="66"/>
  <c r="O30" i="66"/>
  <c r="N28" i="66"/>
  <c r="S30" i="66"/>
  <c r="R28" i="66"/>
  <c r="W30" i="66"/>
  <c r="W28" i="66"/>
  <c r="J30" i="67"/>
  <c r="I28" i="67"/>
  <c r="N30" i="67"/>
  <c r="N28" i="67"/>
  <c r="J10" i="67"/>
  <c r="N10" i="67"/>
  <c r="H20" i="67"/>
  <c r="L20" i="67"/>
  <c r="P20" i="67"/>
  <c r="J30" i="68"/>
  <c r="N30" i="68"/>
  <c r="I28" i="68"/>
  <c r="R30" i="68"/>
  <c r="M28" i="68"/>
  <c r="V30" i="68"/>
  <c r="V28" i="68"/>
  <c r="Q28" i="68"/>
  <c r="Z30" i="68"/>
  <c r="Z28" i="68"/>
  <c r="U28" i="68"/>
  <c r="H23" i="69"/>
  <c r="K30" i="69"/>
  <c r="J28" i="69"/>
  <c r="O30" i="69"/>
  <c r="N28" i="69"/>
  <c r="S30" i="69"/>
  <c r="W30" i="69"/>
  <c r="R28" i="69"/>
  <c r="W28" i="69"/>
  <c r="M24" i="70"/>
  <c r="I20" i="73"/>
  <c r="M20" i="73"/>
  <c r="Y20" i="73"/>
  <c r="I30" i="75"/>
  <c r="D28" i="75"/>
  <c r="L28" i="75"/>
  <c r="Q30" i="75"/>
  <c r="T28" i="75"/>
  <c r="Y30" i="75"/>
  <c r="Y28" i="75"/>
  <c r="M10" i="75"/>
  <c r="J28" i="76"/>
  <c r="O30" i="76"/>
  <c r="R28" i="76"/>
  <c r="W30" i="76"/>
  <c r="W28" i="76"/>
  <c r="I26" i="52"/>
  <c r="M26" i="52"/>
  <c r="Q26" i="52"/>
  <c r="U26" i="52"/>
  <c r="K26" i="53"/>
  <c r="O26" i="53"/>
  <c r="S26" i="53"/>
  <c r="I26" i="54"/>
  <c r="M26" i="54"/>
  <c r="Q26" i="54"/>
  <c r="U26" i="54"/>
  <c r="K26" i="56"/>
  <c r="O26" i="56"/>
  <c r="S26" i="56"/>
  <c r="H26" i="58"/>
  <c r="L26" i="58"/>
  <c r="P26" i="58"/>
  <c r="T26" i="58"/>
  <c r="I26" i="59"/>
  <c r="M26" i="59"/>
  <c r="Q26" i="59"/>
  <c r="U26" i="59"/>
  <c r="K26" i="61"/>
  <c r="O26" i="61"/>
  <c r="S26" i="61"/>
  <c r="U24" i="62"/>
  <c r="V24" i="62"/>
  <c r="L26" i="62"/>
  <c r="R26" i="62"/>
  <c r="W26" i="62"/>
  <c r="J28" i="62"/>
  <c r="O28" i="62"/>
  <c r="T28" i="62"/>
  <c r="Y30" i="62"/>
  <c r="U24" i="63"/>
  <c r="J29" i="63"/>
  <c r="N29" i="63"/>
  <c r="R29" i="63"/>
  <c r="R26" i="63"/>
  <c r="N28" i="63"/>
  <c r="H24" i="64"/>
  <c r="I29" i="64"/>
  <c r="D26" i="64"/>
  <c r="M29" i="64"/>
  <c r="H26" i="64"/>
  <c r="Q29" i="64"/>
  <c r="L26" i="64"/>
  <c r="U29" i="64"/>
  <c r="P26" i="64"/>
  <c r="Q26" i="64"/>
  <c r="Q28" i="64"/>
  <c r="S30" i="64"/>
  <c r="J30" i="65"/>
  <c r="N30" i="65"/>
  <c r="I28" i="65"/>
  <c r="R30" i="65"/>
  <c r="R28" i="65"/>
  <c r="M28" i="65"/>
  <c r="H20" i="65"/>
  <c r="H30" i="66"/>
  <c r="Y24" i="66"/>
  <c r="T24" i="66"/>
  <c r="I10" i="66"/>
  <c r="M10" i="66"/>
  <c r="Q10" i="66"/>
  <c r="U10" i="66"/>
  <c r="Y10" i="66"/>
  <c r="H20" i="66"/>
  <c r="L30" i="66"/>
  <c r="P30" i="66"/>
  <c r="K28" i="66"/>
  <c r="T30" i="66"/>
  <c r="O28" i="66"/>
  <c r="X30" i="66"/>
  <c r="X28" i="66"/>
  <c r="S28" i="66"/>
  <c r="N24" i="66"/>
  <c r="H26" i="66"/>
  <c r="H29" i="66"/>
  <c r="K30" i="67"/>
  <c r="O30" i="67"/>
  <c r="O28" i="67"/>
  <c r="J28" i="67"/>
  <c r="I20" i="67"/>
  <c r="M20" i="67"/>
  <c r="Q20" i="67"/>
  <c r="K30" i="68"/>
  <c r="J28" i="68"/>
  <c r="O30" i="68"/>
  <c r="N28" i="68"/>
  <c r="S30" i="68"/>
  <c r="W28" i="68"/>
  <c r="R28" i="68"/>
  <c r="W30" i="68"/>
  <c r="W24" i="68"/>
  <c r="R24" i="68"/>
  <c r="D10" i="68"/>
  <c r="K10" i="68"/>
  <c r="O10" i="68"/>
  <c r="S10" i="68"/>
  <c r="W10" i="68"/>
  <c r="D24" i="68"/>
  <c r="L24" i="68"/>
  <c r="T24" i="68"/>
  <c r="H30" i="69"/>
  <c r="H24" i="69"/>
  <c r="Y24" i="69"/>
  <c r="T24" i="69"/>
  <c r="I10" i="69"/>
  <c r="M10" i="69"/>
  <c r="Q10" i="69"/>
  <c r="U10" i="69"/>
  <c r="Y10" i="69"/>
  <c r="H20" i="69"/>
  <c r="L30" i="69"/>
  <c r="P30" i="69"/>
  <c r="K28" i="69"/>
  <c r="T30" i="69"/>
  <c r="O28" i="69"/>
  <c r="X30" i="69"/>
  <c r="X28" i="69"/>
  <c r="S28" i="69"/>
  <c r="N24" i="69"/>
  <c r="H26" i="69"/>
  <c r="H29" i="69"/>
  <c r="H30" i="70"/>
  <c r="L30" i="70"/>
  <c r="P30" i="70"/>
  <c r="T30" i="70"/>
  <c r="O30" i="70"/>
  <c r="J28" i="70"/>
  <c r="S20" i="70"/>
  <c r="W20" i="70"/>
  <c r="O24" i="66"/>
  <c r="S24" i="66"/>
  <c r="W24" i="66"/>
  <c r="D26" i="66"/>
  <c r="K26" i="66"/>
  <c r="O26" i="66"/>
  <c r="S26" i="66"/>
  <c r="W26" i="66"/>
  <c r="D27" i="66"/>
  <c r="D28" i="66" s="1"/>
  <c r="I24" i="68"/>
  <c r="M24" i="68"/>
  <c r="Q24" i="68"/>
  <c r="U24" i="68"/>
  <c r="Y24" i="68"/>
  <c r="I26" i="68"/>
  <c r="M26" i="68"/>
  <c r="Q26" i="68"/>
  <c r="U26" i="68"/>
  <c r="Y26" i="68"/>
  <c r="O24" i="69"/>
  <c r="S24" i="69"/>
  <c r="W24" i="69"/>
  <c r="D26" i="69"/>
  <c r="K26" i="69"/>
  <c r="O26" i="69"/>
  <c r="S26" i="69"/>
  <c r="W26" i="69"/>
  <c r="D27" i="69"/>
  <c r="D28" i="69" s="1"/>
  <c r="V29" i="69"/>
  <c r="S24" i="70"/>
  <c r="Q26" i="70"/>
  <c r="V26" i="70"/>
  <c r="R30" i="70"/>
  <c r="W27" i="70"/>
  <c r="V30" i="70" s="1"/>
  <c r="X30" i="70"/>
  <c r="V30" i="71"/>
  <c r="V28" i="71"/>
  <c r="Z30" i="71"/>
  <c r="Z28" i="71"/>
  <c r="J10" i="71"/>
  <c r="N10" i="71"/>
  <c r="R10" i="71"/>
  <c r="V10" i="71"/>
  <c r="Z10" i="71"/>
  <c r="L28" i="71"/>
  <c r="Q30" i="71"/>
  <c r="M28" i="71"/>
  <c r="X30" i="72"/>
  <c r="X28" i="72"/>
  <c r="L10" i="72"/>
  <c r="P10" i="72"/>
  <c r="T10" i="72"/>
  <c r="X10" i="72"/>
  <c r="K30" i="72"/>
  <c r="V30" i="73"/>
  <c r="V28" i="73"/>
  <c r="Q28" i="73"/>
  <c r="Z30" i="73"/>
  <c r="Z28" i="73"/>
  <c r="U28" i="73"/>
  <c r="J10" i="73"/>
  <c r="N10" i="73"/>
  <c r="R10" i="73"/>
  <c r="V10" i="73"/>
  <c r="Z10" i="73"/>
  <c r="Z24" i="73"/>
  <c r="J29" i="73"/>
  <c r="J26" i="73"/>
  <c r="N29" i="73"/>
  <c r="N26" i="73"/>
  <c r="I26" i="73"/>
  <c r="R29" i="73"/>
  <c r="R26" i="73"/>
  <c r="M26" i="73"/>
  <c r="Z29" i="73"/>
  <c r="Z26" i="73"/>
  <c r="U26" i="73"/>
  <c r="W24" i="74"/>
  <c r="O10" i="74"/>
  <c r="W10" i="74"/>
  <c r="X30" i="74"/>
  <c r="S28" i="74"/>
  <c r="X28" i="74"/>
  <c r="H30" i="75"/>
  <c r="X30" i="75"/>
  <c r="V30" i="76"/>
  <c r="O10" i="76"/>
  <c r="W10" i="76"/>
  <c r="H20" i="76"/>
  <c r="P30" i="76"/>
  <c r="P28" i="76"/>
  <c r="T30" i="76"/>
  <c r="O28" i="76"/>
  <c r="X30" i="76"/>
  <c r="X28" i="76"/>
  <c r="S28" i="76"/>
  <c r="I30" i="77"/>
  <c r="D28" i="77"/>
  <c r="H28" i="77"/>
  <c r="M30" i="77"/>
  <c r="L28" i="77"/>
  <c r="P28" i="77"/>
  <c r="U30" i="77"/>
  <c r="U28" i="77"/>
  <c r="H24" i="77"/>
  <c r="M24" i="77"/>
  <c r="P24" i="77"/>
  <c r="U24" i="77"/>
  <c r="I10" i="77"/>
  <c r="M10" i="77"/>
  <c r="Q10" i="77"/>
  <c r="U10" i="77"/>
  <c r="I20" i="77"/>
  <c r="Q20" i="77"/>
  <c r="D28" i="80"/>
  <c r="I30" i="80"/>
  <c r="M30" i="80"/>
  <c r="L28" i="80"/>
  <c r="Q30" i="80"/>
  <c r="Q28" i="80"/>
  <c r="P24" i="80"/>
  <c r="K24" i="80"/>
  <c r="J10" i="80"/>
  <c r="R10" i="80"/>
  <c r="J20" i="80"/>
  <c r="N20" i="80"/>
  <c r="R20" i="80"/>
  <c r="I28" i="81"/>
  <c r="N30" i="81"/>
  <c r="M28" i="81"/>
  <c r="R30" i="81"/>
  <c r="Q28" i="81"/>
  <c r="V30" i="81"/>
  <c r="V28" i="81"/>
  <c r="U28" i="81"/>
  <c r="Z30" i="81"/>
  <c r="Z28" i="81"/>
  <c r="Q24" i="81"/>
  <c r="V24" i="81"/>
  <c r="U24" i="81"/>
  <c r="Z24" i="81"/>
  <c r="J10" i="81"/>
  <c r="N10" i="81"/>
  <c r="R10" i="81"/>
  <c r="V10" i="81"/>
  <c r="Z10" i="81"/>
  <c r="K28" i="82"/>
  <c r="P30" i="82"/>
  <c r="O28" i="82"/>
  <c r="T30" i="82"/>
  <c r="S28" i="82"/>
  <c r="X30" i="82"/>
  <c r="X28" i="82"/>
  <c r="S24" i="82"/>
  <c r="X24" i="82"/>
  <c r="L10" i="82"/>
  <c r="P10" i="82"/>
  <c r="T10" i="82"/>
  <c r="X10" i="82"/>
  <c r="O30" i="83"/>
  <c r="J28" i="83"/>
  <c r="S30" i="83"/>
  <c r="N28" i="83"/>
  <c r="W30" i="83"/>
  <c r="W28" i="83"/>
  <c r="R28" i="83"/>
  <c r="X24" i="83"/>
  <c r="S24" i="83"/>
  <c r="I10" i="83"/>
  <c r="M10" i="83"/>
  <c r="Q10" i="83"/>
  <c r="U10" i="83"/>
  <c r="Y10" i="83"/>
  <c r="H20" i="83"/>
  <c r="P30" i="84"/>
  <c r="P28" i="84"/>
  <c r="K28" i="84"/>
  <c r="N24" i="84"/>
  <c r="I24" i="84"/>
  <c r="H29" i="84"/>
  <c r="H26" i="84"/>
  <c r="V24" i="85"/>
  <c r="Q24" i="85"/>
  <c r="H29" i="85"/>
  <c r="H26" i="85"/>
  <c r="K29" i="64"/>
  <c r="O29" i="64"/>
  <c r="S29" i="64"/>
  <c r="M24" i="65"/>
  <c r="D26" i="65"/>
  <c r="K26" i="65"/>
  <c r="O26" i="65"/>
  <c r="K29" i="65"/>
  <c r="O29" i="65"/>
  <c r="S29" i="65"/>
  <c r="D10" i="66"/>
  <c r="I29" i="66"/>
  <c r="M29" i="66"/>
  <c r="Q29" i="66"/>
  <c r="U29" i="66"/>
  <c r="Y29" i="66"/>
  <c r="K24" i="67"/>
  <c r="H25" i="67"/>
  <c r="I26" i="67"/>
  <c r="I29" i="67"/>
  <c r="M29" i="67"/>
  <c r="K29" i="68"/>
  <c r="O29" i="68"/>
  <c r="S29" i="68"/>
  <c r="W29" i="68"/>
  <c r="D10" i="69"/>
  <c r="T26" i="69"/>
  <c r="X26" i="69"/>
  <c r="I29" i="69"/>
  <c r="M29" i="69"/>
  <c r="R29" i="69"/>
  <c r="K20" i="70"/>
  <c r="H20" i="70"/>
  <c r="M26" i="70"/>
  <c r="R26" i="70"/>
  <c r="W26" i="70"/>
  <c r="S27" i="70"/>
  <c r="O28" i="70"/>
  <c r="J28" i="71"/>
  <c r="N28" i="71"/>
  <c r="W28" i="71"/>
  <c r="R28" i="71"/>
  <c r="J24" i="71"/>
  <c r="N24" i="71"/>
  <c r="W24" i="71"/>
  <c r="R24" i="71"/>
  <c r="D10" i="71"/>
  <c r="K10" i="71"/>
  <c r="O10" i="71"/>
  <c r="S10" i="71"/>
  <c r="W10" i="71"/>
  <c r="Q28" i="71"/>
  <c r="H28" i="72"/>
  <c r="L28" i="72"/>
  <c r="P28" i="72"/>
  <c r="Y28" i="72"/>
  <c r="T28" i="72"/>
  <c r="H24" i="72"/>
  <c r="L24" i="72"/>
  <c r="P24" i="72"/>
  <c r="Y24" i="72"/>
  <c r="T24" i="72"/>
  <c r="I10" i="72"/>
  <c r="M10" i="72"/>
  <c r="Q10" i="72"/>
  <c r="U10" i="72"/>
  <c r="Y10" i="72"/>
  <c r="S24" i="72"/>
  <c r="O27" i="72"/>
  <c r="K28" i="72"/>
  <c r="U30" i="72"/>
  <c r="J24" i="73"/>
  <c r="N24" i="73"/>
  <c r="W24" i="73"/>
  <c r="R24" i="73"/>
  <c r="D10" i="73"/>
  <c r="K10" i="73"/>
  <c r="O10" i="73"/>
  <c r="S10" i="73"/>
  <c r="W10" i="73"/>
  <c r="Q30" i="73"/>
  <c r="L28" i="73"/>
  <c r="U30" i="73"/>
  <c r="P28" i="73"/>
  <c r="M27" i="73"/>
  <c r="N28" i="73"/>
  <c r="P30" i="73"/>
  <c r="J28" i="74"/>
  <c r="O30" i="74"/>
  <c r="N28" i="74"/>
  <c r="S30" i="74"/>
  <c r="R28" i="74"/>
  <c r="W30" i="74"/>
  <c r="W28" i="74"/>
  <c r="O24" i="74"/>
  <c r="H28" i="75"/>
  <c r="M30" i="75"/>
  <c r="P28" i="75"/>
  <c r="U30" i="75"/>
  <c r="I10" i="75"/>
  <c r="Q10" i="75"/>
  <c r="Y10" i="75"/>
  <c r="Q24" i="75"/>
  <c r="K30" i="76"/>
  <c r="N28" i="76"/>
  <c r="S30" i="76"/>
  <c r="H5" i="76"/>
  <c r="H23" i="76" s="1"/>
  <c r="H24" i="76" s="1"/>
  <c r="D23" i="76"/>
  <c r="D24" i="76" s="1"/>
  <c r="H9" i="76"/>
  <c r="D10" i="76"/>
  <c r="W24" i="76"/>
  <c r="J27" i="77"/>
  <c r="J20" i="77"/>
  <c r="R27" i="77"/>
  <c r="R20" i="77"/>
  <c r="Q24" i="77"/>
  <c r="H30" i="77"/>
  <c r="M30" i="78"/>
  <c r="J28" i="78"/>
  <c r="O30" i="78"/>
  <c r="S20" i="78"/>
  <c r="H25" i="78"/>
  <c r="D26" i="78"/>
  <c r="K26" i="64"/>
  <c r="O26" i="64"/>
  <c r="T29" i="64"/>
  <c r="D20" i="65"/>
  <c r="N24" i="65"/>
  <c r="H26" i="65"/>
  <c r="L26" i="65"/>
  <c r="P26" i="65"/>
  <c r="T26" i="65"/>
  <c r="I26" i="66"/>
  <c r="M26" i="66"/>
  <c r="Q26" i="66"/>
  <c r="U26" i="66"/>
  <c r="V29" i="66"/>
  <c r="Z29" i="66"/>
  <c r="H5" i="67"/>
  <c r="H23" i="67" s="1"/>
  <c r="H24" i="67" s="1"/>
  <c r="L24" i="67"/>
  <c r="J26" i="67"/>
  <c r="N26" i="67"/>
  <c r="D26" i="68"/>
  <c r="K26" i="68"/>
  <c r="O26" i="68"/>
  <c r="S26" i="68"/>
  <c r="X29" i="68"/>
  <c r="I26" i="69"/>
  <c r="Q26" i="69"/>
  <c r="U26" i="69"/>
  <c r="Y26" i="69"/>
  <c r="D10" i="70"/>
  <c r="D20" i="70"/>
  <c r="I26" i="70"/>
  <c r="N26" i="70"/>
  <c r="S26" i="70"/>
  <c r="K28" i="70"/>
  <c r="H30" i="71"/>
  <c r="L30" i="71"/>
  <c r="K28" i="71"/>
  <c r="P30" i="71"/>
  <c r="O28" i="71"/>
  <c r="T30" i="71"/>
  <c r="X28" i="71"/>
  <c r="S28" i="71"/>
  <c r="X30" i="71"/>
  <c r="K24" i="71"/>
  <c r="O24" i="71"/>
  <c r="X24" i="71"/>
  <c r="S24" i="71"/>
  <c r="L10" i="71"/>
  <c r="P10" i="71"/>
  <c r="T10" i="71"/>
  <c r="X10" i="71"/>
  <c r="I20" i="71"/>
  <c r="Y20" i="71"/>
  <c r="P24" i="71"/>
  <c r="Q24" i="71"/>
  <c r="U28" i="71"/>
  <c r="O30" i="71"/>
  <c r="J30" i="72"/>
  <c r="I28" i="72"/>
  <c r="N30" i="72"/>
  <c r="M28" i="72"/>
  <c r="R30" i="72"/>
  <c r="V28" i="72"/>
  <c r="Q28" i="72"/>
  <c r="V30" i="72"/>
  <c r="Z28" i="72"/>
  <c r="U28" i="72"/>
  <c r="Z30" i="72"/>
  <c r="I24" i="72"/>
  <c r="M24" i="72"/>
  <c r="V24" i="72"/>
  <c r="Q24" i="72"/>
  <c r="Z24" i="72"/>
  <c r="U24" i="72"/>
  <c r="J10" i="72"/>
  <c r="N10" i="72"/>
  <c r="R10" i="72"/>
  <c r="V10" i="72"/>
  <c r="Z10" i="72"/>
  <c r="H20" i="72"/>
  <c r="W24" i="72"/>
  <c r="O29" i="72"/>
  <c r="J26" i="72"/>
  <c r="S29" i="72"/>
  <c r="N26" i="72"/>
  <c r="W29" i="72"/>
  <c r="R26" i="72"/>
  <c r="W26" i="72"/>
  <c r="O28" i="72"/>
  <c r="Y30" i="72"/>
  <c r="L30" i="73"/>
  <c r="O28" i="73"/>
  <c r="T30" i="73"/>
  <c r="K24" i="73"/>
  <c r="O24" i="73"/>
  <c r="X24" i="73"/>
  <c r="S24" i="73"/>
  <c r="L10" i="73"/>
  <c r="P10" i="73"/>
  <c r="T10" i="73"/>
  <c r="X10" i="73"/>
  <c r="P24" i="73"/>
  <c r="Q24" i="73"/>
  <c r="Q26" i="73"/>
  <c r="R30" i="73"/>
  <c r="M28" i="73"/>
  <c r="Q29" i="73"/>
  <c r="H4" i="74"/>
  <c r="H27" i="74" s="1"/>
  <c r="D27" i="74"/>
  <c r="D24" i="74"/>
  <c r="Y24" i="74"/>
  <c r="T24" i="74"/>
  <c r="I10" i="74"/>
  <c r="M10" i="74"/>
  <c r="Q10" i="74"/>
  <c r="U10" i="74"/>
  <c r="Y10" i="74"/>
  <c r="T30" i="74"/>
  <c r="O28" i="74"/>
  <c r="T28" i="74"/>
  <c r="V30" i="74"/>
  <c r="M20" i="75"/>
  <c r="U20" i="75"/>
  <c r="U24" i="75"/>
  <c r="I29" i="75"/>
  <c r="D26" i="75"/>
  <c r="I26" i="75"/>
  <c r="M29" i="75"/>
  <c r="H26" i="75"/>
  <c r="Q29" i="75"/>
  <c r="L26" i="75"/>
  <c r="Q26" i="75"/>
  <c r="U29" i="75"/>
  <c r="P26" i="75"/>
  <c r="Y29" i="75"/>
  <c r="T26" i="75"/>
  <c r="Y26" i="75"/>
  <c r="H30" i="76"/>
  <c r="H28" i="76"/>
  <c r="I28" i="78"/>
  <c r="N30" i="78"/>
  <c r="M28" i="78"/>
  <c r="R30" i="78"/>
  <c r="V28" i="78"/>
  <c r="Q28" i="78"/>
  <c r="V30" i="78"/>
  <c r="Z28" i="78"/>
  <c r="U28" i="78"/>
  <c r="Z30" i="78"/>
  <c r="K28" i="78"/>
  <c r="I30" i="78"/>
  <c r="I26" i="65"/>
  <c r="M26" i="65"/>
  <c r="Q26" i="65"/>
  <c r="U26" i="65"/>
  <c r="J26" i="66"/>
  <c r="N26" i="66"/>
  <c r="R26" i="66"/>
  <c r="K26" i="67"/>
  <c r="O26" i="67"/>
  <c r="H26" i="68"/>
  <c r="L26" i="68"/>
  <c r="P26" i="68"/>
  <c r="T26" i="68"/>
  <c r="J26" i="69"/>
  <c r="N26" i="69"/>
  <c r="R26" i="69"/>
  <c r="V26" i="69"/>
  <c r="Z26" i="69"/>
  <c r="L10" i="70"/>
  <c r="P10" i="70"/>
  <c r="T10" i="70"/>
  <c r="X10" i="70"/>
  <c r="R24" i="70"/>
  <c r="I29" i="70"/>
  <c r="M29" i="70"/>
  <c r="H26" i="70"/>
  <c r="Q29" i="70"/>
  <c r="L26" i="70"/>
  <c r="U29" i="70"/>
  <c r="P26" i="70"/>
  <c r="Y29" i="70"/>
  <c r="T26" i="70"/>
  <c r="J26" i="70"/>
  <c r="O26" i="70"/>
  <c r="U26" i="70"/>
  <c r="Z26" i="70"/>
  <c r="M28" i="70"/>
  <c r="T29" i="70"/>
  <c r="M20" i="71"/>
  <c r="D24" i="71"/>
  <c r="T24" i="71"/>
  <c r="U24" i="71"/>
  <c r="I29" i="71"/>
  <c r="D26" i="71"/>
  <c r="M29" i="71"/>
  <c r="H26" i="71"/>
  <c r="Q29" i="71"/>
  <c r="L26" i="71"/>
  <c r="U29" i="71"/>
  <c r="P26" i="71"/>
  <c r="Y29" i="71"/>
  <c r="T26" i="71"/>
  <c r="Q26" i="71"/>
  <c r="I28" i="71"/>
  <c r="S30" i="71"/>
  <c r="D10" i="72"/>
  <c r="J24" i="72"/>
  <c r="K26" i="72"/>
  <c r="D27" i="72"/>
  <c r="D28" i="72" s="1"/>
  <c r="S28" i="72"/>
  <c r="M30" i="72"/>
  <c r="I27" i="73"/>
  <c r="Y27" i="73"/>
  <c r="D24" i="73"/>
  <c r="Y24" i="73"/>
  <c r="T24" i="73"/>
  <c r="M29" i="73"/>
  <c r="U29" i="73"/>
  <c r="Y29" i="73"/>
  <c r="V26" i="73"/>
  <c r="P30" i="74"/>
  <c r="K28" i="74"/>
  <c r="P28" i="74"/>
  <c r="J30" i="75"/>
  <c r="J28" i="75"/>
  <c r="R30" i="75"/>
  <c r="R28" i="75"/>
  <c r="Z30" i="75"/>
  <c r="Z28" i="75"/>
  <c r="M24" i="75"/>
  <c r="I24" i="75"/>
  <c r="Y24" i="75"/>
  <c r="U28" i="75"/>
  <c r="O24" i="76"/>
  <c r="K28" i="76"/>
  <c r="L30" i="77"/>
  <c r="I24" i="77"/>
  <c r="V24" i="77"/>
  <c r="J26" i="77"/>
  <c r="J29" i="77"/>
  <c r="N29" i="77"/>
  <c r="I26" i="77"/>
  <c r="M26" i="77"/>
  <c r="R26" i="77"/>
  <c r="R29" i="77"/>
  <c r="V29" i="77"/>
  <c r="Q26" i="77"/>
  <c r="P30" i="77"/>
  <c r="R28" i="78"/>
  <c r="W30" i="78"/>
  <c r="W28" i="78"/>
  <c r="Y30" i="78"/>
  <c r="D26" i="79"/>
  <c r="I29" i="79"/>
  <c r="I26" i="79"/>
  <c r="M29" i="79"/>
  <c r="H26" i="79"/>
  <c r="M26" i="79"/>
  <c r="Q29" i="79"/>
  <c r="L26" i="79"/>
  <c r="Q26" i="79"/>
  <c r="U29" i="79"/>
  <c r="P26" i="79"/>
  <c r="U26" i="79"/>
  <c r="Y29" i="79"/>
  <c r="T26" i="79"/>
  <c r="Y26" i="79"/>
  <c r="J26" i="71"/>
  <c r="N26" i="71"/>
  <c r="R26" i="71"/>
  <c r="W29" i="71"/>
  <c r="H26" i="72"/>
  <c r="L26" i="72"/>
  <c r="P26" i="72"/>
  <c r="T26" i="72"/>
  <c r="Y29" i="72"/>
  <c r="H26" i="73"/>
  <c r="X26" i="73"/>
  <c r="J28" i="73"/>
  <c r="J23" i="74"/>
  <c r="J24" i="74" s="1"/>
  <c r="N23" i="74"/>
  <c r="I24" i="74" s="1"/>
  <c r="R23" i="74"/>
  <c r="M24" i="74" s="1"/>
  <c r="V23" i="74"/>
  <c r="Z23" i="74"/>
  <c r="J10" i="74"/>
  <c r="N10" i="74"/>
  <c r="R10" i="74"/>
  <c r="V10" i="74"/>
  <c r="Z10" i="74"/>
  <c r="D23" i="74"/>
  <c r="K29" i="74"/>
  <c r="O29" i="74"/>
  <c r="J26" i="74"/>
  <c r="S29" i="74"/>
  <c r="N26" i="74"/>
  <c r="W29" i="74"/>
  <c r="R26" i="74"/>
  <c r="O26" i="74"/>
  <c r="W26" i="74"/>
  <c r="D28" i="74"/>
  <c r="Y30" i="74"/>
  <c r="R24" i="75"/>
  <c r="Z24" i="75"/>
  <c r="N28" i="75"/>
  <c r="V28" i="75"/>
  <c r="P30" i="75"/>
  <c r="I10" i="76"/>
  <c r="M10" i="76"/>
  <c r="Q10" i="76"/>
  <c r="U10" i="76"/>
  <c r="Y10" i="76"/>
  <c r="P20" i="76"/>
  <c r="X20" i="76"/>
  <c r="X24" i="76"/>
  <c r="J29" i="76"/>
  <c r="N29" i="76"/>
  <c r="R29" i="76"/>
  <c r="L26" i="76"/>
  <c r="T26" i="76"/>
  <c r="L28" i="76"/>
  <c r="T28" i="76"/>
  <c r="N30" i="76"/>
  <c r="D10" i="77"/>
  <c r="K10" i="77"/>
  <c r="O10" i="77"/>
  <c r="S10" i="77"/>
  <c r="S30" i="77"/>
  <c r="H23" i="78"/>
  <c r="J24" i="78"/>
  <c r="R24" i="78"/>
  <c r="O24" i="78"/>
  <c r="K26" i="71"/>
  <c r="O26" i="71"/>
  <c r="S26" i="71"/>
  <c r="X29" i="71"/>
  <c r="I26" i="72"/>
  <c r="M26" i="72"/>
  <c r="Q26" i="72"/>
  <c r="U26" i="72"/>
  <c r="V29" i="72"/>
  <c r="Z29" i="72"/>
  <c r="H29" i="73"/>
  <c r="L29" i="73"/>
  <c r="P29" i="73"/>
  <c r="K26" i="73"/>
  <c r="T29" i="73"/>
  <c r="O26" i="73"/>
  <c r="X29" i="73"/>
  <c r="S26" i="73"/>
  <c r="T26" i="73"/>
  <c r="Y26" i="73"/>
  <c r="I29" i="73"/>
  <c r="S29" i="73"/>
  <c r="V28" i="74"/>
  <c r="Q28" i="74"/>
  <c r="Z28" i="74"/>
  <c r="U28" i="74"/>
  <c r="D10" i="74"/>
  <c r="R30" i="74"/>
  <c r="Z30" i="74"/>
  <c r="D10" i="75"/>
  <c r="K10" i="75"/>
  <c r="O10" i="75"/>
  <c r="S10" i="75"/>
  <c r="W10" i="75"/>
  <c r="I28" i="75"/>
  <c r="Q28" i="75"/>
  <c r="V24" i="76"/>
  <c r="Q24" i="76"/>
  <c r="Z24" i="76"/>
  <c r="U24" i="76"/>
  <c r="J10" i="76"/>
  <c r="N10" i="76"/>
  <c r="R10" i="76"/>
  <c r="V10" i="76"/>
  <c r="Z10" i="76"/>
  <c r="K29" i="76"/>
  <c r="O29" i="76"/>
  <c r="J26" i="76"/>
  <c r="S29" i="76"/>
  <c r="N26" i="76"/>
  <c r="W29" i="76"/>
  <c r="R26" i="76"/>
  <c r="O26" i="76"/>
  <c r="W26" i="76"/>
  <c r="D28" i="76"/>
  <c r="Y30" i="76"/>
  <c r="T28" i="77"/>
  <c r="O28" i="77"/>
  <c r="T24" i="77"/>
  <c r="O24" i="77"/>
  <c r="L10" i="77"/>
  <c r="P10" i="77"/>
  <c r="T10" i="77"/>
  <c r="H29" i="77"/>
  <c r="L29" i="77"/>
  <c r="P29" i="77"/>
  <c r="T30" i="77"/>
  <c r="H27" i="78"/>
  <c r="H30" i="78" s="1"/>
  <c r="H24" i="78"/>
  <c r="Y24" i="78"/>
  <c r="T24" i="78"/>
  <c r="I10" i="78"/>
  <c r="M10" i="78"/>
  <c r="Q10" i="78"/>
  <c r="U10" i="78"/>
  <c r="Y10" i="78"/>
  <c r="D20" i="78"/>
  <c r="J29" i="78"/>
  <c r="N29" i="78"/>
  <c r="R29" i="78"/>
  <c r="Q30" i="78"/>
  <c r="P26" i="73"/>
  <c r="R28" i="73"/>
  <c r="W30" i="73"/>
  <c r="N24" i="74"/>
  <c r="X28" i="75"/>
  <c r="S28" i="75"/>
  <c r="X24" i="75"/>
  <c r="S24" i="75"/>
  <c r="L10" i="75"/>
  <c r="P10" i="75"/>
  <c r="T10" i="75"/>
  <c r="X10" i="75"/>
  <c r="H29" i="75"/>
  <c r="L29" i="75"/>
  <c r="P29" i="75"/>
  <c r="T29" i="75"/>
  <c r="T30" i="75"/>
  <c r="V28" i="76"/>
  <c r="Q28" i="76"/>
  <c r="Z28" i="76"/>
  <c r="U28" i="76"/>
  <c r="R30" i="76"/>
  <c r="Z30" i="76"/>
  <c r="I29" i="77"/>
  <c r="D26" i="77"/>
  <c r="M29" i="77"/>
  <c r="H26" i="77"/>
  <c r="Q29" i="77"/>
  <c r="L26" i="77"/>
  <c r="U29" i="77"/>
  <c r="P26" i="77"/>
  <c r="U26" i="77"/>
  <c r="H28" i="78"/>
  <c r="Y28" i="78"/>
  <c r="T28" i="78"/>
  <c r="V24" i="78"/>
  <c r="Q24" i="78"/>
  <c r="Z24" i="78"/>
  <c r="U24" i="78"/>
  <c r="J10" i="78"/>
  <c r="N10" i="78"/>
  <c r="R10" i="78"/>
  <c r="V10" i="78"/>
  <c r="Z10" i="78"/>
  <c r="H20" i="78"/>
  <c r="L30" i="78"/>
  <c r="P30" i="78"/>
  <c r="T30" i="78"/>
  <c r="X30" i="78"/>
  <c r="X28" i="78"/>
  <c r="N24" i="78"/>
  <c r="O29" i="78"/>
  <c r="J26" i="78"/>
  <c r="S29" i="78"/>
  <c r="N26" i="78"/>
  <c r="W29" i="78"/>
  <c r="R26" i="78"/>
  <c r="W26" i="78"/>
  <c r="N28" i="78"/>
  <c r="S30" i="78"/>
  <c r="O28" i="78"/>
  <c r="U30" i="78"/>
  <c r="I30" i="79"/>
  <c r="D28" i="79"/>
  <c r="M20" i="79"/>
  <c r="U30" i="79"/>
  <c r="P28" i="79"/>
  <c r="Y30" i="79"/>
  <c r="T28" i="79"/>
  <c r="M30" i="79"/>
  <c r="H28" i="79"/>
  <c r="D10" i="78"/>
  <c r="V28" i="79"/>
  <c r="V30" i="79"/>
  <c r="Z28" i="79"/>
  <c r="Z30" i="79"/>
  <c r="J10" i="79"/>
  <c r="N10" i="79"/>
  <c r="R10" i="79"/>
  <c r="V10" i="79"/>
  <c r="Z10" i="79"/>
  <c r="U24" i="79"/>
  <c r="Q30" i="79"/>
  <c r="L28" i="79"/>
  <c r="M28" i="79"/>
  <c r="N30" i="80"/>
  <c r="I28" i="80"/>
  <c r="R30" i="80"/>
  <c r="R28" i="80"/>
  <c r="M28" i="80"/>
  <c r="H24" i="80"/>
  <c r="L24" i="80"/>
  <c r="Q24" i="80"/>
  <c r="K10" i="80"/>
  <c r="O10" i="80"/>
  <c r="S10" i="80"/>
  <c r="O30" i="81"/>
  <c r="J28" i="81"/>
  <c r="S30" i="81"/>
  <c r="N28" i="81"/>
  <c r="W30" i="81"/>
  <c r="W28" i="81"/>
  <c r="R28" i="81"/>
  <c r="J24" i="81"/>
  <c r="N24" i="81"/>
  <c r="W24" i="81"/>
  <c r="R24" i="81"/>
  <c r="D10" i="81"/>
  <c r="I30" i="82"/>
  <c r="D28" i="82"/>
  <c r="M30" i="82"/>
  <c r="H28" i="82"/>
  <c r="Q30" i="82"/>
  <c r="L28" i="82"/>
  <c r="U30" i="82"/>
  <c r="P28" i="82"/>
  <c r="Y30" i="82"/>
  <c r="Y28" i="82"/>
  <c r="T28" i="82"/>
  <c r="H24" i="82"/>
  <c r="L24" i="82"/>
  <c r="P24" i="82"/>
  <c r="Y24" i="82"/>
  <c r="T24" i="82"/>
  <c r="H20" i="82"/>
  <c r="H27" i="83"/>
  <c r="H30" i="83" s="1"/>
  <c r="K28" i="83"/>
  <c r="P30" i="83"/>
  <c r="O28" i="83"/>
  <c r="T30" i="83"/>
  <c r="X28" i="83"/>
  <c r="S28" i="83"/>
  <c r="X30" i="83"/>
  <c r="H24" i="83"/>
  <c r="L24" i="83"/>
  <c r="P24" i="83"/>
  <c r="Y24" i="83"/>
  <c r="T24" i="83"/>
  <c r="J10" i="83"/>
  <c r="N10" i="83"/>
  <c r="R10" i="83"/>
  <c r="V10" i="83"/>
  <c r="Z10" i="83"/>
  <c r="D28" i="84"/>
  <c r="I30" i="84"/>
  <c r="H28" i="84"/>
  <c r="M30" i="84"/>
  <c r="M28" i="84"/>
  <c r="L28" i="84"/>
  <c r="Q30" i="84"/>
  <c r="Q28" i="84"/>
  <c r="O24" i="84"/>
  <c r="J24" i="84"/>
  <c r="I10" i="84"/>
  <c r="M10" i="84"/>
  <c r="Q10" i="84"/>
  <c r="I30" i="85"/>
  <c r="D28" i="85"/>
  <c r="M30" i="85"/>
  <c r="H28" i="85"/>
  <c r="Q30" i="85"/>
  <c r="L28" i="85"/>
  <c r="U30" i="85"/>
  <c r="U28" i="85"/>
  <c r="P28" i="85"/>
  <c r="Y30" i="85"/>
  <c r="Y28" i="85"/>
  <c r="T28" i="85"/>
  <c r="J24" i="85"/>
  <c r="N24" i="85"/>
  <c r="W24" i="85"/>
  <c r="R24" i="85"/>
  <c r="I10" i="85"/>
  <c r="M10" i="85"/>
  <c r="Q10" i="85"/>
  <c r="U10" i="85"/>
  <c r="Y10" i="85"/>
  <c r="I26" i="74"/>
  <c r="M26" i="74"/>
  <c r="Q26" i="74"/>
  <c r="U26" i="74"/>
  <c r="V29" i="74"/>
  <c r="Z29" i="74"/>
  <c r="K26" i="75"/>
  <c r="O26" i="75"/>
  <c r="S26" i="75"/>
  <c r="X29" i="75"/>
  <c r="I26" i="76"/>
  <c r="M26" i="76"/>
  <c r="Q26" i="76"/>
  <c r="U26" i="76"/>
  <c r="V29" i="76"/>
  <c r="Z29" i="76"/>
  <c r="K26" i="77"/>
  <c r="O26" i="77"/>
  <c r="T29" i="77"/>
  <c r="I26" i="78"/>
  <c r="M26" i="78"/>
  <c r="Q26" i="78"/>
  <c r="U26" i="78"/>
  <c r="V29" i="78"/>
  <c r="Z29" i="78"/>
  <c r="J28" i="79"/>
  <c r="N28" i="79"/>
  <c r="W28" i="79"/>
  <c r="R28" i="79"/>
  <c r="W30" i="79"/>
  <c r="J24" i="79"/>
  <c r="N24" i="79"/>
  <c r="W24" i="79"/>
  <c r="R24" i="79"/>
  <c r="D10" i="79"/>
  <c r="H20" i="79"/>
  <c r="H24" i="79"/>
  <c r="Y24" i="79"/>
  <c r="Q28" i="79"/>
  <c r="O30" i="80"/>
  <c r="O28" i="80"/>
  <c r="J28" i="80"/>
  <c r="S30" i="80"/>
  <c r="S28" i="80"/>
  <c r="N28" i="80"/>
  <c r="I24" i="80"/>
  <c r="R24" i="80"/>
  <c r="M24" i="80"/>
  <c r="L10" i="80"/>
  <c r="P10" i="80"/>
  <c r="H20" i="80"/>
  <c r="L20" i="80"/>
  <c r="P20" i="80"/>
  <c r="H30" i="81"/>
  <c r="L30" i="81"/>
  <c r="K28" i="81"/>
  <c r="P30" i="81"/>
  <c r="O28" i="81"/>
  <c r="T30" i="81"/>
  <c r="X28" i="81"/>
  <c r="S28" i="81"/>
  <c r="X30" i="81"/>
  <c r="K24" i="81"/>
  <c r="O24" i="81"/>
  <c r="X24" i="81"/>
  <c r="S24" i="81"/>
  <c r="L10" i="81"/>
  <c r="P10" i="81"/>
  <c r="T10" i="81"/>
  <c r="X10" i="81"/>
  <c r="I28" i="82"/>
  <c r="N30" i="82"/>
  <c r="M28" i="82"/>
  <c r="R30" i="82"/>
  <c r="V28" i="82"/>
  <c r="Q28" i="82"/>
  <c r="V30" i="82"/>
  <c r="Z28" i="82"/>
  <c r="U28" i="82"/>
  <c r="Z30" i="82"/>
  <c r="I24" i="82"/>
  <c r="M24" i="82"/>
  <c r="V24" i="82"/>
  <c r="Q24" i="82"/>
  <c r="Z24" i="82"/>
  <c r="U24" i="82"/>
  <c r="J10" i="82"/>
  <c r="N10" i="82"/>
  <c r="R10" i="82"/>
  <c r="V10" i="82"/>
  <c r="Z10" i="82"/>
  <c r="I30" i="83"/>
  <c r="H28" i="83"/>
  <c r="M30" i="83"/>
  <c r="L28" i="83"/>
  <c r="Q30" i="83"/>
  <c r="P28" i="83"/>
  <c r="U30" i="83"/>
  <c r="Y28" i="83"/>
  <c r="T28" i="83"/>
  <c r="Y30" i="83"/>
  <c r="I24" i="83"/>
  <c r="M24" i="83"/>
  <c r="Q24" i="83"/>
  <c r="V24" i="83"/>
  <c r="U24" i="83"/>
  <c r="Z24" i="83"/>
  <c r="D10" i="83"/>
  <c r="J30" i="84"/>
  <c r="N30" i="84"/>
  <c r="N28" i="84"/>
  <c r="I28" i="84"/>
  <c r="P24" i="84"/>
  <c r="K24" i="84"/>
  <c r="J10" i="84"/>
  <c r="N10" i="84"/>
  <c r="H20" i="84"/>
  <c r="L20" i="84"/>
  <c r="P20" i="84"/>
  <c r="J30" i="85"/>
  <c r="I28" i="85"/>
  <c r="N30" i="85"/>
  <c r="M28" i="85"/>
  <c r="R30" i="85"/>
  <c r="Q28" i="85"/>
  <c r="V30" i="85"/>
  <c r="V28" i="85"/>
  <c r="K24" i="85"/>
  <c r="O24" i="85"/>
  <c r="X24" i="85"/>
  <c r="S24" i="85"/>
  <c r="J10" i="85"/>
  <c r="N10" i="85"/>
  <c r="R10" i="85"/>
  <c r="V10" i="85"/>
  <c r="H20" i="85"/>
  <c r="L20" i="85"/>
  <c r="P20" i="85"/>
  <c r="T20" i="85"/>
  <c r="X20" i="85"/>
  <c r="H30" i="79"/>
  <c r="L30" i="79"/>
  <c r="K28" i="79"/>
  <c r="P30" i="79"/>
  <c r="O28" i="79"/>
  <c r="T30" i="79"/>
  <c r="S28" i="79"/>
  <c r="X30" i="79"/>
  <c r="X28" i="79"/>
  <c r="S24" i="79"/>
  <c r="X24" i="79"/>
  <c r="L10" i="79"/>
  <c r="P10" i="79"/>
  <c r="T10" i="79"/>
  <c r="X10" i="79"/>
  <c r="L24" i="79"/>
  <c r="H29" i="79"/>
  <c r="L29" i="79"/>
  <c r="P29" i="79"/>
  <c r="T29" i="79"/>
  <c r="X29" i="79"/>
  <c r="U28" i="79"/>
  <c r="O30" i="79"/>
  <c r="L30" i="80"/>
  <c r="P30" i="80"/>
  <c r="P28" i="80"/>
  <c r="K28" i="80"/>
  <c r="O24" i="80"/>
  <c r="J24" i="80"/>
  <c r="S24" i="80"/>
  <c r="N24" i="80"/>
  <c r="I10" i="80"/>
  <c r="M10" i="80"/>
  <c r="Q10" i="80"/>
  <c r="I30" i="81"/>
  <c r="D28" i="81"/>
  <c r="H28" i="81"/>
  <c r="M30" i="81"/>
  <c r="L28" i="81"/>
  <c r="Q30" i="81"/>
  <c r="P28" i="81"/>
  <c r="U30" i="81"/>
  <c r="Y28" i="81"/>
  <c r="T28" i="81"/>
  <c r="Y30" i="81"/>
  <c r="D24" i="81"/>
  <c r="Y24" i="81"/>
  <c r="T24" i="81"/>
  <c r="I10" i="81"/>
  <c r="H20" i="81"/>
  <c r="K30" i="82"/>
  <c r="J28" i="82"/>
  <c r="O30" i="82"/>
  <c r="N28" i="82"/>
  <c r="S30" i="82"/>
  <c r="W28" i="82"/>
  <c r="R28" i="82"/>
  <c r="W30" i="82"/>
  <c r="J24" i="82"/>
  <c r="N24" i="82"/>
  <c r="W24" i="82"/>
  <c r="R24" i="82"/>
  <c r="D10" i="82"/>
  <c r="J30" i="83"/>
  <c r="I28" i="83"/>
  <c r="N30" i="83"/>
  <c r="M28" i="83"/>
  <c r="R30" i="83"/>
  <c r="Q28" i="83"/>
  <c r="V30" i="83"/>
  <c r="V28" i="83"/>
  <c r="U28" i="83"/>
  <c r="Z30" i="83"/>
  <c r="Z28" i="83"/>
  <c r="W24" i="83"/>
  <c r="R24" i="83"/>
  <c r="L10" i="83"/>
  <c r="P10" i="83"/>
  <c r="T10" i="83"/>
  <c r="X10" i="83"/>
  <c r="K30" i="84"/>
  <c r="O30" i="84"/>
  <c r="O28" i="84"/>
  <c r="J28" i="84"/>
  <c r="M24" i="84"/>
  <c r="L24" i="84"/>
  <c r="Q24" i="84"/>
  <c r="J28" i="85"/>
  <c r="O30" i="85"/>
  <c r="P24" i="85"/>
  <c r="U24" i="85"/>
  <c r="T24" i="85"/>
  <c r="Y24" i="85"/>
  <c r="K10" i="85"/>
  <c r="O10" i="85"/>
  <c r="I20" i="85"/>
  <c r="M20" i="85"/>
  <c r="X26" i="79"/>
  <c r="H4" i="80"/>
  <c r="H27" i="80" s="1"/>
  <c r="H30" i="80" s="1"/>
  <c r="D26" i="80"/>
  <c r="K26" i="80"/>
  <c r="O26" i="80"/>
  <c r="S26" i="80"/>
  <c r="M29" i="80"/>
  <c r="Q29" i="80"/>
  <c r="J26" i="81"/>
  <c r="N26" i="81"/>
  <c r="R26" i="81"/>
  <c r="K29" i="81"/>
  <c r="O29" i="81"/>
  <c r="S29" i="81"/>
  <c r="W29" i="81"/>
  <c r="H26" i="82"/>
  <c r="L26" i="82"/>
  <c r="P26" i="82"/>
  <c r="T26" i="82"/>
  <c r="X26" i="82"/>
  <c r="I29" i="82"/>
  <c r="M29" i="82"/>
  <c r="Q29" i="82"/>
  <c r="U29" i="82"/>
  <c r="Y29" i="82"/>
  <c r="J26" i="83"/>
  <c r="N26" i="83"/>
  <c r="R26" i="83"/>
  <c r="K29" i="83"/>
  <c r="O29" i="83"/>
  <c r="S29" i="83"/>
  <c r="W29" i="83"/>
  <c r="D26" i="84"/>
  <c r="K26" i="84"/>
  <c r="O26" i="84"/>
  <c r="O29" i="84"/>
  <c r="H30" i="85"/>
  <c r="L30" i="85"/>
  <c r="P30" i="85"/>
  <c r="T30" i="85"/>
  <c r="X30" i="85"/>
  <c r="X28" i="85"/>
  <c r="J29" i="85"/>
  <c r="N29" i="85"/>
  <c r="R29" i="85"/>
  <c r="V29" i="85"/>
  <c r="M26" i="85"/>
  <c r="K28" i="85"/>
  <c r="S28" i="85"/>
  <c r="Q29" i="85"/>
  <c r="W30" i="85"/>
  <c r="N30" i="86"/>
  <c r="I28" i="86"/>
  <c r="R30" i="86"/>
  <c r="M28" i="86"/>
  <c r="V30" i="86"/>
  <c r="V28" i="86"/>
  <c r="Q28" i="86"/>
  <c r="K24" i="86"/>
  <c r="O24" i="86"/>
  <c r="S24" i="86"/>
  <c r="X24" i="86"/>
  <c r="K10" i="86"/>
  <c r="O10" i="86"/>
  <c r="S10" i="86"/>
  <c r="W10" i="86"/>
  <c r="I28" i="87"/>
  <c r="N30" i="87"/>
  <c r="M28" i="87"/>
  <c r="R30" i="87"/>
  <c r="V28" i="87"/>
  <c r="Q28" i="87"/>
  <c r="V30" i="87"/>
  <c r="Z28" i="87"/>
  <c r="U28" i="87"/>
  <c r="Z30" i="87"/>
  <c r="I24" i="87"/>
  <c r="M24" i="87"/>
  <c r="V24" i="87"/>
  <c r="Q24" i="87"/>
  <c r="Z24" i="87"/>
  <c r="U24" i="87"/>
  <c r="J28" i="88"/>
  <c r="O30" i="88"/>
  <c r="N28" i="88"/>
  <c r="S30" i="88"/>
  <c r="S28" i="88"/>
  <c r="T24" i="88"/>
  <c r="O24" i="88"/>
  <c r="J10" i="88"/>
  <c r="N10" i="88"/>
  <c r="R10" i="88"/>
  <c r="H20" i="88"/>
  <c r="L20" i="88"/>
  <c r="P20" i="88"/>
  <c r="T20" i="88"/>
  <c r="L26" i="80"/>
  <c r="D26" i="81"/>
  <c r="O26" i="81"/>
  <c r="S26" i="81"/>
  <c r="W26" i="81"/>
  <c r="I26" i="82"/>
  <c r="D23" i="83"/>
  <c r="D24" i="83" s="1"/>
  <c r="D26" i="83"/>
  <c r="W26" i="83"/>
  <c r="D27" i="83"/>
  <c r="D28" i="83" s="1"/>
  <c r="W29" i="85"/>
  <c r="W26" i="85"/>
  <c r="N26" i="85"/>
  <c r="N28" i="85"/>
  <c r="K30" i="86"/>
  <c r="O30" i="86"/>
  <c r="J28" i="86"/>
  <c r="S30" i="86"/>
  <c r="N28" i="86"/>
  <c r="W30" i="86"/>
  <c r="W28" i="86"/>
  <c r="R28" i="86"/>
  <c r="D24" i="86"/>
  <c r="L24" i="86"/>
  <c r="U24" i="86"/>
  <c r="P24" i="86"/>
  <c r="Y24" i="86"/>
  <c r="T24" i="86"/>
  <c r="H20" i="86"/>
  <c r="L20" i="86"/>
  <c r="P20" i="86"/>
  <c r="T20" i="86"/>
  <c r="X20" i="86"/>
  <c r="K30" i="87"/>
  <c r="J28" i="87"/>
  <c r="O30" i="87"/>
  <c r="N28" i="87"/>
  <c r="S30" i="87"/>
  <c r="R28" i="87"/>
  <c r="W30" i="87"/>
  <c r="W28" i="87"/>
  <c r="J24" i="87"/>
  <c r="N24" i="87"/>
  <c r="R24" i="87"/>
  <c r="W24" i="87"/>
  <c r="D10" i="87"/>
  <c r="K10" i="87"/>
  <c r="P30" i="88"/>
  <c r="K28" i="88"/>
  <c r="T30" i="88"/>
  <c r="T28" i="88"/>
  <c r="O28" i="88"/>
  <c r="D24" i="88"/>
  <c r="H24" i="88"/>
  <c r="Q24" i="88"/>
  <c r="L24" i="88"/>
  <c r="U24" i="88"/>
  <c r="P24" i="88"/>
  <c r="D10" i="88"/>
  <c r="J26" i="79"/>
  <c r="N26" i="79"/>
  <c r="R26" i="79"/>
  <c r="W29" i="79"/>
  <c r="O29" i="80"/>
  <c r="S29" i="80"/>
  <c r="H26" i="81"/>
  <c r="L26" i="81"/>
  <c r="P26" i="81"/>
  <c r="T26" i="81"/>
  <c r="I29" i="81"/>
  <c r="M29" i="81"/>
  <c r="Q29" i="81"/>
  <c r="U29" i="81"/>
  <c r="Y29" i="81"/>
  <c r="J26" i="82"/>
  <c r="N26" i="82"/>
  <c r="R26" i="82"/>
  <c r="W29" i="82"/>
  <c r="H26" i="83"/>
  <c r="L26" i="83"/>
  <c r="P26" i="83"/>
  <c r="T26" i="83"/>
  <c r="Q29" i="83"/>
  <c r="U29" i="83"/>
  <c r="Y29" i="83"/>
  <c r="I26" i="84"/>
  <c r="M26" i="84"/>
  <c r="Q26" i="84"/>
  <c r="K26" i="85"/>
  <c r="O26" i="85"/>
  <c r="S26" i="85"/>
  <c r="J26" i="85"/>
  <c r="P26" i="85"/>
  <c r="U26" i="85"/>
  <c r="O28" i="85"/>
  <c r="W28" i="85"/>
  <c r="H30" i="86"/>
  <c r="L30" i="86"/>
  <c r="K28" i="86"/>
  <c r="P30" i="86"/>
  <c r="O28" i="86"/>
  <c r="T30" i="86"/>
  <c r="S28" i="86"/>
  <c r="X30" i="86"/>
  <c r="X28" i="86"/>
  <c r="V24" i="86"/>
  <c r="Q24" i="86"/>
  <c r="I20" i="86"/>
  <c r="M20" i="86"/>
  <c r="Q20" i="86"/>
  <c r="U20" i="86"/>
  <c r="Y20" i="86"/>
  <c r="H30" i="87"/>
  <c r="L30" i="87"/>
  <c r="P30" i="87"/>
  <c r="K28" i="87"/>
  <c r="T30" i="87"/>
  <c r="O28" i="87"/>
  <c r="X30" i="87"/>
  <c r="X28" i="87"/>
  <c r="S28" i="87"/>
  <c r="X24" i="87"/>
  <c r="S24" i="87"/>
  <c r="L10" i="87"/>
  <c r="P10" i="87"/>
  <c r="T10" i="87"/>
  <c r="X10" i="87"/>
  <c r="M24" i="88"/>
  <c r="R24" i="88"/>
  <c r="L10" i="88"/>
  <c r="P10" i="88"/>
  <c r="T10" i="88"/>
  <c r="K26" i="79"/>
  <c r="O26" i="79"/>
  <c r="S26" i="79"/>
  <c r="K26" i="82"/>
  <c r="O26" i="82"/>
  <c r="S26" i="82"/>
  <c r="I26" i="83"/>
  <c r="M26" i="83"/>
  <c r="H5" i="84"/>
  <c r="H23" i="84" s="1"/>
  <c r="H24" i="84" s="1"/>
  <c r="N26" i="84"/>
  <c r="H5" i="85"/>
  <c r="H23" i="85" s="1"/>
  <c r="H24" i="85" s="1"/>
  <c r="D26" i="85"/>
  <c r="L26" i="85"/>
  <c r="P29" i="85"/>
  <c r="X29" i="85"/>
  <c r="I30" i="86"/>
  <c r="M30" i="86"/>
  <c r="H28" i="86"/>
  <c r="Q30" i="86"/>
  <c r="L28" i="86"/>
  <c r="U30" i="86"/>
  <c r="U28" i="86"/>
  <c r="P28" i="86"/>
  <c r="Y30" i="86"/>
  <c r="Y28" i="86"/>
  <c r="T28" i="86"/>
  <c r="W24" i="86"/>
  <c r="R24" i="86"/>
  <c r="J10" i="86"/>
  <c r="N10" i="86"/>
  <c r="R10" i="86"/>
  <c r="V10" i="86"/>
  <c r="J20" i="86"/>
  <c r="N20" i="86"/>
  <c r="R20" i="86"/>
  <c r="V20" i="86"/>
  <c r="H29" i="86"/>
  <c r="H26" i="86"/>
  <c r="I30" i="87"/>
  <c r="D28" i="87"/>
  <c r="H28" i="87"/>
  <c r="M30" i="87"/>
  <c r="L28" i="87"/>
  <c r="Q30" i="87"/>
  <c r="P28" i="87"/>
  <c r="U30" i="87"/>
  <c r="Y28" i="87"/>
  <c r="T28" i="87"/>
  <c r="Y30" i="87"/>
  <c r="Y24" i="87"/>
  <c r="T24" i="87"/>
  <c r="H20" i="87"/>
  <c r="J30" i="88"/>
  <c r="N30" i="88"/>
  <c r="I28" i="88"/>
  <c r="R30" i="88"/>
  <c r="R28" i="88"/>
  <c r="M28" i="88"/>
  <c r="J24" i="88"/>
  <c r="S24" i="88"/>
  <c r="N24" i="88"/>
  <c r="I10" i="88"/>
  <c r="M10" i="88"/>
  <c r="Q10" i="88"/>
  <c r="U10" i="88"/>
  <c r="K20" i="88"/>
  <c r="O20" i="88"/>
  <c r="S20" i="88"/>
  <c r="D24" i="89"/>
  <c r="H5" i="86"/>
  <c r="H23" i="86" s="1"/>
  <c r="H24" i="86" s="1"/>
  <c r="J26" i="86"/>
  <c r="N26" i="86"/>
  <c r="R26" i="86"/>
  <c r="D27" i="86"/>
  <c r="D28" i="86" s="1"/>
  <c r="R29" i="86"/>
  <c r="V29" i="86"/>
  <c r="D26" i="87"/>
  <c r="K26" i="87"/>
  <c r="O26" i="87"/>
  <c r="S26" i="87"/>
  <c r="X29" i="87"/>
  <c r="I30" i="88"/>
  <c r="M30" i="88"/>
  <c r="Q30" i="88"/>
  <c r="D20" i="88"/>
  <c r="I26" i="88"/>
  <c r="N26" i="88"/>
  <c r="P28" i="88"/>
  <c r="U28" i="88"/>
  <c r="M29" i="88"/>
  <c r="K28" i="89"/>
  <c r="T30" i="89"/>
  <c r="T28" i="89"/>
  <c r="O28" i="89"/>
  <c r="J20" i="89"/>
  <c r="N20" i="89"/>
  <c r="R20" i="89"/>
  <c r="L29" i="89"/>
  <c r="K29" i="89"/>
  <c r="P29" i="89"/>
  <c r="O29" i="89"/>
  <c r="K26" i="89"/>
  <c r="O30" i="90"/>
  <c r="J28" i="90"/>
  <c r="S30" i="90"/>
  <c r="N28" i="90"/>
  <c r="W30" i="90"/>
  <c r="W28" i="90"/>
  <c r="R28" i="90"/>
  <c r="K24" i="90"/>
  <c r="O24" i="90"/>
  <c r="X24" i="90"/>
  <c r="S24" i="90"/>
  <c r="U24" i="90"/>
  <c r="I28" i="91"/>
  <c r="N30" i="91"/>
  <c r="M28" i="91"/>
  <c r="R30" i="91"/>
  <c r="Q28" i="91"/>
  <c r="V28" i="91"/>
  <c r="V30" i="91"/>
  <c r="U28" i="91"/>
  <c r="Z28" i="91"/>
  <c r="Z30" i="91"/>
  <c r="J24" i="91"/>
  <c r="N24" i="91"/>
  <c r="K10" i="91"/>
  <c r="O10" i="91"/>
  <c r="S10" i="91"/>
  <c r="W10" i="91"/>
  <c r="D26" i="86"/>
  <c r="W26" i="86"/>
  <c r="H26" i="87"/>
  <c r="L26" i="87"/>
  <c r="P26" i="87"/>
  <c r="T26" i="87"/>
  <c r="I29" i="87"/>
  <c r="M29" i="87"/>
  <c r="Q29" i="87"/>
  <c r="U29" i="87"/>
  <c r="Y29" i="87"/>
  <c r="L29" i="88"/>
  <c r="P29" i="88"/>
  <c r="T29" i="88"/>
  <c r="T26" i="88"/>
  <c r="J26" i="88"/>
  <c r="O26" i="88"/>
  <c r="U26" i="88"/>
  <c r="D28" i="88"/>
  <c r="L28" i="88"/>
  <c r="Q28" i="88"/>
  <c r="I27" i="89"/>
  <c r="M27" i="89"/>
  <c r="Q27" i="89"/>
  <c r="U30" i="89"/>
  <c r="U28" i="89"/>
  <c r="P28" i="89"/>
  <c r="J24" i="89"/>
  <c r="K20" i="89"/>
  <c r="O20" i="89"/>
  <c r="S20" i="89"/>
  <c r="I24" i="89"/>
  <c r="O24" i="89"/>
  <c r="H26" i="89"/>
  <c r="L26" i="89"/>
  <c r="P26" i="89"/>
  <c r="K28" i="90"/>
  <c r="P30" i="90"/>
  <c r="O28" i="90"/>
  <c r="T30" i="90"/>
  <c r="X28" i="90"/>
  <c r="S28" i="90"/>
  <c r="X30" i="90"/>
  <c r="H24" i="90"/>
  <c r="Y24" i="90"/>
  <c r="T24" i="90"/>
  <c r="I10" i="90"/>
  <c r="M10" i="90"/>
  <c r="Q10" i="90"/>
  <c r="U10" i="90"/>
  <c r="Y10" i="90"/>
  <c r="I24" i="90"/>
  <c r="K24" i="91"/>
  <c r="P24" i="91"/>
  <c r="S24" i="91"/>
  <c r="X24" i="91"/>
  <c r="H26" i="88"/>
  <c r="K26" i="88"/>
  <c r="Q26" i="88"/>
  <c r="H28" i="88"/>
  <c r="Q29" i="88"/>
  <c r="J30" i="89"/>
  <c r="N30" i="89"/>
  <c r="I28" i="89"/>
  <c r="R30" i="89"/>
  <c r="R28" i="89"/>
  <c r="M28" i="89"/>
  <c r="D23" i="89"/>
  <c r="H5" i="89"/>
  <c r="H23" i="89" s="1"/>
  <c r="K10" i="89"/>
  <c r="O10" i="89"/>
  <c r="S10" i="89"/>
  <c r="R24" i="89"/>
  <c r="M24" i="89"/>
  <c r="S24" i="89"/>
  <c r="I30" i="90"/>
  <c r="H28" i="90"/>
  <c r="M30" i="90"/>
  <c r="L28" i="90"/>
  <c r="Q30" i="90"/>
  <c r="P28" i="90"/>
  <c r="U30" i="90"/>
  <c r="Y28" i="90"/>
  <c r="T28" i="90"/>
  <c r="Y30" i="90"/>
  <c r="M24" i="90"/>
  <c r="L30" i="91"/>
  <c r="L28" i="91"/>
  <c r="O28" i="91"/>
  <c r="T30" i="91"/>
  <c r="T28" i="91"/>
  <c r="I10" i="91"/>
  <c r="M10" i="91"/>
  <c r="Q10" i="91"/>
  <c r="U10" i="91"/>
  <c r="Y10" i="91"/>
  <c r="I28" i="92"/>
  <c r="N30" i="92"/>
  <c r="M28" i="92"/>
  <c r="R30" i="92"/>
  <c r="Q28" i="92"/>
  <c r="V28" i="92"/>
  <c r="V30" i="92"/>
  <c r="U28" i="92"/>
  <c r="Z28" i="92"/>
  <c r="Z30" i="92"/>
  <c r="I26" i="86"/>
  <c r="M26" i="88"/>
  <c r="R26" i="88"/>
  <c r="J28" i="89"/>
  <c r="O30" i="89"/>
  <c r="N28" i="89"/>
  <c r="S30" i="89"/>
  <c r="S28" i="89"/>
  <c r="H24" i="89"/>
  <c r="Q24" i="89"/>
  <c r="L24" i="89"/>
  <c r="U24" i="89"/>
  <c r="P24" i="89"/>
  <c r="D10" i="89"/>
  <c r="H9" i="89"/>
  <c r="L10" i="89"/>
  <c r="P10" i="89"/>
  <c r="T10" i="89"/>
  <c r="I20" i="89"/>
  <c r="M20" i="89"/>
  <c r="Q20" i="89"/>
  <c r="U20" i="89"/>
  <c r="J30" i="90"/>
  <c r="I28" i="90"/>
  <c r="N30" i="90"/>
  <c r="M28" i="90"/>
  <c r="R30" i="90"/>
  <c r="Q28" i="90"/>
  <c r="V30" i="90"/>
  <c r="V28" i="90"/>
  <c r="U28" i="90"/>
  <c r="Z30" i="90"/>
  <c r="Z28" i="90"/>
  <c r="W24" i="90"/>
  <c r="R24" i="90"/>
  <c r="K10" i="90"/>
  <c r="O10" i="90"/>
  <c r="Q24" i="90"/>
  <c r="Q24" i="91"/>
  <c r="V24" i="91"/>
  <c r="U24" i="91"/>
  <c r="Z24" i="91"/>
  <c r="V24" i="90"/>
  <c r="Z24" i="90"/>
  <c r="J26" i="90"/>
  <c r="N26" i="90"/>
  <c r="R26" i="90"/>
  <c r="V26" i="90"/>
  <c r="Z26" i="90"/>
  <c r="K30" i="91"/>
  <c r="S30" i="91"/>
  <c r="W28" i="91"/>
  <c r="W30" i="91"/>
  <c r="D10" i="91"/>
  <c r="O24" i="91"/>
  <c r="K28" i="91"/>
  <c r="S28" i="91"/>
  <c r="K10" i="92"/>
  <c r="O10" i="92"/>
  <c r="S10" i="92"/>
  <c r="W10" i="92"/>
  <c r="K24" i="92"/>
  <c r="S24" i="92"/>
  <c r="I30" i="93"/>
  <c r="M30" i="93"/>
  <c r="L30" i="93"/>
  <c r="L28" i="93"/>
  <c r="Q30" i="93"/>
  <c r="P28" i="93"/>
  <c r="U30" i="93"/>
  <c r="T30" i="93"/>
  <c r="T28" i="93"/>
  <c r="Y30" i="93"/>
  <c r="Y28" i="93"/>
  <c r="U24" i="93"/>
  <c r="Z24" i="93"/>
  <c r="I20" i="93"/>
  <c r="Q20" i="93"/>
  <c r="U20" i="93"/>
  <c r="Y20" i="93"/>
  <c r="Q28" i="93"/>
  <c r="K27" i="94"/>
  <c r="K20" i="94"/>
  <c r="O20" i="94"/>
  <c r="S20" i="94"/>
  <c r="S27" i="94"/>
  <c r="R28" i="94"/>
  <c r="W30" i="94"/>
  <c r="W28" i="94"/>
  <c r="P30" i="95"/>
  <c r="K28" i="95"/>
  <c r="U30" i="95"/>
  <c r="P28" i="95"/>
  <c r="O30" i="96"/>
  <c r="J28" i="96"/>
  <c r="D27" i="89"/>
  <c r="D23" i="90"/>
  <c r="D24" i="90" s="1"/>
  <c r="K26" i="90"/>
  <c r="O26" i="90"/>
  <c r="S26" i="90"/>
  <c r="D27" i="90"/>
  <c r="D28" i="90" s="1"/>
  <c r="H29" i="90"/>
  <c r="L29" i="90"/>
  <c r="P29" i="90"/>
  <c r="T29" i="90"/>
  <c r="X29" i="90"/>
  <c r="H4" i="91"/>
  <c r="H27" i="91" s="1"/>
  <c r="H30" i="91" s="1"/>
  <c r="H5" i="91"/>
  <c r="H23" i="91" s="1"/>
  <c r="H24" i="91" s="1"/>
  <c r="R24" i="91"/>
  <c r="N29" i="91"/>
  <c r="I26" i="91"/>
  <c r="R29" i="91"/>
  <c r="M26" i="91"/>
  <c r="V29" i="91"/>
  <c r="Q26" i="91"/>
  <c r="Z29" i="91"/>
  <c r="U26" i="91"/>
  <c r="N26" i="91"/>
  <c r="V26" i="91"/>
  <c r="N28" i="91"/>
  <c r="K29" i="91"/>
  <c r="P30" i="91"/>
  <c r="X30" i="91"/>
  <c r="K30" i="92"/>
  <c r="S30" i="92"/>
  <c r="W30" i="92"/>
  <c r="W28" i="92"/>
  <c r="H5" i="92"/>
  <c r="H23" i="92" s="1"/>
  <c r="D23" i="92"/>
  <c r="N20" i="92"/>
  <c r="V20" i="92"/>
  <c r="P29" i="92"/>
  <c r="K26" i="92"/>
  <c r="T29" i="92"/>
  <c r="O26" i="92"/>
  <c r="X29" i="92"/>
  <c r="S26" i="92"/>
  <c r="J26" i="92"/>
  <c r="J28" i="92"/>
  <c r="R28" i="92"/>
  <c r="O29" i="92"/>
  <c r="W29" i="92"/>
  <c r="T30" i="92"/>
  <c r="K23" i="93"/>
  <c r="O23" i="93"/>
  <c r="J24" i="93" s="1"/>
  <c r="S23" i="93"/>
  <c r="N24" i="93" s="1"/>
  <c r="W23" i="93"/>
  <c r="K10" i="93"/>
  <c r="O10" i="93"/>
  <c r="S10" i="93"/>
  <c r="W10" i="93"/>
  <c r="V20" i="93"/>
  <c r="Q24" i="93"/>
  <c r="J29" i="93"/>
  <c r="J26" i="93"/>
  <c r="N29" i="93"/>
  <c r="I26" i="93"/>
  <c r="R29" i="93"/>
  <c r="M26" i="93"/>
  <c r="R26" i="93"/>
  <c r="V29" i="93"/>
  <c r="Q26" i="93"/>
  <c r="Z29" i="93"/>
  <c r="U26" i="93"/>
  <c r="Z26" i="93"/>
  <c r="Z30" i="93"/>
  <c r="U28" i="93"/>
  <c r="Z28" i="93"/>
  <c r="P30" i="93"/>
  <c r="I30" i="95"/>
  <c r="D28" i="95"/>
  <c r="M30" i="95"/>
  <c r="Q30" i="95"/>
  <c r="Q28" i="95"/>
  <c r="L28" i="95"/>
  <c r="Y28" i="95"/>
  <c r="T28" i="95"/>
  <c r="Y30" i="95"/>
  <c r="H26" i="97"/>
  <c r="H29" i="97"/>
  <c r="L29" i="97"/>
  <c r="L26" i="97"/>
  <c r="K26" i="97"/>
  <c r="P26" i="97"/>
  <c r="P29" i="97"/>
  <c r="O26" i="97"/>
  <c r="T29" i="97"/>
  <c r="T26" i="97"/>
  <c r="O26" i="89"/>
  <c r="S29" i="89"/>
  <c r="D10" i="90"/>
  <c r="I29" i="90"/>
  <c r="M29" i="90"/>
  <c r="Q29" i="90"/>
  <c r="U29" i="90"/>
  <c r="Y29" i="90"/>
  <c r="I30" i="91"/>
  <c r="D28" i="91"/>
  <c r="M30" i="91"/>
  <c r="Q30" i="91"/>
  <c r="U30" i="91"/>
  <c r="Y30" i="91"/>
  <c r="Y28" i="91"/>
  <c r="D24" i="91"/>
  <c r="T24" i="91"/>
  <c r="H28" i="91"/>
  <c r="P28" i="91"/>
  <c r="X28" i="91"/>
  <c r="H4" i="92"/>
  <c r="H27" i="92" s="1"/>
  <c r="D27" i="92"/>
  <c r="I23" i="92"/>
  <c r="D24" i="92" s="1"/>
  <c r="M23" i="92"/>
  <c r="H24" i="92" s="1"/>
  <c r="Q23" i="92"/>
  <c r="L24" i="92" s="1"/>
  <c r="U23" i="92"/>
  <c r="P24" i="92" s="1"/>
  <c r="Y23" i="92"/>
  <c r="I10" i="92"/>
  <c r="M10" i="92"/>
  <c r="Q10" i="92"/>
  <c r="U10" i="92"/>
  <c r="Y10" i="92"/>
  <c r="O24" i="92"/>
  <c r="X24" i="92"/>
  <c r="K28" i="92"/>
  <c r="S28" i="92"/>
  <c r="O30" i="93"/>
  <c r="J28" i="93"/>
  <c r="W28" i="93"/>
  <c r="W30" i="93"/>
  <c r="R28" i="93"/>
  <c r="D23" i="93"/>
  <c r="H5" i="93"/>
  <c r="H23" i="93" s="1"/>
  <c r="H24" i="93" s="1"/>
  <c r="K20" i="93"/>
  <c r="S20" i="93"/>
  <c r="Y24" i="93"/>
  <c r="N26" i="93"/>
  <c r="I28" i="93"/>
  <c r="N28" i="93"/>
  <c r="X30" i="93"/>
  <c r="D24" i="94"/>
  <c r="Y24" i="94"/>
  <c r="T24" i="94"/>
  <c r="O27" i="94"/>
  <c r="D20" i="89"/>
  <c r="T26" i="89"/>
  <c r="I26" i="90"/>
  <c r="M26" i="90"/>
  <c r="Q26" i="90"/>
  <c r="U26" i="90"/>
  <c r="P29" i="91"/>
  <c r="K26" i="91"/>
  <c r="T29" i="91"/>
  <c r="O26" i="91"/>
  <c r="X29" i="91"/>
  <c r="S26" i="91"/>
  <c r="J26" i="91"/>
  <c r="J28" i="91"/>
  <c r="R28" i="91"/>
  <c r="O29" i="91"/>
  <c r="W29" i="91"/>
  <c r="I30" i="92"/>
  <c r="D28" i="92"/>
  <c r="M30" i="92"/>
  <c r="Q30" i="92"/>
  <c r="U30" i="92"/>
  <c r="Y28" i="92"/>
  <c r="Y30" i="92"/>
  <c r="Q24" i="92"/>
  <c r="R24" i="92"/>
  <c r="N29" i="92"/>
  <c r="I26" i="92"/>
  <c r="R29" i="92"/>
  <c r="M26" i="92"/>
  <c r="V29" i="92"/>
  <c r="Q26" i="92"/>
  <c r="Z29" i="92"/>
  <c r="U26" i="92"/>
  <c r="N26" i="92"/>
  <c r="V26" i="92"/>
  <c r="N28" i="92"/>
  <c r="K29" i="92"/>
  <c r="S29" i="92"/>
  <c r="P30" i="92"/>
  <c r="X30" i="92"/>
  <c r="D27" i="93"/>
  <c r="D28" i="93" s="1"/>
  <c r="H4" i="93"/>
  <c r="H27" i="93" s="1"/>
  <c r="H30" i="93" s="1"/>
  <c r="D24" i="93"/>
  <c r="I10" i="93"/>
  <c r="M10" i="93"/>
  <c r="Q10" i="93"/>
  <c r="U10" i="93"/>
  <c r="Y10" i="93"/>
  <c r="V26" i="93"/>
  <c r="R30" i="93"/>
  <c r="M28" i="93"/>
  <c r="D26" i="95"/>
  <c r="I26" i="95"/>
  <c r="I29" i="95"/>
  <c r="M29" i="95"/>
  <c r="M26" i="95"/>
  <c r="H26" i="95"/>
  <c r="L29" i="95"/>
  <c r="Q29" i="95"/>
  <c r="Q26" i="95"/>
  <c r="L26" i="95"/>
  <c r="U29" i="95"/>
  <c r="U26" i="95"/>
  <c r="P26" i="95"/>
  <c r="T29" i="95"/>
  <c r="Y29" i="95"/>
  <c r="Y26" i="95"/>
  <c r="K28" i="93"/>
  <c r="O28" i="93"/>
  <c r="X28" i="93"/>
  <c r="S28" i="93"/>
  <c r="K24" i="93"/>
  <c r="O24" i="93"/>
  <c r="X24" i="93"/>
  <c r="S24" i="93"/>
  <c r="H28" i="94"/>
  <c r="Y28" i="94"/>
  <c r="T28" i="94"/>
  <c r="J23" i="94"/>
  <c r="N23" i="94"/>
  <c r="I24" i="94" s="1"/>
  <c r="R23" i="94"/>
  <c r="M24" i="94" s="1"/>
  <c r="V23" i="94"/>
  <c r="Z23" i="94"/>
  <c r="J10" i="94"/>
  <c r="N10" i="94"/>
  <c r="R10" i="94"/>
  <c r="V10" i="94"/>
  <c r="Z10" i="94"/>
  <c r="H20" i="94"/>
  <c r="L30" i="94"/>
  <c r="P30" i="94"/>
  <c r="T30" i="94"/>
  <c r="X30" i="94"/>
  <c r="X28" i="94"/>
  <c r="N24" i="94"/>
  <c r="K29" i="94"/>
  <c r="J29" i="94"/>
  <c r="O29" i="94"/>
  <c r="J26" i="94"/>
  <c r="N29" i="94"/>
  <c r="S29" i="94"/>
  <c r="N26" i="94"/>
  <c r="R29" i="94"/>
  <c r="W29" i="94"/>
  <c r="R26" i="94"/>
  <c r="V29" i="94"/>
  <c r="D26" i="94"/>
  <c r="W26" i="94"/>
  <c r="O28" i="94"/>
  <c r="Q30" i="94"/>
  <c r="M28" i="95"/>
  <c r="D24" i="95"/>
  <c r="U24" i="95"/>
  <c r="O30" i="95"/>
  <c r="L30" i="96"/>
  <c r="P30" i="96"/>
  <c r="J30" i="97"/>
  <c r="R30" i="97"/>
  <c r="I20" i="97"/>
  <c r="U30" i="97"/>
  <c r="U28" i="97"/>
  <c r="P28" i="97"/>
  <c r="N30" i="93"/>
  <c r="V30" i="93"/>
  <c r="J30" i="94"/>
  <c r="I28" i="94"/>
  <c r="N30" i="94"/>
  <c r="M28" i="94"/>
  <c r="R30" i="94"/>
  <c r="V28" i="94"/>
  <c r="Q28" i="94"/>
  <c r="V30" i="94"/>
  <c r="Z28" i="94"/>
  <c r="U28" i="94"/>
  <c r="Z30" i="94"/>
  <c r="U30" i="94"/>
  <c r="N28" i="95"/>
  <c r="S30" i="95"/>
  <c r="W24" i="95"/>
  <c r="R24" i="95"/>
  <c r="D10" i="95"/>
  <c r="H20" i="95"/>
  <c r="W30" i="95"/>
  <c r="I30" i="96"/>
  <c r="M30" i="96"/>
  <c r="H28" i="96"/>
  <c r="Q30" i="96"/>
  <c r="Q28" i="96"/>
  <c r="L28" i="96"/>
  <c r="U30" i="96"/>
  <c r="U28" i="96"/>
  <c r="P28" i="96"/>
  <c r="R24" i="96"/>
  <c r="M24" i="96"/>
  <c r="L10" i="96"/>
  <c r="P10" i="96"/>
  <c r="T10" i="96"/>
  <c r="I29" i="96"/>
  <c r="D26" i="96"/>
  <c r="M29" i="96"/>
  <c r="L29" i="96"/>
  <c r="H26" i="96"/>
  <c r="Q29" i="96"/>
  <c r="Q26" i="96"/>
  <c r="P29" i="96"/>
  <c r="L26" i="96"/>
  <c r="U29" i="96"/>
  <c r="U26" i="96"/>
  <c r="T29" i="96"/>
  <c r="P26" i="96"/>
  <c r="O30" i="97"/>
  <c r="J28" i="97"/>
  <c r="S28" i="97"/>
  <c r="S30" i="97"/>
  <c r="N28" i="97"/>
  <c r="T24" i="97"/>
  <c r="M30" i="97"/>
  <c r="H20" i="93"/>
  <c r="I29" i="93"/>
  <c r="D26" i="93"/>
  <c r="M29" i="93"/>
  <c r="H26" i="93"/>
  <c r="L29" i="93"/>
  <c r="Q29" i="93"/>
  <c r="L26" i="93"/>
  <c r="P29" i="93"/>
  <c r="U29" i="93"/>
  <c r="P26" i="93"/>
  <c r="T29" i="93"/>
  <c r="Y29" i="93"/>
  <c r="T26" i="93"/>
  <c r="X29" i="93"/>
  <c r="H23" i="94"/>
  <c r="H24" i="94" s="1"/>
  <c r="J24" i="94"/>
  <c r="O24" i="94"/>
  <c r="O26" i="94"/>
  <c r="D28" i="94"/>
  <c r="Y30" i="94"/>
  <c r="H27" i="95"/>
  <c r="H30" i="95" s="1"/>
  <c r="L30" i="95"/>
  <c r="T30" i="95"/>
  <c r="O28" i="95"/>
  <c r="X30" i="95"/>
  <c r="X28" i="95"/>
  <c r="S28" i="95"/>
  <c r="K24" i="95"/>
  <c r="O24" i="95"/>
  <c r="X24" i="95"/>
  <c r="S24" i="95"/>
  <c r="L10" i="95"/>
  <c r="P10" i="95"/>
  <c r="T10" i="95"/>
  <c r="X10" i="95"/>
  <c r="L24" i="95"/>
  <c r="H29" i="95"/>
  <c r="P29" i="95"/>
  <c r="X29" i="95"/>
  <c r="S30" i="96"/>
  <c r="S28" i="96"/>
  <c r="N28" i="96"/>
  <c r="N30" i="98"/>
  <c r="I28" i="98"/>
  <c r="R30" i="98"/>
  <c r="R28" i="98"/>
  <c r="Z30" i="98"/>
  <c r="Z28" i="98"/>
  <c r="R24" i="98"/>
  <c r="M24" i="98"/>
  <c r="V24" i="98"/>
  <c r="Q24" i="98"/>
  <c r="Z24" i="98"/>
  <c r="U24" i="98"/>
  <c r="D10" i="94"/>
  <c r="K26" i="95"/>
  <c r="J30" i="96"/>
  <c r="N30" i="96"/>
  <c r="I28" i="96"/>
  <c r="R30" i="96"/>
  <c r="R28" i="96"/>
  <c r="M28" i="96"/>
  <c r="I10" i="96"/>
  <c r="M10" i="96"/>
  <c r="Q10" i="96"/>
  <c r="U10" i="96"/>
  <c r="H20" i="96"/>
  <c r="L20" i="96"/>
  <c r="P20" i="96"/>
  <c r="T20" i="96"/>
  <c r="J24" i="96"/>
  <c r="P24" i="96"/>
  <c r="I26" i="96"/>
  <c r="M26" i="96"/>
  <c r="D27" i="96"/>
  <c r="D28" i="96" s="1"/>
  <c r="D27" i="97"/>
  <c r="H4" i="97"/>
  <c r="H27" i="97" s="1"/>
  <c r="H30" i="97" s="1"/>
  <c r="I23" i="97"/>
  <c r="D24" i="97" s="1"/>
  <c r="M23" i="97"/>
  <c r="H24" i="97" s="1"/>
  <c r="Q23" i="97"/>
  <c r="U23" i="97"/>
  <c r="M20" i="98"/>
  <c r="J30" i="95"/>
  <c r="N30" i="95"/>
  <c r="R30" i="95"/>
  <c r="V30" i="95"/>
  <c r="V28" i="95"/>
  <c r="Z30" i="95"/>
  <c r="Z28" i="95"/>
  <c r="O29" i="95"/>
  <c r="J26" i="95"/>
  <c r="S29" i="95"/>
  <c r="N26" i="95"/>
  <c r="W29" i="95"/>
  <c r="R26" i="95"/>
  <c r="W26" i="95"/>
  <c r="I28" i="95"/>
  <c r="V29" i="95"/>
  <c r="H23" i="96"/>
  <c r="H24" i="96" s="1"/>
  <c r="K24" i="96"/>
  <c r="O24" i="96"/>
  <c r="S24" i="96"/>
  <c r="N24" i="96"/>
  <c r="T24" i="96"/>
  <c r="I30" i="97"/>
  <c r="D28" i="97"/>
  <c r="Q30" i="97"/>
  <c r="Q28" i="97"/>
  <c r="L28" i="97"/>
  <c r="M24" i="97"/>
  <c r="R24" i="97"/>
  <c r="L10" i="97"/>
  <c r="P10" i="97"/>
  <c r="T10" i="97"/>
  <c r="S26" i="95"/>
  <c r="X26" i="95"/>
  <c r="U28" i="95"/>
  <c r="R29" i="95"/>
  <c r="K28" i="96"/>
  <c r="O28" i="96"/>
  <c r="K10" i="96"/>
  <c r="J20" i="96"/>
  <c r="N20" i="96"/>
  <c r="R20" i="96"/>
  <c r="H29" i="96"/>
  <c r="T30" i="96"/>
  <c r="I28" i="97"/>
  <c r="N30" i="97"/>
  <c r="M28" i="97"/>
  <c r="R28" i="97"/>
  <c r="I10" i="97"/>
  <c r="M10" i="97"/>
  <c r="Q10" i="97"/>
  <c r="U10" i="97"/>
  <c r="M20" i="97"/>
  <c r="Q20" i="97"/>
  <c r="U20" i="97"/>
  <c r="K26" i="96"/>
  <c r="O26" i="96"/>
  <c r="S26" i="96"/>
  <c r="L30" i="97"/>
  <c r="P30" i="97"/>
  <c r="T30" i="97"/>
  <c r="T28" i="97"/>
  <c r="O28" i="97"/>
  <c r="O30" i="98"/>
  <c r="J28" i="98"/>
  <c r="S30" i="98"/>
  <c r="N28" i="98"/>
  <c r="J24" i="98"/>
  <c r="N24" i="98"/>
  <c r="D10" i="98"/>
  <c r="K10" i="98"/>
  <c r="O10" i="98"/>
  <c r="S10" i="98"/>
  <c r="W10" i="98"/>
  <c r="L24" i="98"/>
  <c r="I29" i="98"/>
  <c r="D26" i="98"/>
  <c r="M29" i="98"/>
  <c r="H26" i="98"/>
  <c r="L29" i="98"/>
  <c r="Q29" i="98"/>
  <c r="L26" i="98"/>
  <c r="P29" i="98"/>
  <c r="U29" i="98"/>
  <c r="P26" i="98"/>
  <c r="Y29" i="98"/>
  <c r="T26" i="98"/>
  <c r="X29" i="98"/>
  <c r="Y26" i="98"/>
  <c r="K30" i="98"/>
  <c r="H30" i="98"/>
  <c r="P30" i="98"/>
  <c r="K28" i="98"/>
  <c r="O28" i="98"/>
  <c r="X28" i="98"/>
  <c r="S28" i="98"/>
  <c r="X24" i="98"/>
  <c r="S24" i="98"/>
  <c r="L10" i="98"/>
  <c r="P10" i="98"/>
  <c r="T10" i="98"/>
  <c r="X10" i="98"/>
  <c r="P24" i="98"/>
  <c r="L28" i="98"/>
  <c r="I28" i="99"/>
  <c r="N30" i="99"/>
  <c r="Q28" i="99"/>
  <c r="V28" i="99"/>
  <c r="V30" i="99"/>
  <c r="T10" i="99"/>
  <c r="X10" i="99"/>
  <c r="D23" i="97"/>
  <c r="K23" i="97"/>
  <c r="K24" i="97" s="1"/>
  <c r="O23" i="97"/>
  <c r="J24" i="97" s="1"/>
  <c r="S23" i="97"/>
  <c r="K29" i="97"/>
  <c r="O29" i="97"/>
  <c r="J26" i="97"/>
  <c r="S29" i="97"/>
  <c r="S26" i="97"/>
  <c r="N26" i="97"/>
  <c r="K28" i="97"/>
  <c r="I27" i="98"/>
  <c r="M27" i="98"/>
  <c r="U27" i="98"/>
  <c r="U28" i="98" s="1"/>
  <c r="Y27" i="98"/>
  <c r="X30" i="98" s="1"/>
  <c r="D24" i="98"/>
  <c r="T24" i="98"/>
  <c r="Y24" i="98"/>
  <c r="U26" i="98"/>
  <c r="V30" i="98"/>
  <c r="V28" i="98"/>
  <c r="Q28" i="98"/>
  <c r="Q30" i="98"/>
  <c r="P30" i="100"/>
  <c r="K28" i="100"/>
  <c r="T30" i="100"/>
  <c r="T28" i="100"/>
  <c r="O28" i="100"/>
  <c r="M24" i="100"/>
  <c r="R24" i="100"/>
  <c r="Q26" i="98"/>
  <c r="V26" i="98"/>
  <c r="N28" i="99"/>
  <c r="K24" i="99"/>
  <c r="I10" i="99"/>
  <c r="M10" i="99"/>
  <c r="U10" i="99"/>
  <c r="Y10" i="99"/>
  <c r="Y24" i="99"/>
  <c r="T24" i="99"/>
  <c r="M28" i="99"/>
  <c r="R30" i="99"/>
  <c r="M30" i="100"/>
  <c r="H28" i="100"/>
  <c r="U30" i="100"/>
  <c r="U28" i="100"/>
  <c r="P28" i="100"/>
  <c r="R26" i="97"/>
  <c r="M26" i="98"/>
  <c r="R26" i="98"/>
  <c r="W26" i="98"/>
  <c r="H24" i="99"/>
  <c r="U24" i="99"/>
  <c r="P24" i="99"/>
  <c r="J10" i="99"/>
  <c r="N10" i="99"/>
  <c r="R10" i="99"/>
  <c r="V10" i="99"/>
  <c r="M28" i="100"/>
  <c r="R30" i="100"/>
  <c r="I30" i="100"/>
  <c r="I26" i="98"/>
  <c r="N26" i="98"/>
  <c r="I30" i="99"/>
  <c r="M30" i="99"/>
  <c r="H28" i="99"/>
  <c r="Q30" i="99"/>
  <c r="L28" i="99"/>
  <c r="U30" i="99"/>
  <c r="U28" i="99"/>
  <c r="P28" i="99"/>
  <c r="Y30" i="99"/>
  <c r="Y28" i="99"/>
  <c r="T28" i="99"/>
  <c r="M24" i="99"/>
  <c r="Q24" i="99"/>
  <c r="S10" i="99"/>
  <c r="V24" i="99"/>
  <c r="K30" i="100"/>
  <c r="O30" i="100"/>
  <c r="S30" i="100"/>
  <c r="H9" i="100"/>
  <c r="D10" i="100"/>
  <c r="Q30" i="100"/>
  <c r="Q28" i="100"/>
  <c r="L28" i="100"/>
  <c r="D23" i="99"/>
  <c r="D24" i="99" s="1"/>
  <c r="K23" i="99"/>
  <c r="O23" i="99"/>
  <c r="J24" i="99" s="1"/>
  <c r="S23" i="99"/>
  <c r="N24" i="99" s="1"/>
  <c r="W23" i="99"/>
  <c r="J29" i="99"/>
  <c r="N29" i="99"/>
  <c r="R29" i="99"/>
  <c r="V29" i="99"/>
  <c r="H26" i="99"/>
  <c r="P26" i="99"/>
  <c r="X26" i="99"/>
  <c r="J28" i="99"/>
  <c r="R28" i="99"/>
  <c r="P29" i="99"/>
  <c r="X29" i="99"/>
  <c r="K23" i="100"/>
  <c r="K24" i="100" s="1"/>
  <c r="O23" i="100"/>
  <c r="J24" i="100" s="1"/>
  <c r="S23" i="100"/>
  <c r="U24" i="100"/>
  <c r="P24" i="100"/>
  <c r="K29" i="100"/>
  <c r="O29" i="100"/>
  <c r="J26" i="100"/>
  <c r="S29" i="100"/>
  <c r="S26" i="100"/>
  <c r="N26" i="100"/>
  <c r="S28" i="100"/>
  <c r="H23" i="99"/>
  <c r="K29" i="99"/>
  <c r="O29" i="99"/>
  <c r="J26" i="99"/>
  <c r="S29" i="99"/>
  <c r="N26" i="99"/>
  <c r="W29" i="99"/>
  <c r="W26" i="99"/>
  <c r="R26" i="99"/>
  <c r="D23" i="100"/>
  <c r="D24" i="100" s="1"/>
  <c r="H5" i="100"/>
  <c r="H23" i="100" s="1"/>
  <c r="H24" i="100" s="1"/>
  <c r="J10" i="100"/>
  <c r="N10" i="100"/>
  <c r="R10" i="100"/>
  <c r="I20" i="100"/>
  <c r="M20" i="100"/>
  <c r="Q20" i="100"/>
  <c r="U20" i="100"/>
  <c r="O24" i="100"/>
  <c r="T26" i="100"/>
  <c r="N28" i="100"/>
  <c r="P29" i="100"/>
  <c r="H30" i="99"/>
  <c r="L30" i="99"/>
  <c r="P30" i="99"/>
  <c r="T30" i="99"/>
  <c r="X30" i="99"/>
  <c r="X28" i="99"/>
  <c r="I20" i="99"/>
  <c r="M20" i="99"/>
  <c r="Q20" i="99"/>
  <c r="U20" i="99"/>
  <c r="Y20" i="99"/>
  <c r="L26" i="99"/>
  <c r="T26" i="99"/>
  <c r="T29" i="99"/>
  <c r="K10" i="100"/>
  <c r="O10" i="100"/>
  <c r="S10" i="100"/>
  <c r="J20" i="100"/>
  <c r="Q24" i="100"/>
  <c r="L24" i="100"/>
  <c r="V26" i="99"/>
  <c r="R26" i="100"/>
  <c r="D27" i="100"/>
  <c r="D28" i="100" s="1"/>
  <c r="S24" i="99" l="1"/>
  <c r="N24" i="100"/>
  <c r="S24" i="100"/>
  <c r="H28" i="98"/>
  <c r="M30" i="98"/>
  <c r="T30" i="98"/>
  <c r="U24" i="97"/>
  <c r="P24" i="97"/>
  <c r="M28" i="98"/>
  <c r="R24" i="94"/>
  <c r="I24" i="97"/>
  <c r="W24" i="93"/>
  <c r="R24" i="93"/>
  <c r="U24" i="92"/>
  <c r="M30" i="89"/>
  <c r="H28" i="89"/>
  <c r="L30" i="89"/>
  <c r="Z24" i="74"/>
  <c r="U24" i="74"/>
  <c r="I30" i="73"/>
  <c r="D28" i="73"/>
  <c r="H26" i="78"/>
  <c r="H29" i="78"/>
  <c r="R30" i="77"/>
  <c r="M28" i="77"/>
  <c r="R28" i="77"/>
  <c r="H29" i="67"/>
  <c r="H26" i="67"/>
  <c r="R24" i="74"/>
  <c r="H28" i="54"/>
  <c r="U24" i="41"/>
  <c r="W24" i="41"/>
  <c r="R24" i="41"/>
  <c r="H28" i="41"/>
  <c r="W30" i="29"/>
  <c r="W28" i="29"/>
  <c r="R28" i="29"/>
  <c r="L28" i="28"/>
  <c r="Q30" i="28"/>
  <c r="P30" i="28"/>
  <c r="Q28" i="28"/>
  <c r="H28" i="17"/>
  <c r="K28" i="29"/>
  <c r="H28" i="22"/>
  <c r="W30" i="6"/>
  <c r="R28" i="6"/>
  <c r="W28" i="6"/>
  <c r="I30" i="98"/>
  <c r="D28" i="98"/>
  <c r="N24" i="97"/>
  <c r="S24" i="97"/>
  <c r="Q24" i="97"/>
  <c r="L24" i="97"/>
  <c r="O24" i="97"/>
  <c r="Z24" i="94"/>
  <c r="U24" i="94"/>
  <c r="I24" i="92"/>
  <c r="H30" i="92"/>
  <c r="H28" i="92"/>
  <c r="M24" i="92"/>
  <c r="H28" i="93"/>
  <c r="I30" i="89"/>
  <c r="D28" i="89"/>
  <c r="H30" i="89"/>
  <c r="V24" i="74"/>
  <c r="Q24" i="74"/>
  <c r="M30" i="73"/>
  <c r="H28" i="73"/>
  <c r="J28" i="72"/>
  <c r="O30" i="72"/>
  <c r="S30" i="70"/>
  <c r="N28" i="70"/>
  <c r="H29" i="63"/>
  <c r="H26" i="63"/>
  <c r="T30" i="63"/>
  <c r="T28" i="63"/>
  <c r="S30" i="63"/>
  <c r="O28" i="63"/>
  <c r="H27" i="57"/>
  <c r="H28" i="61"/>
  <c r="S30" i="52"/>
  <c r="N28" i="52"/>
  <c r="R30" i="52"/>
  <c r="Q30" i="48"/>
  <c r="Q28" i="48"/>
  <c r="L28" i="48"/>
  <c r="H28" i="55"/>
  <c r="H28" i="52"/>
  <c r="V30" i="50"/>
  <c r="V28" i="50"/>
  <c r="Q28" i="50"/>
  <c r="S24" i="40"/>
  <c r="P30" i="48"/>
  <c r="H28" i="44"/>
  <c r="M24" i="41"/>
  <c r="U30" i="50"/>
  <c r="O24" i="42"/>
  <c r="O24" i="30"/>
  <c r="R24" i="32"/>
  <c r="W24" i="32"/>
  <c r="H28" i="31"/>
  <c r="S30" i="29"/>
  <c r="N28" i="29"/>
  <c r="H28" i="32"/>
  <c r="Q30" i="24"/>
  <c r="Q28" i="24"/>
  <c r="L28" i="24"/>
  <c r="H28" i="30"/>
  <c r="H28" i="28"/>
  <c r="M30" i="28"/>
  <c r="H30" i="28"/>
  <c r="P30" i="24"/>
  <c r="M28" i="24"/>
  <c r="H28" i="19"/>
  <c r="M28" i="13"/>
  <c r="R30" i="13"/>
  <c r="H28" i="12"/>
  <c r="H27" i="29"/>
  <c r="H28" i="16"/>
  <c r="U24" i="12"/>
  <c r="P24" i="12"/>
  <c r="O30" i="6"/>
  <c r="J28" i="6"/>
  <c r="R24" i="99"/>
  <c r="W24" i="99"/>
  <c r="O24" i="99"/>
  <c r="T28" i="98"/>
  <c r="Y30" i="98"/>
  <c r="Y28" i="98"/>
  <c r="L30" i="98"/>
  <c r="H28" i="97"/>
  <c r="V24" i="94"/>
  <c r="Q24" i="94"/>
  <c r="J28" i="94"/>
  <c r="O30" i="94"/>
  <c r="H28" i="95"/>
  <c r="H30" i="74"/>
  <c r="H28" i="74"/>
  <c r="J30" i="77"/>
  <c r="J28" i="77"/>
  <c r="I28" i="73"/>
  <c r="S28" i="70"/>
  <c r="H28" i="64"/>
  <c r="W30" i="50"/>
  <c r="W28" i="50"/>
  <c r="R28" i="50"/>
  <c r="M30" i="48"/>
  <c r="H28" i="48"/>
  <c r="O30" i="54"/>
  <c r="J28" i="54"/>
  <c r="H28" i="46"/>
  <c r="W24" i="42"/>
  <c r="R24" i="42"/>
  <c r="Y24" i="41"/>
  <c r="T24" i="41"/>
  <c r="H28" i="49"/>
  <c r="L30" i="48"/>
  <c r="H24" i="42"/>
  <c r="R24" i="30"/>
  <c r="W24" i="30"/>
  <c r="O30" i="29"/>
  <c r="J28" i="29"/>
  <c r="H28" i="38"/>
  <c r="O24" i="32"/>
  <c r="J30" i="29"/>
  <c r="M30" i="24"/>
  <c r="H28" i="24"/>
  <c r="T28" i="28"/>
  <c r="Y30" i="28"/>
  <c r="Y28" i="28"/>
  <c r="I30" i="28"/>
  <c r="D28" i="28"/>
  <c r="M28" i="28"/>
  <c r="N24" i="8"/>
  <c r="S28" i="29"/>
  <c r="H28" i="23"/>
  <c r="Q24" i="12"/>
  <c r="L24" i="12"/>
  <c r="P28" i="98"/>
  <c r="U30" i="98"/>
  <c r="Y24" i="92"/>
  <c r="T24" i="92"/>
  <c r="N28" i="94"/>
  <c r="S30" i="94"/>
  <c r="S28" i="94"/>
  <c r="K30" i="94"/>
  <c r="K28" i="94"/>
  <c r="Q30" i="89"/>
  <c r="Q28" i="89"/>
  <c r="L28" i="89"/>
  <c r="P30" i="89"/>
  <c r="Y30" i="73"/>
  <c r="Y28" i="73"/>
  <c r="T28" i="73"/>
  <c r="H28" i="80"/>
  <c r="Q30" i="77"/>
  <c r="W30" i="70"/>
  <c r="W28" i="70"/>
  <c r="R28" i="70"/>
  <c r="H30" i="73"/>
  <c r="X30" i="73"/>
  <c r="H28" i="56"/>
  <c r="S30" i="54"/>
  <c r="N28" i="54"/>
  <c r="I30" i="48"/>
  <c r="D28" i="48"/>
  <c r="O30" i="52"/>
  <c r="J28" i="52"/>
  <c r="O28" i="52"/>
  <c r="O28" i="54"/>
  <c r="W24" i="40"/>
  <c r="R24" i="40"/>
  <c r="M28" i="48"/>
  <c r="Y24" i="42"/>
  <c r="T24" i="42"/>
  <c r="D24" i="42"/>
  <c r="O24" i="40"/>
  <c r="V30" i="29"/>
  <c r="I30" i="24"/>
  <c r="D28" i="24"/>
  <c r="S24" i="30"/>
  <c r="P28" i="28"/>
  <c r="U30" i="28"/>
  <c r="H28" i="14"/>
  <c r="H28" i="26"/>
  <c r="R24" i="8"/>
  <c r="M24" i="8"/>
  <c r="H28" i="5"/>
  <c r="H30" i="57" l="1"/>
  <c r="H28" i="57"/>
  <c r="H30" i="29"/>
  <c r="H28" i="2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4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</futureMetadata>
  <valueMetadata count="84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</valueMetadata>
</metadata>
</file>

<file path=xl/sharedStrings.xml><?xml version="1.0" encoding="utf-8"?>
<sst xmlns="http://schemas.openxmlformats.org/spreadsheetml/2006/main" count="37308" uniqueCount="3090">
  <si>
    <t>IATA</t>
  </si>
  <si>
    <t>Q1</t>
  </si>
  <si>
    <t>tahun Berjalan</t>
  </si>
  <si>
    <t>XIDX:IATA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</si>
  <si>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</si>
  <si>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</si>
  <si>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</si>
  <si>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</si>
  <si>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</si>
  <si>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</si>
  <si>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</si>
  <si>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</si>
  <si>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</si>
  <si>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</si>
  <si>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</si>
  <si>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</si>
  <si>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</si>
  <si>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</si>
  <si>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</si>
  <si>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</si>
  <si>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</si>
  <si>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</si>
  <si>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</si>
  <si>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</si>
  <si>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</si>
  <si>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</si>
  <si>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</si>
  <si>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</si>
  <si>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</si>
  <si>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</si>
  <si>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</si>
  <si>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</si>
  <si>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</si>
  <si>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</si>
  <si>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</si>
  <si>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</si>
  <si>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</si>
  <si>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</si>
  <si>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</si>
  <si>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</si>
  <si>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12M 2016</t>
  </si>
  <si>
    <t>12M 2015</t>
  </si>
  <si>
    <t>12M 2014</t>
  </si>
  <si>
    <t>12M 2013</t>
  </si>
  <si>
    <t>12M 2012</t>
  </si>
  <si>
    <t>12M 2011</t>
  </si>
  <si>
    <t>12M 2010</t>
  </si>
  <si>
    <t>12M 2009</t>
  </si>
  <si>
    <t>12M 2008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</si>
  <si>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</si>
  <si>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</si>
  <si>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</si>
  <si>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</si>
  <si>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</si>
  <si>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</si>
  <si>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</si>
  <si>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</si>
  <si>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</si>
  <si>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</si>
  <si>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</si>
  <si>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</si>
  <si>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</si>
  <si>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</si>
  <si>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</si>
  <si>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</si>
  <si>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</si>
  <si>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</si>
  <si>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</si>
  <si>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</si>
  <si>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</si>
  <si>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</si>
  <si>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</si>
  <si>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</si>
  <si>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</si>
  <si>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</si>
  <si>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</si>
  <si>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</si>
  <si>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</si>
  <si>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</si>
  <si>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Q1 2026</t>
  </si>
  <si>
    <t>Q4 2025</t>
  </si>
  <si>
    <t>Q3 2025</t>
  </si>
  <si>
    <t>Q2 2025</t>
  </si>
  <si>
    <t>2026</t>
  </si>
  <si>
    <t>Income Statement</t>
  </si>
  <si>
    <t>Total Beban Pokok Penjualan</t>
  </si>
  <si>
    <t>Laba Kotor</t>
  </si>
  <si>
    <t>Total Beban Usaha</t>
  </si>
  <si>
    <t>Beban Usaha</t>
  </si>
  <si>
    <t>Beban Penjualan</t>
  </si>
  <si>
    <t>Laba Usaha</t>
  </si>
  <si>
    <t>Penghasilan/Beban Lain-Lain</t>
  </si>
  <si>
    <t>Laba (Rugi) Selisih Kurs</t>
  </si>
  <si>
    <t>Pendapatan Keuangan</t>
  </si>
  <si>
    <t>Laba (Rugi) Atas Penjuala...</t>
  </si>
  <si>
    <t>Others</t>
  </si>
  <si>
    <t>Total Penghasilan/Beban Lain-...</t>
  </si>
  <si>
    <t>Laba Bersih Tahun Berjalan</t>
  </si>
  <si>
    <t>Pendapatan Komprehensif Lain</t>
  </si>
  <si>
    <t>Jumlah Laba Komprehensif</t>
  </si>
  <si>
    <t>Laba Bersih Yang Dapat Diatribu...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</si>
  <si>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</si>
  <si>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</si>
  <si>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</si>
  <si>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</si>
  <si>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</si>
  <si>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</si>
  <si>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Pihak Berelasi</t>
  </si>
  <si>
    <t>Pihak Ketiga</t>
  </si>
  <si>
    <t>Total Kas Dan Setara K...</t>
  </si>
  <si>
    <t>Piutang Usaha</t>
  </si>
  <si>
    <t>Total Piutang Usaha</t>
  </si>
  <si>
    <t>Piutang Lain-Lain</t>
  </si>
  <si>
    <t>Total Piutang Lain-Lai...</t>
  </si>
  <si>
    <t>Persediaan</t>
  </si>
  <si>
    <t>Total Aset Lancar</t>
  </si>
  <si>
    <t>Aset Tidak Lancar</t>
  </si>
  <si>
    <t>Aset Pajak Tangguhan</t>
  </si>
  <si>
    <t>Aset Tetap</t>
  </si>
  <si>
    <t>Goodwill</t>
  </si>
  <si>
    <t>Total Aset Tidak Lancar</t>
  </si>
  <si>
    <t>Total Aset</t>
  </si>
  <si>
    <t>Liabilitas Dan Ekuitas</t>
  </si>
  <si>
    <t>Liabilitas</t>
  </si>
  <si>
    <t>Liabilitas Jangka Pendek</t>
  </si>
  <si>
    <t>Utang Bank Jangka Pen...</t>
  </si>
  <si>
    <t>Wesel Bayar</t>
  </si>
  <si>
    <t>Utang Usaha</t>
  </si>
  <si>
    <t>Total Utang Usaha</t>
  </si>
  <si>
    <t>Utang Lain-Lain</t>
  </si>
  <si>
    <t>Total Utang Lain-La...</t>
  </si>
  <si>
    <t>Utang Pajak</t>
  </si>
  <si>
    <t>Beban Akrual</t>
  </si>
  <si>
    <t>Liabilitas Pajak Tang...</t>
  </si>
  <si>
    <t>Bagian Lancar Atas Li...</t>
  </si>
  <si>
    <t>Utang Bank Jangka...</t>
  </si>
  <si>
    <t>Utang Obligasi</t>
  </si>
  <si>
    <t>Utang Sewa Pembia...</t>
  </si>
  <si>
    <t>Total Bagian Lancar...</t>
  </si>
  <si>
    <t>Total Liabilitas Jangk...</t>
  </si>
  <si>
    <t>Liabilitas Jangka Panjan...</t>
  </si>
  <si>
    <t>Utang Pihak Berelasi</t>
  </si>
  <si>
    <t>Pinjaman Jangka Panja...</t>
  </si>
  <si>
    <t>Utang Bank Jangka Pan...</t>
  </si>
  <si>
    <t>Liabilitas Jangka Pan...</t>
  </si>
  <si>
    <t>Total Liabilitas Ja...</t>
  </si>
  <si>
    <t>Utang Lain Jangka Pan...</t>
  </si>
  <si>
    <t>Total Liabilitas</t>
  </si>
  <si>
    <t>Ekuitas</t>
  </si>
  <si>
    <t>Modal Saham</t>
  </si>
  <si>
    <t>Total 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</si>
  <si>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</si>
  <si>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</si>
  <si>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</si>
  <si>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</si>
  <si>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</si>
  <si>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</si>
  <si>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</si>
  <si>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</si>
  <si>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</si>
  <si>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</si>
  <si>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Kas Dari Pelan...</t>
  </si>
  <si>
    <t>Pembayaran Kepada Pemasok...</t>
  </si>
  <si>
    <t>Pembayaran Kepada Pemaso...</t>
  </si>
  <si>
    <t>Pembayaran Kepada Karyaw...</t>
  </si>
  <si>
    <t>Total Pembayaran Kepada...</t>
  </si>
  <si>
    <t>Penerimaan Dari Pendapata...</t>
  </si>
  <si>
    <t>Pembayaran Pajak Penghasi...</t>
  </si>
  <si>
    <t>Penerimaan Pengembalian P...</t>
  </si>
  <si>
    <t>Penerimaan Bunga</t>
  </si>
  <si>
    <t>Pembayaran Bunga Pinjaman</t>
  </si>
  <si>
    <t>Penerimaan Penjualan Pers...</t>
  </si>
  <si>
    <t>Total Arus Kas Dari Aktivitas...</t>
  </si>
  <si>
    <t>Arus Kas Dari Aktivitas Investa...</t>
  </si>
  <si>
    <t>Perolehan Aset Tetap</t>
  </si>
  <si>
    <t>Uang Muka Untuk Perolehan...</t>
  </si>
  <si>
    <t>Uang Muka Penjualan Pesaw...</t>
  </si>
  <si>
    <t>Perolehan Aset Pertambang...</t>
  </si>
  <si>
    <t>Pembayaran Uang Jaminan P...</t>
  </si>
  <si>
    <t>Pengembalian Uang Muka Pe...</t>
  </si>
  <si>
    <t>Pengembalian Uang Jaminan...</t>
  </si>
  <si>
    <t>Pembayaran Uang Jaminan D...</t>
  </si>
  <si>
    <t>Deposit Penjualan Pesawat</t>
  </si>
  <si>
    <t>Pembangunan Pelabuhan</t>
  </si>
  <si>
    <t>Hasil Penjualan Aset Teta...</t>
  </si>
  <si>
    <t>Setoran Modal</t>
  </si>
  <si>
    <t>Pengembalian Uang Setoran...</t>
  </si>
  <si>
    <t>Pengembalian Investasi</t>
  </si>
  <si>
    <t>Investasi</t>
  </si>
  <si>
    <t>Aset Keuangan Lancar Lain...</t>
  </si>
  <si>
    <t>Adjustment</t>
  </si>
  <si>
    <t>Arus Kas Dari Aktivitas Pendana...</t>
  </si>
  <si>
    <t>Penerimaan Wesel Bayar</t>
  </si>
  <si>
    <t>Pembayaran Wesel Bayar</t>
  </si>
  <si>
    <t>Penerimaan Pinjaman Jangk...</t>
  </si>
  <si>
    <t>Pembayaran Pinjaman Jangk...</t>
  </si>
  <si>
    <t>Perolehan Modal Ditempatk...</t>
  </si>
  <si>
    <t>Penerimaan Dari Penerbita...</t>
  </si>
  <si>
    <t>Penerimaan Utang Bank</t>
  </si>
  <si>
    <t>Pembeayaran Utang Bank</t>
  </si>
  <si>
    <t>Penerimaan Obligasi</t>
  </si>
  <si>
    <t>Pembayaran Obligasi</t>
  </si>
  <si>
    <t>Pelunasan Piutang Lain</t>
  </si>
  <si>
    <t>Penerimaan Piutang Pihak ...</t>
  </si>
  <si>
    <t>Pemberian Pinjaman Kepada...</t>
  </si>
  <si>
    <t>Penerimaan Utang Pihak La...</t>
  </si>
  <si>
    <t>Pembayaran Utang Pihak La...</t>
  </si>
  <si>
    <t>Penerimaan Uang Muka Seto...</t>
  </si>
  <si>
    <t>Penerimaan Setoran Modal ...</t>
  </si>
  <si>
    <t>Pelunasan Hutang Sewa Pem...</t>
  </si>
  <si>
    <t>Pembayaran Biaya Administ...</t>
  </si>
  <si>
    <t>Penerimaan Uang Jaminan P...</t>
  </si>
  <si>
    <t>Biaya Emisi Saham</t>
  </si>
  <si>
    <t>Kenaikan (Penurunan) Bersih Kas...</t>
  </si>
  <si>
    <t>Kas Dan Setara Kas Awal Periode</t>
  </si>
  <si>
    <t>Dampak Neto Perubahan Nilai Tuk...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</si>
  <si>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</si>
  <si>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</si>
  <si>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</si>
  <si>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</si>
  <si>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</si>
  <si>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</si>
  <si>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</si>
  <si>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</si>
  <si>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</si>
  <si>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</si>
  <si>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</si>
  <si>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</si>
  <si>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</si>
  <si>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</si>
  <si>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</si>
  <si>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</si>
  <si>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</si>
  <si>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</si>
  <si>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</si>
  <si>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</si>
  <si>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</si>
  <si>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</si>
  <si>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</si>
  <si>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</si>
  <si>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</si>
  <si>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</si>
  <si>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</si>
  <si>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</si>
  <si>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</si>
  <si>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</si>
  <si>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</si>
  <si>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</si>
  <si>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</si>
  <si>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</si>
  <si>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Net Income - TTM (Q1)</t>
  </si>
  <si>
    <t>EPS - TTM (Q1)</t>
  </si>
  <si>
    <t>Revenue</t>
  </si>
  <si>
    <t>Revenue - TTM (Q1)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</si>
  <si>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</si>
  <si>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</si>
  <si>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</si>
  <si>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</si>
  <si>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</si>
  <si>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</si>
  <si>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</si>
  <si>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</si>
  <si>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</si>
  <si>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</si>
  <si>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</si>
  <si>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</si>
  <si>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</si>
  <si>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</si>
  <si>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</si>
  <si>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</si>
  <si>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</si>
  <si>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</si>
  <si>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</si>
  <si>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</si>
  <si>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Debt to Equity Ratio (Quarter)</t>
  </si>
  <si>
    <t>LT Debt/Equity (Quarter)</t>
  </si>
  <si>
    <t>Total Liabilities/Equity (Quarter)</t>
  </si>
  <si>
    <t>Total Debt/Total Assets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</si>
  <si>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</si>
  <si>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</si>
  <si>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</si>
  <si>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</si>
  <si>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</si>
  <si>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</si>
  <si>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</si>
  <si>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</si>
  <si>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</si>
  <si>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</si>
  <si>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</si>
  <si>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</si>
  <si>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</si>
  <si>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</si>
  <si>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</si>
  <si>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</si>
  <si>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</si>
  <si>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</si>
  <si>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</si>
  <si>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</si>
  <si>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</si>
  <si>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</si>
  <si>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</si>
  <si>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</si>
  <si>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</si>
  <si>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</si>
  <si>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</si>
  <si>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</si>
  <si>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</si>
  <si>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</si>
  <si>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</si>
  <si>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</si>
  <si>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</si>
  <si>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</si>
  <si>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</si>
  <si>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</si>
  <si>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</si>
  <si>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</si>
  <si>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</si>
  <si>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</si>
  <si>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</si>
  <si>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</si>
  <si>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</si>
  <si>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</si>
  <si>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IBFN</t>
  </si>
  <si>
    <t>XIDX:IBFN</t>
  </si>
  <si>
    <t>Penjualan</t>
  </si>
  <si>
    <t>Pendapatan Sewa Pembiayaa...</t>
  </si>
  <si>
    <t>Pendapatan Syariah</t>
  </si>
  <si>
    <t>Pendapatan Anjak Piutang</t>
  </si>
  <si>
    <t>Pendapatan Pembiayaan Kon...</t>
  </si>
  <si>
    <t>Beban Umum Dan Administr...</t>
  </si>
  <si>
    <t>Pembentukan Cadangan Keru...</t>
  </si>
  <si>
    <t>Utang Bank</t>
  </si>
  <si>
    <t>Liabilitas Derivatif</t>
  </si>
  <si>
    <t>Medium Term Notes</t>
  </si>
  <si>
    <t>Kewajiban Lembaga...</t>
  </si>
  <si>
    <t>Sewa Pembiayaan</t>
  </si>
  <si>
    <t>Sewa Ijarah</t>
  </si>
  <si>
    <t>Total Penerimaan Kas Da...</t>
  </si>
  <si>
    <t>Pengeluaran Kas Untuk</t>
  </si>
  <si>
    <t>Kegiatan Sewa Pembiayaan...</t>
  </si>
  <si>
    <t>Pembayaran Beban Usaha</t>
  </si>
  <si>
    <t>Total Pengeluaran Kas U...</t>
  </si>
  <si>
    <t>Pembayaran Beban Keuangan</t>
  </si>
  <si>
    <t>Bagi Hasil</t>
  </si>
  <si>
    <t>Beban Bunga Dan Administ...</t>
  </si>
  <si>
    <t>Total Pembayaran Beban ...</t>
  </si>
  <si>
    <t>Pendapatan Bunga</t>
  </si>
  <si>
    <t>Penempatan Kas Yang Di Ba...</t>
  </si>
  <si>
    <t>Penerimaan Pajak Penghasi...</t>
  </si>
  <si>
    <t>Perolehan Aset Ijarah Mun...</t>
  </si>
  <si>
    <t>Penempatan Aset Program</t>
  </si>
  <si>
    <t>Penjualan Aset Tetap</t>
  </si>
  <si>
    <t>Peningkatan (Penurunan) T...</t>
  </si>
  <si>
    <t>Penjualan Agunan Yang Dia...</t>
  </si>
  <si>
    <t>Penempatan Rekening Bank ...</t>
  </si>
  <si>
    <t>Kas Bersih Digunakan Untu...</t>
  </si>
  <si>
    <t>Perolehan Aset Tetap Dise...</t>
  </si>
  <si>
    <t>Pembayaran Utang Bank</t>
  </si>
  <si>
    <t>Pembayaran Mtn</t>
  </si>
  <si>
    <t>Penerimaan Dari Utang Kep...</t>
  </si>
  <si>
    <t>Pembayaran Utang Kepada P...</t>
  </si>
  <si>
    <t>Pembayaran Utang Kepada L...</t>
  </si>
  <si>
    <t>Put I</t>
  </si>
  <si>
    <t>Pembayaran Atas Utang Sew...</t>
  </si>
  <si>
    <t>Pembayaran Emisi Saham</t>
  </si>
  <si>
    <t>Dividend</t>
  </si>
  <si>
    <t>Latest Dividend Ex-Date</t>
  </si>
  <si>
    <t>11 Jun 15</t>
  </si>
  <si>
    <t>IBST</t>
  </si>
  <si>
    <t>XIDX:IBST</t>
  </si>
  <si>
    <t>Beban Umum Dan Administra...</t>
  </si>
  <si>
    <t>Laba (Rugi) Atas Perubaha...</t>
  </si>
  <si>
    <t>Bagian Atas Hasil Bersih ...</t>
  </si>
  <si>
    <t>Final</t>
  </si>
  <si>
    <t>Laba Bersih Dari Operasi Yang D...</t>
  </si>
  <si>
    <t>Operasi Yang Dihentikan</t>
  </si>
  <si>
    <t>Properti Investasi</t>
  </si>
  <si>
    <t>Aset Tak Berwujud</t>
  </si>
  <si>
    <t>Total Utang Bank Ja...</t>
  </si>
  <si>
    <t>Obligasi Konversi</t>
  </si>
  <si>
    <t>Utang Pembiayaan</t>
  </si>
  <si>
    <t>Utang Pemegang Saham</t>
  </si>
  <si>
    <t>Pembayaran Beban Usaha Da...</t>
  </si>
  <si>
    <t>Pembayaran Kepada Kontrak...</t>
  </si>
  <si>
    <t>Pencairan Kas Yang Dibata...</t>
  </si>
  <si>
    <t>Penerimaan Restitusi Paja...</t>
  </si>
  <si>
    <t>Penerimaan (Pengeluaran) ...</t>
  </si>
  <si>
    <t>Pembayaran Bunga</t>
  </si>
  <si>
    <t>Penambahan Properti Inves...</t>
  </si>
  <si>
    <t>Pembayaran Utang Atas Per...</t>
  </si>
  <si>
    <t>Penambahan Uang Muka Pemb...</t>
  </si>
  <si>
    <t>Kerugian Atas Kehilangan ...</t>
  </si>
  <si>
    <t>Hasil Penggantian Atas Pe...</t>
  </si>
  <si>
    <t>Perolehan Aset Hak Guna</t>
  </si>
  <si>
    <t>Pembayaran Untuk Peroleha...</t>
  </si>
  <si>
    <t>Perolehan Persediaan</t>
  </si>
  <si>
    <t>Penempatan Aset Keuangan ...</t>
  </si>
  <si>
    <t>Penarikan Aset Keuangan L...</t>
  </si>
  <si>
    <t>Hasil Penjualan Barang Si...</t>
  </si>
  <si>
    <t>Penerimaan Pembayaran Dar...</t>
  </si>
  <si>
    <t>Pembayaran Utang Sewa Lah...</t>
  </si>
  <si>
    <t>Pencairan Reksadana</t>
  </si>
  <si>
    <t>Penempatan Reksadana</t>
  </si>
  <si>
    <t>Penerimaan Pengalihan Seg...</t>
  </si>
  <si>
    <t>Penjualan Material Menara</t>
  </si>
  <si>
    <t>Penambahan Beban Ditanggu...</t>
  </si>
  <si>
    <t>Pembayaran Uang Muka Proy...</t>
  </si>
  <si>
    <t>Pencairan Investasi Terka...</t>
  </si>
  <si>
    <t>Hasil Penjualan Investasi...</t>
  </si>
  <si>
    <t>Pembayaran Uang Muka Inve...</t>
  </si>
  <si>
    <t>Pencairan (Penempatan) In...</t>
  </si>
  <si>
    <t>Penempatan Investasi Teri...</t>
  </si>
  <si>
    <t>Perolehan Perangkat Lunak...</t>
  </si>
  <si>
    <t>Perolehan Biaya Kontrak</t>
  </si>
  <si>
    <t>Penempatan Kas Yang Dibat...</t>
  </si>
  <si>
    <t>Peningkatan Aset Tidak La...</t>
  </si>
  <si>
    <t>Perolehan Aset Tidak Lanc...</t>
  </si>
  <si>
    <t>Peningkatan Aset Lain-Lai...</t>
  </si>
  <si>
    <t>Jangka Pendek</t>
  </si>
  <si>
    <t>Jangka Panjang</t>
  </si>
  <si>
    <t>Total Pembayaran Utang ...</t>
  </si>
  <si>
    <t>Penerimaan Utang Bank Jan...</t>
  </si>
  <si>
    <t>Pembayaran Pinjaman Bank ...</t>
  </si>
  <si>
    <t>Pembayaran Dividen</t>
  </si>
  <si>
    <t>Pembayaran Utang Penggant...</t>
  </si>
  <si>
    <t>Penawaran Umum Perdana</t>
  </si>
  <si>
    <t>Penempatan Deposito</t>
  </si>
  <si>
    <t>Pencairan Deposito</t>
  </si>
  <si>
    <t>Pembayaran Utang Pihak Ke...</t>
  </si>
  <si>
    <t>Pembayaran Utang Pembiaya...</t>
  </si>
  <si>
    <t>Penempatan Investasi</t>
  </si>
  <si>
    <t>Pencairan Investasi</t>
  </si>
  <si>
    <t>Pelepasan Investasi Ekuit...</t>
  </si>
  <si>
    <t>Beban Emisi Saham</t>
  </si>
  <si>
    <t>Penerimaan Dari Obligasi ...</t>
  </si>
  <si>
    <t>Penempatan (Pencairan) Re...</t>
  </si>
  <si>
    <t>Pembayaran Liabilitas Sew...</t>
  </si>
  <si>
    <t>Pembayaran Provisi Bank</t>
  </si>
  <si>
    <t>Pengembalian Uang Muka Se...</t>
  </si>
  <si>
    <t>Pengaruh Tidak Dikonsolidasinya...</t>
  </si>
  <si>
    <t>Dampak Neto Perubahan Selisih K...</t>
  </si>
  <si>
    <t>Net Income - Div (TTM)</t>
  </si>
  <si>
    <t>Net Income - Div Yield</t>
  </si>
  <si>
    <t>EPS - Payout Ratio</t>
  </si>
  <si>
    <t>EPS - Div Yield</t>
  </si>
  <si>
    <t>Revenue - Div (TTM)</t>
  </si>
  <si>
    <t>Revenue - Payout Ratio</t>
  </si>
  <si>
    <t>Revenue - Div Yield</t>
  </si>
  <si>
    <t>05 Aug 22</t>
  </si>
  <si>
    <t>ICBP</t>
  </si>
  <si>
    <t>XIDX:ICBP</t>
  </si>
  <si>
    <t>12M 2007</t>
  </si>
  <si>
    <t>Pajak Kini</t>
  </si>
  <si>
    <t>Pajak Tangguhan</t>
  </si>
  <si>
    <t>Total Beban Pajak Penghasilan</t>
  </si>
  <si>
    <t>Hak Minoritas</t>
  </si>
  <si>
    <t>Penyesuaian Proforma</t>
  </si>
  <si>
    <t>Total Pendapatan Komprehensif...</t>
  </si>
  <si>
    <t>Investasi Jangka Pendek</t>
  </si>
  <si>
    <t>Utang Trust Receipts</t>
  </si>
  <si>
    <t>Utang Pembelian A...</t>
  </si>
  <si>
    <t>Pembayaran Kas Kepada Pem...</t>
  </si>
  <si>
    <t>Pembayaran Untuk Beban Pr...</t>
  </si>
  <si>
    <t>Pembayaran Kepada Karyawa...</t>
  </si>
  <si>
    <t>Penerimaan Penghasilan Bu...</t>
  </si>
  <si>
    <t>Pembayaran Pajak - Neto</t>
  </si>
  <si>
    <t>Pembayaran Beban Bunga</t>
  </si>
  <si>
    <t>Penerimaan Lainnya - Neto</t>
  </si>
  <si>
    <t>Penerimaan Dari Penjualan...</t>
  </si>
  <si>
    <t>Penambahan Aset Tidak Ber...</t>
  </si>
  <si>
    <t>Penambahan Aset Keuangan ...</t>
  </si>
  <si>
    <t>Uang Muka Untuk Pembelian...</t>
  </si>
  <si>
    <t>Penambahan Investasi Jang...</t>
  </si>
  <si>
    <t>Kas Dan Bank Dari Entitas...</t>
  </si>
  <si>
    <t>Penambahan Investasi Pada...</t>
  </si>
  <si>
    <t>Akuisisi Entitas Anak Bar...</t>
  </si>
  <si>
    <t>Akuisisi Entitas Anak Ana...</t>
  </si>
  <si>
    <t>Penyertaan Di Entitas Aso...</t>
  </si>
  <si>
    <t>Pembayaran Investasi Pada...</t>
  </si>
  <si>
    <t>Penerimaan Dari Utang Ban...</t>
  </si>
  <si>
    <t>Penerimaan Dari Utang Jan...</t>
  </si>
  <si>
    <t>Kontribusi Modal Dari Kep...</t>
  </si>
  <si>
    <t>Penerimaan (Pengembalian)...</t>
  </si>
  <si>
    <t>Pembayaran Utang Bank Jan...</t>
  </si>
  <si>
    <t>Pembayaran Utang Pembelia...</t>
  </si>
  <si>
    <t>Pembayaran Dividen Kas</t>
  </si>
  <si>
    <t>Pembayaran Dividen Kas Ol...</t>
  </si>
  <si>
    <t>Penerimaan Dari Penawaran...</t>
  </si>
  <si>
    <t>Penerimaan Utang Pemegang...</t>
  </si>
  <si>
    <t>Pembayaran Utang Pemegang...</t>
  </si>
  <si>
    <t>Pembayaran Dividen Kas Ke...</t>
  </si>
  <si>
    <t>Pembayaran Liabilitas Jan...</t>
  </si>
  <si>
    <t>Penerimaan Utang Obligasi</t>
  </si>
  <si>
    <t>Kas Dan Setara Kas Dari Transak...</t>
  </si>
  <si>
    <t>Forward PE Ratio</t>
  </si>
  <si>
    <t>PEG (Forward)</t>
  </si>
  <si>
    <t>Dividend (TTM)</t>
  </si>
  <si>
    <t>Payout Ratio</t>
  </si>
  <si>
    <t>Dividend Yield</t>
  </si>
  <si>
    <t>02 Jul 25</t>
  </si>
  <si>
    <t>ICON</t>
  </si>
  <si>
    <t>XIDX:ICON</t>
  </si>
  <si>
    <t>Beban Komisi</t>
  </si>
  <si>
    <t>Keuntungan Atas Penjualan...</t>
  </si>
  <si>
    <t>Total Pajak Kini</t>
  </si>
  <si>
    <t>Piutang Pembiayaan</t>
  </si>
  <si>
    <t>Total Piutang Pembiaya...</t>
  </si>
  <si>
    <t>Piutang Pihak Berelasi</t>
  </si>
  <si>
    <t>Total Piutang Pihak Be...</t>
  </si>
  <si>
    <t>Tanah Untuk Dikembangkan</t>
  </si>
  <si>
    <t>Investasi Pada Entitas A...</t>
  </si>
  <si>
    <t>Utang Pembiayaan ...</t>
  </si>
  <si>
    <t>Utang Jangka Panjang ...</t>
  </si>
  <si>
    <t>Pengembalian Kepada Pelan...</t>
  </si>
  <si>
    <t>Kepada Pemasok</t>
  </si>
  <si>
    <t>Kepada Karyawan</t>
  </si>
  <si>
    <t>Total Pembayaran Kas Ke...</t>
  </si>
  <si>
    <t>Penerimaan Tagihan Pajak</t>
  </si>
  <si>
    <t>Penerimaan Bunga Dan Jasa...</t>
  </si>
  <si>
    <t>Laba/(Rugi Atas Penjualan...</t>
  </si>
  <si>
    <t>Kegiatan Operasional Lain...</t>
  </si>
  <si>
    <t>Kas Dari Hasil Aktivitas ...</t>
  </si>
  <si>
    <t>Laba (Rugi) Usaha</t>
  </si>
  <si>
    <t>Laba (Rugi) Bersih Se...</t>
  </si>
  <si>
    <t>Biaya Penyusutan Dan ...</t>
  </si>
  <si>
    <t>Total Laba (Rugi) Usah...</t>
  </si>
  <si>
    <t>Penurunan (Kenaikan ) Pi...</t>
  </si>
  <si>
    <t>Penurunan (Kenaikan ) Pe...</t>
  </si>
  <si>
    <t>Penurunan Kenaikan ) Piu...</t>
  </si>
  <si>
    <t>Penurunan (Kenaikan ) P...</t>
  </si>
  <si>
    <t>Penurunan (Kenaikan ) Be...</t>
  </si>
  <si>
    <t>Kenaikan (Penurunan) Hut...</t>
  </si>
  <si>
    <t>Kenaikan (Penurunan)Huta...</t>
  </si>
  <si>
    <t>Kenaikan ( Penurunan ) H...</t>
  </si>
  <si>
    <t>Kenaikan (Penurunan) Yan...</t>
  </si>
  <si>
    <t>Kenaikan (Penurunan) Uan...</t>
  </si>
  <si>
    <t>Total Kas Dari Hasil Ak...</t>
  </si>
  <si>
    <t>Perolehan Hak Atas Tanah</t>
  </si>
  <si>
    <t>Kenaikan Aset Hak Guna</t>
  </si>
  <si>
    <t>Pengurangan Hak Atas Tana...</t>
  </si>
  <si>
    <t>Investasi Saham Pada Enti...</t>
  </si>
  <si>
    <t>Investasi Tersedia Untuk ...</t>
  </si>
  <si>
    <t>Penerimaan Kas Dibatasi P...</t>
  </si>
  <si>
    <t>Perolehan Proyek Dalam Pe...</t>
  </si>
  <si>
    <t>Penurunan Proyek Dalam Pe...</t>
  </si>
  <si>
    <t>Pembayaran Uang Muka Komi...</t>
  </si>
  <si>
    <t>Aset Tersedia Untuk Dijua...</t>
  </si>
  <si>
    <t>Aset Lain-Lain</t>
  </si>
  <si>
    <t>Pembayaran Pokok Utang Ba...</t>
  </si>
  <si>
    <t>Dana Yang Dibatasi Penggu...</t>
  </si>
  <si>
    <t>Penurunan (Kenaikan) Piut...</t>
  </si>
  <si>
    <t>Kenaikan (Penurunan) Utan...</t>
  </si>
  <si>
    <t>Penunuranan Utang Lain-La...</t>
  </si>
  <si>
    <t>Kenaikan (Penurunan) Pinj...</t>
  </si>
  <si>
    <t>Kenaikan (Penurunan) Moda...</t>
  </si>
  <si>
    <t>Penerimaan Pinjaman Dari ...</t>
  </si>
  <si>
    <t>Kenaikan (Penurunan) Sewa...</t>
  </si>
  <si>
    <t>Total Pembayaran Divide...</t>
  </si>
  <si>
    <t>Pembayaran Dividen Oleh E...</t>
  </si>
  <si>
    <t>IGAR</t>
  </si>
  <si>
    <t>XIDX:IGAR</t>
  </si>
  <si>
    <t>Beban Penelitian Dan Peng...</t>
  </si>
  <si>
    <t>Deposito Berjangka</t>
  </si>
  <si>
    <t>Utang Sewa Pembiayaan</t>
  </si>
  <si>
    <t>Penerimaan Dari Pelanggan</t>
  </si>
  <si>
    <t>Pemasok</t>
  </si>
  <si>
    <t>Karyawan</t>
  </si>
  <si>
    <t>Pembayaran Surat Ketetapa...</t>
  </si>
  <si>
    <t>Pembayaran Beban Operasi ...</t>
  </si>
  <si>
    <t>Pelepasan Investasi Jangk...</t>
  </si>
  <si>
    <t>Penempatan Investasi Jang...</t>
  </si>
  <si>
    <t>Perolehan Aset Takberwuju...</t>
  </si>
  <si>
    <t>Perolehan Aktivitas Inves...</t>
  </si>
  <si>
    <t>Pembayaran Uang Muka Pemb...</t>
  </si>
  <si>
    <t>Kerugian Penghapusan Aset...</t>
  </si>
  <si>
    <t>Penempatan Deposito Berja...</t>
  </si>
  <si>
    <t>Pembayaran Utang Sewa Pem...</t>
  </si>
  <si>
    <t>Pembelian Saham Kembali</t>
  </si>
  <si>
    <t>Pembayaran Dividen Perusa...</t>
  </si>
  <si>
    <t>Pembayaran Dividen Entita...</t>
  </si>
  <si>
    <t>Pembayaran Porsi Pokok Li...</t>
  </si>
  <si>
    <t>Pembayaran Bunga Liabilit...</t>
  </si>
  <si>
    <t>Penerimaan (Pembayaran) U...</t>
  </si>
  <si>
    <t>19 Jun 26</t>
  </si>
  <si>
    <t>EPS Rating</t>
  </si>
  <si>
    <t>IIKP</t>
  </si>
  <si>
    <t>XIDX:IIKP</t>
  </si>
  <si>
    <t>Laba Pra Akuisisi</t>
  </si>
  <si>
    <t>Pembayaran Kepada Pemasok</t>
  </si>
  <si>
    <t>Penerimaan (Pembayaran) K...</t>
  </si>
  <si>
    <t>Pembayaran Kas Lainnya Un...</t>
  </si>
  <si>
    <t>Pendapatan Lain-Lain Oper...</t>
  </si>
  <si>
    <t>Beban Lain-Lain Operasion...</t>
  </si>
  <si>
    <t>Pembayaran Pajak Operasi ...</t>
  </si>
  <si>
    <t>Pembayaran Pajak</t>
  </si>
  <si>
    <t>Pembayaran Bunga Dan Beba...</t>
  </si>
  <si>
    <t>Pembeliaan Ikan Indukan</t>
  </si>
  <si>
    <t>Pembayaran Pinjaman Bank</t>
  </si>
  <si>
    <t>Pemeliharaan Tanaman Perk...</t>
  </si>
  <si>
    <t>Penambahan Aset Lain-Lain</t>
  </si>
  <si>
    <t>Pengurangan Aset Lain-Lai...</t>
  </si>
  <si>
    <t>Kenaikan (Pembayaran) Uta...</t>
  </si>
  <si>
    <t>Cadangan Pensiun</t>
  </si>
  <si>
    <t>Setoran Modal Non- Pengen...</t>
  </si>
  <si>
    <t>Pembayaran Hutang Dan Bun...</t>
  </si>
  <si>
    <t>Pembayaran Aset Sewa</t>
  </si>
  <si>
    <t>Arus Kas Periode 1 October 2015...</t>
  </si>
  <si>
    <t>14 May 08</t>
  </si>
  <si>
    <t>IKAI</t>
  </si>
  <si>
    <t>XIDX:IKAI</t>
  </si>
  <si>
    <t>Beban Penyusutan</t>
  </si>
  <si>
    <t>Penerimaan Dari Jaminan P...</t>
  </si>
  <si>
    <t>Pembayaran Dari Jaminan P...</t>
  </si>
  <si>
    <t>Pembayaran Kas Kepada Kar...</t>
  </si>
  <si>
    <t>Biaya Transaksi Dari Akui...</t>
  </si>
  <si>
    <t>Pembayaran Untuk :</t>
  </si>
  <si>
    <t>Bunga Dan Lain-Lain Bers...</t>
  </si>
  <si>
    <t>Pajak</t>
  </si>
  <si>
    <t>Total Pembayaran Untuk ...</t>
  </si>
  <si>
    <t>Jaminan Pelanggan</t>
  </si>
  <si>
    <t>Pengembalian Pajak</t>
  </si>
  <si>
    <t>Pendapatan Lain-Lain</t>
  </si>
  <si>
    <t>Total Penerimaan (Penge...</t>
  </si>
  <si>
    <t>Pembayaran Uang Jaminan</t>
  </si>
  <si>
    <t>Hasil Penjualan Aset Yang...</t>
  </si>
  <si>
    <t>Perolehan Aset Dari Akuis...</t>
  </si>
  <si>
    <t>Penurunan (Kenaikan) Aset...</t>
  </si>
  <si>
    <t>Penurunan (Kenaikan) Uang...</t>
  </si>
  <si>
    <t>Perolehan Properti Invest...</t>
  </si>
  <si>
    <t>Pengembalian Uang Muka Ko...</t>
  </si>
  <si>
    <t>Pinjaman Kepada Entitas B...</t>
  </si>
  <si>
    <t>Pembayaran Utang Bank Dan...</t>
  </si>
  <si>
    <t>Penerimaan Pinjaman Lainn...</t>
  </si>
  <si>
    <t>Pembayaran Biaya Penerbit...</t>
  </si>
  <si>
    <t>Pembelian Saham Dari Kepe...</t>
  </si>
  <si>
    <t>Penerimaan Dana Refinanci...</t>
  </si>
  <si>
    <t>Penerimaan Piutang Lain-L...</t>
  </si>
  <si>
    <t>IKBI</t>
  </si>
  <si>
    <t>XIDX:IKBI</t>
  </si>
  <si>
    <t>Q1 2025</t>
  </si>
  <si>
    <t>2025</t>
  </si>
  <si>
    <t>Pembayaran Untuk Beban Pa...</t>
  </si>
  <si>
    <t>Pembayaran Pajak Penghas...</t>
  </si>
  <si>
    <t>Pembayaran Bunga Hutang B...</t>
  </si>
  <si>
    <t>Penerimaan Penghasilan Ke...</t>
  </si>
  <si>
    <t>Penerimaan Kas Dari Penge...</t>
  </si>
  <si>
    <t>Pencairan Investasi Jangk...</t>
  </si>
  <si>
    <t>Penanaman Investasi Jangk...</t>
  </si>
  <si>
    <t>Penambahan Penyertaan Sah...</t>
  </si>
  <si>
    <t>Pencairan (Penempatan) De...</t>
  </si>
  <si>
    <t>Penerimaan Hasil Penjuala...</t>
  </si>
  <si>
    <t>Penerimaan Dividen Kas</t>
  </si>
  <si>
    <t>Uang Muka Pembelian Aset ...</t>
  </si>
  <si>
    <t>Advances For Acquisition Of Int...</t>
  </si>
  <si>
    <t>Total Advances For Acquisitio...</t>
  </si>
  <si>
    <t>Pembayaran Deviden</t>
  </si>
  <si>
    <t>Penerimaan Hutang Bank</t>
  </si>
  <si>
    <t>Pembayaran Hutang Bank</t>
  </si>
  <si>
    <t>02 Sep 25</t>
  </si>
  <si>
    <t>IMAS</t>
  </si>
  <si>
    <t>XIDX:IMAS</t>
  </si>
  <si>
    <t>Utang Dari Pihak Bere...</t>
  </si>
  <si>
    <t>Utang Lain Jangka...</t>
  </si>
  <si>
    <t>Pembayaran Beban Gaji</t>
  </si>
  <si>
    <t>Pembayaran Beban Bunga Da...</t>
  </si>
  <si>
    <t>Penerimaan Lain-Lain - Ne...</t>
  </si>
  <si>
    <t>Bunga Yang Diterima Dan P...</t>
  </si>
  <si>
    <t>Penerimaan Penambahan Mod...</t>
  </si>
  <si>
    <t>Penerimaan Dari Pembagian...</t>
  </si>
  <si>
    <t>Penerimaan Dari Divestasi...</t>
  </si>
  <si>
    <t>Penjualan Penyertaan Saha...</t>
  </si>
  <si>
    <t>Penambahan Aset Investasi</t>
  </si>
  <si>
    <t>Penerimaan Dividen Dari E...</t>
  </si>
  <si>
    <t>Penempatan Dana Untuk Inv...</t>
  </si>
  <si>
    <t>Penambahan Dari Investasi...</t>
  </si>
  <si>
    <t>Bunga Yang Diterima Dari ...</t>
  </si>
  <si>
    <t>Pembayaran Untuk Penempat...</t>
  </si>
  <si>
    <t>Penambahan Uang Muka Peny...</t>
  </si>
  <si>
    <t>Kas Yang Diperoleh Dari E...</t>
  </si>
  <si>
    <t>Pembelian Aktiva Belum Di...</t>
  </si>
  <si>
    <t>Pembayaran Utang Jangka P...</t>
  </si>
  <si>
    <t>Pembayaran Untuk Sumber P...</t>
  </si>
  <si>
    <t>Penerimaan Dari Sumber Pe...</t>
  </si>
  <si>
    <t>Pembayaran Pokok Obligasi</t>
  </si>
  <si>
    <t>Penerimaan Dan Penerbitan...</t>
  </si>
  <si>
    <t>Pembayaran Untuk Penebusa...</t>
  </si>
  <si>
    <t>Pembayaran Biaya Emisi Sa...</t>
  </si>
  <si>
    <t>Pembayaran Utang Sewa Hak...</t>
  </si>
  <si>
    <t>25 Jun 25</t>
  </si>
  <si>
    <t>IMJS</t>
  </si>
  <si>
    <t>XIDX:IMJS</t>
  </si>
  <si>
    <t>Kepentingan Non-Pegendali</t>
  </si>
  <si>
    <t>Portofolio Efek</t>
  </si>
  <si>
    <t>Pembayaran Kas Ke Pemasok...</t>
  </si>
  <si>
    <t>Pembayaran Kas Untuk Biay...</t>
  </si>
  <si>
    <t>Penerimaan Pendapatan Bun...</t>
  </si>
  <si>
    <t>Penerimaan Kas Atas Resti...</t>
  </si>
  <si>
    <t>Pembayaran Untuk Beban Bu...</t>
  </si>
  <si>
    <t>Pembayaran Beban Pajak</t>
  </si>
  <si>
    <t>Penerimaan Dari Operasi L...</t>
  </si>
  <si>
    <t>Uang Jaminan Atas Tanah</t>
  </si>
  <si>
    <t>Perolehan Aset Tak Berwuj...</t>
  </si>
  <si>
    <t>Penambahan Piutang Pihak ...</t>
  </si>
  <si>
    <t>Akuisisi Entitas Anak, Se...</t>
  </si>
  <si>
    <t>Penjualan (Pembelian) Por...</t>
  </si>
  <si>
    <t>Kas Diperoleh Dari Entita...</t>
  </si>
  <si>
    <t>Penerimaan Dari Investasi...</t>
  </si>
  <si>
    <t>Penambahan Investasi Saha...</t>
  </si>
  <si>
    <t>Perolehan Saham Entitas A...</t>
  </si>
  <si>
    <t>Penerimaan Dari Penambaha...</t>
  </si>
  <si>
    <t>Penerimaan Utang Dari Pih...</t>
  </si>
  <si>
    <t>Uang Muka Setoran Modal</t>
  </si>
  <si>
    <t>Pembayaran Wesel Jangka M...</t>
  </si>
  <si>
    <t>Penerimaan Penerbitan Obl...</t>
  </si>
  <si>
    <t>Peningkatan Modal Melalui...</t>
  </si>
  <si>
    <t>Penerimaan Utang Jangka P...</t>
  </si>
  <si>
    <t>Pembayaran Beban Emisi Ob...</t>
  </si>
  <si>
    <t>Penerimaan Bunga Dari Pin...</t>
  </si>
  <si>
    <t>Pembayaran Dividen Kas:</t>
  </si>
  <si>
    <t>Entitas Anak</t>
  </si>
  <si>
    <t>Pembayaran Beban Bungan D...</t>
  </si>
  <si>
    <t>Pembayaran Dari Aktivitas...</t>
  </si>
  <si>
    <t>Pembayaran Utang Ke Pihak...</t>
  </si>
  <si>
    <t>Pembayaran Dari Bank-Bank...</t>
  </si>
  <si>
    <t>Penerimaan Dari Bank-Bank...</t>
  </si>
  <si>
    <t>Penerimaan Dari Aktivitas...</t>
  </si>
  <si>
    <t>Kas Dan Setara Kas Dari Dekonso...</t>
  </si>
  <si>
    <t>24 Apr 25</t>
  </si>
  <si>
    <t>IMPC</t>
  </si>
  <si>
    <t>XIDX:IMPC</t>
  </si>
  <si>
    <t>Liabilitas Keuangan L...</t>
  </si>
  <si>
    <t>Total Liabilitas Ke...</t>
  </si>
  <si>
    <t>Surat Berharga Jangka...</t>
  </si>
  <si>
    <t>Pembayaran Beban Operasi</t>
  </si>
  <si>
    <t>Penerimaan Dari Pengembal...</t>
  </si>
  <si>
    <t>Pendapatan (Beban) Lain-L...</t>
  </si>
  <si>
    <t>Pembayaran Untuk Beban La...</t>
  </si>
  <si>
    <t>Tambahan Investasi Pada S...</t>
  </si>
  <si>
    <t>Deposito Berjangka Yang D...</t>
  </si>
  <si>
    <t>Penjualan Investasi Pada ...</t>
  </si>
  <si>
    <t>Tambahan Investasi Pada E...</t>
  </si>
  <si>
    <t>Piutang Kepada Pihak Keti...</t>
  </si>
  <si>
    <t>Penerimaan Atas Penjualan...</t>
  </si>
  <si>
    <t>Penjualan Aset Keuangan U...</t>
  </si>
  <si>
    <t>Tambahan Modal Disetor Pa...</t>
  </si>
  <si>
    <t>Penerimaan Pinjaman Bank ...</t>
  </si>
  <si>
    <t>Pembayaran Atas Pinjaman ...</t>
  </si>
  <si>
    <t>Penerimaan Pinjaman Bank</t>
  </si>
  <si>
    <t>Pembayaran Atas Utang Pem...</t>
  </si>
  <si>
    <t>Pembelian Saham Treasuri</t>
  </si>
  <si>
    <t>Penerimaan Dari Liabilita...</t>
  </si>
  <si>
    <t>Pembayaran Atas Labilitas...</t>
  </si>
  <si>
    <t>Pembayaran Atas Liabilita...</t>
  </si>
  <si>
    <t>Penerimaan Dari Surat Hut...</t>
  </si>
  <si>
    <t>Pembayaran Kepada Pihak B...</t>
  </si>
  <si>
    <t>Pembayaran Dari Surat Hut...</t>
  </si>
  <si>
    <t>Penjualan Dan Sewa Balik</t>
  </si>
  <si>
    <t>Efek Divestasi Entitas Anak</t>
  </si>
  <si>
    <t>31 May 24</t>
  </si>
  <si>
    <t>INAF</t>
  </si>
  <si>
    <t>XIDX:INAF</t>
  </si>
  <si>
    <t>Hasil Investasi</t>
  </si>
  <si>
    <t>Investasi Jangka Panjang</t>
  </si>
  <si>
    <t>Surat Berharga Yang D...</t>
  </si>
  <si>
    <t>Pajak Penghasilan</t>
  </si>
  <si>
    <t>Pengeluaran Atas Kecurang...</t>
  </si>
  <si>
    <t>Pembayaran Pkbl</t>
  </si>
  <si>
    <t>Hasil Pelepasan Aset Keua...</t>
  </si>
  <si>
    <t>Penerimaan Hasil Investas...</t>
  </si>
  <si>
    <t>Penyertaan Modal Pada Ana...</t>
  </si>
  <si>
    <t>Pembelian Aset Lain-Lain</t>
  </si>
  <si>
    <t>Penerimaan Lain-Lain (Kso...</t>
  </si>
  <si>
    <t>Hasil Penjualan Properti ...</t>
  </si>
  <si>
    <t>Penerimaan Bunga Penerbit...</t>
  </si>
  <si>
    <t>Penerimaan Penerbitan Sur...</t>
  </si>
  <si>
    <t>Pembayaran Biaya Transaks...</t>
  </si>
  <si>
    <t>Pelunasan Surat Berharga</t>
  </si>
  <si>
    <t>Penerimaan Pmn</t>
  </si>
  <si>
    <t>Dampak Dekonsolidasi</t>
  </si>
  <si>
    <t>03 May 13</t>
  </si>
  <si>
    <t>INAI</t>
  </si>
  <si>
    <t>XIDX:INAI</t>
  </si>
  <si>
    <t>Tagihan Bruto Kepada Pem...</t>
  </si>
  <si>
    <t>Piutang Retensi</t>
  </si>
  <si>
    <t>Tagihan Bruto Kepada Pemberi Ke...</t>
  </si>
  <si>
    <t>Pinjaman Jangka Pende...</t>
  </si>
  <si>
    <t>Penerimaan Uang Muka Penj...</t>
  </si>
  <si>
    <t>Penerimaan Pendapatan Sew...</t>
  </si>
  <si>
    <t>Pembayaran Management Fee</t>
  </si>
  <si>
    <t>Penerimaan (Penempatan) D...</t>
  </si>
  <si>
    <t>Penerimaan (Penempatan) G...</t>
  </si>
  <si>
    <t>Penambahan Investasi Akui...</t>
  </si>
  <si>
    <t>Penerimaan (Pemberian) Pi...</t>
  </si>
  <si>
    <t>Penambahan Utang Bank</t>
  </si>
  <si>
    <t>Pembayaran Hutang Sewa Pe...</t>
  </si>
  <si>
    <t>Penambahan (Pengurangan) ...</t>
  </si>
  <si>
    <t>Penambahan (Pembayaran) U...</t>
  </si>
  <si>
    <t>Pembagian Dividen</t>
  </si>
  <si>
    <t>03 Sep 20</t>
  </si>
  <si>
    <t>INCI</t>
  </si>
  <si>
    <t>XIDX:INCI</t>
  </si>
  <si>
    <t>Total Utang Pajak</t>
  </si>
  <si>
    <t>Penerimaan (Pembayaran) ...</t>
  </si>
  <si>
    <t>Pembayaran Kas Untuk Beb...</t>
  </si>
  <si>
    <t>Penerimaan Dari Asuransi</t>
  </si>
  <si>
    <t>Pembayaran Uang Muka</t>
  </si>
  <si>
    <t>Penerimaan Restitusi Dari...</t>
  </si>
  <si>
    <t>Penerimaan Piutang Hubung...</t>
  </si>
  <si>
    <t>Pembayaran Kewajiban Lain...</t>
  </si>
  <si>
    <t>Pembayaran Utang Hubungan...</t>
  </si>
  <si>
    <t>Pembayaran Pajak Pertamb...</t>
  </si>
  <si>
    <t>Total Pembayaran Pajak</t>
  </si>
  <si>
    <t>Pembayaran Beban Bunga S...</t>
  </si>
  <si>
    <t>Pembayaran Beban Bank (I...</t>
  </si>
  <si>
    <t>Penerimaan Pendapatan Lai...</t>
  </si>
  <si>
    <t>Penerimaan (Pembayaran) B...</t>
  </si>
  <si>
    <t>Penghapusan Aset Tetap</t>
  </si>
  <si>
    <t>Pencairan Dana Yang Dibat...</t>
  </si>
  <si>
    <t>Pembayaran Untuk Uang Muk...</t>
  </si>
  <si>
    <t>Penerimaan (Pembayaran) J...</t>
  </si>
  <si>
    <t>Kenaikan (Penurunan) Beba...</t>
  </si>
  <si>
    <t>Pembelian Efek Utang</t>
  </si>
  <si>
    <t>Selisih Kurs</t>
  </si>
  <si>
    <t>Penerimaan (Pembayaran) D...</t>
  </si>
  <si>
    <t>Penerimaan Bunga Deposito...</t>
  </si>
  <si>
    <t>Penerimaan (Pembayaran) H...</t>
  </si>
  <si>
    <t>Penerimaan (Pembayaran) P...</t>
  </si>
  <si>
    <t>Tambahan Setoran Modal En...</t>
  </si>
  <si>
    <t>Pembayaran Pajak Dividen</t>
  </si>
  <si>
    <t>Penerimaan Hutang Sewa Pe...</t>
  </si>
  <si>
    <t>Penerimaan Pembiayaan Ban...</t>
  </si>
  <si>
    <t>05 Jun 26</t>
  </si>
  <si>
    <t>INCO</t>
  </si>
  <si>
    <t>XIDX:INCO</t>
  </si>
  <si>
    <t>Keuntungan (Rugi) Atas Tr...</t>
  </si>
  <si>
    <t>Pengembalian Pajak Pengha...</t>
  </si>
  <si>
    <t>Pengembalian Pajak Lainny...</t>
  </si>
  <si>
    <t>Pembayaran Pajak Lainnya</t>
  </si>
  <si>
    <t>Penempatan Jaminan Keuang...</t>
  </si>
  <si>
    <t>Penarikan Jaminan Keuanga...</t>
  </si>
  <si>
    <t>Penerimaan Pendapatan Keu...</t>
  </si>
  <si>
    <t>Pembayaran Royalti Dan Re...</t>
  </si>
  <si>
    <t>Pembayaran Kontribusi Imb...</t>
  </si>
  <si>
    <t>Pembayaran Atas Hasil Pem...</t>
  </si>
  <si>
    <t>Penerimaan Lainnya</t>
  </si>
  <si>
    <t>Pembayaran Lainnya</t>
  </si>
  <si>
    <t>Penempatan Jaminan Reklam...</t>
  </si>
  <si>
    <t>Penerimaan Kas Dari Dispo...</t>
  </si>
  <si>
    <t>Penurunan Arus Kas Bersih...</t>
  </si>
  <si>
    <t>Pembayaran Untuk Penambah...</t>
  </si>
  <si>
    <t>Penarikan Investasi Jangk...</t>
  </si>
  <si>
    <t>Penerbitan Saham Baru</t>
  </si>
  <si>
    <t>Biaya Transaksi Atas Pene...</t>
  </si>
  <si>
    <t>Penempatan Dana Yang Diba...</t>
  </si>
  <si>
    <t>Penggunaan Dana Yang Diba...</t>
  </si>
  <si>
    <t>Setoran Modal Dari Kepent...</t>
  </si>
  <si>
    <t>Pembayaran Sewa Pembiayaa...</t>
  </si>
  <si>
    <t>Pembayaran Bunga Sewa Pem...</t>
  </si>
  <si>
    <t>Kas Dan Setara Kas Dari Entitas...</t>
  </si>
  <si>
    <t>11 Jun 26</t>
  </si>
  <si>
    <t>INDF</t>
  </si>
  <si>
    <t>XIDX:INDF</t>
  </si>
  <si>
    <t>Tanaman Perkebunan</t>
  </si>
  <si>
    <t>Tanaman Telah Menghas...</t>
  </si>
  <si>
    <t>Tanaman Belum Menghas...</t>
  </si>
  <si>
    <t>Total Tanaman Perkebun...</t>
  </si>
  <si>
    <t>Utang Obligasi Da...</t>
  </si>
  <si>
    <t>Penerimaan (Pembayaran) L...</t>
  </si>
  <si>
    <t>Penerimaan Dividen Dari K...</t>
  </si>
  <si>
    <t>Pembayaran Untuk Akuisisi</t>
  </si>
  <si>
    <t>Penambahan Aset Tetap Dan...</t>
  </si>
  <si>
    <t>Penambahan Aset Biologis</t>
  </si>
  <si>
    <t>Investasi Pada Deposito B...</t>
  </si>
  <si>
    <t>Investasi Pada Entitas As...</t>
  </si>
  <si>
    <t>Akuisisi Entitas Anak Dar...</t>
  </si>
  <si>
    <t>Penambahan Modal Dan Uang...</t>
  </si>
  <si>
    <t>Investasi Pada Surat Utan...</t>
  </si>
  <si>
    <t>Penjualan Saham Entitas A...</t>
  </si>
  <si>
    <t>Kapitalisasi Beban Tanama...</t>
  </si>
  <si>
    <t>Kas Dan Setara Kas Dari E...</t>
  </si>
  <si>
    <t>Pembayaran Investasi Di E...</t>
  </si>
  <si>
    <t>Pembayaran Uang Muka Pem...</t>
  </si>
  <si>
    <t>Kontribusi Modal Dan Uang...</t>
  </si>
  <si>
    <t>Penerimaan Uang Muka Set...</t>
  </si>
  <si>
    <t>Kontribusi Modal Dari Ke...</t>
  </si>
  <si>
    <t>Total Kontribusi Modal ...</t>
  </si>
  <si>
    <t>Pelunasan Pinjaman Jangka...</t>
  </si>
  <si>
    <t>Pelunasan Obligasi Dan Su...</t>
  </si>
  <si>
    <t>Pembayaran Modal Saham</t>
  </si>
  <si>
    <t>Penerimaan Penjualan Mod...</t>
  </si>
  <si>
    <t>Pelunasan Obligasi Rupiah...</t>
  </si>
  <si>
    <t>Pembelian Saham Treasuri ...</t>
  </si>
  <si>
    <t>Penerimaan Penjualan Moda...</t>
  </si>
  <si>
    <t>Penerimaan Setoran Modal</t>
  </si>
  <si>
    <t>Pembayaran Kembali Obliga...</t>
  </si>
  <si>
    <t>Pembayaran Untuk Pembelia...</t>
  </si>
  <si>
    <t>Pembayaran Obligasi Yang ...</t>
  </si>
  <si>
    <t>Penerimaan Dari Penerbit ...</t>
  </si>
  <si>
    <t>INDR</t>
  </si>
  <si>
    <t>XIDX:INDR</t>
  </si>
  <si>
    <t>Laba Dari Ventura Bersama</t>
  </si>
  <si>
    <t>Utang Jangka Panj...</t>
  </si>
  <si>
    <t>Pembayaran Kas Kepada</t>
  </si>
  <si>
    <t>Direksi Dan Karyawan</t>
  </si>
  <si>
    <t>Penerimaan Pajak Lainnya</t>
  </si>
  <si>
    <t>Cadangan</t>
  </si>
  <si>
    <t>Lain-Lain - Bersih</t>
  </si>
  <si>
    <t>Penerimaan (Penempatan) B...</t>
  </si>
  <si>
    <t>Penerimaan Atas Pengaliha...</t>
  </si>
  <si>
    <t>Uang Jaminan</t>
  </si>
  <si>
    <t>Perolehan Investasi Pada ...</t>
  </si>
  <si>
    <t>Kenaikan Pada Saham Non P...</t>
  </si>
  <si>
    <t>Akuisisi Entitas Anak</t>
  </si>
  <si>
    <t>Investasi Pada Anak Perus...</t>
  </si>
  <si>
    <t>Penerimaan Kas Atas Pelep...</t>
  </si>
  <si>
    <t>Efek Kas Atas Akuisisi An...</t>
  </si>
  <si>
    <t>Pembayaran Untuk Investas...</t>
  </si>
  <si>
    <t>Penerimaan Jual Sewa Kemb...</t>
  </si>
  <si>
    <t>Penerbitan Saham Oleh Ent...</t>
  </si>
  <si>
    <t>Penerimaan Pinjaman Tanpa...</t>
  </si>
  <si>
    <t>Pembayaran Pinjaman Tanpa...</t>
  </si>
  <si>
    <t>Pembayaran Dividen Tunai ...</t>
  </si>
  <si>
    <t>Pembayaran Kepada Kepenti...</t>
  </si>
  <si>
    <t>Transaksi Ekuitas Pada En...</t>
  </si>
  <si>
    <t>Penerimaan Dari Kepenting...</t>
  </si>
  <si>
    <t>Pengurangan Modal Anak Pe...</t>
  </si>
  <si>
    <t>Akuisisi Tambahan Saham I...</t>
  </si>
  <si>
    <t>Penerbitan Saham</t>
  </si>
  <si>
    <t>Pinjaman Kepada Pihak Ket...</t>
  </si>
  <si>
    <t>Penurunan Bersih Kas Dan Setara...</t>
  </si>
  <si>
    <t>11 Jul 23</t>
  </si>
  <si>
    <t>INDS</t>
  </si>
  <si>
    <t>XIDX:INDS</t>
  </si>
  <si>
    <t>Proforma Laba Bersih Dari Trans...</t>
  </si>
  <si>
    <t>Total Pinjaman Jang...</t>
  </si>
  <si>
    <t>Klaim Asuransi</t>
  </si>
  <si>
    <t>Pembayaran Untuk Beban Us...</t>
  </si>
  <si>
    <t>Biaya Dibayar Dimuka</t>
  </si>
  <si>
    <t>Beban Masih Harus Dibaya...</t>
  </si>
  <si>
    <t>Beban Produksi</t>
  </si>
  <si>
    <t>Pembayaran Untuk Pajak Pe...</t>
  </si>
  <si>
    <t>Penerimaan Taksiran Klaim...</t>
  </si>
  <si>
    <t>Penerimaan Klaim Pajak Pe...</t>
  </si>
  <si>
    <t>Jaminan Bank</t>
  </si>
  <si>
    <t>Pembayaran Imbalan Kerja ...</t>
  </si>
  <si>
    <t>Pembayaran Kontribusi Ke ...</t>
  </si>
  <si>
    <t>Beban Legal Administrasi ...</t>
  </si>
  <si>
    <t>Pembayaran Pesangon</t>
  </si>
  <si>
    <t>Pembayaran Skpkb Pajak</t>
  </si>
  <si>
    <t>Penambahan Aset Dalam Pen...</t>
  </si>
  <si>
    <t>Perolehan Atas Akuisisi E...</t>
  </si>
  <si>
    <t>Pembelian Saham Di Anak P...</t>
  </si>
  <si>
    <t>Penambahan Modal Saham En...</t>
  </si>
  <si>
    <t>Uang Muka Investasi</t>
  </si>
  <si>
    <t>Uang Muka Pembelian Mesin</t>
  </si>
  <si>
    <t>Peneriman Dari Penambahan...</t>
  </si>
  <si>
    <t>Pengeluaran Untuk Pelunas...</t>
  </si>
  <si>
    <t>Pembagian Kas Dividen Kep...</t>
  </si>
  <si>
    <t>Pembagian Dividen Kepada ...</t>
  </si>
  <si>
    <t>Pembayaran Pinjaman Lainn...</t>
  </si>
  <si>
    <t>Pembayaran Utang Sewa</t>
  </si>
  <si>
    <t>Pembayaran Dividen Kepada...</t>
  </si>
  <si>
    <t>Pembayaran Jaminan Bank</t>
  </si>
  <si>
    <t>Penerimaan Jaminan Bank</t>
  </si>
  <si>
    <t>Hasil Dari Penawaran Umum...</t>
  </si>
  <si>
    <t>Pengembalian Modal Saham ...</t>
  </si>
  <si>
    <t>Pembayaran Jaminan Pelang...</t>
  </si>
  <si>
    <t>Pembayaran Utang Pihak Be...</t>
  </si>
  <si>
    <t>Tambahan Modal Disetor Da...</t>
  </si>
  <si>
    <t>Penerimaan Pihak Yang Ber...</t>
  </si>
  <si>
    <t>Piutang Hubungan Istimew...</t>
  </si>
  <si>
    <t>Hutang Hubungan Istimewa</t>
  </si>
  <si>
    <t>Pembayaran Dividen Tunai</t>
  </si>
  <si>
    <t>Total Penerimaan Pihak ...</t>
  </si>
  <si>
    <t>03 Jul 25</t>
  </si>
  <si>
    <t>INDX</t>
  </si>
  <si>
    <t>XIDX:INDX</t>
  </si>
  <si>
    <t>Q4 2024</t>
  </si>
  <si>
    <t>Utang Pembelian Kapal</t>
  </si>
  <si>
    <t>Utang Dari Pihak Keti...</t>
  </si>
  <si>
    <t>Penerimaan Kas Dari Pihak...</t>
  </si>
  <si>
    <t>Pembayaran Kepada Pihak K...</t>
  </si>
  <si>
    <t>Penerimaan Bunga Deposito</t>
  </si>
  <si>
    <t>Pendapatan Bagi Hasil Ban...</t>
  </si>
  <si>
    <t>PembayaranBebanBeban</t>
  </si>
  <si>
    <t>Pembayaran Uang Muka Dok ...</t>
  </si>
  <si>
    <t>(Penempatan) Penurunan De...</t>
  </si>
  <si>
    <t>Proyek Dalam Pelaksanaan</t>
  </si>
  <si>
    <t>Penjualan Entitas Anak</t>
  </si>
  <si>
    <t>Investasi Di Perusahaan A...</t>
  </si>
  <si>
    <t>Akuisisi Anak Perusahaan</t>
  </si>
  <si>
    <t>Bank Garansi</t>
  </si>
  <si>
    <t>Penurunan Pada Biaya Dita...</t>
  </si>
  <si>
    <t>Pembayaran Dividen Kepent...</t>
  </si>
  <si>
    <t>Setoran Modal Minoritas</t>
  </si>
  <si>
    <t>Pembagian Dividen Minorit...</t>
  </si>
  <si>
    <t>Rugi Likuiditas Entitas A...</t>
  </si>
  <si>
    <t>PelepasanAsetTetap</t>
  </si>
  <si>
    <t>Peningkatan (Penurunan) U...</t>
  </si>
  <si>
    <t>Penambahan Kepentingan No...</t>
  </si>
  <si>
    <t>PenambahanBebanDitanggu...</t>
  </si>
  <si>
    <t>PeningkatanUtangLainL...</t>
  </si>
  <si>
    <t>PenurunanUtangLainLai...</t>
  </si>
  <si>
    <t>Peningkatan Utang Lain-La...</t>
  </si>
  <si>
    <t>Pembayaran Angsuran Utang...</t>
  </si>
  <si>
    <t>Pembayaran Pinjaman Inves...</t>
  </si>
  <si>
    <t>Pembayaran Penawaran Umum...</t>
  </si>
  <si>
    <t>Pembayaran Utang Bunga</t>
  </si>
  <si>
    <t>Hasil Pelaksanaan Penawar...</t>
  </si>
  <si>
    <t>Pencairan Pinjaman Untuk ...</t>
  </si>
  <si>
    <t>PeningkatanModalDisetor...</t>
  </si>
  <si>
    <t>Peningkatan Tambahan Moda...</t>
  </si>
  <si>
    <t>Penyesuaian Atas Klasifikasi In...</t>
  </si>
  <si>
    <t>Penyesuaian Atas Pelepasan Enti...</t>
  </si>
  <si>
    <t>INDY</t>
  </si>
  <si>
    <t>XIDX:INDY</t>
  </si>
  <si>
    <t>Total Beban Pokok Penjualan...</t>
  </si>
  <si>
    <t>Pendapatan Bersih Ventura...</t>
  </si>
  <si>
    <t>Properti Pertambangan</t>
  </si>
  <si>
    <t>Aset Eksplorasi Dan Eval...</t>
  </si>
  <si>
    <t>Investasi Pada Entitas P...</t>
  </si>
  <si>
    <t>Utang Dari Pihak ...</t>
  </si>
  <si>
    <t>Pengeluaran Kas Kepada Pe...</t>
  </si>
  <si>
    <t>Pengeluaran Kas Kepada P...</t>
  </si>
  <si>
    <t>Pengeluaran Kas Kepada D...</t>
  </si>
  <si>
    <t>Total Pengeluaran Kas K...</t>
  </si>
  <si>
    <t>Penghasilan Bunga</t>
  </si>
  <si>
    <t>Penerimaan Klaim Pengemba...</t>
  </si>
  <si>
    <t>Pembayaran Klaim Pengemba...</t>
  </si>
  <si>
    <t>Pembayaran Royalti Kepada...</t>
  </si>
  <si>
    <t>Pembayaran Untuk Deposit ...</t>
  </si>
  <si>
    <t>Penerimaan Dividen</t>
  </si>
  <si>
    <t>Penerimaan Re-Floating Sa...</t>
  </si>
  <si>
    <t>Pembayaran Re-Floating Sa...</t>
  </si>
  <si>
    <t>Pencarian Aset Keuangan L...</t>
  </si>
  <si>
    <t>Pengembalian Klaim Pengem...</t>
  </si>
  <si>
    <t>Penerimaan Uang Muka Dari...</t>
  </si>
  <si>
    <t>Pembayaran Uang Muka Ke ...</t>
  </si>
  <si>
    <t>Penerimaan Utang</t>
  </si>
  <si>
    <t>Pembayaran Utang</t>
  </si>
  <si>
    <t>Penerimaan Piutang</t>
  </si>
  <si>
    <t>Pembayaran Piutang</t>
  </si>
  <si>
    <t>Pelunasan Piutang Lain-La...</t>
  </si>
  <si>
    <t>Kenaikan Piutang Lain-Lai...</t>
  </si>
  <si>
    <t>Pencairan Rekening Bank D...</t>
  </si>
  <si>
    <t>Penerimaan Uang Muka Dan ...</t>
  </si>
  <si>
    <t>Pembayaran Uang Muka Dan ...</t>
  </si>
  <si>
    <t>Penempatan Investasi Lain</t>
  </si>
  <si>
    <t>Penempatan Investasi Dala...</t>
  </si>
  <si>
    <t>Pengembalian Uang Muka</t>
  </si>
  <si>
    <t>Pengembalian Investasi La...</t>
  </si>
  <si>
    <t>Pembayaran Uang Muka Untu...</t>
  </si>
  <si>
    <t>Penerimaan Dari Uang Muka...</t>
  </si>
  <si>
    <t>Alokasi Aset Untuk Di Jua...</t>
  </si>
  <si>
    <t>Pemeliharaan Kapal</t>
  </si>
  <si>
    <t>Penambahan Kas Karena Aku...</t>
  </si>
  <si>
    <t>Penerimaan Refundable Dep...</t>
  </si>
  <si>
    <t>Penambahan Properti Perta...</t>
  </si>
  <si>
    <t>Kenaikan Investasi Pada E...</t>
  </si>
  <si>
    <t>Pembayaran Akuisisi Entit...</t>
  </si>
  <si>
    <t>Pembayaran Untuk Beban Di...</t>
  </si>
  <si>
    <t>Penambahan Aset Eksploras...</t>
  </si>
  <si>
    <t>Akuisisi Perusahaan Asosi...</t>
  </si>
  <si>
    <t>Pembayaran Untuk Tambahan...</t>
  </si>
  <si>
    <t>Penyelesaian Melalui Escr...</t>
  </si>
  <si>
    <t>Penerimaan Dari Transaksi...</t>
  </si>
  <si>
    <t>Penerimaan Utang Bank, Ut...</t>
  </si>
  <si>
    <t>Penambahan Setoran Modal</t>
  </si>
  <si>
    <t>Pembayaran Utang Bank, Ut...</t>
  </si>
  <si>
    <t>Pembayaran Utang Lain-Lai...</t>
  </si>
  <si>
    <t>Penerimaan Dari Utang Lai...</t>
  </si>
  <si>
    <t>Pembayaran Dari Transaksi...</t>
  </si>
  <si>
    <t>Pengembalian Kelebihan Pe...</t>
  </si>
  <si>
    <t>Penerimaan Pinjaman Pihak...</t>
  </si>
  <si>
    <t>Pembayaran Utang Dari Pih...</t>
  </si>
  <si>
    <t>Penerimaan Uang Muka Untu...</t>
  </si>
  <si>
    <t>Pembayaran Untuk Biaya Tr...</t>
  </si>
  <si>
    <t>Pembayaran Utang Obligasi</t>
  </si>
  <si>
    <t>Penerimaan Dari Piutang L...</t>
  </si>
  <si>
    <t>Pembayaran Piutang Lain-L...</t>
  </si>
  <si>
    <t>Pengeluaran Untuk Piutang...</t>
  </si>
  <si>
    <t>Pembayaran Uang Muka Seto...</t>
  </si>
  <si>
    <t>Penyesuaian Konsilidasi</t>
  </si>
  <si>
    <t>Pengaruh Perubahan Kurs Mata Ua...</t>
  </si>
  <si>
    <t>03 Jun 26</t>
  </si>
  <si>
    <t>INKP</t>
  </si>
  <si>
    <t>XIDX:INKP</t>
  </si>
  <si>
    <t>...</t>
  </si>
  <si>
    <t>Total Utang Ban...</t>
  </si>
  <si>
    <t>Surat Berharga Ja...</t>
  </si>
  <si>
    <t>Pinjaman Jangka P...</t>
  </si>
  <si>
    <t>Sukuk Mudharabah</t>
  </si>
  <si>
    <t>Penempatan Aset Lancar Da...</t>
  </si>
  <si>
    <t>Pembayaran Investasi Jang...</t>
  </si>
  <si>
    <t>Pembelian Surat Utang Jan...</t>
  </si>
  <si>
    <t>Penurunan Utang Pihak Ber...</t>
  </si>
  <si>
    <t>Peningkatan Penyertaan Sa...</t>
  </si>
  <si>
    <t>Pembayaran Pinjaman Bank,...</t>
  </si>
  <si>
    <t>Penerimaan Dari Utang Obl...</t>
  </si>
  <si>
    <t>Penerimaan Dari Medium-Te...</t>
  </si>
  <si>
    <t>Pembayaran Emisi Obligasi</t>
  </si>
  <si>
    <t>Pembayaran Sukuk Mudharab...</t>
  </si>
  <si>
    <t>Pembayaran Atas Utang Obl...</t>
  </si>
  <si>
    <t>Penerimaan Utang Murabaha...</t>
  </si>
  <si>
    <t>Pembayaran Utang Murabaha...</t>
  </si>
  <si>
    <t>Pembayaran Atas Medium-Te...</t>
  </si>
  <si>
    <t>INPC</t>
  </si>
  <si>
    <t>XIDX:INPC</t>
  </si>
  <si>
    <t>Provisi Dan Komisi Kredit</t>
  </si>
  <si>
    <t>Beban Bunga</t>
  </si>
  <si>
    <t>Pendapatan Operasional La...</t>
  </si>
  <si>
    <t>Keuntungan Penjualan Efe...</t>
  </si>
  <si>
    <t>Keuntungan Transaksi Mat...</t>
  </si>
  <si>
    <t>Kenaikan Nilai Wajar Ase...</t>
  </si>
  <si>
    <t>Provisi Dan Komisi Lainn...</t>
  </si>
  <si>
    <t>Total Pendapatan Operas...</t>
  </si>
  <si>
    <t>Beban Operasional Lainnya</t>
  </si>
  <si>
    <t>Beban Kerugian Atas Aset...</t>
  </si>
  <si>
    <t>Beban Tenaga Kerja</t>
  </si>
  <si>
    <t>Kerugian Dari Penjualan ...</t>
  </si>
  <si>
    <t>Penurunan Nilai Wajar As...</t>
  </si>
  <si>
    <t>Beban Penyisihan Kerugia...</t>
  </si>
  <si>
    <t>Total Beban Operasional...</t>
  </si>
  <si>
    <t>Giro Pada Bank Indonesia</t>
  </si>
  <si>
    <t>Penempatan Pada Bank Indo...</t>
  </si>
  <si>
    <t>Total Penempatan Pada B...</t>
  </si>
  <si>
    <t>Obligasi Pemerintah</t>
  </si>
  <si>
    <t>Pinjaman Yang Diberikan</t>
  </si>
  <si>
    <t>Total Pinjaman Yang Dib...</t>
  </si>
  <si>
    <t>Piutang Nasabah</t>
  </si>
  <si>
    <t>Total Aset Tetap</t>
  </si>
  <si>
    <t>Total Aset Tak Berwujud</t>
  </si>
  <si>
    <t>Liabilitas Segera</t>
  </si>
  <si>
    <t>Simpanan Nasabah</t>
  </si>
  <si>
    <t>Total Deposito Berj...</t>
  </si>
  <si>
    <t>Total Simpanan Nasabah</t>
  </si>
  <si>
    <t>Simpanan Dari Bank Lain</t>
  </si>
  <si>
    <t>Liabilitas Akseptasi</t>
  </si>
  <si>
    <t>Pinjaman Yang Diterima</t>
  </si>
  <si>
    <t>Obligasi Subordinasi</t>
  </si>
  <si>
    <t>Bunga Diterima</t>
  </si>
  <si>
    <t>Bunga Dibayar</t>
  </si>
  <si>
    <t>Penerimaan Pendapatan (Pe...</t>
  </si>
  <si>
    <t>Pendapatan Operasional L...</t>
  </si>
  <si>
    <t>Pembayaran Beban Operasi...</t>
  </si>
  <si>
    <t>Total Penerimaan Pendap...</t>
  </si>
  <si>
    <t>Beban Tenaga Kerja Yang D...</t>
  </si>
  <si>
    <t>Pembayaran Pajak Final At...</t>
  </si>
  <si>
    <t>Pendapatan (Beban) Non Op...</t>
  </si>
  <si>
    <t>Koreksi Fiskal</t>
  </si>
  <si>
    <t>Keuntungan Kurs Mata Uang...</t>
  </si>
  <si>
    <t>Penempatan Pada Bank Ind...</t>
  </si>
  <si>
    <t>Efek-Efek</t>
  </si>
  <si>
    <t>Obligasi Rekapitalisasi ...</t>
  </si>
  <si>
    <t>Wesel Ekspor</t>
  </si>
  <si>
    <t>Kredit Yang Diberikan</t>
  </si>
  <si>
    <t>Total Penurunan (Kenaik...</t>
  </si>
  <si>
    <t>Kenaikan (Penurunan) Liab...</t>
  </si>
  <si>
    <t>Efek Yang Dijual Dengan ...</t>
  </si>
  <si>
    <t>Hutang Pajak</t>
  </si>
  <si>
    <t>Liabilitas Lain-Lain</t>
  </si>
  <si>
    <t>Total Kenaikan (Penurun...</t>
  </si>
  <si>
    <t>Penjualan (Pembelian) Sur...</t>
  </si>
  <si>
    <t>Efek Yang Dijual Dengan J...</t>
  </si>
  <si>
    <t>Efek Yang Dibeli Dengan J...</t>
  </si>
  <si>
    <t>Likuidasi Anak Perusahaan</t>
  </si>
  <si>
    <t>Perolehan Dividen</t>
  </si>
  <si>
    <t>Penawaran Umum Terbatas I...</t>
  </si>
  <si>
    <t>Agio Saham</t>
  </si>
  <si>
    <t>Tambahan Modal Waran</t>
  </si>
  <si>
    <t>Tambahan Modal Disetor La...</t>
  </si>
  <si>
    <t>Pembayaran Pinjaman Diter...</t>
  </si>
  <si>
    <t>Penawaran Umum Terbatas V...</t>
  </si>
  <si>
    <t>Penerimaan Pinjaman Subor...</t>
  </si>
  <si>
    <t>Pembayaran Pinjaman Subor...</t>
  </si>
  <si>
    <t>Anak Perusahaan Yang Tidak Diko...</t>
  </si>
  <si>
    <t>INPP</t>
  </si>
  <si>
    <t>XIDX:INPP</t>
  </si>
  <si>
    <t>Pemasok Dan Beban Operas...</t>
  </si>
  <si>
    <t>Aset Real Estate</t>
  </si>
  <si>
    <t>Peningkatan Properti Inve...</t>
  </si>
  <si>
    <t>Peningkatan Investasi Sah...</t>
  </si>
  <si>
    <t>Penerimaan Dividen Tunai</t>
  </si>
  <si>
    <t>Perolehan Aset Lancar Lai...</t>
  </si>
  <si>
    <t>Pencairan Aset Keuangan L...</t>
  </si>
  <si>
    <t>Pencairan Investasi Keuan...</t>
  </si>
  <si>
    <t>Penjualan Investasi Saham</t>
  </si>
  <si>
    <t>Penjualan Investasi Entit...</t>
  </si>
  <si>
    <t>Peningkatan Investasi</t>
  </si>
  <si>
    <t>Entitas Asosiasi</t>
  </si>
  <si>
    <t>Total Peningkatan Inves...</t>
  </si>
  <si>
    <t>Penurunan Investasi</t>
  </si>
  <si>
    <t>Total Penurunan Investa...</t>
  </si>
  <si>
    <t>Dana Yang Dijaminkan</t>
  </si>
  <si>
    <t>Peningkatan Hak Sewa Tana...</t>
  </si>
  <si>
    <t>Peningkatan Uang Muka Per...</t>
  </si>
  <si>
    <t>Uang Muka Hak Atas Tanah</t>
  </si>
  <si>
    <t>Peningkatan Persediaan Re...</t>
  </si>
  <si>
    <t>Peningkatan Uang Muka Pro...</t>
  </si>
  <si>
    <t>Peningkatan Proyek Dalam ...</t>
  </si>
  <si>
    <t>Peningkatan Biaya Ditangg...</t>
  </si>
  <si>
    <t>Penurunan Aset Tidak Lanc...</t>
  </si>
  <si>
    <t>Penambahan Aset Hak Guna</t>
  </si>
  <si>
    <t>Penjualan Entitas Asosias...</t>
  </si>
  <si>
    <t>Penerimaan Dari Pihak Ket...</t>
  </si>
  <si>
    <t>Pembayaran Ke Pihak Ketig...</t>
  </si>
  <si>
    <t>Penerimaan Utang Bank, Ne...</t>
  </si>
  <si>
    <t>Pembayaran Biaya Emimsi</t>
  </si>
  <si>
    <t>Penurunan Uang Muka Setor...</t>
  </si>
  <si>
    <t>Pembayaran Uang Muka Divi...</t>
  </si>
  <si>
    <t>Pembayaran Ke Pihak Berel...</t>
  </si>
  <si>
    <t>Pengembalian Setoran Moda...</t>
  </si>
  <si>
    <t>Perolehan Saham Dari Kepe...</t>
  </si>
  <si>
    <t>Penerimaan Dari Pelepasan...</t>
  </si>
  <si>
    <t>Penerimaan Dari Pihak Ber...</t>
  </si>
  <si>
    <t>Penerimaan Dari (Pembayar...</t>
  </si>
  <si>
    <t>Pembayaran Dividen Interi...</t>
  </si>
  <si>
    <t>Entitas Anak Yang Baru Diakuisi...</t>
  </si>
  <si>
    <t>15 Sep 25</t>
  </si>
  <si>
    <t>INRU</t>
  </si>
  <si>
    <t>XIDX:INRU</t>
  </si>
  <si>
    <t>Pengembalian Kas Pendapat...</t>
  </si>
  <si>
    <t>Pembayaran Pajak Atas Rev...</t>
  </si>
  <si>
    <t>Penurunan (Kenaikan) Depo...</t>
  </si>
  <si>
    <t>Penerimaan Investasi Jang...</t>
  </si>
  <si>
    <t>Penanaman Eucalyptus</t>
  </si>
  <si>
    <t>Penambahan Sumber Daya Ke...</t>
  </si>
  <si>
    <t>Lain-Lain</t>
  </si>
  <si>
    <t>INTA</t>
  </si>
  <si>
    <t>XIDX:INTA</t>
  </si>
  <si>
    <t>Pendapatan Komisi</t>
  </si>
  <si>
    <t>Proforma Hak Minoritas</t>
  </si>
  <si>
    <t>Piutang Pembiayaan Konsu...</t>
  </si>
  <si>
    <t>Utang Pembelian K...</t>
  </si>
  <si>
    <t>Utang Lembaga Keu...</t>
  </si>
  <si>
    <t>Liabilitas Keuang...</t>
  </si>
  <si>
    <t>Penerimaan Lain-Lain</t>
  </si>
  <si>
    <t>Pembelian Anak Perusahaan</t>
  </si>
  <si>
    <t>Penempatan (Pencairan) Ka...</t>
  </si>
  <si>
    <t>Penerimaan Piutang Dari P...</t>
  </si>
  <si>
    <t>Pembayaran Uang Muka Ke P...</t>
  </si>
  <si>
    <t>Penurunan Aktiva Lain-Lai...</t>
  </si>
  <si>
    <t>Investasi Sosiasi</t>
  </si>
  <si>
    <t>Akuisasi Entitas Anak</t>
  </si>
  <si>
    <t>Total Penerimaan Dari U...</t>
  </si>
  <si>
    <t>Penerimaan Dari Medium Te...</t>
  </si>
  <si>
    <t>Penerimaan Dari Utang Lem...</t>
  </si>
  <si>
    <t>Penerimaan Utang Modal Ke...</t>
  </si>
  <si>
    <t>Utang Pada Pemegang Saham</t>
  </si>
  <si>
    <t>Penerimaan Dari Kewajiban...</t>
  </si>
  <si>
    <t>Pembayaran:</t>
  </si>
  <si>
    <t>Kewajiban Anjak Piutang</t>
  </si>
  <si>
    <t>Dividen</t>
  </si>
  <si>
    <t>Sewa Pembiayaan Dan Utan...</t>
  </si>
  <si>
    <t>Bunga Dan Beban Keuangan...</t>
  </si>
  <si>
    <t>Utang Kepada Pihak Berel...</t>
  </si>
  <si>
    <t>Lembaga Keuangan</t>
  </si>
  <si>
    <t>Pinjaman Lainnya</t>
  </si>
  <si>
    <t>Utang Modal Kerja</t>
  </si>
  <si>
    <t>Total Pembayaran:</t>
  </si>
  <si>
    <t>Penerimaan Surat Utang</t>
  </si>
  <si>
    <t>Penerbitan Saham Melalui ...</t>
  </si>
  <si>
    <t>Kenaikan Utang Kepada Pih...</t>
  </si>
  <si>
    <t>Penurunan Utang Kepada Pi...</t>
  </si>
  <si>
    <t>13 Jul 12</t>
  </si>
  <si>
    <t>INTD</t>
  </si>
  <si>
    <t>XIDX:INTD</t>
  </si>
  <si>
    <t>Pembayaran Gaji Dan Tunja...</t>
  </si>
  <si>
    <t>Penerimaan Sewa</t>
  </si>
  <si>
    <t>(Penurunan)/Kenaikan Kas ...</t>
  </si>
  <si>
    <t>Pinjaman Bank:</t>
  </si>
  <si>
    <t>Penerimaan</t>
  </si>
  <si>
    <t>Pembayaran</t>
  </si>
  <si>
    <t>Total Pinjaman Bank:</t>
  </si>
  <si>
    <t>Pinjaman:</t>
  </si>
  <si>
    <t>Total Pinjaman:</t>
  </si>
  <si>
    <t>Utang Pembiayaan Konsumen...</t>
  </si>
  <si>
    <t>Total Utang Pembiayaan ...</t>
  </si>
  <si>
    <t>Penerimaan Tambahan Modal...</t>
  </si>
  <si>
    <t>INTP</t>
  </si>
  <si>
    <t>XIDX:INTP</t>
  </si>
  <si>
    <t>Utang Lembaga Keuanga...</t>
  </si>
  <si>
    <t>Pembayaran Untuk Pemasok ...</t>
  </si>
  <si>
    <t>Penerimaan Dari Penghasil...</t>
  </si>
  <si>
    <t>Penerimaan Dari Restitusi...</t>
  </si>
  <si>
    <t>Penerimaan Neto Dari Akti...</t>
  </si>
  <si>
    <t>Pencairan Bersih Deposito...</t>
  </si>
  <si>
    <t>Uang Muka Pembangunan Pab...</t>
  </si>
  <si>
    <t>Kas Entitas Anak Yang Did...</t>
  </si>
  <si>
    <t>Penyertaan Saham</t>
  </si>
  <si>
    <t>Pengembalian Penyertaan ...</t>
  </si>
  <si>
    <t>Kas Entitas Anak Yang Bar...</t>
  </si>
  <si>
    <t>Kas Bersih Entitas Anak Y...</t>
  </si>
  <si>
    <t>Penerimaan Dari Pinjaman ...</t>
  </si>
  <si>
    <t>Penerimaan Bersih Untuk T...</t>
  </si>
  <si>
    <t>Pembayaran Untuk Akuisisi...</t>
  </si>
  <si>
    <t>Pembayaran Dividen Kas En...</t>
  </si>
  <si>
    <t>Pembayaran Pinjaman Jang...</t>
  </si>
  <si>
    <t>Pembayaran Pinjaman Pihak...</t>
  </si>
  <si>
    <t>Kas Dan Setara Kas Anak Perusah...</t>
  </si>
  <si>
    <t>04 Jun 26</t>
  </si>
  <si>
    <t>IPOL</t>
  </si>
  <si>
    <t>XIDX:IPOL</t>
  </si>
  <si>
    <t>Penerimaan Utang Bank - J...</t>
  </si>
  <si>
    <t>Pembayaran Utang Bank - J...</t>
  </si>
  <si>
    <t>Bank</t>
  </si>
  <si>
    <t>Sewa Pembiayaaan</t>
  </si>
  <si>
    <t>Pembiayaan Konsumen</t>
  </si>
  <si>
    <t>Total Penerimaan Utang ...</t>
  </si>
  <si>
    <t>Penambahan Uang Muka Seto...</t>
  </si>
  <si>
    <t>Penurunan (Kenaikan) Utan...</t>
  </si>
  <si>
    <t>Kenaikan (Penurunan) Piut...</t>
  </si>
  <si>
    <t>Dampak Selisih Kurs Kas Dan Set...</t>
  </si>
  <si>
    <t>17 Jun 22</t>
  </si>
  <si>
    <t>ISAT</t>
  </si>
  <si>
    <t>XIDX:ISAT</t>
  </si>
  <si>
    <t>Beban Karyawan</t>
  </si>
  <si>
    <t>Piutang Sewa Pembiayaan</t>
  </si>
  <si>
    <t>Utang Sukuk</t>
  </si>
  <si>
    <t>Penerimaan Kas Dari:</t>
  </si>
  <si>
    <t>Pelanggan</t>
  </si>
  <si>
    <t>Penerimaan Dari Proses L...</t>
  </si>
  <si>
    <t>Pengembalian Pajak Pengh...</t>
  </si>
  <si>
    <t>Pengembalian Pajak Perta...</t>
  </si>
  <si>
    <t>Penyelesaian Kontrak For...</t>
  </si>
  <si>
    <t>Penyelesaian Kontrak Swa...</t>
  </si>
  <si>
    <t>Penyelesaian Kontrak Der...</t>
  </si>
  <si>
    <t>Pengembalian Pajak Lain-...</t>
  </si>
  <si>
    <t>Pengeluaran Kas Kepada/Un...</t>
  </si>
  <si>
    <t>Pihak Otoritas, Operator...</t>
  </si>
  <si>
    <t>Beban Pendanaan</t>
  </si>
  <si>
    <t>Kontrak Swap Suku Bunga</t>
  </si>
  <si>
    <t>Margin Swap Suku Bunga</t>
  </si>
  <si>
    <t>Beban Swap Dari Kontrak ...</t>
  </si>
  <si>
    <t>Izin Dibayar Di Muka Jang...</t>
  </si>
  <si>
    <t>Kenaikan Uang Muka Jangka...</t>
  </si>
  <si>
    <t>Penerimaan Kas Dari Pengg...</t>
  </si>
  <si>
    <t>Penerimaan Yang Dapat Dia...</t>
  </si>
  <si>
    <t>Pembelian Investasi Pada ...</t>
  </si>
  <si>
    <t>Penerimaan Kas Dari Perol...</t>
  </si>
  <si>
    <t>Penerimaan Kas Dari Trans...</t>
  </si>
  <si>
    <t>Perolehan Kepemilikan Kep...</t>
  </si>
  <si>
    <t>Penerimaan Kas Dari Penju...</t>
  </si>
  <si>
    <t>Penerimaan Bersih Dari Pe...</t>
  </si>
  <si>
    <t>Penerimaan Dividen Kas Da...</t>
  </si>
  <si>
    <t>Penerimaan Klaim Asuransi...</t>
  </si>
  <si>
    <t>Pembayaran Upfront Fee At...</t>
  </si>
  <si>
    <t>Saldo Akhir Kas Dan Setar...</t>
  </si>
  <si>
    <t>Penerimaan Dari Hutang Ja...</t>
  </si>
  <si>
    <t>Pembayaran Hutang Jangka ...</t>
  </si>
  <si>
    <t>Penerimaan Dari Hutang Ba...</t>
  </si>
  <si>
    <t>Pembayaran Hutang Bank Ja...</t>
  </si>
  <si>
    <t>Penerimaan Dari Hutang Ob...</t>
  </si>
  <si>
    <t>Pembayaran Hutang Obligas...</t>
  </si>
  <si>
    <t>Penerimaan Tambahan Dari ...</t>
  </si>
  <si>
    <t>Kenaikan Pada Kas Dan Set...</t>
  </si>
  <si>
    <t>Penurunan Pada Kas Dan Se...</t>
  </si>
  <si>
    <t>Penyelesaian Kontrak Deri...</t>
  </si>
  <si>
    <t>Beban Swap Dari Kontrak S...</t>
  </si>
  <si>
    <t>Penerimaan Dari Kontrak S...</t>
  </si>
  <si>
    <t>Kontribusi Dari Kepenting...</t>
  </si>
  <si>
    <t>Akuisisi Dari Kepentingan...</t>
  </si>
  <si>
    <t>Penerimaan Dari Insentif ...</t>
  </si>
  <si>
    <t>Pengembalian Insentif Sew...</t>
  </si>
  <si>
    <t>Pembayaran Kewajiban Sewa...</t>
  </si>
  <si>
    <t>Kas Dan Setara Dari Perolehan P...</t>
  </si>
  <si>
    <t>Kas Dan Setara Kas Dari Anak Pe...</t>
  </si>
  <si>
    <t>18 May 26</t>
  </si>
  <si>
    <t>ISSP</t>
  </si>
  <si>
    <t>XIDX:ISSP</t>
  </si>
  <si>
    <t>Pembayaran :</t>
  </si>
  <si>
    <t>Beban Bunga Dan Keuangan</t>
  </si>
  <si>
    <t>Total Pembayaran :</t>
  </si>
  <si>
    <t>Pencairan (Penempatan) Be...</t>
  </si>
  <si>
    <t>Penyertaan Pada Perusahaa...</t>
  </si>
  <si>
    <t>Penerimaan (Penambahan) P...</t>
  </si>
  <si>
    <t>Penambahan Aset Tidak Lan...</t>
  </si>
  <si>
    <t>Penambahan Utang Bank Jan...</t>
  </si>
  <si>
    <t>Biaya Emisi Obligasi</t>
  </si>
  <si>
    <t>Penerimaan Utang Sukuk</t>
  </si>
  <si>
    <t>Pembayaran Utang Sukuk</t>
  </si>
  <si>
    <t>Biaya Emisi Sukuk</t>
  </si>
  <si>
    <t>Kenaikan (Penurunan) Bers...</t>
  </si>
  <si>
    <t>Penambahan Utang Pihak Be...</t>
  </si>
  <si>
    <t>Pembelian Saham Diperoleh...</t>
  </si>
  <si>
    <t>Penambahan Utang Sewa Pem...</t>
  </si>
  <si>
    <t>Saham Treasuri</t>
  </si>
  <si>
    <t>18 Jun 26</t>
  </si>
  <si>
    <t>ITMA</t>
  </si>
  <si>
    <t>XIDX:ITMA</t>
  </si>
  <si>
    <t>2020</t>
  </si>
  <si>
    <t>Utang Pembelian Aset ...</t>
  </si>
  <si>
    <t>Pembayaran Beban Pegawai</t>
  </si>
  <si>
    <t>Pembayaran Aktivitas Oper...</t>
  </si>
  <si>
    <t>Pembayaran Lain-Lain</t>
  </si>
  <si>
    <t>Pembayaran Pihak Ketiga</t>
  </si>
  <si>
    <t>Kenaikan Piutang Usaha</t>
  </si>
  <si>
    <t>Kenaikan Piutang Non Usah...</t>
  </si>
  <si>
    <t>Penerimaan Dari:</t>
  </si>
  <si>
    <t>Total Penerimaan Dari:</t>
  </si>
  <si>
    <t>Penempatan Uang Muka Aset...</t>
  </si>
  <si>
    <t>Penempatan Aset Dalam Pen...</t>
  </si>
  <si>
    <t>Hasil Penjualan Aset Tida...</t>
  </si>
  <si>
    <t>Penerimaan Dari Piutang N...</t>
  </si>
  <si>
    <t>Perolehan Atas Entitas As...</t>
  </si>
  <si>
    <t>Pemberian Piutang Kepada ...</t>
  </si>
  <si>
    <t>Penarikan Deposito Berjan...</t>
  </si>
  <si>
    <t>Uang Muka Penjualan</t>
  </si>
  <si>
    <t>Penerimaan Piutang Jangka...</t>
  </si>
  <si>
    <t>Kas Yang Dibatasi Penggun...</t>
  </si>
  <si>
    <t>Pembayaran Beban Tangguha...</t>
  </si>
  <si>
    <t>Pembayaran Aset Tidak Lan...</t>
  </si>
  <si>
    <t>Penerimaan Piutang Non Us...</t>
  </si>
  <si>
    <t>Penerimaan Utang Non Usah...</t>
  </si>
  <si>
    <t>Pembayaran Kepada Pinjama...</t>
  </si>
  <si>
    <t>Pengaruh Perubahan Kurs M...</t>
  </si>
  <si>
    <t>Kas Dan Setara Kas Awal Periode...</t>
  </si>
  <si>
    <t>Pengaruh Penjabaran Laporan Keu...</t>
  </si>
  <si>
    <t>Kas Dari Konsolidasian Entitas ...</t>
  </si>
  <si>
    <t>Selisih Arus Kas Akibat Beda Pe...</t>
  </si>
  <si>
    <t>Kas Dan Setara Kas, Akhir Perio...</t>
  </si>
  <si>
    <t>22 Aug 17</t>
  </si>
  <si>
    <t>ITMG</t>
  </si>
  <si>
    <t>XIDX:ITMG</t>
  </si>
  <si>
    <t>Total Beban Keuangan</t>
  </si>
  <si>
    <t>Pendapatan Komprehensif L...</t>
  </si>
  <si>
    <t>Biaya Pengupasan Tanah Y...</t>
  </si>
  <si>
    <t>Biaya Eksplorasi Dan Pen...</t>
  </si>
  <si>
    <t>Pembayaran Kepada Direktu...</t>
  </si>
  <si>
    <t>Pembayaran Royalti/Iuran ...</t>
  </si>
  <si>
    <t>Penerimaan Kelebihan Pemb...</t>
  </si>
  <si>
    <t>Pembayaran Audit Pajak Da...</t>
  </si>
  <si>
    <t>Pembayaran Sehubungan Den...</t>
  </si>
  <si>
    <t>Penerimaan /Pembayaran La...</t>
  </si>
  <si>
    <t>Pembelian Aset Keuangan T...</t>
  </si>
  <si>
    <t>Penempatan Jaminan Penutu...</t>
  </si>
  <si>
    <t>Pelepasan Kas Yang Dibata...</t>
  </si>
  <si>
    <t>Akuisisi Tambahan Kepemil...</t>
  </si>
  <si>
    <t>Hasil Pelepasan Saham Ana...</t>
  </si>
  <si>
    <t>Pembelian Aset Keuangan Y...</t>
  </si>
  <si>
    <t>Penerimaan Dari Aset Keua...</t>
  </si>
  <si>
    <t>Hasil Penjualan Aset Keua...</t>
  </si>
  <si>
    <t>Pembayaran Atas Akuisisi ...</t>
  </si>
  <si>
    <t>Penambahan Biaya Eksplora...</t>
  </si>
  <si>
    <t>Pembayaran Pokok Sewa Pem...</t>
  </si>
  <si>
    <t>Pembayaran Beban Bunga At...</t>
  </si>
  <si>
    <t>Pembayaran Kembali Atas L...</t>
  </si>
  <si>
    <t>Akuisisi Saham Treasuri</t>
  </si>
  <si>
    <t>Penerimaan Atas Penerbita...</t>
  </si>
  <si>
    <t>Pembayaran Pinjaman Kepad...</t>
  </si>
  <si>
    <t>28 Apr 26</t>
  </si>
  <si>
    <t>JAWA</t>
  </si>
  <si>
    <t>XIDX:JAWA</t>
  </si>
  <si>
    <t>Pembibitan</t>
  </si>
  <si>
    <t>Penerimaan Atas Pajak Leb...</t>
  </si>
  <si>
    <t>Pembayaran Liabilitas Imb...</t>
  </si>
  <si>
    <t>Perolehan Bagian Non-Peng...</t>
  </si>
  <si>
    <t>Setoran Modal Dan Uang Mu...</t>
  </si>
  <si>
    <t>Perolehan Pembibitan</t>
  </si>
  <si>
    <t>Penambahan Tanaman Perkeb...</t>
  </si>
  <si>
    <t>Hasil Klaim Asuransi Aset...</t>
  </si>
  <si>
    <t>Perolehan Hak Guna Usaha</t>
  </si>
  <si>
    <t>Penjualan Investasi Jangk...</t>
  </si>
  <si>
    <t>Pembayaran Kepada Plasma</t>
  </si>
  <si>
    <t>Perolehan Utang Bank</t>
  </si>
  <si>
    <t>Perolehan Utang Jangka Pa...</t>
  </si>
  <si>
    <t>Perolehan Utang Bank Jang...</t>
  </si>
  <si>
    <t>Penerimaan Utang Lain-Lai...</t>
  </si>
  <si>
    <t>Akuisisi Bagian Non-Penge...</t>
  </si>
  <si>
    <t>Pembelian Saham Dari Non ...</t>
  </si>
  <si>
    <t>Tambahan Setoran Modal</t>
  </si>
  <si>
    <t>Penyetoran Modal Oleh Pem...</t>
  </si>
  <si>
    <t>01 Jun 15</t>
  </si>
  <si>
    <t>JECC</t>
  </si>
  <si>
    <t>XIDX:JECC</t>
  </si>
  <si>
    <t>Penambahan (Pembayaran) B...</t>
  </si>
  <si>
    <t>Beban Operasi</t>
  </si>
  <si>
    <t>Restitusi Pajak Penghasil...</t>
  </si>
  <si>
    <t>Pengembalian (Penempatan)...</t>
  </si>
  <si>
    <t>Pendapatan Investasi</t>
  </si>
  <si>
    <t>Penurunan Hutang Kepada P...</t>
  </si>
  <si>
    <t>Penurunan Aktiva Tidak La...</t>
  </si>
  <si>
    <t>Kenaikan (Pembayaran) Uan...</t>
  </si>
  <si>
    <t>Penambahan (Pembayaran) H...</t>
  </si>
  <si>
    <t>Penambahan Hutang Bank Ja...</t>
  </si>
  <si>
    <t>Pembayaran Hutang Lain-La...</t>
  </si>
  <si>
    <t>Pembayaran Dividen Final ...</t>
  </si>
  <si>
    <t>Pembayaran Hutang Sewa Gu...</t>
  </si>
  <si>
    <t>Pembayaran Hutang Pihak H...</t>
  </si>
  <si>
    <t>20 Jun 25</t>
  </si>
  <si>
    <t>JIHD</t>
  </si>
  <si>
    <t>XIDX:JIHD</t>
  </si>
  <si>
    <t>Pos Luar Biasa</t>
  </si>
  <si>
    <t>Surat Hutang</t>
  </si>
  <si>
    <t>Pembayaran Kas Kepada:</t>
  </si>
  <si>
    <t>Pemasok, Karyawan Dan La...</t>
  </si>
  <si>
    <t>Persedian</t>
  </si>
  <si>
    <t>Pembayaran Pajak Final</t>
  </si>
  <si>
    <t>Penjualan Saham</t>
  </si>
  <si>
    <t>Pencairan Deposito Berjan...</t>
  </si>
  <si>
    <t>Penempatan Investasi Saha...</t>
  </si>
  <si>
    <t>Penempatan Obligasi</t>
  </si>
  <si>
    <t>Penempatan Uang Muka Inve...</t>
  </si>
  <si>
    <t>Penurunan (Kenaikan) Inve...</t>
  </si>
  <si>
    <t>Penjualan (Perolehan) Ase...</t>
  </si>
  <si>
    <t>Investasi Pada Ventura B...</t>
  </si>
  <si>
    <t>Akuisisi Anak Perusahaan ...</t>
  </si>
  <si>
    <t>Penerimaan Utang Pihak Be...</t>
  </si>
  <si>
    <t>Penerimaan Utang Bank Ja...</t>
  </si>
  <si>
    <t>Tambahan Modal Saham Enti...</t>
  </si>
  <si>
    <t>Utang Bank Jangka Pendek</t>
  </si>
  <si>
    <t>Liabilitas Sewa</t>
  </si>
  <si>
    <t>Surat Utang</t>
  </si>
  <si>
    <t>Kepada Pemegang Saham Ke...</t>
  </si>
  <si>
    <t>Uang Muka Dividen Kepada...</t>
  </si>
  <si>
    <t>Dividen Kepada Kepenting...</t>
  </si>
  <si>
    <t>Perolehan Saham Treasuri ...</t>
  </si>
  <si>
    <t>Penurunan Modal Entitas A...</t>
  </si>
  <si>
    <t>Penambahan Modal Tanpa Ha...</t>
  </si>
  <si>
    <t>Penambahan Kewajiban Lain...</t>
  </si>
  <si>
    <t>JKON</t>
  </si>
  <si>
    <t>XIDX:JKON</t>
  </si>
  <si>
    <t>Pendapatan Bersih Ventura Bersa...</t>
  </si>
  <si>
    <t>Laba Kotor Setelah Ventura Bers...</t>
  </si>
  <si>
    <t>Total Piutang Retensi</t>
  </si>
  <si>
    <t>Total Tagihan Bruto Ke...</t>
  </si>
  <si>
    <t>Penerimaan Bunga Giro Da...</t>
  </si>
  <si>
    <t>Total Penerimaan (Pemba...</t>
  </si>
  <si>
    <t>Perolehan Investasi Semen...</t>
  </si>
  <si>
    <t>Pembayaran Pengampunan Pa...</t>
  </si>
  <si>
    <t>Pencairan</t>
  </si>
  <si>
    <t>Penempatan</t>
  </si>
  <si>
    <t>Total Pencairan (Penemp...</t>
  </si>
  <si>
    <t>Pelepasan (Penempatan) In...</t>
  </si>
  <si>
    <t>Pengurangan (Penambahan) ...</t>
  </si>
  <si>
    <t>Penambahan Investasi Pad...</t>
  </si>
  <si>
    <t>Pengurangan Investasi Pa...</t>
  </si>
  <si>
    <t>Total Pengurangan (Pena...</t>
  </si>
  <si>
    <t>Penerimaan Dividen Dari P...</t>
  </si>
  <si>
    <t>Pinjaman Kepada Pihak Ber...</t>
  </si>
  <si>
    <t>Pembayaran Uang Muka Aset...</t>
  </si>
  <si>
    <t>Penerimaan Pengembalian I...</t>
  </si>
  <si>
    <t>Penempatan Investasi Pada...</t>
  </si>
  <si>
    <t>Pinjaman Dari Pihak Berel...</t>
  </si>
  <si>
    <t>Pembayaran Angsuran Aset ...</t>
  </si>
  <si>
    <t>Pembayaran Kepada Pihak ...</t>
  </si>
  <si>
    <t>Penerimaan Dari Pihak Be...</t>
  </si>
  <si>
    <t>Penerimaan Utang Sewa Pem...</t>
  </si>
  <si>
    <t>Penerimaan Melalui Pengam...</t>
  </si>
  <si>
    <t>12 Jun 26</t>
  </si>
  <si>
    <t>JPFA</t>
  </si>
  <si>
    <t>XIDX:JPFA</t>
  </si>
  <si>
    <t>Hewan Ternak Produksi - ...</t>
  </si>
  <si>
    <t>Sapi Pembibit Turunan</t>
  </si>
  <si>
    <t>Aset Real Estat</t>
  </si>
  <si>
    <t>Utang Yang Direst...</t>
  </si>
  <si>
    <t>Pembayaran Kas/Bank Untuk...</t>
  </si>
  <si>
    <t>Penerima Bunga/Jasa Giro</t>
  </si>
  <si>
    <t>Perolehan Aset Tetap Yang...</t>
  </si>
  <si>
    <t>Penambahan Tanah Untuk Di...</t>
  </si>
  <si>
    <t>Penurunan Atas Aset Lanca...</t>
  </si>
  <si>
    <t>Pembayaran Atas Kombinasi...</t>
  </si>
  <si>
    <t>Pembayaran Akuisisi Bisni...</t>
  </si>
  <si>
    <t>Penurunan Modal Kepenting...</t>
  </si>
  <si>
    <t>Penambahan Jaminan</t>
  </si>
  <si>
    <t>Penurunan Jaminan</t>
  </si>
  <si>
    <t>Pencairan (Penambahan) In...</t>
  </si>
  <si>
    <t>Penambahan Investasi Jan...</t>
  </si>
  <si>
    <t>Penurunan Investasi Jang...</t>
  </si>
  <si>
    <t>Total Pencairan (Penamb...</t>
  </si>
  <si>
    <t>Penambahan Investasi Dala...</t>
  </si>
  <si>
    <t>Penerimaan Dividen Dari V...</t>
  </si>
  <si>
    <t>Perolehan Perangkat Lunak</t>
  </si>
  <si>
    <t>Pembayaran Instrumen Keua...</t>
  </si>
  <si>
    <t>Perolehan Investasi Saham</t>
  </si>
  <si>
    <t>Arus Kas Masuk Bersih Pad...</t>
  </si>
  <si>
    <t>Penerimaan Dari Akuisisi ...</t>
  </si>
  <si>
    <t>Pembayaran Untuk Peningka...</t>
  </si>
  <si>
    <t>Pembelian Saham Entitas A...</t>
  </si>
  <si>
    <t>Penurunan Efek</t>
  </si>
  <si>
    <t>Kenaikan Efek</t>
  </si>
  <si>
    <t>Perolehan Investasi Oblig...</t>
  </si>
  <si>
    <t>Penerimaan Aset Lancar Ke...</t>
  </si>
  <si>
    <t>Penerimaan Dari Call Spre...</t>
  </si>
  <si>
    <t>Kenaikan Tambahan Modal D...</t>
  </si>
  <si>
    <t>Penambahan Modal Disetor ...</t>
  </si>
  <si>
    <t>Penambahan Modal Saham</t>
  </si>
  <si>
    <t>Penerimaan Pembiayaan Ata...</t>
  </si>
  <si>
    <t>Pembayaran Atas Perolehan...</t>
  </si>
  <si>
    <t>Penjualan Saham Treasuri</t>
  </si>
  <si>
    <t>Pembayaran Dividen Ke Non...</t>
  </si>
  <si>
    <t>Pelunasan Utang Obligasi</t>
  </si>
  <si>
    <t>Pembayaran Utang Yang Dir...</t>
  </si>
  <si>
    <t>Pembayaran Dari Fasilitas...</t>
  </si>
  <si>
    <t>Penerima Dari Fasilitas P...</t>
  </si>
  <si>
    <t>11 May 26</t>
  </si>
  <si>
    <t>JRPT</t>
  </si>
  <si>
    <t>XIDX:JRPT</t>
  </si>
  <si>
    <t>Penerimaan Kas Dari Jasa ...</t>
  </si>
  <si>
    <t>Pembayaran Kas Untuk Pemb...</t>
  </si>
  <si>
    <t>Pembayaran Kas Untuk Pem...</t>
  </si>
  <si>
    <t>Pembayaran Kas Untuk Kar...</t>
  </si>
  <si>
    <t>Total Pembayaran Kas Un...</t>
  </si>
  <si>
    <t>Penambahan Properti Inve...</t>
  </si>
  <si>
    <t>Total Perolehan Aset Te...</t>
  </si>
  <si>
    <t>Penjualan Aset Tetap &amp; Pr...</t>
  </si>
  <si>
    <t>Penyertaan Saham Tersedia...</t>
  </si>
  <si>
    <t>Penambahan Investasi Srbi</t>
  </si>
  <si>
    <t>Pembayaran Dividen Dan Pe...</t>
  </si>
  <si>
    <t>Penambahan Uang Muka Inve...</t>
  </si>
  <si>
    <t>Pengurangan Investasi Sah...</t>
  </si>
  <si>
    <t>Pelepasan Saham Di Entita...</t>
  </si>
  <si>
    <t>Perolehan Kembali Saham</t>
  </si>
  <si>
    <t>Penyertaan (Pembatalan) U...</t>
  </si>
  <si>
    <t>Penyertaan Investasi Pada...</t>
  </si>
  <si>
    <t>Pembayaran Pinjaman</t>
  </si>
  <si>
    <t>Pembayaran (Penerimaan) ...</t>
  </si>
  <si>
    <t>Perolehan Pinjaman</t>
  </si>
  <si>
    <t>Perolehan Kembali Modal S...</t>
  </si>
  <si>
    <t>Kepentingan Non Pengendal...</t>
  </si>
  <si>
    <t>15 Jun 26</t>
  </si>
  <si>
    <t>JSMR</t>
  </si>
  <si>
    <t>XIDX:JSMR</t>
  </si>
  <si>
    <t>Hak Pengusahaan Jalan...</t>
  </si>
  <si>
    <t>Total Aset Tak Berwuju...</t>
  </si>
  <si>
    <t>Utang Kontraktor</t>
  </si>
  <si>
    <t>Total Utang Kontrak...</t>
  </si>
  <si>
    <t>Pinjaman Dari Pem...</t>
  </si>
  <si>
    <t>Total Telah Ditentu...</t>
  </si>
  <si>
    <t>Penerimaan Pendapatan Tol</t>
  </si>
  <si>
    <t>Pembayaran Beban Kerjasam...</t>
  </si>
  <si>
    <t>Pembayaran Biaya Pelapisa...</t>
  </si>
  <si>
    <t>Pengalihan Hak Atas Penda...</t>
  </si>
  <si>
    <t>Dampak Kombinasi Bisnis</t>
  </si>
  <si>
    <t>Penjualan (Penambahan) In...</t>
  </si>
  <si>
    <t>Peroiehan Aset Tetap Ja...</t>
  </si>
  <si>
    <t>Peroiehan Aset Tetap Sel...</t>
  </si>
  <si>
    <t>Total Penerimaan Atas P...</t>
  </si>
  <si>
    <t>Perolehan Aset Hak Pengus...</t>
  </si>
  <si>
    <t>Penambahan Piutang Talang...</t>
  </si>
  <si>
    <t>Penerimaan Atas Pelepasan...</t>
  </si>
  <si>
    <t>Penambahan Investasi Asos...</t>
  </si>
  <si>
    <t>Penambahan Investasi Aset...</t>
  </si>
  <si>
    <t>Penerimaan Dividen Atas A...</t>
  </si>
  <si>
    <t>Pelunasan Utang Bank</t>
  </si>
  <si>
    <t>Utang Surat Berharga Kome...</t>
  </si>
  <si>
    <t>Penerbitan Utang Lembaga ...</t>
  </si>
  <si>
    <t>Pembayaran Utang Lembaga ...</t>
  </si>
  <si>
    <t>Pembayaran Penarikan Saha...</t>
  </si>
  <si>
    <t>Penerimaan Penempatan Sah...</t>
  </si>
  <si>
    <t>Penerbitan Utang Obligasi</t>
  </si>
  <si>
    <t>Penerimaan Dari Tambahan ...</t>
  </si>
  <si>
    <t>Pencairan (Penempatan) Da...</t>
  </si>
  <si>
    <t>Pembayaran Utang Bantuan ...</t>
  </si>
  <si>
    <t>Penerimaan Utang Bantuan ...</t>
  </si>
  <si>
    <t>Pembayaran Dividen Dan Pk...</t>
  </si>
  <si>
    <t>Pembayaran Dividen Kepad...</t>
  </si>
  <si>
    <t>Penerimaan Bantuan Pembeb...</t>
  </si>
  <si>
    <t>Pembayaran Liabilitas Pem...</t>
  </si>
  <si>
    <t>Penjualan Dari Saham Trea...</t>
  </si>
  <si>
    <t>Setoran Modal Hak Minorit...</t>
  </si>
  <si>
    <t>Penerimaan (Pelunasan) Pi...</t>
  </si>
  <si>
    <t>Pembayaran Kewajiban Kerj...</t>
  </si>
  <si>
    <t>JSPT</t>
  </si>
  <si>
    <t>XIDX:JSPT</t>
  </si>
  <si>
    <t>Penerimaan Kas</t>
  </si>
  <si>
    <t>Pemasok Dan Pihak Ketiga</t>
  </si>
  <si>
    <t>Penerimaan Dari Tagihan P...</t>
  </si>
  <si>
    <t>Pembayaran Pajak Pembangu...</t>
  </si>
  <si>
    <t>Pembayaran Jasa Manajemen</t>
  </si>
  <si>
    <t>Pembayaran Sewa Tanah</t>
  </si>
  <si>
    <t>Pembayara Pajak Lain-Lain</t>
  </si>
  <si>
    <t>Perolehan Saham Nonpengen...</t>
  </si>
  <si>
    <t>Perolehan Surat Berharga</t>
  </si>
  <si>
    <t>Pembayaran Biaya Pengemba...</t>
  </si>
  <si>
    <t>Pencairan (Penempatan) As...</t>
  </si>
  <si>
    <t>Penurunan (Kenaikan) Bers...</t>
  </si>
  <si>
    <t>Penerimaan Penjualan Aset...</t>
  </si>
  <si>
    <t>Pencairan (Penempatan) Ob...</t>
  </si>
  <si>
    <t>Penambahan Modal Pada Inv...</t>
  </si>
  <si>
    <t>Perolehan Investasi Asosi...</t>
  </si>
  <si>
    <t>Kenaikan Aset Lainnya</t>
  </si>
  <si>
    <t>Penerimaan Dividen Dari A...</t>
  </si>
  <si>
    <t>Investasi Pada Ventura Be...</t>
  </si>
  <si>
    <t>Pembelian Tanah</t>
  </si>
  <si>
    <t>Perolehan Saham Tambahan ...</t>
  </si>
  <si>
    <t>Penambahan Pinjaman Dari ...</t>
  </si>
  <si>
    <t>Total Penambahan Pinjam...</t>
  </si>
  <si>
    <t>Pembayaran Penurunan Moda...</t>
  </si>
  <si>
    <t>Pembayaran Pinjaman Dari ...</t>
  </si>
  <si>
    <t>Pembayaran Hutang Kepada ...</t>
  </si>
  <si>
    <t>Total Pembayaran Hutang...</t>
  </si>
  <si>
    <t>Pembayaran Dividen Oleh:</t>
  </si>
  <si>
    <t>Perusahaan</t>
  </si>
  <si>
    <t>Entitas Anak Kepada Kepe...</t>
  </si>
  <si>
    <t>Penerimaan Saham Entitas ...</t>
  </si>
  <si>
    <t>Pembayaran Pokok Liabilit...</t>
  </si>
  <si>
    <t>Penerimaan Dari Saham Ent...</t>
  </si>
  <si>
    <t>JTPE</t>
  </si>
  <si>
    <t>XIDX:JTPE</t>
  </si>
  <si>
    <t>Pembayaran Kas Kepada Pe...</t>
  </si>
  <si>
    <t>Pembayaran Bunga Dan Keua...</t>
  </si>
  <si>
    <t>Penyertaan</t>
  </si>
  <si>
    <t>Hak Minoritas Atas Aktiva...</t>
  </si>
  <si>
    <t>Hasil Penjualan Investasi</t>
  </si>
  <si>
    <t>Pembayaran Fasilitas Huta...</t>
  </si>
  <si>
    <t>Penerimaan/Pembayaran Uta...</t>
  </si>
  <si>
    <t>Perolehan Saham Treasuri</t>
  </si>
  <si>
    <t>Penerimaan (Pembayaran) F...</t>
  </si>
  <si>
    <t>Penerimaan Dari Utang Afi...</t>
  </si>
  <si>
    <t>Pembayaran Aset Sewa Pemb...</t>
  </si>
  <si>
    <t>Penerimaan Sewa Pembiayaa...</t>
  </si>
  <si>
    <t>Tambahan Modal Yang Diset...</t>
  </si>
  <si>
    <t>Saham Yang Dibeli Kembali</t>
  </si>
  <si>
    <t>Disagio Pembelian Kembali...</t>
  </si>
  <si>
    <t>Liabilitas Jangka Panjang...</t>
  </si>
  <si>
    <t>Pembayaran Utang Afiliasi</t>
  </si>
  <si>
    <t>Setoran Modal Kepentingan...</t>
  </si>
  <si>
    <t>10 Jun 26</t>
  </si>
  <si>
    <t>KAEF</t>
  </si>
  <si>
    <t>XIDX:KAEF</t>
  </si>
  <si>
    <t>Total Tambahan Modal D...</t>
  </si>
  <si>
    <t>Total Belum Ditentu...</t>
  </si>
  <si>
    <t>Restitusi Pajak</t>
  </si>
  <si>
    <t>Penerimaan Operasi Lain-L...</t>
  </si>
  <si>
    <t>Aset Hak Guna</t>
  </si>
  <si>
    <t>Asset Dalam Penyelesaian</t>
  </si>
  <si>
    <t>Beban Tangguhan</t>
  </si>
  <si>
    <t>Aset Lainnya</t>
  </si>
  <si>
    <t>Angsuran Leasing</t>
  </si>
  <si>
    <t>Hasil Penjualan Aktiva Te...</t>
  </si>
  <si>
    <t>Hasil Penjualan Saham</t>
  </si>
  <si>
    <t>Divestasi Entitas Asosias...</t>
  </si>
  <si>
    <t>Aset Keuangan Lainnya</t>
  </si>
  <si>
    <t>Investasi Pt Kimia Farma ...</t>
  </si>
  <si>
    <t>Pencairan /Penempatan Dep...</t>
  </si>
  <si>
    <t>Penambahan/Pembayaran Pin...</t>
  </si>
  <si>
    <t>Penambahan/Pembayaran Hut...</t>
  </si>
  <si>
    <t>Penambahan Liabilitas Sew...</t>
  </si>
  <si>
    <t>Penerimaan (Pembayaran) A...</t>
  </si>
  <si>
    <t>Uang Muka Penyertaan Pt S...</t>
  </si>
  <si>
    <t>Pembayaran Biaya Aksi Kor...</t>
  </si>
  <si>
    <t>Penerimaan Dari Pemegang ...</t>
  </si>
  <si>
    <t>Penerbitan Saham Baru Ent...</t>
  </si>
  <si>
    <t>Pembayaran Pembiayaan Kon...</t>
  </si>
  <si>
    <t>Pembagian Dividen Dari En...</t>
  </si>
  <si>
    <t>Kepentingan Nonpengandali</t>
  </si>
  <si>
    <t>Penerimaan/Pembayaran Dar...</t>
  </si>
  <si>
    <t>Dampak Dari Pemulihan Penurunan...</t>
  </si>
  <si>
    <t>Perubahan Modal Proforma</t>
  </si>
  <si>
    <t>23 May 22</t>
  </si>
  <si>
    <t>KARW</t>
  </si>
  <si>
    <t>XIDX:KARW</t>
  </si>
  <si>
    <t>Penerimaan Kas Dari Sewa</t>
  </si>
  <si>
    <t>Pembayaran Biaya Keuangan</t>
  </si>
  <si>
    <t>Penerimaan Kembali (Pemba...</t>
  </si>
  <si>
    <t>Operasi Lainnya</t>
  </si>
  <si>
    <t>Sewa</t>
  </si>
  <si>
    <t>Pengembalian Tagihan Paja...</t>
  </si>
  <si>
    <t>Rugi Penjualan Aset Tetap</t>
  </si>
  <si>
    <t>Penerimaan Kas Dari Penar...</t>
  </si>
  <si>
    <t>Penempatan Pada Investasi...</t>
  </si>
  <si>
    <t>Goodwill Pada Pengambilal...</t>
  </si>
  <si>
    <t>KBLI</t>
  </si>
  <si>
    <t>XIDX:KBLI</t>
  </si>
  <si>
    <t>Pembayaran Imbalan Pasca ...</t>
  </si>
  <si>
    <t>Penerimaan (Pembayaran) S...</t>
  </si>
  <si>
    <t>Hasil (Penempatan) Aset K...</t>
  </si>
  <si>
    <t>Penerimaan Investasi</t>
  </si>
  <si>
    <t>Pemberian Pinjaman Pihak ...</t>
  </si>
  <si>
    <t>Rekening Bank Yang Dibata...</t>
  </si>
  <si>
    <t>Penerimaan Pengembalian D...</t>
  </si>
  <si>
    <t>Penerimaan Liabilitas Sew...</t>
  </si>
  <si>
    <t>Penerimaan Utang Pembiaya...</t>
  </si>
  <si>
    <t>Rekening Bank Yang Dibatasi Pen...</t>
  </si>
  <si>
    <t>19 Jun 25</t>
  </si>
  <si>
    <t>KBLM</t>
  </si>
  <si>
    <t>XIDX:KBLM</t>
  </si>
  <si>
    <t>Aset Dalam Pelaksanaan</t>
  </si>
  <si>
    <t>Penerimaan Kembali Tagiha...</t>
  </si>
  <si>
    <t>Hasil Penjualan Aktiva</t>
  </si>
  <si>
    <t>Akuisisi Kepentingan Non ...</t>
  </si>
  <si>
    <t>Hutang Bank Dan Cerukan</t>
  </si>
  <si>
    <t>Pembayaran Hutang Bank Da...</t>
  </si>
  <si>
    <t>Kenaikan Hutang Bank</t>
  </si>
  <si>
    <t>Hutang Lain-Lain</t>
  </si>
  <si>
    <t>Pelunasan Hutang Sewa Gun...</t>
  </si>
  <si>
    <t>KBLV</t>
  </si>
  <si>
    <t>XIDX:KBLV</t>
  </si>
  <si>
    <t>Total Laba (Rugi) Selis...</t>
  </si>
  <si>
    <t>Utang Surat Promes</t>
  </si>
  <si>
    <t>Pembayaran Izin Wireless ...</t>
  </si>
  <si>
    <t>Pembayaran Untuk Aktivita...</t>
  </si>
  <si>
    <t>Aset Tetap - Neto</t>
  </si>
  <si>
    <t>Total Aset Tetap - Neto</t>
  </si>
  <si>
    <t>Pelepasan Aset Melalui Tr...</t>
  </si>
  <si>
    <t>Investasi Di Entitas Asos...</t>
  </si>
  <si>
    <t>Pelepasan</t>
  </si>
  <si>
    <t>Penambahan</t>
  </si>
  <si>
    <t>Total Investasi Di Enti...</t>
  </si>
  <si>
    <t>Perolehan Entitas Anak</t>
  </si>
  <si>
    <t>Hasil Pelepasan Entitas A...</t>
  </si>
  <si>
    <t>Hasil Penawaran Saham Per...</t>
  </si>
  <si>
    <t>Hasil Pelepasan Investasi...</t>
  </si>
  <si>
    <t>Pengurangan Investasi Ter...</t>
  </si>
  <si>
    <t>Pengeluaran Untuk Investa...</t>
  </si>
  <si>
    <t>Akuisisi Perusahaan</t>
  </si>
  <si>
    <t>Pembayaran Pihak Berelasi</t>
  </si>
  <si>
    <t>Pengeluaran Untuk Jasa Si...</t>
  </si>
  <si>
    <t>Perolehan Izin Wireless B...</t>
  </si>
  <si>
    <t>Pengeluaran Lainnya</t>
  </si>
  <si>
    <t>Pinjaman Bank Dan Lembaga</t>
  </si>
  <si>
    <t>Keuangan</t>
  </si>
  <si>
    <t>Total Pinjaman Bank Dan...</t>
  </si>
  <si>
    <t>Pembayaran Deposit Peluna...</t>
  </si>
  <si>
    <t>Pengeluaran Untuk Unit Pe...</t>
  </si>
  <si>
    <t>Pengeluaran Untuk Transak...</t>
  </si>
  <si>
    <t>Anjak Piutang</t>
  </si>
  <si>
    <t>Total Anjak Piutang</t>
  </si>
  <si>
    <t>Penerimaan Anjak Piutang</t>
  </si>
  <si>
    <t>Pembayaran Anjak Piutang</t>
  </si>
  <si>
    <t>Penerimaan Dari Obligasi</t>
  </si>
  <si>
    <t>Penerimaan Dari Surat Pro...</t>
  </si>
  <si>
    <t>Pembayaran Surat Promes</t>
  </si>
  <si>
    <t>Pembayaran Pengalihan Hak...</t>
  </si>
  <si>
    <t>Efek Kas Dan Setara Kas Atas En...</t>
  </si>
  <si>
    <t>Entitas Anak Yang Tidak Dikonso...</t>
  </si>
  <si>
    <t>Tambahan Entitas Anak Yang Diko...</t>
  </si>
  <si>
    <t>KBRI</t>
  </si>
  <si>
    <t>XIDX:KBRI</t>
  </si>
  <si>
    <t>Q3 2019</t>
  </si>
  <si>
    <t>Q2 2019</t>
  </si>
  <si>
    <t>Q1 2019</t>
  </si>
  <si>
    <t>Q4 2018</t>
  </si>
  <si>
    <t>2019</t>
  </si>
  <si>
    <t>Pembayaran Beban Administ...</t>
  </si>
  <si>
    <t>Penghasilan Keuangan</t>
  </si>
  <si>
    <t>Pelepasan Investasi Saham...</t>
  </si>
  <si>
    <t>Pengembalian (Pembayaran)...</t>
  </si>
  <si>
    <t>Penambahan Kepemilikan Sa...</t>
  </si>
  <si>
    <t>Pembayaran Pesangon Pensi...</t>
  </si>
  <si>
    <t>Penambahan Aset Keuangan</t>
  </si>
  <si>
    <t>Penjualan Aset Keuangan</t>
  </si>
  <si>
    <t>Uang Muka Penjualan Aset ...</t>
  </si>
  <si>
    <t>Penambahan Uang Muka</t>
  </si>
  <si>
    <t>Utang Kepada Pihak Ketiga</t>
  </si>
  <si>
    <t>Pembayaran Provisi Dan Ad...</t>
  </si>
  <si>
    <t>Penambahan Utang Pada Pih...</t>
  </si>
  <si>
    <t>Penambahan Piutang Pada P...</t>
  </si>
  <si>
    <t>Pembayaran Utang Sewa Gun...</t>
  </si>
  <si>
    <t>Penerimaan Pinjaman Lemba...</t>
  </si>
  <si>
    <t>Pembayaran Premi Pinjaman...</t>
  </si>
  <si>
    <t>Hasil Penawaran Umum Saha...</t>
  </si>
  <si>
    <t>Penambahan Modal Dari Has...</t>
  </si>
  <si>
    <t>Pembayaran Jasa Restruktu...</t>
  </si>
  <si>
    <t>Penambahan Modal Dari Put...</t>
  </si>
  <si>
    <t>Pelaksanaan Waran Seri I</t>
  </si>
  <si>
    <t>Pelaksanaan Waran Seri Ii</t>
  </si>
  <si>
    <t>Kas Dan Setara Kas Entitas Anak...</t>
  </si>
  <si>
    <t>KDSI</t>
  </si>
  <si>
    <t>XIDX:KDSI</t>
  </si>
  <si>
    <t>Imbalan Kerja</t>
  </si>
  <si>
    <t>Kurang Bayar Pajak</t>
  </si>
  <si>
    <t>Denda Pajak</t>
  </si>
  <si>
    <t>Pajak Final Pph Pasal 19</t>
  </si>
  <si>
    <t>Provisi Bank</t>
  </si>
  <si>
    <t>Penerimaan Restitusi Paj...</t>
  </si>
  <si>
    <t>Pokok Pinjaman</t>
  </si>
  <si>
    <t>Beban Bank</t>
  </si>
  <si>
    <t>Pengembalian Bea Masuk</t>
  </si>
  <si>
    <t>Rabat Pembelian Bahan Ba...</t>
  </si>
  <si>
    <t>Tagihan Pajak Penghasila...</t>
  </si>
  <si>
    <t>Selisih Kurs-Bersih</t>
  </si>
  <si>
    <t>Lain-Lain-Bersih</t>
  </si>
  <si>
    <t>Total Penerimaan Dari (...</t>
  </si>
  <si>
    <t>Pembayaran Utang Pokok Se...</t>
  </si>
  <si>
    <t>Penerimaan Dari Saldo Ban...</t>
  </si>
  <si>
    <t>Penempatan Saldo Bank Yan...</t>
  </si>
  <si>
    <t>Pembayaran Utang Pembiay...</t>
  </si>
  <si>
    <t>Penerimaan Dari Utang Pem...</t>
  </si>
  <si>
    <t>04 May 26</t>
  </si>
  <si>
    <t>KIAS</t>
  </si>
  <si>
    <t>XIDX:KIAS</t>
  </si>
  <si>
    <t>Senior Amortizing Loa...</t>
  </si>
  <si>
    <t>Pembayaran Gaji, Upah Dan...</t>
  </si>
  <si>
    <t>Pencairan Bank Yang Dibat...</t>
  </si>
  <si>
    <t>Penerimaan Jasa Giro/Bung...</t>
  </si>
  <si>
    <t>Piutang /Hutang Hubungan ...</t>
  </si>
  <si>
    <t>Pembayaran Simpanan Jamin...</t>
  </si>
  <si>
    <t>Penjualan Aset Yang Tidak...</t>
  </si>
  <si>
    <t>Piutang Dari Pihak Berela...</t>
  </si>
  <si>
    <t>Penerimaan Kembali Pengha...</t>
  </si>
  <si>
    <t>Pembayaran Peningkatan Pe...</t>
  </si>
  <si>
    <t>Pembayaran Jaminan Transa...</t>
  </si>
  <si>
    <t>Perubahan Modal Saham Pad...</t>
  </si>
  <si>
    <t>Penerimaan Fasilitas Pinj...</t>
  </si>
  <si>
    <t>Pembayaran Fasilitas Pinj...</t>
  </si>
  <si>
    <t>Pembayaran Utang Senior A...</t>
  </si>
  <si>
    <t>Pembayaran Utang Obligasi...</t>
  </si>
  <si>
    <t>Penerimaan Penjualan Saha...</t>
  </si>
  <si>
    <t>Pembayaran Utang Sewa Dan...</t>
  </si>
  <si>
    <t>Pembayaran (Penerimaan) P...</t>
  </si>
  <si>
    <t>Penambahan (Pembayaran) K...</t>
  </si>
  <si>
    <t>Arus Kas Bersih Aktivitas...</t>
  </si>
  <si>
    <t>Kas Dan Setara Kas Awal Entitas...</t>
  </si>
  <si>
    <t>06 Jul 15</t>
  </si>
  <si>
    <t>KICI</t>
  </si>
  <si>
    <t>XIDX:KICI</t>
  </si>
  <si>
    <t>Pembayaran Kas Kepada Ka...</t>
  </si>
  <si>
    <t>Penerimaan Klaim Asuransi</t>
  </si>
  <si>
    <t>Keuntungan Penjualan Aset...</t>
  </si>
  <si>
    <t>KIJA</t>
  </si>
  <si>
    <t>XIDX:KIJA</t>
  </si>
  <si>
    <t>Senior Notes</t>
  </si>
  <si>
    <t>Pembayaran Untuk:</t>
  </si>
  <si>
    <t>Pengembangan Tanah, Kons...</t>
  </si>
  <si>
    <t>Gaji Dan Tunjangan Karya...</t>
  </si>
  <si>
    <t>Penerimaan (Beban) Usaha...</t>
  </si>
  <si>
    <t>Total Pembayaran Untuk:</t>
  </si>
  <si>
    <t>Penerimaan Taksiran Tagih...</t>
  </si>
  <si>
    <t>(Penempatan) Penarikan Ka...</t>
  </si>
  <si>
    <t>Taksiran Tagihan Restitu...</t>
  </si>
  <si>
    <t>Penambahan Deposito Berja...</t>
  </si>
  <si>
    <t>Pengurangan Deposito Berj...</t>
  </si>
  <si>
    <t>Uang Muka Pembelian Saham</t>
  </si>
  <si>
    <t>Penambahan Modal Dari Kep...</t>
  </si>
  <si>
    <t>(Penambahan) Pengurangan ...</t>
  </si>
  <si>
    <t>Pembayaran Dari Pinjaman ...</t>
  </si>
  <si>
    <t>(Pembayaran) Penerimaan U...</t>
  </si>
  <si>
    <t>Penerimaan Senior Notes</t>
  </si>
  <si>
    <t>Pembayaran Senior Notes</t>
  </si>
  <si>
    <t>Penebusan Kembali Senior ...</t>
  </si>
  <si>
    <t>Penerimaan Dari Pendirian...</t>
  </si>
  <si>
    <t>Saldo Kas Dan Setara Kas Milik ...</t>
  </si>
  <si>
    <t>17 Jun 26</t>
  </si>
  <si>
    <t>KKGI</t>
  </si>
  <si>
    <t>XIDX:KKGI</t>
  </si>
  <si>
    <t>Pendapatan Sewa</t>
  </si>
  <si>
    <t>Pendapatan Jasa Lainnya</t>
  </si>
  <si>
    <t>Pembayaran Kas Kepada :</t>
  </si>
  <si>
    <t>Pemasok Dan Kontraktor</t>
  </si>
  <si>
    <t>Royalti</t>
  </si>
  <si>
    <t>Beban Penjualan Dan Umum...</t>
  </si>
  <si>
    <t>Beban Operasional Lainny...</t>
  </si>
  <si>
    <t>Biaya Keuangan</t>
  </si>
  <si>
    <t>Lain-Lain Neto</t>
  </si>
  <si>
    <t>Pajak Pertambahan Nilai</t>
  </si>
  <si>
    <t>Administrasi Dan Provisi ...</t>
  </si>
  <si>
    <t>Setoran Jaminan</t>
  </si>
  <si>
    <t>Pembayaran Beban Lain-Lai...</t>
  </si>
  <si>
    <t>Penurunan (Peningkatan) U...</t>
  </si>
  <si>
    <t>Penurunan (Peningkatan) A...</t>
  </si>
  <si>
    <t>Penurunan (Peningkatan) P...</t>
  </si>
  <si>
    <t>Perolehan Entitas Anak, S...</t>
  </si>
  <si>
    <t>Kelebihan Pembayaran Tana...</t>
  </si>
  <si>
    <t>Penurunan (Peningkatan) I...</t>
  </si>
  <si>
    <t>Peningkatan Biaya Pegupas...</t>
  </si>
  <si>
    <t>Perolehan Aset Dalam Peng...</t>
  </si>
  <si>
    <t>Peningkatan (Penurunan) A...</t>
  </si>
  <si>
    <t>Penjualan Investasi Prope...</t>
  </si>
  <si>
    <t>Peningkatan Piutang Pihak...</t>
  </si>
  <si>
    <t>Penurunan Hutang Bank</t>
  </si>
  <si>
    <t>Peningkatan (Penurunan) H...</t>
  </si>
  <si>
    <t>Penurunan / Peningkatan P...</t>
  </si>
  <si>
    <t>Pinjaman Bank</t>
  </si>
  <si>
    <t>Penurunan Hutang Jangka P...</t>
  </si>
  <si>
    <t>Pembayaran Hutang Pembeli...</t>
  </si>
  <si>
    <t>Utang Pembiayaan Konsume...</t>
  </si>
  <si>
    <t>Peningkatan Modal Disetor</t>
  </si>
  <si>
    <t>Penurunan Penggabungan En...</t>
  </si>
  <si>
    <t>Penurunan Hutang Pemegang...</t>
  </si>
  <si>
    <t>Penerimaan Hasil Lelang P...</t>
  </si>
  <si>
    <t>Dampak Penyesuaian Saldo Awal K...</t>
  </si>
  <si>
    <t>23 Dec 25</t>
  </si>
  <si>
    <t>KLBF</t>
  </si>
  <si>
    <t>XIDX:KLBF</t>
  </si>
  <si>
    <t>Pembayaran Kas Ke Pemasok</t>
  </si>
  <si>
    <t>Pembayaran Kas Ke Karyawa...</t>
  </si>
  <si>
    <t>Pembayaran Kas Untuk Pema...</t>
  </si>
  <si>
    <t>Penerimaan Tagihan Restit...</t>
  </si>
  <si>
    <t>Pembayaran Untuk Beban Op...</t>
  </si>
  <si>
    <t>Pembayaran Biaya Iklan. P...</t>
  </si>
  <si>
    <t>Penempatan Pada Aset Keua...</t>
  </si>
  <si>
    <t>Akusisi Entitas Anak</t>
  </si>
  <si>
    <t>Penerimaan Dari ( Pembaya...</t>
  </si>
  <si>
    <t>Pembelian Dan Sewa Atas L...</t>
  </si>
  <si>
    <t>Penempatan Deposito Jangk...</t>
  </si>
  <si>
    <t>Pemberiam Pinjaman Pada E...</t>
  </si>
  <si>
    <t>Pembelian Saham Entiitas ...</t>
  </si>
  <si>
    <t>Pembayaran Dana Pensiun</t>
  </si>
  <si>
    <t>Penerimaan Pelunasan Pemb...</t>
  </si>
  <si>
    <t>Pembayaran Dividen Kas :</t>
  </si>
  <si>
    <t>Penerimaan Dari Aktifitas...</t>
  </si>
  <si>
    <t>Pembayaran Saham Treasuri</t>
  </si>
  <si>
    <t>Pembayaran Utang Aset Hak...</t>
  </si>
  <si>
    <t>Pembelian Kembali Obligas...</t>
  </si>
  <si>
    <t>Penarikan Kembali Saham</t>
  </si>
  <si>
    <t>Anak Perusahaan</t>
  </si>
  <si>
    <t>Total Penarikan Kembali...</t>
  </si>
  <si>
    <t>Ditambah :</t>
  </si>
  <si>
    <t>Saldo Awal Tahun Kas Dan Setara...</t>
  </si>
  <si>
    <t>Dikurangi Saldo Akhir Periode ...</t>
  </si>
  <si>
    <t>KOBX</t>
  </si>
  <si>
    <t>XIDX:KOBX</t>
  </si>
  <si>
    <t>Utang Cicilan</t>
  </si>
  <si>
    <t>(Pembayaran) Penerimaan D...</t>
  </si>
  <si>
    <t>Pembayaran Untuk Beban Pe...</t>
  </si>
  <si>
    <t>Penjualan Investasi Dalam...</t>
  </si>
  <si>
    <t>Penerimaan (Penyertaan) I...</t>
  </si>
  <si>
    <t>Uang Muka Properti Invest...</t>
  </si>
  <si>
    <t>Penambahan Ekuitas Dari E...</t>
  </si>
  <si>
    <t>Penambahan (Pembayaran) P...</t>
  </si>
  <si>
    <t>Pembayaran Kas Dividen</t>
  </si>
  <si>
    <t>Penambahan Modal Dari Pen...</t>
  </si>
  <si>
    <t>Penambahan Penyertaan Ole...</t>
  </si>
  <si>
    <t>Penambahan Utang Sewa</t>
  </si>
  <si>
    <t>Saldo Awal Kas Dan Setara Kas E...</t>
  </si>
  <si>
    <t>Penurunan (Peningkatan) Dana Ya...</t>
  </si>
  <si>
    <t>23 Jun 23</t>
  </si>
  <si>
    <t>KOIN</t>
  </si>
  <si>
    <t>XIDX:KOIN</t>
  </si>
  <si>
    <t>Iklan</t>
  </si>
  <si>
    <t>Perolehan Aset Hak Guna U...</t>
  </si>
  <si>
    <t>Perolehan Aset Tidak Berw...</t>
  </si>
  <si>
    <t>Penerimaan/Penempatan Uan...</t>
  </si>
  <si>
    <t>Pencairan Deposito Yang D...</t>
  </si>
  <si>
    <t>Uang Atas Penjualan Penye...</t>
  </si>
  <si>
    <t>Konversi Waran Ke Saham</t>
  </si>
  <si>
    <t>Penurunan Hutang Pihak Be...</t>
  </si>
  <si>
    <t>Beban Emisi Efek Ekuitas</t>
  </si>
  <si>
    <t>12 Aug 08</t>
  </si>
  <si>
    <t>KONI</t>
  </si>
  <si>
    <t>XIDX:KONI</t>
  </si>
  <si>
    <t>Pembayaran Kas Untuk</t>
  </si>
  <si>
    <t>Penerimaan Kas Dari</t>
  </si>
  <si>
    <t>Restitusi Pajak Pajak Pe...</t>
  </si>
  <si>
    <t>Pendapatan Lain</t>
  </si>
  <si>
    <t>Pembayaran Lainnya Untuk ...</t>
  </si>
  <si>
    <t>Pinjaman Bank Jangka Pend...</t>
  </si>
  <si>
    <t>Total Pinjaman Bank Jan...</t>
  </si>
  <si>
    <t>(Penurunan)/Penambahan Ua...</t>
  </si>
  <si>
    <t>Penambahan Modal Disetor</t>
  </si>
  <si>
    <t>Penambahan Uang Muka Moda...</t>
  </si>
  <si>
    <t>KOPI</t>
  </si>
  <si>
    <t>XIDX:KOPI</t>
  </si>
  <si>
    <t>Beban Distribusi Dan Tran...</t>
  </si>
  <si>
    <t>Penempatan Pada Kas Yang ...</t>
  </si>
  <si>
    <t>Penambahan Untuk Aset Lai...</t>
  </si>
  <si>
    <t>Kenaikan Utang Non Usaha ...</t>
  </si>
  <si>
    <t>Pembayaran Dari Utang Jan...</t>
  </si>
  <si>
    <t>Kenaikan Utang Sewa Pembi...</t>
  </si>
  <si>
    <t>KPIG</t>
  </si>
  <si>
    <t>XIDX:KPIG</t>
  </si>
  <si>
    <t>Total Persediaan</t>
  </si>
  <si>
    <t>Penerimaan Klaim Pajak Ba...</t>
  </si>
  <si>
    <t>Penjualan Aset Sewa Pembi...</t>
  </si>
  <si>
    <t>Perolehan Aset Sewa Dan P...</t>
  </si>
  <si>
    <t>Pelepasan (Pembelian) Inv...</t>
  </si>
  <si>
    <t>Pembayaran Untuk Proyek P...</t>
  </si>
  <si>
    <t>Penambahan Uang Muka Proy...</t>
  </si>
  <si>
    <t>Penempatan Dana Pada Inve...</t>
  </si>
  <si>
    <t>Perolehan Penjualan Hak O...</t>
  </si>
  <si>
    <t>Perolehan Penjualan Anak ...</t>
  </si>
  <si>
    <t>Pencarian Investasi Efek ...</t>
  </si>
  <si>
    <t>Penambahan Beban Tangguha...</t>
  </si>
  <si>
    <t>Penambahan Dari Penjualan...</t>
  </si>
  <si>
    <t>Pembayaran Uang Muka Lain...</t>
  </si>
  <si>
    <t>Pemberian Pinjaman Jangka...</t>
  </si>
  <si>
    <t>Biaya Bunga</t>
  </si>
  <si>
    <t>Hasil Pelepasan Investasi</t>
  </si>
  <si>
    <t>Penempatan Pada Efek Ters...</t>
  </si>
  <si>
    <t>Akusisi Anak Perusahaan -...</t>
  </si>
  <si>
    <t>Hasil Penjualan Dan Pengh...</t>
  </si>
  <si>
    <t>Pencairan Piutang Lain-La...</t>
  </si>
  <si>
    <t>Penjualan Aset Keuangan T...</t>
  </si>
  <si>
    <t>Penjualan Aset Aset Keuan...</t>
  </si>
  <si>
    <t>Hasil Dari Penerbitan Mod...</t>
  </si>
  <si>
    <t>Penerimaan Pendapatan Dit...</t>
  </si>
  <si>
    <t>Perolehan Utang Sewa Pemb...</t>
  </si>
  <si>
    <t>Hasil Dari Pelaksanaan Op...</t>
  </si>
  <si>
    <t>Akuisisi Kepentingan Non-...</t>
  </si>
  <si>
    <t>Penerimaan Dari Lembaga P...</t>
  </si>
  <si>
    <t>Pembayaran Kepada Bank Da...</t>
  </si>
  <si>
    <t>Entitas Anak Tidak Langs...</t>
  </si>
  <si>
    <t>Penerimaan Dana Syirkah T...</t>
  </si>
  <si>
    <t>Pembayaran Dana Syirkah T...</t>
  </si>
  <si>
    <t>Peneriman Dari Penerbitan...</t>
  </si>
  <si>
    <t>Pengembalian Kas Yang Dib...</t>
  </si>
  <si>
    <t>Total Penerimaan Uang M...</t>
  </si>
  <si>
    <t>Pembayaran (Pelunasan) Da...</t>
  </si>
  <si>
    <t>Penambahan Rekening Escro...</t>
  </si>
  <si>
    <t>Pembayaran Obligasi Konve...</t>
  </si>
  <si>
    <t>Penerimaan Dari Right Iss...</t>
  </si>
  <si>
    <t>Pembayaran Utang Wesel Ba...</t>
  </si>
  <si>
    <t>Hasil Penjualan Saham Yan...</t>
  </si>
  <si>
    <t>Penurunan Pada Dana Penggatian ...</t>
  </si>
  <si>
    <t>Dampak Konsolidasi</t>
  </si>
  <si>
    <t>16 May 16</t>
  </si>
  <si>
    <t>KRAS</t>
  </si>
  <si>
    <t>XIDX:KRAS</t>
  </si>
  <si>
    <t>(Pembayaran)/Penerimaan O...</t>
  </si>
  <si>
    <t>Pembayaran Untuk Pajak</t>
  </si>
  <si>
    <t>Penarikan (Penempatan) In...</t>
  </si>
  <si>
    <t>Penempatan (Penarikan) Ka...</t>
  </si>
  <si>
    <t>Penarikan Kas Dan Deposit...</t>
  </si>
  <si>
    <t>Penambahan Penyertaan Pad...</t>
  </si>
  <si>
    <t>Pembayaran Atas Penambaha...</t>
  </si>
  <si>
    <t>Hasil Kompensasi Sewa Pro...</t>
  </si>
  <si>
    <t>Hasil Dari Penjualan Aset...</t>
  </si>
  <si>
    <t>Penerimaan Bank Jangka Pe...</t>
  </si>
  <si>
    <t>Penerimaan Deposit Untuk ...</t>
  </si>
  <si>
    <t>Pembayaran Deposit Untuk ...</t>
  </si>
  <si>
    <t>Penerimaan Dari Pihak Yan...</t>
  </si>
  <si>
    <t>Pembayaran Dividen Ke Ent...</t>
  </si>
  <si>
    <t>Pembayaran Untuk Program ...</t>
  </si>
  <si>
    <t>Pengurangan Kas Dan Setara Kas ...</t>
  </si>
  <si>
    <t>Dampak Reklasifikasi Ke Aset Ti...</t>
  </si>
  <si>
    <t>06 Jul 12</t>
  </si>
  <si>
    <t>KREN</t>
  </si>
  <si>
    <t>XIDX:KREN</t>
  </si>
  <si>
    <t>Komisi Dari Transaksi Per...</t>
  </si>
  <si>
    <t>Keuntungan Atas Perdagang...</t>
  </si>
  <si>
    <t>Total Keuntungan Atas P...</t>
  </si>
  <si>
    <t>Jasa Kegiatan Manager Inv...</t>
  </si>
  <si>
    <t>Jasa Penjaminan Emisi Dan...</t>
  </si>
  <si>
    <t>Beban Pokok Penjualan</t>
  </si>
  <si>
    <t>Deposito Pada Lembaga Kli...</t>
  </si>
  <si>
    <t>Total Portofolio Efek</t>
  </si>
  <si>
    <t>Piutang Pada Lembaga Klir...</t>
  </si>
  <si>
    <t>Total Piutang Nasabah</t>
  </si>
  <si>
    <t>Total Piutang Lain-Lain</t>
  </si>
  <si>
    <t>Bagian Lancar Atas Liabil...</t>
  </si>
  <si>
    <t>Total Bagian Lancar Ata...</t>
  </si>
  <si>
    <t>Utang Pada Lembaga Kliri...</t>
  </si>
  <si>
    <t>Utang Nasabah</t>
  </si>
  <si>
    <t>Total Utang Nasabah</t>
  </si>
  <si>
    <t>Total Utang Lain-Lain</t>
  </si>
  <si>
    <t>Bagian Lancar Atas Liabi...</t>
  </si>
  <si>
    <t>Total Bagian Lancar At...</t>
  </si>
  <si>
    <t>Utang Konversi</t>
  </si>
  <si>
    <t>Liabilitas Pajak Tangguh...</t>
  </si>
  <si>
    <t>Penerimaan Komisi Peranta...</t>
  </si>
  <si>
    <t>Penerimaan Jasa Penjamin ...</t>
  </si>
  <si>
    <t>Penerimaan Dari Jasa Pena...</t>
  </si>
  <si>
    <t>Penerimaan Dari Jasa Mana...</t>
  </si>
  <si>
    <t>Penerimaan Dari Pembiayaa...</t>
  </si>
  <si>
    <t>Penjualan Aset Keuangan Y...</t>
  </si>
  <si>
    <t>Penerimaan Bunga Dan Divi...</t>
  </si>
  <si>
    <t>Penerimaan Atas Restitusi...</t>
  </si>
  <si>
    <t>Penerimaan Dari Nasabah M...</t>
  </si>
  <si>
    <t>(Pembayaran Kepada) Pener...</t>
  </si>
  <si>
    <t>Pembayaran Ke Nasabah - B...</t>
  </si>
  <si>
    <t>Penerimaan (Pembayaran) O...</t>
  </si>
  <si>
    <t>Penjualan Investasi Lainn...</t>
  </si>
  <si>
    <t>Penurunan (Kenaikan) Dala...</t>
  </si>
  <si>
    <t>Efek Yang Dibeli Dengan ...</t>
  </si>
  <si>
    <t>Piutang Lembaga Kliring ...</t>
  </si>
  <si>
    <t>Piutang Margin</t>
  </si>
  <si>
    <t>Rekening Nasabah</t>
  </si>
  <si>
    <t>Piutang Perusahaan Efek</t>
  </si>
  <si>
    <t>Jaminan Lainnya</t>
  </si>
  <si>
    <t>Pendapatan Yang Masih Ak...</t>
  </si>
  <si>
    <t>Penyertaan Saham Di Pt B...</t>
  </si>
  <si>
    <t>Kenaikan (Penurunan) Dala...</t>
  </si>
  <si>
    <t>Hutang Lembaga Kliring D...</t>
  </si>
  <si>
    <t>Hutang Perusahaan Efek</t>
  </si>
  <si>
    <t>Hutang Margin</t>
  </si>
  <si>
    <t>Hutang Nasabah Rekening</t>
  </si>
  <si>
    <t>Hutang Nasabah Umum</t>
  </si>
  <si>
    <t>Hutang Sewa Pembiayaan</t>
  </si>
  <si>
    <t>Penurunan Aset Lain-Lain</t>
  </si>
  <si>
    <t>Penambahan Setoran Modal ...</t>
  </si>
  <si>
    <t>Perolehan Aset Lain-Lain</t>
  </si>
  <si>
    <t>Penambahan Deposito Pada ...</t>
  </si>
  <si>
    <t>Penempatan Deposito Yang ...</t>
  </si>
  <si>
    <t>Penurunan Deposit Yang Di...</t>
  </si>
  <si>
    <t>Penambahan Aset Lancar La...</t>
  </si>
  <si>
    <t>Penjualan Investasi Saham...</t>
  </si>
  <si>
    <t>Pembelian Investasi Lainn...</t>
  </si>
  <si>
    <t>Penjualan Saham Pada Enti...</t>
  </si>
  <si>
    <t>Penerimaan Atas Penurunan...</t>
  </si>
  <si>
    <t>Penambahan Deposit Yang D...</t>
  </si>
  <si>
    <t>Pengembalian Uang Muka In...</t>
  </si>
  <si>
    <t>Penempatan Investasi Lain...</t>
  </si>
  <si>
    <t>Penambahan Investasi Proj...</t>
  </si>
  <si>
    <t>Pembayaran Atas Saham Tre...</t>
  </si>
  <si>
    <t>Penerimaan Dari Utang Kon...</t>
  </si>
  <si>
    <t>Penerimaan Dari Piutang P...</t>
  </si>
  <si>
    <t>Penurunan Modal Oleh Kepe...</t>
  </si>
  <si>
    <t>Penyertaan Saham Entitas ...</t>
  </si>
  <si>
    <t>Tambahan Modal Di Setor</t>
  </si>
  <si>
    <t>Penambahan Modal Saham Ke...</t>
  </si>
  <si>
    <t>Kenaikan Modal Oleh Kepen...</t>
  </si>
  <si>
    <t>Pelunasan Obligasi Yang D...</t>
  </si>
  <si>
    <t>Pelunasan / Penambahan Pi...</t>
  </si>
  <si>
    <t>Pembayaran Biaya Emisi Ob...</t>
  </si>
  <si>
    <t>Pembayaran Surat Hutang</t>
  </si>
  <si>
    <t>Penerimaan Penawaran Umum...</t>
  </si>
  <si>
    <t>Penawaran Umum Perdana Sa...</t>
  </si>
  <si>
    <t>Penerimaan Penebusan Wara...</t>
  </si>
  <si>
    <t>Penerimaan Penebusan Kren...</t>
  </si>
  <si>
    <t>Kepentingan Nonpengendali...</t>
  </si>
  <si>
    <t>Penerbitan Saham Pada Kep...</t>
  </si>
  <si>
    <t>Pembayaran Saham Treasuri...</t>
  </si>
  <si>
    <t>Penjualan Saham Treasuri ...</t>
  </si>
  <si>
    <t>Penambahan Piutang Lain-L...</t>
  </si>
  <si>
    <t>Pembayaran Piutang Lain J...</t>
  </si>
  <si>
    <t>Bank Entitas Anak Saat Akuisisi</t>
  </si>
  <si>
    <t>27 Jun 14</t>
  </si>
  <si>
    <t>LAPD</t>
  </si>
  <si>
    <t>XIDX:LAPD</t>
  </si>
  <si>
    <t>Pembayaran Bunga Dan Prov...</t>
  </si>
  <si>
    <t>Pembayaran Provisi Dan A...</t>
  </si>
  <si>
    <t>Total Pembayaran Bunga ...</t>
  </si>
  <si>
    <t>Pembayaran Beban Lainnya</t>
  </si>
  <si>
    <t>Pembayaran Untuk Biaya Op...</t>
  </si>
  <si>
    <t>Pengeluaran Bersih Dari K...</t>
  </si>
  <si>
    <t>Penerimaan Kembali Uang M...</t>
  </si>
  <si>
    <t>Penempatan Investasi Asos...</t>
  </si>
  <si>
    <t>Penerimaan Bersih Dari Ka...</t>
  </si>
  <si>
    <t>Hasil Penjualan Atas Inve...</t>
  </si>
  <si>
    <t>Penambahan Biaya Pra-Oper...</t>
  </si>
  <si>
    <t>Pembelian Investasi Terse...</t>
  </si>
  <si>
    <t>Penambahan Kas Yang Dibat...</t>
  </si>
  <si>
    <t>Total Utang Bank</t>
  </si>
  <si>
    <t>Pembayaran Bunga Pinjaman...</t>
  </si>
  <si>
    <t>Utang Lembaga Keuangan No...</t>
  </si>
  <si>
    <t>Total Utang Lembaga Keu...</t>
  </si>
  <si>
    <t>Utang Lain-Lain Pihak Ber...</t>
  </si>
  <si>
    <t>Total Utang Lain-Lain P...</t>
  </si>
  <si>
    <t>Utang Lain-Lain Pihak Ket...</t>
  </si>
  <si>
    <t>Penerimaan Pinjaman Dari...</t>
  </si>
  <si>
    <t>Pembayaran Pinjaman Kepa...</t>
  </si>
  <si>
    <t>Penerimaan Pelunasan Pinj...</t>
  </si>
  <si>
    <t>Penerimaan Hutang Lain-La...</t>
  </si>
  <si>
    <t>Investasi Pada Entitas An...</t>
  </si>
  <si>
    <t>Pengakuan Aset Atas Penga...</t>
  </si>
  <si>
    <t>Penambahan Modal</t>
  </si>
  <si>
    <t>Kas Dan Setara Kas Perusahaan A...</t>
  </si>
  <si>
    <t>Jumlah Kas Dan Setara Kas Akhir...</t>
  </si>
  <si>
    <t>Jumlah Kas Dan Setara Kas Awal ...</t>
  </si>
  <si>
    <t>LCGP</t>
  </si>
  <si>
    <t>XIDX:LCGP</t>
  </si>
  <si>
    <t>Q3 2021</t>
  </si>
  <si>
    <t>Q2 2021</t>
  </si>
  <si>
    <t>Q1 2021</t>
  </si>
  <si>
    <t>Q4 2020</t>
  </si>
  <si>
    <t>2021</t>
  </si>
  <si>
    <t>Kontraktor Dan Pemasok</t>
  </si>
  <si>
    <t>Karyawan Dan Pihak-Pihak...</t>
  </si>
  <si>
    <t>Penghasilan (Pembayaran) ...</t>
  </si>
  <si>
    <t>Penjualan Investasi Semen...</t>
  </si>
  <si>
    <t>Pekerjaan Dalam Pelaksana...</t>
  </si>
  <si>
    <t>Penyertaan Ke Perusahaan ...</t>
  </si>
  <si>
    <t>Penambahan Modal Saham Pa...</t>
  </si>
  <si>
    <t>Penurunan Dana Yang Dibat...</t>
  </si>
  <si>
    <t>Penerimaan Pinjaman Kepad...</t>
  </si>
  <si>
    <t>Aset Pengampunan Pajak</t>
  </si>
  <si>
    <t>Pembayaran Utang/Piutang ...</t>
  </si>
  <si>
    <t>Penambahan Tambahan Modal</t>
  </si>
  <si>
    <t>Pembayaran Deviden Kas</t>
  </si>
  <si>
    <t>Pembayaran Biaya Emisi</t>
  </si>
  <si>
    <t>Perolehan Atas Saham</t>
  </si>
  <si>
    <t>25 Aug 08</t>
  </si>
  <si>
    <t>LEAD</t>
  </si>
  <si>
    <t>XIDX:LEAD</t>
  </si>
  <si>
    <t>Liabilitas Deriva...</t>
  </si>
  <si>
    <t>Penghasilan Bunga Yang Di...</t>
  </si>
  <si>
    <t>Penerimaan Kas Dari Hasil...</t>
  </si>
  <si>
    <t>Penerimaan Dari Klaim Asu...</t>
  </si>
  <si>
    <t>Penambahan Dana Yang Diba...</t>
  </si>
  <si>
    <t>Pinjaman Bank Jangka Panj...</t>
  </si>
  <si>
    <t>Total Pinjaman Dari Pih...</t>
  </si>
  <si>
    <t>Pembayaran Biaya Pinjaman</t>
  </si>
  <si>
    <t>Pembayaran Biaya Pinjaman...</t>
  </si>
  <si>
    <t>Penerbitan Obligasi</t>
  </si>
  <si>
    <t>Pembayaran Atas Saham Yan...</t>
  </si>
  <si>
    <t>08 Apr 15</t>
  </si>
  <si>
    <t>LINK</t>
  </si>
  <si>
    <t>XIDX:LINK</t>
  </si>
  <si>
    <t>Penerimaan Kas Lainnya</t>
  </si>
  <si>
    <t>Pembelian Peralatan Untuk...</t>
  </si>
  <si>
    <t>Pembelian Perangkat Lunak...</t>
  </si>
  <si>
    <t>Divestasi Entitas Anak</t>
  </si>
  <si>
    <t>Pelapasan Aset Melalui Tr...</t>
  </si>
  <si>
    <t>Hasil Penjualan Aset Tak ...</t>
  </si>
  <si>
    <t>Pembayaran Pinjaman Pinja...</t>
  </si>
  <si>
    <t>Treasury Stock</t>
  </si>
  <si>
    <t>16 May 23</t>
  </si>
  <si>
    <t>LION</t>
  </si>
  <si>
    <t>XIDX:LION</t>
  </si>
  <si>
    <t>Pengeluaran Kas Untuk :</t>
  </si>
  <si>
    <t>Bahan Baku</t>
  </si>
  <si>
    <t>Barang Jadi Dan Penolong</t>
  </si>
  <si>
    <t>Beban Pabrikasi</t>
  </si>
  <si>
    <t>Penerimaan Atas :</t>
  </si>
  <si>
    <t>Penghasilan Sewa</t>
  </si>
  <si>
    <t>Penghasilan (Beban) Lain...</t>
  </si>
  <si>
    <t>Total Penerimaan Atas :</t>
  </si>
  <si>
    <t>Uang Muka</t>
  </si>
  <si>
    <t>Lainnya</t>
  </si>
  <si>
    <t>Penempatan Deposito Dijam...</t>
  </si>
  <si>
    <t>Penerimaan Uang Muka Peme...</t>
  </si>
  <si>
    <t>Penjualan Aset Tidak Lanc...</t>
  </si>
  <si>
    <t>Pembayaran Kembali Pinjam...</t>
  </si>
  <si>
    <t>Perolehan Pinjaman Bank</t>
  </si>
  <si>
    <t>07 Jul 25</t>
  </si>
  <si>
    <t>LMAS</t>
  </si>
  <si>
    <t>XIDX:LMAS</t>
  </si>
  <si>
    <t>Q4 2021</t>
  </si>
  <si>
    <t>Penerimaan Kas Dari Penda...</t>
  </si>
  <si>
    <t>Penerimaan Kas Dari Resti...</t>
  </si>
  <si>
    <t>Pembayaran Kas Untuk Beba...</t>
  </si>
  <si>
    <t>Pembayaran Kas Untuk Paja...</t>
  </si>
  <si>
    <t>Pembayaran Piutang Pihak ...</t>
  </si>
  <si>
    <t>Piutang Karyawan</t>
  </si>
  <si>
    <t>Piutang Lain-Lain (Aset T...</t>
  </si>
  <si>
    <t>Penjualan Investasi</t>
  </si>
  <si>
    <t>Investasi Saham Reksadana</t>
  </si>
  <si>
    <t>Penarikan Dana Yang Dibat...</t>
  </si>
  <si>
    <t>Tambahan Pembiayaan Konsu...</t>
  </si>
  <si>
    <t>Pembayaran Untuk Utang Se...</t>
  </si>
  <si>
    <t>LMPI</t>
  </si>
  <si>
    <t>XIDX:LMPI</t>
  </si>
  <si>
    <t>Total Utang Lai...</t>
  </si>
  <si>
    <t>Pemasok Dan Karyawan</t>
  </si>
  <si>
    <t>Total Pemasok Dan Kary...</t>
  </si>
  <si>
    <t>Direksi</t>
  </si>
  <si>
    <t>Beban Bunga Dan Beban Ba...</t>
  </si>
  <si>
    <t>Penerimaan:</t>
  </si>
  <si>
    <t>Taksiran Pajak Penghasil...</t>
  </si>
  <si>
    <t>Restitusi</t>
  </si>
  <si>
    <t>Penjualan Aset Tidak Lan...</t>
  </si>
  <si>
    <t>Total Penerimaan:</t>
  </si>
  <si>
    <t>Penambahan Aset Hak-Guna</t>
  </si>
  <si>
    <t>Pengurangan Hutang Pihak ...</t>
  </si>
  <si>
    <t>Kenaikan Utang Pihak-Piha...</t>
  </si>
  <si>
    <t>LMSH</t>
  </si>
  <si>
    <t>XIDX:LMSH</t>
  </si>
  <si>
    <t>Pengeluaran Kas Untuk:</t>
  </si>
  <si>
    <t>Kas Yang Diterima Dari:</t>
  </si>
  <si>
    <t>Total Kas Yang Diterima...</t>
  </si>
  <si>
    <t>Kas Yang Dibayarkan Untuk...</t>
  </si>
  <si>
    <t>Total Kas Yang Dibayark...</t>
  </si>
  <si>
    <t>Penjualan Properti Invest...</t>
  </si>
  <si>
    <t>Penerimaan Dari Lain-Lain</t>
  </si>
  <si>
    <t>Uang Muka Perolehan Aset ...</t>
  </si>
  <si>
    <t>03 Jul 19</t>
  </si>
  <si>
    <t>LPCK</t>
  </si>
  <si>
    <t>XIDX:LPCK</t>
  </si>
  <si>
    <t>Total Laba Bersih Dari Operas...</t>
  </si>
  <si>
    <t>Pembayaran Kas Kepada / U...</t>
  </si>
  <si>
    <t>Tanah</t>
  </si>
  <si>
    <t>Kontraktor,Pemasok Dan O...</t>
  </si>
  <si>
    <t>Gaji Karyawan</t>
  </si>
  <si>
    <t>Pajak-Pajak</t>
  </si>
  <si>
    <t>Bunga Pinjaman</t>
  </si>
  <si>
    <t>Uang Muka Penyertaan</t>
  </si>
  <si>
    <t>Penerimaan Jaminan</t>
  </si>
  <si>
    <t>Pembayaran Uang Muka Pero...</t>
  </si>
  <si>
    <t>Penyertaan Pada Dana Infr...</t>
  </si>
  <si>
    <t>Pelepasan Investasi Entit...</t>
  </si>
  <si>
    <t>Pembayaran Non Bank Jangk...</t>
  </si>
  <si>
    <t>Penerimaan Pinjaman Anjak...</t>
  </si>
  <si>
    <t>Pembayaran Pinjaman Anjak...</t>
  </si>
  <si>
    <t>Pembayaran Biaya Provisi ...</t>
  </si>
  <si>
    <t>Uang Muka Investasi Modal...</t>
  </si>
  <si>
    <t>Pengurangan Modal Pada En...</t>
  </si>
  <si>
    <t>Dampak Kas Dan Setara Kas Atas ...</t>
  </si>
  <si>
    <t>08 Sep 21</t>
  </si>
  <si>
    <t>LPGI</t>
  </si>
  <si>
    <t>XIDX:LPGI</t>
  </si>
  <si>
    <t>Premi Bruto</t>
  </si>
  <si>
    <t>Total Premi Bruto</t>
  </si>
  <si>
    <t>Premi Reasuransi</t>
  </si>
  <si>
    <t>Total Premi Reasuransi</t>
  </si>
  <si>
    <t>Penurunan (Kenaikan) Prem...</t>
  </si>
  <si>
    <t>Klaim Bruto</t>
  </si>
  <si>
    <t>Total Klaim Bruto</t>
  </si>
  <si>
    <t>Klaim Reasuransi</t>
  </si>
  <si>
    <t>Total Klaim Reasuransi</t>
  </si>
  <si>
    <t>Perubahan Bersih Estimasi...</t>
  </si>
  <si>
    <t>Beban Underwriting</t>
  </si>
  <si>
    <t>Total Kas Dan Setara Ka...</t>
  </si>
  <si>
    <t>Total Pihak Ketiga</t>
  </si>
  <si>
    <t>Total Pihak Berelasi</t>
  </si>
  <si>
    <t>Piutang Premi</t>
  </si>
  <si>
    <t>Total Piutang Premi</t>
  </si>
  <si>
    <t>Piutang Reasuransi</t>
  </si>
  <si>
    <t>Total Piutang Reasurans...</t>
  </si>
  <si>
    <t>Aset Reasuransi</t>
  </si>
  <si>
    <t>Utang Klaim</t>
  </si>
  <si>
    <t>Total Utang Klaim</t>
  </si>
  <si>
    <t>Utang Reasuransi</t>
  </si>
  <si>
    <t>Total Utang Reasuransi</t>
  </si>
  <si>
    <t>Premi Yang Belum Merupak...</t>
  </si>
  <si>
    <t>Total Premi Yang Belum...</t>
  </si>
  <si>
    <t>Liabilitas Kontrak Asura...</t>
  </si>
  <si>
    <t>Laba Bersih (Rugi)</t>
  </si>
  <si>
    <t>Depresiasi, Amortisasi &amp; ...</t>
  </si>
  <si>
    <t>Aset (Kewajiban) Pajak Ta...</t>
  </si>
  <si>
    <t>Pendapatan (Beban) Non Ka...</t>
  </si>
  <si>
    <t>Penerimaan Premi</t>
  </si>
  <si>
    <t>Penerimaan Klaim Reasuran...</t>
  </si>
  <si>
    <t>Tagihan Pajak</t>
  </si>
  <si>
    <t>Pembayaran Klaim</t>
  </si>
  <si>
    <t>Pembayaran Komisi - Bersi...</t>
  </si>
  <si>
    <t>Pembayaran Premi Reasuran...</t>
  </si>
  <si>
    <t>Pembayaran Beban Umum Dan...</t>
  </si>
  <si>
    <t>Hasil Penjualan Dan Penca...</t>
  </si>
  <si>
    <t>Penjualan Entitas Anak, S...</t>
  </si>
  <si>
    <t>Hasil Penerimaan Sewa</t>
  </si>
  <si>
    <t>Pembelian Dimuka Aset Tet...</t>
  </si>
  <si>
    <t>Pelepasan (Perolehan) Dar...</t>
  </si>
  <si>
    <t>Penjualan Waran</t>
  </si>
  <si>
    <t>Penerimaan Reksadana</t>
  </si>
  <si>
    <t>Pembayaran Utang Aset Sew...</t>
  </si>
  <si>
    <t>LPIN</t>
  </si>
  <si>
    <t>XIDX:LPIN</t>
  </si>
  <si>
    <t>Total Investasi Jangka...</t>
  </si>
  <si>
    <t>Total Beban Akrual</t>
  </si>
  <si>
    <t>Pembayaran Kas Untuk:</t>
  </si>
  <si>
    <t>Jasa Konsultasi</t>
  </si>
  <si>
    <t>Beban Usaha Lainnya</t>
  </si>
  <si>
    <t>Gaji, Upah Dan Tunjangan...</t>
  </si>
  <si>
    <t>Iklan Dan Promosi</t>
  </si>
  <si>
    <t>Perjalanan</t>
  </si>
  <si>
    <t>Beban Pemeliharaan Dan P...</t>
  </si>
  <si>
    <t>(Pembayaran) Penerimaan P...</t>
  </si>
  <si>
    <t>(Penempatan) Pencairan In...</t>
  </si>
  <si>
    <t>Penerimaan (Penempatan) S...</t>
  </si>
  <si>
    <t>Perolehan Investasi</t>
  </si>
  <si>
    <t>Perolehan Aset Sewa Pembi...</t>
  </si>
  <si>
    <t>Penurunan Aset Tetap</t>
  </si>
  <si>
    <t>Uang Muka Yang Diberikan ...</t>
  </si>
  <si>
    <t>(Pelunasan) Penambahan Pi...</t>
  </si>
  <si>
    <t>Kenaikan Atas Hutang Sewa...</t>
  </si>
  <si>
    <t>Penerimaan Deviden</t>
  </si>
  <si>
    <t>Kenaikan Utang Pihak Bere...</t>
  </si>
  <si>
    <t>Pembayaran Atas Hutang Se...</t>
  </si>
  <si>
    <t>Pembayaran Bungan Pinjama...</t>
  </si>
  <si>
    <t>Kenaikan Utang Bank</t>
  </si>
  <si>
    <t>Penerimaan Wesel Tagih</t>
  </si>
  <si>
    <t>Pelepasan Kepentingan Ter...</t>
  </si>
  <si>
    <t>08 May 26</t>
  </si>
  <si>
    <t>LPKR</t>
  </si>
  <si>
    <t>XIDX:LPKR</t>
  </si>
  <si>
    <t>Penerimaan ( Pembayaran )...</t>
  </si>
  <si>
    <t>Total Penerimaan ( Pemb...</t>
  </si>
  <si>
    <t>Penerimaan Atas Unwind Ca...</t>
  </si>
  <si>
    <t>Penempatan Pada (Pencaira...</t>
  </si>
  <si>
    <t>Penerimaan Penjualan Unit...</t>
  </si>
  <si>
    <t>Penerimaan Pajak</t>
  </si>
  <si>
    <t>Penerimaan Atas Penawaran...</t>
  </si>
  <si>
    <t>Penerimaan Jaminan Kinerj...</t>
  </si>
  <si>
    <t>Penerimaan Surat Promes</t>
  </si>
  <si>
    <t>Perolehan Property Invest...</t>
  </si>
  <si>
    <t>Pelepasan Property Invest...</t>
  </si>
  <si>
    <t>Penarikan Uang Muka</t>
  </si>
  <si>
    <t>Penempatan Untuk Restrict...</t>
  </si>
  <si>
    <t>Perolehan Saham Minoritas...</t>
  </si>
  <si>
    <t>Pelepasan Saham Entitas A...</t>
  </si>
  <si>
    <t>Investasi Pada Reksadana</t>
  </si>
  <si>
    <t>Total Investasi Pada Re...</t>
  </si>
  <si>
    <t>Pelepasan Entitas Anak, S...</t>
  </si>
  <si>
    <t>Pelunasan Utang Atas Pemb...</t>
  </si>
  <si>
    <t>Penempatan Investasi Enti...</t>
  </si>
  <si>
    <t>Penambahan Piutang Kepada...</t>
  </si>
  <si>
    <t>Pelepasan Investasi Pada ...</t>
  </si>
  <si>
    <t>Pelepasan Investasi</t>
  </si>
  <si>
    <t>Penempatan Investasi Dan ...</t>
  </si>
  <si>
    <t>Pelepasan Investasi Lain</t>
  </si>
  <si>
    <t>Perolehan Saham Dari Peme...</t>
  </si>
  <si>
    <t>Penempatan Uang Muka Pemb...</t>
  </si>
  <si>
    <t>Pembayaran Atas Entitas A...</t>
  </si>
  <si>
    <t>Pembayaran Atas Pemegang ...</t>
  </si>
  <si>
    <t>Penempatan Uang Muka</t>
  </si>
  <si>
    <t>Pencairan Investasi Pada ...</t>
  </si>
  <si>
    <t>Penempatan Pada Promes</t>
  </si>
  <si>
    <t>Pelepasan Investasi Aset ...</t>
  </si>
  <si>
    <t>Biaya Pembelian Kembali O...</t>
  </si>
  <si>
    <t>Penerimaan Dari Penerbit...</t>
  </si>
  <si>
    <t>Pembayaran Dari Penerbit...</t>
  </si>
  <si>
    <t>Biaya Emisi Dari Penerbi...</t>
  </si>
  <si>
    <t>Total Penerimaan Bersih...</t>
  </si>
  <si>
    <t>Penurunan Modal Pada Enti...</t>
  </si>
  <si>
    <t>Pembelian Kembali Saham T...</t>
  </si>
  <si>
    <t>Penerimaan Atas Program K...</t>
  </si>
  <si>
    <t>Pembayaran Perpetual Secu...</t>
  </si>
  <si>
    <t>Pelunasan Surat Promes</t>
  </si>
  <si>
    <t>Biaya Emisi Penerbitan Sa...</t>
  </si>
  <si>
    <t>Perolehan Atas Mesop Pada...</t>
  </si>
  <si>
    <t>Pinjaman Anjak Piutang</t>
  </si>
  <si>
    <t>Pembayaran Biaya Provisi</t>
  </si>
  <si>
    <t>Total Pinjaman Anjak Pi...</t>
  </si>
  <si>
    <t>Cerukan Pinjaman Bank</t>
  </si>
  <si>
    <t>Pembelian Kembali Saham</t>
  </si>
  <si>
    <t>Hasil Penambahan Modal En...</t>
  </si>
  <si>
    <t>Total Hasil Penambahan ...</t>
  </si>
  <si>
    <t>Penambahan Modal Pada Ent...</t>
  </si>
  <si>
    <t>Penawaran Umum Terbatas P...</t>
  </si>
  <si>
    <t>Biaya Emisi</t>
  </si>
  <si>
    <t>Total Penawaran Umum Te...</t>
  </si>
  <si>
    <t>Hasil Dari Penambahan Mod...</t>
  </si>
  <si>
    <t>Pembayaran Utang Sewa Psa...</t>
  </si>
  <si>
    <t>Penerimaan Dari Pihak Non...</t>
  </si>
  <si>
    <t>22 Jun 18</t>
  </si>
  <si>
    <t>LPLI</t>
  </si>
  <si>
    <t>XIDX:LPLI</t>
  </si>
  <si>
    <t>Pengembalian Lebih Bayar ...</t>
  </si>
  <si>
    <t>Penerimaan Tagihan Pajak ...</t>
  </si>
  <si>
    <t>Penerimaan Dari Dividen</t>
  </si>
  <si>
    <t>Perolehan / Penjualan Ase...</t>
  </si>
  <si>
    <t>Total Perolehan / Penju...</t>
  </si>
  <si>
    <t>Pembelian Investasi Jangk...</t>
  </si>
  <si>
    <t>Penjualan Atas Hak Memesa...</t>
  </si>
  <si>
    <t>Pembelian Obligasi</t>
  </si>
  <si>
    <t>Penerimaan Sewa Properti ...</t>
  </si>
  <si>
    <t>Pendapatan Sewa Properti</t>
  </si>
  <si>
    <t>Akuisisi Perusahaan Anak</t>
  </si>
  <si>
    <t>Saldo Awal Kas Dan Bank Entitas...</t>
  </si>
  <si>
    <t>LPPF</t>
  </si>
  <si>
    <t>XIDX:LPPF</t>
  </si>
  <si>
    <t>Pembayaran Sewa</t>
  </si>
  <si>
    <t>Beban Penjualan Lainnya</t>
  </si>
  <si>
    <t>Pendapatan Lainnya</t>
  </si>
  <si>
    <t>Beban Lainnya</t>
  </si>
  <si>
    <t>Pembelian Kendaraan</t>
  </si>
  <si>
    <t>Penambahan Piutang</t>
  </si>
  <si>
    <t>Penambahan Uang Muka Sewa</t>
  </si>
  <si>
    <t>Pembelian Saham Di Pt Ban...</t>
  </si>
  <si>
    <t>Pembelian Saham Di Pt Glo...</t>
  </si>
  <si>
    <t>Pembelian Saham Perusahaa...</t>
  </si>
  <si>
    <t>Pemberian Pinjaman Ke Pih...</t>
  </si>
  <si>
    <t>Pembayaran Dari Pemegang ...</t>
  </si>
  <si>
    <t>Kas Dan Setara Kas Yang Dibatas...</t>
  </si>
  <si>
    <t>24 Apr 26</t>
  </si>
  <si>
    <t>LPPS</t>
  </si>
  <si>
    <t>XIDX:LPPS</t>
  </si>
  <si>
    <t>Laba Penjualan Efek</t>
  </si>
  <si>
    <t>Utang Bank Jangka Panjan...</t>
  </si>
  <si>
    <t>Penerimaan Kas Dari :</t>
  </si>
  <si>
    <t>Penjualan Portofolio Efe...</t>
  </si>
  <si>
    <t>Distribusi Pendapatan Da...</t>
  </si>
  <si>
    <t>Jasa Konsultasi Manajeme...</t>
  </si>
  <si>
    <t>Pendapatan Dividen</t>
  </si>
  <si>
    <t>Jasa Manajer Investasi</t>
  </si>
  <si>
    <t>Beban Usaha Dan Pihak La...</t>
  </si>
  <si>
    <t>Pembelian Portofolio Efe...</t>
  </si>
  <si>
    <t>Penerimaan Deviden Tunai</t>
  </si>
  <si>
    <t>Pencairan Investasi Lainn...</t>
  </si>
  <si>
    <t>Pencairan Reksa Dana</t>
  </si>
  <si>
    <t>Penjualan Portfolio Efek ...</t>
  </si>
  <si>
    <t>Pembelian Portfolio Efek ...</t>
  </si>
  <si>
    <t>Pendapatan Investasi Lain...</t>
  </si>
  <si>
    <t>Pencairan Obligasi</t>
  </si>
  <si>
    <t>Perolehan Investasi Lainn...</t>
  </si>
  <si>
    <t>Perolehan Piranti Lunak</t>
  </si>
  <si>
    <t>Investasi Jangka Panjang ...</t>
  </si>
  <si>
    <t>Pengeluaran Untuk Beban E...</t>
  </si>
  <si>
    <t>LRNA</t>
  </si>
  <si>
    <t>XIDX:LRNA</t>
  </si>
  <si>
    <t>Adjusment</t>
  </si>
  <si>
    <t>Pembayaran Kepada Penguru...</t>
  </si>
  <si>
    <t>Uang Muka Pembelian Aset</t>
  </si>
  <si>
    <t>Pembayaran Utang Leasing</t>
  </si>
  <si>
    <t>LSIP</t>
  </si>
  <si>
    <t>XIDX:LSIP</t>
  </si>
  <si>
    <t>Penerimaan Dari Tagihan D...</t>
  </si>
  <si>
    <t>Pembayaran Pajak Atas Has...</t>
  </si>
  <si>
    <t>Pembayaran Beban Provisi ...</t>
  </si>
  <si>
    <t>Pembayaran Skpkb Dari Tah...</t>
  </si>
  <si>
    <t>Pembayaran Pajak Atas Pem...</t>
  </si>
  <si>
    <t>Aktivitas Operasi Lainnya...</t>
  </si>
  <si>
    <t>Hasil Penjualan Tanaman ...</t>
  </si>
  <si>
    <t>Hasil Penjualan Aset Tet...</t>
  </si>
  <si>
    <t>Total Hasil Penjualan A...</t>
  </si>
  <si>
    <t>Penerimaan Dari Pengurang...</t>
  </si>
  <si>
    <t>Pembayaran Untuk Aset Lai...</t>
  </si>
  <si>
    <t>Penerimaan Neto Untuk Ase...</t>
  </si>
  <si>
    <t>Uang Muka Untuk Investasi</t>
  </si>
  <si>
    <t>Penambahan Piutang Plasma</t>
  </si>
  <si>
    <t>Penambahan Bibitan</t>
  </si>
  <si>
    <t>Penerimaan Bunga Pinjaman...</t>
  </si>
  <si>
    <t>Setoran Modal Pemegang Sa...</t>
  </si>
  <si>
    <t>Pembayaran Modal Saham Ya...</t>
  </si>
  <si>
    <t>01 Jul 25</t>
  </si>
  <si>
    <t>LTLS</t>
  </si>
  <si>
    <t>XIDX:LTLS</t>
  </si>
  <si>
    <t>Pembayaran Karyawan</t>
  </si>
  <si>
    <t>Penghasilan (Beban) Lain-...</t>
  </si>
  <si>
    <t>Hasil Penjualan Penyertaa...</t>
  </si>
  <si>
    <t>Penurunan Investasi Pada ...</t>
  </si>
  <si>
    <t>Pembayaran Uang Muka Atas...</t>
  </si>
  <si>
    <t>Kenaikan (Penurunan) Uang...</t>
  </si>
  <si>
    <t>Hasil Penjualan Penempata...</t>
  </si>
  <si>
    <t>Akuisisi Entitas Anak,Set...</t>
  </si>
  <si>
    <t>Penurunan (Kenaikan) Pene...</t>
  </si>
  <si>
    <t>Pelunasan Pinjaman Pihak ...</t>
  </si>
  <si>
    <t>Perolehan Utang Bank Dan ...</t>
  </si>
  <si>
    <t>Perolehan Utang Obligasi</t>
  </si>
  <si>
    <t>Perolehan (Pembayaran) Ut...</t>
  </si>
  <si>
    <t>Kenaikan Beban Emisi Obli...</t>
  </si>
  <si>
    <t>Pembayaran (Kenaikan) Ata...</t>
  </si>
  <si>
    <t>Pembelian Modal Saham Yan...</t>
  </si>
  <si>
    <t>Peningkatan Penyertaan Mo...</t>
  </si>
  <si>
    <t>Kenaikan (Penurunan) Kewa...</t>
  </si>
  <si>
    <t>Penerbitan Saham Baru Ole...</t>
  </si>
  <si>
    <t>Teasury Stock</t>
  </si>
  <si>
    <t>Beban Obligasi Ditangguhk...</t>
  </si>
  <si>
    <t>Kas Dan Setara Kas Atas Akuisis...</t>
  </si>
  <si>
    <t>Pengaruh Konsolidasi Entitas An...</t>
  </si>
  <si>
    <t>20 May 26</t>
  </si>
  <si>
    <t>MAGP</t>
  </si>
  <si>
    <t>XIDX:MAGP</t>
  </si>
  <si>
    <t>Q1 2022</t>
  </si>
  <si>
    <t>2022</t>
  </si>
  <si>
    <t>Pembayaran Kas Kepada Kom...</t>
  </si>
  <si>
    <t>Pembayaran Beban Operasio...</t>
  </si>
  <si>
    <t>Kenaikan (Penurunan) Tana...</t>
  </si>
  <si>
    <t>Pembayaran Biaya Ditanggu...</t>
  </si>
  <si>
    <t>Pembayaran Uang Muka Laha...</t>
  </si>
  <si>
    <t>Penurunan Utang Pembelian...</t>
  </si>
  <si>
    <t>Pembayaran Bunga Utang Ba...</t>
  </si>
  <si>
    <t>Penerimaan Dari (Pengelua...</t>
  </si>
  <si>
    <t>Pembayaran Bunga Utang Pe...</t>
  </si>
  <si>
    <t>Peningkatan (Penurunan) L...</t>
  </si>
  <si>
    <t>Pembayaran Bunga Utang Se...</t>
  </si>
  <si>
    <t>MAIN</t>
  </si>
  <si>
    <t>XIDX:MAIN</t>
  </si>
  <si>
    <t>Pembayaran Atas Tagihan R...</t>
  </si>
  <si>
    <t>Penerimaan Operasional La...</t>
  </si>
  <si>
    <t>Penerimaan Pembayaran Hub...</t>
  </si>
  <si>
    <t>Kenaikan (Pengurangan) Pi...</t>
  </si>
  <si>
    <t>Perolehan Penyertaan Saha...</t>
  </si>
  <si>
    <t>Penerimaan Utang Angsuran</t>
  </si>
  <si>
    <t>Pembayaran Utang Angsuran</t>
  </si>
  <si>
    <t>Pengurangan Utang Ke Piha...</t>
  </si>
  <si>
    <t>Penambahan Utang Sewa Gun...</t>
  </si>
  <si>
    <t>Pelunasan Obligasi</t>
  </si>
  <si>
    <t>08 Jun 26</t>
  </si>
  <si>
    <t>MAPI</t>
  </si>
  <si>
    <t>XIDX:MAPI</t>
  </si>
  <si>
    <t>Penerimaan Atas Likuidasi...</t>
  </si>
  <si>
    <t>Penerimaan Atas Piutang L...</t>
  </si>
  <si>
    <t>Penambahan Biaya Lisensi ...</t>
  </si>
  <si>
    <t>Akuisisi Entitas Anak - B...</t>
  </si>
  <si>
    <t>Penempatan Uang Jaminan</t>
  </si>
  <si>
    <t>Penerimaan Dari Perubahan...</t>
  </si>
  <si>
    <t>Penerimaan Hasil Penerbit...</t>
  </si>
  <si>
    <t>Penerbitan Wesel Bayar</t>
  </si>
  <si>
    <t>Piutang Dan Utang Kepada ...</t>
  </si>
  <si>
    <t>Penerimaan Premium Opsi</t>
  </si>
  <si>
    <t>Pembayaran Premi Opsi</t>
  </si>
  <si>
    <t>Penerimaan Dari Unwinding...</t>
  </si>
  <si>
    <t>Penerimaan Sehubungan Den...</t>
  </si>
  <si>
    <t>Penurunan Kas Dan Setara Kas Ak...</t>
  </si>
  <si>
    <t>09 Jul 25</t>
  </si>
  <si>
    <t>MAYA</t>
  </si>
  <si>
    <t>XIDX:MAYA</t>
  </si>
  <si>
    <t>Pemulihan Cadangan Kerug...</t>
  </si>
  <si>
    <t>Pembentukan Cadangan Ker...</t>
  </si>
  <si>
    <t>Pendapatan Non-Operasiona...</t>
  </si>
  <si>
    <t>Beban Non-Operasional</t>
  </si>
  <si>
    <t>Total Penempatan Pada ...</t>
  </si>
  <si>
    <t>Total Pinjaman Yang Di...</t>
  </si>
  <si>
    <t>Total Simpanan Dari Ba...</t>
  </si>
  <si>
    <t>Penerimaan Bunga Dan Komi...</t>
  </si>
  <si>
    <t>Pendapatan (Beban) Operas...</t>
  </si>
  <si>
    <t>Total Pendapatan (Beban...</t>
  </si>
  <si>
    <t>Laba Selisih Kurs</t>
  </si>
  <si>
    <t>Beban Adminstrasi Dan Umu...</t>
  </si>
  <si>
    <t>Pembayaran Beban Pajak Pe...</t>
  </si>
  <si>
    <t>Pendapatan Non Operasion...</t>
  </si>
  <si>
    <t>Beban Non Operasional</t>
  </si>
  <si>
    <t>Perubahan Dalam Aset Dan ...</t>
  </si>
  <si>
    <t>Penurunan (Kenaikan) Ase...</t>
  </si>
  <si>
    <t>Penempatan Pada Bank ...</t>
  </si>
  <si>
    <t>Pinjaman Yang Diberik...</t>
  </si>
  <si>
    <t>Agunan Diambil Alih</t>
  </si>
  <si>
    <t>Tagihan Akseptasi</t>
  </si>
  <si>
    <t>Total Penurunan (Kenai...</t>
  </si>
  <si>
    <t>Kenaikan (Penurunan) Lia...</t>
  </si>
  <si>
    <t>Giro</t>
  </si>
  <si>
    <t>Tabungan</t>
  </si>
  <si>
    <t>Deposito Berjangk...</t>
  </si>
  <si>
    <t>Sertifikat Deposi...</t>
  </si>
  <si>
    <t>Total Simpanan Nasa...</t>
  </si>
  <si>
    <t>Simpanan Dari Bank La...</t>
  </si>
  <si>
    <t>Biaya Yang Masih Haru...</t>
  </si>
  <si>
    <t>Liabilitas Imbalan Ke...</t>
  </si>
  <si>
    <t>Derivatif</t>
  </si>
  <si>
    <t>Kenaikan Efek-Efek Ya...</t>
  </si>
  <si>
    <t>Total Kenaikan (Penuru...</t>
  </si>
  <si>
    <t>Total Perubahan Dalam A...</t>
  </si>
  <si>
    <t>Penempatan Dari Bank Lain</t>
  </si>
  <si>
    <t>Penerimaan Dari Efek-Efek...</t>
  </si>
  <si>
    <t>Pembelian Efek-Efek Yang ...</t>
  </si>
  <si>
    <t>Penjualan (Pembelian) Efe...</t>
  </si>
  <si>
    <t>Kenaikan (Penurunan) Efek...</t>
  </si>
  <si>
    <t>Dana Setoran Modal</t>
  </si>
  <si>
    <t>Penerbitan Surat Berharga</t>
  </si>
  <si>
    <t>Penerimaan Pinjaman Yang ...</t>
  </si>
  <si>
    <t>Pembayaran Pinjaman Yang ...</t>
  </si>
  <si>
    <t>Perubahan Modal</t>
  </si>
  <si>
    <t>Pembayaran Obligasi Subor...</t>
  </si>
  <si>
    <t>Pembayaran Atas Efek Utan...</t>
  </si>
  <si>
    <t>19 Nov 18</t>
  </si>
  <si>
    <t>MBAP</t>
  </si>
  <si>
    <t>XIDX:MBAP</t>
  </si>
  <si>
    <t>2024</t>
  </si>
  <si>
    <t>2023</t>
  </si>
  <si>
    <t>2018</t>
  </si>
  <si>
    <t>2017</t>
  </si>
  <si>
    <t>11 Jun 25</t>
  </si>
  <si>
    <t>MBSS</t>
  </si>
  <si>
    <t>XIDX:MBSS</t>
  </si>
  <si>
    <t>Penerimaan Kas Dari Lain-...</t>
  </si>
  <si>
    <t>Pembayaran Kas Pihak Keti...</t>
  </si>
  <si>
    <t>Uang Muka Perolehan Kapal</t>
  </si>
  <si>
    <t>Kenaikan Rekening Bank Ya...</t>
  </si>
  <si>
    <t>Penambahan Kepemilikan Pa...</t>
  </si>
  <si>
    <t>Pembayaran Pemberian Piut...</t>
  </si>
  <si>
    <t>Kenaikan Aset Tidak Lanca...</t>
  </si>
  <si>
    <t>Pembayaran Atas Biaya Pen...</t>
  </si>
  <si>
    <t>Penerimaan (Pembayaran Ke...</t>
  </si>
  <si>
    <t>Pembayaran Utang Kepada B...</t>
  </si>
  <si>
    <t>Kenaikan Uang Muka Pembel...</t>
  </si>
  <si>
    <t>Titipan Pajak Atas Pelepa...</t>
  </si>
  <si>
    <t>04 May 15</t>
  </si>
  <si>
    <t>MBTO</t>
  </si>
  <si>
    <t>XIDX:MBTO</t>
  </si>
  <si>
    <t>Kontraktor, Pemasok Dan ...</t>
  </si>
  <si>
    <t>Penghasilan (Biaya) Lain-...</t>
  </si>
  <si>
    <t>Penerimaan Retribusi Paja...</t>
  </si>
  <si>
    <t>Penerimaan Penarikan Depo...</t>
  </si>
  <si>
    <t>Perolehan Merek</t>
  </si>
  <si>
    <t>Perolehan Aset Hak-Guna</t>
  </si>
  <si>
    <t>Hasil Penjualan Aset Hak-...</t>
  </si>
  <si>
    <t>Penambahan Investasi</t>
  </si>
  <si>
    <t>Laba Penjualan Investasi ...</t>
  </si>
  <si>
    <t>Transaksi Dengan Pihak No...</t>
  </si>
  <si>
    <t>Investasi Untuk Reksadana</t>
  </si>
  <si>
    <t>Uang Muka Aset Dalam Pros...</t>
  </si>
  <si>
    <t>Pembayaran Biaya Penawara...</t>
  </si>
  <si>
    <t>Pelunasan Utang Sewa Pemb...</t>
  </si>
  <si>
    <t>Penambahan Piutang Dari P...</t>
  </si>
  <si>
    <t>Penambahan(Pengurangan) A...</t>
  </si>
  <si>
    <t>Penambahan Modal Pemegang...</t>
  </si>
  <si>
    <t>Realisasi Beban Kesejahte...</t>
  </si>
  <si>
    <t>Penerimaan Modal Dari Ncl</t>
  </si>
  <si>
    <t>28 Jun 12</t>
  </si>
  <si>
    <t>MCOR</t>
  </si>
  <si>
    <t>XIDX:MCOR</t>
  </si>
  <si>
    <t>Total Pendapatan Bunga</t>
  </si>
  <si>
    <t>Total Beban Bunga</t>
  </si>
  <si>
    <t>Beban Provisi Dan Komisi</t>
  </si>
  <si>
    <t>Keuntungan Dari Perubaha...</t>
  </si>
  <si>
    <t>Pemulihan Kerugian Atas ...</t>
  </si>
  <si>
    <t>Pemulihan Estimasi Kerug...</t>
  </si>
  <si>
    <t>Jasa Administrasi</t>
  </si>
  <si>
    <t>Total Kerugian Dari Pe...</t>
  </si>
  <si>
    <t>Total Penurunan Nilai ...</t>
  </si>
  <si>
    <t>Beban Pemasaran</t>
  </si>
  <si>
    <t>Surat Berharga Yang Dite...</t>
  </si>
  <si>
    <t>Tambahan Modal Diseto...</t>
  </si>
  <si>
    <t>Pendapatan Bunga,Provisi ...</t>
  </si>
  <si>
    <t>Pendapatan Non Operasiona...</t>
  </si>
  <si>
    <t>Beban Bunga Dan Beban Keu...</t>
  </si>
  <si>
    <t>Keuntungan Selisih Kurs M...</t>
  </si>
  <si>
    <t>Pendapatan Diterima (Beba...</t>
  </si>
  <si>
    <t>Pendapatan Diterima Lain...</t>
  </si>
  <si>
    <t>Total Pendapatan Diteri...</t>
  </si>
  <si>
    <t>Penurunan(Kenaikan) Aset ...</t>
  </si>
  <si>
    <t>Penempatan Pada Bank Lai...</t>
  </si>
  <si>
    <t>Efek - Efek</t>
  </si>
  <si>
    <t>Kredit</t>
  </si>
  <si>
    <t>Tagihan Derivatif</t>
  </si>
  <si>
    <t>Efek-Efek Yang Dibeli De...</t>
  </si>
  <si>
    <t>Efek-Efek Yang Dimiliki ...</t>
  </si>
  <si>
    <t>Total Penurunan(Kenaika...</t>
  </si>
  <si>
    <t>Kenaikan ( Penurunan ) Li...</t>
  </si>
  <si>
    <t>Simpanan Dari Masyarakat</t>
  </si>
  <si>
    <t>Simpanan Dan Simpanan Da...</t>
  </si>
  <si>
    <t>Liabilitas Atas Efek-Efe...</t>
  </si>
  <si>
    <t>Total Kenaikan ( Penuru...</t>
  </si>
  <si>
    <t>Nilai Wajar Melalui Pengh...</t>
  </si>
  <si>
    <t>Total Nilai Wajar Melal...</t>
  </si>
  <si>
    <t>Tersedia Untuk Dijual</t>
  </si>
  <si>
    <t>Total Tersedia Untuk Di...</t>
  </si>
  <si>
    <t>Akuisisi Pt Bank Antardae...</t>
  </si>
  <si>
    <t>Hasil Penjualan Agunan Ya...</t>
  </si>
  <si>
    <t>Penerimaan Dari Modal Sub...</t>
  </si>
  <si>
    <t>Pembayaran Bunga Surat Be...</t>
  </si>
  <si>
    <t>Pembayaran Kredit Subordi...</t>
  </si>
  <si>
    <t>MDIA</t>
  </si>
  <si>
    <t>XIDX:MDIA</t>
  </si>
  <si>
    <t>Beban Program Dan Penyiar...</t>
  </si>
  <si>
    <t>Utang Pembiayaan Kons...</t>
  </si>
  <si>
    <t>Karyawan Dan Aktivitas O...</t>
  </si>
  <si>
    <t>Pembayaran Administrasi B...</t>
  </si>
  <si>
    <t>Total Pembayaran Pajak ...</t>
  </si>
  <si>
    <t>Kenaikan Piutang Pihak Be...</t>
  </si>
  <si>
    <t>Pembayaran Untuk Simpanan...</t>
  </si>
  <si>
    <t>Kenaikan (Penurunan) Aset...</t>
  </si>
  <si>
    <t>Kenaikan Investasi Jangka...</t>
  </si>
  <si>
    <t>Pembayaran Biaya-Biaya Ya...</t>
  </si>
  <si>
    <t>Dampak Neto Perubahan Nil...</t>
  </si>
  <si>
    <t>Total Kas Dan Setara Kas Awal...</t>
  </si>
  <si>
    <t>Effect On Foreign Exchange Rate...</t>
  </si>
  <si>
    <t>05 Jun 17</t>
  </si>
  <si>
    <t>MDKA</t>
  </si>
  <si>
    <t>XIDX:MDKA</t>
  </si>
  <si>
    <t>Total Beban Umum Dan Ad...</t>
  </si>
  <si>
    <t>Utang Pemegang Sa...</t>
  </si>
  <si>
    <t>Penerimaan Jasa Giro</t>
  </si>
  <si>
    <t>Pembayaran Royalti</t>
  </si>
  <si>
    <t>Penerimaan/ (Pembayaran) ...</t>
  </si>
  <si>
    <t>Penerimaan Atas Klaim Asu...</t>
  </si>
  <si>
    <t>Pembayaran Kas Lainnya</t>
  </si>
  <si>
    <t>Penerimaan (Pendanaan) Un...</t>
  </si>
  <si>
    <t>Penerimaan (Pendanaan) Da...</t>
  </si>
  <si>
    <t>Pelunasan Hutang Investas...</t>
  </si>
  <si>
    <t>Penambahan Investasi Dipe...</t>
  </si>
  <si>
    <t>Penarikan Investasi Pada ...</t>
  </si>
  <si>
    <t>Pembayaran Pajak Lain-Lai...</t>
  </si>
  <si>
    <t>Aset Tidak Lancar Lainnya</t>
  </si>
  <si>
    <t>Penerimaan Dari Sukuk</t>
  </si>
  <si>
    <t>Penerimaan Dari Sewa Pemb...</t>
  </si>
  <si>
    <t>Pembayaran Atas Bunga Pin...</t>
  </si>
  <si>
    <t>Pembayaran Beban Pinjaman</t>
  </si>
  <si>
    <t>Pembayaran Penerbitan Suk...</t>
  </si>
  <si>
    <t>Penerimaan Dari Jual Dan ...</t>
  </si>
  <si>
    <t>Pembayaran Atas Biaya Sew...</t>
  </si>
  <si>
    <t>MDLN</t>
  </si>
  <si>
    <t>XIDX:MDLN</t>
  </si>
  <si>
    <t>Penerimaan Dari Pengopera...</t>
  </si>
  <si>
    <t>Pembayaran Untuk /Kepada:</t>
  </si>
  <si>
    <t>Pembayaran Untuk Beban U...</t>
  </si>
  <si>
    <t>Pembayaran Biaya Langsung...</t>
  </si>
  <si>
    <t>Bahan-Bahan Makanan &amp; Min...</t>
  </si>
  <si>
    <t>Pembayaran Untuk Pajak Bu...</t>
  </si>
  <si>
    <t>Pembebasan Tanah</t>
  </si>
  <si>
    <t>Kenaikan (Penurunan) Kas ...</t>
  </si>
  <si>
    <t>Akuisisi Entitas Anak Set...</t>
  </si>
  <si>
    <t>Akuisisi Saham Pt Pis Dan...</t>
  </si>
  <si>
    <t>Pembayaran Atas Investasi...</t>
  </si>
  <si>
    <t>Pembayaran Utang Entitas ...</t>
  </si>
  <si>
    <t>Investasi - Penyertaan Mo...</t>
  </si>
  <si>
    <t>Uang Muka Investasi Pada ...</t>
  </si>
  <si>
    <t>Kenaikan (Penurunan) Dana...</t>
  </si>
  <si>
    <t>Total Penerimaan Pinjam...</t>
  </si>
  <si>
    <t>Peningkatan Modal Saham</t>
  </si>
  <si>
    <t>Penerimaan Dari Pemutusan...</t>
  </si>
  <si>
    <t>Biaya Penerimaan Utang Ba...</t>
  </si>
  <si>
    <t>Pembayaran Untuk Saham Tr...</t>
  </si>
  <si>
    <t>Dividen Kas</t>
  </si>
  <si>
    <t>Penerimaan Utang Berelasi</t>
  </si>
  <si>
    <t>Dampak Dari Perubahan Kurs Mata...</t>
  </si>
  <si>
    <t>Kas Dan Setara Kas Dari Akuisis...</t>
  </si>
  <si>
    <t>06 Jun 18</t>
  </si>
  <si>
    <t>MDRN</t>
  </si>
  <si>
    <t>XIDX:MDRN</t>
  </si>
  <si>
    <t>Kewajiban Lembaga Keu...</t>
  </si>
  <si>
    <t>Total Kewajiban Lem...</t>
  </si>
  <si>
    <t>Gaji, Upah Dan Kesejahter...</t>
  </si>
  <si>
    <t>Penurunan Piutang Pihak -...</t>
  </si>
  <si>
    <t>Kenaikan Piutang Hubungan...</t>
  </si>
  <si>
    <t>Penurunan Deposito Berjan...</t>
  </si>
  <si>
    <t>Penambahan Biaya Renovasi</t>
  </si>
  <si>
    <t>Kenaikan (Penurunan) Huta...</t>
  </si>
  <si>
    <t>Perolehan Pinjaman Jangka...</t>
  </si>
  <si>
    <t>Penurunan Utang Lain-Lain...</t>
  </si>
  <si>
    <t>Biaya Penerbitan Pinjaman...</t>
  </si>
  <si>
    <t>Perolehan Atas Kepentinga...</t>
  </si>
  <si>
    <t>05 Aug 14</t>
  </si>
  <si>
    <t>MEDC</t>
  </si>
  <si>
    <t>XIDX:MEDC</t>
  </si>
  <si>
    <t>Beban Eksplorasi</t>
  </si>
  <si>
    <t>Aset Minyak Dan Gas Bumi</t>
  </si>
  <si>
    <t>Obligasi Dolar Am...</t>
  </si>
  <si>
    <t>Obligasi Rupiah</t>
  </si>
  <si>
    <t>Uang Muka Dari Pelanggan</t>
  </si>
  <si>
    <t>Penerimaan Dari Kas Anada...</t>
  </si>
  <si>
    <t>Penerimaan Dari Pencairan...</t>
  </si>
  <si>
    <t>Penambahan Aset Minyak Da...</t>
  </si>
  <si>
    <t>Akuisisi Atau Investasi D...</t>
  </si>
  <si>
    <t>Akuisisi Bisnis Setelah D...</t>
  </si>
  <si>
    <t>Uang Muka Diterima Dari P...</t>
  </si>
  <si>
    <t>Dividen Kas Dari Entitas ...</t>
  </si>
  <si>
    <t>Penerimaan Piutang Dari E...</t>
  </si>
  <si>
    <t>Investasi Pada Saham</t>
  </si>
  <si>
    <t>Investasi Pada Proyek</t>
  </si>
  <si>
    <t>Penambahan Kepemilikan Di...</t>
  </si>
  <si>
    <t>Pengurangan Dari Investas...</t>
  </si>
  <si>
    <t>Penambahan Akun Akun Piha...</t>
  </si>
  <si>
    <t>Penambahan Property Inves...</t>
  </si>
  <si>
    <t>Uang Muka Atas Penjualan ...</t>
  </si>
  <si>
    <t>Penambahan Utang Lain-Lai...</t>
  </si>
  <si>
    <t>Pengurangan (Penerimaan) ...</t>
  </si>
  <si>
    <t>Penambahan Pada Aset Kons...</t>
  </si>
  <si>
    <t>Penempatan Wesel Tagih</t>
  </si>
  <si>
    <t>Pembayaran Komitmen Ekspl...</t>
  </si>
  <si>
    <t>Penerimaan Dari Pelunasan...</t>
  </si>
  <si>
    <t>Perolehan Dari Pihak Yang...</t>
  </si>
  <si>
    <t>(Pembelian) Penjualan Sah...</t>
  </si>
  <si>
    <t>Pembayaran Atas Obligasi ...</t>
  </si>
  <si>
    <t>Pembelian Saham Treasury</t>
  </si>
  <si>
    <t>Utang Dari Perusahaan Afi...</t>
  </si>
  <si>
    <t>Pembayaran Dari Pihak Yan...</t>
  </si>
  <si>
    <t>Penarikan (Penempatan) Re...</t>
  </si>
  <si>
    <t>Tambahan Modal Disetor Ya...</t>
  </si>
  <si>
    <t>Penyelesaian Transaksi De...</t>
  </si>
  <si>
    <t>Setoran Modal Dari Pemega...</t>
  </si>
  <si>
    <t>Perolehan Wesel Treasuri</t>
  </si>
  <si>
    <t>Penurunan/Kenaikan Neto Kas Dan...</t>
  </si>
  <si>
    <t>MEGA</t>
  </si>
  <si>
    <t>XIDX:MEGA</t>
  </si>
  <si>
    <t>Total Pendapatan Non-Op...</t>
  </si>
  <si>
    <t>Total Beban Non-Operasi...</t>
  </si>
  <si>
    <t>Total Liabilitas Deriv...</t>
  </si>
  <si>
    <t>Total Liabilitas Aksep...</t>
  </si>
  <si>
    <t>Penerimaan Bunga, Provisi...</t>
  </si>
  <si>
    <t>Pendapatan Provisi Dan K...</t>
  </si>
  <si>
    <t>Total Penerimaan Bunga,...</t>
  </si>
  <si>
    <t>Penerimaan Atas Kredit Ya...</t>
  </si>
  <si>
    <t>Pembayaran (Penerimaan) A...</t>
  </si>
  <si>
    <t>Pembayaran Bunga Dan Pemb...</t>
  </si>
  <si>
    <t>Beban Bukan Operasional -...</t>
  </si>
  <si>
    <t>Penerimaaan (Pembayaran) ...</t>
  </si>
  <si>
    <t>Efek-Efek Yang Dibeli Den...</t>
  </si>
  <si>
    <t>Efek-Efek Yang Dijual Den...</t>
  </si>
  <si>
    <t>Simpanan Dari Nasabah</t>
  </si>
  <si>
    <t>Total Simpanan Dari Na...</t>
  </si>
  <si>
    <t>Beban Yang Masih Harus D...</t>
  </si>
  <si>
    <t>Pembelian Efek-Efek</t>
  </si>
  <si>
    <t>Penerbitan (Pembayaran) O...</t>
  </si>
  <si>
    <t>Pembentukan Dana Cadangan</t>
  </si>
  <si>
    <t>10 Apr 26</t>
  </si>
  <si>
    <t>MERK</t>
  </si>
  <si>
    <t>XIDX:MERK</t>
  </si>
  <si>
    <t>Pembayaran Kas Kepada Dir...</t>
  </si>
  <si>
    <t>Penerimaan (Pembayaran Ka...</t>
  </si>
  <si>
    <t>Penerimaan Bunga - Bersih</t>
  </si>
  <si>
    <t>Pembayaran Ketetapan Paja...</t>
  </si>
  <si>
    <t>Kelebihan Atas Jumlah Kes...</t>
  </si>
  <si>
    <t>Pinjaman Pada Pihak Berel...</t>
  </si>
  <si>
    <t>Pelunasan Kewajiban Sewa</t>
  </si>
  <si>
    <t>Pembayaran Kewajiban Lanc...</t>
  </si>
  <si>
    <t>META</t>
  </si>
  <si>
    <t>XIDX:META</t>
  </si>
  <si>
    <t>Hak Pengusahaan Jalan To...</t>
  </si>
  <si>
    <t>Pembayaran Untuk Operasi ...</t>
  </si>
  <si>
    <t>Pendapatan Operasi Lainny...</t>
  </si>
  <si>
    <t>Pembayaran Ke Pemasok Dan...</t>
  </si>
  <si>
    <t>Penerimaan Jasa Manajemen...</t>
  </si>
  <si>
    <t>Bank Yang Dibatasi Penggu...</t>
  </si>
  <si>
    <t>Penurunan Piutang Lain-La...</t>
  </si>
  <si>
    <t>Investasi Saham Pada Peru...</t>
  </si>
  <si>
    <t>Penurunan Pinjaman Pada E...</t>
  </si>
  <si>
    <t>Pendapatan Bunga Dari Pen...</t>
  </si>
  <si>
    <t>Perolehan Investasi Jangk...</t>
  </si>
  <si>
    <t>Uang Muka Perolehan Prope...</t>
  </si>
  <si>
    <t>Penurunan Piutang Investa...</t>
  </si>
  <si>
    <t>Kenaikan Piutang Investas...</t>
  </si>
  <si>
    <t>Kenaikan Piutang Konsesi</t>
  </si>
  <si>
    <t>Penurunan Piutang Non-Usa...</t>
  </si>
  <si>
    <t>Peningkatan Investasi Lai...</t>
  </si>
  <si>
    <t>Perolehan Atas Penjualan ...</t>
  </si>
  <si>
    <t>Penerimaan Jaminan Atas P...</t>
  </si>
  <si>
    <t>Kenaikan Uang Muka Dan Be...</t>
  </si>
  <si>
    <t>Peningkatan Uang Muka</t>
  </si>
  <si>
    <t>Peningkatan Sewa Jangka P...</t>
  </si>
  <si>
    <t>Perolehan Aset Perjanjian...</t>
  </si>
  <si>
    <t>Investasi Pada Reksadana ...</t>
  </si>
  <si>
    <t>Kenaikan Investasi Di Rek...</t>
  </si>
  <si>
    <t>Penjualan (Penempatan) As...</t>
  </si>
  <si>
    <t>Penerimaan Pelaksanaan Wa...</t>
  </si>
  <si>
    <t>Penerimaan Dari/(Pembayar...</t>
  </si>
  <si>
    <t>Pelunasan Hutang Lembaga ...</t>
  </si>
  <si>
    <t>Penerimaan Atas Piutang N...</t>
  </si>
  <si>
    <t>Penurunan Piutang Pemegan...</t>
  </si>
  <si>
    <t>Penurunan (Pembayaran) Pi...</t>
  </si>
  <si>
    <t>Penerimaan Pinjaman Penja...</t>
  </si>
  <si>
    <t>Kenaikan Bank Yang Dibata...</t>
  </si>
  <si>
    <t>Penurunan Modal Saham Ana...</t>
  </si>
  <si>
    <t>Penerimaan Penjualan Seba...</t>
  </si>
  <si>
    <t>Pembayaran Atas Pembiayaa...</t>
  </si>
  <si>
    <t>Pembayaran Bunga Yang Dit...</t>
  </si>
  <si>
    <t>Pembayaran Realisasi Tran...</t>
  </si>
  <si>
    <t>Pembayaran Biaya Emisi Pu...</t>
  </si>
  <si>
    <t>Pembayaran Atas Pengembal...</t>
  </si>
  <si>
    <t>Bank Yang Dibatasi Penggunaanny...</t>
  </si>
  <si>
    <t>Entitas Anak Baru</t>
  </si>
  <si>
    <t>09 Jun 26</t>
  </si>
  <si>
    <t>MFMI</t>
  </si>
  <si>
    <t>XIDX:MFMI</t>
  </si>
  <si>
    <t>Pembayaran Ke Pemasok. Be...</t>
  </si>
  <si>
    <t>Pembayaran Bunga Dan Biay...</t>
  </si>
  <si>
    <t>Penurunan Cerukan Bank</t>
  </si>
  <si>
    <t>MGNA</t>
  </si>
  <si>
    <t>XIDX:MGNA</t>
  </si>
  <si>
    <t>Proforma Laba Bersih Dari...</t>
  </si>
  <si>
    <t>Total Piutang Sewa Pem...</t>
  </si>
  <si>
    <t>Pinjaman Yang Diterim...</t>
  </si>
  <si>
    <t>Transaksi Pembiayaan</t>
  </si>
  <si>
    <t>Transaksi Penjualan</t>
  </si>
  <si>
    <t>Bank Sehubungan Dengan T...</t>
  </si>
  <si>
    <t>Lain Lain</t>
  </si>
  <si>
    <t>Pengeluaran Kas Untuk Ata...</t>
  </si>
  <si>
    <t>Penerimaan Atas Pendapat...</t>
  </si>
  <si>
    <t>Pembayaran Manfaat Karya...</t>
  </si>
  <si>
    <t>Beban Gaji Dan Tunjangan...</t>
  </si>
  <si>
    <t>Hasil Penjualan Aset Agun...</t>
  </si>
  <si>
    <t>Pencairan Aset Lain-Lain</t>
  </si>
  <si>
    <t>Penurunan Setoran Jaminan</t>
  </si>
  <si>
    <t>Penurunan Investasi Jangk...</t>
  </si>
  <si>
    <t>Piutang Kepada Pihak Bere...</t>
  </si>
  <si>
    <t>Rugi Entitas Anak</t>
  </si>
  <si>
    <t>Penambahan Setoran Jamina...</t>
  </si>
  <si>
    <t>Perolehan Aset Tetap Dari...</t>
  </si>
  <si>
    <t>Uang Muka Investasi Jangk...</t>
  </si>
  <si>
    <t>Penambahan Modal Saham Di...</t>
  </si>
  <si>
    <t>Pembayaran Provisi</t>
  </si>
  <si>
    <t>Peningkatan Setoran Modal</t>
  </si>
  <si>
    <t>Pembayaran Utang Non Bank</t>
  </si>
  <si>
    <t>Dana Pinjaman</t>
  </si>
  <si>
    <t>Penambahan Utang Lembaga ...</t>
  </si>
  <si>
    <t>Penambahan Utang Lain</t>
  </si>
  <si>
    <t>Peningkatan Uang Muka Dar...</t>
  </si>
  <si>
    <t>Rugi Pra Akuisisi Entitas...</t>
  </si>
  <si>
    <t>Hak Non Pengendali</t>
  </si>
  <si>
    <t>Kas Dan Bank Entitas Yang...</t>
  </si>
  <si>
    <t>MICE</t>
  </si>
  <si>
    <t>XIDX:MICE</t>
  </si>
  <si>
    <t>Pembayaran Beban-Beban</t>
  </si>
  <si>
    <t>Penerima Hasil Pemeriksaa...</t>
  </si>
  <si>
    <t>Uang Muka Penjualan - Ase...</t>
  </si>
  <si>
    <t>Peningkatan Wesel Tagih</t>
  </si>
  <si>
    <t>Peningkatan Surat Berharg...</t>
  </si>
  <si>
    <t>Peningkatan Investasi Pad...</t>
  </si>
  <si>
    <t>Pendapatan Dividen Atas I...</t>
  </si>
  <si>
    <t>Penerimaan Dividen Dari N...</t>
  </si>
  <si>
    <t>Goodwill Atas Transaksi A...</t>
  </si>
  <si>
    <t>Uang Muka Penyertaan Saha...</t>
  </si>
  <si>
    <t>Rugi Penjualan Saham</t>
  </si>
  <si>
    <t>Dividen Kepada Kepentinga...</t>
  </si>
  <si>
    <t>Pembayaran Dividen Dari E...</t>
  </si>
  <si>
    <t>Setoran Modal Saham Dari ...</t>
  </si>
  <si>
    <t>Penurunan Modal Dari Nonp...</t>
  </si>
  <si>
    <t>Penambahan (Pengurangan)...</t>
  </si>
  <si>
    <t>Pembayaran Utang Bank Ja...</t>
  </si>
  <si>
    <t>Total Penambahan (Pengu...</t>
  </si>
  <si>
    <t>Pembayaran Angsuran Sewa ...</t>
  </si>
  <si>
    <t>Hutang Pembiayaan Dan Pem...</t>
  </si>
  <si>
    <t>Perolehan Kembali Saham B...</t>
  </si>
  <si>
    <t>Penerimaan Pelunasan (Pen...</t>
  </si>
  <si>
    <t>Peningkatan (Penurunan) Bersih ...</t>
  </si>
  <si>
    <t>Kas Dan Setara Kas, Awal Tahun</t>
  </si>
  <si>
    <t>Kas Dan Setara Kas Akhir Tahun ...</t>
  </si>
  <si>
    <t>Dampak Perubahan Selisih Kurs T...</t>
  </si>
  <si>
    <t>Entitas Yang Diakuisisi</t>
  </si>
  <si>
    <t>Kas Dan Setara Kas, Akhir Tahun</t>
  </si>
  <si>
    <t>08 Jul 25</t>
  </si>
  <si>
    <t>MIDI</t>
  </si>
  <si>
    <t>XIDX:MIDI</t>
  </si>
  <si>
    <t>Kegiatan Usaha Lainnya</t>
  </si>
  <si>
    <t>Penerimaan Dari Hasil Pen...</t>
  </si>
  <si>
    <t>Uang Muka Untuk Peroleha...</t>
  </si>
  <si>
    <t>Uang Muka Sewa Pembelian...</t>
  </si>
  <si>
    <t>Sewa Jangka Panjang</t>
  </si>
  <si>
    <t>Total Penambahan Uang M...</t>
  </si>
  <si>
    <t>Penambahan Sewa Jangka Pa...</t>
  </si>
  <si>
    <t>Penambahan Aset Tangguhan</t>
  </si>
  <si>
    <t>Penambahan Uang Muka Aset...</t>
  </si>
  <si>
    <t>Divestasi Saham</t>
  </si>
  <si>
    <t>Hutang Bank Jangka Panjan...</t>
  </si>
  <si>
    <t>Total Hutang Bank Jangk...</t>
  </si>
  <si>
    <t>Hutang Bank Jangka Pendek</t>
  </si>
  <si>
    <t>Penambahan Modal Dengan H...</t>
  </si>
  <si>
    <t>Setoran Saham Pihak Non P...</t>
  </si>
  <si>
    <t>MIKA</t>
  </si>
  <si>
    <t>XIDX:MIKA</t>
  </si>
  <si>
    <t>Kas Masuk Neto Dari Pelep...</t>
  </si>
  <si>
    <t>Hasil Penjualan Penyerta...</t>
  </si>
  <si>
    <t>Akuisisi Aset Tidak Berwu...</t>
  </si>
  <si>
    <t>Pengembalian Investasi Ke...</t>
  </si>
  <si>
    <t>Pembayaran Utang Kepada K...</t>
  </si>
  <si>
    <t>Akuisisi Kepentingan Nonp...</t>
  </si>
  <si>
    <t>Perolehan Saham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</si>
</sst>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45">
  <a r="1">
    <v t="i">0</v>
  </a>
  <a r="1">
    <v>790</v>
  </a>
  <a r="1">
    <v>760</v>
  </a>
  <a r="1">
    <v>-99999901</v>
  </a>
  <a r="1">
    <v>800</v>
  </a>
  <a r="1">
    <v>970</v>
  </a>
  <a r="1">
    <v>338</v>
  </a>
  <a r="1">
    <v>780</v>
  </a>
  <a r="1">
    <v>615</v>
  </a>
  <a r="1">
    <v>770</v>
  </a>
  <a r="1">
    <v>142</v>
  </a>
  <a r="1">
    <v>426</v>
  </a>
  <a r="1">
    <v>280</v>
  </a>
  <a r="1">
    <v>322</v>
  </a>
  <a r="1">
    <v>80</v>
  </a>
  <a r="1">
    <v>139</v>
  </a>
  <a r="1">
    <v>302</v>
  </a>
  <a r="1">
    <v>314</v>
  </a>
  <a r="1">
    <v>104</v>
  </a>
  <a r="1">
    <v>119</v>
  </a>
  <a r="1">
    <v>525</v>
  </a>
  <a r="1">
    <v>326</v>
  </a>
  <a r="1">
    <v>50</v>
  </a>
  <a r="1">
    <v>187</v>
  </a>
  <a r="1">
    <v>276</v>
  </a>
  <a r="1">
    <v>384</v>
  </a>
  <a r="1">
    <v>390</v>
  </a>
  <a r="1">
    <v>1575</v>
  </a>
  <a r="1">
    <v>3190</v>
  </a>
  <a r="1">
    <v>2400</v>
  </a>
  <a r="1">
    <v>2670</v>
  </a>
  <a r="1">
    <v>2850</v>
  </a>
  <a r="1">
    <v>1925</v>
  </a>
  <a r="1">
    <v>2730</v>
  </a>
  <a r="1">
    <v>2260</v>
  </a>
  <a r="1">
    <v>2570</v>
  </a>
  <a r="1">
    <v>2540</v>
  </a>
  <a r="1">
    <v>1810</v>
  </a>
  <a r="1">
    <v>2380</v>
  </a>
  <a r="1">
    <v>38.5</v>
  </a>
  <a r="1">
    <v>58.5</v>
  </a>
  <a r="1">
    <v>297</v>
  </a>
  <a r="1">
    <v>42.5</v>
  </a>
  <a r="1">
    <v>78</v>
  </a>
  <a r="1">
    <v>115</v>
  </a>
  <a r="1">
    <v>430</v>
  </a>
  <a r="1">
    <v>344</v>
  </a>
  <a r="1">
    <v>79</v>
  </a>
  <a r="1">
    <v>81</v>
  </a>
  <a r="1">
    <v>192.5</v>
  </a>
  <a r="1">
    <v>53</v>
  </a>
  <a r="1">
    <v>221</v>
  </a>
  <a r="1">
    <v>204</v>
  </a>
  <a r="1">
    <v>107</v>
  </a>
  <a r="1">
    <v>188</v>
  </a>
  <a r="1">
    <v>122</v>
  </a>
  <a r="1">
    <v>180</v>
  </a>
  <a r="1">
    <v>200</v>
  </a>
  <a r="1">
    <v>202</v>
  </a>
  <a r="1">
    <v>220</v>
  </a>
  <a r="1">
    <v>163</v>
  </a>
  <a r="1">
    <v>304</v>
  </a>
  <a r="1">
    <v>94</v>
  </a>
  <a r="1">
    <v>794.20820000000003</v>
  </a>
  <a r="1">
    <v>277.0274</v>
  </a>
  <a r="1">
    <v>290</v>
  </a>
  <a r="1">
    <v>605.11099999999999</v>
  </a>
  <a r="1">
    <v>428</v>
  </a>
  <a r="1">
    <v>101</v>
  </a>
  <a r="1">
    <v>468.01560000000001</v>
  </a>
  <a r="1">
    <v>424</v>
  </a>
  <a r="1">
    <v>412</v>
  </a>
  <a r="1">
    <v>342</v>
  </a>
  <a r="1">
    <v>1134.5832</v>
  </a>
  <a r="1">
    <v>458.5607</v>
  </a>
  <a r="1">
    <v>402</v>
  </a>
  <a r="1">
    <v>405</v>
  </a>
  <a r="1">
    <v>353</v>
  </a>
  <a r="1">
    <v>370</v>
  </a>
  <a r="1">
    <v>535</v>
  </a>
  <a r="1">
    <v>365</v>
  </a>
  <a r="1">
    <v>346</v>
  </a>
  <a r="1">
    <v>590</v>
  </a>
  <a r="1">
    <v>505</v>
  </a>
  <a r="1">
    <v>170</v>
  </a>
  <a r="1">
    <v>380</v>
  </a>
  <a r="1">
    <v>298</v>
  </a>
  <a r="1">
    <v>496</v>
  </a>
  <a r="1">
    <v>265</v>
  </a>
  <a r="1">
    <v>575</v>
  </a>
  <a r="1">
    <v>410</v>
  </a>
  <a r="1">
    <v>350</v>
  </a>
  <a r="1">
    <v>184</v>
  </a>
  <a r="1">
    <v>3175</v>
  </a>
  <a r="1">
    <v>740</v>
  </a>
  <a r="1">
    <v>670</v>
  </a>
  <a r="1">
    <v>865</v>
  </a>
  <a r="1">
    <v>640</v>
  </a>
  <a r="1">
    <v>2130</v>
  </a>
  <a r="1">
    <v>1395</v>
  </a>
  <a r="1">
    <v>490</v>
  </a>
  <a r="1">
    <v>980</v>
  </a>
  <a r="1">
    <v>1525</v>
  </a>
  <a r="1">
    <v>1005</v>
  </a>
  <a r="1">
    <v>515</v>
  </a>
  <a r="1">
    <v>855</v>
  </a>
  <a r="1">
    <v>2375</v>
  </a>
  <a r="1">
    <v>1300</v>
  </a>
  <a r="1">
    <v>765</v>
  </a>
  <a r="1">
    <v>17</v>
  </a>
  <a r="1">
    <v>77</v>
  </a>
  <a r="1">
    <v>248</v>
  </a>
  <a r="1">
    <v>90</v>
  </a>
  <a r="1">
    <v>11</v>
  </a>
  <a r="1">
    <v>270</v>
  </a>
  <a r="1">
    <v>175</v>
  </a>
  <a r="1">
    <v>116</v>
  </a>
  <a r="1">
    <v>205</v>
  </a>
  <a r="1">
    <v>113</v>
  </a>
  <a r="1">
    <v>89</v>
  </a>
  <a r="1">
    <v>111</v>
  </a>
  <a r="1">
    <v>167</v>
  </a>
  <a r="1">
    <v>255</v>
  </a>
  <a r="1">
    <v>135</v>
  </a>
  <a r="1">
    <v>85</v>
  </a>
  <a r="1">
    <v>136</v>
  </a>
  <a r="1">
    <v>215</v>
  </a>
  <a r="1">
    <v>195</v>
  </a>
  <a r="1">
    <v>330</v>
  </a>
  <a r="1">
    <v>201</v>
  </a>
  <a r="1">
    <v>206</v>
  </a>
  <a r="1">
    <v>121</v>
  </a>
  <a r="1">
    <v>74</v>
  </a>
  <a r="1">
    <v>133.25380000000001</v>
  </a>
  <a r="1">
    <v>131</v>
  </a>
  <a r="1">
    <v>224</v>
  </a>
  <a r="1">
    <v>216</v>
  </a>
  <a r="1">
    <v>114</v>
  </a>
  <a r="1">
    <v>183.22389999999999</v>
  </a>
  <a r="1">
    <v>3280</v>
  </a>
  <a r="1">
    <v>3600</v>
  </a>
  <a r="1">
    <v>9450</v>
  </a>
  <a r="1">
    <v>8500</v>
  </a>
  <a r="1">
    <v>3690</v>
  </a>
  <a r="1">
    <v>3350</v>
  </a>
  <a r="1">
    <v>6775</v>
  </a>
  <a r="1">
    <v>4180</v>
  </a>
  <a r="1">
    <v>4300</v>
  </a>
  <a r="1">
    <v>6625</v>
  </a>
  <a r="1">
    <v>4200</v>
  </a>
  <a r="1">
    <v>4750</v>
  </a>
  <a r="1">
    <v>1020</v>
  </a>
  <a r="1">
    <v>400</v>
  </a>
  <a r="1">
    <v>900</v>
  </a>
  <a r="1">
    <v>1390</v>
  </a>
  <a r="1">
    <v>610</v>
  </a>
  <a r="1">
    <v>360</v>
  </a>
  <a r="1">
    <v>715</v>
  </a>
  <a r="1">
    <v>500</v>
  </a>
  <a r="1">
    <v>1305</v>
  </a>
  <a r="1">
    <v>850</v>
  </a>
  <a r="1">
    <v>375</v>
  </a>
  <a r="1">
    <v>1067.3879999999999</v>
  </a>
  <a r="1">
    <v>2069.5920000000001</v>
  </a>
  <a r="1">
    <v>2550</v>
  </a>
  <a r="1">
    <v>2210</v>
  </a>
  <a r="1">
    <v>2346.6239999999998</v>
  </a>
  <a r="1">
    <v>2065</v>
  </a>
  <a r="1">
    <v>625.30229999999995</v>
  </a>
  <a r="1">
    <v>668.13599999999997</v>
  </a>
  <a r="1">
    <v>1088.5727999999999</v>
  </a>
  <a r="1">
    <v>2762.172</v>
  </a>
  <a r="1">
    <v>1640</v>
  </a>
  <a r="1">
    <v>1597.008</v>
  </a>
  <a r="1">
    <v>2637.5</v>
  </a>
  <a r="1">
    <v>863.18910000000005</v>
  </a>
  <a r="1">
    <v>651.84</v>
  </a>
  <a r="1">
    <v>420</v>
  </a>
  <a r="1">
    <v>750</v>
  </a>
  <a r="1">
    <v>580</v>
  </a>
  <a r="1">
    <v>551.25</v>
  </a>
  <a r="1">
    <v>472.5</v>
  </a>
  <a r="1">
    <v>890</v>
  </a>
  <a r="1">
    <v>466</v>
  </a>
  <a r="1">
    <v>1345</v>
  </a>
  <a r="1">
    <v>545.625</v>
  </a>
  <a r="1">
    <v>178.875</v>
  </a>
  <a r="1">
    <v>1155</v>
  </a>
  <a r="1">
    <v>1750</v>
  </a>
  <a r="1">
    <v>759.375</v>
  </a>
  <a r="1">
    <v>685</v>
  </a>
  <a r="1">
    <v>366.75</v>
  </a>
  <a r="1">
    <v>1015</v>
  </a>
  <a r="1">
    <v>420.75</v>
  </a>
  <a r="1">
    <v>1100</v>
  </a>
  <a r="1">
    <v>88</v>
  </a>
  <a r="1">
    <v>56</v>
  </a>
  <a r="1">
    <v>100</v>
  </a>
  <a r="1">
    <v>194</v>
  </a>
  <a r="1">
    <v>112</v>
  </a>
  <a r="1">
    <v>102</v>
  </a>
  <a r="1">
    <v>219</v>
  </a>
  <a r="1">
    <v>65</v>
  </a>
  <a r="1">
    <v>870</v>
  </a>
  <a r="1">
    <v>482</v>
  </a>
  <a r="1">
    <v>1210</v>
  </a>
  <a r="1">
    <v>2360</v>
  </a>
  <a r="1">
    <v>990</v>
  </a>
  <a r="1">
    <v>318</v>
  </a>
  <a r="1">
    <v>472</v>
  </a>
  <a r="1">
    <v>1010</v>
  </a>
  <a r="1">
    <v>1090</v>
  </a>
  <a r="1">
    <v>3130</v>
  </a>
  <a r="1">
    <v>1000</v>
  </a>
  <a r="1">
    <v>488</v>
  </a>
  <a r="1">
    <v>1195</v>
  </a>
  <a r="1">
    <v>598.44159999999999</v>
  </a>
  <a r="1">
    <v>150</v>
  </a>
  <a r="1">
    <v>6</v>
  </a>
  <a r="1">
    <v>54</v>
  </a>
  <a r="1">
    <v>110</v>
  </a>
  <a r="1">
    <v>7</v>
  </a>
  <a r="1">
    <v>44.883099999999999</v>
  </a>
  <a r="1">
    <v>44</v>
  </a>
  <a r="1">
    <v>434.80520000000001</v>
  </a>
  <a r="1">
    <v>675</v>
  </a>
  <a r="1">
    <v>3150</v>
  </a>
  <a r="1">
    <v>1295</v>
  </a>
  <a r="1">
    <v>1425</v>
  </a>
  <a r="1">
    <v>9725</v>
  </a>
  <a r="1">
    <v>62</v>
  </a>
  <a r="1">
    <v>294</v>
  </a>
  <a r="1">
    <v>61</v>
  </a>
  <a r="1">
    <v>122.5</v>
  </a>
  <a r="1">
    <v>520</v>
  </a>
  <a r="1">
    <v>226</v>
  </a>
  <a r="1">
    <v>82</v>
  </a>
  <a r="1">
    <v>120</v>
  </a>
  <a r="1">
    <v>467</v>
  </a>
  <a r="1">
    <v>214</v>
  </a>
  <a r="1">
    <v>55</v>
  </a>
  <a r="1">
    <v>25</v>
  </a>
  <a r="1">
    <v>305</v>
  </a>
  <a r="1">
    <v>52</v>
  </a>
  <a r="1">
    <v>600</v>
  </a>
  <a r="1">
    <v>130</v>
  </a>
  <a r="1">
    <v>285</v>
  </a>
  <a r="1">
    <v>620</v>
  </a>
  <a r="1">
    <v>59</v>
  </a>
  <a r="1">
    <v>410.5308</v>
  </a>
  <a r="1">
    <v>3890</v>
  </a>
  <a r="1">
    <v>2280</v>
  </a>
  <a r="1">
    <v>700</v>
  </a>
  <a r="1">
    <v>4120</v>
  </a>
  <a r="1">
    <v>386.55119999999999</v>
  </a>
  <a r="1">
    <v>1070</v>
  </a>
  <a r="1">
    <v>2700</v>
  </a>
  <a r="1">
    <v>3230</v>
  </a>
  <a r="1">
    <v>383.67360000000002</v>
  </a>
  <a r="1">
    <v>2430</v>
  </a>
  <a r="1">
    <v>1615</v>
  </a>
  <a r="1">
    <v>98</v>
  </a>
  <a r="1">
    <v>60</v>
  </a>
  <a r="1">
    <v>605</v>
  </a>
  <a r="1">
    <v>68</v>
  </a>
  <a r="1">
    <v>141</v>
  </a>
  <a r="1">
    <v>40</v>
  </a>
  <a r="1">
    <v>680</v>
  </a>
  <a r="1">
    <v>254</v>
  </a>
  <a r="1">
    <v>660</v>
  </a>
  <a r="1">
    <v>1035</v>
  </a>
  <a r="1">
    <v>242</v>
  </a>
  <a r="1">
    <v>97</v>
  </a>
  <a r="1">
    <v>760.548</v>
  </a>
  <a r="1">
    <v>720</v>
  </a>
  <a r="1">
    <v>484.8494</v>
  </a>
  <a r="1">
    <v>84</v>
  </a>
  <a r="1">
    <v>910</v>
  </a>
  <a r="1">
    <v>315</v>
  </a>
  <a r="1">
    <v>332.5</v>
  </a>
  <a r="1">
    <v>179.5</v>
  </a>
  <a r="1">
    <v>172</v>
  </a>
  <a r="1">
    <v>99.023600000000002</v>
  </a>
  <a r="1">
    <v>148</v>
  </a>
  <a r="1">
    <v>62.307000000000002</v>
  </a>
  <a r="1">
    <v>74.0625</v>
  </a>
  <a r="1">
    <v>75</v>
  </a>
  <a r="1">
    <v>119.5496</v>
  </a>
  <a r="1">
    <v>174.95070000000001</v>
  </a>
  <a r="1">
    <v>129</v>
  </a>
  <a r="1">
    <v>69</v>
  </a>
  <a r="1">
    <v>51</v>
  </a>
  <a r="1">
    <v>58</v>
  </a>
  <a r="1">
    <v>2337.5</v>
  </a>
  <a r="1">
    <v>6550</v>
  </a>
  <a r="1">
    <v>10450</v>
  </a>
  <a r="1">
    <v>10000</v>
  </a>
  <a r="1">
    <v>2600</v>
  </a>
  <a r="1">
    <v>6737.5</v>
  </a>
  <a r="1">
    <v>11150</v>
  </a>
  <a r="1">
    <v>10575</v>
  </a>
  <a r="1">
    <v>3900</v>
  </a>
  <a r="1">
    <v>8575</v>
  </a>
  <a r="1">
    <v>9575</v>
  </a>
  <a r="1">
    <v>11375</v>
  </a>
  <a r="1">
    <v>5100</v>
  </a>
  <a r="1">
    <v>8900</v>
  </a>
  <a r="1">
    <v>8700</v>
  </a>
  <a r="1">
    <v>8200</v>
  </a>
  <a r="1">
    <v>185</v>
  </a>
  <a r="1">
    <v>95</v>
  </a>
  <a r="1">
    <v>146</v>
  </a>
  <a r="1">
    <v>179</v>
  </a>
  <a r="1">
    <v>126</v>
  </a>
  <a r="1">
    <v>127</v>
  </a>
  <a r="1">
    <v>140</v>
  </a>
  <a r="1">
    <v>645</v>
  </a>
  <a r="1">
    <v>296</v>
  </a>
  <a r="1">
    <v>730</v>
  </a>
  <a r="1">
    <v>710</v>
  </a>
  <a r="1">
    <v>352</v>
  </a>
  <a r="1">
    <v>244</v>
  </a>
  <a r="1">
    <v>705</v>
  </a>
  <a r="1">
    <v>585</v>
  </a>
  <a r="1">
    <v>1980</v>
  </a>
  <a r="1">
    <v>4250</v>
  </a>
  <a r="1">
    <v>1650</v>
  </a>
  <a r="1">
    <v>2690</v>
  </a>
  <a r="1">
    <v>2900</v>
  </a>
  <a r="1">
    <v>1585</v>
  </a>
  <a r="1">
    <v>7625</v>
  </a>
  <a r="1">
    <v>1245.1724999999999</v>
  </a>
  <a r="1">
    <v>81.081000000000003</v>
  </a>
  <a r="1">
    <v>227.79900000000001</v>
  </a>
  <a r="1">
    <v>368</v>
  </a>
  <a r="1">
    <v>316</v>
  </a>
  <a r="1">
    <v>477.79880000000003</v>
  </a>
  <a r="1">
    <v>289.57499999999999</v>
  </a>
  <a r="1">
    <v>256.75650000000002</v>
  </a>
  <a r="1">
    <v>545</v>
  </a>
  <a r="1">
    <v>714.28499999999997</v>
  </a>
  <a r="1">
    <v>194.0153</v>
  </a>
  <a r="1">
    <v>341.69850000000002</v>
  </a>
  <a r="1">
    <v>386.1</v>
  </a>
  <a r="1">
    <v>254.82599999999999</v>
  </a>
  <a r="1">
    <v>334</v>
  </a>
  <a r="1">
    <v>395.7525</v>
  </a>
  <a r="1">
    <v>312.74099999999999</v>
  </a>
  <a r="1">
    <v>1050</v>
  </a>
  <a r="1">
    <v>388</v>
  </a>
  <a r="1">
    <v>492</v>
  </a>
  <a r="1">
    <v>446</v>
  </a>
  <a r="1">
    <v>1220</v>
  </a>
  <a r="1">
    <v>1330</v>
  </a>
  <a r="1">
    <v>460</v>
  </a>
  <a r="1">
    <v>436</v>
  </a>
  <a r="1">
    <v>570</v>
  </a>
  <a r="1">
    <v>70</v>
  </a>
  <a r="1">
    <v>130.4348</v>
  </a>
  <a r="1">
    <v>160</v>
  </a>
  <a r="1">
    <v>445</v>
  </a>
  <a r="1">
    <v>2165.5473000000002</v>
  </a>
  <a r="1">
    <v>3516.0702999999999</v>
  </a>
  <a r="1">
    <v>232</v>
  </a>
  <a r="1">
    <v>1018.2445</v>
  </a>
  <a r="1">
    <v>1480.4468999999999</v>
  </a>
  <a r="1">
    <v>1094.8042</v>
  </a>
  <a r="1">
    <v>1608.5365999999999</v>
  </a>
  <a r="1">
    <v>454</v>
  </a>
  <a r="1">
    <v>199</v>
  </a>
  <a r="1">
    <v>2603.0309999999999</v>
  </a>
  <a r="1">
    <v>7650</v>
  </a>
  <a r="1">
    <v>379.5</v>
  </a>
  <a r="1">
    <v>1055</v>
  </a>
  <a r="1">
    <v>1790</v>
  </a>
  <a r="1">
    <v>1215</v>
  </a>
  <a r="1">
    <v>665</v>
  </a>
  <a r="1">
    <v>540</v>
  </a>
  <a r="1">
    <v>1410</v>
  </a>
  <a r="1">
    <v>550</v>
  </a>
  <a r="1">
    <v>1165</v>
  </a>
  <a r="1">
    <v>267.5</v>
  </a>
  <a r="1">
    <v>507.5</v>
  </a>
  <a r="1">
    <v>805</v>
  </a>
  <a r="1">
    <v>1445</v>
  </a>
  <a r="1">
    <v>18</v>
  </a>
  <a r="1">
    <v>2300</v>
  </a>
  <a r="1">
    <v>1740</v>
  </a>
  <a r="1">
    <v>1375</v>
  </a>
  <a r="1">
    <v>975</v>
  </a>
  <a r="1">
    <v>1930</v>
  </a>
  <a r="1">
    <v>1420</v>
  </a>
  <a r="1">
    <v>1185</v>
  </a>
  <a r="1">
    <v>1890</v>
  </a>
  <a r="1">
    <v>1250</v>
  </a>
  <a r="1">
    <v>1320</v>
  </a>
  <a r="1">
    <v>1485</v>
  </a>
  <a r="1">
    <v>2250</v>
  </a>
  <a r="1">
    <v>1725</v>
  </a>
  <a r="1">
    <v>15000</v>
  </a>
  <a r="1">
    <v>5600</v>
  </a>
  <a r="1">
    <v>17600</v>
  </a>
  <a r="1">
    <v>4210</v>
  </a>
  <a r="1">
    <v>2000</v>
  </a>
  <a r="1">
    <v>1630</v>
  </a>
  <a r="1">
    <v>560</v>
  </a>
  <a r="1">
    <v>1700</v>
  </a>
  <a r="1">
    <v>1275</v>
  </a>
  <a r="1">
    <v>11000</v>
  </a>
  <a r="1">
    <v>4150</v>
  </a>
  <a r="1">
    <v>1405</v>
  </a>
  <a r="1">
    <v>15125</v>
  </a>
  <a r="1">
    <v>275</v>
  </a>
  <a r="1">
    <v>143</v>
  </a>
  <a r="1">
    <v>480</v>
  </a>
  <a r="1">
    <v>274</v>
  </a>
  <a r="1">
    <v>234</v>
  </a>
  <a r="1">
    <v>245</v>
  </a>
  <a r="1">
    <v>382.5</v>
  </a>
  <a r="1">
    <v>398</v>
  </a>
  <a r="1">
    <v>326.25</v>
  </a>
  <a r="1">
    <v>1175</v>
  </a>
  <a r="1">
    <v>432</v>
  </a>
  <a r="1">
    <v>156.25</v>
  </a>
  <a r="1">
    <v>248.75</v>
  </a>
  <a r="1">
    <v>362</v>
  </a>
  <a r="1">
    <v>456</v>
  </a>
  <a r="1">
    <v>268.75</v>
  </a>
  <a r="1">
    <v>450</v>
  </a>
  <a r="1">
    <v>258</v>
  </a>
  <a r="1">
    <v>240</v>
  </a>
  <a r="1">
    <v>236</v>
  </a>
  <a r="1">
    <v>260</v>
  </a>
  <a r="1">
    <v>1690</v>
  </a>
  <a r="1">
    <v>1205</v>
  </a>
  <a r="1">
    <v>650</v>
  </a>
  <a r="1">
    <v>1830</v>
  </a>
  <a r="1">
    <v>1520</v>
  </a>
  <a r="1">
    <v>2090</v>
  </a>
  <a r="1">
    <v>1060</v>
  </a>
  <a r="1">
    <v>1515</v>
  </a>
  <a r="1">
    <v>1480</v>
  </a>
  <a r="1">
    <v>1360</v>
  </a>
  <a r="1">
    <v>1620</v>
  </a>
  <a r="1">
    <v>1610</v>
  </a>
  <a r="1">
    <v>262.5</v>
  </a>
  <a r="1">
    <v>99.5</v>
  </a>
  <a r="1">
    <v>163.75</v>
  </a>
  <a r="1">
    <v>390.92759999999998</v>
  </a>
  <a r="1">
    <v>10292.776</v>
  </a>
  <a r="1">
    <v>1459.7927</v>
  </a>
  <a r="1">
    <v>989.69</v>
  </a>
  <a r="1">
    <v>222.68029999999999</v>
  </a>
  <a r="1">
    <v>7175.2524999999996</v>
  </a>
  <a r="1">
    <v>1405.3598</v>
  </a>
  <a r="1">
    <v>1771.5451</v>
  </a>
  <a r="1">
    <v>4997.9345000000003</v>
  </a>
  <a r="1">
    <v>1192.5764999999999</v>
  </a>
  <a r="1">
    <v>635</v>
  </a>
  <a r="1">
    <v>3191.7503000000002</v>
  </a>
  <a r="1">
    <v>3107.6266000000001</v>
  </a>
  <a r="1">
    <v>791.75199999999995</v>
  </a>
  <a r="1">
    <v>4824.7386999999999</v>
  </a>
  <a r="1">
    <v>1004.5354</v>
  </a>
  <a r="1">
    <v>504.74189999999999</v>
  </a>
  <a r="1">
    <v>307.5</v>
  </a>
  <a r="1">
    <v>1200</v>
  </a>
  <a r="1">
    <v>845</v>
  </a>
  <a r="1">
    <v>468</v>
  </a>
  <a r="1">
    <v>5150</v>
  </a>
  <a r="1">
    <v>2410</v>
  </a>
  <a r="1">
    <v>5500</v>
  </a>
  <a r="1">
    <v>4000</v>
  </a>
  <a r="1">
    <v>4070</v>
  </a>
  <a r="1">
    <v>4920</v>
  </a>
  <a r="1">
    <v>4900</v>
  </a>
  <a r="1">
    <v>2620</v>
  </a>
  <a r="1">
    <v>3960</v>
  </a>
  <a r="1">
    <v>1325</v>
  </a>
  <a r="1">
    <v>1765</v>
  </a>
  <a r="1">
    <v>125.2749</v>
  </a>
  <a r="1">
    <v>98.561899999999994</v>
  </a>
  <a r="1">
    <v>667.82579999999996</v>
  </a>
  <a r="1">
    <v>652.85730000000001</v>
  </a>
  <a r="1">
    <v>154</v>
  </a>
  <a r="1">
    <v>37.5</v>
  </a>
  <a r="1">
    <v>14.009600000000001</v>
  </a>
  <a r="1">
    <v>18.076899999999998</v>
  </a>
  <a r="1">
    <v>530</v>
  </a>
  <a r="1">
    <v>96</v>
  </a>
  <a r="1">
    <v>19</v>
  </a>
  <a r="1">
    <v>27.567299999999999</v>
  </a>
  <a r="1">
    <v>97.2</v>
  </a>
  <a r="1">
    <v>655</v>
  </a>
  <a r="1">
    <v>25.5</v>
  </a>
  <a r="1">
    <v>127.5</v>
  </a>
  <a r="1">
    <v>39.5</v>
  </a>
  <a r="1">
    <v>71</v>
  </a>
  <a r="1">
    <v>32</v>
  </a>
  <a r="1">
    <v>106</v>
  </a>
  <a r="1">
    <v>149</v>
  </a>
  <a r="1">
    <v>2080</v>
  </a>
  <a r="1">
    <v>3040</v>
  </a>
  <a r="1">
    <v>630</v>
  </a>
  <a r="1">
    <v>2530</v>
  </a>
  <a r="1">
    <v>476</v>
  </a>
  <a r="1">
    <v>1500</v>
  </a>
  <a r="1">
    <v>875</v>
  </a>
  <a r="1">
    <v>156</v>
  </a>
  <a r="1">
    <v>1080</v>
  </a>
  <a r="1">
    <v>1040</v>
  </a>
  <a r="1">
    <v>440</v>
  </a>
  <a r="1">
    <v>745</v>
  </a>
  <a r="1">
    <v>1095</v>
  </a>
  <a r="1">
    <v>157</v>
  </a>
  <a r="1">
    <v>118</v>
  </a>
  <a r="1">
    <v>238</v>
  </a>
  <a r="1">
    <v>161</v>
  </a>
  <a r="1">
    <v>114.1057</v>
  </a>
  <a r="1">
    <v>186.48</v>
  </a>
  <a r="1">
    <v>286</v>
  </a>
  <a r="1">
    <v>166</v>
  </a>
  <a r="1">
    <v>210</v>
  </a>
  <a r="1">
    <v>286.64780000000002</v>
  </a>
  <a r="1">
    <v>47.5441</v>
  </a>
  <a r="1">
    <v>190.17619999999999</v>
  </a>
  <a r="1">
    <v>289.71859999999998</v>
  </a>
  <a r="1">
    <v>186</v>
  </a>
  <a r="1">
    <v>245.0702</v>
  </a>
  <a r="1">
    <v>292</v>
  </a>
  <a r="1">
    <v>134</v>
  </a>
  <a r="1">
    <v>180.66739999999999</v>
  </a>
  <a r="1">
    <v>212</v>
  </a>
  <a r="1">
    <v>171</v>
  </a>
  <a r="1">
    <v>218</v>
  </a>
  <a r="1">
    <v>284</v>
  </a>
  <a r="1">
    <v>92.5</v>
  </a>
  <a r="1">
    <v>125</v>
  </a>
  <a r="1">
    <v>288</v>
  </a>
  <a r="1">
    <v>155</v>
  </a>
  <a r="1">
    <v>147</v>
  </a>
  <a r="1">
    <v>64</v>
  </a>
  <a r="1">
    <v>15</v>
  </a>
  <a r="1">
    <v>22</v>
  </a>
  <a r="1">
    <v>61.25</v>
  </a>
  <a r="1">
    <v>292.5</v>
  </a>
  <a r="1">
    <v>435</v>
  </a>
  <a r="1">
    <v>464</v>
  </a>
  <a r="1">
    <v>24.5</v>
  </a>
  <a r="1">
    <v>123.75</v>
  </a>
  <a r="1">
    <v>87.5</v>
  </a>
  <a r="1">
    <v>206.25</v>
  </a>
  <a r="1">
    <v>86.25</v>
  </a>
  <a r="1">
    <v>137.5</v>
  </a>
  <a r="1">
    <v>273.75</v>
  </a>
  <a r="1">
    <v>58.75</v>
  </a>
  <a r="1">
    <v>91</v>
  </a>
  <a r="1">
    <v>250</v>
  </a>
  <a r="1">
    <v>287.5</v>
  </a>
  <a r="1">
    <v>690</v>
  </a>
  <a r="1">
    <v>178</v>
  </a>
  <a r="1">
    <v>950</v>
  </a>
  <a r="1">
    <v>2590</v>
  </a>
  <a r="1">
    <v>99</v>
  </a>
  <a r="1">
    <v>72</v>
  </a>
  <a r="1">
    <v>262</v>
  </a>
  <a r="1">
    <v>282</v>
  </a>
  <a r="1">
    <v>336</v>
  </a>
  <a r="1">
    <v>300</v>
  </a>
  <a r="1">
    <v>246</v>
  </a>
  <a r="1">
    <v>2230</v>
  </a>
  <a r="1">
    <v>137</v>
  </a>
  <a r="1">
    <v>87</v>
  </a>
  <a r="1">
    <v>159</v>
  </a>
  <a r="1">
    <v>1465</v>
  </a>
  <a r="1">
    <v>1085</v>
  </a>
  <a r="1">
    <v>340</v>
  </a>
  <a r="1">
    <v>478</v>
  </a>
  <a r="1">
    <v>76</v>
  </a>
  <a r="1">
    <v>2750</v>
  </a>
  <a r="1">
    <v>308</v>
  </a>
  <a r="1">
    <v>76.25</v>
  </a>
  <a r="1">
    <v>68.5</v>
  </a>
  <a r="1">
    <v>263.75</v>
  </a>
  <a r="1">
    <v>94.5</v>
  </a>
  <a r="1">
    <v>264</v>
  </a>
  <a r="1">
    <v>124</v>
  </a>
  <a r="1">
    <v>252.5</v>
  </a>
  <a r="1">
    <v>4190.1845999999996</v>
  </a>
  <a r="1">
    <v>5212.7892000000002</v>
  </a>
  <a r="1">
    <v>5175</v>
  </a>
  <a r="1">
    <v>4870</v>
  </a>
  <a r="1">
    <v>2960</v>
  </a>
  <a r="1">
    <v>1815.7466999999999</v>
  </a>
  <a r="1">
    <v>4713.9576999999999</v>
  </a>
  <a r="1">
    <v>6400</v>
  </a>
  <a r="1">
    <v>3410</v>
  </a>
  <a r="1">
    <v>7033.5241999999998</v>
  </a>
  <a r="1">
    <v>2980</v>
  </a>
  <a r="1">
    <v>907.87329999999997</v>
  </a>
  <a r="1">
    <v>4320</v>
  </a>
  <a r="1">
    <v>4330</v>
  </a>
  <a r="1">
    <v>3416.9958000000001</v>
  </a>
  <a r="1">
    <v>4280</v>
  </a>
  <a r="1">
    <v>5437.2633999999998</v>
  </a>
  <a r="1">
    <v>4630</v>
  </a>
  <a r="1">
    <v>2150</v>
  </a>
  <a r="1">
    <v>1535</v>
  </a>
  <a r="1">
    <v>1180</v>
  </a>
  <a r="1">
    <v>2480</v>
  </a>
  <a r="1">
    <v>73</v>
  </a>
  <a r="1">
    <v>1230</v>
  </a>
  <a r="1">
    <v>1455</v>
  </a>
  <a r="1">
    <v>1940</v>
  </a>
  <a r="1">
    <v>278</v>
  </a>
  <a r="1">
    <v>1720</v>
  </a>
  <a r="1">
    <v>294.67439999999999</v>
  </a>
  <a r="1">
    <v>135.55019999999999</v>
  </a>
  <a r="1">
    <v>86</v>
  </a>
  <a r="1">
    <v>157.15969999999999</v>
  </a>
  <a r="1">
    <v>364</v>
  </a>
  <a r="1">
    <v>275.02940000000001</v>
  </a>
  <a r="1">
    <v>840</v>
  </a>
  <a r="1">
    <v>1120</v>
  </a>
  <a r="1">
    <v>940</v>
  </a>
  <a r="1">
    <v>1140</v>
  </a>
  <a r="1">
    <v>988</v>
  </a>
  <a r="1">
    <v>193</v>
  </a>
  <a r="1">
    <v>378</v>
  </a>
  <a r="1">
    <v>105</v>
  </a>
  <a r="1">
    <v>92</v>
  </a>
  <a r="1">
    <v>50750</v>
  </a>
  <a r="1">
    <v>15375</v>
  </a>
  <a r="1">
    <v>20250</v>
  </a>
  <a r="1">
    <v>39025</v>
  </a>
  <a r="1">
    <v>38650</v>
  </a>
  <a r="1">
    <v>5725</v>
  </a>
  <a r="1">
    <v>11475</v>
  </a>
  <a r="1">
    <v>25650</v>
  </a>
  <a r="1">
    <v>26650</v>
  </a>
  <a r="1">
    <v>10500</v>
  </a>
  <a r="1">
    <v>41550</v>
  </a>
  <a r="1">
    <v>16875</v>
  </a>
  <a r="1">
    <v>13850</v>
  </a>
  <a r="1">
    <v>26700</v>
  </a>
  <a r="1">
    <v>31950</v>
  </a>
  <a r="1">
    <v>28500</v>
  </a>
  <a r="1">
    <v>20700</v>
  </a>
  <a r="1">
    <v>20400</v>
  </a>
  <a r="1">
    <v>21875</v>
  </a>
  <a r="1">
    <v>1685</v>
  </a>
  <a r="1">
    <v>1760</v>
  </a>
  <a r="1">
    <v>825</v>
  </a>
  <a r="1">
    <v>815</v>
  </a>
  <a r="1">
    <v>438</v>
  </a>
  <a r="1">
    <v>144</v>
  </a>
  <a r="1">
    <v>422</v>
  </a>
  <a r="1">
    <v>268</v>
  </a>
  <a r="1">
    <v>1437.5</v>
  </a>
  <a r="1">
    <v>1612.5</v>
  </a>
  <a r="1">
    <v>1262.5</v>
  </a>
  <a r="1">
    <v>1037.5</v>
  </a>
  <a r="1">
    <v>1550</v>
  </a>
  <a r="1">
    <v>2320</v>
  </a>
  <a r="1">
    <v>1412.5</v>
  </a>
  <a r="1">
    <v>727.5</v>
  </a>
  <a r="1">
    <v>2343.75</v>
  </a>
  <a r="1">
    <v>1995</v>
  </a>
  <a r="1">
    <v>1543.75</v>
  </a>
  <a r="1">
    <v>1350</v>
  </a>
  <a r="1">
    <v>1012.5</v>
  </a>
  <a r="1">
    <v>421.25</v>
  </a>
  <a r="1">
    <v>133</v>
  </a>
  <a r="1">
    <v>93</v>
  </a>
  <a r="1">
    <v>132</v>
  </a>
  <a r="1">
    <v>13400</v>
  </a>
  <a r="1">
    <v>20000</v>
  </a>
  <a r="1">
    <v>21950</v>
  </a>
  <a r="1">
    <v>12100</v>
  </a>
  <a r="1">
    <v>7475</v>
  </a>
  <a r="1">
    <v>15950</v>
  </a>
  <a r="1">
    <v>25000</v>
  </a>
  <a r="1">
    <v>18450</v>
  </a>
  <a r="1">
    <v>9900</v>
  </a>
  <a r="1">
    <v>17050</v>
  </a>
  <a r="1">
    <v>22325</v>
  </a>
  <a r="1">
    <v>19025</v>
  </a>
  <a r="1">
    <v>9400</v>
  </a>
  <a r="1">
    <v>5200</v>
  </a>
  <a r="1">
    <v>4600</v>
  </a>
  <a r="1">
    <v>22450</v>
  </a>
  <a r="1">
    <v>15400</v>
  </a>
  <a r="1">
    <v>14475</v>
  </a>
  <a r="1">
    <v>7400</v>
  </a>
  <a r="1">
    <v>496.96170000000001</v>
  </a>
  <a r="1">
    <v>227.42320000000001</v>
  </a>
  <a r="1">
    <v>498</v>
  </a>
  <a r="1">
    <v>379.03859999999997</v>
  </a>
  <a r="1">
    <v>294.80779999999999</v>
  </a>
  <a r="1">
    <v>190</v>
  </a>
  <a r="1">
    <v>12</v>
  </a>
  <a r="1">
    <v>114.5539</v>
  </a>
  <a r="1">
    <v>219.0001</v>
  </a>
  <a r="1">
    <v>412.73090000000002</v>
  </a>
  <a r="1">
    <v>235.00389999999999</v>
  </a>
  <a r="1">
    <v>320</v>
  </a>
  <a r="1">
    <v>695</v>
  </a>
  <a r="1">
    <v>358</v>
  </a>
  <a r="1">
    <v>565</v>
  </a>
  <a r="1">
    <v>915</v>
  </a>
  <a r="1">
    <v>158</v>
  </a>
  <a r="1">
    <v>955</v>
  </a>
  <a r="1">
    <v>7700</v>
  </a>
  <a r="1">
    <v>8325</v>
  </a>
  <a r="1">
    <v>9750</v>
  </a>
  <a r="1">
    <v>10425</v>
  </a>
  <a r="1">
    <v>6800</v>
  </a>
  <a r="1">
    <v>1400</v>
  </a>
  <a r="1">
    <v>5400</v>
  </a>
  <a r="1">
    <v>7825</v>
  </a>
  <a r="1">
    <v>1045</v>
  </a>
  <a r="1">
    <v>11550</v>
  </a>
  <a r="1">
    <v>8725</v>
  </a>
  <a r="1">
    <v>2200</v>
  </a>
  <a r="1">
    <v>3060</v>
  </a>
  <a r="1">
    <v>1545</v>
  </a>
  <a r="1">
    <v>2240</v>
  </a>
  <a r="1">
    <v>4725</v>
  </a>
  <a r="1">
    <v>510</v>
  </a>
  <a r="1">
    <v>2175</v>
  </a>
  <a r="1">
    <v>1435</v>
  </a>
  <a r="1">
    <v>3650</v>
  </a>
  <a r="1">
    <v>1730</v>
  </a>
  <a r="1">
    <v>1495</v>
  </a>
  <a r="1">
    <v>202.5</v>
  </a>
  <a r="1">
    <v>112.5</v>
  </a>
  <a r="1">
    <v>322.5</v>
  </a>
  <a r="1">
    <v>53.75</v>
  </a>
  <a r="1">
    <v>166.29400000000001</v>
  </a>
  <a r="1">
    <v>83</v>
  </a>
  <a r="1">
    <v>127.568</v>
  </a>
  <a r="1">
    <v>266</v>
  </a>
  <a r="1">
    <v>147.0001</v>
  </a>
  <a r="1">
    <v>35</v>
  </a>
  <a r="1">
    <v>230</v>
  </a>
  <a r="1">
    <v>249</v>
  </a>
  <a r="1">
    <v>246.96</v>
  </a>
  <a r="1">
    <v>239</v>
  </a>
  <a r="1">
    <v>124.2818</v>
  </a>
  <a r="1">
    <v>222</v>
  </a>
  <a r="1">
    <v>194.5</v>
  </a>
  <a r="1">
    <v>475</v>
  </a>
  <a r="1">
    <v>2800</v>
  </a>
  <a r="1">
    <v>5925</v>
  </a>
  <a r="1">
    <v>5650</v>
  </a>
  <a r="1">
    <v>3050</v>
  </a>
  <a r="1">
    <v>810</v>
  </a>
  <a r="1">
    <v>2770</v>
  </a>
  <a r="1">
    <v>7925</v>
  </a>
  <a r="1">
    <v>6450</v>
  </a>
  <a r="1">
    <v>6750</v>
  </a>
  <a r="1">
    <v>930</v>
  </a>
  <a r="1">
    <v>5850</v>
  </a>
  <a r="1">
    <v>6850</v>
  </a>
  <a r="1">
    <v>3575</v>
  </a>
  <a r="1">
    <v>6600</v>
  </a>
  <a r="1">
    <v>6325</v>
  </a>
  <a r="1">
    <v>4875</v>
  </a>
  <a r="1">
    <v>7450</v>
  </a>
  <a r="1">
    <v>6725</v>
  </a>
  <a r="1">
    <v>3700</v>
  </a>
  <a r="1">
    <v>2650</v>
  </a>
  <a r="1">
    <v>2890</v>
  </a>
  <a r="1">
    <v>4680</v>
  </a>
  <a r="1">
    <v>3625</v>
  </a>
  <a r="1">
    <v>3260</v>
  </a>
  <a r="1">
    <v>7100</v>
  </a>
  <a r="1">
    <v>3200</v>
  </a>
  <a r="1">
    <v>1635</v>
  </a>
  <a r="1">
    <v>3640</v>
  </a>
  <a r="1">
    <v>4310</v>
  </a>
  <a r="1">
    <v>2350</v>
  </a>
  <a r="1">
    <v>2820</v>
  </a>
  <a r="1">
    <v>3620</v>
  </a>
  <a r="1">
    <v>180.92310000000001</v>
  </a>
  <a r="1">
    <v>221.5385</v>
  </a>
  <a r="1">
    <v>376.61540000000002</v>
  </a>
  <a r="1">
    <v>226.15389999999999</v>
  </a>
  <a r="1">
    <v>281.5385</v>
  </a>
  <a r="1">
    <v>418</v>
  </a>
  <a r="1">
    <v>905</v>
  </a>
  <a r="1">
    <v>153</v>
  </a>
  <a r="1">
    <v>5900</v>
  </a>
  <a r="1">
    <v>355</v>
  </a>
  <a r="1">
    <v>6500</v>
  </a>
  <a r="1">
    <v>1150</v>
  </a>
  <a r="1">
    <v>168</v>
  </a>
  <a r="1">
    <v>4030</v>
  </a>
  <a r="1">
    <v>99.091899999999995</v>
  </a>
  <a r="1">
    <v>231.82050000000001</v>
  </a>
  <a r="1">
    <v>3930</v>
  </a>
  <a r="1">
    <v>46.364100000000001</v>
  </a>
  <a r="1">
    <v>85.455399999999997</v>
  </a>
  <a r="1">
    <v>320.00319999999999</v>
  </a>
  <a r="1">
    <v>120.4558</v>
  </a>
  <a r="1">
    <v>84.091800000000006</v>
  </a>
  <a r="1">
    <v>93.1828</v>
  </a>
  <a r="1">
    <v>95.455500000000001</v>
  </a>
  <a r="1">
    <v>2220</v>
  </a>
  <a r="1">
    <v>488.79149999999998</v>
  </a>
  <a r="1">
    <v>260.65379999999999</v>
  </a>
  <a r="1">
    <v>249.94200000000001</v>
  </a>
  <a r="1">
    <v>315.22059999999999</v>
  </a>
  <a r="1">
    <v>365.98649999999998</v>
  </a>
  <a r="1">
    <v>133.00489999999999</v>
  </a>
  <a r="1">
    <v>588.54489999999998</v>
  </a>
  <a r="1">
    <v>374.91300000000001</v>
  </a>
  <a r="1">
    <v>698.27359999999999</v>
  </a>
  <a r="1">
    <v>282.07740000000001</v>
  </a>
  <a r="1">
    <v>237.44489999999999</v>
  </a>
  <a r="1">
    <v>580.22249999999997</v>
  </a>
  <a r="1">
    <v>3776.8276000000001</v>
  </a>
  <a r="1">
    <v>2160</v>
  </a>
  <a r="1">
    <v>2365</v>
  </a>
  <a r="1">
    <v>1310</v>
  </a>
  <a r="1">
    <v>1065</v>
  </a>
  <a r="1">
    <v>5300</v>
  </a>
  <a r="1">
    <v>555</v>
  </a>
  <a r="1">
    <v>374</v>
  </a>
  <a r="1">
    <v>38.133200000000002</v>
  </a>
  <a r="1">
    <v>20</v>
  </a>
  <a r="1">
    <v>75.192300000000003</v>
  </a>
  <a r="1">
    <v>367.5</v>
  </a>
  <a r="1">
    <v>251</v>
  </a>
  <a r="1">
    <v>295</v>
  </a>
  <a r="1">
    <v>354</v>
  </a>
  <a r="1">
    <v>3000</v>
  </a>
  <a r="1">
    <v>8300</v>
  </a>
  <a r="1">
    <v>5775</v>
  </a>
  <a r="1">
    <v>5125.3180000000002</v>
  </a>
  <a r="1">
    <v>1850</v>
  </a>
  <a r="1">
    <v>5311.6931999999997</v>
  </a>
  <a r="1">
    <v>5825</v>
  </a>
  <a r="1">
    <v>858.22280000000001</v>
  </a>
  <a r="1">
    <v>14</v>
  </a>
</arrayData>
</file>

<file path=xl/richData/rdrichvalue.xml><?xml version="1.0" encoding="utf-8"?>
<rvData xmlns="http://schemas.microsoft.com/office/spreadsheetml/2017/richdata" count="2383">
  <rv s="0">
    <fb>82</fb>
    <v>0</v>
  </rv>
  <rv s="0">
    <fb>144</fb>
    <v>0</v>
  </rv>
  <rv s="0">
    <fb>50</fb>
    <v>0</v>
  </rv>
  <rv s="0">
    <fb>120</fb>
    <v>0</v>
  </rv>
  <rv s="0">
    <fb>65</fb>
    <v>0</v>
  </rv>
  <rv s="0">
    <fb>84</fb>
    <v>0</v>
  </rv>
  <rv s="0">
    <fb>81</fb>
    <v>0</v>
  </rv>
  <rv s="0">
    <fb>195</fb>
    <v>0</v>
  </rv>
  <rv s="0">
    <fb>79</fb>
    <v>0</v>
  </rv>
  <rv s="0">
    <fb>242</fb>
    <v>0</v>
  </rv>
  <rv s="0">
    <fb>14</fb>
    <v>0</v>
  </rv>
  <rv s="0">
    <fb>54</fb>
    <v>0</v>
  </rv>
  <rv s="0">
    <fb>270</fb>
    <v>0</v>
  </rv>
  <rv s="0">
    <fb>264</fb>
    <v>0</v>
  </rv>
  <rv s="0">
    <fb>858.22280000000001</fb>
    <v>0</v>
  </rv>
  <rv s="0">
    <fb>5775</fb>
    <v>0</v>
  </rv>
  <rv s="0">
    <fb>5825</fb>
    <v>0</v>
  </rv>
  <rv s="0">
    <fb>8300</fb>
    <v>0</v>
  </rv>
  <rv s="0">
    <fb>1850</fb>
    <v>0</v>
  </rv>
  <rv s="0">
    <fb>3000</fb>
    <v>0</v>
  </rv>
  <rv s="0">
    <fb>5311.6931999999997</fb>
    <v>0</v>
  </rv>
  <rv s="0">
    <fb>5125.3180000000002</fb>
    <v>0</v>
  </rv>
  <rv s="0">
    <fb>6775</fb>
    <v>0</v>
  </rv>
  <rv s="0">
    <fb>8200</fb>
    <v>0</v>
  </rv>
  <rv s="0">
    <fb>11375</fb>
    <v>0</v>
  </rv>
  <rv s="0">
    <fb>10575</fb>
    <v>0</v>
  </rv>
  <rv s="0">
    <fb>10000</fb>
    <v>0</v>
  </rv>
  <rv s="0">
    <fb>8700</fb>
    <v>0</v>
  </rv>
  <rv s="0">
    <fb>9575</fb>
    <v>0</v>
  </rv>
  <rv s="0">
    <fb>11150</fb>
    <v>0</v>
  </rv>
  <rv s="0">
    <fb>10450</fb>
    <v>0</v>
  </rv>
  <rv s="0">
    <fb>8900</fb>
    <v>0</v>
  </rv>
  <rv s="0">
    <fb>8575</fb>
    <v>0</v>
  </rv>
  <rv s="0">
    <fb>6737.5</fb>
    <v>0</v>
  </rv>
  <rv s="0">
    <fb>6550</fb>
    <v>0</v>
  </rv>
  <rv s="0">
    <fb>5100</fb>
    <v>0</v>
  </rv>
  <rv s="0">
    <fb>3900</fb>
    <v>0</v>
  </rv>
  <rv s="0">
    <fb>2600</fb>
    <v>0</v>
  </rv>
  <rv s="0">
    <fb>2337.5</fb>
    <v>0</v>
  </rv>
  <rv s="0">
    <fb>141</fb>
    <v>0</v>
  </rv>
  <rv s="0">
    <fb>77</fb>
    <v>0</v>
  </rv>
  <rv s="0">
    <fb>40</fb>
    <v>0</v>
  </rv>
  <rv s="0">
    <fb>60</fb>
    <v>0</v>
  </rv>
  <rv s="0">
    <fb>102</fb>
    <v>0</v>
  </rv>
  <rv s="0">
    <fb>74</fb>
    <v>0</v>
  </rv>
  <rv s="0">
    <fb>68</fb>
    <v>0</v>
  </rv>
  <rv s="0">
    <fb>98</fb>
    <v>0</v>
  </rv>
  <rv s="0">
    <fb>139</fb>
    <v>0</v>
  </rv>
  <rv s="0">
    <fb>500</fb>
    <v>0</v>
  </rv>
  <rv s="0">
    <fb>605</fb>
    <v>0</v>
  </rv>
  <rv s="0">
    <fb>360</fb>
    <v>0</v>
  </rv>
  <rv s="0">
    <fb>482</fb>
    <v>0</v>
  </rv>
  <rv s="0">
    <fb>498</fb>
    <v>0</v>
  </rv>
  <rv s="0">
    <fb>540</fb>
    <v>0</v>
  </rv>
  <rv s="0">
    <fb>438</fb>
    <v>0</v>
  </rv>
  <rv s="0">
    <fb>466</fb>
    <v>0</v>
  </rv>
  <rv s="0">
    <fb>440</fb>
    <v>0</v>
  </rv>
  <rv s="0">
    <fb>354</fb>
    <v>0</v>
  </rv>
  <rv s="0">
    <fb>340</fb>
    <v>0</v>
  </rv>
  <rv s="0">
    <fb>384</fb>
    <v>0</v>
  </rv>
  <rv s="0">
    <fb>378</fb>
    <v>0</v>
  </rv>
  <rv s="0">
    <fb>520</fb>
    <v>0</v>
  </rv>
  <rv s="0">
    <fb>224</fb>
    <v>0</v>
  </rv>
  <rv s="0">
    <fb>315</fb>
    <v>0</v>
  </rv>
  <rv s="0">
    <fb>295</fb>
    <v>0</v>
  </rv>
  <rv s="0">
    <fb>375</fb>
    <v>0</v>
  </rv>
  <rv s="0">
    <fb>475</fb>
    <v>0</v>
  </rv>
  <rv s="0">
    <fb>210</fb>
    <v>0</v>
  </rv>
  <rv s="0">
    <fb>58</fb>
    <v>0</v>
  </rv>
  <rv s="0">
    <fb>240</fb>
    <v>0</v>
  </rv>
  <rv s="0">
    <fb>330</fb>
    <v>0</v>
  </rv>
  <rv s="0">
    <fb>251</fb>
    <v>0</v>
  </rv>
  <rv s="0">
    <fb>367.5</fb>
    <v>0</v>
  </rv>
  <rv s="0">
    <fb>334</fb>
    <v>0</v>
  </rv>
  <rv s="0">
    <fb>220</fb>
    <v>0</v>
  </rv>
  <rv s="0">
    <fb>25</fb>
    <v>0</v>
  </rv>
  <rv s="0">
    <fb>20</fb>
    <v>0</v>
  </rv>
  <rv s="0">
    <fb>11</fb>
    <v>0</v>
  </rv>
  <rv s="0">
    <fb>73</fb>
    <v>0</v>
  </rv>
  <rv s="0">
    <fb>170</fb>
    <v>0</v>
  </rv>
  <rv s="0">
    <fb>38.133200000000002</fb>
    <v>0</v>
  </rv>
  <rv s="0">
    <fb>75.192300000000003</fb>
    <v>0</v>
  </rv>
  <rv s="0">
    <fb>555</fb>
    <v>0</v>
  </rv>
  <rv s="0">
    <fb>374</fb>
    <v>0</v>
  </rv>
  <rv s="0">
    <fb>450</fb>
    <v>0</v>
  </rv>
  <rv s="0">
    <fb>234</fb>
    <v>0</v>
  </rv>
  <rv s="0">
    <fb>260</fb>
    <v>0</v>
  </rv>
  <rv s="0">
    <fb>258</fb>
    <v>0</v>
  </rv>
  <rv s="0">
    <fb>314</fb>
    <v>0</v>
  </rv>
  <rv s="0">
    <fb>336</fb>
    <v>0</v>
  </rv>
  <rv s="0">
    <fb>1065</fb>
    <v>0</v>
  </rv>
  <rv s="0">
    <fb>1140</fb>
    <v>0</v>
  </rv>
  <rv s="0">
    <fb>905</fb>
    <v>0</v>
  </rv>
  <rv s="0">
    <fb>1395</fb>
    <v>0</v>
  </rv>
  <rv s="0">
    <fb>870</fb>
    <v>0</v>
  </rv>
  <rv s="0">
    <fb>875</fb>
    <v>0</v>
  </rv>
  <rv s="0">
    <fb>1515</fb>
    <v>0</v>
  </rv>
  <rv s="0">
    <fb>1155</fb>
    <v>0</v>
  </rv>
  <rv s="0">
    <fb>2160</fb>
    <v>0</v>
  </rv>
  <rv s="0">
    <fb>840</fb>
    <v>0</v>
  </rv>
  <rv s="0">
    <fb>1310</fb>
    <v>0</v>
  </rv>
  <rv s="0">
    <fb>2365</fb>
    <v>0</v>
  </rv>
  <rv s="0">
    <fb>4000</fb>
    <v>0</v>
  </rv>
  <rv s="0">
    <fb>4900</fb>
    <v>0</v>
  </rv>
  <rv s="0">
    <fb>5300</fb>
    <v>0</v>
  </rv>
  <rv s="0">
    <fb>6400</fb>
    <v>0</v>
  </rv>
  <rv s="0">
    <fb>3776.8276000000001</fb>
    <v>0</v>
  </rv>
  <rv s="0">
    <fb>193</fb>
    <v>0</v>
  </rv>
  <rv s="0">
    <fb>282</fb>
    <v>0</v>
  </rv>
  <rv s="0">
    <fb>133.00489999999999</fb>
    <v>0</v>
  </rv>
  <rv s="0">
    <fb>249.94200000000001</fb>
    <v>0</v>
  </rv>
  <rv s="0">
    <fb>282.07740000000001</fb>
    <v>0</v>
  </rv>
  <rv s="0">
    <fb>374.91300000000001</fb>
    <v>0</v>
  </rv>
  <rv s="0">
    <fb>365.98649999999998</fb>
    <v>0</v>
  </rv>
  <rv s="0">
    <fb>260.65379999999999</fb>
    <v>0</v>
  </rv>
  <rv s="0">
    <fb>580.22249999999997</fb>
    <v>0</v>
  </rv>
  <rv s="0">
    <fb>237.44489999999999</fb>
    <v>0</v>
  </rv>
  <rv s="0">
    <fb>315.22059999999999</fb>
    <v>0</v>
  </rv>
  <rv s="0">
    <fb>488.79149999999998</fb>
    <v>0</v>
  </rv>
  <rv s="0">
    <fb>698.27359999999999</fb>
    <v>0</v>
  </rv>
  <rv s="0">
    <fb>588.54489999999998</fb>
    <v>0</v>
  </rv>
  <rv s="0">
    <fb>2220</fb>
    <v>0</v>
  </rv>
  <rv s="0">
    <fb>3930</fb>
    <v>0</v>
  </rv>
  <rv s="0">
    <fb>370</fb>
    <v>0</v>
  </rv>
  <rv s="0">
    <fb>388</fb>
    <v>0</v>
  </rv>
  <rv s="0">
    <fb>320.00319999999999</fb>
    <v>0</v>
  </rv>
  <rv s="0">
    <fb>231.82050000000001</fb>
    <v>0</v>
  </rv>
  <rv s="0">
    <fb>120.4558</fb>
    <v>0</v>
  </rv>
  <rv s="0">
    <fb>95.455500000000001</fb>
    <v>0</v>
  </rv>
  <rv s="0">
    <fb>85.455399999999997</fb>
    <v>0</v>
  </rv>
  <rv s="0">
    <fb>99.091899999999995</fb>
    <v>0</v>
  </rv>
  <rv s="0">
    <fb>93.1828</fb>
    <v>0</v>
  </rv>
  <rv s="0">
    <fb>84.091800000000006</fb>
    <v>0</v>
  </rv>
  <rv s="0">
    <fb>46.364100000000001</fb>
    <v>0</v>
  </rv>
  <rv s="0">
    <fb>580</fb>
    <v>0</v>
  </rv>
  <rv s="0">
    <fb>1150</fb>
    <v>0</v>
  </rv>
  <rv s="0">
    <fb>2230</fb>
    <v>0</v>
  </rv>
  <rv s="0">
    <fb>4030</fb>
    <v>0</v>
  </rv>
  <rv s="0">
    <fb>6500</fb>
    <v>0</v>
  </rv>
  <rv s="0">
    <fb>5900</fb>
    <v>0</v>
  </rv>
  <rv s="0">
    <fb>4680</fb>
    <v>0</v>
  </rv>
  <rv s="0">
    <fb>168</fb>
    <v>0</v>
  </rv>
  <rv s="0">
    <fb>355</fb>
    <v>0</v>
  </rv>
  <rv s="0">
    <fb>153</fb>
    <v>0</v>
  </rv>
  <rv s="0">
    <fb>163</fb>
    <v>0</v>
  </rv>
  <rv s="0">
    <fb>80</fb>
    <v>0</v>
  </rv>
  <rv s="0">
    <fb>83</fb>
    <v>0</v>
  </rv>
  <rv s="0">
    <fb>186</fb>
    <v>0</v>
  </rv>
  <rv s="0">
    <fb>147</fb>
    <v>0</v>
  </rv>
  <rv s="0">
    <fb>96</fb>
    <v>0</v>
  </rv>
  <rv s="0">
    <fb>204</fb>
    <v>0</v>
  </rv>
  <rv s="0">
    <fb>292</fb>
    <v>0</v>
  </rv>
  <rv s="0">
    <fb>410</fb>
    <v>0</v>
  </rv>
  <rv s="0">
    <fb>322.5</fb>
    <v>0</v>
  </rv>
  <rv s="0">
    <fb>202.5</fb>
    <v>0</v>
  </rv>
  <rv s="0">
    <fb>175</fb>
    <v>0</v>
  </rv>
  <rv s="0">
    <fb>112.5</fb>
    <v>0</v>
  </rv>
  <rv s="0">
    <fb>135</fb>
    <v>0</v>
  </rv>
  <rv s="0">
    <fb>90</fb>
    <v>0</v>
  </rv>
  <rv s="0">
    <fb>53.75</fb>
    <v>0</v>
  </rv>
  <rv s="0">
    <fb>715</fb>
    <v>0</v>
  </rv>
  <rv s="0">
    <fb>730</fb>
    <v>0</v>
  </rv>
  <rv s="0">
    <fb>570</fb>
    <v>0</v>
  </rv>
  <rv s="0">
    <fb>680</fb>
    <v>0</v>
  </rv>
  <rv s="0">
    <fb>560</fb>
    <v>0</v>
  </rv>
  <rv s="0">
    <fb>418</fb>
    <v>0</v>
  </rv>
  <rv s="0">
    <fb>376.61540000000002</fb>
    <v>0</v>
  </rv>
  <rv s="0">
    <fb>281.5385</fb>
    <v>0</v>
  </rv>
  <rv s="0">
    <fb>221.5385</fb>
    <v>0</v>
  </rv>
  <rv s="0">
    <fb>226.15389999999999</fb>
    <v>0</v>
  </rv>
  <rv s="0">
    <fb>180.92310000000001</fb>
    <v>0</v>
  </rv>
  <rv s="0">
    <fb>6850</fb>
    <v>0</v>
  </rv>
  <rv s="0">
    <fb>5175</fb>
    <v>0</v>
  </rv>
  <rv s="0">
    <fb>3620</fb>
    <v>0</v>
  </rv>
  <rv s="0">
    <fb>4310</fb>
    <v>0</v>
  </rv>
  <rv s="0">
    <fb>7100</fb>
    <v>0</v>
  </rv>
  <rv s="0">
    <fb>3640</fb>
    <v>0</v>
  </rv>
  <rv s="0">
    <fb>3260</fb>
    <v>0</v>
  </rv>
  <rv s="0">
    <fb>2890</fb>
    <v>0</v>
  </rv>
  <rv s="0">
    <fb>2820</fb>
    <v>0</v>
  </rv>
  <rv s="0">
    <fb>1635</fb>
    <v>0</v>
  </rv>
  <rv s="0">
    <fb>3625</fb>
    <v>0</v>
  </rv>
  <rv s="0">
    <fb>2650</fb>
    <v>0</v>
  </rv>
  <rv s="0">
    <fb>2350</fb>
    <v>0</v>
  </rv>
  <rv s="0">
    <fb>3200</fb>
    <v>0</v>
  </rv>
  <rv s="0">
    <fb>4875</fb>
    <v>0</v>
  </rv>
  <rv s="0">
    <fb>3700</fb>
    <v>0</v>
  </rv>
  <rv s="0">
    <fb>1930</fb>
    <v>0</v>
  </rv>
  <rv s="0">
    <fb>6750</fb>
    <v>0</v>
  </rv>
  <rv s="0">
    <fb>7700</fb>
    <v>0</v>
  </rv>
  <rv s="0">
    <fb>6450</fb>
    <v>0</v>
  </rv>
  <rv s="0">
    <fb>6725</fb>
    <v>0</v>
  </rv>
  <rv s="0">
    <fb>6325</fb>
    <v>0</v>
  </rv>
  <rv s="0">
    <fb>7925</fb>
    <v>0</v>
  </rv>
  <rv s="0">
    <fb>7450</fb>
    <v>0</v>
  </rv>
  <rv s="0">
    <fb>7625</fb>
    <v>0</v>
  </rv>
  <rv s="0">
    <fb>6600</fb>
    <v>0</v>
  </rv>
  <rv s="0">
    <fb>5850</fb>
    <v>0</v>
  </rv>
  <rv s="0">
    <fb>4600</fb>
    <v>0</v>
  </rv>
  <rv s="0">
    <fb>3575</fb>
    <v>0</v>
  </rv>
  <rv s="0">
    <fb>930</fb>
    <v>0</v>
  </rv>
  <rv s="0">
    <fb>2690</fb>
    <v>0</v>
  </rv>
  <rv s="0">
    <fb>2800</fb>
    <v>0</v>
  </rv>
  <rv s="0">
    <fb>2770</fb>
    <v>0</v>
  </rv>
  <rv s="0">
    <fb>3050</fb>
    <v>0</v>
  </rv>
  <rv s="0">
    <fb>5650</fb>
    <v>0</v>
  </rv>
  <rv s="0">
    <fb>4180</fb>
    <v>0</v>
  </rv>
  <rv s="0">
    <fb>2430</fb>
    <v>0</v>
  </rv>
  <rv s="0">
    <fb>5925</fb>
    <v>0</v>
  </rv>
  <rv s="0">
    <fb>1250</fb>
    <v>0</v>
  </rv>
  <rv s="0">
    <fb>810</fb>
    <v>0</v>
  </rv>
  <rv s="0">
    <fb>770</fb>
    <v>0</v>
  </rv>
  <rv s="0">
    <fb>1000</fb>
    <v>0</v>
  </rv>
  <rv s="0">
    <fb>1420</fb>
    <v>0</v>
  </rv>
  <rv s="0">
    <fb>1980</fb>
    <v>0</v>
  </rv>
  <rv s="0">
    <fb>1700</fb>
    <v>0</v>
  </rv>
  <rv s="0">
    <fb>226</fb>
    <v>0</v>
  </rv>
  <rv s="0">
    <fb>244</fb>
    <v>0</v>
  </rv>
  <rv s="0">
    <fb>249</fb>
    <v>0</v>
  </rv>
  <rv s="0">
    <fb>194.5</fb>
    <v>0</v>
  </rv>
  <rv s="0">
    <fb>239</fb>
    <v>0</v>
  </rv>
  <rv s="0">
    <fb>200</fb>
    <v>0</v>
  </rv>
  <rv s="0">
    <fb>230</fb>
    <v>0</v>
  </rv>
  <rv s="0">
    <fb>222</fb>
    <v>0</v>
  </rv>
  <rv s="0">
    <fb>126</fb>
    <v>0</v>
  </rv>
  <rv s="0">
    <fb>35</fb>
    <v>0</v>
  </rv>
  <rv s="0">
    <fb>160</fb>
    <v>0</v>
  </rv>
  <rv s="0">
    <fb>214</fb>
    <v>0</v>
  </rv>
  <rv s="0">
    <fb>246.96</fb>
    <v>0</v>
  </rv>
  <rv s="0">
    <fb>147.0001</fb>
    <v>0</v>
  </rv>
  <rv s="0">
    <fb>124.2818</fb>
    <v>0</v>
  </rv>
  <rv s="0">
    <fb>104</fb>
    <v>0</v>
  </rv>
  <rv s="0">
    <fb>115</fb>
    <v>0</v>
  </rv>
  <rv s="0">
    <fb>266</fb>
    <v>0</v>
  </rv>
  <rv s="0">
    <fb>125</fb>
    <v>0</v>
  </rv>
  <rv s="0">
    <fb>55</fb>
    <v>0</v>
  </rv>
  <rv s="0">
    <fb>51</fb>
    <v>0</v>
  </rv>
  <rv s="0">
    <fb>91</fb>
    <v>0</v>
  </rv>
  <rv s="0">
    <fb>88</fb>
    <v>0</v>
  </rv>
  <rv s="0">
    <fb>130</fb>
    <v>0</v>
  </rv>
  <rv s="0">
    <fb>515</fb>
    <v>0</v>
  </rv>
  <rv s="0">
    <fb>166.29400000000001</fb>
    <v>0</v>
  </rv>
  <rv s="0">
    <fb>127.568</fb>
    <v>0</v>
  </rv>
  <rv s="0">
    <fb>3650</fb>
    <v>0</v>
  </rv>
  <rv s="0">
    <fb>2240</fb>
    <v>0</v>
  </rv>
  <rv s="0">
    <fb>1495</fb>
    <v>0</v>
  </rv>
  <rv s="0">
    <fb>1435</fb>
    <v>0</v>
  </rv>
  <rv s="0">
    <fb>2730</fb>
    <v>0</v>
  </rv>
  <rv s="0">
    <fb>1545</fb>
    <v>0</v>
  </rv>
  <rv s="0">
    <fb>1730</fb>
    <v>0</v>
  </rv>
  <rv s="0">
    <fb>1195</fb>
    <v>0</v>
  </rv>
  <rv s="0">
    <fb>1585</fb>
    <v>0</v>
  </rv>
  <rv s="0">
    <fb>3060</fb>
    <v>0</v>
  </rv>
  <rv s="0">
    <fb>705</fb>
    <v>0</v>
  </rv>
  <rv s="0">
    <fb>110</fb>
    <v>0</v>
  </rv>
  <rv s="0">
    <fb>510</fb>
    <v>0</v>
  </rv>
  <rv s="0">
    <fb>590</fb>
    <v>0</v>
  </rv>
  <rv s="0">
    <fb>2175</fb>
    <v>0</v>
  </rv>
  <rv s="0">
    <fb>4725</fb>
    <v>0</v>
  </rv>
  <rv s="0">
    <fb>2200</fb>
    <v>0</v>
  </rv>
  <rv s="0">
    <fb>1090</fb>
    <v>0</v>
  </rv>
  <rv s="0">
    <fb>9750</fb>
    <v>0</v>
  </rv>
  <rv s="0">
    <fb>8500</fb>
    <v>0</v>
  </rv>
  <rv s="0">
    <fb>6800</fb>
    <v>0</v>
  </rv>
  <rv s="0">
    <fb>8325</fb>
    <v>0</v>
  </rv>
  <rv s="0">
    <fb>8725</fb>
    <v>0</v>
  </rv>
  <rv s="0">
    <fb>7825</fb>
    <v>0</v>
  </rv>
  <rv s="0">
    <fb>10425</fb>
    <v>0</v>
  </rv>
  <rv s="0">
    <fb>11550</fb>
    <v>0</v>
  </rv>
  <rv s="0">
    <fb>5400</fb>
    <v>0</v>
  </rv>
  <rv s="0">
    <fb>955</fb>
    <v>0</v>
  </rv>
  <rv s="0">
    <fb>1045</fb>
    <v>0</v>
  </rv>
  <rv s="0">
    <fb>1400</fb>
    <v>0</v>
  </rv>
  <rv s="0">
    <fb>1230</fb>
    <v>0</v>
  </rv>
  <rv s="0">
    <fb>1640</fb>
    <v>0</v>
  </rv>
  <rv s="0">
    <fb>1740</fb>
    <v>0</v>
  </rv>
  <rv s="0">
    <fb>740</fb>
    <v>0</v>
  </rv>
  <rv s="0">
    <fb>158</fb>
    <v>0</v>
  </rv>
  <rv s="0">
    <fb>146</fb>
    <v>0</v>
  </rv>
  <rv s="0">
    <fb>71</fb>
    <v>0</v>
  </rv>
  <rv s="0">
    <fb>127</fb>
    <v>0</v>
  </rv>
  <rv s="0">
    <fb>69</fb>
    <v>0</v>
  </rv>
  <rv s="0">
    <fb>61</fb>
    <v>0</v>
  </rv>
  <rv s="0">
    <fb>62</fb>
    <v>0</v>
  </rv>
  <rv s="0">
    <fb>64</fb>
    <v>0</v>
  </rv>
  <rv s="0">
    <fb>111</fb>
    <v>0</v>
  </rv>
  <rv s="0">
    <fb>107</fb>
    <v>0</v>
  </rv>
  <rv s="0">
    <fb>76</fb>
    <v>0</v>
  </rv>
  <rv s="0">
    <fb>760</fb>
    <v>0</v>
  </rv>
  <rv s="0">
    <fb>915</fb>
    <v>0</v>
  </rv>
  <rv s="0">
    <fb>720</fb>
    <v>0</v>
  </rv>
  <rv s="0">
    <fb>446</fb>
    <v>0</v>
  </rv>
  <rv s="0">
    <fb>650</fb>
    <v>0</v>
  </rv>
  <rv s="0">
    <fb>700</fb>
    <v>0</v>
  </rv>
  <rv s="0">
    <fb>565</fb>
    <v>0</v>
  </rv>
  <rv s="0">
    <fb>358</fb>
    <v>0</v>
  </rv>
  <rv s="0">
    <fb>460</fb>
    <v>0</v>
  </rv>
  <rv s="0">
    <fb>660</fb>
    <v>0</v>
  </rv>
  <rv s="0">
    <fb>695</fb>
    <v>0</v>
  </rv>
  <rv s="0">
    <fb>1070</fb>
    <v>0</v>
  </rv>
  <rv s="0">
    <fb>525</fb>
    <v>0</v>
  </rv>
  <rv s="0">
    <fb>286</fb>
    <v>0</v>
  </rv>
  <rv s="0">
    <fb>300</fb>
    <v>0</v>
  </rv>
  <rv s="0">
    <fb>320</fb>
    <v>0</v>
  </rv>
  <rv s="0">
    <fb>12</fb>
    <v>0</v>
  </rv>
  <rv s="0">
    <fb>190</fb>
    <v>0</v>
  </rv>
  <rv s="0">
    <fb>488</fb>
    <v>0</v>
  </rv>
  <rv s="0">
    <fb>428</fb>
    <v>0</v>
  </rv>
  <rv s="0">
    <fb>294.80779999999999</fb>
    <v>0</v>
  </rv>
  <rv s="0">
    <fb>227.42320000000001</fb>
    <v>0</v>
  </rv>
  <rv s="0">
    <fb>235.00389999999999</fb>
    <v>0</v>
  </rv>
  <rv s="0">
    <fb>219.0001</fb>
    <v>0</v>
  </rv>
  <rv s="0">
    <fb>379.03859999999997</fb>
    <v>0</v>
  </rv>
  <rv s="0">
    <fb>496.96170000000001</fb>
    <v>0</v>
  </rv>
  <rv s="0">
    <fb>412.73090000000002</fb>
    <v>0</v>
  </rv>
  <rv s="0">
    <fb>114.5539</fb>
    <v>0</v>
  </rv>
  <rv s="0">
    <fb>236</fb>
    <v>0</v>
  </rv>
  <rv s="0">
    <fb>350</fb>
    <v>0</v>
  </rv>
  <rv s="0">
    <fb>5200</fb>
    <v>0</v>
  </rv>
  <rv s="0">
    <fb>7475</fb>
    <v>0</v>
  </rv>
  <rv s="0">
    <fb>7400</fb>
    <v>0</v>
  </rv>
  <rv s="0">
    <fb>9400</fb>
    <v>0</v>
  </rv>
  <rv s="0">
    <fb>9900</fb>
    <v>0</v>
  </rv>
  <rv s="0">
    <fb>12100</fb>
    <v>0</v>
  </rv>
  <rv s="0">
    <fb>14475</fb>
    <v>0</v>
  </rv>
  <rv s="0">
    <fb>19025</fb>
    <v>0</v>
  </rv>
  <rv s="0">
    <fb>18450</fb>
    <v>0</v>
  </rv>
  <rv s="0">
    <fb>21950</fb>
    <v>0</v>
  </rv>
  <rv s="0">
    <fb>15400</fb>
    <v>0</v>
  </rv>
  <rv s="0">
    <fb>22325</fb>
    <v>0</v>
  </rv>
  <rv s="0">
    <fb>25000</fb>
    <v>0</v>
  </rv>
  <rv s="0">
    <fb>20000</fb>
    <v>0</v>
  </rv>
  <rv s="0">
    <fb>22450</fb>
    <v>0</v>
  </rv>
  <rv s="0">
    <fb>17050</fb>
    <v>0</v>
  </rv>
  <rv s="0">
    <fb>15950</fb>
    <v>0</v>
  </rv>
  <rv s="0">
    <fb>13400</fb>
    <v>0</v>
  </rv>
  <rv s="0">
    <fb>132</fb>
    <v>0</v>
  </rv>
  <rv s="0">
    <fb>121</fb>
    <v>0</v>
  </rv>
  <rv s="0">
    <fb>157</fb>
    <v>0</v>
  </rv>
  <rv s="0">
    <fb>172</fb>
    <v>0</v>
  </rv>
  <rv s="0">
    <fb>93</fb>
    <v>0</v>
  </rv>
  <rv s="0">
    <fb>89</fb>
    <v>0</v>
  </rv>
  <rv s="0">
    <fb>136</fb>
    <v>0</v>
  </rv>
  <rv s="0">
    <fb>72</fb>
    <v>0</v>
  </rv>
  <rv s="0">
    <fb>116</fb>
    <v>0</v>
  </rv>
  <rv s="0">
    <fb>106</fb>
    <v>0</v>
  </rv>
  <rv s="0">
    <fb>133</fb>
    <v>0</v>
  </rv>
  <rv s="0">
    <fb>1995</fb>
    <v>0</v>
  </rv>
  <rv s="0">
    <fb>2320</fb>
    <v>0</v>
  </rv>
  <rv s="0">
    <fb>2480</fb>
    <v>0</v>
  </rv>
  <rv s="0">
    <fb>2343.75</fb>
    <v>0</v>
  </rv>
  <rv s="0">
    <fb>1543.75</fb>
    <v>0</v>
  </rv>
  <rv s="0">
    <fb>1550</fb>
    <v>0</v>
  </rv>
  <rv s="0">
    <fb>1262.5</fb>
    <v>0</v>
  </rv>
  <rv s="0">
    <fb>727.5</fb>
    <v>0</v>
  </rv>
  <rv s="0">
    <fb>421.25</fb>
    <v>0</v>
  </rv>
  <rv s="0">
    <fb>1200</fb>
    <v>0</v>
  </rv>
  <rv s="0">
    <fb>1612.5</fb>
    <v>0</v>
  </rv>
  <rv s="0">
    <fb>1375</fb>
    <v>0</v>
  </rv>
  <rv s="0">
    <fb>1012.5</fb>
    <v>0</v>
  </rv>
  <rv s="0">
    <fb>1037.5</fb>
    <v>0</v>
  </rv>
  <rv s="0">
    <fb>1412.5</fb>
    <v>0</v>
  </rv>
  <rv s="0">
    <fb>1350</fb>
    <v>0</v>
  </rv>
  <rv s="0">
    <fb>1175</fb>
    <v>0</v>
  </rv>
  <rv s="0">
    <fb>1437.5</fb>
    <v>0</v>
  </rv>
  <rv s="0">
    <fb>422</fb>
    <v>0</v>
  </rv>
  <rv s="0">
    <fb>268</fb>
    <v>0</v>
  </rv>
  <rv s="0">
    <fb>246</fb>
    <v>0</v>
  </rv>
  <rv s="0">
    <fb>398</fb>
    <v>0</v>
  </rv>
  <rv s="0">
    <fb>184</fb>
    <v>0</v>
  </rv>
  <rv s="0">
    <fb>188</fb>
    <v>0</v>
  </rv>
  <rv s="0">
    <fb>238</fb>
    <v>0</v>
  </rv>
  <rv s="0">
    <fb>1760</fb>
    <v>0</v>
  </rv>
  <rv s="0">
    <fb>690</fb>
    <v>0</v>
  </rv>
  <rv s="0">
    <fb>815</fb>
    <v>0</v>
  </rv>
  <rv s="0">
    <fb>750</fb>
    <v>0</v>
  </rv>
  <rv s="0">
    <fb>825</fb>
    <v>0</v>
  </rv>
  <rv s="0">
    <fb>790</fb>
    <v>0</v>
  </rv>
  <rv s="0">
    <fb>1685</fb>
    <v>0</v>
  </rv>
  <rv s="0">
    <fb>75</fb>
    <v>0</v>
  </rv>
  <rv s="0">
    <fb>26650</fb>
    <v>0</v>
  </rv>
  <rv s="0">
    <fb>21875</fb>
    <v>0</v>
  </rv>
  <rv s="0">
    <fb>26700</fb>
    <v>0</v>
  </rv>
  <rv s="0">
    <fb>25650</fb>
    <v>0</v>
  </rv>
  <rv s="0">
    <fb>39025</fb>
    <v>0</v>
  </rv>
  <rv s="0">
    <fb>20400</fb>
    <v>0</v>
  </rv>
  <rv s="0">
    <fb>13850</fb>
    <v>0</v>
  </rv>
  <rv s="0">
    <fb>11475</fb>
    <v>0</v>
  </rv>
  <rv s="0">
    <fb>20250</fb>
    <v>0</v>
  </rv>
  <rv s="0">
    <fb>20700</fb>
    <v>0</v>
  </rv>
  <rv s="0">
    <fb>16875</fb>
    <v>0</v>
  </rv>
  <rv s="0">
    <fb>5725</fb>
    <v>0</v>
  </rv>
  <rv s="0">
    <fb>15375</fb>
    <v>0</v>
  </rv>
  <rv s="0">
    <fb>28500</fb>
    <v>0</v>
  </rv>
  <rv s="0">
    <fb>41550</fb>
    <v>0</v>
  </rv>
  <rv s="0">
    <fb>38650</fb>
    <v>0</v>
  </rv>
  <rv s="0">
    <fb>50750</fb>
    <v>0</v>
  </rv>
  <rv s="0">
    <fb>31950</fb>
    <v>0</v>
  </rv>
  <rv s="0">
    <fb>10500</fb>
    <v>0</v>
  </rv>
  <rv s="0">
    <fb>180</fb>
    <v>0</v>
  </rv>
  <rv s="0">
    <fb>105</fb>
    <v>0</v>
  </rv>
  <rv s="0">
    <fb>92</fb>
    <v>0</v>
  </rv>
  <rv s="0">
    <fb>202</fb>
    <v>0</v>
  </rv>
  <rv s="0">
    <fb>380</fb>
    <v>0</v>
  </rv>
  <rv s="0">
    <fb>940</fb>
    <v>0</v>
  </rv>
  <rv s="0">
    <fb>610</fb>
    <v>0</v>
  </rv>
  <rv s="0">
    <fb>988</fb>
    <v>0</v>
  </rv>
  <rv s="0">
    <fb>1210</fb>
    <v>0</v>
  </rv>
  <rv s="0">
    <fb>1120</fb>
    <v>0</v>
  </rv>
  <rv s="0">
    <fb>124</fb>
    <v>0</v>
  </rv>
  <rv s="0">
    <fb>1220</fb>
    <v>0</v>
  </rv>
  <rv s="0">
    <fb>352</fb>
    <v>0</v>
  </rv>
  <rv s="0">
    <fb>436</fb>
    <v>0</v>
  </rv>
  <rv s="0">
    <fb>492</fb>
    <v>0</v>
  </rv>
  <rv s="0">
    <fb>1050</fb>
    <v>0</v>
  </rv>
  <rv s="0">
    <fb>1330</fb>
    <v>0</v>
  </rv>
  <rv s="0">
    <fb>620</fb>
    <v>0</v>
  </rv>
  <rv s="0">
    <fb>86</fb>
    <v>0</v>
  </rv>
  <rv s="0">
    <fb>119</fb>
    <v>0</v>
  </rv>
  <rv s="0">
    <fb>400</fb>
    <v>0</v>
  </rv>
  <rv s="0">
    <fb>364</fb>
    <v>0</v>
  </rv>
  <rv s="0">
    <fb>850</fb>
    <v>0</v>
  </rv>
  <rv s="0">
    <fb>550</fb>
    <v>0</v>
  </rv>
  <rv s="0">
    <fb>294.67439999999999</fb>
    <v>0</v>
  </rv>
  <rv s="0">
    <fb>275.02940000000001</fb>
    <v>0</v>
  </rv>
  <rv s="0">
    <fb>157.15969999999999</fb>
    <v>0</v>
  </rv>
  <rv s="0">
    <fb>135.55019999999999</fb>
    <v>0</v>
  </rv>
  <rv s="0">
    <fb>2620</fb>
    <v>0</v>
  </rv>
  <rv s="0">
    <fb>1940</fb>
    <v>0</v>
  </rv>
  <rv s="0">
    <fb>1180</fb>
    <v>0</v>
  </rv>
  <rv s="0">
    <fb>1295</fb>
    <v>0</v>
  </rv>
  <rv s="0">
    <fb>1720</fb>
    <v>0</v>
  </rv>
  <rv s="0">
    <fb>1465</fb>
    <v>0</v>
  </rv>
  <rv s="0">
    <fb>1535</fb>
    <v>0</v>
  </rv>
  <rv s="0">
    <fb>2150</fb>
    <v>0</v>
  </rv>
  <rv s="0">
    <fb>1300</fb>
    <v>0</v>
  </rv>
  <rv s="0">
    <fb>1455</fb>
    <v>0</v>
  </rv>
  <rv s="0">
    <fb>635</fb>
    <v>0</v>
  </rv>
  <rv s="0">
    <fb>950</fb>
    <v>0</v>
  </rv>
  <rv s="0">
    <fb>765</fb>
    <v>0</v>
  </rv>
  <rv s="0">
    <fb>630</fb>
    <v>0</v>
  </rv>
  <rv s="0">
    <fb>278</fb>
    <v>0</v>
  </rv>
  <rv s="0">
    <fb>1095</fb>
    <v>0</v>
  </rv>
  <rv s="0">
    <fb>1080</fb>
    <v>0</v>
  </rv>
  <rv s="0">
    <fb>600</fb>
    <v>0</v>
  </rv>
  <rv s="0">
    <fb>900</fb>
    <v>0</v>
  </rv>
  <rv s="0">
    <fb>745</fb>
    <v>0</v>
  </rv>
  <rv s="0">
    <fb>1040</fb>
    <v>0</v>
  </rv>
  <rv s="0">
    <fb>800</fb>
    <v>0</v>
  </rv>
  <rv s="0">
    <fb>156</fb>
    <v>0</v>
  </rv>
  <rv s="0">
    <fb>100</fb>
    <v>0</v>
  </rv>
  <rv s="0">
    <fb>2960</fb>
    <v>0</v>
  </rv>
  <rv s="0">
    <fb>3410</fb>
    <v>0</v>
  </rv>
  <rv s="0">
    <fb>4330</fb>
    <v>0</v>
  </rv>
  <rv s="0">
    <fb>4870</fb>
    <v>0</v>
  </rv>
  <rv s="0">
    <fb>2980</fb>
    <v>0</v>
  </rv>
  <rv s="0">
    <fb>3890</fb>
    <v>0</v>
  </rv>
  <rv s="0">
    <fb>4630</fb>
    <v>0</v>
  </rv>
  <rv s="0">
    <fb>4280</fb>
    <v>0</v>
  </rv>
  <rv s="0">
    <fb>4320</fb>
    <v>0</v>
  </rv>
  <rv s="0">
    <fb>5212.7892000000002</fb>
    <v>0</v>
  </rv>
  <rv s="0">
    <fb>7033.5241999999998</fb>
    <v>0</v>
  </rv>
  <rv s="0">
    <fb>4713.9576999999999</fb>
    <v>0</v>
  </rv>
  <rv s="0">
    <fb>5437.2633999999998</fb>
    <v>0</v>
  </rv>
  <rv s="0">
    <fb>4190.1845999999996</fb>
    <v>0</v>
  </rv>
  <rv s="0">
    <fb>3416.9958000000001</fb>
    <v>0</v>
  </rv>
  <rv s="0">
    <fb>1815.7466999999999</fb>
    <v>0</v>
  </rv>
  <rv s="0">
    <fb>907.87329999999997</fb>
    <v>0</v>
  </rv>
  <rv s="0">
    <fb>1425</fb>
    <v>0</v>
  </rv>
  <rv s="0">
    <fb>3150</fb>
    <v>0</v>
  </rv>
  <rv s="0">
    <fb>9725</fb>
    <v>0</v>
  </rv>
  <rv s="0">
    <fb>970</fb>
    <v>0</v>
  </rv>
  <rv s="0">
    <fb>575</fb>
    <v>0</v>
  </rv>
  <rv s="0">
    <fb>308</fb>
    <v>0</v>
  </rv>
  <rv s="0">
    <fb>263.75</fb>
    <v>0</v>
  </rv>
  <rv s="0">
    <fb>252.5</fb>
    <v>0</v>
  </rv>
  <rv s="0">
    <fb>245</fb>
    <v>0</v>
  </rv>
  <rv s="0">
    <fb>68.5</fb>
    <v>0</v>
  </rv>
  <rv s="0">
    <fb>94.5</fb>
    <v>0</v>
  </rv>
  <rv s="0">
    <fb>76.25</fb>
    <v>0</v>
  </rv>
  <rv s="0">
    <fb>92.5</fb>
    <v>0</v>
  </rv>
  <rv s="0">
    <fb>478</fb>
    <v>0</v>
  </rv>
  <rv s="0">
    <fb>1445</fb>
    <v>0</v>
  </rv>
  <rv s="0">
    <fb>1085</fb>
    <v>0</v>
  </rv>
  <rv s="0">
    <fb>4250</fb>
    <v>0</v>
  </rv>
  <rv s="0">
    <fb>2700</fb>
    <v>0</v>
  </rv>
  <rv s="0">
    <fb>2750</fb>
    <v>0</v>
  </rv>
  <rv s="0">
    <fb>159</fb>
    <v>0</v>
  </rv>
  <rv s="0">
    <fb>87</fb>
    <v>0</v>
  </rv>
  <rv s="0">
    <fb>137</fb>
    <v>0</v>
  </rv>
  <rv s="0">
    <fb>670</fb>
    <v>0</v>
  </rv>
  <rv s="0">
    <fb>326</fb>
    <v>0</v>
  </rv>
  <rv s="0">
    <fb>322</fb>
    <v>0</v>
  </rv>
  <rv s="0">
    <fb>390</fb>
    <v>0</v>
  </rv>
  <rv s="0">
    <fb>338</fb>
    <v>0</v>
  </rv>
  <rv s="0">
    <fb>280</fb>
    <v>0</v>
  </rv>
  <rv s="0">
    <fb>302</fb>
    <v>0</v>
  </rv>
  <rv s="0">
    <fb>426</fb>
    <v>0</v>
  </rv>
  <rv s="0">
    <fb>276</fb>
    <v>0</v>
  </rv>
  <rv s="0">
    <fb>142</fb>
    <v>0</v>
  </rv>
  <rv s="0">
    <fb>187</fb>
    <v>0</v>
  </rv>
  <rv s="0">
    <fb>290</fb>
    <v>0</v>
  </rv>
  <rv s="0">
    <fb>262</fb>
    <v>0</v>
  </rv>
  <rv s="0">
    <fb>216</fb>
    <v>0</v>
  </rv>
  <rv s="0">
    <fb>304</fb>
    <v>0</v>
  </rv>
  <rv s="0">
    <fb>250</fb>
    <v>0</v>
  </rv>
  <rv s="0">
    <fb>155</fb>
    <v>0</v>
  </rv>
  <rv s="0">
    <fb>114</fb>
    <v>0</v>
  </rv>
  <rv s="0">
    <fb>178</fb>
    <v>0</v>
  </rv>
  <rv s="0">
    <fb>99</fb>
    <v>0</v>
  </rv>
  <rv s="0">
    <fb>1215</fb>
    <v>0</v>
  </rv>
  <rv s="0">
    <fb>2590</fb>
    <v>0</v>
  </rv>
  <rv s="0">
    <fb>97</fb>
    <v>0</v>
  </rv>
  <rv s="0">
    <fb>640</fb>
    <v>0</v>
  </rv>
  <rv s="0">
    <fb>464</fb>
    <v>0</v>
  </rv>
  <rv s="0">
    <fb>435</fb>
    <v>0</v>
  </rv>
  <rv s="0">
    <fb>287.5</fb>
    <v>0</v>
  </rv>
  <rv s="0">
    <fb>273.75</fb>
    <v>0</v>
  </rv>
  <rv s="0">
    <fb>206.25</fb>
    <v>0</v>
  </rv>
  <rv s="0">
    <fb>292.5</fb>
    <v>0</v>
  </rv>
  <rv s="0">
    <fb>137.5</fb>
    <v>0</v>
  </rv>
  <rv s="0">
    <fb>87.5</fb>
    <v>0</v>
  </rv>
  <rv s="0">
    <fb>86.25</fb>
    <v>0</v>
  </rv>
  <rv s="0">
    <fb>123.75</fb>
    <v>0</v>
  </rv>
  <rv s="0">
    <fb>61.25</fb>
    <v>0</v>
  </rv>
  <rv s="0">
    <fb>58.75</fb>
    <v>0</v>
  </rv>
  <rv s="0">
    <fb>24.5</fb>
    <v>0</v>
  </rv>
  <rv s="0">
    <fb>22</fb>
    <v>0</v>
  </rv>
  <rv s="0">
    <fb>15</fb>
    <v>0</v>
  </rv>
  <rv s="0">
    <fb>94</fb>
    <v>0</v>
  </rv>
  <rv s="0">
    <fb>218</fb>
    <v>0</v>
  </rv>
  <rv s="0">
    <fb>199</fb>
    <v>0</v>
  </rv>
  <rv s="0">
    <fb>131</fb>
    <v>0</v>
  </rv>
  <rv s="0">
    <fb>206</fb>
    <v>0</v>
  </rv>
  <rv s="0">
    <fb>288</fb>
    <v>0</v>
  </rv>
  <rv s="0">
    <fb>212</fb>
    <v>0</v>
  </rv>
  <rv s="0">
    <fb>284</fb>
    <v>0</v>
  </rv>
  <rv s="0">
    <fb>171</fb>
    <v>0</v>
  </rv>
  <rv s="0">
    <fb>134</fb>
    <v>0</v>
  </rv>
  <rv s="0">
    <fb>166</fb>
    <v>0</v>
  </rv>
  <rv s="0">
    <fb>289.71859999999998</fb>
    <v>0</v>
  </rv>
  <rv s="0">
    <fb>245.0702</fb>
    <v>0</v>
  </rv>
  <rv s="0">
    <fb>286.64780000000002</fb>
    <v>0</v>
  </rv>
  <rv s="0">
    <fb>186.48</fb>
    <v>0</v>
  </rv>
  <rv s="0">
    <fb>190.17619999999999</fb>
    <v>0</v>
  </rv>
  <rv s="0">
    <fb>180.66739999999999</fb>
    <v>0</v>
  </rv>
  <rv s="0">
    <fb>114.1057</fb>
    <v>0</v>
  </rv>
  <rv s="0">
    <fb>47.5441</fb>
    <v>0</v>
  </rv>
  <rv s="0">
    <fb>316</fb>
    <v>0</v>
  </rv>
  <rv s="0">
    <fb>545</fb>
    <v>0</v>
  </rv>
  <rv s="0">
    <fb>368</fb>
    <v>0</v>
  </rv>
  <rv s="0">
    <fb>386.1</fb>
    <v>0</v>
  </rv>
  <rv s="0">
    <fb>254.82599999999999</fb>
    <v>0</v>
  </rv>
  <rv s="0">
    <fb>256.75650000000002</fb>
    <v>0</v>
  </rv>
  <rv s="0">
    <fb>227.79900000000001</fb>
    <v>0</v>
  </rv>
  <rv s="0">
    <fb>341.69850000000002</fb>
    <v>0</v>
  </rv>
  <rv s="0">
    <fb>312.74099999999999</fb>
    <v>0</v>
  </rv>
  <rv s="0">
    <fb>289.57499999999999</fb>
    <v>0</v>
  </rv>
  <rv s="0">
    <fb>81.081000000000003</fb>
    <v>0</v>
  </rv>
  <rv s="0">
    <fb>194.0153</fb>
    <v>0</v>
  </rv>
  <rv s="0">
    <fb>395.7525</fb>
    <v>0</v>
  </rv>
  <rv s="0">
    <fb>477.79880000000003</fb>
    <v>0</v>
  </rv>
  <rv s="0">
    <fb>1245.1724999999999</fb>
    <v>0</v>
  </rv>
  <rv s="0">
    <fb>714.28499999999997</fb>
    <v>0</v>
  </rv>
  <rv s="0">
    <fb>865</fb>
    <v>0</v>
  </rv>
  <rv s="0">
    <fb>1205</fb>
    <v>0</v>
  </rv>
  <rv s="0">
    <fb>1360</fb>
    <v>0</v>
  </rv>
  <rv s="0">
    <fb>1610</fb>
    <v>0</v>
  </rv>
  <rv s="0">
    <fb>2090</fb>
    <v>0</v>
  </rv>
  <rv s="0">
    <fb>1615</fb>
    <v>0</v>
  </rv>
  <rv s="0">
    <fb>1480</fb>
    <v>0</v>
  </rv>
  <rv s="0">
    <fb>1620</fb>
    <v>0</v>
  </rv>
  <rv s="0">
    <fb>1520</fb>
    <v>0</v>
  </rv>
  <rv s="0">
    <fb>1690</fb>
    <v>0</v>
  </rv>
  <rv s="0">
    <fb>1320</fb>
    <v>0</v>
  </rv>
  <rv s="0">
    <fb>1830</fb>
    <v>0</v>
  </rv>
  <rv s="0">
    <fb>1060</fb>
    <v>0</v>
  </rv>
  <rv s="0">
    <fb>185</fb>
    <v>0</v>
  </rv>
  <rv s="0">
    <fb>118</fb>
    <v>0</v>
  </rv>
  <rv s="0">
    <fb>161</fb>
    <v>0</v>
  </rv>
  <rv s="0">
    <fb>113</fb>
    <v>0</v>
  </rv>
  <rv s="0">
    <fb>285</fb>
    <v>0</v>
  </rv>
  <rv s="0">
    <fb>85</fb>
    <v>0</v>
  </rv>
  <rv s="0">
    <fb>70</fb>
    <v>0</v>
  </rv>
  <rv s="0">
    <fb>445</fb>
    <v>0</v>
  </rv>
  <rv s="0">
    <fb>130.4348</fb>
    <v>0</v>
  </rv>
  <rv s="0">
    <fb>2530</fb>
    <v>0</v>
  </rv>
  <rv s="0">
    <fb>2080</fb>
    <v>0</v>
  </rv>
  <rv s="0">
    <fb>1500</fb>
    <v>0</v>
  </rv>
  <rv s="0">
    <fb>1015</fb>
    <v>0</v>
  </rv>
  <rv s="0">
    <fb>3040</fb>
    <v>0</v>
  </rv>
  <rv s="0">
    <fb>990</fb>
    <v>0</v>
  </rv>
  <rv s="0">
    <fb>476</fb>
    <v>0</v>
  </rv>
  <rv s="0">
    <fb>480</fb>
    <v>0</v>
  </rv>
  <rv s="0">
    <fb>296</fb>
    <v>0</v>
  </rv>
  <rv s="0">
    <fb>585</fb>
    <v>0</v>
  </rv>
  <rv s="0">
    <fb>645</fb>
    <v>0</v>
  </rv>
  <rv s="0">
    <fb>505</fb>
    <v>0</v>
  </rv>
  <rv s="0">
    <fb>710</fb>
    <v>0</v>
  </rv>
  <rv s="0">
    <fb>148</fb>
    <v>0</v>
  </rv>
  <rv s="0">
    <fb>149</fb>
    <v>0</v>
  </rv>
  <rv s="0">
    <fb>127.5</fb>
    <v>0</v>
  </rv>
  <rv s="0">
    <fb>150</fb>
    <v>0</v>
  </rv>
  <rv s="0">
    <fb>129</fb>
    <v>0</v>
  </rv>
  <rv s="0">
    <fb>39.5</fb>
    <v>0</v>
  </rv>
  <rv s="0">
    <fb>25.5</fb>
    <v>0</v>
  </rv>
  <rv s="0">
    <fb>32</fb>
    <v>0</v>
  </rv>
  <rv s="0">
    <fb>342</fb>
    <v>0</v>
  </rv>
  <rv s="0">
    <fb>101</fb>
    <v>0</v>
  </rv>
  <rv s="0">
    <fb>412</fb>
    <v>0</v>
  </rv>
  <rv s="0">
    <fb>402</fb>
    <v>0</v>
  </rv>
  <rv s="0">
    <fb>424</fb>
    <v>0</v>
  </rv>
  <rv s="0">
    <fb>277.0274</fb>
    <v>0</v>
  </rv>
  <rv s="0">
    <fb>458.5607</fb>
    <v>0</v>
  </rv>
  <rv s="0">
    <fb>468.01560000000001</fb>
    <v>0</v>
  </rv>
  <rv s="0">
    <fb>605.11099999999999</fb>
    <v>0</v>
  </rv>
  <rv s="0">
    <fb>794.20820000000003</fb>
    <v>0</v>
  </rv>
  <rv s="0">
    <fb>1134.5832</fb>
    <v>0</v>
  </rv>
  <rv s="0">
    <fb>18</fb>
    <v>0</v>
  </rv>
  <rv s="0">
    <fb>19</fb>
    <v>0</v>
  </rv>
  <rv s="0">
    <fb>6</fb>
    <v>0</v>
  </rv>
  <rv s="0">
    <fb>655</fb>
    <v>0</v>
  </rv>
  <rv s="0">
    <fb>530</fb>
    <v>0</v>
  </rv>
  <rv s="0">
    <fb>468</fb>
    <v>0</v>
  </rv>
  <rv s="0">
    <fb>97.2</fb>
    <v>0</v>
  </rv>
  <rv s="0">
    <fb>37.5</fb>
    <v>0</v>
  </rv>
  <rv s="0">
    <fb>27.567299999999999</fb>
    <v>0</v>
  </rv>
  <rv s="0">
    <fb>18.076899999999998</fb>
    <v>0</v>
  </rv>
  <rv s="0">
    <fb>14.009600000000001</fb>
    <v>0</v>
  </rv>
  <rv s="0">
    <fb>59</fb>
    <v>0</v>
  </rv>
  <rv s="0">
    <fb>154</fb>
    <v>0</v>
  </rv>
  <rv s="0">
    <fb>56</fb>
    <v>0</v>
  </rv>
  <rv s="0">
    <fb>98.561899999999994</fb>
    <v>0</v>
  </rv>
  <rv s="0">
    <fb>125.2749</fb>
    <v>0</v>
  </rv>
  <rv s="0">
    <fb>652.85730000000001</fb>
    <v>0</v>
  </rv>
  <rv s="0">
    <fb>667.82579999999996</fb>
    <v>0</v>
  </rv>
  <rv s="0">
    <fb>1765</fb>
    <v>0</v>
  </rv>
  <rv s="0">
    <fb>4070</fb>
    <v>0</v>
  </rv>
  <rv s="0">
    <fb>1325</fb>
    <v>0</v>
  </rv>
  <rv s="0">
    <fb>2410</fb>
    <v>0</v>
  </rv>
  <rv s="0">
    <fb>3960</fb>
    <v>0</v>
  </rv>
  <rv s="0">
    <fb>5500</fb>
    <v>0</v>
  </rv>
  <rv s="0">
    <fb>5150</fb>
    <v>0</v>
  </rv>
  <rv s="0">
    <fb>4920</fb>
    <v>0</v>
  </rv>
  <rv s="0">
    <fb>430</fb>
    <v>0</v>
  </rv>
  <rv s="0">
    <fb>845</fb>
    <v>0</v>
  </rv>
  <rv s="0">
    <fb>346</fb>
    <v>0</v>
  </rv>
  <rv s="0">
    <fb>307.5</fb>
    <v>0</v>
  </rv>
  <rv s="0">
    <fb>167</fb>
    <v>0</v>
  </rv>
  <rv s="0">
    <fb>215</fb>
    <v>0</v>
  </rv>
  <rv s="0">
    <fb>255</fb>
    <v>0</v>
  </rv>
  <rv s="0">
    <fb>205</fb>
    <v>0</v>
  </rv>
  <rv s="0">
    <fb>615</fb>
    <v>0</v>
  </rv>
  <rv s="0">
    <fb>420</fb>
    <v>0</v>
  </rv>
  <rv s="0">
    <fb>504.74189999999999</fb>
    <v>0</v>
  </rv>
  <rv s="0">
    <fb>791.75199999999995</fb>
    <v>0</v>
  </rv>
  <rv s="0">
    <fb>989.69</fb>
    <v>0</v>
  </rv>
  <rv s="0">
    <fb>1192.5764999999999</fb>
    <v>0</v>
  </rv>
  <rv s="0">
    <fb>1405.3598</fb>
    <v>0</v>
  </rv>
  <rv s="0">
    <fb>1004.5354</fb>
    <v>0</v>
  </rv>
  <rv s="0">
    <fb>1459.7927</fb>
    <v>0</v>
  </rv>
  <rv s="0">
    <fb>3107.6266000000001</fb>
    <v>0</v>
  </rv>
  <rv s="0">
    <fb>4997.9345000000003</fb>
    <v>0</v>
  </rv>
  <rv s="0">
    <fb>7175.2524999999996</fb>
    <v>0</v>
  </rv>
  <rv s="0">
    <fb>10292.776</fb>
    <v>0</v>
  </rv>
  <rv s="0">
    <fb>4824.7386999999999</fb>
    <v>0</v>
  </rv>
  <rv s="0">
    <fb>3191.7503000000002</fb>
    <v>0</v>
  </rv>
  <rv s="0">
    <fb>1771.5451</fb>
    <v>0</v>
  </rv>
  <rv s="0">
    <fb>390.92759999999998</fb>
    <v>0</v>
  </rv>
  <rv s="0">
    <fb>222.68029999999999</fb>
    <v>0</v>
  </rv>
  <rv s="0">
    <fb>262.5</fb>
    <v>0</v>
  </rv>
  <rv s="0">
    <fb>163.75</fb>
    <v>0</v>
  </rv>
  <rv s="0">
    <fb>99.5</fb>
    <v>0</v>
  </rv>
  <rv s="0">
    <fb>456</fb>
    <v>0</v>
  </rv>
  <rv s="0">
    <fb>432</fb>
    <v>0</v>
  </rv>
  <rv s="0">
    <fb>362</fb>
    <v>0</v>
  </rv>
  <rv s="0">
    <fb>248.75</fb>
    <v>0</v>
  </rv>
  <rv s="0">
    <fb>326.25</fb>
    <v>0</v>
  </rv>
  <rv s="0">
    <fb>268.75</fb>
    <v>0</v>
  </rv>
  <rv s="0">
    <fb>382.5</fb>
    <v>0</v>
  </rv>
  <rv s="0">
    <fb>156.25</fb>
    <v>0</v>
  </rv>
  <rv s="0">
    <fb>254</fb>
    <v>0</v>
  </rv>
  <rv s="0">
    <fb>1035</fb>
    <v>0</v>
  </rv>
  <rv s="0">
    <fb>1020</fb>
    <v>0</v>
  </rv>
  <rv s="0">
    <fb>910</fb>
    <v>0</v>
  </rv>
  <rv s="0">
    <fb>484.8494</fb>
    <v>0</v>
  </rv>
  <rv s="0">
    <fb>760.548</fb>
    <v>0</v>
  </rv>
  <rv s="0">
    <fb>274</fb>
    <v>0</v>
  </rv>
  <rv s="0">
    <fb>232</fb>
    <v>0</v>
  </rv>
  <rv s="0">
    <fb>275</fb>
    <v>0</v>
  </rv>
  <rv s="0">
    <fb>143</fb>
    <v>0</v>
  </rv>
  <rv s="0">
    <fb>1630</fb>
    <v>0</v>
  </rv>
  <rv s="0">
    <fb>1405</fb>
    <v>0</v>
  </rv>
  <rv s="0">
    <fb>2000</fb>
    <v>0</v>
  </rv>
  <rv s="0">
    <fb>4750</fb>
    <v>0</v>
  </rv>
  <rv s="0">
    <fb>4150</fb>
    <v>0</v>
  </rv>
  <rv s="0">
    <fb>1275</fb>
    <v>0</v>
  </rv>
  <rv s="0">
    <fb>4210</fb>
    <v>0</v>
  </rv>
  <rv s="0">
    <fb>5600</fb>
    <v>0</v>
  </rv>
  <rv s="0">
    <fb>15125</fb>
    <v>0</v>
  </rv>
  <rv s="0">
    <fb>17600</fb>
    <v>0</v>
  </rv>
  <rv s="0">
    <fb>15000</fb>
    <v>0</v>
  </rv>
  <rv s="0">
    <fb>11000</fb>
    <v>0</v>
  </rv>
  <rv s="0">
    <fb>112</fb>
    <v>0</v>
  </rv>
  <rv s="0">
    <fb>219</fb>
    <v>0</v>
  </rv>
  <rv s="0">
    <fb>194</fb>
    <v>0</v>
  </rv>
  <rv s="0">
    <fb>122</fb>
    <v>0</v>
  </rv>
  <rv s="0">
    <fb>1725</fb>
    <v>0</v>
  </rv>
  <rv s="0">
    <fb>975</fb>
    <v>0</v>
  </rv>
  <rv s="0">
    <fb>890</fb>
    <v>0</v>
  </rv>
  <rv s="0">
    <fb>1185</fb>
    <v>0</v>
  </rv>
  <rv s="0">
    <fb>1485</fb>
    <v>0</v>
  </rv>
  <rv s="0">
    <fb>1890</fb>
    <v>0</v>
  </rv>
  <rv s="0">
    <fb>2300</fb>
    <v>0</v>
  </rv>
  <rv s="0">
    <fb>2250</fb>
    <v>0</v>
  </rv>
  <rv s="0">
    <fb>2570</fb>
    <v>0</v>
  </rv>
  <rv s="0">
    <fb>1650</fb>
    <v>0</v>
  </rv>
  <rv s="0">
    <fb>780</fb>
    <v>0</v>
  </rv>
  <rv s="0">
    <fb>1305</fb>
    <v>0</v>
  </rv>
  <rv s="0">
    <fb>1390</fb>
    <v>0</v>
  </rv>
  <rv s="0">
    <fb>490</fb>
    <v>0</v>
  </rv>
  <rv s="0">
    <fb>265</fb>
    <v>0</v>
  </rv>
  <rv s="0">
    <fb>855</fb>
    <v>0</v>
  </rv>
  <rv s="0">
    <fb>1005</fb>
    <v>0</v>
  </rv>
  <rv s="0">
    <fb>1525</fb>
    <v>0</v>
  </rv>
  <rv s="0">
    <fb>2130</fb>
    <v>0</v>
  </rv>
  <rv s="0">
    <fb>3175</fb>
    <v>0</v>
  </rv>
  <rv s="0">
    <fb>2375</fb>
    <v>0</v>
  </rv>
  <rv s="0">
    <fb>980</fb>
    <v>0</v>
  </rv>
  <rv s="0">
    <fb>1165</fb>
    <v>0</v>
  </rv>
  <rv s="0">
    <fb>1410</fb>
    <v>0</v>
  </rv>
  <rv s="0">
    <fb>1790</fb>
    <v>0</v>
  </rv>
  <rv s="0">
    <fb>1055</fb>
    <v>0</v>
  </rv>
  <rv s="0">
    <fb>805</fb>
    <v>0</v>
  </rv>
  <rv s="0">
    <fb>379.5</fb>
    <v>0</v>
  </rv>
  <rv s="0">
    <fb>507.5</fb>
    <v>0</v>
  </rv>
  <rv s="0">
    <fb>665</fb>
    <v>0</v>
  </rv>
  <rv s="0">
    <fb>267.5</fb>
    <v>0</v>
  </rv>
  <rv s="0">
    <fb>454</fb>
    <v>0</v>
  </rv>
  <rv s="0">
    <fb>7650</fb>
    <v>0</v>
  </rv>
  <rv s="0">
    <fb>3516.0702999999999</fb>
    <v>0</v>
  </rv>
  <rv s="0">
    <fb>1608.5365999999999</fb>
    <v>0</v>
  </rv>
  <rv s="0">
    <fb>1480.4468999999999</fb>
    <v>0</v>
  </rv>
  <rv s="0">
    <fb>2165.5473000000002</fb>
    <v>0</v>
  </rv>
  <rv s="0">
    <fb>2603.0309999999999</fb>
    <v>0</v>
  </rv>
  <rv s="0">
    <fb>1094.8042</fb>
    <v>0</v>
  </rv>
  <rv s="0">
    <fb>1018.2445</fb>
    <v>0</v>
  </rv>
  <rv s="0">
    <fb>3600</fb>
    <v>0</v>
  </rv>
  <rv s="0">
    <fb>2850</fb>
    <v>0</v>
  </rv>
  <rv s="0">
    <fb>2900</fb>
    <v>0</v>
  </rv>
  <rv s="0">
    <fb>2360</fb>
    <v>0</v>
  </rv>
  <rv s="0">
    <fb>3130</fb>
    <v>0</v>
  </rv>
  <rv s="0">
    <fb>472</fb>
    <v>0</v>
  </rv>
  <rv s="0">
    <fb>318</fb>
    <v>0</v>
  </rv>
  <rv s="0">
    <fb>1010</fb>
    <v>0</v>
  </rv>
  <rv s="0">
    <fb>179</fb>
    <v>0</v>
  </rv>
  <rv s="0">
    <fb>95</fb>
    <v>0</v>
  </rv>
  <rv s="0">
    <fb>140</fb>
    <v>0</v>
  </rv>
  <rv s="0">
    <fb>305</fb>
    <v>0</v>
  </rv>
  <rv s="0">
    <fb>78</fb>
    <v>0</v>
  </rv>
  <rv s="0">
    <fb>174.95070000000001</fb>
    <v>0</v>
  </rv>
  <rv s="0">
    <fb>119.5496</fb>
    <v>0</v>
  </rv>
  <rv s="0">
    <fb>74.0625</fb>
    <v>0</v>
  </rv>
  <rv s="0">
    <fb>99.023600000000002</fb>
    <v>0</v>
  </rv>
  <rv s="0">
    <fb>62.307000000000002</fb>
    <v>0</v>
  </rv>
  <rv s="0">
    <fb>52</fb>
    <v>0</v>
  </rv>
  <rv s="0">
    <fb>179.5</fb>
    <v>0</v>
  </rv>
  <rv s="0">
    <fb>332.5</fb>
    <v>0</v>
  </rv>
  <rv s="0">
    <fb>3230</fb>
    <v>0</v>
  </rv>
  <rv s="0">
    <fb>2280</fb>
    <v>0</v>
  </rv>
  <rv s="0">
    <fb>4120</fb>
    <v>0</v>
  </rv>
  <rv s="0">
    <fb>410.5308</fb>
    <v>0</v>
  </rv>
  <rv s="0">
    <fb>383.67360000000002</fb>
    <v>0</v>
  </rv>
  <rv s="0">
    <fb>386.55119999999999</fb>
    <v>0</v>
  </rv>
  <rv s="0">
    <fb>294</fb>
    <v>0</v>
  </rv>
  <rv s="0">
    <fb>467</fb>
    <v>0</v>
  </rv>
  <rv s="0">
    <fb>122.5</fb>
    <v>0</v>
  </rv>
  <rv s="0">
    <fb>44</fb>
    <v>0</v>
  </rv>
  <rv s="0">
    <fb>7</fb>
    <v>0</v>
  </rv>
  <rv s="0">
    <fb>675</fb>
    <v>0</v>
  </rv>
  <rv s="0">
    <fb>598.44159999999999</fb>
    <v>0</v>
  </rv>
  <rv s="0">
    <fb>434.80520000000001</fb>
    <v>0</v>
  </rv>
  <rv s="0">
    <fb>44.883099999999999</fb>
    <v>0</v>
  </rv>
  <rv s="0">
    <fb>1750</fb>
    <v>0</v>
  </rv>
  <rv s="0">
    <fb>1345</fb>
    <v>0</v>
  </rv>
  <rv s="0">
    <fb>1100</fb>
    <v>0</v>
  </rv>
  <rv s="0">
    <fb>685</fb>
    <v>0</v>
  </rv>
  <rv s="0">
    <fb>297</fb>
    <v>0</v>
  </rv>
  <rv s="0">
    <fb>178.875</fb>
    <v>0</v>
  </rv>
  <rv s="0">
    <fb>472.5</fb>
    <v>0</v>
  </rv>
  <rv s="0">
    <fb>366.75</fb>
    <v>0</v>
  </rv>
  <rv s="0">
    <fb>545.625</fb>
    <v>0</v>
  </rv>
  <rv s="0">
    <fb>759.375</fb>
    <v>0</v>
  </rv>
  <rv s="0">
    <fb>551.25</fb>
    <v>0</v>
  </rv>
  <rv s="0">
    <fb>420.75</fb>
    <v>0</v>
  </rv>
  <rv s="0">
    <fb>2210</fb>
    <v>0</v>
  </rv>
  <rv s="0">
    <fb>2065</fb>
    <v>0</v>
  </rv>
  <rv s="0">
    <fb>2550</fb>
    <v>0</v>
  </rv>
  <rv s="0">
    <fb>2637.5</fb>
    <v>0</v>
  </rv>
  <rv s="0">
    <fb>2762.172</fb>
    <v>0</v>
  </rv>
  <rv s="0">
    <fb>2346.6239999999998</fb>
    <v>0</v>
  </rv>
  <rv s="0">
    <fb>2069.5920000000001</fb>
    <v>0</v>
  </rv>
  <rv s="0">
    <fb>1597.008</fb>
    <v>0</v>
  </rv>
  <rv s="0">
    <fb>1088.5727999999999</fb>
    <v>0</v>
  </rv>
  <rv s="0">
    <fb>1067.3879999999999</fb>
    <v>0</v>
  </rv>
  <rv s="0">
    <fb>651.84</fb>
    <v>0</v>
  </rv>
  <rv s="0">
    <fb>668.13599999999997</fb>
    <v>0</v>
  </rv>
  <rv s="0">
    <fb>863.18910000000005</fb>
    <v>0</v>
  </rv>
  <rv s="0">
    <fb>625.30229999999995</fb>
    <v>0</v>
  </rv>
  <rv s="0">
    <fb>4200</fb>
    <v>0</v>
  </rv>
  <rv s="0">
    <fb>3350</fb>
    <v>0</v>
  </rv>
  <rv s="0">
    <fb>3690</fb>
    <v>0</v>
  </rv>
  <rv s="0">
    <fb>3280</fb>
    <v>0</v>
  </rv>
  <rv s="0">
    <fb>4300</fb>
    <v>0</v>
  </rv>
  <rv s="0">
    <fb>9450</fb>
    <v>0</v>
  </rv>
  <rv s="0">
    <fb>6625</fb>
    <v>0</v>
  </rv>
  <rv s="0">
    <fb>201</fb>
    <v>0</v>
  </rv>
  <rv s="0">
    <fb>183.22389999999999</fb>
    <v>0</v>
  </rv>
  <rv s="0">
    <fb>133.25380000000001</fb>
    <v>0</v>
  </rv>
  <rv s="0">
    <fb>248</fb>
    <v>0</v>
  </rv>
  <rv s="0">
    <fb>17</fb>
    <v>0</v>
  </rv>
  <rv s="0">
    <fb>53</fb>
    <v>0</v>
  </rv>
  <rv s="0">
    <fb>496</fb>
    <v>0</v>
  </rv>
  <rv s="0">
    <fb>535</fb>
    <v>0</v>
  </rv>
  <rv s="0">
    <fb>298</fb>
    <v>0</v>
  </rv>
  <rv s="0">
    <fb>353</fb>
    <v>0</v>
  </rv>
  <rv s="0">
    <fb>365</fb>
    <v>0</v>
  </rv>
  <rv s="0">
    <fb>405</fb>
    <v>0</v>
  </rv>
  <rv s="0">
    <fb>344</fb>
    <v>0</v>
  </rv>
  <rv s="0">
    <fb>221</fb>
    <v>0</v>
  </rv>
  <rv s="0">
    <fb>192.5</fb>
    <v>0</v>
  </rv>
  <rv s="0">
    <fb>58.5</fb>
    <v>0</v>
  </rv>
  <rv s="0">
    <fb>42.5</fb>
    <v>0</v>
  </rv>
  <rv s="0">
    <fb>38.5</fb>
    <v>0</v>
  </rv>
  <rv s="0">
    <fb>1925</fb>
    <v>0</v>
  </rv>
  <rv s="0">
    <fb>2380</fb>
    <v>0</v>
  </rv>
  <rv s="0">
    <fb>2540</fb>
    <v>0</v>
  </rv>
  <rv s="0">
    <fb>3190</fb>
    <v>0</v>
  </rv>
  <rv s="0">
    <fb>2260</fb>
    <v>0</v>
  </rv>
  <rv s="0">
    <fb>2670</fb>
    <v>0</v>
  </rv>
  <rv s="0">
    <fb>1575</fb>
    <v>0</v>
  </rv>
  <rv s="0">
    <fb>1810</fb>
    <v>0</v>
  </rv>
  <rv s="0">
    <fb>2400</fb>
    <v>0</v>
  </rv>
  <rv s="1">
    <v>1</v>
    <v>XIDX:MFMI</v>
    <v>Daily</v>
    <v>42734</v>
    <v>42734</v>
    <v>0</v>
    <v>1</v>
    <v>636186528000000000,639177918723065636,0</v>
    <v>0</v>
    <v>bkh35r</v>
    <v>XIDX:MFMI</v>
    <v>1</v>
  </rv>
  <rv s="1">
    <v>1</v>
    <v>XIDX:MFMI</v>
    <v>Daily</v>
    <v>44195</v>
    <v>44195</v>
    <v>0</v>
    <v>1</v>
    <v>637448832000000000,639177918723550248,0</v>
    <v>0</v>
    <v>bkh35r</v>
    <v>XIDX:MFMI</v>
    <v>2</v>
  </rv>
  <rv s="1">
    <v>1</v>
    <v>XIDX:MFMI</v>
    <v>Daily</v>
    <v>45656</v>
    <v>45656</v>
    <v>0</v>
    <v>1</v>
    <v>638711136000000000,639177918724035855,0</v>
    <v>0</v>
    <v>bkh35r</v>
    <v>XIDX:MFMI</v>
    <v>3</v>
  </rv>
  <rv s="1">
    <v>1</v>
    <v>XIDX:MFMI</v>
    <v>Daily</v>
    <v>43098</v>
    <v>43098</v>
    <v>0</v>
    <v>1</v>
    <v>636501024000000000,639177918727341106,0</v>
    <v>0</v>
    <v>bkh35r</v>
    <v>XIDX:MFMI</v>
    <v>4</v>
  </rv>
  <rv s="1">
    <v>1</v>
    <v>XIDX:MFMI</v>
    <v>Daily</v>
    <v>44560</v>
    <v>44560</v>
    <v>0</v>
    <v>1</v>
    <v>637764192000000000,639177918723115648,0</v>
    <v>0</v>
    <v>bkh35r</v>
    <v>XIDX:MFMI</v>
    <v>5</v>
  </rv>
  <rv s="1">
    <v>1</v>
    <v>XIDX:MFMI</v>
    <v>Daily</v>
    <v>46021</v>
    <v>46021</v>
    <v>0</v>
    <v>1</v>
    <v>639026496000000000,639177918723609840,0</v>
    <v>0</v>
    <v>bkh35r</v>
    <v>XIDX:MFMI</v>
    <v>3</v>
  </rv>
  <rv s="1">
    <v>1</v>
    <v>XIDX:MFMI</v>
    <v>Daily</v>
    <v>42003</v>
    <v>42003</v>
    <v>0</v>
    <v>1</v>
    <v>635554944000000000,639177918726506403,0</v>
    <v>0</v>
    <v>bkh35r</v>
    <v>XIDX:MFMI</v>
    <v>6</v>
  </rv>
  <rv s="1">
    <v>1</v>
    <v>XIDX:MFMI</v>
    <v>Daily</v>
    <v>43462</v>
    <v>43462</v>
    <v>0</v>
    <v>1</v>
    <v>636815520000000000,639177918726981025,0</v>
    <v>0</v>
    <v>bkh35r</v>
    <v>XIDX:MFMI</v>
    <v>4</v>
  </rv>
  <rv s="1">
    <v>1</v>
    <v>XIDX:MFMI</v>
    <v>Daily</v>
    <v>44925</v>
    <v>44925</v>
    <v>0</v>
    <v>1</v>
    <v>638079552000000000,639177918727456618,0</v>
    <v>0</v>
    <v>bkh35r</v>
    <v>XIDX:MFMI</v>
    <v>7</v>
  </rv>
  <rv s="1">
    <v>1</v>
    <v>XIDX:MFMI</v>
    <v>Daily</v>
    <v>45289</v>
    <v>45289</v>
    <v>0</v>
    <v>1</v>
    <v>638394048000000000,639177918724095866,0</v>
    <v>0</v>
    <v>bkh35r</v>
    <v>XIDX:MFMI</v>
    <v>8</v>
  </rv>
  <rv s="1">
    <v>1</v>
    <v>XIDX:MFMI</v>
    <v>Daily</v>
    <v>46142</v>
    <v>46142</v>
    <v>0</v>
    <v>1</v>
    <v>639131040000000000,639177918724535966,0</v>
    <v>0</v>
    <v>bkh35r</v>
    <v>XIDX:MFMI</v>
    <v>3</v>
  </rv>
  <rv s="1">
    <v>1</v>
    <v>XIDX:MFMI</v>
    <v>Daily</v>
    <v>43829</v>
    <v>43829</v>
    <v>0</v>
    <v>1</v>
    <v>637132608000000000,639177918731902155,0</v>
    <v>0</v>
    <v>bkh35r</v>
    <v>XIDX:MFMI</v>
    <v>9</v>
  </rv>
  <rv s="1">
    <v>1</v>
    <v>XIDX:KBLI</v>
    <v>Daily</v>
    <v>41638</v>
    <v>41638</v>
    <v>0</v>
    <v>1</v>
    <v>635239584000000000,639177918794985427,0</v>
    <v>0</v>
    <v>bkgvur</v>
    <v>XIDX:KBLI</v>
    <v>10</v>
  </rv>
  <rv s="1">
    <v>1</v>
    <v>XIDX:KBLI</v>
    <v>Daily</v>
    <v>43098</v>
    <v>43098</v>
    <v>0</v>
    <v>1</v>
    <v>636501024000000000,639177918795459468,0</v>
    <v>0</v>
    <v>bkgvur</v>
    <v>XIDX:KBLI</v>
    <v>11</v>
  </rv>
  <rv s="1">
    <v>1</v>
    <v>XIDX:KBLI</v>
    <v>Daily</v>
    <v>44560</v>
    <v>44560</v>
    <v>0</v>
    <v>1</v>
    <v>637764192000000000,639177918791013175,0</v>
    <v>0</v>
    <v>bkgvur</v>
    <v>XIDX:KBLI</v>
    <v>12</v>
  </rv>
  <rv s="1">
    <v>1</v>
    <v>XIDX:KBLI</v>
    <v>Daily</v>
    <v>46021</v>
    <v>46021</v>
    <v>0</v>
    <v>1</v>
    <v>639026496000000000,639177918791493289,0</v>
    <v>0</v>
    <v>bkgvur</v>
    <v>XIDX:KBLI</v>
    <v>13</v>
  </rv>
  <rv s="1">
    <v>1</v>
    <v>XIDX:KBLI</v>
    <v>Daily</v>
    <v>40542</v>
    <v>40542</v>
    <v>0</v>
    <v>1</v>
    <v>634292640000000000,639177918801075415,0</v>
    <v>0</v>
    <v>bkgvur</v>
    <v>XIDX:KBLI</v>
    <v>14</v>
  </rv>
  <rv s="1">
    <v>1</v>
    <v>XIDX:KBLI</v>
    <v>Daily</v>
    <v>42003</v>
    <v>42003</v>
    <v>0</v>
    <v>1</v>
    <v>635554944000000000,639177918801556871,0</v>
    <v>0</v>
    <v>bkgvur</v>
    <v>XIDX:KBLI</v>
    <v>15</v>
  </rv>
  <rv s="1">
    <v>1</v>
    <v>XIDX:KBLI</v>
    <v>Daily</v>
    <v>43462</v>
    <v>43462</v>
    <v>0</v>
    <v>1</v>
    <v>636815520000000000,639177918802026972,0</v>
    <v>0</v>
    <v>bkgvur</v>
    <v>XIDX:KBLI</v>
    <v>16</v>
  </rv>
  <rv s="1">
    <v>1</v>
    <v>XIDX:KBLI</v>
    <v>Daily</v>
    <v>44925</v>
    <v>44925</v>
    <v>0</v>
    <v>1</v>
    <v>638079552000000000,639177918802511008,0</v>
    <v>0</v>
    <v>bkgvur</v>
    <v>XIDX:KBLI</v>
    <v>17</v>
  </rv>
  <rv s="1">
    <v>1</v>
    <v>XIDX:KBLI</v>
    <v>Daily</v>
    <v>40907</v>
    <v>40907</v>
    <v>0</v>
    <v>1</v>
    <v>634608000000000000,639177918802867156,0</v>
    <v>0</v>
    <v>bkgvur</v>
    <v>XIDX:KBLI</v>
    <v>18</v>
  </rv>
  <rv s="1">
    <v>1</v>
    <v>XIDX:KBLI</v>
    <v>Daily</v>
    <v>42368</v>
    <v>42368</v>
    <v>0</v>
    <v>1</v>
    <v>635870304000000000,639177918803347261,0</v>
    <v>0</v>
    <v>bkgvur</v>
    <v>XIDX:KBLI</v>
    <v>19</v>
  </rv>
  <rv s="1">
    <v>1</v>
    <v>XIDX:KBLI</v>
    <v>Daily</v>
    <v>43829</v>
    <v>43829</v>
    <v>0</v>
    <v>1</v>
    <v>637132608000000000,639177918799094979,0</v>
    <v>0</v>
    <v>bkgvur</v>
    <v>XIDX:KBLI</v>
    <v>20</v>
  </rv>
  <rv s="1">
    <v>1</v>
    <v>XIDX:KBLI</v>
    <v>Daily</v>
    <v>45289</v>
    <v>45289</v>
    <v>0</v>
    <v>1</v>
    <v>638394048000000000,639177918799566433,0</v>
    <v>0</v>
    <v>bkgvur</v>
    <v>XIDX:KBLI</v>
    <v>6</v>
  </rv>
  <rv s="1">
    <v>1</v>
    <v>XIDX:KBLI</v>
    <v>Daily</v>
    <v>46142</v>
    <v>46142</v>
    <v>0</v>
    <v>1</v>
    <v>639131040000000000,639177918800036537,0</v>
    <v>0</v>
    <v>bkgvur</v>
    <v>XIDX:KBLI</v>
    <v>21</v>
  </rv>
  <rv s="1">
    <v>1</v>
    <v>XIDX:KBLI</v>
    <v>Daily</v>
    <v>39812</v>
    <v>39812</v>
    <v>0</v>
    <v>1</v>
    <v>633661920000000000,639177918809877336,0</v>
    <v>0</v>
    <v>bkgvur</v>
    <v>XIDX:KBLI</v>
    <v>22</v>
  </rv>
  <rv s="1">
    <v>1</v>
    <v>XIDX:KBLI</v>
    <v>Daily</v>
    <v>41271</v>
    <v>41271</v>
    <v>0</v>
    <v>1</v>
    <v>634922496000000000,639177918810348766,0</v>
    <v>0</v>
    <v>bkgvur</v>
    <v>XIDX:KBLI</v>
    <v>23</v>
  </rv>
  <rv s="1">
    <v>1</v>
    <v>XIDX:KBLI</v>
    <v>Daily</v>
    <v>42734</v>
    <v>42734</v>
    <v>0</v>
    <v>1</v>
    <v>636186528000000000,639177918810822828,0</v>
    <v>0</v>
    <v>bkgvur</v>
    <v>XIDX:KBLI</v>
    <v>24</v>
  </rv>
  <rv s="1">
    <v>1</v>
    <v>XIDX:KBLI</v>
    <v>Daily</v>
    <v>44195</v>
    <v>44195</v>
    <v>0</v>
    <v>1</v>
    <v>637448832000000000,639177918811302931,0</v>
    <v>0</v>
    <v>bkgvur</v>
    <v>XIDX:KBLI</v>
    <v>25</v>
  </rv>
  <rv s="1">
    <v>1</v>
    <v>XIDX:KBLI</v>
    <v>Daily</v>
    <v>45656</v>
    <v>45656</v>
    <v>0</v>
    <v>1</v>
    <v>638711136000000000,639177918807148085,0</v>
    <v>0</v>
    <v>bkgvur</v>
    <v>XIDX:KBLI</v>
    <v>26</v>
  </rv>
  <rv s="1">
    <v>1</v>
    <v>XIDX:MIKA</v>
    <v>Daily</v>
    <v>43462</v>
    <v>43462</v>
    <v>0</v>
    <v>1</v>
    <v>636815520000000000,639177918723366186,0</v>
    <v>0</v>
    <v>bkh3h7</v>
    <v>XIDX:MIKA</v>
    <v>27</v>
  </rv>
  <rv s="1">
    <v>1</v>
    <v>XIDX:MIKA</v>
    <v>Daily</v>
    <v>44925</v>
    <v>44925</v>
    <v>0</v>
    <v>1</v>
    <v>638079552000000000,639177918723851727,0</v>
    <v>0</v>
    <v>bkh3h7</v>
    <v>XIDX:MIKA</v>
    <v>28</v>
  </rv>
  <rv s="1">
    <v>1</v>
    <v>XIDX:MIKA</v>
    <v>Daily</v>
    <v>42368</v>
    <v>42368</v>
    <v>0</v>
    <v>1</v>
    <v>635870304000000000,639177918724416408,0</v>
    <v>0</v>
    <v>bkh3h7</v>
    <v>XIDX:MIKA</v>
    <v>29</v>
  </rv>
  <rv s="1">
    <v>1</v>
    <v>XIDX:MIKA</v>
    <v>Daily</v>
    <v>43829</v>
    <v>43829</v>
    <v>0</v>
    <v>1</v>
    <v>637132608000000000,639177918724896507,0</v>
    <v>0</v>
    <v>bkh3h7</v>
    <v>XIDX:MIKA</v>
    <v>30</v>
  </rv>
  <rv s="1">
    <v>1</v>
    <v>XIDX:MIKA</v>
    <v>Daily</v>
    <v>45289</v>
    <v>45289</v>
    <v>0</v>
    <v>1</v>
    <v>638394048000000000,639177918725367324,0</v>
    <v>0</v>
    <v>bkh3h7</v>
    <v>XIDX:MIKA</v>
    <v>31</v>
  </rv>
  <rv s="1">
    <v>1</v>
    <v>XIDX:MIKA</v>
    <v>Daily</v>
    <v>46142</v>
    <v>46142</v>
    <v>0</v>
    <v>1</v>
    <v>639131040000000000,639177918725842154,0</v>
    <v>0</v>
    <v>bkh3h7</v>
    <v>XIDX:MIKA</v>
    <v>32</v>
  </rv>
  <rv s="1">
    <v>1</v>
    <v>XIDX:MIKA</v>
    <v>Daily</v>
    <v>44195</v>
    <v>44195</v>
    <v>0</v>
    <v>1</v>
    <v>637448832000000000,639177918726316803,0</v>
    <v>0</v>
    <v>bkh3h7</v>
    <v>XIDX:MIKA</v>
    <v>33</v>
  </rv>
  <rv s="1">
    <v>1</v>
    <v>XIDX:MIKA</v>
    <v>Daily</v>
    <v>44560</v>
    <v>44560</v>
    <v>0</v>
    <v>1</v>
    <v>637764192000000000,639177918724546432,0</v>
    <v>0</v>
    <v>bkh3h7</v>
    <v>XIDX:MIKA</v>
    <v>34</v>
  </rv>
  <rv s="1">
    <v>1</v>
    <v>XIDX:MIKA</v>
    <v>Daily</v>
    <v>42734</v>
    <v>42734</v>
    <v>0</v>
    <v>1</v>
    <v>636186528000000000,639177918727387040,0</v>
    <v>0</v>
    <v>bkh3h7</v>
    <v>XIDX:MIKA</v>
    <v>35</v>
  </rv>
  <rv s="1">
    <v>1</v>
    <v>XIDX:MIKA</v>
    <v>Daily</v>
    <v>45656</v>
    <v>45656</v>
    <v>0</v>
    <v>1</v>
    <v>638711136000000000,639177918722976825,0</v>
    <v>0</v>
    <v>bkh3h7</v>
    <v>XIDX:MIKA</v>
    <v>36</v>
  </rv>
  <rv s="1">
    <v>1</v>
    <v>XIDX:MIKA</v>
    <v>Daily</v>
    <v>43098</v>
    <v>43098</v>
    <v>0</v>
    <v>1</v>
    <v>636501024000000000,639177918723456202,0</v>
    <v>0</v>
    <v>bkh3h7</v>
    <v>XIDX:MIKA</v>
    <v>37</v>
  </rv>
  <rv s="1">
    <v>1</v>
    <v>XIDX:MIKA</v>
    <v>Daily</v>
    <v>46021</v>
    <v>46021</v>
    <v>0</v>
    <v>1</v>
    <v>639026496000000000,639177918726796913,0</v>
    <v>0</v>
    <v>bkh3h7</v>
    <v>XIDX:MIKA</v>
    <v>38</v>
  </rv>
  <rv s="1">
    <v>1</v>
    <v>XIDX:MIDI</v>
    <v>Daily</v>
    <v>40542</v>
    <v>40542</v>
    <v>0</v>
    <v>1</v>
    <v>634292640000000000,639177918726786911,0</v>
    <v>0</v>
    <v>bn9aim</v>
    <v>XIDX:MIDI</v>
    <v>39</v>
  </rv>
  <rv s="1">
    <v>1</v>
    <v>XIDX:MIDI</v>
    <v>Daily</v>
    <v>42003</v>
    <v>42003</v>
    <v>0</v>
    <v>1</v>
    <v>635554944000000000,639177918727257710,0</v>
    <v>0</v>
    <v>bn9aim</v>
    <v>XIDX:MIDI</v>
    <v>40</v>
  </rv>
  <rv s="1">
    <v>1</v>
    <v>XIDX:MIDI</v>
    <v>Daily</v>
    <v>44925</v>
    <v>44925</v>
    <v>0</v>
    <v>1</v>
    <v>638079552000000000,639177918723606239,0</v>
    <v>0</v>
    <v>bn9aim</v>
    <v>XIDX:MIDI</v>
    <v>41</v>
  </rv>
  <rv s="1">
    <v>1</v>
    <v>XIDX:MIDI</v>
    <v>Daily</v>
    <v>40907</v>
    <v>40907</v>
    <v>0</v>
    <v>1</v>
    <v>634608000000000000,639177918725016535,0</v>
    <v>0</v>
    <v>bn9aim</v>
    <v>XIDX:MIDI</v>
    <v>42</v>
  </rv>
  <rv s="1">
    <v>1</v>
    <v>XIDX:MIDI</v>
    <v>Daily</v>
    <v>42368</v>
    <v>42368</v>
    <v>0</v>
    <v>1</v>
    <v>635870304000000000,639177918725486637,0</v>
    <v>0</v>
    <v>bn9aim</v>
    <v>XIDX:MIDI</v>
    <v>43</v>
  </rv>
  <rv s="1">
    <v>1</v>
    <v>XIDX:MIDI</v>
    <v>Daily</v>
    <v>43829</v>
    <v>43829</v>
    <v>0</v>
    <v>1</v>
    <v>637132608000000000,639177918725966737,0</v>
    <v>0</v>
    <v>bn9aim</v>
    <v>XIDX:MIDI</v>
    <v>44</v>
  </rv>
  <rv s="1">
    <v>1</v>
    <v>XIDX:MIDI</v>
    <v>Daily</v>
    <v>45289</v>
    <v>45289</v>
    <v>0</v>
    <v>1</v>
    <v>638394048000000000,639177918726426835,0</v>
    <v>0</v>
    <v>bn9aim</v>
    <v>XIDX:MIDI</v>
    <v>45</v>
  </rv>
  <rv s="1">
    <v>1</v>
    <v>XIDX:MIDI</v>
    <v>Daily</v>
    <v>46142</v>
    <v>46142</v>
    <v>0</v>
    <v>1</v>
    <v>639131040000000000,639177918726907638,0</v>
    <v>0</v>
    <v>bn9aim</v>
    <v>XIDX:MIDI</v>
    <v>46</v>
  </rv>
  <rv s="1">
    <v>1</v>
    <v>XIDX:MIDI</v>
    <v>Daily</v>
    <v>41271</v>
    <v>41271</v>
    <v>0</v>
    <v>1</v>
    <v>634922496000000000,639177918723461644,0</v>
    <v>0</v>
    <v>bn9aim</v>
    <v>XIDX:MIDI</v>
    <v>47</v>
  </rv>
  <rv s="1">
    <v>1</v>
    <v>XIDX:MIDI</v>
    <v>Daily</v>
    <v>42734</v>
    <v>42734</v>
    <v>0</v>
    <v>1</v>
    <v>636186528000000000,639177918723937025,0</v>
    <v>0</v>
    <v>bn9aim</v>
    <v>XIDX:MIDI</v>
    <v>48</v>
  </rv>
  <rv s="1">
    <v>1</v>
    <v>XIDX:MIDI</v>
    <v>Daily</v>
    <v>44195</v>
    <v>44195</v>
    <v>0</v>
    <v>1</v>
    <v>637448832000000000,639177918724426410,0</v>
    <v>0</v>
    <v>bn9aim</v>
    <v>XIDX:MIDI</v>
    <v>49</v>
  </rv>
  <rv s="1">
    <v>1</v>
    <v>XIDX:MIDI</v>
    <v>Daily</v>
    <v>45656</v>
    <v>45656</v>
    <v>0</v>
    <v>1</v>
    <v>638711136000000000,639177918724896507,0</v>
    <v>0</v>
    <v>bn9aim</v>
    <v>XIDX:MIDI</v>
    <v>45</v>
  </rv>
  <rv s="1">
    <v>1</v>
    <v>XIDX:MIDI</v>
    <v>Daily</v>
    <v>46021</v>
    <v>46021</v>
    <v>0</v>
    <v>1</v>
    <v>639026496000000000,639177918725846711,0</v>
    <v>0</v>
    <v>bn9aim</v>
    <v>XIDX:MIDI</v>
    <v>26</v>
  </rv>
  <rv s="1">
    <v>1</v>
    <v>XIDX:MIDI</v>
    <v>Daily</v>
    <v>41638</v>
    <v>41638</v>
    <v>0</v>
    <v>1</v>
    <v>635239584000000000,639177918723931744,0</v>
    <v>0</v>
    <v>bn9aim</v>
    <v>XIDX:MIDI</v>
    <v>50</v>
  </rv>
  <rv s="1">
    <v>1</v>
    <v>XIDX:MIDI</v>
    <v>Daily</v>
    <v>44560</v>
    <v>44560</v>
    <v>0</v>
    <v>1</v>
    <v>637764192000000000,639177918724136348,0</v>
    <v>0</v>
    <v>bn9aim</v>
    <v>XIDX:MIDI</v>
    <v>51</v>
  </rv>
  <rv s="1">
    <v>1</v>
    <v>XIDX:LRNA</v>
    <v>Daily</v>
    <v>42003</v>
    <v>42003</v>
    <v>0</v>
    <v>1</v>
    <v>635554944000000000,639177918750158934,0</v>
    <v>0</v>
    <v>bkgzp2</v>
    <v>XIDX:LRNA</v>
    <v>52</v>
  </rv>
  <rv s="1">
    <v>1</v>
    <v>XIDX:LRNA</v>
    <v>Daily</v>
    <v>43462</v>
    <v>43462</v>
    <v>0</v>
    <v>1</v>
    <v>636815520000000000,639177918750639037,0</v>
    <v>0</v>
    <v>bkgzp2</v>
    <v>XIDX:LRNA</v>
    <v>53</v>
  </rv>
  <rv s="1">
    <v>1</v>
    <v>XIDX:LRNA</v>
    <v>Daily</v>
    <v>44925</v>
    <v>44925</v>
    <v>0</v>
    <v>1</v>
    <v>638079552000000000,639177918751157807,0</v>
    <v>0</v>
    <v>bkgzp2</v>
    <v>XIDX:LRNA</v>
    <v>54</v>
  </rv>
  <rv s="1">
    <v>1</v>
    <v>XIDX:LRNA</v>
    <v>Daily</v>
    <v>42368</v>
    <v>42368</v>
    <v>0</v>
    <v>1</v>
    <v>635870304000000000,639177918755458772,0</v>
    <v>0</v>
    <v>bkgzp2</v>
    <v>XIDX:LRNA</v>
    <v>55</v>
  </rv>
  <rv s="1">
    <v>1</v>
    <v>XIDX:LRNA</v>
    <v>Daily</v>
    <v>43829</v>
    <v>43829</v>
    <v>0</v>
    <v>1</v>
    <v>637132608000000000,639177918755942731,0</v>
    <v>0</v>
    <v>bkgzp2</v>
    <v>XIDX:LRNA</v>
    <v>3</v>
  </rv>
  <rv s="1">
    <v>1</v>
    <v>XIDX:LRNA</v>
    <v>Daily</v>
    <v>45289</v>
    <v>45289</v>
    <v>0</v>
    <v>1</v>
    <v>638394048000000000,639177918756418990,0</v>
    <v>0</v>
    <v>bkgzp2</v>
    <v>XIDX:LRNA</v>
    <v>56</v>
  </rv>
  <rv s="1">
    <v>1</v>
    <v>XIDX:LRNA</v>
    <v>Daily</v>
    <v>46142</v>
    <v>46142</v>
    <v>0</v>
    <v>1</v>
    <v>639131040000000000,639177918756889097,0</v>
    <v>0</v>
    <v>bkgzp2</v>
    <v>XIDX:LRNA</v>
    <v>57</v>
  </rv>
  <rv s="1">
    <v>1</v>
    <v>XIDX:LRNA</v>
    <v>Daily</v>
    <v>44195</v>
    <v>44195</v>
    <v>0</v>
    <v>1</v>
    <v>637448832000000000,639177918759189610,0</v>
    <v>0</v>
    <v>bkgzp2</v>
    <v>XIDX:LRNA</v>
    <v>57</v>
  </rv>
  <rv s="1">
    <v>1</v>
    <v>XIDX:LRNA</v>
    <v>Daily</v>
    <v>44560</v>
    <v>44560</v>
    <v>0</v>
    <v>1</v>
    <v>637764192000000000,639177918759189610,0</v>
    <v>0</v>
    <v>bkgzp2</v>
    <v>XIDX:LRNA</v>
    <v>58</v>
  </rv>
  <rv s="1">
    <v>1</v>
    <v>XIDX:LRNA</v>
    <v>Daily</v>
    <v>42734</v>
    <v>42734</v>
    <v>0</v>
    <v>1</v>
    <v>636186528000000000,639177918761370093,0</v>
    <v>0</v>
    <v>bkgzp2</v>
    <v>XIDX:LRNA</v>
    <v>59</v>
  </rv>
  <rv s="1">
    <v>1</v>
    <v>XIDX:LRNA</v>
    <v>Daily</v>
    <v>45656</v>
    <v>45656</v>
    <v>0</v>
    <v>1</v>
    <v>638711136000000000,639177918761854025,0</v>
    <v>0</v>
    <v>bkgzp2</v>
    <v>XIDX:LRNA</v>
    <v>60</v>
  </rv>
  <rv s="1">
    <v>1</v>
    <v>XIDX:LRNA</v>
    <v>Daily</v>
    <v>46021</v>
    <v>46021</v>
    <v>0</v>
    <v>1</v>
    <v>639026496000000000,639177918762620372,0</v>
    <v>0</v>
    <v>bkgzp2</v>
    <v>XIDX:LRNA</v>
    <v>61</v>
  </rv>
  <rv s="1">
    <v>1</v>
    <v>XIDX:LRNA</v>
    <v>Daily</v>
    <v>43098</v>
    <v>43098</v>
    <v>0</v>
    <v>1</v>
    <v>636501024000000000,639177918771062212,0</v>
    <v>0</v>
    <v>bkgzp2</v>
    <v>XIDX:LRNA</v>
    <v>62</v>
  </rv>
  <rv s="1">
    <v>1</v>
    <v>XIDX:KRAS</v>
    <v>Daily</v>
    <v>40907</v>
    <v>40907</v>
    <v>0</v>
    <v>1</v>
    <v>634608000000000000,639177918775247228,0</v>
    <v>0</v>
    <v>bn96zr</v>
    <v>XIDX:KRAS</v>
    <v>63</v>
  </rv>
  <rv s="1">
    <v>1</v>
    <v>XIDX:KRAS</v>
    <v>Daily</v>
    <v>42368</v>
    <v>42368</v>
    <v>0</v>
    <v>1</v>
    <v>635870304000000000,639177918775717325,0</v>
    <v>0</v>
    <v>bn96zr</v>
    <v>XIDX:KRAS</v>
    <v>64</v>
  </rv>
  <rv s="1">
    <v>1</v>
    <v>XIDX:KRAS</v>
    <v>Daily</v>
    <v>43829</v>
    <v>43829</v>
    <v>0</v>
    <v>1</v>
    <v>637132608000000000,639177918776177425,0</v>
    <v>0</v>
    <v>bn96zr</v>
    <v>XIDX:KRAS</v>
    <v>61</v>
  </rv>
  <rv s="1">
    <v>1</v>
    <v>XIDX:KRAS</v>
    <v>Daily</v>
    <v>45289</v>
    <v>45289</v>
    <v>0</v>
    <v>1</v>
    <v>638394048000000000,639177918776657526,0</v>
    <v>0</v>
    <v>bn96zr</v>
    <v>XIDX:KRAS</v>
    <v>10</v>
  </rv>
  <rv s="1">
    <v>1</v>
    <v>XIDX:KRAS</v>
    <v>Daily</v>
    <v>46142</v>
    <v>46142</v>
    <v>0</v>
    <v>1</v>
    <v>639131040000000000,639177918777153451,0</v>
    <v>0</v>
    <v>bn96zr</v>
    <v>XIDX:KRAS</v>
    <v>65</v>
  </rv>
  <rv s="1">
    <v>1</v>
    <v>XIDX:KRAS</v>
    <v>Daily</v>
    <v>41271</v>
    <v>41271</v>
    <v>0</v>
    <v>1</v>
    <v>634922496000000000,639177918780698388,0</v>
    <v>0</v>
    <v>bn96zr</v>
    <v>XIDX:KRAS</v>
    <v>66</v>
  </rv>
  <rv s="1">
    <v>1</v>
    <v>XIDX:KRAS</v>
    <v>Daily</v>
    <v>42734</v>
    <v>42734</v>
    <v>0</v>
    <v>1</v>
    <v>636186528000000000,639177918781178488,0</v>
    <v>0</v>
    <v>bn96zr</v>
    <v>XIDX:KRAS</v>
    <v>9</v>
  </rv>
  <rv s="1">
    <v>1</v>
    <v>XIDX:KRAS</v>
    <v>Daily</v>
    <v>44195</v>
    <v>44195</v>
    <v>0</v>
    <v>1</v>
    <v>637448832000000000,639177918781659070,0</v>
    <v>0</v>
    <v>bn96zr</v>
    <v>XIDX:KRAS</v>
    <v>67</v>
  </rv>
  <rv s="1">
    <v>1</v>
    <v>XIDX:KRAS</v>
    <v>Daily</v>
    <v>45656</v>
    <v>45656</v>
    <v>0</v>
    <v>1</v>
    <v>638711136000000000,639177918782128690,0</v>
    <v>0</v>
    <v>bn96zr</v>
    <v>XIDX:KRAS</v>
    <v>68</v>
  </rv>
  <rv s="1">
    <v>1</v>
    <v>XIDX:KRAS</v>
    <v>Daily</v>
    <v>41638</v>
    <v>41638</v>
    <v>0</v>
    <v>1</v>
    <v>635239584000000000,639177918786849695,0</v>
    <v>0</v>
    <v>bn96zr</v>
    <v>XIDX:KRAS</v>
    <v>69</v>
  </rv>
  <rv s="1">
    <v>1</v>
    <v>XIDX:KRAS</v>
    <v>Daily</v>
    <v>43098</v>
    <v>43098</v>
    <v>0</v>
    <v>1</v>
    <v>636501024000000000,639177918782594619,0</v>
    <v>0</v>
    <v>bn96zr</v>
    <v>XIDX:KRAS</v>
    <v>70</v>
  </rv>
  <rv s="1">
    <v>1</v>
    <v>XIDX:KRAS</v>
    <v>Daily</v>
    <v>44560</v>
    <v>44560</v>
    <v>0</v>
    <v>1</v>
    <v>637764192000000000,639177918783064721,0</v>
    <v>0</v>
    <v>bn96zr</v>
    <v>XIDX:KRAS</v>
    <v>71</v>
  </rv>
  <rv s="1">
    <v>1</v>
    <v>XIDX:KRAS</v>
    <v>Daily</v>
    <v>46021</v>
    <v>46021</v>
    <v>0</v>
    <v>1</v>
    <v>639026496000000000,639177918783549459,0</v>
    <v>0</v>
    <v>bn96zr</v>
    <v>XIDX:KRAS</v>
    <v>72</v>
  </rv>
  <rv s="1">
    <v>1</v>
    <v>XIDX:KRAS</v>
    <v>Daily</v>
    <v>40542</v>
    <v>40542</v>
    <v>0</v>
    <v>1</v>
    <v>634292640000000000,639177918787399813,0</v>
    <v>0</v>
    <v>bn96zr</v>
    <v>XIDX:KRAS</v>
    <v>73</v>
  </rv>
  <rv s="1">
    <v>1</v>
    <v>XIDX:KRAS</v>
    <v>Daily</v>
    <v>42003</v>
    <v>42003</v>
    <v>0</v>
    <v>1</v>
    <v>635554944000000000,639177918787869911,0</v>
    <v>0</v>
    <v>bn96zr</v>
    <v>XIDX:KRAS</v>
    <v>74</v>
  </rv>
  <rv s="1">
    <v>1</v>
    <v>XIDX:KRAS</v>
    <v>Daily</v>
    <v>43462</v>
    <v>43462</v>
    <v>0</v>
    <v>1</v>
    <v>636815520000000000,639177918788345857,0</v>
    <v>0</v>
    <v>bn96zr</v>
    <v>XIDX:KRAS</v>
    <v>75</v>
  </rv>
  <rv s="1">
    <v>1</v>
    <v>XIDX:KRAS</v>
    <v>Daily</v>
    <v>44925</v>
    <v>44925</v>
    <v>0</v>
    <v>1</v>
    <v>638079552000000000,639177918788830107,0</v>
    <v>0</v>
    <v>bn96zr</v>
    <v>XIDX:KRAS</v>
    <v>21</v>
  </rv>
  <rv s="1">
    <v>1</v>
    <v>XIDX:MICE</v>
    <v>Daily</v>
    <v>40542</v>
    <v>40542</v>
    <v>0</v>
    <v>1</v>
    <v>634292640000000000,639177918726314723,0</v>
    <v>0</v>
    <v>bn9afr</v>
    <v>XIDX:MICE</v>
    <v>76</v>
  </rv>
  <rv s="1">
    <v>1</v>
    <v>XIDX:MICE</v>
    <v>Daily</v>
    <v>42003</v>
    <v>42003</v>
    <v>0</v>
    <v>1</v>
    <v>635554944000000000,639177918726790330,0</v>
    <v>0</v>
    <v>bn9afr</v>
    <v>XIDX:MICE</v>
    <v>77</v>
  </rv>
  <rv s="1">
    <v>1</v>
    <v>XIDX:MICE</v>
    <v>Daily</v>
    <v>43462</v>
    <v>43462</v>
    <v>0</v>
    <v>1</v>
    <v>636815520000000000,639177918727260442,0</v>
    <v>0</v>
    <v>bn9afr</v>
    <v>XIDX:MICE</v>
    <v>78</v>
  </rv>
  <rv s="1">
    <v>1</v>
    <v>XIDX:MICE</v>
    <v>Daily</v>
    <v>44925</v>
    <v>44925</v>
    <v>0</v>
    <v>1</v>
    <v>638079552000000000,639177918722984039,0</v>
    <v>0</v>
    <v>bn9afr</v>
    <v>XIDX:MICE</v>
    <v>79</v>
  </rv>
  <rv s="1">
    <v>1</v>
    <v>XIDX:MICE</v>
    <v>Daily</v>
    <v>40907</v>
    <v>40907</v>
    <v>0</v>
    <v>1</v>
    <v>634608000000000000,639177918724424326,0</v>
    <v>0</v>
    <v>bn9afr</v>
    <v>XIDX:MICE</v>
    <v>80</v>
  </rv>
  <rv s="1">
    <v>1</v>
    <v>XIDX:MICE</v>
    <v>Daily</v>
    <v>43829</v>
    <v>43829</v>
    <v>0</v>
    <v>1</v>
    <v>637132608000000000,639177918725369979,0</v>
    <v>0</v>
    <v>bn9afr</v>
    <v>XIDX:MICE</v>
    <v>81</v>
  </rv>
  <rv s="1">
    <v>1</v>
    <v>XIDX:MICE</v>
    <v>Daily</v>
    <v>45289</v>
    <v>45289</v>
    <v>0</v>
    <v>1</v>
    <v>638394048000000000,639177918725838587,0</v>
    <v>0</v>
    <v>bn9afr</v>
    <v>XIDX:MICE</v>
    <v>82</v>
  </rv>
  <rv s="1">
    <v>1</v>
    <v>XIDX:MICE</v>
    <v>Daily</v>
    <v>46142</v>
    <v>46142</v>
    <v>0</v>
    <v>1</v>
    <v>639131040000000000,639177918726318681,0</v>
    <v>0</v>
    <v>bn9afr</v>
    <v>XIDX:MICE</v>
    <v>83</v>
  </rv>
  <rv s="1">
    <v>1</v>
    <v>XIDX:MICE</v>
    <v>Daily</v>
    <v>39812</v>
    <v>39812</v>
    <v>0</v>
    <v>1</v>
    <v>633661920000000000,639177918723039409,0</v>
    <v>0</v>
    <v>bn9afr</v>
    <v>XIDX:MICE</v>
    <v>84</v>
  </rv>
  <rv s="1">
    <v>1</v>
    <v>XIDX:MICE</v>
    <v>Daily</v>
    <v>41271</v>
    <v>41271</v>
    <v>0</v>
    <v>1</v>
    <v>634922496000000000,639177918723509527,0</v>
    <v>0</v>
    <v>bn9afr</v>
    <v>XIDX:MICE</v>
    <v>85</v>
  </rv>
  <rv s="1">
    <v>1</v>
    <v>XIDX:MICE</v>
    <v>Daily</v>
    <v>44195</v>
    <v>44195</v>
    <v>0</v>
    <v>1</v>
    <v>637448832000000000,639177918724459757,0</v>
    <v>0</v>
    <v>bn9afr</v>
    <v>XIDX:MICE</v>
    <v>86</v>
  </rv>
  <rv s="1">
    <v>1</v>
    <v>XIDX:MICE</v>
    <v>Daily</v>
    <v>45656</v>
    <v>45656</v>
    <v>0</v>
    <v>1</v>
    <v>638711136000000000,639177918724929873,0</v>
    <v>0</v>
    <v>bn9afr</v>
    <v>XIDX:MICE</v>
    <v>87</v>
  </rv>
  <rv s="1">
    <v>1</v>
    <v>XIDX:MICE</v>
    <v>Daily</v>
    <v>40176</v>
    <v>40176</v>
    <v>0</v>
    <v>1</v>
    <v>633976416000000000,639177918725408495,0</v>
    <v>0</v>
    <v>bn9afr</v>
    <v>XIDX:MICE</v>
    <v>88</v>
  </rv>
  <rv s="1">
    <v>1</v>
    <v>XIDX:MICE</v>
    <v>Daily</v>
    <v>46021</v>
    <v>46021</v>
    <v>0</v>
    <v>1</v>
    <v>639026496000000000,639177918725880102,0</v>
    <v>0</v>
    <v>bn9afr</v>
    <v>XIDX:MICE</v>
    <v>89</v>
  </rv>
  <rv s="1">
    <v>1</v>
    <v>XIDX:MICE</v>
    <v>Daily</v>
    <v>41638</v>
    <v>41638</v>
    <v>0</v>
    <v>1</v>
    <v>635239584000000000,639177918724509768,0</v>
    <v>0</v>
    <v>bn9afr</v>
    <v>XIDX:MICE</v>
    <v>90</v>
  </rv>
  <rv s="1">
    <v>1</v>
    <v>XIDX:MICE</v>
    <v>Daily</v>
    <v>43098</v>
    <v>43098</v>
    <v>0</v>
    <v>1</v>
    <v>636501024000000000,639177918724604363,0</v>
    <v>0</v>
    <v>bn9afr</v>
    <v>XIDX:MICE</v>
    <v>91</v>
  </rv>
  <rv s="1">
    <v>1</v>
    <v>XIDX:MICE</v>
    <v>Daily</v>
    <v>44560</v>
    <v>44560</v>
    <v>0</v>
    <v>1</v>
    <v>637764192000000000,639177918723137987,0</v>
    <v>0</v>
    <v>bn9afr</v>
    <v>XIDX:MICE</v>
    <v>75</v>
  </rv>
  <rv s="1">
    <v>1</v>
    <v>XIDX:MAIN</v>
    <v>Daily</v>
    <v>40176</v>
    <v>40176</v>
    <v>0</v>
    <v>1</v>
    <v>633976416000000000,639177918743370173,0</v>
    <v>0</v>
    <v>bkh177</v>
    <v>XIDX:MAIN</v>
    <v>92</v>
  </rv>
  <rv s="1">
    <v>1</v>
    <v>XIDX:MAIN</v>
    <v>Daily</v>
    <v>41638</v>
    <v>41638</v>
    <v>0</v>
    <v>1</v>
    <v>635239584000000000,639177918743840278,0</v>
    <v>0</v>
    <v>bkh177</v>
    <v>XIDX:MAIN</v>
    <v>93</v>
  </rv>
  <rv s="1">
    <v>1</v>
    <v>XIDX:MAIN</v>
    <v>Daily</v>
    <v>43098</v>
    <v>43098</v>
    <v>0</v>
    <v>1</v>
    <v>636501024000000000,639177918744315003,0</v>
    <v>0</v>
    <v>bkh177</v>
    <v>XIDX:MAIN</v>
    <v>94</v>
  </rv>
  <rv s="1">
    <v>1</v>
    <v>XIDX:MAIN</v>
    <v>Daily</v>
    <v>44560</v>
    <v>44560</v>
    <v>0</v>
    <v>1</v>
    <v>637764192000000000,639177918744795112,0</v>
    <v>0</v>
    <v>bkh177</v>
    <v>XIDX:MAIN</v>
    <v>95</v>
  </rv>
  <rv s="1">
    <v>1</v>
    <v>XIDX:MAIN</v>
    <v>Daily</v>
    <v>46021</v>
    <v>46021</v>
    <v>0</v>
    <v>1</v>
    <v>639026496000000000,639177918740599554,0</v>
    <v>0</v>
    <v>bkh177</v>
    <v>XIDX:MAIN</v>
    <v>96</v>
  </rv>
  <rv s="1">
    <v>1</v>
    <v>XIDX:MAIN</v>
    <v>Daily</v>
    <v>40542</v>
    <v>40542</v>
    <v>0</v>
    <v>1</v>
    <v>634292640000000000,639177918744765107,0</v>
    <v>0</v>
    <v>bkh177</v>
    <v>XIDX:MAIN</v>
    <v>97</v>
  </rv>
  <rv s="1">
    <v>1</v>
    <v>XIDX:MAIN</v>
    <v>Daily</v>
    <v>42003</v>
    <v>42003</v>
    <v>0</v>
    <v>1</v>
    <v>635554944000000000,639177918747595745,0</v>
    <v>0</v>
    <v>bkh177</v>
    <v>XIDX:MAIN</v>
    <v>98</v>
  </rv>
  <rv s="1">
    <v>1</v>
    <v>XIDX:MAIN</v>
    <v>Daily</v>
    <v>43462</v>
    <v>43462</v>
    <v>0</v>
    <v>1</v>
    <v>636815520000000000,639177918748071224,0</v>
    <v>0</v>
    <v>bkh177</v>
    <v>XIDX:MAIN</v>
    <v>99</v>
  </rv>
  <rv s="1">
    <v>1</v>
    <v>XIDX:MAIN</v>
    <v>Daily</v>
    <v>44925</v>
    <v>44925</v>
    <v>0</v>
    <v>1</v>
    <v>638079552000000000,639177918748545957,0</v>
    <v>0</v>
    <v>bkh177</v>
    <v>XIDX:MAIN</v>
    <v>100</v>
  </rv>
  <rv s="1">
    <v>1</v>
    <v>XIDX:MAIN</v>
    <v>Daily</v>
    <v>40907</v>
    <v>40907</v>
    <v>0</v>
    <v>1</v>
    <v>634608000000000000,639177918752616879,0</v>
    <v>0</v>
    <v>bkh177</v>
    <v>XIDX:MAIN</v>
    <v>101</v>
  </rv>
  <rv s="1">
    <v>1</v>
    <v>XIDX:MAIN</v>
    <v>Daily</v>
    <v>42368</v>
    <v>42368</v>
    <v>0</v>
    <v>1</v>
    <v>635870304000000000,639177918753082342,0</v>
    <v>0</v>
    <v>bkh177</v>
    <v>XIDX:MAIN</v>
    <v>102</v>
  </rv>
  <rv s="1">
    <v>1</v>
    <v>XIDX:MAIN</v>
    <v>Daily</v>
    <v>43829</v>
    <v>43829</v>
    <v>0</v>
    <v>1</v>
    <v>637132608000000000,639177918749021437,0</v>
    <v>0</v>
    <v>bkh177</v>
    <v>XIDX:MAIN</v>
    <v>103</v>
  </rv>
  <rv s="1">
    <v>1</v>
    <v>XIDX:MAIN</v>
    <v>Daily</v>
    <v>45289</v>
    <v>45289</v>
    <v>0</v>
    <v>1</v>
    <v>638394048000000000,639177918749505511,0</v>
    <v>0</v>
    <v>bkh177</v>
    <v>XIDX:MAIN</v>
    <v>104</v>
  </rv>
  <rv s="1">
    <v>1</v>
    <v>XIDX:MAIN</v>
    <v>Daily</v>
    <v>46142</v>
    <v>46142</v>
    <v>0</v>
    <v>1</v>
    <v>639131040000000000,639177918749991652,0</v>
    <v>0</v>
    <v>bkh177</v>
    <v>XIDX:MAIN</v>
    <v>105</v>
  </rv>
  <rv s="1">
    <v>1</v>
    <v>XIDX:MAIN</v>
    <v>Daily</v>
    <v>41271</v>
    <v>41271</v>
    <v>0</v>
    <v>1</v>
    <v>634922496000000000,639177918750646435,0</v>
    <v>0</v>
    <v>bkh177</v>
    <v>XIDX:MAIN</v>
    <v>106</v>
  </rv>
  <rv s="1">
    <v>1</v>
    <v>XIDX:MAIN</v>
    <v>Daily</v>
    <v>42734</v>
    <v>42734</v>
    <v>0</v>
    <v>1</v>
    <v>636186528000000000,639177918751116542,0</v>
    <v>0</v>
    <v>bkh177</v>
    <v>XIDX:MAIN</v>
    <v>107</v>
  </rv>
  <rv s="1">
    <v>1</v>
    <v>XIDX:MAIN</v>
    <v>Daily</v>
    <v>44195</v>
    <v>44195</v>
    <v>0</v>
    <v>1</v>
    <v>637448832000000000,639177918751605977,0</v>
    <v>0</v>
    <v>bkh177</v>
    <v>XIDX:MAIN</v>
    <v>94</v>
  </rv>
  <rv s="1">
    <v>1</v>
    <v>XIDX:MAIN</v>
    <v>Daily</v>
    <v>45656</v>
    <v>45656</v>
    <v>0</v>
    <v>1</v>
    <v>638711136000000000,639177918752076073,0</v>
    <v>0</v>
    <v>bkh177</v>
    <v>XIDX:MAIN</v>
    <v>108</v>
  </rv>
  <rv s="1">
    <v>1</v>
    <v>XIDX:MGNA</v>
    <v>Daily</v>
    <v>44195</v>
    <v>44195</v>
    <v>0</v>
    <v>1</v>
    <v>637448832000000000,639177918726813574,0</v>
    <v>0</v>
    <v>bkh38m</v>
    <v>XIDX:MGNA</v>
    <v>3</v>
  </rv>
  <rv s="1">
    <v>1</v>
    <v>XIDX:MGNA</v>
    <v>Daily</v>
    <v>45656</v>
    <v>45656</v>
    <v>0</v>
    <v>1</v>
    <v>638711136000000000,639177918727283681,0</v>
    <v>0</v>
    <v>bkh38m</v>
    <v>XIDX:MGNA</v>
    <v>109</v>
  </rv>
  <rv s="1">
    <v>1</v>
    <v>XIDX:MGNA</v>
    <v>Daily</v>
    <v>43098</v>
    <v>43098</v>
    <v>0</v>
    <v>1</v>
    <v>636501024000000000,639177918725447808,0</v>
    <v>0</v>
    <v>bkh38m</v>
    <v>XIDX:MGNA</v>
    <v>110</v>
  </rv>
  <rv s="1">
    <v>1</v>
    <v>XIDX:MGNA</v>
    <v>Daily</v>
    <v>44560</v>
    <v>44560</v>
    <v>0</v>
    <v>1</v>
    <v>637764192000000000,639177918725917910,0</v>
    <v>0</v>
    <v>bkh38m</v>
    <v>XIDX:MGNA</v>
    <v>3</v>
  </rv>
  <rv s="1">
    <v>1</v>
    <v>XIDX:MGNA</v>
    <v>Daily</v>
    <v>46021</v>
    <v>46021</v>
    <v>0</v>
    <v>1</v>
    <v>639026496000000000,639177918726388013,0</v>
    <v>0</v>
    <v>bkh38m</v>
    <v>XIDX:MGNA</v>
    <v>111</v>
  </rv>
  <rv s="1">
    <v>1</v>
    <v>XIDX:MGNA</v>
    <v>Daily</v>
    <v>42003</v>
    <v>42003</v>
    <v>0</v>
    <v>1</v>
    <v>635554944000000000,639177918725077721,0</v>
    <v>0</v>
    <v>bkh38m</v>
    <v>XIDX:MGNA</v>
    <v>112</v>
  </rv>
  <rv s="1">
    <v>1</v>
    <v>XIDX:MGNA</v>
    <v>Daily</v>
    <v>43462</v>
    <v>43462</v>
    <v>0</v>
    <v>1</v>
    <v>636815520000000000,639177918725550688,0</v>
    <v>0</v>
    <v>bkh38m</v>
    <v>XIDX:MGNA</v>
    <v>22</v>
  </rv>
  <rv s="1">
    <v>1</v>
    <v>XIDX:MGNA</v>
    <v>Daily</v>
    <v>44925</v>
    <v>44925</v>
    <v>0</v>
    <v>1</v>
    <v>638079552000000000,639177918726030794,0</v>
    <v>0</v>
    <v>bkh38m</v>
    <v>XIDX:MGNA</v>
    <v>3</v>
  </rv>
  <rv s="1">
    <v>1</v>
    <v>XIDX:MGNA</v>
    <v>Daily</v>
    <v>42368</v>
    <v>42368</v>
    <v>0</v>
    <v>1</v>
    <v>635870304000000000,639177918723630267,0</v>
    <v>0</v>
    <v>bkh38m</v>
    <v>XIDX:MGNA</v>
    <v>50</v>
  </rv>
  <rv s="1">
    <v>1</v>
    <v>XIDX:MGNA</v>
    <v>Daily</v>
    <v>43829</v>
    <v>43829</v>
    <v>0</v>
    <v>1</v>
    <v>637132608000000000,639177918724062939,0</v>
    <v>0</v>
    <v>bkh38m</v>
    <v>XIDX:MGNA</v>
    <v>3</v>
  </rv>
  <rv s="1">
    <v>1</v>
    <v>XIDX:MGNA</v>
    <v>Daily</v>
    <v>45289</v>
    <v>45289</v>
    <v>0</v>
    <v>1</v>
    <v>638394048000000000,639177918724877678,0</v>
    <v>0</v>
    <v>bkh38m</v>
    <v>XIDX:MGNA</v>
    <v>113</v>
  </rv>
  <rv s="1">
    <v>1</v>
    <v>XIDX:MGNA</v>
    <v>Daily</v>
    <v>46142</v>
    <v>46142</v>
    <v>0</v>
    <v>1</v>
    <v>639131040000000000,639177918733115025,0</v>
    <v>0</v>
    <v>bkh38m</v>
    <v>XIDX:MGNA</v>
    <v>92</v>
  </rv>
  <rv s="1">
    <v>1</v>
    <v>XIDX:LMPI</v>
    <v>Daily</v>
    <v>40542</v>
    <v>40542</v>
    <v>0</v>
    <v>1</v>
    <v>634292640000000000,639177918767187074,0</v>
    <v>0</v>
    <v>bkgyyc</v>
    <v>XIDX:LMPI</v>
    <v>114</v>
  </rv>
  <rv s="1">
    <v>1</v>
    <v>XIDX:LMPI</v>
    <v>Daily</v>
    <v>42003</v>
    <v>42003</v>
    <v>0</v>
    <v>1</v>
    <v>635554944000000000,639177918767652859,0</v>
    <v>0</v>
    <v>bkgyyc</v>
    <v>XIDX:LMPI</v>
    <v>115</v>
  </rv>
  <rv s="1">
    <v>1</v>
    <v>XIDX:LMPI</v>
    <v>Daily</v>
    <v>44925</v>
    <v>44925</v>
    <v>0</v>
    <v>1</v>
    <v>638079552000000000,639177918768610209,0</v>
    <v>0</v>
    <v>bkgyyc</v>
    <v>XIDX:LMPI</v>
    <v>116</v>
  </rv>
  <rv s="1">
    <v>1</v>
    <v>XIDX:LMPI</v>
    <v>Daily</v>
    <v>40907</v>
    <v>40907</v>
    <v>0</v>
    <v>1</v>
    <v>634608000000000000,639177918766516926,0</v>
    <v>0</v>
    <v>bkgyyc</v>
    <v>XIDX:LMPI</v>
    <v>117</v>
  </rv>
  <rv s="1">
    <v>1</v>
    <v>XIDX:LMPI</v>
    <v>Daily</v>
    <v>42368</v>
    <v>42368</v>
    <v>0</v>
    <v>1</v>
    <v>635870304000000000,639177918766987030,0</v>
    <v>0</v>
    <v>bkgyyc</v>
    <v>XIDX:LMPI</v>
    <v>118</v>
  </rv>
  <rv s="1">
    <v>1</v>
    <v>XIDX:LMPI</v>
    <v>Daily</v>
    <v>43829</v>
    <v>43829</v>
    <v>0</v>
    <v>1</v>
    <v>637132608000000000,639177918767467132,0</v>
    <v>0</v>
    <v>bkgyyc</v>
    <v>XIDX:LMPI</v>
    <v>119</v>
  </rv>
  <rv s="1">
    <v>1</v>
    <v>XIDX:LMPI</v>
    <v>Daily</v>
    <v>45289</v>
    <v>45289</v>
    <v>0</v>
    <v>1</v>
    <v>638394048000000000,639177918767937238,0</v>
    <v>0</v>
    <v>bkgyyc</v>
    <v>XIDX:LMPI</v>
    <v>120</v>
  </rv>
  <rv s="1">
    <v>1</v>
    <v>XIDX:LMPI</v>
    <v>Daily</v>
    <v>46142</v>
    <v>46142</v>
    <v>0</v>
    <v>1</v>
    <v>639131040000000000,639177918768433041,0</v>
    <v>0</v>
    <v>bkgyyc</v>
    <v>XIDX:LMPI</v>
    <v>121</v>
  </rv>
  <rv s="1">
    <v>1</v>
    <v>XIDX:LMPI</v>
    <v>Daily</v>
    <v>41271</v>
    <v>41271</v>
    <v>0</v>
    <v>1</v>
    <v>634922496000000000,639177918767257088,0</v>
    <v>0</v>
    <v>bkgyyc</v>
    <v>XIDX:LMPI</v>
    <v>122</v>
  </rv>
  <rv s="1">
    <v>1</v>
    <v>XIDX:LMPI</v>
    <v>Daily</v>
    <v>42734</v>
    <v>42734</v>
    <v>0</v>
    <v>1</v>
    <v>636186528000000000,639177918767732880,0</v>
    <v>0</v>
    <v>bkgyyc</v>
    <v>XIDX:LMPI</v>
    <v>123</v>
  </rv>
  <rv s="1">
    <v>1</v>
    <v>XIDX:LMPI</v>
    <v>Daily</v>
    <v>44195</v>
    <v>44195</v>
    <v>0</v>
    <v>1</v>
    <v>637448832000000000,639177918768202987,0</v>
    <v>0</v>
    <v>bkgyyc</v>
    <v>XIDX:LMPI</v>
    <v>124</v>
  </rv>
  <rv s="1">
    <v>1</v>
    <v>XIDX:LMPI</v>
    <v>Daily</v>
    <v>45656</v>
    <v>45656</v>
    <v>0</v>
    <v>1</v>
    <v>638711136000000000,639177918768673095,0</v>
    <v>0</v>
    <v>bkgyyc</v>
    <v>XIDX:LMPI</v>
    <v>125</v>
  </rv>
  <rv s="1">
    <v>1</v>
    <v>XIDX:LMPI</v>
    <v>Daily</v>
    <v>40176</v>
    <v>40176</v>
    <v>0</v>
    <v>1</v>
    <v>633976416000000000,639177918775218855,0</v>
    <v>0</v>
    <v>bkgyyc</v>
    <v>XIDX:LMPI</v>
    <v>126</v>
  </rv>
  <rv s="1">
    <v>1</v>
    <v>XIDX:LMPI</v>
    <v>Daily</v>
    <v>41638</v>
    <v>41638</v>
    <v>0</v>
    <v>1</v>
    <v>635239584000000000,639177918775688963,0</v>
    <v>0</v>
    <v>bkgyyc</v>
    <v>XIDX:LMPI</v>
    <v>126</v>
  </rv>
  <rv s="1">
    <v>1</v>
    <v>XIDX:LMPI</v>
    <v>Daily</v>
    <v>43098</v>
    <v>43098</v>
    <v>0</v>
    <v>1</v>
    <v>636501024000000000,639177918776159064,0</v>
    <v>0</v>
    <v>bkgyyc</v>
    <v>XIDX:LMPI</v>
    <v>121</v>
  </rv>
  <rv s="1">
    <v>1</v>
    <v>XIDX:LMPI</v>
    <v>Daily</v>
    <v>44560</v>
    <v>44560</v>
    <v>0</v>
    <v>1</v>
    <v>637764192000000000,639177918776629176,0</v>
    <v>0</v>
    <v>bkgyyc</v>
    <v>XIDX:LMPI</v>
    <v>127</v>
  </rv>
  <rv s="1">
    <v>1</v>
    <v>XIDX:LMPI</v>
    <v>Daily</v>
    <v>46021</v>
    <v>46021</v>
    <v>0</v>
    <v>1</v>
    <v>639026496000000000,639177918777099280,0</v>
    <v>0</v>
    <v>bkgyyc</v>
    <v>XIDX:LMPI</v>
    <v>15</v>
  </rv>
  <rv s="1">
    <v>1</v>
    <v>XIDX:META</v>
    <v>Daily</v>
    <v>40542</v>
    <v>40542</v>
    <v>0</v>
    <v>1</v>
    <v>634292640000000000,639177918724579217,0</v>
    <v>0</v>
    <v>bkh2z2</v>
    <v>XIDX:META</v>
    <v>128</v>
  </rv>
  <rv s="1">
    <v>1</v>
    <v>XIDX:META</v>
    <v>Daily</v>
    <v>42003</v>
    <v>42003</v>
    <v>0</v>
    <v>1</v>
    <v>635554944000000000,639177918725059890,0</v>
    <v>0</v>
    <v>bkh2z2</v>
    <v>XIDX:META</v>
    <v>129</v>
  </rv>
  <rv s="1">
    <v>1</v>
    <v>XIDX:META</v>
    <v>Daily</v>
    <v>43462</v>
    <v>43462</v>
    <v>0</v>
    <v>1</v>
    <v>636815520000000000,639177918725534490,0</v>
    <v>0</v>
    <v>bkh2z2</v>
    <v>XIDX:META</v>
    <v>130</v>
  </rv>
  <rv s="1">
    <v>1</v>
    <v>XIDX:META</v>
    <v>Daily</v>
    <v>44925</v>
    <v>44925</v>
    <v>0</v>
    <v>1</v>
    <v>638079552000000000,639177918726010105,0</v>
    <v>0</v>
    <v>bkh2z2</v>
    <v>XIDX:META</v>
    <v>131</v>
  </rv>
  <rv s="1">
    <v>1</v>
    <v>XIDX:META</v>
    <v>Daily</v>
    <v>40907</v>
    <v>40907</v>
    <v>0</v>
    <v>1</v>
    <v>634608000000000000,639177918725019319,0</v>
    <v>0</v>
    <v>bkh2z2</v>
    <v>XIDX:META</v>
    <v>117</v>
  </rv>
  <rv s="1">
    <v>1</v>
    <v>XIDX:META</v>
    <v>Daily</v>
    <v>42368</v>
    <v>42368</v>
    <v>0</v>
    <v>1</v>
    <v>635870304000000000,639177918725499426,0</v>
    <v>0</v>
    <v>bkh2z2</v>
    <v>XIDX:META</v>
    <v>132</v>
  </rv>
  <rv s="1">
    <v>1</v>
    <v>XIDX:META</v>
    <v>Daily</v>
    <v>43829</v>
    <v>43829</v>
    <v>0</v>
    <v>1</v>
    <v>637132608000000000,639177918725969532,0</v>
    <v>0</v>
    <v>bkh2z2</v>
    <v>XIDX:META</v>
    <v>59</v>
  </rv>
  <rv s="1">
    <v>1</v>
    <v>XIDX:META</v>
    <v>Daily</v>
    <v>45289</v>
    <v>45289</v>
    <v>0</v>
    <v>1</v>
    <v>638394048000000000,639177918726459642,0</v>
    <v>0</v>
    <v>bkh2z2</v>
    <v>XIDX:META</v>
    <v>3</v>
  </rv>
  <rv s="1">
    <v>1</v>
    <v>XIDX:META</v>
    <v>Daily</v>
    <v>46142</v>
    <v>46142</v>
    <v>0</v>
    <v>1</v>
    <v>639131040000000000,639177918726929750,0</v>
    <v>0</v>
    <v>bkh2z2</v>
    <v>XIDX:META</v>
    <v>3</v>
  </rv>
  <rv s="1">
    <v>1</v>
    <v>XIDX:META</v>
    <v>Daily</v>
    <v>39812</v>
    <v>39812</v>
    <v>0</v>
    <v>1</v>
    <v>633661920000000000,639177918725810058,0</v>
    <v>0</v>
    <v>bkh2z2</v>
    <v>XIDX:META</v>
    <v>133</v>
  </rv>
  <rv s="1">
    <v>1</v>
    <v>XIDX:META</v>
    <v>Daily</v>
    <v>41271</v>
    <v>41271</v>
    <v>0</v>
    <v>1</v>
    <v>634922496000000000,639177918726280163,0</v>
    <v>0</v>
    <v>bkh2z2</v>
    <v>XIDX:META</v>
    <v>92</v>
  </rv>
  <rv s="1">
    <v>1</v>
    <v>XIDX:META</v>
    <v>Daily</v>
    <v>42734</v>
    <v>42734</v>
    <v>0</v>
    <v>1</v>
    <v>636186528000000000,639177918726754773,0</v>
    <v>0</v>
    <v>bkh2z2</v>
    <v>XIDX:META</v>
    <v>134</v>
  </rv>
  <rv s="1">
    <v>1</v>
    <v>XIDX:META</v>
    <v>Daily</v>
    <v>44195</v>
    <v>44195</v>
    <v>0</v>
    <v>1</v>
    <v>637448832000000000,639177918727219804,0</v>
    <v>0</v>
    <v>bkh2z2</v>
    <v>XIDX:META</v>
    <v>135</v>
  </rv>
  <rv s="1">
    <v>1</v>
    <v>XIDX:META</v>
    <v>Daily</v>
    <v>45656</v>
    <v>45656</v>
    <v>0</v>
    <v>1</v>
    <v>638711136000000000,639177918731425860,0</v>
    <v>0</v>
    <v>bkh2z2</v>
    <v>XIDX:META</v>
    <v>3</v>
  </rv>
  <rv s="1">
    <v>1</v>
    <v>XIDX:META</v>
    <v>Daily</v>
    <v>41638</v>
    <v>41638</v>
    <v>0</v>
    <v>1</v>
    <v>635239584000000000,639177918732371541,0</v>
    <v>0</v>
    <v>bkh2z2</v>
    <v>XIDX:META</v>
    <v>122</v>
  </rv>
  <rv s="1">
    <v>1</v>
    <v>XIDX:META</v>
    <v>Daily</v>
    <v>43098</v>
    <v>43098</v>
    <v>0</v>
    <v>1</v>
    <v>636501024000000000,639177918734041345,0</v>
    <v>0</v>
    <v>bkh2z2</v>
    <v>XIDX:META</v>
    <v>136</v>
  </rv>
  <rv s="1">
    <v>1</v>
    <v>XIDX:META</v>
    <v>Daily</v>
    <v>44560</v>
    <v>44560</v>
    <v>0</v>
    <v>1</v>
    <v>637764192000000000,639177918733576362,0</v>
    <v>0</v>
    <v>bkh2z2</v>
    <v>XIDX:META</v>
    <v>137</v>
  </rv>
  <rv s="1">
    <v>1</v>
    <v>XIDX:META</v>
    <v>Daily</v>
    <v>40176</v>
    <v>40176</v>
    <v>0</v>
    <v>1</v>
    <v>633976416000000000,639177918732160929,0</v>
    <v>0</v>
    <v>bkh2z2</v>
    <v>XIDX:META</v>
    <v>138</v>
  </rv>
  <rv s="1">
    <v>1</v>
    <v>XIDX:META</v>
    <v>Daily</v>
    <v>46021</v>
    <v>46021</v>
    <v>0</v>
    <v>1</v>
    <v>639026496000000000,639177918736006929,0</v>
    <v>0</v>
    <v>bkh2z2</v>
    <v>XIDX:META</v>
    <v>3</v>
  </rv>
  <rv s="1">
    <v>1</v>
    <v>XIDX:MERK</v>
    <v>Daily</v>
    <v>44195</v>
    <v>44195</v>
    <v>0</v>
    <v>1</v>
    <v>637448832000000000,639177918723108255,0</v>
    <v>0</v>
    <v>bkh2w7</v>
    <v>XIDX:MERK</v>
    <v>139</v>
  </rv>
  <rv s="1">
    <v>1</v>
    <v>XIDX:MERK</v>
    <v>Daily</v>
    <v>45656</v>
    <v>45656</v>
    <v>0</v>
    <v>1</v>
    <v>638711136000000000,639177918723588365,0</v>
    <v>0</v>
    <v>bkh2w7</v>
    <v>XIDX:MERK</v>
    <v>140</v>
  </rv>
  <rv s="1">
    <v>1</v>
    <v>XIDX:MERK</v>
    <v>Daily</v>
    <v>41638</v>
    <v>41638</v>
    <v>0</v>
    <v>1</v>
    <v>635239584000000000,639177918722983618,0</v>
    <v>0</v>
    <v>bkh2w7</v>
    <v>XIDX:MERK</v>
    <v>141</v>
  </rv>
  <rv s="1">
    <v>1</v>
    <v>XIDX:MERK</v>
    <v>Daily</v>
    <v>43098</v>
    <v>43098</v>
    <v>0</v>
    <v>1</v>
    <v>636501024000000000,639177918723470077,0</v>
    <v>0</v>
    <v>bkh2w7</v>
    <v>XIDX:MERK</v>
    <v>142</v>
  </rv>
  <rv s="1">
    <v>1</v>
    <v>XIDX:MERK</v>
    <v>Daily</v>
    <v>44560</v>
    <v>44560</v>
    <v>0</v>
    <v>1</v>
    <v>637764192000000000,639177918723928431,0</v>
    <v>0</v>
    <v>bkh2w7</v>
    <v>XIDX:MERK</v>
    <v>143</v>
  </rv>
  <rv s="1">
    <v>1</v>
    <v>XIDX:MERK</v>
    <v>Daily</v>
    <v>46021</v>
    <v>46021</v>
    <v>0</v>
    <v>1</v>
    <v>639026496000000000,639177918724410281,0</v>
    <v>0</v>
    <v>bkh2w7</v>
    <v>XIDX:MERK</v>
    <v>144</v>
  </rv>
  <rv s="1">
    <v>1</v>
    <v>XIDX:MERK</v>
    <v>Daily</v>
    <v>42368</v>
    <v>42368</v>
    <v>0</v>
    <v>1</v>
    <v>635870304000000000,639177918732885783,0</v>
    <v>0</v>
    <v>bkh2w7</v>
    <v>XIDX:MERK</v>
    <v>145</v>
  </rv>
  <rv s="1">
    <v>1</v>
    <v>XIDX:MERK</v>
    <v>Daily</v>
    <v>45289</v>
    <v>45289</v>
    <v>0</v>
    <v>1</v>
    <v>638394048000000000,639177918733355886,0</v>
    <v>0</v>
    <v>bkh2w7</v>
    <v>XIDX:MERK</v>
    <v>146</v>
  </rv>
  <rv s="1">
    <v>1</v>
    <v>XIDX:MERK</v>
    <v>Daily</v>
    <v>43462</v>
    <v>43462</v>
    <v>0</v>
    <v>1</v>
    <v>636815520000000000,639177918734976240,0</v>
    <v>0</v>
    <v>bkh2w7</v>
    <v>XIDX:MERK</v>
    <v>147</v>
  </rv>
  <rv s="1">
    <v>1</v>
    <v>XIDX:MERK</v>
    <v>Daily</v>
    <v>40907</v>
    <v>40907</v>
    <v>0</v>
    <v>1</v>
    <v>634608000000000000,639177918734052341,0</v>
    <v>0</v>
    <v>bkh2w7</v>
    <v>XIDX:MERK</v>
    <v>148</v>
  </rv>
  <rv s="1">
    <v>1</v>
    <v>XIDX:MERK</v>
    <v>Daily</v>
    <v>43829</v>
    <v>43829</v>
    <v>0</v>
    <v>1</v>
    <v>637132608000000000,639177918734520774,0</v>
    <v>0</v>
    <v>bkh2w7</v>
    <v>XIDX:MERK</v>
    <v>31</v>
  </rv>
  <rv s="1">
    <v>1</v>
    <v>XIDX:MERK</v>
    <v>Daily</v>
    <v>46142</v>
    <v>46142</v>
    <v>0</v>
    <v>1</v>
    <v>639131040000000000,639177918735002544,0</v>
    <v>0</v>
    <v>bkh2w7</v>
    <v>XIDX:MERK</v>
    <v>149</v>
  </rv>
  <rv s="1">
    <v>1</v>
    <v>XIDX:MERK</v>
    <v>Daily</v>
    <v>44925</v>
    <v>44925</v>
    <v>0</v>
    <v>1</v>
    <v>638079552000000000,639177918735232593,0</v>
    <v>0</v>
    <v>bkh2w7</v>
    <v>XIDX:MERK</v>
    <v>150</v>
  </rv>
  <rv s="1">
    <v>1</v>
    <v>XIDX:LTLS</v>
    <v>Daily</v>
    <v>39812</v>
    <v>39812</v>
    <v>0</v>
    <v>1</v>
    <v>633661920000000000,639177918749971846,0</v>
    <v>0</v>
    <v>bkgzur</v>
    <v>XIDX:LTLS</v>
    <v>88</v>
  </rv>
  <rv s="1">
    <v>1</v>
    <v>XIDX:LTLS</v>
    <v>Daily</v>
    <v>41271</v>
    <v>41271</v>
    <v>0</v>
    <v>1</v>
    <v>634922496000000000,639177918750511961,0</v>
    <v>0</v>
    <v>bkgzur</v>
    <v>XIDX:LTLS</v>
    <v>78</v>
  </rv>
  <rv s="1">
    <v>1</v>
    <v>XIDX:LTLS</v>
    <v>Daily</v>
    <v>42734</v>
    <v>42734</v>
    <v>0</v>
    <v>1</v>
    <v>636186528000000000,639177918750987685,0</v>
    <v>0</v>
    <v>bkgzur</v>
    <v>XIDX:LTLS</v>
    <v>91</v>
  </rv>
  <rv s="1">
    <v>1</v>
    <v>XIDX:LTLS</v>
    <v>Daily</v>
    <v>44195</v>
    <v>44195</v>
    <v>0</v>
    <v>1</v>
    <v>637448832000000000,639177918751487794,0</v>
    <v>0</v>
    <v>bkgzur</v>
    <v>XIDX:LTLS</v>
    <v>100</v>
  </rv>
  <rv s="1">
    <v>1</v>
    <v>XIDX:LTLS</v>
    <v>Daily</v>
    <v>45656</v>
    <v>45656</v>
    <v>0</v>
    <v>1</v>
    <v>638711136000000000,639177918751962264,0</v>
    <v>0</v>
    <v>bkgzur</v>
    <v>XIDX:LTLS</v>
    <v>151</v>
  </rv>
  <rv s="1">
    <v>1</v>
    <v>XIDX:LTLS</v>
    <v>Daily</v>
    <v>40542</v>
    <v>40542</v>
    <v>0</v>
    <v>1</v>
    <v>634292640000000000,639177918749111666,0</v>
    <v>0</v>
    <v>bkgzur</v>
    <v>XIDX:LTLS</v>
    <v>152</v>
  </rv>
  <rv s="1">
    <v>1</v>
    <v>XIDX:LTLS</v>
    <v>Daily</v>
    <v>42003</v>
    <v>42003</v>
    <v>0</v>
    <v>1</v>
    <v>635554944000000000,639177918749587375,0</v>
    <v>0</v>
    <v>bkgzur</v>
    <v>XIDX:LTLS</v>
    <v>153</v>
  </rv>
  <rv s="1">
    <v>1</v>
    <v>XIDX:LTLS</v>
    <v>Daily</v>
    <v>43462</v>
    <v>43462</v>
    <v>0</v>
    <v>1</v>
    <v>636815520000000000,639177918750067482,0</v>
    <v>0</v>
    <v>bkgzur</v>
    <v>XIDX:LTLS</v>
    <v>8</v>
  </rv>
  <rv s="1">
    <v>1</v>
    <v>XIDX:LTLS</v>
    <v>Daily</v>
    <v>44925</v>
    <v>44925</v>
    <v>0</v>
    <v>1</v>
    <v>638079552000000000,639177918750571974,0</v>
    <v>0</v>
    <v>bkgzur</v>
    <v>XIDX:LTLS</v>
    <v>154</v>
  </rv>
  <rv s="1">
    <v>1</v>
    <v>XIDX:LTLS</v>
    <v>Daily</v>
    <v>40907</v>
    <v>40907</v>
    <v>0</v>
    <v>1</v>
    <v>634608000000000000,639177918751042075,0</v>
    <v>0</v>
    <v>bkgzur</v>
    <v>XIDX:LTLS</v>
    <v>152</v>
  </rv>
  <rv s="1">
    <v>1</v>
    <v>XIDX:LTLS</v>
    <v>Daily</v>
    <v>43829</v>
    <v>43829</v>
    <v>0</v>
    <v>1</v>
    <v>637132608000000000,639177918751522175,0</v>
    <v>0</v>
    <v>bkgzur</v>
    <v>XIDX:LTLS</v>
    <v>155</v>
  </rv>
  <rv s="1">
    <v>1</v>
    <v>XIDX:LTLS</v>
    <v>Daily</v>
    <v>46142</v>
    <v>46142</v>
    <v>0</v>
    <v>1</v>
    <v>639131040000000000,639177918751992277,0</v>
    <v>0</v>
    <v>bkgzur</v>
    <v>XIDX:LTLS</v>
    <v>7</v>
  </rv>
  <rv s="1">
    <v>1</v>
    <v>XIDX:LTLS</v>
    <v>Daily</v>
    <v>41638</v>
    <v>41638</v>
    <v>0</v>
    <v>1</v>
    <v>635239584000000000,639177918753453180,0</v>
    <v>0</v>
    <v>bkgzur</v>
    <v>XIDX:LTLS</v>
    <v>156</v>
  </rv>
  <rv s="1">
    <v>1</v>
    <v>XIDX:LTLS</v>
    <v>Daily</v>
    <v>44560</v>
    <v>44560</v>
    <v>0</v>
    <v>1</v>
    <v>637764192000000000,639177918752622412,0</v>
    <v>0</v>
    <v>bkgzur</v>
    <v>XIDX:LTLS</v>
    <v>157</v>
  </rv>
  <rv s="1">
    <v>1</v>
    <v>XIDX:LTLS</v>
    <v>Daily</v>
    <v>42368</v>
    <v>42368</v>
    <v>0</v>
    <v>1</v>
    <v>635870304000000000,639177918759504430,0</v>
    <v>0</v>
    <v>bkgzur</v>
    <v>XIDX:LTLS</v>
    <v>158</v>
  </rv>
  <rv s="1">
    <v>1</v>
    <v>XIDX:LTLS</v>
    <v>Daily</v>
    <v>45289</v>
    <v>45289</v>
    <v>0</v>
    <v>1</v>
    <v>638394048000000000,639177918759983976,0</v>
    <v>0</v>
    <v>bkgzur</v>
    <v>XIDX:LTLS</v>
    <v>159</v>
  </rv>
  <rv s="1">
    <v>1</v>
    <v>XIDX:LTLS</v>
    <v>Daily</v>
    <v>43098</v>
    <v>43098</v>
    <v>0</v>
    <v>1</v>
    <v>636501024000000000,639177918757779182,0</v>
    <v>0</v>
    <v>bkgzur</v>
    <v>XIDX:LTLS</v>
    <v>158</v>
  </rv>
  <rv s="1">
    <v>1</v>
    <v>XIDX:LTLS</v>
    <v>Daily</v>
    <v>46021</v>
    <v>46021</v>
    <v>0</v>
    <v>1</v>
    <v>639026496000000000,639177918757769180,0</v>
    <v>0</v>
    <v>bkgzur</v>
    <v>XIDX:LTLS</v>
    <v>160</v>
  </rv>
  <rv s="1">
    <v>1</v>
    <v>XIDX:LTLS</v>
    <v>Daily</v>
    <v>40176</v>
    <v>40176</v>
    <v>0</v>
    <v>1</v>
    <v>633976416000000000,639177918768905866,0</v>
    <v>0</v>
    <v>bkgzur</v>
    <v>XIDX:LTLS</v>
    <v>161</v>
  </rv>
  <rv s="1">
    <v>1</v>
    <v>XIDX:MEGA</v>
    <v>Daily</v>
    <v>42368</v>
    <v>42368</v>
    <v>0</v>
    <v>1</v>
    <v>635870304000000000,639177918734306385,0</v>
    <v>0</v>
    <v>bkh2tc</v>
    <v>XIDX:MEGA</v>
    <v>162</v>
  </rv>
  <rv s="1">
    <v>1</v>
    <v>XIDX:MEGA</v>
    <v>Daily</v>
    <v>43829</v>
    <v>43829</v>
    <v>0</v>
    <v>1</v>
    <v>637132608000000000,639177918734782251,0</v>
    <v>0</v>
    <v>bkh2tc</v>
    <v>XIDX:MEGA</v>
    <v>163</v>
  </rv>
  <rv s="1">
    <v>1</v>
    <v>XIDX:MEGA</v>
    <v>Daily</v>
    <v>45289</v>
    <v>45289</v>
    <v>0</v>
    <v>1</v>
    <v>638394048000000000,639177918735252364,0</v>
    <v>0</v>
    <v>bkh2tc</v>
    <v>XIDX:MEGA</v>
    <v>164</v>
  </rv>
  <rv s="1">
    <v>1</v>
    <v>XIDX:MEGA</v>
    <v>Daily</v>
    <v>46142</v>
    <v>46142</v>
    <v>0</v>
    <v>1</v>
    <v>639131040000000000,639177918735722474,0</v>
    <v>0</v>
    <v>bkh2tc</v>
    <v>XIDX:MEGA</v>
    <v>165</v>
  </rv>
  <rv s="1">
    <v>1</v>
    <v>XIDX:MEGA</v>
    <v>Daily</v>
    <v>44195</v>
    <v>44195</v>
    <v>0</v>
    <v>1</v>
    <v>637448832000000000,639177918732155928,0</v>
    <v>0</v>
    <v>bkh2tc</v>
    <v>XIDX:MEGA</v>
    <v>166</v>
  </rv>
  <rv s="1">
    <v>1</v>
    <v>XIDX:MEGA</v>
    <v>Daily</v>
    <v>45656</v>
    <v>45656</v>
    <v>0</v>
    <v>1</v>
    <v>638711136000000000,639177918732631743,0</v>
    <v>0</v>
    <v>bkh2tc</v>
    <v>XIDX:MEGA</v>
    <v>167</v>
  </rv>
  <rv s="1">
    <v>1</v>
    <v>XIDX:MEGA</v>
    <v>Daily</v>
    <v>40176</v>
    <v>40176</v>
    <v>0</v>
    <v>1</v>
    <v>633976416000000000,639177918735462418,0</v>
    <v>0</v>
    <v>bkh2tc</v>
    <v>XIDX:MEGA</v>
    <v>168</v>
  </rv>
  <rv s="1">
    <v>1</v>
    <v>XIDX:MEGA</v>
    <v>Daily</v>
    <v>41638</v>
    <v>41638</v>
    <v>0</v>
    <v>1</v>
    <v>635239584000000000,639177918735930778,0</v>
    <v>0</v>
    <v>bkh2tc</v>
    <v>XIDX:MEGA</v>
    <v>169</v>
  </rv>
  <rv s="1">
    <v>1</v>
    <v>XIDX:MEGA</v>
    <v>Daily</v>
    <v>43098</v>
    <v>43098</v>
    <v>0</v>
    <v>1</v>
    <v>636501024000000000,639177918731439806,0</v>
    <v>0</v>
    <v>bkh2tc</v>
    <v>XIDX:MEGA</v>
    <v>170</v>
  </rv>
  <rv s="1">
    <v>1</v>
    <v>XIDX:MEGA</v>
    <v>Daily</v>
    <v>44560</v>
    <v>44560</v>
    <v>0</v>
    <v>1</v>
    <v>637764192000000000,639177918731921569,0</v>
    <v>0</v>
    <v>bkh2tc</v>
    <v>XIDX:MEGA</v>
    <v>171</v>
  </rv>
  <rv s="1">
    <v>1</v>
    <v>XIDX:MEGA</v>
    <v>Daily</v>
    <v>46021</v>
    <v>46021</v>
    <v>0</v>
    <v>1</v>
    <v>639026496000000000,639177918732395977,0</v>
    <v>0</v>
    <v>bkh2tc</v>
    <v>XIDX:MEGA</v>
    <v>172</v>
  </rv>
  <rv s="1">
    <v>1</v>
    <v>XIDX:MEGA</v>
    <v>Daily</v>
    <v>43462</v>
    <v>43462</v>
    <v>0</v>
    <v>1</v>
    <v>636815520000000000,639177918735706683,0</v>
    <v>0</v>
    <v>bkh2tc</v>
    <v>XIDX:MEGA</v>
    <v>173</v>
  </rv>
  <rv s="1">
    <v>1</v>
    <v>XIDX:MEGA</v>
    <v>Daily</v>
    <v>44925</v>
    <v>44925</v>
    <v>0</v>
    <v>1</v>
    <v>638079552000000000,639177918734496426,0</v>
    <v>0</v>
    <v>bkh2tc</v>
    <v>XIDX:MEGA</v>
    <v>174</v>
  </rv>
  <rv s="1">
    <v>1</v>
    <v>XIDX:MEGA</v>
    <v>Daily</v>
    <v>40542</v>
    <v>40542</v>
    <v>0</v>
    <v>1</v>
    <v>634292640000000000,639177918732631743,0</v>
    <v>0</v>
    <v>bkh2tc</v>
    <v>XIDX:MEGA</v>
    <v>175</v>
  </rv>
  <rv s="1">
    <v>1</v>
    <v>XIDX:MEGA</v>
    <v>Daily</v>
    <v>42003</v>
    <v>42003</v>
    <v>0</v>
    <v>1</v>
    <v>635554944000000000,639177918732155928,0</v>
    <v>0</v>
    <v>bkh2tc</v>
    <v>XIDX:MEGA</v>
    <v>176</v>
  </rv>
  <rv s="1">
    <v>1</v>
    <v>XIDX:LMSH</v>
    <v>Daily</v>
    <v>39812</v>
    <v>39812</v>
    <v>0</v>
    <v>1</v>
    <v>633661920000000000,639177918767815644,0</v>
    <v>0</v>
    <v>bkgz27</v>
    <v>XIDX:LMSH</v>
    <v>156</v>
  </rv>
  <rv s="1">
    <v>1</v>
    <v>XIDX:LMSH</v>
    <v>Daily</v>
    <v>42734</v>
    <v>42734</v>
    <v>0</v>
    <v>1</v>
    <v>636186528000000000,639177918765745193,0</v>
    <v>0</v>
    <v>bkgz27</v>
    <v>XIDX:LMSH</v>
    <v>82</v>
  </rv>
  <rv s="1">
    <v>1</v>
    <v>XIDX:LMSH</v>
    <v>Daily</v>
    <v>44195</v>
    <v>44195</v>
    <v>0</v>
    <v>1</v>
    <v>637448832000000000,639177918766221042,0</v>
    <v>0</v>
    <v>bkgz27</v>
    <v>XIDX:LMSH</v>
    <v>177</v>
  </rv>
  <rv s="1">
    <v>1</v>
    <v>XIDX:LMSH</v>
    <v>Daily</v>
    <v>45656</v>
    <v>45656</v>
    <v>0</v>
    <v>1</v>
    <v>638711136000000000,639177918766705938,0</v>
    <v>0</v>
    <v>bkgz27</v>
    <v>XIDX:LMSH</v>
    <v>152</v>
  </rv>
  <rv s="1">
    <v>1</v>
    <v>XIDX:LMSH</v>
    <v>Daily</v>
    <v>43098</v>
    <v>43098</v>
    <v>0</v>
    <v>1</v>
    <v>636501024000000000,639177918769746055,0</v>
    <v>0</v>
    <v>bkgz27</v>
    <v>XIDX:LMSH</v>
    <v>97</v>
  </rv>
  <rv s="1">
    <v>1</v>
    <v>XIDX:LMSH</v>
    <v>Daily</v>
    <v>44560</v>
    <v>44560</v>
    <v>0</v>
    <v>1</v>
    <v>637764192000000000,639177918765575166,0</v>
    <v>0</v>
    <v>bkgz27</v>
    <v>XIDX:LMSH</v>
    <v>178</v>
  </rv>
  <rv s="1">
    <v>1</v>
    <v>XIDX:LMSH</v>
    <v>Daily</v>
    <v>46021</v>
    <v>46021</v>
    <v>0</v>
    <v>1</v>
    <v>639026496000000000,639177918766045806,0</v>
    <v>0</v>
    <v>bkgz27</v>
    <v>XIDX:LMSH</v>
    <v>3</v>
  </rv>
  <rv s="1">
    <v>1</v>
    <v>XIDX:LMSH</v>
    <v>Daily</v>
    <v>43462</v>
    <v>43462</v>
    <v>0</v>
    <v>1</v>
    <v>636815520000000000,639177918765845224,0</v>
    <v>0</v>
    <v>bkgz27</v>
    <v>XIDX:LMSH</v>
    <v>179</v>
  </rv>
  <rv s="1">
    <v>1</v>
    <v>XIDX:LMSH</v>
    <v>Daily</v>
    <v>44925</v>
    <v>44925</v>
    <v>0</v>
    <v>1</v>
    <v>638079552000000000,639177918766321066,0</v>
    <v>0</v>
    <v>bkgz27</v>
    <v>XIDX:LMSH</v>
    <v>8</v>
  </rv>
  <rv s="1">
    <v>1</v>
    <v>XIDX:LMSH</v>
    <v>Daily</v>
    <v>40907</v>
    <v>40907</v>
    <v>0</v>
    <v>1</v>
    <v>634608000000000000,639177918775597302,0</v>
    <v>0</v>
    <v>bkgz27</v>
    <v>XIDX:LMSH</v>
    <v>158</v>
  </rv>
  <rv s="1">
    <v>1</v>
    <v>XIDX:LMSH</v>
    <v>Daily</v>
    <v>43829</v>
    <v>43829</v>
    <v>0</v>
    <v>1</v>
    <v>637132608000000000,639177918773796917,0</v>
    <v>0</v>
    <v>bkgz27</v>
    <v>XIDX:LMSH</v>
    <v>3</v>
  </rv>
  <rv s="1">
    <v>1</v>
    <v>XIDX:LMSH</v>
    <v>Daily</v>
    <v>45289</v>
    <v>45289</v>
    <v>0</v>
    <v>1</v>
    <v>638394048000000000,639177918774267018,0</v>
    <v>0</v>
    <v>bkgz27</v>
    <v>XIDX:LMSH</v>
    <v>3</v>
  </rv>
  <rv s="1">
    <v>1</v>
    <v>XIDX:LMSH</v>
    <v>Daily</v>
    <v>46142</v>
    <v>46142</v>
    <v>0</v>
    <v>1</v>
    <v>639131040000000000,639177918774747118,0</v>
    <v>0</v>
    <v>bkgz27</v>
    <v>XIDX:LMSH</v>
    <v>3</v>
  </rv>
  <rv s="1">
    <v>1</v>
    <v>XIDX:MEDC</v>
    <v>Daily</v>
    <v>40176</v>
    <v>40176</v>
    <v>0</v>
    <v>1</v>
    <v>633976416000000000,639177918731653546,0</v>
    <v>0</v>
    <v>bn9a77</v>
    <v>XIDX:MEDC</v>
    <v>180</v>
  </rv>
  <rv s="1">
    <v>1</v>
    <v>XIDX:MEDC</v>
    <v>Daily</v>
    <v>41638</v>
    <v>41638</v>
    <v>0</v>
    <v>1</v>
    <v>635239584000000000,639177918732133648,0</v>
    <v>0</v>
    <v>bn9a77</v>
    <v>XIDX:MEDC</v>
    <v>181</v>
  </rv>
  <rv s="1">
    <v>1</v>
    <v>XIDX:MEDC</v>
    <v>Daily</v>
    <v>43098</v>
    <v>43098</v>
    <v>0</v>
    <v>1</v>
    <v>636501024000000000,639177918732603751,0</v>
    <v>0</v>
    <v>bn9a77</v>
    <v>XIDX:MEDC</v>
    <v>182</v>
  </rv>
  <rv s="1">
    <v>1</v>
    <v>XIDX:MEDC</v>
    <v>Daily</v>
    <v>44560</v>
    <v>44560</v>
    <v>0</v>
    <v>1</v>
    <v>637764192000000000,639177918733073858,0</v>
    <v>0</v>
    <v>bn9a77</v>
    <v>XIDX:MEDC</v>
    <v>183</v>
  </rv>
  <rv s="1">
    <v>1</v>
    <v>XIDX:MEDC</v>
    <v>Daily</v>
    <v>46021</v>
    <v>46021</v>
    <v>0</v>
    <v>1</v>
    <v>639026496000000000,639177918733557780,0</v>
    <v>0</v>
    <v>bn9a77</v>
    <v>XIDX:MEDC</v>
    <v>184</v>
  </rv>
  <rv s="1">
    <v>1</v>
    <v>XIDX:MEDC</v>
    <v>Daily</v>
    <v>40907</v>
    <v>40907</v>
    <v>0</v>
    <v>1</v>
    <v>634608000000000000,639177918732875246,0</v>
    <v>0</v>
    <v>bn9a77</v>
    <v>XIDX:MEDC</v>
    <v>185</v>
  </rv>
  <rv s="1">
    <v>1</v>
    <v>XIDX:MEDC</v>
    <v>Daily</v>
    <v>42368</v>
    <v>42368</v>
    <v>0</v>
    <v>1</v>
    <v>635870304000000000,639177918733343915,0</v>
    <v>0</v>
    <v>bn9a77</v>
    <v>XIDX:MEDC</v>
    <v>186</v>
  </rv>
  <rv s="1">
    <v>1</v>
    <v>XIDX:MEDC</v>
    <v>Daily</v>
    <v>43829</v>
    <v>43829</v>
    <v>0</v>
    <v>1</v>
    <v>637132608000000000,639177918733824022,0</v>
    <v>0</v>
    <v>bn9a77</v>
    <v>XIDX:MEDC</v>
    <v>96</v>
  </rv>
  <rv s="1">
    <v>1</v>
    <v>XIDX:MEDC</v>
    <v>Daily</v>
    <v>45289</v>
    <v>45289</v>
    <v>0</v>
    <v>1</v>
    <v>638394048000000000,639177918734295546,0</v>
    <v>0</v>
    <v>bn9a77</v>
    <v>XIDX:MEDC</v>
    <v>187</v>
  </rv>
  <rv s="1">
    <v>1</v>
    <v>XIDX:MEDC</v>
    <v>Daily</v>
    <v>46142</v>
    <v>46142</v>
    <v>0</v>
    <v>1</v>
    <v>639131040000000000,639177918734764224,0</v>
    <v>0</v>
    <v>bn9a77</v>
    <v>XIDX:MEDC</v>
    <v>188</v>
  </rv>
  <rv s="1">
    <v>1</v>
    <v>XIDX:MEDC</v>
    <v>Daily</v>
    <v>40542</v>
    <v>40542</v>
    <v>0</v>
    <v>1</v>
    <v>634292640000000000,639177918731703557,0</v>
    <v>0</v>
    <v>bn9a77</v>
    <v>XIDX:MEDC</v>
    <v>189</v>
  </rv>
  <rv s="1">
    <v>1</v>
    <v>XIDX:MEDC</v>
    <v>Daily</v>
    <v>43462</v>
    <v>43462</v>
    <v>0</v>
    <v>1</v>
    <v>636815520000000000,639177918732187466,0</v>
    <v>0</v>
    <v>bn9a77</v>
    <v>XIDX:MEDC</v>
    <v>190</v>
  </rv>
  <rv s="1">
    <v>1</v>
    <v>XIDX:MEDC</v>
    <v>Daily</v>
    <v>41271</v>
    <v>41271</v>
    <v>0</v>
    <v>1</v>
    <v>634922496000000000,639177918734974274,0</v>
    <v>0</v>
    <v>bn9a77</v>
    <v>XIDX:MEDC</v>
    <v>191</v>
  </rv>
  <rv s="1">
    <v>1</v>
    <v>XIDX:MEDC</v>
    <v>Daily</v>
    <v>44195</v>
    <v>44195</v>
    <v>0</v>
    <v>1</v>
    <v>637448832000000000,639177918735454376,0</v>
    <v>0</v>
    <v>bn9a77</v>
    <v>XIDX:MEDC</v>
    <v>82</v>
  </rv>
  <rv s="1">
    <v>1</v>
    <v>XIDX:MEDC</v>
    <v>Daily</v>
    <v>42003</v>
    <v>42003</v>
    <v>0</v>
    <v>1</v>
    <v>635554944000000000,639177918733107677,0</v>
    <v>0</v>
    <v>bn9a77</v>
    <v>XIDX:MEDC</v>
    <v>105</v>
  </rv>
  <rv s="1">
    <v>1</v>
    <v>XIDX:MEDC</v>
    <v>Daily</v>
    <v>44925</v>
    <v>44925</v>
    <v>0</v>
    <v>1</v>
    <v>638079552000000000,639177918733583968,0</v>
    <v>0</v>
    <v>bn9a77</v>
    <v>XIDX:MEDC</v>
    <v>192</v>
  </rv>
  <rv s="1">
    <v>1</v>
    <v>XIDX:MEDC</v>
    <v>Daily</v>
    <v>39812</v>
    <v>39812</v>
    <v>0</v>
    <v>1</v>
    <v>633661920000000000,639177918732645192,0</v>
    <v>0</v>
    <v>bn9a77</v>
    <v>XIDX:MEDC</v>
    <v>193</v>
  </rv>
  <rv s="1">
    <v>1</v>
    <v>XIDX:MEDC</v>
    <v>Daily</v>
    <v>42734</v>
    <v>42734</v>
    <v>0</v>
    <v>1</v>
    <v>636186528000000000,639177918733113863,0</v>
    <v>0</v>
    <v>bn9a77</v>
    <v>XIDX:MEDC</v>
    <v>41</v>
  </rv>
  <rv s="1">
    <v>1</v>
    <v>XIDX:MEDC</v>
    <v>Daily</v>
    <v>45656</v>
    <v>45656</v>
    <v>0</v>
    <v>1</v>
    <v>638711136000000000,639177918733595396,0</v>
    <v>0</v>
    <v>bn9a77</v>
    <v>XIDX:MEDC</v>
    <v>194</v>
  </rv>
  <rv s="1">
    <v>1</v>
    <v>XIDX:LPPS</v>
    <v>Daily</v>
    <v>41271</v>
    <v>41271</v>
    <v>0</v>
    <v>1</v>
    <v>634922496000000000,639177918752099043,0</v>
    <v>0</v>
    <v>bn99gh</v>
    <v>XIDX:LPPS</v>
    <v>121</v>
  </rv>
  <rv s="1">
    <v>1</v>
    <v>XIDX:LPPS</v>
    <v>Daily</v>
    <v>42734</v>
    <v>42734</v>
    <v>0</v>
    <v>1</v>
    <v>636186528000000000,639177918752579141,0</v>
    <v>0</v>
    <v>bn99gh</v>
    <v>XIDX:LPPS</v>
    <v>53</v>
  </rv>
  <rv s="1">
    <v>1</v>
    <v>XIDX:LPPS</v>
    <v>Daily</v>
    <v>44195</v>
    <v>44195</v>
    <v>0</v>
    <v>1</v>
    <v>637448832000000000,639177918753047739,0</v>
    <v>0</v>
    <v>bn99gh</v>
    <v>XIDX:LPPS</v>
    <v>195</v>
  </rv>
  <rv s="1">
    <v>1</v>
    <v>XIDX:LPPS</v>
    <v>Daily</v>
    <v>45656</v>
    <v>45656</v>
    <v>0</v>
    <v>1</v>
    <v>638711136000000000,639177918753527550,0</v>
    <v>0</v>
    <v>bn99gh</v>
    <v>XIDX:LPPS</v>
    <v>196</v>
  </rv>
  <rv s="1">
    <v>1</v>
    <v>XIDX:LPPS</v>
    <v>Daily</v>
    <v>40176</v>
    <v>40176</v>
    <v>0</v>
    <v>1</v>
    <v>633976416000000000,639177918755428249,0</v>
    <v>0</v>
    <v>bn99gh</v>
    <v>XIDX:LPPS</v>
    <v>197</v>
  </rv>
  <rv s="1">
    <v>1</v>
    <v>XIDX:LPPS</v>
    <v>Daily</v>
    <v>41638</v>
    <v>41638</v>
    <v>0</v>
    <v>1</v>
    <v>635239584000000000,639177918755908350,0</v>
    <v>0</v>
    <v>bn99gh</v>
    <v>XIDX:LPPS</v>
    <v>198</v>
  </rv>
  <rv s="1">
    <v>1</v>
    <v>XIDX:LPPS</v>
    <v>Daily</v>
    <v>43098</v>
    <v>43098</v>
    <v>0</v>
    <v>1</v>
    <v>636501024000000000,639177918756369955,0</v>
    <v>0</v>
    <v>bn99gh</v>
    <v>XIDX:LPPS</v>
    <v>124</v>
  </rv>
  <rv s="1">
    <v>1</v>
    <v>XIDX:LPPS</v>
    <v>Daily</v>
    <v>44560</v>
    <v>44560</v>
    <v>0</v>
    <v>1</v>
    <v>637764192000000000,639177918756870071,0</v>
    <v>0</v>
    <v>bn99gh</v>
    <v>XIDX:LPPS</v>
    <v>199</v>
  </rv>
  <rv s="1">
    <v>1</v>
    <v>XIDX:LPPS</v>
    <v>Daily</v>
    <v>46021</v>
    <v>46021</v>
    <v>0</v>
    <v>1</v>
    <v>639026496000000000,639177918757350175,0</v>
    <v>0</v>
    <v>bn99gh</v>
    <v>XIDX:LPPS</v>
    <v>53</v>
  </rv>
  <rv s="1">
    <v>1</v>
    <v>XIDX:LPPS</v>
    <v>Daily</v>
    <v>40542</v>
    <v>40542</v>
    <v>0</v>
    <v>1</v>
    <v>634292640000000000,639177918759659150,0</v>
    <v>0</v>
    <v>bn99gh</v>
    <v>XIDX:LPPS</v>
    <v>57</v>
  </rv>
  <rv s="1">
    <v>1</v>
    <v>XIDX:LPPS</v>
    <v>Daily</v>
    <v>43462</v>
    <v>43462</v>
    <v>0</v>
    <v>1</v>
    <v>636815520000000000,639177918760139253,0</v>
    <v>0</v>
    <v>bn99gh</v>
    <v>XIDX:LPPS</v>
    <v>200</v>
  </rv>
  <rv s="1">
    <v>1</v>
    <v>XIDX:LPPS</v>
    <v>Daily</v>
    <v>40907</v>
    <v>40907</v>
    <v>0</v>
    <v>1</v>
    <v>634608000000000000,639177918759660674,0</v>
    <v>0</v>
    <v>bn99gh</v>
    <v>XIDX:LPPS</v>
    <v>199</v>
  </rv>
  <rv s="1">
    <v>1</v>
    <v>XIDX:LPPS</v>
    <v>Daily</v>
    <v>43829</v>
    <v>43829</v>
    <v>0</v>
    <v>1</v>
    <v>637132608000000000,639177918760120773,0</v>
    <v>0</v>
    <v>bn99gh</v>
    <v>XIDX:LPPS</v>
    <v>14</v>
  </rv>
  <rv s="1">
    <v>1</v>
    <v>XIDX:LPPS</v>
    <v>Daily</v>
    <v>46142</v>
    <v>46142</v>
    <v>0</v>
    <v>1</v>
    <v>639131040000000000,639177918760599167,0</v>
    <v>0</v>
    <v>bn99gh</v>
    <v>XIDX:LPPS</v>
    <v>195</v>
  </rv>
  <rv s="1">
    <v>1</v>
    <v>XIDX:LPPS</v>
    <v>Daily</v>
    <v>42003</v>
    <v>42003</v>
    <v>0</v>
    <v>1</v>
    <v>635554944000000000,639177918757460198,0</v>
    <v>0</v>
    <v>bn99gh</v>
    <v>XIDX:LPPS</v>
    <v>201</v>
  </rv>
  <rv s="1">
    <v>1</v>
    <v>XIDX:LPPS</v>
    <v>Daily</v>
    <v>44925</v>
    <v>44925</v>
    <v>0</v>
    <v>1</v>
    <v>638079552000000000,639177918757938778,0</v>
    <v>0</v>
    <v>bn99gh</v>
    <v>XIDX:LPPS</v>
    <v>48</v>
  </rv>
  <rv s="1">
    <v>1</v>
    <v>XIDX:LPPS</v>
    <v>Daily</v>
    <v>45289</v>
    <v>45289</v>
    <v>0</v>
    <v>1</v>
    <v>638394048000000000,639177918763091415,0</v>
    <v>0</v>
    <v>bn99gh</v>
    <v>XIDX:LPPS</v>
    <v>202</v>
  </rv>
  <rv s="1">
    <v>1</v>
    <v>XIDX:LPPS</v>
    <v>Daily</v>
    <v>42368</v>
    <v>42368</v>
    <v>0</v>
    <v>1</v>
    <v>635870304000000000,639177918771531750,0</v>
    <v>0</v>
    <v>bn99gh</v>
    <v>XIDX:LPPS</v>
    <v>195</v>
  </rv>
  <rv s="1">
    <v>1</v>
    <v>XIDX:MBSS</v>
    <v>Daily</v>
    <v>40907</v>
    <v>40907</v>
    <v>0</v>
    <v>1</v>
    <v>634608000000000000,639177918744155803,0</v>
    <v>0</v>
    <v>bkh1ww</v>
    <v>XIDX:MBSS</v>
    <v>203</v>
  </rv>
  <rv s="1">
    <v>1</v>
    <v>XIDX:MBSS</v>
    <v>Daily</v>
    <v>42368</v>
    <v>42368</v>
    <v>0</v>
    <v>1</v>
    <v>635870304000000000,639177918744627426,0</v>
    <v>0</v>
    <v>bkh1ww</v>
    <v>XIDX:MBSS</v>
    <v>88</v>
  </rv>
  <rv s="1">
    <v>1</v>
    <v>XIDX:MBSS</v>
    <v>Daily</v>
    <v>43829</v>
    <v>43829</v>
    <v>0</v>
    <v>1</v>
    <v>637132608000000000,639177918740466500,0</v>
    <v>0</v>
    <v>bkh1ww</v>
    <v>XIDX:MBSS</v>
    <v>204</v>
  </rv>
  <rv s="1">
    <v>1</v>
    <v>XIDX:MBSS</v>
    <v>Daily</v>
    <v>45289</v>
    <v>45289</v>
    <v>0</v>
    <v>1</v>
    <v>638394048000000000,639177918740944671,0</v>
    <v>0</v>
    <v>bkh1ww</v>
    <v>XIDX:MBSS</v>
    <v>205</v>
  </rv>
  <rv s="1">
    <v>1</v>
    <v>XIDX:MBSS</v>
    <v>Daily</v>
    <v>46142</v>
    <v>46142</v>
    <v>0</v>
    <v>1</v>
    <v>639131040000000000,639177918741426714,0</v>
    <v>0</v>
    <v>bkh1ww</v>
    <v>XIDX:MBSS</v>
    <v>206</v>
  </rv>
  <rv s="1">
    <v>1</v>
    <v>XIDX:MBSS</v>
    <v>Daily</v>
    <v>41271</v>
    <v>41271</v>
    <v>0</v>
    <v>1</v>
    <v>634922496000000000,639177918742495022,0</v>
    <v>0</v>
    <v>bkh1ww</v>
    <v>XIDX:MBSS</v>
    <v>207</v>
  </rv>
  <rv s="1">
    <v>1</v>
    <v>XIDX:MBSS</v>
    <v>Daily</v>
    <v>42734</v>
    <v>42734</v>
    <v>0</v>
    <v>1</v>
    <v>636186528000000000,639177918742977060,0</v>
    <v>0</v>
    <v>bkh1ww</v>
    <v>XIDX:MBSS</v>
    <v>208</v>
  </rv>
  <rv s="1">
    <v>1</v>
    <v>XIDX:MBSS</v>
    <v>Daily</v>
    <v>44195</v>
    <v>44195</v>
    <v>0</v>
    <v>1</v>
    <v>637448832000000000,639177918743455651,0</v>
    <v>0</v>
    <v>bkh1ww</v>
    <v>XIDX:MBSS</v>
    <v>209</v>
  </rv>
  <rv s="1">
    <v>1</v>
    <v>XIDX:MBSS</v>
    <v>Daily</v>
    <v>45656</v>
    <v>45656</v>
    <v>0</v>
    <v>1</v>
    <v>638711136000000000,639177918743925756,0</v>
    <v>0</v>
    <v>bkh1ww</v>
    <v>XIDX:MBSS</v>
    <v>151</v>
  </rv>
  <rv s="1">
    <v>1</v>
    <v>XIDX:MBSS</v>
    <v>Daily</v>
    <v>41638</v>
    <v>41638</v>
    <v>0</v>
    <v>1</v>
    <v>635239584000000000,639177918749448466,0</v>
    <v>0</v>
    <v>bkh1ww</v>
    <v>XIDX:MBSS</v>
    <v>210</v>
  </rv>
  <rv s="1">
    <v>1</v>
    <v>XIDX:MBSS</v>
    <v>Daily</v>
    <v>43098</v>
    <v>43098</v>
    <v>0</v>
    <v>1</v>
    <v>636501024000000000,639177918749916712,0</v>
    <v>0</v>
    <v>bkh1ww</v>
    <v>XIDX:MBSS</v>
    <v>82</v>
  </rv>
  <rv s="1">
    <v>1</v>
    <v>XIDX:MBSS</v>
    <v>Daily</v>
    <v>44560</v>
    <v>44560</v>
    <v>0</v>
    <v>1</v>
    <v>637764192000000000,639177918750397176,0</v>
    <v>0</v>
    <v>bkh1ww</v>
    <v>XIDX:MBSS</v>
    <v>211</v>
  </rv>
  <rv s="1">
    <v>1</v>
    <v>XIDX:MBSS</v>
    <v>Daily</v>
    <v>46021</v>
    <v>46021</v>
    <v>0</v>
    <v>1</v>
    <v>639026496000000000,639177918750878774,0</v>
    <v>0</v>
    <v>bkh1ww</v>
    <v>XIDX:MBSS</v>
    <v>212</v>
  </rv>
  <rv s="1">
    <v>1</v>
    <v>XIDX:MBSS</v>
    <v>Daily</v>
    <v>42003</v>
    <v>42003</v>
    <v>0</v>
    <v>1</v>
    <v>635554944000000000,639177918752849202,0</v>
    <v>0</v>
    <v>bkh1ww</v>
    <v>XIDX:MBSS</v>
    <v>213</v>
  </rv>
  <rv s="1">
    <v>1</v>
    <v>XIDX:MBSS</v>
    <v>Daily</v>
    <v>43462</v>
    <v>43462</v>
    <v>0</v>
    <v>1</v>
    <v>636815520000000000,639177918753327503,0</v>
    <v>0</v>
    <v>bkh1ww</v>
    <v>XIDX:MBSS</v>
    <v>214</v>
  </rv>
  <rv s="1">
    <v>1</v>
    <v>XIDX:MBSS</v>
    <v>Daily</v>
    <v>44925</v>
    <v>44925</v>
    <v>0</v>
    <v>1</v>
    <v>638079552000000000,639177918749218416,0</v>
    <v>0</v>
    <v>bkh1ww</v>
    <v>XIDX:MBSS</v>
    <v>215</v>
  </rv>
  <rv s="1">
    <v>1</v>
    <v>XIDX:MDRN</v>
    <v>Daily</v>
    <v>40907</v>
    <v>40907</v>
    <v>0</v>
    <v>1</v>
    <v>634608000000000000,639177918732674929,0</v>
    <v>0</v>
    <v>bkh2nm</v>
    <v>XIDX:MDRN</v>
    <v>216</v>
  </rv>
  <rv s="1">
    <v>1</v>
    <v>XIDX:MDRN</v>
    <v>Daily</v>
    <v>42368</v>
    <v>42368</v>
    <v>0</v>
    <v>1</v>
    <v>635870304000000000,639177918733155036,0</v>
    <v>0</v>
    <v>bkh2nm</v>
    <v>XIDX:MDRN</v>
    <v>217</v>
  </rv>
  <rv s="1">
    <v>1</v>
    <v>XIDX:MDRN</v>
    <v>Daily</v>
    <v>43829</v>
    <v>43829</v>
    <v>0</v>
    <v>1</v>
    <v>637132608000000000,639177918733635146,0</v>
    <v>0</v>
    <v>bkh2nm</v>
    <v>XIDX:MDRN</v>
    <v>22</v>
  </rv>
  <rv s="1">
    <v>1</v>
    <v>XIDX:MDRN</v>
    <v>Daily</v>
    <v>45289</v>
    <v>45289</v>
    <v>0</v>
    <v>1</v>
    <v>638394048000000000,639177918734105259,0</v>
    <v>0</v>
    <v>bkh2nm</v>
    <v>XIDX:MDRN</v>
    <v>218</v>
  </rv>
  <rv s="1">
    <v>1</v>
    <v>XIDX:MDRN</v>
    <v>Daily</v>
    <v>46142</v>
    <v>46142</v>
    <v>0</v>
    <v>1</v>
    <v>639131040000000000,639177918734575363,0</v>
    <v>0</v>
    <v>bkh2nm</v>
    <v>XIDX:MDRN</v>
    <v>219</v>
  </rv>
  <rv s="1">
    <v>1</v>
    <v>XIDX:MDRN</v>
    <v>Daily</v>
    <v>41271</v>
    <v>41271</v>
    <v>0</v>
    <v>1</v>
    <v>634922496000000000,639177918731679192,0</v>
    <v>0</v>
    <v>bkh2nm</v>
    <v>XIDX:MDRN</v>
    <v>2</v>
  </rv>
  <rv s="1">
    <v>1</v>
    <v>XIDX:MDRN</v>
    <v>Daily</v>
    <v>42734</v>
    <v>42734</v>
    <v>0</v>
    <v>1</v>
    <v>636186528000000000,639177918732154800,0</v>
    <v>0</v>
    <v>bkh2nm</v>
    <v>XIDX:MDRN</v>
    <v>220</v>
  </rv>
  <rv s="1">
    <v>1</v>
    <v>XIDX:MDRN</v>
    <v>Daily</v>
    <v>44195</v>
    <v>44195</v>
    <v>0</v>
    <v>1</v>
    <v>637448832000000000,639177918732624912,0</v>
    <v>0</v>
    <v>bkh2nm</v>
    <v>XIDX:MDRN</v>
    <v>3</v>
  </rv>
  <rv s="1">
    <v>1</v>
    <v>XIDX:MDRN</v>
    <v>Daily</v>
    <v>45656</v>
    <v>45656</v>
    <v>0</v>
    <v>1</v>
    <v>638711136000000000,639177918733095020,0</v>
    <v>0</v>
    <v>bkh2nm</v>
    <v>XIDX:MDRN</v>
    <v>221</v>
  </rv>
  <rv s="1">
    <v>1</v>
    <v>XIDX:MDRN</v>
    <v>Daily</v>
    <v>40176</v>
    <v>40176</v>
    <v>0</v>
    <v>1</v>
    <v>633976416000000000,639177918734055241,0</v>
    <v>0</v>
    <v>bkh2nm</v>
    <v>XIDX:MDRN</v>
    <v>222</v>
  </rv>
  <rv s="1">
    <v>1</v>
    <v>XIDX:MDRN</v>
    <v>Daily</v>
    <v>41638</v>
    <v>41638</v>
    <v>0</v>
    <v>1</v>
    <v>635239584000000000,639177918734525353,0</v>
    <v>0</v>
    <v>bkh2nm</v>
    <v>XIDX:MDRN</v>
    <v>9</v>
  </rv>
  <rv s="1">
    <v>1</v>
    <v>XIDX:MDRN</v>
    <v>Daily</v>
    <v>43098</v>
    <v>43098</v>
    <v>0</v>
    <v>1</v>
    <v>636501024000000000,639177918734999950,0</v>
    <v>0</v>
    <v>bkh2nm</v>
    <v>XIDX:MDRN</v>
    <v>22</v>
  </rv>
  <rv s="1">
    <v>1</v>
    <v>XIDX:MDRN</v>
    <v>Daily</v>
    <v>44560</v>
    <v>44560</v>
    <v>0</v>
    <v>1</v>
    <v>637764192000000000,639177918735470058,0</v>
    <v>0</v>
    <v>bkh2nm</v>
    <v>XIDX:MDRN</v>
    <v>22</v>
  </rv>
  <rv s="1">
    <v>1</v>
    <v>XIDX:MDRN</v>
    <v>Daily</v>
    <v>46021</v>
    <v>46021</v>
    <v>0</v>
    <v>1</v>
    <v>639026496000000000,639177918735940154,0</v>
    <v>0</v>
    <v>bkh2nm</v>
    <v>XIDX:MDRN</v>
    <v>223</v>
  </rv>
  <rv s="1">
    <v>1</v>
    <v>XIDX:MDRN</v>
    <v>Daily</v>
    <v>40542</v>
    <v>40542</v>
    <v>0</v>
    <v>1</v>
    <v>634292640000000000,639177918734069739,0</v>
    <v>0</v>
    <v>bkh2nm</v>
    <v>XIDX:MDRN</v>
    <v>224</v>
  </rv>
  <rv s="1">
    <v>1</v>
    <v>XIDX:MDRN</v>
    <v>Daily</v>
    <v>42003</v>
    <v>42003</v>
    <v>0</v>
    <v>1</v>
    <v>635554944000000000,639177918734552673,0</v>
    <v>0</v>
    <v>bkh2nm</v>
    <v>XIDX:MDRN</v>
    <v>225</v>
  </rv>
  <rv s="1">
    <v>1</v>
    <v>XIDX:MDRN</v>
    <v>Daily</v>
    <v>44925</v>
    <v>44925</v>
    <v>0</v>
    <v>1</v>
    <v>638079552000000000,639177918735505577,0</v>
    <v>0</v>
    <v>bkh2nm</v>
    <v>XIDX:MDRN</v>
    <v>22</v>
  </rv>
  <rv s="1">
    <v>1</v>
    <v>XIDX:JSPT</v>
    <v>Daily</v>
    <v>44560</v>
    <v>44560</v>
    <v>0</v>
    <v>1</v>
    <v>637764192000000000,639177918791525751,0</v>
    <v>0</v>
    <v>bkgwr7</v>
    <v>XIDX:JSPT</v>
    <v>3</v>
  </rv>
  <rv s="1">
    <v>1</v>
    <v>XIDX:JSPT</v>
    <v>Daily</v>
    <v>46021</v>
    <v>46021</v>
    <v>0</v>
    <v>1</v>
    <v>639026496000000000,639177918791995859,0</v>
    <v>0</v>
    <v>bkgwr7</v>
    <v>XIDX:JSPT</v>
    <v>226</v>
  </rv>
  <rv s="1">
    <v>1</v>
    <v>XIDX:JSPT</v>
    <v>Daily</v>
    <v>43829</v>
    <v>43829</v>
    <v>0</v>
    <v>1</v>
    <v>637132608000000000,639177918799542788,0</v>
    <v>0</v>
    <v>bkgwr7</v>
    <v>XIDX:JSPT</v>
    <v>3</v>
  </rv>
  <rv s="1">
    <v>1</v>
    <v>XIDX:JSPT</v>
    <v>Daily</v>
    <v>45289</v>
    <v>45289</v>
    <v>0</v>
    <v>1</v>
    <v>638394048000000000,639177918800122918,0</v>
    <v>0</v>
    <v>bkgwr7</v>
    <v>XIDX:JSPT</v>
    <v>227</v>
  </rv>
  <rv s="1">
    <v>1</v>
    <v>XIDX:JSPT</v>
    <v>Daily</v>
    <v>46142</v>
    <v>46142</v>
    <v>0</v>
    <v>1</v>
    <v>639131040000000000,639177918800596700,0</v>
    <v>0</v>
    <v>bkgwr7</v>
    <v>XIDX:JSPT</v>
    <v>228</v>
  </rv>
  <rv s="1">
    <v>1</v>
    <v>XIDX:JSPT</v>
    <v>Daily</v>
    <v>43462</v>
    <v>43462</v>
    <v>0</v>
    <v>1</v>
    <v>636815520000000000,639177918807564580,0</v>
    <v>0</v>
    <v>bkgwr7</v>
    <v>XIDX:JSPT</v>
    <v>5</v>
  </rv>
  <rv s="1">
    <v>1</v>
    <v>XIDX:JSPT</v>
    <v>Daily</v>
    <v>44195</v>
    <v>44195</v>
    <v>0</v>
    <v>1</v>
    <v>637448832000000000,639177918810598896,0</v>
    <v>0</v>
    <v>bkgwr7</v>
    <v>XIDX:JSPT</v>
    <v>160</v>
  </rv>
  <rv s="1">
    <v>1</v>
    <v>XIDX:JSPT</v>
    <v>Daily</v>
    <v>44925</v>
    <v>44925</v>
    <v>0</v>
    <v>1</v>
    <v>638079552000000000,639177918819717294,0</v>
    <v>0</v>
    <v>bkgwr7</v>
    <v>XIDX:JSPT</v>
    <v>3</v>
  </rv>
  <rv s="1">
    <v>1</v>
    <v>XIDX:JSPT</v>
    <v>Daily</v>
    <v>45656</v>
    <v>45656</v>
    <v>0</v>
    <v>1</v>
    <v>638711136000000000,639177918819340807,0</v>
    <v>0</v>
    <v>bkgwr7</v>
    <v>XIDX:JSPT</v>
    <v>229</v>
  </rv>
  <rv s="1">
    <v>1</v>
    <v>XIDX:MDLN</v>
    <v>Daily</v>
    <v>40176</v>
    <v>40176</v>
    <v>0</v>
    <v>1</v>
    <v>633976416000000000,639177918735048316,0</v>
    <v>0</v>
    <v>bkh2kr</v>
    <v>XIDX:MDLN</v>
    <v>230</v>
  </rv>
  <rv s="1">
    <v>1</v>
    <v>XIDX:MDLN</v>
    <v>Daily</v>
    <v>41638</v>
    <v>41638</v>
    <v>0</v>
    <v>1</v>
    <v>635239584000000000,639177918735543003,0</v>
    <v>0</v>
    <v>bkh2kr</v>
    <v>XIDX:MDLN</v>
    <v>26</v>
  </rv>
  <rv s="1">
    <v>1</v>
    <v>XIDX:MDLN</v>
    <v>Daily</v>
    <v>43098</v>
    <v>43098</v>
    <v>0</v>
    <v>1</v>
    <v>636501024000000000,639177918736023115,0</v>
    <v>0</v>
    <v>bkh2kr</v>
    <v>XIDX:MDLN</v>
    <v>231</v>
  </rv>
  <rv s="1">
    <v>1</v>
    <v>XIDX:MDLN</v>
    <v>Daily</v>
    <v>44560</v>
    <v>44560</v>
    <v>0</v>
    <v>1</v>
    <v>637764192000000000,639177918731647554,0</v>
    <v>0</v>
    <v>bkh2kr</v>
    <v>XIDX:MDLN</v>
    <v>132</v>
  </rv>
  <rv s="1">
    <v>1</v>
    <v>XIDX:MDLN</v>
    <v>Daily</v>
    <v>46021</v>
    <v>46021</v>
    <v>0</v>
    <v>1</v>
    <v>639026496000000000,639177918732132210,0</v>
    <v>0</v>
    <v>bkh2kr</v>
    <v>XIDX:MDLN</v>
    <v>232</v>
  </rv>
  <rv s="1">
    <v>1</v>
    <v>XIDX:MDLN</v>
    <v>Daily</v>
    <v>40542</v>
    <v>40542</v>
    <v>0</v>
    <v>1</v>
    <v>634292640000000000,639177918733567985,0</v>
    <v>0</v>
    <v>bkh2kr</v>
    <v>XIDX:MDLN</v>
    <v>233</v>
  </rv>
  <rv s="1">
    <v>1</v>
    <v>XIDX:MDLN</v>
    <v>Daily</v>
    <v>42003</v>
    <v>42003</v>
    <v>0</v>
    <v>1</v>
    <v>635554944000000000,639177918734068096,0</v>
    <v>0</v>
    <v>bkh2kr</v>
    <v>XIDX:MDLN</v>
    <v>234</v>
  </rv>
  <rv s="1">
    <v>1</v>
    <v>XIDX:MDLN</v>
    <v>Daily</v>
    <v>43462</v>
    <v>43462</v>
    <v>0</v>
    <v>1</v>
    <v>636815520000000000,639177918734538199,0</v>
    <v>0</v>
    <v>bkh2kr</v>
    <v>XIDX:MDLN</v>
    <v>235</v>
  </rv>
  <rv s="1">
    <v>1</v>
    <v>XIDX:MDLN</v>
    <v>Daily</v>
    <v>44925</v>
    <v>44925</v>
    <v>0</v>
    <v>1</v>
    <v>638079552000000000,639177918735008304,0</v>
    <v>0</v>
    <v>bkh2kr</v>
    <v>XIDX:MDLN</v>
    <v>236</v>
  </rv>
  <rv s="1">
    <v>1</v>
    <v>XIDX:MDLN</v>
    <v>Daily</v>
    <v>40907</v>
    <v>40907</v>
    <v>0</v>
    <v>1</v>
    <v>634608000000000000,639177918731717572,0</v>
    <v>0</v>
    <v>bkh2kr</v>
    <v>XIDX:MDLN</v>
    <v>237</v>
  </rv>
  <rv s="1">
    <v>1</v>
    <v>XIDX:MDLN</v>
    <v>Daily</v>
    <v>42368</v>
    <v>42368</v>
    <v>0</v>
    <v>1</v>
    <v>635870304000000000,639177918732211724,0</v>
    <v>0</v>
    <v>bkh2kr</v>
    <v>XIDX:MDLN</v>
    <v>238</v>
  </rv>
  <rv s="1">
    <v>1</v>
    <v>XIDX:MDLN</v>
    <v>Daily</v>
    <v>43829</v>
    <v>43829</v>
    <v>0</v>
    <v>1</v>
    <v>637132608000000000,639177918732682341,0</v>
    <v>0</v>
    <v>bkh2kr</v>
    <v>XIDX:MDLN</v>
    <v>239</v>
  </rv>
  <rv s="1">
    <v>1</v>
    <v>XIDX:MDLN</v>
    <v>Daily</v>
    <v>45289</v>
    <v>45289</v>
    <v>0</v>
    <v>1</v>
    <v>638394048000000000,639177918733157891,0</v>
    <v>0</v>
    <v>bkh2kr</v>
    <v>XIDX:MDLN</v>
    <v>230</v>
  </rv>
  <rv s="1">
    <v>1</v>
    <v>XIDX:MDLN</v>
    <v>Daily</v>
    <v>46142</v>
    <v>46142</v>
    <v>0</v>
    <v>1</v>
    <v>639131040000000000,639177918733622557,0</v>
    <v>0</v>
    <v>bkh2kr</v>
    <v>XIDX:MDLN</v>
    <v>240</v>
  </rv>
  <rv s="1">
    <v>1</v>
    <v>XIDX:MDLN</v>
    <v>Daily</v>
    <v>39812</v>
    <v>39812</v>
    <v>0</v>
    <v>1</v>
    <v>633661920000000000,639177918735968520,0</v>
    <v>0</v>
    <v>bkh2kr</v>
    <v>XIDX:MDLN</v>
    <v>241</v>
  </rv>
  <rv s="1">
    <v>1</v>
    <v>XIDX:MDLN</v>
    <v>Daily</v>
    <v>41271</v>
    <v>41271</v>
    <v>0</v>
    <v>1</v>
    <v>634922496000000000,639177918739793982,0</v>
    <v>0</v>
    <v>bkh2kr</v>
    <v>XIDX:MDLN</v>
    <v>242</v>
  </rv>
  <rv s="1">
    <v>1</v>
    <v>XIDX:MDLN</v>
    <v>Daily</v>
    <v>42734</v>
    <v>42734</v>
    <v>0</v>
    <v>1</v>
    <v>636186528000000000,639177918740264090,0</v>
    <v>0</v>
    <v>bkh2kr</v>
    <v>XIDX:MDLN</v>
    <v>72</v>
  </rv>
  <rv s="1">
    <v>1</v>
    <v>XIDX:MDLN</v>
    <v>Daily</v>
    <v>44195</v>
    <v>44195</v>
    <v>0</v>
    <v>1</v>
    <v>637448832000000000,639177918740744197,0</v>
    <v>0</v>
    <v>bkh2kr</v>
    <v>XIDX:MDLN</v>
    <v>3</v>
  </rv>
  <rv s="1">
    <v>1</v>
    <v>XIDX:MDLN</v>
    <v>Daily</v>
    <v>45656</v>
    <v>45656</v>
    <v>0</v>
    <v>1</v>
    <v>638711136000000000,639177918741209690,0</v>
    <v>0</v>
    <v>bkh2kr</v>
    <v>XIDX:MDLN</v>
    <v>243</v>
  </rv>
  <rv s="1">
    <v>1</v>
    <v>XIDX:LCGP</v>
    <v>Daily</v>
    <v>42003</v>
    <v>42003</v>
    <v>0</v>
    <v>1</v>
    <v>635554944000000000,639177918767491433,0</v>
    <v>0</v>
    <v>bkgyec</v>
    <v>XIDX:LCGP</v>
    <v>244</v>
  </rv>
  <rv s="1">
    <v>1</v>
    <v>XIDX:LCGP</v>
    <v>Daily</v>
    <v>43462</v>
    <v>43462</v>
    <v>0</v>
    <v>1</v>
    <v>636815520000000000,639177918767961533,0</v>
    <v>0</v>
    <v>bkgyec</v>
    <v>XIDX:LCGP</v>
    <v>245</v>
  </rv>
  <rv s="1">
    <v>1</v>
    <v>XIDX:LCGP</v>
    <v>Daily</v>
    <v>46142</v>
    <v>46142</v>
    <v>0</v>
    <v>1</v>
    <v>639131040000000000,639177918768441639,0</v>
    <v>0</v>
    <v>bkgyec</v>
    <v>XIDX:LCGP</v>
    <v>3</v>
  </rv>
  <rv s="1">
    <v>1</v>
    <v>XIDX:LCGP</v>
    <v>Daily</v>
    <v>41638</v>
    <v>41638</v>
    <v>0</v>
    <v>1</v>
    <v>635239584000000000,639177918773924011,0</v>
    <v>0</v>
    <v>bkgyec</v>
    <v>XIDX:LCGP</v>
    <v>246</v>
  </rv>
  <rv s="1">
    <v>1</v>
    <v>XIDX:LCGP</v>
    <v>Daily</v>
    <v>43829</v>
    <v>43829</v>
    <v>0</v>
    <v>1</v>
    <v>637132608000000000,639177918774404112,0</v>
    <v>0</v>
    <v>bkgyec</v>
    <v>XIDX:LCGP</v>
    <v>3</v>
  </rv>
  <rv s="1">
    <v>1</v>
    <v>XIDX:LCGP</v>
    <v>Daily</v>
    <v>40176</v>
    <v>40176</v>
    <v>0</v>
    <v>1</v>
    <v>633976416000000000,639177918778384968,0</v>
    <v>0</v>
    <v>bkgyec</v>
    <v>XIDX:LCGP</v>
    <v>22</v>
  </rv>
  <rv s="1">
    <v>1</v>
    <v>XIDX:LCGP</v>
    <v>Daily</v>
    <v>42368</v>
    <v>42368</v>
    <v>0</v>
    <v>1</v>
    <v>635870304000000000,639177918776313392,0</v>
    <v>0</v>
    <v>bkgyec</v>
    <v>XIDX:LCGP</v>
    <v>247</v>
  </rv>
  <rv s="1">
    <v>1</v>
    <v>XIDX:LCGP</v>
    <v>Daily</v>
    <v>44195</v>
    <v>44195</v>
    <v>0</v>
    <v>1</v>
    <v>637448832000000000,639177918776793499,0</v>
    <v>0</v>
    <v>bkgyec</v>
    <v>XIDX:LCGP</v>
    <v>3</v>
  </rv>
  <rv s="1">
    <v>1</v>
    <v>XIDX:LCGP</v>
    <v>Daily</v>
    <v>40907</v>
    <v>40907</v>
    <v>0</v>
    <v>1</v>
    <v>634608000000000000,639177918785096400,0</v>
    <v>0</v>
    <v>bkgyec</v>
    <v>XIDX:LCGP</v>
    <v>248</v>
  </rv>
  <rv s="1">
    <v>1</v>
    <v>XIDX:LCGP</v>
    <v>Daily</v>
    <v>42734</v>
    <v>42734</v>
    <v>0</v>
    <v>1</v>
    <v>636186528000000000,639177918785565440,0</v>
    <v>0</v>
    <v>bkgyec</v>
    <v>XIDX:LCGP</v>
    <v>123</v>
  </rv>
  <rv s="1">
    <v>1</v>
    <v>XIDX:LCGP</v>
    <v>Daily</v>
    <v>41271</v>
    <v>41271</v>
    <v>0</v>
    <v>1</v>
    <v>634922496000000000,639177918786985747,0</v>
    <v>0</v>
    <v>bkgyec</v>
    <v>XIDX:LCGP</v>
    <v>84</v>
  </rv>
  <rv s="1">
    <v>1</v>
    <v>XIDX:LCGP</v>
    <v>Daily</v>
    <v>43098</v>
    <v>43098</v>
    <v>0</v>
    <v>1</v>
    <v>636501024000000000,639177918783935082,0</v>
    <v>0</v>
    <v>bkgyec</v>
    <v>XIDX:LCGP</v>
    <v>14</v>
  </rv>
  <rv s="1">
    <v>1</v>
    <v>XIDX:MDKA</v>
    <v>Daily</v>
    <v>43098</v>
    <v>43098</v>
    <v>0</v>
    <v>1</v>
    <v>636501024000000000,639177918733084861,0</v>
    <v>0</v>
    <v>bkh2f2</v>
    <v>XIDX:MDKA</v>
    <v>249</v>
  </rv>
  <rv s="1">
    <v>1</v>
    <v>XIDX:MDKA</v>
    <v>Daily</v>
    <v>44560</v>
    <v>44560</v>
    <v>0</v>
    <v>1</v>
    <v>637764192000000000,639177918733553506,0</v>
    <v>0</v>
    <v>bkh2f2</v>
    <v>XIDX:MDKA</v>
    <v>250</v>
  </rv>
  <rv s="1">
    <v>1</v>
    <v>XIDX:MDKA</v>
    <v>Daily</v>
    <v>46021</v>
    <v>46021</v>
    <v>0</v>
    <v>1</v>
    <v>639026496000000000,639177918734025069,0</v>
    <v>0</v>
    <v>bkh2f2</v>
    <v>XIDX:MDKA</v>
    <v>251</v>
  </rv>
  <rv s="1">
    <v>1</v>
    <v>XIDX:MDKA</v>
    <v>Daily</v>
    <v>43462</v>
    <v>43462</v>
    <v>0</v>
    <v>1</v>
    <v>636815520000000000,639177918735955496,0</v>
    <v>0</v>
    <v>bkh2f2</v>
    <v>XIDX:MDKA</v>
    <v>252</v>
  </rv>
  <rv s="1">
    <v>1</v>
    <v>XIDX:MDKA</v>
    <v>Daily</v>
    <v>44925</v>
    <v>44925</v>
    <v>0</v>
    <v>1</v>
    <v>638079552000000000,639177918731693126,0</v>
    <v>0</v>
    <v>bkh2f2</v>
    <v>XIDX:MDKA</v>
    <v>253</v>
  </rv>
  <rv s="1">
    <v>1</v>
    <v>XIDX:MDKA</v>
    <v>Daily</v>
    <v>42368</v>
    <v>42368</v>
    <v>0</v>
    <v>1</v>
    <v>635870304000000000,639177918734113111,0</v>
    <v>0</v>
    <v>bkh2f2</v>
    <v>XIDX:MDKA</v>
    <v>254</v>
  </rv>
  <rv s="1">
    <v>1</v>
    <v>XIDX:MDKA</v>
    <v>Daily</v>
    <v>43829</v>
    <v>43829</v>
    <v>0</v>
    <v>1</v>
    <v>637132608000000000,639177918734593742,0</v>
    <v>0</v>
    <v>bkh2f2</v>
    <v>XIDX:MDKA</v>
    <v>255</v>
  </rv>
  <rv s="1">
    <v>1</v>
    <v>XIDX:MDKA</v>
    <v>Daily</v>
    <v>45289</v>
    <v>45289</v>
    <v>0</v>
    <v>1</v>
    <v>638394048000000000,639177918735065297,0</v>
    <v>0</v>
    <v>bkh2f2</v>
    <v>XIDX:MDKA</v>
    <v>256</v>
  </rv>
  <rv s="1">
    <v>1</v>
    <v>XIDX:MDKA</v>
    <v>Daily</v>
    <v>46142</v>
    <v>46142</v>
    <v>0</v>
    <v>1</v>
    <v>639131040000000000,639177918735533934,0</v>
    <v>0</v>
    <v>bkh2f2</v>
    <v>XIDX:MDKA</v>
    <v>257</v>
  </rv>
  <rv s="1">
    <v>1</v>
    <v>XIDX:MDKA</v>
    <v>Daily</v>
    <v>42734</v>
    <v>42734</v>
    <v>0</v>
    <v>1</v>
    <v>636186528000000000,639177918742625460,0</v>
    <v>0</v>
    <v>bkh2f2</v>
    <v>XIDX:MDKA</v>
    <v>258</v>
  </rv>
  <rv s="1">
    <v>1</v>
    <v>XIDX:MDKA</v>
    <v>Daily</v>
    <v>44195</v>
    <v>44195</v>
    <v>0</v>
    <v>1</v>
    <v>637448832000000000,639177918740886593,0</v>
    <v>0</v>
    <v>bkh2f2</v>
    <v>XIDX:MDKA</v>
    <v>259</v>
  </rv>
  <rv s="1">
    <v>1</v>
    <v>XIDX:MDKA</v>
    <v>Daily</v>
    <v>45656</v>
    <v>45656</v>
    <v>0</v>
    <v>1</v>
    <v>638711136000000000,639177918741866807,0</v>
    <v>0</v>
    <v>bkh2f2</v>
    <v>XIDX:MDKA</v>
    <v>260</v>
  </rv>
  <rv s="1">
    <v>1</v>
    <v>XIDX:ICON</v>
    <v>Daily</v>
    <v>43462</v>
    <v>43462</v>
    <v>0</v>
    <v>1</v>
    <v>636815520000000000,639177918857181264,0</v>
    <v>0</v>
    <v>bkgslh</v>
    <v>XIDX:ICON</v>
    <v>261</v>
  </rv>
  <rv s="1">
    <v>1</v>
    <v>XIDX:ICON</v>
    <v>Daily</v>
    <v>44925</v>
    <v>44925</v>
    <v>0</v>
    <v>1</v>
    <v>638079552000000000,639177918857660324,0</v>
    <v>0</v>
    <v>bkgslh</v>
    <v>XIDX:ICON</v>
    <v>262</v>
  </rv>
  <rv s="1">
    <v>1</v>
    <v>XIDX:ICON</v>
    <v>Daily</v>
    <v>42368</v>
    <v>42368</v>
    <v>0</v>
    <v>1</v>
    <v>635870304000000000,639177918856970173,0</v>
    <v>0</v>
    <v>bkgslh</v>
    <v>XIDX:ICON</v>
    <v>263</v>
  </rv>
  <rv s="1">
    <v>1</v>
    <v>XIDX:ICON</v>
    <v>Daily</v>
    <v>43829</v>
    <v>43829</v>
    <v>0</v>
    <v>1</v>
    <v>637132608000000000,639177918857441891,0</v>
    <v>0</v>
    <v>bkgslh</v>
    <v>XIDX:ICON</v>
    <v>264</v>
  </rv>
  <rv s="1">
    <v>1</v>
    <v>XIDX:ICON</v>
    <v>Daily</v>
    <v>45289</v>
    <v>45289</v>
    <v>0</v>
    <v>1</v>
    <v>638394048000000000,639177918857911993,0</v>
    <v>0</v>
    <v>bkgslh</v>
    <v>XIDX:ICON</v>
    <v>22</v>
  </rv>
  <rv s="1">
    <v>1</v>
    <v>XIDX:ICON</v>
    <v>Daily</v>
    <v>46142</v>
    <v>46142</v>
    <v>0</v>
    <v>1</v>
    <v>639131040000000000,639177918858392098,0</v>
    <v>0</v>
    <v>bkgslh</v>
    <v>XIDX:ICON</v>
    <v>265</v>
  </rv>
  <rv s="1">
    <v>1</v>
    <v>XIDX:ICON</v>
    <v>Daily</v>
    <v>42734</v>
    <v>42734</v>
    <v>0</v>
    <v>1</v>
    <v>636186528000000000,639177918858152046,0</v>
    <v>0</v>
    <v>bkgslh</v>
    <v>XIDX:ICON</v>
    <v>158</v>
  </rv>
  <rv s="1">
    <v>1</v>
    <v>XIDX:ICON</v>
    <v>Daily</v>
    <v>44195</v>
    <v>44195</v>
    <v>0</v>
    <v>1</v>
    <v>637448832000000000,639177918858630529,0</v>
    <v>0</v>
    <v>bkgslh</v>
    <v>XIDX:ICON</v>
    <v>132</v>
  </rv>
  <rv s="1">
    <v>1</v>
    <v>XIDX:ICON</v>
    <v>Daily</v>
    <v>45656</v>
    <v>45656</v>
    <v>0</v>
    <v>1</v>
    <v>638711136000000000,639177918859102255,0</v>
    <v>0</v>
    <v>bkgslh</v>
    <v>XIDX:ICON</v>
    <v>266</v>
  </rv>
  <rv s="1">
    <v>1</v>
    <v>XIDX:ICON</v>
    <v>Daily</v>
    <v>41638</v>
    <v>41638</v>
    <v>0</v>
    <v>1</v>
    <v>635239584000000000,639177918862701395,0</v>
    <v>0</v>
    <v>bkgslh</v>
    <v>XIDX:ICON</v>
    <v>156</v>
  </rv>
  <rv s="1">
    <v>1</v>
    <v>XIDX:ICON</v>
    <v>Daily</v>
    <v>43098</v>
    <v>43098</v>
    <v>0</v>
    <v>1</v>
    <v>636501024000000000,639177918863173131,0</v>
    <v>0</v>
    <v>bkgslh</v>
    <v>XIDX:ICON</v>
    <v>15</v>
  </rv>
  <rv s="1">
    <v>1</v>
    <v>XIDX:ICON</v>
    <v>Daily</v>
    <v>44560</v>
    <v>44560</v>
    <v>0</v>
    <v>1</v>
    <v>637764192000000000,639177918863652769,0</v>
    <v>0</v>
    <v>bkgslh</v>
    <v>XIDX:ICON</v>
    <v>200</v>
  </rv>
  <rv s="1">
    <v>1</v>
    <v>XIDX:ICON</v>
    <v>Daily</v>
    <v>46021</v>
    <v>46021</v>
    <v>0</v>
    <v>1</v>
    <v>639026496000000000,639177918864133342,0</v>
    <v>0</v>
    <v>bkgslh</v>
    <v>XIDX:ICON</v>
    <v>110</v>
  </rv>
  <rv s="1">
    <v>1</v>
    <v>XIDX:LPKR</v>
    <v>Daily</v>
    <v>40542</v>
    <v>40542</v>
    <v>0</v>
    <v>1</v>
    <v>634292640000000000,639177918758327571,0</v>
    <v>0</v>
    <v>bn99ar</v>
    <v>XIDX:LPKR</v>
    <v>267</v>
  </rv>
  <rv s="1">
    <v>1</v>
    <v>XIDX:LPKR</v>
    <v>Daily</v>
    <v>42003</v>
    <v>42003</v>
    <v>0</v>
    <v>1</v>
    <v>635554944000000000,639177918758801451,0</v>
    <v>0</v>
    <v>bn99ar</v>
    <v>XIDX:LPKR</v>
    <v>151</v>
  </rv>
  <rv s="1">
    <v>1</v>
    <v>XIDX:LPKR</v>
    <v>Daily</v>
    <v>43462</v>
    <v>43462</v>
    <v>0</v>
    <v>1</v>
    <v>636815520000000000,639177918759276220,0</v>
    <v>0</v>
    <v>bn99ar</v>
    <v>XIDX:LPKR</v>
    <v>268</v>
  </rv>
  <rv s="1">
    <v>1</v>
    <v>XIDX:LPKR</v>
    <v>Daily</v>
    <v>44925</v>
    <v>44925</v>
    <v>0</v>
    <v>1</v>
    <v>638079552000000000,639177918759751660,0</v>
    <v>0</v>
    <v>bn99ar</v>
    <v>XIDX:LPKR</v>
    <v>47</v>
  </rv>
  <rv s="1">
    <v>1</v>
    <v>XIDX:LPKR</v>
    <v>Daily</v>
    <v>40907</v>
    <v>40907</v>
    <v>0</v>
    <v>1</v>
    <v>634608000000000000,639177918758267557,0</v>
    <v>0</v>
    <v>bn99ar</v>
    <v>XIDX:LPKR</v>
    <v>269</v>
  </rv>
  <rv s="1">
    <v>1</v>
    <v>XIDX:LPKR</v>
    <v>Daily</v>
    <v>42368</v>
    <v>42368</v>
    <v>0</v>
    <v>1</v>
    <v>635870304000000000,639177918758751441,0</v>
    <v>0</v>
    <v>bn99ar</v>
    <v>XIDX:LPKR</v>
    <v>270</v>
  </rv>
  <rv s="1">
    <v>1</v>
    <v>XIDX:LPKR</v>
    <v>Daily</v>
    <v>43829</v>
    <v>43829</v>
    <v>0</v>
    <v>1</v>
    <v>637132608000000000,639177918759227762,0</v>
    <v>0</v>
    <v>bn99ar</v>
    <v>XIDX:LPKR</v>
    <v>271</v>
  </rv>
  <rv s="1">
    <v>1</v>
    <v>XIDX:LPKR</v>
    <v>Daily</v>
    <v>45289</v>
    <v>45289</v>
    <v>0</v>
    <v>1</v>
    <v>638394048000000000,639177918759707865,0</v>
    <v>0</v>
    <v>bn99ar</v>
    <v>XIDX:LPKR</v>
    <v>272</v>
  </rv>
  <rv s="1">
    <v>1</v>
    <v>XIDX:LPKR</v>
    <v>Daily</v>
    <v>46142</v>
    <v>46142</v>
    <v>0</v>
    <v>1</v>
    <v>639131040000000000,639177918760177964,0</v>
    <v>0</v>
    <v>bn99ar</v>
    <v>XIDX:LPKR</v>
    <v>236</v>
  </rv>
  <rv s="1">
    <v>1</v>
    <v>XIDX:LPKR</v>
    <v>Daily</v>
    <v>39812</v>
    <v>39812</v>
    <v>0</v>
    <v>1</v>
    <v>633661920000000000,639177918760768089,0</v>
    <v>0</v>
    <v>bn99ar</v>
    <v>XIDX:LPKR</v>
    <v>273</v>
  </rv>
  <rv s="1">
    <v>1</v>
    <v>XIDX:LPKR</v>
    <v>Daily</v>
    <v>41271</v>
    <v>41271</v>
    <v>0</v>
    <v>1</v>
    <v>634922496000000000,639177918761226649,0</v>
    <v>0</v>
    <v>bn99ar</v>
    <v>XIDX:LPKR</v>
    <v>213</v>
  </rv>
  <rv s="1">
    <v>1</v>
    <v>XIDX:LPKR</v>
    <v>Daily</v>
    <v>42734</v>
    <v>42734</v>
    <v>0</v>
    <v>1</v>
    <v>636186528000000000,639177918761706751,0</v>
    <v>0</v>
    <v>bn99ar</v>
    <v>XIDX:LPKR</v>
    <v>274</v>
  </rv>
  <rv s="1">
    <v>1</v>
    <v>XIDX:LPKR</v>
    <v>Daily</v>
    <v>44195</v>
    <v>44195</v>
    <v>0</v>
    <v>1</v>
    <v>637448832000000000,639177918757477388,0</v>
    <v>0</v>
    <v>bn99ar</v>
    <v>XIDX:LPKR</v>
    <v>239</v>
  </rv>
  <rv s="1">
    <v>1</v>
    <v>XIDX:LPKR</v>
    <v>Daily</v>
    <v>45656</v>
    <v>45656</v>
    <v>0</v>
    <v>1</v>
    <v>638711136000000000,639177918757955928,0</v>
    <v>0</v>
    <v>bn99ar</v>
    <v>XIDX:LPKR</v>
    <v>200</v>
  </rv>
  <rv s="1">
    <v>1</v>
    <v>XIDX:LPKR</v>
    <v>Daily</v>
    <v>40176</v>
    <v>40176</v>
    <v>0</v>
    <v>1</v>
    <v>633976416000000000,639177918764508886,0</v>
    <v>0</v>
    <v>bn99ar</v>
    <v>XIDX:LPKR</v>
    <v>275</v>
  </rv>
  <rv s="1">
    <v>1</v>
    <v>XIDX:LPKR</v>
    <v>Daily</v>
    <v>46021</v>
    <v>46021</v>
    <v>0</v>
    <v>1</v>
    <v>639026496000000000,639177918763557160,0</v>
    <v>0</v>
    <v>bn99ar</v>
    <v>XIDX:LPKR</v>
    <v>276</v>
  </rv>
  <rv s="1">
    <v>1</v>
    <v>XIDX:LPKR</v>
    <v>Daily</v>
    <v>41638</v>
    <v>41638</v>
    <v>0</v>
    <v>1</v>
    <v>635239584000000000,639177918770173938,0</v>
    <v>0</v>
    <v>bn99ar</v>
    <v>XIDX:LPKR</v>
    <v>277</v>
  </rv>
  <rv s="1">
    <v>1</v>
    <v>XIDX:LPKR</v>
    <v>Daily</v>
    <v>43098</v>
    <v>43098</v>
    <v>0</v>
    <v>1</v>
    <v>636501024000000000,639177918765862995,0</v>
    <v>0</v>
    <v>bn99ar</v>
    <v>XIDX:LPKR</v>
    <v>214</v>
  </rv>
  <rv s="1">
    <v>1</v>
    <v>XIDX:LPKR</v>
    <v>Daily</v>
    <v>44560</v>
    <v>44560</v>
    <v>0</v>
    <v>1</v>
    <v>637764192000000000,639177918771640440,0</v>
    <v>0</v>
    <v>bn99ar</v>
    <v>XIDX:LPKR</v>
    <v>265</v>
  </rv>
  <rv s="1">
    <v>1</v>
    <v>XIDX:MDIA</v>
    <v>Daily</v>
    <v>42003</v>
    <v>42003</v>
    <v>0</v>
    <v>1</v>
    <v>635554944000000000,639177918741688250,0</v>
    <v>0</v>
    <v>bkh2c7</v>
    <v>XIDX:MDIA</v>
    <v>278</v>
  </rv>
  <rv s="1">
    <v>1</v>
    <v>XIDX:MDIA</v>
    <v>Daily</v>
    <v>43462</v>
    <v>43462</v>
    <v>0</v>
    <v>1</v>
    <v>636815520000000000,639177918742168366,0</v>
    <v>0</v>
    <v>bkh2c7</v>
    <v>XIDX:MDIA</v>
    <v>125</v>
  </rv>
  <rv s="1">
    <v>1</v>
    <v>XIDX:MDIA</v>
    <v>Daily</v>
    <v>44925</v>
    <v>44925</v>
    <v>0</v>
    <v>1</v>
    <v>638079552000000000,639177918742633295,0</v>
    <v>0</v>
    <v>bkh2c7</v>
    <v>XIDX:MDIA</v>
    <v>243</v>
  </rv>
  <rv s="1">
    <v>1</v>
    <v>XIDX:MDIA</v>
    <v>Daily</v>
    <v>42368</v>
    <v>42368</v>
    <v>0</v>
    <v>1</v>
    <v>635870304000000000,639177918743103905,0</v>
    <v>0</v>
    <v>bkh2c7</v>
    <v>XIDX:MDIA</v>
    <v>279</v>
  </rv>
  <rv s="1">
    <v>1</v>
    <v>XIDX:MDIA</v>
    <v>Daily</v>
    <v>43829</v>
    <v>43829</v>
    <v>0</v>
    <v>1</v>
    <v>637132608000000000,639177918743574016,0</v>
    <v>0</v>
    <v>bkh2c7</v>
    <v>XIDX:MDIA</v>
    <v>22</v>
  </rv>
  <rv s="1">
    <v>1</v>
    <v>XIDX:MDIA</v>
    <v>Daily</v>
    <v>45289</v>
    <v>45289</v>
    <v>0</v>
    <v>1</v>
    <v>638394048000000000,639177918744054127,0</v>
    <v>0</v>
    <v>bkh2c7</v>
    <v>XIDX:MDIA</v>
    <v>3</v>
  </rv>
  <rv s="1">
    <v>1</v>
    <v>XIDX:MDIA</v>
    <v>Daily</v>
    <v>46142</v>
    <v>46142</v>
    <v>0</v>
    <v>1</v>
    <v>639131040000000000,639177918740083251,0</v>
    <v>0</v>
    <v>bkh2c7</v>
    <v>XIDX:MDIA</v>
    <v>245</v>
  </rv>
  <rv s="1">
    <v>1</v>
    <v>XIDX:MDIA</v>
    <v>Daily</v>
    <v>42734</v>
    <v>42734</v>
    <v>0</v>
    <v>1</v>
    <v>636186528000000000,639177918741363534,0</v>
    <v>0</v>
    <v>bkh2c7</v>
    <v>XIDX:MDIA</v>
    <v>280</v>
  </rv>
  <rv s="1">
    <v>1</v>
    <v>XIDX:MDIA</v>
    <v>Daily</v>
    <v>44195</v>
    <v>44195</v>
    <v>0</v>
    <v>1</v>
    <v>637448832000000000,639177918741833113,0</v>
    <v>0</v>
    <v>bkh2c7</v>
    <v>XIDX:MDIA</v>
    <v>196</v>
  </rv>
  <rv s="1">
    <v>1</v>
    <v>XIDX:MDIA</v>
    <v>Daily</v>
    <v>45656</v>
    <v>45656</v>
    <v>0</v>
    <v>1</v>
    <v>638711136000000000,639177918742293219,0</v>
    <v>0</v>
    <v>bkh2c7</v>
    <v>XIDX:MDIA</v>
    <v>3</v>
  </rv>
  <rv s="1">
    <v>1</v>
    <v>XIDX:MDIA</v>
    <v>Daily</v>
    <v>43098</v>
    <v>43098</v>
    <v>0</v>
    <v>1</v>
    <v>636501024000000000,639177918742803332,0</v>
    <v>0</v>
    <v>bkh2c7</v>
    <v>XIDX:MDIA</v>
    <v>281</v>
  </rv>
  <rv s="1">
    <v>1</v>
    <v>XIDX:MDIA</v>
    <v>Daily</v>
    <v>44560</v>
    <v>44560</v>
    <v>0</v>
    <v>1</v>
    <v>637764192000000000,639177918743278626,0</v>
    <v>0</v>
    <v>bkh2c7</v>
    <v>XIDX:MDIA</v>
    <v>22</v>
  </rv>
  <rv s="1">
    <v>1</v>
    <v>XIDX:MDIA</v>
    <v>Daily</v>
    <v>46021</v>
    <v>46021</v>
    <v>0</v>
    <v>1</v>
    <v>639026496000000000,639177918743758732,0</v>
    <v>0</v>
    <v>bkh2c7</v>
    <v>XIDX:MDIA</v>
    <v>195</v>
  </rv>
  <rv s="1">
    <v>1</v>
    <v>XIDX:MCOR</v>
    <v>Daily</v>
    <v>41271</v>
    <v>41271</v>
    <v>0</v>
    <v>1</v>
    <v>634922496000000000,639177918743574703,0</v>
    <v>0</v>
    <v>bkh26h</v>
    <v>XIDX:MCOR</v>
    <v>282</v>
  </rv>
  <rv s="1">
    <v>1</v>
    <v>XIDX:MCOR</v>
    <v>Daily</v>
    <v>42734</v>
    <v>42734</v>
    <v>0</v>
    <v>1</v>
    <v>636186528000000000,639177918744041011,0</v>
    <v>0</v>
    <v>bkh26h</v>
    <v>XIDX:MCOR</v>
    <v>283</v>
  </rv>
  <rv s="1">
    <v>1</v>
    <v>XIDX:MCOR</v>
    <v>Daily</v>
    <v>44195</v>
    <v>44195</v>
    <v>0</v>
    <v>1</v>
    <v>637448832000000000,639177918739790052,0</v>
    <v>0</v>
    <v>bkh26h</v>
    <v>XIDX:MCOR</v>
    <v>15</v>
  </rv>
  <rv s="1">
    <v>1</v>
    <v>XIDX:MCOR</v>
    <v>Daily</v>
    <v>45656</v>
    <v>45656</v>
    <v>0</v>
    <v>1</v>
    <v>638711136000000000,639177918740263995,0</v>
    <v>0</v>
    <v>bkh26h</v>
    <v>XIDX:MCOR</v>
    <v>132</v>
  </rv>
  <rv s="1">
    <v>1</v>
    <v>XIDX:MCOR</v>
    <v>Daily</v>
    <v>40176</v>
    <v>40176</v>
    <v>0</v>
    <v>1</v>
    <v>633976416000000000,639177918740555681,0</v>
    <v>0</v>
    <v>bkh26h</v>
    <v>XIDX:MCOR</v>
    <v>284</v>
  </rv>
  <rv s="1">
    <v>1</v>
    <v>XIDX:MCOR</v>
    <v>Daily</v>
    <v>41638</v>
    <v>41638</v>
    <v>0</v>
    <v>1</v>
    <v>635239584000000000,639177918741030330,0</v>
    <v>0</v>
    <v>bkh26h</v>
    <v>XIDX:MCOR</v>
    <v>285</v>
  </rv>
  <rv s="1">
    <v>1</v>
    <v>XIDX:MCOR</v>
    <v>Daily</v>
    <v>43098</v>
    <v>43098</v>
    <v>0</v>
    <v>1</v>
    <v>636501024000000000,639177918741500447,0</v>
    <v>0</v>
    <v>bkh26h</v>
    <v>XIDX:MCOR</v>
    <v>239</v>
  </rv>
  <rv s="1">
    <v>1</v>
    <v>XIDX:MCOR</v>
    <v>Daily</v>
    <v>44560</v>
    <v>44560</v>
    <v>0</v>
    <v>1</v>
    <v>637764192000000000,639177918741965997,0</v>
    <v>0</v>
    <v>bkh26h</v>
    <v>XIDX:MCOR</v>
    <v>116</v>
  </rv>
  <rv s="1">
    <v>1</v>
    <v>XIDX:MCOR</v>
    <v>Daily</v>
    <v>46021</v>
    <v>46021</v>
    <v>0</v>
    <v>1</v>
    <v>639026496000000000,639177918742444460,0</v>
    <v>0</v>
    <v>bkh26h</v>
    <v>XIDX:MCOR</v>
    <v>286</v>
  </rv>
  <rv s="1">
    <v>1</v>
    <v>XIDX:MCOR</v>
    <v>Daily</v>
    <v>42003</v>
    <v>42003</v>
    <v>0</v>
    <v>1</v>
    <v>635554944000000000,639177918743234629,0</v>
    <v>0</v>
    <v>bkh26h</v>
    <v>XIDX:MCOR</v>
    <v>287</v>
  </rv>
  <rv s="1">
    <v>1</v>
    <v>XIDX:MCOR</v>
    <v>Daily</v>
    <v>43462</v>
    <v>43462</v>
    <v>0</v>
    <v>1</v>
    <v>636815520000000000,639177918743704742,0</v>
    <v>0</v>
    <v>bkh26h</v>
    <v>XIDX:MCOR</v>
    <v>10</v>
  </rv>
  <rv s="1">
    <v>1</v>
    <v>XIDX:MCOR</v>
    <v>Daily</v>
    <v>44925</v>
    <v>44925</v>
    <v>0</v>
    <v>1</v>
    <v>638079552000000000,639177918744174835,0</v>
    <v>0</v>
    <v>bkh26h</v>
    <v>XIDX:MCOR</v>
    <v>14</v>
  </rv>
  <rv s="1">
    <v>1</v>
    <v>XIDX:MCOR</v>
    <v>Daily</v>
    <v>42368</v>
    <v>42368</v>
    <v>0</v>
    <v>1</v>
    <v>635870304000000000,639177918744701158,0</v>
    <v>0</v>
    <v>bkh26h</v>
    <v>XIDX:MCOR</v>
    <v>288</v>
  </rv>
  <rv s="1">
    <v>1</v>
    <v>XIDX:MCOR</v>
    <v>Daily</v>
    <v>43829</v>
    <v>43829</v>
    <v>0</v>
    <v>1</v>
    <v>637132608000000000,639177918740365638,0</v>
    <v>0</v>
    <v>bkh26h</v>
    <v>XIDX:MCOR</v>
    <v>289</v>
  </rv>
  <rv s="1">
    <v>1</v>
    <v>XIDX:MCOR</v>
    <v>Daily</v>
    <v>45289</v>
    <v>45289</v>
    <v>0</v>
    <v>1</v>
    <v>638394048000000000,639177918740845747,0</v>
    <v>0</v>
    <v>bkh26h</v>
    <v>XIDX:MCOR</v>
    <v>43</v>
  </rv>
  <rv s="1">
    <v>1</v>
    <v>XIDX:MCOR</v>
    <v>Daily</v>
    <v>46142</v>
    <v>46142</v>
    <v>0</v>
    <v>1</v>
    <v>639131040000000000,639177918741320402,0</v>
    <v>0</v>
    <v>bkh26h</v>
    <v>XIDX:MCOR</v>
    <v>290</v>
  </rv>
  <rv s="1">
    <v>1</v>
    <v>XIDX:LMAS</v>
    <v>Daily</v>
    <v>42003</v>
    <v>42003</v>
    <v>0</v>
    <v>1</v>
    <v>635554944000000000,639177918769081210,0</v>
    <v>0</v>
    <v>bkgysm</v>
    <v>XIDX:LMAS</v>
    <v>291</v>
  </rv>
  <rv s="1">
    <v>1</v>
    <v>XIDX:LMAS</v>
    <v>Daily</v>
    <v>43462</v>
    <v>43462</v>
    <v>0</v>
    <v>1</v>
    <v>636815520000000000,639177918769552820,0</v>
    <v>0</v>
    <v>bkgysm</v>
    <v>XIDX:LMAS</v>
    <v>292</v>
  </rv>
  <rv s="1">
    <v>1</v>
    <v>XIDX:LMAS</v>
    <v>Daily</v>
    <v>42368</v>
    <v>42368</v>
    <v>0</v>
    <v>1</v>
    <v>635870304000000000,639177918768911185,0</v>
    <v>0</v>
    <v>bkgysm</v>
    <v>XIDX:LMAS</v>
    <v>22</v>
  </rv>
  <rv s="1">
    <v>1</v>
    <v>XIDX:LMAS</v>
    <v>Daily</v>
    <v>43829</v>
    <v>43829</v>
    <v>0</v>
    <v>1</v>
    <v>637132608000000000,639177918769381284,0</v>
    <v>0</v>
    <v>bkgysm</v>
    <v>XIDX:LMAS</v>
    <v>217</v>
  </rv>
  <rv s="1">
    <v>1</v>
    <v>XIDX:LMAS</v>
    <v>Daily</v>
    <v>46142</v>
    <v>46142</v>
    <v>0</v>
    <v>1</v>
    <v>639131040000000000,639177918769851387,0</v>
    <v>0</v>
    <v>bkgysm</v>
    <v>XIDX:LMAS</v>
    <v>3</v>
  </rv>
  <rv s="1">
    <v>1</v>
    <v>XIDX:LMAS</v>
    <v>Daily</v>
    <v>44195</v>
    <v>44195</v>
    <v>0</v>
    <v>1</v>
    <v>637448832000000000,639177918769612828,0</v>
    <v>0</v>
    <v>bkgysm</v>
    <v>XIDX:LMAS</v>
    <v>22</v>
  </rv>
  <rv s="1">
    <v>1</v>
    <v>XIDX:LMAS</v>
    <v>Daily</v>
    <v>43098</v>
    <v>43098</v>
    <v>0</v>
    <v>1</v>
    <v>636501024000000000,639177918778034648,0</v>
    <v>0</v>
    <v>bkgysm</v>
    <v>XIDX:LMAS</v>
    <v>230</v>
  </rv>
  <rv s="1">
    <v>1</v>
    <v>XIDX:LMAS</v>
    <v>Daily</v>
    <v>44560</v>
    <v>44560</v>
    <v>0</v>
    <v>1</v>
    <v>637764192000000000,639177918773762234,0</v>
    <v>0</v>
    <v>bkgysm</v>
    <v>XIDX:LMAS</v>
    <v>272</v>
  </rv>
  <rv s="1">
    <v>1</v>
    <v>XIDX:ICBP</v>
    <v>Daily</v>
    <v>40542</v>
    <v>40542</v>
    <v>0</v>
    <v>1</v>
    <v>634292640000000000,639177918858129655,0</v>
    <v>0</v>
    <v>bkgsim</v>
    <v>XIDX:ICBP</v>
    <v>293</v>
  </rv>
  <rv s="1">
    <v>1</v>
    <v>XIDX:ICBP</v>
    <v>Daily</v>
    <v>42003</v>
    <v>42003</v>
    <v>0</v>
    <v>1</v>
    <v>635554944000000000,639177918858619290,0</v>
    <v>0</v>
    <v>bkgsim</v>
    <v>XIDX:ICBP</v>
    <v>294</v>
  </rv>
  <rv s="1">
    <v>1</v>
    <v>XIDX:ICBP</v>
    <v>Daily</v>
    <v>43462</v>
    <v>43462</v>
    <v>0</v>
    <v>1</v>
    <v>636815520000000000,639177918854318316,0</v>
    <v>0</v>
    <v>bkgsim</v>
    <v>XIDX:ICBP</v>
    <v>295</v>
  </rv>
  <rv s="1">
    <v>1</v>
    <v>XIDX:ICBP</v>
    <v>Daily</v>
    <v>44925</v>
    <v>44925</v>
    <v>0</v>
    <v>1</v>
    <v>638079552000000000,639177918854798425,0</v>
    <v>0</v>
    <v>bkgsim</v>
    <v>XIDX:ICBP</v>
    <v>296</v>
  </rv>
  <rv s="1">
    <v>1</v>
    <v>XIDX:ICBP</v>
    <v>Daily</v>
    <v>40907</v>
    <v>40907</v>
    <v>0</v>
    <v>1</v>
    <v>634608000000000000,639177918859329918,0</v>
    <v>0</v>
    <v>bkgsim</v>
    <v>XIDX:ICBP</v>
    <v>297</v>
  </rv>
  <rv s="1">
    <v>1</v>
    <v>XIDX:ICBP</v>
    <v>Daily</v>
    <v>42368</v>
    <v>42368</v>
    <v>0</v>
    <v>1</v>
    <v>635870304000000000,639177918855018475,0</v>
    <v>0</v>
    <v>bkgsim</v>
    <v>XIDX:ICBP</v>
    <v>298</v>
  </rv>
  <rv s="1">
    <v>1</v>
    <v>XIDX:ICBP</v>
    <v>Daily</v>
    <v>43829</v>
    <v>43829</v>
    <v>0</v>
    <v>1</v>
    <v>637132608000000000,639177918855478578,0</v>
    <v>0</v>
    <v>bkgsim</v>
    <v>XIDX:ICBP</v>
    <v>299</v>
  </rv>
  <rv s="1">
    <v>1</v>
    <v>XIDX:ICBP</v>
    <v>Daily</v>
    <v>45289</v>
    <v>45289</v>
    <v>0</v>
    <v>1</v>
    <v>638394048000000000,639177918856009172,0</v>
    <v>0</v>
    <v>bkgsim</v>
    <v>XIDX:ICBP</v>
    <v>300</v>
  </rv>
  <rv s="1">
    <v>1</v>
    <v>XIDX:ICBP</v>
    <v>Daily</v>
    <v>46142</v>
    <v>46142</v>
    <v>0</v>
    <v>1</v>
    <v>639131040000000000,639177918856484921,0</v>
    <v>0</v>
    <v>bkgsim</v>
    <v>XIDX:ICBP</v>
    <v>145</v>
  </rv>
  <rv s="1">
    <v>1</v>
    <v>XIDX:ICBP</v>
    <v>Daily</v>
    <v>41271</v>
    <v>41271</v>
    <v>0</v>
    <v>1</v>
    <v>634922496000000000,639177918860049612,0</v>
    <v>0</v>
    <v>bkgsim</v>
    <v>XIDX:ICBP</v>
    <v>301</v>
  </rv>
  <rv s="1">
    <v>1</v>
    <v>XIDX:ICBP</v>
    <v>Daily</v>
    <v>42734</v>
    <v>42734</v>
    <v>0</v>
    <v>1</v>
    <v>636186528000000000,639177918855748641,0</v>
    <v>0</v>
    <v>bkgsim</v>
    <v>XIDX:ICBP</v>
    <v>302</v>
  </rv>
  <rv s="1">
    <v>1</v>
    <v>XIDX:ICBP</v>
    <v>Daily</v>
    <v>44195</v>
    <v>44195</v>
    <v>0</v>
    <v>1</v>
    <v>637448832000000000,639177918856218751,0</v>
    <v>0</v>
    <v>bkgsim</v>
    <v>XIDX:ICBP</v>
    <v>303</v>
  </rv>
  <rv s="1">
    <v>1</v>
    <v>XIDX:ICBP</v>
    <v>Daily</v>
    <v>45656</v>
    <v>45656</v>
    <v>0</v>
    <v>1</v>
    <v>638711136000000000,639177918856689325,0</v>
    <v>0</v>
    <v>bkgsim</v>
    <v>XIDX:ICBP</v>
    <v>304</v>
  </rv>
  <rv s="1">
    <v>1</v>
    <v>XIDX:ICBP</v>
    <v>Daily</v>
    <v>41638</v>
    <v>41638</v>
    <v>0</v>
    <v>1</v>
    <v>635239584000000000,639177918865080747,0</v>
    <v>0</v>
    <v>bkgsim</v>
    <v>XIDX:ICBP</v>
    <v>305</v>
  </rv>
  <rv s="1">
    <v>1</v>
    <v>XIDX:ICBP</v>
    <v>Daily</v>
    <v>43098</v>
    <v>43098</v>
    <v>0</v>
    <v>1</v>
    <v>636501024000000000,639177918865550853,0</v>
    <v>0</v>
    <v>bkgsim</v>
    <v>XIDX:ICBP</v>
    <v>306</v>
  </rv>
  <rv s="1">
    <v>1</v>
    <v>XIDX:ICBP</v>
    <v>Daily</v>
    <v>44560</v>
    <v>44560</v>
    <v>0</v>
    <v>1</v>
    <v>637764192000000000,639177918866051438,0</v>
    <v>0</v>
    <v>bkgsim</v>
    <v>XIDX:ICBP</v>
    <v>307</v>
  </rv>
  <rv s="1">
    <v>1</v>
    <v>XIDX:ICBP</v>
    <v>Daily</v>
    <v>46021</v>
    <v>46021</v>
    <v>0</v>
    <v>1</v>
    <v>639026496000000000,639177918866527261,0</v>
    <v>0</v>
    <v>bkgsim</v>
    <v>XIDX:ICBP</v>
    <v>308</v>
  </rv>
  <rv s="1">
    <v>1</v>
    <v>XIDX:MBTO</v>
    <v>Daily</v>
    <v>41271</v>
    <v>41271</v>
    <v>0</v>
    <v>1</v>
    <v>634922496000000000,639177918740744197,0</v>
    <v>0</v>
    <v>bkh1zr</v>
    <v>XIDX:MBTO</v>
    <v>85</v>
  </rv>
  <rv s="1">
    <v>1</v>
    <v>XIDX:MBTO</v>
    <v>Daily</v>
    <v>42734</v>
    <v>42734</v>
    <v>0</v>
    <v>1</v>
    <v>636186528000000000,639177918741209690,0</v>
    <v>0</v>
    <v>bkh1zr</v>
    <v>XIDX:MBTO</v>
    <v>309</v>
  </rv>
  <rv s="1">
    <v>1</v>
    <v>XIDX:MBTO</v>
    <v>Daily</v>
    <v>44195</v>
    <v>44195</v>
    <v>0</v>
    <v>1</v>
    <v>637448832000000000,639177918741679795,0</v>
    <v>0</v>
    <v>bkh1zr</v>
    <v>XIDX:MBTO</v>
    <v>310</v>
  </rv>
  <rv s="1">
    <v>1</v>
    <v>XIDX:MBTO</v>
    <v>Daily</v>
    <v>45656</v>
    <v>45656</v>
    <v>0</v>
    <v>1</v>
    <v>638711136000000000,639177918742154516,0</v>
    <v>0</v>
    <v>bkh1zr</v>
    <v>XIDX:MBTO</v>
    <v>119</v>
  </rv>
  <rv s="1">
    <v>1</v>
    <v>XIDX:MBTO</v>
    <v>Daily</v>
    <v>41638</v>
    <v>41638</v>
    <v>0</v>
    <v>1</v>
    <v>635239584000000000,639177918743380177,0</v>
    <v>0</v>
    <v>bkh1zr</v>
    <v>XIDX:MBTO</v>
    <v>242</v>
  </rv>
  <rv s="1">
    <v>1</v>
    <v>XIDX:MBTO</v>
    <v>Daily</v>
    <v>43098</v>
    <v>43098</v>
    <v>0</v>
    <v>1</v>
    <v>636501024000000000,639177918743844901,0</v>
    <v>0</v>
    <v>bkh1zr</v>
    <v>XIDX:MBTO</v>
    <v>123</v>
  </rv>
  <rv s="1">
    <v>1</v>
    <v>XIDX:MBTO</v>
    <v>Daily</v>
    <v>44560</v>
    <v>44560</v>
    <v>0</v>
    <v>1</v>
    <v>637764192000000000,639177918744320387,0</v>
    <v>0</v>
    <v>bkh1zr</v>
    <v>XIDX:MBTO</v>
    <v>311</v>
  </rv>
  <rv s="1">
    <v>1</v>
    <v>XIDX:MBTO</v>
    <v>Daily</v>
    <v>46021</v>
    <v>46021</v>
    <v>0</v>
    <v>1</v>
    <v>639026496000000000,639177918740419514,0</v>
    <v>0</v>
    <v>bkh1zr</v>
    <v>XIDX:MBTO</v>
    <v>312</v>
  </rv>
  <rv s="1">
    <v>1</v>
    <v>XIDX:MBTO</v>
    <v>Daily</v>
    <v>42003</v>
    <v>42003</v>
    <v>0</v>
    <v>1</v>
    <v>635554944000000000,639177918740434132,0</v>
    <v>0</v>
    <v>bkh1zr</v>
    <v>XIDX:MBTO</v>
    <v>57</v>
  </rv>
  <rv s="1">
    <v>1</v>
    <v>XIDX:MBTO</v>
    <v>Daily</v>
    <v>43462</v>
    <v>43462</v>
    <v>0</v>
    <v>1</v>
    <v>636815520000000000,639177918740914234,0</v>
    <v>0</v>
    <v>bkh1zr</v>
    <v>XIDX:MBTO</v>
    <v>313</v>
  </rv>
  <rv s="1">
    <v>1</v>
    <v>XIDX:MBTO</v>
    <v>Daily</v>
    <v>44925</v>
    <v>44925</v>
    <v>0</v>
    <v>1</v>
    <v>638079552000000000,639177918741389729,0</v>
    <v>0</v>
    <v>bkh1zr</v>
    <v>XIDX:MBTO</v>
    <v>314</v>
  </rv>
  <rv s="1">
    <v>1</v>
    <v>XIDX:MBTO</v>
    <v>Daily</v>
    <v>40907</v>
    <v>40907</v>
    <v>0</v>
    <v>1</v>
    <v>634608000000000000,639177918741799822,0</v>
    <v>0</v>
    <v>bkh1zr</v>
    <v>XIDX:MBTO</v>
    <v>90</v>
  </rv>
  <rv s="1">
    <v>1</v>
    <v>XIDX:MBTO</v>
    <v>Daily</v>
    <v>42368</v>
    <v>42368</v>
    <v>0</v>
    <v>1</v>
    <v>635870304000000000,639177918742274541,0</v>
    <v>0</v>
    <v>bkh1zr</v>
    <v>XIDX:MBTO</v>
    <v>315</v>
  </rv>
  <rv s="1">
    <v>1</v>
    <v>XIDX:MBTO</v>
    <v>Daily</v>
    <v>43829</v>
    <v>43829</v>
    <v>0</v>
    <v>1</v>
    <v>637132608000000000,639177918742740031,0</v>
    <v>0</v>
    <v>bkh1zr</v>
    <v>XIDX:MBTO</v>
    <v>62</v>
  </rv>
  <rv s="1">
    <v>1</v>
    <v>XIDX:MBTO</v>
    <v>Daily</v>
    <v>45289</v>
    <v>45289</v>
    <v>0</v>
    <v>1</v>
    <v>638394048000000000,639177918743210140,0</v>
    <v>0</v>
    <v>bkh1zr</v>
    <v>XIDX:MBTO</v>
    <v>197</v>
  </rv>
  <rv s="1">
    <v>1</v>
    <v>XIDX:MBTO</v>
    <v>Daily</v>
    <v>46142</v>
    <v>46142</v>
    <v>0</v>
    <v>1</v>
    <v>639131040000000000,639177918743690243,0</v>
    <v>0</v>
    <v>bkh1zr</v>
    <v>XIDX:MBTO</v>
    <v>55</v>
  </rv>
  <rv s="1">
    <v>1</v>
    <v>XIDX:KOPI</v>
    <v>Daily</v>
    <v>43098</v>
    <v>43098</v>
    <v>0</v>
    <v>1</v>
    <v>636501024000000000,639177918775814750,0</v>
    <v>0</v>
    <v>bkgy8m</v>
    <v>XIDX:KOPI</v>
    <v>94</v>
  </rv>
  <rv s="1">
    <v>1</v>
    <v>XIDX:KOPI</v>
    <v>Daily</v>
    <v>44560</v>
    <v>44560</v>
    <v>0</v>
    <v>1</v>
    <v>637764192000000000,639177918776384873,0</v>
    <v>0</v>
    <v>bkgy8m</v>
    <v>XIDX:KOPI</v>
    <v>316</v>
  </rv>
  <rv s="1">
    <v>1</v>
    <v>XIDX:KOPI</v>
    <v>Daily</v>
    <v>46021</v>
    <v>46021</v>
    <v>0</v>
    <v>1</v>
    <v>639026496000000000,639177918776859225,0</v>
    <v>0</v>
    <v>bkgy8m</v>
    <v>XIDX:KOPI</v>
    <v>317</v>
  </rv>
  <rv s="1">
    <v>1</v>
    <v>XIDX:KOPI</v>
    <v>Daily</v>
    <v>43462</v>
    <v>43462</v>
    <v>0</v>
    <v>1</v>
    <v>636815520000000000,639177918782543313,0</v>
    <v>0</v>
    <v>bkgy8m</v>
    <v>XIDX:KOPI</v>
    <v>318</v>
  </rv>
  <rv s="1">
    <v>1</v>
    <v>XIDX:KOPI</v>
    <v>Daily</v>
    <v>44925</v>
    <v>44925</v>
    <v>0</v>
    <v>1</v>
    <v>638079552000000000,639177918783023419,0</v>
    <v>0</v>
    <v>bkgy8m</v>
    <v>XIDX:KOPI</v>
    <v>247</v>
  </rv>
  <rv s="1">
    <v>1</v>
    <v>XIDX:KOPI</v>
    <v>Daily</v>
    <v>42368</v>
    <v>42368</v>
    <v>0</v>
    <v>1</v>
    <v>635870304000000000,639177918786397182,0</v>
    <v>0</v>
    <v>bkgy8m</v>
    <v>XIDX:KOPI</v>
    <v>319</v>
  </rv>
  <rv s="1">
    <v>1</v>
    <v>XIDX:KOPI</v>
    <v>Daily</v>
    <v>43829</v>
    <v>43829</v>
    <v>0</v>
    <v>1</v>
    <v>637132608000000000,639177918786857287,0</v>
    <v>0</v>
    <v>bkgy8m</v>
    <v>XIDX:KOPI</v>
    <v>247</v>
  </rv>
  <rv s="1">
    <v>1</v>
    <v>XIDX:KOPI</v>
    <v>Daily</v>
    <v>45289</v>
    <v>45289</v>
    <v>0</v>
    <v>1</v>
    <v>638394048000000000,639177918782633332,0</v>
    <v>0</v>
    <v>bkgy8m</v>
    <v>XIDX:KOPI</v>
    <v>320</v>
  </rv>
  <rv s="1">
    <v>1</v>
    <v>XIDX:KOPI</v>
    <v>Daily</v>
    <v>46142</v>
    <v>46142</v>
    <v>0</v>
    <v>1</v>
    <v>639131040000000000,639177918783106421,0</v>
    <v>0</v>
    <v>bkgy8m</v>
    <v>XIDX:KOPI</v>
    <v>321</v>
  </rv>
  <rv s="1">
    <v>1</v>
    <v>XIDX:KOPI</v>
    <v>Daily</v>
    <v>42734</v>
    <v>42734</v>
    <v>0</v>
    <v>1</v>
    <v>636186528000000000,639177918791798398,0</v>
    <v>0</v>
    <v>bkgy8m</v>
    <v>XIDX:KOPI</v>
    <v>322</v>
  </rv>
  <rv s="1">
    <v>1</v>
    <v>XIDX:KOPI</v>
    <v>Daily</v>
    <v>44195</v>
    <v>44195</v>
    <v>0</v>
    <v>1</v>
    <v>637448832000000000,639177918790272237,0</v>
    <v>0</v>
    <v>bkgy8m</v>
    <v>XIDX:KOPI</v>
    <v>83</v>
  </rv>
  <rv s="1">
    <v>1</v>
    <v>XIDX:KOPI</v>
    <v>Daily</v>
    <v>45656</v>
    <v>45656</v>
    <v>0</v>
    <v>1</v>
    <v>638711136000000000,639177918790742341,0</v>
    <v>0</v>
    <v>bkgy8m</v>
    <v>XIDX:KOPI</v>
    <v>323</v>
  </rv>
  <rv s="1">
    <v>1</v>
    <v>XIDX:MBAP</v>
    <v>Daily</v>
    <v>43829</v>
    <v>43829</v>
    <v>0</v>
    <v>1</v>
    <v>637132608000000000,639177918741896820,0</v>
    <v>0</v>
    <v>bkh1u2</v>
    <v>XIDX:MBAP</v>
    <v>324</v>
  </rv>
  <rv s="1">
    <v>1</v>
    <v>XIDX:MBAP</v>
    <v>Daily</v>
    <v>45289</v>
    <v>45289</v>
    <v>0</v>
    <v>1</v>
    <v>638394048000000000,639177918742366924,0</v>
    <v>0</v>
    <v>bkh1u2</v>
    <v>XIDX:MBAP</v>
    <v>325</v>
  </rv>
  <rv s="1">
    <v>1</v>
    <v>XIDX:MBAP</v>
    <v>Daily</v>
    <v>46142</v>
    <v>46142</v>
    <v>0</v>
    <v>1</v>
    <v>639131040000000000,639177918742837029,0</v>
    <v>0</v>
    <v>bkh1u2</v>
    <v>XIDX:MBAP</v>
    <v>326</v>
  </rv>
  <rv s="1">
    <v>1</v>
    <v>XIDX:MBAP</v>
    <v>Daily</v>
    <v>44195</v>
    <v>44195</v>
    <v>0</v>
    <v>1</v>
    <v>637448832000000000,639177918744397364,0</v>
    <v>0</v>
    <v>bkh1u2</v>
    <v>XIDX:MBAP</v>
    <v>327</v>
  </rv>
  <rv s="1">
    <v>1</v>
    <v>XIDX:MBAP</v>
    <v>Daily</v>
    <v>45656</v>
    <v>45656</v>
    <v>0</v>
    <v>1</v>
    <v>638711136000000000,639177918744867472,0</v>
    <v>0</v>
    <v>bkh1u2</v>
    <v>XIDX:MBAP</v>
    <v>327</v>
  </rv>
  <rv s="1">
    <v>1</v>
    <v>XIDX:MBAP</v>
    <v>Daily</v>
    <v>43098</v>
    <v>43098</v>
    <v>0</v>
    <v>1</v>
    <v>636501024000000000,639177918751358882,0</v>
    <v>0</v>
    <v>bkh1u2</v>
    <v>XIDX:MBAP</v>
    <v>328</v>
  </rv>
  <rv s="1">
    <v>1</v>
    <v>XIDX:MBAP</v>
    <v>Daily</v>
    <v>44560</v>
    <v>44560</v>
    <v>0</v>
    <v>1</v>
    <v>637764192000000000,639177918751828982,0</v>
    <v>0</v>
    <v>bkh1u2</v>
    <v>XIDX:MBAP</v>
    <v>140</v>
  </rv>
  <rv s="1">
    <v>1</v>
    <v>XIDX:MBAP</v>
    <v>Daily</v>
    <v>46021</v>
    <v>46021</v>
    <v>0</v>
    <v>1</v>
    <v>639026496000000000,639177918752327585,0</v>
    <v>0</v>
    <v>bkh1u2</v>
    <v>XIDX:MBAP</v>
    <v>329</v>
  </rv>
  <rv s="1">
    <v>1</v>
    <v>XIDX:MBAP</v>
    <v>Daily</v>
    <v>43462</v>
    <v>43462</v>
    <v>0</v>
    <v>1</v>
    <v>636815520000000000,639177918749687024,0</v>
    <v>0</v>
    <v>bkh1u2</v>
    <v>XIDX:MBAP</v>
    <v>31</v>
  </rv>
  <rv s="1">
    <v>1</v>
    <v>XIDX:MBAP</v>
    <v>Daily</v>
    <v>44925</v>
    <v>44925</v>
    <v>0</v>
    <v>1</v>
    <v>638079552000000000,639177918750166769,0</v>
    <v>0</v>
    <v>bkh1u2</v>
    <v>XIDX:MBAP</v>
    <v>330</v>
  </rv>
  <rv s="1">
    <v>1</v>
    <v>XIDX:KKGI</v>
    <v>Daily</v>
    <v>40907</v>
    <v>40907</v>
    <v>0</v>
    <v>1</v>
    <v>634608000000000000,639177918776602261,0</v>
    <v>0</v>
    <v>bkgxqh</v>
    <v>XIDX:KKGI</v>
    <v>331</v>
  </rv>
  <rv s="1">
    <v>1</v>
    <v>XIDX:KKGI</v>
    <v>Daily</v>
    <v>42368</v>
    <v>42368</v>
    <v>0</v>
    <v>1</v>
    <v>635870304000000000,639177918777079775,0</v>
    <v>0</v>
    <v>bkgxqh</v>
    <v>XIDX:KKGI</v>
    <v>332</v>
  </rv>
  <rv s="1">
    <v>1</v>
    <v>XIDX:KKGI</v>
    <v>Daily</v>
    <v>43829</v>
    <v>43829</v>
    <v>0</v>
    <v>1</v>
    <v>637132608000000000,639177918777562498,0</v>
    <v>0</v>
    <v>bkgxqh</v>
    <v>XIDX:KKGI</v>
    <v>333</v>
  </rv>
  <rv s="1">
    <v>1</v>
    <v>XIDX:KKGI</v>
    <v>Daily</v>
    <v>45289</v>
    <v>45289</v>
    <v>0</v>
    <v>1</v>
    <v>638394048000000000,639177918778029979,0</v>
    <v>0</v>
    <v>bkgxqh</v>
    <v>XIDX:KKGI</v>
    <v>334</v>
  </rv>
  <rv s="1">
    <v>1</v>
    <v>XIDX:KKGI</v>
    <v>Daily</v>
    <v>46142</v>
    <v>46142</v>
    <v>0</v>
    <v>1</v>
    <v>639131040000000000,639177918778502723,0</v>
    <v>0</v>
    <v>bkgxqh</v>
    <v>XIDX:KKGI</v>
    <v>335</v>
  </rv>
  <rv s="1">
    <v>1</v>
    <v>XIDX:KKGI</v>
    <v>Daily</v>
    <v>41271</v>
    <v>41271</v>
    <v>0</v>
    <v>1</v>
    <v>634922496000000000,639177918786294576,0</v>
    <v>0</v>
    <v>bkgxqh</v>
    <v>XIDX:KKGI</v>
    <v>336</v>
  </rv>
  <rv s="1">
    <v>1</v>
    <v>XIDX:KKGI</v>
    <v>Daily</v>
    <v>42734</v>
    <v>42734</v>
    <v>0</v>
    <v>1</v>
    <v>636186528000000000,639177918782310937,0</v>
    <v>0</v>
    <v>bkgxqh</v>
    <v>XIDX:KKGI</v>
    <v>337</v>
  </rv>
  <rv s="1">
    <v>1</v>
    <v>XIDX:KKGI</v>
    <v>Daily</v>
    <v>44195</v>
    <v>44195</v>
    <v>0</v>
    <v>1</v>
    <v>637448832000000000,639177918782796500,0</v>
    <v>0</v>
    <v>bkgxqh</v>
    <v>XIDX:KKGI</v>
    <v>338</v>
  </rv>
  <rv s="1">
    <v>1</v>
    <v>XIDX:KKGI</v>
    <v>Daily</v>
    <v>45656</v>
    <v>45656</v>
    <v>0</v>
    <v>1</v>
    <v>638711136000000000,639177918783266600,0</v>
    <v>0</v>
    <v>bkgxqh</v>
    <v>XIDX:KKGI</v>
    <v>339</v>
  </rv>
  <rv s="1">
    <v>1</v>
    <v>XIDX:KKGI</v>
    <v>Daily</v>
    <v>40542</v>
    <v>40542</v>
    <v>0</v>
    <v>1</v>
    <v>634292640000000000,639177918793356276,0</v>
    <v>0</v>
    <v>bkgxqh</v>
    <v>XIDX:KKGI</v>
    <v>340</v>
  </rv>
  <rv s="1">
    <v>1</v>
    <v>XIDX:KKGI</v>
    <v>Daily</v>
    <v>42003</v>
    <v>42003</v>
    <v>0</v>
    <v>1</v>
    <v>635554944000000000,639177918793833437,0</v>
    <v>0</v>
    <v>bkgxqh</v>
    <v>XIDX:KKGI</v>
    <v>341</v>
  </rv>
  <rv s="1">
    <v>1</v>
    <v>XIDX:KKGI</v>
    <v>Daily</v>
    <v>43462</v>
    <v>43462</v>
    <v>0</v>
    <v>1</v>
    <v>636815520000000000,639177918794308933,0</v>
    <v>0</v>
    <v>bkgxqh</v>
    <v>XIDX:KKGI</v>
    <v>342</v>
  </rv>
  <rv s="1">
    <v>1</v>
    <v>XIDX:KKGI</v>
    <v>Daily</v>
    <v>44925</v>
    <v>44925</v>
    <v>0</v>
    <v>1</v>
    <v>638079552000000000,639177918790532726,0</v>
    <v>0</v>
    <v>bkgxqh</v>
    <v>XIDX:KKGI</v>
    <v>343</v>
  </rv>
  <rv s="1">
    <v>1</v>
    <v>XIDX:KKGI</v>
    <v>Daily</v>
    <v>44560</v>
    <v>44560</v>
    <v>0</v>
    <v>1</v>
    <v>637764192000000000,639177918793858842,0</v>
    <v>0</v>
    <v>bkgxqh</v>
    <v>XIDX:KKGI</v>
    <v>344</v>
  </rv>
  <rv s="1">
    <v>1</v>
    <v>XIDX:KKGI</v>
    <v>Daily</v>
    <v>46021</v>
    <v>46021</v>
    <v>0</v>
    <v>1</v>
    <v>639026496000000000,639177918795986923,0</v>
    <v>0</v>
    <v>bkgxqh</v>
    <v>XIDX:KKGI</v>
    <v>345</v>
  </rv>
  <rv s="1">
    <v>1</v>
    <v>XIDX:KKGI</v>
    <v>Daily</v>
    <v>41638</v>
    <v>41638</v>
    <v>0</v>
    <v>1</v>
    <v>635239584000000000,639177918803238676,0</v>
    <v>0</v>
    <v>bkgxqh</v>
    <v>XIDX:KKGI</v>
    <v>346</v>
  </rv>
  <rv s="1">
    <v>1</v>
    <v>XIDX:KKGI</v>
    <v>Daily</v>
    <v>43098</v>
    <v>43098</v>
    <v>0</v>
    <v>1</v>
    <v>636501024000000000,639177918803448722,0</v>
    <v>0</v>
    <v>bkgxqh</v>
    <v>XIDX:KKGI</v>
    <v>347</v>
  </rv>
  <rv s="1">
    <v>1</v>
    <v>XIDX:JIHD</v>
    <v>Daily</v>
    <v>40542</v>
    <v>40542</v>
    <v>0</v>
    <v>1</v>
    <v>634292640000000000,639177918810864805,0</v>
    <v>0</v>
    <v>bkgtnm</v>
    <v>XIDX:JIHD</v>
    <v>1</v>
  </rv>
  <rv s="1">
    <v>1</v>
    <v>XIDX:JIHD</v>
    <v>Daily</v>
    <v>42003</v>
    <v>42003</v>
    <v>0</v>
    <v>1</v>
    <v>635554944000000000,639177918811334905,0</v>
    <v>0</v>
    <v>bkgtnm</v>
    <v>XIDX:JIHD</v>
    <v>348</v>
  </rv>
  <rv s="1">
    <v>1</v>
    <v>XIDX:JIHD</v>
    <v>Daily</v>
    <v>44925</v>
    <v>44925</v>
    <v>0</v>
    <v>1</v>
    <v>638079552000000000,639177918807384065,0</v>
    <v>0</v>
    <v>bkgtnm</v>
    <v>XIDX:JIHD</v>
    <v>320</v>
  </rv>
  <rv s="1">
    <v>1</v>
    <v>XIDX:JIHD</v>
    <v>Daily</v>
    <v>40907</v>
    <v>40907</v>
    <v>0</v>
    <v>1</v>
    <v>634608000000000000,639177918817602303,0</v>
    <v>0</v>
    <v>bkgtnm</v>
    <v>XIDX:JIHD</v>
    <v>247</v>
  </rv>
  <rv s="1">
    <v>1</v>
    <v>XIDX:JIHD</v>
    <v>Daily</v>
    <v>43829</v>
    <v>43829</v>
    <v>0</v>
    <v>1</v>
    <v>637132608000000000,639177918818576439,0</v>
    <v>0</v>
    <v>bkgtnm</v>
    <v>XIDX:JIHD</v>
    <v>3</v>
  </rv>
  <rv s="1">
    <v>1</v>
    <v>XIDX:JIHD</v>
    <v>Daily</v>
    <v>45289</v>
    <v>45289</v>
    <v>0</v>
    <v>1</v>
    <v>638394048000000000,639177918819066551,0</v>
    <v>0</v>
    <v>bkgtnm</v>
    <v>XIDX:JIHD</v>
    <v>349</v>
  </rv>
  <rv s="1">
    <v>1</v>
    <v>XIDX:JIHD</v>
    <v>Daily</v>
    <v>46142</v>
    <v>46142</v>
    <v>0</v>
    <v>1</v>
    <v>639131040000000000,639177918819552737,0</v>
    <v>0</v>
    <v>bkgtnm</v>
    <v>XIDX:JIHD</v>
    <v>104</v>
  </rv>
  <rv s="1">
    <v>1</v>
    <v>XIDX:JIHD</v>
    <v>Daily</v>
    <v>39812</v>
    <v>39812</v>
    <v>0</v>
    <v>1</v>
    <v>633661920000000000,639177918817936681,0</v>
    <v>0</v>
    <v>bkgtnm</v>
    <v>XIDX:JIHD</v>
    <v>59</v>
  </rv>
  <rv s="1">
    <v>1</v>
    <v>XIDX:JIHD</v>
    <v>Daily</v>
    <v>41271</v>
    <v>41271</v>
    <v>0</v>
    <v>1</v>
    <v>634922496000000000,639177918818432488,0</v>
    <v>0</v>
    <v>bkgtnm</v>
    <v>XIDX:JIHD</v>
    <v>252</v>
  </rv>
  <rv s="1">
    <v>1</v>
    <v>XIDX:JIHD</v>
    <v>Daily</v>
    <v>42734</v>
    <v>42734</v>
    <v>0</v>
    <v>1</v>
    <v>636186528000000000,639177918818906525,0</v>
    <v>0</v>
    <v>bkgtnm</v>
    <v>XIDX:JIHD</v>
    <v>350</v>
  </rv>
  <rv s="1">
    <v>1</v>
    <v>XIDX:JIHD</v>
    <v>Daily</v>
    <v>44195</v>
    <v>44195</v>
    <v>0</v>
    <v>1</v>
    <v>637448832000000000,639177918819402702,0</v>
    <v>0</v>
    <v>bkgtnm</v>
    <v>XIDX:JIHD</v>
    <v>351</v>
  </rv>
  <rv s="1">
    <v>1</v>
    <v>XIDX:JIHD</v>
    <v>Daily</v>
    <v>45656</v>
    <v>45656</v>
    <v>0</v>
    <v>1</v>
    <v>638711136000000000,639177918819896728,0</v>
    <v>0</v>
    <v>bkgtnm</v>
    <v>XIDX:JIHD</v>
    <v>352</v>
  </rv>
  <rv s="1">
    <v>1</v>
    <v>XIDX:JIHD</v>
    <v>Daily</v>
    <v>41638</v>
    <v>41638</v>
    <v>0</v>
    <v>1</v>
    <v>635239584000000000,639177918825974151,0</v>
    <v>0</v>
    <v>bkgtnm</v>
    <v>XIDX:JIHD</v>
    <v>353</v>
  </rv>
  <rv s="1">
    <v>1</v>
    <v>XIDX:JIHD</v>
    <v>Daily</v>
    <v>43098</v>
    <v>43098</v>
    <v>0</v>
    <v>1</v>
    <v>636501024000000000,639177918826448121,0</v>
    <v>0</v>
    <v>bkgtnm</v>
    <v>XIDX:JIHD</v>
    <v>354</v>
  </rv>
  <rv s="1">
    <v>1</v>
    <v>XIDX:JIHD</v>
    <v>Daily</v>
    <v>44560</v>
    <v>44560</v>
    <v>0</v>
    <v>1</v>
    <v>637764192000000000,639177918826924360,0</v>
    <v>0</v>
    <v>bkgtnm</v>
    <v>XIDX:JIHD</v>
    <v>355</v>
  </rv>
  <rv s="1">
    <v>1</v>
    <v>XIDX:JIHD</v>
    <v>Daily</v>
    <v>46021</v>
    <v>46021</v>
    <v>0</v>
    <v>1</v>
    <v>639026496000000000,639177918827418330,0</v>
    <v>0</v>
    <v>bkgtnm</v>
    <v>XIDX:JIHD</v>
    <v>356</v>
  </rv>
  <rv s="1">
    <v>1</v>
    <v>XIDX:KOIN</v>
    <v>Daily</v>
    <v>40907</v>
    <v>40907</v>
    <v>0</v>
    <v>1</v>
    <v>634608000000000000,639177918774153810,0</v>
    <v>0</v>
    <v>bkgy2w</v>
    <v>XIDX:KOIN</v>
    <v>56</v>
  </rv>
  <rv s="1">
    <v>1</v>
    <v>XIDX:KOIN</v>
    <v>Daily</v>
    <v>42368</v>
    <v>42368</v>
    <v>0</v>
    <v>1</v>
    <v>635870304000000000,639177918774623916,0</v>
    <v>0</v>
    <v>bkgy2w</v>
    <v>XIDX:KOIN</v>
    <v>65</v>
  </rv>
  <rv s="1">
    <v>1</v>
    <v>XIDX:KOIN</v>
    <v>Daily</v>
    <v>43829</v>
    <v>43829</v>
    <v>0</v>
    <v>1</v>
    <v>637132608000000000,639177918775092508,0</v>
    <v>0</v>
    <v>bkgy2w</v>
    <v>XIDX:KOIN</v>
    <v>220</v>
  </rv>
  <rv s="1">
    <v>1</v>
    <v>XIDX:KOIN</v>
    <v>Daily</v>
    <v>45289</v>
    <v>45289</v>
    <v>0</v>
    <v>1</v>
    <v>638394048000000000,639177918775574119,0</v>
    <v>0</v>
    <v>bkgy2w</v>
    <v>XIDX:KOIN</v>
    <v>48</v>
  </rv>
  <rv s="1">
    <v>1</v>
    <v>XIDX:KOIN</v>
    <v>Daily</v>
    <v>46142</v>
    <v>46142</v>
    <v>0</v>
    <v>1</v>
    <v>639131040000000000,639177918776042705,0</v>
    <v>0</v>
    <v>bkgy2w</v>
    <v>XIDX:KOIN</v>
    <v>276</v>
  </rv>
  <rv s="1">
    <v>1</v>
    <v>XIDX:KOIN</v>
    <v>Daily</v>
    <v>44195</v>
    <v>44195</v>
    <v>0</v>
    <v>1</v>
    <v>637448832000000000,639177918785946360,0</v>
    <v>0</v>
    <v>bkgy2w</v>
    <v>XIDX:KOIN</v>
    <v>3</v>
  </rv>
  <rv s="1">
    <v>1</v>
    <v>XIDX:KOIN</v>
    <v>Daily</v>
    <v>45656</v>
    <v>45656</v>
    <v>0</v>
    <v>1</v>
    <v>638711136000000000,639177918786416460,0</v>
    <v>0</v>
    <v>bkgy2w</v>
    <v>XIDX:KOIN</v>
    <v>357</v>
  </rv>
  <rv s="1">
    <v>1</v>
    <v>XIDX:KOIN</v>
    <v>Daily</v>
    <v>40176</v>
    <v>40176</v>
    <v>0</v>
    <v>1</v>
    <v>633976416000000000,639177918785514892,0</v>
    <v>0</v>
    <v>bkgy2w</v>
    <v>XIDX:KOIN</v>
    <v>358</v>
  </rv>
  <rv s="1">
    <v>1</v>
    <v>XIDX:KOIN</v>
    <v>Daily</v>
    <v>44560</v>
    <v>44560</v>
    <v>0</v>
    <v>1</v>
    <v>637764192000000000,639177918787006590,0</v>
    <v>0</v>
    <v>bkgy2w</v>
    <v>XIDX:KOIN</v>
    <v>359</v>
  </rv>
  <rv s="1">
    <v>1</v>
    <v>XIDX:KOIN</v>
    <v>Daily</v>
    <v>46021</v>
    <v>46021</v>
    <v>0</v>
    <v>1</v>
    <v>639026496000000000,639177918782685660,0</v>
    <v>0</v>
    <v>bkgy2w</v>
    <v>XIDX:KOIN</v>
    <v>124</v>
  </rv>
  <rv s="1">
    <v>1</v>
    <v>XIDX:KOIN</v>
    <v>Daily</v>
    <v>40542</v>
    <v>40542</v>
    <v>0</v>
    <v>1</v>
    <v>634292640000000000,639177918792657806,0</v>
    <v>0</v>
    <v>bkgy2w</v>
    <v>XIDX:KOIN</v>
    <v>56</v>
  </rv>
  <rv s="1">
    <v>1</v>
    <v>XIDX:KOIN</v>
    <v>Daily</v>
    <v>42003</v>
    <v>42003</v>
    <v>0</v>
    <v>1</v>
    <v>635554944000000000,639177918793126629,0</v>
    <v>0</v>
    <v>bkgy2w</v>
    <v>XIDX:KOIN</v>
    <v>360</v>
  </rv>
  <rv s="1">
    <v>1</v>
    <v>XIDX:KOIN</v>
    <v>Daily</v>
    <v>44925</v>
    <v>44925</v>
    <v>0</v>
    <v>1</v>
    <v>638079552000000000,639177918794078120,0</v>
    <v>0</v>
    <v>bkgy2w</v>
    <v>XIDX:KOIN</v>
    <v>314</v>
  </rv>
  <rv s="1">
    <v>1</v>
    <v>XIDX:MAYA</v>
    <v>Daily</v>
    <v>41638</v>
    <v>41638</v>
    <v>0</v>
    <v>1</v>
    <v>635239584000000000,639177918743778744,0</v>
    <v>0</v>
    <v>bkh1r7</v>
    <v>XIDX:MAYA</v>
    <v>361</v>
  </rv>
  <rv s="1">
    <v>1</v>
    <v>XIDX:MAYA</v>
    <v>Daily</v>
    <v>43098</v>
    <v>43098</v>
    <v>0</v>
    <v>1</v>
    <v>636501024000000000,639177918744274173,0</v>
    <v>0</v>
    <v>bkh1r7</v>
    <v>XIDX:MAYA</v>
    <v>362</v>
  </rv>
  <rv s="1">
    <v>1</v>
    <v>XIDX:MAYA</v>
    <v>Daily</v>
    <v>44560</v>
    <v>44560</v>
    <v>0</v>
    <v>1</v>
    <v>637764192000000000,639177918744733768,0</v>
    <v>0</v>
    <v>bkh1r7</v>
    <v>XIDX:MAYA</v>
    <v>269</v>
  </rv>
  <rv s="1">
    <v>1</v>
    <v>XIDX:MAYA</v>
    <v>Daily</v>
    <v>46021</v>
    <v>46021</v>
    <v>0</v>
    <v>1</v>
    <v>639026496000000000,639177918740533354,0</v>
    <v>0</v>
    <v>bkh1r7</v>
    <v>XIDX:MAYA</v>
    <v>363</v>
  </rv>
  <rv s="1">
    <v>1</v>
    <v>XIDX:MAYA</v>
    <v>Daily</v>
    <v>40542</v>
    <v>40542</v>
    <v>0</v>
    <v>1</v>
    <v>634292640000000000,639177918740532821,0</v>
    <v>0</v>
    <v>bkh1r7</v>
    <v>XIDX:MAYA</v>
    <v>364</v>
  </rv>
  <rv s="1">
    <v>1</v>
    <v>XIDX:MAYA</v>
    <v>Daily</v>
    <v>42003</v>
    <v>42003</v>
    <v>0</v>
    <v>1</v>
    <v>635554944000000000,639177918741003457,0</v>
    <v>0</v>
    <v>bkh1r7</v>
    <v>XIDX:MAYA</v>
    <v>365</v>
  </rv>
  <rv s="1">
    <v>1</v>
    <v>XIDX:MAYA</v>
    <v>Daily</v>
    <v>44925</v>
    <v>44925</v>
    <v>0</v>
    <v>1</v>
    <v>638079552000000000,639177918741943141,0</v>
    <v>0</v>
    <v>bkh1r7</v>
    <v>XIDX:MAYA</v>
    <v>234</v>
  </rv>
  <rv s="1">
    <v>1</v>
    <v>XIDX:MAYA</v>
    <v>Daily</v>
    <v>40907</v>
    <v>40907</v>
    <v>0</v>
    <v>1</v>
    <v>634608000000000000,639177918752805586,0</v>
    <v>0</v>
    <v>bkh1r7</v>
    <v>XIDX:MAYA</v>
    <v>366</v>
  </rv>
  <rv s="1">
    <v>1</v>
    <v>XIDX:MAYA</v>
    <v>Daily</v>
    <v>42368</v>
    <v>42368</v>
    <v>0</v>
    <v>1</v>
    <v>635870304000000000,639177918753270949,0</v>
    <v>0</v>
    <v>bkh1r7</v>
    <v>XIDX:MAYA</v>
    <v>367</v>
  </rv>
  <rv s="1">
    <v>1</v>
    <v>XIDX:MAYA</v>
    <v>Daily</v>
    <v>43829</v>
    <v>43829</v>
    <v>0</v>
    <v>1</v>
    <v>637132608000000000,639177918748875197,0</v>
    <v>0</v>
    <v>bkh1r7</v>
    <v>XIDX:MAYA</v>
    <v>3</v>
  </rv>
  <rv s="1">
    <v>1</v>
    <v>XIDX:MAYA</v>
    <v>Daily</v>
    <v>45289</v>
    <v>45289</v>
    <v>0</v>
    <v>1</v>
    <v>638394048000000000,639177918749334808,0</v>
    <v>0</v>
    <v>bkh1r7</v>
    <v>XIDX:MAYA</v>
    <v>368</v>
  </rv>
  <rv s="1">
    <v>1</v>
    <v>XIDX:MAYA</v>
    <v>Daily</v>
    <v>46142</v>
    <v>46142</v>
    <v>0</v>
    <v>1</v>
    <v>639131040000000000,639177918749804914,0</v>
    <v>0</v>
    <v>bkh1r7</v>
    <v>XIDX:MAYA</v>
    <v>369</v>
  </rv>
  <rv s="1">
    <v>1</v>
    <v>XIDX:MAYA</v>
    <v>Daily</v>
    <v>41271</v>
    <v>41271</v>
    <v>0</v>
    <v>1</v>
    <v>634922496000000000,639177918751125706,0</v>
    <v>0</v>
    <v>bkh1r7</v>
    <v>XIDX:MAYA</v>
    <v>370</v>
  </rv>
  <rv s="1">
    <v>1</v>
    <v>XIDX:MAYA</v>
    <v>Daily</v>
    <v>44195</v>
    <v>44195</v>
    <v>0</v>
    <v>1</v>
    <v>637448832000000000,639177918752075920,0</v>
    <v>0</v>
    <v>bkh1r7</v>
    <v>XIDX:MAYA</v>
    <v>371</v>
  </rv>
  <rv s="1">
    <v>1</v>
    <v>XIDX:MAYA</v>
    <v>Daily</v>
    <v>45656</v>
    <v>45656</v>
    <v>0</v>
    <v>1</v>
    <v>638711136000000000,639177918752545524,0</v>
    <v>0</v>
    <v>bkh1r7</v>
    <v>XIDX:MAYA</v>
    <v>130</v>
  </rv>
  <rv s="1">
    <v>1</v>
    <v>XIDX:MAPI</v>
    <v>Daily</v>
    <v>40907</v>
    <v>40907</v>
    <v>0</v>
    <v>1</v>
    <v>634608000000000000,639177918741006622,0</v>
    <v>0</v>
    <v>bn98pr</v>
    <v>XIDX:MAPI</v>
    <v>104</v>
  </rv>
  <rv s="1">
    <v>1</v>
    <v>XIDX:MAPI</v>
    <v>Daily</v>
    <v>42368</v>
    <v>42368</v>
    <v>0</v>
    <v>1</v>
    <v>635870304000000000,639177918741485217,0</v>
    <v>0</v>
    <v>bn98pr</v>
    <v>XIDX:MAPI</v>
    <v>372</v>
  </rv>
  <rv s="1">
    <v>1</v>
    <v>XIDX:MAPI</v>
    <v>Daily</v>
    <v>43829</v>
    <v>43829</v>
    <v>0</v>
    <v>1</v>
    <v>637132608000000000,639177918741956831,0</v>
    <v>0</v>
    <v>bn98pr</v>
    <v>XIDX:MAPI</v>
    <v>373</v>
  </rv>
  <rv s="1">
    <v>1</v>
    <v>XIDX:MAPI</v>
    <v>Daily</v>
    <v>45289</v>
    <v>45289</v>
    <v>0</v>
    <v>1</v>
    <v>638394048000000000,639177918742416934,0</v>
    <v>0</v>
    <v>bn98pr</v>
    <v>XIDX:MAPI</v>
    <v>374</v>
  </rv>
  <rv s="1">
    <v>1</v>
    <v>XIDX:MAPI</v>
    <v>Daily</v>
    <v>46142</v>
    <v>46142</v>
    <v>0</v>
    <v>1</v>
    <v>639131040000000000,639177918742895526,0</v>
    <v>0</v>
    <v>bn98pr</v>
    <v>XIDX:MAPI</v>
    <v>375</v>
  </rv>
  <rv s="1">
    <v>1</v>
    <v>XIDX:MAPI</v>
    <v>Daily</v>
    <v>41271</v>
    <v>41271</v>
    <v>0</v>
    <v>1</v>
    <v>634922496000000000,639177918742877037,0</v>
    <v>0</v>
    <v>bn98pr</v>
    <v>XIDX:MAPI</v>
    <v>376</v>
  </rv>
  <rv s="1">
    <v>1</v>
    <v>XIDX:MAPI</v>
    <v>Daily</v>
    <v>42734</v>
    <v>42734</v>
    <v>0</v>
    <v>1</v>
    <v>636186528000000000,639177918743355631,0</v>
    <v>0</v>
    <v>bn98pr</v>
    <v>XIDX:MAPI</v>
    <v>377</v>
  </rv>
  <rv s="1">
    <v>1</v>
    <v>XIDX:MAPI</v>
    <v>Daily</v>
    <v>44195</v>
    <v>44195</v>
    <v>0</v>
    <v>1</v>
    <v>637448832000000000,639177918743817247,0</v>
    <v>0</v>
    <v>bn98pr</v>
    <v>XIDX:MAPI</v>
    <v>1</v>
  </rv>
  <rv s="1">
    <v>1</v>
    <v>XIDX:MAPI</v>
    <v>Daily</v>
    <v>45656</v>
    <v>45656</v>
    <v>0</v>
    <v>1</v>
    <v>638711136000000000,639177918744295832,0</v>
    <v>0</v>
    <v>bn98pr</v>
    <v>XIDX:MAPI</v>
    <v>378</v>
  </rv>
  <rv s="1">
    <v>1</v>
    <v>XIDX:MAPI</v>
    <v>Daily</v>
    <v>40176</v>
    <v>40176</v>
    <v>0</v>
    <v>1</v>
    <v>633976416000000000,639177918750268643,0</v>
    <v>0</v>
    <v>bn98pr</v>
    <v>XIDX:MAPI</v>
    <v>230</v>
  </rv>
  <rv s="1">
    <v>1</v>
    <v>XIDX:MAPI</v>
    <v>Daily</v>
    <v>41638</v>
    <v>41638</v>
    <v>0</v>
    <v>1</v>
    <v>635239584000000000,639177918750738747,0</v>
    <v>0</v>
    <v>bn98pr</v>
    <v>XIDX:MAPI</v>
    <v>379</v>
  </rv>
  <rv s="1">
    <v>1</v>
    <v>XIDX:MAPI</v>
    <v>Daily</v>
    <v>43098</v>
    <v>43098</v>
    <v>0</v>
    <v>1</v>
    <v>636501024000000000,639177918751207346,0</v>
    <v>0</v>
    <v>bn98pr</v>
    <v>XIDX:MAPI</v>
    <v>247</v>
  </rv>
  <rv s="1">
    <v>1</v>
    <v>XIDX:MAPI</v>
    <v>Daily</v>
    <v>44560</v>
    <v>44560</v>
    <v>0</v>
    <v>1</v>
    <v>637764192000000000,639177918751677449,0</v>
    <v>0</v>
    <v>bn98pr</v>
    <v>XIDX:MAPI</v>
    <v>319</v>
  </rv>
  <rv s="1">
    <v>1</v>
    <v>XIDX:MAPI</v>
    <v>Daily</v>
    <v>46021</v>
    <v>46021</v>
    <v>0</v>
    <v>1</v>
    <v>639026496000000000,639177918752149050,0</v>
    <v>0</v>
    <v>bn98pr</v>
    <v>XIDX:MAPI</v>
    <v>380</v>
  </rv>
  <rv s="1">
    <v>1</v>
    <v>XIDX:MAPI</v>
    <v>Daily</v>
    <v>40542</v>
    <v>40542</v>
    <v>0</v>
    <v>1</v>
    <v>634292640000000000,639177918753029239,0</v>
    <v>0</v>
    <v>bn98pr</v>
    <v>XIDX:MAPI</v>
    <v>381</v>
  </rv>
  <rv s="1">
    <v>1</v>
    <v>XIDX:MAPI</v>
    <v>Daily</v>
    <v>42003</v>
    <v>42003</v>
    <v>0</v>
    <v>1</v>
    <v>635554944000000000,639177918753507836,0</v>
    <v>0</v>
    <v>bn98pr</v>
    <v>XIDX:MAPI</v>
    <v>382</v>
  </rv>
  <rv s="1">
    <v>1</v>
    <v>XIDX:MAPI</v>
    <v>Daily</v>
    <v>43462</v>
    <v>43462</v>
    <v>0</v>
    <v>1</v>
    <v>636815520000000000,639177918749218416,0</v>
    <v>0</v>
    <v>bn98pr</v>
    <v>XIDX:MAPI</v>
    <v>383</v>
  </rv>
  <rv s="1">
    <v>1</v>
    <v>XIDX:MAPI</v>
    <v>Daily</v>
    <v>44925</v>
    <v>44925</v>
    <v>0</v>
    <v>1</v>
    <v>638079552000000000,639177918749696662,0</v>
    <v>0</v>
    <v>bn98pr</v>
    <v>XIDX:MAPI</v>
    <v>384</v>
  </rv>
  <rv s="1">
    <v>1</v>
    <v>XIDX:MAGP</v>
    <v>Daily</v>
    <v>41638</v>
    <v>41638</v>
    <v>0</v>
    <v>1</v>
    <v>635239584000000000,639177918741083873,0</v>
    <v>0</v>
    <v>bkh11h</v>
    <v>XIDX:MAGP</v>
    <v>197</v>
  </rv>
  <rv s="1">
    <v>1</v>
    <v>XIDX:MAGP</v>
    <v>Daily</v>
    <v>44560</v>
    <v>44560</v>
    <v>0</v>
    <v>1</v>
    <v>637764192000000000,639177918742024080,0</v>
    <v>0</v>
    <v>bkh11h</v>
    <v>XIDX:MAGP</v>
    <v>22</v>
  </rv>
  <rv s="1">
    <v>1</v>
    <v>XIDX:MAGP</v>
    <v>Daily</v>
    <v>43462</v>
    <v>43462</v>
    <v>0</v>
    <v>1</v>
    <v>636815520000000000,639177918749499415,0</v>
    <v>0</v>
    <v>bkh11h</v>
    <v>XIDX:MAGP</v>
    <v>22</v>
  </rv>
  <rv s="1">
    <v>1</v>
    <v>XIDX:MAGP</v>
    <v>Daily</v>
    <v>42368</v>
    <v>42368</v>
    <v>0</v>
    <v>1</v>
    <v>635870304000000000,639177918750929730,0</v>
    <v>0</v>
    <v>bkh11h</v>
    <v>XIDX:MAGP</v>
    <v>22</v>
  </rv>
  <rv s="1">
    <v>1</v>
    <v>XIDX:MAGP</v>
    <v>Daily</v>
    <v>43829</v>
    <v>43829</v>
    <v>0</v>
    <v>1</v>
    <v>637132608000000000,639177918751424510,0</v>
    <v>0</v>
    <v>bkh11h</v>
    <v>XIDX:MAGP</v>
    <v>22</v>
  </rv>
  <rv s="1">
    <v>1</v>
    <v>XIDX:MAGP</v>
    <v>Daily</v>
    <v>46142</v>
    <v>46142</v>
    <v>0</v>
    <v>1</v>
    <v>639131040000000000,639177918751896201,0</v>
    <v>0</v>
    <v>bkh11h</v>
    <v>XIDX:MAGP</v>
    <v>3</v>
  </rv>
  <rv s="1">
    <v>1</v>
    <v>XIDX:MAGP</v>
    <v>Daily</v>
    <v>42734</v>
    <v>42734</v>
    <v>0</v>
    <v>1</v>
    <v>636186528000000000,639177918753034860,0</v>
    <v>0</v>
    <v>bkh11h</v>
    <v>XIDX:MAGP</v>
    <v>22</v>
  </rv>
  <rv s="1">
    <v>1</v>
    <v>XIDX:MAGP</v>
    <v>Daily</v>
    <v>44195</v>
    <v>44195</v>
    <v>0</v>
    <v>1</v>
    <v>637448832000000000,639177918753504960,0</v>
    <v>0</v>
    <v>bkh11h</v>
    <v>XIDX:MAGP</v>
    <v>22</v>
  </rv>
  <rv s="1">
    <v>1</v>
    <v>XIDX:LAPD</v>
    <v>Daily</v>
    <v>41638</v>
    <v>41638</v>
    <v>0</v>
    <v>1</v>
    <v>635239584000000000,639177918775344634,0</v>
    <v>0</v>
    <v>bkgybh</v>
    <v>XIDX:LAPD</v>
    <v>118</v>
  </rv>
  <rv s="1">
    <v>1</v>
    <v>XIDX:LAPD</v>
    <v>Daily</v>
    <v>43098</v>
    <v>43098</v>
    <v>0</v>
    <v>1</v>
    <v>636501024000000000,639177918775824749,0</v>
    <v>0</v>
    <v>bkgybh</v>
    <v>XIDX:LAPD</v>
    <v>22</v>
  </rv>
  <rv s="1">
    <v>1</v>
    <v>XIDX:LAPD</v>
    <v>Daily</v>
    <v>44560</v>
    <v>44560</v>
    <v>0</v>
    <v>1</v>
    <v>637764192000000000,639177918776384873,0</v>
    <v>0</v>
    <v>bkgybh</v>
    <v>XIDX:LAPD</v>
    <v>3</v>
  </rv>
  <rv s="1">
    <v>1</v>
    <v>XIDX:LAPD</v>
    <v>Daily</v>
    <v>46021</v>
    <v>46021</v>
    <v>0</v>
    <v>1</v>
    <v>639026496000000000,639177918776859225,0</v>
    <v>0</v>
    <v>bkgybh</v>
    <v>XIDX:LAPD</v>
    <v>359</v>
  </rv>
  <rv s="1">
    <v>1</v>
    <v>XIDX:LAPD</v>
    <v>Daily</v>
    <v>42003</v>
    <v>42003</v>
    <v>0</v>
    <v>1</v>
    <v>635554944000000000,639177918777725184,0</v>
    <v>0</v>
    <v>bkgybh</v>
    <v>XIDX:LAPD</v>
    <v>22</v>
  </rv>
  <rv s="1">
    <v>1</v>
    <v>XIDX:LAPD</v>
    <v>Daily</v>
    <v>43462</v>
    <v>43462</v>
    <v>0</v>
    <v>1</v>
    <v>636815520000000000,639177918778205292,0</v>
    <v>0</v>
    <v>bkgybh</v>
    <v>XIDX:LAPD</v>
    <v>22</v>
  </rv>
  <rv s="1">
    <v>1</v>
    <v>XIDX:LAPD</v>
    <v>Daily</v>
    <v>44925</v>
    <v>44925</v>
    <v>0</v>
    <v>1</v>
    <v>638079552000000000,639177918778685406,0</v>
    <v>0</v>
    <v>bkgybh</v>
    <v>XIDX:LAPD</v>
    <v>3</v>
  </rv>
  <rv s="1">
    <v>1</v>
    <v>XIDX:LAPD</v>
    <v>Daily</v>
    <v>42368</v>
    <v>42368</v>
    <v>0</v>
    <v>1</v>
    <v>635870304000000000,639177918786511394,0</v>
    <v>0</v>
    <v>bkgybh</v>
    <v>XIDX:LAPD</v>
    <v>22</v>
  </rv>
  <rv s="1">
    <v>1</v>
    <v>XIDX:LAPD</v>
    <v>Daily</v>
    <v>43829</v>
    <v>43829</v>
    <v>0</v>
    <v>1</v>
    <v>637132608000000000,639177918782350460,0</v>
    <v>0</v>
    <v>bkgybh</v>
    <v>XIDX:LAPD</v>
    <v>22</v>
  </rv>
  <rv s="1">
    <v>1</v>
    <v>XIDX:LAPD</v>
    <v>Daily</v>
    <v>45289</v>
    <v>45289</v>
    <v>0</v>
    <v>1</v>
    <v>638394048000000000,639177918782826357,0</v>
    <v>0</v>
    <v>bkgybh</v>
    <v>XIDX:LAPD</v>
    <v>218</v>
  </rv>
  <rv s="1">
    <v>1</v>
    <v>XIDX:LAPD</v>
    <v>Daily</v>
    <v>46142</v>
    <v>46142</v>
    <v>0</v>
    <v>1</v>
    <v>639131040000000000,639177918783300671,0</v>
    <v>0</v>
    <v>bkgybh</v>
    <v>XIDX:LAPD</v>
    <v>62</v>
  </rv>
  <rv s="1">
    <v>1</v>
    <v>XIDX:LAPD</v>
    <v>Daily</v>
    <v>44195</v>
    <v>44195</v>
    <v>0</v>
    <v>1</v>
    <v>637448832000000000,639177918785821242,0</v>
    <v>0</v>
    <v>bkgybh</v>
    <v>XIDX:LAPD</v>
    <v>3</v>
  </rv>
  <rv s="1">
    <v>1</v>
    <v>XIDX:LAPD</v>
    <v>Daily</v>
    <v>45656</v>
    <v>45656</v>
    <v>0</v>
    <v>1</v>
    <v>638711136000000000,639177918786301349,0</v>
    <v>0</v>
    <v>bkgybh</v>
    <v>XIDX:LAPD</v>
    <v>385</v>
  </rv>
  <rv s="1">
    <v>1</v>
    <v>XIDX:LSIP</v>
    <v>Daily</v>
    <v>39812</v>
    <v>39812</v>
    <v>0</v>
    <v>1</v>
    <v>633661920000000000,639177918752482209,0</v>
    <v>0</v>
    <v>bn99jc</v>
    <v>XIDX:LSIP</v>
    <v>323</v>
  </rv>
  <rv s="1">
    <v>1</v>
    <v>XIDX:LSIP</v>
    <v>Daily</v>
    <v>41271</v>
    <v>41271</v>
    <v>0</v>
    <v>1</v>
    <v>634922496000000000,639177918752956963,0</v>
    <v>0</v>
    <v>bn99jc</v>
    <v>XIDX:LSIP</v>
    <v>386</v>
  </rv>
  <rv s="1">
    <v>1</v>
    <v>XIDX:LSIP</v>
    <v>Daily</v>
    <v>42734</v>
    <v>42734</v>
    <v>0</v>
    <v>1</v>
    <v>636186528000000000,639177918753432421,0</v>
    <v>0</v>
    <v>bn99jc</v>
    <v>XIDX:LSIP</v>
    <v>387</v>
  </rv>
  <rv s="1">
    <v>1</v>
    <v>XIDX:LSIP</v>
    <v>Daily</v>
    <v>44195</v>
    <v>44195</v>
    <v>0</v>
    <v>1</v>
    <v>637448832000000000,639177918749196106,0</v>
    <v>0</v>
    <v>bn99jc</v>
    <v>XIDX:LSIP</v>
    <v>388</v>
  </rv>
  <rv s="1">
    <v>1</v>
    <v>XIDX:LSIP</v>
    <v>Daily</v>
    <v>45656</v>
    <v>45656</v>
    <v>0</v>
    <v>1</v>
    <v>638711136000000000,639177918749676215,0</v>
    <v>0</v>
    <v>bn99jc</v>
    <v>XIDX:LSIP</v>
    <v>389</v>
  </rv>
  <rv s="1">
    <v>1</v>
    <v>XIDX:LSIP</v>
    <v>Daily</v>
    <v>40176</v>
    <v>40176</v>
    <v>0</v>
    <v>1</v>
    <v>633976416000000000,639177918753086989,0</v>
    <v>0</v>
    <v>bn99jc</v>
    <v>XIDX:LSIP</v>
    <v>326</v>
  </rv>
  <rv s="1">
    <v>1</v>
    <v>XIDX:LSIP</v>
    <v>Daily</v>
    <v>41638</v>
    <v>41638</v>
    <v>0</v>
    <v>1</v>
    <v>635239584000000000,639177918753562452,0</v>
    <v>0</v>
    <v>bn99jc</v>
    <v>XIDX:LSIP</v>
    <v>390</v>
  </rv>
  <rv s="1">
    <v>1</v>
    <v>XIDX:LSIP</v>
    <v>Daily</v>
    <v>43098</v>
    <v>43098</v>
    <v>0</v>
    <v>1</v>
    <v>636501024000000000,639177918754036503,0</v>
    <v>0</v>
    <v>bn99jc</v>
    <v>XIDX:LSIP</v>
    <v>391</v>
  </rv>
  <rv s="1">
    <v>1</v>
    <v>XIDX:LSIP</v>
    <v>Daily</v>
    <v>44560</v>
    <v>44560</v>
    <v>0</v>
    <v>1</v>
    <v>637764192000000000,639177918754512653,0</v>
    <v>0</v>
    <v>bn99jc</v>
    <v>XIDX:LSIP</v>
    <v>392</v>
  </rv>
  <rv s="1">
    <v>1</v>
    <v>XIDX:LSIP</v>
    <v>Daily</v>
    <v>46021</v>
    <v>46021</v>
    <v>0</v>
    <v>1</v>
    <v>639026496000000000,639177918754987414,0</v>
    <v>0</v>
    <v>bn99jc</v>
    <v>XIDX:LSIP</v>
    <v>215</v>
  </rv>
  <rv s="1">
    <v>1</v>
    <v>XIDX:LSIP</v>
    <v>Daily</v>
    <v>40542</v>
    <v>40542</v>
    <v>0</v>
    <v>1</v>
    <v>634292640000000000,639177918760457909,0</v>
    <v>0</v>
    <v>bn99jc</v>
    <v>XIDX:LSIP</v>
    <v>35</v>
  </rv>
  <rv s="1">
    <v>1</v>
    <v>XIDX:LSIP</v>
    <v>Daily</v>
    <v>42003</v>
    <v>42003</v>
    <v>0</v>
    <v>1</v>
    <v>635554944000000000,639177918760934098,0</v>
    <v>0</v>
    <v>bn99jc</v>
    <v>XIDX:LSIP</v>
    <v>393</v>
  </rv>
  <rv s="1">
    <v>1</v>
    <v>XIDX:LSIP</v>
    <v>Daily</v>
    <v>43462</v>
    <v>43462</v>
    <v>0</v>
    <v>1</v>
    <v>636815520000000000,639177918761408888,0</v>
    <v>0</v>
    <v>bn99jc</v>
    <v>XIDX:LSIP</v>
    <v>394</v>
  </rv>
  <rv s="1">
    <v>1</v>
    <v>XIDX:LSIP</v>
    <v>Daily</v>
    <v>44925</v>
    <v>44925</v>
    <v>0</v>
    <v>1</v>
    <v>638079552000000000,639177918757313288,0</v>
    <v>0</v>
    <v>bn99jc</v>
    <v>XIDX:LSIP</v>
    <v>192</v>
  </rv>
  <rv s="1">
    <v>1</v>
    <v>XIDX:LSIP</v>
    <v>Daily</v>
    <v>42368</v>
    <v>42368</v>
    <v>0</v>
    <v>1</v>
    <v>635870304000000000,639177918758253498,0</v>
    <v>0</v>
    <v>bn99jc</v>
    <v>XIDX:LSIP</v>
    <v>395</v>
  </rv>
  <rv s="1">
    <v>1</v>
    <v>XIDX:LSIP</v>
    <v>Daily</v>
    <v>43829</v>
    <v>43829</v>
    <v>0</v>
    <v>1</v>
    <v>637132608000000000,639177918758238150,0</v>
    <v>0</v>
    <v>bn99jc</v>
    <v>XIDX:LSIP</v>
    <v>396</v>
  </rv>
  <rv s="1">
    <v>1</v>
    <v>XIDX:LSIP</v>
    <v>Daily</v>
    <v>45289</v>
    <v>45289</v>
    <v>0</v>
    <v>1</v>
    <v>638394048000000000,639177918760898004,0</v>
    <v>0</v>
    <v>bn99jc</v>
    <v>XIDX:LSIP</v>
    <v>182</v>
  </rv>
  <rv s="1">
    <v>1</v>
    <v>XIDX:LSIP</v>
    <v>Daily</v>
    <v>40907</v>
    <v>40907</v>
    <v>0</v>
    <v>1</v>
    <v>634608000000000000,639177918769696054,0</v>
    <v>0</v>
    <v>bn99jc</v>
    <v>XIDX:LSIP</v>
    <v>397</v>
  </rv>
  <rv s="1">
    <v>1</v>
    <v>XIDX:LSIP</v>
    <v>Daily</v>
    <v>46142</v>
    <v>46142</v>
    <v>0</v>
    <v>1</v>
    <v>639131040000000000,639177918769370729,0</v>
    <v>0</v>
    <v>bn99jc</v>
    <v>XIDX:LSIP</v>
    <v>398</v>
  </rv>
  <rv s="1">
    <v>1</v>
    <v>XIDX:LPPF</v>
    <v>Daily</v>
    <v>42003</v>
    <v>42003</v>
    <v>0</v>
    <v>1</v>
    <v>635554944000000000,639177918749677017,0</v>
    <v>0</v>
    <v>bkgzjc</v>
    <v>XIDX:LPPF</v>
    <v>399</v>
  </rv>
  <rv s="1">
    <v>1</v>
    <v>XIDX:LPPF</v>
    <v>Daily</v>
    <v>43462</v>
    <v>43462</v>
    <v>0</v>
    <v>1</v>
    <v>636815520000000000,639177918750147120,0</v>
    <v>0</v>
    <v>bkgzjc</v>
    <v>XIDX:LPPF</v>
    <v>400</v>
  </rv>
  <rv s="1">
    <v>1</v>
    <v>XIDX:LPPF</v>
    <v>Daily</v>
    <v>44925</v>
    <v>44925</v>
    <v>0</v>
    <v>1</v>
    <v>638079552000000000,639177918750617218,0</v>
    <v>0</v>
    <v>bkgzjc</v>
    <v>XIDX:LPPF</v>
    <v>150</v>
  </rv>
  <rv s="1">
    <v>1</v>
    <v>XIDX:LPPF</v>
    <v>Daily</v>
    <v>42368</v>
    <v>42368</v>
    <v>0</v>
    <v>1</v>
    <v>635870304000000000,639177918758288860,0</v>
    <v>0</v>
    <v>bkgzjc</v>
    <v>XIDX:LPPF</v>
    <v>401</v>
  </rv>
  <rv s="1">
    <v>1</v>
    <v>XIDX:LPPF</v>
    <v>Daily</v>
    <v>43829</v>
    <v>43829</v>
    <v>0</v>
    <v>1</v>
    <v>637132608000000000,639177918758760484,0</v>
    <v>0</v>
    <v>bkgzjc</v>
    <v>XIDX:LPPF</v>
    <v>402</v>
  </rv>
  <rv s="1">
    <v>1</v>
    <v>XIDX:LPPF</v>
    <v>Daily</v>
    <v>45289</v>
    <v>45289</v>
    <v>0</v>
    <v>1</v>
    <v>638394048000000000,639177918759219058,0</v>
    <v>0</v>
    <v>bkgzjc</v>
    <v>XIDX:LPPF</v>
    <v>403</v>
  </rv>
  <rv s="1">
    <v>1</v>
    <v>XIDX:LPPF</v>
    <v>Daily</v>
    <v>46142</v>
    <v>46142</v>
    <v>0</v>
    <v>1</v>
    <v>639131040000000000,639177918759699158,0</v>
    <v>0</v>
    <v>bkgzjc</v>
    <v>XIDX:LPPF</v>
    <v>404</v>
  </rv>
  <rv s="1">
    <v>1</v>
    <v>XIDX:LPPF</v>
    <v>Daily</v>
    <v>40176</v>
    <v>40176</v>
    <v>0</v>
    <v>1</v>
    <v>633976416000000000,639177918760610881,0</v>
    <v>0</v>
    <v>bkgzjc</v>
    <v>XIDX:LPPF</v>
    <v>405</v>
  </rv>
  <rv s="1">
    <v>1</v>
    <v>XIDX:LPPF</v>
    <v>Daily</v>
    <v>43098</v>
    <v>43098</v>
    <v>0</v>
    <v>1</v>
    <v>636501024000000000,639177918761080980,0</v>
    <v>0</v>
    <v>bkgzjc</v>
    <v>XIDX:LPPF</v>
    <v>296</v>
  </rv>
  <rv s="1">
    <v>1</v>
    <v>XIDX:LPPF</v>
    <v>Daily</v>
    <v>46021</v>
    <v>46021</v>
    <v>0</v>
    <v>1</v>
    <v>639026496000000000,639177918761549565,0</v>
    <v>0</v>
    <v>bkgzjc</v>
    <v>XIDX:LPPF</v>
    <v>406</v>
  </rv>
  <rv s="1">
    <v>1</v>
    <v>XIDX:LPPF</v>
    <v>Daily</v>
    <v>44195</v>
    <v>44195</v>
    <v>0</v>
    <v>1</v>
    <v>637448832000000000,639177918761551084,0</v>
    <v>0</v>
    <v>bkgzjc</v>
    <v>XIDX:LPPF</v>
    <v>407</v>
  </rv>
  <rv s="1">
    <v>1</v>
    <v>XIDX:LPPF</v>
    <v>Daily</v>
    <v>41638</v>
    <v>41638</v>
    <v>0</v>
    <v>1</v>
    <v>635239584000000000,639177918758410400,0</v>
    <v>0</v>
    <v>bkgzjc</v>
    <v>XIDX:LPPF</v>
    <v>408</v>
  </rv>
  <rv s="1">
    <v>1</v>
    <v>XIDX:LPPF</v>
    <v>Daily</v>
    <v>44560</v>
    <v>44560</v>
    <v>0</v>
    <v>1</v>
    <v>637764192000000000,639177918758880503,0</v>
    <v>0</v>
    <v>bkgzjc</v>
    <v>XIDX:LPPF</v>
    <v>409</v>
  </rv>
  <rv s="1">
    <v>1</v>
    <v>XIDX:LPPF</v>
    <v>Daily</v>
    <v>45656</v>
    <v>45656</v>
    <v>0</v>
    <v>1</v>
    <v>638711136000000000,639177918763570005,0</v>
    <v>0</v>
    <v>bkgzjc</v>
    <v>XIDX:LPPF</v>
    <v>410</v>
  </rv>
  <rv s="1">
    <v>1</v>
    <v>XIDX:LPPF</v>
    <v>Daily</v>
    <v>42734</v>
    <v>42734</v>
    <v>0</v>
    <v>1</v>
    <v>636186528000000000,639177918772301912,0</v>
    <v>0</v>
    <v>bkgzjc</v>
    <v>XIDX:LPPF</v>
    <v>411</v>
  </rv>
  <rv s="1">
    <v>1</v>
    <v>XIDX:LPLI</v>
    <v>Daily</v>
    <v>41271</v>
    <v>41271</v>
    <v>0</v>
    <v>1</v>
    <v>634922496000000000,639177918751560549,0</v>
    <v>0</v>
    <v>bn99dm</v>
    <v>XIDX:LPLI</v>
    <v>412</v>
  </rv>
  <rv s="1">
    <v>1</v>
    <v>XIDX:LPLI</v>
    <v>Daily</v>
    <v>42734</v>
    <v>42734</v>
    <v>0</v>
    <v>1</v>
    <v>636186528000000000,639177918752030660,0</v>
    <v>0</v>
    <v>bn99dm</v>
    <v>XIDX:LPLI</v>
    <v>363</v>
  </rv>
  <rv s="1">
    <v>1</v>
    <v>XIDX:LPLI</v>
    <v>Daily</v>
    <v>44195</v>
    <v>44195</v>
    <v>0</v>
    <v>1</v>
    <v>637448832000000000,639177918752495514,0</v>
    <v>0</v>
    <v>bn99dm</v>
    <v>XIDX:LPLI</v>
    <v>124</v>
  </rv>
  <rv s="1">
    <v>1</v>
    <v>XIDX:LPLI</v>
    <v>Daily</v>
    <v>45656</v>
    <v>45656</v>
    <v>0</v>
    <v>1</v>
    <v>638711136000000000,639177918752970879,0</v>
    <v>0</v>
    <v>bn99dm</v>
    <v>XIDX:LPLI</v>
    <v>268</v>
  </rv>
  <rv s="1">
    <v>1</v>
    <v>XIDX:LPLI</v>
    <v>Daily</v>
    <v>40176</v>
    <v>40176</v>
    <v>0</v>
    <v>1</v>
    <v>633976416000000000,639177918757146534,0</v>
    <v>0</v>
    <v>bn99dm</v>
    <v>XIDX:LPLI</v>
    <v>413</v>
  </rv>
  <rv s="1">
    <v>1</v>
    <v>XIDX:LPLI</v>
    <v>Daily</v>
    <v>41638</v>
    <v>41638</v>
    <v>0</v>
    <v>1</v>
    <v>635239584000000000,639177918757626640,0</v>
    <v>0</v>
    <v>bn99dm</v>
    <v>XIDX:LPLI</v>
    <v>414</v>
  </rv>
  <rv s="1">
    <v>1</v>
    <v>XIDX:LPLI</v>
    <v>Daily</v>
    <v>43098</v>
    <v>43098</v>
    <v>0</v>
    <v>1</v>
    <v>636501024000000000,639177918758096742,0</v>
    <v>0</v>
    <v>bn99dm</v>
    <v>XIDX:LPLI</v>
    <v>245</v>
  </rv>
  <rv s="1">
    <v>1</v>
    <v>XIDX:LPLI</v>
    <v>Daily</v>
    <v>44560</v>
    <v>44560</v>
    <v>0</v>
    <v>1</v>
    <v>637764192000000000,639177918758557381,0</v>
    <v>0</v>
    <v>bn99dm</v>
    <v>XIDX:LPLI</v>
    <v>415</v>
  </rv>
  <rv s="1">
    <v>1</v>
    <v>XIDX:LPLI</v>
    <v>Daily</v>
    <v>46021</v>
    <v>46021</v>
    <v>0</v>
    <v>1</v>
    <v>639026496000000000,639177918759032292,0</v>
    <v>0</v>
    <v>bn99dm</v>
    <v>XIDX:LPLI</v>
    <v>91</v>
  </rv>
  <rv s="1">
    <v>1</v>
    <v>XIDX:LPLI</v>
    <v>Daily</v>
    <v>42368</v>
    <v>42368</v>
    <v>0</v>
    <v>1</v>
    <v>635870304000000000,639177918757376586,0</v>
    <v>0</v>
    <v>bn99dm</v>
    <v>XIDX:LPLI</v>
    <v>56</v>
  </rv>
  <rv s="1">
    <v>1</v>
    <v>XIDX:LPLI</v>
    <v>Daily</v>
    <v>45289</v>
    <v>45289</v>
    <v>0</v>
    <v>1</v>
    <v>638394048000000000,639177918757857221,0</v>
    <v>0</v>
    <v>bn99dm</v>
    <v>XIDX:LPLI</v>
    <v>416</v>
  </rv>
  <rv s="1">
    <v>1</v>
    <v>XIDX:LPLI</v>
    <v>Daily</v>
    <v>40542</v>
    <v>40542</v>
    <v>0</v>
    <v>1</v>
    <v>634292640000000000,639177918757321895,0</v>
    <v>0</v>
    <v>bn99dm</v>
    <v>XIDX:LPLI</v>
    <v>417</v>
  </rv>
  <rv s="1">
    <v>1</v>
    <v>XIDX:LPLI</v>
    <v>Daily</v>
    <v>43462</v>
    <v>43462</v>
    <v>0</v>
    <v>1</v>
    <v>636815520000000000,639177918757796675,0</v>
    <v>0</v>
    <v>bn99dm</v>
    <v>XIDX:LPLI</v>
    <v>53</v>
  </rv>
  <rv s="1">
    <v>1</v>
    <v>XIDX:LPLI</v>
    <v>Daily</v>
    <v>40907</v>
    <v>40907</v>
    <v>0</v>
    <v>1</v>
    <v>634608000000000000,639177918759347558,0</v>
    <v>0</v>
    <v>bn99dm</v>
    <v>XIDX:LPLI</v>
    <v>117</v>
  </rv>
  <rv s="1">
    <v>1</v>
    <v>XIDX:LPLI</v>
    <v>Daily</v>
    <v>43829</v>
    <v>43829</v>
    <v>0</v>
    <v>1</v>
    <v>637132608000000000,639177918759827668,0</v>
    <v>0</v>
    <v>bn99dm</v>
    <v>XIDX:LPLI</v>
    <v>200</v>
  </rv>
  <rv s="1">
    <v>1</v>
    <v>XIDX:LPLI</v>
    <v>Daily</v>
    <v>46142</v>
    <v>46142</v>
    <v>0</v>
    <v>1</v>
    <v>639131040000000000,639177918760297225,0</v>
    <v>0</v>
    <v>bn99dm</v>
    <v>XIDX:LPLI</v>
    <v>317</v>
  </rv>
  <rv s="1">
    <v>1</v>
    <v>XIDX:LPLI</v>
    <v>Daily</v>
    <v>44925</v>
    <v>44925</v>
    <v>0</v>
    <v>1</v>
    <v>638079552000000000,639177918764038616,0</v>
    <v>0</v>
    <v>bn99dm</v>
    <v>XIDX:LPLI</v>
    <v>415</v>
  </rv>
  <rv s="1">
    <v>1</v>
    <v>XIDX:LPLI</v>
    <v>Daily</v>
    <v>42003</v>
    <v>42003</v>
    <v>0</v>
    <v>1</v>
    <v>635554944000000000,639177918772775488,0</v>
    <v>0</v>
    <v>bn99dm</v>
    <v>XIDX:LPLI</v>
    <v>244</v>
  </rv>
  <rv s="1">
    <v>1</v>
    <v>XIDX:LPIN</v>
    <v>Daily</v>
    <v>41271</v>
    <v>41271</v>
    <v>0</v>
    <v>1</v>
    <v>634922496000000000,639177918760688454,0</v>
    <v>0</v>
    <v>bkgzar</v>
    <v>XIDX:LPIN</v>
    <v>418</v>
  </rv>
  <rv s="1">
    <v>1</v>
    <v>XIDX:LPIN</v>
    <v>Daily</v>
    <v>44195</v>
    <v>44195</v>
    <v>0</v>
    <v>1</v>
    <v>637448832000000000,639177918761634955,0</v>
    <v>0</v>
    <v>bkgzar</v>
    <v>XIDX:LPIN</v>
    <v>321</v>
  </rv>
  <rv s="1">
    <v>1</v>
    <v>XIDX:LPIN</v>
    <v>Daily</v>
    <v>45656</v>
    <v>45656</v>
    <v>0</v>
    <v>1</v>
    <v>638711136000000000,639177918757297714,0</v>
    <v>0</v>
    <v>bkgzar</v>
    <v>XIDX:LPIN</v>
    <v>419</v>
  </rv>
  <rv s="1">
    <v>1</v>
    <v>XIDX:LPIN</v>
    <v>Daily</v>
    <v>40176</v>
    <v>40176</v>
    <v>0</v>
    <v>1</v>
    <v>633976416000000000,639177918760660139,0</v>
    <v>0</v>
    <v>bkgzar</v>
    <v>XIDX:LPIN</v>
    <v>240</v>
  </rv>
  <rv s="1">
    <v>1</v>
    <v>XIDX:LPIN</v>
    <v>Daily</v>
    <v>43098</v>
    <v>43098</v>
    <v>0</v>
    <v>1</v>
    <v>636501024000000000,639177918761608657,0</v>
    <v>0</v>
    <v>bkgzar</v>
    <v>XIDX:LPIN</v>
    <v>420</v>
  </rv>
  <rv s="1">
    <v>1</v>
    <v>XIDX:LPIN</v>
    <v>Daily</v>
    <v>44560</v>
    <v>44560</v>
    <v>0</v>
    <v>1</v>
    <v>637764192000000000,639177918757534033,0</v>
    <v>0</v>
    <v>bkgzar</v>
    <v>XIDX:LPIN</v>
    <v>421</v>
  </rv>
  <rv s="1">
    <v>1</v>
    <v>XIDX:LPIN</v>
    <v>Daily</v>
    <v>46021</v>
    <v>46021</v>
    <v>0</v>
    <v>1</v>
    <v>639026496000000000,639177918758004138,0</v>
    <v>0</v>
    <v>bkgzar</v>
    <v>XIDX:LPIN</v>
    <v>422</v>
  </rv>
  <rv s="1">
    <v>1</v>
    <v>XIDX:LPIN</v>
    <v>Daily</v>
    <v>40542</v>
    <v>40542</v>
    <v>0</v>
    <v>1</v>
    <v>634292640000000000,639177918758427962,0</v>
    <v>0</v>
    <v>bkgzar</v>
    <v>XIDX:LPIN</v>
    <v>423</v>
  </rv>
  <rv s="1">
    <v>1</v>
    <v>XIDX:LPIN</v>
    <v>Daily</v>
    <v>43462</v>
    <v>43462</v>
    <v>0</v>
    <v>1</v>
    <v>636815520000000000,639177918759414456,0</v>
    <v>0</v>
    <v>bkgzar</v>
    <v>XIDX:LPIN</v>
    <v>424</v>
  </rv>
  <rv s="1">
    <v>1</v>
    <v>XIDX:LPIN</v>
    <v>Daily</v>
    <v>44925</v>
    <v>44925</v>
    <v>0</v>
    <v>1</v>
    <v>638079552000000000,639177918759898285,0</v>
    <v>0</v>
    <v>bkgzar</v>
    <v>XIDX:LPIN</v>
    <v>26</v>
  </rv>
  <rv s="1">
    <v>1</v>
    <v>XIDX:LPIN</v>
    <v>Daily</v>
    <v>43829</v>
    <v>43829</v>
    <v>0</v>
    <v>1</v>
    <v>637132608000000000,639177918764040887,0</v>
    <v>0</v>
    <v>bkgzar</v>
    <v>XIDX:LPIN</v>
    <v>3</v>
  </rv>
  <rv s="1">
    <v>1</v>
    <v>XIDX:LPIN</v>
    <v>Daily</v>
    <v>45289</v>
    <v>45289</v>
    <v>0</v>
    <v>1</v>
    <v>638394048000000000,639177918765495851,0</v>
    <v>0</v>
    <v>bkgzar</v>
    <v>XIDX:LPIN</v>
    <v>425</v>
  </rv>
  <rv s="1">
    <v>1</v>
    <v>XIDX:LPIN</v>
    <v>Daily</v>
    <v>40907</v>
    <v>40907</v>
    <v>0</v>
    <v>1</v>
    <v>634608000000000000,639177918766339670,0</v>
    <v>0</v>
    <v>bkgzar</v>
    <v>XIDX:LPIN</v>
    <v>220</v>
  </rv>
  <rv s="1">
    <v>1</v>
    <v>XIDX:LPIN</v>
    <v>Daily</v>
    <v>46142</v>
    <v>46142</v>
    <v>0</v>
    <v>1</v>
    <v>639131040000000000,639177918766806147,0</v>
    <v>0</v>
    <v>bkgzar</v>
    <v>XIDX:LPIN</v>
    <v>426</v>
  </rv>
  <rv s="1">
    <v>1</v>
    <v>XIDX:LPIN</v>
    <v>Daily</v>
    <v>42368</v>
    <v>42368</v>
    <v>0</v>
    <v>1</v>
    <v>635870304000000000,639177918772297403,0</v>
    <v>0</v>
    <v>bkgzar</v>
    <v>XIDX:LPIN</v>
    <v>427</v>
  </rv>
  <rv s="1">
    <v>1</v>
    <v>XIDX:INTD</v>
    <v>Daily</v>
    <v>43098</v>
    <v>43098</v>
    <v>0</v>
    <v>1</v>
    <v>636501024000000000,639177918825280295,0</v>
    <v>0</v>
    <v>bkgu8m</v>
    <v>XIDX:INTD</v>
    <v>428</v>
  </rv>
  <rv s="1">
    <v>1</v>
    <v>XIDX:INTD</v>
    <v>Daily</v>
    <v>44560</v>
    <v>44560</v>
    <v>0</v>
    <v>1</v>
    <v>637764192000000000,639177918825750389,0</v>
    <v>0</v>
    <v>bkgu8m</v>
    <v>XIDX:INTD</v>
    <v>429</v>
  </rv>
  <rv s="1">
    <v>1</v>
    <v>XIDX:INTD</v>
    <v>Daily</v>
    <v>46021</v>
    <v>46021</v>
    <v>0</v>
    <v>1</v>
    <v>639026496000000000,639177918826220482,0</v>
    <v>0</v>
    <v>bkgu8m</v>
    <v>XIDX:INTD</v>
    <v>59</v>
  </rv>
  <rv s="1">
    <v>1</v>
    <v>XIDX:INTD</v>
    <v>Daily</v>
    <v>43462</v>
    <v>43462</v>
    <v>0</v>
    <v>1</v>
    <v>636815520000000000,639177918832531859,0</v>
    <v>0</v>
    <v>bkgu8m</v>
    <v>XIDX:INTD</v>
    <v>430</v>
  </rv>
  <rv s="1">
    <v>1</v>
    <v>XIDX:INTD</v>
    <v>Daily</v>
    <v>44925</v>
    <v>44925</v>
    <v>0</v>
    <v>1</v>
    <v>638079552000000000,639177918833011969,0</v>
    <v>0</v>
    <v>bkgu8m</v>
    <v>XIDX:INTD</v>
    <v>60</v>
  </rv>
  <rv s="1">
    <v>1</v>
    <v>XIDX:INTD</v>
    <v>Daily</v>
    <v>43829</v>
    <v>43829</v>
    <v>0</v>
    <v>1</v>
    <v>637132608000000000,639177918842484023,0</v>
    <v>0</v>
    <v>bkgu8m</v>
    <v>XIDX:INTD</v>
    <v>91</v>
  </rv>
  <rv s="1">
    <v>1</v>
    <v>XIDX:INTD</v>
    <v>Daily</v>
    <v>45289</v>
    <v>45289</v>
    <v>0</v>
    <v>1</v>
    <v>638394048000000000,639177918842964131,0</v>
    <v>0</v>
    <v>bkgu8m</v>
    <v>XIDX:INTD</v>
    <v>3</v>
  </rv>
  <rv s="1">
    <v>1</v>
    <v>XIDX:INTD</v>
    <v>Daily</v>
    <v>46142</v>
    <v>46142</v>
    <v>0</v>
    <v>1</v>
    <v>639131040000000000,639177918843439191,0</v>
    <v>0</v>
    <v>bkgu8m</v>
    <v>XIDX:INTD</v>
    <v>431</v>
  </rv>
  <rv s="1">
    <v>1</v>
    <v>XIDX:INTD</v>
    <v>Daily</v>
    <v>44195</v>
    <v>44195</v>
    <v>0</v>
    <v>1</v>
    <v>637448832000000000,639177918849989862,0</v>
    <v>0</v>
    <v>bkgu8m</v>
    <v>XIDX:INTD</v>
    <v>18</v>
  </rv>
  <rv s="1">
    <v>1</v>
    <v>XIDX:INTD</v>
    <v>Daily</v>
    <v>45656</v>
    <v>45656</v>
    <v>0</v>
    <v>1</v>
    <v>638711136000000000,639177918850460639,0</v>
    <v>0</v>
    <v>bkgu8m</v>
    <v>XIDX:INTD</v>
    <v>52</v>
  </rv>
  <rv s="1">
    <v>1</v>
    <v>XIDX:KLBF</v>
    <v>Daily</v>
    <v>40176</v>
    <v>40176</v>
    <v>0</v>
    <v>1</v>
    <v>633976416000000000,639177918774146706,0</v>
    <v>0</v>
    <v>bn96u2</v>
    <v>XIDX:KLBF</v>
    <v>432</v>
  </rv>
  <rv s="1">
    <v>1</v>
    <v>XIDX:KLBF</v>
    <v>Daily</v>
    <v>41638</v>
    <v>41638</v>
    <v>0</v>
    <v>1</v>
    <v>635239584000000000,639177918774636817,0</v>
    <v>0</v>
    <v>bn96u2</v>
    <v>XIDX:KLBF</v>
    <v>394</v>
  </rv>
  <rv s="1">
    <v>1</v>
    <v>XIDX:KLBF</v>
    <v>Daily</v>
    <v>43098</v>
    <v>43098</v>
    <v>0</v>
    <v>1</v>
    <v>636501024000000000,639177918775123130,0</v>
    <v>0</v>
    <v>bn96u2</v>
    <v>XIDX:KLBF</v>
    <v>433</v>
  </rv>
  <rv s="1">
    <v>1</v>
    <v>XIDX:KLBF</v>
    <v>Daily</v>
    <v>44560</v>
    <v>44560</v>
    <v>0</v>
    <v>1</v>
    <v>637764192000000000,639177918775593231,0</v>
    <v>0</v>
    <v>bn96u2</v>
    <v>XIDX:KLBF</v>
    <v>260</v>
  </rv>
  <rv s="1">
    <v>1</v>
    <v>XIDX:KLBF</v>
    <v>Daily</v>
    <v>46021</v>
    <v>46021</v>
    <v>0</v>
    <v>1</v>
    <v>639026496000000000,639177918776103347,0</v>
    <v>0</v>
    <v>bn96u2</v>
    <v>XIDX:KLBF</v>
    <v>434</v>
  </rv>
  <rv s="1">
    <v>1</v>
    <v>XIDX:KLBF</v>
    <v>Daily</v>
    <v>40542</v>
    <v>40542</v>
    <v>0</v>
    <v>1</v>
    <v>634292640000000000,639177918783936149,0</v>
    <v>0</v>
    <v>bn96u2</v>
    <v>XIDX:KLBF</v>
    <v>435</v>
  </rv>
  <rv s="1">
    <v>1</v>
    <v>XIDX:KLBF</v>
    <v>Daily</v>
    <v>42003</v>
    <v>42003</v>
    <v>0</v>
    <v>1</v>
    <v>635554944000000000,639177918784415186,0</v>
    <v>0</v>
    <v>bn96u2</v>
    <v>XIDX:KLBF</v>
    <v>436</v>
  </rv>
  <rv s="1">
    <v>1</v>
    <v>XIDX:KLBF</v>
    <v>Daily</v>
    <v>43462</v>
    <v>43462</v>
    <v>0</v>
    <v>1</v>
    <v>636815520000000000,639177918784876353,0</v>
    <v>0</v>
    <v>bn96u2</v>
    <v>XIDX:KLBF</v>
    <v>437</v>
  </rv>
  <rv s="1">
    <v>1</v>
    <v>XIDX:KLBF</v>
    <v>Daily</v>
    <v>44925</v>
    <v>44925</v>
    <v>0</v>
    <v>1</v>
    <v>638079552000000000,639177918785356454,0</v>
    <v>0</v>
    <v>bn96u2</v>
    <v>XIDX:KLBF</v>
    <v>438</v>
  </rv>
  <rv s="1">
    <v>1</v>
    <v>XIDX:KLBF</v>
    <v>Daily</v>
    <v>39812</v>
    <v>39812</v>
    <v>0</v>
    <v>1</v>
    <v>633661920000000000,639177918790976619,0</v>
    <v>0</v>
    <v>bn96u2</v>
    <v>XIDX:KLBF</v>
    <v>14</v>
  </rv>
  <rv s="1">
    <v>1</v>
    <v>XIDX:KLBF</v>
    <v>Daily</v>
    <v>41271</v>
    <v>41271</v>
    <v>0</v>
    <v>1</v>
    <v>634922496000000000,639177918791447756,0</v>
    <v>0</v>
    <v>bn96u2</v>
    <v>XIDX:KLBF</v>
    <v>439</v>
  </rv>
  <rv s="1">
    <v>1</v>
    <v>XIDX:KLBF</v>
    <v>Daily</v>
    <v>42734</v>
    <v>42734</v>
    <v>0</v>
    <v>1</v>
    <v>636186528000000000,639177918791916822,0</v>
    <v>0</v>
    <v>bn96u2</v>
    <v>XIDX:KLBF</v>
    <v>440</v>
  </rv>
  <rv s="1">
    <v>1</v>
    <v>XIDX:KLBF</v>
    <v>Daily</v>
    <v>44195</v>
    <v>44195</v>
    <v>0</v>
    <v>1</v>
    <v>637448832000000000,639177918792390690,0</v>
    <v>0</v>
    <v>bn96u2</v>
    <v>XIDX:KLBF</v>
    <v>441</v>
  </rv>
  <rv s="1">
    <v>1</v>
    <v>XIDX:KLBF</v>
    <v>Daily</v>
    <v>45656</v>
    <v>45656</v>
    <v>0</v>
    <v>1</v>
    <v>638711136000000000,639177918792878057,0</v>
    <v>0</v>
    <v>bn96u2</v>
    <v>XIDX:KLBF</v>
    <v>442</v>
  </rv>
  <rv s="1">
    <v>1</v>
    <v>XIDX:KLBF</v>
    <v>Daily</v>
    <v>42368</v>
    <v>42368</v>
    <v>0</v>
    <v>1</v>
    <v>635870304000000000,639177918793387140,0</v>
    <v>0</v>
    <v>bn96u2</v>
    <v>XIDX:KLBF</v>
    <v>395</v>
  </rv>
  <rv s="1">
    <v>1</v>
    <v>XIDX:KLBF</v>
    <v>Daily</v>
    <v>43829</v>
    <v>43829</v>
    <v>0</v>
    <v>1</v>
    <v>637132608000000000,639177918795037502,0</v>
    <v>0</v>
    <v>bn96u2</v>
    <v>XIDX:KLBF</v>
    <v>443</v>
  </rv>
  <rv s="1">
    <v>1</v>
    <v>XIDX:KLBF</v>
    <v>Daily</v>
    <v>45289</v>
    <v>45289</v>
    <v>0</v>
    <v>1</v>
    <v>638394048000000000,639177918802760166,0</v>
    <v>0</v>
    <v>bn96u2</v>
    <v>XIDX:KLBF</v>
    <v>444</v>
  </rv>
  <rv s="1">
    <v>1</v>
    <v>XIDX:KLBF</v>
    <v>Daily</v>
    <v>40907</v>
    <v>40907</v>
    <v>0</v>
    <v>1</v>
    <v>634608000000000000,639177918803440313,0</v>
    <v>0</v>
    <v>bn96u2</v>
    <v>XIDX:KLBF</v>
    <v>267</v>
  </rv>
  <rv s="1">
    <v>1</v>
    <v>XIDX:KLBF</v>
    <v>Daily</v>
    <v>46142</v>
    <v>46142</v>
    <v>0</v>
    <v>1</v>
    <v>639131040000000000,639177918803909460,0</v>
    <v>0</v>
    <v>bn96u2</v>
    <v>XIDX:KLBF</v>
    <v>96</v>
  </rv>
  <rv s="1">
    <v>1</v>
    <v>XIDX:LPGI</v>
    <v>Daily</v>
    <v>42368</v>
    <v>42368</v>
    <v>0</v>
    <v>1</v>
    <v>635870304000000000,639177918758988082,0</v>
    <v>0</v>
    <v>bkgz7w</v>
    <v>XIDX:LPGI</v>
    <v>445</v>
  </rv>
  <rv s="1">
    <v>1</v>
    <v>XIDX:LPGI</v>
    <v>Daily</v>
    <v>43829</v>
    <v>43829</v>
    <v>0</v>
    <v>1</v>
    <v>637132608000000000,639177918759464466,0</v>
    <v>0</v>
    <v>bkgz7w</v>
    <v>XIDX:LPGI</v>
    <v>3</v>
  </rv>
  <rv s="1">
    <v>1</v>
    <v>XIDX:LPGI</v>
    <v>Daily</v>
    <v>45289</v>
    <v>45289</v>
    <v>0</v>
    <v>1</v>
    <v>638394048000000000,639177918759939986,0</v>
    <v>0</v>
    <v>bkgz7w</v>
    <v>XIDX:LPGI</v>
    <v>3</v>
  </rv>
  <rv s="1">
    <v>1</v>
    <v>XIDX:LPGI</v>
    <v>Daily</v>
    <v>46142</v>
    <v>46142</v>
    <v>0</v>
    <v>1</v>
    <v>639131040000000000,639177918760414678,0</v>
    <v>0</v>
    <v>bkgz7w</v>
    <v>XIDX:LPGI</v>
    <v>157</v>
  </rv>
  <rv s="1">
    <v>1</v>
    <v>XIDX:LPGI</v>
    <v>Daily</v>
    <v>41271</v>
    <v>41271</v>
    <v>0</v>
    <v>1</v>
    <v>634922496000000000,639177918760888506,0</v>
    <v>0</v>
    <v>bkgz7w</v>
    <v>XIDX:LPGI</v>
    <v>446</v>
  </rv>
  <rv s="1">
    <v>1</v>
    <v>XIDX:LPGI</v>
    <v>Daily</v>
    <v>42734</v>
    <v>42734</v>
    <v>0</v>
    <v>1</v>
    <v>636186528000000000,639177918761364901,0</v>
    <v>0</v>
    <v>bkgz7w</v>
    <v>XIDX:LPGI</v>
    <v>114</v>
  </rv>
  <rv s="1">
    <v>1</v>
    <v>XIDX:LPGI</v>
    <v>Daily</v>
    <v>44195</v>
    <v>44195</v>
    <v>0</v>
    <v>1</v>
    <v>637448832000000000,639177918761840405,0</v>
    <v>0</v>
    <v>bkgz7w</v>
    <v>XIDX:LPGI</v>
    <v>3</v>
  </rv>
  <rv s="1">
    <v>1</v>
    <v>XIDX:LPGI</v>
    <v>Daily</v>
    <v>45656</v>
    <v>45656</v>
    <v>0</v>
    <v>1</v>
    <v>638711136000000000,639177918760250048,0</v>
    <v>0</v>
    <v>bkgz7w</v>
    <v>XIDX:LPGI</v>
    <v>13</v>
  </rv>
  <rv s="1">
    <v>1</v>
    <v>XIDX:LPGI</v>
    <v>Daily</v>
    <v>46021</v>
    <v>46021</v>
    <v>0</v>
    <v>1</v>
    <v>639026496000000000,639177918765455842,0</v>
    <v>0</v>
    <v>bkgz7w</v>
    <v>XIDX:LPGI</v>
    <v>108</v>
  </rv>
  <rv s="1">
    <v>1</v>
    <v>XIDX:LPGI</v>
    <v>Daily</v>
    <v>43462</v>
    <v>43462</v>
    <v>0</v>
    <v>1</v>
    <v>636815520000000000,639177918766436067,0</v>
    <v>0</v>
    <v>bkgz7w</v>
    <v>XIDX:LPGI</v>
    <v>126</v>
  </rv>
  <rv s="1">
    <v>1</v>
    <v>XIDX:LPGI</v>
    <v>Daily</v>
    <v>41638</v>
    <v>41638</v>
    <v>0</v>
    <v>1</v>
    <v>635239584000000000,639177918767279874,0</v>
    <v>0</v>
    <v>bkgz7w</v>
    <v>XIDX:LPGI</v>
    <v>447</v>
  </rv>
  <rv s="1">
    <v>1</v>
    <v>XIDX:LPGI</v>
    <v>Daily</v>
    <v>44560</v>
    <v>44560</v>
    <v>0</v>
    <v>1</v>
    <v>637764192000000000,639177918767749979,0</v>
    <v>0</v>
    <v>bkgz7w</v>
    <v>XIDX:LPGI</v>
    <v>3</v>
  </rv>
  <rv s="1">
    <v>1</v>
    <v>XIDX:LPGI</v>
    <v>Daily</v>
    <v>42003</v>
    <v>42003</v>
    <v>0</v>
    <v>1</v>
    <v>635554944000000000,639177918772771053,0</v>
    <v>0</v>
    <v>bkgz7w</v>
    <v>XIDX:LPGI</v>
    <v>430</v>
  </rv>
  <rv s="1">
    <v>1</v>
    <v>XIDX:LPGI</v>
    <v>Daily</v>
    <v>44925</v>
    <v>44925</v>
    <v>0</v>
    <v>1</v>
    <v>638079552000000000,639177918773241142,0</v>
    <v>0</v>
    <v>bkgz7w</v>
    <v>XIDX:LPGI</v>
    <v>323</v>
  </rv>
  <rv s="1">
    <v>1</v>
    <v>XIDX:LPCK</v>
    <v>Daily</v>
    <v>40542</v>
    <v>40542</v>
    <v>0</v>
    <v>1</v>
    <v>634292640000000000,639177918760724751,0</v>
    <v>0</v>
    <v>bkgz52</v>
    <v>XIDX:LPCK</v>
    <v>448</v>
  </rv>
  <rv s="1">
    <v>1</v>
    <v>XIDX:LPCK</v>
    <v>Daily</v>
    <v>42003</v>
    <v>42003</v>
    <v>0</v>
    <v>1</v>
    <v>635554944000000000,639177918761208562,0</v>
    <v>0</v>
    <v>bkgz52</v>
    <v>XIDX:LPCK</v>
    <v>449</v>
  </rv>
  <rv s="1">
    <v>1</v>
    <v>XIDX:LPCK</v>
    <v>Daily</v>
    <v>43462</v>
    <v>43462</v>
    <v>0</v>
    <v>1</v>
    <v>636815520000000000,639177918761684971,0</v>
    <v>0</v>
    <v>bkgz52</v>
    <v>XIDX:LPCK</v>
    <v>450</v>
  </rv>
  <rv s="1">
    <v>1</v>
    <v>XIDX:LPCK</v>
    <v>Daily</v>
    <v>44925</v>
    <v>44925</v>
    <v>0</v>
    <v>1</v>
    <v>638079552000000000,639177918762158776,0</v>
    <v>0</v>
    <v>bkgz52</v>
    <v>XIDX:LPCK</v>
    <v>451</v>
  </rv>
  <rv s="1">
    <v>1</v>
    <v>XIDX:LPCK</v>
    <v>Daily</v>
    <v>40176</v>
    <v>40176</v>
    <v>0</v>
    <v>1</v>
    <v>633976416000000000,639177918765915940,0</v>
    <v>0</v>
    <v>bkgz52</v>
    <v>XIDX:LPCK</v>
    <v>452</v>
  </rv>
  <rv s="1">
    <v>1</v>
    <v>XIDX:LPCK</v>
    <v>Daily</v>
    <v>42368</v>
    <v>42368</v>
    <v>0</v>
    <v>1</v>
    <v>635870304000000000,639177918766386059,0</v>
    <v>0</v>
    <v>bkgz52</v>
    <v>XIDX:LPCK</v>
    <v>453</v>
  </rv>
  <rv s="1">
    <v>1</v>
    <v>XIDX:LPCK</v>
    <v>Daily</v>
    <v>44195</v>
    <v>44195</v>
    <v>0</v>
    <v>1</v>
    <v>637448832000000000,639177918766859781,0</v>
    <v>0</v>
    <v>bkgz52</v>
    <v>XIDX:LPCK</v>
    <v>454</v>
  </rv>
  <rv s="1">
    <v>1</v>
    <v>XIDX:LPCK</v>
    <v>Daily</v>
    <v>46021</v>
    <v>46021</v>
    <v>0</v>
    <v>1</v>
    <v>639026496000000000,639177918767341607,0</v>
    <v>0</v>
    <v>bkgz52</v>
    <v>XIDX:LPCK</v>
    <v>89</v>
  </rv>
  <rv s="1">
    <v>1</v>
    <v>XIDX:LPCK</v>
    <v>Daily</v>
    <v>40907</v>
    <v>40907</v>
    <v>0</v>
    <v>1</v>
    <v>634608000000000000,639177918766906171,0</v>
    <v>0</v>
    <v>bkgz52</v>
    <v>XIDX:LPCK</v>
    <v>455</v>
  </rv>
  <rv s="1">
    <v>1</v>
    <v>XIDX:LPCK</v>
    <v>Daily</v>
    <v>42734</v>
    <v>42734</v>
    <v>0</v>
    <v>1</v>
    <v>636186528000000000,639177918767386284,0</v>
    <v>0</v>
    <v>bkgz52</v>
    <v>XIDX:LPCK</v>
    <v>456</v>
  </rv>
  <rv s="1">
    <v>1</v>
    <v>XIDX:LPCK</v>
    <v>Daily</v>
    <v>44560</v>
    <v>44560</v>
    <v>0</v>
    <v>1</v>
    <v>637764192000000000,639177918767866400,0</v>
    <v>0</v>
    <v>bkgz52</v>
    <v>XIDX:LPCK</v>
    <v>457</v>
  </rv>
  <rv s="1">
    <v>1</v>
    <v>XIDX:LPCK</v>
    <v>Daily</v>
    <v>46142</v>
    <v>46142</v>
    <v>0</v>
    <v>1</v>
    <v>639131040000000000,639177918768331825,0</v>
    <v>0</v>
    <v>bkgz52</v>
    <v>XIDX:LPCK</v>
    <v>458</v>
  </rv>
  <rv s="1">
    <v>1</v>
    <v>XIDX:LPCK</v>
    <v>Daily</v>
    <v>41271</v>
    <v>41271</v>
    <v>0</v>
    <v>1</v>
    <v>634922496000000000,639177918768220082,0</v>
    <v>0</v>
    <v>bkgz52</v>
    <v>XIDX:LPCK</v>
    <v>459</v>
  </rv>
  <rv s="1">
    <v>1</v>
    <v>XIDX:LPCK</v>
    <v>Daily</v>
    <v>43098</v>
    <v>43098</v>
    <v>0</v>
    <v>1</v>
    <v>636501024000000000,639177918768696588,0</v>
    <v>0</v>
    <v>bkgz52</v>
    <v>XIDX:LPCK</v>
    <v>460</v>
  </rv>
  <rv s="1">
    <v>1</v>
    <v>XIDX:LPCK</v>
    <v>Daily</v>
    <v>45289</v>
    <v>45289</v>
    <v>0</v>
    <v>1</v>
    <v>638394048000000000,639177918769166698,0</v>
    <v>0</v>
    <v>bkgz52</v>
    <v>XIDX:LPCK</v>
    <v>461</v>
  </rv>
  <rv s="1">
    <v>1</v>
    <v>XIDX:LPCK</v>
    <v>Daily</v>
    <v>41638</v>
    <v>41638</v>
    <v>0</v>
    <v>1</v>
    <v>635239584000000000,639177918774181352,0</v>
    <v>0</v>
    <v>bkgz52</v>
    <v>XIDX:LPCK</v>
    <v>462</v>
  </rv>
  <rv s="1">
    <v>1</v>
    <v>XIDX:LPCK</v>
    <v>Daily</v>
    <v>43829</v>
    <v>43829</v>
    <v>0</v>
    <v>1</v>
    <v>637132608000000000,639177918774657933,0</v>
    <v>0</v>
    <v>bkgz52</v>
    <v>XIDX:LPCK</v>
    <v>463</v>
  </rv>
  <rv s="1">
    <v>1</v>
    <v>XIDX:LPCK</v>
    <v>Daily</v>
    <v>45656</v>
    <v>45656</v>
    <v>0</v>
    <v>1</v>
    <v>638711136000000000,639177918775121553,0</v>
    <v>0</v>
    <v>bkgz52</v>
    <v>XIDX:LPCK</v>
    <v>464</v>
  </rv>
  <rv s="1">
    <v>1</v>
    <v>XIDX:LION</v>
    <v>Daily</v>
    <v>39812</v>
    <v>39812</v>
    <v>0</v>
    <v>1</v>
    <v>633661920000000000,639177918765883886,0</v>
    <v>0</v>
    <v>bkgypr</v>
    <v>XIDX:LION</v>
    <v>465</v>
  </rv>
  <rv s="1">
    <v>1</v>
    <v>XIDX:LION</v>
    <v>Daily</v>
    <v>42734</v>
    <v>42734</v>
    <v>0</v>
    <v>1</v>
    <v>636186528000000000,639177918766824106,0</v>
    <v>0</v>
    <v>bkgypr</v>
    <v>XIDX:LION</v>
    <v>348</v>
  </rv>
  <rv s="1">
    <v>1</v>
    <v>XIDX:LION</v>
    <v>Daily</v>
    <v>44195</v>
    <v>44195</v>
    <v>0</v>
    <v>1</v>
    <v>637448832000000000,639177918767308800,0</v>
    <v>0</v>
    <v>bkgypr</v>
    <v>XIDX:LION</v>
    <v>81</v>
  </rv>
  <rv s="1">
    <v>1</v>
    <v>XIDX:LION</v>
    <v>Daily</v>
    <v>45656</v>
    <v>45656</v>
    <v>0</v>
    <v>1</v>
    <v>638711136000000000,639177918767778910,0</v>
    <v>0</v>
    <v>bkgypr</v>
    <v>XIDX:LION</v>
    <v>152</v>
  </rv>
  <rv s="1">
    <v>1</v>
    <v>XIDX:LION</v>
    <v>Daily</v>
    <v>41638</v>
    <v>41638</v>
    <v>0</v>
    <v>1</v>
    <v>635239584000000000,639177918766039067,0</v>
    <v>0</v>
    <v>bkgypr</v>
    <v>XIDX:LION</v>
    <v>466</v>
  </rv>
  <rv s="1">
    <v>1</v>
    <v>XIDX:LION</v>
    <v>Daily</v>
    <v>43098</v>
    <v>43098</v>
    <v>0</v>
    <v>1</v>
    <v>636501024000000000,639177918766509173,0</v>
    <v>0</v>
    <v>bkgypr</v>
    <v>XIDX:LION</v>
    <v>108</v>
  </rv>
  <rv s="1">
    <v>1</v>
    <v>XIDX:LION</v>
    <v>Daily</v>
    <v>44560</v>
    <v>44560</v>
    <v>0</v>
    <v>1</v>
    <v>637764192000000000,639177918766984144,0</v>
    <v>0</v>
    <v>bkgypr</v>
    <v>XIDX:LION</v>
    <v>72</v>
  </rv>
  <rv s="1">
    <v>1</v>
    <v>XIDX:LION</v>
    <v>Daily</v>
    <v>46021</v>
    <v>46021</v>
    <v>0</v>
    <v>1</v>
    <v>639026496000000000,639177918767449386,0</v>
    <v>0</v>
    <v>bkgypr</v>
    <v>XIDX:LION</v>
    <v>45</v>
  </rv>
  <rv s="1">
    <v>1</v>
    <v>XIDX:LION</v>
    <v>Daily</v>
    <v>43462</v>
    <v>43462</v>
    <v>0</v>
    <v>1</v>
    <v>636815520000000000,639177918768699114,0</v>
    <v>0</v>
    <v>bkgypr</v>
    <v>XIDX:LION</v>
    <v>267</v>
  </rv>
  <rv s="1">
    <v>1</v>
    <v>XIDX:LION</v>
    <v>Daily</v>
    <v>44925</v>
    <v>44925</v>
    <v>0</v>
    <v>1</v>
    <v>638079552000000000,639177918769169773,0</v>
    <v>0</v>
    <v>bkgypr</v>
    <v>XIDX:LION</v>
    <v>467</v>
  </rv>
  <rv s="1">
    <v>1</v>
    <v>XIDX:LION</v>
    <v>Daily</v>
    <v>43829</v>
    <v>43829</v>
    <v>0</v>
    <v>1</v>
    <v>637132608000000000,639177918775180579,0</v>
    <v>0</v>
    <v>bkgypr</v>
    <v>XIDX:LION</v>
    <v>468</v>
  </rv>
  <rv s="1">
    <v>1</v>
    <v>XIDX:LION</v>
    <v>Daily</v>
    <v>45289</v>
    <v>45289</v>
    <v>0</v>
    <v>1</v>
    <v>638394048000000000,639177918775650686,0</v>
    <v>0</v>
    <v>bkgypr</v>
    <v>XIDX:LION</v>
    <v>89</v>
  </rv>
  <rv s="1">
    <v>1</v>
    <v>XIDX:LION</v>
    <v>Daily</v>
    <v>46142</v>
    <v>46142</v>
    <v>0</v>
    <v>1</v>
    <v>639131040000000000,639177918776130792,0</v>
    <v>0</v>
    <v>bkgypr</v>
    <v>XIDX:LION</v>
    <v>90</v>
  </rv>
  <rv s="1">
    <v>1</v>
    <v>XIDX:LINK</v>
    <v>Daily</v>
    <v>42734</v>
    <v>42734</v>
    <v>0</v>
    <v>1</v>
    <v>636186528000000000,639177918768249697,0</v>
    <v>0</v>
    <v>bkgymw</v>
    <v>XIDX:LINK</v>
    <v>469</v>
  </rv>
  <rv s="1">
    <v>1</v>
    <v>XIDX:LINK</v>
    <v>Daily</v>
    <v>44195</v>
    <v>44195</v>
    <v>0</v>
    <v>1</v>
    <v>637448832000000000,639177918768738331,0</v>
    <v>0</v>
    <v>bkgymw</v>
    <v>XIDX:LINK</v>
    <v>470</v>
  </rv>
  <rv s="1">
    <v>1</v>
    <v>XIDX:LINK</v>
    <v>Daily</v>
    <v>45656</v>
    <v>45656</v>
    <v>0</v>
    <v>1</v>
    <v>638711136000000000,639177918769213728,0</v>
    <v>0</v>
    <v>bkgymw</v>
    <v>XIDX:LINK</v>
    <v>466</v>
  </rv>
  <rv s="1">
    <v>1</v>
    <v>XIDX:LINK</v>
    <v>Daily</v>
    <v>43098</v>
    <v>43098</v>
    <v>0</v>
    <v>1</v>
    <v>636501024000000000,639177918768413553,0</v>
    <v>0</v>
    <v>bkgymw</v>
    <v>XIDX:LINK</v>
    <v>471</v>
  </rv>
  <rv s="1">
    <v>1</v>
    <v>XIDX:LINK</v>
    <v>Daily</v>
    <v>44560</v>
    <v>44560</v>
    <v>0</v>
    <v>1</v>
    <v>637764192000000000,639177918768879836,0</v>
    <v>0</v>
    <v>bkgymw</v>
    <v>XIDX:LINK</v>
    <v>472</v>
  </rv>
  <rv s="1">
    <v>1</v>
    <v>XIDX:LINK</v>
    <v>Daily</v>
    <v>46021</v>
    <v>46021</v>
    <v>0</v>
    <v>1</v>
    <v>639026496000000000,639177918769348466,0</v>
    <v>0</v>
    <v>bkgymw</v>
    <v>XIDX:LINK</v>
    <v>473</v>
  </rv>
  <rv s="1">
    <v>1</v>
    <v>XIDX:LINK</v>
    <v>Daily</v>
    <v>42003</v>
    <v>42003</v>
    <v>0</v>
    <v>1</v>
    <v>635554944000000000,639177918769640002,0</v>
    <v>0</v>
    <v>bkgymw</v>
    <v>XIDX:LINK</v>
    <v>474</v>
  </rv>
  <rv s="1">
    <v>1</v>
    <v>XIDX:LINK</v>
    <v>Daily</v>
    <v>43462</v>
    <v>43462</v>
    <v>0</v>
    <v>1</v>
    <v>636815520000000000,639177918770120107,0</v>
    <v>0</v>
    <v>bkgymw</v>
    <v>XIDX:LINK</v>
    <v>475</v>
  </rv>
  <rv s="1">
    <v>1</v>
    <v>XIDX:LINK</v>
    <v>Daily</v>
    <v>44925</v>
    <v>44925</v>
    <v>0</v>
    <v>1</v>
    <v>638079552000000000,639177918770590210,0</v>
    <v>0</v>
    <v>bkgymw</v>
    <v>XIDX:LINK</v>
    <v>476</v>
  </rv>
  <rv s="1">
    <v>1</v>
    <v>XIDX:LINK</v>
    <v>Daily</v>
    <v>42368</v>
    <v>42368</v>
    <v>0</v>
    <v>1</v>
    <v>635870304000000000,639177918776600052,0</v>
    <v>0</v>
    <v>bkgymw</v>
    <v>XIDX:LINK</v>
    <v>472</v>
  </rv>
  <rv s="1">
    <v>1</v>
    <v>XIDX:LINK</v>
    <v>Daily</v>
    <v>43829</v>
    <v>43829</v>
    <v>0</v>
    <v>1</v>
    <v>637132608000000000,639177918776495322,0</v>
    <v>0</v>
    <v>bkgymw</v>
    <v>XIDX:LINK</v>
    <v>477</v>
  </rv>
  <rv s="1">
    <v>1</v>
    <v>XIDX:LINK</v>
    <v>Daily</v>
    <v>45289</v>
    <v>45289</v>
    <v>0</v>
    <v>1</v>
    <v>638394048000000000,639177918783202926,0</v>
    <v>0</v>
    <v>bkgymw</v>
    <v>XIDX:LINK</v>
    <v>478</v>
  </rv>
  <rv s="1">
    <v>1</v>
    <v>XIDX:LINK</v>
    <v>Daily</v>
    <v>46142</v>
    <v>46142</v>
    <v>0</v>
    <v>1</v>
    <v>639131040000000000,639177918785093321,0</v>
    <v>0</v>
    <v>bkgymw</v>
    <v>XIDX:LINK</v>
    <v>479</v>
  </rv>
  <rv s="1">
    <v>1</v>
    <v>XIDX:LEAD</v>
    <v>Daily</v>
    <v>42368</v>
    <v>42368</v>
    <v>0</v>
    <v>1</v>
    <v>635870304000000000,639177918769826838,0</v>
    <v>0</v>
    <v>bkgyk2</v>
    <v>XIDX:LEAD</v>
    <v>480</v>
  </rv>
  <rv s="1">
    <v>1</v>
    <v>XIDX:LEAD</v>
    <v>Daily</v>
    <v>43829</v>
    <v>43829</v>
    <v>0</v>
    <v>1</v>
    <v>637132608000000000,639177918765585872,0</v>
    <v>0</v>
    <v>bkgyk2</v>
    <v>XIDX:LEAD</v>
    <v>22</v>
  </rv>
  <rv s="1">
    <v>1</v>
    <v>XIDX:LEAD</v>
    <v>Daily</v>
    <v>45289</v>
    <v>45289</v>
    <v>0</v>
    <v>1</v>
    <v>638394048000000000,639177918766071331,0</v>
    <v>0</v>
    <v>bkgyk2</v>
    <v>XIDX:LEAD</v>
    <v>230</v>
  </rv>
  <rv s="1">
    <v>1</v>
    <v>XIDX:LEAD</v>
    <v>Daily</v>
    <v>46142</v>
    <v>46142</v>
    <v>0</v>
    <v>1</v>
    <v>639131040000000000,639177918766539714,0</v>
    <v>0</v>
    <v>bkgyk2</v>
    <v>XIDX:LEAD</v>
    <v>125</v>
  </rv>
  <rv s="1">
    <v>1</v>
    <v>XIDX:LEAD</v>
    <v>Daily</v>
    <v>42734</v>
    <v>42734</v>
    <v>0</v>
    <v>1</v>
    <v>636186528000000000,639177918777081984,0</v>
    <v>0</v>
    <v>bkgyk2</v>
    <v>XIDX:LEAD</v>
    <v>481</v>
  </rv>
  <rv s="1">
    <v>1</v>
    <v>XIDX:LEAD</v>
    <v>Daily</v>
    <v>44560</v>
    <v>44560</v>
    <v>0</v>
    <v>1</v>
    <v>637764192000000000,639177918777548573,0</v>
    <v>0</v>
    <v>bkgyk2</v>
    <v>XIDX:LEAD</v>
    <v>196</v>
  </rv>
  <rv s="1">
    <v>1</v>
    <v>XIDX:LEAD</v>
    <v>Daily</v>
    <v>43098</v>
    <v>43098</v>
    <v>0</v>
    <v>1</v>
    <v>636501024000000000,639177918777442064,0</v>
    <v>0</v>
    <v>bkgyk2</v>
    <v>XIDX:LEAD</v>
    <v>47</v>
  </rv>
  <rv s="1">
    <v>1</v>
    <v>XIDX:LEAD</v>
    <v>Daily</v>
    <v>44925</v>
    <v>44925</v>
    <v>0</v>
    <v>1</v>
    <v>638079552000000000,639177918777912166,0</v>
    <v>0</v>
    <v>bkgyk2</v>
    <v>XIDX:LEAD</v>
    <v>264</v>
  </rv>
  <rv s="1">
    <v>1</v>
    <v>XIDX:LEAD</v>
    <v>Daily</v>
    <v>41638</v>
    <v>41638</v>
    <v>0</v>
    <v>1</v>
    <v>635239584000000000,639177918783673433,0</v>
    <v>0</v>
    <v>bkgyk2</v>
    <v>XIDX:LEAD</v>
    <v>482</v>
  </rv>
  <rv s="1">
    <v>1</v>
    <v>XIDX:LEAD</v>
    <v>Daily</v>
    <v>43462</v>
    <v>43462</v>
    <v>0</v>
    <v>1</v>
    <v>636815520000000000,639177918784143538,0</v>
    <v>0</v>
    <v>bkgyk2</v>
    <v>XIDX:LEAD</v>
    <v>22</v>
  </rv>
  <rv s="1">
    <v>1</v>
    <v>XIDX:LEAD</v>
    <v>Daily</v>
    <v>45656</v>
    <v>45656</v>
    <v>0</v>
    <v>1</v>
    <v>638711136000000000,639177918784620192,0</v>
    <v>0</v>
    <v>bkgyk2</v>
    <v>XIDX:LEAD</v>
    <v>261</v>
  </rv>
  <rv s="1">
    <v>1</v>
    <v>XIDX:LEAD</v>
    <v>Daily</v>
    <v>42003</v>
    <v>42003</v>
    <v>0</v>
    <v>1</v>
    <v>635554944000000000,639177918785563850,0</v>
    <v>0</v>
    <v>bkgyk2</v>
    <v>XIDX:LEAD</v>
    <v>483</v>
  </rv>
  <rv s="1">
    <v>1</v>
    <v>XIDX:LEAD</v>
    <v>Daily</v>
    <v>44195</v>
    <v>44195</v>
    <v>0</v>
    <v>1</v>
    <v>637448832000000000,639177918786033949,0</v>
    <v>0</v>
    <v>bkgyk2</v>
    <v>XIDX:LEAD</v>
    <v>22</v>
  </rv>
  <rv s="1">
    <v>1</v>
    <v>XIDX:LEAD</v>
    <v>Daily</v>
    <v>46021</v>
    <v>46021</v>
    <v>0</v>
    <v>1</v>
    <v>639026496000000000,639177918786505893,0</v>
    <v>0</v>
    <v>bkgyk2</v>
    <v>XIDX:LEAD</v>
    <v>484</v>
  </rv>
  <rv s="1">
    <v>1</v>
    <v>XIDX:KREN</v>
    <v>Daily</v>
    <v>40907</v>
    <v>40907</v>
    <v>0</v>
    <v>1</v>
    <v>634608000000000000,639177918777323616,0</v>
    <v>0</v>
    <v>bkgxnm</v>
    <v>XIDX:KREN</v>
    <v>485</v>
  </rv>
  <rv s="1">
    <v>1</v>
    <v>XIDX:KREN</v>
    <v>Daily</v>
    <v>42368</v>
    <v>42368</v>
    <v>0</v>
    <v>1</v>
    <v>635870304000000000,639177918777807499,0</v>
    <v>0</v>
    <v>bkgxnm</v>
    <v>XIDX:KREN</v>
    <v>70</v>
  </rv>
  <rv s="1">
    <v>1</v>
    <v>XIDX:KREN</v>
    <v>Daily</v>
    <v>43829</v>
    <v>43829</v>
    <v>0</v>
    <v>1</v>
    <v>637132608000000000,639177918778287610,0</v>
    <v>0</v>
    <v>bkgxnm</v>
    <v>XIDX:KREN</v>
    <v>158</v>
  </rv>
  <rv s="1">
    <v>1</v>
    <v>XIDX:KREN</v>
    <v>Daily</v>
    <v>45289</v>
    <v>45289</v>
    <v>0</v>
    <v>1</v>
    <v>638394048000000000,639177918773826643,0</v>
    <v>0</v>
    <v>bkgxnm</v>
    <v>XIDX:KREN</v>
    <v>22</v>
  </rv>
  <rv s="1">
    <v>1</v>
    <v>XIDX:KREN</v>
    <v>Daily</v>
    <v>46142</v>
    <v>46142</v>
    <v>0</v>
    <v>1</v>
    <v>639131040000000000,639177918774302943,0</v>
    <v>0</v>
    <v>bkgxnm</v>
    <v>XIDX:KREN</v>
    <v>385</v>
  </rv>
  <rv s="1">
    <v>1</v>
    <v>XIDX:KREN</v>
    <v>Daily</v>
    <v>39812</v>
    <v>39812</v>
    <v>0</v>
    <v>1</v>
    <v>633661920000000000,639177918779184039,0</v>
    <v>0</v>
    <v>bkgxnm</v>
    <v>XIDX:KREN</v>
    <v>486</v>
  </rv>
  <rv s="1">
    <v>1</v>
    <v>XIDX:KREN</v>
    <v>Daily</v>
    <v>41271</v>
    <v>41271</v>
    <v>0</v>
    <v>1</v>
    <v>634922496000000000,639177918779664142,0</v>
    <v>0</v>
    <v>bkgxnm</v>
    <v>XIDX:KREN</v>
    <v>240</v>
  </rv>
  <rv s="1">
    <v>1</v>
    <v>XIDX:KREN</v>
    <v>Daily</v>
    <v>42734</v>
    <v>42734</v>
    <v>0</v>
    <v>1</v>
    <v>636186528000000000,639177918780144251,0</v>
    <v>0</v>
    <v>bkgxnm</v>
    <v>XIDX:KREN</v>
    <v>468</v>
  </rv>
  <rv s="1">
    <v>1</v>
    <v>XIDX:KREN</v>
    <v>Daily</v>
    <v>44195</v>
    <v>44195</v>
    <v>0</v>
    <v>1</v>
    <v>637448832000000000,639177918780624815,0</v>
    <v>0</v>
    <v>bkgxnm</v>
    <v>XIDX:KREN</v>
    <v>276</v>
  </rv>
  <rv s="1">
    <v>1</v>
    <v>XIDX:KREN</v>
    <v>Daily</v>
    <v>45656</v>
    <v>45656</v>
    <v>0</v>
    <v>1</v>
    <v>638711136000000000,639177918779744162,0</v>
    <v>0</v>
    <v>bkgxnm</v>
    <v>XIDX:KREN</v>
    <v>218</v>
  </rv>
  <rv s="1">
    <v>1</v>
    <v>XIDX:KREN</v>
    <v>Daily</v>
    <v>40176</v>
    <v>40176</v>
    <v>0</v>
    <v>1</v>
    <v>633976416000000000,639177918783775049,0</v>
    <v>0</v>
    <v>bkgxnm</v>
    <v>XIDX:KREN</v>
    <v>487</v>
  </rv>
  <rv s="1">
    <v>1</v>
    <v>XIDX:KREN</v>
    <v>Daily</v>
    <v>41638</v>
    <v>41638</v>
    <v>0</v>
    <v>1</v>
    <v>635239584000000000,639177918784258909,0</v>
    <v>0</v>
    <v>bkgxnm</v>
    <v>XIDX:KREN</v>
    <v>132</v>
  </rv>
  <rv s="1">
    <v>1</v>
    <v>XIDX:KREN</v>
    <v>Daily</v>
    <v>43098</v>
    <v>43098</v>
    <v>0</v>
    <v>1</v>
    <v>636501024000000000,639177918784735265,0</v>
    <v>0</v>
    <v>bkgxnm</v>
    <v>XIDX:KREN</v>
    <v>488</v>
  </rv>
  <rv s="1">
    <v>1</v>
    <v>XIDX:KREN</v>
    <v>Daily</v>
    <v>44560</v>
    <v>44560</v>
    <v>0</v>
    <v>1</v>
    <v>637764192000000000,639177918785226424,0</v>
    <v>0</v>
    <v>bkgxnm</v>
    <v>XIDX:KREN</v>
    <v>489</v>
  </rv>
  <rv s="1">
    <v>1</v>
    <v>XIDX:KREN</v>
    <v>Daily</v>
    <v>46021</v>
    <v>46021</v>
    <v>0</v>
    <v>1</v>
    <v>639026496000000000,639177918785695465,0</v>
    <v>0</v>
    <v>bkgxnm</v>
    <v>XIDX:KREN</v>
    <v>490</v>
  </rv>
  <rv s="1">
    <v>1</v>
    <v>XIDX:KREN</v>
    <v>Daily</v>
    <v>40542</v>
    <v>40542</v>
    <v>0</v>
    <v>1</v>
    <v>634292640000000000,639177918786789471,0</v>
    <v>0</v>
    <v>bkgxnm</v>
    <v>XIDX:KREN</v>
    <v>491</v>
  </rv>
  <rv s="1">
    <v>1</v>
    <v>XIDX:KREN</v>
    <v>Daily</v>
    <v>42003</v>
    <v>42003</v>
    <v>0</v>
    <v>1</v>
    <v>635554944000000000,639177918787265809,0</v>
    <v>0</v>
    <v>bkgxnm</v>
    <v>XIDX:KREN</v>
    <v>492</v>
  </rv>
  <rv s="1">
    <v>1</v>
    <v>XIDX:KREN</v>
    <v>Daily</v>
    <v>43462</v>
    <v>43462</v>
    <v>0</v>
    <v>1</v>
    <v>636815520000000000,639177918787735913,0</v>
    <v>0</v>
    <v>bkgxnm</v>
    <v>XIDX:KREN</v>
    <v>493</v>
  </rv>
  <rv s="1">
    <v>1</v>
    <v>XIDX:KREN</v>
    <v>Daily</v>
    <v>44925</v>
    <v>44925</v>
    <v>0</v>
    <v>1</v>
    <v>638079552000000000,639177918788216013,0</v>
    <v>0</v>
    <v>bkgxnm</v>
    <v>XIDX:KREN</v>
    <v>22</v>
  </rv>
  <rv s="1">
    <v>1</v>
    <v>XIDX:KPIG</v>
    <v>Daily</v>
    <v>40176</v>
    <v>40176</v>
    <v>0</v>
    <v>1</v>
    <v>633976416000000000,639177918777633049,0</v>
    <v>0</v>
    <v>bkgxf2</v>
    <v>XIDX:KPIG</v>
    <v>494</v>
  </rv>
  <rv s="1">
    <v>1</v>
    <v>XIDX:KPIG</v>
    <v>Daily</v>
    <v>41638</v>
    <v>41638</v>
    <v>0</v>
    <v>1</v>
    <v>635239584000000000,639177918778104668,0</v>
    <v>0</v>
    <v>bkgxf2</v>
    <v>XIDX:KPIG</v>
    <v>134</v>
  </rv>
  <rv s="1">
    <v>1</v>
    <v>XIDX:KPIG</v>
    <v>Daily</v>
    <v>43098</v>
    <v>43098</v>
    <v>0</v>
    <v>1</v>
    <v>636501024000000000,639177918773942270,0</v>
    <v>0</v>
    <v>bkgxf2</v>
    <v>XIDX:KPIG</v>
    <v>495</v>
  </rv>
  <rv s="1">
    <v>1</v>
    <v>XIDX:KPIG</v>
    <v>Daily</v>
    <v>44560</v>
    <v>44560</v>
    <v>0</v>
    <v>1</v>
    <v>637764192000000000,639177918774402363,0</v>
    <v>0</v>
    <v>bkgxf2</v>
    <v>XIDX:KPIG</v>
    <v>62</v>
  </rv>
  <rv s="1">
    <v>1</v>
    <v>XIDX:KPIG</v>
    <v>Daily</v>
    <v>46021</v>
    <v>46021</v>
    <v>0</v>
    <v>1</v>
    <v>639026496000000000,639177918774872461,0</v>
    <v>0</v>
    <v>bkgxf2</v>
    <v>XIDX:KPIG</v>
    <v>283</v>
  </rv>
  <rv s="1">
    <v>1</v>
    <v>XIDX:KPIG</v>
    <v>Daily</v>
    <v>40542</v>
    <v>40542</v>
    <v>0</v>
    <v>1</v>
    <v>634292640000000000,639177918782605637,0</v>
    <v>0</v>
    <v>bkgxf2</v>
    <v>XIDX:KPIG</v>
    <v>496</v>
  </rv>
  <rv s="1">
    <v>1</v>
    <v>XIDX:KPIG</v>
    <v>Daily</v>
    <v>42003</v>
    <v>42003</v>
    <v>0</v>
    <v>1</v>
    <v>635554944000000000,639177918783084340,0</v>
    <v>0</v>
    <v>bkgxf2</v>
    <v>XIDX:KPIG</v>
    <v>289</v>
  </rv>
  <rv s="1">
    <v>1</v>
    <v>XIDX:KPIG</v>
    <v>Daily</v>
    <v>43462</v>
    <v>43462</v>
    <v>0</v>
    <v>1</v>
    <v>636815520000000000,639177918783554311,0</v>
    <v>0</v>
    <v>bkgxf2</v>
    <v>XIDX:KPIG</v>
    <v>15</v>
  </rv>
  <rv s="1">
    <v>1</v>
    <v>XIDX:KPIG</v>
    <v>Daily</v>
    <v>44925</v>
    <v>44925</v>
    <v>0</v>
    <v>1</v>
    <v>638079552000000000,639177918784034558,0</v>
    <v>0</v>
    <v>bkgxf2</v>
    <v>XIDX:KPIG</v>
    <v>497</v>
  </rv>
  <rv s="1">
    <v>1</v>
    <v>XIDX:KPIG</v>
    <v>Daily</v>
    <v>40907</v>
    <v>40907</v>
    <v>0</v>
    <v>1</v>
    <v>634608000000000000,639177918784024415,0</v>
    <v>0</v>
    <v>bkgxf2</v>
    <v>XIDX:KPIG</v>
    <v>290</v>
  </rv>
  <rv s="1">
    <v>1</v>
    <v>XIDX:KPIG</v>
    <v>Daily</v>
    <v>42368</v>
    <v>42368</v>
    <v>0</v>
    <v>1</v>
    <v>635870304000000000,639177918784494514,0</v>
    <v>0</v>
    <v>bkgxf2</v>
    <v>XIDX:KPIG</v>
    <v>265</v>
  </rv>
  <rv s="1">
    <v>1</v>
    <v>XIDX:KPIG</v>
    <v>Daily</v>
    <v>43829</v>
    <v>43829</v>
    <v>0</v>
    <v>1</v>
    <v>637132608000000000,639177918784976152,0</v>
    <v>0</v>
    <v>bkgxf2</v>
    <v>XIDX:KPIG</v>
    <v>125</v>
  </rv>
  <rv s="1">
    <v>1</v>
    <v>XIDX:KPIG</v>
    <v>Daily</v>
    <v>45289</v>
    <v>45289</v>
    <v>0</v>
    <v>1</v>
    <v>638394048000000000,639177918785456257,0</v>
    <v>0</v>
    <v>bkgxf2</v>
    <v>XIDX:KPIG</v>
    <v>230</v>
  </rv>
  <rv s="1">
    <v>1</v>
    <v>XIDX:KPIG</v>
    <v>Daily</v>
    <v>46142</v>
    <v>46142</v>
    <v>0</v>
    <v>1</v>
    <v>639131040000000000,639177918785924819,0</v>
    <v>0</v>
    <v>bkgxf2</v>
    <v>XIDX:KPIG</v>
    <v>120</v>
  </rv>
  <rv s="1">
    <v>1</v>
    <v>XIDX:KPIG</v>
    <v>Daily</v>
    <v>39812</v>
    <v>39812</v>
    <v>0</v>
    <v>1</v>
    <v>633661920000000000,639177918789305541,0</v>
    <v>0</v>
    <v>bkgxf2</v>
    <v>XIDX:KPIG</v>
    <v>498</v>
  </rv>
  <rv s="1">
    <v>1</v>
    <v>XIDX:KPIG</v>
    <v>Daily</v>
    <v>41271</v>
    <v>41271</v>
    <v>0</v>
    <v>1</v>
    <v>634922496000000000,639177918789785643,0</v>
    <v>0</v>
    <v>bkgxf2</v>
    <v>XIDX:KPIG</v>
    <v>217</v>
  </rv>
  <rv s="1">
    <v>1</v>
    <v>XIDX:KPIG</v>
    <v>Daily</v>
    <v>42734</v>
    <v>42734</v>
    <v>0</v>
    <v>1</v>
    <v>636186528000000000,639177918790265750,0</v>
    <v>0</v>
    <v>bkgxf2</v>
    <v>XIDX:KPIG</v>
    <v>217</v>
  </rv>
  <rv s="1">
    <v>1</v>
    <v>XIDX:KPIG</v>
    <v>Daily</v>
    <v>44195</v>
    <v>44195</v>
    <v>0</v>
    <v>1</v>
    <v>637448832000000000,639177918790837418,0</v>
    <v>0</v>
    <v>bkgxf2</v>
    <v>XIDX:KPIG</v>
    <v>499</v>
  </rv>
  <rv s="1">
    <v>1</v>
    <v>XIDX:KPIG</v>
    <v>Daily</v>
    <v>45656</v>
    <v>45656</v>
    <v>0</v>
    <v>1</v>
    <v>638711136000000000,639177918791315983,0</v>
    <v>0</v>
    <v>bkgxf2</v>
    <v>XIDX:KPIG</v>
    <v>500</v>
  </rv>
  <rv s="1">
    <v>1</v>
    <v>XIDX:KONI</v>
    <v>Daily</v>
    <v>43098</v>
    <v>43098</v>
    <v>0</v>
    <v>1</v>
    <v>636501024000000000,639177918777327761,0</v>
    <v>0</v>
    <v>bkgy5r</v>
    <v>XIDX:KONI</v>
    <v>6</v>
  </rv>
  <rv s="1">
    <v>1</v>
    <v>XIDX:KONI</v>
    <v>Daily</v>
    <v>44560</v>
    <v>44560</v>
    <v>0</v>
    <v>1</v>
    <v>637764192000000000,639177918777802633,0</v>
    <v>0</v>
    <v>bkgy5r</v>
    <v>XIDX:KONI</v>
    <v>207</v>
  </rv>
  <rv s="1">
    <v>1</v>
    <v>XIDX:KONI</v>
    <v>Daily</v>
    <v>46021</v>
    <v>46021</v>
    <v>0</v>
    <v>1</v>
    <v>639026496000000000,639177918778287975,0</v>
    <v>0</v>
    <v>bkgy5r</v>
    <v>XIDX:KONI</v>
    <v>501</v>
  </rv>
  <rv s="1">
    <v>1</v>
    <v>XIDX:KONI</v>
    <v>Daily</v>
    <v>43462</v>
    <v>43462</v>
    <v>0</v>
    <v>1</v>
    <v>636815520000000000,639177918783503920,0</v>
    <v>0</v>
    <v>bkgy5r</v>
    <v>XIDX:KONI</v>
    <v>414</v>
  </rv>
  <rv s="1">
    <v>1</v>
    <v>XIDX:KONI</v>
    <v>Daily</v>
    <v>44925</v>
    <v>44925</v>
    <v>0</v>
    <v>1</v>
    <v>638079552000000000,639177918783984029,0</v>
    <v>0</v>
    <v>bkgy5r</v>
    <v>XIDX:KONI</v>
    <v>502</v>
  </rv>
  <rv s="1">
    <v>1</v>
    <v>XIDX:KONI</v>
    <v>Daily</v>
    <v>43829</v>
    <v>43829</v>
    <v>0</v>
    <v>1</v>
    <v>637132608000000000,639177918784073082,0</v>
    <v>0</v>
    <v>bkgy5r</v>
    <v>XIDX:KONI</v>
    <v>503</v>
  </rv>
  <rv s="1">
    <v>1</v>
    <v>XIDX:KONI</v>
    <v>Daily</v>
    <v>45289</v>
    <v>45289</v>
    <v>0</v>
    <v>1</v>
    <v>638394048000000000,639177918784559387,0</v>
    <v>0</v>
    <v>bkgy5r</v>
    <v>XIDX:KONI</v>
    <v>192</v>
  </rv>
  <rv s="1">
    <v>1</v>
    <v>XIDX:KONI</v>
    <v>Daily</v>
    <v>46142</v>
    <v>46142</v>
    <v>0</v>
    <v>1</v>
    <v>639131040000000000,639177918785029496,0</v>
    <v>0</v>
    <v>bkgy5r</v>
    <v>XIDX:KONI</v>
    <v>504</v>
  </rv>
  <rv s="1">
    <v>1</v>
    <v>XIDX:KONI</v>
    <v>Daily</v>
    <v>44195</v>
    <v>44195</v>
    <v>0</v>
    <v>1</v>
    <v>637448832000000000,639177918791685789,0</v>
    <v>0</v>
    <v>bkgy5r</v>
    <v>XIDX:KONI</v>
    <v>505</v>
  </rv>
  <rv s="1">
    <v>1</v>
    <v>XIDX:KONI</v>
    <v>Daily</v>
    <v>45656</v>
    <v>45656</v>
    <v>0</v>
    <v>1</v>
    <v>638711136000000000,639177918792171137,0</v>
    <v>0</v>
    <v>bkgy5r</v>
    <v>XIDX:KONI</v>
    <v>506</v>
  </rv>
  <rv s="1">
    <v>1</v>
    <v>XIDX:JRPT</v>
    <v>Daily</v>
    <v>39812</v>
    <v>39812</v>
    <v>0</v>
    <v>1</v>
    <v>633661920000000000,639177918808978903,0</v>
    <v>0</v>
    <v>bkgwim</v>
    <v>XIDX:JRPT</v>
    <v>197</v>
  </rv>
  <rv s="1">
    <v>1</v>
    <v>XIDX:JRPT</v>
    <v>Daily</v>
    <v>41271</v>
    <v>41271</v>
    <v>0</v>
    <v>1</v>
    <v>634922496000000000,639177918809449016,0</v>
    <v>0</v>
    <v>bkgwim</v>
    <v>XIDX:JRPT</v>
    <v>247</v>
  </rv>
  <rv s="1">
    <v>1</v>
    <v>XIDX:JRPT</v>
    <v>Daily</v>
    <v>42734</v>
    <v>42734</v>
    <v>0</v>
    <v>1</v>
    <v>636186528000000000,639177918809925889,0</v>
    <v>0</v>
    <v>bkgwim</v>
    <v>XIDX:JRPT</v>
    <v>507</v>
  </rv>
  <rv s="1">
    <v>1</v>
    <v>XIDX:JRPT</v>
    <v>Daily</v>
    <v>44195</v>
    <v>44195</v>
    <v>0</v>
    <v>1</v>
    <v>637448832000000000,639177918810391201,0</v>
    <v>0</v>
    <v>bkgwim</v>
    <v>XIDX:JRPT</v>
    <v>244</v>
  </rv>
  <rv s="1">
    <v>1</v>
    <v>XIDX:JRPT</v>
    <v>Daily</v>
    <v>45656</v>
    <v>45656</v>
    <v>0</v>
    <v>1</v>
    <v>638711136000000000,639177918810866106,0</v>
    <v>0</v>
    <v>bkgwim</v>
    <v>XIDX:JRPT</v>
    <v>94</v>
  </rv>
  <rv s="1">
    <v>1</v>
    <v>XIDX:JRPT</v>
    <v>Daily</v>
    <v>40176</v>
    <v>40176</v>
    <v>0</v>
    <v>1</v>
    <v>633976416000000000,639177918814090030,0</v>
    <v>0</v>
    <v>bkgwim</v>
    <v>XIDX:JRPT</v>
    <v>508</v>
  </rv>
  <rv s="1">
    <v>1</v>
    <v>XIDX:JRPT</v>
    <v>Daily</v>
    <v>41638</v>
    <v>41638</v>
    <v>0</v>
    <v>1</v>
    <v>635239584000000000,639177918814576955,0</v>
    <v>0</v>
    <v>bkgwim</v>
    <v>XIDX:JRPT</v>
    <v>4</v>
  </rv>
  <rv s="1">
    <v>1</v>
    <v>XIDX:JRPT</v>
    <v>Daily</v>
    <v>43098</v>
    <v>43098</v>
    <v>0</v>
    <v>1</v>
    <v>636501024000000000,639177918815057078,0</v>
    <v>0</v>
    <v>bkgwim</v>
    <v>XIDX:JRPT</v>
    <v>153</v>
  </rv>
  <rv s="1">
    <v>1</v>
    <v>XIDX:JRPT</v>
    <v>Daily</v>
    <v>44560</v>
    <v>44560</v>
    <v>0</v>
    <v>1</v>
    <v>637764192000000000,639177918815542339,0</v>
    <v>0</v>
    <v>bkgwim</v>
    <v>XIDX:JRPT</v>
    <v>234</v>
  </rv>
  <rv s="1">
    <v>1</v>
    <v>XIDX:JRPT</v>
    <v>Daily</v>
    <v>46021</v>
    <v>46021</v>
    <v>0</v>
    <v>1</v>
    <v>639026496000000000,639177918816030438,0</v>
    <v>0</v>
    <v>bkgwim</v>
    <v>XIDX:JRPT</v>
    <v>509</v>
  </rv>
  <rv s="1">
    <v>1</v>
    <v>XIDX:JRPT</v>
    <v>Daily</v>
    <v>40542</v>
    <v>40542</v>
    <v>0</v>
    <v>1</v>
    <v>634292640000000000,639177918816460531,0</v>
    <v>0</v>
    <v>bkgwim</v>
    <v>XIDX:JRPT</v>
    <v>432</v>
  </rv>
  <rv s="1">
    <v>1</v>
    <v>XIDX:JRPT</v>
    <v>Daily</v>
    <v>42003</v>
    <v>42003</v>
    <v>0</v>
    <v>1</v>
    <v>635554944000000000,639177918816937513,0</v>
    <v>0</v>
    <v>bkgwim</v>
    <v>XIDX:JRPT</v>
    <v>510</v>
  </rv>
  <rv s="1">
    <v>1</v>
    <v>XIDX:JRPT</v>
    <v>Daily</v>
    <v>43462</v>
    <v>43462</v>
    <v>0</v>
    <v>1</v>
    <v>636815520000000000,639177918817412746,0</v>
    <v>0</v>
    <v>bkgwim</v>
    <v>XIDX:JRPT</v>
    <v>94</v>
  </rv>
  <rv s="1">
    <v>1</v>
    <v>XIDX:JRPT</v>
    <v>Daily</v>
    <v>44925</v>
    <v>44925</v>
    <v>0</v>
    <v>1</v>
    <v>638079552000000000,639177918817890825,0</v>
    <v>0</v>
    <v>bkgwim</v>
    <v>XIDX:JRPT</v>
    <v>158</v>
  </rv>
  <rv s="1">
    <v>1</v>
    <v>XIDX:JRPT</v>
    <v>Daily</v>
    <v>40907</v>
    <v>40907</v>
    <v>0</v>
    <v>1</v>
    <v>634608000000000000,639177918822068687,0</v>
    <v>0</v>
    <v>bkgwim</v>
    <v>XIDX:JRPT</v>
    <v>511</v>
  </rv>
  <rv s="1">
    <v>1</v>
    <v>XIDX:JRPT</v>
    <v>Daily</v>
    <v>42368</v>
    <v>42368</v>
    <v>0</v>
    <v>1</v>
    <v>635870304000000000,639177918822538788,0</v>
    <v>0</v>
    <v>bkgwim</v>
    <v>XIDX:JRPT</v>
    <v>512</v>
  </rv>
  <rv s="1">
    <v>1</v>
    <v>XIDX:JRPT</v>
    <v>Daily</v>
    <v>43829</v>
    <v>43829</v>
    <v>0</v>
    <v>1</v>
    <v>637132608000000000,639177918823011932,0</v>
    <v>0</v>
    <v>bkgwim</v>
    <v>XIDX:JRPT</v>
    <v>244</v>
  </rv>
  <rv s="1">
    <v>1</v>
    <v>XIDX:JRPT</v>
    <v>Daily</v>
    <v>45289</v>
    <v>45289</v>
    <v>0</v>
    <v>1</v>
    <v>638394048000000000,639177918823492029,0</v>
    <v>0</v>
    <v>bkgwim</v>
    <v>XIDX:JRPT</v>
    <v>252</v>
  </rv>
  <rv s="1">
    <v>1</v>
    <v>XIDX:JRPT</v>
    <v>Daily</v>
    <v>46142</v>
    <v>46142</v>
    <v>0</v>
    <v>1</v>
    <v>639131040000000000,639177918823959104,0</v>
    <v>0</v>
    <v>bkgwim</v>
    <v>XIDX:JRPT</v>
    <v>513</v>
  </rv>
  <rv s="1">
    <v>1</v>
    <v>XIDX:KOBX</v>
    <v>Daily</v>
    <v>43829</v>
    <v>43829</v>
    <v>0</v>
    <v>1</v>
    <v>637132608000000000,639177918777481649,0</v>
    <v>0</v>
    <v>bkgxz2</v>
    <v>XIDX:KOBX</v>
    <v>19</v>
  </rv>
  <rv s="1">
    <v>1</v>
    <v>XIDX:KOBX</v>
    <v>Daily</v>
    <v>45289</v>
    <v>45289</v>
    <v>0</v>
    <v>1</v>
    <v>638394048000000000,639177918777951755,0</v>
    <v>0</v>
    <v>bkgxz2</v>
    <v>XIDX:KOBX</v>
    <v>514</v>
  </rv>
  <rv s="1">
    <v>1</v>
    <v>XIDX:KOBX</v>
    <v>Daily</v>
    <v>46142</v>
    <v>46142</v>
    <v>0</v>
    <v>1</v>
    <v>639131040000000000,639177918778421847,0</v>
    <v>0</v>
    <v>bkgxz2</v>
    <v>XIDX:KOBX</v>
    <v>309</v>
  </rv>
  <rv s="1">
    <v>1</v>
    <v>XIDX:KOBX</v>
    <v>Daily</v>
    <v>41271</v>
    <v>41271</v>
    <v>0</v>
    <v>1</v>
    <v>634922496000000000,639177918782037616,0</v>
    <v>0</v>
    <v>bkgxz2</v>
    <v>XIDX:KOBX</v>
    <v>244</v>
  </rv>
  <rv s="1">
    <v>1</v>
    <v>XIDX:KOBX</v>
    <v>Daily</v>
    <v>42734</v>
    <v>42734</v>
    <v>0</v>
    <v>1</v>
    <v>636186528000000000,639177918782502231,0</v>
    <v>0</v>
    <v>bkgxz2</v>
    <v>XIDX:KOBX</v>
    <v>261</v>
  </rv>
  <rv s="1">
    <v>1</v>
    <v>XIDX:KOBX</v>
    <v>Daily</v>
    <v>44195</v>
    <v>44195</v>
    <v>0</v>
    <v>1</v>
    <v>637448832000000000,639177918782982849,0</v>
    <v>0</v>
    <v>bkgxz2</v>
    <v>XIDX:KOBX</v>
    <v>515</v>
  </rv>
  <rv s="1">
    <v>1</v>
    <v>XIDX:KOBX</v>
    <v>Daily</v>
    <v>45656</v>
    <v>45656</v>
    <v>0</v>
    <v>1</v>
    <v>638711136000000000,639177918783452445,0</v>
    <v>0</v>
    <v>bkgxz2</v>
    <v>XIDX:KOBX</v>
    <v>84</v>
  </rv>
  <rv s="1">
    <v>1</v>
    <v>XIDX:KOBX</v>
    <v>Daily</v>
    <v>41638</v>
    <v>41638</v>
    <v>0</v>
    <v>1</v>
    <v>635239584000000000,639177918783162379,0</v>
    <v>0</v>
    <v>bkgxz2</v>
    <v>XIDX:KOBX</v>
    <v>246</v>
  </rv>
  <rv s="1">
    <v>1</v>
    <v>XIDX:KOBX</v>
    <v>Daily</v>
    <v>43098</v>
    <v>43098</v>
    <v>0</v>
    <v>1</v>
    <v>636501024000000000,639177918783632990,0</v>
    <v>0</v>
    <v>bkgxz2</v>
    <v>XIDX:KOBX</v>
    <v>118</v>
  </rv>
  <rv s="1">
    <v>1</v>
    <v>XIDX:KOBX</v>
    <v>Daily</v>
    <v>44560</v>
    <v>44560</v>
    <v>0</v>
    <v>1</v>
    <v>637764192000000000,639177918784098076,0</v>
    <v>0</v>
    <v>bkgxz2</v>
    <v>XIDX:KOBX</v>
    <v>516</v>
  </rv>
  <rv s="1">
    <v>1</v>
    <v>XIDX:KOBX</v>
    <v>Daily</v>
    <v>46021</v>
    <v>46021</v>
    <v>0</v>
    <v>1</v>
    <v>639026496000000000,639177918784572698,0</v>
    <v>0</v>
    <v>bkgxz2</v>
    <v>XIDX:KOBX</v>
    <v>52</v>
  </rv>
  <rv s="1">
    <v>1</v>
    <v>XIDX:KOBX</v>
    <v>Daily</v>
    <v>42003</v>
    <v>42003</v>
    <v>0</v>
    <v>1</v>
    <v>635554944000000000,639177918794545439,0</v>
    <v>0</v>
    <v>bkgxz2</v>
    <v>XIDX:KOBX</v>
    <v>281</v>
  </rv>
  <rv s="1">
    <v>1</v>
    <v>XIDX:KOBX</v>
    <v>Daily</v>
    <v>43462</v>
    <v>43462</v>
    <v>0</v>
    <v>1</v>
    <v>636815520000000000,639177918790043934,0</v>
    <v>0</v>
    <v>bkgxz2</v>
    <v>XIDX:KOBX</v>
    <v>517</v>
  </rv>
  <rv s="1">
    <v>1</v>
    <v>XIDX:KOBX</v>
    <v>Daily</v>
    <v>44925</v>
    <v>44925</v>
    <v>0</v>
    <v>1</v>
    <v>638079552000000000,639177918790504524,0</v>
    <v>0</v>
    <v>bkgxz2</v>
    <v>XIDX:KOBX</v>
    <v>320</v>
  </rv>
  <rv s="1">
    <v>1</v>
    <v>XIDX:KIJA</v>
    <v>Daily</v>
    <v>40176</v>
    <v>40176</v>
    <v>0</v>
    <v>1</v>
    <v>633976416000000000,639177918774126986,0</v>
    <v>0</v>
    <v>bkgx3m</v>
    <v>XIDX:KIJA</v>
    <v>518</v>
  </rv>
  <rv s="1">
    <v>1</v>
    <v>XIDX:KIJA</v>
    <v>Daily</v>
    <v>41638</v>
    <v>41638</v>
    <v>0</v>
    <v>1</v>
    <v>635239584000000000,639177918774602890,0</v>
    <v>0</v>
    <v>bkgx3m</v>
    <v>XIDX:KIJA</v>
    <v>519</v>
  </rv>
  <rv s="1">
    <v>1</v>
    <v>XIDX:KIJA</v>
    <v>Daily</v>
    <v>43098</v>
    <v>43098</v>
    <v>0</v>
    <v>1</v>
    <v>636501024000000000,639177918775077180,0</v>
    <v>0</v>
    <v>bkgx3m</v>
    <v>XIDX:KIJA</v>
    <v>520</v>
  </rv>
  <rv s="1">
    <v>1</v>
    <v>XIDX:KIJA</v>
    <v>Daily</v>
    <v>44560</v>
    <v>44560</v>
    <v>0</v>
    <v>1</v>
    <v>637764192000000000,639177918775547290,0</v>
    <v>0</v>
    <v>bkgx3m</v>
    <v>XIDX:KIJA</v>
    <v>521</v>
  </rv>
  <rv s="1">
    <v>1</v>
    <v>XIDX:KIJA</v>
    <v>Daily</v>
    <v>46021</v>
    <v>46021</v>
    <v>0</v>
    <v>1</v>
    <v>639026496000000000,639177918776027392,0</v>
    <v>0</v>
    <v>bkgx3m</v>
    <v>XIDX:KIJA</v>
    <v>522</v>
  </rv>
  <rv s="1">
    <v>1</v>
    <v>XIDX:KIJA</v>
    <v>Daily</v>
    <v>40542</v>
    <v>40542</v>
    <v>0</v>
    <v>1</v>
    <v>634292640000000000,639177918783739029,0</v>
    <v>0</v>
    <v>bkgx3m</v>
    <v>XIDX:KIJA</v>
    <v>518</v>
  </rv>
  <rv s="1">
    <v>1</v>
    <v>XIDX:KIJA</v>
    <v>Daily</v>
    <v>42003</v>
    <v>42003</v>
    <v>0</v>
    <v>1</v>
    <v>635554944000000000,639177918784209133,0</v>
    <v>0</v>
    <v>bkgx3m</v>
    <v>XIDX:KIJA</v>
    <v>523</v>
  </rv>
  <rv s="1">
    <v>1</v>
    <v>XIDX:KIJA</v>
    <v>Daily</v>
    <v>43462</v>
    <v>43462</v>
    <v>0</v>
    <v>1</v>
    <v>636815520000000000,639177918784699237,0</v>
    <v>0</v>
    <v>bkgx3m</v>
    <v>XIDX:KIJA</v>
    <v>24</v>
  </rv>
  <rv s="1">
    <v>1</v>
    <v>XIDX:KIJA</v>
    <v>Daily</v>
    <v>44925</v>
    <v>44925</v>
    <v>0</v>
    <v>1</v>
    <v>638079552000000000,639177918785175169,0</v>
    <v>0</v>
    <v>bkgx3m</v>
    <v>XIDX:KIJA</v>
    <v>311</v>
  </rv>
  <rv s="1">
    <v>1</v>
    <v>XIDX:KIJA</v>
    <v>Daily</v>
    <v>39812</v>
    <v>39812</v>
    <v>0</v>
    <v>1</v>
    <v>633661920000000000,639177918791006444,0</v>
    <v>0</v>
    <v>bkgx3m</v>
    <v>XIDX:KIJA</v>
    <v>524</v>
  </rv>
  <rv s="1">
    <v>1</v>
    <v>XIDX:KIJA</v>
    <v>Daily</v>
    <v>41271</v>
    <v>41271</v>
    <v>0</v>
    <v>1</v>
    <v>634922496000000000,639177918791496551,0</v>
    <v>0</v>
    <v>bkgx3m</v>
    <v>XIDX:KIJA</v>
    <v>525</v>
  </rv>
  <rv s="1">
    <v>1</v>
    <v>XIDX:KIJA</v>
    <v>Daily</v>
    <v>42734</v>
    <v>42734</v>
    <v>0</v>
    <v>1</v>
    <v>636186528000000000,639177918791970785,0</v>
    <v>0</v>
    <v>bkgx3m</v>
    <v>XIDX:KIJA</v>
    <v>526</v>
  </rv>
  <rv s="1">
    <v>1</v>
    <v>XIDX:KIJA</v>
    <v>Daily</v>
    <v>44195</v>
    <v>44195</v>
    <v>0</v>
    <v>1</v>
    <v>637448832000000000,639177918792440885,0</v>
    <v>0</v>
    <v>bkgx3m</v>
    <v>XIDX:KIJA</v>
    <v>239</v>
  </rv>
  <rv s="1">
    <v>1</v>
    <v>XIDX:KIJA</v>
    <v>Daily</v>
    <v>45656</v>
    <v>45656</v>
    <v>0</v>
    <v>1</v>
    <v>638711136000000000,639177918792910988,0</v>
    <v>0</v>
    <v>bkgx3m</v>
    <v>XIDX:KIJA</v>
    <v>527</v>
  </rv>
  <rv s="1">
    <v>1</v>
    <v>XIDX:KIJA</v>
    <v>Daily</v>
    <v>42368</v>
    <v>42368</v>
    <v>0</v>
    <v>1</v>
    <v>635870304000000000,639177918794331286,0</v>
    <v>0</v>
    <v>bkgx3m</v>
    <v>XIDX:KIJA</v>
    <v>528</v>
  </rv>
  <rv s="1">
    <v>1</v>
    <v>XIDX:KIJA</v>
    <v>Daily</v>
    <v>43829</v>
    <v>43829</v>
    <v>0</v>
    <v>1</v>
    <v>637132608000000000,639177918795361961,0</v>
    <v>0</v>
    <v>bkgx3m</v>
    <v>XIDX:KIJA</v>
    <v>529</v>
  </rv>
  <rv s="1">
    <v>1</v>
    <v>XIDX:KIJA</v>
    <v>Daily</v>
    <v>45289</v>
    <v>45289</v>
    <v>0</v>
    <v>1</v>
    <v>638394048000000000,639177918798902259,0</v>
    <v>0</v>
    <v>bkgx3m</v>
    <v>XIDX:KIJA</v>
    <v>530</v>
  </rv>
  <rv s="1">
    <v>1</v>
    <v>XIDX:KIJA</v>
    <v>Daily</v>
    <v>40907</v>
    <v>40907</v>
    <v>0</v>
    <v>1</v>
    <v>634608000000000000,639177918803923327,0</v>
    <v>0</v>
    <v>bkgx3m</v>
    <v>XIDX:KIJA</v>
    <v>531</v>
  </rv>
  <rv s="1">
    <v>1</v>
    <v>XIDX:KIJA</v>
    <v>Daily</v>
    <v>46142</v>
    <v>46142</v>
    <v>0</v>
    <v>1</v>
    <v>639131040000000000,639177918804409398,0</v>
    <v>0</v>
    <v>bkgx3m</v>
    <v>XIDX:KIJA</v>
    <v>56</v>
  </rv>
  <rv s="1">
    <v>1</v>
    <v>XIDX:KICI</v>
    <v>Daily</v>
    <v>41271</v>
    <v>41271</v>
    <v>0</v>
    <v>1</v>
    <v>634922496000000000,639177918786127207,0</v>
    <v>0</v>
    <v>bkgwzr</v>
    <v>XIDX:KICI</v>
    <v>123</v>
  </rv>
  <rv s="1">
    <v>1</v>
    <v>XIDX:KICI</v>
    <v>Daily</v>
    <v>44195</v>
    <v>44195</v>
    <v>0</v>
    <v>1</v>
    <v>637448832000000000,639177918782250917,0</v>
    <v>0</v>
    <v>bkgwzr</v>
    <v>XIDX:KICI</v>
    <v>532</v>
  </rv>
  <rv s="1">
    <v>1</v>
    <v>XIDX:KICI</v>
    <v>Daily</v>
    <v>45656</v>
    <v>45656</v>
    <v>0</v>
    <v>1</v>
    <v>638711136000000000,639177918782726484,0</v>
    <v>0</v>
    <v>bkgwzr</v>
    <v>XIDX:KICI</v>
    <v>134</v>
  </rv>
  <rv s="1">
    <v>1</v>
    <v>XIDX:KICI</v>
    <v>Daily</v>
    <v>43098</v>
    <v>43098</v>
    <v>0</v>
    <v>1</v>
    <v>636501024000000000,639177918790455565,0</v>
    <v>0</v>
    <v>bkgwzr</v>
    <v>XIDX:KICI</v>
    <v>533</v>
  </rv>
  <rv s="1">
    <v>1</v>
    <v>XIDX:KICI</v>
    <v>Daily</v>
    <v>44925</v>
    <v>44925</v>
    <v>0</v>
    <v>1</v>
    <v>638079552000000000,639177918791342902,0</v>
    <v>0</v>
    <v>bkgwzr</v>
    <v>XIDX:KICI</v>
    <v>130</v>
  </rv>
  <rv s="1">
    <v>1</v>
    <v>XIDX:KICI</v>
    <v>Daily</v>
    <v>46142</v>
    <v>46142</v>
    <v>0</v>
    <v>1</v>
    <v>639131040000000000,639177918791838422,0</v>
    <v>0</v>
    <v>bkgwzr</v>
    <v>XIDX:KICI</v>
    <v>534</v>
  </rv>
  <rv s="1">
    <v>1</v>
    <v>XIDX:KICI</v>
    <v>Daily</v>
    <v>41638</v>
    <v>41638</v>
    <v>0</v>
    <v>1</v>
    <v>635239584000000000,639177918795833887,0</v>
    <v>0</v>
    <v>bkgwzr</v>
    <v>XIDX:KICI</v>
    <v>123</v>
  </rv>
  <rv s="1">
    <v>1</v>
    <v>XIDX:KICI</v>
    <v>Daily</v>
    <v>43462</v>
    <v>43462</v>
    <v>0</v>
    <v>1</v>
    <v>636815520000000000,639177918796319348,0</v>
    <v>0</v>
    <v>bkgwzr</v>
    <v>XIDX:KICI</v>
    <v>535</v>
  </rv>
  <rv s="1">
    <v>1</v>
    <v>XIDX:KICI</v>
    <v>Daily</v>
    <v>45289</v>
    <v>45289</v>
    <v>0</v>
    <v>1</v>
    <v>638394048000000000,639177918796794081,0</v>
    <v>0</v>
    <v>bkgwzr</v>
    <v>XIDX:KICI</v>
    <v>123</v>
  </rv>
  <rv s="1">
    <v>1</v>
    <v>XIDX:KICI</v>
    <v>Daily</v>
    <v>42003</v>
    <v>42003</v>
    <v>0</v>
    <v>1</v>
    <v>635554944000000000,639177918799864759,0</v>
    <v>0</v>
    <v>bkgwzr</v>
    <v>XIDX:KICI</v>
    <v>530</v>
  </rv>
  <rv s="1">
    <v>1</v>
    <v>XIDX:KICI</v>
    <v>Daily</v>
    <v>43829</v>
    <v>43829</v>
    <v>0</v>
    <v>1</v>
    <v>637132608000000000,639177918800334859,0</v>
    <v>0</v>
    <v>bkgwzr</v>
    <v>XIDX:KICI</v>
    <v>3</v>
  </rv>
  <rv s="1">
    <v>1</v>
    <v>XIDX:KICI</v>
    <v>Daily</v>
    <v>46021</v>
    <v>46021</v>
    <v>0</v>
    <v>1</v>
    <v>639026496000000000,639177918800808094,0</v>
    <v>0</v>
    <v>bkgwzr</v>
    <v>XIDX:KICI</v>
    <v>369</v>
  </rv>
  <rv s="1">
    <v>1</v>
    <v>XIDX:KICI</v>
    <v>Daily</v>
    <v>40542</v>
    <v>40542</v>
    <v>0</v>
    <v>1</v>
    <v>634292640000000000,639177918804889068,0</v>
    <v>0</v>
    <v>bkgwzr</v>
    <v>XIDX:KICI</v>
    <v>536</v>
  </rv>
  <rv s="1">
    <v>1</v>
    <v>XIDX:KICI</v>
    <v>Daily</v>
    <v>42368</v>
    <v>42368</v>
    <v>0</v>
    <v>1</v>
    <v>635870304000000000,639177918805359190,0</v>
    <v>0</v>
    <v>bkgwzr</v>
    <v>XIDX:KICI</v>
    <v>537</v>
  </rv>
  <rv s="1">
    <v>1</v>
    <v>XIDX:KICI</v>
    <v>Daily</v>
    <v>44560</v>
    <v>44560</v>
    <v>0</v>
    <v>1</v>
    <v>637764192000000000,639177918805829288,0</v>
    <v>0</v>
    <v>bkgwzr</v>
    <v>XIDX:KICI</v>
    <v>538</v>
  </rv>
  <rv s="1">
    <v>1</v>
    <v>XIDX:KIAS</v>
    <v>Daily</v>
    <v>41638</v>
    <v>41638</v>
    <v>0</v>
    <v>1</v>
    <v>635239584000000000,639177918792787841,0</v>
    <v>0</v>
    <v>bgw8lh</v>
    <v>XIDX:KIAS</v>
    <v>539</v>
  </rv>
  <rv s="1">
    <v>1</v>
    <v>XIDX:KIAS</v>
    <v>Daily</v>
    <v>44560</v>
    <v>44560</v>
    <v>0</v>
    <v>1</v>
    <v>637764192000000000,639177918793806522,0</v>
    <v>0</v>
    <v>bgw8lh</v>
    <v>XIDX:KIAS</v>
    <v>22</v>
  </rv>
  <rv s="1">
    <v>1</v>
    <v>XIDX:KIAS</v>
    <v>Daily</v>
    <v>46021</v>
    <v>46021</v>
    <v>0</v>
    <v>1</v>
    <v>639026496000000000,639177918794286891,0</v>
    <v>0</v>
    <v>bgw8lh</v>
    <v>XIDX:KIAS</v>
    <v>3</v>
  </rv>
  <rv s="1">
    <v>1</v>
    <v>XIDX:KIAS</v>
    <v>Daily</v>
    <v>40542</v>
    <v>40542</v>
    <v>0</v>
    <v>1</v>
    <v>634292640000000000,639177918797267564,0</v>
    <v>0</v>
    <v>bgw8lh</v>
    <v>XIDX:KIAS</v>
    <v>62</v>
  </rv>
  <rv s="1">
    <v>1</v>
    <v>XIDX:KIAS</v>
    <v>Daily</v>
    <v>42003</v>
    <v>42003</v>
    <v>0</v>
    <v>1</v>
    <v>635554944000000000,639177918797747380,0</v>
    <v>0</v>
    <v>bgw8lh</v>
    <v>XIDX:KIAS</v>
    <v>540</v>
  </rv>
  <rv s="1">
    <v>1</v>
    <v>XIDX:KIAS</v>
    <v>Daily</v>
    <v>44925</v>
    <v>44925</v>
    <v>0</v>
    <v>1</v>
    <v>638079552000000000,639177918798707898,0</v>
    <v>0</v>
    <v>bgw8lh</v>
    <v>XIDX:KIAS</v>
    <v>3</v>
  </rv>
  <rv s="1">
    <v>1</v>
    <v>XIDX:KIAS</v>
    <v>Daily</v>
    <v>40907</v>
    <v>40907</v>
    <v>0</v>
    <v>1</v>
    <v>634608000000000000,639177918801278169,0</v>
    <v>0</v>
    <v>bgw8lh</v>
    <v>XIDX:KIAS</v>
    <v>286</v>
  </rv>
  <rv s="1">
    <v>1</v>
    <v>XIDX:KIAS</v>
    <v>Daily</v>
    <v>42368</v>
    <v>42368</v>
    <v>0</v>
    <v>1</v>
    <v>635870304000000000,639177918801739772,0</v>
    <v>0</v>
    <v>bgw8lh</v>
    <v>XIDX:KIAS</v>
    <v>112</v>
  </rv>
  <rv s="1">
    <v>1</v>
    <v>XIDX:KIAS</v>
    <v>Daily</v>
    <v>43829</v>
    <v>43829</v>
    <v>0</v>
    <v>1</v>
    <v>637132608000000000,639177918802218357,0</v>
    <v>0</v>
    <v>bgw8lh</v>
    <v>XIDX:KIAS</v>
    <v>541</v>
  </rv>
  <rv s="1">
    <v>1</v>
    <v>XIDX:KIAS</v>
    <v>Daily</v>
    <v>45289</v>
    <v>45289</v>
    <v>0</v>
    <v>1</v>
    <v>638394048000000000,639177918802688462,0</v>
    <v>0</v>
    <v>bgw8lh</v>
    <v>XIDX:KIAS</v>
    <v>542</v>
  </rv>
  <rv s="1">
    <v>1</v>
    <v>XIDX:KIAS</v>
    <v>Daily</v>
    <v>46142</v>
    <v>46142</v>
    <v>0</v>
    <v>1</v>
    <v>639131040000000000,639177918803160084,0</v>
    <v>0</v>
    <v>bgw8lh</v>
    <v>XIDX:KIAS</v>
    <v>3</v>
  </rv>
  <rv s="1">
    <v>1</v>
    <v>XIDX:KIAS</v>
    <v>Daily</v>
    <v>41271</v>
    <v>41271</v>
    <v>0</v>
    <v>1</v>
    <v>634922496000000000,639177918806770885,0</v>
    <v>0</v>
    <v>bgw8lh</v>
    <v>XIDX:KIAS</v>
    <v>115</v>
  </rv>
  <rv s="1">
    <v>1</v>
    <v>XIDX:KIAS</v>
    <v>Daily</v>
    <v>42734</v>
    <v>42734</v>
    <v>0</v>
    <v>1</v>
    <v>636186528000000000,639177918807249879,0</v>
    <v>0</v>
    <v>bgw8lh</v>
    <v>XIDX:KIAS</v>
    <v>14</v>
  </rv>
  <rv s="1">
    <v>1</v>
    <v>XIDX:KIAS</v>
    <v>Daily</v>
    <v>44195</v>
    <v>44195</v>
    <v>0</v>
    <v>1</v>
    <v>637448832000000000,639177918807729536,0</v>
    <v>0</v>
    <v>bgw8lh</v>
    <v>XIDX:KIAS</v>
    <v>22</v>
  </rv>
  <rv s="1">
    <v>1</v>
    <v>XIDX:KIAS</v>
    <v>Daily</v>
    <v>45656</v>
    <v>45656</v>
    <v>0</v>
    <v>1</v>
    <v>638711136000000000,639177918807619513,0</v>
    <v>0</v>
    <v>bgw8lh</v>
    <v>XIDX:KIAS</v>
    <v>543</v>
  </rv>
  <rv s="1">
    <v>1</v>
    <v>XIDX:KDSI</v>
    <v>Daily</v>
    <v>40907</v>
    <v>40907</v>
    <v>0</v>
    <v>1</v>
    <v>634608000000000000,639177918794761207,0</v>
    <v>0</v>
    <v>bkgwww</v>
    <v>XIDX:KDSI</v>
    <v>544</v>
  </rv>
  <rv s="1">
    <v>1</v>
    <v>XIDX:KDSI</v>
    <v>Daily</v>
    <v>43829</v>
    <v>43829</v>
    <v>0</v>
    <v>1</v>
    <v>637132608000000000,639177918790970379,0</v>
    <v>0</v>
    <v>bkgwww</v>
    <v>XIDX:KDSI</v>
    <v>545</v>
  </rv>
  <rv s="1">
    <v>1</v>
    <v>XIDX:KDSI</v>
    <v>Daily</v>
    <v>45289</v>
    <v>45289</v>
    <v>0</v>
    <v>1</v>
    <v>638394048000000000,639177918791447756,0</v>
    <v>0</v>
    <v>bkgwww</v>
    <v>XIDX:KDSI</v>
    <v>546</v>
  </rv>
  <rv s="1">
    <v>1</v>
    <v>XIDX:KDSI</v>
    <v>Daily</v>
    <v>46142</v>
    <v>46142</v>
    <v>0</v>
    <v>1</v>
    <v>639131040000000000,639177918791920581,0</v>
    <v>0</v>
    <v>bkgwww</v>
    <v>XIDX:KDSI</v>
    <v>547</v>
  </rv>
  <rv s="1">
    <v>1</v>
    <v>XIDX:KDSI</v>
    <v>Daily</v>
    <v>39812</v>
    <v>39812</v>
    <v>0</v>
    <v>1</v>
    <v>633661920000000000,639177918799202184,0</v>
    <v>0</v>
    <v>bkgwww</v>
    <v>XIDX:KDSI</v>
    <v>548</v>
  </rv>
  <rv s="1">
    <v>1</v>
    <v>XIDX:KDSI</v>
    <v>Daily</v>
    <v>41271</v>
    <v>41271</v>
    <v>0</v>
    <v>1</v>
    <v>634922496000000000,639177918799688522,0</v>
    <v>0</v>
    <v>bkgwww</v>
    <v>XIDX:KDSI</v>
    <v>549</v>
  </rv>
  <rv s="1">
    <v>1</v>
    <v>XIDX:KDSI</v>
    <v>Daily</v>
    <v>42734</v>
    <v>42734</v>
    <v>0</v>
    <v>1</v>
    <v>636186528000000000,639177918798592039,0</v>
    <v>0</v>
    <v>bkgwww</v>
    <v>XIDX:KDSI</v>
    <v>550</v>
  </rv>
  <rv s="1">
    <v>1</v>
    <v>XIDX:KDSI</v>
    <v>Daily</v>
    <v>44195</v>
    <v>44195</v>
    <v>0</v>
    <v>1</v>
    <v>637448832000000000,639177918799299429,0</v>
    <v>0</v>
    <v>bkgwww</v>
    <v>XIDX:KDSI</v>
    <v>551</v>
  </rv>
  <rv s="1">
    <v>1</v>
    <v>XIDX:KDSI</v>
    <v>Daily</v>
    <v>45656</v>
    <v>45656</v>
    <v>0</v>
    <v>1</v>
    <v>638711136000000000,639177918799782308,0</v>
    <v>0</v>
    <v>bkgwww</v>
    <v>XIDX:KDSI</v>
    <v>354</v>
  </rv>
  <rv s="1">
    <v>1</v>
    <v>XIDX:KDSI</v>
    <v>Daily</v>
    <v>40176</v>
    <v>40176</v>
    <v>0</v>
    <v>1</v>
    <v>633976416000000000,639177918798928355,0</v>
    <v>0</v>
    <v>bkgwww</v>
    <v>XIDX:KDSI</v>
    <v>266</v>
  </rv>
  <rv s="1">
    <v>1</v>
    <v>XIDX:KDSI</v>
    <v>Daily</v>
    <v>41638</v>
    <v>41638</v>
    <v>0</v>
    <v>1</v>
    <v>635239584000000000,639177918799402224,0</v>
    <v>0</v>
    <v>bkgwww</v>
    <v>XIDX:KDSI</v>
    <v>552</v>
  </rv>
  <rv s="1">
    <v>1</v>
    <v>XIDX:KDSI</v>
    <v>Daily</v>
    <v>43098</v>
    <v>43098</v>
    <v>0</v>
    <v>1</v>
    <v>636501024000000000,639177918799878560,0</v>
    <v>0</v>
    <v>bkgwww</v>
    <v>XIDX:KDSI</v>
    <v>553</v>
  </rv>
  <rv s="1">
    <v>1</v>
    <v>XIDX:KDSI</v>
    <v>Daily</v>
    <v>44560</v>
    <v>44560</v>
    <v>0</v>
    <v>1</v>
    <v>637764192000000000,639177918800359653,0</v>
    <v>0</v>
    <v>bkgwww</v>
    <v>XIDX:KDSI</v>
    <v>554</v>
  </rv>
  <rv s="1">
    <v>1</v>
    <v>XIDX:KDSI</v>
    <v>Daily</v>
    <v>46021</v>
    <v>46021</v>
    <v>0</v>
    <v>1</v>
    <v>639026496000000000,639177918800828772,0</v>
    <v>0</v>
    <v>bkgwww</v>
    <v>XIDX:KDSI</v>
    <v>354</v>
  </rv>
  <rv s="1">
    <v>1</v>
    <v>XIDX:KDSI</v>
    <v>Daily</v>
    <v>40542</v>
    <v>40542</v>
    <v>0</v>
    <v>1</v>
    <v>634292640000000000,639177918808090398,0</v>
    <v>0</v>
    <v>bkgwww</v>
    <v>XIDX:KDSI</v>
    <v>555</v>
  </rv>
  <rv s="1">
    <v>1</v>
    <v>XIDX:KDSI</v>
    <v>Daily</v>
    <v>42003</v>
    <v>42003</v>
    <v>0</v>
    <v>1</v>
    <v>635554944000000000,639177918808570508,0</v>
    <v>0</v>
    <v>bkgwww</v>
    <v>XIDX:KDSI</v>
    <v>556</v>
  </rv>
  <rv s="1">
    <v>1</v>
    <v>XIDX:KDSI</v>
    <v>Daily</v>
    <v>43462</v>
    <v>43462</v>
    <v>0</v>
    <v>1</v>
    <v>636815520000000000,639177918809030611,0</v>
    <v>0</v>
    <v>bkgwww</v>
    <v>XIDX:KDSI</v>
    <v>557</v>
  </rv>
  <rv s="1">
    <v>1</v>
    <v>XIDX:KDSI</v>
    <v>Daily</v>
    <v>44925</v>
    <v>44925</v>
    <v>0</v>
    <v>1</v>
    <v>638079552000000000,639177918809510721,0</v>
    <v>0</v>
    <v>bkgwww</v>
    <v>XIDX:KDSI</v>
    <v>558</v>
  </rv>
  <rv s="1">
    <v>1</v>
    <v>XIDX:KBRI</v>
    <v>Daily</v>
    <v>39812</v>
    <v>39812</v>
    <v>0</v>
    <v>1</v>
    <v>633661920000000000,639177918792395981,0</v>
    <v>0</v>
    <v>bkgw4c</v>
    <v>XIDX:KBRI</v>
    <v>559</v>
  </rv>
  <rv s="1">
    <v>1</v>
    <v>XIDX:KBRI</v>
    <v>Daily</v>
    <v>46142</v>
    <v>46142</v>
    <v>0</v>
    <v>1</v>
    <v>639131040000000000,639177918793821508,0</v>
    <v>0</v>
    <v>bkgw4c</v>
    <v>XIDX:KBRI</v>
    <v>3</v>
  </rv>
  <rv s="1">
    <v>1</v>
    <v>XIDX:KBRI</v>
    <v>Daily</v>
    <v>40176</v>
    <v>40176</v>
    <v>0</v>
    <v>1</v>
    <v>633976416000000000,639177918800262950,0</v>
    <v>0</v>
    <v>bkgw4c</v>
    <v>XIDX:KBRI</v>
    <v>97</v>
  </rv>
  <rv s="1">
    <v>1</v>
    <v>XIDX:KBRI</v>
    <v>Daily</v>
    <v>41638</v>
    <v>41638</v>
    <v>0</v>
    <v>1</v>
    <v>635239584000000000,639177918800746726,0</v>
    <v>0</v>
    <v>bkgw4c</v>
    <v>XIDX:KBRI</v>
    <v>22</v>
  </rv>
  <rv s="1">
    <v>1</v>
    <v>XIDX:KBRI</v>
    <v>Daily</v>
    <v>43098</v>
    <v>43098</v>
    <v>0</v>
    <v>1</v>
    <v>636501024000000000,639177918801223163,0</v>
    <v>0</v>
    <v>bkgw4c</v>
    <v>XIDX:KBRI</v>
    <v>22</v>
  </rv>
  <rv s="1">
    <v>1</v>
    <v>XIDX:KBRI</v>
    <v>Daily</v>
    <v>40542</v>
    <v>40542</v>
    <v>0</v>
    <v>1</v>
    <v>634292640000000000,639177918801303181,0</v>
    <v>0</v>
    <v>bkgw4c</v>
    <v>XIDX:KBRI</v>
    <v>272</v>
  </rv>
  <rv s="1">
    <v>1</v>
    <v>XIDX:KBRI</v>
    <v>Daily</v>
    <v>42003</v>
    <v>42003</v>
    <v>0</v>
    <v>1</v>
    <v>635554944000000000,639177918801768110,0</v>
    <v>0</v>
    <v>bkgw4c</v>
    <v>XIDX:KBRI</v>
    <v>22</v>
  </rv>
  <rv s="1">
    <v>1</v>
    <v>XIDX:KBRI</v>
    <v>Daily</v>
    <v>43462</v>
    <v>43462</v>
    <v>0</v>
    <v>1</v>
    <v>636815520000000000,639177918802238215,0</v>
    <v>0</v>
    <v>bkgw4c</v>
    <v>XIDX:KBRI</v>
    <v>22</v>
  </rv>
  <rv s="1">
    <v>1</v>
    <v>XIDX:KBRI</v>
    <v>Daily</v>
    <v>40907</v>
    <v>40907</v>
    <v>0</v>
    <v>1</v>
    <v>634608000000000000,639177918809975121,0</v>
    <v>0</v>
    <v>bkgw4c</v>
    <v>XIDX:KBRI</v>
    <v>22</v>
  </rv>
  <rv s="1">
    <v>1</v>
    <v>XIDX:KBRI</v>
    <v>Daily</v>
    <v>42368</v>
    <v>42368</v>
    <v>0</v>
    <v>1</v>
    <v>635870304000000000,639177918810448859,0</v>
    <v>0</v>
    <v>bkgw4c</v>
    <v>XIDX:KBRI</v>
    <v>22</v>
  </rv>
  <rv s="1">
    <v>1</v>
    <v>XIDX:KBLV</v>
    <v>Daily</v>
    <v>43098</v>
    <v>43098</v>
    <v>0</v>
    <v>1</v>
    <v>636501024000000000,639177918795236838,0</v>
    <v>0</v>
    <v>bkgw1h</v>
    <v>XIDX:KBLV</v>
    <v>67</v>
  </rv>
  <rv s="1">
    <v>1</v>
    <v>XIDX:KBLV</v>
    <v>Daily</v>
    <v>44560</v>
    <v>44560</v>
    <v>0</v>
    <v>1</v>
    <v>637764192000000000,639177918790946138,0</v>
    <v>0</v>
    <v>bkgw1h</v>
    <v>XIDX:KBLV</v>
    <v>356</v>
  </rv>
  <rv s="1">
    <v>1</v>
    <v>XIDX:KBLV</v>
    <v>Daily</v>
    <v>46021</v>
    <v>46021</v>
    <v>0</v>
    <v>1</v>
    <v>639026496000000000,639177918791436005,0</v>
    <v>0</v>
    <v>bkgw1h</v>
    <v>XIDX:KBLV</v>
    <v>560</v>
  </rv>
  <rv s="1">
    <v>1</v>
    <v>XIDX:KBLV</v>
    <v>Daily</v>
    <v>40542</v>
    <v>40542</v>
    <v>0</v>
    <v>1</v>
    <v>634292640000000000,639177918801699768,0</v>
    <v>0</v>
    <v>bkgw1h</v>
    <v>XIDX:KBLV</v>
    <v>561</v>
  </rv>
  <rv s="1">
    <v>1</v>
    <v>XIDX:KBLV</v>
    <v>Daily</v>
    <v>42003</v>
    <v>42003</v>
    <v>0</v>
    <v>1</v>
    <v>635554944000000000,639177918802258719,0</v>
    <v>0</v>
    <v>bkgw1h</v>
    <v>XIDX:KBLV</v>
    <v>562</v>
  </rv>
  <rv s="1">
    <v>1</v>
    <v>XIDX:KBLV</v>
    <v>Daily</v>
    <v>43462</v>
    <v>43462</v>
    <v>0</v>
    <v>1</v>
    <v>636815520000000000,639177918802738485,0</v>
    <v>0</v>
    <v>bkgw1h</v>
    <v>XIDX:KBLV</v>
    <v>252</v>
  </rv>
  <rv s="1">
    <v>1</v>
    <v>XIDX:KBLV</v>
    <v>Daily</v>
    <v>44925</v>
    <v>44925</v>
    <v>0</v>
    <v>1</v>
    <v>638079552000000000,639177918803200094,0</v>
    <v>0</v>
    <v>bkgw1h</v>
    <v>XIDX:KBLV</v>
    <v>563</v>
  </rv>
  <rv s="1">
    <v>1</v>
    <v>XIDX:KBLV</v>
    <v>Daily</v>
    <v>40907</v>
    <v>40907</v>
    <v>0</v>
    <v>1</v>
    <v>634608000000000000,639177918802718827,0</v>
    <v>0</v>
    <v>bkgw1h</v>
    <v>XIDX:KBLV</v>
    <v>179</v>
  </rv>
  <rv s="1">
    <v>1</v>
    <v>XIDX:KBLV</v>
    <v>Daily</v>
    <v>43829</v>
    <v>43829</v>
    <v>0</v>
    <v>1</v>
    <v>637132608000000000,639177918799047685,0</v>
    <v>0</v>
    <v>bkgw1h</v>
    <v>XIDX:KBLV</v>
    <v>3</v>
  </rv>
  <rv s="1">
    <v>1</v>
    <v>XIDX:KBLV</v>
    <v>Daily</v>
    <v>45289</v>
    <v>45289</v>
    <v>0</v>
    <v>1</v>
    <v>638394048000000000,639177918799527781,0</v>
    <v>0</v>
    <v>bkgw1h</v>
    <v>XIDX:KBLV</v>
    <v>564</v>
  </rv>
  <rv s="1">
    <v>1</v>
    <v>XIDX:KBLV</v>
    <v>Daily</v>
    <v>46142</v>
    <v>46142</v>
    <v>0</v>
    <v>1</v>
    <v>639131040000000000,639177918799999395,0</v>
    <v>0</v>
    <v>bkgw1h</v>
    <v>XIDX:KBLV</v>
    <v>237</v>
  </rv>
  <rv s="1">
    <v>1</v>
    <v>XIDX:KBLV</v>
    <v>Daily</v>
    <v>41271</v>
    <v>41271</v>
    <v>0</v>
    <v>1</v>
    <v>634922496000000000,639177918811411918,0</v>
    <v>0</v>
    <v>bkgw1h</v>
    <v>XIDX:KBLV</v>
    <v>244</v>
  </rv>
  <rv s="1">
    <v>1</v>
    <v>XIDX:KBLV</v>
    <v>Daily</v>
    <v>42734</v>
    <v>42734</v>
    <v>0</v>
    <v>1</v>
    <v>636186528000000000,639177918811890424,0</v>
    <v>0</v>
    <v>bkgw1h</v>
    <v>XIDX:KBLV</v>
    <v>375</v>
  </rv>
  <rv s="1">
    <v>1</v>
    <v>XIDX:KBLV</v>
    <v>Daily</v>
    <v>44195</v>
    <v>44195</v>
    <v>0</v>
    <v>1</v>
    <v>637448832000000000,639177918807029388,0</v>
    <v>0</v>
    <v>bkgw1h</v>
    <v>XIDX:KBLV</v>
    <v>90</v>
  </rv>
  <rv s="1">
    <v>1</v>
    <v>XIDX:KBLV</v>
    <v>Daily</v>
    <v>45656</v>
    <v>45656</v>
    <v>0</v>
    <v>1</v>
    <v>638711136000000000,639177918807501046,0</v>
    <v>0</v>
    <v>bkgw1h</v>
    <v>XIDX:KBLV</v>
    <v>3</v>
  </rv>
  <rv s="1">
    <v>1</v>
    <v>XIDX:KBLM</v>
    <v>Daily</v>
    <v>40907</v>
    <v>40907</v>
    <v>0</v>
    <v>1</v>
    <v>634608000000000000,639177918791909884,0</v>
    <v>0</v>
    <v>bkgvxm</v>
    <v>XIDX:KBLM</v>
    <v>137</v>
  </rv>
  <rv s="1">
    <v>1</v>
    <v>XIDX:KBLM</v>
    <v>Daily</v>
    <v>43829</v>
    <v>43829</v>
    <v>0</v>
    <v>1</v>
    <v>637132608000000000,639177918792870112,0</v>
    <v>0</v>
    <v>bkgvxm</v>
    <v>XIDX:KBLM</v>
    <v>61</v>
  </rv>
  <rv s="1">
    <v>1</v>
    <v>XIDX:KBLM</v>
    <v>Daily</v>
    <v>45289</v>
    <v>45289</v>
    <v>0</v>
    <v>1</v>
    <v>638394048000000000,639177918793334676,0</v>
    <v>0</v>
    <v>bkgvxm</v>
    <v>XIDX:KBLM</v>
    <v>565</v>
  </rv>
  <rv s="1">
    <v>1</v>
    <v>XIDX:KBLM</v>
    <v>Daily</v>
    <v>46142</v>
    <v>46142</v>
    <v>0</v>
    <v>1</v>
    <v>639131040000000000,639177918794024833,0</v>
    <v>0</v>
    <v>bkgvxm</v>
    <v>XIDX:KBLM</v>
    <v>13</v>
  </rv>
  <rv s="1">
    <v>1</v>
    <v>XIDX:KBLM</v>
    <v>Daily</v>
    <v>39812</v>
    <v>39812</v>
    <v>0</v>
    <v>1</v>
    <v>633661920000000000,639177918798665880,0</v>
    <v>0</v>
    <v>bkgvxm</v>
    <v>XIDX:KBLM</v>
    <v>237</v>
  </rv>
  <rv s="1">
    <v>1</v>
    <v>XIDX:KBLM</v>
    <v>Daily</v>
    <v>41271</v>
    <v>41271</v>
    <v>0</v>
    <v>1</v>
    <v>634922496000000000,639177918799135991,0</v>
    <v>0</v>
    <v>bkgvxm</v>
    <v>XIDX:KBLM</v>
    <v>123</v>
  </rv>
  <rv s="1">
    <v>1</v>
    <v>XIDX:KBLM</v>
    <v>Daily</v>
    <v>42734</v>
    <v>42734</v>
    <v>0</v>
    <v>1</v>
    <v>636186528000000000,639177918799616095,0</v>
    <v>0</v>
    <v>bkgvxm</v>
    <v>XIDX:KBLM</v>
    <v>430</v>
  </rv>
  <rv s="1">
    <v>1</v>
    <v>XIDX:KBLM</v>
    <v>Daily</v>
    <v>44195</v>
    <v>44195</v>
    <v>0</v>
    <v>1</v>
    <v>637448832000000000,639177918800121794,0</v>
    <v>0</v>
    <v>bkgvxm</v>
    <v>XIDX:KBLM</v>
    <v>136</v>
  </rv>
  <rv s="1">
    <v>1</v>
    <v>XIDX:KBLM</v>
    <v>Daily</v>
    <v>45656</v>
    <v>45656</v>
    <v>0</v>
    <v>1</v>
    <v>638711136000000000,639177918800601907,0</v>
    <v>0</v>
    <v>bkgvxm</v>
    <v>XIDX:KBLM</v>
    <v>65</v>
  </rv>
  <rv s="1">
    <v>1</v>
    <v>XIDX:KBLM</v>
    <v>Daily</v>
    <v>43098</v>
    <v>43098</v>
    <v>0</v>
    <v>1</v>
    <v>636501024000000000,639177918801416992,0</v>
    <v>0</v>
    <v>bkgvxm</v>
    <v>XIDX:KBLM</v>
    <v>566</v>
  </rv>
  <rv s="1">
    <v>1</v>
    <v>XIDX:KBLM</v>
    <v>Daily</v>
    <v>44560</v>
    <v>44560</v>
    <v>0</v>
    <v>1</v>
    <v>637764192000000000,639177918801916613,0</v>
    <v>0</v>
    <v>bkgvxm</v>
    <v>XIDX:KBLM</v>
    <v>235</v>
  </rv>
  <rv s="1">
    <v>1</v>
    <v>XIDX:KBLM</v>
    <v>Daily</v>
    <v>46021</v>
    <v>46021</v>
    <v>0</v>
    <v>1</v>
    <v>639026496000000000,639177918802386716,0</v>
    <v>0</v>
    <v>bkgvxm</v>
    <v>XIDX:KBLM</v>
    <v>567</v>
  </rv>
  <rv s="1">
    <v>1</v>
    <v>XIDX:KBLM</v>
    <v>Daily</v>
    <v>42003</v>
    <v>42003</v>
    <v>0</v>
    <v>1</v>
    <v>635554944000000000,639177918808448045,0</v>
    <v>0</v>
    <v>bkgvxm</v>
    <v>XIDX:KBLM</v>
    <v>539</v>
  </rv>
  <rv s="1">
    <v>1</v>
    <v>XIDX:KBLM</v>
    <v>Daily</v>
    <v>43462</v>
    <v>43462</v>
    <v>0</v>
    <v>1</v>
    <v>636815520000000000,639177918808928668,0</v>
    <v>0</v>
    <v>bkgvxm</v>
    <v>XIDX:KBLM</v>
    <v>557</v>
  </rv>
  <rv s="1">
    <v>1</v>
    <v>XIDX:KBLM</v>
    <v>Daily</v>
    <v>44925</v>
    <v>44925</v>
    <v>0</v>
    <v>1</v>
    <v>638079552000000000,639177918809403957,0</v>
    <v>0</v>
    <v>bkgvxm</v>
    <v>XIDX:KBLM</v>
    <v>321</v>
  </rv>
  <rv s="1">
    <v>1</v>
    <v>XIDX:KARW</v>
    <v>Daily</v>
    <v>43829</v>
    <v>43829</v>
    <v>0</v>
    <v>1</v>
    <v>637132608000000000,639177918792936426,0</v>
    <v>0</v>
    <v>bkgvrw</v>
    <v>XIDX:KARW</v>
    <v>541</v>
  </rv>
  <rv s="1">
    <v>1</v>
    <v>XIDX:KARW</v>
    <v>Daily</v>
    <v>45289</v>
    <v>45289</v>
    <v>0</v>
    <v>1</v>
    <v>638394048000000000,639177918793407433,0</v>
    <v>0</v>
    <v>bkgvrw</v>
    <v>XIDX:KARW</v>
    <v>22</v>
  </rv>
  <rv s="1">
    <v>1</v>
    <v>XIDX:KARW</v>
    <v>Daily</v>
    <v>46142</v>
    <v>46142</v>
    <v>0</v>
    <v>1</v>
    <v>639131040000000000,639177918793887537,0</v>
    <v>0</v>
    <v>bkgvrw</v>
    <v>XIDX:KARW</v>
    <v>568</v>
  </rv>
  <rv s="1">
    <v>1</v>
    <v>XIDX:KARW</v>
    <v>Daily</v>
    <v>41271</v>
    <v>41271</v>
    <v>0</v>
    <v>1</v>
    <v>634922496000000000,639177918798868626,0</v>
    <v>0</v>
    <v>bkgvrw</v>
    <v>XIDX:KARW</v>
    <v>95</v>
  </rv>
  <rv s="1">
    <v>1</v>
    <v>XIDX:KARW</v>
    <v>Daily</v>
    <v>42734</v>
    <v>42734</v>
    <v>0</v>
    <v>1</v>
    <v>636186528000000000,639177918799358734,0</v>
    <v>0</v>
    <v>bkgvrw</v>
    <v>XIDX:KARW</v>
    <v>569</v>
  </rv>
  <rv s="1">
    <v>1</v>
    <v>XIDX:KARW</v>
    <v>Daily</v>
    <v>44195</v>
    <v>44195</v>
    <v>0</v>
    <v>1</v>
    <v>637448832000000000,639177918799836929,0</v>
    <v>0</v>
    <v>bkgvrw</v>
    <v>XIDX:KARW</v>
    <v>286</v>
  </rv>
  <rv s="1">
    <v>1</v>
    <v>XIDX:KARW</v>
    <v>Daily</v>
    <v>45656</v>
    <v>45656</v>
    <v>0</v>
    <v>1</v>
    <v>638711136000000000,639177918800307029,0</v>
    <v>0</v>
    <v>bkgvrw</v>
    <v>XIDX:KARW</v>
    <v>570</v>
  </rv>
  <rv s="1">
    <v>1</v>
    <v>XIDX:KARW</v>
    <v>Daily</v>
    <v>40176</v>
    <v>40176</v>
    <v>0</v>
    <v>1</v>
    <v>633976416000000000,639177918800503797,0</v>
    <v>0</v>
    <v>bkgvrw</v>
    <v>XIDX:KARW</v>
    <v>56</v>
  </rv>
  <rv s="1">
    <v>1</v>
    <v>XIDX:KARW</v>
    <v>Daily</v>
    <v>43098</v>
    <v>43098</v>
    <v>0</v>
    <v>1</v>
    <v>636501024000000000,639177918801454016,0</v>
    <v>0</v>
    <v>bkgvrw</v>
    <v>XIDX:KARW</v>
    <v>556</v>
  </rv>
  <rv s="1">
    <v>1</v>
    <v>XIDX:KARW</v>
    <v>Daily</v>
    <v>44560</v>
    <v>44560</v>
    <v>0</v>
    <v>1</v>
    <v>637764192000000000,639177918801929297,0</v>
    <v>0</v>
    <v>bkgvrw</v>
    <v>XIDX:KARW</v>
    <v>571</v>
  </rv>
  <rv s="1">
    <v>1</v>
    <v>XIDX:KARW</v>
    <v>Daily</v>
    <v>46021</v>
    <v>46021</v>
    <v>0</v>
    <v>1</v>
    <v>639026496000000000,639177918802414213,0</v>
    <v>0</v>
    <v>bkgvrw</v>
    <v>XIDX:KARW</v>
    <v>85</v>
  </rv>
  <rv s="1">
    <v>1</v>
    <v>XIDX:KARW</v>
    <v>Daily</v>
    <v>42003</v>
    <v>42003</v>
    <v>0</v>
    <v>1</v>
    <v>635554944000000000,639177918808088716,0</v>
    <v>0</v>
    <v>bkgvrw</v>
    <v>XIDX:KARW</v>
    <v>214</v>
  </rv>
  <rv s="1">
    <v>1</v>
    <v>XIDX:KARW</v>
    <v>Daily</v>
    <v>43462</v>
    <v>43462</v>
    <v>0</v>
    <v>1</v>
    <v>636815520000000000,639177918808558819,0</v>
    <v>0</v>
    <v>bkgvrw</v>
    <v>XIDX:KARW</v>
    <v>276</v>
  </rv>
  <rv s="1">
    <v>1</v>
    <v>XIDX:KARW</v>
    <v>Daily</v>
    <v>44925</v>
    <v>44925</v>
    <v>0</v>
    <v>1</v>
    <v>638079552000000000,639177918809040898,0</v>
    <v>0</v>
    <v>bkgvrw</v>
    <v>XIDX:KARW</v>
    <v>572</v>
  </rv>
  <rv s="1">
    <v>1</v>
    <v>XIDX:KAEF</v>
    <v>Daily</v>
    <v>40176</v>
    <v>40176</v>
    <v>0</v>
    <v>1</v>
    <v>633976416000000000,639177918794367183,0</v>
    <v>0</v>
    <v>bkgvp2</v>
    <v>XIDX:KAEF</v>
    <v>314</v>
  </rv>
  <rv s="1">
    <v>1</v>
    <v>XIDX:KAEF</v>
    <v>Daily</v>
    <v>41638</v>
    <v>41638</v>
    <v>0</v>
    <v>1</v>
    <v>635239584000000000,639177918794847289,0</v>
    <v>0</v>
    <v>bkgvp2</v>
    <v>XIDX:KAEF</v>
    <v>82</v>
  </rv>
  <rv s="1">
    <v>1</v>
    <v>XIDX:KAEF</v>
    <v>Daily</v>
    <v>43098</v>
    <v>43098</v>
    <v>0</v>
    <v>1</v>
    <v>636501024000000000,639177918795321499,0</v>
    <v>0</v>
    <v>bkgvp2</v>
    <v>XIDX:KAEF</v>
    <v>256</v>
  </rv>
  <rv s="1">
    <v>1</v>
    <v>XIDX:KAEF</v>
    <v>Daily</v>
    <v>44560</v>
    <v>44560</v>
    <v>0</v>
    <v>1</v>
    <v>637764192000000000,639177918790950570,0</v>
    <v>0</v>
    <v>bkgvp2</v>
    <v>XIDX:KAEF</v>
    <v>259</v>
  </rv>
  <rv s="1">
    <v>1</v>
    <v>XIDX:KAEF</v>
    <v>Daily</v>
    <v>46021</v>
    <v>46021</v>
    <v>0</v>
    <v>1</v>
    <v>639026496000000000,639177918791426537,0</v>
    <v>0</v>
    <v>bkgvp2</v>
    <v>XIDX:KAEF</v>
    <v>104</v>
  </rv>
  <rv s="1">
    <v>1</v>
    <v>XIDX:KAEF</v>
    <v>Daily</v>
    <v>40542</v>
    <v>40542</v>
    <v>0</v>
    <v>1</v>
    <v>634292640000000000,639177918800782659,0</v>
    <v>0</v>
    <v>bkgvp2</v>
    <v>XIDX:KAEF</v>
    <v>573</v>
  </rv>
  <rv s="1">
    <v>1</v>
    <v>XIDX:KAEF</v>
    <v>Daily</v>
    <v>42003</v>
    <v>42003</v>
    <v>0</v>
    <v>1</v>
    <v>635554944000000000,639177918801252759,0</v>
    <v>0</v>
    <v>bkgvp2</v>
    <v>XIDX:KAEF</v>
    <v>574</v>
  </rv>
  <rv s="1">
    <v>1</v>
    <v>XIDX:KAEF</v>
    <v>Daily</v>
    <v>43462</v>
    <v>43462</v>
    <v>0</v>
    <v>1</v>
    <v>636815520000000000,639177918801822882,0</v>
    <v>0</v>
    <v>bkgvp2</v>
    <v>XIDX:KAEF</v>
    <v>297</v>
  </rv>
  <rv s="1">
    <v>1</v>
    <v>XIDX:KAEF</v>
    <v>Daily</v>
    <v>44925</v>
    <v>44925</v>
    <v>0</v>
    <v>1</v>
    <v>638079552000000000,639177918802292982,0</v>
    <v>0</v>
    <v>bkgvp2</v>
    <v>XIDX:KAEF</v>
    <v>575</v>
  </rv>
  <rv s="1">
    <v>1</v>
    <v>XIDX:KAEF</v>
    <v>Daily</v>
    <v>40907</v>
    <v>40907</v>
    <v>0</v>
    <v>1</v>
    <v>634608000000000000,639177918802883106,0</v>
    <v>0</v>
    <v>bkgvp2</v>
    <v>XIDX:KAEF</v>
    <v>576</v>
  </rv>
  <rv s="1">
    <v>1</v>
    <v>XIDX:KAEF</v>
    <v>Daily</v>
    <v>42368</v>
    <v>42368</v>
    <v>0</v>
    <v>1</v>
    <v>635870304000000000,639177918803363621,0</v>
    <v>0</v>
    <v>bkgvp2</v>
    <v>XIDX:KAEF</v>
    <v>203</v>
  </rv>
  <rv s="1">
    <v>1</v>
    <v>XIDX:KAEF</v>
    <v>Daily</v>
    <v>43829</v>
    <v>43829</v>
    <v>0</v>
    <v>1</v>
    <v>637132608000000000,639177918799162748,0</v>
    <v>0</v>
    <v>bkgvp2</v>
    <v>XIDX:KAEF</v>
    <v>394</v>
  </rv>
  <rv s="1">
    <v>1</v>
    <v>XIDX:KAEF</v>
    <v>Daily</v>
    <v>45289</v>
    <v>45289</v>
    <v>0</v>
    <v>1</v>
    <v>638394048000000000,639177918799632415,0</v>
    <v>0</v>
    <v>bkgvp2</v>
    <v>XIDX:KAEF</v>
    <v>384</v>
  </rv>
  <rv s="1">
    <v>1</v>
    <v>XIDX:KAEF</v>
    <v>Daily</v>
    <v>46142</v>
    <v>46142</v>
    <v>0</v>
    <v>1</v>
    <v>639131040000000000,639177918800102518,0</v>
    <v>0</v>
    <v>bkgvp2</v>
    <v>XIDX:KAEF</v>
    <v>577</v>
  </rv>
  <rv s="1">
    <v>1</v>
    <v>XIDX:KAEF</v>
    <v>Daily</v>
    <v>39812</v>
    <v>39812</v>
    <v>0</v>
    <v>1</v>
    <v>633661920000000000,639177918809514517,0</v>
    <v>0</v>
    <v>bkgvp2</v>
    <v>XIDX:KAEF</v>
    <v>578</v>
  </rv>
  <rv s="1">
    <v>1</v>
    <v>XIDX:KAEF</v>
    <v>Daily</v>
    <v>45656</v>
    <v>45656</v>
    <v>0</v>
    <v>1</v>
    <v>638711136000000000,639177918809995023,0</v>
    <v>0</v>
    <v>bkgvp2</v>
    <v>XIDX:KAEF</v>
    <v>263</v>
  </rv>
  <rv s="1">
    <v>1</v>
    <v>XIDX:KAEF</v>
    <v>Daily</v>
    <v>41271</v>
    <v>41271</v>
    <v>0</v>
    <v>1</v>
    <v>634922496000000000,639177918808224245,0</v>
    <v>0</v>
    <v>bkgvp2</v>
    <v>XIDX:KAEF</v>
    <v>94</v>
  </rv>
  <rv s="1">
    <v>1</v>
    <v>XIDX:KAEF</v>
    <v>Daily</v>
    <v>42734</v>
    <v>42734</v>
    <v>0</v>
    <v>1</v>
    <v>636186528000000000,639177918817806284,0</v>
    <v>0</v>
    <v>bkgvp2</v>
    <v>XIDX:KAEF</v>
    <v>579</v>
  </rv>
  <rv s="1">
    <v>1</v>
    <v>XIDX:KAEF</v>
    <v>Daily</v>
    <v>44195</v>
    <v>44195</v>
    <v>0</v>
    <v>1</v>
    <v>637448832000000000,639177918816976109,0</v>
    <v>0</v>
    <v>bkgvp2</v>
    <v>XIDX:KAEF</v>
    <v>325</v>
  </rv>
  <rv s="1">
    <v>1</v>
    <v>XIDX:JTPE</v>
    <v>Daily</v>
    <v>40907</v>
    <v>40907</v>
    <v>0</v>
    <v>1</v>
    <v>634608000000000000,639177918791902584,0</v>
    <v>0</v>
    <v>bkgwu2</v>
    <v>XIDX:JTPE</v>
    <v>286</v>
  </rv>
  <rv s="1">
    <v>1</v>
    <v>XIDX:JTPE</v>
    <v>Daily</v>
    <v>42368</v>
    <v>42368</v>
    <v>0</v>
    <v>1</v>
    <v>635870304000000000,639177918792378525,0</v>
    <v>0</v>
    <v>bkgwu2</v>
    <v>XIDX:JTPE</v>
    <v>292</v>
  </rv>
  <rv s="1">
    <v>1</v>
    <v>XIDX:JTPE</v>
    <v>Daily</v>
    <v>43829</v>
    <v>43829</v>
    <v>0</v>
    <v>1</v>
    <v>637132608000000000,639177918792842798,0</v>
    <v>0</v>
    <v>bkgwu2</v>
    <v>XIDX:JTPE</v>
    <v>417</v>
  </rv>
  <rv s="1">
    <v>1</v>
    <v>XIDX:JTPE</v>
    <v>Daily</v>
    <v>45289</v>
    <v>45289</v>
    <v>0</v>
    <v>1</v>
    <v>638394048000000000,639177918793312901,0</v>
    <v>0</v>
    <v>bkgwu2</v>
    <v>XIDX:JTPE</v>
    <v>580</v>
  </rv>
  <rv s="1">
    <v>1</v>
    <v>XIDX:JTPE</v>
    <v>Daily</v>
    <v>46142</v>
    <v>46142</v>
    <v>0</v>
    <v>1</v>
    <v>639131040000000000,639177918793785790,0</v>
    <v>0</v>
    <v>bkgwu2</v>
    <v>XIDX:JTPE</v>
    <v>503</v>
  </rv>
  <rv s="1">
    <v>1</v>
    <v>XIDX:JTPE</v>
    <v>Daily</v>
    <v>41638</v>
    <v>41638</v>
    <v>0</v>
    <v>1</v>
    <v>635239584000000000,639177918801050495,0</v>
    <v>0</v>
    <v>bkgwu2</v>
    <v>XIDX:JTPE</v>
    <v>581</v>
  </rv>
  <rv s="1">
    <v>1</v>
    <v>XIDX:JTPE</v>
    <v>Daily</v>
    <v>43098</v>
    <v>43098</v>
    <v>0</v>
    <v>1</v>
    <v>636501024000000000,639177918801530607,0</v>
    <v>0</v>
    <v>bkgwu2</v>
    <v>XIDX:JTPE</v>
    <v>582</v>
  </rv>
  <rv s="1">
    <v>1</v>
    <v>XIDX:JTPE</v>
    <v>Daily</v>
    <v>44560</v>
    <v>44560</v>
    <v>0</v>
    <v>1</v>
    <v>637764192000000000,639177918802004796,0</v>
    <v>0</v>
    <v>bkgwu2</v>
    <v>XIDX:JTPE</v>
    <v>583</v>
  </rv>
  <rv s="1">
    <v>1</v>
    <v>XIDX:JTPE</v>
    <v>Daily</v>
    <v>46021</v>
    <v>46021</v>
    <v>0</v>
    <v>1</v>
    <v>639026496000000000,639177918802480825,0</v>
    <v>0</v>
    <v>bkgwu2</v>
    <v>XIDX:JTPE</v>
    <v>89</v>
  </rv>
  <rv s="1">
    <v>1</v>
    <v>XIDX:JTPE</v>
    <v>Daily</v>
    <v>42003</v>
    <v>42003</v>
    <v>0</v>
    <v>1</v>
    <v>635554944000000000,639177918810469465,0</v>
    <v>0</v>
    <v>bkgwu2</v>
    <v>XIDX:JTPE</v>
    <v>584</v>
  </rv>
  <rv s="1">
    <v>1</v>
    <v>XIDX:JTPE</v>
    <v>Daily</v>
    <v>44925</v>
    <v>44925</v>
    <v>0</v>
    <v>1</v>
    <v>638079552000000000,639177918810942753,0</v>
    <v>0</v>
    <v>bkgwu2</v>
    <v>XIDX:JTPE</v>
    <v>585</v>
  </rv>
  <rv s="1">
    <v>1</v>
    <v>XIDX:JTPE</v>
    <v>Daily</v>
    <v>42734</v>
    <v>42734</v>
    <v>0</v>
    <v>1</v>
    <v>636186528000000000,639177918809162353,0</v>
    <v>0</v>
    <v>bkgwu2</v>
    <v>XIDX:JTPE</v>
    <v>110</v>
  </rv>
  <rv s="1">
    <v>1</v>
    <v>XIDX:JTPE</v>
    <v>Daily</v>
    <v>45656</v>
    <v>45656</v>
    <v>0</v>
    <v>1</v>
    <v>638711136000000000,639177918809652461,0</v>
    <v>0</v>
    <v>bkgwu2</v>
    <v>XIDX:JTPE</v>
    <v>59</v>
  </rv>
  <rv s="1">
    <v>1</v>
    <v>XIDX:JTPE</v>
    <v>Daily</v>
    <v>40542</v>
    <v>40542</v>
    <v>0</v>
    <v>1</v>
    <v>634292640000000000,639177918818278466,0</v>
    <v>0</v>
    <v>bkgwu2</v>
    <v>XIDX:JTPE</v>
    <v>292</v>
  </rv>
  <rv s="1">
    <v>1</v>
    <v>XIDX:JTPE</v>
    <v>Daily</v>
    <v>43462</v>
    <v>43462</v>
    <v>0</v>
    <v>1</v>
    <v>636815520000000000,639177918818758572,0</v>
    <v>0</v>
    <v>bkgwu2</v>
    <v>XIDX:JTPE</v>
    <v>586</v>
  </rv>
  <rv s="1">
    <v>1</v>
    <v>XIDX:JTPE</v>
    <v>Daily</v>
    <v>41271</v>
    <v>41271</v>
    <v>0</v>
    <v>1</v>
    <v>634922496000000000,639177918817448274,0</v>
    <v>0</v>
    <v>bkgwu2</v>
    <v>XIDX:JTPE</v>
    <v>536</v>
  </rv>
  <rv s="1">
    <v>1</v>
    <v>XIDX:JTPE</v>
    <v>Daily</v>
    <v>44195</v>
    <v>44195</v>
    <v>0</v>
    <v>1</v>
    <v>637448832000000000,639177918817918380,0</v>
    <v>0</v>
    <v>bkgwu2</v>
    <v>XIDX:JTPE</v>
    <v>587</v>
  </rv>
  <rv s="1">
    <v>1</v>
    <v>XIDX:JSMR</v>
    <v>Daily</v>
    <v>40907</v>
    <v>40907</v>
    <v>0</v>
    <v>1</v>
    <v>634608000000000000,639177918792482719,0</v>
    <v>0</v>
    <v>bn964c</v>
    <v>XIDX:JSMR</v>
    <v>588</v>
  </rv>
  <rv s="1">
    <v>1</v>
    <v>XIDX:JSMR</v>
    <v>Daily</v>
    <v>42368</v>
    <v>42368</v>
    <v>0</v>
    <v>1</v>
    <v>635870304000000000,639177918792952822,0</v>
    <v>0</v>
    <v>bn964c</v>
    <v>XIDX:JSMR</v>
    <v>589</v>
  </rv>
  <rv s="1">
    <v>1</v>
    <v>XIDX:JSMR</v>
    <v>Daily</v>
    <v>43829</v>
    <v>43829</v>
    <v>0</v>
    <v>1</v>
    <v>637132608000000000,639177918793432928,0</v>
    <v>0</v>
    <v>bn964c</v>
    <v>XIDX:JSMR</v>
    <v>590</v>
  </rv>
  <rv s="1">
    <v>1</v>
    <v>XIDX:JSMR</v>
    <v>Daily</v>
    <v>45289</v>
    <v>45289</v>
    <v>0</v>
    <v>1</v>
    <v>638394048000000000,639177918793903026,0</v>
    <v>0</v>
    <v>bn964c</v>
    <v>XIDX:JSMR</v>
    <v>591</v>
  </rv>
  <rv s="1">
    <v>1</v>
    <v>XIDX:JSMR</v>
    <v>Daily</v>
    <v>46142</v>
    <v>46142</v>
    <v>0</v>
    <v>1</v>
    <v>639131040000000000,639177918794553176,0</v>
    <v>0</v>
    <v>bn964c</v>
    <v>XIDX:JSMR</v>
    <v>592</v>
  </rv>
  <rv s="1">
    <v>1</v>
    <v>XIDX:JSMR</v>
    <v>Daily</v>
    <v>40176</v>
    <v>40176</v>
    <v>0</v>
    <v>1</v>
    <v>633976416000000000,639177918801070500,0</v>
    <v>0</v>
    <v>bn964c</v>
    <v>XIDX:JSMR</v>
    <v>593</v>
  </rv>
  <rv s="1">
    <v>1</v>
    <v>XIDX:JSMR</v>
    <v>Daily</v>
    <v>41638</v>
    <v>41638</v>
    <v>0</v>
    <v>1</v>
    <v>635239584000000000,639177918801540610,0</v>
    <v>0</v>
    <v>bn964c</v>
    <v>XIDX:JSMR</v>
    <v>594</v>
  </rv>
  <rv s="1">
    <v>1</v>
    <v>XIDX:JSMR</v>
    <v>Daily</v>
    <v>43098</v>
    <v>43098</v>
    <v>0</v>
    <v>1</v>
    <v>636501024000000000,639177918802014812,0</v>
    <v>0</v>
    <v>bn964c</v>
    <v>XIDX:JSMR</v>
    <v>595</v>
  </rv>
  <rv s="1">
    <v>1</v>
    <v>XIDX:JSMR</v>
    <v>Daily</v>
    <v>44560</v>
    <v>44560</v>
    <v>0</v>
    <v>1</v>
    <v>637764192000000000,639177918802490828,0</v>
    <v>0</v>
    <v>bn964c</v>
    <v>XIDX:JSMR</v>
    <v>250</v>
  </rv>
  <rv s="1">
    <v>1</v>
    <v>XIDX:JSMR</v>
    <v>Daily</v>
    <v>46021</v>
    <v>46021</v>
    <v>0</v>
    <v>1</v>
    <v>639026496000000000,639177918802970940,0</v>
    <v>0</v>
    <v>bn964c</v>
    <v>XIDX:JSMR</v>
    <v>596</v>
  </rv>
  <rv s="1">
    <v>1</v>
    <v>XIDX:JSMR</v>
    <v>Daily</v>
    <v>42003</v>
    <v>42003</v>
    <v>0</v>
    <v>1</v>
    <v>635554944000000000,639177918808036159,0</v>
    <v>0</v>
    <v>bn964c</v>
    <v>XIDX:JSMR</v>
    <v>597</v>
  </rv>
  <rv s="1">
    <v>1</v>
    <v>XIDX:JSMR</v>
    <v>Daily</v>
    <v>44925</v>
    <v>44925</v>
    <v>0</v>
    <v>1</v>
    <v>638079552000000000,639177918808506266,0</v>
    <v>0</v>
    <v>bn964c</v>
    <v>XIDX:JSMR</v>
    <v>598</v>
  </rv>
  <rv s="1">
    <v>1</v>
    <v>XIDX:JSMR</v>
    <v>Daily</v>
    <v>39812</v>
    <v>39812</v>
    <v>0</v>
    <v>1</v>
    <v>633661920000000000,639177918811096848,0</v>
    <v>0</v>
    <v>bn964c</v>
    <v>XIDX:JSMR</v>
    <v>599</v>
  </rv>
  <rv s="1">
    <v>1</v>
    <v>XIDX:JSMR</v>
    <v>Daily</v>
    <v>42734</v>
    <v>42734</v>
    <v>0</v>
    <v>1</v>
    <v>636186528000000000,639177918811579713,0</v>
    <v>0</v>
    <v>bn964c</v>
    <v>XIDX:JSMR</v>
    <v>600</v>
  </rv>
  <rv s="1">
    <v>1</v>
    <v>XIDX:JSMR</v>
    <v>Daily</v>
    <v>45656</v>
    <v>45656</v>
    <v>0</v>
    <v>1</v>
    <v>638711136000000000,639177918812059817,0</v>
    <v>0</v>
    <v>bn964c</v>
    <v>XIDX:JSMR</v>
    <v>601</v>
  </rv>
  <rv s="1">
    <v>1</v>
    <v>XIDX:JSMR</v>
    <v>Daily</v>
    <v>40542</v>
    <v>40542</v>
    <v>0</v>
    <v>1</v>
    <v>634292640000000000,639177918820221654,0</v>
    <v>0</v>
    <v>bn964c</v>
    <v>XIDX:JSMR</v>
    <v>602</v>
  </rv>
  <rv s="1">
    <v>1</v>
    <v>XIDX:JSMR</v>
    <v>Daily</v>
    <v>43462</v>
    <v>43462</v>
    <v>0</v>
    <v>1</v>
    <v>636815520000000000,639177918815973879,0</v>
    <v>0</v>
    <v>bn964c</v>
    <v>XIDX:JSMR</v>
    <v>603</v>
  </rv>
  <rv s="1">
    <v>1</v>
    <v>XIDX:JSMR</v>
    <v>Daily</v>
    <v>41271</v>
    <v>41271</v>
    <v>0</v>
    <v>1</v>
    <v>634922496000000000,639177918819818809,0</v>
    <v>0</v>
    <v>bn964c</v>
    <v>XIDX:JSMR</v>
    <v>604</v>
  </rv>
  <rv s="1">
    <v>1</v>
    <v>XIDX:JSMR</v>
    <v>Daily</v>
    <v>44195</v>
    <v>44195</v>
    <v>0</v>
    <v>1</v>
    <v>637448832000000000,639177918820284858,0</v>
    <v>0</v>
    <v>bn964c</v>
    <v>XIDX:JSMR</v>
    <v>605</v>
  </rv>
  <rv s="1">
    <v>1</v>
    <v>XIDX:JPFA</v>
    <v>Daily</v>
    <v>40542</v>
    <v>40542</v>
    <v>0</v>
    <v>1</v>
    <v>634292640000000000,639177918811344909,0</v>
    <v>0</v>
    <v>bkgwfr</v>
    <v>XIDX:JPFA</v>
    <v>503</v>
  </rv>
  <rv s="1">
    <v>1</v>
    <v>XIDX:JPFA</v>
    <v>Daily</v>
    <v>42003</v>
    <v>42003</v>
    <v>0</v>
    <v>1</v>
    <v>635554944000000000,639177918811815410,0</v>
    <v>0</v>
    <v>bkgwfr</v>
    <v>XIDX:JPFA</v>
    <v>561</v>
  </rv>
  <rv s="1">
    <v>1</v>
    <v>XIDX:JPFA</v>
    <v>Daily</v>
    <v>43462</v>
    <v>43462</v>
    <v>0</v>
    <v>1</v>
    <v>636815520000000000,639177918807534503,0</v>
    <v>0</v>
    <v>bkgwfr</v>
    <v>XIDX:JPFA</v>
    <v>606</v>
  </rv>
  <rv s="1">
    <v>1</v>
    <v>XIDX:JPFA</v>
    <v>Daily</v>
    <v>44925</v>
    <v>44925</v>
    <v>0</v>
    <v>1</v>
    <v>638079552000000000,639177918808014200,0</v>
    <v>0</v>
    <v>bkgwfr</v>
    <v>XIDX:JPFA</v>
    <v>227</v>
  </rv>
  <rv s="1">
    <v>1</v>
    <v>XIDX:JPFA</v>
    <v>Daily</v>
    <v>40907</v>
    <v>40907</v>
    <v>0</v>
    <v>1</v>
    <v>634608000000000000,639177918816512066,0</v>
    <v>0</v>
    <v>bkgwfr</v>
    <v>XIDX:JPFA</v>
    <v>108</v>
  </rv>
  <rv s="1">
    <v>1</v>
    <v>XIDX:JPFA</v>
    <v>Daily</v>
    <v>42368</v>
    <v>42368</v>
    <v>0</v>
    <v>1</v>
    <v>635870304000000000,639177918816986486,0</v>
    <v>0</v>
    <v>bkgwfr</v>
    <v>XIDX:JPFA</v>
    <v>458</v>
  </rv>
  <rv s="1">
    <v>1</v>
    <v>XIDX:JPFA</v>
    <v>Daily</v>
    <v>43829</v>
    <v>43829</v>
    <v>0</v>
    <v>1</v>
    <v>637132608000000000,639177918817456208,0</v>
    <v>0</v>
    <v>bkgwfr</v>
    <v>XIDX:JPFA</v>
    <v>607</v>
  </rv>
  <rv s="1">
    <v>1</v>
    <v>XIDX:JPFA</v>
    <v>Daily</v>
    <v>45289</v>
    <v>45289</v>
    <v>0</v>
    <v>1</v>
    <v>638394048000000000,639177918817936311,0</v>
    <v>0</v>
    <v>bkgwfr</v>
    <v>XIDX:JPFA</v>
    <v>608</v>
  </rv>
  <rv s="1">
    <v>1</v>
    <v>XIDX:JPFA</v>
    <v>Daily</v>
    <v>46142</v>
    <v>46142</v>
    <v>0</v>
    <v>1</v>
    <v>639131040000000000,639177918818406410,0</v>
    <v>0</v>
    <v>bkgwfr</v>
    <v>XIDX:JPFA</v>
    <v>609</v>
  </rv>
  <rv s="1">
    <v>1</v>
    <v>XIDX:JPFA</v>
    <v>Daily</v>
    <v>39812</v>
    <v>39812</v>
    <v>0</v>
    <v>1</v>
    <v>633661920000000000,639177918818386402,0</v>
    <v>0</v>
    <v>bkgwfr</v>
    <v>XIDX:JPFA</v>
    <v>610</v>
  </rv>
  <rv s="1">
    <v>1</v>
    <v>XIDX:JPFA</v>
    <v>Daily</v>
    <v>41271</v>
    <v>41271</v>
    <v>0</v>
    <v>1</v>
    <v>634922496000000000,639177918818862583,0</v>
    <v>0</v>
    <v>bkgwfr</v>
    <v>XIDX:JPFA</v>
    <v>611</v>
  </rv>
  <rv s="1">
    <v>1</v>
    <v>XIDX:JPFA</v>
    <v>Daily</v>
    <v>42734</v>
    <v>42734</v>
    <v>0</v>
    <v>1</v>
    <v>636186528000000000,639177918819372693,0</v>
    <v>0</v>
    <v>bkgwfr</v>
    <v>XIDX:JPFA</v>
    <v>612</v>
  </rv>
  <rv s="1">
    <v>1</v>
    <v>XIDX:JPFA</v>
    <v>Daily</v>
    <v>44195</v>
    <v>44195</v>
    <v>0</v>
    <v>1</v>
    <v>637448832000000000,639177918819856728,0</v>
    <v>0</v>
    <v>bkgwfr</v>
    <v>XIDX:JPFA</v>
    <v>574</v>
  </rv>
  <rv s="1">
    <v>1</v>
    <v>XIDX:JPFA</v>
    <v>Daily</v>
    <v>45656</v>
    <v>45656</v>
    <v>0</v>
    <v>1</v>
    <v>638711136000000000,639177918820337170,0</v>
    <v>0</v>
    <v>bkgwfr</v>
    <v>XIDX:JPFA</v>
    <v>613</v>
  </rv>
  <rv s="1">
    <v>1</v>
    <v>XIDX:JPFA</v>
    <v>Daily</v>
    <v>40176</v>
    <v>40176</v>
    <v>0</v>
    <v>1</v>
    <v>633976416000000000,639177918824437696,0</v>
    <v>0</v>
    <v>bkgwfr</v>
    <v>XIDX:JPFA</v>
    <v>614</v>
  </rv>
  <rv s="1">
    <v>1</v>
    <v>XIDX:JPFA</v>
    <v>Daily</v>
    <v>41638</v>
    <v>41638</v>
    <v>0</v>
    <v>1</v>
    <v>635239584000000000,639177918824903917,0</v>
    <v>0</v>
    <v>bkgwfr</v>
    <v>XIDX:JPFA</v>
    <v>352</v>
  </rv>
  <rv s="1">
    <v>1</v>
    <v>XIDX:JPFA</v>
    <v>Daily</v>
    <v>43098</v>
    <v>43098</v>
    <v>0</v>
    <v>1</v>
    <v>636501024000000000,639177918825387895,0</v>
    <v>0</v>
    <v>bkgwfr</v>
    <v>XIDX:JPFA</v>
    <v>107</v>
  </rv>
  <rv s="1">
    <v>1</v>
    <v>XIDX:JPFA</v>
    <v>Daily</v>
    <v>44560</v>
    <v>44560</v>
    <v>0</v>
    <v>1</v>
    <v>637764192000000000,639177918825964149,0</v>
    <v>0</v>
    <v>bkgwfr</v>
    <v>XIDX:JPFA</v>
    <v>615</v>
  </rv>
  <rv s="1">
    <v>1</v>
    <v>XIDX:JPFA</v>
    <v>Daily</v>
    <v>46021</v>
    <v>46021</v>
    <v>0</v>
    <v>1</v>
    <v>639026496000000000,639177918826438458,0</v>
    <v>0</v>
    <v>bkgwfr</v>
    <v>XIDX:JPFA</v>
    <v>476</v>
  </rv>
  <rv s="1">
    <v>1</v>
    <v>XIDX:JKON</v>
    <v>Daily</v>
    <v>41271</v>
    <v>41271</v>
    <v>0</v>
    <v>1</v>
    <v>634922496000000000,639177918808960262,0</v>
    <v>0</v>
    <v>bn95xm</v>
    <v>XIDX:JKON</v>
    <v>616</v>
  </rv>
  <rv s="1">
    <v>1</v>
    <v>XIDX:JKON</v>
    <v>Daily</v>
    <v>42734</v>
    <v>42734</v>
    <v>0</v>
    <v>1</v>
    <v>636186528000000000,639177918809441478,0</v>
    <v>0</v>
    <v>bn95xm</v>
    <v>XIDX:JKON</v>
    <v>247</v>
  </rv>
  <rv s="1">
    <v>1</v>
    <v>XIDX:JKON</v>
    <v>Daily</v>
    <v>44195</v>
    <v>44195</v>
    <v>0</v>
    <v>1</v>
    <v>637448832000000000,639177918809920001,0</v>
    <v>0</v>
    <v>bn95xm</v>
    <v>XIDX:JKON</v>
    <v>152</v>
  </rv>
  <rv s="1">
    <v>1</v>
    <v>XIDX:JKON</v>
    <v>Daily</v>
    <v>45656</v>
    <v>45656</v>
    <v>0</v>
    <v>1</v>
    <v>638711136000000000,639177918810381688,0</v>
    <v>0</v>
    <v>bn95xm</v>
    <v>XIDX:JKON</v>
    <v>236</v>
  </rv>
  <rv s="1">
    <v>1</v>
    <v>XIDX:JKON</v>
    <v>Daily</v>
    <v>40176</v>
    <v>40176</v>
    <v>0</v>
    <v>1</v>
    <v>633976416000000000,639177918815222766,0</v>
    <v>0</v>
    <v>bn95xm</v>
    <v>XIDX:JKON</v>
    <v>617</v>
  </rv>
  <rv s="1">
    <v>1</v>
    <v>XIDX:JKON</v>
    <v>Daily</v>
    <v>41638</v>
    <v>41638</v>
    <v>0</v>
    <v>1</v>
    <v>635239584000000000,639177918815702862,0</v>
    <v>0</v>
    <v>bn95xm</v>
    <v>XIDX:JKON</v>
    <v>379</v>
  </rv>
  <rv s="1">
    <v>1</v>
    <v>XIDX:JKON</v>
    <v>Daily</v>
    <v>43098</v>
    <v>43098</v>
    <v>0</v>
    <v>1</v>
    <v>636501024000000000,639177918816172964,0</v>
    <v>0</v>
    <v>bn95xm</v>
    <v>XIDX:JKON</v>
    <v>377</v>
  </rv>
  <rv s="1">
    <v>1</v>
    <v>XIDX:JKON</v>
    <v>Daily</v>
    <v>44560</v>
    <v>44560</v>
    <v>0</v>
    <v>1</v>
    <v>637764192000000000,639177918816653067,0</v>
    <v>0</v>
    <v>bn95xm</v>
    <v>XIDX:JKON</v>
    <v>586</v>
  </rv>
  <rv s="1">
    <v>1</v>
    <v>XIDX:JKON</v>
    <v>Daily</v>
    <v>46021</v>
    <v>46021</v>
    <v>0</v>
    <v>1</v>
    <v>639026496000000000,639177918817123169,0</v>
    <v>0</v>
    <v>bn95xm</v>
    <v>XIDX:JKON</v>
    <v>618</v>
  </rv>
  <rv s="1">
    <v>1</v>
    <v>XIDX:JKON</v>
    <v>Daily</v>
    <v>40542</v>
    <v>40542</v>
    <v>0</v>
    <v>1</v>
    <v>634292640000000000,639177918816032933,0</v>
    <v>0</v>
    <v>bn95xm</v>
    <v>XIDX:JKON</v>
    <v>619</v>
  </rv>
  <rv s="1">
    <v>1</v>
    <v>XIDX:JKON</v>
    <v>Daily</v>
    <v>42003</v>
    <v>42003</v>
    <v>0</v>
    <v>1</v>
    <v>635554944000000000,639177918816501412,0</v>
    <v>0</v>
    <v>bn95xm</v>
    <v>XIDX:JKON</v>
    <v>160</v>
  </rv>
  <rv s="1">
    <v>1</v>
    <v>XIDX:JKON</v>
    <v>Daily</v>
    <v>43462</v>
    <v>43462</v>
    <v>0</v>
    <v>1</v>
    <v>636815520000000000,639177918816991513,0</v>
    <v>0</v>
    <v>bn95xm</v>
    <v>XIDX:JKON</v>
    <v>620</v>
  </rv>
  <rv s="1">
    <v>1</v>
    <v>XIDX:JKON</v>
    <v>Daily</v>
    <v>44925</v>
    <v>44925</v>
    <v>0</v>
    <v>1</v>
    <v>638079552000000000,639177918817462184,0</v>
    <v>0</v>
    <v>bn95xm</v>
    <v>XIDX:JKON</v>
    <v>19</v>
  </rv>
  <rv s="1">
    <v>1</v>
    <v>XIDX:JKON</v>
    <v>Daily</v>
    <v>40907</v>
    <v>40907</v>
    <v>0</v>
    <v>1</v>
    <v>634608000000000000,639177918823104463,0</v>
    <v>0</v>
    <v>bn95xm</v>
    <v>XIDX:JKON</v>
    <v>621</v>
  </rv>
  <rv s="1">
    <v>1</v>
    <v>XIDX:JKON</v>
    <v>Daily</v>
    <v>42368</v>
    <v>42368</v>
    <v>0</v>
    <v>1</v>
    <v>635870304000000000,639177918823583599,0</v>
    <v>0</v>
    <v>bn95xm</v>
    <v>XIDX:JKON</v>
    <v>622</v>
  </rv>
  <rv s="1">
    <v>1</v>
    <v>XIDX:JKON</v>
    <v>Daily</v>
    <v>43829</v>
    <v>43829</v>
    <v>0</v>
    <v>1</v>
    <v>637132608000000000,639177918824063048,0</v>
    <v>0</v>
    <v>bn95xm</v>
    <v>XIDX:JKON</v>
    <v>158</v>
  </rv>
  <rv s="1">
    <v>1</v>
    <v>XIDX:JKON</v>
    <v>Daily</v>
    <v>45289</v>
    <v>45289</v>
    <v>0</v>
    <v>1</v>
    <v>638394048000000000,639177918824543147,0</v>
    <v>0</v>
    <v>bn95xm</v>
    <v>XIDX:JKON</v>
    <v>119</v>
  </rv>
  <rv s="1">
    <v>1</v>
    <v>XIDX:JKON</v>
    <v>Daily</v>
    <v>46142</v>
    <v>46142</v>
    <v>0</v>
    <v>1</v>
    <v>639131040000000000,639177918825023257,0</v>
    <v>0</v>
    <v>bn95xm</v>
    <v>XIDX:JKON</v>
    <v>110</v>
  </rv>
  <rv s="1">
    <v>1</v>
    <v>XIDX:JECC</v>
    <v>Daily</v>
    <v>41271</v>
    <v>41271</v>
    <v>0</v>
    <v>1</v>
    <v>634922496000000000,639177918808334175,0</v>
    <v>0</v>
    <v>bkgthw</v>
    <v>XIDX:JECC</v>
    <v>85</v>
  </rv>
  <rv s="1">
    <v>1</v>
    <v>XIDX:JECC</v>
    <v>Daily</v>
    <v>42734</v>
    <v>42734</v>
    <v>0</v>
    <v>1</v>
    <v>636186528000000000,639177918808851469,0</v>
    <v>0</v>
    <v>bkgthw</v>
    <v>XIDX:JECC</v>
    <v>252</v>
  </rv>
  <rv s="1">
    <v>1</v>
    <v>XIDX:JECC</v>
    <v>Daily</v>
    <v>44195</v>
    <v>44195</v>
    <v>0</v>
    <v>1</v>
    <v>637448832000000000,639177918809324382,0</v>
    <v>0</v>
    <v>bkgthw</v>
    <v>XIDX:JECC</v>
    <v>623</v>
  </rv>
  <rv s="1">
    <v>1</v>
    <v>XIDX:JECC</v>
    <v>Daily</v>
    <v>45656</v>
    <v>45656</v>
    <v>0</v>
    <v>1</v>
    <v>638711136000000000,639177918809810790,0</v>
    <v>0</v>
    <v>bkgthw</v>
    <v>XIDX:JECC</v>
    <v>155</v>
  </rv>
  <rv s="1">
    <v>1</v>
    <v>XIDX:JECC</v>
    <v>Daily</v>
    <v>41638</v>
    <v>41638</v>
    <v>0</v>
    <v>1</v>
    <v>635239584000000000,639177918815915822,0</v>
    <v>0</v>
    <v>bkgthw</v>
    <v>XIDX:JECC</v>
    <v>356</v>
  </rv>
  <rv s="1">
    <v>1</v>
    <v>XIDX:JECC</v>
    <v>Daily</v>
    <v>43098</v>
    <v>43098</v>
    <v>0</v>
    <v>1</v>
    <v>636501024000000000,639177918816395935,0</v>
    <v>0</v>
    <v>bkgthw</v>
    <v>XIDX:JECC</v>
    <v>624</v>
  </rv>
  <rv s="1">
    <v>1</v>
    <v>XIDX:JECC</v>
    <v>Daily</v>
    <v>44560</v>
    <v>44560</v>
    <v>0</v>
    <v>1</v>
    <v>637764192000000000,639177918816892336,0</v>
    <v>0</v>
    <v>bkgthw</v>
    <v>XIDX:JECC</v>
    <v>205</v>
  </rv>
  <rv s="1">
    <v>1</v>
    <v>XIDX:JECC</v>
    <v>Daily</v>
    <v>46021</v>
    <v>46021</v>
    <v>0</v>
    <v>1</v>
    <v>639026496000000000,639177918817372445,0</v>
    <v>0</v>
    <v>bkgthw</v>
    <v>XIDX:JECC</v>
    <v>625</v>
  </rv>
  <rv s="1">
    <v>1</v>
    <v>XIDX:JECC</v>
    <v>Daily</v>
    <v>40542</v>
    <v>40542</v>
    <v>0</v>
    <v>1</v>
    <v>634292640000000000,639177918820373936,0</v>
    <v>0</v>
    <v>bkgthw</v>
    <v>XIDX:JECC</v>
    <v>586</v>
  </rv>
  <rv s="1">
    <v>1</v>
    <v>XIDX:JECC</v>
    <v>Daily</v>
    <v>44925</v>
    <v>44925</v>
    <v>0</v>
    <v>1</v>
    <v>638079552000000000,639177918816902339,0</v>
    <v>0</v>
    <v>bkgthw</v>
    <v>XIDX:JECC</v>
    <v>626</v>
  </rv>
  <rv s="1">
    <v>1</v>
    <v>XIDX:JECC</v>
    <v>Daily</v>
    <v>40907</v>
    <v>40907</v>
    <v>0</v>
    <v>1</v>
    <v>634608000000000000,639177918823113711,0</v>
    <v>0</v>
    <v>bkgthw</v>
    <v>XIDX:JECC</v>
    <v>237</v>
  </rv>
  <rv s="1">
    <v>1</v>
    <v>XIDX:JECC</v>
    <v>Daily</v>
    <v>43829</v>
    <v>43829</v>
    <v>0</v>
    <v>1</v>
    <v>637132608000000000,639177918824063925,0</v>
    <v>0</v>
    <v>bkgthw</v>
    <v>XIDX:JECC</v>
    <v>3</v>
  </rv>
  <rv s="1">
    <v>1</v>
    <v>XIDX:JECC</v>
    <v>Daily</v>
    <v>45289</v>
    <v>45289</v>
    <v>0</v>
    <v>1</v>
    <v>638394048000000000,639177918824534824,0</v>
    <v>0</v>
    <v>bkgthw</v>
    <v>XIDX:JECC</v>
    <v>3</v>
  </rv>
  <rv s="1">
    <v>1</v>
    <v>XIDX:JECC</v>
    <v>Daily</v>
    <v>46142</v>
    <v>46142</v>
    <v>0</v>
    <v>1</v>
    <v>639131040000000000,639177918825014149,0</v>
    <v>0</v>
    <v>bkgthw</v>
    <v>XIDX:JECC</v>
    <v>624</v>
  </rv>
  <rv s="1">
    <v>1</v>
    <v>XIDX:JAWA</v>
    <v>Daily</v>
    <v>41271</v>
    <v>41271</v>
    <v>0</v>
    <v>1</v>
    <v>634922496000000000,639177918810286671,0</v>
    <v>0</v>
    <v>bkgtf2</v>
    <v>XIDX:JAWA</v>
    <v>85</v>
  </rv>
  <rv s="1">
    <v>1</v>
    <v>XIDX:JAWA</v>
    <v>Daily</v>
    <v>42734</v>
    <v>42734</v>
    <v>0</v>
    <v>1</v>
    <v>636186528000000000,639177918810772713,0</v>
    <v>0</v>
    <v>bkgtf2</v>
    <v>XIDX:JAWA</v>
    <v>314</v>
  </rv>
  <rv s="1">
    <v>1</v>
    <v>XIDX:JAWA</v>
    <v>Daily</v>
    <v>44195</v>
    <v>44195</v>
    <v>0</v>
    <v>1</v>
    <v>637448832000000000,639177918811242818,0</v>
    <v>0</v>
    <v>bkgtf2</v>
    <v>XIDX:JAWA</v>
    <v>261</v>
  </rv>
  <rv s="1">
    <v>1</v>
    <v>XIDX:JAWA</v>
    <v>Daily</v>
    <v>45656</v>
    <v>45656</v>
    <v>0</v>
    <v>1</v>
    <v>638711136000000000,639177918811719741,0</v>
    <v>0</v>
    <v>bkgtf2</v>
    <v>XIDX:JAWA</v>
    <v>220</v>
  </rv>
  <rv s="1">
    <v>1</v>
    <v>XIDX:JAWA</v>
    <v>Daily</v>
    <v>41638</v>
    <v>41638</v>
    <v>0</v>
    <v>1</v>
    <v>635239584000000000,639177918818318471,0</v>
    <v>0</v>
    <v>bkgtf2</v>
    <v>XIDX:JAWA</v>
    <v>85</v>
  </rv>
  <rv s="1">
    <v>1</v>
    <v>XIDX:JAWA</v>
    <v>Daily</v>
    <v>43098</v>
    <v>43098</v>
    <v>0</v>
    <v>1</v>
    <v>636501024000000000,639177918818784521,0</v>
    <v>0</v>
    <v>bkgtf2</v>
    <v>XIDX:JAWA</v>
    <v>58</v>
  </rv>
  <rv s="1">
    <v>1</v>
    <v>XIDX:JAWA</v>
    <v>Daily</v>
    <v>44560</v>
    <v>44560</v>
    <v>0</v>
    <v>1</v>
    <v>637764192000000000,639177918819258674,0</v>
    <v>0</v>
    <v>bkgtf2</v>
    <v>XIDX:JAWA</v>
    <v>114</v>
  </rv>
  <rv s="1">
    <v>1</v>
    <v>XIDX:JAWA</v>
    <v>Daily</v>
    <v>46021</v>
    <v>46021</v>
    <v>0</v>
    <v>1</v>
    <v>639026496000000000,639177918819734741,0</v>
    <v>0</v>
    <v>bkgtf2</v>
    <v>XIDX:JAWA</v>
    <v>627</v>
  </rv>
  <rv s="1">
    <v>1</v>
    <v>XIDX:JAWA</v>
    <v>Daily</v>
    <v>42003</v>
    <v>42003</v>
    <v>0</v>
    <v>1</v>
    <v>635554944000000000,639177918817861120,0</v>
    <v>0</v>
    <v>bkgtf2</v>
    <v>XIDX:JAWA</v>
    <v>628</v>
  </rv>
  <rv s="1">
    <v>1</v>
    <v>XIDX:JAWA</v>
    <v>Daily</v>
    <v>43462</v>
    <v>43462</v>
    <v>0</v>
    <v>1</v>
    <v>636815520000000000,639177918818331227,0</v>
    <v>0</v>
    <v>bkgtf2</v>
    <v>XIDX:JAWA</v>
    <v>123</v>
  </rv>
  <rv s="1">
    <v>1</v>
    <v>XIDX:JAWA</v>
    <v>Daily</v>
    <v>44925</v>
    <v>44925</v>
    <v>0</v>
    <v>1</v>
    <v>638079552000000000,639177918818814528,0</v>
    <v>0</v>
    <v>bkgtf2</v>
    <v>XIDX:JAWA</v>
    <v>629</v>
  </rv>
  <rv s="1">
    <v>1</v>
    <v>XIDX:JAWA</v>
    <v>Daily</v>
    <v>40907</v>
    <v>40907</v>
    <v>0</v>
    <v>1</v>
    <v>634608000000000000,639177918825496074,0</v>
    <v>0</v>
    <v>bkgtf2</v>
    <v>XIDX:JAWA</v>
    <v>85</v>
  </rv>
  <rv s="1">
    <v>1</v>
    <v>XIDX:JAWA</v>
    <v>Daily</v>
    <v>42368</v>
    <v>42368</v>
    <v>0</v>
    <v>1</v>
    <v>635870304000000000,639177918825966176,0</v>
    <v>0</v>
    <v>bkgtf2</v>
    <v>XIDX:JAWA</v>
    <v>59</v>
  </rv>
  <rv s="1">
    <v>1</v>
    <v>XIDX:JAWA</v>
    <v>Daily</v>
    <v>43829</v>
    <v>43829</v>
    <v>0</v>
    <v>1</v>
    <v>637132608000000000,639177918826450257,0</v>
    <v>0</v>
    <v>bkgtf2</v>
    <v>XIDX:JAWA</v>
    <v>630</v>
  </rv>
  <rv s="1">
    <v>1</v>
    <v>XIDX:JAWA</v>
    <v>Daily</v>
    <v>45289</v>
    <v>45289</v>
    <v>0</v>
    <v>1</v>
    <v>638394048000000000,639177918826920359,0</v>
    <v>0</v>
    <v>bkgtf2</v>
    <v>XIDX:JAWA</v>
    <v>56</v>
  </rv>
  <rv s="1">
    <v>1</v>
    <v>XIDX:JAWA</v>
    <v>Daily</v>
    <v>46142</v>
    <v>46142</v>
    <v>0</v>
    <v>1</v>
    <v>639131040000000000,639177918827416510,0</v>
    <v>0</v>
    <v>bkgtf2</v>
    <v>XIDX:JAWA</v>
    <v>84</v>
  </rv>
  <rv s="1">
    <v>1</v>
    <v>XIDX:ITMG</v>
    <v>Daily</v>
    <v>40542</v>
    <v>40542</v>
    <v>0</v>
    <v>1</v>
    <v>634292640000000000,639177918807407815,0</v>
    <v>0</v>
    <v>bn95ur</v>
    <v>XIDX:ITMG</v>
    <v>631</v>
  </rv>
  <rv s="1">
    <v>1</v>
    <v>XIDX:ITMG</v>
    <v>Daily</v>
    <v>42003</v>
    <v>42003</v>
    <v>0</v>
    <v>1</v>
    <v>635554944000000000,639177918807878430,0</v>
    <v>0</v>
    <v>bn95ur</v>
    <v>XIDX:ITMG</v>
    <v>632</v>
  </rv>
  <rv s="1">
    <v>1</v>
    <v>XIDX:ITMG</v>
    <v>Daily</v>
    <v>43462</v>
    <v>43462</v>
    <v>0</v>
    <v>1</v>
    <v>636815520000000000,639177918808353714,0</v>
    <v>0</v>
    <v>bn95ur</v>
    <v>XIDX:ITMG</v>
    <v>633</v>
  </rv>
  <rv s="1">
    <v>1</v>
    <v>XIDX:ITMG</v>
    <v>Daily</v>
    <v>44925</v>
    <v>44925</v>
    <v>0</v>
    <v>1</v>
    <v>638079552000000000,639177918808828129,0</v>
    <v>0</v>
    <v>bn95ur</v>
    <v>XIDX:ITMG</v>
    <v>634</v>
  </rv>
  <rv s="1">
    <v>1</v>
    <v>XIDX:ITMG</v>
    <v>Daily</v>
    <v>40907</v>
    <v>40907</v>
    <v>0</v>
    <v>1</v>
    <v>634608000000000000,639177918815649650,0</v>
    <v>0</v>
    <v>bn95ur</v>
    <v>XIDX:ITMG</v>
    <v>635</v>
  </rv>
  <rv s="1">
    <v>1</v>
    <v>XIDX:ITMG</v>
    <v>Daily</v>
    <v>42368</v>
    <v>42368</v>
    <v>0</v>
    <v>1</v>
    <v>635870304000000000,639177918816119760,0</v>
    <v>0</v>
    <v>bn95ur</v>
    <v>XIDX:ITMG</v>
    <v>636</v>
  </rv>
  <rv s="1">
    <v>1</v>
    <v>XIDX:ITMG</v>
    <v>Daily</v>
    <v>43829</v>
    <v>43829</v>
    <v>0</v>
    <v>1</v>
    <v>637132608000000000,639177918816599865,0</v>
    <v>0</v>
    <v>bn95ur</v>
    <v>XIDX:ITMG</v>
    <v>637</v>
  </rv>
  <rv s="1">
    <v>1</v>
    <v>XIDX:ITMG</v>
    <v>Daily</v>
    <v>45289</v>
    <v>45289</v>
    <v>0</v>
    <v>1</v>
    <v>638394048000000000,639177918817079974,0</v>
    <v>0</v>
    <v>bn95ur</v>
    <v>XIDX:ITMG</v>
    <v>638</v>
  </rv>
  <rv s="1">
    <v>1</v>
    <v>XIDX:ITMG</v>
    <v>Daily</v>
    <v>46142</v>
    <v>46142</v>
    <v>0</v>
    <v>1</v>
    <v>639131040000000000,639177918817545852,0</v>
    <v>0</v>
    <v>bn95ur</v>
    <v>XIDX:ITMG</v>
    <v>639</v>
  </rv>
  <rv s="1">
    <v>1</v>
    <v>XIDX:ITMG</v>
    <v>Daily</v>
    <v>39812</v>
    <v>39812</v>
    <v>0</v>
    <v>1</v>
    <v>633661920000000000,639177918819286263,0</v>
    <v>0</v>
    <v>bn95ur</v>
    <v>XIDX:ITMG</v>
    <v>640</v>
  </rv>
  <rv s="1">
    <v>1</v>
    <v>XIDX:ITMG</v>
    <v>Daily</v>
    <v>41271</v>
    <v>41271</v>
    <v>0</v>
    <v>1</v>
    <v>634922496000000000,639177918819771058,0</v>
    <v>0</v>
    <v>bn95ur</v>
    <v>XIDX:ITMG</v>
    <v>641</v>
  </rv>
  <rv s="1">
    <v>1</v>
    <v>XIDX:ITMG</v>
    <v>Daily</v>
    <v>42734</v>
    <v>42734</v>
    <v>0</v>
    <v>1</v>
    <v>636186528000000000,639177918820240688,0</v>
    <v>0</v>
    <v>bn95ur</v>
    <v>XIDX:ITMG</v>
    <v>642</v>
  </rv>
  <rv s="1">
    <v>1</v>
    <v>XIDX:ITMG</v>
    <v>Daily</v>
    <v>44195</v>
    <v>44195</v>
    <v>0</v>
    <v>1</v>
    <v>637448832000000000,639177918816025498,0</v>
    <v>0</v>
    <v>bn95ur</v>
    <v>XIDX:ITMG</v>
    <v>643</v>
  </rv>
  <rv s="1">
    <v>1</v>
    <v>XIDX:ITMG</v>
    <v>Daily</v>
    <v>45656</v>
    <v>45656</v>
    <v>0</v>
    <v>1</v>
    <v>638711136000000000,639177918816500324,0</v>
    <v>0</v>
    <v>bn95ur</v>
    <v>XIDX:ITMG</v>
    <v>644</v>
  </rv>
  <rv s="1">
    <v>1</v>
    <v>XIDX:ITMG</v>
    <v>Daily</v>
    <v>40176</v>
    <v>40176</v>
    <v>0</v>
    <v>1</v>
    <v>633976416000000000,639177918823277187,0</v>
    <v>0</v>
    <v>bn95ur</v>
    <v>XIDX:ITMG</v>
    <v>645</v>
  </rv>
  <rv s="1">
    <v>1</v>
    <v>XIDX:ITMG</v>
    <v>Daily</v>
    <v>41638</v>
    <v>41638</v>
    <v>0</v>
    <v>1</v>
    <v>635239584000000000,639177918823751960,0</v>
    <v>0</v>
    <v>bn95ur</v>
    <v>XIDX:ITMG</v>
    <v>646</v>
  </rv>
  <rv s="1">
    <v>1</v>
    <v>XIDX:ITMG</v>
    <v>Daily</v>
    <v>43098</v>
    <v>43098</v>
    <v>0</v>
    <v>1</v>
    <v>636501024000000000,639177918824221587,0</v>
    <v>0</v>
    <v>bn95ur</v>
    <v>XIDX:ITMG</v>
    <v>647</v>
  </rv>
  <rv s="1">
    <v>1</v>
    <v>XIDX:ITMG</v>
    <v>Daily</v>
    <v>44560</v>
    <v>44560</v>
    <v>0</v>
    <v>1</v>
    <v>637764192000000000,639177918824697518,0</v>
    <v>0</v>
    <v>bn95ur</v>
    <v>XIDX:ITMG</v>
    <v>648</v>
  </rv>
  <rv s="1">
    <v>1</v>
    <v>XIDX:ITMG</v>
    <v>Daily</v>
    <v>46021</v>
    <v>46021</v>
    <v>0</v>
    <v>1</v>
    <v>639026496000000000,639177918825171803,0</v>
    <v>0</v>
    <v>bn95ur</v>
    <v>XIDX:ITMG</v>
    <v>649</v>
  </rv>
  <rv s="1">
    <v>1</v>
    <v>XIDX:ITMA</v>
    <v>Daily</v>
    <v>44195</v>
    <v>44195</v>
    <v>0</v>
    <v>1</v>
    <v>637448832000000000,639177918809301448,0</v>
    <v>0</v>
    <v>bkgt9c</v>
    <v>XIDX:ITMA</v>
    <v>20</v>
  </rv>
  <rv s="1">
    <v>1</v>
    <v>XIDX:ITMA</v>
    <v>Daily</v>
    <v>43829</v>
    <v>43829</v>
    <v>0</v>
    <v>1</v>
    <v>637132608000000000,639177918810720662,0</v>
    <v>0</v>
    <v>bkgt9c</v>
    <v>XIDX:ITMA</v>
    <v>377</v>
  </rv>
  <rv s="1">
    <v>1</v>
    <v>XIDX:ITMA</v>
    <v>Daily</v>
    <v>45656</v>
    <v>45656</v>
    <v>0</v>
    <v>1</v>
    <v>638711136000000000,639177918811191869,0</v>
    <v>0</v>
    <v>bkgt9c</v>
    <v>XIDX:ITMA</v>
    <v>274</v>
  </rv>
  <rv s="1">
    <v>1</v>
    <v>XIDX:ITMA</v>
    <v>Daily</v>
    <v>41271</v>
    <v>41271</v>
    <v>0</v>
    <v>1</v>
    <v>634922496000000000,639177918818521839,0</v>
    <v>0</v>
    <v>bkgt9c</v>
    <v>XIDX:ITMA</v>
    <v>286</v>
  </rv>
  <rv s="1">
    <v>1</v>
    <v>XIDX:ITMA</v>
    <v>Daily</v>
    <v>42734</v>
    <v>42734</v>
    <v>0</v>
    <v>1</v>
    <v>636186528000000000,639177918818981943,0</v>
    <v>0</v>
    <v>bkgt9c</v>
    <v>XIDX:ITMA</v>
    <v>650</v>
  </rv>
  <rv s="1">
    <v>1</v>
    <v>XIDX:ITMA</v>
    <v>Daily</v>
    <v>44560</v>
    <v>44560</v>
    <v>0</v>
    <v>1</v>
    <v>637764192000000000,639177918819462045,0</v>
    <v>0</v>
    <v>bkgt9c</v>
    <v>XIDX:ITMA</v>
    <v>178</v>
  </rv>
  <rv s="1">
    <v>1</v>
    <v>XIDX:ITMA</v>
    <v>Daily</v>
    <v>46021</v>
    <v>46021</v>
    <v>0</v>
    <v>1</v>
    <v>639026496000000000,639177918819933779,0</v>
    <v>0</v>
    <v>bkgt9c</v>
    <v>XIDX:ITMA</v>
    <v>651</v>
  </rv>
  <rv s="1">
    <v>1</v>
    <v>XIDX:ITMA</v>
    <v>Daily</v>
    <v>43462</v>
    <v>43462</v>
    <v>0</v>
    <v>1</v>
    <v>636815520000000000,639177918826604302,0</v>
    <v>0</v>
    <v>bkgt9c</v>
    <v>XIDX:ITMA</v>
    <v>652</v>
  </rv>
  <rv s="1">
    <v>1</v>
    <v>XIDX:ITMA</v>
    <v>Daily</v>
    <v>45289</v>
    <v>45289</v>
    <v>0</v>
    <v>1</v>
    <v>638394048000000000,639177918827074413,0</v>
    <v>0</v>
    <v>bkgt9c</v>
    <v>XIDX:ITMA</v>
    <v>559</v>
  </rv>
  <rv s="1">
    <v>1</v>
    <v>XIDX:ITMA</v>
    <v>Daily</v>
    <v>46142</v>
    <v>46142</v>
    <v>0</v>
    <v>1</v>
    <v>639131040000000000,639177918827554526,0</v>
    <v>0</v>
    <v>bkgt9c</v>
    <v>XIDX:ITMA</v>
    <v>324</v>
  </rv>
  <rv s="1">
    <v>1</v>
    <v>XIDX:ITMA</v>
    <v>Daily</v>
    <v>44925</v>
    <v>44925</v>
    <v>0</v>
    <v>1</v>
    <v>638079552000000000,639177918825793428,0</v>
    <v>0</v>
    <v>bkgt9c</v>
    <v>XIDX:ITMA</v>
    <v>653</v>
  </rv>
  <rv s="1">
    <v>1</v>
    <v>XIDX:ITMA</v>
    <v>Daily</v>
    <v>43098</v>
    <v>43098</v>
    <v>0</v>
    <v>1</v>
    <v>636501024000000000,639177918849718621,0</v>
    <v>0</v>
    <v>bkgt9c</v>
    <v>XIDX:ITMA</v>
    <v>1</v>
  </rv>
  <rv s="1">
    <v>1</v>
    <v>XIDX:ISSP</v>
    <v>Daily</v>
    <v>42003</v>
    <v>42003</v>
    <v>0</v>
    <v>1</v>
    <v>635554944000000000,639177918811667742,0</v>
    <v>0</v>
    <v>bn95rw</v>
    <v>XIDX:ISSP</v>
    <v>516</v>
  </rv>
  <rv s="1">
    <v>1</v>
    <v>XIDX:ISSP</v>
    <v>Daily</v>
    <v>43462</v>
    <v>43462</v>
    <v>0</v>
    <v>1</v>
    <v>636815520000000000,639177918807618185,0</v>
    <v>0</v>
    <v>bn95rw</v>
    <v>XIDX:ISSP</v>
    <v>276</v>
  </rv>
  <rv s="1">
    <v>1</v>
    <v>XIDX:ISSP</v>
    <v>Daily</v>
    <v>44925</v>
    <v>44925</v>
    <v>0</v>
    <v>1</v>
    <v>638079552000000000,639177918808116950,0</v>
    <v>0</v>
    <v>bn95rw</v>
    <v>XIDX:ISSP</v>
    <v>569</v>
  </rv>
  <rv s="1">
    <v>1</v>
    <v>XIDX:ISSP</v>
    <v>Daily</v>
    <v>42368</v>
    <v>42368</v>
    <v>0</v>
    <v>1</v>
    <v>635870304000000000,639177918815658631,0</v>
    <v>0</v>
    <v>bn95rw</v>
    <v>XIDX:ISSP</v>
    <v>54</v>
  </rv>
  <rv s="1">
    <v>1</v>
    <v>XIDX:ISSP</v>
    <v>Daily</v>
    <v>43829</v>
    <v>43829</v>
    <v>0</v>
    <v>1</v>
    <v>637132608000000000,639177918816140001,0</v>
    <v>0</v>
    <v>bn95rw</v>
    <v>XIDX:ISSP</v>
    <v>92</v>
  </rv>
  <rv s="1">
    <v>1</v>
    <v>XIDX:ISSP</v>
    <v>Daily</v>
    <v>45289</v>
    <v>45289</v>
    <v>0</v>
    <v>1</v>
    <v>638394048000000000,639177918816608840,0</v>
    <v>0</v>
    <v>bn95rw</v>
    <v>XIDX:ISSP</v>
    <v>529</v>
  </rv>
  <rv s="1">
    <v>1</v>
    <v>XIDX:ISSP</v>
    <v>Daily</v>
    <v>46142</v>
    <v>46142</v>
    <v>0</v>
    <v>1</v>
    <v>639131040000000000,639177918817254192,0</v>
    <v>0</v>
    <v>bn95rw</v>
    <v>XIDX:ISSP</v>
    <v>654</v>
  </rv>
  <rv s="1">
    <v>1</v>
    <v>XIDX:ISSP</v>
    <v>Daily</v>
    <v>41638</v>
    <v>41638</v>
    <v>0</v>
    <v>1</v>
    <v>635239584000000000,639177918823605559,0</v>
    <v>0</v>
    <v>bn95rw</v>
    <v>XIDX:ISSP</v>
    <v>655</v>
  </rv>
  <rv s="1">
    <v>1</v>
    <v>XIDX:ISSP</v>
    <v>Daily</v>
    <v>43098</v>
    <v>43098</v>
    <v>0</v>
    <v>1</v>
    <v>636501024000000000,639177918824085665,0</v>
    <v>0</v>
    <v>bn95rw</v>
    <v>XIDX:ISSP</v>
    <v>44</v>
  </rv>
  <rv s="1">
    <v>1</v>
    <v>XIDX:ISSP</v>
    <v>Daily</v>
    <v>44560</v>
    <v>44560</v>
    <v>0</v>
    <v>1</v>
    <v>637764192000000000,639177918824570586,0</v>
    <v>0</v>
    <v>bn95rw</v>
    <v>XIDX:ISSP</v>
    <v>419</v>
  </rv>
  <rv s="1">
    <v>1</v>
    <v>XIDX:ISSP</v>
    <v>Daily</v>
    <v>46021</v>
    <v>46021</v>
    <v>0</v>
    <v>1</v>
    <v>639026496000000000,639177918825041952,0</v>
    <v>0</v>
    <v>bn95rw</v>
    <v>XIDX:ISSP</v>
    <v>656</v>
  </rv>
  <rv s="1">
    <v>1</v>
    <v>XIDX:ISSP</v>
    <v>Daily</v>
    <v>42734</v>
    <v>42734</v>
    <v>0</v>
    <v>1</v>
    <v>636186528000000000,639177918833833826,0</v>
    <v>0</v>
    <v>bn95rw</v>
    <v>XIDX:ISSP</v>
    <v>522</v>
  </rv>
  <rv s="1">
    <v>1</v>
    <v>XIDX:ISSP</v>
    <v>Daily</v>
    <v>44195</v>
    <v>44195</v>
    <v>0</v>
    <v>1</v>
    <v>637448832000000000,639177918842575687,0</v>
    <v>0</v>
    <v>bn95rw</v>
    <v>XIDX:ISSP</v>
    <v>359</v>
  </rv>
  <rv s="1">
    <v>1</v>
    <v>XIDX:ISSP</v>
    <v>Daily</v>
    <v>45656</v>
    <v>45656</v>
    <v>0</v>
    <v>1</v>
    <v>638711136000000000,639177918850177333,0</v>
    <v>0</v>
    <v>bn95rw</v>
    <v>XIDX:ISSP</v>
    <v>657</v>
  </rv>
  <rv s="1">
    <v>1</v>
    <v>XIDX:IATA</v>
    <v>Daily</v>
    <v>42368</v>
    <v>42368</v>
    <v>0</v>
    <v>1</v>
    <v>635870304000000000,639177918857154871,0</v>
    <v>0</v>
    <v>bkgsa2</v>
    <v>XIDX:IATA</v>
    <v>22</v>
  </rv>
  <rv s="1">
    <v>1</v>
    <v>XIDX:IATA</v>
    <v>Daily</v>
    <v>43829</v>
    <v>43829</v>
    <v>0</v>
    <v>1</v>
    <v>637132608000000000,639177918857641066,0</v>
    <v>0</v>
    <v>bkgsa2</v>
    <v>XIDX:IATA</v>
    <v>22</v>
  </rv>
  <rv s="1">
    <v>1</v>
    <v>XIDX:IATA</v>
    <v>Daily</v>
    <v>45289</v>
    <v>45289</v>
    <v>0</v>
    <v>1</v>
    <v>638394048000000000,639177918858124867,0</v>
    <v>0</v>
    <v>bkgsa2</v>
    <v>XIDX:IATA</v>
    <v>22</v>
  </rv>
  <rv s="1">
    <v>1</v>
    <v>XIDX:IATA</v>
    <v>Daily</v>
    <v>46142</v>
    <v>46142</v>
    <v>0</v>
    <v>1</v>
    <v>639131040000000000,639177918858595173,0</v>
    <v>0</v>
    <v>bkgsa2</v>
    <v>XIDX:IATA</v>
    <v>236</v>
  </rv>
  <rv s="1">
    <v>1</v>
    <v>XIDX:IATA</v>
    <v>Daily</v>
    <v>41271</v>
    <v>41271</v>
    <v>0</v>
    <v>1</v>
    <v>634922496000000000,639177918861341881,0</v>
    <v>0</v>
    <v>bkgsa2</v>
    <v>XIDX:IATA</v>
    <v>127</v>
  </rv>
  <rv s="1">
    <v>1</v>
    <v>XIDX:IATA</v>
    <v>Daily</v>
    <v>42734</v>
    <v>42734</v>
    <v>0</v>
    <v>1</v>
    <v>636186528000000000,639177918861811987,0</v>
    <v>0</v>
    <v>bkgsa2</v>
    <v>XIDX:IATA</v>
    <v>22</v>
  </rv>
  <rv s="1">
    <v>1</v>
    <v>XIDX:IATA</v>
    <v>Daily</v>
    <v>44195</v>
    <v>44195</v>
    <v>0</v>
    <v>1</v>
    <v>637448832000000000,639177918862295752,0</v>
    <v>0</v>
    <v>bkgsa2</v>
    <v>XIDX:IATA</v>
    <v>22</v>
  </rv>
  <rv s="1">
    <v>1</v>
    <v>XIDX:IATA</v>
    <v>Daily</v>
    <v>45656</v>
    <v>45656</v>
    <v>0</v>
    <v>1</v>
    <v>638711136000000000,639177918862765852,0</v>
    <v>0</v>
    <v>bkgsa2</v>
    <v>XIDX:IATA</v>
    <v>22</v>
  </rv>
  <rv s="1">
    <v>1</v>
    <v>XIDX:IATA</v>
    <v>Daily</v>
    <v>42003</v>
    <v>42003</v>
    <v>0</v>
    <v>1</v>
    <v>635554944000000000,639177918863245954,0</v>
    <v>0</v>
    <v>bkgsa2</v>
    <v>XIDX:IATA</v>
    <v>276</v>
  </rv>
  <rv s="1">
    <v>1</v>
    <v>XIDX:IATA</v>
    <v>Daily</v>
    <v>43462</v>
    <v>43462</v>
    <v>0</v>
    <v>1</v>
    <v>636815520000000000,639177918863716054,0</v>
    <v>0</v>
    <v>bkgsa2</v>
    <v>XIDX:IATA</v>
    <v>22</v>
  </rv>
  <rv s="1">
    <v>1</v>
    <v>XIDX:IATA</v>
    <v>Daily</v>
    <v>40176</v>
    <v>40176</v>
    <v>0</v>
    <v>1</v>
    <v>633976416000000000,639177918865826503,0</v>
    <v>0</v>
    <v>bkgsa2</v>
    <v>XIDX:IATA</v>
    <v>22</v>
  </rv>
  <rv s="1">
    <v>1</v>
    <v>XIDX:IATA</v>
    <v>Daily</v>
    <v>41638</v>
    <v>41638</v>
    <v>0</v>
    <v>1</v>
    <v>635239584000000000,639177918866306604,0</v>
    <v>0</v>
    <v>bkgsa2</v>
    <v>XIDX:IATA</v>
    <v>48</v>
  </rv>
  <rv s="1">
    <v>1</v>
    <v>XIDX:IATA</v>
    <v>Daily</v>
    <v>43098</v>
    <v>43098</v>
    <v>0</v>
    <v>1</v>
    <v>636501024000000000,639177918866806712,0</v>
    <v>0</v>
    <v>bkgsa2</v>
    <v>XIDX:IATA</v>
    <v>22</v>
  </rv>
  <rv s="1">
    <v>1</v>
    <v>XIDX:IATA</v>
    <v>Daily</v>
    <v>44560</v>
    <v>44560</v>
    <v>0</v>
    <v>1</v>
    <v>637764192000000000,639177918862842214,0</v>
    <v>0</v>
    <v>bkgsa2</v>
    <v>XIDX:IATA</v>
    <v>202</v>
  </rv>
  <rv s="1">
    <v>1</v>
    <v>XIDX:IATA</v>
    <v>Daily</v>
    <v>46021</v>
    <v>46021</v>
    <v>0</v>
    <v>1</v>
    <v>639026496000000000,639177918863315972,0</v>
    <v>0</v>
    <v>bkgsa2</v>
    <v>XIDX:IATA</v>
    <v>655</v>
  </rv>
  <rv s="1">
    <v>1</v>
    <v>XIDX:IATA</v>
    <v>Daily</v>
    <v>44925</v>
    <v>44925</v>
    <v>0</v>
    <v>1</v>
    <v>638079552000000000,639177918864256168,0</v>
    <v>0</v>
    <v>bkgsa2</v>
    <v>XIDX:IATA</v>
    <v>237</v>
  </rv>
  <rv s="1">
    <v>1</v>
    <v>XIDX:ISAT</v>
    <v>Daily</v>
    <v>39812</v>
    <v>39812</v>
    <v>0</v>
    <v>1</v>
    <v>633661920000000000,639177918808585595,0</v>
    <v>0</v>
    <v>bn95p2</v>
    <v>XIDX:ISAT</v>
    <v>658</v>
  </rv>
  <rv s="1">
    <v>1</v>
    <v>XIDX:ISAT</v>
    <v>Daily</v>
    <v>41271</v>
    <v>41271</v>
    <v>0</v>
    <v>1</v>
    <v>634922496000000000,639177918809070905,0</v>
    <v>0</v>
    <v>bn95p2</v>
    <v>XIDX:ISAT</v>
    <v>659</v>
  </rv>
  <rv s="1">
    <v>1</v>
    <v>XIDX:ISAT</v>
    <v>Daily</v>
    <v>42734</v>
    <v>42734</v>
    <v>0</v>
    <v>1</v>
    <v>636186528000000000,639177918809579034,0</v>
    <v>0</v>
    <v>bn95p2</v>
    <v>XIDX:ISAT</v>
    <v>659</v>
  </rv>
  <rv s="1">
    <v>1</v>
    <v>XIDX:ISAT</v>
    <v>Daily</v>
    <v>44195</v>
    <v>44195</v>
    <v>0</v>
    <v>1</v>
    <v>637448832000000000,639177918810061127,0</v>
    <v>0</v>
    <v>bn95p2</v>
    <v>XIDX:ISAT</v>
    <v>660</v>
  </rv>
  <rv s="1">
    <v>1</v>
    <v>XIDX:ISAT</v>
    <v>Daily</v>
    <v>45656</v>
    <v>45656</v>
    <v>0</v>
    <v>1</v>
    <v>638711136000000000,639177918810531234,0</v>
    <v>0</v>
    <v>bn95p2</v>
    <v>XIDX:ISAT</v>
    <v>609</v>
  </rv>
  <rv s="1">
    <v>1</v>
    <v>XIDX:ISAT</v>
    <v>Daily</v>
    <v>40176</v>
    <v>40176</v>
    <v>0</v>
    <v>1</v>
    <v>633976416000000000,639177918817727696,0</v>
    <v>0</v>
    <v>bn95p2</v>
    <v>XIDX:ISAT</v>
    <v>421</v>
  </rv>
  <rv s="1">
    <v>1</v>
    <v>XIDX:ISAT</v>
    <v>Daily</v>
    <v>41638</v>
    <v>41638</v>
    <v>0</v>
    <v>1</v>
    <v>635239584000000000,639177918818250915,0</v>
    <v>0</v>
    <v>bn95p2</v>
    <v>XIDX:ISAT</v>
    <v>661</v>
  </rv>
  <rv s="1">
    <v>1</v>
    <v>XIDX:ISAT</v>
    <v>Daily</v>
    <v>43098</v>
    <v>43098</v>
    <v>0</v>
    <v>1</v>
    <v>636501024000000000,639177918818727927,0</v>
    <v>0</v>
    <v>bn95p2</v>
    <v>XIDX:ISAT</v>
    <v>466</v>
  </rv>
  <rv s="1">
    <v>1</v>
    <v>XIDX:ISAT</v>
    <v>Daily</v>
    <v>44560</v>
    <v>44560</v>
    <v>0</v>
    <v>1</v>
    <v>637764192000000000,639177918819203135,0</v>
    <v>0</v>
    <v>bn95p2</v>
    <v>XIDX:ISAT</v>
    <v>662</v>
  </rv>
  <rv s="1">
    <v>1</v>
    <v>XIDX:ISAT</v>
    <v>Daily</v>
    <v>46021</v>
    <v>46021</v>
    <v>0</v>
    <v>1</v>
    <v>639026496000000000,639177918819673239,0</v>
    <v>0</v>
    <v>bn95p2</v>
    <v>XIDX:ISAT</v>
    <v>663</v>
  </rv>
  <rv s="1">
    <v>1</v>
    <v>XIDX:ISAT</v>
    <v>Daily</v>
    <v>40907</v>
    <v>40907</v>
    <v>0</v>
    <v>1</v>
    <v>634608000000000000,639177918825512474,0</v>
    <v>0</v>
    <v>bn95p2</v>
    <v>XIDX:ISAT</v>
    <v>664</v>
  </rv>
  <rv s="1">
    <v>1</v>
    <v>XIDX:ISAT</v>
    <v>Daily</v>
    <v>42368</v>
    <v>42368</v>
    <v>0</v>
    <v>1</v>
    <v>635870304000000000,639177918825992577,0</v>
    <v>0</v>
    <v>bn95p2</v>
    <v>XIDX:ISAT</v>
    <v>388</v>
  </rv>
  <rv s="1">
    <v>1</v>
    <v>XIDX:ISAT</v>
    <v>Daily</v>
    <v>43829</v>
    <v>43829</v>
    <v>0</v>
    <v>1</v>
    <v>637132608000000000,639177918826469666,0</v>
    <v>0</v>
    <v>bn95p2</v>
    <v>XIDX:ISAT</v>
    <v>665</v>
  </rv>
  <rv s="1">
    <v>1</v>
    <v>XIDX:ISAT</v>
    <v>Daily</v>
    <v>45289</v>
    <v>45289</v>
    <v>0</v>
    <v>1</v>
    <v>638394048000000000,639177918826942785,0</v>
    <v>0</v>
    <v>bn95p2</v>
    <v>XIDX:ISAT</v>
    <v>666</v>
  </rv>
  <rv s="1">
    <v>1</v>
    <v>XIDX:ISAT</v>
    <v>Daily</v>
    <v>46142</v>
    <v>46142</v>
    <v>0</v>
    <v>1</v>
    <v>639131040000000000,639177918827414969,0</v>
    <v>0</v>
    <v>bn95p2</v>
    <v>XIDX:ISAT</v>
    <v>667</v>
  </rv>
  <rv s="1">
    <v>1</v>
    <v>XIDX:ISAT</v>
    <v>Daily</v>
    <v>44925</v>
    <v>44925</v>
    <v>0</v>
    <v>1</v>
    <v>638079552000000000,639177918826744818,0</v>
    <v>0</v>
    <v>bn95p2</v>
    <v>XIDX:ISAT</v>
    <v>668</v>
  </rv>
  <rv s="1">
    <v>1</v>
    <v>XIDX:ISAT</v>
    <v>Daily</v>
    <v>40542</v>
    <v>40542</v>
    <v>0</v>
    <v>1</v>
    <v>634292640000000000,639177918834301436,0</v>
    <v>0</v>
    <v>bn95p2</v>
    <v>XIDX:ISAT</v>
    <v>669</v>
  </rv>
  <rv s="1">
    <v>1</v>
    <v>XIDX:ISAT</v>
    <v>Daily</v>
    <v>42003</v>
    <v>42003</v>
    <v>0</v>
    <v>1</v>
    <v>635554944000000000,639177918843046315,0</v>
    <v>0</v>
    <v>bn95p2</v>
    <v>XIDX:ISAT</v>
    <v>670</v>
  </rv>
  <rv s="1">
    <v>1</v>
    <v>XIDX:ISAT</v>
    <v>Daily</v>
    <v>43462</v>
    <v>43462</v>
    <v>0</v>
    <v>1</v>
    <v>636815520000000000,639177918850657940,0</v>
    <v>0</v>
    <v>bn95p2</v>
    <v>XIDX:ISAT</v>
    <v>671</v>
  </rv>
  <rv s="1">
    <v>1</v>
    <v>XIDX:IPOL</v>
    <v>Daily</v>
    <v>41271</v>
    <v>41271</v>
    <v>0</v>
    <v>1</v>
    <v>634922496000000000,639177918811007593,0</v>
    <v>0</v>
    <v>bkguh7</v>
    <v>XIDX:IPOL</v>
    <v>499</v>
  </rv>
  <rv s="1">
    <v>1</v>
    <v>XIDX:IPOL</v>
    <v>Daily</v>
    <v>42734</v>
    <v>42734</v>
    <v>0</v>
    <v>1</v>
    <v>636186528000000000,639177918811477693,0</v>
    <v>0</v>
    <v>bkguh7</v>
    <v>XIDX:IPOL</v>
    <v>125</v>
  </rv>
  <rv s="1">
    <v>1</v>
    <v>XIDX:IPOL</v>
    <v>Daily</v>
    <v>44195</v>
    <v>44195</v>
    <v>0</v>
    <v>1</v>
    <v>637448832000000000,639177918811949107,0</v>
    <v>0</v>
    <v>bkguh7</v>
    <v>XIDX:IPOL</v>
    <v>359</v>
  </rv>
  <rv s="1">
    <v>1</v>
    <v>XIDX:IPOL</v>
    <v>Daily</v>
    <v>45656</v>
    <v>45656</v>
    <v>0</v>
    <v>1</v>
    <v>638711136000000000,639177918807746874,0</v>
    <v>0</v>
    <v>bkguh7</v>
    <v>XIDX:IPOL</v>
    <v>245</v>
  </rv>
  <rv s="1">
    <v>1</v>
    <v>XIDX:IPOL</v>
    <v>Daily</v>
    <v>41638</v>
    <v>41638</v>
    <v>0</v>
    <v>1</v>
    <v>635239584000000000,639177918815908682,0</v>
    <v>0</v>
    <v>bkguh7</v>
    <v>XIDX:IPOL</v>
    <v>53</v>
  </rv>
  <rv s="1">
    <v>1</v>
    <v>XIDX:IPOL</v>
    <v>Daily</v>
    <v>43098</v>
    <v>43098</v>
    <v>0</v>
    <v>1</v>
    <v>636501024000000000,639177918816394009,0</v>
    <v>0</v>
    <v>bkguh7</v>
    <v>XIDX:IPOL</v>
    <v>314</v>
  </rv>
  <rv s="1">
    <v>1</v>
    <v>XIDX:IPOL</v>
    <v>Daily</v>
    <v>44560</v>
    <v>44560</v>
    <v>0</v>
    <v>1</v>
    <v>637764192000000000,639177918816870161,0</v>
    <v>0</v>
    <v>bkguh7</v>
    <v>XIDX:IPOL</v>
    <v>84</v>
  </rv>
  <rv s="1">
    <v>1</v>
    <v>XIDX:IPOL</v>
    <v>Daily</v>
    <v>46021</v>
    <v>46021</v>
    <v>0</v>
    <v>1</v>
    <v>639026496000000000,639177918817340264,0</v>
    <v>0</v>
    <v>bkguh7</v>
    <v>XIDX:IPOL</v>
    <v>131</v>
  </rv>
  <rv s="1">
    <v>1</v>
    <v>XIDX:IPOL</v>
    <v>Daily</v>
    <v>40907</v>
    <v>40907</v>
    <v>0</v>
    <v>1</v>
    <v>634608000000000000,639177918827906501,0</v>
    <v>0</v>
    <v>bkguh7</v>
    <v>XIDX:IPOL</v>
    <v>672</v>
  </rv>
  <rv s="1">
    <v>1</v>
    <v>XIDX:IPOL</v>
    <v>Daily</v>
    <v>42368</v>
    <v>42368</v>
    <v>0</v>
    <v>1</v>
    <v>635870304000000000,639177918823830425,0</v>
    <v>0</v>
    <v>bkguh7</v>
    <v>XIDX:IPOL</v>
    <v>564</v>
  </rv>
  <rv s="1">
    <v>1</v>
    <v>XIDX:IPOL</v>
    <v>Daily</v>
    <v>43829</v>
    <v>43829</v>
    <v>0</v>
    <v>1</v>
    <v>637132608000000000,639177918824351800,0</v>
    <v>0</v>
    <v>bkguh7</v>
    <v>XIDX:IPOL</v>
    <v>673</v>
  </rv>
  <rv s="1">
    <v>1</v>
    <v>XIDX:IPOL</v>
    <v>Daily</v>
    <v>45289</v>
    <v>45289</v>
    <v>0</v>
    <v>1</v>
    <v>638394048000000000,639177918824831904,0</v>
    <v>0</v>
    <v>bkguh7</v>
    <v>XIDX:IPOL</v>
    <v>514</v>
  </rv>
  <rv s="1">
    <v>1</v>
    <v>XIDX:IPOL</v>
    <v>Daily</v>
    <v>46142</v>
    <v>46142</v>
    <v>0</v>
    <v>1</v>
    <v>639131040000000000,639177918825305932,0</v>
    <v>0</v>
    <v>bkguh7</v>
    <v>XIDX:IPOL</v>
    <v>674</v>
  </rv>
  <rv s="1">
    <v>1</v>
    <v>XIDX:IPOL</v>
    <v>Daily</v>
    <v>42003</v>
    <v>42003</v>
    <v>0</v>
    <v>1</v>
    <v>635554944000000000,639177918827231166,0</v>
    <v>0</v>
    <v>bkguh7</v>
    <v>XIDX:IPOL</v>
    <v>116</v>
  </rv>
  <rv s="1">
    <v>1</v>
    <v>XIDX:IPOL</v>
    <v>Daily</v>
    <v>43462</v>
    <v>43462</v>
    <v>0</v>
    <v>1</v>
    <v>636815520000000000,639177918834778003,0</v>
    <v>0</v>
    <v>bkguh7</v>
    <v>XIDX:IPOL</v>
    <v>119</v>
  </rv>
  <rv s="1">
    <v>1</v>
    <v>XIDX:IPOL</v>
    <v>Daily</v>
    <v>44925</v>
    <v>44925</v>
    <v>0</v>
    <v>1</v>
    <v>638079552000000000,639177918843529917,0</v>
    <v>0</v>
    <v>bkguh7</v>
    <v>XIDX:IPOL</v>
    <v>281</v>
  </rv>
  <rv s="1">
    <v>1</v>
    <v>XIDX:IPOL</v>
    <v>Daily</v>
    <v>40542</v>
    <v>40542</v>
    <v>0</v>
    <v>1</v>
    <v>634292640000000000,639177918851126408,0</v>
    <v>0</v>
    <v>bkguh7</v>
    <v>XIDX:IPOL</v>
    <v>432</v>
  </rv>
  <rv s="1">
    <v>1</v>
    <v>XIDX:INTP</v>
    <v>Daily</v>
    <v>40176</v>
    <v>40176</v>
    <v>0</v>
    <v>1</v>
    <v>633976416000000000,639177918827708390,0</v>
    <v>0</v>
    <v>bn95m7</v>
    <v>XIDX:INTP</v>
    <v>675</v>
  </rv>
  <rv s="1">
    <v>1</v>
    <v>XIDX:INTP</v>
    <v>Daily</v>
    <v>41638</v>
    <v>41638</v>
    <v>0</v>
    <v>1</v>
    <v>635239584000000000,639177918828188839,0</v>
    <v>0</v>
    <v>bn95m7</v>
    <v>XIDX:INTP</v>
    <v>676</v>
  </rv>
  <rv s="1">
    <v>1</v>
    <v>XIDX:INTP</v>
    <v>Daily</v>
    <v>43098</v>
    <v>43098</v>
    <v>0</v>
    <v>1</v>
    <v>636501024000000000,639177918823827564,0</v>
    <v>0</v>
    <v>bn95m7</v>
    <v>XIDX:INTP</v>
    <v>677</v>
  </rv>
  <rv s="1">
    <v>1</v>
    <v>XIDX:INTP</v>
    <v>Daily</v>
    <v>44560</v>
    <v>44560</v>
    <v>0</v>
    <v>1</v>
    <v>637764192000000000,639177918824313783,0</v>
    <v>0</v>
    <v>bn95m7</v>
    <v>XIDX:INTP</v>
    <v>678</v>
  </rv>
  <rv s="1">
    <v>1</v>
    <v>XIDX:INTP</v>
    <v>Daily</v>
    <v>46021</v>
    <v>46021</v>
    <v>0</v>
    <v>1</v>
    <v>639026496000000000,639177918824797776,0</v>
    <v>0</v>
    <v>bn95m7</v>
    <v>XIDX:INTP</v>
    <v>679</v>
  </rv>
  <rv s="1">
    <v>1</v>
    <v>XIDX:INTP</v>
    <v>Daily</v>
    <v>40542</v>
    <v>40542</v>
    <v>0</v>
    <v>1</v>
    <v>634292640000000000,639177918835249996,0</v>
    <v>0</v>
    <v>bn95m7</v>
    <v>XIDX:INTP</v>
    <v>680</v>
  </rv>
  <rv s="1">
    <v>1</v>
    <v>XIDX:INTP</v>
    <v>Daily</v>
    <v>42003</v>
    <v>42003</v>
    <v>0</v>
    <v>1</v>
    <v>635554944000000000,639177918835726300,0</v>
    <v>0</v>
    <v>bn95m7</v>
    <v>XIDX:INTP</v>
    <v>681</v>
  </rv>
  <rv s="1">
    <v>1</v>
    <v>XIDX:INTP</v>
    <v>Daily</v>
    <v>43462</v>
    <v>43462</v>
    <v>0</v>
    <v>1</v>
    <v>636815520000000000,639177918836200199,0</v>
    <v>0</v>
    <v>bn95m7</v>
    <v>XIDX:INTP</v>
    <v>682</v>
  </rv>
  <rv s="1">
    <v>1</v>
    <v>XIDX:INTP</v>
    <v>Daily</v>
    <v>44925</v>
    <v>44925</v>
    <v>0</v>
    <v>1</v>
    <v>638079552000000000,639177918832049653,0</v>
    <v>0</v>
    <v>bn95m7</v>
    <v>XIDX:INTP</v>
    <v>683</v>
  </rv>
  <rv s="1">
    <v>1</v>
    <v>XIDX:INTP</v>
    <v>Daily</v>
    <v>40907</v>
    <v>40907</v>
    <v>0</v>
    <v>1</v>
    <v>634608000000000000,639177918839610926,0</v>
    <v>0</v>
    <v>bn95m7</v>
    <v>XIDX:INTP</v>
    <v>684</v>
  </rv>
  <rv s="1">
    <v>1</v>
    <v>XIDX:INTP</v>
    <v>Daily</v>
    <v>42368</v>
    <v>42368</v>
    <v>0</v>
    <v>1</v>
    <v>635870304000000000,639177918840107268,0</v>
    <v>0</v>
    <v>bn95m7</v>
    <v>XIDX:INTP</v>
    <v>685</v>
  </rv>
  <rv s="1">
    <v>1</v>
    <v>XIDX:INTP</v>
    <v>Daily</v>
    <v>43829</v>
    <v>43829</v>
    <v>0</v>
    <v>1</v>
    <v>637132608000000000,639177918840587371,0</v>
    <v>0</v>
    <v>bn95m7</v>
    <v>XIDX:INTP</v>
    <v>686</v>
  </rv>
  <rv s="1">
    <v>1</v>
    <v>XIDX:INTP</v>
    <v>Daily</v>
    <v>45289</v>
    <v>45289</v>
    <v>0</v>
    <v>1</v>
    <v>638394048000000000,639177918841071234,0</v>
    <v>0</v>
    <v>bn95m7</v>
    <v>XIDX:INTP</v>
    <v>687</v>
  </rv>
  <rv s="1">
    <v>1</v>
    <v>XIDX:INTP</v>
    <v>Daily</v>
    <v>46142</v>
    <v>46142</v>
    <v>0</v>
    <v>1</v>
    <v>639131040000000000,639177918841531325,0</v>
    <v>0</v>
    <v>bn95m7</v>
    <v>XIDX:INTP</v>
    <v>688</v>
  </rv>
  <rv s="1">
    <v>1</v>
    <v>XIDX:INTP</v>
    <v>Daily</v>
    <v>39812</v>
    <v>39812</v>
    <v>0</v>
    <v>1</v>
    <v>633661920000000000,639177918847138816,0</v>
    <v>0</v>
    <v>bn95m7</v>
    <v>XIDX:INTP</v>
    <v>689</v>
  </rv>
  <rv s="1">
    <v>1</v>
    <v>XIDX:INTP</v>
    <v>Daily</v>
    <v>41271</v>
    <v>41271</v>
    <v>0</v>
    <v>1</v>
    <v>634922496000000000,639177918847612626,0</v>
    <v>0</v>
    <v>bn95m7</v>
    <v>XIDX:INTP</v>
    <v>690</v>
  </rv>
  <rv s="1">
    <v>1</v>
    <v>XIDX:INTP</v>
    <v>Daily</v>
    <v>42734</v>
    <v>42734</v>
    <v>0</v>
    <v>1</v>
    <v>636186528000000000,639177918848099024,0</v>
    <v>0</v>
    <v>bn95m7</v>
    <v>XIDX:INTP</v>
    <v>691</v>
  </rv>
  <rv s="1">
    <v>1</v>
    <v>XIDX:INTP</v>
    <v>Daily</v>
    <v>44195</v>
    <v>44195</v>
    <v>0</v>
    <v>1</v>
    <v>637448832000000000,639177918848572831,0</v>
    <v>0</v>
    <v>bn95m7</v>
    <v>XIDX:INTP</v>
    <v>692</v>
  </rv>
  <rv s="1">
    <v>1</v>
    <v>XIDX:INTP</v>
    <v>Daily</v>
    <v>45656</v>
    <v>45656</v>
    <v>0</v>
    <v>1</v>
    <v>638711136000000000,639177918849042932,0</v>
    <v>0</v>
    <v>bn95m7</v>
    <v>XIDX:INTP</v>
    <v>693</v>
  </rv>
  <rv s="1">
    <v>1</v>
    <v>XIDX:INTA</v>
    <v>Daily</v>
    <v>40907</v>
    <v>40907</v>
    <v>0</v>
    <v>1</v>
    <v>634608000000000000,639177918826705288,0</v>
    <v>0</v>
    <v>bkgu5r</v>
    <v>XIDX:INTA</v>
    <v>694</v>
  </rv>
  <rv s="1">
    <v>1</v>
    <v>XIDX:INTA</v>
    <v>Daily</v>
    <v>42368</v>
    <v>42368</v>
    <v>0</v>
    <v>1</v>
    <v>635870304000000000,639177918827184629,0</v>
    <v>0</v>
    <v>bkgu5r</v>
    <v>XIDX:INTA</v>
    <v>695</v>
  </rv>
  <rv s="1">
    <v>1</v>
    <v>XIDX:INTA</v>
    <v>Daily</v>
    <v>43829</v>
    <v>43829</v>
    <v>0</v>
    <v>1</v>
    <v>637132608000000000,639177918827654730,0</v>
    <v>0</v>
    <v>bkgu5r</v>
    <v>XIDX:INTA</v>
    <v>696</v>
  </rv>
  <rv s="1">
    <v>1</v>
    <v>XIDX:INTA</v>
    <v>Daily</v>
    <v>45289</v>
    <v>45289</v>
    <v>0</v>
    <v>1</v>
    <v>638394048000000000,639177918828144842,0</v>
    <v>0</v>
    <v>bkgu5r</v>
    <v>XIDX:INTA</v>
    <v>3</v>
  </rv>
  <rv s="1">
    <v>1</v>
    <v>XIDX:INTA</v>
    <v>Daily</v>
    <v>46142</v>
    <v>46142</v>
    <v>0</v>
    <v>1</v>
    <v>639131040000000000,639177918823857568,0</v>
    <v>0</v>
    <v>bkgu5r</v>
    <v>XIDX:INTA</v>
    <v>110</v>
  </rv>
  <rv s="1">
    <v>1</v>
    <v>XIDX:INTA</v>
    <v>Daily</v>
    <v>41271</v>
    <v>41271</v>
    <v>0</v>
    <v>1</v>
    <v>634922496000000000,639177918833956124,0</v>
    <v>0</v>
    <v>bkgu5r</v>
    <v>XIDX:INTA</v>
    <v>697</v>
  </rv>
  <rv s="1">
    <v>1</v>
    <v>XIDX:INTA</v>
    <v>Daily</v>
    <v>42734</v>
    <v>42734</v>
    <v>0</v>
    <v>1</v>
    <v>636186528000000000,639177918834436934,0</v>
    <v>0</v>
    <v>bkgu5r</v>
    <v>XIDX:INTA</v>
    <v>698</v>
  </rv>
  <rv s="1">
    <v>1</v>
    <v>XIDX:INTA</v>
    <v>Daily</v>
    <v>44195</v>
    <v>44195</v>
    <v>0</v>
    <v>1</v>
    <v>637448832000000000,639177918834907034,0</v>
    <v>0</v>
    <v>bkgu5r</v>
    <v>XIDX:INTA</v>
    <v>699</v>
  </rv>
  <rv s="1">
    <v>1</v>
    <v>XIDX:INTA</v>
    <v>Daily</v>
    <v>45656</v>
    <v>45656</v>
    <v>0</v>
    <v>1</v>
    <v>638711136000000000,639177918835386435,0</v>
    <v>0</v>
    <v>bkgu5r</v>
    <v>XIDX:INTA</v>
    <v>700</v>
  </rv>
  <rv s="1">
    <v>1</v>
    <v>XIDX:INTA</v>
    <v>Daily</v>
    <v>40176</v>
    <v>40176</v>
    <v>0</v>
    <v>1</v>
    <v>633976416000000000,639177918843918297,0</v>
    <v>0</v>
    <v>bkgu5r</v>
    <v>XIDX:INTA</v>
    <v>701</v>
  </rv>
  <rv s="1">
    <v>1</v>
    <v>XIDX:INTA</v>
    <v>Daily</v>
    <v>41638</v>
    <v>41638</v>
    <v>0</v>
    <v>1</v>
    <v>635239584000000000,639177918839681023,0</v>
    <v>0</v>
    <v>bkgu5r</v>
    <v>XIDX:INTA</v>
    <v>702</v>
  </rv>
  <rv s="1">
    <v>1</v>
    <v>XIDX:INTA</v>
    <v>Daily</v>
    <v>43098</v>
    <v>43098</v>
    <v>0</v>
    <v>1</v>
    <v>636501024000000000,639177918840157479,0</v>
    <v>0</v>
    <v>bkgu5r</v>
    <v>XIDX:INTA</v>
    <v>67</v>
  </rv>
  <rv s="1">
    <v>1</v>
    <v>XIDX:INTA</v>
    <v>Daily</v>
    <v>44560</v>
    <v>44560</v>
    <v>0</v>
    <v>1</v>
    <v>637764192000000000,639177918840641233,0</v>
    <v>0</v>
    <v>bkgu5r</v>
    <v>XIDX:INTA</v>
    <v>264</v>
  </rv>
  <rv s="1">
    <v>1</v>
    <v>XIDX:INTA</v>
    <v>Daily</v>
    <v>46021</v>
    <v>46021</v>
    <v>0</v>
    <v>1</v>
    <v>639026496000000000,639177918841117688,0</v>
    <v>0</v>
    <v>bkgu5r</v>
    <v>XIDX:INTA</v>
    <v>3</v>
  </rv>
  <rv s="1">
    <v>1</v>
    <v>XIDX:INTA</v>
    <v>Daily</v>
    <v>40542</v>
    <v>40542</v>
    <v>0</v>
    <v>1</v>
    <v>634292640000000000,639177918850929829,0</v>
    <v>0</v>
    <v>bkgu5r</v>
    <v>XIDX:INTA</v>
    <v>703</v>
  </rv>
  <rv s="1">
    <v>1</v>
    <v>XIDX:INTA</v>
    <v>Daily</v>
    <v>42003</v>
    <v>42003</v>
    <v>0</v>
    <v>1</v>
    <v>635554944000000000,639177918851413590,0</v>
    <v>0</v>
    <v>bkgu5r</v>
    <v>XIDX:INTA</v>
    <v>704</v>
  </rv>
  <rv s="1">
    <v>1</v>
    <v>XIDX:INTA</v>
    <v>Daily</v>
    <v>43462</v>
    <v>43462</v>
    <v>0</v>
    <v>1</v>
    <v>636815520000000000,639177918847279679,0</v>
    <v>0</v>
    <v>bkgu5r</v>
    <v>XIDX:INTA</v>
    <v>214</v>
  </rv>
  <rv s="1">
    <v>1</v>
    <v>XIDX:INTA</v>
    <v>Daily</v>
    <v>44925</v>
    <v>44925</v>
    <v>0</v>
    <v>1</v>
    <v>638079552000000000,639177918847752789,0</v>
    <v>0</v>
    <v>bkgu5r</v>
    <v>XIDX:INTA</v>
    <v>3</v>
  </rv>
  <rv s="1">
    <v>1</v>
    <v>XIDX:INRU</v>
    <v>Daily</v>
    <v>42368</v>
    <v>42368</v>
    <v>0</v>
    <v>1</v>
    <v>635870304000000000,639177918824362591,0</v>
    <v>0</v>
    <v>bkgu2w</v>
    <v>XIDX:INRU</v>
    <v>705</v>
  </rv>
  <rv s="1">
    <v>1</v>
    <v>XIDX:INRU</v>
    <v>Daily</v>
    <v>43829</v>
    <v>43829</v>
    <v>0</v>
    <v>1</v>
    <v>637132608000000000,639177918824835916,0</v>
    <v>0</v>
    <v>bkgu2w</v>
    <v>XIDX:INRU</v>
    <v>3</v>
  </rv>
  <rv s="1">
    <v>1</v>
    <v>XIDX:INRU</v>
    <v>Daily</v>
    <v>45289</v>
    <v>45289</v>
    <v>0</v>
    <v>1</v>
    <v>638394048000000000,639177918825306025,0</v>
    <v>0</v>
    <v>bkgu2w</v>
    <v>XIDX:INRU</v>
    <v>213</v>
  </rv>
  <rv s="1">
    <v>1</v>
    <v>XIDX:INRU</v>
    <v>Daily</v>
    <v>46142</v>
    <v>46142</v>
    <v>0</v>
    <v>1</v>
    <v>639131040000000000,639177918825790111,0</v>
    <v>0</v>
    <v>bkgu2w</v>
    <v>XIDX:INRU</v>
    <v>3</v>
  </rv>
  <rv s="1">
    <v>1</v>
    <v>XIDX:INRU</v>
    <v>Daily</v>
    <v>42734</v>
    <v>42734</v>
    <v>0</v>
    <v>1</v>
    <v>636186528000000000,639177918835858458,0</v>
    <v>0</v>
    <v>bkgu2w</v>
    <v>XIDX:INRU</v>
    <v>568</v>
  </rv>
  <rv s="1">
    <v>1</v>
    <v>XIDX:INRU</v>
    <v>Daily</v>
    <v>44195</v>
    <v>44195</v>
    <v>0</v>
    <v>1</v>
    <v>637448832000000000,639177918836332459,0</v>
    <v>0</v>
    <v>bkgu2w</v>
    <v>XIDX:INRU</v>
    <v>255</v>
  </rv>
  <rv s="1">
    <v>1</v>
    <v>XIDX:INRU</v>
    <v>Daily</v>
    <v>45656</v>
    <v>45656</v>
    <v>0</v>
    <v>1</v>
    <v>638711136000000000,639177918831891458,0</v>
    <v>0</v>
    <v>bkgu2w</v>
    <v>XIDX:INRU</v>
    <v>354</v>
  </rv>
  <rv s="1">
    <v>1</v>
    <v>XIDX:INRU</v>
    <v>Daily</v>
    <v>43098</v>
    <v>43098</v>
    <v>0</v>
    <v>1</v>
    <v>636501024000000000,639177918842103743,0</v>
    <v>0</v>
    <v>bkgu2w</v>
    <v>XIDX:INRU</v>
    <v>520</v>
  </rv>
  <rv s="1">
    <v>1</v>
    <v>XIDX:INRU</v>
    <v>Daily</v>
    <v>44560</v>
    <v>44560</v>
    <v>0</v>
    <v>1</v>
    <v>637764192000000000,639177918842569969,0</v>
    <v>0</v>
    <v>bkgu2w</v>
    <v>XIDX:INRU</v>
    <v>706</v>
  </rv>
  <rv s="1">
    <v>1</v>
    <v>XIDX:INRU</v>
    <v>Daily</v>
    <v>46021</v>
    <v>46021</v>
    <v>0</v>
    <v>1</v>
    <v>639026496000000000,639177918843050074,0</v>
    <v>0</v>
    <v>bkgu2w</v>
    <v>XIDX:INRU</v>
    <v>3</v>
  </rv>
  <rv s="1">
    <v>1</v>
    <v>XIDX:INRU</v>
    <v>Daily</v>
    <v>43462</v>
    <v>43462</v>
    <v>0</v>
    <v>1</v>
    <v>636815520000000000,639177918848697956,0</v>
    <v>0</v>
    <v>bkgu2w</v>
    <v>XIDX:INRU</v>
    <v>20</v>
  </rv>
  <rv s="1">
    <v>1</v>
    <v>XIDX:INRU</v>
    <v>Daily</v>
    <v>44925</v>
    <v>44925</v>
    <v>0</v>
    <v>1</v>
    <v>638079552000000000,639177918849171465,0</v>
    <v>0</v>
    <v>bkgu2w</v>
    <v>XIDX:INRU</v>
    <v>269</v>
  </rv>
  <rv s="1">
    <v>1</v>
    <v>XIDX:INPP</v>
    <v>Daily</v>
    <v>42368</v>
    <v>42368</v>
    <v>0</v>
    <v>1</v>
    <v>635870304000000000,639177918826255156,0</v>
    <v>0</v>
    <v>bkgtw7</v>
    <v>XIDX:INPP</v>
    <v>707</v>
  </rv>
  <rv s="1">
    <v>1</v>
    <v>XIDX:INPP</v>
    <v>Daily</v>
    <v>43829</v>
    <v>43829</v>
    <v>0</v>
    <v>1</v>
    <v>637132608000000000,639177918826725247,0</v>
    <v>0</v>
    <v>bkgtw7</v>
    <v>XIDX:INPP</v>
    <v>622</v>
  </rv>
  <rv s="1">
    <v>1</v>
    <v>XIDX:INPP</v>
    <v>Daily</v>
    <v>45289</v>
    <v>45289</v>
    <v>0</v>
    <v>1</v>
    <v>638394048000000000,639177918827213737,0</v>
    <v>0</v>
    <v>bkgtw7</v>
    <v>XIDX:INPP</v>
    <v>274</v>
  </rv>
  <rv s="1">
    <v>1</v>
    <v>XIDX:INPP</v>
    <v>Daily</v>
    <v>46142</v>
    <v>46142</v>
    <v>0</v>
    <v>1</v>
    <v>639131040000000000,639177918827685454,0</v>
    <v>0</v>
    <v>bkgtw7</v>
    <v>XIDX:INPP</v>
    <v>3</v>
  </rv>
  <rv s="1">
    <v>1</v>
    <v>XIDX:INPP</v>
    <v>Daily</v>
    <v>42734</v>
    <v>42734</v>
    <v>0</v>
    <v>1</v>
    <v>636186528000000000,639177918832366469,0</v>
    <v>0</v>
    <v>bkgtw7</v>
    <v>XIDX:INPP</v>
    <v>708</v>
  </rv>
  <rv s="1">
    <v>1</v>
    <v>XIDX:INPP</v>
    <v>Daily</v>
    <v>44195</v>
    <v>44195</v>
    <v>0</v>
    <v>1</v>
    <v>637448832000000000,639177918832836569,0</v>
    <v>0</v>
    <v>bkgtw7</v>
    <v>XIDX:INPP</v>
    <v>318</v>
  </rv>
  <rv s="1">
    <v>1</v>
    <v>XIDX:INPP</v>
    <v>Daily</v>
    <v>45656</v>
    <v>45656</v>
    <v>0</v>
    <v>1</v>
    <v>638711136000000000,639177918833315057,0</v>
    <v>0</v>
    <v>bkgtw7</v>
    <v>XIDX:INPP</v>
    <v>709</v>
  </rv>
  <rv s="1">
    <v>1</v>
    <v>XIDX:INPP</v>
    <v>Daily</v>
    <v>43098</v>
    <v>43098</v>
    <v>0</v>
    <v>1</v>
    <v>636501024000000000,639177918843527262,0</v>
    <v>0</v>
    <v>bkgtw7</v>
    <v>XIDX:INPP</v>
    <v>435</v>
  </rv>
  <rv s="1">
    <v>1</v>
    <v>XIDX:INPP</v>
    <v>Daily</v>
    <v>44560</v>
    <v>44560</v>
    <v>0</v>
    <v>1</v>
    <v>637764192000000000,639177918843998979,0</v>
    <v>0</v>
    <v>bkgtw7</v>
    <v>XIDX:INPP</v>
    <v>435</v>
  </rv>
  <rv s="1">
    <v>1</v>
    <v>XIDX:INPP</v>
    <v>Daily</v>
    <v>46021</v>
    <v>46021</v>
    <v>0</v>
    <v>1</v>
    <v>639026496000000000,639177918839746434,0</v>
    <v>0</v>
    <v>bkgtw7</v>
    <v>XIDX:INPP</v>
    <v>2</v>
  </rv>
  <rv s="1">
    <v>1</v>
    <v>XIDX:INPP</v>
    <v>Daily</v>
    <v>43462</v>
    <v>43462</v>
    <v>0</v>
    <v>1</v>
    <v>636815520000000000,639177918849640204,0</v>
    <v>0</v>
    <v>bkgtw7</v>
    <v>XIDX:INPP</v>
    <v>252</v>
  </rv>
  <rv s="1">
    <v>1</v>
    <v>XIDX:INPP</v>
    <v>Daily</v>
    <v>44925</v>
    <v>44925</v>
    <v>0</v>
    <v>1</v>
    <v>638079552000000000,639177918850119673,0</v>
    <v>0</v>
    <v>bkgtw7</v>
    <v>XIDX:INPP</v>
    <v>351</v>
  </rv>
  <rv s="1">
    <v>1</v>
    <v>XIDX:INPC</v>
    <v>Daily</v>
    <v>40176</v>
    <v>40176</v>
    <v>0</v>
    <v>1</v>
    <v>633976416000000000,639177918828152616,0</v>
    <v>0</v>
    <v>bkgttc</v>
    <v>XIDX:INPC</v>
    <v>578</v>
  </rv>
  <rv s="1">
    <v>1</v>
    <v>XIDX:INPC</v>
    <v>Daily</v>
    <v>41638</v>
    <v>41638</v>
    <v>0</v>
    <v>1</v>
    <v>635239584000000000,639177918823951713,0</v>
    <v>0</v>
    <v>bkgttc</v>
    <v>XIDX:INPC</v>
    <v>556</v>
  </rv>
  <rv s="1">
    <v>1</v>
    <v>XIDX:INPC</v>
    <v>Daily</v>
    <v>43098</v>
    <v>43098</v>
    <v>0</v>
    <v>1</v>
    <v>636501024000000000,639177918824425739,0</v>
    <v>0</v>
    <v>bkgttc</v>
    <v>XIDX:INPC</v>
    <v>14</v>
  </rv>
  <rv s="1">
    <v>1</v>
    <v>XIDX:INPC</v>
    <v>Daily</v>
    <v>44560</v>
    <v>44560</v>
    <v>0</v>
    <v>1</v>
    <v>637764192000000000,639177918824901922,0</v>
    <v>0</v>
    <v>bkgttc</v>
    <v>XIDX:INPC</v>
    <v>314</v>
  </rv>
  <rv s="1">
    <v>1</v>
    <v>XIDX:INPC</v>
    <v>Daily</v>
    <v>46021</v>
    <v>46021</v>
    <v>0</v>
    <v>1</v>
    <v>639026496000000000,639177918825375949,0</v>
    <v>0</v>
    <v>bkgttc</v>
    <v>XIDX:INPC</v>
    <v>311</v>
  </rv>
  <rv s="1">
    <v>1</v>
    <v>XIDX:INPC</v>
    <v>Daily</v>
    <v>40542</v>
    <v>40542</v>
    <v>0</v>
    <v>1</v>
    <v>634292640000000000,639177918833783815,0</v>
    <v>0</v>
    <v>bkgttc</v>
    <v>XIDX:INPC</v>
    <v>53</v>
  </rv>
  <rv s="1">
    <v>1</v>
    <v>XIDX:INPC</v>
    <v>Daily</v>
    <v>42003</v>
    <v>42003</v>
    <v>0</v>
    <v>1</v>
    <v>635554944000000000,639177918834257889,0</v>
    <v>0</v>
    <v>bkgttc</v>
    <v>XIDX:INPC</v>
    <v>47</v>
  </rv>
  <rv s="1">
    <v>1</v>
    <v>XIDX:INPC</v>
    <v>Daily</v>
    <v>43462</v>
    <v>43462</v>
    <v>0</v>
    <v>1</v>
    <v>636815520000000000,639177918834742831,0</v>
    <v>0</v>
    <v>bkgttc</v>
    <v>XIDX:INPC</v>
    <v>230</v>
  </rv>
  <rv s="1">
    <v>1</v>
    <v>XIDX:INPC</v>
    <v>Daily</v>
    <v>44925</v>
    <v>44925</v>
    <v>0</v>
    <v>1</v>
    <v>638079552000000000,639177918835214119,0</v>
    <v>0</v>
    <v>bkgttc</v>
    <v>XIDX:INPC</v>
    <v>497</v>
  </rv>
  <rv s="1">
    <v>1</v>
    <v>XIDX:INPC</v>
    <v>Daily</v>
    <v>40907</v>
    <v>40907</v>
    <v>0</v>
    <v>1</v>
    <v>634608000000000000,639177918840225185,0</v>
    <v>0</v>
    <v>bkgttc</v>
    <v>XIDX:INPC</v>
    <v>489</v>
  </rv>
  <rv s="1">
    <v>1</v>
    <v>XIDX:INPC</v>
    <v>Daily</v>
    <v>42368</v>
    <v>42368</v>
    <v>0</v>
    <v>1</v>
    <v>635870304000000000,639177918840694150,0</v>
    <v>0</v>
    <v>bkgttc</v>
    <v>XIDX:INPC</v>
    <v>541</v>
  </rv>
  <rv s="1">
    <v>1</v>
    <v>XIDX:INPC</v>
    <v>Daily</v>
    <v>43829</v>
    <v>43829</v>
    <v>0</v>
    <v>1</v>
    <v>637132608000000000,639177918841164247,0</v>
    <v>0</v>
    <v>bkgttc</v>
    <v>XIDX:INPC</v>
    <v>232</v>
  </rv>
  <rv s="1">
    <v>1</v>
    <v>XIDX:INPC</v>
    <v>Daily</v>
    <v>45289</v>
    <v>45289</v>
    <v>0</v>
    <v>1</v>
    <v>638394048000000000,639177918841634356,0</v>
    <v>0</v>
    <v>bkgttc</v>
    <v>XIDX:INPC</v>
    <v>610</v>
  </rv>
  <rv s="1">
    <v>1</v>
    <v>XIDX:INPC</v>
    <v>Daily</v>
    <v>46142</v>
    <v>46142</v>
    <v>0</v>
    <v>1</v>
    <v>639131040000000000,639177918842109607,0</v>
    <v>0</v>
    <v>bkgttc</v>
    <v>XIDX:INPC</v>
    <v>710</v>
  </rv>
  <rv s="1">
    <v>1</v>
    <v>XIDX:INPC</v>
    <v>Daily</v>
    <v>41271</v>
    <v>41271</v>
    <v>0</v>
    <v>1</v>
    <v>634922496000000000,639177918851076408,0</v>
    <v>0</v>
    <v>bkgttc</v>
    <v>XIDX:INPC</v>
    <v>120</v>
  </rv>
  <rv s="1">
    <v>1</v>
    <v>XIDX:INPC</v>
    <v>Daily</v>
    <v>42734</v>
    <v>42734</v>
    <v>0</v>
    <v>1</v>
    <v>636186528000000000,639177918851547632,0</v>
    <v>0</v>
    <v>bkgttc</v>
    <v>XIDX:INPC</v>
    <v>610</v>
  </rv>
  <rv s="1">
    <v>1</v>
    <v>XIDX:INPC</v>
    <v>Daily</v>
    <v>44195</v>
    <v>44195</v>
    <v>0</v>
    <v>1</v>
    <v>637448832000000000,639177918847666784,0</v>
    <v>0</v>
    <v>bkgttc</v>
    <v>XIDX:INPC</v>
    <v>290</v>
  </rv>
  <rv s="1">
    <v>1</v>
    <v>XIDX:INPC</v>
    <v>Daily</v>
    <v>45656</v>
    <v>45656</v>
    <v>0</v>
    <v>1</v>
    <v>638711136000000000,639177918848136887,0</v>
    <v>0</v>
    <v>bkgttc</v>
    <v>XIDX:INPC</v>
    <v>239</v>
  </rv>
  <rv s="1">
    <v>1</v>
    <v>XIDX:INKP</v>
    <v>Daily</v>
    <v>40907</v>
    <v>40907</v>
    <v>0</v>
    <v>1</v>
    <v>634608000000000000,639177918825852127,0</v>
    <v>0</v>
    <v>bn96im</v>
    <v>XIDX:INKP</v>
    <v>611</v>
  </rv>
  <rv s="1">
    <v>1</v>
    <v>XIDX:INKP</v>
    <v>Daily</v>
    <v>42368</v>
    <v>42368</v>
    <v>0</v>
    <v>1</v>
    <v>635870304000000000,639177918826322228,0</v>
    <v>0</v>
    <v>bn96im</v>
    <v>XIDX:INKP</v>
    <v>711</v>
  </rv>
  <rv s="1">
    <v>1</v>
    <v>XIDX:INKP</v>
    <v>Daily</v>
    <v>43829</v>
    <v>43829</v>
    <v>0</v>
    <v>1</v>
    <v>637132608000000000,639177918826791067,0</v>
    <v>0</v>
    <v>bn96im</v>
    <v>XIDX:INKP</v>
    <v>712</v>
  </rv>
  <rv s="1">
    <v>1</v>
    <v>XIDX:INKP</v>
    <v>Daily</v>
    <v>45289</v>
    <v>45289</v>
    <v>0</v>
    <v>1</v>
    <v>638394048000000000,639177918827272431,0</v>
    <v>0</v>
    <v>bn96im</v>
    <v>XIDX:INKP</v>
    <v>713</v>
  </rv>
  <rv s="1">
    <v>1</v>
    <v>XIDX:INKP</v>
    <v>Daily</v>
    <v>46142</v>
    <v>46142</v>
    <v>0</v>
    <v>1</v>
    <v>639131040000000000,639177918827746465,0</v>
    <v>0</v>
    <v>bn96im</v>
    <v>XIDX:INKP</v>
    <v>714</v>
  </rv>
  <rv s="1">
    <v>1</v>
    <v>XIDX:INKP</v>
    <v>Daily</v>
    <v>39812</v>
    <v>39812</v>
    <v>0</v>
    <v>1</v>
    <v>633661920000000000,639177918835723052,0</v>
    <v>0</v>
    <v>bn96im</v>
    <v>XIDX:INKP</v>
    <v>94</v>
  </rv>
  <rv s="1">
    <v>1</v>
    <v>XIDX:INKP</v>
    <v>Daily</v>
    <v>41271</v>
    <v>41271</v>
    <v>0</v>
    <v>1</v>
    <v>634922496000000000,639177918836194328,0</v>
    <v>0</v>
    <v>bn96im</v>
    <v>XIDX:INKP</v>
    <v>267</v>
  </rv>
  <rv s="1">
    <v>1</v>
    <v>XIDX:INKP</v>
    <v>Daily</v>
    <v>42734</v>
    <v>42734</v>
    <v>0</v>
    <v>1</v>
    <v>636186528000000000,639177918832053447,0</v>
    <v>0</v>
    <v>bn96im</v>
    <v>XIDX:INKP</v>
    <v>711</v>
  </rv>
  <rv s="1">
    <v>1</v>
    <v>XIDX:INKP</v>
    <v>Daily</v>
    <v>44195</v>
    <v>44195</v>
    <v>0</v>
    <v>1</v>
    <v>637448832000000000,639177918832527512,0</v>
    <v>0</v>
    <v>bn96im</v>
    <v>XIDX:INKP</v>
    <v>715</v>
  </rv>
  <rv s="1">
    <v>1</v>
    <v>XIDX:INKP</v>
    <v>Daily</v>
    <v>45656</v>
    <v>45656</v>
    <v>0</v>
    <v>1</v>
    <v>638711136000000000,639177918833003651,0</v>
    <v>0</v>
    <v>bn96im</v>
    <v>XIDX:INKP</v>
    <v>716</v>
  </rv>
  <rv s="1">
    <v>1</v>
    <v>XIDX:INKP</v>
    <v>Daily</v>
    <v>40176</v>
    <v>40176</v>
    <v>0</v>
    <v>1</v>
    <v>633976416000000000,639177918842585689,0</v>
    <v>0</v>
    <v>bn96im</v>
    <v>XIDX:INKP</v>
    <v>387</v>
  </rv>
  <rv s="1">
    <v>1</v>
    <v>XIDX:INKP</v>
    <v>Daily</v>
    <v>41638</v>
    <v>41638</v>
    <v>0</v>
    <v>1</v>
    <v>635239584000000000,639177918843055788,0</v>
    <v>0</v>
    <v>bn96im</v>
    <v>XIDX:INKP</v>
    <v>717</v>
  </rv>
  <rv s="1">
    <v>1</v>
    <v>XIDX:INKP</v>
    <v>Daily</v>
    <v>43098</v>
    <v>43098</v>
    <v>0</v>
    <v>1</v>
    <v>636501024000000000,639177918843524766,0</v>
    <v>0</v>
    <v>bn96im</v>
    <v>XIDX:INKP</v>
    <v>718</v>
  </rv>
  <rv s="1">
    <v>1</v>
    <v>XIDX:INKP</v>
    <v>Daily</v>
    <v>44560</v>
    <v>44560</v>
    <v>0</v>
    <v>1</v>
    <v>637764192000000000,639177918843995988,0</v>
    <v>0</v>
    <v>bn96im</v>
    <v>XIDX:INKP</v>
    <v>719</v>
  </rv>
  <rv s="1">
    <v>1</v>
    <v>XIDX:INKP</v>
    <v>Daily</v>
    <v>46021</v>
    <v>46021</v>
    <v>0</v>
    <v>1</v>
    <v>639026496000000000,639177918839743946,0</v>
    <v>0</v>
    <v>bn96im</v>
    <v>XIDX:INKP</v>
    <v>142</v>
  </rv>
  <rv s="1">
    <v>1</v>
    <v>XIDX:INKP</v>
    <v>Daily</v>
    <v>40542</v>
    <v>40542</v>
    <v>0</v>
    <v>1</v>
    <v>634292640000000000,639177918848605862,0</v>
    <v>0</v>
    <v>bn96im</v>
    <v>XIDX:INKP</v>
    <v>172</v>
  </rv>
  <rv s="1">
    <v>1</v>
    <v>XIDX:INKP</v>
    <v>Daily</v>
    <v>42003</v>
    <v>42003</v>
    <v>0</v>
    <v>1</v>
    <v>635554944000000000,639177918849071127,0</v>
    <v>0</v>
    <v>bn96im</v>
    <v>XIDX:INKP</v>
    <v>720</v>
  </rv>
  <rv s="1">
    <v>1</v>
    <v>XIDX:INKP</v>
    <v>Daily</v>
    <v>43462</v>
    <v>43462</v>
    <v>0</v>
    <v>1</v>
    <v>636815520000000000,639177918849546068,0</v>
    <v>0</v>
    <v>bn96im</v>
    <v>XIDX:INKP</v>
    <v>721</v>
  </rv>
  <rv s="1">
    <v>1</v>
    <v>XIDX:INKP</v>
    <v>Daily</v>
    <v>44925</v>
    <v>44925</v>
    <v>0</v>
    <v>1</v>
    <v>638079552000000000,639177918850066186,0</v>
    <v>0</v>
    <v>bn96im</v>
    <v>XIDX:INKP</v>
    <v>722</v>
  </rv>
  <rv s="1">
    <v>1</v>
    <v>XIDX:INDY</v>
    <v>Daily</v>
    <v>40176</v>
    <v>40176</v>
    <v>0</v>
    <v>1</v>
    <v>633976416000000000,639177918828220644,0</v>
    <v>0</v>
    <v>bkgvjc</v>
    <v>XIDX:INDY</v>
    <v>723</v>
  </rv>
  <rv s="1">
    <v>1</v>
    <v>XIDX:INDY</v>
    <v>Daily</v>
    <v>41638</v>
    <v>41638</v>
    <v>0</v>
    <v>1</v>
    <v>635239584000000000,639177918823849694,0</v>
    <v>0</v>
    <v>bkgvjc</v>
    <v>XIDX:INDY</v>
    <v>82</v>
  </rv>
  <rv s="1">
    <v>1</v>
    <v>XIDX:INDY</v>
    <v>Daily</v>
    <v>43098</v>
    <v>43098</v>
    <v>0</v>
    <v>1</v>
    <v>636501024000000000,639177918824325794,0</v>
    <v>0</v>
    <v>bkgvjc</v>
    <v>XIDX:INDY</v>
    <v>724</v>
  </rv>
  <rv s="1">
    <v>1</v>
    <v>XIDX:INDY</v>
    <v>Daily</v>
    <v>44560</v>
    <v>44560</v>
    <v>0</v>
    <v>1</v>
    <v>637764192000000000,639177918824809904,0</v>
    <v>0</v>
    <v>bkgvjc</v>
    <v>XIDX:INDY</v>
    <v>725</v>
  </rv>
  <rv s="1">
    <v>1</v>
    <v>XIDX:INDY</v>
    <v>Daily</v>
    <v>46021</v>
    <v>46021</v>
    <v>0</v>
    <v>1</v>
    <v>639026496000000000,639177918825279993,0</v>
    <v>0</v>
    <v>bkgvjc</v>
    <v>XIDX:INDY</v>
    <v>726</v>
  </rv>
  <rv s="1">
    <v>1</v>
    <v>XIDX:INDY</v>
    <v>Daily</v>
    <v>40542</v>
    <v>40542</v>
    <v>0</v>
    <v>1</v>
    <v>634292640000000000,639177918833471808,0</v>
    <v>0</v>
    <v>bkgvjc</v>
    <v>XIDX:INDY</v>
    <v>727</v>
  </rv>
  <rv s="1">
    <v>1</v>
    <v>XIDX:INDY</v>
    <v>Daily</v>
    <v>42003</v>
    <v>42003</v>
    <v>0</v>
    <v>1</v>
    <v>635554944000000000,639177918833948018,0</v>
    <v>0</v>
    <v>bkgvjc</v>
    <v>XIDX:INDY</v>
    <v>728</v>
  </rv>
  <rv s="1">
    <v>1</v>
    <v>XIDX:INDY</v>
    <v>Daily</v>
    <v>43462</v>
    <v>43462</v>
    <v>0</v>
    <v>1</v>
    <v>636815520000000000,639177918834418127,0</v>
    <v>0</v>
    <v>bkgvjc</v>
    <v>XIDX:INDY</v>
    <v>329</v>
  </rv>
  <rv s="1">
    <v>1</v>
    <v>XIDX:INDY</v>
    <v>Daily</v>
    <v>44925</v>
    <v>44925</v>
    <v>0</v>
    <v>1</v>
    <v>638079552000000000,639177918834898235,0</v>
    <v>0</v>
    <v>bkgvjc</v>
    <v>XIDX:INDY</v>
    <v>33</v>
  </rv>
  <rv s="1">
    <v>1</v>
    <v>XIDX:INDY</v>
    <v>Daily</v>
    <v>40907</v>
    <v>40907</v>
    <v>0</v>
    <v>1</v>
    <v>634608000000000000,639177918840219444,0</v>
    <v>0</v>
    <v>bkgvjc</v>
    <v>XIDX:INDY</v>
    <v>729</v>
  </rv>
  <rv s="1">
    <v>1</v>
    <v>XIDX:INDY</v>
    <v>Daily</v>
    <v>42368</v>
    <v>42368</v>
    <v>0</v>
    <v>1</v>
    <v>635870304000000000,639177918840703436,0</v>
    <v>0</v>
    <v>bkgvjc</v>
    <v>XIDX:INDY</v>
    <v>220</v>
  </rv>
  <rv s="1">
    <v>1</v>
    <v>XIDX:INDY</v>
    <v>Daily</v>
    <v>43829</v>
    <v>43829</v>
    <v>0</v>
    <v>1</v>
    <v>637132608000000000,639177918841173534,0</v>
    <v>0</v>
    <v>bkgvjc</v>
    <v>XIDX:INDY</v>
    <v>215</v>
  </rv>
  <rv s="1">
    <v>1</v>
    <v>XIDX:INDY</v>
    <v>Daily</v>
    <v>45289</v>
    <v>45289</v>
    <v>0</v>
    <v>1</v>
    <v>638394048000000000,639177918841766426,0</v>
    <v>0</v>
    <v>bkgvjc</v>
    <v>XIDX:INDY</v>
    <v>730</v>
  </rv>
  <rv s="1">
    <v>1</v>
    <v>XIDX:INDY</v>
    <v>Daily</v>
    <v>46142</v>
    <v>46142</v>
    <v>0</v>
    <v>1</v>
    <v>639131040000000000,639177918842239893,0</v>
    <v>0</v>
    <v>bkgvjc</v>
    <v>XIDX:INDY</v>
    <v>731</v>
  </rv>
  <rv s="1">
    <v>1</v>
    <v>XIDX:INDY</v>
    <v>Daily</v>
    <v>39812</v>
    <v>39812</v>
    <v>0</v>
    <v>1</v>
    <v>633661920000000000,639177918850541778,0</v>
    <v>0</v>
    <v>bkgvjc</v>
    <v>XIDX:INDY</v>
    <v>211</v>
  </rv>
  <rv s="1">
    <v>1</v>
    <v>XIDX:INDY</v>
    <v>Daily</v>
    <v>41271</v>
    <v>41271</v>
    <v>0</v>
    <v>1</v>
    <v>634922496000000000,639177918851011888,0</v>
    <v>0</v>
    <v>bkgvjc</v>
    <v>XIDX:INDY</v>
    <v>391</v>
  </rv>
  <rv s="1">
    <v>1</v>
    <v>XIDX:INDY</v>
    <v>Daily</v>
    <v>42734</v>
    <v>42734</v>
    <v>0</v>
    <v>1</v>
    <v>636186528000000000,639177918851481995,0</v>
    <v>0</v>
    <v>bkgvjc</v>
    <v>XIDX:INDY</v>
    <v>322</v>
  </rv>
  <rv s="1">
    <v>1</v>
    <v>XIDX:INDY</v>
    <v>Daily</v>
    <v>44195</v>
    <v>44195</v>
    <v>0</v>
    <v>1</v>
    <v>637448832000000000,639177918851945895,0</v>
    <v>0</v>
    <v>bkgvjc</v>
    <v>XIDX:INDY</v>
    <v>732</v>
  </rv>
  <rv s="1">
    <v>1</v>
    <v>XIDX:INDY</v>
    <v>Daily</v>
    <v>45656</v>
    <v>45656</v>
    <v>0</v>
    <v>1</v>
    <v>638711136000000000,639177918847704950,0</v>
    <v>0</v>
    <v>bkgvjc</v>
    <v>XIDX:INDY</v>
    <v>733</v>
  </rv>
  <rv s="1">
    <v>1</v>
    <v>XIDX:INAI</v>
    <v>Daily</v>
    <v>40907</v>
    <v>40907</v>
    <v>0</v>
    <v>1</v>
    <v>634608000000000000,639177918832745861,0</v>
    <v>0</v>
    <v>bkguvh</v>
    <v>XIDX:INAI</v>
    <v>123</v>
  </rv>
  <rv s="1">
    <v>1</v>
    <v>XIDX:INAI</v>
    <v>Daily</v>
    <v>42368</v>
    <v>42368</v>
    <v>0</v>
    <v>1</v>
    <v>635870304000000000,639177918833219609,0</v>
    <v>0</v>
    <v>bkguvh</v>
    <v>XIDX:INAI</v>
    <v>734</v>
  </rv>
  <rv s="1">
    <v>1</v>
    <v>XIDX:INAI</v>
    <v>Daily</v>
    <v>43829</v>
    <v>43829</v>
    <v>0</v>
    <v>1</v>
    <v>637132608000000000,639177918833699718,0</v>
    <v>0</v>
    <v>bkguvh</v>
    <v>XIDX:INAI</v>
    <v>511</v>
  </rv>
  <rv s="1">
    <v>1</v>
    <v>XIDX:INAI</v>
    <v>Daily</v>
    <v>45289</v>
    <v>45289</v>
    <v>0</v>
    <v>1</v>
    <v>638394048000000000,639177918834189821,0</v>
    <v>0</v>
    <v>bkguvh</v>
    <v>XIDX:INAI</v>
    <v>52</v>
  </rv>
  <rv s="1">
    <v>1</v>
    <v>XIDX:INAI</v>
    <v>Daily</v>
    <v>46142</v>
    <v>46142</v>
    <v>0</v>
    <v>1</v>
    <v>639131040000000000,639177918834659924,0</v>
    <v>0</v>
    <v>bkguvh</v>
    <v>XIDX:INAI</v>
    <v>527</v>
  </rv>
  <rv s="1">
    <v>1</v>
    <v>XIDX:INAI</v>
    <v>Daily</v>
    <v>41271</v>
    <v>41271</v>
    <v>0</v>
    <v>1</v>
    <v>634922496000000000,639177918840397529,0</v>
    <v>0</v>
    <v>bkguvh</v>
    <v>XIDX:INAI</v>
    <v>735</v>
  </rv>
  <rv s="1">
    <v>1</v>
    <v>XIDX:INAI</v>
    <v>Daily</v>
    <v>42734</v>
    <v>42734</v>
    <v>0</v>
    <v>1</v>
    <v>636186528000000000,639177918840871281,0</v>
    <v>0</v>
    <v>bkguvh</v>
    <v>XIDX:INAI</v>
    <v>736</v>
  </rv>
  <rv s="1">
    <v>1</v>
    <v>XIDX:INAI</v>
    <v>Daily</v>
    <v>44195</v>
    <v>44195</v>
    <v>0</v>
    <v>1</v>
    <v>637448832000000000,639177918841347739,0</v>
    <v>0</v>
    <v>bkguvh</v>
    <v>XIDX:INAI</v>
    <v>345</v>
  </rv>
  <rv s="1">
    <v>1</v>
    <v>XIDX:INAI</v>
    <v>Daily</v>
    <v>45656</v>
    <v>45656</v>
    <v>0</v>
    <v>1</v>
    <v>638711136000000000,639177918841831485,0</v>
    <v>0</v>
    <v>bkguvh</v>
    <v>XIDX:INAI</v>
    <v>489</v>
  </rv>
  <rv s="1">
    <v>1</v>
    <v>XIDX:INAI</v>
    <v>Daily</v>
    <v>40176</v>
    <v>40176</v>
    <v>0</v>
    <v>1</v>
    <v>633976416000000000,639177918849303125,0</v>
    <v>0</v>
    <v>bkguvh</v>
    <v>XIDX:INAI</v>
    <v>737</v>
  </rv>
  <rv s="1">
    <v>1</v>
    <v>XIDX:INAI</v>
    <v>Daily</v>
    <v>43098</v>
    <v>43098</v>
    <v>0</v>
    <v>1</v>
    <v>636501024000000000,639177918850263333,0</v>
    <v>0</v>
    <v>bkguvh</v>
    <v>XIDX:INAI</v>
    <v>628</v>
  </rv>
  <rv s="1">
    <v>1</v>
    <v>XIDX:INAI</v>
    <v>Daily</v>
    <v>44560</v>
    <v>44560</v>
    <v>0</v>
    <v>1</v>
    <v>637764192000000000,639177918850743439,0</v>
    <v>0</v>
    <v>bkguvh</v>
    <v>XIDX:INAI</v>
    <v>529</v>
  </rv>
  <rv s="1">
    <v>1</v>
    <v>XIDX:INAI</v>
    <v>Daily</v>
    <v>46021</v>
    <v>46021</v>
    <v>0</v>
    <v>1</v>
    <v>639026496000000000,639177918846868963,0</v>
    <v>0</v>
    <v>bkguvh</v>
    <v>XIDX:INAI</v>
    <v>540</v>
  </rv>
  <rv s="1">
    <v>1</v>
    <v>XIDX:INAI</v>
    <v>Daily</v>
    <v>40542</v>
    <v>40542</v>
    <v>0</v>
    <v>1</v>
    <v>634292640000000000,639177918851239901,0</v>
    <v>0</v>
    <v>bkguvh</v>
    <v>XIDX:INAI</v>
    <v>112</v>
  </rv>
  <rv s="1">
    <v>1</v>
    <v>XIDX:INAI</v>
    <v>Daily</v>
    <v>42003</v>
    <v>42003</v>
    <v>0</v>
    <v>1</v>
    <v>635554944000000000,639177918851720625,0</v>
    <v>0</v>
    <v>bkguvh</v>
    <v>XIDX:INAI</v>
    <v>115</v>
  </rv>
  <rv s="1">
    <v>1</v>
    <v>XIDX:INAI</v>
    <v>Daily</v>
    <v>43462</v>
    <v>43462</v>
    <v>0</v>
    <v>1</v>
    <v>636815520000000000,639177918852190113,0</v>
    <v>0</v>
    <v>bkguvh</v>
    <v>XIDX:INAI</v>
    <v>90</v>
  </rv>
  <rv s="1">
    <v>1</v>
    <v>XIDX:INAI</v>
    <v>Daily</v>
    <v>44925</v>
    <v>44925</v>
    <v>0</v>
    <v>1</v>
    <v>638079552000000000,639177918853520412,0</v>
    <v>0</v>
    <v>bkguvh</v>
    <v>XIDX:INAI</v>
    <v>585</v>
  </rv>
  <rv s="1">
    <v>1</v>
    <v>XIDX:INDX</v>
    <v>Daily</v>
    <v>41271</v>
    <v>41271</v>
    <v>0</v>
    <v>1</v>
    <v>634922496000000000,639177918826238753,0</v>
    <v>0</v>
    <v>bkgvgh</v>
    <v>XIDX:INDX</v>
    <v>738</v>
  </rv>
  <rv s="1">
    <v>1</v>
    <v>XIDX:INDX</v>
    <v>Daily</v>
    <v>42734</v>
    <v>42734</v>
    <v>0</v>
    <v>1</v>
    <v>636186528000000000,639177918826723813,0</v>
    <v>0</v>
    <v>bkgvgh</v>
    <v>XIDX:INDX</v>
    <v>195</v>
  </rv>
  <rv s="1">
    <v>1</v>
    <v>XIDX:INDX</v>
    <v>Daily</v>
    <v>44195</v>
    <v>44195</v>
    <v>0</v>
    <v>1</v>
    <v>637448832000000000,639177918827198968,0</v>
    <v>0</v>
    <v>bkgvgh</v>
    <v>XIDX:INDX</v>
    <v>240</v>
  </rv>
  <rv s="1">
    <v>1</v>
    <v>XIDX:INDX</v>
    <v>Daily</v>
    <v>45656</v>
    <v>45656</v>
    <v>0</v>
    <v>1</v>
    <v>638711136000000000,639177918827679074,0</v>
    <v>0</v>
    <v>bkgvgh</v>
    <v>XIDX:INDX</v>
    <v>739</v>
  </rv>
  <rv s="1">
    <v>1</v>
    <v>XIDX:INDX</v>
    <v>Daily</v>
    <v>43098</v>
    <v>43098</v>
    <v>0</v>
    <v>1</v>
    <v>636501024000000000,639177918836315981,0</v>
    <v>0</v>
    <v>bkgvgh</v>
    <v>XIDX:INDX</v>
    <v>556</v>
  </rv>
  <rv s="1">
    <v>1</v>
    <v>XIDX:INDX</v>
    <v>Daily</v>
    <v>44560</v>
    <v>44560</v>
    <v>0</v>
    <v>1</v>
    <v>637764192000000000,639177918837866327,0</v>
    <v>0</v>
    <v>bkgvgh</v>
    <v>XIDX:INDX</v>
    <v>537</v>
  </rv>
  <rv s="1">
    <v>1</v>
    <v>XIDX:INDX</v>
    <v>Daily</v>
    <v>40542</v>
    <v>40542</v>
    <v>0</v>
    <v>1</v>
    <v>634292640000000000,639177918842707450,0</v>
    <v>0</v>
    <v>bkgvgh</v>
    <v>XIDX:INDX</v>
    <v>740</v>
  </rv>
  <rv s="1">
    <v>1</v>
    <v>XIDX:INDX</v>
    <v>Daily</v>
    <v>42003</v>
    <v>42003</v>
    <v>0</v>
    <v>1</v>
    <v>635554944000000000,639177918843196031,0</v>
    <v>0</v>
    <v>bkgvgh</v>
    <v>XIDX:INDX</v>
    <v>104</v>
  </rv>
  <rv s="1">
    <v>1</v>
    <v>XIDX:INDX</v>
    <v>Daily</v>
    <v>43462</v>
    <v>43462</v>
    <v>0</v>
    <v>1</v>
    <v>636815520000000000,639177918843672653,0</v>
    <v>0</v>
    <v>bkgvgh</v>
    <v>XIDX:INDX</v>
    <v>47</v>
  </rv>
  <rv s="1">
    <v>1</v>
    <v>XIDX:INDX</v>
    <v>Daily</v>
    <v>44925</v>
    <v>44925</v>
    <v>0</v>
    <v>1</v>
    <v>638079552000000000,639177918844147784,0</v>
    <v>0</v>
    <v>bkgvgh</v>
    <v>XIDX:INDX</v>
    <v>741</v>
  </rv>
  <rv s="1">
    <v>1</v>
    <v>XIDX:INDX</v>
    <v>Daily</v>
    <v>46142</v>
    <v>46142</v>
    <v>0</v>
    <v>1</v>
    <v>639131040000000000,639177918845608124,0</v>
    <v>0</v>
    <v>bkgvgh</v>
    <v>XIDX:INDX</v>
    <v>18</v>
  </rv>
  <rv s="1">
    <v>1</v>
    <v>XIDX:INDX</v>
    <v>Daily</v>
    <v>42368</v>
    <v>42368</v>
    <v>0</v>
    <v>1</v>
    <v>635870304000000000,639177918848638828,0</v>
    <v>0</v>
    <v>bkgvgh</v>
    <v>XIDX:INDX</v>
    <v>245</v>
  </rv>
  <rv s="1">
    <v>1</v>
    <v>XIDX:INDX</v>
    <v>Daily</v>
    <v>43829</v>
    <v>43829</v>
    <v>0</v>
    <v>1</v>
    <v>637132608000000000,639177918849113864,0</v>
    <v>0</v>
    <v>bkgvgh</v>
    <v>XIDX:INDX</v>
    <v>291</v>
  </rv>
  <rv s="1">
    <v>1</v>
    <v>XIDX:INDX</v>
    <v>Daily</v>
    <v>45289</v>
    <v>45289</v>
    <v>0</v>
    <v>1</v>
    <v>638394048000000000,639177918849579039,0</v>
    <v>0</v>
    <v>bkgvgh</v>
    <v>XIDX:INDX</v>
    <v>44</v>
  </rv>
  <rv s="1">
    <v>1</v>
    <v>XIDX:INDS</v>
    <v>Daily</v>
    <v>40907</v>
    <v>40907</v>
    <v>0</v>
    <v>1</v>
    <v>634608000000000000,639177918828154657,0</v>
    <v>0</v>
    <v>bkgvdm</v>
    <v>XIDX:INDS</v>
    <v>742</v>
  </rv>
  <rv s="1">
    <v>1</v>
    <v>XIDX:INDS</v>
    <v>Daily</v>
    <v>42368</v>
    <v>42368</v>
    <v>0</v>
    <v>1</v>
    <v>635870304000000000,639177918830004354,0</v>
    <v>0</v>
    <v>bkgvdm</v>
    <v>XIDX:INDS</v>
    <v>743</v>
  </rv>
  <rv s="1">
    <v>1</v>
    <v>XIDX:INDS</v>
    <v>Daily</v>
    <v>43829</v>
    <v>43829</v>
    <v>0</v>
    <v>1</v>
    <v>637132608000000000,639177918830486055,0</v>
    <v>0</v>
    <v>bkgvdm</v>
    <v>XIDX:INDS</v>
    <v>744</v>
  </rv>
  <rv s="1">
    <v>1</v>
    <v>XIDX:INDS</v>
    <v>Daily</v>
    <v>45289</v>
    <v>45289</v>
    <v>0</v>
    <v>1</v>
    <v>638394048000000000,639177918830964561,0</v>
    <v>0</v>
    <v>bkgvdm</v>
    <v>XIDX:INDS</v>
    <v>745</v>
  </rv>
  <rv s="1">
    <v>1</v>
    <v>XIDX:INDS</v>
    <v>Daily</v>
    <v>46142</v>
    <v>46142</v>
    <v>0</v>
    <v>1</v>
    <v>639131040000000000,639177918831435396,0</v>
    <v>0</v>
    <v>bkgvdm</v>
    <v>XIDX:INDS</v>
    <v>511</v>
  </rv>
  <rv s="1">
    <v>1</v>
    <v>XIDX:INDS</v>
    <v>Daily</v>
    <v>41271</v>
    <v>41271</v>
    <v>0</v>
    <v>1</v>
    <v>634922496000000000,639177918838816233,0</v>
    <v>0</v>
    <v>bkgvdm</v>
    <v>XIDX:INDS</v>
    <v>746</v>
  </rv>
  <rv s="1">
    <v>1</v>
    <v>XIDX:INDS</v>
    <v>Daily</v>
    <v>42734</v>
    <v>42734</v>
    <v>0</v>
    <v>1</v>
    <v>636186528000000000,639177918839297967,0</v>
    <v>0</v>
    <v>bkgvdm</v>
    <v>XIDX:INDS</v>
    <v>48</v>
  </rv>
  <rv s="1">
    <v>1</v>
    <v>XIDX:INDS</v>
    <v>Daily</v>
    <v>44195</v>
    <v>44195</v>
    <v>0</v>
    <v>1</v>
    <v>637448832000000000,639177918839788072,0</v>
    <v>0</v>
    <v>bkgvdm</v>
    <v>XIDX:INDS</v>
    <v>57</v>
  </rv>
  <rv s="1">
    <v>1</v>
    <v>XIDX:INDS</v>
    <v>Daily</v>
    <v>45656</v>
    <v>45656</v>
    <v>0</v>
    <v>1</v>
    <v>638711136000000000,639177918840256542,0</v>
    <v>0</v>
    <v>bkgvdm</v>
    <v>XIDX:INDS</v>
    <v>321</v>
  </rv>
  <rv s="1">
    <v>1</v>
    <v>XIDX:INDS</v>
    <v>Daily</v>
    <v>41638</v>
    <v>41638</v>
    <v>0</v>
    <v>1</v>
    <v>635239584000000000,639177918846547925,0</v>
    <v>0</v>
    <v>bkgvdm</v>
    <v>XIDX:INDS</v>
    <v>239</v>
  </rv>
  <rv s="1">
    <v>1</v>
    <v>XIDX:INDS</v>
    <v>Daily</v>
    <v>43098</v>
    <v>43098</v>
    <v>0</v>
    <v>1</v>
    <v>636501024000000000,639177918847019638,0</v>
    <v>0</v>
    <v>bkgvdm</v>
    <v>XIDX:INDS</v>
    <v>313</v>
  </rv>
  <rv s="1">
    <v>1</v>
    <v>XIDX:INDS</v>
    <v>Daily</v>
    <v>44560</v>
    <v>44560</v>
    <v>0</v>
    <v>1</v>
    <v>637764192000000000,639177918847489738,0</v>
    <v>0</v>
    <v>bkgvdm</v>
    <v>XIDX:INDS</v>
    <v>747</v>
  </rv>
  <rv s="1">
    <v>1</v>
    <v>XIDX:INDS</v>
    <v>Daily</v>
    <v>46021</v>
    <v>46021</v>
    <v>0</v>
    <v>1</v>
    <v>639026496000000000,639177918847968237,0</v>
    <v>0</v>
    <v>bkgvdm</v>
    <v>XIDX:INDS</v>
    <v>235</v>
  </rv>
  <rv s="1">
    <v>1</v>
    <v>XIDX:INDS</v>
    <v>Daily</v>
    <v>40542</v>
    <v>40542</v>
    <v>0</v>
    <v>1</v>
    <v>634292640000000000,639177918850060294,0</v>
    <v>0</v>
    <v>bkgvdm</v>
    <v>XIDX:INDS</v>
    <v>748</v>
  </rv>
  <rv s="1">
    <v>1</v>
    <v>XIDX:INDS</v>
    <v>Daily</v>
    <v>42003</v>
    <v>42003</v>
    <v>0</v>
    <v>1</v>
    <v>635554944000000000,639177918850520395,0</v>
    <v>0</v>
    <v>bkgvdm</v>
    <v>XIDX:INDS</v>
    <v>359</v>
  </rv>
  <rv s="1">
    <v>1</v>
    <v>XIDX:INDS</v>
    <v>Daily</v>
    <v>43462</v>
    <v>43462</v>
    <v>0</v>
    <v>1</v>
    <v>636815520000000000,639177918851008890,0</v>
    <v>0</v>
    <v>bkgvdm</v>
    <v>XIDX:INDS</v>
    <v>749</v>
  </rv>
  <rv s="1">
    <v>1</v>
    <v>XIDX:INDS</v>
    <v>Daily</v>
    <v>44925</v>
    <v>44925</v>
    <v>0</v>
    <v>1</v>
    <v>638079552000000000,639177918851470603,0</v>
    <v>0</v>
    <v>bkgvdm</v>
    <v>XIDX:INDS</v>
    <v>750</v>
  </rv>
  <rv s="1">
    <v>1</v>
    <v>XIDX:INDR</v>
    <v>Daily</v>
    <v>40176</v>
    <v>40176</v>
    <v>0</v>
    <v>1</v>
    <v>633976416000000000,639177918831923325,0</v>
    <v>0</v>
    <v>bkgvar</v>
    <v>XIDX:INDR</v>
    <v>751</v>
  </rv>
  <rv s="1">
    <v>1</v>
    <v>XIDX:INDR</v>
    <v>Daily</v>
    <v>41638</v>
    <v>41638</v>
    <v>0</v>
    <v>1</v>
    <v>635239584000000000,639177918832399314,0</v>
    <v>0</v>
    <v>bkgvar</v>
    <v>XIDX:INDR</v>
    <v>213</v>
  </rv>
  <rv s="1">
    <v>1</v>
    <v>XIDX:INDR</v>
    <v>Daily</v>
    <v>43098</v>
    <v>43098</v>
    <v>0</v>
    <v>1</v>
    <v>636501024000000000,639177918832873541,0</v>
    <v>0</v>
    <v>bkgvar</v>
    <v>XIDX:INDR</v>
    <v>394</v>
  </rv>
  <rv s="1">
    <v>1</v>
    <v>XIDX:INDR</v>
    <v>Daily</v>
    <v>44560</v>
    <v>44560</v>
    <v>0</v>
    <v>1</v>
    <v>637764192000000000,639177918833349536,0</v>
    <v>0</v>
    <v>bkgvar</v>
    <v>XIDX:INDR</v>
    <v>146</v>
  </rv>
  <rv s="1">
    <v>1</v>
    <v>XIDX:INDR</v>
    <v>Daily</v>
    <v>46021</v>
    <v>46021</v>
    <v>0</v>
    <v>1</v>
    <v>639026496000000000,639177918833824233,0</v>
    <v>0</v>
    <v>bkgvar</v>
    <v>XIDX:INDR</v>
    <v>752</v>
  </rv>
  <rv s="1">
    <v>1</v>
    <v>XIDX:INDR</v>
    <v>Daily</v>
    <v>40542</v>
    <v>40542</v>
    <v>0</v>
    <v>1</v>
    <v>634292640000000000,639177918840745791,0</v>
    <v>0</v>
    <v>bkgvar</v>
    <v>XIDX:INDR</v>
    <v>406</v>
  </rv>
  <rv s="1">
    <v>1</v>
    <v>XIDX:INDR</v>
    <v>Daily</v>
    <v>42003</v>
    <v>42003</v>
    <v>0</v>
    <v>1</v>
    <v>635554944000000000,639177918841215900,0</v>
    <v>0</v>
    <v>bkgvar</v>
    <v>XIDX:INDR</v>
    <v>9</v>
  </rv>
  <rv s="1">
    <v>1</v>
    <v>XIDX:INDR</v>
    <v>Daily</v>
    <v>43462</v>
    <v>43462</v>
    <v>0</v>
    <v>1</v>
    <v>636815520000000000,639177918841686003,0</v>
    <v>0</v>
    <v>bkgvar</v>
    <v>XIDX:INDR</v>
    <v>753</v>
  </rv>
  <rv s="1">
    <v>1</v>
    <v>XIDX:INDR</v>
    <v>Daily</v>
    <v>44925</v>
    <v>44925</v>
    <v>0</v>
    <v>1</v>
    <v>638079552000000000,639177918842156112,0</v>
    <v>0</v>
    <v>bkgvar</v>
    <v>XIDX:INDR</v>
    <v>754</v>
  </rv>
  <rv s="1">
    <v>1</v>
    <v>XIDX:INDR</v>
    <v>Daily</v>
    <v>40907</v>
    <v>40907</v>
    <v>0</v>
    <v>1</v>
    <v>634608000000000000,639177918848437010,0</v>
    <v>0</v>
    <v>bkgvar</v>
    <v>XIDX:INDR</v>
    <v>324</v>
  </rv>
  <rv s="1">
    <v>1</v>
    <v>XIDX:INDR</v>
    <v>Daily</v>
    <v>43829</v>
    <v>43829</v>
    <v>0</v>
    <v>1</v>
    <v>637132608000000000,639177918849377217,0</v>
    <v>0</v>
    <v>bkgvar</v>
    <v>XIDX:INDR</v>
    <v>259</v>
  </rv>
  <rv s="1">
    <v>1</v>
    <v>XIDX:INDR</v>
    <v>Daily</v>
    <v>45289</v>
    <v>45289</v>
    <v>0</v>
    <v>1</v>
    <v>638394048000000000,639177918849853376,0</v>
    <v>0</v>
    <v>bkgvar</v>
    <v>XIDX:INDR</v>
    <v>755</v>
  </rv>
  <rv s="1">
    <v>1</v>
    <v>XIDX:INDR</v>
    <v>Daily</v>
    <v>46142</v>
    <v>46142</v>
    <v>0</v>
    <v>1</v>
    <v>639131040000000000,639177918846542607,0</v>
    <v>0</v>
    <v>bkgvar</v>
    <v>XIDX:INDR</v>
    <v>327</v>
  </rv>
  <rv s="1">
    <v>1</v>
    <v>XIDX:INDR</v>
    <v>Daily</v>
    <v>39812</v>
    <v>39812</v>
    <v>0</v>
    <v>1</v>
    <v>633661920000000000,639177918851948287,0</v>
    <v>0</v>
    <v>bkgvar</v>
    <v>XIDX:INDR</v>
    <v>158</v>
  </rv>
  <rv s="1">
    <v>1</v>
    <v>XIDX:INDR</v>
    <v>Daily</v>
    <v>41271</v>
    <v>41271</v>
    <v>0</v>
    <v>1</v>
    <v>634922496000000000,639177918847896883,0</v>
    <v>0</v>
    <v>bkgvar</v>
    <v>XIDX:INDR</v>
    <v>391</v>
  </rv>
  <rv s="1">
    <v>1</v>
    <v>XIDX:INDR</v>
    <v>Daily</v>
    <v>42734</v>
    <v>42734</v>
    <v>0</v>
    <v>1</v>
    <v>636186528000000000,639177918848377502,0</v>
    <v>0</v>
    <v>bkgvar</v>
    <v>XIDX:INDR</v>
    <v>756</v>
  </rv>
  <rv s="1">
    <v>1</v>
    <v>XIDX:INDR</v>
    <v>Daily</v>
    <v>44195</v>
    <v>44195</v>
    <v>0</v>
    <v>1</v>
    <v>637448832000000000,639177918848847099,0</v>
    <v>0</v>
    <v>bkgvar</v>
    <v>XIDX:INDR</v>
    <v>755</v>
  </rv>
  <rv s="1">
    <v>1</v>
    <v>XIDX:INDR</v>
    <v>Daily</v>
    <v>45656</v>
    <v>45656</v>
    <v>0</v>
    <v>1</v>
    <v>638711136000000000,639177918849317708,0</v>
    <v>0</v>
    <v>bkgvar</v>
    <v>XIDX:INDR</v>
    <v>757</v>
  </rv>
  <rv s="1">
    <v>1</v>
    <v>XIDX:INDF</v>
    <v>Daily</v>
    <v>40907</v>
    <v>40907</v>
    <v>0</v>
    <v>1</v>
    <v>634608000000000000,639177918834301436,0</v>
    <v>0</v>
    <v>bn96fr</v>
    <v>XIDX:INDF</v>
    <v>689</v>
  </rv>
  <rv s="1">
    <v>1</v>
    <v>XIDX:INDF</v>
    <v>Daily</v>
    <v>42368</v>
    <v>42368</v>
    <v>0</v>
    <v>1</v>
    <v>635870304000000000,639177918830855742,0</v>
    <v>0</v>
    <v>bn96fr</v>
    <v>XIDX:INDF</v>
    <v>590</v>
  </rv>
  <rv s="1">
    <v>1</v>
    <v>XIDX:INDF</v>
    <v>Daily</v>
    <v>43829</v>
    <v>43829</v>
    <v>0</v>
    <v>1</v>
    <v>637132608000000000,639177918831333750,0</v>
    <v>0</v>
    <v>bn96fr</v>
    <v>XIDX:INDF</v>
    <v>758</v>
  </rv>
  <rv s="1">
    <v>1</v>
    <v>XIDX:INDF</v>
    <v>Daily</v>
    <v>45289</v>
    <v>45289</v>
    <v>0</v>
    <v>1</v>
    <v>638394048000000000,639177918831805955,0</v>
    <v>0</v>
    <v>bn96fr</v>
    <v>XIDX:INDF</v>
    <v>759</v>
  </rv>
  <rv s="1">
    <v>1</v>
    <v>XIDX:INDF</v>
    <v>Daily</v>
    <v>46142</v>
    <v>46142</v>
    <v>0</v>
    <v>1</v>
    <v>639131040000000000,639177918832290973,0</v>
    <v>0</v>
    <v>bn96fr</v>
    <v>XIDX:INDF</v>
    <v>760</v>
  </rv>
  <rv s="1">
    <v>1</v>
    <v>XIDX:INDF</v>
    <v>Daily</v>
    <v>39812</v>
    <v>39812</v>
    <v>0</v>
    <v>1</v>
    <v>633661920000000000,639177918838472405,0</v>
    <v>0</v>
    <v>bn96fr</v>
    <v>XIDX:INDF</v>
    <v>761</v>
  </rv>
  <rv s="1">
    <v>1</v>
    <v>XIDX:INDF</v>
    <v>Daily</v>
    <v>41271</v>
    <v>41271</v>
    <v>0</v>
    <v>1</v>
    <v>634922496000000000,639177918838942516,0</v>
    <v>0</v>
    <v>bn96fr</v>
    <v>XIDX:INDF</v>
    <v>762</v>
  </rv>
  <rv s="1">
    <v>1</v>
    <v>XIDX:INDF</v>
    <v>Daily</v>
    <v>42734</v>
    <v>42734</v>
    <v>0</v>
    <v>1</v>
    <v>636186528000000000,639177918839417667,0</v>
    <v>0</v>
    <v>bn96fr</v>
    <v>XIDX:INDF</v>
    <v>758</v>
  </rv>
  <rv s="1">
    <v>1</v>
    <v>XIDX:INDF</v>
    <v>Daily</v>
    <v>44195</v>
    <v>44195</v>
    <v>0</v>
    <v>1</v>
    <v>637448832000000000,639177918839915631,0</v>
    <v>0</v>
    <v>bn96fr</v>
    <v>XIDX:INDF</v>
    <v>763</v>
  </rv>
  <rv s="1">
    <v>1</v>
    <v>XIDX:INDF</v>
    <v>Daily</v>
    <v>45656</v>
    <v>45656</v>
    <v>0</v>
    <v>1</v>
    <v>638711136000000000,639177918840395726,0</v>
    <v>0</v>
    <v>bn96fr</v>
    <v>XIDX:INDF</v>
    <v>712</v>
  </rv>
  <rv s="1">
    <v>1</v>
    <v>XIDX:INDF</v>
    <v>Daily</v>
    <v>40176</v>
    <v>40176</v>
    <v>0</v>
    <v>1</v>
    <v>633976416000000000,639177918847017168,0</v>
    <v>0</v>
    <v>bn96fr</v>
    <v>XIDX:INDF</v>
    <v>764</v>
  </rv>
  <rv s="1">
    <v>1</v>
    <v>XIDX:INDF</v>
    <v>Daily</v>
    <v>41638</v>
    <v>41638</v>
    <v>0</v>
    <v>1</v>
    <v>635239584000000000,639177918847539456,0</v>
    <v>0</v>
    <v>bn96fr</v>
    <v>XIDX:INDF</v>
    <v>765</v>
  </rv>
  <rv s="1">
    <v>1</v>
    <v>XIDX:INDF</v>
    <v>Daily</v>
    <v>43098</v>
    <v>43098</v>
    <v>0</v>
    <v>1</v>
    <v>636501024000000000,639177918848007378,0</v>
    <v>0</v>
    <v>bn96fr</v>
    <v>XIDX:INDF</v>
    <v>330</v>
  </rv>
  <rv s="1">
    <v>1</v>
    <v>XIDX:INDF</v>
    <v>Daily</v>
    <v>44560</v>
    <v>44560</v>
    <v>0</v>
    <v>1</v>
    <v>637764192000000000,639177918848487479,0</v>
    <v>0</v>
    <v>bn96fr</v>
    <v>XIDX:INDF</v>
    <v>766</v>
  </rv>
  <rv s="1">
    <v>1</v>
    <v>XIDX:INDF</v>
    <v>Daily</v>
    <v>46021</v>
    <v>46021</v>
    <v>0</v>
    <v>1</v>
    <v>639026496000000000,639177918848954756,0</v>
    <v>0</v>
    <v>bn96fr</v>
    <v>XIDX:INDF</v>
    <v>145</v>
  </rv>
  <rv s="1">
    <v>1</v>
    <v>XIDX:INDF</v>
    <v>Daily</v>
    <v>40542</v>
    <v>40542</v>
    <v>0</v>
    <v>1</v>
    <v>634292640000000000,639177918849954987,0</v>
    <v>0</v>
    <v>bn96fr</v>
    <v>XIDX:INDF</v>
    <v>767</v>
  </rv>
  <rv s="1">
    <v>1</v>
    <v>XIDX:INDF</v>
    <v>Daily</v>
    <v>42003</v>
    <v>42003</v>
    <v>0</v>
    <v>1</v>
    <v>635554944000000000,639177918850427885,0</v>
    <v>0</v>
    <v>bn96fr</v>
    <v>XIDX:INDF</v>
    <v>760</v>
  </rv>
  <rv s="1">
    <v>1</v>
    <v>XIDX:INDF</v>
    <v>Daily</v>
    <v>43462</v>
    <v>43462</v>
    <v>0</v>
    <v>1</v>
    <v>636815520000000000,639177918850905205,0</v>
    <v>0</v>
    <v>bn96fr</v>
    <v>XIDX:INDF</v>
    <v>768</v>
  </rv>
  <rv s="1">
    <v>1</v>
    <v>XIDX:INDF</v>
    <v>Daily</v>
    <v>44925</v>
    <v>44925</v>
    <v>0</v>
    <v>1</v>
    <v>638079552000000000,639177918851375312,0</v>
    <v>0</v>
    <v>bn96fr</v>
    <v>XIDX:INDF</v>
    <v>769</v>
  </rv>
  <rv s="1">
    <v>1</v>
    <v>XIDX:INCO</v>
    <v>Daily</v>
    <v>40176</v>
    <v>40176</v>
    <v>0</v>
    <v>1</v>
    <v>633976416000000000,639177918832765646,0</v>
    <v>0</v>
    <v>bn96cw</v>
    <v>XIDX:INCO</v>
    <v>770</v>
  </rv>
  <rv s="1">
    <v>1</v>
    <v>XIDX:INCO</v>
    <v>Daily</v>
    <v>41638</v>
    <v>41638</v>
    <v>0</v>
    <v>1</v>
    <v>635239584000000000,639177918833249570,0</v>
    <v>0</v>
    <v>bn96cw</v>
    <v>XIDX:INCO</v>
    <v>771</v>
  </rv>
  <rv s="1">
    <v>1</v>
    <v>XIDX:INCO</v>
    <v>Daily</v>
    <v>43098</v>
    <v>43098</v>
    <v>0</v>
    <v>1</v>
    <v>636501024000000000,639177918833719670,0</v>
    <v>0</v>
    <v>bn96cw</v>
    <v>XIDX:INCO</v>
    <v>772</v>
  </rv>
  <rv s="1">
    <v>1</v>
    <v>XIDX:INCO</v>
    <v>Daily</v>
    <v>44560</v>
    <v>44560</v>
    <v>0</v>
    <v>1</v>
    <v>637764192000000000,639177918834189764,0</v>
    <v>0</v>
    <v>bn96cw</v>
    <v>XIDX:INCO</v>
    <v>773</v>
  </rv>
  <rv s="1">
    <v>1</v>
    <v>XIDX:INCO</v>
    <v>Daily</v>
    <v>46021</v>
    <v>46021</v>
    <v>0</v>
    <v>1</v>
    <v>639026496000000000,639177918834666066,0</v>
    <v>0</v>
    <v>bn96cw</v>
    <v>XIDX:INCO</v>
    <v>590</v>
  </rv>
  <rv s="1">
    <v>1</v>
    <v>XIDX:INCO</v>
    <v>Daily</v>
    <v>40542</v>
    <v>40542</v>
    <v>0</v>
    <v>1</v>
    <v>634292640000000000,639177918840887435,0</v>
    <v>0</v>
    <v>bn96cw</v>
    <v>XIDX:INCO</v>
    <v>767</v>
  </rv>
  <rv s="1">
    <v>1</v>
    <v>XIDX:INCO</v>
    <v>Daily</v>
    <v>42003</v>
    <v>42003</v>
    <v>0</v>
    <v>1</v>
    <v>635554944000000000,639177918841371583,0</v>
    <v>0</v>
    <v>bn96cw</v>
    <v>XIDX:INCO</v>
    <v>774</v>
  </rv>
  <rv s="1">
    <v>1</v>
    <v>XIDX:INCO</v>
    <v>Daily</v>
    <v>43462</v>
    <v>43462</v>
    <v>0</v>
    <v>1</v>
    <v>636815520000000000,639177918841851681,0</v>
    <v>0</v>
    <v>bn96cw</v>
    <v>XIDX:INCO</v>
    <v>775</v>
  </rv>
  <rv s="1">
    <v>1</v>
    <v>XIDX:INCO</v>
    <v>Daily</v>
    <v>44925</v>
    <v>44925</v>
    <v>0</v>
    <v>1</v>
    <v>638079552000000000,639177918842331506,0</v>
    <v>0</v>
    <v>bn96cw</v>
    <v>XIDX:INCO</v>
    <v>776</v>
  </rv>
  <rv s="1">
    <v>1</v>
    <v>XIDX:INCO</v>
    <v>Daily</v>
    <v>40907</v>
    <v>40907</v>
    <v>0</v>
    <v>1</v>
    <v>634608000000000000,639177918849423011,0</v>
    <v>0</v>
    <v>bn96cw</v>
    <v>XIDX:INCO</v>
    <v>777</v>
  </rv>
  <rv s="1">
    <v>1</v>
    <v>XIDX:INCO</v>
    <v>Daily</v>
    <v>42368</v>
    <v>42368</v>
    <v>0</v>
    <v>1</v>
    <v>635870304000000000,639177918849893113,0</v>
    <v>0</v>
    <v>bn96cw</v>
    <v>XIDX:INCO</v>
    <v>778</v>
  </rv>
  <rv s="1">
    <v>1</v>
    <v>XIDX:INCO</v>
    <v>Daily</v>
    <v>43829</v>
    <v>43829</v>
    <v>0</v>
    <v>1</v>
    <v>637132608000000000,639177918850363211,0</v>
    <v>0</v>
    <v>bn96cw</v>
    <v>XIDX:INCO</v>
    <v>779</v>
  </rv>
  <rv s="1">
    <v>1</v>
    <v>XIDX:INCO</v>
    <v>Daily</v>
    <v>45289</v>
    <v>45289</v>
    <v>0</v>
    <v>1</v>
    <v>638394048000000000,639177918850839613,0</v>
    <v>0</v>
    <v>bn96cw</v>
    <v>XIDX:INCO</v>
    <v>780</v>
  </rv>
  <rv s="1">
    <v>1</v>
    <v>XIDX:INCO</v>
    <v>Daily</v>
    <v>46142</v>
    <v>46142</v>
    <v>0</v>
    <v>1</v>
    <v>639131040000000000,639177918846452379,0</v>
    <v>0</v>
    <v>bn96cw</v>
    <v>XIDX:INCO</v>
    <v>763</v>
  </rv>
  <rv s="1">
    <v>1</v>
    <v>XIDX:INCO</v>
    <v>Daily</v>
    <v>39812</v>
    <v>39812</v>
    <v>0</v>
    <v>1</v>
    <v>633661920000000000,639177918851853527,0</v>
    <v>0</v>
    <v>bn96cw</v>
    <v>XIDX:INCO</v>
    <v>390</v>
  </rv>
  <rv s="1">
    <v>1</v>
    <v>XIDX:INCO</v>
    <v>Daily</v>
    <v>41271</v>
    <v>41271</v>
    <v>0</v>
    <v>1</v>
    <v>634922496000000000,639177918852333632,0</v>
    <v>0</v>
    <v>bn96cw</v>
    <v>XIDX:INCO</v>
    <v>781</v>
  </rv>
  <rv s="1">
    <v>1</v>
    <v>XIDX:INCO</v>
    <v>Daily</v>
    <v>42734</v>
    <v>42734</v>
    <v>0</v>
    <v>1</v>
    <v>636186528000000000,639177918847892686,0</v>
    <v>0</v>
    <v>bn96cw</v>
    <v>XIDX:INCO</v>
    <v>782</v>
  </rv>
  <rv s="1">
    <v>1</v>
    <v>XIDX:INCO</v>
    <v>Daily</v>
    <v>44195</v>
    <v>44195</v>
    <v>0</v>
    <v>1</v>
    <v>637448832000000000,639177918848372792,0</v>
    <v>0</v>
    <v>bn96cw</v>
    <v>XIDX:INCO</v>
    <v>305</v>
  </rv>
  <rv s="1">
    <v>1</v>
    <v>XIDX:INCO</v>
    <v>Daily</v>
    <v>45656</v>
    <v>45656</v>
    <v>0</v>
    <v>1</v>
    <v>638711136000000000,639177918848842889,0</v>
    <v>0</v>
    <v>bn96cw</v>
    <v>XIDX:INCO</v>
    <v>783</v>
  </rv>
  <rv s="1">
    <v>1</v>
    <v>XIDX:INCI</v>
    <v>Daily</v>
    <v>40176</v>
    <v>40176</v>
    <v>0</v>
    <v>1</v>
    <v>633976416000000000,639177918835144107,0</v>
    <v>0</v>
    <v>bkgv27</v>
    <v>XIDX:INCI</v>
    <v>784</v>
  </rv>
  <rv s="1">
    <v>1</v>
    <v>XIDX:INCI</v>
    <v>Daily</v>
    <v>41638</v>
    <v>41638</v>
    <v>0</v>
    <v>1</v>
    <v>635239584000000000,639177918830831955,0</v>
    <v>0</v>
    <v>bkgv27</v>
    <v>XIDX:INCI</v>
    <v>785</v>
  </rv>
  <rv s="1">
    <v>1</v>
    <v>XIDX:INCI</v>
    <v>Daily</v>
    <v>43098</v>
    <v>43098</v>
    <v>0</v>
    <v>1</v>
    <v>636501024000000000,639177918831312062,0</v>
    <v>0</v>
    <v>bkgv27</v>
    <v>XIDX:INCI</v>
    <v>786</v>
  </rv>
  <rv s="1">
    <v>1</v>
    <v>XIDX:INCI</v>
    <v>Daily</v>
    <v>44560</v>
    <v>44560</v>
    <v>0</v>
    <v>1</v>
    <v>637764192000000000,639177918831797350,0</v>
    <v>0</v>
    <v>bkgv27</v>
    <v>XIDX:INCI</v>
    <v>405</v>
  </rv>
  <rv s="1">
    <v>1</v>
    <v>XIDX:INCI</v>
    <v>Daily</v>
    <v>46021</v>
    <v>46021</v>
    <v>0</v>
    <v>1</v>
    <v>639026496000000000,639177918832273497,0</v>
    <v>0</v>
    <v>bkgv27</v>
    <v>XIDX:INCI</v>
    <v>318</v>
  </rv>
  <rv s="1">
    <v>1</v>
    <v>XIDX:INCI</v>
    <v>Daily</v>
    <v>40542</v>
    <v>40542</v>
    <v>0</v>
    <v>1</v>
    <v>634292640000000000,639177918842805737,0</v>
    <v>0</v>
    <v>bkgv27</v>
    <v>XIDX:INCI</v>
    <v>787</v>
  </rv>
  <rv s="1">
    <v>1</v>
    <v>XIDX:INCI</v>
    <v>Daily</v>
    <v>44925</v>
    <v>44925</v>
    <v>0</v>
    <v>1</v>
    <v>638079552000000000,639177918839415013,0</v>
    <v>0</v>
    <v>bkgv27</v>
    <v>XIDX:INCI</v>
    <v>267</v>
  </rv>
  <rv s="1">
    <v>1</v>
    <v>XIDX:INCI</v>
    <v>Daily</v>
    <v>42368</v>
    <v>42368</v>
    <v>0</v>
    <v>1</v>
    <v>635870304000000000,639177918847406725,0</v>
    <v>0</v>
    <v>bkgv27</v>
    <v>XIDX:INCI</v>
    <v>788</v>
  </rv>
  <rv s="1">
    <v>1</v>
    <v>XIDX:INCI</v>
    <v>Daily</v>
    <v>43829</v>
    <v>43829</v>
    <v>0</v>
    <v>1</v>
    <v>637132608000000000,639177918847876829,0</v>
    <v>0</v>
    <v>bkgv27</v>
    <v>XIDX:INCI</v>
    <v>789</v>
  </rv>
  <rv s="1">
    <v>1</v>
    <v>XIDX:INCI</v>
    <v>Daily</v>
    <v>45289</v>
    <v>45289</v>
    <v>0</v>
    <v>1</v>
    <v>638394048000000000,639177918848346932,0</v>
    <v>0</v>
    <v>bkgv27</v>
    <v>XIDX:INCI</v>
    <v>377</v>
  </rv>
  <rv s="1">
    <v>1</v>
    <v>XIDX:INCI</v>
    <v>Daily</v>
    <v>46142</v>
    <v>46142</v>
    <v>0</v>
    <v>1</v>
    <v>639131040000000000,639177918848817034,0</v>
    <v>0</v>
    <v>bkgv27</v>
    <v>XIDX:INCI</v>
    <v>157</v>
  </rv>
  <rv s="1">
    <v>1</v>
    <v>XIDX:INCI</v>
    <v>Daily</v>
    <v>44195</v>
    <v>44195</v>
    <v>0</v>
    <v>1</v>
    <v>637448832000000000,639177918850277355,0</v>
    <v>0</v>
    <v>bkgv27</v>
    <v>XIDX:INCI</v>
    <v>790</v>
  </rv>
  <rv s="1">
    <v>1</v>
    <v>XIDX:INCI</v>
    <v>Daily</v>
    <v>45656</v>
    <v>45656</v>
    <v>0</v>
    <v>1</v>
    <v>638711136000000000,639177918850766339,0</v>
    <v>0</v>
    <v>bkgv27</v>
    <v>XIDX:INCI</v>
    <v>356</v>
  </rv>
  <rv s="1">
    <v>1</v>
    <v>XIDX:INAF</v>
    <v>Daily</v>
    <v>40176</v>
    <v>40176</v>
    <v>0</v>
    <v>1</v>
    <v>633976416000000000,639177918835142188,0</v>
    <v>0</v>
    <v>bkgusm</v>
    <v>XIDX:INAF</v>
    <v>739</v>
  </rv>
  <rv s="1">
    <v>1</v>
    <v>XIDX:INAF</v>
    <v>Daily</v>
    <v>41638</v>
    <v>41638</v>
    <v>0</v>
    <v>1</v>
    <v>635239584000000000,639177918831437437,0</v>
    <v>0</v>
    <v>bkgusm</v>
    <v>XIDX:INAF</v>
    <v>791</v>
  </rv>
  <rv s="1">
    <v>1</v>
    <v>XIDX:INAF</v>
    <v>Daily</v>
    <v>43098</v>
    <v>43098</v>
    <v>0</v>
    <v>1</v>
    <v>636501024000000000,639177918831901458,0</v>
    <v>0</v>
    <v>bkgusm</v>
    <v>XIDX:INAF</v>
    <v>792</v>
  </rv>
  <rv s="1">
    <v>1</v>
    <v>XIDX:INAF</v>
    <v>Daily</v>
    <v>44560</v>
    <v>44560</v>
    <v>0</v>
    <v>1</v>
    <v>637764192000000000,639177918832381568,0</v>
    <v>0</v>
    <v>bkgusm</v>
    <v>XIDX:INAF</v>
    <v>570</v>
  </rv>
  <rv s="1">
    <v>1</v>
    <v>XIDX:INAF</v>
    <v>Daily</v>
    <v>46021</v>
    <v>46021</v>
    <v>0</v>
    <v>1</v>
    <v>639026496000000000,639177918832851667,0</v>
    <v>0</v>
    <v>bkgusm</v>
    <v>XIDX:INAF</v>
    <v>3</v>
  </rv>
  <rv s="1">
    <v>1</v>
    <v>XIDX:INAF</v>
    <v>Daily</v>
    <v>40542</v>
    <v>40542</v>
    <v>0</v>
    <v>1</v>
    <v>634292640000000000,639177918842309912,0</v>
    <v>0</v>
    <v>bkgusm</v>
    <v>XIDX:INAF</v>
    <v>14</v>
  </rv>
  <rv s="1">
    <v>1</v>
    <v>XIDX:INAF</v>
    <v>Daily</v>
    <v>42003</v>
    <v>42003</v>
    <v>0</v>
    <v>1</v>
    <v>635554944000000000,639177918842803893,0</v>
    <v>0</v>
    <v>bkgusm</v>
    <v>XIDX:INAF</v>
    <v>793</v>
  </rv>
  <rv s="1">
    <v>1</v>
    <v>XIDX:INAF</v>
    <v>Daily</v>
    <v>43462</v>
    <v>43462</v>
    <v>0</v>
    <v>1</v>
    <v>636815520000000000,639177918839055830,0</v>
    <v>0</v>
    <v>bkgusm</v>
    <v>XIDX:INAF</v>
    <v>794</v>
  </rv>
  <rv s="1">
    <v>1</v>
    <v>XIDX:INAF</v>
    <v>Daily</v>
    <v>44925</v>
    <v>44925</v>
    <v>0</v>
    <v>1</v>
    <v>638079552000000000,639177918839539289,0</v>
    <v>0</v>
    <v>bkgusm</v>
    <v>XIDX:INAF</v>
    <v>795</v>
  </rv>
  <rv s="1">
    <v>1</v>
    <v>XIDX:INAF</v>
    <v>Daily</v>
    <v>40907</v>
    <v>40907</v>
    <v>0</v>
    <v>1</v>
    <v>634608000000000000,639177918847347657,0</v>
    <v>0</v>
    <v>bkgusm</v>
    <v>XIDX:INAF</v>
    <v>60</v>
  </rv>
  <rv s="1">
    <v>1</v>
    <v>XIDX:INAF</v>
    <v>Daily</v>
    <v>42368</v>
    <v>42368</v>
    <v>0</v>
    <v>1</v>
    <v>635870304000000000,639177918847821150,0</v>
    <v>0</v>
    <v>bkgusm</v>
    <v>XIDX:INAF</v>
    <v>796</v>
  </rv>
  <rv s="1">
    <v>1</v>
    <v>XIDX:INAF</v>
    <v>Daily</v>
    <v>43829</v>
    <v>43829</v>
    <v>0</v>
    <v>1</v>
    <v>637132608000000000,639177918848295093,0</v>
    <v>0</v>
    <v>bkgusm</v>
    <v>XIDX:INAF</v>
    <v>203</v>
  </rv>
  <rv s="1">
    <v>1</v>
    <v>XIDX:INAF</v>
    <v>Daily</v>
    <v>45289</v>
    <v>45289</v>
    <v>0</v>
    <v>1</v>
    <v>638394048000000000,639177918848771371,0</v>
    <v>0</v>
    <v>bkgusm</v>
    <v>XIDX:INAF</v>
    <v>179</v>
  </rv>
  <rv s="1">
    <v>1</v>
    <v>XIDX:INAF</v>
    <v>Daily</v>
    <v>46142</v>
    <v>46142</v>
    <v>0</v>
    <v>1</v>
    <v>639131040000000000,639177918849245301,0</v>
    <v>0</v>
    <v>bkgusm</v>
    <v>XIDX:INAF</v>
    <v>3</v>
  </rv>
  <rv s="1">
    <v>1</v>
    <v>XIDX:INAF</v>
    <v>Daily</v>
    <v>39812</v>
    <v>39812</v>
    <v>0</v>
    <v>1</v>
    <v>633661920000000000,639177918853992567,0</v>
    <v>0</v>
    <v>bkgusm</v>
    <v>XIDX:INAF</v>
    <v>22</v>
  </rv>
  <rv s="1">
    <v>1</v>
    <v>XIDX:INAF</v>
    <v>Daily</v>
    <v>45656</v>
    <v>45656</v>
    <v>0</v>
    <v>1</v>
    <v>638711136000000000,639177918854466461,0</v>
    <v>0</v>
    <v>bkgusm</v>
    <v>XIDX:INAF</v>
    <v>3</v>
  </rv>
  <rv s="1">
    <v>1</v>
    <v>XIDX:INAF</v>
    <v>Daily</v>
    <v>41271</v>
    <v>41271</v>
    <v>0</v>
    <v>1</v>
    <v>634922496000000000,639177918858117285,0</v>
    <v>0</v>
    <v>bkgusm</v>
    <v>XIDX:INAF</v>
    <v>128</v>
  </rv>
  <rv s="1">
    <v>1</v>
    <v>XIDX:INAF</v>
    <v>Daily</v>
    <v>42734</v>
    <v>42734</v>
    <v>0</v>
    <v>1</v>
    <v>636186528000000000,639177918859073731,0</v>
    <v>0</v>
    <v>bkgusm</v>
    <v>XIDX:INAF</v>
    <v>773</v>
  </rv>
  <rv s="1">
    <v>1</v>
    <v>XIDX:INAF</v>
    <v>Daily</v>
    <v>44195</v>
    <v>44195</v>
    <v>0</v>
    <v>1</v>
    <v>637448832000000000,639177918864194874,0</v>
    <v>0</v>
    <v>bkgusm</v>
    <v>XIDX:INAF</v>
    <v>797</v>
  </rv>
  <rv s="1">
    <v>1</v>
    <v>XIDX:IMPC</v>
    <v>Daily</v>
    <v>43098</v>
    <v>43098</v>
    <v>0</v>
    <v>1</v>
    <v>636501024000000000,639177918833800442,0</v>
    <v>0</v>
    <v>bkgupr</v>
    <v>XIDX:IMPC</v>
    <v>798</v>
  </rv>
  <rv s="1">
    <v>1</v>
    <v>XIDX:IMPC</v>
    <v>Daily</v>
    <v>44560</v>
    <v>44560</v>
    <v>0</v>
    <v>1</v>
    <v>637764192000000000,639177918834270547,0</v>
    <v>0</v>
    <v>bkgupr</v>
    <v>XIDX:IMPC</v>
    <v>799</v>
  </rv>
  <rv s="1">
    <v>1</v>
    <v>XIDX:IMPC</v>
    <v>Daily</v>
    <v>46021</v>
    <v>46021</v>
    <v>0</v>
    <v>1</v>
    <v>639026496000000000,639177918834750645,0</v>
    <v>0</v>
    <v>bkgupr</v>
    <v>XIDX:IMPC</v>
    <v>800</v>
  </rv>
  <rv s="1">
    <v>1</v>
    <v>XIDX:IMPC</v>
    <v>Daily</v>
    <v>42003</v>
    <v>42003</v>
    <v>0</v>
    <v>1</v>
    <v>635554944000000000,639177918840046832,0</v>
    <v>0</v>
    <v>bkgupr</v>
    <v>XIDX:IMPC</v>
    <v>801</v>
  </rv>
  <rv s="1">
    <v>1</v>
    <v>XIDX:IMPC</v>
    <v>Daily</v>
    <v>43462</v>
    <v>43462</v>
    <v>0</v>
    <v>1</v>
    <v>636815520000000000,639177918840521943,0</v>
    <v>0</v>
    <v>bkgupr</v>
    <v>XIDX:IMPC</v>
    <v>802</v>
  </rv>
  <rv s="1">
    <v>1</v>
    <v>XIDX:IMPC</v>
    <v>Daily</v>
    <v>44925</v>
    <v>44925</v>
    <v>0</v>
    <v>1</v>
    <v>638079552000000000,639177918840992048,0</v>
    <v>0</v>
    <v>bkgupr</v>
    <v>XIDX:IMPC</v>
    <v>803</v>
  </rv>
  <rv s="1">
    <v>1</v>
    <v>XIDX:IMPC</v>
    <v>Daily</v>
    <v>44195</v>
    <v>44195</v>
    <v>0</v>
    <v>1</v>
    <v>637448832000000000,639177918854945166,0</v>
    <v>0</v>
    <v>bkgupr</v>
    <v>XIDX:IMPC</v>
    <v>804</v>
  </rv>
  <rv s="1">
    <v>1</v>
    <v>XIDX:IMPC</v>
    <v>Daily</v>
    <v>42368</v>
    <v>42368</v>
    <v>0</v>
    <v>1</v>
    <v>635870304000000000,639177918858585979,0</v>
    <v>0</v>
    <v>bkgupr</v>
    <v>XIDX:IMPC</v>
    <v>805</v>
  </rv>
  <rv s="1">
    <v>1</v>
    <v>XIDX:IMPC</v>
    <v>Daily</v>
    <v>45289</v>
    <v>45289</v>
    <v>0</v>
    <v>1</v>
    <v>638394048000000000,639177918854600173,0</v>
    <v>0</v>
    <v>bkgupr</v>
    <v>XIDX:IMPC</v>
    <v>349</v>
  </rv>
  <rv s="1">
    <v>1</v>
    <v>XIDX:IMPC</v>
    <v>Daily</v>
    <v>42734</v>
    <v>42734</v>
    <v>0</v>
    <v>1</v>
    <v>636186528000000000,639177918859551293,0</v>
    <v>0</v>
    <v>bkgupr</v>
    <v>XIDX:IMPC</v>
    <v>806</v>
  </rv>
  <rv s="1">
    <v>1</v>
    <v>XIDX:IMPC</v>
    <v>Daily</v>
    <v>45656</v>
    <v>45656</v>
    <v>0</v>
    <v>1</v>
    <v>638711136000000000,639177918860026302,0</v>
    <v>0</v>
    <v>bkgupr</v>
    <v>XIDX:IMPC</v>
    <v>78</v>
  </rv>
  <rv s="1">
    <v>1</v>
    <v>XIDX:IMPC</v>
    <v>Daily</v>
    <v>43829</v>
    <v>43829</v>
    <v>0</v>
    <v>1</v>
    <v>637132608000000000,639177918864677340,0</v>
    <v>0</v>
    <v>bkgupr</v>
    <v>XIDX:IMPC</v>
    <v>807</v>
  </rv>
  <rv s="1">
    <v>1</v>
    <v>XIDX:IMPC</v>
    <v>Daily</v>
    <v>46142</v>
    <v>46142</v>
    <v>0</v>
    <v>1</v>
    <v>639131040000000000,639177918865167451,0</v>
    <v>0</v>
    <v>bkgupr</v>
    <v>XIDX:IMPC</v>
    <v>808</v>
  </rv>
  <rv s="1">
    <v>1</v>
    <v>XIDX:IMJS</v>
    <v>Daily</v>
    <v>42368</v>
    <v>42368</v>
    <v>0</v>
    <v>1</v>
    <v>635870304000000000,639177918835225472,0</v>
    <v>0</v>
    <v>bkgumw</v>
    <v>XIDX:IMJS</v>
    <v>809</v>
  </rv>
  <rv s="1">
    <v>1</v>
    <v>XIDX:IMJS</v>
    <v>Daily</v>
    <v>43829</v>
    <v>43829</v>
    <v>0</v>
    <v>1</v>
    <v>637132608000000000,639177918835697186,0</v>
    <v>0</v>
    <v>bkgumw</v>
    <v>XIDX:IMJS</v>
    <v>810</v>
  </rv>
  <rv s="1">
    <v>1</v>
    <v>XIDX:IMJS</v>
    <v>Daily</v>
    <v>45289</v>
    <v>45289</v>
    <v>0</v>
    <v>1</v>
    <v>638394048000000000,639177918831416262,0</v>
    <v>0</v>
    <v>bkgumw</v>
    <v>XIDX:IMJS</v>
    <v>811</v>
  </rv>
  <rv s="1">
    <v>1</v>
    <v>XIDX:IMJS</v>
    <v>Daily</v>
    <v>46142</v>
    <v>46142</v>
    <v>0</v>
    <v>1</v>
    <v>639131040000000000,639177918831884755,0</v>
    <v>0</v>
    <v>bkgumw</v>
    <v>XIDX:IMJS</v>
    <v>627</v>
  </rv>
  <rv s="1">
    <v>1</v>
    <v>XIDX:IMJS</v>
    <v>Daily</v>
    <v>42734</v>
    <v>42734</v>
    <v>0</v>
    <v>1</v>
    <v>636186528000000000,639177918841958542,0</v>
    <v>0</v>
    <v>bkgumw</v>
    <v>XIDX:IMJS</v>
    <v>812</v>
  </rv>
  <rv s="1">
    <v>1</v>
    <v>XIDX:IMJS</v>
    <v>Daily</v>
    <v>44195</v>
    <v>44195</v>
    <v>0</v>
    <v>1</v>
    <v>637448832000000000,639177918842427019,0</v>
    <v>0</v>
    <v>bkgumw</v>
    <v>XIDX:IMJS</v>
    <v>813</v>
  </rv>
  <rv s="1">
    <v>1</v>
    <v>XIDX:IMJS</v>
    <v>Daily</v>
    <v>45656</v>
    <v>45656</v>
    <v>0</v>
    <v>1</v>
    <v>638711136000000000,639177918842897122,0</v>
    <v>0</v>
    <v>bkgumw</v>
    <v>XIDX:IMJS</v>
    <v>814</v>
  </rv>
  <rv s="1">
    <v>1</v>
    <v>XIDX:IMJS</v>
    <v>Daily</v>
    <v>41638</v>
    <v>41638</v>
    <v>0</v>
    <v>1</v>
    <v>635239584000000000,639177918855411453,0</v>
    <v>0</v>
    <v>bkgumw</v>
    <v>XIDX:IMJS</v>
    <v>815</v>
  </rv>
  <rv s="1">
    <v>1</v>
    <v>XIDX:IMJS</v>
    <v>Daily</v>
    <v>44560</v>
    <v>44560</v>
    <v>0</v>
    <v>1</v>
    <v>637764192000000000,639177918855889943,0</v>
    <v>0</v>
    <v>bkgumw</v>
    <v>XIDX:IMJS</v>
    <v>816</v>
  </rv>
  <rv s="1">
    <v>1</v>
    <v>XIDX:IMJS</v>
    <v>Daily</v>
    <v>42003</v>
    <v>42003</v>
    <v>0</v>
    <v>1</v>
    <v>635554944000000000,639177918855069766,0</v>
    <v>0</v>
    <v>bkgumw</v>
    <v>XIDX:IMJS</v>
    <v>817</v>
  </rv>
  <rv s="1">
    <v>1</v>
    <v>XIDX:IMJS</v>
    <v>Daily</v>
    <v>44925</v>
    <v>44925</v>
    <v>0</v>
    <v>1</v>
    <v>638079552000000000,639177918855539867,0</v>
    <v>0</v>
    <v>bkgumw</v>
    <v>XIDX:IMJS</v>
    <v>818</v>
  </rv>
  <rv s="1">
    <v>1</v>
    <v>XIDX:IMJS</v>
    <v>Daily</v>
    <v>43098</v>
    <v>43098</v>
    <v>0</v>
    <v>1</v>
    <v>636501024000000000,639177918855539867,0</v>
    <v>0</v>
    <v>bkgumw</v>
    <v>XIDX:IMJS</v>
    <v>819</v>
  </rv>
  <rv s="1">
    <v>1</v>
    <v>XIDX:IMJS</v>
    <v>Daily</v>
    <v>46021</v>
    <v>46021</v>
    <v>0</v>
    <v>1</v>
    <v>639026496000000000,639177918856011002,0</v>
    <v>0</v>
    <v>bkgumw</v>
    <v>XIDX:IMJS</v>
    <v>566</v>
  </rv>
  <rv s="1">
    <v>1</v>
    <v>XIDX:IMJS</v>
    <v>Daily</v>
    <v>43462</v>
    <v>43462</v>
    <v>0</v>
    <v>1</v>
    <v>636815520000000000,639177918865643667,0</v>
    <v>0</v>
    <v>bkgumw</v>
    <v>XIDX:IMJS</v>
    <v>820</v>
  </rv>
  <rv s="1">
    <v>1</v>
    <v>XIDX:IMAS</v>
    <v>Daily</v>
    <v>41638</v>
    <v>41638</v>
    <v>0</v>
    <v>1</v>
    <v>635239584000000000,639177918832833530,0</v>
    <v>0</v>
    <v>bkguk2</v>
    <v>XIDX:IMAS</v>
    <v>475</v>
  </rv>
  <rv s="1">
    <v>1</v>
    <v>XIDX:IMAS</v>
    <v>Daily</v>
    <v>43098</v>
    <v>43098</v>
    <v>0</v>
    <v>1</v>
    <v>636501024000000000,639177918833309528,0</v>
    <v>0</v>
    <v>bkguk2</v>
    <v>XIDX:IMAS</v>
    <v>622</v>
  </rv>
  <rv s="1">
    <v>1</v>
    <v>XIDX:IMAS</v>
    <v>Daily</v>
    <v>44560</v>
    <v>44560</v>
    <v>0</v>
    <v>1</v>
    <v>637764192000000000,639177918833794226,0</v>
    <v>0</v>
    <v>bkguk2</v>
    <v>XIDX:IMAS</v>
    <v>507</v>
  </rv>
  <rv s="1">
    <v>1</v>
    <v>XIDX:IMAS</v>
    <v>Daily</v>
    <v>46021</v>
    <v>46021</v>
    <v>0</v>
    <v>1</v>
    <v>639026496000000000,639177918834263858,0</v>
    <v>0</v>
    <v>bkguk2</v>
    <v>XIDX:IMAS</v>
    <v>625</v>
  </rv>
  <rv s="1">
    <v>1</v>
    <v>XIDX:IMAS</v>
    <v>Daily</v>
    <v>40542</v>
    <v>40542</v>
    <v>0</v>
    <v>1</v>
    <v>634292640000000000,639177918843391866,0</v>
    <v>0</v>
    <v>bkguk2</v>
    <v>XIDX:IMAS</v>
    <v>821</v>
  </rv>
  <rv s="1">
    <v>1</v>
    <v>XIDX:IMAS</v>
    <v>Daily</v>
    <v>42003</v>
    <v>42003</v>
    <v>0</v>
    <v>1</v>
    <v>635554944000000000,639177918838984922,0</v>
    <v>0</v>
    <v>bkguk2</v>
    <v>XIDX:IMAS</v>
    <v>472</v>
  </rv>
  <rv s="1">
    <v>1</v>
    <v>XIDX:IMAS</v>
    <v>Daily</v>
    <v>43462</v>
    <v>43462</v>
    <v>0</v>
    <v>1</v>
    <v>636815520000000000,639177918839455025,0</v>
    <v>0</v>
    <v>bkguk2</v>
    <v>XIDX:IMAS</v>
    <v>822</v>
  </rv>
  <rv s="1">
    <v>1</v>
    <v>XIDX:IMAS</v>
    <v>Daily</v>
    <v>44925</v>
    <v>44925</v>
    <v>0</v>
    <v>1</v>
    <v>638079552000000000,639177918839925131,0</v>
    <v>0</v>
    <v>bkguk2</v>
    <v>XIDX:IMAS</v>
    <v>203</v>
  </rv>
  <rv s="1">
    <v>1</v>
    <v>XIDX:IMAS</v>
    <v>Daily</v>
    <v>42368</v>
    <v>42368</v>
    <v>0</v>
    <v>1</v>
    <v>635870304000000000,639177918856369251,0</v>
    <v>0</v>
    <v>bkguk2</v>
    <v>XIDX:IMAS</v>
    <v>823</v>
  </rv>
  <rv s="1">
    <v>1</v>
    <v>XIDX:IMAS</v>
    <v>Daily</v>
    <v>45289</v>
    <v>45289</v>
    <v>0</v>
    <v>1</v>
    <v>638394048000000000,639177918856835005,0</v>
    <v>0</v>
    <v>bkguk2</v>
    <v>XIDX:IMAS</v>
    <v>99</v>
  </rv>
  <rv s="1">
    <v>1</v>
    <v>XIDX:IMAS</v>
    <v>Daily</v>
    <v>42734</v>
    <v>42734</v>
    <v>0</v>
    <v>1</v>
    <v>636186528000000000,639177918856484921,0</v>
    <v>0</v>
    <v>bkguk2</v>
    <v>XIDX:IMAS</v>
    <v>824</v>
  </rv>
  <rv s="1">
    <v>1</v>
    <v>XIDX:IMAS</v>
    <v>Daily</v>
    <v>45656</v>
    <v>45656</v>
    <v>0</v>
    <v>1</v>
    <v>638711136000000000,639177918856948911,0</v>
    <v>0</v>
    <v>bkguk2</v>
    <v>XIDX:IMAS</v>
    <v>790</v>
  </rv>
  <rv s="1">
    <v>1</v>
    <v>XIDX:IMAS</v>
    <v>Daily</v>
    <v>40907</v>
    <v>40907</v>
    <v>0</v>
    <v>1</v>
    <v>634608000000000000,639177918856494925,0</v>
    <v>0</v>
    <v>bkguk2</v>
    <v>XIDX:IMAS</v>
    <v>595</v>
  </rv>
  <rv s="1">
    <v>1</v>
    <v>XIDX:IMAS</v>
    <v>Daily</v>
    <v>43829</v>
    <v>43829</v>
    <v>0</v>
    <v>1</v>
    <v>637132608000000000,639177918856965034,0</v>
    <v>0</v>
    <v>bkguk2</v>
    <v>XIDX:IMAS</v>
    <v>187</v>
  </rv>
  <rv s="1">
    <v>1</v>
    <v>XIDX:IMAS</v>
    <v>Daily</v>
    <v>46142</v>
    <v>46142</v>
    <v>0</v>
    <v>1</v>
    <v>639131040000000000,639177918857439022,0</v>
    <v>0</v>
    <v>bkguk2</v>
    <v>XIDX:IMAS</v>
    <v>825</v>
  </rv>
  <rv s="1">
    <v>1</v>
    <v>XIDX:IMAS</v>
    <v>Daily</v>
    <v>41271</v>
    <v>41271</v>
    <v>0</v>
    <v>1</v>
    <v>634922496000000000,639177918862230104,0</v>
    <v>0</v>
    <v>bkguk2</v>
    <v>XIDX:IMAS</v>
    <v>826</v>
  </rv>
  <rv s="1">
    <v>1</v>
    <v>XIDX:IMAS</v>
    <v>Daily</v>
    <v>44195</v>
    <v>44195</v>
    <v>0</v>
    <v>1</v>
    <v>637448832000000000,639177918862710212,0</v>
    <v>0</v>
    <v>bkguk2</v>
    <v>XIDX:IMAS</v>
    <v>440</v>
  </rv>
  <rv s="1">
    <v>1</v>
    <v>XIDX:IKBI</v>
    <v>Daily</v>
    <v>43829</v>
    <v>43829</v>
    <v>0</v>
    <v>1</v>
    <v>637132608000000000,639177918834731545,0</v>
    <v>0</v>
    <v>bkgszr</v>
    <v>XIDX:IKBI</v>
    <v>432</v>
  </rv>
  <rv s="1">
    <v>1</v>
    <v>XIDX:IKBI</v>
    <v>Daily</v>
    <v>45289</v>
    <v>45289</v>
    <v>0</v>
    <v>1</v>
    <v>638394048000000000,639177918835201652,0</v>
    <v>0</v>
    <v>bkgszr</v>
    <v>XIDX:IKBI</v>
    <v>428</v>
  </rv>
  <rv s="1">
    <v>1</v>
    <v>XIDX:IKBI</v>
    <v>Daily</v>
    <v>46142</v>
    <v>46142</v>
    <v>0</v>
    <v>1</v>
    <v>639131040000000000,639177918835674691,0</v>
    <v>0</v>
    <v>bkgszr</v>
    <v>XIDX:IKBI</v>
    <v>827</v>
  </rv>
  <rv s="1">
    <v>1</v>
    <v>XIDX:IKBI</v>
    <v>Daily</v>
    <v>42734</v>
    <v>42734</v>
    <v>0</v>
    <v>1</v>
    <v>636186528000000000,639177918840402850,0</v>
    <v>0</v>
    <v>bkgszr</v>
    <v>XIDX:IKBI</v>
    <v>567</v>
  </rv>
  <rv s="1">
    <v>1</v>
    <v>XIDX:IKBI</v>
    <v>Daily</v>
    <v>44195</v>
    <v>44195</v>
    <v>0</v>
    <v>1</v>
    <v>637448832000000000,639177918840862955,0</v>
    <v>0</v>
    <v>bkgszr</v>
    <v>XIDX:IKBI</v>
    <v>416</v>
  </rv>
  <rv s="1">
    <v>1</v>
    <v>XIDX:IKBI</v>
    <v>Daily</v>
    <v>45656</v>
    <v>45656</v>
    <v>0</v>
    <v>1</v>
    <v>638711136000000000,639177918841335939,0</v>
    <v>0</v>
    <v>bkgszr</v>
    <v>XIDX:IKBI</v>
    <v>828</v>
  </rv>
  <rv s="1">
    <v>1</v>
    <v>XIDX:IKBI</v>
    <v>Daily</v>
    <v>44925</v>
    <v>44925</v>
    <v>0</v>
    <v>1</v>
    <v>638079552000000000,639177918857311631,0</v>
    <v>0</v>
    <v>bkgszr</v>
    <v>XIDX:IKBI</v>
    <v>522</v>
  </rv>
  <rv s="1">
    <v>1</v>
    <v>XIDX:IKBI</v>
    <v>Daily</v>
    <v>43098</v>
    <v>43098</v>
    <v>0</v>
    <v>1</v>
    <v>636501024000000000,639177918857421655,0</v>
    <v>0</v>
    <v>bkgszr</v>
    <v>XIDX:IKBI</v>
    <v>17</v>
  </rv>
  <rv s="1">
    <v>1</v>
    <v>XIDX:IKBI</v>
    <v>Daily</v>
    <v>46021</v>
    <v>46021</v>
    <v>0</v>
    <v>1</v>
    <v>639026496000000000,639177918857889507,0</v>
    <v>0</v>
    <v>bkgszr</v>
    <v>XIDX:IKBI</v>
    <v>234</v>
  </rv>
  <rv s="1">
    <v>1</v>
    <v>XIDX:IKBI</v>
    <v>Daily</v>
    <v>43462</v>
    <v>43462</v>
    <v>0</v>
    <v>1</v>
    <v>636815520000000000,639177918857911765,0</v>
    <v>0</v>
    <v>bkgszr</v>
    <v>XIDX:IKBI</v>
    <v>429</v>
  </rv>
  <rv s="1">
    <v>1</v>
    <v>XIDX:IKBI</v>
    <v>Daily</v>
    <v>44560</v>
    <v>44560</v>
    <v>0</v>
    <v>1</v>
    <v>637764192000000000,639177918863177959,0</v>
    <v>0</v>
    <v>bkgszr</v>
    <v>XIDX:IKBI</v>
    <v>430</v>
  </rv>
  <rv s="1">
    <v>1</v>
    <v>XIDX:IKAI</v>
    <v>Daily</v>
    <v>43829</v>
    <v>43829</v>
    <v>0</v>
    <v>1</v>
    <v>637132608000000000,639177918832119330,0</v>
    <v>0</v>
    <v>bkgsww</v>
    <v>XIDX:IKAI</v>
    <v>610</v>
  </rv>
  <rv s="1">
    <v>1</v>
    <v>XIDX:IKAI</v>
    <v>Daily</v>
    <v>45289</v>
    <v>45289</v>
    <v>0</v>
    <v>1</v>
    <v>638394048000000000,639177918832589431,0</v>
    <v>0</v>
    <v>bkgsww</v>
    <v>XIDX:IKAI</v>
    <v>3</v>
  </rv>
  <rv s="1">
    <v>1</v>
    <v>XIDX:IKAI</v>
    <v>Daily</v>
    <v>46142</v>
    <v>46142</v>
    <v>0</v>
    <v>1</v>
    <v>639131040000000000,639177918833069523,0</v>
    <v>0</v>
    <v>bkgsww</v>
    <v>XIDX:IKAI</v>
    <v>241</v>
  </rv>
  <rv s="1">
    <v>1</v>
    <v>XIDX:IKAI</v>
    <v>Daily</v>
    <v>42734</v>
    <v>42734</v>
    <v>0</v>
    <v>1</v>
    <v>636186528000000000,639177918841811395,0</v>
    <v>0</v>
    <v>bkgsww</v>
    <v>XIDX:IKAI</v>
    <v>829</v>
  </rv>
  <rv s="1">
    <v>1</v>
    <v>XIDX:IKAI</v>
    <v>Daily</v>
    <v>44195</v>
    <v>44195</v>
    <v>0</v>
    <v>1</v>
    <v>637448832000000000,639177918842277743,0</v>
    <v>0</v>
    <v>bkgsww</v>
    <v>XIDX:IKAI</v>
    <v>22</v>
  </rv>
  <rv s="1">
    <v>1</v>
    <v>XIDX:IKAI</v>
    <v>Daily</v>
    <v>45656</v>
    <v>45656</v>
    <v>0</v>
    <v>1</v>
    <v>638711136000000000,639177918842761594,0</v>
    <v>0</v>
    <v>bkgsww</v>
    <v>XIDX:IKAI</v>
    <v>113</v>
  </rv>
  <rv s="1">
    <v>1</v>
    <v>XIDX:IKAI</v>
    <v>Daily</v>
    <v>46021</v>
    <v>46021</v>
    <v>0</v>
    <v>1</v>
    <v>639026496000000000,639177918854324052,0</v>
    <v>0</v>
    <v>bkgsww</v>
    <v>XIDX:IKAI</v>
    <v>830</v>
  </rv>
  <rv s="1">
    <v>1</v>
    <v>XIDX:IKAI</v>
    <v>Daily</v>
    <v>43462</v>
    <v>43462</v>
    <v>0</v>
    <v>1</v>
    <v>636815520000000000,639177918858364915,0</v>
    <v>0</v>
    <v>bkgsww</v>
    <v>XIDX:IKAI</v>
    <v>84</v>
  </rv>
  <rv s="1">
    <v>1</v>
    <v>XIDX:IKAI</v>
    <v>Daily</v>
    <v>41638</v>
    <v>41638</v>
    <v>0</v>
    <v>1</v>
    <v>635239584000000000,639177918858454935,0</v>
    <v>0</v>
    <v>bkgsww</v>
    <v>XIDX:IKAI</v>
    <v>831</v>
  </rv>
  <rv s="1">
    <v>1</v>
    <v>XIDX:IKAI</v>
    <v>Daily</v>
    <v>44560</v>
    <v>44560</v>
    <v>0</v>
    <v>1</v>
    <v>637764192000000000,639177918858925031,0</v>
    <v>0</v>
    <v>bkgsww</v>
    <v>XIDX:IKAI</v>
    <v>22</v>
  </rv>
  <rv s="1">
    <v>1</v>
    <v>XIDX:IKAI</v>
    <v>Daily</v>
    <v>44925</v>
    <v>44925</v>
    <v>0</v>
    <v>1</v>
    <v>638079552000000000,639177918864126140,0</v>
    <v>0</v>
    <v>bkgsww</v>
    <v>XIDX:IKAI</v>
    <v>3</v>
  </rv>
  <rv s="1">
    <v>1</v>
    <v>XIDX:IIKP</v>
    <v>Daily</v>
    <v>42368</v>
    <v>42368</v>
    <v>0</v>
    <v>1</v>
    <v>635870304000000000,639177918833552094,0</v>
    <v>0</v>
    <v>bkgsu2</v>
    <v>XIDX:IIKP</v>
    <v>832</v>
  </rv>
  <rv s="1">
    <v>1</v>
    <v>XIDX:IIKP</v>
    <v>Daily</v>
    <v>43829</v>
    <v>43829</v>
    <v>0</v>
    <v>1</v>
    <v>637132608000000000,639177918834077208,0</v>
    <v>0</v>
    <v>bkgsu2</v>
    <v>XIDX:IIKP</v>
    <v>22</v>
  </rv>
  <rv s="1">
    <v>1</v>
    <v>XIDX:IIKP</v>
    <v>Daily</v>
    <v>45289</v>
    <v>45289</v>
    <v>0</v>
    <v>1</v>
    <v>638394048000000000,639177918834572308,0</v>
    <v>0</v>
    <v>bkgsu2</v>
    <v>XIDX:IIKP</v>
    <v>3</v>
  </rv>
  <rv s="1">
    <v>1</v>
    <v>XIDX:IIKP</v>
    <v>Daily</v>
    <v>46142</v>
    <v>46142</v>
    <v>0</v>
    <v>1</v>
    <v>639131040000000000,639177918835042414,0</v>
    <v>0</v>
    <v>bkgsu2</v>
    <v>XIDX:IIKP</v>
    <v>3</v>
  </rv>
  <rv s="1">
    <v>1</v>
    <v>XIDX:IIKP</v>
    <v>Daily</v>
    <v>42734</v>
    <v>42734</v>
    <v>0</v>
    <v>1</v>
    <v>636186528000000000,639177918843228253,0</v>
    <v>0</v>
    <v>bkgsu2</v>
    <v>XIDX:IIKP</v>
    <v>833</v>
  </rv>
  <rv s="1">
    <v>1</v>
    <v>XIDX:IIKP</v>
    <v>Daily</v>
    <v>44195</v>
    <v>44195</v>
    <v>0</v>
    <v>1</v>
    <v>637448832000000000,639177918839273339,0</v>
    <v>0</v>
    <v>bkgsu2</v>
    <v>XIDX:IIKP</v>
    <v>3</v>
  </rv>
  <rv s="1">
    <v>1</v>
    <v>XIDX:IIKP</v>
    <v>Daily</v>
    <v>45656</v>
    <v>45656</v>
    <v>0</v>
    <v>1</v>
    <v>638711136000000000,639177918839748413,0</v>
    <v>0</v>
    <v>bkgsu2</v>
    <v>XIDX:IIKP</v>
    <v>3</v>
  </rv>
  <rv s="1">
    <v>1</v>
    <v>XIDX:IIKP</v>
    <v>Daily</v>
    <v>43462</v>
    <v>43462</v>
    <v>0</v>
    <v>1</v>
    <v>636815520000000000,639177918854806701,0</v>
    <v>0</v>
    <v>bkgsu2</v>
    <v>XIDX:IIKP</v>
    <v>430</v>
  </rv>
  <rv s="1">
    <v>1</v>
    <v>XIDX:IIKP</v>
    <v>Daily</v>
    <v>41638</v>
    <v>41638</v>
    <v>0</v>
    <v>1</v>
    <v>635239584000000000,639177918858841971,0</v>
    <v>0</v>
    <v>bkgsu2</v>
    <v>XIDX:IIKP</v>
    <v>59</v>
  </rv>
  <rv s="1">
    <v>1</v>
    <v>XIDX:IIKP</v>
    <v>Daily</v>
    <v>44560</v>
    <v>44560</v>
    <v>0</v>
    <v>1</v>
    <v>637764192000000000,639177918855076771,0</v>
    <v>0</v>
    <v>bkgsu2</v>
    <v>XIDX:IIKP</v>
    <v>3</v>
  </rv>
  <rv s="1">
    <v>1</v>
    <v>XIDX:IIKP</v>
    <v>Daily</v>
    <v>42003</v>
    <v>42003</v>
    <v>0</v>
    <v>1</v>
    <v>635554944000000000,639177918859397704,0</v>
    <v>0</v>
    <v>bkgsu2</v>
    <v>XIDX:IIKP</v>
    <v>345</v>
  </rv>
  <rv s="1">
    <v>1</v>
    <v>XIDX:IIKP</v>
    <v>Daily</v>
    <v>44925</v>
    <v>44925</v>
    <v>0</v>
    <v>1</v>
    <v>638079552000000000,639177918859877815,0</v>
    <v>0</v>
    <v>bkgsu2</v>
    <v>XIDX:IIKP</v>
    <v>3</v>
  </rv>
  <rv s="1">
    <v>1</v>
    <v>XIDX:IIKP</v>
    <v>Daily</v>
    <v>43098</v>
    <v>43098</v>
    <v>0</v>
    <v>1</v>
    <v>636501024000000000,639177918864608874,0</v>
    <v>0</v>
    <v>bkgsu2</v>
    <v>XIDX:IIKP</v>
    <v>128</v>
  </rv>
  <rv s="1">
    <v>1</v>
    <v>XIDX:IIKP</v>
    <v>Daily</v>
    <v>46021</v>
    <v>46021</v>
    <v>0</v>
    <v>1</v>
    <v>639026496000000000,639177918865083486,0</v>
    <v>0</v>
    <v>bkgsu2</v>
    <v>XIDX:IIKP</v>
    <v>3</v>
  </rv>
  <rv s="1">
    <v>1</v>
    <v>XIDX:IGAR</v>
    <v>Daily</v>
    <v>40176</v>
    <v>40176</v>
    <v>0</v>
    <v>1</v>
    <v>633976416000000000,639177918835516466,0</v>
    <v>0</v>
    <v>bkgsr7</v>
    <v>XIDX:IGAR</v>
    <v>15</v>
  </rv>
  <rv s="1">
    <v>1</v>
    <v>XIDX:IGAR</v>
    <v>Daily</v>
    <v>41638</v>
    <v>41638</v>
    <v>0</v>
    <v>1</v>
    <v>635239584000000000,639177918836017271,0</v>
    <v>0</v>
    <v>bkgsr7</v>
    <v>XIDX:IGAR</v>
    <v>834</v>
  </rv>
  <rv s="1">
    <v>1</v>
    <v>XIDX:IGAR</v>
    <v>Daily</v>
    <v>43098</v>
    <v>43098</v>
    <v>0</v>
    <v>1</v>
    <v>636501024000000000,639177918831935685,0</v>
    <v>0</v>
    <v>bkgsr7</v>
    <v>XIDX:IGAR</v>
    <v>628</v>
  </rv>
  <rv s="1">
    <v>1</v>
    <v>XIDX:IGAR</v>
    <v>Daily</v>
    <v>44560</v>
    <v>44560</v>
    <v>0</v>
    <v>1</v>
    <v>637764192000000000,639177918832405784,0</v>
    <v>0</v>
    <v>bkgsr7</v>
    <v>XIDX:IGAR</v>
    <v>511</v>
  </rv>
  <rv s="1">
    <v>1</v>
    <v>XIDX:IGAR</v>
    <v>Daily</v>
    <v>46021</v>
    <v>46021</v>
    <v>0</v>
    <v>1</v>
    <v>639026496000000000,639177918832879539,0</v>
    <v>0</v>
    <v>bkgsr7</v>
    <v>XIDX:IGAR</v>
    <v>696</v>
  </rv>
  <rv s="1">
    <v>1</v>
    <v>XIDX:IGAR</v>
    <v>Daily</v>
    <v>40542</v>
    <v>40542</v>
    <v>0</v>
    <v>1</v>
    <v>634292640000000000,639177918840217489,0</v>
    <v>0</v>
    <v>bkgsr7</v>
    <v>XIDX:IGAR</v>
    <v>522</v>
  </rv>
  <rv s="1">
    <v>1</v>
    <v>XIDX:IGAR</v>
    <v>Daily</v>
    <v>42003</v>
    <v>42003</v>
    <v>0</v>
    <v>1</v>
    <v>635554944000000000,639177918840687592,0</v>
    <v>0</v>
    <v>bkgsr7</v>
    <v>XIDX:IGAR</v>
    <v>278</v>
  </rv>
  <rv s="1">
    <v>1</v>
    <v>XIDX:IGAR</v>
    <v>Daily</v>
    <v>43462</v>
    <v>43462</v>
    <v>0</v>
    <v>1</v>
    <v>636815520000000000,639177918841168370,0</v>
    <v>0</v>
    <v>bkgsr7</v>
    <v>XIDX:IGAR</v>
    <v>25</v>
  </rv>
  <rv s="1">
    <v>1</v>
    <v>XIDX:IGAR</v>
    <v>Daily</v>
    <v>44925</v>
    <v>44925</v>
    <v>0</v>
    <v>1</v>
    <v>638079552000000000,639177918841637798,0</v>
    <v>0</v>
    <v>bkgsr7</v>
    <v>XIDX:IGAR</v>
    <v>183</v>
  </rv>
  <rv s="1">
    <v>1</v>
    <v>XIDX:IGAR</v>
    <v>Daily</v>
    <v>41271</v>
    <v>41271</v>
    <v>0</v>
    <v>1</v>
    <v>634922496000000000,639177918855280808,0</v>
    <v>0</v>
    <v>bkgsr7</v>
    <v>XIDX:IGAR</v>
    <v>161</v>
  </rv>
  <rv s="1">
    <v>1</v>
    <v>XIDX:IGAR</v>
    <v>Daily</v>
    <v>44195</v>
    <v>44195</v>
    <v>0</v>
    <v>1</v>
    <v>637448832000000000,639177918855750916,0</v>
    <v>0</v>
    <v>bkgsr7</v>
    <v>XIDX:IGAR</v>
    <v>835</v>
  </rv>
  <rv s="1">
    <v>1</v>
    <v>XIDX:IGAR</v>
    <v>Daily</v>
    <v>42368</v>
    <v>42368</v>
    <v>0</v>
    <v>1</v>
    <v>635870304000000000,639177918855550886,0</v>
    <v>0</v>
    <v>bkgsr7</v>
    <v>XIDX:IGAR</v>
    <v>135</v>
  </rv>
  <rv s="1">
    <v>1</v>
    <v>XIDX:IGAR</v>
    <v>Daily</v>
    <v>45289</v>
    <v>45289</v>
    <v>0</v>
    <v>1</v>
    <v>638394048000000000,639177918856021544,0</v>
    <v>0</v>
    <v>bkgsr7</v>
    <v>XIDX:IGAR</v>
    <v>654</v>
  </rv>
  <rv s="1">
    <v>1</v>
    <v>XIDX:IGAR</v>
    <v>Daily</v>
    <v>39812</v>
    <v>39812</v>
    <v>0</v>
    <v>1</v>
    <v>633661920000000000,639177918855800928,0</v>
    <v>0</v>
    <v>bkgsr7</v>
    <v>XIDX:IGAR</v>
    <v>292</v>
  </rv>
  <rv s="1">
    <v>1</v>
    <v>XIDX:IGAR</v>
    <v>Daily</v>
    <v>42734</v>
    <v>42734</v>
    <v>0</v>
    <v>1</v>
    <v>636186528000000000,639177918856271035,0</v>
    <v>0</v>
    <v>bkgsr7</v>
    <v>XIDX:IGAR</v>
    <v>234</v>
  </rv>
  <rv s="1">
    <v>1</v>
    <v>XIDX:IGAR</v>
    <v>Daily</v>
    <v>45656</v>
    <v>45656</v>
    <v>0</v>
    <v>1</v>
    <v>638711136000000000,639177918856751702,0</v>
    <v>0</v>
    <v>bkgsr7</v>
    <v>XIDX:IGAR</v>
    <v>377</v>
  </rv>
  <rv s="1">
    <v>1</v>
    <v>XIDX:IGAR</v>
    <v>Daily</v>
    <v>40907</v>
    <v>40907</v>
    <v>0</v>
    <v>1</v>
    <v>634608000000000000,639177918865553081,0</v>
    <v>0</v>
    <v>bkgsr7</v>
    <v>XIDX:IGAR</v>
    <v>751</v>
  </rv>
  <rv s="1">
    <v>1</v>
    <v>XIDX:IGAR</v>
    <v>Daily</v>
    <v>43829</v>
    <v>43829</v>
    <v>0</v>
    <v>1</v>
    <v>637132608000000000,639177918866036778,0</v>
    <v>0</v>
    <v>bkgsr7</v>
    <v>XIDX:IGAR</v>
    <v>576</v>
  </rv>
  <rv s="1">
    <v>1</v>
    <v>XIDX:IGAR</v>
    <v>Daily</v>
    <v>46142</v>
    <v>46142</v>
    <v>0</v>
    <v>1</v>
    <v>639131040000000000,639177918866503290,0</v>
    <v>0</v>
    <v>bkgsr7</v>
    <v>XIDX:IGAR</v>
    <v>204</v>
  </rv>
  <rv s="1">
    <v>1</v>
    <v>XIDX:IBST</v>
    <v>Daily</v>
    <v>42003</v>
    <v>42003</v>
    <v>0</v>
    <v>1</v>
    <v>635554944000000000,639177918855267315,0</v>
    <v>0</v>
    <v>bkgsfr</v>
    <v>XIDX:IBST</v>
    <v>836</v>
  </rv>
  <rv s="1">
    <v>1</v>
    <v>XIDX:IBST</v>
    <v>Daily</v>
    <v>43462</v>
    <v>43462</v>
    <v>0</v>
    <v>1</v>
    <v>636815520000000000,639177918855752601,0</v>
    <v>0</v>
    <v>bkgsfr</v>
    <v>XIDX:IBST</v>
    <v>837</v>
  </rv>
  <rv s="1">
    <v>1</v>
    <v>XIDX:IBST</v>
    <v>Daily</v>
    <v>44925</v>
    <v>44925</v>
    <v>0</v>
    <v>1</v>
    <v>638079552000000000,639177918856227517,0</v>
    <v>0</v>
    <v>bkgsfr</v>
    <v>XIDX:IBST</v>
    <v>838</v>
  </rv>
  <rv s="1">
    <v>1</v>
    <v>XIDX:IBST</v>
    <v>Daily</v>
    <v>43829</v>
    <v>43829</v>
    <v>0</v>
    <v>1</v>
    <v>637132608000000000,639177918857937894,0</v>
    <v>0</v>
    <v>bkgsfr</v>
    <v>XIDX:IBST</v>
    <v>3</v>
  </rv>
  <rv s="1">
    <v>1</v>
    <v>XIDX:IBST</v>
    <v>Daily</v>
    <v>45289</v>
    <v>45289</v>
    <v>0</v>
    <v>1</v>
    <v>638394048000000000,639177918858407998,0</v>
    <v>0</v>
    <v>bkgsfr</v>
    <v>XIDX:IBST</v>
    <v>3</v>
  </rv>
  <rv s="1">
    <v>1</v>
    <v>XIDX:IBST</v>
    <v>Daily</v>
    <v>46142</v>
    <v>46142</v>
    <v>0</v>
    <v>1</v>
    <v>639131040000000000,639177918858889221,0</v>
    <v>0</v>
    <v>bkgsfr</v>
    <v>XIDX:IBST</v>
    <v>3</v>
  </rv>
  <rv s="1">
    <v>1</v>
    <v>XIDX:IBST</v>
    <v>Daily</v>
    <v>41271</v>
    <v>41271</v>
    <v>0</v>
    <v>1</v>
    <v>634922496000000000,639177918857167720,0</v>
    <v>0</v>
    <v>bkgsfr</v>
    <v>XIDX:IBST</v>
    <v>839</v>
  </rv>
  <rv s="1">
    <v>1</v>
    <v>XIDX:IBST</v>
    <v>Daily</v>
    <v>42734</v>
    <v>42734</v>
    <v>0</v>
    <v>1</v>
    <v>636186528000000000,639177918857647832,0</v>
    <v>0</v>
    <v>bkgsfr</v>
    <v>XIDX:IBST</v>
    <v>840</v>
  </rv>
  <rv s="1">
    <v>1</v>
    <v>XIDX:IBST</v>
    <v>Daily</v>
    <v>44195</v>
    <v>44195</v>
    <v>0</v>
    <v>1</v>
    <v>637448832000000000,639177918858129060,0</v>
    <v>0</v>
    <v>bkgsfr</v>
    <v>XIDX:IBST</v>
    <v>3</v>
  </rv>
  <rv s="1">
    <v>1</v>
    <v>XIDX:IBST</v>
    <v>Daily</v>
    <v>45656</v>
    <v>45656</v>
    <v>0</v>
    <v>1</v>
    <v>638711136000000000,639177918858598041,0</v>
    <v>0</v>
    <v>bkgsfr</v>
    <v>XIDX:IBST</v>
    <v>3</v>
  </rv>
  <rv s="1">
    <v>1</v>
    <v>XIDX:IBST</v>
    <v>Daily</v>
    <v>41638</v>
    <v>41638</v>
    <v>0</v>
    <v>1</v>
    <v>635239584000000000,639177918862479986,0</v>
    <v>0</v>
    <v>bkgsfr</v>
    <v>XIDX:IBST</v>
    <v>841</v>
  </rv>
  <rv s="1">
    <v>1</v>
    <v>XIDX:IBST</v>
    <v>Daily</v>
    <v>44560</v>
    <v>44560</v>
    <v>0</v>
    <v>1</v>
    <v>637764192000000000,639177918863424268,0</v>
    <v>0</v>
    <v>bkgsfr</v>
    <v>XIDX:IBST</v>
    <v>842</v>
  </rv>
  <rv s="1">
    <v>1</v>
    <v>XIDX:IBST</v>
    <v>Daily</v>
    <v>46021</v>
    <v>46021</v>
    <v>0</v>
    <v>1</v>
    <v>639026496000000000,639177918863894374,0</v>
    <v>0</v>
    <v>bkgsfr</v>
    <v>XIDX:IBST</v>
    <v>3</v>
  </rv>
  <rv s="1">
    <v>1</v>
    <v>XIDX:IBFN</v>
    <v>Daily</v>
    <v>42734</v>
    <v>42734</v>
    <v>0</v>
    <v>1</v>
    <v>636186528000000000,639177918856699243,0</v>
    <v>0</v>
    <v>bkgscw</v>
    <v>XIDX:IBFN</v>
    <v>843</v>
  </rv>
  <rv s="1">
    <v>1</v>
    <v>XIDX:IBFN</v>
    <v>Daily</v>
    <v>44195</v>
    <v>44195</v>
    <v>0</v>
    <v>1</v>
    <v>637448832000000000,639177918857176603,0</v>
    <v>0</v>
    <v>bkgscw</v>
    <v>XIDX:IBFN</v>
    <v>114</v>
  </rv>
  <rv s="1">
    <v>1</v>
    <v>XIDX:IBFN</v>
    <v>Daily</v>
    <v>45656</v>
    <v>45656</v>
    <v>0</v>
    <v>1</v>
    <v>638711136000000000,639177918857646701,0</v>
    <v>0</v>
    <v>bkgscw</v>
    <v>XIDX:IBFN</v>
    <v>844</v>
  </rv>
  <rv s="1">
    <v>1</v>
    <v>XIDX:IBFN</v>
    <v>Daily</v>
    <v>44560</v>
    <v>44560</v>
    <v>0</v>
    <v>1</v>
    <v>637764192000000000,639177918855726280,0</v>
    <v>0</v>
    <v>bkgscw</v>
    <v>XIDX:IBFN</v>
    <v>219</v>
  </rv>
  <rv s="1">
    <v>1</v>
    <v>XIDX:IBFN</v>
    <v>Daily</v>
    <v>46021</v>
    <v>46021</v>
    <v>0</v>
    <v>1</v>
    <v>639026496000000000,639177918856201381,0</v>
    <v>0</v>
    <v>bkgscw</v>
    <v>XIDX:IBFN</v>
    <v>271</v>
  </rv>
  <rv s="1">
    <v>1</v>
    <v>XIDX:IBFN</v>
    <v>Daily</v>
    <v>43462</v>
    <v>43462</v>
    <v>0</v>
    <v>1</v>
    <v>636815520000000000,639177918859067031,0</v>
    <v>0</v>
    <v>bkgscw</v>
    <v>XIDX:IBFN</v>
    <v>585</v>
  </rv>
  <rv s="1">
    <v>1</v>
    <v>XIDX:IBFN</v>
    <v>Daily</v>
    <v>44925</v>
    <v>44925</v>
    <v>0</v>
    <v>1</v>
    <v>638079552000000000,639177918859539872,0</v>
    <v>0</v>
    <v>bkgscw</v>
    <v>XIDX:IBFN</v>
    <v>3</v>
  </rv>
  <rv s="1">
    <v>1</v>
    <v>XIDX:IBFN</v>
    <v>Daily</v>
    <v>43829</v>
    <v>43829</v>
    <v>0</v>
    <v>1</v>
    <v>637132608000000000,639177918864398254,0</v>
    <v>0</v>
    <v>bkgscw</v>
    <v>XIDX:IBFN</v>
    <v>271</v>
  </rv>
  <rv s="1">
    <v>1</v>
    <v>XIDX:IBFN</v>
    <v>Daily</v>
    <v>45289</v>
    <v>45289</v>
    <v>0</v>
    <v>1</v>
    <v>638394048000000000,639177918864868361,0</v>
    <v>0</v>
    <v>bkgscw</v>
    <v>XIDX:IBFN</v>
    <v>3</v>
  </rv>
  <rv s="1">
    <v>1</v>
    <v>XIDX:IBFN</v>
    <v>Daily</v>
    <v>46142</v>
    <v>46142</v>
    <v>0</v>
    <v>1</v>
    <v>639131040000000000,639177918865343414,0</v>
    <v>0</v>
    <v>bkgscw</v>
    <v>XIDX:IBFN</v>
    <v>47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9"/>
  <sheetViews>
    <sheetView topLeftCell="S1" workbookViewId="0">
      <selection activeCell="X5" sqref="X5"/>
    </sheetView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</v>
      </c>
      <c r="D2" s="2" vm="1">
        <f ca="1">IFERROR(_xlfn.STOCKHISTORY("XIDX:" &amp; $C$1, D3, , 0, 0, 1), "Libur")</f>
        <v>82</v>
      </c>
      <c r="H2" s="2" vm="1">
        <f ca="1">IFERROR(INDEX(D2:G2,COUNT(D2:G2)),"")</f>
        <v>82</v>
      </c>
      <c r="I2" s="2" vm="2">
        <f t="shared" ref="I2:Z2" ca="1" si="0">IFERROR(_xlfn.STOCKHISTORY("XIDX:" &amp; $C$1, I1, , 0, 0, 1), "Libur")</f>
        <v>144</v>
      </c>
      <c r="J2" s="2" vm="3">
        <f t="shared" ca="1" si="0"/>
        <v>50</v>
      </c>
      <c r="K2" s="2" vm="3">
        <f t="shared" ca="1" si="0"/>
        <v>50</v>
      </c>
      <c r="L2" s="2" vm="4">
        <f t="shared" ca="1" si="0"/>
        <v>120</v>
      </c>
      <c r="M2" s="2" vm="5">
        <f t="shared" ca="1" si="0"/>
        <v>65</v>
      </c>
      <c r="N2" s="2" vm="3">
        <f t="shared" ca="1" si="0"/>
        <v>50</v>
      </c>
      <c r="O2" s="2" vm="3">
        <f t="shared" ca="1" si="0"/>
        <v>50</v>
      </c>
      <c r="P2" s="2" vm="3">
        <f t="shared" ca="1" si="0"/>
        <v>50</v>
      </c>
      <c r="Q2" s="2" vm="3">
        <f t="shared" ca="1" si="0"/>
        <v>50</v>
      </c>
      <c r="R2" s="2" vm="3">
        <f t="shared" ca="1" si="0"/>
        <v>50</v>
      </c>
      <c r="S2" s="2" vm="3">
        <f t="shared" ca="1" si="0"/>
        <v>50</v>
      </c>
      <c r="T2" s="2" vm="6">
        <f t="shared" ca="1" si="0"/>
        <v>84</v>
      </c>
      <c r="U2" s="2" vm="7">
        <f t="shared" ca="1" si="0"/>
        <v>81</v>
      </c>
      <c r="V2" s="2" vm="8">
        <f t="shared" ca="1" si="0"/>
        <v>195</v>
      </c>
      <c r="W2" s="2" t="str">
        <f t="shared" ca="1" si="0"/>
        <v>Libur</v>
      </c>
      <c r="X2" s="2" t="str">
        <f t="shared" ca="1" si="0"/>
        <v>Libur</v>
      </c>
      <c r="Y2" s="2" vm="3">
        <f t="shared" ca="1" si="0"/>
        <v>50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21663544</v>
      </c>
      <c r="H4" s="2">
        <f>IFERROR(SUM(D4:G4)*(4/MAX(1,COUNT(D4:G4))),"")</f>
        <v>86654176</v>
      </c>
      <c r="I4" s="2">
        <f t="shared" ref="I4:Z4" si="1">IFERROR(INDEX(I51:I500,MATCH($C$4,$C$51:$C$500,0)),"")</f>
        <v>79636971</v>
      </c>
      <c r="J4" s="2">
        <f t="shared" si="1"/>
        <v>117889631</v>
      </c>
      <c r="K4" s="2">
        <f t="shared" si="1"/>
        <v>170071936</v>
      </c>
      <c r="L4" s="2">
        <f t="shared" si="1"/>
        <v>192064470</v>
      </c>
      <c r="M4" s="2">
        <f t="shared" si="1"/>
        <v>17162778</v>
      </c>
      <c r="N4" s="2">
        <f t="shared" si="1"/>
        <v>7723507</v>
      </c>
      <c r="O4" s="2">
        <f t="shared" si="1"/>
        <v>14884152</v>
      </c>
      <c r="P4" s="2">
        <f t="shared" si="1"/>
        <v>20279948</v>
      </c>
      <c r="Q4" s="2">
        <f t="shared" si="1"/>
        <v>16103374</v>
      </c>
      <c r="R4" s="2">
        <f t="shared" si="1"/>
        <v>16275140</v>
      </c>
      <c r="S4" s="2">
        <f t="shared" si="1"/>
        <v>17171194</v>
      </c>
      <c r="T4" s="2">
        <f t="shared" si="1"/>
        <v>23570709</v>
      </c>
      <c r="U4" s="2">
        <f t="shared" si="1"/>
        <v>28253787</v>
      </c>
      <c r="V4" s="2">
        <f t="shared" si="1"/>
        <v>269279243000</v>
      </c>
      <c r="W4" s="2">
        <f t="shared" si="1"/>
        <v>221832586000</v>
      </c>
      <c r="X4" s="2">
        <f t="shared" si="1"/>
        <v>214645008000</v>
      </c>
      <c r="Y4" s="2">
        <f t="shared" si="1"/>
        <v>239365322000</v>
      </c>
      <c r="Z4" s="2">
        <f t="shared" si="1"/>
        <v>292909455000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445993</v>
      </c>
      <c r="H5" s="2">
        <f>IFERROR(SUM(D5:G5)*(4/MAX(1,COUNT(D5:G5))),"")</f>
        <v>1783972</v>
      </c>
      <c r="I5" s="2">
        <f t="shared" ref="I5:Z5" si="2">IFERROR(INDEX(I51:I500,MATCH($C$5,$C$51:$C$500,0)),"")</f>
        <v>3899537</v>
      </c>
      <c r="J5" s="2">
        <f t="shared" si="2"/>
        <v>5463646</v>
      </c>
      <c r="K5" s="2">
        <f t="shared" si="2"/>
        <v>27689725</v>
      </c>
      <c r="L5" s="2">
        <f t="shared" si="2"/>
        <v>28157782</v>
      </c>
      <c r="M5" s="2">
        <f t="shared" si="2"/>
        <v>2467841</v>
      </c>
      <c r="N5" s="2">
        <f t="shared" si="2"/>
        <v>-6875472</v>
      </c>
      <c r="O5" s="2">
        <f t="shared" si="2"/>
        <v>-5166501</v>
      </c>
      <c r="P5" s="2">
        <f t="shared" si="2"/>
        <v>-5703210</v>
      </c>
      <c r="Q5" s="2">
        <f t="shared" si="2"/>
        <v>-7582599</v>
      </c>
      <c r="R5" s="2">
        <f t="shared" si="2"/>
        <v>-14204472</v>
      </c>
      <c r="S5" s="2">
        <f t="shared" si="2"/>
        <v>-10369757</v>
      </c>
      <c r="T5" s="2">
        <f t="shared" si="2"/>
        <v>-3383607</v>
      </c>
      <c r="U5" s="2">
        <f t="shared" si="2"/>
        <v>-186099</v>
      </c>
      <c r="V5" s="2">
        <f t="shared" si="2"/>
        <v>-32818942000</v>
      </c>
      <c r="W5" s="2">
        <f t="shared" si="2"/>
        <v>113188878000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134947587</v>
      </c>
      <c r="H6" s="2">
        <f>IFERROR(INDEX(D6:G6,COUNT(D6:G6)),"")</f>
        <v>134947587</v>
      </c>
      <c r="I6" s="2">
        <f t="shared" ref="I6:Z6" si="3">IFERROR(INDEX(I51:I500,MATCH($C$6,$C$51:$C$500,0)),"")</f>
        <v>134879781</v>
      </c>
      <c r="J6" s="2">
        <f t="shared" si="3"/>
        <v>108365313</v>
      </c>
      <c r="K6" s="2">
        <f t="shared" si="3"/>
        <v>103140832</v>
      </c>
      <c r="L6" s="2">
        <f t="shared" si="3"/>
        <v>75357164</v>
      </c>
      <c r="M6" s="2">
        <f t="shared" si="3"/>
        <v>26585554</v>
      </c>
      <c r="N6" s="2">
        <f t="shared" si="3"/>
        <v>14978452</v>
      </c>
      <c r="O6" s="2">
        <f t="shared" si="3"/>
        <v>35801547</v>
      </c>
      <c r="P6" s="2">
        <f t="shared" si="3"/>
        <v>38401204</v>
      </c>
      <c r="Q6" s="2">
        <f t="shared" si="3"/>
        <v>44104414</v>
      </c>
      <c r="R6" s="2">
        <f t="shared" si="3"/>
        <v>43935631</v>
      </c>
      <c r="S6" s="2">
        <f t="shared" si="3"/>
        <v>58076934</v>
      </c>
      <c r="T6" s="2">
        <f t="shared" si="3"/>
        <v>67259441</v>
      </c>
      <c r="U6" s="2">
        <f t="shared" si="3"/>
        <v>22653188</v>
      </c>
      <c r="V6" s="2">
        <f t="shared" si="3"/>
        <v>173852969000</v>
      </c>
      <c r="W6" s="2">
        <f t="shared" si="3"/>
        <v>206671829000</v>
      </c>
      <c r="X6" s="2">
        <f t="shared" si="3"/>
        <v>180966178000</v>
      </c>
      <c r="Y6" s="2">
        <f t="shared" si="3"/>
        <v>186539258000</v>
      </c>
      <c r="Z6" s="2">
        <f t="shared" si="3"/>
        <v>189600296000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31.28</v>
      </c>
      <c r="H7" s="3">
        <f>IFERROR(INDEX(D7:G7,COUNT(D7:G7)),"")</f>
        <v>31.28</v>
      </c>
      <c r="I7" s="3">
        <f t="shared" ref="I7:Z7" si="4">IFERROR(INDEX(I51:I500,MATCH($C$7,$C$51:$C$500,0))/1000000000,"")</f>
        <v>31.28</v>
      </c>
      <c r="J7" s="3">
        <f t="shared" si="4"/>
        <v>25.24</v>
      </c>
      <c r="K7" s="3">
        <f t="shared" si="4"/>
        <v>25.24</v>
      </c>
      <c r="L7" s="3">
        <f t="shared" si="4"/>
        <v>25.24</v>
      </c>
      <c r="M7" s="3">
        <f t="shared" si="4"/>
        <v>11.42</v>
      </c>
      <c r="N7" s="3">
        <f t="shared" si="4"/>
        <v>10.7</v>
      </c>
      <c r="O7" s="3">
        <f t="shared" si="4"/>
        <v>10.7</v>
      </c>
      <c r="P7" s="3">
        <f t="shared" si="4"/>
        <v>9.98</v>
      </c>
      <c r="Q7" s="3">
        <f t="shared" si="4"/>
        <v>9.98</v>
      </c>
      <c r="R7" s="3">
        <f t="shared" si="4"/>
        <v>9.33</v>
      </c>
      <c r="S7" s="3">
        <f t="shared" si="4"/>
        <v>9.33</v>
      </c>
      <c r="T7" s="3">
        <f t="shared" si="4"/>
        <v>9.33</v>
      </c>
      <c r="U7" s="3">
        <f t="shared" si="4"/>
        <v>4.66</v>
      </c>
      <c r="V7" s="3">
        <f t="shared" si="4"/>
        <v>4.1900000000000004</v>
      </c>
      <c r="W7" s="3">
        <f t="shared" si="4"/>
        <v>4.1900000000000004</v>
      </c>
      <c r="X7" s="3">
        <f t="shared" si="4"/>
        <v>3</v>
      </c>
      <c r="Y7" s="3">
        <f t="shared" si="4"/>
        <v>2.3199999999999998</v>
      </c>
      <c r="Z7" s="3">
        <f t="shared" si="4"/>
        <v>2.15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92000000000</v>
      </c>
      <c r="H8" s="2">
        <f>IFERROR(INDEX(D8:G8,COUNT(D8:G8)),"")</f>
        <v>92000000000</v>
      </c>
      <c r="I8" s="2">
        <f t="shared" ref="I8:Z8" si="5">IFERROR(INDEX(I51:I500,MATCH($C$8,$C$51:$C$500,0)),"")</f>
        <v>-157000000000</v>
      </c>
      <c r="J8" s="2">
        <f t="shared" si="5"/>
        <v>227000000000</v>
      </c>
      <c r="K8" s="2">
        <f t="shared" si="5"/>
        <v>-399000000000</v>
      </c>
      <c r="L8" s="2">
        <f t="shared" si="5"/>
        <v>167000000000</v>
      </c>
      <c r="M8" s="2">
        <f t="shared" si="5"/>
        <v>45000000000</v>
      </c>
      <c r="N8" s="2">
        <f t="shared" si="5"/>
        <v>34000000000</v>
      </c>
      <c r="O8" s="2">
        <f t="shared" si="5"/>
        <v>37000000000</v>
      </c>
      <c r="P8" s="2">
        <f t="shared" si="5"/>
        <v>5000000000</v>
      </c>
      <c r="Q8" s="2">
        <f t="shared" si="5"/>
        <v>71000000000</v>
      </c>
      <c r="R8" s="2">
        <f t="shared" si="5"/>
        <v>1000000000</v>
      </c>
      <c r="S8" s="2">
        <f t="shared" si="5"/>
        <v>-48000000000</v>
      </c>
      <c r="T8" s="2">
        <f t="shared" si="5"/>
        <v>-231000000000</v>
      </c>
      <c r="U8" s="2">
        <f t="shared" si="5"/>
        <v>-327000000000</v>
      </c>
      <c r="V8" s="2">
        <f t="shared" si="5"/>
        <v>39000000000</v>
      </c>
      <c r="W8" s="2">
        <f t="shared" si="5"/>
        <v>4000000000</v>
      </c>
      <c r="X8" s="2">
        <f t="shared" si="5"/>
        <v>-15000000000</v>
      </c>
      <c r="Y8" s="2">
        <f t="shared" si="5"/>
        <v>-39000000000</v>
      </c>
      <c r="Z8" s="2">
        <f t="shared" si="5"/>
        <v>-61000000000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2.93</v>
      </c>
      <c r="H9" s="3">
        <f>IFERROR(INDEX(D9:G9,COUNT(D9:G9)),"")</f>
        <v>2.93</v>
      </c>
      <c r="I9" s="3">
        <f t="shared" ref="I9:Z9" si="6">IFERROR(INDEX(I51:I500,MATCH($C$9,$C$51:$C$500,0)),"")</f>
        <v>-5.03</v>
      </c>
      <c r="J9" s="3">
        <f t="shared" si="6"/>
        <v>9.01</v>
      </c>
      <c r="K9" s="3">
        <f t="shared" si="6"/>
        <v>-15.81</v>
      </c>
      <c r="L9" s="3">
        <f t="shared" si="6"/>
        <v>6.63</v>
      </c>
      <c r="M9" s="3">
        <f t="shared" si="6"/>
        <v>3.91</v>
      </c>
      <c r="N9" s="3">
        <f t="shared" si="6"/>
        <v>3.17</v>
      </c>
      <c r="O9" s="3">
        <f t="shared" si="6"/>
        <v>3.42</v>
      </c>
      <c r="P9" s="3">
        <f t="shared" si="6"/>
        <v>0.54</v>
      </c>
      <c r="Q9" s="3">
        <f t="shared" si="6"/>
        <v>7.1</v>
      </c>
      <c r="R9" s="3">
        <f t="shared" si="6"/>
        <v>0.16</v>
      </c>
      <c r="S9" s="3">
        <f t="shared" si="6"/>
        <v>-5.17</v>
      </c>
      <c r="T9" s="3">
        <f t="shared" si="6"/>
        <v>-24.8</v>
      </c>
      <c r="U9" s="3">
        <f t="shared" si="6"/>
        <v>-70.27</v>
      </c>
      <c r="V9" s="3">
        <f t="shared" si="6"/>
        <v>9.2899999999999991</v>
      </c>
      <c r="W9" s="3">
        <f t="shared" si="6"/>
        <v>0.84</v>
      </c>
      <c r="X9" s="3">
        <f t="shared" si="6"/>
        <v>-5.05</v>
      </c>
      <c r="Y9" s="3">
        <f t="shared" si="6"/>
        <v>-16.64</v>
      </c>
      <c r="Z9" s="3">
        <f t="shared" si="6"/>
        <v>-28.57</v>
      </c>
    </row>
    <row r="10" spans="1:26" ht="15.5" x14ac:dyDescent="0.35">
      <c r="C10" t="s">
        <v>17</v>
      </c>
      <c r="D10" s="3">
        <f ca="1">IFERROR(IF(D9=0,"",D2/D9),"")</f>
        <v>27.986348122866893</v>
      </c>
      <c r="I10" s="3">
        <f t="shared" ref="I10:Z10" ca="1" si="7">IFERROR(IF(I9=0,"",I2/I9),"")</f>
        <v>-28.628230616302186</v>
      </c>
      <c r="J10" s="3">
        <f t="shared" ca="1" si="7"/>
        <v>5.5493895671476139</v>
      </c>
      <c r="K10" s="3">
        <f t="shared" ca="1" si="7"/>
        <v>-3.1625553447185326</v>
      </c>
      <c r="L10" s="3">
        <f t="shared" ca="1" si="7"/>
        <v>18.099547511312217</v>
      </c>
      <c r="M10" s="3">
        <f t="shared" ca="1" si="7"/>
        <v>16.624040920716112</v>
      </c>
      <c r="N10" s="3">
        <f t="shared" ca="1" si="7"/>
        <v>15.772870662460567</v>
      </c>
      <c r="O10" s="3">
        <f t="shared" ca="1" si="7"/>
        <v>14.619883040935672</v>
      </c>
      <c r="P10" s="3">
        <f t="shared" ca="1" si="7"/>
        <v>92.592592592592581</v>
      </c>
      <c r="Q10" s="3">
        <f t="shared" ca="1" si="7"/>
        <v>7.042253521126761</v>
      </c>
      <c r="R10" s="3">
        <f t="shared" ca="1" si="7"/>
        <v>312.5</v>
      </c>
      <c r="S10" s="3">
        <f t="shared" ca="1" si="7"/>
        <v>-9.6711798839458414</v>
      </c>
      <c r="T10" s="3">
        <f t="shared" ca="1" si="7"/>
        <v>-3.3870967741935485</v>
      </c>
      <c r="U10" s="3">
        <f t="shared" ca="1" si="7"/>
        <v>-1.152696741141312</v>
      </c>
      <c r="V10" s="3">
        <f t="shared" ca="1" si="7"/>
        <v>20.990312163616792</v>
      </c>
      <c r="W10" s="3" t="str">
        <f t="shared" ca="1" si="7"/>
        <v/>
      </c>
      <c r="X10" s="3" t="str">
        <f t="shared" ca="1" si="7"/>
        <v/>
      </c>
      <c r="Y10" s="3">
        <f t="shared" ca="1" si="7"/>
        <v>-3.0048076923076921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3048271</v>
      </c>
      <c r="H11" s="2">
        <f>IFERROR(INDEX(D11:G11,COUNT(D11:G11)),"")</f>
        <v>3048271</v>
      </c>
      <c r="I11" s="2">
        <f t="shared" ref="I11:Z11" si="8">IFERROR(INDEX(I51:I500,MATCH($C$11,$C$51:$C$500,0)),"")</f>
        <v>2152424</v>
      </c>
      <c r="J11" s="2">
        <f t="shared" si="8"/>
        <v>3297545</v>
      </c>
      <c r="K11" s="2">
        <f t="shared" si="8"/>
        <v>932803</v>
      </c>
      <c r="L11" s="2">
        <f t="shared" si="8"/>
        <v>726931</v>
      </c>
      <c r="M11" s="2">
        <f t="shared" si="8"/>
        <v>1683054</v>
      </c>
      <c r="N11" s="2">
        <f t="shared" si="8"/>
        <v>266357</v>
      </c>
      <c r="O11" s="2">
        <f t="shared" si="8"/>
        <v>351169</v>
      </c>
      <c r="P11" s="2">
        <f t="shared" si="8"/>
        <v>728266</v>
      </c>
      <c r="Q11" s="2">
        <f t="shared" si="8"/>
        <v>330281</v>
      </c>
      <c r="R11" s="2">
        <f t="shared" si="8"/>
        <v>178143</v>
      </c>
      <c r="S11" s="2">
        <f t="shared" si="8"/>
        <v>241850</v>
      </c>
      <c r="T11" s="2">
        <f t="shared" si="8"/>
        <v>789136</v>
      </c>
      <c r="U11" s="2">
        <f t="shared" si="8"/>
        <v>5569159</v>
      </c>
      <c r="V11" s="2">
        <f t="shared" si="8"/>
        <v>72924036000</v>
      </c>
      <c r="W11" s="2">
        <f t="shared" si="8"/>
        <v>25308672000</v>
      </c>
      <c r="X11" s="2">
        <f t="shared" si="8"/>
        <v>34179175000</v>
      </c>
      <c r="Y11" s="2">
        <f t="shared" si="8"/>
        <v>19316657000</v>
      </c>
      <c r="Z11" s="2">
        <f t="shared" si="8"/>
        <v>8839770000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1238000000000</v>
      </c>
      <c r="H12" s="2">
        <f>IFERROR(INDEX(D12:G12,COUNT(D12:G12)),"")</f>
        <v>1238000000000</v>
      </c>
      <c r="I12" s="2">
        <f t="shared" ref="I12:Z12" si="9">IFERROR(INDEX(I51:I500,MATCH($C$12,$C$51:$C$500,0)),"")</f>
        <v>1245000000000</v>
      </c>
      <c r="J12" s="2">
        <f t="shared" si="9"/>
        <v>1117000000000</v>
      </c>
      <c r="K12" s="2">
        <f t="shared" si="9"/>
        <v>1552000000000</v>
      </c>
      <c r="L12" s="2">
        <f t="shared" si="9"/>
        <v>760000000000</v>
      </c>
      <c r="M12" s="2">
        <f t="shared" si="9"/>
        <v>325000000000</v>
      </c>
      <c r="N12" s="2">
        <f t="shared" si="9"/>
        <v>286000000000</v>
      </c>
      <c r="O12" s="2">
        <f t="shared" si="9"/>
        <v>110000000000</v>
      </c>
      <c r="P12" s="2">
        <f t="shared" si="9"/>
        <v>189000000000</v>
      </c>
      <c r="Q12" s="2">
        <f t="shared" si="9"/>
        <v>257000000000</v>
      </c>
      <c r="R12" s="2">
        <f t="shared" si="9"/>
        <v>429000000000</v>
      </c>
      <c r="S12" s="2">
        <f t="shared" si="9"/>
        <v>535000000000</v>
      </c>
      <c r="T12" s="2">
        <f t="shared" si="9"/>
        <v>632000000000</v>
      </c>
      <c r="U12" s="2">
        <f t="shared" si="9"/>
        <v>801000000000</v>
      </c>
      <c r="V12" s="2">
        <f t="shared" si="9"/>
        <v>398000000000</v>
      </c>
      <c r="W12" s="2">
        <f t="shared" si="9"/>
        <v>288000000000</v>
      </c>
      <c r="X12" s="2">
        <f t="shared" si="9"/>
        <v>289000000000</v>
      </c>
      <c r="Y12" s="2">
        <f t="shared" si="9"/>
        <v>280000000000</v>
      </c>
      <c r="Z12" s="2">
        <f t="shared" si="9"/>
        <v>314000000000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1290000000000</v>
      </c>
      <c r="H13" s="2">
        <f>IFERROR(INDEX(D13:G13,COUNT(D13:G13)),"")</f>
        <v>1290000000000</v>
      </c>
      <c r="I13" s="2">
        <f t="shared" ref="I13:Z13" si="10">IFERROR(INDEX(I51:I500,MATCH($C$13,$C$51:$C$500,0)),"")</f>
        <v>1281000000000</v>
      </c>
      <c r="J13" s="2">
        <f t="shared" si="10"/>
        <v>1170000000000</v>
      </c>
      <c r="K13" s="2">
        <f t="shared" si="10"/>
        <v>1567000000000</v>
      </c>
      <c r="L13" s="2">
        <f t="shared" si="10"/>
        <v>771000000000</v>
      </c>
      <c r="M13" s="2">
        <f t="shared" si="10"/>
        <v>349000000000</v>
      </c>
      <c r="N13" s="2">
        <f t="shared" si="10"/>
        <v>290000000000</v>
      </c>
      <c r="O13" s="2">
        <f t="shared" si="10"/>
        <v>115000000000</v>
      </c>
      <c r="P13" s="2">
        <f t="shared" si="10"/>
        <v>200000000000</v>
      </c>
      <c r="Q13" s="2">
        <f t="shared" si="10"/>
        <v>262000000000</v>
      </c>
      <c r="R13" s="2">
        <f t="shared" si="10"/>
        <v>432000000000</v>
      </c>
      <c r="S13" s="2">
        <f t="shared" si="10"/>
        <v>538000000000</v>
      </c>
      <c r="T13" s="2">
        <f t="shared" si="10"/>
        <v>642000000000</v>
      </c>
      <c r="U13" s="2">
        <f t="shared" si="10"/>
        <v>869000000000</v>
      </c>
      <c r="V13" s="2">
        <f t="shared" si="10"/>
        <v>470000000000</v>
      </c>
      <c r="W13" s="2">
        <f t="shared" si="10"/>
        <v>313000000000</v>
      </c>
      <c r="X13" s="2">
        <f t="shared" si="10"/>
        <v>323000000000</v>
      </c>
      <c r="Y13" s="2">
        <f t="shared" si="10"/>
        <v>299000000000</v>
      </c>
      <c r="Z13" s="2">
        <f t="shared" si="10"/>
        <v>322000000000</v>
      </c>
    </row>
    <row r="14" spans="1:26" ht="15.5" x14ac:dyDescent="0.35">
      <c r="C14" t="s">
        <v>26</v>
      </c>
      <c r="D14" s="2">
        <f>IFERROR(INDEX(D51:D500,MATCH($C$14,$C$51:$C$500,0)),"")</f>
        <v>-1420713</v>
      </c>
      <c r="H14" s="2">
        <f>IFERROR(SUM(D14:G14)*(4/MAX(1,COUNT(D14:G14))),"")</f>
        <v>-5682852</v>
      </c>
      <c r="I14" s="2">
        <f t="shared" ref="I14:Z14" si="11">IFERROR(INDEX(I51:I500,MATCH($C$14,$C$51:$C$500,0)),"")</f>
        <v>-5048467</v>
      </c>
      <c r="J14" s="2">
        <f t="shared" si="11"/>
        <v>-6075159</v>
      </c>
      <c r="K14" s="2">
        <f t="shared" si="11"/>
        <v>-2966220</v>
      </c>
      <c r="L14" s="2">
        <f t="shared" si="11"/>
        <v>-1549015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-2711773</v>
      </c>
      <c r="V14" s="2">
        <f t="shared" si="11"/>
        <v>-26674642000</v>
      </c>
      <c r="W14" s="2">
        <f t="shared" si="11"/>
        <v>-23573415000</v>
      </c>
      <c r="X14" s="2">
        <f t="shared" si="11"/>
        <v>-28298500000</v>
      </c>
      <c r="Y14" s="2">
        <f t="shared" si="11"/>
        <v>-60191438000</v>
      </c>
      <c r="Z14" s="2">
        <f t="shared" si="11"/>
        <v>-32832636000</v>
      </c>
    </row>
    <row r="15" spans="1:26" ht="15.5" x14ac:dyDescent="0.35">
      <c r="C15" t="s">
        <v>27</v>
      </c>
      <c r="D15" s="2">
        <f>IFERROR(INDEX(D51:D500,MATCH($C$15,$C$51:$C$500,0)),"")</f>
        <v>-1506130</v>
      </c>
      <c r="H15" s="2">
        <f>IFERROR(SUM(D15:G15)*(4/MAX(1,COUNT(D15:G15))),"")</f>
        <v>-6024520</v>
      </c>
      <c r="I15" s="2">
        <f t="shared" ref="I15:Z15" si="12">IFERROR(INDEX(I51:I500,MATCH($C$15,$C$51:$C$500,0)),"")</f>
        <v>-1462800</v>
      </c>
      <c r="J15" s="2">
        <f t="shared" si="12"/>
        <v>-4459503</v>
      </c>
      <c r="K15" s="2">
        <f t="shared" si="12"/>
        <v>-5531064</v>
      </c>
      <c r="L15" s="2">
        <f t="shared" si="12"/>
        <v>-14888931</v>
      </c>
      <c r="M15" s="2">
        <f t="shared" si="12"/>
        <v>-978762</v>
      </c>
      <c r="N15" s="2">
        <f t="shared" si="12"/>
        <v>1378303</v>
      </c>
      <c r="O15" s="2">
        <f t="shared" si="12"/>
        <v>1451462</v>
      </c>
      <c r="P15" s="2">
        <f t="shared" si="12"/>
        <v>2081129</v>
      </c>
      <c r="Q15" s="2">
        <f t="shared" si="12"/>
        <v>2091398</v>
      </c>
      <c r="R15" s="2">
        <f t="shared" si="12"/>
        <v>1303580</v>
      </c>
      <c r="S15" s="2">
        <f t="shared" si="12"/>
        <v>1642926</v>
      </c>
      <c r="T15" s="2">
        <f t="shared" si="12"/>
        <v>738947</v>
      </c>
      <c r="U15" s="2">
        <f t="shared" si="12"/>
        <v>648627</v>
      </c>
      <c r="V15" s="2">
        <f t="shared" si="12"/>
        <v>7751490000</v>
      </c>
      <c r="W15" s="2">
        <f t="shared" si="12"/>
        <v>4951320000</v>
      </c>
      <c r="X15" s="2">
        <f t="shared" si="12"/>
        <v>7038456000</v>
      </c>
      <c r="Y15" s="2">
        <f t="shared" si="12"/>
        <v>7586970000</v>
      </c>
      <c r="Z15" s="2">
        <f t="shared" si="12"/>
        <v>31483063000</v>
      </c>
    </row>
    <row r="16" spans="1:26" ht="15.5" x14ac:dyDescent="0.35">
      <c r="C16" t="s">
        <v>28</v>
      </c>
      <c r="D16" s="2">
        <f>IFERROR(INDEX(D51:D500,MATCH($C$16,$C$51:$C$500,0)),"")</f>
        <v>2407076</v>
      </c>
      <c r="H16" s="2">
        <f>IFERROR(SUM(D16:G16)*(4/MAX(1,COUNT(D16:G16))),"")</f>
        <v>9628304</v>
      </c>
      <c r="I16" s="2">
        <f t="shared" ref="I16:Z16" si="13">IFERROR(INDEX(I51:I500,MATCH($C$16,$C$51:$C$500,0)),"")</f>
        <v>9732225</v>
      </c>
      <c r="J16" s="2">
        <f t="shared" si="13"/>
        <v>12135807</v>
      </c>
      <c r="K16" s="2">
        <f t="shared" si="13"/>
        <v>31924056</v>
      </c>
      <c r="L16" s="2">
        <f t="shared" si="13"/>
        <v>53850317</v>
      </c>
      <c r="M16" s="2">
        <f t="shared" si="13"/>
        <v>518501</v>
      </c>
      <c r="N16" s="2">
        <f t="shared" si="13"/>
        <v>-7789922</v>
      </c>
      <c r="O16" s="2">
        <f t="shared" si="13"/>
        <v>-6424412</v>
      </c>
      <c r="P16" s="2">
        <f t="shared" si="13"/>
        <v>-9328581</v>
      </c>
      <c r="Q16" s="2">
        <f t="shared" si="13"/>
        <v>-8857501</v>
      </c>
      <c r="R16" s="2">
        <f t="shared" si="13"/>
        <v>-12297285</v>
      </c>
      <c r="S16" s="2">
        <f t="shared" si="13"/>
        <v>-12733344</v>
      </c>
      <c r="T16" s="2">
        <f t="shared" si="13"/>
        <v>-2973063</v>
      </c>
      <c r="U16" s="2">
        <f t="shared" si="13"/>
        <v>-3030174</v>
      </c>
      <c r="V16" s="2">
        <f t="shared" si="13"/>
        <v>-40570450000</v>
      </c>
      <c r="W16" s="2">
        <f t="shared" si="13"/>
        <v>108237558000</v>
      </c>
      <c r="X16" s="2">
        <f t="shared" si="13"/>
        <v>-46662086000</v>
      </c>
      <c r="Y16" s="2">
        <f t="shared" si="13"/>
        <v>-42360594000</v>
      </c>
      <c r="Z16" s="2">
        <f t="shared" si="13"/>
        <v>-91263009000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2564960000000</v>
      </c>
      <c r="H20" s="2">
        <f t="shared" ref="H20:Z20" ca="1" si="14">IFERROR(H21*H2,"")</f>
        <v>2564960000000</v>
      </c>
      <c r="I20" s="2">
        <f t="shared" ca="1" si="14"/>
        <v>4504320000000</v>
      </c>
      <c r="J20" s="2">
        <f t="shared" ca="1" si="14"/>
        <v>1262000000000</v>
      </c>
      <c r="K20" s="2">
        <f t="shared" ca="1" si="14"/>
        <v>1262000000000</v>
      </c>
      <c r="L20" s="2">
        <f t="shared" ca="1" si="14"/>
        <v>3028800000000</v>
      </c>
      <c r="M20" s="2">
        <f t="shared" ca="1" si="14"/>
        <v>742300000000</v>
      </c>
      <c r="N20" s="2">
        <f t="shared" ca="1" si="14"/>
        <v>535000000000</v>
      </c>
      <c r="O20" s="2">
        <f t="shared" ca="1" si="14"/>
        <v>535000000000</v>
      </c>
      <c r="P20" s="2">
        <f t="shared" ca="1" si="14"/>
        <v>499000000000</v>
      </c>
      <c r="Q20" s="2">
        <f t="shared" ca="1" si="14"/>
        <v>499000000000</v>
      </c>
      <c r="R20" s="2">
        <f t="shared" ca="1" si="14"/>
        <v>466500000000</v>
      </c>
      <c r="S20" s="2">
        <f t="shared" ca="1" si="14"/>
        <v>466500000000</v>
      </c>
      <c r="T20" s="2">
        <f t="shared" ca="1" si="14"/>
        <v>783720000000</v>
      </c>
      <c r="U20" s="2">
        <f t="shared" ca="1" si="14"/>
        <v>377460000000</v>
      </c>
      <c r="V20" s="2">
        <f t="shared" ca="1" si="14"/>
        <v>817050000000.00012</v>
      </c>
      <c r="W20" s="2" t="str">
        <f t="shared" ca="1" si="14"/>
        <v/>
      </c>
      <c r="X20" s="2" t="str">
        <f t="shared" ca="1" si="14"/>
        <v/>
      </c>
      <c r="Y20" s="2">
        <f t="shared" ca="1" si="14"/>
        <v>116000000000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31280000000</v>
      </c>
      <c r="H21" s="2">
        <f>IFERROR(INDEX(D21:G21,COUNT(D21:G21)),"")</f>
        <v>31280000000</v>
      </c>
      <c r="I21" s="2">
        <f t="shared" ref="I21:Z21" si="15">IFERROR(INDEX(I51:I500,MATCH($C$7,$C$51:$C$500,0)),"")</f>
        <v>31280000000</v>
      </c>
      <c r="J21" s="2">
        <f t="shared" si="15"/>
        <v>25240000000</v>
      </c>
      <c r="K21" s="2">
        <f t="shared" si="15"/>
        <v>25240000000</v>
      </c>
      <c r="L21" s="2">
        <f t="shared" si="15"/>
        <v>25240000000</v>
      </c>
      <c r="M21" s="2">
        <f t="shared" si="15"/>
        <v>11420000000</v>
      </c>
      <c r="N21" s="2">
        <f t="shared" si="15"/>
        <v>10700000000</v>
      </c>
      <c r="O21" s="2">
        <f t="shared" si="15"/>
        <v>10700000000</v>
      </c>
      <c r="P21" s="2">
        <f t="shared" si="15"/>
        <v>9980000000</v>
      </c>
      <c r="Q21" s="2">
        <f t="shared" si="15"/>
        <v>9980000000</v>
      </c>
      <c r="R21" s="2">
        <f t="shared" si="15"/>
        <v>9330000000</v>
      </c>
      <c r="S21" s="2">
        <f t="shared" si="15"/>
        <v>9330000000</v>
      </c>
      <c r="T21" s="2">
        <f t="shared" si="15"/>
        <v>9330000000</v>
      </c>
      <c r="U21" s="2">
        <f t="shared" si="15"/>
        <v>4660000000</v>
      </c>
      <c r="V21" s="2">
        <f t="shared" si="15"/>
        <v>4190000000.0000005</v>
      </c>
      <c r="W21" s="2">
        <f t="shared" si="15"/>
        <v>4190000000.0000005</v>
      </c>
      <c r="X21" s="2">
        <f t="shared" si="15"/>
        <v>3000000000</v>
      </c>
      <c r="Y21" s="2">
        <f t="shared" si="15"/>
        <v>2320000000</v>
      </c>
      <c r="Z21" s="2">
        <f t="shared" si="15"/>
        <v>2150000000</v>
      </c>
    </row>
    <row r="23" spans="1:26" ht="15.5" x14ac:dyDescent="0.35">
      <c r="B23" t="s">
        <v>53</v>
      </c>
      <c r="C23" t="s">
        <v>54</v>
      </c>
      <c r="D23" s="3">
        <f>IFERROR(D5/D6*100,"")</f>
        <v>0.33049349744949497</v>
      </c>
      <c r="H23" s="3">
        <f t="shared" ref="H23:Z23" si="16">IFERROR(H5/H6*100,"")</f>
        <v>1.3219739897979799</v>
      </c>
      <c r="I23" s="3">
        <f t="shared" si="16"/>
        <v>2.8911205008554988</v>
      </c>
      <c r="J23" s="3">
        <f t="shared" si="16"/>
        <v>5.0418771918279797</v>
      </c>
      <c r="K23" s="3">
        <f t="shared" si="16"/>
        <v>26.846520881274255</v>
      </c>
      <c r="L23" s="3">
        <f t="shared" si="16"/>
        <v>37.365766577946061</v>
      </c>
      <c r="M23" s="3">
        <f t="shared" si="16"/>
        <v>9.2826389850668534</v>
      </c>
      <c r="N23" s="3">
        <f t="shared" si="16"/>
        <v>-45.9024203569234</v>
      </c>
      <c r="O23" s="3">
        <f t="shared" si="16"/>
        <v>-14.430943444985772</v>
      </c>
      <c r="P23" s="3">
        <f t="shared" si="16"/>
        <v>-14.851643714087714</v>
      </c>
      <c r="Q23" s="3">
        <f t="shared" si="16"/>
        <v>-17.192381243292338</v>
      </c>
      <c r="R23" s="3">
        <f t="shared" si="16"/>
        <v>-32.330187769466654</v>
      </c>
      <c r="S23" s="3">
        <f t="shared" si="16"/>
        <v>-17.855207370278876</v>
      </c>
      <c r="T23" s="3">
        <f t="shared" si="16"/>
        <v>-5.0306796335104833</v>
      </c>
      <c r="U23" s="3">
        <f t="shared" si="16"/>
        <v>-0.82151351059285782</v>
      </c>
      <c r="V23" s="3">
        <f t="shared" si="16"/>
        <v>-18.877412441544212</v>
      </c>
      <c r="W23" s="3">
        <f t="shared" si="16"/>
        <v>54.767443897736058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-0.3519338390838852</v>
      </c>
      <c r="H24" s="4">
        <f t="shared" ref="H24:Z24" si="17">IFERROR(_xlfn.RRI(5,M23,H23),"")</f>
        <v>-0.32281038407793794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0.2078531533549477</v>
      </c>
      <c r="O24" s="4">
        <f t="shared" si="17"/>
        <v>0.23462086629236412</v>
      </c>
      <c r="P24" s="4">
        <f t="shared" si="17"/>
        <v>0.78415245700065661</v>
      </c>
      <c r="Q24" s="4">
        <f t="shared" si="17"/>
        <v>-1.852619341132733E-2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0.25</v>
      </c>
      <c r="H25" s="3">
        <f>IFERROR(INDEX(D25:G25,COUNT(D25:G25)),"")</f>
        <v>0.25</v>
      </c>
      <c r="I25" s="3">
        <f t="shared" ref="I25:Z25" si="18">IFERROR(INDEX(I51:I500,MATCH($C$25,$C$51:$C$500,0)),"")</f>
        <v>4.01</v>
      </c>
      <c r="J25" s="3">
        <f t="shared" si="18"/>
        <v>4.82</v>
      </c>
      <c r="K25" s="3">
        <f t="shared" si="18"/>
        <v>15.94</v>
      </c>
      <c r="L25" s="3">
        <f t="shared" si="18"/>
        <v>22.96</v>
      </c>
      <c r="M25" s="3">
        <f t="shared" si="18"/>
        <v>-0.6</v>
      </c>
      <c r="N25" s="3">
        <f t="shared" si="18"/>
        <v>-8.74</v>
      </c>
      <c r="O25" s="3">
        <f t="shared" si="18"/>
        <v>-6.58</v>
      </c>
      <c r="P25" s="3">
        <f t="shared" si="18"/>
        <v>-10.35</v>
      </c>
      <c r="Q25" s="3">
        <f t="shared" si="18"/>
        <v>-9.07</v>
      </c>
      <c r="R25" s="3">
        <f t="shared" si="18"/>
        <v>-15.69</v>
      </c>
      <c r="S25" s="3">
        <f t="shared" si="18"/>
        <v>-15.92</v>
      </c>
      <c r="T25" s="3">
        <f t="shared" si="18"/>
        <v>-2.98</v>
      </c>
      <c r="U25" s="3">
        <f t="shared" si="18"/>
        <v>-6.24</v>
      </c>
      <c r="V25" s="3">
        <f t="shared" si="18"/>
        <v>-7.84</v>
      </c>
      <c r="W25" s="3">
        <f t="shared" si="18"/>
        <v>27.02</v>
      </c>
      <c r="X25" s="3">
        <f t="shared" si="18"/>
        <v>-13.19</v>
      </c>
      <c r="Y25" s="3">
        <f t="shared" si="18"/>
        <v>-14.97</v>
      </c>
      <c r="Z25" s="3">
        <f t="shared" si="18"/>
        <v>-27.81</v>
      </c>
    </row>
    <row r="26" spans="1:26" ht="15.5" x14ac:dyDescent="0.35">
      <c r="C26" t="s">
        <v>58</v>
      </c>
      <c r="D26" s="4">
        <f>IFERROR(_xlfn.RRI(5,I25,D25),"")</f>
        <v>-0.42593756711650266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-0.47939820480178064</v>
      </c>
      <c r="N26" s="4">
        <f t="shared" si="19"/>
        <v>-0.11302031337767326</v>
      </c>
      <c r="O26" s="4">
        <f t="shared" si="19"/>
        <v>0.17166086970722927</v>
      </c>
      <c r="P26" s="4">
        <f t="shared" si="19"/>
        <v>0.10649932166817377</v>
      </c>
      <c r="Q26" s="4">
        <f t="shared" si="19"/>
        <v>2.9575607678244298E-2</v>
      </c>
      <c r="R26" s="4" t="str">
        <f t="shared" si="19"/>
        <v/>
      </c>
      <c r="S26" s="4">
        <f t="shared" si="19"/>
        <v>3.8340164723268622E-2</v>
      </c>
      <c r="T26" s="4">
        <f t="shared" si="19"/>
        <v>-0.27589942433700032</v>
      </c>
      <c r="U26" s="4">
        <f t="shared" si="19"/>
        <v>-0.25835389510619611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6.925685421994885E-4</v>
      </c>
      <c r="H27" s="3">
        <f t="shared" ref="H27:Z27" si="20">IFERROR(H4/H21,"")</f>
        <v>2.770274168797954E-3</v>
      </c>
      <c r="I27" s="3">
        <f t="shared" si="20"/>
        <v>2.5459389705882354E-3</v>
      </c>
      <c r="J27" s="3">
        <f t="shared" si="20"/>
        <v>4.6707460776545164E-3</v>
      </c>
      <c r="K27" s="3">
        <f t="shared" si="20"/>
        <v>6.7381908082408872E-3</v>
      </c>
      <c r="L27" s="3">
        <f t="shared" si="20"/>
        <v>7.6095273375594297E-3</v>
      </c>
      <c r="M27" s="3">
        <f t="shared" si="20"/>
        <v>1.502870227670753E-3</v>
      </c>
      <c r="N27" s="3">
        <f t="shared" si="20"/>
        <v>7.2182308411214955E-4</v>
      </c>
      <c r="O27" s="3">
        <f t="shared" si="20"/>
        <v>1.3910422429906542E-3</v>
      </c>
      <c r="P27" s="3">
        <f t="shared" si="20"/>
        <v>2.0320589178356714E-3</v>
      </c>
      <c r="Q27" s="3">
        <f t="shared" si="20"/>
        <v>1.6135645290581162E-3</v>
      </c>
      <c r="R27" s="3">
        <f t="shared" si="20"/>
        <v>1.7443879957127545E-3</v>
      </c>
      <c r="S27" s="3">
        <f t="shared" si="20"/>
        <v>1.8404280814576634E-3</v>
      </c>
      <c r="T27" s="3">
        <f t="shared" si="20"/>
        <v>2.5263353697749197E-3</v>
      </c>
      <c r="U27" s="3">
        <f t="shared" si="20"/>
        <v>6.063044420600858E-3</v>
      </c>
      <c r="V27" s="3">
        <f t="shared" si="20"/>
        <v>64.267122434367536</v>
      </c>
      <c r="W27" s="3">
        <f t="shared" si="20"/>
        <v>52.94333794749403</v>
      </c>
      <c r="X27" s="3">
        <f t="shared" si="20"/>
        <v>71.548336000000006</v>
      </c>
      <c r="Y27" s="3">
        <f t="shared" si="20"/>
        <v>103.17470775862068</v>
      </c>
      <c r="Z27" s="3">
        <f t="shared" si="20"/>
        <v>136.2369558139535</v>
      </c>
    </row>
    <row r="28" spans="1:26" ht="15.5" x14ac:dyDescent="0.35">
      <c r="C28" t="s">
        <v>60</v>
      </c>
      <c r="D28" s="4">
        <f>IFERROR(_xlfn.RRI(5,I27,D27),"")</f>
        <v>-0.22923328008965915</v>
      </c>
      <c r="H28" s="4">
        <f t="shared" ref="H28:Z28" si="21">IFERROR(_xlfn.RRI(5,M27,H27),"")</f>
        <v>0.13010879366901174</v>
      </c>
      <c r="I28" s="4">
        <f t="shared" si="21"/>
        <v>0.28671820154796368</v>
      </c>
      <c r="J28" s="4">
        <f t="shared" si="21"/>
        <v>0.27411664043839967</v>
      </c>
      <c r="K28" s="4">
        <f t="shared" si="21"/>
        <v>0.2709293286413057</v>
      </c>
      <c r="L28" s="4">
        <f t="shared" si="21"/>
        <v>0.36368564437999429</v>
      </c>
      <c r="M28" s="4">
        <f t="shared" si="21"/>
        <v>-2.9365601414289788E-2</v>
      </c>
      <c r="N28" s="4">
        <f t="shared" si="21"/>
        <v>-0.17071772458442347</v>
      </c>
      <c r="O28" s="4">
        <f t="shared" si="21"/>
        <v>-0.11249693151875451</v>
      </c>
      <c r="P28" s="4">
        <f t="shared" si="21"/>
        <v>-0.19638301156654059</v>
      </c>
      <c r="Q28" s="4">
        <f t="shared" si="21"/>
        <v>-0.87978476861210231</v>
      </c>
      <c r="R28" s="4">
        <f t="shared" si="21"/>
        <v>-0.87306939383303395</v>
      </c>
      <c r="S28" s="4">
        <f t="shared" si="21"/>
        <v>-0.87920085437468176</v>
      </c>
      <c r="T28" s="4">
        <f t="shared" si="21"/>
        <v>-0.880385576627574</v>
      </c>
      <c r="U28" s="4">
        <f t="shared" si="21"/>
        <v>-0.86520332991543925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-0.93765586034912718</v>
      </c>
      <c r="I29" s="4">
        <f t="shared" si="22"/>
        <v>-0.16804979253112043</v>
      </c>
      <c r="J29" s="4">
        <f t="shared" si="22"/>
        <v>-0.69761606022584688</v>
      </c>
      <c r="K29" s="4">
        <f t="shared" si="22"/>
        <v>-0.30574912891986067</v>
      </c>
      <c r="L29" s="4">
        <f t="shared" si="22"/>
        <v>-39.266666666666673</v>
      </c>
      <c r="M29" s="4">
        <f t="shared" si="22"/>
        <v>-0.93135011441647597</v>
      </c>
      <c r="N29" s="4">
        <f t="shared" si="22"/>
        <v>0.32826747720364746</v>
      </c>
      <c r="O29" s="4">
        <f t="shared" si="22"/>
        <v>-0.36425120772946856</v>
      </c>
      <c r="P29" s="4">
        <f t="shared" si="22"/>
        <v>0.14112458654906276</v>
      </c>
      <c r="Q29" s="4">
        <f t="shared" si="22"/>
        <v>-0.42192479286169532</v>
      </c>
      <c r="R29" s="4">
        <f t="shared" si="22"/>
        <v>-1.4447236180904549E-2</v>
      </c>
      <c r="S29" s="4">
        <f t="shared" si="22"/>
        <v>4.3422818791946307</v>
      </c>
      <c r="T29" s="4">
        <f t="shared" si="22"/>
        <v>-0.52243589743589747</v>
      </c>
      <c r="U29" s="4">
        <f t="shared" si="22"/>
        <v>-0.20408163265306117</v>
      </c>
      <c r="V29" s="4">
        <f t="shared" si="22"/>
        <v>-1.2901554404145077</v>
      </c>
      <c r="W29" s="4">
        <f t="shared" si="22"/>
        <v>-3.0485216072782411</v>
      </c>
      <c r="X29" s="4">
        <f t="shared" si="22"/>
        <v>-0.11890447561790254</v>
      </c>
      <c r="Y29" s="4">
        <f t="shared" si="22"/>
        <v>-0.46170442286947139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8.8114915872428104E-2</v>
      </c>
      <c r="I30" s="4">
        <f t="shared" si="23"/>
        <v>-0.45491813764649863</v>
      </c>
      <c r="J30" s="4">
        <f t="shared" si="23"/>
        <v>-0.30682490143464941</v>
      </c>
      <c r="K30" s="4">
        <f t="shared" si="23"/>
        <v>-0.11450599894920706</v>
      </c>
      <c r="L30" s="4">
        <f t="shared" si="23"/>
        <v>4.063329619186864</v>
      </c>
      <c r="M30" s="4">
        <f t="shared" si="23"/>
        <v>1.0820478878412432</v>
      </c>
      <c r="N30" s="4">
        <f t="shared" si="23"/>
        <v>-0.48109190231327925</v>
      </c>
      <c r="O30" s="4">
        <f t="shared" si="23"/>
        <v>-0.31545181550530954</v>
      </c>
      <c r="P30" s="4">
        <f t="shared" si="23"/>
        <v>0.25936018128871635</v>
      </c>
      <c r="Q30" s="4">
        <f t="shared" si="23"/>
        <v>-7.4996770773570934E-2</v>
      </c>
      <c r="R30" s="4">
        <f t="shared" si="23"/>
        <v>-5.2183558114828846E-2</v>
      </c>
      <c r="S30" s="4">
        <f t="shared" si="23"/>
        <v>-0.27150286399955137</v>
      </c>
      <c r="T30" s="4">
        <f t="shared" si="23"/>
        <v>-0.58332230567353227</v>
      </c>
      <c r="U30" s="4">
        <f t="shared" si="23"/>
        <v>-0.99990565869155268</v>
      </c>
      <c r="V30" s="4">
        <f t="shared" si="23"/>
        <v>0.21388497450054519</v>
      </c>
      <c r="W30" s="4">
        <f t="shared" si="23"/>
        <v>-0.26003397273286655</v>
      </c>
      <c r="X30" s="4">
        <f t="shared" si="23"/>
        <v>-0.30653221555626997</v>
      </c>
      <c r="Y30" s="4">
        <f t="shared" si="23"/>
        <v>-0.2426819349992152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73.260000000000005</v>
      </c>
      <c r="H32" s="3">
        <f>IFERROR(INDEX(D32:G32,COUNT(D32:G32)),"")</f>
        <v>73.260000000000005</v>
      </c>
      <c r="I32" s="3">
        <f t="shared" ref="I32:Z32" si="24">IFERROR(INDEX(I51:I500,MATCH($C$32,$C$51:$C$500,0)),"")</f>
        <v>72.040000000000006</v>
      </c>
      <c r="J32" s="3">
        <f t="shared" si="24"/>
        <v>69.319999999999993</v>
      </c>
      <c r="K32" s="3">
        <f t="shared" si="24"/>
        <v>62.95</v>
      </c>
      <c r="L32" s="3">
        <f t="shared" si="24"/>
        <v>46.47</v>
      </c>
      <c r="M32" s="3">
        <f t="shared" si="24"/>
        <v>20.03</v>
      </c>
      <c r="N32" s="3">
        <f t="shared" si="24"/>
        <v>19.75</v>
      </c>
      <c r="O32" s="3">
        <f t="shared" si="24"/>
        <v>46.52</v>
      </c>
      <c r="P32" s="3">
        <f t="shared" si="24"/>
        <v>55.72</v>
      </c>
      <c r="Q32" s="3">
        <f t="shared" si="24"/>
        <v>59.88</v>
      </c>
      <c r="R32" s="3">
        <f t="shared" si="24"/>
        <v>63.29</v>
      </c>
      <c r="S32" s="3">
        <f t="shared" si="24"/>
        <v>85.9</v>
      </c>
      <c r="T32" s="3">
        <f t="shared" si="24"/>
        <v>89.72</v>
      </c>
      <c r="U32" s="3">
        <f t="shared" si="24"/>
        <v>59.33</v>
      </c>
      <c r="V32" s="3">
        <f t="shared" si="24"/>
        <v>41.5</v>
      </c>
      <c r="W32" s="3">
        <f t="shared" si="24"/>
        <v>49.34</v>
      </c>
      <c r="X32" s="3">
        <f t="shared" si="24"/>
        <v>60.25</v>
      </c>
      <c r="Y32" s="3">
        <f t="shared" si="24"/>
        <v>80.31</v>
      </c>
      <c r="Z32" s="3">
        <f t="shared" si="24"/>
        <v>88.2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1.02</v>
      </c>
      <c r="H33" s="3">
        <f>IFERROR(INDEX(D33:G33,COUNT(D33:G33)),"")</f>
        <v>1.02</v>
      </c>
      <c r="I33" s="3">
        <f t="shared" ref="I33:Z33" si="25">IFERROR(INDEX(I51:I500,MATCH($C$33,$C$51:$C$500,0)),"")</f>
        <v>2</v>
      </c>
      <c r="J33" s="3">
        <f t="shared" si="25"/>
        <v>0.72</v>
      </c>
      <c r="K33" s="3">
        <f t="shared" si="25"/>
        <v>0.79</v>
      </c>
      <c r="L33" s="3">
        <f t="shared" si="25"/>
        <v>2.58</v>
      </c>
      <c r="M33" s="3">
        <f t="shared" si="25"/>
        <v>3.25</v>
      </c>
      <c r="N33" s="3">
        <f t="shared" si="25"/>
        <v>2.5299999999999998</v>
      </c>
      <c r="O33" s="3">
        <f t="shared" si="25"/>
        <v>1.07</v>
      </c>
      <c r="P33" s="3">
        <f t="shared" si="25"/>
        <v>0.9</v>
      </c>
      <c r="Q33" s="3">
        <f t="shared" si="25"/>
        <v>0.84</v>
      </c>
      <c r="R33" s="3">
        <f t="shared" si="25"/>
        <v>0.79</v>
      </c>
      <c r="S33" s="3">
        <f t="shared" si="25"/>
        <v>0.57999999999999996</v>
      </c>
      <c r="T33" s="3">
        <f t="shared" si="25"/>
        <v>0.94</v>
      </c>
      <c r="U33" s="3">
        <f t="shared" si="25"/>
        <v>1.37</v>
      </c>
      <c r="V33" s="3">
        <f t="shared" si="25"/>
        <v>4.7</v>
      </c>
      <c r="W33" s="3">
        <f t="shared" si="25"/>
        <v>1.01</v>
      </c>
      <c r="X33" s="3">
        <f t="shared" si="25"/>
        <v>0.83</v>
      </c>
      <c r="Y33" s="3">
        <f t="shared" si="25"/>
        <v>0.62</v>
      </c>
      <c r="Z33" s="3">
        <f t="shared" si="25"/>
        <v>0.56999999999999995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300</v>
      </c>
      <c r="H34" s="3">
        <f>IFERROR(INDEX(D34:G34,COUNT(D34:G34)),"")</f>
        <v>300</v>
      </c>
      <c r="I34" s="3">
        <f t="shared" ref="I34:Z34" si="26">IFERROR(INDEX(I51:I500,MATCH($C$34,$C$51:$C$500,0)),"")</f>
        <v>35.909999999999997</v>
      </c>
      <c r="J34" s="3">
        <f t="shared" si="26"/>
        <v>10.37</v>
      </c>
      <c r="K34" s="3">
        <f t="shared" si="26"/>
        <v>3.14</v>
      </c>
      <c r="L34" s="3">
        <f t="shared" si="26"/>
        <v>5.23</v>
      </c>
      <c r="M34" s="3">
        <f t="shared" si="26"/>
        <v>-108.33</v>
      </c>
      <c r="N34" s="3">
        <f t="shared" si="26"/>
        <v>-5.72</v>
      </c>
      <c r="O34" s="3">
        <f t="shared" si="26"/>
        <v>-7.6</v>
      </c>
      <c r="P34" s="3">
        <f t="shared" si="26"/>
        <v>-4.83</v>
      </c>
      <c r="Q34" s="3">
        <f t="shared" si="26"/>
        <v>-5.51</v>
      </c>
      <c r="R34" s="3">
        <f t="shared" si="26"/>
        <v>-3.19</v>
      </c>
      <c r="S34" s="3">
        <f t="shared" si="26"/>
        <v>-3.14</v>
      </c>
      <c r="T34" s="3">
        <f t="shared" si="26"/>
        <v>-28.19</v>
      </c>
      <c r="U34" s="3">
        <f t="shared" si="26"/>
        <v>-12.98</v>
      </c>
      <c r="V34" s="3">
        <f t="shared" si="26"/>
        <v>-24.87</v>
      </c>
      <c r="W34" s="3">
        <f t="shared" si="26"/>
        <v>1.85</v>
      </c>
      <c r="X34" s="3">
        <f t="shared" si="26"/>
        <v>-3.79</v>
      </c>
      <c r="Y34" s="3">
        <f t="shared" si="26"/>
        <v>-3.34</v>
      </c>
      <c r="Z34" s="3">
        <f t="shared" si="26"/>
        <v>-1.8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6.42</v>
      </c>
      <c r="H35" s="3">
        <f>IFERROR(INDEX(D35:G35,COUNT(D35:G35)),"")</f>
        <v>6.42</v>
      </c>
      <c r="I35" s="3">
        <f t="shared" ref="I35:Z35" si="27">IFERROR(INDEX(I51:I500,MATCH($C$35,$C$51:$C$500,0)),"")</f>
        <v>3.43</v>
      </c>
      <c r="J35" s="3">
        <f t="shared" si="27"/>
        <v>0.68</v>
      </c>
      <c r="K35" s="3">
        <f t="shared" si="27"/>
        <v>0.49</v>
      </c>
      <c r="L35" s="3">
        <f t="shared" si="27"/>
        <v>1.06</v>
      </c>
      <c r="M35" s="3">
        <f t="shared" si="27"/>
        <v>3.02</v>
      </c>
      <c r="N35" s="3">
        <f t="shared" si="27"/>
        <v>4.75</v>
      </c>
      <c r="O35" s="3">
        <f t="shared" si="27"/>
        <v>2.54</v>
      </c>
      <c r="P35" s="3">
        <f t="shared" si="27"/>
        <v>1.73</v>
      </c>
      <c r="Q35" s="3">
        <f t="shared" si="27"/>
        <v>2.3199999999999998</v>
      </c>
      <c r="R35" s="3">
        <f t="shared" si="27"/>
        <v>2.15</v>
      </c>
      <c r="S35" s="3">
        <f t="shared" si="27"/>
        <v>2.0299999999999998</v>
      </c>
      <c r="T35" s="3">
        <f t="shared" si="27"/>
        <v>2.67</v>
      </c>
      <c r="U35" s="3">
        <f t="shared" si="27"/>
        <v>1.0900000000000001</v>
      </c>
      <c r="V35" s="3">
        <f t="shared" si="27"/>
        <v>3.03</v>
      </c>
      <c r="W35" s="3">
        <f t="shared" si="27"/>
        <v>0.94</v>
      </c>
      <c r="X35" s="3">
        <f t="shared" si="27"/>
        <v>0.7</v>
      </c>
      <c r="Y35" s="3">
        <f t="shared" si="27"/>
        <v>0.49</v>
      </c>
      <c r="Z35" s="3">
        <f t="shared" si="27"/>
        <v>0.37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21663544</v>
      </c>
      <c r="E51" s="5">
        <v>17245683</v>
      </c>
      <c r="F51" s="5">
        <v>22425090</v>
      </c>
      <c r="G51" s="5">
        <v>17399495</v>
      </c>
      <c r="I51" s="5">
        <v>79636971</v>
      </c>
      <c r="J51" s="5">
        <v>117889631</v>
      </c>
      <c r="K51" s="5">
        <v>170071936</v>
      </c>
      <c r="L51" s="5">
        <v>192064470</v>
      </c>
      <c r="M51" s="5">
        <v>17162778</v>
      </c>
      <c r="N51" s="5">
        <v>7723507</v>
      </c>
      <c r="O51" s="5">
        <v>14884152</v>
      </c>
      <c r="P51" s="5">
        <v>20279948</v>
      </c>
      <c r="Q51" s="5">
        <v>16103374</v>
      </c>
      <c r="R51" s="5">
        <v>16275140</v>
      </c>
      <c r="S51" s="5">
        <v>17171194</v>
      </c>
      <c r="T51" s="5">
        <v>23570709</v>
      </c>
      <c r="U51" s="5">
        <v>28253787</v>
      </c>
      <c r="V51" s="5">
        <v>269279243000</v>
      </c>
      <c r="W51" s="5">
        <v>221832586000</v>
      </c>
      <c r="X51" s="5">
        <v>214645008000</v>
      </c>
      <c r="Y51" s="5">
        <v>239365322000</v>
      </c>
      <c r="Z51" s="5">
        <v>292909455000</v>
      </c>
    </row>
    <row r="52" spans="2:26" ht="15.5" x14ac:dyDescent="0.35">
      <c r="C52" t="s">
        <v>85</v>
      </c>
      <c r="D52" s="5">
        <v>-10908045</v>
      </c>
      <c r="E52" s="5">
        <v>-5044547</v>
      </c>
      <c r="F52" s="5">
        <v>-14580362</v>
      </c>
      <c r="G52" s="5">
        <v>-6909484</v>
      </c>
      <c r="I52" s="5">
        <v>-35086398</v>
      </c>
      <c r="J52" s="5">
        <v>-63693959</v>
      </c>
      <c r="K52" s="5">
        <v>-78845583</v>
      </c>
      <c r="L52" s="5">
        <v>-68718907</v>
      </c>
      <c r="M52" s="5">
        <v>-10969288</v>
      </c>
      <c r="N52" s="5">
        <v>-7563327</v>
      </c>
      <c r="O52" s="5">
        <v>-13278032</v>
      </c>
      <c r="P52" s="5">
        <v>-16274396</v>
      </c>
      <c r="Q52" s="5">
        <v>-14228778</v>
      </c>
      <c r="R52" s="5">
        <v>-13242767</v>
      </c>
      <c r="S52" s="5">
        <v>-18218763</v>
      </c>
      <c r="T52" s="5">
        <v>-20153065</v>
      </c>
      <c r="U52" s="5">
        <v>-20461597</v>
      </c>
      <c r="V52" s="5">
        <v>-187557017000</v>
      </c>
      <c r="W52" s="5">
        <v>-165304326000</v>
      </c>
      <c r="X52" s="5">
        <v>-172263497000</v>
      </c>
      <c r="Y52" s="5">
        <v>-179965896000</v>
      </c>
      <c r="Z52" s="5">
        <v>-226097472000</v>
      </c>
    </row>
    <row r="53" spans="2:26" ht="15.5" x14ac:dyDescent="0.35">
      <c r="C53" t="s">
        <v>86</v>
      </c>
      <c r="D53" s="5">
        <v>10755499</v>
      </c>
      <c r="E53" s="5">
        <v>12201136</v>
      </c>
      <c r="F53" s="5">
        <v>7844728</v>
      </c>
      <c r="G53" s="5">
        <v>10490011</v>
      </c>
      <c r="I53" s="5">
        <v>44550573</v>
      </c>
      <c r="J53" s="5">
        <v>54195672</v>
      </c>
      <c r="K53" s="5">
        <v>91226353</v>
      </c>
      <c r="L53" s="5">
        <v>123345563</v>
      </c>
      <c r="M53" s="5">
        <v>6193490</v>
      </c>
      <c r="N53" s="5">
        <v>160180</v>
      </c>
      <c r="O53" s="5">
        <v>1606120</v>
      </c>
      <c r="P53" s="5">
        <v>4005552</v>
      </c>
      <c r="Q53" s="5">
        <v>1874596</v>
      </c>
      <c r="R53" s="5">
        <v>3032373</v>
      </c>
      <c r="S53" s="5">
        <v>-1047569</v>
      </c>
      <c r="T53" s="5">
        <v>3417644</v>
      </c>
      <c r="U53" s="5">
        <v>7792190</v>
      </c>
      <c r="V53" s="5">
        <v>81722226000</v>
      </c>
      <c r="W53" s="5">
        <v>56528260000</v>
      </c>
      <c r="X53" s="5">
        <v>42381511000</v>
      </c>
      <c r="Y53" s="5">
        <v>59399426000</v>
      </c>
      <c r="Z53" s="5">
        <v>66811983000</v>
      </c>
    </row>
    <row r="54" spans="2:26" ht="15.5" x14ac:dyDescent="0.35">
      <c r="C54" t="s">
        <v>87</v>
      </c>
      <c r="D54" s="5">
        <v>-6436147</v>
      </c>
      <c r="E54" s="5">
        <v>-9560770</v>
      </c>
      <c r="F54" s="5">
        <v>-4655999</v>
      </c>
      <c r="G54" s="5">
        <v>-6049139</v>
      </c>
      <c r="I54" s="5">
        <v>-28641274</v>
      </c>
      <c r="J54" s="5">
        <v>-33883020</v>
      </c>
      <c r="K54" s="5">
        <v>-54099423</v>
      </c>
      <c r="L54" s="5">
        <v>-54720096</v>
      </c>
      <c r="M54" s="5">
        <v>-4557302</v>
      </c>
      <c r="N54" s="5">
        <v>-4367370</v>
      </c>
      <c r="O54" s="5">
        <v>-6033621</v>
      </c>
      <c r="P54" s="5">
        <v>-5996077</v>
      </c>
      <c r="Q54" s="5">
        <v>-6307404</v>
      </c>
      <c r="R54" s="5">
        <v>-6420681</v>
      </c>
      <c r="S54" s="5">
        <v>-9489382</v>
      </c>
      <c r="T54" s="5">
        <v>-8592538</v>
      </c>
      <c r="U54" s="5">
        <v>-8138105</v>
      </c>
      <c r="V54" s="5">
        <v>-93959051000</v>
      </c>
      <c r="W54" s="5">
        <v>73367261000</v>
      </c>
      <c r="X54" s="5">
        <v>-71250828000</v>
      </c>
      <c r="Y54" s="5">
        <v>-72405557000</v>
      </c>
      <c r="Z54" s="5">
        <v>-89206651000</v>
      </c>
    </row>
    <row r="55" spans="2:26" ht="15.5" x14ac:dyDescent="0.35">
      <c r="C55" t="s">
        <v>88</v>
      </c>
      <c r="D55" s="5">
        <v>-1599095</v>
      </c>
      <c r="E55" s="5">
        <v>-1784430</v>
      </c>
      <c r="F55" s="5">
        <v>-1540249</v>
      </c>
      <c r="G55" s="5">
        <v>-1050328</v>
      </c>
      <c r="I55" s="5">
        <v>-5435119</v>
      </c>
      <c r="J55" s="5">
        <v>-7731420</v>
      </c>
      <c r="K55" s="5">
        <v>-8020508</v>
      </c>
      <c r="L55" s="5">
        <v>-6155526</v>
      </c>
    </row>
    <row r="56" spans="2:26" ht="15.5" x14ac:dyDescent="0.35">
      <c r="C56" t="s">
        <v>89</v>
      </c>
      <c r="D56" s="5">
        <v>-4837052</v>
      </c>
      <c r="E56" s="5">
        <v>-7776340</v>
      </c>
      <c r="F56" s="5">
        <v>-3115750</v>
      </c>
      <c r="G56" s="5">
        <v>-4998811</v>
      </c>
      <c r="I56" s="5">
        <v>-23206155</v>
      </c>
      <c r="J56" s="5">
        <v>-26151600</v>
      </c>
      <c r="K56" s="5">
        <v>-46078915</v>
      </c>
      <c r="L56" s="5">
        <v>-48564570</v>
      </c>
    </row>
    <row r="57" spans="2:26" ht="15.5" x14ac:dyDescent="0.35">
      <c r="C57" t="s">
        <v>90</v>
      </c>
      <c r="D57" s="5">
        <v>4319352</v>
      </c>
      <c r="E57" s="5">
        <v>2640366</v>
      </c>
      <c r="F57" s="5">
        <v>3188729</v>
      </c>
      <c r="G57" s="5">
        <v>4440872</v>
      </c>
      <c r="I57" s="5">
        <v>15909299</v>
      </c>
      <c r="J57" s="5">
        <v>20312652</v>
      </c>
      <c r="K57" s="5">
        <v>37126930</v>
      </c>
      <c r="L57" s="5">
        <v>68625467</v>
      </c>
      <c r="M57" s="5">
        <v>1636188</v>
      </c>
      <c r="N57" s="5">
        <v>-4207190</v>
      </c>
      <c r="O57" s="5">
        <v>-4427501</v>
      </c>
      <c r="P57" s="5">
        <v>-1990525</v>
      </c>
      <c r="Q57" s="5">
        <v>-4432808</v>
      </c>
      <c r="R57" s="5">
        <v>-3388308</v>
      </c>
      <c r="S57" s="5">
        <v>-10536951</v>
      </c>
      <c r="T57" s="5">
        <v>-5174894</v>
      </c>
      <c r="U57" s="5">
        <v>-345915</v>
      </c>
      <c r="V57" s="5">
        <v>-12236825000</v>
      </c>
      <c r="W57" s="5">
        <v>129895521000</v>
      </c>
      <c r="X57" s="5">
        <v>-28869317000</v>
      </c>
      <c r="Y57" s="5">
        <v>-13006131000</v>
      </c>
      <c r="Z57" s="5">
        <v>-22394668000</v>
      </c>
    </row>
    <row r="58" spans="2:26" ht="15.5" x14ac:dyDescent="0.35">
      <c r="C58" t="s">
        <v>91</v>
      </c>
      <c r="D58" s="5">
        <v>-1912276</v>
      </c>
      <c r="E58" s="5">
        <v>-1974922</v>
      </c>
      <c r="F58" s="5">
        <v>-2021091</v>
      </c>
      <c r="G58" s="5">
        <v>614508</v>
      </c>
      <c r="I58" s="5">
        <v>-6177074</v>
      </c>
      <c r="J58" s="5">
        <v>-8176845</v>
      </c>
      <c r="K58" s="5">
        <v>-5202874</v>
      </c>
      <c r="L58" s="5">
        <v>-14775150</v>
      </c>
      <c r="M58" s="5">
        <v>-1117687</v>
      </c>
      <c r="N58" s="5">
        <v>-3582732</v>
      </c>
      <c r="O58" s="5">
        <v>-1996911</v>
      </c>
      <c r="P58" s="5">
        <v>-7338056</v>
      </c>
      <c r="Q58" s="5">
        <v>-4424693</v>
      </c>
      <c r="R58" s="5">
        <v>-8908977</v>
      </c>
      <c r="S58" s="5">
        <v>-2196393</v>
      </c>
      <c r="T58" s="5">
        <v>2201831</v>
      </c>
      <c r="U58" s="5">
        <v>-2684259</v>
      </c>
      <c r="V58" s="5">
        <v>-28333625000</v>
      </c>
      <c r="W58" s="5">
        <v>-21657963000</v>
      </c>
      <c r="X58" s="5">
        <v>-17792769000</v>
      </c>
      <c r="Y58" s="5">
        <v>-29354463000</v>
      </c>
      <c r="Z58" s="5">
        <v>-68868341000</v>
      </c>
    </row>
    <row r="59" spans="2:26" ht="15.5" x14ac:dyDescent="0.35">
      <c r="C59" t="s">
        <v>92</v>
      </c>
      <c r="D59" s="5">
        <v>-435033</v>
      </c>
      <c r="E59" s="5">
        <v>-251693</v>
      </c>
      <c r="F59" s="5">
        <v>-154570</v>
      </c>
      <c r="G59" s="5">
        <v>1574354</v>
      </c>
      <c r="I59" s="5">
        <v>-789784</v>
      </c>
      <c r="J59" s="5">
        <v>-662730</v>
      </c>
      <c r="K59" s="5">
        <v>800467</v>
      </c>
      <c r="L59" s="5">
        <v>-3812753</v>
      </c>
      <c r="M59" s="5">
        <v>127358</v>
      </c>
      <c r="N59" s="5">
        <v>1874345</v>
      </c>
      <c r="O59" s="5">
        <v>44870</v>
      </c>
      <c r="P59" s="5">
        <v>-1181745</v>
      </c>
      <c r="V59" s="5">
        <v>-9742993000</v>
      </c>
      <c r="W59" s="5">
        <v>-680931000</v>
      </c>
      <c r="X59" s="5">
        <v>9732815000</v>
      </c>
      <c r="Y59" s="5">
        <v>40650868000</v>
      </c>
      <c r="Z59" s="5">
        <v>-41291447000</v>
      </c>
    </row>
    <row r="60" spans="2:26" ht="15.5" x14ac:dyDescent="0.35">
      <c r="C60" t="s">
        <v>93</v>
      </c>
      <c r="D60" s="5">
        <v>71685</v>
      </c>
      <c r="E60" s="5">
        <v>164147</v>
      </c>
      <c r="F60" s="5">
        <v>16263</v>
      </c>
      <c r="G60" s="5">
        <v>17826</v>
      </c>
      <c r="I60" s="5">
        <v>227037</v>
      </c>
      <c r="J60" s="5">
        <v>108807</v>
      </c>
      <c r="K60" s="5">
        <v>46451</v>
      </c>
      <c r="L60" s="5">
        <v>58869</v>
      </c>
      <c r="M60" s="5">
        <v>6536</v>
      </c>
      <c r="N60" s="5">
        <v>2817</v>
      </c>
      <c r="O60" s="5">
        <v>3621</v>
      </c>
      <c r="P60" s="5">
        <v>5682</v>
      </c>
      <c r="Q60" s="5">
        <v>5588</v>
      </c>
      <c r="R60" s="5">
        <v>3431</v>
      </c>
      <c r="S60" s="5">
        <v>4466</v>
      </c>
      <c r="T60" s="5">
        <v>15390</v>
      </c>
      <c r="U60" s="5">
        <v>36066</v>
      </c>
      <c r="V60" s="5">
        <v>67529000</v>
      </c>
      <c r="W60" s="5">
        <v>53636000</v>
      </c>
      <c r="X60" s="5">
        <v>35031000</v>
      </c>
      <c r="Y60" s="5">
        <v>41276000</v>
      </c>
      <c r="Z60" s="5">
        <v>40190000</v>
      </c>
    </row>
    <row r="61" spans="2:26" ht="15.5" x14ac:dyDescent="0.35">
      <c r="C61" t="s">
        <v>94</v>
      </c>
      <c r="J61" s="5">
        <v>396429</v>
      </c>
      <c r="L61" s="5">
        <v>-2678996</v>
      </c>
    </row>
    <row r="62" spans="2:26" ht="15.5" x14ac:dyDescent="0.35">
      <c r="C62" t="s">
        <v>26</v>
      </c>
      <c r="D62" s="5">
        <v>-1420713</v>
      </c>
      <c r="E62" s="5">
        <v>-1284529</v>
      </c>
      <c r="F62" s="5">
        <v>-1361210</v>
      </c>
      <c r="G62" s="5">
        <v>-1048463</v>
      </c>
      <c r="I62" s="5">
        <v>-5048467</v>
      </c>
      <c r="J62" s="5">
        <v>-6075159</v>
      </c>
      <c r="K62" s="5">
        <v>-2966220</v>
      </c>
      <c r="L62" s="5">
        <v>-1549015</v>
      </c>
      <c r="U62" s="5">
        <v>-2711773</v>
      </c>
      <c r="V62" s="5">
        <v>-26674642000</v>
      </c>
      <c r="W62" s="5">
        <v>-23573415000</v>
      </c>
      <c r="X62" s="5">
        <v>-28298500000</v>
      </c>
      <c r="Y62" s="5">
        <v>-60191438000</v>
      </c>
      <c r="Z62" s="5">
        <v>-32832636000</v>
      </c>
    </row>
    <row r="63" spans="2:26" ht="15.5" x14ac:dyDescent="0.35">
      <c r="C63" t="s">
        <v>95</v>
      </c>
      <c r="D63" s="5">
        <v>-378187</v>
      </c>
      <c r="E63" s="5">
        <v>-24382</v>
      </c>
      <c r="F63" s="5">
        <v>-472031</v>
      </c>
      <c r="G63" s="5">
        <v>52731</v>
      </c>
      <c r="I63" s="5">
        <v>-631286</v>
      </c>
      <c r="J63" s="5">
        <v>-116652</v>
      </c>
      <c r="K63" s="5">
        <v>83837</v>
      </c>
      <c r="L63" s="5">
        <v>2846</v>
      </c>
      <c r="M63" s="5">
        <v>14422</v>
      </c>
      <c r="N63" s="5">
        <v>1</v>
      </c>
      <c r="O63" s="5">
        <v>-1</v>
      </c>
      <c r="Q63" s="5">
        <v>-1</v>
      </c>
      <c r="S63" s="5">
        <v>-1</v>
      </c>
      <c r="V63" s="5">
        <v>-18000</v>
      </c>
    </row>
    <row r="64" spans="2:26" ht="15.5" x14ac:dyDescent="0.35">
      <c r="C64" t="s">
        <v>96</v>
      </c>
      <c r="D64" s="5">
        <v>-1912276</v>
      </c>
      <c r="E64" s="5">
        <v>-1974922</v>
      </c>
      <c r="F64" s="5">
        <v>-2021091</v>
      </c>
      <c r="G64" s="5">
        <v>614508</v>
      </c>
      <c r="I64" s="5">
        <v>-6177074</v>
      </c>
      <c r="J64" s="5">
        <v>-8176845</v>
      </c>
      <c r="K64" s="5">
        <v>-5202874</v>
      </c>
      <c r="L64" s="5">
        <v>-14775150</v>
      </c>
      <c r="M64" s="5">
        <v>-1117687</v>
      </c>
      <c r="N64" s="5">
        <v>-3582732</v>
      </c>
      <c r="O64" s="5">
        <v>-1996911</v>
      </c>
      <c r="P64" s="5">
        <v>-7338056</v>
      </c>
      <c r="Q64" s="5">
        <v>-4424693</v>
      </c>
      <c r="R64" s="5">
        <v>-8908977</v>
      </c>
      <c r="S64" s="5">
        <v>-2196393</v>
      </c>
      <c r="T64" s="5">
        <v>2201831</v>
      </c>
      <c r="U64" s="5">
        <v>-2684259</v>
      </c>
      <c r="V64" s="5">
        <v>-28333625000</v>
      </c>
      <c r="W64" s="5">
        <v>-21657963000</v>
      </c>
      <c r="X64" s="5">
        <v>-17792769000</v>
      </c>
      <c r="Y64" s="5">
        <v>-29354463000</v>
      </c>
      <c r="Z64" s="5">
        <v>-68868341000</v>
      </c>
    </row>
    <row r="65" spans="2:26" ht="15.5" x14ac:dyDescent="0.35">
      <c r="C65" t="s">
        <v>28</v>
      </c>
      <c r="D65" s="5">
        <v>2407076</v>
      </c>
      <c r="E65" s="5">
        <v>665444</v>
      </c>
      <c r="F65" s="5">
        <v>1167638</v>
      </c>
      <c r="G65" s="5">
        <v>5055380</v>
      </c>
      <c r="I65" s="5">
        <v>9732225</v>
      </c>
      <c r="J65" s="5">
        <v>12135807</v>
      </c>
      <c r="K65" s="5">
        <v>31924056</v>
      </c>
      <c r="L65" s="5">
        <v>53850317</v>
      </c>
      <c r="M65" s="5">
        <v>518501</v>
      </c>
      <c r="N65" s="5">
        <v>-7789922</v>
      </c>
      <c r="O65" s="5">
        <v>-6424412</v>
      </c>
      <c r="P65" s="5">
        <v>-9328581</v>
      </c>
      <c r="Q65" s="5">
        <v>-8857501</v>
      </c>
      <c r="R65" s="5">
        <v>-12297285</v>
      </c>
      <c r="S65" s="5">
        <v>-12733344</v>
      </c>
      <c r="T65" s="5">
        <v>-2973063</v>
      </c>
      <c r="U65" s="5">
        <v>-3030174</v>
      </c>
      <c r="V65" s="5">
        <v>-40570450000</v>
      </c>
      <c r="W65" s="5">
        <v>108237558000</v>
      </c>
      <c r="X65" s="5">
        <v>-46662086000</v>
      </c>
      <c r="Y65" s="5">
        <v>-42360594000</v>
      </c>
      <c r="Z65" s="5">
        <v>-91263009000</v>
      </c>
    </row>
    <row r="66" spans="2:26" ht="15.5" x14ac:dyDescent="0.35">
      <c r="C66" t="s">
        <v>27</v>
      </c>
      <c r="D66" s="5">
        <v>-1506130</v>
      </c>
      <c r="E66" s="5">
        <v>-226910</v>
      </c>
      <c r="F66" s="5">
        <v>1197074</v>
      </c>
      <c r="G66" s="5">
        <v>-1230055</v>
      </c>
      <c r="I66" s="5">
        <v>-1462800</v>
      </c>
      <c r="J66" s="5">
        <v>-4459503</v>
      </c>
      <c r="K66" s="5">
        <v>-5531064</v>
      </c>
      <c r="L66" s="5">
        <v>-14888931</v>
      </c>
      <c r="M66" s="5">
        <v>-978762</v>
      </c>
      <c r="N66" s="5">
        <v>1378303</v>
      </c>
      <c r="O66" s="5">
        <v>1451462</v>
      </c>
      <c r="P66" s="5">
        <v>2081129</v>
      </c>
      <c r="Q66" s="5">
        <v>2091398</v>
      </c>
      <c r="R66" s="5">
        <v>1303580</v>
      </c>
      <c r="S66" s="5">
        <v>1642926</v>
      </c>
      <c r="T66" s="5">
        <v>738947</v>
      </c>
      <c r="U66" s="5">
        <v>648627</v>
      </c>
      <c r="V66" s="5">
        <v>7751490000</v>
      </c>
      <c r="W66" s="5">
        <v>4951320000</v>
      </c>
      <c r="X66" s="5">
        <v>7038456000</v>
      </c>
      <c r="Y66" s="5">
        <v>7586970000</v>
      </c>
      <c r="Z66" s="5">
        <v>31483063000</v>
      </c>
    </row>
    <row r="67" spans="2:26" ht="15.5" x14ac:dyDescent="0.35">
      <c r="C67" t="s">
        <v>97</v>
      </c>
      <c r="D67" s="5">
        <v>900946</v>
      </c>
      <c r="E67" s="5">
        <v>438534</v>
      </c>
      <c r="F67" s="5">
        <v>2364712</v>
      </c>
      <c r="G67" s="5">
        <v>3825325</v>
      </c>
      <c r="I67" s="5">
        <v>8269425</v>
      </c>
      <c r="J67" s="5">
        <v>7676304</v>
      </c>
      <c r="K67" s="5">
        <v>26392992</v>
      </c>
      <c r="L67" s="5">
        <v>38961386</v>
      </c>
      <c r="M67" s="5">
        <v>-460261</v>
      </c>
      <c r="N67" s="5">
        <v>-6411619</v>
      </c>
      <c r="O67" s="5">
        <v>-4972950</v>
      </c>
      <c r="P67" s="5">
        <v>-7247452</v>
      </c>
      <c r="Q67" s="5">
        <v>-6766103</v>
      </c>
      <c r="R67" s="5">
        <v>-10993705</v>
      </c>
      <c r="S67" s="5">
        <v>-11090418</v>
      </c>
      <c r="T67" s="5">
        <v>-2234116</v>
      </c>
      <c r="U67" s="5">
        <v>-2381547</v>
      </c>
      <c r="V67" s="5">
        <v>-32818960000</v>
      </c>
      <c r="W67" s="5">
        <v>113188878000</v>
      </c>
      <c r="X67" s="5">
        <v>-39623630000</v>
      </c>
      <c r="Y67" s="5">
        <v>-34773624000</v>
      </c>
      <c r="Z67" s="5">
        <v>-59779946000</v>
      </c>
    </row>
    <row r="68" spans="2:26" ht="15.5" x14ac:dyDescent="0.35">
      <c r="C68" t="s">
        <v>98</v>
      </c>
      <c r="D68" s="5">
        <v>-833140</v>
      </c>
      <c r="E68" s="5">
        <v>-1169654</v>
      </c>
      <c r="F68" s="5">
        <v>-3614862</v>
      </c>
      <c r="G68" s="5">
        <v>1456053</v>
      </c>
      <c r="I68" s="5">
        <v>-5001173</v>
      </c>
      <c r="J68" s="5">
        <v>-2329310</v>
      </c>
      <c r="K68" s="5">
        <v>1380570</v>
      </c>
      <c r="L68" s="5">
        <v>-10800758</v>
      </c>
      <c r="M68" s="5">
        <v>2942524</v>
      </c>
      <c r="N68" s="5">
        <v>-463852</v>
      </c>
      <c r="O68" s="5">
        <v>-193552</v>
      </c>
      <c r="P68" s="5">
        <v>1544242</v>
      </c>
      <c r="Q68" s="5">
        <v>-816497</v>
      </c>
      <c r="R68" s="5">
        <v>-3210767</v>
      </c>
      <c r="S68" s="5">
        <v>720660</v>
      </c>
      <c r="T68" s="5">
        <v>-1149491</v>
      </c>
      <c r="U68" s="5">
        <v>2195447</v>
      </c>
    </row>
    <row r="69" spans="2:26" ht="15.5" x14ac:dyDescent="0.35">
      <c r="C69" t="s">
        <v>99</v>
      </c>
      <c r="D69" s="5">
        <v>67806</v>
      </c>
      <c r="E69" s="5">
        <v>-731120</v>
      </c>
      <c r="F69" s="5">
        <v>-1250150</v>
      </c>
      <c r="G69" s="5">
        <v>5281378</v>
      </c>
      <c r="I69" s="5">
        <v>3268252</v>
      </c>
      <c r="J69" s="5">
        <v>5346994</v>
      </c>
      <c r="K69" s="5">
        <v>27773562</v>
      </c>
      <c r="L69" s="5">
        <v>28160628</v>
      </c>
      <c r="M69" s="5">
        <v>2482263</v>
      </c>
      <c r="N69" s="5">
        <v>-6875471</v>
      </c>
      <c r="O69" s="5">
        <v>-5166502</v>
      </c>
      <c r="P69" s="5">
        <v>-5703210</v>
      </c>
      <c r="Q69" s="5">
        <v>-7582600</v>
      </c>
      <c r="R69" s="5">
        <v>-14204472</v>
      </c>
      <c r="S69" s="5">
        <v>-10369758</v>
      </c>
      <c r="T69" s="5">
        <v>-3383607</v>
      </c>
      <c r="U69" s="5">
        <v>-186100</v>
      </c>
      <c r="V69" s="5">
        <v>-32818960000</v>
      </c>
      <c r="W69" s="5">
        <v>113188878000</v>
      </c>
    </row>
    <row r="70" spans="2:26" ht="15.5" x14ac:dyDescent="0.35">
      <c r="C70" t="s">
        <v>100</v>
      </c>
      <c r="D70" s="5">
        <v>900946</v>
      </c>
      <c r="E70" s="5">
        <v>438534</v>
      </c>
      <c r="F70" s="5">
        <v>2364712</v>
      </c>
      <c r="G70" s="5">
        <v>3825325</v>
      </c>
      <c r="I70" s="5">
        <v>8269425</v>
      </c>
      <c r="J70" s="5">
        <v>7676304</v>
      </c>
      <c r="K70" s="5">
        <v>26392992</v>
      </c>
      <c r="L70" s="5">
        <v>38961386</v>
      </c>
      <c r="M70" s="5">
        <v>-460261</v>
      </c>
      <c r="N70" s="5">
        <v>-6411619</v>
      </c>
      <c r="O70" s="5">
        <v>-4972950</v>
      </c>
      <c r="P70" s="5">
        <v>-7247452</v>
      </c>
      <c r="Q70" s="5">
        <v>-6766103</v>
      </c>
      <c r="R70" s="5">
        <v>-10993705</v>
      </c>
      <c r="S70" s="5">
        <v>-11090418</v>
      </c>
      <c r="T70" s="5">
        <v>-2234116</v>
      </c>
      <c r="U70" s="5">
        <v>-2381547</v>
      </c>
      <c r="V70" s="5">
        <v>-32818960000</v>
      </c>
      <c r="W70" s="5">
        <v>113188878000</v>
      </c>
      <c r="X70" s="5">
        <v>-39623630000</v>
      </c>
      <c r="Y70" s="5">
        <v>-34773624000</v>
      </c>
      <c r="Z70" s="5">
        <v>-59779946000</v>
      </c>
    </row>
    <row r="71" spans="2:26" ht="15.5" x14ac:dyDescent="0.35">
      <c r="C71" t="s">
        <v>7</v>
      </c>
      <c r="D71" s="5">
        <v>445993</v>
      </c>
      <c r="E71" s="5">
        <v>-706739</v>
      </c>
      <c r="F71" s="5">
        <v>-778119</v>
      </c>
      <c r="G71" s="5">
        <v>5228647</v>
      </c>
      <c r="I71" s="5">
        <v>3899537</v>
      </c>
      <c r="J71" s="5">
        <v>5463646</v>
      </c>
      <c r="K71" s="5">
        <v>27689725</v>
      </c>
      <c r="L71" s="5">
        <v>28157782</v>
      </c>
      <c r="M71" s="5">
        <v>2467841</v>
      </c>
      <c r="N71" s="5">
        <v>-6875472</v>
      </c>
      <c r="O71" s="5">
        <v>-5166501</v>
      </c>
      <c r="P71" s="5">
        <v>-5703210</v>
      </c>
      <c r="Q71" s="5">
        <v>-7582599</v>
      </c>
      <c r="R71" s="5">
        <v>-14204472</v>
      </c>
      <c r="S71" s="5">
        <v>-10369757</v>
      </c>
      <c r="T71" s="5">
        <v>-3383607</v>
      </c>
      <c r="U71" s="5">
        <v>-186099</v>
      </c>
      <c r="V71" s="5">
        <v>-32818942000</v>
      </c>
      <c r="W71" s="5">
        <v>113188878000</v>
      </c>
    </row>
    <row r="72" spans="2:26" ht="15.5" x14ac:dyDescent="0.35">
      <c r="C72" t="s">
        <v>101</v>
      </c>
      <c r="D72" s="5">
        <v>900946</v>
      </c>
      <c r="E72" s="5">
        <v>438534</v>
      </c>
      <c r="F72" s="5">
        <v>2364712</v>
      </c>
      <c r="G72" s="5">
        <v>3825325</v>
      </c>
      <c r="I72" s="5">
        <v>8269425</v>
      </c>
      <c r="J72" s="5">
        <v>7676304</v>
      </c>
      <c r="K72" s="5">
        <v>26392992</v>
      </c>
      <c r="L72" s="5">
        <v>38961386</v>
      </c>
      <c r="M72" s="5">
        <v>-460261</v>
      </c>
      <c r="N72" s="5">
        <v>-6411619</v>
      </c>
      <c r="O72" s="5">
        <v>-4972950</v>
      </c>
      <c r="P72" s="5">
        <v>-7247452</v>
      </c>
      <c r="Q72" s="5">
        <v>-6766103</v>
      </c>
      <c r="R72" s="5">
        <v>-10993705</v>
      </c>
      <c r="S72" s="5">
        <v>-11090418</v>
      </c>
      <c r="T72" s="5">
        <v>-2234116</v>
      </c>
      <c r="U72" s="5">
        <v>-2381547</v>
      </c>
      <c r="V72" s="5">
        <v>-32818960000</v>
      </c>
      <c r="W72" s="5">
        <v>113188878000</v>
      </c>
      <c r="X72" s="5">
        <v>-39623630000</v>
      </c>
      <c r="Y72" s="5">
        <v>-34773624000</v>
      </c>
      <c r="Z72" s="5">
        <v>-59779946000</v>
      </c>
    </row>
    <row r="73" spans="2:26" ht="15.5" x14ac:dyDescent="0.35">
      <c r="C73" t="s">
        <v>102</v>
      </c>
      <c r="D73" s="5">
        <v>67806</v>
      </c>
      <c r="E73" s="5">
        <v>-731121</v>
      </c>
      <c r="F73" s="5">
        <v>-1250150</v>
      </c>
      <c r="G73" s="5">
        <v>5281378</v>
      </c>
      <c r="I73" s="5">
        <v>3268251</v>
      </c>
      <c r="J73" s="5">
        <v>5346994</v>
      </c>
      <c r="K73" s="5">
        <v>27773562</v>
      </c>
      <c r="L73" s="5">
        <v>28160628</v>
      </c>
      <c r="M73" s="5">
        <v>2482263</v>
      </c>
      <c r="N73" s="5">
        <v>-6875471</v>
      </c>
      <c r="O73" s="5">
        <v>-5166502</v>
      </c>
      <c r="P73" s="5">
        <v>-5703210</v>
      </c>
      <c r="Q73" s="5">
        <v>-7582600</v>
      </c>
      <c r="R73" s="5">
        <v>-14204472</v>
      </c>
      <c r="S73" s="5">
        <v>-10369758</v>
      </c>
      <c r="T73" s="5">
        <v>-3383607</v>
      </c>
      <c r="U73" s="5">
        <v>-186099</v>
      </c>
      <c r="V73" s="5">
        <v>-32818960000</v>
      </c>
      <c r="W73" s="5">
        <v>113188878000</v>
      </c>
    </row>
    <row r="74" spans="2:26" ht="15.5" x14ac:dyDescent="0.35">
      <c r="C74" t="s">
        <v>103</v>
      </c>
      <c r="D74" s="5">
        <v>67806</v>
      </c>
      <c r="E74" s="5">
        <v>-731121</v>
      </c>
      <c r="F74" s="5">
        <v>-1250150</v>
      </c>
      <c r="G74" s="5">
        <v>5281378</v>
      </c>
      <c r="I74" s="5">
        <v>3268251</v>
      </c>
      <c r="J74" s="5">
        <v>5346994</v>
      </c>
      <c r="K74" s="5">
        <v>27773562</v>
      </c>
      <c r="L74" s="5">
        <v>28160628</v>
      </c>
      <c r="M74" s="5">
        <v>2482263</v>
      </c>
      <c r="N74" s="5">
        <v>-6875471</v>
      </c>
      <c r="O74" s="5">
        <v>-5166502</v>
      </c>
      <c r="P74" s="5">
        <v>-5703210</v>
      </c>
      <c r="Q74" s="5">
        <v>-7582600</v>
      </c>
      <c r="R74" s="5">
        <v>-14204472</v>
      </c>
      <c r="S74" s="5">
        <v>-10369758</v>
      </c>
      <c r="T74" s="5">
        <v>-3383607</v>
      </c>
      <c r="U74" s="5">
        <v>-186099</v>
      </c>
      <c r="V74" s="5">
        <v>-32818960000</v>
      </c>
      <c r="W74" s="5">
        <v>113188878000</v>
      </c>
    </row>
    <row r="76" spans="2:26" ht="15.5" x14ac:dyDescent="0.35">
      <c r="B76" t="s">
        <v>104</v>
      </c>
      <c r="C76" t="s">
        <v>105</v>
      </c>
    </row>
    <row r="77" spans="2:26" ht="15.5" x14ac:dyDescent="0.35">
      <c r="C77" t="s">
        <v>106</v>
      </c>
    </row>
    <row r="78" spans="2:26" ht="15.5" x14ac:dyDescent="0.35">
      <c r="C78" t="s">
        <v>19</v>
      </c>
      <c r="D78" s="5">
        <v>3048271</v>
      </c>
      <c r="E78" s="5">
        <v>2152424</v>
      </c>
      <c r="F78" s="5">
        <v>287256</v>
      </c>
      <c r="G78" s="5">
        <v>2924518</v>
      </c>
      <c r="I78" s="5">
        <v>2152424</v>
      </c>
      <c r="J78" s="5">
        <v>3297545</v>
      </c>
      <c r="K78" s="5">
        <v>932803</v>
      </c>
      <c r="L78" s="5">
        <v>726931</v>
      </c>
      <c r="M78" s="5">
        <v>1683054</v>
      </c>
      <c r="N78" s="5">
        <v>266357</v>
      </c>
      <c r="O78" s="5">
        <v>351169</v>
      </c>
      <c r="P78" s="5">
        <v>728266</v>
      </c>
      <c r="Q78" s="5">
        <v>330281</v>
      </c>
      <c r="R78" s="5">
        <v>178143</v>
      </c>
      <c r="S78" s="5">
        <v>241850</v>
      </c>
      <c r="T78" s="5">
        <v>789136</v>
      </c>
      <c r="U78" s="5">
        <v>5569159</v>
      </c>
      <c r="V78" s="5">
        <v>72924036000</v>
      </c>
      <c r="W78" s="5">
        <v>25308672000</v>
      </c>
      <c r="X78" s="5">
        <v>34179175000</v>
      </c>
      <c r="Y78" s="5">
        <v>19316657000</v>
      </c>
      <c r="Z78" s="5">
        <v>8839770000</v>
      </c>
    </row>
    <row r="79" spans="2:26" ht="15.5" x14ac:dyDescent="0.35">
      <c r="C79" t="s">
        <v>107</v>
      </c>
      <c r="D79" s="5">
        <v>281052</v>
      </c>
      <c r="E79" s="5">
        <v>323723</v>
      </c>
      <c r="F79" s="5">
        <v>372377</v>
      </c>
      <c r="G79" s="5">
        <v>459218</v>
      </c>
      <c r="I79" s="5">
        <v>323723</v>
      </c>
      <c r="J79" s="5">
        <v>932249</v>
      </c>
      <c r="K79" s="5">
        <v>2842259</v>
      </c>
    </row>
    <row r="80" spans="2:26" ht="15.5" x14ac:dyDescent="0.35">
      <c r="C80" t="s">
        <v>108</v>
      </c>
      <c r="D80" s="5">
        <v>4411566</v>
      </c>
      <c r="E80" s="5">
        <v>4350038</v>
      </c>
      <c r="F80" s="5">
        <v>4580260</v>
      </c>
      <c r="G80" s="5">
        <v>4805339</v>
      </c>
      <c r="I80" s="5">
        <v>4350038</v>
      </c>
      <c r="J80" s="5">
        <v>5591305</v>
      </c>
      <c r="K80" s="5">
        <v>3027711</v>
      </c>
      <c r="L80" s="5">
        <v>2533280</v>
      </c>
      <c r="M80" s="5">
        <v>7638857</v>
      </c>
    </row>
    <row r="81" spans="3:26" ht="15.5" x14ac:dyDescent="0.35">
      <c r="C81" t="s">
        <v>109</v>
      </c>
      <c r="D81" s="5">
        <v>3048271</v>
      </c>
      <c r="E81" s="5">
        <v>2152424</v>
      </c>
      <c r="F81" s="5">
        <v>287256</v>
      </c>
      <c r="G81" s="5">
        <v>2924518</v>
      </c>
      <c r="I81" s="5">
        <v>2152424</v>
      </c>
      <c r="J81" s="5">
        <v>3297545</v>
      </c>
      <c r="K81" s="5">
        <v>932803</v>
      </c>
      <c r="L81" s="5">
        <v>726931</v>
      </c>
      <c r="M81" s="5">
        <v>1683054</v>
      </c>
      <c r="N81" s="5">
        <v>266357</v>
      </c>
      <c r="O81" s="5">
        <v>351169</v>
      </c>
      <c r="P81" s="5">
        <v>728266</v>
      </c>
      <c r="Q81" s="5">
        <v>330281</v>
      </c>
      <c r="R81" s="5">
        <v>178143</v>
      </c>
      <c r="S81" s="5">
        <v>241850</v>
      </c>
      <c r="T81" s="5">
        <v>789136</v>
      </c>
      <c r="U81" s="5">
        <v>5569159</v>
      </c>
      <c r="V81" s="5">
        <v>72924036000</v>
      </c>
      <c r="W81" s="5">
        <v>25308672000</v>
      </c>
      <c r="X81" s="5">
        <v>34179175000</v>
      </c>
      <c r="Y81" s="5">
        <v>19316657000</v>
      </c>
      <c r="Z81" s="5">
        <v>8839770000</v>
      </c>
    </row>
    <row r="82" spans="3:26" ht="15.5" x14ac:dyDescent="0.35">
      <c r="C82" t="s">
        <v>110</v>
      </c>
      <c r="D82" s="5">
        <v>3708157</v>
      </c>
      <c r="E82" s="5">
        <v>3663448</v>
      </c>
      <c r="F82" s="5">
        <v>2845301</v>
      </c>
      <c r="G82" s="5">
        <v>3318731</v>
      </c>
      <c r="I82" s="5">
        <v>3663448</v>
      </c>
      <c r="J82" s="5">
        <v>3180815</v>
      </c>
      <c r="K82" s="5">
        <v>6709315</v>
      </c>
      <c r="L82" s="5">
        <v>6003735</v>
      </c>
      <c r="M82" s="5">
        <v>7233937</v>
      </c>
      <c r="N82" s="5">
        <v>2331495</v>
      </c>
      <c r="O82" s="5">
        <v>1973917</v>
      </c>
      <c r="P82" s="5">
        <v>2084731</v>
      </c>
      <c r="Q82" s="5">
        <v>2767037</v>
      </c>
      <c r="R82" s="5">
        <v>2763983</v>
      </c>
      <c r="S82" s="5">
        <v>2849564</v>
      </c>
      <c r="T82" s="5">
        <v>2650924</v>
      </c>
      <c r="U82" s="5">
        <v>3960155</v>
      </c>
      <c r="V82" s="5">
        <v>45483311000</v>
      </c>
      <c r="W82" s="5">
        <v>29502306000</v>
      </c>
      <c r="X82" s="5">
        <v>37339058000</v>
      </c>
      <c r="Y82" s="5">
        <v>26303029000</v>
      </c>
      <c r="Z82" s="5">
        <v>46571275000</v>
      </c>
    </row>
    <row r="83" spans="3:26" ht="15.5" x14ac:dyDescent="0.35">
      <c r="C83" t="s">
        <v>111</v>
      </c>
      <c r="D83" s="5">
        <v>3708157</v>
      </c>
      <c r="E83" s="5">
        <v>3663448</v>
      </c>
      <c r="F83" s="5">
        <v>2845301</v>
      </c>
      <c r="G83" s="5">
        <v>3318731</v>
      </c>
      <c r="I83" s="5">
        <v>3663448</v>
      </c>
      <c r="J83" s="5">
        <v>3180815</v>
      </c>
      <c r="K83" s="5">
        <v>6709315</v>
      </c>
      <c r="L83" s="5">
        <v>6003735</v>
      </c>
      <c r="M83" s="5">
        <v>7233937</v>
      </c>
      <c r="N83" s="5">
        <v>2331495</v>
      </c>
      <c r="O83" s="5">
        <v>1973917</v>
      </c>
      <c r="P83" s="5">
        <v>2084731</v>
      </c>
      <c r="Q83" s="5">
        <v>2767037</v>
      </c>
      <c r="R83" s="5">
        <v>2763983</v>
      </c>
      <c r="S83" s="5">
        <v>2849564</v>
      </c>
      <c r="T83" s="5">
        <v>2650924</v>
      </c>
      <c r="U83" s="5">
        <v>3960155</v>
      </c>
      <c r="V83" s="5">
        <v>45483311000</v>
      </c>
      <c r="W83" s="5">
        <v>29502306000</v>
      </c>
      <c r="X83" s="5">
        <v>37339058000</v>
      </c>
      <c r="Y83" s="5">
        <v>26303029000</v>
      </c>
      <c r="Z83" s="5">
        <v>46571275000</v>
      </c>
    </row>
    <row r="84" spans="3:26" ht="15.5" x14ac:dyDescent="0.35">
      <c r="C84" t="s">
        <v>112</v>
      </c>
      <c r="D84" s="5">
        <v>639941</v>
      </c>
      <c r="E84" s="5">
        <v>655033</v>
      </c>
      <c r="F84" s="5">
        <v>662915</v>
      </c>
      <c r="G84" s="5">
        <v>811459</v>
      </c>
      <c r="I84" s="5">
        <v>655033</v>
      </c>
      <c r="J84" s="5">
        <v>908827</v>
      </c>
      <c r="K84" s="5">
        <v>7992875</v>
      </c>
      <c r="L84" s="5">
        <v>3949803</v>
      </c>
      <c r="M84" s="5">
        <v>6146145</v>
      </c>
    </row>
    <row r="85" spans="3:26" ht="15.5" x14ac:dyDescent="0.35">
      <c r="C85" t="s">
        <v>113</v>
      </c>
      <c r="D85" s="5">
        <v>639941</v>
      </c>
      <c r="E85" s="5">
        <v>655033</v>
      </c>
      <c r="F85" s="5">
        <v>662915</v>
      </c>
      <c r="G85" s="5">
        <v>811459</v>
      </c>
      <c r="I85" s="5">
        <v>655033</v>
      </c>
      <c r="J85" s="5">
        <v>908827</v>
      </c>
      <c r="K85" s="5">
        <v>7992875</v>
      </c>
      <c r="L85" s="5">
        <v>3949803</v>
      </c>
      <c r="M85" s="5">
        <v>6146145</v>
      </c>
    </row>
    <row r="86" spans="3:26" ht="15.5" x14ac:dyDescent="0.35">
      <c r="C86" t="s">
        <v>114</v>
      </c>
      <c r="D86" s="5">
        <v>37428202</v>
      </c>
      <c r="E86" s="5">
        <v>34813160</v>
      </c>
      <c r="F86" s="5">
        <v>40464088</v>
      </c>
      <c r="G86" s="5">
        <v>41092859</v>
      </c>
      <c r="I86" s="5">
        <v>34813160</v>
      </c>
      <c r="J86" s="5">
        <v>38822469</v>
      </c>
      <c r="K86" s="5">
        <v>20355613</v>
      </c>
      <c r="L86" s="5">
        <v>9740871</v>
      </c>
      <c r="M86" s="5">
        <v>5780565</v>
      </c>
      <c r="N86" s="5">
        <v>2397871</v>
      </c>
      <c r="O86" s="5">
        <v>2282121</v>
      </c>
      <c r="P86" s="5">
        <v>5432484</v>
      </c>
      <c r="Q86" s="5">
        <v>6038525</v>
      </c>
      <c r="R86" s="5">
        <v>8837262</v>
      </c>
      <c r="S86" s="5">
        <v>9717474</v>
      </c>
      <c r="T86" s="5">
        <v>14119455</v>
      </c>
      <c r="U86" s="5">
        <v>10806248</v>
      </c>
      <c r="V86" s="5">
        <v>76301736000</v>
      </c>
      <c r="W86" s="5">
        <v>62531101000</v>
      </c>
      <c r="X86" s="5">
        <v>96269541000</v>
      </c>
      <c r="Y86" s="5">
        <v>91892065000</v>
      </c>
      <c r="Z86" s="5">
        <v>98226083000</v>
      </c>
    </row>
    <row r="87" spans="3:26" ht="15.5" x14ac:dyDescent="0.35">
      <c r="C87" t="s">
        <v>95</v>
      </c>
      <c r="D87" s="5">
        <v>-17483446</v>
      </c>
      <c r="E87" s="5">
        <v>-17028488</v>
      </c>
      <c r="F87" s="5">
        <v>-16077412</v>
      </c>
      <c r="G87" s="5">
        <v>-12947941</v>
      </c>
      <c r="I87" s="5">
        <v>-17028488</v>
      </c>
      <c r="J87" s="5">
        <v>-17403244</v>
      </c>
      <c r="K87" s="5">
        <v>-15100955</v>
      </c>
      <c r="L87" s="5">
        <v>-16397689</v>
      </c>
      <c r="M87" s="5">
        <v>5663037</v>
      </c>
      <c r="N87" s="5">
        <v>2405162</v>
      </c>
      <c r="O87" s="5">
        <v>2869014</v>
      </c>
      <c r="P87" s="5">
        <v>3062566</v>
      </c>
      <c r="Q87" s="5">
        <v>1819901</v>
      </c>
      <c r="R87" s="5">
        <v>2446790</v>
      </c>
      <c r="S87" s="5">
        <v>5604748</v>
      </c>
      <c r="T87" s="5">
        <v>3503943</v>
      </c>
      <c r="U87" s="5">
        <v>2195447</v>
      </c>
    </row>
    <row r="88" spans="3:26" ht="15.5" x14ac:dyDescent="0.35">
      <c r="C88" t="s">
        <v>115</v>
      </c>
      <c r="D88" s="5">
        <v>57229240</v>
      </c>
      <c r="E88" s="5">
        <v>53572197</v>
      </c>
      <c r="F88" s="5">
        <v>57847532</v>
      </c>
      <c r="G88" s="5">
        <v>59270078</v>
      </c>
      <c r="I88" s="5">
        <v>53572197</v>
      </c>
      <c r="J88" s="5">
        <v>53659757</v>
      </c>
      <c r="K88" s="5">
        <v>33444900</v>
      </c>
      <c r="L88" s="5">
        <v>18445060</v>
      </c>
      <c r="M88" s="5">
        <v>22314394</v>
      </c>
      <c r="N88" s="5">
        <v>5669424</v>
      </c>
      <c r="O88" s="5">
        <v>5397236</v>
      </c>
      <c r="P88" s="5">
        <v>10932113</v>
      </c>
      <c r="Q88" s="5">
        <v>10949895</v>
      </c>
      <c r="R88" s="5">
        <v>16521556</v>
      </c>
      <c r="S88" s="5">
        <v>21238513</v>
      </c>
      <c r="T88" s="5">
        <v>31899815</v>
      </c>
      <c r="U88" s="5">
        <v>34733635</v>
      </c>
      <c r="V88" s="5">
        <v>286096795000</v>
      </c>
      <c r="W88" s="5">
        <v>155796348000</v>
      </c>
      <c r="X88" s="5">
        <v>194982507000</v>
      </c>
      <c r="Y88" s="5">
        <v>157376969000</v>
      </c>
      <c r="Z88" s="5">
        <v>171559297000</v>
      </c>
    </row>
    <row r="89" spans="3:26" ht="15.5" x14ac:dyDescent="0.35">
      <c r="C89" t="s">
        <v>116</v>
      </c>
    </row>
    <row r="90" spans="3:26" ht="15.5" x14ac:dyDescent="0.35">
      <c r="C90" t="s">
        <v>117</v>
      </c>
      <c r="D90" s="5">
        <v>6489944</v>
      </c>
      <c r="E90" s="5">
        <v>6982835</v>
      </c>
      <c r="F90" s="5">
        <v>6702206</v>
      </c>
      <c r="G90" s="5">
        <v>5093093</v>
      </c>
      <c r="I90" s="5">
        <v>6982835</v>
      </c>
      <c r="J90" s="5">
        <v>5021241</v>
      </c>
      <c r="K90" s="5">
        <v>6809175</v>
      </c>
      <c r="L90" s="5">
        <v>5307460</v>
      </c>
      <c r="M90" s="5">
        <v>7254924</v>
      </c>
      <c r="N90" s="5">
        <v>6005533</v>
      </c>
      <c r="O90" s="5">
        <v>5250096</v>
      </c>
      <c r="P90" s="5">
        <v>3354335</v>
      </c>
      <c r="Q90" s="5">
        <v>1447303</v>
      </c>
      <c r="R90" s="5">
        <v>117341</v>
      </c>
      <c r="S90" s="5">
        <v>3455890</v>
      </c>
      <c r="T90" s="5">
        <v>2135347</v>
      </c>
      <c r="U90" s="5">
        <v>2556442</v>
      </c>
      <c r="V90" s="5">
        <v>39657830000</v>
      </c>
      <c r="W90" s="5">
        <v>31906340000</v>
      </c>
      <c r="X90" s="5">
        <v>26955019000</v>
      </c>
      <c r="Y90" s="5">
        <v>19916262000</v>
      </c>
      <c r="Z90" s="5">
        <v>12329293000</v>
      </c>
    </row>
    <row r="91" spans="3:26" ht="15.5" x14ac:dyDescent="0.35">
      <c r="C91" t="s">
        <v>118</v>
      </c>
      <c r="D91" s="5">
        <v>28962667</v>
      </c>
      <c r="E91" s="5">
        <v>29801965</v>
      </c>
      <c r="F91" s="5">
        <v>28465029</v>
      </c>
      <c r="G91" s="5">
        <v>28515414</v>
      </c>
      <c r="I91" s="5">
        <v>29801965</v>
      </c>
      <c r="J91" s="5">
        <v>22730434</v>
      </c>
      <c r="K91" s="5">
        <v>34994512</v>
      </c>
      <c r="L91" s="5">
        <v>35212913</v>
      </c>
      <c r="M91" s="5">
        <v>44400923</v>
      </c>
      <c r="N91" s="5">
        <v>41365319</v>
      </c>
      <c r="O91" s="5">
        <v>49552939</v>
      </c>
      <c r="P91" s="5">
        <v>53059270</v>
      </c>
      <c r="Q91" s="5">
        <v>64022988</v>
      </c>
      <c r="R91" s="5">
        <v>75953234</v>
      </c>
      <c r="S91" s="5">
        <v>81666567</v>
      </c>
      <c r="T91" s="5">
        <v>88511161</v>
      </c>
      <c r="U91" s="5">
        <v>63015334</v>
      </c>
      <c r="V91" s="5">
        <v>352280268000</v>
      </c>
      <c r="W91" s="5">
        <v>356508090000</v>
      </c>
      <c r="X91" s="5">
        <v>329351088000</v>
      </c>
      <c r="Y91" s="5">
        <v>355301676000</v>
      </c>
      <c r="Z91" s="5">
        <v>384899112000</v>
      </c>
    </row>
    <row r="92" spans="3:26" ht="15.5" x14ac:dyDescent="0.35">
      <c r="C92" t="s">
        <v>119</v>
      </c>
      <c r="D92" s="5">
        <v>1456934</v>
      </c>
      <c r="E92" s="5">
        <v>1475252</v>
      </c>
      <c r="F92" s="5">
        <v>1484274</v>
      </c>
      <c r="G92" s="5">
        <v>1525145</v>
      </c>
      <c r="I92" s="5">
        <v>1475252</v>
      </c>
      <c r="J92" s="5">
        <v>1531845</v>
      </c>
      <c r="K92" s="5">
        <v>1733218</v>
      </c>
      <c r="L92" s="5">
        <v>1701060</v>
      </c>
      <c r="M92" s="5">
        <v>127245</v>
      </c>
    </row>
    <row r="93" spans="3:26" ht="15.5" x14ac:dyDescent="0.35">
      <c r="C93" t="s">
        <v>120</v>
      </c>
      <c r="D93" s="5">
        <v>186575524</v>
      </c>
      <c r="E93" s="5">
        <v>184763452</v>
      </c>
      <c r="F93" s="5">
        <v>180339499</v>
      </c>
      <c r="G93" s="5">
        <v>179449444</v>
      </c>
      <c r="I93" s="5">
        <v>184763452</v>
      </c>
      <c r="J93" s="5">
        <v>174305758</v>
      </c>
      <c r="K93" s="5">
        <v>212001379</v>
      </c>
      <c r="L93" s="5">
        <v>161844933</v>
      </c>
      <c r="M93" s="5">
        <v>77630726</v>
      </c>
      <c r="N93" s="5">
        <v>48220929</v>
      </c>
      <c r="O93" s="5">
        <v>55704051</v>
      </c>
      <c r="P93" s="5">
        <v>57510726</v>
      </c>
      <c r="Q93" s="5">
        <v>66805395</v>
      </c>
      <c r="R93" s="5">
        <v>77775919</v>
      </c>
      <c r="S93" s="5">
        <v>87200151</v>
      </c>
      <c r="T93" s="5">
        <v>95235627</v>
      </c>
      <c r="U93" s="5">
        <v>73412668</v>
      </c>
      <c r="V93" s="5">
        <v>444835106000</v>
      </c>
      <c r="W93" s="5">
        <v>443180909000</v>
      </c>
      <c r="X93" s="5">
        <v>398430304000</v>
      </c>
      <c r="Y93" s="5">
        <v>404792568000</v>
      </c>
      <c r="Z93" s="5">
        <v>432350087000</v>
      </c>
    </row>
    <row r="94" spans="3:26" ht="15.5" x14ac:dyDescent="0.35">
      <c r="C94" t="s">
        <v>121</v>
      </c>
      <c r="D94" s="5">
        <v>243804764</v>
      </c>
      <c r="E94" s="5">
        <v>238335649</v>
      </c>
      <c r="F94" s="5">
        <v>238187031</v>
      </c>
      <c r="G94" s="5">
        <v>238719522</v>
      </c>
      <c r="I94" s="5">
        <v>238335649</v>
      </c>
      <c r="J94" s="5">
        <v>227965515</v>
      </c>
      <c r="K94" s="5">
        <v>245446279</v>
      </c>
      <c r="L94" s="5">
        <v>180289993</v>
      </c>
      <c r="M94" s="5">
        <v>99945120</v>
      </c>
      <c r="N94" s="5">
        <v>53890353</v>
      </c>
      <c r="O94" s="5">
        <v>61101287</v>
      </c>
      <c r="P94" s="5">
        <v>68442839</v>
      </c>
      <c r="Q94" s="5">
        <v>77755290</v>
      </c>
      <c r="R94" s="5">
        <v>94297475</v>
      </c>
      <c r="S94" s="5">
        <v>108438664</v>
      </c>
      <c r="T94" s="5">
        <v>127135442</v>
      </c>
      <c r="U94" s="5">
        <v>108146303</v>
      </c>
      <c r="V94" s="5">
        <v>730931901000</v>
      </c>
      <c r="W94" s="5">
        <v>598977257000</v>
      </c>
      <c r="X94" s="5">
        <v>593412811000</v>
      </c>
      <c r="Y94" s="5">
        <v>562169537000</v>
      </c>
      <c r="Z94" s="5">
        <v>603909384000</v>
      </c>
    </row>
    <row r="95" spans="3:26" ht="15.5" x14ac:dyDescent="0.35">
      <c r="C95" t="s">
        <v>122</v>
      </c>
    </row>
    <row r="96" spans="3:26" ht="15.5" x14ac:dyDescent="0.35">
      <c r="C96" t="s">
        <v>123</v>
      </c>
    </row>
    <row r="97" spans="3:26" ht="15.5" x14ac:dyDescent="0.35">
      <c r="C97" t="s">
        <v>124</v>
      </c>
      <c r="D97" s="5">
        <v>74149666</v>
      </c>
      <c r="E97" s="5">
        <v>66789955</v>
      </c>
      <c r="F97" s="5">
        <v>56150957</v>
      </c>
      <c r="G97" s="5">
        <v>54497187</v>
      </c>
      <c r="I97" s="5">
        <v>66789955</v>
      </c>
      <c r="J97" s="5">
        <v>71188132</v>
      </c>
      <c r="K97" s="5">
        <v>86471381</v>
      </c>
      <c r="L97" s="5">
        <v>57558152</v>
      </c>
      <c r="M97" s="5">
        <v>44094720</v>
      </c>
      <c r="N97" s="5">
        <v>26756737</v>
      </c>
      <c r="O97" s="5">
        <v>21944991</v>
      </c>
      <c r="P97" s="5">
        <v>25761926</v>
      </c>
      <c r="Q97" s="5">
        <v>25125413</v>
      </c>
      <c r="R97" s="5">
        <v>37025496</v>
      </c>
      <c r="S97" s="5">
        <v>18701707</v>
      </c>
      <c r="T97" s="5">
        <v>15890336</v>
      </c>
      <c r="U97" s="5">
        <v>65105499</v>
      </c>
      <c r="V97" s="5">
        <v>333879042000</v>
      </c>
      <c r="W97" s="5">
        <v>132599795000</v>
      </c>
      <c r="X97" s="5">
        <v>252411024000</v>
      </c>
      <c r="Y97" s="5">
        <v>188752073000</v>
      </c>
      <c r="Z97" s="5">
        <v>278071254000</v>
      </c>
    </row>
    <row r="98" spans="3:26" ht="15.5" x14ac:dyDescent="0.35">
      <c r="C98" t="s">
        <v>125</v>
      </c>
      <c r="V98" s="5">
        <v>29010000000</v>
      </c>
      <c r="X98" s="5">
        <v>26973000000</v>
      </c>
      <c r="Y98" s="5">
        <v>28200000000</v>
      </c>
      <c r="Z98" s="5">
        <v>32850000000</v>
      </c>
    </row>
    <row r="99" spans="3:26" ht="15.5" x14ac:dyDescent="0.35">
      <c r="C99" t="s">
        <v>126</v>
      </c>
      <c r="W99" s="5">
        <v>47719627000</v>
      </c>
    </row>
    <row r="100" spans="3:26" ht="15.5" x14ac:dyDescent="0.35">
      <c r="C100" t="s">
        <v>127</v>
      </c>
      <c r="U100" s="5">
        <v>5146891</v>
      </c>
      <c r="V100" s="5">
        <v>49246786000</v>
      </c>
      <c r="W100" s="5">
        <v>30962264000</v>
      </c>
      <c r="X100" s="5">
        <v>33520152000</v>
      </c>
      <c r="Y100" s="5">
        <v>27308618000</v>
      </c>
      <c r="Z100" s="5">
        <v>49794577000</v>
      </c>
    </row>
    <row r="101" spans="3:26" ht="15.5" x14ac:dyDescent="0.35">
      <c r="C101" t="s">
        <v>128</v>
      </c>
      <c r="D101" s="5">
        <v>26621737</v>
      </c>
      <c r="E101" s="5">
        <v>22227042</v>
      </c>
      <c r="F101" s="5">
        <v>23512908</v>
      </c>
      <c r="G101" s="5">
        <v>23295552</v>
      </c>
      <c r="I101" s="5">
        <v>22227042</v>
      </c>
      <c r="J101" s="5">
        <v>32098019</v>
      </c>
      <c r="K101" s="5">
        <v>22904050</v>
      </c>
      <c r="L101" s="5">
        <v>21186869</v>
      </c>
      <c r="M101" s="5">
        <v>14671058</v>
      </c>
      <c r="N101" s="5">
        <v>5315362</v>
      </c>
      <c r="O101" s="5">
        <v>5073384</v>
      </c>
      <c r="P101" s="5">
        <v>6164756</v>
      </c>
      <c r="Q101" s="5">
        <v>3774137</v>
      </c>
      <c r="R101" s="5">
        <v>4657923</v>
      </c>
      <c r="S101" s="5">
        <v>3456038</v>
      </c>
      <c r="T101" s="5">
        <v>5741681</v>
      </c>
      <c r="U101" s="5">
        <v>5146891</v>
      </c>
      <c r="V101" s="5">
        <v>49246786000</v>
      </c>
      <c r="W101" s="5">
        <v>30962264000</v>
      </c>
      <c r="X101" s="5">
        <v>33520152000</v>
      </c>
      <c r="Y101" s="5">
        <v>27308618000</v>
      </c>
      <c r="Z101" s="5">
        <v>49794577000</v>
      </c>
    </row>
    <row r="102" spans="3:26" ht="15.5" x14ac:dyDescent="0.35">
      <c r="C102" t="s">
        <v>129</v>
      </c>
    </row>
    <row r="103" spans="3:26" ht="15.5" x14ac:dyDescent="0.35">
      <c r="C103" t="s">
        <v>130</v>
      </c>
      <c r="D103" s="5">
        <v>281052</v>
      </c>
      <c r="E103" s="5">
        <v>323723</v>
      </c>
      <c r="F103" s="5">
        <v>372377</v>
      </c>
      <c r="G103" s="5">
        <v>459218</v>
      </c>
      <c r="I103" s="5">
        <v>323723</v>
      </c>
      <c r="J103" s="5">
        <v>932249</v>
      </c>
      <c r="K103" s="5">
        <v>2842259</v>
      </c>
    </row>
    <row r="104" spans="3:26" ht="15.5" x14ac:dyDescent="0.35">
      <c r="C104" t="s">
        <v>131</v>
      </c>
      <c r="D104" s="5">
        <v>14347445</v>
      </c>
      <c r="E104" s="5">
        <v>13762227</v>
      </c>
      <c r="F104" s="5">
        <v>14932378</v>
      </c>
      <c r="G104" s="5">
        <v>14763235</v>
      </c>
      <c r="I104" s="5">
        <v>13762227</v>
      </c>
      <c r="J104" s="5">
        <v>20653608</v>
      </c>
      <c r="K104" s="5">
        <v>23592578</v>
      </c>
      <c r="L104" s="5">
        <v>14859919</v>
      </c>
      <c r="M104" s="5">
        <v>2620242</v>
      </c>
      <c r="N104" s="5">
        <v>1572505</v>
      </c>
      <c r="O104" s="5">
        <v>1730026</v>
      </c>
      <c r="P104" s="5">
        <v>837148</v>
      </c>
      <c r="Q104" s="5">
        <v>1105383</v>
      </c>
      <c r="R104" s="5">
        <v>1423875</v>
      </c>
      <c r="S104" s="5">
        <v>1140651</v>
      </c>
      <c r="T104" s="5">
        <v>890470</v>
      </c>
      <c r="U104" s="5">
        <v>565977</v>
      </c>
      <c r="V104" s="5">
        <v>12986643000</v>
      </c>
      <c r="W104" s="5">
        <v>11471329000</v>
      </c>
      <c r="X104" s="5">
        <v>10534770000</v>
      </c>
      <c r="Y104" s="5">
        <v>9772366000</v>
      </c>
      <c r="Z104" s="5">
        <v>6329478000</v>
      </c>
    </row>
    <row r="105" spans="3:26" ht="15.5" x14ac:dyDescent="0.35">
      <c r="C105" t="s">
        <v>132</v>
      </c>
      <c r="D105" s="5">
        <v>4940696</v>
      </c>
      <c r="E105" s="5">
        <v>4913915</v>
      </c>
      <c r="F105" s="5">
        <v>2767705</v>
      </c>
      <c r="G105" s="5">
        <v>2222867</v>
      </c>
      <c r="I105" s="5">
        <v>4913915</v>
      </c>
      <c r="J105" s="5">
        <v>3910619</v>
      </c>
      <c r="K105" s="5">
        <v>2034881</v>
      </c>
      <c r="L105" s="5">
        <v>175349</v>
      </c>
      <c r="M105" s="5">
        <v>2027126</v>
      </c>
      <c r="P105" s="5">
        <v>56106</v>
      </c>
      <c r="Q105" s="5">
        <v>61453</v>
      </c>
      <c r="R105" s="5">
        <v>211320</v>
      </c>
      <c r="S105" s="5">
        <v>215938</v>
      </c>
      <c r="T105" s="5">
        <v>417096</v>
      </c>
      <c r="U105" s="5">
        <v>116158</v>
      </c>
      <c r="V105" s="5">
        <v>1552054000</v>
      </c>
      <c r="W105" s="5">
        <v>2102577000</v>
      </c>
      <c r="X105" s="5">
        <v>1870520000</v>
      </c>
      <c r="Y105" s="5">
        <v>5604260000</v>
      </c>
      <c r="Z105" s="5">
        <v>3293814000</v>
      </c>
    </row>
    <row r="106" spans="3:26" ht="15.5" x14ac:dyDescent="0.35">
      <c r="C106" t="s">
        <v>133</v>
      </c>
    </row>
    <row r="107" spans="3:26" ht="15.5" x14ac:dyDescent="0.35">
      <c r="C107" t="s">
        <v>134</v>
      </c>
    </row>
    <row r="108" spans="3:26" ht="15.5" x14ac:dyDescent="0.35">
      <c r="C108" t="s">
        <v>135</v>
      </c>
      <c r="Q108" s="5">
        <v>701660</v>
      </c>
      <c r="R108" s="5">
        <v>760436</v>
      </c>
      <c r="S108" s="5">
        <v>19357810</v>
      </c>
      <c r="T108" s="5">
        <v>29757252</v>
      </c>
      <c r="U108" s="5">
        <v>15421094</v>
      </c>
      <c r="V108" s="5">
        <v>120943382000</v>
      </c>
      <c r="W108" s="5">
        <v>143078981000</v>
      </c>
      <c r="X108" s="5">
        <v>116663870000</v>
      </c>
      <c r="Y108" s="5">
        <v>145184551000</v>
      </c>
      <c r="Z108" s="5">
        <v>107468001000</v>
      </c>
    </row>
    <row r="109" spans="3:26" ht="15.5" x14ac:dyDescent="0.35">
      <c r="C109" t="s">
        <v>136</v>
      </c>
      <c r="D109" s="5">
        <v>11729887</v>
      </c>
      <c r="E109" s="5">
        <v>11857135</v>
      </c>
      <c r="F109" s="5">
        <v>23846903</v>
      </c>
      <c r="G109" s="5">
        <v>24496655</v>
      </c>
      <c r="I109" s="5">
        <v>11857135</v>
      </c>
      <c r="J109" s="5">
        <v>24554955</v>
      </c>
      <c r="K109" s="5">
        <v>25545021</v>
      </c>
    </row>
    <row r="110" spans="3:26" ht="15.5" x14ac:dyDescent="0.35">
      <c r="C110" t="s">
        <v>137</v>
      </c>
      <c r="D110" s="5">
        <v>7077151</v>
      </c>
      <c r="E110" s="5">
        <v>8060012</v>
      </c>
      <c r="F110" s="5">
        <v>4651273</v>
      </c>
      <c r="G110" s="5">
        <v>3561315</v>
      </c>
      <c r="I110" s="5">
        <v>8060012</v>
      </c>
      <c r="J110" s="5">
        <v>1526244</v>
      </c>
      <c r="K110" s="5">
        <v>420105</v>
      </c>
      <c r="L110" s="5">
        <v>251605</v>
      </c>
      <c r="M110" s="5">
        <v>339168</v>
      </c>
      <c r="N110" s="5">
        <v>404348</v>
      </c>
      <c r="O110" s="5">
        <v>226535</v>
      </c>
      <c r="P110" s="5">
        <v>559780</v>
      </c>
      <c r="Q110" s="5">
        <v>44252</v>
      </c>
      <c r="R110" s="5">
        <v>2152201</v>
      </c>
      <c r="S110" s="5">
        <v>2805465</v>
      </c>
      <c r="T110" s="5">
        <v>4523876</v>
      </c>
      <c r="U110" s="5">
        <v>1237008</v>
      </c>
      <c r="V110" s="5">
        <v>13157442000</v>
      </c>
      <c r="W110" s="5">
        <v>1314566000</v>
      </c>
      <c r="X110" s="5">
        <v>190201000</v>
      </c>
      <c r="Y110" s="5">
        <v>48793000</v>
      </c>
      <c r="Z110" s="5">
        <v>269709000</v>
      </c>
    </row>
    <row r="111" spans="3:26" ht="15.5" x14ac:dyDescent="0.35">
      <c r="C111" t="s">
        <v>138</v>
      </c>
      <c r="D111" s="5">
        <v>23828222</v>
      </c>
      <c r="E111" s="5">
        <v>21536733</v>
      </c>
      <c r="F111" s="5">
        <v>10357706</v>
      </c>
      <c r="G111" s="5">
        <v>9410194</v>
      </c>
      <c r="I111" s="5">
        <v>21536733</v>
      </c>
      <c r="J111" s="5">
        <v>8934581</v>
      </c>
      <c r="K111" s="5">
        <v>34912161</v>
      </c>
      <c r="L111" s="5">
        <v>14865145</v>
      </c>
      <c r="M111" s="5">
        <v>15714090</v>
      </c>
      <c r="N111" s="5">
        <v>10452536</v>
      </c>
      <c r="O111" s="5">
        <v>7221528</v>
      </c>
      <c r="P111" s="5">
        <v>11682470</v>
      </c>
      <c r="Q111" s="5">
        <v>14240746</v>
      </c>
      <c r="R111" s="5">
        <v>19547491</v>
      </c>
      <c r="S111" s="5">
        <v>6950352</v>
      </c>
      <c r="T111" s="5">
        <v>6521772</v>
      </c>
      <c r="U111" s="5">
        <v>4819640</v>
      </c>
      <c r="V111" s="5">
        <v>118039269000</v>
      </c>
      <c r="W111" s="5">
        <v>82182220000</v>
      </c>
      <c r="X111" s="5">
        <v>117588000000</v>
      </c>
      <c r="Y111" s="5">
        <v>89889817000</v>
      </c>
      <c r="Z111" s="5">
        <v>137388143000</v>
      </c>
    </row>
    <row r="112" spans="3:26" ht="15.5" x14ac:dyDescent="0.35">
      <c r="C112" t="s">
        <v>139</v>
      </c>
      <c r="D112" s="5">
        <v>34707511</v>
      </c>
      <c r="E112" s="5">
        <v>36665913</v>
      </c>
      <c r="F112" s="5">
        <v>46425149</v>
      </c>
      <c r="G112" s="5">
        <v>47363126</v>
      </c>
      <c r="I112" s="5">
        <v>36665913</v>
      </c>
      <c r="J112" s="5">
        <v>48412070</v>
      </c>
      <c r="K112" s="5">
        <v>55834066</v>
      </c>
      <c r="L112" s="5">
        <v>47374677</v>
      </c>
      <c r="M112" s="5">
        <v>29264845</v>
      </c>
      <c r="N112" s="5">
        <v>12155164</v>
      </c>
      <c r="O112" s="5">
        <v>3354749</v>
      </c>
      <c r="P112" s="5">
        <v>4279709</v>
      </c>
      <c r="Q112" s="5">
        <v>8525463</v>
      </c>
      <c r="R112" s="5">
        <v>13336347</v>
      </c>
      <c r="S112" s="5">
        <v>31660023</v>
      </c>
      <c r="T112" s="5">
        <v>43985668</v>
      </c>
      <c r="U112" s="5">
        <v>20387618</v>
      </c>
      <c r="V112" s="5">
        <v>223199890000</v>
      </c>
      <c r="W112" s="5">
        <v>259705633000</v>
      </c>
      <c r="X112" s="5">
        <v>160035609000</v>
      </c>
      <c r="Y112" s="5">
        <v>186878206000</v>
      </c>
      <c r="Z112" s="5">
        <v>136237834000</v>
      </c>
    </row>
    <row r="113" spans="3:26" ht="15.5" x14ac:dyDescent="0.35">
      <c r="C113" t="s">
        <v>140</v>
      </c>
      <c r="D113" s="5">
        <v>34707511</v>
      </c>
      <c r="E113" s="5">
        <v>36665913</v>
      </c>
      <c r="F113" s="5">
        <v>46425149</v>
      </c>
      <c r="G113" s="5">
        <v>47363126</v>
      </c>
      <c r="I113" s="5">
        <v>36665913</v>
      </c>
      <c r="J113" s="5">
        <v>48412070</v>
      </c>
      <c r="K113" s="5">
        <v>55834066</v>
      </c>
      <c r="L113" s="5">
        <v>47374677</v>
      </c>
      <c r="M113" s="5">
        <v>29264845</v>
      </c>
      <c r="N113" s="5">
        <v>12155164</v>
      </c>
      <c r="O113" s="5">
        <v>3354749</v>
      </c>
      <c r="P113" s="5">
        <v>4279709</v>
      </c>
      <c r="Q113" s="5">
        <v>8525463</v>
      </c>
      <c r="R113" s="5">
        <v>13336347</v>
      </c>
      <c r="S113" s="5">
        <v>31660023</v>
      </c>
      <c r="T113" s="5">
        <v>43985668</v>
      </c>
      <c r="U113" s="5">
        <v>20387618</v>
      </c>
      <c r="V113" s="5">
        <v>223199890000</v>
      </c>
      <c r="W113" s="5">
        <v>259705633000</v>
      </c>
      <c r="X113" s="5">
        <v>160035609000</v>
      </c>
      <c r="Y113" s="5">
        <v>186878206000</v>
      </c>
      <c r="Z113" s="5">
        <v>136237834000</v>
      </c>
    </row>
    <row r="114" spans="3:26" ht="15.5" x14ac:dyDescent="0.35">
      <c r="C114" t="s">
        <v>141</v>
      </c>
      <c r="L114" s="5">
        <v>235393</v>
      </c>
      <c r="M114" s="5">
        <v>7960031</v>
      </c>
    </row>
    <row r="115" spans="3:26" ht="15.5" x14ac:dyDescent="0.35">
      <c r="C115" t="s">
        <v>142</v>
      </c>
      <c r="D115" s="5">
        <v>278336</v>
      </c>
      <c r="E115" s="5">
        <v>487104</v>
      </c>
      <c r="F115" s="5">
        <v>895492</v>
      </c>
      <c r="G115" s="5">
        <v>920151</v>
      </c>
      <c r="I115" s="5">
        <v>487104</v>
      </c>
      <c r="J115" s="5">
        <v>924193</v>
      </c>
      <c r="K115" s="5">
        <v>420328</v>
      </c>
      <c r="L115" s="5">
        <v>4970350</v>
      </c>
      <c r="M115" s="5">
        <v>3152935</v>
      </c>
    </row>
    <row r="116" spans="3:26" ht="15.5" x14ac:dyDescent="0.35">
      <c r="C116" t="s">
        <v>143</v>
      </c>
      <c r="D116" s="5">
        <v>12316561</v>
      </c>
      <c r="E116" s="5">
        <v>12563064</v>
      </c>
      <c r="F116" s="5">
        <v>5884976</v>
      </c>
      <c r="G116" s="5">
        <v>6470869</v>
      </c>
      <c r="I116" s="5">
        <v>12563064</v>
      </c>
      <c r="J116" s="5">
        <v>6437641</v>
      </c>
      <c r="K116" s="5">
        <v>11622125</v>
      </c>
      <c r="L116" s="5">
        <v>14987392</v>
      </c>
      <c r="N116" s="5">
        <v>7089682</v>
      </c>
      <c r="W116" s="5">
        <v>27204000000</v>
      </c>
    </row>
    <row r="117" spans="3:26" ht="15.5" x14ac:dyDescent="0.35">
      <c r="C117" t="s">
        <v>144</v>
      </c>
    </row>
    <row r="118" spans="3:26" ht="15.5" x14ac:dyDescent="0.35">
      <c r="C118" t="s">
        <v>145</v>
      </c>
      <c r="D118" s="5">
        <v>18807038</v>
      </c>
      <c r="E118" s="5">
        <v>19917147</v>
      </c>
      <c r="F118" s="5">
        <v>28498176</v>
      </c>
      <c r="G118" s="5">
        <v>28057970</v>
      </c>
      <c r="I118" s="5">
        <v>19917147</v>
      </c>
      <c r="J118" s="5">
        <v>26081199</v>
      </c>
      <c r="K118" s="5">
        <v>25965126</v>
      </c>
      <c r="L118" s="5">
        <v>251605</v>
      </c>
      <c r="M118" s="5">
        <v>339168</v>
      </c>
      <c r="N118" s="5">
        <v>404348</v>
      </c>
      <c r="O118" s="5">
        <v>226535</v>
      </c>
      <c r="P118" s="5">
        <v>559780</v>
      </c>
      <c r="Q118" s="5">
        <v>745912</v>
      </c>
      <c r="R118" s="5">
        <v>2912637</v>
      </c>
      <c r="S118" s="5">
        <v>22163275</v>
      </c>
      <c r="T118" s="5">
        <v>34281128</v>
      </c>
      <c r="U118" s="5">
        <v>16658102</v>
      </c>
      <c r="V118" s="5">
        <v>134100824000</v>
      </c>
      <c r="W118" s="5">
        <v>144393547000</v>
      </c>
      <c r="X118" s="5">
        <v>116854071000</v>
      </c>
      <c r="Y118" s="5">
        <v>145233344000</v>
      </c>
      <c r="Z118" s="5">
        <v>107737710000</v>
      </c>
    </row>
    <row r="119" spans="3:26" ht="15.5" x14ac:dyDescent="0.35">
      <c r="C119" t="s">
        <v>146</v>
      </c>
      <c r="D119" s="5">
        <v>1835827</v>
      </c>
      <c r="E119" s="5">
        <v>2184567</v>
      </c>
      <c r="F119" s="5">
        <v>647503</v>
      </c>
      <c r="G119" s="5">
        <v>1340474</v>
      </c>
      <c r="I119" s="5">
        <v>2184567</v>
      </c>
      <c r="J119" s="5">
        <v>3982351</v>
      </c>
      <c r="K119" s="5">
        <v>2598301</v>
      </c>
      <c r="L119" s="5">
        <v>14130036</v>
      </c>
      <c r="M119" s="5">
        <v>4902963</v>
      </c>
      <c r="N119" s="5">
        <v>2218047</v>
      </c>
      <c r="O119" s="5">
        <v>589577</v>
      </c>
      <c r="P119" s="5">
        <v>979757</v>
      </c>
      <c r="Q119" s="5">
        <v>4274555</v>
      </c>
      <c r="R119" s="5">
        <v>7525866</v>
      </c>
      <c r="S119" s="5">
        <v>7079752</v>
      </c>
      <c r="T119" s="5">
        <v>6238703</v>
      </c>
      <c r="U119" s="5">
        <v>1295811</v>
      </c>
      <c r="V119" s="5">
        <v>58137705000</v>
      </c>
      <c r="W119" s="5">
        <v>10559648000</v>
      </c>
      <c r="X119" s="5">
        <v>17441245000</v>
      </c>
      <c r="Y119" s="5">
        <v>19735672000</v>
      </c>
      <c r="Z119" s="5">
        <v>12084133000</v>
      </c>
    </row>
    <row r="120" spans="3:26" ht="15.5" x14ac:dyDescent="0.35">
      <c r="C120" t="s">
        <v>147</v>
      </c>
      <c r="D120" s="5">
        <v>108857177</v>
      </c>
      <c r="E120" s="5">
        <v>103455868</v>
      </c>
      <c r="F120" s="5">
        <v>102576106</v>
      </c>
      <c r="G120" s="5">
        <v>101860313</v>
      </c>
      <c r="I120" s="5">
        <v>103455868</v>
      </c>
      <c r="J120" s="5">
        <v>119600202</v>
      </c>
      <c r="K120" s="5">
        <v>142305447</v>
      </c>
      <c r="L120" s="5">
        <v>104932829</v>
      </c>
      <c r="M120" s="5">
        <v>73359565</v>
      </c>
      <c r="N120" s="5">
        <v>38911901</v>
      </c>
      <c r="O120" s="5">
        <v>25299740</v>
      </c>
      <c r="P120" s="5">
        <v>30041635</v>
      </c>
      <c r="Q120" s="5">
        <v>33650876</v>
      </c>
      <c r="R120" s="5">
        <v>50361843</v>
      </c>
      <c r="S120" s="5">
        <v>50361730</v>
      </c>
      <c r="T120" s="5">
        <v>59876004</v>
      </c>
      <c r="U120" s="5">
        <v>85493117</v>
      </c>
      <c r="V120" s="5">
        <v>557078932000</v>
      </c>
      <c r="W120" s="5">
        <v>392305428000</v>
      </c>
      <c r="X120" s="5">
        <v>412446633000</v>
      </c>
      <c r="Y120" s="5">
        <v>375630279000</v>
      </c>
      <c r="Z120" s="5">
        <v>414309088000</v>
      </c>
    </row>
    <row r="121" spans="3:26" ht="15.5" x14ac:dyDescent="0.35">
      <c r="C121" t="s">
        <v>148</v>
      </c>
    </row>
    <row r="122" spans="3:26" ht="15.5" x14ac:dyDescent="0.35">
      <c r="C122" t="s">
        <v>149</v>
      </c>
      <c r="D122" s="5">
        <v>147759686</v>
      </c>
      <c r="E122" s="5">
        <v>147759686</v>
      </c>
      <c r="F122" s="5">
        <v>147759335</v>
      </c>
      <c r="G122" s="5">
        <v>147759335</v>
      </c>
      <c r="I122" s="5">
        <v>147759686</v>
      </c>
      <c r="J122" s="5">
        <v>129256163</v>
      </c>
      <c r="K122" s="5">
        <v>129256163</v>
      </c>
      <c r="L122" s="5">
        <v>129256163</v>
      </c>
      <c r="M122" s="5">
        <v>81725166</v>
      </c>
      <c r="N122" s="5">
        <v>79177823</v>
      </c>
      <c r="O122" s="5">
        <v>79177823</v>
      </c>
      <c r="P122" s="5">
        <v>76610978</v>
      </c>
      <c r="Q122" s="5">
        <v>76610978</v>
      </c>
      <c r="R122" s="5">
        <v>74166549</v>
      </c>
      <c r="S122" s="5">
        <v>74166549</v>
      </c>
      <c r="T122" s="5">
        <v>74166549</v>
      </c>
      <c r="U122" s="5">
        <v>36509811</v>
      </c>
      <c r="V122" s="5">
        <v>325573887000</v>
      </c>
      <c r="W122" s="5">
        <v>325573887000</v>
      </c>
      <c r="X122" s="5">
        <v>266322592000</v>
      </c>
      <c r="Y122" s="5">
        <v>232272342000</v>
      </c>
      <c r="Z122" s="5">
        <v>214960514000</v>
      </c>
    </row>
    <row r="123" spans="3:26" ht="15.5" x14ac:dyDescent="0.35">
      <c r="C123" t="s">
        <v>150</v>
      </c>
      <c r="D123" s="5">
        <v>147759686</v>
      </c>
      <c r="E123" s="5">
        <v>147759686</v>
      </c>
      <c r="F123" s="5">
        <v>147759335</v>
      </c>
      <c r="G123" s="5">
        <v>147759335</v>
      </c>
      <c r="I123" s="5">
        <v>147759686</v>
      </c>
      <c r="J123" s="5">
        <v>129256163</v>
      </c>
      <c r="K123" s="5">
        <v>129256163</v>
      </c>
      <c r="L123" s="5">
        <v>129256163</v>
      </c>
      <c r="M123" s="5">
        <v>81725166</v>
      </c>
      <c r="N123" s="5">
        <v>79177823</v>
      </c>
      <c r="O123" s="5">
        <v>79177823</v>
      </c>
      <c r="P123" s="5">
        <v>76610978</v>
      </c>
      <c r="Q123" s="5">
        <v>76610978</v>
      </c>
      <c r="R123" s="5">
        <v>74166549</v>
      </c>
      <c r="S123" s="5">
        <v>74166549</v>
      </c>
      <c r="T123" s="5">
        <v>74166549</v>
      </c>
      <c r="U123" s="5">
        <v>36509811</v>
      </c>
      <c r="V123" s="5">
        <v>325573887000</v>
      </c>
      <c r="W123" s="5">
        <v>325573887000</v>
      </c>
      <c r="X123" s="5">
        <v>266322592000</v>
      </c>
      <c r="Y123" s="5">
        <v>232272342000</v>
      </c>
      <c r="Z123" s="5">
        <v>214960514000</v>
      </c>
    </row>
    <row r="124" spans="3:26" ht="15.5" x14ac:dyDescent="0.35">
      <c r="C124" t="s">
        <v>151</v>
      </c>
      <c r="N124" s="5">
        <v>1594671</v>
      </c>
      <c r="O124" s="5">
        <v>15542295</v>
      </c>
      <c r="P124" s="5">
        <v>15542295</v>
      </c>
      <c r="Q124" s="5">
        <v>15542295</v>
      </c>
      <c r="R124" s="5">
        <v>10333118</v>
      </c>
      <c r="S124" s="5">
        <v>10333119</v>
      </c>
      <c r="T124" s="5">
        <v>10333119</v>
      </c>
      <c r="U124" s="5">
        <v>2457984</v>
      </c>
      <c r="V124" s="5">
        <v>24766375000</v>
      </c>
      <c r="W124" s="5">
        <v>24766375000</v>
      </c>
      <c r="X124" s="5">
        <v>24766375000</v>
      </c>
      <c r="Y124" s="5">
        <v>24766375000</v>
      </c>
      <c r="Z124" s="5">
        <v>10365618000</v>
      </c>
    </row>
    <row r="125" spans="3:26" ht="15.5" x14ac:dyDescent="0.35">
      <c r="C125" t="s">
        <v>152</v>
      </c>
      <c r="D125" s="5">
        <v>4505811</v>
      </c>
      <c r="E125" s="5">
        <v>4032754</v>
      </c>
      <c r="F125" s="5">
        <v>3592374</v>
      </c>
      <c r="G125" s="5">
        <v>1891278</v>
      </c>
      <c r="I125" s="5">
        <v>4032754</v>
      </c>
      <c r="J125" s="5">
        <v>-3577913</v>
      </c>
      <c r="K125" s="5">
        <v>-11255039</v>
      </c>
      <c r="L125" s="5">
        <v>-37633810</v>
      </c>
      <c r="M125" s="5">
        <v>-71370766</v>
      </c>
      <c r="N125" s="5">
        <v>-68199210</v>
      </c>
      <c r="O125" s="5">
        <v>-61787590</v>
      </c>
      <c r="P125" s="5">
        <v>-56814641</v>
      </c>
      <c r="Q125" s="5">
        <v>-49868766</v>
      </c>
      <c r="R125" s="5">
        <v>-43010833</v>
      </c>
      <c r="S125" s="5">
        <v>-32027489</v>
      </c>
      <c r="T125" s="5">
        <v>-20744178</v>
      </c>
      <c r="U125" s="5">
        <v>-18510062</v>
      </c>
      <c r="V125" s="5">
        <v>-176487375000</v>
      </c>
      <c r="W125" s="5">
        <v>-143668433000</v>
      </c>
      <c r="X125" s="5">
        <v>-110122789000</v>
      </c>
      <c r="Y125" s="5">
        <v>-70499459000</v>
      </c>
      <c r="Z125" s="5">
        <v>-35725836000</v>
      </c>
    </row>
    <row r="126" spans="3:26" ht="15.5" x14ac:dyDescent="0.35">
      <c r="C126" t="s">
        <v>153</v>
      </c>
      <c r="D126" s="5">
        <v>263894</v>
      </c>
      <c r="E126" s="5">
        <v>263894</v>
      </c>
      <c r="F126" s="5">
        <v>263894</v>
      </c>
      <c r="G126" s="5">
        <v>263894</v>
      </c>
      <c r="I126" s="5">
        <v>263894</v>
      </c>
      <c r="J126" s="5">
        <v>263894</v>
      </c>
      <c r="K126" s="5">
        <v>263894</v>
      </c>
      <c r="L126" s="5">
        <v>263894</v>
      </c>
      <c r="M126" s="5">
        <v>263894</v>
      </c>
      <c r="N126" s="5">
        <v>263894</v>
      </c>
      <c r="O126" s="5">
        <v>263894</v>
      </c>
      <c r="P126" s="5">
        <v>263894</v>
      </c>
      <c r="Q126" s="5">
        <v>263894</v>
      </c>
      <c r="R126" s="5">
        <v>263894</v>
      </c>
      <c r="S126" s="5">
        <v>263894</v>
      </c>
      <c r="T126" s="5">
        <v>263894</v>
      </c>
      <c r="U126" s="5">
        <v>263894</v>
      </c>
      <c r="V126" s="5">
        <v>2551851000</v>
      </c>
      <c r="W126" s="5">
        <v>2551851000</v>
      </c>
      <c r="X126" s="5">
        <v>2551851000</v>
      </c>
      <c r="Y126" s="5">
        <v>2551851000</v>
      </c>
      <c r="Z126" s="5">
        <v>2551851000</v>
      </c>
    </row>
    <row r="127" spans="3:26" ht="15.5" x14ac:dyDescent="0.35">
      <c r="C127" t="s">
        <v>154</v>
      </c>
      <c r="D127" s="5">
        <v>4241917</v>
      </c>
      <c r="E127" s="5">
        <v>3768860</v>
      </c>
      <c r="F127" s="5">
        <v>3328480</v>
      </c>
      <c r="G127" s="5">
        <v>1627384</v>
      </c>
      <c r="I127" s="5">
        <v>3768860</v>
      </c>
      <c r="J127" s="5">
        <v>-3841807</v>
      </c>
      <c r="K127" s="5">
        <v>-11518933</v>
      </c>
      <c r="L127" s="5">
        <v>-37897704</v>
      </c>
      <c r="M127" s="5">
        <v>-71634660</v>
      </c>
      <c r="N127" s="5">
        <v>-68463104</v>
      </c>
      <c r="O127" s="5">
        <v>-62051484</v>
      </c>
      <c r="P127" s="5">
        <v>-57078535</v>
      </c>
      <c r="Q127" s="5">
        <v>-50132660</v>
      </c>
      <c r="R127" s="5">
        <v>-43274727</v>
      </c>
      <c r="S127" s="5">
        <v>-32291383</v>
      </c>
      <c r="T127" s="5">
        <v>-21008072</v>
      </c>
      <c r="U127" s="5">
        <v>-18773956</v>
      </c>
      <c r="V127" s="5">
        <v>-179039226000</v>
      </c>
      <c r="W127" s="5">
        <v>-146220284000</v>
      </c>
      <c r="X127" s="5">
        <v>-112674640000</v>
      </c>
      <c r="Y127" s="5">
        <v>-73051310000</v>
      </c>
      <c r="Z127" s="5">
        <v>-38277687000</v>
      </c>
    </row>
    <row r="128" spans="3:26" ht="15.5" x14ac:dyDescent="0.35">
      <c r="C128" t="s">
        <v>155</v>
      </c>
      <c r="D128" s="5">
        <v>4505811</v>
      </c>
      <c r="E128" s="5">
        <v>4032754</v>
      </c>
      <c r="F128" s="5">
        <v>3592374</v>
      </c>
      <c r="G128" s="5">
        <v>1891278</v>
      </c>
      <c r="I128" s="5">
        <v>4032754</v>
      </c>
      <c r="J128" s="5">
        <v>-3577913</v>
      </c>
      <c r="K128" s="5">
        <v>-11255039</v>
      </c>
      <c r="L128" s="5">
        <v>-37633810</v>
      </c>
      <c r="M128" s="5">
        <v>-71370766</v>
      </c>
      <c r="N128" s="5">
        <v>-68199210</v>
      </c>
      <c r="O128" s="5">
        <v>-61787590</v>
      </c>
      <c r="P128" s="5">
        <v>-56814641</v>
      </c>
      <c r="Q128" s="5">
        <v>-49868766</v>
      </c>
      <c r="R128" s="5">
        <v>-43010833</v>
      </c>
      <c r="S128" s="5">
        <v>-32027489</v>
      </c>
      <c r="T128" s="5">
        <v>-20744178</v>
      </c>
      <c r="U128" s="5">
        <v>-18510062</v>
      </c>
      <c r="V128" s="5">
        <v>-176487375000</v>
      </c>
      <c r="W128" s="5">
        <v>-143668433000</v>
      </c>
      <c r="X128" s="5">
        <v>-110122789000</v>
      </c>
      <c r="Y128" s="5">
        <v>-70499459000</v>
      </c>
      <c r="Z128" s="5">
        <v>-35725836000</v>
      </c>
    </row>
    <row r="129" spans="2:26" ht="15.5" x14ac:dyDescent="0.35">
      <c r="C129" t="s">
        <v>156</v>
      </c>
      <c r="D129" s="5">
        <v>165536</v>
      </c>
      <c r="E129" s="5">
        <v>115829</v>
      </c>
      <c r="F129" s="5">
        <v>336628</v>
      </c>
      <c r="G129" s="5">
        <v>156537</v>
      </c>
      <c r="I129" s="5">
        <v>115829</v>
      </c>
      <c r="J129" s="5">
        <v>90307</v>
      </c>
      <c r="K129" s="5">
        <v>240663</v>
      </c>
      <c r="L129" s="5">
        <v>132500</v>
      </c>
      <c r="M129" s="5">
        <v>10568117</v>
      </c>
      <c r="N129" s="5">
        <v>6</v>
      </c>
      <c r="O129" s="5">
        <v>5</v>
      </c>
      <c r="P129" s="5">
        <v>6</v>
      </c>
      <c r="Q129" s="5">
        <v>6</v>
      </c>
      <c r="R129" s="5">
        <v>7</v>
      </c>
      <c r="S129" s="5">
        <v>7</v>
      </c>
      <c r="T129" s="5">
        <v>8</v>
      </c>
      <c r="U129" s="5">
        <v>8</v>
      </c>
      <c r="V129" s="5">
        <v>82000</v>
      </c>
    </row>
    <row r="130" spans="2:26" ht="15.5" x14ac:dyDescent="0.35">
      <c r="C130" t="s">
        <v>9</v>
      </c>
      <c r="D130" s="5">
        <v>134947587</v>
      </c>
      <c r="E130" s="5">
        <v>134879781</v>
      </c>
      <c r="F130" s="5">
        <v>135610925</v>
      </c>
      <c r="G130" s="5">
        <v>136859209</v>
      </c>
      <c r="I130" s="5">
        <v>134879781</v>
      </c>
      <c r="J130" s="5">
        <v>108365313</v>
      </c>
      <c r="K130" s="5">
        <v>103140832</v>
      </c>
      <c r="L130" s="5">
        <v>75357164</v>
      </c>
      <c r="M130" s="5">
        <v>26585554</v>
      </c>
      <c r="N130" s="5">
        <v>14978452</v>
      </c>
      <c r="O130" s="5">
        <v>35801547</v>
      </c>
      <c r="P130" s="5">
        <v>38401204</v>
      </c>
      <c r="Q130" s="5">
        <v>44104414</v>
      </c>
      <c r="R130" s="5">
        <v>43935631</v>
      </c>
      <c r="S130" s="5">
        <v>58076934</v>
      </c>
      <c r="T130" s="5">
        <v>67259441</v>
      </c>
      <c r="U130" s="5">
        <v>22653188</v>
      </c>
      <c r="V130" s="5">
        <v>173852969000</v>
      </c>
      <c r="W130" s="5">
        <v>206671829000</v>
      </c>
      <c r="X130" s="5">
        <v>180966178000</v>
      </c>
      <c r="Y130" s="5">
        <v>186539258000</v>
      </c>
      <c r="Z130" s="5">
        <v>189600296000</v>
      </c>
    </row>
    <row r="131" spans="2:26" ht="15.5" x14ac:dyDescent="0.35">
      <c r="C131" t="s">
        <v>157</v>
      </c>
      <c r="D131" s="5">
        <v>243804764</v>
      </c>
      <c r="E131" s="5">
        <v>238335649</v>
      </c>
      <c r="F131" s="5">
        <v>238187031</v>
      </c>
      <c r="G131" s="5">
        <v>238719522</v>
      </c>
      <c r="I131" s="5">
        <v>238335649</v>
      </c>
      <c r="J131" s="5">
        <v>227965515</v>
      </c>
      <c r="K131" s="5">
        <v>245446279</v>
      </c>
      <c r="L131" s="5">
        <v>180289993</v>
      </c>
      <c r="M131" s="5">
        <v>99945119</v>
      </c>
      <c r="N131" s="5">
        <v>53890353</v>
      </c>
      <c r="O131" s="5">
        <v>61101287</v>
      </c>
      <c r="P131" s="5">
        <v>68442839</v>
      </c>
      <c r="Q131" s="5">
        <v>77755290</v>
      </c>
      <c r="R131" s="5">
        <v>94297474</v>
      </c>
      <c r="S131" s="5">
        <v>108438664</v>
      </c>
      <c r="T131" s="5">
        <v>127135445</v>
      </c>
      <c r="U131" s="5">
        <v>108146305</v>
      </c>
      <c r="V131" s="5">
        <v>730931901000</v>
      </c>
      <c r="W131" s="5">
        <v>598977257000</v>
      </c>
      <c r="X131" s="5">
        <v>593412811000</v>
      </c>
      <c r="Y131" s="5">
        <v>562169537000</v>
      </c>
      <c r="Z131" s="5">
        <v>603909384000</v>
      </c>
    </row>
    <row r="132" spans="2:26" ht="15.5" x14ac:dyDescent="0.35">
      <c r="C132" t="s">
        <v>158</v>
      </c>
      <c r="D132" s="5">
        <v>31275814577</v>
      </c>
      <c r="E132" s="5">
        <v>31275814577</v>
      </c>
      <c r="F132" s="5">
        <v>31275814577</v>
      </c>
      <c r="G132" s="5">
        <v>31275814577</v>
      </c>
      <c r="I132" s="5">
        <v>31275814577</v>
      </c>
      <c r="J132" s="5">
        <v>25238245486</v>
      </c>
      <c r="K132" s="5">
        <v>25238245486</v>
      </c>
      <c r="L132" s="5">
        <v>25238245486</v>
      </c>
      <c r="M132" s="5">
        <v>11415812114</v>
      </c>
      <c r="N132" s="5">
        <v>10697665114</v>
      </c>
      <c r="O132" s="5">
        <v>10697665114</v>
      </c>
      <c r="P132" s="5">
        <v>9979518088</v>
      </c>
      <c r="Q132" s="5">
        <v>9979518088</v>
      </c>
      <c r="R132" s="5">
        <v>9326826088</v>
      </c>
      <c r="S132" s="5">
        <v>9326826088</v>
      </c>
      <c r="T132" s="5">
        <v>9326826088</v>
      </c>
      <c r="U132" s="5">
        <v>4657364708</v>
      </c>
      <c r="V132" s="5">
        <v>4188754327</v>
      </c>
      <c r="W132" s="5">
        <v>4188754327</v>
      </c>
      <c r="X132" s="5">
        <v>3003728417</v>
      </c>
      <c r="Y132" s="5">
        <v>2322723417</v>
      </c>
      <c r="Z132" s="5">
        <v>2149605138</v>
      </c>
    </row>
    <row r="134" spans="2:26" ht="15.5" x14ac:dyDescent="0.35">
      <c r="B134" t="s">
        <v>159</v>
      </c>
      <c r="C134" t="s">
        <v>160</v>
      </c>
      <c r="D134" s="5">
        <v>5667206</v>
      </c>
      <c r="E134" s="5">
        <v>3412998</v>
      </c>
      <c r="F134" s="5">
        <v>6963124</v>
      </c>
      <c r="G134" s="5">
        <v>1296625</v>
      </c>
      <c r="I134" s="5">
        <v>3163098</v>
      </c>
      <c r="J134" s="5">
        <v>16737022</v>
      </c>
      <c r="K134" s="5">
        <v>-25465211</v>
      </c>
      <c r="L134" s="5">
        <v>12644415</v>
      </c>
      <c r="M134" s="5">
        <v>2831754</v>
      </c>
      <c r="N134" s="5">
        <v>2572526</v>
      </c>
      <c r="O134" s="5">
        <v>2635210</v>
      </c>
      <c r="P134" s="5">
        <v>1825066</v>
      </c>
      <c r="Q134" s="5">
        <v>5316735</v>
      </c>
      <c r="R134" s="5">
        <v>218660</v>
      </c>
      <c r="S134" s="5">
        <v>-1845117</v>
      </c>
      <c r="T134" s="5">
        <v>-3338258</v>
      </c>
      <c r="U134" s="5">
        <v>2819318</v>
      </c>
      <c r="V134" s="5">
        <v>68329454000</v>
      </c>
      <c r="W134" s="5">
        <v>45066119000</v>
      </c>
      <c r="X134" s="5">
        <v>7137252000</v>
      </c>
      <c r="Y134" s="5">
        <v>-29359106000</v>
      </c>
      <c r="Z134" s="5">
        <v>46466500000</v>
      </c>
    </row>
    <row r="135" spans="2:26" ht="15.5" x14ac:dyDescent="0.35">
      <c r="C135" t="s">
        <v>161</v>
      </c>
      <c r="D135" s="5">
        <v>21618835</v>
      </c>
      <c r="E135" s="5">
        <v>16317705</v>
      </c>
      <c r="F135" s="5">
        <v>22898520</v>
      </c>
      <c r="G135" s="5">
        <v>19521366</v>
      </c>
      <c r="I135" s="5">
        <v>79044507</v>
      </c>
      <c r="J135" s="5">
        <v>121418131</v>
      </c>
      <c r="K135" s="5">
        <v>169366356</v>
      </c>
      <c r="L135" s="5">
        <v>193294672</v>
      </c>
      <c r="M135" s="5">
        <v>12191752</v>
      </c>
      <c r="N135" s="5">
        <v>7345199</v>
      </c>
      <c r="O135" s="5">
        <v>14956840</v>
      </c>
      <c r="P135" s="5">
        <v>20962254</v>
      </c>
      <c r="Q135" s="5">
        <v>21606633</v>
      </c>
      <c r="R135" s="5">
        <v>16806835</v>
      </c>
      <c r="S135" s="5">
        <v>16972554</v>
      </c>
      <c r="T135" s="5">
        <v>24879940</v>
      </c>
      <c r="U135" s="5">
        <v>28997180</v>
      </c>
      <c r="V135" s="5">
        <v>280863624000</v>
      </c>
      <c r="W135" s="5">
        <v>232866625000</v>
      </c>
      <c r="X135" s="5">
        <v>218635963000</v>
      </c>
      <c r="Y135" s="5">
        <v>259633568000</v>
      </c>
      <c r="Z135" s="5">
        <v>279384336000</v>
      </c>
    </row>
    <row r="136" spans="2:26" ht="15.5" x14ac:dyDescent="0.35">
      <c r="C136" t="s">
        <v>162</v>
      </c>
    </row>
    <row r="137" spans="2:26" ht="15.5" x14ac:dyDescent="0.35">
      <c r="C137" t="s">
        <v>163</v>
      </c>
      <c r="D137" s="5">
        <v>-12224976</v>
      </c>
      <c r="E137" s="5">
        <v>-9289395</v>
      </c>
      <c r="F137" s="5">
        <v>-15135362</v>
      </c>
      <c r="G137" s="5">
        <v>-17695458</v>
      </c>
      <c r="I137" s="5">
        <v>-68704633</v>
      </c>
      <c r="J137" s="5">
        <v>-94994609</v>
      </c>
      <c r="K137" s="5">
        <v>-186044125</v>
      </c>
      <c r="L137" s="5">
        <v>-177057992</v>
      </c>
      <c r="M137" s="5">
        <v>-2679112</v>
      </c>
      <c r="N137" s="5">
        <v>-1034802</v>
      </c>
      <c r="O137" s="5">
        <v>-7884412</v>
      </c>
      <c r="P137" s="5">
        <v>-14263504</v>
      </c>
      <c r="Q137" s="5">
        <v>-10828582</v>
      </c>
      <c r="R137" s="5">
        <v>-10958973</v>
      </c>
      <c r="S137" s="5">
        <v>-11681552</v>
      </c>
      <c r="T137" s="5">
        <v>-20023001</v>
      </c>
      <c r="U137" s="5">
        <v>-19742064</v>
      </c>
      <c r="V137" s="5">
        <v>-153527249000</v>
      </c>
      <c r="W137" s="5">
        <v>-124843995000</v>
      </c>
      <c r="X137" s="5">
        <v>-149645100000</v>
      </c>
      <c r="Y137" s="5">
        <v>-196930383000</v>
      </c>
      <c r="Z137" s="5">
        <v>-133750742000</v>
      </c>
    </row>
    <row r="138" spans="2:26" ht="15.5" x14ac:dyDescent="0.35">
      <c r="C138" t="s">
        <v>164</v>
      </c>
      <c r="D138" s="5">
        <v>-2080563</v>
      </c>
      <c r="E138" s="5">
        <v>-1835002</v>
      </c>
      <c r="F138" s="5">
        <v>-1425036</v>
      </c>
      <c r="G138" s="5">
        <v>-886533</v>
      </c>
      <c r="I138" s="5">
        <v>-5101273</v>
      </c>
      <c r="J138" s="5">
        <v>-4906522</v>
      </c>
      <c r="K138" s="5">
        <v>-4809525</v>
      </c>
      <c r="L138" s="5">
        <v>-3369086</v>
      </c>
      <c r="N138" s="5">
        <v>-2612371</v>
      </c>
      <c r="O138" s="5">
        <v>-3039071</v>
      </c>
      <c r="P138" s="5">
        <v>-2815981</v>
      </c>
      <c r="Q138" s="5">
        <v>-2919880</v>
      </c>
      <c r="R138" s="5">
        <v>-2919090</v>
      </c>
      <c r="S138" s="5">
        <v>-3319380</v>
      </c>
      <c r="T138" s="5">
        <v>-4180433</v>
      </c>
      <c r="U138" s="5">
        <v>-4308407</v>
      </c>
      <c r="V138" s="5">
        <v>-55788989000</v>
      </c>
      <c r="W138" s="5">
        <v>-41138388000</v>
      </c>
      <c r="X138" s="5">
        <v>-40146618000</v>
      </c>
      <c r="Y138" s="5">
        <v>-38034685000</v>
      </c>
      <c r="Z138" s="5">
        <v>-56559655000</v>
      </c>
    </row>
    <row r="139" spans="2:26" ht="15.5" x14ac:dyDescent="0.35">
      <c r="C139" t="s">
        <v>165</v>
      </c>
      <c r="D139" s="5">
        <v>-14305539</v>
      </c>
      <c r="E139" s="5">
        <v>-11124397</v>
      </c>
      <c r="F139" s="5">
        <v>-16560398</v>
      </c>
      <c r="G139" s="5">
        <v>-18581991</v>
      </c>
      <c r="I139" s="5">
        <v>-73805906</v>
      </c>
      <c r="J139" s="5">
        <v>-99901131</v>
      </c>
      <c r="K139" s="5">
        <v>-190853650</v>
      </c>
      <c r="L139" s="5">
        <v>-180427078</v>
      </c>
      <c r="M139" s="5">
        <v>-2679112</v>
      </c>
      <c r="N139" s="5">
        <v>-3647173</v>
      </c>
      <c r="O139" s="5">
        <v>-10923483</v>
      </c>
      <c r="P139" s="5">
        <v>-17079485</v>
      </c>
      <c r="Q139" s="5">
        <v>-13748462</v>
      </c>
      <c r="R139" s="5">
        <v>-13878063</v>
      </c>
      <c r="S139" s="5">
        <v>-15000932</v>
      </c>
      <c r="T139" s="5">
        <v>-24203434</v>
      </c>
      <c r="U139" s="5">
        <v>-24050471</v>
      </c>
      <c r="V139" s="5">
        <v>-209316238000</v>
      </c>
      <c r="W139" s="5">
        <v>-165982383000</v>
      </c>
      <c r="X139" s="5">
        <v>-189791718000</v>
      </c>
      <c r="Y139" s="5">
        <v>-234965068000</v>
      </c>
      <c r="Z139" s="5">
        <v>-190310397000</v>
      </c>
    </row>
    <row r="140" spans="2:26" ht="15.5" x14ac:dyDescent="0.35">
      <c r="C140" t="s">
        <v>166</v>
      </c>
      <c r="U140" s="5">
        <v>988985</v>
      </c>
      <c r="V140" s="5">
        <v>16972323000</v>
      </c>
    </row>
    <row r="141" spans="2:26" ht="15.5" x14ac:dyDescent="0.35">
      <c r="C141" t="s">
        <v>167</v>
      </c>
      <c r="D141" s="5">
        <v>-1717775</v>
      </c>
      <c r="E141" s="5">
        <v>-1943978</v>
      </c>
      <c r="F141" s="5">
        <v>608739</v>
      </c>
      <c r="G141" s="5">
        <v>339424</v>
      </c>
      <c r="I141" s="5">
        <v>-2302061</v>
      </c>
      <c r="J141" s="5">
        <v>-4888785</v>
      </c>
      <c r="K141" s="5">
        <v>-4024368</v>
      </c>
      <c r="L141" s="5">
        <v>-282048</v>
      </c>
      <c r="M141" s="5">
        <v>-126261</v>
      </c>
      <c r="N141" s="5">
        <v>-145613</v>
      </c>
      <c r="O141" s="5">
        <v>-151711</v>
      </c>
      <c r="P141" s="5">
        <v>-382616</v>
      </c>
      <c r="Q141" s="5">
        <v>-270258</v>
      </c>
      <c r="R141" s="5">
        <v>-258129</v>
      </c>
      <c r="S141" s="5">
        <v>-265712</v>
      </c>
      <c r="T141" s="5">
        <v>-341143</v>
      </c>
      <c r="U141" s="5">
        <v>-451310</v>
      </c>
      <c r="V141" s="5">
        <v>-6707959000</v>
      </c>
      <c r="W141" s="5">
        <v>-8554561000</v>
      </c>
      <c r="X141" s="5">
        <v>-3340876000</v>
      </c>
      <c r="Y141" s="5">
        <v>-2175822000</v>
      </c>
      <c r="Z141" s="5">
        <v>-9814993000</v>
      </c>
    </row>
    <row r="142" spans="2:26" ht="15.5" x14ac:dyDescent="0.35">
      <c r="C142" t="s">
        <v>168</v>
      </c>
      <c r="P142" s="5">
        <v>45988</v>
      </c>
    </row>
    <row r="143" spans="2:26" ht="15.5" x14ac:dyDescent="0.35">
      <c r="C143" t="s">
        <v>169</v>
      </c>
      <c r="D143" s="5">
        <v>71685</v>
      </c>
      <c r="E143" s="5">
        <v>163668</v>
      </c>
      <c r="F143" s="5">
        <v>16263</v>
      </c>
      <c r="G143" s="5">
        <v>17826</v>
      </c>
      <c r="I143" s="5">
        <v>226558</v>
      </c>
      <c r="J143" s="5">
        <v>108807</v>
      </c>
      <c r="K143" s="5">
        <v>46451</v>
      </c>
      <c r="L143" s="5">
        <v>58869</v>
      </c>
      <c r="M143" s="5">
        <v>6536</v>
      </c>
      <c r="N143" s="5">
        <v>2817</v>
      </c>
      <c r="O143" s="5">
        <v>3621</v>
      </c>
      <c r="P143" s="5">
        <v>5682</v>
      </c>
      <c r="Q143" s="5">
        <v>5588</v>
      </c>
      <c r="R143" s="5">
        <v>3431</v>
      </c>
      <c r="S143" s="5">
        <v>4466</v>
      </c>
      <c r="T143" s="5">
        <v>15390</v>
      </c>
      <c r="U143" s="5">
        <v>46707</v>
      </c>
      <c r="V143" s="5">
        <v>61318000</v>
      </c>
      <c r="W143" s="5">
        <v>53698000</v>
      </c>
      <c r="X143" s="5">
        <v>33031000</v>
      </c>
      <c r="Y143" s="5">
        <v>57068000</v>
      </c>
      <c r="Z143" s="5">
        <v>40190000</v>
      </c>
    </row>
    <row r="144" spans="2:26" ht="15.5" x14ac:dyDescent="0.35">
      <c r="C144" t="s">
        <v>170</v>
      </c>
      <c r="D144" s="5">
        <v>-1420713</v>
      </c>
      <c r="E144" s="5">
        <v>-1282829</v>
      </c>
      <c r="F144" s="5">
        <v>-1361210</v>
      </c>
      <c r="G144" s="5">
        <v>-1048463</v>
      </c>
      <c r="I144" s="5">
        <v>-5046767</v>
      </c>
      <c r="J144" s="5">
        <v>-6075159</v>
      </c>
      <c r="K144" s="5">
        <v>-2966220</v>
      </c>
      <c r="L144" s="5">
        <v>-1549015</v>
      </c>
    </row>
    <row r="145" spans="3:26" ht="15.5" x14ac:dyDescent="0.35">
      <c r="C145" t="s">
        <v>171</v>
      </c>
      <c r="M145" s="5">
        <v>-4902840</v>
      </c>
      <c r="N145" s="5">
        <v>225000</v>
      </c>
    </row>
    <row r="146" spans="3:26" ht="15.5" x14ac:dyDescent="0.35">
      <c r="C146" t="s">
        <v>172</v>
      </c>
      <c r="D146" s="5">
        <v>-2978321</v>
      </c>
      <c r="E146" s="5">
        <v>3385654</v>
      </c>
      <c r="F146" s="5">
        <v>-2128632</v>
      </c>
      <c r="G146" s="5">
        <v>-795164</v>
      </c>
      <c r="I146" s="5">
        <v>20893370</v>
      </c>
      <c r="J146" s="5">
        <v>-33433974</v>
      </c>
      <c r="K146" s="5">
        <v>34438707</v>
      </c>
      <c r="L146" s="5">
        <v>7741095</v>
      </c>
      <c r="M146" s="5">
        <v>1635025</v>
      </c>
      <c r="N146" s="5">
        <v>9902545</v>
      </c>
      <c r="O146" s="5">
        <v>-2944921</v>
      </c>
      <c r="P146" s="5">
        <v>-3213668</v>
      </c>
      <c r="Q146" s="5">
        <v>-5270281</v>
      </c>
      <c r="R146" s="5">
        <v>-3216452</v>
      </c>
      <c r="S146" s="5">
        <v>-7574234</v>
      </c>
      <c r="T146" s="5">
        <v>20103974</v>
      </c>
      <c r="U146" s="5">
        <v>36646299</v>
      </c>
      <c r="V146" s="5">
        <v>4027636000</v>
      </c>
      <c r="W146" s="5">
        <v>-10632762000</v>
      </c>
      <c r="X146" s="5">
        <v>30317744000</v>
      </c>
      <c r="Y146" s="5">
        <v>34319933000</v>
      </c>
      <c r="Z146" s="5">
        <v>59189846000</v>
      </c>
    </row>
    <row r="147" spans="3:26" ht="15.5" x14ac:dyDescent="0.35">
      <c r="C147" t="s">
        <v>173</v>
      </c>
      <c r="D147" s="5">
        <v>-1793038</v>
      </c>
      <c r="E147" s="5">
        <v>-4933484</v>
      </c>
      <c r="F147" s="5">
        <v>-7471754</v>
      </c>
      <c r="G147" s="5">
        <v>-3693642</v>
      </c>
      <c r="I147" s="5">
        <v>-25201589</v>
      </c>
      <c r="J147" s="5">
        <v>19061694</v>
      </c>
      <c r="K147" s="5">
        <v>-8767624</v>
      </c>
      <c r="L147" s="5">
        <v>-21341633</v>
      </c>
      <c r="M147" s="5">
        <v>-3050082</v>
      </c>
      <c r="N147" s="5">
        <v>-12559883</v>
      </c>
      <c r="O147" s="5">
        <v>-67386</v>
      </c>
      <c r="P147" s="5">
        <v>1786587</v>
      </c>
      <c r="Q147" s="5">
        <v>105684</v>
      </c>
      <c r="R147" s="5">
        <v>2934085</v>
      </c>
      <c r="S147" s="5">
        <v>8872065</v>
      </c>
      <c r="T147" s="5">
        <v>-21545739</v>
      </c>
      <c r="U147" s="5">
        <v>-41437722</v>
      </c>
      <c r="V147" s="5">
        <v>-29206267000</v>
      </c>
      <c r="W147" s="5">
        <v>-43303860000</v>
      </c>
      <c r="X147" s="5">
        <v>-22592478000</v>
      </c>
      <c r="Y147" s="5">
        <v>5516060000</v>
      </c>
      <c r="Z147" s="5">
        <v>-101054110000</v>
      </c>
    </row>
    <row r="148" spans="3:26" ht="15.5" x14ac:dyDescent="0.35">
      <c r="C148" t="s">
        <v>174</v>
      </c>
      <c r="D148" s="5">
        <v>-276194</v>
      </c>
      <c r="E148" s="5">
        <v>-2942744</v>
      </c>
      <c r="F148" s="5">
        <v>-2797207</v>
      </c>
      <c r="G148" s="5">
        <v>-1978444</v>
      </c>
      <c r="I148" s="5">
        <v>-12565269</v>
      </c>
      <c r="J148" s="5">
        <v>-2658613</v>
      </c>
      <c r="K148" s="5">
        <v>-384233</v>
      </c>
      <c r="L148" s="5">
        <v>-1907603</v>
      </c>
      <c r="M148" s="5">
        <v>294595</v>
      </c>
      <c r="N148" s="5">
        <v>-168677</v>
      </c>
      <c r="O148" s="5">
        <v>-4186</v>
      </c>
      <c r="P148" s="5">
        <v>-1453664</v>
      </c>
      <c r="Q148" s="5">
        <v>-84299</v>
      </c>
      <c r="R148" s="5">
        <v>-109038</v>
      </c>
      <c r="S148" s="5">
        <v>-1652473</v>
      </c>
      <c r="T148" s="5">
        <v>-15256254</v>
      </c>
      <c r="U148" s="5">
        <v>-29650309</v>
      </c>
      <c r="V148" s="5">
        <v>-29436673000</v>
      </c>
      <c r="W148" s="5">
        <v>-41549029000</v>
      </c>
      <c r="X148" s="5">
        <v>-692902000</v>
      </c>
      <c r="Y148" s="5">
        <v>-63548000</v>
      </c>
      <c r="Z148" s="5">
        <v>-107880994000</v>
      </c>
    </row>
    <row r="149" spans="3:26" ht="15.5" x14ac:dyDescent="0.35">
      <c r="C149" t="s">
        <v>175</v>
      </c>
      <c r="X149" s="5">
        <v>-21611158000</v>
      </c>
      <c r="Y149" s="5">
        <v>-9216833000</v>
      </c>
    </row>
    <row r="150" spans="3:26" ht="15.5" x14ac:dyDescent="0.35">
      <c r="C150" t="s">
        <v>176</v>
      </c>
      <c r="T150" s="5">
        <v>4823151</v>
      </c>
    </row>
    <row r="151" spans="3:26" ht="15.5" x14ac:dyDescent="0.35">
      <c r="C151" t="s">
        <v>177</v>
      </c>
      <c r="D151" s="5">
        <v>-1516844</v>
      </c>
      <c r="E151" s="5">
        <v>-1990740</v>
      </c>
      <c r="F151" s="5">
        <v>-4674547</v>
      </c>
      <c r="G151" s="5">
        <v>-1715198</v>
      </c>
      <c r="I151" s="5">
        <v>-12636320</v>
      </c>
      <c r="J151" s="5">
        <v>-14870508</v>
      </c>
      <c r="K151" s="5">
        <v>-8383391</v>
      </c>
      <c r="L151" s="5">
        <v>-13133082</v>
      </c>
    </row>
    <row r="152" spans="3:26" ht="15.5" x14ac:dyDescent="0.35">
      <c r="C152" t="s">
        <v>178</v>
      </c>
      <c r="U152" s="5">
        <v>-2275000</v>
      </c>
    </row>
    <row r="153" spans="3:26" ht="15.5" x14ac:dyDescent="0.35">
      <c r="C153" t="s">
        <v>179</v>
      </c>
      <c r="T153" s="5">
        <v>2275000</v>
      </c>
    </row>
    <row r="154" spans="3:26" ht="15.5" x14ac:dyDescent="0.35">
      <c r="C154" t="s">
        <v>180</v>
      </c>
      <c r="Q154" s="5">
        <v>195057</v>
      </c>
      <c r="S154" s="5">
        <v>651000</v>
      </c>
      <c r="V154" s="5">
        <v>1327760000</v>
      </c>
      <c r="Y154" s="5">
        <v>10355991000</v>
      </c>
    </row>
    <row r="155" spans="3:26" ht="15.5" x14ac:dyDescent="0.35">
      <c r="C155" t="s">
        <v>181</v>
      </c>
      <c r="M155" s="5">
        <v>-2050613</v>
      </c>
      <c r="N155" s="5">
        <v>-77493</v>
      </c>
      <c r="O155" s="5">
        <v>-78093</v>
      </c>
      <c r="P155" s="5">
        <v>-420555</v>
      </c>
      <c r="Q155" s="5">
        <v>-5074</v>
      </c>
      <c r="R155" s="5">
        <v>-8736</v>
      </c>
      <c r="T155" s="5">
        <v>-168923</v>
      </c>
      <c r="U155" s="5">
        <v>-866531</v>
      </c>
      <c r="W155" s="5">
        <v>-1754831000</v>
      </c>
      <c r="X155" s="5">
        <v>-463918000</v>
      </c>
      <c r="Z155" s="5">
        <v>-7688816000</v>
      </c>
    </row>
    <row r="156" spans="3:26" ht="15.5" x14ac:dyDescent="0.35">
      <c r="C156" t="s">
        <v>182</v>
      </c>
    </row>
    <row r="157" spans="3:26" ht="15.5" x14ac:dyDescent="0.35">
      <c r="C157" t="s">
        <v>183</v>
      </c>
      <c r="T157" s="5">
        <v>-5688832</v>
      </c>
      <c r="V157" s="5">
        <v>-97454000</v>
      </c>
    </row>
    <row r="158" spans="3:26" ht="15.5" x14ac:dyDescent="0.35">
      <c r="C158" t="s">
        <v>184</v>
      </c>
      <c r="J158" s="5">
        <v>1165171</v>
      </c>
      <c r="L158" s="5">
        <v>-6300948</v>
      </c>
      <c r="M158" s="5">
        <v>300607</v>
      </c>
      <c r="N158" s="5">
        <v>1633911</v>
      </c>
      <c r="O158" s="5">
        <v>14893</v>
      </c>
      <c r="P158" s="5">
        <v>3660806</v>
      </c>
      <c r="R158" s="5">
        <v>11164</v>
      </c>
      <c r="S158" s="5">
        <v>5357964</v>
      </c>
      <c r="T158" s="5">
        <v>26388</v>
      </c>
      <c r="U158" s="5">
        <v>10641</v>
      </c>
      <c r="X158" s="5">
        <v>175500000</v>
      </c>
      <c r="Y158" s="5">
        <v>4440450000</v>
      </c>
      <c r="Z158" s="5">
        <v>14515700000</v>
      </c>
    </row>
    <row r="159" spans="3:26" ht="15.5" x14ac:dyDescent="0.35">
      <c r="C159" t="s">
        <v>185</v>
      </c>
      <c r="U159" s="5">
        <v>-8656523</v>
      </c>
      <c r="V159" s="5">
        <v>-999900000</v>
      </c>
    </row>
    <row r="160" spans="3:26" ht="15.5" x14ac:dyDescent="0.35">
      <c r="C160" t="s">
        <v>186</v>
      </c>
      <c r="M160" s="5">
        <v>-1594671</v>
      </c>
      <c r="N160" s="5">
        <v>-13947624</v>
      </c>
    </row>
    <row r="161" spans="3:26" ht="15.5" x14ac:dyDescent="0.35">
      <c r="C161" t="s">
        <v>187</v>
      </c>
      <c r="R161" s="5">
        <v>3040695</v>
      </c>
      <c r="S161" s="5">
        <v>4515574</v>
      </c>
    </row>
    <row r="162" spans="3:26" ht="15.5" x14ac:dyDescent="0.35">
      <c r="C162" t="s">
        <v>188</v>
      </c>
      <c r="J162" s="5">
        <v>35425644</v>
      </c>
      <c r="T162" s="5">
        <v>-7556269</v>
      </c>
    </row>
    <row r="163" spans="3:26" ht="15.5" x14ac:dyDescent="0.35">
      <c r="C163" t="s">
        <v>189</v>
      </c>
    </row>
    <row r="164" spans="3:26" ht="15.5" x14ac:dyDescent="0.35">
      <c r="C164" t="s">
        <v>190</v>
      </c>
    </row>
    <row r="165" spans="3:26" ht="15.5" x14ac:dyDescent="0.35">
      <c r="C165" t="s">
        <v>191</v>
      </c>
      <c r="D165" s="5">
        <v>-2978321</v>
      </c>
      <c r="E165" s="5">
        <v>3385654</v>
      </c>
      <c r="F165" s="5">
        <v>-2128632</v>
      </c>
      <c r="G165" s="5">
        <v>-795164</v>
      </c>
      <c r="I165" s="5">
        <v>20893370</v>
      </c>
      <c r="J165" s="5">
        <v>-33433974</v>
      </c>
      <c r="K165" s="5">
        <v>34438707</v>
      </c>
      <c r="L165" s="5">
        <v>7741095</v>
      </c>
      <c r="M165" s="5">
        <v>1635025</v>
      </c>
      <c r="N165" s="5">
        <v>9902545</v>
      </c>
      <c r="O165" s="5">
        <v>-2944921</v>
      </c>
      <c r="P165" s="5">
        <v>-3213668</v>
      </c>
      <c r="Q165" s="5">
        <v>-5270281</v>
      </c>
      <c r="R165" s="5">
        <v>-3216452</v>
      </c>
      <c r="S165" s="5">
        <v>-7574234</v>
      </c>
      <c r="T165" s="5">
        <v>20103974</v>
      </c>
      <c r="U165" s="5">
        <v>36646299</v>
      </c>
      <c r="V165" s="5">
        <v>4027636000</v>
      </c>
      <c r="W165" s="5">
        <v>-10632762000</v>
      </c>
      <c r="X165" s="5">
        <v>30317744000</v>
      </c>
      <c r="Y165" s="5">
        <v>34319933000</v>
      </c>
      <c r="Z165" s="5">
        <v>59189846000</v>
      </c>
    </row>
    <row r="166" spans="3:26" ht="15.5" x14ac:dyDescent="0.35">
      <c r="C166" t="s">
        <v>192</v>
      </c>
      <c r="U166" s="5">
        <v>47259841</v>
      </c>
      <c r="V166" s="5">
        <v>80168056000</v>
      </c>
      <c r="W166" s="5">
        <v>65297096000</v>
      </c>
      <c r="X166" s="5">
        <v>60560607000</v>
      </c>
      <c r="Y166" s="5">
        <v>15800000000</v>
      </c>
    </row>
    <row r="167" spans="3:26" ht="15.5" x14ac:dyDescent="0.35">
      <c r="C167" t="s">
        <v>193</v>
      </c>
      <c r="Q167" s="5">
        <v>2542206</v>
      </c>
      <c r="T167" s="5">
        <v>-9695784</v>
      </c>
      <c r="U167" s="5">
        <v>-7394775</v>
      </c>
      <c r="V167" s="5">
        <v>-6850000000</v>
      </c>
      <c r="W167" s="5">
        <v>-5000000000</v>
      </c>
      <c r="Y167" s="5">
        <v>-32080000000</v>
      </c>
    </row>
    <row r="168" spans="3:26" ht="15.5" x14ac:dyDescent="0.35">
      <c r="C168" t="s">
        <v>194</v>
      </c>
      <c r="T168" s="5">
        <v>19000000</v>
      </c>
      <c r="Y168" s="5">
        <v>16738562000</v>
      </c>
    </row>
    <row r="169" spans="3:26" ht="15.5" x14ac:dyDescent="0.35">
      <c r="C169" t="s">
        <v>195</v>
      </c>
      <c r="D169" s="5">
        <v>-42671</v>
      </c>
      <c r="E169" s="5">
        <v>990150</v>
      </c>
      <c r="F169" s="5">
        <v>-990150</v>
      </c>
      <c r="G169" s="5">
        <v>144297</v>
      </c>
      <c r="M169" s="5">
        <v>2465273</v>
      </c>
      <c r="N169" s="5">
        <v>10829699</v>
      </c>
      <c r="O169" s="5">
        <v>-4678115</v>
      </c>
      <c r="P169" s="5">
        <v>-2407648</v>
      </c>
      <c r="Q169" s="5">
        <v>-5000642</v>
      </c>
      <c r="R169" s="5">
        <v>-5489950</v>
      </c>
      <c r="S169" s="5">
        <v>-10100883</v>
      </c>
      <c r="T169" s="5">
        <v>-4279262</v>
      </c>
      <c r="U169" s="5">
        <v>-6373447</v>
      </c>
      <c r="V169" s="5">
        <v>-67517053000</v>
      </c>
      <c r="W169" s="5">
        <v>-70200504000</v>
      </c>
      <c r="X169" s="5">
        <v>-43870812000</v>
      </c>
      <c r="Z169" s="5">
        <v>-40231469000</v>
      </c>
    </row>
    <row r="170" spans="3:26" ht="15.5" x14ac:dyDescent="0.35">
      <c r="C170" t="s">
        <v>196</v>
      </c>
      <c r="E170" s="5">
        <v>23245865</v>
      </c>
      <c r="F170" s="5">
        <v>-23244374</v>
      </c>
      <c r="G170" s="5">
        <v>25386</v>
      </c>
      <c r="I170" s="5">
        <v>23245865</v>
      </c>
      <c r="V170" s="5">
        <v>999900000</v>
      </c>
    </row>
    <row r="171" spans="3:26" ht="15.5" x14ac:dyDescent="0.35">
      <c r="C171" t="s">
        <v>197</v>
      </c>
      <c r="E171" s="5">
        <v>-23246240</v>
      </c>
      <c r="F171" s="5">
        <v>23246240</v>
      </c>
      <c r="O171" s="5">
        <v>2566845</v>
      </c>
    </row>
    <row r="172" spans="3:26" ht="15.5" x14ac:dyDescent="0.35">
      <c r="C172" t="s">
        <v>198</v>
      </c>
      <c r="E172" s="5">
        <v>5767844</v>
      </c>
      <c r="I172" s="5">
        <v>5767844</v>
      </c>
      <c r="L172" s="5">
        <v>17043047</v>
      </c>
      <c r="X172" s="5">
        <v>14587800000</v>
      </c>
      <c r="Z172" s="5">
        <v>104323590000</v>
      </c>
    </row>
    <row r="173" spans="3:26" ht="15.5" x14ac:dyDescent="0.35">
      <c r="C173" t="s">
        <v>199</v>
      </c>
      <c r="D173" s="5">
        <v>-1076363</v>
      </c>
      <c r="E173" s="5">
        <v>-1440935</v>
      </c>
      <c r="F173" s="5">
        <v>394970</v>
      </c>
      <c r="G173" s="5">
        <v>198557</v>
      </c>
      <c r="I173" s="5">
        <v>-1440935</v>
      </c>
      <c r="J173" s="5">
        <v>-8068402</v>
      </c>
      <c r="K173" s="5">
        <v>-4914888</v>
      </c>
      <c r="L173" s="5">
        <v>-3480131</v>
      </c>
    </row>
    <row r="174" spans="3:26" ht="15.5" x14ac:dyDescent="0.35">
      <c r="C174" t="s">
        <v>200</v>
      </c>
      <c r="K174" s="5">
        <v>48248705</v>
      </c>
    </row>
    <row r="175" spans="3:26" ht="15.5" x14ac:dyDescent="0.35">
      <c r="C175" t="s">
        <v>201</v>
      </c>
      <c r="J175" s="5">
        <v>-23693750</v>
      </c>
    </row>
    <row r="176" spans="3:26" ht="15.5" x14ac:dyDescent="0.35">
      <c r="C176" t="s">
        <v>202</v>
      </c>
      <c r="T176" s="5">
        <v>10188031</v>
      </c>
    </row>
    <row r="177" spans="2:26" ht="15.5" x14ac:dyDescent="0.35">
      <c r="C177" t="s">
        <v>203</v>
      </c>
      <c r="D177" s="5">
        <v>15092</v>
      </c>
      <c r="E177" s="5">
        <v>7882</v>
      </c>
      <c r="F177" s="5">
        <v>679875</v>
      </c>
      <c r="G177" s="5">
        <v>-546219</v>
      </c>
      <c r="I177" s="5">
        <v>253794</v>
      </c>
      <c r="J177" s="5">
        <v>7084048</v>
      </c>
    </row>
    <row r="178" spans="2:26" ht="15.5" x14ac:dyDescent="0.35">
      <c r="C178" t="s">
        <v>204</v>
      </c>
      <c r="E178" s="5">
        <v>559872</v>
      </c>
      <c r="F178" s="5">
        <v>-559872</v>
      </c>
      <c r="K178" s="5">
        <v>-4043072</v>
      </c>
      <c r="L178" s="5">
        <v>2196342</v>
      </c>
    </row>
    <row r="179" spans="2:26" ht="15.5" x14ac:dyDescent="0.35">
      <c r="C179" t="s">
        <v>205</v>
      </c>
      <c r="Q179" s="5">
        <v>-32016</v>
      </c>
      <c r="R179" s="5">
        <v>4246159</v>
      </c>
      <c r="S179" s="5">
        <v>4619411</v>
      </c>
      <c r="U179" s="5">
        <v>2275000</v>
      </c>
      <c r="Y179" s="5">
        <v>9337165000</v>
      </c>
    </row>
    <row r="180" spans="2:26" ht="15.5" x14ac:dyDescent="0.35">
      <c r="C180" t="s">
        <v>206</v>
      </c>
      <c r="E180" s="5">
        <v>-608526</v>
      </c>
      <c r="I180" s="5">
        <v>-608526</v>
      </c>
      <c r="J180" s="5">
        <v>-1910010</v>
      </c>
      <c r="K180" s="5">
        <v>-1095331</v>
      </c>
      <c r="L180" s="5">
        <v>-5105577</v>
      </c>
      <c r="T180" s="5">
        <v>-7330390</v>
      </c>
    </row>
    <row r="181" spans="2:26" ht="15.5" x14ac:dyDescent="0.35">
      <c r="C181" t="s">
        <v>207</v>
      </c>
      <c r="T181" s="5">
        <v>10333119</v>
      </c>
    </row>
    <row r="182" spans="2:26" ht="15.5" x14ac:dyDescent="0.35">
      <c r="C182" t="s">
        <v>208</v>
      </c>
      <c r="Y182" s="5">
        <v>32200000000</v>
      </c>
    </row>
    <row r="183" spans="2:26" ht="15.5" x14ac:dyDescent="0.35">
      <c r="C183" t="s">
        <v>209</v>
      </c>
      <c r="D183" s="5">
        <v>-432699</v>
      </c>
      <c r="E183" s="5">
        <v>-574813</v>
      </c>
      <c r="F183" s="5">
        <v>-289229</v>
      </c>
      <c r="G183" s="5">
        <v>-127790</v>
      </c>
      <c r="I183" s="5">
        <v>-1179178</v>
      </c>
      <c r="J183" s="5">
        <v>-187346</v>
      </c>
      <c r="K183" s="5">
        <v>-147339</v>
      </c>
      <c r="L183" s="5">
        <v>-121587</v>
      </c>
      <c r="M183" s="5">
        <v>-342872</v>
      </c>
      <c r="N183" s="5">
        <v>-331196</v>
      </c>
      <c r="O183" s="5">
        <v>-191040</v>
      </c>
      <c r="P183" s="5">
        <v>-336760</v>
      </c>
      <c r="Q183" s="5">
        <v>-2472828</v>
      </c>
      <c r="R183" s="5">
        <v>-1163549</v>
      </c>
      <c r="S183" s="5">
        <v>-1588390</v>
      </c>
      <c r="T183" s="5">
        <v>2349684</v>
      </c>
      <c r="U183" s="5">
        <v>1021327</v>
      </c>
      <c r="V183" s="5">
        <v>-2462516000</v>
      </c>
      <c r="W183" s="5">
        <v>-420617000</v>
      </c>
      <c r="X183" s="5">
        <v>-800968000</v>
      </c>
      <c r="Y183" s="5">
        <v>-579272000</v>
      </c>
      <c r="Z183" s="5">
        <v>-140010000</v>
      </c>
    </row>
    <row r="184" spans="2:26" ht="15.5" x14ac:dyDescent="0.35">
      <c r="C184" t="s">
        <v>210</v>
      </c>
      <c r="D184" s="5">
        <v>-20967</v>
      </c>
      <c r="E184" s="5">
        <v>-32616</v>
      </c>
      <c r="F184" s="5">
        <v>-4882</v>
      </c>
      <c r="G184" s="5">
        <v>559068</v>
      </c>
      <c r="I184" s="5">
        <v>-98727</v>
      </c>
      <c r="J184" s="5">
        <v>-583355</v>
      </c>
      <c r="K184" s="5">
        <v>-643148</v>
      </c>
      <c r="L184" s="5">
        <v>-1241984</v>
      </c>
      <c r="M184" s="5">
        <v>-487376</v>
      </c>
      <c r="N184" s="5">
        <v>-595958</v>
      </c>
      <c r="O184" s="5">
        <v>-642611</v>
      </c>
      <c r="P184" s="5">
        <v>-469260</v>
      </c>
      <c r="Q184" s="5">
        <v>-307001</v>
      </c>
      <c r="R184" s="5">
        <v>-809112</v>
      </c>
      <c r="S184" s="5">
        <v>-504372</v>
      </c>
      <c r="T184" s="5">
        <v>-461424</v>
      </c>
      <c r="U184" s="5">
        <v>-141647</v>
      </c>
      <c r="V184" s="5">
        <v>-310751000</v>
      </c>
      <c r="W184" s="5">
        <v>-308737000</v>
      </c>
      <c r="X184" s="5">
        <v>-158883000</v>
      </c>
      <c r="Y184" s="5">
        <v>-6609105000</v>
      </c>
      <c r="Z184" s="5">
        <v>-4762265000</v>
      </c>
    </row>
    <row r="185" spans="2:26" ht="15.5" x14ac:dyDescent="0.35">
      <c r="C185" t="s">
        <v>211</v>
      </c>
    </row>
    <row r="186" spans="2:26" ht="15.5" x14ac:dyDescent="0.35">
      <c r="C186" t="s">
        <v>212</v>
      </c>
      <c r="Y186" s="5">
        <v>-487417000</v>
      </c>
    </row>
    <row r="187" spans="2:26" ht="15.5" x14ac:dyDescent="0.35">
      <c r="C187" t="s">
        <v>213</v>
      </c>
      <c r="D187" s="5">
        <v>895847</v>
      </c>
      <c r="E187" s="5">
        <v>1865168</v>
      </c>
      <c r="F187" s="5">
        <v>-2637262</v>
      </c>
      <c r="G187" s="5">
        <v>-3192181</v>
      </c>
      <c r="I187" s="5">
        <v>-1145121</v>
      </c>
      <c r="J187" s="5">
        <v>2364742</v>
      </c>
      <c r="K187" s="5">
        <v>205872</v>
      </c>
      <c r="L187" s="5">
        <v>-956123</v>
      </c>
      <c r="M187" s="5">
        <v>1416697</v>
      </c>
      <c r="N187" s="5">
        <v>-84812</v>
      </c>
      <c r="O187" s="5">
        <v>-377097</v>
      </c>
      <c r="P187" s="5">
        <v>397985</v>
      </c>
      <c r="Q187" s="5">
        <v>152138</v>
      </c>
      <c r="R187" s="5">
        <v>-63707</v>
      </c>
      <c r="S187" s="5">
        <v>-547286</v>
      </c>
      <c r="T187" s="5">
        <v>-4780023</v>
      </c>
      <c r="U187" s="5">
        <v>-1972105</v>
      </c>
      <c r="V187" s="5">
        <v>43150823000</v>
      </c>
      <c r="W187" s="5">
        <v>-8870503000</v>
      </c>
      <c r="X187" s="5">
        <v>14862518000</v>
      </c>
      <c r="Y187" s="5">
        <v>10476887000</v>
      </c>
      <c r="Z187" s="5">
        <v>4602236000</v>
      </c>
    </row>
    <row r="188" spans="2:26" ht="15.5" x14ac:dyDescent="0.35">
      <c r="C188" t="s">
        <v>214</v>
      </c>
      <c r="D188" s="5">
        <v>2152424</v>
      </c>
      <c r="I188" s="5">
        <v>3297545</v>
      </c>
      <c r="J188" s="5">
        <v>932803</v>
      </c>
      <c r="K188" s="5">
        <v>726931</v>
      </c>
      <c r="L188" s="5">
        <v>1683054</v>
      </c>
      <c r="M188" s="5">
        <v>266357</v>
      </c>
      <c r="N188" s="5">
        <v>351169</v>
      </c>
      <c r="O188" s="5">
        <v>728266</v>
      </c>
      <c r="P188" s="5">
        <v>330281</v>
      </c>
      <c r="Q188" s="5">
        <v>178143</v>
      </c>
      <c r="R188" s="5">
        <v>241850</v>
      </c>
      <c r="S188" s="5">
        <v>789136</v>
      </c>
      <c r="T188" s="5">
        <v>5569159</v>
      </c>
      <c r="U188" s="5">
        <v>7541265</v>
      </c>
      <c r="V188" s="5">
        <v>25308672000</v>
      </c>
      <c r="W188" s="5">
        <v>34179175000</v>
      </c>
      <c r="X188" s="5">
        <v>19316657000</v>
      </c>
      <c r="Y188" s="5">
        <v>8839770000</v>
      </c>
      <c r="Z188" s="5">
        <v>4237536000</v>
      </c>
    </row>
    <row r="189" spans="2:26" ht="15.5" x14ac:dyDescent="0.35">
      <c r="C189" t="s">
        <v>215</v>
      </c>
      <c r="V189" s="5">
        <v>4464541000</v>
      </c>
    </row>
    <row r="190" spans="2:26" ht="15.5" x14ac:dyDescent="0.35">
      <c r="C190" t="s">
        <v>216</v>
      </c>
      <c r="D190" s="5">
        <v>3048271</v>
      </c>
      <c r="E190" s="5">
        <v>1865168</v>
      </c>
      <c r="F190" s="5">
        <v>-2637262</v>
      </c>
      <c r="G190" s="5">
        <v>-3192181</v>
      </c>
      <c r="I190" s="5">
        <v>2152424</v>
      </c>
      <c r="J190" s="5">
        <v>3297545</v>
      </c>
      <c r="K190" s="5">
        <v>932803</v>
      </c>
      <c r="L190" s="5">
        <v>726931</v>
      </c>
      <c r="M190" s="5">
        <v>1683054</v>
      </c>
      <c r="N190" s="5">
        <v>266357</v>
      </c>
      <c r="O190" s="5">
        <v>351169</v>
      </c>
      <c r="P190" s="5">
        <v>728266</v>
      </c>
      <c r="Q190" s="5">
        <v>330281</v>
      </c>
      <c r="R190" s="5">
        <v>178143</v>
      </c>
      <c r="S190" s="5">
        <v>241850</v>
      </c>
      <c r="T190" s="5">
        <v>789136</v>
      </c>
      <c r="U190" s="5">
        <v>5569160</v>
      </c>
      <c r="V190" s="5">
        <v>72924036000</v>
      </c>
      <c r="W190" s="5">
        <v>25308672000</v>
      </c>
      <c r="X190" s="5">
        <v>34179175000</v>
      </c>
      <c r="Y190" s="5">
        <v>19316657000</v>
      </c>
      <c r="Z190" s="5">
        <v>8839772000</v>
      </c>
    </row>
    <row r="192" spans="2:26" ht="15.5" x14ac:dyDescent="0.35">
      <c r="B192" t="s">
        <v>217</v>
      </c>
      <c r="C192" t="s">
        <v>11</v>
      </c>
      <c r="D192" s="5">
        <v>31280000000</v>
      </c>
      <c r="E192" s="5">
        <v>31280000000</v>
      </c>
      <c r="F192" s="5">
        <v>31280000000</v>
      </c>
      <c r="G192" s="5">
        <v>31280000000</v>
      </c>
      <c r="I192" s="5">
        <v>31280000000</v>
      </c>
      <c r="J192" s="5">
        <v>25240000000</v>
      </c>
      <c r="K192" s="5">
        <v>25240000000</v>
      </c>
      <c r="L192" s="5">
        <v>25240000000</v>
      </c>
      <c r="M192" s="5">
        <v>11420000000</v>
      </c>
      <c r="N192" s="5">
        <v>10700000000</v>
      </c>
      <c r="O192" s="5">
        <v>10700000000</v>
      </c>
      <c r="P192" s="5">
        <v>9980000000</v>
      </c>
      <c r="Q192" s="5">
        <v>9980000000</v>
      </c>
      <c r="R192" s="5">
        <v>9330000000</v>
      </c>
      <c r="S192" s="5">
        <v>9330000000</v>
      </c>
      <c r="T192" s="5">
        <v>9330000000</v>
      </c>
      <c r="U192" s="5">
        <v>4660000000</v>
      </c>
      <c r="V192" s="6">
        <v>4190000000.0000005</v>
      </c>
      <c r="W192" s="6">
        <v>4190000000.0000005</v>
      </c>
      <c r="X192" s="5">
        <v>3000000000</v>
      </c>
      <c r="Y192" s="5">
        <v>2320000000</v>
      </c>
      <c r="Z192" s="5">
        <v>2150000000</v>
      </c>
    </row>
    <row r="193" spans="3:7" ht="15.5" x14ac:dyDescent="0.35">
      <c r="C193" t="s">
        <v>218</v>
      </c>
      <c r="D193" s="6">
        <v>0.25</v>
      </c>
      <c r="E193" s="6">
        <v>0.23</v>
      </c>
      <c r="F193" s="6">
        <v>0.89</v>
      </c>
      <c r="G193" s="6">
        <v>2.02</v>
      </c>
    </row>
    <row r="194" spans="3:7" ht="15.5" x14ac:dyDescent="0.35">
      <c r="C194" t="s">
        <v>219</v>
      </c>
      <c r="D194" s="5">
        <v>300</v>
      </c>
      <c r="E194" s="6">
        <v>626.09</v>
      </c>
      <c r="F194" s="6">
        <v>88.76</v>
      </c>
      <c r="G194" s="6">
        <v>24.75</v>
      </c>
    </row>
    <row r="195" spans="3:7" ht="15.5" x14ac:dyDescent="0.35">
      <c r="C195" t="s">
        <v>72</v>
      </c>
      <c r="D195" s="6">
        <v>6.42</v>
      </c>
      <c r="E195" s="6">
        <v>15.67</v>
      </c>
      <c r="F195" s="6">
        <v>6.73</v>
      </c>
      <c r="G195" s="6">
        <v>5.44</v>
      </c>
    </row>
    <row r="196" spans="3:7" ht="15.5" x14ac:dyDescent="0.35">
      <c r="C196" t="s">
        <v>220</v>
      </c>
      <c r="E196" s="5">
        <v>56360000000</v>
      </c>
      <c r="F196" s="5">
        <v>62970000000</v>
      </c>
      <c r="G196" s="5">
        <v>82230000000</v>
      </c>
    </row>
    <row r="197" spans="3:7" ht="15.5" x14ac:dyDescent="0.35">
      <c r="C197" t="s">
        <v>221</v>
      </c>
      <c r="D197" s="6">
        <v>1.9E-3</v>
      </c>
      <c r="E197" s="6">
        <v>1.8E-3</v>
      </c>
      <c r="F197" s="6">
        <v>6.9999999999999993E-3</v>
      </c>
      <c r="G197" s="6">
        <v>1.6299999999999999E-2</v>
      </c>
    </row>
    <row r="198" spans="3:7" ht="15.5" x14ac:dyDescent="0.35">
      <c r="C198" t="s">
        <v>222</v>
      </c>
      <c r="D198" s="6">
        <v>3.4999999999999996E-3</v>
      </c>
      <c r="E198" s="6">
        <v>3.3E-3</v>
      </c>
      <c r="F198" s="6">
        <v>1.23E-2</v>
      </c>
      <c r="G198" s="6">
        <v>2.8500000000000001E-2</v>
      </c>
    </row>
    <row r="199" spans="3:7" ht="15.5" x14ac:dyDescent="0.35">
      <c r="C199" t="s">
        <v>223</v>
      </c>
      <c r="D199" s="6">
        <v>2.53E-2</v>
      </c>
      <c r="E199" s="6">
        <v>1.49E-2</v>
      </c>
      <c r="F199" s="6">
        <v>1.7299999999999999E-2</v>
      </c>
      <c r="G199" s="6">
        <v>2.4799999999999999E-2</v>
      </c>
    </row>
    <row r="200" spans="3:7" ht="15.5" x14ac:dyDescent="0.35">
      <c r="C200" t="s">
        <v>224</v>
      </c>
      <c r="D200" s="6">
        <v>3.04</v>
      </c>
      <c r="E200" s="6">
        <v>2.06</v>
      </c>
      <c r="F200" s="6">
        <v>2.34</v>
      </c>
      <c r="G200" s="6">
        <v>4.24</v>
      </c>
    </row>
    <row r="201" spans="3:7" ht="15.5" x14ac:dyDescent="0.35">
      <c r="C201" t="s">
        <v>225</v>
      </c>
      <c r="D201" s="5">
        <v>2294000000000</v>
      </c>
      <c r="E201" s="5">
        <v>2255000000000</v>
      </c>
      <c r="F201" s="5">
        <v>2264000000000</v>
      </c>
      <c r="G201" s="5">
        <v>2221000000000</v>
      </c>
    </row>
    <row r="202" spans="3:7" ht="15.5" x14ac:dyDescent="0.35">
      <c r="C202" t="s">
        <v>226</v>
      </c>
      <c r="D202" s="6">
        <v>1.02</v>
      </c>
      <c r="E202" s="5">
        <v>2</v>
      </c>
      <c r="F202" s="6">
        <v>1.0900000000000001</v>
      </c>
      <c r="G202" s="6">
        <v>0.7</v>
      </c>
    </row>
    <row r="203" spans="3:7" ht="15.5" x14ac:dyDescent="0.35">
      <c r="C203" t="s">
        <v>227</v>
      </c>
      <c r="D203" s="6">
        <v>73.260000000000005</v>
      </c>
      <c r="E203" s="6">
        <v>72.040000000000006</v>
      </c>
      <c r="F203" s="6">
        <v>72.2</v>
      </c>
      <c r="G203" s="6">
        <v>70.94</v>
      </c>
    </row>
    <row r="204" spans="3:7" ht="15.5" x14ac:dyDescent="0.35">
      <c r="C204" t="s">
        <v>228</v>
      </c>
      <c r="D204" s="6">
        <v>1.04</v>
      </c>
      <c r="E204" s="6">
        <v>2.02</v>
      </c>
      <c r="F204" s="6">
        <v>1.1100000000000001</v>
      </c>
      <c r="G204" s="6">
        <v>0.71</v>
      </c>
    </row>
    <row r="205" spans="3:7" ht="15.5" x14ac:dyDescent="0.35">
      <c r="C205" t="s">
        <v>229</v>
      </c>
      <c r="D205" s="6">
        <v>72.459999999999994</v>
      </c>
      <c r="E205" s="6">
        <v>71.260000000000005</v>
      </c>
      <c r="F205" s="6">
        <v>71.400000000000006</v>
      </c>
      <c r="G205" s="6">
        <v>70.150000000000006</v>
      </c>
    </row>
    <row r="206" spans="3:7" ht="15.5" x14ac:dyDescent="0.35">
      <c r="C206" t="s">
        <v>230</v>
      </c>
      <c r="D206" s="5">
        <v>405000000000</v>
      </c>
      <c r="E206" s="5">
        <v>360000000000</v>
      </c>
      <c r="F206" s="5">
        <v>173000000000</v>
      </c>
      <c r="G206" s="5">
        <v>153000000000</v>
      </c>
    </row>
    <row r="207" spans="3:7" ht="15.5" x14ac:dyDescent="0.35">
      <c r="C207" t="s">
        <v>231</v>
      </c>
      <c r="D207" s="5">
        <v>885000000000</v>
      </c>
      <c r="E207" s="5">
        <v>921000000000</v>
      </c>
      <c r="F207" s="5">
        <v>1075000000000</v>
      </c>
      <c r="G207" s="5">
        <v>1053000000000</v>
      </c>
    </row>
    <row r="208" spans="3:7" ht="15.5" x14ac:dyDescent="0.35">
      <c r="C208" t="s">
        <v>232</v>
      </c>
      <c r="D208" s="5">
        <v>2291000000000</v>
      </c>
      <c r="E208" s="5">
        <v>2253000000000</v>
      </c>
      <c r="F208" s="5">
        <v>2258000000000</v>
      </c>
      <c r="G208" s="5">
        <v>2219000000000</v>
      </c>
    </row>
    <row r="209" spans="3:26" ht="15.5" x14ac:dyDescent="0.35">
      <c r="C209" t="s">
        <v>23</v>
      </c>
      <c r="D209" s="5">
        <v>1290000000000</v>
      </c>
      <c r="E209" s="5">
        <v>1281000000000</v>
      </c>
      <c r="F209" s="5">
        <v>1248000000000</v>
      </c>
      <c r="G209" s="5">
        <v>1205000000000</v>
      </c>
    </row>
    <row r="210" spans="3:26" ht="15.5" x14ac:dyDescent="0.35">
      <c r="C210" t="s">
        <v>20</v>
      </c>
      <c r="D210" s="5">
        <v>1238000000000</v>
      </c>
      <c r="E210" s="5">
        <v>1245000000000</v>
      </c>
      <c r="F210" s="5">
        <v>1243000000000</v>
      </c>
      <c r="G210" s="5">
        <v>1158000000000</v>
      </c>
    </row>
    <row r="211" spans="3:26" ht="15.5" x14ac:dyDescent="0.35">
      <c r="C211" t="s">
        <v>233</v>
      </c>
      <c r="D211" s="5">
        <v>-288000000000</v>
      </c>
      <c r="E211" s="5">
        <v>-221000000000</v>
      </c>
      <c r="F211" s="5">
        <v>28000000000</v>
      </c>
      <c r="G211" s="5">
        <v>77000000000</v>
      </c>
    </row>
    <row r="212" spans="3:26" ht="15.5" x14ac:dyDescent="0.35">
      <c r="C212" t="s">
        <v>234</v>
      </c>
      <c r="D212" s="5">
        <v>96000000000</v>
      </c>
      <c r="E212" s="5">
        <v>57000000000</v>
      </c>
      <c r="F212" s="5">
        <v>113000000000</v>
      </c>
      <c r="G212" s="5">
        <v>24000000000</v>
      </c>
    </row>
    <row r="213" spans="3:26" ht="15.5" x14ac:dyDescent="0.35">
      <c r="C213" t="s">
        <v>235</v>
      </c>
      <c r="D213" s="5">
        <v>-5000000000</v>
      </c>
      <c r="E213" s="5">
        <v>-49000000000</v>
      </c>
      <c r="F213" s="5">
        <v>-50000000000</v>
      </c>
      <c r="G213" s="5">
        <v>-30000000000</v>
      </c>
    </row>
    <row r="214" spans="3:26" ht="15.5" x14ac:dyDescent="0.35">
      <c r="C214" t="s">
        <v>12</v>
      </c>
      <c r="D214" s="5">
        <v>92000000000</v>
      </c>
      <c r="E214" s="5">
        <v>8000000000</v>
      </c>
      <c r="F214" s="5">
        <v>63000000000</v>
      </c>
      <c r="G214" s="5">
        <v>-7000000000</v>
      </c>
    </row>
    <row r="215" spans="3:26" ht="15.5" x14ac:dyDescent="0.35">
      <c r="C215" t="s">
        <v>15</v>
      </c>
      <c r="D215" s="6">
        <v>2.93</v>
      </c>
      <c r="E215" s="6">
        <v>0.24</v>
      </c>
      <c r="F215" s="6">
        <v>2.02</v>
      </c>
      <c r="G215" s="6">
        <v>-0.21</v>
      </c>
    </row>
    <row r="216" spans="3:26" ht="15.5" x14ac:dyDescent="0.35">
      <c r="C216" t="s">
        <v>57</v>
      </c>
      <c r="I216" s="6">
        <v>4.01</v>
      </c>
      <c r="J216" s="6">
        <v>4.82</v>
      </c>
      <c r="K216" s="6">
        <v>15.94</v>
      </c>
      <c r="L216" s="6">
        <v>22.96</v>
      </c>
      <c r="M216" s="6">
        <v>-0.6</v>
      </c>
      <c r="N216" s="6">
        <v>-8.74</v>
      </c>
      <c r="O216" s="6">
        <v>-6.58</v>
      </c>
      <c r="P216" s="6">
        <v>-10.35</v>
      </c>
      <c r="Q216" s="6">
        <v>-9.07</v>
      </c>
      <c r="R216" s="6">
        <v>-15.69</v>
      </c>
      <c r="S216" s="6">
        <v>-15.92</v>
      </c>
      <c r="T216" s="6">
        <v>-2.98</v>
      </c>
      <c r="U216" s="6">
        <v>-6.24</v>
      </c>
      <c r="V216" s="6">
        <v>-7.84</v>
      </c>
      <c r="W216" s="6">
        <v>27.02</v>
      </c>
      <c r="X216" s="6">
        <v>-13.19</v>
      </c>
      <c r="Y216" s="6">
        <v>-14.97</v>
      </c>
      <c r="Z216" s="6">
        <v>-27.81</v>
      </c>
    </row>
    <row r="217" spans="3:26" ht="15.5" x14ac:dyDescent="0.35">
      <c r="C217" t="s">
        <v>71</v>
      </c>
      <c r="I217" s="6">
        <v>35.909999999999997</v>
      </c>
      <c r="J217" s="6">
        <v>10.37</v>
      </c>
      <c r="K217" s="6">
        <v>3.14</v>
      </c>
      <c r="L217" s="6">
        <v>5.23</v>
      </c>
      <c r="M217" s="6">
        <v>-108.33</v>
      </c>
      <c r="N217" s="6">
        <v>-5.72</v>
      </c>
      <c r="O217" s="6">
        <v>-7.6</v>
      </c>
      <c r="P217" s="6">
        <v>-4.83</v>
      </c>
      <c r="Q217" s="6">
        <v>-5.51</v>
      </c>
      <c r="R217" s="6">
        <v>-3.19</v>
      </c>
      <c r="S217" s="6">
        <v>-3.14</v>
      </c>
      <c r="T217" s="6">
        <v>-28.19</v>
      </c>
      <c r="U217" s="6">
        <v>-12.98</v>
      </c>
      <c r="V217" s="6">
        <v>-24.87</v>
      </c>
      <c r="W217" s="6">
        <v>1.85</v>
      </c>
      <c r="X217" s="6">
        <v>-3.79</v>
      </c>
      <c r="Y217" s="6">
        <v>-3.34</v>
      </c>
      <c r="Z217" s="6">
        <v>-1.8</v>
      </c>
    </row>
    <row r="218" spans="3:26" ht="15.5" x14ac:dyDescent="0.35">
      <c r="C218" t="s">
        <v>74</v>
      </c>
      <c r="I218" s="6">
        <v>3.43</v>
      </c>
      <c r="J218" s="6">
        <v>0.68</v>
      </c>
      <c r="K218" s="6">
        <v>0.49</v>
      </c>
      <c r="L218" s="6">
        <v>1.06</v>
      </c>
      <c r="M218" s="6">
        <v>3.02</v>
      </c>
      <c r="N218" s="6">
        <v>4.75</v>
      </c>
      <c r="O218" s="6">
        <v>2.54</v>
      </c>
      <c r="P218" s="6">
        <v>1.73</v>
      </c>
      <c r="Q218" s="6">
        <v>2.3199999999999998</v>
      </c>
      <c r="R218" s="6">
        <v>2.15</v>
      </c>
      <c r="S218" s="6">
        <v>2.0299999999999998</v>
      </c>
      <c r="T218" s="6">
        <v>2.67</v>
      </c>
      <c r="U218" s="6">
        <v>1.0900000000000001</v>
      </c>
      <c r="V218" s="6">
        <v>3.03</v>
      </c>
      <c r="W218" s="6">
        <v>0.94</v>
      </c>
      <c r="X218" s="6">
        <v>0.7</v>
      </c>
      <c r="Y218" s="6">
        <v>0.49</v>
      </c>
      <c r="Z218" s="6">
        <v>0.37</v>
      </c>
    </row>
    <row r="219" spans="3:26" ht="15.5" x14ac:dyDescent="0.35">
      <c r="C219" t="s">
        <v>236</v>
      </c>
      <c r="I219" s="5">
        <v>300930000000</v>
      </c>
      <c r="J219" s="5">
        <v>357880000000</v>
      </c>
      <c r="K219" s="5">
        <v>606910000000</v>
      </c>
      <c r="L219" s="5">
        <v>1064020000000</v>
      </c>
      <c r="M219" s="5">
        <v>132310000000</v>
      </c>
      <c r="N219" s="5">
        <v>-20600000000</v>
      </c>
      <c r="O219" s="5">
        <v>-11920000000</v>
      </c>
      <c r="P219" s="5">
        <v>21950000000</v>
      </c>
    </row>
    <row r="220" spans="3:26" ht="15.5" x14ac:dyDescent="0.35">
      <c r="C220" t="s">
        <v>237</v>
      </c>
      <c r="I220" s="6">
        <v>3.15E-2</v>
      </c>
      <c r="J220" s="6">
        <v>3.3000000000000002E-2</v>
      </c>
      <c r="K220" s="6">
        <v>0.10619999999999999</v>
      </c>
      <c r="L220" s="6">
        <v>0.20620000000000002</v>
      </c>
      <c r="M220" s="6">
        <v>-4.7999999999999996E-3</v>
      </c>
      <c r="N220" s="6">
        <v>-0.12300000000000001</v>
      </c>
      <c r="O220" s="6">
        <v>-8.2799999999999999E-2</v>
      </c>
      <c r="P220" s="6">
        <v>-0.1042</v>
      </c>
      <c r="Q220" s="6">
        <v>-8.5999999999999993E-2</v>
      </c>
      <c r="R220" s="6">
        <v>-0.11550000000000001</v>
      </c>
      <c r="S220" s="6">
        <v>-9.9299999999999999E-2</v>
      </c>
      <c r="T220" s="6">
        <v>-1.7600000000000001E-2</v>
      </c>
      <c r="U220" s="6">
        <v>-2.2000000000000002E-2</v>
      </c>
      <c r="V220" s="6">
        <v>-4.4900000000000002E-2</v>
      </c>
      <c r="W220" s="6">
        <v>0.18899999999999997</v>
      </c>
      <c r="X220" s="6">
        <v>-6.6799999999999998E-2</v>
      </c>
      <c r="Y220" s="6">
        <v>-6.1900000000000004E-2</v>
      </c>
      <c r="Z220" s="6">
        <v>-9.9000000000000005E-2</v>
      </c>
    </row>
    <row r="221" spans="3:26" ht="15.5" x14ac:dyDescent="0.35">
      <c r="C221" t="s">
        <v>238</v>
      </c>
      <c r="I221" s="6">
        <v>5.57E-2</v>
      </c>
      <c r="J221" s="6">
        <v>6.9599999999999995E-2</v>
      </c>
      <c r="K221" s="6">
        <v>0.25329999999999997</v>
      </c>
      <c r="L221" s="6">
        <v>0.49409999999999998</v>
      </c>
      <c r="M221" s="6">
        <v>-3.0099999999999998E-2</v>
      </c>
      <c r="N221" s="6">
        <v>-0.44240000000000002</v>
      </c>
      <c r="O221" s="6">
        <v>-0.1414</v>
      </c>
      <c r="P221" s="6">
        <v>-0.1857</v>
      </c>
      <c r="Q221" s="6">
        <v>-0.15160000000000001</v>
      </c>
      <c r="R221" s="6">
        <v>-0.24780000000000002</v>
      </c>
      <c r="S221" s="6">
        <v>-0.18539999999999998</v>
      </c>
      <c r="T221" s="6">
        <v>-3.32E-2</v>
      </c>
      <c r="U221" s="6">
        <v>-0.1051</v>
      </c>
      <c r="V221" s="6">
        <v>-0.1888</v>
      </c>
      <c r="W221" s="6">
        <v>0.54770000000000008</v>
      </c>
      <c r="X221" s="6">
        <v>-0.21899999999999997</v>
      </c>
      <c r="Y221" s="6">
        <v>-0.18640000000000001</v>
      </c>
      <c r="Z221" s="6">
        <v>-0.31530000000000002</v>
      </c>
    </row>
    <row r="222" spans="3:26" ht="15.5" x14ac:dyDescent="0.35">
      <c r="C222" t="s">
        <v>239</v>
      </c>
      <c r="I222" s="6">
        <v>9.7100000000000006E-2</v>
      </c>
      <c r="J222" s="6">
        <v>0.12909999999999999</v>
      </c>
      <c r="K222" s="6">
        <v>0.25929999999999997</v>
      </c>
      <c r="L222" s="6">
        <v>0.75309999999999999</v>
      </c>
      <c r="M222" s="6">
        <v>3.9699999999999999E-2</v>
      </c>
      <c r="N222" s="6">
        <v>-0.1323</v>
      </c>
      <c r="O222" s="6">
        <v>-0.10779999999999999</v>
      </c>
      <c r="P222" s="6">
        <v>-4.2599999999999999E-2</v>
      </c>
      <c r="Q222" s="6">
        <v>-0.08</v>
      </c>
      <c r="R222" s="6">
        <v>-4.4900000000000002E-2</v>
      </c>
      <c r="S222" s="6">
        <v>-0.1076</v>
      </c>
      <c r="T222" s="6">
        <v>-6.7400000000000002E-2</v>
      </c>
      <c r="U222" s="6">
        <v>-9.1999999999999998E-3</v>
      </c>
      <c r="V222" s="6">
        <v>-2.8300000000000002E-2</v>
      </c>
      <c r="W222" s="6">
        <v>0.32179999999999997</v>
      </c>
      <c r="X222" s="6">
        <v>-8.0799999999999997E-2</v>
      </c>
      <c r="Y222" s="6">
        <v>-3.7200000000000004E-2</v>
      </c>
      <c r="Z222" s="6">
        <v>-0.13750000000000001</v>
      </c>
    </row>
    <row r="223" spans="3:26" ht="15.5" x14ac:dyDescent="0.35">
      <c r="C223" t="s">
        <v>240</v>
      </c>
      <c r="I223" s="6">
        <v>3.15</v>
      </c>
      <c r="J223" s="6">
        <v>3.34</v>
      </c>
      <c r="K223" s="6">
        <v>12.52</v>
      </c>
      <c r="L223" s="6">
        <v>44.3</v>
      </c>
      <c r="U223" s="6">
        <v>-0.13</v>
      </c>
      <c r="V223" s="6">
        <v>-0.46</v>
      </c>
      <c r="W223" s="6">
        <v>5.51</v>
      </c>
      <c r="X223" s="6">
        <v>-1.02</v>
      </c>
      <c r="Y223" s="6">
        <v>-0.22</v>
      </c>
      <c r="Z223" s="6">
        <v>-0.68</v>
      </c>
    </row>
    <row r="224" spans="3:26" ht="15.5" x14ac:dyDescent="0.35">
      <c r="C224" t="s">
        <v>68</v>
      </c>
      <c r="I224" s="5">
        <v>2</v>
      </c>
      <c r="J224" s="6">
        <v>0.72</v>
      </c>
      <c r="K224" s="6">
        <v>0.79</v>
      </c>
      <c r="L224" s="6">
        <v>2.58</v>
      </c>
      <c r="M224" s="6">
        <v>3.25</v>
      </c>
      <c r="N224" s="6">
        <v>2.5299999999999998</v>
      </c>
      <c r="O224" s="6">
        <v>1.07</v>
      </c>
      <c r="P224" s="6">
        <v>0.9</v>
      </c>
      <c r="Q224" s="6">
        <v>0.84</v>
      </c>
      <c r="R224" s="6">
        <v>0.79</v>
      </c>
      <c r="S224" s="6">
        <v>0.57999999999999996</v>
      </c>
      <c r="T224" s="6">
        <v>0.94</v>
      </c>
      <c r="U224" s="6">
        <v>1.37</v>
      </c>
      <c r="V224" s="6">
        <v>4.7</v>
      </c>
      <c r="W224" s="6">
        <v>1.01</v>
      </c>
      <c r="X224" s="6">
        <v>0.83</v>
      </c>
      <c r="Y224" s="6">
        <v>0.62</v>
      </c>
      <c r="Z224" s="6">
        <v>0.56999999999999995</v>
      </c>
    </row>
    <row r="225" spans="2:26" ht="15.5" x14ac:dyDescent="0.35">
      <c r="C225" t="s">
        <v>65</v>
      </c>
      <c r="I225" s="6">
        <v>72.040000000000006</v>
      </c>
      <c r="J225" s="6">
        <v>69.319999999999993</v>
      </c>
      <c r="K225" s="6">
        <v>62.95</v>
      </c>
      <c r="L225" s="6">
        <v>46.47</v>
      </c>
      <c r="M225" s="6">
        <v>20.03</v>
      </c>
      <c r="N225" s="6">
        <v>19.75</v>
      </c>
      <c r="O225" s="6">
        <v>46.52</v>
      </c>
      <c r="P225" s="6">
        <v>55.72</v>
      </c>
      <c r="Q225" s="6">
        <v>59.88</v>
      </c>
      <c r="R225" s="6">
        <v>63.29</v>
      </c>
      <c r="S225" s="6">
        <v>85.9</v>
      </c>
      <c r="T225" s="6">
        <v>89.72</v>
      </c>
      <c r="U225" s="6">
        <v>59.33</v>
      </c>
      <c r="V225" s="6">
        <v>41.5</v>
      </c>
      <c r="W225" s="6">
        <v>49.34</v>
      </c>
      <c r="X225" s="6">
        <v>60.25</v>
      </c>
      <c r="Y225" s="6">
        <v>80.31</v>
      </c>
      <c r="Z225" s="6">
        <v>88.2</v>
      </c>
    </row>
    <row r="226" spans="2:26" ht="15.5" x14ac:dyDescent="0.35">
      <c r="C226" t="s">
        <v>241</v>
      </c>
      <c r="I226" s="6">
        <v>2.02</v>
      </c>
      <c r="J226" s="6">
        <v>0.73</v>
      </c>
      <c r="K226" s="6">
        <v>0.81</v>
      </c>
      <c r="L226" s="6">
        <v>2.64</v>
      </c>
      <c r="M226" s="6">
        <v>3.27</v>
      </c>
      <c r="N226" s="6">
        <v>2.5299999999999998</v>
      </c>
      <c r="O226" s="6">
        <v>1.07</v>
      </c>
      <c r="P226" s="6">
        <v>0.9</v>
      </c>
      <c r="Q226" s="6">
        <v>0.84</v>
      </c>
      <c r="R226" s="6">
        <v>0.79</v>
      </c>
      <c r="S226" s="6">
        <v>0.57999999999999996</v>
      </c>
      <c r="T226" s="6">
        <v>0.94</v>
      </c>
      <c r="U226" s="6">
        <v>1.37</v>
      </c>
      <c r="V226" s="6">
        <v>4.7</v>
      </c>
      <c r="W226" s="6">
        <v>1.01</v>
      </c>
      <c r="X226" s="6">
        <v>0.83</v>
      </c>
      <c r="Y226" s="6">
        <v>0.62</v>
      </c>
      <c r="Z226" s="6">
        <v>0.56999999999999995</v>
      </c>
    </row>
    <row r="227" spans="2:26" ht="15.5" x14ac:dyDescent="0.35">
      <c r="C227" t="s">
        <v>242</v>
      </c>
      <c r="I227" s="6">
        <v>71.260000000000005</v>
      </c>
      <c r="J227" s="6">
        <v>68.33</v>
      </c>
      <c r="K227" s="6">
        <v>61.89</v>
      </c>
      <c r="L227" s="6">
        <v>45.42</v>
      </c>
      <c r="M227" s="6">
        <v>19.87</v>
      </c>
      <c r="N227" s="6">
        <v>19.75</v>
      </c>
      <c r="O227" s="6">
        <v>46.52</v>
      </c>
      <c r="P227" s="6">
        <v>55.72</v>
      </c>
      <c r="Q227" s="6">
        <v>59.88</v>
      </c>
      <c r="R227" s="6">
        <v>63.29</v>
      </c>
      <c r="S227" s="6">
        <v>85.9</v>
      </c>
      <c r="T227" s="6">
        <v>89.72</v>
      </c>
      <c r="U227" s="6">
        <v>59.33</v>
      </c>
      <c r="V227" s="6">
        <v>41.5</v>
      </c>
      <c r="W227" s="6">
        <v>49.34</v>
      </c>
      <c r="X227" s="6">
        <v>60.25</v>
      </c>
      <c r="Y227" s="6">
        <v>80.31</v>
      </c>
      <c r="Z227" s="6">
        <v>88.2</v>
      </c>
    </row>
    <row r="228" spans="2:26" ht="15.5" x14ac:dyDescent="0.35">
      <c r="C228" t="s">
        <v>243</v>
      </c>
      <c r="I228" s="5">
        <v>360000000000</v>
      </c>
      <c r="J228" s="5">
        <v>144000000000</v>
      </c>
      <c r="K228" s="5">
        <v>539000000000</v>
      </c>
      <c r="L228" s="5">
        <v>232000000000</v>
      </c>
      <c r="M228" s="5">
        <v>224000000000</v>
      </c>
      <c r="N228" s="5">
        <v>147000000000</v>
      </c>
      <c r="O228" s="5">
        <v>100000000000</v>
      </c>
      <c r="P228" s="5">
        <v>169000000000</v>
      </c>
      <c r="Q228" s="5">
        <v>193000000000</v>
      </c>
      <c r="R228" s="5">
        <v>263000000000</v>
      </c>
      <c r="S228" s="5">
        <v>96000000000</v>
      </c>
      <c r="T228" s="5">
        <v>81000000000</v>
      </c>
      <c r="U228" s="5">
        <v>635000000000</v>
      </c>
      <c r="V228" s="5">
        <v>265000000000</v>
      </c>
      <c r="W228" s="5">
        <v>82000000000</v>
      </c>
      <c r="X228" s="5">
        <v>188000000000</v>
      </c>
      <c r="Y228" s="5">
        <v>134000000000</v>
      </c>
      <c r="Z228" s="5">
        <v>202000000000</v>
      </c>
    </row>
    <row r="229" spans="2:26" ht="15.5" x14ac:dyDescent="0.35">
      <c r="C229" t="s">
        <v>244</v>
      </c>
      <c r="I229" s="5">
        <v>921000000000</v>
      </c>
      <c r="J229" s="5">
        <v>1026000000000</v>
      </c>
      <c r="K229" s="5">
        <v>1028000000000</v>
      </c>
      <c r="L229" s="5">
        <v>539000000000</v>
      </c>
      <c r="M229" s="5">
        <v>125000000000</v>
      </c>
      <c r="N229" s="5">
        <v>143000000000</v>
      </c>
      <c r="O229" s="5">
        <v>14000000000</v>
      </c>
      <c r="P229" s="5">
        <v>30000000000</v>
      </c>
      <c r="Q229" s="5">
        <v>69000000000</v>
      </c>
      <c r="R229" s="5">
        <v>169000000000</v>
      </c>
      <c r="S229" s="5">
        <v>442000000000</v>
      </c>
      <c r="T229" s="5">
        <v>560000000000</v>
      </c>
      <c r="U229" s="5">
        <v>234000000000</v>
      </c>
      <c r="V229" s="5">
        <v>205000000000</v>
      </c>
      <c r="W229" s="5">
        <v>231000000000</v>
      </c>
      <c r="X229" s="5">
        <v>134000000000</v>
      </c>
      <c r="Y229" s="5">
        <v>165000000000</v>
      </c>
      <c r="Z229" s="5">
        <v>120000000000</v>
      </c>
    </row>
    <row r="230" spans="2:26" ht="15.5" x14ac:dyDescent="0.35">
      <c r="C230" t="s">
        <v>25</v>
      </c>
      <c r="I230" s="5">
        <v>1281000000000</v>
      </c>
      <c r="J230" s="5">
        <v>1170000000000</v>
      </c>
      <c r="K230" s="5">
        <v>1567000000000</v>
      </c>
      <c r="L230" s="5">
        <v>771000000000</v>
      </c>
      <c r="M230" s="5">
        <v>349000000000</v>
      </c>
      <c r="N230" s="5">
        <v>290000000000</v>
      </c>
      <c r="O230" s="5">
        <v>115000000000</v>
      </c>
      <c r="P230" s="5">
        <v>200000000000</v>
      </c>
      <c r="Q230" s="5">
        <v>262000000000</v>
      </c>
      <c r="R230" s="5">
        <v>432000000000</v>
      </c>
      <c r="S230" s="5">
        <v>538000000000</v>
      </c>
      <c r="T230" s="5">
        <v>642000000000</v>
      </c>
      <c r="U230" s="5">
        <v>869000000000</v>
      </c>
      <c r="V230" s="5">
        <v>470000000000</v>
      </c>
      <c r="W230" s="5">
        <v>313000000000</v>
      </c>
      <c r="X230" s="5">
        <v>323000000000</v>
      </c>
      <c r="Y230" s="5">
        <v>299000000000</v>
      </c>
      <c r="Z230" s="5">
        <v>322000000000</v>
      </c>
    </row>
    <row r="231" spans="2:26" ht="15.5" x14ac:dyDescent="0.35">
      <c r="C231" t="s">
        <v>22</v>
      </c>
      <c r="I231" s="5">
        <v>1245000000000</v>
      </c>
      <c r="J231" s="5">
        <v>1117000000000</v>
      </c>
      <c r="K231" s="5">
        <v>1552000000000</v>
      </c>
      <c r="L231" s="5">
        <v>760000000000</v>
      </c>
      <c r="M231" s="5">
        <v>325000000000</v>
      </c>
      <c r="N231" s="5">
        <v>286000000000</v>
      </c>
      <c r="O231" s="5">
        <v>110000000000</v>
      </c>
      <c r="P231" s="5">
        <v>189000000000</v>
      </c>
      <c r="Q231" s="5">
        <v>257000000000</v>
      </c>
      <c r="R231" s="5">
        <v>429000000000</v>
      </c>
      <c r="S231" s="5">
        <v>535000000000</v>
      </c>
      <c r="T231" s="5">
        <v>632000000000</v>
      </c>
      <c r="U231" s="5">
        <v>801000000000</v>
      </c>
      <c r="V231" s="5">
        <v>398000000000</v>
      </c>
      <c r="W231" s="5">
        <v>288000000000</v>
      </c>
      <c r="X231" s="5">
        <v>289000000000</v>
      </c>
      <c r="Y231" s="5">
        <v>280000000000</v>
      </c>
      <c r="Z231" s="5">
        <v>314000000000</v>
      </c>
    </row>
    <row r="232" spans="2:26" ht="15.5" x14ac:dyDescent="0.35">
      <c r="C232" t="s">
        <v>245</v>
      </c>
      <c r="I232" s="5">
        <v>-221000000000</v>
      </c>
      <c r="J232" s="5">
        <v>-283000000000</v>
      </c>
      <c r="K232" s="5">
        <v>-819000000000</v>
      </c>
      <c r="L232" s="5">
        <v>-610000000000</v>
      </c>
      <c r="M232" s="5">
        <v>-311000000000</v>
      </c>
      <c r="N232" s="5">
        <v>-297000000000</v>
      </c>
      <c r="O232" s="5">
        <v>-230000000000</v>
      </c>
      <c r="P232" s="5">
        <v>-215000000000</v>
      </c>
      <c r="Q232" s="5">
        <v>-192000000000</v>
      </c>
      <c r="R232" s="5">
        <v>-275000000000</v>
      </c>
      <c r="S232" s="5">
        <v>35000000000</v>
      </c>
      <c r="T232" s="5">
        <v>199000000000</v>
      </c>
      <c r="U232" s="5">
        <v>-370000000000</v>
      </c>
      <c r="V232" s="5">
        <v>-48000000000</v>
      </c>
      <c r="W232" s="5">
        <v>23000000000</v>
      </c>
      <c r="X232" s="5">
        <v>-57000000000</v>
      </c>
      <c r="Y232" s="5">
        <v>-31000000000</v>
      </c>
      <c r="Z232" s="5">
        <v>-107000000000</v>
      </c>
    </row>
    <row r="233" spans="2:26" ht="15.5" x14ac:dyDescent="0.35">
      <c r="C233" t="s">
        <v>246</v>
      </c>
      <c r="I233" s="5">
        <v>53000000000</v>
      </c>
      <c r="J233" s="5">
        <v>270000000000</v>
      </c>
      <c r="K233" s="5">
        <v>-393000000000</v>
      </c>
      <c r="L233" s="5">
        <v>197000000000</v>
      </c>
      <c r="M233" s="5">
        <v>40000000000</v>
      </c>
      <c r="N233" s="5">
        <v>36000000000</v>
      </c>
      <c r="O233" s="5">
        <v>37000000000</v>
      </c>
      <c r="P233" s="5">
        <v>26000000000</v>
      </c>
      <c r="Q233" s="5">
        <v>72000000000</v>
      </c>
      <c r="R233" s="5">
        <v>3000000000</v>
      </c>
      <c r="S233" s="5">
        <v>-25000000000</v>
      </c>
      <c r="T233" s="5">
        <v>-42000000000</v>
      </c>
      <c r="U233" s="5">
        <v>34000000000</v>
      </c>
      <c r="V233" s="5">
        <v>68000000000</v>
      </c>
      <c r="W233" s="5">
        <v>45000000000</v>
      </c>
      <c r="X233" s="5">
        <v>7000000000</v>
      </c>
      <c r="Y233" s="5">
        <v>-29000000000</v>
      </c>
      <c r="Z233" s="5">
        <v>46000000000</v>
      </c>
    </row>
    <row r="234" spans="2:26" ht="15.5" x14ac:dyDescent="0.35">
      <c r="C234" t="s">
        <v>247</v>
      </c>
      <c r="I234" s="5">
        <v>-210000000000</v>
      </c>
      <c r="J234" s="5">
        <v>-43000000000</v>
      </c>
      <c r="K234" s="5">
        <v>-6000000000</v>
      </c>
      <c r="L234" s="5">
        <v>-30000000000</v>
      </c>
      <c r="M234" s="5">
        <v>4000000000</v>
      </c>
      <c r="N234" s="5">
        <v>-2000000000</v>
      </c>
      <c r="O234" s="5">
        <v>0</v>
      </c>
      <c r="P234" s="5">
        <v>-21000000000</v>
      </c>
      <c r="Q234" s="5">
        <v>-1000000000</v>
      </c>
      <c r="R234" s="5">
        <v>-1000000000</v>
      </c>
      <c r="S234" s="5">
        <v>-23000000000</v>
      </c>
      <c r="T234" s="5">
        <v>-190000000000</v>
      </c>
      <c r="U234" s="5">
        <v>-362000000000</v>
      </c>
      <c r="V234" s="5">
        <v>-29000000000</v>
      </c>
      <c r="W234" s="5">
        <v>-42000000000</v>
      </c>
      <c r="X234" s="5">
        <v>-22000000000</v>
      </c>
      <c r="Y234" s="5">
        <v>-9000000000</v>
      </c>
      <c r="Z234" s="5">
        <v>-108000000000</v>
      </c>
    </row>
    <row r="235" spans="2:26" ht="15.5" x14ac:dyDescent="0.35">
      <c r="C235" t="s">
        <v>14</v>
      </c>
      <c r="I235" s="5">
        <v>-157000000000</v>
      </c>
      <c r="J235" s="5">
        <v>227000000000</v>
      </c>
      <c r="K235" s="5">
        <v>-399000000000</v>
      </c>
      <c r="L235" s="5">
        <v>167000000000</v>
      </c>
      <c r="M235" s="5">
        <v>45000000000</v>
      </c>
      <c r="N235" s="5">
        <v>34000000000</v>
      </c>
      <c r="O235" s="5">
        <v>37000000000</v>
      </c>
      <c r="P235" s="5">
        <v>5000000000</v>
      </c>
      <c r="Q235" s="5">
        <v>71000000000</v>
      </c>
      <c r="R235" s="5">
        <v>1000000000</v>
      </c>
      <c r="S235" s="5">
        <v>-48000000000</v>
      </c>
      <c r="T235" s="5">
        <v>-231000000000</v>
      </c>
      <c r="U235" s="5">
        <v>-327000000000</v>
      </c>
      <c r="V235" s="5">
        <v>39000000000</v>
      </c>
      <c r="W235" s="5">
        <v>4000000000</v>
      </c>
      <c r="X235" s="5">
        <v>-15000000000</v>
      </c>
      <c r="Y235" s="5">
        <v>-39000000000</v>
      </c>
      <c r="Z235" s="5">
        <v>-61000000000</v>
      </c>
    </row>
    <row r="236" spans="2:26" ht="15.5" x14ac:dyDescent="0.35">
      <c r="C236" t="s">
        <v>16</v>
      </c>
      <c r="I236" s="6">
        <v>-5.03</v>
      </c>
      <c r="J236" s="6">
        <v>9.01</v>
      </c>
      <c r="K236" s="6">
        <v>-15.81</v>
      </c>
      <c r="L236" s="6">
        <v>6.63</v>
      </c>
      <c r="M236" s="6">
        <v>3.91</v>
      </c>
      <c r="N236" s="6">
        <v>3.17</v>
      </c>
      <c r="O236" s="6">
        <v>3.42</v>
      </c>
      <c r="P236" s="6">
        <v>0.54</v>
      </c>
      <c r="Q236" s="6">
        <v>7.1</v>
      </c>
      <c r="R236" s="6">
        <v>0.16</v>
      </c>
      <c r="S236" s="6">
        <v>-5.17</v>
      </c>
      <c r="T236" s="6">
        <v>-24.8</v>
      </c>
      <c r="U236" s="6">
        <v>-70.27</v>
      </c>
      <c r="V236" s="6">
        <v>9.2899999999999991</v>
      </c>
      <c r="W236" s="6">
        <v>0.84</v>
      </c>
      <c r="X236" s="6">
        <v>-5.05</v>
      </c>
      <c r="Y236" s="6">
        <v>-16.64</v>
      </c>
      <c r="Z236" s="6">
        <v>-28.57</v>
      </c>
    </row>
    <row r="238" spans="2:26" ht="15.5" x14ac:dyDescent="0.35">
      <c r="B238" t="s">
        <v>248</v>
      </c>
      <c r="C238" t="s">
        <v>249</v>
      </c>
      <c r="D238" s="5">
        <v>8000000000</v>
      </c>
      <c r="E238" s="5">
        <v>7000000000</v>
      </c>
      <c r="F238" s="5">
        <v>28000000000</v>
      </c>
      <c r="G238" s="5">
        <v>63000000000</v>
      </c>
      <c r="H238" s="5">
        <v>32000000000</v>
      </c>
      <c r="I238" s="5">
        <v>125000000000</v>
      </c>
      <c r="J238" s="5">
        <v>122000000000</v>
      </c>
      <c r="K238" s="5">
        <v>402000000000</v>
      </c>
      <c r="L238" s="5">
        <v>580000000000</v>
      </c>
      <c r="M238" s="5">
        <v>-7000000000</v>
      </c>
      <c r="N238" s="5">
        <v>-93000000000</v>
      </c>
      <c r="O238" s="5">
        <v>-70000000000</v>
      </c>
      <c r="P238" s="5">
        <v>-103000000000</v>
      </c>
      <c r="Q238" s="5">
        <v>-91000000000</v>
      </c>
    </row>
    <row r="239" spans="2:26" ht="15.5" x14ac:dyDescent="0.35">
      <c r="C239" t="s">
        <v>250</v>
      </c>
      <c r="H239" s="5">
        <v>107000000000</v>
      </c>
      <c r="I239" s="5">
        <v>125000000000</v>
      </c>
      <c r="J239" s="5">
        <v>122000000000</v>
      </c>
      <c r="K239" s="5">
        <v>402000000000</v>
      </c>
      <c r="L239" s="5">
        <v>580000000000</v>
      </c>
      <c r="M239" s="5">
        <v>-7000000000</v>
      </c>
      <c r="N239" s="5">
        <v>-93000000000</v>
      </c>
      <c r="O239" s="5">
        <v>-70000000000</v>
      </c>
      <c r="P239" s="5">
        <v>-103000000000</v>
      </c>
      <c r="Q239" s="5">
        <v>-91000000000</v>
      </c>
    </row>
    <row r="240" spans="2:26" ht="15.5" x14ac:dyDescent="0.35">
      <c r="C240" t="s">
        <v>56</v>
      </c>
      <c r="D240" s="6">
        <v>0.25</v>
      </c>
      <c r="E240" s="6">
        <v>0.23</v>
      </c>
      <c r="F240" s="6">
        <v>0.89</v>
      </c>
      <c r="G240" s="6">
        <v>2.02</v>
      </c>
      <c r="H240" s="6">
        <v>1.02</v>
      </c>
      <c r="I240" s="6">
        <v>4.01</v>
      </c>
      <c r="J240" s="6">
        <v>3.89</v>
      </c>
      <c r="K240" s="6">
        <v>12.87</v>
      </c>
      <c r="L240" s="6">
        <v>18.53</v>
      </c>
      <c r="M240" s="6">
        <v>-0.22</v>
      </c>
      <c r="N240" s="6">
        <v>-2.99</v>
      </c>
      <c r="O240" s="6">
        <v>-2.25</v>
      </c>
      <c r="P240" s="6">
        <v>-3.3</v>
      </c>
      <c r="Q240" s="6">
        <v>-2.9</v>
      </c>
    </row>
    <row r="241" spans="3:17" ht="15.5" x14ac:dyDescent="0.35">
      <c r="C241" t="s">
        <v>251</v>
      </c>
      <c r="H241" s="6">
        <v>3.42</v>
      </c>
      <c r="I241" s="6">
        <v>4.01</v>
      </c>
      <c r="J241" s="6">
        <v>3.89</v>
      </c>
      <c r="K241" s="6">
        <v>12.87</v>
      </c>
      <c r="L241" s="6">
        <v>18.53</v>
      </c>
      <c r="M241" s="6">
        <v>-0.22</v>
      </c>
      <c r="N241" s="6">
        <v>-2.99</v>
      </c>
      <c r="O241" s="6">
        <v>-2.25</v>
      </c>
      <c r="P241" s="6">
        <v>-3.3</v>
      </c>
      <c r="Q241" s="6">
        <v>-2.9</v>
      </c>
    </row>
    <row r="242" spans="3:17" ht="15.5" x14ac:dyDescent="0.35">
      <c r="C242" t="s">
        <v>252</v>
      </c>
      <c r="D242" s="5">
        <v>365000000000</v>
      </c>
      <c r="E242" s="5">
        <v>287000000000</v>
      </c>
      <c r="F242" s="5">
        <v>367000000000</v>
      </c>
      <c r="G242" s="5">
        <v>287000000000</v>
      </c>
      <c r="H242" s="5">
        <v>1461000000000</v>
      </c>
      <c r="I242" s="5">
        <v>1312000000000</v>
      </c>
      <c r="J242" s="5">
        <v>1869000000000</v>
      </c>
      <c r="K242" s="5">
        <v>2594000000000</v>
      </c>
      <c r="L242" s="5">
        <v>2857000000000</v>
      </c>
      <c r="M242" s="5">
        <v>246000000000</v>
      </c>
      <c r="N242" s="5">
        <v>113000000000</v>
      </c>
      <c r="O242" s="5">
        <v>211000000000</v>
      </c>
      <c r="P242" s="5">
        <v>289000000000</v>
      </c>
      <c r="Q242" s="5">
        <v>216000000000</v>
      </c>
    </row>
    <row r="243" spans="3:17" ht="15.5" x14ac:dyDescent="0.35">
      <c r="C243" t="s">
        <v>253</v>
      </c>
      <c r="H243" s="5">
        <v>1307000000000</v>
      </c>
      <c r="I243" s="5">
        <v>1312000000000</v>
      </c>
      <c r="J243" s="5">
        <v>1869000000000</v>
      </c>
      <c r="K243" s="5">
        <v>2594000000000</v>
      </c>
      <c r="L243" s="5">
        <v>2857000000000</v>
      </c>
      <c r="M243" s="5">
        <v>246000000000</v>
      </c>
      <c r="N243" s="5">
        <v>113000000000</v>
      </c>
      <c r="O243" s="5">
        <v>211000000000</v>
      </c>
      <c r="P243" s="5">
        <v>289000000000</v>
      </c>
      <c r="Q243" s="5">
        <v>216000000000</v>
      </c>
    </row>
    <row r="244" spans="3:17" ht="15.5" x14ac:dyDescent="0.35">
      <c r="C244" t="s">
        <v>254</v>
      </c>
      <c r="I244" s="6">
        <v>68.63</v>
      </c>
    </row>
    <row r="245" spans="3:17" ht="15.5" x14ac:dyDescent="0.35">
      <c r="C245" t="s">
        <v>255</v>
      </c>
      <c r="I245" s="6">
        <v>20.48</v>
      </c>
    </row>
    <row r="246" spans="3:17" ht="15.5" x14ac:dyDescent="0.35">
      <c r="C246" t="s">
        <v>256</v>
      </c>
      <c r="I246" s="6">
        <v>7.49</v>
      </c>
    </row>
    <row r="247" spans="3:17" ht="15.5" x14ac:dyDescent="0.35">
      <c r="C247" t="s">
        <v>257</v>
      </c>
      <c r="I247" s="6">
        <v>4.8799999999999996E-2</v>
      </c>
    </row>
    <row r="248" spans="3:17" ht="15.5" x14ac:dyDescent="0.35">
      <c r="C248" t="s">
        <v>258</v>
      </c>
      <c r="I248" s="6">
        <v>1.68</v>
      </c>
    </row>
    <row r="249" spans="3:17" ht="15.5" x14ac:dyDescent="0.35">
      <c r="C249" t="s">
        <v>259</v>
      </c>
      <c r="I249" s="6">
        <v>0.96</v>
      </c>
    </row>
    <row r="250" spans="3:17" ht="15.5" x14ac:dyDescent="0.35">
      <c r="C250" t="s">
        <v>260</v>
      </c>
      <c r="I250" s="6">
        <v>7.54</v>
      </c>
    </row>
    <row r="251" spans="3:17" ht="15.5" x14ac:dyDescent="0.35">
      <c r="C251" t="s">
        <v>261</v>
      </c>
      <c r="I251" s="6">
        <v>14.06</v>
      </c>
    </row>
    <row r="252" spans="3:17" ht="15.5" x14ac:dyDescent="0.35">
      <c r="C252" t="s">
        <v>262</v>
      </c>
      <c r="I252" s="6">
        <v>14.81</v>
      </c>
    </row>
    <row r="253" spans="3:17" ht="15.5" x14ac:dyDescent="0.35">
      <c r="C253" t="s">
        <v>263</v>
      </c>
      <c r="I253" s="5">
        <v>11</v>
      </c>
    </row>
    <row r="254" spans="3:17" ht="15.5" x14ac:dyDescent="0.35">
      <c r="C254" t="s">
        <v>264</v>
      </c>
      <c r="I254" s="6">
        <v>-1.22</v>
      </c>
    </row>
    <row r="255" spans="3:17" ht="15.5" x14ac:dyDescent="0.35">
      <c r="C255" t="s">
        <v>265</v>
      </c>
      <c r="I255" s="6">
        <v>-0.46</v>
      </c>
    </row>
    <row r="256" spans="3:17" ht="15.5" x14ac:dyDescent="0.35">
      <c r="C256" t="s">
        <v>266</v>
      </c>
      <c r="I256" s="6">
        <v>3.42</v>
      </c>
    </row>
    <row r="257" spans="3:9" ht="15.5" x14ac:dyDescent="0.35">
      <c r="C257" t="s">
        <v>267</v>
      </c>
      <c r="I257" s="6">
        <v>1.02</v>
      </c>
    </row>
    <row r="258" spans="3:9" ht="15.5" x14ac:dyDescent="0.35">
      <c r="C258" t="s">
        <v>268</v>
      </c>
      <c r="I258" s="6">
        <v>41.78</v>
      </c>
    </row>
    <row r="259" spans="3:9" ht="15.5" x14ac:dyDescent="0.35">
      <c r="C259" t="s">
        <v>269</v>
      </c>
      <c r="D259" s="6">
        <v>1.66</v>
      </c>
    </row>
    <row r="260" spans="3:9" ht="15.5" x14ac:dyDescent="0.35">
      <c r="C260" t="s">
        <v>270</v>
      </c>
      <c r="I260" s="6">
        <v>73.260000000000005</v>
      </c>
    </row>
    <row r="261" spans="3:9" ht="15.5" x14ac:dyDescent="0.35">
      <c r="C261" t="s">
        <v>271</v>
      </c>
      <c r="I261" s="6">
        <v>4.9800000000000004</v>
      </c>
    </row>
    <row r="262" spans="3:9" ht="15.5" x14ac:dyDescent="0.35">
      <c r="C262" t="s">
        <v>272</v>
      </c>
      <c r="D262" s="6">
        <v>0.77</v>
      </c>
    </row>
    <row r="263" spans="3:9" ht="15.5" x14ac:dyDescent="0.35">
      <c r="C263" t="s">
        <v>273</v>
      </c>
      <c r="D263" s="6">
        <v>0.27</v>
      </c>
    </row>
    <row r="264" spans="3:9" ht="15.5" x14ac:dyDescent="0.35">
      <c r="C264" t="s">
        <v>274</v>
      </c>
      <c r="D264" s="6">
        <v>0.56000000000000005</v>
      </c>
    </row>
    <row r="265" spans="3:9" ht="15.5" x14ac:dyDescent="0.35">
      <c r="C265" t="s">
        <v>275</v>
      </c>
      <c r="D265" s="6">
        <v>0.39</v>
      </c>
    </row>
    <row r="266" spans="3:9" ht="15.5" x14ac:dyDescent="0.35">
      <c r="C266" t="s">
        <v>276</v>
      </c>
      <c r="D266" s="6">
        <v>0.81</v>
      </c>
    </row>
    <row r="267" spans="3:9" ht="15.5" x14ac:dyDescent="0.35">
      <c r="C267" t="s">
        <v>277</v>
      </c>
      <c r="D267" s="6">
        <v>0.31</v>
      </c>
    </row>
    <row r="268" spans="3:9" ht="15.5" x14ac:dyDescent="0.35">
      <c r="C268" t="s">
        <v>278</v>
      </c>
      <c r="D268" s="6">
        <v>1.81</v>
      </c>
    </row>
    <row r="269" spans="3:9" ht="15.5" x14ac:dyDescent="0.35">
      <c r="C269" t="s">
        <v>279</v>
      </c>
      <c r="I269" s="6">
        <v>2.85</v>
      </c>
    </row>
    <row r="270" spans="3:9" ht="15.5" x14ac:dyDescent="0.35">
      <c r="C270" t="s">
        <v>12</v>
      </c>
      <c r="D270" s="5">
        <v>92000000000</v>
      </c>
    </row>
    <row r="271" spans="3:9" ht="15.5" x14ac:dyDescent="0.35">
      <c r="C271" t="s">
        <v>280</v>
      </c>
      <c r="I271" s="6">
        <v>1.3</v>
      </c>
    </row>
    <row r="272" spans="3:9" ht="15.5" x14ac:dyDescent="0.35">
      <c r="C272" t="s">
        <v>281</v>
      </c>
      <c r="I272" s="6">
        <v>2.58E-2</v>
      </c>
    </row>
    <row r="273" spans="3:9" ht="15.5" x14ac:dyDescent="0.35">
      <c r="C273" t="s">
        <v>282</v>
      </c>
      <c r="I273" s="6">
        <v>4.6699999999999998E-2</v>
      </c>
    </row>
    <row r="274" spans="3:9" ht="15.5" x14ac:dyDescent="0.35">
      <c r="C274" t="s">
        <v>283</v>
      </c>
      <c r="I274" s="6">
        <v>8.4199999999999997E-2</v>
      </c>
    </row>
    <row r="275" spans="3:9" ht="15.5" x14ac:dyDescent="0.35">
      <c r="C275" t="s">
        <v>284</v>
      </c>
      <c r="I275" s="6">
        <v>5.5099999999999996E-2</v>
      </c>
    </row>
    <row r="276" spans="3:9" ht="15.5" x14ac:dyDescent="0.35">
      <c r="C276" t="s">
        <v>285</v>
      </c>
      <c r="D276" s="6">
        <v>15.48</v>
      </c>
    </row>
    <row r="277" spans="3:9" ht="15.5" x14ac:dyDescent="0.35">
      <c r="C277" t="s">
        <v>286</v>
      </c>
      <c r="D277" s="6">
        <v>301.45</v>
      </c>
    </row>
    <row r="278" spans="3:9" ht="15.5" x14ac:dyDescent="0.35">
      <c r="C278" t="s">
        <v>287</v>
      </c>
      <c r="D278" s="6">
        <v>203.93</v>
      </c>
    </row>
    <row r="279" spans="3:9" ht="15.5" x14ac:dyDescent="0.35">
      <c r="C279" t="s">
        <v>288</v>
      </c>
      <c r="D279" s="5">
        <v>113</v>
      </c>
    </row>
    <row r="280" spans="3:9" ht="15.5" x14ac:dyDescent="0.35">
      <c r="C280" t="s">
        <v>289</v>
      </c>
      <c r="D280" s="6">
        <v>5.88</v>
      </c>
    </row>
    <row r="281" spans="3:9" ht="15.5" x14ac:dyDescent="0.35">
      <c r="C281" t="s">
        <v>290</v>
      </c>
      <c r="I281" s="6">
        <v>0.32</v>
      </c>
    </row>
    <row r="282" spans="3:9" ht="15.5" x14ac:dyDescent="0.35">
      <c r="C282" t="s">
        <v>291</v>
      </c>
      <c r="I282" s="6">
        <v>1.02</v>
      </c>
    </row>
    <row r="283" spans="3:9" ht="15.5" x14ac:dyDescent="0.35">
      <c r="C283" t="s">
        <v>52</v>
      </c>
      <c r="I283" s="5">
        <v>2189000000000</v>
      </c>
    </row>
    <row r="284" spans="3:9" ht="15.5" x14ac:dyDescent="0.35">
      <c r="C284" t="s">
        <v>292</v>
      </c>
      <c r="I284" s="5">
        <v>3430000000000</v>
      </c>
    </row>
    <row r="285" spans="3:9" ht="15.5" x14ac:dyDescent="0.35">
      <c r="C285" t="s">
        <v>293</v>
      </c>
      <c r="I285" s="5">
        <v>31280000000</v>
      </c>
    </row>
    <row r="286" spans="3:9" ht="15.5" x14ac:dyDescent="0.35">
      <c r="C286" t="s">
        <v>294</v>
      </c>
      <c r="I286" s="6">
        <v>0.41960000000000003</v>
      </c>
    </row>
    <row r="287" spans="3:9" ht="15.5" x14ac:dyDescent="0.35">
      <c r="C287" t="s">
        <v>295</v>
      </c>
      <c r="D287" s="6">
        <v>0.4965</v>
      </c>
    </row>
    <row r="288" spans="3:9" ht="15.5" x14ac:dyDescent="0.35">
      <c r="C288" t="s">
        <v>296</v>
      </c>
      <c r="D288" s="6">
        <v>0.19940000000000002</v>
      </c>
    </row>
    <row r="289" spans="3:9" ht="15.5" x14ac:dyDescent="0.35">
      <c r="C289" t="s">
        <v>297</v>
      </c>
      <c r="D289" s="6">
        <v>2.18E-2</v>
      </c>
    </row>
    <row r="290" spans="3:9" ht="15.5" x14ac:dyDescent="0.35">
      <c r="C290" t="s">
        <v>298</v>
      </c>
      <c r="D290" s="6">
        <v>-1.0700000000000001E-2</v>
      </c>
    </row>
    <row r="291" spans="3:9" ht="15.5" x14ac:dyDescent="0.35">
      <c r="C291" t="s">
        <v>299</v>
      </c>
      <c r="D291" s="6">
        <v>-0.20910000000000001</v>
      </c>
    </row>
    <row r="292" spans="3:9" ht="15.5" x14ac:dyDescent="0.35">
      <c r="C292" t="s">
        <v>300</v>
      </c>
      <c r="D292" s="6">
        <v>-0.70310000000000006</v>
      </c>
    </row>
    <row r="293" spans="3:9" ht="15.5" x14ac:dyDescent="0.35">
      <c r="C293" t="s">
        <v>301</v>
      </c>
      <c r="I293" s="5">
        <v>7</v>
      </c>
    </row>
    <row r="294" spans="3:9" ht="15.5" x14ac:dyDescent="0.35">
      <c r="C294" t="s">
        <v>302</v>
      </c>
      <c r="I294" s="6">
        <v>0.44</v>
      </c>
    </row>
    <row r="295" spans="3:9" ht="15.5" x14ac:dyDescent="0.35">
      <c r="C295" t="s">
        <v>303</v>
      </c>
      <c r="I295" s="6">
        <v>0.64</v>
      </c>
    </row>
    <row r="296" spans="3:9" ht="15.5" x14ac:dyDescent="0.35">
      <c r="C296" t="s">
        <v>304</v>
      </c>
      <c r="I296" s="6">
        <v>0.39</v>
      </c>
    </row>
    <row r="297" spans="3:9" ht="15.5" x14ac:dyDescent="0.35">
      <c r="C297" t="s">
        <v>305</v>
      </c>
      <c r="I297" s="6">
        <v>0.95</v>
      </c>
    </row>
    <row r="298" spans="3:9" ht="15.5" x14ac:dyDescent="0.35">
      <c r="C298" t="s">
        <v>306</v>
      </c>
      <c r="I298" s="6">
        <v>0.44</v>
      </c>
    </row>
    <row r="299" spans="3:9" ht="15.5" x14ac:dyDescent="0.35">
      <c r="C299" t="s">
        <v>307</v>
      </c>
      <c r="I299" s="6">
        <v>0.56999999999999995</v>
      </c>
    </row>
    <row r="300" spans="3:9" ht="15.5" x14ac:dyDescent="0.35">
      <c r="C300" t="s">
        <v>308</v>
      </c>
      <c r="I300" s="6">
        <v>0.18</v>
      </c>
    </row>
    <row r="301" spans="3:9" ht="15.5" x14ac:dyDescent="0.35">
      <c r="C301" t="s">
        <v>309</v>
      </c>
      <c r="I301" s="5">
        <v>1307000000000</v>
      </c>
    </row>
    <row r="302" spans="3:9" ht="15.5" x14ac:dyDescent="0.35">
      <c r="C302" t="s">
        <v>310</v>
      </c>
      <c r="I302" s="5">
        <v>685000000000</v>
      </c>
    </row>
    <row r="303" spans="3:9" ht="15.5" x14ac:dyDescent="0.35">
      <c r="C303" t="s">
        <v>311</v>
      </c>
      <c r="I303" s="5">
        <v>301000000000</v>
      </c>
    </row>
    <row r="304" spans="3:9" ht="15.5" x14ac:dyDescent="0.35">
      <c r="C304" t="s">
        <v>312</v>
      </c>
      <c r="I304" s="5">
        <v>107000000000</v>
      </c>
    </row>
    <row r="305" spans="3:9" ht="15.5" x14ac:dyDescent="0.35">
      <c r="C305" t="s">
        <v>313</v>
      </c>
      <c r="D305" s="5">
        <v>52000000000</v>
      </c>
    </row>
    <row r="306" spans="3:9" ht="15.5" x14ac:dyDescent="0.35">
      <c r="C306" t="s">
        <v>314</v>
      </c>
      <c r="D306" s="5">
        <v>4144000000000</v>
      </c>
    </row>
    <row r="307" spans="3:9" ht="15.5" x14ac:dyDescent="0.35">
      <c r="C307" t="s">
        <v>315</v>
      </c>
      <c r="D307" s="5">
        <v>1850000000000</v>
      </c>
    </row>
    <row r="308" spans="3:9" ht="15.5" x14ac:dyDescent="0.35">
      <c r="C308" t="s">
        <v>233</v>
      </c>
      <c r="D308" s="5">
        <v>-288000000000</v>
      </c>
    </row>
    <row r="309" spans="3:9" ht="15.5" x14ac:dyDescent="0.35">
      <c r="C309" t="s">
        <v>232</v>
      </c>
      <c r="I309" s="5">
        <v>2291000000000</v>
      </c>
    </row>
    <row r="310" spans="3:9" ht="15.5" x14ac:dyDescent="0.35">
      <c r="C310" t="s">
        <v>231</v>
      </c>
      <c r="D310" s="5">
        <v>885000000000</v>
      </c>
    </row>
    <row r="311" spans="3:9" ht="15.5" x14ac:dyDescent="0.35">
      <c r="C311" t="s">
        <v>230</v>
      </c>
      <c r="D311" s="5">
        <v>405000000000</v>
      </c>
    </row>
    <row r="312" spans="3:9" ht="15.5" x14ac:dyDescent="0.35">
      <c r="C312" t="s">
        <v>23</v>
      </c>
      <c r="D312" s="5">
        <v>1290000000000</v>
      </c>
    </row>
    <row r="313" spans="3:9" ht="15.5" x14ac:dyDescent="0.35">
      <c r="C313" t="s">
        <v>20</v>
      </c>
      <c r="D313" s="5">
        <v>1238000000000</v>
      </c>
    </row>
    <row r="314" spans="3:9" ht="15.5" x14ac:dyDescent="0.35">
      <c r="C314" t="s">
        <v>316</v>
      </c>
      <c r="I314" s="5">
        <v>2294000000000</v>
      </c>
    </row>
    <row r="315" spans="3:9" ht="15.5" x14ac:dyDescent="0.35">
      <c r="C315" t="s">
        <v>317</v>
      </c>
      <c r="I315" s="5">
        <v>290000000000</v>
      </c>
    </row>
    <row r="316" spans="3:9" ht="15.5" x14ac:dyDescent="0.35">
      <c r="C316" t="s">
        <v>318</v>
      </c>
      <c r="I316" s="5">
        <v>-301000000000</v>
      </c>
    </row>
    <row r="317" spans="3:9" ht="15.5" x14ac:dyDescent="0.35">
      <c r="C317" t="s">
        <v>319</v>
      </c>
      <c r="I317" s="5">
        <v>-40000000000</v>
      </c>
    </row>
    <row r="318" spans="3:9" ht="15.5" x14ac:dyDescent="0.35">
      <c r="C318" t="s">
        <v>320</v>
      </c>
      <c r="I318" s="5">
        <v>-134000000000</v>
      </c>
    </row>
    <row r="319" spans="3:9" ht="15.5" x14ac:dyDescent="0.35">
      <c r="C319" t="s">
        <v>321</v>
      </c>
      <c r="I319" s="5">
        <v>156000000000</v>
      </c>
    </row>
  </sheetData>
  <pageMargins left="0.7" right="0.7" top="0.75" bottom="0.75" header="0.3" footer="0.3"/>
  <ignoredErrors>
    <ignoredError sqref="A1:Z3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7"/>
  <sheetViews>
    <sheetView tabSelected="1" topLeftCell="K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322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323</v>
      </c>
      <c r="D2" s="2" vm="9">
        <f ca="1">IFERROR(_xlfn.STOCKHISTORY("XIDX:" &amp; $C$1, D3, , 0, 0, 1), "Libur")</f>
        <v>79</v>
      </c>
      <c r="H2" s="2" vm="9">
        <f ca="1">IFERROR(INDEX(D2:G2,COUNT(D2:G2)),"")</f>
        <v>79</v>
      </c>
      <c r="I2" s="2" vm="10">
        <f t="shared" ref="I2:R2" ca="1" si="0">IFERROR(_xlfn.STOCKHISTORY("XIDX:" &amp; $C$1, I1, , 0, 0, 1), "Libur")</f>
        <v>242</v>
      </c>
      <c r="J2" s="2" vm="11">
        <f t="shared" ca="1" si="0"/>
        <v>14</v>
      </c>
      <c r="K2" s="2" t="str">
        <f t="shared" ca="1" si="0"/>
        <v>Libur</v>
      </c>
      <c r="L2" s="2" t="str">
        <f t="shared" ca="1" si="0"/>
        <v>Libur</v>
      </c>
      <c r="M2" s="2" vm="12">
        <f t="shared" ca="1" si="0"/>
        <v>54</v>
      </c>
      <c r="N2" s="2" vm="13">
        <f t="shared" ca="1" si="0"/>
        <v>270</v>
      </c>
      <c r="O2" s="2" vm="10">
        <f t="shared" ca="1" si="0"/>
        <v>242</v>
      </c>
      <c r="P2" s="2" vm="14">
        <f t="shared" ca="1" si="0"/>
        <v>264</v>
      </c>
      <c r="Q2" s="2" t="str">
        <f t="shared" ca="1" si="0"/>
        <v>Libur</v>
      </c>
      <c r="R2" s="2" vm="15">
        <f t="shared" ca="1" si="0"/>
        <v>858.22280000000001</v>
      </c>
    </row>
    <row r="3" spans="1:18" ht="15.5" x14ac:dyDescent="0.35">
      <c r="D3" s="1">
        <v>46142</v>
      </c>
      <c r="H3" s="1">
        <f>IFERROR(INDEX(D3:G3,COUNT(D3:G3)),"")</f>
        <v>46142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54023124765</v>
      </c>
      <c r="H4" s="2">
        <f>IFERROR(SUM(D4:G4)*(4/MAX(1,COUNT(D4:G4))),"")</f>
        <v>216092499060</v>
      </c>
      <c r="I4" s="2">
        <f t="shared" ref="I4:R4" si="1">IFERROR(INDEX(I51:I500,MATCH($C$4,$C$51:$C$500,0)),"")</f>
        <v>200323360971</v>
      </c>
      <c r="J4" s="2">
        <f t="shared" si="1"/>
        <v>27384290290</v>
      </c>
      <c r="K4" s="2">
        <f t="shared" si="1"/>
        <v>4176800357</v>
      </c>
      <c r="L4" s="2">
        <f t="shared" si="1"/>
        <v>32420957432</v>
      </c>
      <c r="M4" s="2">
        <f t="shared" si="1"/>
        <v>12205045524</v>
      </c>
      <c r="N4" s="2">
        <f t="shared" si="1"/>
        <v>-37127413725</v>
      </c>
      <c r="O4" s="2">
        <f t="shared" si="1"/>
        <v>170867370445</v>
      </c>
      <c r="P4" s="2">
        <f t="shared" si="1"/>
        <v>-79701136581</v>
      </c>
      <c r="Q4" s="2">
        <f t="shared" si="1"/>
        <v>-53159583848</v>
      </c>
      <c r="R4" s="2">
        <f t="shared" si="1"/>
        <v>105830145086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-3729646285</v>
      </c>
      <c r="H5" s="2">
        <f>IFERROR(SUM(D5:G5)*(4/MAX(1,COUNT(D5:G5))),"")</f>
        <v>-14918585140</v>
      </c>
      <c r="I5" s="2">
        <f t="shared" ref="I5:R5" si="2">IFERROR(INDEX(I51:I500,MATCH($C$5,$C$51:$C$500,0)),"")</f>
        <v>-41515856720</v>
      </c>
      <c r="J5" s="2">
        <f t="shared" si="2"/>
        <v>-101299857773</v>
      </c>
      <c r="K5" s="2">
        <f t="shared" si="2"/>
        <v>-67791254771</v>
      </c>
      <c r="L5" s="2">
        <f t="shared" si="2"/>
        <v>-41506379514</v>
      </c>
      <c r="M5" s="2">
        <f t="shared" si="2"/>
        <v>-199533952175</v>
      </c>
      <c r="N5" s="2">
        <f t="shared" si="2"/>
        <v>-597672920383</v>
      </c>
      <c r="O5" s="2">
        <f t="shared" si="2"/>
        <v>-117976320234</v>
      </c>
      <c r="P5" s="2">
        <f t="shared" si="2"/>
        <v>-165092396078</v>
      </c>
      <c r="Q5" s="2">
        <f t="shared" si="2"/>
        <v>-216032371682</v>
      </c>
      <c r="R5" s="2">
        <f t="shared" si="2"/>
        <v>-237695533349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-777679765909</v>
      </c>
      <c r="H6" s="2">
        <f>IFERROR(INDEX(D6:G6,COUNT(D6:G6)),"")</f>
        <v>-777679765909</v>
      </c>
      <c r="I6" s="2">
        <f t="shared" ref="I6:R6" si="3">IFERROR(INDEX(I51:I500,MATCH($C$6,$C$51:$C$500,0)),"")</f>
        <v>-773950119624</v>
      </c>
      <c r="J6" s="2">
        <f t="shared" si="3"/>
        <v>-732434262904</v>
      </c>
      <c r="K6" s="2">
        <f t="shared" si="3"/>
        <v>-631134405131</v>
      </c>
      <c r="L6" s="2">
        <f t="shared" si="3"/>
        <v>-563343150360</v>
      </c>
      <c r="M6" s="2">
        <f t="shared" si="3"/>
        <v>-521842043346</v>
      </c>
      <c r="N6" s="2">
        <f t="shared" si="3"/>
        <v>-322308091171</v>
      </c>
      <c r="O6" s="2">
        <f t="shared" si="3"/>
        <v>275364829212</v>
      </c>
      <c r="P6" s="2">
        <f t="shared" si="3"/>
        <v>393341149446</v>
      </c>
      <c r="Q6" s="2">
        <f t="shared" si="3"/>
        <v>127808411015</v>
      </c>
      <c r="R6" s="2">
        <f t="shared" si="3"/>
        <v>339925143471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1.52</v>
      </c>
      <c r="H7" s="3">
        <f>IFERROR(INDEX(D7:G7,COUNT(D7:G7)),"")</f>
        <v>1.52</v>
      </c>
      <c r="I7" s="3">
        <f t="shared" ref="I7:R7" si="4">IFERROR(INDEX(I51:I500,MATCH($C$7,$C$51:$C$500,0))/1000000000,"")</f>
        <v>1.52</v>
      </c>
      <c r="J7" s="3">
        <f t="shared" si="4"/>
        <v>1.52</v>
      </c>
      <c r="K7" s="3">
        <f t="shared" si="4"/>
        <v>1.52</v>
      </c>
      <c r="L7" s="3">
        <f t="shared" si="4"/>
        <v>1.52</v>
      </c>
      <c r="M7" s="3">
        <f t="shared" si="4"/>
        <v>1.52</v>
      </c>
      <c r="N7" s="3">
        <f t="shared" si="4"/>
        <v>1.52</v>
      </c>
      <c r="O7" s="3">
        <f t="shared" si="4"/>
        <v>1.52</v>
      </c>
      <c r="P7" s="3">
        <f t="shared" si="4"/>
        <v>1.52</v>
      </c>
      <c r="Q7" s="3">
        <f t="shared" si="4"/>
        <v>3.17</v>
      </c>
      <c r="R7" s="3">
        <f t="shared" si="4"/>
        <v>3.17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15000000000</v>
      </c>
      <c r="H8" s="2">
        <f>IFERROR(INDEX(D8:G8,COUNT(D8:G8)),"")</f>
        <v>15000000000</v>
      </c>
      <c r="I8" s="2">
        <f t="shared" ref="I8:R8" si="5">IFERROR(INDEX(I51:I500,MATCH($C$8,$C$51:$C$500,0)),"")</f>
        <v>50000000000</v>
      </c>
      <c r="J8" s="2">
        <f t="shared" si="5"/>
        <v>17000000000</v>
      </c>
      <c r="K8" s="2">
        <f t="shared" si="5"/>
        <v>85000000000</v>
      </c>
      <c r="L8" s="2">
        <f t="shared" si="5"/>
        <v>45000000000</v>
      </c>
      <c r="M8" s="2">
        <f t="shared" si="5"/>
        <v>34000000000</v>
      </c>
      <c r="N8" s="2">
        <f t="shared" si="5"/>
        <v>12000000000</v>
      </c>
      <c r="O8" s="2">
        <f t="shared" si="5"/>
        <v>55000000000</v>
      </c>
      <c r="P8" s="2">
        <f t="shared" si="5"/>
        <v>55000000000</v>
      </c>
      <c r="Q8" s="2">
        <f t="shared" si="5"/>
        <v>175000000000</v>
      </c>
      <c r="R8" s="2">
        <f t="shared" si="5"/>
        <v>292000000000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9.94</v>
      </c>
      <c r="H9" s="3">
        <f>IFERROR(INDEX(D9:G9,COUNT(D9:G9)),"")</f>
        <v>9.94</v>
      </c>
      <c r="I9" s="3">
        <f t="shared" ref="I9:R9" si="6">IFERROR(INDEX(I51:I500,MATCH($C$9,$C$51:$C$500,0)),"")</f>
        <v>32.840000000000003</v>
      </c>
      <c r="J9" s="3">
        <f t="shared" si="6"/>
        <v>10.93</v>
      </c>
      <c r="K9" s="3">
        <f t="shared" si="6"/>
        <v>56.24</v>
      </c>
      <c r="L9" s="3">
        <f t="shared" si="6"/>
        <v>29.9</v>
      </c>
      <c r="M9" s="3">
        <f t="shared" si="6"/>
        <v>22.65</v>
      </c>
      <c r="N9" s="3">
        <f t="shared" si="6"/>
        <v>7.72</v>
      </c>
      <c r="O9" s="3">
        <f t="shared" si="6"/>
        <v>36.5</v>
      </c>
      <c r="P9" s="3">
        <f t="shared" si="6"/>
        <v>36.39</v>
      </c>
      <c r="Q9" s="3">
        <f t="shared" si="6"/>
        <v>55.25</v>
      </c>
      <c r="R9" s="3">
        <f t="shared" si="6"/>
        <v>91.95</v>
      </c>
    </row>
    <row r="10" spans="1:18" ht="15.5" x14ac:dyDescent="0.35">
      <c r="C10" t="s">
        <v>17</v>
      </c>
      <c r="D10" s="3">
        <f ca="1">IFERROR(IF(D9=0,"",D2/D9),"")</f>
        <v>7.9476861167002015</v>
      </c>
      <c r="I10" s="3">
        <f t="shared" ref="I10:R10" ca="1" si="7">IFERROR(IF(I9=0,"",I2/I9),"")</f>
        <v>7.3690621193666255</v>
      </c>
      <c r="J10" s="3">
        <f t="shared" ca="1" si="7"/>
        <v>1.2808783165599269</v>
      </c>
      <c r="K10" s="3" t="str">
        <f t="shared" ca="1" si="7"/>
        <v/>
      </c>
      <c r="L10" s="3" t="str">
        <f t="shared" ca="1" si="7"/>
        <v/>
      </c>
      <c r="M10" s="3">
        <f t="shared" ca="1" si="7"/>
        <v>2.3841059602649008</v>
      </c>
      <c r="N10" s="3">
        <f t="shared" ca="1" si="7"/>
        <v>34.974093264248708</v>
      </c>
      <c r="O10" s="3">
        <f t="shared" ca="1" si="7"/>
        <v>6.6301369863013697</v>
      </c>
      <c r="P10" s="3">
        <f t="shared" ca="1" si="7"/>
        <v>7.2547403132728769</v>
      </c>
      <c r="Q10" s="3" t="str">
        <f t="shared" ca="1" si="7"/>
        <v/>
      </c>
      <c r="R10" s="3">
        <f t="shared" ca="1" si="7"/>
        <v>9.3335812941816201</v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35413849377</v>
      </c>
      <c r="H11" s="2">
        <f>IFERROR(INDEX(D11:G11,COUNT(D11:G11)),"")</f>
        <v>35413849377</v>
      </c>
      <c r="I11" s="2">
        <f t="shared" ref="I11:R11" si="8">IFERROR(INDEX(I51:I500,MATCH($C$11,$C$51:$C$500,0)),"")</f>
        <v>35466698036</v>
      </c>
      <c r="J11" s="2">
        <f t="shared" si="8"/>
        <v>60290882865</v>
      </c>
      <c r="K11" s="2">
        <f t="shared" si="8"/>
        <v>88735546423</v>
      </c>
      <c r="L11" s="2">
        <f t="shared" si="8"/>
        <v>33641356257</v>
      </c>
      <c r="M11" s="2">
        <f t="shared" si="8"/>
        <v>11766132637</v>
      </c>
      <c r="N11" s="2">
        <f t="shared" si="8"/>
        <v>8225364668</v>
      </c>
      <c r="O11" s="2">
        <f t="shared" si="8"/>
        <v>23994272383</v>
      </c>
      <c r="P11" s="2">
        <f t="shared" si="8"/>
        <v>73179257708</v>
      </c>
      <c r="Q11" s="2">
        <f t="shared" si="8"/>
        <v>35245241563</v>
      </c>
      <c r="R11" s="2">
        <f t="shared" si="8"/>
        <v>17111025791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554000000000</v>
      </c>
      <c r="H12" s="2">
        <f>IFERROR(INDEX(D12:G12,COUNT(D12:G12)),"")</f>
        <v>554000000000</v>
      </c>
      <c r="I12" s="2">
        <f t="shared" ref="I12:R12" si="9">IFERROR(INDEX(I51:I500,MATCH($C$12,$C$51:$C$500,0)),"")</f>
        <v>554000000000</v>
      </c>
      <c r="J12" s="2">
        <f t="shared" si="9"/>
        <v>549000000000</v>
      </c>
      <c r="K12" s="2">
        <f t="shared" si="9"/>
        <v>558000000000</v>
      </c>
      <c r="L12" s="2">
        <f t="shared" si="9"/>
        <v>632000000000</v>
      </c>
      <c r="M12" s="2">
        <f t="shared" si="9"/>
        <v>673000000000</v>
      </c>
      <c r="N12" s="2">
        <f t="shared" si="9"/>
        <v>703000000000</v>
      </c>
      <c r="O12" s="2">
        <f t="shared" si="9"/>
        <v>706000000000</v>
      </c>
      <c r="P12" s="2">
        <f t="shared" si="9"/>
        <v>814000000000</v>
      </c>
      <c r="Q12" s="2">
        <f t="shared" si="9"/>
        <v>914000000000</v>
      </c>
      <c r="R12" s="2">
        <f t="shared" si="9"/>
        <v>1087000000000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589000000000</v>
      </c>
      <c r="H13" s="2">
        <f>IFERROR(INDEX(D13:G13,COUNT(D13:G13)),"")</f>
        <v>589000000000</v>
      </c>
      <c r="I13" s="2">
        <f t="shared" ref="I13:R13" si="10">IFERROR(INDEX(I51:I500,MATCH($C$13,$C$51:$C$500,0)),"")</f>
        <v>590000000000</v>
      </c>
      <c r="J13" s="2">
        <f t="shared" si="10"/>
        <v>609000000000</v>
      </c>
      <c r="K13" s="2">
        <f t="shared" si="10"/>
        <v>646000000000</v>
      </c>
      <c r="L13" s="2">
        <f t="shared" si="10"/>
        <v>665000000000</v>
      </c>
      <c r="M13" s="2">
        <f t="shared" si="10"/>
        <v>684000000000</v>
      </c>
      <c r="N13" s="2">
        <f t="shared" si="10"/>
        <v>711000000000</v>
      </c>
      <c r="O13" s="2">
        <f t="shared" si="10"/>
        <v>730000000000</v>
      </c>
      <c r="P13" s="2">
        <f t="shared" si="10"/>
        <v>887000000000</v>
      </c>
      <c r="Q13" s="2">
        <f t="shared" si="10"/>
        <v>949000000000</v>
      </c>
      <c r="R13" s="2">
        <f t="shared" si="10"/>
        <v>1104000000000</v>
      </c>
    </row>
    <row r="14" spans="1:18" ht="15.5" x14ac:dyDescent="0.35">
      <c r="C14" t="s">
        <v>26</v>
      </c>
      <c r="D14" s="2">
        <f>IFERROR(INDEX(D51:D500,MATCH($C$14,$C$51:$C$500,0)),"")</f>
        <v>-2975420639</v>
      </c>
      <c r="H14" s="2">
        <f>IFERROR(SUM(D14:G14)*(4/MAX(1,COUNT(D14:G14))),"")</f>
        <v>-11901682556</v>
      </c>
      <c r="I14" s="2">
        <f t="shared" ref="I14:R14" si="11">IFERROR(INDEX(I51:I500,MATCH($C$14,$C$51:$C$500,0)),"")</f>
        <v>-28951757578</v>
      </c>
      <c r="J14" s="2">
        <f t="shared" si="11"/>
        <v>-40240381246</v>
      </c>
      <c r="K14" s="2">
        <f t="shared" si="11"/>
        <v>-28868530277</v>
      </c>
      <c r="L14" s="2">
        <f t="shared" si="11"/>
        <v>-5731279609</v>
      </c>
      <c r="M14" s="2">
        <f t="shared" si="11"/>
        <v>-9085694142</v>
      </c>
      <c r="N14" s="2">
        <f t="shared" si="11"/>
        <v>-13250771595</v>
      </c>
      <c r="O14" s="2">
        <f t="shared" si="11"/>
        <v>-24329443319</v>
      </c>
      <c r="P14" s="2">
        <f t="shared" si="11"/>
        <v>-4592109462</v>
      </c>
      <c r="Q14" s="2">
        <f t="shared" si="11"/>
        <v>-106725474789</v>
      </c>
      <c r="R14" s="2">
        <f t="shared" si="11"/>
        <v>-120582635170</v>
      </c>
    </row>
    <row r="15" spans="1:18" ht="15.5" x14ac:dyDescent="0.35">
      <c r="C15" t="s">
        <v>27</v>
      </c>
      <c r="D15" s="2">
        <f>IFERROR(INDEX(D51:D500,MATCH($C$15,$C$51:$C$500,0)),"")</f>
        <v>723206768</v>
      </c>
      <c r="H15" s="2">
        <f>IFERROR(SUM(D15:G15)*(4/MAX(1,COUNT(D15:G15))),"")</f>
        <v>2892827072</v>
      </c>
      <c r="I15" s="2">
        <f t="shared" ref="I15:R15" si="12">IFERROR(INDEX(I51:I500,MATCH($C$15,$C$51:$C$500,0)),"")</f>
        <v>-39542537515</v>
      </c>
      <c r="J15" s="2">
        <f t="shared" si="12"/>
        <v>-40260049343</v>
      </c>
      <c r="K15" s="2">
        <f t="shared" si="12"/>
        <v>-40156263069</v>
      </c>
      <c r="L15" s="2">
        <f t="shared" si="12"/>
        <v>-35494329761</v>
      </c>
      <c r="M15" s="2">
        <f t="shared" si="12"/>
        <v>-49023052377</v>
      </c>
      <c r="N15" s="2">
        <f t="shared" si="12"/>
        <v>-13557693457</v>
      </c>
      <c r="O15" s="2">
        <f t="shared" si="12"/>
        <v>29475721329</v>
      </c>
      <c r="P15" s="2">
        <f t="shared" si="12"/>
        <v>13146063011</v>
      </c>
      <c r="Q15" s="2">
        <f t="shared" si="12"/>
        <v>71148250700</v>
      </c>
      <c r="R15" s="2">
        <f t="shared" si="12"/>
        <v>78214042714</v>
      </c>
    </row>
    <row r="16" spans="1:18" ht="15.5" x14ac:dyDescent="0.35">
      <c r="C16" t="s">
        <v>28</v>
      </c>
      <c r="D16" s="2">
        <f>IFERROR(INDEX(D51:D500,MATCH($C$16,$C$51:$C$500,0)),"")</f>
        <v>-4452853053</v>
      </c>
      <c r="H16" s="2">
        <f>IFERROR(SUM(D16:G16)*(4/MAX(1,COUNT(D16:G16))),"")</f>
        <v>-17811412212</v>
      </c>
      <c r="I16" s="2">
        <f t="shared" ref="I16:R16" si="13">IFERROR(INDEX(I51:I500,MATCH($C$16,$C$51:$C$500,0)),"")</f>
        <v>-2072546735</v>
      </c>
      <c r="J16" s="2">
        <f t="shared" si="13"/>
        <v>-61054744546</v>
      </c>
      <c r="K16" s="2">
        <f t="shared" si="13"/>
        <v>-27638145404</v>
      </c>
      <c r="L16" s="2">
        <f t="shared" si="13"/>
        <v>-6012049753</v>
      </c>
      <c r="M16" s="2">
        <f t="shared" si="13"/>
        <v>-151768856508</v>
      </c>
      <c r="N16" s="2">
        <f t="shared" si="13"/>
        <v>-584539547956</v>
      </c>
      <c r="O16" s="2">
        <f t="shared" si="13"/>
        <v>-147407836405</v>
      </c>
      <c r="P16" s="2">
        <f t="shared" si="13"/>
        <v>-179219824637</v>
      </c>
      <c r="Q16" s="2">
        <f t="shared" si="13"/>
        <v>-286744312211</v>
      </c>
      <c r="R16" s="2">
        <f t="shared" si="13"/>
        <v>-317174848151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120080000000</v>
      </c>
      <c r="H20" s="2">
        <f t="shared" ref="H20:R20" ca="1" si="14">IFERROR(H21*H2,"")</f>
        <v>120080000000</v>
      </c>
      <c r="I20" s="2">
        <f t="shared" ca="1" si="14"/>
        <v>367840000000</v>
      </c>
      <c r="J20" s="2">
        <f t="shared" ca="1" si="14"/>
        <v>21280000000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82080000000</v>
      </c>
      <c r="N20" s="2">
        <f t="shared" ca="1" si="14"/>
        <v>410400000000</v>
      </c>
      <c r="O20" s="2">
        <f t="shared" ca="1" si="14"/>
        <v>367840000000</v>
      </c>
      <c r="P20" s="2">
        <f t="shared" ca="1" si="14"/>
        <v>401280000000</v>
      </c>
      <c r="Q20" s="2" t="str">
        <f t="shared" ca="1" si="14"/>
        <v/>
      </c>
      <c r="R20" s="2">
        <f t="shared" ca="1" si="14"/>
        <v>2720566276000</v>
      </c>
    </row>
    <row r="21" spans="1:18" ht="15.5" x14ac:dyDescent="0.35">
      <c r="C21" t="s">
        <v>11</v>
      </c>
      <c r="D21" s="2">
        <f>IFERROR(INDEX(D51:D500,MATCH($C$7,$C$51:$C$500,0)),"")</f>
        <v>1520000000</v>
      </c>
      <c r="H21" s="2">
        <f>IFERROR(INDEX(D21:G21,COUNT(D21:G21)),"")</f>
        <v>1520000000</v>
      </c>
      <c r="I21" s="2">
        <f t="shared" ref="I21:R21" si="15">IFERROR(INDEX(I51:I500,MATCH($C$7,$C$51:$C$500,0)),"")</f>
        <v>1520000000</v>
      </c>
      <c r="J21" s="2">
        <f t="shared" si="15"/>
        <v>1520000000</v>
      </c>
      <c r="K21" s="2">
        <f t="shared" si="15"/>
        <v>1520000000</v>
      </c>
      <c r="L21" s="2">
        <f t="shared" si="15"/>
        <v>1520000000</v>
      </c>
      <c r="M21" s="2">
        <f t="shared" si="15"/>
        <v>1520000000</v>
      </c>
      <c r="N21" s="2">
        <f t="shared" si="15"/>
        <v>1520000000</v>
      </c>
      <c r="O21" s="2">
        <f t="shared" si="15"/>
        <v>1520000000</v>
      </c>
      <c r="P21" s="2">
        <f t="shared" si="15"/>
        <v>1520000000</v>
      </c>
      <c r="Q21" s="2">
        <f t="shared" si="15"/>
        <v>3170000000</v>
      </c>
      <c r="R21" s="2">
        <f t="shared" si="15"/>
        <v>3170000000</v>
      </c>
    </row>
    <row r="23" spans="1:18" ht="15.5" x14ac:dyDescent="0.35">
      <c r="B23" t="s">
        <v>53</v>
      </c>
      <c r="C23" t="s">
        <v>54</v>
      </c>
      <c r="D23" s="3">
        <f>IFERROR(D5/D6*100,"")</f>
        <v>0.47958638613164373</v>
      </c>
      <c r="H23" s="3">
        <f t="shared" ref="H23:R23" si="16">IFERROR(H5/H6*100,"")</f>
        <v>1.9183455445265749</v>
      </c>
      <c r="I23" s="3">
        <f t="shared" si="16"/>
        <v>5.3641514701450284</v>
      </c>
      <c r="J23" s="3">
        <f t="shared" si="16"/>
        <v>13.830573322902747</v>
      </c>
      <c r="K23" s="3">
        <f t="shared" si="16"/>
        <v>10.741175606950005</v>
      </c>
      <c r="L23" s="3">
        <f t="shared" si="16"/>
        <v>7.3678679659947361</v>
      </c>
      <c r="M23" s="3">
        <f t="shared" si="16"/>
        <v>38.236465367107613</v>
      </c>
      <c r="N23" s="3">
        <f t="shared" si="16"/>
        <v>185.43528281016864</v>
      </c>
      <c r="O23" s="3">
        <f t="shared" si="16"/>
        <v>-42.843641496122757</v>
      </c>
      <c r="P23" s="3">
        <f t="shared" si="16"/>
        <v>-41.971809029013066</v>
      </c>
      <c r="Q23" s="3">
        <f t="shared" si="16"/>
        <v>-169.02829005255825</v>
      </c>
      <c r="R23" s="3">
        <f t="shared" si="16"/>
        <v>-69.925846297179987</v>
      </c>
    </row>
    <row r="24" spans="1:18" ht="15.5" x14ac:dyDescent="0.35">
      <c r="C24" t="s">
        <v>55</v>
      </c>
      <c r="D24" s="4">
        <f>IFERROR(_xlfn.RRI(5,I23,D23),"")</f>
        <v>-0.38301704994629104</v>
      </c>
      <c r="H24" s="4">
        <f t="shared" ref="H24:R24" si="17">IFERROR(_xlfn.RRI(5,M23,H23),"")</f>
        <v>-0.45034545956978433</v>
      </c>
      <c r="I24" s="4">
        <f t="shared" si="17"/>
        <v>-0.50766384190079994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-2.46</v>
      </c>
      <c r="H25" s="3">
        <f>IFERROR(INDEX(D25:G25,COUNT(D25:G25)),"")</f>
        <v>-2.46</v>
      </c>
      <c r="I25" s="3">
        <f t="shared" ref="I25:R25" si="18">IFERROR(INDEX(I51:I500,MATCH($C$25,$C$51:$C$500,0)),"")</f>
        <v>-27.43</v>
      </c>
      <c r="J25" s="3">
        <f t="shared" si="18"/>
        <v>-66.77</v>
      </c>
      <c r="K25" s="3">
        <f t="shared" si="18"/>
        <v>-44.68</v>
      </c>
      <c r="L25" s="3">
        <f t="shared" si="18"/>
        <v>-27.35</v>
      </c>
      <c r="M25" s="3">
        <f t="shared" si="18"/>
        <v>-132.33000000000001</v>
      </c>
      <c r="N25" s="3">
        <f t="shared" si="18"/>
        <v>-394.18</v>
      </c>
      <c r="O25" s="3">
        <f t="shared" si="18"/>
        <v>-77.72</v>
      </c>
      <c r="P25" s="3">
        <f t="shared" si="18"/>
        <v>-109.45</v>
      </c>
      <c r="Q25" s="3">
        <f t="shared" si="18"/>
        <v>-67.930000000000007</v>
      </c>
      <c r="R25" s="3">
        <f t="shared" si="18"/>
        <v>-75.290000000000006</v>
      </c>
    </row>
    <row r="26" spans="1:18" ht="15.5" x14ac:dyDescent="0.35">
      <c r="C26" t="s">
        <v>58</v>
      </c>
      <c r="D26" s="4">
        <f>IFERROR(_xlfn.RRI(5,I25,D25),"")</f>
        <v>-0.3826352056675002</v>
      </c>
      <c r="H26" s="4">
        <f t="shared" ref="H26:R26" si="19">IFERROR(_xlfn.RRI(5,M25,H25),"")</f>
        <v>-0.5493334142373667</v>
      </c>
      <c r="I26" s="4">
        <f t="shared" si="19"/>
        <v>-0.41317819284498081</v>
      </c>
      <c r="J26" s="4">
        <f t="shared" si="19"/>
        <v>-2.9915161878049545E-2</v>
      </c>
      <c r="K26" s="4">
        <f t="shared" si="19"/>
        <v>-0.16405158299947564</v>
      </c>
      <c r="L26" s="4">
        <f t="shared" si="19"/>
        <v>-0.16635885155815222</v>
      </c>
      <c r="M26" s="4">
        <f t="shared" si="19"/>
        <v>0.11939716602920059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35.541529450657897</v>
      </c>
      <c r="H27" s="3">
        <f t="shared" ref="H27:R27" si="20">IFERROR(H4/H21,"")</f>
        <v>142.16611780263159</v>
      </c>
      <c r="I27" s="3">
        <f t="shared" si="20"/>
        <v>131.79168484934212</v>
      </c>
      <c r="J27" s="3">
        <f t="shared" si="20"/>
        <v>18.015980453947368</v>
      </c>
      <c r="K27" s="3">
        <f t="shared" si="20"/>
        <v>2.7478949717105263</v>
      </c>
      <c r="L27" s="3">
        <f t="shared" si="20"/>
        <v>21.329577257894737</v>
      </c>
      <c r="M27" s="3">
        <f t="shared" si="20"/>
        <v>8.0296352131578939</v>
      </c>
      <c r="N27" s="3">
        <f t="shared" si="20"/>
        <v>-24.425930082236842</v>
      </c>
      <c r="O27" s="3">
        <f t="shared" si="20"/>
        <v>112.41274371381579</v>
      </c>
      <c r="P27" s="3">
        <f t="shared" si="20"/>
        <v>-52.434958276973681</v>
      </c>
      <c r="Q27" s="3">
        <f t="shared" si="20"/>
        <v>-16.769584810094639</v>
      </c>
      <c r="R27" s="3">
        <f t="shared" si="20"/>
        <v>33.384903812618298</v>
      </c>
    </row>
    <row r="28" spans="1:18" ht="15.5" x14ac:dyDescent="0.35">
      <c r="C28" t="s">
        <v>60</v>
      </c>
      <c r="D28" s="4">
        <f>IFERROR(_xlfn.RRI(5,I27,D27),"")</f>
        <v>-0.23056910507298956</v>
      </c>
      <c r="H28" s="4">
        <f t="shared" ref="H28:R28" si="21">IFERROR(_xlfn.RRI(5,M27,H27),"")</f>
        <v>0.77672436345812979</v>
      </c>
      <c r="I28" s="4" t="str">
        <f t="shared" si="21"/>
        <v/>
      </c>
      <c r="J28" s="4">
        <f t="shared" si="21"/>
        <v>-0.30662453394181988</v>
      </c>
      <c r="K28" s="4" t="str">
        <f t="shared" si="21"/>
        <v/>
      </c>
      <c r="L28" s="4" t="str">
        <f t="shared" si="21"/>
        <v/>
      </c>
      <c r="M28" s="4">
        <f t="shared" si="21"/>
        <v>-0.24798043903172151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-0.9103171709806781</v>
      </c>
      <c r="I29" s="4">
        <f t="shared" si="22"/>
        <v>-0.58918676052119212</v>
      </c>
      <c r="J29" s="4">
        <f t="shared" si="22"/>
        <v>0.49440465532676803</v>
      </c>
      <c r="K29" s="4">
        <f t="shared" si="22"/>
        <v>0.63363802559414983</v>
      </c>
      <c r="L29" s="4">
        <f t="shared" si="22"/>
        <v>-0.79331973097559139</v>
      </c>
      <c r="M29" s="4">
        <f t="shared" si="22"/>
        <v>-0.66429042569384544</v>
      </c>
      <c r="N29" s="4">
        <f t="shared" si="22"/>
        <v>4.0717961914565111</v>
      </c>
      <c r="O29" s="4">
        <f t="shared" si="22"/>
        <v>-0.28990406578346278</v>
      </c>
      <c r="P29" s="4">
        <f t="shared" si="22"/>
        <v>0.61121742970705129</v>
      </c>
      <c r="Q29" s="4">
        <f t="shared" si="22"/>
        <v>-9.7755345995484119E-2</v>
      </c>
      <c r="R29" s="4" t="str">
        <f t="shared" si="22"/>
        <v/>
      </c>
    </row>
    <row r="30" spans="1:18" ht="15.5" x14ac:dyDescent="0.35">
      <c r="C30" t="s">
        <v>62</v>
      </c>
      <c r="H30" s="4">
        <f t="shared" ref="H30:R30" si="23">IFERROR(((H27-I27)/I27)*100%,"")</f>
        <v>7.8718418124398518E-2</v>
      </c>
      <c r="I30" s="4">
        <f t="shared" si="23"/>
        <v>6.3152657545466022</v>
      </c>
      <c r="J30" s="4">
        <f t="shared" si="23"/>
        <v>5.5562842246232833</v>
      </c>
      <c r="K30" s="4">
        <f t="shared" si="23"/>
        <v>-0.87116974056795027</v>
      </c>
      <c r="L30" s="4">
        <f t="shared" si="23"/>
        <v>1.656356944203726</v>
      </c>
      <c r="M30" s="4">
        <f t="shared" si="23"/>
        <v>-1.3287340619629975</v>
      </c>
      <c r="N30" s="4">
        <f t="shared" si="23"/>
        <v>-1.2172879094955749</v>
      </c>
      <c r="O30" s="4">
        <f t="shared" si="23"/>
        <v>-3.1438511139844043</v>
      </c>
      <c r="P30" s="4">
        <f t="shared" si="23"/>
        <v>2.1267892956663945</v>
      </c>
      <c r="Q30" s="4">
        <f t="shared" si="23"/>
        <v>-1.5023104126409474</v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-512.53</v>
      </c>
      <c r="H32" s="3">
        <f>IFERROR(INDEX(D32:G32,COUNT(D32:G32)),"")</f>
        <v>-512.53</v>
      </c>
      <c r="I32" s="3">
        <f t="shared" ref="I32:R32" si="24">IFERROR(INDEX(I51:I500,MATCH($C$32,$C$51:$C$500,0)),"")</f>
        <v>-510.07</v>
      </c>
      <c r="J32" s="3">
        <f t="shared" si="24"/>
        <v>-482.71</v>
      </c>
      <c r="K32" s="3">
        <f t="shared" si="24"/>
        <v>-415.95</v>
      </c>
      <c r="L32" s="3">
        <f t="shared" si="24"/>
        <v>-371.27</v>
      </c>
      <c r="M32" s="3">
        <f t="shared" si="24"/>
        <v>-343.92</v>
      </c>
      <c r="N32" s="3">
        <f t="shared" si="24"/>
        <v>-212.42</v>
      </c>
      <c r="O32" s="3">
        <f t="shared" si="24"/>
        <v>181.48</v>
      </c>
      <c r="P32" s="3">
        <f t="shared" si="24"/>
        <v>259.23</v>
      </c>
      <c r="Q32" s="3">
        <f t="shared" si="24"/>
        <v>40.270000000000003</v>
      </c>
      <c r="R32" s="3">
        <f t="shared" si="24"/>
        <v>107.11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-0.16</v>
      </c>
      <c r="H33" s="3">
        <f>IFERROR(INDEX(D33:G33,COUNT(D33:G33)),"")</f>
        <v>-0.16</v>
      </c>
      <c r="I33" s="3">
        <f t="shared" ref="I33:R33" si="25">IFERROR(INDEX(I51:I500,MATCH($C$33,$C$51:$C$500,0)),"")</f>
        <v>-0.47</v>
      </c>
      <c r="J33" s="3">
        <f t="shared" si="25"/>
        <v>-0.03</v>
      </c>
      <c r="K33" s="3">
        <f t="shared" si="25"/>
        <v>-0.04</v>
      </c>
      <c r="L33" s="3">
        <f t="shared" si="25"/>
        <v>-0.26</v>
      </c>
      <c r="M33" s="3">
        <f t="shared" si="25"/>
        <v>-0.16</v>
      </c>
      <c r="N33" s="3">
        <f t="shared" si="25"/>
        <v>-1.27</v>
      </c>
      <c r="O33" s="3">
        <f t="shared" si="25"/>
        <v>1.33</v>
      </c>
      <c r="P33" s="3">
        <f t="shared" si="25"/>
        <v>1.02</v>
      </c>
      <c r="Q33" s="3">
        <f t="shared" si="25"/>
        <v>0.92</v>
      </c>
      <c r="R33" s="3">
        <f t="shared" si="25"/>
        <v>0.33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-32.520000000000003</v>
      </c>
      <c r="H34" s="3">
        <f>IFERROR(INDEX(D34:G34,COUNT(D34:G34)),"")</f>
        <v>-32.520000000000003</v>
      </c>
      <c r="I34" s="3">
        <f t="shared" ref="I34:R34" si="26">IFERROR(INDEX(I51:I500,MATCH($C$34,$C$51:$C$500,0)),"")</f>
        <v>-8.82</v>
      </c>
      <c r="J34" s="3">
        <f t="shared" si="26"/>
        <v>-0.21</v>
      </c>
      <c r="K34" s="3">
        <f t="shared" si="26"/>
        <v>-0.4</v>
      </c>
      <c r="L34" s="3">
        <f t="shared" si="26"/>
        <v>-3.55</v>
      </c>
      <c r="M34" s="3">
        <f t="shared" si="26"/>
        <v>-0.41</v>
      </c>
      <c r="N34" s="3">
        <f t="shared" si="26"/>
        <v>-0.68</v>
      </c>
      <c r="O34" s="3">
        <f t="shared" si="26"/>
        <v>-3.11</v>
      </c>
      <c r="P34" s="3">
        <f t="shared" si="26"/>
        <v>-2.41</v>
      </c>
      <c r="Q34" s="3">
        <f t="shared" si="26"/>
        <v>-0.54</v>
      </c>
      <c r="R34" s="3">
        <f t="shared" si="26"/>
        <v>-0.46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2.25</v>
      </c>
      <c r="H35" s="3">
        <f>IFERROR(INDEX(D35:G35,COUNT(D35:G35)),"")</f>
        <v>2.25</v>
      </c>
      <c r="I35" s="3">
        <f t="shared" ref="I35:R35" si="27">IFERROR(INDEX(I51:I500,MATCH($C$35,$C$51:$C$500,0)),"")</f>
        <v>1.83</v>
      </c>
      <c r="J35" s="3">
        <f t="shared" si="27"/>
        <v>0.78</v>
      </c>
      <c r="K35" s="3">
        <f t="shared" si="27"/>
        <v>6.54</v>
      </c>
      <c r="L35" s="3">
        <f t="shared" si="27"/>
        <v>4.54</v>
      </c>
      <c r="M35" s="3">
        <f t="shared" si="27"/>
        <v>6.71</v>
      </c>
      <c r="N35" s="3">
        <f t="shared" si="27"/>
        <v>-11.03</v>
      </c>
      <c r="O35" s="3">
        <f t="shared" si="27"/>
        <v>2.15</v>
      </c>
      <c r="P35" s="3">
        <f t="shared" si="27"/>
        <v>-5.03</v>
      </c>
      <c r="Q35" s="3">
        <f t="shared" si="27"/>
        <v>-2.21</v>
      </c>
      <c r="R35" s="3">
        <f t="shared" si="27"/>
        <v>1.05</v>
      </c>
    </row>
    <row r="36" spans="1:18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84</v>
      </c>
      <c r="C51" t="s">
        <v>5</v>
      </c>
      <c r="D51" s="5">
        <v>54023124765</v>
      </c>
      <c r="E51" s="5">
        <v>56535654137</v>
      </c>
      <c r="F51" s="5">
        <v>68799120982</v>
      </c>
      <c r="G51" s="5">
        <v>50117228865</v>
      </c>
      <c r="I51" s="5">
        <v>200323360971</v>
      </c>
      <c r="J51" s="5">
        <v>27384290290</v>
      </c>
      <c r="K51" s="5">
        <v>4176800357</v>
      </c>
      <c r="L51" s="5">
        <v>32420957432</v>
      </c>
      <c r="M51" s="5">
        <v>12205045524</v>
      </c>
      <c r="N51" s="5">
        <v>-37127413725</v>
      </c>
      <c r="O51" s="5">
        <v>170867370445</v>
      </c>
      <c r="P51" s="5">
        <v>-79701136581</v>
      </c>
      <c r="Q51" s="5">
        <v>-53159583848</v>
      </c>
      <c r="R51" s="5">
        <v>105830145086</v>
      </c>
    </row>
    <row r="52" spans="2:18" ht="15.5" x14ac:dyDescent="0.35">
      <c r="C52" t="s">
        <v>324</v>
      </c>
      <c r="E52" s="5">
        <v>888893811</v>
      </c>
      <c r="F52" s="5">
        <v>432440133</v>
      </c>
      <c r="G52" s="5">
        <v>262296770</v>
      </c>
      <c r="I52" s="5">
        <v>1904289695</v>
      </c>
      <c r="J52" s="5">
        <v>4384424907</v>
      </c>
      <c r="K52" s="5">
        <v>3905762875</v>
      </c>
    </row>
    <row r="53" spans="2:18" ht="15.5" x14ac:dyDescent="0.35">
      <c r="C53" t="s">
        <v>325</v>
      </c>
      <c r="L53" s="5">
        <v>14610642635</v>
      </c>
      <c r="M53" s="5">
        <v>13836695778</v>
      </c>
      <c r="N53" s="5">
        <v>15428417836</v>
      </c>
      <c r="O53" s="5">
        <v>31401998361</v>
      </c>
      <c r="P53" s="5">
        <v>22037275029</v>
      </c>
      <c r="Q53" s="5">
        <v>32422139413</v>
      </c>
      <c r="R53" s="5">
        <v>85232880271</v>
      </c>
    </row>
    <row r="54" spans="2:18" ht="15.5" x14ac:dyDescent="0.35">
      <c r="C54" t="s">
        <v>326</v>
      </c>
      <c r="L54" s="5">
        <v>1173055021</v>
      </c>
      <c r="M54" s="5">
        <v>-2213126089</v>
      </c>
      <c r="N54" s="5">
        <v>-53374007859</v>
      </c>
      <c r="O54" s="5">
        <v>135434089771</v>
      </c>
      <c r="P54" s="5">
        <v>-103577799092</v>
      </c>
      <c r="Q54" s="5">
        <v>-85699579167</v>
      </c>
      <c r="R54" s="5">
        <v>20089674399</v>
      </c>
    </row>
    <row r="55" spans="2:18" ht="15.5" x14ac:dyDescent="0.35">
      <c r="C55" t="s">
        <v>327</v>
      </c>
      <c r="Q55" s="5">
        <v>117855906</v>
      </c>
      <c r="R55" s="5">
        <v>479212771</v>
      </c>
    </row>
    <row r="56" spans="2:18" ht="15.5" x14ac:dyDescent="0.35">
      <c r="C56" t="s">
        <v>328</v>
      </c>
      <c r="R56" s="5">
        <v>28377645</v>
      </c>
    </row>
    <row r="57" spans="2:18" ht="15.5" x14ac:dyDescent="0.35">
      <c r="C57" t="s">
        <v>95</v>
      </c>
    </row>
    <row r="58" spans="2:18" ht="15.5" x14ac:dyDescent="0.35">
      <c r="C58" t="s">
        <v>85</v>
      </c>
      <c r="D58" s="5">
        <v>-46658191735</v>
      </c>
      <c r="E58" s="5">
        <v>-48340168928</v>
      </c>
      <c r="F58" s="5">
        <v>-38543522724</v>
      </c>
      <c r="G58" s="5">
        <v>-38157962767</v>
      </c>
      <c r="I58" s="5">
        <v>-142740168430</v>
      </c>
      <c r="J58" s="5">
        <v>-23416421588</v>
      </c>
      <c r="K58" s="5">
        <v>-4933725797</v>
      </c>
    </row>
    <row r="59" spans="2:18" ht="15.5" x14ac:dyDescent="0.35">
      <c r="C59" t="s">
        <v>86</v>
      </c>
      <c r="D59" s="5">
        <v>7364933030</v>
      </c>
      <c r="E59" s="5">
        <v>8195485209</v>
      </c>
      <c r="F59" s="5">
        <v>30255598258</v>
      </c>
      <c r="G59" s="5">
        <v>11959266098</v>
      </c>
      <c r="I59" s="5">
        <v>57583192541</v>
      </c>
      <c r="J59" s="5">
        <v>3967868702</v>
      </c>
      <c r="K59" s="5">
        <v>-756925440</v>
      </c>
      <c r="L59" s="5">
        <v>32420957432</v>
      </c>
      <c r="M59" s="5">
        <v>12205045524</v>
      </c>
      <c r="N59" s="5">
        <v>-37127413725</v>
      </c>
      <c r="O59" s="5">
        <v>170867370445</v>
      </c>
      <c r="P59" s="5">
        <v>-79701136581</v>
      </c>
      <c r="Q59" s="5">
        <v>-53159583848</v>
      </c>
      <c r="R59" s="5">
        <v>105830145086</v>
      </c>
    </row>
    <row r="60" spans="2:18" ht="15.5" x14ac:dyDescent="0.35">
      <c r="C60" t="s">
        <v>87</v>
      </c>
      <c r="D60" s="5">
        <v>-8309347072</v>
      </c>
      <c r="E60" s="5">
        <v>-6886387298</v>
      </c>
      <c r="F60" s="5">
        <v>-8012973246</v>
      </c>
      <c r="G60" s="5">
        <v>-5823685687</v>
      </c>
      <c r="I60" s="5">
        <v>-27719773642</v>
      </c>
      <c r="J60" s="5">
        <v>-30245173904</v>
      </c>
      <c r="K60" s="5">
        <v>-16939111956</v>
      </c>
      <c r="L60" s="5">
        <v>-32701727576</v>
      </c>
      <c r="M60" s="5">
        <v>-153938152042</v>
      </c>
      <c r="N60" s="5">
        <v>-531141327464</v>
      </c>
      <c r="O60" s="5">
        <v>-260219354068</v>
      </c>
      <c r="P60" s="5">
        <v>-109708564628</v>
      </c>
      <c r="Q60" s="5">
        <v>-132508898316</v>
      </c>
      <c r="R60" s="5">
        <v>-221047309061</v>
      </c>
    </row>
    <row r="61" spans="2:18" ht="15.5" x14ac:dyDescent="0.35">
      <c r="C61" t="s">
        <v>329</v>
      </c>
      <c r="D61" s="5">
        <v>-3453639132</v>
      </c>
      <c r="E61" s="5">
        <v>-5391223071</v>
      </c>
      <c r="F61" s="5">
        <v>-3319817399</v>
      </c>
      <c r="G61" s="5">
        <v>-1176994425</v>
      </c>
      <c r="I61" s="5">
        <v>-12712775261</v>
      </c>
      <c r="J61" s="5">
        <v>-11398633957</v>
      </c>
      <c r="K61" s="5">
        <v>-12009102686</v>
      </c>
      <c r="L61" s="5">
        <v>-12591876829</v>
      </c>
      <c r="M61" s="5">
        <v>-17496296940</v>
      </c>
      <c r="N61" s="5">
        <v>-32176392260</v>
      </c>
      <c r="O61" s="5">
        <v>-54564450198</v>
      </c>
      <c r="P61" s="5">
        <v>-51923660317</v>
      </c>
      <c r="Q61" s="5">
        <v>-39972595246</v>
      </c>
      <c r="R61" s="5">
        <v>-47031737501</v>
      </c>
    </row>
    <row r="62" spans="2:18" ht="15.5" x14ac:dyDescent="0.35">
      <c r="C62" t="s">
        <v>330</v>
      </c>
      <c r="E62" s="5">
        <v>7075499108</v>
      </c>
      <c r="I62" s="5">
        <v>7075499108</v>
      </c>
      <c r="J62" s="5">
        <v>-79884501</v>
      </c>
      <c r="K62" s="5">
        <v>9892424193</v>
      </c>
      <c r="L62" s="5">
        <v>-17380712548</v>
      </c>
      <c r="M62" s="5">
        <v>-133503854754</v>
      </c>
      <c r="N62" s="5">
        <v>-488723889979</v>
      </c>
      <c r="O62" s="5">
        <v>-250307376130</v>
      </c>
      <c r="P62" s="5">
        <v>-57582087542</v>
      </c>
      <c r="Q62" s="5">
        <v>-40755423343</v>
      </c>
      <c r="R62" s="5">
        <v>-118400806078</v>
      </c>
    </row>
    <row r="63" spans="2:18" ht="15.5" x14ac:dyDescent="0.35">
      <c r="C63" t="s">
        <v>90</v>
      </c>
      <c r="D63" s="5">
        <v>-944414042</v>
      </c>
      <c r="E63" s="5">
        <v>1309097911</v>
      </c>
      <c r="F63" s="5">
        <v>22242625012</v>
      </c>
      <c r="G63" s="5">
        <v>6135580411</v>
      </c>
      <c r="I63" s="5">
        <v>29863418899</v>
      </c>
      <c r="J63" s="5">
        <v>-26277305202</v>
      </c>
      <c r="K63" s="5">
        <v>-17696037396</v>
      </c>
      <c r="L63" s="5">
        <v>-280770144</v>
      </c>
      <c r="M63" s="5">
        <v>-141733106518</v>
      </c>
      <c r="N63" s="5">
        <v>-568268741189</v>
      </c>
      <c r="O63" s="5">
        <v>-89351983623</v>
      </c>
      <c r="P63" s="5">
        <v>-189409701209</v>
      </c>
      <c r="Q63" s="5">
        <v>-185668482164</v>
      </c>
      <c r="R63" s="5">
        <v>-115217163975</v>
      </c>
    </row>
    <row r="64" spans="2:18" ht="15.5" x14ac:dyDescent="0.35">
      <c r="C64" t="s">
        <v>91</v>
      </c>
      <c r="D64" s="5">
        <v>-3508439011</v>
      </c>
      <c r="E64" s="5">
        <v>-2947951253</v>
      </c>
      <c r="F64" s="5">
        <v>-9333529218</v>
      </c>
      <c r="G64" s="5">
        <v>-9693616619</v>
      </c>
      <c r="I64" s="5">
        <v>-31935965634</v>
      </c>
      <c r="J64" s="5">
        <v>-34777439344</v>
      </c>
      <c r="K64" s="5">
        <v>-9942108008</v>
      </c>
      <c r="L64" s="5">
        <v>-5731279609</v>
      </c>
      <c r="M64" s="5">
        <v>-10035749990</v>
      </c>
      <c r="N64" s="5">
        <v>-16270806767</v>
      </c>
      <c r="O64" s="5">
        <v>-58055852782</v>
      </c>
      <c r="P64" s="5">
        <v>10189876572</v>
      </c>
      <c r="Q64" s="5">
        <v>-101075830047</v>
      </c>
      <c r="R64" s="5">
        <v>-201957684176</v>
      </c>
    </row>
    <row r="65" spans="2:18" ht="15.5" x14ac:dyDescent="0.35">
      <c r="C65" t="s">
        <v>26</v>
      </c>
      <c r="D65" s="5">
        <v>-2975420639</v>
      </c>
      <c r="E65" s="5">
        <v>515579311</v>
      </c>
      <c r="F65" s="5">
        <v>-9748116772</v>
      </c>
      <c r="G65" s="5">
        <v>-9776394137</v>
      </c>
      <c r="I65" s="5">
        <v>-28951757578</v>
      </c>
      <c r="J65" s="5">
        <v>-40240381246</v>
      </c>
      <c r="K65" s="5">
        <v>-28868530277</v>
      </c>
      <c r="L65" s="5">
        <v>-5731279609</v>
      </c>
      <c r="M65" s="5">
        <v>-9085694142</v>
      </c>
      <c r="N65" s="5">
        <v>-13250771595</v>
      </c>
      <c r="O65" s="5">
        <v>-24329443319</v>
      </c>
      <c r="P65" s="5">
        <v>-4592109462</v>
      </c>
      <c r="Q65" s="5">
        <v>-106725474789</v>
      </c>
      <c r="R65" s="5">
        <v>-120582635170</v>
      </c>
    </row>
    <row r="66" spans="2:18" ht="15.5" x14ac:dyDescent="0.35">
      <c r="C66" t="s">
        <v>93</v>
      </c>
      <c r="D66" s="5">
        <v>81643594</v>
      </c>
      <c r="E66" s="5">
        <v>61572388</v>
      </c>
      <c r="F66" s="5">
        <v>41460435</v>
      </c>
      <c r="G66" s="5">
        <v>32378330</v>
      </c>
      <c r="I66" s="5">
        <v>255026907</v>
      </c>
      <c r="J66" s="5">
        <v>888197840</v>
      </c>
      <c r="K66" s="5">
        <v>2693345345</v>
      </c>
    </row>
    <row r="67" spans="2:18" ht="15.5" x14ac:dyDescent="0.35">
      <c r="C67" t="s">
        <v>89</v>
      </c>
      <c r="D67" s="5">
        <v>-1121512279</v>
      </c>
      <c r="E67" s="5">
        <v>-2793066686</v>
      </c>
      <c r="F67" s="5">
        <v>-192479541</v>
      </c>
      <c r="G67" s="5">
        <v>-59364057</v>
      </c>
      <c r="I67" s="5">
        <v>-3044910284</v>
      </c>
    </row>
    <row r="68" spans="2:18" ht="15.5" x14ac:dyDescent="0.35">
      <c r="C68" t="s">
        <v>96</v>
      </c>
      <c r="D68" s="5">
        <v>-3508439011</v>
      </c>
      <c r="E68" s="5">
        <v>-2947951253</v>
      </c>
      <c r="F68" s="5">
        <v>-9333529218</v>
      </c>
      <c r="G68" s="5">
        <v>-9693616619</v>
      </c>
      <c r="I68" s="5">
        <v>-31935965634</v>
      </c>
      <c r="J68" s="5">
        <v>-34777439344</v>
      </c>
      <c r="K68" s="5">
        <v>-9942108008</v>
      </c>
      <c r="L68" s="5">
        <v>-5731279609</v>
      </c>
      <c r="M68" s="5">
        <v>-10035749990</v>
      </c>
      <c r="N68" s="5">
        <v>-16270806767</v>
      </c>
      <c r="O68" s="5">
        <v>-58055852782</v>
      </c>
      <c r="P68" s="5">
        <v>10189876572</v>
      </c>
      <c r="Q68" s="5">
        <v>-101075830047</v>
      </c>
      <c r="R68" s="5">
        <v>-201957684176</v>
      </c>
    </row>
    <row r="69" spans="2:18" ht="15.5" x14ac:dyDescent="0.35">
      <c r="C69" t="s">
        <v>28</v>
      </c>
      <c r="D69" s="5">
        <v>-4452853053</v>
      </c>
      <c r="E69" s="5">
        <v>-1638853342</v>
      </c>
      <c r="F69" s="5">
        <v>12909095794</v>
      </c>
      <c r="G69" s="5">
        <v>-3558036208</v>
      </c>
      <c r="I69" s="5">
        <v>-2072546735</v>
      </c>
      <c r="J69" s="5">
        <v>-61054744546</v>
      </c>
      <c r="K69" s="5">
        <v>-27638145404</v>
      </c>
      <c r="L69" s="5">
        <v>-6012049753</v>
      </c>
      <c r="M69" s="5">
        <v>-151768856508</v>
      </c>
      <c r="N69" s="5">
        <v>-584539547956</v>
      </c>
      <c r="O69" s="5">
        <v>-147407836405</v>
      </c>
      <c r="P69" s="5">
        <v>-179219824637</v>
      </c>
      <c r="Q69" s="5">
        <v>-286744312211</v>
      </c>
      <c r="R69" s="5">
        <v>-317174848151</v>
      </c>
    </row>
    <row r="70" spans="2:18" ht="15.5" x14ac:dyDescent="0.35">
      <c r="C70" t="s">
        <v>27</v>
      </c>
      <c r="D70" s="5">
        <v>723206768</v>
      </c>
      <c r="E70" s="5">
        <v>-9347500507</v>
      </c>
      <c r="F70" s="5">
        <v>-10065012336</v>
      </c>
      <c r="G70" s="5">
        <v>-10065012336</v>
      </c>
      <c r="I70" s="5">
        <v>-39542537515</v>
      </c>
      <c r="J70" s="5">
        <v>-40260049343</v>
      </c>
      <c r="K70" s="5">
        <v>-40156263069</v>
      </c>
      <c r="L70" s="5">
        <v>-35494329761</v>
      </c>
      <c r="M70" s="5">
        <v>-49023052377</v>
      </c>
      <c r="N70" s="5">
        <v>-13557693457</v>
      </c>
      <c r="O70" s="5">
        <v>29475721329</v>
      </c>
      <c r="P70" s="5">
        <v>13146063011</v>
      </c>
      <c r="Q70" s="5">
        <v>71148250700</v>
      </c>
      <c r="R70" s="5">
        <v>78214042714</v>
      </c>
    </row>
    <row r="71" spans="2:18" ht="15.5" x14ac:dyDescent="0.35">
      <c r="C71" t="s">
        <v>97</v>
      </c>
      <c r="D71" s="5">
        <v>-3729646285</v>
      </c>
      <c r="E71" s="5">
        <v>-10986353849</v>
      </c>
      <c r="F71" s="5">
        <v>2844083458</v>
      </c>
      <c r="G71" s="5">
        <v>-13623048544</v>
      </c>
      <c r="I71" s="5">
        <v>-41615084250</v>
      </c>
      <c r="J71" s="5">
        <v>-101314793889</v>
      </c>
      <c r="K71" s="5">
        <v>-67794408473</v>
      </c>
      <c r="L71" s="5">
        <v>-41506379514</v>
      </c>
      <c r="M71" s="5">
        <v>-200791908885</v>
      </c>
      <c r="N71" s="5">
        <v>-598097241413</v>
      </c>
      <c r="O71" s="5">
        <v>-117932115076</v>
      </c>
      <c r="P71" s="5">
        <v>-166073761626</v>
      </c>
      <c r="Q71" s="5">
        <v>-215596061511</v>
      </c>
      <c r="R71" s="5">
        <v>-238960805437</v>
      </c>
    </row>
    <row r="72" spans="2:18" ht="15.5" x14ac:dyDescent="0.35">
      <c r="C72" t="s">
        <v>98</v>
      </c>
      <c r="E72" s="5">
        <v>99227530</v>
      </c>
      <c r="I72" s="5">
        <v>99227530</v>
      </c>
      <c r="J72" s="5">
        <v>14936116</v>
      </c>
      <c r="K72" s="5">
        <v>3153702</v>
      </c>
      <c r="M72" s="5">
        <v>1257956710</v>
      </c>
      <c r="N72" s="5">
        <v>424321030</v>
      </c>
      <c r="O72" s="5">
        <v>-44205158</v>
      </c>
      <c r="P72" s="5">
        <v>981365548</v>
      </c>
      <c r="Q72" s="5">
        <v>-436310171</v>
      </c>
      <c r="R72" s="5">
        <v>1265272088</v>
      </c>
    </row>
    <row r="73" spans="2:18" ht="15.5" x14ac:dyDescent="0.35">
      <c r="C73" t="s">
        <v>99</v>
      </c>
      <c r="D73" s="5">
        <v>-3729646285</v>
      </c>
      <c r="E73" s="5">
        <v>-10887126319</v>
      </c>
      <c r="F73" s="5">
        <v>2844083458</v>
      </c>
      <c r="G73" s="5">
        <v>-13623048544</v>
      </c>
      <c r="I73" s="5">
        <v>-41515856720</v>
      </c>
      <c r="J73" s="5">
        <v>-101299857773</v>
      </c>
      <c r="K73" s="5">
        <v>-67791254771</v>
      </c>
      <c r="L73" s="5">
        <v>-41506379514</v>
      </c>
      <c r="M73" s="5">
        <v>-199533952175</v>
      </c>
      <c r="N73" s="5">
        <v>-597672920383</v>
      </c>
      <c r="O73" s="5">
        <v>-117976320234</v>
      </c>
      <c r="P73" s="5">
        <v>-165092396078</v>
      </c>
      <c r="Q73" s="5">
        <v>-216032371682</v>
      </c>
      <c r="R73" s="5">
        <v>-237695533349</v>
      </c>
    </row>
    <row r="74" spans="2:18" ht="15.5" x14ac:dyDescent="0.35">
      <c r="C74" t="s">
        <v>100</v>
      </c>
      <c r="D74" s="5">
        <v>-3729646285</v>
      </c>
      <c r="E74" s="5">
        <v>-10986353849</v>
      </c>
      <c r="F74" s="5">
        <v>2844083458</v>
      </c>
      <c r="G74" s="5">
        <v>-13623048544</v>
      </c>
      <c r="I74" s="5">
        <v>-41615084250</v>
      </c>
      <c r="J74" s="5">
        <v>-101314793889</v>
      </c>
      <c r="K74" s="5">
        <v>-67794408473</v>
      </c>
      <c r="L74" s="5">
        <v>-41506379514</v>
      </c>
      <c r="M74" s="5">
        <v>-200791908885</v>
      </c>
      <c r="N74" s="5">
        <v>-598097241413</v>
      </c>
      <c r="O74" s="5">
        <v>-117932115076</v>
      </c>
      <c r="P74" s="5">
        <v>-166073761626</v>
      </c>
      <c r="Q74" s="5">
        <v>-215596061511</v>
      </c>
      <c r="R74" s="5">
        <v>-238960805437</v>
      </c>
    </row>
    <row r="75" spans="2:18" ht="15.5" x14ac:dyDescent="0.35">
      <c r="C75" t="s">
        <v>7</v>
      </c>
      <c r="D75" s="5">
        <v>-3729646285</v>
      </c>
      <c r="E75" s="5">
        <v>-10887126319</v>
      </c>
      <c r="F75" s="5">
        <v>2844083458</v>
      </c>
      <c r="G75" s="5">
        <v>-13623048544</v>
      </c>
      <c r="I75" s="5">
        <v>-41515856720</v>
      </c>
      <c r="J75" s="5">
        <v>-101299857773</v>
      </c>
      <c r="K75" s="5">
        <v>-67791254771</v>
      </c>
      <c r="L75" s="5">
        <v>-41506379514</v>
      </c>
      <c r="M75" s="5">
        <v>-199533952175</v>
      </c>
      <c r="N75" s="5">
        <v>-597672920383</v>
      </c>
      <c r="O75" s="5">
        <v>-117976320234</v>
      </c>
      <c r="P75" s="5">
        <v>-165092396078</v>
      </c>
      <c r="Q75" s="5">
        <v>-216032371682</v>
      </c>
      <c r="R75" s="5">
        <v>-237695533349</v>
      </c>
    </row>
    <row r="76" spans="2:18" ht="15.5" x14ac:dyDescent="0.35">
      <c r="C76" t="s">
        <v>101</v>
      </c>
      <c r="D76" s="5">
        <v>-3729646285</v>
      </c>
      <c r="E76" s="5">
        <v>-10986353849</v>
      </c>
      <c r="F76" s="5">
        <v>2844083458</v>
      </c>
      <c r="G76" s="5">
        <v>-13623048544</v>
      </c>
      <c r="I76" s="5">
        <v>-41615084250</v>
      </c>
      <c r="J76" s="5">
        <v>-101314793889</v>
      </c>
      <c r="K76" s="5">
        <v>-67794408473</v>
      </c>
      <c r="L76" s="5">
        <v>-41506379514</v>
      </c>
      <c r="M76" s="5">
        <v>-200791908885</v>
      </c>
      <c r="N76" s="5">
        <v>-598097241413</v>
      </c>
      <c r="O76" s="5">
        <v>-117932115076</v>
      </c>
      <c r="P76" s="5">
        <v>-166073761626</v>
      </c>
      <c r="Q76" s="5">
        <v>-215596061511</v>
      </c>
      <c r="R76" s="5">
        <v>-238960805437</v>
      </c>
    </row>
    <row r="77" spans="2:18" ht="15.5" x14ac:dyDescent="0.35">
      <c r="C77" t="s">
        <v>102</v>
      </c>
      <c r="D77" s="5">
        <v>-3729646285</v>
      </c>
      <c r="E77" s="5">
        <v>-10887126319</v>
      </c>
      <c r="F77" s="5">
        <v>2844083458</v>
      </c>
      <c r="G77" s="5">
        <v>-13623048544</v>
      </c>
      <c r="I77" s="5">
        <v>-41515856720</v>
      </c>
      <c r="J77" s="5">
        <v>-101299857773</v>
      </c>
      <c r="K77" s="5">
        <v>-67791254771</v>
      </c>
      <c r="L77" s="5">
        <v>-41506379514</v>
      </c>
      <c r="M77" s="5">
        <v>-199533952175</v>
      </c>
      <c r="N77" s="5">
        <v>-597672920383</v>
      </c>
      <c r="O77" s="5">
        <v>-117976320234</v>
      </c>
      <c r="P77" s="5">
        <v>-165092396078</v>
      </c>
      <c r="Q77" s="5">
        <v>-216032371682</v>
      </c>
      <c r="R77" s="5">
        <v>-237695533349</v>
      </c>
    </row>
    <row r="78" spans="2:18" ht="15.5" x14ac:dyDescent="0.35">
      <c r="C78" t="s">
        <v>103</v>
      </c>
      <c r="D78" s="5">
        <v>-3729646285</v>
      </c>
      <c r="E78" s="5">
        <v>-10887126319</v>
      </c>
      <c r="F78" s="5">
        <v>2844083458</v>
      </c>
      <c r="G78" s="5">
        <v>-13623048544</v>
      </c>
      <c r="I78" s="5">
        <v>-41515856720</v>
      </c>
      <c r="J78" s="5">
        <v>-101299857773</v>
      </c>
      <c r="K78" s="5">
        <v>-67791254771</v>
      </c>
      <c r="L78" s="5">
        <v>-41506379514</v>
      </c>
      <c r="M78" s="5">
        <v>-199533952175</v>
      </c>
      <c r="N78" s="5">
        <v>-597672920383</v>
      </c>
      <c r="O78" s="5">
        <v>-117976320234</v>
      </c>
      <c r="P78" s="5">
        <v>-165092396078</v>
      </c>
      <c r="Q78" s="5">
        <v>-216032371682</v>
      </c>
      <c r="R78" s="5">
        <v>-237695533349</v>
      </c>
    </row>
    <row r="80" spans="2:18" ht="15.5" x14ac:dyDescent="0.35">
      <c r="B80" t="s">
        <v>104</v>
      </c>
      <c r="C80" t="s">
        <v>105</v>
      </c>
    </row>
    <row r="81" spans="3:18" ht="15.5" x14ac:dyDescent="0.35">
      <c r="C81" t="s">
        <v>106</v>
      </c>
    </row>
    <row r="82" spans="3:18" ht="15.5" x14ac:dyDescent="0.35">
      <c r="C82" t="s">
        <v>19</v>
      </c>
      <c r="D82" s="5">
        <v>35413849377</v>
      </c>
      <c r="E82" s="5">
        <v>35466698036</v>
      </c>
      <c r="F82" s="5">
        <v>38610191230</v>
      </c>
      <c r="G82" s="5">
        <v>39862464498</v>
      </c>
      <c r="I82" s="5">
        <v>35466698036</v>
      </c>
      <c r="J82" s="5">
        <v>60290882865</v>
      </c>
      <c r="K82" s="5">
        <v>88735546423</v>
      </c>
      <c r="L82" s="5">
        <v>33641356257</v>
      </c>
      <c r="M82" s="5">
        <v>11766132637</v>
      </c>
      <c r="N82" s="5">
        <v>8225364668</v>
      </c>
      <c r="O82" s="5">
        <v>23994272383</v>
      </c>
      <c r="P82" s="5">
        <v>73179257708</v>
      </c>
      <c r="Q82" s="5">
        <v>35245241563</v>
      </c>
      <c r="R82" s="5">
        <v>17111025791</v>
      </c>
    </row>
    <row r="83" spans="3:18" ht="15.5" x14ac:dyDescent="0.35">
      <c r="C83" t="s">
        <v>110</v>
      </c>
      <c r="D83" s="5">
        <v>18248744116</v>
      </c>
      <c r="E83" s="5">
        <v>27437906324</v>
      </c>
      <c r="F83" s="5">
        <v>37406592471</v>
      </c>
      <c r="G83" s="5">
        <v>12741107337</v>
      </c>
      <c r="I83" s="5">
        <v>27437906324</v>
      </c>
      <c r="J83" s="5">
        <v>4431359392</v>
      </c>
      <c r="K83" s="5">
        <v>714294279</v>
      </c>
      <c r="L83" s="5">
        <v>11634297</v>
      </c>
    </row>
    <row r="84" spans="3:18" ht="15.5" x14ac:dyDescent="0.35">
      <c r="C84" t="s">
        <v>114</v>
      </c>
      <c r="D84" s="5">
        <v>2814062680</v>
      </c>
      <c r="E84" s="5">
        <v>1230757691</v>
      </c>
      <c r="F84" s="5">
        <v>3765799149</v>
      </c>
      <c r="G84" s="5">
        <v>2266675236</v>
      </c>
      <c r="I84" s="5">
        <v>1230757691</v>
      </c>
      <c r="J84" s="5">
        <v>1659351351</v>
      </c>
      <c r="K84" s="5">
        <v>2024029224</v>
      </c>
    </row>
    <row r="85" spans="3:18" ht="15.5" x14ac:dyDescent="0.35">
      <c r="C85" t="s">
        <v>95</v>
      </c>
      <c r="D85" s="5">
        <v>22557195128</v>
      </c>
      <c r="E85" s="5">
        <v>22557195128</v>
      </c>
      <c r="F85" s="5">
        <v>22457967598</v>
      </c>
      <c r="G85" s="5">
        <v>22457967598</v>
      </c>
      <c r="I85" s="5">
        <v>22557195128</v>
      </c>
      <c r="J85" s="5">
        <v>22457967598</v>
      </c>
      <c r="K85" s="5">
        <v>22443031482</v>
      </c>
      <c r="L85" s="5">
        <v>22439877780</v>
      </c>
      <c r="M85" s="5">
        <v>22439877780</v>
      </c>
      <c r="N85" s="5">
        <v>21181921070</v>
      </c>
      <c r="O85" s="5">
        <v>20757600040</v>
      </c>
      <c r="P85" s="5">
        <v>20801805198</v>
      </c>
      <c r="Q85" s="5">
        <v>19834062056</v>
      </c>
      <c r="R85" s="5">
        <v>16354733001</v>
      </c>
    </row>
    <row r="86" spans="3:18" ht="15.5" x14ac:dyDescent="0.35">
      <c r="C86" t="s">
        <v>115</v>
      </c>
      <c r="D86" s="5">
        <v>97116519397</v>
      </c>
      <c r="E86" s="5">
        <v>101628181809</v>
      </c>
      <c r="F86" s="5">
        <v>94588622453</v>
      </c>
      <c r="G86" s="5">
        <v>60517643979</v>
      </c>
      <c r="I86" s="5">
        <v>101628181809</v>
      </c>
      <c r="J86" s="5">
        <v>72488943957</v>
      </c>
      <c r="K86" s="5">
        <v>95189166826</v>
      </c>
      <c r="L86" s="5">
        <v>38230409911</v>
      </c>
      <c r="M86" s="5">
        <v>42020599217</v>
      </c>
      <c r="N86" s="5">
        <v>102807095102</v>
      </c>
      <c r="O86" s="5">
        <v>207983529113</v>
      </c>
      <c r="P86" s="5">
        <v>517387471031</v>
      </c>
      <c r="Q86" s="5">
        <v>662680222984</v>
      </c>
      <c r="R86" s="5">
        <v>958653865981</v>
      </c>
    </row>
    <row r="87" spans="3:18" ht="15.5" x14ac:dyDescent="0.35">
      <c r="C87" t="s">
        <v>116</v>
      </c>
    </row>
    <row r="88" spans="3:18" ht="15.5" x14ac:dyDescent="0.35">
      <c r="C88" t="s">
        <v>118</v>
      </c>
      <c r="D88" s="5">
        <v>203206502</v>
      </c>
      <c r="E88" s="5">
        <v>175136334</v>
      </c>
      <c r="F88" s="5">
        <v>189067834</v>
      </c>
      <c r="G88" s="5">
        <v>9582121390</v>
      </c>
      <c r="I88" s="5">
        <v>175136334</v>
      </c>
      <c r="J88" s="5">
        <v>9513788068</v>
      </c>
      <c r="K88" s="5">
        <v>11923877448</v>
      </c>
      <c r="L88" s="5">
        <v>88867004</v>
      </c>
      <c r="M88" s="5">
        <v>1929000107</v>
      </c>
      <c r="N88" s="5">
        <v>3183019024</v>
      </c>
      <c r="O88" s="5">
        <v>4501976710</v>
      </c>
      <c r="P88" s="5">
        <v>1857616936</v>
      </c>
      <c r="Q88" s="5">
        <v>2512229040</v>
      </c>
      <c r="R88" s="5">
        <v>558940829</v>
      </c>
    </row>
    <row r="89" spans="3:18" ht="15.5" x14ac:dyDescent="0.35">
      <c r="C89" t="s">
        <v>117</v>
      </c>
      <c r="D89" s="5">
        <v>1408518595</v>
      </c>
      <c r="E89" s="5">
        <v>685311827</v>
      </c>
      <c r="F89" s="5">
        <v>10060799586</v>
      </c>
      <c r="G89" s="5">
        <v>20125811922</v>
      </c>
      <c r="I89" s="5">
        <v>685311827</v>
      </c>
      <c r="J89" s="5">
        <v>40255836593</v>
      </c>
      <c r="K89" s="5">
        <v>80520098687</v>
      </c>
      <c r="L89" s="5">
        <v>120677251263</v>
      </c>
      <c r="M89" s="5">
        <v>156171581024</v>
      </c>
      <c r="N89" s="5">
        <v>204743835001</v>
      </c>
      <c r="O89" s="5">
        <v>218359646184</v>
      </c>
      <c r="P89" s="5">
        <v>188869189802</v>
      </c>
      <c r="Q89" s="5">
        <v>176050248642</v>
      </c>
      <c r="R89" s="5">
        <v>104756561218</v>
      </c>
    </row>
    <row r="90" spans="3:18" ht="15.5" x14ac:dyDescent="0.35">
      <c r="C90" t="s">
        <v>190</v>
      </c>
    </row>
    <row r="91" spans="3:18" ht="15.5" x14ac:dyDescent="0.35">
      <c r="C91" t="s">
        <v>120</v>
      </c>
      <c r="D91" s="5">
        <v>394861659728</v>
      </c>
      <c r="E91" s="5">
        <v>398977519718</v>
      </c>
      <c r="F91" s="5">
        <v>405763944647</v>
      </c>
      <c r="G91" s="5">
        <v>337441895452</v>
      </c>
      <c r="I91" s="5">
        <v>369065519718</v>
      </c>
      <c r="J91" s="5">
        <v>304220931649</v>
      </c>
      <c r="K91" s="5">
        <v>377322244749</v>
      </c>
      <c r="L91" s="5">
        <v>483576648266</v>
      </c>
      <c r="M91" s="5">
        <v>550192756783</v>
      </c>
      <c r="N91" s="5">
        <v>773600553508</v>
      </c>
      <c r="O91" s="5">
        <v>1288608776461</v>
      </c>
      <c r="P91" s="5">
        <v>1385769248089</v>
      </c>
      <c r="Q91" s="5">
        <v>1445936814883</v>
      </c>
      <c r="R91" s="5">
        <v>1477759136821</v>
      </c>
    </row>
    <row r="92" spans="3:18" ht="15.5" x14ac:dyDescent="0.35">
      <c r="C92" t="s">
        <v>121</v>
      </c>
      <c r="D92" s="5">
        <v>491978179125</v>
      </c>
      <c r="E92" s="5">
        <v>500605701527</v>
      </c>
      <c r="F92" s="5">
        <v>500352567100</v>
      </c>
      <c r="G92" s="5">
        <v>397959539431</v>
      </c>
      <c r="I92" s="5">
        <v>470693701527</v>
      </c>
      <c r="J92" s="5">
        <v>376709875606</v>
      </c>
      <c r="K92" s="5">
        <v>472511411575</v>
      </c>
      <c r="L92" s="5">
        <v>521807058177</v>
      </c>
      <c r="M92" s="5">
        <v>592213356000</v>
      </c>
      <c r="N92" s="5">
        <v>876407648610</v>
      </c>
      <c r="O92" s="5">
        <v>1496592305574</v>
      </c>
      <c r="P92" s="5">
        <v>1903156719120</v>
      </c>
      <c r="Q92" s="5">
        <v>2108617037867</v>
      </c>
      <c r="R92" s="5">
        <v>2436413002802</v>
      </c>
    </row>
    <row r="93" spans="3:18" ht="15.5" x14ac:dyDescent="0.35">
      <c r="C93" t="s">
        <v>122</v>
      </c>
    </row>
    <row r="94" spans="3:18" ht="15.5" x14ac:dyDescent="0.35">
      <c r="C94" t="s">
        <v>123</v>
      </c>
    </row>
    <row r="95" spans="3:18" ht="15.5" x14ac:dyDescent="0.35">
      <c r="C95" t="s">
        <v>124</v>
      </c>
      <c r="D95" s="5">
        <v>371442171983</v>
      </c>
      <c r="E95" s="5">
        <v>373311214602</v>
      </c>
      <c r="F95" s="5">
        <v>450468706287</v>
      </c>
      <c r="G95" s="5">
        <v>347713808452</v>
      </c>
      <c r="I95" s="5">
        <v>373311214602</v>
      </c>
      <c r="J95" s="5">
        <v>236003718189</v>
      </c>
      <c r="K95" s="5">
        <v>147131087098</v>
      </c>
      <c r="L95" s="5">
        <v>97944406473</v>
      </c>
      <c r="M95" s="5">
        <v>126517173801</v>
      </c>
      <c r="N95" s="5">
        <v>178900802237</v>
      </c>
      <c r="O95" s="5">
        <v>174337933918</v>
      </c>
      <c r="P95" s="5">
        <v>294312424710</v>
      </c>
      <c r="Q95" s="5">
        <v>696790098916</v>
      </c>
      <c r="R95" s="5">
        <v>723225269782</v>
      </c>
    </row>
    <row r="96" spans="3:18" ht="15.5" x14ac:dyDescent="0.35">
      <c r="C96" t="s">
        <v>127</v>
      </c>
      <c r="D96" s="5">
        <v>86981308471</v>
      </c>
      <c r="E96" s="5">
        <v>100479709931</v>
      </c>
      <c r="F96" s="5">
        <v>160084783163</v>
      </c>
      <c r="G96" s="5">
        <v>76937057759</v>
      </c>
      <c r="I96" s="5">
        <v>100479709931</v>
      </c>
      <c r="J96" s="5">
        <v>1591962649</v>
      </c>
      <c r="K96" s="5">
        <v>957038147</v>
      </c>
      <c r="L96" s="5">
        <v>11371585</v>
      </c>
      <c r="M96" s="5">
        <v>68143100565</v>
      </c>
      <c r="N96" s="5">
        <v>70003465462</v>
      </c>
      <c r="O96" s="5">
        <v>73949256073</v>
      </c>
      <c r="P96" s="5">
        <v>83856782914</v>
      </c>
      <c r="Q96" s="5">
        <v>479194447262</v>
      </c>
    </row>
    <row r="97" spans="3:18" ht="15.5" x14ac:dyDescent="0.35">
      <c r="C97" t="s">
        <v>107</v>
      </c>
      <c r="R97" s="5">
        <v>336452059328</v>
      </c>
    </row>
    <row r="98" spans="3:18" ht="15.5" x14ac:dyDescent="0.35">
      <c r="C98" t="s">
        <v>108</v>
      </c>
      <c r="R98" s="5">
        <v>142653786513</v>
      </c>
    </row>
    <row r="99" spans="3:18" ht="15.5" x14ac:dyDescent="0.35">
      <c r="C99" t="s">
        <v>128</v>
      </c>
      <c r="D99" s="5">
        <v>86981308471</v>
      </c>
      <c r="E99" s="5">
        <v>100479709931</v>
      </c>
      <c r="F99" s="5">
        <v>160084783163</v>
      </c>
      <c r="G99" s="5">
        <v>76937057759</v>
      </c>
      <c r="I99" s="5">
        <v>100479709931</v>
      </c>
      <c r="J99" s="5">
        <v>1591962649</v>
      </c>
      <c r="K99" s="5">
        <v>957038147</v>
      </c>
      <c r="L99" s="5">
        <v>11371585</v>
      </c>
      <c r="M99" s="5">
        <v>68143100565</v>
      </c>
      <c r="N99" s="5">
        <v>70003465462</v>
      </c>
      <c r="O99" s="5">
        <v>73949256073</v>
      </c>
      <c r="P99" s="5">
        <v>83856782914</v>
      </c>
      <c r="Q99" s="5">
        <v>479194447262</v>
      </c>
      <c r="R99" s="5">
        <v>479105845841</v>
      </c>
    </row>
    <row r="100" spans="3:18" ht="15.5" x14ac:dyDescent="0.35">
      <c r="C100" t="s">
        <v>131</v>
      </c>
      <c r="D100" s="5">
        <v>151536671</v>
      </c>
      <c r="E100" s="5">
        <v>248857476</v>
      </c>
      <c r="F100" s="5">
        <v>62661751</v>
      </c>
      <c r="G100" s="5">
        <v>952018160</v>
      </c>
      <c r="I100" s="5">
        <v>248857476</v>
      </c>
      <c r="J100" s="5">
        <v>123556376</v>
      </c>
      <c r="K100" s="5">
        <v>45702483</v>
      </c>
      <c r="L100" s="5">
        <v>52925328</v>
      </c>
      <c r="M100" s="5">
        <v>64077516</v>
      </c>
      <c r="N100" s="5">
        <v>249424028</v>
      </c>
      <c r="O100" s="5">
        <v>164276710</v>
      </c>
      <c r="P100" s="5">
        <v>175521260</v>
      </c>
      <c r="Q100" s="5">
        <v>193918109</v>
      </c>
      <c r="R100" s="5">
        <v>1137088597</v>
      </c>
    </row>
    <row r="101" spans="3:18" ht="15.5" x14ac:dyDescent="0.35">
      <c r="C101" t="s">
        <v>132</v>
      </c>
      <c r="D101" s="5">
        <v>109712125902</v>
      </c>
      <c r="E101" s="5">
        <v>101741530189</v>
      </c>
      <c r="F101" s="5">
        <v>180256715925</v>
      </c>
      <c r="G101" s="5">
        <v>165553151124</v>
      </c>
      <c r="I101" s="5">
        <v>101741530189</v>
      </c>
      <c r="J101" s="5">
        <v>139759400789</v>
      </c>
      <c r="K101" s="5">
        <v>81558101763</v>
      </c>
      <c r="L101" s="5">
        <v>39431458120</v>
      </c>
    </row>
    <row r="102" spans="3:18" ht="15.5" x14ac:dyDescent="0.35">
      <c r="C102" t="s">
        <v>134</v>
      </c>
    </row>
    <row r="103" spans="3:18" ht="15.5" x14ac:dyDescent="0.35">
      <c r="C103" t="s">
        <v>331</v>
      </c>
      <c r="D103" s="5">
        <v>455346038821</v>
      </c>
      <c r="E103" s="5">
        <v>459280256170</v>
      </c>
      <c r="F103" s="5">
        <v>464424688933</v>
      </c>
      <c r="G103" s="5">
        <v>469014902140</v>
      </c>
      <c r="I103" s="5">
        <v>459280256170</v>
      </c>
      <c r="J103" s="5">
        <v>494808003469</v>
      </c>
      <c r="K103" s="5">
        <v>543359750197</v>
      </c>
      <c r="L103" s="5">
        <v>568407364818</v>
      </c>
      <c r="M103" s="5">
        <v>629758910329</v>
      </c>
      <c r="N103" s="5">
        <v>657182834952</v>
      </c>
      <c r="O103" s="5">
        <v>676413153741</v>
      </c>
      <c r="P103" s="5">
        <v>830416689737</v>
      </c>
      <c r="Q103" s="5">
        <v>896062477098</v>
      </c>
      <c r="R103" s="5">
        <v>1016293870432</v>
      </c>
    </row>
    <row r="104" spans="3:18" ht="15.5" x14ac:dyDescent="0.35">
      <c r="C104" t="s">
        <v>138</v>
      </c>
      <c r="D104" s="5">
        <v>75831284107</v>
      </c>
      <c r="E104" s="5">
        <v>73130712459</v>
      </c>
      <c r="F104" s="5">
        <v>70854904905</v>
      </c>
      <c r="G104" s="5">
        <v>68957422729</v>
      </c>
      <c r="I104" s="5">
        <v>73130712459</v>
      </c>
      <c r="J104" s="5">
        <v>57475214327</v>
      </c>
      <c r="K104" s="5">
        <v>44910331951</v>
      </c>
      <c r="L104" s="5">
        <v>36739836008</v>
      </c>
    </row>
    <row r="105" spans="3:18" ht="15.5" x14ac:dyDescent="0.35">
      <c r="C105" t="s">
        <v>141</v>
      </c>
      <c r="D105" s="5">
        <v>11040600245</v>
      </c>
      <c r="E105" s="5">
        <v>10813952137</v>
      </c>
      <c r="F105" s="5">
        <v>4734710469</v>
      </c>
      <c r="G105" s="5">
        <v>4546759200</v>
      </c>
      <c r="I105" s="5">
        <v>10813952137</v>
      </c>
      <c r="J105" s="5">
        <v>7497131620</v>
      </c>
      <c r="K105" s="5">
        <v>7468949085</v>
      </c>
      <c r="L105" s="5">
        <v>7740434272</v>
      </c>
      <c r="M105" s="5">
        <v>86059099</v>
      </c>
      <c r="N105" s="5">
        <v>909948556</v>
      </c>
      <c r="O105" s="5">
        <v>754774197</v>
      </c>
      <c r="P105" s="5">
        <v>41377900</v>
      </c>
      <c r="Q105" s="5">
        <v>927844819</v>
      </c>
      <c r="R105" s="5">
        <v>2617685914</v>
      </c>
    </row>
    <row r="106" spans="3:18" ht="15.5" x14ac:dyDescent="0.35">
      <c r="C106" t="s">
        <v>332</v>
      </c>
      <c r="R106" s="5">
        <v>30907965380</v>
      </c>
    </row>
    <row r="107" spans="3:18" ht="15.5" x14ac:dyDescent="0.35">
      <c r="C107" t="s">
        <v>139</v>
      </c>
      <c r="D107" s="5">
        <v>898215773051</v>
      </c>
      <c r="E107" s="5">
        <v>901244606549</v>
      </c>
      <c r="F107" s="5">
        <v>812946854118</v>
      </c>
      <c r="G107" s="5">
        <v>816152807742</v>
      </c>
      <c r="I107" s="5">
        <v>901244606549</v>
      </c>
      <c r="J107" s="5">
        <v>900030420321</v>
      </c>
      <c r="K107" s="5">
        <v>956514729608</v>
      </c>
      <c r="L107" s="5">
        <v>987205802064</v>
      </c>
      <c r="M107" s="5">
        <v>987538225545</v>
      </c>
      <c r="N107" s="5">
        <v>1019814937544</v>
      </c>
      <c r="O107" s="5">
        <v>1046889542444</v>
      </c>
      <c r="P107" s="5">
        <v>1215503144964</v>
      </c>
      <c r="Q107" s="5">
        <v>1284018527936</v>
      </c>
      <c r="R107" s="5">
        <v>1373262589549</v>
      </c>
    </row>
    <row r="108" spans="3:18" ht="15.5" x14ac:dyDescent="0.35">
      <c r="C108" t="s">
        <v>140</v>
      </c>
      <c r="D108" s="5">
        <v>898215773051</v>
      </c>
      <c r="E108" s="5">
        <v>901244606549</v>
      </c>
      <c r="F108" s="5">
        <v>812946854118</v>
      </c>
      <c r="G108" s="5">
        <v>816152807742</v>
      </c>
      <c r="I108" s="5">
        <v>901244606549</v>
      </c>
      <c r="J108" s="5">
        <v>900030420321</v>
      </c>
      <c r="K108" s="5">
        <v>956514729608</v>
      </c>
      <c r="L108" s="5">
        <v>987205802064</v>
      </c>
      <c r="M108" s="5">
        <v>987538225545</v>
      </c>
      <c r="N108" s="5">
        <v>1019814937544</v>
      </c>
      <c r="O108" s="5">
        <v>1046889542444</v>
      </c>
      <c r="P108" s="5">
        <v>1215503144964</v>
      </c>
      <c r="Q108" s="5">
        <v>1284018527936</v>
      </c>
      <c r="R108" s="5">
        <v>1373262589549</v>
      </c>
    </row>
    <row r="109" spans="3:18" ht="15.5" x14ac:dyDescent="0.35">
      <c r="C109" t="s">
        <v>144</v>
      </c>
    </row>
    <row r="110" spans="3:18" ht="15.5" x14ac:dyDescent="0.35">
      <c r="C110" t="s">
        <v>333</v>
      </c>
      <c r="D110" s="5">
        <v>276257154168</v>
      </c>
      <c r="E110" s="5">
        <v>276332154168</v>
      </c>
      <c r="F110" s="5">
        <v>289657154168</v>
      </c>
      <c r="G110" s="5">
        <v>289732154168</v>
      </c>
      <c r="I110" s="5">
        <v>276332154168</v>
      </c>
      <c r="J110" s="5">
        <v>289882154168</v>
      </c>
      <c r="K110" s="5">
        <v>296028348934</v>
      </c>
      <c r="L110" s="5">
        <v>299398901926</v>
      </c>
      <c r="M110" s="5">
        <v>303194040083</v>
      </c>
      <c r="N110" s="5">
        <v>308535788079</v>
      </c>
      <c r="O110" s="5">
        <v>316821286939</v>
      </c>
      <c r="P110" s="5">
        <v>328674311615</v>
      </c>
      <c r="Q110" s="5">
        <v>334892080427</v>
      </c>
      <c r="R110" s="5">
        <v>299792972118</v>
      </c>
    </row>
    <row r="111" spans="3:18" ht="15.5" x14ac:dyDescent="0.35">
      <c r="C111" t="s">
        <v>334</v>
      </c>
      <c r="D111" s="5">
        <v>58884651171</v>
      </c>
      <c r="E111" s="5">
        <v>58317317589</v>
      </c>
      <c r="F111" s="5">
        <v>58316928766</v>
      </c>
      <c r="G111" s="5">
        <v>56774031013</v>
      </c>
      <c r="I111" s="5">
        <v>58317317589</v>
      </c>
      <c r="J111" s="5">
        <v>56565361820</v>
      </c>
      <c r="K111" s="5">
        <v>58061886649</v>
      </c>
      <c r="L111" s="5">
        <v>60081594870</v>
      </c>
      <c r="M111" s="5">
        <v>54585275133</v>
      </c>
      <c r="N111" s="5">
        <v>54096314513</v>
      </c>
      <c r="O111" s="5">
        <v>53655101764</v>
      </c>
      <c r="P111" s="5">
        <v>56412143612</v>
      </c>
      <c r="Q111" s="5">
        <v>53063970411</v>
      </c>
      <c r="R111" s="5">
        <v>57175746999</v>
      </c>
    </row>
    <row r="112" spans="3:18" ht="15.5" x14ac:dyDescent="0.35">
      <c r="C112" t="s">
        <v>145</v>
      </c>
      <c r="D112" s="5">
        <v>791645116856</v>
      </c>
      <c r="E112" s="5">
        <v>794913997709</v>
      </c>
      <c r="F112" s="5">
        <v>812420999399</v>
      </c>
      <c r="G112" s="5">
        <v>815556436038</v>
      </c>
      <c r="I112" s="5">
        <v>794913997709</v>
      </c>
      <c r="J112" s="5">
        <v>841316635151</v>
      </c>
      <c r="K112" s="5">
        <v>897449985780</v>
      </c>
      <c r="L112" s="5">
        <v>927887861614</v>
      </c>
      <c r="M112" s="5">
        <v>987538225545</v>
      </c>
      <c r="N112" s="5">
        <v>1019814937544</v>
      </c>
      <c r="O112" s="5">
        <v>1046889542444</v>
      </c>
      <c r="P112" s="5">
        <v>1215503144964</v>
      </c>
      <c r="Q112" s="5">
        <v>1284018527936</v>
      </c>
      <c r="R112" s="5">
        <v>1373262589549</v>
      </c>
    </row>
    <row r="113" spans="2:18" ht="15.5" x14ac:dyDescent="0.35">
      <c r="C113" t="s">
        <v>147</v>
      </c>
      <c r="D113" s="5">
        <v>1269657945034</v>
      </c>
      <c r="E113" s="5">
        <v>1274555821151</v>
      </c>
      <c r="F113" s="5">
        <v>1263415560405</v>
      </c>
      <c r="G113" s="5">
        <v>1163866616194</v>
      </c>
      <c r="I113" s="5">
        <v>1274555821151</v>
      </c>
      <c r="J113" s="5">
        <v>1136034138510</v>
      </c>
      <c r="K113" s="5">
        <v>1103645816706</v>
      </c>
      <c r="L113" s="5">
        <v>1085150208537</v>
      </c>
      <c r="M113" s="5">
        <v>1114055399346</v>
      </c>
      <c r="N113" s="5">
        <v>1198715739781</v>
      </c>
      <c r="O113" s="5">
        <v>1221227476362</v>
      </c>
      <c r="P113" s="5">
        <v>1509815569674</v>
      </c>
      <c r="Q113" s="5">
        <v>1980808626852</v>
      </c>
      <c r="R113" s="5">
        <v>2096487859331</v>
      </c>
    </row>
    <row r="114" spans="2:18" ht="15.5" x14ac:dyDescent="0.35">
      <c r="C114" t="s">
        <v>148</v>
      </c>
    </row>
    <row r="115" spans="2:18" ht="15.5" x14ac:dyDescent="0.35">
      <c r="C115" t="s">
        <v>149</v>
      </c>
      <c r="D115" s="5">
        <v>710057907500</v>
      </c>
      <c r="E115" s="5">
        <v>710057907500</v>
      </c>
      <c r="F115" s="5">
        <v>710057907500</v>
      </c>
      <c r="G115" s="5">
        <v>710057907500</v>
      </c>
      <c r="I115" s="5">
        <v>710057907500</v>
      </c>
      <c r="J115" s="5">
        <v>710057907500</v>
      </c>
      <c r="K115" s="5">
        <v>710057907500</v>
      </c>
      <c r="L115" s="5">
        <v>710057907500</v>
      </c>
      <c r="M115" s="5">
        <v>710055132500</v>
      </c>
      <c r="N115" s="5">
        <v>710055132500</v>
      </c>
      <c r="O115" s="5">
        <v>710055132500</v>
      </c>
      <c r="P115" s="5">
        <v>710055132500</v>
      </c>
      <c r="Q115" s="5">
        <v>317372000000</v>
      </c>
      <c r="R115" s="5">
        <v>317372000000</v>
      </c>
    </row>
    <row r="116" spans="2:18" ht="15.5" x14ac:dyDescent="0.35">
      <c r="C116" t="s">
        <v>151</v>
      </c>
      <c r="D116" s="5">
        <v>131748630912</v>
      </c>
      <c r="E116" s="5">
        <v>131748630912</v>
      </c>
      <c r="F116" s="5">
        <v>131748630912</v>
      </c>
      <c r="G116" s="5">
        <v>131748630912</v>
      </c>
      <c r="I116" s="5">
        <v>131748630912</v>
      </c>
      <c r="J116" s="5">
        <v>131748630912</v>
      </c>
      <c r="K116" s="5">
        <v>131748630912</v>
      </c>
      <c r="L116" s="5">
        <v>131748630912</v>
      </c>
      <c r="M116" s="5">
        <v>131746133412</v>
      </c>
      <c r="N116" s="5">
        <v>131746133412</v>
      </c>
      <c r="O116" s="5">
        <v>131746133412</v>
      </c>
      <c r="P116" s="5">
        <v>131746133412</v>
      </c>
      <c r="Q116" s="5">
        <v>93790508997</v>
      </c>
      <c r="R116" s="5">
        <v>93790508997</v>
      </c>
    </row>
    <row r="117" spans="2:18" ht="15.5" x14ac:dyDescent="0.35">
      <c r="C117" t="s">
        <v>152</v>
      </c>
      <c r="D117" s="5">
        <v>-1642043499449</v>
      </c>
      <c r="E117" s="5">
        <v>-1638313853164</v>
      </c>
      <c r="F117" s="5">
        <v>-1627327499315</v>
      </c>
      <c r="G117" s="5">
        <v>-1630171582773</v>
      </c>
      <c r="I117" s="5">
        <v>-1638313853164</v>
      </c>
      <c r="J117" s="5">
        <v>-1596698768914</v>
      </c>
      <c r="K117" s="5">
        <v>-1495383975025</v>
      </c>
      <c r="L117" s="5">
        <v>-1427589566552</v>
      </c>
      <c r="M117" s="5">
        <v>-1386083187038</v>
      </c>
      <c r="N117" s="5">
        <v>-1185291278153</v>
      </c>
      <c r="O117" s="5">
        <v>-587194036740</v>
      </c>
      <c r="P117" s="5">
        <v>-469261921664</v>
      </c>
      <c r="Q117" s="5">
        <v>-303188160038</v>
      </c>
      <c r="R117" s="5">
        <v>-87592098527</v>
      </c>
    </row>
    <row r="118" spans="2:18" ht="15.5" x14ac:dyDescent="0.35">
      <c r="C118" t="s">
        <v>153</v>
      </c>
      <c r="D118" s="5">
        <v>3082727676</v>
      </c>
      <c r="E118" s="5">
        <v>3082727676</v>
      </c>
      <c r="F118" s="5">
        <v>3082727676</v>
      </c>
      <c r="G118" s="5">
        <v>3082727676</v>
      </c>
      <c r="I118" s="5">
        <v>3082727676</v>
      </c>
      <c r="J118" s="5">
        <v>3082727676</v>
      </c>
      <c r="K118" s="5">
        <v>3082727676</v>
      </c>
      <c r="L118" s="5">
        <v>3082727676</v>
      </c>
      <c r="M118" s="5">
        <v>3082727676</v>
      </c>
      <c r="N118" s="5">
        <v>3082727676</v>
      </c>
      <c r="O118" s="5">
        <v>3082727676</v>
      </c>
      <c r="P118" s="5">
        <v>3082727676</v>
      </c>
      <c r="Q118" s="5">
        <v>3082727676</v>
      </c>
      <c r="R118" s="5">
        <v>3082727676</v>
      </c>
    </row>
    <row r="119" spans="2:18" ht="15.5" x14ac:dyDescent="0.35">
      <c r="C119" t="s">
        <v>154</v>
      </c>
      <c r="D119" s="5">
        <v>-1645126227125</v>
      </c>
      <c r="E119" s="5">
        <v>-1641396580840</v>
      </c>
      <c r="F119" s="5">
        <v>-1630410226991</v>
      </c>
      <c r="G119" s="5">
        <v>-1633254310449</v>
      </c>
      <c r="I119" s="5">
        <v>-1641396580840</v>
      </c>
      <c r="J119" s="5">
        <v>-1599781496590</v>
      </c>
      <c r="K119" s="5">
        <v>-1498466702701</v>
      </c>
      <c r="L119" s="5">
        <v>-1430672294228</v>
      </c>
      <c r="M119" s="5">
        <v>-1389165914714</v>
      </c>
      <c r="N119" s="5">
        <v>-1188374005829</v>
      </c>
      <c r="O119" s="5">
        <v>-590276764416</v>
      </c>
      <c r="P119" s="5">
        <v>-472344649340</v>
      </c>
      <c r="Q119" s="5">
        <v>-306270887714</v>
      </c>
      <c r="R119" s="5">
        <v>-90674826203</v>
      </c>
    </row>
    <row r="120" spans="2:18" ht="15.5" x14ac:dyDescent="0.35">
      <c r="C120" t="s">
        <v>155</v>
      </c>
      <c r="D120" s="5">
        <v>-1642043499449</v>
      </c>
      <c r="E120" s="5">
        <v>-1638313853164</v>
      </c>
      <c r="F120" s="5">
        <v>-1627327499315</v>
      </c>
      <c r="G120" s="5">
        <v>-1630171582773</v>
      </c>
      <c r="I120" s="5">
        <v>-1638313853164</v>
      </c>
      <c r="J120" s="5">
        <v>-1596698768914</v>
      </c>
      <c r="K120" s="5">
        <v>-1495383975025</v>
      </c>
      <c r="L120" s="5">
        <v>-1427589566552</v>
      </c>
      <c r="M120" s="5">
        <v>-1386083187038</v>
      </c>
      <c r="N120" s="5">
        <v>-1185291278153</v>
      </c>
      <c r="O120" s="5">
        <v>-587194036740</v>
      </c>
      <c r="P120" s="5">
        <v>-469261921664</v>
      </c>
      <c r="Q120" s="5">
        <v>-303188160038</v>
      </c>
      <c r="R120" s="5">
        <v>-87592098527</v>
      </c>
    </row>
    <row r="121" spans="2:18" ht="15.5" x14ac:dyDescent="0.35">
      <c r="C121" t="s">
        <v>9</v>
      </c>
      <c r="D121" s="5">
        <v>-777679765909</v>
      </c>
      <c r="E121" s="5">
        <v>-773950119624</v>
      </c>
      <c r="F121" s="5">
        <v>-763062993305</v>
      </c>
      <c r="G121" s="5">
        <v>-765907076763</v>
      </c>
      <c r="I121" s="5">
        <v>-773950119624</v>
      </c>
      <c r="J121" s="5">
        <v>-732434262904</v>
      </c>
      <c r="K121" s="5">
        <v>-631134405131</v>
      </c>
      <c r="L121" s="5">
        <v>-563343150360</v>
      </c>
      <c r="M121" s="5">
        <v>-521842043346</v>
      </c>
      <c r="N121" s="5">
        <v>-322308091171</v>
      </c>
      <c r="O121" s="5">
        <v>275364829212</v>
      </c>
      <c r="P121" s="5">
        <v>393341149446</v>
      </c>
      <c r="Q121" s="5">
        <v>127808411015</v>
      </c>
      <c r="R121" s="5">
        <v>339925143471</v>
      </c>
    </row>
    <row r="122" spans="2:18" ht="15.5" x14ac:dyDescent="0.35">
      <c r="C122" t="s">
        <v>157</v>
      </c>
      <c r="D122" s="5">
        <v>491978179125</v>
      </c>
      <c r="E122" s="5">
        <v>500605701527</v>
      </c>
      <c r="F122" s="5">
        <v>500352567100</v>
      </c>
      <c r="G122" s="5">
        <v>397959539431</v>
      </c>
      <c r="I122" s="5">
        <v>500605701527</v>
      </c>
      <c r="J122" s="5">
        <v>403599875606</v>
      </c>
      <c r="K122" s="5">
        <v>472511411575</v>
      </c>
      <c r="L122" s="5">
        <v>521807058177</v>
      </c>
      <c r="M122" s="5">
        <v>592213356000</v>
      </c>
      <c r="N122" s="5">
        <v>876407648610</v>
      </c>
      <c r="O122" s="5">
        <v>1496592305574</v>
      </c>
      <c r="P122" s="5">
        <v>1903156719120</v>
      </c>
      <c r="Q122" s="5">
        <v>2108617037867</v>
      </c>
      <c r="R122" s="5">
        <v>2436413002802</v>
      </c>
    </row>
    <row r="123" spans="2:18" ht="15.5" x14ac:dyDescent="0.35">
      <c r="C123" t="s">
        <v>158</v>
      </c>
      <c r="D123" s="5">
        <v>1517332349</v>
      </c>
      <c r="E123" s="5">
        <v>1517332349</v>
      </c>
      <c r="F123" s="5">
        <v>1517332349</v>
      </c>
      <c r="G123" s="5">
        <v>1517332349</v>
      </c>
      <c r="I123" s="5">
        <v>1517332349</v>
      </c>
      <c r="J123" s="5">
        <v>1517332349</v>
      </c>
      <c r="K123" s="5">
        <v>1517332349</v>
      </c>
      <c r="L123" s="5">
        <v>1517332349</v>
      </c>
      <c r="M123" s="5">
        <v>1517321249</v>
      </c>
      <c r="N123" s="5">
        <v>1517321249</v>
      </c>
      <c r="O123" s="5">
        <v>1517321249</v>
      </c>
      <c r="P123" s="5">
        <v>1517321249</v>
      </c>
      <c r="Q123" s="5">
        <v>3173720000</v>
      </c>
      <c r="R123" s="5">
        <v>3173720000</v>
      </c>
    </row>
    <row r="125" spans="2:18" ht="15.5" x14ac:dyDescent="0.35">
      <c r="B125" t="s">
        <v>159</v>
      </c>
      <c r="C125" t="s">
        <v>160</v>
      </c>
      <c r="D125" s="5">
        <v>15132997383</v>
      </c>
      <c r="E125" s="5">
        <v>39090402862</v>
      </c>
      <c r="F125" s="5">
        <v>7390512731</v>
      </c>
      <c r="G125" s="5">
        <v>14529859558</v>
      </c>
      <c r="I125" s="5">
        <v>36268168710</v>
      </c>
      <c r="J125" s="5">
        <v>-15330937655</v>
      </c>
      <c r="K125" s="5">
        <v>-22408387032</v>
      </c>
      <c r="L125" s="5">
        <v>45374509425</v>
      </c>
      <c r="M125" s="5">
        <v>34405632574</v>
      </c>
      <c r="N125" s="5">
        <v>11824935883</v>
      </c>
      <c r="O125" s="5">
        <v>58949278180</v>
      </c>
      <c r="P125" s="5">
        <v>59790683268</v>
      </c>
      <c r="Q125" s="5">
        <v>190576457291</v>
      </c>
      <c r="R125" s="5">
        <v>367439507396</v>
      </c>
    </row>
    <row r="126" spans="2:18" ht="15.5" x14ac:dyDescent="0.35">
      <c r="C126" t="s">
        <v>161</v>
      </c>
      <c r="D126" s="5">
        <v>63778884409</v>
      </c>
      <c r="E126" s="5">
        <v>47032421425</v>
      </c>
      <c r="F126" s="5">
        <v>59375164499</v>
      </c>
      <c r="G126" s="5">
        <v>59012512575</v>
      </c>
      <c r="I126" s="5">
        <v>175092341014</v>
      </c>
      <c r="J126" s="5">
        <v>23667225177</v>
      </c>
      <c r="K126" s="5">
        <v>3483957944</v>
      </c>
    </row>
    <row r="127" spans="2:18" ht="15.5" x14ac:dyDescent="0.35">
      <c r="C127" t="s">
        <v>335</v>
      </c>
      <c r="I127" s="5">
        <v>13431012807</v>
      </c>
      <c r="J127" s="5">
        <v>31532671931</v>
      </c>
      <c r="K127" s="5">
        <v>104379047108</v>
      </c>
      <c r="L127" s="5">
        <v>60864034534</v>
      </c>
      <c r="M127" s="5">
        <v>56875676015</v>
      </c>
      <c r="N127" s="5">
        <v>52592502343</v>
      </c>
      <c r="O127" s="5">
        <v>87760066062</v>
      </c>
      <c r="P127" s="5">
        <v>131938551332</v>
      </c>
      <c r="Q127" s="5">
        <v>247682707759</v>
      </c>
      <c r="R127" s="5">
        <v>435449280605</v>
      </c>
    </row>
    <row r="128" spans="2:18" ht="15.5" x14ac:dyDescent="0.35">
      <c r="C128" t="s">
        <v>336</v>
      </c>
      <c r="I128" s="5">
        <v>135000000</v>
      </c>
      <c r="J128" s="5">
        <v>385687618</v>
      </c>
      <c r="K128" s="5">
        <v>3362024801</v>
      </c>
      <c r="L128" s="5">
        <v>1608650269</v>
      </c>
      <c r="M128" s="5">
        <v>901402622</v>
      </c>
      <c r="N128" s="5">
        <v>12922042514</v>
      </c>
      <c r="O128" s="5">
        <v>30012405060</v>
      </c>
      <c r="P128" s="5">
        <v>84406481760</v>
      </c>
      <c r="Q128" s="5">
        <v>150058534509</v>
      </c>
      <c r="R128" s="5">
        <v>419264501975</v>
      </c>
    </row>
    <row r="129" spans="3:18" ht="15.5" x14ac:dyDescent="0.35">
      <c r="C129" t="s">
        <v>337</v>
      </c>
      <c r="D129" s="5">
        <v>63778884409</v>
      </c>
      <c r="E129" s="5">
        <v>47032421425</v>
      </c>
      <c r="F129" s="5">
        <v>59375164499</v>
      </c>
      <c r="G129" s="5">
        <v>59012512575</v>
      </c>
      <c r="I129" s="5">
        <v>175092341014</v>
      </c>
      <c r="J129" s="5">
        <v>23667225177</v>
      </c>
      <c r="K129" s="5">
        <v>3483957944</v>
      </c>
      <c r="L129" s="5">
        <v>62472684803</v>
      </c>
      <c r="M129" s="5">
        <v>57777078637</v>
      </c>
      <c r="N129" s="5">
        <v>65514544857</v>
      </c>
      <c r="O129" s="5">
        <v>117772471122</v>
      </c>
      <c r="P129" s="5">
        <v>216345033092</v>
      </c>
      <c r="Q129" s="5">
        <v>397741242268</v>
      </c>
      <c r="R129" s="5">
        <v>854713782580</v>
      </c>
    </row>
    <row r="130" spans="3:18" ht="15.5" x14ac:dyDescent="0.35">
      <c r="C130" t="s">
        <v>162</v>
      </c>
      <c r="D130" s="5">
        <v>-47800103092</v>
      </c>
      <c r="E130" s="5">
        <v>130221835683</v>
      </c>
      <c r="F130" s="5">
        <v>-51788836686</v>
      </c>
      <c r="G130" s="5">
        <v>-44112498273</v>
      </c>
    </row>
    <row r="131" spans="3:18" ht="15.5" x14ac:dyDescent="0.35">
      <c r="C131" t="s">
        <v>338</v>
      </c>
    </row>
    <row r="132" spans="3:18" ht="15.5" x14ac:dyDescent="0.35">
      <c r="C132" t="s">
        <v>339</v>
      </c>
      <c r="L132" s="5">
        <v>-1139363180</v>
      </c>
      <c r="M132" s="5">
        <v>-1860364897</v>
      </c>
      <c r="N132" s="5">
        <v>-3945790614</v>
      </c>
      <c r="O132" s="5">
        <v>-9907526840</v>
      </c>
      <c r="P132" s="5">
        <v>-128039790321</v>
      </c>
      <c r="Q132" s="5">
        <v>-47384538366</v>
      </c>
      <c r="R132" s="5">
        <v>-198107041581</v>
      </c>
    </row>
    <row r="133" spans="3:18" ht="15.5" x14ac:dyDescent="0.35">
      <c r="C133" t="s">
        <v>340</v>
      </c>
      <c r="E133" s="5">
        <v>-134739594090</v>
      </c>
      <c r="I133" s="5">
        <v>-134739594090</v>
      </c>
      <c r="J133" s="5">
        <v>-38319258313</v>
      </c>
      <c r="K133" s="5">
        <v>-26025252111</v>
      </c>
      <c r="L133" s="5">
        <v>-12543423972</v>
      </c>
      <c r="M133" s="5">
        <v>-16198278024</v>
      </c>
      <c r="N133" s="5">
        <v>-30742561846</v>
      </c>
      <c r="O133" s="5">
        <v>-18681704761</v>
      </c>
      <c r="P133" s="5">
        <v>-2806939887</v>
      </c>
      <c r="Q133" s="5">
        <v>-10349487207</v>
      </c>
      <c r="R133" s="5">
        <v>-108335470430</v>
      </c>
    </row>
    <row r="134" spans="3:18" ht="15.5" x14ac:dyDescent="0.35">
      <c r="C134" t="s">
        <v>341</v>
      </c>
      <c r="E134" s="5">
        <v>-134739594090</v>
      </c>
      <c r="I134" s="5">
        <v>-134739594090</v>
      </c>
      <c r="J134" s="5">
        <v>-38319258313</v>
      </c>
      <c r="K134" s="5">
        <v>-26025252111</v>
      </c>
      <c r="L134" s="5">
        <v>-13682787152</v>
      </c>
      <c r="M134" s="5">
        <v>-18058642921</v>
      </c>
      <c r="N134" s="5">
        <v>-34688352460</v>
      </c>
      <c r="O134" s="5">
        <v>-28589231601</v>
      </c>
      <c r="P134" s="5">
        <v>-130846730208</v>
      </c>
      <c r="Q134" s="5">
        <v>-57734025573</v>
      </c>
      <c r="R134" s="5">
        <v>-306442512011</v>
      </c>
    </row>
    <row r="135" spans="3:18" ht="15.5" x14ac:dyDescent="0.35">
      <c r="C135" t="s">
        <v>342</v>
      </c>
    </row>
    <row r="136" spans="3:18" ht="15.5" x14ac:dyDescent="0.35">
      <c r="C136" t="s">
        <v>343</v>
      </c>
      <c r="D136" s="5">
        <v>-9388758</v>
      </c>
      <c r="E136" s="5">
        <v>-9388758</v>
      </c>
      <c r="G136" s="5">
        <v>68564844</v>
      </c>
      <c r="I136" s="5">
        <v>-9388758</v>
      </c>
      <c r="J136" s="5">
        <v>-364822947</v>
      </c>
      <c r="K136" s="5">
        <v>-1094092064</v>
      </c>
      <c r="L136" s="5">
        <v>-1870797536</v>
      </c>
      <c r="M136" s="5">
        <v>-2942270072</v>
      </c>
      <c r="N136" s="5">
        <v>-10228662644</v>
      </c>
      <c r="O136" s="5">
        <v>-16990323642</v>
      </c>
      <c r="P136" s="5">
        <v>-11803481881</v>
      </c>
      <c r="Q136" s="5">
        <v>-41505779475</v>
      </c>
      <c r="R136" s="5">
        <v>-55319694326</v>
      </c>
    </row>
    <row r="137" spans="3:18" ht="15.5" x14ac:dyDescent="0.35">
      <c r="C137" t="s">
        <v>344</v>
      </c>
      <c r="D137" s="5">
        <v>-466124037</v>
      </c>
      <c r="E137" s="5">
        <v>-438223391</v>
      </c>
      <c r="F137" s="5">
        <v>-195815082</v>
      </c>
      <c r="G137" s="5">
        <v>-330727266</v>
      </c>
      <c r="I137" s="5">
        <v>-1098541449</v>
      </c>
      <c r="J137" s="5">
        <v>-737338799</v>
      </c>
      <c r="K137" s="5">
        <v>-653223862</v>
      </c>
      <c r="L137" s="5">
        <v>-1671859354</v>
      </c>
      <c r="M137" s="5">
        <v>-2485951933</v>
      </c>
      <c r="N137" s="5">
        <v>-8975947812</v>
      </c>
      <c r="O137" s="5">
        <v>-13623389982</v>
      </c>
      <c r="P137" s="5">
        <v>-18887445689</v>
      </c>
      <c r="Q137" s="5">
        <v>-103644696537</v>
      </c>
      <c r="R137" s="5">
        <v>-118941387102</v>
      </c>
    </row>
    <row r="138" spans="3:18" ht="15.5" x14ac:dyDescent="0.35">
      <c r="C138" t="s">
        <v>345</v>
      </c>
      <c r="D138" s="5">
        <v>-475512795</v>
      </c>
      <c r="E138" s="5">
        <v>-447612149</v>
      </c>
      <c r="F138" s="5">
        <v>-195815082</v>
      </c>
      <c r="G138" s="5">
        <v>-262162422</v>
      </c>
      <c r="I138" s="5">
        <v>-1107930207</v>
      </c>
      <c r="J138" s="5">
        <v>-1102161746</v>
      </c>
      <c r="K138" s="5">
        <v>-1747315926</v>
      </c>
      <c r="L138" s="5">
        <v>-3542656890</v>
      </c>
      <c r="M138" s="5">
        <v>-5428222005</v>
      </c>
      <c r="N138" s="5">
        <v>-19204610456</v>
      </c>
      <c r="O138" s="5">
        <v>-30613713624</v>
      </c>
      <c r="P138" s="5">
        <v>-30690927570</v>
      </c>
      <c r="Q138" s="5">
        <v>-145150476012</v>
      </c>
      <c r="R138" s="5">
        <v>-174261081428</v>
      </c>
    </row>
    <row r="139" spans="3:18" ht="15.5" x14ac:dyDescent="0.35">
      <c r="C139" t="s">
        <v>346</v>
      </c>
      <c r="D139" s="5">
        <v>81643594</v>
      </c>
      <c r="E139" s="5">
        <v>255026907</v>
      </c>
      <c r="G139" s="5">
        <v>-107992322</v>
      </c>
      <c r="I139" s="5">
        <v>255026907</v>
      </c>
      <c r="J139" s="5">
        <v>829723754</v>
      </c>
      <c r="K139" s="5">
        <v>1880223061</v>
      </c>
      <c r="L139" s="5">
        <v>127268664</v>
      </c>
      <c r="M139" s="5">
        <v>115418863</v>
      </c>
      <c r="N139" s="5">
        <v>203353942</v>
      </c>
      <c r="O139" s="5">
        <v>379752283</v>
      </c>
      <c r="P139" s="5">
        <v>1014683234</v>
      </c>
      <c r="Q139" s="5">
        <v>207624956</v>
      </c>
      <c r="R139" s="5">
        <v>340154084</v>
      </c>
    </row>
    <row r="140" spans="3:18" ht="15.5" x14ac:dyDescent="0.35">
      <c r="C140" t="s">
        <v>347</v>
      </c>
      <c r="D140" s="5">
        <v>-138500000</v>
      </c>
    </row>
    <row r="141" spans="3:18" ht="15.5" x14ac:dyDescent="0.35">
      <c r="C141" t="s">
        <v>348</v>
      </c>
      <c r="P141" s="5">
        <v>3968624720</v>
      </c>
    </row>
    <row r="142" spans="3:18" ht="15.5" x14ac:dyDescent="0.35">
      <c r="C142" t="s">
        <v>167</v>
      </c>
      <c r="D142" s="5">
        <v>-313414733</v>
      </c>
      <c r="E142" s="5">
        <v>-3231674914</v>
      </c>
      <c r="I142" s="5">
        <v>-3231674914</v>
      </c>
      <c r="J142" s="5">
        <v>-406466527</v>
      </c>
      <c r="Q142" s="5">
        <v>-4487908348</v>
      </c>
      <c r="R142" s="5">
        <v>-6910835829</v>
      </c>
    </row>
    <row r="143" spans="3:18" ht="15.5" x14ac:dyDescent="0.35">
      <c r="C143" t="s">
        <v>190</v>
      </c>
    </row>
    <row r="144" spans="3:18" ht="15.5" x14ac:dyDescent="0.35">
      <c r="C144" t="s">
        <v>172</v>
      </c>
      <c r="D144" s="5">
        <v>-2178672235</v>
      </c>
      <c r="E144" s="5">
        <v>-2766276197</v>
      </c>
      <c r="F144" s="5">
        <v>-3717225872</v>
      </c>
      <c r="G144" s="5">
        <v>-8950129463</v>
      </c>
      <c r="I144" s="5">
        <v>-20954612811</v>
      </c>
      <c r="J144" s="5">
        <v>-46732603920</v>
      </c>
      <c r="K144" s="5">
        <v>-18337805484</v>
      </c>
      <c r="L144" s="5">
        <v>-21853047276</v>
      </c>
      <c r="M144" s="5">
        <v>-30958574965</v>
      </c>
      <c r="N144" s="5">
        <v>-28411217498</v>
      </c>
      <c r="O144" s="5">
        <v>-108699608379</v>
      </c>
      <c r="P144" s="5">
        <v>-17098816922</v>
      </c>
      <c r="Q144" s="5">
        <v>-150112859779</v>
      </c>
      <c r="R144" s="5">
        <v>-317409541349</v>
      </c>
    </row>
    <row r="145" spans="3:18" ht="15.5" x14ac:dyDescent="0.35">
      <c r="C145" t="s">
        <v>173</v>
      </c>
      <c r="D145" s="5">
        <v>-14252567236</v>
      </c>
      <c r="E145" s="5">
        <v>-42378303404</v>
      </c>
      <c r="F145" s="5">
        <v>-11868151898</v>
      </c>
      <c r="G145" s="5">
        <v>-83200000</v>
      </c>
      <c r="I145" s="5">
        <v>-54329655302</v>
      </c>
      <c r="J145" s="5">
        <v>-37950000</v>
      </c>
      <c r="K145" s="5">
        <v>-12209900000</v>
      </c>
      <c r="M145" s="5">
        <v>145090909</v>
      </c>
      <c r="N145" s="5">
        <v>730581818</v>
      </c>
      <c r="O145" s="5">
        <v>-513346917</v>
      </c>
      <c r="P145" s="5">
        <v>-1591966648</v>
      </c>
      <c r="Q145" s="5">
        <v>-24602855094</v>
      </c>
      <c r="R145" s="5">
        <v>-41312213590</v>
      </c>
    </row>
    <row r="146" spans="3:18" ht="15.5" x14ac:dyDescent="0.35">
      <c r="C146" t="s">
        <v>349</v>
      </c>
      <c r="P146" s="5">
        <v>-4547614068</v>
      </c>
      <c r="Q146" s="5">
        <v>-12546605300</v>
      </c>
      <c r="R146" s="5">
        <v>-75550452097</v>
      </c>
    </row>
    <row r="147" spans="3:18" ht="15.5" x14ac:dyDescent="0.35">
      <c r="C147" t="s">
        <v>350</v>
      </c>
    </row>
    <row r="148" spans="3:18" ht="15.5" x14ac:dyDescent="0.35">
      <c r="C148" t="s">
        <v>351</v>
      </c>
      <c r="E148" s="5">
        <v>-54329655302</v>
      </c>
      <c r="I148" s="5">
        <v>-54329655302</v>
      </c>
      <c r="J148" s="5">
        <v>-37950000</v>
      </c>
      <c r="K148" s="5">
        <v>-12209900000</v>
      </c>
      <c r="M148" s="5">
        <v>9090909</v>
      </c>
    </row>
    <row r="149" spans="3:18" ht="15.5" x14ac:dyDescent="0.35">
      <c r="C149" t="s">
        <v>352</v>
      </c>
      <c r="Q149" s="5">
        <v>-8546972824</v>
      </c>
      <c r="R149" s="5">
        <v>-12513164064</v>
      </c>
    </row>
    <row r="150" spans="3:18" ht="15.5" x14ac:dyDescent="0.35">
      <c r="C150" t="s">
        <v>353</v>
      </c>
      <c r="M150" s="5">
        <v>180000000</v>
      </c>
      <c r="N150" s="5">
        <v>845454545</v>
      </c>
      <c r="O150" s="5">
        <v>3046305083</v>
      </c>
      <c r="Q150" s="5">
        <v>1483636363</v>
      </c>
      <c r="R150" s="5">
        <v>48229545460</v>
      </c>
    </row>
    <row r="151" spans="3:18" ht="15.5" x14ac:dyDescent="0.35">
      <c r="C151" t="s">
        <v>354</v>
      </c>
      <c r="P151" s="5">
        <v>2978142420</v>
      </c>
      <c r="Q151" s="5">
        <v>-2311414333</v>
      </c>
      <c r="R151" s="5">
        <v>-1415528843</v>
      </c>
    </row>
    <row r="152" spans="3:18" ht="15.5" x14ac:dyDescent="0.35">
      <c r="C152" t="s">
        <v>355</v>
      </c>
    </row>
    <row r="153" spans="3:18" ht="15.5" x14ac:dyDescent="0.35">
      <c r="C153" t="s">
        <v>356</v>
      </c>
      <c r="D153" s="5">
        <v>-14209117236</v>
      </c>
    </row>
    <row r="154" spans="3:18" ht="15.5" x14ac:dyDescent="0.35">
      <c r="C154" t="s">
        <v>174</v>
      </c>
      <c r="D154" s="5">
        <v>-43450000</v>
      </c>
      <c r="E154" s="5">
        <v>11951351898</v>
      </c>
      <c r="F154" s="5">
        <v>-11868151898</v>
      </c>
      <c r="G154" s="5">
        <v>-83200000</v>
      </c>
      <c r="M154" s="5">
        <v>-44000000</v>
      </c>
      <c r="N154" s="5">
        <v>-114872727</v>
      </c>
      <c r="O154" s="5">
        <v>-3559652000</v>
      </c>
      <c r="P154" s="5">
        <v>-22495000</v>
      </c>
      <c r="Q154" s="5">
        <v>-2681499000</v>
      </c>
      <c r="R154" s="5">
        <v>-62614046</v>
      </c>
    </row>
    <row r="155" spans="3:18" ht="15.5" x14ac:dyDescent="0.35">
      <c r="C155" t="s">
        <v>191</v>
      </c>
      <c r="D155" s="5">
        <v>-2178672235</v>
      </c>
      <c r="E155" s="5">
        <v>-2766276197</v>
      </c>
      <c r="F155" s="5">
        <v>-3717225872</v>
      </c>
      <c r="G155" s="5">
        <v>-8950129463</v>
      </c>
      <c r="I155" s="5">
        <v>-20954612811</v>
      </c>
      <c r="J155" s="5">
        <v>-46732603920</v>
      </c>
      <c r="K155" s="5">
        <v>-18337805484</v>
      </c>
      <c r="L155" s="5">
        <v>-21853047276</v>
      </c>
      <c r="M155" s="5">
        <v>-30958574965</v>
      </c>
      <c r="N155" s="5">
        <v>-28411217498</v>
      </c>
      <c r="O155" s="5">
        <v>-108699608379</v>
      </c>
      <c r="P155" s="5">
        <v>-17098816922</v>
      </c>
      <c r="Q155" s="5">
        <v>-150112859779</v>
      </c>
      <c r="R155" s="5">
        <v>-317409541349</v>
      </c>
    </row>
    <row r="156" spans="3:18" ht="15.5" x14ac:dyDescent="0.35">
      <c r="C156" t="s">
        <v>357</v>
      </c>
      <c r="D156" s="5">
        <v>-1987309314</v>
      </c>
      <c r="E156" s="5">
        <v>-1398029207</v>
      </c>
      <c r="F156" s="5">
        <v>-3804843685</v>
      </c>
      <c r="G156" s="5">
        <v>-9160666953</v>
      </c>
      <c r="I156" s="5">
        <v>-19692394787</v>
      </c>
      <c r="J156" s="5">
        <v>-13480123897</v>
      </c>
      <c r="K156" s="5">
        <v>-13689145134</v>
      </c>
      <c r="L156" s="5">
        <v>-25127161415</v>
      </c>
      <c r="M156" s="5">
        <v>-25326917268</v>
      </c>
      <c r="N156" s="5">
        <v>-19768212197</v>
      </c>
      <c r="O156" s="5">
        <v>-97003425760</v>
      </c>
      <c r="P156" s="5">
        <v>-79545924757</v>
      </c>
      <c r="Q156" s="5">
        <v>-130310271895</v>
      </c>
      <c r="R156" s="5">
        <v>-306049604741</v>
      </c>
    </row>
    <row r="157" spans="3:18" ht="15.5" x14ac:dyDescent="0.35">
      <c r="C157" t="s">
        <v>358</v>
      </c>
      <c r="D157" s="5">
        <v>-75000000</v>
      </c>
      <c r="E157" s="5">
        <v>-189822352</v>
      </c>
      <c r="F157" s="5">
        <v>-184705284</v>
      </c>
      <c r="G157" s="5">
        <v>34705284</v>
      </c>
      <c r="I157" s="5">
        <v>-414822352</v>
      </c>
      <c r="J157" s="5">
        <v>-4138440429</v>
      </c>
      <c r="K157" s="5">
        <v>-822268963</v>
      </c>
      <c r="L157" s="5">
        <v>-77745240</v>
      </c>
      <c r="M157" s="5">
        <v>-140632556</v>
      </c>
      <c r="N157" s="5">
        <v>-357506441</v>
      </c>
      <c r="O157" s="5">
        <v>-556554240</v>
      </c>
      <c r="P157" s="5">
        <v>-382215272</v>
      </c>
      <c r="Q157" s="5">
        <v>-4862746789</v>
      </c>
      <c r="R157" s="5">
        <v>-12802164815</v>
      </c>
    </row>
    <row r="158" spans="3:18" ht="15.5" x14ac:dyDescent="0.35">
      <c r="C158" t="s">
        <v>359</v>
      </c>
      <c r="D158" s="5">
        <v>229648108</v>
      </c>
      <c r="E158" s="5">
        <v>-424196859</v>
      </c>
      <c r="F158" s="5">
        <v>190951269</v>
      </c>
      <c r="G158" s="5">
        <v>324850287</v>
      </c>
      <c r="O158" s="5">
        <v>713396297</v>
      </c>
      <c r="P158" s="5">
        <v>-2187450237</v>
      </c>
      <c r="Q158" s="5">
        <v>-1689841095</v>
      </c>
      <c r="R158" s="5">
        <v>1442228207</v>
      </c>
    </row>
    <row r="159" spans="3:18" ht="15.5" x14ac:dyDescent="0.35">
      <c r="C159" t="s">
        <v>360</v>
      </c>
      <c r="E159" s="5">
        <v>-209895672</v>
      </c>
      <c r="F159" s="5">
        <v>150000000</v>
      </c>
      <c r="G159" s="5">
        <v>-150000000</v>
      </c>
      <c r="I159" s="5">
        <v>-209895672</v>
      </c>
      <c r="J159" s="5">
        <v>-21949393789</v>
      </c>
      <c r="K159" s="5">
        <v>-455838395</v>
      </c>
      <c r="L159" s="5">
        <v>-443278778</v>
      </c>
      <c r="M159" s="5">
        <v>-149277145</v>
      </c>
    </row>
    <row r="160" spans="3:18" ht="15.5" x14ac:dyDescent="0.35">
      <c r="C160" t="s">
        <v>361</v>
      </c>
      <c r="D160" s="5">
        <v>-164913521</v>
      </c>
      <c r="E160" s="5">
        <v>-239685701</v>
      </c>
      <c r="F160" s="5">
        <v>-60314299</v>
      </c>
      <c r="G160" s="5">
        <v>13326626</v>
      </c>
      <c r="I160" s="5">
        <v>-300000000</v>
      </c>
      <c r="J160" s="5">
        <v>-7119645805</v>
      </c>
      <c r="K160" s="5">
        <v>-3370552992</v>
      </c>
      <c r="L160" s="5">
        <v>3795138157</v>
      </c>
      <c r="M160" s="5">
        <v>-5341747996</v>
      </c>
      <c r="N160" s="5">
        <v>-8285498860</v>
      </c>
      <c r="O160" s="5">
        <v>-11853024676</v>
      </c>
      <c r="P160" s="5">
        <v>-11222013856</v>
      </c>
      <c r="Q160" s="5">
        <v>-13250000000</v>
      </c>
    </row>
    <row r="161" spans="2:18" ht="15.5" x14ac:dyDescent="0.35">
      <c r="C161" t="s">
        <v>362</v>
      </c>
      <c r="P161" s="5">
        <v>50135492000</v>
      </c>
    </row>
    <row r="162" spans="2:18" ht="15.5" x14ac:dyDescent="0.35">
      <c r="C162" t="s">
        <v>363</v>
      </c>
      <c r="D162" s="5">
        <v>-181097508</v>
      </c>
      <c r="E162" s="5">
        <v>-304646406</v>
      </c>
      <c r="F162" s="5">
        <v>-8313873</v>
      </c>
      <c r="G162" s="5">
        <v>-12344707</v>
      </c>
      <c r="I162" s="5">
        <v>-337500000</v>
      </c>
      <c r="J162" s="5">
        <v>-45000000</v>
      </c>
    </row>
    <row r="163" spans="2:18" ht="15.5" x14ac:dyDescent="0.35">
      <c r="C163" t="s">
        <v>364</v>
      </c>
      <c r="P163" s="5">
        <v>-1530000000</v>
      </c>
    </row>
    <row r="164" spans="2:18" ht="15.5" x14ac:dyDescent="0.35">
      <c r="C164" t="s">
        <v>151</v>
      </c>
      <c r="P164" s="5">
        <v>27633295200</v>
      </c>
    </row>
    <row r="165" spans="2:18" ht="15.5" x14ac:dyDescent="0.35">
      <c r="C165" t="s">
        <v>213</v>
      </c>
      <c r="D165" s="5">
        <v>-189279789</v>
      </c>
      <c r="E165" s="5">
        <v>-3214554150</v>
      </c>
      <c r="F165" s="5">
        <v>-1513592961</v>
      </c>
      <c r="G165" s="5">
        <v>9205960417</v>
      </c>
      <c r="I165" s="5">
        <v>-25450086596</v>
      </c>
      <c r="J165" s="5">
        <v>-30183132026</v>
      </c>
      <c r="K165" s="5">
        <v>54784979393</v>
      </c>
      <c r="L165" s="5">
        <v>23521462149</v>
      </c>
      <c r="M165" s="5">
        <v>3592148518</v>
      </c>
      <c r="N165" s="5">
        <v>-15855699797</v>
      </c>
      <c r="O165" s="5">
        <v>-50263677116</v>
      </c>
      <c r="P165" s="5">
        <v>41099899698</v>
      </c>
      <c r="Q165" s="5">
        <v>15860742418</v>
      </c>
      <c r="R165" s="5">
        <v>8717752457</v>
      </c>
    </row>
    <row r="166" spans="2:18" ht="15.5" x14ac:dyDescent="0.35">
      <c r="C166" t="s">
        <v>214</v>
      </c>
      <c r="D166" s="5">
        <v>35466698036</v>
      </c>
      <c r="E166" s="5">
        <v>60290882865</v>
      </c>
      <c r="G166" s="5">
        <v>-60290882865</v>
      </c>
      <c r="I166" s="5">
        <v>60290882865</v>
      </c>
      <c r="J166" s="5">
        <v>88735546423</v>
      </c>
      <c r="K166" s="5">
        <v>33641356257</v>
      </c>
      <c r="L166" s="5">
        <v>11763130207</v>
      </c>
      <c r="M166" s="5">
        <v>8210838527</v>
      </c>
      <c r="N166" s="5">
        <v>23992333426</v>
      </c>
      <c r="O166" s="5">
        <v>72804857330</v>
      </c>
      <c r="P166" s="5">
        <v>31518298387</v>
      </c>
      <c r="Q166" s="5">
        <v>15695496948</v>
      </c>
      <c r="R166" s="5">
        <v>7134981542</v>
      </c>
    </row>
    <row r="167" spans="2:18" ht="15.5" x14ac:dyDescent="0.35">
      <c r="C167" t="s">
        <v>215</v>
      </c>
      <c r="D167" s="5">
        <v>136431130</v>
      </c>
      <c r="E167" s="5">
        <v>625901767</v>
      </c>
      <c r="G167" s="5">
        <v>614500253</v>
      </c>
      <c r="I167" s="5">
        <v>625901767</v>
      </c>
      <c r="J167" s="5">
        <v>1738468468</v>
      </c>
      <c r="K167" s="5">
        <v>309210773</v>
      </c>
      <c r="L167" s="5">
        <v>-1643236099</v>
      </c>
      <c r="M167" s="5">
        <v>-39856838</v>
      </c>
      <c r="N167" s="5">
        <v>74204898</v>
      </c>
      <c r="O167" s="5">
        <v>1451153213</v>
      </c>
      <c r="P167" s="5">
        <v>186659245</v>
      </c>
      <c r="Q167" s="5">
        <v>-37940979</v>
      </c>
      <c r="R167" s="5">
        <v>-157237051</v>
      </c>
    </row>
    <row r="168" spans="2:18" ht="15.5" x14ac:dyDescent="0.35">
      <c r="C168" t="s">
        <v>216</v>
      </c>
      <c r="D168" s="5">
        <v>35413849377</v>
      </c>
      <c r="E168" s="5">
        <v>-3143493194</v>
      </c>
      <c r="F168" s="5">
        <v>-1252273268</v>
      </c>
      <c r="G168" s="5">
        <v>10113981788</v>
      </c>
      <c r="I168" s="5">
        <v>35466698036</v>
      </c>
      <c r="J168" s="5">
        <v>60290882865</v>
      </c>
      <c r="K168" s="5">
        <v>88735546423</v>
      </c>
      <c r="L168" s="5">
        <v>33641356257</v>
      </c>
      <c r="M168" s="5">
        <v>11763130207</v>
      </c>
      <c r="N168" s="5">
        <v>8210838527</v>
      </c>
      <c r="O168" s="5">
        <v>23992333427</v>
      </c>
      <c r="P168" s="5">
        <v>72804857330</v>
      </c>
      <c r="Q168" s="5">
        <v>31518298387</v>
      </c>
      <c r="R168" s="5">
        <v>15695496948</v>
      </c>
    </row>
    <row r="170" spans="2:18" ht="15.5" x14ac:dyDescent="0.35">
      <c r="B170" t="s">
        <v>217</v>
      </c>
      <c r="C170" t="s">
        <v>11</v>
      </c>
      <c r="D170" s="5">
        <v>1520000000</v>
      </c>
      <c r="E170" s="5">
        <v>1520000000</v>
      </c>
      <c r="F170" s="5">
        <v>1520000000</v>
      </c>
      <c r="G170" s="5">
        <v>1520000000</v>
      </c>
      <c r="I170" s="5">
        <v>1520000000</v>
      </c>
      <c r="J170" s="5">
        <v>1520000000</v>
      </c>
      <c r="K170" s="5">
        <v>1520000000</v>
      </c>
      <c r="L170" s="5">
        <v>1520000000</v>
      </c>
      <c r="M170" s="5">
        <v>1520000000</v>
      </c>
      <c r="N170" s="5">
        <v>1520000000</v>
      </c>
      <c r="O170" s="5">
        <v>1520000000</v>
      </c>
      <c r="P170" s="5">
        <v>1520000000</v>
      </c>
      <c r="Q170" s="5">
        <v>3170000000</v>
      </c>
      <c r="R170" s="5">
        <v>3170000000</v>
      </c>
    </row>
    <row r="171" spans="2:18" ht="15.5" x14ac:dyDescent="0.35">
      <c r="C171" t="s">
        <v>218</v>
      </c>
      <c r="D171" s="6">
        <v>-2.46</v>
      </c>
      <c r="E171" s="6">
        <v>-7.24</v>
      </c>
      <c r="F171" s="6">
        <v>1.87</v>
      </c>
      <c r="G171" s="6">
        <v>-8.98</v>
      </c>
    </row>
    <row r="172" spans="2:18" ht="15.5" x14ac:dyDescent="0.35">
      <c r="C172" t="s">
        <v>219</v>
      </c>
      <c r="D172" s="6">
        <v>-32.520000000000003</v>
      </c>
      <c r="E172" s="6">
        <v>-33.43</v>
      </c>
      <c r="F172" s="6">
        <v>48.13</v>
      </c>
      <c r="G172" s="6">
        <v>-1.34</v>
      </c>
    </row>
    <row r="173" spans="2:18" ht="15.5" x14ac:dyDescent="0.35">
      <c r="C173" t="s">
        <v>72</v>
      </c>
      <c r="D173" s="6">
        <v>2.25</v>
      </c>
      <c r="E173" s="6">
        <v>6.49</v>
      </c>
      <c r="F173" s="6">
        <v>1.98</v>
      </c>
      <c r="G173" s="6">
        <v>0.36</v>
      </c>
    </row>
    <row r="174" spans="2:18" ht="15.5" x14ac:dyDescent="0.35">
      <c r="C174" t="s">
        <v>220</v>
      </c>
      <c r="D174" s="5">
        <v>-930000000</v>
      </c>
      <c r="E174" s="5">
        <v>9780000000</v>
      </c>
      <c r="F174" s="5">
        <v>35250000000</v>
      </c>
      <c r="G174" s="5">
        <v>6570000000</v>
      </c>
    </row>
    <row r="175" spans="2:18" ht="15.5" x14ac:dyDescent="0.35">
      <c r="C175" t="s">
        <v>221</v>
      </c>
      <c r="D175" s="6">
        <v>-7.6E-3</v>
      </c>
      <c r="E175" s="6">
        <v>-2.1899999999999999E-2</v>
      </c>
      <c r="F175" s="6">
        <v>5.6999999999999993E-3</v>
      </c>
      <c r="G175" s="6">
        <v>-3.4200000000000001E-2</v>
      </c>
    </row>
    <row r="176" spans="2:18" ht="15.5" x14ac:dyDescent="0.35">
      <c r="C176" t="s">
        <v>222</v>
      </c>
      <c r="D176" s="6">
        <v>4.7999999999999996E-3</v>
      </c>
      <c r="E176" s="6">
        <v>1.4199999999999999E-2</v>
      </c>
      <c r="F176" s="6">
        <v>-3.7000000000000002E-3</v>
      </c>
      <c r="G176" s="6">
        <v>1.78E-2</v>
      </c>
    </row>
    <row r="177" spans="3:7" ht="15.5" x14ac:dyDescent="0.35">
      <c r="C177" t="s">
        <v>223</v>
      </c>
      <c r="D177" s="6">
        <v>-7.6E-3</v>
      </c>
      <c r="E177" s="6">
        <v>1.4800000000000001E-2</v>
      </c>
      <c r="F177" s="6">
        <v>0.44429999999999997</v>
      </c>
      <c r="G177" s="6">
        <v>6.480000000000001E-2</v>
      </c>
    </row>
    <row r="178" spans="3:7" ht="15.5" x14ac:dyDescent="0.35">
      <c r="C178" t="s">
        <v>224</v>
      </c>
      <c r="D178" s="6">
        <v>-0.32</v>
      </c>
      <c r="E178" s="6">
        <v>2.54</v>
      </c>
      <c r="F178" s="6">
        <v>2.2799999999999998</v>
      </c>
      <c r="G178" s="6">
        <v>0.63</v>
      </c>
    </row>
    <row r="179" spans="3:7" ht="15.5" x14ac:dyDescent="0.35">
      <c r="C179" t="s">
        <v>225</v>
      </c>
      <c r="D179" s="5">
        <v>-778000000000</v>
      </c>
      <c r="E179" s="5">
        <v>-774000000000</v>
      </c>
      <c r="F179" s="5">
        <v>-763000000000</v>
      </c>
      <c r="G179" s="5">
        <v>-766000000000</v>
      </c>
    </row>
    <row r="180" spans="3:7" ht="15.5" x14ac:dyDescent="0.35">
      <c r="C180" t="s">
        <v>226</v>
      </c>
      <c r="D180" s="6">
        <v>-0.16</v>
      </c>
      <c r="E180" s="6">
        <v>-0.47</v>
      </c>
      <c r="F180" s="6">
        <v>-0.18</v>
      </c>
      <c r="G180" s="6">
        <v>-0.02</v>
      </c>
    </row>
    <row r="181" spans="3:7" ht="15.5" x14ac:dyDescent="0.35">
      <c r="C181" t="s">
        <v>227</v>
      </c>
      <c r="D181" s="6">
        <v>-512.53</v>
      </c>
      <c r="E181" s="6">
        <v>-510.07</v>
      </c>
      <c r="F181" s="6">
        <v>-502.9</v>
      </c>
      <c r="G181" s="6">
        <v>-504.77</v>
      </c>
    </row>
    <row r="182" spans="3:7" ht="15.5" x14ac:dyDescent="0.35">
      <c r="C182" t="s">
        <v>228</v>
      </c>
      <c r="D182" s="6">
        <v>-0.16</v>
      </c>
      <c r="E182" s="6">
        <v>-0.47</v>
      </c>
      <c r="F182" s="6">
        <v>-0.18</v>
      </c>
      <c r="G182" s="6">
        <v>-0.02</v>
      </c>
    </row>
    <row r="183" spans="3:7" ht="15.5" x14ac:dyDescent="0.35">
      <c r="C183" t="s">
        <v>229</v>
      </c>
      <c r="D183" s="6">
        <v>-512.53</v>
      </c>
      <c r="E183" s="6">
        <v>-510.07</v>
      </c>
      <c r="F183" s="6">
        <v>-502.9</v>
      </c>
      <c r="G183" s="6">
        <v>-504.77</v>
      </c>
    </row>
    <row r="184" spans="3:7" ht="15.5" x14ac:dyDescent="0.35">
      <c r="C184" t="s">
        <v>230</v>
      </c>
      <c r="D184" s="5">
        <v>75000000000</v>
      </c>
      <c r="E184" s="5">
        <v>72000000000</v>
      </c>
      <c r="F184" s="5">
        <v>71000000000</v>
      </c>
      <c r="G184" s="5">
        <v>69000000000</v>
      </c>
    </row>
    <row r="185" spans="3:7" ht="15.5" x14ac:dyDescent="0.35">
      <c r="C185" t="s">
        <v>231</v>
      </c>
      <c r="D185" s="5">
        <v>514000000000</v>
      </c>
      <c r="E185" s="5">
        <v>518000000000</v>
      </c>
      <c r="F185" s="5">
        <v>523000000000</v>
      </c>
      <c r="G185" s="5">
        <v>526000000000</v>
      </c>
    </row>
    <row r="186" spans="3:7" ht="15.5" x14ac:dyDescent="0.35">
      <c r="C186" t="s">
        <v>232</v>
      </c>
      <c r="D186" s="5">
        <v>-778000000000</v>
      </c>
      <c r="E186" s="5">
        <v>-774000000000</v>
      </c>
      <c r="F186" s="5">
        <v>-763000000000</v>
      </c>
      <c r="G186" s="5">
        <v>-766000000000</v>
      </c>
    </row>
    <row r="187" spans="3:7" ht="15.5" x14ac:dyDescent="0.35">
      <c r="C187" t="s">
        <v>23</v>
      </c>
      <c r="D187" s="5">
        <v>589000000000</v>
      </c>
      <c r="E187" s="5">
        <v>590000000000</v>
      </c>
      <c r="F187" s="5">
        <v>594000000000</v>
      </c>
      <c r="G187" s="5">
        <v>595000000000</v>
      </c>
    </row>
    <row r="188" spans="3:7" ht="15.5" x14ac:dyDescent="0.35">
      <c r="C188" t="s">
        <v>20</v>
      </c>
      <c r="D188" s="5">
        <v>554000000000</v>
      </c>
      <c r="E188" s="5">
        <v>554000000000</v>
      </c>
      <c r="F188" s="5">
        <v>555000000000</v>
      </c>
      <c r="G188" s="5">
        <v>555000000000</v>
      </c>
    </row>
    <row r="189" spans="3:7" ht="15.5" x14ac:dyDescent="0.35">
      <c r="C189" t="s">
        <v>233</v>
      </c>
      <c r="D189" s="5">
        <v>-274000000000</v>
      </c>
      <c r="E189" s="5">
        <v>-272000000000</v>
      </c>
      <c r="F189" s="5">
        <v>-356000000000</v>
      </c>
      <c r="G189" s="5">
        <v>-287000000000</v>
      </c>
    </row>
    <row r="190" spans="3:7" ht="15.5" x14ac:dyDescent="0.35">
      <c r="C190" t="s">
        <v>234</v>
      </c>
      <c r="D190" s="5">
        <v>15000000000</v>
      </c>
      <c r="E190" s="5">
        <v>39000000000</v>
      </c>
      <c r="F190" s="5">
        <v>7000000000</v>
      </c>
      <c r="G190" s="5">
        <v>15000000000</v>
      </c>
    </row>
    <row r="191" spans="3:7" ht="15.5" x14ac:dyDescent="0.35">
      <c r="C191" t="s">
        <v>235</v>
      </c>
      <c r="D191" s="5">
        <v>0</v>
      </c>
      <c r="E191" s="5">
        <v>12000000000</v>
      </c>
      <c r="F191" s="5">
        <v>-12000000000</v>
      </c>
      <c r="G191" s="5">
        <v>0</v>
      </c>
    </row>
    <row r="192" spans="3:7" ht="15.5" x14ac:dyDescent="0.35">
      <c r="C192" t="s">
        <v>12</v>
      </c>
      <c r="D192" s="5">
        <v>15000000000</v>
      </c>
      <c r="E192" s="5">
        <v>51000000000</v>
      </c>
      <c r="F192" s="5">
        <v>-4000000000</v>
      </c>
      <c r="G192" s="5">
        <v>14000000000</v>
      </c>
    </row>
    <row r="193" spans="3:18" ht="15.5" x14ac:dyDescent="0.35">
      <c r="C193" t="s">
        <v>15</v>
      </c>
      <c r="D193" s="6">
        <v>9.94</v>
      </c>
      <c r="E193" s="6">
        <v>33.64</v>
      </c>
      <c r="F193" s="6">
        <v>-2.95</v>
      </c>
      <c r="G193" s="6">
        <v>9.52</v>
      </c>
    </row>
    <row r="194" spans="3:18" ht="15.5" x14ac:dyDescent="0.35">
      <c r="C194" t="s">
        <v>57</v>
      </c>
      <c r="I194" s="6">
        <v>-27.43</v>
      </c>
      <c r="J194" s="6">
        <v>-66.77</v>
      </c>
      <c r="K194" s="6">
        <v>-44.68</v>
      </c>
      <c r="L194" s="6">
        <v>-27.35</v>
      </c>
      <c r="M194" s="6">
        <v>-132.33000000000001</v>
      </c>
      <c r="N194" s="6">
        <v>-394.18</v>
      </c>
      <c r="O194" s="6">
        <v>-77.72</v>
      </c>
      <c r="P194" s="6">
        <v>-109.45</v>
      </c>
      <c r="Q194" s="6">
        <v>-67.930000000000007</v>
      </c>
      <c r="R194" s="6">
        <v>-75.290000000000006</v>
      </c>
    </row>
    <row r="195" spans="3:18" ht="15.5" x14ac:dyDescent="0.35">
      <c r="C195" t="s">
        <v>71</v>
      </c>
      <c r="I195" s="6">
        <v>-8.82</v>
      </c>
      <c r="J195" s="6">
        <v>-0.21</v>
      </c>
      <c r="K195" s="6">
        <v>-0.4</v>
      </c>
      <c r="L195" s="6">
        <v>-3.55</v>
      </c>
      <c r="M195" s="6">
        <v>-0.41</v>
      </c>
      <c r="N195" s="6">
        <v>-0.68</v>
      </c>
      <c r="O195" s="6">
        <v>-3.11</v>
      </c>
      <c r="P195" s="6">
        <v>-2.41</v>
      </c>
      <c r="Q195" s="6">
        <v>-0.54</v>
      </c>
      <c r="R195" s="6">
        <v>-0.46</v>
      </c>
    </row>
    <row r="196" spans="3:18" ht="15.5" x14ac:dyDescent="0.35">
      <c r="C196" t="s">
        <v>74</v>
      </c>
      <c r="I196" s="6">
        <v>1.83</v>
      </c>
      <c r="J196" s="6">
        <v>0.78</v>
      </c>
      <c r="K196" s="6">
        <v>6.54</v>
      </c>
      <c r="L196" s="6">
        <v>4.54</v>
      </c>
      <c r="M196" s="6">
        <v>6.71</v>
      </c>
      <c r="N196" s="6">
        <v>-11.03</v>
      </c>
      <c r="O196" s="6">
        <v>2.15</v>
      </c>
      <c r="P196" s="6">
        <v>-5.03</v>
      </c>
      <c r="Q196" s="6">
        <v>-2.21</v>
      </c>
      <c r="R196" s="6">
        <v>1.05</v>
      </c>
    </row>
    <row r="197" spans="3:18" ht="15.5" x14ac:dyDescent="0.35">
      <c r="C197" t="s">
        <v>236</v>
      </c>
      <c r="I197" s="5">
        <v>46390000000</v>
      </c>
      <c r="J197" s="5">
        <v>-23830000000</v>
      </c>
      <c r="K197" s="5">
        <v>-17660000000</v>
      </c>
      <c r="L197" s="5">
        <v>-240000000</v>
      </c>
      <c r="M197" s="5">
        <v>-140440000000</v>
      </c>
      <c r="N197" s="5">
        <v>-566830000000</v>
      </c>
      <c r="O197" s="5">
        <v>-88440000000</v>
      </c>
      <c r="P197" s="5">
        <v>-188730000000</v>
      </c>
    </row>
    <row r="198" spans="3:18" ht="15.5" x14ac:dyDescent="0.35">
      <c r="C198" t="s">
        <v>237</v>
      </c>
      <c r="I198" s="6">
        <v>-8.3100000000000007E-2</v>
      </c>
      <c r="J198" s="6">
        <v>-0.251</v>
      </c>
      <c r="K198" s="6">
        <v>-0.14349999999999999</v>
      </c>
      <c r="L198" s="6">
        <v>-7.9500000000000001E-2</v>
      </c>
      <c r="M198" s="6">
        <v>-0.33909999999999996</v>
      </c>
      <c r="N198" s="6">
        <v>-0.6823999999999999</v>
      </c>
      <c r="O198" s="6">
        <v>-7.8799999999999995E-2</v>
      </c>
      <c r="P198" s="6">
        <v>-8.7300000000000003E-2</v>
      </c>
      <c r="Q198" s="6">
        <v>-0.10220000000000001</v>
      </c>
      <c r="R198" s="6">
        <v>-9.8100000000000007E-2</v>
      </c>
    </row>
    <row r="199" spans="3:18" ht="15.5" x14ac:dyDescent="0.35">
      <c r="C199" t="s">
        <v>238</v>
      </c>
      <c r="I199" s="6">
        <v>5.3800000000000001E-2</v>
      </c>
      <c r="J199" s="6">
        <v>0.13830000000000001</v>
      </c>
      <c r="K199" s="6">
        <v>0.1074</v>
      </c>
      <c r="L199" s="6">
        <v>7.3700000000000002E-2</v>
      </c>
      <c r="M199" s="6">
        <v>0.38479999999999998</v>
      </c>
      <c r="N199" s="6">
        <v>1.8556999999999999</v>
      </c>
      <c r="O199" s="6">
        <v>-0.42829999999999996</v>
      </c>
      <c r="P199" s="6">
        <v>-0.42219999999999996</v>
      </c>
      <c r="Q199" s="6">
        <v>-1.6869000000000001</v>
      </c>
      <c r="R199" s="6">
        <v>-0.70299999999999996</v>
      </c>
    </row>
    <row r="200" spans="3:18" ht="15.5" x14ac:dyDescent="0.35">
      <c r="C200" t="s">
        <v>239</v>
      </c>
      <c r="I200" s="6">
        <v>0.20250000000000001</v>
      </c>
      <c r="J200" s="6">
        <v>-0.1066</v>
      </c>
      <c r="K200" s="6">
        <v>-4.7199999999999999E-2</v>
      </c>
      <c r="L200" s="6">
        <v>-5.9999999999999995E-4</v>
      </c>
      <c r="M200" s="6">
        <v>-0.2437</v>
      </c>
      <c r="N200" s="6">
        <v>-0.56269999999999998</v>
      </c>
      <c r="O200" s="6">
        <v>-6.0999999999999999E-2</v>
      </c>
      <c r="P200" s="6">
        <v>-0.12539999999999998</v>
      </c>
      <c r="Q200" s="6">
        <v>-0.1188</v>
      </c>
      <c r="R200" s="6">
        <v>-0.13449999999999998</v>
      </c>
    </row>
    <row r="201" spans="3:18" ht="15.5" x14ac:dyDescent="0.35">
      <c r="C201" t="s">
        <v>240</v>
      </c>
      <c r="I201" s="6">
        <v>1.03</v>
      </c>
      <c r="J201" s="6">
        <v>-0.65</v>
      </c>
      <c r="K201" s="6">
        <v>-0.61</v>
      </c>
      <c r="L201" s="6">
        <v>-0.05</v>
      </c>
      <c r="M201" s="6">
        <v>-15.6</v>
      </c>
      <c r="N201" s="6">
        <v>-42.89</v>
      </c>
      <c r="O201" s="6">
        <v>-3.67</v>
      </c>
      <c r="P201" s="6">
        <v>-41.25</v>
      </c>
      <c r="Q201" s="6">
        <v>-1.74</v>
      </c>
      <c r="R201" s="6">
        <v>-0.96</v>
      </c>
    </row>
    <row r="202" spans="3:18" ht="15.5" x14ac:dyDescent="0.35">
      <c r="C202" t="s">
        <v>68</v>
      </c>
      <c r="I202" s="6">
        <v>-0.47</v>
      </c>
      <c r="J202" s="6">
        <v>-0.03</v>
      </c>
      <c r="K202" s="6">
        <v>-0.04</v>
      </c>
      <c r="L202" s="6">
        <v>-0.26</v>
      </c>
      <c r="M202" s="6">
        <v>-0.16</v>
      </c>
      <c r="N202" s="6">
        <v>-1.27</v>
      </c>
      <c r="O202" s="6">
        <v>1.33</v>
      </c>
      <c r="P202" s="6">
        <v>1.02</v>
      </c>
      <c r="Q202" s="6">
        <v>0.92</v>
      </c>
      <c r="R202" s="6">
        <v>0.33</v>
      </c>
    </row>
    <row r="203" spans="3:18" ht="15.5" x14ac:dyDescent="0.35">
      <c r="C203" t="s">
        <v>65</v>
      </c>
      <c r="I203" s="6">
        <v>-510.07</v>
      </c>
      <c r="J203" s="6">
        <v>-482.71</v>
      </c>
      <c r="K203" s="6">
        <v>-415.95</v>
      </c>
      <c r="L203" s="6">
        <v>-371.27</v>
      </c>
      <c r="M203" s="6">
        <v>-343.92</v>
      </c>
      <c r="N203" s="6">
        <v>-212.42</v>
      </c>
      <c r="O203" s="6">
        <v>181.48</v>
      </c>
      <c r="P203" s="6">
        <v>259.23</v>
      </c>
      <c r="Q203" s="6">
        <v>40.270000000000003</v>
      </c>
      <c r="R203" s="6">
        <v>107.11</v>
      </c>
    </row>
    <row r="204" spans="3:18" ht="15.5" x14ac:dyDescent="0.35">
      <c r="C204" t="s">
        <v>241</v>
      </c>
      <c r="I204" s="6">
        <v>-0.47</v>
      </c>
      <c r="J204" s="6">
        <v>-0.03</v>
      </c>
      <c r="K204" s="6">
        <v>-0.04</v>
      </c>
      <c r="L204" s="6">
        <v>-0.26</v>
      </c>
      <c r="M204" s="6">
        <v>-0.16</v>
      </c>
      <c r="N204" s="6">
        <v>-1.27</v>
      </c>
      <c r="O204" s="6">
        <v>1.33</v>
      </c>
      <c r="P204" s="6">
        <v>1.02</v>
      </c>
      <c r="Q204" s="6">
        <v>0.92</v>
      </c>
      <c r="R204" s="6">
        <v>0.33</v>
      </c>
    </row>
    <row r="205" spans="3:18" ht="15.5" x14ac:dyDescent="0.35">
      <c r="C205" t="s">
        <v>242</v>
      </c>
      <c r="I205" s="6">
        <v>-510.07</v>
      </c>
      <c r="J205" s="6">
        <v>-482.71</v>
      </c>
      <c r="K205" s="6">
        <v>-415.95</v>
      </c>
      <c r="L205" s="6">
        <v>-371.27</v>
      </c>
      <c r="M205" s="6">
        <v>-343.92</v>
      </c>
      <c r="N205" s="6">
        <v>-212.42</v>
      </c>
      <c r="O205" s="6">
        <v>181.48</v>
      </c>
      <c r="P205" s="6">
        <v>259.23</v>
      </c>
      <c r="Q205" s="6">
        <v>40.270000000000003</v>
      </c>
      <c r="R205" s="6">
        <v>107.11</v>
      </c>
    </row>
    <row r="206" spans="3:18" ht="15.5" x14ac:dyDescent="0.35">
      <c r="C206" t="s">
        <v>243</v>
      </c>
      <c r="I206" s="5">
        <v>72000000000</v>
      </c>
      <c r="J206" s="5">
        <v>57000000000</v>
      </c>
      <c r="K206" s="5">
        <v>45000000000</v>
      </c>
      <c r="L206" s="5">
        <v>37000000000</v>
      </c>
      <c r="R206" s="5">
        <v>31000000000</v>
      </c>
    </row>
    <row r="207" spans="3:18" ht="15.5" x14ac:dyDescent="0.35">
      <c r="C207" t="s">
        <v>244</v>
      </c>
      <c r="I207" s="5">
        <v>518000000000</v>
      </c>
      <c r="J207" s="5">
        <v>551000000000</v>
      </c>
      <c r="K207" s="5">
        <v>601000000000</v>
      </c>
      <c r="L207" s="5">
        <v>628000000000</v>
      </c>
      <c r="M207" s="5">
        <v>684000000000</v>
      </c>
      <c r="N207" s="5">
        <v>711000000000</v>
      </c>
      <c r="O207" s="5">
        <v>730000000000</v>
      </c>
      <c r="P207" s="5">
        <v>887000000000</v>
      </c>
      <c r="Q207" s="5">
        <v>949000000000</v>
      </c>
      <c r="R207" s="5">
        <v>1073000000000</v>
      </c>
    </row>
    <row r="208" spans="3:18" ht="15.5" x14ac:dyDescent="0.35">
      <c r="C208" t="s">
        <v>25</v>
      </c>
      <c r="I208" s="5">
        <v>590000000000</v>
      </c>
      <c r="J208" s="5">
        <v>609000000000</v>
      </c>
      <c r="K208" s="5">
        <v>646000000000</v>
      </c>
      <c r="L208" s="5">
        <v>665000000000</v>
      </c>
      <c r="M208" s="5">
        <v>684000000000</v>
      </c>
      <c r="N208" s="5">
        <v>711000000000</v>
      </c>
      <c r="O208" s="5">
        <v>730000000000</v>
      </c>
      <c r="P208" s="5">
        <v>887000000000</v>
      </c>
      <c r="Q208" s="5">
        <v>949000000000</v>
      </c>
      <c r="R208" s="5">
        <v>1104000000000</v>
      </c>
    </row>
    <row r="209" spans="2:18" ht="15.5" x14ac:dyDescent="0.35">
      <c r="C209" t="s">
        <v>22</v>
      </c>
      <c r="I209" s="5">
        <v>554000000000</v>
      </c>
      <c r="J209" s="5">
        <v>549000000000</v>
      </c>
      <c r="K209" s="5">
        <v>558000000000</v>
      </c>
      <c r="L209" s="5">
        <v>632000000000</v>
      </c>
      <c r="M209" s="5">
        <v>673000000000</v>
      </c>
      <c r="N209" s="5">
        <v>703000000000</v>
      </c>
      <c r="O209" s="5">
        <v>706000000000</v>
      </c>
      <c r="P209" s="5">
        <v>814000000000</v>
      </c>
      <c r="Q209" s="5">
        <v>914000000000</v>
      </c>
      <c r="R209" s="5">
        <v>1087000000000</v>
      </c>
    </row>
    <row r="210" spans="2:18" ht="15.5" x14ac:dyDescent="0.35">
      <c r="C210" t="s">
        <v>245</v>
      </c>
      <c r="I210" s="5">
        <v>-272000000000</v>
      </c>
      <c r="J210" s="5">
        <v>-164000000000</v>
      </c>
      <c r="K210" s="5">
        <v>-52000000000</v>
      </c>
      <c r="L210" s="5">
        <v>-60000000000</v>
      </c>
      <c r="M210" s="5">
        <v>-84000000000</v>
      </c>
      <c r="N210" s="5">
        <v>-76000000000</v>
      </c>
      <c r="O210" s="5">
        <v>34000000000</v>
      </c>
      <c r="P210" s="5">
        <v>223000000000</v>
      </c>
      <c r="Q210" s="5">
        <v>-34000000000</v>
      </c>
      <c r="R210" s="5">
        <v>235000000000</v>
      </c>
    </row>
    <row r="211" spans="2:18" ht="15.5" x14ac:dyDescent="0.35">
      <c r="C211" t="s">
        <v>246</v>
      </c>
      <c r="I211" s="5">
        <v>50000000000</v>
      </c>
      <c r="J211" s="5">
        <v>17000000000</v>
      </c>
      <c r="K211" s="5">
        <v>85000000000</v>
      </c>
      <c r="L211" s="5">
        <v>45000000000</v>
      </c>
      <c r="M211" s="5">
        <v>34000000000</v>
      </c>
      <c r="N211" s="5">
        <v>12000000000</v>
      </c>
      <c r="O211" s="5">
        <v>59000000000</v>
      </c>
      <c r="P211" s="5">
        <v>60000000000</v>
      </c>
      <c r="Q211" s="5">
        <v>191000000000</v>
      </c>
      <c r="R211" s="5">
        <v>367000000000</v>
      </c>
    </row>
    <row r="212" spans="2:18" ht="15.5" x14ac:dyDescent="0.35">
      <c r="C212" t="s">
        <v>247</v>
      </c>
      <c r="M212" s="5">
        <v>0</v>
      </c>
      <c r="N212" s="5">
        <v>0</v>
      </c>
      <c r="O212" s="5">
        <v>-4000000000</v>
      </c>
      <c r="P212" s="5">
        <v>-5000000000</v>
      </c>
      <c r="Q212" s="5">
        <v>-15000000000</v>
      </c>
      <c r="R212" s="5">
        <v>-76000000000</v>
      </c>
    </row>
    <row r="213" spans="2:18" ht="15.5" x14ac:dyDescent="0.35">
      <c r="C213" t="s">
        <v>14</v>
      </c>
      <c r="I213" s="5">
        <v>50000000000</v>
      </c>
      <c r="J213" s="5">
        <v>17000000000</v>
      </c>
      <c r="K213" s="5">
        <v>85000000000</v>
      </c>
      <c r="L213" s="5">
        <v>45000000000</v>
      </c>
      <c r="M213" s="5">
        <v>34000000000</v>
      </c>
      <c r="N213" s="5">
        <v>12000000000</v>
      </c>
      <c r="O213" s="5">
        <v>55000000000</v>
      </c>
      <c r="P213" s="5">
        <v>55000000000</v>
      </c>
      <c r="Q213" s="5">
        <v>175000000000</v>
      </c>
      <c r="R213" s="5">
        <v>292000000000</v>
      </c>
    </row>
    <row r="214" spans="2:18" ht="15.5" x14ac:dyDescent="0.35">
      <c r="C214" t="s">
        <v>16</v>
      </c>
      <c r="I214" s="6">
        <v>32.840000000000003</v>
      </c>
      <c r="J214" s="6">
        <v>10.93</v>
      </c>
      <c r="K214" s="6">
        <v>56.24</v>
      </c>
      <c r="L214" s="6">
        <v>29.9</v>
      </c>
      <c r="M214" s="6">
        <v>22.65</v>
      </c>
      <c r="N214" s="6">
        <v>7.72</v>
      </c>
      <c r="O214" s="6">
        <v>36.5</v>
      </c>
      <c r="P214" s="6">
        <v>36.39</v>
      </c>
      <c r="Q214" s="6">
        <v>55.25</v>
      </c>
      <c r="R214" s="6">
        <v>91.95</v>
      </c>
    </row>
    <row r="216" spans="2:18" ht="15.5" x14ac:dyDescent="0.35">
      <c r="B216" t="s">
        <v>248</v>
      </c>
      <c r="C216" t="s">
        <v>249</v>
      </c>
      <c r="D216" s="5">
        <v>-4000000000</v>
      </c>
      <c r="E216" s="5">
        <v>-11000000000</v>
      </c>
      <c r="F216" s="5">
        <v>3000000000</v>
      </c>
      <c r="G216" s="5">
        <v>-14000000000</v>
      </c>
      <c r="H216" s="5">
        <v>-15000000000</v>
      </c>
      <c r="I216" s="5">
        <v>-42000000000</v>
      </c>
      <c r="J216" s="5">
        <v>-101000000000</v>
      </c>
      <c r="K216" s="5">
        <v>-68000000000</v>
      </c>
      <c r="L216" s="5">
        <v>-42000000000</v>
      </c>
      <c r="M216" s="5">
        <v>-201000000000</v>
      </c>
      <c r="N216" s="5">
        <v>-598000000000</v>
      </c>
      <c r="O216" s="5">
        <v>-118000000000</v>
      </c>
      <c r="P216" s="5">
        <v>-166000000000</v>
      </c>
      <c r="Q216" s="5">
        <v>-216000000000</v>
      </c>
    </row>
    <row r="217" spans="2:18" ht="15.5" x14ac:dyDescent="0.35">
      <c r="C217" t="s">
        <v>250</v>
      </c>
      <c r="H217" s="5">
        <v>-25000000000</v>
      </c>
      <c r="I217" s="5">
        <v>-42000000000</v>
      </c>
      <c r="J217" s="5">
        <v>-101000000000</v>
      </c>
      <c r="K217" s="5">
        <v>-68000000000</v>
      </c>
      <c r="L217" s="5">
        <v>-42000000000</v>
      </c>
      <c r="M217" s="5">
        <v>-201000000000</v>
      </c>
      <c r="N217" s="5">
        <v>-598000000000</v>
      </c>
      <c r="O217" s="5">
        <v>-118000000000</v>
      </c>
      <c r="P217" s="5">
        <v>-166000000000</v>
      </c>
      <c r="Q217" s="5">
        <v>-216000000000</v>
      </c>
    </row>
    <row r="218" spans="2:18" ht="15.5" x14ac:dyDescent="0.35">
      <c r="C218" t="s">
        <v>56</v>
      </c>
      <c r="D218" s="6">
        <v>-2.46</v>
      </c>
      <c r="E218" s="6">
        <v>-7.24</v>
      </c>
      <c r="F218" s="6">
        <v>1.87</v>
      </c>
      <c r="G218" s="6">
        <v>-8.98</v>
      </c>
      <c r="H218" s="6">
        <v>-9.83</v>
      </c>
      <c r="I218" s="6">
        <v>-27.43</v>
      </c>
      <c r="J218" s="6">
        <v>-66.77</v>
      </c>
      <c r="K218" s="6">
        <v>-44.68</v>
      </c>
      <c r="L218" s="6">
        <v>-27.35</v>
      </c>
      <c r="M218" s="6">
        <v>-132.33000000000001</v>
      </c>
      <c r="N218" s="6">
        <v>-394.18</v>
      </c>
      <c r="O218" s="6">
        <v>-77.72</v>
      </c>
      <c r="P218" s="6">
        <v>-109.45</v>
      </c>
      <c r="Q218" s="6">
        <v>-142.09</v>
      </c>
    </row>
    <row r="219" spans="2:18" ht="15.5" x14ac:dyDescent="0.35">
      <c r="C219" t="s">
        <v>251</v>
      </c>
      <c r="H219" s="6">
        <v>-16.8</v>
      </c>
      <c r="I219" s="6">
        <v>-27.43</v>
      </c>
      <c r="J219" s="6">
        <v>-66.77</v>
      </c>
      <c r="K219" s="6">
        <v>-44.68</v>
      </c>
      <c r="L219" s="6">
        <v>-27.35</v>
      </c>
      <c r="M219" s="6">
        <v>-132.33000000000001</v>
      </c>
      <c r="N219" s="6">
        <v>-394.18</v>
      </c>
      <c r="O219" s="6">
        <v>-77.72</v>
      </c>
      <c r="P219" s="6">
        <v>-109.45</v>
      </c>
      <c r="Q219" s="6">
        <v>-142.09</v>
      </c>
    </row>
    <row r="220" spans="2:18" ht="15.5" x14ac:dyDescent="0.35">
      <c r="C220" t="s">
        <v>252</v>
      </c>
      <c r="D220" s="5">
        <v>54000000000</v>
      </c>
      <c r="E220" s="5">
        <v>57000000000</v>
      </c>
      <c r="F220" s="5">
        <v>69000000000</v>
      </c>
      <c r="G220" s="5">
        <v>50000000000</v>
      </c>
      <c r="H220" s="5">
        <v>216000000000</v>
      </c>
      <c r="I220" s="5">
        <v>200000000000</v>
      </c>
      <c r="J220" s="5">
        <v>27000000000</v>
      </c>
      <c r="K220" s="5">
        <v>4000000000</v>
      </c>
      <c r="L220" s="5">
        <v>32000000000</v>
      </c>
      <c r="M220" s="5">
        <v>12000000000</v>
      </c>
      <c r="N220" s="5">
        <v>-37000000000</v>
      </c>
      <c r="O220" s="5">
        <v>171000000000</v>
      </c>
      <c r="P220" s="5">
        <v>-80000000000</v>
      </c>
      <c r="Q220" s="5">
        <v>-53000000000</v>
      </c>
    </row>
    <row r="221" spans="2:18" ht="15.5" x14ac:dyDescent="0.35">
      <c r="C221" t="s">
        <v>253</v>
      </c>
      <c r="H221" s="5">
        <v>229000000000</v>
      </c>
      <c r="I221" s="5">
        <v>200000000000</v>
      </c>
      <c r="J221" s="5">
        <v>27000000000</v>
      </c>
      <c r="K221" s="5">
        <v>4000000000</v>
      </c>
      <c r="L221" s="5">
        <v>32000000000</v>
      </c>
      <c r="M221" s="5">
        <v>12000000000</v>
      </c>
      <c r="N221" s="5">
        <v>-37000000000</v>
      </c>
      <c r="O221" s="5">
        <v>171000000000</v>
      </c>
      <c r="P221" s="5">
        <v>-80000000000</v>
      </c>
      <c r="Q221" s="5">
        <v>-53000000000</v>
      </c>
    </row>
    <row r="222" spans="2:18" ht="15.5" x14ac:dyDescent="0.35">
      <c r="C222" t="s">
        <v>254</v>
      </c>
      <c r="I222" s="6">
        <v>-7.93</v>
      </c>
    </row>
    <row r="223" spans="2:18" ht="15.5" x14ac:dyDescent="0.35">
      <c r="C223" t="s">
        <v>255</v>
      </c>
      <c r="I223" s="6">
        <v>-4.6399999999999997</v>
      </c>
    </row>
    <row r="224" spans="2:18" ht="15.5" x14ac:dyDescent="0.35">
      <c r="C224" t="s">
        <v>256</v>
      </c>
      <c r="I224" s="6">
        <v>7.49</v>
      </c>
    </row>
    <row r="225" spans="3:9" ht="15.5" x14ac:dyDescent="0.35">
      <c r="C225" t="s">
        <v>257</v>
      </c>
      <c r="I225" s="6">
        <v>-0.21539999999999998</v>
      </c>
    </row>
    <row r="226" spans="3:9" ht="15.5" x14ac:dyDescent="0.35">
      <c r="C226" t="s">
        <v>258</v>
      </c>
      <c r="I226" s="6">
        <v>0.52</v>
      </c>
    </row>
    <row r="227" spans="3:9" ht="15.5" x14ac:dyDescent="0.35">
      <c r="C227" t="s">
        <v>259</v>
      </c>
      <c r="I227" s="6">
        <v>-0.15</v>
      </c>
    </row>
    <row r="228" spans="3:9" ht="15.5" x14ac:dyDescent="0.35">
      <c r="C228" t="s">
        <v>260</v>
      </c>
      <c r="I228" s="6">
        <v>1.55</v>
      </c>
    </row>
    <row r="229" spans="3:9" ht="15.5" x14ac:dyDescent="0.35">
      <c r="C229" t="s">
        <v>261</v>
      </c>
      <c r="I229" s="6">
        <v>1.56</v>
      </c>
    </row>
    <row r="230" spans="3:9" ht="15.5" x14ac:dyDescent="0.35">
      <c r="C230" t="s">
        <v>262</v>
      </c>
      <c r="I230" s="6">
        <v>23.48</v>
      </c>
    </row>
    <row r="231" spans="3:9" ht="15.5" x14ac:dyDescent="0.35">
      <c r="C231" t="s">
        <v>263</v>
      </c>
      <c r="I231" s="5">
        <v>15</v>
      </c>
    </row>
    <row r="232" spans="3:9" ht="15.5" x14ac:dyDescent="0.35">
      <c r="C232" t="s">
        <v>264</v>
      </c>
      <c r="I232" s="6">
        <v>-0.08</v>
      </c>
    </row>
    <row r="233" spans="3:9" ht="15.5" x14ac:dyDescent="0.35">
      <c r="C233" t="s">
        <v>265</v>
      </c>
      <c r="I233" s="5">
        <v>-47</v>
      </c>
    </row>
    <row r="234" spans="3:9" ht="15.5" x14ac:dyDescent="0.35">
      <c r="C234" t="s">
        <v>266</v>
      </c>
      <c r="I234" s="6">
        <v>-16.8</v>
      </c>
    </row>
    <row r="235" spans="3:9" ht="15.5" x14ac:dyDescent="0.35">
      <c r="C235" t="s">
        <v>267</v>
      </c>
      <c r="I235" s="6">
        <v>-9.83</v>
      </c>
    </row>
    <row r="236" spans="3:9" ht="15.5" x14ac:dyDescent="0.35">
      <c r="C236" t="s">
        <v>268</v>
      </c>
      <c r="I236" s="6">
        <v>151.24</v>
      </c>
    </row>
    <row r="237" spans="3:9" ht="15.5" x14ac:dyDescent="0.35">
      <c r="C237" t="s">
        <v>269</v>
      </c>
      <c r="D237" s="6">
        <v>23.34</v>
      </c>
    </row>
    <row r="238" spans="3:9" ht="15.5" x14ac:dyDescent="0.35">
      <c r="C238" t="s">
        <v>270</v>
      </c>
      <c r="I238" s="6">
        <v>-512.53</v>
      </c>
    </row>
    <row r="239" spans="3:9" ht="15.5" x14ac:dyDescent="0.35">
      <c r="C239" t="s">
        <v>271</v>
      </c>
      <c r="I239" s="6">
        <v>50.15</v>
      </c>
    </row>
    <row r="240" spans="3:9" ht="15.5" x14ac:dyDescent="0.35">
      <c r="C240" t="s">
        <v>272</v>
      </c>
      <c r="D240" s="6">
        <v>0.26</v>
      </c>
    </row>
    <row r="241" spans="3:9" ht="15.5" x14ac:dyDescent="0.35">
      <c r="C241" t="s">
        <v>273</v>
      </c>
      <c r="D241" s="6">
        <v>0.25</v>
      </c>
    </row>
    <row r="242" spans="3:9" ht="15.5" x14ac:dyDescent="0.35">
      <c r="C242" t="s">
        <v>274</v>
      </c>
      <c r="D242" s="6">
        <v>-0.76</v>
      </c>
    </row>
    <row r="243" spans="3:9" ht="15.5" x14ac:dyDescent="0.35">
      <c r="C243" t="s">
        <v>275</v>
      </c>
      <c r="D243" s="6">
        <v>-0.66</v>
      </c>
    </row>
    <row r="244" spans="3:9" ht="15.5" x14ac:dyDescent="0.35">
      <c r="C244" t="s">
        <v>276</v>
      </c>
      <c r="D244" s="6">
        <v>-1.63</v>
      </c>
    </row>
    <row r="245" spans="3:9" ht="15.5" x14ac:dyDescent="0.35">
      <c r="C245" t="s">
        <v>277</v>
      </c>
      <c r="D245" s="6">
        <v>1.2</v>
      </c>
    </row>
    <row r="246" spans="3:9" ht="15.5" x14ac:dyDescent="0.35">
      <c r="C246" t="s">
        <v>278</v>
      </c>
      <c r="D246" s="6">
        <v>-0.63</v>
      </c>
    </row>
    <row r="247" spans="3:9" ht="15.5" x14ac:dyDescent="0.35">
      <c r="C247" t="s">
        <v>279</v>
      </c>
      <c r="I247" s="6">
        <v>1.31</v>
      </c>
    </row>
    <row r="248" spans="3:9" ht="15.5" x14ac:dyDescent="0.35">
      <c r="C248" t="s">
        <v>12</v>
      </c>
      <c r="D248" s="5">
        <v>15000000000</v>
      </c>
    </row>
    <row r="249" spans="3:9" ht="15.5" x14ac:dyDescent="0.35">
      <c r="C249" t="s">
        <v>280</v>
      </c>
      <c r="I249" s="6">
        <v>-14.79</v>
      </c>
    </row>
    <row r="250" spans="3:9" ht="15.5" x14ac:dyDescent="0.35">
      <c r="C250" t="s">
        <v>281</v>
      </c>
      <c r="I250" s="6">
        <v>-5.1799999999999999E-2</v>
      </c>
    </row>
    <row r="251" spans="3:9" ht="15.5" x14ac:dyDescent="0.35">
      <c r="C251" t="s">
        <v>282</v>
      </c>
      <c r="I251" s="6">
        <v>3.2799999999999996E-2</v>
      </c>
    </row>
    <row r="252" spans="3:9" ht="15.5" x14ac:dyDescent="0.35">
      <c r="C252" t="s">
        <v>283</v>
      </c>
      <c r="I252" s="6">
        <v>0.23199999999999998</v>
      </c>
    </row>
    <row r="253" spans="3:9" ht="15.5" x14ac:dyDescent="0.35">
      <c r="C253" t="s">
        <v>284</v>
      </c>
      <c r="I253" s="6">
        <v>1.2061999999999999</v>
      </c>
    </row>
    <row r="254" spans="3:9" ht="15.5" x14ac:dyDescent="0.35">
      <c r="C254" t="s">
        <v>285</v>
      </c>
      <c r="D254" s="6">
        <v>38.479999999999997</v>
      </c>
    </row>
    <row r="255" spans="3:9" ht="15.5" x14ac:dyDescent="0.35">
      <c r="C255" t="s">
        <v>286</v>
      </c>
      <c r="D255" s="6">
        <v>3.94</v>
      </c>
    </row>
    <row r="256" spans="3:9" ht="15.5" x14ac:dyDescent="0.35">
      <c r="C256" t="s">
        <v>287</v>
      </c>
      <c r="D256" s="6">
        <v>182.81</v>
      </c>
    </row>
    <row r="257" spans="3:9" ht="15.5" x14ac:dyDescent="0.35">
      <c r="C257" t="s">
        <v>288</v>
      </c>
      <c r="D257" s="6">
        <v>-140.38999999999999</v>
      </c>
    </row>
    <row r="258" spans="3:9" ht="15.5" x14ac:dyDescent="0.35">
      <c r="C258" t="s">
        <v>289</v>
      </c>
      <c r="D258" s="6">
        <v>2.36</v>
      </c>
    </row>
    <row r="259" spans="3:9" ht="15.5" x14ac:dyDescent="0.35">
      <c r="C259" t="s">
        <v>290</v>
      </c>
      <c r="I259" s="6">
        <v>0.46</v>
      </c>
    </row>
    <row r="260" spans="3:9" ht="15.5" x14ac:dyDescent="0.35">
      <c r="C260" t="s">
        <v>291</v>
      </c>
      <c r="I260" s="6">
        <v>84.9</v>
      </c>
    </row>
    <row r="261" spans="3:9" ht="15.5" x14ac:dyDescent="0.35">
      <c r="C261" t="s">
        <v>52</v>
      </c>
      <c r="I261" s="5">
        <v>118000000000</v>
      </c>
    </row>
    <row r="262" spans="3:9" ht="15.5" x14ac:dyDescent="0.35">
      <c r="C262" t="s">
        <v>292</v>
      </c>
      <c r="I262" s="5">
        <v>672000000000</v>
      </c>
    </row>
    <row r="263" spans="3:9" ht="15.5" x14ac:dyDescent="0.35">
      <c r="C263" t="s">
        <v>293</v>
      </c>
      <c r="I263" s="5">
        <v>1520000000</v>
      </c>
    </row>
    <row r="264" spans="3:9" ht="15.5" x14ac:dyDescent="0.35">
      <c r="C264" t="s">
        <v>294</v>
      </c>
      <c r="I264" s="6">
        <v>0.1885</v>
      </c>
    </row>
    <row r="265" spans="3:9" ht="15.5" x14ac:dyDescent="0.35">
      <c r="C265" t="s">
        <v>295</v>
      </c>
      <c r="D265" s="6">
        <v>0.1363</v>
      </c>
    </row>
    <row r="266" spans="3:9" ht="15.5" x14ac:dyDescent="0.35">
      <c r="C266" t="s">
        <v>296</v>
      </c>
      <c r="D266" s="6">
        <v>-1.7500000000000002E-2</v>
      </c>
    </row>
    <row r="267" spans="3:9" ht="15.5" x14ac:dyDescent="0.35">
      <c r="C267" t="s">
        <v>297</v>
      </c>
      <c r="D267" s="6">
        <v>-6.9000000000000006E-2</v>
      </c>
    </row>
    <row r="268" spans="3:9" ht="15.5" x14ac:dyDescent="0.35">
      <c r="C268" t="s">
        <v>298</v>
      </c>
      <c r="D268" s="6">
        <v>1.1720999999999999</v>
      </c>
    </row>
    <row r="269" spans="3:9" ht="15.5" x14ac:dyDescent="0.35">
      <c r="C269" t="s">
        <v>299</v>
      </c>
      <c r="D269" s="6">
        <v>2.6800000000000001E-2</v>
      </c>
    </row>
    <row r="270" spans="3:9" ht="15.5" x14ac:dyDescent="0.35">
      <c r="C270" t="s">
        <v>300</v>
      </c>
      <c r="D270" s="6">
        <v>0.81209999999999993</v>
      </c>
    </row>
    <row r="271" spans="3:9" ht="15.5" x14ac:dyDescent="0.35">
      <c r="C271" t="s">
        <v>365</v>
      </c>
      <c r="I271" s="5">
        <v>5</v>
      </c>
    </row>
    <row r="272" spans="3:9" ht="15.5" x14ac:dyDescent="0.35">
      <c r="C272" t="s">
        <v>366</v>
      </c>
      <c r="I272" t="s">
        <v>367</v>
      </c>
    </row>
    <row r="273" spans="3:9" ht="15.5" x14ac:dyDescent="0.35">
      <c r="C273" t="s">
        <v>301</v>
      </c>
      <c r="I273" s="5">
        <v>7</v>
      </c>
    </row>
    <row r="274" spans="3:9" ht="15.5" x14ac:dyDescent="0.35">
      <c r="C274" t="s">
        <v>302</v>
      </c>
      <c r="I274" s="6">
        <v>0.95</v>
      </c>
    </row>
    <row r="275" spans="3:9" ht="15.5" x14ac:dyDescent="0.35">
      <c r="C275" t="s">
        <v>303</v>
      </c>
      <c r="I275" s="6">
        <v>0.12</v>
      </c>
    </row>
    <row r="276" spans="3:9" ht="15.5" x14ac:dyDescent="0.35">
      <c r="C276" t="s">
        <v>306</v>
      </c>
      <c r="I276" s="6">
        <v>0.76</v>
      </c>
    </row>
    <row r="277" spans="3:9" ht="15.5" x14ac:dyDescent="0.35">
      <c r="C277" t="s">
        <v>307</v>
      </c>
      <c r="I277" s="5">
        <v>0</v>
      </c>
    </row>
    <row r="278" spans="3:9" ht="15.5" x14ac:dyDescent="0.35">
      <c r="C278" t="s">
        <v>308</v>
      </c>
      <c r="I278" s="6">
        <v>0.14000000000000001</v>
      </c>
    </row>
    <row r="279" spans="3:9" ht="15.5" x14ac:dyDescent="0.35">
      <c r="C279" t="s">
        <v>309</v>
      </c>
      <c r="I279" s="5">
        <v>229000000000</v>
      </c>
    </row>
    <row r="280" spans="3:9" ht="15.5" x14ac:dyDescent="0.35">
      <c r="C280" t="s">
        <v>310</v>
      </c>
      <c r="I280" s="5">
        <v>58000000000</v>
      </c>
    </row>
    <row r="281" spans="3:9" ht="15.5" x14ac:dyDescent="0.35">
      <c r="C281" t="s">
        <v>311</v>
      </c>
      <c r="I281" s="5">
        <v>44000000000</v>
      </c>
    </row>
    <row r="282" spans="3:9" ht="15.5" x14ac:dyDescent="0.35">
      <c r="C282" t="s">
        <v>312</v>
      </c>
      <c r="I282" s="5">
        <v>-25000000000</v>
      </c>
    </row>
    <row r="283" spans="3:9" ht="15.5" x14ac:dyDescent="0.35">
      <c r="C283" t="s">
        <v>313</v>
      </c>
      <c r="D283" s="5">
        <v>35000000000</v>
      </c>
    </row>
    <row r="284" spans="3:9" ht="15.5" x14ac:dyDescent="0.35">
      <c r="C284" t="s">
        <v>314</v>
      </c>
      <c r="D284" s="5">
        <v>492000000000</v>
      </c>
    </row>
    <row r="285" spans="3:9" ht="15.5" x14ac:dyDescent="0.35">
      <c r="C285" t="s">
        <v>315</v>
      </c>
      <c r="D285" s="5">
        <v>1270000000000</v>
      </c>
    </row>
    <row r="286" spans="3:9" ht="15.5" x14ac:dyDescent="0.35">
      <c r="C286" t="s">
        <v>233</v>
      </c>
      <c r="D286" s="5">
        <v>-274000000000</v>
      </c>
    </row>
    <row r="287" spans="3:9" ht="15.5" x14ac:dyDescent="0.35">
      <c r="C287" t="s">
        <v>232</v>
      </c>
      <c r="I287" s="5">
        <v>-778000000000</v>
      </c>
    </row>
    <row r="288" spans="3:9" ht="15.5" x14ac:dyDescent="0.35">
      <c r="C288" t="s">
        <v>231</v>
      </c>
      <c r="D288" s="5">
        <v>514000000000</v>
      </c>
    </row>
    <row r="289" spans="3:9" ht="15.5" x14ac:dyDescent="0.35">
      <c r="C289" t="s">
        <v>230</v>
      </c>
      <c r="D289" s="5">
        <v>75000000000</v>
      </c>
    </row>
    <row r="290" spans="3:9" ht="15.5" x14ac:dyDescent="0.35">
      <c r="C290" t="s">
        <v>23</v>
      </c>
      <c r="D290" s="5">
        <v>589000000000</v>
      </c>
    </row>
    <row r="291" spans="3:9" ht="15.5" x14ac:dyDescent="0.35">
      <c r="C291" t="s">
        <v>20</v>
      </c>
      <c r="D291" s="5">
        <v>554000000000</v>
      </c>
    </row>
    <row r="292" spans="3:9" ht="15.5" x14ac:dyDescent="0.35">
      <c r="C292" t="s">
        <v>316</v>
      </c>
      <c r="I292" s="5">
        <v>-778000000000</v>
      </c>
    </row>
    <row r="293" spans="3:9" ht="15.5" x14ac:dyDescent="0.35">
      <c r="C293" t="s">
        <v>317</v>
      </c>
      <c r="I293" s="5">
        <v>76000000000</v>
      </c>
    </row>
    <row r="294" spans="3:9" ht="15.5" x14ac:dyDescent="0.35">
      <c r="C294" t="s">
        <v>318</v>
      </c>
      <c r="I294" s="5">
        <v>-69000000000</v>
      </c>
    </row>
    <row r="295" spans="3:9" ht="15.5" x14ac:dyDescent="0.35">
      <c r="C295" t="s">
        <v>319</v>
      </c>
      <c r="I295" s="5">
        <v>-18000000000</v>
      </c>
    </row>
    <row r="296" spans="3:9" ht="15.5" x14ac:dyDescent="0.35">
      <c r="C296" t="s">
        <v>320</v>
      </c>
      <c r="I296" s="5">
        <v>0</v>
      </c>
    </row>
    <row r="297" spans="3:9" ht="15.5" x14ac:dyDescent="0.35">
      <c r="C297" t="s">
        <v>321</v>
      </c>
      <c r="I297" s="5">
        <v>76000000000</v>
      </c>
    </row>
  </sheetData>
  <pageMargins left="0.7" right="0.7" top="0.75" bottom="0.75" header="0.3" footer="0.3"/>
  <ignoredErrors>
    <ignoredError sqref="A1:R29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368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369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W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16">
        <f t="shared" ca="1" si="0"/>
        <v>5775</v>
      </c>
      <c r="M2" s="2" vm="17">
        <f t="shared" ca="1" si="0"/>
        <v>5825</v>
      </c>
      <c r="N2" s="2" t="str">
        <f t="shared" ca="1" si="0"/>
        <v>Libur</v>
      </c>
      <c r="O2" s="2" t="str">
        <f t="shared" ca="1" si="0"/>
        <v>Libur</v>
      </c>
      <c r="P2" s="2" vm="18">
        <f t="shared" ca="1" si="0"/>
        <v>8300</v>
      </c>
      <c r="Q2" s="2" t="str">
        <f t="shared" ca="1" si="0"/>
        <v>Libur</v>
      </c>
      <c r="R2" s="2" vm="19">
        <f t="shared" ca="1" si="0"/>
        <v>1850</v>
      </c>
      <c r="S2" s="2" t="str">
        <f t="shared" ca="1" si="0"/>
        <v>Libur</v>
      </c>
      <c r="T2" s="2" vm="20">
        <f t="shared" ca="1" si="0"/>
        <v>3000</v>
      </c>
      <c r="U2" s="2" vm="21">
        <f t="shared" ca="1" si="0"/>
        <v>5311.6931999999997</v>
      </c>
      <c r="V2" s="2" vm="22">
        <f t="shared" ca="1" si="0"/>
        <v>5125.3180000000002</v>
      </c>
      <c r="W2" s="2" t="str">
        <f t="shared" ca="1" si="0"/>
        <v>Libur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198566000000</v>
      </c>
      <c r="H4" s="2">
        <f>IFERROR(SUM(D4:G4)*(4/MAX(1,COUNT(D4:G4))),"")</f>
        <v>794264000000</v>
      </c>
      <c r="I4" s="2">
        <f t="shared" ref="I4:W4" si="1">IFERROR(INDEX(I51:I500,MATCH($C$4,$C$51:$C$500,0)),"")</f>
        <v>871892000000</v>
      </c>
      <c r="J4" s="2">
        <f t="shared" si="1"/>
        <v>862466000000</v>
      </c>
      <c r="K4" s="2">
        <f t="shared" si="1"/>
        <v>1109756000000</v>
      </c>
      <c r="L4" s="2">
        <f t="shared" si="1"/>
        <v>1088236706064</v>
      </c>
      <c r="M4" s="2">
        <f t="shared" si="1"/>
        <v>975211333352</v>
      </c>
      <c r="N4" s="2">
        <f t="shared" si="1"/>
        <v>1122276247134</v>
      </c>
      <c r="O4" s="2">
        <f t="shared" si="1"/>
        <v>1087963086355</v>
      </c>
      <c r="P4" s="2">
        <f t="shared" si="1"/>
        <v>897612636308</v>
      </c>
      <c r="Q4" s="2">
        <f t="shared" si="1"/>
        <v>761760612195</v>
      </c>
      <c r="R4" s="2">
        <f t="shared" si="1"/>
        <v>703132723832</v>
      </c>
      <c r="S4" s="2">
        <f t="shared" si="1"/>
        <v>506428729921</v>
      </c>
      <c r="T4" s="2">
        <f t="shared" si="1"/>
        <v>481904523691</v>
      </c>
      <c r="U4" s="2">
        <f t="shared" si="1"/>
        <v>448295643503</v>
      </c>
      <c r="V4" s="2">
        <f t="shared" si="1"/>
        <v>413690453778</v>
      </c>
      <c r="W4" s="2">
        <f t="shared" si="1"/>
        <v>42944342695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45375000000</v>
      </c>
      <c r="H5" s="2">
        <f>IFERROR(SUM(D5:G5)*(4/MAX(1,COUNT(D5:G5))),"")</f>
        <v>181500000000</v>
      </c>
      <c r="I5" s="2">
        <f t="shared" ref="I5:W5" si="2">IFERROR(INDEX(I51:I500,MATCH($C$5,$C$51:$C$500,0)),"")</f>
        <v>411441000000</v>
      </c>
      <c r="J5" s="2">
        <f t="shared" si="2"/>
        <v>-1844881000000</v>
      </c>
      <c r="K5" s="2">
        <f t="shared" si="2"/>
        <v>75310000000</v>
      </c>
      <c r="L5" s="2">
        <f t="shared" si="2"/>
        <v>141247983698</v>
      </c>
      <c r="M5" s="2">
        <f t="shared" si="2"/>
        <v>383021200290</v>
      </c>
      <c r="N5" s="2">
        <f t="shared" si="2"/>
        <v>199676473228</v>
      </c>
      <c r="O5" s="2">
        <f t="shared" si="2"/>
        <v>581338486861</v>
      </c>
      <c r="P5" s="2">
        <f t="shared" si="2"/>
        <v>916756989201</v>
      </c>
      <c r="Q5" s="2">
        <f t="shared" si="2"/>
        <v>879099393578</v>
      </c>
      <c r="R5" s="2">
        <f t="shared" si="2"/>
        <v>452441685083</v>
      </c>
      <c r="S5" s="2">
        <f t="shared" si="2"/>
        <v>315989076632</v>
      </c>
      <c r="T5" s="2">
        <f t="shared" si="2"/>
        <v>231389627656</v>
      </c>
      <c r="U5" s="2">
        <f t="shared" si="2"/>
        <v>794259292871</v>
      </c>
      <c r="V5" s="2">
        <f t="shared" si="2"/>
        <v>574046337320</v>
      </c>
      <c r="W5" s="2">
        <f t="shared" si="2"/>
        <v>81940592732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2625203000000</v>
      </c>
      <c r="H6" s="2">
        <f>IFERROR(INDEX(D6:G6,COUNT(D6:G6)),"")</f>
        <v>2625203000000</v>
      </c>
      <c r="I6" s="2">
        <f t="shared" ref="I6:W6" si="3">IFERROR(INDEX(I51:I500,MATCH($C$6,$C$51:$C$500,0)),"")</f>
        <v>2579828000000</v>
      </c>
      <c r="J6" s="2">
        <f t="shared" si="3"/>
        <v>2168387000000</v>
      </c>
      <c r="K6" s="2">
        <f t="shared" si="3"/>
        <v>4013268000000</v>
      </c>
      <c r="L6" s="2">
        <f t="shared" si="3"/>
        <v>5891260258918</v>
      </c>
      <c r="M6" s="2">
        <f t="shared" si="3"/>
        <v>6584871520106</v>
      </c>
      <c r="N6" s="2">
        <f t="shared" si="3"/>
        <v>6201850319816</v>
      </c>
      <c r="O6" s="2">
        <f t="shared" si="3"/>
        <v>5802718740462</v>
      </c>
      <c r="P6" s="2">
        <f t="shared" si="3"/>
        <v>5221380253601</v>
      </c>
      <c r="Q6" s="2">
        <f t="shared" si="3"/>
        <v>4317467149606</v>
      </c>
      <c r="R6" s="2">
        <f t="shared" si="3"/>
        <v>3433435914066</v>
      </c>
      <c r="S6" s="2">
        <f t="shared" si="3"/>
        <v>2980994228983</v>
      </c>
      <c r="T6" s="2">
        <f t="shared" si="3"/>
        <v>3042001917230</v>
      </c>
      <c r="U6" s="2">
        <f t="shared" si="3"/>
        <v>2099784827224</v>
      </c>
      <c r="V6" s="2">
        <f t="shared" si="3"/>
        <v>1248145534353</v>
      </c>
      <c r="W6" s="2">
        <f t="shared" si="3"/>
        <v>664969088924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1.35</v>
      </c>
      <c r="H7" s="3">
        <f>IFERROR(INDEX(D7:G7,COUNT(D7:G7)),"")</f>
        <v>1.35</v>
      </c>
      <c r="I7" s="3">
        <f t="shared" ref="I7:W7" si="4">IFERROR(INDEX(I51:I500,MATCH($C$7,$C$51:$C$500,0))/1000000000,"")</f>
        <v>1.35</v>
      </c>
      <c r="J7" s="3">
        <f t="shared" si="4"/>
        <v>1.35</v>
      </c>
      <c r="K7" s="3">
        <f t="shared" si="4"/>
        <v>1.35</v>
      </c>
      <c r="L7" s="3">
        <f t="shared" si="4"/>
        <v>1.35</v>
      </c>
      <c r="M7" s="3">
        <f t="shared" si="4"/>
        <v>1.35</v>
      </c>
      <c r="N7" s="3">
        <f t="shared" si="4"/>
        <v>1.35</v>
      </c>
      <c r="O7" s="3">
        <f t="shared" si="4"/>
        <v>1.35</v>
      </c>
      <c r="P7" s="3">
        <f t="shared" si="4"/>
        <v>1.35</v>
      </c>
      <c r="Q7" s="3">
        <f t="shared" si="4"/>
        <v>1.35</v>
      </c>
      <c r="R7" s="3">
        <f t="shared" si="4"/>
        <v>1.35</v>
      </c>
      <c r="S7" s="3">
        <f t="shared" si="4"/>
        <v>1.35</v>
      </c>
      <c r="T7" s="3">
        <f t="shared" si="4"/>
        <v>1.35</v>
      </c>
      <c r="U7" s="3">
        <f t="shared" si="4"/>
        <v>1.1399999999999999</v>
      </c>
      <c r="V7" s="3">
        <f t="shared" si="4"/>
        <v>1.03</v>
      </c>
      <c r="W7" s="3">
        <f t="shared" si="4"/>
        <v>0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710000000000</v>
      </c>
      <c r="H8" s="2">
        <f>IFERROR(INDEX(D8:G8,COUNT(D8:G8)),"")</f>
        <v>710000000000</v>
      </c>
      <c r="I8" s="2">
        <f t="shared" ref="I8:W8" si="5">IFERROR(INDEX(I51:I500,MATCH($C$8,$C$51:$C$500,0)),"")</f>
        <v>1051000000000</v>
      </c>
      <c r="J8" s="2">
        <f t="shared" si="5"/>
        <v>626000000000</v>
      </c>
      <c r="K8" s="2">
        <f t="shared" si="5"/>
        <v>560000000000</v>
      </c>
      <c r="L8" s="2">
        <f t="shared" si="5"/>
        <v>221000000000</v>
      </c>
      <c r="M8" s="2">
        <f t="shared" si="5"/>
        <v>-1214000000000</v>
      </c>
      <c r="N8" s="2">
        <f t="shared" si="5"/>
        <v>365000000000</v>
      </c>
      <c r="O8" s="2">
        <f t="shared" si="5"/>
        <v>87000000000</v>
      </c>
      <c r="P8" s="2">
        <f t="shared" si="5"/>
        <v>-450000000000</v>
      </c>
      <c r="Q8" s="2">
        <f t="shared" si="5"/>
        <v>-58000000000</v>
      </c>
      <c r="R8" s="2">
        <f t="shared" si="5"/>
        <v>-27000000000</v>
      </c>
      <c r="S8" s="2">
        <f t="shared" si="5"/>
        <v>-732000000000</v>
      </c>
      <c r="T8" s="2">
        <f t="shared" si="5"/>
        <v>96000000000</v>
      </c>
      <c r="U8" s="2">
        <f t="shared" si="5"/>
        <v>269000000000</v>
      </c>
      <c r="V8" s="2">
        <f t="shared" si="5"/>
        <v>125000000000</v>
      </c>
      <c r="W8" s="2">
        <f t="shared" si="5"/>
        <v>-471000000000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525.74</v>
      </c>
      <c r="H9" s="3">
        <f>IFERROR(INDEX(D9:G9,COUNT(D9:G9)),"")</f>
        <v>525.74</v>
      </c>
      <c r="I9" s="3">
        <f t="shared" ref="I9:W9" si="6">IFERROR(INDEX(I51:I500,MATCH($C$9,$C$51:$C$500,0)),"")</f>
        <v>777.93</v>
      </c>
      <c r="J9" s="3">
        <f t="shared" si="6"/>
        <v>463.31</v>
      </c>
      <c r="K9" s="3">
        <f t="shared" si="6"/>
        <v>414.7</v>
      </c>
      <c r="L9" s="3">
        <f t="shared" si="6"/>
        <v>163.27000000000001</v>
      </c>
      <c r="M9" s="3">
        <f t="shared" si="6"/>
        <v>-898.73</v>
      </c>
      <c r="N9" s="3">
        <f t="shared" si="6"/>
        <v>270.02</v>
      </c>
      <c r="O9" s="3">
        <f t="shared" si="6"/>
        <v>64.44</v>
      </c>
      <c r="P9" s="3">
        <f t="shared" si="6"/>
        <v>-333.22</v>
      </c>
      <c r="Q9" s="3">
        <f t="shared" si="6"/>
        <v>-42.57</v>
      </c>
      <c r="R9" s="3">
        <f t="shared" si="6"/>
        <v>-19.68</v>
      </c>
      <c r="S9" s="3">
        <f t="shared" si="6"/>
        <v>-541.91</v>
      </c>
      <c r="T9" s="3">
        <f t="shared" si="6"/>
        <v>70.900000000000006</v>
      </c>
      <c r="U9" s="3">
        <f t="shared" si="6"/>
        <v>235.43</v>
      </c>
      <c r="V9" s="3">
        <f t="shared" si="6"/>
        <v>121.94</v>
      </c>
      <c r="W9" s="3">
        <f t="shared" si="6"/>
        <v>-341162.18</v>
      </c>
    </row>
    <row r="10" spans="1:23" ht="15.5" x14ac:dyDescent="0.35">
      <c r="C10" t="s">
        <v>17</v>
      </c>
      <c r="D10" s="3" t="str">
        <f ca="1">IFERROR(IF(D9=0,"",D2/D9),"")</f>
        <v/>
      </c>
      <c r="I10" s="3" t="str">
        <f t="shared" ref="I10:W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35.370858087829973</v>
      </c>
      <c r="M10" s="3">
        <f t="shared" ca="1" si="7"/>
        <v>-6.4813681528378932</v>
      </c>
      <c r="N10" s="3" t="str">
        <f t="shared" ca="1" si="7"/>
        <v/>
      </c>
      <c r="O10" s="3" t="str">
        <f t="shared" ca="1" si="7"/>
        <v/>
      </c>
      <c r="P10" s="3">
        <f t="shared" ca="1" si="7"/>
        <v>-24.908468879419001</v>
      </c>
      <c r="Q10" s="3" t="str">
        <f t="shared" ca="1" si="7"/>
        <v/>
      </c>
      <c r="R10" s="3">
        <f t="shared" ca="1" si="7"/>
        <v>-94.004065040650403</v>
      </c>
      <c r="S10" s="3" t="str">
        <f t="shared" ca="1" si="7"/>
        <v/>
      </c>
      <c r="T10" s="3">
        <f t="shared" ca="1" si="7"/>
        <v>42.313117066290545</v>
      </c>
      <c r="U10" s="3">
        <f t="shared" ca="1" si="7"/>
        <v>22.561666737459117</v>
      </c>
      <c r="V10" s="3">
        <f t="shared" ca="1" si="7"/>
        <v>42.031474495653605</v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525467000000</v>
      </c>
      <c r="H11" s="2">
        <f>IFERROR(INDEX(D11:G11,COUNT(D11:G11)),"")</f>
        <v>525467000000</v>
      </c>
      <c r="I11" s="2">
        <f t="shared" ref="I11:W11" si="8">IFERROR(INDEX(I51:I500,MATCH($C$11,$C$51:$C$500,0)),"")</f>
        <v>1103000000</v>
      </c>
      <c r="J11" s="2">
        <f t="shared" si="8"/>
        <v>18138000000</v>
      </c>
      <c r="K11" s="2">
        <f t="shared" si="8"/>
        <v>781636000000</v>
      </c>
      <c r="L11" s="2">
        <f t="shared" si="8"/>
        <v>684025239827</v>
      </c>
      <c r="M11" s="2">
        <f t="shared" si="8"/>
        <v>1196126911652</v>
      </c>
      <c r="N11" s="2">
        <f t="shared" si="8"/>
        <v>367387480437</v>
      </c>
      <c r="O11" s="2">
        <f t="shared" si="8"/>
        <v>655596010246</v>
      </c>
      <c r="P11" s="2">
        <f t="shared" si="8"/>
        <v>279748879285</v>
      </c>
      <c r="Q11" s="2">
        <f t="shared" si="8"/>
        <v>223593458420</v>
      </c>
      <c r="R11" s="2">
        <f t="shared" si="8"/>
        <v>317446468527</v>
      </c>
      <c r="S11" s="2">
        <f t="shared" si="8"/>
        <v>47509684293</v>
      </c>
      <c r="T11" s="2">
        <f t="shared" si="8"/>
        <v>665406646370</v>
      </c>
      <c r="U11" s="2">
        <f t="shared" si="8"/>
        <v>246540238984</v>
      </c>
      <c r="V11" s="2">
        <f t="shared" si="8"/>
        <v>153032081105</v>
      </c>
      <c r="W11" s="2">
        <f t="shared" si="8"/>
        <v>9946821323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-84000000000</v>
      </c>
      <c r="H12" s="2">
        <f>IFERROR(INDEX(D12:G12,COUNT(D12:G12)),"")</f>
        <v>-84000000000</v>
      </c>
      <c r="I12" s="2">
        <f t="shared" ref="I12:W12" si="9">IFERROR(INDEX(I51:I500,MATCH($C$12,$C$51:$C$500,0)),"")</f>
        <v>566000000000</v>
      </c>
      <c r="J12" s="2">
        <f t="shared" si="9"/>
        <v>1322000000000</v>
      </c>
      <c r="K12" s="2">
        <f t="shared" si="9"/>
        <v>1699000000000</v>
      </c>
      <c r="L12" s="2">
        <f t="shared" si="9"/>
        <v>1595000000000</v>
      </c>
      <c r="M12" s="2">
        <f t="shared" si="9"/>
        <v>364000000000</v>
      </c>
      <c r="N12" s="2">
        <f t="shared" si="9"/>
        <v>2145000000000</v>
      </c>
      <c r="O12" s="2">
        <f t="shared" si="9"/>
        <v>1901000000000</v>
      </c>
      <c r="P12" s="2">
        <f t="shared" si="9"/>
        <v>1764000000000</v>
      </c>
      <c r="Q12" s="2">
        <f t="shared" si="9"/>
        <v>1296000000000</v>
      </c>
      <c r="R12" s="2">
        <f t="shared" si="9"/>
        <v>859000000000</v>
      </c>
      <c r="S12" s="2">
        <f t="shared" si="9"/>
        <v>595000000000</v>
      </c>
      <c r="T12" s="2">
        <f t="shared" si="9"/>
        <v>33000000000</v>
      </c>
      <c r="U12" s="2">
        <f t="shared" si="9"/>
        <v>369000000000</v>
      </c>
      <c r="V12" s="2">
        <f t="shared" si="9"/>
        <v>528000000000</v>
      </c>
      <c r="W12" s="2">
        <f t="shared" si="9"/>
        <v>669000000000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441000000000</v>
      </c>
      <c r="H13" s="2">
        <f>IFERROR(INDEX(D13:G13,COUNT(D13:G13)),"")</f>
        <v>441000000000</v>
      </c>
      <c r="I13" s="2">
        <f t="shared" ref="I13:W13" si="10">IFERROR(INDEX(I51:I500,MATCH($C$13,$C$51:$C$500,0)),"")</f>
        <v>567000000000</v>
      </c>
      <c r="J13" s="2">
        <f t="shared" si="10"/>
        <v>1340000000000</v>
      </c>
      <c r="K13" s="2">
        <f t="shared" si="10"/>
        <v>2481000000000</v>
      </c>
      <c r="L13" s="2">
        <f t="shared" si="10"/>
        <v>2279000000000</v>
      </c>
      <c r="M13" s="2">
        <f t="shared" si="10"/>
        <v>1560000000000</v>
      </c>
      <c r="N13" s="2">
        <f t="shared" si="10"/>
        <v>2512000000000</v>
      </c>
      <c r="O13" s="2">
        <f t="shared" si="10"/>
        <v>2557000000000</v>
      </c>
      <c r="P13" s="2">
        <f t="shared" si="10"/>
        <v>2043000000000</v>
      </c>
      <c r="Q13" s="2">
        <f t="shared" si="10"/>
        <v>1519000000000</v>
      </c>
      <c r="R13" s="2">
        <f t="shared" si="10"/>
        <v>1176000000000</v>
      </c>
      <c r="S13" s="2">
        <f t="shared" si="10"/>
        <v>642000000000</v>
      </c>
      <c r="T13" s="2">
        <f t="shared" si="10"/>
        <v>698000000000</v>
      </c>
      <c r="U13" s="2">
        <f t="shared" si="10"/>
        <v>615000000000</v>
      </c>
      <c r="V13" s="2">
        <f t="shared" si="10"/>
        <v>681000000000</v>
      </c>
      <c r="W13" s="2">
        <f t="shared" si="10"/>
        <v>679000000000</v>
      </c>
    </row>
    <row r="14" spans="1:23" ht="15.5" x14ac:dyDescent="0.35">
      <c r="C14" t="s">
        <v>26</v>
      </c>
      <c r="D14" s="2">
        <f>IFERROR(INDEX(D51:D500,MATCH($C$14,$C$51:$C$500,0)),"")</f>
        <v>-21186000000</v>
      </c>
      <c r="H14" s="2">
        <f>IFERROR(SUM(D14:G14)*(4/MAX(1,COUNT(D14:G14))),"")</f>
        <v>-84744000000</v>
      </c>
      <c r="I14" s="2">
        <f t="shared" ref="I14:W14" si="11">IFERROR(INDEX(I51:I500,MATCH($C$14,$C$51:$C$500,0)),"")</f>
        <v>-118717000000</v>
      </c>
      <c r="J14" s="2">
        <f t="shared" si="11"/>
        <v>-237172000000</v>
      </c>
      <c r="K14" s="2">
        <f t="shared" si="11"/>
        <v>-282197000000</v>
      </c>
      <c r="L14" s="2">
        <f t="shared" si="11"/>
        <v>-258730307871</v>
      </c>
      <c r="M14" s="2">
        <f t="shared" si="11"/>
        <v>-266359055958</v>
      </c>
      <c r="N14" s="2">
        <f t="shared" si="11"/>
        <v>-366069282337</v>
      </c>
      <c r="O14" s="2">
        <f t="shared" si="11"/>
        <v>-231683666926</v>
      </c>
      <c r="P14" s="2">
        <f t="shared" si="11"/>
        <v>-198367075354</v>
      </c>
      <c r="Q14" s="2">
        <f t="shared" si="11"/>
        <v>-137205502922</v>
      </c>
      <c r="R14" s="2">
        <f t="shared" si="11"/>
        <v>-121494686731</v>
      </c>
      <c r="S14" s="2">
        <f t="shared" si="11"/>
        <v>-77997476290</v>
      </c>
      <c r="T14" s="2">
        <f t="shared" si="11"/>
        <v>2199448001</v>
      </c>
      <c r="U14" s="2">
        <f t="shared" si="11"/>
        <v>-25052738790</v>
      </c>
      <c r="V14" s="2">
        <f t="shared" si="11"/>
        <v>-19313746269</v>
      </c>
      <c r="W14" s="2">
        <f t="shared" si="11"/>
        <v>-1478682242</v>
      </c>
    </row>
    <row r="15" spans="1:23" ht="15.5" x14ac:dyDescent="0.35">
      <c r="C15" t="s">
        <v>27</v>
      </c>
      <c r="D15" s="2">
        <f>IFERROR(INDEX(D51:D500,MATCH($C$15,$C$51:$C$500,0)),"")</f>
        <v>-8505000000</v>
      </c>
      <c r="H15" s="2">
        <f>IFERROR(SUM(D15:G15)*(4/MAX(1,COUNT(D15:G15))),"")</f>
        <v>-34020000000</v>
      </c>
      <c r="I15" s="2">
        <f t="shared" ref="I15:W15" si="12">IFERROR(INDEX(I51:I500,MATCH($C$15,$C$51:$C$500,0)),"")</f>
        <v>-37096000000</v>
      </c>
      <c r="J15" s="2">
        <f t="shared" si="12"/>
        <v>-5668000000</v>
      </c>
      <c r="K15" s="2">
        <f t="shared" si="12"/>
        <v>-25234000000</v>
      </c>
      <c r="L15" s="2">
        <f t="shared" si="12"/>
        <v>-23255173376</v>
      </c>
      <c r="M15" s="2">
        <f t="shared" si="12"/>
        <v>-12324553179</v>
      </c>
      <c r="N15" s="2">
        <f t="shared" si="12"/>
        <v>-24990246564</v>
      </c>
      <c r="O15" s="2">
        <f t="shared" si="12"/>
        <v>-3170390779</v>
      </c>
      <c r="P15" s="2">
        <f t="shared" si="12"/>
        <v>-8663961632</v>
      </c>
      <c r="Q15" s="2">
        <f t="shared" si="12"/>
        <v>113970371750</v>
      </c>
      <c r="R15" s="2">
        <f t="shared" si="12"/>
        <v>-164963519391</v>
      </c>
      <c r="S15" s="2">
        <f t="shared" si="12"/>
        <v>-95973496447</v>
      </c>
      <c r="T15" s="2">
        <f t="shared" si="12"/>
        <v>-12594859640</v>
      </c>
      <c r="U15" s="2">
        <f t="shared" si="12"/>
        <v>-28746898488</v>
      </c>
      <c r="V15" s="2">
        <f t="shared" si="12"/>
        <v>-33781613221</v>
      </c>
      <c r="W15" s="2">
        <f t="shared" si="12"/>
        <v>371311090</v>
      </c>
    </row>
    <row r="16" spans="1:23" ht="15.5" x14ac:dyDescent="0.35">
      <c r="C16" t="s">
        <v>28</v>
      </c>
      <c r="D16" s="2">
        <f>IFERROR(INDEX(D51:D500,MATCH($C$16,$C$51:$C$500,0)),"")</f>
        <v>53880000000</v>
      </c>
      <c r="H16" s="2">
        <f>IFERROR(SUM(D16:G16)*(4/MAX(1,COUNT(D16:G16))),"")</f>
        <v>215520000000</v>
      </c>
      <c r="I16" s="2">
        <f t="shared" ref="I16:W16" si="13">IFERROR(INDEX(I51:I500,MATCH($C$16,$C$51:$C$500,0)),"")</f>
        <v>448537000000</v>
      </c>
      <c r="J16" s="2">
        <f t="shared" si="13"/>
        <v>-1845168000000</v>
      </c>
      <c r="K16" s="2">
        <f t="shared" si="13"/>
        <v>97308000000</v>
      </c>
      <c r="L16" s="2">
        <f t="shared" si="13"/>
        <v>64781940850</v>
      </c>
      <c r="M16" s="2">
        <f t="shared" si="13"/>
        <v>75675763438</v>
      </c>
      <c r="N16" s="2">
        <f t="shared" si="13"/>
        <v>92194414308</v>
      </c>
      <c r="O16" s="2">
        <f t="shared" si="13"/>
        <v>132001538414</v>
      </c>
      <c r="P16" s="2">
        <f t="shared" si="13"/>
        <v>154670792818</v>
      </c>
      <c r="Q16" s="2">
        <f t="shared" si="13"/>
        <v>148155664761</v>
      </c>
      <c r="R16" s="2">
        <f t="shared" si="13"/>
        <v>609814485397</v>
      </c>
      <c r="S16" s="2">
        <f t="shared" si="13"/>
        <v>410868435469</v>
      </c>
      <c r="T16" s="2">
        <f t="shared" si="13"/>
        <v>243984487296</v>
      </c>
      <c r="U16" s="2">
        <f t="shared" si="13"/>
        <v>822811707548</v>
      </c>
      <c r="V16" s="2">
        <f t="shared" si="13"/>
        <v>600953684259</v>
      </c>
      <c r="W16" s="2">
        <f t="shared" si="13"/>
        <v>76490557126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W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7796250000000</v>
      </c>
      <c r="M20" s="2">
        <f t="shared" ca="1" si="14"/>
        <v>7863750000000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11205000000000</v>
      </c>
      <c r="Q20" s="2" t="str">
        <f t="shared" ca="1" si="14"/>
        <v/>
      </c>
      <c r="R20" s="2">
        <f t="shared" ca="1" si="14"/>
        <v>2497500000000</v>
      </c>
      <c r="S20" s="2" t="str">
        <f t="shared" ca="1" si="14"/>
        <v/>
      </c>
      <c r="T20" s="2">
        <f t="shared" ca="1" si="14"/>
        <v>4050000000000</v>
      </c>
      <c r="U20" s="2">
        <f t="shared" ca="1" si="14"/>
        <v>6055330248000</v>
      </c>
      <c r="V20" s="2">
        <f t="shared" ca="1" si="14"/>
        <v>5279077540000</v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1350000000</v>
      </c>
      <c r="H21" s="2">
        <f>IFERROR(INDEX(D21:G21,COUNT(D21:G21)),"")</f>
        <v>1350000000</v>
      </c>
      <c r="I21" s="2">
        <f t="shared" ref="I21:W21" si="15">IFERROR(INDEX(I51:I500,MATCH($C$7,$C$51:$C$500,0)),"")</f>
        <v>1350000000</v>
      </c>
      <c r="J21" s="2">
        <f t="shared" si="15"/>
        <v>1350000000</v>
      </c>
      <c r="K21" s="2">
        <f t="shared" si="15"/>
        <v>1350000000</v>
      </c>
      <c r="L21" s="2">
        <f t="shared" si="15"/>
        <v>1350000000</v>
      </c>
      <c r="M21" s="2">
        <f t="shared" si="15"/>
        <v>1350000000</v>
      </c>
      <c r="N21" s="2">
        <f t="shared" si="15"/>
        <v>1350000000</v>
      </c>
      <c r="O21" s="2">
        <f t="shared" si="15"/>
        <v>1350000000</v>
      </c>
      <c r="P21" s="2">
        <f t="shared" si="15"/>
        <v>1350000000</v>
      </c>
      <c r="Q21" s="2">
        <f t="shared" si="15"/>
        <v>1350000000</v>
      </c>
      <c r="R21" s="2">
        <f t="shared" si="15"/>
        <v>1350000000</v>
      </c>
      <c r="S21" s="2">
        <f t="shared" si="15"/>
        <v>1350000000</v>
      </c>
      <c r="T21" s="2">
        <f t="shared" si="15"/>
        <v>1350000000</v>
      </c>
      <c r="U21" s="2">
        <f t="shared" si="15"/>
        <v>1140000000</v>
      </c>
      <c r="V21" s="2">
        <f t="shared" si="15"/>
        <v>1030000000</v>
      </c>
      <c r="W21" s="2">
        <f t="shared" si="15"/>
        <v>0</v>
      </c>
    </row>
    <row r="23" spans="1:23" ht="15.5" x14ac:dyDescent="0.35">
      <c r="B23" t="s">
        <v>53</v>
      </c>
      <c r="C23" t="s">
        <v>54</v>
      </c>
      <c r="D23" s="3">
        <f>IFERROR(D5/D6*100,"")</f>
        <v>1.7284377627177785</v>
      </c>
      <c r="H23" s="3">
        <f t="shared" ref="H23:W23" si="16">IFERROR(H5/H6*100,"")</f>
        <v>6.913751050871114</v>
      </c>
      <c r="I23" s="3">
        <f t="shared" si="16"/>
        <v>15.948388807315835</v>
      </c>
      <c r="J23" s="3">
        <f t="shared" si="16"/>
        <v>-85.080799691199033</v>
      </c>
      <c r="K23" s="3">
        <f t="shared" si="16"/>
        <v>1.8765255647018839</v>
      </c>
      <c r="L23" s="3">
        <f t="shared" si="16"/>
        <v>2.397585193833244</v>
      </c>
      <c r="M23" s="3">
        <f t="shared" si="16"/>
        <v>5.8166844883836752</v>
      </c>
      <c r="N23" s="3">
        <f t="shared" si="16"/>
        <v>3.2196274165146912</v>
      </c>
      <c r="O23" s="3">
        <f t="shared" si="16"/>
        <v>10.018381259931877</v>
      </c>
      <c r="P23" s="3">
        <f t="shared" si="16"/>
        <v>17.557751871619491</v>
      </c>
      <c r="Q23" s="3">
        <f t="shared" si="16"/>
        <v>20.361461086234879</v>
      </c>
      <c r="R23" s="3">
        <f t="shared" si="16"/>
        <v>13.177519441369215</v>
      </c>
      <c r="S23" s="3">
        <f t="shared" si="16"/>
        <v>10.600123729182906</v>
      </c>
      <c r="T23" s="3">
        <f t="shared" si="16"/>
        <v>7.6064918416192135</v>
      </c>
      <c r="U23" s="3">
        <f t="shared" si="16"/>
        <v>37.825746837167252</v>
      </c>
      <c r="V23" s="3">
        <f t="shared" si="16"/>
        <v>45.991939362869878</v>
      </c>
      <c r="W23" s="3">
        <f t="shared" si="16"/>
        <v>12.322466426911625</v>
      </c>
    </row>
    <row r="24" spans="1:23" ht="15.5" x14ac:dyDescent="0.35">
      <c r="C24" t="s">
        <v>55</v>
      </c>
      <c r="D24" s="4">
        <f>IFERROR(_xlfn.RRI(5,I23,D23),"")</f>
        <v>-0.35880904655970058</v>
      </c>
      <c r="H24" s="4">
        <f t="shared" ref="H24:W24" si="17">IFERROR(_xlfn.RRI(5,M23,H23),"")</f>
        <v>3.5160391235656174E-2</v>
      </c>
      <c r="I24" s="4">
        <f t="shared" si="17"/>
        <v>0.37715314922344967</v>
      </c>
      <c r="J24" s="4" t="str">
        <f t="shared" si="17"/>
        <v/>
      </c>
      <c r="K24" s="4">
        <f t="shared" si="17"/>
        <v>-0.3605933987473694</v>
      </c>
      <c r="L24" s="4">
        <f t="shared" si="17"/>
        <v>-0.34808192580171438</v>
      </c>
      <c r="M24" s="4">
        <f t="shared" si="17"/>
        <v>-0.15088137246517785</v>
      </c>
      <c r="N24" s="4">
        <f t="shared" si="17"/>
        <v>-0.21204949812918739</v>
      </c>
      <c r="O24" s="4">
        <f t="shared" si="17"/>
        <v>5.662925355806836E-2</v>
      </c>
      <c r="P24" s="4">
        <f t="shared" si="17"/>
        <v>-0.14229828367408492</v>
      </c>
      <c r="Q24" s="4">
        <f t="shared" si="17"/>
        <v>-0.15037859927965647</v>
      </c>
      <c r="R24" s="4">
        <f t="shared" si="17"/>
        <v>1.3508054414638204E-2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33.590000000000003</v>
      </c>
      <c r="H25" s="3">
        <f>IFERROR(INDEX(D25:G25,COUNT(D25:G25)),"")</f>
        <v>33.590000000000003</v>
      </c>
      <c r="I25" s="3">
        <f t="shared" ref="I25:W25" si="18">IFERROR(INDEX(I51:I500,MATCH($C$25,$C$51:$C$500,0)),"")</f>
        <v>304.57</v>
      </c>
      <c r="J25" s="3">
        <f t="shared" si="18"/>
        <v>-1370.07</v>
      </c>
      <c r="K25" s="3">
        <f t="shared" si="18"/>
        <v>53.35</v>
      </c>
      <c r="L25" s="3">
        <f t="shared" si="18"/>
        <v>30.74</v>
      </c>
      <c r="M25" s="3">
        <f t="shared" si="18"/>
        <v>46.9</v>
      </c>
      <c r="N25" s="3">
        <f t="shared" si="18"/>
        <v>49.75</v>
      </c>
      <c r="O25" s="3">
        <f t="shared" si="18"/>
        <v>95.37</v>
      </c>
      <c r="P25" s="3">
        <f t="shared" si="18"/>
        <v>108.08</v>
      </c>
      <c r="Q25" s="3">
        <f t="shared" si="18"/>
        <v>194.04</v>
      </c>
      <c r="R25" s="3">
        <f t="shared" si="18"/>
        <v>329.3</v>
      </c>
      <c r="S25" s="3">
        <f t="shared" si="18"/>
        <v>233.1</v>
      </c>
      <c r="T25" s="3">
        <f t="shared" si="18"/>
        <v>171.28</v>
      </c>
      <c r="U25" s="3">
        <f t="shared" si="18"/>
        <v>694.68</v>
      </c>
      <c r="V25" s="3">
        <f t="shared" si="18"/>
        <v>558.24</v>
      </c>
      <c r="W25" s="3">
        <f t="shared" si="18"/>
        <v>59352.21</v>
      </c>
    </row>
    <row r="26" spans="1:23" ht="15.5" x14ac:dyDescent="0.35">
      <c r="C26" t="s">
        <v>58</v>
      </c>
      <c r="D26" s="4">
        <f>IFERROR(_xlfn.RRI(5,I25,D25),"")</f>
        <v>-0.35656515525049426</v>
      </c>
      <c r="H26" s="4">
        <f t="shared" ref="H26:W26" si="19">IFERROR(_xlfn.RRI(5,M25,H25),"")</f>
        <v>-6.4578317808345442E-2</v>
      </c>
      <c r="I26" s="4">
        <f t="shared" si="19"/>
        <v>0.43674206633286672</v>
      </c>
      <c r="J26" s="4" t="str">
        <f t="shared" si="19"/>
        <v/>
      </c>
      <c r="K26" s="4">
        <f t="shared" si="19"/>
        <v>-0.1316839721327322</v>
      </c>
      <c r="L26" s="4">
        <f t="shared" si="19"/>
        <v>-0.30822873302175124</v>
      </c>
      <c r="M26" s="4">
        <f t="shared" si="19"/>
        <v>-0.32280113367441998</v>
      </c>
      <c r="N26" s="4">
        <f t="shared" si="19"/>
        <v>-0.26573950571856841</v>
      </c>
      <c r="O26" s="4">
        <f t="shared" si="19"/>
        <v>-0.11051009066370132</v>
      </c>
      <c r="P26" s="4">
        <f t="shared" si="19"/>
        <v>-0.31072566474942676</v>
      </c>
      <c r="Q26" s="4">
        <f t="shared" si="19"/>
        <v>-0.19050520097857038</v>
      </c>
      <c r="R26" s="4">
        <f t="shared" si="19"/>
        <v>-0.64614041226131524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147.08592592592592</v>
      </c>
      <c r="H27" s="3">
        <f t="shared" ref="H27:W27" si="20">IFERROR(H4/H21,"")</f>
        <v>588.34370370370368</v>
      </c>
      <c r="I27" s="3">
        <f t="shared" si="20"/>
        <v>645.84592592592594</v>
      </c>
      <c r="J27" s="3">
        <f t="shared" si="20"/>
        <v>638.86370370370366</v>
      </c>
      <c r="K27" s="3">
        <f t="shared" si="20"/>
        <v>822.04148148148147</v>
      </c>
      <c r="L27" s="3">
        <f t="shared" si="20"/>
        <v>806.10126375111111</v>
      </c>
      <c r="M27" s="3">
        <f t="shared" si="20"/>
        <v>722.37876544592598</v>
      </c>
      <c r="N27" s="3">
        <f t="shared" si="20"/>
        <v>831.31573861777781</v>
      </c>
      <c r="O27" s="3">
        <f t="shared" si="20"/>
        <v>805.89858248518522</v>
      </c>
      <c r="P27" s="3">
        <f t="shared" si="20"/>
        <v>664.89824911703704</v>
      </c>
      <c r="Q27" s="3">
        <f t="shared" si="20"/>
        <v>564.26712014444445</v>
      </c>
      <c r="R27" s="3">
        <f t="shared" si="20"/>
        <v>520.8390546903704</v>
      </c>
      <c r="S27" s="3">
        <f t="shared" si="20"/>
        <v>375.13239253407409</v>
      </c>
      <c r="T27" s="3">
        <f t="shared" si="20"/>
        <v>356.9663138451852</v>
      </c>
      <c r="U27" s="3">
        <f t="shared" si="20"/>
        <v>393.24179254649124</v>
      </c>
      <c r="V27" s="3">
        <f t="shared" si="20"/>
        <v>401.6412172601942</v>
      </c>
      <c r="W27" s="3" t="str">
        <f t="shared" si="20"/>
        <v/>
      </c>
    </row>
    <row r="28" spans="1:23" ht="15.5" x14ac:dyDescent="0.35">
      <c r="C28" t="s">
        <v>60</v>
      </c>
      <c r="D28" s="4">
        <f>IFERROR(_xlfn.RRI(5,I27,D27),"")</f>
        <v>-0.2561447391122198</v>
      </c>
      <c r="H28" s="4">
        <f t="shared" ref="H28:W28" si="21">IFERROR(_xlfn.RRI(5,M27,H27),"")</f>
        <v>-4.0216614414649299E-2</v>
      </c>
      <c r="I28" s="4">
        <f t="shared" si="21"/>
        <v>-4.9236316982974704E-2</v>
      </c>
      <c r="J28" s="4">
        <f t="shared" si="21"/>
        <v>-4.5390911967600034E-2</v>
      </c>
      <c r="K28" s="4">
        <f t="shared" si="21"/>
        <v>4.334444663494974E-2</v>
      </c>
      <c r="L28" s="4">
        <f t="shared" si="21"/>
        <v>7.3942356731144354E-2</v>
      </c>
      <c r="M28" s="4">
        <f t="shared" si="21"/>
        <v>6.7609146507294104E-2</v>
      </c>
      <c r="N28" s="4">
        <f t="shared" si="21"/>
        <v>0.17250927586744402</v>
      </c>
      <c r="O28" s="4">
        <f t="shared" si="21"/>
        <v>0.17687579695897004</v>
      </c>
      <c r="P28" s="4">
        <f t="shared" si="21"/>
        <v>0.11075711660721499</v>
      </c>
      <c r="Q28" s="4">
        <f t="shared" si="21"/>
        <v>7.0358578240468095E-2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-0.88971336638539589</v>
      </c>
      <c r="I29" s="4">
        <f t="shared" si="22"/>
        <v>-1.2223025100907252</v>
      </c>
      <c r="J29" s="4">
        <f t="shared" si="22"/>
        <v>-26.680787253983127</v>
      </c>
      <c r="K29" s="4">
        <f t="shared" si="22"/>
        <v>0.73552374756018235</v>
      </c>
      <c r="L29" s="4">
        <f t="shared" si="22"/>
        <v>-0.3445628997867804</v>
      </c>
      <c r="M29" s="4">
        <f t="shared" si="22"/>
        <v>-5.7286432160804049E-2</v>
      </c>
      <c r="N29" s="4">
        <f t="shared" si="22"/>
        <v>-0.47834748872811161</v>
      </c>
      <c r="O29" s="4">
        <f t="shared" si="22"/>
        <v>-0.11759807549962985</v>
      </c>
      <c r="P29" s="4">
        <f t="shared" si="22"/>
        <v>-0.44300144300144301</v>
      </c>
      <c r="Q29" s="4">
        <f t="shared" si="22"/>
        <v>-0.41075007591861529</v>
      </c>
      <c r="R29" s="4">
        <f t="shared" si="22"/>
        <v>0.41269841269841279</v>
      </c>
      <c r="S29" s="4">
        <f t="shared" si="22"/>
        <v>0.36092947220924798</v>
      </c>
      <c r="T29" s="4">
        <f t="shared" si="22"/>
        <v>-0.75344043300512464</v>
      </c>
      <c r="U29" s="4">
        <f t="shared" si="22"/>
        <v>0.24441100601891649</v>
      </c>
      <c r="V29" s="4">
        <f t="shared" si="22"/>
        <v>-0.99059445301194349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-8.9033962922013335E-2</v>
      </c>
      <c r="I30" s="4">
        <f t="shared" si="23"/>
        <v>1.0929126481507762E-2</v>
      </c>
      <c r="J30" s="4">
        <f t="shared" si="23"/>
        <v>-0.22283276684244108</v>
      </c>
      <c r="K30" s="4">
        <f t="shared" si="23"/>
        <v>1.9774460662912455E-2</v>
      </c>
      <c r="L30" s="4">
        <f t="shared" si="23"/>
        <v>0.1158983379771733</v>
      </c>
      <c r="M30" s="4">
        <f t="shared" si="23"/>
        <v>-0.13104163449735776</v>
      </c>
      <c r="N30" s="4">
        <f t="shared" si="23"/>
        <v>3.1538901649649988E-2</v>
      </c>
      <c r="O30" s="4">
        <f t="shared" si="23"/>
        <v>0.21206302401215821</v>
      </c>
      <c r="P30" s="4">
        <f t="shared" si="23"/>
        <v>0.17833952286079055</v>
      </c>
      <c r="Q30" s="4">
        <f t="shared" si="23"/>
        <v>8.338096973141014E-2</v>
      </c>
      <c r="R30" s="4">
        <f t="shared" si="23"/>
        <v>0.38841397079048956</v>
      </c>
      <c r="S30" s="4">
        <f t="shared" si="23"/>
        <v>5.0890176423670726E-2</v>
      </c>
      <c r="T30" s="4">
        <f t="shared" si="23"/>
        <v>-9.224726208880088E-2</v>
      </c>
      <c r="U30" s="4">
        <f t="shared" si="23"/>
        <v>-2.0912755844631301E-2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1943.29</v>
      </c>
      <c r="H32" s="3">
        <f>IFERROR(INDEX(D32:G32,COUNT(D32:G32)),"")</f>
        <v>1943.29</v>
      </c>
      <c r="I32" s="3">
        <f t="shared" ref="I32:W32" si="24">IFERROR(INDEX(I51:I500,MATCH($C$32,$C$51:$C$500,0)),"")</f>
        <v>1909.7</v>
      </c>
      <c r="J32" s="3">
        <f t="shared" si="24"/>
        <v>1605.14</v>
      </c>
      <c r="K32" s="3">
        <f t="shared" si="24"/>
        <v>2970.8</v>
      </c>
      <c r="L32" s="3">
        <f t="shared" si="24"/>
        <v>4360.97</v>
      </c>
      <c r="M32" s="3">
        <f t="shared" si="24"/>
        <v>4874.42</v>
      </c>
      <c r="N32" s="3">
        <f t="shared" si="24"/>
        <v>4590.8900000000003</v>
      </c>
      <c r="O32" s="3">
        <f t="shared" si="24"/>
        <v>4295.43</v>
      </c>
      <c r="P32" s="3">
        <f t="shared" si="24"/>
        <v>3865.1</v>
      </c>
      <c r="Q32" s="3">
        <f t="shared" si="24"/>
        <v>3195.98</v>
      </c>
      <c r="R32" s="3">
        <f t="shared" si="24"/>
        <v>2541.58</v>
      </c>
      <c r="S32" s="3">
        <f t="shared" si="24"/>
        <v>2206.66</v>
      </c>
      <c r="T32" s="3">
        <f t="shared" si="24"/>
        <v>2251.83</v>
      </c>
      <c r="U32" s="3">
        <f t="shared" si="24"/>
        <v>1836.96</v>
      </c>
      <c r="V32" s="3">
        <f t="shared" si="24"/>
        <v>1213.78</v>
      </c>
      <c r="W32" s="3">
        <f t="shared" si="24"/>
        <v>481658.52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2.3199999999999998</v>
      </c>
      <c r="H33" s="3">
        <f>IFERROR(INDEX(D33:G33,COUNT(D33:G33)),"")</f>
        <v>2.3199999999999998</v>
      </c>
      <c r="I33" s="3">
        <f t="shared" ref="I33:W33" si="25">IFERROR(INDEX(I51:I500,MATCH($C$33,$C$51:$C$500,0)),"")</f>
        <v>2.72</v>
      </c>
      <c r="J33" s="3">
        <f t="shared" si="25"/>
        <v>3.13</v>
      </c>
      <c r="K33" s="3">
        <f t="shared" si="25"/>
        <v>1.89</v>
      </c>
      <c r="L33" s="3">
        <f t="shared" si="25"/>
        <v>1.32</v>
      </c>
      <c r="M33" s="3">
        <f t="shared" si="25"/>
        <v>1.2</v>
      </c>
      <c r="N33" s="3">
        <f t="shared" si="25"/>
        <v>1.58</v>
      </c>
      <c r="O33" s="3">
        <f t="shared" si="25"/>
        <v>1.52</v>
      </c>
      <c r="P33" s="3">
        <f t="shared" si="25"/>
        <v>2.15</v>
      </c>
      <c r="Q33" s="3">
        <f t="shared" si="25"/>
        <v>2.5299999999999998</v>
      </c>
      <c r="R33" s="3">
        <f t="shared" si="25"/>
        <v>0.73</v>
      </c>
      <c r="S33" s="3">
        <f t="shared" si="25"/>
        <v>0.86</v>
      </c>
      <c r="T33" s="3">
        <f t="shared" si="25"/>
        <v>1.33</v>
      </c>
      <c r="U33" s="3">
        <f t="shared" si="25"/>
        <v>3.1</v>
      </c>
      <c r="V33" s="3">
        <f t="shared" si="25"/>
        <v>4.53</v>
      </c>
      <c r="W33" s="3">
        <f t="shared" si="25"/>
        <v>0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133.97</v>
      </c>
      <c r="H34" s="3">
        <f>IFERROR(INDEX(D34:G34,COUNT(D34:G34)),"")</f>
        <v>133.97</v>
      </c>
      <c r="I34" s="3">
        <f t="shared" ref="I34:W34" si="26">IFERROR(INDEX(I51:I500,MATCH($C$34,$C$51:$C$500,0)),"")</f>
        <v>17.07</v>
      </c>
      <c r="J34" s="3">
        <f t="shared" si="26"/>
        <v>-3.67</v>
      </c>
      <c r="K34" s="3">
        <f t="shared" si="26"/>
        <v>104.97</v>
      </c>
      <c r="L34" s="3">
        <f t="shared" si="26"/>
        <v>187.87</v>
      </c>
      <c r="M34" s="3">
        <f t="shared" si="26"/>
        <v>124.2</v>
      </c>
      <c r="N34" s="3">
        <f t="shared" si="26"/>
        <v>145.72999999999999</v>
      </c>
      <c r="O34" s="3">
        <f t="shared" si="26"/>
        <v>68.42</v>
      </c>
      <c r="P34" s="3">
        <f t="shared" si="26"/>
        <v>76.790000000000006</v>
      </c>
      <c r="Q34" s="3">
        <f t="shared" si="26"/>
        <v>41.74</v>
      </c>
      <c r="R34" s="3">
        <f t="shared" si="26"/>
        <v>5.62</v>
      </c>
      <c r="S34" s="3">
        <f t="shared" si="26"/>
        <v>8.15</v>
      </c>
      <c r="T34" s="3">
        <f t="shared" si="26"/>
        <v>17.52</v>
      </c>
      <c r="U34" s="3">
        <f t="shared" si="26"/>
        <v>8.2100000000000009</v>
      </c>
      <c r="V34" s="3">
        <f t="shared" si="26"/>
        <v>9.85</v>
      </c>
      <c r="W34" s="3">
        <f t="shared" si="26"/>
        <v>0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30.61</v>
      </c>
      <c r="H35" s="3">
        <f>IFERROR(INDEX(D35:G35,COUNT(D35:G35)),"")</f>
        <v>30.61</v>
      </c>
      <c r="I35" s="3">
        <f t="shared" ref="I35:W35" si="27">IFERROR(INDEX(I51:I500,MATCH($C$35,$C$51:$C$500,0)),"")</f>
        <v>8.06</v>
      </c>
      <c r="J35" s="3">
        <f t="shared" si="27"/>
        <v>7.87</v>
      </c>
      <c r="K35" s="3">
        <f t="shared" si="27"/>
        <v>6.82</v>
      </c>
      <c r="L35" s="3">
        <f t="shared" si="27"/>
        <v>7.17</v>
      </c>
      <c r="M35" s="3">
        <f t="shared" si="27"/>
        <v>8.07</v>
      </c>
      <c r="N35" s="3">
        <f t="shared" si="27"/>
        <v>8.73</v>
      </c>
      <c r="O35" s="3">
        <f t="shared" si="27"/>
        <v>8.1</v>
      </c>
      <c r="P35" s="3">
        <f t="shared" si="27"/>
        <v>12.49</v>
      </c>
      <c r="Q35" s="3">
        <f t="shared" si="27"/>
        <v>14.36</v>
      </c>
      <c r="R35" s="3">
        <f t="shared" si="27"/>
        <v>3.55</v>
      </c>
      <c r="S35" s="3">
        <f t="shared" si="27"/>
        <v>5.07</v>
      </c>
      <c r="T35" s="3">
        <f t="shared" si="27"/>
        <v>8.41</v>
      </c>
      <c r="U35" s="3">
        <f t="shared" si="27"/>
        <v>14.53</v>
      </c>
      <c r="V35" s="3">
        <f t="shared" si="27"/>
        <v>13.67</v>
      </c>
      <c r="W35" s="3">
        <f t="shared" si="27"/>
        <v>0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13.1783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618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198566000000</v>
      </c>
      <c r="E51" s="5">
        <v>240922000000</v>
      </c>
      <c r="F51" s="5">
        <v>215105000000</v>
      </c>
      <c r="G51" s="5">
        <v>206658000000</v>
      </c>
      <c r="I51" s="5">
        <v>871892000000</v>
      </c>
      <c r="J51" s="5">
        <v>862466000000</v>
      </c>
      <c r="K51" s="5">
        <v>1109756000000</v>
      </c>
      <c r="L51" s="5">
        <v>1088236706064</v>
      </c>
      <c r="M51" s="5">
        <v>975211333352</v>
      </c>
      <c r="N51" s="5">
        <v>1122276247134</v>
      </c>
      <c r="O51" s="5">
        <v>1087963086355</v>
      </c>
      <c r="P51" s="5">
        <v>897612636308</v>
      </c>
      <c r="Q51" s="5">
        <v>761760612195</v>
      </c>
      <c r="R51" s="5">
        <v>703132723832</v>
      </c>
      <c r="S51" s="5">
        <v>506428729921</v>
      </c>
      <c r="T51" s="5">
        <v>481904523691</v>
      </c>
      <c r="U51" s="5">
        <v>448295643503</v>
      </c>
      <c r="V51" s="5">
        <v>413690453778</v>
      </c>
      <c r="W51" s="5">
        <v>42944342695</v>
      </c>
    </row>
    <row r="52" spans="2:23" ht="15.5" x14ac:dyDescent="0.35">
      <c r="C52" t="s">
        <v>85</v>
      </c>
      <c r="D52" s="5">
        <v>-65771000000</v>
      </c>
      <c r="E52" s="5">
        <v>-61701000000</v>
      </c>
      <c r="F52" s="5">
        <v>-56484000000</v>
      </c>
      <c r="G52" s="5">
        <v>-59646000000</v>
      </c>
      <c r="I52" s="5">
        <v>-242946000000</v>
      </c>
      <c r="J52" s="5">
        <v>-497664000000</v>
      </c>
      <c r="K52" s="5">
        <v>-516842000000</v>
      </c>
      <c r="L52" s="5">
        <v>-518919671196</v>
      </c>
      <c r="M52" s="5">
        <v>-485419172161</v>
      </c>
      <c r="N52" s="5">
        <v>-566680887698</v>
      </c>
      <c r="O52" s="5">
        <v>-539141827323</v>
      </c>
      <c r="P52" s="5">
        <v>-406766397197</v>
      </c>
      <c r="Q52" s="5">
        <v>-333937841543</v>
      </c>
      <c r="R52" s="5">
        <v>-174516616978</v>
      </c>
      <c r="S52" s="5">
        <v>-121454853561</v>
      </c>
      <c r="T52" s="5">
        <v>-106697801947</v>
      </c>
      <c r="U52" s="5">
        <v>-90107742331</v>
      </c>
      <c r="V52" s="5">
        <v>-68126659208</v>
      </c>
      <c r="W52" s="5">
        <v>-16359294744</v>
      </c>
    </row>
    <row r="53" spans="2:23" ht="15.5" x14ac:dyDescent="0.35">
      <c r="C53" t="s">
        <v>86</v>
      </c>
      <c r="D53" s="5">
        <v>132795000000</v>
      </c>
      <c r="E53" s="5">
        <v>179221000000</v>
      </c>
      <c r="F53" s="5">
        <v>158621000000</v>
      </c>
      <c r="G53" s="5">
        <v>147012000000</v>
      </c>
      <c r="I53" s="5">
        <v>628946000000</v>
      </c>
      <c r="J53" s="5">
        <v>364802000000</v>
      </c>
      <c r="K53" s="5">
        <v>592914000000</v>
      </c>
      <c r="L53" s="5">
        <v>569317034868</v>
      </c>
      <c r="M53" s="5">
        <v>489792161191</v>
      </c>
      <c r="N53" s="5">
        <v>555595359436</v>
      </c>
      <c r="O53" s="5">
        <v>548821259032</v>
      </c>
      <c r="P53" s="5">
        <v>490846239111</v>
      </c>
      <c r="Q53" s="5">
        <v>427822770652</v>
      </c>
      <c r="R53" s="5">
        <v>528616106854</v>
      </c>
      <c r="S53" s="5">
        <v>384973876360</v>
      </c>
      <c r="T53" s="5">
        <v>375206721744</v>
      </c>
      <c r="U53" s="5">
        <v>358187901172</v>
      </c>
      <c r="V53" s="5">
        <v>345563794570</v>
      </c>
      <c r="W53" s="5">
        <v>26585047951</v>
      </c>
    </row>
    <row r="54" spans="2:23" ht="15.5" x14ac:dyDescent="0.35">
      <c r="C54" t="s">
        <v>87</v>
      </c>
      <c r="D54" s="5">
        <v>-1873000000</v>
      </c>
      <c r="E54" s="5">
        <v>-1897000000</v>
      </c>
      <c r="F54" s="5">
        <v>-2392000000</v>
      </c>
      <c r="G54" s="5">
        <v>-5150000000</v>
      </c>
      <c r="I54" s="5">
        <v>-18983000000</v>
      </c>
      <c r="J54" s="5">
        <v>-160749000000</v>
      </c>
      <c r="K54" s="5">
        <v>-171785000000</v>
      </c>
      <c r="L54" s="5">
        <v>-175580091648</v>
      </c>
      <c r="M54" s="5">
        <v>-188900880894</v>
      </c>
      <c r="N54" s="5">
        <v>-177263065242</v>
      </c>
      <c r="O54" s="5">
        <v>-170930067640</v>
      </c>
      <c r="P54" s="5">
        <v>-153007062236</v>
      </c>
      <c r="Q54" s="5">
        <v>-150638093079</v>
      </c>
      <c r="R54" s="5">
        <v>-126702685834</v>
      </c>
      <c r="S54" s="5">
        <v>-103722973334</v>
      </c>
      <c r="T54" s="5">
        <v>-79724293758</v>
      </c>
      <c r="U54" s="5">
        <v>-60905032471</v>
      </c>
      <c r="V54" s="5">
        <v>-38869335120</v>
      </c>
      <c r="W54" s="5">
        <v>-15837712785</v>
      </c>
    </row>
    <row r="55" spans="2:23" ht="15.5" x14ac:dyDescent="0.35">
      <c r="C55" t="s">
        <v>89</v>
      </c>
      <c r="D55" s="5">
        <v>-153000000</v>
      </c>
      <c r="E55" s="5">
        <v>-582000000</v>
      </c>
      <c r="F55" s="5">
        <v>-551000000</v>
      </c>
      <c r="G55" s="5">
        <v>-929000000</v>
      </c>
      <c r="I55" s="5">
        <v>-2928000000</v>
      </c>
      <c r="J55" s="5">
        <v>-3849000000</v>
      </c>
      <c r="K55" s="5">
        <v>-4621000000</v>
      </c>
    </row>
    <row r="56" spans="2:23" ht="15.5" x14ac:dyDescent="0.35">
      <c r="C56" t="s">
        <v>370</v>
      </c>
      <c r="D56" s="5">
        <v>-1720000000</v>
      </c>
      <c r="E56" s="5">
        <v>-1315000000</v>
      </c>
      <c r="F56" s="5">
        <v>-1841000000</v>
      </c>
      <c r="G56" s="5">
        <v>-4221000000</v>
      </c>
      <c r="I56" s="5">
        <v>-16055000000</v>
      </c>
      <c r="J56" s="5">
        <v>-156900000000</v>
      </c>
      <c r="K56" s="5">
        <v>-167164000000</v>
      </c>
      <c r="L56" s="5">
        <v>-175580091648</v>
      </c>
      <c r="M56" s="5">
        <v>-188900880894</v>
      </c>
      <c r="N56" s="5">
        <v>-177263065242</v>
      </c>
      <c r="O56" s="5">
        <v>-170930067640</v>
      </c>
      <c r="P56" s="5">
        <v>-153007062236</v>
      </c>
      <c r="Q56" s="5">
        <v>-150638093079</v>
      </c>
      <c r="R56" s="5">
        <v>-126702685834</v>
      </c>
      <c r="S56" s="5">
        <v>-103722973334</v>
      </c>
      <c r="T56" s="5">
        <v>-79724293758</v>
      </c>
      <c r="U56" s="5">
        <v>-60905032471</v>
      </c>
      <c r="V56" s="5">
        <v>-38869335120</v>
      </c>
      <c r="W56" s="5">
        <v>-15837712785</v>
      </c>
    </row>
    <row r="57" spans="2:23" ht="15.5" x14ac:dyDescent="0.35">
      <c r="C57" t="s">
        <v>90</v>
      </c>
      <c r="D57" s="5">
        <v>130922000000</v>
      </c>
      <c r="E57" s="5">
        <v>177324000000</v>
      </c>
      <c r="F57" s="5">
        <v>156229000000</v>
      </c>
      <c r="G57" s="5">
        <v>141862000000</v>
      </c>
      <c r="I57" s="5">
        <v>609963000000</v>
      </c>
      <c r="J57" s="5">
        <v>204053000000</v>
      </c>
      <c r="K57" s="5">
        <v>421129000000</v>
      </c>
      <c r="L57" s="5">
        <v>393736943220</v>
      </c>
      <c r="M57" s="5">
        <v>300891280297</v>
      </c>
      <c r="N57" s="5">
        <v>378332294194</v>
      </c>
      <c r="O57" s="5">
        <v>377891191392</v>
      </c>
      <c r="P57" s="5">
        <v>337839176875</v>
      </c>
      <c r="Q57" s="5">
        <v>277184677573</v>
      </c>
      <c r="R57" s="5">
        <v>401913421020</v>
      </c>
      <c r="S57" s="5">
        <v>281250903026</v>
      </c>
      <c r="T57" s="5">
        <v>295482427986</v>
      </c>
      <c r="U57" s="5">
        <v>297282868701</v>
      </c>
      <c r="V57" s="5">
        <v>306694459450</v>
      </c>
      <c r="W57" s="5">
        <v>10747335166</v>
      </c>
    </row>
    <row r="58" spans="2:23" ht="15.5" x14ac:dyDescent="0.35">
      <c r="C58" t="s">
        <v>91</v>
      </c>
      <c r="D58" s="5">
        <v>-77042000000</v>
      </c>
      <c r="E58" s="5">
        <v>-22855000000</v>
      </c>
      <c r="F58" s="5">
        <v>-40426000000</v>
      </c>
      <c r="G58" s="5">
        <v>-47898000000</v>
      </c>
      <c r="I58" s="5">
        <v>-161426000000</v>
      </c>
      <c r="J58" s="5">
        <v>-2049221000000</v>
      </c>
      <c r="K58" s="5">
        <v>-323821000000</v>
      </c>
      <c r="L58" s="5">
        <v>-328955002370</v>
      </c>
      <c r="M58" s="5">
        <v>-225215516859</v>
      </c>
      <c r="N58" s="5">
        <v>-286137879886</v>
      </c>
      <c r="O58" s="5">
        <v>-245889652978</v>
      </c>
      <c r="P58" s="5">
        <v>-183168384057</v>
      </c>
      <c r="Q58" s="5">
        <v>-129029012812</v>
      </c>
      <c r="R58" s="5">
        <v>207901064377</v>
      </c>
      <c r="S58" s="5">
        <v>129617532443</v>
      </c>
      <c r="T58" s="5">
        <v>-51497940690</v>
      </c>
      <c r="U58" s="5">
        <v>525528838847</v>
      </c>
      <c r="V58" s="5">
        <v>294259224809</v>
      </c>
      <c r="W58" s="5">
        <v>65743221960</v>
      </c>
    </row>
    <row r="59" spans="2:23" ht="15.5" x14ac:dyDescent="0.35">
      <c r="C59" t="s">
        <v>92</v>
      </c>
      <c r="T59" s="5">
        <v>139428439</v>
      </c>
      <c r="U59" s="5">
        <v>2139741160</v>
      </c>
      <c r="V59" s="5">
        <v>-546527936</v>
      </c>
      <c r="W59" s="5">
        <v>1192016798</v>
      </c>
    </row>
    <row r="60" spans="2:23" ht="15.5" x14ac:dyDescent="0.35">
      <c r="C60" t="s">
        <v>93</v>
      </c>
      <c r="D60" s="5">
        <v>20000000</v>
      </c>
      <c r="E60" s="5">
        <v>20000000</v>
      </c>
      <c r="F60" s="5">
        <v>25000000</v>
      </c>
      <c r="G60" s="5">
        <v>47000000</v>
      </c>
      <c r="I60" s="5">
        <v>121000000</v>
      </c>
      <c r="J60" s="5">
        <v>16364000000</v>
      </c>
      <c r="K60" s="5">
        <v>19780000000</v>
      </c>
      <c r="L60" s="5">
        <v>27553539738</v>
      </c>
      <c r="M60" s="5">
        <v>24352263192</v>
      </c>
      <c r="N60" s="5">
        <v>11416797307</v>
      </c>
      <c r="O60" s="5">
        <v>9039026206</v>
      </c>
      <c r="P60" s="5">
        <v>7939881073</v>
      </c>
      <c r="Q60" s="5">
        <v>9494042867</v>
      </c>
      <c r="R60" s="5">
        <v>16680514779</v>
      </c>
      <c r="S60" s="5">
        <v>54318863417</v>
      </c>
    </row>
    <row r="61" spans="2:23" ht="15.5" x14ac:dyDescent="0.35">
      <c r="C61" t="s">
        <v>26</v>
      </c>
      <c r="D61" s="5">
        <v>-21186000000</v>
      </c>
      <c r="E61" s="5">
        <v>-20326000000</v>
      </c>
      <c r="F61" s="5">
        <v>-27429000000</v>
      </c>
      <c r="G61" s="5">
        <v>-34478000000</v>
      </c>
      <c r="I61" s="5">
        <v>-118717000000</v>
      </c>
      <c r="J61" s="5">
        <v>-237172000000</v>
      </c>
      <c r="K61" s="5">
        <v>-282197000000</v>
      </c>
      <c r="L61" s="5">
        <v>-258730307871</v>
      </c>
      <c r="M61" s="5">
        <v>-266359055958</v>
      </c>
      <c r="N61" s="5">
        <v>-366069282337</v>
      </c>
      <c r="O61" s="5">
        <v>-231683666926</v>
      </c>
      <c r="P61" s="5">
        <v>-198367075354</v>
      </c>
      <c r="Q61" s="5">
        <v>-137205502922</v>
      </c>
      <c r="R61" s="5">
        <v>-121494686731</v>
      </c>
      <c r="S61" s="5">
        <v>-77997476290</v>
      </c>
      <c r="T61" s="5">
        <v>2199448001</v>
      </c>
      <c r="U61" s="5">
        <v>-25052738790</v>
      </c>
      <c r="V61" s="5">
        <v>-19313746269</v>
      </c>
      <c r="W61" s="5">
        <v>-1478682242</v>
      </c>
    </row>
    <row r="62" spans="2:23" ht="15.5" x14ac:dyDescent="0.35">
      <c r="C62" t="s">
        <v>371</v>
      </c>
    </row>
    <row r="63" spans="2:23" ht="15.5" x14ac:dyDescent="0.35">
      <c r="C63" t="s">
        <v>372</v>
      </c>
      <c r="W63" s="5">
        <v>1326973886</v>
      </c>
    </row>
    <row r="64" spans="2:23" ht="15.5" x14ac:dyDescent="0.35">
      <c r="C64" t="s">
        <v>94</v>
      </c>
      <c r="L64" s="5">
        <v>-17114375553</v>
      </c>
      <c r="M64" s="5">
        <v>192570525963</v>
      </c>
    </row>
    <row r="65" spans="3:23" ht="15.5" x14ac:dyDescent="0.35">
      <c r="C65" t="s">
        <v>373</v>
      </c>
      <c r="D65" s="5">
        <v>-17407000000</v>
      </c>
      <c r="E65" s="5">
        <v>-29219000000</v>
      </c>
      <c r="F65" s="5">
        <v>-15850000000</v>
      </c>
      <c r="G65" s="5">
        <v>-14805000000</v>
      </c>
      <c r="I65" s="5">
        <v>-74669000000</v>
      </c>
      <c r="J65" s="5">
        <v>-56197000000</v>
      </c>
      <c r="K65" s="5">
        <v>-46455000000</v>
      </c>
      <c r="L65" s="5">
        <v>-42187355227</v>
      </c>
      <c r="M65" s="5">
        <v>-142475325800</v>
      </c>
      <c r="N65" s="5">
        <v>-48519947723</v>
      </c>
      <c r="O65" s="5">
        <v>-26382966832</v>
      </c>
    </row>
    <row r="66" spans="3:23" ht="15.5" x14ac:dyDescent="0.35">
      <c r="C66" t="s">
        <v>95</v>
      </c>
    </row>
    <row r="67" spans="3:23" ht="15.5" x14ac:dyDescent="0.35">
      <c r="C67" t="s">
        <v>96</v>
      </c>
      <c r="D67" s="5">
        <v>-77042000000</v>
      </c>
      <c r="E67" s="5">
        <v>-22855000000</v>
      </c>
      <c r="F67" s="5">
        <v>-40426000000</v>
      </c>
      <c r="G67" s="5">
        <v>-47898000000</v>
      </c>
      <c r="I67" s="5">
        <v>-161426000000</v>
      </c>
      <c r="J67" s="5">
        <v>-2049221000000</v>
      </c>
      <c r="K67" s="5">
        <v>-323821000000</v>
      </c>
      <c r="L67" s="5">
        <v>-328955002370</v>
      </c>
      <c r="M67" s="5">
        <v>-225215516859</v>
      </c>
      <c r="N67" s="5">
        <v>-286137879886</v>
      </c>
      <c r="O67" s="5">
        <v>-245889652978</v>
      </c>
      <c r="P67" s="5">
        <v>-183168384057</v>
      </c>
      <c r="Q67" s="5">
        <v>-129029012812</v>
      </c>
      <c r="R67" s="5">
        <v>207901064377</v>
      </c>
      <c r="S67" s="5">
        <v>129617532443</v>
      </c>
      <c r="T67" s="5">
        <v>-51497940690</v>
      </c>
      <c r="U67" s="5">
        <v>525528838847</v>
      </c>
      <c r="V67" s="5">
        <v>294259224809</v>
      </c>
      <c r="W67" s="5">
        <v>65743221960</v>
      </c>
    </row>
    <row r="68" spans="3:23" ht="15.5" x14ac:dyDescent="0.35">
      <c r="C68" t="s">
        <v>28</v>
      </c>
      <c r="D68" s="5">
        <v>53880000000</v>
      </c>
      <c r="E68" s="5">
        <v>154469000000</v>
      </c>
      <c r="F68" s="5">
        <v>115803000000</v>
      </c>
      <c r="G68" s="5">
        <v>93964000000</v>
      </c>
      <c r="I68" s="5">
        <v>448537000000</v>
      </c>
      <c r="J68" s="5">
        <v>-1845168000000</v>
      </c>
      <c r="K68" s="5">
        <v>97308000000</v>
      </c>
      <c r="L68" s="5">
        <v>64781940850</v>
      </c>
      <c r="M68" s="5">
        <v>75675763438</v>
      </c>
      <c r="N68" s="5">
        <v>92194414308</v>
      </c>
      <c r="O68" s="5">
        <v>132001538414</v>
      </c>
      <c r="P68" s="5">
        <v>154670792818</v>
      </c>
      <c r="Q68" s="5">
        <v>148155664761</v>
      </c>
      <c r="R68" s="5">
        <v>609814485397</v>
      </c>
      <c r="S68" s="5">
        <v>410868435469</v>
      </c>
      <c r="T68" s="5">
        <v>243984487296</v>
      </c>
      <c r="U68" s="5">
        <v>822811707548</v>
      </c>
      <c r="V68" s="5">
        <v>600953684259</v>
      </c>
      <c r="W68" s="5">
        <v>76490557126</v>
      </c>
    </row>
    <row r="69" spans="3:23" ht="15.5" x14ac:dyDescent="0.35">
      <c r="C69" t="s">
        <v>27</v>
      </c>
      <c r="D69" s="5">
        <v>-8505000000</v>
      </c>
      <c r="E69" s="5">
        <v>-9982000000</v>
      </c>
      <c r="F69" s="5">
        <v>-12086000000</v>
      </c>
      <c r="G69" s="5">
        <v>4349000000</v>
      </c>
      <c r="I69" s="5">
        <v>-37096000000</v>
      </c>
      <c r="J69" s="5">
        <v>-5668000000</v>
      </c>
      <c r="K69" s="5">
        <v>-25234000000</v>
      </c>
      <c r="L69" s="5">
        <v>-23255173376</v>
      </c>
      <c r="M69" s="5">
        <v>-12324553179</v>
      </c>
      <c r="N69" s="5">
        <v>-24990246564</v>
      </c>
      <c r="O69" s="5">
        <v>-3170390779</v>
      </c>
      <c r="P69" s="5">
        <v>-8663961632</v>
      </c>
      <c r="Q69" s="5">
        <v>113970371750</v>
      </c>
      <c r="R69" s="5">
        <v>-164963519391</v>
      </c>
      <c r="S69" s="5">
        <v>-95973496447</v>
      </c>
      <c r="T69" s="5">
        <v>-12594859640</v>
      </c>
      <c r="U69" s="5">
        <v>-28746898488</v>
      </c>
      <c r="V69" s="5">
        <v>-33781613221</v>
      </c>
      <c r="W69" s="5">
        <v>371311090</v>
      </c>
    </row>
    <row r="70" spans="3:23" ht="15.5" x14ac:dyDescent="0.35">
      <c r="C70" t="s">
        <v>374</v>
      </c>
      <c r="D70" s="5">
        <v>45375000000</v>
      </c>
      <c r="E70" s="5">
        <v>144487000000</v>
      </c>
      <c r="F70" s="5">
        <v>103717000000</v>
      </c>
      <c r="G70" s="5">
        <v>98313000000</v>
      </c>
      <c r="I70" s="5">
        <v>411441000000</v>
      </c>
      <c r="J70" s="5">
        <v>-1850836000000</v>
      </c>
      <c r="K70" s="5">
        <v>72074000000</v>
      </c>
      <c r="L70" s="5">
        <v>41526767474</v>
      </c>
      <c r="M70" s="5">
        <v>63351210259</v>
      </c>
      <c r="N70" s="5">
        <v>67204167744</v>
      </c>
      <c r="O70" s="5">
        <v>128831147635</v>
      </c>
      <c r="P70" s="5">
        <v>146006831186</v>
      </c>
      <c r="Q70" s="5">
        <v>262126036511</v>
      </c>
      <c r="R70" s="5">
        <v>444850966006</v>
      </c>
      <c r="S70" s="5">
        <v>314894939022</v>
      </c>
      <c r="T70" s="5">
        <v>231389627656</v>
      </c>
      <c r="U70" s="5">
        <v>794064809060</v>
      </c>
      <c r="V70" s="5">
        <v>567172071038</v>
      </c>
      <c r="W70" s="5">
        <v>76861868216</v>
      </c>
    </row>
    <row r="71" spans="3:23" ht="15.5" x14ac:dyDescent="0.35">
      <c r="C71" t="s">
        <v>375</v>
      </c>
      <c r="V71" s="5">
        <v>6874266282</v>
      </c>
      <c r="W71" s="5">
        <v>5078724516</v>
      </c>
    </row>
    <row r="72" spans="3:23" ht="15.5" x14ac:dyDescent="0.35">
      <c r="C72" t="s">
        <v>97</v>
      </c>
      <c r="D72" s="5">
        <v>45375000000</v>
      </c>
      <c r="E72" s="5">
        <v>144487000000</v>
      </c>
      <c r="F72" s="5">
        <v>103717000000</v>
      </c>
      <c r="G72" s="5">
        <v>98313000000</v>
      </c>
      <c r="I72" s="5">
        <v>411441000000</v>
      </c>
      <c r="J72" s="5">
        <v>-1850836000000</v>
      </c>
      <c r="K72" s="5">
        <v>72074000000</v>
      </c>
      <c r="L72" s="5">
        <v>41526767474</v>
      </c>
      <c r="M72" s="5">
        <v>63351210259</v>
      </c>
      <c r="N72" s="5">
        <v>67204167744</v>
      </c>
      <c r="O72" s="5">
        <v>128831147635</v>
      </c>
      <c r="P72" s="5">
        <v>146006831186</v>
      </c>
      <c r="Q72" s="5">
        <v>262126036511</v>
      </c>
      <c r="R72" s="5">
        <v>444850966006</v>
      </c>
      <c r="S72" s="5">
        <v>314894939022</v>
      </c>
      <c r="T72" s="5">
        <v>231389627656</v>
      </c>
      <c r="U72" s="5">
        <v>794064809060</v>
      </c>
      <c r="V72" s="5">
        <v>574046337320</v>
      </c>
      <c r="W72" s="5">
        <v>81940592732</v>
      </c>
    </row>
    <row r="73" spans="3:23" ht="15.5" x14ac:dyDescent="0.35">
      <c r="C73" t="s">
        <v>98</v>
      </c>
      <c r="E73" s="5">
        <v>-51000000</v>
      </c>
      <c r="G73" s="5">
        <v>51000000</v>
      </c>
      <c r="J73" s="5">
        <v>5955000000</v>
      </c>
      <c r="K73" s="5">
        <v>3236000000</v>
      </c>
      <c r="L73" s="5">
        <v>99721216224</v>
      </c>
      <c r="M73" s="5">
        <v>319669990031</v>
      </c>
      <c r="N73" s="5">
        <v>132472305484</v>
      </c>
      <c r="O73" s="5">
        <v>452507339226</v>
      </c>
      <c r="P73" s="5">
        <v>770750158015</v>
      </c>
      <c r="Q73" s="5">
        <v>616973357067</v>
      </c>
      <c r="R73" s="5">
        <v>7590719077</v>
      </c>
      <c r="S73" s="5">
        <v>1094137610</v>
      </c>
      <c r="U73" s="5">
        <v>194483811</v>
      </c>
    </row>
    <row r="74" spans="3:23" ht="15.5" x14ac:dyDescent="0.35">
      <c r="C74" t="s">
        <v>99</v>
      </c>
      <c r="D74" s="5">
        <v>45375000000</v>
      </c>
      <c r="E74" s="5">
        <v>144436000000</v>
      </c>
      <c r="F74" s="5">
        <v>103717000000</v>
      </c>
      <c r="G74" s="5">
        <v>98364000000</v>
      </c>
      <c r="I74" s="5">
        <v>411441000000</v>
      </c>
      <c r="J74" s="5">
        <v>-1844881000000</v>
      </c>
      <c r="K74" s="5">
        <v>75310000000</v>
      </c>
      <c r="L74" s="5">
        <v>141247983698</v>
      </c>
      <c r="M74" s="5">
        <v>383021200290</v>
      </c>
      <c r="N74" s="5">
        <v>199676473228</v>
      </c>
      <c r="O74" s="5">
        <v>581338486861</v>
      </c>
      <c r="P74" s="5">
        <v>916756989201</v>
      </c>
      <c r="Q74" s="5">
        <v>879099393578</v>
      </c>
      <c r="R74" s="5">
        <v>452441685083</v>
      </c>
      <c r="S74" s="5">
        <v>315989076632</v>
      </c>
      <c r="T74" s="5">
        <v>231389627656</v>
      </c>
      <c r="U74" s="5">
        <v>794259292871</v>
      </c>
      <c r="V74" s="5">
        <v>574046337320</v>
      </c>
      <c r="W74" s="5">
        <v>81940592732</v>
      </c>
    </row>
    <row r="75" spans="3:23" ht="15.5" x14ac:dyDescent="0.35">
      <c r="C75" t="s">
        <v>100</v>
      </c>
      <c r="D75" s="5">
        <v>45375000000</v>
      </c>
      <c r="E75" s="5">
        <v>144487000000</v>
      </c>
      <c r="F75" s="5">
        <v>103717000000</v>
      </c>
      <c r="G75" s="5">
        <v>98313000000</v>
      </c>
      <c r="I75" s="5">
        <v>411441000000</v>
      </c>
      <c r="J75" s="5">
        <v>-1850836000000</v>
      </c>
      <c r="K75" s="5">
        <v>72074000000</v>
      </c>
      <c r="L75" s="5">
        <v>41526767474</v>
      </c>
      <c r="M75" s="5">
        <v>63351210259</v>
      </c>
      <c r="N75" s="5">
        <v>67204167744</v>
      </c>
      <c r="O75" s="5">
        <v>128831147635</v>
      </c>
      <c r="P75" s="5">
        <v>146006831186</v>
      </c>
      <c r="Q75" s="5">
        <v>262126036511</v>
      </c>
      <c r="R75" s="5">
        <v>444850966006</v>
      </c>
      <c r="S75" s="5">
        <v>314894939022</v>
      </c>
      <c r="T75" s="5">
        <v>231389627656</v>
      </c>
      <c r="U75" s="5">
        <v>794064809060</v>
      </c>
      <c r="V75" s="5">
        <v>574046337320</v>
      </c>
      <c r="W75" s="5">
        <v>81940592732</v>
      </c>
    </row>
    <row r="76" spans="3:23" ht="15.5" x14ac:dyDescent="0.35">
      <c r="C76" t="s">
        <v>7</v>
      </c>
      <c r="D76" s="5">
        <v>45375000000</v>
      </c>
      <c r="E76" s="5">
        <v>144436000000</v>
      </c>
      <c r="F76" s="5">
        <v>103717000000</v>
      </c>
      <c r="G76" s="5">
        <v>98364000000</v>
      </c>
      <c r="I76" s="5">
        <v>411441000000</v>
      </c>
      <c r="J76" s="5">
        <v>-1844881000000</v>
      </c>
      <c r="K76" s="5">
        <v>75310000000</v>
      </c>
      <c r="L76" s="5">
        <v>141247983698</v>
      </c>
      <c r="M76" s="5">
        <v>383021200290</v>
      </c>
      <c r="N76" s="5">
        <v>199676473228</v>
      </c>
      <c r="O76" s="5">
        <v>581338486861</v>
      </c>
      <c r="P76" s="5">
        <v>916756989201</v>
      </c>
      <c r="Q76" s="5">
        <v>879099393578</v>
      </c>
      <c r="R76" s="5">
        <v>452441685083</v>
      </c>
      <c r="S76" s="5">
        <v>315989076632</v>
      </c>
      <c r="T76" s="5">
        <v>231389627656</v>
      </c>
      <c r="U76" s="5">
        <v>794259292871</v>
      </c>
      <c r="V76" s="5">
        <v>574046337320</v>
      </c>
      <c r="W76" s="5">
        <v>81940592732</v>
      </c>
    </row>
    <row r="77" spans="3:23" ht="15.5" x14ac:dyDescent="0.35">
      <c r="C77" t="s">
        <v>101</v>
      </c>
      <c r="D77" s="5">
        <v>45375000000</v>
      </c>
      <c r="E77" s="5">
        <v>144487000000</v>
      </c>
      <c r="F77" s="5">
        <v>103717000000</v>
      </c>
      <c r="G77" s="5">
        <v>98313000000</v>
      </c>
      <c r="I77" s="5">
        <v>411441000000</v>
      </c>
      <c r="J77" s="5">
        <v>-1850836000000</v>
      </c>
      <c r="K77" s="5">
        <v>72074000000</v>
      </c>
      <c r="L77" s="5">
        <v>41526767474</v>
      </c>
      <c r="M77" s="5">
        <v>63351210259</v>
      </c>
      <c r="N77" s="5">
        <v>67204167744</v>
      </c>
      <c r="O77" s="5">
        <v>128831147635</v>
      </c>
      <c r="P77" s="5">
        <v>146006831186</v>
      </c>
      <c r="Q77" s="5">
        <v>262126036511</v>
      </c>
      <c r="R77" s="5">
        <v>444850966006</v>
      </c>
      <c r="S77" s="5">
        <v>314894939022</v>
      </c>
      <c r="T77" s="5">
        <v>231389627656</v>
      </c>
      <c r="U77" s="5">
        <v>794064809060</v>
      </c>
      <c r="V77" s="5">
        <v>574046337320</v>
      </c>
      <c r="W77" s="5">
        <v>81940592732</v>
      </c>
    </row>
    <row r="78" spans="3:23" ht="15.5" x14ac:dyDescent="0.35">
      <c r="C78" t="s">
        <v>102</v>
      </c>
      <c r="D78" s="5">
        <v>45375000000</v>
      </c>
      <c r="E78" s="5">
        <v>144436000000</v>
      </c>
      <c r="F78" s="5">
        <v>103717000000</v>
      </c>
      <c r="G78" s="5">
        <v>98364000000</v>
      </c>
      <c r="I78" s="5">
        <v>411441000000</v>
      </c>
      <c r="J78" s="5">
        <v>-1844881000000</v>
      </c>
      <c r="K78" s="5">
        <v>75310000000</v>
      </c>
      <c r="L78" s="5">
        <v>141247983698</v>
      </c>
      <c r="M78" s="5">
        <v>383021200290</v>
      </c>
      <c r="N78" s="5">
        <v>199676473228</v>
      </c>
      <c r="O78" s="5">
        <v>581338486861</v>
      </c>
      <c r="P78" s="5">
        <v>916756989201</v>
      </c>
      <c r="Q78" s="5">
        <v>879099393578</v>
      </c>
      <c r="R78" s="5">
        <v>452441685083</v>
      </c>
      <c r="S78" s="5">
        <v>315989076632</v>
      </c>
      <c r="T78" s="5">
        <v>231389627656</v>
      </c>
      <c r="U78" s="5">
        <v>794259292871</v>
      </c>
      <c r="V78" s="5">
        <v>574046337320</v>
      </c>
      <c r="W78" s="5">
        <v>81940592732</v>
      </c>
    </row>
    <row r="79" spans="3:23" ht="15.5" x14ac:dyDescent="0.35">
      <c r="C79" t="s">
        <v>103</v>
      </c>
      <c r="D79" s="5">
        <v>45375000000</v>
      </c>
      <c r="E79" s="5">
        <v>144436000000</v>
      </c>
      <c r="F79" s="5">
        <v>103717000000</v>
      </c>
      <c r="G79" s="5">
        <v>98364000000</v>
      </c>
      <c r="I79" s="5">
        <v>411441000000</v>
      </c>
      <c r="J79" s="5">
        <v>-1844881000000</v>
      </c>
      <c r="K79" s="5">
        <v>75310000000</v>
      </c>
      <c r="L79" s="5">
        <v>141247983698</v>
      </c>
      <c r="M79" s="5">
        <v>383021200290</v>
      </c>
      <c r="N79" s="5">
        <v>199676473228</v>
      </c>
      <c r="O79" s="5">
        <v>581338486861</v>
      </c>
      <c r="P79" s="5">
        <v>916756989201</v>
      </c>
      <c r="Q79" s="5">
        <v>879099393578</v>
      </c>
      <c r="R79" s="5">
        <v>452441685083</v>
      </c>
      <c r="S79" s="5">
        <v>315989076632</v>
      </c>
      <c r="T79" s="5">
        <v>231389627656</v>
      </c>
      <c r="U79" s="5">
        <v>794259292871</v>
      </c>
      <c r="V79" s="5">
        <v>574046337320</v>
      </c>
      <c r="W79" s="5">
        <v>81940592732</v>
      </c>
    </row>
    <row r="81" spans="2:23" ht="15.5" x14ac:dyDescent="0.35">
      <c r="B81" t="s">
        <v>104</v>
      </c>
      <c r="C81" t="s">
        <v>105</v>
      </c>
    </row>
    <row r="82" spans="2:23" ht="15.5" x14ac:dyDescent="0.35">
      <c r="C82" t="s">
        <v>106</v>
      </c>
    </row>
    <row r="83" spans="2:23" ht="15.5" x14ac:dyDescent="0.35">
      <c r="C83" t="s">
        <v>19</v>
      </c>
      <c r="D83" s="5">
        <v>525467000000</v>
      </c>
      <c r="E83" s="5">
        <v>1103000000</v>
      </c>
      <c r="F83" s="5">
        <v>2690000000</v>
      </c>
      <c r="G83" s="5">
        <v>116154000000</v>
      </c>
      <c r="I83" s="5">
        <v>1103000000</v>
      </c>
      <c r="J83" s="5">
        <v>18138000000</v>
      </c>
      <c r="K83" s="5">
        <v>781636000000</v>
      </c>
      <c r="L83" s="5">
        <v>684025239827</v>
      </c>
      <c r="M83" s="5">
        <v>1196126911652</v>
      </c>
      <c r="N83" s="5">
        <v>367387480437</v>
      </c>
      <c r="O83" s="5">
        <v>655596010246</v>
      </c>
      <c r="P83" s="5">
        <v>279748879285</v>
      </c>
      <c r="Q83" s="5">
        <v>223593458420</v>
      </c>
      <c r="R83" s="5">
        <v>317446468527</v>
      </c>
      <c r="S83" s="5">
        <v>47509684293</v>
      </c>
      <c r="T83" s="5">
        <v>665406646370</v>
      </c>
      <c r="U83" s="5">
        <v>246540238984</v>
      </c>
      <c r="V83" s="5">
        <v>153032081105</v>
      </c>
      <c r="W83" s="5">
        <v>9946821323</v>
      </c>
    </row>
    <row r="84" spans="2:23" ht="15.5" x14ac:dyDescent="0.35">
      <c r="C84" t="s">
        <v>110</v>
      </c>
      <c r="D84" s="5">
        <v>112780000000</v>
      </c>
      <c r="E84" s="5">
        <v>118797000000</v>
      </c>
      <c r="F84" s="5">
        <v>310522000000</v>
      </c>
      <c r="G84" s="5">
        <v>152114000000</v>
      </c>
      <c r="I84" s="5">
        <v>118797000000</v>
      </c>
      <c r="J84" s="5">
        <v>302868000000</v>
      </c>
      <c r="K84" s="5">
        <v>316880000000</v>
      </c>
      <c r="L84" s="5">
        <v>612239882667</v>
      </c>
      <c r="M84" s="5">
        <v>438416056093</v>
      </c>
      <c r="N84" s="5">
        <v>345087709537</v>
      </c>
      <c r="O84" s="5">
        <v>398124568745</v>
      </c>
      <c r="P84" s="5">
        <v>373692378822</v>
      </c>
      <c r="Q84" s="5">
        <v>384673898651</v>
      </c>
      <c r="R84" s="5">
        <v>281274001349</v>
      </c>
      <c r="S84" s="5">
        <v>211448089723</v>
      </c>
      <c r="T84" s="5">
        <v>152733019563</v>
      </c>
      <c r="U84" s="5">
        <v>99126071845</v>
      </c>
      <c r="V84" s="5">
        <v>162806071432</v>
      </c>
      <c r="W84" s="5">
        <v>33727486858</v>
      </c>
    </row>
    <row r="85" spans="2:23" ht="15.5" x14ac:dyDescent="0.35">
      <c r="C85" t="s">
        <v>108</v>
      </c>
      <c r="D85" s="5">
        <v>94812000000</v>
      </c>
      <c r="E85" s="5">
        <v>87607000000</v>
      </c>
      <c r="F85" s="5">
        <v>106350000000</v>
      </c>
      <c r="G85" s="5">
        <v>134061000000</v>
      </c>
      <c r="I85" s="5">
        <v>87607000000</v>
      </c>
      <c r="J85" s="5">
        <v>40606000000</v>
      </c>
      <c r="K85" s="5">
        <v>39585000000</v>
      </c>
      <c r="L85" s="5">
        <v>47842895693</v>
      </c>
      <c r="O85" s="5">
        <v>51169127513</v>
      </c>
      <c r="P85" s="5">
        <v>92109234237</v>
      </c>
      <c r="Q85" s="5">
        <v>124402669633</v>
      </c>
      <c r="R85" s="5">
        <v>85447987010</v>
      </c>
      <c r="S85" s="5">
        <v>7773948666</v>
      </c>
      <c r="T85" s="5">
        <v>7717188229</v>
      </c>
      <c r="U85" s="5">
        <v>5107428335</v>
      </c>
      <c r="V85" s="5">
        <v>5975374692</v>
      </c>
      <c r="W85" s="5">
        <v>3894650107</v>
      </c>
    </row>
    <row r="86" spans="2:23" ht="15.5" x14ac:dyDescent="0.35">
      <c r="C86" t="s">
        <v>107</v>
      </c>
      <c r="D86" s="5">
        <v>941000000</v>
      </c>
      <c r="E86" s="5">
        <v>2348000000</v>
      </c>
      <c r="F86" s="5">
        <v>6401000000</v>
      </c>
      <c r="G86" s="5">
        <v>6905000000</v>
      </c>
      <c r="I86" s="5">
        <v>2348000000</v>
      </c>
      <c r="J86" s="5">
        <v>85000000</v>
      </c>
      <c r="W86" s="5">
        <v>2400000000</v>
      </c>
    </row>
    <row r="87" spans="2:23" ht="15.5" x14ac:dyDescent="0.35">
      <c r="C87" t="s">
        <v>111</v>
      </c>
      <c r="D87" s="5">
        <v>112780000000</v>
      </c>
      <c r="E87" s="5">
        <v>118797000000</v>
      </c>
      <c r="F87" s="5">
        <v>310522000000</v>
      </c>
      <c r="G87" s="5">
        <v>152114000000</v>
      </c>
      <c r="I87" s="5">
        <v>118797000000</v>
      </c>
      <c r="J87" s="5">
        <v>302868000000</v>
      </c>
      <c r="K87" s="5">
        <v>316880000000</v>
      </c>
      <c r="L87" s="5">
        <v>612239882667</v>
      </c>
      <c r="M87" s="5">
        <v>438416056093</v>
      </c>
      <c r="N87" s="5">
        <v>345087709537</v>
      </c>
      <c r="O87" s="5">
        <v>398124568745</v>
      </c>
      <c r="P87" s="5">
        <v>373692378822</v>
      </c>
      <c r="Q87" s="5">
        <v>384673898651</v>
      </c>
      <c r="R87" s="5">
        <v>281274001349</v>
      </c>
      <c r="S87" s="5">
        <v>211448089723</v>
      </c>
      <c r="T87" s="5">
        <v>152733019563</v>
      </c>
      <c r="U87" s="5">
        <v>99126071845</v>
      </c>
      <c r="V87" s="5">
        <v>162806071432</v>
      </c>
      <c r="W87" s="5">
        <v>33727486858</v>
      </c>
    </row>
    <row r="88" spans="2:23" ht="15.5" x14ac:dyDescent="0.35">
      <c r="C88" t="s">
        <v>112</v>
      </c>
      <c r="D88" s="5">
        <v>3279000000</v>
      </c>
      <c r="E88" s="5">
        <v>3768000000</v>
      </c>
      <c r="F88" s="5">
        <v>2874000000</v>
      </c>
      <c r="G88" s="5">
        <v>3780000000</v>
      </c>
      <c r="I88" s="5">
        <v>3768000000</v>
      </c>
      <c r="J88" s="5">
        <v>4052000000</v>
      </c>
      <c r="K88" s="5">
        <v>13414000000</v>
      </c>
      <c r="L88" s="5">
        <v>17530032600</v>
      </c>
      <c r="M88" s="5">
        <v>40817781717</v>
      </c>
      <c r="N88" s="5">
        <v>4907431078</v>
      </c>
      <c r="O88" s="5">
        <v>2515769138</v>
      </c>
      <c r="P88" s="5">
        <v>664106957</v>
      </c>
      <c r="Q88" s="5">
        <v>185403004</v>
      </c>
      <c r="R88" s="5">
        <v>468253927</v>
      </c>
      <c r="S88" s="5">
        <v>1215834027</v>
      </c>
      <c r="T88" s="5">
        <v>12310150957</v>
      </c>
      <c r="U88" s="5">
        <v>38424375374</v>
      </c>
      <c r="V88" s="5">
        <v>30269953981</v>
      </c>
      <c r="W88" s="5">
        <v>3344388389</v>
      </c>
    </row>
    <row r="89" spans="2:23" ht="15.5" x14ac:dyDescent="0.35">
      <c r="C89" t="s">
        <v>113</v>
      </c>
      <c r="D89" s="5">
        <v>3279000000</v>
      </c>
      <c r="E89" s="5">
        <v>3768000000</v>
      </c>
      <c r="F89" s="5">
        <v>2874000000</v>
      </c>
      <c r="G89" s="5">
        <v>3780000000</v>
      </c>
      <c r="I89" s="5">
        <v>3768000000</v>
      </c>
      <c r="J89" s="5">
        <v>4052000000</v>
      </c>
      <c r="K89" s="5">
        <v>13414000000</v>
      </c>
      <c r="L89" s="5">
        <v>17530032600</v>
      </c>
      <c r="M89" s="5">
        <v>40817781717</v>
      </c>
      <c r="N89" s="5">
        <v>4907431078</v>
      </c>
      <c r="O89" s="5">
        <v>2515769138</v>
      </c>
      <c r="P89" s="5">
        <v>664106957</v>
      </c>
      <c r="Q89" s="5">
        <v>185403004</v>
      </c>
      <c r="R89" s="5">
        <v>468253927</v>
      </c>
      <c r="S89" s="5">
        <v>1215834027</v>
      </c>
      <c r="T89" s="5">
        <v>12310150957</v>
      </c>
      <c r="U89" s="5">
        <v>38424375374</v>
      </c>
      <c r="V89" s="5">
        <v>30269953981</v>
      </c>
      <c r="W89" s="5">
        <v>3344388389</v>
      </c>
    </row>
    <row r="90" spans="2:23" ht="15.5" x14ac:dyDescent="0.35">
      <c r="C90" t="s">
        <v>114</v>
      </c>
      <c r="D90" s="5">
        <v>5759000000</v>
      </c>
      <c r="E90" s="5">
        <v>250000000</v>
      </c>
      <c r="F90" s="5">
        <v>1360000000</v>
      </c>
      <c r="G90" s="5">
        <v>1511000000</v>
      </c>
      <c r="I90" s="5">
        <v>250000000</v>
      </c>
      <c r="J90" s="5">
        <v>1192000000</v>
      </c>
      <c r="K90" s="5">
        <v>42169000000</v>
      </c>
      <c r="L90" s="5">
        <v>73103209315</v>
      </c>
      <c r="M90" s="5">
        <v>107154793878</v>
      </c>
      <c r="N90" s="5">
        <v>111513725646</v>
      </c>
      <c r="O90" s="5">
        <v>163763599838</v>
      </c>
      <c r="P90" s="5">
        <v>136505647535</v>
      </c>
      <c r="Q90" s="5">
        <v>24215739238</v>
      </c>
      <c r="R90" s="5">
        <v>14791729346</v>
      </c>
      <c r="S90" s="5">
        <v>3050690393</v>
      </c>
      <c r="T90" s="5">
        <v>1237288990</v>
      </c>
      <c r="V90" s="5">
        <v>104511230</v>
      </c>
      <c r="W90" s="5">
        <v>517493522</v>
      </c>
    </row>
    <row r="91" spans="2:23" ht="15.5" x14ac:dyDescent="0.35">
      <c r="C91" t="s">
        <v>95</v>
      </c>
      <c r="J91" s="5">
        <v>21925000000</v>
      </c>
      <c r="K91" s="5">
        <v>15970000000</v>
      </c>
      <c r="L91" s="5">
        <v>1780211931210</v>
      </c>
      <c r="M91" s="5">
        <v>1742296564575</v>
      </c>
      <c r="N91" s="5">
        <v>3054912967531</v>
      </c>
      <c r="O91" s="5">
        <v>2789167927460</v>
      </c>
      <c r="P91" s="5">
        <v>2449743809322</v>
      </c>
      <c r="Q91" s="5">
        <v>1787801641652</v>
      </c>
      <c r="R91" s="5">
        <v>4065517213</v>
      </c>
      <c r="S91" s="5">
        <v>11613780</v>
      </c>
      <c r="U91" s="5">
        <v>194483811</v>
      </c>
      <c r="V91" s="5">
        <v>-940194403</v>
      </c>
      <c r="W91" s="5">
        <v>438339805597</v>
      </c>
    </row>
    <row r="92" spans="2:23" ht="15.5" x14ac:dyDescent="0.35">
      <c r="C92" t="s">
        <v>115</v>
      </c>
      <c r="D92" s="5">
        <v>963262000000</v>
      </c>
      <c r="E92" s="5">
        <v>400603000000</v>
      </c>
      <c r="F92" s="5">
        <v>549455000000</v>
      </c>
      <c r="G92" s="5">
        <v>564518000000</v>
      </c>
      <c r="I92" s="5">
        <v>400603000000</v>
      </c>
      <c r="J92" s="5">
        <v>661353000000</v>
      </c>
      <c r="K92" s="5">
        <v>1935900000000</v>
      </c>
      <c r="L92" s="5">
        <v>1893120295382</v>
      </c>
      <c r="M92" s="5">
        <v>2296081016362</v>
      </c>
      <c r="N92" s="5">
        <v>1380008830013</v>
      </c>
      <c r="O92" s="5">
        <v>1463644955334</v>
      </c>
      <c r="P92" s="5">
        <v>1149973619979</v>
      </c>
      <c r="Q92" s="5">
        <v>1199164016997</v>
      </c>
      <c r="R92" s="5">
        <v>922990241831</v>
      </c>
      <c r="S92" s="5">
        <v>454686176910</v>
      </c>
      <c r="T92" s="5">
        <v>1235888690095</v>
      </c>
      <c r="U92" s="5">
        <v>438925037443</v>
      </c>
      <c r="V92" s="5">
        <v>471792802757</v>
      </c>
      <c r="W92" s="5">
        <v>190783176384</v>
      </c>
    </row>
    <row r="93" spans="2:23" ht="15.5" x14ac:dyDescent="0.35">
      <c r="C93" t="s">
        <v>116</v>
      </c>
    </row>
    <row r="94" spans="2:23" ht="15.5" x14ac:dyDescent="0.35">
      <c r="C94" t="s">
        <v>117</v>
      </c>
      <c r="Q94" s="5">
        <v>2265063086</v>
      </c>
      <c r="T94" s="5">
        <v>11262791967</v>
      </c>
      <c r="U94" s="5">
        <v>3268702608</v>
      </c>
      <c r="V94" s="5">
        <v>1420782395</v>
      </c>
      <c r="W94" s="5">
        <v>798303308</v>
      </c>
    </row>
    <row r="95" spans="2:23" ht="15.5" x14ac:dyDescent="0.35">
      <c r="C95" t="s">
        <v>376</v>
      </c>
      <c r="R95" s="5">
        <v>3632575265756</v>
      </c>
      <c r="S95" s="5">
        <v>2792381179736</v>
      </c>
      <c r="T95" s="5">
        <v>2390684969000</v>
      </c>
      <c r="U95" s="5">
        <v>2235292546390</v>
      </c>
      <c r="V95" s="5">
        <v>1560691256902</v>
      </c>
      <c r="W95" s="5">
        <v>1204373892228</v>
      </c>
    </row>
    <row r="96" spans="2:23" ht="15.5" x14ac:dyDescent="0.35">
      <c r="C96" t="s">
        <v>118</v>
      </c>
      <c r="D96" s="5">
        <v>2801483000000</v>
      </c>
      <c r="E96" s="5">
        <v>2809156000000</v>
      </c>
      <c r="F96" s="5">
        <v>2838317000000</v>
      </c>
      <c r="G96" s="5">
        <v>2860736000000</v>
      </c>
      <c r="I96" s="5">
        <v>2809156000000</v>
      </c>
      <c r="J96" s="5">
        <v>2788742000000</v>
      </c>
      <c r="K96" s="5">
        <v>3941751000000</v>
      </c>
      <c r="L96" s="5">
        <v>6133687168972</v>
      </c>
      <c r="M96" s="5">
        <v>5777822288428</v>
      </c>
      <c r="N96" s="5">
        <v>7475267546394</v>
      </c>
      <c r="O96" s="5">
        <v>7157600562179</v>
      </c>
      <c r="P96" s="5">
        <v>6331628401699</v>
      </c>
      <c r="Q96" s="5">
        <v>4960109575421</v>
      </c>
      <c r="R96" s="5">
        <v>760007334461</v>
      </c>
      <c r="S96" s="5">
        <v>804383095970</v>
      </c>
      <c r="T96" s="5">
        <v>72251861515</v>
      </c>
      <c r="U96" s="5">
        <v>24237824653</v>
      </c>
      <c r="V96" s="5">
        <v>21241532644</v>
      </c>
      <c r="W96" s="5">
        <v>99959446257</v>
      </c>
    </row>
    <row r="97" spans="3:23" ht="15.5" x14ac:dyDescent="0.35">
      <c r="C97" t="s">
        <v>377</v>
      </c>
    </row>
    <row r="98" spans="3:23" ht="15.5" x14ac:dyDescent="0.35">
      <c r="C98" t="s">
        <v>120</v>
      </c>
      <c r="D98" s="5">
        <v>3385265000000</v>
      </c>
      <c r="E98" s="5">
        <v>3544965000000</v>
      </c>
      <c r="F98" s="5">
        <v>3689201000000</v>
      </c>
      <c r="G98" s="5">
        <v>3781943000000</v>
      </c>
      <c r="I98" s="5">
        <v>3544965000000</v>
      </c>
      <c r="J98" s="5">
        <v>3758148000000</v>
      </c>
      <c r="K98" s="5">
        <v>5689417000000</v>
      </c>
      <c r="L98" s="5">
        <v>7538808557565</v>
      </c>
      <c r="M98" s="5">
        <v>7251052645935</v>
      </c>
      <c r="N98" s="5">
        <v>9032817423204</v>
      </c>
      <c r="O98" s="5">
        <v>7429386037385</v>
      </c>
      <c r="P98" s="5">
        <v>6575627512444</v>
      </c>
      <c r="Q98" s="5">
        <v>5156106858083</v>
      </c>
      <c r="R98" s="5">
        <v>4526365845043</v>
      </c>
      <c r="S98" s="5">
        <v>3722593778881</v>
      </c>
      <c r="T98" s="5">
        <v>2607772872167</v>
      </c>
      <c r="U98" s="5">
        <v>2362890754749</v>
      </c>
      <c r="V98" s="5">
        <v>1683410350537</v>
      </c>
      <c r="W98" s="5">
        <v>1398411458349</v>
      </c>
    </row>
    <row r="99" spans="3:23" ht="15.5" x14ac:dyDescent="0.35">
      <c r="C99" t="s">
        <v>190</v>
      </c>
    </row>
    <row r="100" spans="3:23" ht="15.5" x14ac:dyDescent="0.35">
      <c r="C100" t="s">
        <v>121</v>
      </c>
      <c r="D100" s="5">
        <v>4348527000000</v>
      </c>
      <c r="E100" s="5">
        <v>3945568000000</v>
      </c>
      <c r="F100" s="5">
        <v>4238656000000</v>
      </c>
      <c r="G100" s="5">
        <v>4346461000000</v>
      </c>
      <c r="I100" s="5">
        <v>3945568000000</v>
      </c>
      <c r="J100" s="5">
        <v>4419501000000</v>
      </c>
      <c r="K100" s="5">
        <v>7625317000000</v>
      </c>
      <c r="L100" s="5">
        <v>9431928852947</v>
      </c>
      <c r="M100" s="5">
        <v>9547133662297</v>
      </c>
      <c r="N100" s="5">
        <v>10412826253217</v>
      </c>
      <c r="O100" s="5">
        <v>8893030992719</v>
      </c>
      <c r="P100" s="5">
        <v>7725601132423</v>
      </c>
      <c r="Q100" s="5">
        <v>6355270875080</v>
      </c>
      <c r="R100" s="5">
        <v>5449356086874</v>
      </c>
      <c r="S100" s="5">
        <v>4177279955791</v>
      </c>
      <c r="T100" s="5">
        <v>3843661562262</v>
      </c>
      <c r="U100" s="5">
        <v>2801815792192</v>
      </c>
      <c r="V100" s="5">
        <v>2155203153294</v>
      </c>
      <c r="W100" s="5">
        <v>1589194634733</v>
      </c>
    </row>
    <row r="101" spans="3:23" ht="15.5" x14ac:dyDescent="0.35">
      <c r="C101" t="s">
        <v>122</v>
      </c>
    </row>
    <row r="102" spans="3:23" ht="15.5" x14ac:dyDescent="0.35">
      <c r="C102" t="s">
        <v>123</v>
      </c>
    </row>
    <row r="103" spans="3:23" ht="15.5" x14ac:dyDescent="0.35">
      <c r="C103" t="s">
        <v>124</v>
      </c>
      <c r="D103" s="5">
        <v>1062707000000</v>
      </c>
      <c r="E103" s="5">
        <v>972823000000</v>
      </c>
      <c r="F103" s="5">
        <v>1331901000000</v>
      </c>
      <c r="G103" s="5">
        <v>1512270000000</v>
      </c>
      <c r="I103" s="5">
        <v>972823000000</v>
      </c>
      <c r="J103" s="5">
        <v>1702413000000</v>
      </c>
      <c r="K103" s="5">
        <v>1065383000000</v>
      </c>
      <c r="L103" s="5">
        <v>973196711688</v>
      </c>
      <c r="M103" s="5">
        <v>817505939412</v>
      </c>
      <c r="N103" s="5">
        <v>1194454114708</v>
      </c>
      <c r="O103" s="5">
        <v>993021427528</v>
      </c>
      <c r="P103" s="5">
        <v>956508963121</v>
      </c>
      <c r="Q103" s="5">
        <v>846443381930</v>
      </c>
      <c r="R103" s="5">
        <v>363155030787</v>
      </c>
      <c r="S103" s="5">
        <v>203655329757</v>
      </c>
      <c r="T103" s="5">
        <v>442982862242</v>
      </c>
      <c r="U103" s="5">
        <v>80947106414</v>
      </c>
      <c r="V103" s="5">
        <v>903124284949</v>
      </c>
      <c r="W103" s="5">
        <v>212471512953</v>
      </c>
    </row>
    <row r="104" spans="3:23" ht="15.5" x14ac:dyDescent="0.35">
      <c r="C104" t="s">
        <v>125</v>
      </c>
      <c r="D104" s="5">
        <v>441000000000</v>
      </c>
      <c r="E104" s="5">
        <v>567300000000</v>
      </c>
      <c r="F104" s="5">
        <v>746546000000</v>
      </c>
      <c r="G104" s="5">
        <v>1020000000000</v>
      </c>
      <c r="I104" s="5">
        <v>567300000000</v>
      </c>
      <c r="J104" s="5">
        <v>1340000000000</v>
      </c>
      <c r="K104" s="5">
        <v>100000000000</v>
      </c>
      <c r="L104" s="5">
        <v>100000000000</v>
      </c>
      <c r="P104" s="5">
        <v>50000000000</v>
      </c>
      <c r="Q104" s="5">
        <v>207000000000</v>
      </c>
      <c r="T104" s="5">
        <v>300000000000</v>
      </c>
    </row>
    <row r="105" spans="3:23" ht="15.5" x14ac:dyDescent="0.35">
      <c r="C105" t="s">
        <v>378</v>
      </c>
      <c r="D105" s="5">
        <v>441000000000</v>
      </c>
      <c r="E105" s="5">
        <v>567300000000</v>
      </c>
      <c r="F105" s="5">
        <v>746546000000</v>
      </c>
      <c r="G105" s="5">
        <v>1020000000000</v>
      </c>
      <c r="I105" s="5">
        <v>567300000000</v>
      </c>
      <c r="J105" s="5">
        <v>1340000000000</v>
      </c>
      <c r="K105" s="5">
        <v>100000000000</v>
      </c>
      <c r="L105" s="5">
        <v>100000000000</v>
      </c>
      <c r="P105" s="5">
        <v>50000000000</v>
      </c>
      <c r="Q105" s="5">
        <v>207000000000</v>
      </c>
      <c r="T105" s="5">
        <v>300000000000</v>
      </c>
    </row>
    <row r="106" spans="3:23" ht="15.5" x14ac:dyDescent="0.35">
      <c r="C106" t="s">
        <v>127</v>
      </c>
      <c r="S106" s="5">
        <v>34521837848</v>
      </c>
      <c r="T106" s="5">
        <v>25138246273</v>
      </c>
      <c r="U106" s="5">
        <v>16073103290</v>
      </c>
      <c r="V106" s="5">
        <v>8809945464</v>
      </c>
      <c r="W106" s="5">
        <v>9594974298</v>
      </c>
    </row>
    <row r="107" spans="3:23" ht="15.5" x14ac:dyDescent="0.35">
      <c r="C107" t="s">
        <v>128</v>
      </c>
      <c r="D107" s="5">
        <v>96264000000</v>
      </c>
      <c r="E107" s="5">
        <v>101412000000</v>
      </c>
      <c r="F107" s="5">
        <v>111965000000</v>
      </c>
      <c r="G107" s="5">
        <v>89151000000</v>
      </c>
      <c r="I107" s="5">
        <v>101412000000</v>
      </c>
      <c r="J107" s="5">
        <v>107753000000</v>
      </c>
      <c r="K107" s="5">
        <v>110435000000</v>
      </c>
      <c r="L107" s="5">
        <v>130040757684</v>
      </c>
      <c r="M107" s="5">
        <v>251521629183</v>
      </c>
      <c r="N107" s="5">
        <v>288753811112</v>
      </c>
      <c r="O107" s="5">
        <v>231829648978</v>
      </c>
      <c r="P107" s="5">
        <v>190300305652</v>
      </c>
      <c r="Q107" s="5">
        <v>201585389931</v>
      </c>
      <c r="R107" s="5">
        <v>53120030097</v>
      </c>
      <c r="S107" s="5">
        <v>34521837848</v>
      </c>
      <c r="T107" s="5">
        <v>25138246273</v>
      </c>
      <c r="U107" s="5">
        <v>16073103290</v>
      </c>
      <c r="V107" s="5">
        <v>8809945464</v>
      </c>
      <c r="W107" s="5">
        <v>9594974298</v>
      </c>
    </row>
    <row r="108" spans="3:23" ht="15.5" x14ac:dyDescent="0.35">
      <c r="C108" t="s">
        <v>131</v>
      </c>
      <c r="D108" s="5">
        <v>55645000000</v>
      </c>
      <c r="E108" s="5">
        <v>13033000000</v>
      </c>
      <c r="F108" s="5">
        <v>27319000000</v>
      </c>
      <c r="G108" s="5">
        <v>11832000000</v>
      </c>
      <c r="I108" s="5">
        <v>13033000000</v>
      </c>
      <c r="J108" s="5">
        <v>4753000000</v>
      </c>
      <c r="K108" s="5">
        <v>19154000000</v>
      </c>
      <c r="L108" s="5">
        <v>14391430638</v>
      </c>
      <c r="M108" s="5">
        <v>15504031676</v>
      </c>
      <c r="N108" s="5">
        <v>15982830918</v>
      </c>
      <c r="O108" s="5">
        <v>9554447551</v>
      </c>
      <c r="P108" s="5">
        <v>6031610207</v>
      </c>
      <c r="Q108" s="5">
        <v>1108562360</v>
      </c>
      <c r="R108" s="5">
        <v>4795395279</v>
      </c>
      <c r="S108" s="5">
        <v>5870440398</v>
      </c>
      <c r="T108" s="5">
        <v>4322711392</v>
      </c>
      <c r="U108" s="5">
        <v>3344578833</v>
      </c>
      <c r="V108" s="5">
        <v>29601183824</v>
      </c>
      <c r="W108" s="5">
        <v>776769525</v>
      </c>
    </row>
    <row r="109" spans="3:23" ht="15.5" x14ac:dyDescent="0.35">
      <c r="C109" t="s">
        <v>129</v>
      </c>
      <c r="M109" s="5">
        <v>46543913757</v>
      </c>
      <c r="N109" s="5">
        <v>33670566298</v>
      </c>
    </row>
    <row r="110" spans="3:23" ht="15.5" x14ac:dyDescent="0.35">
      <c r="C110" t="s">
        <v>130</v>
      </c>
      <c r="D110" s="5">
        <v>95753000000</v>
      </c>
      <c r="E110" s="5">
        <v>89955000000</v>
      </c>
      <c r="F110" s="5">
        <v>112751000000</v>
      </c>
      <c r="G110" s="5">
        <v>140966000000</v>
      </c>
      <c r="I110" s="5">
        <v>89955000000</v>
      </c>
      <c r="J110" s="5">
        <v>40691000000</v>
      </c>
      <c r="K110" s="5">
        <v>39585000000</v>
      </c>
      <c r="L110" s="5">
        <v>47842895693</v>
      </c>
      <c r="M110" s="5">
        <v>46543913757</v>
      </c>
      <c r="N110" s="5">
        <v>33670566298</v>
      </c>
      <c r="O110" s="5">
        <v>51169127513</v>
      </c>
      <c r="P110" s="5">
        <v>92109234237</v>
      </c>
      <c r="Q110" s="5">
        <v>124402669633</v>
      </c>
      <c r="R110" s="5">
        <v>85447987010</v>
      </c>
      <c r="S110" s="5">
        <v>7773948666</v>
      </c>
      <c r="T110" s="5">
        <v>7717188229</v>
      </c>
      <c r="U110" s="5">
        <v>5107428335</v>
      </c>
      <c r="V110" s="5">
        <v>5975374692</v>
      </c>
      <c r="W110" s="5">
        <v>6294650107</v>
      </c>
    </row>
    <row r="111" spans="3:23" ht="15.5" x14ac:dyDescent="0.35">
      <c r="C111" t="s">
        <v>132</v>
      </c>
      <c r="D111" s="5">
        <v>43588000000</v>
      </c>
      <c r="E111" s="5">
        <v>40818000000</v>
      </c>
      <c r="F111" s="5">
        <v>44756000000</v>
      </c>
      <c r="G111" s="5">
        <v>55437000000</v>
      </c>
      <c r="I111" s="5">
        <v>40818000000</v>
      </c>
      <c r="J111" s="5">
        <v>59203000000</v>
      </c>
      <c r="K111" s="5">
        <v>31626000000</v>
      </c>
      <c r="L111" s="5">
        <v>45318347100</v>
      </c>
      <c r="M111" s="5">
        <v>51019951890</v>
      </c>
      <c r="N111" s="5">
        <v>43125202588</v>
      </c>
      <c r="O111" s="5">
        <v>76091134310</v>
      </c>
      <c r="P111" s="5">
        <v>56050855653</v>
      </c>
      <c r="Q111" s="5">
        <v>29956935403</v>
      </c>
      <c r="R111" s="5">
        <v>25815880613</v>
      </c>
      <c r="S111" s="5">
        <v>21410634940</v>
      </c>
      <c r="T111" s="5">
        <v>29484250344</v>
      </c>
      <c r="U111" s="5">
        <v>32028176665</v>
      </c>
      <c r="V111" s="5">
        <v>16644701639</v>
      </c>
      <c r="W111" s="5">
        <v>1400573378</v>
      </c>
    </row>
    <row r="112" spans="3:23" ht="15.5" x14ac:dyDescent="0.35">
      <c r="C112" t="s">
        <v>134</v>
      </c>
    </row>
    <row r="113" spans="3:23" ht="15.5" x14ac:dyDescent="0.35">
      <c r="C113" t="s">
        <v>135</v>
      </c>
      <c r="K113" s="5">
        <v>1825559000000</v>
      </c>
      <c r="L113" s="5">
        <v>1761845738868</v>
      </c>
      <c r="M113" s="5">
        <v>1292431348178</v>
      </c>
      <c r="N113" s="5">
        <v>1880972055844</v>
      </c>
      <c r="O113" s="5">
        <v>2025506211288</v>
      </c>
      <c r="P113" s="5">
        <v>1479612471428</v>
      </c>
      <c r="Q113" s="5">
        <v>1113298555974</v>
      </c>
      <c r="R113" s="5">
        <v>1018378964400</v>
      </c>
      <c r="S113" s="5">
        <v>536132792122</v>
      </c>
      <c r="T113" s="5">
        <v>348444444444</v>
      </c>
      <c r="V113" s="5">
        <v>34687692</v>
      </c>
      <c r="W113" s="5">
        <v>11568874315</v>
      </c>
    </row>
    <row r="114" spans="3:23" ht="15.5" x14ac:dyDescent="0.35">
      <c r="C114" t="s">
        <v>137</v>
      </c>
    </row>
    <row r="115" spans="3:23" ht="15.5" x14ac:dyDescent="0.35">
      <c r="C115" t="s">
        <v>138</v>
      </c>
      <c r="D115" s="5">
        <v>214612000000</v>
      </c>
      <c r="E115" s="5">
        <v>25557000000</v>
      </c>
      <c r="F115" s="5">
        <v>161066000000</v>
      </c>
      <c r="G115" s="5">
        <v>69895000000</v>
      </c>
      <c r="I115" s="5">
        <v>25557000000</v>
      </c>
      <c r="J115" s="5">
        <v>30343000000</v>
      </c>
      <c r="K115" s="5">
        <v>653745000000</v>
      </c>
      <c r="L115" s="5">
        <v>510576806822</v>
      </c>
      <c r="M115" s="5">
        <v>328076693297</v>
      </c>
      <c r="N115" s="5">
        <v>746556067382</v>
      </c>
      <c r="O115" s="5">
        <v>624377069176</v>
      </c>
      <c r="P115" s="5">
        <v>562016957372</v>
      </c>
      <c r="Q115" s="5">
        <v>282389824603</v>
      </c>
      <c r="R115" s="5">
        <v>193975737788</v>
      </c>
      <c r="S115" s="5">
        <v>134078467905</v>
      </c>
      <c r="T115" s="5">
        <v>76320466004</v>
      </c>
      <c r="U115" s="5">
        <v>24393819291</v>
      </c>
      <c r="V115" s="5">
        <v>19377762756</v>
      </c>
      <c r="W115" s="5">
        <v>52666167277</v>
      </c>
    </row>
    <row r="116" spans="3:23" ht="15.5" x14ac:dyDescent="0.35">
      <c r="C116" t="s">
        <v>379</v>
      </c>
      <c r="W116" s="5">
        <v>662999780855</v>
      </c>
    </row>
    <row r="117" spans="3:23" ht="15.5" x14ac:dyDescent="0.35">
      <c r="C117" t="s">
        <v>139</v>
      </c>
      <c r="D117" s="5">
        <v>660617000000</v>
      </c>
      <c r="E117" s="5">
        <v>392917000000</v>
      </c>
      <c r="F117" s="5">
        <v>471363000000</v>
      </c>
      <c r="G117" s="5">
        <v>502516000000</v>
      </c>
      <c r="I117" s="5">
        <v>392917000000</v>
      </c>
      <c r="J117" s="5">
        <v>548701000000</v>
      </c>
      <c r="K117" s="5">
        <v>2546666000000</v>
      </c>
      <c r="L117" s="5">
        <v>2567471882341</v>
      </c>
      <c r="M117" s="5">
        <v>2144756202779</v>
      </c>
      <c r="N117" s="5">
        <v>3016521818693</v>
      </c>
      <c r="O117" s="5">
        <v>2097290824729</v>
      </c>
      <c r="P117" s="5">
        <v>1547711915701</v>
      </c>
      <c r="Q117" s="5">
        <v>1191360343544</v>
      </c>
      <c r="R117" s="5">
        <v>1652765142021</v>
      </c>
      <c r="S117" s="5">
        <v>992630397051</v>
      </c>
      <c r="T117" s="5">
        <v>358676782790</v>
      </c>
      <c r="U117" s="5">
        <v>621083858554</v>
      </c>
      <c r="V117" s="5">
        <v>3933333992</v>
      </c>
      <c r="W117" s="5">
        <v>711754032856</v>
      </c>
    </row>
    <row r="118" spans="3:23" ht="15.5" x14ac:dyDescent="0.35">
      <c r="C118" t="s">
        <v>140</v>
      </c>
      <c r="D118" s="5">
        <v>660617000000</v>
      </c>
      <c r="E118" s="5">
        <v>392917000000</v>
      </c>
      <c r="F118" s="5">
        <v>471363000000</v>
      </c>
      <c r="G118" s="5">
        <v>502516000000</v>
      </c>
      <c r="I118" s="5">
        <v>392917000000</v>
      </c>
      <c r="J118" s="5">
        <v>548701000000</v>
      </c>
      <c r="K118" s="5">
        <v>2546666000000</v>
      </c>
      <c r="L118" s="5">
        <v>2567471882341</v>
      </c>
      <c r="M118" s="5">
        <v>2144756202779</v>
      </c>
      <c r="N118" s="5">
        <v>3016521818693</v>
      </c>
      <c r="O118" s="5">
        <v>2097290824729</v>
      </c>
      <c r="P118" s="5">
        <v>1547711915701</v>
      </c>
      <c r="Q118" s="5">
        <v>1191360343544</v>
      </c>
      <c r="R118" s="5">
        <v>1652765142021</v>
      </c>
      <c r="S118" s="5">
        <v>992630397051</v>
      </c>
      <c r="T118" s="5">
        <v>358676782790</v>
      </c>
      <c r="U118" s="5">
        <v>621083858554</v>
      </c>
      <c r="V118" s="5">
        <v>3933333992</v>
      </c>
      <c r="W118" s="5">
        <v>711754032856</v>
      </c>
    </row>
    <row r="119" spans="3:23" ht="15.5" x14ac:dyDescent="0.35">
      <c r="C119" t="s">
        <v>144</v>
      </c>
    </row>
    <row r="120" spans="3:23" ht="15.5" x14ac:dyDescent="0.35">
      <c r="C120" t="s">
        <v>380</v>
      </c>
      <c r="U120" s="5">
        <v>28223316</v>
      </c>
    </row>
    <row r="121" spans="3:23" ht="15.5" x14ac:dyDescent="0.35">
      <c r="C121" t="s">
        <v>145</v>
      </c>
      <c r="K121" s="5">
        <v>1825559000000</v>
      </c>
      <c r="L121" s="5">
        <v>1761845738868</v>
      </c>
      <c r="M121" s="5">
        <v>1292431348178</v>
      </c>
      <c r="N121" s="5">
        <v>1880972055844</v>
      </c>
      <c r="O121" s="5">
        <v>2025506211288</v>
      </c>
      <c r="P121" s="5">
        <v>1479612471428</v>
      </c>
      <c r="Q121" s="5">
        <v>1113298555974</v>
      </c>
      <c r="R121" s="5">
        <v>1018378964400</v>
      </c>
      <c r="S121" s="5">
        <v>536132792122</v>
      </c>
      <c r="T121" s="5">
        <v>348444444444</v>
      </c>
      <c r="U121" s="5">
        <v>28223316</v>
      </c>
      <c r="V121" s="5">
        <v>34687692</v>
      </c>
      <c r="W121" s="5">
        <v>11568874315</v>
      </c>
    </row>
    <row r="122" spans="3:23" ht="15.5" x14ac:dyDescent="0.35">
      <c r="C122" t="s">
        <v>381</v>
      </c>
    </row>
    <row r="123" spans="3:23" ht="15.5" x14ac:dyDescent="0.35">
      <c r="C123" t="s">
        <v>133</v>
      </c>
      <c r="D123" s="5">
        <v>40720000000</v>
      </c>
      <c r="E123" s="5">
        <v>38274000000</v>
      </c>
      <c r="F123" s="5">
        <v>36257000000</v>
      </c>
      <c r="G123" s="5">
        <v>34895000000</v>
      </c>
      <c r="I123" s="5">
        <v>38274000000</v>
      </c>
      <c r="J123" s="5">
        <v>31336000000</v>
      </c>
      <c r="K123" s="5">
        <v>38998000000</v>
      </c>
      <c r="L123" s="5">
        <v>24029737633</v>
      </c>
      <c r="M123" s="5">
        <v>10287183680</v>
      </c>
      <c r="N123" s="5">
        <v>5680293526</v>
      </c>
      <c r="O123" s="5">
        <v>3381770223</v>
      </c>
      <c r="P123" s="5">
        <v>1664691910</v>
      </c>
      <c r="R123" s="5">
        <v>581402670781</v>
      </c>
      <c r="S123" s="5">
        <v>436077359791</v>
      </c>
    </row>
    <row r="124" spans="3:23" ht="15.5" x14ac:dyDescent="0.35">
      <c r="C124" t="s">
        <v>142</v>
      </c>
      <c r="U124" s="5">
        <v>614929468631</v>
      </c>
    </row>
    <row r="125" spans="3:23" ht="15.5" x14ac:dyDescent="0.35">
      <c r="C125" t="s">
        <v>147</v>
      </c>
      <c r="D125" s="5">
        <v>1723324000000</v>
      </c>
      <c r="E125" s="5">
        <v>1365740000000</v>
      </c>
      <c r="F125" s="5">
        <v>1803264000000</v>
      </c>
      <c r="G125" s="5">
        <v>2014786000000</v>
      </c>
      <c r="I125" s="5">
        <v>1365740000000</v>
      </c>
      <c r="J125" s="5">
        <v>2251114000000</v>
      </c>
      <c r="K125" s="5">
        <v>3612049000000</v>
      </c>
      <c r="L125" s="5">
        <v>3540668594029</v>
      </c>
      <c r="M125" s="5">
        <v>2962262142191</v>
      </c>
      <c r="N125" s="5">
        <v>4210975933401</v>
      </c>
      <c r="O125" s="5">
        <v>3090312252257</v>
      </c>
      <c r="P125" s="5">
        <v>2504220878822</v>
      </c>
      <c r="Q125" s="5">
        <v>2037803725474</v>
      </c>
      <c r="R125" s="5">
        <v>2015920172808</v>
      </c>
      <c r="S125" s="5">
        <v>1196285726808</v>
      </c>
      <c r="T125" s="5">
        <v>801659645032</v>
      </c>
      <c r="U125" s="5">
        <v>702030964968</v>
      </c>
      <c r="V125" s="5">
        <v>907057618941</v>
      </c>
      <c r="W125" s="5">
        <v>924225545809</v>
      </c>
    </row>
    <row r="126" spans="3:23" ht="15.5" x14ac:dyDescent="0.35">
      <c r="C126" t="s">
        <v>148</v>
      </c>
    </row>
    <row r="127" spans="3:23" ht="15.5" x14ac:dyDescent="0.35">
      <c r="C127" t="s">
        <v>149</v>
      </c>
      <c r="D127" s="5">
        <v>675452000000</v>
      </c>
      <c r="E127" s="5">
        <v>675452000000</v>
      </c>
      <c r="F127" s="5">
        <v>675452000000</v>
      </c>
      <c r="G127" s="5">
        <v>675452000000</v>
      </c>
      <c r="I127" s="5">
        <v>675452000000</v>
      </c>
      <c r="J127" s="5">
        <v>675452000000</v>
      </c>
      <c r="K127" s="5">
        <v>675452000000</v>
      </c>
      <c r="L127" s="5">
        <v>675452463500</v>
      </c>
      <c r="M127" s="5">
        <v>675452463500</v>
      </c>
      <c r="N127" s="5">
        <v>675452463500</v>
      </c>
      <c r="O127" s="5">
        <v>675452463500</v>
      </c>
      <c r="P127" s="5">
        <v>675452463500</v>
      </c>
      <c r="Q127" s="5">
        <v>675452463500</v>
      </c>
      <c r="R127" s="5">
        <v>675452463500</v>
      </c>
      <c r="S127" s="5">
        <v>675452463500</v>
      </c>
      <c r="T127" s="5">
        <v>675452463500</v>
      </c>
      <c r="U127" s="5">
        <v>571536700000</v>
      </c>
      <c r="V127" s="5">
        <v>514156700000</v>
      </c>
      <c r="W127" s="5">
        <v>138058200000</v>
      </c>
    </row>
    <row r="128" spans="3:23" ht="15.5" x14ac:dyDescent="0.35">
      <c r="C128" t="s">
        <v>151</v>
      </c>
      <c r="D128" s="5">
        <v>601957000000</v>
      </c>
      <c r="E128" s="5">
        <v>601957000000</v>
      </c>
      <c r="F128" s="5">
        <v>601957000000</v>
      </c>
      <c r="G128" s="5">
        <v>601957000000</v>
      </c>
      <c r="I128" s="5">
        <v>601957000000</v>
      </c>
      <c r="J128" s="5">
        <v>601957000000</v>
      </c>
      <c r="K128" s="5">
        <v>601957000000</v>
      </c>
      <c r="L128" s="5">
        <v>601957112556</v>
      </c>
      <c r="M128" s="5">
        <v>601957112556</v>
      </c>
      <c r="N128" s="5">
        <v>601957112556</v>
      </c>
      <c r="O128" s="5">
        <v>601957112556</v>
      </c>
      <c r="P128" s="5">
        <v>601957112556</v>
      </c>
      <c r="Q128" s="5">
        <v>601957112556</v>
      </c>
      <c r="R128" s="5">
        <v>601957112556</v>
      </c>
      <c r="S128" s="5">
        <v>601957112556</v>
      </c>
      <c r="T128" s="5">
        <v>601957112556</v>
      </c>
      <c r="U128" s="5">
        <v>71371413706</v>
      </c>
      <c r="V128" s="5">
        <v>72311608109</v>
      </c>
    </row>
    <row r="129" spans="2:23" ht="15.5" x14ac:dyDescent="0.35">
      <c r="C129" t="s">
        <v>152</v>
      </c>
      <c r="D129" s="5">
        <v>1347794000000</v>
      </c>
      <c r="E129" s="5">
        <v>1302419000000</v>
      </c>
      <c r="F129" s="5">
        <v>1157983000000</v>
      </c>
      <c r="G129" s="5">
        <v>1054266000000</v>
      </c>
      <c r="I129" s="5">
        <v>1302419000000</v>
      </c>
      <c r="J129" s="5">
        <v>869053000000</v>
      </c>
      <c r="K129" s="5">
        <v>2719889000000</v>
      </c>
      <c r="L129" s="5">
        <v>2833638751652</v>
      </c>
      <c r="M129" s="5">
        <v>3565165379475</v>
      </c>
      <c r="N129" s="5">
        <v>1869527776229</v>
      </c>
      <c r="O129" s="5">
        <v>1736141236946</v>
      </c>
      <c r="P129" s="5">
        <v>1494226868223</v>
      </c>
      <c r="Q129" s="5">
        <v>1252255931898</v>
      </c>
      <c r="R129" s="5">
        <v>2151960820797</v>
      </c>
      <c r="S129" s="5">
        <v>1703573039147</v>
      </c>
      <c r="T129" s="5">
        <v>1764592341174</v>
      </c>
      <c r="U129" s="5">
        <v>1456682229707</v>
      </c>
      <c r="V129" s="5">
        <v>662617420647</v>
      </c>
      <c r="W129" s="5">
        <v>88571083327</v>
      </c>
    </row>
    <row r="130" spans="2:23" ht="15.5" x14ac:dyDescent="0.35">
      <c r="C130" t="s">
        <v>153</v>
      </c>
      <c r="D130" s="5">
        <v>13200000000</v>
      </c>
      <c r="E130" s="5">
        <v>13200000000</v>
      </c>
      <c r="F130" s="5">
        <v>13200000000</v>
      </c>
      <c r="G130" s="5">
        <v>13200000000</v>
      </c>
      <c r="I130" s="5">
        <v>13200000000</v>
      </c>
      <c r="J130" s="5">
        <v>13200000000</v>
      </c>
      <c r="K130" s="5">
        <v>12200000000</v>
      </c>
      <c r="L130" s="5">
        <v>11200000000</v>
      </c>
      <c r="M130" s="5">
        <v>10200000000</v>
      </c>
      <c r="N130" s="5">
        <v>9200000000</v>
      </c>
      <c r="O130" s="5">
        <v>8200000000</v>
      </c>
      <c r="P130" s="5">
        <v>7200000000</v>
      </c>
      <c r="Q130" s="5">
        <v>4200000000</v>
      </c>
      <c r="R130" s="5">
        <v>2200000000</v>
      </c>
      <c r="S130" s="5">
        <v>1200000000</v>
      </c>
      <c r="T130" s="5">
        <v>1100000000</v>
      </c>
      <c r="U130" s="5">
        <v>1000000000</v>
      </c>
    </row>
    <row r="131" spans="2:23" ht="15.5" x14ac:dyDescent="0.35">
      <c r="C131" t="s">
        <v>154</v>
      </c>
      <c r="D131" s="5">
        <v>1334594000000</v>
      </c>
      <c r="E131" s="5">
        <v>1289219000000</v>
      </c>
      <c r="F131" s="5">
        <v>1144783000000</v>
      </c>
      <c r="G131" s="5">
        <v>1041066000000</v>
      </c>
      <c r="I131" s="5">
        <v>1289219000000</v>
      </c>
      <c r="J131" s="5">
        <v>855853000000</v>
      </c>
      <c r="K131" s="5">
        <v>2707689000000</v>
      </c>
      <c r="L131" s="5">
        <v>2822438751652</v>
      </c>
      <c r="M131" s="5">
        <v>3554965379475</v>
      </c>
      <c r="N131" s="5">
        <v>1860327776229</v>
      </c>
      <c r="O131" s="5">
        <v>1727941236946</v>
      </c>
      <c r="P131" s="5">
        <v>1487026868223</v>
      </c>
      <c r="Q131" s="5">
        <v>1248055931898</v>
      </c>
      <c r="R131" s="5">
        <v>2149760820797</v>
      </c>
      <c r="S131" s="5">
        <v>1702373039147</v>
      </c>
      <c r="T131" s="5">
        <v>1763492341174</v>
      </c>
      <c r="U131" s="5">
        <v>1455682229707</v>
      </c>
      <c r="V131" s="5">
        <v>662617420647</v>
      </c>
      <c r="W131" s="5">
        <v>88571083327</v>
      </c>
    </row>
    <row r="132" spans="2:23" ht="15.5" x14ac:dyDescent="0.35">
      <c r="C132" t="s">
        <v>155</v>
      </c>
      <c r="D132" s="5">
        <v>1347794000000</v>
      </c>
      <c r="E132" s="5">
        <v>1302419000000</v>
      </c>
      <c r="F132" s="5">
        <v>1157983000000</v>
      </c>
      <c r="G132" s="5">
        <v>1054266000000</v>
      </c>
      <c r="I132" s="5">
        <v>1302419000000</v>
      </c>
      <c r="J132" s="5">
        <v>869053000000</v>
      </c>
      <c r="K132" s="5">
        <v>2719889000000</v>
      </c>
      <c r="L132" s="5">
        <v>2833638751652</v>
      </c>
      <c r="M132" s="5">
        <v>3565165379475</v>
      </c>
      <c r="N132" s="5">
        <v>1869527776229</v>
      </c>
      <c r="O132" s="5">
        <v>1736141236946</v>
      </c>
      <c r="P132" s="5">
        <v>1494226868223</v>
      </c>
      <c r="Q132" s="5">
        <v>1252255931898</v>
      </c>
      <c r="R132" s="5">
        <v>2151960820797</v>
      </c>
      <c r="S132" s="5">
        <v>1703573039147</v>
      </c>
      <c r="T132" s="5">
        <v>1764592341174</v>
      </c>
      <c r="U132" s="5">
        <v>1456682229707</v>
      </c>
      <c r="V132" s="5">
        <v>662617420647</v>
      </c>
      <c r="W132" s="5">
        <v>88571083327</v>
      </c>
    </row>
    <row r="133" spans="2:23" ht="15.5" x14ac:dyDescent="0.35">
      <c r="C133" t="s">
        <v>9</v>
      </c>
      <c r="D133" s="5">
        <v>2625203000000</v>
      </c>
      <c r="E133" s="5">
        <v>2579828000000</v>
      </c>
      <c r="F133" s="5">
        <v>2435392000000</v>
      </c>
      <c r="G133" s="5">
        <v>2331675000000</v>
      </c>
      <c r="I133" s="5">
        <v>2579828000000</v>
      </c>
      <c r="J133" s="5">
        <v>2168387000000</v>
      </c>
      <c r="K133" s="5">
        <v>4013268000000</v>
      </c>
      <c r="L133" s="5">
        <v>5891260258918</v>
      </c>
      <c r="M133" s="5">
        <v>6584871520106</v>
      </c>
      <c r="N133" s="5">
        <v>6201850319816</v>
      </c>
      <c r="O133" s="5">
        <v>5802718740462</v>
      </c>
      <c r="P133" s="5">
        <v>5221380253601</v>
      </c>
      <c r="Q133" s="5">
        <v>4317467149606</v>
      </c>
      <c r="R133" s="5">
        <v>3433435914066</v>
      </c>
      <c r="S133" s="5">
        <v>2980994228983</v>
      </c>
      <c r="T133" s="5">
        <v>3042001917230</v>
      </c>
      <c r="U133" s="5">
        <v>2099784827224</v>
      </c>
      <c r="V133" s="5">
        <v>1248145534353</v>
      </c>
      <c r="W133" s="5">
        <v>664969088924</v>
      </c>
    </row>
    <row r="134" spans="2:23" ht="15.5" x14ac:dyDescent="0.35">
      <c r="C134" t="s">
        <v>157</v>
      </c>
      <c r="D134" s="5">
        <v>4348527000000</v>
      </c>
      <c r="E134" s="5">
        <v>3945568000000</v>
      </c>
      <c r="F134" s="5">
        <v>4238656000000</v>
      </c>
      <c r="G134" s="5">
        <v>4346461000000</v>
      </c>
      <c r="I134" s="5">
        <v>3945568000000</v>
      </c>
      <c r="J134" s="5">
        <v>4419501000000</v>
      </c>
      <c r="K134" s="5">
        <v>7625317000000</v>
      </c>
      <c r="L134" s="5">
        <v>9431928852947</v>
      </c>
      <c r="M134" s="5">
        <v>9547133662297</v>
      </c>
      <c r="N134" s="5">
        <v>10412826253217</v>
      </c>
      <c r="O134" s="5">
        <v>8893030992719</v>
      </c>
      <c r="P134" s="5">
        <v>7725601132423</v>
      </c>
      <c r="Q134" s="5">
        <v>6355270875080</v>
      </c>
      <c r="R134" s="5">
        <v>5449356086874</v>
      </c>
      <c r="S134" s="5">
        <v>4177279955791</v>
      </c>
      <c r="T134" s="5">
        <v>3843661562262</v>
      </c>
      <c r="U134" s="5">
        <v>2801815792192</v>
      </c>
      <c r="V134" s="5">
        <v>2155203153294</v>
      </c>
      <c r="W134" s="5">
        <v>1589194634733</v>
      </c>
    </row>
    <row r="135" spans="2:23" ht="15.5" x14ac:dyDescent="0.35">
      <c r="C135" t="s">
        <v>158</v>
      </c>
      <c r="D135" s="5">
        <v>1350904927</v>
      </c>
      <c r="E135" s="5">
        <v>1350904927</v>
      </c>
      <c r="F135" s="5">
        <v>1350904927</v>
      </c>
      <c r="G135" s="5">
        <v>1350904927</v>
      </c>
      <c r="I135" s="5">
        <v>1350904927</v>
      </c>
      <c r="J135" s="5">
        <v>1350904927</v>
      </c>
      <c r="K135" s="5">
        <v>1350904927</v>
      </c>
      <c r="L135" s="5">
        <v>1350904927</v>
      </c>
      <c r="M135" s="5">
        <v>1350904927</v>
      </c>
      <c r="N135" s="5">
        <v>1350904927</v>
      </c>
      <c r="O135" s="5">
        <v>1350904927</v>
      </c>
      <c r="P135" s="5">
        <v>1350904927</v>
      </c>
      <c r="Q135" s="5">
        <v>1350904927</v>
      </c>
      <c r="R135" s="5">
        <v>1350904927</v>
      </c>
      <c r="S135" s="5">
        <v>1350904927</v>
      </c>
      <c r="T135" s="5">
        <v>1350904927</v>
      </c>
      <c r="U135" s="5">
        <v>1143073400</v>
      </c>
      <c r="V135" s="5">
        <v>1028313403</v>
      </c>
      <c r="W135" s="5">
        <v>1380582</v>
      </c>
    </row>
    <row r="137" spans="2:23" ht="15.5" x14ac:dyDescent="0.35">
      <c r="B137" t="s">
        <v>159</v>
      </c>
      <c r="C137" t="s">
        <v>160</v>
      </c>
      <c r="D137" s="5">
        <v>712686000000</v>
      </c>
      <c r="E137" s="5">
        <v>280303000000</v>
      </c>
      <c r="F137" s="5">
        <v>258517000000</v>
      </c>
      <c r="G137" s="5">
        <v>398439000000</v>
      </c>
      <c r="I137" s="5">
        <v>1164900000000</v>
      </c>
      <c r="J137" s="5">
        <v>758274000000</v>
      </c>
      <c r="K137" s="5">
        <v>850003000000</v>
      </c>
      <c r="L137" s="5">
        <v>716689173822</v>
      </c>
      <c r="M137" s="5">
        <v>414116745846</v>
      </c>
      <c r="N137" s="5">
        <v>727691630161</v>
      </c>
      <c r="O137" s="5">
        <v>727453210149</v>
      </c>
      <c r="P137" s="5">
        <v>457099424437</v>
      </c>
      <c r="Q137" s="5">
        <v>484000961201</v>
      </c>
      <c r="R137" s="5">
        <v>536510203022</v>
      </c>
      <c r="S137" s="5">
        <v>266821154499</v>
      </c>
      <c r="T137" s="5">
        <v>241939143570</v>
      </c>
      <c r="U137" s="5">
        <v>401523281959</v>
      </c>
      <c r="V137" s="5">
        <v>157489461319</v>
      </c>
      <c r="W137" s="5">
        <v>-29403208136</v>
      </c>
    </row>
    <row r="138" spans="2:23" ht="15.5" x14ac:dyDescent="0.35">
      <c r="C138" t="s">
        <v>161</v>
      </c>
      <c r="D138" s="5">
        <v>781125000000</v>
      </c>
      <c r="E138" s="5">
        <v>352964000000</v>
      </c>
      <c r="F138" s="5">
        <v>301696000000</v>
      </c>
      <c r="G138" s="5">
        <v>498979000000</v>
      </c>
      <c r="I138" s="5">
        <v>1454067000000</v>
      </c>
      <c r="J138" s="5">
        <v>1114050000000</v>
      </c>
      <c r="K138" s="5">
        <v>1242529000000</v>
      </c>
      <c r="L138" s="5">
        <v>1021467582427</v>
      </c>
      <c r="M138" s="5">
        <v>843307143601</v>
      </c>
      <c r="N138" s="5">
        <v>1391579948921</v>
      </c>
      <c r="O138" s="5">
        <v>1099139936469</v>
      </c>
      <c r="P138" s="5">
        <v>854535733895</v>
      </c>
      <c r="Q138" s="5">
        <v>744509527035</v>
      </c>
      <c r="R138" s="5">
        <v>833393474913</v>
      </c>
      <c r="S138" s="5">
        <v>483998750940</v>
      </c>
      <c r="T138" s="5">
        <v>378980992587</v>
      </c>
      <c r="U138" s="5">
        <v>514128936192</v>
      </c>
      <c r="V138" s="5">
        <v>309905376613</v>
      </c>
      <c r="W138" s="5">
        <v>62941558705</v>
      </c>
    </row>
    <row r="139" spans="2:23" ht="15.5" x14ac:dyDescent="0.35">
      <c r="C139" t="s">
        <v>382</v>
      </c>
      <c r="L139" s="5">
        <v>-132999163349</v>
      </c>
      <c r="M139" s="5">
        <v>-143226635061</v>
      </c>
      <c r="N139" s="5">
        <v>-128366767404</v>
      </c>
      <c r="O139" s="5">
        <v>-155468504986</v>
      </c>
      <c r="P139" s="5">
        <v>-138698761425</v>
      </c>
      <c r="Q139" s="5">
        <v>-134719213308</v>
      </c>
      <c r="R139" s="5">
        <v>-113397751193</v>
      </c>
      <c r="S139" s="5">
        <v>-88536579942</v>
      </c>
      <c r="T139" s="5">
        <v>-77363783842</v>
      </c>
      <c r="U139" s="5">
        <v>-65171696427</v>
      </c>
      <c r="V139" s="5">
        <v>-78002351681</v>
      </c>
      <c r="W139" s="5">
        <v>-66037895840</v>
      </c>
    </row>
    <row r="140" spans="2:23" ht="15.5" x14ac:dyDescent="0.35">
      <c r="C140" t="s">
        <v>340</v>
      </c>
    </row>
    <row r="141" spans="2:23" ht="15.5" x14ac:dyDescent="0.35">
      <c r="C141" t="s">
        <v>164</v>
      </c>
      <c r="D141" s="5">
        <v>-886000000</v>
      </c>
      <c r="E141" s="5">
        <v>-1207000000</v>
      </c>
      <c r="F141" s="5">
        <v>-632000000</v>
      </c>
      <c r="G141" s="5">
        <v>-1227000000</v>
      </c>
      <c r="I141" s="5">
        <v>-16220000000</v>
      </c>
      <c r="J141" s="5">
        <v>-155401000000</v>
      </c>
      <c r="K141" s="5">
        <v>-128423000000</v>
      </c>
    </row>
    <row r="142" spans="2:23" ht="15.5" x14ac:dyDescent="0.35">
      <c r="C142" t="s">
        <v>345</v>
      </c>
      <c r="D142" s="5">
        <v>-886000000</v>
      </c>
      <c r="E142" s="5">
        <v>-1207000000</v>
      </c>
      <c r="F142" s="5">
        <v>-632000000</v>
      </c>
      <c r="G142" s="5">
        <v>-1227000000</v>
      </c>
      <c r="I142" s="5">
        <v>-16220000000</v>
      </c>
      <c r="J142" s="5">
        <v>-155401000000</v>
      </c>
      <c r="K142" s="5">
        <v>-128423000000</v>
      </c>
      <c r="L142" s="5">
        <v>-132999163349</v>
      </c>
      <c r="M142" s="5">
        <v>-143226635061</v>
      </c>
      <c r="N142" s="5">
        <v>-128366767404</v>
      </c>
      <c r="O142" s="5">
        <v>-155468504986</v>
      </c>
      <c r="P142" s="5">
        <v>-138698761425</v>
      </c>
      <c r="Q142" s="5">
        <v>-134719213308</v>
      </c>
      <c r="R142" s="5">
        <v>-113397751193</v>
      </c>
      <c r="S142" s="5">
        <v>-88536579942</v>
      </c>
      <c r="T142" s="5">
        <v>-77363783842</v>
      </c>
      <c r="U142" s="5">
        <v>-65171696427</v>
      </c>
      <c r="V142" s="5">
        <v>-78002351681</v>
      </c>
      <c r="W142" s="5">
        <v>-66037895840</v>
      </c>
    </row>
    <row r="143" spans="2:23" ht="15.5" x14ac:dyDescent="0.35">
      <c r="C143" t="s">
        <v>383</v>
      </c>
      <c r="D143" s="5">
        <v>-51962000000</v>
      </c>
      <c r="E143" s="5">
        <v>-56184000000</v>
      </c>
      <c r="F143" s="5">
        <v>-39562000000</v>
      </c>
      <c r="G143" s="5">
        <v>-91722000000</v>
      </c>
      <c r="I143" s="5">
        <v>-242415000000</v>
      </c>
      <c r="J143" s="5">
        <v>-241306000000</v>
      </c>
      <c r="K143" s="5">
        <v>-259406000000</v>
      </c>
      <c r="L143" s="5">
        <v>-270162588354</v>
      </c>
      <c r="M143" s="5">
        <v>-307292145658</v>
      </c>
      <c r="N143" s="5">
        <v>-532054028231</v>
      </c>
      <c r="O143" s="5">
        <v>-206987859238</v>
      </c>
      <c r="P143" s="5">
        <v>-252230138689</v>
      </c>
      <c r="Q143" s="5">
        <v>-123455342995</v>
      </c>
      <c r="R143" s="5">
        <v>-186260557991</v>
      </c>
      <c r="S143" s="5">
        <v>-162676052665</v>
      </c>
      <c r="T143" s="5">
        <v>-77749761570</v>
      </c>
      <c r="U143" s="5">
        <v>-62785045187</v>
      </c>
      <c r="V143" s="5">
        <v>-48778802290</v>
      </c>
      <c r="W143" s="5">
        <v>-23070065072</v>
      </c>
    </row>
    <row r="144" spans="2:23" ht="15.5" x14ac:dyDescent="0.35">
      <c r="C144" t="s">
        <v>167</v>
      </c>
      <c r="D144" s="5">
        <v>-15623000000</v>
      </c>
      <c r="E144" s="5">
        <v>-15290000000</v>
      </c>
      <c r="F144" s="5">
        <v>-3010000000</v>
      </c>
      <c r="G144" s="5">
        <v>-7638000000</v>
      </c>
      <c r="I144" s="5">
        <v>-30664000000</v>
      </c>
      <c r="J144" s="5">
        <v>-69906000000</v>
      </c>
      <c r="K144" s="5">
        <v>-54887000000</v>
      </c>
      <c r="L144" s="5">
        <v>-10979781942</v>
      </c>
      <c r="M144" s="5">
        <v>-10018035837</v>
      </c>
      <c r="N144" s="5">
        <v>-14689496440</v>
      </c>
      <c r="O144" s="5">
        <v>-31013741586</v>
      </c>
      <c r="P144" s="5">
        <v>-14380950386</v>
      </c>
      <c r="Q144" s="5">
        <v>-12083686038</v>
      </c>
      <c r="R144" s="5">
        <v>-19216661651</v>
      </c>
      <c r="S144" s="5">
        <v>-19810167211</v>
      </c>
      <c r="T144" s="5">
        <v>-29812136847</v>
      </c>
      <c r="U144" s="5">
        <v>-56173181171</v>
      </c>
      <c r="V144" s="5">
        <v>-6102435163</v>
      </c>
      <c r="W144" s="5">
        <v>-2029764492</v>
      </c>
    </row>
    <row r="145" spans="3:23" ht="15.5" x14ac:dyDescent="0.35">
      <c r="C145" t="s">
        <v>384</v>
      </c>
      <c r="D145" s="5">
        <v>12000000</v>
      </c>
      <c r="I145" s="5">
        <v>11000000</v>
      </c>
      <c r="J145" s="5">
        <v>94473000000</v>
      </c>
      <c r="K145" s="5">
        <v>30410000000</v>
      </c>
    </row>
    <row r="146" spans="3:23" ht="15.5" x14ac:dyDescent="0.35">
      <c r="C146" t="s">
        <v>385</v>
      </c>
    </row>
    <row r="147" spans="3:23" ht="15.5" x14ac:dyDescent="0.35">
      <c r="C147" t="s">
        <v>386</v>
      </c>
    </row>
    <row r="148" spans="3:23" ht="15.5" x14ac:dyDescent="0.35">
      <c r="C148" t="s">
        <v>387</v>
      </c>
      <c r="D148" s="5">
        <v>-6027000000</v>
      </c>
      <c r="E148" s="5">
        <v>-8536000000</v>
      </c>
      <c r="F148" s="5">
        <v>-12078000000</v>
      </c>
      <c r="G148" s="5">
        <v>-18362000000</v>
      </c>
      <c r="I148" s="5">
        <v>-57969000000</v>
      </c>
      <c r="J148" s="5">
        <v>-160920000000</v>
      </c>
      <c r="K148" s="5">
        <v>-190541000000</v>
      </c>
      <c r="L148" s="5">
        <v>-160717211884</v>
      </c>
      <c r="M148" s="5">
        <v>-160012824392</v>
      </c>
      <c r="N148" s="5">
        <v>-366340153187</v>
      </c>
      <c r="O148" s="5">
        <v>-233629561459</v>
      </c>
      <c r="P148" s="5">
        <v>-196626004642</v>
      </c>
      <c r="Q148" s="5">
        <v>-139692411026</v>
      </c>
      <c r="R148" s="5">
        <v>-120044789579</v>
      </c>
      <c r="S148" s="5">
        <v>-86908946853</v>
      </c>
      <c r="T148" s="5">
        <v>-53145788277</v>
      </c>
      <c r="U148" s="5">
        <v>-25966062001</v>
      </c>
    </row>
    <row r="149" spans="3:23" ht="15.5" x14ac:dyDescent="0.35">
      <c r="C149" t="s">
        <v>169</v>
      </c>
      <c r="D149" s="5">
        <v>20000000</v>
      </c>
      <c r="E149" s="5">
        <v>20000000</v>
      </c>
      <c r="F149" s="5">
        <v>25000000</v>
      </c>
      <c r="G149" s="5">
        <v>47000000</v>
      </c>
      <c r="I149" s="5">
        <v>121000000</v>
      </c>
      <c r="J149" s="5">
        <v>16364000000</v>
      </c>
      <c r="K149" s="5">
        <v>19780000000</v>
      </c>
      <c r="L149" s="5">
        <v>27553539738</v>
      </c>
      <c r="M149" s="5">
        <v>24352263192</v>
      </c>
      <c r="N149" s="5">
        <v>11221973315</v>
      </c>
      <c r="O149" s="5">
        <v>9134992427</v>
      </c>
      <c r="P149" s="5">
        <v>7873541042</v>
      </c>
      <c r="Q149" s="5">
        <v>9749676507</v>
      </c>
      <c r="R149" s="5">
        <v>16300274114</v>
      </c>
      <c r="S149" s="5">
        <v>53845203377</v>
      </c>
      <c r="T149" s="5">
        <v>47883833242</v>
      </c>
      <c r="U149" s="5">
        <v>6900129509</v>
      </c>
    </row>
    <row r="150" spans="3:23" ht="15.5" x14ac:dyDescent="0.35">
      <c r="C150" t="s">
        <v>172</v>
      </c>
      <c r="D150" s="5">
        <v>-141736000000</v>
      </c>
      <c r="E150" s="5">
        <v>-254790000000</v>
      </c>
      <c r="F150" s="5">
        <v>-337449000000</v>
      </c>
      <c r="G150" s="5">
        <v>-291456000000</v>
      </c>
      <c r="I150" s="5">
        <v>-1065966000000</v>
      </c>
      <c r="J150" s="5">
        <v>-1575038000000</v>
      </c>
      <c r="K150" s="5">
        <v>-319049000000</v>
      </c>
      <c r="L150" s="5">
        <v>-457050954038</v>
      </c>
      <c r="M150" s="5">
        <v>-1380614528041</v>
      </c>
      <c r="N150" s="5">
        <v>-566561034923</v>
      </c>
      <c r="O150" s="5">
        <v>317661688712</v>
      </c>
      <c r="P150" s="5">
        <v>483050631876</v>
      </c>
      <c r="Q150" s="5">
        <v>-35984753300</v>
      </c>
      <c r="R150" s="5">
        <v>418263314760</v>
      </c>
      <c r="S150" s="5">
        <v>116722941022</v>
      </c>
      <c r="T150" s="5">
        <v>319712890981</v>
      </c>
      <c r="U150" s="5">
        <v>-170717081651</v>
      </c>
      <c r="V150" s="5">
        <v>-5468820713</v>
      </c>
      <c r="W150" s="5">
        <v>455580754856</v>
      </c>
    </row>
    <row r="151" spans="3:23" ht="15.5" x14ac:dyDescent="0.35">
      <c r="C151" t="s">
        <v>173</v>
      </c>
      <c r="D151" s="5">
        <v>-46586000000</v>
      </c>
      <c r="E151" s="5">
        <v>-27100000000</v>
      </c>
      <c r="F151" s="5">
        <v>-34532000000</v>
      </c>
      <c r="G151" s="5">
        <v>-29387000000</v>
      </c>
      <c r="I151" s="5">
        <v>-115969000000</v>
      </c>
      <c r="J151" s="5">
        <v>53279000000</v>
      </c>
      <c r="K151" s="5">
        <v>-433343000000</v>
      </c>
      <c r="L151" s="5">
        <v>-771739891609</v>
      </c>
      <c r="M151" s="5">
        <v>1795237213410</v>
      </c>
      <c r="N151" s="5">
        <v>-449339125047</v>
      </c>
      <c r="O151" s="5">
        <v>-669267767900</v>
      </c>
      <c r="P151" s="5">
        <v>-883994635448</v>
      </c>
      <c r="Q151" s="5">
        <v>-541869218008</v>
      </c>
      <c r="R151" s="5">
        <v>-684836733548</v>
      </c>
      <c r="S151" s="5">
        <v>-1001441057598</v>
      </c>
      <c r="T151" s="5">
        <v>-142785627165</v>
      </c>
      <c r="U151" s="5">
        <v>-137298042429</v>
      </c>
      <c r="V151" s="5">
        <v>-8935380824</v>
      </c>
      <c r="W151" s="5">
        <v>-423158989065</v>
      </c>
    </row>
    <row r="152" spans="3:23" ht="15.5" x14ac:dyDescent="0.35">
      <c r="C152" t="s">
        <v>388</v>
      </c>
      <c r="R152" s="5">
        <v>-32528554335</v>
      </c>
      <c r="S152" s="5">
        <v>-752052250241</v>
      </c>
      <c r="T152" s="5">
        <v>-92613855147</v>
      </c>
      <c r="U152" s="5">
        <v>-125818240164</v>
      </c>
      <c r="V152" s="5">
        <v>-18644507747</v>
      </c>
      <c r="W152" s="5">
        <v>-409458913115</v>
      </c>
    </row>
    <row r="153" spans="3:23" ht="15.5" x14ac:dyDescent="0.35">
      <c r="C153" t="s">
        <v>184</v>
      </c>
      <c r="E153" s="5">
        <v>2243000000</v>
      </c>
      <c r="F153" s="5">
        <v>2940000000</v>
      </c>
      <c r="I153" s="5">
        <v>5183000000</v>
      </c>
      <c r="J153" s="5">
        <v>84333000000</v>
      </c>
      <c r="K153" s="5">
        <v>2549000000</v>
      </c>
      <c r="L153" s="5">
        <v>3697621617</v>
      </c>
      <c r="M153" s="5">
        <v>3836797733112</v>
      </c>
      <c r="N153" s="5">
        <v>9105000</v>
      </c>
      <c r="O153" s="5">
        <v>310601934</v>
      </c>
      <c r="P153" s="5">
        <v>426000000</v>
      </c>
      <c r="Q153" s="5">
        <v>101870000</v>
      </c>
      <c r="S153" s="5">
        <v>130525490</v>
      </c>
      <c r="T153" s="5">
        <v>113167900</v>
      </c>
      <c r="U153" s="5">
        <v>113100000</v>
      </c>
    </row>
    <row r="154" spans="3:23" ht="15.5" x14ac:dyDescent="0.35">
      <c r="C154" t="s">
        <v>174</v>
      </c>
      <c r="D154" s="5">
        <v>-2466000000</v>
      </c>
      <c r="E154" s="5">
        <v>-27959000000</v>
      </c>
      <c r="F154" s="5">
        <v>-37472000000</v>
      </c>
      <c r="G154" s="5">
        <v>-23616000000</v>
      </c>
      <c r="I154" s="5">
        <v>-113997000000</v>
      </c>
      <c r="J154" s="5">
        <v>-132384000000</v>
      </c>
      <c r="K154" s="5">
        <v>-289784000000</v>
      </c>
      <c r="L154" s="5">
        <v>-496132677749</v>
      </c>
      <c r="M154" s="5">
        <v>-1628215815412</v>
      </c>
      <c r="N154" s="5">
        <v>-362917485881</v>
      </c>
      <c r="O154" s="5">
        <v>-640396187012</v>
      </c>
      <c r="P154" s="5">
        <v>-907250120236</v>
      </c>
      <c r="Q154" s="5">
        <v>-541505334294</v>
      </c>
      <c r="R154" s="5">
        <v>-530561688719</v>
      </c>
      <c r="S154" s="5">
        <v>-246839332847</v>
      </c>
      <c r="T154" s="5">
        <v>-53542584054</v>
      </c>
      <c r="U154" s="5">
        <v>-6592902265</v>
      </c>
      <c r="V154" s="5">
        <v>-13433343372</v>
      </c>
      <c r="W154" s="5">
        <v>-32140249847</v>
      </c>
    </row>
    <row r="155" spans="3:23" ht="15.5" x14ac:dyDescent="0.35">
      <c r="C155" t="s">
        <v>389</v>
      </c>
      <c r="D155" s="5">
        <v>-44120000000</v>
      </c>
      <c r="E155" s="5">
        <v>-1384000000</v>
      </c>
      <c r="G155" s="5">
        <v>-5771000000</v>
      </c>
      <c r="I155" s="5">
        <v>-7155000000</v>
      </c>
    </row>
    <row r="156" spans="3:23" ht="15.5" x14ac:dyDescent="0.35">
      <c r="C156" t="s">
        <v>390</v>
      </c>
    </row>
    <row r="157" spans="3:23" ht="15.5" x14ac:dyDescent="0.35">
      <c r="C157" t="s">
        <v>391</v>
      </c>
    </row>
    <row r="158" spans="3:23" ht="15.5" x14ac:dyDescent="0.35">
      <c r="C158" t="s">
        <v>392</v>
      </c>
      <c r="R158" s="5">
        <v>478603573</v>
      </c>
    </row>
    <row r="159" spans="3:23" ht="15.5" x14ac:dyDescent="0.35">
      <c r="C159" t="s">
        <v>393</v>
      </c>
      <c r="L159" s="5">
        <v>-114623573193</v>
      </c>
      <c r="M159" s="5">
        <v>-25476896301</v>
      </c>
      <c r="N159" s="5">
        <v>-18321604107</v>
      </c>
    </row>
    <row r="160" spans="3:23" ht="15.5" x14ac:dyDescent="0.35">
      <c r="C160" t="s">
        <v>394</v>
      </c>
    </row>
    <row r="161" spans="3:23" ht="15.5" x14ac:dyDescent="0.35">
      <c r="C161" t="s">
        <v>395</v>
      </c>
      <c r="L161" s="5">
        <v>-64089362284</v>
      </c>
      <c r="M161" s="5">
        <v>-139744691133</v>
      </c>
      <c r="N161" s="5">
        <v>-67635016279</v>
      </c>
      <c r="O161" s="5">
        <v>-27257952303</v>
      </c>
      <c r="P161" s="5">
        <v>-112289908297</v>
      </c>
    </row>
    <row r="162" spans="3:23" ht="15.5" x14ac:dyDescent="0.35">
      <c r="C162" t="s">
        <v>396</v>
      </c>
      <c r="L162" s="5">
        <v>-1645000000000</v>
      </c>
    </row>
    <row r="163" spans="3:23" ht="15.5" x14ac:dyDescent="0.35">
      <c r="C163" t="s">
        <v>397</v>
      </c>
      <c r="L163" s="5">
        <v>1545000000000</v>
      </c>
    </row>
    <row r="164" spans="3:23" ht="15.5" x14ac:dyDescent="0.35">
      <c r="C164" t="s">
        <v>398</v>
      </c>
      <c r="R164" s="5">
        <v>200731833</v>
      </c>
    </row>
    <row r="165" spans="3:23" ht="15.5" x14ac:dyDescent="0.35">
      <c r="C165" t="s">
        <v>399</v>
      </c>
    </row>
    <row r="166" spans="3:23" ht="15.5" x14ac:dyDescent="0.35">
      <c r="C166" t="s">
        <v>400</v>
      </c>
    </row>
    <row r="167" spans="3:23" ht="15.5" x14ac:dyDescent="0.35">
      <c r="C167" t="s">
        <v>401</v>
      </c>
      <c r="P167" s="5">
        <v>138494192665</v>
      </c>
      <c r="R167" s="5">
        <v>2701788400</v>
      </c>
      <c r="T167" s="5">
        <v>5000000000</v>
      </c>
    </row>
    <row r="168" spans="3:23" ht="15.5" x14ac:dyDescent="0.35">
      <c r="C168" t="s">
        <v>402</v>
      </c>
      <c r="R168" s="5">
        <v>-125000000000</v>
      </c>
      <c r="S168" s="5">
        <v>-2680000000</v>
      </c>
      <c r="U168" s="5">
        <v>-5000000000</v>
      </c>
    </row>
    <row r="169" spans="3:23" ht="15.5" x14ac:dyDescent="0.35">
      <c r="C169" t="s">
        <v>403</v>
      </c>
      <c r="V169" s="5">
        <v>15250000000</v>
      </c>
    </row>
    <row r="170" spans="3:23" ht="15.5" x14ac:dyDescent="0.35">
      <c r="C170" t="s">
        <v>404</v>
      </c>
      <c r="V170" s="5">
        <v>7911415587</v>
      </c>
    </row>
    <row r="171" spans="3:23" ht="15.5" x14ac:dyDescent="0.35">
      <c r="C171" t="s">
        <v>405</v>
      </c>
      <c r="V171" s="5">
        <v>-18945292</v>
      </c>
    </row>
    <row r="172" spans="3:23" ht="15.5" x14ac:dyDescent="0.35">
      <c r="C172" t="s">
        <v>406</v>
      </c>
    </row>
    <row r="173" spans="3:23" ht="15.5" x14ac:dyDescent="0.35">
      <c r="C173" t="s">
        <v>407</v>
      </c>
      <c r="J173" s="5">
        <v>200000000000</v>
      </c>
      <c r="K173" s="5">
        <v>100000000000</v>
      </c>
    </row>
    <row r="174" spans="3:23" ht="15.5" x14ac:dyDescent="0.35">
      <c r="C174" t="s">
        <v>408</v>
      </c>
      <c r="W174" s="5">
        <v>18440173897</v>
      </c>
    </row>
    <row r="175" spans="3:23" ht="15.5" x14ac:dyDescent="0.35">
      <c r="C175" t="s">
        <v>409</v>
      </c>
    </row>
    <row r="176" spans="3:23" ht="15.5" x14ac:dyDescent="0.35">
      <c r="C176" t="s">
        <v>410</v>
      </c>
    </row>
    <row r="177" spans="3:23" ht="15.5" x14ac:dyDescent="0.35">
      <c r="C177" t="s">
        <v>411</v>
      </c>
      <c r="J177" s="5">
        <v>-100000000000</v>
      </c>
      <c r="K177" s="5">
        <v>-100000000000</v>
      </c>
    </row>
    <row r="178" spans="3:23" ht="15.5" x14ac:dyDescent="0.35">
      <c r="C178" t="s">
        <v>412</v>
      </c>
      <c r="M178" s="5">
        <v>-248123116856</v>
      </c>
      <c r="N178" s="5">
        <v>-474123780</v>
      </c>
      <c r="O178" s="5">
        <v>-1924230519</v>
      </c>
      <c r="P178" s="5">
        <v>-3374799580</v>
      </c>
      <c r="Q178" s="5">
        <v>-465753714</v>
      </c>
      <c r="R178" s="5">
        <v>-127614300</v>
      </c>
    </row>
    <row r="179" spans="3:23" ht="15.5" x14ac:dyDescent="0.35">
      <c r="C179" t="s">
        <v>413</v>
      </c>
    </row>
    <row r="180" spans="3:23" ht="15.5" x14ac:dyDescent="0.35">
      <c r="C180" t="s">
        <v>414</v>
      </c>
    </row>
    <row r="181" spans="3:23" ht="15.5" x14ac:dyDescent="0.35">
      <c r="C181" t="s">
        <v>415</v>
      </c>
      <c r="L181" s="5">
        <v>-591900000</v>
      </c>
      <c r="T181" s="5">
        <v>-1742355864</v>
      </c>
    </row>
    <row r="182" spans="3:23" ht="15.5" x14ac:dyDescent="0.35">
      <c r="C182" t="s">
        <v>416</v>
      </c>
      <c r="J182" s="5">
        <v>-9492000000</v>
      </c>
      <c r="K182" s="5">
        <v>-146108000000</v>
      </c>
    </row>
    <row r="183" spans="3:23" ht="15.5" x14ac:dyDescent="0.35">
      <c r="C183" t="s">
        <v>417</v>
      </c>
    </row>
    <row r="184" spans="3:23" ht="15.5" x14ac:dyDescent="0.35">
      <c r="C184" t="s">
        <v>191</v>
      </c>
      <c r="D184" s="5">
        <v>-141736000000</v>
      </c>
      <c r="E184" s="5">
        <v>-254790000000</v>
      </c>
      <c r="F184" s="5">
        <v>-337449000000</v>
      </c>
      <c r="G184" s="5">
        <v>-291456000000</v>
      </c>
      <c r="I184" s="5">
        <v>-1065966000000</v>
      </c>
      <c r="J184" s="5">
        <v>-1575038000000</v>
      </c>
      <c r="K184" s="5">
        <v>-319049000000</v>
      </c>
      <c r="L184" s="5">
        <v>-457050954038</v>
      </c>
      <c r="M184" s="5">
        <v>-1380614528041</v>
      </c>
      <c r="N184" s="5">
        <v>-566561034923</v>
      </c>
      <c r="O184" s="5">
        <v>317661688712</v>
      </c>
      <c r="P184" s="5">
        <v>483050631876</v>
      </c>
      <c r="Q184" s="5">
        <v>-35984753300</v>
      </c>
      <c r="R184" s="5">
        <v>418263314760</v>
      </c>
      <c r="S184" s="5">
        <v>116722941022</v>
      </c>
      <c r="T184" s="5">
        <v>319712890981</v>
      </c>
      <c r="U184" s="5">
        <v>-170717081651</v>
      </c>
      <c r="V184" s="5">
        <v>-5468820713</v>
      </c>
      <c r="W184" s="5">
        <v>455580754856</v>
      </c>
    </row>
    <row r="185" spans="3:23" ht="15.5" x14ac:dyDescent="0.35">
      <c r="C185" t="s">
        <v>357</v>
      </c>
      <c r="E185" s="5">
        <v>-2281495000000</v>
      </c>
      <c r="F185" s="5">
        <v>-2878121000000</v>
      </c>
      <c r="I185" s="5">
        <v>-7218616000000</v>
      </c>
      <c r="J185" s="5">
        <v>-1655000000000</v>
      </c>
      <c r="K185" s="5">
        <v>-150000000000</v>
      </c>
      <c r="L185" s="5">
        <v>-301174360114</v>
      </c>
      <c r="M185" s="5">
        <v>-1204513607969</v>
      </c>
      <c r="N185" s="5">
        <v>-552447779522</v>
      </c>
      <c r="O185" s="5">
        <v>-584759514770</v>
      </c>
      <c r="P185" s="5">
        <v>-452246729691</v>
      </c>
      <c r="Q185" s="5">
        <v>-161388888889</v>
      </c>
      <c r="R185" s="5">
        <v>-144388888889</v>
      </c>
      <c r="S185" s="5">
        <v>-351500000000</v>
      </c>
      <c r="T185" s="5">
        <v>-34775393</v>
      </c>
      <c r="U185" s="5">
        <v>-1667050642</v>
      </c>
      <c r="V185" s="5">
        <v>-28090828822</v>
      </c>
      <c r="W185" s="5">
        <v>-2300865144</v>
      </c>
    </row>
    <row r="186" spans="3:23" ht="15.5" x14ac:dyDescent="0.35">
      <c r="C186" t="s">
        <v>418</v>
      </c>
      <c r="D186" s="5">
        <v>-1466373000000</v>
      </c>
      <c r="G186" s="5">
        <v>-1273000000000</v>
      </c>
    </row>
    <row r="187" spans="3:23" ht="15.5" x14ac:dyDescent="0.35">
      <c r="C187" t="s">
        <v>419</v>
      </c>
    </row>
    <row r="188" spans="3:23" ht="15.5" x14ac:dyDescent="0.35">
      <c r="C188" t="s">
        <v>420</v>
      </c>
      <c r="D188" s="5">
        <v>-1466373000000</v>
      </c>
      <c r="E188" s="5">
        <v>-2281495000000</v>
      </c>
      <c r="F188" s="5">
        <v>-2878121000000</v>
      </c>
      <c r="G188" s="5">
        <v>-1273000000000</v>
      </c>
      <c r="I188" s="5">
        <v>-7218616000000</v>
      </c>
      <c r="J188" s="5">
        <v>-1655000000000</v>
      </c>
      <c r="K188" s="5">
        <v>-150000000000</v>
      </c>
      <c r="L188" s="5">
        <v>-301174360114</v>
      </c>
      <c r="M188" s="5">
        <v>-1204513607969</v>
      </c>
      <c r="N188" s="5">
        <v>-552447779522</v>
      </c>
      <c r="O188" s="5">
        <v>-584759514770</v>
      </c>
      <c r="P188" s="5">
        <v>-452246729691</v>
      </c>
      <c r="Q188" s="5">
        <v>-161388888889</v>
      </c>
      <c r="R188" s="5">
        <v>-144388888889</v>
      </c>
      <c r="S188" s="5">
        <v>-351500000000</v>
      </c>
      <c r="T188" s="5">
        <v>-34775393</v>
      </c>
      <c r="U188" s="5">
        <v>-1667050642</v>
      </c>
      <c r="V188" s="5">
        <v>-28090828822</v>
      </c>
      <c r="W188" s="5">
        <v>-2300865144</v>
      </c>
    </row>
    <row r="189" spans="3:23" ht="15.5" x14ac:dyDescent="0.35">
      <c r="C189" t="s">
        <v>421</v>
      </c>
      <c r="D189" s="5">
        <v>1340073000000</v>
      </c>
      <c r="E189" s="5">
        <v>2102249000000</v>
      </c>
      <c r="F189" s="5">
        <v>2604667000000</v>
      </c>
      <c r="G189" s="5">
        <v>1100000000000</v>
      </c>
      <c r="I189" s="5">
        <v>6445916000000</v>
      </c>
      <c r="J189" s="5">
        <v>2895000000000</v>
      </c>
      <c r="K189" s="5">
        <v>150000000000</v>
      </c>
      <c r="L189" s="5">
        <v>100000000000</v>
      </c>
    </row>
    <row r="190" spans="3:23" ht="15.5" x14ac:dyDescent="0.35">
      <c r="C190" t="s">
        <v>198</v>
      </c>
      <c r="K190" s="5">
        <v>489328000000</v>
      </c>
      <c r="L190" s="5">
        <v>922672000000</v>
      </c>
      <c r="M190" s="5">
        <v>250000000000</v>
      </c>
      <c r="N190" s="5">
        <v>507129000000</v>
      </c>
      <c r="O190" s="5">
        <v>1101186000000</v>
      </c>
      <c r="P190" s="5">
        <v>976523200000</v>
      </c>
      <c r="Q190" s="5">
        <v>507000000000</v>
      </c>
      <c r="R190" s="5">
        <v>676860164874</v>
      </c>
      <c r="S190" s="5">
        <v>300000000000</v>
      </c>
      <c r="T190" s="5">
        <v>698000000000</v>
      </c>
      <c r="V190" s="5">
        <v>13491900000</v>
      </c>
      <c r="W190" s="5">
        <v>18601620000</v>
      </c>
    </row>
    <row r="191" spans="3:23" ht="15.5" x14ac:dyDescent="0.35">
      <c r="C191" t="s">
        <v>422</v>
      </c>
      <c r="J191" s="5">
        <v>-2387243000000</v>
      </c>
      <c r="K191" s="5">
        <v>-291036000000</v>
      </c>
    </row>
    <row r="192" spans="3:23" ht="15.5" x14ac:dyDescent="0.35">
      <c r="C192" t="s">
        <v>423</v>
      </c>
      <c r="L192" s="5">
        <v>-834859244886</v>
      </c>
    </row>
    <row r="193" spans="3:23" ht="15.5" x14ac:dyDescent="0.35">
      <c r="C193" t="s">
        <v>424</v>
      </c>
      <c r="U193" s="5">
        <v>-142958209612</v>
      </c>
    </row>
    <row r="194" spans="3:23" ht="15.5" x14ac:dyDescent="0.35">
      <c r="C194" t="s">
        <v>425</v>
      </c>
      <c r="T194" s="5">
        <v>660072929752</v>
      </c>
      <c r="V194" s="5">
        <v>154247000000</v>
      </c>
    </row>
    <row r="195" spans="3:23" ht="15.5" x14ac:dyDescent="0.35">
      <c r="C195" t="s">
        <v>426</v>
      </c>
      <c r="Q195" s="5">
        <v>-238000000000</v>
      </c>
      <c r="S195" s="5">
        <v>251000000000</v>
      </c>
      <c r="T195" s="5">
        <v>-300000000000</v>
      </c>
    </row>
    <row r="196" spans="3:23" ht="15.5" x14ac:dyDescent="0.35">
      <c r="C196" t="s">
        <v>427</v>
      </c>
    </row>
    <row r="197" spans="3:23" ht="15.5" x14ac:dyDescent="0.35">
      <c r="C197" t="s">
        <v>428</v>
      </c>
      <c r="T197" s="5">
        <v>-633000000000</v>
      </c>
    </row>
    <row r="198" spans="3:23" ht="15.5" x14ac:dyDescent="0.35">
      <c r="C198" t="s">
        <v>429</v>
      </c>
      <c r="S198" s="5">
        <v>-14159555</v>
      </c>
      <c r="T198" s="5">
        <v>-162625049</v>
      </c>
      <c r="U198" s="5">
        <v>-125759396</v>
      </c>
    </row>
    <row r="199" spans="3:23" ht="15.5" x14ac:dyDescent="0.35">
      <c r="C199" t="s">
        <v>430</v>
      </c>
      <c r="P199" s="5">
        <v>-50000000000</v>
      </c>
      <c r="R199" s="5">
        <v>-3080000000</v>
      </c>
    </row>
    <row r="200" spans="3:23" ht="15.5" x14ac:dyDescent="0.35">
      <c r="C200" t="s">
        <v>431</v>
      </c>
      <c r="O200" s="5">
        <v>50000000000</v>
      </c>
      <c r="P200" s="5">
        <v>207000000000</v>
      </c>
    </row>
    <row r="201" spans="3:23" ht="15.5" x14ac:dyDescent="0.35">
      <c r="C201" t="s">
        <v>432</v>
      </c>
      <c r="Q201" s="5">
        <v>3196000000</v>
      </c>
    </row>
    <row r="202" spans="3:23" ht="15.5" x14ac:dyDescent="0.35">
      <c r="C202" t="s">
        <v>433</v>
      </c>
      <c r="T202" s="5">
        <v>-25571467402</v>
      </c>
      <c r="V202" s="5">
        <v>-4811891891</v>
      </c>
    </row>
    <row r="203" spans="3:23" ht="15.5" x14ac:dyDescent="0.35">
      <c r="C203" t="s">
        <v>434</v>
      </c>
    </row>
    <row r="204" spans="3:23" ht="15.5" x14ac:dyDescent="0.35">
      <c r="C204" t="s">
        <v>435</v>
      </c>
      <c r="L204" s="5">
        <v>10590062112</v>
      </c>
      <c r="M204" s="5">
        <v>-47656837218</v>
      </c>
      <c r="N204" s="5">
        <v>28873866319</v>
      </c>
      <c r="O204" s="5">
        <v>-15135235059</v>
      </c>
      <c r="P204" s="5">
        <v>-1599833791</v>
      </c>
      <c r="Q204" s="5">
        <v>-7099453385</v>
      </c>
      <c r="R204" s="5">
        <v>8916828354</v>
      </c>
      <c r="S204" s="5">
        <v>4146047430</v>
      </c>
      <c r="T204" s="5">
        <v>-26445382650</v>
      </c>
    </row>
    <row r="205" spans="3:23" ht="15.5" x14ac:dyDescent="0.35">
      <c r="C205" t="s">
        <v>436</v>
      </c>
      <c r="D205" s="5">
        <v>-9409000000</v>
      </c>
      <c r="E205" s="5">
        <v>-67008000000</v>
      </c>
      <c r="F205" s="5">
        <v>-51917000000</v>
      </c>
      <c r="G205" s="5">
        <v>-100094000000</v>
      </c>
      <c r="I205" s="5">
        <v>-235297000000</v>
      </c>
      <c r="J205" s="5">
        <v>-266875000000</v>
      </c>
      <c r="K205" s="5">
        <v>-326800000000</v>
      </c>
      <c r="L205" s="5">
        <v>-193562199266</v>
      </c>
      <c r="M205" s="5">
        <v>-218431258462</v>
      </c>
      <c r="N205" s="5">
        <v>-183775968533</v>
      </c>
    </row>
    <row r="206" spans="3:23" ht="15.5" x14ac:dyDescent="0.35">
      <c r="C206" t="s">
        <v>437</v>
      </c>
    </row>
    <row r="207" spans="3:23" ht="15.5" x14ac:dyDescent="0.35">
      <c r="C207" t="s">
        <v>438</v>
      </c>
      <c r="V207" s="5">
        <v>-140305000000</v>
      </c>
      <c r="W207" s="5">
        <v>439280000000</v>
      </c>
    </row>
    <row r="208" spans="3:23" ht="15.5" x14ac:dyDescent="0.35">
      <c r="C208" t="s">
        <v>213</v>
      </c>
      <c r="D208" s="5">
        <v>524364000000</v>
      </c>
      <c r="E208" s="5">
        <v>-1587000000</v>
      </c>
      <c r="F208" s="5">
        <v>-113464000000</v>
      </c>
      <c r="G208" s="5">
        <v>77596000000</v>
      </c>
      <c r="I208" s="5">
        <v>-17035000000</v>
      </c>
      <c r="J208" s="5">
        <v>-763485000000</v>
      </c>
      <c r="K208" s="5">
        <v>97611000000</v>
      </c>
      <c r="L208" s="5">
        <v>-512101671825</v>
      </c>
      <c r="M208" s="5">
        <v>828739431215</v>
      </c>
      <c r="N208" s="5">
        <v>-288208529809</v>
      </c>
      <c r="O208" s="5">
        <v>375847130961</v>
      </c>
      <c r="P208" s="5">
        <v>56155420865</v>
      </c>
      <c r="Q208" s="5">
        <v>-93853010107</v>
      </c>
      <c r="R208" s="5">
        <v>269936784234</v>
      </c>
      <c r="S208" s="5">
        <v>-617896962077</v>
      </c>
      <c r="T208" s="5">
        <v>418866407386</v>
      </c>
      <c r="U208" s="5">
        <v>93508157879</v>
      </c>
      <c r="V208" s="5">
        <v>143085259782</v>
      </c>
      <c r="W208" s="5">
        <v>3018557655</v>
      </c>
    </row>
    <row r="209" spans="2:23" ht="15.5" x14ac:dyDescent="0.35">
      <c r="C209" t="s">
        <v>214</v>
      </c>
      <c r="D209" s="5">
        <v>1103000000</v>
      </c>
      <c r="I209" s="5">
        <v>18138000000</v>
      </c>
      <c r="J209" s="5">
        <v>781636000000</v>
      </c>
      <c r="K209" s="5">
        <v>684025000000</v>
      </c>
      <c r="L209" s="5">
        <v>1196126911652</v>
      </c>
      <c r="M209" s="5">
        <v>367387480437</v>
      </c>
      <c r="N209" s="5">
        <v>655596010246</v>
      </c>
      <c r="O209" s="5">
        <v>279748879285</v>
      </c>
      <c r="P209" s="5">
        <v>223593458420</v>
      </c>
      <c r="Q209" s="5">
        <v>317446468527</v>
      </c>
      <c r="R209" s="5">
        <v>47509684293</v>
      </c>
      <c r="S209" s="5">
        <v>665406646370</v>
      </c>
      <c r="T209" s="5">
        <v>246540238984</v>
      </c>
      <c r="U209" s="5">
        <v>153032081105</v>
      </c>
      <c r="V209" s="5">
        <v>9946821323</v>
      </c>
      <c r="W209" s="5">
        <v>6551441396</v>
      </c>
    </row>
    <row r="210" spans="2:23" ht="15.5" x14ac:dyDescent="0.35">
      <c r="C210" t="s">
        <v>439</v>
      </c>
      <c r="W210" s="5">
        <v>376822272</v>
      </c>
    </row>
    <row r="211" spans="2:23" ht="15.5" x14ac:dyDescent="0.35">
      <c r="C211" t="s">
        <v>440</v>
      </c>
      <c r="J211" s="5">
        <v>-13000000</v>
      </c>
    </row>
    <row r="212" spans="2:23" ht="15.5" x14ac:dyDescent="0.35">
      <c r="C212" t="s">
        <v>216</v>
      </c>
      <c r="D212" s="5">
        <v>525467000000</v>
      </c>
      <c r="E212" s="5">
        <v>-1587000000</v>
      </c>
      <c r="F212" s="5">
        <v>-113464000000</v>
      </c>
      <c r="G212" s="5">
        <v>77596000000</v>
      </c>
      <c r="I212" s="5">
        <v>1103000000</v>
      </c>
      <c r="J212" s="5">
        <v>18138000000</v>
      </c>
      <c r="K212" s="5">
        <v>781636000000</v>
      </c>
      <c r="L212" s="5">
        <v>684025239827</v>
      </c>
      <c r="M212" s="5">
        <v>1196126911652</v>
      </c>
      <c r="N212" s="5">
        <v>367387480437</v>
      </c>
      <c r="O212" s="5">
        <v>655596010246</v>
      </c>
      <c r="P212" s="5">
        <v>279748879285</v>
      </c>
      <c r="Q212" s="5">
        <v>223593458420</v>
      </c>
      <c r="R212" s="5">
        <v>317446468527</v>
      </c>
      <c r="S212" s="5">
        <v>47509684293</v>
      </c>
      <c r="T212" s="5">
        <v>665406646370</v>
      </c>
      <c r="U212" s="5">
        <v>246540238984</v>
      </c>
      <c r="V212" s="5">
        <v>153032081105</v>
      </c>
      <c r="W212" s="5">
        <v>9946821323</v>
      </c>
    </row>
    <row r="214" spans="2:23" ht="15.5" x14ac:dyDescent="0.35">
      <c r="B214" t="s">
        <v>217</v>
      </c>
      <c r="C214" t="s">
        <v>11</v>
      </c>
      <c r="D214" s="5">
        <v>1350000000</v>
      </c>
      <c r="E214" s="5">
        <v>1350000000</v>
      </c>
      <c r="F214" s="5">
        <v>1350000000</v>
      </c>
      <c r="G214" s="5">
        <v>1350000000</v>
      </c>
      <c r="I214" s="5">
        <v>1350000000</v>
      </c>
      <c r="J214" s="5">
        <v>1350000000</v>
      </c>
      <c r="K214" s="5">
        <v>1350000000</v>
      </c>
      <c r="L214" s="5">
        <v>1350000000</v>
      </c>
      <c r="M214" s="5">
        <v>1350000000</v>
      </c>
      <c r="N214" s="5">
        <v>1350000000</v>
      </c>
      <c r="O214" s="5">
        <v>1350000000</v>
      </c>
      <c r="P214" s="5">
        <v>1350000000</v>
      </c>
      <c r="Q214" s="5">
        <v>1350000000</v>
      </c>
      <c r="R214" s="5">
        <v>1350000000</v>
      </c>
      <c r="S214" s="5">
        <v>1350000000</v>
      </c>
      <c r="T214" s="5">
        <v>1350000000</v>
      </c>
      <c r="U214" s="5">
        <v>1140000000</v>
      </c>
      <c r="V214" s="5">
        <v>1030000000</v>
      </c>
      <c r="W214" s="5">
        <v>0</v>
      </c>
    </row>
    <row r="215" spans="2:23" ht="15.5" x14ac:dyDescent="0.35">
      <c r="C215" t="s">
        <v>218</v>
      </c>
      <c r="D215" s="6">
        <v>33.590000000000003</v>
      </c>
      <c r="E215" s="6">
        <v>106.96</v>
      </c>
      <c r="F215" s="6">
        <v>76.78</v>
      </c>
      <c r="G215" s="6">
        <v>72.78</v>
      </c>
    </row>
    <row r="216" spans="2:23" ht="15.5" x14ac:dyDescent="0.35">
      <c r="C216" t="s">
        <v>219</v>
      </c>
      <c r="D216" s="6">
        <v>133.97</v>
      </c>
      <c r="E216" s="6">
        <v>48.62</v>
      </c>
      <c r="F216" s="6">
        <v>72.94</v>
      </c>
      <c r="G216" s="6">
        <v>67.33</v>
      </c>
    </row>
    <row r="217" spans="2:23" ht="15.5" x14ac:dyDescent="0.35">
      <c r="C217" t="s">
        <v>72</v>
      </c>
      <c r="D217" s="6">
        <v>30.61</v>
      </c>
      <c r="E217" s="6">
        <v>29.16</v>
      </c>
      <c r="F217" s="6">
        <v>35.17</v>
      </c>
      <c r="G217" s="6">
        <v>32.03</v>
      </c>
    </row>
    <row r="218" spans="2:23" ht="15.5" x14ac:dyDescent="0.35">
      <c r="C218" t="s">
        <v>220</v>
      </c>
      <c r="E218" s="5">
        <v>223180000000</v>
      </c>
      <c r="F218" s="5">
        <v>200990000000</v>
      </c>
      <c r="G218" s="5">
        <v>186720000000</v>
      </c>
    </row>
    <row r="219" spans="2:23" ht="15.5" x14ac:dyDescent="0.35">
      <c r="C219" t="s">
        <v>221</v>
      </c>
      <c r="D219" s="6">
        <v>1.04E-2</v>
      </c>
      <c r="E219" s="6">
        <v>3.6600000000000001E-2</v>
      </c>
      <c r="F219" s="6">
        <v>2.4500000000000001E-2</v>
      </c>
      <c r="G219" s="6">
        <v>2.2599999999999999E-2</v>
      </c>
    </row>
    <row r="220" spans="2:23" ht="15.5" x14ac:dyDescent="0.35">
      <c r="C220" t="s">
        <v>222</v>
      </c>
      <c r="D220" s="6">
        <v>1.7299999999999999E-2</v>
      </c>
      <c r="E220" s="6">
        <v>5.5999999999999994E-2</v>
      </c>
      <c r="F220" s="6">
        <v>4.2599999999999999E-2</v>
      </c>
      <c r="G220" s="6">
        <v>4.2199999999999994E-2</v>
      </c>
    </row>
    <row r="221" spans="2:23" ht="15.5" x14ac:dyDescent="0.35">
      <c r="C221" t="s">
        <v>223</v>
      </c>
      <c r="D221" s="6">
        <v>4.1799999999999997E-2</v>
      </c>
      <c r="E221" s="6">
        <v>6.0299999999999999E-2</v>
      </c>
      <c r="F221" s="6">
        <v>5.4400000000000004E-2</v>
      </c>
      <c r="G221" s="6">
        <v>5.0599999999999999E-2</v>
      </c>
    </row>
    <row r="222" spans="2:23" ht="15.5" x14ac:dyDescent="0.35">
      <c r="C222" t="s">
        <v>224</v>
      </c>
      <c r="D222" s="6">
        <v>6.18</v>
      </c>
      <c r="E222" s="6">
        <v>8.7200000000000006</v>
      </c>
      <c r="F222" s="6">
        <v>5.7</v>
      </c>
      <c r="G222" s="6">
        <v>4.1100000000000003</v>
      </c>
    </row>
    <row r="223" spans="2:23" ht="15.5" x14ac:dyDescent="0.35">
      <c r="C223" t="s">
        <v>225</v>
      </c>
      <c r="D223" s="5">
        <v>2625000000000</v>
      </c>
      <c r="E223" s="5">
        <v>2580000000000</v>
      </c>
      <c r="F223" s="5">
        <v>2435000000000</v>
      </c>
      <c r="G223" s="5">
        <v>2332000000000</v>
      </c>
    </row>
    <row r="224" spans="2:23" ht="15.5" x14ac:dyDescent="0.35">
      <c r="C224" t="s">
        <v>226</v>
      </c>
      <c r="D224" s="6">
        <v>2.3199999999999998</v>
      </c>
      <c r="E224" s="6">
        <v>2.72</v>
      </c>
      <c r="F224" s="6">
        <v>3.11</v>
      </c>
      <c r="G224" s="6">
        <v>2.84</v>
      </c>
    </row>
    <row r="225" spans="3:23" ht="15.5" x14ac:dyDescent="0.35">
      <c r="C225" t="s">
        <v>227</v>
      </c>
      <c r="D225" s="6">
        <v>1943.29</v>
      </c>
      <c r="E225" s="6">
        <v>1909.7</v>
      </c>
      <c r="F225" s="6">
        <v>1802.79</v>
      </c>
      <c r="G225" s="6">
        <v>1726.01</v>
      </c>
    </row>
    <row r="226" spans="3:23" ht="15.5" x14ac:dyDescent="0.35">
      <c r="C226" t="s">
        <v>228</v>
      </c>
      <c r="D226" s="6">
        <v>2.3199999999999998</v>
      </c>
      <c r="E226" s="6">
        <v>2.72</v>
      </c>
      <c r="F226" s="6">
        <v>3.11</v>
      </c>
      <c r="G226" s="6">
        <v>2.84</v>
      </c>
    </row>
    <row r="227" spans="3:23" ht="15.5" x14ac:dyDescent="0.35">
      <c r="C227" t="s">
        <v>229</v>
      </c>
      <c r="D227" s="6">
        <v>1943.29</v>
      </c>
      <c r="E227" s="6">
        <v>1909.7</v>
      </c>
      <c r="F227" s="6">
        <v>1802.79</v>
      </c>
      <c r="G227" s="6">
        <v>1726.01</v>
      </c>
    </row>
    <row r="228" spans="3:23" ht="15.5" x14ac:dyDescent="0.35">
      <c r="C228" t="s">
        <v>230</v>
      </c>
      <c r="D228" s="5">
        <v>441000000000</v>
      </c>
      <c r="E228" s="5">
        <v>567000000000</v>
      </c>
      <c r="F228" s="5">
        <v>747000000000</v>
      </c>
      <c r="G228" s="5">
        <v>1020000000000</v>
      </c>
    </row>
    <row r="229" spans="3:23" ht="15.5" x14ac:dyDescent="0.35">
      <c r="C229" t="s">
        <v>231</v>
      </c>
    </row>
    <row r="230" spans="3:23" ht="15.5" x14ac:dyDescent="0.35">
      <c r="C230" t="s">
        <v>232</v>
      </c>
      <c r="D230" s="5">
        <v>2625000000000</v>
      </c>
      <c r="E230" s="5">
        <v>2580000000000</v>
      </c>
      <c r="F230" s="5">
        <v>2435000000000</v>
      </c>
      <c r="G230" s="5">
        <v>2332000000000</v>
      </c>
    </row>
    <row r="231" spans="3:23" ht="15.5" x14ac:dyDescent="0.35">
      <c r="C231" t="s">
        <v>23</v>
      </c>
      <c r="D231" s="5">
        <v>441000000000</v>
      </c>
      <c r="E231" s="5">
        <v>567000000000</v>
      </c>
      <c r="F231" s="5">
        <v>747000000000</v>
      </c>
      <c r="G231" s="5">
        <v>1020000000000</v>
      </c>
    </row>
    <row r="232" spans="3:23" ht="15.5" x14ac:dyDescent="0.35">
      <c r="C232" t="s">
        <v>20</v>
      </c>
      <c r="D232" s="5">
        <v>-84000000000</v>
      </c>
      <c r="E232" s="5">
        <v>566000000000</v>
      </c>
      <c r="F232" s="5">
        <v>744000000000</v>
      </c>
      <c r="G232" s="5">
        <v>904000000000</v>
      </c>
    </row>
    <row r="233" spans="3:23" ht="15.5" x14ac:dyDescent="0.35">
      <c r="C233" t="s">
        <v>233</v>
      </c>
      <c r="D233" s="5">
        <v>-99000000000</v>
      </c>
      <c r="E233" s="5">
        <v>-572000000000</v>
      </c>
      <c r="F233" s="5">
        <v>-782000000000</v>
      </c>
      <c r="G233" s="5">
        <v>-948000000000</v>
      </c>
    </row>
    <row r="234" spans="3:23" ht="15.5" x14ac:dyDescent="0.35">
      <c r="C234" t="s">
        <v>234</v>
      </c>
      <c r="D234" s="5">
        <v>713000000000</v>
      </c>
      <c r="E234" s="5">
        <v>280000000000</v>
      </c>
      <c r="F234" s="5">
        <v>259000000000</v>
      </c>
      <c r="G234" s="5">
        <v>398000000000</v>
      </c>
    </row>
    <row r="235" spans="3:23" ht="15.5" x14ac:dyDescent="0.35">
      <c r="C235" t="s">
        <v>235</v>
      </c>
      <c r="D235" s="5">
        <v>-2000000000</v>
      </c>
      <c r="E235" s="5">
        <v>-28000000000</v>
      </c>
      <c r="F235" s="5">
        <v>-37000000000</v>
      </c>
      <c r="G235" s="5">
        <v>-24000000000</v>
      </c>
    </row>
    <row r="236" spans="3:23" ht="15.5" x14ac:dyDescent="0.35">
      <c r="C236" t="s">
        <v>12</v>
      </c>
      <c r="D236" s="5">
        <v>710000000000</v>
      </c>
      <c r="E236" s="5">
        <v>252000000000</v>
      </c>
      <c r="F236" s="5">
        <v>221000000000</v>
      </c>
      <c r="G236" s="5">
        <v>375000000000</v>
      </c>
    </row>
    <row r="237" spans="3:23" ht="15.5" x14ac:dyDescent="0.35">
      <c r="C237" t="s">
        <v>15</v>
      </c>
      <c r="D237" s="6">
        <v>525.74</v>
      </c>
      <c r="E237" s="6">
        <v>186.8</v>
      </c>
      <c r="F237" s="6">
        <v>163.63</v>
      </c>
      <c r="G237" s="6">
        <v>277.45999999999998</v>
      </c>
    </row>
    <row r="238" spans="3:23" ht="15.5" x14ac:dyDescent="0.35">
      <c r="C238" t="s">
        <v>57</v>
      </c>
      <c r="I238" s="6">
        <v>304.57</v>
      </c>
      <c r="J238" s="6">
        <v>-1370.07</v>
      </c>
      <c r="K238" s="6">
        <v>53.35</v>
      </c>
      <c r="L238" s="6">
        <v>30.74</v>
      </c>
      <c r="M238" s="6">
        <v>46.9</v>
      </c>
      <c r="N238" s="6">
        <v>49.75</v>
      </c>
      <c r="O238" s="6">
        <v>95.37</v>
      </c>
      <c r="P238" s="6">
        <v>108.08</v>
      </c>
      <c r="Q238" s="6">
        <v>194.04</v>
      </c>
      <c r="R238" s="6">
        <v>329.3</v>
      </c>
      <c r="S238" s="6">
        <v>233.1</v>
      </c>
      <c r="T238" s="6">
        <v>171.28</v>
      </c>
      <c r="U238" s="6">
        <v>694.68</v>
      </c>
      <c r="V238" s="6">
        <v>558.24</v>
      </c>
      <c r="W238" s="6">
        <v>59352.21</v>
      </c>
    </row>
    <row r="239" spans="3:23" ht="15.5" x14ac:dyDescent="0.35">
      <c r="C239" t="s">
        <v>71</v>
      </c>
      <c r="I239" s="6">
        <v>17.07</v>
      </c>
      <c r="J239" s="6">
        <v>-3.67</v>
      </c>
      <c r="K239" s="6">
        <v>104.97</v>
      </c>
      <c r="L239" s="6">
        <v>187.87</v>
      </c>
      <c r="M239" s="6">
        <v>124.2</v>
      </c>
      <c r="N239" s="6">
        <v>145.72999999999999</v>
      </c>
      <c r="O239" s="6">
        <v>68.42</v>
      </c>
      <c r="P239" s="6">
        <v>76.790000000000006</v>
      </c>
      <c r="Q239" s="6">
        <v>41.74</v>
      </c>
      <c r="R239" s="6">
        <v>5.62</v>
      </c>
      <c r="S239" s="6">
        <v>8.15</v>
      </c>
      <c r="T239" s="6">
        <v>17.52</v>
      </c>
      <c r="U239" s="6">
        <v>8.2100000000000009</v>
      </c>
      <c r="V239" s="6">
        <v>9.85</v>
      </c>
      <c r="W239" s="5">
        <v>0</v>
      </c>
    </row>
    <row r="240" spans="3:23" ht="15.5" x14ac:dyDescent="0.35">
      <c r="C240" t="s">
        <v>74</v>
      </c>
      <c r="I240" s="6">
        <v>8.06</v>
      </c>
      <c r="J240" s="6">
        <v>7.87</v>
      </c>
      <c r="K240" s="6">
        <v>6.82</v>
      </c>
      <c r="L240" s="6">
        <v>7.17</v>
      </c>
      <c r="M240" s="6">
        <v>8.07</v>
      </c>
      <c r="N240" s="6">
        <v>8.73</v>
      </c>
      <c r="O240" s="6">
        <v>8.1</v>
      </c>
      <c r="P240" s="6">
        <v>12.49</v>
      </c>
      <c r="Q240" s="6">
        <v>14.36</v>
      </c>
      <c r="R240" s="6">
        <v>3.55</v>
      </c>
      <c r="S240" s="6">
        <v>5.07</v>
      </c>
      <c r="T240" s="6">
        <v>8.41</v>
      </c>
      <c r="U240" s="6">
        <v>14.53</v>
      </c>
      <c r="V240" s="6">
        <v>13.67</v>
      </c>
      <c r="W240" s="5">
        <v>0</v>
      </c>
    </row>
    <row r="241" spans="3:23" ht="15.5" x14ac:dyDescent="0.35">
      <c r="C241" t="s">
        <v>236</v>
      </c>
      <c r="I241" s="5">
        <v>791210000000</v>
      </c>
      <c r="J241" s="5">
        <v>579220000000</v>
      </c>
      <c r="K241" s="5">
        <v>824070000000</v>
      </c>
      <c r="L241" s="5">
        <v>704760000000</v>
      </c>
      <c r="M241" s="5">
        <v>644100000000</v>
      </c>
      <c r="N241" s="5">
        <v>751240000000</v>
      </c>
      <c r="O241" s="5">
        <v>809220000000</v>
      </c>
      <c r="P241" s="5">
        <v>662020000000</v>
      </c>
    </row>
    <row r="242" spans="3:23" ht="15.5" x14ac:dyDescent="0.35">
      <c r="C242" t="s">
        <v>237</v>
      </c>
      <c r="I242" s="6">
        <v>0.1043</v>
      </c>
      <c r="J242" s="6">
        <v>-0.41880000000000001</v>
      </c>
      <c r="K242" s="6">
        <v>9.4999999999999998E-3</v>
      </c>
      <c r="L242" s="6">
        <v>4.4000000000000003E-3</v>
      </c>
      <c r="M242" s="6">
        <v>6.6E-3</v>
      </c>
      <c r="N242" s="6">
        <v>6.5000000000000006E-3</v>
      </c>
      <c r="O242" s="6">
        <v>1.4499999999999999E-2</v>
      </c>
      <c r="P242" s="6">
        <v>1.89E-2</v>
      </c>
      <c r="Q242" s="6">
        <v>4.1200000000000001E-2</v>
      </c>
      <c r="R242" s="6">
        <v>8.1600000000000006E-2</v>
      </c>
      <c r="S242" s="6">
        <v>7.5399999999999995E-2</v>
      </c>
      <c r="T242" s="6">
        <v>6.0199999999999997E-2</v>
      </c>
      <c r="U242" s="6">
        <v>0.28339999999999999</v>
      </c>
      <c r="V242" s="6">
        <v>0.26640000000000003</v>
      </c>
      <c r="W242" s="6">
        <v>5.16E-2</v>
      </c>
    </row>
    <row r="243" spans="3:23" ht="15.5" x14ac:dyDescent="0.35">
      <c r="C243" t="s">
        <v>238</v>
      </c>
      <c r="I243" s="6">
        <v>0.1595</v>
      </c>
      <c r="J243" s="6">
        <v>-0.85360000000000003</v>
      </c>
      <c r="K243" s="6">
        <v>1.8000000000000002E-2</v>
      </c>
      <c r="L243" s="6">
        <v>6.9999999999999993E-3</v>
      </c>
      <c r="M243" s="6">
        <v>9.5999999999999992E-3</v>
      </c>
      <c r="N243" s="6">
        <v>1.0800000000000001E-2</v>
      </c>
      <c r="O243" s="6">
        <v>2.2200000000000001E-2</v>
      </c>
      <c r="P243" s="6">
        <v>2.7999999999999997E-2</v>
      </c>
      <c r="Q243" s="6">
        <v>6.0700000000000004E-2</v>
      </c>
      <c r="R243" s="6">
        <v>0.12960000000000002</v>
      </c>
      <c r="S243" s="6">
        <v>0.1056</v>
      </c>
      <c r="T243" s="6">
        <v>7.6100000000000001E-2</v>
      </c>
      <c r="U243" s="6">
        <v>0.37819999999999998</v>
      </c>
      <c r="V243" s="6">
        <v>0.45990000000000003</v>
      </c>
      <c r="W243" s="6">
        <v>0.1232</v>
      </c>
    </row>
    <row r="244" spans="3:23" ht="15.5" x14ac:dyDescent="0.35">
      <c r="C244" t="s">
        <v>239</v>
      </c>
      <c r="I244" s="6">
        <v>0.21440000000000001</v>
      </c>
      <c r="J244" s="6">
        <v>4.4000000000000004E-2</v>
      </c>
      <c r="K244" s="6">
        <v>5.6100000000000004E-2</v>
      </c>
      <c r="L244" s="6">
        <v>4.58E-2</v>
      </c>
      <c r="M244" s="6">
        <v>3.3500000000000002E-2</v>
      </c>
      <c r="N244" s="6">
        <v>4.4199999999999996E-2</v>
      </c>
      <c r="O244" s="6">
        <v>5.1500000000000004E-2</v>
      </c>
      <c r="P244" s="6">
        <v>5.5E-2</v>
      </c>
      <c r="Q244" s="6">
        <v>5.2300000000000006E-2</v>
      </c>
      <c r="R244" s="6">
        <v>8.8699999999999987E-2</v>
      </c>
      <c r="S244" s="6">
        <v>7.6299999999999993E-2</v>
      </c>
      <c r="T244" s="6">
        <v>9.6500000000000002E-2</v>
      </c>
      <c r="U244" s="6">
        <v>0.1497</v>
      </c>
      <c r="V244" s="6">
        <v>0.23329999999999998</v>
      </c>
      <c r="W244" s="6">
        <v>1.5600000000000001E-2</v>
      </c>
    </row>
    <row r="245" spans="3:23" ht="15.5" x14ac:dyDescent="0.35">
      <c r="C245" t="s">
        <v>240</v>
      </c>
      <c r="I245" s="6">
        <v>5.14</v>
      </c>
      <c r="J245" s="6">
        <v>0.86</v>
      </c>
      <c r="K245" s="6">
        <v>1.49</v>
      </c>
      <c r="L245" s="6">
        <v>1.52</v>
      </c>
      <c r="M245" s="6">
        <v>1.1299999999999999</v>
      </c>
      <c r="N245" s="6">
        <v>1.03</v>
      </c>
      <c r="O245" s="6">
        <v>1.63</v>
      </c>
      <c r="P245" s="6">
        <v>1.7</v>
      </c>
      <c r="Q245" s="6">
        <v>2.02</v>
      </c>
      <c r="R245" s="6">
        <v>3.31</v>
      </c>
      <c r="S245" s="6">
        <v>3.61</v>
      </c>
      <c r="T245" s="6">
        <v>134.34</v>
      </c>
      <c r="U245" s="6">
        <v>11.87</v>
      </c>
      <c r="V245" s="6">
        <v>15.88</v>
      </c>
      <c r="W245" s="6">
        <v>7.27</v>
      </c>
    </row>
    <row r="246" spans="3:23" ht="15.5" x14ac:dyDescent="0.35">
      <c r="C246" t="s">
        <v>68</v>
      </c>
      <c r="I246" s="6">
        <v>2.72</v>
      </c>
      <c r="J246" s="6">
        <v>3.13</v>
      </c>
      <c r="K246" s="6">
        <v>1.89</v>
      </c>
      <c r="L246" s="6">
        <v>1.32</v>
      </c>
      <c r="M246" s="6">
        <v>1.2</v>
      </c>
      <c r="N246" s="6">
        <v>1.58</v>
      </c>
      <c r="O246" s="6">
        <v>1.52</v>
      </c>
      <c r="P246" s="6">
        <v>2.15</v>
      </c>
      <c r="Q246" s="6">
        <v>2.5299999999999998</v>
      </c>
      <c r="R246" s="6">
        <v>0.73</v>
      </c>
      <c r="S246" s="6">
        <v>0.86</v>
      </c>
      <c r="T246" s="6">
        <v>1.33</v>
      </c>
      <c r="U246" s="6">
        <v>3.1</v>
      </c>
      <c r="V246" s="6">
        <v>4.53</v>
      </c>
      <c r="W246" s="5">
        <v>0</v>
      </c>
    </row>
    <row r="247" spans="3:23" ht="15.5" x14ac:dyDescent="0.35">
      <c r="C247" t="s">
        <v>65</v>
      </c>
      <c r="I247" s="6">
        <v>1909.7</v>
      </c>
      <c r="J247" s="6">
        <v>1605.14</v>
      </c>
      <c r="K247" s="6">
        <v>2970.8</v>
      </c>
      <c r="L247" s="6">
        <v>4360.97</v>
      </c>
      <c r="M247" s="6">
        <v>4874.42</v>
      </c>
      <c r="N247" s="6">
        <v>4590.8900000000003</v>
      </c>
      <c r="O247" s="6">
        <v>4295.43</v>
      </c>
      <c r="P247" s="6">
        <v>3865.1</v>
      </c>
      <c r="Q247" s="6">
        <v>3195.98</v>
      </c>
      <c r="R247" s="6">
        <v>2541.58</v>
      </c>
      <c r="S247" s="6">
        <v>2206.66</v>
      </c>
      <c r="T247" s="6">
        <v>2251.83</v>
      </c>
      <c r="U247" s="6">
        <v>1836.96</v>
      </c>
      <c r="V247" s="6">
        <v>1213.78</v>
      </c>
      <c r="W247" s="6">
        <v>481658.52</v>
      </c>
    </row>
    <row r="248" spans="3:23" ht="15.5" x14ac:dyDescent="0.35">
      <c r="C248" t="s">
        <v>241</v>
      </c>
      <c r="I248" s="6">
        <v>2.72</v>
      </c>
      <c r="J248" s="6">
        <v>3.13</v>
      </c>
      <c r="K248" s="6">
        <v>1.89</v>
      </c>
      <c r="L248" s="6">
        <v>1.32</v>
      </c>
      <c r="M248" s="6">
        <v>1.2</v>
      </c>
      <c r="N248" s="6">
        <v>1.58</v>
      </c>
      <c r="O248" s="6">
        <v>1.52</v>
      </c>
      <c r="P248" s="6">
        <v>2.15</v>
      </c>
      <c r="Q248" s="6">
        <v>2.5299999999999998</v>
      </c>
      <c r="R248" s="6">
        <v>0.73</v>
      </c>
      <c r="S248" s="6">
        <v>0.86</v>
      </c>
      <c r="T248" s="6">
        <v>1.33</v>
      </c>
      <c r="U248" s="6">
        <v>3.1</v>
      </c>
      <c r="V248" s="6">
        <v>4.53</v>
      </c>
      <c r="W248" s="5">
        <v>0</v>
      </c>
    </row>
    <row r="249" spans="3:23" ht="15.5" x14ac:dyDescent="0.35">
      <c r="C249" t="s">
        <v>242</v>
      </c>
      <c r="I249" s="6">
        <v>1909.7</v>
      </c>
      <c r="J249" s="6">
        <v>1605.14</v>
      </c>
      <c r="K249" s="6">
        <v>2970.8</v>
      </c>
      <c r="L249" s="6">
        <v>4360.97</v>
      </c>
      <c r="M249" s="6">
        <v>4874.42</v>
      </c>
      <c r="N249" s="6">
        <v>4590.8900000000003</v>
      </c>
      <c r="O249" s="6">
        <v>4295.43</v>
      </c>
      <c r="P249" s="6">
        <v>3865.1</v>
      </c>
      <c r="Q249" s="6">
        <v>3195.98</v>
      </c>
      <c r="R249" s="6">
        <v>2541.58</v>
      </c>
      <c r="S249" s="6">
        <v>2206.66</v>
      </c>
      <c r="T249" s="6">
        <v>2251.83</v>
      </c>
      <c r="U249" s="6">
        <v>1836.96</v>
      </c>
      <c r="V249" s="6">
        <v>1213.78</v>
      </c>
      <c r="W249" s="6">
        <v>481658.52</v>
      </c>
    </row>
    <row r="250" spans="3:23" ht="15.5" x14ac:dyDescent="0.35">
      <c r="C250" t="s">
        <v>243</v>
      </c>
      <c r="I250" s="5">
        <v>567000000000</v>
      </c>
      <c r="J250" s="5">
        <v>1340000000000</v>
      </c>
      <c r="K250" s="5">
        <v>655000000000</v>
      </c>
      <c r="L250" s="5">
        <v>518000000000</v>
      </c>
      <c r="M250" s="5">
        <v>268000000000</v>
      </c>
      <c r="N250" s="5">
        <v>631000000000</v>
      </c>
      <c r="O250" s="5">
        <v>531000000000</v>
      </c>
      <c r="P250" s="5">
        <v>564000000000</v>
      </c>
      <c r="Q250" s="5">
        <v>406000000000</v>
      </c>
      <c r="R250" s="5">
        <v>158000000000</v>
      </c>
      <c r="S250" s="5">
        <v>106000000000</v>
      </c>
      <c r="T250" s="5">
        <v>350000000000</v>
      </c>
      <c r="U250" s="5">
        <v>0</v>
      </c>
      <c r="V250" s="5">
        <v>681000000000</v>
      </c>
      <c r="W250" s="5">
        <v>5000000000</v>
      </c>
    </row>
    <row r="251" spans="3:23" ht="15.5" x14ac:dyDescent="0.35">
      <c r="C251" t="s">
        <v>244</v>
      </c>
      <c r="K251" s="5">
        <v>1826000000000</v>
      </c>
      <c r="L251" s="5">
        <v>1762000000000</v>
      </c>
      <c r="M251" s="5">
        <v>1292000000000</v>
      </c>
      <c r="N251" s="5">
        <v>1881000000000</v>
      </c>
      <c r="O251" s="5">
        <v>2026000000000</v>
      </c>
      <c r="P251" s="5">
        <v>1480000000000</v>
      </c>
      <c r="Q251" s="5">
        <v>1113000000000</v>
      </c>
      <c r="R251" s="5">
        <v>1018000000000</v>
      </c>
      <c r="S251" s="5">
        <v>536000000000</v>
      </c>
      <c r="T251" s="5">
        <v>348000000000</v>
      </c>
      <c r="U251" s="5">
        <v>615000000000</v>
      </c>
      <c r="V251" s="5">
        <v>0</v>
      </c>
      <c r="W251" s="5">
        <v>675000000000</v>
      </c>
    </row>
    <row r="252" spans="3:23" ht="15.5" x14ac:dyDescent="0.35">
      <c r="C252" t="s">
        <v>25</v>
      </c>
      <c r="I252" s="5">
        <v>567000000000</v>
      </c>
      <c r="J252" s="5">
        <v>1340000000000</v>
      </c>
      <c r="K252" s="5">
        <v>2481000000000</v>
      </c>
      <c r="L252" s="5">
        <v>2279000000000</v>
      </c>
      <c r="M252" s="5">
        <v>1560000000000</v>
      </c>
      <c r="N252" s="5">
        <v>2512000000000</v>
      </c>
      <c r="O252" s="5">
        <v>2557000000000</v>
      </c>
      <c r="P252" s="5">
        <v>2043000000000</v>
      </c>
      <c r="Q252" s="5">
        <v>1519000000000</v>
      </c>
      <c r="R252" s="5">
        <v>1176000000000</v>
      </c>
      <c r="S252" s="5">
        <v>642000000000</v>
      </c>
      <c r="T252" s="5">
        <v>698000000000</v>
      </c>
      <c r="U252" s="5">
        <v>615000000000</v>
      </c>
      <c r="V252" s="5">
        <v>681000000000</v>
      </c>
      <c r="W252" s="5">
        <v>679000000000</v>
      </c>
    </row>
    <row r="253" spans="3:23" ht="15.5" x14ac:dyDescent="0.35">
      <c r="C253" t="s">
        <v>22</v>
      </c>
      <c r="I253" s="5">
        <v>566000000000</v>
      </c>
      <c r="J253" s="5">
        <v>1322000000000</v>
      </c>
      <c r="K253" s="5">
        <v>1699000000000</v>
      </c>
      <c r="L253" s="5">
        <v>1595000000000</v>
      </c>
      <c r="M253" s="5">
        <v>364000000000</v>
      </c>
      <c r="N253" s="5">
        <v>2145000000000</v>
      </c>
      <c r="O253" s="5">
        <v>1901000000000</v>
      </c>
      <c r="P253" s="5">
        <v>1764000000000</v>
      </c>
      <c r="Q253" s="5">
        <v>1296000000000</v>
      </c>
      <c r="R253" s="5">
        <v>859000000000</v>
      </c>
      <c r="S253" s="5">
        <v>595000000000</v>
      </c>
      <c r="T253" s="5">
        <v>33000000000</v>
      </c>
      <c r="U253" s="5">
        <v>369000000000</v>
      </c>
      <c r="V253" s="5">
        <v>528000000000</v>
      </c>
      <c r="W253" s="5">
        <v>669000000000</v>
      </c>
    </row>
    <row r="254" spans="3:23" ht="15.5" x14ac:dyDescent="0.35">
      <c r="C254" t="s">
        <v>245</v>
      </c>
      <c r="I254" s="5">
        <v>-572000000000</v>
      </c>
      <c r="J254" s="5">
        <v>-1041000000000</v>
      </c>
      <c r="K254" s="5">
        <v>871000000000</v>
      </c>
      <c r="L254" s="5">
        <v>920000000000</v>
      </c>
      <c r="M254" s="5">
        <v>1479000000000</v>
      </c>
      <c r="N254" s="5">
        <v>186000000000</v>
      </c>
      <c r="O254" s="5">
        <v>471000000000</v>
      </c>
      <c r="P254" s="5">
        <v>193000000000</v>
      </c>
      <c r="Q254" s="5">
        <v>353000000000</v>
      </c>
      <c r="R254" s="5">
        <v>560000000000</v>
      </c>
      <c r="S254" s="5">
        <v>251000000000</v>
      </c>
      <c r="T254" s="5">
        <v>793000000000</v>
      </c>
      <c r="U254" s="5">
        <v>358000000000</v>
      </c>
      <c r="V254" s="5">
        <v>-431000000000</v>
      </c>
      <c r="W254" s="5">
        <v>-22000000000</v>
      </c>
    </row>
    <row r="255" spans="3:23" ht="15.5" x14ac:dyDescent="0.35">
      <c r="C255" t="s">
        <v>246</v>
      </c>
      <c r="I255" s="5">
        <v>1165000000000</v>
      </c>
      <c r="J255" s="5">
        <v>758000000000</v>
      </c>
      <c r="K255" s="5">
        <v>850000000000</v>
      </c>
      <c r="L255" s="5">
        <v>717000000000</v>
      </c>
      <c r="M255" s="5">
        <v>414000000000</v>
      </c>
      <c r="N255" s="5">
        <v>728000000000</v>
      </c>
      <c r="O255" s="5">
        <v>727000000000</v>
      </c>
      <c r="P255" s="5">
        <v>457000000000</v>
      </c>
      <c r="Q255" s="5">
        <v>484000000000</v>
      </c>
      <c r="R255" s="5">
        <v>537000000000</v>
      </c>
      <c r="S255" s="5">
        <v>267000000000</v>
      </c>
      <c r="T255" s="5">
        <v>242000000000</v>
      </c>
      <c r="U255" s="5">
        <v>402000000000</v>
      </c>
      <c r="V255" s="5">
        <v>157000000000</v>
      </c>
      <c r="W255" s="5">
        <v>-29000000000</v>
      </c>
    </row>
    <row r="256" spans="3:23" ht="15.5" x14ac:dyDescent="0.35">
      <c r="C256" t="s">
        <v>247</v>
      </c>
      <c r="I256" s="5">
        <v>-114000000000</v>
      </c>
      <c r="J256" s="5">
        <v>-132000000000</v>
      </c>
      <c r="K256" s="5">
        <v>-290000000000</v>
      </c>
      <c r="L256" s="5">
        <v>-496000000000</v>
      </c>
      <c r="M256" s="5">
        <v>-1628000000000</v>
      </c>
      <c r="N256" s="5">
        <v>-363000000000</v>
      </c>
      <c r="O256" s="5">
        <v>-640000000000</v>
      </c>
      <c r="P256" s="5">
        <v>-907000000000</v>
      </c>
      <c r="Q256" s="5">
        <v>-542000000000</v>
      </c>
      <c r="R256" s="5">
        <v>-563000000000</v>
      </c>
      <c r="S256" s="5">
        <v>-999000000000</v>
      </c>
      <c r="T256" s="5">
        <v>-146000000000</v>
      </c>
      <c r="U256" s="5">
        <v>-132000000000</v>
      </c>
      <c r="V256" s="5">
        <v>-32000000000</v>
      </c>
      <c r="W256" s="5">
        <v>-442000000000</v>
      </c>
    </row>
    <row r="257" spans="2:23" ht="15.5" x14ac:dyDescent="0.35">
      <c r="C257" t="s">
        <v>14</v>
      </c>
      <c r="I257" s="5">
        <v>1051000000000</v>
      </c>
      <c r="J257" s="5">
        <v>626000000000</v>
      </c>
      <c r="K257" s="5">
        <v>560000000000</v>
      </c>
      <c r="L257" s="5">
        <v>221000000000</v>
      </c>
      <c r="M257" s="5">
        <v>-1214000000000</v>
      </c>
      <c r="N257" s="5">
        <v>365000000000</v>
      </c>
      <c r="O257" s="5">
        <v>87000000000</v>
      </c>
      <c r="P257" s="5">
        <v>-450000000000</v>
      </c>
      <c r="Q257" s="5">
        <v>-58000000000</v>
      </c>
      <c r="R257" s="5">
        <v>-27000000000</v>
      </c>
      <c r="S257" s="5">
        <v>-732000000000</v>
      </c>
      <c r="T257" s="5">
        <v>96000000000</v>
      </c>
      <c r="U257" s="5">
        <v>269000000000</v>
      </c>
      <c r="V257" s="5">
        <v>125000000000</v>
      </c>
      <c r="W257" s="5">
        <v>-471000000000</v>
      </c>
    </row>
    <row r="258" spans="2:23" ht="15.5" x14ac:dyDescent="0.35">
      <c r="C258" t="s">
        <v>16</v>
      </c>
      <c r="I258" s="6">
        <v>777.93</v>
      </c>
      <c r="J258" s="6">
        <v>463.31</v>
      </c>
      <c r="K258" s="6">
        <v>414.7</v>
      </c>
      <c r="L258" s="6">
        <v>163.27000000000001</v>
      </c>
      <c r="M258" s="6">
        <v>-898.73</v>
      </c>
      <c r="N258" s="6">
        <v>270.02</v>
      </c>
      <c r="O258" s="6">
        <v>64.44</v>
      </c>
      <c r="P258" s="6">
        <v>-333.22</v>
      </c>
      <c r="Q258" s="6">
        <v>-42.57</v>
      </c>
      <c r="R258" s="6">
        <v>-19.68</v>
      </c>
      <c r="S258" s="6">
        <v>-541.91</v>
      </c>
      <c r="T258" s="6">
        <v>70.900000000000006</v>
      </c>
      <c r="U258" s="6">
        <v>235.43</v>
      </c>
      <c r="V258" s="6">
        <v>121.94</v>
      </c>
      <c r="W258" s="6">
        <v>-341162.18</v>
      </c>
    </row>
    <row r="260" spans="2:23" ht="15.5" x14ac:dyDescent="0.35">
      <c r="B260" t="s">
        <v>248</v>
      </c>
      <c r="C260" t="s">
        <v>249</v>
      </c>
      <c r="D260" s="5">
        <v>45000000000</v>
      </c>
      <c r="E260" s="5">
        <v>144000000000</v>
      </c>
      <c r="F260" s="5">
        <v>104000000000</v>
      </c>
      <c r="G260" s="5">
        <v>98000000000</v>
      </c>
      <c r="H260" s="5">
        <v>182000000000</v>
      </c>
      <c r="I260" s="5">
        <v>411000000000</v>
      </c>
      <c r="J260" s="5">
        <v>-1851000000000</v>
      </c>
      <c r="K260" s="5">
        <v>72000000000</v>
      </c>
      <c r="L260" s="5">
        <v>42000000000</v>
      </c>
      <c r="M260" s="5">
        <v>63000000000</v>
      </c>
      <c r="N260" s="5">
        <v>67000000000</v>
      </c>
      <c r="O260" s="5">
        <v>129000000000</v>
      </c>
      <c r="P260" s="5">
        <v>146000000000</v>
      </c>
      <c r="Q260" s="5">
        <v>262000000000</v>
      </c>
    </row>
    <row r="261" spans="2:23" ht="15.5" x14ac:dyDescent="0.35">
      <c r="C261" t="s">
        <v>250</v>
      </c>
      <c r="H261" s="5">
        <v>392000000000</v>
      </c>
      <c r="I261" s="5">
        <v>411000000000</v>
      </c>
      <c r="J261" s="5">
        <v>-1851000000000</v>
      </c>
      <c r="K261" s="5">
        <v>72000000000</v>
      </c>
      <c r="L261" s="5">
        <v>42000000000</v>
      </c>
      <c r="M261" s="5">
        <v>63000000000</v>
      </c>
      <c r="N261" s="5">
        <v>67000000000</v>
      </c>
      <c r="O261" s="5">
        <v>129000000000</v>
      </c>
      <c r="P261" s="5">
        <v>146000000000</v>
      </c>
      <c r="Q261" s="5">
        <v>262000000000</v>
      </c>
    </row>
    <row r="262" spans="2:23" ht="15.5" x14ac:dyDescent="0.35">
      <c r="C262" t="s">
        <v>441</v>
      </c>
      <c r="M262" s="5">
        <v>618</v>
      </c>
    </row>
    <row r="263" spans="2:23" ht="15.5" x14ac:dyDescent="0.35">
      <c r="C263" t="s">
        <v>76</v>
      </c>
      <c r="M263" s="6">
        <v>13.1783</v>
      </c>
    </row>
    <row r="264" spans="2:23" ht="15.5" x14ac:dyDescent="0.35">
      <c r="C264" t="s">
        <v>442</v>
      </c>
      <c r="M264" s="6">
        <v>6.1799999999999994E-2</v>
      </c>
    </row>
    <row r="265" spans="2:23" ht="15.5" x14ac:dyDescent="0.35">
      <c r="C265" t="s">
        <v>56</v>
      </c>
      <c r="D265" s="6">
        <v>33.590000000000003</v>
      </c>
      <c r="E265" s="6">
        <v>106.96</v>
      </c>
      <c r="F265" s="6">
        <v>76.78</v>
      </c>
      <c r="G265" s="6">
        <v>72.78</v>
      </c>
      <c r="H265" s="6">
        <v>134.35</v>
      </c>
      <c r="I265" s="6">
        <v>304.57</v>
      </c>
      <c r="J265" s="6">
        <v>-1370.07</v>
      </c>
      <c r="K265" s="6">
        <v>53.35</v>
      </c>
      <c r="L265" s="6">
        <v>30.74</v>
      </c>
      <c r="M265" s="6">
        <v>46.9</v>
      </c>
      <c r="N265" s="6">
        <v>49.75</v>
      </c>
      <c r="O265" s="6">
        <v>95.37</v>
      </c>
      <c r="P265" s="6">
        <v>108.08</v>
      </c>
      <c r="Q265" s="6">
        <v>194.04</v>
      </c>
    </row>
    <row r="266" spans="2:23" ht="15.5" x14ac:dyDescent="0.35">
      <c r="C266" t="s">
        <v>251</v>
      </c>
      <c r="H266" s="6">
        <v>290.10000000000002</v>
      </c>
      <c r="I266" s="6">
        <v>304.57</v>
      </c>
      <c r="J266" s="6">
        <v>-1370.07</v>
      </c>
      <c r="K266" s="6">
        <v>53.35</v>
      </c>
      <c r="L266" s="6">
        <v>30.74</v>
      </c>
      <c r="M266" s="6">
        <v>46.9</v>
      </c>
      <c r="N266" s="6">
        <v>49.75</v>
      </c>
      <c r="O266" s="6">
        <v>95.37</v>
      </c>
      <c r="P266" s="6">
        <v>108.08</v>
      </c>
      <c r="Q266" s="6">
        <v>194.04</v>
      </c>
    </row>
    <row r="267" spans="2:23" ht="15.5" x14ac:dyDescent="0.35">
      <c r="C267" t="s">
        <v>78</v>
      </c>
      <c r="M267" s="5">
        <v>618</v>
      </c>
    </row>
    <row r="268" spans="2:23" ht="15.5" x14ac:dyDescent="0.35">
      <c r="C268" t="s">
        <v>443</v>
      </c>
      <c r="M268" s="6">
        <v>13.1783</v>
      </c>
    </row>
    <row r="269" spans="2:23" ht="15.5" x14ac:dyDescent="0.35">
      <c r="C269" t="s">
        <v>444</v>
      </c>
      <c r="M269" s="6">
        <v>6.1799999999999994E-2</v>
      </c>
    </row>
    <row r="270" spans="2:23" ht="15.5" x14ac:dyDescent="0.35">
      <c r="C270" t="s">
        <v>252</v>
      </c>
      <c r="D270" s="5">
        <v>199000000000</v>
      </c>
      <c r="E270" s="5">
        <v>241000000000</v>
      </c>
      <c r="F270" s="5">
        <v>215000000000</v>
      </c>
      <c r="G270" s="5">
        <v>207000000000</v>
      </c>
      <c r="H270" s="5">
        <v>794000000000</v>
      </c>
      <c r="I270" s="5">
        <v>872000000000</v>
      </c>
      <c r="J270" s="5">
        <v>862000000000</v>
      </c>
      <c r="K270" s="5">
        <v>1110000000000</v>
      </c>
      <c r="L270" s="5">
        <v>1088000000000</v>
      </c>
      <c r="M270" s="5">
        <v>975000000000</v>
      </c>
      <c r="N270" s="5">
        <v>1122000000000</v>
      </c>
      <c r="O270" s="5">
        <v>1088000000000</v>
      </c>
      <c r="P270" s="5">
        <v>898000000000</v>
      </c>
      <c r="Q270" s="5">
        <v>762000000000</v>
      </c>
    </row>
    <row r="271" spans="2:23" ht="15.5" x14ac:dyDescent="0.35">
      <c r="C271" t="s">
        <v>253</v>
      </c>
      <c r="H271" s="5">
        <v>861000000000</v>
      </c>
      <c r="I271" s="5">
        <v>872000000000</v>
      </c>
      <c r="J271" s="5">
        <v>862000000000</v>
      </c>
      <c r="K271" s="5">
        <v>1110000000000</v>
      </c>
      <c r="L271" s="5">
        <v>1088000000000</v>
      </c>
      <c r="M271" s="5">
        <v>975000000000</v>
      </c>
      <c r="N271" s="5">
        <v>1122000000000</v>
      </c>
      <c r="O271" s="5">
        <v>1088000000000</v>
      </c>
      <c r="P271" s="5">
        <v>898000000000</v>
      </c>
      <c r="Q271" s="5">
        <v>762000000000</v>
      </c>
    </row>
    <row r="272" spans="2:23" ht="15.5" x14ac:dyDescent="0.35">
      <c r="C272" t="s">
        <v>445</v>
      </c>
      <c r="M272" s="5">
        <v>618</v>
      </c>
    </row>
    <row r="273" spans="3:13" ht="15.5" x14ac:dyDescent="0.35">
      <c r="C273" t="s">
        <v>446</v>
      </c>
      <c r="M273" s="6">
        <v>13.1783</v>
      </c>
    </row>
    <row r="274" spans="3:13" ht="15.5" x14ac:dyDescent="0.35">
      <c r="C274" t="s">
        <v>447</v>
      </c>
      <c r="M274" s="6">
        <v>6.1799999999999994E-2</v>
      </c>
    </row>
    <row r="275" spans="3:13" ht="15.5" x14ac:dyDescent="0.35">
      <c r="C275" t="s">
        <v>254</v>
      </c>
      <c r="I275" s="6">
        <v>63.08</v>
      </c>
    </row>
    <row r="276" spans="3:13" ht="15.5" x14ac:dyDescent="0.35">
      <c r="C276" t="s">
        <v>255</v>
      </c>
      <c r="I276" s="6">
        <v>29.21</v>
      </c>
    </row>
    <row r="277" spans="3:13" ht="15.5" x14ac:dyDescent="0.35">
      <c r="C277" t="s">
        <v>256</v>
      </c>
      <c r="I277" s="6">
        <v>7.49</v>
      </c>
    </row>
    <row r="278" spans="3:13" ht="15.5" x14ac:dyDescent="0.35">
      <c r="C278" t="s">
        <v>257</v>
      </c>
      <c r="I278" s="6">
        <v>3.4200000000000001E-2</v>
      </c>
    </row>
    <row r="279" spans="3:13" ht="15.5" x14ac:dyDescent="0.35">
      <c r="C279" t="s">
        <v>258</v>
      </c>
      <c r="I279" s="6">
        <v>13.29</v>
      </c>
    </row>
    <row r="280" spans="3:13" ht="15.5" x14ac:dyDescent="0.35">
      <c r="C280" t="s">
        <v>259</v>
      </c>
      <c r="I280" s="6">
        <v>4.3600000000000003</v>
      </c>
    </row>
    <row r="281" spans="3:13" ht="15.5" x14ac:dyDescent="0.35">
      <c r="C281" t="s">
        <v>260</v>
      </c>
      <c r="I281" s="6">
        <v>6.94</v>
      </c>
    </row>
    <row r="282" spans="3:13" ht="15.5" x14ac:dyDescent="0.35">
      <c r="C282" t="s">
        <v>261</v>
      </c>
      <c r="I282" s="6">
        <v>7.35</v>
      </c>
    </row>
    <row r="283" spans="3:13" ht="15.5" x14ac:dyDescent="0.35">
      <c r="C283" t="s">
        <v>262</v>
      </c>
      <c r="I283" s="6">
        <v>18.739999999999998</v>
      </c>
    </row>
    <row r="284" spans="3:13" ht="15.5" x14ac:dyDescent="0.35">
      <c r="C284" t="s">
        <v>263</v>
      </c>
      <c r="I284" s="6">
        <v>14.36</v>
      </c>
    </row>
    <row r="285" spans="3:13" ht="15.5" x14ac:dyDescent="0.35">
      <c r="C285" t="s">
        <v>264</v>
      </c>
      <c r="I285" s="6">
        <v>0.24</v>
      </c>
    </row>
    <row r="286" spans="3:13" ht="15.5" x14ac:dyDescent="0.35">
      <c r="C286" t="s">
        <v>265</v>
      </c>
      <c r="I286" s="6">
        <v>0.25</v>
      </c>
    </row>
    <row r="287" spans="3:13" ht="15.5" x14ac:dyDescent="0.35">
      <c r="C287" t="s">
        <v>266</v>
      </c>
      <c r="I287" s="6">
        <v>290.10000000000002</v>
      </c>
    </row>
    <row r="288" spans="3:13" ht="15.5" x14ac:dyDescent="0.35">
      <c r="C288" t="s">
        <v>267</v>
      </c>
      <c r="I288" s="6">
        <v>134.35</v>
      </c>
    </row>
    <row r="289" spans="3:9" ht="15.5" x14ac:dyDescent="0.35">
      <c r="C289" t="s">
        <v>268</v>
      </c>
      <c r="I289" s="6">
        <v>637.54</v>
      </c>
    </row>
    <row r="290" spans="3:9" ht="15.5" x14ac:dyDescent="0.35">
      <c r="C290" t="s">
        <v>269</v>
      </c>
      <c r="D290" s="6">
        <v>388.97</v>
      </c>
    </row>
    <row r="291" spans="3:9" ht="15.5" x14ac:dyDescent="0.35">
      <c r="C291" t="s">
        <v>270</v>
      </c>
      <c r="I291" s="6">
        <v>1943.29</v>
      </c>
    </row>
    <row r="292" spans="3:9" ht="15.5" x14ac:dyDescent="0.35">
      <c r="C292" t="s">
        <v>271</v>
      </c>
      <c r="I292" s="6">
        <v>1153.6199999999999</v>
      </c>
    </row>
    <row r="293" spans="3:9" ht="15.5" x14ac:dyDescent="0.35">
      <c r="C293" t="s">
        <v>272</v>
      </c>
      <c r="D293" s="6">
        <v>0.91</v>
      </c>
    </row>
    <row r="294" spans="3:9" ht="15.5" x14ac:dyDescent="0.35">
      <c r="C294" t="s">
        <v>273</v>
      </c>
      <c r="D294" s="6">
        <v>0.9</v>
      </c>
    </row>
    <row r="295" spans="3:9" ht="15.5" x14ac:dyDescent="0.35">
      <c r="C295" t="s">
        <v>274</v>
      </c>
      <c r="D295" s="6">
        <v>0.17</v>
      </c>
    </row>
    <row r="296" spans="3:9" ht="15.5" x14ac:dyDescent="0.35">
      <c r="C296" t="s">
        <v>276</v>
      </c>
      <c r="D296" s="6">
        <v>0.66</v>
      </c>
    </row>
    <row r="297" spans="3:9" ht="15.5" x14ac:dyDescent="0.35">
      <c r="C297" t="s">
        <v>277</v>
      </c>
      <c r="D297" s="6">
        <v>0.1</v>
      </c>
    </row>
    <row r="298" spans="3:9" ht="15.5" x14ac:dyDescent="0.35">
      <c r="C298" t="s">
        <v>278</v>
      </c>
      <c r="D298" s="6">
        <v>1.66</v>
      </c>
    </row>
    <row r="299" spans="3:9" ht="15.5" x14ac:dyDescent="0.35">
      <c r="C299" t="s">
        <v>279</v>
      </c>
      <c r="I299" s="6">
        <v>5.86</v>
      </c>
    </row>
    <row r="300" spans="3:9" ht="15.5" x14ac:dyDescent="0.35">
      <c r="C300" t="s">
        <v>12</v>
      </c>
      <c r="D300" s="5">
        <v>710000000000</v>
      </c>
    </row>
    <row r="301" spans="3:9" ht="15.5" x14ac:dyDescent="0.35">
      <c r="C301" t="s">
        <v>280</v>
      </c>
      <c r="I301" s="6">
        <v>3.4</v>
      </c>
    </row>
    <row r="302" spans="3:9" ht="15.5" x14ac:dyDescent="0.35">
      <c r="C302" t="s">
        <v>281</v>
      </c>
      <c r="I302" s="6">
        <v>9.01E-2</v>
      </c>
    </row>
    <row r="303" spans="3:9" ht="15.5" x14ac:dyDescent="0.35">
      <c r="C303" t="s">
        <v>282</v>
      </c>
      <c r="I303" s="6">
        <v>0.14929999999999999</v>
      </c>
    </row>
    <row r="304" spans="3:9" ht="15.5" x14ac:dyDescent="0.35">
      <c r="C304" t="s">
        <v>283</v>
      </c>
      <c r="I304" s="6">
        <v>0.1938</v>
      </c>
    </row>
    <row r="305" spans="3:9" ht="15.5" x14ac:dyDescent="0.35">
      <c r="C305" t="s">
        <v>284</v>
      </c>
      <c r="I305" s="6">
        <v>0.18289999999999998</v>
      </c>
    </row>
    <row r="306" spans="3:9" ht="15.5" x14ac:dyDescent="0.35">
      <c r="C306" t="s">
        <v>285</v>
      </c>
      <c r="D306" s="6">
        <v>53.06</v>
      </c>
    </row>
    <row r="307" spans="3:9" ht="15.5" x14ac:dyDescent="0.35">
      <c r="C307" t="s">
        <v>286</v>
      </c>
      <c r="D307" s="6">
        <v>4.16</v>
      </c>
    </row>
    <row r="308" spans="3:9" ht="15.5" x14ac:dyDescent="0.35">
      <c r="C308" t="s">
        <v>287</v>
      </c>
      <c r="D308" s="6">
        <v>136.75</v>
      </c>
    </row>
    <row r="309" spans="3:9" ht="15.5" x14ac:dyDescent="0.35">
      <c r="C309" t="s">
        <v>288</v>
      </c>
      <c r="D309" s="6">
        <v>-79.53</v>
      </c>
    </row>
    <row r="310" spans="3:9" ht="15.5" x14ac:dyDescent="0.35">
      <c r="C310" t="s">
        <v>289</v>
      </c>
      <c r="D310" s="6">
        <v>1.71</v>
      </c>
    </row>
    <row r="311" spans="3:9" ht="15.5" x14ac:dyDescent="0.35">
      <c r="C311" t="s">
        <v>290</v>
      </c>
      <c r="I311" s="6">
        <v>0.21</v>
      </c>
    </row>
    <row r="312" spans="3:9" ht="15.5" x14ac:dyDescent="0.35">
      <c r="C312" t="s">
        <v>291</v>
      </c>
      <c r="I312" s="6">
        <v>81.08</v>
      </c>
    </row>
    <row r="313" spans="3:9" ht="15.5" x14ac:dyDescent="0.35">
      <c r="C313" t="s">
        <v>52</v>
      </c>
      <c r="I313" s="5">
        <v>11449000000000</v>
      </c>
    </row>
    <row r="314" spans="3:9" ht="15.5" x14ac:dyDescent="0.35">
      <c r="C314" t="s">
        <v>292</v>
      </c>
      <c r="I314" s="5">
        <v>11364000000000</v>
      </c>
    </row>
    <row r="315" spans="3:9" ht="15.5" x14ac:dyDescent="0.35">
      <c r="C315" t="s">
        <v>293</v>
      </c>
      <c r="I315" s="5">
        <v>1350000000</v>
      </c>
    </row>
    <row r="316" spans="3:9" ht="15.5" x14ac:dyDescent="0.35">
      <c r="C316" t="s">
        <v>294</v>
      </c>
      <c r="I316" s="6">
        <v>5.0000000000000001E-4</v>
      </c>
    </row>
    <row r="317" spans="3:9" ht="15.5" x14ac:dyDescent="0.35">
      <c r="C317" t="s">
        <v>295</v>
      </c>
      <c r="D317" s="6">
        <v>0.66879999999999995</v>
      </c>
    </row>
    <row r="318" spans="3:9" ht="15.5" x14ac:dyDescent="0.35">
      <c r="C318" t="s">
        <v>296</v>
      </c>
      <c r="D318" s="6">
        <v>0.65930000000000011</v>
      </c>
    </row>
    <row r="319" spans="3:9" ht="15.5" x14ac:dyDescent="0.35">
      <c r="C319" t="s">
        <v>297</v>
      </c>
      <c r="D319" s="6">
        <v>0.22850000000000001</v>
      </c>
    </row>
    <row r="320" spans="3:9" ht="15.5" x14ac:dyDescent="0.35">
      <c r="C320" t="s">
        <v>298</v>
      </c>
      <c r="D320" s="6">
        <v>-5.0900000000000001E-2</v>
      </c>
    </row>
    <row r="321" spans="3:9" ht="15.5" x14ac:dyDescent="0.35">
      <c r="C321" t="s">
        <v>299</v>
      </c>
      <c r="D321" s="6">
        <v>-7.8399999999999997E-2</v>
      </c>
    </row>
    <row r="322" spans="3:9" ht="15.5" x14ac:dyDescent="0.35">
      <c r="C322" t="s">
        <v>300</v>
      </c>
      <c r="D322" s="6">
        <v>-0.30109999999999998</v>
      </c>
    </row>
    <row r="323" spans="3:9" ht="15.5" x14ac:dyDescent="0.35">
      <c r="C323" t="s">
        <v>365</v>
      </c>
      <c r="I323" s="5">
        <v>618</v>
      </c>
    </row>
    <row r="324" spans="3:9" ht="15.5" x14ac:dyDescent="0.35">
      <c r="C324" t="s">
        <v>366</v>
      </c>
      <c r="I324" t="s">
        <v>448</v>
      </c>
    </row>
    <row r="325" spans="3:9" ht="15.5" x14ac:dyDescent="0.35">
      <c r="C325" t="s">
        <v>301</v>
      </c>
      <c r="I325" s="5">
        <v>9</v>
      </c>
    </row>
    <row r="326" spans="3:9" ht="15.5" x14ac:dyDescent="0.35">
      <c r="C326" t="s">
        <v>302</v>
      </c>
      <c r="I326" s="6">
        <v>0.93</v>
      </c>
    </row>
    <row r="327" spans="3:9" ht="15.5" x14ac:dyDescent="0.35">
      <c r="C327" t="s">
        <v>303</v>
      </c>
      <c r="I327" s="6">
        <v>0.86</v>
      </c>
    </row>
    <row r="328" spans="3:9" ht="15.5" x14ac:dyDescent="0.35">
      <c r="C328" t="s">
        <v>304</v>
      </c>
      <c r="I328" s="6">
        <v>0.31</v>
      </c>
    </row>
    <row r="329" spans="3:9" ht="15.5" x14ac:dyDescent="0.35">
      <c r="C329" t="s">
        <v>305</v>
      </c>
      <c r="I329" s="6">
        <v>0.35</v>
      </c>
    </row>
    <row r="330" spans="3:9" ht="15.5" x14ac:dyDescent="0.35">
      <c r="C330" t="s">
        <v>306</v>
      </c>
      <c r="I330" s="6">
        <v>0.11</v>
      </c>
    </row>
    <row r="331" spans="3:9" ht="15.5" x14ac:dyDescent="0.35">
      <c r="C331" t="s">
        <v>307</v>
      </c>
      <c r="I331" s="6">
        <v>0.15</v>
      </c>
    </row>
    <row r="332" spans="3:9" ht="15.5" x14ac:dyDescent="0.35">
      <c r="C332" t="s">
        <v>308</v>
      </c>
      <c r="I332" s="6">
        <v>0.95</v>
      </c>
    </row>
    <row r="333" spans="3:9" ht="15.5" x14ac:dyDescent="0.35">
      <c r="C333" t="s">
        <v>309</v>
      </c>
      <c r="I333" s="5">
        <v>861000000000</v>
      </c>
    </row>
    <row r="334" spans="3:9" ht="15.5" x14ac:dyDescent="0.35">
      <c r="C334" t="s">
        <v>310</v>
      </c>
      <c r="I334" s="5">
        <v>618000000000</v>
      </c>
    </row>
    <row r="335" spans="3:9" ht="15.5" x14ac:dyDescent="0.35">
      <c r="C335" t="s">
        <v>311</v>
      </c>
      <c r="I335" s="5">
        <v>791000000000</v>
      </c>
    </row>
    <row r="336" spans="3:9" ht="15.5" x14ac:dyDescent="0.35">
      <c r="C336" t="s">
        <v>312</v>
      </c>
      <c r="I336" s="5">
        <v>392000000000</v>
      </c>
    </row>
    <row r="337" spans="3:9" ht="15.5" x14ac:dyDescent="0.35">
      <c r="C337" t="s">
        <v>313</v>
      </c>
      <c r="D337" s="5">
        <v>525000000000</v>
      </c>
    </row>
    <row r="338" spans="3:9" ht="15.5" x14ac:dyDescent="0.35">
      <c r="C338" t="s">
        <v>314</v>
      </c>
      <c r="D338" s="5">
        <v>4349000000000</v>
      </c>
    </row>
    <row r="339" spans="3:9" ht="15.5" x14ac:dyDescent="0.35">
      <c r="C339" t="s">
        <v>315</v>
      </c>
      <c r="D339" s="5">
        <v>1723000000000</v>
      </c>
    </row>
    <row r="340" spans="3:9" ht="15.5" x14ac:dyDescent="0.35">
      <c r="C340" t="s">
        <v>233</v>
      </c>
      <c r="D340" s="5">
        <v>-99000000000</v>
      </c>
    </row>
    <row r="341" spans="3:9" ht="15.5" x14ac:dyDescent="0.35">
      <c r="C341" t="s">
        <v>232</v>
      </c>
      <c r="I341" s="5">
        <v>2625000000000</v>
      </c>
    </row>
    <row r="342" spans="3:9" ht="15.5" x14ac:dyDescent="0.35">
      <c r="C342" t="s">
        <v>230</v>
      </c>
      <c r="D342" s="5">
        <v>441000000000</v>
      </c>
    </row>
    <row r="343" spans="3:9" ht="15.5" x14ac:dyDescent="0.35">
      <c r="C343" t="s">
        <v>23</v>
      </c>
      <c r="D343" s="5">
        <v>441000000000</v>
      </c>
    </row>
    <row r="344" spans="3:9" ht="15.5" x14ac:dyDescent="0.35">
      <c r="C344" t="s">
        <v>20</v>
      </c>
      <c r="D344" s="5">
        <v>-84000000000</v>
      </c>
    </row>
    <row r="345" spans="3:9" ht="15.5" x14ac:dyDescent="0.35">
      <c r="C345" t="s">
        <v>316</v>
      </c>
      <c r="I345" s="5">
        <v>2625000000000</v>
      </c>
    </row>
    <row r="346" spans="3:9" ht="15.5" x14ac:dyDescent="0.35">
      <c r="C346" t="s">
        <v>317</v>
      </c>
      <c r="I346" s="5">
        <v>1650000000000</v>
      </c>
    </row>
    <row r="347" spans="3:9" ht="15.5" x14ac:dyDescent="0.35">
      <c r="C347" t="s">
        <v>318</v>
      </c>
      <c r="I347" s="5">
        <v>-138000000000</v>
      </c>
    </row>
    <row r="348" spans="3:9" ht="15.5" x14ac:dyDescent="0.35">
      <c r="C348" t="s">
        <v>319</v>
      </c>
      <c r="I348" s="5">
        <v>-1025000000000</v>
      </c>
    </row>
    <row r="349" spans="3:9" ht="15.5" x14ac:dyDescent="0.35">
      <c r="C349" t="s">
        <v>320</v>
      </c>
      <c r="I349" s="5">
        <v>-92000000000</v>
      </c>
    </row>
    <row r="350" spans="3:9" ht="15.5" x14ac:dyDescent="0.35">
      <c r="C350" t="s">
        <v>321</v>
      </c>
      <c r="I350" s="5">
        <v>1558000000000</v>
      </c>
    </row>
  </sheetData>
  <pageMargins left="0.7" right="0.7" top="0.75" bottom="0.75" header="0.3" footer="0.3"/>
  <ignoredErrors>
    <ignoredError sqref="A1:W35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449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450</v>
      </c>
      <c r="D2" s="2" vm="23">
        <f ca="1">IFERROR(_xlfn.STOCKHISTORY("XIDX:" &amp; $C$1, D3, , 0, 0, 1), "Libur")</f>
        <v>6775</v>
      </c>
      <c r="H2" s="2" vm="23">
        <f ca="1">IFERROR(INDEX(D2:G2,COUNT(D2:G2)),"")</f>
        <v>6775</v>
      </c>
      <c r="I2" s="2" vm="24">
        <f t="shared" ref="I2:AA2" ca="1" si="0">IFERROR(_xlfn.STOCKHISTORY("XIDX:" &amp; $C$1, I1, , 0, 0, 1), "Libur")</f>
        <v>8200</v>
      </c>
      <c r="J2" s="2" vm="25">
        <f t="shared" ca="1" si="0"/>
        <v>11375</v>
      </c>
      <c r="K2" s="2" vm="26">
        <f t="shared" ca="1" si="0"/>
        <v>10575</v>
      </c>
      <c r="L2" s="2" vm="27">
        <f t="shared" ca="1" si="0"/>
        <v>10000</v>
      </c>
      <c r="M2" s="2" vm="28">
        <f t="shared" ca="1" si="0"/>
        <v>8700</v>
      </c>
      <c r="N2" s="2" vm="29">
        <f t="shared" ca="1" si="0"/>
        <v>9575</v>
      </c>
      <c r="O2" s="2" vm="30">
        <f t="shared" ca="1" si="0"/>
        <v>11150</v>
      </c>
      <c r="P2" s="2" vm="31">
        <f t="shared" ca="1" si="0"/>
        <v>10450</v>
      </c>
      <c r="Q2" s="2" vm="32">
        <f t="shared" ca="1" si="0"/>
        <v>8900</v>
      </c>
      <c r="R2" s="2" vm="33">
        <f t="shared" ca="1" si="0"/>
        <v>8575</v>
      </c>
      <c r="S2" s="2" vm="34">
        <f t="shared" ca="1" si="0"/>
        <v>6737.5</v>
      </c>
      <c r="T2" s="2" vm="35">
        <f t="shared" ca="1" si="0"/>
        <v>6550</v>
      </c>
      <c r="U2" s="2" vm="36">
        <f t="shared" ca="1" si="0"/>
        <v>5100</v>
      </c>
      <c r="V2" s="2" vm="37">
        <f t="shared" ca="1" si="0"/>
        <v>3900</v>
      </c>
      <c r="W2" s="2" vm="38">
        <f t="shared" ca="1" si="0"/>
        <v>2600</v>
      </c>
      <c r="X2" s="2" vm="39">
        <f t="shared" ca="1" si="0"/>
        <v>2337.5</v>
      </c>
      <c r="Y2" s="2" t="str">
        <f t="shared" ca="1" si="0"/>
        <v>Libur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46142</v>
      </c>
      <c r="H3" s="1">
        <f>IFERROR(INDEX(D3:G3,COUNT(D3:G3)),"")</f>
        <v>46142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21715724000000</v>
      </c>
      <c r="H4" s="2">
        <f>IFERROR(SUM(D4:G4)*(4/MAX(1,COUNT(D4:G4))),"")</f>
        <v>86862896000000</v>
      </c>
      <c r="I4" s="2">
        <f t="shared" ref="I4:AA4" si="1">IFERROR(INDEX(I51:I500,MATCH($C$4,$C$51:$C$500,0)),"")</f>
        <v>74850923000000</v>
      </c>
      <c r="J4" s="2">
        <f t="shared" si="1"/>
        <v>72597188000000</v>
      </c>
      <c r="K4" s="2">
        <f t="shared" si="1"/>
        <v>67909901000000</v>
      </c>
      <c r="L4" s="2">
        <f t="shared" si="1"/>
        <v>64797516000000</v>
      </c>
      <c r="M4" s="2">
        <f t="shared" si="1"/>
        <v>56803733000000</v>
      </c>
      <c r="N4" s="2">
        <f t="shared" si="1"/>
        <v>46641048000000</v>
      </c>
      <c r="O4" s="2">
        <f t="shared" si="1"/>
        <v>42296703000000</v>
      </c>
      <c r="P4" s="2">
        <f t="shared" si="1"/>
        <v>38413407000000</v>
      </c>
      <c r="Q4" s="2">
        <f t="shared" si="1"/>
        <v>35606593000000</v>
      </c>
      <c r="R4" s="2">
        <f t="shared" si="1"/>
        <v>34466069000000</v>
      </c>
      <c r="S4" s="2">
        <f t="shared" si="1"/>
        <v>31741094000000</v>
      </c>
      <c r="T4" s="2">
        <f t="shared" si="1"/>
        <v>30022463000000</v>
      </c>
      <c r="U4" s="2">
        <f t="shared" si="1"/>
        <v>25094681000000</v>
      </c>
      <c r="V4" s="2">
        <f t="shared" si="1"/>
        <v>21574792000000</v>
      </c>
      <c r="W4" s="2">
        <f t="shared" si="1"/>
        <v>19367155000000</v>
      </c>
      <c r="X4" s="2">
        <f t="shared" si="1"/>
        <v>17960120000000</v>
      </c>
      <c r="Y4" s="2">
        <f t="shared" si="1"/>
        <v>16332607000000</v>
      </c>
      <c r="Z4" s="2">
        <f t="shared" si="1"/>
        <v>12042862000000</v>
      </c>
      <c r="AA4" s="2">
        <f t="shared" si="1"/>
        <v>9484735000000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3075478000000</v>
      </c>
      <c r="H5" s="2">
        <f>IFERROR(SUM(D5:G5)*(4/MAX(1,COUNT(D5:G5))),"")</f>
        <v>12301912000000</v>
      </c>
      <c r="I5" s="2">
        <f t="shared" ref="I5:AA5" si="2">IFERROR(INDEX(I51:I500,MATCH($C$5,$C$51:$C$500,0)),"")</f>
        <v>9191149000000</v>
      </c>
      <c r="J5" s="2">
        <f t="shared" si="2"/>
        <v>6799589000000</v>
      </c>
      <c r="K5" s="2">
        <f t="shared" si="2"/>
        <v>6424097000000</v>
      </c>
      <c r="L5" s="2">
        <f t="shared" si="2"/>
        <v>4935821000000</v>
      </c>
      <c r="M5" s="2">
        <f t="shared" si="2"/>
        <v>7038328000000</v>
      </c>
      <c r="N5" s="2">
        <f t="shared" si="2"/>
        <v>6636763000000</v>
      </c>
      <c r="O5" s="2">
        <f t="shared" si="2"/>
        <v>5405529000000</v>
      </c>
      <c r="P5" s="2">
        <f t="shared" si="2"/>
        <v>5108020000000</v>
      </c>
      <c r="Q5" s="2">
        <f t="shared" si="2"/>
        <v>3795644000000</v>
      </c>
      <c r="R5" s="2">
        <f t="shared" si="2"/>
        <v>3601819000000</v>
      </c>
      <c r="S5" s="2">
        <f t="shared" si="2"/>
        <v>3093809000000</v>
      </c>
      <c r="T5" s="2">
        <f t="shared" si="2"/>
        <v>2598808000000</v>
      </c>
      <c r="U5" s="2">
        <f t="shared" si="2"/>
        <v>2260929000000</v>
      </c>
      <c r="V5" s="2">
        <f t="shared" si="2"/>
        <v>2183205000000</v>
      </c>
      <c r="W5" s="2">
        <f t="shared" si="2"/>
        <v>1973683000000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77020118000000</v>
      </c>
      <c r="H6" s="2">
        <f>IFERROR(INDEX(D6:G6,COUNT(D6:G6)),"")</f>
        <v>77020118000000</v>
      </c>
      <c r="I6" s="2">
        <f t="shared" ref="I6:AA6" si="3">IFERROR(INDEX(I51:I500,MATCH($C$6,$C$51:$C$500,0)),"")</f>
        <v>73683004000000</v>
      </c>
      <c r="J6" s="2">
        <f t="shared" si="3"/>
        <v>67043885000000</v>
      </c>
      <c r="K6" s="2">
        <f t="shared" si="3"/>
        <v>62104033000000</v>
      </c>
      <c r="L6" s="2">
        <f t="shared" si="3"/>
        <v>57473007000000</v>
      </c>
      <c r="M6" s="2">
        <f t="shared" si="3"/>
        <v>54723863000000</v>
      </c>
      <c r="N6" s="2">
        <f t="shared" si="3"/>
        <v>50318053000000</v>
      </c>
      <c r="O6" s="2">
        <f t="shared" si="3"/>
        <v>26671104000000</v>
      </c>
      <c r="P6" s="2">
        <f t="shared" si="3"/>
        <v>22707150000000</v>
      </c>
      <c r="Q6" s="2">
        <f t="shared" si="3"/>
        <v>20324330000000</v>
      </c>
      <c r="R6" s="2">
        <f t="shared" si="3"/>
        <v>18500823000000</v>
      </c>
      <c r="S6" s="2">
        <f t="shared" si="3"/>
        <v>16386911000000</v>
      </c>
      <c r="T6" s="2">
        <f t="shared" si="3"/>
        <v>15039947000000</v>
      </c>
      <c r="U6" s="2">
        <f t="shared" si="3"/>
        <v>13265731000000</v>
      </c>
      <c r="V6" s="2">
        <f t="shared" si="3"/>
        <v>11986798000000</v>
      </c>
      <c r="W6" s="2">
        <f t="shared" si="3"/>
        <v>10709773000000</v>
      </c>
      <c r="X6" s="2">
        <f t="shared" si="3"/>
        <v>9362181000000</v>
      </c>
      <c r="Y6" s="2">
        <f t="shared" si="3"/>
        <v>1624740000000</v>
      </c>
      <c r="Z6" s="2">
        <f t="shared" si="3"/>
        <v>2524931000000</v>
      </c>
      <c r="AA6" s="2">
        <f t="shared" si="3"/>
        <v>2059135000000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11.66</v>
      </c>
      <c r="H7" s="3">
        <f>IFERROR(INDEX(D7:G7,COUNT(D7:G7)),"")</f>
        <v>11.66</v>
      </c>
      <c r="I7" s="3">
        <f t="shared" ref="I7:AA7" si="4">IFERROR(INDEX(I51:I500,MATCH($C$7,$C$51:$C$500,0))/1000000000,"")</f>
        <v>11.66</v>
      </c>
      <c r="J7" s="3">
        <f t="shared" si="4"/>
        <v>11.66</v>
      </c>
      <c r="K7" s="3">
        <f t="shared" si="4"/>
        <v>11.66</v>
      </c>
      <c r="L7" s="3">
        <f t="shared" si="4"/>
        <v>11.66</v>
      </c>
      <c r="M7" s="3">
        <f t="shared" si="4"/>
        <v>11.66</v>
      </c>
      <c r="N7" s="3">
        <f t="shared" si="4"/>
        <v>11.66</v>
      </c>
      <c r="O7" s="3">
        <f t="shared" si="4"/>
        <v>11.66</v>
      </c>
      <c r="P7" s="3">
        <f t="shared" si="4"/>
        <v>11.66</v>
      </c>
      <c r="Q7" s="3">
        <f t="shared" si="4"/>
        <v>11.66</v>
      </c>
      <c r="R7" s="3">
        <f t="shared" si="4"/>
        <v>11.66</v>
      </c>
      <c r="S7" s="3">
        <f t="shared" si="4"/>
        <v>5.83</v>
      </c>
      <c r="T7" s="3">
        <f t="shared" si="4"/>
        <v>5.83</v>
      </c>
      <c r="U7" s="3">
        <f t="shared" si="4"/>
        <v>5.83</v>
      </c>
      <c r="V7" s="3">
        <f t="shared" si="4"/>
        <v>5.83</v>
      </c>
      <c r="W7" s="3">
        <f t="shared" si="4"/>
        <v>5.83</v>
      </c>
      <c r="X7" s="3">
        <f t="shared" si="4"/>
        <v>5.83</v>
      </c>
      <c r="Y7" s="3">
        <f t="shared" si="4"/>
        <v>0.47</v>
      </c>
      <c r="Z7" s="3">
        <f t="shared" si="4"/>
        <v>0.47</v>
      </c>
      <c r="AA7" s="3">
        <f t="shared" si="4"/>
        <v>0.47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1335000000000</v>
      </c>
      <c r="H8" s="2">
        <f>IFERROR(INDEX(D8:G8,COUNT(D8:G8)),"")</f>
        <v>1335000000000</v>
      </c>
      <c r="I8" s="2">
        <f t="shared" ref="I8:AA8" si="5">IFERROR(INDEX(I51:I500,MATCH($C$8,$C$51:$C$500,0)),"")</f>
        <v>8470000000000</v>
      </c>
      <c r="J8" s="2">
        <f t="shared" si="5"/>
        <v>10293000000000</v>
      </c>
      <c r="K8" s="2">
        <f t="shared" si="5"/>
        <v>10591000000000</v>
      </c>
      <c r="L8" s="2">
        <f t="shared" si="5"/>
        <v>7016000000000</v>
      </c>
      <c r="M8" s="2">
        <f t="shared" si="5"/>
        <v>5739000000000</v>
      </c>
      <c r="N8" s="2">
        <f t="shared" si="5"/>
        <v>7418000000000</v>
      </c>
      <c r="O8" s="2">
        <f t="shared" si="5"/>
        <v>5364000000000</v>
      </c>
      <c r="P8" s="2">
        <f t="shared" si="5"/>
        <v>1142000000000</v>
      </c>
      <c r="Q8" s="2">
        <f t="shared" si="5"/>
        <v>3651000000000</v>
      </c>
      <c r="R8" s="2">
        <f t="shared" si="5"/>
        <v>3680000000000</v>
      </c>
      <c r="S8" s="2">
        <f t="shared" si="5"/>
        <v>2478000000000</v>
      </c>
      <c r="T8" s="2">
        <f t="shared" si="5"/>
        <v>2436000000000</v>
      </c>
      <c r="U8" s="2">
        <f t="shared" si="5"/>
        <v>904000000000</v>
      </c>
      <c r="V8" s="2">
        <f t="shared" si="5"/>
        <v>1686000000000</v>
      </c>
      <c r="W8" s="2">
        <f t="shared" si="5"/>
        <v>1698000000000</v>
      </c>
      <c r="X8" s="2">
        <f t="shared" si="5"/>
        <v>1895000000000</v>
      </c>
      <c r="Y8" s="2">
        <f t="shared" si="5"/>
        <v>1340000000000</v>
      </c>
      <c r="Z8" s="2">
        <f t="shared" si="5"/>
        <v>66000000000</v>
      </c>
      <c r="AA8" s="2">
        <f t="shared" si="5"/>
        <v>26000000000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114.43</v>
      </c>
      <c r="H9" s="3">
        <f>IFERROR(INDEX(D9:G9,COUNT(D9:G9)),"")</f>
        <v>114.43</v>
      </c>
      <c r="I9" s="3">
        <f t="shared" ref="I9:AA9" si="6">IFERROR(INDEX(I51:I500,MATCH($C$9,$C$51:$C$500,0)),"")</f>
        <v>726.28</v>
      </c>
      <c r="J9" s="3">
        <f t="shared" si="6"/>
        <v>882.6</v>
      </c>
      <c r="K9" s="3">
        <f t="shared" si="6"/>
        <v>908.19</v>
      </c>
      <c r="L9" s="3">
        <f t="shared" si="6"/>
        <v>601.58000000000004</v>
      </c>
      <c r="M9" s="3">
        <f t="shared" si="6"/>
        <v>492.14</v>
      </c>
      <c r="N9" s="3">
        <f t="shared" si="6"/>
        <v>636.04999999999995</v>
      </c>
      <c r="O9" s="3">
        <f t="shared" si="6"/>
        <v>459.99</v>
      </c>
      <c r="P9" s="3">
        <f t="shared" si="6"/>
        <v>97.9</v>
      </c>
      <c r="Q9" s="3">
        <f t="shared" si="6"/>
        <v>313.06</v>
      </c>
      <c r="R9" s="3">
        <f t="shared" si="6"/>
        <v>315.52</v>
      </c>
      <c r="S9" s="3">
        <f t="shared" si="6"/>
        <v>424.95</v>
      </c>
      <c r="T9" s="3">
        <f t="shared" si="6"/>
        <v>417.72</v>
      </c>
      <c r="U9" s="3">
        <f t="shared" si="6"/>
        <v>155.05000000000001</v>
      </c>
      <c r="V9" s="3">
        <f t="shared" si="6"/>
        <v>289.19</v>
      </c>
      <c r="W9" s="3">
        <f t="shared" si="6"/>
        <v>291.14</v>
      </c>
      <c r="X9" s="3">
        <f t="shared" si="6"/>
        <v>325.05</v>
      </c>
      <c r="Y9" s="3">
        <f t="shared" si="6"/>
        <v>2872.93</v>
      </c>
      <c r="Z9" s="3">
        <f t="shared" si="6"/>
        <v>141.06</v>
      </c>
      <c r="AA9" s="3">
        <f t="shared" si="6"/>
        <v>54.69</v>
      </c>
    </row>
    <row r="10" spans="1:27" ht="15.5" x14ac:dyDescent="0.35">
      <c r="C10" t="s">
        <v>17</v>
      </c>
      <c r="D10" s="3">
        <f ca="1">IFERROR(IF(D9=0,"",D2/D9),"")</f>
        <v>59.206501791488243</v>
      </c>
      <c r="I10" s="3">
        <f t="shared" ref="I10:AA10" ca="1" si="7">IFERROR(IF(I9=0,"",I2/I9),"")</f>
        <v>11.290411411576804</v>
      </c>
      <c r="J10" s="3">
        <f t="shared" ca="1" si="7"/>
        <v>12.888058010423748</v>
      </c>
      <c r="K10" s="3">
        <f t="shared" ca="1" si="7"/>
        <v>11.644039242889702</v>
      </c>
      <c r="L10" s="3">
        <f t="shared" ca="1" si="7"/>
        <v>16.622893048306125</v>
      </c>
      <c r="M10" s="3">
        <f t="shared" ca="1" si="7"/>
        <v>17.677896533506726</v>
      </c>
      <c r="N10" s="3">
        <f t="shared" ca="1" si="7"/>
        <v>15.053847967927052</v>
      </c>
      <c r="O10" s="3">
        <f t="shared" ca="1" si="7"/>
        <v>24.239657383856169</v>
      </c>
      <c r="P10" s="3">
        <f t="shared" ca="1" si="7"/>
        <v>106.74157303370787</v>
      </c>
      <c r="Q10" s="3">
        <f t="shared" ca="1" si="7"/>
        <v>28.429055133201302</v>
      </c>
      <c r="R10" s="3">
        <f t="shared" ca="1" si="7"/>
        <v>27.177358012170387</v>
      </c>
      <c r="S10" s="3">
        <f t="shared" ca="1" si="7"/>
        <v>15.85480644781739</v>
      </c>
      <c r="T10" s="3">
        <f t="shared" ca="1" si="7"/>
        <v>15.680360049794119</v>
      </c>
      <c r="U10" s="3">
        <f t="shared" ca="1" si="7"/>
        <v>32.892615285391805</v>
      </c>
      <c r="V10" s="3">
        <f t="shared" ca="1" si="7"/>
        <v>13.485943497354681</v>
      </c>
      <c r="W10" s="3">
        <f t="shared" ca="1" si="7"/>
        <v>8.9304114858830808</v>
      </c>
      <c r="X10" s="3">
        <f t="shared" ca="1" si="7"/>
        <v>7.1912013536379016</v>
      </c>
      <c r="Y10" s="3" t="str">
        <f t="shared" ca="1" si="7"/>
        <v/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30353176000000</v>
      </c>
      <c r="H11" s="2">
        <f>IFERROR(INDEX(D11:G11,COUNT(D11:G11)),"")</f>
        <v>30353176000000</v>
      </c>
      <c r="I11" s="2">
        <f t="shared" ref="I11:AA11" si="8">IFERROR(INDEX(I51:I500,MATCH($C$11,$C$51:$C$500,0)),"")</f>
        <v>29216457000000</v>
      </c>
      <c r="J11" s="2">
        <f t="shared" si="8"/>
        <v>25292640000000</v>
      </c>
      <c r="K11" s="2">
        <f t="shared" si="8"/>
        <v>19353416000000</v>
      </c>
      <c r="L11" s="2">
        <f t="shared" si="8"/>
        <v>15741068000000</v>
      </c>
      <c r="M11" s="2">
        <f t="shared" si="8"/>
        <v>20377977000000</v>
      </c>
      <c r="N11" s="2">
        <f t="shared" si="8"/>
        <v>9535418000000</v>
      </c>
      <c r="O11" s="2">
        <f t="shared" si="8"/>
        <v>8359164000000</v>
      </c>
      <c r="P11" s="2">
        <f t="shared" si="8"/>
        <v>4726822000000</v>
      </c>
      <c r="Q11" s="2">
        <f t="shared" si="8"/>
        <v>8796690000000</v>
      </c>
      <c r="R11" s="2">
        <f t="shared" si="8"/>
        <v>8371980000000</v>
      </c>
      <c r="S11" s="2">
        <f t="shared" si="8"/>
        <v>7657510000000</v>
      </c>
      <c r="T11" s="2">
        <f t="shared" si="8"/>
        <v>7342986000000</v>
      </c>
      <c r="U11" s="2">
        <f t="shared" si="8"/>
        <v>5526173000000</v>
      </c>
      <c r="V11" s="2">
        <f t="shared" si="8"/>
        <v>5484318000000</v>
      </c>
      <c r="W11" s="2">
        <f t="shared" si="8"/>
        <v>4420644000000</v>
      </c>
      <c r="X11" s="2">
        <f t="shared" si="8"/>
        <v>3407687000000</v>
      </c>
      <c r="Y11" s="2">
        <f t="shared" si="8"/>
        <v>695832000000</v>
      </c>
      <c r="Z11" s="2">
        <f t="shared" si="8"/>
        <v>502993000000</v>
      </c>
      <c r="AA11" s="2">
        <f t="shared" si="8"/>
        <v>370994000000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17295000000000</v>
      </c>
      <c r="H12" s="2">
        <f>IFERROR(INDEX(D12:G12,COUNT(D12:G12)),"")</f>
        <v>17295000000000</v>
      </c>
      <c r="I12" s="2">
        <f t="shared" ref="I12:AA12" si="9">IFERROR(INDEX(I51:I500,MATCH($C$12,$C$51:$C$500,0)),"")</f>
        <v>17961000000000</v>
      </c>
      <c r="J12" s="2">
        <f t="shared" si="9"/>
        <v>20119000000000</v>
      </c>
      <c r="K12" s="2">
        <f t="shared" si="9"/>
        <v>24399000000000</v>
      </c>
      <c r="L12" s="2">
        <f t="shared" si="9"/>
        <v>30088000000000</v>
      </c>
      <c r="M12" s="2">
        <f t="shared" si="9"/>
        <v>21190000000000</v>
      </c>
      <c r="N12" s="2">
        <f t="shared" si="9"/>
        <v>21963000000000</v>
      </c>
      <c r="O12" s="2">
        <f t="shared" si="9"/>
        <v>-6010000000000</v>
      </c>
      <c r="P12" s="2">
        <f t="shared" si="9"/>
        <v>-2666000000000</v>
      </c>
      <c r="Q12" s="2">
        <f t="shared" si="9"/>
        <v>-6440000000000</v>
      </c>
      <c r="R12" s="2">
        <f t="shared" si="9"/>
        <v>-6327000000000</v>
      </c>
      <c r="S12" s="2">
        <f t="shared" si="9"/>
        <v>-4788000000000</v>
      </c>
      <c r="T12" s="2">
        <f t="shared" si="9"/>
        <v>-3937000000000</v>
      </c>
      <c r="U12" s="2">
        <f t="shared" si="9"/>
        <v>-3006000000000</v>
      </c>
      <c r="V12" s="2">
        <f t="shared" si="9"/>
        <v>-4221000000000</v>
      </c>
      <c r="W12" s="2">
        <f t="shared" si="9"/>
        <v>-3640000000000</v>
      </c>
      <c r="X12" s="2">
        <f t="shared" si="9"/>
        <v>-2881000000000</v>
      </c>
      <c r="Y12" s="2">
        <f t="shared" si="9"/>
        <v>728000000000</v>
      </c>
      <c r="Z12" s="2">
        <f t="shared" si="9"/>
        <v>-145000000000</v>
      </c>
      <c r="AA12" s="2">
        <f t="shared" si="9"/>
        <v>-257000000000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47648000000000</v>
      </c>
      <c r="H13" s="2">
        <f>IFERROR(INDEX(D13:G13,COUNT(D13:G13)),"")</f>
        <v>47648000000000</v>
      </c>
      <c r="I13" s="2">
        <f t="shared" ref="I13:AA13" si="10">IFERROR(INDEX(I51:I500,MATCH($C$13,$C$51:$C$500,0)),"")</f>
        <v>47178000000000</v>
      </c>
      <c r="J13" s="2">
        <f t="shared" si="10"/>
        <v>45411000000000</v>
      </c>
      <c r="K13" s="2">
        <f t="shared" si="10"/>
        <v>43753000000000</v>
      </c>
      <c r="L13" s="2">
        <f t="shared" si="10"/>
        <v>45829000000000</v>
      </c>
      <c r="M13" s="2">
        <f t="shared" si="10"/>
        <v>41568000000000</v>
      </c>
      <c r="N13" s="2">
        <f t="shared" si="10"/>
        <v>31498000000000</v>
      </c>
      <c r="O13" s="2">
        <f t="shared" si="10"/>
        <v>2349000000000</v>
      </c>
      <c r="P13" s="2">
        <f t="shared" si="10"/>
        <v>2061000000000</v>
      </c>
      <c r="Q13" s="2">
        <f t="shared" si="10"/>
        <v>2357000000000</v>
      </c>
      <c r="R13" s="2">
        <f t="shared" si="10"/>
        <v>2045000000000</v>
      </c>
      <c r="S13" s="2">
        <f t="shared" si="10"/>
        <v>2869000000000</v>
      </c>
      <c r="T13" s="2">
        <f t="shared" si="10"/>
        <v>3406000000000</v>
      </c>
      <c r="U13" s="2">
        <f t="shared" si="10"/>
        <v>2520000000000</v>
      </c>
      <c r="V13" s="2">
        <f t="shared" si="10"/>
        <v>1263000000000</v>
      </c>
      <c r="W13" s="2">
        <f t="shared" si="10"/>
        <v>780000000000</v>
      </c>
      <c r="X13" s="2">
        <f t="shared" si="10"/>
        <v>526000000000</v>
      </c>
      <c r="Y13" s="2">
        <f t="shared" si="10"/>
        <v>1424000000000</v>
      </c>
      <c r="Z13" s="2">
        <f t="shared" si="10"/>
        <v>358000000000</v>
      </c>
      <c r="AA13" s="2">
        <f t="shared" si="10"/>
        <v>114000000000</v>
      </c>
    </row>
    <row r="14" spans="1:27" ht="15.5" x14ac:dyDescent="0.35">
      <c r="C14" t="s">
        <v>26</v>
      </c>
      <c r="D14" s="2">
        <f>IFERROR(INDEX(D51:D500,MATCH($C$14,$C$51:$C$500,0)),"")</f>
        <v>-1082189000000</v>
      </c>
      <c r="H14" s="2">
        <f>IFERROR(SUM(D14:G14)*(4/MAX(1,COUNT(D14:G14))),"")</f>
        <v>-4328756000000</v>
      </c>
      <c r="I14" s="2">
        <f t="shared" ref="I14:AA14" si="11">IFERROR(INDEX(I51:I500,MATCH($C$14,$C$51:$C$500,0)),"")</f>
        <v>-3864392000000</v>
      </c>
      <c r="J14" s="2">
        <f t="shared" si="11"/>
        <v>-4255593000000</v>
      </c>
      <c r="K14" s="2">
        <f t="shared" si="11"/>
        <v>-2024713000000</v>
      </c>
      <c r="L14" s="2">
        <f t="shared" si="11"/>
        <v>-6184961000000</v>
      </c>
      <c r="M14" s="2">
        <f t="shared" si="11"/>
        <v>-1965784000000</v>
      </c>
      <c r="N14" s="2">
        <f t="shared" si="11"/>
        <v>-670545000000</v>
      </c>
      <c r="O14" s="2">
        <f t="shared" si="11"/>
        <v>-161444000000</v>
      </c>
      <c r="P14" s="2">
        <f t="shared" si="11"/>
        <v>-225568000000</v>
      </c>
      <c r="Q14" s="2">
        <f t="shared" si="11"/>
        <v>-153935000000</v>
      </c>
      <c r="R14" s="2">
        <f t="shared" si="11"/>
        <v>-178970000000</v>
      </c>
      <c r="S14" s="2">
        <f t="shared" si="11"/>
        <v>-314025000000</v>
      </c>
      <c r="T14" s="2">
        <f t="shared" si="11"/>
        <v>-221040000000</v>
      </c>
      <c r="U14" s="2">
        <f t="shared" si="11"/>
        <v>-165225000000</v>
      </c>
      <c r="V14" s="2">
        <f t="shared" si="11"/>
        <v>-53675000000</v>
      </c>
      <c r="W14" s="2">
        <f t="shared" si="11"/>
        <v>-46544000000</v>
      </c>
      <c r="X14" s="2">
        <f t="shared" si="11"/>
        <v>-83541000000</v>
      </c>
      <c r="Y14" s="2">
        <f t="shared" si="11"/>
        <v>-77425000000</v>
      </c>
      <c r="Z14" s="2">
        <f t="shared" si="11"/>
        <v>-24022000000</v>
      </c>
      <c r="AA14" s="2">
        <f t="shared" si="11"/>
        <v>-19251000000</v>
      </c>
    </row>
    <row r="15" spans="1:27" ht="15.5" x14ac:dyDescent="0.35">
      <c r="C15" t="s">
        <v>27</v>
      </c>
      <c r="D15" s="2">
        <f>IFERROR(INDEX(D51:D500,MATCH($C$15,$C$51:$C$500,0)),"")</f>
        <v>-735567000000</v>
      </c>
      <c r="H15" s="2">
        <f>IFERROR(SUM(D15:G15)*(4/MAX(1,COUNT(D15:G15))),"")</f>
        <v>-2942268000000</v>
      </c>
      <c r="I15" s="2">
        <f t="shared" ref="I15:AA15" si="12">IFERROR(INDEX(I51:I500,MATCH($C$15,$C$51:$C$500,0)),"")</f>
        <v>-2965200000000</v>
      </c>
      <c r="J15" s="2">
        <f t="shared" si="12"/>
        <v>-2685960000000</v>
      </c>
      <c r="K15" s="2">
        <f t="shared" si="12"/>
        <v>-2979570000000</v>
      </c>
      <c r="L15" s="2">
        <f t="shared" si="12"/>
        <v>-1803191000000</v>
      </c>
      <c r="M15" s="2">
        <f t="shared" si="12"/>
        <v>-2034950000000</v>
      </c>
      <c r="N15" s="2">
        <f t="shared" si="12"/>
        <v>-2540073000000</v>
      </c>
      <c r="O15" s="2">
        <f t="shared" si="12"/>
        <v>-2076943000000</v>
      </c>
      <c r="P15" s="2">
        <f t="shared" si="12"/>
        <v>-1788004000000</v>
      </c>
      <c r="Q15" s="2">
        <f t="shared" si="12"/>
        <v>-1663388000000</v>
      </c>
      <c r="R15" s="2">
        <f t="shared" si="12"/>
        <v>-1357953000000</v>
      </c>
      <c r="S15" s="2">
        <f t="shared" si="12"/>
        <v>-1086486000000</v>
      </c>
      <c r="T15" s="2">
        <f t="shared" si="12"/>
        <v>-857044000000</v>
      </c>
      <c r="U15" s="2">
        <f t="shared" si="12"/>
        <v>-733699000000</v>
      </c>
      <c r="V15" s="2">
        <f t="shared" si="12"/>
        <v>-744819000000</v>
      </c>
      <c r="W15" s="2">
        <f t="shared" si="12"/>
        <v>-678545000000</v>
      </c>
      <c r="X15" s="2">
        <f t="shared" si="12"/>
        <v>-666913000000</v>
      </c>
      <c r="Y15" s="2">
        <f t="shared" si="12"/>
        <v>-430279000000</v>
      </c>
      <c r="Z15" s="2">
        <f t="shared" si="12"/>
        <v>-174186000000</v>
      </c>
      <c r="AA15" s="2">
        <f t="shared" si="12"/>
        <v>-54918000000</v>
      </c>
    </row>
    <row r="16" spans="1:27" ht="15.5" x14ac:dyDescent="0.35">
      <c r="C16" t="s">
        <v>28</v>
      </c>
      <c r="D16" s="2">
        <f>IFERROR(INDEX(D51:D500,MATCH($C$16,$C$51:$C$500,0)),"")</f>
        <v>3756772000000</v>
      </c>
      <c r="H16" s="2">
        <f>IFERROR(SUM(D16:G16)*(4/MAX(1,COUNT(D16:G16))),"")</f>
        <v>15027088000000</v>
      </c>
      <c r="I16" s="2">
        <f t="shared" ref="I16:AA16" si="13">IFERROR(INDEX(I51:I500,MATCH($C$16,$C$51:$C$500,0)),"")</f>
        <v>13721309000000</v>
      </c>
      <c r="J16" s="2">
        <f t="shared" si="13"/>
        <v>11499337000000</v>
      </c>
      <c r="K16" s="2">
        <f t="shared" si="13"/>
        <v>11444693000000</v>
      </c>
      <c r="L16" s="2">
        <f t="shared" si="13"/>
        <v>7525385000000</v>
      </c>
      <c r="M16" s="2">
        <f t="shared" si="13"/>
        <v>9935232000000</v>
      </c>
      <c r="N16" s="2">
        <f t="shared" si="13"/>
        <v>9958647000000</v>
      </c>
      <c r="O16" s="2">
        <f t="shared" si="13"/>
        <v>7436972000000</v>
      </c>
      <c r="P16" s="2">
        <f t="shared" si="13"/>
        <v>6446785000000</v>
      </c>
      <c r="Q16" s="2">
        <f t="shared" si="13"/>
        <v>5206561000000</v>
      </c>
      <c r="R16" s="2">
        <f t="shared" si="13"/>
        <v>4989254000000</v>
      </c>
      <c r="S16" s="2">
        <f t="shared" si="13"/>
        <v>4009634000000</v>
      </c>
      <c r="T16" s="2">
        <f t="shared" si="13"/>
        <v>3388725000000</v>
      </c>
      <c r="U16" s="2">
        <f t="shared" si="13"/>
        <v>2966990000000</v>
      </c>
      <c r="V16" s="2">
        <f t="shared" si="13"/>
        <v>3027190000000</v>
      </c>
      <c r="W16" s="2">
        <f t="shared" si="13"/>
        <v>2744910000000</v>
      </c>
      <c r="X16" s="2">
        <f t="shared" si="13"/>
        <v>2519142000000</v>
      </c>
      <c r="Y16" s="2">
        <f t="shared" si="13"/>
        <v>1602588000000</v>
      </c>
      <c r="Z16" s="2">
        <f t="shared" si="13"/>
        <v>529441000000</v>
      </c>
      <c r="AA16" s="2">
        <f t="shared" si="13"/>
        <v>123817000000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451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78996500000000</v>
      </c>
      <c r="H20" s="2">
        <f t="shared" ref="H20:AA20" ca="1" si="14">IFERROR(H21*H2,"")</f>
        <v>78996500000000</v>
      </c>
      <c r="I20" s="2">
        <f t="shared" ca="1" si="14"/>
        <v>95612000000000</v>
      </c>
      <c r="J20" s="2">
        <f t="shared" ca="1" si="14"/>
        <v>132632500000000</v>
      </c>
      <c r="K20" s="2">
        <f t="shared" ca="1" si="14"/>
        <v>123304500000000</v>
      </c>
      <c r="L20" s="2">
        <f t="shared" ca="1" si="14"/>
        <v>116600000000000</v>
      </c>
      <c r="M20" s="2">
        <f t="shared" ca="1" si="14"/>
        <v>101442000000000</v>
      </c>
      <c r="N20" s="2">
        <f t="shared" ca="1" si="14"/>
        <v>111644500000000</v>
      </c>
      <c r="O20" s="2">
        <f t="shared" ca="1" si="14"/>
        <v>130009000000000</v>
      </c>
      <c r="P20" s="2">
        <f t="shared" ca="1" si="14"/>
        <v>121847000000000</v>
      </c>
      <c r="Q20" s="2">
        <f t="shared" ca="1" si="14"/>
        <v>103774000000000</v>
      </c>
      <c r="R20" s="2">
        <f t="shared" ca="1" si="14"/>
        <v>99984500000000</v>
      </c>
      <c r="S20" s="2">
        <f t="shared" ca="1" si="14"/>
        <v>39279625000000</v>
      </c>
      <c r="T20" s="2">
        <f t="shared" ca="1" si="14"/>
        <v>38186500000000</v>
      </c>
      <c r="U20" s="2">
        <f t="shared" ca="1" si="14"/>
        <v>29733000000000</v>
      </c>
      <c r="V20" s="2">
        <f t="shared" ca="1" si="14"/>
        <v>22737000000000</v>
      </c>
      <c r="W20" s="2">
        <f t="shared" ca="1" si="14"/>
        <v>15158000000000</v>
      </c>
      <c r="X20" s="2">
        <f t="shared" ca="1" si="14"/>
        <v>13627625000000</v>
      </c>
      <c r="Y20" s="2" t="str">
        <f t="shared" ca="1" si="14"/>
        <v/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11660000000</v>
      </c>
      <c r="H21" s="2">
        <f>IFERROR(INDEX(D21:G21,COUNT(D21:G21)),"")</f>
        <v>11660000000</v>
      </c>
      <c r="I21" s="2">
        <f t="shared" ref="I21:AA21" si="15">IFERROR(INDEX(I51:I500,MATCH($C$7,$C$51:$C$500,0)),"")</f>
        <v>11660000000</v>
      </c>
      <c r="J21" s="2">
        <f t="shared" si="15"/>
        <v>11660000000</v>
      </c>
      <c r="K21" s="2">
        <f t="shared" si="15"/>
        <v>11660000000</v>
      </c>
      <c r="L21" s="2">
        <f t="shared" si="15"/>
        <v>11660000000</v>
      </c>
      <c r="M21" s="2">
        <f t="shared" si="15"/>
        <v>11660000000</v>
      </c>
      <c r="N21" s="2">
        <f t="shared" si="15"/>
        <v>11660000000</v>
      </c>
      <c r="O21" s="2">
        <f t="shared" si="15"/>
        <v>11660000000</v>
      </c>
      <c r="P21" s="2">
        <f t="shared" si="15"/>
        <v>11660000000</v>
      </c>
      <c r="Q21" s="2">
        <f t="shared" si="15"/>
        <v>11660000000</v>
      </c>
      <c r="R21" s="2">
        <f t="shared" si="15"/>
        <v>11660000000</v>
      </c>
      <c r="S21" s="2">
        <f t="shared" si="15"/>
        <v>5830000000</v>
      </c>
      <c r="T21" s="2">
        <f t="shared" si="15"/>
        <v>5830000000</v>
      </c>
      <c r="U21" s="2">
        <f t="shared" si="15"/>
        <v>5830000000</v>
      </c>
      <c r="V21" s="2">
        <f t="shared" si="15"/>
        <v>5830000000</v>
      </c>
      <c r="W21" s="2">
        <f t="shared" si="15"/>
        <v>5830000000</v>
      </c>
      <c r="X21" s="2">
        <f t="shared" si="15"/>
        <v>5830000000</v>
      </c>
      <c r="Y21" s="2">
        <f t="shared" si="15"/>
        <v>470000000</v>
      </c>
      <c r="Z21" s="2">
        <f t="shared" si="15"/>
        <v>470000000</v>
      </c>
      <c r="AA21" s="2">
        <f t="shared" si="15"/>
        <v>470000000</v>
      </c>
    </row>
    <row r="23" spans="1:27" ht="15.5" x14ac:dyDescent="0.35">
      <c r="B23" t="s">
        <v>53</v>
      </c>
      <c r="C23" t="s">
        <v>54</v>
      </c>
      <c r="D23" s="3">
        <f>IFERROR(D5/D6*100,"")</f>
        <v>3.9930839887832943</v>
      </c>
      <c r="H23" s="3">
        <f t="shared" ref="H23:AA23" si="16">IFERROR(H5/H6*100,"")</f>
        <v>15.972335955133177</v>
      </c>
      <c r="I23" s="3">
        <f t="shared" si="16"/>
        <v>12.473906465594155</v>
      </c>
      <c r="J23" s="3">
        <f t="shared" si="16"/>
        <v>10.141997290282328</v>
      </c>
      <c r="K23" s="3">
        <f t="shared" si="16"/>
        <v>10.344089891875461</v>
      </c>
      <c r="L23" s="3">
        <f t="shared" si="16"/>
        <v>8.5880681343156446</v>
      </c>
      <c r="M23" s="3">
        <f t="shared" si="16"/>
        <v>12.861533550729048</v>
      </c>
      <c r="N23" s="3">
        <f t="shared" si="16"/>
        <v>13.18962599765138</v>
      </c>
      <c r="O23" s="3">
        <f t="shared" si="16"/>
        <v>20.267361261086155</v>
      </c>
      <c r="P23" s="3">
        <f t="shared" si="16"/>
        <v>22.495205254732539</v>
      </c>
      <c r="Q23" s="3">
        <f t="shared" si="16"/>
        <v>18.67537084863314</v>
      </c>
      <c r="R23" s="3">
        <f t="shared" si="16"/>
        <v>19.468425810030183</v>
      </c>
      <c r="S23" s="3">
        <f t="shared" si="16"/>
        <v>18.879757142758631</v>
      </c>
      <c r="T23" s="3">
        <f t="shared" si="16"/>
        <v>17.279369402033133</v>
      </c>
      <c r="U23" s="3">
        <f t="shared" si="16"/>
        <v>17.043380421327704</v>
      </c>
      <c r="V23" s="3">
        <f t="shared" si="16"/>
        <v>18.213412789637399</v>
      </c>
      <c r="W23" s="3">
        <f t="shared" si="16"/>
        <v>18.428803299565732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>
        <f>IFERROR(_xlfn.RRI(5,I23,D23),"")</f>
        <v>-0.20372846232192454</v>
      </c>
      <c r="H24" s="4">
        <f t="shared" ref="H24:AA24" si="17">IFERROR(_xlfn.RRI(5,M23,H23),"")</f>
        <v>4.4275613603286246E-2</v>
      </c>
      <c r="I24" s="4">
        <f t="shared" si="17"/>
        <v>-1.1096303104589422E-2</v>
      </c>
      <c r="J24" s="4">
        <f t="shared" si="17"/>
        <v>-0.12930659231202957</v>
      </c>
      <c r="K24" s="4">
        <f t="shared" si="17"/>
        <v>-0.14390794780173077</v>
      </c>
      <c r="L24" s="4">
        <f t="shared" si="17"/>
        <v>-0.14389851706725465</v>
      </c>
      <c r="M24" s="4">
        <f t="shared" si="17"/>
        <v>-7.9566570200669262E-2</v>
      </c>
      <c r="N24" s="4">
        <f t="shared" si="17"/>
        <v>-6.9219630053814596E-2</v>
      </c>
      <c r="O24" s="4">
        <f t="shared" si="17"/>
        <v>3.241394954935628E-2</v>
      </c>
      <c r="P24" s="4">
        <f t="shared" si="17"/>
        <v>5.7077537812895596E-2</v>
      </c>
      <c r="Q24" s="4">
        <f t="shared" si="17"/>
        <v>5.022028268080847E-3</v>
      </c>
      <c r="R24" s="4">
        <f t="shared" si="17"/>
        <v>1.1036280683399013E-2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220.71</v>
      </c>
      <c r="H25" s="3">
        <f>IFERROR(INDEX(D25:G25,COUNT(D25:G25)),"")</f>
        <v>220.71</v>
      </c>
      <c r="I25" s="3">
        <f t="shared" ref="I25:AA25" si="18">IFERROR(INDEX(I51:I500,MATCH($C$25,$C$51:$C$500,0)),"")</f>
        <v>791.03</v>
      </c>
      <c r="J25" s="3">
        <f t="shared" si="18"/>
        <v>607.04999999999995</v>
      </c>
      <c r="K25" s="3">
        <f t="shared" si="18"/>
        <v>599.44000000000005</v>
      </c>
      <c r="L25" s="3">
        <f t="shared" si="18"/>
        <v>393.36</v>
      </c>
      <c r="M25" s="3">
        <f t="shared" si="18"/>
        <v>547.80999999999995</v>
      </c>
      <c r="N25" s="3">
        <f t="shared" si="18"/>
        <v>564.82000000000005</v>
      </c>
      <c r="O25" s="3">
        <f t="shared" si="18"/>
        <v>432.07</v>
      </c>
      <c r="P25" s="3">
        <f t="shared" si="18"/>
        <v>392.37</v>
      </c>
      <c r="Q25" s="3">
        <f t="shared" si="18"/>
        <v>325.55</v>
      </c>
      <c r="R25" s="3">
        <f t="shared" si="18"/>
        <v>308.73</v>
      </c>
      <c r="S25" s="3">
        <f t="shared" si="18"/>
        <v>514.62</v>
      </c>
      <c r="T25" s="3">
        <f t="shared" si="18"/>
        <v>446.62</v>
      </c>
      <c r="U25" s="3">
        <f t="shared" si="18"/>
        <v>381.63</v>
      </c>
      <c r="V25" s="3">
        <f t="shared" si="18"/>
        <v>373.8</v>
      </c>
      <c r="W25" s="3">
        <f t="shared" si="18"/>
        <v>338.77</v>
      </c>
      <c r="X25" s="3">
        <f t="shared" si="18"/>
        <v>292.24</v>
      </c>
      <c r="Y25" s="3">
        <f t="shared" si="18"/>
        <v>2311.41</v>
      </c>
      <c r="Z25" s="3">
        <f t="shared" si="18"/>
        <v>727.45</v>
      </c>
      <c r="AA25" s="3">
        <f t="shared" si="18"/>
        <v>119.76</v>
      </c>
    </row>
    <row r="26" spans="1:27" ht="15.5" x14ac:dyDescent="0.35">
      <c r="C26" t="s">
        <v>58</v>
      </c>
      <c r="D26" s="4">
        <f>IFERROR(_xlfn.RRI(5,I25,D25),"")</f>
        <v>-0.2253138150073849</v>
      </c>
      <c r="H26" s="4">
        <f t="shared" ref="H26:AA26" si="19">IFERROR(_xlfn.RRI(5,M25,H25),"")</f>
        <v>-0.16624507754649476</v>
      </c>
      <c r="I26" s="4">
        <f t="shared" si="19"/>
        <v>6.9686654667968195E-2</v>
      </c>
      <c r="J26" s="4">
        <f t="shared" si="19"/>
        <v>7.0370349447869351E-2</v>
      </c>
      <c r="K26" s="4">
        <f t="shared" si="19"/>
        <v>8.8453762682989101E-2</v>
      </c>
      <c r="L26" s="4">
        <f t="shared" si="19"/>
        <v>3.85669525397494E-2</v>
      </c>
      <c r="M26" s="4">
        <f t="shared" si="19"/>
        <v>0.12152826845755449</v>
      </c>
      <c r="N26" s="4">
        <f t="shared" si="19"/>
        <v>1.8790018146179532E-2</v>
      </c>
      <c r="O26" s="4">
        <f t="shared" si="19"/>
        <v>-6.6022108107780531E-3</v>
      </c>
      <c r="P26" s="4">
        <f t="shared" si="19"/>
        <v>5.5661777886932828E-3</v>
      </c>
      <c r="Q26" s="4">
        <f t="shared" si="19"/>
        <v>-2.7262451071913274E-2</v>
      </c>
      <c r="R26" s="4">
        <f t="shared" si="19"/>
        <v>-1.8399484580983838E-2</v>
      </c>
      <c r="S26" s="4">
        <f t="shared" si="19"/>
        <v>0.11982304394735754</v>
      </c>
      <c r="T26" s="4">
        <f t="shared" si="19"/>
        <v>-0.28019934772003763</v>
      </c>
      <c r="U26" s="4">
        <f t="shared" si="19"/>
        <v>-0.12104250896622404</v>
      </c>
      <c r="V26" s="4">
        <f t="shared" si="19"/>
        <v>0.25564103995211696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1862.4120068610634</v>
      </c>
      <c r="H27" s="3">
        <f t="shared" ref="H27:AA27" si="20">IFERROR(H4/H21,"")</f>
        <v>7449.6480274442538</v>
      </c>
      <c r="I27" s="3">
        <f t="shared" si="20"/>
        <v>6419.4616638078905</v>
      </c>
      <c r="J27" s="3">
        <f t="shared" si="20"/>
        <v>6226.1739279588337</v>
      </c>
      <c r="K27" s="3">
        <f t="shared" si="20"/>
        <v>5824.1767581475133</v>
      </c>
      <c r="L27" s="3">
        <f t="shared" si="20"/>
        <v>5557.2483704974275</v>
      </c>
      <c r="M27" s="3">
        <f t="shared" si="20"/>
        <v>4871.6752144082329</v>
      </c>
      <c r="N27" s="3">
        <f t="shared" si="20"/>
        <v>4000.0898799313895</v>
      </c>
      <c r="O27" s="3">
        <f t="shared" si="20"/>
        <v>3627.5045454545457</v>
      </c>
      <c r="P27" s="3">
        <f t="shared" si="20"/>
        <v>3294.4602915951973</v>
      </c>
      <c r="Q27" s="3">
        <f t="shared" si="20"/>
        <v>3053.738679245283</v>
      </c>
      <c r="R27" s="3">
        <f t="shared" si="20"/>
        <v>2955.9235849056604</v>
      </c>
      <c r="S27" s="3">
        <f t="shared" si="20"/>
        <v>5444.441509433962</v>
      </c>
      <c r="T27" s="3">
        <f t="shared" si="20"/>
        <v>5149.6506003430532</v>
      </c>
      <c r="U27" s="3">
        <f t="shared" si="20"/>
        <v>4304.4049742710122</v>
      </c>
      <c r="V27" s="3">
        <f t="shared" si="20"/>
        <v>3700.6504288164665</v>
      </c>
      <c r="W27" s="3">
        <f t="shared" si="20"/>
        <v>3321.9819897084049</v>
      </c>
      <c r="X27" s="3">
        <f t="shared" si="20"/>
        <v>3080.6380789022301</v>
      </c>
      <c r="Y27" s="3">
        <f t="shared" si="20"/>
        <v>34750.22765957447</v>
      </c>
      <c r="Z27" s="3">
        <f t="shared" si="20"/>
        <v>25623.110638297872</v>
      </c>
      <c r="AA27" s="3">
        <f t="shared" si="20"/>
        <v>20180.287234042553</v>
      </c>
    </row>
    <row r="28" spans="1:27" ht="15.5" x14ac:dyDescent="0.35">
      <c r="C28" t="s">
        <v>60</v>
      </c>
      <c r="D28" s="4">
        <f>IFERROR(_xlfn.RRI(5,I27,D27),"")</f>
        <v>-0.21924381980598784</v>
      </c>
      <c r="H28" s="4">
        <f t="shared" ref="H28:AA28" si="21">IFERROR(_xlfn.RRI(5,M27,H27),"")</f>
        <v>8.8658042884449229E-2</v>
      </c>
      <c r="I28" s="4">
        <f t="shared" si="21"/>
        <v>9.9222911505553624E-2</v>
      </c>
      <c r="J28" s="4">
        <f t="shared" si="21"/>
        <v>0.11409610692483807</v>
      </c>
      <c r="K28" s="4">
        <f t="shared" si="21"/>
        <v>0.12070175987028575</v>
      </c>
      <c r="L28" s="4">
        <f t="shared" si="21"/>
        <v>0.12721195828882936</v>
      </c>
      <c r="M28" s="4">
        <f t="shared" si="21"/>
        <v>0.10508841187278972</v>
      </c>
      <c r="N28" s="4">
        <f t="shared" si="21"/>
        <v>-5.9793427768401575E-2</v>
      </c>
      <c r="O28" s="4">
        <f t="shared" si="21"/>
        <v>-6.76777682123062E-2</v>
      </c>
      <c r="P28" s="4">
        <f t="shared" si="21"/>
        <v>-5.2074447113677258E-2</v>
      </c>
      <c r="Q28" s="4">
        <f t="shared" si="21"/>
        <v>-3.7699389180975484E-2</v>
      </c>
      <c r="R28" s="4">
        <f t="shared" si="21"/>
        <v>-2.3079583774648471E-2</v>
      </c>
      <c r="S28" s="4">
        <f t="shared" si="21"/>
        <v>0.12063074003538388</v>
      </c>
      <c r="T28" s="4">
        <f t="shared" si="21"/>
        <v>-0.31740355538326259</v>
      </c>
      <c r="U28" s="4">
        <f t="shared" si="21"/>
        <v>-0.30006734696468385</v>
      </c>
      <c r="V28" s="4">
        <f t="shared" si="21"/>
        <v>-0.28768819177196536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61</v>
      </c>
      <c r="H29" s="4">
        <f t="shared" ref="H29:AA29" si="22">IFERROR(((H25-I25)/I25)*100%,"")</f>
        <v>-0.72098403347534223</v>
      </c>
      <c r="I29" s="4">
        <f t="shared" si="22"/>
        <v>0.30307223457705301</v>
      </c>
      <c r="J29" s="4">
        <f t="shared" si="22"/>
        <v>1.2695182170025189E-2</v>
      </c>
      <c r="K29" s="4">
        <f t="shared" si="22"/>
        <v>0.52389668497051056</v>
      </c>
      <c r="L29" s="4">
        <f t="shared" si="22"/>
        <v>-0.28194081889706274</v>
      </c>
      <c r="M29" s="4">
        <f t="shared" si="22"/>
        <v>-3.0115789100952698E-2</v>
      </c>
      <c r="N29" s="4">
        <f t="shared" si="22"/>
        <v>0.30724188210243725</v>
      </c>
      <c r="O29" s="4">
        <f t="shared" si="22"/>
        <v>0.10118000866529038</v>
      </c>
      <c r="P29" s="4">
        <f t="shared" si="22"/>
        <v>0.20525264936261708</v>
      </c>
      <c r="Q29" s="4">
        <f t="shared" si="22"/>
        <v>5.4481261944093522E-2</v>
      </c>
      <c r="R29" s="4">
        <f t="shared" si="22"/>
        <v>-0.40008161361781508</v>
      </c>
      <c r="S29" s="4">
        <f t="shared" si="22"/>
        <v>0.15225471317898884</v>
      </c>
      <c r="T29" s="4">
        <f t="shared" si="22"/>
        <v>0.17029583628121481</v>
      </c>
      <c r="U29" s="4">
        <f t="shared" si="22"/>
        <v>2.0947030497592251E-2</v>
      </c>
      <c r="V29" s="4">
        <f t="shared" si="22"/>
        <v>0.10340348909289497</v>
      </c>
      <c r="W29" s="4">
        <f t="shared" si="22"/>
        <v>0.15921845058855724</v>
      </c>
      <c r="X29" s="4">
        <f t="shared" si="22"/>
        <v>-0.87356635127476301</v>
      </c>
      <c r="Y29" s="4">
        <f t="shared" si="22"/>
        <v>2.1774142552752762</v>
      </c>
      <c r="Z29" s="4">
        <f t="shared" si="22"/>
        <v>5.0742317969271875</v>
      </c>
      <c r="AA29" s="4" t="str">
        <f t="shared" si="22"/>
        <v/>
      </c>
    </row>
    <row r="30" spans="1:27" ht="15.5" x14ac:dyDescent="0.35">
      <c r="C30" t="s">
        <v>62</v>
      </c>
      <c r="H30" s="4">
        <f t="shared" ref="H30:AA30" si="23">IFERROR(((H27-I27)/I27)*100%,"")</f>
        <v>0.16047862228766363</v>
      </c>
      <c r="I30" s="4">
        <f t="shared" si="23"/>
        <v>3.1044384253560934E-2</v>
      </c>
      <c r="J30" s="4">
        <f t="shared" si="23"/>
        <v>6.9022144502905336E-2</v>
      </c>
      <c r="K30" s="4">
        <f t="shared" si="23"/>
        <v>4.8032473960884559E-2</v>
      </c>
      <c r="L30" s="4">
        <f t="shared" si="23"/>
        <v>0.14072636740264954</v>
      </c>
      <c r="M30" s="4">
        <f t="shared" si="23"/>
        <v>0.21789143760234533</v>
      </c>
      <c r="N30" s="4">
        <f t="shared" si="23"/>
        <v>0.10271119713515257</v>
      </c>
      <c r="O30" s="4">
        <f t="shared" si="23"/>
        <v>0.10109220460450181</v>
      </c>
      <c r="P30" s="4">
        <f t="shared" si="23"/>
        <v>7.882849111679964E-2</v>
      </c>
      <c r="Q30" s="4">
        <f t="shared" si="23"/>
        <v>3.3091212113571758E-2</v>
      </c>
      <c r="R30" s="4">
        <f t="shared" si="23"/>
        <v>-0.45707496723332847</v>
      </c>
      <c r="S30" s="4">
        <f t="shared" si="23"/>
        <v>5.7244836974234874E-2</v>
      </c>
      <c r="T30" s="4">
        <f t="shared" si="23"/>
        <v>0.19636758881294403</v>
      </c>
      <c r="U30" s="4">
        <f t="shared" si="23"/>
        <v>0.1631482240941188</v>
      </c>
      <c r="V30" s="4">
        <f t="shared" si="23"/>
        <v>0.11398870923478432</v>
      </c>
      <c r="W30" s="4">
        <f t="shared" si="23"/>
        <v>7.8342182568936006E-2</v>
      </c>
      <c r="X30" s="4">
        <f t="shared" si="23"/>
        <v>-0.91134912527534351</v>
      </c>
      <c r="Y30" s="4">
        <f t="shared" si="23"/>
        <v>0.35620643996418799</v>
      </c>
      <c r="Z30" s="4">
        <f t="shared" si="23"/>
        <v>0.2697099075514498</v>
      </c>
      <c r="AA30" s="4" t="str">
        <f t="shared" si="23"/>
        <v/>
      </c>
    </row>
    <row r="32" spans="1:27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4681.5</v>
      </c>
      <c r="H32" s="3">
        <f>IFERROR(INDEX(D32:G32,COUNT(D32:G32)),"")</f>
        <v>4681.5</v>
      </c>
      <c r="I32" s="3">
        <f t="shared" ref="I32:AA32" si="24">IFERROR(INDEX(I51:I500,MATCH($C$32,$C$51:$C$500,0)),"")</f>
        <v>4417.78</v>
      </c>
      <c r="J32" s="3">
        <f t="shared" si="24"/>
        <v>3877.36</v>
      </c>
      <c r="K32" s="3">
        <f t="shared" si="24"/>
        <v>3494.3</v>
      </c>
      <c r="L32" s="3">
        <f t="shared" si="24"/>
        <v>3131.44</v>
      </c>
      <c r="M32" s="3">
        <f t="shared" si="24"/>
        <v>2905.35</v>
      </c>
      <c r="N32" s="3">
        <f t="shared" si="24"/>
        <v>2523.63</v>
      </c>
      <c r="O32" s="3">
        <f t="shared" si="24"/>
        <v>2169.5300000000002</v>
      </c>
      <c r="P32" s="3">
        <f t="shared" si="24"/>
        <v>1853.81</v>
      </c>
      <c r="Q32" s="3">
        <f t="shared" si="24"/>
        <v>1677.57</v>
      </c>
      <c r="R32" s="3">
        <f t="shared" si="24"/>
        <v>1506.1</v>
      </c>
      <c r="S32" s="3">
        <f t="shared" si="24"/>
        <v>2650.49</v>
      </c>
      <c r="T32" s="3">
        <f t="shared" si="24"/>
        <v>2414.31</v>
      </c>
      <c r="U32" s="3">
        <f t="shared" si="24"/>
        <v>2158.61</v>
      </c>
      <c r="V32" s="3">
        <f t="shared" si="24"/>
        <v>1957.59</v>
      </c>
      <c r="W32" s="3">
        <f t="shared" si="24"/>
        <v>1752.17</v>
      </c>
      <c r="X32" s="3">
        <f t="shared" si="24"/>
        <v>1529.69</v>
      </c>
      <c r="Y32" s="3">
        <f t="shared" si="24"/>
        <v>2742.25</v>
      </c>
      <c r="Z32" s="3">
        <f t="shared" si="24"/>
        <v>4811.96</v>
      </c>
      <c r="AA32" s="3">
        <f t="shared" si="24"/>
        <v>4056.94</v>
      </c>
    </row>
    <row r="33" spans="1:27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1.57</v>
      </c>
      <c r="H33" s="3">
        <f>IFERROR(INDEX(D33:G33,COUNT(D33:G33)),"")</f>
        <v>1.57</v>
      </c>
      <c r="I33" s="3">
        <f t="shared" ref="I33:AA33" si="25">IFERROR(INDEX(I51:I500,MATCH($C$33,$C$51:$C$500,0)),"")</f>
        <v>1.86</v>
      </c>
      <c r="J33" s="3">
        <f t="shared" si="25"/>
        <v>2.93</v>
      </c>
      <c r="K33" s="3">
        <f t="shared" si="25"/>
        <v>3.03</v>
      </c>
      <c r="L33" s="3">
        <f t="shared" si="25"/>
        <v>3.19</v>
      </c>
      <c r="M33" s="3">
        <f t="shared" si="25"/>
        <v>2.99</v>
      </c>
      <c r="N33" s="3">
        <f t="shared" si="25"/>
        <v>3.79</v>
      </c>
      <c r="O33" s="3">
        <f t="shared" si="25"/>
        <v>5.14</v>
      </c>
      <c r="P33" s="3">
        <f t="shared" si="25"/>
        <v>5.64</v>
      </c>
      <c r="Q33" s="3">
        <f t="shared" si="25"/>
        <v>5.31</v>
      </c>
      <c r="R33" s="3">
        <f t="shared" si="25"/>
        <v>5.69</v>
      </c>
      <c r="S33" s="3">
        <f t="shared" si="25"/>
        <v>5.08</v>
      </c>
      <c r="T33" s="3">
        <f t="shared" si="25"/>
        <v>5.43</v>
      </c>
      <c r="U33" s="3">
        <f t="shared" si="25"/>
        <v>4.7300000000000004</v>
      </c>
      <c r="V33" s="3">
        <f t="shared" si="25"/>
        <v>3.98</v>
      </c>
      <c r="W33" s="3">
        <f t="shared" si="25"/>
        <v>2.97</v>
      </c>
      <c r="X33" s="3">
        <f t="shared" si="25"/>
        <v>3.06</v>
      </c>
      <c r="Y33" s="3">
        <f t="shared" si="25"/>
        <v>0</v>
      </c>
      <c r="Z33" s="3">
        <f t="shared" si="25"/>
        <v>0</v>
      </c>
      <c r="AA33" s="3">
        <f t="shared" si="25"/>
        <v>0</v>
      </c>
    </row>
    <row r="34" spans="1:27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33.299999999999997</v>
      </c>
      <c r="H34" s="3">
        <f>IFERROR(INDEX(D34:G34,COUNT(D34:G34)),"")</f>
        <v>33.299999999999997</v>
      </c>
      <c r="I34" s="3">
        <f t="shared" ref="I34:AA34" si="26">IFERROR(INDEX(I51:I500,MATCH($C$34,$C$51:$C$500,0)),"")</f>
        <v>10.37</v>
      </c>
      <c r="J34" s="3">
        <f t="shared" si="26"/>
        <v>18.739999999999998</v>
      </c>
      <c r="K34" s="3">
        <f t="shared" si="26"/>
        <v>17.64</v>
      </c>
      <c r="L34" s="3">
        <f t="shared" si="26"/>
        <v>25.42</v>
      </c>
      <c r="M34" s="3">
        <f t="shared" si="26"/>
        <v>15.88</v>
      </c>
      <c r="N34" s="3">
        <f t="shared" si="26"/>
        <v>16.95</v>
      </c>
      <c r="O34" s="3">
        <f t="shared" si="26"/>
        <v>25.81</v>
      </c>
      <c r="P34" s="3">
        <f t="shared" si="26"/>
        <v>26.63</v>
      </c>
      <c r="Q34" s="3">
        <f t="shared" si="26"/>
        <v>27.34</v>
      </c>
      <c r="R34" s="3">
        <f t="shared" si="26"/>
        <v>27.78</v>
      </c>
      <c r="S34" s="3">
        <f t="shared" si="26"/>
        <v>26.19</v>
      </c>
      <c r="T34" s="3">
        <f t="shared" si="26"/>
        <v>29.33</v>
      </c>
      <c r="U34" s="3">
        <f t="shared" si="26"/>
        <v>26.73</v>
      </c>
      <c r="V34" s="3">
        <f t="shared" si="26"/>
        <v>20.87</v>
      </c>
      <c r="W34" s="3">
        <f t="shared" si="26"/>
        <v>15.35</v>
      </c>
      <c r="X34" s="3">
        <f t="shared" si="26"/>
        <v>16</v>
      </c>
      <c r="Y34" s="3">
        <f t="shared" si="26"/>
        <v>0</v>
      </c>
      <c r="Z34" s="3">
        <f t="shared" si="26"/>
        <v>0</v>
      </c>
      <c r="AA34" s="3">
        <f t="shared" si="26"/>
        <v>0</v>
      </c>
    </row>
    <row r="35" spans="1:27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3.95</v>
      </c>
      <c r="H35" s="3">
        <f>IFERROR(INDEX(D35:G35,COUNT(D35:G35)),"")</f>
        <v>3.95</v>
      </c>
      <c r="I35" s="3">
        <f t="shared" ref="I35:AA35" si="27">IFERROR(INDEX(I51:I500,MATCH($C$35,$C$51:$C$500,0)),"")</f>
        <v>1.28</v>
      </c>
      <c r="J35" s="3">
        <f t="shared" si="27"/>
        <v>1.83</v>
      </c>
      <c r="K35" s="3">
        <f t="shared" si="27"/>
        <v>1.82</v>
      </c>
      <c r="L35" s="3">
        <f t="shared" si="27"/>
        <v>1.8</v>
      </c>
      <c r="M35" s="3">
        <f t="shared" si="27"/>
        <v>1.79</v>
      </c>
      <c r="N35" s="3">
        <f t="shared" si="27"/>
        <v>2.39</v>
      </c>
      <c r="O35" s="3">
        <f t="shared" si="27"/>
        <v>3.07</v>
      </c>
      <c r="P35" s="3">
        <f t="shared" si="27"/>
        <v>3.17</v>
      </c>
      <c r="Q35" s="3">
        <f t="shared" si="27"/>
        <v>2.91</v>
      </c>
      <c r="R35" s="3">
        <f t="shared" si="27"/>
        <v>2.9</v>
      </c>
      <c r="S35" s="3">
        <f t="shared" si="27"/>
        <v>2.48</v>
      </c>
      <c r="T35" s="3">
        <f t="shared" si="27"/>
        <v>2.54</v>
      </c>
      <c r="U35" s="3">
        <f t="shared" si="27"/>
        <v>2.37</v>
      </c>
      <c r="V35" s="3">
        <f t="shared" si="27"/>
        <v>2.11</v>
      </c>
      <c r="W35" s="3">
        <f t="shared" si="27"/>
        <v>1.57</v>
      </c>
      <c r="X35" s="3">
        <f t="shared" si="27"/>
        <v>1.52</v>
      </c>
      <c r="Y35" s="3">
        <f t="shared" si="27"/>
        <v>0</v>
      </c>
      <c r="Z35" s="3">
        <f t="shared" si="27"/>
        <v>0</v>
      </c>
      <c r="AA35" s="3">
        <f t="shared" si="27"/>
        <v>0</v>
      </c>
    </row>
    <row r="36" spans="1:27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AA36" si="28">IFERROR(INDEX(H51:H500,MATCH($C$36,$C$51:$C$500,0)),"")</f>
        <v>0.28320000000000001</v>
      </c>
      <c r="I36" s="4">
        <f t="shared" si="28"/>
        <v>0.316</v>
      </c>
      <c r="J36" s="4">
        <f t="shared" si="28"/>
        <v>0.4118</v>
      </c>
      <c r="K36" s="4">
        <f t="shared" si="28"/>
        <v>0.33360000000000001</v>
      </c>
      <c r="L36" s="4">
        <f t="shared" si="28"/>
        <v>0.47789999999999999</v>
      </c>
      <c r="M36" s="4">
        <f t="shared" si="28"/>
        <v>0.39250000000000002</v>
      </c>
      <c r="N36" s="4">
        <f t="shared" si="28"/>
        <v>0.38069999999999998</v>
      </c>
      <c r="O36" s="4">
        <f t="shared" si="28"/>
        <v>0.49759999999999999</v>
      </c>
      <c r="P36" s="4">
        <f t="shared" si="28"/>
        <v>0.49700000000000005</v>
      </c>
      <c r="Q36" s="4">
        <f t="shared" si="28"/>
        <v>0.49759999999999999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AA37" si="29">IFERROR(INDEX(H51:H500,MATCH($C$37,$C$51:$C$500,0)),"")</f>
        <v>250</v>
      </c>
      <c r="I37" s="3">
        <f t="shared" si="29"/>
        <v>250</v>
      </c>
      <c r="J37" s="3">
        <f t="shared" si="29"/>
        <v>250</v>
      </c>
      <c r="K37" s="3">
        <f t="shared" si="29"/>
        <v>200</v>
      </c>
      <c r="L37" s="3">
        <f t="shared" si="29"/>
        <v>188</v>
      </c>
      <c r="M37" s="3">
        <f t="shared" si="29"/>
        <v>215</v>
      </c>
      <c r="N37" s="3">
        <f t="shared" si="29"/>
        <v>215</v>
      </c>
      <c r="O37" s="3">
        <f t="shared" si="29"/>
        <v>215</v>
      </c>
      <c r="P37" s="3">
        <f t="shared" si="29"/>
        <v>195</v>
      </c>
      <c r="Q37" s="3">
        <f t="shared" si="29"/>
        <v>162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451</v>
      </c>
    </row>
    <row r="51" spans="2:27" ht="15.5" x14ac:dyDescent="0.35">
      <c r="B51" t="s">
        <v>84</v>
      </c>
      <c r="C51" t="s">
        <v>5</v>
      </c>
      <c r="D51" s="5">
        <v>21715724000000</v>
      </c>
      <c r="E51" s="5">
        <v>18584141000000</v>
      </c>
      <c r="F51" s="5">
        <v>18665854000000</v>
      </c>
      <c r="G51" s="5">
        <v>17415138000000</v>
      </c>
      <c r="I51" s="5">
        <v>74850923000000</v>
      </c>
      <c r="J51" s="5">
        <v>72597188000000</v>
      </c>
      <c r="K51" s="5">
        <v>67909901000000</v>
      </c>
      <c r="L51" s="5">
        <v>64797516000000</v>
      </c>
      <c r="M51" s="5">
        <v>56803733000000</v>
      </c>
      <c r="N51" s="5">
        <v>46641048000000</v>
      </c>
      <c r="O51" s="5">
        <v>42296703000000</v>
      </c>
      <c r="P51" s="5">
        <v>38413407000000</v>
      </c>
      <c r="Q51" s="5">
        <v>35606593000000</v>
      </c>
      <c r="R51" s="5">
        <v>34466069000000</v>
      </c>
      <c r="S51" s="5">
        <v>31741094000000</v>
      </c>
      <c r="T51" s="5">
        <v>30022463000000</v>
      </c>
      <c r="U51" s="5">
        <v>25094681000000</v>
      </c>
      <c r="V51" s="5">
        <v>21574792000000</v>
      </c>
      <c r="W51" s="5">
        <v>19367155000000</v>
      </c>
      <c r="X51" s="5">
        <v>17960120000000</v>
      </c>
      <c r="Y51" s="5">
        <v>16332607000000</v>
      </c>
      <c r="Z51" s="5">
        <v>12042862000000</v>
      </c>
      <c r="AA51" s="2">
        <v>9484735000000</v>
      </c>
    </row>
    <row r="52" spans="2:27" ht="15.5" x14ac:dyDescent="0.35">
      <c r="C52" t="s">
        <v>85</v>
      </c>
      <c r="D52" s="5">
        <v>-14166226000000</v>
      </c>
      <c r="E52" s="5">
        <v>-12128260000000</v>
      </c>
      <c r="F52" s="5">
        <v>-11883855000000</v>
      </c>
      <c r="G52" s="5">
        <v>-11586932000000</v>
      </c>
      <c r="I52" s="5">
        <v>-48490503000000</v>
      </c>
      <c r="J52" s="5">
        <v>-45704099000000</v>
      </c>
      <c r="K52" s="5">
        <v>-42783641000000</v>
      </c>
      <c r="L52" s="5">
        <v>-43005230000000</v>
      </c>
      <c r="M52" s="5">
        <v>-36526493000000</v>
      </c>
      <c r="N52" s="5">
        <v>-29416673000000</v>
      </c>
      <c r="O52" s="5">
        <v>-27892690000000</v>
      </c>
      <c r="P52" s="5">
        <v>-26147857000000</v>
      </c>
      <c r="Q52" s="5">
        <v>-24547757000000</v>
      </c>
      <c r="R52" s="5">
        <v>-23606755000000</v>
      </c>
      <c r="S52" s="5">
        <v>-22121957000000</v>
      </c>
      <c r="T52" s="5">
        <v>-21962609000000</v>
      </c>
      <c r="U52" s="5">
        <v>-18668990000000</v>
      </c>
      <c r="V52" s="5">
        <v>-15796183000000</v>
      </c>
      <c r="W52" s="5">
        <v>-14335896000000</v>
      </c>
      <c r="X52" s="5">
        <v>-12993217000000</v>
      </c>
      <c r="Y52" s="5">
        <v>-12419763000000</v>
      </c>
      <c r="Z52" s="5">
        <v>-9929495000000</v>
      </c>
      <c r="AA52" s="2">
        <v>-7957501000000</v>
      </c>
    </row>
    <row r="53" spans="2:27" ht="15.5" x14ac:dyDescent="0.35">
      <c r="C53" t="s">
        <v>86</v>
      </c>
      <c r="D53" s="5">
        <v>7549498000000</v>
      </c>
      <c r="E53" s="5">
        <v>6455881000000</v>
      </c>
      <c r="F53" s="5">
        <v>6781999000000</v>
      </c>
      <c r="G53" s="5">
        <v>5828206000000</v>
      </c>
      <c r="I53" s="5">
        <v>26360420000000</v>
      </c>
      <c r="J53" s="5">
        <v>26893089000000</v>
      </c>
      <c r="K53" s="5">
        <v>25126260000000</v>
      </c>
      <c r="L53" s="5">
        <v>21792286000000</v>
      </c>
      <c r="M53" s="5">
        <v>20277240000000</v>
      </c>
      <c r="N53" s="5">
        <v>17224375000000</v>
      </c>
      <c r="O53" s="5">
        <v>14404013000000</v>
      </c>
      <c r="P53" s="5">
        <v>12265550000000</v>
      </c>
      <c r="Q53" s="5">
        <v>11058836000000</v>
      </c>
      <c r="R53" s="5">
        <v>10859314000000</v>
      </c>
      <c r="S53" s="5">
        <v>9619137000000</v>
      </c>
      <c r="T53" s="5">
        <v>8059854000000</v>
      </c>
      <c r="U53" s="5">
        <v>6425691000000</v>
      </c>
      <c r="V53" s="5">
        <v>5778609000000</v>
      </c>
      <c r="W53" s="5">
        <v>5031259000000</v>
      </c>
      <c r="X53" s="5">
        <v>4966903000000</v>
      </c>
      <c r="Y53" s="5">
        <v>3912844000000</v>
      </c>
      <c r="Z53" s="5">
        <v>2113367000000</v>
      </c>
      <c r="AA53" s="2">
        <v>1527234000000</v>
      </c>
    </row>
    <row r="54" spans="2:27" ht="15.5" x14ac:dyDescent="0.35">
      <c r="C54" t="s">
        <v>87</v>
      </c>
      <c r="D54" s="5">
        <v>-2930916000000</v>
      </c>
      <c r="E54" s="5">
        <v>-2543107000000</v>
      </c>
      <c r="F54" s="5">
        <v>-2515121000000</v>
      </c>
      <c r="G54" s="5">
        <v>-2505423000000</v>
      </c>
      <c r="I54" s="5">
        <v>-9704890000000</v>
      </c>
      <c r="J54" s="5">
        <v>-10571899000000</v>
      </c>
      <c r="K54" s="5">
        <v>-10738653000000</v>
      </c>
      <c r="L54" s="5">
        <v>-8414640000000</v>
      </c>
      <c r="M54" s="5">
        <v>-8618529000000</v>
      </c>
      <c r="N54" s="5">
        <v>-8023363000000</v>
      </c>
      <c r="O54" s="5">
        <v>-7003896000000</v>
      </c>
      <c r="P54" s="5">
        <v>-5817629000000</v>
      </c>
      <c r="Q54" s="5">
        <v>-5837090000000</v>
      </c>
      <c r="R54" s="5">
        <v>-5995146000000</v>
      </c>
      <c r="S54" s="5">
        <v>-5627005000000</v>
      </c>
      <c r="T54" s="5">
        <v>-4931161000000</v>
      </c>
      <c r="U54" s="5">
        <v>-3653767000000</v>
      </c>
      <c r="V54" s="5">
        <v>-2936549000000</v>
      </c>
      <c r="W54" s="5">
        <v>-2422511000000</v>
      </c>
      <c r="X54" s="5">
        <v>-2322011000000</v>
      </c>
      <c r="Y54" s="5">
        <v>-2112933000000</v>
      </c>
      <c r="Z54" s="5">
        <v>-1597906000000</v>
      </c>
      <c r="AA54" s="2">
        <v>-1425232000000</v>
      </c>
    </row>
    <row r="55" spans="2:27" ht="15.5" x14ac:dyDescent="0.35">
      <c r="C55" t="s">
        <v>89</v>
      </c>
      <c r="D55" s="5">
        <v>-2210398000000</v>
      </c>
      <c r="E55" s="5">
        <v>-2012086000000</v>
      </c>
      <c r="F55" s="5">
        <v>-2007572000000</v>
      </c>
      <c r="G55" s="5">
        <v>-1748193000000</v>
      </c>
      <c r="I55" s="5">
        <v>-7896903000000</v>
      </c>
      <c r="J55" s="5">
        <v>-7800327000000</v>
      </c>
      <c r="K55" s="5">
        <v>-7532318000000</v>
      </c>
      <c r="L55" s="5">
        <v>-6992683000000</v>
      </c>
      <c r="M55" s="5">
        <v>-6266392000000</v>
      </c>
      <c r="N55" s="5">
        <v>-5549481000000</v>
      </c>
      <c r="O55" s="5">
        <v>-5006244000000</v>
      </c>
      <c r="P55" s="5">
        <v>-4429860000000</v>
      </c>
      <c r="Q55" s="5">
        <v>-4013447000000</v>
      </c>
      <c r="R55" s="5">
        <v>-4269595000000</v>
      </c>
      <c r="S55" s="5">
        <v>-4172116000000</v>
      </c>
      <c r="T55" s="5">
        <v>-3658363000000</v>
      </c>
      <c r="U55" s="5">
        <v>-2551509000000</v>
      </c>
      <c r="V55" s="5">
        <v>-2073497000000</v>
      </c>
      <c r="W55" s="5">
        <v>-1798508000000</v>
      </c>
      <c r="X55" s="5">
        <v>-1793743000000</v>
      </c>
      <c r="Y55" s="5">
        <v>-1575045000000</v>
      </c>
      <c r="Z55" s="5">
        <v>-1201761000000</v>
      </c>
      <c r="AA55" s="2">
        <v>-1045031000000</v>
      </c>
    </row>
    <row r="56" spans="2:27" ht="15.5" x14ac:dyDescent="0.35">
      <c r="C56" t="s">
        <v>370</v>
      </c>
      <c r="D56" s="5">
        <v>-825000000000</v>
      </c>
      <c r="E56" s="5">
        <v>-720833000000</v>
      </c>
      <c r="F56" s="5">
        <v>-761469000000</v>
      </c>
      <c r="G56" s="5">
        <v>-622051000000</v>
      </c>
      <c r="I56" s="5">
        <v>-2797680000000</v>
      </c>
      <c r="J56" s="5">
        <v>-2901602000000</v>
      </c>
      <c r="K56" s="5">
        <v>-2819429000000</v>
      </c>
      <c r="L56" s="5">
        <v>-2385558000000</v>
      </c>
      <c r="M56" s="5">
        <v>-2476091000000</v>
      </c>
      <c r="N56" s="5">
        <v>-2557502000000</v>
      </c>
      <c r="O56" s="5">
        <v>-2119627000000</v>
      </c>
      <c r="P56" s="5">
        <v>-2063933000000</v>
      </c>
      <c r="Q56" s="5">
        <v>-1667733000000</v>
      </c>
      <c r="R56" s="5">
        <v>-1653564000000</v>
      </c>
      <c r="S56" s="5">
        <v>-1539230000000</v>
      </c>
      <c r="T56" s="5">
        <v>-1338555000000</v>
      </c>
      <c r="U56" s="5">
        <v>-1139810000000</v>
      </c>
      <c r="V56" s="5">
        <v>-867432000000</v>
      </c>
      <c r="W56" s="5">
        <v>-592140000000</v>
      </c>
      <c r="X56" s="5">
        <v>-528268000000</v>
      </c>
      <c r="Y56" s="5">
        <v>-537888000000</v>
      </c>
      <c r="Z56" s="5">
        <v>-396145000000</v>
      </c>
      <c r="AA56" s="2">
        <v>-380201000000</v>
      </c>
    </row>
    <row r="57" spans="2:27" ht="15.5" x14ac:dyDescent="0.35">
      <c r="C57" t="s">
        <v>95</v>
      </c>
      <c r="D57" s="5">
        <v>447426000000</v>
      </c>
      <c r="E57" s="5">
        <v>470364000000</v>
      </c>
      <c r="F57" s="5">
        <v>492421000000</v>
      </c>
      <c r="G57" s="5">
        <v>244801000000</v>
      </c>
      <c r="I57" s="5">
        <v>1664846000000</v>
      </c>
      <c r="J57" s="5">
        <v>1820956000000</v>
      </c>
      <c r="K57" s="5">
        <v>1433041000000</v>
      </c>
      <c r="L57" s="5">
        <v>1129465000000</v>
      </c>
      <c r="M57" s="5">
        <v>1491871000000</v>
      </c>
      <c r="N57" s="5">
        <v>784880000000</v>
      </c>
      <c r="O57" s="5">
        <v>330960000000</v>
      </c>
      <c r="P57" s="5">
        <v>98847000000</v>
      </c>
      <c r="Q57" s="5">
        <v>-264424000000</v>
      </c>
      <c r="R57" s="5">
        <v>33397000000</v>
      </c>
      <c r="S57" s="5">
        <v>-68714000000</v>
      </c>
      <c r="T57" s="5">
        <v>-76480000000</v>
      </c>
      <c r="U57" s="5">
        <v>25710000000</v>
      </c>
      <c r="V57" s="5">
        <v>104037000000</v>
      </c>
      <c r="W57" s="5">
        <v>90366000000</v>
      </c>
    </row>
    <row r="58" spans="2:27" ht="15.5" x14ac:dyDescent="0.35">
      <c r="C58" t="s">
        <v>90</v>
      </c>
      <c r="D58" s="5">
        <v>4618582000000</v>
      </c>
      <c r="E58" s="5">
        <v>3912774000000</v>
      </c>
      <c r="F58" s="5">
        <v>4266878000000</v>
      </c>
      <c r="G58" s="5">
        <v>3322783000000</v>
      </c>
      <c r="I58" s="5">
        <v>16655530000000</v>
      </c>
      <c r="J58" s="5">
        <v>16321190000000</v>
      </c>
      <c r="K58" s="5">
        <v>14387607000000</v>
      </c>
      <c r="L58" s="5">
        <v>13377646000000</v>
      </c>
      <c r="M58" s="5">
        <v>11658711000000</v>
      </c>
      <c r="N58" s="5">
        <v>9201012000000</v>
      </c>
      <c r="O58" s="5">
        <v>7400117000000</v>
      </c>
      <c r="P58" s="5">
        <v>6447921000000</v>
      </c>
      <c r="Q58" s="5">
        <v>5221746000000</v>
      </c>
      <c r="R58" s="5">
        <v>4864168000000</v>
      </c>
      <c r="S58" s="5">
        <v>3992132000000</v>
      </c>
      <c r="T58" s="5">
        <v>3128693000000</v>
      </c>
      <c r="U58" s="5">
        <v>2771924000000</v>
      </c>
      <c r="V58" s="5">
        <v>2842060000000</v>
      </c>
      <c r="W58" s="5">
        <v>2608748000000</v>
      </c>
      <c r="X58" s="5">
        <v>2644892000000</v>
      </c>
      <c r="Y58" s="5">
        <v>1799911000000</v>
      </c>
      <c r="Z58" s="5">
        <v>515461000000</v>
      </c>
      <c r="AA58" s="2">
        <v>102002000000</v>
      </c>
    </row>
    <row r="59" spans="2:27" ht="15.5" x14ac:dyDescent="0.35">
      <c r="C59" t="s">
        <v>91</v>
      </c>
      <c r="D59" s="5">
        <v>-861810000000</v>
      </c>
      <c r="E59" s="5">
        <v>-722067000000</v>
      </c>
      <c r="F59" s="5">
        <v>-1478367000000</v>
      </c>
      <c r="G59" s="5">
        <v>689574000000</v>
      </c>
      <c r="I59" s="5">
        <v>-2934221000000</v>
      </c>
      <c r="J59" s="5">
        <v>-4821853000000</v>
      </c>
      <c r="K59" s="5">
        <v>-2942914000000</v>
      </c>
      <c r="L59" s="5">
        <v>-5852261000000</v>
      </c>
      <c r="M59" s="5">
        <v>-1723479000000</v>
      </c>
      <c r="N59" s="5">
        <v>757635000000</v>
      </c>
      <c r="O59" s="5">
        <v>36855000000</v>
      </c>
      <c r="P59" s="5">
        <v>-1136000000</v>
      </c>
      <c r="Q59" s="5">
        <v>-15185000000</v>
      </c>
      <c r="R59" s="5">
        <v>125086000000</v>
      </c>
      <c r="S59" s="5">
        <v>17502000000</v>
      </c>
      <c r="T59" s="5">
        <v>260032000000</v>
      </c>
      <c r="U59" s="5">
        <v>195066000000</v>
      </c>
      <c r="V59" s="5">
        <v>185130000000</v>
      </c>
      <c r="W59" s="5">
        <v>136162000000</v>
      </c>
      <c r="X59" s="5">
        <v>-125750000000</v>
      </c>
      <c r="Y59" s="5">
        <v>-197323000000</v>
      </c>
      <c r="Z59" s="5">
        <v>13980000000</v>
      </c>
      <c r="AA59" s="2">
        <v>21815000000</v>
      </c>
    </row>
    <row r="60" spans="2:27" ht="15.5" x14ac:dyDescent="0.35">
      <c r="C60" t="s">
        <v>93</v>
      </c>
      <c r="D60" s="5">
        <v>171492000000</v>
      </c>
      <c r="E60" s="5">
        <v>120809000000</v>
      </c>
      <c r="F60" s="5">
        <v>201187000000</v>
      </c>
      <c r="G60" s="5">
        <v>275776000000</v>
      </c>
      <c r="I60" s="5">
        <v>808747000000</v>
      </c>
      <c r="J60" s="5">
        <v>963119000000</v>
      </c>
      <c r="K60" s="5">
        <v>1494198000000</v>
      </c>
      <c r="L60" s="5">
        <v>240985000000</v>
      </c>
      <c r="M60" s="5">
        <v>180012000000</v>
      </c>
      <c r="N60" s="5">
        <v>1623565000000</v>
      </c>
      <c r="O60" s="5">
        <v>289408000000</v>
      </c>
      <c r="P60" s="5">
        <v>312998000000</v>
      </c>
      <c r="Q60" s="5">
        <v>403924000000</v>
      </c>
      <c r="R60" s="5">
        <v>503559000000</v>
      </c>
      <c r="S60" s="5">
        <v>425580000000</v>
      </c>
      <c r="T60" s="5">
        <v>481766000000</v>
      </c>
      <c r="U60" s="5">
        <v>371573000000</v>
      </c>
      <c r="V60" s="5">
        <v>234211000000</v>
      </c>
      <c r="W60" s="5">
        <v>183453000000</v>
      </c>
      <c r="X60" s="5">
        <v>57592000000</v>
      </c>
      <c r="Y60" s="5">
        <v>20750000000</v>
      </c>
      <c r="Z60" s="5">
        <v>12594000000</v>
      </c>
      <c r="AA60" s="2">
        <v>10626000000</v>
      </c>
    </row>
    <row r="61" spans="2:27" ht="15.5" x14ac:dyDescent="0.35">
      <c r="C61" t="s">
        <v>26</v>
      </c>
      <c r="D61" s="5">
        <v>-1082189000000</v>
      </c>
      <c r="E61" s="5">
        <v>-853157000000</v>
      </c>
      <c r="F61" s="5">
        <v>-1716259000000</v>
      </c>
      <c r="G61" s="5">
        <v>383000000000</v>
      </c>
      <c r="I61" s="5">
        <v>-3864392000000</v>
      </c>
      <c r="J61" s="5">
        <v>-4255593000000</v>
      </c>
      <c r="K61" s="5">
        <v>-2024713000000</v>
      </c>
      <c r="L61" s="5">
        <v>-6184961000000</v>
      </c>
      <c r="M61" s="5">
        <v>-1965784000000</v>
      </c>
      <c r="N61" s="5">
        <v>-670545000000</v>
      </c>
      <c r="O61" s="5">
        <v>-161444000000</v>
      </c>
      <c r="P61" s="5">
        <v>-225568000000</v>
      </c>
      <c r="Q61" s="5">
        <v>-153935000000</v>
      </c>
      <c r="R61" s="5">
        <v>-178970000000</v>
      </c>
      <c r="S61" s="5">
        <v>-314025000000</v>
      </c>
      <c r="T61" s="5">
        <v>-221040000000</v>
      </c>
      <c r="U61" s="5">
        <v>-165225000000</v>
      </c>
      <c r="V61" s="5">
        <v>-53675000000</v>
      </c>
      <c r="W61" s="5">
        <v>-46544000000</v>
      </c>
      <c r="X61" s="5">
        <v>-83541000000</v>
      </c>
      <c r="Y61" s="5">
        <v>-77425000000</v>
      </c>
      <c r="Z61" s="5">
        <v>-24022000000</v>
      </c>
      <c r="AA61" s="2">
        <v>-19251000000</v>
      </c>
    </row>
    <row r="62" spans="2:27" ht="15.5" x14ac:dyDescent="0.35">
      <c r="C62" t="s">
        <v>372</v>
      </c>
      <c r="D62" s="5">
        <v>79922000000</v>
      </c>
      <c r="E62" s="5">
        <v>30432000000</v>
      </c>
      <c r="F62" s="5">
        <v>58922000000</v>
      </c>
      <c r="G62" s="5">
        <v>71222000000</v>
      </c>
      <c r="I62" s="5">
        <v>236329000000</v>
      </c>
      <c r="J62" s="5">
        <v>-1390219000000</v>
      </c>
      <c r="K62" s="5">
        <v>-2316445000000</v>
      </c>
      <c r="L62" s="5">
        <v>127523000000</v>
      </c>
      <c r="M62" s="5">
        <v>98256000000</v>
      </c>
      <c r="N62" s="5">
        <v>-130197000000</v>
      </c>
      <c r="O62" s="5">
        <v>-47876000000</v>
      </c>
      <c r="P62" s="5">
        <v>-29601000000</v>
      </c>
      <c r="Q62" s="5">
        <v>-184862000000</v>
      </c>
      <c r="R62" s="5">
        <v>-99238000000</v>
      </c>
      <c r="S62" s="5">
        <v>-94053000000</v>
      </c>
      <c r="T62" s="5">
        <v>-694000000</v>
      </c>
      <c r="U62" s="5">
        <v>-11282000000</v>
      </c>
      <c r="V62" s="5">
        <v>4594000000</v>
      </c>
      <c r="W62" s="5">
        <v>-747000000</v>
      </c>
    </row>
    <row r="63" spans="2:27" ht="15.5" x14ac:dyDescent="0.35">
      <c r="C63" t="s">
        <v>92</v>
      </c>
      <c r="X63" s="5">
        <v>31842000000</v>
      </c>
      <c r="Y63" s="5">
        <v>36544000000</v>
      </c>
      <c r="Z63" s="5">
        <v>5667000000</v>
      </c>
      <c r="AA63" s="2">
        <v>7155000000</v>
      </c>
    </row>
    <row r="64" spans="2:27" ht="15.5" x14ac:dyDescent="0.35">
      <c r="C64" t="s">
        <v>96</v>
      </c>
      <c r="D64" s="5">
        <v>-861810000000</v>
      </c>
      <c r="E64" s="5">
        <v>-722067000000</v>
      </c>
      <c r="F64" s="5">
        <v>-1478367000000</v>
      </c>
      <c r="G64" s="5">
        <v>689574000000</v>
      </c>
      <c r="I64" s="5">
        <v>-2934221000000</v>
      </c>
      <c r="J64" s="5">
        <v>-4821853000000</v>
      </c>
      <c r="K64" s="5">
        <v>-2942914000000</v>
      </c>
      <c r="L64" s="5">
        <v>-5852261000000</v>
      </c>
      <c r="M64" s="5">
        <v>-1723479000000</v>
      </c>
      <c r="N64" s="5">
        <v>757635000000</v>
      </c>
      <c r="O64" s="5">
        <v>36855000000</v>
      </c>
      <c r="P64" s="5">
        <v>-1136000000</v>
      </c>
      <c r="Q64" s="5">
        <v>-15185000000</v>
      </c>
      <c r="R64" s="5">
        <v>125086000000</v>
      </c>
      <c r="S64" s="5">
        <v>17502000000</v>
      </c>
      <c r="T64" s="5">
        <v>260032000000</v>
      </c>
      <c r="U64" s="5">
        <v>195066000000</v>
      </c>
      <c r="V64" s="5">
        <v>185130000000</v>
      </c>
      <c r="W64" s="5">
        <v>136162000000</v>
      </c>
      <c r="X64" s="5">
        <v>-125750000000</v>
      </c>
      <c r="Y64" s="5">
        <v>-197323000000</v>
      </c>
      <c r="Z64" s="5">
        <v>13980000000</v>
      </c>
      <c r="AA64" s="2">
        <v>21815000000</v>
      </c>
    </row>
    <row r="65" spans="3:27" ht="15.5" x14ac:dyDescent="0.35">
      <c r="C65" t="s">
        <v>28</v>
      </c>
      <c r="D65" s="5">
        <v>3756772000000</v>
      </c>
      <c r="E65" s="5">
        <v>3190707000000</v>
      </c>
      <c r="F65" s="5">
        <v>2788511000000</v>
      </c>
      <c r="G65" s="5">
        <v>4012357000000</v>
      </c>
      <c r="I65" s="5">
        <v>13721309000000</v>
      </c>
      <c r="J65" s="5">
        <v>11499337000000</v>
      </c>
      <c r="K65" s="5">
        <v>11444693000000</v>
      </c>
      <c r="L65" s="5">
        <v>7525385000000</v>
      </c>
      <c r="M65" s="5">
        <v>9935232000000</v>
      </c>
      <c r="N65" s="5">
        <v>9958647000000</v>
      </c>
      <c r="O65" s="5">
        <v>7436972000000</v>
      </c>
      <c r="P65" s="5">
        <v>6446785000000</v>
      </c>
      <c r="Q65" s="5">
        <v>5206561000000</v>
      </c>
      <c r="R65" s="5">
        <v>4989254000000</v>
      </c>
      <c r="S65" s="5">
        <v>4009634000000</v>
      </c>
      <c r="T65" s="5">
        <v>3388725000000</v>
      </c>
      <c r="U65" s="5">
        <v>2966990000000</v>
      </c>
      <c r="V65" s="5">
        <v>3027190000000</v>
      </c>
      <c r="W65" s="5">
        <v>2744910000000</v>
      </c>
      <c r="X65" s="5">
        <v>2519142000000</v>
      </c>
      <c r="Y65" s="5">
        <v>1602588000000</v>
      </c>
      <c r="Z65" s="5">
        <v>529441000000</v>
      </c>
      <c r="AA65" s="2">
        <v>123817000000</v>
      </c>
    </row>
    <row r="66" spans="3:27" ht="15.5" x14ac:dyDescent="0.35">
      <c r="C66" t="s">
        <v>27</v>
      </c>
      <c r="D66" s="5">
        <v>-735567000000</v>
      </c>
      <c r="E66" s="5">
        <v>-623419000000</v>
      </c>
      <c r="F66" s="5">
        <v>-805283000000</v>
      </c>
      <c r="G66" s="5">
        <v>-841335000000</v>
      </c>
      <c r="I66" s="5">
        <v>-2965200000000</v>
      </c>
      <c r="J66" s="5">
        <v>-2685960000000</v>
      </c>
      <c r="K66" s="5">
        <v>-2979570000000</v>
      </c>
      <c r="L66" s="5">
        <v>-1803191000000</v>
      </c>
      <c r="M66" s="5">
        <v>-2034950000000</v>
      </c>
      <c r="N66" s="5">
        <v>-2540073000000</v>
      </c>
      <c r="O66" s="5">
        <v>-2076943000000</v>
      </c>
      <c r="P66" s="5">
        <v>-1788004000000</v>
      </c>
      <c r="Q66" s="5">
        <v>-1663388000000</v>
      </c>
      <c r="R66" s="5">
        <v>-1357953000000</v>
      </c>
      <c r="S66" s="5">
        <v>-1086486000000</v>
      </c>
      <c r="T66" s="5">
        <v>-857044000000</v>
      </c>
      <c r="U66" s="5">
        <v>-733699000000</v>
      </c>
      <c r="V66" s="5">
        <v>-744819000000</v>
      </c>
      <c r="W66" s="5">
        <v>-678545000000</v>
      </c>
      <c r="X66" s="5">
        <v>-666913000000</v>
      </c>
      <c r="Y66" s="5">
        <v>-430279000000</v>
      </c>
      <c r="Z66" s="5">
        <v>-174186000000</v>
      </c>
      <c r="AA66" s="2">
        <v>-54918000000</v>
      </c>
    </row>
    <row r="67" spans="3:27" ht="15.5" x14ac:dyDescent="0.35">
      <c r="C67" t="s">
        <v>452</v>
      </c>
      <c r="W67" s="5">
        <v>-736287000000</v>
      </c>
      <c r="X67" s="5">
        <v>-734012000000</v>
      </c>
      <c r="Y67" s="5">
        <v>-521582000000</v>
      </c>
      <c r="Z67" s="5">
        <v>-201496000000</v>
      </c>
      <c r="AA67" s="2">
        <v>-96088000000</v>
      </c>
    </row>
    <row r="68" spans="3:27" ht="15.5" x14ac:dyDescent="0.35">
      <c r="C68" t="s">
        <v>453</v>
      </c>
      <c r="W68" s="5">
        <v>57742000000</v>
      </c>
      <c r="X68" s="5">
        <v>67099000000</v>
      </c>
      <c r="Y68" s="5">
        <v>91303000000</v>
      </c>
      <c r="Z68" s="5">
        <v>27310000000</v>
      </c>
      <c r="AA68" s="2">
        <v>41170000000</v>
      </c>
    </row>
    <row r="69" spans="3:27" ht="15.5" x14ac:dyDescent="0.35">
      <c r="C69" t="s">
        <v>454</v>
      </c>
      <c r="D69" s="5">
        <v>-735567000000</v>
      </c>
      <c r="E69" s="5">
        <v>-623419000000</v>
      </c>
      <c r="F69" s="5">
        <v>-805283000000</v>
      </c>
      <c r="G69" s="5">
        <v>-841335000000</v>
      </c>
      <c r="I69" s="5">
        <v>-2965200000000</v>
      </c>
      <c r="J69" s="5">
        <v>-2685960000000</v>
      </c>
      <c r="K69" s="5">
        <v>-2979570000000</v>
      </c>
      <c r="L69" s="5">
        <v>-1803191000000</v>
      </c>
      <c r="M69" s="5">
        <v>-2034950000000</v>
      </c>
      <c r="N69" s="5">
        <v>-2540073000000</v>
      </c>
      <c r="O69" s="5">
        <v>-2076943000000</v>
      </c>
      <c r="P69" s="5">
        <v>-1788004000000</v>
      </c>
      <c r="Q69" s="5">
        <v>-1663388000000</v>
      </c>
      <c r="R69" s="5">
        <v>-1357953000000</v>
      </c>
      <c r="S69" s="5">
        <v>-1086486000000</v>
      </c>
      <c r="T69" s="5">
        <v>-857044000000</v>
      </c>
      <c r="U69" s="5">
        <v>-733699000000</v>
      </c>
      <c r="V69" s="5">
        <v>-744819000000</v>
      </c>
      <c r="W69" s="5">
        <v>-678545000000</v>
      </c>
      <c r="X69" s="5">
        <v>-666913000000</v>
      </c>
      <c r="Y69" s="5">
        <v>-430279000000</v>
      </c>
      <c r="Z69" s="5">
        <v>-174186000000</v>
      </c>
      <c r="AA69" s="2">
        <v>-54918000000</v>
      </c>
    </row>
    <row r="70" spans="3:27" ht="15.5" x14ac:dyDescent="0.35">
      <c r="C70" t="s">
        <v>374</v>
      </c>
      <c r="D70" s="5">
        <v>3021205000000</v>
      </c>
      <c r="E70" s="5">
        <v>2567288000000</v>
      </c>
      <c r="F70" s="5">
        <v>1983228000000</v>
      </c>
      <c r="G70" s="5">
        <v>3171022000000</v>
      </c>
      <c r="I70" s="5">
        <v>10756109000000</v>
      </c>
      <c r="J70" s="5">
        <v>8813377000000</v>
      </c>
      <c r="K70" s="5">
        <v>8465123000000</v>
      </c>
      <c r="L70" s="5">
        <v>5722194000000</v>
      </c>
      <c r="M70" s="5">
        <v>7900282000000</v>
      </c>
      <c r="N70" s="5">
        <v>7418574000000</v>
      </c>
      <c r="O70" s="5">
        <v>5360029000000</v>
      </c>
      <c r="P70" s="5">
        <v>4658781000000</v>
      </c>
      <c r="Q70" s="5">
        <v>3543173000000</v>
      </c>
      <c r="R70" s="5">
        <v>3631301000000</v>
      </c>
      <c r="S70" s="5">
        <v>2923148000000</v>
      </c>
      <c r="T70" s="5">
        <v>2531681000000</v>
      </c>
      <c r="U70" s="5">
        <v>2233291000000</v>
      </c>
      <c r="V70" s="5">
        <v>2282371000000</v>
      </c>
      <c r="W70" s="5">
        <v>2066365000000</v>
      </c>
      <c r="X70" s="5">
        <v>1852229000000</v>
      </c>
      <c r="Y70" s="5">
        <v>1172309000000</v>
      </c>
      <c r="Z70" s="5">
        <v>355255000000</v>
      </c>
      <c r="AA70" s="2">
        <v>68899000000</v>
      </c>
    </row>
    <row r="71" spans="3:27" ht="15.5" x14ac:dyDescent="0.35">
      <c r="C71" t="s">
        <v>455</v>
      </c>
      <c r="X71" s="5">
        <v>-123862000000</v>
      </c>
      <c r="Y71" s="5">
        <v>-94090000000</v>
      </c>
      <c r="Z71" s="5">
        <v>-15916000000</v>
      </c>
      <c r="AA71" s="2">
        <v>-13033000000</v>
      </c>
    </row>
    <row r="72" spans="3:27" ht="15.5" x14ac:dyDescent="0.35">
      <c r="C72" t="s">
        <v>456</v>
      </c>
      <c r="U72" s="5">
        <v>1749000000</v>
      </c>
      <c r="X72" s="5">
        <v>-24320000000</v>
      </c>
    </row>
    <row r="73" spans="3:27" ht="15.5" x14ac:dyDescent="0.35">
      <c r="C73" t="s">
        <v>97</v>
      </c>
      <c r="D73" s="5">
        <v>3021205000000</v>
      </c>
      <c r="E73" s="5">
        <v>2567288000000</v>
      </c>
      <c r="F73" s="5">
        <v>1983228000000</v>
      </c>
      <c r="G73" s="5">
        <v>3171022000000</v>
      </c>
      <c r="I73" s="5">
        <v>10756109000000</v>
      </c>
      <c r="J73" s="5">
        <v>8813377000000</v>
      </c>
      <c r="K73" s="5">
        <v>8465123000000</v>
      </c>
      <c r="L73" s="5">
        <v>5722194000000</v>
      </c>
      <c r="M73" s="5">
        <v>7900282000000</v>
      </c>
      <c r="N73" s="5">
        <v>7418574000000</v>
      </c>
      <c r="O73" s="5">
        <v>5360029000000</v>
      </c>
      <c r="P73" s="5">
        <v>4658781000000</v>
      </c>
      <c r="Q73" s="5">
        <v>3543173000000</v>
      </c>
      <c r="R73" s="5">
        <v>3631301000000</v>
      </c>
      <c r="S73" s="5">
        <v>2923148000000</v>
      </c>
      <c r="T73" s="5">
        <v>2531681000000</v>
      </c>
      <c r="U73" s="5">
        <v>2235040000000</v>
      </c>
      <c r="V73" s="5">
        <v>2282371000000</v>
      </c>
      <c r="W73" s="5">
        <v>2066365000000</v>
      </c>
      <c r="X73" s="5">
        <v>1704047000000</v>
      </c>
      <c r="Y73" s="5">
        <v>1078219000000</v>
      </c>
      <c r="Z73" s="5">
        <v>339339000000</v>
      </c>
      <c r="AA73" s="2">
        <v>55866000000</v>
      </c>
    </row>
    <row r="74" spans="3:27" ht="15.5" x14ac:dyDescent="0.35">
      <c r="C74" t="s">
        <v>98</v>
      </c>
      <c r="D74" s="5">
        <v>501699000000</v>
      </c>
      <c r="E74" s="5">
        <v>96745000000</v>
      </c>
      <c r="F74" s="5">
        <v>276494000000</v>
      </c>
      <c r="G74" s="5">
        <v>-277751000000</v>
      </c>
      <c r="I74" s="5">
        <v>99886000000</v>
      </c>
      <c r="J74" s="5">
        <v>-192832000000</v>
      </c>
      <c r="K74" s="5">
        <v>-607985000000</v>
      </c>
      <c r="L74" s="5">
        <v>343092000000</v>
      </c>
      <c r="M74" s="5">
        <v>629917000000</v>
      </c>
      <c r="N74" s="5">
        <v>3069000000</v>
      </c>
      <c r="O74" s="5">
        <v>376460000000</v>
      </c>
      <c r="P74" s="5">
        <v>548086000000</v>
      </c>
      <c r="Q74" s="5">
        <v>-11953000000</v>
      </c>
      <c r="R74" s="5">
        <v>3915000000</v>
      </c>
      <c r="S74" s="5">
        <v>101947000000</v>
      </c>
      <c r="T74" s="5">
        <v>-9353000000</v>
      </c>
      <c r="U74" s="5">
        <v>51599000000</v>
      </c>
      <c r="V74" s="5">
        <v>4871000000</v>
      </c>
      <c r="W74" s="5">
        <v>-2316000000</v>
      </c>
    </row>
    <row r="75" spans="3:27" ht="15.5" x14ac:dyDescent="0.35">
      <c r="C75" t="s">
        <v>457</v>
      </c>
      <c r="D75" s="5">
        <v>501699000000</v>
      </c>
      <c r="E75" s="5">
        <v>96745000000</v>
      </c>
      <c r="F75" s="5">
        <v>276494000000</v>
      </c>
      <c r="G75" s="5">
        <v>-277751000000</v>
      </c>
      <c r="I75" s="5">
        <v>99886000000</v>
      </c>
      <c r="J75" s="5">
        <v>-192832000000</v>
      </c>
      <c r="K75" s="5">
        <v>-607985000000</v>
      </c>
      <c r="L75" s="5">
        <v>343092000000</v>
      </c>
      <c r="M75" s="5">
        <v>629917000000</v>
      </c>
      <c r="N75" s="5">
        <v>3069000000</v>
      </c>
      <c r="O75" s="5">
        <v>376460000000</v>
      </c>
      <c r="P75" s="5">
        <v>548086000000</v>
      </c>
      <c r="Q75" s="5">
        <v>-11953000000</v>
      </c>
      <c r="R75" s="5">
        <v>3915000000</v>
      </c>
      <c r="S75" s="5">
        <v>101947000000</v>
      </c>
      <c r="T75" s="5">
        <v>-9353000000</v>
      </c>
      <c r="U75" s="5">
        <v>51599000000</v>
      </c>
      <c r="V75" s="5">
        <v>4871000000</v>
      </c>
      <c r="W75" s="5">
        <v>-2316000000</v>
      </c>
    </row>
    <row r="76" spans="3:27" ht="15.5" x14ac:dyDescent="0.35">
      <c r="C76" t="s">
        <v>99</v>
      </c>
      <c r="D76" s="5">
        <v>3522904000000</v>
      </c>
      <c r="E76" s="5">
        <v>2664033000000</v>
      </c>
      <c r="F76" s="5">
        <v>2259722000000</v>
      </c>
      <c r="G76" s="5">
        <v>2893271000000</v>
      </c>
      <c r="I76" s="5">
        <v>10855995000000</v>
      </c>
      <c r="J76" s="5">
        <v>8620545000000</v>
      </c>
      <c r="K76" s="5">
        <v>7857138000000</v>
      </c>
      <c r="L76" s="5">
        <v>6065286000000</v>
      </c>
      <c r="M76" s="5">
        <v>8530199000000</v>
      </c>
      <c r="N76" s="5">
        <v>7421643000000</v>
      </c>
      <c r="O76" s="5">
        <v>5736489000000</v>
      </c>
      <c r="P76" s="5">
        <v>5206867000000</v>
      </c>
      <c r="Q76" s="5">
        <v>3531220000000</v>
      </c>
      <c r="R76" s="5">
        <v>3635216000000</v>
      </c>
      <c r="S76" s="5">
        <v>3025095000000</v>
      </c>
      <c r="T76" s="5">
        <v>2522328000000</v>
      </c>
      <c r="U76" s="5">
        <v>2286639000000</v>
      </c>
      <c r="V76" s="5">
        <v>2287242000000</v>
      </c>
      <c r="W76" s="5">
        <v>2064049000000</v>
      </c>
    </row>
    <row r="77" spans="3:27" ht="15.5" x14ac:dyDescent="0.35">
      <c r="C77" t="s">
        <v>100</v>
      </c>
      <c r="D77" s="5">
        <v>3021205000000</v>
      </c>
      <c r="E77" s="5">
        <v>2567288000000</v>
      </c>
      <c r="F77" s="5">
        <v>1983228000000</v>
      </c>
      <c r="G77" s="5">
        <v>3171022000000</v>
      </c>
      <c r="I77" s="5">
        <v>10756109000000</v>
      </c>
      <c r="J77" s="5">
        <v>8813377000000</v>
      </c>
      <c r="K77" s="5">
        <v>8465123000000</v>
      </c>
      <c r="L77" s="5">
        <v>5722194000000</v>
      </c>
      <c r="M77" s="5">
        <v>7900282000000</v>
      </c>
      <c r="N77" s="5">
        <v>7418574000000</v>
      </c>
      <c r="O77" s="5">
        <v>5360029000000</v>
      </c>
      <c r="P77" s="5">
        <v>4658781000000</v>
      </c>
      <c r="Q77" s="5">
        <v>3543173000000</v>
      </c>
      <c r="R77" s="5">
        <v>3631301000000</v>
      </c>
      <c r="S77" s="5">
        <v>2923148000000</v>
      </c>
      <c r="T77" s="5">
        <v>2531681000000</v>
      </c>
      <c r="U77" s="5">
        <v>2235040000000</v>
      </c>
      <c r="V77" s="5">
        <v>2282371000000</v>
      </c>
      <c r="W77" s="5">
        <v>2066365000000</v>
      </c>
      <c r="X77" s="5">
        <v>1704047000000</v>
      </c>
      <c r="Y77" s="5">
        <v>1078219000000</v>
      </c>
      <c r="Z77" s="5">
        <v>339339000000</v>
      </c>
      <c r="AA77" s="2">
        <v>55866000000</v>
      </c>
    </row>
    <row r="78" spans="3:27" ht="15.5" x14ac:dyDescent="0.35">
      <c r="C78" t="s">
        <v>7</v>
      </c>
      <c r="D78" s="5">
        <v>3075478000000</v>
      </c>
      <c r="E78" s="5">
        <v>2193669000000</v>
      </c>
      <c r="F78" s="5">
        <v>1767301000000</v>
      </c>
      <c r="G78" s="5">
        <v>2648470000000</v>
      </c>
      <c r="I78" s="5">
        <v>9191149000000</v>
      </c>
      <c r="J78" s="5">
        <v>6799589000000</v>
      </c>
      <c r="K78" s="5">
        <v>6424097000000</v>
      </c>
      <c r="L78" s="5">
        <v>4935821000000</v>
      </c>
      <c r="M78" s="5">
        <v>7038328000000</v>
      </c>
      <c r="N78" s="5">
        <v>6636763000000</v>
      </c>
      <c r="O78" s="5">
        <v>5405529000000</v>
      </c>
      <c r="P78" s="5">
        <v>5108020000000</v>
      </c>
      <c r="Q78" s="5">
        <v>3795644000000</v>
      </c>
      <c r="R78" s="5">
        <v>3601819000000</v>
      </c>
      <c r="S78" s="5">
        <v>3093809000000</v>
      </c>
      <c r="T78" s="5">
        <v>2598808000000</v>
      </c>
      <c r="U78" s="5">
        <v>2260929000000</v>
      </c>
      <c r="V78" s="5">
        <v>2183205000000</v>
      </c>
      <c r="W78" s="5">
        <v>1973683000000</v>
      </c>
    </row>
    <row r="79" spans="3:27" ht="15.5" x14ac:dyDescent="0.35">
      <c r="C79" t="s">
        <v>101</v>
      </c>
      <c r="D79" s="5">
        <v>3021205000000</v>
      </c>
      <c r="E79" s="5">
        <v>2567288000000</v>
      </c>
      <c r="F79" s="5">
        <v>1983228000000</v>
      </c>
      <c r="G79" s="5">
        <v>3171022000000</v>
      </c>
      <c r="I79" s="5">
        <v>10756109000000</v>
      </c>
      <c r="J79" s="5">
        <v>8813377000000</v>
      </c>
      <c r="K79" s="5">
        <v>8465123000000</v>
      </c>
      <c r="L79" s="5">
        <v>5722194000000</v>
      </c>
      <c r="M79" s="5">
        <v>7900282000000</v>
      </c>
      <c r="N79" s="5">
        <v>7418574000000</v>
      </c>
      <c r="O79" s="5">
        <v>5360029000000</v>
      </c>
      <c r="P79" s="5">
        <v>4658781000000</v>
      </c>
      <c r="Q79" s="5">
        <v>3543173000000</v>
      </c>
      <c r="R79" s="5">
        <v>3631301000000</v>
      </c>
      <c r="S79" s="5">
        <v>2923148000000</v>
      </c>
      <c r="T79" s="5">
        <v>2531681000000</v>
      </c>
      <c r="U79" s="5">
        <v>2235040000000</v>
      </c>
      <c r="V79" s="5">
        <v>2282371000000</v>
      </c>
      <c r="W79" s="5">
        <v>2066365000000</v>
      </c>
      <c r="X79" s="5">
        <v>1704047000000</v>
      </c>
      <c r="Y79" s="5">
        <v>1078219000000</v>
      </c>
      <c r="Z79" s="5">
        <v>339339000000</v>
      </c>
      <c r="AA79" s="2">
        <v>55866000000</v>
      </c>
    </row>
    <row r="80" spans="3:27" ht="15.5" x14ac:dyDescent="0.35">
      <c r="C80" t="s">
        <v>102</v>
      </c>
      <c r="D80" s="5">
        <v>3522904000000</v>
      </c>
      <c r="E80" s="5">
        <v>2664033000000</v>
      </c>
      <c r="F80" s="5">
        <v>2259722000000</v>
      </c>
      <c r="G80" s="5">
        <v>2893271000000</v>
      </c>
      <c r="I80" s="5">
        <v>10855995000000</v>
      </c>
      <c r="J80" s="5">
        <v>8620545000000</v>
      </c>
      <c r="K80" s="5">
        <v>7857138000000</v>
      </c>
      <c r="L80" s="5">
        <v>6065286000000</v>
      </c>
      <c r="M80" s="5">
        <v>8530199000000</v>
      </c>
      <c r="N80" s="5">
        <v>7421643000000</v>
      </c>
      <c r="O80" s="5">
        <v>5736489000000</v>
      </c>
      <c r="P80" s="5">
        <v>5206867000000</v>
      </c>
      <c r="Q80" s="5">
        <v>3531220000000</v>
      </c>
      <c r="R80" s="5">
        <v>3635216000000</v>
      </c>
      <c r="S80" s="5">
        <v>3025095000000</v>
      </c>
      <c r="T80" s="5">
        <v>2522328000000</v>
      </c>
      <c r="U80" s="5">
        <v>2286639000000</v>
      </c>
      <c r="V80" s="5">
        <v>2287242000000</v>
      </c>
      <c r="W80" s="5">
        <v>2064049000000</v>
      </c>
    </row>
    <row r="81" spans="2:27" ht="15.5" x14ac:dyDescent="0.35">
      <c r="C81" t="s">
        <v>103</v>
      </c>
      <c r="D81" s="5">
        <v>3522904000000</v>
      </c>
      <c r="E81" s="5">
        <v>2664033000000</v>
      </c>
      <c r="F81" s="5">
        <v>2259722000000</v>
      </c>
      <c r="G81" s="5">
        <v>2893271000000</v>
      </c>
      <c r="I81" s="5">
        <v>10855995000000</v>
      </c>
      <c r="J81" s="5">
        <v>8620545000000</v>
      </c>
      <c r="K81" s="5">
        <v>7857138000000</v>
      </c>
      <c r="L81" s="5">
        <v>6065286000000</v>
      </c>
      <c r="M81" s="5">
        <v>8530199000000</v>
      </c>
      <c r="N81" s="5">
        <v>7421643000000</v>
      </c>
      <c r="O81" s="5">
        <v>5736489000000</v>
      </c>
      <c r="P81" s="5">
        <v>5206867000000</v>
      </c>
      <c r="Q81" s="5">
        <v>3531220000000</v>
      </c>
      <c r="R81" s="5">
        <v>3635216000000</v>
      </c>
      <c r="S81" s="5">
        <v>3025095000000</v>
      </c>
      <c r="T81" s="5">
        <v>2522328000000</v>
      </c>
      <c r="U81" s="5">
        <v>2286639000000</v>
      </c>
      <c r="V81" s="5">
        <v>2287242000000</v>
      </c>
      <c r="W81" s="5">
        <v>2064049000000</v>
      </c>
    </row>
    <row r="83" spans="2:27" ht="15.5" x14ac:dyDescent="0.35">
      <c r="B83" t="s">
        <v>104</v>
      </c>
      <c r="C83" t="s">
        <v>105</v>
      </c>
    </row>
    <row r="84" spans="2:27" ht="15.5" x14ac:dyDescent="0.35">
      <c r="C84" t="s">
        <v>106</v>
      </c>
    </row>
    <row r="85" spans="2:27" ht="15.5" x14ac:dyDescent="0.35">
      <c r="C85" t="s">
        <v>19</v>
      </c>
      <c r="D85" s="5">
        <v>30353176000000</v>
      </c>
      <c r="E85" s="5">
        <v>29216457000000</v>
      </c>
      <c r="F85" s="5">
        <v>25885563000000</v>
      </c>
      <c r="G85" s="5">
        <v>27296335000000</v>
      </c>
      <c r="I85" s="5">
        <v>29216457000000</v>
      </c>
      <c r="J85" s="5">
        <v>25292640000000</v>
      </c>
      <c r="K85" s="5">
        <v>19353416000000</v>
      </c>
      <c r="L85" s="5">
        <v>15741068000000</v>
      </c>
      <c r="M85" s="5">
        <v>20377977000000</v>
      </c>
      <c r="N85" s="5">
        <v>9535418000000</v>
      </c>
      <c r="O85" s="5">
        <v>8359164000000</v>
      </c>
      <c r="P85" s="5">
        <v>4726822000000</v>
      </c>
      <c r="Q85" s="5">
        <v>8796690000000</v>
      </c>
      <c r="R85" s="5">
        <v>8371980000000</v>
      </c>
      <c r="S85" s="5">
        <v>7657510000000</v>
      </c>
      <c r="T85" s="5">
        <v>7342986000000</v>
      </c>
      <c r="U85" s="5">
        <v>5526173000000</v>
      </c>
      <c r="V85" s="5">
        <v>5484318000000</v>
      </c>
      <c r="W85" s="5">
        <v>4420644000000</v>
      </c>
      <c r="X85" s="5">
        <v>3407687000000</v>
      </c>
      <c r="Y85" s="5">
        <v>695832000000</v>
      </c>
      <c r="Z85" s="5">
        <v>502993000000</v>
      </c>
      <c r="AA85" s="2">
        <v>370994000000</v>
      </c>
    </row>
    <row r="86" spans="2:27" ht="15.5" x14ac:dyDescent="0.35">
      <c r="C86" t="s">
        <v>458</v>
      </c>
      <c r="D86" s="5">
        <v>2406370000000</v>
      </c>
      <c r="E86" s="5">
        <v>2406370000000</v>
      </c>
      <c r="F86" s="5">
        <v>2395540000000</v>
      </c>
      <c r="G86" s="5">
        <v>2395540000000</v>
      </c>
      <c r="I86" s="5">
        <v>2406370000000</v>
      </c>
      <c r="J86" s="5">
        <v>2417250000000</v>
      </c>
      <c r="K86" s="5">
        <v>2334020000000</v>
      </c>
      <c r="L86" s="5">
        <v>156420000000</v>
      </c>
      <c r="M86" s="5">
        <v>284220000000</v>
      </c>
      <c r="P86" s="5">
        <v>563840000000</v>
      </c>
      <c r="Q86" s="5">
        <v>148400000000</v>
      </c>
      <c r="S86" s="5">
        <v>99400000000</v>
      </c>
      <c r="T86" s="5">
        <v>59520000000</v>
      </c>
      <c r="U86" s="5">
        <v>72000000000</v>
      </c>
      <c r="V86" s="5">
        <v>21280000000</v>
      </c>
      <c r="W86" s="5">
        <v>17280000000</v>
      </c>
      <c r="X86" s="5">
        <v>19360000000</v>
      </c>
      <c r="Y86" s="5">
        <v>9283000000</v>
      </c>
      <c r="Z86" s="5">
        <v>12800000000</v>
      </c>
      <c r="AA86" s="2">
        <v>5000000</v>
      </c>
    </row>
    <row r="87" spans="2:27" ht="15.5" x14ac:dyDescent="0.35">
      <c r="C87" t="s">
        <v>110</v>
      </c>
      <c r="D87" s="5">
        <v>11797102000000</v>
      </c>
      <c r="E87" s="5">
        <v>9868682000000</v>
      </c>
      <c r="F87" s="5">
        <v>11401842000000</v>
      </c>
      <c r="G87" s="5">
        <v>10720256000000</v>
      </c>
      <c r="I87" s="5">
        <v>9868682000000</v>
      </c>
      <c r="J87" s="5">
        <v>8411723000000</v>
      </c>
      <c r="K87" s="5">
        <v>7198158000000</v>
      </c>
      <c r="L87" s="5">
        <v>6875504000000</v>
      </c>
      <c r="M87" s="5">
        <v>6400930000000</v>
      </c>
      <c r="N87" s="5">
        <v>5273416000000</v>
      </c>
      <c r="O87" s="5">
        <v>4049290000000</v>
      </c>
      <c r="P87" s="5">
        <v>4128191000000</v>
      </c>
      <c r="Q87" s="5">
        <v>3871252000000</v>
      </c>
      <c r="R87" s="5">
        <v>3721206000000</v>
      </c>
      <c r="S87" s="5">
        <v>3197834000000</v>
      </c>
      <c r="T87" s="5">
        <v>2695540000000</v>
      </c>
      <c r="U87" s="5">
        <v>2454553000000</v>
      </c>
      <c r="V87" s="5">
        <v>2228423000000</v>
      </c>
      <c r="W87" s="5">
        <v>2260329000000</v>
      </c>
      <c r="X87" s="5">
        <v>1954099000000</v>
      </c>
      <c r="Y87" s="5">
        <v>1447952000000</v>
      </c>
      <c r="Z87" s="5">
        <v>1579951000000</v>
      </c>
      <c r="AA87" s="2">
        <v>1090104000000</v>
      </c>
    </row>
    <row r="88" spans="2:27" ht="15.5" x14ac:dyDescent="0.35">
      <c r="C88" t="s">
        <v>108</v>
      </c>
      <c r="D88" s="5">
        <v>755641000000</v>
      </c>
      <c r="E88" s="5">
        <v>756770000000</v>
      </c>
      <c r="F88" s="5">
        <v>848858000000</v>
      </c>
      <c r="G88" s="5">
        <v>813867000000</v>
      </c>
      <c r="I88" s="5">
        <v>756770000000</v>
      </c>
      <c r="J88" s="5">
        <v>750083000000</v>
      </c>
      <c r="K88" s="5">
        <v>704761000000</v>
      </c>
      <c r="L88" s="5">
        <v>740017000000</v>
      </c>
      <c r="M88" s="5">
        <v>785032000000</v>
      </c>
      <c r="N88" s="5">
        <v>691158000000</v>
      </c>
      <c r="O88" s="5">
        <v>549466000000</v>
      </c>
      <c r="P88" s="5">
        <v>625406000000</v>
      </c>
      <c r="Q88" s="5">
        <v>468624000000</v>
      </c>
      <c r="R88" s="5">
        <v>279584000000</v>
      </c>
      <c r="S88" s="5">
        <v>289712000000</v>
      </c>
      <c r="T88" s="5">
        <v>424632000000</v>
      </c>
      <c r="U88" s="5">
        <v>289802000000</v>
      </c>
      <c r="V88" s="5">
        <v>269630000000</v>
      </c>
      <c r="W88" s="5">
        <v>97056000000</v>
      </c>
      <c r="X88" s="5">
        <v>102907000000</v>
      </c>
      <c r="Y88" s="5">
        <v>98031000000</v>
      </c>
      <c r="Z88" s="5">
        <v>101742000000</v>
      </c>
      <c r="AA88" s="2">
        <v>90548000000</v>
      </c>
    </row>
    <row r="89" spans="2:27" ht="15.5" x14ac:dyDescent="0.35">
      <c r="C89" t="s">
        <v>107</v>
      </c>
      <c r="D89" s="5">
        <v>401237000000</v>
      </c>
      <c r="E89" s="5">
        <v>310343000000</v>
      </c>
      <c r="F89" s="5">
        <v>328695000000</v>
      </c>
      <c r="G89" s="5">
        <v>313882000000</v>
      </c>
      <c r="I89" s="5">
        <v>310343000000</v>
      </c>
      <c r="J89" s="5">
        <v>315752000000</v>
      </c>
      <c r="K89" s="5">
        <v>472879000000</v>
      </c>
      <c r="L89" s="5">
        <v>282105000000</v>
      </c>
      <c r="M89" s="5">
        <v>180815000000</v>
      </c>
      <c r="N89" s="5">
        <v>170310000000</v>
      </c>
      <c r="O89" s="5">
        <v>72755000000</v>
      </c>
      <c r="P89" s="5">
        <v>124288000000</v>
      </c>
      <c r="Q89" s="5">
        <v>146486000000</v>
      </c>
      <c r="R89" s="5">
        <v>111181000000</v>
      </c>
      <c r="S89" s="5">
        <v>100549000000</v>
      </c>
      <c r="T89" s="5">
        <v>96256000000</v>
      </c>
      <c r="U89" s="5">
        <v>103698000000</v>
      </c>
      <c r="V89" s="5">
        <v>73560000000</v>
      </c>
      <c r="W89" s="5">
        <v>58265000000</v>
      </c>
      <c r="X89" s="5">
        <v>73434000000</v>
      </c>
      <c r="Y89" s="5">
        <v>96109000000</v>
      </c>
      <c r="Z89" s="5">
        <v>161495000000</v>
      </c>
      <c r="AA89" s="2">
        <v>96112000000</v>
      </c>
    </row>
    <row r="90" spans="2:27" ht="15.5" x14ac:dyDescent="0.35">
      <c r="C90" t="s">
        <v>111</v>
      </c>
      <c r="D90" s="5">
        <v>11797102000000</v>
      </c>
      <c r="E90" s="5">
        <v>9868682000000</v>
      </c>
      <c r="F90" s="5">
        <v>11401842000000</v>
      </c>
      <c r="G90" s="5">
        <v>10720256000000</v>
      </c>
      <c r="I90" s="5">
        <v>9868682000000</v>
      </c>
      <c r="J90" s="5">
        <v>8411723000000</v>
      </c>
      <c r="K90" s="5">
        <v>7198158000000</v>
      </c>
      <c r="L90" s="5">
        <v>6875504000000</v>
      </c>
      <c r="M90" s="5">
        <v>6400930000000</v>
      </c>
      <c r="N90" s="5">
        <v>5273416000000</v>
      </c>
      <c r="O90" s="5">
        <v>4049290000000</v>
      </c>
      <c r="P90" s="5">
        <v>4128191000000</v>
      </c>
      <c r="Q90" s="5">
        <v>3871252000000</v>
      </c>
      <c r="R90" s="5">
        <v>3721206000000</v>
      </c>
      <c r="S90" s="5">
        <v>3197834000000</v>
      </c>
      <c r="T90" s="5">
        <v>2695540000000</v>
      </c>
      <c r="U90" s="5">
        <v>2454553000000</v>
      </c>
      <c r="V90" s="5">
        <v>2228423000000</v>
      </c>
      <c r="W90" s="5">
        <v>2260329000000</v>
      </c>
      <c r="X90" s="5">
        <v>1954099000000</v>
      </c>
      <c r="Y90" s="5">
        <v>1447952000000</v>
      </c>
      <c r="Z90" s="5">
        <v>1579951000000</v>
      </c>
      <c r="AA90" s="2">
        <v>1090104000000</v>
      </c>
    </row>
    <row r="91" spans="2:27" ht="15.5" x14ac:dyDescent="0.35">
      <c r="C91" t="s">
        <v>112</v>
      </c>
      <c r="D91" s="5">
        <v>448515000000</v>
      </c>
      <c r="E91" s="5">
        <v>421912000000</v>
      </c>
      <c r="F91" s="5">
        <v>492621000000</v>
      </c>
      <c r="G91" s="5">
        <v>559254000000</v>
      </c>
      <c r="I91" s="5">
        <v>421912000000</v>
      </c>
      <c r="J91" s="5">
        <v>380024000000</v>
      </c>
      <c r="K91" s="5">
        <v>326250000000</v>
      </c>
      <c r="L91" s="5">
        <v>352660000000</v>
      </c>
      <c r="M91" s="5">
        <v>433351000000</v>
      </c>
      <c r="N91" s="5">
        <v>473339000000</v>
      </c>
      <c r="O91" s="5">
        <v>82660000000</v>
      </c>
      <c r="P91" s="5">
        <v>143165000000</v>
      </c>
      <c r="Q91" s="5">
        <v>255187000000</v>
      </c>
      <c r="R91" s="5">
        <v>172719000000</v>
      </c>
      <c r="S91" s="5">
        <v>165863000000</v>
      </c>
      <c r="T91" s="5">
        <v>206662000000</v>
      </c>
      <c r="U91" s="5">
        <v>94862000000</v>
      </c>
      <c r="V91" s="5">
        <v>130911000000</v>
      </c>
      <c r="W91" s="5">
        <v>118073000000</v>
      </c>
      <c r="X91" s="5">
        <v>72150000000</v>
      </c>
      <c r="Y91" s="5">
        <v>28473000000</v>
      </c>
      <c r="Z91" s="5">
        <v>28122000000</v>
      </c>
      <c r="AA91" s="2">
        <v>58003000000</v>
      </c>
    </row>
    <row r="92" spans="2:27" ht="15.5" x14ac:dyDescent="0.35">
      <c r="C92" t="s">
        <v>113</v>
      </c>
      <c r="D92" s="5">
        <v>448515000000</v>
      </c>
      <c r="E92" s="5">
        <v>421912000000</v>
      </c>
      <c r="F92" s="5">
        <v>492621000000</v>
      </c>
      <c r="G92" s="5">
        <v>559254000000</v>
      </c>
      <c r="I92" s="5">
        <v>421912000000</v>
      </c>
      <c r="J92" s="5">
        <v>380024000000</v>
      </c>
      <c r="K92" s="5">
        <v>326250000000</v>
      </c>
      <c r="L92" s="5">
        <v>352660000000</v>
      </c>
      <c r="M92" s="5">
        <v>433351000000</v>
      </c>
      <c r="N92" s="5">
        <v>473339000000</v>
      </c>
      <c r="O92" s="5">
        <v>82660000000</v>
      </c>
      <c r="P92" s="5">
        <v>143165000000</v>
      </c>
      <c r="Q92" s="5">
        <v>255187000000</v>
      </c>
      <c r="R92" s="5">
        <v>172719000000</v>
      </c>
      <c r="S92" s="5">
        <v>165863000000</v>
      </c>
      <c r="T92" s="5">
        <v>206662000000</v>
      </c>
      <c r="U92" s="5">
        <v>94862000000</v>
      </c>
      <c r="V92" s="5">
        <v>130911000000</v>
      </c>
      <c r="W92" s="5">
        <v>118073000000</v>
      </c>
      <c r="X92" s="5">
        <v>72150000000</v>
      </c>
      <c r="Y92" s="5">
        <v>28473000000</v>
      </c>
      <c r="Z92" s="5">
        <v>28122000000</v>
      </c>
      <c r="AA92" s="2">
        <v>58003000000</v>
      </c>
    </row>
    <row r="93" spans="2:27" ht="15.5" x14ac:dyDescent="0.35">
      <c r="C93" t="s">
        <v>114</v>
      </c>
      <c r="D93" s="5">
        <v>8266993000000</v>
      </c>
      <c r="E93" s="5">
        <v>7998980000000</v>
      </c>
      <c r="F93" s="5">
        <v>7311445000000</v>
      </c>
      <c r="G93" s="5">
        <v>6873859000000</v>
      </c>
      <c r="I93" s="5">
        <v>7998980000000</v>
      </c>
      <c r="J93" s="5">
        <v>7059605000000</v>
      </c>
      <c r="K93" s="5">
        <v>6329482000000</v>
      </c>
      <c r="L93" s="5">
        <v>7132321000000</v>
      </c>
      <c r="M93" s="5">
        <v>5857217000000</v>
      </c>
      <c r="N93" s="5">
        <v>4586940000000</v>
      </c>
      <c r="O93" s="5">
        <v>3840690000000</v>
      </c>
      <c r="P93" s="5">
        <v>4001277000000</v>
      </c>
      <c r="Q93" s="5">
        <v>3261635000000</v>
      </c>
      <c r="R93" s="5">
        <v>3109916000000</v>
      </c>
      <c r="S93" s="5">
        <v>2546835000000</v>
      </c>
      <c r="T93" s="5">
        <v>2821618000000</v>
      </c>
      <c r="U93" s="5">
        <v>2868722000000</v>
      </c>
      <c r="V93" s="5">
        <v>1812887000000</v>
      </c>
      <c r="W93" s="5">
        <v>1629883000000</v>
      </c>
      <c r="X93" s="5">
        <v>1422466000000</v>
      </c>
      <c r="Y93" s="5">
        <v>1310739000000</v>
      </c>
      <c r="Z93" s="5">
        <v>1392062000000</v>
      </c>
      <c r="AA93" s="2">
        <v>692412000000</v>
      </c>
    </row>
    <row r="94" spans="2:27" ht="15.5" x14ac:dyDescent="0.35">
      <c r="C94" t="s">
        <v>95</v>
      </c>
      <c r="D94" s="5">
        <v>267428000000</v>
      </c>
      <c r="E94" s="5">
        <v>-237202000000</v>
      </c>
      <c r="F94" s="5">
        <v>-421279000000</v>
      </c>
      <c r="G94" s="5">
        <v>-617920000000</v>
      </c>
      <c r="I94" s="5">
        <v>-237202000000</v>
      </c>
      <c r="J94" s="5">
        <v>-311708000000</v>
      </c>
      <c r="K94" s="5">
        <v>70554000000</v>
      </c>
      <c r="L94" s="5">
        <v>607316000000</v>
      </c>
      <c r="M94" s="5">
        <v>395884000000</v>
      </c>
      <c r="N94" s="5">
        <v>285525000000</v>
      </c>
      <c r="O94" s="5">
        <v>237070000000</v>
      </c>
      <c r="P94" s="5">
        <v>20730000000</v>
      </c>
      <c r="Q94" s="5">
        <v>195860000000</v>
      </c>
      <c r="R94" s="5">
        <v>15921000000</v>
      </c>
      <c r="S94" s="5">
        <v>36232000000</v>
      </c>
      <c r="T94" s="5">
        <v>34125000000</v>
      </c>
      <c r="U94" s="5">
        <v>39556000000</v>
      </c>
      <c r="V94" s="5">
        <v>8101000000</v>
      </c>
      <c r="W94" s="5">
        <v>20236000000</v>
      </c>
      <c r="X94" s="5">
        <v>21898000000</v>
      </c>
      <c r="Y94" s="5">
        <v>27580000000</v>
      </c>
    </row>
    <row r="95" spans="2:27" ht="15.5" x14ac:dyDescent="0.35">
      <c r="C95" t="s">
        <v>115</v>
      </c>
      <c r="D95" s="5">
        <v>54915435000000</v>
      </c>
      <c r="E95" s="5">
        <v>51153716000000</v>
      </c>
      <c r="F95" s="5">
        <v>48996747000000</v>
      </c>
      <c r="G95" s="5">
        <v>49238213000000</v>
      </c>
      <c r="I95" s="5">
        <v>51153716000000</v>
      </c>
      <c r="J95" s="5">
        <v>44667549000000</v>
      </c>
      <c r="K95" s="5">
        <v>36773465000000</v>
      </c>
      <c r="L95" s="5">
        <v>31070365000000</v>
      </c>
      <c r="M95" s="5">
        <v>33997637000000</v>
      </c>
      <c r="N95" s="5">
        <v>20716223000000</v>
      </c>
      <c r="O95" s="5">
        <v>16624925000000</v>
      </c>
      <c r="P95" s="5">
        <v>14121568000000</v>
      </c>
      <c r="Q95" s="5">
        <v>16579331000000</v>
      </c>
      <c r="R95" s="5">
        <v>15571362000000</v>
      </c>
      <c r="S95" s="5">
        <v>13961500000000</v>
      </c>
      <c r="T95" s="5">
        <v>13603527000000</v>
      </c>
      <c r="U95" s="5">
        <v>11321715000000</v>
      </c>
      <c r="V95" s="5">
        <v>9888440000000</v>
      </c>
      <c r="W95" s="5">
        <v>8580311000000</v>
      </c>
      <c r="X95" s="5">
        <v>7017835000000</v>
      </c>
      <c r="Y95" s="5">
        <v>3800617000000</v>
      </c>
      <c r="Z95" s="5">
        <v>3647087000000</v>
      </c>
      <c r="AA95" s="2">
        <v>2318487000000</v>
      </c>
    </row>
    <row r="96" spans="2:27" ht="15.5" x14ac:dyDescent="0.35">
      <c r="C96" t="s">
        <v>116</v>
      </c>
    </row>
    <row r="97" spans="3:27" ht="15.5" x14ac:dyDescent="0.35">
      <c r="C97" t="s">
        <v>117</v>
      </c>
      <c r="D97" s="5">
        <v>263705000000</v>
      </c>
      <c r="E97" s="5">
        <v>258776000000</v>
      </c>
      <c r="F97" s="5">
        <v>287956000000</v>
      </c>
      <c r="G97" s="5">
        <v>308009000000</v>
      </c>
      <c r="I97" s="5">
        <v>258776000000</v>
      </c>
      <c r="J97" s="5">
        <v>269713000000</v>
      </c>
      <c r="K97" s="5">
        <v>319549000000</v>
      </c>
      <c r="L97" s="5">
        <v>271766000000</v>
      </c>
      <c r="M97" s="5">
        <v>427117000000</v>
      </c>
      <c r="N97" s="5">
        <v>478140000000</v>
      </c>
      <c r="O97" s="5">
        <v>533188000000</v>
      </c>
      <c r="P97" s="5">
        <v>562770000000</v>
      </c>
      <c r="Q97" s="5">
        <v>612900000000</v>
      </c>
      <c r="R97" s="5">
        <v>663119000000</v>
      </c>
      <c r="S97" s="5">
        <v>587639000000</v>
      </c>
      <c r="T97" s="5">
        <v>350167000000</v>
      </c>
      <c r="U97" s="5">
        <v>231593000000</v>
      </c>
      <c r="V97" s="5">
        <v>162100000000</v>
      </c>
      <c r="W97" s="5">
        <v>119168000000</v>
      </c>
      <c r="X97" s="5">
        <v>96790000000</v>
      </c>
      <c r="Y97" s="5">
        <v>68442000000</v>
      </c>
      <c r="Z97" s="5">
        <v>21648000000</v>
      </c>
      <c r="AA97" s="2">
        <v>15817000000</v>
      </c>
    </row>
    <row r="98" spans="3:27" ht="15.5" x14ac:dyDescent="0.35">
      <c r="C98" t="s">
        <v>118</v>
      </c>
      <c r="D98" s="5">
        <v>17429036000000</v>
      </c>
      <c r="E98" s="5">
        <v>17327561000000</v>
      </c>
      <c r="F98" s="5">
        <v>16721350000000</v>
      </c>
      <c r="G98" s="5">
        <v>15934426000000</v>
      </c>
      <c r="I98" s="5">
        <v>17327561000000</v>
      </c>
      <c r="J98" s="5">
        <v>15266426000000</v>
      </c>
      <c r="K98" s="5">
        <v>14710911000000</v>
      </c>
      <c r="L98" s="5">
        <v>14520941000000</v>
      </c>
      <c r="M98" s="5">
        <v>14175833000000</v>
      </c>
      <c r="N98" s="5">
        <v>13351296000000</v>
      </c>
      <c r="O98" s="5">
        <v>11342412000000</v>
      </c>
      <c r="P98" s="5">
        <v>10741622000000</v>
      </c>
      <c r="Q98" s="5">
        <v>8120254000000</v>
      </c>
      <c r="R98" s="5">
        <v>7114288000000</v>
      </c>
      <c r="S98" s="5">
        <v>6555660000000</v>
      </c>
      <c r="T98" s="5">
        <v>5838843000000</v>
      </c>
      <c r="U98" s="5">
        <v>4844407000000</v>
      </c>
      <c r="V98" s="5">
        <v>3839756000000</v>
      </c>
      <c r="W98" s="5">
        <v>2590036000000</v>
      </c>
      <c r="X98" s="5">
        <v>2304588000000</v>
      </c>
      <c r="Y98" s="5">
        <v>2180441000000</v>
      </c>
      <c r="Z98" s="5">
        <v>2176607000000</v>
      </c>
      <c r="AA98" s="2">
        <v>1541170000000</v>
      </c>
    </row>
    <row r="99" spans="3:27" ht="15.5" x14ac:dyDescent="0.35">
      <c r="C99" t="s">
        <v>119</v>
      </c>
      <c r="D99" s="5">
        <v>54006155000000</v>
      </c>
      <c r="E99" s="5">
        <v>54006155000000</v>
      </c>
      <c r="F99" s="5">
        <v>54006155000000</v>
      </c>
      <c r="G99" s="5">
        <v>54006155000000</v>
      </c>
      <c r="I99" s="5">
        <v>54006155000000</v>
      </c>
      <c r="J99" s="5">
        <v>54006155000000</v>
      </c>
      <c r="K99" s="5">
        <v>54006155000000</v>
      </c>
      <c r="L99" s="5">
        <v>54006155000000</v>
      </c>
      <c r="M99" s="5">
        <v>54006155000000</v>
      </c>
      <c r="N99" s="5">
        <v>54006155000000</v>
      </c>
      <c r="O99" s="5">
        <v>1775839000000</v>
      </c>
      <c r="P99" s="5">
        <v>1775839000000</v>
      </c>
      <c r="Q99" s="5">
        <v>1424030000000</v>
      </c>
      <c r="R99" s="5">
        <v>1424030000000</v>
      </c>
      <c r="S99" s="5">
        <v>1424030000000</v>
      </c>
      <c r="T99" s="5">
        <v>1424030000000</v>
      </c>
      <c r="U99" s="5">
        <v>1424030000000</v>
      </c>
      <c r="V99" s="5">
        <v>1424030000000</v>
      </c>
      <c r="W99" s="5">
        <v>1424030000000</v>
      </c>
      <c r="X99" s="5">
        <v>1424030000000</v>
      </c>
      <c r="Y99" s="5">
        <v>1504164000000</v>
      </c>
      <c r="Z99" s="5">
        <v>2598148000000</v>
      </c>
      <c r="AA99" s="2">
        <v>1986000000</v>
      </c>
    </row>
    <row r="100" spans="3:27" ht="15.5" x14ac:dyDescent="0.35">
      <c r="C100" t="s">
        <v>377</v>
      </c>
      <c r="D100" s="5">
        <v>1146292000000</v>
      </c>
      <c r="E100" s="5">
        <v>1179602000000</v>
      </c>
      <c r="F100" s="5">
        <v>1212911000000</v>
      </c>
      <c r="G100" s="5">
        <v>1246221000000</v>
      </c>
      <c r="I100" s="5">
        <v>1179602000000</v>
      </c>
      <c r="J100" s="5">
        <v>1312840000000</v>
      </c>
      <c r="K100" s="5">
        <v>1446078000000</v>
      </c>
      <c r="L100" s="5">
        <v>1592522000000</v>
      </c>
      <c r="M100" s="5">
        <v>1725760000000</v>
      </c>
      <c r="N100" s="5">
        <v>1858998000000</v>
      </c>
      <c r="O100" s="5">
        <v>2011090000000</v>
      </c>
      <c r="P100" s="5">
        <v>2136679000000</v>
      </c>
      <c r="Q100" s="5">
        <v>1830140000000</v>
      </c>
      <c r="R100" s="5">
        <v>2329997000000</v>
      </c>
      <c r="S100" s="5">
        <v>2628235000000</v>
      </c>
      <c r="T100" s="5">
        <v>2761473000000</v>
      </c>
      <c r="U100" s="5">
        <v>1931957000000</v>
      </c>
      <c r="V100" s="5">
        <v>2065195000000</v>
      </c>
      <c r="W100" s="5">
        <v>2198433000000</v>
      </c>
      <c r="X100" s="5">
        <v>2331671000000</v>
      </c>
      <c r="Y100" s="5">
        <v>2464910000000</v>
      </c>
      <c r="Z100" s="5">
        <v>23329000000</v>
      </c>
      <c r="AA100" s="2">
        <v>16275000000</v>
      </c>
    </row>
    <row r="101" spans="3:27" ht="15.5" x14ac:dyDescent="0.35">
      <c r="C101" t="s">
        <v>120</v>
      </c>
      <c r="D101" s="5">
        <v>85237615000000</v>
      </c>
      <c r="E101" s="5">
        <v>84390635000000</v>
      </c>
      <c r="F101" s="5">
        <v>83416312000000</v>
      </c>
      <c r="G101" s="5">
        <v>82757463000000</v>
      </c>
      <c r="I101" s="5">
        <v>84390635000000</v>
      </c>
      <c r="J101" s="5">
        <v>81373356000000</v>
      </c>
      <c r="K101" s="5">
        <v>82493611000000</v>
      </c>
      <c r="L101" s="5">
        <v>84235171000000</v>
      </c>
      <c r="M101" s="5">
        <v>84068991000000</v>
      </c>
      <c r="N101" s="5">
        <v>82872102000000</v>
      </c>
      <c r="O101" s="5">
        <v>22084389000000</v>
      </c>
      <c r="P101" s="5">
        <v>20245585000000</v>
      </c>
      <c r="Q101" s="5">
        <v>15040183000000</v>
      </c>
      <c r="R101" s="5">
        <v>13330586000000</v>
      </c>
      <c r="S101" s="5">
        <v>12599124000000</v>
      </c>
      <c r="T101" s="5">
        <v>11306684000000</v>
      </c>
      <c r="U101" s="5">
        <v>9945755000000</v>
      </c>
      <c r="V101" s="5">
        <v>7865040000000</v>
      </c>
      <c r="W101" s="5">
        <v>6642546000000</v>
      </c>
      <c r="X101" s="5">
        <v>6343478000000</v>
      </c>
      <c r="Y101" s="5">
        <v>6423276000000</v>
      </c>
      <c r="Z101" s="5">
        <v>6558629000000</v>
      </c>
      <c r="AA101" s="2">
        <v>1698639000000</v>
      </c>
    </row>
    <row r="102" spans="3:27" ht="15.5" x14ac:dyDescent="0.35">
      <c r="C102" t="s">
        <v>121</v>
      </c>
      <c r="D102" s="5">
        <v>140153050000000</v>
      </c>
      <c r="E102" s="5">
        <v>135544351000000</v>
      </c>
      <c r="F102" s="5">
        <v>132413059000000</v>
      </c>
      <c r="G102" s="5">
        <v>131995676000000</v>
      </c>
      <c r="I102" s="5">
        <v>135544351000000</v>
      </c>
      <c r="J102" s="5">
        <v>126040905000000</v>
      </c>
      <c r="K102" s="5">
        <v>119267076000000</v>
      </c>
      <c r="L102" s="5">
        <v>115305536000000</v>
      </c>
      <c r="M102" s="5">
        <v>118066628000000</v>
      </c>
      <c r="N102" s="5">
        <v>103588325000000</v>
      </c>
      <c r="O102" s="5">
        <v>38709314000000</v>
      </c>
      <c r="P102" s="5">
        <v>34367153000000</v>
      </c>
      <c r="Q102" s="5">
        <v>31619514000000</v>
      </c>
      <c r="R102" s="5">
        <v>28901948000000</v>
      </c>
      <c r="S102" s="5">
        <v>26560624000000</v>
      </c>
      <c r="T102" s="5">
        <v>24910211000000</v>
      </c>
      <c r="U102" s="5">
        <v>21267470000000</v>
      </c>
      <c r="V102" s="5">
        <v>17753480000000</v>
      </c>
      <c r="W102" s="5">
        <v>15222857000000</v>
      </c>
      <c r="X102" s="5">
        <v>13361313000000</v>
      </c>
      <c r="Y102" s="5">
        <v>10223893000000</v>
      </c>
      <c r="Z102" s="5">
        <v>10205716000000</v>
      </c>
      <c r="AA102" s="2">
        <v>4017126000000</v>
      </c>
    </row>
    <row r="103" spans="3:27" ht="15.5" x14ac:dyDescent="0.35">
      <c r="C103" t="s">
        <v>122</v>
      </c>
    </row>
    <row r="104" spans="3:27" ht="15.5" x14ac:dyDescent="0.35">
      <c r="C104" t="s">
        <v>123</v>
      </c>
    </row>
    <row r="105" spans="3:27" ht="15.5" x14ac:dyDescent="0.35">
      <c r="C105" t="s">
        <v>124</v>
      </c>
      <c r="D105" s="5">
        <v>13001403000000</v>
      </c>
      <c r="E105" s="5">
        <v>12316000000000</v>
      </c>
      <c r="F105" s="5">
        <v>11846752000000</v>
      </c>
      <c r="G105" s="5">
        <v>14444778000000</v>
      </c>
      <c r="I105" s="5">
        <v>12316000000000</v>
      </c>
      <c r="J105" s="5">
        <v>10924773000000</v>
      </c>
      <c r="K105" s="5">
        <v>10464225000000</v>
      </c>
      <c r="L105" s="5">
        <v>10033935000000</v>
      </c>
      <c r="M105" s="5">
        <v>18896133000000</v>
      </c>
      <c r="N105" s="5">
        <v>9176164000000</v>
      </c>
      <c r="O105" s="5">
        <v>6556359000000</v>
      </c>
      <c r="P105" s="5">
        <v>7235398000000</v>
      </c>
      <c r="Q105" s="5">
        <v>6827588000000</v>
      </c>
      <c r="R105" s="5">
        <v>6469785000000</v>
      </c>
      <c r="S105" s="5">
        <v>6002344000000</v>
      </c>
      <c r="T105" s="5">
        <v>6230997000000</v>
      </c>
      <c r="U105" s="5">
        <v>4696583000000</v>
      </c>
      <c r="V105" s="5">
        <v>3579487000000</v>
      </c>
      <c r="W105" s="5">
        <v>2988540000000</v>
      </c>
      <c r="X105" s="5">
        <v>2701200000000</v>
      </c>
      <c r="Y105" s="5">
        <v>7378449000000</v>
      </c>
      <c r="Z105" s="5">
        <v>6475624000000</v>
      </c>
      <c r="AA105" s="2">
        <v>1618648000000</v>
      </c>
    </row>
    <row r="106" spans="3:27" ht="15.5" x14ac:dyDescent="0.35">
      <c r="C106" t="s">
        <v>125</v>
      </c>
      <c r="D106" s="5">
        <v>489995000000</v>
      </c>
      <c r="E106" s="5">
        <v>576929000000</v>
      </c>
      <c r="F106" s="5">
        <v>499064000000</v>
      </c>
      <c r="G106" s="5">
        <v>287819000000</v>
      </c>
      <c r="I106" s="5">
        <v>576929000000</v>
      </c>
      <c r="J106" s="5">
        <v>185303000000</v>
      </c>
      <c r="K106" s="5">
        <v>112500000000</v>
      </c>
      <c r="L106" s="5">
        <v>825000000000</v>
      </c>
      <c r="M106" s="5">
        <v>515000000000</v>
      </c>
      <c r="N106" s="5">
        <v>512501000000</v>
      </c>
      <c r="O106" s="5">
        <v>458108000000</v>
      </c>
      <c r="P106" s="5">
        <v>862238000000</v>
      </c>
      <c r="Q106" s="5">
        <v>672886000000</v>
      </c>
      <c r="R106" s="5">
        <v>375000000000</v>
      </c>
      <c r="S106" s="5">
        <v>719035000000</v>
      </c>
      <c r="T106" s="5">
        <v>804684000000</v>
      </c>
      <c r="U106" s="5">
        <v>557484000000</v>
      </c>
      <c r="V106" s="5">
        <v>400396000000</v>
      </c>
      <c r="W106" s="5">
        <v>417851000000</v>
      </c>
      <c r="X106" s="5">
        <v>405362000000</v>
      </c>
      <c r="Y106" s="5">
        <v>1360000000000</v>
      </c>
      <c r="Z106" s="5">
        <v>262379000000</v>
      </c>
      <c r="AA106" s="2">
        <v>113618000000</v>
      </c>
    </row>
    <row r="107" spans="3:27" ht="15.5" x14ac:dyDescent="0.35">
      <c r="C107" t="s">
        <v>459</v>
      </c>
      <c r="P107" s="5">
        <v>283657000000</v>
      </c>
      <c r="Q107" s="5">
        <v>476358000000</v>
      </c>
      <c r="R107" s="5">
        <v>188196000000</v>
      </c>
      <c r="S107" s="5">
        <v>153693000000</v>
      </c>
      <c r="T107" s="5">
        <v>743544000000</v>
      </c>
      <c r="U107" s="5">
        <v>421896000000</v>
      </c>
      <c r="V107" s="5">
        <v>182229000000</v>
      </c>
      <c r="W107" s="5">
        <v>210744000000</v>
      </c>
      <c r="X107" s="5">
        <v>94863000000</v>
      </c>
    </row>
    <row r="108" spans="3:27" ht="15.5" x14ac:dyDescent="0.35">
      <c r="C108" t="s">
        <v>127</v>
      </c>
    </row>
    <row r="109" spans="3:27" ht="15.5" x14ac:dyDescent="0.35">
      <c r="C109" t="s">
        <v>128</v>
      </c>
      <c r="D109" s="5">
        <v>4378983000000</v>
      </c>
      <c r="E109" s="5">
        <v>4567739000000</v>
      </c>
      <c r="F109" s="5">
        <v>4096815000000</v>
      </c>
      <c r="G109" s="5">
        <v>4353532000000</v>
      </c>
      <c r="I109" s="5">
        <v>4567739000000</v>
      </c>
      <c r="J109" s="5">
        <v>4101429000000</v>
      </c>
      <c r="K109" s="5">
        <v>3773969000000</v>
      </c>
      <c r="L109" s="5">
        <v>3702979000000</v>
      </c>
      <c r="M109" s="5">
        <v>3585935000000</v>
      </c>
      <c r="N109" s="5">
        <v>3045111000000</v>
      </c>
      <c r="O109" s="5">
        <v>2635433000000</v>
      </c>
      <c r="P109" s="5">
        <v>2956189000000</v>
      </c>
      <c r="Q109" s="5">
        <v>2904233000000</v>
      </c>
      <c r="R109" s="5">
        <v>2692349000000</v>
      </c>
      <c r="S109" s="5">
        <v>2190692000000</v>
      </c>
      <c r="T109" s="5">
        <v>2292396000000</v>
      </c>
      <c r="U109" s="5">
        <v>2137102000000</v>
      </c>
      <c r="V109" s="5">
        <v>1585180000000</v>
      </c>
      <c r="W109" s="5">
        <v>1274067000000</v>
      </c>
      <c r="X109" s="5">
        <v>1134052000000</v>
      </c>
      <c r="Y109" s="5">
        <v>906928000000</v>
      </c>
      <c r="Z109" s="5">
        <v>1241084000000</v>
      </c>
      <c r="AA109" s="2">
        <v>590735000000</v>
      </c>
    </row>
    <row r="110" spans="3:27" ht="15.5" x14ac:dyDescent="0.35">
      <c r="C110" t="s">
        <v>129</v>
      </c>
    </row>
    <row r="111" spans="3:27" ht="15.5" x14ac:dyDescent="0.35">
      <c r="C111" t="s">
        <v>130</v>
      </c>
      <c r="D111" s="5">
        <v>1156878000000</v>
      </c>
      <c r="E111" s="5">
        <v>1067113000000</v>
      </c>
      <c r="F111" s="5">
        <v>1177553000000</v>
      </c>
      <c r="G111" s="5">
        <v>1127749000000</v>
      </c>
      <c r="I111" s="5">
        <v>1067113000000</v>
      </c>
      <c r="J111" s="5">
        <v>1065835000000</v>
      </c>
      <c r="K111" s="5">
        <v>1177640000000</v>
      </c>
      <c r="L111" s="5">
        <v>1022122000000</v>
      </c>
      <c r="M111" s="5">
        <v>965847000000</v>
      </c>
      <c r="N111" s="5">
        <v>861468000000</v>
      </c>
      <c r="O111" s="5">
        <v>622221000000</v>
      </c>
      <c r="P111" s="5">
        <v>749694000000</v>
      </c>
      <c r="Q111" s="5">
        <v>615110000000</v>
      </c>
      <c r="R111" s="5">
        <v>390765000000</v>
      </c>
      <c r="S111" s="5">
        <v>390261000000</v>
      </c>
      <c r="T111" s="5">
        <v>520888000000</v>
      </c>
      <c r="U111" s="5">
        <v>393500000000</v>
      </c>
      <c r="V111" s="5">
        <v>343190000000</v>
      </c>
      <c r="W111" s="5">
        <v>155321000000</v>
      </c>
      <c r="X111" s="5">
        <v>176341000000</v>
      </c>
      <c r="Y111" s="5">
        <v>194140000000</v>
      </c>
      <c r="Z111" s="5">
        <v>263237000000</v>
      </c>
      <c r="AA111" s="2">
        <v>186660000000</v>
      </c>
    </row>
    <row r="112" spans="3:27" ht="15.5" x14ac:dyDescent="0.35">
      <c r="C112" t="s">
        <v>132</v>
      </c>
      <c r="D112" s="5">
        <v>4249259000000</v>
      </c>
      <c r="E112" s="5">
        <v>3946786000000</v>
      </c>
      <c r="F112" s="5">
        <v>3658247000000</v>
      </c>
      <c r="G112" s="5">
        <v>3590960000000</v>
      </c>
      <c r="I112" s="5">
        <v>3946786000000</v>
      </c>
      <c r="J112" s="5">
        <v>3244707000000</v>
      </c>
      <c r="K112" s="5">
        <v>2956038000000</v>
      </c>
      <c r="L112" s="5">
        <v>2498512000000</v>
      </c>
      <c r="M112" s="5">
        <v>2583651000000</v>
      </c>
      <c r="N112" s="5">
        <v>2259852000000</v>
      </c>
      <c r="O112" s="5">
        <v>1841517000000</v>
      </c>
      <c r="P112" s="5">
        <v>1701628000000</v>
      </c>
      <c r="Q112" s="5">
        <v>1472210000000</v>
      </c>
      <c r="R112" s="5">
        <v>1731828000000</v>
      </c>
      <c r="S112" s="5">
        <v>1577730000000</v>
      </c>
      <c r="T112" s="5">
        <v>1312020000000</v>
      </c>
      <c r="U112" s="5">
        <v>848674000000</v>
      </c>
      <c r="V112" s="5">
        <v>846929000000</v>
      </c>
      <c r="W112" s="5">
        <v>226251000000</v>
      </c>
      <c r="X112" s="5">
        <v>257411000000</v>
      </c>
      <c r="Y112" s="5">
        <v>244494000000</v>
      </c>
      <c r="Z112" s="5">
        <v>87789000000</v>
      </c>
      <c r="AA112" s="2">
        <v>62797000000</v>
      </c>
    </row>
    <row r="113" spans="3:27" ht="15.5" x14ac:dyDescent="0.35">
      <c r="C113" t="s">
        <v>131</v>
      </c>
      <c r="D113" s="5">
        <v>1950382000000</v>
      </c>
      <c r="E113" s="5">
        <v>1453231000000</v>
      </c>
      <c r="F113" s="5">
        <v>1423307000000</v>
      </c>
      <c r="G113" s="5">
        <v>1217298000000</v>
      </c>
      <c r="I113" s="5">
        <v>1453231000000</v>
      </c>
      <c r="J113" s="5">
        <v>1401567000000</v>
      </c>
      <c r="K113" s="5">
        <v>1553474000000</v>
      </c>
      <c r="L113" s="5">
        <v>1054050000000</v>
      </c>
      <c r="M113" s="5">
        <v>1198249000000</v>
      </c>
      <c r="N113" s="5">
        <v>1796428000000</v>
      </c>
      <c r="O113" s="5">
        <v>545825000000</v>
      </c>
      <c r="P113" s="5">
        <v>204886000000</v>
      </c>
      <c r="Q113" s="5">
        <v>212476000000</v>
      </c>
      <c r="R113" s="5">
        <v>288397000000</v>
      </c>
      <c r="S113" s="5">
        <v>235593000000</v>
      </c>
      <c r="T113" s="5">
        <v>131117000000</v>
      </c>
      <c r="U113" s="5">
        <v>61339000000</v>
      </c>
      <c r="V113" s="5">
        <v>85766000000</v>
      </c>
    </row>
    <row r="114" spans="3:27" ht="15.5" x14ac:dyDescent="0.35">
      <c r="C114" t="s">
        <v>134</v>
      </c>
    </row>
    <row r="115" spans="3:27" ht="15.5" x14ac:dyDescent="0.35">
      <c r="C115" t="s">
        <v>135</v>
      </c>
      <c r="D115" s="5">
        <v>433223000000</v>
      </c>
      <c r="E115" s="5">
        <v>468108000000</v>
      </c>
      <c r="F115" s="5">
        <v>406811000000</v>
      </c>
      <c r="G115" s="5">
        <v>494121000000</v>
      </c>
      <c r="I115" s="5">
        <v>468108000000</v>
      </c>
      <c r="J115" s="5">
        <v>662989000000</v>
      </c>
      <c r="K115" s="5">
        <v>1059350000000</v>
      </c>
      <c r="L115" s="5">
        <v>1548641000000</v>
      </c>
      <c r="M115" s="5">
        <v>1779157000000</v>
      </c>
      <c r="N115" s="5">
        <v>30772817000000</v>
      </c>
      <c r="O115" s="5">
        <v>1694785000000</v>
      </c>
      <c r="P115" s="5">
        <v>667099000000</v>
      </c>
      <c r="Q115" s="5">
        <v>954545000000</v>
      </c>
      <c r="R115" s="5">
        <v>872033000000</v>
      </c>
      <c r="S115" s="5">
        <v>1416104000000</v>
      </c>
      <c r="T115" s="5">
        <v>1563768000000</v>
      </c>
      <c r="U115" s="5">
        <v>1346781000000</v>
      </c>
      <c r="V115" s="5">
        <v>602833000000</v>
      </c>
      <c r="W115" s="5">
        <v>111932000000</v>
      </c>
      <c r="X115" s="5">
        <v>4958000000</v>
      </c>
      <c r="Y115" s="5">
        <v>31200000000</v>
      </c>
      <c r="Z115" s="5">
        <v>55738000000</v>
      </c>
    </row>
    <row r="116" spans="3:27" ht="15.5" x14ac:dyDescent="0.35">
      <c r="C116" t="s">
        <v>460</v>
      </c>
      <c r="Q116" s="5">
        <v>2377000000</v>
      </c>
      <c r="R116" s="5">
        <v>4603000000</v>
      </c>
      <c r="S116" s="5">
        <v>15466000000</v>
      </c>
      <c r="T116" s="5">
        <v>25914000000</v>
      </c>
      <c r="U116" s="5">
        <v>36511000000</v>
      </c>
      <c r="V116" s="5">
        <v>37780000000</v>
      </c>
      <c r="W116" s="5">
        <v>33575000000</v>
      </c>
      <c r="X116" s="5">
        <v>9819000000</v>
      </c>
      <c r="Y116" s="5">
        <v>10433000000</v>
      </c>
      <c r="Z116" s="5">
        <v>7103000000</v>
      </c>
    </row>
    <row r="117" spans="3:27" ht="15.5" x14ac:dyDescent="0.35">
      <c r="C117" t="s">
        <v>138</v>
      </c>
      <c r="D117" s="5">
        <v>322813000000</v>
      </c>
      <c r="E117" s="5">
        <v>304645000000</v>
      </c>
      <c r="F117" s="5">
        <v>469650000000</v>
      </c>
      <c r="G117" s="5">
        <v>456451000000</v>
      </c>
      <c r="I117" s="5">
        <v>304645000000</v>
      </c>
      <c r="J117" s="5">
        <v>428665000000</v>
      </c>
      <c r="K117" s="5">
        <v>570172000000</v>
      </c>
      <c r="L117" s="5">
        <v>567718000000</v>
      </c>
      <c r="M117" s="5">
        <v>392065000000</v>
      </c>
      <c r="N117" s="5">
        <v>304001000000</v>
      </c>
      <c r="O117" s="5">
        <v>196001000000</v>
      </c>
      <c r="P117" s="5">
        <v>247552000000</v>
      </c>
      <c r="Q117" s="5">
        <v>250875000000</v>
      </c>
      <c r="R117" s="5">
        <v>605073000000</v>
      </c>
      <c r="S117" s="5">
        <v>564747000000</v>
      </c>
      <c r="T117" s="5">
        <v>268027000000</v>
      </c>
      <c r="U117" s="5">
        <v>157370000000</v>
      </c>
      <c r="V117" s="5">
        <v>39745000000</v>
      </c>
      <c r="W117" s="5">
        <v>6259000000</v>
      </c>
      <c r="X117" s="5">
        <v>11339000000</v>
      </c>
      <c r="Y117" s="5">
        <v>22688000000</v>
      </c>
      <c r="Z117" s="5">
        <v>32569000000</v>
      </c>
    </row>
    <row r="118" spans="3:27" ht="15.5" x14ac:dyDescent="0.35">
      <c r="C118" t="s">
        <v>139</v>
      </c>
      <c r="D118" s="5">
        <v>50131529000000</v>
      </c>
      <c r="E118" s="5">
        <v>49545347000000</v>
      </c>
      <c r="F118" s="5">
        <v>49211817000000</v>
      </c>
      <c r="G118" s="5">
        <v>48051122000000</v>
      </c>
      <c r="I118" s="5">
        <v>49545347000000</v>
      </c>
      <c r="J118" s="5">
        <v>48072247000000</v>
      </c>
      <c r="K118" s="5">
        <v>46698818000000</v>
      </c>
      <c r="L118" s="5">
        <v>47798594000000</v>
      </c>
      <c r="M118" s="5">
        <v>44446632000000</v>
      </c>
      <c r="N118" s="5">
        <v>44094108000000</v>
      </c>
      <c r="O118" s="5">
        <v>5481851000000</v>
      </c>
      <c r="P118" s="5">
        <v>4424605000000</v>
      </c>
      <c r="Q118" s="5">
        <v>4467596000000</v>
      </c>
      <c r="R118" s="5">
        <v>3931340000000</v>
      </c>
      <c r="S118" s="5">
        <v>4171369000000</v>
      </c>
      <c r="T118" s="5">
        <v>3639267000000</v>
      </c>
      <c r="U118" s="5">
        <v>3305156000000</v>
      </c>
      <c r="V118" s="5">
        <v>2187195000000</v>
      </c>
      <c r="W118" s="5">
        <v>1524544000000</v>
      </c>
      <c r="X118" s="5">
        <v>1297932000000</v>
      </c>
      <c r="Y118" s="5">
        <v>1220704000000</v>
      </c>
      <c r="Z118" s="5">
        <v>1205161000000</v>
      </c>
      <c r="AA118" s="2">
        <v>339343000000</v>
      </c>
    </row>
    <row r="119" spans="3:27" ht="15.5" x14ac:dyDescent="0.35">
      <c r="C119" t="s">
        <v>140</v>
      </c>
      <c r="D119" s="5">
        <v>50131529000000</v>
      </c>
      <c r="E119" s="5">
        <v>49545347000000</v>
      </c>
      <c r="F119" s="5">
        <v>49211817000000</v>
      </c>
      <c r="G119" s="5">
        <v>48051122000000</v>
      </c>
      <c r="I119" s="5">
        <v>49545347000000</v>
      </c>
      <c r="J119" s="5">
        <v>48072247000000</v>
      </c>
      <c r="K119" s="5">
        <v>46698818000000</v>
      </c>
      <c r="L119" s="5">
        <v>47798594000000</v>
      </c>
      <c r="M119" s="5">
        <v>44446632000000</v>
      </c>
      <c r="N119" s="5">
        <v>44094108000000</v>
      </c>
      <c r="O119" s="5">
        <v>5481851000000</v>
      </c>
      <c r="P119" s="5">
        <v>4424605000000</v>
      </c>
      <c r="Q119" s="5">
        <v>4467596000000</v>
      </c>
      <c r="R119" s="5">
        <v>3931340000000</v>
      </c>
      <c r="S119" s="5">
        <v>4171369000000</v>
      </c>
      <c r="T119" s="5">
        <v>3639267000000</v>
      </c>
      <c r="U119" s="5">
        <v>3305156000000</v>
      </c>
      <c r="V119" s="5">
        <v>2187195000000</v>
      </c>
      <c r="W119" s="5">
        <v>1524544000000</v>
      </c>
      <c r="X119" s="5">
        <v>1297932000000</v>
      </c>
      <c r="Y119" s="5">
        <v>1220704000000</v>
      </c>
      <c r="Z119" s="5">
        <v>1205161000000</v>
      </c>
      <c r="AA119" s="2">
        <v>339343000000</v>
      </c>
    </row>
    <row r="120" spans="3:27" ht="15.5" x14ac:dyDescent="0.35">
      <c r="C120" t="s">
        <v>144</v>
      </c>
    </row>
    <row r="121" spans="3:27" ht="15.5" x14ac:dyDescent="0.35">
      <c r="C121" t="s">
        <v>136</v>
      </c>
      <c r="D121" s="5">
        <v>46521660000000</v>
      </c>
      <c r="E121" s="5">
        <v>45936280000000</v>
      </c>
      <c r="F121" s="5">
        <v>45650695000000</v>
      </c>
      <c r="G121" s="5">
        <v>44416407000000</v>
      </c>
      <c r="I121" s="5">
        <v>45936280000000</v>
      </c>
      <c r="J121" s="5">
        <v>44211216000000</v>
      </c>
      <c r="K121" s="5">
        <v>42125127000000</v>
      </c>
      <c r="L121" s="5">
        <v>42967686000000</v>
      </c>
      <c r="M121" s="5">
        <v>38951532000000</v>
      </c>
    </row>
    <row r="122" spans="3:27" ht="15.5" x14ac:dyDescent="0.35">
      <c r="C122" t="s">
        <v>145</v>
      </c>
      <c r="D122" s="5">
        <v>47107993000000</v>
      </c>
      <c r="E122" s="5">
        <v>46549953000000</v>
      </c>
      <c r="F122" s="5">
        <v>46207750000000</v>
      </c>
      <c r="G122" s="5">
        <v>45074589000000</v>
      </c>
      <c r="I122" s="5">
        <v>46549953000000</v>
      </c>
      <c r="J122" s="5">
        <v>45010684000000</v>
      </c>
      <c r="K122" s="5">
        <v>43307660000000</v>
      </c>
      <c r="L122" s="5">
        <v>44613333000000</v>
      </c>
      <c r="M122" s="5">
        <v>40845395000000</v>
      </c>
      <c r="N122" s="5">
        <v>30907864000000</v>
      </c>
      <c r="O122" s="5">
        <v>1702075000000</v>
      </c>
      <c r="P122" s="5">
        <v>851739000000</v>
      </c>
      <c r="Q122" s="5">
        <v>956922000000</v>
      </c>
      <c r="R122" s="5">
        <v>876636000000</v>
      </c>
      <c r="S122" s="5">
        <v>1431570000000</v>
      </c>
      <c r="T122" s="5">
        <v>1589682000000</v>
      </c>
      <c r="U122" s="5">
        <v>1383292000000</v>
      </c>
      <c r="V122" s="5">
        <v>640613000000</v>
      </c>
      <c r="W122" s="5">
        <v>145507000000</v>
      </c>
      <c r="X122" s="5">
        <v>14777000000</v>
      </c>
      <c r="Y122" s="5">
        <v>41633000000</v>
      </c>
      <c r="Z122" s="5">
        <v>62841000000</v>
      </c>
    </row>
    <row r="123" spans="3:27" ht="15.5" x14ac:dyDescent="0.35">
      <c r="C123" t="s">
        <v>133</v>
      </c>
      <c r="D123" s="5">
        <v>363354000000</v>
      </c>
      <c r="E123" s="5">
        <v>366207000000</v>
      </c>
      <c r="F123" s="5">
        <v>342456000000</v>
      </c>
      <c r="G123" s="5">
        <v>350038000000</v>
      </c>
      <c r="I123" s="5">
        <v>366207000000</v>
      </c>
      <c r="J123" s="5">
        <v>331571000000</v>
      </c>
      <c r="K123" s="5">
        <v>329284000000</v>
      </c>
      <c r="L123" s="5">
        <v>326258000000</v>
      </c>
      <c r="M123" s="5">
        <v>320460000000</v>
      </c>
      <c r="N123" s="5">
        <v>269843000000</v>
      </c>
      <c r="O123" s="5">
        <v>364894000000</v>
      </c>
      <c r="P123" s="5">
        <v>379900000000</v>
      </c>
      <c r="Q123" s="5">
        <v>385520000000</v>
      </c>
      <c r="R123" s="5">
        <v>412144000000</v>
      </c>
      <c r="S123" s="5">
        <v>443119000000</v>
      </c>
      <c r="T123" s="5">
        <v>482742000000</v>
      </c>
      <c r="U123" s="5">
        <v>498504000000</v>
      </c>
      <c r="V123" s="5">
        <v>530291000000</v>
      </c>
      <c r="W123" s="5">
        <v>563433000000</v>
      </c>
      <c r="X123" s="5">
        <v>598820000000</v>
      </c>
      <c r="Y123" s="5">
        <v>637571000000</v>
      </c>
      <c r="Z123" s="5">
        <v>721415000000</v>
      </c>
      <c r="AA123" s="2">
        <v>60892000000</v>
      </c>
    </row>
    <row r="124" spans="3:27" ht="15.5" x14ac:dyDescent="0.35">
      <c r="C124" t="s">
        <v>147</v>
      </c>
      <c r="D124" s="5">
        <v>63132932000000</v>
      </c>
      <c r="E124" s="5">
        <v>61861347000000</v>
      </c>
      <c r="F124" s="5">
        <v>61058569000000</v>
      </c>
      <c r="G124" s="5">
        <v>62495900000000</v>
      </c>
      <c r="I124" s="5">
        <v>61861347000000</v>
      </c>
      <c r="J124" s="5">
        <v>58997020000000</v>
      </c>
      <c r="K124" s="5">
        <v>57163043000000</v>
      </c>
      <c r="L124" s="5">
        <v>57832529000000</v>
      </c>
      <c r="M124" s="5">
        <v>63342765000000</v>
      </c>
      <c r="N124" s="5">
        <v>53270272000000</v>
      </c>
      <c r="O124" s="5">
        <v>12038210000000</v>
      </c>
      <c r="P124" s="5">
        <v>11660003000000</v>
      </c>
      <c r="Q124" s="5">
        <v>11295184000000</v>
      </c>
      <c r="R124" s="5">
        <v>10401125000000</v>
      </c>
      <c r="S124" s="5">
        <v>10173713000000</v>
      </c>
      <c r="T124" s="5">
        <v>9870264000000</v>
      </c>
      <c r="U124" s="5">
        <v>8001739000000</v>
      </c>
      <c r="V124" s="5">
        <v>5766682000000</v>
      </c>
      <c r="W124" s="5">
        <v>4513084000000</v>
      </c>
      <c r="X124" s="5">
        <v>3999132000000</v>
      </c>
      <c r="Y124" s="5">
        <v>8599153000000</v>
      </c>
      <c r="Z124" s="5">
        <v>7680785000000</v>
      </c>
      <c r="AA124" s="2">
        <v>1957991000000</v>
      </c>
    </row>
    <row r="125" spans="3:27" ht="15.5" x14ac:dyDescent="0.35">
      <c r="C125" t="s">
        <v>148</v>
      </c>
    </row>
    <row r="126" spans="3:27" ht="15.5" x14ac:dyDescent="0.35">
      <c r="C126" t="s">
        <v>149</v>
      </c>
      <c r="D126" s="5">
        <v>583095000000</v>
      </c>
      <c r="E126" s="5">
        <v>583095000000</v>
      </c>
      <c r="F126" s="5">
        <v>583095000000</v>
      </c>
      <c r="G126" s="5">
        <v>583095000000</v>
      </c>
      <c r="I126" s="5">
        <v>583095000000</v>
      </c>
      <c r="J126" s="5">
        <v>583095000000</v>
      </c>
      <c r="K126" s="5">
        <v>583095000000</v>
      </c>
      <c r="L126" s="5">
        <v>583095000000</v>
      </c>
      <c r="M126" s="5">
        <v>583095000000</v>
      </c>
      <c r="N126" s="5">
        <v>583095000000</v>
      </c>
      <c r="O126" s="5">
        <v>583095000000</v>
      </c>
      <c r="P126" s="5">
        <v>583095000000</v>
      </c>
      <c r="Q126" s="5">
        <v>583095000000</v>
      </c>
      <c r="R126" s="5">
        <v>583095000000</v>
      </c>
      <c r="S126" s="5">
        <v>583095000000</v>
      </c>
      <c r="T126" s="5">
        <v>583095000000</v>
      </c>
      <c r="U126" s="5">
        <v>583095000000</v>
      </c>
      <c r="V126" s="5">
        <v>583095000000</v>
      </c>
      <c r="W126" s="5">
        <v>583095000000</v>
      </c>
      <c r="X126" s="5">
        <v>583095000000</v>
      </c>
      <c r="Y126" s="5">
        <v>466476000000</v>
      </c>
    </row>
    <row r="127" spans="3:27" ht="15.5" x14ac:dyDescent="0.35">
      <c r="C127" t="s">
        <v>151</v>
      </c>
      <c r="D127" s="5">
        <v>5985469000000</v>
      </c>
      <c r="E127" s="5">
        <v>5985469000000</v>
      </c>
      <c r="F127" s="5">
        <v>5985469000000</v>
      </c>
      <c r="G127" s="5">
        <v>5985469000000</v>
      </c>
      <c r="I127" s="5">
        <v>5985469000000</v>
      </c>
      <c r="J127" s="5">
        <v>5985469000000</v>
      </c>
      <c r="K127" s="5">
        <v>5985469000000</v>
      </c>
      <c r="L127" s="5">
        <v>5985469000000</v>
      </c>
      <c r="M127" s="5">
        <v>5985469000000</v>
      </c>
      <c r="N127" s="5">
        <v>5985469000000</v>
      </c>
      <c r="O127" s="5">
        <v>5985469000000</v>
      </c>
      <c r="P127" s="5">
        <v>5985469000000</v>
      </c>
      <c r="Q127" s="5">
        <v>5985469000000</v>
      </c>
      <c r="R127" s="5">
        <v>5985469000000</v>
      </c>
      <c r="S127" s="5">
        <v>5985469000000</v>
      </c>
      <c r="T127" s="5">
        <v>5985469000000</v>
      </c>
      <c r="U127" s="5">
        <v>5985469000000</v>
      </c>
      <c r="V127" s="5">
        <v>5985469000000</v>
      </c>
      <c r="W127" s="5">
        <v>5969721000000</v>
      </c>
      <c r="X127" s="5">
        <v>5969721000000</v>
      </c>
      <c r="Z127" s="5">
        <v>2244666000000</v>
      </c>
      <c r="AA127" s="2">
        <v>1892464000000</v>
      </c>
    </row>
    <row r="128" spans="3:27" ht="15.5" x14ac:dyDescent="0.35">
      <c r="C128" t="s">
        <v>152</v>
      </c>
      <c r="D128" s="5">
        <v>47759229000000</v>
      </c>
      <c r="E128" s="5">
        <v>45188381000000</v>
      </c>
      <c r="F128" s="5">
        <v>43152094000000</v>
      </c>
      <c r="G128" s="5">
        <v>41581434000000</v>
      </c>
      <c r="I128" s="5">
        <v>45188381000000</v>
      </c>
      <c r="J128" s="5">
        <v>38960520000000</v>
      </c>
      <c r="K128" s="5">
        <v>34111051000000</v>
      </c>
      <c r="L128" s="5">
        <v>29342631000000</v>
      </c>
      <c r="M128" s="5">
        <v>26917455000000</v>
      </c>
      <c r="N128" s="5">
        <v>22576202000000</v>
      </c>
      <c r="O128" s="5">
        <v>18495204000000</v>
      </c>
      <c r="P128" s="5">
        <v>15029629000000</v>
      </c>
      <c r="Q128" s="5">
        <v>12799244000000</v>
      </c>
      <c r="R128" s="5">
        <v>10979473000000</v>
      </c>
      <c r="S128" s="5">
        <v>8850067000000</v>
      </c>
      <c r="T128" s="5">
        <v>7475019000000</v>
      </c>
      <c r="U128" s="5">
        <v>5978662000000</v>
      </c>
      <c r="V128" s="5">
        <v>4837947000000</v>
      </c>
      <c r="W128" s="5">
        <v>3643786000000</v>
      </c>
      <c r="X128" s="5">
        <v>2344832000000</v>
      </c>
      <c r="Y128" s="5">
        <v>785140000000</v>
      </c>
    </row>
    <row r="129" spans="2:27" ht="15.5" x14ac:dyDescent="0.35">
      <c r="C129" t="s">
        <v>154</v>
      </c>
      <c r="D129" s="5">
        <v>47684229000000</v>
      </c>
      <c r="E129" s="5">
        <v>45113381000000</v>
      </c>
      <c r="F129" s="5">
        <v>43077094000000</v>
      </c>
      <c r="G129" s="5">
        <v>41506434000000</v>
      </c>
      <c r="I129" s="5">
        <v>45113381000000</v>
      </c>
      <c r="J129" s="5">
        <v>38890520000000</v>
      </c>
      <c r="K129" s="5">
        <v>34046051000000</v>
      </c>
      <c r="L129" s="5">
        <v>29282631000000</v>
      </c>
      <c r="M129" s="5">
        <v>26862455000000</v>
      </c>
      <c r="N129" s="5">
        <v>22526202000000</v>
      </c>
      <c r="O129" s="5">
        <v>18450204000000</v>
      </c>
      <c r="P129" s="5">
        <v>14989629000000</v>
      </c>
      <c r="Q129" s="5">
        <v>12764244000000</v>
      </c>
      <c r="R129" s="5">
        <v>10949473000000</v>
      </c>
      <c r="S129" s="5">
        <v>8825067000000</v>
      </c>
      <c r="T129" s="5">
        <v>7455019000000</v>
      </c>
      <c r="U129" s="5">
        <v>5963662000000</v>
      </c>
      <c r="V129" s="5">
        <v>4827947000000</v>
      </c>
      <c r="W129" s="5">
        <v>3638786000000</v>
      </c>
    </row>
    <row r="130" spans="2:27" ht="15.5" x14ac:dyDescent="0.35">
      <c r="C130" t="s">
        <v>153</v>
      </c>
      <c r="W130" s="5">
        <v>5000000000</v>
      </c>
    </row>
    <row r="131" spans="2:27" ht="15.5" x14ac:dyDescent="0.35">
      <c r="C131" t="s">
        <v>155</v>
      </c>
      <c r="D131" s="5">
        <v>47759229000000</v>
      </c>
      <c r="E131" s="5">
        <v>45188381000000</v>
      </c>
      <c r="F131" s="5">
        <v>43152094000000</v>
      </c>
      <c r="G131" s="5">
        <v>41581434000000</v>
      </c>
      <c r="I131" s="5">
        <v>45188381000000</v>
      </c>
      <c r="J131" s="5">
        <v>38960520000000</v>
      </c>
      <c r="K131" s="5">
        <v>34111051000000</v>
      </c>
      <c r="L131" s="5">
        <v>29342631000000</v>
      </c>
      <c r="M131" s="5">
        <v>26917455000000</v>
      </c>
      <c r="N131" s="5">
        <v>22576202000000</v>
      </c>
      <c r="O131" s="5">
        <v>18495204000000</v>
      </c>
      <c r="P131" s="5">
        <v>15029629000000</v>
      </c>
      <c r="Q131" s="5">
        <v>12799244000000</v>
      </c>
      <c r="R131" s="5">
        <v>10979473000000</v>
      </c>
      <c r="S131" s="5">
        <v>8850067000000</v>
      </c>
      <c r="T131" s="5">
        <v>7475019000000</v>
      </c>
      <c r="U131" s="5">
        <v>5978662000000</v>
      </c>
      <c r="V131" s="5">
        <v>4837947000000</v>
      </c>
      <c r="W131" s="5">
        <v>3643786000000</v>
      </c>
      <c r="X131" s="5">
        <v>2344832000000</v>
      </c>
      <c r="Y131" s="5">
        <v>785140000000</v>
      </c>
    </row>
    <row r="132" spans="2:27" ht="15.5" x14ac:dyDescent="0.35">
      <c r="C132" t="s">
        <v>156</v>
      </c>
      <c r="D132" s="5">
        <v>22424897000000</v>
      </c>
      <c r="E132" s="5">
        <v>22163261000000</v>
      </c>
      <c r="F132" s="5">
        <v>22055111000000</v>
      </c>
      <c r="G132" s="5">
        <v>21967698000000</v>
      </c>
      <c r="I132" s="5">
        <v>22163261000000</v>
      </c>
      <c r="J132" s="5">
        <v>21826509000000</v>
      </c>
      <c r="K132" s="5">
        <v>21353864000000</v>
      </c>
      <c r="L132" s="5">
        <v>20954496000000</v>
      </c>
      <c r="M132" s="5">
        <v>20841960000000</v>
      </c>
      <c r="N132" s="5">
        <v>20887762000000</v>
      </c>
      <c r="O132" s="5">
        <v>1370266000000</v>
      </c>
      <c r="P132" s="5">
        <v>1088227000000</v>
      </c>
      <c r="Q132" s="5">
        <v>760662000000</v>
      </c>
      <c r="R132" s="5">
        <v>936865000000</v>
      </c>
      <c r="S132" s="5">
        <v>932048000000</v>
      </c>
      <c r="T132" s="5">
        <v>962239000000</v>
      </c>
      <c r="U132" s="5">
        <v>678949000000</v>
      </c>
      <c r="V132" s="5">
        <v>572186000000</v>
      </c>
      <c r="W132" s="5">
        <v>492935000000</v>
      </c>
      <c r="X132" s="5">
        <v>442635000000</v>
      </c>
      <c r="Y132" s="5">
        <v>345544000000</v>
      </c>
      <c r="Z132" s="5">
        <v>280265000000</v>
      </c>
      <c r="AA132" s="2">
        <v>166671000000</v>
      </c>
    </row>
    <row r="133" spans="2:27" ht="15.5" x14ac:dyDescent="0.35">
      <c r="C133" t="s">
        <v>9</v>
      </c>
      <c r="D133" s="5">
        <v>77020118000000</v>
      </c>
      <c r="E133" s="5">
        <v>73683004000000</v>
      </c>
      <c r="F133" s="5">
        <v>71354490000000</v>
      </c>
      <c r="G133" s="5">
        <v>69499776000000</v>
      </c>
      <c r="I133" s="5">
        <v>73683004000000</v>
      </c>
      <c r="J133" s="5">
        <v>67043885000000</v>
      </c>
      <c r="K133" s="5">
        <v>62104033000000</v>
      </c>
      <c r="L133" s="5">
        <v>57473007000000</v>
      </c>
      <c r="M133" s="5">
        <v>54723863000000</v>
      </c>
      <c r="N133" s="5">
        <v>50318053000000</v>
      </c>
      <c r="O133" s="5">
        <v>26671104000000</v>
      </c>
      <c r="P133" s="5">
        <v>22707150000000</v>
      </c>
      <c r="Q133" s="5">
        <v>20324330000000</v>
      </c>
      <c r="R133" s="5">
        <v>18500823000000</v>
      </c>
      <c r="S133" s="5">
        <v>16386911000000</v>
      </c>
      <c r="T133" s="5">
        <v>15039947000000</v>
      </c>
      <c r="U133" s="5">
        <v>13265731000000</v>
      </c>
      <c r="V133" s="5">
        <v>11986798000000</v>
      </c>
      <c r="W133" s="5">
        <v>10709773000000</v>
      </c>
      <c r="X133" s="5">
        <v>9362181000000</v>
      </c>
      <c r="Y133" s="5">
        <v>1624740000000</v>
      </c>
      <c r="Z133" s="5">
        <v>2524931000000</v>
      </c>
      <c r="AA133" s="2">
        <v>2059135000000</v>
      </c>
    </row>
    <row r="134" spans="2:27" ht="15.5" x14ac:dyDescent="0.35">
      <c r="C134" t="s">
        <v>157</v>
      </c>
      <c r="D134" s="5">
        <v>140153050000000</v>
      </c>
      <c r="E134" s="5">
        <v>135544351000000</v>
      </c>
      <c r="F134" s="5">
        <v>132413059000000</v>
      </c>
      <c r="G134" s="5">
        <v>131995676000000</v>
      </c>
      <c r="I134" s="5">
        <v>135544351000000</v>
      </c>
      <c r="J134" s="5">
        <v>126040905000000</v>
      </c>
      <c r="K134" s="5">
        <v>119267076000000</v>
      </c>
      <c r="L134" s="5">
        <v>115305536000000</v>
      </c>
      <c r="M134" s="5">
        <v>118066628000000</v>
      </c>
      <c r="N134" s="5">
        <v>103588325000000</v>
      </c>
      <c r="O134" s="5">
        <v>38709314000000</v>
      </c>
      <c r="P134" s="5">
        <v>34367153000000</v>
      </c>
      <c r="Q134" s="5">
        <v>31619514000000</v>
      </c>
      <c r="R134" s="5">
        <v>28901948000000</v>
      </c>
      <c r="S134" s="5">
        <v>26560624000000</v>
      </c>
      <c r="T134" s="5">
        <v>24910211000000</v>
      </c>
      <c r="U134" s="5">
        <v>21267470000000</v>
      </c>
      <c r="V134" s="5">
        <v>17753480000000</v>
      </c>
      <c r="W134" s="5">
        <v>15222857000000</v>
      </c>
      <c r="X134" s="5">
        <v>13361313000000</v>
      </c>
      <c r="Y134" s="5">
        <v>10223893000000</v>
      </c>
      <c r="Z134" s="5">
        <v>10205716000000</v>
      </c>
      <c r="AA134" s="2">
        <v>4017126000000</v>
      </c>
    </row>
    <row r="135" spans="2:27" ht="15.5" x14ac:dyDescent="0.35">
      <c r="C135" t="s">
        <v>158</v>
      </c>
      <c r="D135" s="5">
        <v>11661908000</v>
      </c>
      <c r="E135" s="5">
        <v>11661908000</v>
      </c>
      <c r="F135" s="5">
        <v>11661908000</v>
      </c>
      <c r="G135" s="5">
        <v>11661908000</v>
      </c>
      <c r="I135" s="5">
        <v>11661908000</v>
      </c>
      <c r="J135" s="5">
        <v>11661908000</v>
      </c>
      <c r="K135" s="5">
        <v>11661908000</v>
      </c>
      <c r="L135" s="5">
        <v>11661908000</v>
      </c>
      <c r="M135" s="5">
        <v>11661908000</v>
      </c>
      <c r="N135" s="5">
        <v>11661908000</v>
      </c>
      <c r="O135" s="5">
        <v>11661908000</v>
      </c>
      <c r="P135" s="5">
        <v>11661908000</v>
      </c>
      <c r="Q135" s="5">
        <v>11661908000</v>
      </c>
      <c r="R135" s="5">
        <v>11661908000</v>
      </c>
      <c r="S135" s="5">
        <v>5830954000</v>
      </c>
      <c r="T135" s="5">
        <v>5830954000</v>
      </c>
      <c r="U135" s="5">
        <v>5830954000</v>
      </c>
      <c r="V135" s="5">
        <v>5830954000</v>
      </c>
      <c r="W135" s="5">
        <v>5830954000</v>
      </c>
      <c r="X135" s="5">
        <v>5830954000</v>
      </c>
      <c r="Y135" s="5">
        <v>466476178</v>
      </c>
      <c r="Z135" s="5">
        <v>466476178</v>
      </c>
      <c r="AA135" s="2">
        <v>466476178</v>
      </c>
    </row>
    <row r="137" spans="2:27" ht="15.5" x14ac:dyDescent="0.35">
      <c r="B137" t="s">
        <v>159</v>
      </c>
      <c r="C137" t="s">
        <v>160</v>
      </c>
      <c r="D137" s="5">
        <v>2157806000000</v>
      </c>
      <c r="E137" s="5">
        <v>4938604000000</v>
      </c>
      <c r="F137" s="5">
        <v>2321766000000</v>
      </c>
      <c r="G137" s="5">
        <v>3230276000000</v>
      </c>
      <c r="I137" s="5">
        <v>12104427000000</v>
      </c>
      <c r="J137" s="5">
        <v>12454982000000</v>
      </c>
      <c r="K137" s="5">
        <v>12415005000000</v>
      </c>
      <c r="L137" s="5">
        <v>8804494000000</v>
      </c>
      <c r="M137" s="5">
        <v>7989039000000</v>
      </c>
      <c r="N137" s="5">
        <v>9336780000000</v>
      </c>
      <c r="O137" s="5">
        <v>7398161000000</v>
      </c>
      <c r="P137" s="5">
        <v>4653375000000</v>
      </c>
      <c r="Q137" s="5">
        <v>5174368000000</v>
      </c>
      <c r="R137" s="5">
        <v>4584964000000</v>
      </c>
      <c r="S137" s="5">
        <v>3485533000000</v>
      </c>
      <c r="T137" s="5">
        <v>3860843000000</v>
      </c>
      <c r="U137" s="5">
        <v>1993496000000</v>
      </c>
      <c r="V137" s="5">
        <v>3041616000000</v>
      </c>
      <c r="W137" s="5">
        <v>2174427000000</v>
      </c>
      <c r="X137" s="5">
        <v>2247903000000</v>
      </c>
      <c r="Y137" s="5">
        <v>1670202000000</v>
      </c>
      <c r="Z137" s="5">
        <v>373344000000</v>
      </c>
      <c r="AA137" s="2">
        <v>326320000000</v>
      </c>
    </row>
    <row r="138" spans="2:27" ht="15.5" x14ac:dyDescent="0.35">
      <c r="C138" t="s">
        <v>161</v>
      </c>
      <c r="D138" s="5">
        <v>19841092000000</v>
      </c>
      <c r="E138" s="5">
        <v>20217875000000</v>
      </c>
      <c r="F138" s="5">
        <v>18191955000000</v>
      </c>
      <c r="G138" s="5">
        <v>17948195000000</v>
      </c>
      <c r="I138" s="5">
        <v>73857034000000</v>
      </c>
      <c r="J138" s="5">
        <v>71880392000000</v>
      </c>
      <c r="K138" s="5">
        <v>67635562000000</v>
      </c>
      <c r="L138" s="5">
        <v>64788332000000</v>
      </c>
      <c r="M138" s="5">
        <v>55930405000000</v>
      </c>
      <c r="N138" s="5">
        <v>46677538000000</v>
      </c>
      <c r="O138" s="5">
        <v>42564285000000</v>
      </c>
      <c r="P138" s="5">
        <v>38610099000000</v>
      </c>
      <c r="Q138" s="5">
        <v>35613963000000</v>
      </c>
      <c r="R138" s="5">
        <v>34096275000000</v>
      </c>
      <c r="S138" s="5">
        <v>31344307000000</v>
      </c>
      <c r="T138" s="5">
        <v>29878939000000</v>
      </c>
      <c r="U138" s="5">
        <v>24974807000000</v>
      </c>
      <c r="V138" s="5">
        <v>21680531000000</v>
      </c>
      <c r="W138" s="5">
        <v>19060925000000</v>
      </c>
      <c r="X138" s="5">
        <v>17453973000000</v>
      </c>
      <c r="Y138" s="5">
        <v>16464605000000</v>
      </c>
      <c r="Z138" s="5">
        <v>11925472000000</v>
      </c>
      <c r="AA138" s="2">
        <v>9268939000000</v>
      </c>
    </row>
    <row r="139" spans="2:27" ht="15.5" x14ac:dyDescent="0.35">
      <c r="C139" t="s">
        <v>461</v>
      </c>
      <c r="D139" s="5">
        <v>-11996820000000</v>
      </c>
      <c r="E139" s="5">
        <v>-9600627000000</v>
      </c>
      <c r="F139" s="5">
        <v>-10370913000000</v>
      </c>
      <c r="G139" s="5">
        <v>-8508964000000</v>
      </c>
      <c r="I139" s="5">
        <v>-39413077000000</v>
      </c>
      <c r="J139" s="5">
        <v>-37055718000000</v>
      </c>
      <c r="K139" s="5">
        <v>-34510975000000</v>
      </c>
      <c r="L139" s="5">
        <v>-36073157000000</v>
      </c>
      <c r="M139" s="5">
        <v>-29365986000000</v>
      </c>
      <c r="N139" s="5">
        <v>-22971605000000</v>
      </c>
      <c r="O139" s="5">
        <v>-21865155000000</v>
      </c>
      <c r="P139" s="5">
        <v>-21175658000000</v>
      </c>
      <c r="Q139" s="5">
        <v>-19155870000000</v>
      </c>
      <c r="R139" s="5">
        <v>-18847795000000</v>
      </c>
      <c r="S139" s="5">
        <v>-17963327000000</v>
      </c>
      <c r="T139" s="5">
        <v>-16006379000000</v>
      </c>
      <c r="U139" s="5">
        <v>-15713047000000</v>
      </c>
      <c r="V139" s="5">
        <v>-12995336000000</v>
      </c>
      <c r="W139" s="5">
        <v>-11996292000000</v>
      </c>
      <c r="X139" s="5">
        <v>-11671069000000</v>
      </c>
      <c r="Y139" s="5">
        <v>-11542067000000</v>
      </c>
      <c r="Z139" s="5">
        <v>-9166488000000</v>
      </c>
      <c r="AA139" s="2">
        <v>-7131166000000</v>
      </c>
    </row>
    <row r="140" spans="2:27" ht="15.5" x14ac:dyDescent="0.35">
      <c r="C140" t="s">
        <v>462</v>
      </c>
      <c r="D140" s="5">
        <v>-3669350000000</v>
      </c>
      <c r="E140" s="5">
        <v>-2480765000000</v>
      </c>
      <c r="F140" s="5">
        <v>-3318792000000</v>
      </c>
      <c r="G140" s="5">
        <v>-2218671000000</v>
      </c>
      <c r="I140" s="5">
        <v>-11278747000000</v>
      </c>
      <c r="J140" s="5">
        <v>-11542163000000</v>
      </c>
      <c r="K140" s="5">
        <v>-10304749000000</v>
      </c>
      <c r="L140" s="5">
        <v>-10198787000000</v>
      </c>
      <c r="M140" s="5">
        <v>-8939982000000</v>
      </c>
      <c r="N140" s="5">
        <v>-7714573000000</v>
      </c>
      <c r="O140" s="5">
        <v>-7715899000000</v>
      </c>
      <c r="P140" s="5">
        <v>-7223708000000</v>
      </c>
      <c r="Q140" s="5">
        <v>-6389680000000</v>
      </c>
      <c r="R140" s="5">
        <v>-6268752000000</v>
      </c>
      <c r="S140" s="5">
        <v>-5983687000000</v>
      </c>
      <c r="T140" s="5">
        <v>-6584837000000</v>
      </c>
      <c r="U140" s="5">
        <v>-4309442000000</v>
      </c>
      <c r="V140" s="5">
        <v>-3361251000000</v>
      </c>
      <c r="W140" s="5">
        <v>-2895559000000</v>
      </c>
      <c r="X140" s="5">
        <v>-1784754000000</v>
      </c>
      <c r="Y140" s="5">
        <v>-1602383000000</v>
      </c>
      <c r="Z140" s="5">
        <v>-1270583000000</v>
      </c>
      <c r="AA140" s="2">
        <v>-953793000000</v>
      </c>
    </row>
    <row r="141" spans="2:27" ht="15.5" x14ac:dyDescent="0.35">
      <c r="C141" t="s">
        <v>463</v>
      </c>
      <c r="D141" s="5">
        <v>-1872969000000</v>
      </c>
      <c r="E141" s="5">
        <v>-1745513000000</v>
      </c>
      <c r="F141" s="5">
        <v>-1634914000000</v>
      </c>
      <c r="G141" s="5">
        <v>-1612233000000</v>
      </c>
      <c r="I141" s="5">
        <v>-6863589000000</v>
      </c>
      <c r="J141" s="5">
        <v>-6643133000000</v>
      </c>
      <c r="K141" s="5">
        <v>-6367540000000</v>
      </c>
      <c r="L141" s="5">
        <v>-5676013000000</v>
      </c>
      <c r="M141" s="5">
        <v>-5551151000000</v>
      </c>
      <c r="N141" s="5">
        <v>-4531615000000</v>
      </c>
      <c r="O141" s="5">
        <v>-4224568000000</v>
      </c>
      <c r="P141" s="5">
        <v>-3903605000000</v>
      </c>
      <c r="Q141" s="5">
        <v>-3397254000000</v>
      </c>
      <c r="R141" s="5">
        <v>-3156893000000</v>
      </c>
      <c r="S141" s="5">
        <v>-2963777000000</v>
      </c>
      <c r="T141" s="5">
        <v>-2544459000000</v>
      </c>
      <c r="U141" s="5">
        <v>-2157011000000</v>
      </c>
      <c r="V141" s="5">
        <v>-1573084000000</v>
      </c>
      <c r="W141" s="5">
        <v>-1301679000000</v>
      </c>
      <c r="X141" s="5">
        <v>-1242048000000</v>
      </c>
      <c r="Y141" s="5">
        <v>-1123760000000</v>
      </c>
      <c r="Z141" s="5">
        <v>-910126000000</v>
      </c>
      <c r="AA141" s="2">
        <v>-849371000000</v>
      </c>
    </row>
    <row r="142" spans="2:27" ht="15.5" x14ac:dyDescent="0.35">
      <c r="C142" t="s">
        <v>464</v>
      </c>
      <c r="D142" s="5">
        <v>171492000000</v>
      </c>
      <c r="E142" s="5">
        <v>120806000000</v>
      </c>
      <c r="F142" s="5">
        <v>201190000000</v>
      </c>
      <c r="G142" s="5">
        <v>275776000000</v>
      </c>
      <c r="I142" s="5">
        <v>808747000000</v>
      </c>
      <c r="J142" s="5">
        <v>963119000000</v>
      </c>
      <c r="K142" s="5">
        <v>619267000000</v>
      </c>
      <c r="L142" s="5">
        <v>240985000000</v>
      </c>
      <c r="M142" s="5">
        <v>180012000000</v>
      </c>
      <c r="N142" s="5">
        <v>344248000000</v>
      </c>
      <c r="O142" s="5">
        <v>277996000000</v>
      </c>
      <c r="P142" s="5">
        <v>312998000000</v>
      </c>
      <c r="Q142" s="5">
        <v>403924000000</v>
      </c>
      <c r="R142" s="5">
        <v>503558000000</v>
      </c>
      <c r="S142" s="5">
        <v>530714000000</v>
      </c>
      <c r="T142" s="5">
        <v>398117000000</v>
      </c>
      <c r="U142" s="5">
        <v>284312000000</v>
      </c>
      <c r="V142" s="5">
        <v>231842000000</v>
      </c>
      <c r="W142" s="5">
        <v>183453000000</v>
      </c>
      <c r="X142" s="5">
        <v>57592000000</v>
      </c>
      <c r="Y142" s="5">
        <v>20750000000</v>
      </c>
      <c r="Z142" s="5">
        <v>12594000000</v>
      </c>
      <c r="AA142" s="2">
        <v>10626000000</v>
      </c>
    </row>
    <row r="143" spans="2:27" ht="15.5" x14ac:dyDescent="0.35">
      <c r="C143" t="s">
        <v>465</v>
      </c>
      <c r="D143" s="5">
        <v>-305485000000</v>
      </c>
      <c r="E143" s="5">
        <v>-707046000000</v>
      </c>
      <c r="F143" s="5">
        <v>-694957000000</v>
      </c>
      <c r="G143" s="5">
        <v>-1563131000000</v>
      </c>
      <c r="I143" s="5">
        <v>-3090239000000</v>
      </c>
      <c r="J143" s="5">
        <v>-3138344000000</v>
      </c>
      <c r="K143" s="5">
        <v>-2683881000000</v>
      </c>
      <c r="L143" s="5">
        <v>-2231362000000</v>
      </c>
      <c r="M143" s="5">
        <v>-2817278000000</v>
      </c>
      <c r="N143" s="5">
        <v>-1684628000000</v>
      </c>
      <c r="O143" s="5">
        <v>-1615934000000</v>
      </c>
      <c r="P143" s="5">
        <v>-2005525000000</v>
      </c>
      <c r="Q143" s="5">
        <v>-1862383000000</v>
      </c>
      <c r="R143" s="5">
        <v>-1530642000000</v>
      </c>
      <c r="S143" s="5">
        <v>-1189923000000</v>
      </c>
      <c r="T143" s="5">
        <v>-1008722000000</v>
      </c>
      <c r="U143" s="5">
        <v>-916276000000</v>
      </c>
      <c r="V143" s="5">
        <v>-1006668000000</v>
      </c>
      <c r="W143" s="5">
        <v>-819597000000</v>
      </c>
      <c r="X143" s="5">
        <v>-91369000000</v>
      </c>
      <c r="Y143" s="5">
        <v>-574344000000</v>
      </c>
      <c r="Z143" s="5">
        <v>-184304000000</v>
      </c>
      <c r="AA143" s="2">
        <v>-156018000000</v>
      </c>
    </row>
    <row r="144" spans="2:27" ht="15.5" x14ac:dyDescent="0.35">
      <c r="C144" t="s">
        <v>466</v>
      </c>
      <c r="D144" s="5">
        <v>-29031000000</v>
      </c>
      <c r="E144" s="5">
        <v>-1026714000000</v>
      </c>
      <c r="F144" s="5">
        <v>-42878000000</v>
      </c>
      <c r="G144" s="5">
        <v>-1021491000000</v>
      </c>
      <c r="I144" s="5">
        <v>-2125288000000</v>
      </c>
      <c r="J144" s="5">
        <v>-2116523000000</v>
      </c>
      <c r="K144" s="5">
        <v>-2008743000000</v>
      </c>
      <c r="L144" s="5">
        <v>-2123804000000</v>
      </c>
      <c r="M144" s="5">
        <v>-1302690000000</v>
      </c>
      <c r="N144" s="5">
        <v>-629934000000</v>
      </c>
      <c r="O144" s="5">
        <v>-153810000000</v>
      </c>
      <c r="P144" s="5">
        <v>-148612000000</v>
      </c>
      <c r="Q144" s="5">
        <v>-127732000000</v>
      </c>
      <c r="R144" s="5">
        <v>-176844000000</v>
      </c>
      <c r="S144" s="5">
        <v>-253872000000</v>
      </c>
      <c r="T144" s="5">
        <v>-212539000000</v>
      </c>
      <c r="U144" s="5">
        <v>-102733000000</v>
      </c>
      <c r="V144" s="5">
        <v>-50504000000</v>
      </c>
      <c r="W144" s="5">
        <v>-42038000000</v>
      </c>
      <c r="X144" s="5">
        <v>-509750000000</v>
      </c>
      <c r="Y144" s="5">
        <v>-68907000000</v>
      </c>
      <c r="Z144" s="5">
        <v>-23191000000</v>
      </c>
      <c r="AA144" s="2">
        <v>-19251000000</v>
      </c>
    </row>
    <row r="145" spans="3:27" ht="15.5" x14ac:dyDescent="0.35">
      <c r="C145" t="s">
        <v>467</v>
      </c>
      <c r="D145" s="5">
        <v>18877000000</v>
      </c>
      <c r="E145" s="5">
        <v>160588000000</v>
      </c>
      <c r="F145" s="5">
        <v>-8925000000</v>
      </c>
      <c r="G145" s="5">
        <v>-69205000000</v>
      </c>
      <c r="I145" s="5">
        <v>209586000000</v>
      </c>
      <c r="J145" s="5">
        <v>107352000000</v>
      </c>
      <c r="K145" s="5">
        <v>36064000000</v>
      </c>
      <c r="L145" s="5">
        <v>78300000000</v>
      </c>
      <c r="M145" s="5">
        <v>-144291000000</v>
      </c>
      <c r="N145" s="5">
        <v>-152651000000</v>
      </c>
      <c r="O145" s="5">
        <v>131246000000</v>
      </c>
      <c r="P145" s="5">
        <v>187386000000</v>
      </c>
      <c r="Q145" s="5">
        <v>89400000000</v>
      </c>
      <c r="R145" s="5">
        <v>-33943000000</v>
      </c>
      <c r="S145" s="5">
        <v>-34902000000</v>
      </c>
      <c r="T145" s="5">
        <v>-59277000000</v>
      </c>
      <c r="U145" s="5">
        <v>-67114000000</v>
      </c>
      <c r="V145" s="5">
        <v>116086000000</v>
      </c>
      <c r="W145" s="5">
        <v>-14786000000</v>
      </c>
      <c r="X145" s="5">
        <v>35328000000</v>
      </c>
      <c r="Y145" s="5">
        <v>96308000000</v>
      </c>
      <c r="Z145" s="5">
        <v>-10030000000</v>
      </c>
      <c r="AA145" s="2">
        <v>156354000000</v>
      </c>
    </row>
    <row r="146" spans="3:27" ht="15.5" x14ac:dyDescent="0.35">
      <c r="C146" t="s">
        <v>172</v>
      </c>
      <c r="D146" s="5">
        <v>-340686000000</v>
      </c>
      <c r="E146" s="5">
        <v>-300008000000</v>
      </c>
      <c r="F146" s="5">
        <v>-3234099000000</v>
      </c>
      <c r="G146" s="5">
        <v>-354282000000</v>
      </c>
      <c r="I146" s="5">
        <v>-4290051000000</v>
      </c>
      <c r="J146" s="5">
        <v>-4308466000000</v>
      </c>
      <c r="K146" s="5">
        <v>-4619785000000</v>
      </c>
      <c r="L146" s="5">
        <v>-12826259000000</v>
      </c>
      <c r="M146" s="5">
        <v>5905745000000</v>
      </c>
      <c r="N146" s="5">
        <v>26758085000000</v>
      </c>
      <c r="O146" s="5">
        <v>-1266076000000</v>
      </c>
      <c r="P146" s="5">
        <v>-4242099000000</v>
      </c>
      <c r="Q146" s="5">
        <v>-1815525000000</v>
      </c>
      <c r="R146" s="5">
        <v>-2159227000000</v>
      </c>
      <c r="S146" s="5">
        <v>-1264853000000</v>
      </c>
      <c r="T146" s="5">
        <v>-286458000000</v>
      </c>
      <c r="U146" s="5">
        <v>207792000000</v>
      </c>
      <c r="V146" s="5">
        <v>-592602000000</v>
      </c>
      <c r="W146" s="5">
        <v>-548384000000</v>
      </c>
      <c r="X146" s="5">
        <v>1108889000000</v>
      </c>
      <c r="Y146" s="5">
        <v>-1169733000000</v>
      </c>
      <c r="Z146" s="5">
        <v>52827000000</v>
      </c>
      <c r="AA146" s="2">
        <v>-11534000000</v>
      </c>
    </row>
    <row r="147" spans="3:27" ht="15.5" x14ac:dyDescent="0.35">
      <c r="C147" t="s">
        <v>173</v>
      </c>
      <c r="D147" s="5">
        <v>-820379000000</v>
      </c>
      <c r="E147" s="5">
        <v>-1421542000000</v>
      </c>
      <c r="F147" s="5">
        <v>-854624000000</v>
      </c>
      <c r="G147" s="5">
        <v>-1168404000000</v>
      </c>
      <c r="I147" s="5">
        <v>-4700081000000</v>
      </c>
      <c r="J147" s="5">
        <v>-2252578000000</v>
      </c>
      <c r="K147" s="5">
        <v>-3987804000000</v>
      </c>
      <c r="L147" s="5">
        <v>-1505635000000</v>
      </c>
      <c r="M147" s="5">
        <v>-3100274000000</v>
      </c>
      <c r="N147" s="5">
        <v>-34957389000000</v>
      </c>
      <c r="O147" s="5">
        <v>-2399814000000</v>
      </c>
      <c r="P147" s="5">
        <v>-4712882000000</v>
      </c>
      <c r="Q147" s="5">
        <v>-2949740000000</v>
      </c>
      <c r="R147" s="5">
        <v>-1560132000000</v>
      </c>
      <c r="S147" s="5">
        <v>-2047434000000</v>
      </c>
      <c r="T147" s="5">
        <v>-1749908000000</v>
      </c>
      <c r="U147" s="5">
        <v>-2378918000000</v>
      </c>
      <c r="V147" s="5">
        <v>-1492041000000</v>
      </c>
      <c r="W147" s="5">
        <v>-547827000000</v>
      </c>
      <c r="X147" s="5">
        <v>-644937000000</v>
      </c>
      <c r="Y147" s="5">
        <v>-307630000000</v>
      </c>
      <c r="Z147" s="5">
        <v>-305714000000</v>
      </c>
      <c r="AA147" s="2">
        <v>-275647000000</v>
      </c>
    </row>
    <row r="148" spans="3:27" ht="15.5" x14ac:dyDescent="0.35">
      <c r="C148" t="s">
        <v>468</v>
      </c>
      <c r="AA148" s="2">
        <v>21011000000</v>
      </c>
    </row>
    <row r="149" spans="3:27" ht="15.5" x14ac:dyDescent="0.35">
      <c r="C149" t="s">
        <v>174</v>
      </c>
      <c r="D149" s="5">
        <v>-823300000000</v>
      </c>
      <c r="E149" s="5">
        <v>-328416000000</v>
      </c>
      <c r="F149" s="5">
        <v>-858182000000</v>
      </c>
      <c r="G149" s="5">
        <v>-1529588000000</v>
      </c>
      <c r="I149" s="5">
        <v>-3634570000000</v>
      </c>
      <c r="J149" s="5">
        <v>-2162129000000</v>
      </c>
      <c r="K149" s="5">
        <v>-1823830000000</v>
      </c>
      <c r="L149" s="5">
        <v>-1788876000000</v>
      </c>
      <c r="M149" s="5">
        <v>-2249751000000</v>
      </c>
      <c r="N149" s="5">
        <v>-1919170000000</v>
      </c>
      <c r="O149" s="5">
        <v>-2026189000000</v>
      </c>
      <c r="P149" s="5">
        <v>-3511630000000</v>
      </c>
      <c r="Q149" s="5">
        <v>-1523515000000</v>
      </c>
      <c r="R149" s="5">
        <v>-905409000000</v>
      </c>
      <c r="S149" s="5">
        <v>-1007695000000</v>
      </c>
      <c r="T149" s="5">
        <v>-1057364000000</v>
      </c>
      <c r="U149" s="5">
        <v>-1089384000000</v>
      </c>
      <c r="V149" s="5">
        <v>-1355347000000</v>
      </c>
      <c r="W149" s="5">
        <v>-476807000000</v>
      </c>
      <c r="X149" s="5">
        <v>-352569000000</v>
      </c>
      <c r="Y149" s="5">
        <v>-330049000000</v>
      </c>
      <c r="Z149" s="5">
        <v>-307543000000</v>
      </c>
      <c r="AA149" s="2">
        <v>-300809000000</v>
      </c>
    </row>
    <row r="150" spans="3:27" ht="15.5" x14ac:dyDescent="0.35">
      <c r="C150" t="s">
        <v>469</v>
      </c>
      <c r="O150" s="5">
        <v>-7649000000</v>
      </c>
      <c r="T150" s="5">
        <v>-367756000000</v>
      </c>
    </row>
    <row r="151" spans="3:27" ht="15.5" x14ac:dyDescent="0.35">
      <c r="C151" t="s">
        <v>470</v>
      </c>
      <c r="O151" s="5">
        <v>-887499000000</v>
      </c>
      <c r="P151" s="5">
        <v>-44499000000</v>
      </c>
      <c r="Q151" s="5">
        <v>-1011893000000</v>
      </c>
    </row>
    <row r="152" spans="3:27" ht="15.5" x14ac:dyDescent="0.35">
      <c r="C152" t="s">
        <v>471</v>
      </c>
    </row>
    <row r="153" spans="3:27" ht="15.5" x14ac:dyDescent="0.35">
      <c r="C153" t="s">
        <v>472</v>
      </c>
      <c r="E153" s="5">
        <v>-1000000000000</v>
      </c>
      <c r="I153" s="5">
        <v>-1000000000000</v>
      </c>
    </row>
    <row r="154" spans="3:27" ht="15.5" x14ac:dyDescent="0.35">
      <c r="C154" t="s">
        <v>473</v>
      </c>
      <c r="Q154" s="5">
        <v>-6492000000</v>
      </c>
    </row>
    <row r="155" spans="3:27" ht="15.5" x14ac:dyDescent="0.35">
      <c r="C155" t="s">
        <v>474</v>
      </c>
      <c r="L155" s="5">
        <v>-11000000000</v>
      </c>
      <c r="M155" s="5">
        <v>-108000000000</v>
      </c>
      <c r="N155" s="5">
        <v>-129500000000</v>
      </c>
      <c r="R155" s="5">
        <v>30960000000</v>
      </c>
      <c r="S155" s="5">
        <v>-560974000000</v>
      </c>
      <c r="T155" s="5">
        <v>-88200000000</v>
      </c>
      <c r="U155" s="5">
        <v>-441019000000</v>
      </c>
      <c r="V155" s="5">
        <v>-63700000000</v>
      </c>
      <c r="W155" s="5">
        <v>-75000000000</v>
      </c>
    </row>
    <row r="156" spans="3:27" ht="15.5" x14ac:dyDescent="0.35">
      <c r="C156" t="s">
        <v>475</v>
      </c>
      <c r="N156" s="5">
        <v>-32936976000000</v>
      </c>
      <c r="P156" s="5">
        <v>-580195000000</v>
      </c>
      <c r="S156" s="5">
        <v>-58084000000</v>
      </c>
      <c r="T156" s="5">
        <v>-130000000000</v>
      </c>
      <c r="U156" s="5">
        <v>-4059000000</v>
      </c>
    </row>
    <row r="157" spans="3:27" ht="15.5" x14ac:dyDescent="0.35">
      <c r="C157" t="s">
        <v>476</v>
      </c>
      <c r="E157" s="5">
        <v>-112440000000</v>
      </c>
      <c r="I157" s="5">
        <v>-112440000000</v>
      </c>
      <c r="M157" s="5">
        <v>-494421000000</v>
      </c>
      <c r="O157" s="5">
        <v>-96645000000</v>
      </c>
      <c r="P157" s="5">
        <v>-180275000000</v>
      </c>
    </row>
    <row r="158" spans="3:27" ht="15.5" x14ac:dyDescent="0.35">
      <c r="C158" t="s">
        <v>477</v>
      </c>
      <c r="J158" s="5">
        <v>-23500000000</v>
      </c>
    </row>
    <row r="159" spans="3:27" ht="15.5" x14ac:dyDescent="0.35">
      <c r="C159" t="s">
        <v>478</v>
      </c>
      <c r="X159" s="5">
        <v>-298010000000</v>
      </c>
    </row>
    <row r="160" spans="3:27" ht="15.5" x14ac:dyDescent="0.35">
      <c r="C160" t="s">
        <v>191</v>
      </c>
      <c r="D160" s="5">
        <v>-340686000000</v>
      </c>
      <c r="E160" s="5">
        <v>-300008000000</v>
      </c>
      <c r="F160" s="5">
        <v>-3234099000000</v>
      </c>
      <c r="G160" s="5">
        <v>-354282000000</v>
      </c>
      <c r="I160" s="5">
        <v>-4290051000000</v>
      </c>
      <c r="J160" s="5">
        <v>-4308466000000</v>
      </c>
      <c r="K160" s="5">
        <v>-4619785000000</v>
      </c>
      <c r="L160" s="5">
        <v>-12826259000000</v>
      </c>
      <c r="M160" s="5">
        <v>5905745000000</v>
      </c>
      <c r="N160" s="5">
        <v>26758085000000</v>
      </c>
      <c r="O160" s="5">
        <v>-1266076000000</v>
      </c>
      <c r="P160" s="5">
        <v>-4242099000000</v>
      </c>
      <c r="Q160" s="5">
        <v>-1815525000000</v>
      </c>
      <c r="R160" s="5">
        <v>-2159227000000</v>
      </c>
      <c r="S160" s="5">
        <v>-1264853000000</v>
      </c>
      <c r="T160" s="5">
        <v>-286458000000</v>
      </c>
      <c r="U160" s="5">
        <v>207792000000</v>
      </c>
      <c r="V160" s="5">
        <v>-592602000000</v>
      </c>
      <c r="W160" s="5">
        <v>-548384000000</v>
      </c>
      <c r="X160" s="5">
        <v>1108889000000</v>
      </c>
      <c r="Y160" s="5">
        <v>-1169733000000</v>
      </c>
      <c r="Z160" s="5">
        <v>52827000000</v>
      </c>
      <c r="AA160" s="2">
        <v>-11534000000</v>
      </c>
    </row>
    <row r="161" spans="3:27" ht="15.5" x14ac:dyDescent="0.35">
      <c r="C161" t="s">
        <v>479</v>
      </c>
      <c r="D161" s="5">
        <v>77495000000</v>
      </c>
      <c r="E161" s="5">
        <v>194493000000</v>
      </c>
      <c r="F161" s="5">
        <v>302565000000</v>
      </c>
      <c r="G161" s="5">
        <v>230000000000</v>
      </c>
      <c r="I161" s="5">
        <v>765960000000</v>
      </c>
      <c r="J161" s="5">
        <v>87873000000</v>
      </c>
      <c r="K161" s="5">
        <v>160000000000</v>
      </c>
      <c r="L161" s="5">
        <v>2057500000000</v>
      </c>
      <c r="M161" s="5">
        <v>1373920000000</v>
      </c>
      <c r="N161" s="5">
        <v>986502000000</v>
      </c>
      <c r="O161" s="5">
        <v>430000000000</v>
      </c>
      <c r="P161" s="5">
        <v>724500000000</v>
      </c>
      <c r="Q161" s="5">
        <v>1052917000000</v>
      </c>
      <c r="R161" s="5">
        <v>307500000000</v>
      </c>
      <c r="S161" s="5">
        <v>607000000000</v>
      </c>
      <c r="T161" s="5">
        <v>462500000000</v>
      </c>
      <c r="U161" s="5">
        <v>175000000000</v>
      </c>
      <c r="V161" s="5">
        <v>145000000000</v>
      </c>
      <c r="W161" s="5">
        <v>85000000000</v>
      </c>
      <c r="X161" s="5">
        <v>149015000000</v>
      </c>
      <c r="Y161" s="5">
        <v>122801000000</v>
      </c>
      <c r="Z161" s="5">
        <v>72821000000</v>
      </c>
      <c r="AA161" s="2">
        <v>156159000000</v>
      </c>
    </row>
    <row r="162" spans="3:27" ht="15.5" x14ac:dyDescent="0.35">
      <c r="C162" t="s">
        <v>480</v>
      </c>
      <c r="N162" s="5">
        <v>498000000</v>
      </c>
      <c r="P162" s="5">
        <v>184640000000</v>
      </c>
    </row>
    <row r="163" spans="3:27" ht="15.5" x14ac:dyDescent="0.35">
      <c r="C163" t="s">
        <v>481</v>
      </c>
      <c r="E163" s="5">
        <v>76428000000</v>
      </c>
      <c r="I163" s="5">
        <v>98191000000</v>
      </c>
      <c r="J163" s="5">
        <v>24292000000</v>
      </c>
      <c r="O163" s="5">
        <v>7000000000</v>
      </c>
      <c r="P163" s="5">
        <v>3414000000</v>
      </c>
      <c r="Q163" s="5">
        <v>154285000000</v>
      </c>
      <c r="R163" s="5">
        <v>23107000000</v>
      </c>
      <c r="S163" s="5">
        <v>97973000000</v>
      </c>
      <c r="T163" s="5">
        <v>167148000000</v>
      </c>
      <c r="U163" s="5">
        <v>117017000000</v>
      </c>
      <c r="V163" s="5">
        <v>7350000000</v>
      </c>
    </row>
    <row r="164" spans="3:27" ht="15.5" x14ac:dyDescent="0.35">
      <c r="C164" t="s">
        <v>207</v>
      </c>
      <c r="Q164" s="5">
        <v>1820000000</v>
      </c>
      <c r="R164" s="5">
        <v>83300000000</v>
      </c>
      <c r="U164" s="5">
        <v>213150000000</v>
      </c>
    </row>
    <row r="165" spans="3:27" ht="15.5" x14ac:dyDescent="0.35">
      <c r="C165" t="s">
        <v>482</v>
      </c>
      <c r="Y165" s="5">
        <v>-910189000000</v>
      </c>
      <c r="Z165" s="5">
        <v>6242000000</v>
      </c>
      <c r="AA165" s="2">
        <v>-10233000000</v>
      </c>
    </row>
    <row r="166" spans="3:27" ht="15.5" x14ac:dyDescent="0.35">
      <c r="C166" t="s">
        <v>483</v>
      </c>
      <c r="O166" s="5">
        <v>-177350000000</v>
      </c>
    </row>
    <row r="167" spans="3:27" ht="15.5" x14ac:dyDescent="0.35">
      <c r="C167" t="s">
        <v>484</v>
      </c>
      <c r="O167" s="5">
        <v>-2481000000</v>
      </c>
      <c r="P167" s="5">
        <v>-2367000000</v>
      </c>
      <c r="Q167" s="5">
        <v>-39054000000</v>
      </c>
      <c r="R167" s="5">
        <v>-12890000000</v>
      </c>
      <c r="S167" s="5">
        <v>-12461000000</v>
      </c>
      <c r="T167" s="5">
        <v>-11185000000</v>
      </c>
      <c r="U167" s="5">
        <v>-1422000000</v>
      </c>
      <c r="V167" s="5">
        <v>-6385000000</v>
      </c>
      <c r="W167" s="5">
        <v>-9789000000</v>
      </c>
      <c r="X167" s="5">
        <v>-4020000000</v>
      </c>
    </row>
    <row r="168" spans="3:27" ht="15.5" x14ac:dyDescent="0.35">
      <c r="C168" t="s">
        <v>436</v>
      </c>
      <c r="D168" s="5">
        <v>-40650000000</v>
      </c>
      <c r="E168" s="5">
        <v>-65830000000</v>
      </c>
      <c r="F168" s="5">
        <v>-53457000000</v>
      </c>
      <c r="G168" s="5">
        <v>-50227000000</v>
      </c>
      <c r="I168" s="5">
        <v>-220387000000</v>
      </c>
      <c r="J168" s="5">
        <v>-205294000000</v>
      </c>
      <c r="K168" s="5">
        <v>-173852000000</v>
      </c>
      <c r="L168" s="5">
        <v>-223885000000</v>
      </c>
      <c r="M168" s="5">
        <v>-207502000000</v>
      </c>
      <c r="N168" s="5">
        <v>-265527000000</v>
      </c>
    </row>
    <row r="169" spans="3:27" ht="15.5" x14ac:dyDescent="0.35">
      <c r="C169" t="s">
        <v>485</v>
      </c>
      <c r="F169" s="5">
        <v>-2915477000000</v>
      </c>
      <c r="I169" s="5">
        <v>-2915477000000</v>
      </c>
      <c r="J169" s="5">
        <v>-2332382000000</v>
      </c>
      <c r="K169" s="5">
        <v>-2192439000000</v>
      </c>
      <c r="L169" s="5">
        <v>-2507310000000</v>
      </c>
      <c r="M169" s="5">
        <v>-2507310000000</v>
      </c>
      <c r="N169" s="5">
        <v>-2507310000000</v>
      </c>
      <c r="O169" s="5">
        <v>-1597681000000</v>
      </c>
      <c r="P169" s="5">
        <v>-2565620000000</v>
      </c>
      <c r="Q169" s="5">
        <v>-1795934000000</v>
      </c>
      <c r="R169" s="5">
        <v>-1492724000000</v>
      </c>
      <c r="S169" s="5">
        <v>-1294472000000</v>
      </c>
      <c r="T169" s="5">
        <v>-1107882000000</v>
      </c>
      <c r="U169" s="5">
        <v>-1084557000000</v>
      </c>
      <c r="V169" s="5">
        <v>-985431000000</v>
      </c>
      <c r="W169" s="5">
        <v>-676391000000</v>
      </c>
      <c r="X169" s="5">
        <v>-144355000000</v>
      </c>
    </row>
    <row r="170" spans="3:27" ht="15.5" x14ac:dyDescent="0.35">
      <c r="C170" t="s">
        <v>486</v>
      </c>
      <c r="X170" s="5">
        <v>-39265000000</v>
      </c>
    </row>
    <row r="171" spans="3:27" ht="15.5" x14ac:dyDescent="0.35">
      <c r="C171" t="s">
        <v>487</v>
      </c>
      <c r="X171" s="5">
        <v>6086340000000</v>
      </c>
    </row>
    <row r="172" spans="3:27" ht="15.5" x14ac:dyDescent="0.35">
      <c r="C172" t="s">
        <v>488</v>
      </c>
      <c r="X172" s="5">
        <v>298010000000</v>
      </c>
    </row>
    <row r="173" spans="3:27" ht="15.5" x14ac:dyDescent="0.35">
      <c r="C173" t="s">
        <v>489</v>
      </c>
      <c r="X173" s="5">
        <v>-4117254000000</v>
      </c>
    </row>
    <row r="174" spans="3:27" ht="15.5" x14ac:dyDescent="0.35">
      <c r="C174" t="s">
        <v>490</v>
      </c>
      <c r="Y174" s="5">
        <v>-27700000000</v>
      </c>
      <c r="Z174" s="5">
        <v>-1640000000</v>
      </c>
    </row>
    <row r="175" spans="3:27" ht="15.5" x14ac:dyDescent="0.35">
      <c r="C175" t="s">
        <v>491</v>
      </c>
      <c r="L175" s="5">
        <v>-9331551000000</v>
      </c>
    </row>
    <row r="176" spans="3:27" ht="15.5" x14ac:dyDescent="0.35">
      <c r="C176" t="s">
        <v>492</v>
      </c>
      <c r="M176" s="5">
        <v>38842482000000</v>
      </c>
    </row>
    <row r="177" spans="2:27" ht="15.5" x14ac:dyDescent="0.35">
      <c r="C177" t="s">
        <v>215</v>
      </c>
      <c r="D177" s="5">
        <v>139978000000</v>
      </c>
      <c r="E177" s="5">
        <v>113840000000</v>
      </c>
      <c r="F177" s="5">
        <v>356185000000</v>
      </c>
      <c r="G177" s="5">
        <v>-163732000000</v>
      </c>
      <c r="I177" s="5">
        <v>809522000000</v>
      </c>
      <c r="J177" s="5">
        <v>45286000000</v>
      </c>
      <c r="K177" s="5">
        <v>-195068000000</v>
      </c>
      <c r="L177" s="5">
        <v>890491000000</v>
      </c>
      <c r="M177" s="5">
        <v>55550000000</v>
      </c>
      <c r="N177" s="5">
        <v>49885000000</v>
      </c>
      <c r="O177" s="5">
        <v>-95521000000</v>
      </c>
      <c r="P177" s="5">
        <v>208722000000</v>
      </c>
      <c r="Q177" s="5">
        <v>15607000000</v>
      </c>
      <c r="R177" s="5">
        <v>-37100000000</v>
      </c>
      <c r="S177" s="5">
        <v>144427000000</v>
      </c>
      <c r="T177" s="5">
        <v>22637000000</v>
      </c>
      <c r="U177" s="5">
        <v>194543000000</v>
      </c>
      <c r="V177" s="5">
        <v>24156000000</v>
      </c>
      <c r="W177" s="5">
        <v>2252000000</v>
      </c>
      <c r="Y177" s="5">
        <v>192839000000</v>
      </c>
      <c r="Z177" s="5">
        <v>120457000000</v>
      </c>
      <c r="AA177" s="2">
        <v>39139000000</v>
      </c>
    </row>
    <row r="178" spans="2:27" ht="15.5" x14ac:dyDescent="0.35">
      <c r="C178" t="s">
        <v>213</v>
      </c>
      <c r="D178" s="5">
        <v>1136719000000</v>
      </c>
      <c r="E178" s="5">
        <v>3330894000000</v>
      </c>
      <c r="F178" s="5">
        <v>-1410772000000</v>
      </c>
      <c r="G178" s="5">
        <v>1543858000000</v>
      </c>
      <c r="I178" s="5">
        <v>3923817000000</v>
      </c>
      <c r="J178" s="5">
        <v>5939224000000</v>
      </c>
      <c r="K178" s="5">
        <v>3612348000000</v>
      </c>
      <c r="L178" s="5">
        <v>-4636909000000</v>
      </c>
      <c r="M178" s="5">
        <v>10850060000000</v>
      </c>
      <c r="N178" s="5">
        <v>1187361000000</v>
      </c>
      <c r="O178" s="5">
        <v>3636750000000</v>
      </c>
      <c r="P178" s="5">
        <v>-4092884000000</v>
      </c>
      <c r="Q178" s="5">
        <v>424710000000</v>
      </c>
      <c r="R178" s="5">
        <v>828505000000</v>
      </c>
      <c r="S178" s="5">
        <v>317673000000</v>
      </c>
      <c r="T178" s="5">
        <v>1847114000000</v>
      </c>
      <c r="U178" s="5">
        <v>16913000000</v>
      </c>
      <c r="V178" s="5">
        <v>981129000000</v>
      </c>
      <c r="W178" s="5">
        <v>1080468000000</v>
      </c>
      <c r="X178" s="5">
        <v>2711855000000</v>
      </c>
      <c r="Y178" s="5">
        <v>192839000000</v>
      </c>
      <c r="Z178" s="5">
        <v>120457000000</v>
      </c>
      <c r="AA178" s="2">
        <v>39139000000</v>
      </c>
    </row>
    <row r="179" spans="2:27" ht="15.5" x14ac:dyDescent="0.35">
      <c r="C179" t="s">
        <v>214</v>
      </c>
      <c r="D179" s="5">
        <v>29216457000000</v>
      </c>
      <c r="I179" s="5">
        <v>25292640000000</v>
      </c>
      <c r="J179" s="5">
        <v>19353416000000</v>
      </c>
      <c r="K179" s="5">
        <v>15741068000000</v>
      </c>
      <c r="L179" s="5">
        <v>20377977000000</v>
      </c>
      <c r="M179" s="5">
        <v>9527917000000</v>
      </c>
      <c r="N179" s="5">
        <v>8340556000000</v>
      </c>
      <c r="O179" s="5">
        <v>4703806000000</v>
      </c>
      <c r="P179" s="5">
        <v>8796690000000</v>
      </c>
      <c r="Q179" s="5">
        <v>8371980000000</v>
      </c>
      <c r="R179" s="5">
        <v>7543475000000</v>
      </c>
      <c r="S179" s="5">
        <v>7225802000000</v>
      </c>
      <c r="T179" s="5">
        <v>5378688000000</v>
      </c>
      <c r="U179" s="5">
        <v>5361775000000</v>
      </c>
      <c r="V179" s="5">
        <v>4377793000000</v>
      </c>
      <c r="W179" s="5">
        <v>3297325000000</v>
      </c>
      <c r="X179" s="5">
        <v>695832000000</v>
      </c>
      <c r="Y179" s="5">
        <v>502993000000</v>
      </c>
      <c r="Z179" s="5">
        <v>370994000000</v>
      </c>
      <c r="AA179" s="2">
        <v>331855000000</v>
      </c>
    </row>
    <row r="180" spans="2:27" ht="15.5" x14ac:dyDescent="0.35">
      <c r="C180" t="s">
        <v>493</v>
      </c>
      <c r="Z180" s="5">
        <v>11542000000</v>
      </c>
    </row>
    <row r="181" spans="2:27" ht="15.5" x14ac:dyDescent="0.35">
      <c r="C181" t="s">
        <v>216</v>
      </c>
      <c r="D181" s="5">
        <v>30353176000000</v>
      </c>
      <c r="E181" s="5">
        <v>3330894000000</v>
      </c>
      <c r="F181" s="5">
        <v>-1410772000000</v>
      </c>
      <c r="G181" s="5">
        <v>1543858000000</v>
      </c>
      <c r="I181" s="5">
        <v>29216457000000</v>
      </c>
      <c r="J181" s="5">
        <v>25292640000000</v>
      </c>
      <c r="K181" s="5">
        <v>19353416000000</v>
      </c>
      <c r="L181" s="5">
        <v>15741068000000</v>
      </c>
      <c r="M181" s="5">
        <v>20377977000000</v>
      </c>
      <c r="N181" s="5">
        <v>9527917000000</v>
      </c>
      <c r="O181" s="5">
        <v>8340556000000</v>
      </c>
      <c r="P181" s="5">
        <v>4703806000000</v>
      </c>
      <c r="Q181" s="5">
        <v>8796690000000</v>
      </c>
      <c r="R181" s="5">
        <v>8371980000000</v>
      </c>
      <c r="S181" s="5">
        <v>7543475000000</v>
      </c>
      <c r="T181" s="5">
        <v>7225802000000</v>
      </c>
      <c r="U181" s="5">
        <v>5378688000000</v>
      </c>
      <c r="V181" s="5">
        <v>5358922000000</v>
      </c>
      <c r="W181" s="5">
        <v>4377793000000</v>
      </c>
      <c r="X181" s="5">
        <v>3407687000000</v>
      </c>
      <c r="Y181" s="5">
        <v>695832000000</v>
      </c>
      <c r="Z181" s="5">
        <v>502993000000</v>
      </c>
      <c r="AA181" s="2">
        <v>370994000000</v>
      </c>
    </row>
    <row r="183" spans="2:27" ht="15.5" x14ac:dyDescent="0.35">
      <c r="B183" t="s">
        <v>217</v>
      </c>
      <c r="C183" t="s">
        <v>11</v>
      </c>
      <c r="D183" s="5">
        <v>11660000000</v>
      </c>
      <c r="E183" s="5">
        <v>11660000000</v>
      </c>
      <c r="F183" s="5">
        <v>11660000000</v>
      </c>
      <c r="G183" s="5">
        <v>11660000000</v>
      </c>
      <c r="I183" s="5">
        <v>11660000000</v>
      </c>
      <c r="J183" s="5">
        <v>11660000000</v>
      </c>
      <c r="K183" s="5">
        <v>11660000000</v>
      </c>
      <c r="L183" s="5">
        <v>11660000000</v>
      </c>
      <c r="M183" s="5">
        <v>11660000000</v>
      </c>
      <c r="N183" s="5">
        <v>11660000000</v>
      </c>
      <c r="O183" s="5">
        <v>11660000000</v>
      </c>
      <c r="P183" s="5">
        <v>11660000000</v>
      </c>
      <c r="Q183" s="5">
        <v>11660000000</v>
      </c>
      <c r="R183" s="5">
        <v>11660000000</v>
      </c>
      <c r="S183" s="5">
        <v>5830000000</v>
      </c>
      <c r="T183" s="5">
        <v>5830000000</v>
      </c>
      <c r="U183" s="5">
        <v>5830000000</v>
      </c>
      <c r="V183" s="5">
        <v>5830000000</v>
      </c>
      <c r="W183" s="5">
        <v>5830000000</v>
      </c>
      <c r="X183" s="5">
        <v>5830000000</v>
      </c>
      <c r="Y183" s="5">
        <v>470000000</v>
      </c>
      <c r="Z183" s="5">
        <v>470000000</v>
      </c>
      <c r="AA183" s="2">
        <v>470000000</v>
      </c>
    </row>
    <row r="184" spans="2:27" ht="15.5" x14ac:dyDescent="0.35">
      <c r="C184" t="s">
        <v>218</v>
      </c>
      <c r="D184" s="6">
        <v>220.71</v>
      </c>
      <c r="E184" s="6">
        <v>181.5</v>
      </c>
      <c r="F184" s="6">
        <v>134.81</v>
      </c>
      <c r="G184" s="6">
        <v>246.91</v>
      </c>
    </row>
    <row r="185" spans="2:27" ht="15.5" x14ac:dyDescent="0.35">
      <c r="C185" t="s">
        <v>219</v>
      </c>
      <c r="D185" s="6">
        <v>33.299999999999997</v>
      </c>
      <c r="E185" s="6">
        <v>45.18</v>
      </c>
      <c r="F185" s="6">
        <v>70.28</v>
      </c>
      <c r="G185" s="6">
        <v>42.53</v>
      </c>
    </row>
    <row r="186" spans="2:27" ht="15.5" x14ac:dyDescent="0.35">
      <c r="C186" t="s">
        <v>72</v>
      </c>
      <c r="D186" s="6">
        <v>3.95</v>
      </c>
      <c r="E186" s="6">
        <v>5.15</v>
      </c>
      <c r="F186" s="6">
        <v>5.92</v>
      </c>
      <c r="G186" s="6">
        <v>7.03</v>
      </c>
    </row>
    <row r="187" spans="2:27" ht="15.5" x14ac:dyDescent="0.35">
      <c r="C187" t="s">
        <v>220</v>
      </c>
      <c r="D187" s="5">
        <v>5094170000000</v>
      </c>
      <c r="E187" s="5">
        <v>4403490000000</v>
      </c>
      <c r="F187" s="5">
        <v>4720690000000</v>
      </c>
      <c r="G187" s="5">
        <v>3771760000000</v>
      </c>
    </row>
    <row r="188" spans="2:27" ht="15.5" x14ac:dyDescent="0.35">
      <c r="C188" t="s">
        <v>221</v>
      </c>
      <c r="D188" s="6">
        <v>1.84E-2</v>
      </c>
      <c r="E188" s="6">
        <v>1.5600000000000001E-2</v>
      </c>
      <c r="F188" s="6">
        <v>1.1899999999999999E-2</v>
      </c>
      <c r="G188" s="6">
        <v>2.18E-2</v>
      </c>
    </row>
    <row r="189" spans="2:27" ht="15.5" x14ac:dyDescent="0.35">
      <c r="C189" t="s">
        <v>222</v>
      </c>
      <c r="D189" s="6">
        <v>4.7100000000000003E-2</v>
      </c>
      <c r="E189" s="6">
        <v>4.1100000000000005E-2</v>
      </c>
      <c r="F189" s="6">
        <v>3.1899999999999998E-2</v>
      </c>
      <c r="G189" s="6">
        <v>6.0599999999999994E-2</v>
      </c>
    </row>
    <row r="190" spans="2:27" ht="15.5" x14ac:dyDescent="0.35">
      <c r="C190" t="s">
        <v>223</v>
      </c>
      <c r="D190" s="6">
        <v>3.6900000000000002E-2</v>
      </c>
      <c r="E190" s="6">
        <v>3.2099999999999997E-2</v>
      </c>
      <c r="F190" s="6">
        <v>3.5799999999999998E-2</v>
      </c>
      <c r="G190" s="6">
        <v>2.81E-2</v>
      </c>
    </row>
    <row r="191" spans="2:27" ht="15.5" x14ac:dyDescent="0.35">
      <c r="C191" t="s">
        <v>224</v>
      </c>
      <c r="D191" s="6">
        <v>4.2699999999999996</v>
      </c>
      <c r="E191" s="6">
        <v>4.59</v>
      </c>
      <c r="F191" s="6">
        <v>2.4900000000000002</v>
      </c>
      <c r="G191" s="6">
        <v>8.68</v>
      </c>
    </row>
    <row r="192" spans="2:27" ht="15.5" x14ac:dyDescent="0.35">
      <c r="C192" t="s">
        <v>225</v>
      </c>
      <c r="D192" s="5">
        <v>77020000000000</v>
      </c>
      <c r="E192" s="5">
        <v>73683000000000</v>
      </c>
      <c r="F192" s="5">
        <v>71354000000000</v>
      </c>
      <c r="G192" s="5">
        <v>69500000000000</v>
      </c>
    </row>
    <row r="193" spans="3:27" ht="15.5" x14ac:dyDescent="0.35">
      <c r="C193" t="s">
        <v>226</v>
      </c>
      <c r="D193" s="6">
        <v>1.57</v>
      </c>
      <c r="E193" s="6">
        <v>1.86</v>
      </c>
      <c r="F193" s="6">
        <v>2.2400000000000002</v>
      </c>
      <c r="G193" s="6">
        <v>2.58</v>
      </c>
    </row>
    <row r="194" spans="3:27" ht="15.5" x14ac:dyDescent="0.35">
      <c r="C194" t="s">
        <v>227</v>
      </c>
      <c r="D194" s="6">
        <v>4681.5</v>
      </c>
      <c r="E194" s="6">
        <v>4417.78</v>
      </c>
      <c r="F194" s="6">
        <v>4227.3900000000003</v>
      </c>
      <c r="G194" s="6">
        <v>4075.84</v>
      </c>
    </row>
    <row r="195" spans="3:27" ht="15.5" x14ac:dyDescent="0.35">
      <c r="C195" t="s">
        <v>228</v>
      </c>
      <c r="D195" s="6">
        <v>-153.83000000000001</v>
      </c>
      <c r="E195" s="6">
        <v>-26.08</v>
      </c>
      <c r="F195" s="6">
        <v>-18.670000000000002</v>
      </c>
      <c r="G195" s="6">
        <v>-15.86</v>
      </c>
    </row>
    <row r="196" spans="3:27" ht="15.5" x14ac:dyDescent="0.35">
      <c r="C196" t="s">
        <v>229</v>
      </c>
      <c r="D196" s="6">
        <v>-47.78</v>
      </c>
      <c r="E196" s="6">
        <v>-314.36</v>
      </c>
      <c r="F196" s="6">
        <v>-507.61</v>
      </c>
      <c r="G196" s="6">
        <v>-662.01</v>
      </c>
    </row>
    <row r="197" spans="3:27" ht="15.5" x14ac:dyDescent="0.35">
      <c r="C197" t="s">
        <v>230</v>
      </c>
      <c r="D197" s="5">
        <v>694000000000</v>
      </c>
      <c r="E197" s="5">
        <v>773000000000</v>
      </c>
      <c r="F197" s="5">
        <v>848000000000</v>
      </c>
      <c r="G197" s="5">
        <v>621000000000</v>
      </c>
    </row>
    <row r="198" spans="3:27" ht="15.5" x14ac:dyDescent="0.35">
      <c r="C198" t="s">
        <v>231</v>
      </c>
      <c r="D198" s="5">
        <v>46955000000000</v>
      </c>
      <c r="E198" s="5">
        <v>46404000000000</v>
      </c>
      <c r="F198" s="5">
        <v>46058000000000</v>
      </c>
      <c r="G198" s="5">
        <v>44911000000000</v>
      </c>
    </row>
    <row r="199" spans="3:27" ht="15.5" x14ac:dyDescent="0.35">
      <c r="C199" t="s">
        <v>232</v>
      </c>
      <c r="D199" s="5">
        <v>54595000000000</v>
      </c>
      <c r="E199" s="5">
        <v>51520000000000</v>
      </c>
      <c r="F199" s="5">
        <v>49299000000000</v>
      </c>
      <c r="G199" s="5">
        <v>47532000000000</v>
      </c>
    </row>
    <row r="200" spans="3:27" ht="15.5" x14ac:dyDescent="0.35">
      <c r="C200" t="s">
        <v>23</v>
      </c>
      <c r="D200" s="5">
        <v>47648000000000</v>
      </c>
      <c r="E200" s="5">
        <v>47178000000000</v>
      </c>
      <c r="F200" s="5">
        <v>46905000000000</v>
      </c>
      <c r="G200" s="5">
        <v>45532000000000</v>
      </c>
    </row>
    <row r="201" spans="3:27" ht="15.5" x14ac:dyDescent="0.35">
      <c r="C201" t="s">
        <v>20</v>
      </c>
      <c r="D201" s="5">
        <v>17295000000000</v>
      </c>
      <c r="E201" s="5">
        <v>17961000000000</v>
      </c>
      <c r="F201" s="5">
        <v>21020000000000</v>
      </c>
      <c r="G201" s="5">
        <v>18235000000000</v>
      </c>
    </row>
    <row r="202" spans="3:27" ht="15.5" x14ac:dyDescent="0.35">
      <c r="C202" t="s">
        <v>233</v>
      </c>
      <c r="D202" s="5">
        <v>41914000000000</v>
      </c>
      <c r="E202" s="5">
        <v>38838000000000</v>
      </c>
      <c r="F202" s="5">
        <v>37150000000000</v>
      </c>
      <c r="G202" s="5">
        <v>34793000000000</v>
      </c>
    </row>
    <row r="203" spans="3:27" ht="15.5" x14ac:dyDescent="0.35">
      <c r="C203" t="s">
        <v>234</v>
      </c>
      <c r="D203" s="5">
        <v>2158000000000</v>
      </c>
      <c r="E203" s="5">
        <v>4939000000000</v>
      </c>
      <c r="F203" s="5">
        <v>2322000000000</v>
      </c>
      <c r="G203" s="5">
        <v>3230000000000</v>
      </c>
    </row>
    <row r="204" spans="3:27" ht="15.5" x14ac:dyDescent="0.35">
      <c r="C204" t="s">
        <v>235</v>
      </c>
      <c r="D204" s="5">
        <v>-823000000000</v>
      </c>
      <c r="E204" s="5">
        <v>-328000000000</v>
      </c>
      <c r="F204" s="5">
        <v>-858000000000</v>
      </c>
      <c r="G204" s="5">
        <v>-1530000000000</v>
      </c>
    </row>
    <row r="205" spans="3:27" ht="15.5" x14ac:dyDescent="0.35">
      <c r="C205" t="s">
        <v>12</v>
      </c>
      <c r="D205" s="5">
        <v>1335000000000</v>
      </c>
      <c r="E205" s="5">
        <v>4610000000000</v>
      </c>
      <c r="F205" s="5">
        <v>1464000000000</v>
      </c>
      <c r="G205" s="5">
        <v>1701000000000</v>
      </c>
    </row>
    <row r="206" spans="3:27" ht="15.5" x14ac:dyDescent="0.35">
      <c r="C206" t="s">
        <v>15</v>
      </c>
      <c r="D206" s="6">
        <v>114.43</v>
      </c>
      <c r="E206" s="6">
        <v>395.32</v>
      </c>
      <c r="F206" s="6">
        <v>125.5</v>
      </c>
      <c r="G206" s="6">
        <v>145.83000000000001</v>
      </c>
    </row>
    <row r="207" spans="3:27" ht="15.5" x14ac:dyDescent="0.35">
      <c r="C207" t="s">
        <v>57</v>
      </c>
      <c r="I207" s="6">
        <v>791.03</v>
      </c>
      <c r="J207" s="6">
        <v>607.04999999999995</v>
      </c>
      <c r="K207" s="6">
        <v>599.44000000000005</v>
      </c>
      <c r="L207" s="6">
        <v>393.36</v>
      </c>
      <c r="M207" s="6">
        <v>547.80999999999995</v>
      </c>
      <c r="N207" s="6">
        <v>564.82000000000005</v>
      </c>
      <c r="O207" s="6">
        <v>432.07</v>
      </c>
      <c r="P207" s="6">
        <v>392.37</v>
      </c>
      <c r="Q207" s="6">
        <v>325.55</v>
      </c>
      <c r="R207" s="6">
        <v>308.73</v>
      </c>
      <c r="S207" s="6">
        <v>514.62</v>
      </c>
      <c r="T207" s="6">
        <v>446.62</v>
      </c>
      <c r="U207" s="6">
        <v>381.63</v>
      </c>
      <c r="V207" s="6">
        <v>373.8</v>
      </c>
      <c r="W207" s="6">
        <v>338.77</v>
      </c>
      <c r="X207" s="6">
        <v>292.24</v>
      </c>
      <c r="Y207" s="6">
        <v>2311.41</v>
      </c>
      <c r="Z207" s="6">
        <v>727.45</v>
      </c>
      <c r="AA207" s="3">
        <v>119.76</v>
      </c>
    </row>
    <row r="208" spans="3:27" ht="15.5" x14ac:dyDescent="0.35">
      <c r="C208" t="s">
        <v>71</v>
      </c>
      <c r="I208" s="6">
        <v>10.37</v>
      </c>
      <c r="J208" s="6">
        <v>18.739999999999998</v>
      </c>
      <c r="K208" s="6">
        <v>17.64</v>
      </c>
      <c r="L208" s="6">
        <v>25.42</v>
      </c>
      <c r="M208" s="6">
        <v>15.88</v>
      </c>
      <c r="N208" s="6">
        <v>16.95</v>
      </c>
      <c r="O208" s="6">
        <v>25.81</v>
      </c>
      <c r="P208" s="6">
        <v>26.63</v>
      </c>
      <c r="Q208" s="6">
        <v>27.34</v>
      </c>
      <c r="R208" s="6">
        <v>27.78</v>
      </c>
      <c r="S208" s="6">
        <v>26.19</v>
      </c>
      <c r="T208" s="6">
        <v>29.33</v>
      </c>
      <c r="U208" s="6">
        <v>26.73</v>
      </c>
      <c r="V208" s="6">
        <v>20.87</v>
      </c>
      <c r="W208" s="6">
        <v>15.35</v>
      </c>
      <c r="X208" s="5">
        <v>16</v>
      </c>
      <c r="Y208" s="5">
        <v>0</v>
      </c>
      <c r="Z208" s="5">
        <v>0</v>
      </c>
      <c r="AA208" s="2">
        <v>0</v>
      </c>
    </row>
    <row r="209" spans="3:27" ht="15.5" x14ac:dyDescent="0.35">
      <c r="C209" t="s">
        <v>74</v>
      </c>
      <c r="I209" s="6">
        <v>1.28</v>
      </c>
      <c r="J209" s="6">
        <v>1.83</v>
      </c>
      <c r="K209" s="6">
        <v>1.82</v>
      </c>
      <c r="L209" s="6">
        <v>1.8</v>
      </c>
      <c r="M209" s="6">
        <v>1.79</v>
      </c>
      <c r="N209" s="6">
        <v>2.39</v>
      </c>
      <c r="O209" s="6">
        <v>3.07</v>
      </c>
      <c r="P209" s="6">
        <v>3.17</v>
      </c>
      <c r="Q209" s="6">
        <v>2.91</v>
      </c>
      <c r="R209" s="6">
        <v>2.9</v>
      </c>
      <c r="S209" s="6">
        <v>2.48</v>
      </c>
      <c r="T209" s="6">
        <v>2.54</v>
      </c>
      <c r="U209" s="6">
        <v>2.37</v>
      </c>
      <c r="V209" s="6">
        <v>2.11</v>
      </c>
      <c r="W209" s="6">
        <v>1.57</v>
      </c>
      <c r="X209" s="6">
        <v>1.52</v>
      </c>
      <c r="Y209" s="5">
        <v>0</v>
      </c>
      <c r="Z209" s="5">
        <v>0</v>
      </c>
      <c r="AA209" s="2">
        <v>0</v>
      </c>
    </row>
    <row r="210" spans="3:27" ht="15.5" x14ac:dyDescent="0.35">
      <c r="C210" t="s">
        <v>236</v>
      </c>
      <c r="I210" s="5">
        <v>18489280000000</v>
      </c>
      <c r="J210" s="5">
        <v>18086860000000</v>
      </c>
      <c r="K210" s="5">
        <v>16072150000000</v>
      </c>
      <c r="L210" s="5">
        <v>15054040000000</v>
      </c>
      <c r="M210" s="5">
        <v>13263130000000</v>
      </c>
      <c r="N210" s="5">
        <v>10659260000000</v>
      </c>
      <c r="O210" s="6">
        <v>8560110000000.001</v>
      </c>
      <c r="P210" s="5">
        <v>7422350000000</v>
      </c>
    </row>
    <row r="211" spans="3:27" ht="15.5" x14ac:dyDescent="0.35">
      <c r="C211" t="s">
        <v>237</v>
      </c>
      <c r="I211" s="6">
        <v>6.8099999999999994E-2</v>
      </c>
      <c r="J211" s="6">
        <v>5.62E-2</v>
      </c>
      <c r="K211" s="6">
        <v>5.8600000000000006E-2</v>
      </c>
      <c r="L211" s="6">
        <v>3.9800000000000002E-2</v>
      </c>
      <c r="M211" s="6">
        <v>5.4100000000000002E-2</v>
      </c>
      <c r="N211" s="6">
        <v>6.3600000000000004E-2</v>
      </c>
      <c r="O211" s="6">
        <v>0.13019999999999998</v>
      </c>
      <c r="P211" s="6">
        <v>0.1331</v>
      </c>
      <c r="Q211" s="6">
        <v>0.1201</v>
      </c>
      <c r="R211" s="6">
        <v>0.1246</v>
      </c>
      <c r="S211" s="6">
        <v>0.113</v>
      </c>
      <c r="T211" s="6">
        <v>0.1045</v>
      </c>
      <c r="U211" s="6">
        <v>0.10460000000000001</v>
      </c>
      <c r="V211" s="6">
        <v>0.12279999999999999</v>
      </c>
      <c r="W211" s="6">
        <v>0.1298</v>
      </c>
      <c r="X211" s="6">
        <v>0.1275</v>
      </c>
      <c r="Y211" s="6">
        <v>0.10550000000000001</v>
      </c>
      <c r="Z211" s="6">
        <v>3.32E-2</v>
      </c>
      <c r="AA211" s="3">
        <v>1.3899999999999999E-2</v>
      </c>
    </row>
    <row r="212" spans="3:27" ht="15.5" x14ac:dyDescent="0.35">
      <c r="C212" t="s">
        <v>238</v>
      </c>
      <c r="I212" s="6">
        <v>0.17910000000000001</v>
      </c>
      <c r="J212" s="6">
        <v>0.15659999999999999</v>
      </c>
      <c r="K212" s="6">
        <v>0.17149999999999999</v>
      </c>
      <c r="L212" s="6">
        <v>0.12560000000000002</v>
      </c>
      <c r="M212" s="6">
        <v>0.18859999999999999</v>
      </c>
      <c r="N212" s="6">
        <v>0.2238</v>
      </c>
      <c r="O212" s="6">
        <v>0.19920000000000002</v>
      </c>
      <c r="P212" s="6">
        <v>0.21170000000000003</v>
      </c>
      <c r="Q212" s="6">
        <v>0.19409999999999999</v>
      </c>
      <c r="R212" s="6">
        <v>0.20499999999999999</v>
      </c>
      <c r="S212" s="6">
        <v>0.19420000000000001</v>
      </c>
      <c r="T212" s="6">
        <v>0.185</v>
      </c>
      <c r="U212" s="6">
        <v>0.17679999999999998</v>
      </c>
      <c r="V212" s="6">
        <v>0.19089999999999999</v>
      </c>
      <c r="W212" s="6">
        <v>0.19329999999999997</v>
      </c>
      <c r="X212" s="6">
        <v>0.191</v>
      </c>
      <c r="Y212" s="6">
        <v>0.84290000000000009</v>
      </c>
      <c r="Z212" s="6">
        <v>0.1512</v>
      </c>
      <c r="AA212" s="3">
        <v>2.9500000000000002E-2</v>
      </c>
    </row>
    <row r="213" spans="3:27" ht="15.5" x14ac:dyDescent="0.35">
      <c r="C213" t="s">
        <v>239</v>
      </c>
      <c r="I213" s="6">
        <v>0.13980000000000001</v>
      </c>
      <c r="J213" s="6">
        <v>0.14580000000000001</v>
      </c>
      <c r="K213" s="6">
        <v>0.13439999999999999</v>
      </c>
      <c r="L213" s="6">
        <v>0.13089999999999999</v>
      </c>
      <c r="M213" s="6">
        <v>0.12050000000000001</v>
      </c>
      <c r="N213" s="6">
        <v>0.1454</v>
      </c>
      <c r="O213" s="6">
        <v>0.24960000000000002</v>
      </c>
      <c r="P213" s="6">
        <v>0.24840000000000001</v>
      </c>
      <c r="Q213" s="6">
        <v>0.22109999999999999</v>
      </c>
      <c r="R213" s="6">
        <v>0.2263</v>
      </c>
      <c r="S213" s="6">
        <v>0.20350000000000001</v>
      </c>
      <c r="T213" s="6">
        <v>0.17749999999999999</v>
      </c>
      <c r="U213" s="6">
        <v>0.18030000000000002</v>
      </c>
      <c r="V213" s="6">
        <v>0.2152</v>
      </c>
      <c r="W213" s="6">
        <v>0.22789999999999999</v>
      </c>
      <c r="X213" s="6">
        <v>0.39169999999999999</v>
      </c>
      <c r="Y213" s="6">
        <v>0.54749999999999999</v>
      </c>
      <c r="Z213" s="6">
        <v>0.16820000000000002</v>
      </c>
      <c r="AA213" s="3">
        <v>8.5099999999999995E-2</v>
      </c>
    </row>
    <row r="214" spans="3:27" ht="15.5" x14ac:dyDescent="0.35">
      <c r="C214" t="s">
        <v>240</v>
      </c>
      <c r="I214" s="6">
        <v>4.3099999999999996</v>
      </c>
      <c r="J214" s="6">
        <v>3.84</v>
      </c>
      <c r="K214" s="6">
        <v>7.11</v>
      </c>
      <c r="L214" s="6">
        <v>2.16</v>
      </c>
      <c r="M214" s="6">
        <v>5.93</v>
      </c>
      <c r="N214" s="6">
        <v>13.72</v>
      </c>
      <c r="O214" s="6">
        <v>45.84</v>
      </c>
      <c r="P214" s="6">
        <v>28.59</v>
      </c>
      <c r="Q214" s="6">
        <v>33.92</v>
      </c>
      <c r="R214" s="6">
        <v>27.18</v>
      </c>
      <c r="S214" s="6">
        <v>12.71</v>
      </c>
      <c r="T214" s="6">
        <v>14.15</v>
      </c>
      <c r="U214" s="6">
        <v>16.78</v>
      </c>
      <c r="V214" s="6">
        <v>52.95</v>
      </c>
      <c r="W214" s="6">
        <v>56.05</v>
      </c>
      <c r="X214" s="6">
        <v>31.66</v>
      </c>
      <c r="Y214" s="6">
        <v>23.25</v>
      </c>
      <c r="Z214" s="6">
        <v>21.46</v>
      </c>
      <c r="AA214" s="3">
        <v>5.3</v>
      </c>
    </row>
    <row r="215" spans="3:27" ht="15.5" x14ac:dyDescent="0.35">
      <c r="C215" t="s">
        <v>68</v>
      </c>
      <c r="I215" s="6">
        <v>1.86</v>
      </c>
      <c r="J215" s="6">
        <v>2.93</v>
      </c>
      <c r="K215" s="6">
        <v>3.03</v>
      </c>
      <c r="L215" s="6">
        <v>3.19</v>
      </c>
      <c r="M215" s="6">
        <v>2.99</v>
      </c>
      <c r="N215" s="6">
        <v>3.79</v>
      </c>
      <c r="O215" s="6">
        <v>5.14</v>
      </c>
      <c r="P215" s="6">
        <v>5.64</v>
      </c>
      <c r="Q215" s="6">
        <v>5.31</v>
      </c>
      <c r="R215" s="6">
        <v>5.69</v>
      </c>
      <c r="S215" s="6">
        <v>5.08</v>
      </c>
      <c r="T215" s="6">
        <v>5.43</v>
      </c>
      <c r="U215" s="6">
        <v>4.7300000000000004</v>
      </c>
      <c r="V215" s="6">
        <v>3.98</v>
      </c>
      <c r="W215" s="6">
        <v>2.97</v>
      </c>
      <c r="X215" s="6">
        <v>3.06</v>
      </c>
      <c r="Y215" s="5">
        <v>0</v>
      </c>
      <c r="Z215" s="5">
        <v>0</v>
      </c>
      <c r="AA215" s="2">
        <v>0</v>
      </c>
    </row>
    <row r="216" spans="3:27" ht="15.5" x14ac:dyDescent="0.35">
      <c r="C216" t="s">
        <v>65</v>
      </c>
      <c r="I216" s="6">
        <v>4417.78</v>
      </c>
      <c r="J216" s="6">
        <v>3877.36</v>
      </c>
      <c r="K216" s="6">
        <v>3494.3</v>
      </c>
      <c r="L216" s="6">
        <v>3131.44</v>
      </c>
      <c r="M216" s="6">
        <v>2905.35</v>
      </c>
      <c r="N216" s="6">
        <v>2523.63</v>
      </c>
      <c r="O216" s="6">
        <v>2169.5300000000002</v>
      </c>
      <c r="P216" s="6">
        <v>1853.81</v>
      </c>
      <c r="Q216" s="6">
        <v>1677.57</v>
      </c>
      <c r="R216" s="6">
        <v>1506.1</v>
      </c>
      <c r="S216" s="6">
        <v>2650.49</v>
      </c>
      <c r="T216" s="6">
        <v>2414.31</v>
      </c>
      <c r="U216" s="6">
        <v>2158.61</v>
      </c>
      <c r="V216" s="6">
        <v>1957.59</v>
      </c>
      <c r="W216" s="6">
        <v>1752.17</v>
      </c>
      <c r="X216" s="6">
        <v>1529.69</v>
      </c>
      <c r="Y216" s="6">
        <v>2742.25</v>
      </c>
      <c r="Z216" s="6">
        <v>4811.96</v>
      </c>
      <c r="AA216" s="2">
        <v>4056.94</v>
      </c>
    </row>
    <row r="217" spans="3:27" ht="15.5" x14ac:dyDescent="0.35">
      <c r="C217" t="s">
        <v>241</v>
      </c>
      <c r="I217" s="6">
        <v>-26.08</v>
      </c>
      <c r="J217" s="6">
        <v>-13.13</v>
      </c>
      <c r="K217" s="6">
        <v>-8.39</v>
      </c>
      <c r="L217" s="6">
        <v>-6.11</v>
      </c>
      <c r="M217" s="6">
        <v>-4.6399999999999997</v>
      </c>
      <c r="N217" s="6">
        <v>-4.22</v>
      </c>
      <c r="O217" s="6">
        <v>6.04</v>
      </c>
      <c r="P217" s="6">
        <v>6.88</v>
      </c>
      <c r="Q217" s="6">
        <v>6.36</v>
      </c>
      <c r="R217" s="6">
        <v>7.24</v>
      </c>
      <c r="S217" s="6">
        <v>6.89</v>
      </c>
      <c r="T217" s="6">
        <v>7.72</v>
      </c>
      <c r="U217" s="6">
        <v>6.44</v>
      </c>
      <c r="V217" s="6">
        <v>5.74</v>
      </c>
      <c r="W217" s="6">
        <v>4.5999999999999996</v>
      </c>
      <c r="X217" s="6">
        <v>5.28</v>
      </c>
      <c r="Y217" s="5">
        <v>0</v>
      </c>
      <c r="Z217" s="5">
        <v>0</v>
      </c>
      <c r="AA217" s="2">
        <v>0</v>
      </c>
    </row>
    <row r="218" spans="3:27" ht="15.5" x14ac:dyDescent="0.35">
      <c r="C218" t="s">
        <v>242</v>
      </c>
      <c r="I218" s="6">
        <v>-314.36</v>
      </c>
      <c r="J218" s="6">
        <v>-866.21</v>
      </c>
      <c r="K218" s="6">
        <v>-1260.69</v>
      </c>
      <c r="L218" s="6">
        <v>-1636.11</v>
      </c>
      <c r="M218" s="6">
        <v>-1873.62</v>
      </c>
      <c r="N218" s="6">
        <v>-2266.77</v>
      </c>
      <c r="O218" s="6">
        <v>1844.8</v>
      </c>
      <c r="P218" s="6">
        <v>1518.31</v>
      </c>
      <c r="Q218" s="6">
        <v>1398.53</v>
      </c>
      <c r="R218" s="6">
        <v>1184.19</v>
      </c>
      <c r="S218" s="6">
        <v>1955.53</v>
      </c>
      <c r="T218" s="6">
        <v>1696.5</v>
      </c>
      <c r="U218" s="6">
        <v>1583.07</v>
      </c>
      <c r="V218" s="6">
        <v>1359.19</v>
      </c>
      <c r="W218" s="6">
        <v>1130.93</v>
      </c>
      <c r="X218" s="6">
        <v>885.59</v>
      </c>
      <c r="Y218" s="6">
        <v>-5766.38</v>
      </c>
      <c r="Z218" s="6">
        <v>-807.78</v>
      </c>
      <c r="AA218" s="2">
        <v>4017.79</v>
      </c>
    </row>
    <row r="219" spans="3:27" ht="15.5" x14ac:dyDescent="0.35">
      <c r="C219" t="s">
        <v>243</v>
      </c>
      <c r="I219" s="5">
        <v>773000000000</v>
      </c>
      <c r="J219" s="5">
        <v>537000000000</v>
      </c>
      <c r="K219" s="5">
        <v>568000000000</v>
      </c>
      <c r="L219" s="5">
        <v>1312000000000</v>
      </c>
      <c r="M219" s="5">
        <v>838000000000</v>
      </c>
      <c r="N219" s="5">
        <v>725000000000</v>
      </c>
      <c r="O219" s="5">
        <v>654000000000</v>
      </c>
      <c r="P219" s="5">
        <v>1393000000000</v>
      </c>
      <c r="Q219" s="5">
        <v>1400000000000</v>
      </c>
      <c r="R219" s="5">
        <v>1168000000000</v>
      </c>
      <c r="S219" s="5">
        <v>1437000000000</v>
      </c>
      <c r="T219" s="5">
        <v>1816000000000</v>
      </c>
      <c r="U219" s="5">
        <v>1137000000000</v>
      </c>
      <c r="V219" s="5">
        <v>622000000000</v>
      </c>
      <c r="W219" s="5">
        <v>635000000000</v>
      </c>
      <c r="X219" s="5">
        <v>512000000000</v>
      </c>
      <c r="Y219" s="5">
        <v>1383000000000</v>
      </c>
      <c r="Z219" s="5">
        <v>295000000000</v>
      </c>
      <c r="AA219" s="2">
        <v>114000000000</v>
      </c>
    </row>
    <row r="220" spans="3:27" ht="15.5" x14ac:dyDescent="0.35">
      <c r="C220" t="s">
        <v>244</v>
      </c>
      <c r="I220" s="5">
        <v>46404000000000</v>
      </c>
      <c r="J220" s="5">
        <v>44874000000000</v>
      </c>
      <c r="K220" s="5">
        <v>43184000000000</v>
      </c>
      <c r="L220" s="5">
        <v>44516000000000</v>
      </c>
      <c r="M220" s="5">
        <v>40731000000000</v>
      </c>
      <c r="N220" s="5">
        <v>30773000000000</v>
      </c>
      <c r="O220" s="5">
        <v>1695000000000</v>
      </c>
      <c r="P220" s="5">
        <v>667000000000</v>
      </c>
      <c r="Q220" s="5">
        <v>957000000000</v>
      </c>
      <c r="R220" s="5">
        <v>877000000000</v>
      </c>
      <c r="S220" s="5">
        <v>1432000000000</v>
      </c>
      <c r="T220" s="5">
        <v>1590000000000</v>
      </c>
      <c r="U220" s="5">
        <v>1383000000000</v>
      </c>
      <c r="V220" s="5">
        <v>641000000000</v>
      </c>
      <c r="W220" s="5">
        <v>146000000000</v>
      </c>
      <c r="X220" s="5">
        <v>15000000000</v>
      </c>
      <c r="Y220" s="5">
        <v>42000000000</v>
      </c>
      <c r="Z220" s="5">
        <v>63000000000</v>
      </c>
    </row>
    <row r="221" spans="3:27" ht="15.5" x14ac:dyDescent="0.35">
      <c r="C221" t="s">
        <v>25</v>
      </c>
      <c r="I221" s="5">
        <v>47178000000000</v>
      </c>
      <c r="J221" s="5">
        <v>45411000000000</v>
      </c>
      <c r="K221" s="5">
        <v>43753000000000</v>
      </c>
      <c r="L221" s="5">
        <v>45829000000000</v>
      </c>
      <c r="M221" s="5">
        <v>41568000000000</v>
      </c>
      <c r="N221" s="5">
        <v>31498000000000</v>
      </c>
      <c r="O221" s="5">
        <v>2349000000000</v>
      </c>
      <c r="P221" s="5">
        <v>2061000000000</v>
      </c>
      <c r="Q221" s="5">
        <v>2357000000000</v>
      </c>
      <c r="R221" s="5">
        <v>2045000000000</v>
      </c>
      <c r="S221" s="5">
        <v>2869000000000</v>
      </c>
      <c r="T221" s="5">
        <v>3406000000000</v>
      </c>
      <c r="U221" s="5">
        <v>2520000000000</v>
      </c>
      <c r="V221" s="5">
        <v>1263000000000</v>
      </c>
      <c r="W221" s="5">
        <v>780000000000</v>
      </c>
      <c r="X221" s="5">
        <v>526000000000</v>
      </c>
      <c r="Y221" s="5">
        <v>1424000000000</v>
      </c>
      <c r="Z221" s="5">
        <v>358000000000</v>
      </c>
      <c r="AA221" s="2">
        <v>114000000000</v>
      </c>
    </row>
    <row r="222" spans="3:27" ht="15.5" x14ac:dyDescent="0.35">
      <c r="C222" t="s">
        <v>22</v>
      </c>
      <c r="I222" s="5">
        <v>17961000000000</v>
      </c>
      <c r="J222" s="5">
        <v>20119000000000</v>
      </c>
      <c r="K222" s="5">
        <v>24399000000000</v>
      </c>
      <c r="L222" s="5">
        <v>30088000000000</v>
      </c>
      <c r="M222" s="5">
        <v>21190000000000</v>
      </c>
      <c r="N222" s="5">
        <v>21963000000000</v>
      </c>
      <c r="O222" s="5">
        <v>-6010000000000</v>
      </c>
      <c r="P222" s="5">
        <v>-2666000000000</v>
      </c>
      <c r="Q222" s="5">
        <v>-6440000000000</v>
      </c>
      <c r="R222" s="5">
        <v>-6327000000000</v>
      </c>
      <c r="S222" s="5">
        <v>-4788000000000</v>
      </c>
      <c r="T222" s="5">
        <v>-3937000000000</v>
      </c>
      <c r="U222" s="5">
        <v>-3006000000000</v>
      </c>
      <c r="V222" s="5">
        <v>-4221000000000</v>
      </c>
      <c r="W222" s="5">
        <v>-3640000000000</v>
      </c>
      <c r="X222" s="5">
        <v>-2881000000000</v>
      </c>
      <c r="Y222" s="5">
        <v>728000000000</v>
      </c>
      <c r="Z222" s="5">
        <v>-145000000000</v>
      </c>
      <c r="AA222" s="2">
        <v>-257000000000</v>
      </c>
    </row>
    <row r="223" spans="3:27" ht="15.5" x14ac:dyDescent="0.35">
      <c r="C223" t="s">
        <v>245</v>
      </c>
      <c r="I223" s="5">
        <v>38838000000000</v>
      </c>
      <c r="J223" s="5">
        <v>33743000000000</v>
      </c>
      <c r="K223" s="5">
        <v>26309000000000</v>
      </c>
      <c r="L223" s="5">
        <v>21036000000000</v>
      </c>
      <c r="M223" s="5">
        <v>15102000000000</v>
      </c>
      <c r="N223" s="5">
        <v>11540000000000</v>
      </c>
      <c r="O223" s="5">
        <v>10069000000000</v>
      </c>
      <c r="P223" s="5">
        <v>6886000000000</v>
      </c>
      <c r="Q223" s="5">
        <v>9752000000000</v>
      </c>
      <c r="R223" s="5">
        <v>9102000000000</v>
      </c>
      <c r="S223" s="5">
        <v>7959000000000</v>
      </c>
      <c r="T223" s="5">
        <v>7373000000000</v>
      </c>
      <c r="U223" s="5">
        <v>6625000000000</v>
      </c>
      <c r="V223" s="5">
        <v>6309000000000</v>
      </c>
      <c r="W223" s="5">
        <v>5592000000000</v>
      </c>
      <c r="X223" s="5">
        <v>4317000000000</v>
      </c>
      <c r="Y223" s="5">
        <v>-3578000000000</v>
      </c>
      <c r="Z223" s="5">
        <v>-2829000000000</v>
      </c>
      <c r="AA223" s="2">
        <v>700000000000</v>
      </c>
    </row>
    <row r="224" spans="3:27" ht="15.5" x14ac:dyDescent="0.35">
      <c r="C224" t="s">
        <v>246</v>
      </c>
      <c r="I224" s="5">
        <v>12104000000000</v>
      </c>
      <c r="J224" s="5">
        <v>12455000000000</v>
      </c>
      <c r="K224" s="5">
        <v>12415000000000</v>
      </c>
      <c r="L224" s="5">
        <v>8804000000000</v>
      </c>
      <c r="M224" s="5">
        <v>7989000000000</v>
      </c>
      <c r="N224" s="5">
        <v>9337000000000</v>
      </c>
      <c r="O224" s="5">
        <v>7398000000000</v>
      </c>
      <c r="P224" s="5">
        <v>4653000000000</v>
      </c>
      <c r="Q224" s="5">
        <v>5174000000000</v>
      </c>
      <c r="R224" s="5">
        <v>4585000000000</v>
      </c>
      <c r="S224" s="5">
        <v>3486000000000</v>
      </c>
      <c r="T224" s="5">
        <v>3861000000000</v>
      </c>
      <c r="U224" s="5">
        <v>1993000000000</v>
      </c>
      <c r="V224" s="5">
        <v>3042000000000</v>
      </c>
      <c r="W224" s="5">
        <v>2174000000000</v>
      </c>
      <c r="X224" s="5">
        <v>2248000000000</v>
      </c>
      <c r="Y224" s="5">
        <v>1670000000000</v>
      </c>
      <c r="Z224" s="5">
        <v>373000000000</v>
      </c>
      <c r="AA224" s="2">
        <v>326000000000</v>
      </c>
    </row>
    <row r="225" spans="2:27" ht="15.5" x14ac:dyDescent="0.35">
      <c r="C225" t="s">
        <v>247</v>
      </c>
      <c r="I225" s="5">
        <v>-3635000000000</v>
      </c>
      <c r="J225" s="5">
        <v>-2162000000000</v>
      </c>
      <c r="K225" s="5">
        <v>-1824000000000</v>
      </c>
      <c r="L225" s="5">
        <v>-1789000000000</v>
      </c>
      <c r="M225" s="5">
        <v>-2250000000000</v>
      </c>
      <c r="N225" s="5">
        <v>-1919000000000</v>
      </c>
      <c r="O225" s="5">
        <v>-2034000000000</v>
      </c>
      <c r="P225" s="5">
        <v>-3512000000000</v>
      </c>
      <c r="Q225" s="5">
        <v>-1524000000000</v>
      </c>
      <c r="R225" s="5">
        <v>-905000000000</v>
      </c>
      <c r="S225" s="5">
        <v>-1008000000000</v>
      </c>
      <c r="T225" s="5">
        <v>-1425000000000</v>
      </c>
      <c r="U225" s="5">
        <v>-1089000000000</v>
      </c>
      <c r="V225" s="5">
        <v>-1355000000000</v>
      </c>
      <c r="W225" s="5">
        <v>-477000000000</v>
      </c>
      <c r="X225" s="5">
        <v>-353000000000</v>
      </c>
      <c r="Y225" s="5">
        <v>-330000000000</v>
      </c>
      <c r="Z225" s="5">
        <v>-308000000000</v>
      </c>
      <c r="AA225" s="2">
        <v>-301000000000</v>
      </c>
    </row>
    <row r="226" spans="2:27" ht="15.5" x14ac:dyDescent="0.35">
      <c r="C226" t="s">
        <v>14</v>
      </c>
      <c r="I226" s="5">
        <v>8470000000000</v>
      </c>
      <c r="J226" s="5">
        <v>10293000000000</v>
      </c>
      <c r="K226" s="5">
        <v>10591000000000</v>
      </c>
      <c r="L226" s="5">
        <v>7016000000000</v>
      </c>
      <c r="M226" s="5">
        <v>5739000000000</v>
      </c>
      <c r="N226" s="5">
        <v>7418000000000</v>
      </c>
      <c r="O226" s="5">
        <v>5364000000000</v>
      </c>
      <c r="P226" s="5">
        <v>1142000000000</v>
      </c>
      <c r="Q226" s="5">
        <v>3651000000000</v>
      </c>
      <c r="R226" s="5">
        <v>3680000000000</v>
      </c>
      <c r="S226" s="5">
        <v>2478000000000</v>
      </c>
      <c r="T226" s="5">
        <v>2436000000000</v>
      </c>
      <c r="U226" s="5">
        <v>904000000000</v>
      </c>
      <c r="V226" s="5">
        <v>1686000000000</v>
      </c>
      <c r="W226" s="5">
        <v>1698000000000</v>
      </c>
      <c r="X226" s="5">
        <v>1895000000000</v>
      </c>
      <c r="Y226" s="5">
        <v>1340000000000</v>
      </c>
      <c r="Z226" s="5">
        <v>66000000000</v>
      </c>
      <c r="AA226" s="2">
        <v>26000000000</v>
      </c>
    </row>
    <row r="227" spans="2:27" ht="15.5" x14ac:dyDescent="0.35">
      <c r="C227" t="s">
        <v>16</v>
      </c>
      <c r="I227" s="6">
        <v>726.28</v>
      </c>
      <c r="J227" s="6">
        <v>882.6</v>
      </c>
      <c r="K227" s="6">
        <v>908.19</v>
      </c>
      <c r="L227" s="6">
        <v>601.58000000000004</v>
      </c>
      <c r="M227" s="6">
        <v>492.14</v>
      </c>
      <c r="N227" s="6">
        <v>636.04999999999995</v>
      </c>
      <c r="O227" s="6">
        <v>459.99</v>
      </c>
      <c r="P227" s="6">
        <v>97.9</v>
      </c>
      <c r="Q227" s="6">
        <v>313.06</v>
      </c>
      <c r="R227" s="6">
        <v>315.52</v>
      </c>
      <c r="S227" s="6">
        <v>424.95</v>
      </c>
      <c r="T227" s="6">
        <v>417.72</v>
      </c>
      <c r="U227" s="6">
        <v>155.05000000000001</v>
      </c>
      <c r="V227" s="6">
        <v>289.19</v>
      </c>
      <c r="W227" s="6">
        <v>291.14</v>
      </c>
      <c r="X227" s="6">
        <v>325.05</v>
      </c>
      <c r="Y227" s="6">
        <v>2872.93</v>
      </c>
      <c r="Z227" s="6">
        <v>141.06</v>
      </c>
      <c r="AA227" s="3">
        <v>54.69</v>
      </c>
    </row>
    <row r="229" spans="2:27" ht="15.5" x14ac:dyDescent="0.35">
      <c r="B229" t="s">
        <v>248</v>
      </c>
      <c r="C229" t="s">
        <v>249</v>
      </c>
      <c r="D229" s="5">
        <v>2574000000000</v>
      </c>
      <c r="E229" s="5">
        <v>2117000000000</v>
      </c>
      <c r="F229" s="5">
        <v>1572000000000</v>
      </c>
      <c r="G229" s="5">
        <v>2879000000000</v>
      </c>
      <c r="H229" s="5">
        <v>10296000000000</v>
      </c>
      <c r="I229" s="5">
        <v>9225000000000</v>
      </c>
      <c r="J229" s="5">
        <v>7079000000000</v>
      </c>
      <c r="K229" s="5">
        <v>6991000000000</v>
      </c>
      <c r="L229" s="5">
        <v>4587000000000</v>
      </c>
      <c r="M229" s="5">
        <v>6388000000000</v>
      </c>
      <c r="N229" s="5">
        <v>6587000000000</v>
      </c>
      <c r="O229" s="5">
        <v>5039000000000</v>
      </c>
      <c r="P229" s="5">
        <v>4576000000000</v>
      </c>
      <c r="Q229" s="5">
        <v>3797000000000</v>
      </c>
    </row>
    <row r="230" spans="2:27" ht="15.5" x14ac:dyDescent="0.35">
      <c r="C230" t="s">
        <v>250</v>
      </c>
      <c r="H230" s="5">
        <v>9142000000000</v>
      </c>
      <c r="I230" s="5">
        <v>9225000000000</v>
      </c>
      <c r="J230" s="5">
        <v>7079000000000</v>
      </c>
      <c r="K230" s="5">
        <v>6991000000000</v>
      </c>
      <c r="L230" s="5">
        <v>4587000000000</v>
      </c>
      <c r="M230" s="5">
        <v>6388000000000</v>
      </c>
      <c r="N230" s="5">
        <v>6587000000000</v>
      </c>
      <c r="O230" s="5">
        <v>5039000000000</v>
      </c>
      <c r="P230" s="5">
        <v>4576000000000</v>
      </c>
      <c r="Q230" s="5">
        <v>3797000000000</v>
      </c>
    </row>
    <row r="231" spans="2:27" ht="15.5" x14ac:dyDescent="0.35">
      <c r="C231" t="s">
        <v>441</v>
      </c>
      <c r="H231" s="5">
        <v>250</v>
      </c>
      <c r="I231" s="5">
        <v>250</v>
      </c>
      <c r="J231" s="5">
        <v>250</v>
      </c>
      <c r="K231" s="5">
        <v>200</v>
      </c>
      <c r="L231" s="5">
        <v>188</v>
      </c>
      <c r="M231" s="5">
        <v>215</v>
      </c>
      <c r="N231" s="5">
        <v>215</v>
      </c>
      <c r="O231" s="5">
        <v>215</v>
      </c>
      <c r="P231" s="5">
        <v>195</v>
      </c>
      <c r="Q231" s="5">
        <v>162</v>
      </c>
    </row>
    <row r="232" spans="2:27" ht="15.5" x14ac:dyDescent="0.35">
      <c r="C232" t="s">
        <v>76</v>
      </c>
      <c r="H232" s="6">
        <v>0.28320000000000001</v>
      </c>
      <c r="I232" s="6">
        <v>0.316</v>
      </c>
      <c r="J232" s="6">
        <v>0.4118</v>
      </c>
      <c r="K232" s="6">
        <v>0.33360000000000001</v>
      </c>
      <c r="L232" s="6">
        <v>0.47789999999999999</v>
      </c>
      <c r="M232" s="6">
        <v>0.39250000000000002</v>
      </c>
      <c r="N232" s="6">
        <v>0.38069999999999998</v>
      </c>
      <c r="O232" s="6">
        <v>0.49759999999999999</v>
      </c>
      <c r="P232" s="6">
        <v>0.49700000000000005</v>
      </c>
      <c r="Q232" s="6">
        <v>0.49759999999999999</v>
      </c>
    </row>
    <row r="233" spans="2:27" ht="15.5" x14ac:dyDescent="0.35">
      <c r="C233" t="s">
        <v>442</v>
      </c>
      <c r="H233" s="6">
        <v>3.7999999999999999E-2</v>
      </c>
      <c r="I233" s="6">
        <v>2.35E-2</v>
      </c>
      <c r="J233" s="6">
        <v>2.35E-2</v>
      </c>
      <c r="K233" s="6">
        <v>1.9199999999999998E-2</v>
      </c>
      <c r="L233" s="6">
        <v>1.6500000000000001E-2</v>
      </c>
      <c r="M233" s="6">
        <v>2.4199999999999999E-2</v>
      </c>
      <c r="N233" s="6">
        <v>2.52E-2</v>
      </c>
      <c r="O233" s="6">
        <v>2.29E-2</v>
      </c>
      <c r="P233" s="6">
        <v>1.95E-2</v>
      </c>
      <c r="Q233" s="6">
        <v>1.83E-2</v>
      </c>
    </row>
    <row r="234" spans="2:27" ht="15.5" x14ac:dyDescent="0.35">
      <c r="C234" t="s">
        <v>56</v>
      </c>
      <c r="D234" s="6">
        <v>220.71</v>
      </c>
      <c r="E234" s="6">
        <v>181.5</v>
      </c>
      <c r="F234" s="6">
        <v>134.81</v>
      </c>
      <c r="G234" s="6">
        <v>246.91</v>
      </c>
      <c r="H234" s="6">
        <v>882.84</v>
      </c>
      <c r="I234" s="6">
        <v>791.03</v>
      </c>
      <c r="J234" s="6">
        <v>607.04999999999995</v>
      </c>
      <c r="K234" s="6">
        <v>599.44000000000005</v>
      </c>
      <c r="L234" s="6">
        <v>393.36</v>
      </c>
      <c r="M234" s="6">
        <v>547.80999999999995</v>
      </c>
      <c r="N234" s="6">
        <v>564.82000000000005</v>
      </c>
      <c r="O234" s="6">
        <v>432.07</v>
      </c>
      <c r="P234" s="6">
        <v>392.37</v>
      </c>
      <c r="Q234" s="6">
        <v>325.55</v>
      </c>
    </row>
    <row r="235" spans="2:27" ht="15.5" x14ac:dyDescent="0.35">
      <c r="C235" t="s">
        <v>251</v>
      </c>
      <c r="H235" s="6">
        <v>783.93</v>
      </c>
      <c r="I235" s="6">
        <v>791.03</v>
      </c>
      <c r="J235" s="6">
        <v>607.04999999999995</v>
      </c>
      <c r="K235" s="6">
        <v>599.44000000000005</v>
      </c>
      <c r="L235" s="6">
        <v>393.36</v>
      </c>
      <c r="M235" s="6">
        <v>547.80999999999995</v>
      </c>
      <c r="N235" s="6">
        <v>564.82000000000005</v>
      </c>
      <c r="O235" s="6">
        <v>432.07</v>
      </c>
      <c r="P235" s="6">
        <v>392.37</v>
      </c>
      <c r="Q235" s="6">
        <v>325.55</v>
      </c>
    </row>
    <row r="236" spans="2:27" ht="15.5" x14ac:dyDescent="0.35">
      <c r="C236" t="s">
        <v>78</v>
      </c>
      <c r="H236" s="5">
        <v>250</v>
      </c>
      <c r="I236" s="5">
        <v>250</v>
      </c>
      <c r="J236" s="5">
        <v>250</v>
      </c>
      <c r="K236" s="5">
        <v>200</v>
      </c>
      <c r="L236" s="5">
        <v>188</v>
      </c>
      <c r="M236" s="5">
        <v>215</v>
      </c>
      <c r="N236" s="5">
        <v>215</v>
      </c>
      <c r="O236" s="5">
        <v>215</v>
      </c>
      <c r="P236" s="5">
        <v>195</v>
      </c>
      <c r="Q236" s="5">
        <v>162</v>
      </c>
    </row>
    <row r="237" spans="2:27" ht="15.5" x14ac:dyDescent="0.35">
      <c r="C237" t="s">
        <v>443</v>
      </c>
      <c r="H237" s="6">
        <v>0.28320000000000001</v>
      </c>
      <c r="I237" s="6">
        <v>0.316</v>
      </c>
      <c r="J237" s="6">
        <v>0.4118</v>
      </c>
      <c r="K237" s="6">
        <v>0.33360000000000001</v>
      </c>
      <c r="L237" s="6">
        <v>0.47789999999999999</v>
      </c>
      <c r="M237" s="6">
        <v>0.39250000000000002</v>
      </c>
      <c r="N237" s="6">
        <v>0.38069999999999998</v>
      </c>
      <c r="O237" s="6">
        <v>0.49759999999999999</v>
      </c>
      <c r="P237" s="6">
        <v>0.49700000000000005</v>
      </c>
      <c r="Q237" s="6">
        <v>0.49759999999999999</v>
      </c>
    </row>
    <row r="238" spans="2:27" ht="15.5" x14ac:dyDescent="0.35">
      <c r="C238" t="s">
        <v>444</v>
      </c>
      <c r="H238" s="6">
        <v>3.7999999999999999E-2</v>
      </c>
      <c r="I238" s="6">
        <v>2.35E-2</v>
      </c>
      <c r="J238" s="6">
        <v>2.35E-2</v>
      </c>
      <c r="K238" s="6">
        <v>1.9199999999999998E-2</v>
      </c>
      <c r="L238" s="6">
        <v>1.6500000000000001E-2</v>
      </c>
      <c r="M238" s="6">
        <v>2.4199999999999999E-2</v>
      </c>
      <c r="N238" s="6">
        <v>2.52E-2</v>
      </c>
      <c r="O238" s="6">
        <v>2.29E-2</v>
      </c>
      <c r="P238" s="6">
        <v>1.95E-2</v>
      </c>
      <c r="Q238" s="6">
        <v>1.83E-2</v>
      </c>
    </row>
    <row r="239" spans="2:27" ht="15.5" x14ac:dyDescent="0.35">
      <c r="C239" t="s">
        <v>252</v>
      </c>
      <c r="D239" s="5">
        <v>21716000000000</v>
      </c>
      <c r="E239" s="5">
        <v>18584000000000</v>
      </c>
      <c r="F239" s="5">
        <v>18666000000000</v>
      </c>
      <c r="G239" s="5">
        <v>17415000000000</v>
      </c>
      <c r="H239" s="5">
        <v>86863000000000</v>
      </c>
      <c r="I239" s="5">
        <v>74851000000000</v>
      </c>
      <c r="J239" s="5">
        <v>72597000000000</v>
      </c>
      <c r="K239" s="5">
        <v>67910000000000</v>
      </c>
      <c r="L239" s="5">
        <v>64798000000000</v>
      </c>
      <c r="M239" s="5">
        <v>56804000000000</v>
      </c>
      <c r="N239" s="5">
        <v>46641000000000</v>
      </c>
      <c r="O239" s="5">
        <v>42297000000000</v>
      </c>
      <c r="P239" s="5">
        <v>38413000000000</v>
      </c>
      <c r="Q239" s="5">
        <v>35607000000000</v>
      </c>
    </row>
    <row r="240" spans="2:27" ht="15.5" x14ac:dyDescent="0.35">
      <c r="C240" t="s">
        <v>253</v>
      </c>
      <c r="H240" s="5">
        <v>76381000000000</v>
      </c>
      <c r="I240" s="5">
        <v>74851000000000</v>
      </c>
      <c r="J240" s="5">
        <v>72597000000000</v>
      </c>
      <c r="K240" s="5">
        <v>67910000000000</v>
      </c>
      <c r="L240" s="5">
        <v>64798000000000</v>
      </c>
      <c r="M240" s="5">
        <v>56804000000000</v>
      </c>
      <c r="N240" s="5">
        <v>46641000000000</v>
      </c>
      <c r="O240" s="5">
        <v>42297000000000</v>
      </c>
      <c r="P240" s="5">
        <v>38413000000000</v>
      </c>
      <c r="Q240" s="5">
        <v>35607000000000</v>
      </c>
    </row>
    <row r="241" spans="3:17" ht="15.5" x14ac:dyDescent="0.35">
      <c r="C241" t="s">
        <v>445</v>
      </c>
      <c r="H241" s="5">
        <v>250</v>
      </c>
      <c r="I241" s="5">
        <v>250</v>
      </c>
      <c r="J241" s="5">
        <v>250</v>
      </c>
      <c r="K241" s="5">
        <v>200</v>
      </c>
      <c r="L241" s="5">
        <v>188</v>
      </c>
      <c r="M241" s="5">
        <v>215</v>
      </c>
      <c r="N241" s="5">
        <v>215</v>
      </c>
      <c r="O241" s="5">
        <v>215</v>
      </c>
      <c r="P241" s="5">
        <v>195</v>
      </c>
      <c r="Q241" s="5">
        <v>162</v>
      </c>
    </row>
    <row r="242" spans="3:17" ht="15.5" x14ac:dyDescent="0.35">
      <c r="C242" t="s">
        <v>446</v>
      </c>
      <c r="H242" s="6">
        <v>0.28320000000000001</v>
      </c>
      <c r="I242" s="6">
        <v>0.316</v>
      </c>
      <c r="J242" s="6">
        <v>0.4118</v>
      </c>
      <c r="K242" s="6">
        <v>0.33360000000000001</v>
      </c>
      <c r="L242" s="6">
        <v>0.47789999999999999</v>
      </c>
      <c r="M242" s="6">
        <v>0.39250000000000002</v>
      </c>
      <c r="N242" s="6">
        <v>0.38069999999999998</v>
      </c>
      <c r="O242" s="6">
        <v>0.49759999999999999</v>
      </c>
      <c r="P242" s="6">
        <v>0.49700000000000005</v>
      </c>
      <c r="Q242" s="6">
        <v>0.49759999999999999</v>
      </c>
    </row>
    <row r="243" spans="3:17" ht="15.5" x14ac:dyDescent="0.35">
      <c r="C243" t="s">
        <v>447</v>
      </c>
      <c r="H243" s="6">
        <v>3.7999999999999999E-2</v>
      </c>
      <c r="I243" s="6">
        <v>2.35E-2</v>
      </c>
      <c r="J243" s="6">
        <v>2.35E-2</v>
      </c>
      <c r="K243" s="6">
        <v>1.9199999999999998E-2</v>
      </c>
      <c r="L243" s="6">
        <v>1.6500000000000001E-2</v>
      </c>
      <c r="M243" s="6">
        <v>2.4199999999999999E-2</v>
      </c>
      <c r="N243" s="6">
        <v>2.52E-2</v>
      </c>
      <c r="O243" s="6">
        <v>2.29E-2</v>
      </c>
      <c r="P243" s="6">
        <v>1.95E-2</v>
      </c>
      <c r="Q243" s="6">
        <v>1.83E-2</v>
      </c>
    </row>
    <row r="244" spans="3:17" ht="15.5" x14ac:dyDescent="0.35">
      <c r="C244" t="s">
        <v>254</v>
      </c>
      <c r="I244" s="6">
        <v>7.45</v>
      </c>
    </row>
    <row r="245" spans="3:17" ht="15.5" x14ac:dyDescent="0.35">
      <c r="C245" t="s">
        <v>255</v>
      </c>
      <c r="I245" s="6">
        <v>8.39</v>
      </c>
    </row>
    <row r="246" spans="3:17" ht="15.5" x14ac:dyDescent="0.35">
      <c r="C246" t="s">
        <v>494</v>
      </c>
      <c r="I246" s="6">
        <v>7.68</v>
      </c>
    </row>
    <row r="247" spans="3:17" ht="15.5" x14ac:dyDescent="0.35">
      <c r="C247" t="s">
        <v>256</v>
      </c>
      <c r="I247" s="6">
        <v>7.49</v>
      </c>
    </row>
    <row r="248" spans="3:17" ht="15.5" x14ac:dyDescent="0.35">
      <c r="C248" t="s">
        <v>257</v>
      </c>
      <c r="I248" s="6">
        <v>0.1192</v>
      </c>
    </row>
    <row r="249" spans="3:17" ht="15.5" x14ac:dyDescent="0.35">
      <c r="C249" t="s">
        <v>258</v>
      </c>
      <c r="I249" s="5">
        <v>1</v>
      </c>
    </row>
    <row r="250" spans="3:17" ht="15.5" x14ac:dyDescent="0.35">
      <c r="C250" t="s">
        <v>259</v>
      </c>
      <c r="I250" s="6">
        <v>1.4</v>
      </c>
    </row>
    <row r="251" spans="3:17" ht="15.5" x14ac:dyDescent="0.35">
      <c r="C251" t="s">
        <v>260</v>
      </c>
      <c r="I251" s="6">
        <v>6.06</v>
      </c>
    </row>
    <row r="252" spans="3:17" ht="15.5" x14ac:dyDescent="0.35">
      <c r="C252" t="s">
        <v>261</v>
      </c>
      <c r="I252" s="6">
        <v>8.42</v>
      </c>
    </row>
    <row r="253" spans="3:17" ht="15.5" x14ac:dyDescent="0.35">
      <c r="C253" t="s">
        <v>262</v>
      </c>
      <c r="I253" s="6">
        <v>7.78</v>
      </c>
    </row>
    <row r="254" spans="3:17" ht="15.5" x14ac:dyDescent="0.35">
      <c r="C254" t="s">
        <v>263</v>
      </c>
      <c r="I254" s="5">
        <v>6</v>
      </c>
    </row>
    <row r="255" spans="3:17" ht="15.5" x14ac:dyDescent="0.35">
      <c r="C255" t="s">
        <v>264</v>
      </c>
      <c r="I255" s="6">
        <v>0.28000000000000003</v>
      </c>
    </row>
    <row r="256" spans="3:17" ht="15.5" x14ac:dyDescent="0.35">
      <c r="C256" t="s">
        <v>265</v>
      </c>
      <c r="I256" s="6">
        <v>0.32</v>
      </c>
    </row>
    <row r="257" spans="3:9" ht="15.5" x14ac:dyDescent="0.35">
      <c r="C257" t="s">
        <v>495</v>
      </c>
      <c r="I257" s="5">
        <v>5</v>
      </c>
    </row>
    <row r="258" spans="3:9" ht="15.5" x14ac:dyDescent="0.35">
      <c r="C258" t="s">
        <v>266</v>
      </c>
      <c r="I258" s="6">
        <v>783.93</v>
      </c>
    </row>
    <row r="259" spans="3:9" ht="15.5" x14ac:dyDescent="0.35">
      <c r="C259" t="s">
        <v>267</v>
      </c>
      <c r="I259" s="6">
        <v>882.84</v>
      </c>
    </row>
    <row r="260" spans="3:9" ht="15.5" x14ac:dyDescent="0.35">
      <c r="C260" t="s">
        <v>268</v>
      </c>
      <c r="I260" s="6">
        <v>6549.6</v>
      </c>
    </row>
    <row r="261" spans="3:9" ht="15.5" x14ac:dyDescent="0.35">
      <c r="C261" t="s">
        <v>269</v>
      </c>
      <c r="D261" s="6">
        <v>2602.7600000000002</v>
      </c>
    </row>
    <row r="262" spans="3:9" ht="15.5" x14ac:dyDescent="0.35">
      <c r="C262" t="s">
        <v>270</v>
      </c>
      <c r="I262" s="6">
        <v>4681.5</v>
      </c>
    </row>
    <row r="263" spans="3:9" ht="15.5" x14ac:dyDescent="0.35">
      <c r="C263" t="s">
        <v>271</v>
      </c>
      <c r="I263" s="6">
        <v>781.09</v>
      </c>
    </row>
    <row r="264" spans="3:9" ht="15.5" x14ac:dyDescent="0.35">
      <c r="C264" t="s">
        <v>272</v>
      </c>
      <c r="D264" s="6">
        <v>4.22</v>
      </c>
    </row>
    <row r="265" spans="3:9" ht="15.5" x14ac:dyDescent="0.35">
      <c r="C265" t="s">
        <v>273</v>
      </c>
      <c r="D265" s="6">
        <v>3.59</v>
      </c>
    </row>
    <row r="266" spans="3:9" ht="15.5" x14ac:dyDescent="0.35">
      <c r="C266" t="s">
        <v>274</v>
      </c>
      <c r="D266" s="6">
        <v>0.87</v>
      </c>
    </row>
    <row r="267" spans="3:9" ht="15.5" x14ac:dyDescent="0.35">
      <c r="C267" t="s">
        <v>275</v>
      </c>
      <c r="D267" s="6">
        <v>0.86</v>
      </c>
    </row>
    <row r="268" spans="3:9" ht="15.5" x14ac:dyDescent="0.35">
      <c r="C268" t="s">
        <v>276</v>
      </c>
      <c r="D268" s="6">
        <v>1.1599999999999999</v>
      </c>
    </row>
    <row r="269" spans="3:9" ht="15.5" x14ac:dyDescent="0.35">
      <c r="C269" t="s">
        <v>277</v>
      </c>
      <c r="D269" s="6">
        <v>0.34</v>
      </c>
    </row>
    <row r="270" spans="3:9" ht="15.5" x14ac:dyDescent="0.35">
      <c r="C270" t="s">
        <v>278</v>
      </c>
      <c r="D270" s="6">
        <v>2.57</v>
      </c>
    </row>
    <row r="271" spans="3:9" ht="15.5" x14ac:dyDescent="0.35">
      <c r="C271" t="s">
        <v>279</v>
      </c>
      <c r="I271" s="6">
        <v>4.93</v>
      </c>
    </row>
    <row r="272" spans="3:9" ht="15.5" x14ac:dyDescent="0.35">
      <c r="C272" t="s">
        <v>12</v>
      </c>
      <c r="D272" s="5">
        <v>1335000000000</v>
      </c>
    </row>
    <row r="273" spans="3:9" ht="15.5" x14ac:dyDescent="0.35">
      <c r="C273" t="s">
        <v>280</v>
      </c>
      <c r="I273" s="6">
        <v>4.75</v>
      </c>
    </row>
    <row r="274" spans="3:9" ht="15.5" x14ac:dyDescent="0.35">
      <c r="C274" t="s">
        <v>281</v>
      </c>
      <c r="I274" s="6">
        <v>6.5199999999999994E-2</v>
      </c>
    </row>
    <row r="275" spans="3:9" ht="15.5" x14ac:dyDescent="0.35">
      <c r="C275" t="s">
        <v>282</v>
      </c>
      <c r="I275" s="6">
        <v>0.16750000000000001</v>
      </c>
    </row>
    <row r="276" spans="3:9" ht="15.5" x14ac:dyDescent="0.35">
      <c r="C276" t="s">
        <v>283</v>
      </c>
      <c r="I276" s="6">
        <v>0.1288</v>
      </c>
    </row>
    <row r="277" spans="3:9" ht="15.5" x14ac:dyDescent="0.35">
      <c r="C277" t="s">
        <v>284</v>
      </c>
      <c r="I277" s="6">
        <v>0.1026</v>
      </c>
    </row>
    <row r="278" spans="3:9" ht="15.5" x14ac:dyDescent="0.35">
      <c r="C278" t="s">
        <v>285</v>
      </c>
      <c r="D278" s="6">
        <v>45.4</v>
      </c>
    </row>
    <row r="279" spans="3:9" ht="15.5" x14ac:dyDescent="0.35">
      <c r="C279" t="s">
        <v>286</v>
      </c>
      <c r="D279" s="6">
        <v>52.24</v>
      </c>
    </row>
    <row r="280" spans="3:9" ht="15.5" x14ac:dyDescent="0.35">
      <c r="C280" t="s">
        <v>287</v>
      </c>
      <c r="D280" s="6">
        <v>28.74</v>
      </c>
    </row>
    <row r="281" spans="3:9" ht="15.5" x14ac:dyDescent="0.35">
      <c r="C281" t="s">
        <v>288</v>
      </c>
      <c r="D281" s="6">
        <v>68.900000000000006</v>
      </c>
    </row>
    <row r="282" spans="3:9" ht="15.5" x14ac:dyDescent="0.35">
      <c r="C282" t="s">
        <v>289</v>
      </c>
      <c r="D282" s="5">
        <v>2</v>
      </c>
    </row>
    <row r="283" spans="3:9" ht="15.5" x14ac:dyDescent="0.35">
      <c r="C283" t="s">
        <v>290</v>
      </c>
      <c r="I283" s="6">
        <v>0.55000000000000004</v>
      </c>
    </row>
    <row r="284" spans="3:9" ht="15.5" x14ac:dyDescent="0.35">
      <c r="C284" t="s">
        <v>291</v>
      </c>
      <c r="I284" s="6">
        <v>6.12</v>
      </c>
    </row>
    <row r="285" spans="3:9" ht="15.5" x14ac:dyDescent="0.35">
      <c r="C285" t="s">
        <v>52</v>
      </c>
      <c r="I285" s="5">
        <v>76677000000000</v>
      </c>
    </row>
    <row r="286" spans="3:9" ht="15.5" x14ac:dyDescent="0.35">
      <c r="C286" t="s">
        <v>292</v>
      </c>
      <c r="I286" s="5">
        <v>116397000000000</v>
      </c>
    </row>
    <row r="287" spans="3:9" ht="15.5" x14ac:dyDescent="0.35">
      <c r="C287" t="s">
        <v>293</v>
      </c>
      <c r="I287" s="5">
        <v>11660000000</v>
      </c>
    </row>
    <row r="288" spans="3:9" ht="15.5" x14ac:dyDescent="0.35">
      <c r="C288" t="s">
        <v>294</v>
      </c>
      <c r="I288" s="6">
        <v>0.19450000000000001</v>
      </c>
    </row>
    <row r="289" spans="3:9" ht="15.5" x14ac:dyDescent="0.35">
      <c r="C289" t="s">
        <v>295</v>
      </c>
      <c r="D289" s="6">
        <v>0.34770000000000001</v>
      </c>
    </row>
    <row r="290" spans="3:9" ht="15.5" x14ac:dyDescent="0.35">
      <c r="C290" t="s">
        <v>296</v>
      </c>
      <c r="D290" s="6">
        <v>0.2127</v>
      </c>
    </row>
    <row r="291" spans="3:9" ht="15.5" x14ac:dyDescent="0.35">
      <c r="C291" t="s">
        <v>297</v>
      </c>
      <c r="D291" s="6">
        <v>0.11849999999999999</v>
      </c>
    </row>
    <row r="292" spans="3:9" ht="15.5" x14ac:dyDescent="0.35">
      <c r="C292" t="s">
        <v>298</v>
      </c>
      <c r="D292" s="6">
        <v>7.5800000000000006E-2</v>
      </c>
    </row>
    <row r="293" spans="3:9" ht="15.5" x14ac:dyDescent="0.35">
      <c r="C293" t="s">
        <v>299</v>
      </c>
      <c r="D293" s="6">
        <v>3.5000000000000003E-2</v>
      </c>
    </row>
    <row r="294" spans="3:9" ht="15.5" x14ac:dyDescent="0.35">
      <c r="C294" t="s">
        <v>300</v>
      </c>
      <c r="D294" s="6">
        <v>-3.1200000000000002E-2</v>
      </c>
    </row>
    <row r="295" spans="3:9" ht="15.5" x14ac:dyDescent="0.35">
      <c r="C295" t="s">
        <v>365</v>
      </c>
      <c r="I295" s="5">
        <v>250</v>
      </c>
    </row>
    <row r="296" spans="3:9" ht="15.5" x14ac:dyDescent="0.35">
      <c r="C296" t="s">
        <v>496</v>
      </c>
      <c r="I296" s="5">
        <v>250</v>
      </c>
    </row>
    <row r="297" spans="3:9" ht="15.5" x14ac:dyDescent="0.35">
      <c r="C297" t="s">
        <v>497</v>
      </c>
      <c r="I297" s="6">
        <v>0.28320000000000001</v>
      </c>
    </row>
    <row r="298" spans="3:9" ht="15.5" x14ac:dyDescent="0.35">
      <c r="C298" t="s">
        <v>498</v>
      </c>
      <c r="I298" s="6">
        <v>3.7999999999999999E-2</v>
      </c>
    </row>
    <row r="299" spans="3:9" ht="15.5" x14ac:dyDescent="0.35">
      <c r="C299" t="s">
        <v>366</v>
      </c>
      <c r="I299" t="s">
        <v>499</v>
      </c>
    </row>
    <row r="300" spans="3:9" ht="15.5" x14ac:dyDescent="0.35">
      <c r="C300" t="s">
        <v>301</v>
      </c>
      <c r="I300" s="5">
        <v>7</v>
      </c>
    </row>
    <row r="301" spans="3:9" ht="15.5" x14ac:dyDescent="0.35">
      <c r="C301" t="s">
        <v>302</v>
      </c>
      <c r="I301" s="6">
        <v>0.21</v>
      </c>
    </row>
    <row r="302" spans="3:9" ht="15.5" x14ac:dyDescent="0.35">
      <c r="C302" t="s">
        <v>303</v>
      </c>
      <c r="I302" s="6">
        <v>0.97</v>
      </c>
    </row>
    <row r="303" spans="3:9" ht="15.5" x14ac:dyDescent="0.35">
      <c r="C303" t="s">
        <v>304</v>
      </c>
      <c r="I303" s="6">
        <v>0.71</v>
      </c>
    </row>
    <row r="304" spans="3:9" ht="15.5" x14ac:dyDescent="0.35">
      <c r="C304" t="s">
        <v>305</v>
      </c>
      <c r="I304" s="6">
        <v>0.65</v>
      </c>
    </row>
    <row r="305" spans="3:9" ht="15.5" x14ac:dyDescent="0.35">
      <c r="C305" t="s">
        <v>306</v>
      </c>
      <c r="I305" s="6">
        <v>0.57999999999999996</v>
      </c>
    </row>
    <row r="306" spans="3:9" ht="15.5" x14ac:dyDescent="0.35">
      <c r="C306" t="s">
        <v>307</v>
      </c>
      <c r="I306" s="6">
        <v>0.43</v>
      </c>
    </row>
    <row r="307" spans="3:9" ht="15.5" x14ac:dyDescent="0.35">
      <c r="C307" t="s">
        <v>308</v>
      </c>
      <c r="I307" s="6">
        <v>0.57999999999999996</v>
      </c>
    </row>
    <row r="308" spans="3:9" ht="15.5" x14ac:dyDescent="0.35">
      <c r="C308" t="s">
        <v>309</v>
      </c>
      <c r="I308" s="5">
        <v>76381000000000</v>
      </c>
    </row>
    <row r="309" spans="3:9" ht="15.5" x14ac:dyDescent="0.35">
      <c r="C309" t="s">
        <v>310</v>
      </c>
      <c r="I309" s="5">
        <v>26616000000000</v>
      </c>
    </row>
    <row r="310" spans="3:9" ht="15.5" x14ac:dyDescent="0.35">
      <c r="C310" t="s">
        <v>311</v>
      </c>
      <c r="I310" s="5">
        <v>17990000000000</v>
      </c>
    </row>
    <row r="311" spans="3:9" ht="15.5" x14ac:dyDescent="0.35">
      <c r="C311" t="s">
        <v>312</v>
      </c>
      <c r="I311" s="5">
        <v>9142000000000</v>
      </c>
    </row>
    <row r="312" spans="3:9" ht="15.5" x14ac:dyDescent="0.35">
      <c r="C312" t="s">
        <v>313</v>
      </c>
      <c r="D312" s="5">
        <v>30353000000000</v>
      </c>
    </row>
    <row r="313" spans="3:9" ht="15.5" x14ac:dyDescent="0.35">
      <c r="C313" t="s">
        <v>314</v>
      </c>
      <c r="D313" s="5">
        <v>140153000000000</v>
      </c>
    </row>
    <row r="314" spans="3:9" ht="15.5" x14ac:dyDescent="0.35">
      <c r="C314" t="s">
        <v>315</v>
      </c>
      <c r="D314" s="5">
        <v>63133000000000</v>
      </c>
    </row>
    <row r="315" spans="3:9" ht="15.5" x14ac:dyDescent="0.35">
      <c r="C315" t="s">
        <v>233</v>
      </c>
      <c r="D315" s="5">
        <v>41914000000000</v>
      </c>
    </row>
    <row r="316" spans="3:9" ht="15.5" x14ac:dyDescent="0.35">
      <c r="C316" t="s">
        <v>232</v>
      </c>
      <c r="I316" s="5">
        <v>54595000000000</v>
      </c>
    </row>
    <row r="317" spans="3:9" ht="15.5" x14ac:dyDescent="0.35">
      <c r="C317" t="s">
        <v>231</v>
      </c>
      <c r="D317" s="5">
        <v>46955000000000</v>
      </c>
    </row>
    <row r="318" spans="3:9" ht="15.5" x14ac:dyDescent="0.35">
      <c r="C318" t="s">
        <v>230</v>
      </c>
      <c r="D318" s="5">
        <v>694000000000</v>
      </c>
    </row>
    <row r="319" spans="3:9" ht="15.5" x14ac:dyDescent="0.35">
      <c r="C319" t="s">
        <v>23</v>
      </c>
      <c r="D319" s="5">
        <v>47648000000000</v>
      </c>
    </row>
    <row r="320" spans="3:9" ht="15.5" x14ac:dyDescent="0.35">
      <c r="C320" t="s">
        <v>20</v>
      </c>
      <c r="D320" s="5">
        <v>17295000000000</v>
      </c>
    </row>
    <row r="321" spans="3:9" ht="15.5" x14ac:dyDescent="0.35">
      <c r="C321" t="s">
        <v>316</v>
      </c>
      <c r="I321" s="5">
        <v>77020000000000</v>
      </c>
    </row>
    <row r="322" spans="3:9" ht="15.5" x14ac:dyDescent="0.35">
      <c r="C322" t="s">
        <v>317</v>
      </c>
      <c r="I322" s="5">
        <v>12648000000000</v>
      </c>
    </row>
    <row r="323" spans="3:9" ht="15.5" x14ac:dyDescent="0.35">
      <c r="C323" t="s">
        <v>318</v>
      </c>
      <c r="I323" s="5">
        <v>-4265000000000</v>
      </c>
    </row>
    <row r="324" spans="3:9" ht="15.5" x14ac:dyDescent="0.35">
      <c r="C324" t="s">
        <v>319</v>
      </c>
      <c r="I324" s="5">
        <v>-4229000000000</v>
      </c>
    </row>
    <row r="325" spans="3:9" ht="15.5" x14ac:dyDescent="0.35">
      <c r="C325" t="s">
        <v>320</v>
      </c>
      <c r="I325" s="5">
        <v>-3539000000000</v>
      </c>
    </row>
    <row r="326" spans="3:9" ht="15.5" x14ac:dyDescent="0.35">
      <c r="C326" t="s">
        <v>321</v>
      </c>
      <c r="I326" s="5">
        <v>9109000000000</v>
      </c>
    </row>
  </sheetData>
  <pageMargins left="0.7" right="0.7" top="0.75" bottom="0.75" header="0.3" footer="0.3"/>
  <ignoredErrors>
    <ignoredError sqref="A1:AA3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500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501</v>
      </c>
      <c r="D2" s="2" vm="40">
        <f ca="1">IFERROR(_xlfn.STOCKHISTORY("XIDX:" &amp; $C$1, D3, , 0, 0, 1), "Libur")</f>
        <v>141</v>
      </c>
      <c r="H2" s="2" vm="40">
        <f ca="1">IFERROR(INDEX(D2:G2,COUNT(D2:G2)),"")</f>
        <v>141</v>
      </c>
      <c r="I2" s="2" vm="41">
        <f t="shared" ref="I2:Z2" ca="1" si="0">IFERROR(_xlfn.STOCKHISTORY("XIDX:" &amp; $C$1, I1, , 0, 0, 1), "Libur")</f>
        <v>77</v>
      </c>
      <c r="J2" s="2" vm="42">
        <f t="shared" ca="1" si="0"/>
        <v>40</v>
      </c>
      <c r="K2" s="2" vm="3">
        <f t="shared" ca="1" si="0"/>
        <v>50</v>
      </c>
      <c r="L2" s="2" vm="43">
        <f t="shared" ca="1" si="0"/>
        <v>60</v>
      </c>
      <c r="M2" s="2" vm="44">
        <f t="shared" ca="1" si="0"/>
        <v>102</v>
      </c>
      <c r="N2" s="2" vm="45">
        <f t="shared" ca="1" si="0"/>
        <v>74</v>
      </c>
      <c r="O2" s="2" vm="46">
        <f t="shared" ca="1" si="0"/>
        <v>68</v>
      </c>
      <c r="P2" s="2" vm="47">
        <f t="shared" ca="1" si="0"/>
        <v>98</v>
      </c>
      <c r="Q2" s="2" vm="48">
        <f t="shared" ca="1" si="0"/>
        <v>139</v>
      </c>
      <c r="R2" s="2" vm="49">
        <f t="shared" ca="1" si="0"/>
        <v>500</v>
      </c>
      <c r="S2" s="2" vm="50">
        <f t="shared" ca="1" si="0"/>
        <v>605</v>
      </c>
      <c r="T2" s="2" t="str">
        <f t="shared" ca="1" si="0"/>
        <v>Libur</v>
      </c>
      <c r="U2" s="2" vm="51">
        <f t="shared" ca="1" si="0"/>
        <v>360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59036473862</v>
      </c>
      <c r="H4" s="2">
        <f>IFERROR(SUM(D4:G4)*(4/MAX(1,COUNT(D4:G4))),"")</f>
        <v>236145895448</v>
      </c>
      <c r="I4" s="2">
        <f t="shared" ref="I4:Z4" si="1">IFERROR(INDEX(I51:I500,MATCH($C$4,$C$51:$C$500,0)),"")</f>
        <v>232550045998</v>
      </c>
      <c r="J4" s="2">
        <f t="shared" si="1"/>
        <v>204932300631</v>
      </c>
      <c r="K4" s="2">
        <f t="shared" si="1"/>
        <v>181373119160</v>
      </c>
      <c r="L4" s="2">
        <f t="shared" si="1"/>
        <v>171934673596</v>
      </c>
      <c r="M4" s="2">
        <f t="shared" si="1"/>
        <v>140656758698</v>
      </c>
      <c r="N4" s="2">
        <f t="shared" si="1"/>
        <v>143693572364</v>
      </c>
      <c r="O4" s="2">
        <f t="shared" si="1"/>
        <v>203245833500</v>
      </c>
      <c r="P4" s="2">
        <f t="shared" si="1"/>
        <v>198362254905</v>
      </c>
      <c r="Q4" s="2">
        <f t="shared" si="1"/>
        <v>142593033645</v>
      </c>
      <c r="R4" s="2">
        <f t="shared" si="1"/>
        <v>181200809144</v>
      </c>
      <c r="S4" s="2">
        <f t="shared" si="1"/>
        <v>172370034296</v>
      </c>
      <c r="T4" s="2">
        <f t="shared" si="1"/>
        <v>170684608164</v>
      </c>
      <c r="U4" s="2">
        <f t="shared" si="1"/>
        <v>83048276150</v>
      </c>
      <c r="V4" s="2">
        <f t="shared" si="1"/>
        <v>122456590211</v>
      </c>
      <c r="W4" s="2">
        <f t="shared" si="1"/>
        <v>109383644774</v>
      </c>
      <c r="X4" s="2">
        <f t="shared" si="1"/>
        <v>3938225855</v>
      </c>
      <c r="Y4" s="2">
        <f t="shared" si="1"/>
        <v>3217339574</v>
      </c>
      <c r="Z4" s="2">
        <f t="shared" si="1"/>
        <v>3863198855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-174930444</v>
      </c>
      <c r="H5" s="2">
        <f>IFERROR(SUM(D5:G5)*(4/MAX(1,COUNT(D5:G5))),"")</f>
        <v>-699721776</v>
      </c>
      <c r="I5" s="2">
        <f t="shared" ref="I5:Z5" si="2">IFERROR(INDEX(I51:I500,MATCH($C$5,$C$51:$C$500,0)),"")</f>
        <v>3464090047</v>
      </c>
      <c r="J5" s="2">
        <f t="shared" si="2"/>
        <v>-2723104702</v>
      </c>
      <c r="K5" s="2">
        <f t="shared" si="2"/>
        <v>-1494283757</v>
      </c>
      <c r="L5" s="2">
        <f t="shared" si="2"/>
        <v>-18642781850</v>
      </c>
      <c r="M5" s="2">
        <f t="shared" si="2"/>
        <v>-2799991903</v>
      </c>
      <c r="N5" s="2">
        <f t="shared" si="2"/>
        <v>3505023635</v>
      </c>
      <c r="O5" s="2">
        <f t="shared" si="2"/>
        <v>23476945145</v>
      </c>
      <c r="P5" s="2">
        <f t="shared" si="2"/>
        <v>20904684298</v>
      </c>
      <c r="Q5" s="2">
        <f t="shared" si="2"/>
        <v>10041512482</v>
      </c>
      <c r="R5" s="2">
        <f t="shared" si="2"/>
        <v>2892697698</v>
      </c>
      <c r="S5" s="2">
        <f t="shared" si="2"/>
        <v>253305206</v>
      </c>
      <c r="T5" s="2">
        <f t="shared" si="2"/>
        <v>1238694319</v>
      </c>
      <c r="U5" s="2">
        <f t="shared" si="2"/>
        <v>926537001</v>
      </c>
      <c r="V5" s="2">
        <f t="shared" si="2"/>
        <v>1190753707</v>
      </c>
      <c r="W5" s="2">
        <f t="shared" si="2"/>
        <v>675951023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223719634641</v>
      </c>
      <c r="H6" s="2">
        <f>IFERROR(INDEX(D6:G6,COUNT(D6:G6)),"")</f>
        <v>223719634641</v>
      </c>
      <c r="I6" s="2">
        <f t="shared" ref="I6:Z6" si="3">IFERROR(INDEX(I51:I500,MATCH($C$6,$C$51:$C$500,0)),"")</f>
        <v>223916267582</v>
      </c>
      <c r="J6" s="2">
        <f t="shared" si="3"/>
        <v>218064724978</v>
      </c>
      <c r="K6" s="2">
        <f t="shared" si="3"/>
        <v>220338365608</v>
      </c>
      <c r="L6" s="2">
        <f t="shared" si="3"/>
        <v>221102743239</v>
      </c>
      <c r="M6" s="2">
        <f t="shared" si="3"/>
        <v>244394843174</v>
      </c>
      <c r="N6" s="2">
        <f t="shared" si="3"/>
        <v>245133698765</v>
      </c>
      <c r="O6" s="2">
        <f t="shared" si="3"/>
        <v>239118083215</v>
      </c>
      <c r="P6" s="2">
        <f t="shared" si="3"/>
        <v>204837072237</v>
      </c>
      <c r="Q6" s="2">
        <f t="shared" si="3"/>
        <v>173502743341</v>
      </c>
      <c r="R6" s="2">
        <f t="shared" si="3"/>
        <v>158784278621</v>
      </c>
      <c r="S6" s="2">
        <f t="shared" si="3"/>
        <v>158666437622</v>
      </c>
      <c r="T6" s="2">
        <f t="shared" si="3"/>
        <v>153256183683</v>
      </c>
      <c r="U6" s="2">
        <f t="shared" si="3"/>
        <v>22408536090</v>
      </c>
      <c r="V6" s="2">
        <f t="shared" si="3"/>
        <v>19809028975</v>
      </c>
      <c r="W6" s="2">
        <f t="shared" si="3"/>
        <v>16643225994</v>
      </c>
      <c r="X6" s="2">
        <f t="shared" si="3"/>
        <v>1133867098</v>
      </c>
      <c r="Y6" s="2">
        <f t="shared" si="3"/>
        <v>2929931072</v>
      </c>
      <c r="Z6" s="2">
        <f t="shared" si="3"/>
        <v>3868327966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1.0900000000000001</v>
      </c>
      <c r="H7" s="3">
        <f>IFERROR(INDEX(D7:G7,COUNT(D7:G7)),"")</f>
        <v>1.0900000000000001</v>
      </c>
      <c r="I7" s="3">
        <f t="shared" ref="I7:Z7" si="4">IFERROR(INDEX(I51:I500,MATCH($C$7,$C$51:$C$500,0))/1000000000,"")</f>
        <v>1.0900000000000001</v>
      </c>
      <c r="J7" s="3">
        <f t="shared" si="4"/>
        <v>1.0900000000000001</v>
      </c>
      <c r="K7" s="3">
        <f t="shared" si="4"/>
        <v>1.0900000000000001</v>
      </c>
      <c r="L7" s="3">
        <f t="shared" si="4"/>
        <v>1.0900000000000001</v>
      </c>
      <c r="M7" s="3">
        <f t="shared" si="4"/>
        <v>1.0900000000000001</v>
      </c>
      <c r="N7" s="3">
        <f t="shared" si="4"/>
        <v>1.0900000000000001</v>
      </c>
      <c r="O7" s="3">
        <f t="shared" si="4"/>
        <v>1.0900000000000001</v>
      </c>
      <c r="P7" s="3">
        <f t="shared" si="4"/>
        <v>1.0900000000000001</v>
      </c>
      <c r="Q7" s="3">
        <f t="shared" si="4"/>
        <v>1.0900000000000001</v>
      </c>
      <c r="R7" s="3">
        <f t="shared" si="4"/>
        <v>1.0900000000000001</v>
      </c>
      <c r="S7" s="3">
        <f t="shared" si="4"/>
        <v>1.0900000000000001</v>
      </c>
      <c r="T7" s="3">
        <f t="shared" si="4"/>
        <v>1.0900000000000001</v>
      </c>
      <c r="U7" s="3">
        <f t="shared" si="4"/>
        <v>1.0900000000000001</v>
      </c>
      <c r="V7" s="3">
        <f t="shared" si="4"/>
        <v>0.73</v>
      </c>
      <c r="W7" s="3">
        <f t="shared" si="4"/>
        <v>0.73</v>
      </c>
      <c r="X7" s="3">
        <f t="shared" si="4"/>
        <v>0.25</v>
      </c>
      <c r="Y7" s="3">
        <f t="shared" si="4"/>
        <v>0.25</v>
      </c>
      <c r="Z7" s="3">
        <f t="shared" si="4"/>
        <v>0.25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Z8" si="5">IFERROR(INDEX(I51:I500,MATCH($C$8,$C$51:$C$500,0)),"")</f>
        <v>0</v>
      </c>
      <c r="J8" s="2">
        <f t="shared" si="5"/>
        <v>12000000000</v>
      </c>
      <c r="K8" s="2">
        <f t="shared" si="5"/>
        <v>-1000000000</v>
      </c>
      <c r="L8" s="2">
        <f t="shared" si="5"/>
        <v>-20000000000</v>
      </c>
      <c r="M8" s="2">
        <f t="shared" si="5"/>
        <v>9000000000</v>
      </c>
      <c r="N8" s="2">
        <f t="shared" si="5"/>
        <v>-2000000000</v>
      </c>
      <c r="O8" s="2">
        <f t="shared" si="5"/>
        <v>16000000000</v>
      </c>
      <c r="P8" s="2">
        <f t="shared" si="5"/>
        <v>2000000000</v>
      </c>
      <c r="Q8" s="2">
        <f t="shared" si="5"/>
        <v>18000000000</v>
      </c>
      <c r="R8" s="2">
        <f t="shared" si="5"/>
        <v>-45000000000</v>
      </c>
      <c r="S8" s="2">
        <f t="shared" si="5"/>
        <v>33000000000</v>
      </c>
      <c r="T8" s="2">
        <f t="shared" si="5"/>
        <v>10000000000</v>
      </c>
      <c r="U8" s="2">
        <f t="shared" si="5"/>
        <v>3000000000</v>
      </c>
      <c r="V8" s="2">
        <f t="shared" si="5"/>
        <v>9000000000</v>
      </c>
      <c r="W8" s="2">
        <f t="shared" si="5"/>
        <v>-5000000000</v>
      </c>
      <c r="X8" s="2">
        <f t="shared" si="5"/>
        <v>0</v>
      </c>
      <c r="Y8" s="2">
        <f t="shared" si="5"/>
        <v>0</v>
      </c>
      <c r="Z8" s="2">
        <f t="shared" si="5"/>
        <v>-1000000000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3.02</v>
      </c>
      <c r="H9" s="3">
        <f>IFERROR(INDEX(D9:G9,COUNT(D9:G9)),"")</f>
        <v>3.02</v>
      </c>
      <c r="I9" s="3">
        <f t="shared" ref="I9:Z9" si="6">IFERROR(INDEX(I51:I500,MATCH($C$9,$C$51:$C$500,0)),"")</f>
        <v>0</v>
      </c>
      <c r="J9" s="3">
        <f t="shared" si="6"/>
        <v>10.91</v>
      </c>
      <c r="K9" s="3">
        <f t="shared" si="6"/>
        <v>-1.06</v>
      </c>
      <c r="L9" s="3">
        <f t="shared" si="6"/>
        <v>-18.440000000000001</v>
      </c>
      <c r="M9" s="3">
        <f t="shared" si="6"/>
        <v>8.64</v>
      </c>
      <c r="N9" s="3">
        <f t="shared" si="6"/>
        <v>-2.2400000000000002</v>
      </c>
      <c r="O9" s="3">
        <f t="shared" si="6"/>
        <v>14.31</v>
      </c>
      <c r="P9" s="3">
        <f t="shared" si="6"/>
        <v>1.93</v>
      </c>
      <c r="Q9" s="3">
        <f t="shared" si="6"/>
        <v>16.28</v>
      </c>
      <c r="R9" s="3">
        <f t="shared" si="6"/>
        <v>-40.96</v>
      </c>
      <c r="S9" s="3">
        <f t="shared" si="6"/>
        <v>30.62</v>
      </c>
      <c r="T9" s="3">
        <f t="shared" si="6"/>
        <v>8.81</v>
      </c>
      <c r="U9" s="3">
        <f t="shared" si="6"/>
        <v>2.91</v>
      </c>
      <c r="V9" s="3">
        <f t="shared" si="6"/>
        <v>12.26</v>
      </c>
      <c r="W9" s="3">
        <f t="shared" si="6"/>
        <v>-6.85</v>
      </c>
      <c r="X9" s="3">
        <f t="shared" si="6"/>
        <v>0.37</v>
      </c>
      <c r="Y9" s="3">
        <f t="shared" si="6"/>
        <v>-1.53</v>
      </c>
      <c r="Z9" s="3">
        <f t="shared" si="6"/>
        <v>-4</v>
      </c>
    </row>
    <row r="10" spans="1:26" ht="15.5" x14ac:dyDescent="0.35">
      <c r="C10" t="s">
        <v>17</v>
      </c>
      <c r="D10" s="3">
        <f ca="1">IFERROR(IF(D9=0,"",D2/D9),"")</f>
        <v>46.688741721854306</v>
      </c>
      <c r="I10" s="3" t="str">
        <f t="shared" ref="I10:Z10" si="7">IFERROR(IF(I9=0,"",I2/I9),"")</f>
        <v/>
      </c>
      <c r="J10" s="3">
        <f t="shared" ca="1" si="7"/>
        <v>3.6663611365719522</v>
      </c>
      <c r="K10" s="3">
        <f t="shared" ca="1" si="7"/>
        <v>-47.169811320754718</v>
      </c>
      <c r="L10" s="3">
        <f t="shared" ca="1" si="7"/>
        <v>-3.2537960954446854</v>
      </c>
      <c r="M10" s="3">
        <f t="shared" ca="1" si="7"/>
        <v>11.805555555555555</v>
      </c>
      <c r="N10" s="3">
        <f t="shared" ca="1" si="7"/>
        <v>-33.035714285714285</v>
      </c>
      <c r="O10" s="3">
        <f t="shared" ca="1" si="7"/>
        <v>4.7519217330538082</v>
      </c>
      <c r="P10" s="3">
        <f t="shared" ca="1" si="7"/>
        <v>50.777202072538863</v>
      </c>
      <c r="Q10" s="3">
        <f t="shared" ca="1" si="7"/>
        <v>8.5380835380835371</v>
      </c>
      <c r="R10" s="3">
        <f t="shared" ca="1" si="7"/>
        <v>-12.20703125</v>
      </c>
      <c r="S10" s="3">
        <f t="shared" ca="1" si="7"/>
        <v>19.758327890267797</v>
      </c>
      <c r="T10" s="3" t="str">
        <f t="shared" ca="1" si="7"/>
        <v/>
      </c>
      <c r="U10" s="3">
        <f t="shared" ca="1" si="7"/>
        <v>123.71134020618557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8111116601</v>
      </c>
      <c r="H11" s="2">
        <f>IFERROR(INDEX(D11:G11,COUNT(D11:G11)),"")</f>
        <v>8111116601</v>
      </c>
      <c r="I11" s="2">
        <f t="shared" ref="I11:Z11" si="8">IFERROR(INDEX(I51:I500,MATCH($C$11,$C$51:$C$500,0)),"")</f>
        <v>6437877639</v>
      </c>
      <c r="J11" s="2">
        <f t="shared" si="8"/>
        <v>11070410345</v>
      </c>
      <c r="K11" s="2">
        <f t="shared" si="8"/>
        <v>4086720384</v>
      </c>
      <c r="L11" s="2">
        <f t="shared" si="8"/>
        <v>5498526123</v>
      </c>
      <c r="M11" s="2">
        <f t="shared" si="8"/>
        <v>19799311281</v>
      </c>
      <c r="N11" s="2">
        <f t="shared" si="8"/>
        <v>8135056509</v>
      </c>
      <c r="O11" s="2">
        <f t="shared" si="8"/>
        <v>11954233454</v>
      </c>
      <c r="P11" s="2">
        <f t="shared" si="8"/>
        <v>6297697652</v>
      </c>
      <c r="Q11" s="2">
        <f t="shared" si="8"/>
        <v>15894823256</v>
      </c>
      <c r="R11" s="2">
        <f t="shared" si="8"/>
        <v>20060472639</v>
      </c>
      <c r="S11" s="2">
        <f t="shared" si="8"/>
        <v>39613510754</v>
      </c>
      <c r="T11" s="2">
        <f t="shared" si="8"/>
        <v>87869458854</v>
      </c>
      <c r="U11" s="2">
        <f t="shared" si="8"/>
        <v>4461051739</v>
      </c>
      <c r="V11" s="2">
        <f t="shared" si="8"/>
        <v>7374877681</v>
      </c>
      <c r="W11" s="2">
        <f t="shared" si="8"/>
        <v>7488934288</v>
      </c>
      <c r="X11" s="2">
        <f t="shared" si="8"/>
        <v>105719387</v>
      </c>
      <c r="Y11" s="2">
        <f t="shared" si="8"/>
        <v>185433481</v>
      </c>
      <c r="Z11" s="2">
        <f t="shared" si="8"/>
        <v>208452085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-5000000000</v>
      </c>
      <c r="H12" s="2">
        <f>IFERROR(INDEX(D12:G12,COUNT(D12:G12)),"")</f>
        <v>-5000000000</v>
      </c>
      <c r="I12" s="2">
        <f t="shared" ref="I12:Z12" si="9">IFERROR(INDEX(I51:I500,MATCH($C$12,$C$51:$C$500,0)),"")</f>
        <v>-3000000000</v>
      </c>
      <c r="J12" s="2">
        <f t="shared" si="9"/>
        <v>-8000000000</v>
      </c>
      <c r="K12" s="2">
        <f t="shared" si="9"/>
        <v>-1000000000</v>
      </c>
      <c r="L12" s="2">
        <f t="shared" si="9"/>
        <v>3000000000</v>
      </c>
      <c r="M12" s="2">
        <f t="shared" si="9"/>
        <v>-14000000000</v>
      </c>
      <c r="N12" s="2">
        <f t="shared" si="9"/>
        <v>-1000000000</v>
      </c>
      <c r="O12" s="2">
        <f t="shared" si="9"/>
        <v>-7000000000</v>
      </c>
      <c r="P12" s="2">
        <f t="shared" si="9"/>
        <v>11000000000</v>
      </c>
      <c r="Q12" s="2">
        <f t="shared" si="9"/>
        <v>19000000000</v>
      </c>
      <c r="R12" s="2">
        <f t="shared" si="9"/>
        <v>44000000000</v>
      </c>
      <c r="S12" s="2">
        <f t="shared" si="9"/>
        <v>-34000000000</v>
      </c>
      <c r="T12" s="2">
        <f t="shared" si="9"/>
        <v>-67000000000</v>
      </c>
      <c r="U12" s="2">
        <f t="shared" si="9"/>
        <v>13000000000</v>
      </c>
      <c r="V12" s="2">
        <f t="shared" si="9"/>
        <v>12000000000</v>
      </c>
      <c r="W12" s="2">
        <f t="shared" si="9"/>
        <v>27000000000</v>
      </c>
      <c r="X12" s="2">
        <f t="shared" si="9"/>
        <v>5000000000</v>
      </c>
      <c r="Y12" s="2">
        <f t="shared" si="9"/>
        <v>7000000000</v>
      </c>
      <c r="Z12" s="2">
        <f t="shared" si="9"/>
        <v>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4000000000</v>
      </c>
      <c r="H13" s="2">
        <f>IFERROR(INDEX(D13:G13,COUNT(D13:G13)),"")</f>
        <v>4000000000</v>
      </c>
      <c r="I13" s="2">
        <f t="shared" ref="I13:Z13" si="10">IFERROR(INDEX(I51:I500,MATCH($C$13,$C$51:$C$500,0)),"")</f>
        <v>4000000000</v>
      </c>
      <c r="J13" s="2">
        <f t="shared" si="10"/>
        <v>4000000000</v>
      </c>
      <c r="K13" s="2">
        <f t="shared" si="10"/>
        <v>4000000000</v>
      </c>
      <c r="L13" s="2">
        <f t="shared" si="10"/>
        <v>8000000000</v>
      </c>
      <c r="M13" s="2">
        <f t="shared" si="10"/>
        <v>6000000000</v>
      </c>
      <c r="N13" s="2">
        <f t="shared" si="10"/>
        <v>7000000000</v>
      </c>
      <c r="O13" s="2">
        <f t="shared" si="10"/>
        <v>5000000000</v>
      </c>
      <c r="P13" s="2">
        <f t="shared" si="10"/>
        <v>17000000000</v>
      </c>
      <c r="Q13" s="2">
        <f t="shared" si="10"/>
        <v>35000000000</v>
      </c>
      <c r="R13" s="2">
        <f t="shared" si="10"/>
        <v>64000000000</v>
      </c>
      <c r="S13" s="2">
        <f t="shared" si="10"/>
        <v>6000000000</v>
      </c>
      <c r="T13" s="2">
        <f t="shared" si="10"/>
        <v>21000000000</v>
      </c>
      <c r="U13" s="2">
        <f t="shared" si="10"/>
        <v>17000000000</v>
      </c>
      <c r="V13" s="2">
        <f t="shared" si="10"/>
        <v>20000000000</v>
      </c>
      <c r="W13" s="2">
        <f t="shared" si="10"/>
        <v>34000000000</v>
      </c>
      <c r="X13" s="2">
        <f t="shared" si="10"/>
        <v>5000000000</v>
      </c>
      <c r="Y13" s="2">
        <f t="shared" si="10"/>
        <v>7000000000</v>
      </c>
      <c r="Z13" s="2">
        <f t="shared" si="10"/>
        <v>8000000000</v>
      </c>
    </row>
    <row r="14" spans="1:26" ht="15.5" x14ac:dyDescent="0.35">
      <c r="C14" t="s">
        <v>26</v>
      </c>
      <c r="D14" s="2">
        <f>IFERROR(INDEX(D51:D500,MATCH($C$14,$C$51:$C$500,0)),"")</f>
        <v>-137295216</v>
      </c>
      <c r="H14" s="2">
        <f>IFERROR(SUM(D14:G14)*(4/MAX(1,COUNT(D14:G14))),"")</f>
        <v>-549180864</v>
      </c>
      <c r="I14" s="2">
        <f t="shared" ref="I14:Z14" si="11">IFERROR(INDEX(I51:I500,MATCH($C$14,$C$51:$C$500,0)),"")</f>
        <v>-740311125</v>
      </c>
      <c r="J14" s="2">
        <f t="shared" si="11"/>
        <v>-710821185</v>
      </c>
      <c r="K14" s="2">
        <f t="shared" si="11"/>
        <v>-364016210</v>
      </c>
      <c r="L14" s="2">
        <f t="shared" si="11"/>
        <v>-124119935</v>
      </c>
      <c r="M14" s="2">
        <f t="shared" si="11"/>
        <v>-477512124</v>
      </c>
      <c r="N14" s="2">
        <f t="shared" si="11"/>
        <v>-491590486</v>
      </c>
      <c r="O14" s="2">
        <f t="shared" si="11"/>
        <v>-1051009683</v>
      </c>
      <c r="P14" s="2">
        <f t="shared" si="11"/>
        <v>-3726137721</v>
      </c>
      <c r="Q14" s="2">
        <f t="shared" si="11"/>
        <v>-6257315534</v>
      </c>
      <c r="R14" s="2">
        <f t="shared" si="11"/>
        <v>-8952764370</v>
      </c>
      <c r="S14" s="2">
        <f t="shared" si="11"/>
        <v>-1615628133</v>
      </c>
      <c r="T14" s="2">
        <f t="shared" si="11"/>
        <v>-2494907863</v>
      </c>
      <c r="U14" s="2">
        <f t="shared" si="11"/>
        <v>-1789947571</v>
      </c>
      <c r="V14" s="2">
        <f t="shared" si="11"/>
        <v>-2682300117</v>
      </c>
      <c r="W14" s="2">
        <f t="shared" si="11"/>
        <v>-2401453496</v>
      </c>
      <c r="X14" s="2">
        <f t="shared" si="11"/>
        <v>-1180549</v>
      </c>
      <c r="Y14" s="2">
        <f t="shared" si="11"/>
        <v>-2469347</v>
      </c>
      <c r="Z14" s="2">
        <f t="shared" si="11"/>
        <v>-5094104</v>
      </c>
    </row>
    <row r="15" spans="1:26" ht="15.5" x14ac:dyDescent="0.35">
      <c r="C15" t="s">
        <v>27</v>
      </c>
      <c r="D15" s="2">
        <f>IFERROR(INDEX(D51:D500,MATCH($C$15,$C$51:$C$500,0)),"")</f>
        <v>-200157910</v>
      </c>
      <c r="H15" s="2">
        <f>IFERROR(SUM(D15:G15)*(4/MAX(1,COUNT(D15:G15))),"")</f>
        <v>-800631640</v>
      </c>
      <c r="I15" s="2">
        <f t="shared" ref="I15:Z15" si="12">IFERROR(INDEX(I51:I500,MATCH($C$15,$C$51:$C$500,0)),"")</f>
        <v>-1524145797</v>
      </c>
      <c r="J15" s="2">
        <f t="shared" si="12"/>
        <v>-1225088309</v>
      </c>
      <c r="K15" s="2">
        <f t="shared" si="12"/>
        <v>-425957964</v>
      </c>
      <c r="L15" s="2">
        <f t="shared" si="12"/>
        <v>-1147558166</v>
      </c>
      <c r="M15" s="2">
        <f t="shared" si="12"/>
        <v>-2271715009</v>
      </c>
      <c r="N15" s="2">
        <f t="shared" si="12"/>
        <v>-2393943707</v>
      </c>
      <c r="O15" s="2">
        <f t="shared" si="12"/>
        <v>-5423561099</v>
      </c>
      <c r="P15" s="2">
        <f t="shared" si="12"/>
        <v>-4589986802</v>
      </c>
      <c r="Q15" s="2">
        <f t="shared" si="12"/>
        <v>-1945704833</v>
      </c>
      <c r="R15" s="2">
        <f t="shared" si="12"/>
        <v>-2538800766</v>
      </c>
      <c r="S15" s="2">
        <f t="shared" si="12"/>
        <v>-4677982726</v>
      </c>
      <c r="T15" s="2">
        <f t="shared" si="12"/>
        <v>-2221198944</v>
      </c>
      <c r="U15" s="2">
        <f t="shared" si="12"/>
        <v>-547920327</v>
      </c>
      <c r="V15" s="2">
        <f t="shared" si="12"/>
        <v>1061258448</v>
      </c>
      <c r="W15" s="2">
        <f t="shared" si="12"/>
        <v>-1662646329</v>
      </c>
      <c r="X15" s="2">
        <f t="shared" si="12"/>
        <v>17301521</v>
      </c>
      <c r="Y15" s="2">
        <f t="shared" si="12"/>
        <v>290112738</v>
      </c>
      <c r="Z15" s="2">
        <f t="shared" si="12"/>
        <v>-152759791</v>
      </c>
    </row>
    <row r="16" spans="1:26" ht="15.5" x14ac:dyDescent="0.35">
      <c r="C16" t="s">
        <v>28</v>
      </c>
      <c r="D16" s="2">
        <f>IFERROR(INDEX(D51:D500,MATCH($C$16,$C$51:$C$500,0)),"")</f>
        <v>3524972</v>
      </c>
      <c r="H16" s="2">
        <f>IFERROR(SUM(D16:G16)*(4/MAX(1,COUNT(D16:G16))),"")</f>
        <v>14099888</v>
      </c>
      <c r="I16" s="2">
        <f t="shared" ref="I16:Z16" si="13">IFERROR(INDEX(I51:I500,MATCH($C$16,$C$51:$C$500,0)),"")</f>
        <v>7396752162</v>
      </c>
      <c r="J16" s="2">
        <f t="shared" si="13"/>
        <v>-899908103</v>
      </c>
      <c r="K16" s="2">
        <f t="shared" si="13"/>
        <v>366786389</v>
      </c>
      <c r="L16" s="2">
        <f t="shared" si="13"/>
        <v>-21769385458</v>
      </c>
      <c r="M16" s="2">
        <f t="shared" si="13"/>
        <v>2508954187</v>
      </c>
      <c r="N16" s="2">
        <f t="shared" si="13"/>
        <v>8096796384</v>
      </c>
      <c r="O16" s="2">
        <f t="shared" si="13"/>
        <v>41729110241</v>
      </c>
      <c r="P16" s="2">
        <f t="shared" si="13"/>
        <v>35426069491</v>
      </c>
      <c r="Q16" s="2">
        <f t="shared" si="13"/>
        <v>17107599605</v>
      </c>
      <c r="R16" s="2">
        <f t="shared" si="13"/>
        <v>6898976134</v>
      </c>
      <c r="S16" s="2">
        <f t="shared" si="13"/>
        <v>8593138509</v>
      </c>
      <c r="T16" s="2">
        <f t="shared" si="13"/>
        <v>7606530476</v>
      </c>
      <c r="U16" s="2">
        <f t="shared" si="13"/>
        <v>4225002240</v>
      </c>
      <c r="V16" s="2">
        <f t="shared" si="13"/>
        <v>117797898</v>
      </c>
      <c r="W16" s="2">
        <f t="shared" si="13"/>
        <v>2285760845</v>
      </c>
      <c r="X16" s="2">
        <f t="shared" si="13"/>
        <v>-1813365495</v>
      </c>
      <c r="Y16" s="2">
        <f t="shared" si="13"/>
        <v>-1228509632</v>
      </c>
      <c r="Z16" s="2">
        <f t="shared" si="13"/>
        <v>-565506387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153690000000</v>
      </c>
      <c r="H20" s="2">
        <f t="shared" ref="H20:Z20" ca="1" si="14">IFERROR(H21*H2,"")</f>
        <v>153690000000</v>
      </c>
      <c r="I20" s="2">
        <f t="shared" ca="1" si="14"/>
        <v>83930000000</v>
      </c>
      <c r="J20" s="2">
        <f t="shared" ca="1" si="14"/>
        <v>43600000000</v>
      </c>
      <c r="K20" s="2">
        <f t="shared" ca="1" si="14"/>
        <v>54500000000</v>
      </c>
      <c r="L20" s="2">
        <f t="shared" ca="1" si="14"/>
        <v>65400000000</v>
      </c>
      <c r="M20" s="2">
        <f t="shared" ca="1" si="14"/>
        <v>111180000000</v>
      </c>
      <c r="N20" s="2">
        <f t="shared" ca="1" si="14"/>
        <v>80660000000</v>
      </c>
      <c r="O20" s="2">
        <f t="shared" ca="1" si="14"/>
        <v>74120000000</v>
      </c>
      <c r="P20" s="2">
        <f t="shared" ca="1" si="14"/>
        <v>106820000000</v>
      </c>
      <c r="Q20" s="2">
        <f t="shared" ca="1" si="14"/>
        <v>151510000000</v>
      </c>
      <c r="R20" s="2">
        <f t="shared" ca="1" si="14"/>
        <v>545000000000</v>
      </c>
      <c r="S20" s="2">
        <f t="shared" ca="1" si="14"/>
        <v>659450000000</v>
      </c>
      <c r="T20" s="2" t="str">
        <f t="shared" ca="1" si="14"/>
        <v/>
      </c>
      <c r="U20" s="2">
        <f t="shared" ca="1" si="14"/>
        <v>392400000000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1090000000</v>
      </c>
      <c r="H21" s="2">
        <f>IFERROR(INDEX(D21:G21,COUNT(D21:G21)),"")</f>
        <v>1090000000</v>
      </c>
      <c r="I21" s="2">
        <f t="shared" ref="I21:Z21" si="15">IFERROR(INDEX(I51:I500,MATCH($C$7,$C$51:$C$500,0)),"")</f>
        <v>1090000000</v>
      </c>
      <c r="J21" s="2">
        <f t="shared" si="15"/>
        <v>1090000000</v>
      </c>
      <c r="K21" s="2">
        <f t="shared" si="15"/>
        <v>1090000000</v>
      </c>
      <c r="L21" s="2">
        <f t="shared" si="15"/>
        <v>1090000000</v>
      </c>
      <c r="M21" s="2">
        <f t="shared" si="15"/>
        <v>1090000000</v>
      </c>
      <c r="N21" s="2">
        <f t="shared" si="15"/>
        <v>1090000000</v>
      </c>
      <c r="O21" s="2">
        <f t="shared" si="15"/>
        <v>1090000000</v>
      </c>
      <c r="P21" s="2">
        <f t="shared" si="15"/>
        <v>1090000000</v>
      </c>
      <c r="Q21" s="2">
        <f t="shared" si="15"/>
        <v>1090000000</v>
      </c>
      <c r="R21" s="2">
        <f t="shared" si="15"/>
        <v>1090000000</v>
      </c>
      <c r="S21" s="2">
        <f t="shared" si="15"/>
        <v>1090000000</v>
      </c>
      <c r="T21" s="2">
        <f t="shared" si="15"/>
        <v>1090000000</v>
      </c>
      <c r="U21" s="2">
        <f t="shared" si="15"/>
        <v>1090000000</v>
      </c>
      <c r="V21" s="2">
        <f t="shared" si="15"/>
        <v>730000000</v>
      </c>
      <c r="W21" s="2">
        <f t="shared" si="15"/>
        <v>730000000</v>
      </c>
      <c r="X21" s="2">
        <f t="shared" si="15"/>
        <v>250000000</v>
      </c>
      <c r="Y21" s="2">
        <f t="shared" si="15"/>
        <v>250000000</v>
      </c>
      <c r="Z21" s="2">
        <f t="shared" si="15"/>
        <v>250000000</v>
      </c>
    </row>
    <row r="23" spans="1:26" ht="15.5" x14ac:dyDescent="0.35">
      <c r="B23" t="s">
        <v>53</v>
      </c>
      <c r="C23" t="s">
        <v>54</v>
      </c>
      <c r="D23" s="3">
        <f>IFERROR(D5/D6*100,"")</f>
        <v>-7.8191815519772598E-2</v>
      </c>
      <c r="H23" s="3">
        <f t="shared" ref="H23:Z23" si="16">IFERROR(H5/H6*100,"")</f>
        <v>-0.31276726207909039</v>
      </c>
      <c r="I23" s="3">
        <f t="shared" si="16"/>
        <v>1.5470470655873279</v>
      </c>
      <c r="J23" s="3">
        <f t="shared" si="16"/>
        <v>-1.2487598359958159</v>
      </c>
      <c r="K23" s="3">
        <f t="shared" si="16"/>
        <v>-0.67817683628390579</v>
      </c>
      <c r="L23" s="3">
        <f t="shared" si="16"/>
        <v>-8.4317279726593757</v>
      </c>
      <c r="M23" s="3">
        <f t="shared" si="16"/>
        <v>-1.1456837086396747</v>
      </c>
      <c r="N23" s="3">
        <f t="shared" si="16"/>
        <v>1.4298416140492083</v>
      </c>
      <c r="O23" s="3">
        <f t="shared" si="16"/>
        <v>9.8181387326909118</v>
      </c>
      <c r="P23" s="3">
        <f t="shared" si="16"/>
        <v>10.205518009851714</v>
      </c>
      <c r="Q23" s="3">
        <f t="shared" si="16"/>
        <v>5.7875237524426595</v>
      </c>
      <c r="R23" s="3">
        <f t="shared" si="16"/>
        <v>1.8217784047150791</v>
      </c>
      <c r="S23" s="3">
        <f t="shared" si="16"/>
        <v>0.15964636869421828</v>
      </c>
      <c r="T23" s="3">
        <f t="shared" si="16"/>
        <v>0.80825079238704989</v>
      </c>
      <c r="U23" s="3">
        <f t="shared" si="16"/>
        <v>4.1347502455257441</v>
      </c>
      <c r="V23" s="3">
        <f t="shared" si="16"/>
        <v>6.0111664660735853</v>
      </c>
      <c r="W23" s="3">
        <f t="shared" si="16"/>
        <v>4.0614182805886623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-0.22868582965376805</v>
      </c>
      <c r="I24" s="4">
        <f t="shared" si="17"/>
        <v>1.5881657197048815E-2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0.55033580653832304</v>
      </c>
      <c r="O24" s="4">
        <f t="shared" si="17"/>
        <v>0.647770051008143</v>
      </c>
      <c r="P24" s="4">
        <f t="shared" si="17"/>
        <v>0.19805609894948617</v>
      </c>
      <c r="Q24" s="4">
        <f t="shared" si="17"/>
        <v>-7.5541814077645375E-3</v>
      </c>
      <c r="R24" s="4">
        <f t="shared" si="17"/>
        <v>-0.14814914021248304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-0.16</v>
      </c>
      <c r="H25" s="3">
        <f>IFERROR(INDEX(D25:G25,COUNT(D25:G25)),"")</f>
        <v>-0.16</v>
      </c>
      <c r="I25" s="3">
        <f t="shared" ref="I25:Z25" si="18">IFERROR(INDEX(I51:I500,MATCH($C$25,$C$51:$C$500,0)),"")</f>
        <v>3.04</v>
      </c>
      <c r="J25" s="3">
        <f t="shared" si="18"/>
        <v>-2.4300000000000002</v>
      </c>
      <c r="K25" s="3">
        <f t="shared" si="18"/>
        <v>-1.04</v>
      </c>
      <c r="L25" s="3">
        <f t="shared" si="18"/>
        <v>-16.95</v>
      </c>
      <c r="M25" s="3">
        <f t="shared" si="18"/>
        <v>-2.29</v>
      </c>
      <c r="N25" s="3">
        <f t="shared" si="18"/>
        <v>1.98</v>
      </c>
      <c r="O25" s="3">
        <f t="shared" si="18"/>
        <v>22.73</v>
      </c>
      <c r="P25" s="3">
        <f t="shared" si="18"/>
        <v>19.010000000000002</v>
      </c>
      <c r="Q25" s="3">
        <f t="shared" si="18"/>
        <v>9.44</v>
      </c>
      <c r="R25" s="3">
        <f t="shared" si="18"/>
        <v>2.62</v>
      </c>
      <c r="S25" s="3">
        <f t="shared" si="18"/>
        <v>-1.06</v>
      </c>
      <c r="T25" s="3">
        <f t="shared" si="18"/>
        <v>1.0900000000000001</v>
      </c>
      <c r="U25" s="3">
        <f t="shared" si="18"/>
        <v>1.07</v>
      </c>
      <c r="V25" s="3">
        <f t="shared" si="18"/>
        <v>-1.1000000000000001</v>
      </c>
      <c r="W25" s="3">
        <f t="shared" si="18"/>
        <v>0.93</v>
      </c>
      <c r="X25" s="3">
        <f t="shared" si="18"/>
        <v>-7.18</v>
      </c>
      <c r="Y25" s="3">
        <f t="shared" si="18"/>
        <v>-3.75</v>
      </c>
      <c r="Z25" s="3">
        <f t="shared" si="18"/>
        <v>-2.87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-0.41270419319499052</v>
      </c>
      <c r="I26" s="4">
        <f t="shared" si="19"/>
        <v>8.9536235999590374E-2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0.83583898274905732</v>
      </c>
      <c r="P26" s="4">
        <f t="shared" si="19"/>
        <v>0.7779505091939698</v>
      </c>
      <c r="Q26" s="4" t="str">
        <f t="shared" si="19"/>
        <v/>
      </c>
      <c r="R26" s="4">
        <f t="shared" si="19"/>
        <v>0.23016585544792845</v>
      </c>
      <c r="S26" s="4">
        <f t="shared" si="19"/>
        <v>-0.3179184782928246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54.161902625688072</v>
      </c>
      <c r="H27" s="3">
        <f t="shared" ref="H27:Z27" si="20">IFERROR(H4/H21,"")</f>
        <v>216.64761050275229</v>
      </c>
      <c r="I27" s="3">
        <f t="shared" si="20"/>
        <v>213.34866605321102</v>
      </c>
      <c r="J27" s="3">
        <f t="shared" si="20"/>
        <v>188.01128498256881</v>
      </c>
      <c r="K27" s="3">
        <f t="shared" si="20"/>
        <v>166.39735702752293</v>
      </c>
      <c r="L27" s="3">
        <f t="shared" si="20"/>
        <v>157.73823265688074</v>
      </c>
      <c r="M27" s="3">
        <f t="shared" si="20"/>
        <v>129.04289788807338</v>
      </c>
      <c r="N27" s="3">
        <f t="shared" si="20"/>
        <v>131.82896547155963</v>
      </c>
      <c r="O27" s="3">
        <f t="shared" si="20"/>
        <v>186.46406743119266</v>
      </c>
      <c r="P27" s="3">
        <f t="shared" si="20"/>
        <v>181.98372009633027</v>
      </c>
      <c r="Q27" s="3">
        <f t="shared" si="20"/>
        <v>130.81929692201834</v>
      </c>
      <c r="R27" s="3">
        <f t="shared" si="20"/>
        <v>166.23927444403671</v>
      </c>
      <c r="S27" s="3">
        <f t="shared" si="20"/>
        <v>158.13764614311927</v>
      </c>
      <c r="T27" s="3">
        <f t="shared" si="20"/>
        <v>156.59138363669726</v>
      </c>
      <c r="U27" s="3">
        <f t="shared" si="20"/>
        <v>76.191079036697246</v>
      </c>
      <c r="V27" s="3">
        <f t="shared" si="20"/>
        <v>167.74875371369862</v>
      </c>
      <c r="W27" s="3">
        <f t="shared" si="20"/>
        <v>149.84060927945205</v>
      </c>
      <c r="X27" s="3">
        <f t="shared" si="20"/>
        <v>15.752903420000001</v>
      </c>
      <c r="Y27" s="3">
        <f t="shared" si="20"/>
        <v>12.869358296</v>
      </c>
      <c r="Z27" s="3">
        <f t="shared" si="20"/>
        <v>15.452795419999999</v>
      </c>
    </row>
    <row r="28" spans="1:26" ht="15.5" x14ac:dyDescent="0.35">
      <c r="C28" t="s">
        <v>60</v>
      </c>
      <c r="D28" s="4">
        <f>IFERROR(_xlfn.RRI(5,I27,D27),"")</f>
        <v>-0.23981237403722278</v>
      </c>
      <c r="H28" s="4">
        <f t="shared" ref="H28:Z28" si="21">IFERROR(_xlfn.RRI(5,M27,H27),"")</f>
        <v>0.10918492700181681</v>
      </c>
      <c r="I28" s="4">
        <f t="shared" si="21"/>
        <v>0.10107225048130597</v>
      </c>
      <c r="J28" s="4">
        <f t="shared" si="21"/>
        <v>1.6540534277416086E-3</v>
      </c>
      <c r="K28" s="4">
        <f t="shared" si="21"/>
        <v>-1.774832729067044E-2</v>
      </c>
      <c r="L28" s="4">
        <f t="shared" si="21"/>
        <v>3.813308467913834E-2</v>
      </c>
      <c r="M28" s="4">
        <f t="shared" si="21"/>
        <v>-4.9394999445171339E-2</v>
      </c>
      <c r="N28" s="4">
        <f t="shared" si="21"/>
        <v>-3.573786119782163E-2</v>
      </c>
      <c r="O28" s="4">
        <f t="shared" si="21"/>
        <v>3.5536612356486197E-2</v>
      </c>
      <c r="P28" s="4">
        <f t="shared" si="21"/>
        <v>0.19021572242753115</v>
      </c>
      <c r="Q28" s="4">
        <f t="shared" si="21"/>
        <v>-4.8513782766177016E-2</v>
      </c>
      <c r="R28" s="4">
        <f t="shared" si="21"/>
        <v>2.0988430622828957E-2</v>
      </c>
      <c r="S28" s="4">
        <f t="shared" si="21"/>
        <v>0.58611594826693669</v>
      </c>
      <c r="T28" s="4">
        <f t="shared" si="21"/>
        <v>0.64832252644009336</v>
      </c>
      <c r="U28" s="4">
        <f t="shared" si="21"/>
        <v>0.37587637607163438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-1.0526315789473684</v>
      </c>
      <c r="I29" s="4">
        <f t="shared" si="22"/>
        <v>-2.2510288065843622</v>
      </c>
      <c r="J29" s="4">
        <f t="shared" si="22"/>
        <v>1.3365384615384617</v>
      </c>
      <c r="K29" s="4">
        <f t="shared" si="22"/>
        <v>-0.93864306784660767</v>
      </c>
      <c r="L29" s="4">
        <f t="shared" si="22"/>
        <v>6.4017467248908293</v>
      </c>
      <c r="M29" s="4">
        <f t="shared" si="22"/>
        <v>-2.1565656565656566</v>
      </c>
      <c r="N29" s="4">
        <f t="shared" si="22"/>
        <v>-0.91289045314562256</v>
      </c>
      <c r="O29" s="4">
        <f t="shared" si="22"/>
        <v>0.19568648079957909</v>
      </c>
      <c r="P29" s="4">
        <f t="shared" si="22"/>
        <v>1.0137711864406782</v>
      </c>
      <c r="Q29" s="4">
        <f t="shared" si="22"/>
        <v>2.6030534351145036</v>
      </c>
      <c r="R29" s="4">
        <f t="shared" si="22"/>
        <v>-3.4716981132075473</v>
      </c>
      <c r="S29" s="4">
        <f t="shared" si="22"/>
        <v>-1.9724770642201837</v>
      </c>
      <c r="T29" s="4">
        <f t="shared" si="22"/>
        <v>1.8691588785046745E-2</v>
      </c>
      <c r="U29" s="4">
        <f t="shared" si="22"/>
        <v>-1.9727272727272724</v>
      </c>
      <c r="V29" s="4">
        <f t="shared" si="22"/>
        <v>-2.1827956989247315</v>
      </c>
      <c r="W29" s="4">
        <f t="shared" si="22"/>
        <v>-1.1295264623955432</v>
      </c>
      <c r="X29" s="4">
        <f t="shared" si="22"/>
        <v>0.91466666666666663</v>
      </c>
      <c r="Y29" s="4">
        <f t="shared" si="22"/>
        <v>0.30662020905923343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1.546269077078964E-2</v>
      </c>
      <c r="I30" s="4">
        <f t="shared" si="23"/>
        <v>0.13476521408271491</v>
      </c>
      <c r="J30" s="4">
        <f t="shared" si="23"/>
        <v>0.12989345709061251</v>
      </c>
      <c r="K30" s="4">
        <f t="shared" si="23"/>
        <v>5.4895533091700754E-2</v>
      </c>
      <c r="L30" s="4">
        <f t="shared" si="23"/>
        <v>0.22237050809023629</v>
      </c>
      <c r="M30" s="4">
        <f t="shared" si="23"/>
        <v>-2.1133956210005311E-2</v>
      </c>
      <c r="N30" s="4">
        <f t="shared" si="23"/>
        <v>-0.29300606123372269</v>
      </c>
      <c r="O30" s="4">
        <f t="shared" si="23"/>
        <v>2.4619495263042124E-2</v>
      </c>
      <c r="P30" s="4">
        <f t="shared" si="23"/>
        <v>0.39110761468784805</v>
      </c>
      <c r="Q30" s="4">
        <f t="shared" si="23"/>
        <v>-0.21306624226119478</v>
      </c>
      <c r="R30" s="4">
        <f t="shared" si="23"/>
        <v>5.1231496727763517E-2</v>
      </c>
      <c r="S30" s="4">
        <f t="shared" si="23"/>
        <v>9.8745056752895521E-3</v>
      </c>
      <c r="T30" s="4">
        <f t="shared" si="23"/>
        <v>1.0552456483950752</v>
      </c>
      <c r="U30" s="4">
        <f t="shared" si="23"/>
        <v>-0.54580241372919736</v>
      </c>
      <c r="V30" s="4">
        <f t="shared" si="23"/>
        <v>0.11951462637773955</v>
      </c>
      <c r="W30" s="4">
        <f t="shared" si="23"/>
        <v>8.5119360085210278</v>
      </c>
      <c r="X30" s="4">
        <f t="shared" si="23"/>
        <v>0.22406285206126034</v>
      </c>
      <c r="Y30" s="4">
        <f t="shared" si="23"/>
        <v>-0.16718250994615186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140.41999999999999</v>
      </c>
      <c r="H32" s="3">
        <f>IFERROR(INDEX(D32:G32,COUNT(D32:G32)),"")</f>
        <v>140.41999999999999</v>
      </c>
      <c r="I32" s="3">
        <f t="shared" ref="I32:Z32" si="24">IFERROR(INDEX(I51:I500,MATCH($C$32,$C$51:$C$500,0)),"")</f>
        <v>140.58000000000001</v>
      </c>
      <c r="J32" s="3">
        <f t="shared" si="24"/>
        <v>137.4</v>
      </c>
      <c r="K32" s="3">
        <f t="shared" si="24"/>
        <v>139.9</v>
      </c>
      <c r="L32" s="3">
        <f t="shared" si="24"/>
        <v>141.27000000000001</v>
      </c>
      <c r="M32" s="3">
        <f t="shared" si="24"/>
        <v>158.38</v>
      </c>
      <c r="N32" s="3">
        <f t="shared" si="24"/>
        <v>160.94999999999999</v>
      </c>
      <c r="O32" s="3">
        <f t="shared" si="24"/>
        <v>157.85</v>
      </c>
      <c r="P32" s="3">
        <f t="shared" si="24"/>
        <v>136.31</v>
      </c>
      <c r="Q32" s="3">
        <f t="shared" si="24"/>
        <v>117.13</v>
      </c>
      <c r="R32" s="3">
        <f t="shared" si="24"/>
        <v>107.91</v>
      </c>
      <c r="S32" s="3">
        <f t="shared" si="24"/>
        <v>106.08</v>
      </c>
      <c r="T32" s="3">
        <f t="shared" si="24"/>
        <v>105.85</v>
      </c>
      <c r="U32" s="3">
        <f t="shared" si="24"/>
        <v>7.63</v>
      </c>
      <c r="V32" s="3">
        <f t="shared" si="24"/>
        <v>11.19</v>
      </c>
      <c r="W32" s="3">
        <f t="shared" si="24"/>
        <v>9.5500000000000007</v>
      </c>
      <c r="X32" s="3">
        <f t="shared" si="24"/>
        <v>4.54</v>
      </c>
      <c r="Y32" s="3">
        <f t="shared" si="24"/>
        <v>11.72</v>
      </c>
      <c r="Z32" s="3">
        <f t="shared" si="24"/>
        <v>15.47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0.77</v>
      </c>
      <c r="H33" s="3">
        <f>IFERROR(INDEX(D33:G33,COUNT(D33:G33)),"")</f>
        <v>0.77</v>
      </c>
      <c r="I33" s="3">
        <f t="shared" ref="I33:Z33" si="25">IFERROR(INDEX(I51:I500,MATCH($C$33,$C$51:$C$500,0)),"")</f>
        <v>0.55000000000000004</v>
      </c>
      <c r="J33" s="3">
        <f t="shared" si="25"/>
        <v>0.28999999999999998</v>
      </c>
      <c r="K33" s="3">
        <f t="shared" si="25"/>
        <v>0.36</v>
      </c>
      <c r="L33" s="3">
        <f t="shared" si="25"/>
        <v>0.42</v>
      </c>
      <c r="M33" s="3">
        <f t="shared" si="25"/>
        <v>0.64</v>
      </c>
      <c r="N33" s="3">
        <f t="shared" si="25"/>
        <v>0.46</v>
      </c>
      <c r="O33" s="3">
        <f t="shared" si="25"/>
        <v>0.43</v>
      </c>
      <c r="P33" s="3">
        <f t="shared" si="25"/>
        <v>0.72</v>
      </c>
      <c r="Q33" s="3">
        <f t="shared" si="25"/>
        <v>1.19</v>
      </c>
      <c r="R33" s="3">
        <f t="shared" si="25"/>
        <v>4.63</v>
      </c>
      <c r="S33" s="3">
        <f t="shared" si="25"/>
        <v>5.7</v>
      </c>
      <c r="T33" s="3">
        <f t="shared" si="25"/>
        <v>4.2300000000000004</v>
      </c>
      <c r="U33" s="3">
        <f t="shared" si="25"/>
        <v>47.18</v>
      </c>
      <c r="V33" s="3">
        <f t="shared" si="25"/>
        <v>31.46</v>
      </c>
      <c r="W33" s="3">
        <f t="shared" si="25"/>
        <v>41.47</v>
      </c>
      <c r="X33" s="3">
        <f t="shared" si="25"/>
        <v>90.97</v>
      </c>
      <c r="Y33" s="3">
        <f t="shared" si="25"/>
        <v>35.24</v>
      </c>
      <c r="Z33" s="3">
        <f t="shared" si="25"/>
        <v>24.76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-675</v>
      </c>
      <c r="H34" s="3">
        <f>IFERROR(INDEX(D34:G34,COUNT(D34:G34)),"")</f>
        <v>-675</v>
      </c>
      <c r="I34" s="3">
        <f t="shared" ref="I34:Z34" si="26">IFERROR(INDEX(I51:I500,MATCH($C$34,$C$51:$C$500,0)),"")</f>
        <v>25.33</v>
      </c>
      <c r="J34" s="3">
        <f t="shared" si="26"/>
        <v>-16.46</v>
      </c>
      <c r="K34" s="3">
        <f t="shared" si="26"/>
        <v>-48.08</v>
      </c>
      <c r="L34" s="3">
        <f t="shared" si="26"/>
        <v>-3.54</v>
      </c>
      <c r="M34" s="3">
        <f t="shared" si="26"/>
        <v>-44.54</v>
      </c>
      <c r="N34" s="3">
        <f t="shared" si="26"/>
        <v>37.369999999999997</v>
      </c>
      <c r="O34" s="3">
        <f t="shared" si="26"/>
        <v>2.99</v>
      </c>
      <c r="P34" s="3">
        <f t="shared" si="26"/>
        <v>5.16</v>
      </c>
      <c r="Q34" s="3">
        <f t="shared" si="26"/>
        <v>14.72</v>
      </c>
      <c r="R34" s="3">
        <f t="shared" si="26"/>
        <v>190.84</v>
      </c>
      <c r="S34" s="3">
        <f t="shared" si="26"/>
        <v>-570.75</v>
      </c>
      <c r="T34" s="3">
        <f t="shared" si="26"/>
        <v>411.01</v>
      </c>
      <c r="U34" s="3">
        <f t="shared" si="26"/>
        <v>336.45</v>
      </c>
      <c r="V34" s="3">
        <f t="shared" si="26"/>
        <v>-320</v>
      </c>
      <c r="W34" s="3">
        <f t="shared" si="26"/>
        <v>425.81</v>
      </c>
      <c r="X34" s="3">
        <f t="shared" si="26"/>
        <v>-57.52</v>
      </c>
      <c r="Y34" s="3">
        <f t="shared" si="26"/>
        <v>-110.13</v>
      </c>
      <c r="Z34" s="3">
        <f t="shared" si="26"/>
        <v>-133.44999999999999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1.99</v>
      </c>
      <c r="H35" s="3">
        <f>IFERROR(INDEX(D35:G35,COUNT(D35:G35)),"")</f>
        <v>1.99</v>
      </c>
      <c r="I35" s="3">
        <f t="shared" ref="I35:Z35" si="27">IFERROR(INDEX(I51:I500,MATCH($C$35,$C$51:$C$500,0)),"")</f>
        <v>0.36</v>
      </c>
      <c r="J35" s="3">
        <f t="shared" si="27"/>
        <v>0.21</v>
      </c>
      <c r="K35" s="3">
        <f t="shared" si="27"/>
        <v>0.3</v>
      </c>
      <c r="L35" s="3">
        <f t="shared" si="27"/>
        <v>0.38</v>
      </c>
      <c r="M35" s="3">
        <f t="shared" si="27"/>
        <v>0.79</v>
      </c>
      <c r="N35" s="3">
        <f t="shared" si="27"/>
        <v>0.56000000000000005</v>
      </c>
      <c r="O35" s="3">
        <f t="shared" si="27"/>
        <v>0.36</v>
      </c>
      <c r="P35" s="3">
        <f t="shared" si="27"/>
        <v>0.54</v>
      </c>
      <c r="Q35" s="3">
        <f t="shared" si="27"/>
        <v>1.06</v>
      </c>
      <c r="R35" s="3">
        <f t="shared" si="27"/>
        <v>3.01</v>
      </c>
      <c r="S35" s="3">
        <f t="shared" si="27"/>
        <v>3.82</v>
      </c>
      <c r="T35" s="3">
        <f t="shared" si="27"/>
        <v>2.86</v>
      </c>
      <c r="U35" s="3">
        <f t="shared" si="27"/>
        <v>4.72</v>
      </c>
      <c r="V35" s="3">
        <f t="shared" si="27"/>
        <v>2.09</v>
      </c>
      <c r="W35" s="3">
        <f t="shared" si="27"/>
        <v>2.63</v>
      </c>
      <c r="X35" s="3">
        <f t="shared" si="27"/>
        <v>26.22</v>
      </c>
      <c r="Y35" s="3">
        <f t="shared" si="27"/>
        <v>32.090000000000003</v>
      </c>
      <c r="Z35" s="3">
        <f t="shared" si="27"/>
        <v>24.79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59036473862</v>
      </c>
      <c r="E51" s="5">
        <v>63113445600</v>
      </c>
      <c r="F51" s="5">
        <v>60037109884</v>
      </c>
      <c r="G51" s="5">
        <v>55078231760</v>
      </c>
      <c r="I51" s="5">
        <v>232550045998</v>
      </c>
      <c r="J51" s="5">
        <v>204932300631</v>
      </c>
      <c r="K51" s="5">
        <v>181373119160</v>
      </c>
      <c r="L51" s="5">
        <v>171934673596</v>
      </c>
      <c r="M51" s="5">
        <v>140656758698</v>
      </c>
      <c r="N51" s="5">
        <v>143693572364</v>
      </c>
      <c r="O51" s="5">
        <v>203245833500</v>
      </c>
      <c r="P51" s="5">
        <v>198362254905</v>
      </c>
      <c r="Q51" s="5">
        <v>142593033645</v>
      </c>
      <c r="R51" s="5">
        <v>181200809144</v>
      </c>
      <c r="S51" s="5">
        <v>172370034296</v>
      </c>
      <c r="T51" s="5">
        <v>170684608164</v>
      </c>
      <c r="U51" s="5">
        <v>83048276150</v>
      </c>
      <c r="V51" s="5">
        <v>122456590211</v>
      </c>
      <c r="W51" s="5">
        <v>109383644774</v>
      </c>
      <c r="X51" s="5">
        <v>3938225855</v>
      </c>
      <c r="Y51" s="5">
        <v>3217339574</v>
      </c>
      <c r="Z51" s="5">
        <v>3863198855</v>
      </c>
    </row>
    <row r="52" spans="2:26" ht="15.5" x14ac:dyDescent="0.35">
      <c r="C52" t="s">
        <v>85</v>
      </c>
      <c r="D52" s="5">
        <v>-53667314771</v>
      </c>
      <c r="E52" s="5">
        <v>-54795927686</v>
      </c>
      <c r="F52" s="5">
        <v>-51710408724</v>
      </c>
      <c r="G52" s="5">
        <v>-49814568461</v>
      </c>
      <c r="I52" s="5">
        <v>-205994052765</v>
      </c>
      <c r="J52" s="5">
        <v>-183470225009</v>
      </c>
      <c r="K52" s="5">
        <v>-162072724869</v>
      </c>
      <c r="L52" s="5">
        <v>-149317660010</v>
      </c>
      <c r="M52" s="5">
        <v>-113786481200</v>
      </c>
      <c r="N52" s="5">
        <v>-114332505737</v>
      </c>
      <c r="O52" s="5">
        <v>-136181877288</v>
      </c>
      <c r="P52" s="5">
        <v>-133544569139</v>
      </c>
      <c r="Q52" s="5">
        <v>-86538585983</v>
      </c>
      <c r="R52" s="5">
        <v>-135794779380</v>
      </c>
      <c r="S52" s="5">
        <v>-139082322115</v>
      </c>
      <c r="T52" s="5">
        <v>-138994559524</v>
      </c>
      <c r="U52" s="5">
        <v>-64623811816</v>
      </c>
      <c r="V52" s="5">
        <v>-99535624138</v>
      </c>
      <c r="W52" s="5">
        <v>-95014121308</v>
      </c>
      <c r="X52" s="5">
        <v>-1739706065</v>
      </c>
      <c r="Y52" s="5">
        <v>-1505172071</v>
      </c>
      <c r="Z52" s="5">
        <v>-1558033688</v>
      </c>
    </row>
    <row r="53" spans="2:26" ht="15.5" x14ac:dyDescent="0.35">
      <c r="C53" t="s">
        <v>190</v>
      </c>
    </row>
    <row r="54" spans="2:26" ht="15.5" x14ac:dyDescent="0.35">
      <c r="C54" t="s">
        <v>86</v>
      </c>
      <c r="D54" s="5">
        <v>5369159091</v>
      </c>
      <c r="E54" s="5">
        <v>8317517914</v>
      </c>
      <c r="F54" s="5">
        <v>8326701160</v>
      </c>
      <c r="G54" s="5">
        <v>5263663299</v>
      </c>
      <c r="I54" s="5">
        <v>26555993233</v>
      </c>
      <c r="J54" s="5">
        <v>21462075622</v>
      </c>
      <c r="K54" s="5">
        <v>19300394291</v>
      </c>
      <c r="L54" s="5">
        <v>22617013586</v>
      </c>
      <c r="M54" s="5">
        <v>26870277498</v>
      </c>
      <c r="N54" s="5">
        <v>29361066627</v>
      </c>
      <c r="O54" s="5">
        <v>67063956212</v>
      </c>
      <c r="P54" s="5">
        <v>64817685766</v>
      </c>
      <c r="Q54" s="5">
        <v>56054447662</v>
      </c>
      <c r="R54" s="5">
        <v>45406029764</v>
      </c>
      <c r="S54" s="5">
        <v>33287712181</v>
      </c>
      <c r="T54" s="5">
        <v>31690048640</v>
      </c>
      <c r="U54" s="5">
        <v>18424464334</v>
      </c>
      <c r="V54" s="5">
        <v>22920966073</v>
      </c>
      <c r="W54" s="5">
        <v>14369523466</v>
      </c>
      <c r="X54" s="5">
        <v>2198519790</v>
      </c>
      <c r="Y54" s="5">
        <v>1712167503</v>
      </c>
      <c r="Z54" s="5">
        <v>2305165167</v>
      </c>
    </row>
    <row r="55" spans="2:26" ht="15.5" x14ac:dyDescent="0.35">
      <c r="C55" t="s">
        <v>87</v>
      </c>
      <c r="D55" s="5">
        <v>-5468024493</v>
      </c>
      <c r="E55" s="5">
        <v>-7123242042</v>
      </c>
      <c r="F55" s="5">
        <v>-5870658863</v>
      </c>
      <c r="G55" s="5">
        <v>-5145814994</v>
      </c>
      <c r="I55" s="5">
        <v>-23583013425</v>
      </c>
      <c r="J55" s="5">
        <v>-27206005399</v>
      </c>
      <c r="K55" s="5">
        <v>-25526337336</v>
      </c>
      <c r="L55" s="5">
        <v>-24133562214</v>
      </c>
      <c r="M55" s="5">
        <v>-21367445410</v>
      </c>
      <c r="N55" s="5">
        <v>-22602680098</v>
      </c>
      <c r="O55" s="5">
        <v>-27751147492</v>
      </c>
      <c r="P55" s="5">
        <v>-28545733352</v>
      </c>
      <c r="Q55" s="5">
        <v>-33881821232</v>
      </c>
      <c r="R55" s="5">
        <v>-32658856915</v>
      </c>
      <c r="S55" s="5">
        <v>-34423634151</v>
      </c>
      <c r="T55" s="5">
        <v>-26454647947</v>
      </c>
      <c r="U55" s="5">
        <v>-16578457057</v>
      </c>
      <c r="V55" s="5">
        <v>-21402411636</v>
      </c>
      <c r="W55" s="5">
        <v>-10906671619</v>
      </c>
      <c r="X55" s="5">
        <v>-3590701435</v>
      </c>
      <c r="Y55" s="5">
        <v>-3669995899</v>
      </c>
      <c r="Z55" s="5">
        <v>-2894527138</v>
      </c>
    </row>
    <row r="56" spans="2:26" ht="15.5" x14ac:dyDescent="0.35">
      <c r="C56" t="s">
        <v>370</v>
      </c>
      <c r="P56" s="5">
        <v>-28545733352</v>
      </c>
      <c r="Q56" s="5">
        <v>-37572379264</v>
      </c>
      <c r="R56" s="5">
        <v>-38548102582</v>
      </c>
      <c r="S56" s="5">
        <v>-39651580730</v>
      </c>
      <c r="T56" s="5">
        <v>-29656134418</v>
      </c>
      <c r="U56" s="5">
        <v>-17920375675</v>
      </c>
      <c r="V56" s="5">
        <v>-22067605977</v>
      </c>
      <c r="W56" s="5">
        <v>-13160563462</v>
      </c>
      <c r="X56" s="5">
        <v>-3569136563</v>
      </c>
      <c r="Y56" s="5">
        <v>-3712089363</v>
      </c>
      <c r="Z56" s="5">
        <v>-2898679771</v>
      </c>
    </row>
    <row r="57" spans="2:26" ht="15.5" x14ac:dyDescent="0.35">
      <c r="C57" t="s">
        <v>95</v>
      </c>
      <c r="D57" s="5">
        <v>-21702494</v>
      </c>
      <c r="E57" s="5">
        <v>1306187765</v>
      </c>
      <c r="F57" s="5">
        <v>1115980919</v>
      </c>
      <c r="G57" s="5">
        <v>319779708</v>
      </c>
      <c r="I57" s="5">
        <v>2716803698</v>
      </c>
      <c r="J57" s="5">
        <v>449464071</v>
      </c>
      <c r="K57" s="5">
        <v>729906125</v>
      </c>
      <c r="L57" s="5">
        <v>-4649318085</v>
      </c>
      <c r="M57" s="5">
        <v>2461150829</v>
      </c>
      <c r="N57" s="5">
        <v>3447480499</v>
      </c>
      <c r="O57" s="5">
        <v>10804065833</v>
      </c>
      <c r="P57" s="5">
        <v>10429644598</v>
      </c>
      <c r="Q57" s="5">
        <v>4676952238</v>
      </c>
      <c r="R57" s="5">
        <v>1573736762</v>
      </c>
      <c r="S57" s="5">
        <v>6417663597</v>
      </c>
      <c r="T57" s="5">
        <v>4112554848</v>
      </c>
      <c r="U57" s="5">
        <v>2093108680</v>
      </c>
      <c r="V57" s="5">
        <v>1975049275</v>
      </c>
      <c r="W57" s="5">
        <v>-52836505</v>
      </c>
    </row>
    <row r="58" spans="2:26" ht="15.5" x14ac:dyDescent="0.35">
      <c r="C58" t="s">
        <v>90</v>
      </c>
      <c r="D58" s="5">
        <v>-98865402</v>
      </c>
      <c r="E58" s="5">
        <v>1194275872</v>
      </c>
      <c r="F58" s="5">
        <v>2456042297</v>
      </c>
      <c r="G58" s="5">
        <v>117848305</v>
      </c>
      <c r="I58" s="5">
        <v>2972979808</v>
      </c>
      <c r="J58" s="5">
        <v>-5743929777</v>
      </c>
      <c r="K58" s="5">
        <v>-6225943045</v>
      </c>
      <c r="L58" s="5">
        <v>-1516548628</v>
      </c>
      <c r="M58" s="5">
        <v>5502832088</v>
      </c>
      <c r="N58" s="5">
        <v>6758386529</v>
      </c>
      <c r="O58" s="5">
        <v>39312808720</v>
      </c>
      <c r="P58" s="5">
        <v>36271952414</v>
      </c>
      <c r="Q58" s="5">
        <v>22172626430</v>
      </c>
      <c r="R58" s="5">
        <v>12747172849</v>
      </c>
      <c r="S58" s="5">
        <v>-1135921970</v>
      </c>
      <c r="T58" s="5">
        <v>5235400693</v>
      </c>
      <c r="U58" s="5">
        <v>1846007277</v>
      </c>
      <c r="V58" s="5">
        <v>1518554437</v>
      </c>
      <c r="W58" s="5">
        <v>3462851847</v>
      </c>
      <c r="X58" s="5">
        <v>-1392181645</v>
      </c>
      <c r="Y58" s="5">
        <v>-1957828396</v>
      </c>
      <c r="Z58" s="5">
        <v>-589361971</v>
      </c>
    </row>
    <row r="59" spans="2:26" ht="15.5" x14ac:dyDescent="0.35">
      <c r="C59" t="s">
        <v>91</v>
      </c>
      <c r="D59" s="5">
        <v>102390374</v>
      </c>
      <c r="E59" s="5">
        <v>4154684037</v>
      </c>
      <c r="F59" s="5">
        <v>-78022783</v>
      </c>
      <c r="G59" s="5">
        <v>159482837</v>
      </c>
      <c r="I59" s="5">
        <v>4423772354</v>
      </c>
      <c r="J59" s="5">
        <v>4844021674</v>
      </c>
      <c r="K59" s="5">
        <v>6592729434</v>
      </c>
      <c r="L59" s="5">
        <v>-20252836830</v>
      </c>
      <c r="M59" s="5">
        <v>-2993877901</v>
      </c>
      <c r="N59" s="5">
        <v>1338409855</v>
      </c>
      <c r="O59" s="5">
        <v>2416301521</v>
      </c>
      <c r="P59" s="5">
        <v>-845882923</v>
      </c>
      <c r="Q59" s="5">
        <v>-5065026825</v>
      </c>
      <c r="R59" s="5">
        <v>-5848196715</v>
      </c>
      <c r="S59" s="5">
        <v>9729060479</v>
      </c>
      <c r="T59" s="5">
        <v>2371129783</v>
      </c>
      <c r="U59" s="5">
        <v>2378994963</v>
      </c>
      <c r="V59" s="5">
        <v>-1400756539</v>
      </c>
      <c r="W59" s="5">
        <v>-1177091002</v>
      </c>
      <c r="X59" s="5">
        <v>-421183850</v>
      </c>
      <c r="Y59" s="5">
        <v>729318764</v>
      </c>
      <c r="Z59" s="5">
        <v>23855584</v>
      </c>
    </row>
    <row r="60" spans="2:26" ht="15.5" x14ac:dyDescent="0.35">
      <c r="C60" t="s">
        <v>26</v>
      </c>
      <c r="D60" s="5">
        <v>-137295216</v>
      </c>
      <c r="E60" s="5">
        <v>-161990518</v>
      </c>
      <c r="F60" s="5">
        <v>-185596605</v>
      </c>
      <c r="G60" s="5">
        <v>33780805</v>
      </c>
      <c r="I60" s="5">
        <v>-740311125</v>
      </c>
      <c r="J60" s="5">
        <v>-710821185</v>
      </c>
      <c r="K60" s="5">
        <v>-364016210</v>
      </c>
      <c r="L60" s="5">
        <v>-124119935</v>
      </c>
      <c r="M60" s="5">
        <v>-477512124</v>
      </c>
      <c r="N60" s="5">
        <v>-491590486</v>
      </c>
      <c r="O60" s="5">
        <v>-1051009683</v>
      </c>
      <c r="P60" s="5">
        <v>-3726137721</v>
      </c>
      <c r="Q60" s="5">
        <v>-6257315534</v>
      </c>
      <c r="R60" s="5">
        <v>-8952764370</v>
      </c>
      <c r="S60" s="5">
        <v>-1615628133</v>
      </c>
      <c r="T60" s="5">
        <v>-2494907863</v>
      </c>
      <c r="U60" s="5">
        <v>-1789947571</v>
      </c>
      <c r="V60" s="5">
        <v>-2682300117</v>
      </c>
      <c r="W60" s="5">
        <v>-2401453496</v>
      </c>
      <c r="X60" s="5">
        <v>-1180549</v>
      </c>
      <c r="Y60" s="5">
        <v>-2469347</v>
      </c>
      <c r="Z60" s="5">
        <v>-5094104</v>
      </c>
    </row>
    <row r="61" spans="2:26" ht="15.5" x14ac:dyDescent="0.35">
      <c r="C61" t="s">
        <v>93</v>
      </c>
      <c r="D61" s="5">
        <v>35489712</v>
      </c>
      <c r="E61" s="5">
        <v>192609788</v>
      </c>
      <c r="F61" s="5">
        <v>51263883</v>
      </c>
      <c r="G61" s="5">
        <v>18869967</v>
      </c>
      <c r="I61" s="5">
        <v>369357412</v>
      </c>
      <c r="J61" s="5">
        <v>279251908</v>
      </c>
      <c r="K61" s="5">
        <v>400248382</v>
      </c>
      <c r="L61" s="5">
        <v>1260877404</v>
      </c>
      <c r="M61" s="5">
        <v>227862832</v>
      </c>
      <c r="N61" s="5">
        <v>446641882</v>
      </c>
      <c r="O61" s="5">
        <v>24550251</v>
      </c>
      <c r="P61" s="5">
        <v>550036942</v>
      </c>
      <c r="Q61" s="5">
        <v>1229089588</v>
      </c>
      <c r="R61" s="5">
        <v>3266390786</v>
      </c>
      <c r="S61" s="5">
        <v>11809145931</v>
      </c>
      <c r="T61" s="5">
        <v>5019162376</v>
      </c>
      <c r="U61" s="5">
        <v>4391881887</v>
      </c>
      <c r="V61" s="5">
        <v>1281543578</v>
      </c>
      <c r="W61" s="5">
        <v>351744408</v>
      </c>
      <c r="X61" s="5">
        <v>470712</v>
      </c>
      <c r="Y61" s="5">
        <v>1818845</v>
      </c>
      <c r="Z61" s="5">
        <v>1105005</v>
      </c>
    </row>
    <row r="62" spans="2:26" ht="15.5" x14ac:dyDescent="0.35">
      <c r="C62" t="s">
        <v>94</v>
      </c>
      <c r="W62" s="5">
        <v>493587229</v>
      </c>
      <c r="X62" s="5">
        <v>-983482</v>
      </c>
      <c r="Y62" s="5">
        <v>39687500</v>
      </c>
      <c r="Z62" s="5">
        <v>197927083</v>
      </c>
    </row>
    <row r="63" spans="2:26" ht="15.5" x14ac:dyDescent="0.35">
      <c r="C63" t="s">
        <v>92</v>
      </c>
      <c r="W63" s="5">
        <v>585278618</v>
      </c>
      <c r="X63" s="5">
        <v>-73213657</v>
      </c>
      <c r="Y63" s="5">
        <v>-62147091</v>
      </c>
      <c r="Z63" s="5">
        <v>19777250</v>
      </c>
    </row>
    <row r="64" spans="2:26" ht="15.5" x14ac:dyDescent="0.35">
      <c r="C64" t="s">
        <v>502</v>
      </c>
      <c r="Z64" s="5">
        <v>-97646679</v>
      </c>
    </row>
    <row r="65" spans="3:26" ht="15.5" x14ac:dyDescent="0.35">
      <c r="C65" t="s">
        <v>503</v>
      </c>
      <c r="Q65" s="5">
        <v>-5246610176</v>
      </c>
    </row>
    <row r="66" spans="3:26" ht="15.5" x14ac:dyDescent="0.35">
      <c r="C66" t="s">
        <v>372</v>
      </c>
      <c r="E66" s="5">
        <v>-1833853</v>
      </c>
      <c r="I66" s="5">
        <v>-1833853</v>
      </c>
      <c r="J66" s="5">
        <v>-1553449</v>
      </c>
      <c r="K66" s="5">
        <v>-1104339</v>
      </c>
      <c r="L66" s="5">
        <v>-282484</v>
      </c>
      <c r="M66" s="5">
        <v>-318185</v>
      </c>
      <c r="N66" s="5">
        <v>-5752477</v>
      </c>
      <c r="O66" s="5">
        <v>-18793448</v>
      </c>
      <c r="P66" s="5">
        <v>-29248772</v>
      </c>
      <c r="Q66" s="5">
        <v>-36800879</v>
      </c>
      <c r="R66" s="5">
        <v>-161823131</v>
      </c>
      <c r="S66" s="5">
        <v>-464457319</v>
      </c>
      <c r="T66" s="5">
        <v>-153124730</v>
      </c>
      <c r="U66" s="5">
        <v>-222939353</v>
      </c>
    </row>
    <row r="67" spans="3:26" ht="15.5" x14ac:dyDescent="0.35">
      <c r="C67" t="s">
        <v>96</v>
      </c>
      <c r="D67" s="5">
        <v>102390374</v>
      </c>
      <c r="E67" s="5">
        <v>4154684037</v>
      </c>
      <c r="F67" s="5">
        <v>-78022783</v>
      </c>
      <c r="G67" s="5">
        <v>159482837</v>
      </c>
      <c r="I67" s="5">
        <v>4423772354</v>
      </c>
      <c r="J67" s="5">
        <v>4844021674</v>
      </c>
      <c r="K67" s="5">
        <v>6592729434</v>
      </c>
      <c r="L67" s="5">
        <v>-20252836830</v>
      </c>
      <c r="M67" s="5">
        <v>-2993877901</v>
      </c>
      <c r="N67" s="5">
        <v>1338409855</v>
      </c>
      <c r="O67" s="5">
        <v>2416301521</v>
      </c>
      <c r="P67" s="5">
        <v>-845882923</v>
      </c>
      <c r="Q67" s="5">
        <v>-5065026825</v>
      </c>
      <c r="R67" s="5">
        <v>-5848196715</v>
      </c>
      <c r="S67" s="5">
        <v>9729060479</v>
      </c>
      <c r="T67" s="5">
        <v>2371129783</v>
      </c>
      <c r="U67" s="5">
        <v>2378994963</v>
      </c>
      <c r="V67" s="5">
        <v>-1400756539</v>
      </c>
      <c r="W67" s="5">
        <v>-1177091002</v>
      </c>
      <c r="X67" s="5">
        <v>-421183850</v>
      </c>
      <c r="Y67" s="5">
        <v>729318764</v>
      </c>
      <c r="Z67" s="5">
        <v>23855584</v>
      </c>
    </row>
    <row r="68" spans="3:26" ht="15.5" x14ac:dyDescent="0.35">
      <c r="C68" t="s">
        <v>28</v>
      </c>
      <c r="D68" s="5">
        <v>3524972</v>
      </c>
      <c r="E68" s="5">
        <v>5348959909</v>
      </c>
      <c r="F68" s="5">
        <v>2378019514</v>
      </c>
      <c r="G68" s="5">
        <v>277331142</v>
      </c>
      <c r="I68" s="5">
        <v>7396752162</v>
      </c>
      <c r="J68" s="5">
        <v>-899908103</v>
      </c>
      <c r="K68" s="5">
        <v>366786389</v>
      </c>
      <c r="L68" s="5">
        <v>-21769385458</v>
      </c>
      <c r="M68" s="5">
        <v>2508954187</v>
      </c>
      <c r="N68" s="5">
        <v>8096796384</v>
      </c>
      <c r="O68" s="5">
        <v>41729110241</v>
      </c>
      <c r="P68" s="5">
        <v>35426069491</v>
      </c>
      <c r="Q68" s="5">
        <v>17107599605</v>
      </c>
      <c r="R68" s="5">
        <v>6898976134</v>
      </c>
      <c r="S68" s="5">
        <v>8593138509</v>
      </c>
      <c r="T68" s="5">
        <v>7606530476</v>
      </c>
      <c r="U68" s="5">
        <v>4225002240</v>
      </c>
      <c r="V68" s="5">
        <v>117797898</v>
      </c>
      <c r="W68" s="5">
        <v>2285760845</v>
      </c>
      <c r="X68" s="5">
        <v>-1813365495</v>
      </c>
      <c r="Y68" s="5">
        <v>-1228509632</v>
      </c>
      <c r="Z68" s="5">
        <v>-565506387</v>
      </c>
    </row>
    <row r="69" spans="3:26" ht="15.5" x14ac:dyDescent="0.35">
      <c r="C69" t="s">
        <v>27</v>
      </c>
      <c r="D69" s="5">
        <v>-200157910</v>
      </c>
      <c r="E69" s="5">
        <v>-1524145797</v>
      </c>
      <c r="G69" s="5">
        <v>64337337</v>
      </c>
      <c r="I69" s="5">
        <v>-1524145797</v>
      </c>
      <c r="J69" s="5">
        <v>-1225088309</v>
      </c>
      <c r="K69" s="5">
        <v>-425957964</v>
      </c>
      <c r="L69" s="5">
        <v>-1147558166</v>
      </c>
      <c r="M69" s="5">
        <v>-2271715009</v>
      </c>
      <c r="N69" s="5">
        <v>-2393943707</v>
      </c>
      <c r="O69" s="5">
        <v>-5423561099</v>
      </c>
      <c r="P69" s="5">
        <v>-4589986802</v>
      </c>
      <c r="Q69" s="5">
        <v>-1945704833</v>
      </c>
      <c r="R69" s="5">
        <v>-2538800766</v>
      </c>
      <c r="S69" s="5">
        <v>-4677982726</v>
      </c>
      <c r="T69" s="5">
        <v>-2221198944</v>
      </c>
      <c r="U69" s="5">
        <v>-547920327</v>
      </c>
      <c r="V69" s="5">
        <v>1061258448</v>
      </c>
      <c r="W69" s="5">
        <v>-1662646329</v>
      </c>
      <c r="X69" s="5">
        <v>17301521</v>
      </c>
      <c r="Y69" s="5">
        <v>290112738</v>
      </c>
      <c r="Z69" s="5">
        <v>-152759791</v>
      </c>
    </row>
    <row r="70" spans="3:26" ht="15.5" x14ac:dyDescent="0.35">
      <c r="C70" t="s">
        <v>452</v>
      </c>
      <c r="D70" s="5">
        <v>-200157910</v>
      </c>
      <c r="E70" s="5">
        <v>-1542922920</v>
      </c>
      <c r="G70" s="5">
        <v>64337337</v>
      </c>
      <c r="I70" s="5">
        <v>-1542922920</v>
      </c>
      <c r="J70" s="5">
        <v>-165515460</v>
      </c>
      <c r="K70" s="5">
        <v>-411587229</v>
      </c>
      <c r="L70" s="5">
        <v>-843427191</v>
      </c>
      <c r="M70" s="5">
        <v>-2378814160</v>
      </c>
      <c r="N70" s="5">
        <v>-1617741789</v>
      </c>
      <c r="O70" s="5">
        <v>-3651555205</v>
      </c>
      <c r="P70" s="5">
        <v>-2657967995</v>
      </c>
      <c r="Q70" s="5">
        <v>-3828569229</v>
      </c>
      <c r="R70" s="5">
        <v>-4747313511</v>
      </c>
      <c r="S70" s="5">
        <v>-4769438750</v>
      </c>
      <c r="T70" s="5">
        <v>-3135806409</v>
      </c>
      <c r="U70" s="5">
        <v>-663744599</v>
      </c>
      <c r="V70" s="5">
        <v>-602155403</v>
      </c>
      <c r="W70" s="5">
        <v>-607862275</v>
      </c>
    </row>
    <row r="71" spans="3:26" ht="15.5" x14ac:dyDescent="0.35">
      <c r="C71" t="s">
        <v>373</v>
      </c>
    </row>
    <row r="72" spans="3:26" ht="15.5" x14ac:dyDescent="0.35">
      <c r="C72" t="s">
        <v>504</v>
      </c>
      <c r="D72" s="5">
        <v>-200157910</v>
      </c>
      <c r="E72" s="5">
        <v>-1542922920</v>
      </c>
      <c r="G72" s="5">
        <v>64337337</v>
      </c>
      <c r="I72" s="5">
        <v>-1542922920</v>
      </c>
      <c r="J72" s="5">
        <v>-165515460</v>
      </c>
      <c r="K72" s="5">
        <v>-411587229</v>
      </c>
      <c r="L72" s="5">
        <v>-843427191</v>
      </c>
      <c r="M72" s="5">
        <v>-2378814160</v>
      </c>
      <c r="N72" s="5">
        <v>-1617741789</v>
      </c>
      <c r="O72" s="5">
        <v>-3651555205</v>
      </c>
      <c r="P72" s="5">
        <v>-2657967995</v>
      </c>
      <c r="Q72" s="5">
        <v>-3828569229</v>
      </c>
      <c r="R72" s="5">
        <v>-4747313511</v>
      </c>
      <c r="S72" s="5">
        <v>-4769438750</v>
      </c>
      <c r="T72" s="5">
        <v>-3135806409</v>
      </c>
      <c r="U72" s="5">
        <v>-663744599</v>
      </c>
      <c r="V72" s="5">
        <v>-602155403</v>
      </c>
      <c r="W72" s="5">
        <v>-607862275</v>
      </c>
    </row>
    <row r="73" spans="3:26" ht="15.5" x14ac:dyDescent="0.35">
      <c r="C73" t="s">
        <v>453</v>
      </c>
      <c r="E73" s="5">
        <v>18777123</v>
      </c>
      <c r="I73" s="5">
        <v>18777123</v>
      </c>
      <c r="J73" s="5">
        <v>-1059572849</v>
      </c>
      <c r="K73" s="5">
        <v>-14370735</v>
      </c>
      <c r="L73" s="5">
        <v>-304130975</v>
      </c>
      <c r="M73" s="5">
        <v>107099151</v>
      </c>
      <c r="N73" s="5">
        <v>-776201918</v>
      </c>
      <c r="O73" s="5">
        <v>-1772005894</v>
      </c>
      <c r="P73" s="5">
        <v>-1932018807</v>
      </c>
      <c r="Q73" s="5">
        <v>1882864396</v>
      </c>
      <c r="R73" s="5">
        <v>2208512745</v>
      </c>
      <c r="S73" s="5">
        <v>91456024</v>
      </c>
      <c r="T73" s="5">
        <v>914607465</v>
      </c>
      <c r="U73" s="5">
        <v>115824272</v>
      </c>
      <c r="V73" s="5">
        <v>1663413851</v>
      </c>
      <c r="W73" s="5">
        <v>-1054784054</v>
      </c>
      <c r="X73" s="5">
        <v>17301521</v>
      </c>
      <c r="Y73" s="5">
        <v>290112738</v>
      </c>
      <c r="Z73" s="5">
        <v>-152759791</v>
      </c>
    </row>
    <row r="74" spans="3:26" ht="15.5" x14ac:dyDescent="0.35">
      <c r="C74" t="s">
        <v>454</v>
      </c>
      <c r="D74" s="5">
        <v>-200157910</v>
      </c>
      <c r="E74" s="5">
        <v>-1524145797</v>
      </c>
      <c r="G74" s="5">
        <v>64337337</v>
      </c>
      <c r="I74" s="5">
        <v>-1524145797</v>
      </c>
      <c r="J74" s="5">
        <v>-1225088309</v>
      </c>
      <c r="K74" s="5">
        <v>-425957964</v>
      </c>
      <c r="L74" s="5">
        <v>-1147558166</v>
      </c>
      <c r="M74" s="5">
        <v>-2271715009</v>
      </c>
      <c r="N74" s="5">
        <v>-2393943707</v>
      </c>
      <c r="O74" s="5">
        <v>-5423561099</v>
      </c>
      <c r="P74" s="5">
        <v>-4589986802</v>
      </c>
      <c r="Q74" s="5">
        <v>-1945704833</v>
      </c>
      <c r="R74" s="5">
        <v>-2538800766</v>
      </c>
      <c r="S74" s="5">
        <v>-4677982726</v>
      </c>
      <c r="T74" s="5">
        <v>-2221198944</v>
      </c>
      <c r="U74" s="5">
        <v>-547920327</v>
      </c>
      <c r="V74" s="5">
        <v>1061258448</v>
      </c>
      <c r="W74" s="5">
        <v>-1662646329</v>
      </c>
      <c r="X74" s="5">
        <v>17301521</v>
      </c>
      <c r="Y74" s="5">
        <v>290112738</v>
      </c>
      <c r="Z74" s="5">
        <v>-152759791</v>
      </c>
    </row>
    <row r="75" spans="3:26" ht="15.5" x14ac:dyDescent="0.35">
      <c r="C75" t="s">
        <v>97</v>
      </c>
      <c r="D75" s="5">
        <v>-196632938</v>
      </c>
      <c r="E75" s="5">
        <v>3824814112</v>
      </c>
      <c r="F75" s="5">
        <v>2378019514</v>
      </c>
      <c r="G75" s="5">
        <v>341668479</v>
      </c>
      <c r="I75" s="5">
        <v>5872606365</v>
      </c>
      <c r="J75" s="5">
        <v>-2124996412</v>
      </c>
      <c r="K75" s="5">
        <v>-59171575</v>
      </c>
      <c r="L75" s="5">
        <v>-22916943624</v>
      </c>
      <c r="M75" s="5">
        <v>237239178</v>
      </c>
      <c r="N75" s="5">
        <v>5702852677</v>
      </c>
      <c r="O75" s="5">
        <v>36305549142</v>
      </c>
      <c r="P75" s="5">
        <v>30836082689</v>
      </c>
      <c r="Q75" s="5">
        <v>15161894772</v>
      </c>
      <c r="R75" s="5">
        <v>4360175368</v>
      </c>
      <c r="S75" s="5">
        <v>3915155783</v>
      </c>
      <c r="T75" s="5">
        <v>5385331532</v>
      </c>
      <c r="U75" s="5">
        <v>3677081913</v>
      </c>
      <c r="V75" s="5">
        <v>1179056346</v>
      </c>
      <c r="W75" s="5">
        <v>623114516</v>
      </c>
      <c r="X75" s="5">
        <v>-1796063974</v>
      </c>
      <c r="Y75" s="5">
        <v>-938396894</v>
      </c>
      <c r="Z75" s="5">
        <v>-718266178</v>
      </c>
    </row>
    <row r="76" spans="3:26" ht="15.5" x14ac:dyDescent="0.35">
      <c r="C76" t="s">
        <v>98</v>
      </c>
      <c r="E76" s="5">
        <v>308287380</v>
      </c>
      <c r="I76" s="5">
        <v>308287380</v>
      </c>
      <c r="J76" s="5">
        <v>-148644219</v>
      </c>
      <c r="K76" s="5">
        <v>-705206057</v>
      </c>
      <c r="L76" s="5">
        <v>-375156311</v>
      </c>
      <c r="M76" s="5">
        <v>-576080252</v>
      </c>
      <c r="N76" s="5">
        <v>1249651457</v>
      </c>
      <c r="O76" s="5">
        <v>-2024538164</v>
      </c>
      <c r="P76" s="5">
        <v>498246207</v>
      </c>
      <c r="Q76" s="5">
        <v>-443430052</v>
      </c>
      <c r="R76" s="5">
        <v>106259092</v>
      </c>
      <c r="S76" s="5">
        <v>2755813020</v>
      </c>
      <c r="T76" s="5">
        <v>-34082365</v>
      </c>
      <c r="U76" s="5">
        <v>-657436232</v>
      </c>
      <c r="V76" s="5">
        <v>1986746636</v>
      </c>
    </row>
    <row r="77" spans="3:26" ht="15.5" x14ac:dyDescent="0.35">
      <c r="C77" t="s">
        <v>99</v>
      </c>
      <c r="D77" s="5">
        <v>-196632938</v>
      </c>
      <c r="E77" s="5">
        <v>4133101492</v>
      </c>
      <c r="F77" s="5">
        <v>2378019514</v>
      </c>
      <c r="G77" s="5">
        <v>341668479</v>
      </c>
      <c r="I77" s="5">
        <v>6180893745</v>
      </c>
      <c r="J77" s="5">
        <v>-2273640631</v>
      </c>
      <c r="K77" s="5">
        <v>-764377632</v>
      </c>
      <c r="L77" s="5">
        <v>-23292099935</v>
      </c>
      <c r="M77" s="5">
        <v>-338841074</v>
      </c>
      <c r="N77" s="5">
        <v>6952504134</v>
      </c>
      <c r="O77" s="5">
        <v>34281010978</v>
      </c>
      <c r="P77" s="5">
        <v>31334328896</v>
      </c>
      <c r="Q77" s="5">
        <v>14718464720</v>
      </c>
      <c r="R77" s="5">
        <v>4466434460</v>
      </c>
      <c r="S77" s="5">
        <v>6670968803</v>
      </c>
      <c r="T77" s="5">
        <v>5351249167</v>
      </c>
      <c r="U77" s="5">
        <v>3019645681</v>
      </c>
      <c r="V77" s="5">
        <v>3165802982</v>
      </c>
      <c r="W77" s="5">
        <v>623114516</v>
      </c>
    </row>
    <row r="78" spans="3:26" ht="15.5" x14ac:dyDescent="0.35">
      <c r="C78" t="s">
        <v>100</v>
      </c>
      <c r="D78" s="5">
        <v>-196632938</v>
      </c>
      <c r="E78" s="5">
        <v>3824814111</v>
      </c>
      <c r="F78" s="5">
        <v>2378019514</v>
      </c>
      <c r="G78" s="5">
        <v>341668479</v>
      </c>
      <c r="I78" s="5">
        <v>5872606364</v>
      </c>
      <c r="J78" s="5">
        <v>-2124996412</v>
      </c>
      <c r="K78" s="5">
        <v>-59171575</v>
      </c>
      <c r="L78" s="5">
        <v>-22916943624</v>
      </c>
      <c r="M78" s="5">
        <v>237239178</v>
      </c>
      <c r="N78" s="5">
        <v>5702852677</v>
      </c>
      <c r="O78" s="5">
        <v>36305549142</v>
      </c>
      <c r="P78" s="5">
        <v>30836082689</v>
      </c>
      <c r="Q78" s="5">
        <v>15161894772</v>
      </c>
      <c r="R78" s="5">
        <v>4360175368</v>
      </c>
      <c r="S78" s="5">
        <v>3915155783</v>
      </c>
      <c r="T78" s="5">
        <v>5385331533</v>
      </c>
      <c r="U78" s="5">
        <v>3677081913</v>
      </c>
      <c r="V78" s="5">
        <v>1179056346</v>
      </c>
      <c r="W78" s="5">
        <v>623114518</v>
      </c>
      <c r="X78" s="5">
        <v>-1796063974</v>
      </c>
      <c r="Y78" s="5">
        <v>-938396894</v>
      </c>
      <c r="Z78" s="5">
        <v>-718266178</v>
      </c>
    </row>
    <row r="79" spans="3:26" ht="15.5" x14ac:dyDescent="0.35">
      <c r="C79" t="s">
        <v>7</v>
      </c>
      <c r="D79" s="5">
        <v>-174930444</v>
      </c>
      <c r="E79" s="5">
        <v>2826913727</v>
      </c>
      <c r="F79" s="5">
        <v>1262038595</v>
      </c>
      <c r="G79" s="5">
        <v>21888771</v>
      </c>
      <c r="I79" s="5">
        <v>3464090047</v>
      </c>
      <c r="J79" s="5">
        <v>-2723104702</v>
      </c>
      <c r="K79" s="5">
        <v>-1494283757</v>
      </c>
      <c r="L79" s="5">
        <v>-18642781850</v>
      </c>
      <c r="M79" s="5">
        <v>-2799991903</v>
      </c>
      <c r="N79" s="5">
        <v>3505023635</v>
      </c>
      <c r="O79" s="5">
        <v>23476945145</v>
      </c>
      <c r="P79" s="5">
        <v>20904684298</v>
      </c>
      <c r="Q79" s="5">
        <v>10041512482</v>
      </c>
      <c r="R79" s="5">
        <v>2892697698</v>
      </c>
      <c r="S79" s="5">
        <v>253305206</v>
      </c>
      <c r="T79" s="5">
        <v>1238694319</v>
      </c>
      <c r="U79" s="5">
        <v>926537001</v>
      </c>
      <c r="V79" s="5">
        <v>1190753707</v>
      </c>
      <c r="W79" s="5">
        <v>675951023</v>
      </c>
    </row>
    <row r="80" spans="3:26" ht="15.5" x14ac:dyDescent="0.35">
      <c r="C80" t="s">
        <v>101</v>
      </c>
      <c r="D80" s="5">
        <v>-196632938</v>
      </c>
      <c r="E80" s="5">
        <v>3824814111</v>
      </c>
      <c r="F80" s="5">
        <v>2378019514</v>
      </c>
      <c r="G80" s="5">
        <v>341668479</v>
      </c>
      <c r="I80" s="5">
        <v>5872606364</v>
      </c>
      <c r="J80" s="5">
        <v>-2124996412</v>
      </c>
      <c r="K80" s="5">
        <v>-59171575</v>
      </c>
      <c r="L80" s="5">
        <v>-22916943624</v>
      </c>
      <c r="M80" s="5">
        <v>237239178</v>
      </c>
      <c r="N80" s="5">
        <v>5702852677</v>
      </c>
      <c r="O80" s="5">
        <v>36305549142</v>
      </c>
      <c r="P80" s="5">
        <v>30836082689</v>
      </c>
      <c r="Q80" s="5">
        <v>15161894772</v>
      </c>
      <c r="R80" s="5">
        <v>4360175368</v>
      </c>
      <c r="S80" s="5">
        <v>3915155783</v>
      </c>
      <c r="T80" s="5">
        <v>5385331533</v>
      </c>
      <c r="U80" s="5">
        <v>3677081913</v>
      </c>
      <c r="V80" s="5">
        <v>1179056346</v>
      </c>
      <c r="W80" s="5">
        <v>623114518</v>
      </c>
      <c r="X80" s="5">
        <v>-1796063974</v>
      </c>
      <c r="Y80" s="5">
        <v>-938396894</v>
      </c>
      <c r="Z80" s="5">
        <v>-718266178</v>
      </c>
    </row>
    <row r="81" spans="2:26" ht="15.5" x14ac:dyDescent="0.35">
      <c r="C81" t="s">
        <v>102</v>
      </c>
      <c r="D81" s="5">
        <v>-196632938</v>
      </c>
      <c r="E81" s="5">
        <v>4133101492</v>
      </c>
      <c r="F81" s="5">
        <v>2378019514</v>
      </c>
      <c r="G81" s="5">
        <v>341668479</v>
      </c>
      <c r="I81" s="5">
        <v>6180893745</v>
      </c>
      <c r="J81" s="5">
        <v>-2273640631</v>
      </c>
      <c r="K81" s="5">
        <v>-764377632</v>
      </c>
      <c r="L81" s="5">
        <v>-23292099935</v>
      </c>
      <c r="M81" s="5">
        <v>-338841074</v>
      </c>
      <c r="N81" s="5">
        <v>6952504134</v>
      </c>
      <c r="O81" s="5">
        <v>34281010978</v>
      </c>
      <c r="P81" s="5">
        <v>31334328896</v>
      </c>
      <c r="Q81" s="5">
        <v>14718464720</v>
      </c>
      <c r="R81" s="5">
        <v>4466434460</v>
      </c>
      <c r="S81" s="5">
        <v>6670968803</v>
      </c>
      <c r="T81" s="5">
        <v>5351249167</v>
      </c>
      <c r="U81" s="5">
        <v>3019645681</v>
      </c>
      <c r="V81" s="5">
        <v>3165802982</v>
      </c>
      <c r="W81" s="5">
        <v>623114518</v>
      </c>
    </row>
    <row r="82" spans="2:26" ht="15.5" x14ac:dyDescent="0.35">
      <c r="C82" t="s">
        <v>103</v>
      </c>
      <c r="D82" s="5">
        <v>-196632938</v>
      </c>
      <c r="E82" s="5">
        <v>4133101492</v>
      </c>
      <c r="F82" s="5">
        <v>2378019514</v>
      </c>
      <c r="G82" s="5">
        <v>341668479</v>
      </c>
      <c r="I82" s="5">
        <v>6180893745</v>
      </c>
      <c r="J82" s="5">
        <v>-2273640631</v>
      </c>
      <c r="K82" s="5">
        <v>-764377632</v>
      </c>
      <c r="L82" s="5">
        <v>-23292099935</v>
      </c>
      <c r="M82" s="5">
        <v>-338841074</v>
      </c>
      <c r="N82" s="5">
        <v>6952504134</v>
      </c>
      <c r="O82" s="5">
        <v>34281010978</v>
      </c>
      <c r="P82" s="5">
        <v>31334328896</v>
      </c>
      <c r="Q82" s="5">
        <v>14718464720</v>
      </c>
      <c r="R82" s="5">
        <v>4466434460</v>
      </c>
      <c r="S82" s="5">
        <v>6670968803</v>
      </c>
      <c r="T82" s="5">
        <v>5351249167</v>
      </c>
      <c r="U82" s="5">
        <v>3019645681</v>
      </c>
      <c r="V82" s="5">
        <v>3165802982</v>
      </c>
      <c r="W82" s="5">
        <v>623114518</v>
      </c>
    </row>
    <row r="84" spans="2:26" ht="15.5" x14ac:dyDescent="0.35">
      <c r="B84" t="s">
        <v>104</v>
      </c>
      <c r="C84" t="s">
        <v>105</v>
      </c>
    </row>
    <row r="85" spans="2:26" ht="15.5" x14ac:dyDescent="0.35">
      <c r="C85" t="s">
        <v>106</v>
      </c>
    </row>
    <row r="86" spans="2:26" ht="15.5" x14ac:dyDescent="0.35">
      <c r="C86" t="s">
        <v>19</v>
      </c>
      <c r="D86" s="5">
        <v>8111116601</v>
      </c>
      <c r="E86" s="5">
        <v>6437877639</v>
      </c>
      <c r="F86" s="5">
        <v>13054272285</v>
      </c>
      <c r="G86" s="5">
        <v>4863291498</v>
      </c>
      <c r="I86" s="5">
        <v>6437877639</v>
      </c>
      <c r="J86" s="5">
        <v>11070410345</v>
      </c>
      <c r="K86" s="5">
        <v>4086720384</v>
      </c>
      <c r="L86" s="5">
        <v>5498526123</v>
      </c>
      <c r="M86" s="5">
        <v>19799311281</v>
      </c>
      <c r="N86" s="5">
        <v>8135056509</v>
      </c>
      <c r="O86" s="5">
        <v>11954233454</v>
      </c>
      <c r="P86" s="5">
        <v>6297697652</v>
      </c>
      <c r="Q86" s="5">
        <v>15894823256</v>
      </c>
      <c r="R86" s="5">
        <v>20060472639</v>
      </c>
      <c r="S86" s="5">
        <v>39613510754</v>
      </c>
      <c r="T86" s="5">
        <v>87869458854</v>
      </c>
      <c r="U86" s="5">
        <v>4461051739</v>
      </c>
      <c r="V86" s="5">
        <v>7374877681</v>
      </c>
      <c r="W86" s="5">
        <v>7488934288</v>
      </c>
      <c r="X86" s="5">
        <v>105719387</v>
      </c>
      <c r="Y86" s="5">
        <v>185433481</v>
      </c>
      <c r="Z86" s="5">
        <v>208452085</v>
      </c>
    </row>
    <row r="87" spans="2:26" ht="15.5" x14ac:dyDescent="0.35">
      <c r="C87" t="s">
        <v>110</v>
      </c>
      <c r="D87" s="5">
        <v>69052781715</v>
      </c>
      <c r="E87" s="5">
        <v>70665903106</v>
      </c>
      <c r="F87" s="5">
        <v>62005109772</v>
      </c>
      <c r="G87" s="5">
        <v>66916766606</v>
      </c>
      <c r="I87" s="5">
        <v>70665903106</v>
      </c>
      <c r="J87" s="5">
        <v>53039283497</v>
      </c>
      <c r="K87" s="5">
        <v>60940976577</v>
      </c>
      <c r="L87" s="5">
        <v>83403434102</v>
      </c>
      <c r="M87" s="5">
        <v>63964665092</v>
      </c>
      <c r="N87" s="5">
        <v>68463150759</v>
      </c>
      <c r="O87" s="5">
        <v>55578149095</v>
      </c>
      <c r="P87" s="5">
        <v>64093447255</v>
      </c>
      <c r="Q87" s="5">
        <v>24473260163</v>
      </c>
      <c r="R87" s="5">
        <v>66904741160</v>
      </c>
      <c r="S87" s="5">
        <v>62472666928</v>
      </c>
      <c r="T87" s="5">
        <v>59040954861</v>
      </c>
      <c r="U87" s="5">
        <v>26884474093</v>
      </c>
      <c r="V87" s="5">
        <v>31612192143</v>
      </c>
      <c r="W87" s="5">
        <v>31334585540</v>
      </c>
      <c r="X87" s="5">
        <v>155892032</v>
      </c>
      <c r="Y87" s="5">
        <v>649940549</v>
      </c>
      <c r="Z87" s="5">
        <v>1883452715</v>
      </c>
    </row>
    <row r="88" spans="2:26" ht="15.5" x14ac:dyDescent="0.35">
      <c r="C88" t="s">
        <v>108</v>
      </c>
      <c r="D88" s="5">
        <v>5385021481</v>
      </c>
      <c r="E88" s="5">
        <v>5142017023</v>
      </c>
      <c r="F88" s="5">
        <v>981467801</v>
      </c>
      <c r="G88" s="5">
        <v>5595306460</v>
      </c>
      <c r="I88" s="5">
        <v>5142017023</v>
      </c>
      <c r="J88" s="5">
        <v>5056327064</v>
      </c>
      <c r="K88" s="5">
        <v>3895372388</v>
      </c>
      <c r="L88" s="5">
        <v>3955519723</v>
      </c>
      <c r="M88" s="5">
        <v>62905489765</v>
      </c>
      <c r="N88" s="5">
        <v>60019997946</v>
      </c>
      <c r="O88" s="5">
        <v>58032472870</v>
      </c>
      <c r="P88" s="5">
        <v>51686243075</v>
      </c>
      <c r="Q88" s="5">
        <v>34027023504</v>
      </c>
      <c r="R88" s="5">
        <v>4937489877</v>
      </c>
      <c r="S88" s="5">
        <v>3473567107</v>
      </c>
      <c r="T88" s="5">
        <v>5839000004</v>
      </c>
      <c r="U88" s="5">
        <v>1496893677</v>
      </c>
    </row>
    <row r="89" spans="2:26" ht="15.5" x14ac:dyDescent="0.35">
      <c r="C89" t="s">
        <v>107</v>
      </c>
      <c r="D89" s="5">
        <v>57907082161</v>
      </c>
      <c r="E89" s="5">
        <v>58184082161</v>
      </c>
      <c r="F89" s="5">
        <v>62769640544</v>
      </c>
      <c r="G89" s="5">
        <v>61057783949</v>
      </c>
      <c r="I89" s="5">
        <v>58184082161</v>
      </c>
      <c r="J89" s="5">
        <v>60637882160</v>
      </c>
      <c r="K89" s="5">
        <v>63727882161</v>
      </c>
      <c r="L89" s="5">
        <v>62371840161</v>
      </c>
      <c r="M89" s="5">
        <v>595330201</v>
      </c>
      <c r="N89" s="5">
        <v>57000000</v>
      </c>
      <c r="P89" s="5">
        <v>535333334</v>
      </c>
      <c r="Q89" s="5">
        <v>370000000</v>
      </c>
      <c r="R89" s="5">
        <v>945000000</v>
      </c>
      <c r="S89" s="5">
        <v>345000000</v>
      </c>
      <c r="T89" s="5">
        <v>945000000</v>
      </c>
      <c r="U89" s="5">
        <v>3936135098</v>
      </c>
      <c r="V89" s="5">
        <v>6093153518</v>
      </c>
    </row>
    <row r="90" spans="2:26" ht="15.5" x14ac:dyDescent="0.35">
      <c r="C90" t="s">
        <v>111</v>
      </c>
      <c r="D90" s="5">
        <v>69052781715</v>
      </c>
      <c r="E90" s="5">
        <v>70665903106</v>
      </c>
      <c r="F90" s="5">
        <v>62005109772</v>
      </c>
      <c r="G90" s="5">
        <v>66916766606</v>
      </c>
      <c r="I90" s="5">
        <v>70665903106</v>
      </c>
      <c r="J90" s="5">
        <v>53039283497</v>
      </c>
      <c r="K90" s="5">
        <v>60940976577</v>
      </c>
      <c r="L90" s="5">
        <v>83403434102</v>
      </c>
      <c r="M90" s="5">
        <v>63964665092</v>
      </c>
      <c r="N90" s="5">
        <v>68463150759</v>
      </c>
      <c r="O90" s="5">
        <v>55578149095</v>
      </c>
      <c r="P90" s="5">
        <v>64093447255</v>
      </c>
      <c r="Q90" s="5">
        <v>24473260163</v>
      </c>
      <c r="R90" s="5">
        <v>66904741160</v>
      </c>
      <c r="S90" s="5">
        <v>62472666928</v>
      </c>
      <c r="T90" s="5">
        <v>59040954861</v>
      </c>
      <c r="U90" s="5">
        <v>26884474093</v>
      </c>
      <c r="V90" s="5">
        <v>31612192143</v>
      </c>
      <c r="W90" s="5">
        <v>31334585540</v>
      </c>
      <c r="X90" s="5">
        <v>155892032</v>
      </c>
      <c r="Y90" s="5">
        <v>649940549</v>
      </c>
      <c r="Z90" s="5">
        <v>1883452715</v>
      </c>
    </row>
    <row r="91" spans="2:26" ht="15.5" x14ac:dyDescent="0.35">
      <c r="C91" t="s">
        <v>112</v>
      </c>
      <c r="D91" s="5">
        <v>8802537837</v>
      </c>
      <c r="E91" s="5">
        <v>8871626185</v>
      </c>
      <c r="F91" s="5">
        <v>6700491260</v>
      </c>
      <c r="G91" s="5">
        <v>9855919468</v>
      </c>
      <c r="I91" s="5">
        <v>8871626185</v>
      </c>
      <c r="J91" s="5">
        <v>9439044372</v>
      </c>
      <c r="K91" s="5">
        <v>9896979174</v>
      </c>
      <c r="L91" s="5">
        <v>6541111836</v>
      </c>
      <c r="M91" s="5">
        <v>4343928431</v>
      </c>
      <c r="N91" s="5">
        <v>3632135022</v>
      </c>
      <c r="O91" s="5">
        <v>7021020197</v>
      </c>
      <c r="P91" s="5">
        <v>5394222648</v>
      </c>
      <c r="Q91" s="5">
        <v>10914192966</v>
      </c>
      <c r="R91" s="5">
        <v>19760095228</v>
      </c>
      <c r="S91" s="5">
        <v>8210541369</v>
      </c>
      <c r="T91" s="5">
        <v>5064503609</v>
      </c>
      <c r="U91" s="5">
        <v>840587396</v>
      </c>
      <c r="V91" s="5">
        <v>123409050</v>
      </c>
      <c r="W91" s="5">
        <v>142541230</v>
      </c>
      <c r="X91" s="5">
        <v>489240318</v>
      </c>
      <c r="Y91" s="5">
        <v>465135913</v>
      </c>
    </row>
    <row r="92" spans="2:26" ht="15.5" x14ac:dyDescent="0.35">
      <c r="C92" t="s">
        <v>113</v>
      </c>
      <c r="D92" s="5">
        <v>8802537837</v>
      </c>
      <c r="E92" s="5">
        <v>8871626185</v>
      </c>
      <c r="F92" s="5">
        <v>6700491260</v>
      </c>
      <c r="G92" s="5">
        <v>9855919468</v>
      </c>
      <c r="I92" s="5">
        <v>8871626185</v>
      </c>
      <c r="J92" s="5">
        <v>9439044372</v>
      </c>
      <c r="K92" s="5">
        <v>9896979174</v>
      </c>
      <c r="L92" s="5">
        <v>6541111836</v>
      </c>
      <c r="M92" s="5">
        <v>4343928431</v>
      </c>
      <c r="N92" s="5">
        <v>3632135022</v>
      </c>
      <c r="O92" s="5">
        <v>7021020197</v>
      </c>
      <c r="P92" s="5">
        <v>5394222648</v>
      </c>
      <c r="Q92" s="5">
        <v>10914192966</v>
      </c>
      <c r="R92" s="5">
        <v>19760095228</v>
      </c>
      <c r="S92" s="5">
        <v>8210541369</v>
      </c>
      <c r="T92" s="5">
        <v>5064503609</v>
      </c>
      <c r="U92" s="5">
        <v>840587396</v>
      </c>
      <c r="V92" s="5">
        <v>123409050</v>
      </c>
      <c r="W92" s="5">
        <v>142541230</v>
      </c>
      <c r="X92" s="5">
        <v>489240318</v>
      </c>
      <c r="Y92" s="5">
        <v>465135913</v>
      </c>
    </row>
    <row r="93" spans="2:26" ht="15.5" x14ac:dyDescent="0.35">
      <c r="C93" t="s">
        <v>505</v>
      </c>
      <c r="T93" s="5">
        <v>8474718750</v>
      </c>
      <c r="U93" s="5">
        <v>12238706418</v>
      </c>
    </row>
    <row r="94" spans="2:26" ht="15.5" x14ac:dyDescent="0.35">
      <c r="C94" t="s">
        <v>506</v>
      </c>
      <c r="T94" s="5">
        <v>8474718750</v>
      </c>
      <c r="U94" s="5">
        <v>12238706418</v>
      </c>
    </row>
    <row r="95" spans="2:26" ht="15.5" x14ac:dyDescent="0.35">
      <c r="C95" t="s">
        <v>114</v>
      </c>
      <c r="D95" s="5">
        <v>41628487250</v>
      </c>
      <c r="E95" s="5">
        <v>41801410484</v>
      </c>
      <c r="F95" s="5">
        <v>39855618413</v>
      </c>
      <c r="G95" s="5">
        <v>40192651629</v>
      </c>
      <c r="I95" s="5">
        <v>41801410484</v>
      </c>
      <c r="J95" s="5">
        <v>40882967853</v>
      </c>
      <c r="K95" s="5">
        <v>40070098889</v>
      </c>
      <c r="L95" s="5">
        <v>38017640792</v>
      </c>
      <c r="M95" s="5">
        <v>157117595001</v>
      </c>
      <c r="N95" s="5">
        <v>143492192575</v>
      </c>
      <c r="O95" s="5">
        <v>148932955050</v>
      </c>
      <c r="P95" s="5">
        <v>172257051937</v>
      </c>
      <c r="Q95" s="5">
        <v>196558894905</v>
      </c>
      <c r="R95" s="5">
        <v>194922694385</v>
      </c>
      <c r="S95" s="5">
        <v>190781294849</v>
      </c>
      <c r="T95" s="5">
        <v>55213388169</v>
      </c>
      <c r="U95" s="5">
        <v>4843784156</v>
      </c>
      <c r="V95" s="5">
        <v>4356603915</v>
      </c>
      <c r="W95" s="5">
        <v>5511173868</v>
      </c>
      <c r="X95" s="5">
        <v>17824785</v>
      </c>
      <c r="Y95" s="5">
        <v>17809903</v>
      </c>
      <c r="Z95" s="5">
        <v>20891393</v>
      </c>
    </row>
    <row r="96" spans="2:26" ht="15.5" x14ac:dyDescent="0.35">
      <c r="C96" t="s">
        <v>95</v>
      </c>
      <c r="D96" s="5">
        <v>1477579501</v>
      </c>
      <c r="E96" s="5">
        <v>1477579502</v>
      </c>
      <c r="F96" s="5">
        <v>1324041244</v>
      </c>
      <c r="G96" s="5">
        <v>1324041244</v>
      </c>
      <c r="I96" s="5">
        <v>1477579502</v>
      </c>
      <c r="J96" s="5">
        <v>1324041244</v>
      </c>
      <c r="K96" s="5">
        <v>1397112597</v>
      </c>
      <c r="L96" s="5">
        <v>1759785967</v>
      </c>
      <c r="M96" s="5">
        <v>1935142536</v>
      </c>
      <c r="N96" s="5">
        <v>2239597967</v>
      </c>
      <c r="O96" s="5">
        <v>893869004</v>
      </c>
      <c r="P96" s="5">
        <v>2190533849</v>
      </c>
      <c r="Q96" s="5">
        <v>1997400041</v>
      </c>
      <c r="R96" s="5">
        <v>2247940539</v>
      </c>
      <c r="S96" s="5">
        <v>2204957321</v>
      </c>
      <c r="V96" s="5">
        <v>-25136551566</v>
      </c>
      <c r="W96" s="5">
        <v>-21639894267</v>
      </c>
    </row>
    <row r="97" spans="3:26" ht="15.5" x14ac:dyDescent="0.35">
      <c r="C97" t="s">
        <v>115</v>
      </c>
      <c r="D97" s="5">
        <v>134674636195</v>
      </c>
      <c r="E97" s="5">
        <v>133460767688</v>
      </c>
      <c r="F97" s="5">
        <v>130055878910</v>
      </c>
      <c r="G97" s="5">
        <v>129405265460</v>
      </c>
      <c r="I97" s="5">
        <v>133460767688</v>
      </c>
      <c r="J97" s="5">
        <v>121008548819</v>
      </c>
      <c r="K97" s="5">
        <v>120794482434</v>
      </c>
      <c r="L97" s="5">
        <v>135848026167</v>
      </c>
      <c r="M97" s="5">
        <v>249640648749</v>
      </c>
      <c r="N97" s="5">
        <v>236861335931</v>
      </c>
      <c r="O97" s="5">
        <v>326603833882</v>
      </c>
      <c r="P97" s="5">
        <v>352541158368</v>
      </c>
      <c r="Q97" s="5">
        <v>372264702242</v>
      </c>
      <c r="R97" s="5">
        <v>421700542686</v>
      </c>
      <c r="S97" s="5">
        <v>372516513965</v>
      </c>
      <c r="T97" s="5">
        <v>217068696690</v>
      </c>
      <c r="U97" s="5">
        <v>40622617096</v>
      </c>
      <c r="V97" s="5">
        <v>43631312760</v>
      </c>
      <c r="W97" s="5">
        <v>44961753702</v>
      </c>
      <c r="X97" s="5">
        <v>1362215842</v>
      </c>
      <c r="Y97" s="5">
        <v>1821619719</v>
      </c>
      <c r="Z97" s="5">
        <v>3071135337</v>
      </c>
    </row>
    <row r="98" spans="3:26" ht="15.5" x14ac:dyDescent="0.35">
      <c r="C98" t="s">
        <v>116</v>
      </c>
    </row>
    <row r="99" spans="3:26" ht="15.5" x14ac:dyDescent="0.35">
      <c r="C99" t="s">
        <v>507</v>
      </c>
      <c r="U99" s="5">
        <v>688615857</v>
      </c>
      <c r="V99" s="5">
        <v>999347103</v>
      </c>
      <c r="W99" s="5">
        <v>1195860012</v>
      </c>
    </row>
    <row r="100" spans="3:26" ht="15.5" x14ac:dyDescent="0.35">
      <c r="C100" t="s">
        <v>508</v>
      </c>
      <c r="U100" s="5">
        <v>688615857</v>
      </c>
      <c r="V100" s="5">
        <v>999347103</v>
      </c>
      <c r="W100" s="5">
        <v>1195860012</v>
      </c>
    </row>
    <row r="101" spans="3:26" ht="15.5" x14ac:dyDescent="0.35">
      <c r="C101" t="s">
        <v>117</v>
      </c>
      <c r="D101" s="5">
        <v>2945569501</v>
      </c>
      <c r="E101" s="5">
        <v>2945569501</v>
      </c>
      <c r="F101" s="5">
        <v>3013745228</v>
      </c>
      <c r="G101" s="5">
        <v>3013745228</v>
      </c>
      <c r="I101" s="5">
        <v>2945569501</v>
      </c>
      <c r="J101" s="5">
        <v>3013745228</v>
      </c>
      <c r="K101" s="5">
        <v>4030687230</v>
      </c>
      <c r="L101" s="5">
        <v>4235234914</v>
      </c>
      <c r="M101" s="5">
        <v>4433552571</v>
      </c>
      <c r="N101" s="5">
        <v>4163969246</v>
      </c>
      <c r="O101" s="5">
        <v>5292636959</v>
      </c>
      <c r="P101" s="5">
        <v>6389796798</v>
      </c>
      <c r="Q101" s="5">
        <v>8487897675</v>
      </c>
      <c r="R101" s="5">
        <v>6457223261</v>
      </c>
      <c r="S101" s="5">
        <v>324648098</v>
      </c>
      <c r="T101" s="5">
        <v>289105417</v>
      </c>
      <c r="U101" s="5">
        <v>4221409985</v>
      </c>
      <c r="V101" s="5">
        <v>3886440303</v>
      </c>
      <c r="W101" s="5">
        <v>2885275331</v>
      </c>
      <c r="X101" s="5">
        <v>106787751</v>
      </c>
      <c r="Y101" s="5">
        <v>89486230</v>
      </c>
    </row>
    <row r="102" spans="3:26" ht="15.5" x14ac:dyDescent="0.35">
      <c r="C102" t="s">
        <v>118</v>
      </c>
      <c r="D102" s="5">
        <v>16795447579</v>
      </c>
      <c r="E102" s="5">
        <v>17373821814</v>
      </c>
      <c r="F102" s="5">
        <v>17146320918</v>
      </c>
      <c r="G102" s="5">
        <v>17610518448</v>
      </c>
      <c r="I102" s="5">
        <v>17373821814</v>
      </c>
      <c r="J102" s="5">
        <v>16651884716</v>
      </c>
      <c r="K102" s="5">
        <v>15732382453</v>
      </c>
      <c r="L102" s="5">
        <v>10303054677</v>
      </c>
      <c r="M102" s="5">
        <v>8373239426</v>
      </c>
      <c r="N102" s="5">
        <v>10354896874</v>
      </c>
      <c r="O102" s="5">
        <v>11646436416</v>
      </c>
      <c r="P102" s="5">
        <v>9848624923</v>
      </c>
      <c r="Q102" s="5">
        <v>9328705932</v>
      </c>
      <c r="R102" s="5">
        <v>9264658214</v>
      </c>
      <c r="S102" s="5">
        <v>10471622472</v>
      </c>
      <c r="T102" s="5">
        <v>11041405725</v>
      </c>
      <c r="U102" s="5">
        <v>10122277583</v>
      </c>
      <c r="V102" s="5">
        <v>27959791628</v>
      </c>
      <c r="W102" s="5">
        <v>32875239677</v>
      </c>
      <c r="X102" s="5">
        <v>9814454521</v>
      </c>
      <c r="Y102" s="5">
        <v>10056291707</v>
      </c>
      <c r="Z102" s="5">
        <v>10508518100</v>
      </c>
    </row>
    <row r="103" spans="3:26" ht="15.5" x14ac:dyDescent="0.35">
      <c r="C103" t="s">
        <v>509</v>
      </c>
      <c r="D103" s="5">
        <v>24835580000</v>
      </c>
      <c r="E103" s="5">
        <v>24835580000</v>
      </c>
      <c r="F103" s="5">
        <v>24835580000</v>
      </c>
      <c r="G103" s="5">
        <v>24835580000</v>
      </c>
      <c r="I103" s="5">
        <v>24835580000</v>
      </c>
      <c r="J103" s="5">
        <v>24835580000</v>
      </c>
      <c r="K103" s="5">
        <v>24835580000</v>
      </c>
      <c r="L103" s="5">
        <v>14648000000</v>
      </c>
      <c r="M103" s="5">
        <v>14648000000</v>
      </c>
      <c r="N103" s="5">
        <v>14648000000</v>
      </c>
    </row>
    <row r="104" spans="3:26" ht="15.5" x14ac:dyDescent="0.35">
      <c r="C104" t="s">
        <v>510</v>
      </c>
      <c r="D104" s="5">
        <v>67137084</v>
      </c>
      <c r="E104" s="5">
        <v>67137084</v>
      </c>
      <c r="F104" s="5">
        <v>68970936</v>
      </c>
      <c r="G104" s="5">
        <v>68970936</v>
      </c>
      <c r="I104" s="5">
        <v>67137084</v>
      </c>
      <c r="J104" s="5">
        <v>68970936</v>
      </c>
      <c r="K104" s="5">
        <v>70524383</v>
      </c>
      <c r="L104" s="5">
        <v>71628723</v>
      </c>
      <c r="M104" s="5">
        <v>71911207</v>
      </c>
      <c r="N104" s="5">
        <v>72229392</v>
      </c>
      <c r="O104" s="5">
        <v>77981869</v>
      </c>
      <c r="P104" s="5">
        <v>96775317</v>
      </c>
      <c r="Q104" s="5">
        <v>126024089</v>
      </c>
      <c r="R104" s="5">
        <v>162824967</v>
      </c>
      <c r="S104" s="5">
        <v>4320229924</v>
      </c>
      <c r="T104" s="5">
        <v>5147378240</v>
      </c>
      <c r="U104" s="5">
        <v>442230147</v>
      </c>
      <c r="V104" s="5">
        <v>665169500</v>
      </c>
    </row>
    <row r="105" spans="3:26" ht="15.5" x14ac:dyDescent="0.35">
      <c r="C105" t="s">
        <v>120</v>
      </c>
      <c r="D105" s="5">
        <v>233800985958</v>
      </c>
      <c r="E105" s="5">
        <v>234918969956</v>
      </c>
      <c r="F105" s="5">
        <v>233155971051</v>
      </c>
      <c r="G105" s="5">
        <v>238204613243</v>
      </c>
      <c r="I105" s="5">
        <v>234918969956</v>
      </c>
      <c r="J105" s="5">
        <v>238067652916</v>
      </c>
      <c r="K105" s="5">
        <v>244050553482</v>
      </c>
      <c r="L105" s="5">
        <v>235399980987</v>
      </c>
      <c r="M105" s="5">
        <v>121517411153</v>
      </c>
      <c r="N105" s="5">
        <v>133985338386</v>
      </c>
      <c r="O105" s="5">
        <v>42467783891</v>
      </c>
      <c r="P105" s="5">
        <v>43428212267</v>
      </c>
      <c r="Q105" s="5">
        <v>45356071881</v>
      </c>
      <c r="R105" s="5">
        <v>46821336856</v>
      </c>
      <c r="S105" s="5">
        <v>41672432106</v>
      </c>
      <c r="T105" s="5">
        <v>59937127970</v>
      </c>
      <c r="U105" s="5">
        <v>33290133854</v>
      </c>
      <c r="V105" s="5">
        <v>38508031428</v>
      </c>
      <c r="W105" s="5">
        <v>46645807738</v>
      </c>
      <c r="X105" s="5">
        <v>10017297828</v>
      </c>
      <c r="Y105" s="5">
        <v>10336944604</v>
      </c>
      <c r="Z105" s="5">
        <v>11015380771</v>
      </c>
    </row>
    <row r="106" spans="3:26" ht="15.5" x14ac:dyDescent="0.35">
      <c r="C106" t="s">
        <v>121</v>
      </c>
      <c r="D106" s="5">
        <v>368475622153</v>
      </c>
      <c r="E106" s="5">
        <v>368379737644</v>
      </c>
      <c r="F106" s="5">
        <v>363211849961</v>
      </c>
      <c r="G106" s="5">
        <v>367609878703</v>
      </c>
      <c r="I106" s="5">
        <v>368379737644</v>
      </c>
      <c r="J106" s="5">
        <v>359076201735</v>
      </c>
      <c r="K106" s="5">
        <v>364845035916</v>
      </c>
      <c r="L106" s="5">
        <v>371248007154</v>
      </c>
      <c r="M106" s="5">
        <v>371158059902</v>
      </c>
      <c r="N106" s="5">
        <v>370846674317</v>
      </c>
      <c r="O106" s="5">
        <v>369071617773</v>
      </c>
      <c r="P106" s="5">
        <v>395969370635</v>
      </c>
      <c r="Q106" s="5">
        <v>417620774123</v>
      </c>
      <c r="R106" s="5">
        <v>468521879542</v>
      </c>
      <c r="S106" s="5">
        <v>414188946071</v>
      </c>
      <c r="T106" s="5">
        <v>277005824660</v>
      </c>
      <c r="U106" s="5">
        <v>73912750950</v>
      </c>
      <c r="V106" s="5">
        <v>82139344188</v>
      </c>
      <c r="W106" s="5">
        <v>91607561440</v>
      </c>
      <c r="X106" s="5">
        <v>11379513670</v>
      </c>
      <c r="Y106" s="5">
        <v>12158564323</v>
      </c>
      <c r="Z106" s="5">
        <v>14086516108</v>
      </c>
    </row>
    <row r="107" spans="3:26" ht="15.5" x14ac:dyDescent="0.35">
      <c r="C107" t="s">
        <v>190</v>
      </c>
    </row>
    <row r="108" spans="3:26" ht="15.5" x14ac:dyDescent="0.35">
      <c r="C108" t="s">
        <v>122</v>
      </c>
    </row>
    <row r="109" spans="3:26" ht="15.5" x14ac:dyDescent="0.35">
      <c r="C109" t="s">
        <v>123</v>
      </c>
    </row>
    <row r="110" spans="3:26" ht="15.5" x14ac:dyDescent="0.35">
      <c r="C110" t="s">
        <v>124</v>
      </c>
      <c r="D110" s="5">
        <v>137912165978</v>
      </c>
      <c r="E110" s="5">
        <v>136467470983</v>
      </c>
      <c r="F110" s="5">
        <v>134951352368</v>
      </c>
      <c r="G110" s="5">
        <v>140251699850</v>
      </c>
      <c r="I110" s="5">
        <v>136467470983</v>
      </c>
      <c r="J110" s="5">
        <v>131350395912</v>
      </c>
      <c r="K110" s="5">
        <v>133534021747</v>
      </c>
      <c r="L110" s="5">
        <v>145082922424</v>
      </c>
      <c r="M110" s="5">
        <v>122009496261</v>
      </c>
      <c r="N110" s="5">
        <v>118964633404</v>
      </c>
      <c r="O110" s="5">
        <v>123243576842</v>
      </c>
      <c r="P110" s="5">
        <v>184903515871</v>
      </c>
      <c r="Q110" s="5">
        <v>231263945152</v>
      </c>
      <c r="R110" s="5">
        <v>270915762329</v>
      </c>
      <c r="S110" s="5">
        <v>246553494267</v>
      </c>
      <c r="T110" s="5">
        <v>109105262925</v>
      </c>
      <c r="U110" s="5">
        <v>35562333774</v>
      </c>
      <c r="V110" s="5">
        <v>42646883808</v>
      </c>
      <c r="W110" s="5">
        <v>41982897109</v>
      </c>
      <c r="X110" s="5">
        <v>3895256165</v>
      </c>
      <c r="Y110" s="5">
        <v>2366116467</v>
      </c>
      <c r="Z110" s="5">
        <v>1922997529</v>
      </c>
    </row>
    <row r="111" spans="3:26" ht="15.5" x14ac:dyDescent="0.35">
      <c r="C111" t="s">
        <v>125</v>
      </c>
      <c r="L111" s="5">
        <v>2529300000</v>
      </c>
      <c r="O111" s="5">
        <v>673900000</v>
      </c>
      <c r="P111" s="5">
        <v>7085300000</v>
      </c>
      <c r="R111" s="5">
        <v>3000000000</v>
      </c>
      <c r="T111" s="5">
        <v>13312446538</v>
      </c>
      <c r="U111" s="5">
        <v>3132805112</v>
      </c>
      <c r="V111" s="5">
        <v>2430071000</v>
      </c>
      <c r="W111" s="5">
        <v>7777823096</v>
      </c>
    </row>
    <row r="112" spans="3:26" ht="15.5" x14ac:dyDescent="0.35">
      <c r="C112" t="s">
        <v>127</v>
      </c>
      <c r="D112" s="5">
        <v>33145557336</v>
      </c>
      <c r="E112" s="5">
        <v>38103025004</v>
      </c>
      <c r="F112" s="5">
        <v>32522243540</v>
      </c>
      <c r="G112" s="5">
        <v>31402706933</v>
      </c>
      <c r="I112" s="5">
        <v>38103025004</v>
      </c>
      <c r="J112" s="5">
        <v>29626638416</v>
      </c>
      <c r="K112" s="5">
        <v>29892928581</v>
      </c>
      <c r="L112" s="5">
        <v>36264442347</v>
      </c>
      <c r="M112" s="5">
        <v>12655379532</v>
      </c>
      <c r="N112" s="5">
        <v>19109284075</v>
      </c>
      <c r="O112" s="5">
        <v>12238769222</v>
      </c>
      <c r="P112" s="5">
        <v>11969677289</v>
      </c>
      <c r="Q112" s="5">
        <v>8548884270</v>
      </c>
      <c r="R112" s="5">
        <v>9697160017</v>
      </c>
      <c r="S112" s="5">
        <v>19081283440</v>
      </c>
      <c r="T112" s="5">
        <v>27148721639</v>
      </c>
      <c r="U112" s="5">
        <v>12512725889</v>
      </c>
      <c r="V112" s="5">
        <v>16810382577</v>
      </c>
      <c r="W112" s="5">
        <v>20873060348</v>
      </c>
      <c r="X112" s="5">
        <v>634597486</v>
      </c>
      <c r="Y112" s="5">
        <v>665394755</v>
      </c>
      <c r="Z112" s="5">
        <v>660257345</v>
      </c>
    </row>
    <row r="113" spans="3:26" ht="15.5" x14ac:dyDescent="0.35">
      <c r="C113" t="s">
        <v>129</v>
      </c>
      <c r="W113" s="5">
        <v>576403386</v>
      </c>
    </row>
    <row r="114" spans="3:26" ht="15.5" x14ac:dyDescent="0.35">
      <c r="C114" t="s">
        <v>130</v>
      </c>
      <c r="D114" s="5">
        <v>63292103642</v>
      </c>
      <c r="E114" s="5">
        <v>63326099184</v>
      </c>
      <c r="F114" s="5">
        <v>63751108345</v>
      </c>
      <c r="G114" s="5">
        <v>66653090409</v>
      </c>
      <c r="I114" s="5">
        <v>63326099184</v>
      </c>
      <c r="J114" s="5">
        <v>65694209224</v>
      </c>
      <c r="K114" s="5">
        <v>67623254549</v>
      </c>
      <c r="L114" s="5">
        <v>66327359884</v>
      </c>
      <c r="M114" s="5">
        <v>63500819966</v>
      </c>
      <c r="N114" s="5">
        <v>60076997946</v>
      </c>
      <c r="O114" s="5">
        <v>58032472870</v>
      </c>
      <c r="P114" s="5">
        <v>52221576409</v>
      </c>
      <c r="Q114" s="5">
        <v>34397023504</v>
      </c>
      <c r="R114" s="5">
        <v>5882489877</v>
      </c>
      <c r="S114" s="5">
        <v>3818567107</v>
      </c>
      <c r="T114" s="5">
        <v>6784000004</v>
      </c>
      <c r="U114" s="5">
        <v>5433028775</v>
      </c>
      <c r="V114" s="5">
        <v>6093153518</v>
      </c>
      <c r="W114" s="5">
        <v>576403386</v>
      </c>
    </row>
    <row r="115" spans="3:26" ht="15.5" x14ac:dyDescent="0.35">
      <c r="C115" t="s">
        <v>132</v>
      </c>
      <c r="D115" s="5">
        <v>19901809433</v>
      </c>
      <c r="E115" s="5">
        <v>13707935713</v>
      </c>
      <c r="F115" s="5">
        <v>16609146705</v>
      </c>
      <c r="G115" s="5">
        <v>18631045241</v>
      </c>
      <c r="I115" s="5">
        <v>13707935713</v>
      </c>
      <c r="J115" s="5">
        <v>13174351372</v>
      </c>
      <c r="K115" s="5">
        <v>14341724411</v>
      </c>
      <c r="L115" s="5">
        <v>16477081831</v>
      </c>
      <c r="M115" s="5">
        <v>25744123060</v>
      </c>
      <c r="N115" s="5">
        <v>21247436807</v>
      </c>
      <c r="O115" s="5">
        <v>23098406737</v>
      </c>
      <c r="P115" s="5">
        <v>26006446808</v>
      </c>
      <c r="Q115" s="5">
        <v>42876544025</v>
      </c>
      <c r="R115" s="5">
        <v>67144988183</v>
      </c>
      <c r="S115" s="5">
        <v>103169223504</v>
      </c>
      <c r="T115" s="5">
        <v>17998154884</v>
      </c>
      <c r="U115" s="5">
        <v>6288730716</v>
      </c>
      <c r="V115" s="5">
        <v>3955560587</v>
      </c>
      <c r="W115" s="5">
        <v>4942868561</v>
      </c>
      <c r="X115" s="5">
        <v>1218079840</v>
      </c>
      <c r="Y115" s="5">
        <v>598597731</v>
      </c>
      <c r="Z115" s="5">
        <v>586632221</v>
      </c>
    </row>
    <row r="116" spans="3:26" ht="15.5" x14ac:dyDescent="0.35">
      <c r="C116" t="s">
        <v>131</v>
      </c>
      <c r="D116" s="5">
        <v>11064856532</v>
      </c>
      <c r="E116" s="5">
        <v>10816627603</v>
      </c>
      <c r="F116" s="5">
        <v>11235507228</v>
      </c>
      <c r="G116" s="5">
        <v>12725566273</v>
      </c>
      <c r="I116" s="5">
        <v>10816627603</v>
      </c>
      <c r="J116" s="5">
        <v>12906271003</v>
      </c>
      <c r="K116" s="5">
        <v>12292392324</v>
      </c>
      <c r="L116" s="5">
        <v>18094100734</v>
      </c>
      <c r="M116" s="5">
        <v>14582574528</v>
      </c>
      <c r="N116" s="5">
        <v>9875726580</v>
      </c>
      <c r="O116" s="5">
        <v>10255392195</v>
      </c>
      <c r="P116" s="5">
        <v>10057343625</v>
      </c>
      <c r="Q116" s="5">
        <v>24105588814</v>
      </c>
      <c r="R116" s="5">
        <v>20138091592</v>
      </c>
      <c r="S116" s="5">
        <v>12624165595</v>
      </c>
      <c r="T116" s="5">
        <v>9234340334</v>
      </c>
      <c r="U116" s="5">
        <v>2332703655</v>
      </c>
      <c r="V116" s="5">
        <v>6000229674</v>
      </c>
      <c r="W116" s="5">
        <v>3352523187</v>
      </c>
      <c r="X116" s="5">
        <v>1443166267</v>
      </c>
      <c r="Y116" s="5">
        <v>918666361</v>
      </c>
      <c r="Z116" s="5">
        <v>650712571</v>
      </c>
    </row>
    <row r="117" spans="3:26" ht="15.5" x14ac:dyDescent="0.35">
      <c r="C117" t="s">
        <v>134</v>
      </c>
      <c r="W117" s="5">
        <v>3711123488</v>
      </c>
    </row>
    <row r="118" spans="3:26" ht="15.5" x14ac:dyDescent="0.35">
      <c r="C118" t="s">
        <v>135</v>
      </c>
      <c r="D118" s="5">
        <v>3559245144</v>
      </c>
      <c r="E118" s="5">
        <v>3559245144</v>
      </c>
      <c r="F118" s="5">
        <v>3559245144</v>
      </c>
      <c r="G118" s="5">
        <v>3559245144</v>
      </c>
      <c r="I118" s="5">
        <v>3559245144</v>
      </c>
      <c r="J118" s="5">
        <v>3559245144</v>
      </c>
      <c r="K118" s="5">
        <v>3559245144</v>
      </c>
      <c r="Q118" s="5">
        <v>5578431373</v>
      </c>
      <c r="R118" s="5">
        <v>31107843137</v>
      </c>
      <c r="U118" s="5">
        <v>890542289</v>
      </c>
      <c r="V118" s="5">
        <v>4978621120</v>
      </c>
    </row>
    <row r="119" spans="3:26" ht="15.5" x14ac:dyDescent="0.35">
      <c r="C119" t="s">
        <v>460</v>
      </c>
    </row>
    <row r="120" spans="3:26" ht="15.5" x14ac:dyDescent="0.35">
      <c r="C120" t="s">
        <v>511</v>
      </c>
      <c r="R120" s="5">
        <v>43016913</v>
      </c>
      <c r="S120" s="5">
        <v>380197077</v>
      </c>
      <c r="T120" s="5">
        <v>26938333</v>
      </c>
      <c r="U120" s="5">
        <v>159665589</v>
      </c>
      <c r="V120" s="5">
        <v>154618870</v>
      </c>
      <c r="Y120" s="5">
        <v>151555482</v>
      </c>
    </row>
    <row r="121" spans="3:26" ht="15.5" x14ac:dyDescent="0.35">
      <c r="C121" t="s">
        <v>138</v>
      </c>
      <c r="L121" s="5">
        <v>1269353138</v>
      </c>
      <c r="M121" s="5">
        <v>1611712978</v>
      </c>
      <c r="N121" s="5">
        <v>1732060374</v>
      </c>
      <c r="O121" s="5">
        <v>334775405</v>
      </c>
      <c r="P121" s="5">
        <v>5151421263</v>
      </c>
      <c r="Q121" s="5">
        <v>25043016913</v>
      </c>
      <c r="R121" s="5">
        <v>25315125116</v>
      </c>
      <c r="S121" s="5">
        <v>518393196</v>
      </c>
      <c r="T121" s="5">
        <v>1822312462</v>
      </c>
      <c r="U121" s="5">
        <v>5541447936</v>
      </c>
      <c r="V121" s="5">
        <v>4387757088</v>
      </c>
      <c r="W121" s="5">
        <v>3711123488</v>
      </c>
      <c r="Y121" s="5">
        <v>125595620</v>
      </c>
    </row>
    <row r="122" spans="3:26" ht="15.5" x14ac:dyDescent="0.35">
      <c r="C122" t="s">
        <v>139</v>
      </c>
      <c r="D122" s="5">
        <v>6843821534</v>
      </c>
      <c r="E122" s="5">
        <v>7995999080</v>
      </c>
      <c r="F122" s="5">
        <v>8806682626</v>
      </c>
      <c r="G122" s="5">
        <v>9623681136</v>
      </c>
      <c r="I122" s="5">
        <v>7995999080</v>
      </c>
      <c r="J122" s="5">
        <v>9661080845</v>
      </c>
      <c r="K122" s="5">
        <v>10972648561</v>
      </c>
      <c r="L122" s="5">
        <v>5062341491</v>
      </c>
      <c r="M122" s="5">
        <v>4753720467</v>
      </c>
      <c r="N122" s="5">
        <v>6748342148</v>
      </c>
      <c r="O122" s="5">
        <v>6709957716</v>
      </c>
      <c r="P122" s="5">
        <v>6228782527</v>
      </c>
      <c r="Q122" s="5">
        <v>12854085630</v>
      </c>
      <c r="R122" s="5">
        <v>38821838592</v>
      </c>
      <c r="S122" s="5">
        <v>8969014182</v>
      </c>
      <c r="T122" s="5">
        <v>14644378052</v>
      </c>
      <c r="U122" s="5">
        <v>15941881086</v>
      </c>
      <c r="V122" s="5">
        <v>19683431405</v>
      </c>
      <c r="W122" s="5">
        <v>32981438337</v>
      </c>
      <c r="X122" s="5">
        <v>6350390407</v>
      </c>
      <c r="Y122" s="5">
        <v>6862516784</v>
      </c>
      <c r="Z122" s="5">
        <v>8295190613</v>
      </c>
    </row>
    <row r="123" spans="3:26" ht="15.5" x14ac:dyDescent="0.35">
      <c r="C123" t="s">
        <v>140</v>
      </c>
      <c r="D123" s="5">
        <v>6843821534</v>
      </c>
      <c r="E123" s="5">
        <v>7995999080</v>
      </c>
      <c r="F123" s="5">
        <v>8806682626</v>
      </c>
      <c r="G123" s="5">
        <v>9623681136</v>
      </c>
      <c r="I123" s="5">
        <v>7995999080</v>
      </c>
      <c r="J123" s="5">
        <v>9661080845</v>
      </c>
      <c r="K123" s="5">
        <v>10972648561</v>
      </c>
      <c r="L123" s="5">
        <v>5062341491</v>
      </c>
      <c r="M123" s="5">
        <v>4753720467</v>
      </c>
      <c r="N123" s="5">
        <v>6748342148</v>
      </c>
      <c r="O123" s="5">
        <v>6709957716</v>
      </c>
      <c r="P123" s="5">
        <v>6228782527</v>
      </c>
      <c r="Q123" s="5">
        <v>12854085630</v>
      </c>
      <c r="R123" s="5">
        <v>38821838592</v>
      </c>
      <c r="S123" s="5">
        <v>8969014182</v>
      </c>
      <c r="T123" s="5">
        <v>14644378052</v>
      </c>
      <c r="U123" s="5">
        <v>15941881086</v>
      </c>
      <c r="V123" s="5">
        <v>19683431405</v>
      </c>
      <c r="W123" s="5">
        <v>32981438337</v>
      </c>
      <c r="X123" s="5">
        <v>6350390407</v>
      </c>
      <c r="Y123" s="5">
        <v>6862516784</v>
      </c>
      <c r="Z123" s="5">
        <v>8295190613</v>
      </c>
    </row>
    <row r="124" spans="3:26" ht="15.5" x14ac:dyDescent="0.35">
      <c r="C124" t="s">
        <v>512</v>
      </c>
      <c r="L124" s="5">
        <v>3559245144</v>
      </c>
      <c r="M124" s="5">
        <v>3559245144</v>
      </c>
      <c r="N124" s="5">
        <v>3534759791</v>
      </c>
      <c r="O124" s="5">
        <v>3518485845</v>
      </c>
      <c r="P124" s="5">
        <v>4476840483</v>
      </c>
      <c r="Q124" s="5">
        <v>4484928499</v>
      </c>
      <c r="R124" s="5">
        <v>4505552499</v>
      </c>
      <c r="S124" s="5">
        <v>4704101034</v>
      </c>
      <c r="T124" s="5">
        <v>6091152870</v>
      </c>
      <c r="U124" s="5">
        <v>7301378667</v>
      </c>
      <c r="V124" s="5">
        <v>7611352120</v>
      </c>
      <c r="W124" s="5">
        <v>14566492760</v>
      </c>
    </row>
    <row r="125" spans="3:26" ht="15.5" x14ac:dyDescent="0.35">
      <c r="C125" t="s">
        <v>381</v>
      </c>
      <c r="X125" s="5">
        <v>4951432607</v>
      </c>
      <c r="Y125" s="5">
        <v>6552327637</v>
      </c>
      <c r="Z125" s="5">
        <v>7949590105</v>
      </c>
    </row>
    <row r="126" spans="3:26" ht="15.5" x14ac:dyDescent="0.35">
      <c r="C126" t="s">
        <v>133</v>
      </c>
      <c r="Z126" s="5">
        <v>200626508</v>
      </c>
    </row>
    <row r="127" spans="3:26" ht="15.5" x14ac:dyDescent="0.35">
      <c r="C127" t="s">
        <v>144</v>
      </c>
      <c r="W127" s="5">
        <v>8298977454</v>
      </c>
    </row>
    <row r="128" spans="3:26" ht="15.5" x14ac:dyDescent="0.35">
      <c r="C128" t="s">
        <v>137</v>
      </c>
      <c r="L128" s="5">
        <v>1006062849</v>
      </c>
      <c r="M128" s="5">
        <v>640091805</v>
      </c>
      <c r="N128" s="5">
        <v>2152112688</v>
      </c>
      <c r="O128" s="5">
        <v>248919996</v>
      </c>
      <c r="P128" s="5">
        <v>171505619</v>
      </c>
    </row>
    <row r="129" spans="2:26" ht="15.5" x14ac:dyDescent="0.35">
      <c r="C129" t="s">
        <v>145</v>
      </c>
      <c r="D129" s="5">
        <v>3559245144</v>
      </c>
      <c r="E129" s="5">
        <v>3559245144</v>
      </c>
      <c r="F129" s="5">
        <v>3559245144</v>
      </c>
      <c r="G129" s="5">
        <v>3559245144</v>
      </c>
      <c r="I129" s="5">
        <v>3559245144</v>
      </c>
      <c r="J129" s="5">
        <v>3559245144</v>
      </c>
      <c r="K129" s="5">
        <v>3559245144</v>
      </c>
      <c r="L129" s="5">
        <v>1006062849</v>
      </c>
      <c r="M129" s="5">
        <v>640091805</v>
      </c>
      <c r="N129" s="5">
        <v>2152112688</v>
      </c>
      <c r="O129" s="5">
        <v>248919996</v>
      </c>
      <c r="P129" s="5">
        <v>171505619</v>
      </c>
      <c r="Q129" s="5">
        <v>5578431373</v>
      </c>
      <c r="R129" s="5">
        <v>31150860050</v>
      </c>
      <c r="S129" s="5">
        <v>380197077</v>
      </c>
      <c r="T129" s="5">
        <v>26938333</v>
      </c>
      <c r="U129" s="5">
        <v>1050207878</v>
      </c>
      <c r="V129" s="5">
        <v>5133239990</v>
      </c>
      <c r="W129" s="5">
        <v>8298977454</v>
      </c>
      <c r="Y129" s="5">
        <v>151555482</v>
      </c>
    </row>
    <row r="130" spans="2:26" ht="15.5" x14ac:dyDescent="0.35">
      <c r="C130" t="s">
        <v>147</v>
      </c>
      <c r="D130" s="5">
        <v>144755987512</v>
      </c>
      <c r="E130" s="5">
        <v>144463470063</v>
      </c>
      <c r="F130" s="5">
        <v>143758034994</v>
      </c>
      <c r="G130" s="5">
        <v>149875380986</v>
      </c>
      <c r="I130" s="5">
        <v>144463470063</v>
      </c>
      <c r="J130" s="5">
        <v>141011476757</v>
      </c>
      <c r="K130" s="5">
        <v>144506670308</v>
      </c>
      <c r="L130" s="5">
        <v>150145263915</v>
      </c>
      <c r="M130" s="5">
        <v>126763216728</v>
      </c>
      <c r="N130" s="5">
        <v>125712975552</v>
      </c>
      <c r="O130" s="5">
        <v>129953534558</v>
      </c>
      <c r="P130" s="5">
        <v>191132298398</v>
      </c>
      <c r="Q130" s="5">
        <v>244118030782</v>
      </c>
      <c r="R130" s="5">
        <v>309737600921</v>
      </c>
      <c r="S130" s="5">
        <v>255522508449</v>
      </c>
      <c r="T130" s="5">
        <v>123749640977</v>
      </c>
      <c r="U130" s="5">
        <v>51504214860</v>
      </c>
      <c r="V130" s="5">
        <v>62330315213</v>
      </c>
      <c r="W130" s="5">
        <v>74964335446</v>
      </c>
      <c r="X130" s="5">
        <v>10245646572</v>
      </c>
      <c r="Y130" s="5">
        <v>9228633251</v>
      </c>
      <c r="Z130" s="5">
        <v>10218188142</v>
      </c>
    </row>
    <row r="131" spans="2:26" ht="15.5" x14ac:dyDescent="0.35">
      <c r="C131" t="s">
        <v>148</v>
      </c>
    </row>
    <row r="132" spans="2:26" ht="15.5" x14ac:dyDescent="0.35">
      <c r="C132" t="s">
        <v>149</v>
      </c>
      <c r="D132" s="5">
        <v>61162218750</v>
      </c>
      <c r="E132" s="5">
        <v>61162218750</v>
      </c>
      <c r="F132" s="5">
        <v>61162218750</v>
      </c>
      <c r="G132" s="5">
        <v>61162218750</v>
      </c>
      <c r="I132" s="5">
        <v>61162218750</v>
      </c>
      <c r="J132" s="5">
        <v>61162218750</v>
      </c>
      <c r="K132" s="5">
        <v>61162218750</v>
      </c>
      <c r="L132" s="5">
        <v>61162218750</v>
      </c>
      <c r="M132" s="5">
        <v>61162218750</v>
      </c>
      <c r="N132" s="5">
        <v>61162218750</v>
      </c>
      <c r="O132" s="5">
        <v>61162218750</v>
      </c>
      <c r="P132" s="5">
        <v>61162218750</v>
      </c>
      <c r="Q132" s="5">
        <v>61162218750</v>
      </c>
      <c r="R132" s="5">
        <v>61162218750</v>
      </c>
      <c r="S132" s="5">
        <v>61162218750</v>
      </c>
      <c r="T132" s="5">
        <v>61162218750</v>
      </c>
      <c r="U132" s="5">
        <v>40790106562</v>
      </c>
      <c r="V132" s="5">
        <v>40774812500</v>
      </c>
      <c r="W132" s="5">
        <v>40774812500</v>
      </c>
      <c r="X132" s="5">
        <v>14031250000</v>
      </c>
      <c r="Y132" s="5">
        <v>14031250000</v>
      </c>
      <c r="Z132" s="5">
        <v>14031250000</v>
      </c>
    </row>
    <row r="133" spans="2:26" ht="15.5" x14ac:dyDescent="0.35">
      <c r="C133" t="s">
        <v>151</v>
      </c>
      <c r="D133" s="5">
        <v>57610525455</v>
      </c>
      <c r="E133" s="5">
        <v>57610525455</v>
      </c>
      <c r="F133" s="5">
        <v>57610525455</v>
      </c>
      <c r="G133" s="5">
        <v>57610525455</v>
      </c>
      <c r="I133" s="5">
        <v>57610525455</v>
      </c>
      <c r="J133" s="5">
        <v>57610525455</v>
      </c>
      <c r="K133" s="5">
        <v>57610525455</v>
      </c>
      <c r="L133" s="5">
        <v>57610525455</v>
      </c>
      <c r="M133" s="5">
        <v>57610525455</v>
      </c>
      <c r="N133" s="5">
        <v>57610525455</v>
      </c>
      <c r="O133" s="5">
        <v>57610525455</v>
      </c>
      <c r="P133" s="5">
        <v>57610525455</v>
      </c>
      <c r="Q133" s="5">
        <v>57610525455</v>
      </c>
      <c r="R133" s="5">
        <v>57610525455</v>
      </c>
      <c r="S133" s="5">
        <v>57610525455</v>
      </c>
      <c r="T133" s="5">
        <v>57610525455</v>
      </c>
      <c r="U133" s="5">
        <v>-27806144306</v>
      </c>
      <c r="W133" s="5">
        <v>-3496657299</v>
      </c>
      <c r="X133" s="5">
        <v>-3496657299</v>
      </c>
      <c r="Y133" s="5">
        <v>-3496657299</v>
      </c>
      <c r="Z133" s="5">
        <v>-3496657299</v>
      </c>
    </row>
    <row r="134" spans="2:26" ht="15.5" x14ac:dyDescent="0.35">
      <c r="C134" t="s">
        <v>152</v>
      </c>
      <c r="D134" s="5">
        <v>32771148436</v>
      </c>
      <c r="E134" s="5">
        <v>32946078882</v>
      </c>
      <c r="F134" s="5">
        <v>29944563145</v>
      </c>
      <c r="G134" s="5">
        <v>29011875682</v>
      </c>
      <c r="I134" s="5">
        <v>32946078882</v>
      </c>
      <c r="J134" s="5">
        <v>29636737957</v>
      </c>
      <c r="K134" s="5">
        <v>32286771305</v>
      </c>
      <c r="L134" s="5">
        <v>33418381692</v>
      </c>
      <c r="M134" s="5">
        <v>51885806973</v>
      </c>
      <c r="N134" s="5">
        <v>54381343445</v>
      </c>
      <c r="O134" s="5">
        <v>52353743065</v>
      </c>
      <c r="P134" s="5">
        <v>27580133075</v>
      </c>
      <c r="Q134" s="5">
        <v>6868582585</v>
      </c>
      <c r="R134" s="5">
        <v>-3423470399</v>
      </c>
      <c r="S134" s="5">
        <v>-5377415356</v>
      </c>
      <c r="T134" s="5">
        <v>-3425763241</v>
      </c>
      <c r="U134" s="5">
        <v>-4664457559</v>
      </c>
      <c r="V134" s="5">
        <v>-7507602624</v>
      </c>
      <c r="W134" s="5">
        <v>-8698356330</v>
      </c>
      <c r="X134" s="5">
        <v>-9400725603</v>
      </c>
      <c r="Y134" s="5">
        <v>-7604661629</v>
      </c>
      <c r="Z134" s="5">
        <v>-6666264735</v>
      </c>
    </row>
    <row r="135" spans="2:26" ht="15.5" x14ac:dyDescent="0.35">
      <c r="C135" t="s">
        <v>156</v>
      </c>
      <c r="D135" s="5">
        <v>70698162499</v>
      </c>
      <c r="E135" s="5">
        <v>70719864993</v>
      </c>
      <c r="F135" s="5">
        <v>69412466373</v>
      </c>
      <c r="G135" s="5">
        <v>68625836586</v>
      </c>
      <c r="I135" s="5">
        <v>70719864993</v>
      </c>
      <c r="J135" s="5">
        <v>68331201572</v>
      </c>
      <c r="K135" s="5">
        <v>67881737501</v>
      </c>
      <c r="L135" s="5">
        <v>67151831375</v>
      </c>
      <c r="M135" s="5">
        <v>71801149460</v>
      </c>
      <c r="N135" s="5">
        <v>69740013148</v>
      </c>
      <c r="O135" s="5">
        <v>67097726941</v>
      </c>
      <c r="P135" s="5">
        <v>56293661108</v>
      </c>
      <c r="Q135" s="5">
        <v>45864016510</v>
      </c>
      <c r="R135" s="5">
        <v>41187064276</v>
      </c>
      <c r="S135" s="5">
        <v>43066151452</v>
      </c>
      <c r="T135" s="5">
        <v>37909202719</v>
      </c>
      <c r="U135" s="5">
        <v>14089031393</v>
      </c>
      <c r="V135" s="5">
        <v>11678370665</v>
      </c>
      <c r="W135" s="5">
        <v>9703321390</v>
      </c>
    </row>
    <row r="136" spans="2:26" ht="15.5" x14ac:dyDescent="0.35">
      <c r="C136" t="s">
        <v>9</v>
      </c>
      <c r="D136" s="5">
        <v>223719634641</v>
      </c>
      <c r="E136" s="5">
        <v>223916267582</v>
      </c>
      <c r="F136" s="5">
        <v>219453814967</v>
      </c>
      <c r="G136" s="5">
        <v>217734497717</v>
      </c>
      <c r="I136" s="5">
        <v>223916267582</v>
      </c>
      <c r="J136" s="5">
        <v>218064724978</v>
      </c>
      <c r="K136" s="5">
        <v>220338365608</v>
      </c>
      <c r="L136" s="5">
        <v>221102743239</v>
      </c>
      <c r="M136" s="5">
        <v>244394843174</v>
      </c>
      <c r="N136" s="5">
        <v>245133698765</v>
      </c>
      <c r="O136" s="5">
        <v>239118083215</v>
      </c>
      <c r="P136" s="5">
        <v>204837072237</v>
      </c>
      <c r="Q136" s="5">
        <v>173502743341</v>
      </c>
      <c r="R136" s="5">
        <v>158784278621</v>
      </c>
      <c r="S136" s="5">
        <v>158666437622</v>
      </c>
      <c r="T136" s="5">
        <v>153256183683</v>
      </c>
      <c r="U136" s="5">
        <v>22408536090</v>
      </c>
      <c r="V136" s="5">
        <v>19809028975</v>
      </c>
      <c r="W136" s="5">
        <v>16643225994</v>
      </c>
      <c r="X136" s="5">
        <v>1133867098</v>
      </c>
      <c r="Y136" s="5">
        <v>2929931072</v>
      </c>
      <c r="Z136" s="5">
        <v>3868327966</v>
      </c>
    </row>
    <row r="137" spans="2:26" ht="15.5" x14ac:dyDescent="0.35">
      <c r="C137" t="s">
        <v>157</v>
      </c>
      <c r="D137" s="5">
        <v>368475622153</v>
      </c>
      <c r="E137" s="5">
        <v>368379737645</v>
      </c>
      <c r="F137" s="5">
        <v>363211849961</v>
      </c>
      <c r="G137" s="5">
        <v>367609878703</v>
      </c>
      <c r="I137" s="5">
        <v>368379737645</v>
      </c>
      <c r="J137" s="5">
        <v>359076201735</v>
      </c>
      <c r="K137" s="5">
        <v>364845035916</v>
      </c>
      <c r="L137" s="5">
        <v>371248007154</v>
      </c>
      <c r="M137" s="5">
        <v>371158059902</v>
      </c>
      <c r="N137" s="5">
        <v>370846674317</v>
      </c>
      <c r="O137" s="5">
        <v>369071617773</v>
      </c>
      <c r="P137" s="5">
        <v>395969370635</v>
      </c>
      <c r="Q137" s="5">
        <v>417620774123</v>
      </c>
      <c r="R137" s="5">
        <v>468521879542</v>
      </c>
      <c r="S137" s="5">
        <v>414188946071</v>
      </c>
      <c r="T137" s="5">
        <v>277005824660</v>
      </c>
      <c r="U137" s="5">
        <v>73912750950</v>
      </c>
      <c r="V137" s="5">
        <v>82139344188</v>
      </c>
      <c r="W137" s="5">
        <v>91607561440</v>
      </c>
      <c r="X137" s="5">
        <v>11379513670</v>
      </c>
      <c r="Y137" s="5">
        <v>12158564323</v>
      </c>
      <c r="Z137" s="5">
        <v>14086516108</v>
      </c>
    </row>
    <row r="138" spans="2:26" ht="15.5" x14ac:dyDescent="0.35">
      <c r="C138" t="s">
        <v>158</v>
      </c>
      <c r="D138" s="5">
        <v>1089750000</v>
      </c>
      <c r="E138" s="5">
        <v>1089750000</v>
      </c>
      <c r="F138" s="5">
        <v>1089750000</v>
      </c>
      <c r="G138" s="5">
        <v>1089750000</v>
      </c>
      <c r="I138" s="5">
        <v>1089750000</v>
      </c>
      <c r="J138" s="5">
        <v>1089750000</v>
      </c>
      <c r="K138" s="5">
        <v>1089750000</v>
      </c>
      <c r="L138" s="5">
        <v>1089750000</v>
      </c>
      <c r="M138" s="5">
        <v>1089750000</v>
      </c>
      <c r="N138" s="5">
        <v>1089750000</v>
      </c>
      <c r="O138" s="5">
        <v>1089750000</v>
      </c>
      <c r="P138" s="5">
        <v>1089750000</v>
      </c>
      <c r="Q138" s="5">
        <v>1089750000</v>
      </c>
      <c r="R138" s="5">
        <v>1089750000</v>
      </c>
      <c r="S138" s="5">
        <v>1089750000</v>
      </c>
      <c r="T138" s="5">
        <v>1089750000</v>
      </c>
      <c r="U138" s="5">
        <v>1089750000</v>
      </c>
      <c r="V138" s="5">
        <v>726500000</v>
      </c>
      <c r="W138" s="5">
        <v>726500000</v>
      </c>
      <c r="X138" s="5">
        <v>250000000</v>
      </c>
      <c r="Y138" s="5">
        <v>250000000</v>
      </c>
      <c r="Z138" s="5">
        <v>250000000</v>
      </c>
    </row>
    <row r="140" spans="2:26" ht="15.5" x14ac:dyDescent="0.35">
      <c r="B140" t="s">
        <v>159</v>
      </c>
      <c r="C140" t="s">
        <v>160</v>
      </c>
      <c r="D140" s="5">
        <v>4473274149</v>
      </c>
      <c r="E140" s="5">
        <v>-4265004099</v>
      </c>
      <c r="F140" s="5">
        <v>13276468559</v>
      </c>
      <c r="G140" s="5">
        <v>-10706104948</v>
      </c>
      <c r="I140" s="5">
        <v>4745049144</v>
      </c>
      <c r="J140" s="5">
        <v>16952639904</v>
      </c>
      <c r="K140" s="5">
        <v>1900953727</v>
      </c>
      <c r="L140" s="5">
        <v>-15635643064</v>
      </c>
      <c r="M140" s="5">
        <v>9738332513</v>
      </c>
      <c r="N140" s="5">
        <v>-834075242</v>
      </c>
      <c r="O140" s="5">
        <v>20190393822</v>
      </c>
      <c r="P140" s="5">
        <v>4709558971</v>
      </c>
      <c r="Q140" s="5">
        <v>19670433200</v>
      </c>
      <c r="R140" s="5">
        <v>-43951952401</v>
      </c>
      <c r="S140" s="5">
        <v>34952493721</v>
      </c>
      <c r="T140" s="5">
        <v>12194687511</v>
      </c>
      <c r="U140" s="5">
        <v>4070906322</v>
      </c>
      <c r="V140" s="5">
        <v>9570663645</v>
      </c>
      <c r="W140" s="5">
        <v>-2519691419</v>
      </c>
      <c r="X140" s="5">
        <v>857613093</v>
      </c>
      <c r="Y140" s="5">
        <v>-82007938</v>
      </c>
      <c r="Z140" s="5">
        <v>-154433585</v>
      </c>
    </row>
    <row r="141" spans="2:26" ht="15.5" x14ac:dyDescent="0.35">
      <c r="C141" t="s">
        <v>161</v>
      </c>
      <c r="D141" s="5">
        <v>60708929158</v>
      </c>
      <c r="E141" s="5">
        <v>55955587958</v>
      </c>
      <c r="F141" s="5">
        <v>68109751856</v>
      </c>
      <c r="G141" s="5">
        <v>37859631020</v>
      </c>
      <c r="I141" s="5">
        <v>220410310099</v>
      </c>
      <c r="J141" s="5">
        <v>220348543033</v>
      </c>
      <c r="K141" s="5">
        <v>161054785719</v>
      </c>
      <c r="L141" s="5">
        <v>132590164695</v>
      </c>
      <c r="M141" s="5">
        <v>143985937746</v>
      </c>
      <c r="N141" s="5">
        <v>119491430389</v>
      </c>
      <c r="O141" s="5">
        <v>156740667629</v>
      </c>
      <c r="P141" s="5">
        <v>167898532511</v>
      </c>
      <c r="Q141" s="5">
        <v>141534444282</v>
      </c>
      <c r="R141" s="5">
        <v>193772382091</v>
      </c>
      <c r="S141" s="5">
        <v>254496006904</v>
      </c>
      <c r="T141" s="5">
        <v>173791628227</v>
      </c>
      <c r="U141" s="5">
        <v>88874807643</v>
      </c>
      <c r="V141" s="5">
        <v>118273381600</v>
      </c>
      <c r="W141" s="5">
        <v>90130760355</v>
      </c>
      <c r="X141" s="5">
        <v>4427234606</v>
      </c>
      <c r="Y141" s="5">
        <v>3456838348</v>
      </c>
      <c r="Z141" s="5">
        <v>3786767937</v>
      </c>
    </row>
    <row r="142" spans="2:26" ht="15.5" x14ac:dyDescent="0.35">
      <c r="C142" t="s">
        <v>513</v>
      </c>
      <c r="M142" s="5">
        <v>-1918389304</v>
      </c>
      <c r="N142" s="5">
        <v>-352689254</v>
      </c>
    </row>
    <row r="143" spans="2:26" ht="15.5" x14ac:dyDescent="0.35">
      <c r="C143" t="s">
        <v>461</v>
      </c>
      <c r="D143" s="5">
        <v>-55550641448</v>
      </c>
      <c r="E143" s="5">
        <v>-58648588172</v>
      </c>
      <c r="F143" s="5">
        <v>-56378543341</v>
      </c>
      <c r="G143" s="5">
        <v>-46394285401</v>
      </c>
      <c r="I143" s="5">
        <v>-213420095837</v>
      </c>
      <c r="J143" s="5">
        <v>-200351287253</v>
      </c>
      <c r="K143" s="5">
        <v>-154856761347</v>
      </c>
      <c r="V143" s="5">
        <v>-106655887388</v>
      </c>
      <c r="W143" s="5">
        <v>-87887456935</v>
      </c>
      <c r="X143" s="5">
        <v>-4080987614</v>
      </c>
      <c r="Y143" s="5">
        <v>-3340585517</v>
      </c>
      <c r="Z143" s="5">
        <v>-3453942177</v>
      </c>
    </row>
    <row r="144" spans="2:26" ht="15.5" x14ac:dyDescent="0.35">
      <c r="C144" t="s">
        <v>514</v>
      </c>
      <c r="L144" s="5">
        <v>-88440551441</v>
      </c>
      <c r="M144" s="5">
        <v>-78201146896</v>
      </c>
      <c r="N144" s="5">
        <v>-60327098216</v>
      </c>
      <c r="O144" s="5">
        <v>-75861770072</v>
      </c>
      <c r="P144" s="5">
        <v>-82819714535</v>
      </c>
      <c r="Q144" s="5">
        <v>-74458560686</v>
      </c>
      <c r="R144" s="5">
        <v>-173653761915</v>
      </c>
      <c r="S144" s="5">
        <v>-196647917346</v>
      </c>
      <c r="T144" s="5">
        <v>-89604274219</v>
      </c>
      <c r="U144" s="5">
        <v>-44485956866</v>
      </c>
    </row>
    <row r="145" spans="3:26" ht="15.5" x14ac:dyDescent="0.35">
      <c r="C145" t="s">
        <v>515</v>
      </c>
      <c r="L145" s="5">
        <v>-60139609415</v>
      </c>
      <c r="M145" s="5">
        <v>-53992753207</v>
      </c>
      <c r="N145" s="5">
        <v>-55955036658</v>
      </c>
      <c r="O145" s="5">
        <v>-58289869438</v>
      </c>
      <c r="P145" s="5">
        <v>-80392341055</v>
      </c>
      <c r="Q145" s="5">
        <v>-37279192195</v>
      </c>
      <c r="R145" s="5">
        <v>-49996547940</v>
      </c>
      <c r="S145" s="5">
        <v>-17048837078</v>
      </c>
      <c r="T145" s="5">
        <v>-54943392756</v>
      </c>
      <c r="U145" s="5">
        <v>-28370458917</v>
      </c>
    </row>
    <row r="146" spans="3:26" ht="15.5" x14ac:dyDescent="0.35">
      <c r="C146" t="s">
        <v>516</v>
      </c>
      <c r="D146" s="5">
        <v>-55550641448</v>
      </c>
      <c r="E146" s="5">
        <v>-58648588172</v>
      </c>
      <c r="F146" s="5">
        <v>-56378543341</v>
      </c>
      <c r="G146" s="5">
        <v>-46394285401</v>
      </c>
      <c r="I146" s="5">
        <v>-213420095837</v>
      </c>
      <c r="J146" s="5">
        <v>-200351287253</v>
      </c>
      <c r="K146" s="5">
        <v>-154856761347</v>
      </c>
      <c r="L146" s="5">
        <v>-148580160856</v>
      </c>
      <c r="M146" s="5">
        <v>-132193900103</v>
      </c>
      <c r="N146" s="5">
        <v>-116282134874</v>
      </c>
      <c r="O146" s="5">
        <v>-134151639510</v>
      </c>
      <c r="P146" s="5">
        <v>-163212055590</v>
      </c>
      <c r="Q146" s="5">
        <v>-111737752881</v>
      </c>
      <c r="R146" s="5">
        <v>-223650309855</v>
      </c>
      <c r="S146" s="5">
        <v>-213696754424</v>
      </c>
      <c r="T146" s="5">
        <v>-144547666975</v>
      </c>
      <c r="U146" s="5">
        <v>-72856415783</v>
      </c>
      <c r="V146" s="5">
        <v>-106655887388</v>
      </c>
      <c r="W146" s="5">
        <v>-87887456935</v>
      </c>
      <c r="X146" s="5">
        <v>-4080987614</v>
      </c>
      <c r="Y146" s="5">
        <v>-3340585517</v>
      </c>
      <c r="Z146" s="5">
        <v>-3453942177</v>
      </c>
    </row>
    <row r="147" spans="3:26" ht="15.5" x14ac:dyDescent="0.35">
      <c r="C147" t="s">
        <v>167</v>
      </c>
      <c r="D147" s="5">
        <v>-583208057</v>
      </c>
      <c r="E147" s="5">
        <v>-3631371307</v>
      </c>
      <c r="F147" s="5">
        <v>1679592766</v>
      </c>
      <c r="G147" s="5">
        <v>-1862166251</v>
      </c>
      <c r="I147" s="5">
        <v>-3902959557</v>
      </c>
      <c r="J147" s="5">
        <v>-4641794751</v>
      </c>
      <c r="K147" s="5">
        <v>-4441109057</v>
      </c>
      <c r="L147" s="5">
        <v>-1382504653</v>
      </c>
      <c r="M147" s="5">
        <v>-2047514828</v>
      </c>
      <c r="N147" s="5">
        <v>-4901866926</v>
      </c>
      <c r="O147" s="5">
        <v>-3026001363</v>
      </c>
      <c r="P147" s="5">
        <v>987680738</v>
      </c>
      <c r="Q147" s="5">
        <v>-5098032255</v>
      </c>
      <c r="R147" s="5">
        <v>-8387651053</v>
      </c>
      <c r="S147" s="5">
        <v>-11590296300</v>
      </c>
      <c r="T147" s="5">
        <v>-7956058364</v>
      </c>
      <c r="U147" s="5">
        <v>-5609589476</v>
      </c>
      <c r="X147" s="5">
        <v>-39913900</v>
      </c>
      <c r="Y147" s="5">
        <v>-200079614</v>
      </c>
      <c r="Z147" s="5">
        <v>-488364350</v>
      </c>
    </row>
    <row r="148" spans="3:26" ht="15.5" x14ac:dyDescent="0.35">
      <c r="C148" t="s">
        <v>517</v>
      </c>
      <c r="T148" s="5">
        <v>1592687577</v>
      </c>
      <c r="U148" s="5">
        <v>1470053586</v>
      </c>
      <c r="V148" s="5">
        <v>3280848347</v>
      </c>
    </row>
    <row r="149" spans="3:26" ht="15.5" x14ac:dyDescent="0.35">
      <c r="C149" t="s">
        <v>387</v>
      </c>
      <c r="D149" s="5">
        <v>-137295216</v>
      </c>
      <c r="E149" s="5">
        <v>-161990518</v>
      </c>
      <c r="F149" s="5">
        <v>-185596605</v>
      </c>
      <c r="G149" s="5">
        <v>-328154283</v>
      </c>
      <c r="I149" s="5">
        <v>-740311125</v>
      </c>
      <c r="J149" s="5">
        <v>-710821185</v>
      </c>
      <c r="K149" s="5">
        <v>-363359048</v>
      </c>
      <c r="L149" s="5">
        <v>-124119935</v>
      </c>
      <c r="M149" s="5">
        <v>-174138985</v>
      </c>
      <c r="N149" s="5">
        <v>-491590486</v>
      </c>
      <c r="O149" s="5">
        <v>-827343904</v>
      </c>
      <c r="P149" s="5">
        <v>-3846934165</v>
      </c>
      <c r="Q149" s="5">
        <v>-6257315534</v>
      </c>
      <c r="R149" s="5">
        <v>-8952764370</v>
      </c>
      <c r="S149" s="5">
        <v>-1615628133</v>
      </c>
      <c r="T149" s="5">
        <v>-1997911592</v>
      </c>
      <c r="U149" s="5">
        <v>-1235178903</v>
      </c>
      <c r="V149" s="5">
        <v>-2097993606</v>
      </c>
      <c r="W149" s="5">
        <v>-455956485</v>
      </c>
    </row>
    <row r="150" spans="3:26" ht="15.5" x14ac:dyDescent="0.35">
      <c r="C150" t="s">
        <v>518</v>
      </c>
      <c r="D150" s="5">
        <v>35489712</v>
      </c>
      <c r="E150" s="5">
        <v>192609788</v>
      </c>
      <c r="F150" s="5">
        <v>51263883</v>
      </c>
      <c r="G150" s="5">
        <v>18869967</v>
      </c>
      <c r="I150" s="5">
        <v>369357412</v>
      </c>
      <c r="J150" s="5">
        <v>279251908</v>
      </c>
      <c r="K150" s="5">
        <v>507397460</v>
      </c>
      <c r="L150" s="5">
        <v>294338511</v>
      </c>
      <c r="M150" s="5">
        <v>175024064</v>
      </c>
      <c r="N150" s="5">
        <v>373930252</v>
      </c>
      <c r="O150" s="5">
        <v>68985750</v>
      </c>
      <c r="P150" s="5">
        <v>670833386</v>
      </c>
      <c r="Q150" s="5">
        <v>1229089588</v>
      </c>
      <c r="R150" s="5">
        <v>3266390786</v>
      </c>
      <c r="S150" s="5">
        <v>6010931152</v>
      </c>
      <c r="T150" s="5">
        <v>5855883658</v>
      </c>
      <c r="U150" s="5">
        <v>5193609042</v>
      </c>
      <c r="X150" s="5">
        <v>551280001</v>
      </c>
      <c r="Y150" s="5">
        <v>1818845</v>
      </c>
      <c r="Z150" s="5">
        <v>1105005</v>
      </c>
    </row>
    <row r="151" spans="3:26" ht="15.5" x14ac:dyDescent="0.35">
      <c r="C151" t="s">
        <v>519</v>
      </c>
    </row>
    <row r="152" spans="3:26" ht="15.5" x14ac:dyDescent="0.35">
      <c r="C152" t="s">
        <v>520</v>
      </c>
      <c r="T152" s="5">
        <v>-14543875020</v>
      </c>
      <c r="U152" s="5">
        <v>-11766379787</v>
      </c>
      <c r="V152" s="5">
        <v>-3229685308</v>
      </c>
      <c r="W152" s="5">
        <v>-4307038354</v>
      </c>
    </row>
    <row r="153" spans="3:26" ht="15.5" x14ac:dyDescent="0.35">
      <c r="C153" t="s">
        <v>385</v>
      </c>
      <c r="E153" s="5">
        <v>2028748152</v>
      </c>
      <c r="I153" s="5">
        <v>2028748152</v>
      </c>
      <c r="J153" s="5">
        <v>2028748152</v>
      </c>
      <c r="L153" s="5">
        <v>1566639174</v>
      </c>
      <c r="M153" s="5">
        <v>1911313923</v>
      </c>
      <c r="N153" s="5">
        <v>1328845657</v>
      </c>
      <c r="O153" s="5">
        <v>1385725220</v>
      </c>
      <c r="P153" s="5">
        <v>2211502091</v>
      </c>
      <c r="S153" s="5">
        <v>1348234522</v>
      </c>
    </row>
    <row r="154" spans="3:26" ht="15.5" x14ac:dyDescent="0.35">
      <c r="C154" t="s">
        <v>521</v>
      </c>
    </row>
    <row r="155" spans="3:26" ht="15.5" x14ac:dyDescent="0.35">
      <c r="C155" t="s">
        <v>522</v>
      </c>
    </row>
    <row r="156" spans="3:26" ht="15.5" x14ac:dyDescent="0.35">
      <c r="C156" t="s">
        <v>523</v>
      </c>
    </row>
    <row r="157" spans="3:26" ht="15.5" x14ac:dyDescent="0.35">
      <c r="C157" t="s">
        <v>524</v>
      </c>
    </row>
    <row r="158" spans="3:26" ht="15.5" x14ac:dyDescent="0.35">
      <c r="C158" t="s">
        <v>525</v>
      </c>
    </row>
    <row r="159" spans="3:26" ht="15.5" x14ac:dyDescent="0.35">
      <c r="C159" t="s">
        <v>526</v>
      </c>
    </row>
    <row r="160" spans="3:26" ht="15.5" x14ac:dyDescent="0.35">
      <c r="C160" t="s">
        <v>527</v>
      </c>
    </row>
    <row r="161" spans="3:26" ht="15.5" x14ac:dyDescent="0.35">
      <c r="C161" t="s">
        <v>528</v>
      </c>
    </row>
    <row r="162" spans="3:26" ht="15.5" x14ac:dyDescent="0.35">
      <c r="C162" t="s">
        <v>529</v>
      </c>
    </row>
    <row r="163" spans="3:26" ht="15.5" x14ac:dyDescent="0.35">
      <c r="C163" t="s">
        <v>530</v>
      </c>
    </row>
    <row r="164" spans="3:26" ht="15.5" x14ac:dyDescent="0.35">
      <c r="C164" t="s">
        <v>531</v>
      </c>
    </row>
    <row r="165" spans="3:26" ht="15.5" x14ac:dyDescent="0.35">
      <c r="C165" t="s">
        <v>532</v>
      </c>
    </row>
    <row r="166" spans="3:26" ht="15.5" x14ac:dyDescent="0.35">
      <c r="C166" t="s">
        <v>533</v>
      </c>
    </row>
    <row r="167" spans="3:26" ht="15.5" x14ac:dyDescent="0.35">
      <c r="C167" t="s">
        <v>534</v>
      </c>
    </row>
    <row r="168" spans="3:26" ht="15.5" x14ac:dyDescent="0.35">
      <c r="C168" t="s">
        <v>535</v>
      </c>
    </row>
    <row r="169" spans="3:26" ht="15.5" x14ac:dyDescent="0.35">
      <c r="C169" t="s">
        <v>190</v>
      </c>
    </row>
    <row r="170" spans="3:26" ht="15.5" x14ac:dyDescent="0.35">
      <c r="C170" t="s">
        <v>536</v>
      </c>
    </row>
    <row r="171" spans="3:26" ht="15.5" x14ac:dyDescent="0.35">
      <c r="C171" t="s">
        <v>172</v>
      </c>
      <c r="D171" s="5">
        <v>-1487400251</v>
      </c>
      <c r="E171" s="5">
        <v>-1209830051</v>
      </c>
      <c r="F171" s="5">
        <v>-4423330857</v>
      </c>
      <c r="G171" s="5">
        <v>1962594036</v>
      </c>
      <c r="I171" s="5">
        <v>-4711679439</v>
      </c>
      <c r="J171" s="5">
        <v>-4825900217</v>
      </c>
      <c r="K171" s="5">
        <v>-1603358342</v>
      </c>
      <c r="L171" s="5">
        <v>5379451122</v>
      </c>
      <c r="M171" s="5">
        <v>1815939094</v>
      </c>
      <c r="N171" s="5">
        <v>-1347319907</v>
      </c>
      <c r="O171" s="5">
        <v>-10589006809</v>
      </c>
      <c r="P171" s="5">
        <v>-12433191571</v>
      </c>
      <c r="Q171" s="5">
        <v>-22215156039</v>
      </c>
      <c r="R171" s="5">
        <v>51547739252</v>
      </c>
      <c r="S171" s="5">
        <v>-21503585243</v>
      </c>
      <c r="T171" s="5">
        <v>101550532292</v>
      </c>
      <c r="U171" s="5">
        <v>-6520714763</v>
      </c>
      <c r="V171" s="5">
        <v>-8529375647</v>
      </c>
      <c r="W171" s="5">
        <v>7982120895</v>
      </c>
      <c r="X171" s="5">
        <v>-358311272</v>
      </c>
      <c r="Y171" s="5">
        <v>-303951216</v>
      </c>
      <c r="Z171" s="5">
        <v>-31450196</v>
      </c>
    </row>
    <row r="172" spans="3:26" ht="15.5" x14ac:dyDescent="0.35">
      <c r="C172" t="s">
        <v>173</v>
      </c>
      <c r="D172" s="5">
        <v>-1312634936</v>
      </c>
      <c r="E172" s="5">
        <v>-1141560495</v>
      </c>
      <c r="F172" s="5">
        <v>-662156915</v>
      </c>
      <c r="G172" s="5">
        <v>-571700000</v>
      </c>
      <c r="I172" s="5">
        <v>-4665902410</v>
      </c>
      <c r="J172" s="5">
        <v>-5143049726</v>
      </c>
      <c r="K172" s="5">
        <v>-1709401124</v>
      </c>
      <c r="L172" s="5">
        <v>-4044593216</v>
      </c>
      <c r="M172" s="5">
        <v>109983165</v>
      </c>
      <c r="N172" s="5">
        <v>-1637781796</v>
      </c>
      <c r="O172" s="5">
        <v>-3944851211</v>
      </c>
      <c r="P172" s="5">
        <v>-1873493004</v>
      </c>
      <c r="Q172" s="5">
        <v>-1620926544</v>
      </c>
      <c r="R172" s="5">
        <v>-30620728937</v>
      </c>
      <c r="S172" s="5">
        <v>-61704856578</v>
      </c>
      <c r="T172" s="5">
        <v>-30577014418</v>
      </c>
      <c r="U172" s="5">
        <v>-464017501</v>
      </c>
      <c r="V172" s="5">
        <v>-1155344605</v>
      </c>
      <c r="W172" s="5">
        <v>-1478870229</v>
      </c>
      <c r="X172" s="5">
        <v>-579015915</v>
      </c>
      <c r="Y172" s="5">
        <v>362940550</v>
      </c>
      <c r="Z172" s="5">
        <v>-29523617</v>
      </c>
    </row>
    <row r="173" spans="3:26" ht="15.5" x14ac:dyDescent="0.35">
      <c r="C173" t="s">
        <v>184</v>
      </c>
      <c r="D173" s="5">
        <v>54945000</v>
      </c>
      <c r="E173" s="5">
        <v>153096966</v>
      </c>
      <c r="F173" s="5">
        <v>3120658422</v>
      </c>
      <c r="G173" s="5">
        <v>-3067894000</v>
      </c>
      <c r="I173" s="5">
        <v>207070388</v>
      </c>
      <c r="J173" s="5">
        <v>326126127</v>
      </c>
      <c r="K173" s="5">
        <v>396027028</v>
      </c>
      <c r="L173" s="5">
        <v>410235584</v>
      </c>
      <c r="M173" s="5">
        <v>435121962</v>
      </c>
      <c r="N173" s="5">
        <v>298636364</v>
      </c>
      <c r="O173" s="5">
        <v>650756812</v>
      </c>
      <c r="P173" s="5">
        <v>239966881</v>
      </c>
      <c r="Q173" s="5">
        <v>303275839</v>
      </c>
      <c r="R173" s="5">
        <v>63431404</v>
      </c>
      <c r="S173" s="5">
        <v>378776135</v>
      </c>
      <c r="T173" s="5">
        <v>81818181</v>
      </c>
      <c r="U173" s="5">
        <v>627554321</v>
      </c>
      <c r="V173" s="5">
        <v>330502545</v>
      </c>
      <c r="W173" s="5">
        <v>975667771</v>
      </c>
      <c r="X173" s="5">
        <v>185000000</v>
      </c>
      <c r="Y173" s="5">
        <v>663862500</v>
      </c>
      <c r="Z173" s="5">
        <v>816066583</v>
      </c>
    </row>
    <row r="174" spans="3:26" ht="15.5" x14ac:dyDescent="0.35">
      <c r="C174" t="s">
        <v>174</v>
      </c>
      <c r="D174" s="5">
        <v>-1183579936</v>
      </c>
      <c r="E174" s="5">
        <v>-936525876</v>
      </c>
      <c r="F174" s="5">
        <v>-3810598937</v>
      </c>
      <c r="G174" s="5">
        <v>2291694000</v>
      </c>
      <c r="I174" s="5">
        <v>-4747124813</v>
      </c>
      <c r="J174" s="5">
        <v>-5065662370</v>
      </c>
      <c r="K174" s="5">
        <v>-3054671872</v>
      </c>
      <c r="L174" s="5">
        <v>-4454828800</v>
      </c>
      <c r="M174" s="5">
        <v>-325138797</v>
      </c>
      <c r="N174" s="5">
        <v>-1603084828</v>
      </c>
      <c r="O174" s="5">
        <v>-4595608023</v>
      </c>
      <c r="P174" s="5">
        <v>-2609479635</v>
      </c>
      <c r="Q174" s="5">
        <v>-1924202383</v>
      </c>
      <c r="R174" s="5">
        <v>-684160341</v>
      </c>
      <c r="S174" s="5">
        <v>-1583632713</v>
      </c>
      <c r="T174" s="5">
        <v>-2591670598</v>
      </c>
      <c r="U174" s="5">
        <v>-901571822</v>
      </c>
      <c r="V174" s="5">
        <v>-660847150</v>
      </c>
      <c r="W174" s="5">
        <v>-2454538000</v>
      </c>
      <c r="X174" s="5">
        <v>-698015915</v>
      </c>
      <c r="Y174" s="5">
        <v>-300921950</v>
      </c>
      <c r="Z174" s="5">
        <v>-845590200</v>
      </c>
    </row>
    <row r="175" spans="3:26" ht="15.5" x14ac:dyDescent="0.35">
      <c r="C175" t="s">
        <v>537</v>
      </c>
      <c r="X175" s="5">
        <v>-66000000</v>
      </c>
    </row>
    <row r="176" spans="3:26" ht="15.5" x14ac:dyDescent="0.35">
      <c r="C176" t="s">
        <v>538</v>
      </c>
      <c r="N176" s="5">
        <v>-333333332</v>
      </c>
    </row>
    <row r="177" spans="3:26" ht="15.5" x14ac:dyDescent="0.35">
      <c r="C177" t="s">
        <v>539</v>
      </c>
    </row>
    <row r="178" spans="3:26" ht="15.5" x14ac:dyDescent="0.35">
      <c r="C178" t="s">
        <v>540</v>
      </c>
      <c r="S178" s="5">
        <v>-500000000</v>
      </c>
      <c r="V178" s="5">
        <v>-825000000</v>
      </c>
    </row>
    <row r="179" spans="3:26" ht="15.5" x14ac:dyDescent="0.35">
      <c r="C179" t="s">
        <v>541</v>
      </c>
      <c r="P179" s="5">
        <v>496019750</v>
      </c>
      <c r="U179" s="5">
        <v>-190000000</v>
      </c>
    </row>
    <row r="180" spans="3:26" ht="15.5" x14ac:dyDescent="0.35">
      <c r="C180" t="s">
        <v>542</v>
      </c>
      <c r="D180" s="5">
        <v>-184000000</v>
      </c>
      <c r="E180" s="5">
        <v>-358131585</v>
      </c>
      <c r="F180" s="5">
        <v>27783600</v>
      </c>
      <c r="G180" s="5">
        <v>204500000</v>
      </c>
      <c r="I180" s="5">
        <v>-125847985</v>
      </c>
      <c r="J180" s="5">
        <v>-403513483</v>
      </c>
      <c r="K180" s="5">
        <v>949243720</v>
      </c>
    </row>
    <row r="181" spans="3:26" ht="15.5" x14ac:dyDescent="0.35">
      <c r="C181" t="s">
        <v>543</v>
      </c>
    </row>
    <row r="182" spans="3:26" ht="15.5" x14ac:dyDescent="0.35">
      <c r="C182" t="s">
        <v>544</v>
      </c>
    </row>
    <row r="183" spans="3:26" ht="15.5" x14ac:dyDescent="0.35">
      <c r="C183" t="s">
        <v>545</v>
      </c>
      <c r="R183" s="5">
        <v>-30000000000</v>
      </c>
      <c r="S183" s="5">
        <v>-60000000000</v>
      </c>
    </row>
    <row r="184" spans="3:26" ht="15.5" x14ac:dyDescent="0.35">
      <c r="C184" t="s">
        <v>546</v>
      </c>
    </row>
    <row r="185" spans="3:26" ht="15.5" x14ac:dyDescent="0.35">
      <c r="C185" t="s">
        <v>547</v>
      </c>
      <c r="T185" s="5">
        <v>-28067162001</v>
      </c>
    </row>
    <row r="186" spans="3:26" ht="15.5" x14ac:dyDescent="0.35">
      <c r="C186" t="s">
        <v>191</v>
      </c>
      <c r="D186" s="5">
        <v>-1487400251</v>
      </c>
      <c r="E186" s="5">
        <v>-1209830051</v>
      </c>
      <c r="F186" s="5">
        <v>-4423330857</v>
      </c>
      <c r="G186" s="5">
        <v>1962594036</v>
      </c>
      <c r="I186" s="5">
        <v>-4711679439</v>
      </c>
      <c r="J186" s="5">
        <v>-4825900217</v>
      </c>
      <c r="K186" s="5">
        <v>-1603358342</v>
      </c>
      <c r="L186" s="5">
        <v>5379451122</v>
      </c>
      <c r="M186" s="5">
        <v>1815939094</v>
      </c>
      <c r="N186" s="5">
        <v>-1347319907</v>
      </c>
      <c r="O186" s="5">
        <v>-10589006809</v>
      </c>
      <c r="P186" s="5">
        <v>-12433191571</v>
      </c>
      <c r="Q186" s="5">
        <v>-22215156039</v>
      </c>
      <c r="R186" s="5">
        <v>51547739252</v>
      </c>
      <c r="S186" s="5">
        <v>-21503585243</v>
      </c>
      <c r="T186" s="5">
        <v>101550532292</v>
      </c>
      <c r="U186" s="5">
        <v>-6520714763</v>
      </c>
      <c r="V186" s="5">
        <v>-8529375647</v>
      </c>
      <c r="W186" s="5">
        <v>7982120895</v>
      </c>
      <c r="X186" s="5">
        <v>-358311272</v>
      </c>
      <c r="Y186" s="5">
        <v>-303951216</v>
      </c>
      <c r="Z186" s="5">
        <v>-31450196</v>
      </c>
    </row>
    <row r="187" spans="3:26" ht="15.5" x14ac:dyDescent="0.35">
      <c r="C187" t="s">
        <v>548</v>
      </c>
      <c r="N187" s="5">
        <v>-673900000</v>
      </c>
      <c r="O187" s="5">
        <v>-11460419608</v>
      </c>
      <c r="P187" s="5">
        <v>-25529411765</v>
      </c>
      <c r="Q187" s="5">
        <v>-28529411764</v>
      </c>
      <c r="R187" s="5">
        <v>-18892156863</v>
      </c>
      <c r="S187" s="5">
        <v>-14220219480</v>
      </c>
    </row>
    <row r="188" spans="3:26" ht="15.5" x14ac:dyDescent="0.35">
      <c r="C188" t="s">
        <v>549</v>
      </c>
    </row>
    <row r="189" spans="3:26" ht="15.5" x14ac:dyDescent="0.35">
      <c r="C189" t="s">
        <v>550</v>
      </c>
      <c r="O189" s="5">
        <v>2055312644</v>
      </c>
      <c r="P189" s="5">
        <v>5622851562</v>
      </c>
      <c r="Q189" s="5">
        <v>6909879725</v>
      </c>
      <c r="R189" s="5">
        <v>-11841851404</v>
      </c>
      <c r="S189" s="5">
        <v>-4035599063</v>
      </c>
      <c r="T189" s="5">
        <v>-2000000000</v>
      </c>
      <c r="U189" s="5">
        <v>-605693118</v>
      </c>
      <c r="V189" s="5">
        <v>158145089</v>
      </c>
      <c r="W189" s="5">
        <v>-284144779</v>
      </c>
    </row>
    <row r="190" spans="3:26" ht="15.5" x14ac:dyDescent="0.35">
      <c r="C190" t="s">
        <v>551</v>
      </c>
    </row>
    <row r="191" spans="3:26" ht="15.5" x14ac:dyDescent="0.35">
      <c r="C191" t="s">
        <v>552</v>
      </c>
      <c r="E191" s="5">
        <v>1943100879</v>
      </c>
      <c r="F191" s="5">
        <v>-2901982064</v>
      </c>
      <c r="G191" s="5">
        <v>198109052</v>
      </c>
    </row>
    <row r="192" spans="3:26" ht="15.5" x14ac:dyDescent="0.35">
      <c r="C192" t="s">
        <v>553</v>
      </c>
      <c r="K192" s="5">
        <v>-2529300000</v>
      </c>
      <c r="L192" s="5">
        <v>2529300000</v>
      </c>
      <c r="P192" s="5">
        <v>7085300000</v>
      </c>
      <c r="R192" s="5">
        <v>78000000000</v>
      </c>
      <c r="T192" s="5">
        <v>5302544740</v>
      </c>
      <c r="U192" s="5">
        <v>-2226607151</v>
      </c>
      <c r="V192" s="5">
        <v>-8373108210</v>
      </c>
      <c r="W192" s="5">
        <v>3404875189</v>
      </c>
    </row>
    <row r="193" spans="2:26" ht="15.5" x14ac:dyDescent="0.35">
      <c r="C193" t="s">
        <v>554</v>
      </c>
    </row>
    <row r="194" spans="2:26" ht="15.5" x14ac:dyDescent="0.35">
      <c r="C194" t="s">
        <v>555</v>
      </c>
    </row>
    <row r="195" spans="2:26" ht="15.5" x14ac:dyDescent="0.35">
      <c r="C195" t="s">
        <v>556</v>
      </c>
      <c r="D195" s="5">
        <v>-1210400251</v>
      </c>
      <c r="E195" s="5">
        <v>-699130911</v>
      </c>
      <c r="F195" s="5">
        <v>-862646529</v>
      </c>
      <c r="G195" s="5">
        <v>1764484984</v>
      </c>
      <c r="I195" s="5">
        <v>-1599177156</v>
      </c>
      <c r="J195" s="5">
        <v>-1735900216</v>
      </c>
      <c r="K195" s="5">
        <v>-1801884700</v>
      </c>
      <c r="L195" s="5">
        <v>23611204</v>
      </c>
      <c r="M195" s="5">
        <v>-1632368279</v>
      </c>
      <c r="N195" s="5">
        <v>-730419907</v>
      </c>
      <c r="O195" s="5">
        <v>309788127</v>
      </c>
      <c r="P195" s="5">
        <v>230823314</v>
      </c>
      <c r="Y195" s="5">
        <v>-173548898</v>
      </c>
    </row>
    <row r="196" spans="2:26" ht="15.5" x14ac:dyDescent="0.35">
      <c r="C196" t="s">
        <v>212</v>
      </c>
      <c r="T196" s="5">
        <v>-3104468052</v>
      </c>
      <c r="U196" s="5">
        <v>-2669592740</v>
      </c>
    </row>
    <row r="197" spans="2:26" ht="15.5" x14ac:dyDescent="0.35">
      <c r="C197" t="s">
        <v>151</v>
      </c>
      <c r="T197" s="5">
        <v>108893250000</v>
      </c>
      <c r="U197" s="5">
        <v>15294062</v>
      </c>
    </row>
    <row r="198" spans="2:26" ht="15.5" x14ac:dyDescent="0.35">
      <c r="C198" t="s">
        <v>423</v>
      </c>
      <c r="E198" s="5">
        <v>-20</v>
      </c>
      <c r="F198" s="5">
        <v>-658702264</v>
      </c>
    </row>
    <row r="199" spans="2:26" ht="15.5" x14ac:dyDescent="0.35">
      <c r="C199" t="s">
        <v>7</v>
      </c>
      <c r="I199" s="5">
        <v>-329351142</v>
      </c>
    </row>
    <row r="200" spans="2:26" ht="15.5" x14ac:dyDescent="0.35">
      <c r="C200" t="s">
        <v>156</v>
      </c>
      <c r="I200" s="5">
        <v>-329351142</v>
      </c>
    </row>
    <row r="201" spans="2:26" ht="15.5" x14ac:dyDescent="0.35">
      <c r="C201" t="s">
        <v>557</v>
      </c>
      <c r="E201" s="5">
        <v>-20</v>
      </c>
      <c r="F201" s="5">
        <v>-658702264</v>
      </c>
      <c r="I201" s="5">
        <v>-658702284</v>
      </c>
    </row>
    <row r="202" spans="2:26" ht="15.5" x14ac:dyDescent="0.35">
      <c r="C202" t="s">
        <v>558</v>
      </c>
      <c r="R202" s="5">
        <v>-2409405351</v>
      </c>
      <c r="S202" s="5">
        <v>-1260714864</v>
      </c>
      <c r="T202" s="5">
        <v>-628000000</v>
      </c>
      <c r="U202" s="5">
        <v>-294502787</v>
      </c>
    </row>
    <row r="203" spans="2:26" ht="15.5" x14ac:dyDescent="0.35">
      <c r="C203" t="s">
        <v>213</v>
      </c>
      <c r="D203" s="5">
        <v>1673238962</v>
      </c>
      <c r="E203" s="5">
        <v>-6616394645</v>
      </c>
      <c r="F203" s="5">
        <v>8190980787</v>
      </c>
      <c r="G203" s="5">
        <v>-9315210912</v>
      </c>
      <c r="I203" s="5">
        <v>-4632532705</v>
      </c>
      <c r="J203" s="5">
        <v>6983689961</v>
      </c>
      <c r="K203" s="5">
        <v>-1411805739</v>
      </c>
      <c r="L203" s="5">
        <v>-14300785158</v>
      </c>
      <c r="M203" s="5">
        <v>11664254772</v>
      </c>
      <c r="N203" s="5">
        <v>-3819176945</v>
      </c>
      <c r="O203" s="5">
        <v>5656535802</v>
      </c>
      <c r="P203" s="5">
        <v>-9597125604</v>
      </c>
      <c r="Q203" s="5">
        <v>-4165649383</v>
      </c>
      <c r="R203" s="5">
        <v>-23024942086</v>
      </c>
      <c r="S203" s="5">
        <v>-48255948100</v>
      </c>
      <c r="T203" s="5">
        <v>83168205385</v>
      </c>
      <c r="U203" s="5">
        <v>-2913825942</v>
      </c>
      <c r="V203" s="5">
        <v>-114056607</v>
      </c>
      <c r="W203" s="5">
        <v>3983559247</v>
      </c>
      <c r="X203" s="5">
        <v>-79714094</v>
      </c>
      <c r="Y203" s="5">
        <v>-23018604</v>
      </c>
      <c r="Z203" s="5">
        <v>-215407398</v>
      </c>
    </row>
    <row r="204" spans="2:26" ht="15.5" x14ac:dyDescent="0.35">
      <c r="C204" t="s">
        <v>214</v>
      </c>
      <c r="D204" s="5">
        <v>6437877639</v>
      </c>
      <c r="I204" s="5">
        <v>11070410345</v>
      </c>
      <c r="J204" s="5">
        <v>4086720384</v>
      </c>
      <c r="K204" s="5">
        <v>5498526123</v>
      </c>
      <c r="L204" s="5">
        <v>19799311281</v>
      </c>
      <c r="M204" s="5">
        <v>8135056509</v>
      </c>
      <c r="N204" s="5">
        <v>11954233454</v>
      </c>
      <c r="O204" s="5">
        <v>6297697652</v>
      </c>
      <c r="P204" s="5">
        <v>15894823256</v>
      </c>
      <c r="Q204" s="5">
        <v>20060472639</v>
      </c>
      <c r="R204" s="5">
        <v>43085414725</v>
      </c>
      <c r="S204" s="5">
        <v>87869458854</v>
      </c>
      <c r="T204" s="5">
        <v>4701253469</v>
      </c>
      <c r="U204" s="5">
        <v>7374877681</v>
      </c>
      <c r="V204" s="5">
        <v>7488934288</v>
      </c>
      <c r="W204" s="5">
        <v>3505375041</v>
      </c>
      <c r="X204" s="5">
        <v>185433481</v>
      </c>
      <c r="Y204" s="5">
        <v>208452085</v>
      </c>
      <c r="Z204" s="5">
        <v>423859483</v>
      </c>
    </row>
    <row r="205" spans="2:26" ht="15.5" x14ac:dyDescent="0.35">
      <c r="C205" t="s">
        <v>216</v>
      </c>
      <c r="D205" s="5">
        <v>8111116601</v>
      </c>
      <c r="E205" s="5">
        <v>-6616394645</v>
      </c>
      <c r="F205" s="5">
        <v>8190980787</v>
      </c>
      <c r="G205" s="5">
        <v>-9315210912</v>
      </c>
      <c r="I205" s="5">
        <v>6437877640</v>
      </c>
      <c r="J205" s="5">
        <v>11070410345</v>
      </c>
      <c r="K205" s="5">
        <v>4086720384</v>
      </c>
      <c r="L205" s="5">
        <v>5498526123</v>
      </c>
      <c r="M205" s="5">
        <v>19799311281</v>
      </c>
      <c r="N205" s="5">
        <v>8135056509</v>
      </c>
      <c r="O205" s="5">
        <v>11954233454</v>
      </c>
      <c r="P205" s="5">
        <v>6297697652</v>
      </c>
      <c r="Q205" s="5">
        <v>15894823256</v>
      </c>
      <c r="R205" s="5">
        <v>20060472639</v>
      </c>
      <c r="S205" s="5">
        <v>39613510754</v>
      </c>
      <c r="T205" s="5">
        <v>87869458854</v>
      </c>
      <c r="U205" s="5">
        <v>4461051739</v>
      </c>
      <c r="V205" s="5">
        <v>7374877681</v>
      </c>
      <c r="W205" s="5">
        <v>7488934288</v>
      </c>
      <c r="X205" s="5">
        <v>105719387</v>
      </c>
      <c r="Y205" s="5">
        <v>185433481</v>
      </c>
      <c r="Z205" s="5">
        <v>208452085</v>
      </c>
    </row>
    <row r="207" spans="2:26" ht="15.5" x14ac:dyDescent="0.35">
      <c r="B207" t="s">
        <v>217</v>
      </c>
      <c r="C207" t="s">
        <v>11</v>
      </c>
      <c r="D207" s="5">
        <v>1090000000</v>
      </c>
      <c r="E207" s="5">
        <v>1090000000</v>
      </c>
      <c r="F207" s="5">
        <v>1090000000</v>
      </c>
      <c r="G207" s="5">
        <v>1090000000</v>
      </c>
      <c r="I207" s="5">
        <v>1090000000</v>
      </c>
      <c r="J207" s="5">
        <v>1090000000</v>
      </c>
      <c r="K207" s="5">
        <v>1090000000</v>
      </c>
      <c r="L207" s="5">
        <v>1090000000</v>
      </c>
      <c r="M207" s="5">
        <v>1090000000</v>
      </c>
      <c r="N207" s="5">
        <v>1090000000</v>
      </c>
      <c r="O207" s="5">
        <v>1090000000</v>
      </c>
      <c r="P207" s="5">
        <v>1090000000</v>
      </c>
      <c r="Q207" s="5">
        <v>1090000000</v>
      </c>
      <c r="R207" s="5">
        <v>1090000000</v>
      </c>
      <c r="S207" s="5">
        <v>1090000000</v>
      </c>
      <c r="T207" s="5">
        <v>1090000000</v>
      </c>
      <c r="U207" s="5">
        <v>1090000000</v>
      </c>
      <c r="V207" s="5">
        <v>730000000</v>
      </c>
      <c r="W207" s="5">
        <v>730000000</v>
      </c>
      <c r="X207" s="5">
        <v>250000000</v>
      </c>
      <c r="Y207" s="5">
        <v>250000000</v>
      </c>
      <c r="Z207" s="5">
        <v>250000000</v>
      </c>
    </row>
    <row r="208" spans="2:26" ht="15.5" x14ac:dyDescent="0.35">
      <c r="C208" t="s">
        <v>218</v>
      </c>
      <c r="D208" s="6">
        <v>-0.16</v>
      </c>
      <c r="E208" s="6">
        <v>2.4500000000000002</v>
      </c>
      <c r="F208" s="6">
        <v>1.1599999999999999</v>
      </c>
      <c r="G208" s="6">
        <v>0.02</v>
      </c>
    </row>
    <row r="209" spans="3:7" ht="15.5" x14ac:dyDescent="0.35">
      <c r="C209" t="s">
        <v>219</v>
      </c>
      <c r="D209" s="5">
        <v>-675</v>
      </c>
      <c r="E209" s="6">
        <v>31.43</v>
      </c>
      <c r="F209" s="6">
        <v>45.69</v>
      </c>
      <c r="G209" s="5">
        <v>1850</v>
      </c>
    </row>
    <row r="210" spans="3:7" ht="15.5" x14ac:dyDescent="0.35">
      <c r="C210" t="s">
        <v>72</v>
      </c>
      <c r="D210" s="6">
        <v>1.99</v>
      </c>
      <c r="E210" s="6">
        <v>1.33</v>
      </c>
      <c r="F210" s="6">
        <v>0.96</v>
      </c>
      <c r="G210" s="6">
        <v>0.73</v>
      </c>
    </row>
    <row r="211" spans="3:7" ht="15.5" x14ac:dyDescent="0.35">
      <c r="C211" t="s">
        <v>220</v>
      </c>
      <c r="D211" s="5">
        <v>1490000000</v>
      </c>
      <c r="E211" s="5">
        <v>3090000000</v>
      </c>
      <c r="F211" s="6">
        <v>4019999999.9999995</v>
      </c>
      <c r="G211" s="5">
        <v>-1250000000</v>
      </c>
    </row>
    <row r="212" spans="3:7" ht="15.5" x14ac:dyDescent="0.35">
      <c r="C212" t="s">
        <v>221</v>
      </c>
      <c r="D212" s="6">
        <v>-5.0000000000000001E-4</v>
      </c>
      <c r="E212" s="6">
        <v>7.3000000000000001E-3</v>
      </c>
      <c r="F212" s="6">
        <v>3.4999999999999996E-3</v>
      </c>
      <c r="G212" s="6">
        <v>1E-4</v>
      </c>
    </row>
    <row r="213" spans="3:7" ht="15.5" x14ac:dyDescent="0.35">
      <c r="C213" t="s">
        <v>222</v>
      </c>
      <c r="D213" s="6">
        <v>-1.1000000000000001E-3</v>
      </c>
      <c r="E213" s="6">
        <v>1.7399999999999999E-2</v>
      </c>
      <c r="F213" s="6">
        <v>8.3999999999999995E-3</v>
      </c>
      <c r="G213" s="6">
        <v>1E-4</v>
      </c>
    </row>
    <row r="214" spans="3:7" ht="15.5" x14ac:dyDescent="0.35">
      <c r="C214" t="s">
        <v>223</v>
      </c>
      <c r="D214" s="6">
        <v>-4.0000000000000002E-4</v>
      </c>
      <c r="E214" s="6">
        <v>5.1999999999999998E-3</v>
      </c>
      <c r="F214" s="6">
        <v>1.0800000000000001E-2</v>
      </c>
      <c r="G214" s="6">
        <v>5.0000000000000001E-4</v>
      </c>
    </row>
    <row r="215" spans="3:7" ht="15.5" x14ac:dyDescent="0.35">
      <c r="C215" t="s">
        <v>224</v>
      </c>
      <c r="D215" s="6">
        <v>-0.72</v>
      </c>
      <c r="E215" s="6">
        <v>7.37</v>
      </c>
      <c r="F215" s="6">
        <v>13.23</v>
      </c>
      <c r="G215" s="6">
        <v>3.49</v>
      </c>
    </row>
    <row r="216" spans="3:7" ht="15.5" x14ac:dyDescent="0.35">
      <c r="C216" t="s">
        <v>225</v>
      </c>
      <c r="D216" s="5">
        <v>224000000000</v>
      </c>
      <c r="E216" s="5">
        <v>224000000000</v>
      </c>
      <c r="F216" s="5">
        <v>219000000000</v>
      </c>
      <c r="G216" s="5">
        <v>218000000000</v>
      </c>
    </row>
    <row r="217" spans="3:7" ht="15.5" x14ac:dyDescent="0.35">
      <c r="C217" t="s">
        <v>226</v>
      </c>
      <c r="D217" s="6">
        <v>0.77</v>
      </c>
      <c r="E217" s="6">
        <v>0.55000000000000004</v>
      </c>
      <c r="F217" s="6">
        <v>0.38</v>
      </c>
      <c r="G217" s="6">
        <v>0.27</v>
      </c>
    </row>
    <row r="218" spans="3:7" ht="15.5" x14ac:dyDescent="0.35">
      <c r="C218" t="s">
        <v>227</v>
      </c>
      <c r="D218" s="6">
        <v>140.41999999999999</v>
      </c>
      <c r="E218" s="6">
        <v>140.58000000000001</v>
      </c>
      <c r="F218" s="6">
        <v>137.68</v>
      </c>
      <c r="G218" s="6">
        <v>136.83000000000001</v>
      </c>
    </row>
    <row r="219" spans="3:7" ht="15.5" x14ac:dyDescent="0.35">
      <c r="C219" t="s">
        <v>228</v>
      </c>
      <c r="D219" s="6">
        <v>0.77</v>
      </c>
      <c r="E219" s="6">
        <v>0.55000000000000004</v>
      </c>
      <c r="F219" s="6">
        <v>0.38</v>
      </c>
      <c r="G219" s="6">
        <v>0.27</v>
      </c>
    </row>
    <row r="220" spans="3:7" ht="15.5" x14ac:dyDescent="0.35">
      <c r="C220" t="s">
        <v>229</v>
      </c>
      <c r="D220" s="6">
        <v>140.41999999999999</v>
      </c>
      <c r="E220" s="6">
        <v>140.58000000000001</v>
      </c>
      <c r="F220" s="6">
        <v>137.68</v>
      </c>
      <c r="G220" s="6">
        <v>136.83000000000001</v>
      </c>
    </row>
    <row r="221" spans="3:7" ht="15.5" x14ac:dyDescent="0.35">
      <c r="C221" t="s">
        <v>230</v>
      </c>
    </row>
    <row r="222" spans="3:7" ht="15.5" x14ac:dyDescent="0.35">
      <c r="C222" t="s">
        <v>231</v>
      </c>
      <c r="D222" s="5">
        <v>4000000000</v>
      </c>
      <c r="E222" s="5">
        <v>4000000000</v>
      </c>
      <c r="F222" s="5">
        <v>4000000000</v>
      </c>
      <c r="G222" s="5">
        <v>4000000000</v>
      </c>
    </row>
    <row r="223" spans="3:7" ht="15.5" x14ac:dyDescent="0.35">
      <c r="C223" t="s">
        <v>232</v>
      </c>
      <c r="D223" s="5">
        <v>153000000000</v>
      </c>
      <c r="E223" s="5">
        <v>153000000000</v>
      </c>
      <c r="F223" s="5">
        <v>150000000000</v>
      </c>
      <c r="G223" s="5">
        <v>149000000000</v>
      </c>
    </row>
    <row r="224" spans="3:7" ht="15.5" x14ac:dyDescent="0.35">
      <c r="C224" t="s">
        <v>23</v>
      </c>
      <c r="D224" s="5">
        <v>4000000000</v>
      </c>
      <c r="E224" s="5">
        <v>4000000000</v>
      </c>
      <c r="F224" s="5">
        <v>4000000000</v>
      </c>
      <c r="G224" s="5">
        <v>4000000000</v>
      </c>
    </row>
    <row r="225" spans="3:26" ht="15.5" x14ac:dyDescent="0.35">
      <c r="C225" t="s">
        <v>20</v>
      </c>
      <c r="D225" s="5">
        <v>-5000000000</v>
      </c>
      <c r="E225" s="5">
        <v>-3000000000</v>
      </c>
      <c r="F225" s="5">
        <v>-9000000000</v>
      </c>
      <c r="G225" s="5">
        <v>-1000000000</v>
      </c>
    </row>
    <row r="226" spans="3:26" ht="15.5" x14ac:dyDescent="0.35">
      <c r="C226" t="s">
        <v>233</v>
      </c>
      <c r="D226" s="5">
        <v>-3000000000</v>
      </c>
      <c r="E226" s="5">
        <v>-3000000000</v>
      </c>
      <c r="F226" s="5">
        <v>-5000000000</v>
      </c>
      <c r="G226" s="5">
        <v>-11000000000</v>
      </c>
    </row>
    <row r="227" spans="3:26" ht="15.5" x14ac:dyDescent="0.35">
      <c r="C227" t="s">
        <v>234</v>
      </c>
      <c r="D227" s="5">
        <v>4000000000</v>
      </c>
      <c r="E227" s="5">
        <v>-4000000000</v>
      </c>
      <c r="F227" s="5">
        <v>13000000000</v>
      </c>
      <c r="G227" s="5">
        <v>-11000000000</v>
      </c>
    </row>
    <row r="228" spans="3:26" ht="15.5" x14ac:dyDescent="0.35">
      <c r="C228" t="s">
        <v>235</v>
      </c>
      <c r="D228" s="5">
        <v>-1000000000</v>
      </c>
      <c r="E228" s="5">
        <v>-1000000000</v>
      </c>
      <c r="F228" s="5">
        <v>-4000000000</v>
      </c>
      <c r="G228" s="5">
        <v>2000000000</v>
      </c>
    </row>
    <row r="229" spans="3:26" ht="15.5" x14ac:dyDescent="0.35">
      <c r="C229" t="s">
        <v>12</v>
      </c>
      <c r="D229" s="5">
        <v>3000000000</v>
      </c>
      <c r="E229" s="5">
        <v>-5000000000</v>
      </c>
      <c r="F229" s="5">
        <v>9000000000</v>
      </c>
      <c r="G229" s="5">
        <v>-8000000000</v>
      </c>
    </row>
    <row r="230" spans="3:26" ht="15.5" x14ac:dyDescent="0.35">
      <c r="C230" t="s">
        <v>15</v>
      </c>
      <c r="D230" s="6">
        <v>3.02</v>
      </c>
      <c r="E230" s="6">
        <v>-4.7699999999999996</v>
      </c>
      <c r="F230" s="6">
        <v>8.69</v>
      </c>
      <c r="G230" s="6">
        <v>-7.72</v>
      </c>
    </row>
    <row r="231" spans="3:26" ht="15.5" x14ac:dyDescent="0.35">
      <c r="C231" t="s">
        <v>57</v>
      </c>
      <c r="I231" s="6">
        <v>3.04</v>
      </c>
      <c r="J231" s="6">
        <v>-2.4300000000000002</v>
      </c>
      <c r="K231" s="6">
        <v>-1.04</v>
      </c>
      <c r="L231" s="6">
        <v>-16.95</v>
      </c>
      <c r="M231" s="6">
        <v>-2.29</v>
      </c>
      <c r="N231" s="6">
        <v>1.98</v>
      </c>
      <c r="O231" s="6">
        <v>22.73</v>
      </c>
      <c r="P231" s="6">
        <v>19.010000000000002</v>
      </c>
      <c r="Q231" s="6">
        <v>9.44</v>
      </c>
      <c r="R231" s="6">
        <v>2.62</v>
      </c>
      <c r="S231" s="6">
        <v>-1.06</v>
      </c>
      <c r="T231" s="6">
        <v>1.0900000000000001</v>
      </c>
      <c r="U231" s="6">
        <v>1.07</v>
      </c>
      <c r="V231" s="6">
        <v>-1.1000000000000001</v>
      </c>
      <c r="W231" s="6">
        <v>0.93</v>
      </c>
      <c r="X231" s="6">
        <v>-7.18</v>
      </c>
      <c r="Y231" s="6">
        <v>-3.75</v>
      </c>
      <c r="Z231" s="6">
        <v>-2.87</v>
      </c>
    </row>
    <row r="232" spans="3:26" ht="15.5" x14ac:dyDescent="0.35">
      <c r="C232" t="s">
        <v>71</v>
      </c>
      <c r="I232" s="6">
        <v>25.33</v>
      </c>
      <c r="J232" s="6">
        <v>-16.46</v>
      </c>
      <c r="K232" s="6">
        <v>-48.08</v>
      </c>
      <c r="L232" s="6">
        <v>-3.54</v>
      </c>
      <c r="M232" s="6">
        <v>-44.54</v>
      </c>
      <c r="N232" s="6">
        <v>37.369999999999997</v>
      </c>
      <c r="O232" s="6">
        <v>2.99</v>
      </c>
      <c r="P232" s="6">
        <v>5.16</v>
      </c>
      <c r="Q232" s="6">
        <v>14.72</v>
      </c>
      <c r="R232" s="6">
        <v>190.84</v>
      </c>
      <c r="S232" s="6">
        <v>-570.75</v>
      </c>
      <c r="T232" s="6">
        <v>411.01</v>
      </c>
      <c r="U232" s="6">
        <v>336.45</v>
      </c>
      <c r="V232" s="5">
        <v>-320</v>
      </c>
      <c r="W232" s="6">
        <v>425.81</v>
      </c>
      <c r="X232" s="6">
        <v>-57.52</v>
      </c>
      <c r="Y232" s="6">
        <v>-110.13</v>
      </c>
      <c r="Z232" s="6">
        <v>-133.44999999999999</v>
      </c>
    </row>
    <row r="233" spans="3:26" ht="15.5" x14ac:dyDescent="0.35">
      <c r="C233" t="s">
        <v>74</v>
      </c>
      <c r="I233" s="6">
        <v>0.36</v>
      </c>
      <c r="J233" s="6">
        <v>0.21</v>
      </c>
      <c r="K233" s="6">
        <v>0.3</v>
      </c>
      <c r="L233" s="6">
        <v>0.38</v>
      </c>
      <c r="M233" s="6">
        <v>0.79</v>
      </c>
      <c r="N233" s="6">
        <v>0.56000000000000005</v>
      </c>
      <c r="O233" s="6">
        <v>0.36</v>
      </c>
      <c r="P233" s="6">
        <v>0.54</v>
      </c>
      <c r="Q233" s="6">
        <v>1.06</v>
      </c>
      <c r="R233" s="6">
        <v>3.01</v>
      </c>
      <c r="S233" s="6">
        <v>3.82</v>
      </c>
      <c r="T233" s="6">
        <v>2.86</v>
      </c>
      <c r="U233" s="6">
        <v>4.72</v>
      </c>
      <c r="V233" s="6">
        <v>2.09</v>
      </c>
      <c r="W233" s="6">
        <v>2.63</v>
      </c>
      <c r="X233" s="6">
        <v>26.22</v>
      </c>
      <c r="Y233" s="6">
        <v>32.090000000000003</v>
      </c>
      <c r="Z233" s="6">
        <v>24.79</v>
      </c>
    </row>
    <row r="234" spans="3:26" ht="15.5" x14ac:dyDescent="0.35">
      <c r="C234" t="s">
        <v>236</v>
      </c>
      <c r="I234" s="5">
        <v>9360000000</v>
      </c>
      <c r="J234" s="5">
        <v>1110000000</v>
      </c>
      <c r="K234" s="5">
        <v>-2930000000</v>
      </c>
      <c r="L234" s="5">
        <v>870000000</v>
      </c>
      <c r="M234" s="5">
        <v>7740000000</v>
      </c>
      <c r="N234" s="5">
        <v>9250000000</v>
      </c>
      <c r="O234" s="5">
        <v>41800000000</v>
      </c>
      <c r="P234" s="5">
        <v>38330000000</v>
      </c>
    </row>
    <row r="235" spans="3:26" ht="15.5" x14ac:dyDescent="0.35">
      <c r="C235" t="s">
        <v>237</v>
      </c>
      <c r="I235" s="6">
        <v>9.0000000000000011E-3</v>
      </c>
      <c r="J235" s="6">
        <v>-7.4000000000000003E-3</v>
      </c>
      <c r="K235" s="6">
        <v>-3.0999999999999999E-3</v>
      </c>
      <c r="L235" s="6">
        <v>-4.9699999999999994E-2</v>
      </c>
      <c r="M235" s="6">
        <v>-6.7000000000000002E-3</v>
      </c>
      <c r="N235" s="6">
        <v>5.7999999999999996E-3</v>
      </c>
      <c r="O235" s="6">
        <v>6.7099999999999993E-2</v>
      </c>
      <c r="P235" s="6">
        <v>5.2300000000000006E-2</v>
      </c>
      <c r="Q235" s="6">
        <v>2.46E-2</v>
      </c>
      <c r="R235" s="6">
        <v>6.0999999999999995E-3</v>
      </c>
      <c r="S235" s="6">
        <v>-2.8000000000000004E-3</v>
      </c>
      <c r="T235" s="6">
        <v>4.3E-3</v>
      </c>
      <c r="U235" s="6">
        <v>1.5800000000000002E-2</v>
      </c>
      <c r="V235" s="6">
        <v>-9.7000000000000003E-3</v>
      </c>
      <c r="W235" s="6">
        <v>7.4000000000000003E-3</v>
      </c>
      <c r="X235" s="6">
        <v>-0.1578</v>
      </c>
      <c r="Y235" s="6">
        <v>-7.7199999999999991E-2</v>
      </c>
      <c r="Z235" s="6">
        <v>-5.0999999999999997E-2</v>
      </c>
    </row>
    <row r="236" spans="3:26" ht="15.5" x14ac:dyDescent="0.35">
      <c r="C236" t="s">
        <v>238</v>
      </c>
      <c r="I236" s="6">
        <v>2.1600000000000001E-2</v>
      </c>
      <c r="J236" s="6">
        <v>-1.77E-2</v>
      </c>
      <c r="K236" s="6">
        <v>-7.4000000000000003E-3</v>
      </c>
      <c r="L236" s="6">
        <v>-0.12</v>
      </c>
      <c r="M236" s="6">
        <v>-1.4499999999999999E-2</v>
      </c>
      <c r="N236" s="6">
        <v>1.23E-2</v>
      </c>
      <c r="O236" s="6">
        <v>0.14400000000000002</v>
      </c>
      <c r="P236" s="6">
        <v>0.1394</v>
      </c>
      <c r="Q236" s="6">
        <v>8.0600000000000005E-2</v>
      </c>
      <c r="R236" s="6">
        <v>2.4199999999999999E-2</v>
      </c>
      <c r="S236" s="6">
        <v>-0.01</v>
      </c>
      <c r="T236" s="6">
        <v>1.03E-2</v>
      </c>
      <c r="U236" s="6">
        <v>0.14069999999999999</v>
      </c>
      <c r="V236" s="6">
        <v>-9.7899999999999987E-2</v>
      </c>
      <c r="W236" s="6">
        <v>9.74E-2</v>
      </c>
      <c r="X236" s="6">
        <v>-1.5840000000000001</v>
      </c>
      <c r="Y236" s="6">
        <v>-0.32030000000000003</v>
      </c>
      <c r="Z236" s="6">
        <v>-0.1857</v>
      </c>
    </row>
    <row r="237" spans="3:26" ht="15.5" x14ac:dyDescent="0.35">
      <c r="C237" t="s">
        <v>239</v>
      </c>
      <c r="I237" s="6">
        <v>1.29E-2</v>
      </c>
      <c r="J237" s="6">
        <v>-2.5000000000000001E-2</v>
      </c>
      <c r="K237" s="6">
        <v>-2.7200000000000002E-2</v>
      </c>
      <c r="L237" s="6">
        <v>-6.4000000000000003E-3</v>
      </c>
      <c r="M237" s="6">
        <v>2.2000000000000002E-2</v>
      </c>
      <c r="N237" s="6">
        <v>2.7200000000000002E-2</v>
      </c>
      <c r="O237" s="6">
        <v>0.1721</v>
      </c>
      <c r="P237" s="6">
        <v>0.1825</v>
      </c>
      <c r="Q237" s="6">
        <v>0.11550000000000001</v>
      </c>
      <c r="R237" s="6">
        <v>6.9800000000000001E-2</v>
      </c>
      <c r="S237" s="6">
        <v>-6.8000000000000005E-3</v>
      </c>
      <c r="T237" s="6">
        <v>5.0799999999999998E-2</v>
      </c>
      <c r="U237" s="6">
        <v>4.7400000000000005E-2</v>
      </c>
      <c r="V237" s="6">
        <v>3.4099999999999998E-2</v>
      </c>
      <c r="W237" s="6">
        <v>0.12130000000000001</v>
      </c>
      <c r="X237" s="6">
        <v>-0.16120000000000001</v>
      </c>
      <c r="Y237" s="6">
        <v>-0.17829999999999999</v>
      </c>
      <c r="Z237" s="6">
        <v>-9.69E-2</v>
      </c>
    </row>
    <row r="238" spans="3:26" ht="15.5" x14ac:dyDescent="0.35">
      <c r="C238" t="s">
        <v>240</v>
      </c>
      <c r="I238" s="6">
        <v>4.0199999999999996</v>
      </c>
      <c r="J238" s="6">
        <v>-8.08</v>
      </c>
      <c r="K238" s="6">
        <v>-17.100000000000001</v>
      </c>
      <c r="L238" s="6">
        <v>-12.22</v>
      </c>
      <c r="M238" s="6">
        <v>11.52</v>
      </c>
      <c r="N238" s="6">
        <v>13.75</v>
      </c>
      <c r="O238" s="6">
        <v>37.4</v>
      </c>
      <c r="P238" s="6">
        <v>9.73</v>
      </c>
      <c r="Q238" s="6">
        <v>3.54</v>
      </c>
      <c r="R238" s="6">
        <v>1.42</v>
      </c>
      <c r="S238" s="6">
        <v>-0.7</v>
      </c>
      <c r="T238" s="6">
        <v>2.1</v>
      </c>
      <c r="U238" s="6">
        <v>1.03</v>
      </c>
      <c r="V238" s="6">
        <v>0.56999999999999995</v>
      </c>
      <c r="W238" s="6">
        <v>1.44</v>
      </c>
      <c r="X238" s="6">
        <v>-1179.27</v>
      </c>
      <c r="Y238" s="6">
        <v>-792.85</v>
      </c>
      <c r="Z238" s="6">
        <v>-115.69</v>
      </c>
    </row>
    <row r="239" spans="3:26" ht="15.5" x14ac:dyDescent="0.35">
      <c r="C239" t="s">
        <v>68</v>
      </c>
      <c r="I239" s="6">
        <v>0.55000000000000004</v>
      </c>
      <c r="J239" s="6">
        <v>0.28999999999999998</v>
      </c>
      <c r="K239" s="6">
        <v>0.36</v>
      </c>
      <c r="L239" s="6">
        <v>0.42</v>
      </c>
      <c r="M239" s="6">
        <v>0.64</v>
      </c>
      <c r="N239" s="6">
        <v>0.46</v>
      </c>
      <c r="O239" s="6">
        <v>0.43</v>
      </c>
      <c r="P239" s="6">
        <v>0.72</v>
      </c>
      <c r="Q239" s="6">
        <v>1.19</v>
      </c>
      <c r="R239" s="6">
        <v>4.63</v>
      </c>
      <c r="S239" s="6">
        <v>5.7</v>
      </c>
      <c r="T239" s="6">
        <v>4.2300000000000004</v>
      </c>
      <c r="U239" s="6">
        <v>47.18</v>
      </c>
      <c r="V239" s="6">
        <v>31.46</v>
      </c>
      <c r="W239" s="6">
        <v>41.47</v>
      </c>
      <c r="X239" s="6">
        <v>90.97</v>
      </c>
      <c r="Y239" s="6">
        <v>35.24</v>
      </c>
      <c r="Z239" s="6">
        <v>24.76</v>
      </c>
    </row>
    <row r="240" spans="3:26" ht="15.5" x14ac:dyDescent="0.35">
      <c r="C240" t="s">
        <v>65</v>
      </c>
      <c r="I240" s="6">
        <v>140.58000000000001</v>
      </c>
      <c r="J240" s="6">
        <v>137.4</v>
      </c>
      <c r="K240" s="6">
        <v>139.9</v>
      </c>
      <c r="L240" s="6">
        <v>141.27000000000001</v>
      </c>
      <c r="M240" s="6">
        <v>158.38</v>
      </c>
      <c r="N240" s="6">
        <v>160.94999999999999</v>
      </c>
      <c r="O240" s="6">
        <v>157.85</v>
      </c>
      <c r="P240" s="6">
        <v>136.31</v>
      </c>
      <c r="Q240" s="6">
        <v>117.13</v>
      </c>
      <c r="R240" s="6">
        <v>107.91</v>
      </c>
      <c r="S240" s="6">
        <v>106.08</v>
      </c>
      <c r="T240" s="6">
        <v>105.85</v>
      </c>
      <c r="U240" s="6">
        <v>7.63</v>
      </c>
      <c r="V240" s="6">
        <v>11.19</v>
      </c>
      <c r="W240" s="6">
        <v>9.5500000000000007</v>
      </c>
      <c r="X240" s="6">
        <v>4.54</v>
      </c>
      <c r="Y240" s="6">
        <v>11.72</v>
      </c>
      <c r="Z240" s="6">
        <v>15.47</v>
      </c>
    </row>
    <row r="241" spans="2:26" ht="15.5" x14ac:dyDescent="0.35">
      <c r="C241" t="s">
        <v>241</v>
      </c>
      <c r="I241" s="6">
        <v>0.55000000000000004</v>
      </c>
      <c r="J241" s="6">
        <v>0.28999999999999998</v>
      </c>
      <c r="K241" s="6">
        <v>0.36</v>
      </c>
      <c r="L241" s="6">
        <v>0.42</v>
      </c>
      <c r="M241" s="6">
        <v>0.64</v>
      </c>
      <c r="N241" s="6">
        <v>0.46</v>
      </c>
      <c r="O241" s="6">
        <v>0.43</v>
      </c>
      <c r="P241" s="6">
        <v>0.72</v>
      </c>
      <c r="Q241" s="6">
        <v>1.19</v>
      </c>
      <c r="R241" s="6">
        <v>4.63</v>
      </c>
      <c r="S241" s="6">
        <v>5.7</v>
      </c>
      <c r="T241" s="6">
        <v>4.2300000000000004</v>
      </c>
      <c r="U241" s="6">
        <v>47.18</v>
      </c>
      <c r="V241" s="6">
        <v>31.46</v>
      </c>
      <c r="W241" s="6">
        <v>41.47</v>
      </c>
      <c r="X241" s="6">
        <v>90.97</v>
      </c>
      <c r="Y241" s="6">
        <v>35.24</v>
      </c>
      <c r="Z241" s="6">
        <v>24.76</v>
      </c>
    </row>
    <row r="242" spans="2:26" ht="15.5" x14ac:dyDescent="0.35">
      <c r="C242" t="s">
        <v>242</v>
      </c>
      <c r="I242" s="6">
        <v>140.58000000000001</v>
      </c>
      <c r="J242" s="6">
        <v>137.4</v>
      </c>
      <c r="K242" s="6">
        <v>139.9</v>
      </c>
      <c r="L242" s="6">
        <v>141.27000000000001</v>
      </c>
      <c r="M242" s="6">
        <v>158.38</v>
      </c>
      <c r="N242" s="6">
        <v>160.94999999999999</v>
      </c>
      <c r="O242" s="6">
        <v>157.85</v>
      </c>
      <c r="P242" s="6">
        <v>136.31</v>
      </c>
      <c r="Q242" s="6">
        <v>117.13</v>
      </c>
      <c r="R242" s="6">
        <v>107.91</v>
      </c>
      <c r="S242" s="6">
        <v>106.08</v>
      </c>
      <c r="T242" s="6">
        <v>105.85</v>
      </c>
      <c r="U242" s="6">
        <v>7.63</v>
      </c>
      <c r="V242" s="6">
        <v>11.19</v>
      </c>
      <c r="W242" s="6">
        <v>9.5500000000000007</v>
      </c>
      <c r="X242" s="6">
        <v>4.54</v>
      </c>
      <c r="Y242" s="6">
        <v>11.72</v>
      </c>
      <c r="Z242" s="6">
        <v>15.47</v>
      </c>
    </row>
    <row r="243" spans="2:26" ht="15.5" x14ac:dyDescent="0.35">
      <c r="C243" t="s">
        <v>243</v>
      </c>
      <c r="L243" s="5">
        <v>4000000000</v>
      </c>
      <c r="M243" s="5">
        <v>2000000000</v>
      </c>
      <c r="N243" s="5">
        <v>2000000000</v>
      </c>
      <c r="O243" s="5">
        <v>1000000000</v>
      </c>
      <c r="P243" s="5">
        <v>12000000000</v>
      </c>
      <c r="Q243" s="5">
        <v>25000000000</v>
      </c>
      <c r="R243" s="5">
        <v>28000000000</v>
      </c>
      <c r="S243" s="5">
        <v>1000000000</v>
      </c>
      <c r="T243" s="5">
        <v>15000000000</v>
      </c>
      <c r="U243" s="5">
        <v>9000000000</v>
      </c>
      <c r="V243" s="5">
        <v>7000000000</v>
      </c>
      <c r="W243" s="5">
        <v>11000000000</v>
      </c>
      <c r="Y243" s="5">
        <v>0</v>
      </c>
    </row>
    <row r="244" spans="2:26" ht="15.5" x14ac:dyDescent="0.35">
      <c r="C244" t="s">
        <v>244</v>
      </c>
      <c r="I244" s="5">
        <v>4000000000</v>
      </c>
      <c r="J244" s="5">
        <v>4000000000</v>
      </c>
      <c r="K244" s="5">
        <v>4000000000</v>
      </c>
      <c r="L244" s="5">
        <v>5000000000</v>
      </c>
      <c r="M244" s="5">
        <v>4000000000</v>
      </c>
      <c r="N244" s="5">
        <v>6000000000</v>
      </c>
      <c r="O244" s="5">
        <v>4000000000</v>
      </c>
      <c r="P244" s="5">
        <v>5000000000</v>
      </c>
      <c r="Q244" s="5">
        <v>10000000000</v>
      </c>
      <c r="R244" s="5">
        <v>36000000000</v>
      </c>
      <c r="S244" s="5">
        <v>5000000000</v>
      </c>
      <c r="T244" s="5">
        <v>6000000000</v>
      </c>
      <c r="U244" s="5">
        <v>8000000000</v>
      </c>
      <c r="V244" s="5">
        <v>13000000000</v>
      </c>
      <c r="W244" s="5">
        <v>23000000000</v>
      </c>
      <c r="X244" s="5">
        <v>5000000000</v>
      </c>
      <c r="Y244" s="5">
        <v>7000000000</v>
      </c>
      <c r="Z244" s="5">
        <v>8000000000</v>
      </c>
    </row>
    <row r="245" spans="2:26" ht="15.5" x14ac:dyDescent="0.35">
      <c r="C245" t="s">
        <v>25</v>
      </c>
      <c r="I245" s="5">
        <v>4000000000</v>
      </c>
      <c r="J245" s="5">
        <v>4000000000</v>
      </c>
      <c r="K245" s="5">
        <v>4000000000</v>
      </c>
      <c r="L245" s="5">
        <v>8000000000</v>
      </c>
      <c r="M245" s="5">
        <v>6000000000</v>
      </c>
      <c r="N245" s="5">
        <v>7000000000</v>
      </c>
      <c r="O245" s="5">
        <v>5000000000</v>
      </c>
      <c r="P245" s="5">
        <v>17000000000</v>
      </c>
      <c r="Q245" s="5">
        <v>35000000000</v>
      </c>
      <c r="R245" s="5">
        <v>64000000000</v>
      </c>
      <c r="S245" s="5">
        <v>6000000000</v>
      </c>
      <c r="T245" s="5">
        <v>21000000000</v>
      </c>
      <c r="U245" s="5">
        <v>17000000000</v>
      </c>
      <c r="V245" s="5">
        <v>20000000000</v>
      </c>
      <c r="W245" s="5">
        <v>34000000000</v>
      </c>
      <c r="X245" s="5">
        <v>5000000000</v>
      </c>
      <c r="Y245" s="5">
        <v>7000000000</v>
      </c>
      <c r="Z245" s="5">
        <v>8000000000</v>
      </c>
    </row>
    <row r="246" spans="2:26" ht="15.5" x14ac:dyDescent="0.35">
      <c r="C246" t="s">
        <v>22</v>
      </c>
      <c r="I246" s="5">
        <v>-3000000000</v>
      </c>
      <c r="J246" s="5">
        <v>-8000000000</v>
      </c>
      <c r="K246" s="5">
        <v>-1000000000</v>
      </c>
      <c r="L246" s="5">
        <v>3000000000</v>
      </c>
      <c r="M246" s="5">
        <v>-14000000000</v>
      </c>
      <c r="N246" s="5">
        <v>-1000000000</v>
      </c>
      <c r="O246" s="5">
        <v>-7000000000</v>
      </c>
      <c r="P246" s="5">
        <v>11000000000</v>
      </c>
      <c r="Q246" s="5">
        <v>19000000000</v>
      </c>
      <c r="R246" s="5">
        <v>44000000000</v>
      </c>
      <c r="S246" s="5">
        <v>-34000000000</v>
      </c>
      <c r="T246" s="5">
        <v>-67000000000</v>
      </c>
      <c r="U246" s="5">
        <v>13000000000</v>
      </c>
      <c r="V246" s="5">
        <v>12000000000</v>
      </c>
      <c r="W246" s="5">
        <v>27000000000</v>
      </c>
      <c r="X246" s="5">
        <v>5000000000</v>
      </c>
      <c r="Y246" s="5">
        <v>7000000000</v>
      </c>
      <c r="Z246" s="5">
        <v>8000000000</v>
      </c>
    </row>
    <row r="247" spans="2:26" ht="15.5" x14ac:dyDescent="0.35">
      <c r="C247" t="s">
        <v>245</v>
      </c>
      <c r="I247" s="5">
        <v>-3000000000</v>
      </c>
      <c r="J247" s="5">
        <v>-10000000000</v>
      </c>
      <c r="K247" s="5">
        <v>-13000000000</v>
      </c>
      <c r="L247" s="5">
        <v>-9000000000</v>
      </c>
      <c r="M247" s="5">
        <v>128000000000</v>
      </c>
      <c r="N247" s="5">
        <v>118000000000</v>
      </c>
      <c r="O247" s="5">
        <v>203000000000</v>
      </c>
      <c r="P247" s="5">
        <v>168000000000</v>
      </c>
      <c r="Q247" s="5">
        <v>141000000000</v>
      </c>
      <c r="R247" s="5">
        <v>151000000000</v>
      </c>
      <c r="S247" s="5">
        <v>126000000000</v>
      </c>
      <c r="T247" s="5">
        <v>108000000000</v>
      </c>
      <c r="U247" s="5">
        <v>5000000000</v>
      </c>
      <c r="V247" s="5">
        <v>1000000000</v>
      </c>
      <c r="W247" s="5">
        <v>3000000000</v>
      </c>
      <c r="X247" s="5">
        <v>-3000000000</v>
      </c>
      <c r="Y247" s="5">
        <v>-1000000000</v>
      </c>
      <c r="Z247" s="5">
        <v>1000000000</v>
      </c>
    </row>
    <row r="248" spans="2:26" ht="15.5" x14ac:dyDescent="0.35">
      <c r="C248" t="s">
        <v>246</v>
      </c>
      <c r="I248" s="5">
        <v>5000000000</v>
      </c>
      <c r="J248" s="5">
        <v>17000000000</v>
      </c>
      <c r="K248" s="5">
        <v>2000000000</v>
      </c>
      <c r="L248" s="5">
        <v>-16000000000</v>
      </c>
      <c r="M248" s="5">
        <v>10000000000</v>
      </c>
      <c r="N248" s="5">
        <v>-1000000000</v>
      </c>
      <c r="O248" s="5">
        <v>20000000000</v>
      </c>
      <c r="P248" s="5">
        <v>5000000000</v>
      </c>
      <c r="Q248" s="5">
        <v>20000000000</v>
      </c>
      <c r="R248" s="5">
        <v>-44000000000</v>
      </c>
      <c r="S248" s="5">
        <v>35000000000</v>
      </c>
      <c r="T248" s="5">
        <v>12000000000</v>
      </c>
      <c r="U248" s="5">
        <v>4000000000</v>
      </c>
      <c r="V248" s="5">
        <v>10000000000</v>
      </c>
      <c r="W248" s="5">
        <v>-3000000000</v>
      </c>
      <c r="X248" s="5">
        <v>1000000000</v>
      </c>
      <c r="Y248" s="5">
        <v>0</v>
      </c>
      <c r="Z248" s="5">
        <v>0</v>
      </c>
    </row>
    <row r="249" spans="2:26" ht="15.5" x14ac:dyDescent="0.35">
      <c r="C249" t="s">
        <v>247</v>
      </c>
      <c r="I249" s="5">
        <v>-5000000000</v>
      </c>
      <c r="J249" s="5">
        <v>-5000000000</v>
      </c>
      <c r="K249" s="5">
        <v>-3000000000</v>
      </c>
      <c r="L249" s="5">
        <v>-4000000000</v>
      </c>
      <c r="M249" s="5">
        <v>0</v>
      </c>
      <c r="N249" s="5">
        <v>-2000000000</v>
      </c>
      <c r="O249" s="5">
        <v>-5000000000</v>
      </c>
      <c r="P249" s="5">
        <v>-3000000000</v>
      </c>
      <c r="Q249" s="5">
        <v>-2000000000</v>
      </c>
      <c r="R249" s="5">
        <v>-1000000000</v>
      </c>
      <c r="S249" s="5">
        <v>-2000000000</v>
      </c>
      <c r="T249" s="5">
        <v>-3000000000</v>
      </c>
      <c r="U249" s="5">
        <v>-1000000000</v>
      </c>
      <c r="V249" s="5">
        <v>-1000000000</v>
      </c>
      <c r="W249" s="5">
        <v>-2000000000</v>
      </c>
      <c r="X249" s="5">
        <v>-1000000000</v>
      </c>
      <c r="Y249" s="5">
        <v>0</v>
      </c>
      <c r="Z249" s="5">
        <v>-1000000000</v>
      </c>
    </row>
    <row r="250" spans="2:26" ht="15.5" x14ac:dyDescent="0.35">
      <c r="C250" t="s">
        <v>14</v>
      </c>
      <c r="I250" s="5">
        <v>0</v>
      </c>
      <c r="J250" s="5">
        <v>12000000000</v>
      </c>
      <c r="K250" s="5">
        <v>-1000000000</v>
      </c>
      <c r="L250" s="5">
        <v>-20000000000</v>
      </c>
      <c r="M250" s="5">
        <v>9000000000</v>
      </c>
      <c r="N250" s="5">
        <v>-2000000000</v>
      </c>
      <c r="O250" s="5">
        <v>16000000000</v>
      </c>
      <c r="P250" s="5">
        <v>2000000000</v>
      </c>
      <c r="Q250" s="5">
        <v>18000000000</v>
      </c>
      <c r="R250" s="5">
        <v>-45000000000</v>
      </c>
      <c r="S250" s="5">
        <v>33000000000</v>
      </c>
      <c r="T250" s="5">
        <v>10000000000</v>
      </c>
      <c r="U250" s="5">
        <v>3000000000</v>
      </c>
      <c r="V250" s="5">
        <v>9000000000</v>
      </c>
      <c r="W250" s="5">
        <v>-5000000000</v>
      </c>
      <c r="X250" s="5">
        <v>0</v>
      </c>
      <c r="Y250" s="5">
        <v>0</v>
      </c>
      <c r="Z250" s="5">
        <v>-1000000000</v>
      </c>
    </row>
    <row r="251" spans="2:26" ht="15.5" x14ac:dyDescent="0.35">
      <c r="C251" t="s">
        <v>16</v>
      </c>
      <c r="I251" s="5">
        <v>0</v>
      </c>
      <c r="J251" s="6">
        <v>10.91</v>
      </c>
      <c r="K251" s="6">
        <v>-1.06</v>
      </c>
      <c r="L251" s="6">
        <v>-18.440000000000001</v>
      </c>
      <c r="M251" s="6">
        <v>8.64</v>
      </c>
      <c r="N251" s="6">
        <v>-2.2400000000000002</v>
      </c>
      <c r="O251" s="6">
        <v>14.31</v>
      </c>
      <c r="P251" s="6">
        <v>1.93</v>
      </c>
      <c r="Q251" s="6">
        <v>16.28</v>
      </c>
      <c r="R251" s="6">
        <v>-40.96</v>
      </c>
      <c r="S251" s="6">
        <v>30.62</v>
      </c>
      <c r="T251" s="6">
        <v>8.81</v>
      </c>
      <c r="U251" s="6">
        <v>2.91</v>
      </c>
      <c r="V251" s="6">
        <v>12.26</v>
      </c>
      <c r="W251" s="6">
        <v>-6.85</v>
      </c>
      <c r="X251" s="6">
        <v>0.37</v>
      </c>
      <c r="Y251" s="6">
        <v>-1.53</v>
      </c>
      <c r="Z251" s="5">
        <v>-4</v>
      </c>
    </row>
    <row r="253" spans="2:26" ht="15.5" x14ac:dyDescent="0.35">
      <c r="B253" t="s">
        <v>248</v>
      </c>
      <c r="C253" t="s">
        <v>249</v>
      </c>
      <c r="D253" s="5">
        <v>-175000000</v>
      </c>
      <c r="E253" s="5">
        <v>3000000000</v>
      </c>
      <c r="F253" s="5">
        <v>1000000000</v>
      </c>
      <c r="G253" s="5">
        <v>22000000</v>
      </c>
      <c r="H253" s="5">
        <v>-700000000</v>
      </c>
      <c r="I253" s="5">
        <v>3000000000</v>
      </c>
      <c r="J253" s="5">
        <v>-3000000000</v>
      </c>
      <c r="K253" s="5">
        <v>-1000000000</v>
      </c>
      <c r="L253" s="5">
        <v>-18000000000</v>
      </c>
      <c r="M253" s="5">
        <v>-2000000000</v>
      </c>
      <c r="N253" s="5">
        <v>2000000000</v>
      </c>
      <c r="O253" s="5">
        <v>25000000000</v>
      </c>
      <c r="P253" s="5">
        <v>21000000000</v>
      </c>
      <c r="Q253" s="5">
        <v>10000000000</v>
      </c>
    </row>
    <row r="254" spans="2:26" ht="15.5" x14ac:dyDescent="0.35">
      <c r="C254" t="s">
        <v>250</v>
      </c>
      <c r="H254" s="5">
        <v>4000000000</v>
      </c>
      <c r="I254" s="5">
        <v>3000000000</v>
      </c>
      <c r="J254" s="5">
        <v>-3000000000</v>
      </c>
      <c r="K254" s="5">
        <v>-1000000000</v>
      </c>
      <c r="L254" s="5">
        <v>-18000000000</v>
      </c>
      <c r="M254" s="5">
        <v>-2000000000</v>
      </c>
      <c r="N254" s="5">
        <v>2000000000</v>
      </c>
      <c r="O254" s="5">
        <v>25000000000</v>
      </c>
      <c r="P254" s="5">
        <v>21000000000</v>
      </c>
      <c r="Q254" s="5">
        <v>10000000000</v>
      </c>
    </row>
    <row r="255" spans="2:26" ht="15.5" x14ac:dyDescent="0.35">
      <c r="C255" t="s">
        <v>56</v>
      </c>
      <c r="D255" s="6">
        <v>-0.16</v>
      </c>
      <c r="E255" s="6">
        <v>2.4500000000000002</v>
      </c>
      <c r="F255" s="6">
        <v>1.1599999999999999</v>
      </c>
      <c r="G255" s="6">
        <v>0.02</v>
      </c>
      <c r="H255" s="6">
        <v>-0.64</v>
      </c>
      <c r="I255" s="6">
        <v>3.04</v>
      </c>
      <c r="J255" s="6">
        <v>-2.4300000000000002</v>
      </c>
      <c r="K255" s="6">
        <v>-1.04</v>
      </c>
      <c r="L255" s="6">
        <v>-16.95</v>
      </c>
      <c r="M255" s="6">
        <v>-2.29</v>
      </c>
      <c r="N255" s="6">
        <v>1.98</v>
      </c>
      <c r="O255" s="6">
        <v>22.73</v>
      </c>
      <c r="P255" s="6">
        <v>19.010000000000002</v>
      </c>
      <c r="Q255" s="6">
        <v>9.44</v>
      </c>
    </row>
    <row r="256" spans="2:26" ht="15.5" x14ac:dyDescent="0.35">
      <c r="C256" t="s">
        <v>251</v>
      </c>
      <c r="H256" s="6">
        <v>3.47</v>
      </c>
      <c r="I256" s="6">
        <v>3.04</v>
      </c>
      <c r="J256" s="6">
        <v>-2.4300000000000002</v>
      </c>
      <c r="K256" s="6">
        <v>-1.04</v>
      </c>
      <c r="L256" s="6">
        <v>-16.95</v>
      </c>
      <c r="M256" s="6">
        <v>-2.29</v>
      </c>
      <c r="N256" s="6">
        <v>1.98</v>
      </c>
      <c r="O256" s="6">
        <v>22.73</v>
      </c>
      <c r="P256" s="6">
        <v>19.010000000000002</v>
      </c>
      <c r="Q256" s="6">
        <v>9.44</v>
      </c>
    </row>
    <row r="257" spans="3:17" ht="15.5" x14ac:dyDescent="0.35">
      <c r="C257" t="s">
        <v>252</v>
      </c>
      <c r="D257" s="5">
        <v>59000000000</v>
      </c>
      <c r="E257" s="5">
        <v>63000000000</v>
      </c>
      <c r="F257" s="5">
        <v>60000000000</v>
      </c>
      <c r="G257" s="5">
        <v>55000000000</v>
      </c>
      <c r="H257" s="5">
        <v>236000000000</v>
      </c>
      <c r="I257" s="5">
        <v>233000000000</v>
      </c>
      <c r="J257" s="5">
        <v>205000000000</v>
      </c>
      <c r="K257" s="5">
        <v>181000000000</v>
      </c>
      <c r="L257" s="5">
        <v>172000000000</v>
      </c>
      <c r="M257" s="5">
        <v>141000000000</v>
      </c>
      <c r="N257" s="5">
        <v>144000000000</v>
      </c>
      <c r="O257" s="5">
        <v>203000000000</v>
      </c>
      <c r="P257" s="5">
        <v>198000000000</v>
      </c>
      <c r="Q257" s="5">
        <v>143000000000</v>
      </c>
    </row>
    <row r="258" spans="3:17" ht="15.5" x14ac:dyDescent="0.35">
      <c r="C258" t="s">
        <v>253</v>
      </c>
      <c r="H258" s="5">
        <v>237000000000</v>
      </c>
      <c r="I258" s="5">
        <v>233000000000</v>
      </c>
      <c r="J258" s="5">
        <v>205000000000</v>
      </c>
      <c r="K258" s="5">
        <v>181000000000</v>
      </c>
      <c r="L258" s="5">
        <v>172000000000</v>
      </c>
      <c r="M258" s="5">
        <v>141000000000</v>
      </c>
      <c r="N258" s="5">
        <v>144000000000</v>
      </c>
      <c r="O258" s="5">
        <v>203000000000</v>
      </c>
      <c r="P258" s="5">
        <v>198000000000</v>
      </c>
      <c r="Q258" s="5">
        <v>143000000000</v>
      </c>
    </row>
    <row r="259" spans="3:17" ht="15.5" x14ac:dyDescent="0.35">
      <c r="C259" t="s">
        <v>254</v>
      </c>
      <c r="I259" s="6">
        <v>-154.18</v>
      </c>
    </row>
    <row r="260" spans="3:17" ht="15.5" x14ac:dyDescent="0.35">
      <c r="C260" t="s">
        <v>255</v>
      </c>
      <c r="I260" s="6">
        <v>28.53</v>
      </c>
    </row>
    <row r="261" spans="3:17" ht="15.5" x14ac:dyDescent="0.35">
      <c r="C261" t="s">
        <v>256</v>
      </c>
      <c r="I261" s="6">
        <v>7.49</v>
      </c>
    </row>
    <row r="262" spans="3:17" ht="15.5" x14ac:dyDescent="0.35">
      <c r="C262" t="s">
        <v>257</v>
      </c>
      <c r="I262" s="6">
        <v>3.5000000000000003E-2</v>
      </c>
    </row>
    <row r="263" spans="3:17" ht="15.5" x14ac:dyDescent="0.35">
      <c r="C263" t="s">
        <v>258</v>
      </c>
      <c r="I263" s="6">
        <v>0.45</v>
      </c>
    </row>
    <row r="264" spans="3:17" ht="15.5" x14ac:dyDescent="0.35">
      <c r="C264" t="s">
        <v>259</v>
      </c>
      <c r="I264" s="6">
        <v>0.71</v>
      </c>
    </row>
    <row r="265" spans="3:17" ht="15.5" x14ac:dyDescent="0.35">
      <c r="C265" t="s">
        <v>260</v>
      </c>
      <c r="I265" s="6">
        <v>38.83</v>
      </c>
    </row>
    <row r="266" spans="3:17" ht="15.5" x14ac:dyDescent="0.35">
      <c r="C266" t="s">
        <v>261</v>
      </c>
      <c r="I266" s="6">
        <v>-125.39</v>
      </c>
    </row>
    <row r="267" spans="3:17" ht="15.5" x14ac:dyDescent="0.35">
      <c r="C267" t="s">
        <v>262</v>
      </c>
      <c r="I267" s="6">
        <v>50.1</v>
      </c>
    </row>
    <row r="268" spans="3:17" ht="15.5" x14ac:dyDescent="0.35">
      <c r="C268" t="s">
        <v>263</v>
      </c>
      <c r="I268" s="5">
        <v>24</v>
      </c>
    </row>
    <row r="269" spans="3:17" ht="15.5" x14ac:dyDescent="0.35">
      <c r="C269" t="s">
        <v>264</v>
      </c>
      <c r="I269" s="6">
        <v>0.13</v>
      </c>
    </row>
    <row r="270" spans="3:17" ht="15.5" x14ac:dyDescent="0.35">
      <c r="C270" t="s">
        <v>265</v>
      </c>
      <c r="I270" s="6">
        <v>-0.65</v>
      </c>
    </row>
    <row r="271" spans="3:17" ht="15.5" x14ac:dyDescent="0.35">
      <c r="C271" t="s">
        <v>266</v>
      </c>
      <c r="I271" s="6">
        <v>3.47</v>
      </c>
    </row>
    <row r="272" spans="3:17" ht="15.5" x14ac:dyDescent="0.35">
      <c r="C272" t="s">
        <v>267</v>
      </c>
      <c r="I272" s="6">
        <v>-0.64</v>
      </c>
    </row>
    <row r="273" spans="3:9" ht="15.5" x14ac:dyDescent="0.35">
      <c r="C273" t="s">
        <v>268</v>
      </c>
      <c r="I273" s="6">
        <v>217.72</v>
      </c>
    </row>
    <row r="274" spans="3:9" ht="15.5" x14ac:dyDescent="0.35">
      <c r="C274" t="s">
        <v>269</v>
      </c>
      <c r="D274" s="6">
        <v>7.44</v>
      </c>
    </row>
    <row r="275" spans="3:9" ht="15.5" x14ac:dyDescent="0.35">
      <c r="C275" t="s">
        <v>270</v>
      </c>
      <c r="I275" s="6">
        <v>140.41999999999999</v>
      </c>
    </row>
    <row r="276" spans="3:9" ht="15.5" x14ac:dyDescent="0.35">
      <c r="C276" t="s">
        <v>271</v>
      </c>
      <c r="I276" s="6">
        <v>-0.79</v>
      </c>
    </row>
    <row r="277" spans="3:9" ht="15.5" x14ac:dyDescent="0.35">
      <c r="C277" t="s">
        <v>272</v>
      </c>
      <c r="D277" s="6">
        <v>0.98</v>
      </c>
    </row>
    <row r="278" spans="3:9" ht="15.5" x14ac:dyDescent="0.35">
      <c r="C278" t="s">
        <v>273</v>
      </c>
      <c r="D278" s="6">
        <v>0.67</v>
      </c>
    </row>
    <row r="279" spans="3:9" ht="15.5" x14ac:dyDescent="0.35">
      <c r="C279" t="s">
        <v>274</v>
      </c>
      <c r="D279" s="6">
        <v>0.02</v>
      </c>
    </row>
    <row r="280" spans="3:9" ht="15.5" x14ac:dyDescent="0.35">
      <c r="C280" t="s">
        <v>275</v>
      </c>
      <c r="D280" s="6">
        <v>0.02</v>
      </c>
    </row>
    <row r="281" spans="3:9" ht="15.5" x14ac:dyDescent="0.35">
      <c r="C281" t="s">
        <v>276</v>
      </c>
      <c r="D281" s="6">
        <v>0.95</v>
      </c>
    </row>
    <row r="282" spans="3:9" ht="15.5" x14ac:dyDescent="0.35">
      <c r="C282" t="s">
        <v>277</v>
      </c>
      <c r="D282" s="6">
        <v>0.01</v>
      </c>
    </row>
    <row r="283" spans="3:9" ht="15.5" x14ac:dyDescent="0.35">
      <c r="C283" t="s">
        <v>278</v>
      </c>
      <c r="D283" s="6">
        <v>2.41</v>
      </c>
    </row>
    <row r="284" spans="3:9" ht="15.5" x14ac:dyDescent="0.35">
      <c r="C284" t="s">
        <v>279</v>
      </c>
      <c r="I284" s="6">
        <v>8.1300000000000008</v>
      </c>
    </row>
    <row r="285" spans="3:9" ht="15.5" x14ac:dyDescent="0.35">
      <c r="C285" t="s">
        <v>12</v>
      </c>
      <c r="D285" s="5">
        <v>3000000000</v>
      </c>
    </row>
    <row r="286" spans="3:9" ht="15.5" x14ac:dyDescent="0.35">
      <c r="C286" t="s">
        <v>280</v>
      </c>
      <c r="I286" s="6">
        <v>1.41</v>
      </c>
    </row>
    <row r="287" spans="3:9" ht="15.5" x14ac:dyDescent="0.35">
      <c r="C287" t="s">
        <v>281</v>
      </c>
      <c r="I287" s="6">
        <v>1.03E-2</v>
      </c>
    </row>
    <row r="288" spans="3:9" ht="15.5" x14ac:dyDescent="0.35">
      <c r="C288" t="s">
        <v>282</v>
      </c>
      <c r="I288" s="6">
        <v>2.4700000000000003E-2</v>
      </c>
    </row>
    <row r="289" spans="3:9" ht="15.5" x14ac:dyDescent="0.35">
      <c r="C289" t="s">
        <v>283</v>
      </c>
      <c r="I289" s="6">
        <v>1.5900000000000001E-2</v>
      </c>
    </row>
    <row r="290" spans="3:9" ht="15.5" x14ac:dyDescent="0.35">
      <c r="C290" t="s">
        <v>284</v>
      </c>
      <c r="I290" s="6">
        <v>1.2800000000000001E-2</v>
      </c>
    </row>
    <row r="291" spans="3:9" ht="15.5" x14ac:dyDescent="0.35">
      <c r="C291" t="s">
        <v>285</v>
      </c>
      <c r="D291" s="6">
        <v>107.68</v>
      </c>
    </row>
    <row r="292" spans="3:9" ht="15.5" x14ac:dyDescent="0.35">
      <c r="C292" t="s">
        <v>286</v>
      </c>
      <c r="D292" s="6">
        <v>70.73</v>
      </c>
    </row>
    <row r="293" spans="3:9" ht="15.5" x14ac:dyDescent="0.35">
      <c r="C293" t="s">
        <v>287</v>
      </c>
      <c r="D293" s="6">
        <v>60.41</v>
      </c>
    </row>
    <row r="294" spans="3:9" ht="15.5" x14ac:dyDescent="0.35">
      <c r="C294" t="s">
        <v>288</v>
      </c>
      <c r="D294" s="5">
        <v>118</v>
      </c>
    </row>
    <row r="295" spans="3:9" ht="15.5" x14ac:dyDescent="0.35">
      <c r="C295" t="s">
        <v>289</v>
      </c>
      <c r="D295" s="6">
        <v>0.85</v>
      </c>
    </row>
    <row r="296" spans="3:9" ht="15.5" x14ac:dyDescent="0.35">
      <c r="C296" t="s">
        <v>290</v>
      </c>
      <c r="I296" s="6">
        <v>0.64</v>
      </c>
    </row>
    <row r="297" spans="3:9" ht="15.5" x14ac:dyDescent="0.35">
      <c r="C297" t="s">
        <v>291</v>
      </c>
      <c r="I297" s="6">
        <v>5.03</v>
      </c>
    </row>
    <row r="298" spans="3:9" ht="15.5" x14ac:dyDescent="0.35">
      <c r="C298" t="s">
        <v>52</v>
      </c>
      <c r="I298" s="5">
        <v>108000000000</v>
      </c>
    </row>
    <row r="299" spans="3:9" ht="15.5" x14ac:dyDescent="0.35">
      <c r="C299" t="s">
        <v>292</v>
      </c>
      <c r="I299" s="5">
        <v>174000000000</v>
      </c>
    </row>
    <row r="300" spans="3:9" ht="15.5" x14ac:dyDescent="0.35">
      <c r="C300" t="s">
        <v>293</v>
      </c>
      <c r="I300" s="5">
        <v>1090000000</v>
      </c>
    </row>
    <row r="301" spans="3:9" ht="15.5" x14ac:dyDescent="0.35">
      <c r="C301" t="s">
        <v>294</v>
      </c>
      <c r="I301" s="6">
        <v>0.2828</v>
      </c>
    </row>
    <row r="302" spans="3:9" ht="15.5" x14ac:dyDescent="0.35">
      <c r="C302" t="s">
        <v>295</v>
      </c>
      <c r="D302" s="6">
        <v>9.0899999999999995E-2</v>
      </c>
    </row>
    <row r="303" spans="3:9" ht="15.5" x14ac:dyDescent="0.35">
      <c r="C303" t="s">
        <v>296</v>
      </c>
      <c r="D303" s="6">
        <v>-1.7000000000000001E-3</v>
      </c>
    </row>
    <row r="304" spans="3:9" ht="15.5" x14ac:dyDescent="0.35">
      <c r="C304" t="s">
        <v>297</v>
      </c>
      <c r="D304" s="6">
        <v>-3.0000000000000001E-3</v>
      </c>
    </row>
    <row r="305" spans="3:9" ht="15.5" x14ac:dyDescent="0.35">
      <c r="C305" t="s">
        <v>298</v>
      </c>
      <c r="D305" s="6">
        <v>8.6800000000000002E-2</v>
      </c>
    </row>
    <row r="306" spans="3:9" ht="15.5" x14ac:dyDescent="0.35">
      <c r="C306" t="s">
        <v>299</v>
      </c>
      <c r="D306" s="6">
        <v>0.15509999999999999</v>
      </c>
    </row>
    <row r="307" spans="3:9" ht="15.5" x14ac:dyDescent="0.35">
      <c r="C307" t="s">
        <v>300</v>
      </c>
      <c r="D307" s="6">
        <v>0.72950000000000004</v>
      </c>
    </row>
    <row r="308" spans="3:9" ht="15.5" x14ac:dyDescent="0.35">
      <c r="C308" t="s">
        <v>301</v>
      </c>
      <c r="I308" s="5">
        <v>7</v>
      </c>
    </row>
    <row r="309" spans="3:9" ht="15.5" x14ac:dyDescent="0.35">
      <c r="C309" t="s">
        <v>302</v>
      </c>
      <c r="I309" s="6">
        <v>0.91</v>
      </c>
    </row>
    <row r="310" spans="3:9" ht="15.5" x14ac:dyDescent="0.35">
      <c r="C310" t="s">
        <v>303</v>
      </c>
      <c r="I310" s="6">
        <v>0.1</v>
      </c>
    </row>
    <row r="311" spans="3:9" ht="15.5" x14ac:dyDescent="0.35">
      <c r="C311" t="s">
        <v>304</v>
      </c>
      <c r="I311" s="6">
        <v>0.31</v>
      </c>
    </row>
    <row r="312" spans="3:9" ht="15.5" x14ac:dyDescent="0.35">
      <c r="C312" t="s">
        <v>305</v>
      </c>
      <c r="I312" s="6">
        <v>0.09</v>
      </c>
    </row>
    <row r="313" spans="3:9" ht="15.5" x14ac:dyDescent="0.35">
      <c r="C313" t="s">
        <v>306</v>
      </c>
      <c r="I313" s="6">
        <v>0.79</v>
      </c>
    </row>
    <row r="314" spans="3:9" ht="15.5" x14ac:dyDescent="0.35">
      <c r="C314" t="s">
        <v>307</v>
      </c>
      <c r="I314" s="6">
        <v>0.69</v>
      </c>
    </row>
    <row r="315" spans="3:9" ht="15.5" x14ac:dyDescent="0.35">
      <c r="C315" t="s">
        <v>308</v>
      </c>
      <c r="I315" s="6">
        <v>0.52</v>
      </c>
    </row>
    <row r="316" spans="3:9" ht="15.5" x14ac:dyDescent="0.35">
      <c r="C316" t="s">
        <v>309</v>
      </c>
      <c r="I316" s="5">
        <v>237000000000</v>
      </c>
    </row>
    <row r="317" spans="3:9" ht="15.5" x14ac:dyDescent="0.35">
      <c r="C317" t="s">
        <v>310</v>
      </c>
      <c r="I317" s="5">
        <v>27000000000</v>
      </c>
    </row>
    <row r="318" spans="3:9" ht="15.5" x14ac:dyDescent="0.35">
      <c r="C318" t="s">
        <v>311</v>
      </c>
      <c r="I318" s="5">
        <v>7000000000</v>
      </c>
    </row>
    <row r="319" spans="3:9" ht="15.5" x14ac:dyDescent="0.35">
      <c r="C319" t="s">
        <v>312</v>
      </c>
      <c r="I319" s="5">
        <v>4000000000</v>
      </c>
    </row>
    <row r="320" spans="3:9" ht="15.5" x14ac:dyDescent="0.35">
      <c r="C320" t="s">
        <v>313</v>
      </c>
      <c r="D320" s="5">
        <v>8000000000</v>
      </c>
    </row>
    <row r="321" spans="3:9" ht="15.5" x14ac:dyDescent="0.35">
      <c r="C321" t="s">
        <v>314</v>
      </c>
      <c r="D321" s="5">
        <v>368000000000</v>
      </c>
    </row>
    <row r="322" spans="3:9" ht="15.5" x14ac:dyDescent="0.35">
      <c r="C322" t="s">
        <v>315</v>
      </c>
      <c r="D322" s="5">
        <v>145000000000</v>
      </c>
    </row>
    <row r="323" spans="3:9" ht="15.5" x14ac:dyDescent="0.35">
      <c r="C323" t="s">
        <v>233</v>
      </c>
      <c r="D323" s="5">
        <v>-3000000000</v>
      </c>
    </row>
    <row r="324" spans="3:9" ht="15.5" x14ac:dyDescent="0.35">
      <c r="C324" t="s">
        <v>232</v>
      </c>
      <c r="I324" s="5">
        <v>153000000000</v>
      </c>
    </row>
    <row r="325" spans="3:9" ht="15.5" x14ac:dyDescent="0.35">
      <c r="C325" t="s">
        <v>231</v>
      </c>
      <c r="D325" s="5">
        <v>4000000000</v>
      </c>
    </row>
    <row r="326" spans="3:9" ht="15.5" x14ac:dyDescent="0.35">
      <c r="C326" t="s">
        <v>23</v>
      </c>
      <c r="D326" s="5">
        <v>4000000000</v>
      </c>
    </row>
    <row r="327" spans="3:9" ht="15.5" x14ac:dyDescent="0.35">
      <c r="C327" t="s">
        <v>20</v>
      </c>
      <c r="D327" s="5">
        <v>-5000000000</v>
      </c>
    </row>
    <row r="328" spans="3:9" ht="15.5" x14ac:dyDescent="0.35">
      <c r="C328" t="s">
        <v>316</v>
      </c>
      <c r="I328" s="5">
        <v>224000000000</v>
      </c>
    </row>
    <row r="329" spans="3:9" ht="15.5" x14ac:dyDescent="0.35">
      <c r="C329" t="s">
        <v>317</v>
      </c>
      <c r="I329" s="5">
        <v>3000000000</v>
      </c>
    </row>
    <row r="330" spans="3:9" ht="15.5" x14ac:dyDescent="0.35">
      <c r="C330" t="s">
        <v>318</v>
      </c>
      <c r="I330" s="5">
        <v>-4000000000</v>
      </c>
    </row>
    <row r="331" spans="3:9" ht="15.5" x14ac:dyDescent="0.35">
      <c r="C331" t="s">
        <v>319</v>
      </c>
      <c r="I331" s="5">
        <v>-5000000000</v>
      </c>
    </row>
    <row r="332" spans="3:9" ht="15.5" x14ac:dyDescent="0.35">
      <c r="C332" t="s">
        <v>320</v>
      </c>
      <c r="I332" s="5">
        <v>-4000000000</v>
      </c>
    </row>
    <row r="333" spans="3:9" ht="15.5" x14ac:dyDescent="0.35">
      <c r="C333" t="s">
        <v>321</v>
      </c>
      <c r="I333" s="5">
        <v>-1000000000</v>
      </c>
    </row>
  </sheetData>
  <pageMargins left="0.7" right="0.7" top="0.75" bottom="0.75" header="0.3" footer="0.3"/>
  <ignoredErrors>
    <ignoredError sqref="A1:Z33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559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560</v>
      </c>
      <c r="D2" s="2" vm="52">
        <f ca="1">IFERROR(_xlfn.STOCKHISTORY("XIDX:" &amp; $C$1, D3, , 0, 0, 1), "Libur")</f>
        <v>482</v>
      </c>
      <c r="H2" s="2" vm="52">
        <f ca="1">IFERROR(INDEX(D2:G2,COUNT(D2:G2)),"")</f>
        <v>482</v>
      </c>
      <c r="I2" s="2" vm="53">
        <f t="shared" ref="I2:Z2" ca="1" si="0">IFERROR(_xlfn.STOCKHISTORY("XIDX:" &amp; $C$1, I1, , 0, 0, 1), "Libur")</f>
        <v>498</v>
      </c>
      <c r="J2" s="2" vm="54">
        <f t="shared" ca="1" si="0"/>
        <v>540</v>
      </c>
      <c r="K2" s="2" vm="55">
        <f t="shared" ca="1" si="0"/>
        <v>438</v>
      </c>
      <c r="L2" s="2" vm="56">
        <f t="shared" ca="1" si="0"/>
        <v>466</v>
      </c>
      <c r="M2" s="2" vm="57">
        <f t="shared" ca="1" si="0"/>
        <v>440</v>
      </c>
      <c r="N2" s="2" vm="58">
        <f t="shared" ca="1" si="0"/>
        <v>354</v>
      </c>
      <c r="O2" s="2" vm="59">
        <f t="shared" ca="1" si="0"/>
        <v>340</v>
      </c>
      <c r="P2" s="2" vm="60">
        <f t="shared" ca="1" si="0"/>
        <v>384</v>
      </c>
      <c r="Q2" s="2" vm="61">
        <f t="shared" ca="1" si="0"/>
        <v>378</v>
      </c>
      <c r="R2" s="2" vm="62">
        <f t="shared" ca="1" si="0"/>
        <v>520</v>
      </c>
      <c r="S2" s="2" vm="63">
        <f t="shared" ca="1" si="0"/>
        <v>224</v>
      </c>
      <c r="T2" s="2" vm="64">
        <f t="shared" ca="1" si="0"/>
        <v>315</v>
      </c>
      <c r="U2" s="2" vm="65">
        <f t="shared" ca="1" si="0"/>
        <v>295</v>
      </c>
      <c r="V2" s="2" vm="66">
        <f t="shared" ca="1" si="0"/>
        <v>375</v>
      </c>
      <c r="W2" s="2" vm="67">
        <f t="shared" ca="1" si="0"/>
        <v>475</v>
      </c>
      <c r="X2" s="2" vm="68">
        <f t="shared" ca="1" si="0"/>
        <v>210</v>
      </c>
      <c r="Y2" s="2" vm="48">
        <f t="shared" ca="1" si="0"/>
        <v>139</v>
      </c>
      <c r="Z2" s="2" vm="69">
        <f t="shared" ca="1" si="0"/>
        <v>58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209673230452</v>
      </c>
      <c r="H4" s="2">
        <f>IFERROR(SUM(D4:G4)*(4/MAX(1,COUNT(D4:G4))),"")</f>
        <v>838692921808</v>
      </c>
      <c r="I4" s="2">
        <f t="shared" ref="I4:Z4" si="1">IFERROR(INDEX(I51:I500,MATCH($C$4,$C$51:$C$500,0)),"")</f>
        <v>917317232890</v>
      </c>
      <c r="J4" s="2">
        <f t="shared" si="1"/>
        <v>869134742614</v>
      </c>
      <c r="K4" s="2">
        <f t="shared" si="1"/>
        <v>857775074318</v>
      </c>
      <c r="L4" s="2">
        <f t="shared" si="1"/>
        <v>1083672730660</v>
      </c>
      <c r="M4" s="2">
        <f t="shared" si="1"/>
        <v>970111806482</v>
      </c>
      <c r="N4" s="2">
        <f t="shared" si="1"/>
        <v>739402296030</v>
      </c>
      <c r="O4" s="2">
        <f t="shared" si="1"/>
        <v>776541441414</v>
      </c>
      <c r="P4" s="2">
        <f t="shared" si="1"/>
        <v>777316506801</v>
      </c>
      <c r="Q4" s="2">
        <f t="shared" si="1"/>
        <v>761926952217</v>
      </c>
      <c r="R4" s="2">
        <f t="shared" si="1"/>
        <v>792794834768</v>
      </c>
      <c r="S4" s="2">
        <f t="shared" si="1"/>
        <v>677331846043</v>
      </c>
      <c r="T4" s="2">
        <f t="shared" si="1"/>
        <v>737863227409</v>
      </c>
      <c r="U4" s="2">
        <f t="shared" si="1"/>
        <v>643403327263</v>
      </c>
      <c r="V4" s="2">
        <f t="shared" si="1"/>
        <v>556445856927</v>
      </c>
      <c r="W4" s="2">
        <f t="shared" si="1"/>
        <v>512774178073</v>
      </c>
      <c r="X4" s="2">
        <f t="shared" si="1"/>
        <v>536165916012</v>
      </c>
      <c r="Y4" s="2">
        <f t="shared" si="1"/>
        <v>501126702936</v>
      </c>
      <c r="Z4" s="2">
        <f t="shared" si="1"/>
        <v>469501156785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10508608784</v>
      </c>
      <c r="H5" s="2">
        <f>IFERROR(SUM(D5:G5)*(4/MAX(1,COUNT(D5:G5))),"")</f>
        <v>42034435136</v>
      </c>
      <c r="I5" s="2">
        <f t="shared" ref="I5:Z5" si="2">IFERROR(INDEX(I51:I500,MATCH($C$5,$C$51:$C$500,0)),"")</f>
        <v>57948309921</v>
      </c>
      <c r="J5" s="2">
        <f t="shared" si="2"/>
        <v>50318181557</v>
      </c>
      <c r="K5" s="2">
        <f t="shared" si="2"/>
        <v>37807584701</v>
      </c>
      <c r="L5" s="2">
        <f t="shared" si="2"/>
        <v>72631619282</v>
      </c>
      <c r="M5" s="2">
        <f t="shared" si="2"/>
        <v>73591051763</v>
      </c>
      <c r="N5" s="2">
        <f t="shared" si="2"/>
        <v>46755615173</v>
      </c>
      <c r="O5" s="2">
        <f t="shared" si="2"/>
        <v>43463993138</v>
      </c>
      <c r="P5" s="2">
        <f t="shared" si="2"/>
        <v>34628255297</v>
      </c>
      <c r="Q5" s="2">
        <f t="shared" si="2"/>
        <v>51796809854</v>
      </c>
      <c r="R5" s="2">
        <f t="shared" si="2"/>
        <v>49075094279</v>
      </c>
      <c r="S5" s="2">
        <f t="shared" si="2"/>
        <v>31217511932</v>
      </c>
      <c r="T5" s="2">
        <f t="shared" si="2"/>
        <v>32593885511</v>
      </c>
      <c r="U5" s="2">
        <f t="shared" si="2"/>
        <v>19718348656</v>
      </c>
      <c r="V5" s="2">
        <f t="shared" si="2"/>
        <v>27373408663</v>
      </c>
      <c r="W5" s="2">
        <f t="shared" si="2"/>
        <v>36473509790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908027821820</v>
      </c>
      <c r="H6" s="2">
        <f>IFERROR(INDEX(D6:G6,COUNT(D6:G6)),"")</f>
        <v>908027821820</v>
      </c>
      <c r="I6" s="2">
        <f t="shared" ref="I6:Z6" si="3">IFERROR(INDEX(I51:I500,MATCH($C$6,$C$51:$C$500,0)),"")</f>
        <v>892619944957</v>
      </c>
      <c r="J6" s="2">
        <f t="shared" si="3"/>
        <v>893853087704</v>
      </c>
      <c r="K6" s="2">
        <f t="shared" si="3"/>
        <v>831836397880</v>
      </c>
      <c r="L6" s="2">
        <f t="shared" si="3"/>
        <v>786929124418</v>
      </c>
      <c r="M6" s="2">
        <f t="shared" si="3"/>
        <v>691468538398</v>
      </c>
      <c r="N6" s="2">
        <f t="shared" si="3"/>
        <v>593582375012</v>
      </c>
      <c r="O6" s="2">
        <f t="shared" si="3"/>
        <v>536925371505</v>
      </c>
      <c r="P6" s="2">
        <f t="shared" si="3"/>
        <v>482914243337</v>
      </c>
      <c r="Q6" s="2">
        <f t="shared" si="3"/>
        <v>441946749143</v>
      </c>
      <c r="R6" s="2">
        <f t="shared" si="3"/>
        <v>373749035530</v>
      </c>
      <c r="S6" s="2">
        <f t="shared" si="3"/>
        <v>310464258463</v>
      </c>
      <c r="T6" s="2">
        <f t="shared" si="3"/>
        <v>263451227145</v>
      </c>
      <c r="U6" s="2">
        <f t="shared" si="3"/>
        <v>225742774790</v>
      </c>
      <c r="V6" s="2">
        <f t="shared" si="3"/>
        <v>242028852241</v>
      </c>
      <c r="W6" s="2">
        <f t="shared" si="3"/>
        <v>290586357773</v>
      </c>
      <c r="X6" s="2">
        <f t="shared" si="3"/>
        <v>293244352907</v>
      </c>
      <c r="Y6" s="2">
        <f t="shared" si="3"/>
        <v>257062697370</v>
      </c>
      <c r="Z6" s="2">
        <f t="shared" si="3"/>
        <v>233011504242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0.97</v>
      </c>
      <c r="H7" s="3">
        <f>IFERROR(INDEX(D7:G7,COUNT(D7:G7)),"")</f>
        <v>0.97</v>
      </c>
      <c r="I7" s="3">
        <f t="shared" ref="I7:Z7" si="4">IFERROR(INDEX(I51:I500,MATCH($C$7,$C$51:$C$500,0))/1000000000,"")</f>
        <v>0.97</v>
      </c>
      <c r="J7" s="3">
        <f t="shared" si="4"/>
        <v>0.97</v>
      </c>
      <c r="K7" s="3">
        <f t="shared" si="4"/>
        <v>0.97</v>
      </c>
      <c r="L7" s="3">
        <f t="shared" si="4"/>
        <v>0.97</v>
      </c>
      <c r="M7" s="3">
        <f t="shared" si="4"/>
        <v>0.97</v>
      </c>
      <c r="N7" s="3">
        <f t="shared" si="4"/>
        <v>0.97</v>
      </c>
      <c r="O7" s="3">
        <f t="shared" si="4"/>
        <v>0.97</v>
      </c>
      <c r="P7" s="3">
        <f t="shared" si="4"/>
        <v>0.97</v>
      </c>
      <c r="Q7" s="3">
        <f t="shared" si="4"/>
        <v>0.97</v>
      </c>
      <c r="R7" s="3">
        <f t="shared" si="4"/>
        <v>0.97</v>
      </c>
      <c r="S7" s="3">
        <f t="shared" si="4"/>
        <v>0.97</v>
      </c>
      <c r="T7" s="3">
        <f t="shared" si="4"/>
        <v>0.97</v>
      </c>
      <c r="U7" s="3">
        <f t="shared" si="4"/>
        <v>0.97</v>
      </c>
      <c r="V7" s="3">
        <f t="shared" si="4"/>
        <v>1.05</v>
      </c>
      <c r="W7" s="3">
        <f t="shared" si="4"/>
        <v>1.05</v>
      </c>
      <c r="X7" s="3">
        <f t="shared" si="4"/>
        <v>1.05</v>
      </c>
      <c r="Y7" s="3">
        <f t="shared" si="4"/>
        <v>1.05</v>
      </c>
      <c r="Z7" s="3">
        <f t="shared" si="4"/>
        <v>1.05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Z8" si="5">IFERROR(INDEX(I51:I500,MATCH($C$8,$C$51:$C$500,0)),"")</f>
        <v>60000000000</v>
      </c>
      <c r="J8" s="2">
        <f t="shared" si="5"/>
        <v>0</v>
      </c>
      <c r="K8" s="2">
        <f t="shared" si="5"/>
        <v>175000000000</v>
      </c>
      <c r="L8" s="2">
        <f t="shared" si="5"/>
        <v>-3000000000</v>
      </c>
      <c r="M8" s="2">
        <f t="shared" si="5"/>
        <v>50000000000</v>
      </c>
      <c r="N8" s="2">
        <f t="shared" si="5"/>
        <v>0</v>
      </c>
      <c r="O8" s="2">
        <f t="shared" si="5"/>
        <v>78000000000</v>
      </c>
      <c r="P8" s="2">
        <f t="shared" si="5"/>
        <v>-32000000000</v>
      </c>
      <c r="Q8" s="2">
        <f t="shared" si="5"/>
        <v>43000000000</v>
      </c>
      <c r="R8" s="2">
        <f t="shared" si="5"/>
        <v>-14000000000</v>
      </c>
      <c r="S8" s="2">
        <f t="shared" si="5"/>
        <v>49000000000</v>
      </c>
      <c r="T8" s="2">
        <f t="shared" si="5"/>
        <v>20000000000</v>
      </c>
      <c r="U8" s="2">
        <f t="shared" si="5"/>
        <v>18000000000</v>
      </c>
      <c r="V8" s="2">
        <f t="shared" si="5"/>
        <v>8000000000</v>
      </c>
      <c r="W8" s="2">
        <f t="shared" si="5"/>
        <v>22000000000</v>
      </c>
      <c r="X8" s="2">
        <f t="shared" si="5"/>
        <v>78000000000</v>
      </c>
      <c r="Y8" s="2">
        <f t="shared" si="5"/>
        <v>25000000000</v>
      </c>
      <c r="Z8" s="2">
        <f t="shared" si="5"/>
        <v>-5000000000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-1.31</v>
      </c>
      <c r="H9" s="3">
        <f>IFERROR(INDEX(D9:G9,COUNT(D9:G9)),"")</f>
        <v>-1.31</v>
      </c>
      <c r="I9" s="3">
        <f t="shared" ref="I9:Z9" si="6">IFERROR(INDEX(I51:I500,MATCH($C$9,$C$51:$C$500,0)),"")</f>
        <v>61.66</v>
      </c>
      <c r="J9" s="3">
        <f t="shared" si="6"/>
        <v>58.35</v>
      </c>
      <c r="K9" s="3">
        <f t="shared" si="6"/>
        <v>180.39</v>
      </c>
      <c r="L9" s="3">
        <f t="shared" si="6"/>
        <v>-2.96</v>
      </c>
      <c r="M9" s="3">
        <f t="shared" si="6"/>
        <v>51.36</v>
      </c>
      <c r="N9" s="3">
        <f t="shared" si="6"/>
        <v>70.2</v>
      </c>
      <c r="O9" s="3">
        <f t="shared" si="6"/>
        <v>80.06</v>
      </c>
      <c r="P9" s="3">
        <f t="shared" si="6"/>
        <v>-33.29</v>
      </c>
      <c r="Q9" s="3">
        <f t="shared" si="6"/>
        <v>43.95</v>
      </c>
      <c r="R9" s="3">
        <f t="shared" si="6"/>
        <v>51.09</v>
      </c>
      <c r="S9" s="3">
        <f t="shared" si="6"/>
        <v>50.56</v>
      </c>
      <c r="T9" s="3">
        <f t="shared" si="6"/>
        <v>20.61</v>
      </c>
      <c r="U9" s="3">
        <f t="shared" si="6"/>
        <v>18.89</v>
      </c>
      <c r="V9" s="3">
        <f t="shared" si="6"/>
        <v>7.26</v>
      </c>
      <c r="W9" s="3">
        <f t="shared" si="6"/>
        <v>20.57</v>
      </c>
      <c r="X9" s="3">
        <f t="shared" si="6"/>
        <v>74.650000000000006</v>
      </c>
      <c r="Y9" s="3">
        <f t="shared" si="6"/>
        <v>23.55</v>
      </c>
      <c r="Z9" s="3">
        <f t="shared" si="6"/>
        <v>34.479999999999997</v>
      </c>
    </row>
    <row r="10" spans="1:26" ht="15.5" x14ac:dyDescent="0.35">
      <c r="C10" t="s">
        <v>17</v>
      </c>
      <c r="D10" s="3">
        <f ca="1">IFERROR(IF(D9=0,"",D2/D9),"")</f>
        <v>-367.93893129770993</v>
      </c>
      <c r="I10" s="3">
        <f t="shared" ref="I10:Z10" ca="1" si="7">IFERROR(IF(I9=0,"",I2/I9),"")</f>
        <v>8.0765488160882271</v>
      </c>
      <c r="J10" s="3">
        <f t="shared" ca="1" si="7"/>
        <v>9.2544987146529554</v>
      </c>
      <c r="K10" s="3">
        <f t="shared" ca="1" si="7"/>
        <v>2.4280725095626146</v>
      </c>
      <c r="L10" s="3">
        <f t="shared" ca="1" si="7"/>
        <v>-157.43243243243242</v>
      </c>
      <c r="M10" s="3">
        <f t="shared" ca="1" si="7"/>
        <v>8.5669781931464168</v>
      </c>
      <c r="N10" s="3">
        <f t="shared" ca="1" si="7"/>
        <v>5.0427350427350426</v>
      </c>
      <c r="O10" s="3">
        <f t="shared" ca="1" si="7"/>
        <v>4.2468148888333745</v>
      </c>
      <c r="P10" s="3">
        <f t="shared" ca="1" si="7"/>
        <v>-11.534995494142386</v>
      </c>
      <c r="Q10" s="3">
        <f t="shared" ca="1" si="7"/>
        <v>8.6006825938566553</v>
      </c>
      <c r="R10" s="3">
        <f t="shared" ca="1" si="7"/>
        <v>10.178117048346055</v>
      </c>
      <c r="S10" s="3">
        <f t="shared" ca="1" si="7"/>
        <v>4.4303797468354427</v>
      </c>
      <c r="T10" s="3">
        <f t="shared" ca="1" si="7"/>
        <v>15.283842794759826</v>
      </c>
      <c r="U10" s="3">
        <f t="shared" ca="1" si="7"/>
        <v>15.616728427739544</v>
      </c>
      <c r="V10" s="3">
        <f t="shared" ca="1" si="7"/>
        <v>51.652892561983471</v>
      </c>
      <c r="W10" s="3">
        <f t="shared" ca="1" si="7"/>
        <v>23.091881380651433</v>
      </c>
      <c r="X10" s="3">
        <f t="shared" ca="1" si="7"/>
        <v>2.8131279303415937</v>
      </c>
      <c r="Y10" s="3">
        <f t="shared" ca="1" si="7"/>
        <v>5.9023354564755834</v>
      </c>
      <c r="Z10" s="3">
        <f t="shared" ca="1" si="7"/>
        <v>1.6821345707656614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460344108407</v>
      </c>
      <c r="H11" s="2">
        <f>IFERROR(INDEX(D11:G11,COUNT(D11:G11)),"")</f>
        <v>460344108407</v>
      </c>
      <c r="I11" s="2">
        <f t="shared" ref="I11:Z11" si="8">IFERROR(INDEX(I51:I500,MATCH($C$11,$C$51:$C$500,0)),"")</f>
        <v>461785507901</v>
      </c>
      <c r="J11" s="2">
        <f t="shared" si="8"/>
        <v>487918268230</v>
      </c>
      <c r="K11" s="2">
        <f t="shared" si="8"/>
        <v>442626568967</v>
      </c>
      <c r="L11" s="2">
        <f t="shared" si="8"/>
        <v>269809554893</v>
      </c>
      <c r="M11" s="2">
        <f t="shared" si="8"/>
        <v>284171918151</v>
      </c>
      <c r="N11" s="2">
        <f t="shared" si="8"/>
        <v>240409766767</v>
      </c>
      <c r="O11" s="2">
        <f t="shared" si="8"/>
        <v>179838323571</v>
      </c>
      <c r="P11" s="2">
        <f t="shared" si="8"/>
        <v>106627245303</v>
      </c>
      <c r="Q11" s="2">
        <f t="shared" si="8"/>
        <v>142747568453</v>
      </c>
      <c r="R11" s="2">
        <f t="shared" si="8"/>
        <v>103660388913</v>
      </c>
      <c r="S11" s="2">
        <f t="shared" si="8"/>
        <v>64275870695</v>
      </c>
      <c r="T11" s="2">
        <f t="shared" si="8"/>
        <v>17659223755</v>
      </c>
      <c r="U11" s="2">
        <f t="shared" si="8"/>
        <v>16563370745</v>
      </c>
      <c r="V11" s="2">
        <f t="shared" si="8"/>
        <v>50180362827</v>
      </c>
      <c r="W11" s="2">
        <f t="shared" si="8"/>
        <v>137854265974</v>
      </c>
      <c r="X11" s="2">
        <f t="shared" si="8"/>
        <v>165026940944</v>
      </c>
      <c r="Y11" s="2">
        <f t="shared" si="8"/>
        <v>75231868234</v>
      </c>
      <c r="Z11" s="2">
        <f t="shared" si="8"/>
        <v>36296169245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-459000000000</v>
      </c>
      <c r="H12" s="2">
        <f>IFERROR(INDEX(D12:G12,COUNT(D12:G12)),"")</f>
        <v>-459000000000</v>
      </c>
      <c r="I12" s="2">
        <f t="shared" ref="I12:Z12" si="9">IFERROR(INDEX(I51:I500,MATCH($C$12,$C$51:$C$500,0)),"")</f>
        <v>-460000000000</v>
      </c>
      <c r="J12" s="2">
        <f t="shared" si="9"/>
        <v>-488000000000</v>
      </c>
      <c r="K12" s="2">
        <f t="shared" si="9"/>
        <v>-441000000000</v>
      </c>
      <c r="L12" s="2">
        <f t="shared" si="9"/>
        <v>-270000000000</v>
      </c>
      <c r="M12" s="2">
        <f t="shared" si="9"/>
        <v>-284000000000</v>
      </c>
      <c r="N12" s="2">
        <f t="shared" si="9"/>
        <v>-240000000000</v>
      </c>
      <c r="O12" s="2">
        <f t="shared" si="9"/>
        <v>0</v>
      </c>
      <c r="P12" s="2">
        <f t="shared" si="9"/>
        <v>-107000000000</v>
      </c>
      <c r="Q12" s="2">
        <f t="shared" si="9"/>
        <v>-143000000000</v>
      </c>
      <c r="R12" s="2">
        <f t="shared" si="9"/>
        <v>-104000000000</v>
      </c>
      <c r="S12" s="2">
        <f t="shared" si="9"/>
        <v>-64000000000</v>
      </c>
      <c r="T12" s="2">
        <f t="shared" si="9"/>
        <v>-15000000000</v>
      </c>
      <c r="U12" s="2">
        <f t="shared" si="9"/>
        <v>-12000000000</v>
      </c>
      <c r="V12" s="2">
        <f t="shared" si="9"/>
        <v>-45000000000</v>
      </c>
      <c r="W12" s="2">
        <f t="shared" si="9"/>
        <v>-129000000000</v>
      </c>
      <c r="X12" s="2">
        <f t="shared" si="9"/>
        <v>-165000000000</v>
      </c>
      <c r="Y12" s="2">
        <f t="shared" si="9"/>
        <v>-75000000000</v>
      </c>
      <c r="Z12" s="2">
        <f t="shared" si="9"/>
        <v>-21000000000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Z13" si="10">IFERROR(INDEX(I51:I500,MATCH($C$13,$C$51:$C$500,0)),"")</f>
        <v>2000000000</v>
      </c>
      <c r="J13" s="2">
        <f t="shared" si="10"/>
        <v>0</v>
      </c>
      <c r="K13" s="2">
        <f t="shared" si="10"/>
        <v>2000000000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3000000000</v>
      </c>
      <c r="U13" s="2">
        <f t="shared" si="10"/>
        <v>5000000000</v>
      </c>
      <c r="V13" s="2">
        <f t="shared" si="10"/>
        <v>5000000000</v>
      </c>
      <c r="W13" s="2">
        <f t="shared" si="10"/>
        <v>9000000000</v>
      </c>
      <c r="X13" s="2">
        <f t="shared" si="10"/>
        <v>0</v>
      </c>
      <c r="Y13" s="2">
        <f t="shared" si="10"/>
        <v>0</v>
      </c>
      <c r="Z13" s="2">
        <f t="shared" si="10"/>
        <v>15000000000</v>
      </c>
    </row>
    <row r="14" spans="1:26" ht="15.5" x14ac:dyDescent="0.35">
      <c r="C14" t="s">
        <v>26</v>
      </c>
      <c r="D14" s="2">
        <f>IFERROR(INDEX(D51:D500,MATCH($C$14,$C$51:$C$500,0)),"")</f>
        <v>-109817818</v>
      </c>
      <c r="H14" s="2">
        <f>IFERROR(SUM(D14:G14)*(4/MAX(1,COUNT(D14:G14))),"")</f>
        <v>-439271272</v>
      </c>
      <c r="I14" s="2">
        <f t="shared" ref="I14:Z14" si="11">IFERROR(INDEX(I51:I500,MATCH($C$14,$C$51:$C$500,0)),"")</f>
        <v>-230430587</v>
      </c>
      <c r="J14" s="2">
        <f t="shared" si="11"/>
        <v>-375188186</v>
      </c>
      <c r="K14" s="2">
        <f t="shared" si="11"/>
        <v>-347306476</v>
      </c>
      <c r="L14" s="2">
        <f t="shared" si="11"/>
        <v>-288721691</v>
      </c>
      <c r="M14" s="2">
        <f t="shared" si="11"/>
        <v>-254120087</v>
      </c>
      <c r="N14" s="2">
        <f t="shared" si="11"/>
        <v>-323410935</v>
      </c>
      <c r="O14" s="2">
        <f t="shared" si="11"/>
        <v>-280567408</v>
      </c>
      <c r="P14" s="2">
        <f t="shared" si="11"/>
        <v>-736841170</v>
      </c>
      <c r="Q14" s="2">
        <f t="shared" si="11"/>
        <v>-841638218</v>
      </c>
      <c r="R14" s="2">
        <f t="shared" si="11"/>
        <v>-780144091</v>
      </c>
      <c r="S14" s="2">
        <f t="shared" si="11"/>
        <v>-1274042286</v>
      </c>
      <c r="T14" s="2">
        <f t="shared" si="11"/>
        <v>-1418078545</v>
      </c>
      <c r="U14" s="2">
        <f t="shared" si="11"/>
        <v>-1193957849</v>
      </c>
      <c r="V14" s="2">
        <f t="shared" si="11"/>
        <v>-999622202</v>
      </c>
      <c r="W14" s="2">
        <f t="shared" si="11"/>
        <v>-570435898</v>
      </c>
      <c r="X14" s="2">
        <f t="shared" si="11"/>
        <v>-467814538</v>
      </c>
      <c r="Y14" s="2">
        <f t="shared" si="11"/>
        <v>-1337046420</v>
      </c>
      <c r="Z14" s="2">
        <f t="shared" si="11"/>
        <v>-4481789381</v>
      </c>
    </row>
    <row r="15" spans="1:26" ht="15.5" x14ac:dyDescent="0.35">
      <c r="C15" t="s">
        <v>27</v>
      </c>
      <c r="D15" s="2">
        <f>IFERROR(INDEX(D51:D500,MATCH($C$15,$C$51:$C$500,0)),"")</f>
        <v>-4308188926</v>
      </c>
      <c r="H15" s="2">
        <f>IFERROR(SUM(D15:G15)*(4/MAX(1,COUNT(D15:G15))),"")</f>
        <v>-17232755704</v>
      </c>
      <c r="I15" s="2">
        <f t="shared" ref="I15:Z15" si="12">IFERROR(INDEX(I51:I500,MATCH($C$15,$C$51:$C$500,0)),"")</f>
        <v>-20696263280</v>
      </c>
      <c r="J15" s="2">
        <f t="shared" si="12"/>
        <v>-18522037989</v>
      </c>
      <c r="K15" s="2">
        <f t="shared" si="12"/>
        <v>-14897510556</v>
      </c>
      <c r="L15" s="2">
        <f t="shared" si="12"/>
        <v>-31064913439</v>
      </c>
      <c r="M15" s="2">
        <f t="shared" si="12"/>
        <v>-31914696805</v>
      </c>
      <c r="N15" s="2">
        <f t="shared" si="12"/>
        <v>-22396075884</v>
      </c>
      <c r="O15" s="2">
        <f t="shared" si="12"/>
        <v>-22697694263</v>
      </c>
      <c r="P15" s="2">
        <f t="shared" si="12"/>
        <v>-17075521722</v>
      </c>
      <c r="Q15" s="2">
        <f t="shared" si="12"/>
        <v>-23388107927</v>
      </c>
      <c r="R15" s="2">
        <f t="shared" si="12"/>
        <v>-26468958222</v>
      </c>
      <c r="S15" s="2">
        <f t="shared" si="12"/>
        <v>-11820161899</v>
      </c>
      <c r="T15" s="2">
        <f t="shared" si="12"/>
        <v>-20927345985</v>
      </c>
      <c r="U15" s="2">
        <f t="shared" si="12"/>
        <v>-13411886964</v>
      </c>
      <c r="V15" s="2">
        <f t="shared" si="12"/>
        <v>-14374030020</v>
      </c>
      <c r="W15" s="2">
        <f t="shared" si="12"/>
        <v>-16445976559</v>
      </c>
      <c r="X15" s="2">
        <f t="shared" si="12"/>
        <v>-15621778874</v>
      </c>
      <c r="Y15" s="2">
        <f t="shared" si="12"/>
        <v>-13585383794</v>
      </c>
      <c r="Z15" s="2">
        <f t="shared" si="12"/>
        <v>-2477292033</v>
      </c>
    </row>
    <row r="16" spans="1:26" ht="15.5" x14ac:dyDescent="0.35">
      <c r="C16" t="s">
        <v>28</v>
      </c>
      <c r="D16" s="2">
        <f>IFERROR(INDEX(D51:D500,MATCH($C$16,$C$51:$C$500,0)),"")</f>
        <v>19782668125</v>
      </c>
      <c r="H16" s="2">
        <f>IFERROR(SUM(D16:G16)*(4/MAX(1,COUNT(D16:G16))),"")</f>
        <v>79130672500</v>
      </c>
      <c r="I16" s="2">
        <f t="shared" ref="I16:Z16" si="13">IFERROR(INDEX(I51:I500,MATCH($C$16,$C$51:$C$500,0)),"")</f>
        <v>107183167210</v>
      </c>
      <c r="J16" s="2">
        <f t="shared" si="13"/>
        <v>90996452739</v>
      </c>
      <c r="K16" s="2">
        <f t="shared" si="13"/>
        <v>71540980396</v>
      </c>
      <c r="L16" s="2">
        <f t="shared" si="13"/>
        <v>133379287740</v>
      </c>
      <c r="M16" s="2">
        <f t="shared" si="13"/>
        <v>135948996651</v>
      </c>
      <c r="N16" s="2">
        <f t="shared" si="13"/>
        <v>83166786329</v>
      </c>
      <c r="O16" s="2">
        <f t="shared" si="13"/>
        <v>83534447014</v>
      </c>
      <c r="P16" s="2">
        <f t="shared" si="13"/>
        <v>61747960127</v>
      </c>
      <c r="Q16" s="2">
        <f t="shared" si="13"/>
        <v>95764791063</v>
      </c>
      <c r="R16" s="2">
        <f t="shared" si="13"/>
        <v>95774588017</v>
      </c>
      <c r="S16" s="2">
        <f t="shared" si="13"/>
        <v>63236346206</v>
      </c>
      <c r="T16" s="2">
        <f t="shared" si="13"/>
        <v>75826220743</v>
      </c>
      <c r="U16" s="2">
        <f t="shared" si="13"/>
        <v>48442303122</v>
      </c>
      <c r="V16" s="2">
        <f t="shared" si="13"/>
        <v>58881731387</v>
      </c>
      <c r="W16" s="2">
        <f t="shared" si="13"/>
        <v>71768142639</v>
      </c>
      <c r="X16" s="2">
        <f t="shared" si="13"/>
        <v>68891685165</v>
      </c>
      <c r="Y16" s="2">
        <f t="shared" si="13"/>
        <v>51429526249</v>
      </c>
      <c r="Z16" s="2">
        <f t="shared" si="13"/>
        <v>12391229329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467540000000</v>
      </c>
      <c r="H20" s="2">
        <f t="shared" ref="H20:Z20" ca="1" si="14">IFERROR(H21*H2,"")</f>
        <v>467540000000</v>
      </c>
      <c r="I20" s="2">
        <f t="shared" ca="1" si="14"/>
        <v>483060000000</v>
      </c>
      <c r="J20" s="2">
        <f t="shared" ca="1" si="14"/>
        <v>523800000000</v>
      </c>
      <c r="K20" s="2">
        <f t="shared" ca="1" si="14"/>
        <v>424860000000</v>
      </c>
      <c r="L20" s="2">
        <f t="shared" ca="1" si="14"/>
        <v>452020000000</v>
      </c>
      <c r="M20" s="2">
        <f t="shared" ca="1" si="14"/>
        <v>426800000000</v>
      </c>
      <c r="N20" s="2">
        <f t="shared" ca="1" si="14"/>
        <v>343380000000</v>
      </c>
      <c r="O20" s="2">
        <f t="shared" ca="1" si="14"/>
        <v>329800000000</v>
      </c>
      <c r="P20" s="2">
        <f t="shared" ca="1" si="14"/>
        <v>372480000000</v>
      </c>
      <c r="Q20" s="2">
        <f t="shared" ca="1" si="14"/>
        <v>366660000000</v>
      </c>
      <c r="R20" s="2">
        <f t="shared" ca="1" si="14"/>
        <v>504400000000</v>
      </c>
      <c r="S20" s="2">
        <f t="shared" ca="1" si="14"/>
        <v>217280000000</v>
      </c>
      <c r="T20" s="2">
        <f t="shared" ca="1" si="14"/>
        <v>305550000000</v>
      </c>
      <c r="U20" s="2">
        <f t="shared" ca="1" si="14"/>
        <v>286150000000</v>
      </c>
      <c r="V20" s="2">
        <f t="shared" ca="1" si="14"/>
        <v>393750000000</v>
      </c>
      <c r="W20" s="2">
        <f t="shared" ca="1" si="14"/>
        <v>498750000000</v>
      </c>
      <c r="X20" s="2">
        <f t="shared" ca="1" si="14"/>
        <v>220500000000</v>
      </c>
      <c r="Y20" s="2">
        <f t="shared" ca="1" si="14"/>
        <v>145950000000</v>
      </c>
      <c r="Z20" s="2">
        <f t="shared" ca="1" si="14"/>
        <v>60900000000</v>
      </c>
    </row>
    <row r="21" spans="1:26" ht="15.5" x14ac:dyDescent="0.35">
      <c r="C21" t="s">
        <v>11</v>
      </c>
      <c r="D21" s="2">
        <f>IFERROR(INDEX(D51:D500,MATCH($C$7,$C$51:$C$500,0)),"")</f>
        <v>970000000</v>
      </c>
      <c r="H21" s="2">
        <f>IFERROR(INDEX(D21:G21,COUNT(D21:G21)),"")</f>
        <v>970000000</v>
      </c>
      <c r="I21" s="2">
        <f t="shared" ref="I21:Z21" si="15">IFERROR(INDEX(I51:I500,MATCH($C$7,$C$51:$C$500,0)),"")</f>
        <v>970000000</v>
      </c>
      <c r="J21" s="2">
        <f t="shared" si="15"/>
        <v>970000000</v>
      </c>
      <c r="K21" s="2">
        <f t="shared" si="15"/>
        <v>970000000</v>
      </c>
      <c r="L21" s="2">
        <f t="shared" si="15"/>
        <v>970000000</v>
      </c>
      <c r="M21" s="2">
        <f t="shared" si="15"/>
        <v>970000000</v>
      </c>
      <c r="N21" s="2">
        <f t="shared" si="15"/>
        <v>970000000</v>
      </c>
      <c r="O21" s="2">
        <f t="shared" si="15"/>
        <v>970000000</v>
      </c>
      <c r="P21" s="2">
        <f t="shared" si="15"/>
        <v>970000000</v>
      </c>
      <c r="Q21" s="2">
        <f t="shared" si="15"/>
        <v>970000000</v>
      </c>
      <c r="R21" s="2">
        <f t="shared" si="15"/>
        <v>970000000</v>
      </c>
      <c r="S21" s="2">
        <f t="shared" si="15"/>
        <v>970000000</v>
      </c>
      <c r="T21" s="2">
        <f t="shared" si="15"/>
        <v>970000000</v>
      </c>
      <c r="U21" s="2">
        <f t="shared" si="15"/>
        <v>970000000</v>
      </c>
      <c r="V21" s="2">
        <f t="shared" si="15"/>
        <v>1050000000</v>
      </c>
      <c r="W21" s="2">
        <f t="shared" si="15"/>
        <v>1050000000</v>
      </c>
      <c r="X21" s="2">
        <f t="shared" si="15"/>
        <v>1050000000</v>
      </c>
      <c r="Y21" s="2">
        <f t="shared" si="15"/>
        <v>1050000000</v>
      </c>
      <c r="Z21" s="2">
        <f t="shared" si="15"/>
        <v>1050000000</v>
      </c>
    </row>
    <row r="23" spans="1:26" ht="15.5" x14ac:dyDescent="0.35">
      <c r="B23" t="s">
        <v>53</v>
      </c>
      <c r="C23" t="s">
        <v>54</v>
      </c>
      <c r="D23" s="3">
        <f>IFERROR(D5/D6*100,"")</f>
        <v>1.1573003085893485</v>
      </c>
      <c r="H23" s="3">
        <f t="shared" ref="H23:Z23" si="16">IFERROR(H5/H6*100,"")</f>
        <v>4.6292012343573941</v>
      </c>
      <c r="I23" s="3">
        <f t="shared" si="16"/>
        <v>6.4919353694019843</v>
      </c>
      <c r="J23" s="3">
        <f t="shared" si="16"/>
        <v>5.6293570217730116</v>
      </c>
      <c r="K23" s="3">
        <f t="shared" si="16"/>
        <v>4.545074584059507</v>
      </c>
      <c r="L23" s="3">
        <f t="shared" si="16"/>
        <v>9.2297536116377898</v>
      </c>
      <c r="M23" s="3">
        <f t="shared" si="16"/>
        <v>10.642718746610852</v>
      </c>
      <c r="N23" s="3">
        <f t="shared" si="16"/>
        <v>7.8768536838808219</v>
      </c>
      <c r="O23" s="3">
        <f t="shared" si="16"/>
        <v>8.0949784541137575</v>
      </c>
      <c r="P23" s="3">
        <f t="shared" si="16"/>
        <v>7.1706841897464582</v>
      </c>
      <c r="Q23" s="3">
        <f t="shared" si="16"/>
        <v>11.720147269878478</v>
      </c>
      <c r="R23" s="3">
        <f t="shared" si="16"/>
        <v>13.130493891284129</v>
      </c>
      <c r="S23" s="3">
        <f t="shared" si="16"/>
        <v>10.055106531923187</v>
      </c>
      <c r="T23" s="3">
        <f t="shared" si="16"/>
        <v>12.371886008737686</v>
      </c>
      <c r="U23" s="3">
        <f t="shared" si="16"/>
        <v>8.7348747592667095</v>
      </c>
      <c r="V23" s="3">
        <f t="shared" si="16"/>
        <v>11.309977471505322</v>
      </c>
      <c r="W23" s="3">
        <f t="shared" si="16"/>
        <v>12.551693778581424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-0.29170467342595674</v>
      </c>
      <c r="H24" s="4">
        <f t="shared" ref="H24:Z24" si="17">IFERROR(_xlfn.RRI(5,M23,H23),"")</f>
        <v>-0.15337576732949487</v>
      </c>
      <c r="I24" s="4">
        <f t="shared" si="17"/>
        <v>-3.7935295566183358E-2</v>
      </c>
      <c r="J24" s="4">
        <f t="shared" si="17"/>
        <v>-7.0073510138259132E-2</v>
      </c>
      <c r="K24" s="4">
        <f t="shared" si="17"/>
        <v>-8.7157012353570762E-2</v>
      </c>
      <c r="L24" s="4">
        <f t="shared" si="17"/>
        <v>-4.6652114249468357E-2</v>
      </c>
      <c r="M24" s="4">
        <f t="shared" si="17"/>
        <v>-4.1141980951481805E-2</v>
      </c>
      <c r="N24" s="4">
        <f t="shared" si="17"/>
        <v>-4.7657380523793313E-2</v>
      </c>
      <c r="O24" s="4">
        <f t="shared" si="17"/>
        <v>-8.1337566181489351E-2</v>
      </c>
      <c r="P24" s="4">
        <f t="shared" si="17"/>
        <v>-3.8695926408254366E-2</v>
      </c>
      <c r="Q24" s="4">
        <f t="shared" si="17"/>
        <v>7.1502521563553412E-3</v>
      </c>
      <c r="R24" s="4">
        <f t="shared" si="17"/>
        <v>9.0571064400248869E-3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11.33</v>
      </c>
      <c r="H25" s="3">
        <f>IFERROR(INDEX(D25:G25,COUNT(D25:G25)),"")</f>
        <v>11.33</v>
      </c>
      <c r="I25" s="3">
        <f t="shared" ref="I25:Z25" si="18">IFERROR(INDEX(I51:I500,MATCH($C$25,$C$51:$C$500,0)),"")</f>
        <v>61.16</v>
      </c>
      <c r="J25" s="3">
        <f t="shared" si="18"/>
        <v>51.45</v>
      </c>
      <c r="K25" s="3">
        <f t="shared" si="18"/>
        <v>39.5</v>
      </c>
      <c r="L25" s="3">
        <f t="shared" si="18"/>
        <v>73.52</v>
      </c>
      <c r="M25" s="3">
        <f t="shared" si="18"/>
        <v>75.36</v>
      </c>
      <c r="N25" s="3">
        <f t="shared" si="18"/>
        <v>45.38</v>
      </c>
      <c r="O25" s="3">
        <f t="shared" si="18"/>
        <v>44.86</v>
      </c>
      <c r="P25" s="3">
        <f t="shared" si="18"/>
        <v>34.770000000000003</v>
      </c>
      <c r="Q25" s="3">
        <f t="shared" si="18"/>
        <v>53.5</v>
      </c>
      <c r="R25" s="3">
        <f t="shared" si="18"/>
        <v>48.12</v>
      </c>
      <c r="S25" s="3">
        <f t="shared" si="18"/>
        <v>31.07</v>
      </c>
      <c r="T25" s="3">
        <f t="shared" si="18"/>
        <v>56.47</v>
      </c>
      <c r="U25" s="3">
        <f t="shared" si="18"/>
        <v>20.28</v>
      </c>
      <c r="V25" s="3">
        <f t="shared" si="18"/>
        <v>26.07</v>
      </c>
      <c r="W25" s="3">
        <f t="shared" si="18"/>
        <v>34.74</v>
      </c>
      <c r="X25" s="3">
        <f t="shared" si="18"/>
        <v>50.73</v>
      </c>
      <c r="Y25" s="3">
        <f t="shared" si="18"/>
        <v>36.04</v>
      </c>
      <c r="Z25" s="3">
        <f t="shared" si="18"/>
        <v>9.44</v>
      </c>
    </row>
    <row r="26" spans="1:26" ht="15.5" x14ac:dyDescent="0.35">
      <c r="C26" t="s">
        <v>58</v>
      </c>
      <c r="D26" s="4">
        <f>IFERROR(_xlfn.RRI(5,I25,D25),"")</f>
        <v>-0.28623953862681939</v>
      </c>
      <c r="H26" s="4">
        <f t="shared" ref="H26:Z26" si="19">IFERROR(_xlfn.RRI(5,M25,H25),"")</f>
        <v>-0.31543009309462955</v>
      </c>
      <c r="I26" s="4">
        <f t="shared" si="19"/>
        <v>6.1501462939778095E-2</v>
      </c>
      <c r="J26" s="4">
        <f t="shared" si="19"/>
        <v>2.7791974004456987E-2</v>
      </c>
      <c r="K26" s="4">
        <f t="shared" si="19"/>
        <v>2.5837287691589328E-2</v>
      </c>
      <c r="L26" s="4">
        <f t="shared" si="19"/>
        <v>6.5639581408255321E-2</v>
      </c>
      <c r="M26" s="4">
        <f t="shared" si="19"/>
        <v>9.3863306493321197E-2</v>
      </c>
      <c r="N26" s="4">
        <f t="shared" si="19"/>
        <v>7.8709858057927962E-2</v>
      </c>
      <c r="O26" s="4">
        <f t="shared" si="19"/>
        <v>-4.4989170636958842E-2</v>
      </c>
      <c r="P26" s="4">
        <f t="shared" si="19"/>
        <v>0.11385163839726675</v>
      </c>
      <c r="Q26" s="4">
        <f t="shared" si="19"/>
        <v>0.1546292366278772</v>
      </c>
      <c r="R26" s="4">
        <f t="shared" si="19"/>
        <v>6.7331092098231293E-2</v>
      </c>
      <c r="S26" s="4">
        <f t="shared" si="19"/>
        <v>-9.3400911277000009E-2</v>
      </c>
      <c r="T26" s="4">
        <f t="shared" si="19"/>
        <v>9.3972994056243708E-2</v>
      </c>
      <c r="U26" s="4">
        <f t="shared" si="19"/>
        <v>0.16525021375627791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216.15796953814433</v>
      </c>
      <c r="H27" s="3">
        <f t="shared" ref="H27:Z27" si="20">IFERROR(H4/H21,"")</f>
        <v>864.63187815257731</v>
      </c>
      <c r="I27" s="3">
        <f t="shared" si="20"/>
        <v>945.68786895876292</v>
      </c>
      <c r="J27" s="3">
        <f t="shared" si="20"/>
        <v>896.01519857113396</v>
      </c>
      <c r="K27" s="3">
        <f t="shared" si="20"/>
        <v>884.30420032783502</v>
      </c>
      <c r="L27" s="3">
        <f t="shared" si="20"/>
        <v>1117.1883821237113</v>
      </c>
      <c r="M27" s="3">
        <f t="shared" si="20"/>
        <v>1000.115264414433</v>
      </c>
      <c r="N27" s="3">
        <f t="shared" si="20"/>
        <v>762.27040827835049</v>
      </c>
      <c r="O27" s="3">
        <f t="shared" si="20"/>
        <v>800.55818702474232</v>
      </c>
      <c r="P27" s="3">
        <f t="shared" si="20"/>
        <v>801.35722350618562</v>
      </c>
      <c r="Q27" s="3">
        <f t="shared" si="20"/>
        <v>785.49170331649486</v>
      </c>
      <c r="R27" s="3">
        <f t="shared" si="20"/>
        <v>817.31426264742265</v>
      </c>
      <c r="S27" s="3">
        <f t="shared" si="20"/>
        <v>698.28025365257736</v>
      </c>
      <c r="T27" s="3">
        <f t="shared" si="20"/>
        <v>760.68373959690723</v>
      </c>
      <c r="U27" s="3">
        <f t="shared" si="20"/>
        <v>663.30239924020623</v>
      </c>
      <c r="V27" s="3">
        <f t="shared" si="20"/>
        <v>529.94843516857145</v>
      </c>
      <c r="W27" s="3">
        <f t="shared" si="20"/>
        <v>488.35636006952382</v>
      </c>
      <c r="X27" s="3">
        <f t="shared" si="20"/>
        <v>510.63420572571431</v>
      </c>
      <c r="Y27" s="3">
        <f t="shared" si="20"/>
        <v>477.26352660571428</v>
      </c>
      <c r="Z27" s="3">
        <f t="shared" si="20"/>
        <v>447.14395884285716</v>
      </c>
    </row>
    <row r="28" spans="1:26" ht="15.5" x14ac:dyDescent="0.35">
      <c r="C28" t="s">
        <v>60</v>
      </c>
      <c r="D28" s="4">
        <f>IFERROR(_xlfn.RRI(5,I27,D27),"")</f>
        <v>-0.25560287552988092</v>
      </c>
      <c r="H28" s="4">
        <f t="shared" ref="H28:Z28" si="21">IFERROR(_xlfn.RRI(5,M27,H27),"")</f>
        <v>-2.8693628625163003E-2</v>
      </c>
      <c r="I28" s="4">
        <f t="shared" si="21"/>
        <v>4.4065515104899422E-2</v>
      </c>
      <c r="J28" s="4">
        <f t="shared" si="21"/>
        <v>2.2785340353935091E-2</v>
      </c>
      <c r="K28" s="4">
        <f t="shared" si="21"/>
        <v>1.9894163234781326E-2</v>
      </c>
      <c r="L28" s="4">
        <f t="shared" si="21"/>
        <v>7.2993180318803086E-2</v>
      </c>
      <c r="M28" s="4">
        <f t="shared" si="21"/>
        <v>4.1195291862527572E-2</v>
      </c>
      <c r="N28" s="4">
        <f t="shared" si="21"/>
        <v>1.7690826789651171E-2</v>
      </c>
      <c r="O28" s="4">
        <f t="shared" si="21"/>
        <v>1.0270691559980172E-2</v>
      </c>
      <c r="P28" s="4">
        <f t="shared" si="21"/>
        <v>3.8539256924351672E-2</v>
      </c>
      <c r="Q28" s="4">
        <f t="shared" si="21"/>
        <v>8.1886240939579302E-2</v>
      </c>
      <c r="R28" s="4">
        <f t="shared" si="21"/>
        <v>0.10848659599577015</v>
      </c>
      <c r="S28" s="4">
        <f t="shared" si="21"/>
        <v>6.4593895415123725E-2</v>
      </c>
      <c r="T28" s="4">
        <f t="shared" si="21"/>
        <v>9.7713934868864483E-2</v>
      </c>
      <c r="U28" s="4">
        <f t="shared" si="21"/>
        <v>8.2063730202817542E-2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-0.81474820143884896</v>
      </c>
      <c r="I29" s="4">
        <f t="shared" si="22"/>
        <v>0.18872691933916411</v>
      </c>
      <c r="J29" s="4">
        <f t="shared" si="22"/>
        <v>0.30253164556962031</v>
      </c>
      <c r="K29" s="4">
        <f t="shared" si="22"/>
        <v>-0.46273122959738844</v>
      </c>
      <c r="L29" s="4">
        <f t="shared" si="22"/>
        <v>-2.4416135881104081E-2</v>
      </c>
      <c r="M29" s="4">
        <f t="shared" si="22"/>
        <v>0.66064345526663715</v>
      </c>
      <c r="N29" s="4">
        <f t="shared" si="22"/>
        <v>1.1591618368256869E-2</v>
      </c>
      <c r="O29" s="4">
        <f t="shared" si="22"/>
        <v>0.29019269485188365</v>
      </c>
      <c r="P29" s="4">
        <f t="shared" si="22"/>
        <v>-0.35009345794392516</v>
      </c>
      <c r="Q29" s="4">
        <f t="shared" si="22"/>
        <v>0.11180382377389865</v>
      </c>
      <c r="R29" s="4">
        <f t="shared" si="22"/>
        <v>0.54876086256839385</v>
      </c>
      <c r="S29" s="4">
        <f t="shared" si="22"/>
        <v>-0.4497963520453338</v>
      </c>
      <c r="T29" s="4">
        <f t="shared" si="22"/>
        <v>1.7845167652859959</v>
      </c>
      <c r="U29" s="4">
        <f t="shared" si="22"/>
        <v>-0.22209436133486762</v>
      </c>
      <c r="V29" s="4">
        <f t="shared" si="22"/>
        <v>-0.24956822107081178</v>
      </c>
      <c r="W29" s="4">
        <f t="shared" si="22"/>
        <v>-0.31519810762862205</v>
      </c>
      <c r="X29" s="4">
        <f t="shared" si="22"/>
        <v>0.40760266370699216</v>
      </c>
      <c r="Y29" s="4">
        <f t="shared" si="22"/>
        <v>2.8177966101694918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-8.5711145787913334E-2</v>
      </c>
      <c r="I30" s="4">
        <f t="shared" si="23"/>
        <v>5.54373078345562E-2</v>
      </c>
      <c r="J30" s="4">
        <f t="shared" si="23"/>
        <v>1.3243178353056977E-2</v>
      </c>
      <c r="K30" s="4">
        <f t="shared" si="23"/>
        <v>-0.20845560652284692</v>
      </c>
      <c r="L30" s="4">
        <f t="shared" si="23"/>
        <v>0.11705962490016047</v>
      </c>
      <c r="M30" s="4">
        <f t="shared" si="23"/>
        <v>0.31202163110762021</v>
      </c>
      <c r="N30" s="4">
        <f t="shared" si="23"/>
        <v>-4.7826353370624519E-2</v>
      </c>
      <c r="O30" s="4">
        <f t="shared" si="23"/>
        <v>-9.971039855949178E-4</v>
      </c>
      <c r="P30" s="4">
        <f t="shared" si="23"/>
        <v>2.0198202123209604E-2</v>
      </c>
      <c r="Q30" s="4">
        <f t="shared" si="23"/>
        <v>-3.8935524296185652E-2</v>
      </c>
      <c r="R30" s="4">
        <f t="shared" si="23"/>
        <v>0.1704673852256311</v>
      </c>
      <c r="S30" s="4">
        <f t="shared" si="23"/>
        <v>-8.2036045594188742E-2</v>
      </c>
      <c r="T30" s="4">
        <f t="shared" si="23"/>
        <v>0.14681288725662461</v>
      </c>
      <c r="U30" s="4">
        <f t="shared" si="23"/>
        <v>0.25163573514320536</v>
      </c>
      <c r="V30" s="4">
        <f t="shared" si="23"/>
        <v>8.5167468880975497E-2</v>
      </c>
      <c r="W30" s="4">
        <f t="shared" si="23"/>
        <v>-4.362779736725466E-2</v>
      </c>
      <c r="X30" s="4">
        <f t="shared" si="23"/>
        <v>6.9920866061840989E-2</v>
      </c>
      <c r="Y30" s="4">
        <f t="shared" si="23"/>
        <v>6.7359889733950851E-2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711.93</v>
      </c>
      <c r="H32" s="3">
        <f>IFERROR(INDEX(D32:G32,COUNT(D32:G32)),"")</f>
        <v>711.93</v>
      </c>
      <c r="I32" s="3">
        <f t="shared" ref="I32:Z32" si="24">IFERROR(INDEX(I51:I500,MATCH($C$32,$C$51:$C$500,0)),"")</f>
        <v>701.12</v>
      </c>
      <c r="J32" s="3">
        <f t="shared" si="24"/>
        <v>654.62</v>
      </c>
      <c r="K32" s="3">
        <f t="shared" si="24"/>
        <v>614.05999999999995</v>
      </c>
      <c r="L32" s="3">
        <f t="shared" si="24"/>
        <v>578.4</v>
      </c>
      <c r="M32" s="3">
        <f t="shared" si="24"/>
        <v>508.69</v>
      </c>
      <c r="N32" s="3">
        <f t="shared" si="24"/>
        <v>437.59</v>
      </c>
      <c r="O32" s="3">
        <f t="shared" si="24"/>
        <v>395.73</v>
      </c>
      <c r="P32" s="3">
        <f t="shared" si="24"/>
        <v>356.02</v>
      </c>
      <c r="Q32" s="3">
        <f t="shared" si="24"/>
        <v>324.39999999999998</v>
      </c>
      <c r="R32" s="3">
        <f t="shared" si="24"/>
        <v>245.67</v>
      </c>
      <c r="S32" s="3">
        <f t="shared" si="24"/>
        <v>200.17</v>
      </c>
      <c r="T32" s="3">
        <f t="shared" si="24"/>
        <v>171.47</v>
      </c>
      <c r="U32" s="3">
        <f t="shared" si="24"/>
        <v>147.94999999999999</v>
      </c>
      <c r="V32" s="3">
        <f t="shared" si="24"/>
        <v>155.24</v>
      </c>
      <c r="W32" s="3">
        <f t="shared" si="24"/>
        <v>217.13</v>
      </c>
      <c r="X32" s="3">
        <f t="shared" si="24"/>
        <v>228.69</v>
      </c>
      <c r="Y32" s="3">
        <f t="shared" si="24"/>
        <v>197.41</v>
      </c>
      <c r="Z32" s="3">
        <f t="shared" si="24"/>
        <v>182.39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0.66</v>
      </c>
      <c r="H33" s="3">
        <f>IFERROR(INDEX(D33:G33,COUNT(D33:G33)),"")</f>
        <v>0.66</v>
      </c>
      <c r="I33" s="3">
        <f t="shared" ref="I33:Z33" si="25">IFERROR(INDEX(I51:I500,MATCH($C$33,$C$51:$C$500,0)),"")</f>
        <v>0.71</v>
      </c>
      <c r="J33" s="3">
        <f t="shared" si="25"/>
        <v>0.82</v>
      </c>
      <c r="K33" s="3">
        <f t="shared" si="25"/>
        <v>0.71</v>
      </c>
      <c r="L33" s="3">
        <f t="shared" si="25"/>
        <v>0.81</v>
      </c>
      <c r="M33" s="3">
        <f t="shared" si="25"/>
        <v>0.86</v>
      </c>
      <c r="N33" s="3">
        <f t="shared" si="25"/>
        <v>0.81</v>
      </c>
      <c r="O33" s="3">
        <f t="shared" si="25"/>
        <v>0.86</v>
      </c>
      <c r="P33" s="3">
        <f t="shared" si="25"/>
        <v>1.08</v>
      </c>
      <c r="Q33" s="3">
        <f t="shared" si="25"/>
        <v>1.17</v>
      </c>
      <c r="R33" s="3">
        <f t="shared" si="25"/>
        <v>2.12</v>
      </c>
      <c r="S33" s="3">
        <f t="shared" si="25"/>
        <v>1.1200000000000001</v>
      </c>
      <c r="T33" s="3">
        <f t="shared" si="25"/>
        <v>1.84</v>
      </c>
      <c r="U33" s="3">
        <f t="shared" si="25"/>
        <v>1.99</v>
      </c>
      <c r="V33" s="3">
        <f t="shared" si="25"/>
        <v>2.42</v>
      </c>
      <c r="W33" s="3">
        <f t="shared" si="25"/>
        <v>2.19</v>
      </c>
      <c r="X33" s="3">
        <f t="shared" si="25"/>
        <v>0.92</v>
      </c>
      <c r="Y33" s="3">
        <f t="shared" si="25"/>
        <v>0.7</v>
      </c>
      <c r="Z33" s="3">
        <f t="shared" si="25"/>
        <v>0.32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43.48</v>
      </c>
      <c r="H34" s="3">
        <f>IFERROR(INDEX(D34:G34,COUNT(D34:G34)),"")</f>
        <v>43.48</v>
      </c>
      <c r="I34" s="3">
        <f t="shared" ref="I34:Z34" si="26">IFERROR(INDEX(I51:I500,MATCH($C$34,$C$51:$C$500,0)),"")</f>
        <v>8.14</v>
      </c>
      <c r="J34" s="3">
        <f t="shared" si="26"/>
        <v>10.5</v>
      </c>
      <c r="K34" s="3">
        <f t="shared" si="26"/>
        <v>11.09</v>
      </c>
      <c r="L34" s="3">
        <f t="shared" si="26"/>
        <v>6.34</v>
      </c>
      <c r="M34" s="3">
        <f t="shared" si="26"/>
        <v>5.84</v>
      </c>
      <c r="N34" s="3">
        <f t="shared" si="26"/>
        <v>7.8</v>
      </c>
      <c r="O34" s="3">
        <f t="shared" si="26"/>
        <v>7.58</v>
      </c>
      <c r="P34" s="3">
        <f t="shared" si="26"/>
        <v>11.04</v>
      </c>
      <c r="Q34" s="3">
        <f t="shared" si="26"/>
        <v>7.07</v>
      </c>
      <c r="R34" s="3">
        <f t="shared" si="26"/>
        <v>10.81</v>
      </c>
      <c r="S34" s="3">
        <f t="shared" si="26"/>
        <v>7.21</v>
      </c>
      <c r="T34" s="3">
        <f t="shared" si="26"/>
        <v>5.58</v>
      </c>
      <c r="U34" s="3">
        <f t="shared" si="26"/>
        <v>14.55</v>
      </c>
      <c r="V34" s="3">
        <f t="shared" si="26"/>
        <v>14.38</v>
      </c>
      <c r="W34" s="3">
        <f t="shared" si="26"/>
        <v>13.67</v>
      </c>
      <c r="X34" s="3">
        <f t="shared" si="26"/>
        <v>4.1399999999999997</v>
      </c>
      <c r="Y34" s="3">
        <f t="shared" si="26"/>
        <v>3.86</v>
      </c>
      <c r="Z34" s="3">
        <f t="shared" si="26"/>
        <v>6.14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2.1800000000000002</v>
      </c>
      <c r="H35" s="3">
        <f>IFERROR(INDEX(D35:G35,COUNT(D35:G35)),"")</f>
        <v>2.1800000000000002</v>
      </c>
      <c r="I35" s="3">
        <f t="shared" ref="I35:Z35" si="27">IFERROR(INDEX(I51:I500,MATCH($C$35,$C$51:$C$500,0)),"")</f>
        <v>0.53</v>
      </c>
      <c r="J35" s="3">
        <f t="shared" si="27"/>
        <v>0.6</v>
      </c>
      <c r="K35" s="3">
        <f t="shared" si="27"/>
        <v>0.5</v>
      </c>
      <c r="L35" s="3">
        <f t="shared" si="27"/>
        <v>0.42</v>
      </c>
      <c r="M35" s="3">
        <f t="shared" si="27"/>
        <v>0.44</v>
      </c>
      <c r="N35" s="3">
        <f t="shared" si="27"/>
        <v>0.47</v>
      </c>
      <c r="O35" s="3">
        <f t="shared" si="27"/>
        <v>0.43</v>
      </c>
      <c r="P35" s="3">
        <f t="shared" si="27"/>
        <v>0.48</v>
      </c>
      <c r="Q35" s="3">
        <f t="shared" si="27"/>
        <v>0.48</v>
      </c>
      <c r="R35" s="3">
        <f t="shared" si="27"/>
        <v>0.64</v>
      </c>
      <c r="S35" s="3">
        <f t="shared" si="27"/>
        <v>0.32</v>
      </c>
      <c r="T35" s="3">
        <f t="shared" si="27"/>
        <v>0.42</v>
      </c>
      <c r="U35" s="3">
        <f t="shared" si="27"/>
        <v>0.45</v>
      </c>
      <c r="V35" s="3">
        <f t="shared" si="27"/>
        <v>0.71</v>
      </c>
      <c r="W35" s="3">
        <f t="shared" si="27"/>
        <v>0.97</v>
      </c>
      <c r="X35" s="3">
        <f t="shared" si="27"/>
        <v>0.41</v>
      </c>
      <c r="Y35" s="3">
        <f t="shared" si="27"/>
        <v>0.28999999999999998</v>
      </c>
      <c r="Z35" s="3">
        <f t="shared" si="27"/>
        <v>0.13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0.1104</v>
      </c>
      <c r="I36" s="4">
        <f t="shared" si="28"/>
        <v>7.8E-2</v>
      </c>
      <c r="J36" s="4">
        <f t="shared" si="28"/>
        <v>9.2699999999999991E-2</v>
      </c>
      <c r="K36" s="4">
        <f t="shared" si="28"/>
        <v>0</v>
      </c>
      <c r="L36" s="4">
        <f t="shared" si="28"/>
        <v>0</v>
      </c>
      <c r="M36" s="4">
        <f t="shared" si="28"/>
        <v>6.6299999999999998E-2</v>
      </c>
      <c r="N36" s="4">
        <f t="shared" si="28"/>
        <v>0</v>
      </c>
      <c r="O36" s="4">
        <f t="shared" si="28"/>
        <v>0.1115</v>
      </c>
      <c r="P36" s="4">
        <f t="shared" si="28"/>
        <v>0.14380000000000001</v>
      </c>
      <c r="Q36" s="4">
        <f t="shared" si="28"/>
        <v>7.4800000000000005E-2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0</v>
      </c>
      <c r="L37" s="3">
        <f t="shared" si="29"/>
        <v>0</v>
      </c>
      <c r="M37" s="3">
        <f t="shared" si="29"/>
        <v>5</v>
      </c>
      <c r="N37" s="3">
        <f t="shared" si="29"/>
        <v>0</v>
      </c>
      <c r="O37" s="3">
        <f t="shared" si="29"/>
        <v>5</v>
      </c>
      <c r="P37" s="3">
        <f t="shared" si="29"/>
        <v>5</v>
      </c>
      <c r="Q37" s="3">
        <f t="shared" si="29"/>
        <v>4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209673230452</v>
      </c>
      <c r="E51" s="5">
        <v>209936060773</v>
      </c>
      <c r="F51" s="5">
        <v>251069584913</v>
      </c>
      <c r="G51" s="5">
        <v>234176479918</v>
      </c>
      <c r="I51" s="5">
        <v>917317232890</v>
      </c>
      <c r="J51" s="5">
        <v>869134742614</v>
      </c>
      <c r="K51" s="5">
        <v>857775074318</v>
      </c>
      <c r="L51" s="5">
        <v>1083672730660</v>
      </c>
      <c r="M51" s="5">
        <v>970111806482</v>
      </c>
      <c r="N51" s="5">
        <v>739402296030</v>
      </c>
      <c r="O51" s="5">
        <v>776541441414</v>
      </c>
      <c r="P51" s="5">
        <v>777316506801</v>
      </c>
      <c r="Q51" s="5">
        <v>761926952217</v>
      </c>
      <c r="R51" s="5">
        <v>792794834768</v>
      </c>
      <c r="S51" s="5">
        <v>677331846043</v>
      </c>
      <c r="T51" s="5">
        <v>737863227409</v>
      </c>
      <c r="U51" s="5">
        <v>643403327263</v>
      </c>
      <c r="V51" s="5">
        <v>556445856927</v>
      </c>
      <c r="W51" s="5">
        <v>512774178073</v>
      </c>
      <c r="X51" s="5">
        <v>536165916012</v>
      </c>
      <c r="Y51" s="5">
        <v>501126702936</v>
      </c>
      <c r="Z51" s="5">
        <v>469501156785</v>
      </c>
    </row>
    <row r="52" spans="2:26" ht="15.5" x14ac:dyDescent="0.35">
      <c r="C52" t="s">
        <v>85</v>
      </c>
      <c r="D52" s="5">
        <v>-180426654957</v>
      </c>
      <c r="E52" s="5">
        <v>-180421315700</v>
      </c>
      <c r="F52" s="5">
        <v>-213606548354</v>
      </c>
      <c r="G52" s="5">
        <v>-196517508510</v>
      </c>
      <c r="I52" s="5">
        <v>-780142946095</v>
      </c>
      <c r="J52" s="5">
        <v>-745148064618</v>
      </c>
      <c r="K52" s="5">
        <v>-742416467231</v>
      </c>
      <c r="L52" s="5">
        <v>-906529152332</v>
      </c>
      <c r="M52" s="5">
        <v>-791413142457</v>
      </c>
      <c r="N52" s="5">
        <v>-610537250674</v>
      </c>
      <c r="O52" s="5">
        <v>-652946761824</v>
      </c>
      <c r="P52" s="5">
        <v>-676188716685</v>
      </c>
      <c r="Q52" s="5">
        <v>-632967231181</v>
      </c>
      <c r="R52" s="5">
        <v>-651717629066</v>
      </c>
      <c r="S52" s="5">
        <v>-576095243965</v>
      </c>
      <c r="T52" s="5">
        <v>-627503837639</v>
      </c>
      <c r="U52" s="5">
        <v>-552651666850</v>
      </c>
      <c r="V52" s="5">
        <v>-471261040385</v>
      </c>
      <c r="W52" s="5">
        <v>-419125192966</v>
      </c>
      <c r="X52" s="5">
        <v>-446483415289</v>
      </c>
      <c r="Y52" s="5">
        <v>-433521805600</v>
      </c>
      <c r="Z52" s="5">
        <v>-427207040324</v>
      </c>
    </row>
    <row r="53" spans="2:26" ht="15.5" x14ac:dyDescent="0.35">
      <c r="C53" t="s">
        <v>86</v>
      </c>
      <c r="D53" s="5">
        <v>29246575495</v>
      </c>
      <c r="E53" s="5">
        <v>29514745073</v>
      </c>
      <c r="F53" s="5">
        <v>37463036559</v>
      </c>
      <c r="G53" s="5">
        <v>37658971408</v>
      </c>
      <c r="I53" s="5">
        <v>137174286795</v>
      </c>
      <c r="J53" s="5">
        <v>123986677996</v>
      </c>
      <c r="K53" s="5">
        <v>115358607087</v>
      </c>
      <c r="L53" s="5">
        <v>177143578328</v>
      </c>
      <c r="M53" s="5">
        <v>178698664025</v>
      </c>
      <c r="N53" s="5">
        <v>128865045356</v>
      </c>
      <c r="O53" s="5">
        <v>123594679590</v>
      </c>
      <c r="P53" s="5">
        <v>101127790116</v>
      </c>
      <c r="Q53" s="5">
        <v>128959721036</v>
      </c>
      <c r="R53" s="5">
        <v>141077205702</v>
      </c>
      <c r="S53" s="5">
        <v>101236602078</v>
      </c>
      <c r="T53" s="5">
        <v>110359389770</v>
      </c>
      <c r="U53" s="5">
        <v>90751660413</v>
      </c>
      <c r="V53" s="5">
        <v>85184816542</v>
      </c>
      <c r="W53" s="5">
        <v>93648985107</v>
      </c>
      <c r="X53" s="5">
        <v>89682500723</v>
      </c>
      <c r="Y53" s="5">
        <v>67604897336</v>
      </c>
      <c r="Z53" s="5">
        <v>42294116461</v>
      </c>
    </row>
    <row r="54" spans="2:26" ht="15.5" x14ac:dyDescent="0.35">
      <c r="C54" t="s">
        <v>87</v>
      </c>
      <c r="D54" s="5">
        <v>-12835192504</v>
      </c>
      <c r="E54" s="5">
        <v>-13353262776</v>
      </c>
      <c r="F54" s="5">
        <v>-11502145876</v>
      </c>
      <c r="G54" s="5">
        <v>-11771382974</v>
      </c>
      <c r="I54" s="5">
        <v>-48392996694</v>
      </c>
      <c r="J54" s="5">
        <v>-51322124511</v>
      </c>
      <c r="K54" s="5">
        <v>-54731131968</v>
      </c>
      <c r="L54" s="5">
        <v>-48505028920</v>
      </c>
      <c r="M54" s="5">
        <v>-47652728893</v>
      </c>
      <c r="N54" s="5">
        <v>-52324425386</v>
      </c>
      <c r="O54" s="5">
        <v>-45958611291</v>
      </c>
      <c r="P54" s="5">
        <v>-43825624807</v>
      </c>
      <c r="Q54" s="5">
        <v>-37239309626</v>
      </c>
      <c r="R54" s="5">
        <v>-47738861364</v>
      </c>
      <c r="S54" s="5">
        <v>-36726213586</v>
      </c>
      <c r="T54" s="5">
        <v>-33115090482</v>
      </c>
      <c r="U54" s="5">
        <v>-41115399442</v>
      </c>
      <c r="V54" s="5">
        <v>-25303462953</v>
      </c>
      <c r="W54" s="5">
        <v>-21310406570</v>
      </c>
      <c r="X54" s="5">
        <v>-34445572764</v>
      </c>
      <c r="Y54" s="5">
        <v>-26987742730</v>
      </c>
      <c r="Z54" s="5">
        <v>-27582512454</v>
      </c>
    </row>
    <row r="55" spans="2:26" ht="15.5" x14ac:dyDescent="0.35">
      <c r="C55" t="s">
        <v>88</v>
      </c>
      <c r="O55" s="5">
        <v>-53355998377</v>
      </c>
      <c r="P55" s="5">
        <v>-49302815633</v>
      </c>
      <c r="Q55" s="5">
        <v>-44482583309</v>
      </c>
      <c r="R55" s="5">
        <v>-47358900800</v>
      </c>
      <c r="S55" s="5">
        <v>-34241323073</v>
      </c>
      <c r="T55" s="5">
        <v>-31106473748</v>
      </c>
      <c r="U55" s="5">
        <v>-29928853107</v>
      </c>
      <c r="V55" s="5">
        <v>-28602195149</v>
      </c>
      <c r="W55" s="5">
        <v>-26637620383</v>
      </c>
    </row>
    <row r="56" spans="2:26" ht="15.5" x14ac:dyDescent="0.35">
      <c r="C56" t="s">
        <v>89</v>
      </c>
      <c r="D56" s="5">
        <v>-4234305906</v>
      </c>
      <c r="E56" s="5">
        <v>-4648249138</v>
      </c>
      <c r="F56" s="5">
        <v>-4622837043</v>
      </c>
      <c r="G56" s="5">
        <v>-4504023733</v>
      </c>
      <c r="I56" s="5">
        <v>-17909701726</v>
      </c>
      <c r="J56" s="5">
        <v>-16728272464</v>
      </c>
      <c r="K56" s="5">
        <v>-15941706123</v>
      </c>
      <c r="L56" s="5">
        <v>-17877242346</v>
      </c>
      <c r="M56" s="5">
        <v>-17622366112</v>
      </c>
      <c r="N56" s="5">
        <v>-16696318088</v>
      </c>
      <c r="X56" s="5">
        <v>-12707332486</v>
      </c>
      <c r="Y56" s="5">
        <v>-10560087525</v>
      </c>
      <c r="Z56" s="5">
        <v>-11147985829</v>
      </c>
    </row>
    <row r="57" spans="2:26" ht="15.5" x14ac:dyDescent="0.35">
      <c r="C57" t="s">
        <v>329</v>
      </c>
      <c r="D57" s="5">
        <v>-9293916402</v>
      </c>
      <c r="E57" s="5">
        <v>-9714545065</v>
      </c>
      <c r="F57" s="5">
        <v>-8575882638</v>
      </c>
      <c r="G57" s="5">
        <v>-8197870849</v>
      </c>
      <c r="I57" s="5">
        <v>-34332608385</v>
      </c>
      <c r="J57" s="5">
        <v>-31867787048</v>
      </c>
      <c r="K57" s="5">
        <v>-34513799316</v>
      </c>
      <c r="L57" s="5">
        <v>-36772248145</v>
      </c>
      <c r="M57" s="5">
        <v>-37386413860</v>
      </c>
      <c r="N57" s="5">
        <v>-35104646560</v>
      </c>
      <c r="X57" s="5">
        <v>-21568943427</v>
      </c>
      <c r="Y57" s="5">
        <v>-16153650655</v>
      </c>
      <c r="Z57" s="5">
        <v>-16338676763</v>
      </c>
    </row>
    <row r="58" spans="2:26" ht="15.5" x14ac:dyDescent="0.35">
      <c r="C58" t="s">
        <v>561</v>
      </c>
      <c r="D58" s="5">
        <v>-984874932</v>
      </c>
      <c r="E58" s="5">
        <v>-1360727930</v>
      </c>
      <c r="F58" s="5">
        <v>-1233393309</v>
      </c>
      <c r="G58" s="5">
        <v>-1343718075</v>
      </c>
      <c r="I58" s="5">
        <v>-5065385670</v>
      </c>
      <c r="J58" s="5">
        <v>-4692672857</v>
      </c>
      <c r="K58" s="5">
        <v>-4633322161</v>
      </c>
      <c r="L58" s="5">
        <v>-4372351850</v>
      </c>
      <c r="M58" s="5">
        <v>-1889642325</v>
      </c>
      <c r="N58" s="5">
        <v>-1722272231</v>
      </c>
      <c r="X58" s="5">
        <v>-169296851</v>
      </c>
      <c r="Y58" s="5">
        <v>-274004550</v>
      </c>
      <c r="Z58" s="5">
        <v>-95849862</v>
      </c>
    </row>
    <row r="59" spans="2:26" ht="15.5" x14ac:dyDescent="0.35">
      <c r="C59" t="s">
        <v>95</v>
      </c>
      <c r="D59" s="5">
        <v>4965870413</v>
      </c>
      <c r="E59" s="5">
        <v>5234308575</v>
      </c>
      <c r="F59" s="5">
        <v>7257090904</v>
      </c>
      <c r="G59" s="5">
        <v>7482500692</v>
      </c>
      <c r="I59" s="5">
        <v>26474313832</v>
      </c>
      <c r="J59" s="5">
        <v>22585997967</v>
      </c>
      <c r="K59" s="5">
        <v>17994214524</v>
      </c>
      <c r="L59" s="5">
        <v>31335827413</v>
      </c>
      <c r="M59" s="5">
        <v>30933359573</v>
      </c>
      <c r="N59" s="5">
        <v>17731167738</v>
      </c>
      <c r="O59" s="5">
        <v>17185382980</v>
      </c>
      <c r="P59" s="5">
        <v>11197452597</v>
      </c>
      <c r="Q59" s="5">
        <v>20289721759</v>
      </c>
      <c r="R59" s="5">
        <v>24733678491</v>
      </c>
      <c r="S59" s="5">
        <v>21572723920</v>
      </c>
      <c r="T59" s="5">
        <v>22304989247</v>
      </c>
      <c r="U59" s="5">
        <v>15312067502</v>
      </c>
      <c r="V59" s="5">
        <v>17134292704</v>
      </c>
      <c r="W59" s="5">
        <v>18848656290</v>
      </c>
    </row>
    <row r="60" spans="2:26" ht="15.5" x14ac:dyDescent="0.35">
      <c r="C60" t="s">
        <v>90</v>
      </c>
      <c r="D60" s="5">
        <v>16411382991</v>
      </c>
      <c r="E60" s="5">
        <v>16161482297</v>
      </c>
      <c r="F60" s="5">
        <v>25960890683</v>
      </c>
      <c r="G60" s="5">
        <v>25887588434</v>
      </c>
      <c r="I60" s="5">
        <v>88781290101</v>
      </c>
      <c r="J60" s="5">
        <v>72664553485</v>
      </c>
      <c r="K60" s="5">
        <v>60627475119</v>
      </c>
      <c r="L60" s="5">
        <v>128638549408</v>
      </c>
      <c r="M60" s="5">
        <v>131045935132</v>
      </c>
      <c r="N60" s="5">
        <v>76540619970</v>
      </c>
      <c r="O60" s="5">
        <v>77636068299</v>
      </c>
      <c r="P60" s="5">
        <v>57302165309</v>
      </c>
      <c r="Q60" s="5">
        <v>91720411410</v>
      </c>
      <c r="R60" s="5">
        <v>93338344338</v>
      </c>
      <c r="S60" s="5">
        <v>64510388492</v>
      </c>
      <c r="T60" s="5">
        <v>77244299288</v>
      </c>
      <c r="U60" s="5">
        <v>49636260971</v>
      </c>
      <c r="V60" s="5">
        <v>59881353589</v>
      </c>
      <c r="W60" s="5">
        <v>72338578537</v>
      </c>
      <c r="X60" s="5">
        <v>55236927959</v>
      </c>
      <c r="Y60" s="5">
        <v>40617154606</v>
      </c>
      <c r="Z60" s="5">
        <v>14711604007</v>
      </c>
    </row>
    <row r="61" spans="2:26" ht="15.5" x14ac:dyDescent="0.35">
      <c r="C61" t="s">
        <v>91</v>
      </c>
      <c r="D61" s="5">
        <v>3371285134</v>
      </c>
      <c r="E61" s="5">
        <v>4437609049</v>
      </c>
      <c r="F61" s="5">
        <v>3993385798</v>
      </c>
      <c r="G61" s="5">
        <v>4834590778</v>
      </c>
      <c r="I61" s="5">
        <v>18401877109</v>
      </c>
      <c r="J61" s="5">
        <v>18331899254</v>
      </c>
      <c r="K61" s="5">
        <v>10913505277</v>
      </c>
      <c r="L61" s="5">
        <v>4740738332</v>
      </c>
      <c r="M61" s="5">
        <v>4903061519</v>
      </c>
      <c r="N61" s="5">
        <v>6626166359</v>
      </c>
      <c r="O61" s="5">
        <v>5898378715</v>
      </c>
      <c r="P61" s="5">
        <v>4445794818</v>
      </c>
      <c r="Q61" s="5">
        <v>4044379653</v>
      </c>
      <c r="R61" s="5">
        <v>2436243679</v>
      </c>
      <c r="S61" s="5">
        <v>-1274042286</v>
      </c>
      <c r="T61" s="5">
        <v>-1418078545</v>
      </c>
      <c r="U61" s="5">
        <v>-1193957849</v>
      </c>
      <c r="V61" s="5">
        <v>-999622202</v>
      </c>
      <c r="W61" s="5">
        <v>-570435898</v>
      </c>
      <c r="X61" s="5">
        <v>13654757206</v>
      </c>
      <c r="Y61" s="5">
        <v>10812371643</v>
      </c>
      <c r="Z61" s="5">
        <v>-2320374678</v>
      </c>
    </row>
    <row r="62" spans="2:26" ht="15.5" x14ac:dyDescent="0.35">
      <c r="C62" t="s">
        <v>26</v>
      </c>
      <c r="D62" s="5">
        <v>-109817818</v>
      </c>
      <c r="E62" s="5">
        <v>39302125</v>
      </c>
      <c r="F62" s="5">
        <v>-67266963</v>
      </c>
      <c r="G62" s="5">
        <v>-94768556</v>
      </c>
      <c r="I62" s="5">
        <v>-230430587</v>
      </c>
      <c r="J62" s="5">
        <v>-375188186</v>
      </c>
      <c r="K62" s="5">
        <v>-347306476</v>
      </c>
      <c r="L62" s="5">
        <v>-288721691</v>
      </c>
      <c r="M62" s="5">
        <v>-254120087</v>
      </c>
      <c r="N62" s="5">
        <v>-323410935</v>
      </c>
      <c r="O62" s="5">
        <v>-280567408</v>
      </c>
      <c r="P62" s="5">
        <v>-736841170</v>
      </c>
      <c r="Q62" s="5">
        <v>-841638218</v>
      </c>
      <c r="R62" s="5">
        <v>-780144091</v>
      </c>
      <c r="S62" s="5">
        <v>-1274042286</v>
      </c>
      <c r="T62" s="5">
        <v>-1418078545</v>
      </c>
      <c r="U62" s="5">
        <v>-1193957849</v>
      </c>
      <c r="V62" s="5">
        <v>-999622202</v>
      </c>
      <c r="W62" s="5">
        <v>-570435898</v>
      </c>
      <c r="X62" s="5">
        <v>-467814538</v>
      </c>
      <c r="Y62" s="5">
        <v>-1337046420</v>
      </c>
      <c r="Z62" s="5">
        <v>-4481789381</v>
      </c>
    </row>
    <row r="63" spans="2:26" ht="15.5" x14ac:dyDescent="0.35">
      <c r="C63" t="s">
        <v>93</v>
      </c>
      <c r="D63" s="5">
        <v>3481102952</v>
      </c>
      <c r="E63" s="5">
        <v>4398306924</v>
      </c>
      <c r="F63" s="5">
        <v>4060652761</v>
      </c>
      <c r="G63" s="5">
        <v>4929359334</v>
      </c>
      <c r="I63" s="5">
        <v>18632307696</v>
      </c>
      <c r="J63" s="5">
        <v>18707087440</v>
      </c>
      <c r="K63" s="5">
        <v>11260811753</v>
      </c>
      <c r="L63" s="5">
        <v>5029460023</v>
      </c>
      <c r="M63" s="5">
        <v>5157181606</v>
      </c>
      <c r="N63" s="5">
        <v>6949577294</v>
      </c>
      <c r="O63" s="5">
        <v>6178946123</v>
      </c>
      <c r="P63" s="5">
        <v>5182635988</v>
      </c>
      <c r="Q63" s="5">
        <v>4886017871</v>
      </c>
      <c r="R63" s="5">
        <v>3216387770</v>
      </c>
      <c r="X63" s="5">
        <v>5866097919</v>
      </c>
      <c r="Y63" s="5">
        <v>5952631765</v>
      </c>
      <c r="Z63" s="5">
        <v>5101504231</v>
      </c>
    </row>
    <row r="64" spans="2:26" ht="15.5" x14ac:dyDescent="0.35">
      <c r="C64" t="s">
        <v>94</v>
      </c>
      <c r="X64" s="5">
        <v>13211133830</v>
      </c>
      <c r="Y64" s="5">
        <v>529183843</v>
      </c>
      <c r="Z64" s="5">
        <v>464369685</v>
      </c>
    </row>
    <row r="65" spans="3:26" ht="15.5" x14ac:dyDescent="0.35">
      <c r="C65" t="s">
        <v>92</v>
      </c>
      <c r="X65" s="5">
        <v>634492153</v>
      </c>
      <c r="Y65" s="5">
        <v>1971792858</v>
      </c>
      <c r="Z65" s="5">
        <v>-3177315278</v>
      </c>
    </row>
    <row r="66" spans="3:26" ht="15.5" x14ac:dyDescent="0.35">
      <c r="C66" t="s">
        <v>190</v>
      </c>
    </row>
    <row r="67" spans="3:26" ht="15.5" x14ac:dyDescent="0.35">
      <c r="C67" t="s">
        <v>96</v>
      </c>
      <c r="D67" s="5">
        <v>3371285134</v>
      </c>
      <c r="E67" s="5">
        <v>4437609049</v>
      </c>
      <c r="F67" s="5">
        <v>3993385798</v>
      </c>
      <c r="G67" s="5">
        <v>4834590778</v>
      </c>
      <c r="I67" s="5">
        <v>18401877109</v>
      </c>
      <c r="J67" s="5">
        <v>18331899254</v>
      </c>
      <c r="K67" s="5">
        <v>10913505277</v>
      </c>
      <c r="L67" s="5">
        <v>4740738332</v>
      </c>
      <c r="M67" s="5">
        <v>4903061519</v>
      </c>
      <c r="N67" s="5">
        <v>6626166359</v>
      </c>
      <c r="O67" s="5">
        <v>5898378715</v>
      </c>
      <c r="P67" s="5">
        <v>4445794818</v>
      </c>
      <c r="Q67" s="5">
        <v>4044379653</v>
      </c>
      <c r="R67" s="5">
        <v>2436243679</v>
      </c>
      <c r="S67" s="5">
        <v>-1274042286</v>
      </c>
      <c r="T67" s="5">
        <v>-1418078545</v>
      </c>
      <c r="U67" s="5">
        <v>-1193957849</v>
      </c>
      <c r="V67" s="5">
        <v>-999622202</v>
      </c>
      <c r="W67" s="5">
        <v>-570435898</v>
      </c>
      <c r="X67" s="5">
        <v>13654757206</v>
      </c>
      <c r="Y67" s="5">
        <v>10812371643</v>
      </c>
      <c r="Z67" s="5">
        <v>-2320374678</v>
      </c>
    </row>
    <row r="68" spans="3:26" ht="15.5" x14ac:dyDescent="0.35">
      <c r="C68" t="s">
        <v>28</v>
      </c>
      <c r="D68" s="5">
        <v>19782668125</v>
      </c>
      <c r="E68" s="5">
        <v>20599091346</v>
      </c>
      <c r="F68" s="5">
        <v>29954276481</v>
      </c>
      <c r="G68" s="5">
        <v>30722179212</v>
      </c>
      <c r="I68" s="5">
        <v>107183167210</v>
      </c>
      <c r="J68" s="5">
        <v>90996452739</v>
      </c>
      <c r="K68" s="5">
        <v>71540980396</v>
      </c>
      <c r="L68" s="5">
        <v>133379287740</v>
      </c>
      <c r="M68" s="5">
        <v>135948996651</v>
      </c>
      <c r="N68" s="5">
        <v>83166786329</v>
      </c>
      <c r="O68" s="5">
        <v>83534447014</v>
      </c>
      <c r="P68" s="5">
        <v>61747960127</v>
      </c>
      <c r="Q68" s="5">
        <v>95764791063</v>
      </c>
      <c r="R68" s="5">
        <v>95774588017</v>
      </c>
      <c r="S68" s="5">
        <v>63236346206</v>
      </c>
      <c r="T68" s="5">
        <v>75826220743</v>
      </c>
      <c r="U68" s="5">
        <v>48442303122</v>
      </c>
      <c r="V68" s="5">
        <v>58881731387</v>
      </c>
      <c r="W68" s="5">
        <v>71768142639</v>
      </c>
      <c r="X68" s="5">
        <v>68891685165</v>
      </c>
      <c r="Y68" s="5">
        <v>51429526249</v>
      </c>
      <c r="Z68" s="5">
        <v>12391229329</v>
      </c>
    </row>
    <row r="69" spans="3:26" ht="15.5" x14ac:dyDescent="0.35">
      <c r="C69" t="s">
        <v>27</v>
      </c>
      <c r="D69" s="5">
        <v>-4308188926</v>
      </c>
      <c r="E69" s="5">
        <v>-1419319547</v>
      </c>
      <c r="F69" s="5">
        <v>-6473885439</v>
      </c>
      <c r="G69" s="5">
        <v>-6924423455</v>
      </c>
      <c r="I69" s="5">
        <v>-20696263280</v>
      </c>
      <c r="J69" s="5">
        <v>-18522037989</v>
      </c>
      <c r="K69" s="5">
        <v>-14897510556</v>
      </c>
      <c r="L69" s="5">
        <v>-31064913439</v>
      </c>
      <c r="M69" s="5">
        <v>-31914696805</v>
      </c>
      <c r="N69" s="5">
        <v>-22396075884</v>
      </c>
      <c r="O69" s="5">
        <v>-22697694263</v>
      </c>
      <c r="P69" s="5">
        <v>-17075521722</v>
      </c>
      <c r="Q69" s="5">
        <v>-23388107927</v>
      </c>
      <c r="R69" s="5">
        <v>-26468958222</v>
      </c>
      <c r="S69" s="5">
        <v>-11820161899</v>
      </c>
      <c r="T69" s="5">
        <v>-20927345985</v>
      </c>
      <c r="U69" s="5">
        <v>-13411886964</v>
      </c>
      <c r="V69" s="5">
        <v>-14374030020</v>
      </c>
      <c r="W69" s="5">
        <v>-16445976559</v>
      </c>
      <c r="X69" s="5">
        <v>-15621778874</v>
      </c>
      <c r="Y69" s="5">
        <v>-13585383794</v>
      </c>
      <c r="Z69" s="5">
        <v>-2477292033</v>
      </c>
    </row>
    <row r="70" spans="3:26" ht="15.5" x14ac:dyDescent="0.35">
      <c r="C70" t="s">
        <v>452</v>
      </c>
      <c r="D70" s="5">
        <v>-4308188926</v>
      </c>
      <c r="E70" s="5">
        <v>-2516198787</v>
      </c>
      <c r="F70" s="5">
        <v>-6473885439</v>
      </c>
      <c r="G70" s="5">
        <v>-6924423455</v>
      </c>
      <c r="I70" s="5">
        <v>-21793142520</v>
      </c>
      <c r="J70" s="5">
        <v>-19919162020</v>
      </c>
      <c r="K70" s="5">
        <v>-17492696000</v>
      </c>
      <c r="L70" s="5">
        <v>-32241108238</v>
      </c>
      <c r="M70" s="5">
        <v>-31914696805</v>
      </c>
      <c r="N70" s="5">
        <v>-22396075884</v>
      </c>
      <c r="O70" s="5">
        <v>-22697694263</v>
      </c>
      <c r="P70" s="5">
        <v>-17075521722</v>
      </c>
      <c r="Q70" s="5">
        <v>-23388107927</v>
      </c>
      <c r="R70" s="5">
        <v>-26468958222</v>
      </c>
      <c r="S70" s="5">
        <v>-11820161899</v>
      </c>
      <c r="T70" s="5">
        <v>-20927345985</v>
      </c>
      <c r="U70" s="5">
        <v>-13411886964</v>
      </c>
      <c r="V70" s="5">
        <v>-14374030020</v>
      </c>
      <c r="W70" s="5">
        <v>-16445976559</v>
      </c>
      <c r="X70" s="5">
        <v>-15621778874</v>
      </c>
      <c r="Y70" s="5">
        <v>-13585383794</v>
      </c>
      <c r="Z70" s="5">
        <v>-2477292033</v>
      </c>
    </row>
    <row r="71" spans="3:26" ht="15.5" x14ac:dyDescent="0.35">
      <c r="C71" t="s">
        <v>453</v>
      </c>
      <c r="E71" s="5">
        <v>1096879240</v>
      </c>
      <c r="I71" s="5">
        <v>1096879240</v>
      </c>
      <c r="J71" s="5">
        <v>1397124031</v>
      </c>
      <c r="K71" s="5">
        <v>2595185444</v>
      </c>
      <c r="L71" s="5">
        <v>1176194799</v>
      </c>
    </row>
    <row r="72" spans="3:26" ht="15.5" x14ac:dyDescent="0.35">
      <c r="C72" t="s">
        <v>454</v>
      </c>
      <c r="D72" s="5">
        <v>-4308188926</v>
      </c>
      <c r="E72" s="5">
        <v>-1419319547</v>
      </c>
      <c r="F72" s="5">
        <v>-6473885439</v>
      </c>
      <c r="G72" s="5">
        <v>-6924423455</v>
      </c>
      <c r="I72" s="5">
        <v>-20696263280</v>
      </c>
      <c r="J72" s="5">
        <v>-18522037989</v>
      </c>
      <c r="K72" s="5">
        <v>-14897510556</v>
      </c>
      <c r="L72" s="5">
        <v>-31064913439</v>
      </c>
      <c r="M72" s="5">
        <v>-31914696805</v>
      </c>
      <c r="N72" s="5">
        <v>-22396075884</v>
      </c>
      <c r="O72" s="5">
        <v>-22697694263</v>
      </c>
      <c r="P72" s="5">
        <v>-17075521722</v>
      </c>
      <c r="Q72" s="5">
        <v>-23388107927</v>
      </c>
      <c r="R72" s="5">
        <v>-26468958222</v>
      </c>
      <c r="S72" s="5">
        <v>-11820161899</v>
      </c>
      <c r="T72" s="5">
        <v>-20927345985</v>
      </c>
      <c r="U72" s="5">
        <v>-13411886964</v>
      </c>
      <c r="V72" s="5">
        <v>-14374030020</v>
      </c>
      <c r="W72" s="5">
        <v>-16445976559</v>
      </c>
      <c r="X72" s="5">
        <v>-15621778874</v>
      </c>
      <c r="Y72" s="5">
        <v>-13585383794</v>
      </c>
      <c r="Z72" s="5">
        <v>-2477292033</v>
      </c>
    </row>
    <row r="73" spans="3:26" ht="15.5" x14ac:dyDescent="0.35">
      <c r="C73" t="s">
        <v>455</v>
      </c>
      <c r="X73" s="5">
        <v>-21118018246</v>
      </c>
      <c r="Y73" s="5">
        <v>-13103275889</v>
      </c>
      <c r="Z73" s="5">
        <v>-2565453321</v>
      </c>
    </row>
    <row r="74" spans="3:26" ht="15.5" x14ac:dyDescent="0.35">
      <c r="C74" t="s">
        <v>97</v>
      </c>
      <c r="D74" s="5">
        <v>15474479199</v>
      </c>
      <c r="E74" s="5">
        <v>19179771799</v>
      </c>
      <c r="F74" s="5">
        <v>23480391042</v>
      </c>
      <c r="G74" s="5">
        <v>23797755757</v>
      </c>
      <c r="I74" s="5">
        <v>86486903930</v>
      </c>
      <c r="J74" s="5">
        <v>72474414750</v>
      </c>
      <c r="K74" s="5">
        <v>56643469840</v>
      </c>
      <c r="L74" s="5">
        <v>102314374301</v>
      </c>
      <c r="M74" s="5">
        <v>104034299846</v>
      </c>
      <c r="N74" s="5">
        <v>60770710445</v>
      </c>
      <c r="O74" s="5">
        <v>60836752751</v>
      </c>
      <c r="P74" s="5">
        <v>44672438405</v>
      </c>
      <c r="Q74" s="5">
        <v>72376683136</v>
      </c>
      <c r="R74" s="5">
        <v>69305629795</v>
      </c>
      <c r="S74" s="5">
        <v>51416184307</v>
      </c>
      <c r="T74" s="5">
        <v>54898874758</v>
      </c>
      <c r="U74" s="5">
        <v>35030416158</v>
      </c>
      <c r="V74" s="5">
        <v>44507701367</v>
      </c>
      <c r="W74" s="5">
        <v>55322166080</v>
      </c>
      <c r="X74" s="5">
        <v>32151888045</v>
      </c>
      <c r="Y74" s="5">
        <v>24740866566</v>
      </c>
      <c r="Z74" s="5">
        <v>7348483975</v>
      </c>
    </row>
    <row r="75" spans="3:26" ht="15.5" x14ac:dyDescent="0.35">
      <c r="C75" t="s">
        <v>98</v>
      </c>
      <c r="E75" s="5">
        <v>-2064280177</v>
      </c>
      <c r="I75" s="5">
        <v>-2064280177</v>
      </c>
      <c r="J75" s="5">
        <v>429764774</v>
      </c>
      <c r="K75" s="5">
        <v>-841670615</v>
      </c>
      <c r="L75" s="5">
        <v>1653072394</v>
      </c>
      <c r="M75" s="5">
        <v>490111490</v>
      </c>
      <c r="N75" s="5">
        <v>3716072466</v>
      </c>
      <c r="O75" s="5">
        <v>-187376633</v>
      </c>
      <c r="P75" s="5">
        <v>1153269489</v>
      </c>
      <c r="Q75" s="5">
        <v>-290151523</v>
      </c>
      <c r="R75" s="5">
        <v>4503142975</v>
      </c>
      <c r="S75" s="5">
        <v>1374051545</v>
      </c>
    </row>
    <row r="76" spans="3:26" ht="15.5" x14ac:dyDescent="0.35">
      <c r="C76" t="s">
        <v>99</v>
      </c>
      <c r="D76" s="5">
        <v>15474479199</v>
      </c>
      <c r="E76" s="5">
        <v>17115491622</v>
      </c>
      <c r="F76" s="5">
        <v>23480391042</v>
      </c>
      <c r="G76" s="5">
        <v>23797755757</v>
      </c>
      <c r="I76" s="5">
        <v>84422623753</v>
      </c>
      <c r="J76" s="5">
        <v>72904179524</v>
      </c>
      <c r="K76" s="5">
        <v>55801799225</v>
      </c>
      <c r="L76" s="5">
        <v>103967446695</v>
      </c>
      <c r="M76" s="5">
        <v>104524411336</v>
      </c>
      <c r="N76" s="5">
        <v>64486782911</v>
      </c>
      <c r="O76" s="5">
        <v>60649376118</v>
      </c>
      <c r="P76" s="5">
        <v>45825707894</v>
      </c>
      <c r="Q76" s="5">
        <v>72086531613</v>
      </c>
      <c r="R76" s="5">
        <v>73808772770</v>
      </c>
      <c r="S76" s="5">
        <v>52790235852</v>
      </c>
      <c r="T76" s="5">
        <v>54898874758</v>
      </c>
      <c r="U76" s="5">
        <v>35030416158</v>
      </c>
      <c r="V76" s="5">
        <v>44507701367</v>
      </c>
      <c r="W76" s="5">
        <v>55322166080</v>
      </c>
    </row>
    <row r="77" spans="3:26" ht="15.5" x14ac:dyDescent="0.35">
      <c r="C77" t="s">
        <v>100</v>
      </c>
      <c r="D77" s="5">
        <v>15474479197</v>
      </c>
      <c r="E77" s="5">
        <v>19179771799</v>
      </c>
      <c r="F77" s="5">
        <v>23480391042</v>
      </c>
      <c r="G77" s="5">
        <v>23797755757</v>
      </c>
      <c r="I77" s="5">
        <v>86486903930</v>
      </c>
      <c r="J77" s="5">
        <v>72474414750</v>
      </c>
      <c r="K77" s="5">
        <v>56643469840</v>
      </c>
      <c r="L77" s="5">
        <v>102314374301</v>
      </c>
      <c r="M77" s="5">
        <v>104034299846</v>
      </c>
      <c r="N77" s="5">
        <v>60770710445</v>
      </c>
      <c r="O77" s="5">
        <v>60836752751</v>
      </c>
      <c r="P77" s="5">
        <v>44672438405</v>
      </c>
      <c r="Q77" s="5">
        <v>72376683136</v>
      </c>
      <c r="R77" s="5">
        <v>69305629795</v>
      </c>
      <c r="S77" s="5">
        <v>51416184307</v>
      </c>
      <c r="T77" s="5">
        <v>54898874758</v>
      </c>
      <c r="U77" s="5">
        <v>35030416158</v>
      </c>
      <c r="V77" s="5">
        <v>44507701367</v>
      </c>
      <c r="W77" s="5">
        <v>55322166080</v>
      </c>
      <c r="X77" s="5">
        <v>32151888045</v>
      </c>
      <c r="Y77" s="5">
        <v>24740866566</v>
      </c>
      <c r="Z77" s="5">
        <v>7348483975</v>
      </c>
    </row>
    <row r="78" spans="3:26" ht="15.5" x14ac:dyDescent="0.35">
      <c r="C78" t="s">
        <v>7</v>
      </c>
      <c r="D78" s="5">
        <v>10508608784</v>
      </c>
      <c r="E78" s="5">
        <v>11881183047</v>
      </c>
      <c r="F78" s="5">
        <v>16223300138</v>
      </c>
      <c r="G78" s="5">
        <v>16315255065</v>
      </c>
      <c r="I78" s="5">
        <v>57948309921</v>
      </c>
      <c r="J78" s="5">
        <v>50318181557</v>
      </c>
      <c r="K78" s="5">
        <v>37807584701</v>
      </c>
      <c r="L78" s="5">
        <v>72631619282</v>
      </c>
      <c r="M78" s="5">
        <v>73591051763</v>
      </c>
      <c r="N78" s="5">
        <v>46755615173</v>
      </c>
      <c r="O78" s="5">
        <v>43463993138</v>
      </c>
      <c r="P78" s="5">
        <v>34628255297</v>
      </c>
      <c r="Q78" s="5">
        <v>51796809854</v>
      </c>
      <c r="R78" s="5">
        <v>49075094279</v>
      </c>
      <c r="S78" s="5">
        <v>31217511932</v>
      </c>
      <c r="T78" s="5">
        <v>32593885511</v>
      </c>
      <c r="U78" s="5">
        <v>19718348656</v>
      </c>
      <c r="V78" s="5">
        <v>27373408663</v>
      </c>
      <c r="W78" s="5">
        <v>36473509790</v>
      </c>
    </row>
    <row r="79" spans="3:26" ht="15.5" x14ac:dyDescent="0.35">
      <c r="C79" t="s">
        <v>101</v>
      </c>
      <c r="D79" s="5">
        <v>15474479197</v>
      </c>
      <c r="E79" s="5">
        <v>19179771799</v>
      </c>
      <c r="F79" s="5">
        <v>23480391042</v>
      </c>
      <c r="G79" s="5">
        <v>23797755757</v>
      </c>
      <c r="I79" s="5">
        <v>86486903930</v>
      </c>
      <c r="J79" s="5">
        <v>72474414750</v>
      </c>
      <c r="K79" s="5">
        <v>56643469840</v>
      </c>
      <c r="L79" s="5">
        <v>102314374301</v>
      </c>
      <c r="M79" s="5">
        <v>104034299846</v>
      </c>
      <c r="N79" s="5">
        <v>60770710445</v>
      </c>
      <c r="O79" s="5">
        <v>60836752751</v>
      </c>
      <c r="P79" s="5">
        <v>44672438405</v>
      </c>
      <c r="Q79" s="5">
        <v>72376683136</v>
      </c>
      <c r="R79" s="5">
        <v>69305629795</v>
      </c>
      <c r="S79" s="5">
        <v>51416184307</v>
      </c>
      <c r="T79" s="5">
        <v>54898874758</v>
      </c>
      <c r="U79" s="5">
        <v>35030416158</v>
      </c>
      <c r="V79" s="5">
        <v>44507701367</v>
      </c>
      <c r="W79" s="5">
        <v>55322166080</v>
      </c>
      <c r="X79" s="5">
        <v>32151888045</v>
      </c>
      <c r="Y79" s="5">
        <v>24740866566</v>
      </c>
      <c r="Z79" s="5">
        <v>7348483975</v>
      </c>
    </row>
    <row r="80" spans="3:26" ht="15.5" x14ac:dyDescent="0.35">
      <c r="C80" t="s">
        <v>102</v>
      </c>
      <c r="D80" s="5">
        <v>15474479197</v>
      </c>
      <c r="E80" s="5">
        <v>17115491622</v>
      </c>
      <c r="F80" s="5">
        <v>23480391042</v>
      </c>
      <c r="G80" s="5">
        <v>23797755757</v>
      </c>
      <c r="I80" s="5">
        <v>84422623753</v>
      </c>
      <c r="J80" s="5">
        <v>72904179524</v>
      </c>
      <c r="K80" s="5">
        <v>55801799225</v>
      </c>
      <c r="L80" s="5">
        <v>103967446695</v>
      </c>
      <c r="M80" s="5">
        <v>104524411336</v>
      </c>
      <c r="N80" s="5">
        <v>64486782911</v>
      </c>
      <c r="O80" s="5">
        <v>60649376118</v>
      </c>
      <c r="P80" s="5">
        <v>45825707894</v>
      </c>
      <c r="Q80" s="5">
        <v>72086531613</v>
      </c>
      <c r="R80" s="5">
        <v>73808772770</v>
      </c>
      <c r="S80" s="5">
        <v>52790235852</v>
      </c>
      <c r="T80" s="5">
        <v>54898874758</v>
      </c>
      <c r="U80" s="5">
        <v>35030416158</v>
      </c>
      <c r="V80" s="5">
        <v>44507701367</v>
      </c>
      <c r="W80" s="5">
        <v>55322166080</v>
      </c>
    </row>
    <row r="81" spans="2:26" ht="15.5" x14ac:dyDescent="0.35">
      <c r="C81" t="s">
        <v>103</v>
      </c>
      <c r="D81" s="5">
        <v>15474479197</v>
      </c>
      <c r="E81" s="5">
        <v>17115491622</v>
      </c>
      <c r="F81" s="5">
        <v>23480391042</v>
      </c>
      <c r="G81" s="5">
        <v>23797755757</v>
      </c>
      <c r="I81" s="5">
        <v>84422623753</v>
      </c>
      <c r="J81" s="5">
        <v>72904179524</v>
      </c>
      <c r="K81" s="5">
        <v>55801799225</v>
      </c>
      <c r="L81" s="5">
        <v>103967446695</v>
      </c>
      <c r="M81" s="5">
        <v>104524411336</v>
      </c>
      <c r="N81" s="5">
        <v>64486782911</v>
      </c>
      <c r="O81" s="5">
        <v>60649376118</v>
      </c>
      <c r="P81" s="5">
        <v>45825707894</v>
      </c>
      <c r="Q81" s="5">
        <v>72086531613</v>
      </c>
      <c r="R81" s="5">
        <v>73808772770</v>
      </c>
      <c r="S81" s="5">
        <v>52790235852</v>
      </c>
      <c r="T81" s="5">
        <v>54898874758</v>
      </c>
      <c r="U81" s="5">
        <v>35030416158</v>
      </c>
      <c r="V81" s="5">
        <v>44507701367</v>
      </c>
      <c r="W81" s="5">
        <v>55322166080</v>
      </c>
    </row>
    <row r="83" spans="2:26" ht="15.5" x14ac:dyDescent="0.35">
      <c r="B83" t="s">
        <v>104</v>
      </c>
      <c r="C83" t="s">
        <v>105</v>
      </c>
    </row>
    <row r="84" spans="2:26" ht="15.5" x14ac:dyDescent="0.35">
      <c r="C84" t="s">
        <v>106</v>
      </c>
    </row>
    <row r="85" spans="2:26" ht="15.5" x14ac:dyDescent="0.35">
      <c r="C85" t="s">
        <v>19</v>
      </c>
      <c r="D85" s="5">
        <v>460344108407</v>
      </c>
      <c r="E85" s="5">
        <v>461785507901</v>
      </c>
      <c r="F85" s="5">
        <v>415789498666</v>
      </c>
      <c r="G85" s="5">
        <v>451518099515</v>
      </c>
      <c r="I85" s="5">
        <v>461785507901</v>
      </c>
      <c r="J85" s="5">
        <v>487918268230</v>
      </c>
      <c r="K85" s="5">
        <v>442626568967</v>
      </c>
      <c r="L85" s="5">
        <v>269809554893</v>
      </c>
      <c r="M85" s="5">
        <v>284171918151</v>
      </c>
      <c r="N85" s="5">
        <v>240409766767</v>
      </c>
      <c r="O85" s="5">
        <v>179838323571</v>
      </c>
      <c r="P85" s="5">
        <v>106627245303</v>
      </c>
      <c r="Q85" s="5">
        <v>142747568453</v>
      </c>
      <c r="R85" s="5">
        <v>103660388913</v>
      </c>
      <c r="S85" s="5">
        <v>64275870695</v>
      </c>
      <c r="T85" s="5">
        <v>17659223755</v>
      </c>
      <c r="U85" s="5">
        <v>16563370745</v>
      </c>
      <c r="V85" s="5">
        <v>50180362827</v>
      </c>
      <c r="W85" s="5">
        <v>137854265974</v>
      </c>
      <c r="X85" s="5">
        <v>165026940944</v>
      </c>
      <c r="Y85" s="5">
        <v>75231868234</v>
      </c>
      <c r="Z85" s="5">
        <v>36296169245</v>
      </c>
    </row>
    <row r="86" spans="2:26" ht="15.5" x14ac:dyDescent="0.35">
      <c r="C86" t="s">
        <v>562</v>
      </c>
      <c r="L86" s="5">
        <v>10000000000</v>
      </c>
    </row>
    <row r="87" spans="2:26" ht="15.5" x14ac:dyDescent="0.35">
      <c r="C87" t="s">
        <v>458</v>
      </c>
      <c r="Y87" s="5">
        <v>10000000000</v>
      </c>
      <c r="Z87" s="5">
        <v>51337243950</v>
      </c>
    </row>
    <row r="88" spans="2:26" ht="15.5" x14ac:dyDescent="0.35">
      <c r="C88" t="s">
        <v>110</v>
      </c>
      <c r="D88" s="5">
        <v>158784096533</v>
      </c>
      <c r="E88" s="5">
        <v>149737727648</v>
      </c>
      <c r="F88" s="5">
        <v>189712144682</v>
      </c>
      <c r="G88" s="5">
        <v>180956168192</v>
      </c>
      <c r="I88" s="5">
        <v>149737727648</v>
      </c>
      <c r="J88" s="5">
        <v>142366128976</v>
      </c>
      <c r="K88" s="5">
        <v>160362412563</v>
      </c>
      <c r="L88" s="5">
        <v>182647258959</v>
      </c>
      <c r="M88" s="5">
        <v>208268815057</v>
      </c>
      <c r="N88" s="5">
        <v>140088301532</v>
      </c>
      <c r="O88" s="5">
        <v>157166494342</v>
      </c>
      <c r="P88" s="5">
        <v>155930119765</v>
      </c>
      <c r="Q88" s="5">
        <v>138818678276</v>
      </c>
      <c r="R88" s="5">
        <v>136984654250</v>
      </c>
      <c r="S88" s="5">
        <v>125281326453</v>
      </c>
      <c r="T88" s="5">
        <v>147207368613</v>
      </c>
      <c r="U88" s="5">
        <v>127793506820</v>
      </c>
      <c r="V88" s="5">
        <v>114768505119</v>
      </c>
      <c r="W88" s="5">
        <v>98114914058</v>
      </c>
      <c r="X88" s="5">
        <v>84422055486</v>
      </c>
      <c r="Y88" s="5">
        <v>103142942022</v>
      </c>
      <c r="Z88" s="5">
        <v>87243975849</v>
      </c>
    </row>
    <row r="89" spans="2:26" ht="15.5" x14ac:dyDescent="0.35">
      <c r="C89" t="s">
        <v>107</v>
      </c>
    </row>
    <row r="90" spans="2:26" ht="15.5" x14ac:dyDescent="0.35">
      <c r="C90" t="s">
        <v>108</v>
      </c>
      <c r="D90" s="5">
        <v>427196809</v>
      </c>
      <c r="E90" s="5">
        <v>790258742</v>
      </c>
      <c r="F90" s="5">
        <v>453510833</v>
      </c>
      <c r="G90" s="5">
        <v>719533626</v>
      </c>
      <c r="I90" s="5">
        <v>790258742</v>
      </c>
      <c r="J90" s="5">
        <v>733953508</v>
      </c>
      <c r="K90" s="5">
        <v>665534288</v>
      </c>
      <c r="L90" s="5">
        <v>291746573</v>
      </c>
      <c r="M90" s="5">
        <v>251657059</v>
      </c>
      <c r="N90" s="5">
        <v>322593506</v>
      </c>
    </row>
    <row r="91" spans="2:26" ht="15.5" x14ac:dyDescent="0.35">
      <c r="C91" t="s">
        <v>111</v>
      </c>
      <c r="D91" s="5">
        <v>158784096533</v>
      </c>
      <c r="E91" s="5">
        <v>149737727648</v>
      </c>
      <c r="F91" s="5">
        <v>189712144682</v>
      </c>
      <c r="G91" s="5">
        <v>180956168192</v>
      </c>
      <c r="I91" s="5">
        <v>149737727648</v>
      </c>
      <c r="J91" s="5">
        <v>142366128976</v>
      </c>
      <c r="K91" s="5">
        <v>160362412563</v>
      </c>
      <c r="L91" s="5">
        <v>182647258959</v>
      </c>
      <c r="M91" s="5">
        <v>208268815057</v>
      </c>
      <c r="N91" s="5">
        <v>140088301532</v>
      </c>
      <c r="O91" s="5">
        <v>157166494342</v>
      </c>
      <c r="P91" s="5">
        <v>155930119765</v>
      </c>
      <c r="Q91" s="5">
        <v>138818678276</v>
      </c>
      <c r="R91" s="5">
        <v>136984654250</v>
      </c>
      <c r="S91" s="5">
        <v>125281326453</v>
      </c>
      <c r="T91" s="5">
        <v>147207368613</v>
      </c>
      <c r="U91" s="5">
        <v>127793506820</v>
      </c>
      <c r="V91" s="5">
        <v>114768505119</v>
      </c>
      <c r="W91" s="5">
        <v>98114914058</v>
      </c>
      <c r="X91" s="5">
        <v>84422055486</v>
      </c>
      <c r="Y91" s="5">
        <v>103142942022</v>
      </c>
      <c r="Z91" s="5">
        <v>87243975849</v>
      </c>
    </row>
    <row r="92" spans="2:26" ht="15.5" x14ac:dyDescent="0.35">
      <c r="C92" t="s">
        <v>112</v>
      </c>
      <c r="D92" s="5">
        <v>427196809</v>
      </c>
      <c r="E92" s="5">
        <v>790258742</v>
      </c>
      <c r="F92" s="5">
        <v>453510833</v>
      </c>
      <c r="G92" s="5">
        <v>719533626</v>
      </c>
      <c r="I92" s="5">
        <v>790258742</v>
      </c>
      <c r="J92" s="5">
        <v>733953508</v>
      </c>
      <c r="K92" s="5">
        <v>665534288</v>
      </c>
      <c r="L92" s="5">
        <v>291746573</v>
      </c>
      <c r="M92" s="5">
        <v>251657059</v>
      </c>
      <c r="N92" s="5">
        <v>322593506</v>
      </c>
      <c r="O92" s="5">
        <v>449411225</v>
      </c>
      <c r="P92" s="5">
        <v>661524654</v>
      </c>
      <c r="Q92" s="5">
        <v>733405973</v>
      </c>
      <c r="R92" s="5">
        <v>253588184</v>
      </c>
      <c r="S92" s="5">
        <v>518766824</v>
      </c>
      <c r="T92" s="5">
        <v>551025614</v>
      </c>
      <c r="U92" s="5">
        <v>676556641</v>
      </c>
      <c r="V92" s="5">
        <v>343746749</v>
      </c>
      <c r="W92" s="5">
        <v>493682864</v>
      </c>
      <c r="X92" s="5">
        <v>234009461</v>
      </c>
      <c r="Y92" s="5">
        <v>805495466</v>
      </c>
      <c r="Z92" s="5">
        <v>727930226</v>
      </c>
    </row>
    <row r="93" spans="2:26" ht="15.5" x14ac:dyDescent="0.35">
      <c r="C93" t="s">
        <v>113</v>
      </c>
      <c r="D93" s="5">
        <v>427196809</v>
      </c>
      <c r="E93" s="5">
        <v>790258742</v>
      </c>
      <c r="F93" s="5">
        <v>453510833</v>
      </c>
      <c r="G93" s="5">
        <v>719533626</v>
      </c>
      <c r="I93" s="5">
        <v>790258742</v>
      </c>
      <c r="J93" s="5">
        <v>733953508</v>
      </c>
      <c r="K93" s="5">
        <v>665534288</v>
      </c>
      <c r="L93" s="5">
        <v>291746573</v>
      </c>
      <c r="M93" s="5">
        <v>251657059</v>
      </c>
      <c r="N93" s="5">
        <v>322593506</v>
      </c>
      <c r="O93" s="5">
        <v>449411225</v>
      </c>
      <c r="P93" s="5">
        <v>661524654</v>
      </c>
      <c r="Q93" s="5">
        <v>733405973</v>
      </c>
      <c r="R93" s="5">
        <v>253588184</v>
      </c>
      <c r="S93" s="5">
        <v>518766824</v>
      </c>
      <c r="T93" s="5">
        <v>551025614</v>
      </c>
      <c r="U93" s="5">
        <v>676556641</v>
      </c>
      <c r="V93" s="5">
        <v>343746749</v>
      </c>
      <c r="W93" s="5">
        <v>493682864</v>
      </c>
      <c r="X93" s="5">
        <v>234009461</v>
      </c>
      <c r="Y93" s="5">
        <v>805495466</v>
      </c>
      <c r="Z93" s="5">
        <v>727930226</v>
      </c>
    </row>
    <row r="94" spans="2:26" ht="15.5" x14ac:dyDescent="0.35">
      <c r="C94" t="s">
        <v>114</v>
      </c>
      <c r="D94" s="5">
        <v>176976177234</v>
      </c>
      <c r="E94" s="5">
        <v>157790559461</v>
      </c>
      <c r="F94" s="5">
        <v>151233884169</v>
      </c>
      <c r="G94" s="5">
        <v>197039969214</v>
      </c>
      <c r="I94" s="5">
        <v>157790559461</v>
      </c>
      <c r="J94" s="5">
        <v>141679340351</v>
      </c>
      <c r="K94" s="5">
        <v>121813759659</v>
      </c>
      <c r="L94" s="5">
        <v>226640471099</v>
      </c>
      <c r="M94" s="5">
        <v>153428868411</v>
      </c>
      <c r="N94" s="5">
        <v>124024308369</v>
      </c>
      <c r="O94" s="5">
        <v>105082469400</v>
      </c>
      <c r="P94" s="5">
        <v>141719547358</v>
      </c>
      <c r="Q94" s="5">
        <v>106859235186</v>
      </c>
      <c r="R94" s="5">
        <v>111926303398</v>
      </c>
      <c r="S94" s="5">
        <v>112347499544</v>
      </c>
      <c r="T94" s="5">
        <v>119618779661</v>
      </c>
      <c r="U94" s="5">
        <v>101008221352</v>
      </c>
      <c r="V94" s="5">
        <v>86330699896</v>
      </c>
      <c r="W94" s="5">
        <v>79130210954</v>
      </c>
      <c r="X94" s="5">
        <v>51366388330</v>
      </c>
      <c r="Y94" s="5">
        <v>59233728243</v>
      </c>
      <c r="Z94" s="5">
        <v>60959991341</v>
      </c>
    </row>
    <row r="95" spans="2:26" ht="15.5" x14ac:dyDescent="0.35">
      <c r="C95" t="s">
        <v>95</v>
      </c>
      <c r="D95" s="5">
        <v>31427469970</v>
      </c>
      <c r="E95" s="5">
        <v>31427469970</v>
      </c>
      <c r="F95" s="5">
        <v>10814745283</v>
      </c>
      <c r="G95" s="5">
        <v>10814745283</v>
      </c>
      <c r="I95" s="5">
        <v>31427469970</v>
      </c>
      <c r="J95" s="5">
        <v>18914845283</v>
      </c>
      <c r="K95" s="5">
        <v>29505315153</v>
      </c>
      <c r="L95" s="5">
        <v>33240134115</v>
      </c>
      <c r="M95" s="5">
        <v>32080755343</v>
      </c>
      <c r="N95" s="5">
        <v>31754527632</v>
      </c>
      <c r="O95" s="5">
        <v>29120761805</v>
      </c>
      <c r="P95" s="5">
        <v>29265024217</v>
      </c>
      <c r="Q95" s="5">
        <v>28442772110</v>
      </c>
      <c r="R95" s="5">
        <v>29357108</v>
      </c>
      <c r="S95" s="5">
        <v>-2267245809</v>
      </c>
      <c r="T95" s="5">
        <v>29357108</v>
      </c>
      <c r="U95" s="5">
        <v>29357108</v>
      </c>
      <c r="V95" s="5">
        <v>-7158196800</v>
      </c>
      <c r="W95" s="5">
        <v>-7158196800</v>
      </c>
      <c r="X95" s="5">
        <v>-7158196800</v>
      </c>
      <c r="Y95" s="5">
        <v>-10770617517</v>
      </c>
      <c r="Z95" s="5">
        <v>-4800068429</v>
      </c>
    </row>
    <row r="96" spans="2:26" ht="15.5" x14ac:dyDescent="0.35">
      <c r="C96" t="s">
        <v>115</v>
      </c>
      <c r="D96" s="5">
        <v>818065576734</v>
      </c>
      <c r="E96" s="5">
        <v>779017180585</v>
      </c>
      <c r="F96" s="5">
        <v>766435366050</v>
      </c>
      <c r="G96" s="5">
        <v>839933148959</v>
      </c>
      <c r="I96" s="5">
        <v>779017180585</v>
      </c>
      <c r="J96" s="5">
        <v>776607406985</v>
      </c>
      <c r="K96" s="5">
        <v>731232794172</v>
      </c>
      <c r="L96" s="5">
        <v>707960865488</v>
      </c>
      <c r="M96" s="5">
        <v>664451418649</v>
      </c>
      <c r="N96" s="5">
        <v>509735319690</v>
      </c>
      <c r="O96" s="5">
        <v>446573796440</v>
      </c>
      <c r="P96" s="5">
        <v>416191470230</v>
      </c>
      <c r="Q96" s="5">
        <v>396252892753</v>
      </c>
      <c r="R96" s="5">
        <v>363004314204</v>
      </c>
      <c r="S96" s="5">
        <v>309534956646</v>
      </c>
      <c r="T96" s="5">
        <v>302146092589</v>
      </c>
      <c r="U96" s="5">
        <v>262716285534</v>
      </c>
      <c r="V96" s="5">
        <v>265069749187</v>
      </c>
      <c r="W96" s="5">
        <v>322889429815</v>
      </c>
      <c r="X96" s="5">
        <v>308787313269</v>
      </c>
      <c r="Y96" s="5">
        <v>265702233176</v>
      </c>
      <c r="Z96" s="5">
        <v>243193598455</v>
      </c>
    </row>
    <row r="97" spans="3:26" ht="15.5" x14ac:dyDescent="0.35">
      <c r="C97" t="s">
        <v>116</v>
      </c>
    </row>
    <row r="98" spans="3:26" ht="15.5" x14ac:dyDescent="0.35">
      <c r="C98" t="s">
        <v>118</v>
      </c>
      <c r="D98" s="5">
        <v>193148146972</v>
      </c>
      <c r="E98" s="5">
        <v>193841590042</v>
      </c>
      <c r="F98" s="5">
        <v>140402727018</v>
      </c>
      <c r="G98" s="5">
        <v>140966692349</v>
      </c>
      <c r="I98" s="5">
        <v>193841590042</v>
      </c>
      <c r="J98" s="5">
        <v>146792596566</v>
      </c>
      <c r="K98" s="5">
        <v>136363047184</v>
      </c>
      <c r="L98" s="5">
        <v>121859771717</v>
      </c>
      <c r="M98" s="5">
        <v>126819959998</v>
      </c>
      <c r="N98" s="5">
        <v>140087552996</v>
      </c>
      <c r="O98" s="5">
        <v>144745920744</v>
      </c>
      <c r="P98" s="5">
        <v>129189294974</v>
      </c>
      <c r="Q98" s="5">
        <v>86389049329</v>
      </c>
      <c r="R98" s="5">
        <v>70591030568</v>
      </c>
      <c r="S98" s="5">
        <v>66489781540</v>
      </c>
      <c r="T98" s="5">
        <v>46081516352</v>
      </c>
      <c r="U98" s="5">
        <v>48894720354</v>
      </c>
      <c r="V98" s="5">
        <v>43056656242</v>
      </c>
      <c r="W98" s="5">
        <v>28002610902</v>
      </c>
      <c r="X98" s="5">
        <v>33735481457</v>
      </c>
      <c r="Y98" s="5">
        <v>49756561784</v>
      </c>
      <c r="Z98" s="5">
        <v>59157723781</v>
      </c>
    </row>
    <row r="99" spans="3:26" ht="15.5" x14ac:dyDescent="0.35">
      <c r="C99" t="s">
        <v>377</v>
      </c>
      <c r="D99" s="5">
        <v>898898668</v>
      </c>
      <c r="E99" s="5">
        <v>898898668</v>
      </c>
      <c r="F99" s="5">
        <v>912444968</v>
      </c>
      <c r="G99" s="5">
        <v>932764418</v>
      </c>
      <c r="I99" s="5">
        <v>898898668</v>
      </c>
      <c r="J99" s="5">
        <v>983403318</v>
      </c>
      <c r="K99" s="5">
        <v>1382329384</v>
      </c>
      <c r="L99" s="5">
        <v>2392081684</v>
      </c>
      <c r="M99" s="5">
        <v>3414357132</v>
      </c>
      <c r="N99" s="5">
        <v>3729320430</v>
      </c>
      <c r="O99" s="5">
        <v>898898668</v>
      </c>
      <c r="P99" s="5">
        <v>898898668</v>
      </c>
      <c r="Q99" s="5">
        <v>898898668</v>
      </c>
    </row>
    <row r="100" spans="3:26" ht="15.5" x14ac:dyDescent="0.35">
      <c r="C100" t="s">
        <v>119</v>
      </c>
      <c r="X100" s="5">
        <v>898898669</v>
      </c>
      <c r="Y100" s="5">
        <v>1115271733</v>
      </c>
      <c r="Z100" s="5">
        <v>1331644485</v>
      </c>
    </row>
    <row r="101" spans="3:26" ht="15.5" x14ac:dyDescent="0.35">
      <c r="C101" t="s">
        <v>117</v>
      </c>
      <c r="D101" s="5">
        <v>19977537845</v>
      </c>
      <c r="E101" s="5">
        <v>19977537845</v>
      </c>
      <c r="F101" s="5">
        <v>18298425735</v>
      </c>
      <c r="G101" s="5">
        <v>18298425735</v>
      </c>
      <c r="I101" s="5">
        <v>19977537845</v>
      </c>
      <c r="J101" s="5">
        <v>18298425735</v>
      </c>
      <c r="K101" s="5">
        <v>17022517409</v>
      </c>
      <c r="L101" s="5">
        <v>14189937689</v>
      </c>
      <c r="M101" s="5">
        <v>13445340677</v>
      </c>
      <c r="N101" s="5">
        <v>10606827056</v>
      </c>
      <c r="O101" s="5">
        <v>10831261833</v>
      </c>
      <c r="P101" s="5">
        <v>7929838468</v>
      </c>
      <c r="Q101" s="5">
        <v>6780596603</v>
      </c>
      <c r="R101" s="5">
        <v>4971429856</v>
      </c>
      <c r="S101" s="5">
        <v>7012403736</v>
      </c>
      <c r="T101" s="5">
        <v>699467202</v>
      </c>
      <c r="U101" s="5">
        <v>2004505392</v>
      </c>
      <c r="V101" s="5">
        <v>2963302654</v>
      </c>
      <c r="W101" s="5">
        <v>3130675348</v>
      </c>
      <c r="X101" s="5">
        <v>3221398971</v>
      </c>
      <c r="Y101" s="5">
        <v>739289887</v>
      </c>
      <c r="Z101" s="5">
        <v>1402850976</v>
      </c>
    </row>
    <row r="102" spans="3:26" ht="15.5" x14ac:dyDescent="0.35">
      <c r="C102" t="s">
        <v>120</v>
      </c>
      <c r="D102" s="5">
        <v>223517077088</v>
      </c>
      <c r="E102" s="5">
        <v>227950238583</v>
      </c>
      <c r="F102" s="5">
        <v>211453651787</v>
      </c>
      <c r="G102" s="5">
        <v>181218000821</v>
      </c>
      <c r="I102" s="5">
        <v>227950238583</v>
      </c>
      <c r="J102" s="5">
        <v>195077142312</v>
      </c>
      <c r="K102" s="5">
        <v>177575004328</v>
      </c>
      <c r="L102" s="5">
        <v>155677690978</v>
      </c>
      <c r="M102" s="5">
        <v>144920165361</v>
      </c>
      <c r="N102" s="5">
        <v>156128097545</v>
      </c>
      <c r="O102" s="5">
        <v>171020984229</v>
      </c>
      <c r="P102" s="5">
        <v>154006340468</v>
      </c>
      <c r="Q102" s="5">
        <v>116769698821</v>
      </c>
      <c r="R102" s="5">
        <v>76461359092</v>
      </c>
      <c r="S102" s="5">
        <v>74401083944</v>
      </c>
      <c r="T102" s="5">
        <v>47748690986</v>
      </c>
      <c r="U102" s="5">
        <v>52030358965</v>
      </c>
      <c r="V102" s="5">
        <v>47273011091</v>
      </c>
      <c r="W102" s="5">
        <v>32690567129</v>
      </c>
      <c r="X102" s="5">
        <v>38685751186</v>
      </c>
      <c r="Y102" s="5">
        <v>52106468275</v>
      </c>
      <c r="Z102" s="5">
        <v>62589035203</v>
      </c>
    </row>
    <row r="103" spans="3:26" ht="15.5" x14ac:dyDescent="0.35">
      <c r="C103" t="s">
        <v>121</v>
      </c>
      <c r="D103" s="5">
        <v>1041582653822</v>
      </c>
      <c r="E103" s="5">
        <v>1006967419168</v>
      </c>
      <c r="F103" s="5">
        <v>977889017837</v>
      </c>
      <c r="G103" s="5">
        <v>1021151149780</v>
      </c>
      <c r="I103" s="5">
        <v>1006967419168</v>
      </c>
      <c r="J103" s="5">
        <v>971684549297</v>
      </c>
      <c r="K103" s="5">
        <v>908807798500</v>
      </c>
      <c r="L103" s="5">
        <v>863638556466</v>
      </c>
      <c r="M103" s="5">
        <v>809371584010</v>
      </c>
      <c r="N103" s="5">
        <v>665863417235</v>
      </c>
      <c r="O103" s="5">
        <v>617594780669</v>
      </c>
      <c r="P103" s="5">
        <v>570197810698</v>
      </c>
      <c r="Q103" s="5">
        <v>513022591574</v>
      </c>
      <c r="R103" s="5">
        <v>439465673296</v>
      </c>
      <c r="S103" s="5">
        <v>383936040590</v>
      </c>
      <c r="T103" s="5">
        <v>349894783575</v>
      </c>
      <c r="U103" s="5">
        <v>314746644499</v>
      </c>
      <c r="V103" s="5">
        <v>312342760278</v>
      </c>
      <c r="W103" s="5">
        <v>355579996944</v>
      </c>
      <c r="X103" s="5">
        <v>347473064455</v>
      </c>
      <c r="Y103" s="5">
        <v>317808701451</v>
      </c>
      <c r="Z103" s="5">
        <v>305782633658</v>
      </c>
    </row>
    <row r="104" spans="3:26" ht="15.5" x14ac:dyDescent="0.35">
      <c r="C104" t="s">
        <v>122</v>
      </c>
    </row>
    <row r="105" spans="3:26" ht="15.5" x14ac:dyDescent="0.35">
      <c r="C105" t="s">
        <v>123</v>
      </c>
    </row>
    <row r="106" spans="3:26" ht="15.5" x14ac:dyDescent="0.35">
      <c r="C106" t="s">
        <v>124</v>
      </c>
      <c r="D106" s="5">
        <v>102696178772</v>
      </c>
      <c r="E106" s="5">
        <v>84290866454</v>
      </c>
      <c r="F106" s="5">
        <v>75969451067</v>
      </c>
      <c r="G106" s="5">
        <v>143486742095</v>
      </c>
      <c r="I106" s="5">
        <v>84290866454</v>
      </c>
      <c r="J106" s="5">
        <v>52975130174</v>
      </c>
      <c r="K106" s="5">
        <v>53737264052</v>
      </c>
      <c r="L106" s="5">
        <v>53843373583</v>
      </c>
      <c r="M106" s="5">
        <v>91677487054</v>
      </c>
      <c r="N106" s="5">
        <v>48639860188</v>
      </c>
      <c r="O106" s="5">
        <v>57853674597</v>
      </c>
      <c r="P106" s="5">
        <v>72223978098</v>
      </c>
      <c r="Q106" s="5">
        <v>60941267200</v>
      </c>
      <c r="R106" s="5">
        <v>62350881953</v>
      </c>
      <c r="S106" s="5">
        <v>62393966974</v>
      </c>
      <c r="T106" s="5">
        <v>73319694812</v>
      </c>
      <c r="U106" s="5">
        <v>77516948155</v>
      </c>
      <c r="V106" s="5">
        <v>60746702955</v>
      </c>
      <c r="W106" s="5">
        <v>55928177431</v>
      </c>
      <c r="X106" s="5">
        <v>43850552867</v>
      </c>
      <c r="Y106" s="5">
        <v>46730617139</v>
      </c>
      <c r="Z106" s="5">
        <v>59713763905</v>
      </c>
    </row>
    <row r="107" spans="3:26" ht="15.5" x14ac:dyDescent="0.35">
      <c r="C107" t="s">
        <v>125</v>
      </c>
      <c r="T107" s="5">
        <v>2387195272</v>
      </c>
      <c r="U107" s="5">
        <v>4517327443</v>
      </c>
      <c r="V107" s="5">
        <v>5417841032</v>
      </c>
      <c r="W107" s="5">
        <v>9000000000</v>
      </c>
      <c r="X107" s="5">
        <v>348252930</v>
      </c>
      <c r="Z107" s="5">
        <v>14756517432</v>
      </c>
    </row>
    <row r="108" spans="3:26" ht="15.5" x14ac:dyDescent="0.35">
      <c r="C108" t="s">
        <v>127</v>
      </c>
      <c r="D108" s="5">
        <v>81353184254</v>
      </c>
      <c r="E108" s="5">
        <v>59969199692</v>
      </c>
      <c r="F108" s="5">
        <v>49777320377</v>
      </c>
      <c r="G108" s="5">
        <v>49592378369</v>
      </c>
      <c r="I108" s="5">
        <v>59969199692</v>
      </c>
      <c r="J108" s="5">
        <v>33125489210</v>
      </c>
      <c r="K108" s="5">
        <v>36574615789</v>
      </c>
      <c r="L108" s="5">
        <v>36999376022</v>
      </c>
      <c r="M108" s="5">
        <v>61840145272</v>
      </c>
      <c r="N108" s="5">
        <v>32838168378</v>
      </c>
      <c r="O108" s="5">
        <v>44038585632</v>
      </c>
      <c r="P108" s="5">
        <v>58476474161</v>
      </c>
      <c r="Q108" s="5">
        <v>52416665052</v>
      </c>
      <c r="R108" s="5">
        <v>46385920164</v>
      </c>
      <c r="S108" s="5">
        <v>54522204000</v>
      </c>
      <c r="T108" s="5">
        <v>58945793125</v>
      </c>
      <c r="U108" s="5">
        <v>65124310744</v>
      </c>
      <c r="V108" s="5">
        <v>42665201451</v>
      </c>
      <c r="W108" s="5">
        <v>37017084570</v>
      </c>
      <c r="X108" s="5">
        <v>27676013891</v>
      </c>
      <c r="Y108" s="5">
        <v>32894335804</v>
      </c>
      <c r="Z108" s="5">
        <v>34158049241</v>
      </c>
    </row>
    <row r="109" spans="3:26" ht="15.5" x14ac:dyDescent="0.35">
      <c r="C109" t="s">
        <v>129</v>
      </c>
      <c r="D109" s="5">
        <v>7823865121</v>
      </c>
      <c r="E109" s="5">
        <v>7655023855</v>
      </c>
      <c r="F109" s="5">
        <v>6507226046</v>
      </c>
      <c r="G109" s="5">
        <v>82667433228</v>
      </c>
      <c r="I109" s="5">
        <v>7655023855</v>
      </c>
      <c r="J109" s="5">
        <v>6475223238</v>
      </c>
      <c r="K109" s="5">
        <v>5043890124</v>
      </c>
      <c r="L109" s="5">
        <v>4548854653</v>
      </c>
      <c r="M109" s="5">
        <v>4317317034</v>
      </c>
      <c r="N109" s="5">
        <v>4290291939</v>
      </c>
      <c r="O109" s="5">
        <v>4883056015</v>
      </c>
      <c r="P109" s="5">
        <v>7311373235</v>
      </c>
      <c r="Q109" s="5">
        <v>4269536142</v>
      </c>
      <c r="R109" s="5">
        <v>4126164281</v>
      </c>
      <c r="S109" s="5">
        <v>3808721601</v>
      </c>
      <c r="T109" s="5">
        <v>4078416742</v>
      </c>
      <c r="U109" s="5">
        <v>3769637898</v>
      </c>
      <c r="V109" s="5">
        <v>7570617953</v>
      </c>
      <c r="W109" s="5">
        <v>2633853689</v>
      </c>
      <c r="X109" s="5">
        <v>2045629329</v>
      </c>
      <c r="Y109" s="5">
        <v>1900011054</v>
      </c>
      <c r="Z109" s="5">
        <v>4738342000</v>
      </c>
    </row>
    <row r="110" spans="3:26" ht="15.5" x14ac:dyDescent="0.35">
      <c r="C110" t="s">
        <v>131</v>
      </c>
      <c r="D110" s="5">
        <v>4822082031</v>
      </c>
      <c r="E110" s="5">
        <v>4429569232</v>
      </c>
      <c r="F110" s="5">
        <v>8760980364</v>
      </c>
      <c r="G110" s="5">
        <v>3085497580</v>
      </c>
      <c r="I110" s="5">
        <v>4429569232</v>
      </c>
      <c r="J110" s="5">
        <v>2781151013</v>
      </c>
      <c r="K110" s="5">
        <v>918361313</v>
      </c>
      <c r="L110" s="5">
        <v>2538262114</v>
      </c>
      <c r="M110" s="5">
        <v>15122041215</v>
      </c>
      <c r="N110" s="5">
        <v>8114374285</v>
      </c>
      <c r="O110" s="5">
        <v>5525959107</v>
      </c>
      <c r="P110" s="5">
        <v>3349148097</v>
      </c>
      <c r="Q110" s="5">
        <v>2375727815</v>
      </c>
      <c r="R110" s="5">
        <v>10404756028</v>
      </c>
      <c r="S110" s="5">
        <v>2885077969</v>
      </c>
      <c r="T110" s="5">
        <v>4882901306</v>
      </c>
      <c r="U110" s="5">
        <v>1374492908</v>
      </c>
      <c r="V110" s="5">
        <v>2162599312</v>
      </c>
      <c r="W110" s="5">
        <v>4220900769</v>
      </c>
      <c r="X110" s="5">
        <v>10655808797</v>
      </c>
      <c r="Y110" s="5">
        <v>10114163296</v>
      </c>
      <c r="Z110" s="5">
        <v>4548587329</v>
      </c>
    </row>
    <row r="111" spans="3:26" ht="15.5" x14ac:dyDescent="0.35">
      <c r="C111" t="s">
        <v>132</v>
      </c>
      <c r="D111" s="5">
        <v>4400811238</v>
      </c>
      <c r="E111" s="5">
        <v>7438547144</v>
      </c>
      <c r="F111" s="5">
        <v>6892287418</v>
      </c>
      <c r="G111" s="5">
        <v>4109796056</v>
      </c>
      <c r="I111" s="5">
        <v>7438547144</v>
      </c>
      <c r="J111" s="5">
        <v>7067483716</v>
      </c>
      <c r="K111" s="5">
        <v>5700131483</v>
      </c>
      <c r="L111" s="5">
        <v>6954738489</v>
      </c>
      <c r="M111" s="5">
        <v>10397983533</v>
      </c>
      <c r="N111" s="5">
        <v>3397025586</v>
      </c>
      <c r="O111" s="5">
        <v>3406073843</v>
      </c>
      <c r="P111" s="5">
        <v>3086982605</v>
      </c>
      <c r="Q111" s="5">
        <v>1879338191</v>
      </c>
      <c r="R111" s="5">
        <v>1434041480</v>
      </c>
      <c r="S111" s="5">
        <v>1177963404</v>
      </c>
      <c r="T111" s="5">
        <v>2490126333</v>
      </c>
      <c r="U111" s="5">
        <v>2731179162</v>
      </c>
      <c r="V111" s="5">
        <v>2930443207</v>
      </c>
      <c r="W111" s="5">
        <v>3056338403</v>
      </c>
      <c r="X111" s="5">
        <v>3124847920</v>
      </c>
      <c r="Y111" s="5">
        <v>1596853832</v>
      </c>
      <c r="Z111" s="5">
        <v>1191522437</v>
      </c>
    </row>
    <row r="112" spans="3:26" ht="15.5" x14ac:dyDescent="0.35">
      <c r="C112" t="s">
        <v>134</v>
      </c>
    </row>
    <row r="113" spans="3:26" ht="15.5" x14ac:dyDescent="0.35">
      <c r="C113" t="s">
        <v>137</v>
      </c>
      <c r="D113" s="5">
        <v>1138400388</v>
      </c>
      <c r="E113" s="5">
        <v>1640690791</v>
      </c>
      <c r="F113" s="5">
        <v>569042043</v>
      </c>
      <c r="G113" s="5">
        <v>569042043</v>
      </c>
      <c r="I113" s="5">
        <v>1640690791</v>
      </c>
      <c r="J113" s="5">
        <v>63188178</v>
      </c>
      <c r="K113" s="5">
        <v>1589122764</v>
      </c>
      <c r="T113" s="5">
        <v>535262034</v>
      </c>
      <c r="Y113" s="5">
        <v>225253153</v>
      </c>
      <c r="Z113" s="5">
        <v>320745466</v>
      </c>
    </row>
    <row r="114" spans="3:26" ht="15.5" x14ac:dyDescent="0.35">
      <c r="C114" t="s">
        <v>138</v>
      </c>
      <c r="D114" s="5">
        <v>1138400388</v>
      </c>
      <c r="E114" s="5">
        <v>1640690791</v>
      </c>
      <c r="F114" s="5">
        <v>569042043</v>
      </c>
      <c r="G114" s="5">
        <v>569042043</v>
      </c>
      <c r="I114" s="5">
        <v>1640690791</v>
      </c>
      <c r="J114" s="5">
        <v>63188178</v>
      </c>
      <c r="K114" s="5">
        <v>1589122764</v>
      </c>
      <c r="T114" s="5">
        <v>535262034</v>
      </c>
      <c r="Y114" s="5">
        <v>225253153</v>
      </c>
      <c r="Z114" s="5">
        <v>320745466</v>
      </c>
    </row>
    <row r="115" spans="3:26" ht="15.5" x14ac:dyDescent="0.35">
      <c r="C115" t="s">
        <v>139</v>
      </c>
      <c r="D115" s="5">
        <v>30858653230</v>
      </c>
      <c r="E115" s="5">
        <v>30056607757</v>
      </c>
      <c r="F115" s="5">
        <v>26429770681</v>
      </c>
      <c r="G115" s="5">
        <v>25655002640</v>
      </c>
      <c r="I115" s="5">
        <v>30056607757</v>
      </c>
      <c r="J115" s="5">
        <v>24856331419</v>
      </c>
      <c r="K115" s="5">
        <v>23234136568</v>
      </c>
      <c r="L115" s="5">
        <v>22866058465</v>
      </c>
      <c r="M115" s="5">
        <v>26225558558</v>
      </c>
      <c r="N115" s="5">
        <v>23641182035</v>
      </c>
      <c r="O115" s="5">
        <v>22815734567</v>
      </c>
      <c r="P115" s="5">
        <v>15059589263</v>
      </c>
      <c r="Q115" s="5">
        <v>10134575231</v>
      </c>
      <c r="R115" s="5">
        <v>3365755813</v>
      </c>
      <c r="S115" s="5">
        <v>11077815153</v>
      </c>
      <c r="T115" s="5">
        <v>13123861618</v>
      </c>
      <c r="U115" s="5">
        <v>11486921554</v>
      </c>
      <c r="V115" s="5">
        <v>9567205082</v>
      </c>
      <c r="W115" s="5">
        <v>9065461740</v>
      </c>
      <c r="X115" s="5">
        <v>10378158681</v>
      </c>
      <c r="Y115" s="5">
        <v>14015386942</v>
      </c>
      <c r="Z115" s="5">
        <v>13057365511</v>
      </c>
    </row>
    <row r="116" spans="3:26" ht="15.5" x14ac:dyDescent="0.35">
      <c r="C116" t="s">
        <v>140</v>
      </c>
      <c r="D116" s="5">
        <v>30858653230</v>
      </c>
      <c r="E116" s="5">
        <v>30056607757</v>
      </c>
      <c r="F116" s="5">
        <v>26429770681</v>
      </c>
      <c r="G116" s="5">
        <v>25655002640</v>
      </c>
      <c r="I116" s="5">
        <v>30056607757</v>
      </c>
      <c r="J116" s="5">
        <v>24856331419</v>
      </c>
      <c r="K116" s="5">
        <v>23234136568</v>
      </c>
      <c r="L116" s="5">
        <v>22866058465</v>
      </c>
      <c r="M116" s="5">
        <v>26225558558</v>
      </c>
      <c r="N116" s="5">
        <v>23641182035</v>
      </c>
      <c r="O116" s="5">
        <v>22815734567</v>
      </c>
      <c r="P116" s="5">
        <v>15059589263</v>
      </c>
      <c r="Q116" s="5">
        <v>10134575231</v>
      </c>
      <c r="R116" s="5">
        <v>3365755813</v>
      </c>
      <c r="S116" s="5">
        <v>11077815153</v>
      </c>
      <c r="T116" s="5">
        <v>13123861618</v>
      </c>
      <c r="U116" s="5">
        <v>11486921554</v>
      </c>
      <c r="V116" s="5">
        <v>9567205082</v>
      </c>
      <c r="W116" s="5">
        <v>9065461740</v>
      </c>
      <c r="X116" s="5">
        <v>10378158681</v>
      </c>
      <c r="Y116" s="5">
        <v>14015386942</v>
      </c>
      <c r="Z116" s="5">
        <v>13057365511</v>
      </c>
    </row>
    <row r="117" spans="3:26" ht="15.5" x14ac:dyDescent="0.35">
      <c r="C117" t="s">
        <v>563</v>
      </c>
      <c r="Z117" s="5">
        <v>240402969</v>
      </c>
    </row>
    <row r="118" spans="3:26" ht="15.5" x14ac:dyDescent="0.35">
      <c r="C118" t="s">
        <v>133</v>
      </c>
      <c r="T118" s="5">
        <v>11922870138</v>
      </c>
      <c r="U118" s="5">
        <v>1358333685</v>
      </c>
      <c r="V118" s="5">
        <v>1638082988</v>
      </c>
      <c r="W118" s="5">
        <v>2410922662</v>
      </c>
      <c r="X118" s="5">
        <v>3266573226</v>
      </c>
      <c r="Y118" s="5">
        <v>3474412768</v>
      </c>
      <c r="Z118" s="5">
        <v>3636047023</v>
      </c>
    </row>
    <row r="119" spans="3:26" ht="15.5" x14ac:dyDescent="0.35">
      <c r="C119" t="s">
        <v>147</v>
      </c>
      <c r="D119" s="5">
        <v>133554832002</v>
      </c>
      <c r="E119" s="5">
        <v>114347474211</v>
      </c>
      <c r="F119" s="5">
        <v>102399221748</v>
      </c>
      <c r="G119" s="5">
        <v>169141744735</v>
      </c>
      <c r="I119" s="5">
        <v>114347474211</v>
      </c>
      <c r="J119" s="5">
        <v>77831461593</v>
      </c>
      <c r="K119" s="5">
        <v>76971400620</v>
      </c>
      <c r="L119" s="5">
        <v>76709432048</v>
      </c>
      <c r="M119" s="5">
        <v>117903045612</v>
      </c>
      <c r="N119" s="5">
        <v>72281042223</v>
      </c>
      <c r="O119" s="5">
        <v>80669409164</v>
      </c>
      <c r="P119" s="5">
        <v>87283567361</v>
      </c>
      <c r="Q119" s="5">
        <v>71075842431</v>
      </c>
      <c r="R119" s="5">
        <v>65716637766</v>
      </c>
      <c r="S119" s="5">
        <v>73471782127</v>
      </c>
      <c r="T119" s="5">
        <v>86443556430</v>
      </c>
      <c r="U119" s="5">
        <v>89003869709</v>
      </c>
      <c r="V119" s="5">
        <v>70313908037</v>
      </c>
      <c r="W119" s="5">
        <v>64993639171</v>
      </c>
      <c r="X119" s="5">
        <v>54228711548</v>
      </c>
      <c r="Y119" s="5">
        <v>60746004081</v>
      </c>
      <c r="Z119" s="5">
        <v>72771129416</v>
      </c>
    </row>
    <row r="120" spans="3:26" ht="15.5" x14ac:dyDescent="0.35">
      <c r="C120" t="s">
        <v>148</v>
      </c>
    </row>
    <row r="121" spans="3:26" ht="15.5" x14ac:dyDescent="0.35">
      <c r="C121" t="s">
        <v>149</v>
      </c>
      <c r="D121" s="5">
        <v>46389030000</v>
      </c>
      <c r="E121" s="5">
        <v>46389030000</v>
      </c>
      <c r="F121" s="5">
        <v>48610225000</v>
      </c>
      <c r="G121" s="5">
        <v>48610225000</v>
      </c>
      <c r="I121" s="5">
        <v>46389030000</v>
      </c>
      <c r="J121" s="5">
        <v>48610225000</v>
      </c>
      <c r="K121" s="5">
        <v>48610225000</v>
      </c>
      <c r="L121" s="5">
        <v>48610225000</v>
      </c>
      <c r="M121" s="5">
        <v>48610225000</v>
      </c>
      <c r="N121" s="5">
        <v>48610225000</v>
      </c>
      <c r="O121" s="5">
        <v>48610225000</v>
      </c>
      <c r="P121" s="5">
        <v>48610225000</v>
      </c>
      <c r="Q121" s="5">
        <v>48610225000</v>
      </c>
      <c r="R121" s="5">
        <v>48610225000</v>
      </c>
      <c r="S121" s="5">
        <v>48610225000</v>
      </c>
      <c r="T121" s="5">
        <v>48610225000</v>
      </c>
      <c r="U121" s="5">
        <v>48610225000</v>
      </c>
      <c r="V121" s="5">
        <v>52500000000</v>
      </c>
      <c r="W121" s="5">
        <v>52500000000</v>
      </c>
      <c r="X121" s="5">
        <v>52500000000</v>
      </c>
      <c r="Y121" s="5">
        <v>52500000000</v>
      </c>
      <c r="Z121" s="5">
        <v>52500000000</v>
      </c>
    </row>
    <row r="122" spans="3:26" ht="15.5" x14ac:dyDescent="0.35">
      <c r="C122" t="s">
        <v>151</v>
      </c>
      <c r="D122" s="5">
        <v>29000000</v>
      </c>
      <c r="E122" s="5">
        <v>29000000</v>
      </c>
      <c r="F122" s="5">
        <v>29000000</v>
      </c>
      <c r="G122" s="5">
        <v>29000000</v>
      </c>
      <c r="I122" s="5">
        <v>29000000</v>
      </c>
      <c r="J122" s="5">
        <v>29000000</v>
      </c>
      <c r="K122" s="5">
        <v>29000000</v>
      </c>
      <c r="L122" s="5">
        <v>29000000</v>
      </c>
      <c r="M122" s="5">
        <v>29000000</v>
      </c>
      <c r="N122" s="5">
        <v>29000000</v>
      </c>
      <c r="O122" s="5">
        <v>29000000</v>
      </c>
      <c r="P122" s="5">
        <v>29000000</v>
      </c>
      <c r="Q122" s="5">
        <v>29000000</v>
      </c>
      <c r="R122" s="5">
        <v>29000000</v>
      </c>
      <c r="V122" s="5">
        <v>175000000</v>
      </c>
      <c r="W122" s="5">
        <v>175000000</v>
      </c>
      <c r="X122" s="5">
        <v>175000000</v>
      </c>
      <c r="Y122" s="5">
        <v>175000000</v>
      </c>
      <c r="Z122" s="5">
        <v>175000000</v>
      </c>
    </row>
    <row r="123" spans="3:26" ht="15.5" x14ac:dyDescent="0.35">
      <c r="C123" t="s">
        <v>152</v>
      </c>
      <c r="D123" s="5">
        <v>614294562504</v>
      </c>
      <c r="E123" s="5">
        <v>603785953720</v>
      </c>
      <c r="F123" s="5">
        <v>610281643113</v>
      </c>
      <c r="G123" s="5">
        <v>594058342974</v>
      </c>
      <c r="I123" s="5">
        <v>603785953720</v>
      </c>
      <c r="J123" s="5">
        <v>568868076486</v>
      </c>
      <c r="K123" s="5">
        <v>518846914759</v>
      </c>
      <c r="L123" s="5">
        <v>480443871259</v>
      </c>
      <c r="M123" s="5">
        <v>413832653249</v>
      </c>
      <c r="N123" s="5">
        <v>345035241451</v>
      </c>
      <c r="O123" s="5">
        <v>306965946059</v>
      </c>
      <c r="P123" s="5">
        <v>268218713009</v>
      </c>
      <c r="Q123" s="5">
        <v>238301527819</v>
      </c>
      <c r="R123" s="5">
        <v>190176810508</v>
      </c>
      <c r="S123" s="5">
        <v>148259341646</v>
      </c>
      <c r="T123" s="5">
        <v>118068096811</v>
      </c>
      <c r="U123" s="5">
        <v>95196256300</v>
      </c>
      <c r="V123" s="5">
        <v>117488866552</v>
      </c>
      <c r="W123" s="5">
        <v>182474885389</v>
      </c>
      <c r="X123" s="5">
        <v>194611600599</v>
      </c>
      <c r="Y123" s="5">
        <v>165376326019</v>
      </c>
      <c r="Z123" s="5">
        <v>143632955953</v>
      </c>
    </row>
    <row r="124" spans="3:26" ht="15.5" x14ac:dyDescent="0.35">
      <c r="C124" t="s">
        <v>153</v>
      </c>
      <c r="D124" s="5">
        <v>8386025753</v>
      </c>
      <c r="E124" s="5">
        <v>8386025753</v>
      </c>
      <c r="F124" s="5">
        <v>8386025753</v>
      </c>
      <c r="G124" s="5">
        <v>8386025753</v>
      </c>
      <c r="I124" s="5">
        <v>8386025753</v>
      </c>
      <c r="J124" s="5">
        <v>7885814136</v>
      </c>
      <c r="K124" s="5">
        <v>7501783701</v>
      </c>
      <c r="L124" s="5">
        <v>6787061296</v>
      </c>
      <c r="M124" s="5">
        <v>6054413055</v>
      </c>
      <c r="N124" s="5">
        <v>5613194562</v>
      </c>
      <c r="O124" s="5">
        <v>5177112006</v>
      </c>
      <c r="P124" s="5">
        <v>4839051974</v>
      </c>
      <c r="Q124" s="5">
        <v>4318916621</v>
      </c>
      <c r="R124" s="5">
        <v>3851131707</v>
      </c>
      <c r="S124" s="5">
        <v>3549088896</v>
      </c>
      <c r="T124" s="5">
        <v>3223150041</v>
      </c>
      <c r="U124" s="5">
        <v>3025966554</v>
      </c>
      <c r="V124" s="5">
        <v>2752232467</v>
      </c>
      <c r="W124" s="5">
        <v>2387497369</v>
      </c>
      <c r="X124" s="5">
        <v>2065978489</v>
      </c>
      <c r="Y124" s="5">
        <v>1818569823</v>
      </c>
      <c r="Z124" s="5">
        <v>1745084983</v>
      </c>
    </row>
    <row r="125" spans="3:26" ht="15.5" x14ac:dyDescent="0.35">
      <c r="C125" t="s">
        <v>154</v>
      </c>
      <c r="D125" s="5">
        <v>605908536751</v>
      </c>
      <c r="E125" s="5">
        <v>595399927967</v>
      </c>
      <c r="F125" s="5">
        <v>601895617360</v>
      </c>
      <c r="G125" s="5">
        <v>585672317221</v>
      </c>
      <c r="I125" s="5">
        <v>595399927967</v>
      </c>
      <c r="J125" s="5">
        <v>560982262350</v>
      </c>
      <c r="K125" s="5">
        <v>511345131058</v>
      </c>
      <c r="L125" s="5">
        <v>473656809963</v>
      </c>
      <c r="M125" s="5">
        <v>407778240194</v>
      </c>
      <c r="N125" s="5">
        <v>339422046889</v>
      </c>
      <c r="O125" s="5">
        <v>301788834053</v>
      </c>
      <c r="P125" s="5">
        <v>263379661035</v>
      </c>
      <c r="Q125" s="5">
        <v>233982611198</v>
      </c>
      <c r="R125" s="5">
        <v>186325678801</v>
      </c>
      <c r="S125" s="5">
        <v>144710252750</v>
      </c>
      <c r="T125" s="5">
        <v>114844946770</v>
      </c>
      <c r="U125" s="5">
        <v>92170289746</v>
      </c>
      <c r="V125" s="5">
        <v>114736634085</v>
      </c>
      <c r="W125" s="5">
        <v>180087388020</v>
      </c>
      <c r="X125" s="5">
        <v>192545622110</v>
      </c>
      <c r="Y125" s="5">
        <v>163557756196</v>
      </c>
      <c r="Z125" s="5">
        <v>141887870970</v>
      </c>
    </row>
    <row r="126" spans="3:26" ht="15.5" x14ac:dyDescent="0.35">
      <c r="C126" t="s">
        <v>155</v>
      </c>
      <c r="D126" s="5">
        <v>614294562504</v>
      </c>
      <c r="E126" s="5">
        <v>603785953720</v>
      </c>
      <c r="F126" s="5">
        <v>610281643113</v>
      </c>
      <c r="G126" s="5">
        <v>594058342974</v>
      </c>
      <c r="I126" s="5">
        <v>603785953720</v>
      </c>
      <c r="J126" s="5">
        <v>568868076486</v>
      </c>
      <c r="K126" s="5">
        <v>518846914759</v>
      </c>
      <c r="L126" s="5">
        <v>480443871259</v>
      </c>
      <c r="M126" s="5">
        <v>413832653249</v>
      </c>
      <c r="N126" s="5">
        <v>345035241451</v>
      </c>
      <c r="O126" s="5">
        <v>306965946059</v>
      </c>
      <c r="P126" s="5">
        <v>268218713009</v>
      </c>
      <c r="Q126" s="5">
        <v>238301527819</v>
      </c>
      <c r="R126" s="5">
        <v>190176810508</v>
      </c>
      <c r="S126" s="5">
        <v>148259341646</v>
      </c>
      <c r="T126" s="5">
        <v>118068096811</v>
      </c>
      <c r="U126" s="5">
        <v>95196256300</v>
      </c>
      <c r="V126" s="5">
        <v>117488866552</v>
      </c>
      <c r="W126" s="5">
        <v>182474885389</v>
      </c>
      <c r="X126" s="5">
        <v>194611600599</v>
      </c>
      <c r="Y126" s="5">
        <v>165376326019</v>
      </c>
      <c r="Z126" s="5">
        <v>143632955953</v>
      </c>
    </row>
    <row r="127" spans="3:26" ht="15.5" x14ac:dyDescent="0.35">
      <c r="C127" t="s">
        <v>156</v>
      </c>
      <c r="D127" s="5">
        <v>215887759346</v>
      </c>
      <c r="E127" s="5">
        <v>210988491267</v>
      </c>
      <c r="F127" s="5">
        <v>205754182692</v>
      </c>
      <c r="G127" s="5">
        <v>198497091788</v>
      </c>
      <c r="I127" s="5">
        <v>210988491267</v>
      </c>
      <c r="J127" s="5">
        <v>257430940935</v>
      </c>
      <c r="K127" s="5">
        <v>234844942968</v>
      </c>
      <c r="L127" s="5">
        <v>224605894044</v>
      </c>
      <c r="M127" s="5">
        <v>196915904806</v>
      </c>
      <c r="N127" s="5">
        <v>168153380929</v>
      </c>
      <c r="O127" s="5">
        <v>152199438641</v>
      </c>
      <c r="P127" s="5">
        <v>136791281111</v>
      </c>
      <c r="Q127" s="5">
        <v>126563224214</v>
      </c>
      <c r="R127" s="5">
        <v>134903642914</v>
      </c>
      <c r="S127" s="5">
        <v>115861937626</v>
      </c>
      <c r="T127" s="5">
        <v>96743548226</v>
      </c>
      <c r="U127" s="5">
        <v>81906936382</v>
      </c>
      <c r="V127" s="5">
        <v>79023182489</v>
      </c>
      <c r="W127" s="5">
        <v>62594669184</v>
      </c>
      <c r="X127" s="5">
        <v>53115949108</v>
      </c>
      <c r="Y127" s="5">
        <v>49781988868</v>
      </c>
      <c r="Z127" s="5">
        <v>41503616718</v>
      </c>
    </row>
    <row r="128" spans="3:26" ht="15.5" x14ac:dyDescent="0.35">
      <c r="C128" t="s">
        <v>9</v>
      </c>
      <c r="D128" s="5">
        <v>908027821820</v>
      </c>
      <c r="E128" s="5">
        <v>892619944957</v>
      </c>
      <c r="F128" s="5">
        <v>875489796088</v>
      </c>
      <c r="G128" s="5">
        <v>852009405045</v>
      </c>
      <c r="I128" s="5">
        <v>892619944957</v>
      </c>
      <c r="J128" s="5">
        <v>893853087704</v>
      </c>
      <c r="K128" s="5">
        <v>831836397880</v>
      </c>
      <c r="L128" s="5">
        <v>786929124418</v>
      </c>
      <c r="M128" s="5">
        <v>691468538398</v>
      </c>
      <c r="N128" s="5">
        <v>593582375012</v>
      </c>
      <c r="O128" s="5">
        <v>536925371505</v>
      </c>
      <c r="P128" s="5">
        <v>482914243337</v>
      </c>
      <c r="Q128" s="5">
        <v>441946749143</v>
      </c>
      <c r="R128" s="5">
        <v>373749035530</v>
      </c>
      <c r="S128" s="5">
        <v>310464258463</v>
      </c>
      <c r="T128" s="5">
        <v>263451227145</v>
      </c>
      <c r="U128" s="5">
        <v>225742774790</v>
      </c>
      <c r="V128" s="5">
        <v>242028852241</v>
      </c>
      <c r="W128" s="5">
        <v>290586357773</v>
      </c>
      <c r="X128" s="5">
        <v>293244352907</v>
      </c>
      <c r="Y128" s="5">
        <v>257062697370</v>
      </c>
      <c r="Z128" s="5">
        <v>233011504242</v>
      </c>
    </row>
    <row r="129" spans="2:26" ht="15.5" x14ac:dyDescent="0.35">
      <c r="C129" t="s">
        <v>157</v>
      </c>
      <c r="D129" s="5">
        <v>1041582653822</v>
      </c>
      <c r="E129" s="5">
        <v>1006967419168</v>
      </c>
      <c r="F129" s="5">
        <v>977889017836</v>
      </c>
      <c r="G129" s="5">
        <v>1021151149780</v>
      </c>
      <c r="I129" s="5">
        <v>1006967419168</v>
      </c>
      <c r="J129" s="5">
        <v>971684549297</v>
      </c>
      <c r="K129" s="5">
        <v>908807798500</v>
      </c>
      <c r="L129" s="5">
        <v>863638556466</v>
      </c>
      <c r="M129" s="5">
        <v>809371584010</v>
      </c>
      <c r="N129" s="5">
        <v>665863417235</v>
      </c>
      <c r="O129" s="5">
        <v>617594780669</v>
      </c>
      <c r="P129" s="5">
        <v>570197810698</v>
      </c>
      <c r="Q129" s="5">
        <v>513022591574</v>
      </c>
      <c r="R129" s="5">
        <v>439465673296</v>
      </c>
      <c r="S129" s="5">
        <v>383936040590</v>
      </c>
      <c r="T129" s="5">
        <v>349894783575</v>
      </c>
      <c r="U129" s="5">
        <v>314746644499</v>
      </c>
      <c r="V129" s="5">
        <v>312342760278</v>
      </c>
      <c r="W129" s="5">
        <v>355579996944</v>
      </c>
      <c r="X129" s="5">
        <v>347473064455</v>
      </c>
      <c r="Y129" s="5">
        <v>317808701451</v>
      </c>
      <c r="Z129" s="5">
        <v>305782633658</v>
      </c>
    </row>
    <row r="130" spans="2:26" ht="15.5" x14ac:dyDescent="0.35">
      <c r="C130" t="s">
        <v>158</v>
      </c>
      <c r="D130" s="5">
        <v>972204500</v>
      </c>
      <c r="E130" s="5">
        <v>972204500</v>
      </c>
      <c r="F130" s="5">
        <v>972204500</v>
      </c>
      <c r="G130" s="5">
        <v>972204500</v>
      </c>
      <c r="I130" s="5">
        <v>972204500</v>
      </c>
      <c r="J130" s="5">
        <v>972204500</v>
      </c>
      <c r="K130" s="5">
        <v>972204500</v>
      </c>
      <c r="L130" s="5">
        <v>972204500</v>
      </c>
      <c r="M130" s="5">
        <v>972204500</v>
      </c>
      <c r="N130" s="5">
        <v>972204500</v>
      </c>
      <c r="O130" s="5">
        <v>972204500</v>
      </c>
      <c r="P130" s="5">
        <v>972204500</v>
      </c>
      <c r="Q130" s="5">
        <v>972204500</v>
      </c>
      <c r="R130" s="5">
        <v>972204500</v>
      </c>
      <c r="S130" s="5">
        <v>972204500</v>
      </c>
      <c r="T130" s="5">
        <v>972204500</v>
      </c>
      <c r="U130" s="5">
        <v>972204500</v>
      </c>
      <c r="V130" s="5">
        <v>1050000000</v>
      </c>
      <c r="W130" s="5">
        <v>1050000000</v>
      </c>
      <c r="X130" s="5">
        <v>1050000000</v>
      </c>
      <c r="Y130" s="5">
        <v>1050000000</v>
      </c>
      <c r="Z130" s="5">
        <v>1050000000</v>
      </c>
    </row>
    <row r="132" spans="2:26" ht="15.5" x14ac:dyDescent="0.35">
      <c r="B132" t="s">
        <v>159</v>
      </c>
      <c r="C132" t="s">
        <v>160</v>
      </c>
      <c r="D132" s="5">
        <v>4401751254</v>
      </c>
      <c r="E132" s="5">
        <v>60660343960</v>
      </c>
      <c r="F132" s="5">
        <v>78168429348</v>
      </c>
      <c r="G132" s="5">
        <v>-16508292472</v>
      </c>
      <c r="I132" s="5">
        <v>118059391668</v>
      </c>
      <c r="J132" s="5">
        <v>100721480383</v>
      </c>
      <c r="K132" s="5">
        <v>205332860626</v>
      </c>
      <c r="L132" s="5">
        <v>30505529896</v>
      </c>
      <c r="M132" s="5">
        <v>58598795292</v>
      </c>
      <c r="N132" s="5">
        <v>84333900700</v>
      </c>
      <c r="O132" s="5">
        <v>110401909570</v>
      </c>
      <c r="P132" s="5">
        <v>7270895080</v>
      </c>
      <c r="Q132" s="5">
        <v>88100059088</v>
      </c>
      <c r="R132" s="5">
        <v>63688738725</v>
      </c>
      <c r="S132" s="5">
        <v>80061208533</v>
      </c>
      <c r="T132" s="5">
        <v>25762820842</v>
      </c>
      <c r="U132" s="5">
        <v>31571765591</v>
      </c>
      <c r="V132" s="5">
        <v>32191725185</v>
      </c>
      <c r="W132" s="5">
        <v>26838860043</v>
      </c>
      <c r="X132" s="5">
        <v>84926087634</v>
      </c>
      <c r="Y132" s="5">
        <v>29394540274</v>
      </c>
      <c r="Z132" s="5">
        <v>41018481569</v>
      </c>
    </row>
    <row r="133" spans="2:26" ht="15.5" x14ac:dyDescent="0.35">
      <c r="C133" t="s">
        <v>564</v>
      </c>
      <c r="D133" s="5">
        <v>223640798344</v>
      </c>
      <c r="E133" s="5">
        <v>184561207713</v>
      </c>
      <c r="F133" s="5">
        <v>269511308625</v>
      </c>
      <c r="G133" s="5">
        <v>253566207497</v>
      </c>
      <c r="I133" s="5">
        <v>920414937687</v>
      </c>
      <c r="J133" s="5">
        <v>892339118311</v>
      </c>
      <c r="K133" s="5">
        <v>887364679162</v>
      </c>
      <c r="L133" s="5">
        <v>1122737168882</v>
      </c>
      <c r="M133" s="5">
        <v>905994571660</v>
      </c>
      <c r="N133" s="5">
        <v>757767128564</v>
      </c>
      <c r="O133" s="5">
        <v>779771559724</v>
      </c>
      <c r="P133" s="5">
        <v>761653931436</v>
      </c>
      <c r="Q133" s="5">
        <v>766624611414</v>
      </c>
      <c r="R133" s="5">
        <v>783764139231</v>
      </c>
      <c r="S133" s="5">
        <v>699091143572</v>
      </c>
      <c r="T133" s="5">
        <v>789489009635</v>
      </c>
      <c r="U133" s="5">
        <v>691392967022</v>
      </c>
      <c r="V133" s="5">
        <v>539792265866</v>
      </c>
      <c r="W133" s="5">
        <v>499081319501</v>
      </c>
      <c r="X133" s="5">
        <v>554886802548</v>
      </c>
      <c r="Y133" s="5">
        <v>488133700544</v>
      </c>
      <c r="Z133" s="5">
        <v>468731561768</v>
      </c>
    </row>
    <row r="134" spans="2:26" ht="15.5" x14ac:dyDescent="0.35">
      <c r="C134" t="s">
        <v>162</v>
      </c>
      <c r="T134" s="5">
        <v>-700270489837</v>
      </c>
      <c r="U134" s="5">
        <v>-608862763700</v>
      </c>
      <c r="V134" s="5">
        <v>-464061670815</v>
      </c>
      <c r="W134" s="5">
        <v>-425513369804</v>
      </c>
      <c r="X134" s="5">
        <v>-444969658366</v>
      </c>
      <c r="Y134" s="5">
        <v>-447917434411</v>
      </c>
      <c r="Z134" s="5">
        <v>-415443372631</v>
      </c>
    </row>
    <row r="135" spans="2:26" ht="15.5" x14ac:dyDescent="0.35">
      <c r="C135" t="s">
        <v>565</v>
      </c>
      <c r="D135" s="5">
        <v>-182256745101</v>
      </c>
      <c r="E135" s="5">
        <v>-61880099775</v>
      </c>
      <c r="F135" s="5">
        <v>-164054805328</v>
      </c>
      <c r="G135" s="5">
        <v>-248520853840</v>
      </c>
      <c r="I135" s="5">
        <v>-656588209523</v>
      </c>
      <c r="J135" s="5">
        <v>-659329522087</v>
      </c>
      <c r="K135" s="5">
        <v>-524682101117</v>
      </c>
      <c r="L135" s="5">
        <v>-897331451753</v>
      </c>
      <c r="M135" s="5">
        <v>-693839792414</v>
      </c>
      <c r="N135" s="5">
        <v>-542494185063</v>
      </c>
      <c r="O135" s="5">
        <v>-529599555358</v>
      </c>
      <c r="P135" s="5">
        <v>-634654700929</v>
      </c>
      <c r="Q135" s="5">
        <v>-557269678662</v>
      </c>
      <c r="R135" s="5">
        <v>-597502939847</v>
      </c>
      <c r="S135" s="5">
        <v>-517647358143</v>
      </c>
    </row>
    <row r="136" spans="2:26" ht="15.5" x14ac:dyDescent="0.35">
      <c r="C136" t="s">
        <v>566</v>
      </c>
      <c r="D136" s="5">
        <v>-31641082801</v>
      </c>
      <c r="E136" s="5">
        <v>-35216763590</v>
      </c>
      <c r="F136" s="5">
        <v>-24268290130</v>
      </c>
      <c r="G136" s="5">
        <v>-25165747523</v>
      </c>
      <c r="I136" s="5">
        <v>-115007957818</v>
      </c>
      <c r="J136" s="5">
        <v>-108517219311</v>
      </c>
      <c r="K136" s="5">
        <v>-109276603684</v>
      </c>
      <c r="L136" s="5">
        <v>-117996744689</v>
      </c>
      <c r="M136" s="5">
        <v>-114015527385</v>
      </c>
      <c r="N136" s="5">
        <v>-109059026777</v>
      </c>
      <c r="O136" s="5">
        <v>-98530836804</v>
      </c>
      <c r="P136" s="5">
        <v>-76059088029</v>
      </c>
      <c r="Q136" s="5">
        <v>-69695366134</v>
      </c>
      <c r="R136" s="5">
        <v>-85274811266</v>
      </c>
      <c r="S136" s="5">
        <v>-69402914841</v>
      </c>
    </row>
    <row r="137" spans="2:26" ht="15.5" x14ac:dyDescent="0.35">
      <c r="C137" t="s">
        <v>165</v>
      </c>
      <c r="D137" s="5">
        <v>-213897827902</v>
      </c>
      <c r="E137" s="5">
        <v>-97096863365</v>
      </c>
      <c r="F137" s="5">
        <v>-188323095458</v>
      </c>
      <c r="G137" s="5">
        <v>-273686601363</v>
      </c>
      <c r="I137" s="5">
        <v>-771596167341</v>
      </c>
      <c r="J137" s="5">
        <v>-767846741398</v>
      </c>
      <c r="K137" s="5">
        <v>-633958704801</v>
      </c>
      <c r="L137" s="5">
        <v>-1015328196442</v>
      </c>
      <c r="M137" s="5">
        <v>-807855319799</v>
      </c>
      <c r="N137" s="5">
        <v>-651553211840</v>
      </c>
      <c r="O137" s="5">
        <v>-628130392162</v>
      </c>
      <c r="P137" s="5">
        <v>-710713788958</v>
      </c>
      <c r="Q137" s="5">
        <v>-626965044796</v>
      </c>
      <c r="R137" s="5">
        <v>-682777751113</v>
      </c>
      <c r="S137" s="5">
        <v>-587050272984</v>
      </c>
      <c r="T137" s="5">
        <v>-700270489837</v>
      </c>
      <c r="U137" s="5">
        <v>-608862763700</v>
      </c>
      <c r="V137" s="5">
        <v>-464061670815</v>
      </c>
      <c r="W137" s="5">
        <v>-425513369804</v>
      </c>
      <c r="X137" s="5">
        <v>-444969658366</v>
      </c>
      <c r="Y137" s="5">
        <v>-447917434411</v>
      </c>
      <c r="Z137" s="5">
        <v>-415443372631</v>
      </c>
    </row>
    <row r="138" spans="2:26" ht="15.5" x14ac:dyDescent="0.35">
      <c r="C138" t="s">
        <v>169</v>
      </c>
      <c r="O138" s="5">
        <v>5531917675</v>
      </c>
    </row>
    <row r="139" spans="2:26" ht="15.5" x14ac:dyDescent="0.35">
      <c r="C139" t="s">
        <v>167</v>
      </c>
      <c r="D139" s="5">
        <v>-5546519719</v>
      </c>
      <c r="E139" s="5">
        <v>-4438072412</v>
      </c>
      <c r="F139" s="5">
        <v>-4278423617</v>
      </c>
      <c r="G139" s="5">
        <v>-6321139625</v>
      </c>
      <c r="I139" s="5">
        <v>-20506415073</v>
      </c>
      <c r="J139" s="5">
        <v>-20486964931</v>
      </c>
      <c r="K139" s="5">
        <v>-25296344323</v>
      </c>
      <c r="L139" s="5">
        <v>-50645972528</v>
      </c>
      <c r="M139" s="5">
        <v>-28512723615</v>
      </c>
      <c r="N139" s="5">
        <v>-18889933731</v>
      </c>
      <c r="O139" s="5">
        <v>-21766110579</v>
      </c>
      <c r="P139" s="5">
        <v>-27168554186</v>
      </c>
      <c r="Q139" s="5">
        <v>-33389113795</v>
      </c>
      <c r="R139" s="5">
        <v>-20320848027</v>
      </c>
      <c r="S139" s="5">
        <v>-20729430704</v>
      </c>
      <c r="T139" s="5">
        <v>-16346060988</v>
      </c>
      <c r="U139" s="5">
        <v>-19777728355</v>
      </c>
      <c r="V139" s="5">
        <v>-21663875375</v>
      </c>
      <c r="W139" s="5">
        <v>-25009355990</v>
      </c>
      <c r="X139" s="5">
        <v>-17159800639</v>
      </c>
      <c r="Y139" s="5">
        <v>-7156397480</v>
      </c>
      <c r="Z139" s="5">
        <v>-11310525142</v>
      </c>
    </row>
    <row r="140" spans="2:26" ht="15.5" x14ac:dyDescent="0.35">
      <c r="C140" t="s">
        <v>342</v>
      </c>
      <c r="Q140" s="5">
        <v>-841638218</v>
      </c>
      <c r="R140" s="5">
        <v>-780144091</v>
      </c>
      <c r="S140" s="5">
        <v>-1276300109</v>
      </c>
      <c r="T140" s="5">
        <v>-1423465842</v>
      </c>
      <c r="U140" s="5">
        <v>-1193957849</v>
      </c>
      <c r="V140" s="5">
        <v>-999622202</v>
      </c>
      <c r="W140" s="5">
        <v>-1014435351</v>
      </c>
      <c r="X140" s="5">
        <v>-653375684</v>
      </c>
      <c r="Y140" s="5">
        <v>-1512601536</v>
      </c>
      <c r="Z140" s="5">
        <v>-4575872715</v>
      </c>
    </row>
    <row r="141" spans="2:26" ht="15.5" x14ac:dyDescent="0.35">
      <c r="C141" t="s">
        <v>385</v>
      </c>
      <c r="E141" s="5">
        <v>-5870425</v>
      </c>
      <c r="G141" s="5">
        <v>9573216247</v>
      </c>
      <c r="I141" s="5">
        <v>9567345822</v>
      </c>
      <c r="J141" s="5">
        <v>5516561381</v>
      </c>
      <c r="N141" s="5">
        <v>7801829714</v>
      </c>
      <c r="O141" s="5">
        <v>734269487</v>
      </c>
      <c r="P141" s="5">
        <v>107324354</v>
      </c>
      <c r="S141" s="5">
        <v>2883586659</v>
      </c>
      <c r="T141" s="5">
        <v>3504527992</v>
      </c>
      <c r="U141" s="5">
        <v>1448469304</v>
      </c>
      <c r="V141" s="5">
        <v>1282000863</v>
      </c>
      <c r="X141" s="5">
        <v>2170846453</v>
      </c>
      <c r="Y141" s="5">
        <v>105303011</v>
      </c>
      <c r="Z141" s="5">
        <v>5550032551</v>
      </c>
    </row>
    <row r="142" spans="2:26" ht="15.5" x14ac:dyDescent="0.35">
      <c r="C142" t="s">
        <v>567</v>
      </c>
      <c r="E142" s="5">
        <v>-207967821</v>
      </c>
      <c r="I142" s="5">
        <v>-207967821</v>
      </c>
      <c r="J142" s="5">
        <v>-299106408</v>
      </c>
      <c r="K142" s="5">
        <v>-21484618</v>
      </c>
      <c r="L142" s="5">
        <v>-3005353</v>
      </c>
      <c r="M142" s="5">
        <v>-1110190</v>
      </c>
      <c r="N142" s="5">
        <v>-246815601</v>
      </c>
      <c r="O142" s="5">
        <v>-46646829</v>
      </c>
      <c r="Q142" s="5">
        <v>-2217058</v>
      </c>
      <c r="R142" s="5">
        <v>-293034801</v>
      </c>
      <c r="S142" s="5">
        <v>-1021292061</v>
      </c>
    </row>
    <row r="143" spans="2:26" ht="15.5" x14ac:dyDescent="0.35">
      <c r="C143" t="s">
        <v>568</v>
      </c>
      <c r="D143" s="5">
        <v>-3275802421</v>
      </c>
      <c r="E143" s="5">
        <v>-26824823694</v>
      </c>
      <c r="F143" s="5">
        <v>-2802012963</v>
      </c>
      <c r="G143" s="5">
        <v>-4569334562</v>
      </c>
      <c r="I143" s="5">
        <v>-38519076342</v>
      </c>
      <c r="J143" s="5">
        <v>-27100180153</v>
      </c>
      <c r="K143" s="5">
        <v>-33700211872</v>
      </c>
      <c r="L143" s="5">
        <v>-31231439019</v>
      </c>
      <c r="M143" s="5">
        <v>-16259791922</v>
      </c>
      <c r="N143" s="5">
        <v>-18013801643</v>
      </c>
      <c r="O143" s="5">
        <v>-20160770071</v>
      </c>
      <c r="P143" s="5">
        <v>-21868152438</v>
      </c>
      <c r="Q143" s="5">
        <v>-21699528100</v>
      </c>
      <c r="R143" s="5">
        <v>-19137730369</v>
      </c>
      <c r="S143" s="5">
        <v>-13451167025</v>
      </c>
      <c r="T143" s="5">
        <v>-49761279314</v>
      </c>
      <c r="U143" s="5">
        <v>-32633701893</v>
      </c>
      <c r="V143" s="5">
        <v>-26334404750</v>
      </c>
      <c r="W143" s="5">
        <v>-27141658563</v>
      </c>
      <c r="X143" s="5">
        <v>-15214824597</v>
      </c>
      <c r="Y143" s="5">
        <v>-8210661619</v>
      </c>
      <c r="Z143" s="5">
        <v>-6967344045</v>
      </c>
    </row>
    <row r="144" spans="2:26" ht="15.5" x14ac:dyDescent="0.35">
      <c r="C144" t="s">
        <v>190</v>
      </c>
    </row>
    <row r="145" spans="3:26" ht="15.5" x14ac:dyDescent="0.35">
      <c r="C145" t="s">
        <v>172</v>
      </c>
      <c r="D145" s="5">
        <v>-32221884</v>
      </c>
      <c r="E145" s="5">
        <v>273975033</v>
      </c>
      <c r="F145" s="5">
        <v>-77780479811</v>
      </c>
      <c r="G145" s="5">
        <v>-2735635667</v>
      </c>
      <c r="I145" s="5">
        <v>-87199003308</v>
      </c>
      <c r="J145" s="5">
        <v>-12506641700</v>
      </c>
      <c r="K145" s="5">
        <v>-12749846342</v>
      </c>
      <c r="L145" s="5">
        <v>-9694259517</v>
      </c>
      <c r="M145" s="5">
        <v>-8065375184</v>
      </c>
      <c r="N145" s="5">
        <v>-8452313383</v>
      </c>
      <c r="O145" s="5">
        <v>-6847715116</v>
      </c>
      <c r="P145" s="5">
        <v>-4751460760</v>
      </c>
      <c r="Q145" s="5">
        <v>-3875637192</v>
      </c>
      <c r="R145" s="5">
        <v>-10536519693</v>
      </c>
      <c r="S145" s="5">
        <v>-2922457306</v>
      </c>
      <c r="T145" s="5">
        <v>-19585830943</v>
      </c>
      <c r="U145" s="5">
        <v>-52085991118</v>
      </c>
      <c r="V145" s="5">
        <v>-95834122826</v>
      </c>
      <c r="W145" s="5">
        <v>-49153796546</v>
      </c>
      <c r="X145" s="5">
        <v>-21781199089</v>
      </c>
      <c r="Y145" s="5">
        <v>-28387255195</v>
      </c>
      <c r="Z145" s="5">
        <v>-32949620579</v>
      </c>
    </row>
    <row r="146" spans="3:26" ht="15.5" x14ac:dyDescent="0.35">
      <c r="C146" t="s">
        <v>173</v>
      </c>
      <c r="D146" s="5">
        <v>-5662010348</v>
      </c>
      <c r="E146" s="5">
        <v>-15754221631</v>
      </c>
      <c r="F146" s="5">
        <v>-35962945066</v>
      </c>
      <c r="G146" s="5">
        <v>-6409982808</v>
      </c>
      <c r="I146" s="5">
        <v>-57911304522</v>
      </c>
      <c r="J146" s="5">
        <v>-43559686458</v>
      </c>
      <c r="K146" s="5">
        <v>-18903358938</v>
      </c>
      <c r="L146" s="5">
        <v>-41510787820</v>
      </c>
      <c r="M146" s="5">
        <v>-7495085246</v>
      </c>
      <c r="N146" s="5">
        <v>-15807010628</v>
      </c>
      <c r="O146" s="5">
        <v>-29418872631</v>
      </c>
      <c r="P146" s="5">
        <v>-39482903776</v>
      </c>
      <c r="Q146" s="5">
        <v>-45236088687</v>
      </c>
      <c r="R146" s="5">
        <v>-13358424595</v>
      </c>
      <c r="S146" s="5">
        <v>-30510096187</v>
      </c>
      <c r="T146" s="5">
        <v>-5160572253</v>
      </c>
      <c r="U146" s="5">
        <v>-13114620187</v>
      </c>
      <c r="V146" s="5">
        <v>-24402150252</v>
      </c>
      <c r="W146" s="5">
        <v>-5109576126</v>
      </c>
      <c r="X146" s="5">
        <v>26669678226</v>
      </c>
      <c r="Y146" s="5">
        <v>38217768592</v>
      </c>
      <c r="Z146" s="5">
        <v>-5295850708</v>
      </c>
    </row>
    <row r="147" spans="3:26" ht="15.5" x14ac:dyDescent="0.35">
      <c r="C147" t="s">
        <v>184</v>
      </c>
      <c r="D147" s="5">
        <v>10463964</v>
      </c>
      <c r="E147" s="5">
        <v>14256758</v>
      </c>
      <c r="F147" s="5">
        <v>189189189</v>
      </c>
      <c r="I147" s="5">
        <v>203445947</v>
      </c>
      <c r="J147" s="5">
        <v>438119224</v>
      </c>
      <c r="K147" s="5">
        <v>1054172044</v>
      </c>
      <c r="L147" s="5">
        <v>1875951526</v>
      </c>
      <c r="M147" s="5">
        <v>1168867264</v>
      </c>
      <c r="N147" s="5">
        <v>281545453</v>
      </c>
      <c r="O147" s="5">
        <v>199999999</v>
      </c>
      <c r="P147" s="5">
        <v>154545455</v>
      </c>
      <c r="Q147" s="5">
        <v>136459000</v>
      </c>
      <c r="R147" s="5">
        <v>661698545</v>
      </c>
      <c r="S147" s="5">
        <v>396445452</v>
      </c>
      <c r="T147" s="5">
        <v>562823273</v>
      </c>
      <c r="U147" s="5">
        <v>92545454</v>
      </c>
      <c r="V147" s="5">
        <v>168161364</v>
      </c>
      <c r="W147" s="5">
        <v>133336364</v>
      </c>
      <c r="X147" s="5">
        <v>23210545454</v>
      </c>
      <c r="Y147" s="5">
        <v>764284470</v>
      </c>
      <c r="Z147" s="5">
        <v>509909091</v>
      </c>
    </row>
    <row r="148" spans="3:26" ht="15.5" x14ac:dyDescent="0.35">
      <c r="C148" t="s">
        <v>569</v>
      </c>
      <c r="X148" s="5">
        <v>10000000000</v>
      </c>
      <c r="Y148" s="5">
        <v>72166612580</v>
      </c>
      <c r="Z148" s="5">
        <v>23152728355</v>
      </c>
    </row>
    <row r="149" spans="3:26" ht="15.5" x14ac:dyDescent="0.35">
      <c r="C149" t="s">
        <v>570</v>
      </c>
      <c r="Y149" s="5">
        <v>-30049520110</v>
      </c>
      <c r="Z149" s="5">
        <v>-24146050000</v>
      </c>
    </row>
    <row r="150" spans="3:26" ht="15.5" x14ac:dyDescent="0.35">
      <c r="C150" t="s">
        <v>174</v>
      </c>
      <c r="D150" s="5">
        <v>-5672474312</v>
      </c>
      <c r="E150" s="5">
        <v>-43701736209</v>
      </c>
      <c r="F150" s="5">
        <v>-5154255135</v>
      </c>
      <c r="G150" s="5">
        <v>-2360181576</v>
      </c>
      <c r="I150" s="5">
        <v>-53849020289</v>
      </c>
      <c r="J150" s="5">
        <v>-28193229953</v>
      </c>
      <c r="K150" s="5">
        <v>-25991767129</v>
      </c>
      <c r="L150" s="5">
        <v>-23455894563</v>
      </c>
      <c r="M150" s="5">
        <v>-7975848243</v>
      </c>
      <c r="N150" s="5">
        <v>-14717312537</v>
      </c>
      <c r="O150" s="5">
        <v>-30035793660</v>
      </c>
      <c r="P150" s="5">
        <v>-34908285738</v>
      </c>
      <c r="Q150" s="5">
        <v>-25718580587</v>
      </c>
      <c r="R150" s="5">
        <v>-14020123140</v>
      </c>
      <c r="S150" s="5">
        <v>-30684601639</v>
      </c>
      <c r="T150" s="5">
        <v>-5704915526</v>
      </c>
      <c r="U150" s="5">
        <v>-12280964441</v>
      </c>
      <c r="V150" s="5">
        <v>-23335556627</v>
      </c>
      <c r="W150" s="5">
        <v>-3831824782</v>
      </c>
      <c r="X150" s="5">
        <v>-6540867228</v>
      </c>
      <c r="Y150" s="5">
        <v>-4663608348</v>
      </c>
      <c r="Z150" s="5">
        <v>-4812438154</v>
      </c>
    </row>
    <row r="151" spans="3:26" ht="15.5" x14ac:dyDescent="0.35">
      <c r="C151" t="s">
        <v>571</v>
      </c>
    </row>
    <row r="152" spans="3:26" ht="15.5" x14ac:dyDescent="0.35">
      <c r="C152" t="s">
        <v>572</v>
      </c>
      <c r="G152" s="5">
        <v>-2848692352</v>
      </c>
    </row>
    <row r="153" spans="3:26" ht="15.5" x14ac:dyDescent="0.35">
      <c r="C153" t="s">
        <v>543</v>
      </c>
    </row>
    <row r="154" spans="3:26" ht="15.5" x14ac:dyDescent="0.35">
      <c r="C154" t="s">
        <v>175</v>
      </c>
      <c r="E154" s="5">
        <v>27933257820</v>
      </c>
      <c r="F154" s="5">
        <v>-30997879120</v>
      </c>
      <c r="G154" s="5">
        <v>-1201108880</v>
      </c>
      <c r="I154" s="5">
        <v>-4265730180</v>
      </c>
      <c r="J154" s="5">
        <v>-15804575729</v>
      </c>
      <c r="K154" s="5">
        <v>-3965763853</v>
      </c>
      <c r="L154" s="5">
        <v>-9930844783</v>
      </c>
      <c r="M154" s="5">
        <v>-80326400</v>
      </c>
      <c r="N154" s="5">
        <v>-519881445</v>
      </c>
      <c r="O154" s="5">
        <v>-2530860744</v>
      </c>
      <c r="P154" s="5">
        <v>-4729163493</v>
      </c>
      <c r="Q154" s="5">
        <v>-19653967100</v>
      </c>
      <c r="S154" s="5">
        <v>-221940000</v>
      </c>
      <c r="T154" s="5">
        <v>-18480000</v>
      </c>
      <c r="U154" s="5">
        <v>-926201200</v>
      </c>
      <c r="V154" s="5">
        <v>-1234754989</v>
      </c>
      <c r="W154" s="5">
        <v>-1411087708</v>
      </c>
    </row>
    <row r="155" spans="3:26" ht="15.5" x14ac:dyDescent="0.35">
      <c r="C155" t="s">
        <v>573</v>
      </c>
      <c r="O155" s="5">
        <v>-2584135901</v>
      </c>
    </row>
    <row r="156" spans="3:26" ht="15.5" x14ac:dyDescent="0.35">
      <c r="C156" t="s">
        <v>469</v>
      </c>
      <c r="M156" s="5">
        <v>-607777867</v>
      </c>
      <c r="N156" s="5">
        <v>-851362099</v>
      </c>
    </row>
    <row r="157" spans="3:26" ht="15.5" x14ac:dyDescent="0.35">
      <c r="C157" t="s">
        <v>574</v>
      </c>
    </row>
    <row r="158" spans="3:26" ht="15.5" x14ac:dyDescent="0.35">
      <c r="C158" t="s">
        <v>575</v>
      </c>
      <c r="K158" s="5">
        <v>10000000000</v>
      </c>
      <c r="L158" s="5">
        <v>-10000000000</v>
      </c>
    </row>
    <row r="159" spans="3:26" ht="15.5" x14ac:dyDescent="0.35">
      <c r="C159" t="s">
        <v>191</v>
      </c>
      <c r="D159" s="5">
        <v>-32221884</v>
      </c>
      <c r="E159" s="5">
        <v>273975033</v>
      </c>
      <c r="F159" s="5">
        <v>-77780479811</v>
      </c>
      <c r="G159" s="5">
        <v>-2735635667</v>
      </c>
      <c r="I159" s="5">
        <v>-87199003308</v>
      </c>
      <c r="J159" s="5">
        <v>-12506641700</v>
      </c>
      <c r="K159" s="5">
        <v>-12749846342</v>
      </c>
      <c r="L159" s="5">
        <v>-9694259517</v>
      </c>
      <c r="M159" s="5">
        <v>-8065375184</v>
      </c>
      <c r="N159" s="5">
        <v>-8452313383</v>
      </c>
      <c r="O159" s="5">
        <v>-6847715116</v>
      </c>
      <c r="P159" s="5">
        <v>-4751460760</v>
      </c>
      <c r="Q159" s="5">
        <v>-3875637192</v>
      </c>
      <c r="R159" s="5">
        <v>-10536519693</v>
      </c>
      <c r="S159" s="5">
        <v>-2922457306</v>
      </c>
      <c r="T159" s="5">
        <v>-19585830943</v>
      </c>
      <c r="U159" s="5">
        <v>-52085991118</v>
      </c>
      <c r="V159" s="5">
        <v>-95834122826</v>
      </c>
      <c r="W159" s="5">
        <v>-49153796546</v>
      </c>
      <c r="X159" s="5">
        <v>-21781199089</v>
      </c>
      <c r="Y159" s="5">
        <v>-28387255195</v>
      </c>
      <c r="Z159" s="5">
        <v>-32949620579</v>
      </c>
    </row>
    <row r="160" spans="3:26" ht="15.5" x14ac:dyDescent="0.35">
      <c r="C160" t="s">
        <v>198</v>
      </c>
      <c r="S160" s="5">
        <v>5382434794</v>
      </c>
      <c r="T160" s="5">
        <v>23210899668</v>
      </c>
      <c r="U160" s="5">
        <v>38751017389</v>
      </c>
      <c r="V160" s="5">
        <v>13449954990</v>
      </c>
      <c r="W160" s="5">
        <v>19010795551</v>
      </c>
      <c r="X160" s="5">
        <v>46805835392</v>
      </c>
      <c r="Y160" s="5">
        <v>26000000000</v>
      </c>
      <c r="Z160" s="5">
        <v>64820717047</v>
      </c>
    </row>
    <row r="161" spans="2:26" ht="15.5" x14ac:dyDescent="0.35">
      <c r="C161" t="s">
        <v>357</v>
      </c>
      <c r="S161" s="5">
        <v>-7769630066</v>
      </c>
      <c r="T161" s="5">
        <v>-25341031839</v>
      </c>
      <c r="U161" s="5">
        <v>-39651530978</v>
      </c>
      <c r="V161" s="5">
        <v>-17032113958</v>
      </c>
      <c r="W161" s="5">
        <v>-10359048481</v>
      </c>
      <c r="X161" s="5">
        <v>-46457582462</v>
      </c>
      <c r="Y161" s="5">
        <v>-40756517432</v>
      </c>
      <c r="Z161" s="5">
        <v>-90020717047</v>
      </c>
    </row>
    <row r="162" spans="2:26" ht="15.5" x14ac:dyDescent="0.35">
      <c r="C162" t="s">
        <v>576</v>
      </c>
      <c r="S162" s="5">
        <v>-535262034</v>
      </c>
      <c r="T162" s="5">
        <v>-298953389</v>
      </c>
      <c r="X162" s="5">
        <v>-225253153</v>
      </c>
      <c r="Y162" s="5">
        <v>-350847667</v>
      </c>
      <c r="Z162" s="5">
        <v>-1569941226</v>
      </c>
    </row>
    <row r="163" spans="2:26" ht="15.5" x14ac:dyDescent="0.35">
      <c r="C163" t="s">
        <v>577</v>
      </c>
      <c r="G163" s="5">
        <v>-2231705500</v>
      </c>
      <c r="I163" s="5">
        <v>-8100100000</v>
      </c>
      <c r="J163" s="5">
        <v>-10887489700</v>
      </c>
      <c r="K163" s="5">
        <v>-3139360163</v>
      </c>
      <c r="X163" s="5">
        <v>-1215290983</v>
      </c>
      <c r="Y163" s="5">
        <v>-5972262925</v>
      </c>
    </row>
    <row r="164" spans="2:26" ht="15.5" x14ac:dyDescent="0.35">
      <c r="C164" t="s">
        <v>578</v>
      </c>
      <c r="E164" s="5">
        <v>-1718700</v>
      </c>
      <c r="F164" s="5">
        <v>-4617842400</v>
      </c>
      <c r="I164" s="5">
        <v>-4619561100</v>
      </c>
      <c r="L164" s="5">
        <v>-4841484500</v>
      </c>
      <c r="M164" s="5">
        <v>-4839606000</v>
      </c>
      <c r="N164" s="5">
        <v>-4727523825</v>
      </c>
      <c r="O164" s="5">
        <v>-5070489666</v>
      </c>
      <c r="P164" s="5">
        <v>-3782065060</v>
      </c>
      <c r="Q164" s="5">
        <v>-3875637192</v>
      </c>
      <c r="R164" s="5">
        <v>-4844546490</v>
      </c>
      <c r="T164" s="5">
        <v>-9688367980</v>
      </c>
      <c r="U164" s="5">
        <v>-38757163920</v>
      </c>
      <c r="V164" s="5">
        <v>-91546184457</v>
      </c>
      <c r="W164" s="5">
        <v>-48435607389</v>
      </c>
      <c r="X164" s="5">
        <v>-2904849877</v>
      </c>
      <c r="Y164" s="5">
        <v>-2982723432</v>
      </c>
      <c r="Z164" s="5">
        <v>-5238479353</v>
      </c>
    </row>
    <row r="165" spans="2:26" ht="15.5" x14ac:dyDescent="0.35">
      <c r="C165" t="s">
        <v>579</v>
      </c>
      <c r="F165" s="5">
        <v>-72916763500</v>
      </c>
      <c r="I165" s="5">
        <v>-72916763500</v>
      </c>
      <c r="K165" s="5">
        <v>-7755165600</v>
      </c>
      <c r="L165" s="5">
        <v>-3645838175</v>
      </c>
      <c r="M165" s="5">
        <v>-1777225450</v>
      </c>
      <c r="N165" s="5">
        <v>-1777225450</v>
      </c>
      <c r="O165" s="5">
        <v>-1777225450</v>
      </c>
      <c r="P165" s="5">
        <v>-969395700</v>
      </c>
      <c r="R165" s="5">
        <v>-5691973203</v>
      </c>
      <c r="T165" s="5">
        <v>-7468377403</v>
      </c>
      <c r="U165" s="5">
        <v>-12428313609</v>
      </c>
      <c r="V165" s="5">
        <v>-705779401</v>
      </c>
      <c r="W165" s="5">
        <v>-9369936227</v>
      </c>
      <c r="X165" s="5">
        <v>-17784058006</v>
      </c>
      <c r="Y165" s="5">
        <v>-4324903739</v>
      </c>
      <c r="Z165" s="5">
        <v>-941200000</v>
      </c>
    </row>
    <row r="166" spans="2:26" ht="15.5" x14ac:dyDescent="0.35">
      <c r="C166" t="s">
        <v>580</v>
      </c>
      <c r="E166" s="5">
        <v>112317779</v>
      </c>
      <c r="F166" s="5">
        <v>-198295392</v>
      </c>
      <c r="G166" s="5">
        <v>-469681938</v>
      </c>
      <c r="I166" s="5">
        <v>-1562578708</v>
      </c>
      <c r="J166" s="5">
        <v>-1619152000</v>
      </c>
      <c r="K166" s="5">
        <v>-1855320579</v>
      </c>
      <c r="L166" s="5">
        <v>-1206936842</v>
      </c>
      <c r="M166" s="5">
        <v>-1448543734</v>
      </c>
      <c r="N166" s="5">
        <v>-1947564108</v>
      </c>
    </row>
    <row r="167" spans="2:26" ht="15.5" x14ac:dyDescent="0.35">
      <c r="C167" t="s">
        <v>581</v>
      </c>
    </row>
    <row r="168" spans="2:26" ht="15.5" x14ac:dyDescent="0.35">
      <c r="C168" t="s">
        <v>582</v>
      </c>
      <c r="D168" s="5">
        <v>-32221884</v>
      </c>
      <c r="E168" s="5">
        <v>163375954</v>
      </c>
      <c r="F168" s="5">
        <v>-47578519</v>
      </c>
      <c r="G168" s="5">
        <v>-34248229</v>
      </c>
    </row>
    <row r="169" spans="2:26" ht="15.5" x14ac:dyDescent="0.35">
      <c r="C169" t="s">
        <v>213</v>
      </c>
      <c r="D169" s="5">
        <v>-1292480978</v>
      </c>
      <c r="E169" s="5">
        <v>45180097362</v>
      </c>
      <c r="F169" s="5">
        <v>-35574995529</v>
      </c>
      <c r="G169" s="5">
        <v>-25653910947</v>
      </c>
      <c r="I169" s="5">
        <v>-27050916162</v>
      </c>
      <c r="J169" s="5">
        <v>44655152225</v>
      </c>
      <c r="K169" s="5">
        <v>173679655346</v>
      </c>
      <c r="L169" s="5">
        <v>-20699517441</v>
      </c>
      <c r="M169" s="5">
        <v>43038334862</v>
      </c>
      <c r="N169" s="5">
        <v>60074576689</v>
      </c>
      <c r="O169" s="5">
        <v>74135321823</v>
      </c>
      <c r="P169" s="5">
        <v>-36963469456</v>
      </c>
      <c r="Q169" s="5">
        <v>38988333209</v>
      </c>
      <c r="R169" s="5">
        <v>39793794437</v>
      </c>
      <c r="S169" s="5">
        <v>46628655040</v>
      </c>
      <c r="T169" s="5">
        <v>1016417646</v>
      </c>
      <c r="U169" s="5">
        <v>-33628845714</v>
      </c>
      <c r="V169" s="5">
        <v>-88044547893</v>
      </c>
      <c r="W169" s="5">
        <v>-27424512629</v>
      </c>
      <c r="X169" s="5">
        <v>89814566771</v>
      </c>
      <c r="Y169" s="5">
        <v>39225053671</v>
      </c>
      <c r="Z169" s="5">
        <v>2773010282</v>
      </c>
    </row>
    <row r="170" spans="2:26" ht="15.5" x14ac:dyDescent="0.35">
      <c r="C170" t="s">
        <v>214</v>
      </c>
      <c r="D170" s="5">
        <v>461785507901</v>
      </c>
      <c r="I170" s="5">
        <v>487918268230</v>
      </c>
      <c r="J170" s="5">
        <v>442626568967</v>
      </c>
      <c r="K170" s="5">
        <v>269809554893</v>
      </c>
      <c r="L170" s="5">
        <v>284171918151</v>
      </c>
      <c r="M170" s="5">
        <v>240409766767</v>
      </c>
      <c r="N170" s="5">
        <v>179838323571</v>
      </c>
      <c r="O170" s="5">
        <v>106627245303</v>
      </c>
      <c r="P170" s="5">
        <v>142747568453</v>
      </c>
      <c r="Q170" s="5">
        <v>103689388913</v>
      </c>
      <c r="R170" s="5">
        <v>64275870695</v>
      </c>
      <c r="S170" s="5">
        <v>17659223755</v>
      </c>
      <c r="T170" s="5">
        <v>16563370745</v>
      </c>
      <c r="U170" s="5">
        <v>50180362827</v>
      </c>
      <c r="V170" s="5">
        <v>137854265974</v>
      </c>
      <c r="W170" s="5">
        <v>165026940944</v>
      </c>
      <c r="X170" s="5">
        <v>75231868234</v>
      </c>
      <c r="Y170" s="5">
        <v>36296169245</v>
      </c>
      <c r="Z170" s="5">
        <v>33325906372</v>
      </c>
    </row>
    <row r="171" spans="2:26" ht="15.5" x14ac:dyDescent="0.35">
      <c r="C171" t="s">
        <v>215</v>
      </c>
      <c r="D171" s="5">
        <v>-148918516</v>
      </c>
      <c r="E171" s="5">
        <v>815911873</v>
      </c>
      <c r="F171" s="5">
        <v>-153605318</v>
      </c>
      <c r="G171" s="5">
        <v>237187415</v>
      </c>
      <c r="I171" s="5">
        <v>918155833</v>
      </c>
      <c r="J171" s="5">
        <v>636547038</v>
      </c>
      <c r="K171" s="5">
        <v>-862641272</v>
      </c>
      <c r="L171" s="5">
        <v>6337154183</v>
      </c>
      <c r="M171" s="5">
        <v>723816522</v>
      </c>
      <c r="N171" s="5">
        <v>496866507</v>
      </c>
      <c r="O171" s="5">
        <v>-924243555</v>
      </c>
      <c r="P171" s="5">
        <v>843146306</v>
      </c>
      <c r="Q171" s="5">
        <v>69846331</v>
      </c>
      <c r="R171" s="5">
        <v>-409276219</v>
      </c>
      <c r="S171" s="5">
        <v>-12008100</v>
      </c>
      <c r="T171" s="5">
        <v>79435364</v>
      </c>
      <c r="U171" s="5">
        <v>11853632</v>
      </c>
      <c r="V171" s="5">
        <v>370644746</v>
      </c>
      <c r="W171" s="5">
        <v>251837659</v>
      </c>
      <c r="X171" s="5">
        <v>-19494061</v>
      </c>
      <c r="Y171" s="5">
        <v>-289354682</v>
      </c>
      <c r="Z171" s="5">
        <v>197252591</v>
      </c>
    </row>
    <row r="172" spans="2:26" ht="15.5" x14ac:dyDescent="0.35">
      <c r="C172" t="s">
        <v>216</v>
      </c>
      <c r="D172" s="5">
        <v>460344108407</v>
      </c>
      <c r="E172" s="5">
        <v>45996009235</v>
      </c>
      <c r="F172" s="5">
        <v>-35728600847</v>
      </c>
      <c r="G172" s="5">
        <v>-25416723532</v>
      </c>
      <c r="I172" s="5">
        <v>461785507901</v>
      </c>
      <c r="J172" s="5">
        <v>487918268230</v>
      </c>
      <c r="K172" s="5">
        <v>442626568967</v>
      </c>
      <c r="L172" s="5">
        <v>269809554893</v>
      </c>
      <c r="M172" s="5">
        <v>284171918151</v>
      </c>
      <c r="N172" s="5">
        <v>240409766767</v>
      </c>
      <c r="O172" s="5">
        <v>179838323571</v>
      </c>
      <c r="P172" s="5">
        <v>106627245303</v>
      </c>
      <c r="Q172" s="5">
        <v>142747568453</v>
      </c>
      <c r="R172" s="5">
        <v>103660388913</v>
      </c>
      <c r="S172" s="5">
        <v>64275870695</v>
      </c>
      <c r="T172" s="5">
        <v>17659223755</v>
      </c>
      <c r="U172" s="5">
        <v>16563370745</v>
      </c>
      <c r="V172" s="5">
        <v>50180362827</v>
      </c>
      <c r="W172" s="5">
        <v>137854265974</v>
      </c>
      <c r="X172" s="5">
        <v>165026940944</v>
      </c>
      <c r="Y172" s="5">
        <v>75231868234</v>
      </c>
      <c r="Z172" s="5">
        <v>36296169245</v>
      </c>
    </row>
    <row r="174" spans="2:26" ht="15.5" x14ac:dyDescent="0.35">
      <c r="B174" t="s">
        <v>217</v>
      </c>
      <c r="C174" t="s">
        <v>11</v>
      </c>
      <c r="D174" s="5">
        <v>970000000</v>
      </c>
      <c r="E174" s="5">
        <v>970000000</v>
      </c>
      <c r="F174" s="5">
        <v>970000000</v>
      </c>
      <c r="G174" s="5">
        <v>970000000</v>
      </c>
      <c r="I174" s="5">
        <v>970000000</v>
      </c>
      <c r="J174" s="5">
        <v>970000000</v>
      </c>
      <c r="K174" s="5">
        <v>970000000</v>
      </c>
      <c r="L174" s="5">
        <v>970000000</v>
      </c>
      <c r="M174" s="5">
        <v>970000000</v>
      </c>
      <c r="N174" s="5">
        <v>970000000</v>
      </c>
      <c r="O174" s="5">
        <v>970000000</v>
      </c>
      <c r="P174" s="5">
        <v>970000000</v>
      </c>
      <c r="Q174" s="5">
        <v>970000000</v>
      </c>
      <c r="R174" s="5">
        <v>970000000</v>
      </c>
      <c r="S174" s="5">
        <v>970000000</v>
      </c>
      <c r="T174" s="5">
        <v>970000000</v>
      </c>
      <c r="U174" s="5">
        <v>970000000</v>
      </c>
      <c r="V174" s="5">
        <v>1050000000</v>
      </c>
      <c r="W174" s="5">
        <v>1050000000</v>
      </c>
      <c r="X174" s="5">
        <v>1050000000</v>
      </c>
      <c r="Y174" s="5">
        <v>1050000000</v>
      </c>
      <c r="Z174" s="5">
        <v>1050000000</v>
      </c>
    </row>
    <row r="175" spans="2:26" ht="15.5" x14ac:dyDescent="0.35">
      <c r="C175" t="s">
        <v>218</v>
      </c>
      <c r="D175" s="6">
        <v>10.81</v>
      </c>
      <c r="E175" s="6">
        <v>13.78</v>
      </c>
      <c r="F175" s="6">
        <v>16.690000000000001</v>
      </c>
      <c r="G175" s="6">
        <v>16.78</v>
      </c>
    </row>
    <row r="176" spans="2:26" ht="15.5" x14ac:dyDescent="0.35">
      <c r="C176" t="s">
        <v>219</v>
      </c>
      <c r="D176" s="6">
        <v>43.48</v>
      </c>
      <c r="E176" s="6">
        <v>36.14</v>
      </c>
      <c r="F176" s="6">
        <v>30.86</v>
      </c>
      <c r="G176" s="6">
        <v>34.86</v>
      </c>
    </row>
    <row r="177" spans="3:7" ht="15.5" x14ac:dyDescent="0.35">
      <c r="C177" t="s">
        <v>72</v>
      </c>
      <c r="D177" s="6">
        <v>2.1800000000000002</v>
      </c>
      <c r="E177" s="6">
        <v>2.31</v>
      </c>
      <c r="F177" s="6">
        <v>1.99</v>
      </c>
      <c r="G177" s="6">
        <v>2.4300000000000002</v>
      </c>
    </row>
    <row r="178" spans="3:7" ht="15.5" x14ac:dyDescent="0.35">
      <c r="C178" t="s">
        <v>220</v>
      </c>
      <c r="D178" s="5">
        <v>23800000000</v>
      </c>
      <c r="E178" s="5">
        <v>21730000000</v>
      </c>
      <c r="F178" s="6">
        <v>32049999999.999996</v>
      </c>
      <c r="G178" s="5">
        <v>31910000000</v>
      </c>
    </row>
    <row r="179" spans="3:7" ht="15.5" x14ac:dyDescent="0.35">
      <c r="C179" t="s">
        <v>221</v>
      </c>
      <c r="D179" s="6">
        <v>1.01E-2</v>
      </c>
      <c r="E179" s="6">
        <v>1.3300000000000001E-2</v>
      </c>
      <c r="F179" s="6">
        <v>1.66E-2</v>
      </c>
      <c r="G179" s="6">
        <v>1.6E-2</v>
      </c>
    </row>
    <row r="180" spans="3:7" ht="15.5" x14ac:dyDescent="0.35">
      <c r="C180" t="s">
        <v>222</v>
      </c>
      <c r="D180" s="6">
        <v>1.52E-2</v>
      </c>
      <c r="E180" s="6">
        <v>1.9699999999999999E-2</v>
      </c>
      <c r="F180" s="6">
        <v>2.4199999999999999E-2</v>
      </c>
      <c r="G180" s="6">
        <v>2.5000000000000001E-2</v>
      </c>
    </row>
    <row r="181" spans="3:7" ht="15.5" x14ac:dyDescent="0.35">
      <c r="C181" t="s">
        <v>223</v>
      </c>
      <c r="D181" s="6">
        <v>1.7600000000000001E-2</v>
      </c>
      <c r="E181" s="6">
        <v>1.77E-2</v>
      </c>
      <c r="F181" s="6">
        <v>2.92E-2</v>
      </c>
      <c r="G181" s="6">
        <v>2.86E-2</v>
      </c>
    </row>
    <row r="182" spans="3:7" ht="15.5" x14ac:dyDescent="0.35">
      <c r="C182" t="s">
        <v>224</v>
      </c>
      <c r="D182" s="6">
        <v>149.44</v>
      </c>
      <c r="E182" s="6">
        <v>411.21</v>
      </c>
      <c r="F182" s="6">
        <v>385.94</v>
      </c>
      <c r="G182" s="6">
        <v>273.17</v>
      </c>
    </row>
    <row r="183" spans="3:7" ht="15.5" x14ac:dyDescent="0.35">
      <c r="C183" t="s">
        <v>225</v>
      </c>
      <c r="D183" s="5">
        <v>908000000000</v>
      </c>
      <c r="E183" s="5">
        <v>893000000000</v>
      </c>
      <c r="F183" s="5">
        <v>875000000000</v>
      </c>
      <c r="G183" s="5">
        <v>852000000000</v>
      </c>
    </row>
    <row r="184" spans="3:7" ht="15.5" x14ac:dyDescent="0.35">
      <c r="C184" t="s">
        <v>226</v>
      </c>
      <c r="D184" s="6">
        <v>0.66</v>
      </c>
      <c r="E184" s="6">
        <v>0.71</v>
      </c>
      <c r="F184" s="6">
        <v>0.75</v>
      </c>
      <c r="G184" s="6">
        <v>0.87</v>
      </c>
    </row>
    <row r="185" spans="3:7" ht="15.5" x14ac:dyDescent="0.35">
      <c r="C185" t="s">
        <v>227</v>
      </c>
      <c r="D185" s="6">
        <v>711.93</v>
      </c>
      <c r="E185" s="6">
        <v>701.12</v>
      </c>
      <c r="F185" s="6">
        <v>688.88</v>
      </c>
      <c r="G185" s="6">
        <v>672.2</v>
      </c>
    </row>
    <row r="186" spans="3:7" ht="15.5" x14ac:dyDescent="0.35">
      <c r="C186" t="s">
        <v>228</v>
      </c>
      <c r="D186" s="6">
        <v>0.66</v>
      </c>
      <c r="E186" s="6">
        <v>0.71</v>
      </c>
      <c r="F186" s="6">
        <v>0.75</v>
      </c>
      <c r="G186" s="6">
        <v>0.87</v>
      </c>
    </row>
    <row r="187" spans="3:7" ht="15.5" x14ac:dyDescent="0.35">
      <c r="C187" t="s">
        <v>229</v>
      </c>
      <c r="D187" s="5">
        <v>711</v>
      </c>
      <c r="E187" s="6">
        <v>700.19</v>
      </c>
      <c r="F187" s="6">
        <v>687.94</v>
      </c>
      <c r="G187" s="6">
        <v>671.24</v>
      </c>
    </row>
    <row r="188" spans="3:7" ht="15.5" x14ac:dyDescent="0.35">
      <c r="C188" t="s">
        <v>230</v>
      </c>
      <c r="D188" s="5">
        <v>1000000000</v>
      </c>
      <c r="E188" s="5">
        <v>2000000000</v>
      </c>
      <c r="F188" s="5">
        <v>1000000000</v>
      </c>
      <c r="G188" s="5">
        <v>1000000000</v>
      </c>
    </row>
    <row r="189" spans="3:7" ht="15.5" x14ac:dyDescent="0.35">
      <c r="C189" t="s">
        <v>231</v>
      </c>
    </row>
    <row r="190" spans="3:7" ht="15.5" x14ac:dyDescent="0.35">
      <c r="C190" t="s">
        <v>232</v>
      </c>
      <c r="D190" s="5">
        <v>692000000000</v>
      </c>
      <c r="E190" s="5">
        <v>682000000000</v>
      </c>
      <c r="F190" s="5">
        <v>670000000000</v>
      </c>
      <c r="G190" s="5">
        <v>654000000000</v>
      </c>
    </row>
    <row r="191" spans="3:7" ht="15.5" x14ac:dyDescent="0.35">
      <c r="C191" t="s">
        <v>23</v>
      </c>
      <c r="D191" s="5">
        <v>1000000000</v>
      </c>
      <c r="E191" s="5">
        <v>2000000000</v>
      </c>
      <c r="F191" s="5">
        <v>1000000000</v>
      </c>
      <c r="G191" s="5">
        <v>1000000000</v>
      </c>
    </row>
    <row r="192" spans="3:7" ht="15.5" x14ac:dyDescent="0.35">
      <c r="C192" t="s">
        <v>20</v>
      </c>
      <c r="D192" s="5">
        <v>-459000000000</v>
      </c>
      <c r="E192" s="5">
        <v>-460000000000</v>
      </c>
      <c r="F192" s="5">
        <v>-415000000000</v>
      </c>
      <c r="G192" s="5">
        <v>-451000000000</v>
      </c>
    </row>
    <row r="193" spans="3:26" ht="15.5" x14ac:dyDescent="0.35">
      <c r="C193" t="s">
        <v>233</v>
      </c>
      <c r="D193" s="5">
        <v>715000000000</v>
      </c>
      <c r="E193" s="5">
        <v>695000000000</v>
      </c>
      <c r="F193" s="5">
        <v>690000000000</v>
      </c>
      <c r="G193" s="5">
        <v>696000000000</v>
      </c>
    </row>
    <row r="194" spans="3:26" ht="15.5" x14ac:dyDescent="0.35">
      <c r="C194" t="s">
        <v>234</v>
      </c>
      <c r="D194" s="5">
        <v>4000000000</v>
      </c>
      <c r="E194" s="5">
        <v>61000000000</v>
      </c>
      <c r="F194" s="5">
        <v>78000000000</v>
      </c>
      <c r="G194" s="5">
        <v>-17000000000</v>
      </c>
    </row>
    <row r="195" spans="3:26" ht="15.5" x14ac:dyDescent="0.35">
      <c r="C195" t="s">
        <v>235</v>
      </c>
      <c r="D195" s="5">
        <v>-6000000000</v>
      </c>
      <c r="E195" s="5">
        <v>-16000000000</v>
      </c>
      <c r="F195" s="5">
        <v>-36000000000</v>
      </c>
      <c r="G195" s="5">
        <v>-4000000000</v>
      </c>
    </row>
    <row r="196" spans="3:26" ht="15.5" x14ac:dyDescent="0.35">
      <c r="C196" t="s">
        <v>12</v>
      </c>
      <c r="D196" s="5">
        <v>-1000000000</v>
      </c>
      <c r="E196" s="5">
        <v>45000000000</v>
      </c>
      <c r="F196" s="5">
        <v>42000000000</v>
      </c>
      <c r="G196" s="5">
        <v>-20000000000</v>
      </c>
    </row>
    <row r="197" spans="3:26" ht="15.5" x14ac:dyDescent="0.35">
      <c r="C197" t="s">
        <v>15</v>
      </c>
      <c r="D197" s="6">
        <v>-1.31</v>
      </c>
      <c r="E197" s="6">
        <v>46.18</v>
      </c>
      <c r="F197" s="6">
        <v>43.22</v>
      </c>
      <c r="G197" s="6">
        <v>-20.64</v>
      </c>
    </row>
    <row r="198" spans="3:26" ht="15.5" x14ac:dyDescent="0.35">
      <c r="C198" t="s">
        <v>57</v>
      </c>
      <c r="I198" s="6">
        <v>61.16</v>
      </c>
      <c r="J198" s="6">
        <v>51.45</v>
      </c>
      <c r="K198" s="6">
        <v>39.5</v>
      </c>
      <c r="L198" s="6">
        <v>73.52</v>
      </c>
      <c r="M198" s="6">
        <v>75.36</v>
      </c>
      <c r="N198" s="6">
        <v>45.38</v>
      </c>
      <c r="O198" s="6">
        <v>44.86</v>
      </c>
      <c r="P198" s="6">
        <v>34.770000000000003</v>
      </c>
      <c r="Q198" s="6">
        <v>53.5</v>
      </c>
      <c r="R198" s="6">
        <v>48.12</v>
      </c>
      <c r="S198" s="6">
        <v>31.07</v>
      </c>
      <c r="T198" s="6">
        <v>56.47</v>
      </c>
      <c r="U198" s="6">
        <v>20.28</v>
      </c>
      <c r="V198" s="6">
        <v>26.07</v>
      </c>
      <c r="W198" s="6">
        <v>34.74</v>
      </c>
      <c r="X198" s="6">
        <v>50.73</v>
      </c>
      <c r="Y198" s="6">
        <v>36.04</v>
      </c>
      <c r="Z198" s="6">
        <v>9.44</v>
      </c>
    </row>
    <row r="199" spans="3:26" ht="15.5" x14ac:dyDescent="0.35">
      <c r="C199" t="s">
        <v>71</v>
      </c>
      <c r="I199" s="6">
        <v>8.14</v>
      </c>
      <c r="J199" s="6">
        <v>10.5</v>
      </c>
      <c r="K199" s="6">
        <v>11.09</v>
      </c>
      <c r="L199" s="6">
        <v>6.34</v>
      </c>
      <c r="M199" s="6">
        <v>5.84</v>
      </c>
      <c r="N199" s="6">
        <v>7.8</v>
      </c>
      <c r="O199" s="6">
        <v>7.58</v>
      </c>
      <c r="P199" s="6">
        <v>11.04</v>
      </c>
      <c r="Q199" s="6">
        <v>7.07</v>
      </c>
      <c r="R199" s="6">
        <v>10.81</v>
      </c>
      <c r="S199" s="6">
        <v>7.21</v>
      </c>
      <c r="T199" s="6">
        <v>5.58</v>
      </c>
      <c r="U199" s="6">
        <v>14.55</v>
      </c>
      <c r="V199" s="6">
        <v>14.38</v>
      </c>
      <c r="W199" s="6">
        <v>13.67</v>
      </c>
      <c r="X199" s="6">
        <v>4.1399999999999997</v>
      </c>
      <c r="Y199" s="6">
        <v>3.86</v>
      </c>
      <c r="Z199" s="6">
        <v>6.14</v>
      </c>
    </row>
    <row r="200" spans="3:26" ht="15.5" x14ac:dyDescent="0.35">
      <c r="C200" t="s">
        <v>74</v>
      </c>
      <c r="I200" s="6">
        <v>0.53</v>
      </c>
      <c r="J200" s="6">
        <v>0.6</v>
      </c>
      <c r="K200" s="6">
        <v>0.5</v>
      </c>
      <c r="L200" s="6">
        <v>0.42</v>
      </c>
      <c r="M200" s="6">
        <v>0.44</v>
      </c>
      <c r="N200" s="6">
        <v>0.47</v>
      </c>
      <c r="O200" s="6">
        <v>0.43</v>
      </c>
      <c r="P200" s="6">
        <v>0.48</v>
      </c>
      <c r="Q200" s="6">
        <v>0.48</v>
      </c>
      <c r="R200" s="6">
        <v>0.64</v>
      </c>
      <c r="S200" s="6">
        <v>0.32</v>
      </c>
      <c r="T200" s="6">
        <v>0.42</v>
      </c>
      <c r="U200" s="6">
        <v>0.45</v>
      </c>
      <c r="V200" s="6">
        <v>0.71</v>
      </c>
      <c r="W200" s="6">
        <v>0.97</v>
      </c>
      <c r="X200" s="6">
        <v>0.41</v>
      </c>
      <c r="Y200" s="6">
        <v>0.28999999999999998</v>
      </c>
      <c r="Z200" s="6">
        <v>0.13</v>
      </c>
    </row>
    <row r="201" spans="3:26" ht="15.5" x14ac:dyDescent="0.35">
      <c r="C201" t="s">
        <v>236</v>
      </c>
      <c r="I201" s="5">
        <v>112540000000</v>
      </c>
      <c r="J201" s="5">
        <v>96640000000</v>
      </c>
      <c r="K201" s="5">
        <v>84600000000</v>
      </c>
      <c r="L201" s="5">
        <v>153350000000</v>
      </c>
      <c r="M201" s="5">
        <v>153960000000</v>
      </c>
      <c r="N201" s="5">
        <v>99460000000</v>
      </c>
      <c r="O201" s="5">
        <v>96810000000</v>
      </c>
      <c r="P201" s="5">
        <v>68880000000</v>
      </c>
    </row>
    <row r="202" spans="3:26" ht="15.5" x14ac:dyDescent="0.35">
      <c r="C202" t="s">
        <v>237</v>
      </c>
      <c r="I202" s="6">
        <v>5.91E-2</v>
      </c>
      <c r="J202" s="6">
        <v>5.1500000000000004E-2</v>
      </c>
      <c r="K202" s="6">
        <v>4.2300000000000004E-2</v>
      </c>
      <c r="L202" s="6">
        <v>8.2799999999999999E-2</v>
      </c>
      <c r="M202" s="6">
        <v>9.0500000000000011E-2</v>
      </c>
      <c r="N202" s="6">
        <v>6.6299999999999998E-2</v>
      </c>
      <c r="O202" s="6">
        <v>7.0599999999999996E-2</v>
      </c>
      <c r="P202" s="6">
        <v>5.9299999999999999E-2</v>
      </c>
      <c r="Q202" s="6">
        <v>0.1014</v>
      </c>
      <c r="R202" s="6">
        <v>0.10640000000000001</v>
      </c>
      <c r="S202" s="6">
        <v>7.8700000000000006E-2</v>
      </c>
      <c r="T202" s="6">
        <v>0.15689999999999998</v>
      </c>
      <c r="U202" s="6">
        <v>6.2600000000000003E-2</v>
      </c>
      <c r="V202" s="6">
        <v>8.7599999999999997E-2</v>
      </c>
      <c r="W202" s="6">
        <v>0.1026</v>
      </c>
      <c r="X202" s="6">
        <v>0.15329999999999999</v>
      </c>
      <c r="Y202" s="6">
        <v>0.1191</v>
      </c>
      <c r="Z202" s="6">
        <v>3.2400000000000005E-2</v>
      </c>
    </row>
    <row r="203" spans="3:26" ht="15.5" x14ac:dyDescent="0.35">
      <c r="C203" t="s">
        <v>238</v>
      </c>
      <c r="I203" s="6">
        <v>8.72E-2</v>
      </c>
      <c r="J203" s="6">
        <v>7.8600000000000003E-2</v>
      </c>
      <c r="K203" s="6">
        <v>6.4299999999999996E-2</v>
      </c>
      <c r="L203" s="6">
        <v>0.12710000000000002</v>
      </c>
      <c r="M203" s="6">
        <v>0.14810000000000001</v>
      </c>
      <c r="N203" s="6">
        <v>0.10369999999999999</v>
      </c>
      <c r="O203" s="6">
        <v>0.1133</v>
      </c>
      <c r="P203" s="6">
        <v>9.7699999999999995E-2</v>
      </c>
      <c r="Q203" s="6">
        <v>0.16489999999999999</v>
      </c>
      <c r="R203" s="6">
        <v>0.19589999999999999</v>
      </c>
      <c r="S203" s="6">
        <v>0.1552</v>
      </c>
      <c r="T203" s="6">
        <v>0.32929999999999998</v>
      </c>
      <c r="U203" s="6">
        <v>0.1371</v>
      </c>
      <c r="V203" s="6">
        <v>0.16789999999999999</v>
      </c>
      <c r="W203" s="6">
        <v>0.16</v>
      </c>
      <c r="X203" s="6">
        <v>0.2218</v>
      </c>
      <c r="Y203" s="6">
        <v>0.18260000000000001</v>
      </c>
      <c r="Z203" s="6">
        <v>5.1799999999999999E-2</v>
      </c>
    </row>
    <row r="204" spans="3:26" ht="15.5" x14ac:dyDescent="0.35">
      <c r="C204" t="s">
        <v>239</v>
      </c>
      <c r="I204" s="6">
        <v>9.64E-2</v>
      </c>
      <c r="J204" s="6">
        <v>8.1900000000000001E-2</v>
      </c>
      <c r="K204" s="6">
        <v>7.2800000000000004E-2</v>
      </c>
      <c r="L204" s="6">
        <v>0.16839999999999999</v>
      </c>
      <c r="M204" s="6">
        <v>0.1963</v>
      </c>
      <c r="N204" s="6">
        <v>0.13009999999999999</v>
      </c>
      <c r="O204" s="6">
        <v>0.14679999999999999</v>
      </c>
      <c r="P204" s="6">
        <v>0.1206</v>
      </c>
      <c r="Q204" s="6">
        <v>0.22120000000000001</v>
      </c>
      <c r="R204" s="6">
        <v>0.26719999999999999</v>
      </c>
      <c r="S204" s="6">
        <v>0.2157</v>
      </c>
      <c r="T204" s="6">
        <v>0.30070000000000002</v>
      </c>
      <c r="U204" s="6">
        <v>0.20309999999999997</v>
      </c>
      <c r="V204" s="6">
        <v>0.21729999999999999</v>
      </c>
      <c r="W204" s="6">
        <v>0.23980000000000001</v>
      </c>
      <c r="X204" s="6">
        <v>0.19219999999999998</v>
      </c>
      <c r="Y204" s="6">
        <v>0.15710000000000002</v>
      </c>
      <c r="Z204" s="6">
        <v>0.11960000000000001</v>
      </c>
    </row>
    <row r="205" spans="3:26" ht="15.5" x14ac:dyDescent="0.35">
      <c r="C205" t="s">
        <v>240</v>
      </c>
      <c r="I205" s="6">
        <v>385.28</v>
      </c>
      <c r="J205" s="6">
        <v>193.67</v>
      </c>
      <c r="K205" s="6">
        <v>174.56</v>
      </c>
      <c r="L205" s="6">
        <v>445.55</v>
      </c>
      <c r="M205" s="6">
        <v>515.69000000000005</v>
      </c>
      <c r="N205" s="6">
        <v>236.67</v>
      </c>
      <c r="O205" s="6">
        <v>276.70999999999998</v>
      </c>
      <c r="P205" s="6">
        <v>77.77</v>
      </c>
      <c r="Q205" s="6">
        <v>108.98</v>
      </c>
      <c r="R205" s="6">
        <v>119.64</v>
      </c>
      <c r="S205" s="6">
        <v>50.63</v>
      </c>
      <c r="T205" s="6">
        <v>54.47</v>
      </c>
      <c r="U205" s="6">
        <v>41.57</v>
      </c>
      <c r="V205" s="6">
        <v>59.9</v>
      </c>
      <c r="W205" s="6">
        <v>126.81</v>
      </c>
      <c r="X205" s="6">
        <v>118.07</v>
      </c>
      <c r="Y205" s="6">
        <v>30.38</v>
      </c>
      <c r="Z205" s="6">
        <v>3.28</v>
      </c>
    </row>
    <row r="206" spans="3:26" ht="15.5" x14ac:dyDescent="0.35">
      <c r="C206" t="s">
        <v>68</v>
      </c>
      <c r="I206" s="6">
        <v>0.71</v>
      </c>
      <c r="J206" s="6">
        <v>0.82</v>
      </c>
      <c r="K206" s="6">
        <v>0.71</v>
      </c>
      <c r="L206" s="6">
        <v>0.81</v>
      </c>
      <c r="M206" s="6">
        <v>0.86</v>
      </c>
      <c r="N206" s="6">
        <v>0.81</v>
      </c>
      <c r="O206" s="6">
        <v>0.86</v>
      </c>
      <c r="P206" s="6">
        <v>1.08</v>
      </c>
      <c r="Q206" s="6">
        <v>1.17</v>
      </c>
      <c r="R206" s="6">
        <v>2.12</v>
      </c>
      <c r="S206" s="6">
        <v>1.1200000000000001</v>
      </c>
      <c r="T206" s="6">
        <v>1.84</v>
      </c>
      <c r="U206" s="6">
        <v>1.99</v>
      </c>
      <c r="V206" s="6">
        <v>2.42</v>
      </c>
      <c r="W206" s="6">
        <v>2.19</v>
      </c>
      <c r="X206" s="6">
        <v>0.92</v>
      </c>
      <c r="Y206" s="6">
        <v>0.7</v>
      </c>
      <c r="Z206" s="6">
        <v>0.32</v>
      </c>
    </row>
    <row r="207" spans="3:26" ht="15.5" x14ac:dyDescent="0.35">
      <c r="C207" t="s">
        <v>65</v>
      </c>
      <c r="I207" s="6">
        <v>701.12</v>
      </c>
      <c r="J207" s="6">
        <v>654.62</v>
      </c>
      <c r="K207" s="6">
        <v>614.05999999999995</v>
      </c>
      <c r="L207" s="6">
        <v>578.4</v>
      </c>
      <c r="M207" s="6">
        <v>508.69</v>
      </c>
      <c r="N207" s="6">
        <v>437.59</v>
      </c>
      <c r="O207" s="6">
        <v>395.73</v>
      </c>
      <c r="P207" s="6">
        <v>356.02</v>
      </c>
      <c r="Q207" s="6">
        <v>324.39999999999998</v>
      </c>
      <c r="R207" s="6">
        <v>245.67</v>
      </c>
      <c r="S207" s="6">
        <v>200.17</v>
      </c>
      <c r="T207" s="6">
        <v>171.47</v>
      </c>
      <c r="U207" s="6">
        <v>147.94999999999999</v>
      </c>
      <c r="V207" s="6">
        <v>155.24</v>
      </c>
      <c r="W207" s="6">
        <v>217.13</v>
      </c>
      <c r="X207" s="6">
        <v>228.69</v>
      </c>
      <c r="Y207" s="6">
        <v>197.41</v>
      </c>
      <c r="Z207" s="6">
        <v>182.39</v>
      </c>
    </row>
    <row r="208" spans="3:26" ht="15.5" x14ac:dyDescent="0.35">
      <c r="C208" t="s">
        <v>241</v>
      </c>
      <c r="I208" s="6">
        <v>0.71</v>
      </c>
      <c r="J208" s="6">
        <v>0.83</v>
      </c>
      <c r="K208" s="6">
        <v>0.71</v>
      </c>
      <c r="L208" s="6">
        <v>0.81</v>
      </c>
      <c r="M208" s="6">
        <v>0.87</v>
      </c>
      <c r="N208" s="6">
        <v>0.82</v>
      </c>
      <c r="O208" s="6">
        <v>0.86</v>
      </c>
      <c r="P208" s="6">
        <v>1.08</v>
      </c>
      <c r="Q208" s="6">
        <v>1.17</v>
      </c>
      <c r="R208" s="6">
        <v>2.12</v>
      </c>
      <c r="S208" s="6">
        <v>1.1200000000000001</v>
      </c>
      <c r="T208" s="6">
        <v>1.84</v>
      </c>
      <c r="U208" s="6">
        <v>1.99</v>
      </c>
      <c r="V208" s="6">
        <v>2.42</v>
      </c>
      <c r="W208" s="6">
        <v>2.19</v>
      </c>
      <c r="X208" s="6">
        <v>0.92</v>
      </c>
      <c r="Y208" s="6">
        <v>0.71</v>
      </c>
      <c r="Z208" s="6">
        <v>0.32</v>
      </c>
    </row>
    <row r="209" spans="2:26" ht="15.5" x14ac:dyDescent="0.35">
      <c r="C209" t="s">
        <v>242</v>
      </c>
      <c r="I209" s="6">
        <v>700.19</v>
      </c>
      <c r="J209" s="6">
        <v>653.61</v>
      </c>
      <c r="K209" s="6">
        <v>612.64</v>
      </c>
      <c r="L209" s="6">
        <v>575.94000000000005</v>
      </c>
      <c r="M209" s="6">
        <v>505.18</v>
      </c>
      <c r="N209" s="6">
        <v>433.76</v>
      </c>
      <c r="O209" s="6">
        <v>394.8</v>
      </c>
      <c r="P209" s="6">
        <v>355.09</v>
      </c>
      <c r="Q209" s="6">
        <v>323.48</v>
      </c>
      <c r="R209" s="6">
        <v>245.67</v>
      </c>
      <c r="S209" s="6">
        <v>200.17</v>
      </c>
      <c r="T209" s="6">
        <v>171.47</v>
      </c>
      <c r="U209" s="6">
        <v>147.94999999999999</v>
      </c>
      <c r="V209" s="6">
        <v>155.24</v>
      </c>
      <c r="W209" s="6">
        <v>217.13</v>
      </c>
      <c r="X209" s="6">
        <v>227.84</v>
      </c>
      <c r="Y209" s="6">
        <v>196.35</v>
      </c>
      <c r="Z209" s="6">
        <v>181.12</v>
      </c>
    </row>
    <row r="210" spans="2:26" ht="15.5" x14ac:dyDescent="0.35">
      <c r="C210" t="s">
        <v>243</v>
      </c>
      <c r="I210" s="5">
        <v>2000000000</v>
      </c>
      <c r="J210" s="5">
        <v>0</v>
      </c>
      <c r="K210" s="5">
        <v>2000000000</v>
      </c>
      <c r="T210" s="5">
        <v>3000000000</v>
      </c>
      <c r="U210" s="5">
        <v>5000000000</v>
      </c>
      <c r="V210" s="5">
        <v>5000000000</v>
      </c>
      <c r="W210" s="5">
        <v>9000000000</v>
      </c>
      <c r="X210" s="5">
        <v>0</v>
      </c>
      <c r="Y210" s="5">
        <v>0</v>
      </c>
      <c r="Z210" s="5">
        <v>15000000000</v>
      </c>
    </row>
    <row r="211" spans="2:26" ht="15.5" x14ac:dyDescent="0.35">
      <c r="C211" t="s">
        <v>244</v>
      </c>
      <c r="Z211" s="5">
        <v>0</v>
      </c>
    </row>
    <row r="212" spans="2:26" ht="15.5" x14ac:dyDescent="0.35">
      <c r="C212" t="s">
        <v>25</v>
      </c>
      <c r="I212" s="5">
        <v>2000000000</v>
      </c>
      <c r="J212" s="5">
        <v>0</v>
      </c>
      <c r="K212" s="5">
        <v>2000000000</v>
      </c>
      <c r="T212" s="5">
        <v>3000000000</v>
      </c>
      <c r="U212" s="5">
        <v>5000000000</v>
      </c>
      <c r="V212" s="5">
        <v>5000000000</v>
      </c>
      <c r="W212" s="5">
        <v>9000000000</v>
      </c>
      <c r="X212" s="5">
        <v>0</v>
      </c>
      <c r="Y212" s="5">
        <v>0</v>
      </c>
      <c r="Z212" s="5">
        <v>15000000000</v>
      </c>
    </row>
    <row r="213" spans="2:26" ht="15.5" x14ac:dyDescent="0.35">
      <c r="C213" t="s">
        <v>22</v>
      </c>
      <c r="I213" s="5">
        <v>-460000000000</v>
      </c>
      <c r="J213" s="5">
        <v>-488000000000</v>
      </c>
      <c r="K213" s="5">
        <v>-441000000000</v>
      </c>
      <c r="L213" s="5">
        <v>-270000000000</v>
      </c>
      <c r="M213" s="5">
        <v>-284000000000</v>
      </c>
      <c r="N213" s="5">
        <v>-240000000000</v>
      </c>
      <c r="P213" s="5">
        <v>-107000000000</v>
      </c>
      <c r="Q213" s="5">
        <v>-143000000000</v>
      </c>
      <c r="R213" s="5">
        <v>-104000000000</v>
      </c>
      <c r="S213" s="5">
        <v>-64000000000</v>
      </c>
      <c r="T213" s="5">
        <v>-15000000000</v>
      </c>
      <c r="U213" s="5">
        <v>-12000000000</v>
      </c>
      <c r="V213" s="5">
        <v>-45000000000</v>
      </c>
      <c r="W213" s="5">
        <v>-129000000000</v>
      </c>
      <c r="X213" s="5">
        <v>-165000000000</v>
      </c>
      <c r="Y213" s="5">
        <v>-75000000000</v>
      </c>
      <c r="Z213" s="5">
        <v>-21000000000</v>
      </c>
    </row>
    <row r="214" spans="2:26" ht="15.5" x14ac:dyDescent="0.35">
      <c r="C214" t="s">
        <v>245</v>
      </c>
      <c r="I214" s="5">
        <v>695000000000</v>
      </c>
      <c r="J214" s="5">
        <v>724000000000</v>
      </c>
      <c r="K214" s="5">
        <v>677000000000</v>
      </c>
      <c r="L214" s="5">
        <v>654000000000</v>
      </c>
      <c r="M214" s="5">
        <v>573000000000</v>
      </c>
      <c r="N214" s="5">
        <v>461000000000</v>
      </c>
      <c r="O214" s="5">
        <v>389000000000</v>
      </c>
      <c r="P214" s="5">
        <v>344000000000</v>
      </c>
      <c r="Q214" s="5">
        <v>335000000000</v>
      </c>
      <c r="R214" s="5">
        <v>301000000000</v>
      </c>
      <c r="S214" s="5">
        <v>247000000000</v>
      </c>
      <c r="T214" s="5">
        <v>229000000000</v>
      </c>
      <c r="U214" s="5">
        <v>185000000000</v>
      </c>
      <c r="V214" s="5">
        <v>204000000000</v>
      </c>
      <c r="W214" s="5">
        <v>267000000000</v>
      </c>
      <c r="X214" s="5">
        <v>265000000000</v>
      </c>
      <c r="Y214" s="5">
        <v>219000000000</v>
      </c>
      <c r="Z214" s="5">
        <v>183000000000</v>
      </c>
    </row>
    <row r="215" spans="2:26" ht="15.5" x14ac:dyDescent="0.35">
      <c r="C215" t="s">
        <v>246</v>
      </c>
      <c r="I215" s="5">
        <v>118000000000</v>
      </c>
      <c r="J215" s="5">
        <v>101000000000</v>
      </c>
      <c r="K215" s="5">
        <v>205000000000</v>
      </c>
      <c r="L215" s="5">
        <v>31000000000</v>
      </c>
      <c r="M215" s="5">
        <v>59000000000</v>
      </c>
      <c r="N215" s="5">
        <v>84000000000</v>
      </c>
      <c r="O215" s="5">
        <v>110000000000</v>
      </c>
      <c r="P215" s="5">
        <v>7000000000</v>
      </c>
      <c r="Q215" s="5">
        <v>88000000000</v>
      </c>
      <c r="R215" s="5">
        <v>64000000000</v>
      </c>
      <c r="S215" s="5">
        <v>80000000000</v>
      </c>
      <c r="T215" s="5">
        <v>26000000000</v>
      </c>
      <c r="U215" s="5">
        <v>32000000000</v>
      </c>
      <c r="V215" s="5">
        <v>32000000000</v>
      </c>
      <c r="W215" s="5">
        <v>27000000000</v>
      </c>
      <c r="X215" s="5">
        <v>85000000000</v>
      </c>
      <c r="Y215" s="5">
        <v>29000000000</v>
      </c>
      <c r="Z215" s="5">
        <v>41000000000</v>
      </c>
    </row>
    <row r="216" spans="2:26" ht="15.5" x14ac:dyDescent="0.35">
      <c r="C216" t="s">
        <v>247</v>
      </c>
      <c r="I216" s="5">
        <v>-58000000000</v>
      </c>
      <c r="J216" s="5">
        <v>-44000000000</v>
      </c>
      <c r="K216" s="5">
        <v>-30000000000</v>
      </c>
      <c r="L216" s="5">
        <v>-33000000000</v>
      </c>
      <c r="M216" s="5">
        <v>-9000000000</v>
      </c>
      <c r="N216" s="5">
        <v>-16000000000</v>
      </c>
      <c r="O216" s="5">
        <v>-33000000000</v>
      </c>
      <c r="P216" s="5">
        <v>-40000000000</v>
      </c>
      <c r="Q216" s="5">
        <v>-45000000000</v>
      </c>
      <c r="R216" s="5">
        <v>-14000000000</v>
      </c>
      <c r="S216" s="5">
        <v>-31000000000</v>
      </c>
      <c r="T216" s="5">
        <v>-6000000000</v>
      </c>
      <c r="U216" s="5">
        <v>-13000000000</v>
      </c>
      <c r="V216" s="5">
        <v>-25000000000</v>
      </c>
      <c r="W216" s="5">
        <v>-5000000000</v>
      </c>
      <c r="X216" s="5">
        <v>-7000000000</v>
      </c>
      <c r="Y216" s="5">
        <v>-5000000000</v>
      </c>
      <c r="Z216" s="5">
        <v>-5000000000</v>
      </c>
    </row>
    <row r="217" spans="2:26" ht="15.5" x14ac:dyDescent="0.35">
      <c r="C217" t="s">
        <v>14</v>
      </c>
      <c r="I217" s="5">
        <v>60000000000</v>
      </c>
      <c r="K217" s="5">
        <v>175000000000</v>
      </c>
      <c r="L217" s="5">
        <v>-3000000000</v>
      </c>
      <c r="M217" s="5">
        <v>50000000000</v>
      </c>
      <c r="O217" s="5">
        <v>78000000000</v>
      </c>
      <c r="P217" s="5">
        <v>-32000000000</v>
      </c>
      <c r="Q217" s="5">
        <v>43000000000</v>
      </c>
      <c r="R217" s="5">
        <v>-14000000000</v>
      </c>
      <c r="S217" s="5">
        <v>49000000000</v>
      </c>
      <c r="T217" s="5">
        <v>20000000000</v>
      </c>
      <c r="U217" s="5">
        <v>18000000000</v>
      </c>
      <c r="V217" s="5">
        <v>8000000000</v>
      </c>
      <c r="W217" s="5">
        <v>22000000000</v>
      </c>
      <c r="X217" s="5">
        <v>78000000000</v>
      </c>
      <c r="Y217" s="5">
        <v>25000000000</v>
      </c>
      <c r="Z217" s="5">
        <v>-5000000000</v>
      </c>
    </row>
    <row r="218" spans="2:26" ht="15.5" x14ac:dyDescent="0.35">
      <c r="C218" t="s">
        <v>16</v>
      </c>
      <c r="I218" s="6">
        <v>61.66</v>
      </c>
      <c r="J218" s="6">
        <v>58.35</v>
      </c>
      <c r="K218" s="6">
        <v>180.39</v>
      </c>
      <c r="L218" s="6">
        <v>-2.96</v>
      </c>
      <c r="M218" s="6">
        <v>51.36</v>
      </c>
      <c r="N218" s="6">
        <v>70.2</v>
      </c>
      <c r="O218" s="6">
        <v>80.06</v>
      </c>
      <c r="P218" s="6">
        <v>-33.29</v>
      </c>
      <c r="Q218" s="6">
        <v>43.95</v>
      </c>
      <c r="R218" s="6">
        <v>51.09</v>
      </c>
      <c r="S218" s="6">
        <v>50.56</v>
      </c>
      <c r="T218" s="6">
        <v>20.61</v>
      </c>
      <c r="U218" s="6">
        <v>18.89</v>
      </c>
      <c r="V218" s="6">
        <v>7.26</v>
      </c>
      <c r="W218" s="6">
        <v>20.57</v>
      </c>
      <c r="X218" s="6">
        <v>74.650000000000006</v>
      </c>
      <c r="Y218" s="6">
        <v>23.55</v>
      </c>
      <c r="Z218" s="6">
        <v>34.479999999999997</v>
      </c>
    </row>
    <row r="220" spans="2:26" ht="15.5" x14ac:dyDescent="0.35">
      <c r="B220" t="s">
        <v>248</v>
      </c>
      <c r="C220" t="s">
        <v>249</v>
      </c>
      <c r="D220" s="5">
        <v>11000000000</v>
      </c>
      <c r="E220" s="5">
        <v>13000000000</v>
      </c>
      <c r="F220" s="5">
        <v>16000000000</v>
      </c>
      <c r="G220" s="5">
        <v>16000000000</v>
      </c>
      <c r="H220" s="5">
        <v>42000000000</v>
      </c>
      <c r="I220" s="5">
        <v>59000000000</v>
      </c>
      <c r="J220" s="5">
        <v>50000000000</v>
      </c>
      <c r="K220" s="5">
        <v>38000000000</v>
      </c>
      <c r="L220" s="5">
        <v>71000000000</v>
      </c>
      <c r="M220" s="5">
        <v>73000000000</v>
      </c>
      <c r="N220" s="5">
        <v>44000000000</v>
      </c>
      <c r="O220" s="5">
        <v>44000000000</v>
      </c>
      <c r="P220" s="5">
        <v>34000000000</v>
      </c>
      <c r="Q220" s="5">
        <v>52000000000</v>
      </c>
    </row>
    <row r="221" spans="2:26" ht="15.5" x14ac:dyDescent="0.35">
      <c r="C221" t="s">
        <v>250</v>
      </c>
      <c r="H221" s="5">
        <v>56000000000</v>
      </c>
      <c r="I221" s="5">
        <v>59000000000</v>
      </c>
      <c r="J221" s="5">
        <v>50000000000</v>
      </c>
      <c r="K221" s="5">
        <v>38000000000</v>
      </c>
      <c r="L221" s="5">
        <v>71000000000</v>
      </c>
      <c r="M221" s="5">
        <v>73000000000</v>
      </c>
      <c r="N221" s="5">
        <v>44000000000</v>
      </c>
      <c r="O221" s="5">
        <v>44000000000</v>
      </c>
      <c r="P221" s="5">
        <v>34000000000</v>
      </c>
      <c r="Q221" s="5">
        <v>52000000000</v>
      </c>
    </row>
    <row r="222" spans="2:26" ht="15.5" x14ac:dyDescent="0.35">
      <c r="C222" t="s">
        <v>441</v>
      </c>
      <c r="H222" s="5">
        <v>5</v>
      </c>
      <c r="I222" s="5">
        <v>5</v>
      </c>
      <c r="J222" s="5">
        <v>5</v>
      </c>
      <c r="M222" s="5">
        <v>5</v>
      </c>
      <c r="O222" s="5">
        <v>5</v>
      </c>
      <c r="P222" s="5">
        <v>5</v>
      </c>
      <c r="Q222" s="5">
        <v>4</v>
      </c>
    </row>
    <row r="223" spans="2:26" ht="15.5" x14ac:dyDescent="0.35">
      <c r="C223" t="s">
        <v>76</v>
      </c>
      <c r="H223" s="6">
        <v>0.1104</v>
      </c>
      <c r="I223" s="6">
        <v>7.8E-2</v>
      </c>
      <c r="J223" s="6">
        <v>9.2699999999999991E-2</v>
      </c>
      <c r="M223" s="6">
        <v>6.6299999999999998E-2</v>
      </c>
      <c r="O223" s="6">
        <v>0.1115</v>
      </c>
      <c r="P223" s="6">
        <v>0.14380000000000001</v>
      </c>
      <c r="Q223" s="6">
        <v>7.4800000000000005E-2</v>
      </c>
    </row>
    <row r="224" spans="2:26" ht="15.5" x14ac:dyDescent="0.35">
      <c r="C224" t="s">
        <v>442</v>
      </c>
      <c r="H224" s="6">
        <v>1.21E-2</v>
      </c>
      <c r="I224" s="6">
        <v>8.3000000000000001E-3</v>
      </c>
      <c r="J224" s="6">
        <v>8.3000000000000001E-3</v>
      </c>
      <c r="M224" s="6">
        <v>1.06E-2</v>
      </c>
      <c r="O224" s="6">
        <v>1.89E-2</v>
      </c>
      <c r="P224" s="6">
        <v>1.34E-2</v>
      </c>
      <c r="Q224" s="6">
        <v>1.0200000000000001E-2</v>
      </c>
    </row>
    <row r="225" spans="3:17" ht="15.5" x14ac:dyDescent="0.35">
      <c r="C225" t="s">
        <v>56</v>
      </c>
      <c r="D225" s="6">
        <v>11.33</v>
      </c>
      <c r="E225" s="6">
        <v>14.44</v>
      </c>
      <c r="F225" s="6">
        <v>17.489999999999998</v>
      </c>
      <c r="G225" s="6">
        <v>17.59</v>
      </c>
      <c r="H225" s="6">
        <v>45.31</v>
      </c>
      <c r="I225" s="6">
        <v>64.09</v>
      </c>
      <c r="J225" s="6">
        <v>53.91</v>
      </c>
      <c r="K225" s="6">
        <v>41.39</v>
      </c>
      <c r="L225" s="6">
        <v>77.040000000000006</v>
      </c>
      <c r="M225" s="6">
        <v>78.97</v>
      </c>
      <c r="N225" s="6">
        <v>47.56</v>
      </c>
      <c r="O225" s="5">
        <v>47</v>
      </c>
      <c r="P225" s="6">
        <v>36.44</v>
      </c>
      <c r="Q225" s="6">
        <v>56.06</v>
      </c>
    </row>
    <row r="226" spans="3:17" ht="15.5" x14ac:dyDescent="0.35">
      <c r="C226" t="s">
        <v>251</v>
      </c>
      <c r="H226" s="6">
        <v>60.84</v>
      </c>
      <c r="I226" s="6">
        <v>64.09</v>
      </c>
      <c r="J226" s="6">
        <v>53.91</v>
      </c>
      <c r="K226" s="6">
        <v>41.39</v>
      </c>
      <c r="L226" s="6">
        <v>77.040000000000006</v>
      </c>
      <c r="M226" s="6">
        <v>78.97</v>
      </c>
      <c r="N226" s="6">
        <v>47.56</v>
      </c>
      <c r="O226" s="5">
        <v>47</v>
      </c>
      <c r="P226" s="6">
        <v>36.44</v>
      </c>
      <c r="Q226" s="6">
        <v>56.06</v>
      </c>
    </row>
    <row r="227" spans="3:17" ht="15.5" x14ac:dyDescent="0.35">
      <c r="C227" t="s">
        <v>78</v>
      </c>
      <c r="H227" s="5">
        <v>5</v>
      </c>
      <c r="I227" s="5">
        <v>5</v>
      </c>
      <c r="J227" s="5">
        <v>5</v>
      </c>
      <c r="M227" s="5">
        <v>5</v>
      </c>
      <c r="O227" s="5">
        <v>5</v>
      </c>
      <c r="P227" s="5">
        <v>5</v>
      </c>
      <c r="Q227" s="5">
        <v>4</v>
      </c>
    </row>
    <row r="228" spans="3:17" ht="15.5" x14ac:dyDescent="0.35">
      <c r="C228" t="s">
        <v>443</v>
      </c>
      <c r="H228" s="6">
        <v>0.1104</v>
      </c>
      <c r="I228" s="6">
        <v>7.8E-2</v>
      </c>
      <c r="J228" s="6">
        <v>9.2699999999999991E-2</v>
      </c>
      <c r="M228" s="6">
        <v>6.6299999999999998E-2</v>
      </c>
      <c r="O228" s="6">
        <v>0.1115</v>
      </c>
      <c r="P228" s="6">
        <v>0.14380000000000001</v>
      </c>
      <c r="Q228" s="6">
        <v>7.4800000000000005E-2</v>
      </c>
    </row>
    <row r="229" spans="3:17" ht="15.5" x14ac:dyDescent="0.35">
      <c r="C229" t="s">
        <v>444</v>
      </c>
      <c r="H229" s="6">
        <v>1.21E-2</v>
      </c>
      <c r="I229" s="6">
        <v>8.3000000000000001E-3</v>
      </c>
      <c r="J229" s="6">
        <v>8.3000000000000001E-3</v>
      </c>
      <c r="M229" s="6">
        <v>1.06E-2</v>
      </c>
      <c r="O229" s="6">
        <v>1.89E-2</v>
      </c>
      <c r="P229" s="6">
        <v>1.34E-2</v>
      </c>
      <c r="Q229" s="6">
        <v>1.0200000000000001E-2</v>
      </c>
    </row>
    <row r="230" spans="3:17" ht="15.5" x14ac:dyDescent="0.35">
      <c r="C230" t="s">
        <v>252</v>
      </c>
      <c r="D230" s="5">
        <v>210000000000</v>
      </c>
      <c r="E230" s="5">
        <v>210000000000</v>
      </c>
      <c r="F230" s="5">
        <v>251000000000</v>
      </c>
      <c r="G230" s="5">
        <v>234000000000</v>
      </c>
      <c r="H230" s="5">
        <v>839000000000</v>
      </c>
      <c r="I230" s="5">
        <v>917000000000</v>
      </c>
      <c r="J230" s="5">
        <v>869000000000</v>
      </c>
      <c r="K230" s="5">
        <v>858000000000</v>
      </c>
      <c r="L230" s="5">
        <v>1084000000000</v>
      </c>
      <c r="M230" s="5">
        <v>970000000000</v>
      </c>
      <c r="N230" s="5">
        <v>739000000000</v>
      </c>
      <c r="O230" s="5">
        <v>777000000000</v>
      </c>
      <c r="P230" s="5">
        <v>777000000000</v>
      </c>
      <c r="Q230" s="5">
        <v>762000000000</v>
      </c>
    </row>
    <row r="231" spans="3:17" ht="15.5" x14ac:dyDescent="0.35">
      <c r="C231" t="s">
        <v>253</v>
      </c>
      <c r="H231" s="5">
        <v>905000000000</v>
      </c>
      <c r="I231" s="5">
        <v>917000000000</v>
      </c>
      <c r="J231" s="5">
        <v>869000000000</v>
      </c>
      <c r="K231" s="5">
        <v>858000000000</v>
      </c>
      <c r="L231" s="5">
        <v>1084000000000</v>
      </c>
      <c r="M231" s="5">
        <v>970000000000</v>
      </c>
      <c r="N231" s="5">
        <v>739000000000</v>
      </c>
      <c r="O231" s="5">
        <v>777000000000</v>
      </c>
      <c r="P231" s="5">
        <v>777000000000</v>
      </c>
      <c r="Q231" s="5">
        <v>762000000000</v>
      </c>
    </row>
    <row r="232" spans="3:17" ht="15.5" x14ac:dyDescent="0.35">
      <c r="C232" t="s">
        <v>445</v>
      </c>
      <c r="H232" s="5">
        <v>5</v>
      </c>
      <c r="I232" s="5">
        <v>5</v>
      </c>
      <c r="J232" s="5">
        <v>5</v>
      </c>
      <c r="M232" s="5">
        <v>5</v>
      </c>
      <c r="O232" s="5">
        <v>5</v>
      </c>
      <c r="P232" s="5">
        <v>5</v>
      </c>
      <c r="Q232" s="5">
        <v>4</v>
      </c>
    </row>
    <row r="233" spans="3:17" ht="15.5" x14ac:dyDescent="0.35">
      <c r="C233" t="s">
        <v>446</v>
      </c>
      <c r="H233" s="6">
        <v>0.1104</v>
      </c>
      <c r="I233" s="6">
        <v>7.8E-2</v>
      </c>
      <c r="J233" s="6">
        <v>9.2699999999999991E-2</v>
      </c>
      <c r="M233" s="6">
        <v>6.6299999999999998E-2</v>
      </c>
      <c r="O233" s="6">
        <v>0.1115</v>
      </c>
      <c r="P233" s="6">
        <v>0.14380000000000001</v>
      </c>
      <c r="Q233" s="6">
        <v>7.4800000000000005E-2</v>
      </c>
    </row>
    <row r="234" spans="3:17" ht="15.5" x14ac:dyDescent="0.35">
      <c r="C234" t="s">
        <v>447</v>
      </c>
      <c r="H234" s="6">
        <v>1.21E-2</v>
      </c>
      <c r="I234" s="6">
        <v>8.3000000000000001E-3</v>
      </c>
      <c r="J234" s="6">
        <v>8.3000000000000001E-3</v>
      </c>
      <c r="M234" s="6">
        <v>1.06E-2</v>
      </c>
      <c r="O234" s="6">
        <v>1.89E-2</v>
      </c>
      <c r="P234" s="6">
        <v>1.34E-2</v>
      </c>
      <c r="Q234" s="6">
        <v>1.0200000000000001E-2</v>
      </c>
    </row>
    <row r="235" spans="3:17" ht="15.5" x14ac:dyDescent="0.35">
      <c r="C235" t="s">
        <v>254</v>
      </c>
      <c r="I235" s="6">
        <v>9.14</v>
      </c>
    </row>
    <row r="236" spans="3:17" ht="15.5" x14ac:dyDescent="0.35">
      <c r="C236" t="s">
        <v>255</v>
      </c>
      <c r="I236" s="6">
        <v>6.81</v>
      </c>
    </row>
    <row r="237" spans="3:17" ht="15.5" x14ac:dyDescent="0.35">
      <c r="C237" t="s">
        <v>256</v>
      </c>
      <c r="I237" s="6">
        <v>7.49</v>
      </c>
    </row>
    <row r="238" spans="3:17" ht="15.5" x14ac:dyDescent="0.35">
      <c r="C238" t="s">
        <v>257</v>
      </c>
      <c r="I238" s="6">
        <v>0.1469</v>
      </c>
    </row>
    <row r="239" spans="3:17" ht="15.5" x14ac:dyDescent="0.35">
      <c r="C239" t="s">
        <v>258</v>
      </c>
      <c r="I239" s="6">
        <v>0.42</v>
      </c>
    </row>
    <row r="240" spans="3:17" ht="15.5" x14ac:dyDescent="0.35">
      <c r="C240" t="s">
        <v>259</v>
      </c>
      <c r="I240" s="6">
        <v>0.55000000000000004</v>
      </c>
    </row>
    <row r="241" spans="3:9" ht="15.5" x14ac:dyDescent="0.35">
      <c r="C241" t="s">
        <v>260</v>
      </c>
      <c r="I241" s="6">
        <v>3.03</v>
      </c>
    </row>
    <row r="242" spans="3:9" ht="15.5" x14ac:dyDescent="0.35">
      <c r="C242" t="s">
        <v>261</v>
      </c>
      <c r="I242" s="6">
        <v>5.86</v>
      </c>
    </row>
    <row r="243" spans="3:9" ht="15.5" x14ac:dyDescent="0.35">
      <c r="C243" t="s">
        <v>262</v>
      </c>
      <c r="I243" s="6">
        <v>2.2799999999999998</v>
      </c>
    </row>
    <row r="244" spans="3:9" ht="15.5" x14ac:dyDescent="0.35">
      <c r="C244" t="s">
        <v>263</v>
      </c>
      <c r="I244" s="5">
        <v>1</v>
      </c>
    </row>
    <row r="245" spans="3:9" ht="15.5" x14ac:dyDescent="0.35">
      <c r="C245" t="s">
        <v>264</v>
      </c>
      <c r="I245" s="6">
        <v>0.35</v>
      </c>
    </row>
    <row r="246" spans="3:9" ht="15.5" x14ac:dyDescent="0.35">
      <c r="C246" t="s">
        <v>265</v>
      </c>
      <c r="I246" s="6">
        <v>-1.1200000000000001</v>
      </c>
    </row>
    <row r="247" spans="3:9" ht="15.5" x14ac:dyDescent="0.35">
      <c r="C247" t="s">
        <v>266</v>
      </c>
      <c r="I247" s="6">
        <v>60.84</v>
      </c>
    </row>
    <row r="248" spans="3:9" ht="15.5" x14ac:dyDescent="0.35">
      <c r="C248" t="s">
        <v>267</v>
      </c>
      <c r="I248" s="6">
        <v>45.31</v>
      </c>
    </row>
    <row r="249" spans="3:9" ht="15.5" x14ac:dyDescent="0.35">
      <c r="C249" t="s">
        <v>268</v>
      </c>
      <c r="I249" s="6">
        <v>975.29</v>
      </c>
    </row>
    <row r="250" spans="3:9" ht="15.5" x14ac:dyDescent="0.35">
      <c r="C250" t="s">
        <v>269</v>
      </c>
      <c r="D250" s="6">
        <v>496.18</v>
      </c>
    </row>
    <row r="251" spans="3:9" ht="15.5" x14ac:dyDescent="0.35">
      <c r="C251" t="s">
        <v>270</v>
      </c>
      <c r="I251" s="6">
        <v>746.02</v>
      </c>
    </row>
    <row r="252" spans="3:9" ht="15.5" x14ac:dyDescent="0.35">
      <c r="C252" t="s">
        <v>271</v>
      </c>
      <c r="I252" s="6">
        <v>70.67</v>
      </c>
    </row>
    <row r="253" spans="3:9" ht="15.5" x14ac:dyDescent="0.35">
      <c r="C253" t="s">
        <v>272</v>
      </c>
      <c r="D253" s="6">
        <v>7.97</v>
      </c>
    </row>
    <row r="254" spans="3:9" ht="15.5" x14ac:dyDescent="0.35">
      <c r="C254" t="s">
        <v>273</v>
      </c>
      <c r="D254" s="6">
        <v>6.24</v>
      </c>
    </row>
    <row r="255" spans="3:9" ht="15.5" x14ac:dyDescent="0.35">
      <c r="C255" t="s">
        <v>276</v>
      </c>
      <c r="D255" s="6">
        <v>0.19</v>
      </c>
    </row>
    <row r="256" spans="3:9" ht="15.5" x14ac:dyDescent="0.35">
      <c r="C256" t="s">
        <v>278</v>
      </c>
      <c r="D256" s="6">
        <v>1.5</v>
      </c>
    </row>
    <row r="257" spans="3:9" ht="15.5" x14ac:dyDescent="0.35">
      <c r="C257" t="s">
        <v>279</v>
      </c>
      <c r="I257" s="6">
        <v>363.02</v>
      </c>
    </row>
    <row r="258" spans="3:9" ht="15.5" x14ac:dyDescent="0.35">
      <c r="C258" t="s">
        <v>12</v>
      </c>
      <c r="D258" s="5">
        <v>-1000000000</v>
      </c>
    </row>
    <row r="259" spans="3:9" ht="15.5" x14ac:dyDescent="0.35">
      <c r="C259" t="s">
        <v>280</v>
      </c>
      <c r="I259" s="6">
        <v>12.41</v>
      </c>
    </row>
    <row r="260" spans="3:9" ht="15.5" x14ac:dyDescent="0.35">
      <c r="C260" t="s">
        <v>281</v>
      </c>
      <c r="I260" s="6">
        <v>5.4199999999999998E-2</v>
      </c>
    </row>
    <row r="261" spans="3:9" ht="15.5" x14ac:dyDescent="0.35">
      <c r="C261" t="s">
        <v>282</v>
      </c>
      <c r="I261" s="6">
        <v>8.1500000000000003E-2</v>
      </c>
    </row>
    <row r="262" spans="3:9" ht="15.5" x14ac:dyDescent="0.35">
      <c r="C262" t="s">
        <v>283</v>
      </c>
      <c r="I262" s="6">
        <v>9.0700000000000003E-2</v>
      </c>
    </row>
    <row r="263" spans="3:9" ht="15.5" x14ac:dyDescent="0.35">
      <c r="C263" t="s">
        <v>284</v>
      </c>
      <c r="I263" s="6">
        <v>7.5899999999999995E-2</v>
      </c>
    </row>
    <row r="264" spans="3:9" ht="15.5" x14ac:dyDescent="0.35">
      <c r="C264" t="s">
        <v>285</v>
      </c>
      <c r="D264" s="6">
        <v>66.95</v>
      </c>
    </row>
    <row r="265" spans="3:9" ht="15.5" x14ac:dyDescent="0.35">
      <c r="C265" t="s">
        <v>286</v>
      </c>
      <c r="D265" s="6">
        <v>84.42</v>
      </c>
    </row>
    <row r="266" spans="3:9" ht="15.5" x14ac:dyDescent="0.35">
      <c r="C266" t="s">
        <v>287</v>
      </c>
      <c r="D266" s="6">
        <v>35.64</v>
      </c>
    </row>
    <row r="267" spans="3:9" ht="15.5" x14ac:dyDescent="0.35">
      <c r="C267" t="s">
        <v>288</v>
      </c>
      <c r="D267" s="6">
        <v>115.73</v>
      </c>
    </row>
    <row r="268" spans="3:9" ht="15.5" x14ac:dyDescent="0.35">
      <c r="C268" t="s">
        <v>289</v>
      </c>
      <c r="D268" s="6">
        <v>1.36</v>
      </c>
    </row>
    <row r="269" spans="3:9" ht="15.5" x14ac:dyDescent="0.35">
      <c r="C269" t="s">
        <v>290</v>
      </c>
      <c r="I269" s="6">
        <v>0.88</v>
      </c>
    </row>
    <row r="270" spans="3:9" ht="15.5" x14ac:dyDescent="0.35">
      <c r="C270" t="s">
        <v>291</v>
      </c>
      <c r="I270" s="6">
        <v>4.6100000000000003</v>
      </c>
    </row>
    <row r="271" spans="3:9" ht="15.5" x14ac:dyDescent="0.35">
      <c r="C271" t="s">
        <v>52</v>
      </c>
      <c r="I271" s="5">
        <v>384000000000</v>
      </c>
    </row>
    <row r="272" spans="3:9" ht="15.5" x14ac:dyDescent="0.35">
      <c r="C272" t="s">
        <v>292</v>
      </c>
      <c r="I272" s="5">
        <v>141000000000</v>
      </c>
    </row>
    <row r="273" spans="3:9" ht="15.5" x14ac:dyDescent="0.35">
      <c r="C273" t="s">
        <v>293</v>
      </c>
      <c r="I273" s="5">
        <v>927780000</v>
      </c>
    </row>
    <row r="274" spans="3:9" ht="15.5" x14ac:dyDescent="0.35">
      <c r="C274" t="s">
        <v>294</v>
      </c>
      <c r="I274" s="6">
        <v>0.107</v>
      </c>
    </row>
    <row r="275" spans="3:9" ht="15.5" x14ac:dyDescent="0.35">
      <c r="C275" t="s">
        <v>295</v>
      </c>
      <c r="D275" s="6">
        <v>0.13949999999999999</v>
      </c>
    </row>
    <row r="276" spans="3:9" ht="15.5" x14ac:dyDescent="0.35">
      <c r="C276" t="s">
        <v>296</v>
      </c>
      <c r="D276" s="6">
        <v>7.8299999999999995E-2</v>
      </c>
    </row>
    <row r="277" spans="3:9" ht="15.5" x14ac:dyDescent="0.35">
      <c r="C277" t="s">
        <v>297</v>
      </c>
      <c r="D277" s="6">
        <v>5.0099999999999999E-2</v>
      </c>
    </row>
    <row r="278" spans="3:9" ht="15.5" x14ac:dyDescent="0.35">
      <c r="C278" t="s">
        <v>298</v>
      </c>
      <c r="D278" s="6">
        <v>-5.6100000000000004E-2</v>
      </c>
    </row>
    <row r="279" spans="3:9" ht="15.5" x14ac:dyDescent="0.35">
      <c r="C279" t="s">
        <v>299</v>
      </c>
      <c r="D279" s="6">
        <v>-0.1011</v>
      </c>
    </row>
    <row r="280" spans="3:9" ht="15.5" x14ac:dyDescent="0.35">
      <c r="C280" t="s">
        <v>300</v>
      </c>
      <c r="D280" s="6">
        <v>-0.22320000000000001</v>
      </c>
    </row>
    <row r="281" spans="3:9" ht="15.5" x14ac:dyDescent="0.35">
      <c r="C281" t="s">
        <v>365</v>
      </c>
      <c r="I281" s="5">
        <v>5</v>
      </c>
    </row>
    <row r="282" spans="3:9" ht="15.5" x14ac:dyDescent="0.35">
      <c r="C282" t="s">
        <v>496</v>
      </c>
      <c r="I282" s="5">
        <v>5</v>
      </c>
    </row>
    <row r="283" spans="3:9" ht="15.5" x14ac:dyDescent="0.35">
      <c r="C283" t="s">
        <v>497</v>
      </c>
      <c r="I283" s="6">
        <v>0.1104</v>
      </c>
    </row>
    <row r="284" spans="3:9" ht="15.5" x14ac:dyDescent="0.35">
      <c r="C284" t="s">
        <v>498</v>
      </c>
      <c r="I284" s="6">
        <v>1.21E-2</v>
      </c>
    </row>
    <row r="285" spans="3:9" ht="15.5" x14ac:dyDescent="0.35">
      <c r="C285" t="s">
        <v>366</v>
      </c>
      <c r="I285" t="s">
        <v>583</v>
      </c>
    </row>
    <row r="286" spans="3:9" ht="15.5" x14ac:dyDescent="0.35">
      <c r="C286" t="s">
        <v>301</v>
      </c>
      <c r="I286" s="5">
        <v>7</v>
      </c>
    </row>
    <row r="287" spans="3:9" ht="15.5" x14ac:dyDescent="0.35">
      <c r="C287" t="s">
        <v>584</v>
      </c>
      <c r="I287" s="6">
        <v>0.56000000000000005</v>
      </c>
    </row>
    <row r="288" spans="3:9" ht="15.5" x14ac:dyDescent="0.35">
      <c r="C288" t="s">
        <v>302</v>
      </c>
      <c r="I288" s="6">
        <v>0.21</v>
      </c>
    </row>
    <row r="289" spans="3:9" ht="15.5" x14ac:dyDescent="0.35">
      <c r="C289" t="s">
        <v>303</v>
      </c>
      <c r="I289" s="6">
        <v>0.33</v>
      </c>
    </row>
    <row r="290" spans="3:9" ht="15.5" x14ac:dyDescent="0.35">
      <c r="C290" t="s">
        <v>304</v>
      </c>
      <c r="I290" s="6">
        <v>0.83</v>
      </c>
    </row>
    <row r="291" spans="3:9" ht="15.5" x14ac:dyDescent="0.35">
      <c r="C291" t="s">
        <v>305</v>
      </c>
      <c r="I291" s="6">
        <v>0.73</v>
      </c>
    </row>
    <row r="292" spans="3:9" ht="15.5" x14ac:dyDescent="0.35">
      <c r="C292" t="s">
        <v>306</v>
      </c>
      <c r="I292" s="6">
        <v>0.8</v>
      </c>
    </row>
    <row r="293" spans="3:9" ht="15.5" x14ac:dyDescent="0.35">
      <c r="C293" t="s">
        <v>307</v>
      </c>
      <c r="I293" s="6">
        <v>0.78</v>
      </c>
    </row>
    <row r="294" spans="3:9" ht="15.5" x14ac:dyDescent="0.35">
      <c r="C294" t="s">
        <v>308</v>
      </c>
      <c r="I294" s="6">
        <v>0.43</v>
      </c>
    </row>
    <row r="295" spans="3:9" ht="15.5" x14ac:dyDescent="0.35">
      <c r="C295" t="s">
        <v>309</v>
      </c>
      <c r="I295" s="5">
        <v>905000000000</v>
      </c>
    </row>
    <row r="296" spans="3:9" ht="15.5" x14ac:dyDescent="0.35">
      <c r="C296" t="s">
        <v>310</v>
      </c>
      <c r="I296" s="5">
        <v>134000000000</v>
      </c>
    </row>
    <row r="297" spans="3:9" ht="15.5" x14ac:dyDescent="0.35">
      <c r="C297" t="s">
        <v>311</v>
      </c>
      <c r="I297" s="5">
        <v>109000000000</v>
      </c>
    </row>
    <row r="298" spans="3:9" ht="15.5" x14ac:dyDescent="0.35">
      <c r="C298" t="s">
        <v>312</v>
      </c>
      <c r="I298" s="5">
        <v>56000000000</v>
      </c>
    </row>
    <row r="299" spans="3:9" ht="15.5" x14ac:dyDescent="0.35">
      <c r="C299" t="s">
        <v>313</v>
      </c>
      <c r="D299" s="5">
        <v>460000000000</v>
      </c>
    </row>
    <row r="300" spans="3:9" ht="15.5" x14ac:dyDescent="0.35">
      <c r="C300" t="s">
        <v>314</v>
      </c>
      <c r="D300" s="5">
        <v>1042000000000</v>
      </c>
    </row>
    <row r="301" spans="3:9" ht="15.5" x14ac:dyDescent="0.35">
      <c r="C301" t="s">
        <v>315</v>
      </c>
      <c r="D301" s="5">
        <v>134000000000</v>
      </c>
    </row>
    <row r="302" spans="3:9" ht="15.5" x14ac:dyDescent="0.35">
      <c r="C302" t="s">
        <v>233</v>
      </c>
      <c r="D302" s="5">
        <v>715000000000</v>
      </c>
    </row>
    <row r="303" spans="3:9" ht="15.5" x14ac:dyDescent="0.35">
      <c r="C303" t="s">
        <v>232</v>
      </c>
      <c r="I303" s="5">
        <v>692000000000</v>
      </c>
    </row>
    <row r="304" spans="3:9" ht="15.5" x14ac:dyDescent="0.35">
      <c r="C304" t="s">
        <v>230</v>
      </c>
      <c r="D304" s="5">
        <v>1000000000</v>
      </c>
    </row>
    <row r="305" spans="3:9" ht="15.5" x14ac:dyDescent="0.35">
      <c r="C305" t="s">
        <v>23</v>
      </c>
      <c r="D305" s="5">
        <v>1000000000</v>
      </c>
    </row>
    <row r="306" spans="3:9" ht="15.5" x14ac:dyDescent="0.35">
      <c r="C306" t="s">
        <v>20</v>
      </c>
      <c r="D306" s="5">
        <v>-459000000000</v>
      </c>
    </row>
    <row r="307" spans="3:9" ht="15.5" x14ac:dyDescent="0.35">
      <c r="C307" t="s">
        <v>316</v>
      </c>
      <c r="I307" s="5">
        <v>908000000000</v>
      </c>
    </row>
    <row r="308" spans="3:9" ht="15.5" x14ac:dyDescent="0.35">
      <c r="C308" t="s">
        <v>317</v>
      </c>
      <c r="I308" s="5">
        <v>127000000000</v>
      </c>
    </row>
    <row r="309" spans="3:9" ht="15.5" x14ac:dyDescent="0.35">
      <c r="C309" t="s">
        <v>318</v>
      </c>
      <c r="I309" s="5">
        <v>-64000000000</v>
      </c>
    </row>
    <row r="310" spans="3:9" ht="15.5" x14ac:dyDescent="0.35">
      <c r="C310" t="s">
        <v>319</v>
      </c>
      <c r="I310" s="5">
        <v>-80000000000</v>
      </c>
    </row>
    <row r="311" spans="3:9" ht="15.5" x14ac:dyDescent="0.35">
      <c r="C311" t="s">
        <v>320</v>
      </c>
      <c r="I311" s="5">
        <v>-61000000000</v>
      </c>
    </row>
    <row r="312" spans="3:9" ht="15.5" x14ac:dyDescent="0.35">
      <c r="C312" t="s">
        <v>321</v>
      </c>
      <c r="I312" s="5">
        <v>66000000000</v>
      </c>
    </row>
  </sheetData>
  <pageMargins left="0.7" right="0.7" top="0.75" bottom="0.75" header="0.3" footer="0.3"/>
  <ignoredErrors>
    <ignoredError sqref="A1:Z3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585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586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3">
        <f t="shared" ca="1" si="0"/>
        <v>50</v>
      </c>
      <c r="P2" s="2" vm="70">
        <f t="shared" ca="1" si="0"/>
        <v>240</v>
      </c>
      <c r="Q2" s="2" vm="71">
        <f t="shared" ca="1" si="0"/>
        <v>330</v>
      </c>
      <c r="R2" s="2" vm="72">
        <f t="shared" ca="1" si="0"/>
        <v>251</v>
      </c>
      <c r="S2" s="2" vm="73">
        <f t="shared" ca="1" si="0"/>
        <v>367.5</v>
      </c>
      <c r="T2" s="2" vm="74">
        <f t="shared" ca="1" si="0"/>
        <v>334</v>
      </c>
      <c r="U2" s="2" vm="75">
        <f t="shared" ca="1" si="0"/>
        <v>220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25069189</v>
      </c>
      <c r="H4" s="2">
        <f>IFERROR(SUM(D4:G4)*(4/MAX(1,COUNT(D4:G4))),"")</f>
        <v>100276756</v>
      </c>
      <c r="I4" s="2">
        <f t="shared" ref="I4:U4" si="1">IFERROR(INDEX(I51:I500,MATCH($C$4,$C$51:$C$500,0)),"")</f>
        <v>9760067215</v>
      </c>
      <c r="J4" s="2">
        <f t="shared" si="1"/>
        <v>4815122004</v>
      </c>
      <c r="K4" s="2">
        <f t="shared" si="1"/>
        <v>10684802545</v>
      </c>
      <c r="L4" s="2">
        <f t="shared" si="1"/>
        <v>6629120976</v>
      </c>
      <c r="M4" s="2">
        <f t="shared" si="1"/>
        <v>18376431778</v>
      </c>
      <c r="N4" s="2">
        <f t="shared" si="1"/>
        <v>15661470849</v>
      </c>
      <c r="O4" s="2">
        <f t="shared" si="1"/>
        <v>20078357205</v>
      </c>
      <c r="P4" s="2">
        <f t="shared" si="1"/>
        <v>17802375343</v>
      </c>
      <c r="Q4" s="2">
        <f t="shared" si="1"/>
        <v>21412753784</v>
      </c>
      <c r="R4" s="2">
        <f t="shared" si="1"/>
        <v>84354679726</v>
      </c>
      <c r="S4" s="2">
        <f t="shared" si="1"/>
        <v>19953305489</v>
      </c>
      <c r="T4" s="2">
        <f t="shared" si="1"/>
        <v>21629335477</v>
      </c>
      <c r="U4" s="2">
        <f t="shared" si="1"/>
        <v>24844115495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-2788621236</v>
      </c>
      <c r="H5" s="2">
        <f>IFERROR(SUM(D5:G5)*(4/MAX(1,COUNT(D5:G5))),"")</f>
        <v>-11154484944</v>
      </c>
      <c r="I5" s="2">
        <f t="shared" ref="I5:U5" si="2">IFERROR(INDEX(I51:I500,MATCH($C$5,$C$51:$C$500,0)),"")</f>
        <v>-12587919596</v>
      </c>
      <c r="J5" s="2">
        <f t="shared" si="2"/>
        <v>-18960094089</v>
      </c>
      <c r="K5" s="2">
        <f t="shared" si="2"/>
        <v>-34839404986</v>
      </c>
      <c r="L5" s="2">
        <f t="shared" si="2"/>
        <v>-47972770664</v>
      </c>
      <c r="M5" s="2">
        <f t="shared" si="2"/>
        <v>-43516270203</v>
      </c>
      <c r="N5" s="2">
        <f t="shared" si="2"/>
        <v>-41524661944</v>
      </c>
      <c r="O5" s="2">
        <f t="shared" si="2"/>
        <v>85082726047</v>
      </c>
      <c r="P5" s="2">
        <f t="shared" si="2"/>
        <v>-14534911699</v>
      </c>
      <c r="Q5" s="2">
        <f t="shared" si="2"/>
        <v>-13131541030</v>
      </c>
      <c r="R5" s="2">
        <f t="shared" si="2"/>
        <v>-27032788603</v>
      </c>
      <c r="S5" s="2">
        <f t="shared" si="2"/>
        <v>-16299716848</v>
      </c>
      <c r="T5" s="2">
        <f t="shared" si="2"/>
        <v>-11843182718</v>
      </c>
      <c r="U5" s="2">
        <f t="shared" si="2"/>
        <v>-18409319727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157130902788</v>
      </c>
      <c r="H6" s="2">
        <f>IFERROR(INDEX(D6:G6,COUNT(D6:G6)),"")</f>
        <v>157130902788</v>
      </c>
      <c r="I6" s="2">
        <f t="shared" ref="I6:U6" si="3">IFERROR(INDEX(I51:I500,MATCH($C$6,$C$51:$C$500,0)),"")</f>
        <v>159922110263</v>
      </c>
      <c r="J6" s="2">
        <f t="shared" si="3"/>
        <v>172519486355</v>
      </c>
      <c r="K6" s="2">
        <f t="shared" si="3"/>
        <v>191497559991</v>
      </c>
      <c r="L6" s="2">
        <f t="shared" si="3"/>
        <v>226358718564</v>
      </c>
      <c r="M6" s="2">
        <f t="shared" si="3"/>
        <v>274358358588</v>
      </c>
      <c r="N6" s="2">
        <f t="shared" si="3"/>
        <v>317895683658</v>
      </c>
      <c r="O6" s="2">
        <f t="shared" si="3"/>
        <v>359441336181</v>
      </c>
      <c r="P6" s="2">
        <f t="shared" si="3"/>
        <v>274343742077</v>
      </c>
      <c r="Q6" s="2">
        <f t="shared" si="3"/>
        <v>288887959836</v>
      </c>
      <c r="R6" s="2">
        <f t="shared" si="3"/>
        <v>280234693448</v>
      </c>
      <c r="S6" s="2">
        <f t="shared" si="3"/>
        <v>319144425311</v>
      </c>
      <c r="T6" s="2">
        <f t="shared" si="3"/>
        <v>335339815140</v>
      </c>
      <c r="U6" s="2">
        <f t="shared" si="3"/>
        <v>347196046452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33.6</v>
      </c>
      <c r="H7" s="3">
        <f>IFERROR(INDEX(D7:G7,COUNT(D7:G7)),"")</f>
        <v>33.6</v>
      </c>
      <c r="I7" s="3">
        <f t="shared" ref="I7:U7" si="4">IFERROR(INDEX(I51:I500,MATCH($C$7,$C$51:$C$500,0))/1000000000,"")</f>
        <v>33.6</v>
      </c>
      <c r="J7" s="3">
        <f t="shared" si="4"/>
        <v>33.6</v>
      </c>
      <c r="K7" s="3">
        <f t="shared" si="4"/>
        <v>33.6</v>
      </c>
      <c r="L7" s="3">
        <f t="shared" si="4"/>
        <v>33.6</v>
      </c>
      <c r="M7" s="3">
        <f t="shared" si="4"/>
        <v>33.6</v>
      </c>
      <c r="N7" s="3">
        <f t="shared" si="4"/>
        <v>33.6</v>
      </c>
      <c r="O7" s="3">
        <f t="shared" si="4"/>
        <v>33.6</v>
      </c>
      <c r="P7" s="3">
        <f t="shared" si="4"/>
        <v>33.6</v>
      </c>
      <c r="Q7" s="3">
        <f t="shared" si="4"/>
        <v>33.6</v>
      </c>
      <c r="R7" s="3">
        <f t="shared" si="4"/>
        <v>3.36</v>
      </c>
      <c r="S7" s="3">
        <f t="shared" si="4"/>
        <v>3.36</v>
      </c>
      <c r="T7" s="3">
        <f t="shared" si="4"/>
        <v>3.36</v>
      </c>
      <c r="U7" s="3">
        <f t="shared" si="4"/>
        <v>3.36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U8" si="5">IFERROR(INDEX(I51:I500,MATCH($C$8,$C$51:$C$500,0)),"")</f>
        <v>-1000000000</v>
      </c>
      <c r="J8" s="2">
        <f t="shared" si="5"/>
        <v>0</v>
      </c>
      <c r="K8" s="2">
        <f t="shared" si="5"/>
        <v>-8000000000</v>
      </c>
      <c r="L8" s="2">
        <f t="shared" si="5"/>
        <v>-3000000000</v>
      </c>
      <c r="M8" s="2">
        <f t="shared" si="5"/>
        <v>2000000000</v>
      </c>
      <c r="N8" s="2">
        <f t="shared" si="5"/>
        <v>0</v>
      </c>
      <c r="O8" s="2">
        <f t="shared" si="5"/>
        <v>0</v>
      </c>
      <c r="P8" s="2">
        <f t="shared" si="5"/>
        <v>1000000000</v>
      </c>
      <c r="Q8" s="2">
        <f t="shared" si="5"/>
        <v>-4000000000</v>
      </c>
      <c r="R8" s="2">
        <f t="shared" si="5"/>
        <v>-20000000000</v>
      </c>
      <c r="S8" s="2">
        <f t="shared" si="5"/>
        <v>3000000000</v>
      </c>
      <c r="T8" s="2">
        <f t="shared" si="5"/>
        <v>5000000000</v>
      </c>
      <c r="U8" s="2">
        <f t="shared" si="5"/>
        <v>5000000000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0</v>
      </c>
      <c r="H9" s="3">
        <f>IFERROR(INDEX(D9:G9,COUNT(D9:G9)),"")</f>
        <v>0</v>
      </c>
      <c r="I9" s="3">
        <f t="shared" ref="I9:U9" si="6">IFERROR(INDEX(I51:I500,MATCH($C$9,$C$51:$C$500,0)),"")</f>
        <v>-0.02</v>
      </c>
      <c r="J9" s="3">
        <f t="shared" si="6"/>
        <v>0.01</v>
      </c>
      <c r="K9" s="3">
        <f t="shared" si="6"/>
        <v>-0.22</v>
      </c>
      <c r="L9" s="3">
        <f t="shared" si="6"/>
        <v>-0.08</v>
      </c>
      <c r="M9" s="3">
        <f t="shared" si="6"/>
        <v>0.05</v>
      </c>
      <c r="N9" s="3">
        <f t="shared" si="6"/>
        <v>0.01</v>
      </c>
      <c r="O9" s="3">
        <f t="shared" si="6"/>
        <v>0.01</v>
      </c>
      <c r="P9" s="3">
        <f t="shared" si="6"/>
        <v>0.02</v>
      </c>
      <c r="Q9" s="3">
        <f t="shared" si="6"/>
        <v>-0.12</v>
      </c>
      <c r="R9" s="3">
        <f t="shared" si="6"/>
        <v>-5.83</v>
      </c>
      <c r="S9" s="3">
        <f t="shared" si="6"/>
        <v>0.91</v>
      </c>
      <c r="T9" s="3">
        <f t="shared" si="6"/>
        <v>1.62</v>
      </c>
      <c r="U9" s="3">
        <f t="shared" si="6"/>
        <v>1.45</v>
      </c>
    </row>
    <row r="10" spans="1:21" ht="15.5" x14ac:dyDescent="0.35">
      <c r="C10" t="s">
        <v>17</v>
      </c>
      <c r="D10" s="3" t="str">
        <f>IFERROR(IF(D9=0,"",D2/D9),"")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5000</v>
      </c>
      <c r="P10" s="3">
        <f t="shared" ca="1" si="7"/>
        <v>12000</v>
      </c>
      <c r="Q10" s="3">
        <f t="shared" ca="1" si="7"/>
        <v>-2750</v>
      </c>
      <c r="R10" s="3">
        <f t="shared" ca="1" si="7"/>
        <v>-43.053173241852484</v>
      </c>
      <c r="S10" s="3">
        <f t="shared" ca="1" si="7"/>
        <v>403.84615384615381</v>
      </c>
      <c r="T10" s="3">
        <f t="shared" ca="1" si="7"/>
        <v>206.17283950617283</v>
      </c>
      <c r="U10" s="3">
        <f t="shared" ca="1" si="7"/>
        <v>151.72413793103448</v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109004623</v>
      </c>
      <c r="H11" s="2">
        <f>IFERROR(INDEX(D11:G11,COUNT(D11:G11)),"")</f>
        <v>109004623</v>
      </c>
      <c r="I11" s="2">
        <f t="shared" ref="I11:U11" si="8">IFERROR(INDEX(I51:I500,MATCH($C$11,$C$51:$C$500,0)),"")</f>
        <v>107434382</v>
      </c>
      <c r="J11" s="2">
        <f t="shared" si="8"/>
        <v>669119847</v>
      </c>
      <c r="K11" s="2">
        <f t="shared" si="8"/>
        <v>250209585</v>
      </c>
      <c r="L11" s="2">
        <f t="shared" si="8"/>
        <v>358091601</v>
      </c>
      <c r="M11" s="2">
        <f t="shared" si="8"/>
        <v>3021578591</v>
      </c>
      <c r="N11" s="2">
        <f t="shared" si="8"/>
        <v>1497420224</v>
      </c>
      <c r="O11" s="2">
        <f t="shared" si="8"/>
        <v>1155285986</v>
      </c>
      <c r="P11" s="2">
        <f t="shared" si="8"/>
        <v>953052261</v>
      </c>
      <c r="Q11" s="2">
        <f t="shared" si="8"/>
        <v>903878440</v>
      </c>
      <c r="R11" s="2">
        <f t="shared" si="8"/>
        <v>5360862831</v>
      </c>
      <c r="S11" s="2">
        <f t="shared" si="8"/>
        <v>146875706</v>
      </c>
      <c r="T11" s="2">
        <f t="shared" si="8"/>
        <v>294834861</v>
      </c>
      <c r="U11" s="2">
        <f t="shared" si="8"/>
        <v>313143864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-1000000000</v>
      </c>
      <c r="K12" s="2">
        <f t="shared" si="9"/>
        <v>0</v>
      </c>
      <c r="L12" s="2">
        <f t="shared" si="9"/>
        <v>0</v>
      </c>
      <c r="M12" s="2">
        <f t="shared" si="9"/>
        <v>-3000000000</v>
      </c>
      <c r="N12" s="2">
        <f t="shared" si="9"/>
        <v>-1000000000</v>
      </c>
      <c r="O12" s="2">
        <f t="shared" si="9"/>
        <v>-1000000000</v>
      </c>
      <c r="P12" s="2">
        <f t="shared" si="9"/>
        <v>0</v>
      </c>
      <c r="Q12" s="2">
        <f t="shared" si="9"/>
        <v>0</v>
      </c>
      <c r="R12" s="2">
        <f t="shared" si="9"/>
        <v>31000000000</v>
      </c>
      <c r="S12" s="2">
        <f t="shared" si="9"/>
        <v>11000000000</v>
      </c>
      <c r="T12" s="2">
        <f t="shared" si="9"/>
        <v>14000000000</v>
      </c>
      <c r="U12" s="2">
        <f t="shared" si="9"/>
        <v>17000000000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1000000000</v>
      </c>
      <c r="R13" s="2">
        <f t="shared" si="10"/>
        <v>36000000000</v>
      </c>
      <c r="S13" s="2">
        <f t="shared" si="10"/>
        <v>11000000000</v>
      </c>
      <c r="T13" s="2">
        <f t="shared" si="10"/>
        <v>14000000000</v>
      </c>
      <c r="U13" s="2">
        <f t="shared" si="10"/>
        <v>17000000000</v>
      </c>
    </row>
    <row r="14" spans="1:21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U14" si="11">IFERROR(INDEX(I51:I500,MATCH($C$14,$C$51:$C$500,0)),"")</f>
        <v>0</v>
      </c>
      <c r="J14" s="2">
        <f t="shared" si="11"/>
        <v>-6550670</v>
      </c>
      <c r="K14" s="2">
        <f t="shared" si="11"/>
        <v>0</v>
      </c>
      <c r="L14" s="2">
        <f t="shared" si="11"/>
        <v>-12117590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</row>
    <row r="15" spans="1:21" ht="15.5" x14ac:dyDescent="0.35">
      <c r="C15" t="s">
        <v>27</v>
      </c>
      <c r="D15" s="2">
        <f>IFERROR(INDEX(D51:D500,MATCH($C$15,$C$51:$C$500,0)),"")</f>
        <v>727605941</v>
      </c>
      <c r="H15" s="2">
        <f>IFERROR(SUM(D15:G15)*(4/MAX(1,COUNT(D15:G15))),"")</f>
        <v>2910423764</v>
      </c>
      <c r="I15" s="2">
        <f t="shared" ref="I15:U15" si="12">IFERROR(INDEX(I51:I500,MATCH($C$15,$C$51:$C$500,0)),"")</f>
        <v>-798936047</v>
      </c>
      <c r="J15" s="2">
        <f t="shared" si="12"/>
        <v>1069688320</v>
      </c>
      <c r="K15" s="2">
        <f t="shared" si="12"/>
        <v>166888702</v>
      </c>
      <c r="L15" s="2">
        <f t="shared" si="12"/>
        <v>-418961139</v>
      </c>
      <c r="M15" s="2">
        <f t="shared" si="12"/>
        <v>-2363371454</v>
      </c>
      <c r="N15" s="2">
        <f t="shared" si="12"/>
        <v>3041806575</v>
      </c>
      <c r="O15" s="2">
        <f t="shared" si="12"/>
        <v>3243605085</v>
      </c>
      <c r="P15" s="2">
        <f t="shared" si="12"/>
        <v>1802087852</v>
      </c>
      <c r="Q15" s="2">
        <f t="shared" si="12"/>
        <v>4113695146</v>
      </c>
      <c r="R15" s="2">
        <f t="shared" si="12"/>
        <v>4638893882</v>
      </c>
      <c r="S15" s="2">
        <f t="shared" si="12"/>
        <v>3658126910</v>
      </c>
      <c r="T15" s="2">
        <f t="shared" si="12"/>
        <v>2963012298</v>
      </c>
      <c r="U15" s="2">
        <f t="shared" si="12"/>
        <v>5921184394</v>
      </c>
    </row>
    <row r="16" spans="1:21" ht="15.5" x14ac:dyDescent="0.35">
      <c r="C16" t="s">
        <v>28</v>
      </c>
      <c r="D16" s="2">
        <f>IFERROR(INDEX(D51:D500,MATCH($C$16,$C$51:$C$500,0)),"")</f>
        <v>-3518813416</v>
      </c>
      <c r="H16" s="2">
        <f>IFERROR(SUM(D16:G16)*(4/MAX(1,COUNT(D16:G16))),"")</f>
        <v>-14075253664</v>
      </c>
      <c r="I16" s="2">
        <f t="shared" ref="I16:U16" si="13">IFERROR(INDEX(I51:I500,MATCH($C$16,$C$51:$C$500,0)),"")</f>
        <v>-12058519875</v>
      </c>
      <c r="J16" s="2">
        <f t="shared" si="13"/>
        <v>-20559065874</v>
      </c>
      <c r="K16" s="2">
        <f t="shared" si="13"/>
        <v>-34924442672</v>
      </c>
      <c r="L16" s="2">
        <f t="shared" si="13"/>
        <v>-47686079390</v>
      </c>
      <c r="M16" s="2">
        <f t="shared" si="13"/>
        <v>-41403225112</v>
      </c>
      <c r="N16" s="2">
        <f t="shared" si="13"/>
        <v>-44561143462</v>
      </c>
      <c r="O16" s="2">
        <f t="shared" si="13"/>
        <v>82300553255</v>
      </c>
      <c r="P16" s="2">
        <f t="shared" si="13"/>
        <v>-16876169824</v>
      </c>
      <c r="Q16" s="2">
        <f t="shared" si="13"/>
        <v>-17124071013</v>
      </c>
      <c r="R16" s="2">
        <f t="shared" si="13"/>
        <v>-32207796814</v>
      </c>
      <c r="S16" s="2">
        <f t="shared" si="13"/>
        <v>-19807819952</v>
      </c>
      <c r="T16" s="2">
        <f t="shared" si="13"/>
        <v>-14819243610</v>
      </c>
      <c r="U16" s="2">
        <f t="shared" si="13"/>
        <v>-24348081563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1680000000000</v>
      </c>
      <c r="P20" s="2">
        <f t="shared" ca="1" si="14"/>
        <v>8064000000000</v>
      </c>
      <c r="Q20" s="2">
        <f t="shared" ca="1" si="14"/>
        <v>11088000000000</v>
      </c>
      <c r="R20" s="2">
        <f t="shared" ca="1" si="14"/>
        <v>843360000000</v>
      </c>
      <c r="S20" s="2">
        <f t="shared" ca="1" si="14"/>
        <v>1234800000000</v>
      </c>
      <c r="T20" s="2">
        <f t="shared" ca="1" si="14"/>
        <v>1122240000000</v>
      </c>
      <c r="U20" s="2">
        <f t="shared" ca="1" si="14"/>
        <v>739200000000</v>
      </c>
    </row>
    <row r="21" spans="1:21" ht="15.5" x14ac:dyDescent="0.35">
      <c r="C21" t="s">
        <v>11</v>
      </c>
      <c r="D21" s="2">
        <f>IFERROR(INDEX(D51:D500,MATCH($C$7,$C$51:$C$500,0)),"")</f>
        <v>33600000000</v>
      </c>
      <c r="H21" s="2">
        <f>IFERROR(INDEX(D21:G21,COUNT(D21:G21)),"")</f>
        <v>33600000000</v>
      </c>
      <c r="I21" s="2">
        <f t="shared" ref="I21:U21" si="15">IFERROR(INDEX(I51:I500,MATCH($C$7,$C$51:$C$500,0)),"")</f>
        <v>33600000000</v>
      </c>
      <c r="J21" s="2">
        <f t="shared" si="15"/>
        <v>33600000000</v>
      </c>
      <c r="K21" s="2">
        <f t="shared" si="15"/>
        <v>33600000000</v>
      </c>
      <c r="L21" s="2">
        <f t="shared" si="15"/>
        <v>33600000000</v>
      </c>
      <c r="M21" s="2">
        <f t="shared" si="15"/>
        <v>33600000000</v>
      </c>
      <c r="N21" s="2">
        <f t="shared" si="15"/>
        <v>33600000000</v>
      </c>
      <c r="O21" s="2">
        <f t="shared" si="15"/>
        <v>33600000000</v>
      </c>
      <c r="P21" s="2">
        <f t="shared" si="15"/>
        <v>33600000000</v>
      </c>
      <c r="Q21" s="2">
        <f t="shared" si="15"/>
        <v>33600000000</v>
      </c>
      <c r="R21" s="2">
        <f t="shared" si="15"/>
        <v>3360000000</v>
      </c>
      <c r="S21" s="2">
        <f t="shared" si="15"/>
        <v>3360000000</v>
      </c>
      <c r="T21" s="2">
        <f t="shared" si="15"/>
        <v>3360000000</v>
      </c>
      <c r="U21" s="2">
        <f t="shared" si="15"/>
        <v>3360000000</v>
      </c>
    </row>
    <row r="23" spans="1:21" ht="15.5" x14ac:dyDescent="0.35">
      <c r="B23" t="s">
        <v>53</v>
      </c>
      <c r="C23" t="s">
        <v>54</v>
      </c>
      <c r="D23" s="3">
        <f>IFERROR(D5/D6*100,"")</f>
        <v>-1.7747121581566865</v>
      </c>
      <c r="H23" s="3">
        <f t="shared" ref="H23:U23" si="16">IFERROR(H5/H6*100,"")</f>
        <v>-7.0988486326267459</v>
      </c>
      <c r="I23" s="3">
        <f t="shared" si="16"/>
        <v>-7.8712815728222498</v>
      </c>
      <c r="J23" s="3">
        <f t="shared" si="16"/>
        <v>-10.990117400410689</v>
      </c>
      <c r="K23" s="3">
        <f t="shared" si="16"/>
        <v>-18.193132584894229</v>
      </c>
      <c r="L23" s="3">
        <f t="shared" si="16"/>
        <v>-21.193250681190932</v>
      </c>
      <c r="M23" s="3">
        <f t="shared" si="16"/>
        <v>-15.861106046471052</v>
      </c>
      <c r="N23" s="3">
        <f t="shared" si="16"/>
        <v>-13.062354753036928</v>
      </c>
      <c r="O23" s="3">
        <f t="shared" si="16"/>
        <v>23.670823993419557</v>
      </c>
      <c r="P23" s="3">
        <f t="shared" si="16"/>
        <v>-5.2980656999715663</v>
      </c>
      <c r="Q23" s="3">
        <f t="shared" si="16"/>
        <v>-4.5455480517272848</v>
      </c>
      <c r="R23" s="3">
        <f t="shared" si="16"/>
        <v>-9.6464817651195531</v>
      </c>
      <c r="S23" s="3">
        <f t="shared" si="16"/>
        <v>-5.1073167993193813</v>
      </c>
      <c r="T23" s="3">
        <f t="shared" si="16"/>
        <v>-3.5316959643028447</v>
      </c>
      <c r="U23" s="3">
        <f t="shared" si="16"/>
        <v>-5.3022838004997546</v>
      </c>
    </row>
    <row r="24" spans="1:21" ht="15.5" x14ac:dyDescent="0.35">
      <c r="C24" t="s">
        <v>55</v>
      </c>
      <c r="D24" s="4">
        <f>IFERROR(_xlfn.RRI(5,I23,D23),"")</f>
        <v>-0.25763669727034044</v>
      </c>
      <c r="H24" s="4">
        <f t="shared" ref="H24:U24" si="17">IFERROR(_xlfn.RRI(5,M23,H23),"")</f>
        <v>-0.14852698377988971</v>
      </c>
      <c r="I24" s="4">
        <f t="shared" si="17"/>
        <v>-9.634054954380622E-2</v>
      </c>
      <c r="J24" s="4" t="str">
        <f t="shared" si="17"/>
        <v/>
      </c>
      <c r="K24" s="4">
        <f t="shared" si="17"/>
        <v>0.27984692398125266</v>
      </c>
      <c r="L24" s="4">
        <f t="shared" si="17"/>
        <v>0.3605743035298925</v>
      </c>
      <c r="M24" s="4">
        <f t="shared" si="17"/>
        <v>0.10456913669536871</v>
      </c>
      <c r="N24" s="4">
        <f t="shared" si="17"/>
        <v>0.20660670800109715</v>
      </c>
      <c r="O24" s="4" t="str">
        <f t="shared" si="17"/>
        <v/>
      </c>
      <c r="P24" s="4">
        <f t="shared" si="17"/>
        <v>-1.5915569856794765E-4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-0.08</v>
      </c>
      <c r="H25" s="3">
        <f>IFERROR(INDEX(D25:G25,COUNT(D25:G25)),"")</f>
        <v>-0.08</v>
      </c>
      <c r="I25" s="3">
        <f t="shared" ref="I25:U25" si="18">IFERROR(INDEX(I51:I500,MATCH($C$25,$C$51:$C$500,0)),"")</f>
        <v>-0.38</v>
      </c>
      <c r="J25" s="3">
        <f t="shared" si="18"/>
        <v>-0.57999999999999996</v>
      </c>
      <c r="K25" s="3">
        <f t="shared" si="18"/>
        <v>-1.03</v>
      </c>
      <c r="L25" s="3">
        <f t="shared" si="18"/>
        <v>-1.43</v>
      </c>
      <c r="M25" s="3">
        <f t="shared" si="18"/>
        <v>-1.3</v>
      </c>
      <c r="N25" s="3">
        <f t="shared" si="18"/>
        <v>-1.24</v>
      </c>
      <c r="O25" s="3">
        <f t="shared" si="18"/>
        <v>2.5499999999999998</v>
      </c>
      <c r="P25" s="3">
        <f t="shared" si="18"/>
        <v>-0.45</v>
      </c>
      <c r="Q25" s="3">
        <f t="shared" si="18"/>
        <v>-0.39</v>
      </c>
      <c r="R25" s="3">
        <f t="shared" si="18"/>
        <v>-8.16</v>
      </c>
      <c r="S25" s="3">
        <f t="shared" si="18"/>
        <v>-4.8</v>
      </c>
      <c r="T25" s="3">
        <f t="shared" si="18"/>
        <v>-3.52</v>
      </c>
      <c r="U25" s="3">
        <f t="shared" si="18"/>
        <v>-5.48</v>
      </c>
    </row>
    <row r="26" spans="1:21" ht="15.5" x14ac:dyDescent="0.35">
      <c r="C26" t="s">
        <v>58</v>
      </c>
      <c r="D26" s="4">
        <f>IFERROR(_xlfn.RRI(5,I25,D25),"")</f>
        <v>-0.26774680030582454</v>
      </c>
      <c r="H26" s="4">
        <f t="shared" ref="H26:U26" si="19">IFERROR(_xlfn.RRI(5,M25,H25),"")</f>
        <v>-0.42742902747145528</v>
      </c>
      <c r="I26" s="4">
        <f t="shared" si="19"/>
        <v>-0.21064496722359449</v>
      </c>
      <c r="J26" s="4" t="str">
        <f t="shared" si="19"/>
        <v/>
      </c>
      <c r="K26" s="4">
        <f t="shared" si="19"/>
        <v>0.18011666199944032</v>
      </c>
      <c r="L26" s="4">
        <f t="shared" si="19"/>
        <v>0.29674411610965823</v>
      </c>
      <c r="M26" s="4">
        <f t="shared" si="19"/>
        <v>-0.30745078918844515</v>
      </c>
      <c r="N26" s="4">
        <f t="shared" si="19"/>
        <v>-0.23715537672823073</v>
      </c>
      <c r="O26" s="4" t="str">
        <f t="shared" si="19"/>
        <v/>
      </c>
      <c r="P26" s="4">
        <f t="shared" si="19"/>
        <v>-0.39342236839197409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7.4610681547619044E-4</v>
      </c>
      <c r="H27" s="3">
        <f t="shared" ref="H27:U27" si="20">IFERROR(H4/H21,"")</f>
        <v>2.9844272619047618E-3</v>
      </c>
      <c r="I27" s="3">
        <f t="shared" si="20"/>
        <v>0.29047819092261906</v>
      </c>
      <c r="J27" s="3">
        <f t="shared" si="20"/>
        <v>0.14330720250000001</v>
      </c>
      <c r="K27" s="3">
        <f t="shared" si="20"/>
        <v>0.31800007574404759</v>
      </c>
      <c r="L27" s="3">
        <f t="shared" si="20"/>
        <v>0.19729526714285714</v>
      </c>
      <c r="M27" s="3">
        <f t="shared" si="20"/>
        <v>0.54691761244047621</v>
      </c>
      <c r="N27" s="3">
        <f t="shared" si="20"/>
        <v>0.46611520383928573</v>
      </c>
      <c r="O27" s="3">
        <f t="shared" si="20"/>
        <v>0.5975701549107143</v>
      </c>
      <c r="P27" s="3">
        <f t="shared" si="20"/>
        <v>0.5298325994940476</v>
      </c>
      <c r="Q27" s="3">
        <f t="shared" si="20"/>
        <v>0.63728433880952384</v>
      </c>
      <c r="R27" s="3">
        <f t="shared" si="20"/>
        <v>25.105559442261903</v>
      </c>
      <c r="S27" s="3">
        <f t="shared" si="20"/>
        <v>5.9384837764880949</v>
      </c>
      <c r="T27" s="3">
        <f t="shared" si="20"/>
        <v>6.4373022252976186</v>
      </c>
      <c r="U27" s="3">
        <f t="shared" si="20"/>
        <v>7.3940819925595243</v>
      </c>
    </row>
    <row r="28" spans="1:21" ht="15.5" x14ac:dyDescent="0.35">
      <c r="C28" t="s">
        <v>60</v>
      </c>
      <c r="D28" s="4">
        <f>IFERROR(_xlfn.RRI(5,I27,D27),"")</f>
        <v>-0.69665454299453655</v>
      </c>
      <c r="H28" s="4">
        <f t="shared" ref="H28:U28" si="21">IFERROR(_xlfn.RRI(5,M27,H27),"")</f>
        <v>-0.64731432701015534</v>
      </c>
      <c r="I28" s="4">
        <f t="shared" si="21"/>
        <v>-9.024583523957852E-2</v>
      </c>
      <c r="J28" s="4">
        <f t="shared" si="21"/>
        <v>-0.24841894587089308</v>
      </c>
      <c r="K28" s="4">
        <f t="shared" si="21"/>
        <v>-9.7062459767298992E-2</v>
      </c>
      <c r="L28" s="4">
        <f t="shared" si="21"/>
        <v>-0.20903606040093192</v>
      </c>
      <c r="M28" s="4">
        <f t="shared" si="21"/>
        <v>-0.53480996695787897</v>
      </c>
      <c r="N28" s="4">
        <f t="shared" si="21"/>
        <v>-0.39887673174927385</v>
      </c>
      <c r="O28" s="4">
        <f t="shared" si="21"/>
        <v>-0.37836279383694782</v>
      </c>
      <c r="P28" s="4">
        <f t="shared" si="21"/>
        <v>-0.4097297666830586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-0.78947368421052633</v>
      </c>
      <c r="I29" s="4">
        <f t="shared" si="22"/>
        <v>-0.34482758620689652</v>
      </c>
      <c r="J29" s="4">
        <f t="shared" si="22"/>
        <v>-0.43689320388349517</v>
      </c>
      <c r="K29" s="4">
        <f t="shared" si="22"/>
        <v>-0.27972027972027969</v>
      </c>
      <c r="L29" s="4">
        <f t="shared" si="22"/>
        <v>9.9999999999999908E-2</v>
      </c>
      <c r="M29" s="4">
        <f t="shared" si="22"/>
        <v>4.8387096774193589E-2</v>
      </c>
      <c r="N29" s="4">
        <f t="shared" si="22"/>
        <v>-1.4862745098039216</v>
      </c>
      <c r="O29" s="4">
        <f t="shared" si="22"/>
        <v>-6.6666666666666661</v>
      </c>
      <c r="P29" s="4">
        <f t="shared" si="22"/>
        <v>0.15384615384615383</v>
      </c>
      <c r="Q29" s="4">
        <f t="shared" si="22"/>
        <v>-0.95220588235294124</v>
      </c>
      <c r="R29" s="4">
        <f t="shared" si="22"/>
        <v>0.70000000000000007</v>
      </c>
      <c r="S29" s="4">
        <f t="shared" si="22"/>
        <v>0.36363636363636359</v>
      </c>
      <c r="T29" s="4">
        <f t="shared" si="22"/>
        <v>-0.3576642335766424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-0.98972581296920903</v>
      </c>
      <c r="I30" s="4">
        <f t="shared" si="23"/>
        <v>1.0269615612838374</v>
      </c>
      <c r="J30" s="4">
        <f t="shared" si="23"/>
        <v>-0.54934852715146731</v>
      </c>
      <c r="K30" s="4">
        <f t="shared" si="23"/>
        <v>0.6117977909413852</v>
      </c>
      <c r="L30" s="4">
        <f t="shared" si="23"/>
        <v>-0.63925962036132122</v>
      </c>
      <c r="M30" s="4">
        <f t="shared" si="23"/>
        <v>0.17335287056856175</v>
      </c>
      <c r="N30" s="4">
        <f t="shared" si="23"/>
        <v>-0.21998245727494517</v>
      </c>
      <c r="O30" s="4">
        <f t="shared" si="23"/>
        <v>0.12784708883777868</v>
      </c>
      <c r="P30" s="4">
        <f t="shared" si="23"/>
        <v>-0.16860878696030879</v>
      </c>
      <c r="Q30" s="4">
        <f t="shared" si="23"/>
        <v>-0.97461580809321691</v>
      </c>
      <c r="R30" s="4">
        <f t="shared" si="23"/>
        <v>3.2276042820325506</v>
      </c>
      <c r="S30" s="4">
        <f t="shared" si="23"/>
        <v>-7.7488741611236325E-2</v>
      </c>
      <c r="T30" s="4">
        <f t="shared" si="23"/>
        <v>-0.12939804673855235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4.67</v>
      </c>
      <c r="H32" s="3">
        <f>IFERROR(INDEX(D32:G32,COUNT(D32:G32)),"")</f>
        <v>4.67</v>
      </c>
      <c r="I32" s="3">
        <f t="shared" ref="I32:U32" si="24">IFERROR(INDEX(I51:I500,MATCH($C$32,$C$51:$C$500,0)),"")</f>
        <v>4.76</v>
      </c>
      <c r="J32" s="3">
        <f t="shared" si="24"/>
        <v>5.13</v>
      </c>
      <c r="K32" s="3">
        <f t="shared" si="24"/>
        <v>5.69</v>
      </c>
      <c r="L32" s="3">
        <f t="shared" si="24"/>
        <v>6.73</v>
      </c>
      <c r="M32" s="3">
        <f t="shared" si="24"/>
        <v>8.16</v>
      </c>
      <c r="N32" s="3">
        <f t="shared" si="24"/>
        <v>9.4499999999999993</v>
      </c>
      <c r="O32" s="3">
        <f t="shared" si="24"/>
        <v>10.69</v>
      </c>
      <c r="P32" s="3">
        <f t="shared" si="24"/>
        <v>8.16</v>
      </c>
      <c r="Q32" s="3">
        <f t="shared" si="24"/>
        <v>8.59</v>
      </c>
      <c r="R32" s="3">
        <f t="shared" si="24"/>
        <v>87.35</v>
      </c>
      <c r="S32" s="3">
        <f t="shared" si="24"/>
        <v>94.95</v>
      </c>
      <c r="T32" s="3">
        <f t="shared" si="24"/>
        <v>99.76</v>
      </c>
      <c r="U32" s="3">
        <f t="shared" si="24"/>
        <v>103.29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10.71</v>
      </c>
      <c r="H33" s="3">
        <f>IFERROR(INDEX(D33:G33,COUNT(D33:G33)),"")</f>
        <v>10.71</v>
      </c>
      <c r="I33" s="3">
        <f t="shared" ref="I33:U33" si="25">IFERROR(INDEX(I51:I500,MATCH($C$33,$C$51:$C$500,0)),"")</f>
        <v>10.5</v>
      </c>
      <c r="J33" s="3">
        <f t="shared" si="25"/>
        <v>9.75</v>
      </c>
      <c r="K33" s="3">
        <f t="shared" si="25"/>
        <v>8.7899999999999991</v>
      </c>
      <c r="L33" s="3">
        <f t="shared" si="25"/>
        <v>7.43</v>
      </c>
      <c r="M33" s="3">
        <f t="shared" si="25"/>
        <v>6.13</v>
      </c>
      <c r="N33" s="3">
        <f t="shared" si="25"/>
        <v>5.29</v>
      </c>
      <c r="O33" s="3">
        <f t="shared" si="25"/>
        <v>4.68</v>
      </c>
      <c r="P33" s="3">
        <f t="shared" si="25"/>
        <v>29.41</v>
      </c>
      <c r="Q33" s="3">
        <f t="shared" si="25"/>
        <v>38.42</v>
      </c>
      <c r="R33" s="3">
        <f t="shared" si="25"/>
        <v>28.73</v>
      </c>
      <c r="S33" s="3">
        <f t="shared" si="25"/>
        <v>38.76</v>
      </c>
      <c r="T33" s="3">
        <f t="shared" si="25"/>
        <v>33.479999999999997</v>
      </c>
      <c r="U33" s="3">
        <f t="shared" si="25"/>
        <v>21.3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-625</v>
      </c>
      <c r="H34" s="3">
        <f>IFERROR(INDEX(D34:G34,COUNT(D34:G34)),"")</f>
        <v>-625</v>
      </c>
      <c r="I34" s="3">
        <f t="shared" ref="I34:U34" si="26">IFERROR(INDEX(I51:I500,MATCH($C$34,$C$51:$C$500,0)),"")</f>
        <v>-131.58000000000001</v>
      </c>
      <c r="J34" s="3">
        <f t="shared" si="26"/>
        <v>-86.21</v>
      </c>
      <c r="K34" s="3">
        <f t="shared" si="26"/>
        <v>-48.54</v>
      </c>
      <c r="L34" s="3">
        <f t="shared" si="26"/>
        <v>-34.97</v>
      </c>
      <c r="M34" s="3">
        <f t="shared" si="26"/>
        <v>-38.46</v>
      </c>
      <c r="N34" s="3">
        <f t="shared" si="26"/>
        <v>-40.32</v>
      </c>
      <c r="O34" s="3">
        <f t="shared" si="26"/>
        <v>19.61</v>
      </c>
      <c r="P34" s="3">
        <f t="shared" si="26"/>
        <v>-533.33000000000004</v>
      </c>
      <c r="Q34" s="3">
        <f t="shared" si="26"/>
        <v>-846.15</v>
      </c>
      <c r="R34" s="3">
        <f t="shared" si="26"/>
        <v>-307.60000000000002</v>
      </c>
      <c r="S34" s="3">
        <f t="shared" si="26"/>
        <v>-766.67</v>
      </c>
      <c r="T34" s="3">
        <f t="shared" si="26"/>
        <v>-948.86</v>
      </c>
      <c r="U34" s="3">
        <f t="shared" si="26"/>
        <v>-401.46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67014.53</v>
      </c>
      <c r="H35" s="3">
        <f>IFERROR(INDEX(D35:G35,COUNT(D35:G35)),"")</f>
        <v>67014.53</v>
      </c>
      <c r="I35" s="3">
        <f t="shared" ref="I35:U35" si="27">IFERROR(INDEX(I51:I500,MATCH($C$35,$C$51:$C$500,0)),"")</f>
        <v>172.13</v>
      </c>
      <c r="J35" s="3">
        <f t="shared" si="27"/>
        <v>348.9</v>
      </c>
      <c r="K35" s="3">
        <f t="shared" si="27"/>
        <v>157.22999999999999</v>
      </c>
      <c r="L35" s="3">
        <f t="shared" si="27"/>
        <v>253.43</v>
      </c>
      <c r="M35" s="3">
        <f t="shared" si="27"/>
        <v>91.42</v>
      </c>
      <c r="N35" s="3">
        <f t="shared" si="27"/>
        <v>107.27</v>
      </c>
      <c r="O35" s="3">
        <f t="shared" si="27"/>
        <v>83.67</v>
      </c>
      <c r="P35" s="3">
        <f t="shared" si="27"/>
        <v>452.97</v>
      </c>
      <c r="Q35" s="3">
        <f t="shared" si="27"/>
        <v>517.82000000000005</v>
      </c>
      <c r="R35" s="3">
        <f t="shared" si="27"/>
        <v>99.98</v>
      </c>
      <c r="S35" s="3">
        <f t="shared" si="27"/>
        <v>619.69000000000005</v>
      </c>
      <c r="T35" s="3">
        <f t="shared" si="27"/>
        <v>518.85</v>
      </c>
      <c r="U35" s="3">
        <f t="shared" si="27"/>
        <v>297.54000000000002</v>
      </c>
    </row>
    <row r="36" spans="1:2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25069189</v>
      </c>
      <c r="E51" s="5">
        <v>40540361</v>
      </c>
      <c r="F51" s="5">
        <v>4735558391</v>
      </c>
      <c r="G51" s="5">
        <v>4066065650</v>
      </c>
      <c r="I51" s="5">
        <v>9760067215</v>
      </c>
      <c r="J51" s="5">
        <v>4815122004</v>
      </c>
      <c r="K51" s="5">
        <v>10684802545</v>
      </c>
      <c r="L51" s="5">
        <v>6629120976</v>
      </c>
      <c r="M51" s="5">
        <v>18376431778</v>
      </c>
      <c r="N51" s="5">
        <v>15661470849</v>
      </c>
      <c r="O51" s="5">
        <v>20078357205</v>
      </c>
      <c r="P51" s="5">
        <v>17802375343</v>
      </c>
      <c r="Q51" s="5">
        <v>21412753784</v>
      </c>
      <c r="R51" s="5">
        <v>84354679726</v>
      </c>
      <c r="S51" s="5">
        <v>19953305489</v>
      </c>
      <c r="T51" s="5">
        <v>21629335477</v>
      </c>
      <c r="U51" s="5">
        <v>24844115495</v>
      </c>
    </row>
    <row r="52" spans="2:21" ht="15.5" x14ac:dyDescent="0.35">
      <c r="C52" t="s">
        <v>85</v>
      </c>
      <c r="D52" s="5">
        <v>-3168371667</v>
      </c>
      <c r="E52" s="5">
        <v>-3250769587</v>
      </c>
      <c r="F52" s="5">
        <v>-7751236895</v>
      </c>
      <c r="G52" s="5">
        <v>-4491826461</v>
      </c>
      <c r="I52" s="5">
        <v>-19195553997</v>
      </c>
      <c r="J52" s="5">
        <v>-17005847114</v>
      </c>
      <c r="K52" s="5">
        <v>-19128123607</v>
      </c>
      <c r="L52" s="5">
        <v>-20577655636</v>
      </c>
      <c r="M52" s="5">
        <v>-23870215513</v>
      </c>
      <c r="N52" s="5">
        <v>-23586338330</v>
      </c>
      <c r="O52" s="5">
        <v>-26000284316</v>
      </c>
      <c r="P52" s="5">
        <v>-25735256911</v>
      </c>
      <c r="Q52" s="5">
        <v>-26085659502</v>
      </c>
      <c r="R52" s="5">
        <v>-95903004996</v>
      </c>
      <c r="S52" s="5">
        <v>-29854140375</v>
      </c>
      <c r="T52" s="5">
        <v>-30839822680</v>
      </c>
      <c r="U52" s="5">
        <v>-36828517475</v>
      </c>
    </row>
    <row r="53" spans="2:21" ht="15.5" x14ac:dyDescent="0.35">
      <c r="C53" t="s">
        <v>86</v>
      </c>
      <c r="D53" s="5">
        <v>-3143302478</v>
      </c>
      <c r="E53" s="5">
        <v>-3210229226</v>
      </c>
      <c r="F53" s="5">
        <v>-3015678504</v>
      </c>
      <c r="G53" s="5">
        <v>-425760811</v>
      </c>
      <c r="I53" s="5">
        <v>-9435486782</v>
      </c>
      <c r="J53" s="5">
        <v>-12190725110</v>
      </c>
      <c r="K53" s="5">
        <v>-8443321062</v>
      </c>
      <c r="L53" s="5">
        <v>-13948534660</v>
      </c>
      <c r="M53" s="5">
        <v>-5493783735</v>
      </c>
      <c r="N53" s="5">
        <v>-7924867481</v>
      </c>
      <c r="O53" s="5">
        <v>-5921927111</v>
      </c>
      <c r="P53" s="5">
        <v>-7932881568</v>
      </c>
      <c r="Q53" s="5">
        <v>-4672905718</v>
      </c>
      <c r="R53" s="5">
        <v>-11548325270</v>
      </c>
      <c r="S53" s="5">
        <v>-9900834886</v>
      </c>
      <c r="T53" s="5">
        <v>-9210487203</v>
      </c>
      <c r="U53" s="5">
        <v>-11984401980</v>
      </c>
    </row>
    <row r="54" spans="2:21" ht="15.5" x14ac:dyDescent="0.35">
      <c r="C54" t="s">
        <v>87</v>
      </c>
      <c r="D54" s="5">
        <v>-373175467</v>
      </c>
      <c r="E54" s="5">
        <v>-574526419</v>
      </c>
      <c r="F54" s="5">
        <v>-452310020</v>
      </c>
      <c r="G54" s="5">
        <v>-897052633</v>
      </c>
      <c r="I54" s="5">
        <v>-2615486728</v>
      </c>
      <c r="J54" s="5">
        <v>-8358799812</v>
      </c>
      <c r="K54" s="5">
        <v>-9448713158</v>
      </c>
      <c r="L54" s="5">
        <v>-10281859260</v>
      </c>
      <c r="M54" s="5">
        <v>-12247005640</v>
      </c>
      <c r="N54" s="5">
        <v>-12610468271</v>
      </c>
      <c r="O54" s="5">
        <v>-7205342074</v>
      </c>
      <c r="P54" s="5">
        <v>-8469976762</v>
      </c>
      <c r="Q54" s="5">
        <v>-7201275363</v>
      </c>
      <c r="R54" s="5">
        <v>-17101269070</v>
      </c>
      <c r="S54" s="5">
        <v>-8382586032</v>
      </c>
      <c r="T54" s="5">
        <v>-8816287744</v>
      </c>
      <c r="U54" s="5">
        <v>-9800705981</v>
      </c>
    </row>
    <row r="55" spans="2:21" ht="15.5" x14ac:dyDescent="0.35">
      <c r="C55" t="s">
        <v>89</v>
      </c>
      <c r="D55" s="5">
        <v>-10717391</v>
      </c>
      <c r="E55" s="5">
        <v>-18521254</v>
      </c>
      <c r="F55" s="5">
        <v>-79936687</v>
      </c>
      <c r="G55" s="5">
        <v>-151358190</v>
      </c>
      <c r="I55" s="5">
        <v>-404911553</v>
      </c>
      <c r="J55" s="5">
        <v>-688393141</v>
      </c>
      <c r="K55" s="5">
        <v>-900168802</v>
      </c>
      <c r="L55" s="5">
        <v>-491175545</v>
      </c>
      <c r="M55" s="5">
        <v>-1260293870</v>
      </c>
      <c r="N55" s="5">
        <v>-965598805</v>
      </c>
      <c r="O55" s="5">
        <v>-1108233146</v>
      </c>
      <c r="P55" s="5">
        <v>-978419526</v>
      </c>
      <c r="Q55" s="5">
        <v>-1094123499</v>
      </c>
      <c r="R55" s="5">
        <v>-3769900959</v>
      </c>
      <c r="S55" s="5">
        <v>-1380231546</v>
      </c>
      <c r="T55" s="5">
        <v>-1234276102</v>
      </c>
      <c r="U55" s="5">
        <v>-1586543382</v>
      </c>
    </row>
    <row r="56" spans="2:21" ht="15.5" x14ac:dyDescent="0.35">
      <c r="C56" t="s">
        <v>370</v>
      </c>
      <c r="D56" s="5">
        <v>-362458076</v>
      </c>
      <c r="E56" s="5">
        <v>-556005165</v>
      </c>
      <c r="F56" s="5">
        <v>-372373333</v>
      </c>
      <c r="G56" s="5">
        <v>-745694443</v>
      </c>
      <c r="I56" s="5">
        <v>-2210575175</v>
      </c>
      <c r="J56" s="5">
        <v>-7670406671</v>
      </c>
      <c r="K56" s="5">
        <v>-8548544356</v>
      </c>
      <c r="L56" s="5">
        <v>-9790683715</v>
      </c>
      <c r="M56" s="5">
        <v>-10986711770</v>
      </c>
      <c r="N56" s="5">
        <v>-11644869466</v>
      </c>
      <c r="O56" s="5">
        <v>-6097108928</v>
      </c>
      <c r="P56" s="5">
        <v>-7491557236</v>
      </c>
      <c r="Q56" s="5">
        <v>-6107151864</v>
      </c>
      <c r="R56" s="5">
        <v>-13331368111</v>
      </c>
      <c r="S56" s="5">
        <v>-7002354486</v>
      </c>
      <c r="T56" s="5">
        <v>-7582011642</v>
      </c>
      <c r="U56" s="5">
        <v>-8214162599</v>
      </c>
    </row>
    <row r="57" spans="2:21" ht="15.5" x14ac:dyDescent="0.35">
      <c r="C57" t="s">
        <v>90</v>
      </c>
      <c r="D57" s="5">
        <v>-3516477945</v>
      </c>
      <c r="E57" s="5">
        <v>-3784755645</v>
      </c>
      <c r="F57" s="5">
        <v>-3467988524</v>
      </c>
      <c r="G57" s="5">
        <v>-1322813444</v>
      </c>
      <c r="I57" s="5">
        <v>-12050973510</v>
      </c>
      <c r="J57" s="5">
        <v>-20549524922</v>
      </c>
      <c r="K57" s="5">
        <v>-17892034220</v>
      </c>
      <c r="L57" s="5">
        <v>-24230393920</v>
      </c>
      <c r="M57" s="5">
        <v>-17740789375</v>
      </c>
      <c r="N57" s="5">
        <v>-20535335752</v>
      </c>
      <c r="O57" s="5">
        <v>-13127269185</v>
      </c>
      <c r="P57" s="5">
        <v>-16402858330</v>
      </c>
      <c r="Q57" s="5">
        <v>-11874181081</v>
      </c>
      <c r="R57" s="5">
        <v>-28649594340</v>
      </c>
      <c r="S57" s="5">
        <v>-18283420918</v>
      </c>
      <c r="T57" s="5">
        <v>-18026774947</v>
      </c>
      <c r="U57" s="5">
        <v>-21785107961</v>
      </c>
    </row>
    <row r="58" spans="2:21" ht="15.5" x14ac:dyDescent="0.35">
      <c r="C58" t="s">
        <v>91</v>
      </c>
      <c r="D58" s="5">
        <v>-2335471</v>
      </c>
      <c r="E58" s="5">
        <v>-2098026</v>
      </c>
      <c r="F58" s="5">
        <v>-1449758</v>
      </c>
      <c r="G58" s="5">
        <v>-2309464</v>
      </c>
      <c r="I58" s="5">
        <v>-7546365</v>
      </c>
      <c r="J58" s="5">
        <v>-9540952</v>
      </c>
      <c r="K58" s="5">
        <v>-17032408452</v>
      </c>
      <c r="L58" s="5">
        <v>-23455685470</v>
      </c>
      <c r="M58" s="5">
        <v>-23662435737</v>
      </c>
      <c r="N58" s="5">
        <v>-24025807710</v>
      </c>
      <c r="O58" s="5">
        <v>95427822440</v>
      </c>
      <c r="P58" s="5">
        <v>-473311494</v>
      </c>
      <c r="Q58" s="5">
        <v>-5249889932</v>
      </c>
      <c r="R58" s="5">
        <v>-3558202474</v>
      </c>
      <c r="S58" s="5">
        <v>-1524399034</v>
      </c>
      <c r="T58" s="5">
        <v>3207531337</v>
      </c>
      <c r="U58" s="5">
        <v>-2562973602</v>
      </c>
    </row>
    <row r="59" spans="2:21" ht="15.5" x14ac:dyDescent="0.35">
      <c r="C59" t="s">
        <v>93</v>
      </c>
      <c r="J59" s="5">
        <v>265723</v>
      </c>
      <c r="L59" s="5">
        <v>1304520</v>
      </c>
    </row>
    <row r="60" spans="2:21" ht="15.5" x14ac:dyDescent="0.35">
      <c r="C60" t="s">
        <v>26</v>
      </c>
      <c r="J60" s="5">
        <v>-6550670</v>
      </c>
      <c r="L60" s="5">
        <v>-12117590</v>
      </c>
    </row>
    <row r="61" spans="2:21" ht="15.5" x14ac:dyDescent="0.35">
      <c r="C61" t="s">
        <v>92</v>
      </c>
      <c r="J61" s="5">
        <v>-2662740</v>
      </c>
      <c r="L61" s="5">
        <v>36167060</v>
      </c>
    </row>
    <row r="62" spans="2:21" ht="15.5" x14ac:dyDescent="0.35">
      <c r="C62" t="s">
        <v>95</v>
      </c>
      <c r="D62" s="5">
        <v>-2586239</v>
      </c>
      <c r="E62" s="5">
        <v>-5051264</v>
      </c>
      <c r="F62" s="5">
        <v>-2486992</v>
      </c>
      <c r="G62" s="5">
        <v>413147</v>
      </c>
      <c r="I62" s="5">
        <v>-9616497</v>
      </c>
      <c r="J62" s="5">
        <v>-17979547</v>
      </c>
      <c r="K62" s="5">
        <v>-21753586</v>
      </c>
      <c r="L62" s="5">
        <v>-26869379</v>
      </c>
      <c r="M62" s="5">
        <v>-21054867</v>
      </c>
      <c r="N62" s="5">
        <v>-20990580</v>
      </c>
      <c r="O62" s="5">
        <v>14868057</v>
      </c>
      <c r="P62" s="5">
        <v>-9306053</v>
      </c>
      <c r="Q62" s="5">
        <v>-7382123</v>
      </c>
      <c r="R62" s="5">
        <v>-153858922</v>
      </c>
      <c r="S62" s="5">
        <v>-13218650</v>
      </c>
      <c r="T62" s="5">
        <v>-13048594</v>
      </c>
      <c r="U62" s="5">
        <v>-17577442</v>
      </c>
    </row>
    <row r="63" spans="2:21" ht="15.5" x14ac:dyDescent="0.35">
      <c r="C63" t="s">
        <v>96</v>
      </c>
      <c r="D63" s="5">
        <v>-2335471</v>
      </c>
      <c r="E63" s="5">
        <v>-2098026</v>
      </c>
      <c r="F63" s="5">
        <v>-1449758</v>
      </c>
      <c r="G63" s="5">
        <v>-2309464</v>
      </c>
      <c r="I63" s="5">
        <v>-7546365</v>
      </c>
      <c r="J63" s="5">
        <v>-9540952</v>
      </c>
      <c r="K63" s="5">
        <v>-17032408452</v>
      </c>
      <c r="L63" s="5">
        <v>-23455685470</v>
      </c>
      <c r="M63" s="5">
        <v>-23662435737</v>
      </c>
      <c r="N63" s="5">
        <v>-24025807710</v>
      </c>
      <c r="O63" s="5">
        <v>95427822440</v>
      </c>
      <c r="P63" s="5">
        <v>-473311494</v>
      </c>
      <c r="Q63" s="5">
        <v>-5249889932</v>
      </c>
      <c r="R63" s="5">
        <v>-3558202474</v>
      </c>
      <c r="S63" s="5">
        <v>-1524399034</v>
      </c>
      <c r="T63" s="5">
        <v>3207531337</v>
      </c>
      <c r="U63" s="5">
        <v>-2562973602</v>
      </c>
    </row>
    <row r="64" spans="2:21" ht="15.5" x14ac:dyDescent="0.35">
      <c r="C64" t="s">
        <v>28</v>
      </c>
      <c r="D64" s="5">
        <v>-3518813416</v>
      </c>
      <c r="E64" s="5">
        <v>-3786853671</v>
      </c>
      <c r="F64" s="5">
        <v>-3469438282</v>
      </c>
      <c r="G64" s="5">
        <v>-1325122908</v>
      </c>
      <c r="I64" s="5">
        <v>-12058519875</v>
      </c>
      <c r="J64" s="5">
        <v>-20559065874</v>
      </c>
      <c r="K64" s="5">
        <v>-34924442672</v>
      </c>
      <c r="L64" s="5">
        <v>-47686079390</v>
      </c>
      <c r="M64" s="5">
        <v>-41403225112</v>
      </c>
      <c r="N64" s="5">
        <v>-44561143462</v>
      </c>
      <c r="O64" s="5">
        <v>82300553255</v>
      </c>
      <c r="P64" s="5">
        <v>-16876169824</v>
      </c>
      <c r="Q64" s="5">
        <v>-17124071013</v>
      </c>
      <c r="R64" s="5">
        <v>-32207796814</v>
      </c>
      <c r="S64" s="5">
        <v>-19807819952</v>
      </c>
      <c r="T64" s="5">
        <v>-14819243610</v>
      </c>
      <c r="U64" s="5">
        <v>-24348081563</v>
      </c>
    </row>
    <row r="65" spans="2:21" ht="15.5" x14ac:dyDescent="0.35">
      <c r="C65" t="s">
        <v>27</v>
      </c>
      <c r="D65" s="5">
        <v>727605941</v>
      </c>
      <c r="E65" s="5">
        <v>-1137677917</v>
      </c>
      <c r="F65" s="5">
        <v>713335058</v>
      </c>
      <c r="G65" s="5">
        <v>233156756</v>
      </c>
      <c r="I65" s="5">
        <v>-798936047</v>
      </c>
      <c r="J65" s="5">
        <v>1069688320</v>
      </c>
      <c r="K65" s="5">
        <v>166888702</v>
      </c>
      <c r="L65" s="5">
        <v>-418961139</v>
      </c>
      <c r="M65" s="5">
        <v>-2363371454</v>
      </c>
      <c r="N65" s="5">
        <v>3041806575</v>
      </c>
      <c r="O65" s="5">
        <v>3243605085</v>
      </c>
      <c r="P65" s="5">
        <v>1802087852</v>
      </c>
      <c r="Q65" s="5">
        <v>4113695146</v>
      </c>
      <c r="R65" s="5">
        <v>4638893882</v>
      </c>
      <c r="S65" s="5">
        <v>3658126910</v>
      </c>
      <c r="T65" s="5">
        <v>2963012298</v>
      </c>
      <c r="U65" s="5">
        <v>5921184394</v>
      </c>
    </row>
    <row r="66" spans="2:21" ht="15.5" x14ac:dyDescent="0.35">
      <c r="C66" t="s">
        <v>374</v>
      </c>
      <c r="D66" s="5">
        <v>-2791207475</v>
      </c>
      <c r="E66" s="5">
        <v>-4924531588</v>
      </c>
      <c r="F66" s="5">
        <v>-2756103224</v>
      </c>
      <c r="G66" s="5">
        <v>-1091966152</v>
      </c>
      <c r="I66" s="5">
        <v>-12857455922</v>
      </c>
      <c r="J66" s="5">
        <v>-19489377554</v>
      </c>
      <c r="K66" s="5">
        <v>-34757553970</v>
      </c>
      <c r="L66" s="5">
        <v>-48105040529</v>
      </c>
      <c r="M66" s="5">
        <v>-43766596566</v>
      </c>
      <c r="N66" s="5">
        <v>-41519336887</v>
      </c>
      <c r="O66" s="5">
        <v>85544158340</v>
      </c>
      <c r="P66" s="5">
        <v>-15074081972</v>
      </c>
      <c r="Q66" s="5">
        <v>-13010375867</v>
      </c>
      <c r="R66" s="5">
        <v>-27568902932</v>
      </c>
      <c r="S66" s="5">
        <v>-16149693042</v>
      </c>
      <c r="T66" s="5">
        <v>-11856231312</v>
      </c>
      <c r="U66" s="5">
        <v>-18426897169</v>
      </c>
    </row>
    <row r="67" spans="2:21" ht="15.5" x14ac:dyDescent="0.35">
      <c r="C67" t="s">
        <v>587</v>
      </c>
    </row>
    <row r="68" spans="2:21" ht="15.5" x14ac:dyDescent="0.35">
      <c r="C68" t="s">
        <v>456</v>
      </c>
    </row>
    <row r="69" spans="2:21" ht="15.5" x14ac:dyDescent="0.35">
      <c r="C69" t="s">
        <v>97</v>
      </c>
      <c r="D69" s="5">
        <v>-2791207475</v>
      </c>
      <c r="E69" s="5">
        <v>-4924531588</v>
      </c>
      <c r="F69" s="5">
        <v>-2756103224</v>
      </c>
      <c r="G69" s="5">
        <v>-1091966152</v>
      </c>
      <c r="I69" s="5">
        <v>-12857455922</v>
      </c>
      <c r="J69" s="5">
        <v>-19489377554</v>
      </c>
      <c r="K69" s="5">
        <v>-34757553970</v>
      </c>
      <c r="L69" s="5">
        <v>-48105040529</v>
      </c>
      <c r="M69" s="5">
        <v>-43766596566</v>
      </c>
      <c r="N69" s="5">
        <v>-41519336887</v>
      </c>
      <c r="O69" s="5">
        <v>85544158340</v>
      </c>
      <c r="P69" s="5">
        <v>-15074081972</v>
      </c>
      <c r="Q69" s="5">
        <v>-13010375867</v>
      </c>
      <c r="R69" s="5">
        <v>-27568902932</v>
      </c>
      <c r="S69" s="5">
        <v>-16149693042</v>
      </c>
      <c r="T69" s="5">
        <v>-11856231312</v>
      </c>
      <c r="U69" s="5">
        <v>-18426897169</v>
      </c>
    </row>
    <row r="70" spans="2:21" ht="15.5" x14ac:dyDescent="0.35">
      <c r="C70" t="s">
        <v>98</v>
      </c>
      <c r="E70" s="5">
        <v>259919830</v>
      </c>
      <c r="I70" s="5">
        <v>259919830</v>
      </c>
      <c r="J70" s="5">
        <v>511303918</v>
      </c>
      <c r="K70" s="5">
        <v>-103604602</v>
      </c>
      <c r="L70" s="5">
        <v>105400486</v>
      </c>
      <c r="M70" s="5">
        <v>229271496</v>
      </c>
      <c r="N70" s="5">
        <v>-26315637</v>
      </c>
      <c r="O70" s="5">
        <v>-446564236</v>
      </c>
      <c r="P70" s="5">
        <v>529864218</v>
      </c>
      <c r="Q70" s="5">
        <v>-128547286</v>
      </c>
      <c r="R70" s="5">
        <v>382255407</v>
      </c>
      <c r="S70" s="5">
        <v>-163242456</v>
      </c>
    </row>
    <row r="71" spans="2:21" ht="15.5" x14ac:dyDescent="0.35">
      <c r="C71" t="s">
        <v>99</v>
      </c>
      <c r="D71" s="5">
        <v>-2791207475</v>
      </c>
      <c r="E71" s="5">
        <v>-4664611758</v>
      </c>
      <c r="F71" s="5">
        <v>-2756103224</v>
      </c>
      <c r="G71" s="5">
        <v>-1091966152</v>
      </c>
      <c r="I71" s="5">
        <v>-12597536092</v>
      </c>
      <c r="J71" s="5">
        <v>-18978073636</v>
      </c>
      <c r="K71" s="5">
        <v>-34861158572</v>
      </c>
      <c r="L71" s="5">
        <v>-47999640043</v>
      </c>
      <c r="M71" s="5">
        <v>-43537325070</v>
      </c>
      <c r="N71" s="5">
        <v>-41545652524</v>
      </c>
      <c r="O71" s="5">
        <v>85097594104</v>
      </c>
      <c r="P71" s="5">
        <v>-14544217754</v>
      </c>
      <c r="Q71" s="5">
        <v>-13138923153</v>
      </c>
      <c r="R71" s="5">
        <v>-27186647525</v>
      </c>
      <c r="S71" s="5">
        <v>-16312935498</v>
      </c>
      <c r="T71" s="5">
        <v>-11856231312</v>
      </c>
      <c r="U71" s="5">
        <v>-18426897169</v>
      </c>
    </row>
    <row r="72" spans="2:21" ht="15.5" x14ac:dyDescent="0.35">
      <c r="C72" t="s">
        <v>100</v>
      </c>
      <c r="D72" s="5">
        <v>-2791207475</v>
      </c>
      <c r="E72" s="5">
        <v>-4924531588</v>
      </c>
      <c r="F72" s="5">
        <v>-2756103224</v>
      </c>
      <c r="G72" s="5">
        <v>-1091966152</v>
      </c>
      <c r="I72" s="5">
        <v>-12857455922</v>
      </c>
      <c r="J72" s="5">
        <v>-19489377554</v>
      </c>
      <c r="K72" s="5">
        <v>-34757553970</v>
      </c>
      <c r="L72" s="5">
        <v>-48105040529</v>
      </c>
      <c r="M72" s="5">
        <v>-43766596566</v>
      </c>
      <c r="N72" s="5">
        <v>-41519336887</v>
      </c>
      <c r="O72" s="5">
        <v>85544158341</v>
      </c>
      <c r="P72" s="5">
        <v>-15074081977</v>
      </c>
      <c r="Q72" s="5">
        <v>-13010375867</v>
      </c>
      <c r="R72" s="5">
        <v>-27568902932</v>
      </c>
      <c r="S72" s="5">
        <v>-16149693042</v>
      </c>
      <c r="T72" s="5">
        <v>-11856231312</v>
      </c>
      <c r="U72" s="5">
        <v>-18426897169</v>
      </c>
    </row>
    <row r="73" spans="2:21" ht="15.5" x14ac:dyDescent="0.35">
      <c r="C73" t="s">
        <v>7</v>
      </c>
      <c r="D73" s="5">
        <v>-2788621236</v>
      </c>
      <c r="E73" s="5">
        <v>-4659560495</v>
      </c>
      <c r="F73" s="5">
        <v>-2753616232</v>
      </c>
      <c r="G73" s="5">
        <v>-1092379299</v>
      </c>
      <c r="I73" s="5">
        <v>-12587919596</v>
      </c>
      <c r="J73" s="5">
        <v>-18960094089</v>
      </c>
      <c r="K73" s="5">
        <v>-34839404986</v>
      </c>
      <c r="L73" s="5">
        <v>-47972770664</v>
      </c>
      <c r="M73" s="5">
        <v>-43516270203</v>
      </c>
      <c r="N73" s="5">
        <v>-41524661944</v>
      </c>
      <c r="O73" s="5">
        <v>85082726047</v>
      </c>
      <c r="P73" s="5">
        <v>-14534911699</v>
      </c>
      <c r="Q73" s="5">
        <v>-13131541030</v>
      </c>
      <c r="R73" s="5">
        <v>-27032788603</v>
      </c>
      <c r="S73" s="5">
        <v>-16299716848</v>
      </c>
      <c r="T73" s="5">
        <v>-11843182718</v>
      </c>
      <c r="U73" s="5">
        <v>-18409319727</v>
      </c>
    </row>
    <row r="74" spans="2:21" ht="15.5" x14ac:dyDescent="0.35">
      <c r="C74" t="s">
        <v>101</v>
      </c>
      <c r="D74" s="5">
        <v>-2791207475</v>
      </c>
      <c r="E74" s="5">
        <v>-4924531588</v>
      </c>
      <c r="F74" s="5">
        <v>-2756103224</v>
      </c>
      <c r="G74" s="5">
        <v>-1091966152</v>
      </c>
      <c r="I74" s="5">
        <v>-12857455922</v>
      </c>
      <c r="J74" s="5">
        <v>-19489377554</v>
      </c>
      <c r="K74" s="5">
        <v>-34757553970</v>
      </c>
      <c r="L74" s="5">
        <v>-48105040529</v>
      </c>
      <c r="M74" s="5">
        <v>-43766596566</v>
      </c>
      <c r="N74" s="5">
        <v>-41519336887</v>
      </c>
      <c r="O74" s="5">
        <v>85544158341</v>
      </c>
      <c r="P74" s="5">
        <v>-15074081977</v>
      </c>
      <c r="Q74" s="5">
        <v>-13010375867</v>
      </c>
      <c r="R74" s="5">
        <v>-27568902932</v>
      </c>
      <c r="S74" s="5">
        <v>-16149693042</v>
      </c>
      <c r="T74" s="5">
        <v>-11856231312</v>
      </c>
      <c r="U74" s="5">
        <v>-18426897169</v>
      </c>
    </row>
    <row r="75" spans="2:21" ht="15.5" x14ac:dyDescent="0.35">
      <c r="C75" t="s">
        <v>102</v>
      </c>
      <c r="D75" s="5">
        <v>-2791207475</v>
      </c>
      <c r="E75" s="5">
        <v>-4664611759</v>
      </c>
      <c r="F75" s="5">
        <v>-2756103224</v>
      </c>
      <c r="G75" s="5">
        <v>-1091966152</v>
      </c>
      <c r="I75" s="5">
        <v>-12597536093</v>
      </c>
      <c r="J75" s="5">
        <v>-18978073636</v>
      </c>
      <c r="K75" s="5">
        <v>-34861158572</v>
      </c>
      <c r="L75" s="5">
        <v>-47999640043</v>
      </c>
      <c r="M75" s="5">
        <v>-43537325070</v>
      </c>
      <c r="N75" s="5">
        <v>-41545652524</v>
      </c>
      <c r="O75" s="5">
        <v>85097594104</v>
      </c>
      <c r="P75" s="5">
        <v>-14544217752</v>
      </c>
      <c r="Q75" s="5">
        <v>-13138923153</v>
      </c>
      <c r="R75" s="5">
        <v>-27186647525</v>
      </c>
      <c r="S75" s="5">
        <v>-16312935498</v>
      </c>
      <c r="T75" s="5">
        <v>-11856231312</v>
      </c>
      <c r="U75" s="5">
        <v>-18426897169</v>
      </c>
    </row>
    <row r="76" spans="2:21" ht="15.5" x14ac:dyDescent="0.35">
      <c r="C76" t="s">
        <v>103</v>
      </c>
      <c r="D76" s="5">
        <v>-2791207475</v>
      </c>
      <c r="E76" s="5">
        <v>-4664611759</v>
      </c>
      <c r="F76" s="5">
        <v>-2756103224</v>
      </c>
      <c r="G76" s="5">
        <v>-1091966152</v>
      </c>
      <c r="I76" s="5">
        <v>-12597536093</v>
      </c>
      <c r="J76" s="5">
        <v>-18978073636</v>
      </c>
      <c r="K76" s="5">
        <v>-34861158572</v>
      </c>
      <c r="L76" s="5">
        <v>-47999640043</v>
      </c>
      <c r="M76" s="5">
        <v>-43537325070</v>
      </c>
      <c r="N76" s="5">
        <v>-41545652524</v>
      </c>
      <c r="O76" s="5">
        <v>85097594104</v>
      </c>
      <c r="P76" s="5">
        <v>-14544217752</v>
      </c>
      <c r="Q76" s="5">
        <v>-13138923153</v>
      </c>
      <c r="R76" s="5">
        <v>-27186647525</v>
      </c>
      <c r="S76" s="5">
        <v>-16312935498</v>
      </c>
      <c r="T76" s="5">
        <v>-11856231312</v>
      </c>
      <c r="U76" s="5">
        <v>-18426897169</v>
      </c>
    </row>
    <row r="78" spans="2:21" ht="15.5" x14ac:dyDescent="0.35">
      <c r="B78" t="s">
        <v>104</v>
      </c>
      <c r="C78" t="s">
        <v>105</v>
      </c>
    </row>
    <row r="79" spans="2:21" ht="15.5" x14ac:dyDescent="0.35">
      <c r="C79" t="s">
        <v>106</v>
      </c>
    </row>
    <row r="80" spans="2:21" ht="15.5" x14ac:dyDescent="0.35">
      <c r="C80" t="s">
        <v>19</v>
      </c>
      <c r="D80" s="5">
        <v>109004623</v>
      </c>
      <c r="E80" s="5">
        <v>107434382</v>
      </c>
      <c r="F80" s="5">
        <v>87278283</v>
      </c>
      <c r="G80" s="5">
        <v>196517151</v>
      </c>
      <c r="I80" s="5">
        <v>107434382</v>
      </c>
      <c r="J80" s="5">
        <v>669119847</v>
      </c>
      <c r="K80" s="5">
        <v>250209585</v>
      </c>
      <c r="L80" s="5">
        <v>358091601</v>
      </c>
      <c r="M80" s="5">
        <v>3021578591</v>
      </c>
      <c r="N80" s="5">
        <v>1497420224</v>
      </c>
      <c r="O80" s="5">
        <v>1155285986</v>
      </c>
      <c r="P80" s="5">
        <v>953052261</v>
      </c>
      <c r="Q80" s="5">
        <v>903878440</v>
      </c>
      <c r="R80" s="5">
        <v>5360862831</v>
      </c>
      <c r="S80" s="5">
        <v>146875706</v>
      </c>
      <c r="T80" s="5">
        <v>294834861</v>
      </c>
      <c r="U80" s="5">
        <v>313143864</v>
      </c>
    </row>
    <row r="81" spans="3:21" ht="15.5" x14ac:dyDescent="0.35">
      <c r="C81" t="s">
        <v>110</v>
      </c>
      <c r="D81" s="5">
        <v>3197295290</v>
      </c>
      <c r="E81" s="5">
        <v>4564511655</v>
      </c>
      <c r="F81" s="5">
        <v>5855977290</v>
      </c>
      <c r="G81" s="5">
        <v>2491251200</v>
      </c>
      <c r="I81" s="5">
        <v>4564511655</v>
      </c>
      <c r="J81" s="5">
        <v>726582972</v>
      </c>
      <c r="K81" s="5">
        <v>32383700</v>
      </c>
      <c r="L81" s="5">
        <v>8717000</v>
      </c>
      <c r="M81" s="5">
        <v>3404067519</v>
      </c>
      <c r="N81" s="5">
        <v>3532229973</v>
      </c>
      <c r="O81" s="5">
        <v>5378885028</v>
      </c>
      <c r="P81" s="5">
        <v>3247370000</v>
      </c>
      <c r="Q81" s="5">
        <v>4424790000</v>
      </c>
      <c r="R81" s="5">
        <v>15110803258</v>
      </c>
      <c r="S81" s="5">
        <v>232348415</v>
      </c>
      <c r="T81" s="5">
        <v>57856218</v>
      </c>
      <c r="U81" s="5">
        <v>430866315</v>
      </c>
    </row>
    <row r="82" spans="3:21" ht="15.5" x14ac:dyDescent="0.35">
      <c r="C82" t="s">
        <v>107</v>
      </c>
      <c r="P82" s="5">
        <v>21748733622</v>
      </c>
      <c r="Q82" s="5">
        <v>22239214585</v>
      </c>
    </row>
    <row r="83" spans="3:21" ht="15.5" x14ac:dyDescent="0.35">
      <c r="C83" t="s">
        <v>108</v>
      </c>
    </row>
    <row r="84" spans="3:21" ht="15.5" x14ac:dyDescent="0.35">
      <c r="C84" t="s">
        <v>111</v>
      </c>
      <c r="D84" s="5">
        <v>3197295290</v>
      </c>
      <c r="E84" s="5">
        <v>4564511655</v>
      </c>
      <c r="F84" s="5">
        <v>5855977290</v>
      </c>
      <c r="G84" s="5">
        <v>2491251200</v>
      </c>
      <c r="I84" s="5">
        <v>4564511655</v>
      </c>
      <c r="J84" s="5">
        <v>726582972</v>
      </c>
      <c r="K84" s="5">
        <v>32383700</v>
      </c>
      <c r="L84" s="5">
        <v>8717000</v>
      </c>
      <c r="M84" s="5">
        <v>3404067519</v>
      </c>
      <c r="N84" s="5">
        <v>3532229973</v>
      </c>
      <c r="O84" s="5">
        <v>5378885028</v>
      </c>
      <c r="P84" s="5">
        <v>3247370000</v>
      </c>
      <c r="Q84" s="5">
        <v>4424790000</v>
      </c>
      <c r="R84" s="5">
        <v>15110803258</v>
      </c>
      <c r="S84" s="5">
        <v>232348415</v>
      </c>
      <c r="T84" s="5">
        <v>57856218</v>
      </c>
      <c r="U84" s="5">
        <v>430866315</v>
      </c>
    </row>
    <row r="85" spans="3:21" ht="15.5" x14ac:dyDescent="0.35">
      <c r="C85" t="s">
        <v>112</v>
      </c>
    </row>
    <row r="86" spans="3:21" ht="15.5" x14ac:dyDescent="0.35">
      <c r="C86" t="s">
        <v>113</v>
      </c>
      <c r="K86" s="5">
        <v>5309000000</v>
      </c>
      <c r="L86" s="5">
        <v>24150000000</v>
      </c>
      <c r="M86" s="5">
        <v>48300000000</v>
      </c>
      <c r="N86" s="5">
        <v>72452000000</v>
      </c>
      <c r="O86" s="5">
        <v>96602500000</v>
      </c>
      <c r="P86" s="5">
        <v>72145000</v>
      </c>
      <c r="Q86" s="5">
        <v>72145000</v>
      </c>
      <c r="R86" s="5">
        <v>11759558151</v>
      </c>
      <c r="S86" s="5">
        <v>4750000</v>
      </c>
      <c r="T86" s="5">
        <v>5500000</v>
      </c>
      <c r="U86" s="5">
        <v>13791088</v>
      </c>
    </row>
    <row r="87" spans="3:21" ht="15.5" x14ac:dyDescent="0.35">
      <c r="C87" t="s">
        <v>114</v>
      </c>
      <c r="D87" s="5">
        <v>84345046217</v>
      </c>
      <c r="E87" s="5">
        <v>84972858717</v>
      </c>
      <c r="F87" s="5">
        <v>85600671217</v>
      </c>
      <c r="G87" s="5">
        <v>86382209553</v>
      </c>
      <c r="I87" s="5">
        <v>84972858717</v>
      </c>
      <c r="J87" s="5">
        <v>87791712887</v>
      </c>
      <c r="K87" s="5">
        <v>90779395389</v>
      </c>
      <c r="L87" s="5">
        <v>99088145390</v>
      </c>
      <c r="M87" s="5">
        <v>117311658726</v>
      </c>
      <c r="N87" s="5">
        <v>127067597892</v>
      </c>
      <c r="O87" s="5">
        <v>136864792892</v>
      </c>
      <c r="P87" s="5">
        <v>148586414561</v>
      </c>
      <c r="Q87" s="5">
        <v>161123119285</v>
      </c>
      <c r="R87" s="5">
        <v>171205019147</v>
      </c>
      <c r="S87" s="5">
        <v>182774734148</v>
      </c>
      <c r="T87" s="5">
        <v>193917037484</v>
      </c>
      <c r="U87" s="5">
        <v>189391247484</v>
      </c>
    </row>
    <row r="88" spans="3:21" ht="15.5" x14ac:dyDescent="0.35">
      <c r="C88" t="s">
        <v>95</v>
      </c>
      <c r="D88" s="5">
        <v>1188279010</v>
      </c>
      <c r="E88" s="5">
        <v>1188279010</v>
      </c>
      <c r="F88" s="5">
        <v>928764897</v>
      </c>
      <c r="G88" s="5">
        <v>928764897</v>
      </c>
      <c r="I88" s="5">
        <v>1188279010</v>
      </c>
      <c r="J88" s="5">
        <v>928764897</v>
      </c>
      <c r="K88" s="5">
        <v>418259090</v>
      </c>
      <c r="L88" s="5">
        <v>521701974</v>
      </c>
      <c r="M88" s="5">
        <v>192423573</v>
      </c>
      <c r="N88" s="5">
        <v>-36490045</v>
      </c>
      <c r="O88" s="5">
        <v>-9518429</v>
      </c>
      <c r="P88" s="5">
        <v>437045807</v>
      </c>
      <c r="Q88" s="5">
        <v>-91991329</v>
      </c>
      <c r="R88" s="5">
        <v>-91991329</v>
      </c>
      <c r="S88" s="5">
        <v>-91991329</v>
      </c>
    </row>
    <row r="89" spans="3:21" ht="15.5" x14ac:dyDescent="0.35">
      <c r="C89" t="s">
        <v>115</v>
      </c>
      <c r="D89" s="5">
        <v>40557534252</v>
      </c>
      <c r="E89" s="5">
        <v>41859055682</v>
      </c>
      <c r="F89" s="5">
        <v>43216104999</v>
      </c>
      <c r="G89" s="5">
        <v>44227249083</v>
      </c>
      <c r="I89" s="5">
        <v>41859055682</v>
      </c>
      <c r="J89" s="5">
        <v>44200349809</v>
      </c>
      <c r="K89" s="5">
        <v>49851916130</v>
      </c>
      <c r="L89" s="5">
        <v>65582821832</v>
      </c>
      <c r="M89" s="5">
        <v>82329380348</v>
      </c>
      <c r="N89" s="5">
        <v>101730652999</v>
      </c>
      <c r="O89" s="5">
        <v>123860216383</v>
      </c>
      <c r="P89" s="5">
        <v>21055644654</v>
      </c>
      <c r="Q89" s="5">
        <v>18602111558</v>
      </c>
      <c r="R89" s="5">
        <v>47792130767</v>
      </c>
      <c r="S89" s="5">
        <v>11356020071</v>
      </c>
      <c r="T89" s="5">
        <v>11752489916</v>
      </c>
      <c r="U89" s="5">
        <v>14485339082</v>
      </c>
    </row>
    <row r="90" spans="3:21" ht="15.5" x14ac:dyDescent="0.35">
      <c r="C90" t="s">
        <v>116</v>
      </c>
    </row>
    <row r="91" spans="3:21" ht="15.5" x14ac:dyDescent="0.35">
      <c r="C91" t="s">
        <v>507</v>
      </c>
    </row>
    <row r="92" spans="3:21" ht="15.5" x14ac:dyDescent="0.35">
      <c r="C92" t="s">
        <v>118</v>
      </c>
      <c r="D92" s="5">
        <v>39285453250</v>
      </c>
      <c r="E92" s="5">
        <v>40923838457</v>
      </c>
      <c r="F92" s="5">
        <v>42596050567</v>
      </c>
      <c r="G92" s="5">
        <v>44297618150</v>
      </c>
      <c r="I92" s="5">
        <v>40923838457</v>
      </c>
      <c r="J92" s="5">
        <v>47779582397</v>
      </c>
      <c r="K92" s="5">
        <v>54762994827</v>
      </c>
      <c r="L92" s="5">
        <v>62247910983</v>
      </c>
      <c r="M92" s="5">
        <v>69318677281</v>
      </c>
      <c r="N92" s="5">
        <v>76501170195</v>
      </c>
      <c r="O92" s="5">
        <v>83799265389</v>
      </c>
      <c r="P92" s="5">
        <v>91056719450</v>
      </c>
      <c r="Q92" s="5">
        <v>98127980460</v>
      </c>
      <c r="R92" s="5">
        <v>115333500980</v>
      </c>
      <c r="S92" s="5">
        <v>111908620258</v>
      </c>
      <c r="T92" s="5">
        <v>123073918546</v>
      </c>
      <c r="U92" s="5">
        <v>142838191111</v>
      </c>
    </row>
    <row r="93" spans="3:21" ht="15.5" x14ac:dyDescent="0.35">
      <c r="C93" t="s">
        <v>117</v>
      </c>
      <c r="D93" s="5">
        <v>15276978409</v>
      </c>
      <c r="E93" s="5">
        <v>14549372467</v>
      </c>
      <c r="F93" s="5">
        <v>15687050385</v>
      </c>
      <c r="G93" s="5">
        <v>14973715327</v>
      </c>
      <c r="I93" s="5">
        <v>14549372467</v>
      </c>
      <c r="J93" s="5">
        <v>15348308514</v>
      </c>
      <c r="K93" s="5">
        <v>14278620194</v>
      </c>
      <c r="L93" s="5">
        <v>14111731492</v>
      </c>
      <c r="M93" s="5">
        <v>14530692631</v>
      </c>
      <c r="N93" s="5">
        <v>16894064085</v>
      </c>
      <c r="O93" s="5">
        <v>39683141949</v>
      </c>
      <c r="P93" s="5">
        <v>36439536864</v>
      </c>
      <c r="Q93" s="5">
        <v>34637449012</v>
      </c>
      <c r="R93" s="5">
        <v>30523753871</v>
      </c>
      <c r="S93" s="5">
        <v>25884859989</v>
      </c>
      <c r="T93" s="5">
        <v>22088964335</v>
      </c>
      <c r="U93" s="5">
        <v>19125952037</v>
      </c>
    </row>
    <row r="94" spans="3:21" ht="15.5" x14ac:dyDescent="0.35">
      <c r="C94" t="s">
        <v>120</v>
      </c>
      <c r="D94" s="5">
        <v>139203126403</v>
      </c>
      <c r="E94" s="5">
        <v>140741718168</v>
      </c>
      <c r="F94" s="5">
        <v>144184061696</v>
      </c>
      <c r="G94" s="5">
        <v>145953832557</v>
      </c>
      <c r="I94" s="5">
        <v>140741718168</v>
      </c>
      <c r="J94" s="5">
        <v>151219893325</v>
      </c>
      <c r="K94" s="5">
        <v>165293476825</v>
      </c>
      <c r="L94" s="5">
        <v>186086431168</v>
      </c>
      <c r="M94" s="5">
        <v>216965848829</v>
      </c>
      <c r="N94" s="5">
        <v>241408829251</v>
      </c>
      <c r="O94" s="5">
        <v>260620989757</v>
      </c>
      <c r="P94" s="5">
        <v>277035003418</v>
      </c>
      <c r="Q94" s="5">
        <v>295322415035</v>
      </c>
      <c r="R94" s="5">
        <v>317141126998</v>
      </c>
      <c r="S94" s="5">
        <v>320647067395</v>
      </c>
      <c r="T94" s="5">
        <v>339158773365</v>
      </c>
      <c r="U94" s="5">
        <v>351470858632</v>
      </c>
    </row>
    <row r="95" spans="3:21" ht="15.5" x14ac:dyDescent="0.35">
      <c r="C95" t="s">
        <v>121</v>
      </c>
      <c r="D95" s="5">
        <v>179760660655</v>
      </c>
      <c r="E95" s="5">
        <v>182600773850</v>
      </c>
      <c r="F95" s="5">
        <v>187400166695</v>
      </c>
      <c r="G95" s="5">
        <v>190181081640</v>
      </c>
      <c r="I95" s="5">
        <v>182600773850</v>
      </c>
      <c r="J95" s="5">
        <v>195420243134</v>
      </c>
      <c r="K95" s="5">
        <v>215145392955</v>
      </c>
      <c r="L95" s="5">
        <v>251669253000</v>
      </c>
      <c r="M95" s="5">
        <v>299295229177</v>
      </c>
      <c r="N95" s="5">
        <v>343139482250</v>
      </c>
      <c r="O95" s="5">
        <v>384481206140</v>
      </c>
      <c r="P95" s="5">
        <v>298090648072</v>
      </c>
      <c r="Q95" s="5">
        <v>313924526593</v>
      </c>
      <c r="R95" s="5">
        <v>364933257765</v>
      </c>
      <c r="S95" s="5">
        <v>332003087466</v>
      </c>
      <c r="T95" s="5">
        <v>350911263281</v>
      </c>
      <c r="U95" s="5">
        <v>365956197714</v>
      </c>
    </row>
    <row r="96" spans="3:21" ht="15.5" x14ac:dyDescent="0.35">
      <c r="C96" t="s">
        <v>122</v>
      </c>
    </row>
    <row r="97" spans="3:21" ht="15.5" x14ac:dyDescent="0.35">
      <c r="C97" t="s">
        <v>123</v>
      </c>
    </row>
    <row r="98" spans="3:21" ht="15.5" x14ac:dyDescent="0.35">
      <c r="C98" t="s">
        <v>124</v>
      </c>
      <c r="D98" s="5">
        <v>378374506</v>
      </c>
      <c r="E98" s="5">
        <v>427280226</v>
      </c>
      <c r="F98" s="5">
        <v>432135941</v>
      </c>
      <c r="G98" s="5">
        <v>456947662</v>
      </c>
      <c r="I98" s="5">
        <v>427280226</v>
      </c>
      <c r="J98" s="5">
        <v>519448046</v>
      </c>
      <c r="K98" s="5">
        <v>770546643</v>
      </c>
      <c r="L98" s="5">
        <v>2395942684</v>
      </c>
      <c r="M98" s="5">
        <v>1452475738</v>
      </c>
      <c r="N98" s="5">
        <v>1031391774</v>
      </c>
      <c r="O98" s="5">
        <v>22889516184</v>
      </c>
      <c r="P98" s="5">
        <v>22158317850</v>
      </c>
      <c r="Q98" s="5">
        <v>22704492271</v>
      </c>
      <c r="R98" s="5">
        <v>70485599419</v>
      </c>
      <c r="S98" s="5">
        <v>11254838214</v>
      </c>
      <c r="T98" s="5">
        <v>3515568979</v>
      </c>
      <c r="U98" s="5">
        <v>3881958053</v>
      </c>
    </row>
    <row r="99" spans="3:21" ht="15.5" x14ac:dyDescent="0.35">
      <c r="C99" t="s">
        <v>127</v>
      </c>
    </row>
    <row r="100" spans="3:21" ht="15.5" x14ac:dyDescent="0.35">
      <c r="C100" t="s">
        <v>128</v>
      </c>
      <c r="D100" s="5">
        <v>28665000</v>
      </c>
      <c r="E100" s="5">
        <v>57840000</v>
      </c>
      <c r="F100" s="5">
        <v>48560000</v>
      </c>
      <c r="G100" s="5">
        <v>50999500</v>
      </c>
      <c r="I100" s="5">
        <v>57840000</v>
      </c>
      <c r="J100" s="5">
        <v>56867250</v>
      </c>
      <c r="K100" s="5">
        <v>33645000</v>
      </c>
      <c r="L100" s="5">
        <v>18846000</v>
      </c>
      <c r="M100" s="5">
        <v>4600228</v>
      </c>
      <c r="N100" s="5">
        <v>9398785</v>
      </c>
      <c r="O100" s="5">
        <v>18250905</v>
      </c>
      <c r="P100" s="5">
        <v>7033300</v>
      </c>
      <c r="Q100" s="5">
        <v>35330000</v>
      </c>
      <c r="R100" s="5">
        <v>1738808853</v>
      </c>
      <c r="S100" s="5">
        <v>55502498</v>
      </c>
      <c r="T100" s="5">
        <v>114382152</v>
      </c>
      <c r="U100" s="5">
        <v>188982770</v>
      </c>
    </row>
    <row r="101" spans="3:21" ht="15.5" x14ac:dyDescent="0.35">
      <c r="C101" t="s">
        <v>129</v>
      </c>
      <c r="D101" s="5">
        <v>21648797086</v>
      </c>
      <c r="E101" s="5">
        <v>21648797086</v>
      </c>
      <c r="F101" s="5">
        <v>21648797086</v>
      </c>
      <c r="G101" s="5">
        <v>21648797086</v>
      </c>
      <c r="I101" s="5">
        <v>21648797086</v>
      </c>
      <c r="J101" s="5">
        <v>21648797086</v>
      </c>
      <c r="K101" s="5">
        <v>21648797086</v>
      </c>
      <c r="L101" s="5">
        <v>21648797086</v>
      </c>
      <c r="M101" s="5">
        <v>21648797086</v>
      </c>
      <c r="N101" s="5">
        <v>21648797086</v>
      </c>
    </row>
    <row r="102" spans="3:21" ht="15.5" x14ac:dyDescent="0.35">
      <c r="C102" t="s">
        <v>130</v>
      </c>
      <c r="F102" s="5">
        <v>244645000</v>
      </c>
      <c r="G102" s="5">
        <v>244645000</v>
      </c>
      <c r="J102" s="5">
        <v>244645000</v>
      </c>
      <c r="K102" s="5">
        <v>246520000</v>
      </c>
      <c r="L102" s="5">
        <v>247795000</v>
      </c>
      <c r="M102" s="5">
        <v>472843000</v>
      </c>
      <c r="N102" s="5">
        <v>456195000</v>
      </c>
      <c r="O102" s="5">
        <v>22603592086</v>
      </c>
      <c r="P102" s="5">
        <v>21748733622</v>
      </c>
      <c r="Q102" s="5">
        <v>22239214585</v>
      </c>
      <c r="R102" s="5">
        <v>43538043804</v>
      </c>
      <c r="S102" s="5">
        <v>18085000</v>
      </c>
      <c r="T102" s="5">
        <v>282890000</v>
      </c>
      <c r="U102" s="5">
        <v>459201700</v>
      </c>
    </row>
    <row r="103" spans="3:21" ht="15.5" x14ac:dyDescent="0.35">
      <c r="C103" t="s">
        <v>331</v>
      </c>
    </row>
    <row r="104" spans="3:21" ht="15.5" x14ac:dyDescent="0.35">
      <c r="C104" t="s">
        <v>131</v>
      </c>
      <c r="D104" s="5">
        <v>4076638</v>
      </c>
      <c r="E104" s="5">
        <v>6286633</v>
      </c>
      <c r="F104" s="5">
        <v>1800369</v>
      </c>
      <c r="G104" s="5">
        <v>3840888</v>
      </c>
      <c r="I104" s="5">
        <v>6286633</v>
      </c>
      <c r="J104" s="5">
        <v>2554156</v>
      </c>
      <c r="K104" s="5">
        <v>5714184</v>
      </c>
      <c r="L104" s="5">
        <v>2214539</v>
      </c>
      <c r="M104" s="5">
        <v>58594302</v>
      </c>
      <c r="N104" s="5">
        <v>60695670</v>
      </c>
      <c r="O104" s="5">
        <v>65603828</v>
      </c>
      <c r="P104" s="5">
        <v>56853341</v>
      </c>
      <c r="Q104" s="5">
        <v>67953606</v>
      </c>
      <c r="R104" s="5">
        <v>161222622</v>
      </c>
      <c r="S104" s="5">
        <v>67864233</v>
      </c>
      <c r="T104" s="5">
        <v>67090847</v>
      </c>
      <c r="U104" s="5">
        <v>123438789</v>
      </c>
    </row>
    <row r="105" spans="3:21" ht="15.5" x14ac:dyDescent="0.35">
      <c r="C105" t="s">
        <v>563</v>
      </c>
      <c r="P105" s="5">
        <v>206877009</v>
      </c>
      <c r="Q105" s="5">
        <v>482713005</v>
      </c>
      <c r="U105" s="5">
        <v>13995038</v>
      </c>
    </row>
    <row r="106" spans="3:21" ht="15.5" x14ac:dyDescent="0.35">
      <c r="C106" t="s">
        <v>132</v>
      </c>
      <c r="D106" s="5">
        <v>100987868</v>
      </c>
      <c r="E106" s="5">
        <v>118508593</v>
      </c>
      <c r="F106" s="5">
        <v>137130572</v>
      </c>
      <c r="G106" s="5">
        <v>157462274</v>
      </c>
      <c r="I106" s="5">
        <v>118508593</v>
      </c>
      <c r="J106" s="5">
        <v>208054090</v>
      </c>
      <c r="K106" s="5">
        <v>484667459</v>
      </c>
      <c r="L106" s="5">
        <v>827212145</v>
      </c>
      <c r="M106" s="5">
        <v>916438208</v>
      </c>
      <c r="N106" s="5">
        <v>505102319</v>
      </c>
      <c r="O106" s="5">
        <v>18178689</v>
      </c>
      <c r="P106" s="5">
        <v>92847924</v>
      </c>
      <c r="Q106" s="5">
        <v>109144417</v>
      </c>
      <c r="R106" s="5">
        <v>1860154071</v>
      </c>
      <c r="S106" s="5">
        <v>26557323</v>
      </c>
      <c r="T106" s="5">
        <v>37210942</v>
      </c>
      <c r="U106" s="5">
        <v>39835036</v>
      </c>
    </row>
    <row r="107" spans="3:21" ht="15.5" x14ac:dyDescent="0.35">
      <c r="C107" t="s">
        <v>134</v>
      </c>
    </row>
    <row r="108" spans="3:21" ht="15.5" x14ac:dyDescent="0.35">
      <c r="C108" t="s">
        <v>138</v>
      </c>
    </row>
    <row r="109" spans="3:21" ht="15.5" x14ac:dyDescent="0.35">
      <c r="C109" t="s">
        <v>139</v>
      </c>
      <c r="D109" s="5">
        <v>22251383361</v>
      </c>
      <c r="E109" s="5">
        <v>22251383361</v>
      </c>
      <c r="F109" s="5">
        <v>22381308733</v>
      </c>
      <c r="G109" s="5">
        <v>22381308733</v>
      </c>
      <c r="I109" s="5">
        <v>22251383361</v>
      </c>
      <c r="J109" s="5">
        <v>22381308733</v>
      </c>
      <c r="K109" s="5">
        <v>22877286321</v>
      </c>
      <c r="L109" s="5">
        <v>22914591752</v>
      </c>
      <c r="M109" s="5">
        <v>23484394851</v>
      </c>
      <c r="N109" s="5">
        <v>24212406818</v>
      </c>
      <c r="O109" s="5">
        <v>2150353775</v>
      </c>
      <c r="P109" s="5">
        <v>1588588145</v>
      </c>
      <c r="Q109" s="5">
        <v>2332074486</v>
      </c>
      <c r="R109" s="5">
        <v>14212964898</v>
      </c>
      <c r="S109" s="5">
        <v>1603823941</v>
      </c>
      <c r="T109" s="5">
        <v>12055879162</v>
      </c>
      <c r="U109" s="5">
        <v>14878193209</v>
      </c>
    </row>
    <row r="110" spans="3:21" ht="15.5" x14ac:dyDescent="0.35">
      <c r="C110" t="s">
        <v>140</v>
      </c>
      <c r="D110" s="5">
        <v>22251383361</v>
      </c>
      <c r="E110" s="5">
        <v>22251383361</v>
      </c>
      <c r="F110" s="5">
        <v>22381308733</v>
      </c>
      <c r="G110" s="5">
        <v>22381308733</v>
      </c>
      <c r="I110" s="5">
        <v>22251383361</v>
      </c>
      <c r="J110" s="5">
        <v>22381308733</v>
      </c>
      <c r="K110" s="5">
        <v>22877286321</v>
      </c>
      <c r="L110" s="5">
        <v>22914591752</v>
      </c>
      <c r="M110" s="5">
        <v>23484394851</v>
      </c>
      <c r="N110" s="5">
        <v>24212406818</v>
      </c>
      <c r="O110" s="5">
        <v>2150353775</v>
      </c>
      <c r="P110" s="5">
        <v>1588588145</v>
      </c>
      <c r="Q110" s="5">
        <v>2332074486</v>
      </c>
      <c r="R110" s="5">
        <v>14212964898</v>
      </c>
      <c r="S110" s="5">
        <v>1603823941</v>
      </c>
      <c r="T110" s="5">
        <v>12055879162</v>
      </c>
      <c r="U110" s="5">
        <v>14878193209</v>
      </c>
    </row>
    <row r="111" spans="3:21" ht="15.5" x14ac:dyDescent="0.35">
      <c r="C111" t="s">
        <v>143</v>
      </c>
      <c r="R111" s="5">
        <v>12800000000</v>
      </c>
      <c r="S111" s="5">
        <v>101587791</v>
      </c>
      <c r="T111" s="5">
        <v>11000000000</v>
      </c>
      <c r="U111" s="5">
        <v>14000000000</v>
      </c>
    </row>
    <row r="112" spans="3:21" ht="15.5" x14ac:dyDescent="0.35">
      <c r="C112" t="s">
        <v>147</v>
      </c>
      <c r="D112" s="5">
        <v>22629757867</v>
      </c>
      <c r="E112" s="5">
        <v>22678663587</v>
      </c>
      <c r="F112" s="5">
        <v>22813444674</v>
      </c>
      <c r="G112" s="5">
        <v>22838256395</v>
      </c>
      <c r="I112" s="5">
        <v>22678663587</v>
      </c>
      <c r="J112" s="5">
        <v>22900756779</v>
      </c>
      <c r="K112" s="5">
        <v>23647832964</v>
      </c>
      <c r="L112" s="5">
        <v>25310534436</v>
      </c>
      <c r="M112" s="5">
        <v>24936870589</v>
      </c>
      <c r="N112" s="5">
        <v>25243798592</v>
      </c>
      <c r="O112" s="5">
        <v>25039869959</v>
      </c>
      <c r="P112" s="5">
        <v>23746905995</v>
      </c>
      <c r="Q112" s="5">
        <v>25036566757</v>
      </c>
      <c r="R112" s="5">
        <v>84698564317</v>
      </c>
      <c r="S112" s="5">
        <v>12858662155</v>
      </c>
      <c r="T112" s="5">
        <v>15571448141</v>
      </c>
      <c r="U112" s="5">
        <v>18760151262</v>
      </c>
    </row>
    <row r="113" spans="2:21" ht="15.5" x14ac:dyDescent="0.35">
      <c r="C113" t="s">
        <v>148</v>
      </c>
    </row>
    <row r="114" spans="2:21" ht="15.5" x14ac:dyDescent="0.35">
      <c r="C114" t="s">
        <v>149</v>
      </c>
      <c r="D114" s="5">
        <v>364800000000</v>
      </c>
      <c r="E114" s="5">
        <v>364800000000</v>
      </c>
      <c r="F114" s="5">
        <v>364800000000</v>
      </c>
      <c r="G114" s="5">
        <v>364800000000</v>
      </c>
      <c r="I114" s="5">
        <v>364800000000</v>
      </c>
      <c r="J114" s="5">
        <v>364800000000</v>
      </c>
      <c r="K114" s="5">
        <v>364800000000</v>
      </c>
      <c r="L114" s="5">
        <v>364800000000</v>
      </c>
      <c r="M114" s="5">
        <v>364800000000</v>
      </c>
      <c r="N114" s="5">
        <v>364800000000</v>
      </c>
      <c r="O114" s="5">
        <v>364800000000</v>
      </c>
      <c r="P114" s="5">
        <v>364800000000</v>
      </c>
      <c r="Q114" s="5">
        <v>364800000000</v>
      </c>
      <c r="R114" s="5">
        <v>364800000000</v>
      </c>
      <c r="S114" s="5">
        <v>364800000000</v>
      </c>
      <c r="T114" s="5">
        <v>364800000000</v>
      </c>
      <c r="U114" s="5">
        <v>364800000000</v>
      </c>
    </row>
    <row r="115" spans="2:21" ht="15.5" x14ac:dyDescent="0.35">
      <c r="C115" t="s">
        <v>151</v>
      </c>
      <c r="D115" s="5">
        <v>9303333059</v>
      </c>
      <c r="E115" s="5">
        <v>9303333059</v>
      </c>
      <c r="F115" s="5">
        <v>9303333059</v>
      </c>
      <c r="G115" s="5">
        <v>9303333059</v>
      </c>
      <c r="I115" s="5">
        <v>9303333059</v>
      </c>
      <c r="J115" s="5">
        <v>9303333059</v>
      </c>
      <c r="K115" s="5">
        <v>9303333059</v>
      </c>
      <c r="L115" s="5">
        <v>9303333059</v>
      </c>
      <c r="M115" s="5">
        <v>9303333059</v>
      </c>
      <c r="N115" s="5">
        <v>9303333059</v>
      </c>
      <c r="O115" s="5">
        <v>9303333059</v>
      </c>
      <c r="P115" s="5">
        <v>9303333059</v>
      </c>
      <c r="Q115" s="5">
        <v>9330333059</v>
      </c>
      <c r="R115" s="5">
        <v>10794860053</v>
      </c>
      <c r="S115" s="5">
        <v>9272333059</v>
      </c>
      <c r="T115" s="5">
        <v>9272333059</v>
      </c>
      <c r="U115" s="5">
        <v>9272333059</v>
      </c>
    </row>
    <row r="116" spans="2:21" ht="15.5" x14ac:dyDescent="0.35">
      <c r="C116" t="s">
        <v>152</v>
      </c>
      <c r="D116" s="5">
        <v>-218299412707</v>
      </c>
      <c r="E116" s="5">
        <v>-215510791471</v>
      </c>
      <c r="F116" s="5">
        <v>-210591876864</v>
      </c>
      <c r="G116" s="5">
        <v>-207838260632</v>
      </c>
      <c r="I116" s="5">
        <v>-215510791471</v>
      </c>
      <c r="J116" s="5">
        <v>-202663517763</v>
      </c>
      <c r="K116" s="5">
        <v>-183192917867</v>
      </c>
      <c r="L116" s="5">
        <v>-148456955763</v>
      </c>
      <c r="M116" s="5">
        <v>-100154906717</v>
      </c>
      <c r="N116" s="5">
        <v>-56409722876</v>
      </c>
      <c r="O116" s="5">
        <v>-14911335493</v>
      </c>
      <c r="P116" s="5">
        <v>-100439928719</v>
      </c>
      <c r="Q116" s="5">
        <v>-85444882890</v>
      </c>
      <c r="R116" s="5">
        <v>-81991367101</v>
      </c>
      <c r="S116" s="5">
        <v>-54958578801</v>
      </c>
      <c r="T116" s="5">
        <v>-38868500526</v>
      </c>
      <c r="U116" s="5">
        <v>-27025317808</v>
      </c>
    </row>
    <row r="117" spans="2:21" ht="15.5" x14ac:dyDescent="0.35">
      <c r="C117" t="s">
        <v>153</v>
      </c>
      <c r="D117" s="5">
        <v>50000000</v>
      </c>
      <c r="E117" s="5">
        <v>50000000</v>
      </c>
      <c r="F117" s="5">
        <v>50000000</v>
      </c>
      <c r="G117" s="5">
        <v>50000000</v>
      </c>
      <c r="I117" s="5">
        <v>50000000</v>
      </c>
      <c r="J117" s="5">
        <v>50000000</v>
      </c>
      <c r="K117" s="5">
        <v>50000000</v>
      </c>
      <c r="L117" s="5">
        <v>50000000</v>
      </c>
      <c r="M117" s="5">
        <v>50000000</v>
      </c>
      <c r="N117" s="5">
        <v>50000000</v>
      </c>
      <c r="O117" s="5">
        <v>50000000</v>
      </c>
      <c r="P117" s="5">
        <v>50000000</v>
      </c>
      <c r="Q117" s="5">
        <v>50000000</v>
      </c>
      <c r="R117" s="5">
        <v>50000000</v>
      </c>
      <c r="S117" s="5">
        <v>50000000</v>
      </c>
      <c r="T117" s="5">
        <v>50000000</v>
      </c>
      <c r="U117" s="5">
        <v>-27075317808</v>
      </c>
    </row>
    <row r="118" spans="2:21" ht="15.5" x14ac:dyDescent="0.35">
      <c r="C118" t="s">
        <v>154</v>
      </c>
      <c r="D118" s="5">
        <v>-218349412707</v>
      </c>
      <c r="E118" s="5">
        <v>-215560791471</v>
      </c>
      <c r="F118" s="5">
        <v>-210641876864</v>
      </c>
      <c r="G118" s="5">
        <v>-207888260632</v>
      </c>
      <c r="I118" s="5">
        <v>-215560791471</v>
      </c>
      <c r="J118" s="5">
        <v>-202713517763</v>
      </c>
      <c r="K118" s="5">
        <v>-183242917867</v>
      </c>
      <c r="L118" s="5">
        <v>-148506955763</v>
      </c>
      <c r="M118" s="5">
        <v>-100204906717</v>
      </c>
      <c r="N118" s="5">
        <v>-56459722876</v>
      </c>
      <c r="O118" s="5">
        <v>-14961335493</v>
      </c>
      <c r="P118" s="5">
        <v>-100489928719</v>
      </c>
      <c r="Q118" s="5">
        <v>-85494882890</v>
      </c>
      <c r="R118" s="5">
        <v>-82041367101</v>
      </c>
      <c r="S118" s="5">
        <v>-55008578801</v>
      </c>
      <c r="T118" s="5">
        <v>-38918500526</v>
      </c>
      <c r="U118" s="5">
        <v>50000000</v>
      </c>
    </row>
    <row r="119" spans="2:21" ht="15.5" x14ac:dyDescent="0.35">
      <c r="C119" t="s">
        <v>155</v>
      </c>
      <c r="D119" s="5">
        <v>-218299412707</v>
      </c>
      <c r="E119" s="5">
        <v>-215510791471</v>
      </c>
      <c r="F119" s="5">
        <v>-210591876864</v>
      </c>
      <c r="G119" s="5">
        <v>-207838260632</v>
      </c>
      <c r="I119" s="5">
        <v>-215510791471</v>
      </c>
      <c r="J119" s="5">
        <v>-202663517763</v>
      </c>
      <c r="K119" s="5">
        <v>-183192917867</v>
      </c>
      <c r="L119" s="5">
        <v>-148456955763</v>
      </c>
      <c r="M119" s="5">
        <v>-100154906717</v>
      </c>
      <c r="N119" s="5">
        <v>-56409722876</v>
      </c>
      <c r="O119" s="5">
        <v>-14911335493</v>
      </c>
      <c r="P119" s="5">
        <v>-100439928719</v>
      </c>
      <c r="Q119" s="5">
        <v>-85444882890</v>
      </c>
      <c r="R119" s="5">
        <v>-81991367101</v>
      </c>
      <c r="S119" s="5">
        <v>-54958578801</v>
      </c>
      <c r="T119" s="5">
        <v>-38868500526</v>
      </c>
      <c r="U119" s="5">
        <v>-27025317808</v>
      </c>
    </row>
    <row r="120" spans="2:21" ht="15.5" x14ac:dyDescent="0.35">
      <c r="C120" t="s">
        <v>156</v>
      </c>
      <c r="D120" s="5">
        <v>138703426</v>
      </c>
      <c r="E120" s="5">
        <v>141289665</v>
      </c>
      <c r="F120" s="5">
        <v>146500929</v>
      </c>
      <c r="G120" s="5">
        <v>148987921</v>
      </c>
      <c r="I120" s="5">
        <v>141289665</v>
      </c>
      <c r="J120" s="5">
        <v>150906162</v>
      </c>
      <c r="K120" s="5">
        <v>168885709</v>
      </c>
      <c r="L120" s="5">
        <v>190639294</v>
      </c>
      <c r="M120" s="5">
        <v>217508673</v>
      </c>
      <c r="N120" s="5">
        <v>238563520</v>
      </c>
      <c r="O120" s="5">
        <v>258857044</v>
      </c>
      <c r="P120" s="5">
        <v>243291930</v>
      </c>
      <c r="Q120" s="5">
        <v>294500996</v>
      </c>
      <c r="R120" s="5">
        <v>-13276808175</v>
      </c>
      <c r="S120" s="5">
        <v>122662382</v>
      </c>
      <c r="T120" s="5">
        <v>135982607</v>
      </c>
      <c r="U120" s="5">
        <v>149031201</v>
      </c>
    </row>
    <row r="121" spans="2:21" ht="15.5" x14ac:dyDescent="0.35">
      <c r="C121" t="s">
        <v>9</v>
      </c>
      <c r="D121" s="5">
        <v>157130902788</v>
      </c>
      <c r="E121" s="5">
        <v>159922110263</v>
      </c>
      <c r="F121" s="5">
        <v>164586722021</v>
      </c>
      <c r="G121" s="5">
        <v>167342825245</v>
      </c>
      <c r="I121" s="5">
        <v>159922110263</v>
      </c>
      <c r="J121" s="5">
        <v>172519486355</v>
      </c>
      <c r="K121" s="5">
        <v>191497559991</v>
      </c>
      <c r="L121" s="5">
        <v>226358718564</v>
      </c>
      <c r="M121" s="5">
        <v>274358358588</v>
      </c>
      <c r="N121" s="5">
        <v>317895683658</v>
      </c>
      <c r="O121" s="5">
        <v>359441336181</v>
      </c>
      <c r="P121" s="5">
        <v>274343742077</v>
      </c>
      <c r="Q121" s="5">
        <v>288887959836</v>
      </c>
      <c r="R121" s="5">
        <v>280234693448</v>
      </c>
      <c r="S121" s="5">
        <v>319144425311</v>
      </c>
      <c r="T121" s="5">
        <v>335339815140</v>
      </c>
      <c r="U121" s="5">
        <v>347196046452</v>
      </c>
    </row>
    <row r="122" spans="2:21" ht="15.5" x14ac:dyDescent="0.35">
      <c r="C122" t="s">
        <v>157</v>
      </c>
      <c r="D122" s="5">
        <v>179760660655</v>
      </c>
      <c r="E122" s="5">
        <v>182600773850</v>
      </c>
      <c r="F122" s="5">
        <v>187400166695</v>
      </c>
      <c r="G122" s="5">
        <v>190181081640</v>
      </c>
      <c r="I122" s="5">
        <v>182600773850</v>
      </c>
      <c r="J122" s="5">
        <v>195420243134</v>
      </c>
      <c r="K122" s="5">
        <v>215145392955</v>
      </c>
      <c r="L122" s="5">
        <v>251669253000</v>
      </c>
      <c r="M122" s="5">
        <v>299295229177</v>
      </c>
      <c r="N122" s="5">
        <v>343139482250</v>
      </c>
      <c r="O122" s="5">
        <v>384481206140</v>
      </c>
      <c r="P122" s="5">
        <v>298090648072</v>
      </c>
      <c r="Q122" s="5">
        <v>313924526593</v>
      </c>
      <c r="R122" s="5">
        <v>364933257765</v>
      </c>
      <c r="S122" s="5">
        <v>332003087466</v>
      </c>
      <c r="T122" s="5">
        <v>350911263281</v>
      </c>
      <c r="U122" s="5">
        <v>365956197714</v>
      </c>
    </row>
    <row r="123" spans="2:21" ht="15.5" x14ac:dyDescent="0.35">
      <c r="C123" t="s">
        <v>158</v>
      </c>
      <c r="D123" s="5">
        <v>33600000000</v>
      </c>
      <c r="E123" s="5">
        <v>33600000000</v>
      </c>
      <c r="F123" s="5">
        <v>33600000000</v>
      </c>
      <c r="G123" s="5">
        <v>33600000000</v>
      </c>
      <c r="I123" s="5">
        <v>33600000000</v>
      </c>
      <c r="J123" s="5">
        <v>33600000000</v>
      </c>
      <c r="K123" s="5">
        <v>33600000000</v>
      </c>
      <c r="L123" s="5">
        <v>33600000000</v>
      </c>
      <c r="M123" s="5">
        <v>33600000000</v>
      </c>
      <c r="N123" s="5">
        <v>33600000000</v>
      </c>
      <c r="O123" s="5">
        <v>33600000000</v>
      </c>
      <c r="P123" s="5">
        <v>33600000000</v>
      </c>
      <c r="Q123" s="5">
        <v>33600000000</v>
      </c>
      <c r="R123" s="5">
        <v>3360000000</v>
      </c>
      <c r="S123" s="5">
        <v>3360000000</v>
      </c>
      <c r="T123" s="5">
        <v>3360000000</v>
      </c>
      <c r="U123" s="5">
        <v>3360000000</v>
      </c>
    </row>
    <row r="125" spans="2:21" ht="15.5" x14ac:dyDescent="0.35">
      <c r="B125" t="s">
        <v>159</v>
      </c>
      <c r="C125" t="s">
        <v>160</v>
      </c>
      <c r="D125" s="5">
        <v>1763092</v>
      </c>
      <c r="E125" s="5">
        <v>15524164</v>
      </c>
      <c r="F125" s="5">
        <v>-108917416</v>
      </c>
      <c r="G125" s="5">
        <v>-12166347</v>
      </c>
      <c r="I125" s="5">
        <v>-566293614</v>
      </c>
      <c r="J125" s="5">
        <v>418772596</v>
      </c>
      <c r="K125" s="5">
        <v>-7491350742</v>
      </c>
      <c r="L125" s="5">
        <v>-2565050172</v>
      </c>
      <c r="M125" s="5">
        <v>1566983551</v>
      </c>
      <c r="N125" s="5">
        <v>511826630</v>
      </c>
      <c r="O125" s="5">
        <v>624782809</v>
      </c>
      <c r="P125" s="5">
        <v>841079440</v>
      </c>
      <c r="Q125" s="5">
        <v>-3829837721</v>
      </c>
      <c r="R125" s="5">
        <v>-1707231571</v>
      </c>
      <c r="S125" s="5">
        <v>3140236652</v>
      </c>
      <c r="T125" s="5">
        <v>5622681135</v>
      </c>
      <c r="U125" s="5">
        <v>5836724260</v>
      </c>
    </row>
    <row r="126" spans="2:21" ht="15.5" x14ac:dyDescent="0.35">
      <c r="C126" t="s">
        <v>564</v>
      </c>
      <c r="D126" s="5">
        <v>1392285554</v>
      </c>
      <c r="E126" s="5">
        <v>1332005996</v>
      </c>
      <c r="F126" s="5">
        <v>1370832301</v>
      </c>
      <c r="G126" s="5">
        <v>1751893350</v>
      </c>
      <c r="I126" s="5">
        <v>5914810982</v>
      </c>
      <c r="J126" s="5">
        <v>4126375282</v>
      </c>
      <c r="K126" s="5">
        <v>9363135845</v>
      </c>
      <c r="L126" s="5">
        <v>11097846494</v>
      </c>
      <c r="M126" s="5">
        <v>18519544233</v>
      </c>
      <c r="N126" s="5">
        <v>17009525904</v>
      </c>
      <c r="O126" s="5">
        <v>18628050641</v>
      </c>
      <c r="P126" s="5">
        <v>18497756880</v>
      </c>
      <c r="Q126" s="5">
        <v>18589560095</v>
      </c>
      <c r="R126" s="5">
        <v>69476224882</v>
      </c>
      <c r="S126" s="5">
        <v>19532996292</v>
      </c>
      <c r="T126" s="5">
        <v>21849200124</v>
      </c>
      <c r="U126" s="5">
        <v>24648935280</v>
      </c>
    </row>
    <row r="127" spans="2:21" ht="15.5" x14ac:dyDescent="0.35">
      <c r="C127" t="s">
        <v>588</v>
      </c>
      <c r="D127" s="5">
        <v>-991193275</v>
      </c>
      <c r="E127" s="5">
        <v>-1020195047</v>
      </c>
      <c r="F127" s="5">
        <v>-1125872104</v>
      </c>
      <c r="G127" s="5">
        <v>-1130040267</v>
      </c>
      <c r="I127" s="5">
        <v>-4462076387</v>
      </c>
      <c r="J127" s="5">
        <v>-6115864719</v>
      </c>
      <c r="K127" s="5">
        <v>-7412219938</v>
      </c>
      <c r="L127" s="5">
        <v>-9534742218</v>
      </c>
      <c r="M127" s="5">
        <v>-10572825940</v>
      </c>
      <c r="N127" s="5">
        <v>-10428397619</v>
      </c>
      <c r="O127" s="5">
        <v>-11510265963</v>
      </c>
      <c r="P127" s="5">
        <v>-11564305233</v>
      </c>
      <c r="Q127" s="5">
        <v>-11520853972</v>
      </c>
      <c r="R127" s="5">
        <v>-84965924646</v>
      </c>
      <c r="S127" s="5">
        <v>-9943894708</v>
      </c>
      <c r="T127" s="5">
        <v>-10494280954</v>
      </c>
      <c r="U127" s="5">
        <v>-11498823492</v>
      </c>
    </row>
    <row r="128" spans="2:21" ht="15.5" x14ac:dyDescent="0.35">
      <c r="C128" t="s">
        <v>340</v>
      </c>
      <c r="E128" s="5">
        <v>-290517562</v>
      </c>
      <c r="F128" s="5">
        <v>-347403558</v>
      </c>
      <c r="G128" s="5">
        <v>-1316182299</v>
      </c>
      <c r="I128" s="5">
        <v>-1954103419</v>
      </c>
      <c r="J128" s="5">
        <v>-2699064805</v>
      </c>
      <c r="K128" s="5">
        <v>-3594315249</v>
      </c>
      <c r="L128" s="5">
        <v>-4142846027</v>
      </c>
      <c r="M128" s="5">
        <v>-5764166582</v>
      </c>
      <c r="N128" s="5">
        <v>-5935061317</v>
      </c>
      <c r="O128" s="5">
        <v>-5922900166</v>
      </c>
      <c r="S128" s="5">
        <v>-5762054642</v>
      </c>
      <c r="T128" s="5">
        <v>-6070115854</v>
      </c>
      <c r="U128" s="5">
        <v>-6856034166</v>
      </c>
    </row>
    <row r="129" spans="3:21" ht="15.5" x14ac:dyDescent="0.35">
      <c r="C129" t="s">
        <v>589</v>
      </c>
      <c r="D129" s="5">
        <v>-2142620</v>
      </c>
      <c r="E129" s="5">
        <v>-2088961</v>
      </c>
      <c r="F129" s="5">
        <v>-1128306</v>
      </c>
      <c r="G129" s="5">
        <v>-2309464</v>
      </c>
      <c r="I129" s="5">
        <v>-7353514</v>
      </c>
      <c r="J129" s="5">
        <v>5141459382</v>
      </c>
      <c r="K129" s="5">
        <v>-5591947599</v>
      </c>
      <c r="L129" s="5">
        <v>228550029</v>
      </c>
      <c r="M129" s="5">
        <v>-23053029</v>
      </c>
      <c r="N129" s="5">
        <v>61294004</v>
      </c>
      <c r="O129" s="5">
        <v>-229822757</v>
      </c>
      <c r="P129" s="5">
        <v>-4379567926</v>
      </c>
      <c r="Q129" s="5">
        <v>-10572221226</v>
      </c>
      <c r="R129" s="5">
        <v>14191429912</v>
      </c>
      <c r="S129" s="5">
        <v>-168996461</v>
      </c>
      <c r="T129" s="5">
        <v>50621428</v>
      </c>
      <c r="U129" s="5">
        <v>-97859630</v>
      </c>
    </row>
    <row r="130" spans="3:21" ht="15.5" x14ac:dyDescent="0.35">
      <c r="C130" t="s">
        <v>590</v>
      </c>
      <c r="D130" s="5">
        <v>-391775692</v>
      </c>
      <c r="G130" s="5">
        <v>687779380</v>
      </c>
    </row>
    <row r="131" spans="3:21" ht="15.5" x14ac:dyDescent="0.35">
      <c r="C131" t="s">
        <v>591</v>
      </c>
    </row>
    <row r="132" spans="3:21" ht="15.5" x14ac:dyDescent="0.35">
      <c r="C132" t="s">
        <v>592</v>
      </c>
    </row>
    <row r="133" spans="3:21" ht="15.5" x14ac:dyDescent="0.35">
      <c r="C133" t="s">
        <v>593</v>
      </c>
      <c r="T133" s="5">
        <v>-875000000</v>
      </c>
    </row>
    <row r="134" spans="3:21" ht="15.5" x14ac:dyDescent="0.35">
      <c r="C134" t="s">
        <v>594</v>
      </c>
      <c r="D134" s="5">
        <v>-5410875</v>
      </c>
      <c r="E134" s="5">
        <v>-3680262</v>
      </c>
      <c r="F134" s="5">
        <v>-5345749</v>
      </c>
      <c r="G134" s="5">
        <v>-3307047</v>
      </c>
      <c r="I134" s="5">
        <v>-57571276</v>
      </c>
      <c r="J134" s="5">
        <v>-34132544</v>
      </c>
      <c r="K134" s="5">
        <v>-256003801</v>
      </c>
      <c r="L134" s="5">
        <v>-213858450</v>
      </c>
      <c r="M134" s="5">
        <v>-592515131</v>
      </c>
      <c r="N134" s="5">
        <v>-195534342</v>
      </c>
      <c r="O134" s="5">
        <v>-340278946</v>
      </c>
      <c r="P134" s="5">
        <v>-1712804281</v>
      </c>
      <c r="Q134" s="5">
        <v>-326322618</v>
      </c>
      <c r="R134" s="5">
        <v>-408961719</v>
      </c>
      <c r="S134" s="5">
        <v>-517813829</v>
      </c>
      <c r="T134" s="5">
        <v>1162256391</v>
      </c>
      <c r="U134" s="5">
        <v>-359493732</v>
      </c>
    </row>
    <row r="135" spans="3:21" ht="15.5" x14ac:dyDescent="0.35">
      <c r="C135" t="s">
        <v>595</v>
      </c>
    </row>
    <row r="136" spans="3:21" ht="15.5" x14ac:dyDescent="0.35">
      <c r="C136" t="s">
        <v>172</v>
      </c>
      <c r="G136" s="5">
        <v>160000</v>
      </c>
      <c r="I136" s="5">
        <v>160000</v>
      </c>
      <c r="N136" s="5">
        <v>-203199200</v>
      </c>
      <c r="O136" s="5">
        <v>-304798800</v>
      </c>
      <c r="P136" s="5">
        <v>-504738800</v>
      </c>
      <c r="Q136" s="5">
        <v>-594091600</v>
      </c>
      <c r="R136" s="5">
        <v>24798953118</v>
      </c>
      <c r="S136" s="5">
        <v>-4832129061</v>
      </c>
      <c r="T136" s="5">
        <v>-5281496094</v>
      </c>
      <c r="U136" s="5">
        <v>-6005022691</v>
      </c>
    </row>
    <row r="137" spans="3:21" ht="15.5" x14ac:dyDescent="0.35">
      <c r="C137" t="s">
        <v>173</v>
      </c>
      <c r="E137" s="5">
        <v>4641000</v>
      </c>
      <c r="I137" s="5">
        <v>4641000</v>
      </c>
      <c r="K137" s="5">
        <v>7384075000</v>
      </c>
      <c r="L137" s="5">
        <v>-101250700</v>
      </c>
      <c r="M137" s="5">
        <v>-58400000</v>
      </c>
      <c r="N137" s="5">
        <v>19546818</v>
      </c>
      <c r="O137" s="5">
        <v>-89758364</v>
      </c>
      <c r="P137" s="5">
        <v>-332195200</v>
      </c>
      <c r="Q137" s="5">
        <v>-39358909</v>
      </c>
      <c r="R137" s="5">
        <v>-17877461544</v>
      </c>
      <c r="S137" s="5">
        <v>1542903305</v>
      </c>
      <c r="T137" s="5">
        <v>-359494044</v>
      </c>
      <c r="U137" s="5">
        <v>-757621294</v>
      </c>
    </row>
    <row r="138" spans="3:21" ht="15.5" x14ac:dyDescent="0.35">
      <c r="C138" t="s">
        <v>596</v>
      </c>
      <c r="S138" s="5">
        <v>-1500000000</v>
      </c>
      <c r="T138" s="5">
        <v>-16080000000</v>
      </c>
    </row>
    <row r="139" spans="3:21" ht="15.5" x14ac:dyDescent="0.35">
      <c r="C139" t="s">
        <v>597</v>
      </c>
    </row>
    <row r="140" spans="3:21" ht="15.5" x14ac:dyDescent="0.35">
      <c r="C140" t="s">
        <v>174</v>
      </c>
      <c r="K140" s="5">
        <v>-15925000</v>
      </c>
      <c r="L140" s="5">
        <v>-101250700</v>
      </c>
      <c r="M140" s="5">
        <v>-33400000</v>
      </c>
      <c r="N140" s="5">
        <v>-26135000</v>
      </c>
      <c r="O140" s="5">
        <v>-126122000</v>
      </c>
      <c r="P140" s="5">
        <v>-332195200</v>
      </c>
      <c r="Q140" s="5">
        <v>-80268000</v>
      </c>
      <c r="R140" s="5">
        <v>-17880643362</v>
      </c>
      <c r="S140" s="5">
        <v>-88633060</v>
      </c>
      <c r="T140" s="5">
        <v>-194349500</v>
      </c>
      <c r="U140" s="5">
        <v>-962378140</v>
      </c>
    </row>
    <row r="141" spans="3:21" ht="15.5" x14ac:dyDescent="0.35">
      <c r="C141" t="s">
        <v>351</v>
      </c>
      <c r="K141" s="5">
        <v>7400000000</v>
      </c>
      <c r="N141" s="5">
        <v>53181818</v>
      </c>
      <c r="O141" s="5">
        <v>36363636</v>
      </c>
      <c r="Q141" s="5">
        <v>40909091</v>
      </c>
      <c r="R141" s="5">
        <v>3181818</v>
      </c>
      <c r="S141" s="5">
        <v>3131536365</v>
      </c>
      <c r="T141" s="5">
        <v>15914315456</v>
      </c>
      <c r="U141" s="5">
        <v>203406847</v>
      </c>
    </row>
    <row r="142" spans="3:21" ht="15.5" x14ac:dyDescent="0.35">
      <c r="C142" t="s">
        <v>180</v>
      </c>
      <c r="E142" s="5">
        <v>4641000</v>
      </c>
      <c r="I142" s="5">
        <v>4641000</v>
      </c>
    </row>
    <row r="143" spans="3:21" ht="15.5" x14ac:dyDescent="0.35">
      <c r="C143" t="s">
        <v>598</v>
      </c>
    </row>
    <row r="144" spans="3:21" ht="15.5" x14ac:dyDescent="0.35">
      <c r="C144" t="s">
        <v>599</v>
      </c>
      <c r="M144" s="5">
        <v>-25000000</v>
      </c>
      <c r="N144" s="5">
        <v>-7500000</v>
      </c>
    </row>
    <row r="145" spans="2:21" ht="15.5" x14ac:dyDescent="0.35">
      <c r="C145" t="s">
        <v>600</v>
      </c>
      <c r="T145" s="5">
        <v>540000</v>
      </c>
      <c r="U145" s="5">
        <v>1349999</v>
      </c>
    </row>
    <row r="146" spans="2:21" ht="15.5" x14ac:dyDescent="0.35">
      <c r="C146" t="s">
        <v>386</v>
      </c>
    </row>
    <row r="147" spans="2:21" ht="15.5" x14ac:dyDescent="0.35">
      <c r="C147" t="s">
        <v>191</v>
      </c>
      <c r="G147" s="5">
        <v>160000</v>
      </c>
      <c r="I147" s="5">
        <v>160000</v>
      </c>
      <c r="N147" s="5">
        <v>-203199200</v>
      </c>
      <c r="O147" s="5">
        <v>-304798800</v>
      </c>
      <c r="P147" s="5">
        <v>-504738800</v>
      </c>
      <c r="Q147" s="5">
        <v>-594091600</v>
      </c>
      <c r="R147" s="5">
        <v>24798953118</v>
      </c>
      <c r="S147" s="5">
        <v>-4832129061</v>
      </c>
      <c r="T147" s="5">
        <v>-5281496094</v>
      </c>
      <c r="U147" s="5">
        <v>-6005022691</v>
      </c>
    </row>
    <row r="148" spans="2:21" ht="15.5" x14ac:dyDescent="0.35">
      <c r="C148" t="s">
        <v>601</v>
      </c>
      <c r="R148" s="5">
        <v>24798953118</v>
      </c>
      <c r="S148" s="5">
        <v>-4817049061</v>
      </c>
      <c r="T148" s="5">
        <v>-5205492104</v>
      </c>
      <c r="U148" s="5">
        <v>16019131920</v>
      </c>
    </row>
    <row r="149" spans="2:21" ht="15.5" x14ac:dyDescent="0.35">
      <c r="C149" t="s">
        <v>602</v>
      </c>
      <c r="P149" s="5">
        <v>-199940000</v>
      </c>
    </row>
    <row r="150" spans="2:21" ht="15.5" x14ac:dyDescent="0.35">
      <c r="C150" t="s">
        <v>603</v>
      </c>
      <c r="G150" s="5">
        <v>160000</v>
      </c>
      <c r="I150" s="5">
        <v>160000</v>
      </c>
    </row>
    <row r="151" spans="2:21" ht="15.5" x14ac:dyDescent="0.35">
      <c r="C151" t="s">
        <v>604</v>
      </c>
      <c r="U151" s="5">
        <v>-21915173611</v>
      </c>
    </row>
    <row r="152" spans="2:21" ht="15.5" x14ac:dyDescent="0.35">
      <c r="C152" t="s">
        <v>605</v>
      </c>
      <c r="N152" s="5">
        <v>-203199200</v>
      </c>
      <c r="O152" s="5">
        <v>-304798800</v>
      </c>
      <c r="P152" s="5">
        <v>-304798800</v>
      </c>
      <c r="Q152" s="5">
        <v>-594091600</v>
      </c>
      <c r="S152" s="5">
        <v>-15080000</v>
      </c>
      <c r="T152" s="5">
        <v>-76003990</v>
      </c>
      <c r="U152" s="5">
        <v>-108981000</v>
      </c>
    </row>
    <row r="153" spans="2:21" ht="15.5" x14ac:dyDescent="0.35">
      <c r="C153" t="s">
        <v>213</v>
      </c>
      <c r="D153" s="5">
        <v>1763092</v>
      </c>
      <c r="E153" s="5">
        <v>20165164</v>
      </c>
      <c r="F153" s="5">
        <v>-108917416</v>
      </c>
      <c r="G153" s="5">
        <v>-12006347</v>
      </c>
      <c r="I153" s="5">
        <v>-561492614</v>
      </c>
      <c r="J153" s="5">
        <v>418772596</v>
      </c>
      <c r="K153" s="5">
        <v>-107275742</v>
      </c>
      <c r="L153" s="5">
        <v>-2666300872</v>
      </c>
      <c r="M153" s="5">
        <v>1508583551</v>
      </c>
      <c r="N153" s="5">
        <v>328174248</v>
      </c>
      <c r="O153" s="5">
        <v>230225645</v>
      </c>
      <c r="P153" s="5">
        <v>4145440</v>
      </c>
      <c r="Q153" s="5">
        <v>-4463288230</v>
      </c>
      <c r="R153" s="5">
        <v>5214260003</v>
      </c>
      <c r="S153" s="5">
        <v>-148989104</v>
      </c>
      <c r="T153" s="5">
        <v>-18309003</v>
      </c>
      <c r="U153" s="5">
        <v>-925919725</v>
      </c>
    </row>
    <row r="154" spans="2:21" ht="15.5" x14ac:dyDescent="0.35">
      <c r="C154" t="s">
        <v>214</v>
      </c>
      <c r="D154" s="5">
        <v>107434382</v>
      </c>
      <c r="I154" s="5">
        <v>669119847</v>
      </c>
      <c r="J154" s="5">
        <v>250209585</v>
      </c>
      <c r="K154" s="5">
        <v>358091601</v>
      </c>
      <c r="L154" s="5">
        <v>3021578591</v>
      </c>
      <c r="M154" s="5">
        <v>1497420224</v>
      </c>
      <c r="N154" s="5">
        <v>1155285986</v>
      </c>
      <c r="O154" s="5">
        <v>953052261</v>
      </c>
      <c r="P154" s="5">
        <v>903878440</v>
      </c>
      <c r="Q154" s="5">
        <v>5360862831</v>
      </c>
      <c r="R154" s="5">
        <v>146875706</v>
      </c>
      <c r="S154" s="5">
        <v>294834861</v>
      </c>
      <c r="T154" s="5">
        <v>313143864</v>
      </c>
      <c r="U154" s="5">
        <v>1239063589</v>
      </c>
    </row>
    <row r="155" spans="2:21" ht="15.5" x14ac:dyDescent="0.35">
      <c r="C155" t="s">
        <v>215</v>
      </c>
      <c r="D155" s="5">
        <v>-192851</v>
      </c>
      <c r="E155" s="5">
        <v>-9065</v>
      </c>
      <c r="F155" s="5">
        <v>-321452</v>
      </c>
      <c r="I155" s="5">
        <v>-192851</v>
      </c>
      <c r="J155" s="5">
        <v>137666</v>
      </c>
      <c r="K155" s="5">
        <v>-606274</v>
      </c>
      <c r="L155" s="5">
        <v>2813882</v>
      </c>
      <c r="M155" s="5">
        <v>15574816</v>
      </c>
      <c r="N155" s="5">
        <v>13959990</v>
      </c>
      <c r="O155" s="5">
        <v>-27991920</v>
      </c>
      <c r="P155" s="5">
        <v>45028381</v>
      </c>
      <c r="Q155" s="5">
        <v>6303839</v>
      </c>
      <c r="R155" s="5">
        <v>-272879</v>
      </c>
      <c r="S155" s="5">
        <v>1029949</v>
      </c>
    </row>
    <row r="156" spans="2:21" ht="15.5" x14ac:dyDescent="0.35">
      <c r="C156" t="s">
        <v>606</v>
      </c>
    </row>
    <row r="157" spans="2:21" ht="15.5" x14ac:dyDescent="0.35">
      <c r="C157" t="s">
        <v>216</v>
      </c>
      <c r="D157" s="5">
        <v>109004623</v>
      </c>
      <c r="E157" s="5">
        <v>20156099</v>
      </c>
      <c r="F157" s="5">
        <v>-109238868</v>
      </c>
      <c r="G157" s="5">
        <v>-12006347</v>
      </c>
      <c r="I157" s="5">
        <v>107434382</v>
      </c>
      <c r="J157" s="5">
        <v>669119847</v>
      </c>
      <c r="K157" s="5">
        <v>250209585</v>
      </c>
      <c r="L157" s="5">
        <v>358091601</v>
      </c>
      <c r="M157" s="5">
        <v>3021578591</v>
      </c>
      <c r="N157" s="5">
        <v>1497420224</v>
      </c>
      <c r="O157" s="5">
        <v>1155285986</v>
      </c>
      <c r="P157" s="5">
        <v>953052261</v>
      </c>
      <c r="Q157" s="5">
        <v>903878440</v>
      </c>
      <c r="R157" s="5">
        <v>5360862830</v>
      </c>
      <c r="S157" s="5">
        <v>146875706</v>
      </c>
      <c r="T157" s="5">
        <v>294834861</v>
      </c>
      <c r="U157" s="5">
        <v>313143864</v>
      </c>
    </row>
    <row r="159" spans="2:21" ht="15.5" x14ac:dyDescent="0.35">
      <c r="B159" t="s">
        <v>217</v>
      </c>
      <c r="C159" t="s">
        <v>11</v>
      </c>
      <c r="D159" s="5">
        <v>33600000000</v>
      </c>
      <c r="E159" s="5">
        <v>33600000000</v>
      </c>
      <c r="F159" s="5">
        <v>33600000000</v>
      </c>
      <c r="G159" s="5">
        <v>33600000000</v>
      </c>
      <c r="I159" s="5">
        <v>33600000000</v>
      </c>
      <c r="J159" s="5">
        <v>33600000000</v>
      </c>
      <c r="K159" s="5">
        <v>33600000000</v>
      </c>
      <c r="L159" s="5">
        <v>33600000000</v>
      </c>
      <c r="M159" s="5">
        <v>33600000000</v>
      </c>
      <c r="N159" s="5">
        <v>33600000000</v>
      </c>
      <c r="O159" s="5">
        <v>33600000000</v>
      </c>
      <c r="P159" s="5">
        <v>33600000000</v>
      </c>
      <c r="Q159" s="5">
        <v>33600000000</v>
      </c>
      <c r="R159" s="5">
        <v>3360000000</v>
      </c>
      <c r="S159" s="5">
        <v>3360000000</v>
      </c>
      <c r="T159" s="5">
        <v>3360000000</v>
      </c>
      <c r="U159" s="5">
        <v>3360000000</v>
      </c>
    </row>
    <row r="160" spans="2:21" ht="15.5" x14ac:dyDescent="0.35">
      <c r="C160" t="s">
        <v>218</v>
      </c>
      <c r="D160" s="6">
        <v>-0.08</v>
      </c>
      <c r="E160" s="6">
        <v>-0.15</v>
      </c>
      <c r="F160" s="6">
        <v>-0.08</v>
      </c>
      <c r="G160" s="6">
        <v>-0.03</v>
      </c>
    </row>
    <row r="161" spans="3:7" ht="15.5" x14ac:dyDescent="0.35">
      <c r="C161" t="s">
        <v>219</v>
      </c>
      <c r="D161" s="5">
        <v>-625</v>
      </c>
      <c r="E161" s="6">
        <v>-333.33</v>
      </c>
      <c r="F161" s="5">
        <v>-625</v>
      </c>
      <c r="G161" s="6">
        <v>-1666.67</v>
      </c>
    </row>
    <row r="162" spans="3:7" ht="15.5" x14ac:dyDescent="0.35">
      <c r="C162" t="s">
        <v>72</v>
      </c>
      <c r="D162" s="6">
        <v>67014.53</v>
      </c>
      <c r="E162" s="6">
        <v>41440.18</v>
      </c>
      <c r="F162" s="6">
        <v>354.76</v>
      </c>
      <c r="G162" s="6">
        <v>413.18</v>
      </c>
    </row>
    <row r="163" spans="3:7" ht="15.5" x14ac:dyDescent="0.35">
      <c r="C163" t="s">
        <v>220</v>
      </c>
      <c r="E163" s="6">
        <v>-2109999999.9999998</v>
      </c>
      <c r="F163" s="5">
        <v>-1770000000</v>
      </c>
      <c r="G163" s="5">
        <v>410000000</v>
      </c>
    </row>
    <row r="164" spans="3:7" ht="15.5" x14ac:dyDescent="0.35">
      <c r="C164" t="s">
        <v>221</v>
      </c>
      <c r="D164" s="6">
        <v>-1.55E-2</v>
      </c>
      <c r="E164" s="6">
        <v>-2.69E-2</v>
      </c>
      <c r="F164" s="6">
        <v>-1.47E-2</v>
      </c>
      <c r="G164" s="6">
        <v>-5.6999999999999993E-3</v>
      </c>
    </row>
    <row r="165" spans="3:7" ht="15.5" x14ac:dyDescent="0.35">
      <c r="C165" t="s">
        <v>222</v>
      </c>
      <c r="D165" s="6">
        <v>-1.78E-2</v>
      </c>
      <c r="E165" s="6">
        <v>-3.0800000000000001E-2</v>
      </c>
      <c r="F165" s="6">
        <v>-1.67E-2</v>
      </c>
      <c r="G165" s="6">
        <v>-6.5000000000000006E-3</v>
      </c>
    </row>
    <row r="166" spans="3:7" ht="15.5" x14ac:dyDescent="0.35">
      <c r="C166" t="s">
        <v>223</v>
      </c>
      <c r="D166" s="6">
        <v>-1.95E-2</v>
      </c>
      <c r="E166" s="6">
        <v>-2.0499999999999997E-2</v>
      </c>
      <c r="F166" s="6">
        <v>-1.84E-2</v>
      </c>
      <c r="G166" s="6">
        <v>-6.9999999999999993E-3</v>
      </c>
    </row>
    <row r="167" spans="3:7" ht="15.5" x14ac:dyDescent="0.35">
      <c r="C167" t="s">
        <v>224</v>
      </c>
    </row>
    <row r="168" spans="3:7" ht="15.5" x14ac:dyDescent="0.35">
      <c r="C168" t="s">
        <v>225</v>
      </c>
      <c r="D168" s="5">
        <v>157000000000</v>
      </c>
      <c r="E168" s="5">
        <v>160000000000</v>
      </c>
      <c r="F168" s="5">
        <v>165000000000</v>
      </c>
      <c r="G168" s="5">
        <v>167000000000</v>
      </c>
    </row>
    <row r="169" spans="3:7" ht="15.5" x14ac:dyDescent="0.35">
      <c r="C169" t="s">
        <v>226</v>
      </c>
      <c r="D169" s="6">
        <v>10.71</v>
      </c>
      <c r="E169" s="6">
        <v>10.5</v>
      </c>
      <c r="F169" s="6">
        <v>10.220000000000001</v>
      </c>
      <c r="G169" s="6">
        <v>10.039999999999999</v>
      </c>
    </row>
    <row r="170" spans="3:7" ht="15.5" x14ac:dyDescent="0.35">
      <c r="C170" t="s">
        <v>227</v>
      </c>
      <c r="D170" s="6">
        <v>4.67</v>
      </c>
      <c r="E170" s="6">
        <v>4.76</v>
      </c>
      <c r="F170" s="6">
        <v>4.8899999999999997</v>
      </c>
      <c r="G170" s="6">
        <v>4.9800000000000004</v>
      </c>
    </row>
    <row r="171" spans="3:7" ht="15.5" x14ac:dyDescent="0.35">
      <c r="C171" t="s">
        <v>228</v>
      </c>
      <c r="D171" s="6">
        <v>10.71</v>
      </c>
      <c r="E171" s="6">
        <v>10.5</v>
      </c>
      <c r="F171" s="6">
        <v>10.220000000000001</v>
      </c>
      <c r="G171" s="6">
        <v>10.039999999999999</v>
      </c>
    </row>
    <row r="172" spans="3:7" ht="15.5" x14ac:dyDescent="0.35">
      <c r="C172" t="s">
        <v>229</v>
      </c>
      <c r="D172" s="6">
        <v>4.67</v>
      </c>
      <c r="E172" s="6">
        <v>4.76</v>
      </c>
      <c r="F172" s="6">
        <v>4.8899999999999997</v>
      </c>
      <c r="G172" s="6">
        <v>4.9800000000000004</v>
      </c>
    </row>
    <row r="173" spans="3:7" ht="15.5" x14ac:dyDescent="0.35">
      <c r="C173" t="s">
        <v>230</v>
      </c>
    </row>
    <row r="174" spans="3:7" ht="15.5" x14ac:dyDescent="0.35">
      <c r="C174" t="s">
        <v>231</v>
      </c>
    </row>
    <row r="175" spans="3:7" ht="15.5" x14ac:dyDescent="0.35">
      <c r="C175" t="s">
        <v>232</v>
      </c>
      <c r="D175" s="5">
        <v>157000000000</v>
      </c>
      <c r="E175" s="5">
        <v>160000000000</v>
      </c>
      <c r="F175" s="5">
        <v>164000000000</v>
      </c>
      <c r="G175" s="5">
        <v>167000000000</v>
      </c>
    </row>
    <row r="176" spans="3:7" ht="15.5" x14ac:dyDescent="0.35">
      <c r="C176" t="s">
        <v>23</v>
      </c>
    </row>
    <row r="177" spans="3:21" ht="15.5" x14ac:dyDescent="0.35">
      <c r="C177" t="s">
        <v>20</v>
      </c>
      <c r="D177" s="5">
        <v>0</v>
      </c>
      <c r="E177" s="5">
        <v>0</v>
      </c>
      <c r="F177" s="5">
        <v>0</v>
      </c>
      <c r="G177" s="5">
        <v>0</v>
      </c>
    </row>
    <row r="178" spans="3:21" ht="15.5" x14ac:dyDescent="0.35">
      <c r="C178" t="s">
        <v>233</v>
      </c>
      <c r="D178" s="5">
        <v>40000000000</v>
      </c>
      <c r="E178" s="5">
        <v>41000000000</v>
      </c>
      <c r="F178" s="5">
        <v>43000000000</v>
      </c>
      <c r="G178" s="5">
        <v>44000000000</v>
      </c>
    </row>
    <row r="179" spans="3:21" ht="15.5" x14ac:dyDescent="0.35">
      <c r="C179" t="s">
        <v>234</v>
      </c>
      <c r="D179" s="5">
        <v>0</v>
      </c>
      <c r="E179" s="5">
        <v>0</v>
      </c>
      <c r="F179" s="5">
        <v>0</v>
      </c>
      <c r="G179" s="5">
        <v>0</v>
      </c>
    </row>
    <row r="180" spans="3:21" ht="15.5" x14ac:dyDescent="0.35">
      <c r="C180" t="s">
        <v>235</v>
      </c>
    </row>
    <row r="181" spans="3:21" ht="15.5" x14ac:dyDescent="0.35">
      <c r="C181" t="s">
        <v>12</v>
      </c>
      <c r="D181" s="5">
        <v>0</v>
      </c>
      <c r="E181" s="5">
        <v>0</v>
      </c>
      <c r="F181" s="5">
        <v>0</v>
      </c>
      <c r="G181" s="5">
        <v>0</v>
      </c>
    </row>
    <row r="182" spans="3:21" ht="15.5" x14ac:dyDescent="0.35">
      <c r="C182" t="s">
        <v>15</v>
      </c>
      <c r="D182" s="5">
        <v>0</v>
      </c>
      <c r="E182" s="5">
        <v>0</v>
      </c>
      <c r="F182" s="5">
        <v>0</v>
      </c>
      <c r="G182" s="5">
        <v>0</v>
      </c>
    </row>
    <row r="183" spans="3:21" ht="15.5" x14ac:dyDescent="0.35">
      <c r="C183" t="s">
        <v>57</v>
      </c>
      <c r="I183" s="6">
        <v>-0.38</v>
      </c>
      <c r="J183" s="6">
        <v>-0.57999999999999996</v>
      </c>
      <c r="K183" s="6">
        <v>-1.03</v>
      </c>
      <c r="L183" s="6">
        <v>-1.43</v>
      </c>
      <c r="M183" s="6">
        <v>-1.3</v>
      </c>
      <c r="N183" s="6">
        <v>-1.24</v>
      </c>
      <c r="O183" s="6">
        <v>2.5499999999999998</v>
      </c>
      <c r="P183" s="6">
        <v>-0.45</v>
      </c>
      <c r="Q183" s="6">
        <v>-0.39</v>
      </c>
      <c r="R183" s="6">
        <v>-8.16</v>
      </c>
      <c r="S183" s="6">
        <v>-4.8</v>
      </c>
      <c r="T183" s="6">
        <v>-3.52</v>
      </c>
      <c r="U183" s="6">
        <v>-5.48</v>
      </c>
    </row>
    <row r="184" spans="3:21" ht="15.5" x14ac:dyDescent="0.35">
      <c r="C184" t="s">
        <v>71</v>
      </c>
      <c r="I184" s="6">
        <v>-131.58000000000001</v>
      </c>
      <c r="J184" s="6">
        <v>-86.21</v>
      </c>
      <c r="K184" s="6">
        <v>-48.54</v>
      </c>
      <c r="L184" s="6">
        <v>-34.97</v>
      </c>
      <c r="M184" s="6">
        <v>-38.46</v>
      </c>
      <c r="N184" s="6">
        <v>-40.32</v>
      </c>
      <c r="O184" s="6">
        <v>19.61</v>
      </c>
      <c r="P184" s="6">
        <v>-533.33000000000004</v>
      </c>
      <c r="Q184" s="6">
        <v>-846.15</v>
      </c>
      <c r="R184" s="6">
        <v>-307.60000000000002</v>
      </c>
      <c r="S184" s="6">
        <v>-766.67</v>
      </c>
      <c r="T184" s="6">
        <v>-948.86</v>
      </c>
      <c r="U184" s="6">
        <v>-401.46</v>
      </c>
    </row>
    <row r="185" spans="3:21" ht="15.5" x14ac:dyDescent="0.35">
      <c r="C185" t="s">
        <v>74</v>
      </c>
      <c r="I185" s="6">
        <v>172.13</v>
      </c>
      <c r="J185" s="6">
        <v>348.9</v>
      </c>
      <c r="K185" s="6">
        <v>157.22999999999999</v>
      </c>
      <c r="L185" s="6">
        <v>253.43</v>
      </c>
      <c r="M185" s="6">
        <v>91.42</v>
      </c>
      <c r="N185" s="6">
        <v>107.27</v>
      </c>
      <c r="O185" s="6">
        <v>83.67</v>
      </c>
      <c r="P185" s="6">
        <v>452.97</v>
      </c>
      <c r="Q185" s="6">
        <v>517.82000000000005</v>
      </c>
      <c r="R185" s="6">
        <v>99.98</v>
      </c>
      <c r="S185" s="6">
        <v>619.69000000000005</v>
      </c>
      <c r="T185" s="6">
        <v>518.85</v>
      </c>
      <c r="U185" s="6">
        <v>297.54000000000002</v>
      </c>
    </row>
    <row r="186" spans="3:21" ht="15.5" x14ac:dyDescent="0.35">
      <c r="C186" t="s">
        <v>236</v>
      </c>
      <c r="I186" s="5">
        <v>-5200000000</v>
      </c>
      <c r="J186" s="5">
        <v>-13570000000</v>
      </c>
      <c r="K186" s="5">
        <v>-10770000000</v>
      </c>
      <c r="L186" s="6">
        <v>-17059999999.999998</v>
      </c>
      <c r="M186" s="5">
        <v>-10520000000</v>
      </c>
      <c r="N186" s="5">
        <v>-13210000000</v>
      </c>
      <c r="O186" s="5">
        <v>-5740000000</v>
      </c>
      <c r="P186" s="5">
        <v>-9000000000</v>
      </c>
    </row>
    <row r="187" spans="3:21" ht="15.5" x14ac:dyDescent="0.35">
      <c r="C187" t="s">
        <v>237</v>
      </c>
      <c r="I187" s="6">
        <v>-7.0400000000000004E-2</v>
      </c>
      <c r="J187" s="6">
        <v>-9.9600000000000008E-2</v>
      </c>
      <c r="K187" s="6">
        <v>-0.16149999999999998</v>
      </c>
      <c r="L187" s="6">
        <v>-0.191</v>
      </c>
      <c r="M187" s="6">
        <v>-0.1462</v>
      </c>
      <c r="N187" s="6">
        <v>-0.12089999999999999</v>
      </c>
      <c r="O187" s="6">
        <v>0.2225</v>
      </c>
      <c r="P187" s="6">
        <v>-5.0499999999999996E-2</v>
      </c>
      <c r="Q187" s="6">
        <v>-4.1399999999999999E-2</v>
      </c>
      <c r="R187" s="6">
        <v>-7.51E-2</v>
      </c>
      <c r="S187" s="6">
        <v>-4.8600000000000004E-2</v>
      </c>
      <c r="T187" s="6">
        <v>-3.3700000000000001E-2</v>
      </c>
      <c r="U187" s="6">
        <v>-5.0300000000000004E-2</v>
      </c>
    </row>
    <row r="188" spans="3:21" ht="15.5" x14ac:dyDescent="0.35">
      <c r="C188" t="s">
        <v>238</v>
      </c>
      <c r="I188" s="6">
        <v>-8.0399999999999985E-2</v>
      </c>
      <c r="J188" s="6">
        <v>-0.113</v>
      </c>
      <c r="K188" s="6">
        <v>-0.18160000000000001</v>
      </c>
      <c r="L188" s="6">
        <v>-0.21260000000000001</v>
      </c>
      <c r="M188" s="6">
        <v>-0.15960000000000002</v>
      </c>
      <c r="N188" s="6">
        <v>-0.13059999999999999</v>
      </c>
      <c r="O188" s="6">
        <v>0.23809999999999998</v>
      </c>
      <c r="P188" s="6">
        <v>-5.5E-2</v>
      </c>
      <c r="Q188" s="6">
        <v>-4.5100000000000001E-2</v>
      </c>
      <c r="R188" s="6">
        <v>-9.3399999999999997E-2</v>
      </c>
      <c r="S188" s="6">
        <v>-5.0599999999999999E-2</v>
      </c>
      <c r="T188" s="6">
        <v>-3.5299999999999998E-2</v>
      </c>
      <c r="U188" s="6">
        <v>-5.2999999999999999E-2</v>
      </c>
    </row>
    <row r="189" spans="3:21" ht="15.5" x14ac:dyDescent="0.35">
      <c r="C189" t="s">
        <v>239</v>
      </c>
      <c r="I189" s="6">
        <v>-6.3899999999999998E-2</v>
      </c>
      <c r="J189" s="6">
        <v>-0.10039999999999999</v>
      </c>
      <c r="K189" s="6">
        <v>-7.7199999999999991E-2</v>
      </c>
      <c r="L189" s="6">
        <v>-8.8599999999999998E-2</v>
      </c>
      <c r="M189" s="6">
        <v>-5.5399999999999998E-2</v>
      </c>
      <c r="N189" s="6">
        <v>-5.8400000000000001E-2</v>
      </c>
      <c r="O189" s="6">
        <v>-4.1200000000000001E-2</v>
      </c>
      <c r="P189" s="6">
        <v>-5.7800000000000004E-2</v>
      </c>
      <c r="Q189" s="6">
        <v>-4.0500000000000001E-2</v>
      </c>
      <c r="R189" s="6">
        <v>-9.3100000000000002E-2</v>
      </c>
      <c r="S189" s="6">
        <v>-5.4699999999999999E-2</v>
      </c>
      <c r="T189" s="6">
        <v>-5.0799999999999998E-2</v>
      </c>
      <c r="U189" s="6">
        <v>-0.12029999999999999</v>
      </c>
    </row>
    <row r="190" spans="3:21" ht="15.5" x14ac:dyDescent="0.35">
      <c r="C190" t="s">
        <v>240</v>
      </c>
      <c r="J190" s="6">
        <v>-3137.01</v>
      </c>
      <c r="L190" s="6">
        <v>-1999.61</v>
      </c>
    </row>
    <row r="191" spans="3:21" ht="15.5" x14ac:dyDescent="0.35">
      <c r="C191" t="s">
        <v>68</v>
      </c>
      <c r="I191" s="6">
        <v>10.5</v>
      </c>
      <c r="J191" s="6">
        <v>9.75</v>
      </c>
      <c r="K191" s="6">
        <v>8.7899999999999991</v>
      </c>
      <c r="L191" s="6">
        <v>7.43</v>
      </c>
      <c r="M191" s="6">
        <v>6.13</v>
      </c>
      <c r="N191" s="6">
        <v>5.29</v>
      </c>
      <c r="O191" s="6">
        <v>4.68</v>
      </c>
      <c r="P191" s="6">
        <v>29.41</v>
      </c>
      <c r="Q191" s="6">
        <v>38.42</v>
      </c>
      <c r="R191" s="6">
        <v>28.73</v>
      </c>
      <c r="S191" s="6">
        <v>38.76</v>
      </c>
      <c r="T191" s="6">
        <v>33.479999999999997</v>
      </c>
      <c r="U191" s="6">
        <v>21.3</v>
      </c>
    </row>
    <row r="192" spans="3:21" ht="15.5" x14ac:dyDescent="0.35">
      <c r="C192" t="s">
        <v>65</v>
      </c>
      <c r="I192" s="6">
        <v>4.76</v>
      </c>
      <c r="J192" s="6">
        <v>5.13</v>
      </c>
      <c r="K192" s="6">
        <v>5.69</v>
      </c>
      <c r="L192" s="6">
        <v>6.73</v>
      </c>
      <c r="M192" s="6">
        <v>8.16</v>
      </c>
      <c r="N192" s="6">
        <v>9.4499999999999993</v>
      </c>
      <c r="O192" s="6">
        <v>10.69</v>
      </c>
      <c r="P192" s="6">
        <v>8.16</v>
      </c>
      <c r="Q192" s="6">
        <v>8.59</v>
      </c>
      <c r="R192" s="6">
        <v>87.35</v>
      </c>
      <c r="S192" s="6">
        <v>94.95</v>
      </c>
      <c r="T192" s="6">
        <v>99.76</v>
      </c>
      <c r="U192" s="6">
        <v>103.29</v>
      </c>
    </row>
    <row r="193" spans="2:21" ht="15.5" x14ac:dyDescent="0.35">
      <c r="C193" t="s">
        <v>241</v>
      </c>
      <c r="I193" s="6">
        <v>10.5</v>
      </c>
      <c r="J193" s="6">
        <v>9.75</v>
      </c>
      <c r="K193" s="6">
        <v>8.7899999999999991</v>
      </c>
      <c r="L193" s="6">
        <v>7.43</v>
      </c>
      <c r="M193" s="6">
        <v>6.13</v>
      </c>
      <c r="N193" s="6">
        <v>5.29</v>
      </c>
      <c r="O193" s="6">
        <v>4.68</v>
      </c>
      <c r="P193" s="6">
        <v>29.41</v>
      </c>
      <c r="Q193" s="6">
        <v>38.42</v>
      </c>
      <c r="R193" s="6">
        <v>28.73</v>
      </c>
      <c r="S193" s="6">
        <v>38.76</v>
      </c>
      <c r="T193" s="6">
        <v>33.479999999999997</v>
      </c>
      <c r="U193" s="6">
        <v>21.3</v>
      </c>
    </row>
    <row r="194" spans="2:21" ht="15.5" x14ac:dyDescent="0.35">
      <c r="C194" t="s">
        <v>242</v>
      </c>
      <c r="I194" s="6">
        <v>4.76</v>
      </c>
      <c r="J194" s="6">
        <v>5.13</v>
      </c>
      <c r="K194" s="6">
        <v>5.69</v>
      </c>
      <c r="L194" s="6">
        <v>6.73</v>
      </c>
      <c r="M194" s="6">
        <v>8.16</v>
      </c>
      <c r="N194" s="6">
        <v>9.4499999999999993</v>
      </c>
      <c r="O194" s="6">
        <v>10.69</v>
      </c>
      <c r="P194" s="6">
        <v>8.16</v>
      </c>
      <c r="Q194" s="6">
        <v>8.59</v>
      </c>
      <c r="R194" s="6">
        <v>87.35</v>
      </c>
      <c r="S194" s="6">
        <v>94.95</v>
      </c>
      <c r="T194" s="6">
        <v>99.76</v>
      </c>
      <c r="U194" s="6">
        <v>103.29</v>
      </c>
    </row>
    <row r="195" spans="2:21" ht="15.5" x14ac:dyDescent="0.35">
      <c r="C195" t="s">
        <v>243</v>
      </c>
      <c r="O195" s="5">
        <v>0</v>
      </c>
      <c r="P195" s="5">
        <v>0</v>
      </c>
      <c r="Q195" s="5">
        <v>0</v>
      </c>
      <c r="R195" s="5">
        <v>23000000000</v>
      </c>
      <c r="S195" s="5">
        <v>11000000000</v>
      </c>
      <c r="T195" s="5">
        <v>3000000000</v>
      </c>
      <c r="U195" s="5">
        <v>3000000000</v>
      </c>
    </row>
    <row r="196" spans="2:21" ht="15.5" x14ac:dyDescent="0.35">
      <c r="C196" t="s">
        <v>244</v>
      </c>
      <c r="P196" s="5">
        <v>0</v>
      </c>
      <c r="Q196" s="5">
        <v>0</v>
      </c>
      <c r="R196" s="5">
        <v>13000000000</v>
      </c>
      <c r="S196" s="5">
        <v>0</v>
      </c>
      <c r="T196" s="5">
        <v>11000000000</v>
      </c>
      <c r="U196" s="5">
        <v>14000000000</v>
      </c>
    </row>
    <row r="197" spans="2:21" ht="15.5" x14ac:dyDescent="0.35">
      <c r="C197" t="s">
        <v>25</v>
      </c>
      <c r="O197" s="5">
        <v>0</v>
      </c>
      <c r="P197" s="5">
        <v>0</v>
      </c>
      <c r="Q197" s="5">
        <v>1000000000</v>
      </c>
      <c r="R197" s="5">
        <v>36000000000</v>
      </c>
      <c r="S197" s="5">
        <v>11000000000</v>
      </c>
      <c r="T197" s="5">
        <v>14000000000</v>
      </c>
      <c r="U197" s="5">
        <v>17000000000</v>
      </c>
    </row>
    <row r="198" spans="2:21" ht="15.5" x14ac:dyDescent="0.35">
      <c r="C198" t="s">
        <v>22</v>
      </c>
      <c r="I198" s="5">
        <v>0</v>
      </c>
      <c r="J198" s="5">
        <v>-1000000000</v>
      </c>
      <c r="K198" s="5">
        <v>0</v>
      </c>
      <c r="L198" s="5">
        <v>0</v>
      </c>
      <c r="M198" s="5">
        <v>-3000000000</v>
      </c>
      <c r="N198" s="5">
        <v>-1000000000</v>
      </c>
      <c r="O198" s="5">
        <v>-1000000000</v>
      </c>
      <c r="P198" s="5">
        <v>0</v>
      </c>
      <c r="Q198" s="5">
        <v>0</v>
      </c>
      <c r="R198" s="5">
        <v>31000000000</v>
      </c>
      <c r="S198" s="5">
        <v>11000000000</v>
      </c>
      <c r="T198" s="5">
        <v>14000000000</v>
      </c>
      <c r="U198" s="5">
        <v>17000000000</v>
      </c>
    </row>
    <row r="199" spans="2:21" ht="15.5" x14ac:dyDescent="0.35">
      <c r="C199" t="s">
        <v>245</v>
      </c>
      <c r="I199" s="5">
        <v>41000000000</v>
      </c>
      <c r="J199" s="5">
        <v>44000000000</v>
      </c>
      <c r="K199" s="5">
        <v>49000000000</v>
      </c>
      <c r="L199" s="5">
        <v>63000000000</v>
      </c>
      <c r="M199" s="5">
        <v>81000000000</v>
      </c>
      <c r="N199" s="5">
        <v>101000000000</v>
      </c>
      <c r="O199" s="5">
        <v>101000000000</v>
      </c>
      <c r="P199" s="5">
        <v>-1000000000</v>
      </c>
      <c r="Q199" s="5">
        <v>-4000000000</v>
      </c>
      <c r="R199" s="5">
        <v>-23000000000</v>
      </c>
      <c r="S199" s="5">
        <v>0</v>
      </c>
      <c r="T199" s="5">
        <v>8000000000</v>
      </c>
      <c r="U199" s="5">
        <v>11000000000</v>
      </c>
    </row>
    <row r="200" spans="2:21" ht="15.5" x14ac:dyDescent="0.35">
      <c r="C200" t="s">
        <v>246</v>
      </c>
      <c r="I200" s="5">
        <v>-1000000000</v>
      </c>
      <c r="J200" s="5">
        <v>0</v>
      </c>
      <c r="K200" s="5">
        <v>-7000000000</v>
      </c>
      <c r="L200" s="5">
        <v>-3000000000</v>
      </c>
      <c r="M200" s="5">
        <v>2000000000</v>
      </c>
      <c r="N200" s="5">
        <v>1000000000</v>
      </c>
      <c r="O200" s="5">
        <v>1000000000</v>
      </c>
      <c r="P200" s="5">
        <v>1000000000</v>
      </c>
      <c r="Q200" s="5">
        <v>-4000000000</v>
      </c>
      <c r="R200" s="5">
        <v>-2000000000</v>
      </c>
      <c r="S200" s="5">
        <v>3000000000</v>
      </c>
      <c r="T200" s="5">
        <v>6000000000</v>
      </c>
      <c r="U200" s="5">
        <v>6000000000</v>
      </c>
    </row>
    <row r="201" spans="2:21" ht="15.5" x14ac:dyDescent="0.35">
      <c r="C201" t="s">
        <v>247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-18000000000</v>
      </c>
      <c r="S201" s="5">
        <v>0</v>
      </c>
      <c r="T201" s="5">
        <v>0</v>
      </c>
      <c r="U201" s="5">
        <v>-1000000000</v>
      </c>
    </row>
    <row r="202" spans="2:21" ht="15.5" x14ac:dyDescent="0.35">
      <c r="C202" t="s">
        <v>14</v>
      </c>
      <c r="I202" s="5">
        <v>-1000000000</v>
      </c>
      <c r="J202" s="5">
        <v>0</v>
      </c>
      <c r="K202" s="5">
        <v>-8000000000</v>
      </c>
      <c r="L202" s="5">
        <v>-3000000000</v>
      </c>
      <c r="M202" s="5">
        <v>2000000000</v>
      </c>
      <c r="N202" s="5">
        <v>0</v>
      </c>
      <c r="O202" s="5">
        <v>0</v>
      </c>
      <c r="P202" s="5">
        <v>1000000000</v>
      </c>
      <c r="Q202" s="5">
        <v>-4000000000</v>
      </c>
      <c r="R202" s="5">
        <v>-20000000000</v>
      </c>
      <c r="S202" s="5">
        <v>3000000000</v>
      </c>
      <c r="T202" s="5">
        <v>5000000000</v>
      </c>
      <c r="U202" s="5">
        <v>5000000000</v>
      </c>
    </row>
    <row r="203" spans="2:21" ht="15.5" x14ac:dyDescent="0.35">
      <c r="C203" t="s">
        <v>16</v>
      </c>
      <c r="I203" s="6">
        <v>-0.02</v>
      </c>
      <c r="J203" s="6">
        <v>0.01</v>
      </c>
      <c r="K203" s="6">
        <v>-0.22</v>
      </c>
      <c r="L203" s="6">
        <v>-0.08</v>
      </c>
      <c r="M203" s="6">
        <v>0.05</v>
      </c>
      <c r="N203" s="6">
        <v>0.01</v>
      </c>
      <c r="O203" s="6">
        <v>0.01</v>
      </c>
      <c r="P203" s="6">
        <v>0.02</v>
      </c>
      <c r="Q203" s="6">
        <v>-0.12</v>
      </c>
      <c r="R203" s="6">
        <v>-5.83</v>
      </c>
      <c r="S203" s="6">
        <v>0.91</v>
      </c>
      <c r="T203" s="6">
        <v>1.62</v>
      </c>
      <c r="U203" s="6">
        <v>1.45</v>
      </c>
    </row>
    <row r="205" spans="2:21" ht="15.5" x14ac:dyDescent="0.35">
      <c r="B205" t="s">
        <v>248</v>
      </c>
      <c r="C205" t="s">
        <v>249</v>
      </c>
      <c r="D205" s="5">
        <v>-3000000000</v>
      </c>
      <c r="E205" s="5">
        <v>-5000000000</v>
      </c>
      <c r="F205" s="5">
        <v>-3000000000</v>
      </c>
      <c r="G205" s="5">
        <v>-1000000000</v>
      </c>
      <c r="H205" s="5">
        <v>-11000000000</v>
      </c>
      <c r="I205" s="5">
        <v>-13000000000</v>
      </c>
      <c r="J205" s="5">
        <v>-19000000000</v>
      </c>
      <c r="K205" s="5">
        <v>-35000000000</v>
      </c>
      <c r="L205" s="5">
        <v>-48000000000</v>
      </c>
      <c r="M205" s="5">
        <v>-44000000000</v>
      </c>
      <c r="N205" s="5">
        <v>-41000000000</v>
      </c>
      <c r="O205" s="5">
        <v>86000000000</v>
      </c>
      <c r="P205" s="5">
        <v>-15000000000</v>
      </c>
      <c r="Q205" s="5">
        <v>-13000000000</v>
      </c>
    </row>
    <row r="206" spans="2:21" ht="15.5" x14ac:dyDescent="0.35">
      <c r="C206" t="s">
        <v>250</v>
      </c>
      <c r="H206" s="5">
        <v>-12000000000</v>
      </c>
      <c r="I206" s="5">
        <v>-13000000000</v>
      </c>
      <c r="J206" s="5">
        <v>-19000000000</v>
      </c>
      <c r="K206" s="5">
        <v>-35000000000</v>
      </c>
      <c r="L206" s="5">
        <v>-48000000000</v>
      </c>
      <c r="M206" s="5">
        <v>-44000000000</v>
      </c>
      <c r="N206" s="5">
        <v>-41000000000</v>
      </c>
      <c r="O206" s="5">
        <v>86000000000</v>
      </c>
      <c r="P206" s="5">
        <v>-15000000000</v>
      </c>
      <c r="Q206" s="5">
        <v>-13000000000</v>
      </c>
    </row>
    <row r="207" spans="2:21" ht="15.5" x14ac:dyDescent="0.35">
      <c r="C207" t="s">
        <v>56</v>
      </c>
      <c r="D207" s="6">
        <v>-0.08</v>
      </c>
      <c r="E207" s="6">
        <v>-0.15</v>
      </c>
      <c r="F207" s="6">
        <v>-0.08</v>
      </c>
      <c r="G207" s="6">
        <v>-0.03</v>
      </c>
      <c r="H207" s="6">
        <v>-0.33</v>
      </c>
      <c r="I207" s="6">
        <v>-0.38</v>
      </c>
      <c r="J207" s="6">
        <v>-0.57999999999999996</v>
      </c>
      <c r="K207" s="6">
        <v>-1.03</v>
      </c>
      <c r="L207" s="6">
        <v>-1.43</v>
      </c>
      <c r="M207" s="6">
        <v>-1.3</v>
      </c>
      <c r="N207" s="6">
        <v>-1.24</v>
      </c>
      <c r="O207" s="6">
        <v>2.5499999999999998</v>
      </c>
      <c r="P207" s="6">
        <v>-0.45</v>
      </c>
      <c r="Q207" s="6">
        <v>-0.39</v>
      </c>
    </row>
    <row r="208" spans="2:21" ht="15.5" x14ac:dyDescent="0.35">
      <c r="C208" t="s">
        <v>251</v>
      </c>
      <c r="H208" s="6">
        <v>-0.34</v>
      </c>
      <c r="I208" s="6">
        <v>-0.38</v>
      </c>
      <c r="J208" s="6">
        <v>-0.57999999999999996</v>
      </c>
      <c r="K208" s="6">
        <v>-1.03</v>
      </c>
      <c r="L208" s="6">
        <v>-1.43</v>
      </c>
      <c r="M208" s="6">
        <v>-1.3</v>
      </c>
      <c r="N208" s="6">
        <v>-1.24</v>
      </c>
      <c r="O208" s="6">
        <v>2.5499999999999998</v>
      </c>
      <c r="P208" s="6">
        <v>-0.45</v>
      </c>
      <c r="Q208" s="6">
        <v>-0.39</v>
      </c>
    </row>
    <row r="209" spans="3:17" ht="15.5" x14ac:dyDescent="0.35">
      <c r="C209" t="s">
        <v>252</v>
      </c>
      <c r="D209" s="5">
        <v>25000000</v>
      </c>
      <c r="E209" s="5">
        <v>41000000</v>
      </c>
      <c r="F209" s="5">
        <v>5000000000</v>
      </c>
      <c r="G209" s="5">
        <v>4000000000</v>
      </c>
      <c r="H209" s="5">
        <v>100000000</v>
      </c>
      <c r="I209" s="5">
        <v>10000000000</v>
      </c>
      <c r="J209" s="5">
        <v>5000000000</v>
      </c>
      <c r="K209" s="5">
        <v>11000000000</v>
      </c>
      <c r="L209" s="5">
        <v>7000000000</v>
      </c>
      <c r="M209" s="5">
        <v>18000000000</v>
      </c>
      <c r="N209" s="5">
        <v>16000000000</v>
      </c>
      <c r="O209" s="5">
        <v>20000000000</v>
      </c>
      <c r="P209" s="5">
        <v>18000000000</v>
      </c>
      <c r="Q209" s="5">
        <v>21000000000</v>
      </c>
    </row>
    <row r="210" spans="3:17" ht="15.5" x14ac:dyDescent="0.35">
      <c r="C210" t="s">
        <v>253</v>
      </c>
      <c r="H210" s="5">
        <v>9000000000</v>
      </c>
      <c r="I210" s="5">
        <v>10000000000</v>
      </c>
      <c r="J210" s="5">
        <v>5000000000</v>
      </c>
      <c r="K210" s="5">
        <v>11000000000</v>
      </c>
      <c r="L210" s="5">
        <v>7000000000</v>
      </c>
      <c r="M210" s="5">
        <v>18000000000</v>
      </c>
      <c r="N210" s="5">
        <v>16000000000</v>
      </c>
      <c r="O210" s="5">
        <v>20000000000</v>
      </c>
      <c r="P210" s="5">
        <v>18000000000</v>
      </c>
      <c r="Q210" s="5">
        <v>21000000000</v>
      </c>
    </row>
    <row r="211" spans="3:17" ht="15.5" x14ac:dyDescent="0.35">
      <c r="C211" t="s">
        <v>254</v>
      </c>
      <c r="I211" s="6">
        <v>-150.61000000000001</v>
      </c>
    </row>
    <row r="212" spans="3:17" ht="15.5" x14ac:dyDescent="0.35">
      <c r="C212" t="s">
        <v>255</v>
      </c>
      <c r="I212" s="6">
        <v>-145.41</v>
      </c>
    </row>
    <row r="213" spans="3:17" ht="15.5" x14ac:dyDescent="0.35">
      <c r="C213" t="s">
        <v>256</v>
      </c>
      <c r="I213" s="6">
        <v>7.49</v>
      </c>
    </row>
    <row r="214" spans="3:17" ht="15.5" x14ac:dyDescent="0.35">
      <c r="C214" t="s">
        <v>257</v>
      </c>
      <c r="I214" s="6">
        <v>-6.8999999999999999E-3</v>
      </c>
    </row>
    <row r="215" spans="3:17" ht="15.5" x14ac:dyDescent="0.35">
      <c r="C215" t="s">
        <v>258</v>
      </c>
      <c r="I215" s="6">
        <v>189.46</v>
      </c>
    </row>
    <row r="216" spans="3:17" ht="15.5" x14ac:dyDescent="0.35">
      <c r="C216" t="s">
        <v>259</v>
      </c>
      <c r="I216" s="6">
        <v>10.7</v>
      </c>
    </row>
    <row r="217" spans="3:17" ht="15.5" x14ac:dyDescent="0.35">
      <c r="C217" t="s">
        <v>260</v>
      </c>
      <c r="I217" s="6">
        <v>-16185.52</v>
      </c>
    </row>
    <row r="218" spans="3:17" ht="15.5" x14ac:dyDescent="0.35">
      <c r="C218" t="s">
        <v>261</v>
      </c>
      <c r="I218" s="6">
        <v>-16185.52</v>
      </c>
    </row>
    <row r="219" spans="3:17" ht="15.5" x14ac:dyDescent="0.35">
      <c r="C219" t="s">
        <v>262</v>
      </c>
      <c r="I219" s="6">
        <v>-138.94</v>
      </c>
    </row>
    <row r="220" spans="3:17" ht="15.5" x14ac:dyDescent="0.35">
      <c r="C220" t="s">
        <v>263</v>
      </c>
      <c r="I220" s="6">
        <v>-323.38</v>
      </c>
    </row>
    <row r="221" spans="3:17" ht="15.5" x14ac:dyDescent="0.35">
      <c r="C221" t="s">
        <v>264</v>
      </c>
      <c r="I221" s="6">
        <v>-4.22</v>
      </c>
    </row>
    <row r="222" spans="3:17" ht="15.5" x14ac:dyDescent="0.35">
      <c r="C222" t="s">
        <v>266</v>
      </c>
      <c r="I222" s="6">
        <v>-0.34</v>
      </c>
    </row>
    <row r="223" spans="3:17" ht="15.5" x14ac:dyDescent="0.35">
      <c r="C223" t="s">
        <v>267</v>
      </c>
      <c r="I223" s="6">
        <v>-0.33</v>
      </c>
    </row>
    <row r="224" spans="3:17" ht="15.5" x14ac:dyDescent="0.35">
      <c r="C224" t="s">
        <v>268</v>
      </c>
      <c r="I224" s="6">
        <v>0.26</v>
      </c>
    </row>
    <row r="225" spans="3:9" ht="15.5" x14ac:dyDescent="0.35">
      <c r="C225" t="s">
        <v>270</v>
      </c>
      <c r="I225" s="6">
        <v>4.67</v>
      </c>
    </row>
    <row r="226" spans="3:9" ht="15.5" x14ac:dyDescent="0.35">
      <c r="C226" t="s">
        <v>272</v>
      </c>
      <c r="D226" s="6">
        <v>107.19</v>
      </c>
    </row>
    <row r="227" spans="3:9" ht="15.5" x14ac:dyDescent="0.35">
      <c r="C227" t="s">
        <v>273</v>
      </c>
      <c r="D227" s="5">
        <v>9</v>
      </c>
    </row>
    <row r="228" spans="3:9" ht="15.5" x14ac:dyDescent="0.35">
      <c r="C228" t="s">
        <v>276</v>
      </c>
      <c r="D228" s="6">
        <v>0.14000000000000001</v>
      </c>
    </row>
    <row r="229" spans="3:9" ht="15.5" x14ac:dyDescent="0.35">
      <c r="C229" t="s">
        <v>278</v>
      </c>
      <c r="D229" s="6">
        <v>1.1499999999999999</v>
      </c>
    </row>
    <row r="230" spans="3:9" ht="15.5" x14ac:dyDescent="0.35">
      <c r="C230" t="s">
        <v>12</v>
      </c>
      <c r="D230" s="5">
        <v>0</v>
      </c>
    </row>
    <row r="231" spans="3:9" ht="15.5" x14ac:dyDescent="0.35">
      <c r="C231" t="s">
        <v>280</v>
      </c>
      <c r="I231" s="6">
        <v>4.34</v>
      </c>
    </row>
    <row r="232" spans="3:9" ht="15.5" x14ac:dyDescent="0.35">
      <c r="C232" t="s">
        <v>281</v>
      </c>
      <c r="I232" s="6">
        <v>-6.4299999999999996E-2</v>
      </c>
    </row>
    <row r="233" spans="3:9" ht="15.5" x14ac:dyDescent="0.35">
      <c r="C233" t="s">
        <v>282</v>
      </c>
      <c r="I233" s="6">
        <v>-7.3599999999999999E-2</v>
      </c>
    </row>
    <row r="234" spans="3:9" ht="15.5" x14ac:dyDescent="0.35">
      <c r="C234" t="s">
        <v>283</v>
      </c>
      <c r="I234" s="6">
        <v>-6.6900000000000001E-2</v>
      </c>
    </row>
    <row r="235" spans="3:9" ht="15.5" x14ac:dyDescent="0.35">
      <c r="C235" t="s">
        <v>284</v>
      </c>
      <c r="I235" s="6">
        <v>-7.9699999999999993E-2</v>
      </c>
    </row>
    <row r="236" spans="3:9" ht="15.5" x14ac:dyDescent="0.35">
      <c r="C236" t="s">
        <v>285</v>
      </c>
      <c r="D236" s="6">
        <v>14087.5</v>
      </c>
    </row>
    <row r="237" spans="3:9" ht="15.5" x14ac:dyDescent="0.35">
      <c r="C237" t="s">
        <v>286</v>
      </c>
      <c r="D237" s="6">
        <v>1067.56</v>
      </c>
    </row>
    <row r="238" spans="3:9" ht="15.5" x14ac:dyDescent="0.35">
      <c r="C238" t="s">
        <v>287</v>
      </c>
      <c r="D238" s="6">
        <v>1.24</v>
      </c>
    </row>
    <row r="239" spans="3:9" ht="15.5" x14ac:dyDescent="0.35">
      <c r="C239" t="s">
        <v>288</v>
      </c>
      <c r="D239" s="6">
        <v>15153.82</v>
      </c>
    </row>
    <row r="240" spans="3:9" ht="15.5" x14ac:dyDescent="0.35">
      <c r="C240" t="s">
        <v>289</v>
      </c>
      <c r="D240" s="6">
        <v>0.01</v>
      </c>
    </row>
    <row r="241" spans="3:9" ht="15.5" x14ac:dyDescent="0.35">
      <c r="C241" t="s">
        <v>290</v>
      </c>
      <c r="I241" s="6">
        <v>0.05</v>
      </c>
    </row>
    <row r="242" spans="3:9" ht="15.5" x14ac:dyDescent="0.35">
      <c r="C242" t="s">
        <v>291</v>
      </c>
      <c r="I242" s="6">
        <v>0.5</v>
      </c>
    </row>
    <row r="243" spans="3:9" ht="15.5" x14ac:dyDescent="0.35">
      <c r="C243" t="s">
        <v>52</v>
      </c>
      <c r="I243" s="5">
        <v>1680000000000</v>
      </c>
    </row>
    <row r="244" spans="3:9" ht="15.5" x14ac:dyDescent="0.35">
      <c r="C244" t="s">
        <v>292</v>
      </c>
      <c r="I244" s="5">
        <v>1680000000000</v>
      </c>
    </row>
    <row r="245" spans="3:9" ht="15.5" x14ac:dyDescent="0.35">
      <c r="C245" t="s">
        <v>293</v>
      </c>
      <c r="I245" s="5">
        <v>33600000000</v>
      </c>
    </row>
    <row r="246" spans="3:9" ht="15.5" x14ac:dyDescent="0.35">
      <c r="C246" t="s">
        <v>294</v>
      </c>
      <c r="I246" s="6">
        <v>0.59130000000000005</v>
      </c>
    </row>
    <row r="247" spans="3:9" ht="15.5" x14ac:dyDescent="0.35">
      <c r="C247" t="s">
        <v>295</v>
      </c>
      <c r="D247" s="6">
        <v>-125.38510000000001</v>
      </c>
    </row>
    <row r="248" spans="3:9" ht="15.5" x14ac:dyDescent="0.35">
      <c r="C248" t="s">
        <v>296</v>
      </c>
      <c r="D248" s="6">
        <v>-140.27090000000001</v>
      </c>
    </row>
    <row r="249" spans="3:9" ht="15.5" x14ac:dyDescent="0.35">
      <c r="C249" t="s">
        <v>297</v>
      </c>
      <c r="D249" s="6">
        <v>-111.23700000000001</v>
      </c>
    </row>
    <row r="250" spans="3:9" ht="15.5" x14ac:dyDescent="0.35">
      <c r="C250" t="s">
        <v>298</v>
      </c>
      <c r="D250" s="6">
        <v>-0.97270000000000001</v>
      </c>
    </row>
    <row r="251" spans="3:9" ht="15.5" x14ac:dyDescent="0.35">
      <c r="C251" t="s">
        <v>299</v>
      </c>
      <c r="D251" s="6">
        <v>-0.12909999999999999</v>
      </c>
    </row>
    <row r="252" spans="3:9" ht="15.5" x14ac:dyDescent="0.35">
      <c r="C252" t="s">
        <v>300</v>
      </c>
      <c r="D252" s="6">
        <v>0.31690000000000002</v>
      </c>
    </row>
    <row r="253" spans="3:9" ht="15.5" x14ac:dyDescent="0.35">
      <c r="C253" t="s">
        <v>365</v>
      </c>
      <c r="I253" s="6">
        <v>1.24</v>
      </c>
    </row>
    <row r="254" spans="3:9" ht="15.5" x14ac:dyDescent="0.35">
      <c r="C254" t="s">
        <v>366</v>
      </c>
      <c r="I254" t="s">
        <v>607</v>
      </c>
    </row>
    <row r="255" spans="3:9" ht="15.5" x14ac:dyDescent="0.35">
      <c r="C255" t="s">
        <v>301</v>
      </c>
      <c r="I255" s="5">
        <v>7</v>
      </c>
    </row>
    <row r="256" spans="3:9" ht="15.5" x14ac:dyDescent="0.35">
      <c r="C256" t="s">
        <v>302</v>
      </c>
      <c r="I256" s="6">
        <v>0.64</v>
      </c>
    </row>
    <row r="257" spans="3:9" ht="15.5" x14ac:dyDescent="0.35">
      <c r="C257" t="s">
        <v>303</v>
      </c>
      <c r="I257" s="6">
        <v>0.6</v>
      </c>
    </row>
    <row r="258" spans="3:9" ht="15.5" x14ac:dyDescent="0.35">
      <c r="C258" t="s">
        <v>305</v>
      </c>
      <c r="I258" s="6">
        <v>0.26</v>
      </c>
    </row>
    <row r="259" spans="3:9" ht="15.5" x14ac:dyDescent="0.35">
      <c r="C259" t="s">
        <v>306</v>
      </c>
      <c r="I259" s="6">
        <v>0.01</v>
      </c>
    </row>
    <row r="260" spans="3:9" ht="15.5" x14ac:dyDescent="0.35">
      <c r="C260" t="s">
        <v>307</v>
      </c>
      <c r="I260" s="6">
        <v>0.06</v>
      </c>
    </row>
    <row r="261" spans="3:9" ht="15.5" x14ac:dyDescent="0.35">
      <c r="C261" t="s">
        <v>308</v>
      </c>
      <c r="I261" s="6">
        <v>0.95</v>
      </c>
    </row>
    <row r="262" spans="3:9" ht="15.5" x14ac:dyDescent="0.35">
      <c r="C262" t="s">
        <v>309</v>
      </c>
      <c r="I262" s="5">
        <v>9000000000</v>
      </c>
    </row>
    <row r="263" spans="3:9" ht="15.5" x14ac:dyDescent="0.35">
      <c r="C263" t="s">
        <v>310</v>
      </c>
      <c r="I263" s="5">
        <v>-10000000000</v>
      </c>
    </row>
    <row r="264" spans="3:9" ht="15.5" x14ac:dyDescent="0.35">
      <c r="C264" t="s">
        <v>311</v>
      </c>
      <c r="I264" s="5">
        <v>-5000000000</v>
      </c>
    </row>
    <row r="265" spans="3:9" ht="15.5" x14ac:dyDescent="0.35">
      <c r="C265" t="s">
        <v>312</v>
      </c>
      <c r="I265" s="5">
        <v>-12000000000</v>
      </c>
    </row>
    <row r="266" spans="3:9" ht="15.5" x14ac:dyDescent="0.35">
      <c r="C266" t="s">
        <v>313</v>
      </c>
      <c r="D266" s="5">
        <v>0</v>
      </c>
    </row>
    <row r="267" spans="3:9" ht="15.5" x14ac:dyDescent="0.35">
      <c r="C267" t="s">
        <v>314</v>
      </c>
      <c r="D267" s="5">
        <v>180000000000</v>
      </c>
    </row>
    <row r="268" spans="3:9" ht="15.5" x14ac:dyDescent="0.35">
      <c r="C268" t="s">
        <v>315</v>
      </c>
      <c r="D268" s="5">
        <v>23000000000</v>
      </c>
    </row>
    <row r="269" spans="3:9" ht="15.5" x14ac:dyDescent="0.35">
      <c r="C269" t="s">
        <v>233</v>
      </c>
      <c r="D269" s="5">
        <v>40000000000</v>
      </c>
    </row>
    <row r="270" spans="3:9" ht="15.5" x14ac:dyDescent="0.35">
      <c r="C270" t="s">
        <v>232</v>
      </c>
      <c r="I270" s="5">
        <v>157000000000</v>
      </c>
    </row>
    <row r="271" spans="3:9" ht="15.5" x14ac:dyDescent="0.35">
      <c r="C271" t="s">
        <v>20</v>
      </c>
      <c r="D271" s="5">
        <v>0</v>
      </c>
    </row>
    <row r="272" spans="3:9" ht="15.5" x14ac:dyDescent="0.35">
      <c r="C272" t="s">
        <v>316</v>
      </c>
      <c r="I272" s="5">
        <v>157000000000</v>
      </c>
    </row>
    <row r="273" spans="3:9" ht="15.5" x14ac:dyDescent="0.35">
      <c r="C273" t="s">
        <v>317</v>
      </c>
      <c r="I273" s="5">
        <v>0</v>
      </c>
    </row>
    <row r="274" spans="3:9" ht="15.5" x14ac:dyDescent="0.35">
      <c r="C274" t="s">
        <v>318</v>
      </c>
      <c r="I274" s="5">
        <v>0</v>
      </c>
    </row>
    <row r="275" spans="3:9" ht="15.5" x14ac:dyDescent="0.35">
      <c r="C275" t="s">
        <v>319</v>
      </c>
      <c r="I275" s="5">
        <v>0</v>
      </c>
    </row>
    <row r="276" spans="3:9" ht="15.5" x14ac:dyDescent="0.35">
      <c r="C276" t="s">
        <v>321</v>
      </c>
      <c r="I276" s="5">
        <v>0</v>
      </c>
    </row>
  </sheetData>
  <pageMargins left="0.7" right="0.7" top="0.75" bottom="0.75" header="0.3" footer="0.3"/>
  <ignoredErrors>
    <ignoredError sqref="A1:U27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608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609</v>
      </c>
      <c r="D2" s="2" vm="76">
        <f ca="1">IFERROR(_xlfn.STOCKHISTORY("XIDX:" &amp; $C$1, D3, , 0, 0, 1), "Libur")</f>
        <v>25</v>
      </c>
      <c r="H2" s="2" vm="76">
        <f ca="1">IFERROR(INDEX(D2:G2,COUNT(D2:G2)),"")</f>
        <v>25</v>
      </c>
      <c r="I2" s="2" vm="77">
        <f t="shared" ref="I2:U2" ca="1" si="0">IFERROR(_xlfn.STOCKHISTORY("XIDX:" &amp; $C$1, I1, , 0, 0, 1), "Libur")</f>
        <v>20</v>
      </c>
      <c r="J2" s="2" vm="78">
        <f t="shared" ca="1" si="0"/>
        <v>11</v>
      </c>
      <c r="K2" s="2" t="str">
        <f t="shared" ca="1" si="0"/>
        <v>Libur</v>
      </c>
      <c r="L2" s="2" t="str">
        <f t="shared" ca="1" si="0"/>
        <v>Libur</v>
      </c>
      <c r="M2" s="2" vm="3">
        <f t="shared" ca="1" si="0"/>
        <v>50</v>
      </c>
      <c r="N2" s="2" vm="3">
        <f t="shared" ca="1" si="0"/>
        <v>50</v>
      </c>
      <c r="O2" s="2" vm="79">
        <f t="shared" ca="1" si="0"/>
        <v>73</v>
      </c>
      <c r="P2" s="2" vm="80">
        <f t="shared" ca="1" si="0"/>
        <v>170</v>
      </c>
      <c r="Q2" s="2" t="str">
        <f t="shared" ca="1" si="0"/>
        <v>Libur</v>
      </c>
      <c r="R2" s="2" vm="81">
        <f t="shared" ca="1" si="0"/>
        <v>38.133200000000002</v>
      </c>
      <c r="S2" s="2" t="str">
        <f t="shared" ca="1" si="0"/>
        <v>Libur</v>
      </c>
      <c r="T2" s="2" t="str">
        <f t="shared" ca="1" si="0"/>
        <v>Libur</v>
      </c>
      <c r="U2" s="2" vm="82">
        <f t="shared" ca="1" si="0"/>
        <v>75.192300000000003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29418943302</v>
      </c>
      <c r="H4" s="2">
        <f>IFERROR(SUM(D4:G4)*(4/MAX(1,COUNT(D4:G4))),"")</f>
        <v>117675773208</v>
      </c>
      <c r="I4" s="2">
        <f t="shared" ref="I4:U4" si="1">IFERROR(INDEX(I51:I500,MATCH($C$4,$C$51:$C$500,0)),"")</f>
        <v>148972508003</v>
      </c>
      <c r="J4" s="2">
        <f t="shared" si="1"/>
        <v>176801284000</v>
      </c>
      <c r="K4" s="2">
        <f t="shared" si="1"/>
        <v>208393296000</v>
      </c>
      <c r="L4" s="2">
        <f t="shared" si="1"/>
        <v>227978382000</v>
      </c>
      <c r="M4" s="2">
        <f t="shared" si="1"/>
        <v>186298319000</v>
      </c>
      <c r="N4" s="2">
        <f t="shared" si="1"/>
        <v>92586834000</v>
      </c>
      <c r="O4" s="2">
        <f t="shared" si="1"/>
        <v>84524926000</v>
      </c>
      <c r="P4" s="2">
        <f t="shared" si="1"/>
        <v>11276672000</v>
      </c>
      <c r="Q4" s="2">
        <f t="shared" si="1"/>
        <v>13297423000</v>
      </c>
      <c r="R4" s="2">
        <f t="shared" si="1"/>
        <v>83772635083</v>
      </c>
      <c r="S4" s="2">
        <f t="shared" si="1"/>
        <v>141199773647</v>
      </c>
      <c r="T4" s="2">
        <f t="shared" si="1"/>
        <v>262321356543</v>
      </c>
      <c r="U4" s="2">
        <f t="shared" si="1"/>
        <v>211523292543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-1180304504</v>
      </c>
      <c r="H5" s="2">
        <f>IFERROR(SUM(D5:G5)*(4/MAX(1,COUNT(D5:G5))),"")</f>
        <v>-4721218016</v>
      </c>
      <c r="I5" s="2">
        <f t="shared" ref="I5:U5" si="2">IFERROR(INDEX(I51:I500,MATCH($C$5,$C$51:$C$500,0)),"")</f>
        <v>-64505695462</v>
      </c>
      <c r="J5" s="2">
        <f t="shared" si="2"/>
        <v>-61614876000</v>
      </c>
      <c r="K5" s="2">
        <f t="shared" si="2"/>
        <v>9272753000</v>
      </c>
      <c r="L5" s="2">
        <f t="shared" si="2"/>
        <v>-38476059000</v>
      </c>
      <c r="M5" s="2">
        <f t="shared" si="2"/>
        <v>-56002661000</v>
      </c>
      <c r="N5" s="2">
        <f t="shared" si="2"/>
        <v>-70874776000</v>
      </c>
      <c r="O5" s="2">
        <f t="shared" si="2"/>
        <v>-66662711000</v>
      </c>
      <c r="P5" s="2">
        <f t="shared" si="2"/>
        <v>71684807000</v>
      </c>
      <c r="Q5" s="2">
        <f t="shared" si="2"/>
        <v>-43140787000</v>
      </c>
      <c r="R5" s="2">
        <f t="shared" si="2"/>
        <v>-143819306978</v>
      </c>
      <c r="S5" s="2">
        <f t="shared" si="2"/>
        <v>-109928136899</v>
      </c>
      <c r="T5" s="2">
        <f t="shared" si="2"/>
        <v>-26517046038</v>
      </c>
      <c r="U5" s="2">
        <f t="shared" si="2"/>
        <v>-43088205688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608963896527</v>
      </c>
      <c r="H6" s="2">
        <f>IFERROR(INDEX(D6:G6,COUNT(D6:G6)),"")</f>
        <v>608963896527</v>
      </c>
      <c r="I6" s="2">
        <f t="shared" ref="I6:U6" si="3">IFERROR(INDEX(I51:I500,MATCH($C$6,$C$51:$C$500,0)),"")</f>
        <v>610687725424</v>
      </c>
      <c r="J6" s="2">
        <f t="shared" si="3"/>
        <v>679825231000</v>
      </c>
      <c r="K6" s="2">
        <f t="shared" si="3"/>
        <v>754173065000</v>
      </c>
      <c r="L6" s="2">
        <f t="shared" si="3"/>
        <v>747184735000</v>
      </c>
      <c r="M6" s="2">
        <f t="shared" si="3"/>
        <v>783628993000</v>
      </c>
      <c r="N6" s="2">
        <f t="shared" si="3"/>
        <v>841238780000</v>
      </c>
      <c r="O6" s="2">
        <f t="shared" si="3"/>
        <v>916549349000</v>
      </c>
      <c r="P6" s="2">
        <f t="shared" si="3"/>
        <v>794131768000</v>
      </c>
      <c r="Q6" s="2">
        <f t="shared" si="3"/>
        <v>-105427056000</v>
      </c>
      <c r="R6" s="2">
        <f t="shared" si="3"/>
        <v>-61849036228</v>
      </c>
      <c r="S6" s="2">
        <f t="shared" si="3"/>
        <v>69032941097</v>
      </c>
      <c r="T6" s="2">
        <f t="shared" si="3"/>
        <v>178657222154</v>
      </c>
      <c r="U6" s="2">
        <f t="shared" si="3"/>
        <v>205408075635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13.31</v>
      </c>
      <c r="H7" s="3">
        <f>IFERROR(INDEX(D7:G7,COUNT(D7:G7)),"")</f>
        <v>13.31</v>
      </c>
      <c r="I7" s="3">
        <f t="shared" ref="I7:U7" si="4">IFERROR(INDEX(I51:I500,MATCH($C$7,$C$51:$C$500,0))/1000000000,"")</f>
        <v>13.31</v>
      </c>
      <c r="J7" s="3">
        <f t="shared" si="4"/>
        <v>13.31</v>
      </c>
      <c r="K7" s="3">
        <f t="shared" si="4"/>
        <v>13.31</v>
      </c>
      <c r="L7" s="3">
        <f t="shared" si="4"/>
        <v>13.31</v>
      </c>
      <c r="M7" s="3">
        <f t="shared" si="4"/>
        <v>13.31</v>
      </c>
      <c r="N7" s="3">
        <f t="shared" si="4"/>
        <v>13.31</v>
      </c>
      <c r="O7" s="3">
        <f t="shared" si="4"/>
        <v>13.31</v>
      </c>
      <c r="P7" s="3">
        <f t="shared" si="4"/>
        <v>12.1</v>
      </c>
      <c r="Q7" s="3">
        <f t="shared" si="4"/>
        <v>0.79</v>
      </c>
      <c r="R7" s="3">
        <f t="shared" si="4"/>
        <v>0.79</v>
      </c>
      <c r="S7" s="3">
        <f t="shared" si="4"/>
        <v>0.79</v>
      </c>
      <c r="T7" s="3">
        <f t="shared" si="4"/>
        <v>0.79</v>
      </c>
      <c r="U7" s="3">
        <f t="shared" si="4"/>
        <v>0.79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U8" si="5">IFERROR(INDEX(I51:I500,MATCH($C$8,$C$51:$C$500,0)),"")</f>
        <v>33000000000</v>
      </c>
      <c r="J8" s="2">
        <f t="shared" si="5"/>
        <v>25000000000</v>
      </c>
      <c r="K8" s="2">
        <f t="shared" si="5"/>
        <v>21000000000</v>
      </c>
      <c r="L8" s="2">
        <f t="shared" si="5"/>
        <v>6000000000</v>
      </c>
      <c r="M8" s="2">
        <f t="shared" si="5"/>
        <v>8000000000</v>
      </c>
      <c r="N8" s="2">
        <f t="shared" si="5"/>
        <v>-49000000000</v>
      </c>
      <c r="O8" s="2">
        <f t="shared" si="5"/>
        <v>-57000000000</v>
      </c>
      <c r="P8" s="2">
        <f t="shared" si="5"/>
        <v>-310000000000</v>
      </c>
      <c r="Q8" s="2">
        <f t="shared" si="5"/>
        <v>-22000000000</v>
      </c>
      <c r="R8" s="2">
        <f t="shared" si="5"/>
        <v>13000000000</v>
      </c>
      <c r="S8" s="2">
        <f t="shared" si="5"/>
        <v>-16000000000</v>
      </c>
      <c r="T8" s="2">
        <f t="shared" si="5"/>
        <v>-10000000000</v>
      </c>
      <c r="U8" s="2">
        <f t="shared" si="5"/>
        <v>-29000000000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-0.06</v>
      </c>
      <c r="H9" s="3">
        <f>IFERROR(INDEX(D9:G9,COUNT(D9:G9)),"")</f>
        <v>-0.06</v>
      </c>
      <c r="I9" s="3">
        <f t="shared" ref="I9:U9" si="6">IFERROR(INDEX(I51:I500,MATCH($C$9,$C$51:$C$500,0)),"")</f>
        <v>2.4700000000000002</v>
      </c>
      <c r="J9" s="3">
        <f t="shared" si="6"/>
        <v>1.87</v>
      </c>
      <c r="K9" s="3">
        <f t="shared" si="6"/>
        <v>1.57</v>
      </c>
      <c r="L9" s="3">
        <f t="shared" si="6"/>
        <v>0.46</v>
      </c>
      <c r="M9" s="3">
        <f t="shared" si="6"/>
        <v>0.63</v>
      </c>
      <c r="N9" s="3">
        <f t="shared" si="6"/>
        <v>-3.65</v>
      </c>
      <c r="O9" s="3">
        <f t="shared" si="6"/>
        <v>-4.26</v>
      </c>
      <c r="P9" s="3">
        <f t="shared" si="6"/>
        <v>-25.62</v>
      </c>
      <c r="Q9" s="3">
        <f t="shared" si="6"/>
        <v>-27.96</v>
      </c>
      <c r="R9" s="3">
        <f t="shared" si="6"/>
        <v>16.010000000000002</v>
      </c>
      <c r="S9" s="3">
        <f t="shared" si="6"/>
        <v>-20.83</v>
      </c>
      <c r="T9" s="3">
        <f t="shared" si="6"/>
        <v>-12.13</v>
      </c>
      <c r="U9" s="3">
        <f t="shared" si="6"/>
        <v>-37.08</v>
      </c>
    </row>
    <row r="10" spans="1:21" ht="15.5" x14ac:dyDescent="0.35">
      <c r="C10" t="s">
        <v>17</v>
      </c>
      <c r="D10" s="3">
        <f ca="1">IFERROR(IF(D9=0,"",D2/D9),"")</f>
        <v>-416.66666666666669</v>
      </c>
      <c r="I10" s="3">
        <f t="shared" ref="I10:U10" ca="1" si="7">IFERROR(IF(I9=0,"",I2/I9),"")</f>
        <v>8.097165991902834</v>
      </c>
      <c r="J10" s="3">
        <f t="shared" ca="1" si="7"/>
        <v>5.8823529411764701</v>
      </c>
      <c r="K10" s="3" t="str">
        <f t="shared" ca="1" si="7"/>
        <v/>
      </c>
      <c r="L10" s="3" t="str">
        <f t="shared" ca="1" si="7"/>
        <v/>
      </c>
      <c r="M10" s="3">
        <f t="shared" ca="1" si="7"/>
        <v>79.365079365079367</v>
      </c>
      <c r="N10" s="3">
        <f t="shared" ca="1" si="7"/>
        <v>-13.698630136986301</v>
      </c>
      <c r="O10" s="3">
        <f t="shared" ca="1" si="7"/>
        <v>-17.136150234741784</v>
      </c>
      <c r="P10" s="3">
        <f t="shared" ca="1" si="7"/>
        <v>-6.6354410616705692</v>
      </c>
      <c r="Q10" s="3" t="str">
        <f t="shared" ca="1" si="7"/>
        <v/>
      </c>
      <c r="R10" s="3">
        <f t="shared" ca="1" si="7"/>
        <v>2.3818363522798252</v>
      </c>
      <c r="S10" s="3" t="str">
        <f t="shared" ca="1" si="7"/>
        <v/>
      </c>
      <c r="T10" s="3" t="str">
        <f t="shared" ca="1" si="7"/>
        <v/>
      </c>
      <c r="U10" s="3">
        <f t="shared" ca="1" si="7"/>
        <v>-2.0278398058252427</v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2759348074</v>
      </c>
      <c r="H11" s="2">
        <f>IFERROR(INDEX(D11:G11,COUNT(D11:G11)),"")</f>
        <v>2759348074</v>
      </c>
      <c r="I11" s="2">
        <f t="shared" ref="I11:U11" si="8">IFERROR(INDEX(I51:I500,MATCH($C$11,$C$51:$C$500,0)),"")</f>
        <v>3583375675</v>
      </c>
      <c r="J11" s="2">
        <f t="shared" si="8"/>
        <v>959656000</v>
      </c>
      <c r="K11" s="2">
        <f t="shared" si="8"/>
        <v>1057886000</v>
      </c>
      <c r="L11" s="2">
        <f t="shared" si="8"/>
        <v>2639290000</v>
      </c>
      <c r="M11" s="2">
        <f t="shared" si="8"/>
        <v>3647160000</v>
      </c>
      <c r="N11" s="2">
        <f t="shared" si="8"/>
        <v>7479791000</v>
      </c>
      <c r="O11" s="2">
        <f t="shared" si="8"/>
        <v>71144557000</v>
      </c>
      <c r="P11" s="2">
        <f t="shared" si="8"/>
        <v>76001833000</v>
      </c>
      <c r="Q11" s="2">
        <f t="shared" si="8"/>
        <v>225392000</v>
      </c>
      <c r="R11" s="2">
        <f t="shared" si="8"/>
        <v>135845649</v>
      </c>
      <c r="S11" s="2">
        <f t="shared" si="8"/>
        <v>223103464</v>
      </c>
      <c r="T11" s="2">
        <f t="shared" si="8"/>
        <v>1106176064</v>
      </c>
      <c r="U11" s="2">
        <f t="shared" si="8"/>
        <v>504588201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200000000000</v>
      </c>
      <c r="H12" s="2">
        <f>IFERROR(INDEX(D12:G12,COUNT(D12:G12)),"")</f>
        <v>200000000000</v>
      </c>
      <c r="I12" s="2">
        <f t="shared" ref="I12:U12" si="9">IFERROR(INDEX(I51:I500,MATCH($C$12,$C$51:$C$500,0)),"")</f>
        <v>199000000000</v>
      </c>
      <c r="J12" s="2">
        <f t="shared" si="9"/>
        <v>205000000000</v>
      </c>
      <c r="K12" s="2">
        <f t="shared" si="9"/>
        <v>221000000000</v>
      </c>
      <c r="L12" s="2">
        <f t="shared" si="9"/>
        <v>266000000000</v>
      </c>
      <c r="M12" s="2">
        <f t="shared" si="9"/>
        <v>286000000000</v>
      </c>
      <c r="N12" s="2">
        <f t="shared" si="9"/>
        <v>288000000000</v>
      </c>
      <c r="O12" s="2">
        <f t="shared" si="9"/>
        <v>245000000000</v>
      </c>
      <c r="P12" s="2">
        <f t="shared" si="9"/>
        <v>268000000000</v>
      </c>
      <c r="Q12" s="2">
        <f t="shared" si="9"/>
        <v>119000000000</v>
      </c>
      <c r="R12" s="2">
        <f t="shared" si="9"/>
        <v>136000000000</v>
      </c>
      <c r="S12" s="2">
        <f t="shared" si="9"/>
        <v>151000000000</v>
      </c>
      <c r="T12" s="2">
        <f t="shared" si="9"/>
        <v>143000000000</v>
      </c>
      <c r="U12" s="2">
        <f t="shared" si="9"/>
        <v>150000000000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203000000000</v>
      </c>
      <c r="H13" s="2">
        <f>IFERROR(INDEX(D13:G13,COUNT(D13:G13)),"")</f>
        <v>203000000000</v>
      </c>
      <c r="I13" s="2">
        <f t="shared" ref="I13:U13" si="10">IFERROR(INDEX(I51:I500,MATCH($C$13,$C$51:$C$500,0)),"")</f>
        <v>203000000000</v>
      </c>
      <c r="J13" s="2">
        <f t="shared" si="10"/>
        <v>206000000000</v>
      </c>
      <c r="K13" s="2">
        <f t="shared" si="10"/>
        <v>222000000000</v>
      </c>
      <c r="L13" s="2">
        <f t="shared" si="10"/>
        <v>269000000000</v>
      </c>
      <c r="M13" s="2">
        <f t="shared" si="10"/>
        <v>289000000000</v>
      </c>
      <c r="N13" s="2">
        <f t="shared" si="10"/>
        <v>296000000000</v>
      </c>
      <c r="O13" s="2">
        <f t="shared" si="10"/>
        <v>316000000000</v>
      </c>
      <c r="P13" s="2">
        <f t="shared" si="10"/>
        <v>344000000000</v>
      </c>
      <c r="Q13" s="2">
        <f t="shared" si="10"/>
        <v>119000000000</v>
      </c>
      <c r="R13" s="2">
        <f t="shared" si="10"/>
        <v>137000000000</v>
      </c>
      <c r="S13" s="2">
        <f t="shared" si="10"/>
        <v>151000000000</v>
      </c>
      <c r="T13" s="2">
        <f t="shared" si="10"/>
        <v>144000000000</v>
      </c>
      <c r="U13" s="2">
        <f t="shared" si="10"/>
        <v>151000000000</v>
      </c>
    </row>
    <row r="14" spans="1:21" ht="15.5" x14ac:dyDescent="0.35">
      <c r="C14" t="s">
        <v>26</v>
      </c>
      <c r="D14" s="2">
        <f>IFERROR(INDEX(D51:D500,MATCH($C$14,$C$51:$C$500,0)),"")</f>
        <v>-1808798594</v>
      </c>
      <c r="H14" s="2">
        <f>IFERROR(SUM(D14:G14)*(4/MAX(1,COUNT(D14:G14))),"")</f>
        <v>-7235194376</v>
      </c>
      <c r="I14" s="2">
        <f t="shared" ref="I14:U14" si="11">IFERROR(INDEX(I51:I500,MATCH($C$14,$C$51:$C$500,0)),"")</f>
        <v>-14195546157</v>
      </c>
      <c r="J14" s="2">
        <f t="shared" si="11"/>
        <v>-17435399000</v>
      </c>
      <c r="K14" s="2">
        <f t="shared" si="11"/>
        <v>-4906857000</v>
      </c>
      <c r="L14" s="2">
        <f t="shared" si="11"/>
        <v>-17344800000</v>
      </c>
      <c r="M14" s="2">
        <f t="shared" si="11"/>
        <v>-17529481000</v>
      </c>
      <c r="N14" s="2">
        <f t="shared" si="11"/>
        <v>-21793788000</v>
      </c>
      <c r="O14" s="2">
        <f t="shared" si="11"/>
        <v>-30575949000</v>
      </c>
      <c r="P14" s="2">
        <f t="shared" si="11"/>
        <v>-5088937000</v>
      </c>
      <c r="Q14" s="2">
        <f t="shared" si="11"/>
        <v>-214446000</v>
      </c>
      <c r="R14" s="2">
        <f t="shared" si="11"/>
        <v>-6964561746</v>
      </c>
      <c r="S14" s="2">
        <f t="shared" si="11"/>
        <v>-12491992273</v>
      </c>
      <c r="T14" s="2">
        <f t="shared" si="11"/>
        <v>-12011587879</v>
      </c>
      <c r="U14" s="2">
        <f t="shared" si="11"/>
        <v>-11473783908</v>
      </c>
    </row>
    <row r="15" spans="1:21" ht="15.5" x14ac:dyDescent="0.35">
      <c r="C15" t="s">
        <v>27</v>
      </c>
      <c r="D15" s="2">
        <f>IFERROR(INDEX(D51:D500,MATCH($C$15,$C$51:$C$500,0)),"")</f>
        <v>344675108</v>
      </c>
      <c r="H15" s="2">
        <f>IFERROR(SUM(D15:G15)*(4/MAX(1,COUNT(D15:G15))),"")</f>
        <v>1378700432</v>
      </c>
      <c r="I15" s="2">
        <f t="shared" ref="I15:U15" si="12">IFERROR(INDEX(I51:I500,MATCH($C$15,$C$51:$C$500,0)),"")</f>
        <v>5075859894</v>
      </c>
      <c r="J15" s="2">
        <f t="shared" si="12"/>
        <v>1300312000</v>
      </c>
      <c r="K15" s="2">
        <f t="shared" si="12"/>
        <v>-10754509000</v>
      </c>
      <c r="L15" s="2">
        <f t="shared" si="12"/>
        <v>-1263423000</v>
      </c>
      <c r="M15" s="2">
        <f t="shared" si="12"/>
        <v>-2063900000</v>
      </c>
      <c r="N15" s="2">
        <f t="shared" si="12"/>
        <v>1227404000</v>
      </c>
      <c r="O15" s="2">
        <f t="shared" si="12"/>
        <v>209109000</v>
      </c>
      <c r="P15" s="2">
        <f t="shared" si="12"/>
        <v>1228781000</v>
      </c>
      <c r="Q15" s="2">
        <f t="shared" si="12"/>
        <v>9640942000</v>
      </c>
      <c r="R15" s="2">
        <f t="shared" si="12"/>
        <v>534446429</v>
      </c>
      <c r="S15" s="2">
        <f t="shared" si="12"/>
        <v>232376594</v>
      </c>
      <c r="T15" s="2">
        <f t="shared" si="12"/>
        <v>239034093</v>
      </c>
      <c r="U15" s="2">
        <f t="shared" si="12"/>
        <v>446618589</v>
      </c>
    </row>
    <row r="16" spans="1:21" ht="15.5" x14ac:dyDescent="0.35">
      <c r="C16" t="s">
        <v>28</v>
      </c>
      <c r="D16" s="2">
        <f>IFERROR(INDEX(D51:D500,MATCH($C$16,$C$51:$C$500,0)),"")</f>
        <v>-2068504004</v>
      </c>
      <c r="H16" s="2">
        <f>IFERROR(SUM(D16:G16)*(4/MAX(1,COUNT(D16:G16))),"")</f>
        <v>-8274016016</v>
      </c>
      <c r="I16" s="2">
        <f t="shared" ref="I16:U16" si="13">IFERROR(INDEX(I51:I500,MATCH($C$16,$C$51:$C$500,0)),"")</f>
        <v>-74206453553</v>
      </c>
      <c r="J16" s="2">
        <f t="shared" si="13"/>
        <v>-70584300000</v>
      </c>
      <c r="K16" s="2">
        <f t="shared" si="13"/>
        <v>17510111000</v>
      </c>
      <c r="L16" s="2">
        <f t="shared" si="13"/>
        <v>-34027382000</v>
      </c>
      <c r="M16" s="2">
        <f t="shared" si="13"/>
        <v>-55482660000</v>
      </c>
      <c r="N16" s="2">
        <f t="shared" si="13"/>
        <v>-76283446000</v>
      </c>
      <c r="O16" s="2">
        <f t="shared" si="13"/>
        <v>-71926221000</v>
      </c>
      <c r="P16" s="2">
        <f t="shared" si="13"/>
        <v>70055565000</v>
      </c>
      <c r="Q16" s="2">
        <f t="shared" si="13"/>
        <v>-53218962000</v>
      </c>
      <c r="R16" s="2">
        <f t="shared" si="13"/>
        <v>-145893728338</v>
      </c>
      <c r="S16" s="2">
        <f t="shared" si="13"/>
        <v>-109120665879</v>
      </c>
      <c r="T16" s="2">
        <f t="shared" si="13"/>
        <v>-26750105567</v>
      </c>
      <c r="U16" s="2">
        <f t="shared" si="13"/>
        <v>-26145169161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332750000000</v>
      </c>
      <c r="H20" s="2">
        <f t="shared" ref="H20:U20" ca="1" si="14">IFERROR(H21*H2,"")</f>
        <v>332750000000</v>
      </c>
      <c r="I20" s="2">
        <f t="shared" ca="1" si="14"/>
        <v>266200000000</v>
      </c>
      <c r="J20" s="2">
        <f t="shared" ca="1" si="14"/>
        <v>146410000000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665500000000</v>
      </c>
      <c r="N20" s="2">
        <f t="shared" ca="1" si="14"/>
        <v>665500000000</v>
      </c>
      <c r="O20" s="2">
        <f t="shared" ca="1" si="14"/>
        <v>971630000000</v>
      </c>
      <c r="P20" s="2">
        <f t="shared" ca="1" si="14"/>
        <v>2057000000000</v>
      </c>
      <c r="Q20" s="2" t="str">
        <f t="shared" ca="1" si="14"/>
        <v/>
      </c>
      <c r="R20" s="2">
        <f t="shared" ca="1" si="14"/>
        <v>30125228000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59401917000</v>
      </c>
    </row>
    <row r="21" spans="1:21" ht="15.5" x14ac:dyDescent="0.35">
      <c r="C21" t="s">
        <v>11</v>
      </c>
      <c r="D21" s="2">
        <f>IFERROR(INDEX(D51:D500,MATCH($C$7,$C$51:$C$500,0)),"")</f>
        <v>13310000000</v>
      </c>
      <c r="H21" s="2">
        <f>IFERROR(INDEX(D21:G21,COUNT(D21:G21)),"")</f>
        <v>13310000000</v>
      </c>
      <c r="I21" s="2">
        <f t="shared" ref="I21:U21" si="15">IFERROR(INDEX(I51:I500,MATCH($C$7,$C$51:$C$500,0)),"")</f>
        <v>13310000000</v>
      </c>
      <c r="J21" s="2">
        <f t="shared" si="15"/>
        <v>13310000000</v>
      </c>
      <c r="K21" s="2">
        <f t="shared" si="15"/>
        <v>13310000000</v>
      </c>
      <c r="L21" s="2">
        <f t="shared" si="15"/>
        <v>13310000000</v>
      </c>
      <c r="M21" s="2">
        <f t="shared" si="15"/>
        <v>13310000000</v>
      </c>
      <c r="N21" s="2">
        <f t="shared" si="15"/>
        <v>13310000000</v>
      </c>
      <c r="O21" s="2">
        <f t="shared" si="15"/>
        <v>13310000000</v>
      </c>
      <c r="P21" s="2">
        <f t="shared" si="15"/>
        <v>12100000000</v>
      </c>
      <c r="Q21" s="2">
        <f t="shared" si="15"/>
        <v>790000000</v>
      </c>
      <c r="R21" s="2">
        <f t="shared" si="15"/>
        <v>790000000</v>
      </c>
      <c r="S21" s="2">
        <f t="shared" si="15"/>
        <v>790000000</v>
      </c>
      <c r="T21" s="2">
        <f t="shared" si="15"/>
        <v>790000000</v>
      </c>
      <c r="U21" s="2">
        <f t="shared" si="15"/>
        <v>790000000</v>
      </c>
    </row>
    <row r="23" spans="1:21" ht="15.5" x14ac:dyDescent="0.35">
      <c r="B23" t="s">
        <v>53</v>
      </c>
      <c r="C23" t="s">
        <v>54</v>
      </c>
      <c r="D23" s="3">
        <f>IFERROR(D5/D6*100,"")</f>
        <v>-0.19382175375772348</v>
      </c>
      <c r="H23" s="3">
        <f t="shared" ref="H23:U23" si="16">IFERROR(H5/H6*100,"")</f>
        <v>-0.77528701503089392</v>
      </c>
      <c r="I23" s="3">
        <f t="shared" si="16"/>
        <v>-10.562795480654822</v>
      </c>
      <c r="J23" s="3">
        <f t="shared" si="16"/>
        <v>-9.0633405749543297</v>
      </c>
      <c r="K23" s="3">
        <f t="shared" si="16"/>
        <v>1.229525878121887</v>
      </c>
      <c r="L23" s="3">
        <f t="shared" si="16"/>
        <v>-5.1494706995051232</v>
      </c>
      <c r="M23" s="3">
        <f t="shared" si="16"/>
        <v>-7.1465784829633021</v>
      </c>
      <c r="N23" s="3">
        <f t="shared" si="16"/>
        <v>-8.4250485932186816</v>
      </c>
      <c r="O23" s="3">
        <f t="shared" si="16"/>
        <v>-7.2732265941525434</v>
      </c>
      <c r="P23" s="3">
        <f t="shared" si="16"/>
        <v>9.0268151821373799</v>
      </c>
      <c r="Q23" s="3">
        <f t="shared" si="16"/>
        <v>40.920033847857802</v>
      </c>
      <c r="R23" s="3">
        <f t="shared" si="16"/>
        <v>232.53281821211436</v>
      </c>
      <c r="S23" s="3">
        <f t="shared" si="16"/>
        <v>-159.24011805398393</v>
      </c>
      <c r="T23" s="3">
        <f t="shared" si="16"/>
        <v>-14.842414831202671</v>
      </c>
      <c r="U23" s="3">
        <f t="shared" si="16"/>
        <v>-20.976880073870909</v>
      </c>
    </row>
    <row r="24" spans="1:21" ht="15.5" x14ac:dyDescent="0.35">
      <c r="C24" t="s">
        <v>55</v>
      </c>
      <c r="D24" s="4">
        <f>IFERROR(_xlfn.RRI(5,I23,D23),"")</f>
        <v>-0.55050514034226161</v>
      </c>
      <c r="H24" s="4">
        <f t="shared" ref="H24:U24" si="17">IFERROR(_xlfn.RRI(5,M23,H23),"")</f>
        <v>-0.35868282837226217</v>
      </c>
      <c r="I24" s="4">
        <f t="shared" si="17"/>
        <v>4.6264021668880106E-2</v>
      </c>
      <c r="J24" s="4">
        <f t="shared" si="17"/>
        <v>4.4990245112505045E-2</v>
      </c>
      <c r="K24" s="4">
        <f t="shared" si="17"/>
        <v>-0.32881749969189689</v>
      </c>
      <c r="L24" s="4" t="str">
        <f t="shared" si="17"/>
        <v/>
      </c>
      <c r="M24" s="4" t="str">
        <f t="shared" si="17"/>
        <v/>
      </c>
      <c r="N24" s="4">
        <f t="shared" si="17"/>
        <v>-0.44447451818789685</v>
      </c>
      <c r="O24" s="4">
        <f t="shared" si="17"/>
        <v>-0.13294926544758778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-0.09</v>
      </c>
      <c r="H25" s="3">
        <f>IFERROR(INDEX(D25:G25,COUNT(D25:G25)),"")</f>
        <v>-0.09</v>
      </c>
      <c r="I25" s="3">
        <f t="shared" ref="I25:U25" si="18">IFERROR(INDEX(I51:I500,MATCH($C$25,$C$51:$C$500,0)),"")</f>
        <v>-4.8499999999999996</v>
      </c>
      <c r="J25" s="3">
        <f t="shared" si="18"/>
        <v>-4.68</v>
      </c>
      <c r="K25" s="3">
        <f t="shared" si="18"/>
        <v>0.68</v>
      </c>
      <c r="L25" s="3">
        <f t="shared" si="18"/>
        <v>-2.81</v>
      </c>
      <c r="M25" s="3">
        <f t="shared" si="18"/>
        <v>-4.21</v>
      </c>
      <c r="N25" s="3">
        <f t="shared" si="18"/>
        <v>-5.32</v>
      </c>
      <c r="O25" s="3">
        <f t="shared" si="18"/>
        <v>-5.08</v>
      </c>
      <c r="P25" s="3">
        <f t="shared" si="18"/>
        <v>5.92</v>
      </c>
      <c r="Q25" s="3">
        <f t="shared" si="18"/>
        <v>-54.51</v>
      </c>
      <c r="R25" s="3">
        <f t="shared" si="18"/>
        <v>-181.84</v>
      </c>
      <c r="S25" s="3">
        <f t="shared" si="18"/>
        <v>-136.22</v>
      </c>
      <c r="T25" s="3">
        <f t="shared" si="18"/>
        <v>-33.159999999999997</v>
      </c>
      <c r="U25" s="3">
        <f t="shared" si="18"/>
        <v>-32.15</v>
      </c>
    </row>
    <row r="26" spans="1:21" ht="15.5" x14ac:dyDescent="0.35">
      <c r="C26" t="s">
        <v>58</v>
      </c>
      <c r="D26" s="4">
        <f>IFERROR(_xlfn.RRI(5,I25,D25),"")</f>
        <v>-0.54949444115002621</v>
      </c>
      <c r="H26" s="4">
        <f t="shared" ref="H26:U26" si="19">IFERROR(_xlfn.RRI(5,M25,H25),"")</f>
        <v>-0.53656152892101106</v>
      </c>
      <c r="I26" s="4">
        <f t="shared" si="19"/>
        <v>-1.8328864890637675E-2</v>
      </c>
      <c r="J26" s="4">
        <f t="shared" si="19"/>
        <v>-1.6268839696165438E-2</v>
      </c>
      <c r="K26" s="4">
        <f t="shared" si="19"/>
        <v>-0.35130964426697042</v>
      </c>
      <c r="L26" s="4">
        <f t="shared" si="19"/>
        <v>-0.44735527685437171</v>
      </c>
      <c r="M26" s="4">
        <f t="shared" si="19"/>
        <v>-0.52911101169698538</v>
      </c>
      <c r="N26" s="4">
        <f t="shared" si="19"/>
        <v>-0.47720171857662685</v>
      </c>
      <c r="O26" s="4">
        <f t="shared" si="19"/>
        <v>-0.31285270994526171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2.2102887529676933</v>
      </c>
      <c r="H27" s="3">
        <f t="shared" ref="H27:U27" si="20">IFERROR(H4/H21,"")</f>
        <v>8.8411550118707734</v>
      </c>
      <c r="I27" s="3">
        <f t="shared" si="20"/>
        <v>11.192525019008265</v>
      </c>
      <c r="J27" s="3">
        <f t="shared" si="20"/>
        <v>13.283342148760331</v>
      </c>
      <c r="K27" s="3">
        <f t="shared" si="20"/>
        <v>15.656896769346357</v>
      </c>
      <c r="L27" s="3">
        <f t="shared" si="20"/>
        <v>17.128353268219385</v>
      </c>
      <c r="M27" s="3">
        <f t="shared" si="20"/>
        <v>13.996868444778363</v>
      </c>
      <c r="N27" s="3">
        <f t="shared" si="20"/>
        <v>6.9561858752817427</v>
      </c>
      <c r="O27" s="3">
        <f t="shared" si="20"/>
        <v>6.3504827948910592</v>
      </c>
      <c r="P27" s="3">
        <f t="shared" si="20"/>
        <v>0.93195636363636358</v>
      </c>
      <c r="Q27" s="3">
        <f t="shared" si="20"/>
        <v>16.832181012658229</v>
      </c>
      <c r="R27" s="3">
        <f t="shared" si="20"/>
        <v>106.04131023164557</v>
      </c>
      <c r="S27" s="3">
        <f t="shared" si="20"/>
        <v>178.73389069240505</v>
      </c>
      <c r="T27" s="3">
        <f t="shared" si="20"/>
        <v>332.05235005443041</v>
      </c>
      <c r="U27" s="3">
        <f t="shared" si="20"/>
        <v>267.75100321898736</v>
      </c>
    </row>
    <row r="28" spans="1:21" ht="15.5" x14ac:dyDescent="0.35">
      <c r="C28" t="s">
        <v>60</v>
      </c>
      <c r="D28" s="4">
        <f>IFERROR(_xlfn.RRI(5,I27,D27),"")</f>
        <v>-0.27705678188712834</v>
      </c>
      <c r="H28" s="4">
        <f t="shared" ref="H28:U28" si="21">IFERROR(_xlfn.RRI(5,M27,H27),"")</f>
        <v>-8.7788327959625545E-2</v>
      </c>
      <c r="I28" s="4">
        <f t="shared" si="21"/>
        <v>9.9794083817474677E-2</v>
      </c>
      <c r="J28" s="4">
        <f t="shared" si="21"/>
        <v>0.15904453374296934</v>
      </c>
      <c r="K28" s="4">
        <f t="shared" si="21"/>
        <v>0.75817468259436893</v>
      </c>
      <c r="L28" s="4">
        <f t="shared" si="21"/>
        <v>3.4946090950431774E-3</v>
      </c>
      <c r="M28" s="4">
        <f t="shared" si="21"/>
        <v>-0.33302253754207811</v>
      </c>
      <c r="N28" s="4">
        <f t="shared" si="21"/>
        <v>-0.47756429093228769</v>
      </c>
      <c r="O28" s="4">
        <f t="shared" si="21"/>
        <v>-0.54676855113661182</v>
      </c>
      <c r="P28" s="4">
        <f t="shared" si="21"/>
        <v>-0.67764612568870108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-0.98144329896907223</v>
      </c>
      <c r="I29" s="4">
        <f t="shared" si="22"/>
        <v>3.6324786324786314E-2</v>
      </c>
      <c r="J29" s="4">
        <f t="shared" si="22"/>
        <v>-7.8823529411764692</v>
      </c>
      <c r="K29" s="4">
        <f t="shared" si="22"/>
        <v>-1.2419928825622777</v>
      </c>
      <c r="L29" s="4">
        <f t="shared" si="22"/>
        <v>-0.33254156769596199</v>
      </c>
      <c r="M29" s="4">
        <f t="shared" si="22"/>
        <v>-0.20864661654135344</v>
      </c>
      <c r="N29" s="4">
        <f t="shared" si="22"/>
        <v>4.7244094488189017E-2</v>
      </c>
      <c r="O29" s="4">
        <f t="shared" si="22"/>
        <v>-1.8581081081081081</v>
      </c>
      <c r="P29" s="4">
        <f t="shared" si="22"/>
        <v>-1.1086039258851588</v>
      </c>
      <c r="Q29" s="4">
        <f t="shared" si="22"/>
        <v>-0.70023097228332609</v>
      </c>
      <c r="R29" s="4">
        <f t="shared" si="22"/>
        <v>0.33489942739685807</v>
      </c>
      <c r="S29" s="4">
        <f t="shared" si="22"/>
        <v>3.1079613992762369</v>
      </c>
      <c r="T29" s="4">
        <f t="shared" si="22"/>
        <v>3.141524105754271E-2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-0.21008396256824621</v>
      </c>
      <c r="I30" s="4">
        <f t="shared" si="23"/>
        <v>-0.15740143604952553</v>
      </c>
      <c r="J30" s="4">
        <f t="shared" si="23"/>
        <v>-0.15159802453529983</v>
      </c>
      <c r="K30" s="4">
        <f t="shared" si="23"/>
        <v>-8.5907645401220548E-2</v>
      </c>
      <c r="L30" s="4">
        <f t="shared" si="23"/>
        <v>0.2237275313257121</v>
      </c>
      <c r="M30" s="4">
        <f t="shared" si="23"/>
        <v>1.0121469862550869</v>
      </c>
      <c r="N30" s="4">
        <f t="shared" si="23"/>
        <v>9.5379060136651261E-2</v>
      </c>
      <c r="O30" s="4">
        <f t="shared" si="23"/>
        <v>5.8141417803215187</v>
      </c>
      <c r="P30" s="4">
        <f t="shared" si="23"/>
        <v>-0.94463246545795176</v>
      </c>
      <c r="Q30" s="4">
        <f t="shared" si="23"/>
        <v>-0.84126770052266808</v>
      </c>
      <c r="R30" s="4">
        <f t="shared" si="23"/>
        <v>-0.40670843217899255</v>
      </c>
      <c r="S30" s="4">
        <f t="shared" si="23"/>
        <v>-0.46172978247825447</v>
      </c>
      <c r="T30" s="4">
        <f t="shared" si="23"/>
        <v>0.24015352346916308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46.32</v>
      </c>
      <c r="H32" s="3">
        <f>IFERROR(INDEX(D32:G32,COUNT(D32:G32)),"")</f>
        <v>46.32</v>
      </c>
      <c r="I32" s="3">
        <f t="shared" ref="I32:U32" si="24">IFERROR(INDEX(I51:I500,MATCH($C$32,$C$51:$C$500,0)),"")</f>
        <v>46.41</v>
      </c>
      <c r="J32" s="3">
        <f t="shared" si="24"/>
        <v>50.14</v>
      </c>
      <c r="K32" s="3">
        <f t="shared" si="24"/>
        <v>55.15</v>
      </c>
      <c r="L32" s="3">
        <f t="shared" si="24"/>
        <v>54.45</v>
      </c>
      <c r="M32" s="3">
        <f t="shared" si="24"/>
        <v>57.35</v>
      </c>
      <c r="N32" s="3">
        <f t="shared" si="24"/>
        <v>62.54</v>
      </c>
      <c r="O32" s="3">
        <f t="shared" si="24"/>
        <v>67.87</v>
      </c>
      <c r="P32" s="3">
        <f t="shared" si="24"/>
        <v>63.68</v>
      </c>
      <c r="Q32" s="3">
        <f t="shared" si="24"/>
        <v>-133.12</v>
      </c>
      <c r="R32" s="3">
        <f t="shared" si="24"/>
        <v>-78.39</v>
      </c>
      <c r="S32" s="3">
        <f t="shared" si="24"/>
        <v>85.62</v>
      </c>
      <c r="T32" s="3">
        <f t="shared" si="24"/>
        <v>223.63</v>
      </c>
      <c r="U32" s="3">
        <f t="shared" si="24"/>
        <v>257.14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0.45</v>
      </c>
      <c r="H33" s="3">
        <f>IFERROR(INDEX(D33:G33,COUNT(D33:G33)),"")</f>
        <v>0.45</v>
      </c>
      <c r="I33" s="3">
        <f t="shared" ref="I33:U33" si="25">IFERROR(INDEX(I51:I500,MATCH($C$33,$C$51:$C$500,0)),"")</f>
        <v>0.43</v>
      </c>
      <c r="J33" s="3">
        <f t="shared" si="25"/>
        <v>0.22</v>
      </c>
      <c r="K33" s="3">
        <f t="shared" si="25"/>
        <v>0.91</v>
      </c>
      <c r="L33" s="3">
        <f t="shared" si="25"/>
        <v>0.92</v>
      </c>
      <c r="M33" s="3">
        <f t="shared" si="25"/>
        <v>0.87</v>
      </c>
      <c r="N33" s="3">
        <f t="shared" si="25"/>
        <v>0.8</v>
      </c>
      <c r="O33" s="3">
        <f t="shared" si="25"/>
        <v>1.08</v>
      </c>
      <c r="P33" s="3">
        <f t="shared" si="25"/>
        <v>2.67</v>
      </c>
      <c r="Q33" s="3">
        <f t="shared" si="25"/>
        <v>-0.53</v>
      </c>
      <c r="R33" s="3">
        <f t="shared" si="25"/>
        <v>-0.88</v>
      </c>
      <c r="S33" s="3">
        <f t="shared" si="25"/>
        <v>1.3</v>
      </c>
      <c r="T33" s="3">
        <f t="shared" si="25"/>
        <v>0.51</v>
      </c>
      <c r="U33" s="3">
        <f t="shared" si="25"/>
        <v>0.54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-233.33</v>
      </c>
      <c r="H34" s="3">
        <f>IFERROR(INDEX(D34:G34,COUNT(D34:G34)),"")</f>
        <v>-233.33</v>
      </c>
      <c r="I34" s="3">
        <f t="shared" ref="I34:U34" si="26">IFERROR(INDEX(I51:I500,MATCH($C$34,$C$51:$C$500,0)),"")</f>
        <v>-4.12</v>
      </c>
      <c r="J34" s="3">
        <f t="shared" si="26"/>
        <v>-2.35</v>
      </c>
      <c r="K34" s="3">
        <f t="shared" si="26"/>
        <v>73.53</v>
      </c>
      <c r="L34" s="3">
        <f t="shared" si="26"/>
        <v>-17.79</v>
      </c>
      <c r="M34" s="3">
        <f t="shared" si="26"/>
        <v>-11.88</v>
      </c>
      <c r="N34" s="3">
        <f t="shared" si="26"/>
        <v>-9.4</v>
      </c>
      <c r="O34" s="3">
        <f t="shared" si="26"/>
        <v>-14.37</v>
      </c>
      <c r="P34" s="3">
        <f t="shared" si="26"/>
        <v>28.72</v>
      </c>
      <c r="Q34" s="3">
        <f t="shared" si="26"/>
        <v>-1.3</v>
      </c>
      <c r="R34" s="3">
        <f t="shared" si="26"/>
        <v>-0.38</v>
      </c>
      <c r="S34" s="3">
        <f t="shared" si="26"/>
        <v>-0.81</v>
      </c>
      <c r="T34" s="3">
        <f t="shared" si="26"/>
        <v>-3.47</v>
      </c>
      <c r="U34" s="3">
        <f t="shared" si="26"/>
        <v>-4.29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9.5</v>
      </c>
      <c r="H35" s="3">
        <f>IFERROR(INDEX(D35:G35,COUNT(D35:G35)),"")</f>
        <v>9.5</v>
      </c>
      <c r="I35" s="3">
        <f t="shared" ref="I35:U35" si="27">IFERROR(INDEX(I51:I500,MATCH($C$35,$C$51:$C$500,0)),"")</f>
        <v>1.79</v>
      </c>
      <c r="J35" s="3">
        <f t="shared" si="27"/>
        <v>0.83</v>
      </c>
      <c r="K35" s="3">
        <f t="shared" si="27"/>
        <v>3.19</v>
      </c>
      <c r="L35" s="3">
        <f t="shared" si="27"/>
        <v>2.92</v>
      </c>
      <c r="M35" s="3">
        <f t="shared" si="27"/>
        <v>3.57</v>
      </c>
      <c r="N35" s="3">
        <f t="shared" si="27"/>
        <v>7.19</v>
      </c>
      <c r="O35" s="3">
        <f t="shared" si="27"/>
        <v>11.49</v>
      </c>
      <c r="P35" s="3">
        <f t="shared" si="27"/>
        <v>182.35</v>
      </c>
      <c r="Q35" s="3">
        <f t="shared" si="27"/>
        <v>4.2300000000000004</v>
      </c>
      <c r="R35" s="3">
        <f t="shared" si="27"/>
        <v>0.65</v>
      </c>
      <c r="S35" s="3">
        <f t="shared" si="27"/>
        <v>0.62</v>
      </c>
      <c r="T35" s="3">
        <f t="shared" si="27"/>
        <v>0.35</v>
      </c>
      <c r="U35" s="3">
        <f t="shared" si="27"/>
        <v>0.52</v>
      </c>
    </row>
    <row r="36" spans="1:2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29418943302</v>
      </c>
      <c r="E51" s="5">
        <v>51238970003</v>
      </c>
      <c r="F51" s="5">
        <v>31447667000</v>
      </c>
      <c r="G51" s="5">
        <v>30988853000</v>
      </c>
      <c r="I51" s="5">
        <v>148972508003</v>
      </c>
      <c r="J51" s="5">
        <v>176801284000</v>
      </c>
      <c r="K51" s="5">
        <v>208393296000</v>
      </c>
      <c r="L51" s="5">
        <v>227978382000</v>
      </c>
      <c r="M51" s="5">
        <v>186298319000</v>
      </c>
      <c r="N51" s="5">
        <v>92586834000</v>
      </c>
      <c r="O51" s="5">
        <v>84524926000</v>
      </c>
      <c r="P51" s="5">
        <v>11276672000</v>
      </c>
      <c r="Q51" s="5">
        <v>13297423000</v>
      </c>
      <c r="R51" s="5">
        <v>83772635083</v>
      </c>
      <c r="S51" s="5">
        <v>141199773647</v>
      </c>
      <c r="T51" s="5">
        <v>262321356543</v>
      </c>
      <c r="U51" s="5">
        <v>211523292543</v>
      </c>
    </row>
    <row r="52" spans="2:21" ht="15.5" x14ac:dyDescent="0.35">
      <c r="C52" t="s">
        <v>85</v>
      </c>
      <c r="D52" s="5">
        <v>-17626594307</v>
      </c>
      <c r="E52" s="5">
        <v>-41310509559</v>
      </c>
      <c r="F52" s="5">
        <v>-17672031000</v>
      </c>
      <c r="G52" s="5">
        <v>-17454701000</v>
      </c>
      <c r="I52" s="5">
        <v>-96710288559</v>
      </c>
      <c r="J52" s="5">
        <v>-93669949000</v>
      </c>
      <c r="K52" s="5">
        <v>-107178028000</v>
      </c>
      <c r="L52" s="5">
        <v>-126053309000</v>
      </c>
      <c r="M52" s="5">
        <v>-105210493000</v>
      </c>
      <c r="N52" s="5">
        <v>-48163316000</v>
      </c>
      <c r="O52" s="5">
        <v>-22619668000</v>
      </c>
      <c r="P52" s="5">
        <v>-5532938000</v>
      </c>
      <c r="Q52" s="5">
        <v>-41222622000</v>
      </c>
      <c r="R52" s="5">
        <v>-102612889248</v>
      </c>
      <c r="S52" s="5">
        <v>-135524717438</v>
      </c>
      <c r="T52" s="5">
        <v>-235884781640</v>
      </c>
      <c r="U52" s="5">
        <v>-191325451045</v>
      </c>
    </row>
    <row r="53" spans="2:21" ht="15.5" x14ac:dyDescent="0.35">
      <c r="C53" t="s">
        <v>86</v>
      </c>
      <c r="D53" s="5">
        <v>11792348995</v>
      </c>
      <c r="E53" s="5">
        <v>9928460444</v>
      </c>
      <c r="F53" s="5">
        <v>13775636000</v>
      </c>
      <c r="G53" s="5">
        <v>13534152000</v>
      </c>
      <c r="I53" s="5">
        <v>52262219444</v>
      </c>
      <c r="J53" s="5">
        <v>83131335000</v>
      </c>
      <c r="K53" s="5">
        <v>101215268000</v>
      </c>
      <c r="L53" s="5">
        <v>101925073000</v>
      </c>
      <c r="M53" s="5">
        <v>81087826000</v>
      </c>
      <c r="N53" s="5">
        <v>44423518000</v>
      </c>
      <c r="O53" s="5">
        <v>61905258000</v>
      </c>
      <c r="P53" s="5">
        <v>5743734000</v>
      </c>
      <c r="Q53" s="5">
        <v>-27925199000</v>
      </c>
      <c r="R53" s="5">
        <v>-18840254165</v>
      </c>
      <c r="S53" s="5">
        <v>5675056209</v>
      </c>
      <c r="T53" s="5">
        <v>26436574903</v>
      </c>
      <c r="U53" s="5">
        <v>20197841498</v>
      </c>
    </row>
    <row r="54" spans="2:21" ht="15.5" x14ac:dyDescent="0.35">
      <c r="C54" t="s">
        <v>87</v>
      </c>
      <c r="D54" s="5">
        <v>-17461700463</v>
      </c>
      <c r="E54" s="5">
        <v>-42145835439</v>
      </c>
      <c r="F54" s="5">
        <v>-21821078000</v>
      </c>
      <c r="G54" s="5">
        <v>-20397362000</v>
      </c>
      <c r="I54" s="5">
        <v>-102570874439</v>
      </c>
      <c r="J54" s="5">
        <v>-106331252000</v>
      </c>
      <c r="K54" s="5">
        <v>-100947817000</v>
      </c>
      <c r="L54" s="5">
        <v>-99901452000</v>
      </c>
      <c r="M54" s="5">
        <v>-96578175000</v>
      </c>
      <c r="N54" s="5">
        <v>-95951627000</v>
      </c>
      <c r="O54" s="5">
        <v>-118343146000</v>
      </c>
      <c r="P54" s="5">
        <v>-37596029000</v>
      </c>
      <c r="Q54" s="5">
        <v>-23793644000</v>
      </c>
      <c r="R54" s="5">
        <v>-137995405335</v>
      </c>
      <c r="S54" s="5">
        <v>-28176330194</v>
      </c>
      <c r="T54" s="5">
        <v>-30316405573</v>
      </c>
      <c r="U54" s="5">
        <v>-32288112464</v>
      </c>
    </row>
    <row r="55" spans="2:21" ht="15.5" x14ac:dyDescent="0.35">
      <c r="C55" t="s">
        <v>89</v>
      </c>
      <c r="D55" s="5">
        <v>-1663849079</v>
      </c>
      <c r="E55" s="5">
        <v>-3073099644</v>
      </c>
      <c r="F55" s="5">
        <v>-2062037000</v>
      </c>
      <c r="G55" s="5">
        <v>-3408438000</v>
      </c>
      <c r="I55" s="5">
        <v>-10556161644</v>
      </c>
      <c r="J55" s="5">
        <v>-11547740000</v>
      </c>
      <c r="K55" s="5">
        <v>-9577082000</v>
      </c>
      <c r="L55" s="5">
        <v>-9653902000</v>
      </c>
      <c r="M55" s="5">
        <v>-10250548000</v>
      </c>
      <c r="N55" s="5">
        <v>-4982097000</v>
      </c>
      <c r="O55" s="5">
        <v>-5013872000</v>
      </c>
      <c r="P55" s="5">
        <v>-2525269000</v>
      </c>
      <c r="Q55" s="5">
        <v>-5992302000</v>
      </c>
      <c r="R55" s="5">
        <v>-7388266124</v>
      </c>
      <c r="S55" s="5">
        <v>-7001762241</v>
      </c>
      <c r="T55" s="5">
        <v>-10729480320</v>
      </c>
      <c r="U55" s="5">
        <v>-12321085344</v>
      </c>
    </row>
    <row r="56" spans="2:21" ht="15.5" x14ac:dyDescent="0.35">
      <c r="C56" t="s">
        <v>370</v>
      </c>
      <c r="D56" s="5">
        <v>-15797851384</v>
      </c>
      <c r="E56" s="5">
        <v>-39072735795</v>
      </c>
      <c r="F56" s="5">
        <v>-19759041000</v>
      </c>
      <c r="G56" s="5">
        <v>-16988924000</v>
      </c>
      <c r="I56" s="5">
        <v>-92014712795</v>
      </c>
      <c r="J56" s="5">
        <v>-94783512000</v>
      </c>
      <c r="K56" s="5">
        <v>-91370735000</v>
      </c>
      <c r="L56" s="5">
        <v>-90247550000</v>
      </c>
      <c r="M56" s="5">
        <v>-86327627000</v>
      </c>
      <c r="N56" s="5">
        <v>-90969530000</v>
      </c>
      <c r="O56" s="5">
        <v>-113329274000</v>
      </c>
      <c r="P56" s="5">
        <v>-35070760000</v>
      </c>
      <c r="Q56" s="5">
        <v>-17801342000</v>
      </c>
      <c r="R56" s="5">
        <v>-130607139211</v>
      </c>
      <c r="S56" s="5">
        <v>-21174567953</v>
      </c>
      <c r="T56" s="5">
        <v>-19586925253</v>
      </c>
      <c r="U56" s="5">
        <v>-19967027120</v>
      </c>
    </row>
    <row r="57" spans="2:21" ht="15.5" x14ac:dyDescent="0.35">
      <c r="C57" t="s">
        <v>610</v>
      </c>
      <c r="P57" s="5">
        <v>-20587088000</v>
      </c>
    </row>
    <row r="58" spans="2:21" ht="15.5" x14ac:dyDescent="0.35">
      <c r="C58" t="s">
        <v>90</v>
      </c>
      <c r="D58" s="5">
        <v>-5669351468</v>
      </c>
      <c r="E58" s="5">
        <v>-32217374995</v>
      </c>
      <c r="F58" s="5">
        <v>-8045442000</v>
      </c>
      <c r="G58" s="5">
        <v>-6863210000</v>
      </c>
      <c r="I58" s="5">
        <v>-50308654995</v>
      </c>
      <c r="J58" s="5">
        <v>-23199917000</v>
      </c>
      <c r="K58" s="5">
        <v>267451000</v>
      </c>
      <c r="L58" s="5">
        <v>2023621000</v>
      </c>
      <c r="M58" s="5">
        <v>-15490349000</v>
      </c>
      <c r="N58" s="5">
        <v>-51528109000</v>
      </c>
      <c r="O58" s="5">
        <v>-56437888000</v>
      </c>
      <c r="P58" s="5">
        <v>-31852295000</v>
      </c>
      <c r="Q58" s="5">
        <v>-51718843000</v>
      </c>
      <c r="R58" s="5">
        <v>-156835659500</v>
      </c>
      <c r="S58" s="5">
        <v>-22501273985</v>
      </c>
      <c r="T58" s="5">
        <v>-3879830670</v>
      </c>
      <c r="U58" s="5">
        <v>-12090270966</v>
      </c>
    </row>
    <row r="59" spans="2:21" ht="15.5" x14ac:dyDescent="0.35">
      <c r="C59" t="s">
        <v>91</v>
      </c>
      <c r="D59" s="5">
        <v>3600847464</v>
      </c>
      <c r="E59" s="5">
        <v>-29997708558</v>
      </c>
      <c r="F59" s="5">
        <v>18369307000</v>
      </c>
      <c r="G59" s="5">
        <v>-2689022000</v>
      </c>
      <c r="I59" s="5">
        <v>-23897798558</v>
      </c>
      <c r="J59" s="5">
        <v>-47384383000</v>
      </c>
      <c r="K59" s="5">
        <v>17242660000</v>
      </c>
      <c r="L59" s="5">
        <v>-36051003000</v>
      </c>
      <c r="M59" s="5">
        <v>-39992311000</v>
      </c>
      <c r="N59" s="5">
        <v>-24755337000</v>
      </c>
      <c r="O59" s="5">
        <v>-15488333000</v>
      </c>
      <c r="P59" s="5">
        <v>101907860000</v>
      </c>
      <c r="Q59" s="5">
        <v>-1500119000</v>
      </c>
      <c r="R59" s="5">
        <v>10941931162</v>
      </c>
      <c r="S59" s="5">
        <v>-86619391894</v>
      </c>
      <c r="T59" s="5">
        <v>-22870274897</v>
      </c>
      <c r="U59" s="5">
        <v>-14054898195</v>
      </c>
    </row>
    <row r="60" spans="2:21" ht="15.5" x14ac:dyDescent="0.35">
      <c r="C60" t="s">
        <v>93</v>
      </c>
      <c r="D60" s="5">
        <v>3183778</v>
      </c>
      <c r="E60" s="5">
        <v>6144807</v>
      </c>
      <c r="G60" s="5">
        <v>-8197000</v>
      </c>
      <c r="I60" s="5">
        <v>6144807</v>
      </c>
      <c r="J60" s="5">
        <v>26318000</v>
      </c>
      <c r="K60" s="5">
        <v>76732000</v>
      </c>
      <c r="L60" s="5">
        <v>232082000</v>
      </c>
      <c r="R60" s="5">
        <v>1447196</v>
      </c>
      <c r="S60" s="5">
        <v>36199819</v>
      </c>
      <c r="T60" s="5">
        <v>89292984</v>
      </c>
      <c r="U60" s="5">
        <v>76469980</v>
      </c>
    </row>
    <row r="61" spans="2:21" ht="15.5" x14ac:dyDescent="0.35">
      <c r="C61" t="s">
        <v>26</v>
      </c>
      <c r="D61" s="5">
        <v>-1808798594</v>
      </c>
      <c r="E61" s="5">
        <v>-10956909157</v>
      </c>
      <c r="F61" s="5">
        <v>313299000</v>
      </c>
      <c r="G61" s="5">
        <v>239124000</v>
      </c>
      <c r="I61" s="5">
        <v>-14195546157</v>
      </c>
      <c r="J61" s="5">
        <v>-17435399000</v>
      </c>
      <c r="K61" s="5">
        <v>-4906857000</v>
      </c>
      <c r="L61" s="5">
        <v>-17344800000</v>
      </c>
      <c r="M61" s="5">
        <v>-17529481000</v>
      </c>
      <c r="N61" s="5">
        <v>-21793788000</v>
      </c>
      <c r="O61" s="5">
        <v>-30575949000</v>
      </c>
      <c r="P61" s="5">
        <v>-5088937000</v>
      </c>
      <c r="Q61" s="5">
        <v>-214446000</v>
      </c>
      <c r="R61" s="5">
        <v>-6964561746</v>
      </c>
      <c r="S61" s="5">
        <v>-12491992273</v>
      </c>
      <c r="T61" s="5">
        <v>-12011587879</v>
      </c>
      <c r="U61" s="5">
        <v>-11473783908</v>
      </c>
    </row>
    <row r="62" spans="2:21" ht="15.5" x14ac:dyDescent="0.35">
      <c r="C62" t="s">
        <v>92</v>
      </c>
      <c r="D62" s="5">
        <v>-49665432</v>
      </c>
      <c r="E62" s="5">
        <v>-1205016516</v>
      </c>
      <c r="F62" s="5">
        <v>-147973000</v>
      </c>
      <c r="G62" s="5">
        <v>47678000</v>
      </c>
      <c r="I62" s="5">
        <v>-1069140516</v>
      </c>
      <c r="J62" s="5">
        <v>-18979000</v>
      </c>
      <c r="K62" s="5">
        <v>1461859000</v>
      </c>
      <c r="L62" s="5">
        <v>-6388386000</v>
      </c>
      <c r="M62" s="5">
        <v>-911847000</v>
      </c>
      <c r="N62" s="5">
        <v>-1448951000</v>
      </c>
      <c r="O62" s="5">
        <v>2672783000</v>
      </c>
      <c r="P62" s="5">
        <v>-8798946000</v>
      </c>
      <c r="Q62" s="5">
        <v>-1014165000</v>
      </c>
      <c r="R62" s="5">
        <v>2658254488</v>
      </c>
      <c r="S62" s="5">
        <v>-8406202411</v>
      </c>
    </row>
    <row r="63" spans="2:21" ht="15.5" x14ac:dyDescent="0.35">
      <c r="C63" t="s">
        <v>94</v>
      </c>
      <c r="P63" s="5">
        <v>441880000</v>
      </c>
    </row>
    <row r="64" spans="2:21" ht="15.5" x14ac:dyDescent="0.35">
      <c r="C64" t="s">
        <v>190</v>
      </c>
    </row>
    <row r="65" spans="2:21" ht="15.5" x14ac:dyDescent="0.35">
      <c r="C65" t="s">
        <v>95</v>
      </c>
      <c r="D65" s="5">
        <v>-543524393</v>
      </c>
      <c r="E65" s="5">
        <v>-4008349738</v>
      </c>
      <c r="F65" s="5">
        <v>1149582000</v>
      </c>
      <c r="G65" s="5">
        <v>-983966000</v>
      </c>
      <c r="I65" s="5">
        <v>-4631809738</v>
      </c>
      <c r="J65" s="5">
        <v>-6982958000</v>
      </c>
      <c r="K65" s="5">
        <v>-2284423000</v>
      </c>
      <c r="L65" s="5">
        <v>2031801000</v>
      </c>
      <c r="M65" s="5">
        <v>-1607126000</v>
      </c>
      <c r="N65" s="5">
        <v>-4282338000</v>
      </c>
      <c r="O65" s="5">
        <v>-4133225000</v>
      </c>
      <c r="P65" s="5">
        <v>-339472000</v>
      </c>
      <c r="Q65" s="5">
        <v>-437233000</v>
      </c>
      <c r="R65" s="5">
        <v>-1087474403</v>
      </c>
      <c r="S65" s="5">
        <v>-380007961</v>
      </c>
      <c r="T65" s="5">
        <v>-233807441</v>
      </c>
      <c r="U65" s="5">
        <v>-395812635</v>
      </c>
    </row>
    <row r="66" spans="2:21" ht="15.5" x14ac:dyDescent="0.35">
      <c r="C66" t="s">
        <v>96</v>
      </c>
      <c r="D66" s="5">
        <v>3600847464</v>
      </c>
      <c r="E66" s="5">
        <v>-29997708558</v>
      </c>
      <c r="F66" s="5">
        <v>18369307000</v>
      </c>
      <c r="G66" s="5">
        <v>-2689022000</v>
      </c>
      <c r="I66" s="5">
        <v>-23897798558</v>
      </c>
      <c r="J66" s="5">
        <v>-47384383000</v>
      </c>
      <c r="K66" s="5">
        <v>17242660000</v>
      </c>
      <c r="L66" s="5">
        <v>-36051003000</v>
      </c>
      <c r="M66" s="5">
        <v>-39992311000</v>
      </c>
      <c r="N66" s="5">
        <v>-24755337000</v>
      </c>
      <c r="O66" s="5">
        <v>-15488333000</v>
      </c>
      <c r="P66" s="5">
        <v>101907860000</v>
      </c>
      <c r="Q66" s="5">
        <v>-1500119000</v>
      </c>
      <c r="R66" s="5">
        <v>10941931162</v>
      </c>
      <c r="S66" s="5">
        <v>-86619391894</v>
      </c>
      <c r="T66" s="5">
        <v>-22870274897</v>
      </c>
      <c r="U66" s="5">
        <v>-14054898195</v>
      </c>
    </row>
    <row r="67" spans="2:21" ht="15.5" x14ac:dyDescent="0.35">
      <c r="C67" t="s">
        <v>28</v>
      </c>
      <c r="D67" s="5">
        <v>-2068504004</v>
      </c>
      <c r="E67" s="5">
        <v>-62215083553</v>
      </c>
      <c r="F67" s="5">
        <v>10323865000</v>
      </c>
      <c r="G67" s="5">
        <v>-9552232000</v>
      </c>
      <c r="I67" s="5">
        <v>-74206453553</v>
      </c>
      <c r="J67" s="5">
        <v>-70584300000</v>
      </c>
      <c r="K67" s="5">
        <v>17510111000</v>
      </c>
      <c r="L67" s="5">
        <v>-34027382000</v>
      </c>
      <c r="M67" s="5">
        <v>-55482660000</v>
      </c>
      <c r="N67" s="5">
        <v>-76283446000</v>
      </c>
      <c r="O67" s="5">
        <v>-71926221000</v>
      </c>
      <c r="P67" s="5">
        <v>70055565000</v>
      </c>
      <c r="Q67" s="5">
        <v>-53218962000</v>
      </c>
      <c r="R67" s="5">
        <v>-145893728338</v>
      </c>
      <c r="S67" s="5">
        <v>-109120665879</v>
      </c>
      <c r="T67" s="5">
        <v>-26750105567</v>
      </c>
      <c r="U67" s="5">
        <v>-26145169161</v>
      </c>
    </row>
    <row r="68" spans="2:21" ht="15.5" x14ac:dyDescent="0.35">
      <c r="C68" t="s">
        <v>27</v>
      </c>
      <c r="D68" s="5">
        <v>344675108</v>
      </c>
      <c r="E68" s="5">
        <v>4817353894</v>
      </c>
      <c r="F68" s="5">
        <v>86168000</v>
      </c>
      <c r="G68" s="5">
        <v>-245170000</v>
      </c>
      <c r="I68" s="5">
        <v>5075859894</v>
      </c>
      <c r="J68" s="5">
        <v>1300312000</v>
      </c>
      <c r="K68" s="5">
        <v>-10754509000</v>
      </c>
      <c r="L68" s="5">
        <v>-1263423000</v>
      </c>
      <c r="M68" s="5">
        <v>-2063900000</v>
      </c>
      <c r="N68" s="5">
        <v>1227404000</v>
      </c>
      <c r="O68" s="5">
        <v>209109000</v>
      </c>
      <c r="P68" s="5">
        <v>1228781000</v>
      </c>
      <c r="Q68" s="5">
        <v>9640942000</v>
      </c>
      <c r="R68" s="5">
        <v>534446429</v>
      </c>
      <c r="S68" s="5">
        <v>232376594</v>
      </c>
      <c r="T68" s="5">
        <v>239034093</v>
      </c>
      <c r="U68" s="5">
        <v>446618589</v>
      </c>
    </row>
    <row r="69" spans="2:21" ht="15.5" x14ac:dyDescent="0.35">
      <c r="C69" t="s">
        <v>454</v>
      </c>
      <c r="D69" s="5">
        <v>344675108</v>
      </c>
      <c r="E69" s="5">
        <v>4817353894</v>
      </c>
      <c r="F69" s="5">
        <v>86168000</v>
      </c>
      <c r="G69" s="5">
        <v>-245170000</v>
      </c>
      <c r="I69" s="5">
        <v>5075859894</v>
      </c>
      <c r="J69" s="5">
        <v>1300312000</v>
      </c>
      <c r="K69" s="5">
        <v>-10754509000</v>
      </c>
      <c r="L69" s="5">
        <v>-1263423000</v>
      </c>
      <c r="M69" s="5">
        <v>-2063900000</v>
      </c>
      <c r="N69" s="5">
        <v>1227404000</v>
      </c>
      <c r="O69" s="5">
        <v>209109000</v>
      </c>
      <c r="P69" s="5">
        <v>1228781000</v>
      </c>
      <c r="Q69" s="5">
        <v>9640942000</v>
      </c>
      <c r="R69" s="5">
        <v>534446429</v>
      </c>
      <c r="S69" s="5">
        <v>232376594</v>
      </c>
      <c r="T69" s="5">
        <v>239034093</v>
      </c>
      <c r="U69" s="5">
        <v>446618589</v>
      </c>
    </row>
    <row r="70" spans="2:21" ht="15.5" x14ac:dyDescent="0.35">
      <c r="C70" t="s">
        <v>97</v>
      </c>
      <c r="D70" s="5">
        <v>-1723828896</v>
      </c>
      <c r="E70" s="5">
        <v>-57397729659</v>
      </c>
      <c r="F70" s="5">
        <v>10410033000</v>
      </c>
      <c r="G70" s="5">
        <v>-9797402000</v>
      </c>
      <c r="I70" s="5">
        <v>-69130593659</v>
      </c>
      <c r="J70" s="5">
        <v>-69283988000</v>
      </c>
      <c r="K70" s="5">
        <v>6755602000</v>
      </c>
      <c r="L70" s="5">
        <v>-35290805000</v>
      </c>
      <c r="M70" s="5">
        <v>-57546560000</v>
      </c>
      <c r="N70" s="5">
        <v>-75056042000</v>
      </c>
      <c r="O70" s="5">
        <v>-71717112000</v>
      </c>
      <c r="P70" s="5">
        <v>71284346000</v>
      </c>
      <c r="Q70" s="5">
        <v>-43578020000</v>
      </c>
      <c r="R70" s="5">
        <v>-145359281909</v>
      </c>
      <c r="S70" s="5">
        <v>-108888289285</v>
      </c>
      <c r="T70" s="5">
        <v>-26511071474</v>
      </c>
      <c r="U70" s="5">
        <v>-25698550572</v>
      </c>
    </row>
    <row r="71" spans="2:21" ht="15.5" x14ac:dyDescent="0.35">
      <c r="C71" t="s">
        <v>98</v>
      </c>
      <c r="E71" s="5">
        <v>-6911541</v>
      </c>
      <c r="I71" s="5">
        <v>-6911541</v>
      </c>
      <c r="J71" s="5">
        <v>686154000</v>
      </c>
      <c r="K71" s="5">
        <v>232728000</v>
      </c>
      <c r="L71" s="5">
        <v>-1153453000</v>
      </c>
      <c r="M71" s="5">
        <v>-63227000</v>
      </c>
      <c r="N71" s="5">
        <v>-101072000</v>
      </c>
      <c r="O71" s="5">
        <v>921176000</v>
      </c>
      <c r="P71" s="5">
        <v>60989000</v>
      </c>
      <c r="R71" s="5">
        <v>452500528</v>
      </c>
      <c r="S71" s="5">
        <v>-1419855575</v>
      </c>
      <c r="T71" s="5">
        <v>-239782006</v>
      </c>
      <c r="U71" s="5">
        <v>-17785467751</v>
      </c>
    </row>
    <row r="72" spans="2:21" ht="15.5" x14ac:dyDescent="0.35">
      <c r="C72" t="s">
        <v>99</v>
      </c>
      <c r="D72" s="5">
        <v>-1723828896</v>
      </c>
      <c r="E72" s="5">
        <v>-57404641200</v>
      </c>
      <c r="F72" s="5">
        <v>10410033000</v>
      </c>
      <c r="G72" s="5">
        <v>-9797402000</v>
      </c>
      <c r="I72" s="5">
        <v>-69137505200</v>
      </c>
      <c r="J72" s="5">
        <v>-68597834000</v>
      </c>
      <c r="K72" s="5">
        <v>6988330000</v>
      </c>
      <c r="L72" s="5">
        <v>-36444258000</v>
      </c>
      <c r="M72" s="5">
        <v>-57609787000</v>
      </c>
      <c r="N72" s="5">
        <v>-75157114000</v>
      </c>
      <c r="O72" s="5">
        <v>-70795936000</v>
      </c>
      <c r="P72" s="5">
        <v>71345335000</v>
      </c>
      <c r="Q72" s="5">
        <v>-43578020000</v>
      </c>
      <c r="R72" s="5">
        <v>-144906781381</v>
      </c>
      <c r="S72" s="5">
        <v>-110308144860</v>
      </c>
      <c r="T72" s="5">
        <v>-26750853480</v>
      </c>
      <c r="U72" s="5">
        <v>-43484018323</v>
      </c>
    </row>
    <row r="73" spans="2:21" ht="15.5" x14ac:dyDescent="0.35">
      <c r="C73" t="s">
        <v>100</v>
      </c>
      <c r="D73" s="5">
        <v>-1723828897</v>
      </c>
      <c r="E73" s="5">
        <v>-57397729659</v>
      </c>
      <c r="F73" s="5">
        <v>10410033000</v>
      </c>
      <c r="G73" s="5">
        <v>-9797402000</v>
      </c>
      <c r="I73" s="5">
        <v>-69130593659</v>
      </c>
      <c r="J73" s="5">
        <v>-69283988000</v>
      </c>
      <c r="K73" s="5">
        <v>6755602000</v>
      </c>
      <c r="L73" s="5">
        <v>-35290805000</v>
      </c>
      <c r="M73" s="5">
        <v>-57546560000</v>
      </c>
      <c r="N73" s="5">
        <v>-75056042000</v>
      </c>
      <c r="O73" s="5">
        <v>-71717112000</v>
      </c>
      <c r="P73" s="5">
        <v>71284346000</v>
      </c>
      <c r="Q73" s="5">
        <v>-43578020000</v>
      </c>
      <c r="R73" s="5">
        <v>-145359281909</v>
      </c>
      <c r="S73" s="5">
        <v>-108888289285</v>
      </c>
      <c r="T73" s="5">
        <v>-26511071474</v>
      </c>
      <c r="U73" s="5">
        <v>-25698550572</v>
      </c>
    </row>
    <row r="74" spans="2:21" ht="15.5" x14ac:dyDescent="0.35">
      <c r="C74" t="s">
        <v>7</v>
      </c>
      <c r="D74" s="5">
        <v>-1180304504</v>
      </c>
      <c r="E74" s="5">
        <v>-53396291462</v>
      </c>
      <c r="F74" s="5">
        <v>9260451000</v>
      </c>
      <c r="G74" s="5">
        <v>-8813436000</v>
      </c>
      <c r="I74" s="5">
        <v>-64505695462</v>
      </c>
      <c r="J74" s="5">
        <v>-61614876000</v>
      </c>
      <c r="K74" s="5">
        <v>9272753000</v>
      </c>
      <c r="L74" s="5">
        <v>-38476059000</v>
      </c>
      <c r="M74" s="5">
        <v>-56002661000</v>
      </c>
      <c r="N74" s="5">
        <v>-70874776000</v>
      </c>
      <c r="O74" s="5">
        <v>-66662711000</v>
      </c>
      <c r="P74" s="5">
        <v>71684807000</v>
      </c>
      <c r="Q74" s="5">
        <v>-43140787000</v>
      </c>
      <c r="R74" s="5">
        <v>-143819306978</v>
      </c>
      <c r="S74" s="5">
        <v>-109928136899</v>
      </c>
      <c r="T74" s="5">
        <v>-26517046038</v>
      </c>
      <c r="U74" s="5">
        <v>-43088205688</v>
      </c>
    </row>
    <row r="75" spans="2:21" ht="15.5" x14ac:dyDescent="0.35">
      <c r="C75" t="s">
        <v>101</v>
      </c>
      <c r="D75" s="5">
        <v>-1723828897</v>
      </c>
      <c r="E75" s="5">
        <v>-57397729659</v>
      </c>
      <c r="F75" s="5">
        <v>10410033000</v>
      </c>
      <c r="G75" s="5">
        <v>-9797402000</v>
      </c>
      <c r="I75" s="5">
        <v>-69130593659</v>
      </c>
      <c r="J75" s="5">
        <v>-69283988000</v>
      </c>
      <c r="K75" s="5">
        <v>6755602000</v>
      </c>
      <c r="L75" s="5">
        <v>-35290805000</v>
      </c>
      <c r="M75" s="5">
        <v>-57546560000</v>
      </c>
      <c r="N75" s="5">
        <v>-75056042000</v>
      </c>
      <c r="O75" s="5">
        <v>-71717112000</v>
      </c>
      <c r="P75" s="5">
        <v>71284346000</v>
      </c>
      <c r="Q75" s="5">
        <v>-43578020000</v>
      </c>
      <c r="R75" s="5">
        <v>-145359281909</v>
      </c>
      <c r="S75" s="5">
        <v>-108888289285</v>
      </c>
      <c r="T75" s="5">
        <v>-26511071474</v>
      </c>
      <c r="U75" s="5">
        <v>-25698550572</v>
      </c>
    </row>
    <row r="76" spans="2:21" ht="15.5" x14ac:dyDescent="0.35">
      <c r="C76" t="s">
        <v>102</v>
      </c>
      <c r="D76" s="5">
        <v>-1723828897</v>
      </c>
      <c r="E76" s="5">
        <v>-57404641200</v>
      </c>
      <c r="F76" s="5">
        <v>10410033000</v>
      </c>
      <c r="G76" s="5">
        <v>-9797402000</v>
      </c>
      <c r="I76" s="5">
        <v>-69137505200</v>
      </c>
      <c r="J76" s="5">
        <v>-68597834000</v>
      </c>
      <c r="K76" s="5">
        <v>6988330000</v>
      </c>
      <c r="L76" s="5">
        <v>-36444258000</v>
      </c>
      <c r="M76" s="5">
        <v>-57609787000</v>
      </c>
      <c r="N76" s="5">
        <v>-75157114000</v>
      </c>
      <c r="O76" s="5">
        <v>-70795936000</v>
      </c>
      <c r="P76" s="5">
        <v>71345335000</v>
      </c>
      <c r="Q76" s="5">
        <v>-43578020000</v>
      </c>
      <c r="R76" s="5">
        <v>-144906781381</v>
      </c>
      <c r="S76" s="5">
        <v>-110308144860</v>
      </c>
      <c r="T76" s="5">
        <v>-26750853479</v>
      </c>
      <c r="U76" s="5">
        <v>-43484018323</v>
      </c>
    </row>
    <row r="77" spans="2:21" ht="15.5" x14ac:dyDescent="0.35">
      <c r="C77" t="s">
        <v>103</v>
      </c>
      <c r="D77" s="5">
        <v>-1723828897</v>
      </c>
      <c r="E77" s="5">
        <v>-57404641200</v>
      </c>
      <c r="F77" s="5">
        <v>10410033000</v>
      </c>
      <c r="G77" s="5">
        <v>-9797402000</v>
      </c>
      <c r="I77" s="5">
        <v>-69137505200</v>
      </c>
      <c r="J77" s="5">
        <v>-68597834000</v>
      </c>
      <c r="K77" s="5">
        <v>6988330000</v>
      </c>
      <c r="L77" s="5">
        <v>-36444258000</v>
      </c>
      <c r="M77" s="5">
        <v>-57609787000</v>
      </c>
      <c r="N77" s="5">
        <v>-75157114000</v>
      </c>
      <c r="O77" s="5">
        <v>-70795936000</v>
      </c>
      <c r="P77" s="5">
        <v>71345335000</v>
      </c>
      <c r="Q77" s="5">
        <v>-43578020000</v>
      </c>
      <c r="R77" s="5">
        <v>-144906781381</v>
      </c>
      <c r="S77" s="5">
        <v>-110308144860</v>
      </c>
      <c r="T77" s="5">
        <v>-26750853479</v>
      </c>
      <c r="U77" s="5">
        <v>-43484018323</v>
      </c>
    </row>
    <row r="79" spans="2:21" ht="15.5" x14ac:dyDescent="0.35">
      <c r="B79" t="s">
        <v>104</v>
      </c>
      <c r="C79" t="s">
        <v>105</v>
      </c>
    </row>
    <row r="80" spans="2:21" ht="15.5" x14ac:dyDescent="0.35">
      <c r="C80" t="s">
        <v>106</v>
      </c>
    </row>
    <row r="81" spans="3:21" ht="15.5" x14ac:dyDescent="0.35">
      <c r="C81" t="s">
        <v>19</v>
      </c>
      <c r="D81" s="5">
        <v>2759348074</v>
      </c>
      <c r="E81" s="5">
        <v>3583375675</v>
      </c>
      <c r="F81" s="5">
        <v>3503179000</v>
      </c>
      <c r="G81" s="5">
        <v>1133374000</v>
      </c>
      <c r="I81" s="5">
        <v>3583375675</v>
      </c>
      <c r="J81" s="5">
        <v>959656000</v>
      </c>
      <c r="K81" s="5">
        <v>1057886000</v>
      </c>
      <c r="L81" s="5">
        <v>2639290000</v>
      </c>
      <c r="M81" s="5">
        <v>3647160000</v>
      </c>
      <c r="N81" s="5">
        <v>7479791000</v>
      </c>
      <c r="O81" s="5">
        <v>71144557000</v>
      </c>
      <c r="P81" s="5">
        <v>76001833000</v>
      </c>
      <c r="Q81" s="5">
        <v>225392000</v>
      </c>
      <c r="R81" s="5">
        <v>135845649</v>
      </c>
      <c r="S81" s="5">
        <v>223103464</v>
      </c>
      <c r="T81" s="5">
        <v>1106176064</v>
      </c>
      <c r="U81" s="5">
        <v>504588201</v>
      </c>
    </row>
    <row r="82" spans="3:21" ht="15.5" x14ac:dyDescent="0.35">
      <c r="C82" t="s">
        <v>562</v>
      </c>
      <c r="M82" s="5">
        <v>5000000000</v>
      </c>
      <c r="N82" s="5">
        <v>5000000000</v>
      </c>
    </row>
    <row r="83" spans="3:21" ht="15.5" x14ac:dyDescent="0.35">
      <c r="C83" t="s">
        <v>110</v>
      </c>
      <c r="D83" s="5">
        <v>24128149457</v>
      </c>
      <c r="E83" s="5">
        <v>19999909800</v>
      </c>
      <c r="F83" s="5">
        <v>10196451000</v>
      </c>
      <c r="G83" s="5">
        <v>4830515000</v>
      </c>
      <c r="I83" s="5">
        <v>19999909800</v>
      </c>
      <c r="J83" s="5">
        <v>7440109000</v>
      </c>
      <c r="K83" s="5">
        <v>12043615000</v>
      </c>
      <c r="L83" s="5">
        <v>17420320000</v>
      </c>
      <c r="M83" s="5">
        <v>15679610000</v>
      </c>
      <c r="N83" s="5">
        <v>18892731000</v>
      </c>
      <c r="O83" s="5">
        <v>5810031000</v>
      </c>
      <c r="P83" s="5">
        <v>1323705000</v>
      </c>
      <c r="Q83" s="5">
        <v>1286740000</v>
      </c>
      <c r="R83" s="5">
        <v>10137283268</v>
      </c>
      <c r="S83" s="5">
        <v>32460011814</v>
      </c>
      <c r="T83" s="5">
        <v>44453295315</v>
      </c>
      <c r="U83" s="5">
        <v>31247588201</v>
      </c>
    </row>
    <row r="84" spans="3:21" ht="15.5" x14ac:dyDescent="0.35">
      <c r="C84" t="s">
        <v>112</v>
      </c>
      <c r="D84" s="5">
        <v>10484278908</v>
      </c>
      <c r="E84" s="5">
        <v>10484278908</v>
      </c>
      <c r="F84" s="5">
        <v>8987321000</v>
      </c>
      <c r="G84" s="5">
        <v>8987321000</v>
      </c>
      <c r="I84" s="5">
        <v>10484278908</v>
      </c>
      <c r="J84" s="5">
        <v>8987321000</v>
      </c>
      <c r="K84" s="5">
        <v>20746187000</v>
      </c>
      <c r="L84" s="5">
        <v>1000000000</v>
      </c>
      <c r="N84" s="5">
        <v>68993677000</v>
      </c>
    </row>
    <row r="85" spans="3:21" ht="15.5" x14ac:dyDescent="0.35">
      <c r="C85" t="s">
        <v>114</v>
      </c>
      <c r="D85" s="5">
        <v>9956794884</v>
      </c>
      <c r="E85" s="5">
        <v>9998244359</v>
      </c>
      <c r="F85" s="5">
        <v>20101825000</v>
      </c>
      <c r="G85" s="5">
        <v>19026886000</v>
      </c>
      <c r="I85" s="5">
        <v>9998244359</v>
      </c>
      <c r="J85" s="5">
        <v>20754480000</v>
      </c>
      <c r="K85" s="5">
        <v>25801673000</v>
      </c>
      <c r="L85" s="5">
        <v>20772552000</v>
      </c>
      <c r="M85" s="5">
        <v>26705222000</v>
      </c>
      <c r="N85" s="5">
        <v>41909617000</v>
      </c>
      <c r="O85" s="5">
        <v>34297054000</v>
      </c>
      <c r="P85" s="5">
        <v>3276345000</v>
      </c>
      <c r="Q85" s="5">
        <v>3454842000</v>
      </c>
      <c r="R85" s="5">
        <v>24653766125</v>
      </c>
      <c r="S85" s="5">
        <v>93897154470</v>
      </c>
      <c r="T85" s="5">
        <v>114180905444</v>
      </c>
      <c r="U85" s="5">
        <v>87886154706</v>
      </c>
    </row>
    <row r="86" spans="3:21" ht="15.5" x14ac:dyDescent="0.35">
      <c r="C86" t="s">
        <v>95</v>
      </c>
      <c r="D86" s="5">
        <v>425683409602</v>
      </c>
      <c r="E86" s="5">
        <v>425686310413</v>
      </c>
      <c r="F86" s="5">
        <v>410745739000</v>
      </c>
      <c r="G86" s="5">
        <v>410745739000</v>
      </c>
      <c r="I86" s="5">
        <v>425686310413</v>
      </c>
      <c r="J86" s="5">
        <v>410745739000</v>
      </c>
      <c r="K86" s="5">
        <v>415151052000</v>
      </c>
      <c r="L86" s="5">
        <v>414952452000</v>
      </c>
      <c r="M86" s="5">
        <v>416067173000</v>
      </c>
      <c r="N86" s="5">
        <v>429133679000</v>
      </c>
      <c r="O86" s="5">
        <v>429198255000</v>
      </c>
      <c r="P86" s="5">
        <v>289238368000</v>
      </c>
      <c r="Q86" s="5">
        <v>483500000</v>
      </c>
    </row>
    <row r="87" spans="3:21" ht="15.5" x14ac:dyDescent="0.35">
      <c r="C87" t="s">
        <v>115</v>
      </c>
      <c r="D87" s="5">
        <v>114100468814</v>
      </c>
      <c r="E87" s="5">
        <v>107709231309</v>
      </c>
      <c r="F87" s="5">
        <v>113297341000</v>
      </c>
      <c r="G87" s="5">
        <v>100184180000</v>
      </c>
      <c r="I87" s="5">
        <v>107709231309</v>
      </c>
      <c r="J87" s="5">
        <v>105178078000</v>
      </c>
      <c r="K87" s="5">
        <v>119038029000</v>
      </c>
      <c r="L87" s="5">
        <v>141446706000</v>
      </c>
      <c r="M87" s="5">
        <v>164884591000</v>
      </c>
      <c r="N87" s="5">
        <v>76232484000</v>
      </c>
      <c r="O87" s="5">
        <v>114819624000</v>
      </c>
      <c r="P87" s="5">
        <v>92211026000</v>
      </c>
      <c r="Q87" s="5">
        <v>8077769000</v>
      </c>
      <c r="R87" s="5">
        <v>38485080665</v>
      </c>
      <c r="S87" s="5">
        <v>143317764548</v>
      </c>
      <c r="T87" s="5">
        <v>173235120969</v>
      </c>
      <c r="U87" s="5">
        <v>134782826229</v>
      </c>
    </row>
    <row r="88" spans="3:21" ht="15.5" x14ac:dyDescent="0.35">
      <c r="C88" t="s">
        <v>190</v>
      </c>
    </row>
    <row r="89" spans="3:21" ht="15.5" x14ac:dyDescent="0.35">
      <c r="C89" t="s">
        <v>116</v>
      </c>
    </row>
    <row r="90" spans="3:21" ht="15.5" x14ac:dyDescent="0.35">
      <c r="C90" t="s">
        <v>118</v>
      </c>
      <c r="D90" s="5">
        <v>712830117449</v>
      </c>
      <c r="E90" s="5">
        <v>717609195646</v>
      </c>
      <c r="F90" s="5">
        <v>725195070000</v>
      </c>
      <c r="G90" s="5">
        <v>728201622000</v>
      </c>
      <c r="I90" s="5">
        <v>717609195646</v>
      </c>
      <c r="J90" s="5">
        <v>738456808000</v>
      </c>
      <c r="K90" s="5">
        <v>756930730000</v>
      </c>
      <c r="L90" s="5">
        <v>779249823000</v>
      </c>
      <c r="M90" s="5">
        <v>787829357000</v>
      </c>
      <c r="N90" s="5">
        <v>829045949000</v>
      </c>
      <c r="O90" s="5">
        <v>877901236000</v>
      </c>
      <c r="P90" s="5">
        <v>885612633000</v>
      </c>
      <c r="Q90" s="5">
        <v>125173141000</v>
      </c>
      <c r="R90" s="5">
        <v>224563346236</v>
      </c>
      <c r="S90" s="5">
        <v>244673072998</v>
      </c>
      <c r="T90" s="5">
        <v>343182508003</v>
      </c>
      <c r="U90" s="5">
        <v>344357970325</v>
      </c>
    </row>
    <row r="91" spans="3:21" ht="15.5" x14ac:dyDescent="0.35">
      <c r="C91" t="s">
        <v>117</v>
      </c>
      <c r="M91" s="5">
        <v>3770112000</v>
      </c>
      <c r="N91" s="5">
        <v>3533073000</v>
      </c>
      <c r="O91" s="5">
        <v>4548464000</v>
      </c>
      <c r="P91" s="5">
        <v>5597936000</v>
      </c>
    </row>
    <row r="92" spans="3:21" ht="15.5" x14ac:dyDescent="0.35">
      <c r="C92" t="s">
        <v>376</v>
      </c>
      <c r="O92" s="5">
        <v>48676206000</v>
      </c>
    </row>
    <row r="93" spans="3:21" ht="15.5" x14ac:dyDescent="0.35">
      <c r="C93" t="s">
        <v>120</v>
      </c>
      <c r="D93" s="5">
        <v>970525458416</v>
      </c>
      <c r="E93" s="5">
        <v>975197336613</v>
      </c>
      <c r="F93" s="5">
        <v>998693807000</v>
      </c>
      <c r="G93" s="5">
        <v>1001212805000</v>
      </c>
      <c r="I93" s="5">
        <v>975197336613</v>
      </c>
      <c r="J93" s="5">
        <v>1010861330000</v>
      </c>
      <c r="K93" s="5">
        <v>1065271197000</v>
      </c>
      <c r="L93" s="5">
        <v>1070722206000</v>
      </c>
      <c r="M93" s="5">
        <v>1078239384000</v>
      </c>
      <c r="N93" s="5">
        <v>1208968729000</v>
      </c>
      <c r="O93" s="5">
        <v>1242713466000</v>
      </c>
      <c r="P93" s="5">
        <v>1244805083000</v>
      </c>
      <c r="Q93" s="5">
        <v>221747413000</v>
      </c>
      <c r="R93" s="5">
        <v>226543480558</v>
      </c>
      <c r="S93" s="5">
        <v>246724853236</v>
      </c>
      <c r="T93" s="5">
        <v>345311534157</v>
      </c>
      <c r="U93" s="5">
        <v>347274222641</v>
      </c>
    </row>
    <row r="94" spans="3:21" ht="15.5" x14ac:dyDescent="0.35">
      <c r="C94" t="s">
        <v>121</v>
      </c>
      <c r="D94" s="5">
        <v>1084625927230</v>
      </c>
      <c r="E94" s="5">
        <v>1082906567922</v>
      </c>
      <c r="F94" s="5">
        <v>1111991148000</v>
      </c>
      <c r="G94" s="5">
        <v>1101396985000</v>
      </c>
      <c r="I94" s="5">
        <v>1082906567922</v>
      </c>
      <c r="J94" s="5">
        <v>1116039408000</v>
      </c>
      <c r="K94" s="5">
        <v>1184309226000</v>
      </c>
      <c r="L94" s="5">
        <v>1212168912000</v>
      </c>
      <c r="M94" s="5">
        <v>1243123975000</v>
      </c>
      <c r="N94" s="5">
        <v>1285201213000</v>
      </c>
      <c r="O94" s="5">
        <v>1357533090000</v>
      </c>
      <c r="P94" s="5">
        <v>1337016109000</v>
      </c>
      <c r="Q94" s="5">
        <v>229825182000</v>
      </c>
      <c r="R94" s="5">
        <v>265028561223</v>
      </c>
      <c r="S94" s="5">
        <v>390042617784</v>
      </c>
      <c r="T94" s="5">
        <v>518546655126</v>
      </c>
      <c r="U94" s="5">
        <v>482057048870</v>
      </c>
    </row>
    <row r="95" spans="3:21" ht="15.5" x14ac:dyDescent="0.35">
      <c r="C95" t="s">
        <v>122</v>
      </c>
    </row>
    <row r="96" spans="3:21" ht="15.5" x14ac:dyDescent="0.35">
      <c r="C96" t="s">
        <v>123</v>
      </c>
    </row>
    <row r="97" spans="3:21" ht="15.5" x14ac:dyDescent="0.35">
      <c r="C97" t="s">
        <v>124</v>
      </c>
      <c r="D97" s="5">
        <v>244715728826</v>
      </c>
      <c r="E97" s="5">
        <v>241259040623</v>
      </c>
      <c r="F97" s="5">
        <v>292422794000</v>
      </c>
      <c r="G97" s="5">
        <v>289133646000</v>
      </c>
      <c r="I97" s="5">
        <v>241259040623</v>
      </c>
      <c r="J97" s="5">
        <v>276389474000</v>
      </c>
      <c r="K97" s="5">
        <v>250847480000</v>
      </c>
      <c r="L97" s="5">
        <v>406221489000</v>
      </c>
      <c r="M97" s="5">
        <v>188648971000</v>
      </c>
      <c r="N97" s="5">
        <v>158875581000</v>
      </c>
      <c r="O97" s="5">
        <v>145834280000</v>
      </c>
      <c r="P97" s="5">
        <v>196634638000</v>
      </c>
      <c r="Q97" s="5">
        <v>239659851000</v>
      </c>
      <c r="R97" s="5">
        <v>191371169326</v>
      </c>
      <c r="S97" s="5">
        <v>177269594413</v>
      </c>
      <c r="T97" s="5">
        <v>207131011654</v>
      </c>
      <c r="U97" s="5">
        <v>129243362968</v>
      </c>
    </row>
    <row r="98" spans="3:21" ht="15.5" x14ac:dyDescent="0.35">
      <c r="C98" t="s">
        <v>127</v>
      </c>
      <c r="D98" s="5">
        <v>1221202631</v>
      </c>
      <c r="E98" s="5">
        <v>1221202631</v>
      </c>
      <c r="I98" s="5">
        <v>1221202631</v>
      </c>
    </row>
    <row r="99" spans="3:21" ht="15.5" x14ac:dyDescent="0.35">
      <c r="C99" t="s">
        <v>108</v>
      </c>
      <c r="F99" s="5">
        <v>68757906000</v>
      </c>
      <c r="G99" s="5">
        <v>72850377000</v>
      </c>
      <c r="J99" s="5">
        <v>60837487000</v>
      </c>
      <c r="K99" s="5">
        <v>58200641000</v>
      </c>
      <c r="L99" s="5">
        <v>48199498000</v>
      </c>
      <c r="M99" s="5">
        <v>52845728000</v>
      </c>
      <c r="N99" s="5">
        <v>37298892000</v>
      </c>
      <c r="O99" s="5">
        <v>26475045000</v>
      </c>
      <c r="P99" s="5">
        <v>22406831000</v>
      </c>
      <c r="Q99" s="5">
        <v>25007164000</v>
      </c>
      <c r="R99" s="5">
        <v>26435708911</v>
      </c>
      <c r="S99" s="5">
        <v>14071421174</v>
      </c>
      <c r="T99" s="5">
        <v>42696484087</v>
      </c>
      <c r="U99" s="5">
        <v>27489193445</v>
      </c>
    </row>
    <row r="100" spans="3:21" ht="15.5" x14ac:dyDescent="0.35">
      <c r="C100" t="s">
        <v>128</v>
      </c>
      <c r="D100" s="5">
        <v>62645063641</v>
      </c>
      <c r="E100" s="5">
        <v>59908269510</v>
      </c>
      <c r="F100" s="5">
        <v>68757906000</v>
      </c>
      <c r="G100" s="5">
        <v>72850377000</v>
      </c>
      <c r="I100" s="5">
        <v>59908269510</v>
      </c>
      <c r="J100" s="5">
        <v>60837487000</v>
      </c>
      <c r="K100" s="5">
        <v>58200641000</v>
      </c>
      <c r="L100" s="5">
        <v>48199498000</v>
      </c>
      <c r="M100" s="5">
        <v>52845728000</v>
      </c>
      <c r="N100" s="5">
        <v>37298892000</v>
      </c>
      <c r="O100" s="5">
        <v>26475045000</v>
      </c>
      <c r="P100" s="5">
        <v>22406831000</v>
      </c>
      <c r="Q100" s="5">
        <v>25007164000</v>
      </c>
      <c r="R100" s="5">
        <v>26435708911</v>
      </c>
      <c r="S100" s="5">
        <v>14071421174</v>
      </c>
      <c r="T100" s="5">
        <v>42696484087</v>
      </c>
      <c r="U100" s="5">
        <v>27489193445</v>
      </c>
    </row>
    <row r="101" spans="3:21" ht="15.5" x14ac:dyDescent="0.35">
      <c r="C101" t="s">
        <v>131</v>
      </c>
      <c r="D101" s="5">
        <v>47732693255</v>
      </c>
      <c r="E101" s="5">
        <v>39588489834</v>
      </c>
      <c r="F101" s="5">
        <v>34907897000</v>
      </c>
      <c r="G101" s="5">
        <v>34441853000</v>
      </c>
      <c r="I101" s="5">
        <v>39588489834</v>
      </c>
      <c r="J101" s="5">
        <v>29715373000</v>
      </c>
      <c r="K101" s="5">
        <v>22671954000</v>
      </c>
      <c r="L101" s="5">
        <v>15463829000</v>
      </c>
      <c r="M101" s="5">
        <v>6534536000</v>
      </c>
      <c r="N101" s="5">
        <v>6393546000</v>
      </c>
      <c r="O101" s="5">
        <v>5497371000</v>
      </c>
      <c r="P101" s="5">
        <v>11189145000</v>
      </c>
      <c r="Q101" s="5">
        <v>5235396000</v>
      </c>
      <c r="R101" s="5">
        <v>4213316996</v>
      </c>
      <c r="S101" s="5">
        <v>64174734009</v>
      </c>
      <c r="T101" s="5">
        <v>52461543758</v>
      </c>
      <c r="U101" s="5">
        <v>53567816679</v>
      </c>
    </row>
    <row r="102" spans="3:21" ht="15.5" x14ac:dyDescent="0.35">
      <c r="C102" t="s">
        <v>129</v>
      </c>
      <c r="D102" s="5">
        <v>5477152377</v>
      </c>
      <c r="E102" s="5">
        <v>5477152377</v>
      </c>
      <c r="I102" s="5">
        <v>5477152377</v>
      </c>
    </row>
    <row r="103" spans="3:21" ht="15.5" x14ac:dyDescent="0.35">
      <c r="C103" t="s">
        <v>132</v>
      </c>
      <c r="D103" s="5">
        <v>9799930282</v>
      </c>
      <c r="E103" s="5">
        <v>9799930282</v>
      </c>
      <c r="I103" s="5">
        <v>9799930282</v>
      </c>
    </row>
    <row r="104" spans="3:21" ht="15.5" x14ac:dyDescent="0.35">
      <c r="C104" t="s">
        <v>134</v>
      </c>
    </row>
    <row r="105" spans="3:21" ht="15.5" x14ac:dyDescent="0.35">
      <c r="C105" t="s">
        <v>137</v>
      </c>
      <c r="R105" s="5">
        <v>2425777515</v>
      </c>
      <c r="S105" s="5">
        <v>4709813739</v>
      </c>
      <c r="T105" s="5">
        <v>3705161994</v>
      </c>
      <c r="U105" s="5">
        <v>1152115900</v>
      </c>
    </row>
    <row r="106" spans="3:21" ht="15.5" x14ac:dyDescent="0.35">
      <c r="C106" t="s">
        <v>135</v>
      </c>
      <c r="D106" s="5">
        <v>58769269391</v>
      </c>
      <c r="E106" s="5">
        <v>58769269391</v>
      </c>
      <c r="F106" s="5">
        <v>46605894000</v>
      </c>
      <c r="G106" s="5">
        <v>68322046000</v>
      </c>
      <c r="I106" s="5">
        <v>58769269391</v>
      </c>
      <c r="J106" s="5">
        <v>66724065000</v>
      </c>
      <c r="K106" s="5">
        <v>64611164000</v>
      </c>
      <c r="L106" s="5">
        <v>225490104000</v>
      </c>
      <c r="M106" s="5">
        <v>34654109000</v>
      </c>
      <c r="N106" s="5">
        <v>28745125000</v>
      </c>
      <c r="O106" s="5">
        <v>44384096000</v>
      </c>
      <c r="P106" s="5">
        <v>27165952000</v>
      </c>
      <c r="Q106" s="5">
        <v>31291971000</v>
      </c>
      <c r="R106" s="5">
        <v>19258292756</v>
      </c>
      <c r="S106" s="5">
        <v>24575056000</v>
      </c>
      <c r="T106" s="5">
        <v>24575056000</v>
      </c>
      <c r="U106" s="5">
        <v>17672000000</v>
      </c>
    </row>
    <row r="107" spans="3:21" ht="15.5" x14ac:dyDescent="0.35">
      <c r="C107" t="s">
        <v>138</v>
      </c>
      <c r="D107" s="5">
        <v>62408347214</v>
      </c>
      <c r="E107" s="5">
        <v>62408347214</v>
      </c>
      <c r="F107" s="5">
        <v>47567931000</v>
      </c>
      <c r="G107" s="5">
        <v>69284783000</v>
      </c>
      <c r="I107" s="5">
        <v>62408347214</v>
      </c>
      <c r="J107" s="5">
        <v>67686802000</v>
      </c>
      <c r="K107" s="5">
        <v>66057774000</v>
      </c>
      <c r="L107" s="5">
        <v>227000744000</v>
      </c>
      <c r="M107" s="5">
        <v>34654109000</v>
      </c>
      <c r="N107" s="5">
        <v>28745125000</v>
      </c>
      <c r="O107" s="5">
        <v>44384096000</v>
      </c>
      <c r="P107" s="5">
        <v>27165952000</v>
      </c>
      <c r="Q107" s="5">
        <v>35925069000</v>
      </c>
      <c r="R107" s="5">
        <v>20708004758</v>
      </c>
      <c r="S107" s="5">
        <v>26024768002</v>
      </c>
      <c r="T107" s="5">
        <v>28129513276</v>
      </c>
      <c r="U107" s="5">
        <v>19688365666</v>
      </c>
    </row>
    <row r="108" spans="3:21" ht="15.5" x14ac:dyDescent="0.35">
      <c r="C108" t="s">
        <v>139</v>
      </c>
      <c r="D108" s="5">
        <v>230946301875</v>
      </c>
      <c r="E108" s="5">
        <v>230959801875</v>
      </c>
      <c r="F108" s="5">
        <v>151475987000</v>
      </c>
      <c r="G108" s="5">
        <v>154581004000</v>
      </c>
      <c r="I108" s="5">
        <v>230959801875</v>
      </c>
      <c r="J108" s="5">
        <v>159824703000</v>
      </c>
      <c r="K108" s="5">
        <v>179288681000</v>
      </c>
      <c r="L108" s="5">
        <v>58762688000</v>
      </c>
      <c r="M108" s="5">
        <v>270846011000</v>
      </c>
      <c r="N108" s="5">
        <v>285086852000</v>
      </c>
      <c r="O108" s="5">
        <v>295149461000</v>
      </c>
      <c r="P108" s="5">
        <v>346249703000</v>
      </c>
      <c r="Q108" s="5">
        <v>95592387000</v>
      </c>
      <c r="R108" s="5">
        <v>135506428124</v>
      </c>
      <c r="S108" s="5">
        <v>143740082274</v>
      </c>
      <c r="T108" s="5">
        <v>132758421318</v>
      </c>
      <c r="U108" s="5">
        <v>147405610267</v>
      </c>
    </row>
    <row r="109" spans="3:21" ht="15.5" x14ac:dyDescent="0.35">
      <c r="C109" t="s">
        <v>140</v>
      </c>
      <c r="D109" s="5">
        <v>230946301875</v>
      </c>
      <c r="E109" s="5">
        <v>230959801875</v>
      </c>
      <c r="F109" s="5">
        <v>151475987000</v>
      </c>
      <c r="G109" s="5">
        <v>154581004000</v>
      </c>
      <c r="I109" s="5">
        <v>230959801875</v>
      </c>
      <c r="J109" s="5">
        <v>159824703000</v>
      </c>
      <c r="K109" s="5">
        <v>179288681000</v>
      </c>
      <c r="L109" s="5">
        <v>58762688000</v>
      </c>
      <c r="M109" s="5">
        <v>270846011000</v>
      </c>
      <c r="N109" s="5">
        <v>285086852000</v>
      </c>
      <c r="O109" s="5">
        <v>295149461000</v>
      </c>
      <c r="P109" s="5">
        <v>346249703000</v>
      </c>
      <c r="Q109" s="5">
        <v>95592387000</v>
      </c>
      <c r="R109" s="5">
        <v>135506428124</v>
      </c>
      <c r="S109" s="5">
        <v>143740082274</v>
      </c>
      <c r="T109" s="5">
        <v>132758421318</v>
      </c>
      <c r="U109" s="5">
        <v>147405610267</v>
      </c>
    </row>
    <row r="110" spans="3:21" ht="15.5" x14ac:dyDescent="0.35">
      <c r="C110" t="s">
        <v>144</v>
      </c>
    </row>
    <row r="111" spans="3:21" ht="15.5" x14ac:dyDescent="0.35">
      <c r="C111" t="s">
        <v>331</v>
      </c>
      <c r="D111" s="5">
        <v>143936954506</v>
      </c>
      <c r="E111" s="5">
        <v>143936954506</v>
      </c>
      <c r="F111" s="5">
        <v>130041681000</v>
      </c>
      <c r="G111" s="5">
        <v>133047031000</v>
      </c>
      <c r="I111" s="5">
        <v>143936954506</v>
      </c>
      <c r="J111" s="5">
        <v>138091391000</v>
      </c>
      <c r="K111" s="5">
        <v>156353664000</v>
      </c>
      <c r="L111" s="5">
        <v>41594038000</v>
      </c>
      <c r="M111" s="5">
        <v>254680870000</v>
      </c>
      <c r="N111" s="5">
        <v>267209308000</v>
      </c>
      <c r="O111" s="5">
        <v>271585629000</v>
      </c>
      <c r="P111" s="5">
        <v>316701922000</v>
      </c>
      <c r="Q111" s="5">
        <v>82991468000</v>
      </c>
      <c r="R111" s="5">
        <v>113483255647</v>
      </c>
      <c r="S111" s="5">
        <v>120583712331</v>
      </c>
      <c r="T111" s="5">
        <v>112039824675</v>
      </c>
      <c r="U111" s="5">
        <v>129957161984</v>
      </c>
    </row>
    <row r="112" spans="3:21" ht="15.5" x14ac:dyDescent="0.35">
      <c r="C112" t="s">
        <v>145</v>
      </c>
      <c r="D112" s="5">
        <v>176478259276</v>
      </c>
      <c r="E112" s="5">
        <v>176491759276</v>
      </c>
      <c r="F112" s="5">
        <v>130552807000</v>
      </c>
      <c r="G112" s="5">
        <v>133571657000</v>
      </c>
      <c r="I112" s="5">
        <v>176491759276</v>
      </c>
      <c r="J112" s="5">
        <v>138643017000</v>
      </c>
      <c r="K112" s="5">
        <v>157068067000</v>
      </c>
      <c r="L112" s="5">
        <v>43379561000</v>
      </c>
      <c r="M112" s="5">
        <v>254935845000</v>
      </c>
      <c r="N112" s="5">
        <v>268083846000</v>
      </c>
      <c r="O112" s="5">
        <v>271585629000</v>
      </c>
      <c r="P112" s="5">
        <v>316701922000</v>
      </c>
      <c r="Q112" s="5">
        <v>82991468000</v>
      </c>
      <c r="R112" s="5">
        <v>115909033162</v>
      </c>
      <c r="S112" s="5">
        <v>125293526070</v>
      </c>
      <c r="T112" s="5">
        <v>115744986669</v>
      </c>
      <c r="U112" s="5">
        <v>131109277884</v>
      </c>
    </row>
    <row r="113" spans="2:21" ht="15.5" x14ac:dyDescent="0.35">
      <c r="C113" t="s">
        <v>133</v>
      </c>
      <c r="D113" s="5">
        <v>12455677184</v>
      </c>
      <c r="E113" s="5">
        <v>12455677184</v>
      </c>
      <c r="F113" s="5">
        <v>17273031000</v>
      </c>
      <c r="G113" s="5">
        <v>17359198000</v>
      </c>
      <c r="I113" s="5">
        <v>12455677184</v>
      </c>
      <c r="J113" s="5">
        <v>17531537000</v>
      </c>
      <c r="K113" s="5">
        <v>18971036000</v>
      </c>
      <c r="L113" s="5">
        <v>8216527000</v>
      </c>
      <c r="M113" s="5">
        <v>10729788000</v>
      </c>
      <c r="N113" s="5">
        <v>8435422000</v>
      </c>
      <c r="O113" s="5">
        <v>10678220000</v>
      </c>
      <c r="P113" s="5">
        <v>11936801000</v>
      </c>
      <c r="R113" s="5">
        <v>9640941725</v>
      </c>
      <c r="S113" s="5">
        <v>10175388154</v>
      </c>
      <c r="T113" s="5">
        <v>10407764748</v>
      </c>
      <c r="U113" s="5">
        <v>10646798855</v>
      </c>
    </row>
    <row r="114" spans="2:21" ht="15.5" x14ac:dyDescent="0.35">
      <c r="C114" t="s">
        <v>147</v>
      </c>
      <c r="D114" s="5">
        <v>475662030701</v>
      </c>
      <c r="E114" s="5">
        <v>472218842498</v>
      </c>
      <c r="F114" s="5">
        <v>443898781000</v>
      </c>
      <c r="G114" s="5">
        <v>443714650000</v>
      </c>
      <c r="I114" s="5">
        <v>472218842498</v>
      </c>
      <c r="J114" s="5">
        <v>436214177000</v>
      </c>
      <c r="K114" s="5">
        <v>430136161000</v>
      </c>
      <c r="L114" s="5">
        <v>464984177000</v>
      </c>
      <c r="M114" s="5">
        <v>459494982000</v>
      </c>
      <c r="N114" s="5">
        <v>443962433000</v>
      </c>
      <c r="O114" s="5">
        <v>440983741000</v>
      </c>
      <c r="P114" s="5">
        <v>542884341000</v>
      </c>
      <c r="Q114" s="5">
        <v>335252238000</v>
      </c>
      <c r="R114" s="5">
        <v>326877597450</v>
      </c>
      <c r="S114" s="5">
        <v>321009676687</v>
      </c>
      <c r="T114" s="5">
        <v>339889432972</v>
      </c>
      <c r="U114" s="5">
        <v>276648973235</v>
      </c>
    </row>
    <row r="115" spans="2:21" ht="15.5" x14ac:dyDescent="0.35">
      <c r="C115" t="s">
        <v>148</v>
      </c>
    </row>
    <row r="116" spans="2:21" ht="15.5" x14ac:dyDescent="0.35">
      <c r="C116" t="s">
        <v>149</v>
      </c>
      <c r="D116" s="5">
        <v>981843483750</v>
      </c>
      <c r="E116" s="5">
        <v>981843483750</v>
      </c>
      <c r="F116" s="5">
        <v>981843484000</v>
      </c>
      <c r="G116" s="5">
        <v>981843484000</v>
      </c>
      <c r="I116" s="5">
        <v>981843483750</v>
      </c>
      <c r="J116" s="5">
        <v>981843484000</v>
      </c>
      <c r="K116" s="5">
        <v>981843484000</v>
      </c>
      <c r="L116" s="5">
        <v>981843484000</v>
      </c>
      <c r="M116" s="5">
        <v>981843484000</v>
      </c>
      <c r="N116" s="5">
        <v>981843484000</v>
      </c>
      <c r="O116" s="5">
        <v>981843484000</v>
      </c>
      <c r="P116" s="5">
        <v>921362577000</v>
      </c>
      <c r="Q116" s="5">
        <v>395691893000</v>
      </c>
      <c r="R116" s="5">
        <v>395691893000</v>
      </c>
      <c r="S116" s="5">
        <v>395691893000</v>
      </c>
      <c r="T116" s="5">
        <v>395691893000</v>
      </c>
      <c r="U116" s="5">
        <v>395691893000</v>
      </c>
    </row>
    <row r="117" spans="2:21" ht="15.5" x14ac:dyDescent="0.35">
      <c r="C117" t="s">
        <v>151</v>
      </c>
      <c r="R117" s="5">
        <v>14454551545</v>
      </c>
      <c r="S117" s="5">
        <v>429747488</v>
      </c>
      <c r="T117" s="5">
        <v>429747488</v>
      </c>
      <c r="U117" s="5">
        <v>429747488</v>
      </c>
    </row>
    <row r="118" spans="2:21" ht="15.5" x14ac:dyDescent="0.35">
      <c r="C118" t="s">
        <v>152</v>
      </c>
      <c r="D118" s="5">
        <v>-791138819631</v>
      </c>
      <c r="E118" s="5">
        <v>-789958515127</v>
      </c>
      <c r="F118" s="5">
        <v>-736569114000</v>
      </c>
      <c r="G118" s="5">
        <v>-745829565000</v>
      </c>
      <c r="I118" s="5">
        <v>-789958515127</v>
      </c>
      <c r="J118" s="5">
        <v>-725459710000</v>
      </c>
      <c r="K118" s="5">
        <v>-663156603000</v>
      </c>
      <c r="L118" s="5">
        <v>-672230756000</v>
      </c>
      <c r="M118" s="5">
        <v>-634869418000</v>
      </c>
      <c r="N118" s="5">
        <v>-578894126000</v>
      </c>
      <c r="O118" s="5">
        <v>-507948883000</v>
      </c>
      <c r="P118" s="5">
        <v>-440373887000</v>
      </c>
      <c r="Q118" s="5">
        <v>-501523954000</v>
      </c>
      <c r="R118" s="5">
        <v>-472180807276</v>
      </c>
      <c r="S118" s="5">
        <v>-328361500297</v>
      </c>
      <c r="T118" s="5">
        <v>-219144089655</v>
      </c>
      <c r="U118" s="5">
        <v>-192627043617</v>
      </c>
    </row>
    <row r="119" spans="2:21" ht="15.5" x14ac:dyDescent="0.35">
      <c r="C119" t="s">
        <v>156</v>
      </c>
      <c r="D119" s="5">
        <v>-7424177194</v>
      </c>
      <c r="E119" s="5">
        <v>-6883553612</v>
      </c>
      <c r="F119" s="5">
        <v>12072258000</v>
      </c>
      <c r="G119" s="5">
        <v>10922676000</v>
      </c>
      <c r="I119" s="5">
        <v>-6883553612</v>
      </c>
      <c r="J119" s="5">
        <v>12695718000</v>
      </c>
      <c r="K119" s="5">
        <v>20335132000</v>
      </c>
      <c r="L119" s="5">
        <v>22619555000</v>
      </c>
      <c r="M119" s="5">
        <v>20587754000</v>
      </c>
      <c r="N119" s="5">
        <v>9155743000</v>
      </c>
      <c r="O119" s="5">
        <v>13456493000</v>
      </c>
      <c r="P119" s="5">
        <v>23904710000</v>
      </c>
      <c r="Q119" s="5">
        <v>-78495000</v>
      </c>
      <c r="R119" s="5">
        <v>185326503</v>
      </c>
      <c r="S119" s="5">
        <v>1272800906</v>
      </c>
      <c r="T119" s="5">
        <v>1679671321</v>
      </c>
      <c r="U119" s="5">
        <v>1913478764</v>
      </c>
    </row>
    <row r="120" spans="2:21" ht="15.5" x14ac:dyDescent="0.35">
      <c r="C120" t="s">
        <v>9</v>
      </c>
      <c r="D120" s="5">
        <v>608963896527</v>
      </c>
      <c r="E120" s="5">
        <v>610687725424</v>
      </c>
      <c r="F120" s="5">
        <v>668092367000</v>
      </c>
      <c r="G120" s="5">
        <v>657682334000</v>
      </c>
      <c r="I120" s="5">
        <v>610687725424</v>
      </c>
      <c r="J120" s="5">
        <v>679825231000</v>
      </c>
      <c r="K120" s="5">
        <v>754173065000</v>
      </c>
      <c r="L120" s="5">
        <v>747184735000</v>
      </c>
      <c r="M120" s="5">
        <v>783628993000</v>
      </c>
      <c r="N120" s="5">
        <v>841238780000</v>
      </c>
      <c r="O120" s="5">
        <v>916549349000</v>
      </c>
      <c r="P120" s="5">
        <v>794131768000</v>
      </c>
      <c r="Q120" s="5">
        <v>-105427056000</v>
      </c>
      <c r="R120" s="5">
        <v>-61849036228</v>
      </c>
      <c r="S120" s="5">
        <v>69032941097</v>
      </c>
      <c r="T120" s="5">
        <v>178657222154</v>
      </c>
      <c r="U120" s="5">
        <v>205408075635</v>
      </c>
    </row>
    <row r="121" spans="2:21" ht="15.5" x14ac:dyDescent="0.35">
      <c r="C121" t="s">
        <v>157</v>
      </c>
      <c r="D121" s="5">
        <v>1084625927228</v>
      </c>
      <c r="E121" s="5">
        <v>1082906567922</v>
      </c>
      <c r="F121" s="5">
        <v>1111991148000</v>
      </c>
      <c r="G121" s="5">
        <v>1101396984000</v>
      </c>
      <c r="I121" s="5">
        <v>1082906567922</v>
      </c>
      <c r="J121" s="5">
        <v>1116039408000</v>
      </c>
      <c r="K121" s="5">
        <v>1184309226000</v>
      </c>
      <c r="L121" s="5">
        <v>1212168912000</v>
      </c>
      <c r="M121" s="5">
        <v>1243123975000</v>
      </c>
      <c r="N121" s="5">
        <v>1285201213000</v>
      </c>
      <c r="O121" s="5">
        <v>1357533090000</v>
      </c>
      <c r="P121" s="5">
        <v>1337016109000</v>
      </c>
      <c r="Q121" s="5">
        <v>229825182000</v>
      </c>
      <c r="R121" s="5">
        <v>265028561222</v>
      </c>
      <c r="S121" s="5">
        <v>390042617784</v>
      </c>
      <c r="T121" s="5">
        <v>518546655126</v>
      </c>
      <c r="U121" s="5">
        <v>482057048870</v>
      </c>
    </row>
    <row r="122" spans="2:21" ht="15.5" x14ac:dyDescent="0.35">
      <c r="C122" t="s">
        <v>158</v>
      </c>
      <c r="D122" s="5">
        <v>13305799387</v>
      </c>
      <c r="E122" s="5">
        <v>13305799387</v>
      </c>
      <c r="F122" s="5">
        <v>13305799387</v>
      </c>
      <c r="G122" s="5">
        <v>13305799387</v>
      </c>
      <c r="I122" s="5">
        <v>13305799387</v>
      </c>
      <c r="J122" s="5">
        <v>13305799387</v>
      </c>
      <c r="K122" s="5">
        <v>13305799387</v>
      </c>
      <c r="L122" s="5">
        <v>13305799387</v>
      </c>
      <c r="M122" s="5">
        <v>13305799387</v>
      </c>
      <c r="N122" s="5">
        <v>13305799387</v>
      </c>
      <c r="O122" s="5">
        <v>13305799387</v>
      </c>
      <c r="P122" s="5">
        <v>12096181262</v>
      </c>
      <c r="Q122" s="5">
        <v>791383786</v>
      </c>
      <c r="R122" s="5">
        <v>791383786</v>
      </c>
      <c r="S122" s="5">
        <v>791383786</v>
      </c>
      <c r="T122" s="5">
        <v>791383786</v>
      </c>
      <c r="U122" s="5">
        <v>791383786</v>
      </c>
    </row>
    <row r="124" spans="2:21" ht="15.5" x14ac:dyDescent="0.35">
      <c r="B124" t="s">
        <v>159</v>
      </c>
      <c r="C124" t="s">
        <v>160</v>
      </c>
      <c r="D124" s="5">
        <v>-547588756</v>
      </c>
      <c r="E124" s="5">
        <v>6318580963</v>
      </c>
      <c r="F124" s="5">
        <v>27532616000</v>
      </c>
      <c r="G124" s="5">
        <v>-3709374000</v>
      </c>
      <c r="I124" s="5">
        <v>37974911963</v>
      </c>
      <c r="J124" s="5">
        <v>27255524000</v>
      </c>
      <c r="K124" s="5">
        <v>25527961000</v>
      </c>
      <c r="L124" s="5">
        <v>25435179000</v>
      </c>
      <c r="M124" s="5">
        <v>26556381000</v>
      </c>
      <c r="N124" s="5">
        <v>-17674355000</v>
      </c>
      <c r="O124" s="5">
        <v>-55279005000</v>
      </c>
      <c r="P124" s="5">
        <v>-69560019000</v>
      </c>
      <c r="Q124" s="5">
        <v>-22052766000</v>
      </c>
      <c r="R124" s="5">
        <v>12666211330</v>
      </c>
      <c r="S124" s="5">
        <v>-16480938391</v>
      </c>
      <c r="T124" s="5">
        <v>-15834747541</v>
      </c>
      <c r="U124" s="5">
        <v>-11911956773</v>
      </c>
    </row>
    <row r="125" spans="2:21" ht="15.5" x14ac:dyDescent="0.35">
      <c r="C125" t="s">
        <v>161</v>
      </c>
      <c r="D125" s="5">
        <v>25159398347</v>
      </c>
      <c r="E125" s="5">
        <v>34115920705</v>
      </c>
      <c r="F125" s="5">
        <v>31984000000</v>
      </c>
      <c r="G125" s="5">
        <v>27686224000</v>
      </c>
      <c r="I125" s="5">
        <v>127950431705</v>
      </c>
      <c r="J125" s="5">
        <v>183836566000</v>
      </c>
      <c r="K125" s="5">
        <v>215355304000</v>
      </c>
      <c r="L125" s="5">
        <v>226407540000</v>
      </c>
      <c r="M125" s="5">
        <v>187017232000</v>
      </c>
      <c r="N125" s="5">
        <v>84924202000</v>
      </c>
      <c r="O125" s="5">
        <v>80191600000</v>
      </c>
      <c r="P125" s="5">
        <v>13016599000</v>
      </c>
      <c r="Q125" s="5">
        <v>10377401000</v>
      </c>
      <c r="R125" s="5">
        <v>106095363629</v>
      </c>
      <c r="S125" s="5">
        <v>152698089014</v>
      </c>
      <c r="T125" s="5">
        <v>249115649429</v>
      </c>
      <c r="U125" s="5">
        <v>231155475502</v>
      </c>
    </row>
    <row r="126" spans="2:21" ht="15.5" x14ac:dyDescent="0.35">
      <c r="C126" t="s">
        <v>611</v>
      </c>
      <c r="R126" s="5">
        <v>37477575647</v>
      </c>
    </row>
    <row r="127" spans="2:21" ht="15.5" x14ac:dyDescent="0.35">
      <c r="C127" t="s">
        <v>612</v>
      </c>
    </row>
    <row r="128" spans="2:21" ht="15.5" x14ac:dyDescent="0.35">
      <c r="C128" t="s">
        <v>461</v>
      </c>
      <c r="D128" s="5">
        <v>-16613052500</v>
      </c>
      <c r="E128" s="5">
        <v>-18871042896</v>
      </c>
      <c r="F128" s="5">
        <v>-20064734000</v>
      </c>
      <c r="G128" s="5">
        <v>-27429180000</v>
      </c>
      <c r="I128" s="5">
        <v>-81241086896</v>
      </c>
      <c r="J128" s="5">
        <v>-96227707000</v>
      </c>
      <c r="K128" s="5">
        <v>-127202386000</v>
      </c>
      <c r="L128" s="5">
        <v>-152186861000</v>
      </c>
      <c r="M128" s="5">
        <v>-150660568000</v>
      </c>
      <c r="N128" s="5">
        <v>-82830528000</v>
      </c>
      <c r="O128" s="5">
        <v>-104894656000</v>
      </c>
      <c r="P128" s="5">
        <v>-55296889000</v>
      </c>
      <c r="Q128" s="5">
        <v>-32215721000</v>
      </c>
      <c r="R128" s="5">
        <v>-115541886005</v>
      </c>
      <c r="S128" s="5">
        <v>-158140264890</v>
      </c>
      <c r="T128" s="5">
        <v>-240661393067</v>
      </c>
      <c r="U128" s="5">
        <v>-209997912909</v>
      </c>
    </row>
    <row r="129" spans="3:21" ht="15.5" x14ac:dyDescent="0.35">
      <c r="C129" t="s">
        <v>613</v>
      </c>
      <c r="D129" s="5">
        <v>-8769050052</v>
      </c>
      <c r="E129" s="5">
        <v>-15885353470</v>
      </c>
      <c r="F129" s="5">
        <v>-12593524000</v>
      </c>
      <c r="G129" s="5">
        <v>-3336401000</v>
      </c>
      <c r="I129" s="5">
        <v>-41507594470</v>
      </c>
      <c r="J129" s="5">
        <v>-48323167000</v>
      </c>
      <c r="K129" s="5">
        <v>-48488701000</v>
      </c>
      <c r="L129" s="5">
        <v>-51649052000</v>
      </c>
    </row>
    <row r="130" spans="3:21" ht="15.5" x14ac:dyDescent="0.35">
      <c r="C130" t="s">
        <v>614</v>
      </c>
      <c r="P130" s="5">
        <v>-6557745000</v>
      </c>
    </row>
    <row r="131" spans="3:21" ht="15.5" x14ac:dyDescent="0.35">
      <c r="C131" t="s">
        <v>615</v>
      </c>
    </row>
    <row r="132" spans="3:21" ht="15.5" x14ac:dyDescent="0.35">
      <c r="C132" t="s">
        <v>616</v>
      </c>
      <c r="D132" s="5">
        <v>-328068329</v>
      </c>
      <c r="E132" s="5">
        <v>-3768437213</v>
      </c>
      <c r="F132" s="5">
        <v>1322798000</v>
      </c>
      <c r="G132" s="5">
        <v>-659434000</v>
      </c>
      <c r="I132" s="5">
        <v>-4446648213</v>
      </c>
      <c r="J132" s="5">
        <v>-8107960000</v>
      </c>
      <c r="K132" s="5">
        <v>-4816899000</v>
      </c>
      <c r="L132" s="5">
        <v>-7440582000</v>
      </c>
      <c r="M132" s="5">
        <v>-9800283000</v>
      </c>
      <c r="N132" s="5">
        <v>-19768029000</v>
      </c>
      <c r="O132" s="5">
        <v>-30575949000</v>
      </c>
      <c r="P132" s="5">
        <v>-20721984000</v>
      </c>
      <c r="Q132" s="5">
        <v>-214446000</v>
      </c>
      <c r="R132" s="5">
        <v>-6150010000</v>
      </c>
      <c r="S132" s="5">
        <v>-4567087471</v>
      </c>
      <c r="T132" s="5">
        <v>-12253535477</v>
      </c>
      <c r="U132" s="5">
        <v>-29248769643</v>
      </c>
    </row>
    <row r="133" spans="3:21" ht="15.5" x14ac:dyDescent="0.35">
      <c r="C133" t="s">
        <v>617</v>
      </c>
      <c r="E133" s="5">
        <v>4725465898</v>
      </c>
      <c r="F133" s="5">
        <v>-4778072000</v>
      </c>
      <c r="G133" s="5">
        <v>24118000</v>
      </c>
      <c r="I133" s="5">
        <v>-157862102</v>
      </c>
      <c r="J133" s="5">
        <v>-66000000</v>
      </c>
      <c r="K133" s="5">
        <v>-127299000</v>
      </c>
      <c r="L133" s="5">
        <v>-419413000</v>
      </c>
      <c r="R133" s="5">
        <v>-9216279137</v>
      </c>
      <c r="S133" s="5">
        <v>-6507874863</v>
      </c>
      <c r="T133" s="5">
        <v>-12341493410</v>
      </c>
      <c r="U133" s="5">
        <v>-3897219703</v>
      </c>
    </row>
    <row r="134" spans="3:21" ht="15.5" x14ac:dyDescent="0.35">
      <c r="C134" t="s">
        <v>618</v>
      </c>
      <c r="D134" s="5">
        <v>-328068329</v>
      </c>
      <c r="E134" s="5">
        <v>957028685</v>
      </c>
      <c r="F134" s="5">
        <v>-3455274000</v>
      </c>
      <c r="G134" s="5">
        <v>-635316000</v>
      </c>
      <c r="I134" s="5">
        <v>-4604510315</v>
      </c>
      <c r="J134" s="5">
        <v>-8173960000</v>
      </c>
      <c r="K134" s="5">
        <v>-4944198000</v>
      </c>
      <c r="L134" s="5">
        <v>-7859995000</v>
      </c>
      <c r="M134" s="5">
        <v>-9800283000</v>
      </c>
      <c r="N134" s="5">
        <v>-19768029000</v>
      </c>
      <c r="O134" s="5">
        <v>-30575949000</v>
      </c>
      <c r="P134" s="5">
        <v>-20721984000</v>
      </c>
      <c r="Q134" s="5">
        <v>-214446000</v>
      </c>
      <c r="R134" s="5">
        <v>-15366289137</v>
      </c>
      <c r="S134" s="5">
        <v>-11074962334</v>
      </c>
      <c r="T134" s="5">
        <v>-24595028887</v>
      </c>
      <c r="U134" s="5">
        <v>-33145989346</v>
      </c>
    </row>
    <row r="135" spans="3:21" ht="15.5" x14ac:dyDescent="0.35">
      <c r="C135" t="s">
        <v>482</v>
      </c>
    </row>
    <row r="136" spans="3:21" ht="15.5" x14ac:dyDescent="0.35">
      <c r="C136" t="s">
        <v>619</v>
      </c>
      <c r="E136" s="5">
        <v>6013737132</v>
      </c>
      <c r="F136" s="5">
        <v>31657790000</v>
      </c>
      <c r="I136" s="5">
        <v>37371527132</v>
      </c>
      <c r="J136" s="5">
        <v>-3882526000</v>
      </c>
      <c r="K136" s="5">
        <v>-9449908000</v>
      </c>
      <c r="L136" s="5">
        <v>10491465000</v>
      </c>
    </row>
    <row r="137" spans="3:21" ht="15.5" x14ac:dyDescent="0.35">
      <c r="C137" t="s">
        <v>620</v>
      </c>
      <c r="K137" s="5">
        <v>181118000</v>
      </c>
    </row>
    <row r="138" spans="3:21" ht="15.5" x14ac:dyDescent="0.35">
      <c r="C138" t="s">
        <v>621</v>
      </c>
      <c r="T138" s="5">
        <v>216732000</v>
      </c>
    </row>
    <row r="139" spans="3:21" ht="15.5" x14ac:dyDescent="0.35">
      <c r="C139" t="s">
        <v>346</v>
      </c>
      <c r="D139" s="5">
        <v>3183778</v>
      </c>
      <c r="E139" s="5">
        <v>-11709193</v>
      </c>
      <c r="F139" s="5">
        <v>4358000</v>
      </c>
      <c r="G139" s="5">
        <v>5299000</v>
      </c>
      <c r="I139" s="5">
        <v>6144807</v>
      </c>
      <c r="J139" s="5">
        <v>26318000</v>
      </c>
      <c r="K139" s="5">
        <v>76732000</v>
      </c>
      <c r="L139" s="5">
        <v>232082000</v>
      </c>
      <c r="R139" s="5">
        <v>1447196</v>
      </c>
      <c r="S139" s="5">
        <v>36199819</v>
      </c>
      <c r="T139" s="5">
        <v>89292984</v>
      </c>
      <c r="U139" s="5">
        <v>76469980</v>
      </c>
    </row>
    <row r="140" spans="3:21" ht="15.5" x14ac:dyDescent="0.35">
      <c r="C140" t="s">
        <v>622</v>
      </c>
      <c r="D140" s="5">
        <v>3183778</v>
      </c>
      <c r="E140" s="5">
        <v>6002027939</v>
      </c>
      <c r="F140" s="5">
        <v>31662148000</v>
      </c>
      <c r="G140" s="5">
        <v>5299000</v>
      </c>
      <c r="I140" s="5">
        <v>37377671939</v>
      </c>
      <c r="J140" s="5">
        <v>-3856208000</v>
      </c>
      <c r="K140" s="5">
        <v>-9192058000</v>
      </c>
      <c r="L140" s="5">
        <v>10723547000</v>
      </c>
      <c r="R140" s="5">
        <v>1447196</v>
      </c>
      <c r="S140" s="5">
        <v>36199819</v>
      </c>
      <c r="T140" s="5">
        <v>306024984</v>
      </c>
      <c r="U140" s="5">
        <v>76469980</v>
      </c>
    </row>
    <row r="141" spans="3:21" ht="15.5" x14ac:dyDescent="0.35">
      <c r="C141" t="s">
        <v>190</v>
      </c>
    </row>
    <row r="142" spans="3:21" ht="15.5" x14ac:dyDescent="0.35">
      <c r="C142" t="s">
        <v>172</v>
      </c>
      <c r="E142" s="5">
        <v>-3111976694</v>
      </c>
      <c r="F142" s="5">
        <v>-22736255000</v>
      </c>
      <c r="G142" s="5">
        <v>3993462000</v>
      </c>
      <c r="I142" s="5">
        <v>-29294610694</v>
      </c>
      <c r="J142" s="5">
        <v>-25601329000</v>
      </c>
      <c r="K142" s="5">
        <v>-22533536000</v>
      </c>
      <c r="L142" s="5">
        <v>-10000887000</v>
      </c>
      <c r="M142" s="5">
        <v>-12192814000</v>
      </c>
      <c r="N142" s="5">
        <v>-10110384000</v>
      </c>
      <c r="O142" s="5">
        <v>100537101000</v>
      </c>
      <c r="P142" s="5">
        <v>622656560000</v>
      </c>
      <c r="Q142" s="5">
        <v>21707823000</v>
      </c>
      <c r="R142" s="5">
        <v>-14921811613</v>
      </c>
      <c r="S142" s="5">
        <v>10000000000</v>
      </c>
      <c r="T142" s="5">
        <v>9413995019</v>
      </c>
      <c r="U142" s="5">
        <v>-12288028974</v>
      </c>
    </row>
    <row r="143" spans="3:21" ht="15.5" x14ac:dyDescent="0.35">
      <c r="C143" t="s">
        <v>173</v>
      </c>
      <c r="D143" s="5">
        <v>-276765964</v>
      </c>
      <c r="E143" s="5">
        <v>-3127312921</v>
      </c>
      <c r="F143" s="5">
        <v>-2426265000</v>
      </c>
      <c r="G143" s="5">
        <v>-166956000</v>
      </c>
      <c r="I143" s="5">
        <v>-6057578921</v>
      </c>
      <c r="J143" s="5">
        <v>-1754309000</v>
      </c>
      <c r="K143" s="5">
        <v>-4575112000</v>
      </c>
      <c r="L143" s="5">
        <v>-16445770000</v>
      </c>
      <c r="M143" s="5">
        <v>-18196005000</v>
      </c>
      <c r="N143" s="5">
        <v>-35874489000</v>
      </c>
      <c r="O143" s="5">
        <v>-50113762000</v>
      </c>
      <c r="P143" s="5">
        <v>-477322410000</v>
      </c>
      <c r="Q143" s="5">
        <v>434489000</v>
      </c>
      <c r="R143" s="5">
        <v>2168342467</v>
      </c>
      <c r="S143" s="5">
        <v>5597865791</v>
      </c>
      <c r="T143" s="5">
        <v>7022340384</v>
      </c>
      <c r="U143" s="5">
        <v>24405577951</v>
      </c>
    </row>
    <row r="144" spans="3:21" ht="15.5" x14ac:dyDescent="0.35">
      <c r="C144" t="s">
        <v>426</v>
      </c>
      <c r="N144" s="5">
        <v>-5000000000</v>
      </c>
    </row>
    <row r="145" spans="3:21" ht="15.5" x14ac:dyDescent="0.35">
      <c r="C145" t="s">
        <v>174</v>
      </c>
      <c r="D145" s="5">
        <v>-172565964</v>
      </c>
      <c r="E145" s="5">
        <v>-1957312921</v>
      </c>
      <c r="F145" s="5">
        <v>-2426265000</v>
      </c>
      <c r="G145" s="5">
        <v>-166956000</v>
      </c>
      <c r="I145" s="5">
        <v>-4887578921</v>
      </c>
      <c r="J145" s="5">
        <v>-2385489000</v>
      </c>
      <c r="K145" s="5">
        <v>-4584571000</v>
      </c>
      <c r="L145" s="5">
        <v>-17068986000</v>
      </c>
      <c r="M145" s="5">
        <v>-14278395000</v>
      </c>
      <c r="N145" s="5">
        <v>-7627967000</v>
      </c>
      <c r="O145" s="5">
        <v>-44808574000</v>
      </c>
      <c r="P145" s="5">
        <v>-6066902000</v>
      </c>
      <c r="Q145" s="5">
        <v>-76600000</v>
      </c>
      <c r="S145" s="5">
        <v>-1580000</v>
      </c>
      <c r="T145" s="5">
        <v>-19696323278</v>
      </c>
      <c r="U145" s="5">
        <v>-17433577447</v>
      </c>
    </row>
    <row r="146" spans="3:21" ht="15.5" x14ac:dyDescent="0.35">
      <c r="C146" t="s">
        <v>351</v>
      </c>
      <c r="J146" s="5">
        <v>631180000</v>
      </c>
      <c r="K146" s="5">
        <v>9459000</v>
      </c>
      <c r="L146" s="5">
        <v>16216000</v>
      </c>
      <c r="O146" s="5">
        <v>220990000</v>
      </c>
      <c r="P146" s="5">
        <v>441880000</v>
      </c>
      <c r="R146" s="5">
        <v>2000000000</v>
      </c>
      <c r="S146" s="5">
        <v>6315000000</v>
      </c>
      <c r="U146" s="5">
        <v>39927006100</v>
      </c>
    </row>
    <row r="147" spans="3:21" ht="15.5" x14ac:dyDescent="0.35">
      <c r="C147" t="s">
        <v>623</v>
      </c>
      <c r="D147" s="5">
        <v>30800000</v>
      </c>
      <c r="E147" s="5">
        <v>-900000000</v>
      </c>
      <c r="I147" s="5">
        <v>-900000000</v>
      </c>
    </row>
    <row r="148" spans="3:21" ht="15.5" x14ac:dyDescent="0.35">
      <c r="C148" t="s">
        <v>624</v>
      </c>
      <c r="L148" s="5">
        <v>2857000000</v>
      </c>
    </row>
    <row r="149" spans="3:21" ht="15.5" x14ac:dyDescent="0.35">
      <c r="C149" t="s">
        <v>175</v>
      </c>
      <c r="L149" s="5">
        <v>-2250000000</v>
      </c>
      <c r="M149" s="5">
        <v>-3917610000</v>
      </c>
      <c r="N149" s="5">
        <v>-23246522000</v>
      </c>
      <c r="O149" s="5">
        <v>43368068000</v>
      </c>
      <c r="P149" s="5">
        <v>-234264534000</v>
      </c>
      <c r="T149" s="5">
        <v>25931437500</v>
      </c>
    </row>
    <row r="150" spans="3:21" ht="15.5" x14ac:dyDescent="0.35">
      <c r="C150" t="s">
        <v>469</v>
      </c>
      <c r="D150" s="5">
        <v>-135000000</v>
      </c>
      <c r="E150" s="5">
        <v>-270000000</v>
      </c>
      <c r="I150" s="5">
        <v>-270000000</v>
      </c>
    </row>
    <row r="151" spans="3:21" ht="15.5" x14ac:dyDescent="0.35">
      <c r="C151" t="s">
        <v>625</v>
      </c>
      <c r="P151" s="5">
        <v>-237432854000</v>
      </c>
    </row>
    <row r="152" spans="3:21" ht="15.5" x14ac:dyDescent="0.35">
      <c r="C152" t="s">
        <v>626</v>
      </c>
      <c r="Q152" s="5">
        <v>511089000</v>
      </c>
      <c r="R152" s="5">
        <v>168342467</v>
      </c>
      <c r="S152" s="5">
        <v>-715554209</v>
      </c>
      <c r="T152" s="5">
        <v>787226162</v>
      </c>
      <c r="U152" s="5">
        <v>1912149298</v>
      </c>
    </row>
    <row r="153" spans="3:21" ht="15.5" x14ac:dyDescent="0.35">
      <c r="C153" t="s">
        <v>627</v>
      </c>
    </row>
    <row r="154" spans="3:21" ht="15.5" x14ac:dyDescent="0.35">
      <c r="C154" t="s">
        <v>628</v>
      </c>
      <c r="O154" s="5">
        <v>-48894246000</v>
      </c>
    </row>
    <row r="155" spans="3:21" ht="15.5" x14ac:dyDescent="0.35">
      <c r="C155" t="s">
        <v>629</v>
      </c>
    </row>
    <row r="156" spans="3:21" ht="15.5" x14ac:dyDescent="0.35">
      <c r="C156" t="s">
        <v>191</v>
      </c>
      <c r="E156" s="5">
        <v>-3111976694</v>
      </c>
      <c r="F156" s="5">
        <v>-22736255000</v>
      </c>
      <c r="G156" s="5">
        <v>3993462000</v>
      </c>
      <c r="I156" s="5">
        <v>-29294610694</v>
      </c>
      <c r="J156" s="5">
        <v>-25601329000</v>
      </c>
      <c r="K156" s="5">
        <v>-22533536000</v>
      </c>
      <c r="L156" s="5">
        <v>-10000887000</v>
      </c>
      <c r="M156" s="5">
        <v>-12192814000</v>
      </c>
      <c r="N156" s="5">
        <v>-10110384000</v>
      </c>
      <c r="O156" s="5">
        <v>100537101000</v>
      </c>
      <c r="P156" s="5">
        <v>622656560000</v>
      </c>
      <c r="Q156" s="5">
        <v>21707823000</v>
      </c>
      <c r="R156" s="5">
        <v>-14921811613</v>
      </c>
      <c r="S156" s="5">
        <v>10000000000</v>
      </c>
      <c r="T156" s="5">
        <v>9413995019</v>
      </c>
      <c r="U156" s="5">
        <v>-12288028974</v>
      </c>
    </row>
    <row r="157" spans="3:21" ht="15.5" x14ac:dyDescent="0.35">
      <c r="C157" t="s">
        <v>129</v>
      </c>
      <c r="E157" s="5">
        <v>2880347262</v>
      </c>
      <c r="I157" s="5">
        <v>2880347262</v>
      </c>
      <c r="J157" s="5">
        <v>2257534000</v>
      </c>
      <c r="O157" s="5">
        <v>-10398546000</v>
      </c>
      <c r="P157" s="5">
        <v>-155676113000</v>
      </c>
      <c r="S157" s="5">
        <v>10000000000</v>
      </c>
      <c r="T157" s="5">
        <v>24954316000</v>
      </c>
    </row>
    <row r="158" spans="3:21" ht="15.5" x14ac:dyDescent="0.35">
      <c r="C158" t="s">
        <v>630</v>
      </c>
      <c r="O158" s="5">
        <v>-55000000</v>
      </c>
      <c r="P158" s="5">
        <v>-10270147000</v>
      </c>
    </row>
    <row r="159" spans="3:21" ht="15.5" x14ac:dyDescent="0.35">
      <c r="C159" t="s">
        <v>631</v>
      </c>
      <c r="E159" s="5">
        <v>-3165426955</v>
      </c>
      <c r="F159" s="5">
        <v>-24816602000</v>
      </c>
      <c r="G159" s="5">
        <v>3993462000</v>
      </c>
      <c r="I159" s="5">
        <v>-31428407955</v>
      </c>
      <c r="J159" s="5">
        <v>-27049841000</v>
      </c>
      <c r="K159" s="5">
        <v>-19487684000</v>
      </c>
      <c r="L159" s="5">
        <v>-8978191000</v>
      </c>
      <c r="M159" s="5">
        <v>-12452689000</v>
      </c>
      <c r="N159" s="5">
        <v>-13292339000</v>
      </c>
      <c r="O159" s="5">
        <v>-57268554000</v>
      </c>
      <c r="P159" s="5">
        <v>-27921743000</v>
      </c>
      <c r="Q159" s="5">
        <v>-19242392000</v>
      </c>
      <c r="R159" s="5">
        <v>-14921811613</v>
      </c>
      <c r="T159" s="5">
        <v>-15540320981</v>
      </c>
      <c r="U159" s="5">
        <v>-12288028974</v>
      </c>
    </row>
    <row r="160" spans="3:21" ht="15.5" x14ac:dyDescent="0.35">
      <c r="C160" t="s">
        <v>198</v>
      </c>
      <c r="E160" s="5">
        <v>-2080347000</v>
      </c>
      <c r="F160" s="5">
        <v>2080347000</v>
      </c>
      <c r="J160" s="5">
        <v>849728000</v>
      </c>
      <c r="M160" s="5">
        <v>879438000</v>
      </c>
      <c r="N160" s="5">
        <v>3856055000</v>
      </c>
    </row>
    <row r="161" spans="2:21" ht="15.5" x14ac:dyDescent="0.35">
      <c r="C161" t="s">
        <v>632</v>
      </c>
      <c r="Q161" s="5">
        <v>40950215000</v>
      </c>
    </row>
    <row r="162" spans="2:21" ht="15.5" x14ac:dyDescent="0.35">
      <c r="C162" t="s">
        <v>487</v>
      </c>
      <c r="O162" s="5">
        <v>169346538000</v>
      </c>
      <c r="P162" s="5">
        <v>819542660000</v>
      </c>
    </row>
    <row r="163" spans="2:21" ht="15.5" x14ac:dyDescent="0.35">
      <c r="C163" t="s">
        <v>633</v>
      </c>
      <c r="O163" s="5">
        <v>-1087337000</v>
      </c>
      <c r="P163" s="5">
        <v>-3018097000</v>
      </c>
    </row>
    <row r="164" spans="2:21" ht="15.5" x14ac:dyDescent="0.35">
      <c r="C164" t="s">
        <v>576</v>
      </c>
    </row>
    <row r="165" spans="2:21" ht="15.5" x14ac:dyDescent="0.35">
      <c r="C165" t="s">
        <v>436</v>
      </c>
      <c r="E165" s="5">
        <v>-746550001</v>
      </c>
      <c r="I165" s="5">
        <v>-746550001</v>
      </c>
      <c r="J165" s="5">
        <v>-708750000</v>
      </c>
      <c r="K165" s="5">
        <v>-1245852000</v>
      </c>
      <c r="L165" s="5">
        <v>-1022696000</v>
      </c>
      <c r="M165" s="5">
        <v>-619563000</v>
      </c>
      <c r="N165" s="5">
        <v>-674100000</v>
      </c>
    </row>
    <row r="166" spans="2:21" ht="15.5" x14ac:dyDescent="0.35">
      <c r="C166" t="s">
        <v>634</v>
      </c>
      <c r="J166" s="5">
        <v>-950000000</v>
      </c>
      <c r="K166" s="5">
        <v>-1800000000</v>
      </c>
    </row>
    <row r="167" spans="2:21" ht="15.5" x14ac:dyDescent="0.35">
      <c r="C167" t="s">
        <v>635</v>
      </c>
    </row>
    <row r="168" spans="2:21" ht="15.5" x14ac:dyDescent="0.35">
      <c r="C168" t="s">
        <v>636</v>
      </c>
    </row>
    <row r="169" spans="2:21" ht="15.5" x14ac:dyDescent="0.35">
      <c r="C169" t="s">
        <v>213</v>
      </c>
      <c r="D169" s="5">
        <v>-824354720</v>
      </c>
      <c r="E169" s="5">
        <v>79291348</v>
      </c>
      <c r="F169" s="5">
        <v>2370096000</v>
      </c>
      <c r="G169" s="5">
        <v>117132000</v>
      </c>
      <c r="I169" s="5">
        <v>2622722348</v>
      </c>
      <c r="J169" s="5">
        <v>-100114000</v>
      </c>
      <c r="K169" s="5">
        <v>-1580687000</v>
      </c>
      <c r="L169" s="5">
        <v>-1011478000</v>
      </c>
      <c r="M169" s="5">
        <v>-3832438000</v>
      </c>
      <c r="N169" s="5">
        <v>-63659228000</v>
      </c>
      <c r="O169" s="5">
        <v>-4855666000</v>
      </c>
      <c r="P169" s="5">
        <v>75774131000</v>
      </c>
      <c r="Q169" s="5">
        <v>89546000</v>
      </c>
      <c r="R169" s="5">
        <v>-87257816</v>
      </c>
      <c r="S169" s="5">
        <v>-883072600</v>
      </c>
      <c r="T169" s="5">
        <v>601587862</v>
      </c>
      <c r="U169" s="5">
        <v>205592204</v>
      </c>
    </row>
    <row r="170" spans="2:21" ht="15.5" x14ac:dyDescent="0.35">
      <c r="C170" t="s">
        <v>214</v>
      </c>
      <c r="D170" s="5">
        <v>3583375675</v>
      </c>
      <c r="E170" s="5">
        <v>-253</v>
      </c>
      <c r="I170" s="5">
        <v>959655747</v>
      </c>
      <c r="J170" s="5">
        <v>1057886000</v>
      </c>
      <c r="K170" s="5">
        <v>2639290000</v>
      </c>
      <c r="L170" s="5">
        <v>3647160000</v>
      </c>
      <c r="M170" s="5">
        <v>7479791000</v>
      </c>
      <c r="N170" s="5">
        <v>71144557000</v>
      </c>
      <c r="O170" s="5">
        <v>76001833000</v>
      </c>
      <c r="P170" s="5">
        <v>225392000</v>
      </c>
      <c r="Q170" s="5">
        <v>135846000</v>
      </c>
      <c r="R170" s="5">
        <v>223103464</v>
      </c>
      <c r="S170" s="5">
        <v>1106176064</v>
      </c>
      <c r="T170" s="5">
        <v>504588201</v>
      </c>
      <c r="U170" s="5">
        <v>298995998</v>
      </c>
    </row>
    <row r="171" spans="2:21" ht="15.5" x14ac:dyDescent="0.35">
      <c r="C171" t="s">
        <v>215</v>
      </c>
      <c r="D171" s="5">
        <v>327119</v>
      </c>
      <c r="E171" s="5">
        <v>905580</v>
      </c>
      <c r="F171" s="5">
        <v>-292000</v>
      </c>
      <c r="G171" s="5">
        <v>-2705000</v>
      </c>
      <c r="I171" s="5">
        <v>997580</v>
      </c>
      <c r="J171" s="5">
        <v>1884000</v>
      </c>
      <c r="K171" s="5">
        <v>-717000</v>
      </c>
      <c r="L171" s="5">
        <v>3608000</v>
      </c>
      <c r="M171" s="5">
        <v>-193000</v>
      </c>
      <c r="N171" s="5">
        <v>-5538000</v>
      </c>
      <c r="O171" s="5">
        <v>-1610000</v>
      </c>
      <c r="P171" s="5">
        <v>2310000</v>
      </c>
    </row>
    <row r="172" spans="2:21" ht="15.5" x14ac:dyDescent="0.35">
      <c r="C172" t="s">
        <v>216</v>
      </c>
      <c r="D172" s="5">
        <v>2759348074</v>
      </c>
      <c r="E172" s="5">
        <v>80196675</v>
      </c>
      <c r="F172" s="5">
        <v>2369804000</v>
      </c>
      <c r="G172" s="5">
        <v>114427000</v>
      </c>
      <c r="I172" s="5">
        <v>3583375675</v>
      </c>
      <c r="J172" s="5">
        <v>959656000</v>
      </c>
      <c r="K172" s="5">
        <v>1057886000</v>
      </c>
      <c r="L172" s="5">
        <v>2639290000</v>
      </c>
      <c r="M172" s="5">
        <v>3647160000</v>
      </c>
      <c r="N172" s="5">
        <v>7479791000</v>
      </c>
      <c r="O172" s="5">
        <v>71144557000</v>
      </c>
      <c r="P172" s="5">
        <v>76001833000</v>
      </c>
      <c r="Q172" s="5">
        <v>225392000</v>
      </c>
      <c r="R172" s="5">
        <v>135845648</v>
      </c>
      <c r="S172" s="5">
        <v>223103464</v>
      </c>
      <c r="T172" s="5">
        <v>1106176063</v>
      </c>
      <c r="U172" s="5">
        <v>504588202</v>
      </c>
    </row>
    <row r="174" spans="2:21" ht="15.5" x14ac:dyDescent="0.35">
      <c r="B174" t="s">
        <v>217</v>
      </c>
      <c r="C174" t="s">
        <v>11</v>
      </c>
      <c r="D174" s="5">
        <v>13310000000</v>
      </c>
      <c r="E174" s="5">
        <v>13310000000</v>
      </c>
      <c r="F174" s="5">
        <v>13310000000</v>
      </c>
      <c r="G174" s="5">
        <v>13310000000</v>
      </c>
      <c r="I174" s="5">
        <v>13310000000</v>
      </c>
      <c r="J174" s="5">
        <v>13310000000</v>
      </c>
      <c r="K174" s="5">
        <v>13310000000</v>
      </c>
      <c r="L174" s="5">
        <v>13310000000</v>
      </c>
      <c r="M174" s="5">
        <v>13310000000</v>
      </c>
      <c r="N174" s="5">
        <v>13310000000</v>
      </c>
      <c r="O174" s="5">
        <v>13310000000</v>
      </c>
      <c r="P174" s="5">
        <v>12100000000</v>
      </c>
      <c r="Q174" s="5">
        <v>790000000</v>
      </c>
      <c r="R174" s="5">
        <v>790000000</v>
      </c>
      <c r="S174" s="5">
        <v>790000000</v>
      </c>
      <c r="T174" s="5">
        <v>790000000</v>
      </c>
      <c r="U174" s="5">
        <v>790000000</v>
      </c>
    </row>
    <row r="175" spans="2:21" ht="15.5" x14ac:dyDescent="0.35">
      <c r="C175" t="s">
        <v>218</v>
      </c>
      <c r="D175" s="6">
        <v>-0.09</v>
      </c>
      <c r="E175" s="6">
        <v>-4.01</v>
      </c>
      <c r="F175" s="6">
        <v>0.7</v>
      </c>
      <c r="G175" s="6">
        <v>-0.66</v>
      </c>
    </row>
    <row r="176" spans="2:21" ht="15.5" x14ac:dyDescent="0.35">
      <c r="C176" t="s">
        <v>219</v>
      </c>
      <c r="D176" s="6">
        <v>-233.33</v>
      </c>
      <c r="E176" s="6">
        <v>-4.99</v>
      </c>
      <c r="F176" s="6">
        <v>44.29</v>
      </c>
      <c r="G176" s="6">
        <v>-10.61</v>
      </c>
    </row>
    <row r="177" spans="3:7" ht="15.5" x14ac:dyDescent="0.35">
      <c r="C177" t="s">
        <v>72</v>
      </c>
      <c r="D177" s="6">
        <v>9.5</v>
      </c>
      <c r="E177" s="6">
        <v>5.19</v>
      </c>
      <c r="F177" s="6">
        <v>13.12</v>
      </c>
      <c r="G177" s="6">
        <v>3.01</v>
      </c>
    </row>
    <row r="178" spans="3:7" ht="15.5" x14ac:dyDescent="0.35">
      <c r="C178" t="s">
        <v>220</v>
      </c>
      <c r="D178" s="5">
        <v>920000000</v>
      </c>
      <c r="E178" s="5">
        <v>-23330000000</v>
      </c>
      <c r="F178" s="5">
        <v>-2570000000</v>
      </c>
      <c r="G178" s="5">
        <v>-1520000000</v>
      </c>
    </row>
    <row r="179" spans="3:7" ht="15.5" x14ac:dyDescent="0.35">
      <c r="C179" t="s">
        <v>221</v>
      </c>
      <c r="D179" s="6">
        <v>-1.1000000000000001E-3</v>
      </c>
      <c r="E179" s="6">
        <v>-4.9299999999999997E-2</v>
      </c>
      <c r="F179" s="6">
        <v>8.3000000000000001E-3</v>
      </c>
      <c r="G179" s="6">
        <v>-8.0000000000000002E-3</v>
      </c>
    </row>
    <row r="180" spans="3:7" ht="15.5" x14ac:dyDescent="0.35">
      <c r="C180" t="s">
        <v>222</v>
      </c>
      <c r="D180" s="6">
        <v>-1.9E-3</v>
      </c>
      <c r="E180" s="6">
        <v>-8.6500000000000007E-2</v>
      </c>
      <c r="F180" s="6">
        <v>1.41E-2</v>
      </c>
      <c r="G180" s="6">
        <v>-1.3600000000000001E-2</v>
      </c>
    </row>
    <row r="181" spans="3:7" ht="15.5" x14ac:dyDescent="0.35">
      <c r="C181" t="s">
        <v>223</v>
      </c>
      <c r="D181" s="6">
        <v>-6.7000000000000002E-3</v>
      </c>
      <c r="E181" s="6">
        <v>-3.8800000000000001E-2</v>
      </c>
      <c r="F181" s="6">
        <v>-9.8999999999999991E-3</v>
      </c>
      <c r="G181" s="6">
        <v>-8.3999999999999995E-3</v>
      </c>
    </row>
    <row r="182" spans="3:7" ht="15.5" x14ac:dyDescent="0.35">
      <c r="C182" t="s">
        <v>224</v>
      </c>
      <c r="D182" s="6">
        <v>-3.13</v>
      </c>
      <c r="E182" s="6">
        <v>-2.94</v>
      </c>
      <c r="F182" s="6">
        <v>-25.68</v>
      </c>
      <c r="G182" s="6">
        <v>-28.7</v>
      </c>
    </row>
    <row r="183" spans="3:7" ht="15.5" x14ac:dyDescent="0.35">
      <c r="C183" t="s">
        <v>225</v>
      </c>
      <c r="D183" s="5">
        <v>609000000000</v>
      </c>
      <c r="E183" s="5">
        <v>611000000000</v>
      </c>
      <c r="F183" s="5">
        <v>668000000000</v>
      </c>
      <c r="G183" s="5">
        <v>658000000000</v>
      </c>
    </row>
    <row r="184" spans="3:7" ht="15.5" x14ac:dyDescent="0.35">
      <c r="C184" t="s">
        <v>226</v>
      </c>
      <c r="D184" s="6">
        <v>0.45</v>
      </c>
      <c r="E184" s="6">
        <v>0.43</v>
      </c>
      <c r="F184" s="6">
        <v>0.63</v>
      </c>
      <c r="G184" s="6">
        <v>0.14000000000000001</v>
      </c>
    </row>
    <row r="185" spans="3:7" ht="15.5" x14ac:dyDescent="0.35">
      <c r="C185" t="s">
        <v>227</v>
      </c>
      <c r="D185" s="6">
        <v>46.32</v>
      </c>
      <c r="E185" s="6">
        <v>46.41</v>
      </c>
      <c r="F185" s="6">
        <v>49.3</v>
      </c>
      <c r="G185" s="6">
        <v>48.61</v>
      </c>
    </row>
    <row r="186" spans="3:7" ht="15.5" x14ac:dyDescent="0.35">
      <c r="C186" t="s">
        <v>228</v>
      </c>
      <c r="D186" s="6">
        <v>0.45</v>
      </c>
      <c r="E186" s="6">
        <v>0.43</v>
      </c>
      <c r="F186" s="6">
        <v>0.63</v>
      </c>
      <c r="G186" s="6">
        <v>0.14000000000000001</v>
      </c>
    </row>
    <row r="187" spans="3:7" ht="15.5" x14ac:dyDescent="0.35">
      <c r="C187" t="s">
        <v>229</v>
      </c>
      <c r="D187" s="6">
        <v>46.32</v>
      </c>
      <c r="E187" s="6">
        <v>46.41</v>
      </c>
      <c r="F187" s="6">
        <v>49.3</v>
      </c>
      <c r="G187" s="6">
        <v>48.61</v>
      </c>
    </row>
    <row r="188" spans="3:7" ht="15.5" x14ac:dyDescent="0.35">
      <c r="C188" t="s">
        <v>230</v>
      </c>
      <c r="D188" s="5">
        <v>59000000000</v>
      </c>
      <c r="E188" s="5">
        <v>59000000000</v>
      </c>
      <c r="F188" s="5">
        <v>47000000000</v>
      </c>
      <c r="G188" s="5">
        <v>69000000000</v>
      </c>
    </row>
    <row r="189" spans="3:7" ht="15.5" x14ac:dyDescent="0.35">
      <c r="C189" t="s">
        <v>231</v>
      </c>
      <c r="D189" s="5">
        <v>144000000000</v>
      </c>
      <c r="E189" s="5">
        <v>144000000000</v>
      </c>
      <c r="F189" s="5">
        <v>130000000000</v>
      </c>
      <c r="G189" s="5">
        <v>133000000000</v>
      </c>
    </row>
    <row r="190" spans="3:7" ht="15.5" x14ac:dyDescent="0.35">
      <c r="C190" t="s">
        <v>232</v>
      </c>
      <c r="D190" s="5">
        <v>616000000000</v>
      </c>
      <c r="E190" s="5">
        <v>618000000000</v>
      </c>
      <c r="F190" s="5">
        <v>656000000000</v>
      </c>
      <c r="G190" s="5">
        <v>647000000000</v>
      </c>
    </row>
    <row r="191" spans="3:7" ht="15.5" x14ac:dyDescent="0.35">
      <c r="C191" t="s">
        <v>23</v>
      </c>
      <c r="D191" s="5">
        <v>203000000000</v>
      </c>
      <c r="E191" s="5">
        <v>203000000000</v>
      </c>
      <c r="F191" s="5">
        <v>177000000000</v>
      </c>
      <c r="G191" s="5">
        <v>202000000000</v>
      </c>
    </row>
    <row r="192" spans="3:7" ht="15.5" x14ac:dyDescent="0.35">
      <c r="C192" t="s">
        <v>20</v>
      </c>
      <c r="D192" s="5">
        <v>200000000000</v>
      </c>
      <c r="E192" s="5">
        <v>199000000000</v>
      </c>
      <c r="F192" s="5">
        <v>174000000000</v>
      </c>
      <c r="G192" s="5">
        <v>201000000000</v>
      </c>
    </row>
    <row r="193" spans="3:21" ht="15.5" x14ac:dyDescent="0.35">
      <c r="C193" t="s">
        <v>233</v>
      </c>
      <c r="D193" s="5">
        <v>-131000000000</v>
      </c>
      <c r="E193" s="5">
        <v>-134000000000</v>
      </c>
      <c r="F193" s="5">
        <v>-179000000000</v>
      </c>
      <c r="G193" s="5">
        <v>-189000000000</v>
      </c>
    </row>
    <row r="194" spans="3:21" ht="15.5" x14ac:dyDescent="0.35">
      <c r="C194" t="s">
        <v>234</v>
      </c>
      <c r="D194" s="5">
        <v>-1000000000</v>
      </c>
      <c r="E194" s="5">
        <v>6000000000</v>
      </c>
      <c r="F194" s="5">
        <v>28000000000</v>
      </c>
      <c r="G194" s="5">
        <v>-4000000000</v>
      </c>
    </row>
    <row r="195" spans="3:21" ht="15.5" x14ac:dyDescent="0.35">
      <c r="C195" t="s">
        <v>235</v>
      </c>
      <c r="D195" s="5">
        <v>0</v>
      </c>
      <c r="E195" s="5">
        <v>-2000000000</v>
      </c>
      <c r="F195" s="5">
        <v>-2000000000</v>
      </c>
      <c r="G195" s="5">
        <v>0</v>
      </c>
    </row>
    <row r="196" spans="3:21" ht="15.5" x14ac:dyDescent="0.35">
      <c r="C196" t="s">
        <v>12</v>
      </c>
      <c r="D196" s="5">
        <v>-1000000000</v>
      </c>
      <c r="E196" s="5">
        <v>4000000000</v>
      </c>
      <c r="F196" s="5">
        <v>25000000000</v>
      </c>
      <c r="G196" s="5">
        <v>-4000000000</v>
      </c>
    </row>
    <row r="197" spans="3:21" ht="15.5" x14ac:dyDescent="0.35">
      <c r="C197" t="s">
        <v>15</v>
      </c>
      <c r="D197" s="6">
        <v>-0.06</v>
      </c>
      <c r="E197" s="6">
        <v>0.31</v>
      </c>
      <c r="F197" s="6">
        <v>1.89</v>
      </c>
      <c r="G197" s="6">
        <v>-0.28999999999999998</v>
      </c>
    </row>
    <row r="198" spans="3:21" ht="15.5" x14ac:dyDescent="0.35">
      <c r="C198" t="s">
        <v>57</v>
      </c>
      <c r="I198" s="6">
        <v>-4.8499999999999996</v>
      </c>
      <c r="J198" s="6">
        <v>-4.68</v>
      </c>
      <c r="K198" s="6">
        <v>0.68</v>
      </c>
      <c r="L198" s="6">
        <v>-2.81</v>
      </c>
      <c r="M198" s="6">
        <v>-4.21</v>
      </c>
      <c r="N198" s="6">
        <v>-5.32</v>
      </c>
      <c r="O198" s="6">
        <v>-5.08</v>
      </c>
      <c r="P198" s="6">
        <v>5.92</v>
      </c>
      <c r="Q198" s="6">
        <v>-54.51</v>
      </c>
      <c r="R198" s="6">
        <v>-181.84</v>
      </c>
      <c r="S198" s="6">
        <v>-136.22</v>
      </c>
      <c r="T198" s="6">
        <v>-33.159999999999997</v>
      </c>
      <c r="U198" s="6">
        <v>-32.15</v>
      </c>
    </row>
    <row r="199" spans="3:21" ht="15.5" x14ac:dyDescent="0.35">
      <c r="C199" t="s">
        <v>71</v>
      </c>
      <c r="I199" s="6">
        <v>-4.12</v>
      </c>
      <c r="J199" s="6">
        <v>-2.35</v>
      </c>
      <c r="K199" s="6">
        <v>73.53</v>
      </c>
      <c r="L199" s="6">
        <v>-17.79</v>
      </c>
      <c r="M199" s="6">
        <v>-11.88</v>
      </c>
      <c r="N199" s="6">
        <v>-9.4</v>
      </c>
      <c r="O199" s="6">
        <v>-14.37</v>
      </c>
      <c r="P199" s="6">
        <v>28.72</v>
      </c>
      <c r="Q199" s="6">
        <v>-1.3</v>
      </c>
      <c r="R199" s="6">
        <v>-0.38</v>
      </c>
      <c r="S199" s="6">
        <v>-0.81</v>
      </c>
      <c r="T199" s="6">
        <v>-3.47</v>
      </c>
      <c r="U199" s="6">
        <v>-4.29</v>
      </c>
    </row>
    <row r="200" spans="3:21" ht="15.5" x14ac:dyDescent="0.35">
      <c r="C200" t="s">
        <v>74</v>
      </c>
      <c r="I200" s="6">
        <v>1.79</v>
      </c>
      <c r="J200" s="6">
        <v>0.83</v>
      </c>
      <c r="K200" s="6">
        <v>3.19</v>
      </c>
      <c r="L200" s="6">
        <v>2.92</v>
      </c>
      <c r="M200" s="6">
        <v>3.57</v>
      </c>
      <c r="N200" s="6">
        <v>7.19</v>
      </c>
      <c r="O200" s="6">
        <v>11.49</v>
      </c>
      <c r="P200" s="6">
        <v>182.35</v>
      </c>
      <c r="Q200" s="6">
        <v>4.2300000000000004</v>
      </c>
      <c r="R200" s="6">
        <v>0.65</v>
      </c>
      <c r="S200" s="6">
        <v>0.62</v>
      </c>
      <c r="T200" s="6">
        <v>0.35</v>
      </c>
      <c r="U200" s="6">
        <v>0.52</v>
      </c>
    </row>
    <row r="201" spans="3:21" ht="15.5" x14ac:dyDescent="0.35">
      <c r="C201" t="s">
        <v>236</v>
      </c>
      <c r="I201" s="5">
        <v>-25180000000</v>
      </c>
      <c r="J201" s="5">
        <v>6620000000</v>
      </c>
      <c r="K201" s="5">
        <v>26650000000</v>
      </c>
      <c r="L201" s="5">
        <v>31050000000</v>
      </c>
      <c r="M201" s="5">
        <v>11800000000</v>
      </c>
      <c r="N201" s="5">
        <v>-9630000000</v>
      </c>
      <c r="O201" s="6">
        <v>-4139999999.9999995</v>
      </c>
      <c r="P201" s="5">
        <v>-11270000000</v>
      </c>
    </row>
    <row r="202" spans="3:21" ht="15.5" x14ac:dyDescent="0.35">
      <c r="C202" t="s">
        <v>237</v>
      </c>
      <c r="I202" s="6">
        <v>-5.96E-2</v>
      </c>
      <c r="J202" s="6">
        <v>-5.5800000000000002E-2</v>
      </c>
      <c r="K202" s="6">
        <v>7.7000000000000002E-3</v>
      </c>
      <c r="L202" s="6">
        <v>-3.0800000000000001E-2</v>
      </c>
      <c r="M202" s="6">
        <v>-4.4999999999999998E-2</v>
      </c>
      <c r="N202" s="6">
        <v>-5.5099999999999996E-2</v>
      </c>
      <c r="O202" s="6">
        <v>-4.9800000000000004E-2</v>
      </c>
      <c r="P202" s="6">
        <v>5.3600000000000002E-2</v>
      </c>
      <c r="Q202" s="6">
        <v>-0.18770000000000001</v>
      </c>
      <c r="R202" s="6">
        <v>-0.54299999999999993</v>
      </c>
      <c r="S202" s="6">
        <v>-0.27639999999999998</v>
      </c>
      <c r="T202" s="6">
        <v>-5.0599999999999999E-2</v>
      </c>
      <c r="U202" s="6">
        <v>-5.28E-2</v>
      </c>
    </row>
    <row r="203" spans="3:21" ht="15.5" x14ac:dyDescent="0.35">
      <c r="C203" t="s">
        <v>238</v>
      </c>
      <c r="I203" s="6">
        <v>-0.10439999999999999</v>
      </c>
      <c r="J203" s="6">
        <v>-9.3399999999999997E-2</v>
      </c>
      <c r="K203" s="6">
        <v>1.24E-2</v>
      </c>
      <c r="L203" s="6">
        <v>-5.16E-2</v>
      </c>
      <c r="M203" s="6">
        <v>-7.3399999999999993E-2</v>
      </c>
      <c r="N203" s="6">
        <v>-8.5099999999999995E-2</v>
      </c>
      <c r="O203" s="6">
        <v>-7.4800000000000005E-2</v>
      </c>
      <c r="P203" s="6">
        <v>9.3000000000000013E-2</v>
      </c>
      <c r="Q203" s="6">
        <v>0.40950000000000003</v>
      </c>
      <c r="R203" s="6">
        <v>2.3197999999999999</v>
      </c>
      <c r="S203" s="6">
        <v>-1.5909</v>
      </c>
      <c r="T203" s="6">
        <v>-0.14829999999999999</v>
      </c>
      <c r="U203" s="6">
        <v>-0.125</v>
      </c>
    </row>
    <row r="204" spans="3:21" ht="15.5" x14ac:dyDescent="0.35">
      <c r="C204" t="s">
        <v>239</v>
      </c>
      <c r="I204" s="6">
        <v>-5.9800000000000006E-2</v>
      </c>
      <c r="J204" s="6">
        <v>-2.6200000000000001E-2</v>
      </c>
      <c r="K204" s="6">
        <v>2.9999999999999997E-4</v>
      </c>
      <c r="L204" s="6">
        <v>2.2000000000000001E-3</v>
      </c>
      <c r="M204" s="6">
        <v>-1.4199999999999999E-2</v>
      </c>
      <c r="N204" s="6">
        <v>-4.41E-2</v>
      </c>
      <c r="O204" s="6">
        <v>-4.8000000000000001E-2</v>
      </c>
      <c r="P204" s="6">
        <v>-5.6299999999999996E-2</v>
      </c>
      <c r="Q204" s="6">
        <v>-1.6207</v>
      </c>
      <c r="R204" s="6">
        <v>-1.0951</v>
      </c>
      <c r="S204" s="6">
        <v>-8.5900000000000004E-2</v>
      </c>
      <c r="T204" s="6">
        <v>-1.1699999999999999E-2</v>
      </c>
      <c r="U204" s="6">
        <v>-6.8499999999999991E-2</v>
      </c>
    </row>
    <row r="205" spans="3:21" ht="15.5" x14ac:dyDescent="0.35">
      <c r="C205" t="s">
        <v>240</v>
      </c>
      <c r="I205" s="6">
        <v>-3.54</v>
      </c>
      <c r="J205" s="6">
        <v>-1.33</v>
      </c>
      <c r="K205" s="6">
        <v>0.05</v>
      </c>
      <c r="L205" s="6">
        <v>0.12</v>
      </c>
      <c r="M205" s="6">
        <v>-0.88</v>
      </c>
      <c r="N205" s="6">
        <v>-2.36</v>
      </c>
      <c r="O205" s="6">
        <v>-1.85</v>
      </c>
      <c r="P205" s="6">
        <v>-6.26</v>
      </c>
      <c r="Q205" s="6">
        <v>-241.17</v>
      </c>
      <c r="R205" s="6">
        <v>-22.52</v>
      </c>
      <c r="S205" s="6">
        <v>-1.8</v>
      </c>
      <c r="T205" s="6">
        <v>-0.32</v>
      </c>
      <c r="U205" s="6">
        <v>-1.05</v>
      </c>
    </row>
    <row r="206" spans="3:21" ht="15.5" x14ac:dyDescent="0.35">
      <c r="C206" t="s">
        <v>68</v>
      </c>
      <c r="I206" s="6">
        <v>0.43</v>
      </c>
      <c r="J206" s="6">
        <v>0.22</v>
      </c>
      <c r="K206" s="6">
        <v>0.91</v>
      </c>
      <c r="L206" s="6">
        <v>0.92</v>
      </c>
      <c r="M206" s="6">
        <v>0.87</v>
      </c>
      <c r="N206" s="6">
        <v>0.8</v>
      </c>
      <c r="O206" s="6">
        <v>1.08</v>
      </c>
      <c r="P206" s="6">
        <v>2.67</v>
      </c>
      <c r="Q206" s="6">
        <v>-0.53</v>
      </c>
      <c r="R206" s="6">
        <v>-0.88</v>
      </c>
      <c r="S206" s="6">
        <v>1.3</v>
      </c>
      <c r="T206" s="6">
        <v>0.51</v>
      </c>
      <c r="U206" s="6">
        <v>0.54</v>
      </c>
    </row>
    <row r="207" spans="3:21" ht="15.5" x14ac:dyDescent="0.35">
      <c r="C207" t="s">
        <v>65</v>
      </c>
      <c r="I207" s="6">
        <v>46.41</v>
      </c>
      <c r="J207" s="6">
        <v>50.14</v>
      </c>
      <c r="K207" s="6">
        <v>55.15</v>
      </c>
      <c r="L207" s="6">
        <v>54.45</v>
      </c>
      <c r="M207" s="6">
        <v>57.35</v>
      </c>
      <c r="N207" s="6">
        <v>62.54</v>
      </c>
      <c r="O207" s="6">
        <v>67.87</v>
      </c>
      <c r="P207" s="6">
        <v>63.68</v>
      </c>
      <c r="Q207" s="6">
        <v>-133.12</v>
      </c>
      <c r="R207" s="6">
        <v>-78.39</v>
      </c>
      <c r="S207" s="6">
        <v>85.62</v>
      </c>
      <c r="T207" s="6">
        <v>223.63</v>
      </c>
      <c r="U207" s="6">
        <v>257.14</v>
      </c>
    </row>
    <row r="208" spans="3:21" ht="15.5" x14ac:dyDescent="0.35">
      <c r="C208" t="s">
        <v>241</v>
      </c>
      <c r="I208" s="6">
        <v>0.43</v>
      </c>
      <c r="J208" s="6">
        <v>0.22</v>
      </c>
      <c r="K208" s="6">
        <v>0.91</v>
      </c>
      <c r="L208" s="6">
        <v>0.92</v>
      </c>
      <c r="M208" s="6">
        <v>0.87</v>
      </c>
      <c r="N208" s="6">
        <v>0.8</v>
      </c>
      <c r="O208" s="6">
        <v>1.08</v>
      </c>
      <c r="P208" s="6">
        <v>2.67</v>
      </c>
      <c r="Q208" s="6">
        <v>-0.53</v>
      </c>
      <c r="R208" s="6">
        <v>-0.88</v>
      </c>
      <c r="S208" s="6">
        <v>1.3</v>
      </c>
      <c r="T208" s="6">
        <v>0.51</v>
      </c>
      <c r="U208" s="6">
        <v>0.54</v>
      </c>
    </row>
    <row r="209" spans="2:21" ht="15.5" x14ac:dyDescent="0.35">
      <c r="C209" t="s">
        <v>242</v>
      </c>
      <c r="I209" s="6">
        <v>46.41</v>
      </c>
      <c r="J209" s="6">
        <v>50.14</v>
      </c>
      <c r="K209" s="6">
        <v>55.15</v>
      </c>
      <c r="L209" s="6">
        <v>54.45</v>
      </c>
      <c r="M209" s="6">
        <v>57.35</v>
      </c>
      <c r="N209" s="6">
        <v>62.54</v>
      </c>
      <c r="O209" s="6">
        <v>67.87</v>
      </c>
      <c r="P209" s="6">
        <v>63.68</v>
      </c>
      <c r="Q209" s="6">
        <v>-133.12</v>
      </c>
      <c r="R209" s="6">
        <v>-78.39</v>
      </c>
      <c r="S209" s="6">
        <v>85.62</v>
      </c>
      <c r="T209" s="6">
        <v>223.63</v>
      </c>
      <c r="U209" s="6">
        <v>257.14</v>
      </c>
    </row>
    <row r="210" spans="2:21" ht="15.5" x14ac:dyDescent="0.35">
      <c r="C210" t="s">
        <v>243</v>
      </c>
      <c r="I210" s="5">
        <v>59000000000</v>
      </c>
      <c r="J210" s="5">
        <v>67000000000</v>
      </c>
      <c r="K210" s="5">
        <v>66000000000</v>
      </c>
      <c r="L210" s="5">
        <v>227000000000</v>
      </c>
      <c r="M210" s="5">
        <v>35000000000</v>
      </c>
      <c r="N210" s="5">
        <v>29000000000</v>
      </c>
      <c r="O210" s="5">
        <v>44000000000</v>
      </c>
      <c r="P210" s="5">
        <v>27000000000</v>
      </c>
      <c r="Q210" s="5">
        <v>36000000000</v>
      </c>
      <c r="R210" s="5">
        <v>21000000000</v>
      </c>
      <c r="S210" s="5">
        <v>26000000000</v>
      </c>
      <c r="T210" s="5">
        <v>28000000000</v>
      </c>
      <c r="U210" s="5">
        <v>20000000000</v>
      </c>
    </row>
    <row r="211" spans="2:21" ht="15.5" x14ac:dyDescent="0.35">
      <c r="C211" t="s">
        <v>244</v>
      </c>
      <c r="I211" s="5">
        <v>144000000000</v>
      </c>
      <c r="J211" s="5">
        <v>138000000000</v>
      </c>
      <c r="K211" s="5">
        <v>156000000000</v>
      </c>
      <c r="L211" s="5">
        <v>42000000000</v>
      </c>
      <c r="M211" s="5">
        <v>255000000000</v>
      </c>
      <c r="N211" s="5">
        <v>267000000000</v>
      </c>
      <c r="O211" s="5">
        <v>272000000000</v>
      </c>
      <c r="P211" s="5">
        <v>317000000000</v>
      </c>
      <c r="Q211" s="5">
        <v>83000000000</v>
      </c>
      <c r="R211" s="5">
        <v>116000000000</v>
      </c>
      <c r="S211" s="5">
        <v>125000000000</v>
      </c>
      <c r="T211" s="5">
        <v>116000000000</v>
      </c>
      <c r="U211" s="5">
        <v>131000000000</v>
      </c>
    </row>
    <row r="212" spans="2:21" ht="15.5" x14ac:dyDescent="0.35">
      <c r="C212" t="s">
        <v>25</v>
      </c>
      <c r="I212" s="5">
        <v>203000000000</v>
      </c>
      <c r="J212" s="5">
        <v>206000000000</v>
      </c>
      <c r="K212" s="5">
        <v>222000000000</v>
      </c>
      <c r="L212" s="5">
        <v>269000000000</v>
      </c>
      <c r="M212" s="5">
        <v>289000000000</v>
      </c>
      <c r="N212" s="5">
        <v>296000000000</v>
      </c>
      <c r="O212" s="5">
        <v>316000000000</v>
      </c>
      <c r="P212" s="5">
        <v>344000000000</v>
      </c>
      <c r="Q212" s="5">
        <v>119000000000</v>
      </c>
      <c r="R212" s="5">
        <v>137000000000</v>
      </c>
      <c r="S212" s="5">
        <v>151000000000</v>
      </c>
      <c r="T212" s="5">
        <v>144000000000</v>
      </c>
      <c r="U212" s="5">
        <v>151000000000</v>
      </c>
    </row>
    <row r="213" spans="2:21" ht="15.5" x14ac:dyDescent="0.35">
      <c r="C213" t="s">
        <v>22</v>
      </c>
      <c r="I213" s="5">
        <v>199000000000</v>
      </c>
      <c r="J213" s="5">
        <v>205000000000</v>
      </c>
      <c r="K213" s="5">
        <v>221000000000</v>
      </c>
      <c r="L213" s="5">
        <v>266000000000</v>
      </c>
      <c r="M213" s="5">
        <v>286000000000</v>
      </c>
      <c r="N213" s="5">
        <v>288000000000</v>
      </c>
      <c r="O213" s="5">
        <v>245000000000</v>
      </c>
      <c r="P213" s="5">
        <v>268000000000</v>
      </c>
      <c r="Q213" s="5">
        <v>119000000000</v>
      </c>
      <c r="R213" s="5">
        <v>136000000000</v>
      </c>
      <c r="S213" s="5">
        <v>151000000000</v>
      </c>
      <c r="T213" s="5">
        <v>143000000000</v>
      </c>
      <c r="U213" s="5">
        <v>150000000000</v>
      </c>
    </row>
    <row r="214" spans="2:21" ht="15.5" x14ac:dyDescent="0.35">
      <c r="C214" t="s">
        <v>245</v>
      </c>
      <c r="I214" s="5">
        <v>-134000000000</v>
      </c>
      <c r="J214" s="5">
        <v>-171000000000</v>
      </c>
      <c r="K214" s="5">
        <v>-132000000000</v>
      </c>
      <c r="L214" s="5">
        <v>-265000000000</v>
      </c>
      <c r="M214" s="5">
        <v>-24000000000</v>
      </c>
      <c r="N214" s="5">
        <v>-83000000000</v>
      </c>
      <c r="O214" s="5">
        <v>-31000000000</v>
      </c>
      <c r="P214" s="5">
        <v>-104000000000</v>
      </c>
      <c r="Q214" s="5">
        <v>-232000000000</v>
      </c>
      <c r="R214" s="5">
        <v>-153000000000</v>
      </c>
      <c r="S214" s="5">
        <v>-34000000000</v>
      </c>
      <c r="T214" s="5">
        <v>-34000000000</v>
      </c>
      <c r="U214" s="5">
        <v>6000000000</v>
      </c>
    </row>
    <row r="215" spans="2:21" ht="15.5" x14ac:dyDescent="0.35">
      <c r="C215" t="s">
        <v>246</v>
      </c>
      <c r="I215" s="5">
        <v>38000000000</v>
      </c>
      <c r="J215" s="5">
        <v>27000000000</v>
      </c>
      <c r="K215" s="5">
        <v>26000000000</v>
      </c>
      <c r="L215" s="5">
        <v>25000000000</v>
      </c>
      <c r="M215" s="5">
        <v>27000000000</v>
      </c>
      <c r="N215" s="5">
        <v>-18000000000</v>
      </c>
      <c r="O215" s="5">
        <v>-55000000000</v>
      </c>
      <c r="P215" s="5">
        <v>-70000000000</v>
      </c>
      <c r="Q215" s="5">
        <v>-22000000000</v>
      </c>
      <c r="R215" s="5">
        <v>13000000000</v>
      </c>
      <c r="S215" s="5">
        <v>-16000000000</v>
      </c>
      <c r="T215" s="5">
        <v>-16000000000</v>
      </c>
      <c r="U215" s="5">
        <v>-12000000000</v>
      </c>
    </row>
    <row r="216" spans="2:21" ht="15.5" x14ac:dyDescent="0.35">
      <c r="C216" t="s">
        <v>247</v>
      </c>
      <c r="I216" s="5">
        <v>-5000000000</v>
      </c>
      <c r="J216" s="5">
        <v>-2000000000</v>
      </c>
      <c r="K216" s="5">
        <v>-5000000000</v>
      </c>
      <c r="L216" s="5">
        <v>-19000000000</v>
      </c>
      <c r="M216" s="5">
        <v>-18000000000</v>
      </c>
      <c r="N216" s="5">
        <v>-31000000000</v>
      </c>
      <c r="O216" s="5">
        <v>-1000000000</v>
      </c>
      <c r="P216" s="5">
        <v>-240000000000</v>
      </c>
      <c r="Q216" s="5">
        <v>0</v>
      </c>
      <c r="S216" s="5">
        <v>0</v>
      </c>
      <c r="T216" s="5">
        <v>6000000000</v>
      </c>
      <c r="U216" s="5">
        <v>-17000000000</v>
      </c>
    </row>
    <row r="217" spans="2:21" ht="15.5" x14ac:dyDescent="0.35">
      <c r="C217" t="s">
        <v>14</v>
      </c>
      <c r="I217" s="5">
        <v>33000000000</v>
      </c>
      <c r="J217" s="5">
        <v>25000000000</v>
      </c>
      <c r="K217" s="5">
        <v>21000000000</v>
      </c>
      <c r="L217" s="5">
        <v>6000000000</v>
      </c>
      <c r="M217" s="5">
        <v>8000000000</v>
      </c>
      <c r="N217" s="5">
        <v>-49000000000</v>
      </c>
      <c r="O217" s="5">
        <v>-57000000000</v>
      </c>
      <c r="P217" s="5">
        <v>-310000000000</v>
      </c>
      <c r="Q217" s="5">
        <v>-22000000000</v>
      </c>
      <c r="R217" s="5">
        <v>13000000000</v>
      </c>
      <c r="S217" s="5">
        <v>-16000000000</v>
      </c>
      <c r="T217" s="5">
        <v>-10000000000</v>
      </c>
      <c r="U217" s="5">
        <v>-29000000000</v>
      </c>
    </row>
    <row r="218" spans="2:21" ht="15.5" x14ac:dyDescent="0.35">
      <c r="C218" t="s">
        <v>16</v>
      </c>
      <c r="I218" s="6">
        <v>2.4700000000000002</v>
      </c>
      <c r="J218" s="6">
        <v>1.87</v>
      </c>
      <c r="K218" s="6">
        <v>1.57</v>
      </c>
      <c r="L218" s="6">
        <v>0.46</v>
      </c>
      <c r="M218" s="6">
        <v>0.63</v>
      </c>
      <c r="N218" s="6">
        <v>-3.65</v>
      </c>
      <c r="O218" s="6">
        <v>-4.26</v>
      </c>
      <c r="P218" s="6">
        <v>-25.62</v>
      </c>
      <c r="Q218" s="6">
        <v>-27.96</v>
      </c>
      <c r="R218" s="6">
        <v>16.010000000000002</v>
      </c>
      <c r="S218" s="6">
        <v>-20.83</v>
      </c>
      <c r="T218" s="6">
        <v>-12.13</v>
      </c>
      <c r="U218" s="6">
        <v>-37.08</v>
      </c>
    </row>
    <row r="220" spans="2:21" ht="15.5" x14ac:dyDescent="0.35">
      <c r="B220" t="s">
        <v>248</v>
      </c>
      <c r="C220" t="s">
        <v>249</v>
      </c>
      <c r="D220" s="5">
        <v>-1000000000</v>
      </c>
      <c r="E220" s="5">
        <v>-53000000000</v>
      </c>
      <c r="F220" s="5">
        <v>9000000000</v>
      </c>
      <c r="G220" s="5">
        <v>-9000000000</v>
      </c>
      <c r="H220" s="5">
        <v>-5000000000</v>
      </c>
      <c r="I220" s="5">
        <v>-64000000000</v>
      </c>
      <c r="J220" s="5">
        <v>-62000000000</v>
      </c>
      <c r="K220" s="5">
        <v>9000000000</v>
      </c>
      <c r="L220" s="5">
        <v>-37000000000</v>
      </c>
      <c r="M220" s="5">
        <v>-56000000000</v>
      </c>
      <c r="N220" s="5">
        <v>-71000000000</v>
      </c>
      <c r="O220" s="5">
        <v>-68000000000</v>
      </c>
      <c r="P220" s="5">
        <v>72000000000</v>
      </c>
      <c r="Q220" s="5">
        <v>-43000000000</v>
      </c>
    </row>
    <row r="221" spans="2:21" ht="15.5" x14ac:dyDescent="0.35">
      <c r="C221" t="s">
        <v>250</v>
      </c>
      <c r="H221" s="5">
        <v>-54000000000</v>
      </c>
      <c r="I221" s="5">
        <v>-64000000000</v>
      </c>
      <c r="J221" s="5">
        <v>-62000000000</v>
      </c>
      <c r="K221" s="5">
        <v>9000000000</v>
      </c>
      <c r="L221" s="5">
        <v>-37000000000</v>
      </c>
      <c r="M221" s="5">
        <v>-56000000000</v>
      </c>
      <c r="N221" s="5">
        <v>-71000000000</v>
      </c>
      <c r="O221" s="5">
        <v>-68000000000</v>
      </c>
      <c r="P221" s="5">
        <v>72000000000</v>
      </c>
      <c r="Q221" s="5">
        <v>-43000000000</v>
      </c>
    </row>
    <row r="222" spans="2:21" ht="15.5" x14ac:dyDescent="0.35">
      <c r="C222" t="s">
        <v>56</v>
      </c>
      <c r="D222" s="6">
        <v>-0.09</v>
      </c>
      <c r="E222" s="6">
        <v>-4.01</v>
      </c>
      <c r="F222" s="6">
        <v>0.7</v>
      </c>
      <c r="G222" s="6">
        <v>-0.66</v>
      </c>
      <c r="H222" s="6">
        <v>-0.35</v>
      </c>
      <c r="I222" s="6">
        <v>-4.8499999999999996</v>
      </c>
      <c r="J222" s="6">
        <v>-4.68</v>
      </c>
      <c r="K222" s="6">
        <v>0.68</v>
      </c>
      <c r="L222" s="6">
        <v>-2.81</v>
      </c>
      <c r="M222" s="6">
        <v>-4.21</v>
      </c>
      <c r="N222" s="6">
        <v>-5.32</v>
      </c>
      <c r="O222" s="6">
        <v>-5.08</v>
      </c>
      <c r="P222" s="6">
        <v>5.38</v>
      </c>
      <c r="Q222" s="6">
        <v>-3.24</v>
      </c>
    </row>
    <row r="223" spans="2:21" ht="15.5" x14ac:dyDescent="0.35">
      <c r="C223" t="s">
        <v>251</v>
      </c>
      <c r="H223" s="6">
        <v>-4.07</v>
      </c>
      <c r="I223" s="6">
        <v>-4.8499999999999996</v>
      </c>
      <c r="J223" s="6">
        <v>-4.68</v>
      </c>
      <c r="K223" s="6">
        <v>0.68</v>
      </c>
      <c r="L223" s="6">
        <v>-2.81</v>
      </c>
      <c r="M223" s="6">
        <v>-4.21</v>
      </c>
      <c r="N223" s="6">
        <v>-5.32</v>
      </c>
      <c r="O223" s="6">
        <v>-5.08</v>
      </c>
      <c r="P223" s="6">
        <v>5.38</v>
      </c>
      <c r="Q223" s="6">
        <v>-3.24</v>
      </c>
    </row>
    <row r="224" spans="2:21" ht="15.5" x14ac:dyDescent="0.35">
      <c r="C224" t="s">
        <v>252</v>
      </c>
      <c r="D224" s="5">
        <v>29000000000</v>
      </c>
      <c r="E224" s="5">
        <v>51000000000</v>
      </c>
      <c r="F224" s="5">
        <v>31000000000</v>
      </c>
      <c r="G224" s="5">
        <v>31000000000</v>
      </c>
      <c r="H224" s="5">
        <v>118000000000</v>
      </c>
      <c r="I224" s="5">
        <v>149000000000</v>
      </c>
      <c r="J224" s="5">
        <v>177000000000</v>
      </c>
      <c r="K224" s="5">
        <v>208000000000</v>
      </c>
      <c r="L224" s="5">
        <v>228000000000</v>
      </c>
      <c r="M224" s="5">
        <v>186000000000</v>
      </c>
      <c r="N224" s="5">
        <v>93000000000</v>
      </c>
      <c r="O224" s="5">
        <v>85000000000</v>
      </c>
      <c r="P224" s="5">
        <v>11000000000</v>
      </c>
      <c r="Q224" s="5">
        <v>13000000000</v>
      </c>
    </row>
    <row r="225" spans="3:17" ht="15.5" x14ac:dyDescent="0.35">
      <c r="C225" t="s">
        <v>253</v>
      </c>
      <c r="H225" s="5">
        <v>143000000000</v>
      </c>
      <c r="I225" s="5">
        <v>149000000000</v>
      </c>
      <c r="J225" s="5">
        <v>177000000000</v>
      </c>
      <c r="K225" s="5">
        <v>208000000000</v>
      </c>
      <c r="L225" s="5">
        <v>228000000000</v>
      </c>
      <c r="M225" s="5">
        <v>186000000000</v>
      </c>
      <c r="N225" s="5">
        <v>93000000000</v>
      </c>
      <c r="O225" s="5">
        <v>85000000000</v>
      </c>
      <c r="P225" s="5">
        <v>11000000000</v>
      </c>
      <c r="Q225" s="5">
        <v>13000000000</v>
      </c>
    </row>
    <row r="226" spans="3:17" ht="15.5" x14ac:dyDescent="0.35">
      <c r="C226" t="s">
        <v>254</v>
      </c>
      <c r="I226" s="6">
        <v>-53.55</v>
      </c>
    </row>
    <row r="227" spans="3:17" ht="15.5" x14ac:dyDescent="0.35">
      <c r="C227" t="s">
        <v>255</v>
      </c>
      <c r="I227" s="6">
        <v>-4.67</v>
      </c>
    </row>
    <row r="228" spans="3:17" ht="15.5" x14ac:dyDescent="0.35">
      <c r="C228" t="s">
        <v>256</v>
      </c>
      <c r="I228" s="6">
        <v>7.49</v>
      </c>
    </row>
    <row r="229" spans="3:17" ht="15.5" x14ac:dyDescent="0.35">
      <c r="C229" t="s">
        <v>257</v>
      </c>
      <c r="I229" s="6">
        <v>-0.21410000000000001</v>
      </c>
    </row>
    <row r="230" spans="3:17" ht="15.5" x14ac:dyDescent="0.35">
      <c r="C230" t="s">
        <v>258</v>
      </c>
      <c r="I230" s="6">
        <v>1.77</v>
      </c>
    </row>
    <row r="231" spans="3:17" ht="15.5" x14ac:dyDescent="0.35">
      <c r="C231" t="s">
        <v>259</v>
      </c>
      <c r="I231" s="6">
        <v>0.41</v>
      </c>
    </row>
    <row r="232" spans="3:17" ht="15.5" x14ac:dyDescent="0.35">
      <c r="C232" t="s">
        <v>260</v>
      </c>
      <c r="I232" s="6">
        <v>8.5399999999999991</v>
      </c>
    </row>
    <row r="233" spans="3:17" ht="15.5" x14ac:dyDescent="0.35">
      <c r="C233" t="s">
        <v>261</v>
      </c>
      <c r="I233" s="6">
        <v>10.33</v>
      </c>
    </row>
    <row r="234" spans="3:17" ht="15.5" x14ac:dyDescent="0.35">
      <c r="C234" t="s">
        <v>262</v>
      </c>
      <c r="I234" s="6">
        <v>-8.94</v>
      </c>
    </row>
    <row r="235" spans="3:17" ht="15.5" x14ac:dyDescent="0.35">
      <c r="C235" t="s">
        <v>263</v>
      </c>
      <c r="I235" s="5">
        <v>-16</v>
      </c>
    </row>
    <row r="236" spans="3:17" ht="15.5" x14ac:dyDescent="0.35">
      <c r="C236" t="s">
        <v>265</v>
      </c>
      <c r="I236" s="6">
        <v>-0.22</v>
      </c>
    </row>
    <row r="237" spans="3:17" ht="15.5" x14ac:dyDescent="0.35">
      <c r="C237" t="s">
        <v>266</v>
      </c>
      <c r="I237" s="6">
        <v>-4.07</v>
      </c>
    </row>
    <row r="238" spans="3:17" ht="15.5" x14ac:dyDescent="0.35">
      <c r="C238" t="s">
        <v>267</v>
      </c>
      <c r="I238" s="6">
        <v>-0.35</v>
      </c>
    </row>
    <row r="239" spans="3:17" ht="15.5" x14ac:dyDescent="0.35">
      <c r="C239" t="s">
        <v>268</v>
      </c>
      <c r="I239" s="6">
        <v>10.75</v>
      </c>
    </row>
    <row r="240" spans="3:17" ht="15.5" x14ac:dyDescent="0.35">
      <c r="C240" t="s">
        <v>269</v>
      </c>
      <c r="D240" s="6">
        <v>0.21</v>
      </c>
    </row>
    <row r="241" spans="3:9" ht="15.5" x14ac:dyDescent="0.35">
      <c r="C241" t="s">
        <v>270</v>
      </c>
      <c r="I241" s="6">
        <v>46.32</v>
      </c>
    </row>
    <row r="242" spans="3:9" ht="15.5" x14ac:dyDescent="0.35">
      <c r="C242" t="s">
        <v>271</v>
      </c>
      <c r="I242" s="6">
        <v>1.84</v>
      </c>
    </row>
    <row r="243" spans="3:9" ht="15.5" x14ac:dyDescent="0.35">
      <c r="C243" t="s">
        <v>272</v>
      </c>
      <c r="D243" s="6">
        <v>0.47</v>
      </c>
    </row>
    <row r="244" spans="3:9" ht="15.5" x14ac:dyDescent="0.35">
      <c r="C244" t="s">
        <v>273</v>
      </c>
      <c r="D244" s="6">
        <v>0.43</v>
      </c>
    </row>
    <row r="245" spans="3:9" ht="15.5" x14ac:dyDescent="0.35">
      <c r="C245" t="s">
        <v>274</v>
      </c>
      <c r="D245" s="6">
        <v>0.33</v>
      </c>
    </row>
    <row r="246" spans="3:9" ht="15.5" x14ac:dyDescent="0.35">
      <c r="C246" t="s">
        <v>275</v>
      </c>
      <c r="D246" s="6">
        <v>0.23</v>
      </c>
    </row>
    <row r="247" spans="3:9" ht="15.5" x14ac:dyDescent="0.35">
      <c r="C247" t="s">
        <v>276</v>
      </c>
      <c r="D247" s="6">
        <v>0.77</v>
      </c>
    </row>
    <row r="248" spans="3:9" ht="15.5" x14ac:dyDescent="0.35">
      <c r="C248" t="s">
        <v>277</v>
      </c>
      <c r="D248" s="6">
        <v>0.19</v>
      </c>
    </row>
    <row r="249" spans="3:9" ht="15.5" x14ac:dyDescent="0.35">
      <c r="C249" t="s">
        <v>278</v>
      </c>
      <c r="D249" s="6">
        <v>1.76</v>
      </c>
    </row>
    <row r="250" spans="3:9" ht="15.5" x14ac:dyDescent="0.35">
      <c r="C250" t="s">
        <v>279</v>
      </c>
      <c r="I250" s="6">
        <v>-4.32</v>
      </c>
    </row>
    <row r="251" spans="3:9" ht="15.5" x14ac:dyDescent="0.35">
      <c r="C251" t="s">
        <v>12</v>
      </c>
      <c r="D251" s="5">
        <v>-1000000000</v>
      </c>
    </row>
    <row r="252" spans="3:9" ht="15.5" x14ac:dyDescent="0.35">
      <c r="C252" t="s">
        <v>280</v>
      </c>
      <c r="I252" s="6">
        <v>-2.13</v>
      </c>
    </row>
    <row r="253" spans="3:9" ht="15.5" x14ac:dyDescent="0.35">
      <c r="C253" t="s">
        <v>281</v>
      </c>
      <c r="I253" s="6">
        <v>-4.99E-2</v>
      </c>
    </row>
    <row r="254" spans="3:9" ht="15.5" x14ac:dyDescent="0.35">
      <c r="C254" t="s">
        <v>282</v>
      </c>
      <c r="I254" s="6">
        <v>-8.7799999999999989E-2</v>
      </c>
    </row>
    <row r="255" spans="3:9" ht="15.5" x14ac:dyDescent="0.35">
      <c r="C255" t="s">
        <v>283</v>
      </c>
      <c r="I255" s="6">
        <v>-6.2800000000000009E-2</v>
      </c>
    </row>
    <row r="256" spans="3:9" ht="15.5" x14ac:dyDescent="0.35">
      <c r="C256" t="s">
        <v>284</v>
      </c>
      <c r="I256" s="6">
        <v>-7.0099999999999996E-2</v>
      </c>
    </row>
    <row r="257" spans="3:9" ht="15.5" x14ac:dyDescent="0.35">
      <c r="C257" t="s">
        <v>285</v>
      </c>
      <c r="D257" s="6">
        <v>68.25</v>
      </c>
    </row>
    <row r="258" spans="3:9" ht="15.5" x14ac:dyDescent="0.35">
      <c r="C258" t="s">
        <v>286</v>
      </c>
      <c r="D258" s="6">
        <v>51.51</v>
      </c>
    </row>
    <row r="259" spans="3:9" ht="15.5" x14ac:dyDescent="0.35">
      <c r="C259" t="s">
        <v>287</v>
      </c>
      <c r="D259" s="6">
        <v>1245.3</v>
      </c>
    </row>
    <row r="260" spans="3:9" ht="15.5" x14ac:dyDescent="0.35">
      <c r="C260" t="s">
        <v>288</v>
      </c>
      <c r="D260" s="6">
        <v>-1125.54</v>
      </c>
    </row>
    <row r="261" spans="3:9" ht="15.5" x14ac:dyDescent="0.35">
      <c r="C261" t="s">
        <v>289</v>
      </c>
      <c r="D261" s="6">
        <v>1.33</v>
      </c>
    </row>
    <row r="262" spans="3:9" ht="15.5" x14ac:dyDescent="0.35">
      <c r="C262" t="s">
        <v>290</v>
      </c>
      <c r="I262" s="6">
        <v>0.13</v>
      </c>
    </row>
    <row r="263" spans="3:9" ht="15.5" x14ac:dyDescent="0.35">
      <c r="C263" t="s">
        <v>291</v>
      </c>
      <c r="I263" s="6">
        <v>9.43</v>
      </c>
    </row>
    <row r="264" spans="3:9" ht="15.5" x14ac:dyDescent="0.35">
      <c r="C264" t="s">
        <v>52</v>
      </c>
      <c r="I264" s="5">
        <v>253000000000</v>
      </c>
    </row>
    <row r="265" spans="3:9" ht="15.5" x14ac:dyDescent="0.35">
      <c r="C265" t="s">
        <v>292</v>
      </c>
      <c r="I265" s="5">
        <v>446000000000</v>
      </c>
    </row>
    <row r="266" spans="3:9" ht="15.5" x14ac:dyDescent="0.35">
      <c r="C266" t="s">
        <v>293</v>
      </c>
      <c r="I266" s="5">
        <v>13310000000</v>
      </c>
    </row>
    <row r="267" spans="3:9" ht="15.5" x14ac:dyDescent="0.35">
      <c r="C267" t="s">
        <v>294</v>
      </c>
      <c r="I267" s="6">
        <v>0.79559999999999997</v>
      </c>
    </row>
    <row r="268" spans="3:9" ht="15.5" x14ac:dyDescent="0.35">
      <c r="C268" t="s">
        <v>295</v>
      </c>
      <c r="D268" s="6">
        <v>0.40079999999999999</v>
      </c>
    </row>
    <row r="269" spans="3:9" ht="15.5" x14ac:dyDescent="0.35">
      <c r="C269" t="s">
        <v>296</v>
      </c>
      <c r="D269" s="6">
        <v>-0.19269999999999998</v>
      </c>
    </row>
    <row r="270" spans="3:9" ht="15.5" x14ac:dyDescent="0.35">
      <c r="C270" t="s">
        <v>297</v>
      </c>
      <c r="D270" s="6">
        <v>-4.0099999999999997E-2</v>
      </c>
    </row>
    <row r="271" spans="3:9" ht="15.5" x14ac:dyDescent="0.35">
      <c r="C271" t="s">
        <v>298</v>
      </c>
      <c r="D271" s="6">
        <v>-0.16649999999999998</v>
      </c>
    </row>
    <row r="272" spans="3:9" ht="15.5" x14ac:dyDescent="0.35">
      <c r="C272" t="s">
        <v>299</v>
      </c>
      <c r="D272" s="6">
        <v>-0.21510000000000001</v>
      </c>
    </row>
    <row r="273" spans="3:9" ht="15.5" x14ac:dyDescent="0.35">
      <c r="C273" t="s">
        <v>300</v>
      </c>
      <c r="D273" s="6">
        <v>0.89790000000000003</v>
      </c>
    </row>
    <row r="274" spans="3:9" ht="15.5" x14ac:dyDescent="0.35">
      <c r="C274" t="s">
        <v>301</v>
      </c>
      <c r="I274" s="5">
        <v>5</v>
      </c>
    </row>
    <row r="275" spans="3:9" ht="15.5" x14ac:dyDescent="0.35">
      <c r="C275" t="s">
        <v>302</v>
      </c>
      <c r="I275" s="6">
        <v>0.75</v>
      </c>
    </row>
    <row r="276" spans="3:9" ht="15.5" x14ac:dyDescent="0.35">
      <c r="C276" t="s">
        <v>303</v>
      </c>
      <c r="I276" s="6">
        <v>0.24</v>
      </c>
    </row>
    <row r="277" spans="3:9" ht="15.5" x14ac:dyDescent="0.35">
      <c r="C277" t="s">
        <v>304</v>
      </c>
      <c r="I277" s="6">
        <v>0.42</v>
      </c>
    </row>
    <row r="278" spans="3:9" ht="15.5" x14ac:dyDescent="0.35">
      <c r="C278" t="s">
        <v>305</v>
      </c>
      <c r="I278" s="6">
        <v>0.35</v>
      </c>
    </row>
    <row r="279" spans="3:9" ht="15.5" x14ac:dyDescent="0.35">
      <c r="C279" t="s">
        <v>306</v>
      </c>
      <c r="I279" s="6">
        <v>0.44</v>
      </c>
    </row>
    <row r="280" spans="3:9" ht="15.5" x14ac:dyDescent="0.35">
      <c r="C280" t="s">
        <v>307</v>
      </c>
      <c r="I280" s="6">
        <v>0.88</v>
      </c>
    </row>
    <row r="281" spans="3:9" ht="15.5" x14ac:dyDescent="0.35">
      <c r="C281" t="s">
        <v>308</v>
      </c>
      <c r="I281" s="6">
        <v>0.28000000000000003</v>
      </c>
    </row>
    <row r="282" spans="3:9" ht="15.5" x14ac:dyDescent="0.35">
      <c r="C282" t="s">
        <v>309</v>
      </c>
      <c r="I282" s="5">
        <v>143000000000</v>
      </c>
    </row>
    <row r="283" spans="3:9" ht="15.5" x14ac:dyDescent="0.35">
      <c r="C283" t="s">
        <v>310</v>
      </c>
      <c r="I283" s="5">
        <v>49000000000</v>
      </c>
    </row>
    <row r="284" spans="3:9" ht="15.5" x14ac:dyDescent="0.35">
      <c r="C284" t="s">
        <v>311</v>
      </c>
      <c r="I284" s="5">
        <v>-26000000000</v>
      </c>
    </row>
    <row r="285" spans="3:9" ht="15.5" x14ac:dyDescent="0.35">
      <c r="C285" t="s">
        <v>312</v>
      </c>
      <c r="I285" s="5">
        <v>-54000000000</v>
      </c>
    </row>
    <row r="286" spans="3:9" ht="15.5" x14ac:dyDescent="0.35">
      <c r="C286" t="s">
        <v>313</v>
      </c>
      <c r="D286" s="5">
        <v>3000000000</v>
      </c>
    </row>
    <row r="287" spans="3:9" ht="15.5" x14ac:dyDescent="0.35">
      <c r="C287" t="s">
        <v>314</v>
      </c>
      <c r="D287" s="5">
        <v>1085000000000</v>
      </c>
    </row>
    <row r="288" spans="3:9" ht="15.5" x14ac:dyDescent="0.35">
      <c r="C288" t="s">
        <v>315</v>
      </c>
      <c r="D288" s="5">
        <v>476000000000</v>
      </c>
    </row>
    <row r="289" spans="3:9" ht="15.5" x14ac:dyDescent="0.35">
      <c r="C289" t="s">
        <v>233</v>
      </c>
      <c r="D289" s="5">
        <v>-131000000000</v>
      </c>
    </row>
    <row r="290" spans="3:9" ht="15.5" x14ac:dyDescent="0.35">
      <c r="C290" t="s">
        <v>232</v>
      </c>
      <c r="I290" s="5">
        <v>616000000000</v>
      </c>
    </row>
    <row r="291" spans="3:9" ht="15.5" x14ac:dyDescent="0.35">
      <c r="C291" t="s">
        <v>231</v>
      </c>
      <c r="D291" s="5">
        <v>144000000000</v>
      </c>
    </row>
    <row r="292" spans="3:9" ht="15.5" x14ac:dyDescent="0.35">
      <c r="C292" t="s">
        <v>230</v>
      </c>
      <c r="D292" s="5">
        <v>59000000000</v>
      </c>
    </row>
    <row r="293" spans="3:9" ht="15.5" x14ac:dyDescent="0.35">
      <c r="C293" t="s">
        <v>23</v>
      </c>
      <c r="D293" s="5">
        <v>203000000000</v>
      </c>
    </row>
    <row r="294" spans="3:9" ht="15.5" x14ac:dyDescent="0.35">
      <c r="C294" t="s">
        <v>20</v>
      </c>
      <c r="D294" s="5">
        <v>200000000000</v>
      </c>
    </row>
    <row r="295" spans="3:9" ht="15.5" x14ac:dyDescent="0.35">
      <c r="C295" t="s">
        <v>316</v>
      </c>
      <c r="I295" s="5">
        <v>609000000000</v>
      </c>
    </row>
    <row r="296" spans="3:9" ht="15.5" x14ac:dyDescent="0.35">
      <c r="C296" t="s">
        <v>317</v>
      </c>
      <c r="I296" s="5">
        <v>30000000000</v>
      </c>
    </row>
    <row r="297" spans="3:9" ht="15.5" x14ac:dyDescent="0.35">
      <c r="C297" t="s">
        <v>318</v>
      </c>
      <c r="I297" s="5">
        <v>-6000000000</v>
      </c>
    </row>
    <row r="298" spans="3:9" ht="15.5" x14ac:dyDescent="0.35">
      <c r="C298" t="s">
        <v>319</v>
      </c>
      <c r="I298" s="5">
        <v>-22000000000</v>
      </c>
    </row>
    <row r="299" spans="3:9" ht="15.5" x14ac:dyDescent="0.35">
      <c r="C299" t="s">
        <v>320</v>
      </c>
      <c r="I299" s="5">
        <v>-5000000000</v>
      </c>
    </row>
    <row r="300" spans="3:9" ht="15.5" x14ac:dyDescent="0.35">
      <c r="C300" t="s">
        <v>321</v>
      </c>
      <c r="I300" s="5">
        <v>24000000000</v>
      </c>
    </row>
  </sheetData>
  <pageMargins left="0.7" right="0.7" top="0.75" bottom="0.75" header="0.3" footer="0.3"/>
  <ignoredErrors>
    <ignoredError sqref="A1:U30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637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638</v>
      </c>
      <c r="D2" s="2" vm="83">
        <f ca="1">IFERROR(_xlfn.STOCKHISTORY("XIDX:" &amp; $C$1, D3, , 0, 0, 1), "Libur")</f>
        <v>555</v>
      </c>
      <c r="H2" s="2" vm="83">
        <f ca="1">IFERROR(INDEX(D2:G2,COUNT(D2:G2)),"")</f>
        <v>555</v>
      </c>
      <c r="I2" s="2" vm="62">
        <f t="shared" ref="I2:R2" ca="1" si="0">IFERROR(_xlfn.STOCKHISTORY("XIDX:" &amp; $C$1, I1, , 0, 0, 1), "Libur")</f>
        <v>520</v>
      </c>
      <c r="J2" s="2" vm="84">
        <f t="shared" ca="1" si="0"/>
        <v>374</v>
      </c>
      <c r="K2" s="2" vm="85">
        <f t="shared" ca="1" si="0"/>
        <v>450</v>
      </c>
      <c r="L2" s="2" vm="68">
        <f t="shared" ca="1" si="0"/>
        <v>210</v>
      </c>
      <c r="M2" s="2" vm="70">
        <f t="shared" ca="1" si="0"/>
        <v>240</v>
      </c>
      <c r="N2" s="2" vm="86">
        <f t="shared" ca="1" si="0"/>
        <v>234</v>
      </c>
      <c r="O2" s="2" vm="87">
        <f t="shared" ca="1" si="0"/>
        <v>260</v>
      </c>
      <c r="P2" s="2" vm="88">
        <f t="shared" ca="1" si="0"/>
        <v>258</v>
      </c>
      <c r="Q2" s="2" vm="89">
        <f t="shared" ca="1" si="0"/>
        <v>314</v>
      </c>
      <c r="R2" s="2" vm="90">
        <f t="shared" ca="1" si="0"/>
        <v>336</v>
      </c>
    </row>
    <row r="3" spans="1:18" ht="15.5" x14ac:dyDescent="0.35">
      <c r="D3" s="1">
        <v>46142</v>
      </c>
      <c r="H3" s="1">
        <f>IFERROR(INDEX(D3:G3,COUNT(D3:G3)),"")</f>
        <v>46142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51779690</v>
      </c>
      <c r="H4" s="2">
        <f>IFERROR(SUM(D4:G4)*(4/MAX(1,COUNT(D4:G4))),"")</f>
        <v>207118760</v>
      </c>
      <c r="I4" s="2">
        <f t="shared" ref="I4:R4" si="1">IFERROR(INDEX(I51:I500,MATCH($C$4,$C$51:$C$500,0)),"")</f>
        <v>230498385</v>
      </c>
      <c r="J4" s="2">
        <f t="shared" si="1"/>
        <v>262333332</v>
      </c>
      <c r="K4" s="2">
        <f t="shared" si="1"/>
        <v>247785585</v>
      </c>
      <c r="L4" s="2">
        <f t="shared" si="1"/>
        <v>226241027</v>
      </c>
      <c r="M4" s="2">
        <f t="shared" si="1"/>
        <v>231062757</v>
      </c>
      <c r="N4" s="2">
        <f t="shared" si="1"/>
        <v>150238558</v>
      </c>
      <c r="O4" s="2">
        <f t="shared" si="1"/>
        <v>200584999</v>
      </c>
      <c r="P4" s="2">
        <f t="shared" si="1"/>
        <v>198347941</v>
      </c>
      <c r="Q4" s="2">
        <f t="shared" si="1"/>
        <v>141178215</v>
      </c>
      <c r="R4" s="2">
        <f t="shared" si="1"/>
        <v>128964350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2191015</v>
      </c>
      <c r="H5" s="2">
        <f>IFERROR(SUM(D5:G5)*(4/MAX(1,COUNT(D5:G5))),"")</f>
        <v>8764060</v>
      </c>
      <c r="I5" s="2">
        <f t="shared" ref="I5:R5" si="2">IFERROR(INDEX(I51:I500,MATCH($C$5,$C$51:$C$500,0)),"")</f>
        <v>8773187</v>
      </c>
      <c r="J5" s="2">
        <f t="shared" si="2"/>
        <v>5953033</v>
      </c>
      <c r="K5" s="2">
        <f t="shared" si="2"/>
        <v>7532208</v>
      </c>
      <c r="L5" s="2">
        <f t="shared" si="2"/>
        <v>2958210</v>
      </c>
      <c r="M5" s="2">
        <f t="shared" si="2"/>
        <v>88410</v>
      </c>
      <c r="N5" s="2">
        <f t="shared" si="2"/>
        <v>-1558328</v>
      </c>
      <c r="O5" s="2">
        <f t="shared" si="2"/>
        <v>2738915</v>
      </c>
      <c r="P5" s="2">
        <f t="shared" si="2"/>
        <v>2617393</v>
      </c>
      <c r="Q5" s="2">
        <f t="shared" si="2"/>
        <v>1019161</v>
      </c>
      <c r="R5" s="2">
        <f t="shared" si="2"/>
        <v>4942050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86197875</v>
      </c>
      <c r="H6" s="2">
        <f>IFERROR(INDEX(D6:G6,COUNT(D6:G6)),"")</f>
        <v>86197875</v>
      </c>
      <c r="I6" s="2">
        <f t="shared" ref="I6:R6" si="3">IFERROR(INDEX(I51:I500,MATCH($C$6,$C$51:$C$500,0)),"")</f>
        <v>86197875</v>
      </c>
      <c r="J6" s="2">
        <f t="shared" si="3"/>
        <v>79505488</v>
      </c>
      <c r="K6" s="2">
        <f t="shared" si="3"/>
        <v>76269180</v>
      </c>
      <c r="L6" s="2">
        <f t="shared" si="3"/>
        <v>69997918</v>
      </c>
      <c r="M6" s="2">
        <f t="shared" si="3"/>
        <v>67037295</v>
      </c>
      <c r="N6" s="2">
        <f t="shared" si="3"/>
        <v>66943059</v>
      </c>
      <c r="O6" s="2">
        <f t="shared" si="3"/>
        <v>69376012</v>
      </c>
      <c r="P6" s="2">
        <f t="shared" si="3"/>
        <v>67410321</v>
      </c>
      <c r="Q6" s="2">
        <f t="shared" si="3"/>
        <v>65202915</v>
      </c>
      <c r="R6" s="2">
        <f t="shared" si="3"/>
        <v>65957750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1.22</v>
      </c>
      <c r="H7" s="3">
        <f>IFERROR(INDEX(D7:G7,COUNT(D7:G7)),"")</f>
        <v>1.22</v>
      </c>
      <c r="I7" s="3">
        <f t="shared" ref="I7:R7" si="4">IFERROR(INDEX(I51:I500,MATCH($C$7,$C$51:$C$500,0))/1000000000,"")</f>
        <v>1.22</v>
      </c>
      <c r="J7" s="3">
        <f t="shared" si="4"/>
        <v>1.22</v>
      </c>
      <c r="K7" s="3">
        <f t="shared" si="4"/>
        <v>1.22</v>
      </c>
      <c r="L7" s="3">
        <f t="shared" si="4"/>
        <v>1.22</v>
      </c>
      <c r="M7" s="3">
        <f t="shared" si="4"/>
        <v>1.22</v>
      </c>
      <c r="N7" s="3">
        <f t="shared" si="4"/>
        <v>1.22</v>
      </c>
      <c r="O7" s="3">
        <f t="shared" si="4"/>
        <v>1.22</v>
      </c>
      <c r="P7" s="3">
        <f t="shared" si="4"/>
        <v>1.22</v>
      </c>
      <c r="Q7" s="3">
        <f t="shared" si="4"/>
        <v>1.22</v>
      </c>
      <c r="R7" s="3">
        <f t="shared" si="4"/>
        <v>1.22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-30000000000</v>
      </c>
      <c r="H8" s="2">
        <f>IFERROR(INDEX(D8:G8,COUNT(D8:G8)),"")</f>
        <v>-30000000000</v>
      </c>
      <c r="I8" s="2">
        <f t="shared" ref="I8:R8" si="5">IFERROR(INDEX(I51:I500,MATCH($C$8,$C$51:$C$500,0)),"")</f>
        <v>290000000000</v>
      </c>
      <c r="J8" s="2">
        <f t="shared" si="5"/>
        <v>-70000000000</v>
      </c>
      <c r="K8" s="2">
        <f t="shared" si="5"/>
        <v>353000000000</v>
      </c>
      <c r="L8" s="2">
        <f t="shared" si="5"/>
        <v>-74000000000</v>
      </c>
      <c r="M8" s="2">
        <f t="shared" si="5"/>
        <v>-244000000000</v>
      </c>
      <c r="N8" s="2">
        <f t="shared" si="5"/>
        <v>-9000000000</v>
      </c>
      <c r="O8" s="2">
        <f t="shared" si="5"/>
        <v>-1000000000</v>
      </c>
      <c r="P8" s="2">
        <f t="shared" si="5"/>
        <v>101000000000</v>
      </c>
      <c r="Q8" s="2">
        <f t="shared" si="5"/>
        <v>-230000000000</v>
      </c>
      <c r="R8" s="2">
        <f t="shared" si="5"/>
        <v>166000000000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-24.88</v>
      </c>
      <c r="H9" s="3">
        <f>IFERROR(INDEX(D9:G9,COUNT(D9:G9)),"")</f>
        <v>-24.88</v>
      </c>
      <c r="I9" s="3">
        <f t="shared" ref="I9:R9" si="6">IFERROR(INDEX(I51:I500,MATCH($C$9,$C$51:$C$500,0)),"")</f>
        <v>237.33</v>
      </c>
      <c r="J9" s="3">
        <f t="shared" si="6"/>
        <v>-56.83</v>
      </c>
      <c r="K9" s="3">
        <f t="shared" si="6"/>
        <v>288.51</v>
      </c>
      <c r="L9" s="3">
        <f t="shared" si="6"/>
        <v>-60.84</v>
      </c>
      <c r="M9" s="3">
        <f t="shared" si="6"/>
        <v>-199.33</v>
      </c>
      <c r="N9" s="3">
        <f t="shared" si="6"/>
        <v>-6.96</v>
      </c>
      <c r="O9" s="3">
        <f t="shared" si="6"/>
        <v>-1.1000000000000001</v>
      </c>
      <c r="P9" s="3">
        <f t="shared" si="6"/>
        <v>82.22</v>
      </c>
      <c r="Q9" s="3">
        <f t="shared" si="6"/>
        <v>-187.79</v>
      </c>
      <c r="R9" s="3">
        <f t="shared" si="6"/>
        <v>135.22999999999999</v>
      </c>
    </row>
    <row r="10" spans="1:18" ht="15.5" x14ac:dyDescent="0.35">
      <c r="C10" t="s">
        <v>17</v>
      </c>
      <c r="D10" s="3">
        <f ca="1">IFERROR(IF(D9=0,"",D2/D9),"")</f>
        <v>-22.307073954983924</v>
      </c>
      <c r="I10" s="3">
        <f t="shared" ref="I10:R10" ca="1" si="7">IFERROR(IF(I9=0,"",I2/I9),"")</f>
        <v>2.1910420090169804</v>
      </c>
      <c r="J10" s="3">
        <f t="shared" ca="1" si="7"/>
        <v>-6.5810311455217319</v>
      </c>
      <c r="K10" s="3">
        <f t="shared" ca="1" si="7"/>
        <v>1.5597379640220443</v>
      </c>
      <c r="L10" s="3">
        <f t="shared" ca="1" si="7"/>
        <v>-3.4516765285996054</v>
      </c>
      <c r="M10" s="3">
        <f t="shared" ca="1" si="7"/>
        <v>-1.2040335122660912</v>
      </c>
      <c r="N10" s="3">
        <f t="shared" ca="1" si="7"/>
        <v>-33.620689655172413</v>
      </c>
      <c r="O10" s="3">
        <f t="shared" ca="1" si="7"/>
        <v>-236.36363636363635</v>
      </c>
      <c r="P10" s="3">
        <f t="shared" ca="1" si="7"/>
        <v>3.1379226465580152</v>
      </c>
      <c r="Q10" s="3">
        <f t="shared" ca="1" si="7"/>
        <v>-1.6720805154694074</v>
      </c>
      <c r="R10" s="3">
        <f t="shared" ca="1" si="7"/>
        <v>2.4846557716483031</v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11076827</v>
      </c>
      <c r="H11" s="2">
        <f>IFERROR(INDEX(D11:G11,COUNT(D11:G11)),"")</f>
        <v>11076827</v>
      </c>
      <c r="I11" s="2">
        <f t="shared" ref="I11:R11" si="8">IFERROR(INDEX(I51:I500,MATCH($C$11,$C$51:$C$500,0)),"")</f>
        <v>11076827</v>
      </c>
      <c r="J11" s="2">
        <f t="shared" si="8"/>
        <v>7786381</v>
      </c>
      <c r="K11" s="2">
        <f t="shared" si="8"/>
        <v>4627493</v>
      </c>
      <c r="L11" s="2">
        <f t="shared" si="8"/>
        <v>2553565</v>
      </c>
      <c r="M11" s="2">
        <f t="shared" si="8"/>
        <v>4252326</v>
      </c>
      <c r="N11" s="2">
        <f t="shared" si="8"/>
        <v>7033566</v>
      </c>
      <c r="O11" s="2">
        <f t="shared" si="8"/>
        <v>8111901</v>
      </c>
      <c r="P11" s="2">
        <f t="shared" si="8"/>
        <v>8715325</v>
      </c>
      <c r="Q11" s="2">
        <f t="shared" si="8"/>
        <v>2460746</v>
      </c>
      <c r="R11" s="2">
        <f t="shared" si="8"/>
        <v>21187398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-185000000000</v>
      </c>
      <c r="H12" s="2">
        <f>IFERROR(INDEX(D12:G12,COUNT(D12:G12)),"")</f>
        <v>-185000000000</v>
      </c>
      <c r="I12" s="2">
        <f t="shared" ref="I12:R12" si="9">IFERROR(INDEX(I51:I500,MATCH($C$12,$C$51:$C$500,0)),"")</f>
        <v>-185000000000</v>
      </c>
      <c r="J12" s="2">
        <f t="shared" si="9"/>
        <v>71000000000</v>
      </c>
      <c r="K12" s="2">
        <f t="shared" si="9"/>
        <v>-39000000000</v>
      </c>
      <c r="L12" s="2">
        <f t="shared" si="9"/>
        <v>299000000000</v>
      </c>
      <c r="M12" s="2">
        <f t="shared" si="9"/>
        <v>199000000000</v>
      </c>
      <c r="N12" s="2">
        <f t="shared" si="9"/>
        <v>-43000000000</v>
      </c>
      <c r="O12" s="2">
        <f t="shared" si="9"/>
        <v>-74000000000</v>
      </c>
      <c r="P12" s="2">
        <f t="shared" si="9"/>
        <v>-126000000000</v>
      </c>
      <c r="Q12" s="2">
        <f t="shared" si="9"/>
        <v>-33000000000</v>
      </c>
      <c r="R12" s="2">
        <f t="shared" si="9"/>
        <v>-285000000000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197000000000</v>
      </c>
      <c r="K13" s="2">
        <f t="shared" si="10"/>
        <v>32000000000</v>
      </c>
      <c r="L13" s="2">
        <f t="shared" si="10"/>
        <v>339000000000</v>
      </c>
      <c r="M13" s="2">
        <f t="shared" si="10"/>
        <v>260000000000</v>
      </c>
      <c r="N13" s="2">
        <f t="shared" si="10"/>
        <v>56000000000</v>
      </c>
      <c r="O13" s="2">
        <f t="shared" si="10"/>
        <v>39000000000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>
        <f>IFERROR(INDEX(D51:D500,MATCH($C$14,$C$51:$C$500,0)),"")</f>
        <v>-10858</v>
      </c>
      <c r="H14" s="2">
        <f>IFERROR(SUM(D14:G14)*(4/MAX(1,COUNT(D14:G14))),"")</f>
        <v>-43432</v>
      </c>
      <c r="I14" s="2">
        <f t="shared" ref="I14:R14" si="11">IFERROR(INDEX(I51:I500,MATCH($C$14,$C$51:$C$500,0)),"")</f>
        <v>-369229</v>
      </c>
      <c r="J14" s="2">
        <f t="shared" si="11"/>
        <v>-419154</v>
      </c>
      <c r="K14" s="2">
        <f t="shared" si="11"/>
        <v>-836596</v>
      </c>
      <c r="L14" s="2">
        <f t="shared" si="11"/>
        <v>-833848</v>
      </c>
      <c r="M14" s="2">
        <f t="shared" si="11"/>
        <v>-112852</v>
      </c>
      <c r="N14" s="2">
        <f t="shared" si="11"/>
        <v>-171018</v>
      </c>
      <c r="O14" s="2">
        <f t="shared" si="11"/>
        <v>-268390</v>
      </c>
      <c r="P14" s="2">
        <f t="shared" si="11"/>
        <v>-90767</v>
      </c>
      <c r="Q14" s="2">
        <f t="shared" si="11"/>
        <v>-25780</v>
      </c>
      <c r="R14" s="2">
        <f t="shared" si="11"/>
        <v>-22476</v>
      </c>
    </row>
    <row r="15" spans="1:18" ht="15.5" x14ac:dyDescent="0.35">
      <c r="C15" t="s">
        <v>27</v>
      </c>
      <c r="D15" s="2">
        <f>IFERROR(INDEX(D51:D500,MATCH($C$15,$C$51:$C$500,0)),"")</f>
        <v>-453875</v>
      </c>
      <c r="H15" s="2">
        <f>IFERROR(SUM(D15:G15)*(4/MAX(1,COUNT(D15:G15))),"")</f>
        <v>-1815500</v>
      </c>
      <c r="I15" s="2">
        <f t="shared" ref="I15:R15" si="12">IFERROR(INDEX(I51:I500,MATCH($C$15,$C$51:$C$500,0)),"")</f>
        <v>-2277974</v>
      </c>
      <c r="J15" s="2">
        <f t="shared" si="12"/>
        <v>-1556726</v>
      </c>
      <c r="K15" s="2">
        <f t="shared" si="12"/>
        <v>-2080535</v>
      </c>
      <c r="L15" s="2">
        <f t="shared" si="12"/>
        <v>-915209</v>
      </c>
      <c r="M15" s="2">
        <f t="shared" si="12"/>
        <v>281049</v>
      </c>
      <c r="N15" s="2">
        <f t="shared" si="12"/>
        <v>313261</v>
      </c>
      <c r="O15" s="2">
        <f t="shared" si="12"/>
        <v>-1240279</v>
      </c>
      <c r="P15" s="2">
        <f t="shared" si="12"/>
        <v>-739842</v>
      </c>
      <c r="Q15" s="2">
        <f t="shared" si="12"/>
        <v>-450752</v>
      </c>
      <c r="R15" s="2">
        <f t="shared" si="12"/>
        <v>-1669928</v>
      </c>
    </row>
    <row r="16" spans="1:18" ht="15.5" x14ac:dyDescent="0.35">
      <c r="C16" t="s">
        <v>28</v>
      </c>
      <c r="D16" s="2">
        <f>IFERROR(INDEX(D51:D500,MATCH($C$16,$C$51:$C$500,0)),"")</f>
        <v>2141727</v>
      </c>
      <c r="H16" s="2">
        <f>IFERROR(SUM(D16:G16)*(4/MAX(1,COUNT(D16:G16))),"")</f>
        <v>8566908</v>
      </c>
      <c r="I16" s="2">
        <f t="shared" ref="I16:R16" si="13">IFERROR(INDEX(I51:I500,MATCH($C$16,$C$51:$C$500,0)),"")</f>
        <v>10547998</v>
      </c>
      <c r="J16" s="2">
        <f t="shared" si="13"/>
        <v>7278486</v>
      </c>
      <c r="K16" s="2">
        <f t="shared" si="13"/>
        <v>9604936</v>
      </c>
      <c r="L16" s="2">
        <f t="shared" si="13"/>
        <v>4403102</v>
      </c>
      <c r="M16" s="2">
        <f t="shared" si="13"/>
        <v>-769175</v>
      </c>
      <c r="N16" s="2">
        <f t="shared" si="13"/>
        <v>-1612302</v>
      </c>
      <c r="O16" s="2">
        <f t="shared" si="13"/>
        <v>3587045</v>
      </c>
      <c r="P16" s="2">
        <f t="shared" si="13"/>
        <v>2828979</v>
      </c>
      <c r="Q16" s="2">
        <f t="shared" si="13"/>
        <v>1684339</v>
      </c>
      <c r="R16" s="2">
        <f t="shared" si="13"/>
        <v>6600460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677100000000</v>
      </c>
      <c r="H20" s="2">
        <f t="shared" ref="H20:R20" ca="1" si="14">IFERROR(H21*H2,"")</f>
        <v>677100000000</v>
      </c>
      <c r="I20" s="2">
        <f t="shared" ca="1" si="14"/>
        <v>634400000000</v>
      </c>
      <c r="J20" s="2">
        <f t="shared" ca="1" si="14"/>
        <v>456280000000</v>
      </c>
      <c r="K20" s="2">
        <f t="shared" ca="1" si="14"/>
        <v>549000000000</v>
      </c>
      <c r="L20" s="2">
        <f t="shared" ca="1" si="14"/>
        <v>256200000000</v>
      </c>
      <c r="M20" s="2">
        <f t="shared" ca="1" si="14"/>
        <v>292800000000</v>
      </c>
      <c r="N20" s="2">
        <f t="shared" ca="1" si="14"/>
        <v>285480000000</v>
      </c>
      <c r="O20" s="2">
        <f t="shared" ca="1" si="14"/>
        <v>317200000000</v>
      </c>
      <c r="P20" s="2">
        <f t="shared" ca="1" si="14"/>
        <v>314760000000</v>
      </c>
      <c r="Q20" s="2">
        <f t="shared" ca="1" si="14"/>
        <v>383080000000</v>
      </c>
      <c r="R20" s="2">
        <f t="shared" ca="1" si="14"/>
        <v>409920000000</v>
      </c>
    </row>
    <row r="21" spans="1:18" ht="15.5" x14ac:dyDescent="0.35">
      <c r="C21" t="s">
        <v>11</v>
      </c>
      <c r="D21" s="2">
        <f>IFERROR(INDEX(D51:D500,MATCH($C$7,$C$51:$C$500,0)),"")</f>
        <v>1220000000</v>
      </c>
      <c r="H21" s="2">
        <f>IFERROR(INDEX(D21:G21,COUNT(D21:G21)),"")</f>
        <v>1220000000</v>
      </c>
      <c r="I21" s="2">
        <f t="shared" ref="I21:R21" si="15">IFERROR(INDEX(I51:I500,MATCH($C$7,$C$51:$C$500,0)),"")</f>
        <v>1220000000</v>
      </c>
      <c r="J21" s="2">
        <f t="shared" si="15"/>
        <v>1220000000</v>
      </c>
      <c r="K21" s="2">
        <f t="shared" si="15"/>
        <v>1220000000</v>
      </c>
      <c r="L21" s="2">
        <f t="shared" si="15"/>
        <v>1220000000</v>
      </c>
      <c r="M21" s="2">
        <f t="shared" si="15"/>
        <v>1220000000</v>
      </c>
      <c r="N21" s="2">
        <f t="shared" si="15"/>
        <v>1220000000</v>
      </c>
      <c r="O21" s="2">
        <f t="shared" si="15"/>
        <v>1220000000</v>
      </c>
      <c r="P21" s="2">
        <f t="shared" si="15"/>
        <v>1220000000</v>
      </c>
      <c r="Q21" s="2">
        <f t="shared" si="15"/>
        <v>1220000000</v>
      </c>
      <c r="R21" s="2">
        <f t="shared" si="15"/>
        <v>1220000000</v>
      </c>
    </row>
    <row r="23" spans="1:18" ht="15.5" x14ac:dyDescent="0.35">
      <c r="B23" t="s">
        <v>53</v>
      </c>
      <c r="C23" t="s">
        <v>54</v>
      </c>
      <c r="D23" s="3">
        <f>IFERROR(D5/D6*100,"")</f>
        <v>2.5418434039122193</v>
      </c>
      <c r="H23" s="3">
        <f t="shared" ref="H23:R23" si="16">IFERROR(H5/H6*100,"")</f>
        <v>10.167373615648877</v>
      </c>
      <c r="I23" s="3">
        <f t="shared" si="16"/>
        <v>10.177962043727875</v>
      </c>
      <c r="J23" s="3">
        <f t="shared" si="16"/>
        <v>7.4875749457697811</v>
      </c>
      <c r="K23" s="3">
        <f t="shared" si="16"/>
        <v>9.8758213999416284</v>
      </c>
      <c r="L23" s="3">
        <f t="shared" si="16"/>
        <v>4.2261399831920716</v>
      </c>
      <c r="M23" s="3">
        <f t="shared" si="16"/>
        <v>0.13188181295202916</v>
      </c>
      <c r="N23" s="3">
        <f t="shared" si="16"/>
        <v>-2.3278410387550412</v>
      </c>
      <c r="O23" s="3">
        <f t="shared" si="16"/>
        <v>3.9479279956305362</v>
      </c>
      <c r="P23" s="3">
        <f t="shared" si="16"/>
        <v>3.8827778316023744</v>
      </c>
      <c r="Q23" s="3">
        <f t="shared" si="16"/>
        <v>1.5630604858693817</v>
      </c>
      <c r="R23" s="3">
        <f t="shared" si="16"/>
        <v>7.4927510413863416</v>
      </c>
    </row>
    <row r="24" spans="1:18" ht="15.5" x14ac:dyDescent="0.35">
      <c r="C24" t="s">
        <v>55</v>
      </c>
      <c r="D24" s="4">
        <f>IFERROR(_xlfn.RRI(5,I23,D23),"")</f>
        <v>-0.24229946677839387</v>
      </c>
      <c r="H24" s="4">
        <f t="shared" ref="H24:R24" si="17">IFERROR(_xlfn.RRI(5,M23,H23),"")</f>
        <v>1.384540893859556</v>
      </c>
      <c r="I24" s="4" t="str">
        <f t="shared" si="17"/>
        <v/>
      </c>
      <c r="J24" s="4">
        <f t="shared" si="17"/>
        <v>0.13656529790918359</v>
      </c>
      <c r="K24" s="4">
        <f t="shared" si="17"/>
        <v>0.20527496872278128</v>
      </c>
      <c r="L24" s="4">
        <f t="shared" si="17"/>
        <v>0.22009491967583572</v>
      </c>
      <c r="M24" s="4">
        <f t="shared" si="17"/>
        <v>-0.55423217214274845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22.98</v>
      </c>
      <c r="H25" s="3">
        <f>IFERROR(INDEX(D25:G25,COUNT(D25:G25)),"")</f>
        <v>22.98</v>
      </c>
      <c r="I25" s="3">
        <f t="shared" ref="I25:R25" si="18">IFERROR(INDEX(I51:I500,MATCH($C$25,$C$51:$C$500,0)),"")</f>
        <v>111.33</v>
      </c>
      <c r="J25" s="3">
        <f t="shared" si="18"/>
        <v>74.09</v>
      </c>
      <c r="K25" s="3">
        <f t="shared" si="18"/>
        <v>93.77</v>
      </c>
      <c r="L25" s="3">
        <f t="shared" si="18"/>
        <v>42.39</v>
      </c>
      <c r="M25" s="3">
        <f t="shared" si="18"/>
        <v>-5.71</v>
      </c>
      <c r="N25" s="3">
        <f t="shared" si="18"/>
        <v>-15.47</v>
      </c>
      <c r="O25" s="3">
        <f t="shared" si="18"/>
        <v>27.12</v>
      </c>
      <c r="P25" s="3">
        <f t="shared" si="18"/>
        <v>24.32</v>
      </c>
      <c r="Q25" s="3">
        <f t="shared" si="18"/>
        <v>13.49</v>
      </c>
      <c r="R25" s="3">
        <f t="shared" si="18"/>
        <v>53.61</v>
      </c>
    </row>
    <row r="26" spans="1:18" ht="15.5" x14ac:dyDescent="0.35">
      <c r="C26" t="s">
        <v>58</v>
      </c>
      <c r="D26" s="4">
        <f>IFERROR(_xlfn.RRI(5,I25,D25),"")</f>
        <v>-0.27063055951041992</v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0.22262699880125614</v>
      </c>
      <c r="K26" s="4">
        <f t="shared" si="19"/>
        <v>0.30984548996696826</v>
      </c>
      <c r="L26" s="4">
        <f t="shared" si="19"/>
        <v>0.2573329396948616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4.2442368852459014E-2</v>
      </c>
      <c r="H27" s="3">
        <f t="shared" ref="H27:R27" si="20">IFERROR(H4/H21,"")</f>
        <v>0.16976947540983606</v>
      </c>
      <c r="I27" s="3">
        <f t="shared" si="20"/>
        <v>0.1889331024590164</v>
      </c>
      <c r="J27" s="3">
        <f t="shared" si="20"/>
        <v>0.21502732131147542</v>
      </c>
      <c r="K27" s="3">
        <f t="shared" si="20"/>
        <v>0.20310293852459016</v>
      </c>
      <c r="L27" s="3">
        <f t="shared" si="20"/>
        <v>0.18544346475409837</v>
      </c>
      <c r="M27" s="3">
        <f t="shared" si="20"/>
        <v>0.18939570245901638</v>
      </c>
      <c r="N27" s="3">
        <f t="shared" si="20"/>
        <v>0.12314635901639344</v>
      </c>
      <c r="O27" s="3">
        <f t="shared" si="20"/>
        <v>0.16441393360655737</v>
      </c>
      <c r="P27" s="3">
        <f t="shared" si="20"/>
        <v>0.16258027950819673</v>
      </c>
      <c r="Q27" s="3">
        <f t="shared" si="20"/>
        <v>0.11571984836065574</v>
      </c>
      <c r="R27" s="3">
        <f t="shared" si="20"/>
        <v>0.10570848360655738</v>
      </c>
    </row>
    <row r="28" spans="1:18" ht="15.5" x14ac:dyDescent="0.35">
      <c r="C28" t="s">
        <v>60</v>
      </c>
      <c r="D28" s="4">
        <f>IFERROR(_xlfn.RRI(5,I27,D27),"")</f>
        <v>-0.25818038637562679</v>
      </c>
      <c r="H28" s="4">
        <f t="shared" ref="H28:R28" si="21">IFERROR(_xlfn.RRI(5,M27,H27),"")</f>
        <v>-2.1641782138836052E-2</v>
      </c>
      <c r="I28" s="4">
        <f t="shared" si="21"/>
        <v>8.9374728093450706E-2</v>
      </c>
      <c r="J28" s="4">
        <f t="shared" si="21"/>
        <v>5.5142229484523186E-2</v>
      </c>
      <c r="K28" s="4">
        <f t="shared" si="21"/>
        <v>4.5513556018138335E-2</v>
      </c>
      <c r="L28" s="4">
        <f t="shared" si="21"/>
        <v>9.8906482719863575E-2</v>
      </c>
      <c r="M28" s="4">
        <f t="shared" si="21"/>
        <v>0.1237043329307852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61</v>
      </c>
      <c r="H29" s="4">
        <f t="shared" ref="H29:R29" si="22">IFERROR(((H25-I25)/I25)*100%,"")</f>
        <v>-0.79358663433036913</v>
      </c>
      <c r="I29" s="4">
        <f t="shared" si="22"/>
        <v>0.50263193413416107</v>
      </c>
      <c r="J29" s="4">
        <f t="shared" si="22"/>
        <v>-0.20987522661832136</v>
      </c>
      <c r="K29" s="4">
        <f t="shared" si="22"/>
        <v>1.212078320358575</v>
      </c>
      <c r="L29" s="4">
        <f t="shared" si="22"/>
        <v>-8.4238178633975487</v>
      </c>
      <c r="M29" s="4">
        <f t="shared" si="22"/>
        <v>-0.63089851325145452</v>
      </c>
      <c r="N29" s="4">
        <f t="shared" si="22"/>
        <v>-1.5704277286135695</v>
      </c>
      <c r="O29" s="4">
        <f t="shared" si="22"/>
        <v>0.11513157894736845</v>
      </c>
      <c r="P29" s="4">
        <f t="shared" si="22"/>
        <v>0.80281690140845074</v>
      </c>
      <c r="Q29" s="4">
        <f t="shared" si="22"/>
        <v>-0.74836784182055582</v>
      </c>
      <c r="R29" s="4" t="str">
        <f t="shared" si="22"/>
        <v/>
      </c>
    </row>
    <row r="30" spans="1:18" ht="15.5" x14ac:dyDescent="0.35">
      <c r="C30" t="s">
        <v>62</v>
      </c>
      <c r="H30" s="4">
        <f t="shared" ref="H30:R30" si="23">IFERROR(((H27-I27)/I27)*100%,"")</f>
        <v>-0.10143075405929641</v>
      </c>
      <c r="I30" s="4">
        <f t="shared" si="23"/>
        <v>-0.12135303873622894</v>
      </c>
      <c r="J30" s="4">
        <f t="shared" si="23"/>
        <v>5.8711030345046183E-2</v>
      </c>
      <c r="K30" s="4">
        <f t="shared" si="23"/>
        <v>9.5228342470351252E-2</v>
      </c>
      <c r="L30" s="4">
        <f t="shared" si="23"/>
        <v>-2.0867620825626921E-2</v>
      </c>
      <c r="M30" s="4">
        <f t="shared" si="23"/>
        <v>0.53797240918672817</v>
      </c>
      <c r="N30" s="4">
        <f t="shared" si="23"/>
        <v>-0.25099803699677464</v>
      </c>
      <c r="O30" s="4">
        <f t="shared" si="23"/>
        <v>1.1278453351829774E-2</v>
      </c>
      <c r="P30" s="4">
        <f t="shared" si="23"/>
        <v>0.40494722220421897</v>
      </c>
      <c r="Q30" s="4">
        <f t="shared" si="23"/>
        <v>9.4707297016578623E-2</v>
      </c>
      <c r="R30" s="4" t="str">
        <f t="shared" si="23"/>
        <v/>
      </c>
    </row>
    <row r="32" spans="1:18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1177.47</v>
      </c>
      <c r="H32" s="3">
        <f>IFERROR(INDEX(D32:G32,COUNT(D32:G32)),"")</f>
        <v>1177.47</v>
      </c>
      <c r="I32" s="3">
        <f t="shared" ref="I32:R32" si="24">IFERROR(INDEX(I51:I500,MATCH($C$32,$C$51:$C$500,0)),"")</f>
        <v>1177.47</v>
      </c>
      <c r="J32" s="3">
        <f t="shared" si="24"/>
        <v>1049.49</v>
      </c>
      <c r="K32" s="3">
        <f t="shared" si="24"/>
        <v>962.03</v>
      </c>
      <c r="L32" s="3">
        <f t="shared" si="24"/>
        <v>891.67</v>
      </c>
      <c r="M32" s="3">
        <f t="shared" si="24"/>
        <v>781.99</v>
      </c>
      <c r="N32" s="3">
        <f t="shared" si="24"/>
        <v>771.43</v>
      </c>
      <c r="O32" s="3">
        <f t="shared" si="24"/>
        <v>787.91</v>
      </c>
      <c r="P32" s="3">
        <f t="shared" si="24"/>
        <v>797.52</v>
      </c>
      <c r="Q32" s="3">
        <f t="shared" si="24"/>
        <v>721.71</v>
      </c>
      <c r="R32" s="3">
        <f t="shared" si="24"/>
        <v>724.03</v>
      </c>
    </row>
    <row r="33" spans="1:18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0.44</v>
      </c>
      <c r="H33" s="3">
        <f>IFERROR(INDEX(D33:G33,COUNT(D33:G33)),"")</f>
        <v>0.44</v>
      </c>
      <c r="I33" s="3">
        <f t="shared" ref="I33:R33" si="25">IFERROR(INDEX(I51:I500,MATCH($C$33,$C$51:$C$500,0)),"")</f>
        <v>0.44</v>
      </c>
      <c r="J33" s="3">
        <f t="shared" si="25"/>
        <v>0.36</v>
      </c>
      <c r="K33" s="3">
        <f t="shared" si="25"/>
        <v>0.47</v>
      </c>
      <c r="L33" s="3">
        <f t="shared" si="25"/>
        <v>0.24</v>
      </c>
      <c r="M33" s="3">
        <f t="shared" si="25"/>
        <v>0.31</v>
      </c>
      <c r="N33" s="3">
        <f t="shared" si="25"/>
        <v>0.3</v>
      </c>
      <c r="O33" s="3">
        <f t="shared" si="25"/>
        <v>0.33</v>
      </c>
      <c r="P33" s="3">
        <f t="shared" si="25"/>
        <v>0.32</v>
      </c>
      <c r="Q33" s="3">
        <f t="shared" si="25"/>
        <v>0.44</v>
      </c>
      <c r="R33" s="3">
        <f t="shared" si="25"/>
        <v>0.46</v>
      </c>
    </row>
    <row r="34" spans="1:18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22.63</v>
      </c>
      <c r="H34" s="3">
        <f>IFERROR(INDEX(D34:G34,COUNT(D34:G34)),"")</f>
        <v>22.63</v>
      </c>
      <c r="I34" s="3">
        <f t="shared" ref="I34:R34" si="26">IFERROR(INDEX(I51:I500,MATCH($C$34,$C$51:$C$500,0)),"")</f>
        <v>4.67</v>
      </c>
      <c r="J34" s="3">
        <f t="shared" si="26"/>
        <v>5.05</v>
      </c>
      <c r="K34" s="3">
        <f t="shared" si="26"/>
        <v>4.8</v>
      </c>
      <c r="L34" s="3">
        <f t="shared" si="26"/>
        <v>4.95</v>
      </c>
      <c r="M34" s="3">
        <f t="shared" si="26"/>
        <v>-42.03</v>
      </c>
      <c r="N34" s="3">
        <f t="shared" si="26"/>
        <v>-15.13</v>
      </c>
      <c r="O34" s="3">
        <f t="shared" si="26"/>
        <v>9.59</v>
      </c>
      <c r="P34" s="3">
        <f t="shared" si="26"/>
        <v>10.61</v>
      </c>
      <c r="Q34" s="3">
        <f t="shared" si="26"/>
        <v>23.28</v>
      </c>
      <c r="R34" s="3">
        <f t="shared" si="26"/>
        <v>6.27</v>
      </c>
    </row>
    <row r="35" spans="1:18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0.74</v>
      </c>
      <c r="H35" s="3">
        <f>IFERROR(INDEX(D35:G35,COUNT(D35:G35)),"")</f>
        <v>0.74</v>
      </c>
      <c r="I35" s="3">
        <f t="shared" ref="I35:R35" si="27">IFERROR(INDEX(I51:I500,MATCH($C$35,$C$51:$C$500,0)),"")</f>
        <v>0.17</v>
      </c>
      <c r="J35" s="3">
        <f t="shared" si="27"/>
        <v>0.11</v>
      </c>
      <c r="K35" s="3">
        <f t="shared" si="27"/>
        <v>0.15</v>
      </c>
      <c r="L35" s="3">
        <f t="shared" si="27"/>
        <v>0.08</v>
      </c>
      <c r="M35" s="3">
        <f t="shared" si="27"/>
        <v>0.09</v>
      </c>
      <c r="N35" s="3">
        <f t="shared" si="27"/>
        <v>0.13</v>
      </c>
      <c r="O35" s="3">
        <f t="shared" si="27"/>
        <v>0.11</v>
      </c>
      <c r="P35" s="3">
        <f t="shared" si="27"/>
        <v>0.11</v>
      </c>
      <c r="Q35" s="3">
        <f t="shared" si="27"/>
        <v>0.2</v>
      </c>
      <c r="R35" s="3">
        <f t="shared" si="27"/>
        <v>0.24</v>
      </c>
    </row>
    <row r="36" spans="1:18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R36" si="28">IFERROR(INDEX(H51:H500,MATCH($C$36,$C$51:$C$500,0)),"")</f>
        <v>0.2487</v>
      </c>
      <c r="I36" s="4">
        <f t="shared" si="28"/>
        <v>0</v>
      </c>
      <c r="J36" s="4">
        <f t="shared" si="28"/>
        <v>0.37369999999999998</v>
      </c>
      <c r="K36" s="4">
        <f t="shared" si="28"/>
        <v>0.36590000000000006</v>
      </c>
      <c r="L36" s="4">
        <f t="shared" si="28"/>
        <v>0.37229999999999996</v>
      </c>
      <c r="M36" s="4">
        <f t="shared" si="28"/>
        <v>0</v>
      </c>
      <c r="N36" s="4">
        <f t="shared" si="28"/>
        <v>0</v>
      </c>
      <c r="O36" s="4">
        <f t="shared" si="28"/>
        <v>0.42030000000000001</v>
      </c>
      <c r="P36" s="4">
        <f t="shared" si="28"/>
        <v>0.3614</v>
      </c>
      <c r="Q36" s="4">
        <f t="shared" si="28"/>
        <v>0.37070000000000003</v>
      </c>
      <c r="R36" s="4">
        <f t="shared" si="28"/>
        <v>0.35580000000000001</v>
      </c>
    </row>
    <row r="37" spans="1:18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R37" si="29">IFERROR(INDEX(H51:H500,MATCH($C$37,$C$51:$C$500,0)),"")</f>
        <v>27.69</v>
      </c>
      <c r="I37" s="3">
        <f t="shared" si="29"/>
        <v>0</v>
      </c>
      <c r="J37" s="3">
        <f t="shared" si="29"/>
        <v>27.69</v>
      </c>
      <c r="K37" s="3">
        <f t="shared" si="29"/>
        <v>34.31</v>
      </c>
      <c r="L37" s="3">
        <f t="shared" si="29"/>
        <v>15.78</v>
      </c>
      <c r="M37" s="3">
        <f t="shared" si="29"/>
        <v>0</v>
      </c>
      <c r="N37" s="3">
        <f t="shared" si="29"/>
        <v>0</v>
      </c>
      <c r="O37" s="3">
        <f t="shared" si="29"/>
        <v>11.4</v>
      </c>
      <c r="P37" s="3">
        <f t="shared" si="29"/>
        <v>8.7899999999999991</v>
      </c>
      <c r="Q37" s="3">
        <f t="shared" si="29"/>
        <v>5</v>
      </c>
      <c r="R37" s="3">
        <f t="shared" si="29"/>
        <v>19.07</v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639</v>
      </c>
      <c r="H50" t="s">
        <v>640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84</v>
      </c>
      <c r="C51" t="s">
        <v>5</v>
      </c>
      <c r="D51" s="5">
        <v>51779690</v>
      </c>
      <c r="E51" s="5">
        <v>61261530</v>
      </c>
      <c r="F51" s="5">
        <v>53588391</v>
      </c>
      <c r="G51" s="5">
        <v>63868774</v>
      </c>
      <c r="I51" s="5">
        <v>230498385</v>
      </c>
      <c r="J51" s="5">
        <v>262333332</v>
      </c>
      <c r="K51" s="5">
        <v>247785585</v>
      </c>
      <c r="L51" s="5">
        <v>226241027</v>
      </c>
      <c r="M51" s="5">
        <v>231062757</v>
      </c>
      <c r="N51" s="5">
        <v>150238558</v>
      </c>
      <c r="O51" s="5">
        <v>200584999</v>
      </c>
      <c r="P51" s="5">
        <v>198347941</v>
      </c>
      <c r="Q51" s="5">
        <v>141178215</v>
      </c>
      <c r="R51" s="5">
        <v>128964350</v>
      </c>
    </row>
    <row r="52" spans="2:18" ht="15.5" x14ac:dyDescent="0.35">
      <c r="C52" t="s">
        <v>85</v>
      </c>
      <c r="D52" s="5">
        <v>-47386431</v>
      </c>
      <c r="E52" s="5">
        <v>-56642049</v>
      </c>
      <c r="F52" s="5">
        <v>-48506307</v>
      </c>
      <c r="G52" s="5">
        <v>-58881999</v>
      </c>
      <c r="I52" s="5">
        <v>-211416786</v>
      </c>
      <c r="J52" s="5">
        <v>-245897410</v>
      </c>
      <c r="K52" s="5">
        <v>-227883739</v>
      </c>
      <c r="L52" s="5">
        <v>-212795073</v>
      </c>
      <c r="M52" s="5">
        <v>-223813541</v>
      </c>
      <c r="N52" s="5">
        <v>-144706406</v>
      </c>
      <c r="O52" s="5">
        <v>-187807513</v>
      </c>
      <c r="P52" s="5">
        <v>-186987183</v>
      </c>
      <c r="Q52" s="5">
        <v>-132599993</v>
      </c>
      <c r="R52" s="5">
        <v>-116947069</v>
      </c>
    </row>
    <row r="53" spans="2:18" ht="15.5" x14ac:dyDescent="0.35">
      <c r="C53" t="s">
        <v>86</v>
      </c>
      <c r="D53" s="5">
        <v>4393259</v>
      </c>
      <c r="E53" s="5">
        <v>4619481</v>
      </c>
      <c r="F53" s="5">
        <v>5082084</v>
      </c>
      <c r="G53" s="5">
        <v>4986775</v>
      </c>
      <c r="I53" s="5">
        <v>19081599</v>
      </c>
      <c r="J53" s="5">
        <v>16435922</v>
      </c>
      <c r="K53" s="5">
        <v>19901846</v>
      </c>
      <c r="L53" s="5">
        <v>13445954</v>
      </c>
      <c r="M53" s="5">
        <v>7249216</v>
      </c>
      <c r="N53" s="5">
        <v>5532152</v>
      </c>
      <c r="O53" s="5">
        <v>12777486</v>
      </c>
      <c r="P53" s="5">
        <v>11360758</v>
      </c>
      <c r="Q53" s="5">
        <v>8578222</v>
      </c>
      <c r="R53" s="5">
        <v>12017281</v>
      </c>
    </row>
    <row r="54" spans="2:18" ht="15.5" x14ac:dyDescent="0.35">
      <c r="C54" t="s">
        <v>87</v>
      </c>
      <c r="D54" s="5">
        <v>-2143396</v>
      </c>
      <c r="E54" s="5">
        <v>-2060458</v>
      </c>
      <c r="F54" s="5">
        <v>-2191627</v>
      </c>
      <c r="G54" s="5">
        <v>-1888270</v>
      </c>
      <c r="I54" s="5">
        <v>-8283751</v>
      </c>
      <c r="J54" s="5">
        <v>-8506291</v>
      </c>
      <c r="K54" s="5">
        <v>-9564526</v>
      </c>
      <c r="L54" s="5">
        <v>-7946075</v>
      </c>
      <c r="M54" s="5">
        <v>-8167873</v>
      </c>
      <c r="N54" s="5">
        <v>-7612005</v>
      </c>
      <c r="O54" s="5">
        <v>-7379554</v>
      </c>
      <c r="P54" s="5">
        <v>-8514081</v>
      </c>
      <c r="Q54" s="5">
        <v>-6837998</v>
      </c>
      <c r="R54" s="5">
        <v>-5797676</v>
      </c>
    </row>
    <row r="55" spans="2:18" ht="15.5" x14ac:dyDescent="0.35">
      <c r="C55" t="s">
        <v>89</v>
      </c>
      <c r="D55" s="5">
        <v>-1155456</v>
      </c>
      <c r="E55" s="5">
        <v>-1264304</v>
      </c>
      <c r="F55" s="5">
        <v>-1313616</v>
      </c>
      <c r="G55" s="5">
        <v>-1100666</v>
      </c>
      <c r="I55" s="5">
        <v>-4834042</v>
      </c>
      <c r="J55" s="5">
        <v>-5160002</v>
      </c>
      <c r="K55" s="5">
        <v>-6396441</v>
      </c>
      <c r="L55" s="5">
        <v>-5243920</v>
      </c>
      <c r="M55" s="5">
        <v>-4923002</v>
      </c>
      <c r="N55" s="5">
        <v>-3592614</v>
      </c>
      <c r="O55" s="5">
        <v>-4653725</v>
      </c>
      <c r="P55" s="5">
        <v>-5750468</v>
      </c>
      <c r="Q55" s="5">
        <v>-3853174</v>
      </c>
      <c r="R55" s="5">
        <v>-2945277</v>
      </c>
    </row>
    <row r="56" spans="2:18" ht="15.5" x14ac:dyDescent="0.35">
      <c r="C56" t="s">
        <v>370</v>
      </c>
      <c r="D56" s="5">
        <v>-987940</v>
      </c>
      <c r="E56" s="5">
        <v>-796154</v>
      </c>
      <c r="F56" s="5">
        <v>-878011</v>
      </c>
      <c r="G56" s="5">
        <v>-787604</v>
      </c>
      <c r="I56" s="5">
        <v>-3449709</v>
      </c>
      <c r="J56" s="5">
        <v>-3346289</v>
      </c>
      <c r="K56" s="5">
        <v>-3168085</v>
      </c>
      <c r="L56" s="5">
        <v>-2702155</v>
      </c>
      <c r="M56" s="5">
        <v>-3244871</v>
      </c>
      <c r="N56" s="5">
        <v>-4019391</v>
      </c>
      <c r="O56" s="5">
        <v>-2725829</v>
      </c>
      <c r="P56" s="5">
        <v>-2763613</v>
      </c>
      <c r="Q56" s="5">
        <v>-2984824</v>
      </c>
      <c r="R56" s="5">
        <v>-2852399</v>
      </c>
    </row>
    <row r="57" spans="2:18" ht="15.5" x14ac:dyDescent="0.35">
      <c r="C57" t="s">
        <v>90</v>
      </c>
      <c r="D57" s="5">
        <v>2249863</v>
      </c>
      <c r="E57" s="5">
        <v>2559023</v>
      </c>
      <c r="F57" s="5">
        <v>2890457</v>
      </c>
      <c r="G57" s="5">
        <v>3098505</v>
      </c>
      <c r="I57" s="5">
        <v>10797848</v>
      </c>
      <c r="J57" s="5">
        <v>7929631</v>
      </c>
      <c r="K57" s="5">
        <v>10337320</v>
      </c>
      <c r="L57" s="5">
        <v>5499879</v>
      </c>
      <c r="M57" s="5">
        <v>-918657</v>
      </c>
      <c r="N57" s="5">
        <v>-2079853</v>
      </c>
      <c r="O57" s="5">
        <v>5397932</v>
      </c>
      <c r="P57" s="5">
        <v>2846677</v>
      </c>
      <c r="Q57" s="5">
        <v>1740224</v>
      </c>
      <c r="R57" s="5">
        <v>6219605</v>
      </c>
    </row>
    <row r="58" spans="2:18" ht="15.5" x14ac:dyDescent="0.35">
      <c r="C58" t="s">
        <v>91</v>
      </c>
      <c r="D58" s="5">
        <v>-108136</v>
      </c>
      <c r="E58" s="5">
        <v>49039</v>
      </c>
      <c r="F58" s="5">
        <v>-107168</v>
      </c>
      <c r="G58" s="5">
        <v>-83585</v>
      </c>
      <c r="I58" s="5">
        <v>-249850</v>
      </c>
      <c r="J58" s="5">
        <v>-651145</v>
      </c>
      <c r="K58" s="5">
        <v>-732384</v>
      </c>
      <c r="L58" s="5">
        <v>-1096777</v>
      </c>
      <c r="M58" s="5">
        <v>149482</v>
      </c>
      <c r="N58" s="5">
        <v>467551</v>
      </c>
      <c r="O58" s="5">
        <v>-1810887</v>
      </c>
      <c r="P58" s="5">
        <v>-17698</v>
      </c>
      <c r="Q58" s="5">
        <v>-55885</v>
      </c>
      <c r="R58" s="5">
        <v>380855</v>
      </c>
    </row>
    <row r="59" spans="2:18" ht="15.5" x14ac:dyDescent="0.35">
      <c r="C59" t="s">
        <v>93</v>
      </c>
      <c r="D59" s="5">
        <v>32278</v>
      </c>
      <c r="E59" s="5">
        <v>7964</v>
      </c>
      <c r="F59" s="5">
        <v>3229</v>
      </c>
      <c r="G59" s="5">
        <v>3829</v>
      </c>
      <c r="I59" s="5">
        <v>47300</v>
      </c>
      <c r="J59" s="5">
        <v>22102</v>
      </c>
      <c r="K59" s="5">
        <v>11862</v>
      </c>
      <c r="L59" s="5">
        <v>28835</v>
      </c>
      <c r="M59" s="5">
        <v>26797</v>
      </c>
      <c r="N59" s="5">
        <v>18518</v>
      </c>
      <c r="O59" s="5">
        <v>23436</v>
      </c>
      <c r="P59" s="5">
        <v>25609</v>
      </c>
      <c r="Q59" s="5">
        <v>109419</v>
      </c>
      <c r="R59" s="5">
        <v>96362</v>
      </c>
    </row>
    <row r="60" spans="2:18" ht="15.5" x14ac:dyDescent="0.35">
      <c r="C60" t="s">
        <v>26</v>
      </c>
      <c r="D60" s="5">
        <v>-10858</v>
      </c>
      <c r="E60" s="5">
        <v>-56811</v>
      </c>
      <c r="F60" s="5">
        <v>-135174</v>
      </c>
      <c r="G60" s="5">
        <v>-166386</v>
      </c>
      <c r="I60" s="5">
        <v>-369229</v>
      </c>
      <c r="J60" s="5">
        <v>-419154</v>
      </c>
      <c r="K60" s="5">
        <v>-836596</v>
      </c>
      <c r="L60" s="5">
        <v>-833848</v>
      </c>
      <c r="M60" s="5">
        <v>-112852</v>
      </c>
      <c r="N60" s="5">
        <v>-171018</v>
      </c>
      <c r="O60" s="5">
        <v>-268390</v>
      </c>
      <c r="P60" s="5">
        <v>-90767</v>
      </c>
      <c r="Q60" s="5">
        <v>-25780</v>
      </c>
      <c r="R60" s="5">
        <v>-22476</v>
      </c>
    </row>
    <row r="61" spans="2:18" ht="15.5" x14ac:dyDescent="0.35">
      <c r="C61" t="s">
        <v>95</v>
      </c>
    </row>
    <row r="62" spans="2:18" ht="15.5" x14ac:dyDescent="0.35">
      <c r="C62" t="s">
        <v>96</v>
      </c>
      <c r="D62" s="5">
        <v>-108136</v>
      </c>
      <c r="E62" s="5">
        <v>49039</v>
      </c>
      <c r="F62" s="5">
        <v>-107168</v>
      </c>
      <c r="G62" s="5">
        <v>-83585</v>
      </c>
      <c r="I62" s="5">
        <v>-249850</v>
      </c>
      <c r="J62" s="5">
        <v>-651145</v>
      </c>
      <c r="K62" s="5">
        <v>-732384</v>
      </c>
      <c r="L62" s="5">
        <v>-1096777</v>
      </c>
      <c r="M62" s="5">
        <v>149482</v>
      </c>
      <c r="N62" s="5">
        <v>467551</v>
      </c>
      <c r="O62" s="5">
        <v>-1810887</v>
      </c>
      <c r="P62" s="5">
        <v>-17698</v>
      </c>
      <c r="Q62" s="5">
        <v>-55885</v>
      </c>
      <c r="R62" s="5">
        <v>380855</v>
      </c>
    </row>
    <row r="63" spans="2:18" ht="15.5" x14ac:dyDescent="0.35">
      <c r="C63" t="s">
        <v>28</v>
      </c>
      <c r="D63" s="5">
        <v>2141727</v>
      </c>
      <c r="E63" s="5">
        <v>2608062</v>
      </c>
      <c r="F63" s="5">
        <v>2783289</v>
      </c>
      <c r="G63" s="5">
        <v>3014920</v>
      </c>
      <c r="I63" s="5">
        <v>10547998</v>
      </c>
      <c r="J63" s="5">
        <v>7278486</v>
      </c>
      <c r="K63" s="5">
        <v>9604936</v>
      </c>
      <c r="L63" s="5">
        <v>4403102</v>
      </c>
      <c r="M63" s="5">
        <v>-769175</v>
      </c>
      <c r="N63" s="5">
        <v>-1612302</v>
      </c>
      <c r="O63" s="5">
        <v>3587045</v>
      </c>
      <c r="P63" s="5">
        <v>2828979</v>
      </c>
      <c r="Q63" s="5">
        <v>1684339</v>
      </c>
      <c r="R63" s="5">
        <v>6600460</v>
      </c>
    </row>
    <row r="64" spans="2:18" ht="15.5" x14ac:dyDescent="0.35">
      <c r="C64" t="s">
        <v>27</v>
      </c>
      <c r="D64" s="5">
        <v>-453875</v>
      </c>
      <c r="E64" s="5">
        <v>-561867</v>
      </c>
      <c r="F64" s="5">
        <v>-599795</v>
      </c>
      <c r="G64" s="5">
        <v>-662437</v>
      </c>
      <c r="I64" s="5">
        <v>-2277974</v>
      </c>
      <c r="J64" s="5">
        <v>-1556726</v>
      </c>
      <c r="K64" s="5">
        <v>-2080535</v>
      </c>
      <c r="L64" s="5">
        <v>-915209</v>
      </c>
      <c r="M64" s="5">
        <v>281049</v>
      </c>
      <c r="N64" s="5">
        <v>313261</v>
      </c>
      <c r="O64" s="5">
        <v>-1240279</v>
      </c>
      <c r="P64" s="5">
        <v>-739842</v>
      </c>
      <c r="Q64" s="5">
        <v>-450752</v>
      </c>
      <c r="R64" s="5">
        <v>-1669928</v>
      </c>
    </row>
    <row r="65" spans="2:18" ht="15.5" x14ac:dyDescent="0.35">
      <c r="C65" t="s">
        <v>452</v>
      </c>
    </row>
    <row r="66" spans="2:18" ht="15.5" x14ac:dyDescent="0.35">
      <c r="C66" t="s">
        <v>453</v>
      </c>
    </row>
    <row r="67" spans="2:18" ht="15.5" x14ac:dyDescent="0.35">
      <c r="C67" t="s">
        <v>454</v>
      </c>
      <c r="D67" s="5">
        <v>-453875</v>
      </c>
      <c r="E67" s="5">
        <v>-561867</v>
      </c>
      <c r="F67" s="5">
        <v>-599795</v>
      </c>
      <c r="G67" s="5">
        <v>-662437</v>
      </c>
      <c r="I67" s="5">
        <v>-2277974</v>
      </c>
      <c r="J67" s="5">
        <v>-1556726</v>
      </c>
      <c r="K67" s="5">
        <v>-2080535</v>
      </c>
      <c r="L67" s="5">
        <v>-915209</v>
      </c>
      <c r="M67" s="5">
        <v>281049</v>
      </c>
      <c r="N67" s="5">
        <v>313261</v>
      </c>
      <c r="O67" s="5">
        <v>-1240279</v>
      </c>
      <c r="P67" s="5">
        <v>-739842</v>
      </c>
      <c r="Q67" s="5">
        <v>-450752</v>
      </c>
      <c r="R67" s="5">
        <v>-1669928</v>
      </c>
    </row>
    <row r="68" spans="2:18" ht="15.5" x14ac:dyDescent="0.35">
      <c r="C68" t="s">
        <v>97</v>
      </c>
      <c r="D68" s="5">
        <v>1687852</v>
      </c>
      <c r="E68" s="5">
        <v>2046195</v>
      </c>
      <c r="F68" s="5">
        <v>2183494</v>
      </c>
      <c r="G68" s="5">
        <v>2352483</v>
      </c>
      <c r="I68" s="5">
        <v>8270024</v>
      </c>
      <c r="J68" s="5">
        <v>5721760</v>
      </c>
      <c r="K68" s="5">
        <v>7524401</v>
      </c>
      <c r="L68" s="5">
        <v>3487893</v>
      </c>
      <c r="M68" s="5">
        <v>-488126</v>
      </c>
      <c r="N68" s="5">
        <v>-1299041</v>
      </c>
      <c r="O68" s="5">
        <v>2346766</v>
      </c>
      <c r="P68" s="5">
        <v>2089137</v>
      </c>
      <c r="Q68" s="5">
        <v>1233587</v>
      </c>
      <c r="R68" s="5">
        <v>4930532</v>
      </c>
    </row>
    <row r="69" spans="2:18" ht="15.5" x14ac:dyDescent="0.35">
      <c r="C69" t="s">
        <v>98</v>
      </c>
      <c r="D69" s="5">
        <v>503163</v>
      </c>
      <c r="I69" s="5">
        <v>503163</v>
      </c>
      <c r="J69" s="5">
        <v>231273</v>
      </c>
      <c r="K69" s="5">
        <v>7807</v>
      </c>
      <c r="L69" s="5">
        <v>-529683</v>
      </c>
      <c r="M69" s="5">
        <v>576536</v>
      </c>
      <c r="N69" s="5">
        <v>-259287</v>
      </c>
      <c r="O69" s="5">
        <v>392149</v>
      </c>
      <c r="P69" s="5">
        <v>528256</v>
      </c>
      <c r="Q69" s="5">
        <v>-214426</v>
      </c>
      <c r="R69" s="5">
        <v>11518</v>
      </c>
    </row>
    <row r="70" spans="2:18" ht="15.5" x14ac:dyDescent="0.35">
      <c r="C70" t="s">
        <v>99</v>
      </c>
      <c r="D70" s="5">
        <v>2191015</v>
      </c>
      <c r="E70" s="5">
        <v>2046195</v>
      </c>
      <c r="F70" s="5">
        <v>2183494</v>
      </c>
      <c r="G70" s="5">
        <v>2352483</v>
      </c>
      <c r="I70" s="5">
        <v>8773187</v>
      </c>
      <c r="J70" s="5">
        <v>5953033</v>
      </c>
      <c r="K70" s="5">
        <v>7532208</v>
      </c>
      <c r="L70" s="5">
        <v>2958210</v>
      </c>
      <c r="M70" s="5">
        <v>88410</v>
      </c>
      <c r="N70" s="5">
        <v>-1558328</v>
      </c>
      <c r="O70" s="5">
        <v>2738915</v>
      </c>
      <c r="P70" s="5">
        <v>2617393</v>
      </c>
      <c r="Q70" s="5">
        <v>1019161</v>
      </c>
      <c r="R70" s="5">
        <v>4942050</v>
      </c>
    </row>
    <row r="71" spans="2:18" ht="15.5" x14ac:dyDescent="0.35">
      <c r="C71" t="s">
        <v>100</v>
      </c>
      <c r="D71" s="5">
        <v>1687852</v>
      </c>
      <c r="E71" s="5">
        <v>2046195</v>
      </c>
      <c r="F71" s="5">
        <v>2183494</v>
      </c>
      <c r="G71" s="5">
        <v>2352483</v>
      </c>
      <c r="I71" s="5">
        <v>8270024</v>
      </c>
      <c r="J71" s="5">
        <v>5721760</v>
      </c>
      <c r="K71" s="5">
        <v>7524401</v>
      </c>
      <c r="L71" s="5">
        <v>3487893</v>
      </c>
      <c r="M71" s="5">
        <v>-488126</v>
      </c>
      <c r="N71" s="5">
        <v>-1299041</v>
      </c>
      <c r="O71" s="5">
        <v>2346766</v>
      </c>
      <c r="P71" s="5">
        <v>2089137</v>
      </c>
      <c r="Q71" s="5">
        <v>1233587</v>
      </c>
      <c r="R71" s="5">
        <v>4930532</v>
      </c>
    </row>
    <row r="72" spans="2:18" ht="15.5" x14ac:dyDescent="0.35">
      <c r="C72" t="s">
        <v>7</v>
      </c>
      <c r="D72" s="5">
        <v>2191015</v>
      </c>
      <c r="E72" s="5">
        <v>2046195</v>
      </c>
      <c r="F72" s="5">
        <v>2183494</v>
      </c>
      <c r="G72" s="5">
        <v>2352483</v>
      </c>
      <c r="I72" s="5">
        <v>8773187</v>
      </c>
      <c r="J72" s="5">
        <v>5953033</v>
      </c>
      <c r="K72" s="5">
        <v>7532208</v>
      </c>
      <c r="L72" s="5">
        <v>2958210</v>
      </c>
      <c r="M72" s="5">
        <v>88410</v>
      </c>
      <c r="N72" s="5">
        <v>-1558328</v>
      </c>
      <c r="O72" s="5">
        <v>2738915</v>
      </c>
      <c r="P72" s="5">
        <v>2617393</v>
      </c>
      <c r="Q72" s="5">
        <v>1019161</v>
      </c>
      <c r="R72" s="5">
        <v>4942050</v>
      </c>
    </row>
    <row r="73" spans="2:18" ht="15.5" x14ac:dyDescent="0.35">
      <c r="C73" t="s">
        <v>101</v>
      </c>
      <c r="D73" s="5">
        <v>1687852</v>
      </c>
      <c r="E73" s="5">
        <v>2046195</v>
      </c>
      <c r="F73" s="5">
        <v>2183494</v>
      </c>
      <c r="G73" s="5">
        <v>2352483</v>
      </c>
      <c r="I73" s="5">
        <v>8270024</v>
      </c>
      <c r="J73" s="5">
        <v>5721760</v>
      </c>
      <c r="K73" s="5">
        <v>7524401</v>
      </c>
      <c r="L73" s="5">
        <v>3487893</v>
      </c>
      <c r="M73" s="5">
        <v>-488126</v>
      </c>
      <c r="N73" s="5">
        <v>-1299041</v>
      </c>
      <c r="O73" s="5">
        <v>2346766</v>
      </c>
      <c r="P73" s="5">
        <v>2089137</v>
      </c>
      <c r="Q73" s="5">
        <v>1233587</v>
      </c>
      <c r="R73" s="5">
        <v>4930532</v>
      </c>
    </row>
    <row r="74" spans="2:18" ht="15.5" x14ac:dyDescent="0.35">
      <c r="C74" t="s">
        <v>102</v>
      </c>
      <c r="D74" s="5">
        <v>2191015</v>
      </c>
      <c r="E74" s="5">
        <v>2046195</v>
      </c>
      <c r="F74" s="5">
        <v>2183494</v>
      </c>
      <c r="G74" s="5">
        <v>2352483</v>
      </c>
      <c r="I74" s="5">
        <v>8773187</v>
      </c>
      <c r="J74" s="5">
        <v>5953033</v>
      </c>
      <c r="K74" s="5">
        <v>7532208</v>
      </c>
      <c r="L74" s="5">
        <v>2958210</v>
      </c>
      <c r="M74" s="5">
        <v>88410</v>
      </c>
      <c r="N74" s="5">
        <v>-1558328</v>
      </c>
      <c r="O74" s="5">
        <v>2738915</v>
      </c>
      <c r="P74" s="5">
        <v>2617393</v>
      </c>
      <c r="Q74" s="5">
        <v>1019161</v>
      </c>
      <c r="R74" s="5">
        <v>4942050</v>
      </c>
    </row>
    <row r="75" spans="2:18" ht="15.5" x14ac:dyDescent="0.35">
      <c r="C75" t="s">
        <v>103</v>
      </c>
      <c r="D75" s="5">
        <v>2191015</v>
      </c>
      <c r="E75" s="5">
        <v>2046195</v>
      </c>
      <c r="F75" s="5">
        <v>2183494</v>
      </c>
      <c r="G75" s="5">
        <v>2352483</v>
      </c>
      <c r="I75" s="5">
        <v>8773187</v>
      </c>
      <c r="J75" s="5">
        <v>5953033</v>
      </c>
      <c r="K75" s="5">
        <v>7532208</v>
      </c>
      <c r="L75" s="5">
        <v>2958210</v>
      </c>
      <c r="M75" s="5">
        <v>88410</v>
      </c>
      <c r="N75" s="5">
        <v>-1558328</v>
      </c>
      <c r="O75" s="5">
        <v>2738915</v>
      </c>
      <c r="P75" s="5">
        <v>2617393</v>
      </c>
      <c r="Q75" s="5">
        <v>1019161</v>
      </c>
      <c r="R75" s="5">
        <v>4942050</v>
      </c>
    </row>
    <row r="77" spans="2:18" ht="15.5" x14ac:dyDescent="0.35">
      <c r="B77" t="s">
        <v>104</v>
      </c>
      <c r="C77" t="s">
        <v>105</v>
      </c>
    </row>
    <row r="78" spans="2:18" ht="15.5" x14ac:dyDescent="0.35">
      <c r="C78" t="s">
        <v>106</v>
      </c>
    </row>
    <row r="79" spans="2:18" ht="15.5" x14ac:dyDescent="0.35">
      <c r="C79" t="s">
        <v>19</v>
      </c>
      <c r="D79" s="5">
        <v>11076827</v>
      </c>
      <c r="E79" s="5">
        <v>13007408</v>
      </c>
      <c r="F79" s="5">
        <v>3415810</v>
      </c>
      <c r="G79" s="5">
        <v>7863165</v>
      </c>
      <c r="I79" s="5">
        <v>11076827</v>
      </c>
      <c r="J79" s="5">
        <v>7786381</v>
      </c>
      <c r="K79" s="5">
        <v>4627493</v>
      </c>
      <c r="L79" s="5">
        <v>2553565</v>
      </c>
      <c r="M79" s="5">
        <v>4252326</v>
      </c>
      <c r="N79" s="5">
        <v>7033566</v>
      </c>
      <c r="O79" s="5">
        <v>8111901</v>
      </c>
      <c r="P79" s="5">
        <v>8715325</v>
      </c>
      <c r="Q79" s="5">
        <v>2460746</v>
      </c>
      <c r="R79" s="5">
        <v>21187398</v>
      </c>
    </row>
    <row r="80" spans="2:18" ht="15.5" x14ac:dyDescent="0.35">
      <c r="C80" t="s">
        <v>110</v>
      </c>
      <c r="D80" s="5">
        <v>28715383</v>
      </c>
      <c r="E80" s="5">
        <v>31036340</v>
      </c>
      <c r="F80" s="5">
        <v>33177870</v>
      </c>
      <c r="G80" s="5">
        <v>30044025</v>
      </c>
      <c r="I80" s="5">
        <v>28715383</v>
      </c>
      <c r="J80" s="5">
        <v>30989695</v>
      </c>
      <c r="K80" s="5">
        <v>32855268</v>
      </c>
      <c r="L80" s="5">
        <v>33078753</v>
      </c>
      <c r="M80" s="5">
        <v>23883749</v>
      </c>
      <c r="N80" s="5">
        <v>17395373</v>
      </c>
      <c r="O80" s="5">
        <v>22097453</v>
      </c>
      <c r="P80" s="5">
        <v>21539841</v>
      </c>
      <c r="Q80" s="5">
        <v>18808316</v>
      </c>
      <c r="R80" s="5">
        <v>13010776</v>
      </c>
    </row>
    <row r="81" spans="3:18" ht="15.5" x14ac:dyDescent="0.35">
      <c r="C81" t="s">
        <v>108</v>
      </c>
      <c r="D81" s="5">
        <v>841276</v>
      </c>
      <c r="E81" s="5">
        <v>1063988</v>
      </c>
      <c r="F81" s="5">
        <v>1806639</v>
      </c>
      <c r="G81" s="5">
        <v>1668985</v>
      </c>
      <c r="I81" s="5">
        <v>841276</v>
      </c>
      <c r="J81" s="5">
        <v>1460587</v>
      </c>
      <c r="K81" s="5">
        <v>992986</v>
      </c>
      <c r="L81" s="5">
        <v>2111773</v>
      </c>
      <c r="M81" s="5">
        <v>926697</v>
      </c>
      <c r="N81" s="5">
        <v>743337</v>
      </c>
      <c r="O81" s="5">
        <v>822838</v>
      </c>
      <c r="P81" s="5">
        <v>2670066</v>
      </c>
      <c r="Q81" s="5">
        <v>1395724</v>
      </c>
      <c r="R81" s="5">
        <v>2263730</v>
      </c>
    </row>
    <row r="82" spans="3:18" ht="15.5" x14ac:dyDescent="0.35">
      <c r="C82" t="s">
        <v>107</v>
      </c>
      <c r="D82" s="5">
        <v>14509484</v>
      </c>
      <c r="E82" s="5">
        <v>13944334</v>
      </c>
      <c r="F82" s="5">
        <v>10675365</v>
      </c>
      <c r="G82" s="5">
        <v>13819052</v>
      </c>
      <c r="I82" s="5">
        <v>14509484</v>
      </c>
      <c r="J82" s="5">
        <v>19417423</v>
      </c>
      <c r="K82" s="5">
        <v>17055699</v>
      </c>
      <c r="L82" s="5">
        <v>13938968</v>
      </c>
      <c r="M82" s="5">
        <v>16328575</v>
      </c>
      <c r="N82" s="5">
        <v>13725442</v>
      </c>
      <c r="O82" s="5">
        <v>10529816</v>
      </c>
      <c r="P82" s="5">
        <v>13047018</v>
      </c>
      <c r="Q82" s="5">
        <v>4992964</v>
      </c>
      <c r="R82" s="5">
        <v>3707898</v>
      </c>
    </row>
    <row r="83" spans="3:18" ht="15.5" x14ac:dyDescent="0.35">
      <c r="C83" t="s">
        <v>111</v>
      </c>
      <c r="D83" s="5">
        <v>28715383</v>
      </c>
      <c r="E83" s="5">
        <v>31036340</v>
      </c>
      <c r="F83" s="5">
        <v>33177870</v>
      </c>
      <c r="G83" s="5">
        <v>30044025</v>
      </c>
      <c r="I83" s="5">
        <v>28715383</v>
      </c>
      <c r="J83" s="5">
        <v>30989695</v>
      </c>
      <c r="K83" s="5">
        <v>32855268</v>
      </c>
      <c r="L83" s="5">
        <v>33078753</v>
      </c>
      <c r="M83" s="5">
        <v>23883749</v>
      </c>
      <c r="N83" s="5">
        <v>17395373</v>
      </c>
      <c r="O83" s="5">
        <v>22097453</v>
      </c>
      <c r="P83" s="5">
        <v>21539841</v>
      </c>
      <c r="Q83" s="5">
        <v>18808316</v>
      </c>
      <c r="R83" s="5">
        <v>13010776</v>
      </c>
    </row>
    <row r="84" spans="3:18" ht="15.5" x14ac:dyDescent="0.35">
      <c r="C84" t="s">
        <v>112</v>
      </c>
      <c r="D84" s="5">
        <v>118</v>
      </c>
      <c r="E84" s="5">
        <v>119</v>
      </c>
      <c r="F84" s="5">
        <v>8094</v>
      </c>
      <c r="G84" s="5">
        <v>1817</v>
      </c>
      <c r="I84" s="5">
        <v>118</v>
      </c>
      <c r="J84" s="5">
        <v>904</v>
      </c>
      <c r="K84" s="5">
        <v>18612</v>
      </c>
      <c r="L84" s="5">
        <v>157034</v>
      </c>
      <c r="M84" s="5">
        <v>99764</v>
      </c>
      <c r="N84" s="5">
        <v>20255</v>
      </c>
      <c r="O84" s="5">
        <v>17109</v>
      </c>
      <c r="P84" s="5">
        <v>28885</v>
      </c>
      <c r="Q84" s="5">
        <v>63684</v>
      </c>
      <c r="R84" s="5">
        <v>246096</v>
      </c>
    </row>
    <row r="85" spans="3:18" ht="15.5" x14ac:dyDescent="0.35">
      <c r="C85" t="s">
        <v>113</v>
      </c>
      <c r="D85" s="5">
        <v>118</v>
      </c>
      <c r="E85" s="5">
        <v>119</v>
      </c>
      <c r="F85" s="5">
        <v>8094</v>
      </c>
      <c r="G85" s="5">
        <v>1817</v>
      </c>
      <c r="I85" s="5">
        <v>118</v>
      </c>
      <c r="J85" s="5">
        <v>904</v>
      </c>
      <c r="K85" s="5">
        <v>18612</v>
      </c>
      <c r="L85" s="5">
        <v>157034</v>
      </c>
      <c r="M85" s="5">
        <v>99764</v>
      </c>
      <c r="N85" s="5">
        <v>20255</v>
      </c>
      <c r="O85" s="5">
        <v>17109</v>
      </c>
      <c r="P85" s="5">
        <v>28885</v>
      </c>
      <c r="Q85" s="5">
        <v>63684</v>
      </c>
      <c r="R85" s="5">
        <v>246096</v>
      </c>
    </row>
    <row r="86" spans="3:18" ht="15.5" x14ac:dyDescent="0.35">
      <c r="C86" t="s">
        <v>114</v>
      </c>
      <c r="D86" s="5">
        <v>28971585</v>
      </c>
      <c r="E86" s="5">
        <v>20183754</v>
      </c>
      <c r="F86" s="5">
        <v>30655041</v>
      </c>
      <c r="G86" s="5">
        <v>37243823</v>
      </c>
      <c r="I86" s="5">
        <v>28971585</v>
      </c>
      <c r="J86" s="5">
        <v>40375188</v>
      </c>
      <c r="K86" s="5">
        <v>22427402</v>
      </c>
      <c r="L86" s="5">
        <v>26918867</v>
      </c>
      <c r="M86" s="5">
        <v>24522951</v>
      </c>
      <c r="N86" s="5">
        <v>17399708</v>
      </c>
      <c r="O86" s="5">
        <v>17446489</v>
      </c>
      <c r="P86" s="5">
        <v>22371480</v>
      </c>
      <c r="Q86" s="5">
        <v>19734318</v>
      </c>
      <c r="R86" s="5">
        <v>14922410</v>
      </c>
    </row>
    <row r="87" spans="3:18" ht="15.5" x14ac:dyDescent="0.35">
      <c r="C87" t="s">
        <v>190</v>
      </c>
    </row>
    <row r="88" spans="3:18" ht="15.5" x14ac:dyDescent="0.35">
      <c r="C88" t="s">
        <v>95</v>
      </c>
      <c r="D88" s="5">
        <v>2008721</v>
      </c>
      <c r="E88" s="5">
        <v>2008721</v>
      </c>
      <c r="F88" s="5">
        <v>2008721</v>
      </c>
      <c r="G88" s="5">
        <v>1908721</v>
      </c>
      <c r="I88" s="5">
        <v>2008721</v>
      </c>
      <c r="J88" s="5">
        <v>1908721</v>
      </c>
      <c r="K88" s="5">
        <v>1808721</v>
      </c>
      <c r="L88" s="5">
        <v>1708721</v>
      </c>
      <c r="M88" s="5">
        <v>1708721</v>
      </c>
      <c r="N88" s="5">
        <v>1708721</v>
      </c>
      <c r="O88" s="5">
        <v>1658721</v>
      </c>
      <c r="P88" s="5">
        <v>1608721</v>
      </c>
      <c r="Q88" s="5">
        <v>1588721</v>
      </c>
    </row>
    <row r="89" spans="3:18" ht="15.5" x14ac:dyDescent="0.35">
      <c r="C89" t="s">
        <v>115</v>
      </c>
      <c r="D89" s="5">
        <v>69040338</v>
      </c>
      <c r="E89" s="5">
        <v>65919890</v>
      </c>
      <c r="F89" s="5">
        <v>68836326</v>
      </c>
      <c r="G89" s="5">
        <v>76079870</v>
      </c>
      <c r="I89" s="5">
        <v>69040338</v>
      </c>
      <c r="J89" s="5">
        <v>79703861</v>
      </c>
      <c r="K89" s="5">
        <v>60131546</v>
      </c>
      <c r="L89" s="5">
        <v>62857407</v>
      </c>
      <c r="M89" s="5">
        <v>52930938</v>
      </c>
      <c r="N89" s="5">
        <v>42367446</v>
      </c>
      <c r="O89" s="5">
        <v>47860991</v>
      </c>
      <c r="P89" s="5">
        <v>52805507</v>
      </c>
      <c r="Q89" s="5">
        <v>41223179</v>
      </c>
      <c r="R89" s="5">
        <v>49611456</v>
      </c>
    </row>
    <row r="90" spans="3:18" ht="15.5" x14ac:dyDescent="0.35">
      <c r="C90" t="s">
        <v>116</v>
      </c>
    </row>
    <row r="91" spans="3:18" ht="15.5" x14ac:dyDescent="0.35">
      <c r="C91" t="s">
        <v>118</v>
      </c>
      <c r="D91" s="5">
        <v>34510146</v>
      </c>
      <c r="E91" s="5">
        <v>35200510</v>
      </c>
      <c r="F91" s="5">
        <v>36000481</v>
      </c>
      <c r="G91" s="5">
        <v>36738481</v>
      </c>
      <c r="I91" s="5">
        <v>34510146</v>
      </c>
      <c r="J91" s="5">
        <v>37480364</v>
      </c>
      <c r="K91" s="5">
        <v>39921943</v>
      </c>
      <c r="L91" s="5">
        <v>42765352</v>
      </c>
      <c r="M91" s="5">
        <v>44972381</v>
      </c>
      <c r="N91" s="5">
        <v>41748693</v>
      </c>
      <c r="O91" s="5">
        <v>33017104</v>
      </c>
      <c r="P91" s="5">
        <v>32418145</v>
      </c>
      <c r="Q91" s="5">
        <v>32050036</v>
      </c>
      <c r="R91" s="5">
        <v>23946450</v>
      </c>
    </row>
    <row r="92" spans="3:18" ht="15.5" x14ac:dyDescent="0.35">
      <c r="C92" t="s">
        <v>117</v>
      </c>
      <c r="D92" s="5">
        <v>1498813</v>
      </c>
      <c r="E92" s="5">
        <v>1623259</v>
      </c>
      <c r="F92" s="5">
        <v>1622183</v>
      </c>
      <c r="G92" s="5">
        <v>1566266</v>
      </c>
      <c r="I92" s="5">
        <v>1498813</v>
      </c>
      <c r="J92" s="5">
        <v>1563305</v>
      </c>
      <c r="K92" s="5">
        <v>1641968</v>
      </c>
      <c r="L92" s="5">
        <v>1655716</v>
      </c>
      <c r="M92" s="5">
        <v>1881867</v>
      </c>
      <c r="N92" s="5">
        <v>1765820</v>
      </c>
      <c r="O92" s="5">
        <v>1379427</v>
      </c>
      <c r="P92" s="5">
        <v>1913057</v>
      </c>
      <c r="Q92" s="5">
        <v>2049729</v>
      </c>
      <c r="R92" s="5">
        <v>1948920</v>
      </c>
    </row>
    <row r="93" spans="3:18" ht="15.5" x14ac:dyDescent="0.35">
      <c r="C93" t="s">
        <v>377</v>
      </c>
      <c r="E93" s="5">
        <v>179240</v>
      </c>
      <c r="F93" s="5">
        <v>196489</v>
      </c>
      <c r="G93" s="5">
        <v>213737</v>
      </c>
      <c r="J93" s="5">
        <v>230986</v>
      </c>
      <c r="K93" s="5">
        <v>84825</v>
      </c>
      <c r="L93" s="5">
        <v>76301</v>
      </c>
      <c r="M93" s="5">
        <v>158077</v>
      </c>
      <c r="N93" s="5">
        <v>254085</v>
      </c>
      <c r="O93" s="5">
        <v>204987</v>
      </c>
      <c r="P93" s="5">
        <v>75768</v>
      </c>
      <c r="Q93" s="5">
        <v>5536</v>
      </c>
      <c r="R93" s="5">
        <v>14247</v>
      </c>
    </row>
    <row r="94" spans="3:18" ht="15.5" x14ac:dyDescent="0.35">
      <c r="C94" t="s">
        <v>120</v>
      </c>
      <c r="D94" s="5">
        <v>42495050</v>
      </c>
      <c r="E94" s="5">
        <v>43441295</v>
      </c>
      <c r="F94" s="5">
        <v>43277477</v>
      </c>
      <c r="G94" s="5">
        <v>43288501</v>
      </c>
      <c r="I94" s="5">
        <v>42495050</v>
      </c>
      <c r="J94" s="5">
        <v>44046669</v>
      </c>
      <c r="K94" s="5">
        <v>46936171</v>
      </c>
      <c r="L94" s="5">
        <v>55833872</v>
      </c>
      <c r="M94" s="5">
        <v>58611140</v>
      </c>
      <c r="N94" s="5">
        <v>52441460</v>
      </c>
      <c r="O94" s="5">
        <v>43869063</v>
      </c>
      <c r="P94" s="5">
        <v>40802287</v>
      </c>
      <c r="Q94" s="5">
        <v>40183850</v>
      </c>
      <c r="R94" s="5">
        <v>32194718</v>
      </c>
    </row>
    <row r="95" spans="3:18" ht="15.5" x14ac:dyDescent="0.35">
      <c r="C95" t="s">
        <v>121</v>
      </c>
      <c r="D95" s="5">
        <v>111535388</v>
      </c>
      <c r="E95" s="5">
        <v>109361185</v>
      </c>
      <c r="F95" s="5">
        <v>112113803</v>
      </c>
      <c r="G95" s="5">
        <v>119368371</v>
      </c>
      <c r="I95" s="5">
        <v>111535388</v>
      </c>
      <c r="J95" s="5">
        <v>123750530</v>
      </c>
      <c r="K95" s="5">
        <v>107067717</v>
      </c>
      <c r="L95" s="5">
        <v>118691279</v>
      </c>
      <c r="M95" s="5">
        <v>111542078</v>
      </c>
      <c r="N95" s="5">
        <v>94808906</v>
      </c>
      <c r="O95" s="5">
        <v>91730054</v>
      </c>
      <c r="P95" s="5">
        <v>93607794</v>
      </c>
      <c r="Q95" s="5">
        <v>81407029</v>
      </c>
      <c r="R95" s="5">
        <v>81806174</v>
      </c>
    </row>
    <row r="96" spans="3:18" ht="15.5" x14ac:dyDescent="0.35">
      <c r="C96" t="s">
        <v>122</v>
      </c>
    </row>
    <row r="97" spans="3:18" ht="15.5" x14ac:dyDescent="0.35">
      <c r="C97" t="s">
        <v>123</v>
      </c>
    </row>
    <row r="98" spans="3:18" ht="15.5" x14ac:dyDescent="0.35">
      <c r="C98" t="s">
        <v>124</v>
      </c>
      <c r="D98" s="5">
        <v>19828188</v>
      </c>
      <c r="E98" s="5">
        <v>19418677</v>
      </c>
      <c r="F98" s="5">
        <v>24217490</v>
      </c>
      <c r="G98" s="5">
        <v>31627910</v>
      </c>
      <c r="I98" s="5">
        <v>19828188</v>
      </c>
      <c r="J98" s="5">
        <v>38362552</v>
      </c>
      <c r="K98" s="5">
        <v>24482869</v>
      </c>
      <c r="L98" s="5">
        <v>42125516</v>
      </c>
      <c r="M98" s="5">
        <v>38482048</v>
      </c>
      <c r="N98" s="5">
        <v>20823032</v>
      </c>
      <c r="O98" s="5">
        <v>16387660</v>
      </c>
      <c r="P98" s="5">
        <v>19456817</v>
      </c>
      <c r="Q98" s="5">
        <v>8897593</v>
      </c>
      <c r="R98" s="5">
        <v>9031896</v>
      </c>
    </row>
    <row r="99" spans="3:18" ht="15.5" x14ac:dyDescent="0.35">
      <c r="C99" t="s">
        <v>125</v>
      </c>
      <c r="F99" s="5">
        <v>6700000</v>
      </c>
      <c r="G99" s="5">
        <v>10188160</v>
      </c>
      <c r="J99" s="5">
        <v>12200000</v>
      </c>
      <c r="K99" s="5">
        <v>2100000</v>
      </c>
      <c r="L99" s="5">
        <v>21721597</v>
      </c>
      <c r="M99" s="5">
        <v>18200000</v>
      </c>
      <c r="N99" s="5">
        <v>4000000</v>
      </c>
      <c r="O99" s="5">
        <v>2800000</v>
      </c>
    </row>
    <row r="100" spans="3:18" ht="15.5" x14ac:dyDescent="0.35">
      <c r="C100" t="s">
        <v>127</v>
      </c>
    </row>
    <row r="101" spans="3:18" ht="15.5" x14ac:dyDescent="0.35">
      <c r="C101" t="s">
        <v>128</v>
      </c>
      <c r="D101" s="5">
        <v>15350760</v>
      </c>
      <c r="E101" s="5">
        <v>15008322</v>
      </c>
      <c r="F101" s="5">
        <v>12482004</v>
      </c>
      <c r="G101" s="5">
        <v>15488037</v>
      </c>
      <c r="I101" s="5">
        <v>15350760</v>
      </c>
      <c r="J101" s="5">
        <v>20878010</v>
      </c>
      <c r="K101" s="5">
        <v>18048685</v>
      </c>
      <c r="L101" s="5">
        <v>16050741</v>
      </c>
      <c r="M101" s="5">
        <v>17255272</v>
      </c>
      <c r="N101" s="5">
        <v>14468779</v>
      </c>
      <c r="O101" s="5">
        <v>11352654</v>
      </c>
      <c r="P101" s="5">
        <v>15717084</v>
      </c>
      <c r="Q101" s="5">
        <v>6388688</v>
      </c>
      <c r="R101" s="5">
        <v>5971628</v>
      </c>
    </row>
    <row r="102" spans="3:18" ht="15.5" x14ac:dyDescent="0.35">
      <c r="C102" t="s">
        <v>131</v>
      </c>
      <c r="D102" s="5">
        <v>1164350</v>
      </c>
      <c r="E102" s="5">
        <v>825619</v>
      </c>
      <c r="F102" s="5">
        <v>1221994</v>
      </c>
      <c r="G102" s="5">
        <v>1476867</v>
      </c>
      <c r="I102" s="5">
        <v>1164350</v>
      </c>
      <c r="J102" s="5">
        <v>1005623</v>
      </c>
      <c r="K102" s="5">
        <v>1321916</v>
      </c>
      <c r="L102" s="5">
        <v>944601</v>
      </c>
      <c r="M102" s="5">
        <v>84795</v>
      </c>
      <c r="N102" s="5">
        <v>72787</v>
      </c>
      <c r="O102" s="5">
        <v>173982</v>
      </c>
      <c r="P102" s="5">
        <v>952180</v>
      </c>
      <c r="Q102" s="5">
        <v>367095</v>
      </c>
      <c r="R102" s="5">
        <v>759852</v>
      </c>
    </row>
    <row r="103" spans="3:18" ht="15.5" x14ac:dyDescent="0.35">
      <c r="C103" t="s">
        <v>132</v>
      </c>
      <c r="D103" s="5">
        <v>930048</v>
      </c>
      <c r="E103" s="5">
        <v>1552049</v>
      </c>
      <c r="F103" s="5">
        <v>1393162</v>
      </c>
      <c r="G103" s="5">
        <v>1818041</v>
      </c>
      <c r="I103" s="5">
        <v>930048</v>
      </c>
      <c r="J103" s="5">
        <v>1469400</v>
      </c>
      <c r="K103" s="5">
        <v>1356104</v>
      </c>
      <c r="L103" s="5">
        <v>1639574</v>
      </c>
      <c r="M103" s="5">
        <v>1172714</v>
      </c>
      <c r="N103" s="5">
        <v>1072698</v>
      </c>
      <c r="O103" s="5">
        <v>1285254</v>
      </c>
      <c r="P103" s="5">
        <v>1428858</v>
      </c>
      <c r="Q103" s="5">
        <v>894170</v>
      </c>
      <c r="R103" s="5">
        <v>699295</v>
      </c>
    </row>
    <row r="104" spans="3:18" ht="15.5" x14ac:dyDescent="0.35">
      <c r="C104" t="s">
        <v>139</v>
      </c>
      <c r="D104" s="5">
        <v>5509325</v>
      </c>
      <c r="E104" s="5">
        <v>5882490</v>
      </c>
      <c r="F104" s="5">
        <v>5882490</v>
      </c>
      <c r="G104" s="5">
        <v>5882490</v>
      </c>
      <c r="I104" s="5">
        <v>5509325</v>
      </c>
      <c r="J104" s="5">
        <v>5882490</v>
      </c>
      <c r="K104" s="5">
        <v>6315668</v>
      </c>
      <c r="L104" s="5">
        <v>6567845</v>
      </c>
      <c r="M104" s="5">
        <v>6022735</v>
      </c>
      <c r="N104" s="5">
        <v>7042815</v>
      </c>
      <c r="O104" s="5">
        <v>5966382</v>
      </c>
      <c r="P104" s="5">
        <v>6740656</v>
      </c>
      <c r="Q104" s="5">
        <v>7306521</v>
      </c>
      <c r="R104" s="5">
        <v>6816528</v>
      </c>
    </row>
    <row r="105" spans="3:18" ht="15.5" x14ac:dyDescent="0.35">
      <c r="C105" t="s">
        <v>140</v>
      </c>
      <c r="D105" s="5">
        <v>5509325</v>
      </c>
      <c r="E105" s="5">
        <v>5882490</v>
      </c>
      <c r="F105" s="5">
        <v>5882490</v>
      </c>
      <c r="G105" s="5">
        <v>5882490</v>
      </c>
      <c r="I105" s="5">
        <v>5509325</v>
      </c>
      <c r="J105" s="5">
        <v>5882490</v>
      </c>
      <c r="K105" s="5">
        <v>6315668</v>
      </c>
      <c r="L105" s="5">
        <v>6567845</v>
      </c>
      <c r="M105" s="5">
        <v>6022735</v>
      </c>
      <c r="N105" s="5">
        <v>7042815</v>
      </c>
      <c r="O105" s="5">
        <v>5966382</v>
      </c>
      <c r="P105" s="5">
        <v>6740656</v>
      </c>
      <c r="Q105" s="5">
        <v>7306521</v>
      </c>
      <c r="R105" s="5">
        <v>6816528</v>
      </c>
    </row>
    <row r="106" spans="3:18" ht="15.5" x14ac:dyDescent="0.35">
      <c r="C106" t="s">
        <v>147</v>
      </c>
      <c r="D106" s="5">
        <v>25337513</v>
      </c>
      <c r="E106" s="5">
        <v>25301167</v>
      </c>
      <c r="F106" s="5">
        <v>30099980</v>
      </c>
      <c r="G106" s="5">
        <v>37510400</v>
      </c>
      <c r="I106" s="5">
        <v>25337513</v>
      </c>
      <c r="J106" s="5">
        <v>44245042</v>
      </c>
      <c r="K106" s="5">
        <v>30798537</v>
      </c>
      <c r="L106" s="5">
        <v>48693361</v>
      </c>
      <c r="M106" s="5">
        <v>44504783</v>
      </c>
      <c r="N106" s="5">
        <v>27865847</v>
      </c>
      <c r="O106" s="5">
        <v>22354042</v>
      </c>
      <c r="P106" s="5">
        <v>26197473</v>
      </c>
      <c r="Q106" s="5">
        <v>16204114</v>
      </c>
      <c r="R106" s="5">
        <v>15848424</v>
      </c>
    </row>
    <row r="107" spans="3:18" ht="15.5" x14ac:dyDescent="0.35">
      <c r="C107" t="s">
        <v>148</v>
      </c>
    </row>
    <row r="108" spans="3:18" ht="15.5" x14ac:dyDescent="0.35">
      <c r="C108" t="s">
        <v>149</v>
      </c>
      <c r="D108" s="5">
        <v>52430707</v>
      </c>
      <c r="E108" s="5">
        <v>52430707</v>
      </c>
      <c r="F108" s="5">
        <v>52430707</v>
      </c>
      <c r="G108" s="5">
        <v>52430707</v>
      </c>
      <c r="I108" s="5">
        <v>52430707</v>
      </c>
      <c r="J108" s="5">
        <v>52430707</v>
      </c>
      <c r="K108" s="5">
        <v>52430707</v>
      </c>
      <c r="L108" s="5">
        <v>52430707</v>
      </c>
      <c r="M108" s="5">
        <v>52430707</v>
      </c>
      <c r="N108" s="5">
        <v>52430707</v>
      </c>
      <c r="O108" s="5">
        <v>52430707</v>
      </c>
      <c r="P108" s="5">
        <v>52430707</v>
      </c>
      <c r="Q108" s="5">
        <v>52430707</v>
      </c>
      <c r="R108" s="5">
        <v>52430707</v>
      </c>
    </row>
    <row r="109" spans="3:18" ht="15.5" x14ac:dyDescent="0.35">
      <c r="C109" t="s">
        <v>151</v>
      </c>
      <c r="D109" s="5">
        <v>222083</v>
      </c>
      <c r="E109" s="5">
        <v>222083</v>
      </c>
      <c r="F109" s="5">
        <v>222083</v>
      </c>
      <c r="G109" s="5">
        <v>222083</v>
      </c>
      <c r="I109" s="5">
        <v>222083</v>
      </c>
      <c r="J109" s="5">
        <v>222083</v>
      </c>
      <c r="K109" s="5">
        <v>222083</v>
      </c>
      <c r="L109" s="5">
        <v>222083</v>
      </c>
      <c r="M109" s="5">
        <v>222083</v>
      </c>
      <c r="N109" s="5">
        <v>222083</v>
      </c>
      <c r="O109" s="5">
        <v>222083</v>
      </c>
      <c r="P109" s="5">
        <v>222083</v>
      </c>
      <c r="Q109" s="5">
        <v>222083</v>
      </c>
      <c r="R109" s="5">
        <v>222083</v>
      </c>
    </row>
    <row r="110" spans="3:18" ht="15.5" x14ac:dyDescent="0.35">
      <c r="C110" t="s">
        <v>152</v>
      </c>
      <c r="D110" s="5">
        <v>33545085</v>
      </c>
      <c r="E110" s="5">
        <v>31407228</v>
      </c>
      <c r="F110" s="5">
        <v>29361033</v>
      </c>
      <c r="G110" s="5">
        <v>29205181</v>
      </c>
      <c r="I110" s="5">
        <v>33545085</v>
      </c>
      <c r="J110" s="5">
        <v>26852698</v>
      </c>
      <c r="K110" s="5">
        <v>23616390</v>
      </c>
      <c r="L110" s="5">
        <v>17345128</v>
      </c>
      <c r="M110" s="5">
        <v>14384505</v>
      </c>
      <c r="N110" s="5">
        <v>14290269</v>
      </c>
      <c r="O110" s="5">
        <v>16723222</v>
      </c>
      <c r="P110" s="5">
        <v>14757531</v>
      </c>
      <c r="Q110" s="5">
        <v>12550125</v>
      </c>
      <c r="R110" s="5">
        <v>13304960</v>
      </c>
    </row>
    <row r="111" spans="3:18" ht="15.5" x14ac:dyDescent="0.35">
      <c r="C111" t="s">
        <v>154</v>
      </c>
      <c r="D111" s="5">
        <v>31536364</v>
      </c>
      <c r="E111" s="5">
        <v>29398507</v>
      </c>
      <c r="F111" s="5">
        <v>27352312</v>
      </c>
      <c r="G111" s="5">
        <v>27296460</v>
      </c>
      <c r="I111" s="5">
        <v>31536364</v>
      </c>
      <c r="J111" s="5">
        <v>24943977</v>
      </c>
      <c r="K111" s="5">
        <v>21807669</v>
      </c>
      <c r="L111" s="5">
        <v>15636407</v>
      </c>
      <c r="M111" s="5">
        <v>12675784</v>
      </c>
      <c r="N111" s="5">
        <v>12581548</v>
      </c>
      <c r="O111" s="5">
        <v>15064501</v>
      </c>
      <c r="P111" s="5">
        <v>13148810</v>
      </c>
      <c r="Q111" s="5">
        <v>10961404</v>
      </c>
    </row>
    <row r="112" spans="3:18" ht="15.5" x14ac:dyDescent="0.35">
      <c r="C112" t="s">
        <v>155</v>
      </c>
      <c r="D112" s="5">
        <v>33545085</v>
      </c>
      <c r="E112" s="5">
        <v>31407228</v>
      </c>
      <c r="F112" s="5">
        <v>29361033</v>
      </c>
      <c r="G112" s="5">
        <v>29205181</v>
      </c>
      <c r="I112" s="5">
        <v>33545085</v>
      </c>
      <c r="J112" s="5">
        <v>26852698</v>
      </c>
      <c r="K112" s="5">
        <v>23616390</v>
      </c>
      <c r="L112" s="5">
        <v>17345128</v>
      </c>
      <c r="M112" s="5">
        <v>14384505</v>
      </c>
      <c r="N112" s="5">
        <v>14290269</v>
      </c>
      <c r="O112" s="5">
        <v>16723222</v>
      </c>
      <c r="P112" s="5">
        <v>14757531</v>
      </c>
      <c r="Q112" s="5">
        <v>12550125</v>
      </c>
      <c r="R112" s="5">
        <v>13304960</v>
      </c>
    </row>
    <row r="113" spans="2:18" ht="15.5" x14ac:dyDescent="0.35">
      <c r="C113" t="s">
        <v>156</v>
      </c>
    </row>
    <row r="114" spans="2:18" ht="15.5" x14ac:dyDescent="0.35">
      <c r="C114" t="s">
        <v>9</v>
      </c>
      <c r="D114" s="5">
        <v>86197875</v>
      </c>
      <c r="E114" s="5">
        <v>84060018</v>
      </c>
      <c r="F114" s="5">
        <v>82013823</v>
      </c>
      <c r="G114" s="5">
        <v>81857971</v>
      </c>
      <c r="I114" s="5">
        <v>86197875</v>
      </c>
      <c r="J114" s="5">
        <v>79505488</v>
      </c>
      <c r="K114" s="5">
        <v>76269180</v>
      </c>
      <c r="L114" s="5">
        <v>69997918</v>
      </c>
      <c r="M114" s="5">
        <v>67037295</v>
      </c>
      <c r="N114" s="5">
        <v>66943059</v>
      </c>
      <c r="O114" s="5">
        <v>69376012</v>
      </c>
      <c r="P114" s="5">
        <v>67410321</v>
      </c>
      <c r="Q114" s="5">
        <v>65202915</v>
      </c>
      <c r="R114" s="5">
        <v>65957750</v>
      </c>
    </row>
    <row r="115" spans="2:18" ht="15.5" x14ac:dyDescent="0.35">
      <c r="C115" t="s">
        <v>157</v>
      </c>
      <c r="D115" s="5">
        <v>111535388</v>
      </c>
      <c r="E115" s="5">
        <v>109361185</v>
      </c>
      <c r="F115" s="5">
        <v>112113803</v>
      </c>
      <c r="G115" s="5">
        <v>119368371</v>
      </c>
      <c r="I115" s="5">
        <v>111535388</v>
      </c>
      <c r="J115" s="5">
        <v>123750530</v>
      </c>
      <c r="K115" s="5">
        <v>107067717</v>
      </c>
      <c r="L115" s="5">
        <v>118691279</v>
      </c>
      <c r="M115" s="5">
        <v>111542078</v>
      </c>
      <c r="N115" s="5">
        <v>94808906</v>
      </c>
      <c r="O115" s="5">
        <v>91730054</v>
      </c>
      <c r="P115" s="5">
        <v>93607794</v>
      </c>
      <c r="Q115" s="5">
        <v>81407029</v>
      </c>
      <c r="R115" s="5">
        <v>81806174</v>
      </c>
    </row>
    <row r="116" spans="2:18" ht="15.5" x14ac:dyDescent="0.35">
      <c r="C116" t="s">
        <v>158</v>
      </c>
      <c r="D116" s="5">
        <v>1224000000</v>
      </c>
      <c r="E116" s="5">
        <v>1224000000</v>
      </c>
      <c r="F116" s="5">
        <v>1224000000</v>
      </c>
      <c r="G116" s="5">
        <v>1224000000</v>
      </c>
      <c r="I116" s="5">
        <v>1224000000</v>
      </c>
      <c r="J116" s="5">
        <v>1224000000</v>
      </c>
      <c r="K116" s="5">
        <v>1224000000</v>
      </c>
      <c r="L116" s="5">
        <v>1224000000</v>
      </c>
      <c r="M116" s="5">
        <v>1224000000</v>
      </c>
      <c r="N116" s="5">
        <v>1224000000</v>
      </c>
      <c r="O116" s="5">
        <v>1224000000</v>
      </c>
      <c r="P116" s="5">
        <v>1224000000</v>
      </c>
      <c r="Q116" s="5">
        <v>1224000000</v>
      </c>
      <c r="R116" s="5">
        <v>1224000000</v>
      </c>
    </row>
    <row r="118" spans="2:18" ht="15.5" x14ac:dyDescent="0.35">
      <c r="B118" t="s">
        <v>159</v>
      </c>
      <c r="C118" t="s">
        <v>160</v>
      </c>
      <c r="D118" s="5">
        <v>-1655654</v>
      </c>
      <c r="E118" s="5">
        <v>16450542</v>
      </c>
      <c r="F118" s="5">
        <v>1156874</v>
      </c>
      <c r="G118" s="5">
        <v>2450621</v>
      </c>
      <c r="I118" s="5">
        <v>18402383</v>
      </c>
      <c r="J118" s="5">
        <v>-2685983</v>
      </c>
      <c r="K118" s="5">
        <v>24380067</v>
      </c>
      <c r="L118" s="5">
        <v>-3246278</v>
      </c>
      <c r="M118" s="5">
        <v>-10763621</v>
      </c>
      <c r="N118" s="5">
        <v>9309215</v>
      </c>
      <c r="O118" s="5">
        <v>4074784</v>
      </c>
      <c r="P118" s="5">
        <v>9887771</v>
      </c>
      <c r="Q118" s="5">
        <v>-8293984</v>
      </c>
      <c r="R118" s="5">
        <v>14940236</v>
      </c>
    </row>
    <row r="119" spans="2:18" ht="15.5" x14ac:dyDescent="0.35">
      <c r="C119" t="s">
        <v>564</v>
      </c>
      <c r="D119" s="5">
        <v>55784503</v>
      </c>
      <c r="E119" s="5">
        <v>63892241</v>
      </c>
      <c r="F119" s="5">
        <v>50630773</v>
      </c>
      <c r="G119" s="5">
        <v>65237934</v>
      </c>
      <c r="I119" s="5">
        <v>235545451</v>
      </c>
      <c r="J119" s="5">
        <v>270585335</v>
      </c>
      <c r="K119" s="5">
        <v>254026768</v>
      </c>
      <c r="L119" s="5">
        <v>224223055</v>
      </c>
      <c r="M119" s="5">
        <v>228836347</v>
      </c>
      <c r="N119" s="5">
        <v>158771721</v>
      </c>
      <c r="O119" s="5">
        <v>202186307</v>
      </c>
      <c r="P119" s="5">
        <v>198478041</v>
      </c>
      <c r="Q119" s="5">
        <v>136849213</v>
      </c>
      <c r="R119" s="5">
        <v>134063434</v>
      </c>
    </row>
    <row r="120" spans="2:18" ht="15.5" x14ac:dyDescent="0.35">
      <c r="C120" t="s">
        <v>461</v>
      </c>
      <c r="D120" s="5">
        <v>-53692061</v>
      </c>
      <c r="E120" s="5">
        <v>-42222711</v>
      </c>
      <c r="F120" s="5">
        <v>-42741213</v>
      </c>
      <c r="G120" s="5">
        <v>-58842286</v>
      </c>
      <c r="I120" s="5">
        <v>-197498271</v>
      </c>
      <c r="J120" s="5">
        <v>-252035586</v>
      </c>
      <c r="K120" s="5">
        <v>-212149274</v>
      </c>
      <c r="L120" s="5">
        <v>-208339308</v>
      </c>
      <c r="M120" s="5">
        <v>-218942312</v>
      </c>
      <c r="N120" s="5">
        <v>-131489437</v>
      </c>
      <c r="O120" s="5">
        <v>-174595079</v>
      </c>
      <c r="P120" s="5">
        <v>-168200548</v>
      </c>
      <c r="Q120" s="5">
        <v>-125761183</v>
      </c>
      <c r="R120" s="5">
        <v>-102734030</v>
      </c>
    </row>
    <row r="121" spans="2:18" ht="15.5" x14ac:dyDescent="0.35">
      <c r="C121" t="s">
        <v>613</v>
      </c>
      <c r="D121" s="5">
        <v>-1551597</v>
      </c>
      <c r="E121" s="5">
        <v>-1819357</v>
      </c>
      <c r="F121" s="5">
        <v>-2497047</v>
      </c>
      <c r="G121" s="5">
        <v>-1733151</v>
      </c>
      <c r="I121" s="5">
        <v>-7601152</v>
      </c>
      <c r="J121" s="5">
        <v>-8833851</v>
      </c>
      <c r="K121" s="5">
        <v>-10003723</v>
      </c>
      <c r="L121" s="5">
        <v>-7786740</v>
      </c>
      <c r="M121" s="5">
        <v>-8561534</v>
      </c>
      <c r="N121" s="5">
        <v>-8816368</v>
      </c>
      <c r="O121" s="5">
        <v>-9178038</v>
      </c>
      <c r="P121" s="5">
        <v>-8444033</v>
      </c>
      <c r="Q121" s="5">
        <v>-8652943</v>
      </c>
      <c r="R121" s="5">
        <v>-7153556</v>
      </c>
    </row>
    <row r="122" spans="2:18" ht="15.5" x14ac:dyDescent="0.35">
      <c r="C122" t="s">
        <v>641</v>
      </c>
      <c r="D122" s="5">
        <v>-3196643</v>
      </c>
      <c r="E122" s="5">
        <v>-1944451</v>
      </c>
      <c r="F122" s="5">
        <v>-2850515</v>
      </c>
      <c r="G122" s="5">
        <v>-1898288</v>
      </c>
      <c r="I122" s="5">
        <v>-9889897</v>
      </c>
      <c r="J122" s="5">
        <v>-10829592</v>
      </c>
      <c r="K122" s="5">
        <v>-11970195</v>
      </c>
      <c r="L122" s="5">
        <v>-10638768</v>
      </c>
      <c r="M122" s="5">
        <v>-9582104</v>
      </c>
      <c r="N122" s="5">
        <v>-8527526</v>
      </c>
      <c r="O122" s="5">
        <v>-11780149</v>
      </c>
      <c r="P122" s="5">
        <v>-11502189</v>
      </c>
      <c r="Q122" s="5">
        <v>-9299189</v>
      </c>
      <c r="R122" s="5">
        <v>-7653758</v>
      </c>
    </row>
    <row r="123" spans="2:18" ht="15.5" x14ac:dyDescent="0.35">
      <c r="C123" t="s">
        <v>642</v>
      </c>
      <c r="D123" s="5">
        <v>-384652</v>
      </c>
      <c r="E123" s="5">
        <v>-1403160</v>
      </c>
      <c r="F123" s="5">
        <v>-1265511</v>
      </c>
      <c r="G123" s="5">
        <v>-156294</v>
      </c>
      <c r="I123" s="5">
        <v>-3209617</v>
      </c>
      <c r="J123" s="5">
        <v>-1599235</v>
      </c>
      <c r="K123" s="5">
        <v>-1591600</v>
      </c>
      <c r="L123" s="5">
        <v>-133431</v>
      </c>
      <c r="M123" s="5">
        <v>-2463153</v>
      </c>
      <c r="N123" s="5">
        <v>-503524</v>
      </c>
      <c r="O123" s="5">
        <v>-6158458</v>
      </c>
      <c r="P123" s="5">
        <v>-409130</v>
      </c>
      <c r="Q123" s="5">
        <v>-1539301</v>
      </c>
      <c r="R123" s="5">
        <v>-1678216</v>
      </c>
    </row>
    <row r="124" spans="2:18" ht="15.5" x14ac:dyDescent="0.35">
      <c r="C124" t="s">
        <v>643</v>
      </c>
      <c r="D124" s="5">
        <v>-1009</v>
      </c>
      <c r="E124" s="5">
        <v>-59984</v>
      </c>
      <c r="F124" s="5">
        <v>-122842</v>
      </c>
      <c r="G124" s="5">
        <v>-161123</v>
      </c>
      <c r="I124" s="5">
        <v>-344958</v>
      </c>
      <c r="J124" s="5">
        <v>-387126</v>
      </c>
      <c r="K124" s="5">
        <v>-814728</v>
      </c>
      <c r="L124" s="5">
        <v>-764553</v>
      </c>
      <c r="M124" s="5">
        <v>-80719</v>
      </c>
      <c r="N124" s="5">
        <v>-144169</v>
      </c>
      <c r="O124" s="5">
        <v>-241030</v>
      </c>
      <c r="P124" s="5">
        <v>-59979</v>
      </c>
    </row>
    <row r="125" spans="2:18" ht="15.5" x14ac:dyDescent="0.35">
      <c r="C125" t="s">
        <v>644</v>
      </c>
      <c r="D125" s="5">
        <v>32278</v>
      </c>
      <c r="E125" s="5">
        <v>7964</v>
      </c>
      <c r="F125" s="5">
        <v>3229</v>
      </c>
      <c r="G125" s="5">
        <v>3829</v>
      </c>
      <c r="I125" s="5">
        <v>47300</v>
      </c>
      <c r="J125" s="5">
        <v>22102</v>
      </c>
      <c r="K125" s="5">
        <v>11862</v>
      </c>
      <c r="L125" s="5">
        <v>16833</v>
      </c>
      <c r="M125" s="5">
        <v>26797</v>
      </c>
      <c r="N125" s="5">
        <v>18518</v>
      </c>
      <c r="O125" s="5">
        <v>23436</v>
      </c>
      <c r="P125" s="5">
        <v>25609</v>
      </c>
      <c r="Q125" s="5">
        <v>109419</v>
      </c>
      <c r="R125" s="5">
        <v>96362</v>
      </c>
    </row>
    <row r="126" spans="2:18" ht="15.5" x14ac:dyDescent="0.35">
      <c r="C126" t="s">
        <v>645</v>
      </c>
      <c r="D126" s="5">
        <v>1353527</v>
      </c>
      <c r="I126" s="5">
        <v>1353527</v>
      </c>
      <c r="J126" s="5">
        <v>391970</v>
      </c>
      <c r="K126" s="5">
        <v>6870957</v>
      </c>
      <c r="L126" s="5">
        <v>176634</v>
      </c>
      <c r="M126" s="5">
        <v>3057</v>
      </c>
      <c r="O126" s="5">
        <v>3817795</v>
      </c>
    </row>
    <row r="127" spans="2:18" ht="15.5" x14ac:dyDescent="0.35">
      <c r="C127" t="s">
        <v>464</v>
      </c>
    </row>
    <row r="128" spans="2:18" ht="15.5" x14ac:dyDescent="0.35">
      <c r="C128" t="s">
        <v>172</v>
      </c>
      <c r="E128" s="5">
        <v>-6710089</v>
      </c>
      <c r="F128" s="5">
        <v>-5350790</v>
      </c>
      <c r="G128" s="5">
        <v>-2123656</v>
      </c>
      <c r="I128" s="5">
        <v>-14184535</v>
      </c>
      <c r="J128" s="5">
        <v>7640154</v>
      </c>
      <c r="K128" s="5">
        <v>-20714293</v>
      </c>
      <c r="L128" s="5">
        <v>3137838</v>
      </c>
      <c r="M128" s="5">
        <v>14200000</v>
      </c>
      <c r="N128" s="5">
        <v>-227393</v>
      </c>
      <c r="O128" s="5">
        <v>1879787</v>
      </c>
      <c r="P128" s="5">
        <v>-410951</v>
      </c>
      <c r="Q128" s="5">
        <v>-1774800</v>
      </c>
      <c r="R128" s="5">
        <v>-716040</v>
      </c>
    </row>
    <row r="129" spans="3:18" ht="15.5" x14ac:dyDescent="0.35">
      <c r="C129" t="s">
        <v>173</v>
      </c>
      <c r="D129" s="5">
        <v>-197729</v>
      </c>
      <c r="E129" s="5">
        <v>-119998</v>
      </c>
      <c r="F129" s="5">
        <v>-179605</v>
      </c>
      <c r="G129" s="5">
        <v>-320867</v>
      </c>
      <c r="I129" s="5">
        <v>-818199</v>
      </c>
      <c r="J129" s="5">
        <v>-1347287</v>
      </c>
      <c r="K129" s="5">
        <v>-1435670</v>
      </c>
      <c r="L129" s="5">
        <v>-1355630</v>
      </c>
      <c r="M129" s="5">
        <v>-6272849</v>
      </c>
      <c r="N129" s="5">
        <v>-10346024</v>
      </c>
      <c r="O129" s="5">
        <v>-6058611</v>
      </c>
      <c r="P129" s="5">
        <v>-3091947</v>
      </c>
      <c r="Q129" s="5">
        <v>-8537279</v>
      </c>
      <c r="R129" s="5">
        <v>-3540829</v>
      </c>
    </row>
    <row r="130" spans="3:18" ht="15.5" x14ac:dyDescent="0.35">
      <c r="C130" t="s">
        <v>646</v>
      </c>
    </row>
    <row r="131" spans="3:18" ht="15.5" x14ac:dyDescent="0.35">
      <c r="C131" t="s">
        <v>647</v>
      </c>
    </row>
    <row r="132" spans="3:18" ht="15.5" x14ac:dyDescent="0.35">
      <c r="C132" t="s">
        <v>648</v>
      </c>
      <c r="O132" s="5">
        <v>-538508</v>
      </c>
    </row>
    <row r="133" spans="3:18" ht="15.5" x14ac:dyDescent="0.35">
      <c r="C133" t="s">
        <v>649</v>
      </c>
      <c r="N133" s="5">
        <v>4582</v>
      </c>
      <c r="O133" s="5">
        <v>-4582</v>
      </c>
      <c r="P133" s="5">
        <v>25443</v>
      </c>
      <c r="Q133" s="5">
        <v>-25443</v>
      </c>
      <c r="R133" s="5">
        <v>104356</v>
      </c>
    </row>
    <row r="134" spans="3:18" ht="15.5" x14ac:dyDescent="0.35">
      <c r="C134" t="s">
        <v>198</v>
      </c>
    </row>
    <row r="135" spans="3:18" ht="15.5" x14ac:dyDescent="0.35">
      <c r="C135" t="s">
        <v>174</v>
      </c>
      <c r="D135" s="5">
        <v>-197922</v>
      </c>
      <c r="E135" s="5">
        <v>-201075</v>
      </c>
      <c r="F135" s="5">
        <v>-308613</v>
      </c>
      <c r="G135" s="5">
        <v>-320867</v>
      </c>
      <c r="I135" s="5">
        <v>-1028477</v>
      </c>
      <c r="J135" s="5">
        <v>-1534432</v>
      </c>
      <c r="K135" s="5">
        <v>-1493423</v>
      </c>
      <c r="L135" s="5">
        <v>-1524201</v>
      </c>
      <c r="M135" s="5">
        <v>-6324190</v>
      </c>
      <c r="N135" s="5">
        <v>-9786537</v>
      </c>
      <c r="O135" s="5">
        <v>-4025008</v>
      </c>
      <c r="P135" s="5">
        <v>-2878665</v>
      </c>
      <c r="Q135" s="5">
        <v>-8671551</v>
      </c>
      <c r="R135" s="5">
        <v>-2620736</v>
      </c>
    </row>
    <row r="136" spans="3:18" ht="15.5" x14ac:dyDescent="0.35">
      <c r="C136" t="s">
        <v>650</v>
      </c>
      <c r="D136" s="5">
        <v>193</v>
      </c>
      <c r="E136" s="5">
        <v>12910</v>
      </c>
      <c r="F136" s="5">
        <v>23643</v>
      </c>
      <c r="I136" s="5">
        <v>36746</v>
      </c>
      <c r="J136" s="5">
        <v>2151</v>
      </c>
      <c r="K136" s="5">
        <v>23589</v>
      </c>
      <c r="L136" s="5">
        <v>33351</v>
      </c>
      <c r="M136" s="5">
        <v>12968</v>
      </c>
      <c r="N136" s="5">
        <v>21832</v>
      </c>
      <c r="O136" s="5">
        <v>21123</v>
      </c>
      <c r="P136" s="5">
        <v>4122</v>
      </c>
      <c r="Q136" s="5">
        <v>30679</v>
      </c>
      <c r="R136" s="5">
        <v>12974</v>
      </c>
    </row>
    <row r="137" spans="3:18" ht="15.5" x14ac:dyDescent="0.35">
      <c r="C137" t="s">
        <v>651</v>
      </c>
      <c r="E137" s="5">
        <v>68167</v>
      </c>
      <c r="F137" s="5">
        <v>105365</v>
      </c>
      <c r="I137" s="5">
        <v>173532</v>
      </c>
      <c r="J137" s="5">
        <v>184994</v>
      </c>
      <c r="K137" s="5">
        <v>201192</v>
      </c>
      <c r="L137" s="5">
        <v>135220</v>
      </c>
      <c r="M137" s="5">
        <v>164222</v>
      </c>
      <c r="N137" s="5">
        <v>39525</v>
      </c>
      <c r="O137" s="5">
        <v>93364</v>
      </c>
      <c r="P137" s="5">
        <v>155235</v>
      </c>
      <c r="Q137" s="5">
        <v>135597</v>
      </c>
      <c r="R137" s="5">
        <v>145060</v>
      </c>
    </row>
    <row r="138" spans="3:18" ht="15.5" x14ac:dyDescent="0.35">
      <c r="C138" t="s">
        <v>652</v>
      </c>
      <c r="K138" s="5">
        <v>-111712</v>
      </c>
    </row>
    <row r="139" spans="3:18" ht="15.5" x14ac:dyDescent="0.35">
      <c r="C139" t="s">
        <v>653</v>
      </c>
      <c r="J139" s="5">
        <v>-84631</v>
      </c>
      <c r="K139" s="5">
        <v>-111712</v>
      </c>
      <c r="L139" s="5">
        <v>-5694</v>
      </c>
      <c r="N139" s="5">
        <v>-127038</v>
      </c>
      <c r="O139" s="5">
        <v>-146974</v>
      </c>
      <c r="P139" s="5">
        <v>-59270</v>
      </c>
    </row>
    <row r="140" spans="3:18" ht="15.5" x14ac:dyDescent="0.35">
      <c r="C140" t="s">
        <v>469</v>
      </c>
      <c r="J140" s="5">
        <v>-84631</v>
      </c>
      <c r="K140" s="5">
        <v>-13846</v>
      </c>
      <c r="L140" s="5">
        <v>-5694</v>
      </c>
      <c r="N140" s="5">
        <v>-127038</v>
      </c>
      <c r="O140" s="5">
        <v>-146974</v>
      </c>
      <c r="P140" s="5">
        <v>-59270</v>
      </c>
    </row>
    <row r="141" spans="3:18" ht="15.5" x14ac:dyDescent="0.35">
      <c r="C141" t="s">
        <v>654</v>
      </c>
      <c r="J141" s="5">
        <v>-84631</v>
      </c>
      <c r="K141" s="5">
        <v>-111712</v>
      </c>
      <c r="L141" s="5">
        <v>-5694</v>
      </c>
      <c r="N141" s="5">
        <v>-127038</v>
      </c>
      <c r="O141" s="5">
        <v>-146974</v>
      </c>
      <c r="P141" s="5">
        <v>-59270</v>
      </c>
    </row>
    <row r="142" spans="3:18" ht="15.5" x14ac:dyDescent="0.35">
      <c r="C142" t="s">
        <v>191</v>
      </c>
      <c r="E142" s="5">
        <v>-6710089</v>
      </c>
      <c r="F142" s="5">
        <v>-5350790</v>
      </c>
      <c r="G142" s="5">
        <v>-2123656</v>
      </c>
      <c r="I142" s="5">
        <v>-14184535</v>
      </c>
      <c r="J142" s="5">
        <v>7640154</v>
      </c>
      <c r="K142" s="5">
        <v>-20714293</v>
      </c>
      <c r="L142" s="5">
        <v>3137838</v>
      </c>
      <c r="M142" s="5">
        <v>14200000</v>
      </c>
      <c r="N142" s="5">
        <v>-227393</v>
      </c>
      <c r="O142" s="5">
        <v>1879787</v>
      </c>
      <c r="P142" s="5">
        <v>-410951</v>
      </c>
      <c r="Q142" s="5">
        <v>-1774800</v>
      </c>
      <c r="R142" s="5">
        <v>-716040</v>
      </c>
    </row>
    <row r="143" spans="3:18" ht="15.5" x14ac:dyDescent="0.35">
      <c r="C143" t="s">
        <v>655</v>
      </c>
      <c r="E143" s="5">
        <v>-1</v>
      </c>
      <c r="F143" s="5">
        <v>-1887990</v>
      </c>
      <c r="I143" s="5">
        <v>-1887991</v>
      </c>
      <c r="J143" s="5">
        <v>-2467399</v>
      </c>
      <c r="K143" s="5">
        <v>-1258164</v>
      </c>
      <c r="N143" s="5">
        <v>-875160</v>
      </c>
      <c r="O143" s="5">
        <v>-773568</v>
      </c>
      <c r="P143" s="5">
        <v>-410951</v>
      </c>
      <c r="Q143" s="5">
        <v>-1774800</v>
      </c>
      <c r="R143" s="5">
        <v>-716040</v>
      </c>
    </row>
    <row r="144" spans="3:18" ht="15.5" x14ac:dyDescent="0.35">
      <c r="C144" t="s">
        <v>656</v>
      </c>
      <c r="D144" s="5">
        <v>1700000</v>
      </c>
      <c r="E144" s="5">
        <v>29232220</v>
      </c>
      <c r="F144" s="5">
        <v>68579993</v>
      </c>
      <c r="G144" s="5">
        <v>78225285</v>
      </c>
      <c r="I144" s="5">
        <v>177737498</v>
      </c>
      <c r="J144" s="5">
        <v>247429994</v>
      </c>
      <c r="K144" s="5">
        <v>379308526</v>
      </c>
      <c r="L144" s="5">
        <v>648500329</v>
      </c>
      <c r="M144" s="5">
        <v>493500000</v>
      </c>
      <c r="N144" s="5">
        <v>201817294</v>
      </c>
      <c r="O144" s="5">
        <v>124889850</v>
      </c>
      <c r="P144" s="5">
        <v>27600000</v>
      </c>
    </row>
    <row r="145" spans="2:18" ht="15.5" x14ac:dyDescent="0.35">
      <c r="C145" t="s">
        <v>657</v>
      </c>
      <c r="D145" s="5">
        <v>-1700000</v>
      </c>
      <c r="E145" s="5">
        <v>-35942308</v>
      </c>
      <c r="F145" s="5">
        <v>-72042793</v>
      </c>
      <c r="G145" s="5">
        <v>-80348941</v>
      </c>
      <c r="I145" s="5">
        <v>-190034042</v>
      </c>
      <c r="J145" s="5">
        <v>-237322441</v>
      </c>
      <c r="K145" s="5">
        <v>-398764655</v>
      </c>
      <c r="L145" s="5">
        <v>-645362491</v>
      </c>
      <c r="M145" s="5">
        <v>-479300000</v>
      </c>
      <c r="N145" s="5">
        <v>-201169527</v>
      </c>
      <c r="O145" s="5">
        <v>-122236495</v>
      </c>
      <c r="P145" s="5">
        <v>-27600000</v>
      </c>
    </row>
    <row r="146" spans="2:18" ht="15.5" x14ac:dyDescent="0.35">
      <c r="C146" t="s">
        <v>213</v>
      </c>
      <c r="D146" s="5">
        <v>-1853383</v>
      </c>
      <c r="E146" s="5">
        <v>9620455</v>
      </c>
      <c r="F146" s="5">
        <v>-4373521</v>
      </c>
      <c r="G146" s="5">
        <v>6098</v>
      </c>
      <c r="I146" s="5">
        <v>3399649</v>
      </c>
      <c r="J146" s="5">
        <v>3522253</v>
      </c>
      <c r="K146" s="5">
        <v>2216258</v>
      </c>
      <c r="L146" s="5">
        <v>-1469764</v>
      </c>
      <c r="M146" s="5">
        <v>-2836470</v>
      </c>
      <c r="N146" s="5">
        <v>-1391240</v>
      </c>
      <c r="O146" s="5">
        <v>-251014</v>
      </c>
      <c r="P146" s="5">
        <v>6325603</v>
      </c>
      <c r="Q146" s="5">
        <v>-18606063</v>
      </c>
      <c r="R146" s="5">
        <v>10683367</v>
      </c>
    </row>
    <row r="147" spans="2:18" ht="15.5" x14ac:dyDescent="0.35">
      <c r="C147" t="s">
        <v>214</v>
      </c>
      <c r="G147" s="5">
        <v>7786381</v>
      </c>
      <c r="I147" s="5">
        <v>7786381</v>
      </c>
      <c r="J147" s="5">
        <v>4627493</v>
      </c>
      <c r="K147" s="5">
        <v>2553565</v>
      </c>
      <c r="L147" s="5">
        <v>4252326</v>
      </c>
      <c r="M147" s="5">
        <v>7033566</v>
      </c>
      <c r="N147" s="5">
        <v>8111901</v>
      </c>
      <c r="O147" s="5">
        <v>8715325</v>
      </c>
      <c r="P147" s="5">
        <v>2460746</v>
      </c>
      <c r="Q147" s="5">
        <v>21187398</v>
      </c>
      <c r="R147" s="5">
        <v>10401293</v>
      </c>
    </row>
    <row r="148" spans="2:18" ht="15.5" x14ac:dyDescent="0.35">
      <c r="C148" t="s">
        <v>215</v>
      </c>
      <c r="D148" s="5">
        <v>-77198</v>
      </c>
      <c r="E148" s="5">
        <v>-28857</v>
      </c>
      <c r="F148" s="5">
        <v>-73834</v>
      </c>
      <c r="G148" s="5">
        <v>70686</v>
      </c>
      <c r="I148" s="5">
        <v>-109203</v>
      </c>
      <c r="J148" s="5">
        <v>-363365</v>
      </c>
      <c r="K148" s="5">
        <v>-142330</v>
      </c>
      <c r="L148" s="5">
        <v>-228997</v>
      </c>
      <c r="M148" s="5">
        <v>55230</v>
      </c>
      <c r="N148" s="5">
        <v>312905</v>
      </c>
      <c r="O148" s="5">
        <v>-352410</v>
      </c>
      <c r="P148" s="5">
        <v>-71024</v>
      </c>
      <c r="Q148" s="5">
        <v>-120589</v>
      </c>
      <c r="R148" s="5">
        <v>102738</v>
      </c>
    </row>
    <row r="149" spans="2:18" ht="15.5" x14ac:dyDescent="0.35">
      <c r="C149" t="s">
        <v>216</v>
      </c>
      <c r="D149" s="5">
        <v>-1930581</v>
      </c>
      <c r="E149" s="5">
        <v>9591598</v>
      </c>
      <c r="F149" s="5">
        <v>-4447355</v>
      </c>
      <c r="G149" s="5">
        <v>7863165</v>
      </c>
      <c r="I149" s="5">
        <v>11076827</v>
      </c>
      <c r="J149" s="5">
        <v>7786381</v>
      </c>
      <c r="K149" s="5">
        <v>4627493</v>
      </c>
      <c r="L149" s="5">
        <v>2553565</v>
      </c>
      <c r="M149" s="5">
        <v>4252326</v>
      </c>
      <c r="N149" s="5">
        <v>7033566</v>
      </c>
      <c r="O149" s="5">
        <v>8111901</v>
      </c>
      <c r="P149" s="5">
        <v>8715325</v>
      </c>
      <c r="Q149" s="5">
        <v>2460746</v>
      </c>
      <c r="R149" s="5">
        <v>21187398</v>
      </c>
    </row>
    <row r="151" spans="2:18" ht="15.5" x14ac:dyDescent="0.35">
      <c r="B151" t="s">
        <v>217</v>
      </c>
      <c r="C151" t="s">
        <v>11</v>
      </c>
      <c r="D151" s="5">
        <v>1220000000</v>
      </c>
      <c r="E151" s="5">
        <v>1220000000</v>
      </c>
      <c r="F151" s="5">
        <v>1220000000</v>
      </c>
      <c r="G151" s="5">
        <v>1220000000</v>
      </c>
      <c r="I151" s="5">
        <v>1220000000</v>
      </c>
      <c r="J151" s="5">
        <v>1220000000</v>
      </c>
      <c r="K151" s="5">
        <v>1220000000</v>
      </c>
      <c r="L151" s="5">
        <v>1220000000</v>
      </c>
      <c r="M151" s="5">
        <v>1220000000</v>
      </c>
      <c r="N151" s="5">
        <v>1220000000</v>
      </c>
      <c r="O151" s="5">
        <v>1220000000</v>
      </c>
      <c r="P151" s="5">
        <v>1220000000</v>
      </c>
      <c r="Q151" s="5">
        <v>1220000000</v>
      </c>
      <c r="R151" s="5">
        <v>1220000000</v>
      </c>
    </row>
    <row r="152" spans="2:18" ht="15.5" x14ac:dyDescent="0.35">
      <c r="C152" t="s">
        <v>218</v>
      </c>
      <c r="D152" s="6">
        <v>22.98</v>
      </c>
      <c r="E152" s="6">
        <v>27.37</v>
      </c>
      <c r="F152" s="6">
        <v>29.45</v>
      </c>
      <c r="G152" s="6">
        <v>31.44</v>
      </c>
    </row>
    <row r="153" spans="2:18" ht="15.5" x14ac:dyDescent="0.35">
      <c r="C153" t="s">
        <v>219</v>
      </c>
      <c r="D153" s="6">
        <v>22.63</v>
      </c>
      <c r="E153" s="6">
        <v>19.55</v>
      </c>
      <c r="F153" s="6">
        <v>13.17</v>
      </c>
      <c r="G153" s="6">
        <v>10.81</v>
      </c>
    </row>
    <row r="154" spans="2:18" ht="15.5" x14ac:dyDescent="0.35">
      <c r="C154" t="s">
        <v>72</v>
      </c>
      <c r="D154" s="6">
        <v>0.74</v>
      </c>
      <c r="E154" s="6">
        <v>0.65</v>
      </c>
      <c r="F154" s="6">
        <v>0.54</v>
      </c>
      <c r="G154" s="6">
        <v>0.4</v>
      </c>
    </row>
    <row r="155" spans="2:18" ht="15.5" x14ac:dyDescent="0.35">
      <c r="C155" t="s">
        <v>220</v>
      </c>
      <c r="E155" s="5">
        <v>58770000000</v>
      </c>
      <c r="F155" s="5">
        <v>64310000000</v>
      </c>
      <c r="G155" s="5">
        <v>67640000000</v>
      </c>
    </row>
    <row r="156" spans="2:18" ht="15.5" x14ac:dyDescent="0.35">
      <c r="C156" t="s">
        <v>221</v>
      </c>
      <c r="D156" s="6">
        <v>1.5100000000000001E-2</v>
      </c>
      <c r="E156" s="6">
        <v>1.84E-2</v>
      </c>
      <c r="F156" s="6">
        <v>1.9799999999999998E-2</v>
      </c>
      <c r="G156" s="6">
        <v>1.95E-2</v>
      </c>
    </row>
    <row r="157" spans="2:18" ht="15.5" x14ac:dyDescent="0.35">
      <c r="C157" t="s">
        <v>222</v>
      </c>
      <c r="D157" s="6">
        <v>1.95E-2</v>
      </c>
      <c r="E157" s="6">
        <v>2.3900000000000001E-2</v>
      </c>
      <c r="F157" s="6">
        <v>2.7099999999999999E-2</v>
      </c>
      <c r="G157" s="6">
        <v>2.8399999999999998E-2</v>
      </c>
    </row>
    <row r="158" spans="2:18" ht="15.5" x14ac:dyDescent="0.35">
      <c r="C158" t="s">
        <v>223</v>
      </c>
      <c r="D158" s="6">
        <v>2.4700000000000003E-2</v>
      </c>
      <c r="E158" s="6">
        <v>2.86E-2</v>
      </c>
      <c r="F158" s="6">
        <v>3.3099999999999997E-2</v>
      </c>
      <c r="G158" s="6">
        <v>3.5799999999999998E-2</v>
      </c>
    </row>
    <row r="159" spans="2:18" ht="15.5" x14ac:dyDescent="0.35">
      <c r="C159" t="s">
        <v>224</v>
      </c>
      <c r="D159" s="6">
        <v>207.21</v>
      </c>
      <c r="E159" s="6">
        <v>45.04</v>
      </c>
      <c r="F159" s="6">
        <v>21.38</v>
      </c>
      <c r="G159" s="6">
        <v>18.62</v>
      </c>
    </row>
    <row r="160" spans="2:18" ht="15.5" x14ac:dyDescent="0.35">
      <c r="C160" t="s">
        <v>225</v>
      </c>
      <c r="D160" s="5">
        <v>1441000000000</v>
      </c>
      <c r="E160" s="5">
        <v>1403000000000</v>
      </c>
      <c r="F160" s="5">
        <v>1331000000000</v>
      </c>
      <c r="G160" s="5">
        <v>1356000000000</v>
      </c>
    </row>
    <row r="161" spans="3:18" ht="15.5" x14ac:dyDescent="0.35">
      <c r="C161" t="s">
        <v>226</v>
      </c>
      <c r="D161" s="6">
        <v>0.44</v>
      </c>
      <c r="E161" s="6">
        <v>0.47</v>
      </c>
      <c r="F161" s="6">
        <v>0.36</v>
      </c>
      <c r="G161" s="6">
        <v>0.31</v>
      </c>
    </row>
    <row r="162" spans="3:18" ht="15.5" x14ac:dyDescent="0.35">
      <c r="C162" t="s">
        <v>227</v>
      </c>
      <c r="D162" s="6">
        <v>1177.47</v>
      </c>
      <c r="E162" s="6">
        <v>1146.3499999999999</v>
      </c>
      <c r="F162" s="6">
        <v>1087.55</v>
      </c>
      <c r="G162" s="6">
        <v>1107.8900000000001</v>
      </c>
    </row>
    <row r="163" spans="3:18" ht="15.5" x14ac:dyDescent="0.35">
      <c r="C163" t="s">
        <v>228</v>
      </c>
      <c r="D163" s="6">
        <v>0.44</v>
      </c>
      <c r="E163" s="6">
        <v>0.47</v>
      </c>
      <c r="F163" s="6">
        <v>0.36</v>
      </c>
      <c r="G163" s="6">
        <v>0.31</v>
      </c>
    </row>
    <row r="164" spans="3:18" ht="15.5" x14ac:dyDescent="0.35">
      <c r="C164" t="s">
        <v>229</v>
      </c>
      <c r="D164" s="6">
        <v>1177.47</v>
      </c>
      <c r="E164" s="6">
        <v>1143.9000000000001</v>
      </c>
      <c r="F164" s="6">
        <v>1084.95</v>
      </c>
      <c r="G164" s="5">
        <v>1105</v>
      </c>
    </row>
    <row r="165" spans="3:18" ht="15.5" x14ac:dyDescent="0.35">
      <c r="C165" t="s">
        <v>230</v>
      </c>
      <c r="F165" s="5">
        <v>109000000000</v>
      </c>
      <c r="G165" s="5">
        <v>169000000000</v>
      </c>
    </row>
    <row r="166" spans="3:18" ht="15.5" x14ac:dyDescent="0.35">
      <c r="C166" t="s">
        <v>231</v>
      </c>
    </row>
    <row r="167" spans="3:18" ht="15.5" x14ac:dyDescent="0.35">
      <c r="C167" t="s">
        <v>232</v>
      </c>
      <c r="D167" s="5">
        <v>1441000000000</v>
      </c>
      <c r="E167" s="5">
        <v>1403000000000</v>
      </c>
      <c r="F167" s="5">
        <v>1331000000000</v>
      </c>
      <c r="G167" s="5">
        <v>1356000000000</v>
      </c>
    </row>
    <row r="168" spans="3:18" ht="15.5" x14ac:dyDescent="0.35">
      <c r="C168" t="s">
        <v>23</v>
      </c>
      <c r="F168" s="5">
        <v>109000000000</v>
      </c>
      <c r="G168" s="5">
        <v>169000000000</v>
      </c>
    </row>
    <row r="169" spans="3:18" ht="15.5" x14ac:dyDescent="0.35">
      <c r="C169" t="s">
        <v>20</v>
      </c>
      <c r="D169" s="5">
        <v>-185000000000</v>
      </c>
      <c r="E169" s="5">
        <v>-217000000000</v>
      </c>
      <c r="F169" s="5">
        <v>53000000000</v>
      </c>
      <c r="G169" s="5">
        <v>39000000000</v>
      </c>
    </row>
    <row r="170" spans="3:18" ht="15.5" x14ac:dyDescent="0.35">
      <c r="C170" t="s">
        <v>233</v>
      </c>
      <c r="D170" s="5">
        <v>823000000000</v>
      </c>
      <c r="E170" s="5">
        <v>776000000000</v>
      </c>
      <c r="F170" s="5">
        <v>724000000000</v>
      </c>
      <c r="G170" s="5">
        <v>736000000000</v>
      </c>
    </row>
    <row r="171" spans="3:18" ht="15.5" x14ac:dyDescent="0.35">
      <c r="C171" t="s">
        <v>234</v>
      </c>
      <c r="D171" s="5">
        <v>-27000000000</v>
      </c>
      <c r="E171" s="5">
        <v>276000000000</v>
      </c>
      <c r="F171" s="5">
        <v>18000000000</v>
      </c>
      <c r="G171" s="5">
        <v>41000000000</v>
      </c>
    </row>
    <row r="172" spans="3:18" ht="15.5" x14ac:dyDescent="0.35">
      <c r="C172" t="s">
        <v>235</v>
      </c>
      <c r="D172" s="5">
        <v>-3000000000</v>
      </c>
      <c r="E172" s="5">
        <v>-4000000000</v>
      </c>
      <c r="F172" s="5">
        <v>-5000000000</v>
      </c>
      <c r="G172" s="5">
        <v>-5000000000</v>
      </c>
    </row>
    <row r="173" spans="3:18" ht="15.5" x14ac:dyDescent="0.35">
      <c r="C173" t="s">
        <v>12</v>
      </c>
      <c r="D173" s="5">
        <v>-30000000000</v>
      </c>
      <c r="E173" s="5">
        <v>273000000000</v>
      </c>
      <c r="F173" s="5">
        <v>13000000000</v>
      </c>
      <c r="G173" s="5">
        <v>35000000000</v>
      </c>
    </row>
    <row r="174" spans="3:18" ht="15.5" x14ac:dyDescent="0.35">
      <c r="C174" t="s">
        <v>15</v>
      </c>
      <c r="D174" s="6">
        <v>-24.88</v>
      </c>
      <c r="E174" s="6">
        <v>222.72</v>
      </c>
      <c r="F174" s="6">
        <v>10.67</v>
      </c>
      <c r="G174" s="6">
        <v>28.82</v>
      </c>
    </row>
    <row r="175" spans="3:18" ht="15.5" x14ac:dyDescent="0.35">
      <c r="C175" t="s">
        <v>57</v>
      </c>
      <c r="I175" s="6">
        <v>111.33</v>
      </c>
      <c r="J175" s="6">
        <v>74.09</v>
      </c>
      <c r="K175" s="6">
        <v>93.77</v>
      </c>
      <c r="L175" s="6">
        <v>42.39</v>
      </c>
      <c r="M175" s="6">
        <v>-5.71</v>
      </c>
      <c r="N175" s="6">
        <v>-15.47</v>
      </c>
      <c r="O175" s="6">
        <v>27.12</v>
      </c>
      <c r="P175" s="6">
        <v>24.32</v>
      </c>
      <c r="Q175" s="6">
        <v>13.49</v>
      </c>
      <c r="R175" s="6">
        <v>53.61</v>
      </c>
    </row>
    <row r="176" spans="3:18" ht="15.5" x14ac:dyDescent="0.35">
      <c r="C176" t="s">
        <v>71</v>
      </c>
      <c r="I176" s="6">
        <v>4.67</v>
      </c>
      <c r="J176" s="6">
        <v>5.05</v>
      </c>
      <c r="K176" s="6">
        <v>4.8</v>
      </c>
      <c r="L176" s="6">
        <v>4.95</v>
      </c>
      <c r="M176" s="6">
        <v>-42.03</v>
      </c>
      <c r="N176" s="6">
        <v>-15.13</v>
      </c>
      <c r="O176" s="6">
        <v>9.59</v>
      </c>
      <c r="P176" s="6">
        <v>10.61</v>
      </c>
      <c r="Q176" s="6">
        <v>23.28</v>
      </c>
      <c r="R176" s="6">
        <v>6.27</v>
      </c>
    </row>
    <row r="177" spans="3:18" ht="15.5" x14ac:dyDescent="0.35">
      <c r="C177" t="s">
        <v>74</v>
      </c>
      <c r="I177" s="6">
        <v>0.17</v>
      </c>
      <c r="J177" s="6">
        <v>0.11</v>
      </c>
      <c r="K177" s="6">
        <v>0.15</v>
      </c>
      <c r="L177" s="6">
        <v>0.08</v>
      </c>
      <c r="M177" s="6">
        <v>0.09</v>
      </c>
      <c r="N177" s="6">
        <v>0.13</v>
      </c>
      <c r="O177" s="6">
        <v>0.11</v>
      </c>
      <c r="P177" s="6">
        <v>0.11</v>
      </c>
      <c r="Q177" s="6">
        <v>0.2</v>
      </c>
      <c r="R177" s="6">
        <v>0.24</v>
      </c>
    </row>
    <row r="178" spans="3:18" ht="15.5" x14ac:dyDescent="0.35">
      <c r="C178" t="s">
        <v>236</v>
      </c>
      <c r="J178" s="5">
        <v>192330000000</v>
      </c>
      <c r="K178" s="5">
        <v>222510000000</v>
      </c>
      <c r="L178" s="5">
        <v>143640000000</v>
      </c>
      <c r="M178" s="5">
        <v>34360000000</v>
      </c>
      <c r="N178" s="5">
        <v>14410000000</v>
      </c>
      <c r="O178" s="5">
        <v>117400000000</v>
      </c>
      <c r="P178" s="5">
        <v>79930000000</v>
      </c>
    </row>
    <row r="179" spans="3:18" ht="15.5" x14ac:dyDescent="0.35">
      <c r="C179" t="s">
        <v>237</v>
      </c>
      <c r="I179" s="6">
        <v>7.3099999999999998E-2</v>
      </c>
      <c r="J179" s="6">
        <v>4.5400000000000003E-2</v>
      </c>
      <c r="K179" s="6">
        <v>6.9400000000000003E-2</v>
      </c>
      <c r="L179" s="6">
        <v>2.7999999999999997E-2</v>
      </c>
      <c r="M179" s="6">
        <v>-4.4000000000000003E-3</v>
      </c>
      <c r="N179" s="6">
        <v>-1.4199999999999999E-2</v>
      </c>
      <c r="O179" s="6">
        <v>2.6000000000000002E-2</v>
      </c>
      <c r="P179" s="6">
        <v>2.2000000000000002E-2</v>
      </c>
      <c r="Q179" s="6">
        <v>1.4999999999999999E-2</v>
      </c>
      <c r="R179" s="6">
        <v>5.9699999999999996E-2</v>
      </c>
    </row>
    <row r="180" spans="3:18" ht="15.5" x14ac:dyDescent="0.35">
      <c r="C180" t="s">
        <v>238</v>
      </c>
      <c r="I180" s="6">
        <v>9.4600000000000004E-2</v>
      </c>
      <c r="J180" s="6">
        <v>7.0599999999999996E-2</v>
      </c>
      <c r="K180" s="6">
        <v>9.7500000000000003E-2</v>
      </c>
      <c r="L180" s="6">
        <v>4.7500000000000001E-2</v>
      </c>
      <c r="M180" s="6">
        <v>-7.3000000000000001E-3</v>
      </c>
      <c r="N180" s="6">
        <v>-2.0099999999999996E-2</v>
      </c>
      <c r="O180" s="6">
        <v>3.44E-2</v>
      </c>
      <c r="P180" s="6">
        <v>3.0499999999999999E-2</v>
      </c>
      <c r="Q180" s="6">
        <v>1.8700000000000001E-2</v>
      </c>
      <c r="R180" s="6">
        <v>7.400000000000001E-2</v>
      </c>
    </row>
    <row r="181" spans="3:18" ht="15.5" x14ac:dyDescent="0.35">
      <c r="C181" t="s">
        <v>239</v>
      </c>
      <c r="I181" s="6">
        <v>0.1222</v>
      </c>
      <c r="J181" s="6">
        <v>9.4700000000000006E-2</v>
      </c>
      <c r="K181" s="6">
        <v>0.12770000000000001</v>
      </c>
      <c r="L181" s="6">
        <v>7.3099999999999998E-2</v>
      </c>
      <c r="M181" s="6">
        <v>-1.26E-2</v>
      </c>
      <c r="N181" s="6">
        <v>-2.8999999999999998E-2</v>
      </c>
      <c r="O181" s="6">
        <v>7.2000000000000008E-2</v>
      </c>
      <c r="P181" s="6">
        <v>3.95E-2</v>
      </c>
      <c r="Q181" s="6">
        <v>2.3799999999999998E-2</v>
      </c>
      <c r="R181" s="6">
        <v>0.16930000000000001</v>
      </c>
    </row>
    <row r="182" spans="3:18" ht="15.5" x14ac:dyDescent="0.35">
      <c r="C182" t="s">
        <v>240</v>
      </c>
      <c r="I182" s="6">
        <v>29.24</v>
      </c>
      <c r="J182" s="6">
        <v>18.920000000000002</v>
      </c>
      <c r="K182" s="6">
        <v>12.36</v>
      </c>
      <c r="L182" s="6">
        <v>6.6</v>
      </c>
      <c r="M182" s="6">
        <v>-8.14</v>
      </c>
      <c r="N182" s="6">
        <v>-12.16</v>
      </c>
      <c r="O182" s="6">
        <v>20.11</v>
      </c>
      <c r="P182" s="6">
        <v>31.36</v>
      </c>
      <c r="Q182" s="6">
        <v>67.5</v>
      </c>
      <c r="R182" s="6">
        <v>276.72000000000003</v>
      </c>
    </row>
    <row r="183" spans="3:18" ht="15.5" x14ac:dyDescent="0.35">
      <c r="C183" t="s">
        <v>68</v>
      </c>
      <c r="I183" s="6">
        <v>0.44</v>
      </c>
      <c r="J183" s="6">
        <v>0.36</v>
      </c>
      <c r="K183" s="6">
        <v>0.47</v>
      </c>
      <c r="L183" s="6">
        <v>0.24</v>
      </c>
      <c r="M183" s="6">
        <v>0.31</v>
      </c>
      <c r="N183" s="6">
        <v>0.3</v>
      </c>
      <c r="O183" s="6">
        <v>0.33</v>
      </c>
      <c r="P183" s="6">
        <v>0.32</v>
      </c>
      <c r="Q183" s="6">
        <v>0.44</v>
      </c>
      <c r="R183" s="6">
        <v>0.46</v>
      </c>
    </row>
    <row r="184" spans="3:18" ht="15.5" x14ac:dyDescent="0.35">
      <c r="C184" t="s">
        <v>65</v>
      </c>
      <c r="I184" s="6">
        <v>1177.47</v>
      </c>
      <c r="J184" s="6">
        <v>1049.49</v>
      </c>
      <c r="K184" s="6">
        <v>962.03</v>
      </c>
      <c r="L184" s="6">
        <v>891.67</v>
      </c>
      <c r="M184" s="6">
        <v>781.99</v>
      </c>
      <c r="N184" s="6">
        <v>771.43</v>
      </c>
      <c r="O184" s="6">
        <v>787.91</v>
      </c>
      <c r="P184" s="6">
        <v>797.52</v>
      </c>
      <c r="Q184" s="6">
        <v>721.71</v>
      </c>
      <c r="R184" s="6">
        <v>724.03</v>
      </c>
    </row>
    <row r="185" spans="3:18" ht="15.5" x14ac:dyDescent="0.35">
      <c r="C185" t="s">
        <v>241</v>
      </c>
      <c r="I185" s="6">
        <v>0.44</v>
      </c>
      <c r="J185" s="6">
        <v>0.36</v>
      </c>
      <c r="K185" s="6">
        <v>0.47</v>
      </c>
      <c r="L185" s="6">
        <v>0.24</v>
      </c>
      <c r="M185" s="6">
        <v>0.31</v>
      </c>
      <c r="N185" s="6">
        <v>0.3</v>
      </c>
      <c r="O185" s="6">
        <v>0.33</v>
      </c>
      <c r="P185" s="6">
        <v>0.32</v>
      </c>
      <c r="Q185" s="6">
        <v>0.44</v>
      </c>
      <c r="R185" s="6">
        <v>0.46</v>
      </c>
    </row>
    <row r="186" spans="3:18" ht="15.5" x14ac:dyDescent="0.35">
      <c r="C186" t="s">
        <v>242</v>
      </c>
      <c r="I186" s="6">
        <v>1177.47</v>
      </c>
      <c r="J186" s="6">
        <v>1046.44</v>
      </c>
      <c r="K186" s="6">
        <v>960.96</v>
      </c>
      <c r="L186" s="6">
        <v>890.7</v>
      </c>
      <c r="M186" s="6">
        <v>780.15</v>
      </c>
      <c r="N186" s="6">
        <v>768.5</v>
      </c>
      <c r="O186" s="6">
        <v>785.58</v>
      </c>
      <c r="P186" s="6">
        <v>796.63</v>
      </c>
      <c r="Q186" s="6">
        <v>721.65</v>
      </c>
      <c r="R186" s="6">
        <v>723.87</v>
      </c>
    </row>
    <row r="187" spans="3:18" ht="15.5" x14ac:dyDescent="0.35">
      <c r="C187" t="s">
        <v>243</v>
      </c>
      <c r="J187" s="5">
        <v>197000000000</v>
      </c>
      <c r="K187" s="5">
        <v>32000000000</v>
      </c>
      <c r="L187" s="5">
        <v>339000000000</v>
      </c>
      <c r="M187" s="5">
        <v>260000000000</v>
      </c>
      <c r="N187" s="5">
        <v>56000000000</v>
      </c>
      <c r="O187" s="5">
        <v>39000000000</v>
      </c>
    </row>
    <row r="188" spans="3:18" ht="15.5" x14ac:dyDescent="0.35">
      <c r="C188" t="s">
        <v>244</v>
      </c>
    </row>
    <row r="189" spans="3:18" ht="15.5" x14ac:dyDescent="0.35">
      <c r="C189" t="s">
        <v>25</v>
      </c>
      <c r="J189" s="5">
        <v>197000000000</v>
      </c>
      <c r="K189" s="5">
        <v>32000000000</v>
      </c>
      <c r="L189" s="5">
        <v>339000000000</v>
      </c>
      <c r="M189" s="5">
        <v>260000000000</v>
      </c>
      <c r="N189" s="5">
        <v>56000000000</v>
      </c>
      <c r="O189" s="5">
        <v>39000000000</v>
      </c>
    </row>
    <row r="190" spans="3:18" ht="15.5" x14ac:dyDescent="0.35">
      <c r="C190" t="s">
        <v>22</v>
      </c>
      <c r="I190" s="5">
        <v>-185000000000</v>
      </c>
      <c r="J190" s="5">
        <v>71000000000</v>
      </c>
      <c r="K190" s="5">
        <v>-39000000000</v>
      </c>
      <c r="L190" s="5">
        <v>299000000000</v>
      </c>
      <c r="M190" s="5">
        <v>199000000000</v>
      </c>
      <c r="N190" s="5">
        <v>-43000000000</v>
      </c>
      <c r="O190" s="5">
        <v>-74000000000</v>
      </c>
      <c r="P190" s="5">
        <v>-126000000000</v>
      </c>
      <c r="Q190" s="5">
        <v>-33000000000</v>
      </c>
      <c r="R190" s="5">
        <v>-285000000000</v>
      </c>
    </row>
    <row r="191" spans="3:18" ht="15.5" x14ac:dyDescent="0.35">
      <c r="C191" t="s">
        <v>245</v>
      </c>
      <c r="I191" s="5">
        <v>823000000000</v>
      </c>
      <c r="J191" s="5">
        <v>668000000000</v>
      </c>
      <c r="K191" s="5">
        <v>550000000000</v>
      </c>
      <c r="L191" s="5">
        <v>323000000000</v>
      </c>
      <c r="M191" s="5">
        <v>206000000000</v>
      </c>
      <c r="N191" s="5">
        <v>304000000000</v>
      </c>
      <c r="O191" s="5">
        <v>438000000000</v>
      </c>
      <c r="P191" s="5">
        <v>483000000000</v>
      </c>
      <c r="Q191" s="5">
        <v>438000000000</v>
      </c>
      <c r="R191" s="5">
        <v>545000000000</v>
      </c>
    </row>
    <row r="192" spans="3:18" ht="15.5" x14ac:dyDescent="0.35">
      <c r="C192" t="s">
        <v>246</v>
      </c>
      <c r="I192" s="5">
        <v>308000000000</v>
      </c>
      <c r="J192" s="5">
        <v>-43000000000</v>
      </c>
      <c r="K192" s="5">
        <v>376000000000</v>
      </c>
      <c r="L192" s="5">
        <v>-51000000000</v>
      </c>
      <c r="M192" s="5">
        <v>-154000000000</v>
      </c>
      <c r="N192" s="5">
        <v>131000000000</v>
      </c>
      <c r="O192" s="5">
        <v>57000000000</v>
      </c>
      <c r="P192" s="5">
        <v>143000000000</v>
      </c>
      <c r="Q192" s="5">
        <v>-112000000000</v>
      </c>
      <c r="R192" s="5">
        <v>201000000000</v>
      </c>
    </row>
    <row r="193" spans="2:18" ht="15.5" x14ac:dyDescent="0.35">
      <c r="C193" t="s">
        <v>247</v>
      </c>
      <c r="I193" s="5">
        <v>-17000000000</v>
      </c>
      <c r="J193" s="5">
        <v>-26000000000</v>
      </c>
      <c r="K193" s="5">
        <v>-23000000000</v>
      </c>
      <c r="L193" s="5">
        <v>-24000000000</v>
      </c>
      <c r="M193" s="5">
        <v>-90000000000</v>
      </c>
      <c r="N193" s="5">
        <v>-140000000000</v>
      </c>
      <c r="O193" s="5">
        <v>-58000000000</v>
      </c>
      <c r="P193" s="5">
        <v>-43000000000</v>
      </c>
      <c r="Q193" s="5">
        <v>-117000000000</v>
      </c>
      <c r="R193" s="5">
        <v>-35000000000</v>
      </c>
    </row>
    <row r="194" spans="2:18" ht="15.5" x14ac:dyDescent="0.35">
      <c r="C194" t="s">
        <v>14</v>
      </c>
      <c r="I194" s="5">
        <v>290000000000</v>
      </c>
      <c r="J194" s="5">
        <v>-70000000000</v>
      </c>
      <c r="K194" s="5">
        <v>353000000000</v>
      </c>
      <c r="L194" s="5">
        <v>-74000000000</v>
      </c>
      <c r="M194" s="5">
        <v>-244000000000</v>
      </c>
      <c r="N194" s="5">
        <v>-9000000000</v>
      </c>
      <c r="O194" s="5">
        <v>-1000000000</v>
      </c>
      <c r="P194" s="5">
        <v>101000000000</v>
      </c>
      <c r="Q194" s="5">
        <v>-230000000000</v>
      </c>
      <c r="R194" s="5">
        <v>166000000000</v>
      </c>
    </row>
    <row r="195" spans="2:18" ht="15.5" x14ac:dyDescent="0.35">
      <c r="C195" t="s">
        <v>16</v>
      </c>
      <c r="I195" s="6">
        <v>237.33</v>
      </c>
      <c r="J195" s="6">
        <v>-56.83</v>
      </c>
      <c r="K195" s="6">
        <v>288.51</v>
      </c>
      <c r="L195" s="6">
        <v>-60.84</v>
      </c>
      <c r="M195" s="6">
        <v>-199.33</v>
      </c>
      <c r="N195" s="6">
        <v>-6.96</v>
      </c>
      <c r="O195" s="6">
        <v>-1.1000000000000001</v>
      </c>
      <c r="P195" s="6">
        <v>82.22</v>
      </c>
      <c r="Q195" s="6">
        <v>-187.79</v>
      </c>
      <c r="R195" s="6">
        <v>135.22999999999999</v>
      </c>
    </row>
    <row r="197" spans="2:18" ht="15.5" x14ac:dyDescent="0.35">
      <c r="B197" t="s">
        <v>248</v>
      </c>
      <c r="C197" t="s">
        <v>249</v>
      </c>
      <c r="D197" s="5">
        <v>28000000000</v>
      </c>
      <c r="E197" s="5">
        <v>33000000000</v>
      </c>
      <c r="F197" s="5">
        <v>36000000000</v>
      </c>
      <c r="G197" s="5">
        <v>38000000000</v>
      </c>
      <c r="H197" s="5">
        <v>136000000000</v>
      </c>
      <c r="J197" s="5">
        <v>91000000000</v>
      </c>
      <c r="K197" s="5">
        <v>115000000000</v>
      </c>
      <c r="L197" s="5">
        <v>52000000000</v>
      </c>
      <c r="M197" s="5">
        <v>-7000000000</v>
      </c>
      <c r="N197" s="5">
        <v>-19000000000</v>
      </c>
      <c r="O197" s="5">
        <v>33000000000</v>
      </c>
      <c r="P197" s="5">
        <v>30000000000</v>
      </c>
      <c r="Q197" s="5">
        <v>17000000000</v>
      </c>
      <c r="R197" s="5">
        <v>66000000000</v>
      </c>
    </row>
    <row r="198" spans="2:18" ht="15.5" x14ac:dyDescent="0.35">
      <c r="C198" t="s">
        <v>441</v>
      </c>
      <c r="H198" s="6">
        <v>27.69</v>
      </c>
      <c r="J198" s="6">
        <v>27.69</v>
      </c>
      <c r="K198" s="6">
        <v>34.31</v>
      </c>
      <c r="L198" s="6">
        <v>15.78</v>
      </c>
      <c r="O198" s="6">
        <v>11.4</v>
      </c>
      <c r="P198" s="6">
        <v>8.7899999999999991</v>
      </c>
      <c r="Q198" s="5">
        <v>5</v>
      </c>
      <c r="R198" s="6">
        <v>19.07</v>
      </c>
    </row>
    <row r="199" spans="2:18" ht="15.5" x14ac:dyDescent="0.35">
      <c r="C199" t="s">
        <v>76</v>
      </c>
      <c r="H199" s="6">
        <v>0.2487</v>
      </c>
      <c r="J199" s="6">
        <v>0.37369999999999998</v>
      </c>
      <c r="K199" s="6">
        <v>0.36590000000000006</v>
      </c>
      <c r="L199" s="6">
        <v>0.37229999999999996</v>
      </c>
      <c r="O199" s="6">
        <v>0.42030000000000001</v>
      </c>
      <c r="P199" s="6">
        <v>0.3614</v>
      </c>
      <c r="Q199" s="6">
        <v>0.37070000000000003</v>
      </c>
      <c r="R199" s="6">
        <v>0.35580000000000001</v>
      </c>
    </row>
    <row r="200" spans="2:18" ht="15.5" x14ac:dyDescent="0.35">
      <c r="C200" t="s">
        <v>442</v>
      </c>
      <c r="H200" s="6">
        <v>5.5399999999999998E-2</v>
      </c>
      <c r="J200" s="6">
        <v>4.6500000000000007E-2</v>
      </c>
      <c r="K200" s="6">
        <v>6.4699999999999994E-2</v>
      </c>
      <c r="L200" s="6">
        <v>2.29E-2</v>
      </c>
      <c r="O200" s="6">
        <v>4.6300000000000001E-2</v>
      </c>
      <c r="P200" s="6">
        <v>2.87E-2</v>
      </c>
      <c r="Q200" s="6">
        <v>1.8100000000000002E-2</v>
      </c>
      <c r="R200" s="6">
        <v>5.5399999999999998E-2</v>
      </c>
    </row>
    <row r="201" spans="2:18" ht="15.5" x14ac:dyDescent="0.35">
      <c r="C201" t="s">
        <v>56</v>
      </c>
      <c r="D201" s="6">
        <v>22.98</v>
      </c>
      <c r="E201" s="6">
        <v>27.37</v>
      </c>
      <c r="F201" s="6">
        <v>29.45</v>
      </c>
      <c r="G201" s="6">
        <v>31.44</v>
      </c>
      <c r="H201" s="6">
        <v>111.33</v>
      </c>
      <c r="J201" s="6">
        <v>74.09</v>
      </c>
      <c r="K201" s="6">
        <v>93.77</v>
      </c>
      <c r="L201" s="6">
        <v>42.39</v>
      </c>
      <c r="M201" s="6">
        <v>-5.71</v>
      </c>
      <c r="N201" s="6">
        <v>-15.47</v>
      </c>
      <c r="O201" s="6">
        <v>27.12</v>
      </c>
      <c r="P201" s="6">
        <v>24.32</v>
      </c>
      <c r="Q201" s="6">
        <v>13.49</v>
      </c>
      <c r="R201" s="6">
        <v>53.61</v>
      </c>
    </row>
    <row r="202" spans="2:18" ht="15.5" x14ac:dyDescent="0.35">
      <c r="C202" t="s">
        <v>78</v>
      </c>
      <c r="H202" s="6">
        <v>27.69</v>
      </c>
      <c r="J202" s="6">
        <v>27.69</v>
      </c>
      <c r="K202" s="6">
        <v>34.31</v>
      </c>
      <c r="L202" s="6">
        <v>15.78</v>
      </c>
      <c r="O202" s="6">
        <v>11.4</v>
      </c>
      <c r="P202" s="6">
        <v>8.7899999999999991</v>
      </c>
      <c r="Q202" s="5">
        <v>5</v>
      </c>
      <c r="R202" s="6">
        <v>19.07</v>
      </c>
    </row>
    <row r="203" spans="2:18" ht="15.5" x14ac:dyDescent="0.35">
      <c r="C203" t="s">
        <v>443</v>
      </c>
      <c r="H203" s="6">
        <v>0.2487</v>
      </c>
      <c r="J203" s="6">
        <v>0.37369999999999998</v>
      </c>
      <c r="K203" s="6">
        <v>0.36590000000000006</v>
      </c>
      <c r="L203" s="6">
        <v>0.37229999999999996</v>
      </c>
      <c r="O203" s="6">
        <v>0.42030000000000001</v>
      </c>
      <c r="P203" s="6">
        <v>0.3614</v>
      </c>
      <c r="Q203" s="6">
        <v>0.37070000000000003</v>
      </c>
      <c r="R203" s="6">
        <v>0.35580000000000001</v>
      </c>
    </row>
    <row r="204" spans="2:18" ht="15.5" x14ac:dyDescent="0.35">
      <c r="C204" t="s">
        <v>444</v>
      </c>
      <c r="H204" s="6">
        <v>5.5399999999999998E-2</v>
      </c>
      <c r="J204" s="6">
        <v>4.6500000000000007E-2</v>
      </c>
      <c r="K204" s="6">
        <v>6.4699999999999994E-2</v>
      </c>
      <c r="L204" s="6">
        <v>2.29E-2</v>
      </c>
      <c r="O204" s="6">
        <v>4.6300000000000001E-2</v>
      </c>
      <c r="P204" s="6">
        <v>2.87E-2</v>
      </c>
      <c r="Q204" s="6">
        <v>1.8100000000000002E-2</v>
      </c>
      <c r="R204" s="6">
        <v>5.5399999999999998E-2</v>
      </c>
    </row>
    <row r="205" spans="2:18" ht="15.5" x14ac:dyDescent="0.35">
      <c r="C205" t="s">
        <v>252</v>
      </c>
      <c r="D205" s="5">
        <v>863000000000</v>
      </c>
      <c r="E205" s="5">
        <v>1003000000000</v>
      </c>
      <c r="F205" s="5">
        <v>885000000000</v>
      </c>
      <c r="G205" s="5">
        <v>1045000000000</v>
      </c>
      <c r="H205" s="5">
        <v>3798000000000</v>
      </c>
      <c r="J205" s="5">
        <v>4158000000000</v>
      </c>
      <c r="K205" s="5">
        <v>3780000000000</v>
      </c>
      <c r="L205" s="5">
        <v>3366000000000</v>
      </c>
      <c r="M205" s="5">
        <v>3307000000000</v>
      </c>
      <c r="N205" s="5">
        <v>2190000000000</v>
      </c>
      <c r="O205" s="5">
        <v>2838000000000</v>
      </c>
      <c r="P205" s="5">
        <v>2826000000000</v>
      </c>
      <c r="Q205" s="5">
        <v>1890000000000</v>
      </c>
      <c r="R205" s="5">
        <v>1716000000000</v>
      </c>
    </row>
    <row r="206" spans="2:18" ht="15.5" x14ac:dyDescent="0.35">
      <c r="C206" t="s">
        <v>445</v>
      </c>
      <c r="H206" s="6">
        <v>27.69</v>
      </c>
      <c r="J206" s="6">
        <v>27.69</v>
      </c>
      <c r="K206" s="6">
        <v>34.31</v>
      </c>
      <c r="L206" s="6">
        <v>15.78</v>
      </c>
      <c r="O206" s="6">
        <v>11.4</v>
      </c>
      <c r="P206" s="6">
        <v>8.7899999999999991</v>
      </c>
      <c r="Q206" s="5">
        <v>5</v>
      </c>
      <c r="R206" s="6">
        <v>19.07</v>
      </c>
    </row>
    <row r="207" spans="2:18" ht="15.5" x14ac:dyDescent="0.35">
      <c r="C207" t="s">
        <v>446</v>
      </c>
      <c r="H207" s="6">
        <v>0.2487</v>
      </c>
      <c r="J207" s="6">
        <v>0.37369999999999998</v>
      </c>
      <c r="K207" s="6">
        <v>0.36590000000000006</v>
      </c>
      <c r="L207" s="6">
        <v>0.37229999999999996</v>
      </c>
      <c r="O207" s="6">
        <v>0.42030000000000001</v>
      </c>
      <c r="P207" s="6">
        <v>0.3614</v>
      </c>
      <c r="Q207" s="6">
        <v>0.37070000000000003</v>
      </c>
      <c r="R207" s="6">
        <v>0.35580000000000001</v>
      </c>
    </row>
    <row r="208" spans="2:18" ht="15.5" x14ac:dyDescent="0.35">
      <c r="C208" t="s">
        <v>447</v>
      </c>
      <c r="H208" s="6">
        <v>5.5399999999999998E-2</v>
      </c>
      <c r="J208" s="6">
        <v>4.6500000000000007E-2</v>
      </c>
      <c r="K208" s="6">
        <v>6.4699999999999994E-2</v>
      </c>
      <c r="L208" s="6">
        <v>2.29E-2</v>
      </c>
      <c r="O208" s="6">
        <v>4.6300000000000001E-2</v>
      </c>
      <c r="P208" s="6">
        <v>2.87E-2</v>
      </c>
      <c r="Q208" s="6">
        <v>1.8100000000000002E-2</v>
      </c>
      <c r="R208" s="6">
        <v>5.5399999999999998E-2</v>
      </c>
    </row>
    <row r="209" spans="3:9" ht="15.5" x14ac:dyDescent="0.35">
      <c r="C209" t="s">
        <v>254</v>
      </c>
      <c r="I209" s="6">
        <v>4.54</v>
      </c>
    </row>
    <row r="210" spans="3:9" ht="15.5" x14ac:dyDescent="0.35">
      <c r="C210" t="s">
        <v>255</v>
      </c>
      <c r="I210" s="6">
        <v>4.54</v>
      </c>
    </row>
    <row r="211" spans="3:9" ht="15.5" x14ac:dyDescent="0.35">
      <c r="C211" t="s">
        <v>256</v>
      </c>
      <c r="I211" s="6">
        <v>7.49</v>
      </c>
    </row>
    <row r="212" spans="3:9" ht="15.5" x14ac:dyDescent="0.35">
      <c r="C212" t="s">
        <v>257</v>
      </c>
      <c r="I212" s="6">
        <v>0.2205</v>
      </c>
    </row>
    <row r="213" spans="3:9" ht="15.5" x14ac:dyDescent="0.35">
      <c r="C213" t="s">
        <v>258</v>
      </c>
      <c r="I213" s="6">
        <v>0.16</v>
      </c>
    </row>
    <row r="214" spans="3:9" ht="15.5" x14ac:dyDescent="0.35">
      <c r="C214" t="s">
        <v>259</v>
      </c>
      <c r="I214" s="6">
        <v>0.43</v>
      </c>
    </row>
    <row r="215" spans="3:9" ht="15.5" x14ac:dyDescent="0.35">
      <c r="C215" t="s">
        <v>260</v>
      </c>
      <c r="I215" s="6">
        <v>2.0099999999999998</v>
      </c>
    </row>
    <row r="216" spans="3:9" ht="15.5" x14ac:dyDescent="0.35">
      <c r="C216" t="s">
        <v>261</v>
      </c>
      <c r="I216" s="6">
        <v>2.13</v>
      </c>
    </row>
    <row r="217" spans="3:9" ht="15.5" x14ac:dyDescent="0.35">
      <c r="C217" t="s">
        <v>262</v>
      </c>
      <c r="I217" s="6">
        <v>2.54</v>
      </c>
    </row>
    <row r="218" spans="3:9" ht="15.5" x14ac:dyDescent="0.35">
      <c r="C218" t="s">
        <v>263</v>
      </c>
      <c r="I218" s="5">
        <v>2</v>
      </c>
    </row>
    <row r="219" spans="3:9" ht="15.5" x14ac:dyDescent="0.35">
      <c r="C219" t="s">
        <v>264</v>
      </c>
      <c r="I219" s="6">
        <v>0.09</v>
      </c>
    </row>
    <row r="220" spans="3:9" ht="15.5" x14ac:dyDescent="0.35">
      <c r="C220" t="s">
        <v>265</v>
      </c>
      <c r="I220" s="6">
        <v>0.12</v>
      </c>
    </row>
    <row r="221" spans="3:9" ht="15.5" x14ac:dyDescent="0.35">
      <c r="C221" t="s">
        <v>266</v>
      </c>
      <c r="I221" s="6">
        <v>111.33</v>
      </c>
    </row>
    <row r="222" spans="3:9" ht="15.5" x14ac:dyDescent="0.35">
      <c r="C222" t="s">
        <v>267</v>
      </c>
      <c r="I222" s="6">
        <v>111.33</v>
      </c>
    </row>
    <row r="223" spans="3:9" ht="15.5" x14ac:dyDescent="0.35">
      <c r="C223" t="s">
        <v>268</v>
      </c>
      <c r="I223" s="6">
        <v>3102.98</v>
      </c>
    </row>
    <row r="224" spans="3:9" ht="15.5" x14ac:dyDescent="0.35">
      <c r="C224" t="s">
        <v>269</v>
      </c>
      <c r="D224" s="6">
        <v>151.31</v>
      </c>
    </row>
    <row r="225" spans="3:9" ht="15.5" x14ac:dyDescent="0.35">
      <c r="C225" t="s">
        <v>270</v>
      </c>
      <c r="I225" s="6">
        <v>1177.47</v>
      </c>
    </row>
    <row r="226" spans="3:9" ht="15.5" x14ac:dyDescent="0.35">
      <c r="C226" t="s">
        <v>271</v>
      </c>
      <c r="I226" s="6">
        <v>237.33</v>
      </c>
    </row>
    <row r="227" spans="3:9" ht="15.5" x14ac:dyDescent="0.35">
      <c r="C227" t="s">
        <v>272</v>
      </c>
      <c r="D227" s="6">
        <v>3.48</v>
      </c>
    </row>
    <row r="228" spans="3:9" ht="15.5" x14ac:dyDescent="0.35">
      <c r="C228" t="s">
        <v>273</v>
      </c>
      <c r="D228" s="6">
        <v>2.02</v>
      </c>
    </row>
    <row r="229" spans="3:9" ht="15.5" x14ac:dyDescent="0.35">
      <c r="C229" t="s">
        <v>276</v>
      </c>
      <c r="D229" s="6">
        <v>0.28999999999999998</v>
      </c>
    </row>
    <row r="230" spans="3:9" ht="15.5" x14ac:dyDescent="0.35">
      <c r="C230" t="s">
        <v>278</v>
      </c>
      <c r="D230" s="6">
        <v>1.29</v>
      </c>
    </row>
    <row r="231" spans="3:9" ht="15.5" x14ac:dyDescent="0.35">
      <c r="C231" t="s">
        <v>279</v>
      </c>
      <c r="I231" s="6">
        <v>29.24</v>
      </c>
    </row>
    <row r="232" spans="3:9" ht="15.5" x14ac:dyDescent="0.35">
      <c r="C232" t="s">
        <v>12</v>
      </c>
      <c r="D232" s="5">
        <v>-30000000000</v>
      </c>
    </row>
    <row r="233" spans="3:9" ht="15.5" x14ac:dyDescent="0.35">
      <c r="C233" t="s">
        <v>280</v>
      </c>
      <c r="I233" s="6">
        <v>8.09</v>
      </c>
    </row>
    <row r="234" spans="3:9" ht="15.5" x14ac:dyDescent="0.35">
      <c r="C234" t="s">
        <v>281</v>
      </c>
      <c r="I234" s="6">
        <v>7.3099999999999998E-2</v>
      </c>
    </row>
    <row r="235" spans="3:9" ht="15.5" x14ac:dyDescent="0.35">
      <c r="C235" t="s">
        <v>282</v>
      </c>
      <c r="I235" s="6">
        <v>9.4600000000000004E-2</v>
      </c>
    </row>
    <row r="236" spans="3:9" ht="15.5" x14ac:dyDescent="0.35">
      <c r="C236" t="s">
        <v>283</v>
      </c>
      <c r="I236" s="6">
        <v>0.1173</v>
      </c>
    </row>
    <row r="237" spans="3:9" ht="15.5" x14ac:dyDescent="0.35">
      <c r="C237" t="s">
        <v>284</v>
      </c>
      <c r="I237" s="6">
        <v>9.8100000000000007E-2</v>
      </c>
    </row>
    <row r="238" spans="3:9" ht="15.5" x14ac:dyDescent="0.35">
      <c r="C238" t="s">
        <v>285</v>
      </c>
      <c r="D238" s="6">
        <v>52.62</v>
      </c>
    </row>
    <row r="239" spans="3:9" ht="15.5" x14ac:dyDescent="0.35">
      <c r="C239" t="s">
        <v>286</v>
      </c>
      <c r="D239" s="6">
        <v>47.31</v>
      </c>
    </row>
    <row r="240" spans="3:9" ht="15.5" x14ac:dyDescent="0.35">
      <c r="C240" t="s">
        <v>287</v>
      </c>
      <c r="D240" s="6">
        <v>29.22</v>
      </c>
    </row>
    <row r="241" spans="3:9" ht="15.5" x14ac:dyDescent="0.35">
      <c r="C241" t="s">
        <v>288</v>
      </c>
      <c r="D241" s="6">
        <v>70.709999999999994</v>
      </c>
    </row>
    <row r="242" spans="3:9" ht="15.5" x14ac:dyDescent="0.35">
      <c r="C242" t="s">
        <v>289</v>
      </c>
      <c r="D242" s="6">
        <v>1.73</v>
      </c>
    </row>
    <row r="243" spans="3:9" ht="15.5" x14ac:dyDescent="0.35">
      <c r="C243" t="s">
        <v>290</v>
      </c>
      <c r="I243" s="6">
        <v>2.06</v>
      </c>
    </row>
    <row r="244" spans="3:9" ht="15.5" x14ac:dyDescent="0.35">
      <c r="C244" t="s">
        <v>291</v>
      </c>
      <c r="I244" s="6">
        <v>8.48</v>
      </c>
    </row>
    <row r="245" spans="3:9" ht="15.5" x14ac:dyDescent="0.35">
      <c r="C245" t="s">
        <v>52</v>
      </c>
      <c r="I245" s="5">
        <v>618000000000</v>
      </c>
    </row>
    <row r="246" spans="3:9" ht="15.5" x14ac:dyDescent="0.35">
      <c r="C246" t="s">
        <v>292</v>
      </c>
      <c r="I246" s="5">
        <v>433000000000</v>
      </c>
    </row>
    <row r="247" spans="3:9" ht="15.5" x14ac:dyDescent="0.35">
      <c r="C247" t="s">
        <v>293</v>
      </c>
      <c r="I247" s="5">
        <v>1220000000</v>
      </c>
    </row>
    <row r="248" spans="3:9" ht="15.5" x14ac:dyDescent="0.35">
      <c r="C248" t="s">
        <v>294</v>
      </c>
      <c r="I248" s="6">
        <v>7.8600000000000003E-2</v>
      </c>
    </row>
    <row r="249" spans="3:9" ht="15.5" x14ac:dyDescent="0.35">
      <c r="C249" t="s">
        <v>295</v>
      </c>
      <c r="D249" s="6">
        <v>8.48E-2</v>
      </c>
    </row>
    <row r="250" spans="3:9" ht="15.5" x14ac:dyDescent="0.35">
      <c r="C250" t="s">
        <v>296</v>
      </c>
      <c r="D250" s="6">
        <v>4.3499999999999997E-2</v>
      </c>
    </row>
    <row r="251" spans="3:9" ht="15.5" x14ac:dyDescent="0.35">
      <c r="C251" t="s">
        <v>297</v>
      </c>
      <c r="D251" s="6">
        <v>3.2599999999999997E-2</v>
      </c>
    </row>
    <row r="252" spans="3:9" ht="15.5" x14ac:dyDescent="0.35">
      <c r="C252" t="s">
        <v>298</v>
      </c>
      <c r="D252" s="6">
        <v>-0.10730000000000001</v>
      </c>
    </row>
    <row r="253" spans="3:9" ht="15.5" x14ac:dyDescent="0.35">
      <c r="C253" t="s">
        <v>299</v>
      </c>
      <c r="D253" s="6">
        <v>-0.185</v>
      </c>
    </row>
    <row r="254" spans="3:9" ht="15.5" x14ac:dyDescent="0.35">
      <c r="C254" t="s">
        <v>300</v>
      </c>
      <c r="D254" s="6">
        <v>-0.2238</v>
      </c>
    </row>
    <row r="255" spans="3:9" ht="15.5" x14ac:dyDescent="0.35">
      <c r="C255" t="s">
        <v>365</v>
      </c>
      <c r="I255" s="6">
        <v>27.69</v>
      </c>
    </row>
    <row r="256" spans="3:9" ht="15.5" x14ac:dyDescent="0.35">
      <c r="C256" t="s">
        <v>496</v>
      </c>
      <c r="I256" s="6">
        <v>27.69</v>
      </c>
    </row>
    <row r="257" spans="3:9" ht="15.5" x14ac:dyDescent="0.35">
      <c r="C257" t="s">
        <v>497</v>
      </c>
      <c r="I257" s="6">
        <v>0.2487</v>
      </c>
    </row>
    <row r="258" spans="3:9" ht="15.5" x14ac:dyDescent="0.35">
      <c r="C258" t="s">
        <v>498</v>
      </c>
      <c r="I258" s="6">
        <v>5.5399999999999998E-2</v>
      </c>
    </row>
    <row r="259" spans="3:9" ht="15.5" x14ac:dyDescent="0.35">
      <c r="C259" t="s">
        <v>366</v>
      </c>
      <c r="I259" t="s">
        <v>658</v>
      </c>
    </row>
    <row r="260" spans="3:9" ht="15.5" x14ac:dyDescent="0.35">
      <c r="C260" t="s">
        <v>301</v>
      </c>
      <c r="I260" s="5">
        <v>8</v>
      </c>
    </row>
    <row r="261" spans="3:9" ht="15.5" x14ac:dyDescent="0.35">
      <c r="C261" t="s">
        <v>302</v>
      </c>
      <c r="I261" s="6">
        <v>0.71</v>
      </c>
    </row>
    <row r="262" spans="3:9" ht="15.5" x14ac:dyDescent="0.35">
      <c r="C262" t="s">
        <v>303</v>
      </c>
      <c r="I262" s="6">
        <v>0.42</v>
      </c>
    </row>
    <row r="263" spans="3:9" ht="15.5" x14ac:dyDescent="0.35">
      <c r="C263" t="s">
        <v>304</v>
      </c>
      <c r="I263" s="6">
        <v>0.94</v>
      </c>
    </row>
    <row r="264" spans="3:9" ht="15.5" x14ac:dyDescent="0.35">
      <c r="C264" t="s">
        <v>305</v>
      </c>
      <c r="I264" s="6">
        <v>0.95</v>
      </c>
    </row>
    <row r="265" spans="3:9" ht="15.5" x14ac:dyDescent="0.35">
      <c r="C265" t="s">
        <v>306</v>
      </c>
      <c r="I265" s="6">
        <v>0.94</v>
      </c>
    </row>
    <row r="266" spans="3:9" ht="15.5" x14ac:dyDescent="0.35">
      <c r="C266" t="s">
        <v>307</v>
      </c>
      <c r="I266" s="6">
        <v>0.85</v>
      </c>
    </row>
    <row r="267" spans="3:9" ht="15.5" x14ac:dyDescent="0.35">
      <c r="C267" t="s">
        <v>308</v>
      </c>
      <c r="I267" s="6">
        <v>0.77</v>
      </c>
    </row>
    <row r="268" spans="3:9" ht="15.5" x14ac:dyDescent="0.35">
      <c r="C268" t="s">
        <v>309</v>
      </c>
      <c r="I268" s="5">
        <v>3798000000000</v>
      </c>
    </row>
    <row r="269" spans="3:9" ht="15.5" x14ac:dyDescent="0.35">
      <c r="C269" t="s">
        <v>310</v>
      </c>
      <c r="I269" s="5">
        <v>314000000000</v>
      </c>
    </row>
    <row r="270" spans="3:9" ht="15.5" x14ac:dyDescent="0.35">
      <c r="C270" t="s">
        <v>311</v>
      </c>
      <c r="I270" s="5">
        <v>262000000000</v>
      </c>
    </row>
    <row r="271" spans="3:9" ht="15.5" x14ac:dyDescent="0.35">
      <c r="C271" t="s">
        <v>312</v>
      </c>
      <c r="I271" s="5">
        <v>136000000000</v>
      </c>
    </row>
    <row r="272" spans="3:9" ht="15.5" x14ac:dyDescent="0.35">
      <c r="C272" t="s">
        <v>313</v>
      </c>
      <c r="D272" s="5">
        <v>185000000000</v>
      </c>
    </row>
    <row r="273" spans="3:9" ht="15.5" x14ac:dyDescent="0.35">
      <c r="C273" t="s">
        <v>314</v>
      </c>
      <c r="D273" s="5">
        <v>1865000000000</v>
      </c>
    </row>
    <row r="274" spans="3:9" ht="15.5" x14ac:dyDescent="0.35">
      <c r="C274" t="s">
        <v>315</v>
      </c>
      <c r="D274" s="5">
        <v>424000000000</v>
      </c>
    </row>
    <row r="275" spans="3:9" ht="15.5" x14ac:dyDescent="0.35">
      <c r="C275" t="s">
        <v>233</v>
      </c>
      <c r="D275" s="5">
        <v>823000000000</v>
      </c>
    </row>
    <row r="276" spans="3:9" ht="15.5" x14ac:dyDescent="0.35">
      <c r="C276" t="s">
        <v>232</v>
      </c>
      <c r="I276" s="5">
        <v>1441000000000</v>
      </c>
    </row>
    <row r="277" spans="3:9" ht="15.5" x14ac:dyDescent="0.35">
      <c r="C277" t="s">
        <v>20</v>
      </c>
      <c r="D277" s="5">
        <v>-185000000000</v>
      </c>
    </row>
    <row r="278" spans="3:9" ht="15.5" x14ac:dyDescent="0.35">
      <c r="C278" t="s">
        <v>316</v>
      </c>
      <c r="I278" s="5">
        <v>1441000000000</v>
      </c>
    </row>
    <row r="279" spans="3:9" ht="15.5" x14ac:dyDescent="0.35">
      <c r="C279" t="s">
        <v>317</v>
      </c>
      <c r="I279" s="5">
        <v>308000000000</v>
      </c>
    </row>
    <row r="280" spans="3:9" ht="15.5" x14ac:dyDescent="0.35">
      <c r="C280" t="s">
        <v>318</v>
      </c>
      <c r="I280" s="5">
        <v>-14000000000</v>
      </c>
    </row>
    <row r="281" spans="3:9" ht="15.5" x14ac:dyDescent="0.35">
      <c r="C281" t="s">
        <v>319</v>
      </c>
      <c r="I281" s="5">
        <v>-237000000000</v>
      </c>
    </row>
    <row r="282" spans="3:9" ht="15.5" x14ac:dyDescent="0.35">
      <c r="C282" t="s">
        <v>320</v>
      </c>
      <c r="I282" s="5">
        <v>-17000000000</v>
      </c>
    </row>
    <row r="283" spans="3:9" ht="15.5" x14ac:dyDescent="0.35">
      <c r="C283" t="s">
        <v>321</v>
      </c>
      <c r="I283" s="5">
        <v>290000000000</v>
      </c>
    </row>
  </sheetData>
  <pageMargins left="0.7" right="0.7" top="0.75" bottom="0.75" header="0.3" footer="0.3"/>
  <ignoredErrors>
    <ignoredError sqref="A1:R28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659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660</v>
      </c>
      <c r="D2" s="2" vm="91">
        <f ca="1">IFERROR(_xlfn.STOCKHISTORY("XIDX:" &amp; $C$1, D3, , 0, 0, 1), "Libur")</f>
        <v>1065</v>
      </c>
      <c r="H2" s="2" vm="91">
        <f ca="1">IFERROR(INDEX(D2:G2,COUNT(D2:G2)),"")</f>
        <v>1065</v>
      </c>
      <c r="I2" s="2" vm="92">
        <f t="shared" ref="I2:Z2" ca="1" si="0">IFERROR(_xlfn.STOCKHISTORY("XIDX:" &amp; $C$1, I1, , 0, 0, 1), "Libur")</f>
        <v>1140</v>
      </c>
      <c r="J2" s="2" vm="93">
        <f t="shared" ca="1" si="0"/>
        <v>905</v>
      </c>
      <c r="K2" s="2" vm="94">
        <f t="shared" ca="1" si="0"/>
        <v>1395</v>
      </c>
      <c r="L2" s="2" vm="95">
        <f t="shared" ca="1" si="0"/>
        <v>870</v>
      </c>
      <c r="M2" s="2" vm="96">
        <f t="shared" ca="1" si="0"/>
        <v>875</v>
      </c>
      <c r="N2" s="2" vm="97">
        <f t="shared" ca="1" si="0"/>
        <v>1515</v>
      </c>
      <c r="O2" s="2" vm="98">
        <f t="shared" ca="1" si="0"/>
        <v>1155</v>
      </c>
      <c r="P2" s="2" vm="99">
        <f t="shared" ca="1" si="0"/>
        <v>2160</v>
      </c>
      <c r="Q2" s="2" vm="100">
        <f t="shared" ca="1" si="0"/>
        <v>840</v>
      </c>
      <c r="R2" s="2" vm="101">
        <f t="shared" ca="1" si="0"/>
        <v>1310</v>
      </c>
      <c r="S2" s="2" vm="102">
        <f t="shared" ca="1" si="0"/>
        <v>2365</v>
      </c>
      <c r="T2" s="2" vm="103">
        <f t="shared" ca="1" si="0"/>
        <v>4000</v>
      </c>
      <c r="U2" s="2" vm="104">
        <f t="shared" ca="1" si="0"/>
        <v>4900</v>
      </c>
      <c r="V2" s="2" vm="105">
        <f t="shared" ca="1" si="0"/>
        <v>5300</v>
      </c>
      <c r="W2" s="2" vm="106">
        <f t="shared" ca="1" si="0"/>
        <v>6400</v>
      </c>
      <c r="X2" s="2" vm="107">
        <f t="shared" ca="1" si="0"/>
        <v>3776.8276000000001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8505045000000</v>
      </c>
      <c r="H4" s="2">
        <f>IFERROR(SUM(D4:G4)*(4/MAX(1,COUNT(D4:G4))),"")</f>
        <v>34020180000000</v>
      </c>
      <c r="I4" s="2">
        <f t="shared" ref="I4:Z4" si="1">IFERROR(INDEX(I51:I500,MATCH($C$4,$C$51:$C$500,0)),"")</f>
        <v>30505483000000</v>
      </c>
      <c r="J4" s="2">
        <f t="shared" si="1"/>
        <v>29318218000000</v>
      </c>
      <c r="K4" s="2">
        <f t="shared" si="1"/>
        <v>28892314000000</v>
      </c>
      <c r="L4" s="2">
        <f t="shared" si="1"/>
        <v>25581929000000</v>
      </c>
      <c r="M4" s="2">
        <f t="shared" si="1"/>
        <v>19174995000000</v>
      </c>
      <c r="N4" s="2">
        <f t="shared" si="1"/>
        <v>15230426162673</v>
      </c>
      <c r="O4" s="2">
        <f t="shared" si="1"/>
        <v>18615129696492</v>
      </c>
      <c r="P4" s="2">
        <f t="shared" si="1"/>
        <v>17544709521983</v>
      </c>
      <c r="Q4" s="2">
        <f t="shared" si="1"/>
        <v>15417736108122</v>
      </c>
      <c r="R4" s="2">
        <f t="shared" si="1"/>
        <v>15049532331662</v>
      </c>
      <c r="S4" s="2">
        <f t="shared" si="1"/>
        <v>18099979783215</v>
      </c>
      <c r="T4" s="2">
        <f t="shared" si="1"/>
        <v>19458165173088</v>
      </c>
      <c r="U4" s="2">
        <f t="shared" si="1"/>
        <v>20094736395135</v>
      </c>
      <c r="V4" s="2">
        <f t="shared" si="1"/>
        <v>19780838058900</v>
      </c>
      <c r="W4" s="2">
        <f t="shared" si="1"/>
        <v>15776580286659</v>
      </c>
      <c r="X4" s="2">
        <f t="shared" si="1"/>
        <v>10935334616535</v>
      </c>
      <c r="Y4" s="2">
        <f t="shared" si="1"/>
        <v>6939569696730</v>
      </c>
      <c r="Z4" s="2">
        <f t="shared" si="1"/>
        <v>8197135054996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363071000000</v>
      </c>
      <c r="H5" s="2">
        <f>IFERROR(SUM(D5:G5)*(4/MAX(1,COUNT(D5:G5))),"")</f>
        <v>1452284000000</v>
      </c>
      <c r="I5" s="2">
        <f t="shared" ref="I5:Z5" si="2">IFERROR(INDEX(I51:I500,MATCH($C$5,$C$51:$C$500,0)),"")</f>
        <v>59970000000</v>
      </c>
      <c r="J5" s="2">
        <f t="shared" si="2"/>
        <v>323597000000</v>
      </c>
      <c r="K5" s="2">
        <f t="shared" si="2"/>
        <v>1354899000000</v>
      </c>
      <c r="L5" s="2">
        <f t="shared" si="2"/>
        <v>847026000000</v>
      </c>
      <c r="M5" s="2">
        <f t="shared" si="2"/>
        <v>190013000000</v>
      </c>
      <c r="N5" s="2">
        <f t="shared" si="2"/>
        <v>1627330302079</v>
      </c>
      <c r="O5" s="2">
        <f t="shared" si="2"/>
        <v>-24616814873</v>
      </c>
      <c r="P5" s="2">
        <f t="shared" si="2"/>
        <v>814347519171</v>
      </c>
      <c r="Q5" s="2">
        <f t="shared" si="2"/>
        <v>2610149072830</v>
      </c>
      <c r="R5" s="2">
        <f t="shared" si="2"/>
        <v>23775076640</v>
      </c>
      <c r="S5" s="2">
        <f t="shared" si="2"/>
        <v>-67004331425</v>
      </c>
      <c r="T5" s="2">
        <f t="shared" si="2"/>
        <v>-95972881560</v>
      </c>
      <c r="U5" s="2">
        <f t="shared" si="2"/>
        <v>649984923398</v>
      </c>
      <c r="V5" s="2">
        <f t="shared" si="2"/>
        <v>763209772382</v>
      </c>
      <c r="W5" s="2">
        <f t="shared" si="2"/>
        <v>905929120569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16299177000000</v>
      </c>
      <c r="H6" s="2">
        <f>IFERROR(INDEX(D6:G6,COUNT(D6:G6)),"")</f>
        <v>16299177000000</v>
      </c>
      <c r="I6" s="2">
        <f t="shared" ref="I6:Z6" si="3">IFERROR(INDEX(I51:I500,MATCH($C$6,$C$51:$C$500,0)),"")</f>
        <v>16039812000000</v>
      </c>
      <c r="J6" s="2">
        <f t="shared" si="3"/>
        <v>16025993000000</v>
      </c>
      <c r="K6" s="2">
        <f t="shared" si="3"/>
        <v>15471243000000</v>
      </c>
      <c r="L6" s="2">
        <f t="shared" si="3"/>
        <v>14167322000000</v>
      </c>
      <c r="M6" s="2">
        <f t="shared" si="3"/>
        <v>12846217000000</v>
      </c>
      <c r="N6" s="2">
        <f t="shared" si="3"/>
        <v>12716336160654</v>
      </c>
      <c r="O6" s="2">
        <f t="shared" si="3"/>
        <v>9408137619709</v>
      </c>
      <c r="P6" s="2">
        <f t="shared" si="3"/>
        <v>10323742965226</v>
      </c>
      <c r="Q6" s="2">
        <f t="shared" si="3"/>
        <v>9310706549231</v>
      </c>
      <c r="R6" s="2">
        <f t="shared" si="3"/>
        <v>6709818352953</v>
      </c>
      <c r="S6" s="2">
        <f t="shared" si="3"/>
        <v>6697091857105</v>
      </c>
      <c r="T6" s="2">
        <f t="shared" si="3"/>
        <v>6707730855605</v>
      </c>
      <c r="U6" s="2">
        <f t="shared" si="3"/>
        <v>6659870110697</v>
      </c>
      <c r="V6" s="2">
        <f t="shared" si="3"/>
        <v>5708445072505</v>
      </c>
      <c r="W6" s="2">
        <f t="shared" si="3"/>
        <v>5084181475898</v>
      </c>
      <c r="X6" s="2">
        <f t="shared" si="3"/>
        <v>1582580241707</v>
      </c>
      <c r="Y6" s="2">
        <f t="shared" si="3"/>
        <v>650834061412</v>
      </c>
      <c r="Z6" s="2">
        <f t="shared" si="3"/>
        <v>480017132671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3.99</v>
      </c>
      <c r="H7" s="3">
        <f>IFERROR(INDEX(D7:G7,COUNT(D7:G7)),"")</f>
        <v>3.99</v>
      </c>
      <c r="I7" s="3">
        <f t="shared" ref="I7:Z7" si="4">IFERROR(INDEX(I51:I500,MATCH($C$7,$C$51:$C$500,0))/1000000000,"")</f>
        <v>3.99</v>
      </c>
      <c r="J7" s="3">
        <f t="shared" si="4"/>
        <v>3.99</v>
      </c>
      <c r="K7" s="3">
        <f t="shared" si="4"/>
        <v>3.99</v>
      </c>
      <c r="L7" s="3">
        <f t="shared" si="4"/>
        <v>3.99</v>
      </c>
      <c r="M7" s="3">
        <f t="shared" si="4"/>
        <v>3.99</v>
      </c>
      <c r="N7" s="3">
        <f t="shared" si="4"/>
        <v>3.99</v>
      </c>
      <c r="O7" s="3">
        <f t="shared" si="4"/>
        <v>2.77</v>
      </c>
      <c r="P7" s="3">
        <f t="shared" si="4"/>
        <v>2.77</v>
      </c>
      <c r="Q7" s="3">
        <f t="shared" si="4"/>
        <v>2.77</v>
      </c>
      <c r="R7" s="3">
        <f t="shared" si="4"/>
        <v>2.77</v>
      </c>
      <c r="S7" s="3">
        <f t="shared" si="4"/>
        <v>2.77</v>
      </c>
      <c r="T7" s="3">
        <f t="shared" si="4"/>
        <v>2.77</v>
      </c>
      <c r="U7" s="3">
        <f t="shared" si="4"/>
        <v>2.77</v>
      </c>
      <c r="V7" s="3">
        <f t="shared" si="4"/>
        <v>2.77</v>
      </c>
      <c r="W7" s="3">
        <f t="shared" si="4"/>
        <v>1.38</v>
      </c>
      <c r="X7" s="3">
        <f t="shared" si="4"/>
        <v>1.04</v>
      </c>
      <c r="Y7" s="3">
        <f t="shared" si="4"/>
        <v>1</v>
      </c>
      <c r="Z7" s="3">
        <f t="shared" si="4"/>
        <v>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-3690000000000</v>
      </c>
      <c r="H8" s="2">
        <f>IFERROR(INDEX(D8:G8,COUNT(D8:G8)),"")</f>
        <v>-3690000000000</v>
      </c>
      <c r="I8" s="2">
        <f t="shared" ref="I8:Z8" si="5">IFERROR(INDEX(I51:I500,MATCH($C$8,$C$51:$C$500,0)),"")</f>
        <v>-850000000000</v>
      </c>
      <c r="J8" s="2">
        <f t="shared" si="5"/>
        <v>-1454000000000</v>
      </c>
      <c r="K8" s="2">
        <f t="shared" si="5"/>
        <v>-2630000000000</v>
      </c>
      <c r="L8" s="2">
        <f t="shared" si="5"/>
        <v>-1000000000</v>
      </c>
      <c r="M8" s="2">
        <f t="shared" si="5"/>
        <v>745000000000</v>
      </c>
      <c r="N8" s="2">
        <f t="shared" si="5"/>
        <v>1202000000000</v>
      </c>
      <c r="O8" s="2">
        <f t="shared" si="5"/>
        <v>-4964000000000</v>
      </c>
      <c r="P8" s="2">
        <f t="shared" si="5"/>
        <v>-4534000000000</v>
      </c>
      <c r="Q8" s="2">
        <f t="shared" si="5"/>
        <v>-1834000000000</v>
      </c>
      <c r="R8" s="2">
        <f t="shared" si="5"/>
        <v>-712000000000</v>
      </c>
      <c r="S8" s="2">
        <f t="shared" si="5"/>
        <v>-80000000000</v>
      </c>
      <c r="T8" s="2">
        <f t="shared" si="5"/>
        <v>-271000000000</v>
      </c>
      <c r="U8" s="2">
        <f t="shared" si="5"/>
        <v>-3495000000000</v>
      </c>
      <c r="V8" s="2">
        <f t="shared" si="5"/>
        <v>-4191000000000</v>
      </c>
      <c r="W8" s="2">
        <f t="shared" si="5"/>
        <v>-1657000000000</v>
      </c>
      <c r="X8" s="2">
        <f t="shared" si="5"/>
        <v>-1461000000000</v>
      </c>
      <c r="Y8" s="2">
        <f t="shared" si="5"/>
        <v>655000000000</v>
      </c>
      <c r="Z8" s="2">
        <f t="shared" si="5"/>
        <v>-369000000000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-923.91</v>
      </c>
      <c r="H9" s="3">
        <f>IFERROR(INDEX(D9:G9,COUNT(D9:G9)),"")</f>
        <v>-923.91</v>
      </c>
      <c r="I9" s="3">
        <f t="shared" ref="I9:Z9" si="6">IFERROR(INDEX(I51:I500,MATCH($C$9,$C$51:$C$500,0)),"")</f>
        <v>-212.8</v>
      </c>
      <c r="J9" s="3">
        <f t="shared" si="6"/>
        <v>-363.96</v>
      </c>
      <c r="K9" s="3">
        <f t="shared" si="6"/>
        <v>-658.48</v>
      </c>
      <c r="L9" s="3">
        <f t="shared" si="6"/>
        <v>-0.28000000000000003</v>
      </c>
      <c r="M9" s="3">
        <f t="shared" si="6"/>
        <v>186.39</v>
      </c>
      <c r="N9" s="3">
        <f t="shared" si="6"/>
        <v>300.88</v>
      </c>
      <c r="O9" s="3">
        <f t="shared" si="6"/>
        <v>-1795.22</v>
      </c>
      <c r="P9" s="3">
        <f t="shared" si="6"/>
        <v>-1639.62</v>
      </c>
      <c r="Q9" s="3">
        <f t="shared" si="6"/>
        <v>-663.34</v>
      </c>
      <c r="R9" s="3">
        <f t="shared" si="6"/>
        <v>-257.42</v>
      </c>
      <c r="S9" s="3">
        <f t="shared" si="6"/>
        <v>-29.09</v>
      </c>
      <c r="T9" s="3">
        <f t="shared" si="6"/>
        <v>-97.86</v>
      </c>
      <c r="U9" s="3">
        <f t="shared" si="6"/>
        <v>-1263.93</v>
      </c>
      <c r="V9" s="3">
        <f t="shared" si="6"/>
        <v>-1515.55</v>
      </c>
      <c r="W9" s="3">
        <f t="shared" si="6"/>
        <v>-1198.5</v>
      </c>
      <c r="X9" s="3">
        <f t="shared" si="6"/>
        <v>-1408.46</v>
      </c>
      <c r="Y9" s="3">
        <f t="shared" si="6"/>
        <v>657.11</v>
      </c>
      <c r="Z9" s="3">
        <f t="shared" si="6"/>
        <v>-370.33</v>
      </c>
    </row>
    <row r="10" spans="1:26" ht="15.5" x14ac:dyDescent="0.35">
      <c r="C10" t="s">
        <v>17</v>
      </c>
      <c r="D10" s="3">
        <f ca="1">IFERROR(IF(D9=0,"",D2/D9),"")</f>
        <v>-1.1527096795142384</v>
      </c>
      <c r="I10" s="3">
        <f t="shared" ref="I10:Z10" ca="1" si="7">IFERROR(IF(I9=0,"",I2/I9),"")</f>
        <v>-5.3571428571428568</v>
      </c>
      <c r="J10" s="3">
        <f t="shared" ca="1" si="7"/>
        <v>-2.4865369820859438</v>
      </c>
      <c r="K10" s="3">
        <f t="shared" ca="1" si="7"/>
        <v>-2.1185153687279796</v>
      </c>
      <c r="L10" s="3">
        <f t="shared" ca="1" si="7"/>
        <v>-3107.1428571428569</v>
      </c>
      <c r="M10" s="3">
        <f t="shared" ca="1" si="7"/>
        <v>4.6944578571811793</v>
      </c>
      <c r="N10" s="3">
        <f t="shared" ca="1" si="7"/>
        <v>5.0352299920233978</v>
      </c>
      <c r="O10" s="3">
        <f t="shared" ca="1" si="7"/>
        <v>-0.64337518521406845</v>
      </c>
      <c r="P10" s="3">
        <f t="shared" ca="1" si="7"/>
        <v>-1.3173784169502691</v>
      </c>
      <c r="Q10" s="3">
        <f t="shared" ca="1" si="7"/>
        <v>-1.2663189314680254</v>
      </c>
      <c r="R10" s="3">
        <f t="shared" ca="1" si="7"/>
        <v>-5.0889596767927898</v>
      </c>
      <c r="S10" s="3">
        <f t="shared" ca="1" si="7"/>
        <v>-81.299415606737711</v>
      </c>
      <c r="T10" s="3">
        <f t="shared" ca="1" si="7"/>
        <v>-40.874718986306966</v>
      </c>
      <c r="U10" s="3">
        <f t="shared" ca="1" si="7"/>
        <v>-3.8767969745159934</v>
      </c>
      <c r="V10" s="3">
        <f t="shared" ca="1" si="7"/>
        <v>-3.4970802678895452</v>
      </c>
      <c r="W10" s="3">
        <f t="shared" ca="1" si="7"/>
        <v>-5.3400083437630368</v>
      </c>
      <c r="X10" s="3">
        <f t="shared" ca="1" si="7"/>
        <v>-2.6815298979026738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4701634000000</v>
      </c>
      <c r="H11" s="2">
        <f>IFERROR(INDEX(D11:G11,COUNT(D11:G11)),"")</f>
        <v>4701634000000</v>
      </c>
      <c r="I11" s="2">
        <f t="shared" ref="I11:Z11" si="8">IFERROR(INDEX(I51:I500,MATCH($C$11,$C$51:$C$500,0)),"")</f>
        <v>5897228000000</v>
      </c>
      <c r="J11" s="2">
        <f t="shared" si="8"/>
        <v>3174533000000</v>
      </c>
      <c r="K11" s="2">
        <f t="shared" si="8"/>
        <v>3550158000000</v>
      </c>
      <c r="L11" s="2">
        <f t="shared" si="8"/>
        <v>4553034000000</v>
      </c>
      <c r="M11" s="2">
        <f t="shared" si="8"/>
        <v>2942498000000</v>
      </c>
      <c r="N11" s="2">
        <f t="shared" si="8"/>
        <v>2896689252326</v>
      </c>
      <c r="O11" s="2">
        <f t="shared" si="8"/>
        <v>1389832206332</v>
      </c>
      <c r="P11" s="2">
        <f t="shared" si="8"/>
        <v>1154620417322</v>
      </c>
      <c r="Q11" s="2">
        <f t="shared" si="8"/>
        <v>1306867872575</v>
      </c>
      <c r="R11" s="2">
        <f t="shared" si="8"/>
        <v>1568759194124</v>
      </c>
      <c r="S11" s="2">
        <f t="shared" si="8"/>
        <v>1322870114218</v>
      </c>
      <c r="T11" s="2">
        <f t="shared" si="8"/>
        <v>1134230117524</v>
      </c>
      <c r="U11" s="2">
        <f t="shared" si="8"/>
        <v>1121533488722</v>
      </c>
      <c r="V11" s="2">
        <f t="shared" si="8"/>
        <v>1135008227858</v>
      </c>
      <c r="W11" s="2">
        <f t="shared" si="8"/>
        <v>1609296007519</v>
      </c>
      <c r="X11" s="2">
        <f t="shared" si="8"/>
        <v>489799095280</v>
      </c>
      <c r="Y11" s="2">
        <f t="shared" si="8"/>
        <v>434291054860</v>
      </c>
      <c r="Z11" s="2">
        <f t="shared" si="8"/>
        <v>366512671725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48628000000000</v>
      </c>
      <c r="H12" s="2">
        <f>IFERROR(INDEX(D12:G12,COUNT(D12:G12)),"")</f>
        <v>48628000000000</v>
      </c>
      <c r="I12" s="2">
        <f t="shared" ref="I12:Z12" si="9">IFERROR(INDEX(I51:I500,MATCH($C$12,$C$51:$C$500,0)),"")</f>
        <v>45398000000000</v>
      </c>
      <c r="J12" s="2">
        <f t="shared" si="9"/>
        <v>40829000000000</v>
      </c>
      <c r="K12" s="2">
        <f t="shared" si="9"/>
        <v>36100000000000</v>
      </c>
      <c r="L12" s="2">
        <f t="shared" si="9"/>
        <v>31289000000000</v>
      </c>
      <c r="M12" s="2">
        <f t="shared" si="9"/>
        <v>28748000000000</v>
      </c>
      <c r="N12" s="2">
        <f t="shared" si="9"/>
        <v>27733000000000</v>
      </c>
      <c r="O12" s="2">
        <f t="shared" si="9"/>
        <v>28619000000000</v>
      </c>
      <c r="P12" s="2">
        <f t="shared" si="9"/>
        <v>24111000000000</v>
      </c>
      <c r="Q12" s="2">
        <f t="shared" si="9"/>
        <v>17475000000000</v>
      </c>
      <c r="R12" s="2">
        <f t="shared" si="9"/>
        <v>14972000000000</v>
      </c>
      <c r="S12" s="2">
        <f t="shared" si="9"/>
        <v>13701000000000</v>
      </c>
      <c r="T12" s="2">
        <f t="shared" si="9"/>
        <v>12362000000000</v>
      </c>
      <c r="U12" s="2">
        <f t="shared" si="9"/>
        <v>11430000000000</v>
      </c>
      <c r="V12" s="2">
        <f t="shared" si="9"/>
        <v>7509000000000</v>
      </c>
      <c r="W12" s="2">
        <f t="shared" si="9"/>
        <v>3104000000000</v>
      </c>
      <c r="X12" s="2">
        <f t="shared" si="9"/>
        <v>3838000000000</v>
      </c>
      <c r="Y12" s="2">
        <f t="shared" si="9"/>
        <v>2801000000000</v>
      </c>
      <c r="Z12" s="2">
        <f t="shared" si="9"/>
        <v>3646000000000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53329000000000</v>
      </c>
      <c r="H13" s="2">
        <f>IFERROR(INDEX(D13:G13,COUNT(D13:G13)),"")</f>
        <v>53329000000000</v>
      </c>
      <c r="I13" s="2">
        <f t="shared" ref="I13:Z13" si="10">IFERROR(INDEX(I51:I500,MATCH($C$13,$C$51:$C$500,0)),"")</f>
        <v>51295000000000</v>
      </c>
      <c r="J13" s="2">
        <f t="shared" si="10"/>
        <v>44004000000000</v>
      </c>
      <c r="K13" s="2">
        <f t="shared" si="10"/>
        <v>39650000000000</v>
      </c>
      <c r="L13" s="2">
        <f t="shared" si="10"/>
        <v>35842000000000</v>
      </c>
      <c r="M13" s="2">
        <f t="shared" si="10"/>
        <v>31691000000000</v>
      </c>
      <c r="N13" s="2">
        <f t="shared" si="10"/>
        <v>30630000000000</v>
      </c>
      <c r="O13" s="2">
        <f t="shared" si="10"/>
        <v>30009000000000</v>
      </c>
      <c r="P13" s="2">
        <f t="shared" si="10"/>
        <v>25266000000000</v>
      </c>
      <c r="Q13" s="2">
        <f t="shared" si="10"/>
        <v>18782000000000</v>
      </c>
      <c r="R13" s="2">
        <f t="shared" si="10"/>
        <v>16541000000000</v>
      </c>
      <c r="S13" s="2">
        <f t="shared" si="10"/>
        <v>15024000000000</v>
      </c>
      <c r="T13" s="2">
        <f t="shared" si="10"/>
        <v>13496000000000</v>
      </c>
      <c r="U13" s="2">
        <f t="shared" si="10"/>
        <v>12552000000000</v>
      </c>
      <c r="V13" s="2">
        <f t="shared" si="10"/>
        <v>8644000000000</v>
      </c>
      <c r="W13" s="2">
        <f t="shared" si="10"/>
        <v>4714000000000</v>
      </c>
      <c r="X13" s="2">
        <f t="shared" si="10"/>
        <v>4328000000000</v>
      </c>
      <c r="Y13" s="2">
        <f t="shared" si="10"/>
        <v>3235000000000</v>
      </c>
      <c r="Z13" s="2">
        <f t="shared" si="10"/>
        <v>4013000000000</v>
      </c>
    </row>
    <row r="14" spans="1:26" ht="15.5" x14ac:dyDescent="0.35">
      <c r="C14" t="s">
        <v>26</v>
      </c>
      <c r="D14" s="2">
        <f>IFERROR(INDEX(D51:D500,MATCH($C$14,$C$51:$C$500,0)),"")</f>
        <v>-605591000000</v>
      </c>
      <c r="H14" s="2">
        <f>IFERROR(SUM(D14:G14)*(4/MAX(1,COUNT(D14:G14))),"")</f>
        <v>-2422364000000</v>
      </c>
      <c r="I14" s="2">
        <f t="shared" ref="I14:Z14" si="11">IFERROR(INDEX(I51:I500,MATCH($C$14,$C$51:$C$500,0)),"")</f>
        <v>-2585462000000</v>
      </c>
      <c r="J14" s="2">
        <f t="shared" si="11"/>
        <v>-2474884000000</v>
      </c>
      <c r="K14" s="2">
        <f t="shared" si="11"/>
        <v>-2149533000000</v>
      </c>
      <c r="L14" s="2">
        <f t="shared" si="11"/>
        <v>-1577328000000</v>
      </c>
      <c r="M14" s="2">
        <f t="shared" si="11"/>
        <v>-1686611000000</v>
      </c>
      <c r="N14" s="2">
        <f t="shared" si="11"/>
        <v>-1680086149212</v>
      </c>
      <c r="O14" s="2">
        <f t="shared" si="11"/>
        <v>-1616572484370</v>
      </c>
      <c r="P14" s="2">
        <f t="shared" si="11"/>
        <v>-1141677462826</v>
      </c>
      <c r="Q14" s="2">
        <f t="shared" si="11"/>
        <v>-889486503338</v>
      </c>
      <c r="R14" s="2">
        <f t="shared" si="11"/>
        <v>-807222167439</v>
      </c>
      <c r="S14" s="2">
        <f t="shared" si="11"/>
        <v>-763876361796</v>
      </c>
      <c r="T14" s="2">
        <f t="shared" si="11"/>
        <v>-752981716933</v>
      </c>
      <c r="U14" s="2">
        <f t="shared" si="11"/>
        <v>-517425968697</v>
      </c>
      <c r="V14" s="2">
        <f t="shared" si="11"/>
        <v>-327250971716</v>
      </c>
      <c r="W14" s="2">
        <f t="shared" si="11"/>
        <v>-210332227696</v>
      </c>
      <c r="X14" s="2">
        <f t="shared" si="11"/>
        <v>-184877377196</v>
      </c>
      <c r="Y14" s="2">
        <f t="shared" si="11"/>
        <v>-194862617863</v>
      </c>
      <c r="Z14" s="2">
        <f t="shared" si="11"/>
        <v>-139991088050</v>
      </c>
    </row>
    <row r="15" spans="1:26" ht="15.5" x14ac:dyDescent="0.35">
      <c r="C15" t="s">
        <v>27</v>
      </c>
      <c r="D15" s="2">
        <f>IFERROR(INDEX(D51:D500,MATCH($C$15,$C$51:$C$500,0)),"")</f>
        <v>-81061000000</v>
      </c>
      <c r="H15" s="2">
        <f>IFERROR(SUM(D15:G15)*(4/MAX(1,COUNT(D15:G15))),"")</f>
        <v>-324244000000</v>
      </c>
      <c r="I15" s="2">
        <f t="shared" ref="I15:Z15" si="12">IFERROR(INDEX(I51:I500,MATCH($C$15,$C$51:$C$500,0)),"")</f>
        <v>-375751000000</v>
      </c>
      <c r="J15" s="2">
        <f t="shared" si="12"/>
        <v>-450329000000</v>
      </c>
      <c r="K15" s="2">
        <f t="shared" si="12"/>
        <v>-328054000000</v>
      </c>
      <c r="L15" s="2">
        <f t="shared" si="12"/>
        <v>-388806000000</v>
      </c>
      <c r="M15" s="2">
        <f t="shared" si="12"/>
        <v>-260999000000</v>
      </c>
      <c r="N15" s="2">
        <f t="shared" si="12"/>
        <v>-232767950515</v>
      </c>
      <c r="O15" s="2">
        <f t="shared" si="12"/>
        <v>-279099869365</v>
      </c>
      <c r="P15" s="2">
        <f t="shared" si="12"/>
        <v>-182592294246</v>
      </c>
      <c r="Q15" s="2">
        <f t="shared" si="12"/>
        <v>-209846549419</v>
      </c>
      <c r="R15" s="2">
        <f t="shared" si="12"/>
        <v>-86113706162</v>
      </c>
      <c r="S15" s="2">
        <f t="shared" si="12"/>
        <v>-225531583071</v>
      </c>
      <c r="T15" s="2">
        <f t="shared" si="12"/>
        <v>-105283252282</v>
      </c>
      <c r="U15" s="2">
        <f t="shared" si="12"/>
        <v>25617533080</v>
      </c>
      <c r="V15" s="2">
        <f t="shared" si="12"/>
        <v>-173980477691</v>
      </c>
      <c r="W15" s="2">
        <f t="shared" si="12"/>
        <v>-217470376348</v>
      </c>
      <c r="X15" s="2">
        <f t="shared" si="12"/>
        <v>-99259968768</v>
      </c>
      <c r="Y15" s="2">
        <f t="shared" si="12"/>
        <v>-76811479583</v>
      </c>
      <c r="Z15" s="2">
        <f t="shared" si="12"/>
        <v>-99879796943</v>
      </c>
    </row>
    <row r="16" spans="1:26" ht="15.5" x14ac:dyDescent="0.35">
      <c r="C16" t="s">
        <v>28</v>
      </c>
      <c r="D16" s="2">
        <f>IFERROR(INDEX(D51:D500,MATCH($C$16,$C$51:$C$500,0)),"")</f>
        <v>89300000000</v>
      </c>
      <c r="H16" s="2">
        <f>IFERROR(SUM(D16:G16)*(4/MAX(1,COUNT(D16:G16))),"")</f>
        <v>357200000000</v>
      </c>
      <c r="I16" s="2">
        <f t="shared" ref="I16:Z16" si="13">IFERROR(INDEX(I51:I500,MATCH($C$16,$C$51:$C$500,0)),"")</f>
        <v>608165000000</v>
      </c>
      <c r="J16" s="2">
        <f t="shared" si="13"/>
        <v>813261000000</v>
      </c>
      <c r="K16" s="2">
        <f t="shared" si="13"/>
        <v>1105396000000</v>
      </c>
      <c r="L16" s="2">
        <f t="shared" si="13"/>
        <v>951357000000</v>
      </c>
      <c r="M16" s="2">
        <f t="shared" si="13"/>
        <v>5659000000</v>
      </c>
      <c r="N16" s="2">
        <f t="shared" si="13"/>
        <v>-442942494987</v>
      </c>
      <c r="O16" s="2">
        <f t="shared" si="13"/>
        <v>434930587347</v>
      </c>
      <c r="P16" s="2">
        <f t="shared" si="13"/>
        <v>281366914586</v>
      </c>
      <c r="Q16" s="2">
        <f t="shared" si="13"/>
        <v>166381317663</v>
      </c>
      <c r="R16" s="2">
        <f t="shared" si="13"/>
        <v>-226767299622</v>
      </c>
      <c r="S16" s="2">
        <f t="shared" si="13"/>
        <v>203042152540</v>
      </c>
      <c r="T16" s="2">
        <f t="shared" si="13"/>
        <v>18888760812</v>
      </c>
      <c r="U16" s="2">
        <f t="shared" si="13"/>
        <v>595522228749</v>
      </c>
      <c r="V16" s="2">
        <f t="shared" si="13"/>
        <v>1073071363221</v>
      </c>
      <c r="W16" s="2">
        <f t="shared" si="13"/>
        <v>1188361708091</v>
      </c>
      <c r="X16" s="2">
        <f t="shared" si="13"/>
        <v>645898118905</v>
      </c>
      <c r="Y16" s="2">
        <f t="shared" si="13"/>
        <v>230977076141</v>
      </c>
      <c r="Z16" s="2">
        <f t="shared" si="13"/>
        <v>168440837336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4249350000000</v>
      </c>
      <c r="H20" s="2">
        <f t="shared" ref="H20:Z20" ca="1" si="14">IFERROR(H21*H2,"")</f>
        <v>4249350000000</v>
      </c>
      <c r="I20" s="2">
        <f t="shared" ca="1" si="14"/>
        <v>4548600000000</v>
      </c>
      <c r="J20" s="2">
        <f t="shared" ca="1" si="14"/>
        <v>3610950000000</v>
      </c>
      <c r="K20" s="2">
        <f t="shared" ca="1" si="14"/>
        <v>5566050000000</v>
      </c>
      <c r="L20" s="2">
        <f t="shared" ca="1" si="14"/>
        <v>3471300000000</v>
      </c>
      <c r="M20" s="2">
        <f t="shared" ca="1" si="14"/>
        <v>3491250000000</v>
      </c>
      <c r="N20" s="2">
        <f t="shared" ca="1" si="14"/>
        <v>6044850000000</v>
      </c>
      <c r="O20" s="2">
        <f t="shared" ca="1" si="14"/>
        <v>3199350000000</v>
      </c>
      <c r="P20" s="2">
        <f t="shared" ca="1" si="14"/>
        <v>5983200000000</v>
      </c>
      <c r="Q20" s="2">
        <f t="shared" ca="1" si="14"/>
        <v>2326800000000</v>
      </c>
      <c r="R20" s="2">
        <f t="shared" ca="1" si="14"/>
        <v>3628700000000</v>
      </c>
      <c r="S20" s="2">
        <f t="shared" ca="1" si="14"/>
        <v>6551050000000</v>
      </c>
      <c r="T20" s="2">
        <f t="shared" ca="1" si="14"/>
        <v>11080000000000</v>
      </c>
      <c r="U20" s="2">
        <f t="shared" ca="1" si="14"/>
        <v>13573000000000</v>
      </c>
      <c r="V20" s="2">
        <f t="shared" ca="1" si="14"/>
        <v>14681000000000</v>
      </c>
      <c r="W20" s="2">
        <f t="shared" ca="1" si="14"/>
        <v>8832000000000</v>
      </c>
      <c r="X20" s="2">
        <f t="shared" ca="1" si="14"/>
        <v>3927900704000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3990000000</v>
      </c>
      <c r="H21" s="2">
        <f>IFERROR(INDEX(D21:G21,COUNT(D21:G21)),"")</f>
        <v>3990000000</v>
      </c>
      <c r="I21" s="2">
        <f t="shared" ref="I21:Z21" si="15">IFERROR(INDEX(I51:I500,MATCH($C$7,$C$51:$C$500,0)),"")</f>
        <v>3990000000</v>
      </c>
      <c r="J21" s="2">
        <f t="shared" si="15"/>
        <v>3990000000</v>
      </c>
      <c r="K21" s="2">
        <f t="shared" si="15"/>
        <v>3990000000</v>
      </c>
      <c r="L21" s="2">
        <f t="shared" si="15"/>
        <v>3990000000</v>
      </c>
      <c r="M21" s="2">
        <f t="shared" si="15"/>
        <v>3990000000</v>
      </c>
      <c r="N21" s="2">
        <f t="shared" si="15"/>
        <v>3990000000</v>
      </c>
      <c r="O21" s="2">
        <f t="shared" si="15"/>
        <v>2770000000</v>
      </c>
      <c r="P21" s="2">
        <f t="shared" si="15"/>
        <v>2770000000</v>
      </c>
      <c r="Q21" s="2">
        <f t="shared" si="15"/>
        <v>2770000000</v>
      </c>
      <c r="R21" s="2">
        <f t="shared" si="15"/>
        <v>2770000000</v>
      </c>
      <c r="S21" s="2">
        <f t="shared" si="15"/>
        <v>2770000000</v>
      </c>
      <c r="T21" s="2">
        <f t="shared" si="15"/>
        <v>2770000000</v>
      </c>
      <c r="U21" s="2">
        <f t="shared" si="15"/>
        <v>2770000000</v>
      </c>
      <c r="V21" s="2">
        <f t="shared" si="15"/>
        <v>2770000000</v>
      </c>
      <c r="W21" s="2">
        <f t="shared" si="15"/>
        <v>1380000000</v>
      </c>
      <c r="X21" s="2">
        <f t="shared" si="15"/>
        <v>1040000000</v>
      </c>
      <c r="Y21" s="2">
        <f t="shared" si="15"/>
        <v>1000000000</v>
      </c>
      <c r="Z21" s="2">
        <f t="shared" si="15"/>
        <v>1000000000</v>
      </c>
    </row>
    <row r="23" spans="1:26" ht="15.5" x14ac:dyDescent="0.35">
      <c r="B23" t="s">
        <v>53</v>
      </c>
      <c r="C23" t="s">
        <v>54</v>
      </c>
      <c r="D23" s="3">
        <f>IFERROR(D5/D6*100,"")</f>
        <v>2.227541918220779</v>
      </c>
      <c r="H23" s="3">
        <f t="shared" ref="H23:Z23" si="16">IFERROR(H5/H6*100,"")</f>
        <v>8.9101676728831158</v>
      </c>
      <c r="I23" s="3">
        <f t="shared" si="16"/>
        <v>0.37388218764658837</v>
      </c>
      <c r="J23" s="3">
        <f t="shared" si="16"/>
        <v>2.0192009318860928</v>
      </c>
      <c r="K23" s="3">
        <f t="shared" si="16"/>
        <v>8.7575316346592178</v>
      </c>
      <c r="L23" s="3">
        <f t="shared" si="16"/>
        <v>5.9787304897848728</v>
      </c>
      <c r="M23" s="3">
        <f t="shared" si="16"/>
        <v>1.4791358420926566</v>
      </c>
      <c r="N23" s="3">
        <f t="shared" si="16"/>
        <v>12.797163282881527</v>
      </c>
      <c r="O23" s="3">
        <f t="shared" si="16"/>
        <v>-0.26165449388655326</v>
      </c>
      <c r="P23" s="3">
        <f t="shared" si="16"/>
        <v>7.888103393449537</v>
      </c>
      <c r="Q23" s="3">
        <f t="shared" si="16"/>
        <v>28.033845326653328</v>
      </c>
      <c r="R23" s="3">
        <f t="shared" si="16"/>
        <v>0.35433264194904113</v>
      </c>
      <c r="S23" s="3">
        <f t="shared" si="16"/>
        <v>-1.0004989158677069</v>
      </c>
      <c r="T23" s="3">
        <f t="shared" si="16"/>
        <v>-1.4307801494421137</v>
      </c>
      <c r="U23" s="3">
        <f t="shared" si="16"/>
        <v>9.759723727254114</v>
      </c>
      <c r="V23" s="3">
        <f t="shared" si="16"/>
        <v>13.369836491167034</v>
      </c>
      <c r="W23" s="3">
        <f t="shared" si="16"/>
        <v>17.818583480224596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0.42895391304605113</v>
      </c>
      <c r="H24" s="4">
        <f t="shared" ref="H24:Z24" si="17">IFERROR(_xlfn.RRI(5,M23,H23),"")</f>
        <v>0.43210731533751368</v>
      </c>
      <c r="I24" s="4">
        <f t="shared" si="17"/>
        <v>-0.5066851229933631</v>
      </c>
      <c r="J24" s="4" t="str">
        <f t="shared" si="17"/>
        <v/>
      </c>
      <c r="K24" s="4">
        <f t="shared" si="17"/>
        <v>2.1131853829033931E-2</v>
      </c>
      <c r="L24" s="4">
        <f t="shared" si="17"/>
        <v>-0.26584922639109876</v>
      </c>
      <c r="M24" s="4">
        <f t="shared" si="17"/>
        <v>0.33082018612476438</v>
      </c>
      <c r="N24" s="4" t="str">
        <f t="shared" si="17"/>
        <v/>
      </c>
      <c r="O24" s="4">
        <f t="shared" si="17"/>
        <v>-0.2880802219082873</v>
      </c>
      <c r="P24" s="4">
        <f t="shared" si="17"/>
        <v>-4.1687806575552488E-2</v>
      </c>
      <c r="Q24" s="4">
        <f t="shared" si="17"/>
        <v>0.15960830045637819</v>
      </c>
      <c r="R24" s="4">
        <f t="shared" si="17"/>
        <v>-0.54321945613837286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0.4</v>
      </c>
      <c r="H25" s="3">
        <f>IFERROR(INDEX(D25:G25,COUNT(D25:G25)),"")</f>
        <v>0.4</v>
      </c>
      <c r="I25" s="3">
        <f t="shared" ref="I25:Z25" si="18">IFERROR(INDEX(I51:I500,MATCH($C$25,$C$51:$C$500,0)),"")</f>
        <v>33.130000000000003</v>
      </c>
      <c r="J25" s="3">
        <f t="shared" si="18"/>
        <v>58.52</v>
      </c>
      <c r="K25" s="3">
        <f t="shared" si="18"/>
        <v>158.36000000000001</v>
      </c>
      <c r="L25" s="3">
        <f t="shared" si="18"/>
        <v>111.03</v>
      </c>
      <c r="M25" s="3">
        <f t="shared" si="18"/>
        <v>-66.290000000000006</v>
      </c>
      <c r="N25" s="3">
        <f t="shared" si="18"/>
        <v>-136.66999999999999</v>
      </c>
      <c r="O25" s="3">
        <f t="shared" si="18"/>
        <v>61.5</v>
      </c>
      <c r="P25" s="3">
        <f t="shared" si="18"/>
        <v>8.41</v>
      </c>
      <c r="Q25" s="3">
        <f t="shared" si="18"/>
        <v>-32.89</v>
      </c>
      <c r="R25" s="3">
        <f t="shared" si="18"/>
        <v>-104.66</v>
      </c>
      <c r="S25" s="3">
        <f t="shared" si="18"/>
        <v>-16.54</v>
      </c>
      <c r="T25" s="3">
        <f t="shared" si="18"/>
        <v>-53.34</v>
      </c>
      <c r="U25" s="3">
        <f t="shared" si="18"/>
        <v>192.55</v>
      </c>
      <c r="V25" s="3">
        <f t="shared" si="18"/>
        <v>289.93</v>
      </c>
      <c r="W25" s="3">
        <f t="shared" si="18"/>
        <v>587.98</v>
      </c>
      <c r="X25" s="3">
        <f t="shared" si="18"/>
        <v>527.14</v>
      </c>
      <c r="Y25" s="3">
        <f t="shared" si="18"/>
        <v>154.71</v>
      </c>
      <c r="Z25" s="3">
        <f t="shared" si="18"/>
        <v>68.8</v>
      </c>
    </row>
    <row r="26" spans="1:26" ht="15.5" x14ac:dyDescent="0.35">
      <c r="C26" t="s">
        <v>58</v>
      </c>
      <c r="D26" s="4">
        <f>IFERROR(_xlfn.RRI(5,I25,D25),"")</f>
        <v>-0.5866026283486302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-9.8845433078972311E-3</v>
      </c>
      <c r="K26" s="4">
        <f t="shared" si="19"/>
        <v>0.79874624139200145</v>
      </c>
      <c r="L26" s="4" t="str">
        <f t="shared" si="19"/>
        <v/>
      </c>
      <c r="M26" s="4">
        <f t="shared" si="19"/>
        <v>-8.7288636338601955E-2</v>
      </c>
      <c r="N26" s="4">
        <f t="shared" si="19"/>
        <v>0.52555383447443971</v>
      </c>
      <c r="O26" s="4" t="str">
        <f t="shared" si="19"/>
        <v/>
      </c>
      <c r="P26" s="4">
        <f t="shared" si="19"/>
        <v>-0.46537348423982283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0.22854485345849862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2131.5902255639098</v>
      </c>
      <c r="H27" s="3">
        <f t="shared" ref="H27:Z27" si="20">IFERROR(H4/H21,"")</f>
        <v>8526.3609022556393</v>
      </c>
      <c r="I27" s="3">
        <f t="shared" si="20"/>
        <v>7645.4844611528824</v>
      </c>
      <c r="J27" s="3">
        <f t="shared" si="20"/>
        <v>7347.9243107769425</v>
      </c>
      <c r="K27" s="3">
        <f t="shared" si="20"/>
        <v>7241.1814536340853</v>
      </c>
      <c r="L27" s="3">
        <f t="shared" si="20"/>
        <v>6411.5110275689221</v>
      </c>
      <c r="M27" s="3">
        <f t="shared" si="20"/>
        <v>4805.7631578947367</v>
      </c>
      <c r="N27" s="3">
        <f t="shared" si="20"/>
        <v>3817.1494142037595</v>
      </c>
      <c r="O27" s="3">
        <f t="shared" si="20"/>
        <v>6720.2634283364623</v>
      </c>
      <c r="P27" s="3">
        <f t="shared" si="20"/>
        <v>6333.8301523404334</v>
      </c>
      <c r="Q27" s="3">
        <f t="shared" si="20"/>
        <v>5565.9697141234656</v>
      </c>
      <c r="R27" s="3">
        <f t="shared" si="20"/>
        <v>5433.0441630548739</v>
      </c>
      <c r="S27" s="3">
        <f t="shared" si="20"/>
        <v>6534.2887304025271</v>
      </c>
      <c r="T27" s="3">
        <f t="shared" si="20"/>
        <v>7024.6083657357403</v>
      </c>
      <c r="U27" s="3">
        <f t="shared" si="20"/>
        <v>7254.4174711678697</v>
      </c>
      <c r="V27" s="3">
        <f t="shared" si="20"/>
        <v>7141.0967721660654</v>
      </c>
      <c r="W27" s="3">
        <f t="shared" si="20"/>
        <v>11432.304555549999</v>
      </c>
      <c r="X27" s="3">
        <f t="shared" si="20"/>
        <v>10514.744823591345</v>
      </c>
      <c r="Y27" s="3">
        <f t="shared" si="20"/>
        <v>6939.56969673</v>
      </c>
      <c r="Z27" s="3">
        <f t="shared" si="20"/>
        <v>8197.1350549960007</v>
      </c>
    </row>
    <row r="28" spans="1:26" ht="15.5" x14ac:dyDescent="0.35">
      <c r="C28" t="s">
        <v>60</v>
      </c>
      <c r="D28" s="4">
        <f>IFERROR(_xlfn.RRI(5,I27,D27),"")</f>
        <v>-0.22543165905236406</v>
      </c>
      <c r="H28" s="4">
        <f t="shared" ref="H28:Z28" si="21">IFERROR(_xlfn.RRI(5,M27,H27),"")</f>
        <v>0.12150256073986321</v>
      </c>
      <c r="I28" s="4">
        <f t="shared" si="21"/>
        <v>0.14903476818802464</v>
      </c>
      <c r="J28" s="4">
        <f t="shared" si="21"/>
        <v>1.8018511803985948E-2</v>
      </c>
      <c r="K28" s="4">
        <f t="shared" si="21"/>
        <v>2.7137543001281683E-2</v>
      </c>
      <c r="L28" s="4">
        <f t="shared" si="21"/>
        <v>2.8688561999265172E-2</v>
      </c>
      <c r="M28" s="4">
        <f t="shared" si="21"/>
        <v>-2.4238169155118672E-2</v>
      </c>
      <c r="N28" s="4">
        <f t="shared" si="21"/>
        <v>-0.10193417963306439</v>
      </c>
      <c r="O28" s="4">
        <f t="shared" si="21"/>
        <v>-8.8193018992738237E-3</v>
      </c>
      <c r="P28" s="4">
        <f t="shared" si="21"/>
        <v>-2.6776081718266953E-2</v>
      </c>
      <c r="Q28" s="4">
        <f t="shared" si="21"/>
        <v>-4.8617444200794502E-2</v>
      </c>
      <c r="R28" s="4">
        <f t="shared" si="21"/>
        <v>-0.13824881367288844</v>
      </c>
      <c r="S28" s="4">
        <f t="shared" si="21"/>
        <v>-9.0757103818074336E-2</v>
      </c>
      <c r="T28" s="4">
        <f t="shared" si="21"/>
        <v>2.4389084648483994E-3</v>
      </c>
      <c r="U28" s="4">
        <f t="shared" si="21"/>
        <v>-2.4138710419151277E-2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-0.98792635073951107</v>
      </c>
      <c r="I29" s="4">
        <f t="shared" si="22"/>
        <v>-0.43386876281613124</v>
      </c>
      <c r="J29" s="4">
        <f t="shared" si="22"/>
        <v>-0.63046223793887346</v>
      </c>
      <c r="K29" s="4">
        <f t="shared" si="22"/>
        <v>0.42628118526524372</v>
      </c>
      <c r="L29" s="4">
        <f t="shared" si="22"/>
        <v>-2.6749132599185392</v>
      </c>
      <c r="M29" s="4">
        <f t="shared" si="22"/>
        <v>-0.51496304968171502</v>
      </c>
      <c r="N29" s="4">
        <f t="shared" si="22"/>
        <v>-3.2222764227642275</v>
      </c>
      <c r="O29" s="4">
        <f t="shared" si="22"/>
        <v>6.3127229488703929</v>
      </c>
      <c r="P29" s="4">
        <f t="shared" si="22"/>
        <v>-1.2557008209182121</v>
      </c>
      <c r="Q29" s="4">
        <f t="shared" si="22"/>
        <v>-0.68574431492451748</v>
      </c>
      <c r="R29" s="4">
        <f t="shared" si="22"/>
        <v>5.3276904474002427</v>
      </c>
      <c r="S29" s="4">
        <f t="shared" si="22"/>
        <v>-0.68991376077990252</v>
      </c>
      <c r="T29" s="4">
        <f t="shared" si="22"/>
        <v>-1.2770189561152947</v>
      </c>
      <c r="U29" s="4">
        <f t="shared" si="22"/>
        <v>-0.33587417652536816</v>
      </c>
      <c r="V29" s="4">
        <f t="shared" si="22"/>
        <v>-0.50690499676859757</v>
      </c>
      <c r="W29" s="4">
        <f t="shared" si="22"/>
        <v>0.11541525970330468</v>
      </c>
      <c r="X29" s="4">
        <f t="shared" si="22"/>
        <v>2.4072781332816233</v>
      </c>
      <c r="Y29" s="4">
        <f t="shared" si="22"/>
        <v>1.2486918604651165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0.11521525491007632</v>
      </c>
      <c r="I30" s="4">
        <f t="shared" si="23"/>
        <v>4.0495810488891247E-2</v>
      </c>
      <c r="J30" s="4">
        <f t="shared" si="23"/>
        <v>1.4741083043746528E-2</v>
      </c>
      <c r="K30" s="4">
        <f t="shared" si="23"/>
        <v>0.12940325962127411</v>
      </c>
      <c r="L30" s="4">
        <f t="shared" si="23"/>
        <v>0.33412963080303282</v>
      </c>
      <c r="M30" s="4">
        <f t="shared" si="23"/>
        <v>0.25899267658014835</v>
      </c>
      <c r="N30" s="4">
        <f t="shared" si="23"/>
        <v>-0.4319940795611551</v>
      </c>
      <c r="O30" s="4">
        <f t="shared" si="23"/>
        <v>6.1010994406478794E-2</v>
      </c>
      <c r="P30" s="4">
        <f t="shared" si="23"/>
        <v>0.13795627314833336</v>
      </c>
      <c r="Q30" s="4">
        <f t="shared" si="23"/>
        <v>2.4466127474629378E-2</v>
      </c>
      <c r="R30" s="4">
        <f t="shared" si="23"/>
        <v>-0.16853319661615473</v>
      </c>
      <c r="S30" s="4">
        <f t="shared" si="23"/>
        <v>-6.9800280642671575E-2</v>
      </c>
      <c r="T30" s="4">
        <f t="shared" si="23"/>
        <v>-3.1678505730541179E-2</v>
      </c>
      <c r="U30" s="4">
        <f t="shared" si="23"/>
        <v>1.5868808758270257E-2</v>
      </c>
      <c r="V30" s="4">
        <f t="shared" si="23"/>
        <v>-0.37535807085376299</v>
      </c>
      <c r="W30" s="4">
        <f t="shared" si="23"/>
        <v>8.726409887760439E-2</v>
      </c>
      <c r="X30" s="4">
        <f t="shared" si="23"/>
        <v>0.51518686072797948</v>
      </c>
      <c r="Y30" s="4">
        <f t="shared" si="23"/>
        <v>-0.15341522981246211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3436.92</v>
      </c>
      <c r="H32" s="3">
        <f>IFERROR(INDEX(D32:G32,COUNT(D32:G32)),"")</f>
        <v>3436.92</v>
      </c>
      <c r="I32" s="3">
        <f t="shared" ref="I32:Z32" si="24">IFERROR(INDEX(I51:I500,MATCH($C$32,$C$51:$C$500,0)),"")</f>
        <v>3364.71</v>
      </c>
      <c r="J32" s="3">
        <f t="shared" si="24"/>
        <v>3356.85</v>
      </c>
      <c r="K32" s="3">
        <f t="shared" si="24"/>
        <v>3285.37</v>
      </c>
      <c r="L32" s="3">
        <f t="shared" si="24"/>
        <v>2966.36</v>
      </c>
      <c r="M32" s="3">
        <f t="shared" si="24"/>
        <v>2758.49</v>
      </c>
      <c r="N32" s="3">
        <f t="shared" si="24"/>
        <v>2711.9</v>
      </c>
      <c r="O32" s="3">
        <f t="shared" si="24"/>
        <v>2930.8</v>
      </c>
      <c r="P32" s="3">
        <f t="shared" si="24"/>
        <v>3295.07</v>
      </c>
      <c r="Q32" s="3">
        <f t="shared" si="24"/>
        <v>2979.21</v>
      </c>
      <c r="R32" s="3">
        <f t="shared" si="24"/>
        <v>2037.25</v>
      </c>
      <c r="S32" s="3">
        <f t="shared" si="24"/>
        <v>2033.3</v>
      </c>
      <c r="T32" s="3">
        <f t="shared" si="24"/>
        <v>2064.98</v>
      </c>
      <c r="U32" s="3">
        <f t="shared" si="24"/>
        <v>2116.92</v>
      </c>
      <c r="V32" s="3">
        <f t="shared" si="24"/>
        <v>1875.53</v>
      </c>
      <c r="W32" s="3">
        <f t="shared" si="24"/>
        <v>3383.18</v>
      </c>
      <c r="X32" s="3">
        <f t="shared" si="24"/>
        <v>1214.2</v>
      </c>
      <c r="Y32" s="3">
        <f t="shared" si="24"/>
        <v>438.87</v>
      </c>
      <c r="Z32" s="3">
        <f t="shared" si="24"/>
        <v>287.82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0.27</v>
      </c>
      <c r="H33" s="3">
        <f>IFERROR(INDEX(D33:G33,COUNT(D33:G33)),"")</f>
        <v>0.27</v>
      </c>
      <c r="I33" s="3">
        <f t="shared" ref="I33:Z33" si="25">IFERROR(INDEX(I51:I500,MATCH($C$33,$C$51:$C$500,0)),"")</f>
        <v>0.34</v>
      </c>
      <c r="J33" s="3">
        <f t="shared" si="25"/>
        <v>0.27</v>
      </c>
      <c r="K33" s="3">
        <f t="shared" si="25"/>
        <v>0.42</v>
      </c>
      <c r="L33" s="3">
        <f t="shared" si="25"/>
        <v>0.28999999999999998</v>
      </c>
      <c r="M33" s="3">
        <f t="shared" si="25"/>
        <v>0.32</v>
      </c>
      <c r="N33" s="3">
        <f t="shared" si="25"/>
        <v>0.56000000000000005</v>
      </c>
      <c r="O33" s="3">
        <f t="shared" si="25"/>
        <v>0.38</v>
      </c>
      <c r="P33" s="3">
        <f t="shared" si="25"/>
        <v>0.63</v>
      </c>
      <c r="Q33" s="3">
        <f t="shared" si="25"/>
        <v>0.27</v>
      </c>
      <c r="R33" s="3">
        <f t="shared" si="25"/>
        <v>0.62</v>
      </c>
      <c r="S33" s="3">
        <f t="shared" si="25"/>
        <v>1.1299999999999999</v>
      </c>
      <c r="T33" s="3">
        <f t="shared" si="25"/>
        <v>1.88</v>
      </c>
      <c r="U33" s="3">
        <f t="shared" si="25"/>
        <v>2.2400000000000002</v>
      </c>
      <c r="V33" s="3">
        <f t="shared" si="25"/>
        <v>2.74</v>
      </c>
      <c r="W33" s="3">
        <f t="shared" si="25"/>
        <v>3.66</v>
      </c>
      <c r="X33" s="3">
        <f t="shared" si="25"/>
        <v>6.02</v>
      </c>
      <c r="Y33" s="3">
        <f t="shared" si="25"/>
        <v>1.88</v>
      </c>
      <c r="Z33" s="3">
        <f t="shared" si="25"/>
        <v>4.01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2337.5</v>
      </c>
      <c r="H34" s="3">
        <f>IFERROR(INDEX(D34:G34,COUNT(D34:G34)),"")</f>
        <v>2337.5</v>
      </c>
      <c r="I34" s="3">
        <f t="shared" ref="I34:Z34" si="26">IFERROR(INDEX(I51:I500,MATCH($C$34,$C$51:$C$500,0)),"")</f>
        <v>34.409999999999997</v>
      </c>
      <c r="J34" s="3">
        <f t="shared" si="26"/>
        <v>15.46</v>
      </c>
      <c r="K34" s="3">
        <f t="shared" si="26"/>
        <v>8.81</v>
      </c>
      <c r="L34" s="3">
        <f t="shared" si="26"/>
        <v>7.84</v>
      </c>
      <c r="M34" s="3">
        <f t="shared" si="26"/>
        <v>-13.2</v>
      </c>
      <c r="N34" s="3">
        <f t="shared" si="26"/>
        <v>-11.09</v>
      </c>
      <c r="O34" s="3">
        <f t="shared" si="26"/>
        <v>18.18</v>
      </c>
      <c r="P34" s="3">
        <f t="shared" si="26"/>
        <v>248.63</v>
      </c>
      <c r="Q34" s="3">
        <f t="shared" si="26"/>
        <v>-24.72</v>
      </c>
      <c r="R34" s="3">
        <f t="shared" si="26"/>
        <v>-12.12</v>
      </c>
      <c r="S34" s="3">
        <f t="shared" si="26"/>
        <v>-138.38999999999999</v>
      </c>
      <c r="T34" s="3">
        <f t="shared" si="26"/>
        <v>-72.61</v>
      </c>
      <c r="U34" s="3">
        <f t="shared" si="26"/>
        <v>24.64</v>
      </c>
      <c r="V34" s="3">
        <f t="shared" si="26"/>
        <v>17.7</v>
      </c>
      <c r="W34" s="3">
        <f t="shared" si="26"/>
        <v>21.08</v>
      </c>
      <c r="X34" s="3">
        <f t="shared" si="26"/>
        <v>13.87</v>
      </c>
      <c r="Y34" s="3">
        <f t="shared" si="26"/>
        <v>5.35</v>
      </c>
      <c r="Z34" s="3">
        <f t="shared" si="26"/>
        <v>16.77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0.44</v>
      </c>
      <c r="H35" s="3">
        <f>IFERROR(INDEX(D35:G35,COUNT(D35:G35)),"")</f>
        <v>0.44</v>
      </c>
      <c r="I35" s="3">
        <f t="shared" ref="I35:Z35" si="27">IFERROR(INDEX(I51:I500,MATCH($C$35,$C$51:$C$500,0)),"")</f>
        <v>0.15</v>
      </c>
      <c r="J35" s="3">
        <f t="shared" si="27"/>
        <v>0.12</v>
      </c>
      <c r="K35" s="3">
        <f t="shared" si="27"/>
        <v>0.19</v>
      </c>
      <c r="L35" s="3">
        <f t="shared" si="27"/>
        <v>0.14000000000000001</v>
      </c>
      <c r="M35" s="3">
        <f t="shared" si="27"/>
        <v>0.18</v>
      </c>
      <c r="N35" s="3">
        <f t="shared" si="27"/>
        <v>0.4</v>
      </c>
      <c r="O35" s="3">
        <f t="shared" si="27"/>
        <v>0.17</v>
      </c>
      <c r="P35" s="3">
        <f t="shared" si="27"/>
        <v>0.33</v>
      </c>
      <c r="Q35" s="3">
        <f t="shared" si="27"/>
        <v>0.15</v>
      </c>
      <c r="R35" s="3">
        <f t="shared" si="27"/>
        <v>0.23</v>
      </c>
      <c r="S35" s="3">
        <f t="shared" si="27"/>
        <v>0.35</v>
      </c>
      <c r="T35" s="3">
        <f t="shared" si="27"/>
        <v>0.55000000000000004</v>
      </c>
      <c r="U35" s="3">
        <f t="shared" si="27"/>
        <v>0.65</v>
      </c>
      <c r="V35" s="3">
        <f t="shared" si="27"/>
        <v>0.72</v>
      </c>
      <c r="W35" s="3">
        <f t="shared" si="27"/>
        <v>1.0900000000000001</v>
      </c>
      <c r="X35" s="3">
        <f t="shared" si="27"/>
        <v>0.69</v>
      </c>
      <c r="Y35" s="3">
        <f t="shared" si="27"/>
        <v>0.12</v>
      </c>
      <c r="Z35" s="3">
        <f t="shared" si="27"/>
        <v>0.14000000000000001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2.5215999999999998</v>
      </c>
      <c r="I36" s="4">
        <f t="shared" si="28"/>
        <v>0.1207</v>
      </c>
      <c r="J36" s="4">
        <f t="shared" si="28"/>
        <v>6.8400000000000002E-2</v>
      </c>
      <c r="K36" s="4">
        <f t="shared" si="28"/>
        <v>6.3099999999999989E-2</v>
      </c>
      <c r="L36" s="4">
        <f t="shared" si="28"/>
        <v>9.01E-2</v>
      </c>
      <c r="M36" s="4">
        <f t="shared" si="28"/>
        <v>-6.0299999999999999E-2</v>
      </c>
      <c r="N36" s="4">
        <f t="shared" si="28"/>
        <v>-2.9300000000000003E-2</v>
      </c>
      <c r="O36" s="4">
        <f t="shared" si="28"/>
        <v>0.1174</v>
      </c>
      <c r="P36" s="4">
        <f t="shared" si="28"/>
        <v>0.85860000000000003</v>
      </c>
      <c r="Q36" s="4">
        <f t="shared" si="28"/>
        <v>-0.21960000000000002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4</v>
      </c>
      <c r="I37" s="3">
        <f t="shared" si="29"/>
        <v>4</v>
      </c>
      <c r="J37" s="3">
        <f t="shared" si="29"/>
        <v>4</v>
      </c>
      <c r="K37" s="3">
        <f t="shared" si="29"/>
        <v>10</v>
      </c>
      <c r="L37" s="3">
        <f t="shared" si="29"/>
        <v>10</v>
      </c>
      <c r="M37" s="3">
        <f t="shared" si="29"/>
        <v>4</v>
      </c>
      <c r="N37" s="3">
        <f t="shared" si="29"/>
        <v>4</v>
      </c>
      <c r="O37" s="3">
        <f t="shared" si="29"/>
        <v>5</v>
      </c>
      <c r="P37" s="3">
        <f t="shared" si="29"/>
        <v>5</v>
      </c>
      <c r="Q37" s="3">
        <f t="shared" si="29"/>
        <v>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8505045000000</v>
      </c>
      <c r="E51" s="5">
        <v>7784701000000</v>
      </c>
      <c r="F51" s="5">
        <v>7960277000000</v>
      </c>
      <c r="G51" s="5">
        <v>7223508000000</v>
      </c>
      <c r="I51" s="5">
        <v>30505483000000</v>
      </c>
      <c r="J51" s="5">
        <v>29318218000000</v>
      </c>
      <c r="K51" s="5">
        <v>28892314000000</v>
      </c>
      <c r="L51" s="5">
        <v>25581929000000</v>
      </c>
      <c r="M51" s="5">
        <v>19174995000000</v>
      </c>
      <c r="N51" s="5">
        <v>15230426162673</v>
      </c>
      <c r="O51" s="5">
        <v>18615129696492</v>
      </c>
      <c r="P51" s="5">
        <v>17544709521983</v>
      </c>
      <c r="Q51" s="5">
        <v>15417736108122</v>
      </c>
      <c r="R51" s="5">
        <v>15049532331662</v>
      </c>
      <c r="S51" s="5">
        <v>18099979783215</v>
      </c>
      <c r="T51" s="5">
        <v>19458165173088</v>
      </c>
      <c r="U51" s="5">
        <v>20094736395135</v>
      </c>
      <c r="V51" s="5">
        <v>19780838058900</v>
      </c>
      <c r="W51" s="5">
        <v>15776580286659</v>
      </c>
      <c r="X51" s="5">
        <v>10935334616535</v>
      </c>
      <c r="Y51" s="5">
        <v>6939569696730</v>
      </c>
      <c r="Z51" s="5">
        <v>8197135054996</v>
      </c>
    </row>
    <row r="52" spans="2:26" ht="15.5" x14ac:dyDescent="0.35">
      <c r="C52" t="s">
        <v>85</v>
      </c>
      <c r="D52" s="5">
        <v>-6862206000000</v>
      </c>
      <c r="E52" s="5">
        <v>-6212338000000</v>
      </c>
      <c r="F52" s="5">
        <v>-6411557000000</v>
      </c>
      <c r="G52" s="5">
        <v>-5701529000000</v>
      </c>
      <c r="I52" s="5">
        <v>-24292469000000</v>
      </c>
      <c r="J52" s="5">
        <v>-23323990000000</v>
      </c>
      <c r="K52" s="5">
        <v>-23005692000000</v>
      </c>
      <c r="L52" s="5">
        <v>-20376613000000</v>
      </c>
      <c r="M52" s="5">
        <v>-15481609000000</v>
      </c>
      <c r="N52" s="5">
        <v>-11874396432036</v>
      </c>
      <c r="O52" s="5">
        <v>-14910914172218</v>
      </c>
      <c r="P52" s="5">
        <v>-14117080050134</v>
      </c>
      <c r="Q52" s="5">
        <v>-12347991428514</v>
      </c>
      <c r="R52" s="5">
        <v>-12383420122230</v>
      </c>
      <c r="S52" s="5">
        <v>-15352337918614</v>
      </c>
      <c r="T52" s="5">
        <v>-16822193875496</v>
      </c>
      <c r="U52" s="5">
        <v>-17604481004011</v>
      </c>
      <c r="V52" s="5">
        <v>-17328884481456</v>
      </c>
      <c r="W52" s="5">
        <v>-13787256396060</v>
      </c>
      <c r="X52" s="5">
        <v>-9530324580348</v>
      </c>
      <c r="Y52" s="5">
        <v>-6029288081286</v>
      </c>
      <c r="Z52" s="5">
        <v>-7115658497969</v>
      </c>
    </row>
    <row r="53" spans="2:26" ht="15.5" x14ac:dyDescent="0.35">
      <c r="C53" t="s">
        <v>86</v>
      </c>
      <c r="D53" s="5">
        <v>1642839000000</v>
      </c>
      <c r="E53" s="5">
        <v>1572363000000</v>
      </c>
      <c r="F53" s="5">
        <v>1548720000000</v>
      </c>
      <c r="G53" s="5">
        <v>1521979000000</v>
      </c>
      <c r="I53" s="5">
        <v>6213014000000</v>
      </c>
      <c r="J53" s="5">
        <v>5994228000000</v>
      </c>
      <c r="K53" s="5">
        <v>5886622000000</v>
      </c>
      <c r="L53" s="5">
        <v>5205316000000</v>
      </c>
      <c r="M53" s="5">
        <v>3693386000000</v>
      </c>
      <c r="N53" s="5">
        <v>3356029730637</v>
      </c>
      <c r="O53" s="5">
        <v>3704215524274</v>
      </c>
      <c r="P53" s="5">
        <v>3427629471849</v>
      </c>
      <c r="Q53" s="5">
        <v>3069744679608</v>
      </c>
      <c r="R53" s="5">
        <v>2666112209432</v>
      </c>
      <c r="S53" s="5">
        <v>2747641864601</v>
      </c>
      <c r="T53" s="5">
        <v>2635971297592</v>
      </c>
      <c r="U53" s="5">
        <v>2490255391124</v>
      </c>
      <c r="V53" s="5">
        <v>2451953577444</v>
      </c>
      <c r="W53" s="5">
        <v>1989323890599</v>
      </c>
      <c r="X53" s="5">
        <v>1405010036187</v>
      </c>
      <c r="Y53" s="5">
        <v>910281615444</v>
      </c>
      <c r="Z53" s="5">
        <v>1081476557027</v>
      </c>
    </row>
    <row r="54" spans="2:26" ht="15.5" x14ac:dyDescent="0.35">
      <c r="C54" t="s">
        <v>87</v>
      </c>
      <c r="D54" s="5">
        <v>-1021378000000</v>
      </c>
      <c r="E54" s="5">
        <v>-977198000000</v>
      </c>
      <c r="F54" s="5">
        <v>-717748000000</v>
      </c>
      <c r="G54" s="5">
        <v>-791161000000</v>
      </c>
      <c r="I54" s="5">
        <v>-3392528000000</v>
      </c>
      <c r="J54" s="5">
        <v>-3233834000000</v>
      </c>
      <c r="K54" s="5">
        <v>-3093695000000</v>
      </c>
      <c r="L54" s="5">
        <v>-3211014000000</v>
      </c>
      <c r="M54" s="5">
        <v>-2380972000000</v>
      </c>
      <c r="N54" s="5">
        <v>-2561822305766</v>
      </c>
      <c r="O54" s="5">
        <v>-2635167130718</v>
      </c>
      <c r="P54" s="5">
        <v>-2231860281387</v>
      </c>
      <c r="Q54" s="5">
        <v>-1660065411533</v>
      </c>
      <c r="R54" s="5">
        <v>-2093225270259</v>
      </c>
      <c r="S54" s="5">
        <v>-1710380118993</v>
      </c>
      <c r="T54" s="5">
        <v>-1626212049657</v>
      </c>
      <c r="U54" s="5">
        <v>-1539255111398</v>
      </c>
      <c r="V54" s="5">
        <v>-1402708517053</v>
      </c>
      <c r="W54" s="5">
        <v>-963667720097</v>
      </c>
      <c r="X54" s="5">
        <v>-1076013511384</v>
      </c>
      <c r="Y54" s="5">
        <v>-779963381134</v>
      </c>
      <c r="Z54" s="5">
        <v>-825265706269</v>
      </c>
    </row>
    <row r="55" spans="2:26" ht="15.5" x14ac:dyDescent="0.35">
      <c r="C55" t="s">
        <v>89</v>
      </c>
      <c r="D55" s="5">
        <v>-534739000000</v>
      </c>
      <c r="E55" s="5">
        <v>-700805000000</v>
      </c>
      <c r="F55" s="5">
        <v>-579585000000</v>
      </c>
      <c r="G55" s="5">
        <v>-478077000000</v>
      </c>
      <c r="I55" s="5">
        <v>-2289686000000</v>
      </c>
      <c r="J55" s="5">
        <v>-2038097000000</v>
      </c>
      <c r="K55" s="5">
        <v>-1920480000000</v>
      </c>
      <c r="L55" s="5">
        <v>-1833623000000</v>
      </c>
      <c r="M55" s="5">
        <v>-1591625000000</v>
      </c>
      <c r="N55" s="5">
        <v>-1243014762812</v>
      </c>
      <c r="O55" s="5">
        <v>-1358700326687</v>
      </c>
      <c r="P55" s="5">
        <v>-1270544280347</v>
      </c>
      <c r="Q55" s="5">
        <v>-1254711943369</v>
      </c>
      <c r="R55" s="5">
        <v>-1280694184761</v>
      </c>
      <c r="S55" s="5">
        <v>-1427503024219</v>
      </c>
      <c r="T55" s="5">
        <v>-1332600918933</v>
      </c>
      <c r="U55" s="5">
        <v>-1142929011799</v>
      </c>
      <c r="V55" s="5">
        <v>-991521374760</v>
      </c>
      <c r="W55" s="5">
        <v>-777336127208</v>
      </c>
      <c r="X55" s="5">
        <v>-493260861675</v>
      </c>
      <c r="Y55" s="5">
        <v>-344548229393</v>
      </c>
      <c r="Z55" s="5">
        <v>-353916161698</v>
      </c>
    </row>
    <row r="56" spans="2:26" ht="15.5" x14ac:dyDescent="0.35">
      <c r="C56" t="s">
        <v>370</v>
      </c>
      <c r="D56" s="5">
        <v>-532210000000</v>
      </c>
      <c r="E56" s="5">
        <v>-529356000000</v>
      </c>
      <c r="F56" s="5">
        <v>-546913000000</v>
      </c>
      <c r="G56" s="5">
        <v>-479924000000</v>
      </c>
      <c r="I56" s="5">
        <v>-2044568000000</v>
      </c>
      <c r="J56" s="5">
        <v>-1916410000000</v>
      </c>
      <c r="K56" s="5">
        <v>-2060981000000</v>
      </c>
      <c r="L56" s="5">
        <v>-1753623000000</v>
      </c>
      <c r="M56" s="5">
        <v>-1506195000000</v>
      </c>
      <c r="N56" s="5">
        <v>-1799415069147</v>
      </c>
      <c r="O56" s="5">
        <v>-1789929651320</v>
      </c>
      <c r="P56" s="5">
        <v>-1560651829543</v>
      </c>
      <c r="Q56" s="5">
        <v>-1407879980935</v>
      </c>
      <c r="R56" s="5">
        <v>-1280235501703</v>
      </c>
      <c r="S56" s="5">
        <v>-1221838876911</v>
      </c>
      <c r="T56" s="5">
        <v>-1079510544900</v>
      </c>
      <c r="U56" s="5">
        <v>-978449712383</v>
      </c>
      <c r="V56" s="5">
        <v>-798656232072</v>
      </c>
      <c r="W56" s="5">
        <v>-606774473692</v>
      </c>
      <c r="X56" s="5">
        <v>-582752649709</v>
      </c>
      <c r="Y56" s="5">
        <v>-435415151741</v>
      </c>
      <c r="Z56" s="5">
        <v>-471349544571</v>
      </c>
    </row>
    <row r="57" spans="2:26" ht="15.5" x14ac:dyDescent="0.35">
      <c r="C57" t="s">
        <v>95</v>
      </c>
      <c r="D57" s="5">
        <v>103960000000</v>
      </c>
      <c r="E57" s="5">
        <v>37380000000</v>
      </c>
      <c r="F57" s="5">
        <v>17088000000</v>
      </c>
      <c r="G57" s="5">
        <v>25359000000</v>
      </c>
      <c r="I57" s="5">
        <v>126321000000</v>
      </c>
      <c r="J57" s="5">
        <v>101843000000</v>
      </c>
      <c r="K57" s="5">
        <v>196547000000</v>
      </c>
      <c r="L57" s="5">
        <v>161250000000</v>
      </c>
      <c r="M57" s="5">
        <v>53390000000</v>
      </c>
      <c r="N57" s="5">
        <v>302044543926</v>
      </c>
      <c r="O57" s="5">
        <v>-40563257820</v>
      </c>
      <c r="P57" s="5">
        <v>84794866409</v>
      </c>
      <c r="Q57" s="5">
        <v>39083103875</v>
      </c>
      <c r="R57" s="5">
        <v>-24695725492</v>
      </c>
      <c r="S57" s="5">
        <v>58431013311</v>
      </c>
      <c r="T57" s="5">
        <v>70537766966</v>
      </c>
      <c r="U57" s="5">
        <v>155495294487</v>
      </c>
      <c r="V57" s="5">
        <v>121771925310</v>
      </c>
      <c r="W57" s="5">
        <v>160330941643</v>
      </c>
    </row>
    <row r="58" spans="2:26" ht="15.5" x14ac:dyDescent="0.35">
      <c r="C58" t="s">
        <v>90</v>
      </c>
      <c r="D58" s="5">
        <v>621461000000</v>
      </c>
      <c r="E58" s="5">
        <v>595165000000</v>
      </c>
      <c r="F58" s="5">
        <v>830972000000</v>
      </c>
      <c r="G58" s="5">
        <v>730818000000</v>
      </c>
      <c r="I58" s="5">
        <v>2820486000000</v>
      </c>
      <c r="J58" s="5">
        <v>2760394000000</v>
      </c>
      <c r="K58" s="5">
        <v>2792927000000</v>
      </c>
      <c r="L58" s="5">
        <v>1994302000000</v>
      </c>
      <c r="M58" s="5">
        <v>1312414000000</v>
      </c>
      <c r="N58" s="5">
        <v>794207424871</v>
      </c>
      <c r="O58" s="5">
        <v>1069048393556</v>
      </c>
      <c r="P58" s="5">
        <v>1195769190462</v>
      </c>
      <c r="Q58" s="5">
        <v>1409679268075</v>
      </c>
      <c r="R58" s="5">
        <v>572886939173</v>
      </c>
      <c r="S58" s="5">
        <v>1037261745608</v>
      </c>
      <c r="T58" s="5">
        <v>1009759247935</v>
      </c>
      <c r="U58" s="5">
        <v>951000279726</v>
      </c>
      <c r="V58" s="5">
        <v>1049245060391</v>
      </c>
      <c r="W58" s="5">
        <v>1025656170502</v>
      </c>
      <c r="X58" s="5">
        <v>328996524803</v>
      </c>
      <c r="Y58" s="5">
        <v>130318234310</v>
      </c>
      <c r="Z58" s="5">
        <v>256210850758</v>
      </c>
    </row>
    <row r="59" spans="2:26" ht="15.5" x14ac:dyDescent="0.35">
      <c r="C59" t="s">
        <v>91</v>
      </c>
      <c r="D59" s="5">
        <v>-532161000000</v>
      </c>
      <c r="E59" s="5">
        <v>-644564000000</v>
      </c>
      <c r="F59" s="5">
        <v>-521358000000</v>
      </c>
      <c r="G59" s="5">
        <v>-545395000000</v>
      </c>
      <c r="I59" s="5">
        <v>-2212321000000</v>
      </c>
      <c r="J59" s="5">
        <v>-1947133000000</v>
      </c>
      <c r="K59" s="5">
        <v>-1687531000000</v>
      </c>
      <c r="L59" s="5">
        <v>-1042945000000</v>
      </c>
      <c r="M59" s="5">
        <v>-1306755000000</v>
      </c>
      <c r="N59" s="5">
        <v>-1237149919858</v>
      </c>
      <c r="O59" s="5">
        <v>-634117806209</v>
      </c>
      <c r="P59" s="5">
        <v>-914402275876</v>
      </c>
      <c r="Q59" s="5">
        <v>-1243297950412</v>
      </c>
      <c r="R59" s="5">
        <v>-799654238795</v>
      </c>
      <c r="S59" s="5">
        <v>-834219593068</v>
      </c>
      <c r="T59" s="5">
        <v>-990870487123</v>
      </c>
      <c r="U59" s="5">
        <v>-355478050977</v>
      </c>
      <c r="V59" s="5">
        <v>23826302830</v>
      </c>
      <c r="W59" s="5">
        <v>162705537589</v>
      </c>
      <c r="X59" s="5">
        <v>316901594102</v>
      </c>
      <c r="Y59" s="5">
        <v>100658841831</v>
      </c>
      <c r="Z59" s="5">
        <v>-87770013422</v>
      </c>
    </row>
    <row r="60" spans="2:26" ht="15.5" x14ac:dyDescent="0.35">
      <c r="C60" t="s">
        <v>372</v>
      </c>
      <c r="D60" s="5">
        <v>5075000000</v>
      </c>
      <c r="E60" s="5">
        <v>-2379000000</v>
      </c>
      <c r="F60" s="5">
        <v>43483000000</v>
      </c>
      <c r="G60" s="5">
        <v>7292000000</v>
      </c>
      <c r="I60" s="5">
        <v>73277000000</v>
      </c>
      <c r="J60" s="5">
        <v>211273000000</v>
      </c>
      <c r="K60" s="5">
        <v>218261000000</v>
      </c>
      <c r="L60" s="5">
        <v>263347000000</v>
      </c>
      <c r="M60" s="5">
        <v>25087000000</v>
      </c>
      <c r="N60" s="5">
        <v>-74744228266</v>
      </c>
      <c r="O60" s="5">
        <v>-40784557936</v>
      </c>
      <c r="P60" s="5">
        <v>-152906166614</v>
      </c>
      <c r="Q60" s="5">
        <v>-544892719444</v>
      </c>
      <c r="R60" s="5">
        <v>-134629743284</v>
      </c>
      <c r="S60" s="5">
        <v>-178126758008</v>
      </c>
      <c r="T60" s="5">
        <v>-287166245478</v>
      </c>
      <c r="U60" s="5">
        <v>123237733281</v>
      </c>
      <c r="V60" s="5">
        <v>270676285974</v>
      </c>
      <c r="W60" s="5">
        <v>314886694444</v>
      </c>
      <c r="X60" s="5">
        <v>270796844667</v>
      </c>
      <c r="Y60" s="5">
        <v>77689568103</v>
      </c>
      <c r="Z60" s="5">
        <v>43391368977</v>
      </c>
    </row>
    <row r="61" spans="2:26" ht="15.5" x14ac:dyDescent="0.35">
      <c r="C61" t="s">
        <v>93</v>
      </c>
      <c r="D61" s="5">
        <v>68355000000</v>
      </c>
      <c r="E61" s="5">
        <v>70777000000</v>
      </c>
      <c r="F61" s="5">
        <v>80061000000</v>
      </c>
      <c r="G61" s="5">
        <v>79094000000</v>
      </c>
      <c r="I61" s="5">
        <v>299864000000</v>
      </c>
      <c r="J61" s="5">
        <v>316478000000</v>
      </c>
      <c r="K61" s="5">
        <v>243741000000</v>
      </c>
      <c r="L61" s="5">
        <v>271036000000</v>
      </c>
      <c r="M61" s="5">
        <v>354769000000</v>
      </c>
      <c r="N61" s="5">
        <v>433394377638</v>
      </c>
      <c r="O61" s="5">
        <v>254637917212</v>
      </c>
      <c r="P61" s="5">
        <v>197793193395</v>
      </c>
      <c r="Q61" s="5">
        <v>191081272370</v>
      </c>
      <c r="R61" s="5">
        <v>142197671928</v>
      </c>
      <c r="S61" s="5">
        <v>107783526736</v>
      </c>
      <c r="T61" s="5">
        <v>49277475288</v>
      </c>
      <c r="U61" s="5">
        <v>38710184439</v>
      </c>
      <c r="V61" s="5">
        <v>80400988572</v>
      </c>
      <c r="W61" s="5">
        <v>58151070841</v>
      </c>
      <c r="X61" s="5">
        <v>32795206665</v>
      </c>
      <c r="Y61" s="5">
        <v>55448762634</v>
      </c>
      <c r="Z61" s="5">
        <v>22886431878</v>
      </c>
    </row>
    <row r="62" spans="2:26" ht="15.5" x14ac:dyDescent="0.35">
      <c r="C62" t="s">
        <v>92</v>
      </c>
      <c r="X62" s="5">
        <v>6805832271</v>
      </c>
      <c r="Y62" s="5">
        <v>81592758073</v>
      </c>
      <c r="Z62" s="5">
        <v>-147952475606</v>
      </c>
    </row>
    <row r="63" spans="2:26" ht="15.5" x14ac:dyDescent="0.35">
      <c r="C63" t="s">
        <v>94</v>
      </c>
      <c r="X63" s="5">
        <v>5479041458</v>
      </c>
      <c r="Y63" s="5">
        <v>7062736679</v>
      </c>
      <c r="Z63" s="5">
        <v>50237961937</v>
      </c>
    </row>
    <row r="64" spans="2:26" ht="15.5" x14ac:dyDescent="0.35">
      <c r="C64" t="s">
        <v>26</v>
      </c>
      <c r="D64" s="5">
        <v>-605591000000</v>
      </c>
      <c r="E64" s="5">
        <v>-712962000000</v>
      </c>
      <c r="F64" s="5">
        <v>-644902000000</v>
      </c>
      <c r="G64" s="5">
        <v>-631781000000</v>
      </c>
      <c r="I64" s="5">
        <v>-2585462000000</v>
      </c>
      <c r="J64" s="5">
        <v>-2474884000000</v>
      </c>
      <c r="K64" s="5">
        <v>-2149533000000</v>
      </c>
      <c r="L64" s="5">
        <v>-1577328000000</v>
      </c>
      <c r="M64" s="5">
        <v>-1686611000000</v>
      </c>
      <c r="N64" s="5">
        <v>-1680086149212</v>
      </c>
      <c r="O64" s="5">
        <v>-1616572484370</v>
      </c>
      <c r="P64" s="5">
        <v>-1141677462826</v>
      </c>
      <c r="Q64" s="5">
        <v>-889486503338</v>
      </c>
      <c r="R64" s="5">
        <v>-807222167439</v>
      </c>
      <c r="S64" s="5">
        <v>-763876361796</v>
      </c>
      <c r="T64" s="5">
        <v>-752981716933</v>
      </c>
      <c r="U64" s="5">
        <v>-517425968697</v>
      </c>
      <c r="V64" s="5">
        <v>-327250971716</v>
      </c>
      <c r="W64" s="5">
        <v>-210332227696</v>
      </c>
      <c r="X64" s="5">
        <v>-184877377196</v>
      </c>
      <c r="Y64" s="5">
        <v>-194862617863</v>
      </c>
      <c r="Z64" s="5">
        <v>-139991088050</v>
      </c>
    </row>
    <row r="65" spans="3:26" ht="15.5" x14ac:dyDescent="0.35">
      <c r="C65" t="s">
        <v>96</v>
      </c>
      <c r="D65" s="5">
        <v>-532161000000</v>
      </c>
      <c r="E65" s="5">
        <v>-644564000000</v>
      </c>
      <c r="F65" s="5">
        <v>-521358000000</v>
      </c>
      <c r="G65" s="5">
        <v>-545395000000</v>
      </c>
      <c r="I65" s="5">
        <v>-2212321000000</v>
      </c>
      <c r="J65" s="5">
        <v>-1947133000000</v>
      </c>
      <c r="K65" s="5">
        <v>-1687531000000</v>
      </c>
      <c r="L65" s="5">
        <v>-1042945000000</v>
      </c>
      <c r="M65" s="5">
        <v>-1306755000000</v>
      </c>
      <c r="N65" s="5">
        <v>-1237149919858</v>
      </c>
      <c r="O65" s="5">
        <v>-634117806209</v>
      </c>
      <c r="P65" s="5">
        <v>-914402275876</v>
      </c>
      <c r="Q65" s="5">
        <v>-1243297950412</v>
      </c>
      <c r="R65" s="5">
        <v>-799654238795</v>
      </c>
      <c r="S65" s="5">
        <v>-834219593068</v>
      </c>
      <c r="T65" s="5">
        <v>-990870487123</v>
      </c>
      <c r="U65" s="5">
        <v>-355478050977</v>
      </c>
      <c r="V65" s="5">
        <v>23826302830</v>
      </c>
      <c r="W65" s="5">
        <v>162705537589</v>
      </c>
      <c r="X65" s="5">
        <v>316901594102</v>
      </c>
      <c r="Y65" s="5">
        <v>100658841831</v>
      </c>
      <c r="Z65" s="5">
        <v>-87770013422</v>
      </c>
    </row>
    <row r="66" spans="3:26" ht="15.5" x14ac:dyDescent="0.35">
      <c r="C66" t="s">
        <v>28</v>
      </c>
      <c r="D66" s="5">
        <v>89300000000</v>
      </c>
      <c r="E66" s="5">
        <v>-49399000000</v>
      </c>
      <c r="F66" s="5">
        <v>309614000000</v>
      </c>
      <c r="G66" s="5">
        <v>185423000000</v>
      </c>
      <c r="I66" s="5">
        <v>608165000000</v>
      </c>
      <c r="J66" s="5">
        <v>813261000000</v>
      </c>
      <c r="K66" s="5">
        <v>1105396000000</v>
      </c>
      <c r="L66" s="5">
        <v>951357000000</v>
      </c>
      <c r="M66" s="5">
        <v>5659000000</v>
      </c>
      <c r="N66" s="5">
        <v>-442942494987</v>
      </c>
      <c r="O66" s="5">
        <v>434930587347</v>
      </c>
      <c r="P66" s="5">
        <v>281366914586</v>
      </c>
      <c r="Q66" s="5">
        <v>166381317663</v>
      </c>
      <c r="R66" s="5">
        <v>-226767299622</v>
      </c>
      <c r="S66" s="5">
        <v>203042152540</v>
      </c>
      <c r="T66" s="5">
        <v>18888760812</v>
      </c>
      <c r="U66" s="5">
        <v>595522228749</v>
      </c>
      <c r="V66" s="5">
        <v>1073071363221</v>
      </c>
      <c r="W66" s="5">
        <v>1188361708091</v>
      </c>
      <c r="X66" s="5">
        <v>645898118905</v>
      </c>
      <c r="Y66" s="5">
        <v>230977076141</v>
      </c>
      <c r="Z66" s="5">
        <v>168440837336</v>
      </c>
    </row>
    <row r="67" spans="3:26" ht="15.5" x14ac:dyDescent="0.35">
      <c r="C67" t="s">
        <v>27</v>
      </c>
      <c r="D67" s="5">
        <v>-81061000000</v>
      </c>
      <c r="E67" s="5">
        <v>-78933000000</v>
      </c>
      <c r="F67" s="5">
        <v>-76521000000</v>
      </c>
      <c r="G67" s="5">
        <v>-102629000000</v>
      </c>
      <c r="I67" s="5">
        <v>-375751000000</v>
      </c>
      <c r="J67" s="5">
        <v>-450329000000</v>
      </c>
      <c r="K67" s="5">
        <v>-328054000000</v>
      </c>
      <c r="L67" s="5">
        <v>-388806000000</v>
      </c>
      <c r="M67" s="5">
        <v>-260999000000</v>
      </c>
      <c r="N67" s="5">
        <v>-232767950515</v>
      </c>
      <c r="O67" s="5">
        <v>-279099869365</v>
      </c>
      <c r="P67" s="5">
        <v>-182592294246</v>
      </c>
      <c r="Q67" s="5">
        <v>-209846549419</v>
      </c>
      <c r="R67" s="5">
        <v>-86113706162</v>
      </c>
      <c r="S67" s="5">
        <v>-225531583071</v>
      </c>
      <c r="T67" s="5">
        <v>-105283252282</v>
      </c>
      <c r="U67" s="5">
        <v>25617533080</v>
      </c>
      <c r="V67" s="5">
        <v>-173980477691</v>
      </c>
      <c r="W67" s="5">
        <v>-217470376348</v>
      </c>
      <c r="X67" s="5">
        <v>-99259968768</v>
      </c>
      <c r="Y67" s="5">
        <v>-76811479583</v>
      </c>
      <c r="Z67" s="5">
        <v>-99879796943</v>
      </c>
    </row>
    <row r="68" spans="3:26" ht="15.5" x14ac:dyDescent="0.35">
      <c r="C68" t="s">
        <v>452</v>
      </c>
      <c r="D68" s="5">
        <v>-72324000000</v>
      </c>
      <c r="E68" s="5">
        <v>-75246000000</v>
      </c>
      <c r="F68" s="5">
        <v>-62865000000</v>
      </c>
      <c r="G68" s="5">
        <v>-93733000000</v>
      </c>
      <c r="I68" s="5">
        <v>-341329000000</v>
      </c>
      <c r="J68" s="5">
        <v>-408871000000</v>
      </c>
      <c r="K68" s="5">
        <v>-298192000000</v>
      </c>
      <c r="L68" s="5">
        <v>-357144000000</v>
      </c>
      <c r="M68" s="5">
        <v>-232765000000</v>
      </c>
      <c r="N68" s="5">
        <v>-190818034928</v>
      </c>
      <c r="O68" s="5">
        <v>-250502826414</v>
      </c>
      <c r="P68" s="5">
        <v>-154485841369</v>
      </c>
      <c r="Q68" s="5">
        <v>-179415915813</v>
      </c>
      <c r="R68" s="5">
        <v>-65146241841</v>
      </c>
      <c r="S68" s="5">
        <v>-205796287059</v>
      </c>
      <c r="X68" s="5">
        <v>-125768716271</v>
      </c>
      <c r="Y68" s="5">
        <v>-80124900719</v>
      </c>
      <c r="Z68" s="5">
        <v>-90309323167</v>
      </c>
    </row>
    <row r="69" spans="3:26" ht="15.5" x14ac:dyDescent="0.35">
      <c r="C69" t="s">
        <v>453</v>
      </c>
      <c r="X69" s="5">
        <v>26508747503</v>
      </c>
      <c r="Y69" s="5">
        <v>3313421136</v>
      </c>
      <c r="Z69" s="5">
        <v>-9570473776</v>
      </c>
    </row>
    <row r="70" spans="3:26" ht="15.5" x14ac:dyDescent="0.35">
      <c r="C70" t="s">
        <v>373</v>
      </c>
      <c r="D70" s="5">
        <v>-8737000000</v>
      </c>
      <c r="E70" s="5">
        <v>-3687000000</v>
      </c>
      <c r="F70" s="5">
        <v>-13656000000</v>
      </c>
      <c r="G70" s="5">
        <v>-8896000000</v>
      </c>
      <c r="I70" s="5">
        <v>-34422000000</v>
      </c>
      <c r="J70" s="5">
        <v>-41458000000</v>
      </c>
      <c r="K70" s="5">
        <v>-29862000000</v>
      </c>
      <c r="L70" s="5">
        <v>-31662000000</v>
      </c>
      <c r="M70" s="5">
        <v>-28234000000</v>
      </c>
      <c r="N70" s="5">
        <v>-41949915587</v>
      </c>
      <c r="O70" s="5">
        <v>-28597042951</v>
      </c>
      <c r="P70" s="5">
        <v>-28106452877</v>
      </c>
      <c r="Q70" s="5">
        <v>-30430633606</v>
      </c>
      <c r="R70" s="5">
        <v>-20967464321</v>
      </c>
      <c r="S70" s="5">
        <v>-19735296012</v>
      </c>
    </row>
    <row r="71" spans="3:26" ht="15.5" x14ac:dyDescent="0.35">
      <c r="C71" t="s">
        <v>454</v>
      </c>
      <c r="D71" s="5">
        <v>-81061000000</v>
      </c>
      <c r="E71" s="5">
        <v>-78933000000</v>
      </c>
      <c r="F71" s="5">
        <v>-76521000000</v>
      </c>
      <c r="G71" s="5">
        <v>-102629000000</v>
      </c>
      <c r="I71" s="5">
        <v>-375751000000</v>
      </c>
      <c r="J71" s="5">
        <v>-450329000000</v>
      </c>
      <c r="K71" s="5">
        <v>-328054000000</v>
      </c>
      <c r="L71" s="5">
        <v>-388806000000</v>
      </c>
      <c r="M71" s="5">
        <v>-260999000000</v>
      </c>
      <c r="N71" s="5">
        <v>-232767950515</v>
      </c>
      <c r="O71" s="5">
        <v>-279099869365</v>
      </c>
      <c r="P71" s="5">
        <v>-182592294246</v>
      </c>
      <c r="Q71" s="5">
        <v>-209846549419</v>
      </c>
      <c r="R71" s="5">
        <v>-86113706162</v>
      </c>
      <c r="S71" s="5">
        <v>-225531583071</v>
      </c>
      <c r="T71" s="5">
        <v>-105283252282</v>
      </c>
      <c r="U71" s="5">
        <v>25617533080</v>
      </c>
      <c r="V71" s="5">
        <v>-173980477691</v>
      </c>
      <c r="W71" s="5">
        <v>-217470376348</v>
      </c>
      <c r="X71" s="5">
        <v>-99259968768</v>
      </c>
      <c r="Y71" s="5">
        <v>-76811479583</v>
      </c>
      <c r="Z71" s="5">
        <v>-99879796943</v>
      </c>
    </row>
    <row r="72" spans="3:26" ht="15.5" x14ac:dyDescent="0.35">
      <c r="C72" t="s">
        <v>374</v>
      </c>
      <c r="D72" s="5">
        <v>8239000000</v>
      </c>
      <c r="E72" s="5">
        <v>-128332000000</v>
      </c>
      <c r="F72" s="5">
        <v>233093000000</v>
      </c>
      <c r="G72" s="5">
        <v>82794000000</v>
      </c>
      <c r="I72" s="5">
        <v>232414000000</v>
      </c>
      <c r="J72" s="5">
        <v>362932000000</v>
      </c>
      <c r="K72" s="5">
        <v>777342000000</v>
      </c>
      <c r="L72" s="5">
        <v>562551000000</v>
      </c>
      <c r="M72" s="5">
        <v>-255340000000</v>
      </c>
      <c r="N72" s="5">
        <v>-675710445502</v>
      </c>
      <c r="O72" s="5">
        <v>155830717982</v>
      </c>
      <c r="P72" s="5">
        <v>98774620340</v>
      </c>
      <c r="Q72" s="5">
        <v>-43465231756</v>
      </c>
      <c r="R72" s="5">
        <v>-312881005784</v>
      </c>
      <c r="S72" s="5">
        <v>-22489430531</v>
      </c>
      <c r="T72" s="5">
        <v>-86394491470</v>
      </c>
      <c r="U72" s="5">
        <v>621139761829</v>
      </c>
      <c r="V72" s="5">
        <v>899090885530</v>
      </c>
      <c r="W72" s="5">
        <v>970891331743</v>
      </c>
      <c r="X72" s="5">
        <v>546638150137</v>
      </c>
      <c r="Y72" s="5">
        <v>154165596558</v>
      </c>
      <c r="Z72" s="5">
        <v>68561040393</v>
      </c>
    </row>
    <row r="73" spans="3:26" ht="15.5" x14ac:dyDescent="0.35">
      <c r="C73" t="s">
        <v>455</v>
      </c>
      <c r="X73" s="5">
        <v>-59351025854</v>
      </c>
      <c r="Y73" s="5">
        <v>-36572145395</v>
      </c>
      <c r="Z73" s="5">
        <v>-37093270093</v>
      </c>
    </row>
    <row r="74" spans="3:26" ht="15.5" x14ac:dyDescent="0.35">
      <c r="C74" t="s">
        <v>587</v>
      </c>
      <c r="X74" s="5">
        <v>-38615960699</v>
      </c>
      <c r="Z74" s="5">
        <v>-8420840353</v>
      </c>
    </row>
    <row r="75" spans="3:26" ht="15.5" x14ac:dyDescent="0.35">
      <c r="C75" t="s">
        <v>97</v>
      </c>
      <c r="D75" s="5">
        <v>8239000000</v>
      </c>
      <c r="E75" s="5">
        <v>-128332000000</v>
      </c>
      <c r="F75" s="5">
        <v>233093000000</v>
      </c>
      <c r="G75" s="5">
        <v>82794000000</v>
      </c>
      <c r="I75" s="5">
        <v>232414000000</v>
      </c>
      <c r="J75" s="5">
        <v>362932000000</v>
      </c>
      <c r="K75" s="5">
        <v>777342000000</v>
      </c>
      <c r="L75" s="5">
        <v>562551000000</v>
      </c>
      <c r="M75" s="5">
        <v>-255340000000</v>
      </c>
      <c r="N75" s="5">
        <v>-675710445502</v>
      </c>
      <c r="O75" s="5">
        <v>155830717982</v>
      </c>
      <c r="P75" s="5">
        <v>98774620340</v>
      </c>
      <c r="Q75" s="5">
        <v>-43465231756</v>
      </c>
      <c r="R75" s="5">
        <v>-312881005784</v>
      </c>
      <c r="S75" s="5">
        <v>-22489430531</v>
      </c>
      <c r="T75" s="5">
        <v>-86394491470</v>
      </c>
      <c r="U75" s="5">
        <v>621139761829</v>
      </c>
      <c r="V75" s="5">
        <v>899090885530</v>
      </c>
      <c r="W75" s="5">
        <v>970891331743</v>
      </c>
      <c r="X75" s="5">
        <v>448671163584</v>
      </c>
      <c r="Y75" s="5">
        <v>117593451163</v>
      </c>
      <c r="Z75" s="5">
        <v>23046929947</v>
      </c>
    </row>
    <row r="76" spans="3:26" ht="15.5" x14ac:dyDescent="0.35">
      <c r="C76" t="s">
        <v>98</v>
      </c>
      <c r="D76" s="5">
        <v>458792000000</v>
      </c>
      <c r="E76" s="5">
        <v>250932000000</v>
      </c>
      <c r="F76" s="5">
        <v>-242692000000</v>
      </c>
      <c r="G76" s="5">
        <v>-117293000000</v>
      </c>
      <c r="I76" s="5">
        <v>-46123000000</v>
      </c>
      <c r="J76" s="5">
        <v>62508000000</v>
      </c>
      <c r="K76" s="5">
        <v>774104000000</v>
      </c>
      <c r="L76" s="5">
        <v>445725000000</v>
      </c>
      <c r="M76" s="5">
        <v>498743000000</v>
      </c>
      <c r="N76" s="5">
        <v>2605085291507</v>
      </c>
      <c r="O76" s="5">
        <v>-221010790675</v>
      </c>
      <c r="P76" s="5">
        <v>800367765240</v>
      </c>
      <c r="Q76" s="5">
        <v>2692697408463</v>
      </c>
      <c r="R76" s="5">
        <v>311960356932</v>
      </c>
      <c r="S76" s="5">
        <v>13916112417</v>
      </c>
      <c r="T76" s="5">
        <v>60959376876</v>
      </c>
      <c r="U76" s="5">
        <v>184340456056</v>
      </c>
      <c r="V76" s="5">
        <v>-14109187838</v>
      </c>
      <c r="W76" s="5">
        <v>95368730469</v>
      </c>
    </row>
    <row r="77" spans="3:26" ht="15.5" x14ac:dyDescent="0.35">
      <c r="C77" t="s">
        <v>99</v>
      </c>
      <c r="D77" s="5">
        <v>467031000000</v>
      </c>
      <c r="E77" s="5">
        <v>122600000000</v>
      </c>
      <c r="F77" s="5">
        <v>-9599000000</v>
      </c>
      <c r="G77" s="5">
        <v>-34499000000</v>
      </c>
      <c r="I77" s="5">
        <v>186291000000</v>
      </c>
      <c r="J77" s="5">
        <v>425440000000</v>
      </c>
      <c r="K77" s="5">
        <v>1551446000000</v>
      </c>
      <c r="L77" s="5">
        <v>1008276000000</v>
      </c>
      <c r="M77" s="5">
        <v>243403000000</v>
      </c>
      <c r="N77" s="5">
        <v>1929374846005</v>
      </c>
      <c r="O77" s="5">
        <v>-65180072693</v>
      </c>
      <c r="P77" s="5">
        <v>899142385580</v>
      </c>
      <c r="Q77" s="5">
        <v>2649232176707</v>
      </c>
      <c r="R77" s="5">
        <v>-920648852</v>
      </c>
      <c r="S77" s="5">
        <v>-8573318114</v>
      </c>
      <c r="T77" s="5">
        <v>-25435114594</v>
      </c>
      <c r="U77" s="5">
        <v>805480217885</v>
      </c>
      <c r="V77" s="5">
        <v>884981697692</v>
      </c>
      <c r="W77" s="5">
        <v>1066260062212</v>
      </c>
    </row>
    <row r="78" spans="3:26" ht="15.5" x14ac:dyDescent="0.35">
      <c r="C78" t="s">
        <v>100</v>
      </c>
      <c r="D78" s="5">
        <v>8239000000</v>
      </c>
      <c r="E78" s="5">
        <v>-128332000000</v>
      </c>
      <c r="F78" s="5">
        <v>233093000000</v>
      </c>
      <c r="G78" s="5">
        <v>82794000000</v>
      </c>
      <c r="I78" s="5">
        <v>232414000000</v>
      </c>
      <c r="J78" s="5">
        <v>362932000000</v>
      </c>
      <c r="K78" s="5">
        <v>777342000000</v>
      </c>
      <c r="L78" s="5">
        <v>562551000000</v>
      </c>
      <c r="M78" s="5">
        <v>-255340000000</v>
      </c>
      <c r="N78" s="5">
        <v>-675710445502</v>
      </c>
      <c r="O78" s="5">
        <v>155830717982</v>
      </c>
      <c r="P78" s="5">
        <v>98774620340</v>
      </c>
      <c r="Q78" s="5">
        <v>-43465231758</v>
      </c>
      <c r="R78" s="5">
        <v>-312881005784</v>
      </c>
      <c r="S78" s="5">
        <v>-22489430531</v>
      </c>
      <c r="T78" s="5">
        <v>-86394491470</v>
      </c>
      <c r="U78" s="5">
        <v>621139761829</v>
      </c>
      <c r="V78" s="5">
        <v>899090885530</v>
      </c>
      <c r="W78" s="5">
        <v>970891331743</v>
      </c>
      <c r="X78" s="5">
        <v>448671163584</v>
      </c>
      <c r="Y78" s="5">
        <v>117593451163</v>
      </c>
      <c r="Z78" s="5">
        <v>23046929947</v>
      </c>
    </row>
    <row r="79" spans="3:26" ht="15.5" x14ac:dyDescent="0.35">
      <c r="C79" t="s">
        <v>7</v>
      </c>
      <c r="D79" s="5">
        <v>363071000000</v>
      </c>
      <c r="E79" s="5">
        <v>85220000000</v>
      </c>
      <c r="F79" s="5">
        <v>-26687000000</v>
      </c>
      <c r="G79" s="5">
        <v>-59858000000</v>
      </c>
      <c r="I79" s="5">
        <v>59970000000</v>
      </c>
      <c r="J79" s="5">
        <v>323597000000</v>
      </c>
      <c r="K79" s="5">
        <v>1354899000000</v>
      </c>
      <c r="L79" s="5">
        <v>847026000000</v>
      </c>
      <c r="M79" s="5">
        <v>190013000000</v>
      </c>
      <c r="N79" s="5">
        <v>1627330302079</v>
      </c>
      <c r="O79" s="5">
        <v>-24616814873</v>
      </c>
      <c r="P79" s="5">
        <v>814347519171</v>
      </c>
      <c r="Q79" s="5">
        <v>2610149072830</v>
      </c>
      <c r="R79" s="5">
        <v>23775076640</v>
      </c>
      <c r="S79" s="5">
        <v>-67004331425</v>
      </c>
      <c r="T79" s="5">
        <v>-95972881560</v>
      </c>
      <c r="U79" s="5">
        <v>649984923398</v>
      </c>
      <c r="V79" s="5">
        <v>763209772382</v>
      </c>
      <c r="W79" s="5">
        <v>905929120569</v>
      </c>
    </row>
    <row r="80" spans="3:26" ht="15.5" x14ac:dyDescent="0.35">
      <c r="C80" t="s">
        <v>101</v>
      </c>
      <c r="D80" s="5">
        <v>8239000000</v>
      </c>
      <c r="E80" s="5">
        <v>-128332000000</v>
      </c>
      <c r="F80" s="5">
        <v>233093000000</v>
      </c>
      <c r="G80" s="5">
        <v>82794000000</v>
      </c>
      <c r="I80" s="5">
        <v>232414000000</v>
      </c>
      <c r="J80" s="5">
        <v>362932000000</v>
      </c>
      <c r="K80" s="5">
        <v>777342000000</v>
      </c>
      <c r="L80" s="5">
        <v>562551000000</v>
      </c>
      <c r="M80" s="5">
        <v>-255340000000</v>
      </c>
      <c r="N80" s="5">
        <v>-675710445502</v>
      </c>
      <c r="O80" s="5">
        <v>155830717982</v>
      </c>
      <c r="P80" s="5">
        <v>98774620340</v>
      </c>
      <c r="Q80" s="5">
        <v>-43465231758</v>
      </c>
      <c r="R80" s="5">
        <v>-312881005784</v>
      </c>
      <c r="S80" s="5">
        <v>-22489430531</v>
      </c>
      <c r="T80" s="5">
        <v>-86394491470</v>
      </c>
      <c r="U80" s="5">
        <v>621139761829</v>
      </c>
      <c r="V80" s="5">
        <v>899090885530</v>
      </c>
      <c r="W80" s="5">
        <v>970891331743</v>
      </c>
      <c r="X80" s="5">
        <v>448671163584</v>
      </c>
      <c r="Y80" s="5">
        <v>117593451163</v>
      </c>
      <c r="Z80" s="5">
        <v>23046929947</v>
      </c>
    </row>
    <row r="81" spans="2:26" ht="15.5" x14ac:dyDescent="0.35">
      <c r="C81" t="s">
        <v>102</v>
      </c>
      <c r="D81" s="5">
        <v>467031000000</v>
      </c>
      <c r="E81" s="5">
        <v>122600000000</v>
      </c>
      <c r="F81" s="5">
        <v>-9599000000</v>
      </c>
      <c r="G81" s="5">
        <v>-34499000000</v>
      </c>
      <c r="I81" s="5">
        <v>186291000000</v>
      </c>
      <c r="J81" s="5">
        <v>425440000000</v>
      </c>
      <c r="K81" s="5">
        <v>1551446000000</v>
      </c>
      <c r="L81" s="5">
        <v>1008276000000</v>
      </c>
      <c r="M81" s="5">
        <v>243403000000</v>
      </c>
      <c r="N81" s="5">
        <v>1929374846005</v>
      </c>
      <c r="O81" s="5">
        <v>-65180072693</v>
      </c>
      <c r="P81" s="5">
        <v>899142385580</v>
      </c>
      <c r="Q81" s="5">
        <v>2649232176705</v>
      </c>
      <c r="R81" s="5">
        <v>-920648852</v>
      </c>
      <c r="S81" s="5">
        <v>-8573318114</v>
      </c>
      <c r="T81" s="5">
        <v>-25435114594</v>
      </c>
      <c r="U81" s="5">
        <v>805480217885</v>
      </c>
      <c r="V81" s="5">
        <v>884981697692</v>
      </c>
      <c r="W81" s="5">
        <v>1066260062212</v>
      </c>
    </row>
    <row r="82" spans="2:26" ht="15.5" x14ac:dyDescent="0.35">
      <c r="C82" t="s">
        <v>103</v>
      </c>
      <c r="D82" s="5">
        <v>467031000000</v>
      </c>
      <c r="E82" s="5">
        <v>122600000000</v>
      </c>
      <c r="F82" s="5">
        <v>-9599000000</v>
      </c>
      <c r="G82" s="5">
        <v>-34499000000</v>
      </c>
      <c r="I82" s="5">
        <v>186291000000</v>
      </c>
      <c r="J82" s="5">
        <v>425440000000</v>
      </c>
      <c r="K82" s="5">
        <v>1551446000000</v>
      </c>
      <c r="L82" s="5">
        <v>1008276000000</v>
      </c>
      <c r="M82" s="5">
        <v>243403000000</v>
      </c>
      <c r="N82" s="5">
        <v>1929374846005</v>
      </c>
      <c r="O82" s="5">
        <v>-65180072693</v>
      </c>
      <c r="P82" s="5">
        <v>899142385580</v>
      </c>
      <c r="Q82" s="5">
        <v>2649232176705</v>
      </c>
      <c r="R82" s="5">
        <v>-920648852</v>
      </c>
      <c r="S82" s="5">
        <v>-8573318114</v>
      </c>
      <c r="T82" s="5">
        <v>-25435114594</v>
      </c>
      <c r="U82" s="5">
        <v>805480217885</v>
      </c>
      <c r="V82" s="5">
        <v>884981697692</v>
      </c>
      <c r="W82" s="5">
        <v>1066260062212</v>
      </c>
    </row>
    <row r="84" spans="2:26" ht="15.5" x14ac:dyDescent="0.35">
      <c r="B84" t="s">
        <v>104</v>
      </c>
      <c r="C84" t="s">
        <v>105</v>
      </c>
    </row>
    <row r="85" spans="2:26" ht="15.5" x14ac:dyDescent="0.35">
      <c r="C85" t="s">
        <v>106</v>
      </c>
    </row>
    <row r="86" spans="2:26" ht="15.5" x14ac:dyDescent="0.35">
      <c r="C86" t="s">
        <v>19</v>
      </c>
      <c r="D86" s="5">
        <v>4701634000000</v>
      </c>
      <c r="E86" s="5">
        <v>5897228000000</v>
      </c>
      <c r="F86" s="5">
        <v>2225055000000</v>
      </c>
      <c r="G86" s="5">
        <v>2956168000000</v>
      </c>
      <c r="I86" s="5">
        <v>5897228000000</v>
      </c>
      <c r="J86" s="5">
        <v>3174533000000</v>
      </c>
      <c r="K86" s="5">
        <v>3550158000000</v>
      </c>
      <c r="L86" s="5">
        <v>4553034000000</v>
      </c>
      <c r="M86" s="5">
        <v>2942498000000</v>
      </c>
      <c r="N86" s="5">
        <v>2896689252326</v>
      </c>
      <c r="O86" s="5">
        <v>1389832206332</v>
      </c>
      <c r="P86" s="5">
        <v>1154620417322</v>
      </c>
      <c r="Q86" s="5">
        <v>1306867872575</v>
      </c>
      <c r="R86" s="5">
        <v>1568759194124</v>
      </c>
      <c r="S86" s="5">
        <v>1322870114218</v>
      </c>
      <c r="T86" s="5">
        <v>1134230117524</v>
      </c>
      <c r="U86" s="5">
        <v>1121533488722</v>
      </c>
      <c r="V86" s="5">
        <v>1135008227858</v>
      </c>
      <c r="W86" s="5">
        <v>1609296007519</v>
      </c>
      <c r="X86" s="5">
        <v>489799095280</v>
      </c>
      <c r="Y86" s="5">
        <v>434291054860</v>
      </c>
      <c r="Z86" s="5">
        <v>366512671725</v>
      </c>
    </row>
    <row r="87" spans="2:26" ht="15.5" x14ac:dyDescent="0.35">
      <c r="C87" t="s">
        <v>458</v>
      </c>
      <c r="D87" s="5">
        <v>5048000000</v>
      </c>
      <c r="E87" s="5">
        <v>5142000000</v>
      </c>
      <c r="F87" s="5">
        <v>5139000000</v>
      </c>
      <c r="G87" s="5">
        <v>5058000000</v>
      </c>
      <c r="I87" s="5">
        <v>5142000000</v>
      </c>
      <c r="M87" s="5">
        <v>709922000000</v>
      </c>
      <c r="N87" s="5">
        <v>1002496166114</v>
      </c>
      <c r="O87" s="5">
        <v>988716079561</v>
      </c>
      <c r="Z87" s="5">
        <v>135142750000</v>
      </c>
    </row>
    <row r="88" spans="2:26" ht="15.5" x14ac:dyDescent="0.35">
      <c r="C88" t="s">
        <v>110</v>
      </c>
      <c r="D88" s="5">
        <v>5384174000000</v>
      </c>
      <c r="E88" s="5">
        <v>4551430000000</v>
      </c>
      <c r="F88" s="5">
        <v>5158066000000</v>
      </c>
      <c r="G88" s="5">
        <v>5076424000000</v>
      </c>
      <c r="I88" s="5">
        <v>4551430000000</v>
      </c>
      <c r="J88" s="5">
        <v>4928260000000</v>
      </c>
      <c r="K88" s="5">
        <v>4161722000000</v>
      </c>
      <c r="L88" s="5">
        <v>3251258000000</v>
      </c>
      <c r="M88" s="5">
        <v>2116899000000</v>
      </c>
      <c r="N88" s="5">
        <v>1849092617758</v>
      </c>
      <c r="O88" s="5">
        <v>2020145003967</v>
      </c>
      <c r="P88" s="5">
        <v>2324849982662</v>
      </c>
      <c r="Q88" s="5">
        <v>2140571365746</v>
      </c>
      <c r="R88" s="5">
        <v>1779122161241</v>
      </c>
      <c r="S88" s="5">
        <v>2192410040464</v>
      </c>
      <c r="T88" s="5">
        <v>2444314502605</v>
      </c>
      <c r="U88" s="5">
        <v>2050538969868</v>
      </c>
      <c r="V88" s="5">
        <v>1960213721672</v>
      </c>
      <c r="W88" s="5">
        <v>1222619247190</v>
      </c>
      <c r="X88" s="5">
        <v>894986768624</v>
      </c>
      <c r="Y88" s="5">
        <v>411529814750</v>
      </c>
      <c r="Z88" s="5">
        <v>515928206996</v>
      </c>
    </row>
    <row r="89" spans="2:26" ht="15.5" x14ac:dyDescent="0.35">
      <c r="C89" t="s">
        <v>107</v>
      </c>
    </row>
    <row r="90" spans="2:26" ht="15.5" x14ac:dyDescent="0.35">
      <c r="C90" t="s">
        <v>108</v>
      </c>
      <c r="D90" s="5">
        <v>1101125000000</v>
      </c>
      <c r="E90" s="5">
        <v>933713000000</v>
      </c>
      <c r="F90" s="5">
        <v>1478382000000</v>
      </c>
      <c r="G90" s="5">
        <v>1221184000000</v>
      </c>
      <c r="I90" s="5">
        <v>933713000000</v>
      </c>
      <c r="J90" s="5">
        <v>1202596000000</v>
      </c>
      <c r="K90" s="5">
        <v>1343759000000</v>
      </c>
      <c r="L90" s="5">
        <v>1115610000000</v>
      </c>
      <c r="M90" s="5">
        <v>1082417000000</v>
      </c>
      <c r="N90" s="5">
        <v>1059089630518</v>
      </c>
      <c r="O90" s="5">
        <v>1656273044311</v>
      </c>
      <c r="P90" s="5">
        <v>634274576790</v>
      </c>
      <c r="Q90" s="5">
        <v>308966354079</v>
      </c>
      <c r="R90" s="5">
        <v>288158383300</v>
      </c>
      <c r="S90" s="5">
        <v>415159549963</v>
      </c>
      <c r="T90" s="5">
        <v>467947783977</v>
      </c>
      <c r="U90" s="5">
        <v>468201702796</v>
      </c>
      <c r="V90" s="5">
        <v>226950859103</v>
      </c>
      <c r="W90" s="5">
        <v>215180831413</v>
      </c>
      <c r="X90" s="5">
        <v>206976125000</v>
      </c>
    </row>
    <row r="91" spans="2:26" ht="15.5" x14ac:dyDescent="0.35">
      <c r="C91" t="s">
        <v>111</v>
      </c>
      <c r="D91" s="5">
        <v>5384174000000</v>
      </c>
      <c r="E91" s="5">
        <v>4551430000000</v>
      </c>
      <c r="F91" s="5">
        <v>5158066000000</v>
      </c>
      <c r="G91" s="5">
        <v>5076424000000</v>
      </c>
      <c r="I91" s="5">
        <v>4551430000000</v>
      </c>
      <c r="J91" s="5">
        <v>4928260000000</v>
      </c>
      <c r="K91" s="5">
        <v>4161722000000</v>
      </c>
      <c r="L91" s="5">
        <v>3251258000000</v>
      </c>
      <c r="M91" s="5">
        <v>2116899000000</v>
      </c>
      <c r="N91" s="5">
        <v>1849092617758</v>
      </c>
      <c r="O91" s="5">
        <v>2020145003967</v>
      </c>
      <c r="P91" s="5">
        <v>2324849982662</v>
      </c>
      <c r="Q91" s="5">
        <v>2140571365746</v>
      </c>
      <c r="R91" s="5">
        <v>1779122161241</v>
      </c>
      <c r="S91" s="5">
        <v>2192410040464</v>
      </c>
      <c r="T91" s="5">
        <v>2444314502605</v>
      </c>
      <c r="U91" s="5">
        <v>2050538969868</v>
      </c>
      <c r="V91" s="5">
        <v>1960213721672</v>
      </c>
      <c r="W91" s="5">
        <v>1222619247190</v>
      </c>
      <c r="X91" s="5">
        <v>894986768624</v>
      </c>
      <c r="Y91" s="5">
        <v>411529814750</v>
      </c>
      <c r="Z91" s="5">
        <v>515928206996</v>
      </c>
    </row>
    <row r="92" spans="2:26" ht="15.5" x14ac:dyDescent="0.35">
      <c r="C92" t="s">
        <v>505</v>
      </c>
      <c r="D92" s="5">
        <v>9330844000000</v>
      </c>
      <c r="E92" s="5">
        <v>9009351000000</v>
      </c>
      <c r="F92" s="5">
        <v>8428639000000</v>
      </c>
      <c r="G92" s="5">
        <v>8168672000000</v>
      </c>
      <c r="I92" s="5">
        <v>9009351000000</v>
      </c>
      <c r="J92" s="5">
        <v>7159491000000</v>
      </c>
      <c r="K92" s="5">
        <v>7175578000000</v>
      </c>
      <c r="L92" s="5">
        <v>6599065000000</v>
      </c>
      <c r="M92" s="5">
        <v>6031424000000</v>
      </c>
      <c r="N92" s="5">
        <v>5854597892715</v>
      </c>
      <c r="O92" s="5">
        <v>8337104881235</v>
      </c>
      <c r="P92" s="5">
        <v>7213386735249</v>
      </c>
      <c r="Q92" s="5">
        <v>5427964533531</v>
      </c>
      <c r="R92" s="5">
        <v>4745787923596</v>
      </c>
      <c r="S92" s="5">
        <v>3744342375685</v>
      </c>
      <c r="T92" s="5">
        <v>3368495691001</v>
      </c>
      <c r="U92" s="5">
        <v>3335999491650</v>
      </c>
      <c r="V92" s="5">
        <v>2020014846947</v>
      </c>
      <c r="W92" s="5">
        <v>1529632964330</v>
      </c>
      <c r="X92" s="5">
        <v>1113224678215</v>
      </c>
      <c r="Y92" s="5">
        <v>556932183906</v>
      </c>
      <c r="Z92" s="5">
        <v>841296166055</v>
      </c>
    </row>
    <row r="93" spans="2:26" ht="15.5" x14ac:dyDescent="0.35">
      <c r="C93" t="s">
        <v>112</v>
      </c>
      <c r="D93" s="5">
        <v>4482771000000</v>
      </c>
      <c r="E93" s="5">
        <v>4020236000000</v>
      </c>
      <c r="F93" s="5">
        <v>4519199000000</v>
      </c>
      <c r="G93" s="5">
        <v>4377642000000</v>
      </c>
      <c r="I93" s="5">
        <v>4020236000000</v>
      </c>
      <c r="J93" s="5">
        <v>3738270000000</v>
      </c>
      <c r="K93" s="5">
        <v>3432225000000</v>
      </c>
      <c r="L93" s="5">
        <v>3200083000000</v>
      </c>
      <c r="M93" s="5">
        <v>2503984000000</v>
      </c>
      <c r="N93" s="5">
        <v>2615597949580</v>
      </c>
      <c r="O93" s="5">
        <v>2637820325339</v>
      </c>
      <c r="P93" s="5">
        <v>2609685384087</v>
      </c>
      <c r="Q93" s="5">
        <v>2148259247463</v>
      </c>
      <c r="R93" s="5">
        <v>1716588062184</v>
      </c>
      <c r="S93" s="5">
        <v>1059788443391</v>
      </c>
      <c r="T93" s="5">
        <v>567435556971</v>
      </c>
      <c r="U93" s="5">
        <v>406395469970</v>
      </c>
      <c r="V93" s="5">
        <v>307028538572</v>
      </c>
      <c r="W93" s="5">
        <v>164095577746</v>
      </c>
      <c r="X93" s="5">
        <v>201885973357</v>
      </c>
      <c r="Y93" s="5">
        <v>138267769934</v>
      </c>
      <c r="Z93" s="5">
        <v>118690530396</v>
      </c>
    </row>
    <row r="94" spans="2:26" ht="15.5" x14ac:dyDescent="0.35">
      <c r="C94" t="s">
        <v>113</v>
      </c>
      <c r="D94" s="5">
        <v>4482771000000</v>
      </c>
      <c r="E94" s="5">
        <v>4020236000000</v>
      </c>
      <c r="F94" s="5">
        <v>4519199000000</v>
      </c>
      <c r="G94" s="5">
        <v>4377642000000</v>
      </c>
      <c r="I94" s="5">
        <v>4020236000000</v>
      </c>
      <c r="J94" s="5">
        <v>3738270000000</v>
      </c>
      <c r="K94" s="5">
        <v>3432225000000</v>
      </c>
      <c r="L94" s="5">
        <v>3200083000000</v>
      </c>
      <c r="M94" s="5">
        <v>2503984000000</v>
      </c>
      <c r="N94" s="5">
        <v>2615597949580</v>
      </c>
      <c r="O94" s="5">
        <v>2637820325339</v>
      </c>
      <c r="P94" s="5">
        <v>2609685384087</v>
      </c>
      <c r="Q94" s="5">
        <v>2148259247463</v>
      </c>
      <c r="R94" s="5">
        <v>1716588062184</v>
      </c>
      <c r="S94" s="5">
        <v>1059788443391</v>
      </c>
      <c r="T94" s="5">
        <v>567435556971</v>
      </c>
      <c r="U94" s="5">
        <v>406395469970</v>
      </c>
      <c r="V94" s="5">
        <v>307028538572</v>
      </c>
      <c r="W94" s="5">
        <v>164095577746</v>
      </c>
      <c r="X94" s="5">
        <v>201885973357</v>
      </c>
      <c r="Y94" s="5">
        <v>138267769934</v>
      </c>
      <c r="Z94" s="5">
        <v>118690530396</v>
      </c>
    </row>
    <row r="95" spans="2:26" ht="15.5" x14ac:dyDescent="0.35">
      <c r="C95" t="s">
        <v>507</v>
      </c>
      <c r="K95" s="5">
        <v>20836000000</v>
      </c>
      <c r="L95" s="5">
        <v>20405000000</v>
      </c>
      <c r="M95" s="5">
        <v>91746000000</v>
      </c>
      <c r="N95" s="5">
        <v>18363268982</v>
      </c>
      <c r="W95" s="5">
        <v>13348000</v>
      </c>
      <c r="Y95" s="5">
        <v>44965686053</v>
      </c>
      <c r="Z95" s="5">
        <v>42878855001</v>
      </c>
    </row>
    <row r="96" spans="2:26" ht="15.5" x14ac:dyDescent="0.35">
      <c r="C96" t="s">
        <v>114</v>
      </c>
      <c r="D96" s="5">
        <v>8199734000000</v>
      </c>
      <c r="E96" s="5">
        <v>8659699000000</v>
      </c>
      <c r="F96" s="5">
        <v>6801909000000</v>
      </c>
      <c r="G96" s="5">
        <v>6577948000000</v>
      </c>
      <c r="I96" s="5">
        <v>8659699000000</v>
      </c>
      <c r="J96" s="5">
        <v>6700730000000</v>
      </c>
      <c r="K96" s="5">
        <v>6329670000000</v>
      </c>
      <c r="L96" s="5">
        <v>4757813000000</v>
      </c>
      <c r="M96" s="5">
        <v>3780675000000</v>
      </c>
      <c r="N96" s="5">
        <v>2979806936307</v>
      </c>
      <c r="O96" s="5">
        <v>2741320868982</v>
      </c>
      <c r="P96" s="5">
        <v>3719405670574</v>
      </c>
      <c r="Q96" s="5">
        <v>2557401477374</v>
      </c>
      <c r="R96" s="5">
        <v>1932266351053</v>
      </c>
      <c r="S96" s="5">
        <v>2818952958749</v>
      </c>
      <c r="T96" s="5">
        <v>3366038875959</v>
      </c>
      <c r="U96" s="5">
        <v>4498533194624</v>
      </c>
      <c r="V96" s="5">
        <v>3888214740154</v>
      </c>
      <c r="W96" s="5">
        <v>2427737241367</v>
      </c>
      <c r="X96" s="5">
        <v>1516370549596</v>
      </c>
      <c r="Y96" s="5">
        <v>766017302117</v>
      </c>
      <c r="Z96" s="5">
        <v>698784951817</v>
      </c>
    </row>
    <row r="97" spans="3:26" ht="15.5" x14ac:dyDescent="0.35">
      <c r="C97" t="s">
        <v>95</v>
      </c>
      <c r="D97" s="5">
        <v>8021369000000</v>
      </c>
      <c r="E97" s="5">
        <v>7732086000000</v>
      </c>
      <c r="F97" s="5">
        <v>7181754000000</v>
      </c>
      <c r="G97" s="5">
        <v>7693222000000</v>
      </c>
      <c r="I97" s="5">
        <v>7732086000000</v>
      </c>
      <c r="J97" s="5">
        <v>7734942000000</v>
      </c>
      <c r="K97" s="5">
        <v>7647994000000</v>
      </c>
      <c r="L97" s="5">
        <v>6965904000000</v>
      </c>
      <c r="M97" s="5">
        <v>6562377000000</v>
      </c>
      <c r="N97" s="5">
        <v>6095532713646</v>
      </c>
      <c r="O97" s="5">
        <v>3278497949844</v>
      </c>
      <c r="P97" s="5">
        <v>3972351965901</v>
      </c>
      <c r="Q97" s="5">
        <v>3189754935215</v>
      </c>
      <c r="R97" s="5">
        <v>474496820318</v>
      </c>
      <c r="S97" s="5">
        <v>214431122004</v>
      </c>
      <c r="T97" s="5">
        <v>248053064072</v>
      </c>
      <c r="U97" s="5">
        <v>196533071092</v>
      </c>
      <c r="V97" s="5">
        <v>-18541245160</v>
      </c>
      <c r="W97" s="5">
        <v>-48437454605</v>
      </c>
      <c r="X97" s="5">
        <v>-73400710444</v>
      </c>
      <c r="Y97" s="5">
        <v>57964744633</v>
      </c>
      <c r="Z97" s="5">
        <v>25039014562</v>
      </c>
    </row>
    <row r="98" spans="3:26" ht="15.5" x14ac:dyDescent="0.35">
      <c r="C98" t="s">
        <v>115</v>
      </c>
      <c r="D98" s="5">
        <v>33448050000000</v>
      </c>
      <c r="E98" s="5">
        <v>32496962000000</v>
      </c>
      <c r="F98" s="5">
        <v>28159455000000</v>
      </c>
      <c r="G98" s="5">
        <v>28407301000000</v>
      </c>
      <c r="I98" s="5">
        <v>32496962000000</v>
      </c>
      <c r="J98" s="5">
        <v>27288902000000</v>
      </c>
      <c r="K98" s="5">
        <v>25060424000000</v>
      </c>
      <c r="L98" s="5">
        <v>22717093000000</v>
      </c>
      <c r="M98" s="5">
        <v>18974694000000</v>
      </c>
      <c r="N98" s="5">
        <v>18108746875857</v>
      </c>
      <c r="O98" s="5">
        <v>16510696206078</v>
      </c>
      <c r="P98" s="5">
        <v>16377048870513</v>
      </c>
      <c r="Q98" s="5">
        <v>13279572642390</v>
      </c>
      <c r="R98" s="5">
        <v>11639697824750</v>
      </c>
      <c r="S98" s="5">
        <v>12192274613320</v>
      </c>
      <c r="T98" s="5">
        <v>11858173003502</v>
      </c>
      <c r="U98" s="5">
        <v>11634955170257</v>
      </c>
      <c r="V98" s="5">
        <v>9813158956054</v>
      </c>
      <c r="W98" s="5">
        <v>7405638601708</v>
      </c>
      <c r="X98" s="5">
        <v>4482901558229</v>
      </c>
      <c r="Y98" s="5">
        <v>2860652818953</v>
      </c>
      <c r="Z98" s="5">
        <v>3113948544375</v>
      </c>
    </row>
    <row r="99" spans="3:26" ht="15.5" x14ac:dyDescent="0.35">
      <c r="C99" t="s">
        <v>116</v>
      </c>
    </row>
    <row r="100" spans="3:26" ht="15.5" x14ac:dyDescent="0.35">
      <c r="C100" t="s">
        <v>118</v>
      </c>
      <c r="D100" s="5">
        <v>23700650000000</v>
      </c>
      <c r="E100" s="5">
        <v>23318738000000</v>
      </c>
      <c r="F100" s="5">
        <v>23443634000000</v>
      </c>
      <c r="G100" s="5">
        <v>22430406000000</v>
      </c>
      <c r="I100" s="5">
        <v>23318738000000</v>
      </c>
      <c r="J100" s="5">
        <v>21631028000000</v>
      </c>
      <c r="K100" s="5">
        <v>19770756000000</v>
      </c>
      <c r="L100" s="5">
        <v>18036202000000</v>
      </c>
      <c r="M100" s="5">
        <v>16476286000000</v>
      </c>
      <c r="N100" s="5">
        <v>15355218530538</v>
      </c>
      <c r="O100" s="5">
        <v>11271561957589</v>
      </c>
      <c r="P100" s="5">
        <v>7081169075003</v>
      </c>
      <c r="Q100" s="5">
        <v>4648517797939</v>
      </c>
      <c r="R100" s="5">
        <v>3864989875127</v>
      </c>
      <c r="S100" s="5">
        <v>4593403877461</v>
      </c>
      <c r="T100" s="5">
        <v>4629105006400</v>
      </c>
      <c r="U100" s="5">
        <v>3774428445529</v>
      </c>
      <c r="V100" s="5">
        <v>2951053796147</v>
      </c>
      <c r="W100" s="5">
        <v>1876846372611</v>
      </c>
      <c r="X100" s="5">
        <v>883313745624</v>
      </c>
      <c r="Y100" s="5">
        <v>598164887528</v>
      </c>
      <c r="Z100" s="5">
        <v>548751406843</v>
      </c>
    </row>
    <row r="101" spans="3:26" ht="15.5" x14ac:dyDescent="0.35">
      <c r="C101" t="s">
        <v>117</v>
      </c>
      <c r="D101" s="5">
        <v>589433000000</v>
      </c>
      <c r="E101" s="5">
        <v>615418000000</v>
      </c>
      <c r="F101" s="5">
        <v>622501000000</v>
      </c>
      <c r="G101" s="5">
        <v>520450000000</v>
      </c>
      <c r="I101" s="5">
        <v>615418000000</v>
      </c>
      <c r="J101" s="5">
        <v>515912000000</v>
      </c>
      <c r="K101" s="5">
        <v>427260000000</v>
      </c>
      <c r="L101" s="5">
        <v>301236000000</v>
      </c>
      <c r="M101" s="5">
        <v>319429000000</v>
      </c>
      <c r="N101" s="5">
        <v>368541946560</v>
      </c>
      <c r="O101" s="5">
        <v>404144741054</v>
      </c>
      <c r="P101" s="5">
        <v>349842055041</v>
      </c>
      <c r="Q101" s="5">
        <v>318363664846</v>
      </c>
      <c r="R101" s="5">
        <v>333749221753</v>
      </c>
      <c r="S101" s="5">
        <v>314717259328</v>
      </c>
      <c r="T101" s="5">
        <v>345644142628</v>
      </c>
      <c r="U101" s="5">
        <v>312052859740</v>
      </c>
      <c r="V101" s="5">
        <v>144383306047</v>
      </c>
      <c r="W101" s="5">
        <v>152824855825</v>
      </c>
      <c r="X101" s="5">
        <v>27719190497</v>
      </c>
      <c r="Y101" s="5">
        <v>129402922253</v>
      </c>
      <c r="Z101" s="5">
        <v>119493847796</v>
      </c>
    </row>
    <row r="102" spans="3:26" ht="15.5" x14ac:dyDescent="0.35">
      <c r="C102" t="s">
        <v>376</v>
      </c>
      <c r="D102" s="5">
        <v>6111777000000</v>
      </c>
      <c r="E102" s="5">
        <v>6103039000000</v>
      </c>
      <c r="F102" s="5">
        <v>5306379000000</v>
      </c>
      <c r="G102" s="5">
        <v>4714619000000</v>
      </c>
      <c r="I102" s="5">
        <v>6103039000000</v>
      </c>
      <c r="J102" s="5">
        <v>4771653000000</v>
      </c>
      <c r="K102" s="5">
        <v>4433657000000</v>
      </c>
      <c r="L102" s="5">
        <v>4001129000000</v>
      </c>
      <c r="M102" s="5">
        <v>4624310000000</v>
      </c>
      <c r="N102" s="5">
        <v>4604087113651</v>
      </c>
      <c r="O102" s="5">
        <v>4961024082843</v>
      </c>
      <c r="P102" s="5">
        <v>5376493002916</v>
      </c>
      <c r="Q102" s="5">
        <v>5223695248113</v>
      </c>
      <c r="R102" s="5">
        <v>1779342038288</v>
      </c>
      <c r="S102" s="5">
        <v>909423469685</v>
      </c>
      <c r="W102" s="5">
        <v>153639334579</v>
      </c>
      <c r="Y102" s="5">
        <v>128202399984</v>
      </c>
      <c r="Z102" s="5">
        <v>131586206429</v>
      </c>
    </row>
    <row r="103" spans="3:26" ht="15.5" x14ac:dyDescent="0.35">
      <c r="C103" t="s">
        <v>119</v>
      </c>
    </row>
    <row r="104" spans="3:26" ht="15.5" x14ac:dyDescent="0.35">
      <c r="C104" t="s">
        <v>510</v>
      </c>
    </row>
    <row r="105" spans="3:26" ht="15.5" x14ac:dyDescent="0.35">
      <c r="C105" t="s">
        <v>120</v>
      </c>
      <c r="D105" s="5">
        <v>47348242000000</v>
      </c>
      <c r="E105" s="5">
        <v>46002026000000</v>
      </c>
      <c r="F105" s="5">
        <v>43959391000000</v>
      </c>
      <c r="G105" s="5">
        <v>41786049000000</v>
      </c>
      <c r="I105" s="5">
        <v>46002026000000</v>
      </c>
      <c r="J105" s="5">
        <v>40348175000000</v>
      </c>
      <c r="K105" s="5">
        <v>37852102000000</v>
      </c>
      <c r="L105" s="5">
        <v>34727975000000</v>
      </c>
      <c r="M105" s="5">
        <v>32048914000000</v>
      </c>
      <c r="N105" s="5">
        <v>30299953619225</v>
      </c>
      <c r="O105" s="5">
        <v>28187966382554</v>
      </c>
      <c r="P105" s="5">
        <v>24578947403349</v>
      </c>
      <c r="Q105" s="5">
        <v>18155031909306</v>
      </c>
      <c r="R105" s="5">
        <v>13993644433929</v>
      </c>
      <c r="S105" s="5">
        <v>12668683226177</v>
      </c>
      <c r="T105" s="5">
        <v>11593923687848</v>
      </c>
      <c r="U105" s="5">
        <v>10680067337373</v>
      </c>
      <c r="V105" s="5">
        <v>7764505068307</v>
      </c>
      <c r="W105" s="5">
        <v>5508303044334</v>
      </c>
      <c r="X105" s="5">
        <v>3476688571691</v>
      </c>
      <c r="Y105" s="5">
        <v>2232495456148</v>
      </c>
      <c r="Z105" s="5">
        <v>2464565921338</v>
      </c>
    </row>
    <row r="106" spans="3:26" ht="15.5" x14ac:dyDescent="0.35">
      <c r="C106" t="s">
        <v>121</v>
      </c>
      <c r="D106" s="5">
        <v>80796292000000</v>
      </c>
      <c r="E106" s="5">
        <v>78498988000000</v>
      </c>
      <c r="F106" s="5">
        <v>72118846000000</v>
      </c>
      <c r="G106" s="5">
        <v>70193350000000</v>
      </c>
      <c r="I106" s="5">
        <v>78498988000000</v>
      </c>
      <c r="J106" s="5">
        <v>67637077000000</v>
      </c>
      <c r="K106" s="5">
        <v>62912526000000</v>
      </c>
      <c r="L106" s="5">
        <v>57445068000000</v>
      </c>
      <c r="M106" s="5">
        <v>51023608000000</v>
      </c>
      <c r="N106" s="5">
        <v>48408700495082</v>
      </c>
      <c r="O106" s="5">
        <v>44698662588632</v>
      </c>
      <c r="P106" s="5">
        <v>40955996273862</v>
      </c>
      <c r="Q106" s="5">
        <v>31434604551696</v>
      </c>
      <c r="R106" s="5">
        <v>25633342258679</v>
      </c>
      <c r="S106" s="5">
        <v>24860957839497</v>
      </c>
      <c r="T106" s="5">
        <v>23452096691350</v>
      </c>
      <c r="U106" s="5">
        <v>22315022507630</v>
      </c>
      <c r="V106" s="5">
        <v>17577664024361</v>
      </c>
      <c r="W106" s="5">
        <v>12913941646042</v>
      </c>
      <c r="X106" s="5">
        <v>7959590129920</v>
      </c>
      <c r="Y106" s="5">
        <v>5093148275101</v>
      </c>
      <c r="Z106" s="5">
        <v>5578514465713</v>
      </c>
    </row>
    <row r="107" spans="3:26" ht="15.5" x14ac:dyDescent="0.35">
      <c r="C107" t="s">
        <v>122</v>
      </c>
    </row>
    <row r="108" spans="3:26" ht="15.5" x14ac:dyDescent="0.35">
      <c r="C108" t="s">
        <v>123</v>
      </c>
    </row>
    <row r="109" spans="3:26" ht="15.5" x14ac:dyDescent="0.35">
      <c r="C109" t="s">
        <v>124</v>
      </c>
      <c r="D109" s="5">
        <v>34662284000000</v>
      </c>
      <c r="E109" s="5">
        <v>35035366000000</v>
      </c>
      <c r="F109" s="5">
        <v>30810578000000</v>
      </c>
      <c r="G109" s="5">
        <v>30142937000000</v>
      </c>
      <c r="I109" s="5">
        <v>35035366000000</v>
      </c>
      <c r="J109" s="5">
        <v>27421379000000</v>
      </c>
      <c r="K109" s="5">
        <v>28847876000000</v>
      </c>
      <c r="L109" s="5">
        <v>30246072000000</v>
      </c>
      <c r="M109" s="5">
        <v>26528288000000</v>
      </c>
      <c r="N109" s="5">
        <v>23959545959761</v>
      </c>
      <c r="O109" s="5">
        <v>21307531344413</v>
      </c>
      <c r="P109" s="5">
        <v>21333832691448</v>
      </c>
      <c r="Q109" s="5">
        <v>15768166454304</v>
      </c>
      <c r="R109" s="5">
        <v>12594693691894</v>
      </c>
      <c r="S109" s="5">
        <v>13035531353729</v>
      </c>
      <c r="T109" s="5">
        <v>11473246168436</v>
      </c>
      <c r="U109" s="5">
        <v>10717554588021</v>
      </c>
      <c r="V109" s="5">
        <v>7963486975807</v>
      </c>
      <c r="W109" s="5">
        <v>5414351268862</v>
      </c>
      <c r="X109" s="5">
        <v>4216550490159</v>
      </c>
      <c r="Y109" s="5">
        <v>3062845925684</v>
      </c>
      <c r="Z109" s="5">
        <v>3424554071574</v>
      </c>
    </row>
    <row r="110" spans="3:26" ht="15.5" x14ac:dyDescent="0.35">
      <c r="C110" t="s">
        <v>125</v>
      </c>
      <c r="D110" s="5">
        <v>8816126000000</v>
      </c>
      <c r="E110" s="5">
        <v>13210711000000</v>
      </c>
      <c r="F110" s="5">
        <v>13361843000000</v>
      </c>
      <c r="G110" s="5">
        <v>13882329000000</v>
      </c>
      <c r="I110" s="5">
        <v>13210711000000</v>
      </c>
      <c r="J110" s="5">
        <v>10252710000000</v>
      </c>
      <c r="K110" s="5">
        <v>13394349000000</v>
      </c>
      <c r="L110" s="5">
        <v>14120157000000</v>
      </c>
      <c r="M110" s="5">
        <v>13487909000000</v>
      </c>
      <c r="N110" s="5">
        <v>12272315341419</v>
      </c>
      <c r="O110" s="5">
        <v>10059860788019</v>
      </c>
      <c r="P110" s="5">
        <v>10156664938909</v>
      </c>
      <c r="Q110" s="5">
        <v>7314853679719</v>
      </c>
      <c r="R110" s="5">
        <v>6613884950331</v>
      </c>
      <c r="S110" s="5">
        <v>5766504435415</v>
      </c>
      <c r="T110" s="5">
        <v>4715514438020</v>
      </c>
      <c r="U110" s="5">
        <v>5616357913846</v>
      </c>
      <c r="V110" s="5">
        <v>3291596221061</v>
      </c>
      <c r="W110" s="5">
        <v>1142251099183</v>
      </c>
      <c r="X110" s="5">
        <v>1666397779889</v>
      </c>
      <c r="Y110" s="5">
        <v>1103097498991</v>
      </c>
      <c r="Z110" s="5">
        <v>1134253084570</v>
      </c>
    </row>
    <row r="111" spans="3:26" ht="15.5" x14ac:dyDescent="0.35">
      <c r="C111" t="s">
        <v>127</v>
      </c>
    </row>
    <row r="112" spans="3:26" ht="15.5" x14ac:dyDescent="0.35">
      <c r="C112" t="s">
        <v>128</v>
      </c>
      <c r="D112" s="5">
        <v>4147249000000</v>
      </c>
      <c r="E112" s="5">
        <v>4548518000000</v>
      </c>
      <c r="F112" s="5">
        <v>3782522000000</v>
      </c>
      <c r="G112" s="5">
        <v>3346351000000</v>
      </c>
      <c r="I112" s="5">
        <v>4548518000000</v>
      </c>
      <c r="J112" s="5">
        <v>3831629000000</v>
      </c>
      <c r="K112" s="5">
        <v>4161893000000</v>
      </c>
      <c r="L112" s="5">
        <v>3732286000000</v>
      </c>
      <c r="M112" s="5">
        <v>3068332000000</v>
      </c>
      <c r="N112" s="5">
        <v>1464579018602</v>
      </c>
      <c r="O112" s="5">
        <v>1651196765563</v>
      </c>
      <c r="P112" s="5">
        <v>3327283224649</v>
      </c>
      <c r="Q112" s="5">
        <v>2050773110324</v>
      </c>
      <c r="R112" s="5">
        <v>1066796218540</v>
      </c>
      <c r="S112" s="5">
        <v>1687364117904</v>
      </c>
      <c r="T112" s="5">
        <v>1837486706238</v>
      </c>
      <c r="U112" s="5">
        <v>1867988976194</v>
      </c>
      <c r="V112" s="5">
        <v>2125512848512</v>
      </c>
      <c r="W112" s="5">
        <v>2090398765729</v>
      </c>
      <c r="X112" s="5">
        <v>1403015992996</v>
      </c>
      <c r="Y112" s="5">
        <v>840541654373</v>
      </c>
      <c r="Z112" s="5">
        <v>662725308315</v>
      </c>
    </row>
    <row r="113" spans="3:26" ht="15.5" x14ac:dyDescent="0.35">
      <c r="C113" t="s">
        <v>129</v>
      </c>
    </row>
    <row r="114" spans="3:26" ht="15.5" x14ac:dyDescent="0.35">
      <c r="C114" t="s">
        <v>130</v>
      </c>
    </row>
    <row r="115" spans="3:26" ht="15.5" x14ac:dyDescent="0.35">
      <c r="C115" t="s">
        <v>131</v>
      </c>
      <c r="D115" s="5">
        <v>153789000000</v>
      </c>
      <c r="E115" s="5">
        <v>463342000000</v>
      </c>
      <c r="F115" s="5">
        <v>157374000000</v>
      </c>
      <c r="G115" s="5">
        <v>183438000000</v>
      </c>
      <c r="I115" s="5">
        <v>463342000000</v>
      </c>
      <c r="J115" s="5">
        <v>106642000000</v>
      </c>
      <c r="K115" s="5">
        <v>166854000000</v>
      </c>
      <c r="L115" s="5">
        <v>142985000000</v>
      </c>
      <c r="M115" s="5">
        <v>101243000000</v>
      </c>
      <c r="N115" s="5">
        <v>51184340340</v>
      </c>
      <c r="O115" s="5">
        <v>79952517645</v>
      </c>
      <c r="P115" s="5">
        <v>87128713215</v>
      </c>
      <c r="Q115" s="5">
        <v>74530526045</v>
      </c>
      <c r="R115" s="5">
        <v>58171569942</v>
      </c>
      <c r="S115" s="5">
        <v>106557682533</v>
      </c>
      <c r="T115" s="5">
        <v>125397847773</v>
      </c>
      <c r="U115" s="5">
        <v>109630742153</v>
      </c>
      <c r="V115" s="5">
        <v>56930448228</v>
      </c>
      <c r="W115" s="5">
        <v>110003863721</v>
      </c>
      <c r="X115" s="5">
        <v>53853706880</v>
      </c>
      <c r="Y115" s="5">
        <v>40507336598</v>
      </c>
      <c r="Z115" s="5">
        <v>62738366648</v>
      </c>
    </row>
    <row r="116" spans="3:26" ht="15.5" x14ac:dyDescent="0.35">
      <c r="C116" t="s">
        <v>132</v>
      </c>
      <c r="D116" s="5">
        <v>1544689000000</v>
      </c>
      <c r="E116" s="5">
        <v>1050807000000</v>
      </c>
      <c r="F116" s="5">
        <v>1130847000000</v>
      </c>
      <c r="G116" s="5">
        <v>1356398000000</v>
      </c>
      <c r="I116" s="5">
        <v>1050807000000</v>
      </c>
      <c r="J116" s="5">
        <v>912006000000</v>
      </c>
      <c r="K116" s="5">
        <v>997324000000</v>
      </c>
      <c r="L116" s="5">
        <v>865280000000</v>
      </c>
      <c r="M116" s="5">
        <v>758229000000</v>
      </c>
      <c r="N116" s="5">
        <v>657750407312</v>
      </c>
      <c r="O116" s="5">
        <v>472633700685</v>
      </c>
      <c r="P116" s="5">
        <v>441761590638</v>
      </c>
      <c r="Q116" s="5">
        <v>299253363538</v>
      </c>
      <c r="R116" s="5">
        <v>268036796585</v>
      </c>
      <c r="S116" s="5">
        <v>258181529562</v>
      </c>
      <c r="T116" s="5">
        <v>366459774013</v>
      </c>
      <c r="U116" s="5">
        <v>284750271468</v>
      </c>
      <c r="V116" s="5">
        <v>223844594337</v>
      </c>
      <c r="W116" s="5">
        <v>140302696154</v>
      </c>
      <c r="X116" s="5">
        <v>127767465059</v>
      </c>
      <c r="Y116" s="5">
        <v>100080368821</v>
      </c>
      <c r="Z116" s="5">
        <v>101403818494</v>
      </c>
    </row>
    <row r="117" spans="3:26" ht="15.5" x14ac:dyDescent="0.35">
      <c r="C117" t="s">
        <v>661</v>
      </c>
    </row>
    <row r="118" spans="3:26" ht="15.5" x14ac:dyDescent="0.35">
      <c r="C118" t="s">
        <v>332</v>
      </c>
      <c r="D118" s="5">
        <v>19787000000</v>
      </c>
      <c r="E118" s="5">
        <v>6901000000</v>
      </c>
      <c r="F118" s="5">
        <v>49273000000</v>
      </c>
      <c r="G118" s="5">
        <v>31890000000</v>
      </c>
      <c r="I118" s="5">
        <v>6901000000</v>
      </c>
      <c r="K118" s="5">
        <v>16101000000</v>
      </c>
      <c r="L118" s="5">
        <v>19889000000</v>
      </c>
      <c r="M118" s="5">
        <v>86252000000</v>
      </c>
      <c r="N118" s="5">
        <v>56742625411</v>
      </c>
      <c r="O118" s="5">
        <v>10775290275</v>
      </c>
      <c r="P118" s="5">
        <v>18515588781</v>
      </c>
      <c r="Q118" s="5">
        <v>15609497166</v>
      </c>
      <c r="R118" s="5">
        <v>2319855965</v>
      </c>
      <c r="W118" s="5">
        <v>977653774</v>
      </c>
      <c r="X118" s="5">
        <v>238892309</v>
      </c>
    </row>
    <row r="119" spans="3:26" ht="15.5" x14ac:dyDescent="0.35">
      <c r="C119" t="s">
        <v>134</v>
      </c>
    </row>
    <row r="120" spans="3:26" ht="15.5" x14ac:dyDescent="0.35">
      <c r="C120" t="s">
        <v>135</v>
      </c>
      <c r="D120" s="5">
        <v>24516159000000</v>
      </c>
      <c r="E120" s="5">
        <v>22564958000000</v>
      </c>
      <c r="F120" s="5">
        <v>20100495000000</v>
      </c>
      <c r="G120" s="5">
        <v>18352565000000</v>
      </c>
      <c r="I120" s="5">
        <v>22564958000000</v>
      </c>
      <c r="J120" s="5">
        <v>18439539000000</v>
      </c>
      <c r="K120" s="5">
        <v>14303879000000</v>
      </c>
      <c r="L120" s="5">
        <v>10046724000000</v>
      </c>
      <c r="M120" s="5">
        <v>9745196000000</v>
      </c>
      <c r="N120" s="5">
        <v>9860847429750</v>
      </c>
      <c r="O120" s="5">
        <v>11917322923257</v>
      </c>
      <c r="P120" s="5">
        <v>6949359990020</v>
      </c>
      <c r="Q120" s="5">
        <v>4258769216240</v>
      </c>
      <c r="R120" s="5">
        <v>4343119188030</v>
      </c>
      <c r="S120" s="5">
        <v>3182290142314</v>
      </c>
      <c r="T120" s="5">
        <v>3412950062489</v>
      </c>
      <c r="U120" s="5">
        <v>2276270502654</v>
      </c>
      <c r="V120" s="5">
        <v>1481595202850</v>
      </c>
      <c r="W120" s="5">
        <v>1117251076115</v>
      </c>
      <c r="X120" s="5">
        <v>647587196490</v>
      </c>
      <c r="Y120" s="5">
        <v>204105533630</v>
      </c>
      <c r="Z120" s="5">
        <v>529396743587</v>
      </c>
    </row>
    <row r="121" spans="3:26" ht="15.5" x14ac:dyDescent="0.35">
      <c r="C121" t="s">
        <v>136</v>
      </c>
      <c r="D121" s="5">
        <v>4150400000000</v>
      </c>
      <c r="E121" s="5">
        <v>3587873000000</v>
      </c>
      <c r="F121" s="5">
        <v>4184465000000</v>
      </c>
      <c r="G121" s="5">
        <v>4250826000000</v>
      </c>
      <c r="I121" s="5">
        <v>3587873000000</v>
      </c>
      <c r="J121" s="5">
        <v>4523536000000</v>
      </c>
      <c r="K121" s="5">
        <v>3661344000000</v>
      </c>
      <c r="L121" s="5">
        <v>1916513000000</v>
      </c>
      <c r="M121" s="5">
        <v>963547000000</v>
      </c>
      <c r="N121" s="5">
        <v>504100429001</v>
      </c>
      <c r="O121" s="5">
        <v>1066841519844</v>
      </c>
      <c r="P121" s="5">
        <v>1730798967749</v>
      </c>
      <c r="Q121" s="5">
        <v>1723888799249</v>
      </c>
      <c r="R121" s="5">
        <v>1682936632550</v>
      </c>
      <c r="S121" s="5">
        <v>1667030229095</v>
      </c>
      <c r="T121" s="5">
        <v>1620950367168</v>
      </c>
      <c r="U121" s="5">
        <v>2490780432896</v>
      </c>
      <c r="V121" s="5">
        <v>2228932433950</v>
      </c>
      <c r="W121" s="5">
        <v>922785976699</v>
      </c>
      <c r="X121" s="5">
        <v>203403282670</v>
      </c>
      <c r="Y121" s="5">
        <v>373191948007</v>
      </c>
    </row>
    <row r="122" spans="3:26" ht="15.5" x14ac:dyDescent="0.35">
      <c r="C122" t="s">
        <v>511</v>
      </c>
      <c r="D122" s="5">
        <v>362042000000</v>
      </c>
      <c r="E122" s="5">
        <v>395617000000</v>
      </c>
      <c r="F122" s="5">
        <v>436885000000</v>
      </c>
      <c r="G122" s="5">
        <v>533430000000</v>
      </c>
      <c r="I122" s="5">
        <v>395617000000</v>
      </c>
      <c r="J122" s="5">
        <v>421478000000</v>
      </c>
      <c r="K122" s="5">
        <v>3322000000</v>
      </c>
      <c r="L122" s="5">
        <v>7589000000</v>
      </c>
      <c r="M122" s="5">
        <v>11113000000</v>
      </c>
      <c r="N122" s="5">
        <v>75358360</v>
      </c>
      <c r="O122" s="5">
        <v>355250180</v>
      </c>
      <c r="U122" s="5">
        <v>7120306093</v>
      </c>
      <c r="V122" s="5">
        <v>34730817476</v>
      </c>
      <c r="W122" s="5">
        <v>68830218749</v>
      </c>
      <c r="Y122" s="5">
        <v>199982320</v>
      </c>
      <c r="Z122" s="5">
        <v>762082290</v>
      </c>
    </row>
    <row r="123" spans="3:26" ht="15.5" x14ac:dyDescent="0.35">
      <c r="C123" t="s">
        <v>137</v>
      </c>
      <c r="D123" s="5">
        <v>80774000000</v>
      </c>
      <c r="E123" s="5">
        <v>97057000000</v>
      </c>
      <c r="F123" s="5">
        <v>80217000000</v>
      </c>
      <c r="G123" s="5">
        <v>92447000000</v>
      </c>
      <c r="I123" s="5">
        <v>97057000000</v>
      </c>
      <c r="J123" s="5">
        <v>2000000</v>
      </c>
      <c r="K123" s="5">
        <v>8006000000</v>
      </c>
      <c r="L123" s="5">
        <v>23832000000</v>
      </c>
      <c r="M123" s="5">
        <v>19284000000</v>
      </c>
      <c r="N123" s="5">
        <v>12580082956</v>
      </c>
      <c r="O123" s="5">
        <v>27635847111</v>
      </c>
      <c r="Q123" s="5">
        <v>17112415</v>
      </c>
      <c r="R123" s="5">
        <v>1091244874</v>
      </c>
      <c r="S123" s="5">
        <v>45160273236</v>
      </c>
      <c r="T123" s="5">
        <v>45595949221</v>
      </c>
      <c r="W123" s="5">
        <v>206252705920</v>
      </c>
      <c r="Y123" s="5">
        <v>325647748</v>
      </c>
      <c r="Z123" s="5">
        <v>699831924</v>
      </c>
    </row>
    <row r="124" spans="3:26" ht="15.5" x14ac:dyDescent="0.35">
      <c r="C124" t="s">
        <v>662</v>
      </c>
      <c r="J124" s="5">
        <v>131000000</v>
      </c>
      <c r="K124" s="5">
        <v>478000000</v>
      </c>
      <c r="L124" s="5">
        <v>31747000000</v>
      </c>
      <c r="M124" s="5">
        <v>2046000000</v>
      </c>
      <c r="N124" s="5">
        <v>19998416900</v>
      </c>
      <c r="O124" s="5">
        <v>96178870354</v>
      </c>
      <c r="P124" s="5">
        <v>242729834347</v>
      </c>
      <c r="Q124" s="5">
        <v>1214513230</v>
      </c>
      <c r="T124" s="5">
        <v>873209393</v>
      </c>
      <c r="U124" s="5">
        <v>10963060070</v>
      </c>
      <c r="V124" s="5">
        <v>35969969988</v>
      </c>
      <c r="X124" s="5">
        <v>1240442689438</v>
      </c>
      <c r="Y124" s="5">
        <v>379431892377</v>
      </c>
      <c r="Z124" s="5">
        <v>642842945493</v>
      </c>
    </row>
    <row r="125" spans="3:26" ht="15.5" x14ac:dyDescent="0.35">
      <c r="C125" t="s">
        <v>138</v>
      </c>
      <c r="D125" s="5">
        <v>15621678000000</v>
      </c>
      <c r="E125" s="5">
        <v>11497116000000</v>
      </c>
      <c r="F125" s="5">
        <v>10294472000000</v>
      </c>
      <c r="G125" s="5">
        <v>9320153000000</v>
      </c>
      <c r="I125" s="5">
        <v>11497116000000</v>
      </c>
      <c r="J125" s="5">
        <v>10415540000000</v>
      </c>
      <c r="K125" s="5">
        <v>8306361000000</v>
      </c>
      <c r="L125" s="5">
        <v>9710817000000</v>
      </c>
      <c r="M125" s="5">
        <v>7405422000000</v>
      </c>
      <c r="N125" s="5">
        <v>7925739571445</v>
      </c>
      <c r="O125" s="5">
        <v>6848274553882</v>
      </c>
      <c r="P125" s="5">
        <v>6211427506469</v>
      </c>
      <c r="Q125" s="5">
        <v>5475570144946</v>
      </c>
      <c r="R125" s="5">
        <v>3909013898681</v>
      </c>
      <c r="S125" s="5">
        <v>4363311753723</v>
      </c>
      <c r="T125" s="5">
        <v>3700241000431</v>
      </c>
      <c r="U125" s="5">
        <v>2150373560111</v>
      </c>
      <c r="V125" s="5">
        <v>1571633177609</v>
      </c>
      <c r="W125" s="5">
        <v>1255261984466</v>
      </c>
      <c r="X125" s="5">
        <v>569541231963</v>
      </c>
      <c r="Y125" s="5">
        <v>810212446410</v>
      </c>
      <c r="Z125" s="5">
        <v>1247522601827</v>
      </c>
    </row>
    <row r="126" spans="3:26" ht="15.5" x14ac:dyDescent="0.35">
      <c r="C126" t="s">
        <v>139</v>
      </c>
      <c r="D126" s="5">
        <v>29834831000000</v>
      </c>
      <c r="E126" s="5">
        <v>27423810000000</v>
      </c>
      <c r="F126" s="5">
        <v>25627385000000</v>
      </c>
      <c r="G126" s="5">
        <v>24090519000000</v>
      </c>
      <c r="I126" s="5">
        <v>27423810000000</v>
      </c>
      <c r="J126" s="5">
        <v>24189705000000</v>
      </c>
      <c r="K126" s="5">
        <v>18593407000000</v>
      </c>
      <c r="L126" s="5">
        <v>13031674000000</v>
      </c>
      <c r="M126" s="5">
        <v>11649103000000</v>
      </c>
      <c r="N126" s="5">
        <v>11732818374667</v>
      </c>
      <c r="O126" s="5">
        <v>13982993624510</v>
      </c>
      <c r="P126" s="5">
        <v>9298420617188</v>
      </c>
      <c r="Q126" s="5">
        <v>6355731548161</v>
      </c>
      <c r="R126" s="5">
        <v>6328830213832</v>
      </c>
      <c r="S126" s="5">
        <v>5128334628663</v>
      </c>
      <c r="T126" s="5">
        <v>5271119667308</v>
      </c>
      <c r="U126" s="5">
        <v>4937597808912</v>
      </c>
      <c r="V126" s="5">
        <v>3905731976049</v>
      </c>
      <c r="W126" s="5">
        <v>2415408901282</v>
      </c>
      <c r="X126" s="5">
        <v>2160459398054</v>
      </c>
      <c r="Y126" s="5">
        <v>1379468288005</v>
      </c>
      <c r="Z126" s="5">
        <v>1673943261468</v>
      </c>
    </row>
    <row r="127" spans="3:26" ht="15.5" x14ac:dyDescent="0.35">
      <c r="C127" t="s">
        <v>140</v>
      </c>
      <c r="D127" s="5">
        <v>29834831000000</v>
      </c>
      <c r="E127" s="5">
        <v>27423810000000</v>
      </c>
      <c r="F127" s="5">
        <v>25627385000000</v>
      </c>
      <c r="G127" s="5">
        <v>24090519000000</v>
      </c>
      <c r="I127" s="5">
        <v>27423810000000</v>
      </c>
      <c r="J127" s="5">
        <v>24189705000000</v>
      </c>
      <c r="K127" s="5">
        <v>18593407000000</v>
      </c>
      <c r="L127" s="5">
        <v>13031674000000</v>
      </c>
      <c r="M127" s="5">
        <v>11649103000000</v>
      </c>
      <c r="N127" s="5">
        <v>11732818374667</v>
      </c>
      <c r="O127" s="5">
        <v>13982993624510</v>
      </c>
      <c r="P127" s="5">
        <v>9298420617188</v>
      </c>
      <c r="Q127" s="5">
        <v>6355731548161</v>
      </c>
      <c r="R127" s="5">
        <v>6328830213832</v>
      </c>
      <c r="S127" s="5">
        <v>5128334628663</v>
      </c>
      <c r="T127" s="5">
        <v>5271119667308</v>
      </c>
      <c r="U127" s="5">
        <v>4937597808912</v>
      </c>
      <c r="V127" s="5">
        <v>3905731976049</v>
      </c>
      <c r="W127" s="5">
        <v>2415408901282</v>
      </c>
      <c r="X127" s="5">
        <v>2160459398054</v>
      </c>
      <c r="Y127" s="5">
        <v>1379468288005</v>
      </c>
      <c r="Z127" s="5">
        <v>1673943261468</v>
      </c>
    </row>
    <row r="128" spans="3:26" ht="15.5" x14ac:dyDescent="0.35">
      <c r="C128" t="s">
        <v>144</v>
      </c>
    </row>
    <row r="129" spans="3:26" ht="15.5" x14ac:dyDescent="0.35">
      <c r="C129" t="s">
        <v>145</v>
      </c>
      <c r="D129" s="5">
        <v>29109375000000</v>
      </c>
      <c r="E129" s="5">
        <v>26645505000000</v>
      </c>
      <c r="F129" s="5">
        <v>24802062000000</v>
      </c>
      <c r="G129" s="5">
        <v>23229268000000</v>
      </c>
      <c r="I129" s="5">
        <v>26645505000000</v>
      </c>
      <c r="J129" s="5">
        <v>23384686000000</v>
      </c>
      <c r="K129" s="5">
        <v>17977029000000</v>
      </c>
      <c r="L129" s="5">
        <v>12026405000000</v>
      </c>
      <c r="M129" s="5">
        <v>10741186000000</v>
      </c>
      <c r="N129" s="5">
        <v>10397601716967</v>
      </c>
      <c r="O129" s="5">
        <v>13108334410746</v>
      </c>
      <c r="P129" s="5">
        <v>8922888792116</v>
      </c>
      <c r="Q129" s="5">
        <v>5983889641134</v>
      </c>
      <c r="R129" s="5">
        <v>6027147065454</v>
      </c>
      <c r="S129" s="5">
        <v>4894480644645</v>
      </c>
      <c r="T129" s="5">
        <v>5080369588271</v>
      </c>
      <c r="U129" s="5">
        <v>4785134301713</v>
      </c>
      <c r="V129" s="5">
        <v>3781228424264</v>
      </c>
      <c r="W129" s="5">
        <v>2315119977483</v>
      </c>
      <c r="X129" s="5">
        <v>2091433168598</v>
      </c>
      <c r="Y129" s="5">
        <v>957255004082</v>
      </c>
      <c r="Z129" s="5">
        <v>1173701603294</v>
      </c>
    </row>
    <row r="130" spans="3:26" ht="15.5" x14ac:dyDescent="0.35">
      <c r="C130" t="s">
        <v>133</v>
      </c>
      <c r="D130" s="5">
        <v>503874000000</v>
      </c>
      <c r="E130" s="5">
        <v>465301000000</v>
      </c>
      <c r="F130" s="5">
        <v>495842000000</v>
      </c>
      <c r="G130" s="5">
        <v>505070000000</v>
      </c>
      <c r="I130" s="5">
        <v>465301000000</v>
      </c>
      <c r="J130" s="5">
        <v>515047000000</v>
      </c>
      <c r="K130" s="5">
        <v>442425000000</v>
      </c>
      <c r="L130" s="5">
        <v>403196000000</v>
      </c>
      <c r="M130" s="5">
        <v>333612000000</v>
      </c>
      <c r="N130" s="5">
        <v>220612524776</v>
      </c>
      <c r="O130" s="5">
        <v>126395818845</v>
      </c>
      <c r="P130" s="5">
        <v>104208881832</v>
      </c>
      <c r="Q130" s="5">
        <v>78109076960</v>
      </c>
      <c r="R130" s="5">
        <v>74736847925</v>
      </c>
      <c r="S130" s="5">
        <v>54940254030</v>
      </c>
      <c r="T130" s="5">
        <v>44150737201</v>
      </c>
      <c r="U130" s="5">
        <v>26904647876</v>
      </c>
      <c r="V130" s="5">
        <v>12493193902</v>
      </c>
      <c r="W130" s="5">
        <v>460904121</v>
      </c>
      <c r="X130" s="5">
        <v>79209091</v>
      </c>
      <c r="Y130" s="5">
        <v>6625146350</v>
      </c>
      <c r="Z130" s="5">
        <v>29493029</v>
      </c>
    </row>
    <row r="131" spans="3:26" ht="15.5" x14ac:dyDescent="0.35">
      <c r="C131" t="s">
        <v>512</v>
      </c>
      <c r="O131" s="5">
        <v>9903090896</v>
      </c>
      <c r="Y131" s="5">
        <v>364790651377</v>
      </c>
      <c r="Z131" s="5">
        <v>457304012657</v>
      </c>
    </row>
    <row r="132" spans="3:26" ht="15.5" x14ac:dyDescent="0.35">
      <c r="C132" t="s">
        <v>146</v>
      </c>
      <c r="O132" s="5">
        <v>427523669588</v>
      </c>
      <c r="P132" s="5">
        <v>12075423648</v>
      </c>
      <c r="Q132" s="5">
        <v>6394912741</v>
      </c>
      <c r="R132" s="5">
        <v>10413932691</v>
      </c>
    </row>
    <row r="133" spans="3:26" ht="15.5" x14ac:dyDescent="0.35">
      <c r="C133" t="s">
        <v>147</v>
      </c>
      <c r="D133" s="5">
        <v>64497115000000</v>
      </c>
      <c r="E133" s="5">
        <v>62459176000000</v>
      </c>
      <c r="F133" s="5">
        <v>56437963000000</v>
      </c>
      <c r="G133" s="5">
        <v>54233456000000</v>
      </c>
      <c r="I133" s="5">
        <v>62459176000000</v>
      </c>
      <c r="J133" s="5">
        <v>51611084000000</v>
      </c>
      <c r="K133" s="5">
        <v>47441283000000</v>
      </c>
      <c r="L133" s="5">
        <v>43277746000000</v>
      </c>
      <c r="M133" s="5">
        <v>38177391000000</v>
      </c>
      <c r="N133" s="5">
        <v>35692364334428</v>
      </c>
      <c r="O133" s="5">
        <v>35290524968923</v>
      </c>
      <c r="P133" s="5">
        <v>30632253308636</v>
      </c>
      <c r="Q133" s="5">
        <v>22123898002465</v>
      </c>
      <c r="R133" s="5">
        <v>18923523905726</v>
      </c>
      <c r="S133" s="5">
        <v>18163865982392</v>
      </c>
      <c r="T133" s="5">
        <v>16744365835744</v>
      </c>
      <c r="U133" s="5">
        <v>15655152396933</v>
      </c>
      <c r="V133" s="5">
        <v>11869218951856</v>
      </c>
      <c r="W133" s="5">
        <v>7829760170144</v>
      </c>
      <c r="X133" s="5">
        <v>6377009888213</v>
      </c>
      <c r="Y133" s="5">
        <v>4442314213689</v>
      </c>
      <c r="Z133" s="5">
        <v>5098497333042</v>
      </c>
    </row>
    <row r="134" spans="3:26" ht="15.5" x14ac:dyDescent="0.35">
      <c r="C134" t="s">
        <v>148</v>
      </c>
    </row>
    <row r="135" spans="3:26" ht="15.5" x14ac:dyDescent="0.35">
      <c r="C135" t="s">
        <v>149</v>
      </c>
      <c r="D135" s="5">
        <v>998573000000</v>
      </c>
      <c r="E135" s="5">
        <v>998573000000</v>
      </c>
      <c r="F135" s="5">
        <v>998573000000</v>
      </c>
      <c r="G135" s="5">
        <v>998573000000</v>
      </c>
      <c r="I135" s="5">
        <v>998573000000</v>
      </c>
      <c r="J135" s="5">
        <v>998573000000</v>
      </c>
      <c r="K135" s="5">
        <v>998573000000</v>
      </c>
      <c r="L135" s="5">
        <v>998573000000</v>
      </c>
      <c r="M135" s="5">
        <v>998573000000</v>
      </c>
      <c r="N135" s="5">
        <v>998572759750</v>
      </c>
      <c r="O135" s="5">
        <v>691319603000</v>
      </c>
      <c r="P135" s="5">
        <v>691319603000</v>
      </c>
      <c r="Q135" s="5">
        <v>691319603000</v>
      </c>
      <c r="R135" s="5">
        <v>691319603000</v>
      </c>
      <c r="S135" s="5">
        <v>691319603000</v>
      </c>
      <c r="T135" s="5">
        <v>691319603000</v>
      </c>
      <c r="U135" s="5">
        <v>691319603000</v>
      </c>
      <c r="V135" s="5">
        <v>691319603000</v>
      </c>
      <c r="W135" s="5">
        <v>691319603000</v>
      </c>
      <c r="X135" s="5">
        <v>518489702500</v>
      </c>
      <c r="Y135" s="5">
        <v>498251340000</v>
      </c>
      <c r="Z135" s="5">
        <v>498251340000</v>
      </c>
    </row>
    <row r="136" spans="3:26" ht="15.5" x14ac:dyDescent="0.35">
      <c r="C136" t="s">
        <v>151</v>
      </c>
      <c r="D136" s="5">
        <v>2892780000000</v>
      </c>
      <c r="E136" s="5">
        <v>2895223000000</v>
      </c>
      <c r="F136" s="5">
        <v>2900820000000</v>
      </c>
      <c r="G136" s="5">
        <v>2902679000000</v>
      </c>
      <c r="I136" s="5">
        <v>2895223000000</v>
      </c>
      <c r="J136" s="5">
        <v>2902398000000</v>
      </c>
      <c r="K136" s="5">
        <v>2897593000000</v>
      </c>
      <c r="L136" s="5">
        <v>2893090000000</v>
      </c>
      <c r="M136" s="5">
        <v>2893849000000</v>
      </c>
      <c r="N136" s="5">
        <v>2893848501968</v>
      </c>
      <c r="O136" s="5">
        <v>2531541023186</v>
      </c>
      <c r="P136" s="5">
        <v>3001232139616</v>
      </c>
      <c r="Q136" s="5">
        <v>2901136325036</v>
      </c>
      <c r="R136" s="5">
        <v>2906848734417</v>
      </c>
      <c r="S136" s="5">
        <v>2838919022904</v>
      </c>
      <c r="T136" s="5">
        <v>2838923006243</v>
      </c>
      <c r="U136" s="5">
        <v>2834026020058</v>
      </c>
      <c r="V136" s="5">
        <v>2833859218587</v>
      </c>
      <c r="W136" s="5">
        <v>2993689010600</v>
      </c>
      <c r="X136" s="5">
        <v>585834052957</v>
      </c>
      <c r="Y136" s="5">
        <v>136827729800</v>
      </c>
      <c r="Z136" s="5">
        <v>136827729800</v>
      </c>
    </row>
    <row r="137" spans="3:26" ht="15.5" x14ac:dyDescent="0.35">
      <c r="C137" t="s">
        <v>152</v>
      </c>
      <c r="D137" s="5">
        <v>1815328000000</v>
      </c>
      <c r="E137" s="5">
        <v>1813744000000</v>
      </c>
      <c r="F137" s="5">
        <v>2013959000000</v>
      </c>
      <c r="G137" s="5">
        <v>1799519000000</v>
      </c>
      <c r="I137" s="5">
        <v>1813744000000</v>
      </c>
      <c r="J137" s="5">
        <v>1772339000000</v>
      </c>
      <c r="K137" s="5">
        <v>1578544000000</v>
      </c>
      <c r="L137" s="5">
        <v>990939000000</v>
      </c>
      <c r="M137" s="5">
        <v>563418000000</v>
      </c>
      <c r="N137" s="5">
        <v>844173059900</v>
      </c>
      <c r="O137" s="5">
        <v>1603117647827</v>
      </c>
      <c r="P137" s="5">
        <v>1446883698208</v>
      </c>
      <c r="Q137" s="5">
        <v>1456123604786</v>
      </c>
      <c r="R137" s="5">
        <v>1560901491123</v>
      </c>
      <c r="S137" s="5">
        <v>1877974192981</v>
      </c>
      <c r="T137" s="5">
        <v>1931950743645</v>
      </c>
      <c r="U137" s="5">
        <v>2131983908013</v>
      </c>
      <c r="V137" s="5">
        <v>1679720574979</v>
      </c>
      <c r="W137" s="5">
        <v>1041141899688</v>
      </c>
      <c r="X137" s="5">
        <v>228174324527</v>
      </c>
      <c r="Y137" s="5">
        <v>-255712131590</v>
      </c>
      <c r="Z137" s="5">
        <v>-373305583053</v>
      </c>
    </row>
    <row r="138" spans="3:26" ht="15.5" x14ac:dyDescent="0.35">
      <c r="C138" t="s">
        <v>153</v>
      </c>
      <c r="D138" s="5">
        <v>24000000000</v>
      </c>
      <c r="E138" s="5">
        <v>24000000000</v>
      </c>
      <c r="F138" s="5">
        <v>24000000000</v>
      </c>
      <c r="G138" s="5">
        <v>24000000000</v>
      </c>
      <c r="I138" s="5">
        <v>24000000000</v>
      </c>
      <c r="J138" s="5">
        <v>23000000000</v>
      </c>
      <c r="K138" s="5">
        <v>21000000000</v>
      </c>
      <c r="L138" s="5">
        <v>19000000000</v>
      </c>
      <c r="M138" s="5">
        <v>19000000000</v>
      </c>
      <c r="N138" s="5">
        <v>19000000000</v>
      </c>
      <c r="O138" s="5">
        <v>18000000000</v>
      </c>
      <c r="P138" s="5">
        <v>17000000000</v>
      </c>
      <c r="Q138" s="5">
        <v>17000000000</v>
      </c>
      <c r="R138" s="5">
        <v>17000000000</v>
      </c>
      <c r="S138" s="5">
        <v>16000000000</v>
      </c>
      <c r="T138" s="5">
        <v>15000000000</v>
      </c>
      <c r="U138" s="5">
        <v>10000000000</v>
      </c>
      <c r="V138" s="5">
        <v>5000000000</v>
      </c>
    </row>
    <row r="139" spans="3:26" ht="15.5" x14ac:dyDescent="0.35">
      <c r="C139" t="s">
        <v>154</v>
      </c>
      <c r="D139" s="5">
        <v>1791328000000</v>
      </c>
      <c r="E139" s="5">
        <v>1789744000000</v>
      </c>
      <c r="F139" s="5">
        <v>1989959000000</v>
      </c>
      <c r="G139" s="5">
        <v>1775519000000</v>
      </c>
      <c r="I139" s="5">
        <v>1789744000000</v>
      </c>
      <c r="J139" s="5">
        <v>1749339000000</v>
      </c>
      <c r="K139" s="5">
        <v>1557544000000</v>
      </c>
      <c r="L139" s="5">
        <v>971939000000</v>
      </c>
      <c r="M139" s="5">
        <v>544418000000</v>
      </c>
      <c r="N139" s="5">
        <v>825173059900</v>
      </c>
      <c r="O139" s="5">
        <v>1585117647827</v>
      </c>
      <c r="P139" s="5">
        <v>1429883698208</v>
      </c>
      <c r="Q139" s="5">
        <v>1439123604786</v>
      </c>
      <c r="R139" s="5">
        <v>1543901491123</v>
      </c>
      <c r="S139" s="5">
        <v>1861974192981</v>
      </c>
      <c r="T139" s="5">
        <v>1916950743645</v>
      </c>
      <c r="U139" s="5">
        <v>2121983908013</v>
      </c>
      <c r="V139" s="5">
        <v>1674720574979</v>
      </c>
      <c r="X139" s="5">
        <v>228174324527</v>
      </c>
    </row>
    <row r="140" spans="3:26" ht="15.5" x14ac:dyDescent="0.35">
      <c r="C140" t="s">
        <v>155</v>
      </c>
      <c r="D140" s="5">
        <v>1815328000000</v>
      </c>
      <c r="E140" s="5">
        <v>1813744000000</v>
      </c>
      <c r="F140" s="5">
        <v>2013959000000</v>
      </c>
      <c r="G140" s="5">
        <v>1799519000000</v>
      </c>
      <c r="I140" s="5">
        <v>1813744000000</v>
      </c>
      <c r="J140" s="5">
        <v>1772339000000</v>
      </c>
      <c r="K140" s="5">
        <v>1578544000000</v>
      </c>
      <c r="L140" s="5">
        <v>990939000000</v>
      </c>
      <c r="M140" s="5">
        <v>563418000000</v>
      </c>
      <c r="N140" s="5">
        <v>844173059900</v>
      </c>
      <c r="O140" s="5">
        <v>1603117647827</v>
      </c>
      <c r="P140" s="5">
        <v>1446883698208</v>
      </c>
      <c r="Q140" s="5">
        <v>1456123604786</v>
      </c>
      <c r="R140" s="5">
        <v>1560901491123</v>
      </c>
      <c r="S140" s="5">
        <v>1877974192981</v>
      </c>
      <c r="T140" s="5">
        <v>1931950743645</v>
      </c>
      <c r="U140" s="5">
        <v>2131983908013</v>
      </c>
      <c r="V140" s="5">
        <v>1679720574979</v>
      </c>
      <c r="W140" s="5">
        <v>1041141899688</v>
      </c>
      <c r="X140" s="5">
        <v>228174324527</v>
      </c>
      <c r="Y140" s="5">
        <v>-255712131590</v>
      </c>
      <c r="Z140" s="5">
        <v>-373305583053</v>
      </c>
    </row>
    <row r="141" spans="3:26" ht="15.5" x14ac:dyDescent="0.35">
      <c r="C141" t="s">
        <v>156</v>
      </c>
      <c r="D141" s="5">
        <v>2571127000000</v>
      </c>
      <c r="E141" s="5">
        <v>2600186000000</v>
      </c>
      <c r="F141" s="5">
        <v>2585777000000</v>
      </c>
      <c r="G141" s="5">
        <v>2565901000000</v>
      </c>
      <c r="I141" s="5">
        <v>2600186000000</v>
      </c>
      <c r="J141" s="5">
        <v>2617741000000</v>
      </c>
      <c r="K141" s="5">
        <v>2348539000000</v>
      </c>
      <c r="L141" s="5">
        <v>2318816000000</v>
      </c>
      <c r="M141" s="5">
        <v>1828000000000</v>
      </c>
      <c r="N141" s="5">
        <v>1884209125390</v>
      </c>
      <c r="O141" s="5">
        <v>1303661395852</v>
      </c>
      <c r="P141" s="5">
        <v>1211955558501</v>
      </c>
      <c r="Q141" s="5">
        <v>1072372081194</v>
      </c>
      <c r="R141" s="5">
        <v>1076251704095</v>
      </c>
      <c r="S141" s="5">
        <v>1074447916216</v>
      </c>
      <c r="T141" s="5">
        <v>997484438645</v>
      </c>
      <c r="U141" s="5">
        <v>806007508534</v>
      </c>
      <c r="V141" s="5">
        <v>522086921099</v>
      </c>
      <c r="W141" s="5">
        <v>406468417215</v>
      </c>
      <c r="X141" s="5">
        <v>323482872167</v>
      </c>
      <c r="Y141" s="5">
        <v>213502378569</v>
      </c>
      <c r="Z141" s="5">
        <v>193204631362</v>
      </c>
    </row>
    <row r="142" spans="3:26" ht="15.5" x14ac:dyDescent="0.35">
      <c r="C142" t="s">
        <v>9</v>
      </c>
      <c r="D142" s="5">
        <v>16299177000000</v>
      </c>
      <c r="E142" s="5">
        <v>16039812000000</v>
      </c>
      <c r="F142" s="5">
        <v>15680883000000</v>
      </c>
      <c r="G142" s="5">
        <v>15959894000000</v>
      </c>
      <c r="I142" s="5">
        <v>16039812000000</v>
      </c>
      <c r="J142" s="5">
        <v>16025993000000</v>
      </c>
      <c r="K142" s="5">
        <v>15471243000000</v>
      </c>
      <c r="L142" s="5">
        <v>14167322000000</v>
      </c>
      <c r="M142" s="5">
        <v>12846217000000</v>
      </c>
      <c r="N142" s="5">
        <v>12716336160654</v>
      </c>
      <c r="O142" s="5">
        <v>9408137619709</v>
      </c>
      <c r="P142" s="5">
        <v>10323742965226</v>
      </c>
      <c r="Q142" s="5">
        <v>9310706549231</v>
      </c>
      <c r="R142" s="5">
        <v>6709818352953</v>
      </c>
      <c r="S142" s="5">
        <v>6697091857105</v>
      </c>
      <c r="T142" s="5">
        <v>6707730855605</v>
      </c>
      <c r="U142" s="5">
        <v>6659870110697</v>
      </c>
      <c r="V142" s="5">
        <v>5708445072505</v>
      </c>
      <c r="W142" s="5">
        <v>5084181475898</v>
      </c>
      <c r="X142" s="5">
        <v>1582580241707</v>
      </c>
      <c r="Y142" s="5">
        <v>650834061412</v>
      </c>
      <c r="Z142" s="5">
        <v>480017132671</v>
      </c>
    </row>
    <row r="143" spans="3:26" ht="15.5" x14ac:dyDescent="0.35">
      <c r="C143" t="s">
        <v>157</v>
      </c>
      <c r="D143" s="5">
        <v>80796292000000</v>
      </c>
      <c r="E143" s="5">
        <v>78498988000000</v>
      </c>
      <c r="F143" s="5">
        <v>72118846000000</v>
      </c>
      <c r="G143" s="5">
        <v>70193350000000</v>
      </c>
      <c r="I143" s="5">
        <v>78498988000000</v>
      </c>
      <c r="J143" s="5">
        <v>67637077000000</v>
      </c>
      <c r="K143" s="5">
        <v>62912526000000</v>
      </c>
      <c r="L143" s="5">
        <v>57445068000000</v>
      </c>
      <c r="M143" s="5">
        <v>51023608000000</v>
      </c>
      <c r="N143" s="5">
        <v>48408700495082</v>
      </c>
      <c r="O143" s="5">
        <v>44698662588632</v>
      </c>
      <c r="P143" s="5">
        <v>40955996273862</v>
      </c>
      <c r="Q143" s="5">
        <v>31434604551696</v>
      </c>
      <c r="R143" s="5">
        <v>25633342258679</v>
      </c>
      <c r="S143" s="5">
        <v>24860957839497</v>
      </c>
      <c r="T143" s="5">
        <v>23452096691349</v>
      </c>
      <c r="U143" s="5">
        <v>22315022507630</v>
      </c>
      <c r="V143" s="5">
        <v>17577664024361</v>
      </c>
      <c r="W143" s="5">
        <v>12913941646042</v>
      </c>
      <c r="X143" s="5">
        <v>7959590129920</v>
      </c>
      <c r="Y143" s="5">
        <v>5093148275101</v>
      </c>
      <c r="Z143" s="5">
        <v>5578514465713</v>
      </c>
    </row>
    <row r="144" spans="3:26" ht="15.5" x14ac:dyDescent="0.35">
      <c r="C144" t="s">
        <v>158</v>
      </c>
      <c r="D144" s="5">
        <v>3994291039</v>
      </c>
      <c r="E144" s="5">
        <v>3994291039</v>
      </c>
      <c r="F144" s="5">
        <v>3994291039</v>
      </c>
      <c r="G144" s="5">
        <v>3994291039</v>
      </c>
      <c r="I144" s="5">
        <v>3994291039</v>
      </c>
      <c r="J144" s="5">
        <v>3994291039</v>
      </c>
      <c r="K144" s="5">
        <v>3994291039</v>
      </c>
      <c r="L144" s="5">
        <v>3994291039</v>
      </c>
      <c r="M144" s="5">
        <v>3994291039</v>
      </c>
      <c r="N144" s="5">
        <v>3994291039</v>
      </c>
      <c r="O144" s="5">
        <v>2765278412</v>
      </c>
      <c r="P144" s="5">
        <v>2765278412</v>
      </c>
      <c r="Q144" s="5">
        <v>2765278412</v>
      </c>
      <c r="R144" s="5">
        <v>2765278412</v>
      </c>
      <c r="S144" s="5">
        <v>2765278412</v>
      </c>
      <c r="T144" s="5">
        <v>2765278412</v>
      </c>
      <c r="U144" s="5">
        <v>2765278412</v>
      </c>
      <c r="V144" s="5">
        <v>2765278412</v>
      </c>
      <c r="W144" s="5">
        <v>1382639206</v>
      </c>
      <c r="X144" s="5">
        <v>1036979405</v>
      </c>
      <c r="Y144" s="5">
        <v>996502680</v>
      </c>
      <c r="Z144" s="5">
        <v>996502680</v>
      </c>
    </row>
    <row r="146" spans="2:26" ht="15.5" x14ac:dyDescent="0.35">
      <c r="B146" t="s">
        <v>159</v>
      </c>
      <c r="C146" t="s">
        <v>160</v>
      </c>
      <c r="D146" s="5">
        <v>-3199376000000</v>
      </c>
      <c r="E146" s="5">
        <v>1832682000000</v>
      </c>
      <c r="F146" s="5">
        <v>717769000000</v>
      </c>
      <c r="G146" s="5">
        <v>-987251000000</v>
      </c>
      <c r="I146" s="5">
        <v>2040158000000</v>
      </c>
      <c r="J146" s="5">
        <v>511100000000</v>
      </c>
      <c r="K146" s="5">
        <v>-352935000000</v>
      </c>
      <c r="L146" s="5">
        <v>1899857000000</v>
      </c>
      <c r="M146" s="5">
        <v>2438825000000</v>
      </c>
      <c r="N146" s="5">
        <v>2573266300540</v>
      </c>
      <c r="O146" s="5">
        <v>-615124627663</v>
      </c>
      <c r="P146" s="5">
        <v>-2240811709699</v>
      </c>
      <c r="Q146" s="5">
        <v>-567303672539</v>
      </c>
      <c r="R146" s="5">
        <v>118811023397</v>
      </c>
      <c r="S146" s="5">
        <v>793372435545</v>
      </c>
      <c r="T146" s="5">
        <v>525682412925</v>
      </c>
      <c r="U146" s="5">
        <v>-2354544752211</v>
      </c>
      <c r="V146" s="5">
        <v>-2876087842113</v>
      </c>
      <c r="W146" s="5">
        <v>-1215207280462</v>
      </c>
      <c r="X146" s="5">
        <v>-1196410760088</v>
      </c>
      <c r="Y146" s="5">
        <v>772183790258</v>
      </c>
      <c r="Z146" s="5">
        <v>-210257695104</v>
      </c>
    </row>
    <row r="147" spans="2:26" ht="15.5" x14ac:dyDescent="0.35">
      <c r="C147" t="s">
        <v>161</v>
      </c>
      <c r="D147" s="5">
        <v>10245344000000</v>
      </c>
      <c r="E147" s="5">
        <v>13433849000000</v>
      </c>
      <c r="F147" s="5">
        <v>11405005000000</v>
      </c>
      <c r="G147" s="5">
        <v>9923024000000</v>
      </c>
      <c r="I147" s="5">
        <v>44747265000000</v>
      </c>
      <c r="J147" s="5">
        <v>38770965000000</v>
      </c>
      <c r="K147" s="5">
        <v>38308628000000</v>
      </c>
      <c r="L147" s="5">
        <v>32615237000000</v>
      </c>
      <c r="M147" s="5">
        <v>26754115000000</v>
      </c>
      <c r="N147" s="5">
        <v>21589724329393</v>
      </c>
      <c r="O147" s="5">
        <v>26279594165862</v>
      </c>
      <c r="P147" s="5">
        <v>23633610542094</v>
      </c>
      <c r="Q147" s="5">
        <v>21191966473915</v>
      </c>
      <c r="R147" s="5">
        <v>20966689160904</v>
      </c>
      <c r="S147" s="5">
        <v>23389402495441</v>
      </c>
      <c r="T147" s="5">
        <v>23594047847635</v>
      </c>
      <c r="U147" s="5">
        <v>25344936624508</v>
      </c>
      <c r="V147" s="5">
        <v>18146810989969</v>
      </c>
      <c r="W147" s="5">
        <v>17512418736312</v>
      </c>
      <c r="X147" s="5">
        <v>9676160200638</v>
      </c>
      <c r="Y147" s="5">
        <v>7552880552671</v>
      </c>
      <c r="Z147" s="5">
        <v>7903372360950</v>
      </c>
    </row>
    <row r="148" spans="2:26" ht="15.5" x14ac:dyDescent="0.35">
      <c r="C148" t="s">
        <v>461</v>
      </c>
      <c r="D148" s="5">
        <v>-10335535000000</v>
      </c>
      <c r="E148" s="5">
        <v>-9943901000000</v>
      </c>
      <c r="F148" s="5">
        <v>-9588660000000</v>
      </c>
      <c r="G148" s="5">
        <v>-9316884000000</v>
      </c>
      <c r="I148" s="5">
        <v>-37215509000000</v>
      </c>
      <c r="J148" s="5">
        <v>-34396956000000</v>
      </c>
      <c r="K148" s="5">
        <v>-34632823000000</v>
      </c>
      <c r="L148" s="5">
        <v>-26996730000000</v>
      </c>
      <c r="M148" s="5">
        <v>-20710967000000</v>
      </c>
      <c r="N148" s="5">
        <v>-14916106568186</v>
      </c>
      <c r="O148" s="5">
        <v>-22339414394889</v>
      </c>
      <c r="P148" s="5">
        <v>-21322488318337</v>
      </c>
      <c r="Q148" s="5">
        <v>-17691515706157</v>
      </c>
      <c r="R148" s="5">
        <v>-17082082749618</v>
      </c>
      <c r="S148" s="5">
        <v>-18985607584452</v>
      </c>
      <c r="T148" s="5">
        <v>-19734206757396</v>
      </c>
      <c r="U148" s="5">
        <v>-24653065372051</v>
      </c>
      <c r="V148" s="5">
        <v>-18807738137876</v>
      </c>
      <c r="W148" s="5">
        <v>-16782212690108</v>
      </c>
      <c r="X148" s="5">
        <v>-9729803184997</v>
      </c>
      <c r="Y148" s="5">
        <v>-5914212411135</v>
      </c>
      <c r="Z148" s="5">
        <v>-7178309334067</v>
      </c>
    </row>
    <row r="149" spans="2:26" ht="15.5" x14ac:dyDescent="0.35">
      <c r="C149" t="s">
        <v>340</v>
      </c>
      <c r="D149" s="5">
        <v>-189748000000</v>
      </c>
      <c r="E149" s="5">
        <v>-296685000000</v>
      </c>
      <c r="F149" s="5">
        <v>-402815000000</v>
      </c>
      <c r="G149" s="5">
        <v>-411481000000</v>
      </c>
      <c r="I149" s="5">
        <v>-1455858000000</v>
      </c>
      <c r="J149" s="5">
        <v>-1311737000000</v>
      </c>
      <c r="K149" s="5">
        <v>-1216174000000</v>
      </c>
      <c r="L149" s="5">
        <v>-845683000000</v>
      </c>
      <c r="M149" s="5">
        <v>-1734101000000</v>
      </c>
      <c r="N149" s="5">
        <v>-962632599504</v>
      </c>
      <c r="O149" s="5">
        <v>-1339121330102</v>
      </c>
      <c r="P149" s="5">
        <v>-1581957099019</v>
      </c>
      <c r="Q149" s="5">
        <v>-1365108970206</v>
      </c>
      <c r="R149" s="5">
        <v>-1272945452160</v>
      </c>
      <c r="S149" s="5">
        <v>-1511440023216</v>
      </c>
      <c r="T149" s="5">
        <v>-1580352119553</v>
      </c>
      <c r="U149" s="5">
        <v>-1560321212472</v>
      </c>
      <c r="V149" s="5">
        <v>-1125749718118</v>
      </c>
      <c r="W149" s="5">
        <v>-1201728202430</v>
      </c>
      <c r="X149" s="5">
        <v>-968020412988</v>
      </c>
      <c r="Y149" s="5">
        <v>-758922921155</v>
      </c>
      <c r="Z149" s="5">
        <v>-785170168060</v>
      </c>
    </row>
    <row r="150" spans="2:26" ht="15.5" x14ac:dyDescent="0.35">
      <c r="C150" t="s">
        <v>663</v>
      </c>
      <c r="D150" s="5">
        <v>-562020000000</v>
      </c>
      <c r="E150" s="5">
        <v>-683164000000</v>
      </c>
      <c r="F150" s="5">
        <v>-442736000000</v>
      </c>
      <c r="G150" s="5">
        <v>-485015000000</v>
      </c>
      <c r="I150" s="5">
        <v>-2078806000000</v>
      </c>
      <c r="J150" s="5">
        <v>-1707753000000</v>
      </c>
      <c r="K150" s="5">
        <v>-1520383000000</v>
      </c>
      <c r="L150" s="5">
        <v>-1355048000000</v>
      </c>
      <c r="M150" s="5">
        <v>-1272358000000</v>
      </c>
      <c r="N150" s="5">
        <v>-1164873519528</v>
      </c>
      <c r="O150" s="5">
        <v>-1231440381177</v>
      </c>
      <c r="P150" s="5">
        <v>-1040428168640</v>
      </c>
      <c r="Q150" s="5">
        <v>-951334174841</v>
      </c>
      <c r="R150" s="5">
        <v>-935804571770</v>
      </c>
      <c r="S150" s="5">
        <v>-1048741680266</v>
      </c>
      <c r="T150" s="5">
        <v>-672411697675</v>
      </c>
      <c r="U150" s="5">
        <v>-604473686966</v>
      </c>
      <c r="V150" s="5">
        <v>-576970773713</v>
      </c>
    </row>
    <row r="151" spans="2:26" ht="15.5" x14ac:dyDescent="0.35">
      <c r="C151" t="s">
        <v>664</v>
      </c>
      <c r="D151" s="5">
        <v>-585249000000</v>
      </c>
      <c r="E151" s="5">
        <v>-597327000000</v>
      </c>
      <c r="F151" s="5">
        <v>-534693000000</v>
      </c>
      <c r="G151" s="5">
        <v>-646202000000</v>
      </c>
      <c r="I151" s="5">
        <v>-2405225000000</v>
      </c>
      <c r="J151" s="5">
        <v>-2383011000000</v>
      </c>
      <c r="K151" s="5">
        <v>-1925527000000</v>
      </c>
      <c r="L151" s="5">
        <v>-1198373000000</v>
      </c>
      <c r="M151" s="5">
        <v>-1289646000000</v>
      </c>
    </row>
    <row r="152" spans="2:26" ht="15.5" x14ac:dyDescent="0.35">
      <c r="C152" t="s">
        <v>594</v>
      </c>
      <c r="D152" s="5">
        <v>-965904000000</v>
      </c>
      <c r="E152" s="5">
        <v>-343997000000</v>
      </c>
      <c r="F152" s="5">
        <v>-358098000000</v>
      </c>
      <c r="G152" s="5">
        <v>-410872000000</v>
      </c>
      <c r="I152" s="5">
        <v>-1618965000000</v>
      </c>
      <c r="J152" s="5">
        <v>-1605740000000</v>
      </c>
      <c r="K152" s="5">
        <v>-1405926000000</v>
      </c>
      <c r="L152" s="5">
        <v>-964643000000</v>
      </c>
      <c r="M152" s="5">
        <v>-856585000000</v>
      </c>
      <c r="N152" s="5">
        <v>-644955446114</v>
      </c>
      <c r="O152" s="5">
        <v>-607044059380</v>
      </c>
      <c r="P152" s="5">
        <v>-702329871689</v>
      </c>
      <c r="Q152" s="5">
        <v>-604328928082</v>
      </c>
      <c r="R152" s="5">
        <v>-643295723870</v>
      </c>
      <c r="S152" s="5">
        <v>-664780085295</v>
      </c>
      <c r="T152" s="5">
        <v>-700008535164</v>
      </c>
      <c r="U152" s="5">
        <v>-612245315959</v>
      </c>
      <c r="V152" s="5">
        <v>-268329452316</v>
      </c>
      <c r="W152" s="5">
        <v>-580858564350</v>
      </c>
      <c r="X152" s="5">
        <v>-138543342483</v>
      </c>
      <c r="Y152" s="5">
        <v>-110859288583</v>
      </c>
      <c r="Z152" s="5">
        <v>-69961126807</v>
      </c>
    </row>
    <row r="153" spans="2:26" ht="15.5" x14ac:dyDescent="0.35">
      <c r="C153" t="s">
        <v>665</v>
      </c>
      <c r="D153" s="5">
        <v>-1149239000000</v>
      </c>
      <c r="E153" s="5">
        <v>-89809000000</v>
      </c>
      <c r="F153" s="5">
        <v>340102000000</v>
      </c>
      <c r="G153" s="5">
        <v>-45934000000</v>
      </c>
      <c r="I153" s="5">
        <v>612707000000</v>
      </c>
      <c r="J153" s="5">
        <v>1692998000000</v>
      </c>
      <c r="K153" s="5">
        <v>916009000000</v>
      </c>
      <c r="L153" s="5">
        <v>284369000000</v>
      </c>
      <c r="M153" s="5">
        <v>1096103000000</v>
      </c>
      <c r="N153" s="5">
        <v>741222065832</v>
      </c>
      <c r="O153" s="5">
        <v>652768901383</v>
      </c>
      <c r="P153" s="5">
        <v>796444585227</v>
      </c>
      <c r="Q153" s="5">
        <v>466709424157</v>
      </c>
      <c r="R153" s="5">
        <v>552162036455</v>
      </c>
      <c r="S153" s="5">
        <v>821088492534</v>
      </c>
      <c r="T153" s="5">
        <v>754304818641</v>
      </c>
      <c r="U153" s="5">
        <v>490010844841</v>
      </c>
      <c r="V153" s="5">
        <v>348315451204</v>
      </c>
      <c r="W153" s="5">
        <v>399815843983</v>
      </c>
      <c r="X153" s="5">
        <v>144850259059</v>
      </c>
      <c r="Y153" s="5">
        <v>182668266959</v>
      </c>
      <c r="Z153" s="5">
        <v>60733072607</v>
      </c>
    </row>
    <row r="154" spans="2:26" ht="15.5" x14ac:dyDescent="0.35">
      <c r="C154" t="s">
        <v>190</v>
      </c>
    </row>
    <row r="155" spans="2:26" ht="15.5" x14ac:dyDescent="0.35">
      <c r="C155" t="s">
        <v>172</v>
      </c>
      <c r="D155" s="5">
        <v>1975231000000</v>
      </c>
      <c r="E155" s="5">
        <v>2063307000000</v>
      </c>
      <c r="F155" s="5">
        <v>1038653000000</v>
      </c>
      <c r="G155" s="5">
        <v>1095755000000</v>
      </c>
      <c r="I155" s="5">
        <v>3977840000000</v>
      </c>
      <c r="J155" s="5">
        <v>1399494000000</v>
      </c>
      <c r="K155" s="5">
        <v>2375061000000</v>
      </c>
      <c r="L155" s="5">
        <v>1995864000000</v>
      </c>
      <c r="M155" s="5">
        <v>-952148000000</v>
      </c>
      <c r="N155" s="5">
        <v>43070513004</v>
      </c>
      <c r="O155" s="5">
        <v>4784220000428</v>
      </c>
      <c r="P155" s="5">
        <v>5300392217549</v>
      </c>
      <c r="Q155" s="5">
        <v>1318942120838</v>
      </c>
      <c r="R155" s="5">
        <v>1522893727994</v>
      </c>
      <c r="S155" s="5">
        <v>369090147645</v>
      </c>
      <c r="T155" s="5">
        <v>85845588179</v>
      </c>
      <c r="U155" s="5">
        <v>3336825945320</v>
      </c>
      <c r="V155" s="5">
        <v>4299021343405</v>
      </c>
      <c r="W155" s="5">
        <v>3108060748933</v>
      </c>
      <c r="X155" s="5">
        <v>1737828053306</v>
      </c>
      <c r="Y155" s="5">
        <v>-746765623589</v>
      </c>
      <c r="Z155" s="5">
        <v>531295059896</v>
      </c>
    </row>
    <row r="156" spans="2:26" ht="15.5" x14ac:dyDescent="0.35">
      <c r="C156" t="s">
        <v>173</v>
      </c>
      <c r="D156" s="5">
        <v>63968000000</v>
      </c>
      <c r="E156" s="5">
        <v>-184533000000</v>
      </c>
      <c r="F156" s="5">
        <v>-2462079000000</v>
      </c>
      <c r="G156" s="5">
        <v>-181758000000</v>
      </c>
      <c r="I156" s="5">
        <v>-3247511000000</v>
      </c>
      <c r="J156" s="5">
        <v>-2217989000000</v>
      </c>
      <c r="K156" s="5">
        <v>-2988494000000</v>
      </c>
      <c r="L156" s="5">
        <v>-2293815000000</v>
      </c>
      <c r="M156" s="5">
        <v>-1447910000000</v>
      </c>
      <c r="N156" s="5">
        <v>-1219088128625</v>
      </c>
      <c r="O156" s="5">
        <v>-3825986454665</v>
      </c>
      <c r="P156" s="5">
        <v>-3228540415071</v>
      </c>
      <c r="Q156" s="5">
        <v>-1005992874331</v>
      </c>
      <c r="R156" s="5">
        <v>-1379845454194</v>
      </c>
      <c r="S156" s="5">
        <v>-973621537088</v>
      </c>
      <c r="T156" s="5">
        <v>-610696553455</v>
      </c>
      <c r="U156" s="5">
        <v>-1022757003440</v>
      </c>
      <c r="V156" s="5">
        <v>-1903289833184</v>
      </c>
      <c r="W156" s="5">
        <v>-773296974650</v>
      </c>
      <c r="X156" s="5">
        <v>-485909252798</v>
      </c>
      <c r="Y156" s="5">
        <v>42360216466</v>
      </c>
      <c r="Z156" s="5">
        <v>-186626552267</v>
      </c>
    </row>
    <row r="157" spans="2:26" ht="15.5" x14ac:dyDescent="0.35">
      <c r="C157" t="s">
        <v>666</v>
      </c>
      <c r="E157" s="5">
        <v>813304000000</v>
      </c>
      <c r="F157" s="5">
        <v>-1077811000000</v>
      </c>
      <c r="G157" s="5">
        <v>264507000000</v>
      </c>
      <c r="M157" s="5">
        <v>226082000000</v>
      </c>
      <c r="N157" s="5">
        <v>-175568936222</v>
      </c>
      <c r="O157" s="5">
        <v>-850930768272</v>
      </c>
      <c r="Q157" s="5">
        <v>66528325125</v>
      </c>
      <c r="R157" s="5">
        <v>-36196468050</v>
      </c>
      <c r="S157" s="5">
        <v>-269252989101</v>
      </c>
      <c r="T157" s="5">
        <v>-160566087041</v>
      </c>
      <c r="U157" s="5">
        <v>9533483019</v>
      </c>
      <c r="V157" s="5">
        <v>15699978277</v>
      </c>
      <c r="W157" s="5">
        <v>5796336085</v>
      </c>
      <c r="X157" s="5">
        <v>675572406</v>
      </c>
      <c r="Y157" s="5">
        <v>52690979763</v>
      </c>
      <c r="Z157" s="5">
        <v>14164335012</v>
      </c>
    </row>
    <row r="158" spans="2:26" ht="15.5" x14ac:dyDescent="0.35">
      <c r="C158" t="s">
        <v>667</v>
      </c>
      <c r="D158" s="5">
        <v>7350000000</v>
      </c>
      <c r="E158" s="5">
        <v>40663000000</v>
      </c>
      <c r="I158" s="5">
        <v>40663000000</v>
      </c>
      <c r="J158" s="5">
        <v>105070000000</v>
      </c>
      <c r="K158" s="5">
        <v>25750000000</v>
      </c>
      <c r="L158" s="5">
        <v>728840000000</v>
      </c>
      <c r="M158" s="5">
        <v>6900000000</v>
      </c>
      <c r="N158" s="5">
        <v>53275769890</v>
      </c>
      <c r="O158" s="5">
        <v>159967278095</v>
      </c>
      <c r="P158" s="5">
        <v>57558975000</v>
      </c>
      <c r="Q158" s="5">
        <v>14402095000</v>
      </c>
      <c r="R158" s="5">
        <v>61600695000</v>
      </c>
      <c r="S158" s="5">
        <v>12253165197</v>
      </c>
    </row>
    <row r="159" spans="2:26" ht="15.5" x14ac:dyDescent="0.35">
      <c r="C159" t="s">
        <v>468</v>
      </c>
      <c r="Y159" s="5">
        <v>1212500000</v>
      </c>
    </row>
    <row r="160" spans="2:26" ht="15.5" x14ac:dyDescent="0.35">
      <c r="C160" t="s">
        <v>668</v>
      </c>
      <c r="X160" s="5">
        <v>4387237882</v>
      </c>
    </row>
    <row r="161" spans="3:26" ht="15.5" x14ac:dyDescent="0.35">
      <c r="C161" t="s">
        <v>669</v>
      </c>
      <c r="G161" s="5">
        <v>-80244000000</v>
      </c>
      <c r="N161" s="5">
        <v>123014385500</v>
      </c>
      <c r="O161" s="5">
        <v>1344822900737</v>
      </c>
      <c r="V161" s="5">
        <v>4849951901</v>
      </c>
      <c r="W161" s="5">
        <v>4860811600</v>
      </c>
      <c r="Y161" s="5">
        <v>4983697750</v>
      </c>
      <c r="Z161" s="5">
        <v>9324310900</v>
      </c>
    </row>
    <row r="162" spans="3:26" ht="15.5" x14ac:dyDescent="0.35">
      <c r="C162" t="s">
        <v>174</v>
      </c>
      <c r="D162" s="5">
        <v>-490978000000</v>
      </c>
      <c r="E162" s="5">
        <v>-941471000000</v>
      </c>
      <c r="F162" s="5">
        <v>-768854000000</v>
      </c>
      <c r="G162" s="5">
        <v>-635019000000</v>
      </c>
      <c r="I162" s="5">
        <v>-2890153000000</v>
      </c>
      <c r="J162" s="5">
        <v>-1964881000000</v>
      </c>
      <c r="K162" s="5">
        <v>-2277227000000</v>
      </c>
      <c r="L162" s="5">
        <v>-1900956000000</v>
      </c>
      <c r="M162" s="5">
        <v>-1694321000000</v>
      </c>
      <c r="N162" s="5">
        <v>-1371479762200</v>
      </c>
      <c r="O162" s="5">
        <v>-4349156599383</v>
      </c>
      <c r="P162" s="5">
        <v>-2293204705683</v>
      </c>
      <c r="Q162" s="5">
        <v>-1267010142122</v>
      </c>
      <c r="R162" s="5">
        <v>-830640317073</v>
      </c>
      <c r="S162" s="5">
        <v>-873805816300</v>
      </c>
      <c r="T162" s="5">
        <v>-796289136077</v>
      </c>
      <c r="U162" s="5">
        <v>-1140565162509</v>
      </c>
      <c r="V162" s="5">
        <v>-1314817569941</v>
      </c>
      <c r="W162" s="5">
        <v>-441879286402</v>
      </c>
      <c r="X162" s="5">
        <v>-226036231115</v>
      </c>
      <c r="Y162" s="5">
        <v>-112227324477</v>
      </c>
      <c r="Z162" s="5">
        <v>-151212103906</v>
      </c>
    </row>
    <row r="163" spans="3:26" ht="15.5" x14ac:dyDescent="0.35">
      <c r="C163" t="s">
        <v>423</v>
      </c>
      <c r="F163" s="5">
        <v>-160125000000</v>
      </c>
      <c r="G163" s="5">
        <v>-243000000</v>
      </c>
      <c r="I163" s="5">
        <v>-160858000000</v>
      </c>
      <c r="J163" s="5">
        <v>-182808000000</v>
      </c>
      <c r="K163" s="5">
        <v>-163888000000</v>
      </c>
      <c r="L163" s="5">
        <v>-152657000000</v>
      </c>
      <c r="M163" s="5">
        <v>-58689000000</v>
      </c>
      <c r="N163" s="5">
        <v>-42779007023</v>
      </c>
      <c r="O163" s="5">
        <v>-37651729459</v>
      </c>
      <c r="P163" s="5">
        <v>-79407907601</v>
      </c>
      <c r="Q163" s="5">
        <v>-122124018756</v>
      </c>
      <c r="R163" s="5">
        <v>-56377467848</v>
      </c>
      <c r="S163" s="5">
        <v>-43393125099</v>
      </c>
      <c r="T163" s="5">
        <v>-61775370617</v>
      </c>
      <c r="U163" s="5">
        <v>-84311716713</v>
      </c>
    </row>
    <row r="164" spans="3:26" ht="15.5" x14ac:dyDescent="0.35">
      <c r="C164" t="s">
        <v>573</v>
      </c>
      <c r="X164" s="5">
        <v>-38093912625</v>
      </c>
      <c r="Y164" s="5">
        <v>-5141587375</v>
      </c>
      <c r="Z164" s="5">
        <v>-7561823529</v>
      </c>
    </row>
    <row r="165" spans="3:26" ht="15.5" x14ac:dyDescent="0.35">
      <c r="C165" t="s">
        <v>648</v>
      </c>
      <c r="E165" s="5">
        <v>512000000</v>
      </c>
      <c r="F165" s="5">
        <v>-693634000000</v>
      </c>
      <c r="G165" s="5">
        <v>80244000000</v>
      </c>
      <c r="I165" s="5">
        <v>-612878000000</v>
      </c>
      <c r="J165" s="5">
        <v>-549840000000</v>
      </c>
      <c r="K165" s="5">
        <v>-711259000000</v>
      </c>
      <c r="L165" s="5">
        <v>-53188000000</v>
      </c>
      <c r="M165" s="5">
        <v>-471716000000</v>
      </c>
      <c r="N165" s="5">
        <v>-40000000000</v>
      </c>
      <c r="O165" s="5">
        <v>-82610085000</v>
      </c>
      <c r="P165" s="5">
        <v>-850491721000</v>
      </c>
      <c r="Q165" s="5">
        <v>-69600000000</v>
      </c>
      <c r="R165" s="5">
        <v>-577441041113</v>
      </c>
      <c r="S165" s="5">
        <v>-155154320000</v>
      </c>
      <c r="T165" s="5">
        <v>-274547085775</v>
      </c>
      <c r="U165" s="5">
        <v>-279072800000</v>
      </c>
      <c r="V165" s="5">
        <v>-573123595328</v>
      </c>
      <c r="W165" s="5">
        <v>-422394509000</v>
      </c>
      <c r="X165" s="5">
        <v>-297188078883</v>
      </c>
      <c r="Y165" s="5">
        <v>-20357500000</v>
      </c>
      <c r="Z165" s="5">
        <v>-2556615600</v>
      </c>
    </row>
    <row r="166" spans="3:26" ht="15.5" x14ac:dyDescent="0.35">
      <c r="C166" t="s">
        <v>670</v>
      </c>
      <c r="K166" s="5">
        <v>559693000000</v>
      </c>
      <c r="P166" s="5">
        <v>158755288505</v>
      </c>
      <c r="Q166" s="5">
        <v>75000000000</v>
      </c>
      <c r="R166" s="5">
        <v>17960387</v>
      </c>
      <c r="S166" s="5">
        <v>214383060000</v>
      </c>
    </row>
    <row r="167" spans="3:26" ht="15.5" x14ac:dyDescent="0.35">
      <c r="C167" t="s">
        <v>671</v>
      </c>
      <c r="X167" s="5">
        <v>-8839872415</v>
      </c>
      <c r="Y167" s="5">
        <v>-1282521829</v>
      </c>
    </row>
    <row r="168" spans="3:26" ht="15.5" x14ac:dyDescent="0.35">
      <c r="C168" t="s">
        <v>672</v>
      </c>
      <c r="E168" s="5">
        <v>11242000000</v>
      </c>
      <c r="F168" s="5">
        <v>8793000000</v>
      </c>
      <c r="G168" s="5">
        <v>181645000000</v>
      </c>
      <c r="I168" s="5">
        <v>201680000000</v>
      </c>
      <c r="J168" s="5">
        <v>251371000000</v>
      </c>
      <c r="K168" s="5">
        <v>282679000000</v>
      </c>
      <c r="L168" s="5">
        <v>104491000000</v>
      </c>
      <c r="M168" s="5">
        <v>39987000000</v>
      </c>
      <c r="N168" s="5">
        <v>41157681452</v>
      </c>
      <c r="O168" s="5">
        <v>62732917495</v>
      </c>
      <c r="P168" s="5">
        <v>93575662346</v>
      </c>
      <c r="Q168" s="5">
        <v>62128980167</v>
      </c>
      <c r="R168" s="5">
        <v>20238927097</v>
      </c>
      <c r="S168" s="5">
        <v>28587474181</v>
      </c>
      <c r="T168" s="5">
        <v>66255791341</v>
      </c>
      <c r="U168" s="5">
        <v>84992843297</v>
      </c>
      <c r="V168" s="5">
        <v>79085835534</v>
      </c>
      <c r="W168" s="5">
        <v>97421907946</v>
      </c>
      <c r="X168" s="5">
        <v>50643155633</v>
      </c>
      <c r="Y168" s="5">
        <v>7750238249</v>
      </c>
      <c r="Z168" s="5">
        <v>14524743301</v>
      </c>
    </row>
    <row r="169" spans="3:26" ht="15.5" x14ac:dyDescent="0.35">
      <c r="C169" t="s">
        <v>673</v>
      </c>
      <c r="Y169" s="5">
        <v>-250000000000</v>
      </c>
      <c r="Z169" s="5">
        <v>-134689317642</v>
      </c>
    </row>
    <row r="170" spans="3:26" ht="15.5" x14ac:dyDescent="0.35">
      <c r="C170" t="s">
        <v>674</v>
      </c>
      <c r="Y170" s="5">
        <v>368020950815</v>
      </c>
    </row>
    <row r="171" spans="3:26" ht="15.5" x14ac:dyDescent="0.35">
      <c r="C171" t="s">
        <v>675</v>
      </c>
      <c r="D171" s="5">
        <v>543697000000</v>
      </c>
      <c r="E171" s="5">
        <v>-85194000000</v>
      </c>
      <c r="G171" s="5">
        <v>-31482000000</v>
      </c>
      <c r="I171" s="5">
        <v>-85194000000</v>
      </c>
      <c r="J171" s="5">
        <v>1296000000</v>
      </c>
      <c r="K171" s="5">
        <v>-885814000000</v>
      </c>
      <c r="L171" s="5">
        <v>-474525000000</v>
      </c>
      <c r="Z171" s="5">
        <v>4754300401</v>
      </c>
    </row>
    <row r="172" spans="3:26" ht="15.5" x14ac:dyDescent="0.35">
      <c r="C172" t="s">
        <v>676</v>
      </c>
      <c r="P172" s="5">
        <v>-367358260636</v>
      </c>
    </row>
    <row r="173" spans="3:26" ht="15.5" x14ac:dyDescent="0.35">
      <c r="C173" t="s">
        <v>677</v>
      </c>
    </row>
    <row r="174" spans="3:26" ht="15.5" x14ac:dyDescent="0.35">
      <c r="C174" t="s">
        <v>678</v>
      </c>
      <c r="E174" s="5">
        <v>16333000000</v>
      </c>
      <c r="I174" s="5">
        <v>16333000000</v>
      </c>
      <c r="M174" s="5">
        <v>392608000000</v>
      </c>
      <c r="N174" s="5">
        <v>180180951606</v>
      </c>
    </row>
    <row r="175" spans="3:26" ht="15.5" x14ac:dyDescent="0.35">
      <c r="C175" t="s">
        <v>679</v>
      </c>
    </row>
    <row r="176" spans="3:26" ht="15.5" x14ac:dyDescent="0.35">
      <c r="C176" t="s">
        <v>191</v>
      </c>
      <c r="D176" s="5">
        <v>1975231000000</v>
      </c>
      <c r="E176" s="5">
        <v>2063307000000</v>
      </c>
      <c r="F176" s="5">
        <v>1038653000000</v>
      </c>
      <c r="G176" s="5">
        <v>1095755000000</v>
      </c>
      <c r="I176" s="5">
        <v>3977840000000</v>
      </c>
      <c r="J176" s="5">
        <v>1399494000000</v>
      </c>
      <c r="K176" s="5">
        <v>2375061000000</v>
      </c>
      <c r="L176" s="5">
        <v>1995864000000</v>
      </c>
      <c r="M176" s="5">
        <v>-952148000000</v>
      </c>
      <c r="N176" s="5">
        <v>43070513004</v>
      </c>
      <c r="O176" s="5">
        <v>4784220000428</v>
      </c>
      <c r="P176" s="5">
        <v>5300392217549</v>
      </c>
      <c r="Q176" s="5">
        <v>1318942120838</v>
      </c>
      <c r="R176" s="5">
        <v>1522893727994</v>
      </c>
      <c r="S176" s="5">
        <v>369090147645</v>
      </c>
      <c r="T176" s="5">
        <v>85845588179</v>
      </c>
      <c r="U176" s="5">
        <v>3336825945320</v>
      </c>
      <c r="V176" s="5">
        <v>4299021343405</v>
      </c>
      <c r="W176" s="5">
        <v>3108060748933</v>
      </c>
      <c r="X176" s="5">
        <v>1737828053306</v>
      </c>
      <c r="Y176" s="5">
        <v>-746765623589</v>
      </c>
      <c r="Z176" s="5">
        <v>531295059896</v>
      </c>
    </row>
    <row r="177" spans="3:26" ht="15.5" x14ac:dyDescent="0.35">
      <c r="C177" t="s">
        <v>480</v>
      </c>
      <c r="D177" s="5">
        <v>13695186000000</v>
      </c>
      <c r="E177" s="5">
        <v>22453610000000</v>
      </c>
      <c r="F177" s="5">
        <v>16887936000000</v>
      </c>
      <c r="G177" s="5">
        <v>15512043000000</v>
      </c>
      <c r="I177" s="5">
        <v>66177182000000</v>
      </c>
      <c r="J177" s="5">
        <v>40845401000000</v>
      </c>
      <c r="K177" s="5">
        <v>55307030000000</v>
      </c>
      <c r="L177" s="5">
        <v>43643554000000</v>
      </c>
      <c r="M177" s="5">
        <v>35696400000000</v>
      </c>
      <c r="N177" s="5">
        <v>21163110961137</v>
      </c>
      <c r="Q177" s="5">
        <v>6231743065595</v>
      </c>
      <c r="R177" s="5">
        <v>9320382604306</v>
      </c>
      <c r="S177" s="5">
        <v>8924734920518</v>
      </c>
      <c r="T177" s="5">
        <v>7867702145774</v>
      </c>
      <c r="U177" s="5">
        <v>7345744131855</v>
      </c>
      <c r="V177" s="5">
        <v>10904230633324</v>
      </c>
      <c r="W177" s="5">
        <v>4439619205986</v>
      </c>
      <c r="X177" s="5">
        <v>4459287359827</v>
      </c>
      <c r="Y177" s="5">
        <v>851172435075</v>
      </c>
      <c r="Z177" s="5">
        <v>1025493466639</v>
      </c>
    </row>
    <row r="178" spans="3:26" ht="15.5" x14ac:dyDescent="0.35">
      <c r="C178" t="s">
        <v>680</v>
      </c>
      <c r="D178" s="5">
        <v>-2026158000000</v>
      </c>
      <c r="E178" s="5">
        <v>-1799788000000</v>
      </c>
      <c r="F178" s="5">
        <v>-1871673000000</v>
      </c>
      <c r="G178" s="5">
        <v>-3351432000000</v>
      </c>
      <c r="I178" s="5">
        <v>-8757634000000</v>
      </c>
      <c r="J178" s="5">
        <v>-8753684000000</v>
      </c>
      <c r="K178" s="5">
        <v>-7266643000000</v>
      </c>
      <c r="L178" s="5">
        <v>-6512918000000</v>
      </c>
      <c r="M178" s="5">
        <v>-10774908000000</v>
      </c>
      <c r="N178" s="5">
        <v>-6896254175171</v>
      </c>
      <c r="O178" s="5">
        <v>-33454761564587</v>
      </c>
      <c r="P178" s="5">
        <v>-15354100089029</v>
      </c>
      <c r="Q178" s="5">
        <v>-14144211494170</v>
      </c>
      <c r="R178" s="5">
        <v>-8877011563672</v>
      </c>
      <c r="S178" s="5">
        <v>-12131815064605</v>
      </c>
      <c r="T178" s="5">
        <v>-6351281798789</v>
      </c>
      <c r="U178" s="5">
        <v>-4577210640575</v>
      </c>
      <c r="V178" s="5">
        <v>-2908105898115</v>
      </c>
      <c r="W178" s="5">
        <v>-2049936204478</v>
      </c>
      <c r="X178" s="5">
        <v>-134113495445</v>
      </c>
      <c r="Y178" s="5">
        <v>-1640548277861</v>
      </c>
      <c r="Z178" s="5">
        <v>-1195490344110</v>
      </c>
    </row>
    <row r="179" spans="3:26" ht="15.5" x14ac:dyDescent="0.35">
      <c r="C179" t="s">
        <v>681</v>
      </c>
      <c r="D179" s="5">
        <v>-57902000000</v>
      </c>
      <c r="E179" s="5">
        <v>-152272000000</v>
      </c>
      <c r="F179" s="5">
        <v>-585586000000</v>
      </c>
      <c r="G179" s="5">
        <v>686399000000</v>
      </c>
      <c r="I179" s="5">
        <v>-248139000000</v>
      </c>
      <c r="J179" s="5">
        <v>-790939000000</v>
      </c>
      <c r="K179" s="5">
        <v>-950350000000</v>
      </c>
      <c r="L179" s="5">
        <v>-502188000000</v>
      </c>
      <c r="M179" s="5">
        <v>-540606000000</v>
      </c>
      <c r="N179" s="5">
        <v>-1721421774458</v>
      </c>
      <c r="P179" s="5">
        <v>-464192600475</v>
      </c>
      <c r="Q179" s="5">
        <v>-1440190697568</v>
      </c>
      <c r="R179" s="5">
        <v>-457050405585</v>
      </c>
      <c r="S179" s="5">
        <v>-447312204433</v>
      </c>
      <c r="T179" s="5">
        <v>-558140238123</v>
      </c>
      <c r="U179" s="5">
        <v>-208568140539</v>
      </c>
      <c r="V179" s="5">
        <v>-312671992024</v>
      </c>
      <c r="W179" s="5">
        <v>-746782422636</v>
      </c>
      <c r="X179" s="5">
        <v>-670859713529</v>
      </c>
      <c r="Y179" s="5">
        <v>-391742446671</v>
      </c>
      <c r="Z179" s="5">
        <v>-254268436765</v>
      </c>
    </row>
    <row r="180" spans="3:26" ht="15.5" x14ac:dyDescent="0.35">
      <c r="C180" t="s">
        <v>682</v>
      </c>
      <c r="D180" s="5">
        <v>5000000000</v>
      </c>
      <c r="E180" s="5">
        <v>-58282000000</v>
      </c>
      <c r="F180" s="5">
        <v>660261000000</v>
      </c>
      <c r="G180" s="5">
        <v>-325688000000</v>
      </c>
      <c r="I180" s="5">
        <v>311117000000</v>
      </c>
      <c r="J180" s="5">
        <v>1178235000000</v>
      </c>
      <c r="K180" s="5">
        <v>1331460000000</v>
      </c>
      <c r="L180" s="5">
        <v>237594000000</v>
      </c>
      <c r="M180" s="5">
        <v>39167000000</v>
      </c>
      <c r="N180" s="5">
        <v>434477824389</v>
      </c>
      <c r="O180" s="5">
        <v>166407565852</v>
      </c>
      <c r="Q180" s="5">
        <v>1282921014950</v>
      </c>
      <c r="R180" s="5">
        <v>338488764400</v>
      </c>
      <c r="S180" s="5">
        <v>44512549048</v>
      </c>
      <c r="T180" s="5">
        <v>225277305903</v>
      </c>
      <c r="U180" s="5">
        <v>41754828287</v>
      </c>
      <c r="V180" s="5">
        <v>302255057288</v>
      </c>
      <c r="W180" s="5">
        <v>886545268179</v>
      </c>
      <c r="X180" s="5">
        <v>1576901285889</v>
      </c>
      <c r="Y180" s="5">
        <v>398915033790</v>
      </c>
      <c r="Z180" s="5">
        <v>266622254945</v>
      </c>
    </row>
    <row r="181" spans="3:26" ht="15.5" x14ac:dyDescent="0.35">
      <c r="C181" t="s">
        <v>683</v>
      </c>
      <c r="D181" s="5">
        <v>-287940000000</v>
      </c>
      <c r="E181" s="5">
        <v>3551209000000</v>
      </c>
      <c r="F181" s="5">
        <v>-1562828000000</v>
      </c>
      <c r="G181" s="5">
        <v>-1605366000000</v>
      </c>
      <c r="X181" s="5">
        <v>-126000000000</v>
      </c>
    </row>
    <row r="182" spans="3:26" ht="15.5" x14ac:dyDescent="0.35">
      <c r="C182" t="s">
        <v>684</v>
      </c>
      <c r="D182" s="5">
        <v>4322001000000</v>
      </c>
      <c r="E182" s="5">
        <v>498746000000</v>
      </c>
      <c r="F182" s="5">
        <v>2496240000000</v>
      </c>
      <c r="I182" s="5">
        <v>2994986000000</v>
      </c>
      <c r="J182" s="5">
        <v>4204711000000</v>
      </c>
      <c r="K182" s="5">
        <v>3710873000000</v>
      </c>
      <c r="L182" s="5">
        <v>4331030000000</v>
      </c>
      <c r="M182" s="5">
        <v>1925340000000</v>
      </c>
      <c r="N182" s="5">
        <v>336000000000</v>
      </c>
      <c r="P182" s="5">
        <v>2082000000000</v>
      </c>
      <c r="Q182" s="5">
        <v>2482398873429</v>
      </c>
      <c r="R182" s="5">
        <v>1500000000000</v>
      </c>
      <c r="S182" s="5">
        <v>1090000000000</v>
      </c>
      <c r="T182" s="5">
        <v>438404426320</v>
      </c>
      <c r="U182" s="5">
        <v>1047000000000</v>
      </c>
      <c r="Y182" s="5">
        <v>500000000000</v>
      </c>
    </row>
    <row r="183" spans="3:26" ht="15.5" x14ac:dyDescent="0.35">
      <c r="C183" t="s">
        <v>685</v>
      </c>
      <c r="E183" s="5">
        <v>-3555853000000</v>
      </c>
      <c r="I183" s="5">
        <v>-3555853000000</v>
      </c>
      <c r="J183" s="5">
        <v>-2080772000000</v>
      </c>
      <c r="K183" s="5">
        <v>-3386469000000</v>
      </c>
      <c r="L183" s="5">
        <v>-1474126000000</v>
      </c>
      <c r="M183" s="5">
        <v>-899000000000</v>
      </c>
      <c r="N183" s="5">
        <v>-665000000000</v>
      </c>
      <c r="O183" s="5">
        <v>-2044500000000</v>
      </c>
      <c r="P183" s="5">
        <v>-872000000000</v>
      </c>
      <c r="Q183" s="5">
        <v>-1298000000000</v>
      </c>
      <c r="R183" s="5">
        <v>-1284500000000</v>
      </c>
      <c r="S183" s="5">
        <v>-1286000000000</v>
      </c>
      <c r="T183" s="5">
        <v>-560000000000</v>
      </c>
      <c r="U183" s="5">
        <v>-590000000000</v>
      </c>
      <c r="Z183" s="5">
        <v>-350000000000</v>
      </c>
    </row>
    <row r="184" spans="3:26" ht="15.5" x14ac:dyDescent="0.35">
      <c r="C184" t="s">
        <v>686</v>
      </c>
      <c r="W184" s="5">
        <v>-75348856350</v>
      </c>
      <c r="Y184" s="5">
        <v>-3810815382</v>
      </c>
    </row>
    <row r="185" spans="3:26" ht="15.5" x14ac:dyDescent="0.35">
      <c r="C185" t="s">
        <v>197</v>
      </c>
      <c r="N185" s="5">
        <v>675956944850</v>
      </c>
    </row>
    <row r="186" spans="3:26" ht="15.5" x14ac:dyDescent="0.35">
      <c r="C186" t="s">
        <v>487</v>
      </c>
      <c r="W186" s="5">
        <v>2765278408000</v>
      </c>
    </row>
    <row r="187" spans="3:26" ht="15.5" x14ac:dyDescent="0.35">
      <c r="C187" t="s">
        <v>386</v>
      </c>
    </row>
    <row r="188" spans="3:26" ht="15.5" x14ac:dyDescent="0.35">
      <c r="C188" t="s">
        <v>687</v>
      </c>
      <c r="D188" s="5">
        <v>-4119000000</v>
      </c>
      <c r="E188" s="5">
        <v>-40827000000</v>
      </c>
      <c r="F188" s="5">
        <v>-11176000000</v>
      </c>
      <c r="G188" s="5">
        <v>-9036000000</v>
      </c>
      <c r="I188" s="5">
        <v>-72725000000</v>
      </c>
      <c r="J188" s="5">
        <v>-48535000000</v>
      </c>
      <c r="K188" s="5">
        <v>-55273000000</v>
      </c>
      <c r="L188" s="5">
        <v>-39843000000</v>
      </c>
      <c r="M188" s="5">
        <v>-40651000000</v>
      </c>
      <c r="N188" s="5">
        <v>-135573136049</v>
      </c>
    </row>
    <row r="189" spans="3:26" ht="15.5" x14ac:dyDescent="0.35">
      <c r="C189" t="s">
        <v>213</v>
      </c>
      <c r="D189" s="5">
        <v>-1160177000000</v>
      </c>
      <c r="E189" s="5">
        <v>3711456000000</v>
      </c>
      <c r="F189" s="5">
        <v>-705657000000</v>
      </c>
      <c r="G189" s="5">
        <v>-73254000000</v>
      </c>
      <c r="I189" s="5">
        <v>2770487000000</v>
      </c>
      <c r="J189" s="5">
        <v>-307395000000</v>
      </c>
      <c r="K189" s="5">
        <v>-966368000000</v>
      </c>
      <c r="L189" s="5">
        <v>1601906000000</v>
      </c>
      <c r="M189" s="5">
        <v>38767000000</v>
      </c>
      <c r="N189" s="5">
        <v>1397248684919</v>
      </c>
      <c r="O189" s="5">
        <v>343108918100</v>
      </c>
      <c r="P189" s="5">
        <v>-168959907221</v>
      </c>
      <c r="Q189" s="5">
        <v>-254354426032</v>
      </c>
      <c r="R189" s="5">
        <v>261859297197</v>
      </c>
      <c r="S189" s="5">
        <v>188841046102</v>
      </c>
      <c r="T189" s="5">
        <v>831447649</v>
      </c>
      <c r="U189" s="5">
        <v>-40475810331</v>
      </c>
      <c r="V189" s="5">
        <v>-480356331892</v>
      </c>
      <c r="W189" s="5">
        <v>1119556493821</v>
      </c>
      <c r="X189" s="5">
        <v>55508040420</v>
      </c>
      <c r="Y189" s="5">
        <v>67778383135</v>
      </c>
      <c r="Z189" s="5">
        <v>134410812525</v>
      </c>
    </row>
    <row r="190" spans="3:26" ht="15.5" x14ac:dyDescent="0.35">
      <c r="C190" t="s">
        <v>214</v>
      </c>
      <c r="D190" s="5">
        <v>5897228000000</v>
      </c>
      <c r="I190" s="5">
        <v>3174533000000</v>
      </c>
      <c r="J190" s="5">
        <v>3550158000000</v>
      </c>
      <c r="K190" s="5">
        <v>4553034000000</v>
      </c>
      <c r="L190" s="5">
        <v>2942498000000</v>
      </c>
      <c r="M190" s="5">
        <v>2896689000000</v>
      </c>
      <c r="N190" s="5">
        <v>1389832206332</v>
      </c>
      <c r="O190" s="5">
        <v>1166739070682</v>
      </c>
      <c r="P190" s="5">
        <v>1312195704892</v>
      </c>
      <c r="Q190" s="5">
        <v>1568759194124</v>
      </c>
      <c r="R190" s="5">
        <v>1322870114218</v>
      </c>
      <c r="S190" s="5">
        <v>1134230117524</v>
      </c>
      <c r="T190" s="5">
        <v>1121533488722</v>
      </c>
      <c r="U190" s="5">
        <v>1135008227858</v>
      </c>
      <c r="V190" s="5">
        <v>1609296007519</v>
      </c>
      <c r="W190" s="5">
        <v>489799095280</v>
      </c>
      <c r="X190" s="5">
        <v>434291054860</v>
      </c>
      <c r="Y190" s="5">
        <v>366512671725</v>
      </c>
      <c r="Z190" s="5">
        <v>232101859200</v>
      </c>
    </row>
    <row r="191" spans="3:26" ht="15.5" x14ac:dyDescent="0.35">
      <c r="C191" t="s">
        <v>215</v>
      </c>
      <c r="D191" s="5">
        <v>-35417000000</v>
      </c>
      <c r="E191" s="5">
        <v>-39283000000</v>
      </c>
      <c r="F191" s="5">
        <v>-25456000000</v>
      </c>
      <c r="G191" s="5">
        <v>11991000000</v>
      </c>
      <c r="I191" s="5">
        <v>-47792000000</v>
      </c>
      <c r="J191" s="5">
        <v>-68230000000</v>
      </c>
      <c r="K191" s="5">
        <v>-36508000000</v>
      </c>
      <c r="L191" s="5">
        <v>8630000000</v>
      </c>
      <c r="M191" s="5">
        <v>7042000000</v>
      </c>
      <c r="N191" s="5">
        <v>109608361076</v>
      </c>
      <c r="O191" s="5">
        <v>-120015782450</v>
      </c>
      <c r="P191" s="5">
        <v>11384619651</v>
      </c>
      <c r="Q191" s="5">
        <v>-7536895517</v>
      </c>
      <c r="R191" s="5">
        <v>-15970217291</v>
      </c>
      <c r="S191" s="5">
        <v>-201049408</v>
      </c>
      <c r="T191" s="5">
        <v>11865181153</v>
      </c>
      <c r="U191" s="5">
        <v>27001071195</v>
      </c>
      <c r="V191" s="5">
        <v>6068552231</v>
      </c>
      <c r="W191" s="5">
        <v>-59581582</v>
      </c>
    </row>
    <row r="192" spans="3:26" ht="15.5" x14ac:dyDescent="0.35">
      <c r="C192" t="s">
        <v>216</v>
      </c>
      <c r="D192" s="5">
        <v>4701634000000</v>
      </c>
      <c r="E192" s="5">
        <v>3672173000000</v>
      </c>
      <c r="F192" s="5">
        <v>-731113000000</v>
      </c>
      <c r="G192" s="5">
        <v>-61263000000</v>
      </c>
      <c r="I192" s="5">
        <v>5897228000000</v>
      </c>
      <c r="J192" s="5">
        <v>3174533000000</v>
      </c>
      <c r="K192" s="5">
        <v>3550158000000</v>
      </c>
      <c r="L192" s="5">
        <v>4553034000000</v>
      </c>
      <c r="M192" s="5">
        <v>2942498000000</v>
      </c>
      <c r="N192" s="5">
        <v>2896689252327</v>
      </c>
      <c r="O192" s="5">
        <v>1389832206332</v>
      </c>
      <c r="P192" s="5">
        <v>1154620417322</v>
      </c>
      <c r="Q192" s="5">
        <v>1306867872575</v>
      </c>
      <c r="R192" s="5">
        <v>1568759194124</v>
      </c>
      <c r="S192" s="5">
        <v>1322870114218</v>
      </c>
      <c r="T192" s="5">
        <v>1134230117524</v>
      </c>
      <c r="U192" s="5">
        <v>1121533488722</v>
      </c>
      <c r="V192" s="5">
        <v>1135008227858</v>
      </c>
      <c r="W192" s="5">
        <v>1609296007519</v>
      </c>
      <c r="X192" s="5">
        <v>489799095280</v>
      </c>
      <c r="Y192" s="5">
        <v>434291054860</v>
      </c>
      <c r="Z192" s="5">
        <v>366512671725</v>
      </c>
    </row>
    <row r="194" spans="2:26" ht="15.5" x14ac:dyDescent="0.35">
      <c r="B194" t="s">
        <v>217</v>
      </c>
      <c r="C194" t="s">
        <v>11</v>
      </c>
      <c r="D194" s="5">
        <v>3990000000</v>
      </c>
      <c r="E194" s="5">
        <v>3990000000</v>
      </c>
      <c r="F194" s="5">
        <v>3990000000</v>
      </c>
      <c r="G194" s="5">
        <v>3990000000</v>
      </c>
      <c r="I194" s="5">
        <v>3990000000</v>
      </c>
      <c r="J194" s="5">
        <v>3990000000</v>
      </c>
      <c r="K194" s="5">
        <v>3990000000</v>
      </c>
      <c r="L194" s="5">
        <v>3990000000</v>
      </c>
      <c r="M194" s="5">
        <v>3990000000</v>
      </c>
      <c r="N194" s="5">
        <v>3990000000</v>
      </c>
      <c r="O194" s="5">
        <v>2770000000</v>
      </c>
      <c r="P194" s="5">
        <v>2770000000</v>
      </c>
      <c r="Q194" s="5">
        <v>2770000000</v>
      </c>
      <c r="R194" s="5">
        <v>2770000000</v>
      </c>
      <c r="S194" s="5">
        <v>2770000000</v>
      </c>
      <c r="T194" s="5">
        <v>2770000000</v>
      </c>
      <c r="U194" s="5">
        <v>2770000000</v>
      </c>
      <c r="V194" s="5">
        <v>2770000000</v>
      </c>
      <c r="W194" s="5">
        <v>1380000000</v>
      </c>
      <c r="X194" s="5">
        <v>1040000000</v>
      </c>
      <c r="Y194" s="5">
        <v>1000000000</v>
      </c>
      <c r="Z194" s="5">
        <v>1000000000</v>
      </c>
    </row>
    <row r="195" spans="2:26" ht="15.5" x14ac:dyDescent="0.35">
      <c r="C195" t="s">
        <v>218</v>
      </c>
      <c r="D195" s="6">
        <v>0.4</v>
      </c>
      <c r="E195" s="6">
        <v>-31.36</v>
      </c>
      <c r="F195" s="6">
        <v>53.69</v>
      </c>
      <c r="G195" s="6">
        <v>9.49</v>
      </c>
    </row>
    <row r="196" spans="2:26" ht="15.5" x14ac:dyDescent="0.35">
      <c r="C196" t="s">
        <v>219</v>
      </c>
      <c r="D196" s="6">
        <v>2337.5</v>
      </c>
      <c r="E196" s="6">
        <v>-36.35</v>
      </c>
      <c r="F196" s="6">
        <v>23.56</v>
      </c>
      <c r="G196" s="6">
        <v>83.77</v>
      </c>
    </row>
    <row r="197" spans="2:26" ht="15.5" x14ac:dyDescent="0.35">
      <c r="C197" t="s">
        <v>72</v>
      </c>
      <c r="D197" s="6">
        <v>0.44</v>
      </c>
      <c r="E197" s="6">
        <v>0.57999999999999996</v>
      </c>
      <c r="F197" s="6">
        <v>0.63</v>
      </c>
      <c r="G197" s="6">
        <v>0.44</v>
      </c>
    </row>
    <row r="198" spans="2:26" ht="15.5" x14ac:dyDescent="0.35">
      <c r="C198" t="s">
        <v>220</v>
      </c>
      <c r="D198" s="6">
        <v>1029819999999.9999</v>
      </c>
      <c r="E198" s="5">
        <v>-662620000000</v>
      </c>
      <c r="F198" s="5">
        <v>2842780000000</v>
      </c>
      <c r="G198" s="6">
        <v>1098640000000.0001</v>
      </c>
    </row>
    <row r="199" spans="2:26" ht="15.5" x14ac:dyDescent="0.35">
      <c r="C199" t="s">
        <v>221</v>
      </c>
      <c r="D199" s="5">
        <v>0</v>
      </c>
      <c r="E199" s="6">
        <v>-1.6000000000000001E-3</v>
      </c>
      <c r="F199" s="6">
        <v>3.0000000000000001E-3</v>
      </c>
      <c r="G199" s="6">
        <v>5.0000000000000001E-4</v>
      </c>
    </row>
    <row r="200" spans="2:26" ht="15.5" x14ac:dyDescent="0.35">
      <c r="C200" t="s">
        <v>222</v>
      </c>
      <c r="D200" s="6">
        <v>1E-4</v>
      </c>
      <c r="E200" s="6">
        <v>-9.300000000000001E-3</v>
      </c>
      <c r="F200" s="6">
        <v>1.6399999999999998E-2</v>
      </c>
      <c r="G200" s="6">
        <v>2.8000000000000004E-3</v>
      </c>
    </row>
    <row r="201" spans="2:26" ht="15.5" x14ac:dyDescent="0.35">
      <c r="C201" t="s">
        <v>223</v>
      </c>
      <c r="D201" s="6">
        <v>1.3899999999999999E-2</v>
      </c>
      <c r="E201" s="6">
        <v>1.3999999999999999E-2</v>
      </c>
      <c r="F201" s="6">
        <v>2.0400000000000001E-2</v>
      </c>
      <c r="G201" s="6">
        <v>1.8700000000000001E-2</v>
      </c>
    </row>
    <row r="202" spans="2:26" ht="15.5" x14ac:dyDescent="0.35">
      <c r="C202" t="s">
        <v>224</v>
      </c>
      <c r="D202" s="6">
        <v>1.03</v>
      </c>
      <c r="E202" s="6">
        <v>0.83</v>
      </c>
      <c r="F202" s="6">
        <v>1.29</v>
      </c>
      <c r="G202" s="6">
        <v>1.1599999999999999</v>
      </c>
    </row>
    <row r="203" spans="2:26" ht="15.5" x14ac:dyDescent="0.35">
      <c r="C203" t="s">
        <v>225</v>
      </c>
      <c r="D203" s="5">
        <v>16299000000000</v>
      </c>
      <c r="E203" s="5">
        <v>16040000000000</v>
      </c>
      <c r="F203" s="5">
        <v>15681000000000</v>
      </c>
      <c r="G203" s="5">
        <v>15960000000000</v>
      </c>
    </row>
    <row r="204" spans="2:26" ht="15.5" x14ac:dyDescent="0.35">
      <c r="C204" t="s">
        <v>226</v>
      </c>
      <c r="D204" s="6">
        <v>0.27</v>
      </c>
      <c r="E204" s="6">
        <v>0.34</v>
      </c>
      <c r="F204" s="6">
        <v>0.39</v>
      </c>
      <c r="G204" s="6">
        <v>0.24</v>
      </c>
    </row>
    <row r="205" spans="2:26" ht="15.5" x14ac:dyDescent="0.35">
      <c r="C205" t="s">
        <v>227</v>
      </c>
      <c r="D205" s="6">
        <v>3436.92</v>
      </c>
      <c r="E205" s="6">
        <v>3364.71</v>
      </c>
      <c r="F205" s="6">
        <v>3278.46</v>
      </c>
      <c r="G205" s="6">
        <v>3353.28</v>
      </c>
    </row>
    <row r="206" spans="2:26" ht="15.5" x14ac:dyDescent="0.35">
      <c r="C206" t="s">
        <v>228</v>
      </c>
      <c r="D206" s="6">
        <v>0.27</v>
      </c>
      <c r="E206" s="6">
        <v>0.34</v>
      </c>
      <c r="F206" s="6">
        <v>0.39</v>
      </c>
      <c r="G206" s="6">
        <v>0.24</v>
      </c>
    </row>
    <row r="207" spans="2:26" ht="15.5" x14ac:dyDescent="0.35">
      <c r="C207" t="s">
        <v>229</v>
      </c>
      <c r="D207" s="6">
        <v>3436.92</v>
      </c>
      <c r="E207" s="6">
        <v>3364.71</v>
      </c>
      <c r="F207" s="6">
        <v>3278.46</v>
      </c>
      <c r="G207" s="6">
        <v>3353.28</v>
      </c>
    </row>
    <row r="208" spans="2:26" ht="15.5" x14ac:dyDescent="0.35">
      <c r="C208" t="s">
        <v>230</v>
      </c>
      <c r="D208" s="5">
        <v>24220000000000</v>
      </c>
      <c r="E208" s="5">
        <v>24649000000000</v>
      </c>
      <c r="F208" s="5">
        <v>23623000000000</v>
      </c>
      <c r="G208" s="5">
        <v>23189000000000</v>
      </c>
    </row>
    <row r="209" spans="3:26" ht="15.5" x14ac:dyDescent="0.35">
      <c r="C209" t="s">
        <v>231</v>
      </c>
      <c r="D209" s="5">
        <v>29109000000000</v>
      </c>
      <c r="E209" s="5">
        <v>26646000000000</v>
      </c>
      <c r="F209" s="5">
        <v>24802000000000</v>
      </c>
      <c r="G209" s="5">
        <v>23229000000000</v>
      </c>
    </row>
    <row r="210" spans="3:26" ht="15.5" x14ac:dyDescent="0.35">
      <c r="C210" t="s">
        <v>232</v>
      </c>
      <c r="D210" s="5">
        <v>13728000000000</v>
      </c>
      <c r="E210" s="5">
        <v>13440000000000</v>
      </c>
      <c r="F210" s="5">
        <v>13095000000000</v>
      </c>
      <c r="G210" s="5">
        <v>13394000000000</v>
      </c>
    </row>
    <row r="211" spans="3:26" ht="15.5" x14ac:dyDescent="0.35">
      <c r="C211" t="s">
        <v>23</v>
      </c>
      <c r="D211" s="5">
        <v>53329000000000</v>
      </c>
      <c r="E211" s="5">
        <v>51295000000000</v>
      </c>
      <c r="F211" s="5">
        <v>48425000000000</v>
      </c>
      <c r="G211" s="5">
        <v>46418000000000</v>
      </c>
    </row>
    <row r="212" spans="3:26" ht="15.5" x14ac:dyDescent="0.35">
      <c r="C212" t="s">
        <v>20</v>
      </c>
      <c r="D212" s="5">
        <v>48628000000000</v>
      </c>
      <c r="E212" s="5">
        <v>45398000000000</v>
      </c>
      <c r="F212" s="5">
        <v>46200000000000</v>
      </c>
      <c r="G212" s="5">
        <v>43462000000000</v>
      </c>
    </row>
    <row r="213" spans="3:26" ht="15.5" x14ac:dyDescent="0.35">
      <c r="C213" t="s">
        <v>233</v>
      </c>
      <c r="D213" s="5">
        <v>-1214000000000</v>
      </c>
      <c r="E213" s="5">
        <v>-2538000000000</v>
      </c>
      <c r="F213" s="5">
        <v>-2651000000000</v>
      </c>
      <c r="G213" s="5">
        <v>-1736000000000</v>
      </c>
    </row>
    <row r="214" spans="3:26" ht="15.5" x14ac:dyDescent="0.35">
      <c r="C214" t="s">
        <v>234</v>
      </c>
      <c r="D214" s="5">
        <v>-3199000000000</v>
      </c>
      <c r="E214" s="5">
        <v>1833000000000</v>
      </c>
      <c r="F214" s="5">
        <v>718000000000</v>
      </c>
      <c r="G214" s="5">
        <v>-987000000000</v>
      </c>
    </row>
    <row r="215" spans="3:26" ht="15.5" x14ac:dyDescent="0.35">
      <c r="C215" t="s">
        <v>235</v>
      </c>
      <c r="D215" s="5">
        <v>-491000000000</v>
      </c>
      <c r="E215" s="5">
        <v>-941000000000</v>
      </c>
      <c r="F215" s="5">
        <v>-769000000000</v>
      </c>
      <c r="G215" s="5">
        <v>-635000000000</v>
      </c>
    </row>
    <row r="216" spans="3:26" ht="15.5" x14ac:dyDescent="0.35">
      <c r="C216" t="s">
        <v>12</v>
      </c>
      <c r="D216" s="5">
        <v>-3690000000000</v>
      </c>
      <c r="E216" s="5">
        <v>891000000000</v>
      </c>
      <c r="F216" s="5">
        <v>-51000000000</v>
      </c>
      <c r="G216" s="5">
        <v>-1622000000000</v>
      </c>
    </row>
    <row r="217" spans="3:26" ht="15.5" x14ac:dyDescent="0.35">
      <c r="C217" t="s">
        <v>15</v>
      </c>
      <c r="D217" s="6">
        <v>-923.91</v>
      </c>
      <c r="E217" s="6">
        <v>223.12</v>
      </c>
      <c r="F217" s="6">
        <v>-12.79</v>
      </c>
      <c r="G217" s="6">
        <v>-406.15</v>
      </c>
    </row>
    <row r="218" spans="3:26" ht="15.5" x14ac:dyDescent="0.35">
      <c r="C218" t="s">
        <v>57</v>
      </c>
      <c r="I218" s="6">
        <v>33.130000000000003</v>
      </c>
      <c r="J218" s="6">
        <v>58.52</v>
      </c>
      <c r="K218" s="6">
        <v>158.36000000000001</v>
      </c>
      <c r="L218" s="6">
        <v>111.03</v>
      </c>
      <c r="M218" s="6">
        <v>-66.290000000000006</v>
      </c>
      <c r="N218" s="6">
        <v>-136.66999999999999</v>
      </c>
      <c r="O218" s="6">
        <v>61.5</v>
      </c>
      <c r="P218" s="6">
        <v>8.41</v>
      </c>
      <c r="Q218" s="6">
        <v>-32.89</v>
      </c>
      <c r="R218" s="6">
        <v>-104.66</v>
      </c>
      <c r="S218" s="6">
        <v>-16.54</v>
      </c>
      <c r="T218" s="6">
        <v>-53.34</v>
      </c>
      <c r="U218" s="6">
        <v>192.55</v>
      </c>
      <c r="V218" s="6">
        <v>289.93</v>
      </c>
      <c r="W218" s="6">
        <v>587.98</v>
      </c>
      <c r="X218" s="6">
        <v>527.14</v>
      </c>
      <c r="Y218" s="6">
        <v>154.71</v>
      </c>
      <c r="Z218" s="6">
        <v>68.8</v>
      </c>
    </row>
    <row r="219" spans="3:26" ht="15.5" x14ac:dyDescent="0.35">
      <c r="C219" t="s">
        <v>71</v>
      </c>
      <c r="I219" s="6">
        <v>34.409999999999997</v>
      </c>
      <c r="J219" s="6">
        <v>15.46</v>
      </c>
      <c r="K219" s="6">
        <v>8.81</v>
      </c>
      <c r="L219" s="6">
        <v>7.84</v>
      </c>
      <c r="M219" s="6">
        <v>-13.2</v>
      </c>
      <c r="N219" s="6">
        <v>-11.09</v>
      </c>
      <c r="O219" s="6">
        <v>18.18</v>
      </c>
      <c r="P219" s="6">
        <v>248.63</v>
      </c>
      <c r="Q219" s="6">
        <v>-24.72</v>
      </c>
      <c r="R219" s="6">
        <v>-12.12</v>
      </c>
      <c r="S219" s="6">
        <v>-138.38999999999999</v>
      </c>
      <c r="T219" s="6">
        <v>-72.61</v>
      </c>
      <c r="U219" s="6">
        <v>24.64</v>
      </c>
      <c r="V219" s="6">
        <v>17.7</v>
      </c>
      <c r="W219" s="6">
        <v>21.08</v>
      </c>
      <c r="X219" s="6">
        <v>13.87</v>
      </c>
      <c r="Y219" s="6">
        <v>5.35</v>
      </c>
      <c r="Z219" s="6">
        <v>16.77</v>
      </c>
    </row>
    <row r="220" spans="3:26" ht="15.5" x14ac:dyDescent="0.35">
      <c r="C220" t="s">
        <v>74</v>
      </c>
      <c r="I220" s="6">
        <v>0.15</v>
      </c>
      <c r="J220" s="6">
        <v>0.12</v>
      </c>
      <c r="K220" s="6">
        <v>0.19</v>
      </c>
      <c r="L220" s="6">
        <v>0.14000000000000001</v>
      </c>
      <c r="M220" s="6">
        <v>0.18</v>
      </c>
      <c r="N220" s="6">
        <v>0.4</v>
      </c>
      <c r="O220" s="6">
        <v>0.17</v>
      </c>
      <c r="P220" s="6">
        <v>0.33</v>
      </c>
      <c r="Q220" s="6">
        <v>0.15</v>
      </c>
      <c r="R220" s="6">
        <v>0.23</v>
      </c>
      <c r="S220" s="6">
        <v>0.35</v>
      </c>
      <c r="T220" s="6">
        <v>0.55000000000000004</v>
      </c>
      <c r="U220" s="6">
        <v>0.65</v>
      </c>
      <c r="V220" s="6">
        <v>0.72</v>
      </c>
      <c r="W220" s="6">
        <v>1.0900000000000001</v>
      </c>
      <c r="X220" s="6">
        <v>0.69</v>
      </c>
      <c r="Y220" s="6">
        <v>0.12</v>
      </c>
      <c r="Z220" s="6">
        <v>0.14000000000000001</v>
      </c>
    </row>
    <row r="221" spans="3:26" ht="15.5" x14ac:dyDescent="0.35">
      <c r="C221" t="s">
        <v>236</v>
      </c>
      <c r="I221" s="5">
        <v>4284710000000</v>
      </c>
      <c r="J221" s="6">
        <v>4191270000000.0005</v>
      </c>
      <c r="K221" s="5">
        <v>4090740000000</v>
      </c>
      <c r="L221" s="5">
        <v>3126090000000</v>
      </c>
      <c r="M221" s="6">
        <v>2181010000000.0002</v>
      </c>
      <c r="N221" s="5">
        <v>1524900000000</v>
      </c>
      <c r="O221" s="5">
        <v>1694020000000</v>
      </c>
      <c r="P221" s="5">
        <v>1714000000000</v>
      </c>
    </row>
    <row r="222" spans="3:26" ht="15.5" x14ac:dyDescent="0.35">
      <c r="C222" t="s">
        <v>237</v>
      </c>
      <c r="I222" s="6">
        <v>1.7000000000000001E-3</v>
      </c>
      <c r="J222" s="6">
        <v>3.4999999999999996E-3</v>
      </c>
      <c r="K222" s="6">
        <v>1.01E-2</v>
      </c>
      <c r="L222" s="6">
        <v>7.7000000000000002E-3</v>
      </c>
      <c r="M222" s="6">
        <v>-5.1999999999999998E-3</v>
      </c>
      <c r="N222" s="6">
        <v>-1.1299999999999999E-2</v>
      </c>
      <c r="O222" s="6">
        <v>3.8E-3</v>
      </c>
      <c r="P222" s="6">
        <v>5.9999999999999995E-4</v>
      </c>
      <c r="Q222" s="6">
        <v>-2.8999999999999998E-3</v>
      </c>
      <c r="R222" s="6">
        <v>-1.1299999999999999E-2</v>
      </c>
      <c r="S222" s="6">
        <v>-1.8E-3</v>
      </c>
      <c r="T222" s="6">
        <v>-6.3E-3</v>
      </c>
      <c r="U222" s="6">
        <v>2.3900000000000001E-2</v>
      </c>
      <c r="V222" s="6">
        <v>4.5599999999999995E-2</v>
      </c>
      <c r="W222" s="6">
        <v>6.3E-2</v>
      </c>
      <c r="X222" s="6">
        <v>6.8699999999999997E-2</v>
      </c>
      <c r="Y222" s="6">
        <v>3.0299999999999997E-2</v>
      </c>
      <c r="Z222" s="6">
        <v>1.23E-2</v>
      </c>
    </row>
    <row r="223" spans="3:26" ht="15.5" x14ac:dyDescent="0.35">
      <c r="C223" t="s">
        <v>238</v>
      </c>
      <c r="I223" s="6">
        <v>9.7999999999999997E-3</v>
      </c>
      <c r="J223" s="6">
        <v>1.7399999999999999E-2</v>
      </c>
      <c r="K223" s="6">
        <v>4.82E-2</v>
      </c>
      <c r="L223" s="6">
        <v>3.7400000000000003E-2</v>
      </c>
      <c r="M223" s="6">
        <v>-2.4E-2</v>
      </c>
      <c r="N223" s="6">
        <v>-5.04E-2</v>
      </c>
      <c r="O223" s="6">
        <v>2.1000000000000001E-2</v>
      </c>
      <c r="P223" s="6">
        <v>2.5999999999999999E-3</v>
      </c>
      <c r="Q223" s="6">
        <v>-1.1000000000000001E-2</v>
      </c>
      <c r="R223" s="6">
        <v>-5.1399999999999994E-2</v>
      </c>
      <c r="S223" s="6">
        <v>-8.1000000000000013E-3</v>
      </c>
      <c r="T223" s="6">
        <v>-2.58E-2</v>
      </c>
      <c r="U223" s="6">
        <v>9.0999999999999998E-2</v>
      </c>
      <c r="V223" s="6">
        <v>0.15460000000000002</v>
      </c>
      <c r="W223" s="6">
        <v>0.17379999999999998</v>
      </c>
      <c r="X223" s="6">
        <v>0.43420000000000003</v>
      </c>
      <c r="Y223" s="6">
        <v>0.35249999999999998</v>
      </c>
      <c r="Z223" s="6">
        <v>0.23899999999999999</v>
      </c>
    </row>
    <row r="224" spans="3:26" ht="15.5" x14ac:dyDescent="0.35">
      <c r="C224" t="s">
        <v>239</v>
      </c>
      <c r="I224" s="6">
        <v>6.7400000000000002E-2</v>
      </c>
      <c r="J224" s="6">
        <v>7.4299999999999991E-2</v>
      </c>
      <c r="K224" s="6">
        <v>9.1199999999999989E-2</v>
      </c>
      <c r="L224" s="6">
        <v>7.7199999999999991E-2</v>
      </c>
      <c r="M224" s="6">
        <v>5.3600000000000002E-2</v>
      </c>
      <c r="N224" s="6">
        <v>3.32E-2</v>
      </c>
      <c r="O224" s="6">
        <v>4.9699999999999994E-2</v>
      </c>
      <c r="P224" s="6">
        <v>6.7799999999999999E-2</v>
      </c>
      <c r="Q224" s="6">
        <v>9.820000000000001E-2</v>
      </c>
      <c r="R224" s="6">
        <v>4.6100000000000002E-2</v>
      </c>
      <c r="S224" s="6">
        <v>8.7100000000000011E-2</v>
      </c>
      <c r="T224" s="6">
        <v>8.5699999999999998E-2</v>
      </c>
      <c r="U224" s="6">
        <v>8.9700000000000002E-2</v>
      </c>
      <c r="V224" s="6">
        <v>0.1226</v>
      </c>
      <c r="W224" s="6">
        <v>0.1825</v>
      </c>
      <c r="X224" s="6">
        <v>0.114</v>
      </c>
      <c r="Y224" s="6">
        <v>6.2300000000000001E-2</v>
      </c>
      <c r="Z224" s="6">
        <v>0.2379</v>
      </c>
    </row>
    <row r="225" spans="2:26" ht="15.5" x14ac:dyDescent="0.35">
      <c r="C225" t="s">
        <v>240</v>
      </c>
      <c r="I225" s="6">
        <v>1.0900000000000001</v>
      </c>
      <c r="J225" s="6">
        <v>1.1200000000000001</v>
      </c>
      <c r="K225" s="6">
        <v>1.3</v>
      </c>
      <c r="L225" s="6">
        <v>1.26</v>
      </c>
      <c r="M225" s="6">
        <v>0.78</v>
      </c>
      <c r="N225" s="6">
        <v>0.47</v>
      </c>
      <c r="O225" s="6">
        <v>0.66</v>
      </c>
      <c r="P225" s="6">
        <v>1.05</v>
      </c>
      <c r="Q225" s="6">
        <v>1.58</v>
      </c>
      <c r="R225" s="6">
        <v>0.71</v>
      </c>
      <c r="S225" s="6">
        <v>1.36</v>
      </c>
      <c r="T225" s="6">
        <v>1.34</v>
      </c>
      <c r="U225" s="6">
        <v>1.84</v>
      </c>
      <c r="V225" s="6">
        <v>3.21</v>
      </c>
      <c r="W225" s="6">
        <v>4.88</v>
      </c>
      <c r="X225" s="6">
        <v>1.78</v>
      </c>
      <c r="Y225" s="6">
        <v>0.67</v>
      </c>
      <c r="Z225" s="6">
        <v>1.83</v>
      </c>
    </row>
    <row r="226" spans="2:26" ht="15.5" x14ac:dyDescent="0.35">
      <c r="C226" t="s">
        <v>68</v>
      </c>
      <c r="I226" s="6">
        <v>0.34</v>
      </c>
      <c r="J226" s="6">
        <v>0.27</v>
      </c>
      <c r="K226" s="6">
        <v>0.42</v>
      </c>
      <c r="L226" s="6">
        <v>0.28999999999999998</v>
      </c>
      <c r="M226" s="6">
        <v>0.32</v>
      </c>
      <c r="N226" s="6">
        <v>0.56000000000000005</v>
      </c>
      <c r="O226" s="6">
        <v>0.38</v>
      </c>
      <c r="P226" s="6">
        <v>0.63</v>
      </c>
      <c r="Q226" s="6">
        <v>0.27</v>
      </c>
      <c r="R226" s="6">
        <v>0.62</v>
      </c>
      <c r="S226" s="6">
        <v>1.1299999999999999</v>
      </c>
      <c r="T226" s="6">
        <v>1.88</v>
      </c>
      <c r="U226" s="6">
        <v>2.2400000000000002</v>
      </c>
      <c r="V226" s="6">
        <v>2.74</v>
      </c>
      <c r="W226" s="6">
        <v>3.66</v>
      </c>
      <c r="X226" s="6">
        <v>6.02</v>
      </c>
      <c r="Y226" s="6">
        <v>1.88</v>
      </c>
      <c r="Z226" s="6">
        <v>4.01</v>
      </c>
    </row>
    <row r="227" spans="2:26" ht="15.5" x14ac:dyDescent="0.35">
      <c r="C227" t="s">
        <v>65</v>
      </c>
      <c r="I227" s="6">
        <v>3364.71</v>
      </c>
      <c r="J227" s="6">
        <v>3356.85</v>
      </c>
      <c r="K227" s="6">
        <v>3285.37</v>
      </c>
      <c r="L227" s="6">
        <v>2966.36</v>
      </c>
      <c r="M227" s="6">
        <v>2758.49</v>
      </c>
      <c r="N227" s="6">
        <v>2711.9</v>
      </c>
      <c r="O227" s="6">
        <v>2930.8</v>
      </c>
      <c r="P227" s="6">
        <v>3295.07</v>
      </c>
      <c r="Q227" s="6">
        <v>2979.21</v>
      </c>
      <c r="R227" s="6">
        <v>2037.25</v>
      </c>
      <c r="S227" s="6">
        <v>2033.3</v>
      </c>
      <c r="T227" s="6">
        <v>2064.98</v>
      </c>
      <c r="U227" s="6">
        <v>2116.92</v>
      </c>
      <c r="V227" s="6">
        <v>1875.53</v>
      </c>
      <c r="W227" s="6">
        <v>3383.18</v>
      </c>
      <c r="X227" s="6">
        <v>1214.2</v>
      </c>
      <c r="Y227" s="6">
        <v>438.87</v>
      </c>
      <c r="Z227" s="6">
        <v>287.82</v>
      </c>
    </row>
    <row r="228" spans="2:26" ht="15.5" x14ac:dyDescent="0.35">
      <c r="C228" t="s">
        <v>241</v>
      </c>
      <c r="I228" s="6">
        <v>0.34</v>
      </c>
      <c r="J228" s="6">
        <v>0.27</v>
      </c>
      <c r="K228" s="6">
        <v>0.42</v>
      </c>
      <c r="L228" s="6">
        <v>0.28999999999999998</v>
      </c>
      <c r="M228" s="6">
        <v>0.32</v>
      </c>
      <c r="N228" s="6">
        <v>0.56000000000000005</v>
      </c>
      <c r="O228" s="6">
        <v>0.38</v>
      </c>
      <c r="P228" s="6">
        <v>0.63</v>
      </c>
      <c r="Q228" s="6">
        <v>0.27</v>
      </c>
      <c r="R228" s="6">
        <v>0.62</v>
      </c>
      <c r="S228" s="6">
        <v>1.1299999999999999</v>
      </c>
      <c r="T228" s="6">
        <v>1.88</v>
      </c>
      <c r="U228" s="6">
        <v>2.2400000000000002</v>
      </c>
      <c r="V228" s="6">
        <v>2.74</v>
      </c>
      <c r="W228" s="6">
        <v>3.66</v>
      </c>
      <c r="X228" s="6">
        <v>6.02</v>
      </c>
      <c r="Y228" s="6">
        <v>1.88</v>
      </c>
      <c r="Z228" s="6">
        <v>4.01</v>
      </c>
    </row>
    <row r="229" spans="2:26" ht="15.5" x14ac:dyDescent="0.35">
      <c r="C229" t="s">
        <v>242</v>
      </c>
      <c r="I229" s="6">
        <v>3364.71</v>
      </c>
      <c r="J229" s="6">
        <v>3356.85</v>
      </c>
      <c r="K229" s="6">
        <v>3285.37</v>
      </c>
      <c r="L229" s="6">
        <v>2966.36</v>
      </c>
      <c r="M229" s="6">
        <v>2758.49</v>
      </c>
      <c r="N229" s="6">
        <v>2711.9</v>
      </c>
      <c r="O229" s="6">
        <v>2930.8</v>
      </c>
      <c r="P229" s="6">
        <v>3295.07</v>
      </c>
      <c r="Q229" s="6">
        <v>2979.21</v>
      </c>
      <c r="R229" s="6">
        <v>2037.25</v>
      </c>
      <c r="S229" s="6">
        <v>2033.3</v>
      </c>
      <c r="T229" s="6">
        <v>2064.98</v>
      </c>
      <c r="U229" s="6">
        <v>2116.92</v>
      </c>
      <c r="V229" s="6">
        <v>1875.53</v>
      </c>
      <c r="W229" s="6">
        <v>3383.18</v>
      </c>
      <c r="X229" s="6">
        <v>1214.2</v>
      </c>
      <c r="Y229" s="6">
        <v>438.87</v>
      </c>
      <c r="Z229" s="6">
        <v>287.82</v>
      </c>
    </row>
    <row r="230" spans="2:26" ht="15.5" x14ac:dyDescent="0.35">
      <c r="C230" t="s">
        <v>243</v>
      </c>
      <c r="I230" s="5">
        <v>24649000000000</v>
      </c>
      <c r="J230" s="5">
        <v>20619000000000</v>
      </c>
      <c r="K230" s="5">
        <v>21673000000000</v>
      </c>
      <c r="L230" s="5">
        <v>23816000000000</v>
      </c>
      <c r="M230" s="5">
        <v>20950000000000</v>
      </c>
      <c r="N230" s="5">
        <v>20232000000000</v>
      </c>
      <c r="O230" s="5">
        <v>16890000000000</v>
      </c>
      <c r="P230" s="5">
        <v>16343000000000</v>
      </c>
      <c r="Q230" s="5">
        <v>12798000000000</v>
      </c>
      <c r="R230" s="5">
        <v>10514000000000</v>
      </c>
      <c r="S230" s="5">
        <v>10130000000000</v>
      </c>
      <c r="T230" s="5">
        <v>8416000000000</v>
      </c>
      <c r="U230" s="5">
        <v>7767000000000</v>
      </c>
      <c r="V230" s="5">
        <v>4863000000000</v>
      </c>
      <c r="W230" s="5">
        <v>2398000000000</v>
      </c>
      <c r="X230" s="5">
        <v>2236000000000</v>
      </c>
      <c r="Y230" s="5">
        <v>1913000000000</v>
      </c>
      <c r="Z230" s="5">
        <v>2382000000000</v>
      </c>
    </row>
    <row r="231" spans="2:26" ht="15.5" x14ac:dyDescent="0.35">
      <c r="C231" t="s">
        <v>244</v>
      </c>
      <c r="I231" s="5">
        <v>26646000000000</v>
      </c>
      <c r="J231" s="5">
        <v>23385000000000</v>
      </c>
      <c r="K231" s="5">
        <v>17977000000000</v>
      </c>
      <c r="L231" s="5">
        <v>12026000000000</v>
      </c>
      <c r="M231" s="5">
        <v>10741000000000</v>
      </c>
      <c r="N231" s="5">
        <v>10398000000000</v>
      </c>
      <c r="O231" s="5">
        <v>13118000000000</v>
      </c>
      <c r="P231" s="5">
        <v>8923000000000</v>
      </c>
      <c r="Q231" s="5">
        <v>5984000000000</v>
      </c>
      <c r="R231" s="5">
        <v>6027000000000</v>
      </c>
      <c r="S231" s="5">
        <v>4894000000000</v>
      </c>
      <c r="T231" s="5">
        <v>5080000000000</v>
      </c>
      <c r="U231" s="5">
        <v>4785000000000</v>
      </c>
      <c r="V231" s="5">
        <v>3781000000000</v>
      </c>
      <c r="W231" s="5">
        <v>2315000000000</v>
      </c>
      <c r="X231" s="5">
        <v>2091000000000</v>
      </c>
      <c r="Y231" s="5">
        <v>1322000000000</v>
      </c>
      <c r="Z231" s="5">
        <v>1631000000000</v>
      </c>
    </row>
    <row r="232" spans="2:26" ht="15.5" x14ac:dyDescent="0.35">
      <c r="C232" t="s">
        <v>25</v>
      </c>
      <c r="I232" s="5">
        <v>51295000000000</v>
      </c>
      <c r="J232" s="5">
        <v>44004000000000</v>
      </c>
      <c r="K232" s="5">
        <v>39650000000000</v>
      </c>
      <c r="L232" s="5">
        <v>35842000000000</v>
      </c>
      <c r="M232" s="5">
        <v>31691000000000</v>
      </c>
      <c r="N232" s="5">
        <v>30630000000000</v>
      </c>
      <c r="O232" s="5">
        <v>30009000000000</v>
      </c>
      <c r="P232" s="5">
        <v>25266000000000</v>
      </c>
      <c r="Q232" s="5">
        <v>18782000000000</v>
      </c>
      <c r="R232" s="5">
        <v>16541000000000</v>
      </c>
      <c r="S232" s="5">
        <v>15024000000000</v>
      </c>
      <c r="T232" s="5">
        <v>13496000000000</v>
      </c>
      <c r="U232" s="5">
        <v>12552000000000</v>
      </c>
      <c r="V232" s="5">
        <v>8644000000000</v>
      </c>
      <c r="W232" s="5">
        <v>4714000000000</v>
      </c>
      <c r="X232" s="5">
        <v>4328000000000</v>
      </c>
      <c r="Y232" s="5">
        <v>3235000000000</v>
      </c>
      <c r="Z232" s="5">
        <v>4013000000000</v>
      </c>
    </row>
    <row r="233" spans="2:26" ht="15.5" x14ac:dyDescent="0.35">
      <c r="C233" t="s">
        <v>22</v>
      </c>
      <c r="I233" s="5">
        <v>45398000000000</v>
      </c>
      <c r="J233" s="5">
        <v>40829000000000</v>
      </c>
      <c r="K233" s="5">
        <v>36100000000000</v>
      </c>
      <c r="L233" s="5">
        <v>31289000000000</v>
      </c>
      <c r="M233" s="5">
        <v>28748000000000</v>
      </c>
      <c r="N233" s="5">
        <v>27733000000000</v>
      </c>
      <c r="O233" s="5">
        <v>28619000000000</v>
      </c>
      <c r="P233" s="5">
        <v>24111000000000</v>
      </c>
      <c r="Q233" s="5">
        <v>17475000000000</v>
      </c>
      <c r="R233" s="5">
        <v>14972000000000</v>
      </c>
      <c r="S233" s="5">
        <v>13701000000000</v>
      </c>
      <c r="T233" s="5">
        <v>12362000000000</v>
      </c>
      <c r="U233" s="5">
        <v>11430000000000</v>
      </c>
      <c r="V233" s="5">
        <v>7509000000000</v>
      </c>
      <c r="W233" s="5">
        <v>3104000000000</v>
      </c>
      <c r="X233" s="5">
        <v>3838000000000</v>
      </c>
      <c r="Y233" s="5">
        <v>2801000000000</v>
      </c>
      <c r="Z233" s="5">
        <v>3646000000000</v>
      </c>
    </row>
    <row r="234" spans="2:26" ht="15.5" x14ac:dyDescent="0.35">
      <c r="C234" t="s">
        <v>245</v>
      </c>
      <c r="I234" s="5">
        <v>-2538000000000</v>
      </c>
      <c r="J234" s="5">
        <v>-132000000000</v>
      </c>
      <c r="K234" s="5">
        <v>-3787000000000</v>
      </c>
      <c r="L234" s="5">
        <v>-7529000000000</v>
      </c>
      <c r="M234" s="5">
        <v>-7554000000000</v>
      </c>
      <c r="N234" s="5">
        <v>-5851000000000</v>
      </c>
      <c r="O234" s="5">
        <v>-4797000000000</v>
      </c>
      <c r="P234" s="5">
        <v>-4957000000000</v>
      </c>
      <c r="Q234" s="5">
        <v>-2489000000000</v>
      </c>
      <c r="R234" s="5">
        <v>-955000000000</v>
      </c>
      <c r="S234" s="5">
        <v>-843000000000</v>
      </c>
      <c r="T234" s="5">
        <v>385000000000</v>
      </c>
      <c r="U234" s="5">
        <v>917000000000</v>
      </c>
      <c r="V234" s="5">
        <v>1850000000000</v>
      </c>
      <c r="W234" s="5">
        <v>1991000000000</v>
      </c>
      <c r="X234" s="5">
        <v>266000000000</v>
      </c>
      <c r="Y234" s="5">
        <v>-202000000000</v>
      </c>
      <c r="Z234" s="5">
        <v>-311000000000</v>
      </c>
    </row>
    <row r="235" spans="2:26" ht="15.5" x14ac:dyDescent="0.35">
      <c r="C235" t="s">
        <v>246</v>
      </c>
      <c r="I235" s="5">
        <v>2040000000000</v>
      </c>
      <c r="J235" s="5">
        <v>511000000000</v>
      </c>
      <c r="K235" s="5">
        <v>-353000000000</v>
      </c>
      <c r="L235" s="5">
        <v>1900000000000</v>
      </c>
      <c r="M235" s="5">
        <v>2439000000000</v>
      </c>
      <c r="N235" s="5">
        <v>2573000000000</v>
      </c>
      <c r="O235" s="5">
        <v>-615000000000</v>
      </c>
      <c r="P235" s="5">
        <v>-2241000000000</v>
      </c>
      <c r="Q235" s="5">
        <v>-567000000000</v>
      </c>
      <c r="R235" s="5">
        <v>119000000000</v>
      </c>
      <c r="S235" s="5">
        <v>793000000000</v>
      </c>
      <c r="T235" s="5">
        <v>526000000000</v>
      </c>
      <c r="U235" s="5">
        <v>-2355000000000</v>
      </c>
      <c r="V235" s="5">
        <v>-2876000000000</v>
      </c>
      <c r="W235" s="5">
        <v>-1215000000000</v>
      </c>
      <c r="X235" s="5">
        <v>-1196000000000</v>
      </c>
      <c r="Y235" s="5">
        <v>772000000000</v>
      </c>
      <c r="Z235" s="5">
        <v>-210000000000</v>
      </c>
    </row>
    <row r="236" spans="2:26" ht="15.5" x14ac:dyDescent="0.35">
      <c r="C236" t="s">
        <v>247</v>
      </c>
      <c r="I236" s="5">
        <v>-2890000000000</v>
      </c>
      <c r="J236" s="5">
        <v>-1965000000000</v>
      </c>
      <c r="K236" s="5">
        <v>-2277000000000</v>
      </c>
      <c r="L236" s="5">
        <v>-1901000000000</v>
      </c>
      <c r="M236" s="5">
        <v>-1694000000000</v>
      </c>
      <c r="N236" s="5">
        <v>-1371000000000</v>
      </c>
      <c r="O236" s="5">
        <v>-4349000000000</v>
      </c>
      <c r="P236" s="5">
        <v>-2293000000000</v>
      </c>
      <c r="Q236" s="5">
        <v>-1267000000000</v>
      </c>
      <c r="R236" s="5">
        <v>-831000000000</v>
      </c>
      <c r="S236" s="5">
        <v>-874000000000</v>
      </c>
      <c r="T236" s="5">
        <v>-796000000000</v>
      </c>
      <c r="U236" s="5">
        <v>-1141000000000</v>
      </c>
      <c r="V236" s="5">
        <v>-1315000000000</v>
      </c>
      <c r="W236" s="5">
        <v>-442000000000</v>
      </c>
      <c r="X236" s="5">
        <v>-264000000000</v>
      </c>
      <c r="Y236" s="5">
        <v>-117000000000</v>
      </c>
      <c r="Z236" s="5">
        <v>-159000000000</v>
      </c>
    </row>
    <row r="237" spans="2:26" ht="15.5" x14ac:dyDescent="0.35">
      <c r="C237" t="s">
        <v>14</v>
      </c>
      <c r="I237" s="5">
        <v>-850000000000</v>
      </c>
      <c r="J237" s="5">
        <v>-1454000000000</v>
      </c>
      <c r="K237" s="5">
        <v>-2630000000000</v>
      </c>
      <c r="L237" s="5">
        <v>-1000000000</v>
      </c>
      <c r="M237" s="5">
        <v>745000000000</v>
      </c>
      <c r="N237" s="5">
        <v>1202000000000</v>
      </c>
      <c r="O237" s="5">
        <v>-4964000000000</v>
      </c>
      <c r="P237" s="5">
        <v>-4534000000000</v>
      </c>
      <c r="Q237" s="5">
        <v>-1834000000000</v>
      </c>
      <c r="R237" s="5">
        <v>-712000000000</v>
      </c>
      <c r="S237" s="5">
        <v>-80000000000</v>
      </c>
      <c r="T237" s="5">
        <v>-271000000000</v>
      </c>
      <c r="U237" s="5">
        <v>-3495000000000</v>
      </c>
      <c r="V237" s="5">
        <v>-4191000000000</v>
      </c>
      <c r="W237" s="5">
        <v>-1657000000000</v>
      </c>
      <c r="X237" s="5">
        <v>-1461000000000</v>
      </c>
      <c r="Y237" s="5">
        <v>655000000000</v>
      </c>
      <c r="Z237" s="5">
        <v>-369000000000</v>
      </c>
    </row>
    <row r="238" spans="2:26" ht="15.5" x14ac:dyDescent="0.35">
      <c r="C238" t="s">
        <v>16</v>
      </c>
      <c r="I238" s="6">
        <v>-212.8</v>
      </c>
      <c r="J238" s="6">
        <v>-363.96</v>
      </c>
      <c r="K238" s="6">
        <v>-658.48</v>
      </c>
      <c r="L238" s="6">
        <v>-0.28000000000000003</v>
      </c>
      <c r="M238" s="6">
        <v>186.39</v>
      </c>
      <c r="N238" s="6">
        <v>300.88</v>
      </c>
      <c r="O238" s="6">
        <v>-1795.22</v>
      </c>
      <c r="P238" s="6">
        <v>-1639.62</v>
      </c>
      <c r="Q238" s="6">
        <v>-663.34</v>
      </c>
      <c r="R238" s="6">
        <v>-257.42</v>
      </c>
      <c r="S238" s="6">
        <v>-29.09</v>
      </c>
      <c r="T238" s="6">
        <v>-97.86</v>
      </c>
      <c r="U238" s="6">
        <v>-1263.93</v>
      </c>
      <c r="V238" s="6">
        <v>-1515.55</v>
      </c>
      <c r="W238" s="6">
        <v>-1198.5</v>
      </c>
      <c r="X238" s="6">
        <v>-1408.46</v>
      </c>
      <c r="Y238" s="6">
        <v>657.11</v>
      </c>
      <c r="Z238" s="6">
        <v>-370.33</v>
      </c>
    </row>
    <row r="240" spans="2:26" ht="15.5" x14ac:dyDescent="0.35">
      <c r="B240" t="s">
        <v>248</v>
      </c>
      <c r="C240" t="s">
        <v>249</v>
      </c>
      <c r="D240" s="5">
        <v>2000000000</v>
      </c>
      <c r="E240" s="5">
        <v>-125000000000</v>
      </c>
      <c r="F240" s="5">
        <v>214000000000</v>
      </c>
      <c r="G240" s="5">
        <v>38000000000</v>
      </c>
      <c r="H240" s="5">
        <v>6000000000</v>
      </c>
      <c r="I240" s="5">
        <v>132000000000</v>
      </c>
      <c r="J240" s="5">
        <v>234000000000</v>
      </c>
      <c r="K240" s="5">
        <v>633000000000</v>
      </c>
      <c r="L240" s="5">
        <v>443000000000</v>
      </c>
      <c r="M240" s="5">
        <v>-265000000000</v>
      </c>
      <c r="N240" s="5">
        <v>-546000000000</v>
      </c>
      <c r="O240" s="5">
        <v>170000000000</v>
      </c>
      <c r="P240" s="5">
        <v>23000000000</v>
      </c>
      <c r="Q240" s="5">
        <v>-91000000000</v>
      </c>
    </row>
    <row r="241" spans="3:17" ht="15.5" x14ac:dyDescent="0.35">
      <c r="C241" t="s">
        <v>250</v>
      </c>
      <c r="H241" s="5">
        <v>129000000000</v>
      </c>
      <c r="I241" s="5">
        <v>132000000000</v>
      </c>
      <c r="J241" s="5">
        <v>234000000000</v>
      </c>
      <c r="K241" s="5">
        <v>633000000000</v>
      </c>
      <c r="L241" s="5">
        <v>443000000000</v>
      </c>
      <c r="M241" s="5">
        <v>-265000000000</v>
      </c>
      <c r="N241" s="5">
        <v>-546000000000</v>
      </c>
      <c r="O241" s="5">
        <v>170000000000</v>
      </c>
      <c r="P241" s="5">
        <v>23000000000</v>
      </c>
      <c r="Q241" s="5">
        <v>-91000000000</v>
      </c>
    </row>
    <row r="242" spans="3:17" ht="15.5" x14ac:dyDescent="0.35">
      <c r="C242" t="s">
        <v>441</v>
      </c>
      <c r="H242" s="5">
        <v>4</v>
      </c>
      <c r="I242" s="5">
        <v>4</v>
      </c>
      <c r="J242" s="5">
        <v>4</v>
      </c>
      <c r="K242" s="5">
        <v>10</v>
      </c>
      <c r="L242" s="5">
        <v>10</v>
      </c>
      <c r="M242" s="5">
        <v>4</v>
      </c>
      <c r="N242" s="5">
        <v>4</v>
      </c>
      <c r="O242" s="5">
        <v>5</v>
      </c>
      <c r="P242" s="5">
        <v>5</v>
      </c>
      <c r="Q242" s="5">
        <v>5</v>
      </c>
    </row>
    <row r="243" spans="3:17" ht="15.5" x14ac:dyDescent="0.35">
      <c r="C243" t="s">
        <v>76</v>
      </c>
      <c r="H243" s="6">
        <v>2.5215999999999998</v>
      </c>
      <c r="I243" s="6">
        <v>0.1207</v>
      </c>
      <c r="J243" s="6">
        <v>6.8400000000000002E-2</v>
      </c>
      <c r="K243" s="6">
        <v>6.3099999999999989E-2</v>
      </c>
      <c r="L243" s="6">
        <v>9.01E-2</v>
      </c>
      <c r="M243" s="6">
        <v>-6.0299999999999999E-2</v>
      </c>
      <c r="N243" s="6">
        <v>-2.9300000000000003E-2</v>
      </c>
      <c r="O243" s="6">
        <v>0.1174</v>
      </c>
      <c r="P243" s="6">
        <v>0.85860000000000003</v>
      </c>
      <c r="Q243" s="6">
        <v>-0.21960000000000002</v>
      </c>
    </row>
    <row r="244" spans="3:17" ht="15.5" x14ac:dyDescent="0.35">
      <c r="C244" t="s">
        <v>442</v>
      </c>
      <c r="H244" s="6">
        <v>4.7999999999999996E-3</v>
      </c>
      <c r="I244" s="6">
        <v>5.0000000000000001E-3</v>
      </c>
      <c r="J244" s="6">
        <v>5.0000000000000001E-3</v>
      </c>
      <c r="K244" s="6">
        <v>7.6E-3</v>
      </c>
      <c r="L244" s="6">
        <v>5.0000000000000001E-3</v>
      </c>
      <c r="M244" s="6">
        <v>4.5000000000000005E-3</v>
      </c>
      <c r="N244" s="6">
        <v>4.5999999999999999E-3</v>
      </c>
      <c r="O244" s="6">
        <v>8.1000000000000013E-3</v>
      </c>
      <c r="P244" s="6">
        <v>2E-3</v>
      </c>
      <c r="Q244" s="6">
        <v>2E-3</v>
      </c>
    </row>
    <row r="245" spans="3:17" ht="15.5" x14ac:dyDescent="0.35">
      <c r="C245" t="s">
        <v>56</v>
      </c>
      <c r="D245" s="6">
        <v>0.4</v>
      </c>
      <c r="E245" s="6">
        <v>-31.36</v>
      </c>
      <c r="F245" s="6">
        <v>53.69</v>
      </c>
      <c r="G245" s="6">
        <v>9.49</v>
      </c>
      <c r="H245" s="6">
        <v>1.59</v>
      </c>
      <c r="I245" s="6">
        <v>33.130000000000003</v>
      </c>
      <c r="J245" s="6">
        <v>58.52</v>
      </c>
      <c r="K245" s="6">
        <v>158.36000000000001</v>
      </c>
      <c r="L245" s="6">
        <v>111.03</v>
      </c>
      <c r="M245" s="6">
        <v>-66.290000000000006</v>
      </c>
      <c r="N245" s="6">
        <v>-136.66999999999999</v>
      </c>
      <c r="O245" s="6">
        <v>42.58</v>
      </c>
      <c r="P245" s="6">
        <v>5.82</v>
      </c>
      <c r="Q245" s="6">
        <v>-22.77</v>
      </c>
    </row>
    <row r="246" spans="3:17" ht="15.5" x14ac:dyDescent="0.35">
      <c r="C246" t="s">
        <v>251</v>
      </c>
      <c r="H246" s="6">
        <v>32.21</v>
      </c>
      <c r="I246" s="6">
        <v>33.130000000000003</v>
      </c>
      <c r="J246" s="6">
        <v>58.52</v>
      </c>
      <c r="K246" s="6">
        <v>158.36000000000001</v>
      </c>
      <c r="L246" s="6">
        <v>111.03</v>
      </c>
      <c r="M246" s="6">
        <v>-66.290000000000006</v>
      </c>
      <c r="N246" s="6">
        <v>-136.66999999999999</v>
      </c>
      <c r="O246" s="6">
        <v>42.58</v>
      </c>
      <c r="P246" s="6">
        <v>5.82</v>
      </c>
      <c r="Q246" s="6">
        <v>-22.77</v>
      </c>
    </row>
    <row r="247" spans="3:17" ht="15.5" x14ac:dyDescent="0.35">
      <c r="C247" t="s">
        <v>78</v>
      </c>
      <c r="H247" s="5">
        <v>4</v>
      </c>
      <c r="I247" s="5">
        <v>4</v>
      </c>
      <c r="J247" s="5">
        <v>4</v>
      </c>
      <c r="K247" s="5">
        <v>10</v>
      </c>
      <c r="L247" s="5">
        <v>10</v>
      </c>
      <c r="M247" s="5">
        <v>4</v>
      </c>
      <c r="N247" s="5">
        <v>4</v>
      </c>
      <c r="O247" s="5">
        <v>5</v>
      </c>
      <c r="P247" s="5">
        <v>5</v>
      </c>
      <c r="Q247" s="5">
        <v>5</v>
      </c>
    </row>
    <row r="248" spans="3:17" ht="15.5" x14ac:dyDescent="0.35">
      <c r="C248" t="s">
        <v>443</v>
      </c>
      <c r="H248" s="6">
        <v>2.5215999999999998</v>
      </c>
      <c r="I248" s="6">
        <v>0.1207</v>
      </c>
      <c r="J248" s="6">
        <v>6.8400000000000002E-2</v>
      </c>
      <c r="K248" s="6">
        <v>6.3099999999999989E-2</v>
      </c>
      <c r="L248" s="6">
        <v>9.01E-2</v>
      </c>
      <c r="M248" s="6">
        <v>-6.0299999999999999E-2</v>
      </c>
      <c r="N248" s="6">
        <v>-2.9300000000000003E-2</v>
      </c>
      <c r="O248" s="6">
        <v>0.1174</v>
      </c>
      <c r="P248" s="6">
        <v>0.85860000000000003</v>
      </c>
      <c r="Q248" s="6">
        <v>-0.21960000000000002</v>
      </c>
    </row>
    <row r="249" spans="3:17" ht="15.5" x14ac:dyDescent="0.35">
      <c r="C249" t="s">
        <v>444</v>
      </c>
      <c r="H249" s="6">
        <v>4.7999999999999996E-3</v>
      </c>
      <c r="I249" s="6">
        <v>5.0000000000000001E-3</v>
      </c>
      <c r="J249" s="6">
        <v>5.0000000000000001E-3</v>
      </c>
      <c r="K249" s="6">
        <v>7.6E-3</v>
      </c>
      <c r="L249" s="6">
        <v>5.0000000000000001E-3</v>
      </c>
      <c r="M249" s="6">
        <v>4.5000000000000005E-3</v>
      </c>
      <c r="N249" s="6">
        <v>4.5999999999999999E-3</v>
      </c>
      <c r="O249" s="6">
        <v>8.1000000000000013E-3</v>
      </c>
      <c r="P249" s="6">
        <v>2E-3</v>
      </c>
      <c r="Q249" s="6">
        <v>2E-3</v>
      </c>
    </row>
    <row r="250" spans="3:17" ht="15.5" x14ac:dyDescent="0.35">
      <c r="C250" t="s">
        <v>252</v>
      </c>
      <c r="D250" s="5">
        <v>8505000000000</v>
      </c>
      <c r="E250" s="5">
        <v>7785000000000</v>
      </c>
      <c r="F250" s="5">
        <v>7960000000000</v>
      </c>
      <c r="G250" s="5">
        <v>7224000000000</v>
      </c>
      <c r="H250" s="5">
        <v>34020000000000</v>
      </c>
      <c r="I250" s="5">
        <v>30505000000000</v>
      </c>
      <c r="J250" s="5">
        <v>29318000000000</v>
      </c>
      <c r="K250" s="5">
        <v>28892000000000</v>
      </c>
      <c r="L250" s="5">
        <v>25582000000000</v>
      </c>
      <c r="M250" s="5">
        <v>19175000000000</v>
      </c>
      <c r="N250" s="5">
        <v>15230000000000</v>
      </c>
      <c r="O250" s="5">
        <v>18615000000000</v>
      </c>
      <c r="P250" s="5">
        <v>17545000000000</v>
      </c>
      <c r="Q250" s="5">
        <v>15418000000000</v>
      </c>
    </row>
    <row r="251" spans="3:17" ht="15.5" x14ac:dyDescent="0.35">
      <c r="C251" t="s">
        <v>253</v>
      </c>
      <c r="H251" s="5">
        <v>31474000000000</v>
      </c>
      <c r="I251" s="5">
        <v>30505000000000</v>
      </c>
      <c r="J251" s="5">
        <v>29318000000000</v>
      </c>
      <c r="K251" s="5">
        <v>28892000000000</v>
      </c>
      <c r="L251" s="5">
        <v>25582000000000</v>
      </c>
      <c r="M251" s="5">
        <v>19175000000000</v>
      </c>
      <c r="N251" s="5">
        <v>15230000000000</v>
      </c>
      <c r="O251" s="5">
        <v>18615000000000</v>
      </c>
      <c r="P251" s="5">
        <v>17545000000000</v>
      </c>
      <c r="Q251" s="5">
        <v>15418000000000</v>
      </c>
    </row>
    <row r="252" spans="3:17" ht="15.5" x14ac:dyDescent="0.35">
      <c r="C252" t="s">
        <v>445</v>
      </c>
      <c r="H252" s="5">
        <v>4</v>
      </c>
      <c r="I252" s="5">
        <v>4</v>
      </c>
      <c r="J252" s="5">
        <v>4</v>
      </c>
      <c r="K252" s="5">
        <v>10</v>
      </c>
      <c r="L252" s="5">
        <v>10</v>
      </c>
      <c r="M252" s="5">
        <v>4</v>
      </c>
      <c r="N252" s="5">
        <v>4</v>
      </c>
      <c r="O252" s="5">
        <v>5</v>
      </c>
      <c r="P252" s="5">
        <v>5</v>
      </c>
      <c r="Q252" s="5">
        <v>5</v>
      </c>
    </row>
    <row r="253" spans="3:17" ht="15.5" x14ac:dyDescent="0.35">
      <c r="C253" t="s">
        <v>446</v>
      </c>
      <c r="H253" s="6">
        <v>2.5215999999999998</v>
      </c>
      <c r="I253" s="6">
        <v>0.1207</v>
      </c>
      <c r="J253" s="6">
        <v>6.8400000000000002E-2</v>
      </c>
      <c r="K253" s="6">
        <v>6.3099999999999989E-2</v>
      </c>
      <c r="L253" s="6">
        <v>9.01E-2</v>
      </c>
      <c r="M253" s="6">
        <v>-6.0299999999999999E-2</v>
      </c>
      <c r="N253" s="6">
        <v>-2.9300000000000003E-2</v>
      </c>
      <c r="O253" s="6">
        <v>0.1174</v>
      </c>
      <c r="P253" s="6">
        <v>0.85860000000000003</v>
      </c>
      <c r="Q253" s="6">
        <v>-0.21960000000000002</v>
      </c>
    </row>
    <row r="254" spans="3:17" ht="15.5" x14ac:dyDescent="0.35">
      <c r="C254" t="s">
        <v>447</v>
      </c>
      <c r="H254" s="6">
        <v>4.7999999999999996E-3</v>
      </c>
      <c r="I254" s="6">
        <v>5.0000000000000001E-3</v>
      </c>
      <c r="J254" s="6">
        <v>5.0000000000000001E-3</v>
      </c>
      <c r="K254" s="6">
        <v>7.6E-3</v>
      </c>
      <c r="L254" s="6">
        <v>5.0000000000000001E-3</v>
      </c>
      <c r="M254" s="6">
        <v>4.5000000000000005E-3</v>
      </c>
      <c r="N254" s="6">
        <v>4.5999999999999999E-3</v>
      </c>
      <c r="O254" s="6">
        <v>8.1000000000000013E-3</v>
      </c>
      <c r="P254" s="6">
        <v>2E-3</v>
      </c>
      <c r="Q254" s="6">
        <v>2E-3</v>
      </c>
    </row>
    <row r="255" spans="3:17" ht="15.5" x14ac:dyDescent="0.35">
      <c r="C255" t="s">
        <v>254</v>
      </c>
      <c r="I255" s="6">
        <v>529.54999999999995</v>
      </c>
    </row>
    <row r="256" spans="3:17" ht="15.5" x14ac:dyDescent="0.35">
      <c r="C256" t="s">
        <v>255</v>
      </c>
      <c r="I256" s="6">
        <v>26.08</v>
      </c>
    </row>
    <row r="257" spans="3:9" ht="15.5" x14ac:dyDescent="0.35">
      <c r="C257" t="s">
        <v>256</v>
      </c>
      <c r="I257" s="6">
        <v>7.49</v>
      </c>
    </row>
    <row r="258" spans="3:9" ht="15.5" x14ac:dyDescent="0.35">
      <c r="C258" t="s">
        <v>257</v>
      </c>
      <c r="I258" s="6">
        <v>3.8300000000000001E-2</v>
      </c>
    </row>
    <row r="259" spans="3:9" ht="15.5" x14ac:dyDescent="0.35">
      <c r="C259" t="s">
        <v>258</v>
      </c>
      <c r="I259" s="6">
        <v>0.11</v>
      </c>
    </row>
    <row r="260" spans="3:9" ht="15.5" x14ac:dyDescent="0.35">
      <c r="C260" t="s">
        <v>259</v>
      </c>
      <c r="I260" s="6">
        <v>0.24</v>
      </c>
    </row>
    <row r="261" spans="3:9" ht="15.5" x14ac:dyDescent="0.35">
      <c r="C261" t="s">
        <v>260</v>
      </c>
      <c r="I261" s="6">
        <v>-2.0499999999999998</v>
      </c>
    </row>
    <row r="262" spans="3:9" ht="15.5" x14ac:dyDescent="0.35">
      <c r="C262" t="s">
        <v>261</v>
      </c>
      <c r="I262" s="6">
        <v>-0.75</v>
      </c>
    </row>
    <row r="263" spans="3:9" ht="15.5" x14ac:dyDescent="0.35">
      <c r="C263" t="s">
        <v>262</v>
      </c>
      <c r="I263" s="6">
        <v>19.77</v>
      </c>
    </row>
    <row r="264" spans="3:9" ht="15.5" x14ac:dyDescent="0.35">
      <c r="C264" t="s">
        <v>263</v>
      </c>
      <c r="I264" s="5">
        <v>13</v>
      </c>
    </row>
    <row r="265" spans="3:9" ht="15.5" x14ac:dyDescent="0.35">
      <c r="C265" t="s">
        <v>264</v>
      </c>
      <c r="I265" s="6">
        <v>-0.62</v>
      </c>
    </row>
    <row r="266" spans="3:9" ht="15.5" x14ac:dyDescent="0.35">
      <c r="C266" t="s">
        <v>265</v>
      </c>
      <c r="I266" s="6">
        <v>-0.8</v>
      </c>
    </row>
    <row r="267" spans="3:9" ht="15.5" x14ac:dyDescent="0.35">
      <c r="C267" t="s">
        <v>266</v>
      </c>
      <c r="I267" s="6">
        <v>32.21</v>
      </c>
    </row>
    <row r="268" spans="3:9" ht="15.5" x14ac:dyDescent="0.35">
      <c r="C268" t="s">
        <v>267</v>
      </c>
      <c r="I268" s="6">
        <v>1.59</v>
      </c>
    </row>
    <row r="269" spans="3:9" ht="15.5" x14ac:dyDescent="0.35">
      <c r="C269" t="s">
        <v>268</v>
      </c>
      <c r="I269" s="6">
        <v>7879.63</v>
      </c>
    </row>
    <row r="270" spans="3:9" ht="15.5" x14ac:dyDescent="0.35">
      <c r="C270" t="s">
        <v>269</v>
      </c>
      <c r="D270" s="6">
        <v>1177.0899999999999</v>
      </c>
    </row>
    <row r="271" spans="3:9" ht="15.5" x14ac:dyDescent="0.35">
      <c r="C271" t="s">
        <v>270</v>
      </c>
      <c r="I271" s="6">
        <v>3436.92</v>
      </c>
    </row>
    <row r="272" spans="3:9" ht="15.5" x14ac:dyDescent="0.35">
      <c r="C272" t="s">
        <v>271</v>
      </c>
      <c r="I272" s="6">
        <v>-1119.72</v>
      </c>
    </row>
    <row r="273" spans="3:9" ht="15.5" x14ac:dyDescent="0.35">
      <c r="C273" t="s">
        <v>272</v>
      </c>
      <c r="D273" s="6">
        <v>0.96</v>
      </c>
    </row>
    <row r="274" spans="3:9" ht="15.5" x14ac:dyDescent="0.35">
      <c r="C274" t="s">
        <v>273</v>
      </c>
      <c r="D274" s="6">
        <v>0.73</v>
      </c>
    </row>
    <row r="275" spans="3:9" ht="15.5" x14ac:dyDescent="0.35">
      <c r="C275" t="s">
        <v>274</v>
      </c>
      <c r="D275" s="6">
        <v>3.88</v>
      </c>
    </row>
    <row r="276" spans="3:9" ht="15.5" x14ac:dyDescent="0.35">
      <c r="C276" t="s">
        <v>275</v>
      </c>
      <c r="D276" s="6">
        <v>2.12</v>
      </c>
    </row>
    <row r="277" spans="3:9" ht="15.5" x14ac:dyDescent="0.35">
      <c r="C277" t="s">
        <v>276</v>
      </c>
      <c r="D277" s="6">
        <v>4.7</v>
      </c>
    </row>
    <row r="278" spans="3:9" ht="15.5" x14ac:dyDescent="0.35">
      <c r="C278" t="s">
        <v>277</v>
      </c>
      <c r="D278" s="6">
        <v>0.66</v>
      </c>
    </row>
    <row r="279" spans="3:9" ht="15.5" x14ac:dyDescent="0.35">
      <c r="C279" t="s">
        <v>278</v>
      </c>
      <c r="D279" s="6">
        <v>5.89</v>
      </c>
    </row>
    <row r="280" spans="3:9" ht="15.5" x14ac:dyDescent="0.35">
      <c r="C280" t="s">
        <v>279</v>
      </c>
      <c r="I280" s="6">
        <v>1.07</v>
      </c>
    </row>
    <row r="281" spans="3:9" ht="15.5" x14ac:dyDescent="0.35">
      <c r="C281" t="s">
        <v>12</v>
      </c>
      <c r="D281" s="5">
        <v>-3690000000000</v>
      </c>
    </row>
    <row r="282" spans="3:9" ht="15.5" x14ac:dyDescent="0.35">
      <c r="C282" t="s">
        <v>280</v>
      </c>
      <c r="I282" s="6">
        <v>0.43</v>
      </c>
    </row>
    <row r="283" spans="3:9" ht="15.5" x14ac:dyDescent="0.35">
      <c r="C283" t="s">
        <v>281</v>
      </c>
      <c r="I283" s="6">
        <v>1.6000000000000001E-3</v>
      </c>
    </row>
    <row r="284" spans="3:9" ht="15.5" x14ac:dyDescent="0.35">
      <c r="C284" t="s">
        <v>282</v>
      </c>
      <c r="I284" s="6">
        <v>9.3999999999999986E-3</v>
      </c>
    </row>
    <row r="285" spans="3:9" ht="15.5" x14ac:dyDescent="0.35">
      <c r="C285" t="s">
        <v>283</v>
      </c>
      <c r="I285" s="6">
        <v>6.2E-2</v>
      </c>
    </row>
    <row r="286" spans="3:9" ht="15.5" x14ac:dyDescent="0.35">
      <c r="C286" t="s">
        <v>284</v>
      </c>
      <c r="I286" s="6">
        <v>1.4800000000000001E-2</v>
      </c>
    </row>
    <row r="287" spans="3:9" ht="15.5" x14ac:dyDescent="0.35">
      <c r="C287" t="s">
        <v>285</v>
      </c>
      <c r="D287" s="6">
        <v>53.15</v>
      </c>
    </row>
    <row r="288" spans="3:9" ht="15.5" x14ac:dyDescent="0.35">
      <c r="C288" t="s">
        <v>286</v>
      </c>
      <c r="D288" s="6">
        <v>111.79</v>
      </c>
    </row>
    <row r="289" spans="3:9" ht="15.5" x14ac:dyDescent="0.35">
      <c r="C289" t="s">
        <v>287</v>
      </c>
      <c r="D289" s="6">
        <v>57.66</v>
      </c>
    </row>
    <row r="290" spans="3:9" ht="15.5" x14ac:dyDescent="0.35">
      <c r="C290" t="s">
        <v>288</v>
      </c>
      <c r="D290" s="6">
        <v>107.28</v>
      </c>
    </row>
    <row r="291" spans="3:9" ht="15.5" x14ac:dyDescent="0.35">
      <c r="C291" t="s">
        <v>289</v>
      </c>
      <c r="D291" s="6">
        <v>1.71</v>
      </c>
    </row>
    <row r="292" spans="3:9" ht="15.5" x14ac:dyDescent="0.35">
      <c r="C292" t="s">
        <v>290</v>
      </c>
      <c r="I292" s="6">
        <v>0.4</v>
      </c>
    </row>
    <row r="293" spans="3:9" ht="15.5" x14ac:dyDescent="0.35">
      <c r="C293" t="s">
        <v>291</v>
      </c>
      <c r="I293" s="6">
        <v>2.99</v>
      </c>
    </row>
    <row r="294" spans="3:9" ht="15.5" x14ac:dyDescent="0.35">
      <c r="C294" t="s">
        <v>52</v>
      </c>
      <c r="I294" s="5">
        <v>3355000000000</v>
      </c>
    </row>
    <row r="295" spans="3:9" ht="15.5" x14ac:dyDescent="0.35">
      <c r="C295" t="s">
        <v>292</v>
      </c>
      <c r="I295" s="5">
        <v>54554000000000</v>
      </c>
    </row>
    <row r="296" spans="3:9" ht="15.5" x14ac:dyDescent="0.35">
      <c r="C296" t="s">
        <v>293</v>
      </c>
      <c r="I296" s="5">
        <v>3990000000</v>
      </c>
    </row>
    <row r="297" spans="3:9" ht="15.5" x14ac:dyDescent="0.35">
      <c r="C297" t="s">
        <v>294</v>
      </c>
      <c r="I297" s="6">
        <v>8.5099999999999995E-2</v>
      </c>
    </row>
    <row r="298" spans="3:9" ht="15.5" x14ac:dyDescent="0.35">
      <c r="C298" t="s">
        <v>295</v>
      </c>
      <c r="D298" s="6">
        <v>0.19320000000000001</v>
      </c>
    </row>
    <row r="299" spans="3:9" ht="15.5" x14ac:dyDescent="0.35">
      <c r="C299" t="s">
        <v>296</v>
      </c>
      <c r="D299" s="6">
        <v>7.3099999999999998E-2</v>
      </c>
    </row>
    <row r="300" spans="3:9" ht="15.5" x14ac:dyDescent="0.35">
      <c r="C300" t="s">
        <v>297</v>
      </c>
      <c r="D300" s="6">
        <v>2.0000000000000001E-4</v>
      </c>
    </row>
    <row r="301" spans="3:9" ht="15.5" x14ac:dyDescent="0.35">
      <c r="C301" t="s">
        <v>298</v>
      </c>
      <c r="D301" s="6">
        <v>0.12839999999999999</v>
      </c>
    </row>
    <row r="302" spans="3:9" ht="15.5" x14ac:dyDescent="0.35">
      <c r="C302" t="s">
        <v>299</v>
      </c>
      <c r="D302" s="6">
        <v>4.6399999999999997E-2</v>
      </c>
    </row>
    <row r="303" spans="3:9" ht="15.5" x14ac:dyDescent="0.35">
      <c r="C303" t="s">
        <v>300</v>
      </c>
      <c r="D303" s="6">
        <v>-0.69900000000000007</v>
      </c>
    </row>
    <row r="304" spans="3:9" ht="15.5" x14ac:dyDescent="0.35">
      <c r="C304" t="s">
        <v>365</v>
      </c>
      <c r="I304" s="5">
        <v>4</v>
      </c>
    </row>
    <row r="305" spans="3:9" ht="15.5" x14ac:dyDescent="0.35">
      <c r="C305" t="s">
        <v>496</v>
      </c>
      <c r="I305" s="5">
        <v>4</v>
      </c>
    </row>
    <row r="306" spans="3:9" ht="15.5" x14ac:dyDescent="0.35">
      <c r="C306" t="s">
        <v>497</v>
      </c>
      <c r="I306" s="6">
        <v>2.5215999999999998</v>
      </c>
    </row>
    <row r="307" spans="3:9" ht="15.5" x14ac:dyDescent="0.35">
      <c r="C307" t="s">
        <v>498</v>
      </c>
      <c r="I307" s="6">
        <v>4.7999999999999996E-3</v>
      </c>
    </row>
    <row r="308" spans="3:9" ht="15.5" x14ac:dyDescent="0.35">
      <c r="C308" t="s">
        <v>366</v>
      </c>
      <c r="I308" t="s">
        <v>688</v>
      </c>
    </row>
    <row r="309" spans="3:9" ht="15.5" x14ac:dyDescent="0.35">
      <c r="C309" t="s">
        <v>301</v>
      </c>
      <c r="I309" s="5">
        <v>3</v>
      </c>
    </row>
    <row r="310" spans="3:9" ht="15.5" x14ac:dyDescent="0.35">
      <c r="C310" t="s">
        <v>302</v>
      </c>
      <c r="I310" s="6">
        <v>0.28999999999999998</v>
      </c>
    </row>
    <row r="311" spans="3:9" ht="15.5" x14ac:dyDescent="0.35">
      <c r="C311" t="s">
        <v>303</v>
      </c>
      <c r="I311" s="6">
        <v>0.72</v>
      </c>
    </row>
    <row r="312" spans="3:9" ht="15.5" x14ac:dyDescent="0.35">
      <c r="C312" t="s">
        <v>304</v>
      </c>
      <c r="I312" s="6">
        <v>0.32</v>
      </c>
    </row>
    <row r="313" spans="3:9" ht="15.5" x14ac:dyDescent="0.35">
      <c r="C313" t="s">
        <v>305</v>
      </c>
      <c r="I313" s="6">
        <v>0.73</v>
      </c>
    </row>
    <row r="314" spans="3:9" ht="15.5" x14ac:dyDescent="0.35">
      <c r="C314" t="s">
        <v>306</v>
      </c>
      <c r="I314" s="6">
        <v>0.97</v>
      </c>
    </row>
    <row r="315" spans="3:9" ht="15.5" x14ac:dyDescent="0.35">
      <c r="C315" t="s">
        <v>307</v>
      </c>
      <c r="I315" s="6">
        <v>0.96</v>
      </c>
    </row>
    <row r="316" spans="3:9" ht="15.5" x14ac:dyDescent="0.35">
      <c r="C316" t="s">
        <v>308</v>
      </c>
      <c r="I316" s="6">
        <v>0.54</v>
      </c>
    </row>
    <row r="317" spans="3:9" ht="15.5" x14ac:dyDescent="0.35">
      <c r="C317" t="s">
        <v>309</v>
      </c>
      <c r="I317" s="5">
        <v>31474000000000</v>
      </c>
    </row>
    <row r="318" spans="3:9" ht="15.5" x14ac:dyDescent="0.35">
      <c r="C318" t="s">
        <v>310</v>
      </c>
      <c r="I318" s="5">
        <v>6286000000000</v>
      </c>
    </row>
    <row r="319" spans="3:9" ht="15.5" x14ac:dyDescent="0.35">
      <c r="C319" t="s">
        <v>311</v>
      </c>
      <c r="I319" s="5">
        <v>1488000000000</v>
      </c>
    </row>
    <row r="320" spans="3:9" ht="15.5" x14ac:dyDescent="0.35">
      <c r="C320" t="s">
        <v>312</v>
      </c>
      <c r="I320" s="5">
        <v>129000000000</v>
      </c>
    </row>
    <row r="321" spans="3:9" ht="15.5" x14ac:dyDescent="0.35">
      <c r="C321" t="s">
        <v>313</v>
      </c>
      <c r="D321" s="5">
        <v>4702000000000</v>
      </c>
    </row>
    <row r="322" spans="3:9" ht="15.5" x14ac:dyDescent="0.35">
      <c r="C322" t="s">
        <v>314</v>
      </c>
      <c r="D322" s="5">
        <v>80796000000000</v>
      </c>
    </row>
    <row r="323" spans="3:9" ht="15.5" x14ac:dyDescent="0.35">
      <c r="C323" t="s">
        <v>315</v>
      </c>
      <c r="D323" s="5">
        <v>64497000000000</v>
      </c>
    </row>
    <row r="324" spans="3:9" ht="15.5" x14ac:dyDescent="0.35">
      <c r="C324" t="s">
        <v>233</v>
      </c>
      <c r="D324" s="5">
        <v>-1214000000000</v>
      </c>
    </row>
    <row r="325" spans="3:9" ht="15.5" x14ac:dyDescent="0.35">
      <c r="C325" t="s">
        <v>232</v>
      </c>
      <c r="I325" s="5">
        <v>13728000000000</v>
      </c>
    </row>
    <row r="326" spans="3:9" ht="15.5" x14ac:dyDescent="0.35">
      <c r="C326" t="s">
        <v>231</v>
      </c>
      <c r="D326" s="5">
        <v>29109000000000</v>
      </c>
    </row>
    <row r="327" spans="3:9" ht="15.5" x14ac:dyDescent="0.35">
      <c r="C327" t="s">
        <v>230</v>
      </c>
      <c r="D327" s="5">
        <v>24220000000000</v>
      </c>
    </row>
    <row r="328" spans="3:9" ht="15.5" x14ac:dyDescent="0.35">
      <c r="C328" t="s">
        <v>23</v>
      </c>
      <c r="D328" s="5">
        <v>53329000000000</v>
      </c>
    </row>
    <row r="329" spans="3:9" ht="15.5" x14ac:dyDescent="0.35">
      <c r="C329" t="s">
        <v>20</v>
      </c>
      <c r="D329" s="5">
        <v>48628000000000</v>
      </c>
    </row>
    <row r="330" spans="3:9" ht="15.5" x14ac:dyDescent="0.35">
      <c r="C330" t="s">
        <v>316</v>
      </c>
      <c r="I330" s="5">
        <v>16299000000000</v>
      </c>
    </row>
    <row r="331" spans="3:9" ht="15.5" x14ac:dyDescent="0.35">
      <c r="C331" t="s">
        <v>317</v>
      </c>
      <c r="I331" s="5">
        <v>-1636000000000</v>
      </c>
    </row>
    <row r="332" spans="3:9" ht="15.5" x14ac:dyDescent="0.35">
      <c r="C332" t="s">
        <v>318</v>
      </c>
      <c r="I332" s="5">
        <v>-2764000000000</v>
      </c>
    </row>
    <row r="333" spans="3:9" ht="15.5" x14ac:dyDescent="0.35">
      <c r="C333" t="s">
        <v>319</v>
      </c>
      <c r="I333" s="5">
        <v>6173000000000</v>
      </c>
    </row>
    <row r="334" spans="3:9" ht="15.5" x14ac:dyDescent="0.35">
      <c r="C334" t="s">
        <v>320</v>
      </c>
      <c r="I334" s="5">
        <v>-2836000000000</v>
      </c>
    </row>
    <row r="335" spans="3:9" ht="15.5" x14ac:dyDescent="0.35">
      <c r="C335" t="s">
        <v>321</v>
      </c>
      <c r="I335" s="5">
        <v>-4472000000000</v>
      </c>
    </row>
  </sheetData>
  <pageMargins left="0.7" right="0.7" top="0.75" bottom="0.75" header="0.3" footer="0.3"/>
  <ignoredErrors>
    <ignoredError sqref="A1:Z33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689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690</v>
      </c>
      <c r="D2" s="2" vm="108">
        <f ca="1">IFERROR(_xlfn.STOCKHISTORY("XIDX:" &amp; $C$1, D3, , 0, 0, 1), "Libur")</f>
        <v>193</v>
      </c>
      <c r="H2" s="2" vm="108">
        <f ca="1">IFERROR(INDEX(D2:G2,COUNT(D2:G2)),"")</f>
        <v>193</v>
      </c>
      <c r="I2" s="2" vm="109">
        <f t="shared" ref="I2:V2" ca="1" si="0">IFERROR(_xlfn.STOCKHISTORY("XIDX:" &amp; $C$1, I1, , 0, 0, 1), "Libur")</f>
        <v>282</v>
      </c>
      <c r="J2" s="2" vm="110">
        <f t="shared" ca="1" si="0"/>
        <v>133.00489999999999</v>
      </c>
      <c r="K2" s="2" vm="111">
        <f t="shared" ca="1" si="0"/>
        <v>249.94200000000001</v>
      </c>
      <c r="L2" s="2" vm="112">
        <f t="shared" ca="1" si="0"/>
        <v>282.07740000000001</v>
      </c>
      <c r="M2" s="2" vm="113">
        <f t="shared" ca="1" si="0"/>
        <v>374.91300000000001</v>
      </c>
      <c r="N2" s="2" vm="114">
        <f t="shared" ca="1" si="0"/>
        <v>365.98649999999998</v>
      </c>
      <c r="O2" s="2" vm="115">
        <f t="shared" ca="1" si="0"/>
        <v>260.65379999999999</v>
      </c>
      <c r="P2" s="2" vm="116">
        <f t="shared" ca="1" si="0"/>
        <v>580.22249999999997</v>
      </c>
      <c r="Q2" s="2" vm="117">
        <f t="shared" ca="1" si="0"/>
        <v>237.44489999999999</v>
      </c>
      <c r="R2" s="2" vm="118">
        <f t="shared" ca="1" si="0"/>
        <v>315.22059999999999</v>
      </c>
      <c r="S2" s="2" vm="119">
        <f t="shared" ca="1" si="0"/>
        <v>488.79149999999998</v>
      </c>
      <c r="T2" s="2" vm="120">
        <f t="shared" ca="1" si="0"/>
        <v>698.27359999999999</v>
      </c>
      <c r="U2" s="2" vm="121">
        <f t="shared" ca="1" si="0"/>
        <v>588.54489999999998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1641960000000</v>
      </c>
      <c r="H4" s="2">
        <f>IFERROR(SUM(D4:G4)*(4/MAX(1,COUNT(D4:G4))),"")</f>
        <v>6567840000000</v>
      </c>
      <c r="I4" s="2">
        <f t="shared" ref="I4:V4" si="1">IFERROR(INDEX(I51:I500,MATCH($C$4,$C$51:$C$500,0)),"")</f>
        <v>5785168000000</v>
      </c>
      <c r="J4" s="2">
        <f t="shared" si="1"/>
        <v>5405027000000</v>
      </c>
      <c r="K4" s="2">
        <f t="shared" si="1"/>
        <v>5154369131699</v>
      </c>
      <c r="L4" s="2">
        <f t="shared" si="1"/>
        <v>4825433552907</v>
      </c>
      <c r="M4" s="2">
        <f t="shared" si="1"/>
        <v>4039420527843</v>
      </c>
      <c r="N4" s="2">
        <f t="shared" si="1"/>
        <v>4142750788802</v>
      </c>
      <c r="O4" s="2">
        <f t="shared" si="1"/>
        <v>3966048396263</v>
      </c>
      <c r="P4" s="2">
        <f t="shared" si="1"/>
        <v>3383551835170</v>
      </c>
      <c r="Q4" s="2">
        <f t="shared" si="1"/>
        <v>2711939034021</v>
      </c>
      <c r="R4" s="2">
        <f t="shared" si="1"/>
        <v>2461573795697</v>
      </c>
      <c r="S4" s="2">
        <f t="shared" si="1"/>
        <v>2144890333409</v>
      </c>
      <c r="T4" s="2">
        <f t="shared" si="1"/>
        <v>1782116842234</v>
      </c>
      <c r="U4" s="2">
        <f t="shared" si="1"/>
        <v>1473969869395</v>
      </c>
      <c r="V4" s="2">
        <f t="shared" si="1"/>
        <v>1213459485952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211711000000</v>
      </c>
      <c r="H5" s="2">
        <f>IFERROR(SUM(D5:G5)*(4/MAX(1,COUNT(D5:G5))),"")</f>
        <v>846844000000</v>
      </c>
      <c r="I5" s="2">
        <f t="shared" ref="I5:V5" si="2">IFERROR(INDEX(I51:I500,MATCH($C$5,$C$51:$C$500,0)),"")</f>
        <v>-10507000000</v>
      </c>
      <c r="J5" s="2">
        <f t="shared" si="2"/>
        <v>185675000000</v>
      </c>
      <c r="K5" s="2">
        <f t="shared" si="2"/>
        <v>440668142439</v>
      </c>
      <c r="L5" s="2">
        <f t="shared" si="2"/>
        <v>336190339886</v>
      </c>
      <c r="M5" s="2">
        <f t="shared" si="2"/>
        <v>208919028327</v>
      </c>
      <c r="N5" s="2">
        <f t="shared" si="2"/>
        <v>-152245957881</v>
      </c>
      <c r="O5" s="2">
        <f t="shared" si="2"/>
        <v>-93616330759</v>
      </c>
      <c r="P5" s="2">
        <f t="shared" si="2"/>
        <v>197102528211</v>
      </c>
      <c r="Q5" s="2">
        <f t="shared" si="2"/>
        <v>121398548885</v>
      </c>
      <c r="R5" s="2">
        <f t="shared" si="2"/>
        <v>122932961087</v>
      </c>
      <c r="S5" s="2">
        <f t="shared" si="2"/>
        <v>99883267030</v>
      </c>
      <c r="T5" s="2">
        <f t="shared" si="2"/>
        <v>106494968887</v>
      </c>
      <c r="U5" s="2">
        <f t="shared" si="2"/>
        <v>149322784432</v>
      </c>
      <c r="V5" s="2">
        <f t="shared" si="2"/>
        <v>118941113358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5283104000000</v>
      </c>
      <c r="H6" s="2">
        <f>IFERROR(INDEX(D6:G6,COUNT(D6:G6)),"")</f>
        <v>5283104000000</v>
      </c>
      <c r="I6" s="2">
        <f t="shared" ref="I6:V6" si="3">IFERROR(INDEX(I51:I500,MATCH($C$6,$C$51:$C$500,0)),"")</f>
        <v>5093443000000</v>
      </c>
      <c r="J6" s="2">
        <f t="shared" si="3"/>
        <v>4696932000000</v>
      </c>
      <c r="K6" s="2">
        <f t="shared" si="3"/>
        <v>4737787562581</v>
      </c>
      <c r="L6" s="2">
        <f t="shared" si="3"/>
        <v>4423031487774</v>
      </c>
      <c r="M6" s="2">
        <f t="shared" si="3"/>
        <v>3810117127731</v>
      </c>
      <c r="N6" s="2">
        <f t="shared" si="3"/>
        <v>3604367867986</v>
      </c>
      <c r="O6" s="2">
        <f t="shared" si="3"/>
        <v>3281908310499</v>
      </c>
      <c r="P6" s="2">
        <f t="shared" si="3"/>
        <v>2776821857953</v>
      </c>
      <c r="Q6" s="2">
        <f t="shared" si="3"/>
        <v>2506219194955</v>
      </c>
      <c r="R6" s="2">
        <f t="shared" si="3"/>
        <v>2045244316457</v>
      </c>
      <c r="S6" s="2">
        <f t="shared" si="3"/>
        <v>1883714357477</v>
      </c>
      <c r="T6" s="2">
        <f t="shared" si="3"/>
        <v>1808452078469</v>
      </c>
      <c r="U6" s="2">
        <f t="shared" si="3"/>
        <v>1613214084078</v>
      </c>
      <c r="V6" s="2">
        <f t="shared" si="3"/>
        <v>1212536686798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10.85</v>
      </c>
      <c r="H7" s="3">
        <f>IFERROR(INDEX(D7:G7,COUNT(D7:G7)),"")</f>
        <v>10.85</v>
      </c>
      <c r="I7" s="3">
        <f t="shared" ref="I7:V7" si="4">IFERROR(INDEX(I51:I500,MATCH($C$7,$C$51:$C$500,0))/1000000000,"")</f>
        <v>10.85</v>
      </c>
      <c r="J7" s="3">
        <f t="shared" si="4"/>
        <v>8.65</v>
      </c>
      <c r="K7" s="3">
        <f t="shared" si="4"/>
        <v>8.65</v>
      </c>
      <c r="L7" s="3">
        <f t="shared" si="4"/>
        <v>8.65</v>
      </c>
      <c r="M7" s="3">
        <f t="shared" si="4"/>
        <v>8.65</v>
      </c>
      <c r="N7" s="3">
        <f t="shared" si="4"/>
        <v>8.65</v>
      </c>
      <c r="O7" s="3">
        <f t="shared" si="4"/>
        <v>5.77</v>
      </c>
      <c r="P7" s="3">
        <f t="shared" si="4"/>
        <v>5.0199999999999996</v>
      </c>
      <c r="Q7" s="3">
        <f t="shared" si="4"/>
        <v>5.0199999999999996</v>
      </c>
      <c r="R7" s="3">
        <f t="shared" si="4"/>
        <v>4.33</v>
      </c>
      <c r="S7" s="3">
        <f t="shared" si="4"/>
        <v>4.33</v>
      </c>
      <c r="T7" s="3">
        <f t="shared" si="4"/>
        <v>4.33</v>
      </c>
      <c r="U7" s="3">
        <f t="shared" si="4"/>
        <v>4.33</v>
      </c>
      <c r="V7" s="3">
        <f t="shared" si="4"/>
        <v>0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-864000000000</v>
      </c>
      <c r="H8" s="2">
        <f>IFERROR(INDEX(D8:G8,COUNT(D8:G8)),"")</f>
        <v>-864000000000</v>
      </c>
      <c r="I8" s="2">
        <f t="shared" ref="I8:V8" si="5">IFERROR(INDEX(I51:I500,MATCH($C$8,$C$51:$C$500,0)),"")</f>
        <v>-2408000000000</v>
      </c>
      <c r="J8" s="2">
        <f t="shared" si="5"/>
        <v>815000000000</v>
      </c>
      <c r="K8" s="2">
        <f t="shared" si="5"/>
        <v>-1152000000000</v>
      </c>
      <c r="L8" s="2">
        <f t="shared" si="5"/>
        <v>-441000000000</v>
      </c>
      <c r="M8" s="2">
        <f t="shared" si="5"/>
        <v>-286000000000</v>
      </c>
      <c r="N8" s="2">
        <f t="shared" si="5"/>
        <v>2764000000000</v>
      </c>
      <c r="O8" s="2">
        <f t="shared" si="5"/>
        <v>-4790000000000</v>
      </c>
      <c r="P8" s="2">
        <f t="shared" si="5"/>
        <v>-4244000000000</v>
      </c>
      <c r="Q8" s="2">
        <f t="shared" si="5"/>
        <v>-1597000000000</v>
      </c>
      <c r="R8" s="2">
        <f t="shared" si="5"/>
        <v>-832000000000</v>
      </c>
      <c r="S8" s="2">
        <f t="shared" si="5"/>
        <v>-861000000000</v>
      </c>
      <c r="T8" s="2">
        <f t="shared" si="5"/>
        <v>-865000000000</v>
      </c>
      <c r="U8" s="2">
        <f t="shared" si="5"/>
        <v>-2273000000000</v>
      </c>
      <c r="V8" s="2">
        <f t="shared" si="5"/>
        <v>-1117000000000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-79.64</v>
      </c>
      <c r="H9" s="3">
        <f>IFERROR(INDEX(D9:G9,COUNT(D9:G9)),"")</f>
        <v>-79.64</v>
      </c>
      <c r="I9" s="3">
        <f t="shared" ref="I9:V9" si="6">IFERROR(INDEX(I51:I500,MATCH($C$9,$C$51:$C$500,0)),"")</f>
        <v>-221.94</v>
      </c>
      <c r="J9" s="3">
        <f t="shared" si="6"/>
        <v>94.18</v>
      </c>
      <c r="K9" s="3">
        <f t="shared" si="6"/>
        <v>-133.13999999999999</v>
      </c>
      <c r="L9" s="3">
        <f t="shared" si="6"/>
        <v>-50.97</v>
      </c>
      <c r="M9" s="3">
        <f t="shared" si="6"/>
        <v>-33.01</v>
      </c>
      <c r="N9" s="3">
        <f t="shared" si="6"/>
        <v>319.41000000000003</v>
      </c>
      <c r="O9" s="3">
        <f t="shared" si="6"/>
        <v>-830.22</v>
      </c>
      <c r="P9" s="3">
        <f t="shared" si="6"/>
        <v>-845.97</v>
      </c>
      <c r="Q9" s="3">
        <f t="shared" si="6"/>
        <v>-318.37</v>
      </c>
      <c r="R9" s="3">
        <f t="shared" si="6"/>
        <v>-192.39</v>
      </c>
      <c r="S9" s="3">
        <f t="shared" si="6"/>
        <v>-199.03</v>
      </c>
      <c r="T9" s="3">
        <f t="shared" si="6"/>
        <v>-199.98</v>
      </c>
      <c r="U9" s="3">
        <f t="shared" si="6"/>
        <v>-525.6</v>
      </c>
      <c r="V9" s="3">
        <f t="shared" si="6"/>
        <v>-1241134839.04</v>
      </c>
    </row>
    <row r="10" spans="1:22" ht="15.5" x14ac:dyDescent="0.35">
      <c r="C10" t="s">
        <v>17</v>
      </c>
      <c r="D10" s="3">
        <f ca="1">IFERROR(IF(D9=0,"",D2/D9),"")</f>
        <v>-2.4234053239578102</v>
      </c>
      <c r="I10" s="3">
        <f t="shared" ref="I10:V10" ca="1" si="7">IFERROR(IF(I9=0,"",I2/I9),"")</f>
        <v>-1.2706136793728036</v>
      </c>
      <c r="J10" s="3">
        <f t="shared" ca="1" si="7"/>
        <v>1.4122414525376936</v>
      </c>
      <c r="K10" s="3">
        <f t="shared" ca="1" si="7"/>
        <v>-1.877287066246057</v>
      </c>
      <c r="L10" s="3">
        <f t="shared" ca="1" si="7"/>
        <v>-5.5341848145968218</v>
      </c>
      <c r="M10" s="3">
        <f t="shared" ca="1" si="7"/>
        <v>-11.357558315661922</v>
      </c>
      <c r="N10" s="3">
        <f t="shared" ca="1" si="7"/>
        <v>1.1458204188973418</v>
      </c>
      <c r="O10" s="3">
        <f t="shared" ca="1" si="7"/>
        <v>-0.31395750523957505</v>
      </c>
      <c r="P10" s="3">
        <f t="shared" ca="1" si="7"/>
        <v>-0.68586652008936477</v>
      </c>
      <c r="Q10" s="3">
        <f t="shared" ca="1" si="7"/>
        <v>-0.74581430411156824</v>
      </c>
      <c r="R10" s="3">
        <f t="shared" ca="1" si="7"/>
        <v>-1.6384458651697074</v>
      </c>
      <c r="S10" s="3">
        <f t="shared" ca="1" si="7"/>
        <v>-2.4558684620408981</v>
      </c>
      <c r="T10" s="3">
        <f t="shared" ca="1" si="7"/>
        <v>-3.491717171717172</v>
      </c>
      <c r="U10" s="3">
        <f t="shared" ca="1" si="7"/>
        <v>-1.1197581811263317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1511278000000</v>
      </c>
      <c r="H11" s="2">
        <f>IFERROR(INDEX(D11:G11,COUNT(D11:G11)),"")</f>
        <v>1511278000000</v>
      </c>
      <c r="I11" s="2">
        <f t="shared" ref="I11:V11" si="8">IFERROR(INDEX(I51:I500,MATCH($C$11,$C$51:$C$500,0)),"")</f>
        <v>2077414000000</v>
      </c>
      <c r="J11" s="2">
        <f t="shared" si="8"/>
        <v>2231710000000</v>
      </c>
      <c r="K11" s="2">
        <f t="shared" si="8"/>
        <v>1670660796641</v>
      </c>
      <c r="L11" s="2">
        <f t="shared" si="8"/>
        <v>2066740880175</v>
      </c>
      <c r="M11" s="2">
        <f t="shared" si="8"/>
        <v>1582013234112</v>
      </c>
      <c r="N11" s="2">
        <f t="shared" si="8"/>
        <v>1464744192381</v>
      </c>
      <c r="O11" s="2">
        <f t="shared" si="8"/>
        <v>605990459567</v>
      </c>
      <c r="P11" s="2">
        <f t="shared" si="8"/>
        <v>339371453719</v>
      </c>
      <c r="Q11" s="2">
        <f t="shared" si="8"/>
        <v>359344248225</v>
      </c>
      <c r="R11" s="2">
        <f t="shared" si="8"/>
        <v>614510651907</v>
      </c>
      <c r="S11" s="2">
        <f t="shared" si="8"/>
        <v>381345507417</v>
      </c>
      <c r="T11" s="2">
        <f t="shared" si="8"/>
        <v>178527913359</v>
      </c>
      <c r="U11" s="2">
        <f t="shared" si="8"/>
        <v>204991036827</v>
      </c>
      <c r="V11" s="2">
        <f t="shared" si="8"/>
        <v>250813847477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24832000000000</v>
      </c>
      <c r="H12" s="2">
        <f>IFERROR(INDEX(D12:G12,COUNT(D12:G12)),"")</f>
        <v>24832000000000</v>
      </c>
      <c r="I12" s="2">
        <f t="shared" ref="I12:V12" si="9">IFERROR(INDEX(I51:I500,MATCH($C$12,$C$51:$C$500,0)),"")</f>
        <v>24501000000000</v>
      </c>
      <c r="J12" s="2">
        <f t="shared" si="9"/>
        <v>21449000000000</v>
      </c>
      <c r="K12" s="2">
        <f t="shared" si="9"/>
        <v>21423000000000</v>
      </c>
      <c r="L12" s="2">
        <f t="shared" si="9"/>
        <v>19116000000000</v>
      </c>
      <c r="M12" s="2">
        <f t="shared" si="9"/>
        <v>18264000000000</v>
      </c>
      <c r="N12" s="2">
        <f t="shared" si="9"/>
        <v>17699000000000</v>
      </c>
      <c r="O12" s="2">
        <f t="shared" si="9"/>
        <v>19663000000000</v>
      </c>
      <c r="P12" s="2">
        <f t="shared" si="9"/>
        <v>15255000000000</v>
      </c>
      <c r="Q12" s="2">
        <f t="shared" si="9"/>
        <v>10466000000000</v>
      </c>
      <c r="R12" s="2">
        <f t="shared" si="9"/>
        <v>8896000000000</v>
      </c>
      <c r="S12" s="2">
        <f t="shared" si="9"/>
        <v>8231000000000</v>
      </c>
      <c r="T12" s="2">
        <f t="shared" si="9"/>
        <v>7216000000000</v>
      </c>
      <c r="U12" s="2">
        <f t="shared" si="9"/>
        <v>6266000000000</v>
      </c>
      <c r="V12" s="2">
        <f t="shared" si="9"/>
        <v>4046000000000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26343000000000</v>
      </c>
      <c r="H13" s="2">
        <f>IFERROR(INDEX(D13:G13,COUNT(D13:G13)),"")</f>
        <v>26343000000000</v>
      </c>
      <c r="I13" s="2">
        <f t="shared" ref="I13:V13" si="10">IFERROR(INDEX(I51:I500,MATCH($C$13,$C$51:$C$500,0)),"")</f>
        <v>26579000000000</v>
      </c>
      <c r="J13" s="2">
        <f t="shared" si="10"/>
        <v>23680000000000</v>
      </c>
      <c r="K13" s="2">
        <f t="shared" si="10"/>
        <v>23093000000000</v>
      </c>
      <c r="L13" s="2">
        <f t="shared" si="10"/>
        <v>21182000000000</v>
      </c>
      <c r="M13" s="2">
        <f t="shared" si="10"/>
        <v>19846000000000</v>
      </c>
      <c r="N13" s="2">
        <f t="shared" si="10"/>
        <v>19164000000000</v>
      </c>
      <c r="O13" s="2">
        <f t="shared" si="10"/>
        <v>20269000000000</v>
      </c>
      <c r="P13" s="2">
        <f t="shared" si="10"/>
        <v>15594000000000</v>
      </c>
      <c r="Q13" s="2">
        <f t="shared" si="10"/>
        <v>10825000000000</v>
      </c>
      <c r="R13" s="2">
        <f t="shared" si="10"/>
        <v>9510000000000</v>
      </c>
      <c r="S13" s="2">
        <f t="shared" si="10"/>
        <v>8612000000000</v>
      </c>
      <c r="T13" s="2">
        <f t="shared" si="10"/>
        <v>7395000000000</v>
      </c>
      <c r="U13" s="2">
        <f t="shared" si="10"/>
        <v>6471000000000</v>
      </c>
      <c r="V13" s="2">
        <f t="shared" si="10"/>
        <v>4297000000000</v>
      </c>
    </row>
    <row r="14" spans="1:22" ht="15.5" x14ac:dyDescent="0.35">
      <c r="C14" t="s">
        <v>26</v>
      </c>
      <c r="D14" s="2">
        <f>IFERROR(INDEX(D51:D500,MATCH($C$14,$C$51:$C$500,0)),"")</f>
        <v>-210477000000</v>
      </c>
      <c r="H14" s="2">
        <f>IFERROR(SUM(D14:G14)*(4/MAX(1,COUNT(D14:G14))),"")</f>
        <v>-841908000000</v>
      </c>
      <c r="I14" s="2">
        <f t="shared" ref="I14:V14" si="11">IFERROR(INDEX(I51:I500,MATCH($C$14,$C$51:$C$500,0)),"")</f>
        <v>-880181000000</v>
      </c>
      <c r="J14" s="2">
        <f t="shared" si="11"/>
        <v>-890597000000</v>
      </c>
      <c r="K14" s="2">
        <f t="shared" si="11"/>
        <v>-816419266121</v>
      </c>
      <c r="L14" s="2">
        <f t="shared" si="11"/>
        <v>-603825322256</v>
      </c>
      <c r="M14" s="2">
        <f t="shared" si="11"/>
        <v>-681979272930</v>
      </c>
      <c r="N14" s="2">
        <f t="shared" si="11"/>
        <v>-633856675417</v>
      </c>
      <c r="O14" s="2">
        <f t="shared" si="11"/>
        <v>-548198374672</v>
      </c>
      <c r="P14" s="2">
        <f t="shared" si="11"/>
        <v>-257949250140</v>
      </c>
      <c r="Q14" s="2">
        <f t="shared" si="11"/>
        <v>-184551975435</v>
      </c>
      <c r="R14" s="2">
        <f t="shared" si="11"/>
        <v>-141590749830</v>
      </c>
      <c r="S14" s="2">
        <f t="shared" si="11"/>
        <v>-129402087094</v>
      </c>
      <c r="T14" s="2">
        <f t="shared" si="11"/>
        <v>-134867432704</v>
      </c>
      <c r="U14" s="2">
        <f t="shared" si="11"/>
        <v>-96601013952</v>
      </c>
      <c r="V14" s="2">
        <f t="shared" si="11"/>
        <v>-74953621477</v>
      </c>
    </row>
    <row r="15" spans="1:22" ht="15.5" x14ac:dyDescent="0.35">
      <c r="C15" t="s">
        <v>27</v>
      </c>
      <c r="D15" s="2">
        <f>IFERROR(INDEX(D51:D500,MATCH($C$15,$C$51:$C$500,0)),"")</f>
        <v>-35654000000</v>
      </c>
      <c r="H15" s="2">
        <f>IFERROR(SUM(D15:G15)*(4/MAX(1,COUNT(D15:G15))),"")</f>
        <v>-142616000000</v>
      </c>
      <c r="I15" s="2">
        <f t="shared" ref="I15:V15" si="12">IFERROR(INDEX(I51:I500,MATCH($C$15,$C$51:$C$500,0)),"")</f>
        <v>-127919000000</v>
      </c>
      <c r="J15" s="2">
        <f t="shared" si="12"/>
        <v>-88212000000</v>
      </c>
      <c r="K15" s="2">
        <f t="shared" si="12"/>
        <v>-59275373786</v>
      </c>
      <c r="L15" s="2">
        <f t="shared" si="12"/>
        <v>-78764345753</v>
      </c>
      <c r="M15" s="2">
        <f t="shared" si="12"/>
        <v>-7711942534</v>
      </c>
      <c r="N15" s="2">
        <f t="shared" si="12"/>
        <v>2230299024</v>
      </c>
      <c r="O15" s="2">
        <f t="shared" si="12"/>
        <v>-29341372927</v>
      </c>
      <c r="P15" s="2">
        <f t="shared" si="12"/>
        <v>-56814389129</v>
      </c>
      <c r="Q15" s="2">
        <f t="shared" si="12"/>
        <v>-49561964094</v>
      </c>
      <c r="R15" s="2">
        <f t="shared" si="12"/>
        <v>-53554752559</v>
      </c>
      <c r="S15" s="2">
        <f t="shared" si="12"/>
        <v>-49649373429</v>
      </c>
      <c r="T15" s="2">
        <f t="shared" si="12"/>
        <v>0</v>
      </c>
      <c r="U15" s="2">
        <f t="shared" si="12"/>
        <v>0</v>
      </c>
      <c r="V15" s="2">
        <f t="shared" si="12"/>
        <v>0</v>
      </c>
    </row>
    <row r="16" spans="1:22" ht="15.5" x14ac:dyDescent="0.35">
      <c r="C16" t="s">
        <v>28</v>
      </c>
      <c r="D16" s="2">
        <f>IFERROR(INDEX(D51:D500,MATCH($C$16,$C$51:$C$500,0)),"")</f>
        <v>88421000000</v>
      </c>
      <c r="H16" s="2">
        <f>IFERROR(SUM(D16:G16)*(4/MAX(1,COUNT(D16:G16))),"")</f>
        <v>353684000000</v>
      </c>
      <c r="I16" s="2">
        <f t="shared" ref="I16:V16" si="13">IFERROR(INDEX(I51:I500,MATCH($C$16,$C$51:$C$500,0)),"")</f>
        <v>153752000000</v>
      </c>
      <c r="J16" s="2">
        <f t="shared" si="13"/>
        <v>229093000000</v>
      </c>
      <c r="K16" s="2">
        <f t="shared" si="13"/>
        <v>336003654935</v>
      </c>
      <c r="L16" s="2">
        <f t="shared" si="13"/>
        <v>174217043762</v>
      </c>
      <c r="M16" s="2">
        <f t="shared" si="13"/>
        <v>-68103743334</v>
      </c>
      <c r="N16" s="2">
        <f t="shared" si="13"/>
        <v>-101146456314</v>
      </c>
      <c r="O16" s="2">
        <f t="shared" si="13"/>
        <v>78891030533</v>
      </c>
      <c r="P16" s="2">
        <f t="shared" si="13"/>
        <v>223171927927</v>
      </c>
      <c r="Q16" s="2">
        <f t="shared" si="13"/>
        <v>249532631204</v>
      </c>
      <c r="R16" s="2">
        <f t="shared" si="13"/>
        <v>200432293126</v>
      </c>
      <c r="S16" s="2">
        <f t="shared" si="13"/>
        <v>133540047951</v>
      </c>
      <c r="T16" s="2">
        <f t="shared" si="13"/>
        <v>171802402161</v>
      </c>
      <c r="U16" s="2">
        <f t="shared" si="13"/>
        <v>180869691191</v>
      </c>
      <c r="V16" s="2">
        <f t="shared" si="13"/>
        <v>148557197617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2094050000000</v>
      </c>
      <c r="H20" s="2">
        <f t="shared" ref="H20:V20" ca="1" si="14">IFERROR(H21*H2,"")</f>
        <v>2094050000000</v>
      </c>
      <c r="I20" s="2">
        <f t="shared" ca="1" si="14"/>
        <v>3059700000000</v>
      </c>
      <c r="J20" s="2">
        <f t="shared" ca="1" si="14"/>
        <v>1150492385000</v>
      </c>
      <c r="K20" s="2">
        <f t="shared" ca="1" si="14"/>
        <v>2161998300000</v>
      </c>
      <c r="L20" s="2">
        <f t="shared" ca="1" si="14"/>
        <v>2439969510000</v>
      </c>
      <c r="M20" s="2">
        <f t="shared" ca="1" si="14"/>
        <v>3242997450000</v>
      </c>
      <c r="N20" s="2">
        <f t="shared" ca="1" si="14"/>
        <v>3165783225000</v>
      </c>
      <c r="O20" s="2">
        <f t="shared" ca="1" si="14"/>
        <v>1503972426000</v>
      </c>
      <c r="P20" s="2">
        <f t="shared" ca="1" si="14"/>
        <v>2912716950000</v>
      </c>
      <c r="Q20" s="2">
        <f t="shared" ca="1" si="14"/>
        <v>1191973398000</v>
      </c>
      <c r="R20" s="2">
        <f t="shared" ca="1" si="14"/>
        <v>1364905198000</v>
      </c>
      <c r="S20" s="2">
        <f t="shared" ca="1" si="14"/>
        <v>2116467195000</v>
      </c>
      <c r="T20" s="2">
        <f t="shared" ca="1" si="14"/>
        <v>3023524688000</v>
      </c>
      <c r="U20" s="2">
        <f t="shared" ca="1" si="14"/>
        <v>2548399417000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10850000000</v>
      </c>
      <c r="H21" s="2">
        <f>IFERROR(INDEX(D21:G21,COUNT(D21:G21)),"")</f>
        <v>10850000000</v>
      </c>
      <c r="I21" s="2">
        <f t="shared" ref="I21:V21" si="15">IFERROR(INDEX(I51:I500,MATCH($C$7,$C$51:$C$500,0)),"")</f>
        <v>10850000000</v>
      </c>
      <c r="J21" s="2">
        <f t="shared" si="15"/>
        <v>8650000000</v>
      </c>
      <c r="K21" s="2">
        <f t="shared" si="15"/>
        <v>8650000000</v>
      </c>
      <c r="L21" s="2">
        <f t="shared" si="15"/>
        <v>8650000000</v>
      </c>
      <c r="M21" s="2">
        <f t="shared" si="15"/>
        <v>8650000000</v>
      </c>
      <c r="N21" s="2">
        <f t="shared" si="15"/>
        <v>8650000000</v>
      </c>
      <c r="O21" s="2">
        <f t="shared" si="15"/>
        <v>5770000000</v>
      </c>
      <c r="P21" s="2">
        <f t="shared" si="15"/>
        <v>5020000000</v>
      </c>
      <c r="Q21" s="2">
        <f t="shared" si="15"/>
        <v>5020000000</v>
      </c>
      <c r="R21" s="2">
        <f t="shared" si="15"/>
        <v>4330000000</v>
      </c>
      <c r="S21" s="2">
        <f t="shared" si="15"/>
        <v>4330000000</v>
      </c>
      <c r="T21" s="2">
        <f t="shared" si="15"/>
        <v>4330000000</v>
      </c>
      <c r="U21" s="2">
        <f t="shared" si="15"/>
        <v>4330000000</v>
      </c>
      <c r="V21" s="2">
        <f t="shared" si="15"/>
        <v>0</v>
      </c>
    </row>
    <row r="23" spans="1:22" ht="15.5" x14ac:dyDescent="0.35">
      <c r="B23" t="s">
        <v>53</v>
      </c>
      <c r="C23" t="s">
        <v>54</v>
      </c>
      <c r="D23" s="3">
        <f>IFERROR(D5/D6*100,"")</f>
        <v>4.0073222105792352</v>
      </c>
      <c r="H23" s="3">
        <f t="shared" ref="H23:V23" si="16">IFERROR(H5/H6*100,"")</f>
        <v>16.029288842316941</v>
      </c>
      <c r="I23" s="3">
        <f t="shared" si="16"/>
        <v>-0.20628482541180884</v>
      </c>
      <c r="J23" s="3">
        <f t="shared" si="16"/>
        <v>3.9531123720760704</v>
      </c>
      <c r="K23" s="3">
        <f t="shared" si="16"/>
        <v>9.3011376432196471</v>
      </c>
      <c r="L23" s="3">
        <f t="shared" si="16"/>
        <v>7.6009031546640902</v>
      </c>
      <c r="M23" s="3">
        <f t="shared" si="16"/>
        <v>5.483270495975944</v>
      </c>
      <c r="N23" s="3">
        <f t="shared" si="16"/>
        <v>-4.2239295060098829</v>
      </c>
      <c r="O23" s="3">
        <f t="shared" si="16"/>
        <v>-2.852496837267402</v>
      </c>
      <c r="P23" s="3">
        <f t="shared" si="16"/>
        <v>7.0981337044177115</v>
      </c>
      <c r="Q23" s="3">
        <f t="shared" si="16"/>
        <v>4.8438919121429738</v>
      </c>
      <c r="R23" s="3">
        <f t="shared" si="16"/>
        <v>6.0106736441130009</v>
      </c>
      <c r="S23" s="3">
        <f t="shared" si="16"/>
        <v>5.3024635414352925</v>
      </c>
      <c r="T23" s="3">
        <f t="shared" si="16"/>
        <v>5.8887360165582354</v>
      </c>
      <c r="U23" s="3">
        <f t="shared" si="16"/>
        <v>9.2562286621333598</v>
      </c>
      <c r="V23" s="3">
        <f t="shared" si="16"/>
        <v>9.809279558550358</v>
      </c>
    </row>
    <row r="24" spans="1:22" ht="15.5" x14ac:dyDescent="0.35">
      <c r="C24" t="s">
        <v>55</v>
      </c>
      <c r="D24" s="4" t="str">
        <f>IFERROR(_xlfn.RRI(5,I23,D23),"")</f>
        <v/>
      </c>
      <c r="H24" s="4">
        <f t="shared" ref="H24:V24" si="17">IFERROR(_xlfn.RRI(5,M23,H23),"")</f>
        <v>0.23929562583500275</v>
      </c>
      <c r="I24" s="4">
        <f t="shared" si="17"/>
        <v>-0.45329867802096169</v>
      </c>
      <c r="J24" s="4" t="str">
        <f t="shared" si="17"/>
        <v/>
      </c>
      <c r="K24" s="4">
        <f t="shared" si="17"/>
        <v>5.5548952568104104E-2</v>
      </c>
      <c r="L24" s="4">
        <f t="shared" si="17"/>
        <v>9.4294335366201132E-2</v>
      </c>
      <c r="M24" s="4">
        <f t="shared" si="17"/>
        <v>-1.8199374378096045E-2</v>
      </c>
      <c r="N24" s="4" t="str">
        <f t="shared" si="17"/>
        <v/>
      </c>
      <c r="O24" s="4" t="str">
        <f t="shared" si="17"/>
        <v/>
      </c>
      <c r="P24" s="4">
        <f t="shared" si="17"/>
        <v>-5.1708145363030811E-2</v>
      </c>
      <c r="Q24" s="4">
        <f t="shared" si="17"/>
        <v>-0.13161669306043822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6.78</v>
      </c>
      <c r="H25" s="3">
        <f>IFERROR(INDEX(D25:G25,COUNT(D25:G25)),"")</f>
        <v>6.78</v>
      </c>
      <c r="I25" s="3">
        <f t="shared" ref="I25:V25" si="18">IFERROR(INDEX(I51:I500,MATCH($C$25,$C$51:$C$500,0)),"")</f>
        <v>11.32</v>
      </c>
      <c r="J25" s="3">
        <f t="shared" si="18"/>
        <v>26.4</v>
      </c>
      <c r="K25" s="3">
        <f t="shared" si="18"/>
        <v>38.56</v>
      </c>
      <c r="L25" s="3">
        <f t="shared" si="18"/>
        <v>16.760000000000002</v>
      </c>
      <c r="M25" s="3">
        <f t="shared" si="18"/>
        <v>-0.71</v>
      </c>
      <c r="N25" s="3">
        <f t="shared" si="18"/>
        <v>-7.05</v>
      </c>
      <c r="O25" s="3">
        <f t="shared" si="18"/>
        <v>13.27</v>
      </c>
      <c r="P25" s="3">
        <f t="shared" si="18"/>
        <v>31.61</v>
      </c>
      <c r="Q25" s="3">
        <f t="shared" si="18"/>
        <v>38.69</v>
      </c>
      <c r="R25" s="3">
        <f t="shared" si="18"/>
        <v>31.83</v>
      </c>
      <c r="S25" s="3">
        <f t="shared" si="18"/>
        <v>18.739999999999998</v>
      </c>
      <c r="T25" s="3">
        <f t="shared" si="18"/>
        <v>28.81</v>
      </c>
      <c r="U25" s="3">
        <f t="shared" si="18"/>
        <v>31.41</v>
      </c>
      <c r="V25" s="3">
        <f t="shared" si="18"/>
        <v>129939978.61</v>
      </c>
    </row>
    <row r="26" spans="1:22" ht="15.5" x14ac:dyDescent="0.35">
      <c r="C26" t="s">
        <v>58</v>
      </c>
      <c r="D26" s="4">
        <f>IFERROR(_xlfn.RRI(5,I25,D25),"")</f>
        <v>-9.7438813289933424E-2</v>
      </c>
      <c r="H26" s="4" t="str">
        <f t="shared" ref="H26:V26" si="19">IFERROR(_xlfn.RRI(5,M25,H25),"")</f>
        <v/>
      </c>
      <c r="I26" s="4" t="str">
        <f t="shared" si="19"/>
        <v/>
      </c>
      <c r="J26" s="4">
        <f t="shared" si="19"/>
        <v>0.14748390000985157</v>
      </c>
      <c r="K26" s="4">
        <f t="shared" si="19"/>
        <v>4.0548927386713007E-2</v>
      </c>
      <c r="L26" s="4">
        <f t="shared" si="19"/>
        <v>-0.15406877307548883</v>
      </c>
      <c r="M26" s="4" t="str">
        <f t="shared" si="19"/>
        <v/>
      </c>
      <c r="N26" s="4" t="str">
        <f t="shared" si="19"/>
        <v/>
      </c>
      <c r="O26" s="4">
        <f t="shared" si="19"/>
        <v>-0.1436219388747183</v>
      </c>
      <c r="P26" s="4">
        <f t="shared" si="19"/>
        <v>1.270248618625569E-3</v>
      </c>
      <c r="Q26" s="4">
        <f t="shared" si="19"/>
        <v>-0.95048107731629139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151.33271889400922</v>
      </c>
      <c r="H27" s="3">
        <f t="shared" ref="H27:V27" si="20">IFERROR(H4/H21,"")</f>
        <v>605.33087557603687</v>
      </c>
      <c r="I27" s="3">
        <f t="shared" si="20"/>
        <v>533.19520737327184</v>
      </c>
      <c r="J27" s="3">
        <f t="shared" si="20"/>
        <v>624.85861271676299</v>
      </c>
      <c r="K27" s="3">
        <f t="shared" si="20"/>
        <v>595.88082447387285</v>
      </c>
      <c r="L27" s="3">
        <f t="shared" si="20"/>
        <v>557.85358993144507</v>
      </c>
      <c r="M27" s="3">
        <f t="shared" si="20"/>
        <v>466.98503212057801</v>
      </c>
      <c r="N27" s="3">
        <f t="shared" si="20"/>
        <v>478.93072702913292</v>
      </c>
      <c r="O27" s="3">
        <f t="shared" si="20"/>
        <v>687.35674112010395</v>
      </c>
      <c r="P27" s="3">
        <f t="shared" si="20"/>
        <v>674.01430979482075</v>
      </c>
      <c r="Q27" s="3">
        <f t="shared" si="20"/>
        <v>540.22689920737048</v>
      </c>
      <c r="R27" s="3">
        <f t="shared" si="20"/>
        <v>568.49279346351034</v>
      </c>
      <c r="S27" s="3">
        <f t="shared" si="20"/>
        <v>495.3557351983834</v>
      </c>
      <c r="T27" s="3">
        <f t="shared" si="20"/>
        <v>411.57432846050807</v>
      </c>
      <c r="U27" s="3">
        <f t="shared" si="20"/>
        <v>340.40874581870668</v>
      </c>
      <c r="V27" s="3" t="str">
        <f t="shared" si="20"/>
        <v/>
      </c>
    </row>
    <row r="28" spans="1:22" ht="15.5" x14ac:dyDescent="0.35">
      <c r="C28" t="s">
        <v>60</v>
      </c>
      <c r="D28" s="4">
        <f>IFERROR(_xlfn.RRI(5,I27,D27),"")</f>
        <v>-0.22266303647255836</v>
      </c>
      <c r="H28" s="4">
        <f t="shared" ref="H28:V28" si="21">IFERROR(_xlfn.RRI(5,M27,H27),"")</f>
        <v>5.326577673023758E-2</v>
      </c>
      <c r="I28" s="4">
        <f t="shared" si="21"/>
        <v>2.1698385673227794E-2</v>
      </c>
      <c r="J28" s="4">
        <f t="shared" si="21"/>
        <v>-1.8885006267668314E-2</v>
      </c>
      <c r="K28" s="4">
        <f t="shared" si="21"/>
        <v>-2.4340992073964118E-2</v>
      </c>
      <c r="L28" s="4">
        <f t="shared" si="21"/>
        <v>6.4421236476386312E-3</v>
      </c>
      <c r="M28" s="4">
        <f t="shared" si="21"/>
        <v>-3.8574582761472853E-2</v>
      </c>
      <c r="N28" s="4">
        <f t="shared" si="21"/>
        <v>-6.7213488964459334E-3</v>
      </c>
      <c r="O28" s="4">
        <f t="shared" si="21"/>
        <v>0.10801791822225248</v>
      </c>
      <c r="P28" s="4">
        <f t="shared" si="21"/>
        <v>0.14639341166703135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-0.40106007067137811</v>
      </c>
      <c r="I29" s="4">
        <f t="shared" si="22"/>
        <v>-0.57121212121212117</v>
      </c>
      <c r="J29" s="4">
        <f t="shared" si="22"/>
        <v>-0.31535269709543579</v>
      </c>
      <c r="K29" s="4">
        <f t="shared" si="22"/>
        <v>1.3007159904534606</v>
      </c>
      <c r="L29" s="4">
        <f t="shared" si="22"/>
        <v>-24.605633802816907</v>
      </c>
      <c r="M29" s="4">
        <f t="shared" si="22"/>
        <v>-0.89929078014184394</v>
      </c>
      <c r="N29" s="4">
        <f t="shared" si="22"/>
        <v>-1.5312735493594576</v>
      </c>
      <c r="O29" s="4">
        <f t="shared" si="22"/>
        <v>-0.58019614046187917</v>
      </c>
      <c r="P29" s="4">
        <f t="shared" si="22"/>
        <v>-0.18299302145257168</v>
      </c>
      <c r="Q29" s="4">
        <f t="shared" si="22"/>
        <v>0.21551994973295632</v>
      </c>
      <c r="R29" s="4">
        <f t="shared" si="22"/>
        <v>0.69850586979722529</v>
      </c>
      <c r="S29" s="4">
        <f t="shared" si="22"/>
        <v>-0.3495314127039223</v>
      </c>
      <c r="T29" s="4">
        <f t="shared" si="22"/>
        <v>-8.2776185928048432E-2</v>
      </c>
      <c r="U29" s="4">
        <f t="shared" si="22"/>
        <v>-0.99999975827300935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0.13528941596855973</v>
      </c>
      <c r="I30" s="4">
        <f t="shared" si="23"/>
        <v>-0.14669463375875799</v>
      </c>
      <c r="J30" s="4">
        <f t="shared" si="23"/>
        <v>4.8630174109857954E-2</v>
      </c>
      <c r="K30" s="4">
        <f t="shared" si="23"/>
        <v>6.816705176550171E-2</v>
      </c>
      <c r="L30" s="4">
        <f t="shared" si="23"/>
        <v>0.19458558960280406</v>
      </c>
      <c r="M30" s="4">
        <f t="shared" si="23"/>
        <v>-2.4942427441762925E-2</v>
      </c>
      <c r="N30" s="4">
        <f t="shared" si="23"/>
        <v>-0.3032282970722362</v>
      </c>
      <c r="O30" s="4">
        <f t="shared" si="23"/>
        <v>1.9795471893385794E-2</v>
      </c>
      <c r="P30" s="4">
        <f t="shared" si="23"/>
        <v>0.24765040538289612</v>
      </c>
      <c r="Q30" s="4">
        <f t="shared" si="23"/>
        <v>-4.9720760898183933E-2</v>
      </c>
      <c r="R30" s="4">
        <f t="shared" si="23"/>
        <v>0.14764552637275213</v>
      </c>
      <c r="S30" s="4">
        <f t="shared" si="23"/>
        <v>0.20356324713268514</v>
      </c>
      <c r="T30" s="4">
        <f t="shared" si="23"/>
        <v>0.20905920754369345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480.52</v>
      </c>
      <c r="H32" s="3">
        <f>IFERROR(INDEX(D32:G32,COUNT(D32:G32)),"")</f>
        <v>480.52</v>
      </c>
      <c r="I32" s="3">
        <f t="shared" ref="I32:V32" si="24">IFERROR(INDEX(I51:I500,MATCH($C$32,$C$51:$C$500,0)),"")</f>
        <v>461.01</v>
      </c>
      <c r="J32" s="3">
        <f t="shared" si="24"/>
        <v>522.44000000000005</v>
      </c>
      <c r="K32" s="3">
        <f t="shared" si="24"/>
        <v>501.78</v>
      </c>
      <c r="L32" s="3">
        <f t="shared" si="24"/>
        <v>450.84</v>
      </c>
      <c r="M32" s="3">
        <f t="shared" si="24"/>
        <v>412.24</v>
      </c>
      <c r="N32" s="3">
        <f t="shared" si="24"/>
        <v>388.35</v>
      </c>
      <c r="O32" s="3">
        <f t="shared" si="24"/>
        <v>515.44000000000005</v>
      </c>
      <c r="P32" s="3">
        <f t="shared" si="24"/>
        <v>508.14</v>
      </c>
      <c r="Q32" s="3">
        <f t="shared" si="24"/>
        <v>469.29</v>
      </c>
      <c r="R32" s="3">
        <f t="shared" si="24"/>
        <v>437.45</v>
      </c>
      <c r="S32" s="3">
        <f t="shared" si="24"/>
        <v>408.99</v>
      </c>
      <c r="T32" s="3">
        <f t="shared" si="24"/>
        <v>391.83</v>
      </c>
      <c r="U32" s="3">
        <f t="shared" si="24"/>
        <v>372.83</v>
      </c>
      <c r="V32" s="3">
        <f t="shared" si="24"/>
        <v>1347262985.3299999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0.33</v>
      </c>
      <c r="H33" s="3">
        <f>IFERROR(INDEX(D33:G33,COUNT(D33:G33)),"")</f>
        <v>0.33</v>
      </c>
      <c r="I33" s="3">
        <f t="shared" ref="I33:V33" si="25">IFERROR(INDEX(I51:I500,MATCH($C$33,$C$51:$C$500,0)),"")</f>
        <v>0.61</v>
      </c>
      <c r="J33" s="3">
        <f t="shared" si="25"/>
        <v>0.28999999999999998</v>
      </c>
      <c r="K33" s="3">
        <f t="shared" si="25"/>
        <v>0.56000000000000005</v>
      </c>
      <c r="L33" s="3">
        <f t="shared" si="25"/>
        <v>0.7</v>
      </c>
      <c r="M33" s="3">
        <f t="shared" si="25"/>
        <v>1.02</v>
      </c>
      <c r="N33" s="3">
        <f t="shared" si="25"/>
        <v>1.06</v>
      </c>
      <c r="O33" s="3">
        <f t="shared" si="25"/>
        <v>0.56000000000000005</v>
      </c>
      <c r="P33" s="3">
        <f t="shared" si="25"/>
        <v>1.28</v>
      </c>
      <c r="Q33" s="3">
        <f t="shared" si="25"/>
        <v>0.56000000000000005</v>
      </c>
      <c r="R33" s="3">
        <f t="shared" si="25"/>
        <v>0.72</v>
      </c>
      <c r="S33" s="3">
        <f t="shared" si="25"/>
        <v>1.2</v>
      </c>
      <c r="T33" s="3">
        <f t="shared" si="25"/>
        <v>1.78</v>
      </c>
      <c r="U33" s="3">
        <f t="shared" si="25"/>
        <v>1.58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23.45</v>
      </c>
      <c r="H34" s="3">
        <f>IFERROR(INDEX(D34:G34,COUNT(D34:G34)),"")</f>
        <v>23.45</v>
      </c>
      <c r="I34" s="3">
        <f t="shared" ref="I34:V34" si="26">IFERROR(INDEX(I51:I500,MATCH($C$34,$C$51:$C$500,0)),"")</f>
        <v>24.91</v>
      </c>
      <c r="J34" s="3">
        <f t="shared" si="26"/>
        <v>5.64</v>
      </c>
      <c r="K34" s="3">
        <f t="shared" si="26"/>
        <v>7.26</v>
      </c>
      <c r="L34" s="3">
        <f t="shared" si="26"/>
        <v>18.850000000000001</v>
      </c>
      <c r="M34" s="3">
        <f t="shared" si="26"/>
        <v>-591.54999999999995</v>
      </c>
      <c r="N34" s="3">
        <f t="shared" si="26"/>
        <v>-58.16</v>
      </c>
      <c r="O34" s="3">
        <f t="shared" si="26"/>
        <v>21.93</v>
      </c>
      <c r="P34" s="3">
        <f t="shared" si="26"/>
        <v>20.53</v>
      </c>
      <c r="Q34" s="3">
        <f t="shared" si="26"/>
        <v>6.85</v>
      </c>
      <c r="R34" s="3">
        <f t="shared" si="26"/>
        <v>9.9</v>
      </c>
      <c r="S34" s="3">
        <f t="shared" si="26"/>
        <v>26.15</v>
      </c>
      <c r="T34" s="3">
        <f t="shared" si="26"/>
        <v>24.26</v>
      </c>
      <c r="U34" s="3">
        <f t="shared" si="26"/>
        <v>18.75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1.05</v>
      </c>
      <c r="H35" s="3">
        <f>IFERROR(INDEX(D35:G35,COUNT(D35:G35)),"")</f>
        <v>1.05</v>
      </c>
      <c r="I35" s="3">
        <f t="shared" ref="I35:V35" si="27">IFERROR(INDEX(I51:I500,MATCH($C$35,$C$51:$C$500,0)),"")</f>
        <v>0.53</v>
      </c>
      <c r="J35" s="3">
        <f t="shared" si="27"/>
        <v>0.24</v>
      </c>
      <c r="K35" s="3">
        <f t="shared" si="27"/>
        <v>0.47</v>
      </c>
      <c r="L35" s="3">
        <f t="shared" si="27"/>
        <v>0.56999999999999995</v>
      </c>
      <c r="M35" s="3">
        <f t="shared" si="27"/>
        <v>0.9</v>
      </c>
      <c r="N35" s="3">
        <f t="shared" si="27"/>
        <v>0.86</v>
      </c>
      <c r="O35" s="3">
        <f t="shared" si="27"/>
        <v>0.42</v>
      </c>
      <c r="P35" s="3">
        <f t="shared" si="27"/>
        <v>0.96</v>
      </c>
      <c r="Q35" s="3">
        <f t="shared" si="27"/>
        <v>0.49</v>
      </c>
      <c r="R35" s="3">
        <f t="shared" si="27"/>
        <v>0.55000000000000004</v>
      </c>
      <c r="S35" s="3">
        <f t="shared" si="27"/>
        <v>0.99</v>
      </c>
      <c r="T35" s="3">
        <f t="shared" si="27"/>
        <v>1.7</v>
      </c>
      <c r="U35" s="3">
        <f t="shared" si="27"/>
        <v>1.73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1.29E-2</v>
      </c>
      <c r="I36" s="4">
        <f t="shared" si="28"/>
        <v>3.0899999999999997E-2</v>
      </c>
      <c r="J36" s="4">
        <f t="shared" si="28"/>
        <v>0</v>
      </c>
      <c r="K36" s="4">
        <f t="shared" si="28"/>
        <v>1.95E-2</v>
      </c>
      <c r="L36" s="4">
        <f t="shared" si="28"/>
        <v>2.98E-2</v>
      </c>
      <c r="M36" s="4">
        <f t="shared" si="28"/>
        <v>-0.35289999999999999</v>
      </c>
      <c r="N36" s="4">
        <f t="shared" si="28"/>
        <v>-3.5400000000000001E-2</v>
      </c>
      <c r="O36" s="4">
        <f t="shared" si="28"/>
        <v>0</v>
      </c>
      <c r="P36" s="4">
        <f t="shared" si="28"/>
        <v>5.4600000000000003E-2</v>
      </c>
      <c r="Q36" s="4">
        <f t="shared" si="28"/>
        <v>5.3499999999999999E-2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0.35</v>
      </c>
      <c r="I37" s="3">
        <f t="shared" si="29"/>
        <v>0.35</v>
      </c>
      <c r="J37" s="3">
        <f t="shared" si="29"/>
        <v>0</v>
      </c>
      <c r="K37" s="3">
        <f t="shared" si="29"/>
        <v>0.75</v>
      </c>
      <c r="L37" s="3">
        <f t="shared" si="29"/>
        <v>0.5</v>
      </c>
      <c r="M37" s="3">
        <f t="shared" si="29"/>
        <v>0.25</v>
      </c>
      <c r="N37" s="3">
        <f t="shared" si="29"/>
        <v>0.25</v>
      </c>
      <c r="O37" s="3">
        <f t="shared" si="29"/>
        <v>0</v>
      </c>
      <c r="P37" s="3">
        <f t="shared" si="29"/>
        <v>1</v>
      </c>
      <c r="Q37" s="3">
        <f t="shared" si="29"/>
        <v>1.2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1641960000000</v>
      </c>
      <c r="E51" s="5">
        <v>1555666000000</v>
      </c>
      <c r="F51" s="5">
        <v>1460091000000</v>
      </c>
      <c r="G51" s="5">
        <v>1376691000000</v>
      </c>
      <c r="I51" s="5">
        <v>5785168000000</v>
      </c>
      <c r="J51" s="5">
        <v>5405027000000</v>
      </c>
      <c r="K51" s="5">
        <v>5154369131699</v>
      </c>
      <c r="L51" s="5">
        <v>4825433552907</v>
      </c>
      <c r="M51" s="5">
        <v>4039420527843</v>
      </c>
      <c r="N51" s="5">
        <v>4142750788802</v>
      </c>
      <c r="O51" s="5">
        <v>3966048396263</v>
      </c>
      <c r="P51" s="5">
        <v>3383551835170</v>
      </c>
      <c r="Q51" s="5">
        <v>2711939034021</v>
      </c>
      <c r="R51" s="5">
        <v>2461573795697</v>
      </c>
      <c r="S51" s="5">
        <v>2144890333409</v>
      </c>
      <c r="T51" s="5">
        <v>1782116842234</v>
      </c>
      <c r="U51" s="5">
        <v>1473969869395</v>
      </c>
      <c r="V51" s="5">
        <v>1213459485952</v>
      </c>
    </row>
    <row r="52" spans="2:22" ht="15.5" x14ac:dyDescent="0.35">
      <c r="C52" t="s">
        <v>85</v>
      </c>
      <c r="D52" s="5">
        <v>-1023201000000</v>
      </c>
      <c r="E52" s="5">
        <v>-998050000000</v>
      </c>
      <c r="F52" s="5">
        <v>-883257000000</v>
      </c>
      <c r="G52" s="5">
        <v>-849376000000</v>
      </c>
      <c r="I52" s="5">
        <v>-3590973000000</v>
      </c>
      <c r="J52" s="5">
        <v>-3301787000000</v>
      </c>
      <c r="K52" s="5">
        <v>-3044638572376</v>
      </c>
      <c r="L52" s="5">
        <v>-2835276374528</v>
      </c>
      <c r="M52" s="5">
        <v>-2636377059168</v>
      </c>
      <c r="N52" s="5">
        <v>-2558617851988</v>
      </c>
      <c r="O52" s="5">
        <v>-2297072304242</v>
      </c>
      <c r="P52" s="5">
        <v>-1919962433215</v>
      </c>
      <c r="Q52" s="5">
        <v>-1565377781554</v>
      </c>
      <c r="R52" s="5">
        <v>-1491239976899</v>
      </c>
      <c r="S52" s="5">
        <v>-1231887610662</v>
      </c>
      <c r="T52" s="5">
        <v>-1036919613015</v>
      </c>
      <c r="U52" s="5">
        <v>-808735762594</v>
      </c>
      <c r="V52" s="5">
        <v>-621204287165</v>
      </c>
    </row>
    <row r="53" spans="2:22" ht="15.5" x14ac:dyDescent="0.35">
      <c r="C53" t="s">
        <v>86</v>
      </c>
      <c r="D53" s="5">
        <v>618759000000</v>
      </c>
      <c r="E53" s="5">
        <v>557616000000</v>
      </c>
      <c r="F53" s="5">
        <v>576834000000</v>
      </c>
      <c r="G53" s="5">
        <v>527315000000</v>
      </c>
      <c r="I53" s="5">
        <v>2194195000000</v>
      </c>
      <c r="J53" s="5">
        <v>2103240000000</v>
      </c>
      <c r="K53" s="5">
        <v>2109730559323</v>
      </c>
      <c r="L53" s="5">
        <v>1990157178379</v>
      </c>
      <c r="M53" s="5">
        <v>1403043468675</v>
      </c>
      <c r="N53" s="5">
        <v>1584132936814</v>
      </c>
      <c r="O53" s="5">
        <v>1668976092021</v>
      </c>
      <c r="P53" s="5">
        <v>1463589401955</v>
      </c>
      <c r="Q53" s="5">
        <v>1146561252467</v>
      </c>
      <c r="R53" s="5">
        <v>970333818798</v>
      </c>
      <c r="S53" s="5">
        <v>913002722747</v>
      </c>
      <c r="T53" s="5">
        <v>745197229219</v>
      </c>
      <c r="U53" s="5">
        <v>665234106801</v>
      </c>
      <c r="V53" s="5">
        <v>592255198787</v>
      </c>
    </row>
    <row r="54" spans="2:22" ht="15.5" x14ac:dyDescent="0.35">
      <c r="C54" t="s">
        <v>87</v>
      </c>
      <c r="D54" s="5">
        <v>-340237000000</v>
      </c>
      <c r="E54" s="5">
        <v>-321138000000</v>
      </c>
      <c r="F54" s="5">
        <v>-367874000000</v>
      </c>
      <c r="G54" s="5">
        <v>-244866000000</v>
      </c>
      <c r="I54" s="5">
        <v>-1224379000000</v>
      </c>
      <c r="J54" s="5">
        <v>-1066497000000</v>
      </c>
      <c r="K54" s="5">
        <v>-1016236881563</v>
      </c>
      <c r="L54" s="5">
        <v>-1257837427107</v>
      </c>
      <c r="M54" s="5">
        <v>-833570778089</v>
      </c>
      <c r="N54" s="5">
        <v>-1121828397338</v>
      </c>
      <c r="O54" s="5">
        <v>-1098933151866</v>
      </c>
      <c r="P54" s="5">
        <v>-1020224493067</v>
      </c>
      <c r="Q54" s="5">
        <v>-751194031005</v>
      </c>
      <c r="R54" s="5">
        <v>-663956086579</v>
      </c>
      <c r="S54" s="5">
        <v>-661663550202</v>
      </c>
      <c r="T54" s="5">
        <v>-443374144866</v>
      </c>
      <c r="U54" s="5">
        <v>-399194598576</v>
      </c>
      <c r="V54" s="5">
        <v>-396102657856</v>
      </c>
    </row>
    <row r="55" spans="2:22" ht="15.5" x14ac:dyDescent="0.35">
      <c r="C55" t="s">
        <v>89</v>
      </c>
      <c r="D55" s="5">
        <v>-42585000000</v>
      </c>
      <c r="E55" s="5">
        <v>-54918000000</v>
      </c>
      <c r="F55" s="5">
        <v>-83434000000</v>
      </c>
      <c r="G55" s="5">
        <v>-26865000000</v>
      </c>
      <c r="I55" s="5">
        <v>-211979000000</v>
      </c>
      <c r="J55" s="5">
        <v>-236829000000</v>
      </c>
      <c r="K55" s="5">
        <v>-174072687801</v>
      </c>
      <c r="L55" s="5">
        <v>-334628145711</v>
      </c>
      <c r="M55" s="5">
        <v>-214791676085</v>
      </c>
      <c r="N55" s="5">
        <v>-154512638764</v>
      </c>
      <c r="O55" s="5">
        <v>-189792306298</v>
      </c>
      <c r="P55" s="5">
        <v>-230577269882</v>
      </c>
      <c r="Q55" s="5">
        <v>-183691233768</v>
      </c>
      <c r="R55" s="5">
        <v>-190881187089</v>
      </c>
      <c r="S55" s="5">
        <v>-200591662930</v>
      </c>
      <c r="T55" s="5">
        <v>-121942391183</v>
      </c>
      <c r="U55" s="5">
        <v>-83241676375</v>
      </c>
      <c r="V55" s="5">
        <v>-95337115314</v>
      </c>
    </row>
    <row r="56" spans="2:22" ht="15.5" x14ac:dyDescent="0.35">
      <c r="C56" t="s">
        <v>370</v>
      </c>
      <c r="D56" s="5">
        <v>-350813000000</v>
      </c>
      <c r="E56" s="5">
        <v>-370222000000</v>
      </c>
      <c r="F56" s="5">
        <v>-359918000000</v>
      </c>
      <c r="G56" s="5">
        <v>-308826000000</v>
      </c>
      <c r="I56" s="5">
        <v>-1352547000000</v>
      </c>
      <c r="J56" s="5">
        <v>-1205405000000</v>
      </c>
      <c r="K56" s="5">
        <v>-1337577717954</v>
      </c>
      <c r="L56" s="5">
        <v>-1195682910115</v>
      </c>
      <c r="M56" s="5">
        <v>-983311879226</v>
      </c>
      <c r="N56" s="5">
        <v>-1242409504511</v>
      </c>
      <c r="O56" s="5">
        <v>-1206523868690</v>
      </c>
      <c r="P56" s="5">
        <v>-986184237378</v>
      </c>
      <c r="Q56" s="5">
        <v>-844776467341</v>
      </c>
      <c r="R56" s="5">
        <v>-712141877373</v>
      </c>
      <c r="S56" s="5">
        <v>-634968615995</v>
      </c>
      <c r="T56" s="5">
        <v>-485766237589</v>
      </c>
      <c r="U56" s="5">
        <v>-452155562623</v>
      </c>
      <c r="V56" s="5">
        <v>-413480301625</v>
      </c>
    </row>
    <row r="57" spans="2:22" ht="15.5" x14ac:dyDescent="0.35">
      <c r="C57" t="s">
        <v>95</v>
      </c>
      <c r="D57" s="5">
        <v>139294000000</v>
      </c>
      <c r="E57" s="5">
        <v>-13627000000</v>
      </c>
      <c r="F57" s="5">
        <v>-97758000000</v>
      </c>
      <c r="G57" s="5">
        <v>-65883000000</v>
      </c>
      <c r="I57" s="5">
        <v>-133383000000</v>
      </c>
      <c r="J57" s="5">
        <v>-31888000000</v>
      </c>
      <c r="K57" s="5">
        <v>111249328521</v>
      </c>
      <c r="L57" s="5">
        <v>192817613513</v>
      </c>
      <c r="M57" s="5">
        <v>232838244606</v>
      </c>
      <c r="N57" s="5">
        <v>-101684871482</v>
      </c>
      <c r="O57" s="5">
        <v>-182135347261</v>
      </c>
      <c r="P57" s="5">
        <v>38678681094</v>
      </c>
      <c r="Q57" s="5">
        <v>-72766187495</v>
      </c>
      <c r="R57" s="5">
        <v>-14752213157</v>
      </c>
      <c r="S57" s="5">
        <v>18840091770</v>
      </c>
      <c r="T57" s="5">
        <v>-18130725064</v>
      </c>
      <c r="U57" s="5">
        <v>13479730215</v>
      </c>
      <c r="V57" s="5">
        <v>1997629644</v>
      </c>
    </row>
    <row r="58" spans="2:22" ht="15.5" x14ac:dyDescent="0.35">
      <c r="C58" t="s">
        <v>90</v>
      </c>
      <c r="D58" s="5">
        <v>278522000000</v>
      </c>
      <c r="E58" s="5">
        <v>236478000000</v>
      </c>
      <c r="F58" s="5">
        <v>208960000000</v>
      </c>
      <c r="G58" s="5">
        <v>282449000000</v>
      </c>
      <c r="I58" s="5">
        <v>969816000000</v>
      </c>
      <c r="J58" s="5">
        <v>1036743000000</v>
      </c>
      <c r="K58" s="5">
        <v>1093493677760</v>
      </c>
      <c r="L58" s="5">
        <v>732319751272</v>
      </c>
      <c r="M58" s="5">
        <v>569472690586</v>
      </c>
      <c r="N58" s="5">
        <v>462304539476</v>
      </c>
      <c r="O58" s="5">
        <v>570042940155</v>
      </c>
      <c r="P58" s="5">
        <v>443364908888</v>
      </c>
      <c r="Q58" s="5">
        <v>395367221462</v>
      </c>
      <c r="R58" s="5">
        <v>306377732219</v>
      </c>
      <c r="S58" s="5">
        <v>251339172545</v>
      </c>
      <c r="T58" s="5">
        <v>301823084353</v>
      </c>
      <c r="U58" s="5">
        <v>266039508225</v>
      </c>
      <c r="V58" s="5">
        <v>196152540931</v>
      </c>
    </row>
    <row r="59" spans="2:22" ht="15.5" x14ac:dyDescent="0.35">
      <c r="C59" t="s">
        <v>91</v>
      </c>
      <c r="D59" s="5">
        <v>-190101000000</v>
      </c>
      <c r="E59" s="5">
        <v>-212368000000</v>
      </c>
      <c r="F59" s="5">
        <v>-207685000000</v>
      </c>
      <c r="G59" s="5">
        <v>-201237000000</v>
      </c>
      <c r="I59" s="5">
        <v>-816064000000</v>
      </c>
      <c r="J59" s="5">
        <v>-807650000000</v>
      </c>
      <c r="K59" s="5">
        <v>-757490022825</v>
      </c>
      <c r="L59" s="5">
        <v>-558102707510</v>
      </c>
      <c r="M59" s="5">
        <v>-637576433920</v>
      </c>
      <c r="N59" s="5">
        <v>-563450995790</v>
      </c>
      <c r="O59" s="5">
        <v>-491151909622</v>
      </c>
      <c r="P59" s="5">
        <v>-220192980961</v>
      </c>
      <c r="Q59" s="5">
        <v>-145834590258</v>
      </c>
      <c r="R59" s="5">
        <v>-105945439093</v>
      </c>
      <c r="S59" s="5">
        <v>-117799124594</v>
      </c>
      <c r="T59" s="5">
        <v>-130020682192</v>
      </c>
      <c r="U59" s="5">
        <v>-85169817034</v>
      </c>
      <c r="V59" s="5">
        <v>-47595343314</v>
      </c>
    </row>
    <row r="60" spans="2:22" ht="15.5" x14ac:dyDescent="0.35">
      <c r="C60" t="s">
        <v>372</v>
      </c>
      <c r="D60" s="5">
        <v>8225000000</v>
      </c>
      <c r="E60" s="5">
        <v>6775000000</v>
      </c>
      <c r="F60" s="5">
        <v>8323000000</v>
      </c>
      <c r="G60" s="5">
        <v>7308000000</v>
      </c>
      <c r="I60" s="5">
        <v>29798000000</v>
      </c>
      <c r="J60" s="5">
        <v>29624000000</v>
      </c>
      <c r="K60" s="5">
        <v>25503685539</v>
      </c>
      <c r="L60" s="5">
        <v>27751871365</v>
      </c>
      <c r="M60" s="5">
        <v>23015017246</v>
      </c>
      <c r="N60" s="5">
        <v>9599307496</v>
      </c>
      <c r="O60" s="5">
        <v>24886429582</v>
      </c>
      <c r="P60" s="5">
        <v>20610183373</v>
      </c>
      <c r="Q60" s="5">
        <v>9802847869</v>
      </c>
      <c r="R60" s="5">
        <v>-2099031415</v>
      </c>
      <c r="S60" s="5">
        <v>2756170859</v>
      </c>
      <c r="T60" s="5">
        <v>-5521206077</v>
      </c>
      <c r="U60" s="5">
        <v>-1545147090</v>
      </c>
      <c r="V60" s="5">
        <v>104128672</v>
      </c>
    </row>
    <row r="61" spans="2:22" ht="15.5" x14ac:dyDescent="0.35">
      <c r="C61" t="s">
        <v>93</v>
      </c>
      <c r="D61" s="5">
        <v>12151000000</v>
      </c>
      <c r="E61" s="5">
        <v>6901000000</v>
      </c>
      <c r="F61" s="5">
        <v>7937000000</v>
      </c>
      <c r="G61" s="5">
        <v>9957000000</v>
      </c>
      <c r="I61" s="5">
        <v>34319000000</v>
      </c>
      <c r="J61" s="5">
        <v>53323000000</v>
      </c>
      <c r="K61" s="5">
        <v>33425557757</v>
      </c>
      <c r="L61" s="5">
        <v>17970743381</v>
      </c>
      <c r="M61" s="5">
        <v>21387821764</v>
      </c>
      <c r="N61" s="5">
        <v>60806372131</v>
      </c>
      <c r="O61" s="5">
        <v>32160035468</v>
      </c>
      <c r="P61" s="5">
        <v>17146085806</v>
      </c>
      <c r="Q61" s="5">
        <v>28914537308</v>
      </c>
      <c r="R61" s="5">
        <v>37744342152</v>
      </c>
      <c r="S61" s="5">
        <v>8846791641</v>
      </c>
      <c r="T61" s="5">
        <v>10367956589</v>
      </c>
      <c r="U61" s="5">
        <v>12976344008</v>
      </c>
      <c r="V61" s="5">
        <v>27254149491</v>
      </c>
    </row>
    <row r="62" spans="2:22" ht="15.5" x14ac:dyDescent="0.35">
      <c r="C62" t="s">
        <v>26</v>
      </c>
      <c r="D62" s="5">
        <v>-210477000000</v>
      </c>
      <c r="E62" s="5">
        <v>-226044000000</v>
      </c>
      <c r="F62" s="5">
        <v>-223945000000</v>
      </c>
      <c r="G62" s="5">
        <v>-218502000000</v>
      </c>
      <c r="I62" s="5">
        <v>-880181000000</v>
      </c>
      <c r="J62" s="5">
        <v>-890597000000</v>
      </c>
      <c r="K62" s="5">
        <v>-816419266121</v>
      </c>
      <c r="L62" s="5">
        <v>-603825322256</v>
      </c>
      <c r="M62" s="5">
        <v>-681979272930</v>
      </c>
      <c r="N62" s="5">
        <v>-633856675417</v>
      </c>
      <c r="O62" s="5">
        <v>-548198374672</v>
      </c>
      <c r="P62" s="5">
        <v>-257949250140</v>
      </c>
      <c r="Q62" s="5">
        <v>-184551975435</v>
      </c>
      <c r="R62" s="5">
        <v>-141590749830</v>
      </c>
      <c r="S62" s="5">
        <v>-129402087094</v>
      </c>
      <c r="T62" s="5">
        <v>-134867432704</v>
      </c>
      <c r="U62" s="5">
        <v>-96601013952</v>
      </c>
      <c r="V62" s="5">
        <v>-74953621477</v>
      </c>
    </row>
    <row r="63" spans="2:22" ht="15.5" x14ac:dyDescent="0.35">
      <c r="C63" t="s">
        <v>96</v>
      </c>
      <c r="D63" s="5">
        <v>-190101000000</v>
      </c>
      <c r="E63" s="5">
        <v>-212368000000</v>
      </c>
      <c r="F63" s="5">
        <v>-207685000000</v>
      </c>
      <c r="G63" s="5">
        <v>-201237000000</v>
      </c>
      <c r="I63" s="5">
        <v>-816064000000</v>
      </c>
      <c r="J63" s="5">
        <v>-807650000000</v>
      </c>
      <c r="K63" s="5">
        <v>-757490022825</v>
      </c>
      <c r="L63" s="5">
        <v>-558102707510</v>
      </c>
      <c r="M63" s="5">
        <v>-637576433920</v>
      </c>
      <c r="N63" s="5">
        <v>-563450995790</v>
      </c>
      <c r="O63" s="5">
        <v>-491151909622</v>
      </c>
      <c r="P63" s="5">
        <v>-220192980961</v>
      </c>
      <c r="Q63" s="5">
        <v>-145834590258</v>
      </c>
      <c r="R63" s="5">
        <v>-105945439093</v>
      </c>
      <c r="S63" s="5">
        <v>-117799124594</v>
      </c>
      <c r="T63" s="5">
        <v>-130020682192</v>
      </c>
      <c r="U63" s="5">
        <v>-85169817034</v>
      </c>
      <c r="V63" s="5">
        <v>-47595343314</v>
      </c>
    </row>
    <row r="64" spans="2:22" ht="15.5" x14ac:dyDescent="0.35">
      <c r="C64" t="s">
        <v>28</v>
      </c>
      <c r="D64" s="5">
        <v>88421000000</v>
      </c>
      <c r="E64" s="5">
        <v>24110000000</v>
      </c>
      <c r="F64" s="5">
        <v>1275000000</v>
      </c>
      <c r="G64" s="5">
        <v>81212000000</v>
      </c>
      <c r="I64" s="5">
        <v>153752000000</v>
      </c>
      <c r="J64" s="5">
        <v>229093000000</v>
      </c>
      <c r="K64" s="5">
        <v>336003654935</v>
      </c>
      <c r="L64" s="5">
        <v>174217043762</v>
      </c>
      <c r="M64" s="5">
        <v>-68103743334</v>
      </c>
      <c r="N64" s="5">
        <v>-101146456314</v>
      </c>
      <c r="O64" s="5">
        <v>78891030533</v>
      </c>
      <c r="P64" s="5">
        <v>223171927927</v>
      </c>
      <c r="Q64" s="5">
        <v>249532631204</v>
      </c>
      <c r="R64" s="5">
        <v>200432293126</v>
      </c>
      <c r="S64" s="5">
        <v>133540047951</v>
      </c>
      <c r="T64" s="5">
        <v>171802402161</v>
      </c>
      <c r="U64" s="5">
        <v>180869691191</v>
      </c>
      <c r="V64" s="5">
        <v>148557197617</v>
      </c>
    </row>
    <row r="65" spans="3:22" ht="15.5" x14ac:dyDescent="0.35">
      <c r="C65" t="s">
        <v>27</v>
      </c>
      <c r="D65" s="5">
        <v>-35654000000</v>
      </c>
      <c r="E65" s="5">
        <v>-34007000000</v>
      </c>
      <c r="F65" s="5">
        <v>-19182000000</v>
      </c>
      <c r="G65" s="5">
        <v>-42942000000</v>
      </c>
      <c r="I65" s="5">
        <v>-127919000000</v>
      </c>
      <c r="J65" s="5">
        <v>-88212000000</v>
      </c>
      <c r="K65" s="5">
        <v>-59275373786</v>
      </c>
      <c r="L65" s="5">
        <v>-78764345753</v>
      </c>
      <c r="M65" s="5">
        <v>-7711942534</v>
      </c>
      <c r="N65" s="5">
        <v>2230299024</v>
      </c>
      <c r="O65" s="5">
        <v>-29341372927</v>
      </c>
      <c r="P65" s="5">
        <v>-56814389129</v>
      </c>
      <c r="Q65" s="5">
        <v>-49561964094</v>
      </c>
      <c r="R65" s="5">
        <v>-53554752559</v>
      </c>
      <c r="S65" s="5">
        <v>-49649373429</v>
      </c>
    </row>
    <row r="66" spans="3:22" ht="15.5" x14ac:dyDescent="0.35">
      <c r="C66" t="s">
        <v>373</v>
      </c>
      <c r="D66" s="5">
        <v>-2400000000</v>
      </c>
      <c r="E66" s="5">
        <v>-1261000000</v>
      </c>
      <c r="F66" s="5">
        <v>-1557000000</v>
      </c>
      <c r="G66" s="5">
        <v>-1993000000</v>
      </c>
      <c r="I66" s="5">
        <v>-6658000000</v>
      </c>
      <c r="J66" s="5">
        <v>-10580000000</v>
      </c>
      <c r="K66" s="5">
        <v>-7126633257</v>
      </c>
      <c r="L66" s="5">
        <v>-4071869156</v>
      </c>
      <c r="M66" s="5">
        <v>-4743565763</v>
      </c>
      <c r="N66" s="5">
        <v>-12742104226</v>
      </c>
      <c r="O66" s="5">
        <v>-5982407799</v>
      </c>
      <c r="P66" s="5">
        <v>-3773142894</v>
      </c>
      <c r="Q66" s="5">
        <v>-7258532470</v>
      </c>
      <c r="R66" s="5">
        <v>-7548868430</v>
      </c>
      <c r="S66" s="5">
        <v>-1769358328</v>
      </c>
    </row>
    <row r="67" spans="3:22" ht="15.5" x14ac:dyDescent="0.35">
      <c r="C67" t="s">
        <v>454</v>
      </c>
      <c r="D67" s="5">
        <v>-38054000000</v>
      </c>
      <c r="E67" s="5">
        <v>-35268000000</v>
      </c>
      <c r="F67" s="5">
        <v>-20739000000</v>
      </c>
      <c r="G67" s="5">
        <v>-44935000000</v>
      </c>
      <c r="I67" s="5">
        <v>-134577000000</v>
      </c>
      <c r="J67" s="5">
        <v>-98792000000</v>
      </c>
      <c r="K67" s="5">
        <v>-66402007043</v>
      </c>
      <c r="L67" s="5">
        <v>-82836214909</v>
      </c>
      <c r="M67" s="5">
        <v>-12455508297</v>
      </c>
      <c r="N67" s="5">
        <v>-10511805202</v>
      </c>
      <c r="O67" s="5">
        <v>-35323780726</v>
      </c>
      <c r="P67" s="5">
        <v>-60587532023</v>
      </c>
      <c r="Q67" s="5">
        <v>-56820496564</v>
      </c>
      <c r="R67" s="5">
        <v>-61103620989</v>
      </c>
      <c r="S67" s="5">
        <v>-51418731757</v>
      </c>
      <c r="T67" s="5">
        <v>-46098707706</v>
      </c>
      <c r="U67" s="5">
        <v>-45203159139</v>
      </c>
      <c r="V67" s="5">
        <v>-31846948580</v>
      </c>
    </row>
    <row r="68" spans="3:22" ht="15.5" x14ac:dyDescent="0.35">
      <c r="C68" t="s">
        <v>374</v>
      </c>
      <c r="D68" s="5">
        <v>50367000000</v>
      </c>
      <c r="E68" s="5">
        <v>-11158000000</v>
      </c>
      <c r="F68" s="5">
        <v>-19464000000</v>
      </c>
      <c r="G68" s="5">
        <v>36277000000</v>
      </c>
      <c r="I68" s="5">
        <v>19175000000</v>
      </c>
      <c r="J68" s="5">
        <v>130301000000</v>
      </c>
      <c r="K68" s="5">
        <v>269601647892</v>
      </c>
      <c r="L68" s="5">
        <v>91380828853</v>
      </c>
      <c r="M68" s="5">
        <v>-80559251631</v>
      </c>
      <c r="N68" s="5">
        <v>-111658261516</v>
      </c>
      <c r="O68" s="5">
        <v>43567249807</v>
      </c>
      <c r="P68" s="5">
        <v>162584395904</v>
      </c>
      <c r="Q68" s="5">
        <v>192712134640</v>
      </c>
      <c r="R68" s="5">
        <v>139328672137</v>
      </c>
      <c r="S68" s="5">
        <v>82121316194</v>
      </c>
      <c r="T68" s="5">
        <v>125703694455</v>
      </c>
      <c r="U68" s="5">
        <v>135666532052</v>
      </c>
      <c r="V68" s="5">
        <v>116710249037</v>
      </c>
    </row>
    <row r="69" spans="3:22" ht="15.5" x14ac:dyDescent="0.35">
      <c r="C69" t="s">
        <v>456</v>
      </c>
    </row>
    <row r="70" spans="3:22" ht="15.5" x14ac:dyDescent="0.35">
      <c r="C70" t="s">
        <v>97</v>
      </c>
      <c r="D70" s="5">
        <v>50367000000</v>
      </c>
      <c r="E70" s="5">
        <v>-11158000000</v>
      </c>
      <c r="F70" s="5">
        <v>-19464000000</v>
      </c>
      <c r="G70" s="5">
        <v>36277000000</v>
      </c>
      <c r="I70" s="5">
        <v>19175000000</v>
      </c>
      <c r="J70" s="5">
        <v>130301000000</v>
      </c>
      <c r="K70" s="5">
        <v>269601647892</v>
      </c>
      <c r="L70" s="5">
        <v>91380828853</v>
      </c>
      <c r="M70" s="5">
        <v>-80559251631</v>
      </c>
      <c r="N70" s="5">
        <v>-111658261516</v>
      </c>
      <c r="O70" s="5">
        <v>43567249807</v>
      </c>
      <c r="P70" s="5">
        <v>162584395904</v>
      </c>
      <c r="Q70" s="5">
        <v>192712134640</v>
      </c>
      <c r="R70" s="5">
        <v>139328672137</v>
      </c>
      <c r="S70" s="5">
        <v>82121316194</v>
      </c>
      <c r="T70" s="5">
        <v>125703694455</v>
      </c>
      <c r="U70" s="5">
        <v>135666532052</v>
      </c>
      <c r="V70" s="5">
        <v>116710249037</v>
      </c>
    </row>
    <row r="71" spans="3:22" ht="15.5" x14ac:dyDescent="0.35">
      <c r="C71" t="s">
        <v>98</v>
      </c>
      <c r="D71" s="5">
        <v>139294000000</v>
      </c>
      <c r="E71" s="5">
        <v>-13627000000</v>
      </c>
      <c r="F71" s="5">
        <v>-97758000000</v>
      </c>
      <c r="G71" s="5">
        <v>-65883000000</v>
      </c>
      <c r="I71" s="5">
        <v>-133383000000</v>
      </c>
      <c r="J71" s="5">
        <v>-31888000000</v>
      </c>
      <c r="K71" s="5">
        <v>111249328521</v>
      </c>
      <c r="L71" s="5">
        <v>192817613513</v>
      </c>
      <c r="M71" s="5">
        <v>232838244606</v>
      </c>
      <c r="N71" s="5">
        <v>-101684871482</v>
      </c>
      <c r="O71" s="5">
        <v>-182135347261</v>
      </c>
      <c r="P71" s="5">
        <v>38678681094</v>
      </c>
      <c r="Q71" s="5">
        <v>-72766187495</v>
      </c>
      <c r="R71" s="5">
        <v>-14752213157</v>
      </c>
      <c r="S71" s="5">
        <v>18840091770</v>
      </c>
      <c r="T71" s="5">
        <v>-18130725064</v>
      </c>
      <c r="U71" s="5">
        <v>13479730215</v>
      </c>
      <c r="V71" s="5">
        <v>1997629644</v>
      </c>
    </row>
    <row r="72" spans="3:22" ht="15.5" x14ac:dyDescent="0.35">
      <c r="C72" t="s">
        <v>457</v>
      </c>
      <c r="D72" s="5">
        <v>139294000000</v>
      </c>
      <c r="E72" s="5">
        <v>-13627000000</v>
      </c>
      <c r="F72" s="5">
        <v>-97758000000</v>
      </c>
      <c r="G72" s="5">
        <v>-65883000000</v>
      </c>
      <c r="I72" s="5">
        <v>-133383000000</v>
      </c>
      <c r="J72" s="5">
        <v>-31888000000</v>
      </c>
      <c r="K72" s="5">
        <v>111249328521</v>
      </c>
      <c r="L72" s="5">
        <v>192817613513</v>
      </c>
      <c r="M72" s="5">
        <v>232838244606</v>
      </c>
      <c r="N72" s="5">
        <v>-101684871482</v>
      </c>
      <c r="O72" s="5">
        <v>-182135347261</v>
      </c>
      <c r="P72" s="5">
        <v>38678681094</v>
      </c>
      <c r="Q72" s="5">
        <v>-72766187495</v>
      </c>
      <c r="R72" s="5">
        <v>-14752213157</v>
      </c>
      <c r="S72" s="5">
        <v>18840091770</v>
      </c>
      <c r="T72" s="5">
        <v>-18130725064</v>
      </c>
      <c r="U72" s="5">
        <v>13479730215</v>
      </c>
      <c r="V72" s="5">
        <v>1997629644</v>
      </c>
    </row>
    <row r="73" spans="3:22" ht="15.5" x14ac:dyDescent="0.35">
      <c r="C73" t="s">
        <v>99</v>
      </c>
      <c r="D73" s="5">
        <v>189661000000</v>
      </c>
      <c r="E73" s="5">
        <v>-24785000000</v>
      </c>
      <c r="F73" s="5">
        <v>-116703000000</v>
      </c>
      <c r="G73" s="5">
        <v>-30125000000</v>
      </c>
      <c r="I73" s="5">
        <v>-114208000000</v>
      </c>
      <c r="J73" s="5">
        <v>98413000000</v>
      </c>
      <c r="K73" s="5">
        <v>380349654212</v>
      </c>
      <c r="L73" s="5">
        <v>284198442366</v>
      </c>
      <c r="M73" s="5">
        <v>152693335782</v>
      </c>
      <c r="N73" s="5">
        <v>-213417370425</v>
      </c>
      <c r="O73" s="5">
        <v>-138568097454</v>
      </c>
      <c r="P73" s="5">
        <v>201263076998</v>
      </c>
      <c r="Q73" s="5">
        <v>119945947145</v>
      </c>
      <c r="R73" s="5">
        <v>124576458980</v>
      </c>
      <c r="S73" s="5">
        <v>100961407964</v>
      </c>
      <c r="T73" s="5">
        <v>107572969391</v>
      </c>
      <c r="U73" s="5">
        <v>149146262267</v>
      </c>
      <c r="V73" s="5">
        <v>118707878681</v>
      </c>
    </row>
    <row r="74" spans="3:22" ht="15.5" x14ac:dyDescent="0.35">
      <c r="C74" t="s">
        <v>100</v>
      </c>
      <c r="D74" s="5">
        <v>50367000000</v>
      </c>
      <c r="E74" s="5">
        <v>-11158000000</v>
      </c>
      <c r="F74" s="5">
        <v>-19464000000</v>
      </c>
      <c r="G74" s="5">
        <v>36277000000</v>
      </c>
      <c r="I74" s="5">
        <v>19175000000</v>
      </c>
      <c r="J74" s="5">
        <v>130301000000</v>
      </c>
      <c r="K74" s="5">
        <v>269601647892</v>
      </c>
      <c r="L74" s="5">
        <v>91380828853</v>
      </c>
      <c r="M74" s="5">
        <v>-80559251631</v>
      </c>
      <c r="N74" s="5">
        <v>-111658261516</v>
      </c>
      <c r="O74" s="5">
        <v>43567249807</v>
      </c>
      <c r="P74" s="5">
        <v>162584395904</v>
      </c>
      <c r="Q74" s="5">
        <v>192712134640</v>
      </c>
      <c r="R74" s="5">
        <v>139328672137</v>
      </c>
      <c r="S74" s="5">
        <v>82121316194</v>
      </c>
      <c r="T74" s="5">
        <v>125703694455</v>
      </c>
      <c r="U74" s="5">
        <v>135666532052</v>
      </c>
      <c r="V74" s="5">
        <v>116710249037</v>
      </c>
    </row>
    <row r="75" spans="3:22" ht="15.5" x14ac:dyDescent="0.35">
      <c r="C75" t="s">
        <v>7</v>
      </c>
      <c r="D75" s="5">
        <v>211711000000</v>
      </c>
      <c r="E75" s="5">
        <v>8713000000</v>
      </c>
      <c r="F75" s="5">
        <v>-100205000000</v>
      </c>
      <c r="G75" s="5">
        <v>-1210000000</v>
      </c>
      <c r="I75" s="5">
        <v>-10507000000</v>
      </c>
      <c r="J75" s="5">
        <v>185675000000</v>
      </c>
      <c r="K75" s="5">
        <v>440668142439</v>
      </c>
      <c r="L75" s="5">
        <v>336190339886</v>
      </c>
      <c r="M75" s="5">
        <v>208919028327</v>
      </c>
      <c r="N75" s="5">
        <v>-152245957881</v>
      </c>
      <c r="O75" s="5">
        <v>-93616330759</v>
      </c>
      <c r="P75" s="5">
        <v>197102528211</v>
      </c>
      <c r="Q75" s="5">
        <v>121398548885</v>
      </c>
      <c r="R75" s="5">
        <v>122932961087</v>
      </c>
      <c r="S75" s="5">
        <v>99883267030</v>
      </c>
      <c r="T75" s="5">
        <v>106494968887</v>
      </c>
      <c r="U75" s="5">
        <v>149322784432</v>
      </c>
      <c r="V75" s="5">
        <v>118941113358</v>
      </c>
    </row>
    <row r="76" spans="3:22" ht="15.5" x14ac:dyDescent="0.35">
      <c r="C76" t="s">
        <v>691</v>
      </c>
      <c r="D76" s="5">
        <v>-22050000000</v>
      </c>
      <c r="E76" s="5">
        <v>-33498000000</v>
      </c>
      <c r="F76" s="5">
        <v>-16498000000</v>
      </c>
      <c r="G76" s="5">
        <v>-28915000000</v>
      </c>
      <c r="I76" s="5">
        <v>-103701000000</v>
      </c>
      <c r="J76" s="5">
        <v>-87262000000</v>
      </c>
      <c r="K76" s="5">
        <v>-60318488227</v>
      </c>
      <c r="L76" s="5">
        <v>-51991897520</v>
      </c>
      <c r="M76" s="5">
        <v>-56225692545</v>
      </c>
      <c r="N76" s="5">
        <v>-61171412544</v>
      </c>
      <c r="O76" s="5">
        <v>-44951766695</v>
      </c>
      <c r="P76" s="5">
        <v>4160548787</v>
      </c>
      <c r="Q76" s="5">
        <v>-1452601740</v>
      </c>
      <c r="R76" s="5">
        <v>1643497893</v>
      </c>
      <c r="S76" s="5">
        <v>1078140934</v>
      </c>
      <c r="T76" s="5">
        <v>1078000504</v>
      </c>
      <c r="U76" s="5">
        <v>-176522165</v>
      </c>
      <c r="V76" s="5">
        <v>-233234677</v>
      </c>
    </row>
    <row r="77" spans="3:22" ht="15.5" x14ac:dyDescent="0.35">
      <c r="C77" t="s">
        <v>101</v>
      </c>
      <c r="D77" s="5">
        <v>50367000000</v>
      </c>
      <c r="E77" s="5">
        <v>-11158000000</v>
      </c>
      <c r="F77" s="5">
        <v>-19464000000</v>
      </c>
      <c r="G77" s="5">
        <v>36277000000</v>
      </c>
      <c r="I77" s="5">
        <v>19175000000</v>
      </c>
      <c r="J77" s="5">
        <v>130301000000</v>
      </c>
      <c r="K77" s="5">
        <v>269601647892</v>
      </c>
      <c r="L77" s="5">
        <v>91380828853</v>
      </c>
      <c r="M77" s="5">
        <v>-80559251631</v>
      </c>
      <c r="N77" s="5">
        <v>-111658261516</v>
      </c>
      <c r="O77" s="5">
        <v>43567249807</v>
      </c>
      <c r="P77" s="5">
        <v>162584395904</v>
      </c>
      <c r="Q77" s="5">
        <v>192712134640</v>
      </c>
      <c r="R77" s="5">
        <v>139328672137</v>
      </c>
      <c r="S77" s="5">
        <v>82121316194</v>
      </c>
      <c r="T77" s="5">
        <v>125703694455</v>
      </c>
      <c r="U77" s="5">
        <v>135666532052</v>
      </c>
      <c r="V77" s="5">
        <v>116710249037</v>
      </c>
    </row>
    <row r="78" spans="3:22" ht="15.5" x14ac:dyDescent="0.35">
      <c r="C78" t="s">
        <v>102</v>
      </c>
      <c r="D78" s="5">
        <v>189661000000</v>
      </c>
      <c r="E78" s="5">
        <v>-24785000000</v>
      </c>
      <c r="F78" s="5">
        <v>-116703000000</v>
      </c>
      <c r="G78" s="5">
        <v>-30125000000</v>
      </c>
      <c r="I78" s="5">
        <v>-114208000000</v>
      </c>
      <c r="J78" s="5">
        <v>98413000000</v>
      </c>
      <c r="K78" s="5">
        <v>380349654212</v>
      </c>
      <c r="L78" s="5">
        <v>284198442366</v>
      </c>
      <c r="M78" s="5">
        <v>152693335782</v>
      </c>
      <c r="N78" s="5">
        <v>-213417370425</v>
      </c>
      <c r="O78" s="5">
        <v>-138568097454</v>
      </c>
      <c r="P78" s="5">
        <v>201263076998</v>
      </c>
      <c r="Q78" s="5">
        <v>119945947145</v>
      </c>
      <c r="R78" s="5">
        <v>124576458980</v>
      </c>
      <c r="S78" s="5">
        <v>100961407964</v>
      </c>
      <c r="T78" s="5">
        <v>107572969391</v>
      </c>
      <c r="U78" s="5">
        <v>149146262267</v>
      </c>
      <c r="V78" s="5">
        <v>118707878681</v>
      </c>
    </row>
    <row r="79" spans="3:22" ht="15.5" x14ac:dyDescent="0.35">
      <c r="C79" t="s">
        <v>190</v>
      </c>
    </row>
    <row r="80" spans="3:22" ht="15.5" x14ac:dyDescent="0.35">
      <c r="C80" t="s">
        <v>103</v>
      </c>
      <c r="D80" s="5">
        <v>189661000000</v>
      </c>
      <c r="E80" s="5">
        <v>-24785000000</v>
      </c>
      <c r="F80" s="5">
        <v>-116703000000</v>
      </c>
      <c r="G80" s="5">
        <v>-30125000000</v>
      </c>
      <c r="I80" s="5">
        <v>-114208000000</v>
      </c>
      <c r="J80" s="5">
        <v>98413000000</v>
      </c>
      <c r="K80" s="5">
        <v>380349654212</v>
      </c>
      <c r="L80" s="5">
        <v>284198442366</v>
      </c>
      <c r="M80" s="5">
        <v>152693335782</v>
      </c>
      <c r="N80" s="5">
        <v>-213417370425</v>
      </c>
      <c r="O80" s="5">
        <v>-138568097454</v>
      </c>
      <c r="P80" s="5">
        <v>201263076998</v>
      </c>
      <c r="Q80" s="5">
        <v>119945947145</v>
      </c>
      <c r="R80" s="5">
        <v>124576458980</v>
      </c>
      <c r="S80" s="5">
        <v>100961407964</v>
      </c>
      <c r="T80" s="5">
        <v>107572969391</v>
      </c>
      <c r="U80" s="5">
        <v>149146262267</v>
      </c>
      <c r="V80" s="5">
        <v>118707878681</v>
      </c>
    </row>
    <row r="82" spans="2:22" ht="15.5" x14ac:dyDescent="0.35">
      <c r="B82" t="s">
        <v>104</v>
      </c>
      <c r="C82" t="s">
        <v>105</v>
      </c>
    </row>
    <row r="83" spans="2:22" ht="15.5" x14ac:dyDescent="0.35">
      <c r="C83" t="s">
        <v>106</v>
      </c>
    </row>
    <row r="84" spans="2:22" ht="15.5" x14ac:dyDescent="0.35">
      <c r="C84" t="s">
        <v>19</v>
      </c>
      <c r="D84" s="5">
        <v>1511278000000</v>
      </c>
      <c r="E84" s="5">
        <v>2077414000000</v>
      </c>
      <c r="F84" s="5">
        <v>1425869000000</v>
      </c>
      <c r="G84" s="5">
        <v>1511053000000</v>
      </c>
      <c r="I84" s="5">
        <v>2077414000000</v>
      </c>
      <c r="J84" s="5">
        <v>2231710000000</v>
      </c>
      <c r="K84" s="5">
        <v>1670660796641</v>
      </c>
      <c r="L84" s="5">
        <v>2066740880175</v>
      </c>
      <c r="M84" s="5">
        <v>1582013234112</v>
      </c>
      <c r="N84" s="5">
        <v>1464744192381</v>
      </c>
      <c r="O84" s="5">
        <v>605990459567</v>
      </c>
      <c r="P84" s="5">
        <v>339371453719</v>
      </c>
      <c r="Q84" s="5">
        <v>359344248225</v>
      </c>
      <c r="R84" s="5">
        <v>614510651907</v>
      </c>
      <c r="S84" s="5">
        <v>381345507417</v>
      </c>
      <c r="T84" s="5">
        <v>178527913359</v>
      </c>
      <c r="U84" s="5">
        <v>204991036827</v>
      </c>
      <c r="V84" s="5">
        <v>250813847477</v>
      </c>
    </row>
    <row r="85" spans="2:22" ht="15.5" x14ac:dyDescent="0.35">
      <c r="C85" t="s">
        <v>692</v>
      </c>
      <c r="M85" s="5">
        <v>7442670500</v>
      </c>
    </row>
    <row r="86" spans="2:22" ht="15.5" x14ac:dyDescent="0.35">
      <c r="C86" t="s">
        <v>458</v>
      </c>
    </row>
    <row r="87" spans="2:22" ht="15.5" x14ac:dyDescent="0.35">
      <c r="C87" t="s">
        <v>110</v>
      </c>
      <c r="D87" s="5">
        <v>630227000000</v>
      </c>
      <c r="E87" s="5">
        <v>591934000000</v>
      </c>
      <c r="F87" s="5">
        <v>637957000000</v>
      </c>
      <c r="G87" s="5">
        <v>640153000000</v>
      </c>
      <c r="I87" s="5">
        <v>591934000000</v>
      </c>
      <c r="J87" s="5">
        <v>525723000000</v>
      </c>
      <c r="K87" s="5">
        <v>605283286606</v>
      </c>
      <c r="L87" s="5">
        <v>518199487897</v>
      </c>
      <c r="M87" s="5">
        <v>304527339066</v>
      </c>
      <c r="N87" s="5">
        <v>297221458705</v>
      </c>
      <c r="O87" s="5">
        <v>266301427726</v>
      </c>
      <c r="P87" s="5">
        <v>221368057939</v>
      </c>
      <c r="Q87" s="5">
        <v>158213691508</v>
      </c>
      <c r="R87" s="5">
        <v>98953704246</v>
      </c>
      <c r="S87" s="5">
        <v>67577407261</v>
      </c>
      <c r="T87" s="5">
        <v>59216729845</v>
      </c>
      <c r="U87" s="5">
        <v>68231620918</v>
      </c>
      <c r="V87" s="5">
        <v>43962668434</v>
      </c>
    </row>
    <row r="88" spans="2:22" ht="15.5" x14ac:dyDescent="0.35">
      <c r="C88" t="s">
        <v>107</v>
      </c>
      <c r="D88" s="5">
        <v>22857000000</v>
      </c>
      <c r="E88" s="5">
        <v>19608000000</v>
      </c>
      <c r="F88" s="5">
        <v>34405000000</v>
      </c>
      <c r="G88" s="5">
        <v>10414000000</v>
      </c>
      <c r="I88" s="5">
        <v>19608000000</v>
      </c>
      <c r="J88" s="5">
        <v>8103000000</v>
      </c>
      <c r="K88" s="5">
        <v>9410581808</v>
      </c>
      <c r="L88" s="5">
        <v>14342534711</v>
      </c>
      <c r="M88" s="5">
        <v>16500007484</v>
      </c>
      <c r="N88" s="5">
        <v>32891675915</v>
      </c>
      <c r="O88" s="5">
        <v>36796504093</v>
      </c>
      <c r="P88" s="5">
        <v>97424535613</v>
      </c>
      <c r="Q88" s="5">
        <v>5720044737</v>
      </c>
      <c r="R88" s="5">
        <v>6696017420</v>
      </c>
      <c r="S88" s="5">
        <v>119692829592</v>
      </c>
      <c r="T88" s="5">
        <v>127127578385</v>
      </c>
      <c r="U88" s="5">
        <v>42132738412</v>
      </c>
      <c r="V88" s="5">
        <v>42756285115</v>
      </c>
    </row>
    <row r="89" spans="2:22" ht="15.5" x14ac:dyDescent="0.35">
      <c r="C89" t="s">
        <v>108</v>
      </c>
      <c r="D89" s="5">
        <v>261968000000</v>
      </c>
      <c r="E89" s="5">
        <v>231707000000</v>
      </c>
      <c r="F89" s="5">
        <v>215845000000</v>
      </c>
      <c r="G89" s="5">
        <v>171353000000</v>
      </c>
      <c r="I89" s="5">
        <v>231707000000</v>
      </c>
      <c r="J89" s="5">
        <v>219633000000</v>
      </c>
      <c r="K89" s="5">
        <v>143605159664</v>
      </c>
      <c r="L89" s="5">
        <v>139295322186</v>
      </c>
      <c r="M89" s="5">
        <v>110566582787</v>
      </c>
      <c r="N89" s="5">
        <v>69314127385</v>
      </c>
      <c r="O89" s="5">
        <v>76396719682</v>
      </c>
      <c r="P89" s="5">
        <v>84945736580</v>
      </c>
      <c r="Q89" s="5">
        <v>60915203522</v>
      </c>
      <c r="R89" s="5">
        <v>74090768663</v>
      </c>
      <c r="S89" s="5">
        <v>50185504065</v>
      </c>
      <c r="T89" s="5">
        <v>71653944624</v>
      </c>
      <c r="U89" s="5">
        <v>27964253485</v>
      </c>
      <c r="V89" s="5">
        <v>19329072633</v>
      </c>
    </row>
    <row r="90" spans="2:22" ht="15.5" x14ac:dyDescent="0.35">
      <c r="C90" t="s">
        <v>111</v>
      </c>
      <c r="D90" s="5">
        <v>630227000000</v>
      </c>
      <c r="E90" s="5">
        <v>591934000000</v>
      </c>
      <c r="F90" s="5">
        <v>637957000000</v>
      </c>
      <c r="G90" s="5">
        <v>640153000000</v>
      </c>
      <c r="I90" s="5">
        <v>591934000000</v>
      </c>
      <c r="J90" s="5">
        <v>525723000000</v>
      </c>
      <c r="K90" s="5">
        <v>605283286606</v>
      </c>
      <c r="L90" s="5">
        <v>518199487897</v>
      </c>
      <c r="M90" s="5">
        <v>304527339066</v>
      </c>
      <c r="N90" s="5">
        <v>297221458705</v>
      </c>
      <c r="O90" s="5">
        <v>266301427726</v>
      </c>
      <c r="P90" s="5">
        <v>221368057939</v>
      </c>
      <c r="Q90" s="5">
        <v>158213691508</v>
      </c>
      <c r="R90" s="5">
        <v>98953704246</v>
      </c>
      <c r="S90" s="5">
        <v>67577407261</v>
      </c>
      <c r="T90" s="5">
        <v>59216729845</v>
      </c>
      <c r="U90" s="5">
        <v>68231620918</v>
      </c>
      <c r="V90" s="5">
        <v>43962668434</v>
      </c>
    </row>
    <row r="91" spans="2:22" ht="15.5" x14ac:dyDescent="0.35">
      <c r="C91" t="s">
        <v>505</v>
      </c>
      <c r="D91" s="5">
        <v>9339656000000</v>
      </c>
      <c r="E91" s="5">
        <v>9029845000000</v>
      </c>
      <c r="F91" s="5">
        <v>8449331000000</v>
      </c>
      <c r="G91" s="5">
        <v>8169115000000</v>
      </c>
      <c r="I91" s="5">
        <v>9029845000000</v>
      </c>
      <c r="J91" s="5">
        <v>7165658000000</v>
      </c>
      <c r="K91" s="5">
        <v>7221012601925</v>
      </c>
      <c r="L91" s="5">
        <v>6700186821078</v>
      </c>
      <c r="M91" s="5">
        <v>6070411288888</v>
      </c>
      <c r="N91" s="5">
        <v>5872454650405</v>
      </c>
      <c r="O91" s="5">
        <v>8392712251935</v>
      </c>
      <c r="P91" s="5">
        <v>7294589923971</v>
      </c>
      <c r="Q91" s="5">
        <v>5527295523110</v>
      </c>
      <c r="R91" s="5">
        <v>4847509362876</v>
      </c>
      <c r="S91" s="5">
        <v>3894121843481</v>
      </c>
      <c r="T91" s="5">
        <v>3383061331558</v>
      </c>
      <c r="U91" s="5">
        <v>3400079651583</v>
      </c>
      <c r="V91" s="5">
        <v>2076077950933</v>
      </c>
    </row>
    <row r="92" spans="2:22" ht="15.5" x14ac:dyDescent="0.35">
      <c r="C92" t="s">
        <v>112</v>
      </c>
      <c r="M92" s="5">
        <v>107802154685</v>
      </c>
      <c r="N92" s="5">
        <v>24120208422</v>
      </c>
      <c r="O92" s="5">
        <v>20897875356</v>
      </c>
    </row>
    <row r="93" spans="2:22" ht="15.5" x14ac:dyDescent="0.35">
      <c r="C93" t="s">
        <v>113</v>
      </c>
      <c r="M93" s="5">
        <v>107802154685</v>
      </c>
      <c r="N93" s="5">
        <v>24120208422</v>
      </c>
      <c r="O93" s="5">
        <v>20897875356</v>
      </c>
    </row>
    <row r="94" spans="2:22" ht="15.5" x14ac:dyDescent="0.35">
      <c r="C94" t="s">
        <v>114</v>
      </c>
      <c r="D94" s="5">
        <v>111832000000</v>
      </c>
      <c r="E94" s="5">
        <v>186924000000</v>
      </c>
      <c r="F94" s="5">
        <v>223767000000</v>
      </c>
      <c r="G94" s="5">
        <v>210940000000</v>
      </c>
      <c r="I94" s="5">
        <v>186924000000</v>
      </c>
      <c r="J94" s="5">
        <v>174773000000</v>
      </c>
      <c r="K94" s="5">
        <v>159541979567</v>
      </c>
      <c r="L94" s="5">
        <v>61389880225</v>
      </c>
      <c r="M94" s="5">
        <v>50435306606</v>
      </c>
      <c r="N94" s="5">
        <v>82300449809</v>
      </c>
      <c r="O94" s="5">
        <v>54448396908</v>
      </c>
      <c r="P94" s="5">
        <v>44280029152</v>
      </c>
      <c r="Q94" s="5">
        <v>33906870270</v>
      </c>
      <c r="R94" s="5">
        <v>60189735443</v>
      </c>
      <c r="S94" s="5">
        <v>50829982705</v>
      </c>
      <c r="T94" s="5">
        <v>27648372764</v>
      </c>
      <c r="U94" s="5">
        <v>20905701867</v>
      </c>
      <c r="V94" s="5">
        <v>20483783006</v>
      </c>
    </row>
    <row r="95" spans="2:22" ht="15.5" x14ac:dyDescent="0.35">
      <c r="C95" t="s">
        <v>507</v>
      </c>
      <c r="K95" s="5">
        <v>17390000000</v>
      </c>
    </row>
    <row r="96" spans="2:22" ht="15.5" x14ac:dyDescent="0.35">
      <c r="C96" t="s">
        <v>95</v>
      </c>
      <c r="D96" s="5">
        <v>148837000000</v>
      </c>
      <c r="E96" s="5">
        <v>10649000000</v>
      </c>
      <c r="F96" s="5">
        <v>25901000000</v>
      </c>
      <c r="G96" s="5">
        <v>125538000000</v>
      </c>
      <c r="I96" s="5">
        <v>10649000000</v>
      </c>
      <c r="J96" s="5">
        <v>144012000000</v>
      </c>
      <c r="K96" s="5">
        <v>205293181771</v>
      </c>
      <c r="L96" s="5">
        <v>98323181232</v>
      </c>
      <c r="M96" s="5">
        <v>-92857744861</v>
      </c>
      <c r="N96" s="5">
        <v>-307907497175</v>
      </c>
      <c r="O96" s="5">
        <v>-204063345504</v>
      </c>
      <c r="P96" s="5">
        <v>-33893047547</v>
      </c>
      <c r="Q96" s="5">
        <v>-73678018085</v>
      </c>
      <c r="R96" s="5">
        <v>-991754771</v>
      </c>
      <c r="S96" s="5">
        <v>13740129023</v>
      </c>
      <c r="T96" s="5">
        <v>-4395458200</v>
      </c>
      <c r="U96" s="5">
        <v>13715534904</v>
      </c>
      <c r="V96" s="5">
        <v>1211877780988</v>
      </c>
    </row>
    <row r="97" spans="3:22" ht="15.5" x14ac:dyDescent="0.35">
      <c r="C97" t="s">
        <v>115</v>
      </c>
      <c r="D97" s="5">
        <v>10507004000000</v>
      </c>
      <c r="E97" s="5">
        <v>10922822000000</v>
      </c>
      <c r="F97" s="5">
        <v>10223511000000</v>
      </c>
      <c r="G97" s="5">
        <v>10156293000000</v>
      </c>
      <c r="I97" s="5">
        <v>10922822000000</v>
      </c>
      <c r="J97" s="5">
        <v>10200830000000</v>
      </c>
      <c r="K97" s="5">
        <v>9786373117617</v>
      </c>
      <c r="L97" s="5">
        <v>9348909743155</v>
      </c>
      <c r="M97" s="5">
        <v>8622455431795</v>
      </c>
      <c r="N97" s="5">
        <v>8268647779762</v>
      </c>
      <c r="O97" s="5">
        <v>7588263288283</v>
      </c>
      <c r="P97" s="5">
        <v>6953329452239</v>
      </c>
      <c r="Q97" s="5">
        <v>5336888167363</v>
      </c>
      <c r="R97" s="5">
        <v>5191542610712</v>
      </c>
      <c r="S97" s="5">
        <v>5022303199245</v>
      </c>
      <c r="T97" s="5">
        <v>4427318879962</v>
      </c>
      <c r="U97" s="5">
        <v>3416906663131</v>
      </c>
      <c r="V97" s="5">
        <v>2561343602777</v>
      </c>
    </row>
    <row r="98" spans="3:22" ht="15.5" x14ac:dyDescent="0.35">
      <c r="C98" t="s">
        <v>116</v>
      </c>
    </row>
    <row r="99" spans="3:22" ht="15.5" x14ac:dyDescent="0.35">
      <c r="C99" t="s">
        <v>510</v>
      </c>
      <c r="D99" s="5">
        <v>632452000000</v>
      </c>
      <c r="E99" s="5">
        <v>624245000000</v>
      </c>
      <c r="F99" s="5">
        <v>621800000000</v>
      </c>
      <c r="G99" s="5">
        <v>618897000000</v>
      </c>
      <c r="I99" s="5">
        <v>624245000000</v>
      </c>
      <c r="J99" s="5">
        <v>603895000000</v>
      </c>
      <c r="K99" s="5">
        <v>579531361153</v>
      </c>
      <c r="L99" s="5">
        <v>540567247000</v>
      </c>
      <c r="M99" s="5">
        <v>503073347939</v>
      </c>
      <c r="N99" s="5">
        <v>552387893152</v>
      </c>
      <c r="O99" s="5">
        <v>508485089260</v>
      </c>
      <c r="P99" s="5">
        <v>425845002834</v>
      </c>
      <c r="Q99" s="5">
        <v>363967586624</v>
      </c>
      <c r="R99" s="5">
        <v>397551698218</v>
      </c>
      <c r="S99" s="5">
        <v>265857302518</v>
      </c>
      <c r="T99" s="5">
        <v>158086678760</v>
      </c>
      <c r="U99" s="5">
        <v>45953041890</v>
      </c>
      <c r="V99" s="5">
        <v>54377384868</v>
      </c>
    </row>
    <row r="100" spans="3:22" ht="15.5" x14ac:dyDescent="0.35">
      <c r="C100" t="s">
        <v>117</v>
      </c>
      <c r="D100" s="5">
        <v>168728000000</v>
      </c>
      <c r="E100" s="5">
        <v>192274000000</v>
      </c>
      <c r="F100" s="5">
        <v>175001000000</v>
      </c>
      <c r="G100" s="5">
        <v>160629000000</v>
      </c>
      <c r="I100" s="5">
        <v>192274000000</v>
      </c>
      <c r="J100" s="5">
        <v>179735000000</v>
      </c>
      <c r="K100" s="5">
        <v>164048995242</v>
      </c>
      <c r="L100" s="5">
        <v>126064935191</v>
      </c>
      <c r="M100" s="5">
        <v>156623949250</v>
      </c>
      <c r="N100" s="5">
        <v>157835043733</v>
      </c>
      <c r="O100" s="5">
        <v>113127963837</v>
      </c>
      <c r="P100" s="5">
        <v>22517900454</v>
      </c>
      <c r="Q100" s="5">
        <v>23745171645</v>
      </c>
      <c r="R100" s="5">
        <v>15826867231</v>
      </c>
      <c r="S100" s="5">
        <v>14786499305</v>
      </c>
      <c r="T100" s="5">
        <v>17329542576</v>
      </c>
      <c r="U100" s="5">
        <v>16132651276</v>
      </c>
      <c r="V100" s="5">
        <v>23750419150</v>
      </c>
    </row>
    <row r="101" spans="3:22" ht="15.5" x14ac:dyDescent="0.35">
      <c r="C101" t="s">
        <v>118</v>
      </c>
      <c r="D101" s="5">
        <v>11291428000000</v>
      </c>
      <c r="E101" s="5">
        <v>11079765000000</v>
      </c>
      <c r="F101" s="5">
        <v>10898498000000</v>
      </c>
      <c r="G101" s="5">
        <v>10409089000000</v>
      </c>
      <c r="I101" s="5">
        <v>11079765000000</v>
      </c>
      <c r="J101" s="5">
        <v>10006413000000</v>
      </c>
      <c r="K101" s="5">
        <v>9857788221485</v>
      </c>
      <c r="L101" s="5">
        <v>9525476462357</v>
      </c>
      <c r="M101" s="5">
        <v>8976667999601</v>
      </c>
      <c r="N101" s="5">
        <v>8197218014829</v>
      </c>
      <c r="O101" s="5">
        <v>7601630973344</v>
      </c>
      <c r="P101" s="5">
        <v>5062236875916</v>
      </c>
      <c r="Q101" s="5">
        <v>2701487249909</v>
      </c>
      <c r="R101" s="5">
        <v>1934034241203</v>
      </c>
      <c r="S101" s="5">
        <v>1749741868811</v>
      </c>
      <c r="T101" s="5">
        <v>1611673828096</v>
      </c>
      <c r="U101" s="5">
        <v>1283037463558</v>
      </c>
      <c r="V101" s="5">
        <v>941873178483</v>
      </c>
    </row>
    <row r="102" spans="3:22" ht="15.5" x14ac:dyDescent="0.35">
      <c r="C102" t="s">
        <v>376</v>
      </c>
      <c r="D102" s="5">
        <v>778186000000</v>
      </c>
      <c r="E102" s="5">
        <v>769656000000</v>
      </c>
      <c r="F102" s="5">
        <v>604277000000</v>
      </c>
      <c r="G102" s="5">
        <v>576766000000</v>
      </c>
      <c r="I102" s="5">
        <v>769656000000</v>
      </c>
      <c r="J102" s="5">
        <v>576766000000</v>
      </c>
      <c r="K102" s="5">
        <v>549898400000</v>
      </c>
    </row>
    <row r="103" spans="3:22" ht="15.5" x14ac:dyDescent="0.35">
      <c r="C103" t="s">
        <v>120</v>
      </c>
      <c r="D103" s="5">
        <v>22642598000000</v>
      </c>
      <c r="E103" s="5">
        <v>21978812000000</v>
      </c>
      <c r="F103" s="5">
        <v>21057952000000</v>
      </c>
      <c r="G103" s="5">
        <v>20218844000000</v>
      </c>
      <c r="I103" s="5">
        <v>21978812000000</v>
      </c>
      <c r="J103" s="5">
        <v>19209792000000</v>
      </c>
      <c r="K103" s="5">
        <v>18925187895995</v>
      </c>
      <c r="L103" s="5">
        <v>17580549268992</v>
      </c>
      <c r="M103" s="5">
        <v>16092938894733</v>
      </c>
      <c r="N103" s="5">
        <v>15371231552396</v>
      </c>
      <c r="O103" s="5">
        <v>16707877044445</v>
      </c>
      <c r="P103" s="5">
        <v>13047657598190</v>
      </c>
      <c r="Q103" s="5">
        <v>8675401242332</v>
      </c>
      <c r="R103" s="5">
        <v>7277466414268</v>
      </c>
      <c r="S103" s="5">
        <v>6112352095636</v>
      </c>
      <c r="T103" s="5">
        <v>5299979617914</v>
      </c>
      <c r="U103" s="5">
        <v>4883629672050</v>
      </c>
      <c r="V103" s="5">
        <v>3115562230548</v>
      </c>
    </row>
    <row r="104" spans="3:22" ht="15.5" x14ac:dyDescent="0.35">
      <c r="C104" t="s">
        <v>121</v>
      </c>
      <c r="D104" s="5">
        <v>33149602000000</v>
      </c>
      <c r="E104" s="5">
        <v>32901634000000</v>
      </c>
      <c r="F104" s="5">
        <v>31281463000000</v>
      </c>
      <c r="G104" s="5">
        <v>30375137000000</v>
      </c>
      <c r="I104" s="5">
        <v>32901634000000</v>
      </c>
      <c r="J104" s="5">
        <v>29410622000000</v>
      </c>
      <c r="K104" s="5">
        <v>28711561013612</v>
      </c>
      <c r="L104" s="5">
        <v>26929459012147</v>
      </c>
      <c r="M104" s="5">
        <v>24715394326528</v>
      </c>
      <c r="N104" s="5">
        <v>23639879332158</v>
      </c>
      <c r="O104" s="5">
        <v>24296140332728</v>
      </c>
      <c r="P104" s="5">
        <v>20000987050429</v>
      </c>
      <c r="Q104" s="5">
        <v>14012289409695</v>
      </c>
      <c r="R104" s="5">
        <v>12469009024980</v>
      </c>
      <c r="S104" s="5">
        <v>11134655294881</v>
      </c>
      <c r="T104" s="5">
        <v>9727298497876</v>
      </c>
      <c r="U104" s="5">
        <v>8300536335181</v>
      </c>
      <c r="V104" s="5">
        <v>5676905833325</v>
      </c>
    </row>
    <row r="105" spans="3:22" ht="15.5" x14ac:dyDescent="0.35">
      <c r="C105" t="s">
        <v>122</v>
      </c>
    </row>
    <row r="106" spans="3:22" ht="15.5" x14ac:dyDescent="0.35">
      <c r="C106" t="s">
        <v>123</v>
      </c>
    </row>
    <row r="107" spans="3:22" ht="15.5" x14ac:dyDescent="0.35">
      <c r="C107" t="s">
        <v>124</v>
      </c>
      <c r="D107" s="5">
        <v>12881338000000</v>
      </c>
      <c r="E107" s="5">
        <v>13181243000000</v>
      </c>
      <c r="F107" s="5">
        <v>12537841000000</v>
      </c>
      <c r="G107" s="5">
        <v>12248938000000</v>
      </c>
      <c r="I107" s="5">
        <v>13181243000000</v>
      </c>
      <c r="J107" s="5">
        <v>11432317000000</v>
      </c>
      <c r="K107" s="5">
        <v>10691776613770</v>
      </c>
      <c r="L107" s="5">
        <v>13085783484765</v>
      </c>
      <c r="M107" s="5">
        <v>10425774038841</v>
      </c>
      <c r="N107" s="5">
        <v>9619428981410</v>
      </c>
      <c r="O107" s="5">
        <v>8994809317527</v>
      </c>
      <c r="P107" s="5">
        <v>10219692647961</v>
      </c>
      <c r="Q107" s="5">
        <v>6512538173572</v>
      </c>
      <c r="R107" s="5">
        <v>5269002998880</v>
      </c>
      <c r="S107" s="5">
        <v>5174770279397</v>
      </c>
      <c r="T107" s="5">
        <v>4271148451048</v>
      </c>
      <c r="U107" s="5">
        <v>2777076287012</v>
      </c>
      <c r="V107" s="5">
        <v>1446721437959</v>
      </c>
    </row>
    <row r="108" spans="3:22" ht="15.5" x14ac:dyDescent="0.35">
      <c r="C108" t="s">
        <v>125</v>
      </c>
      <c r="D108" s="5">
        <v>2402564000000</v>
      </c>
      <c r="E108" s="5">
        <v>4771635000000</v>
      </c>
      <c r="F108" s="5">
        <v>4647236000000</v>
      </c>
      <c r="G108" s="5">
        <v>4700324000000</v>
      </c>
      <c r="I108" s="5">
        <v>4771635000000</v>
      </c>
      <c r="J108" s="5">
        <v>2517875000000</v>
      </c>
      <c r="K108" s="5">
        <v>3555815325047</v>
      </c>
      <c r="L108" s="5">
        <v>4252239661880</v>
      </c>
      <c r="M108" s="5">
        <v>2431812500000</v>
      </c>
      <c r="N108" s="5">
        <v>2050538000000</v>
      </c>
      <c r="O108" s="5">
        <v>2171619732294</v>
      </c>
      <c r="P108" s="5">
        <v>2908972585522</v>
      </c>
      <c r="Q108" s="5">
        <v>800618011667</v>
      </c>
      <c r="R108" s="5">
        <v>1018864232399</v>
      </c>
      <c r="S108" s="5">
        <v>1132424654991</v>
      </c>
      <c r="T108" s="5">
        <v>856926361651</v>
      </c>
      <c r="U108" s="5">
        <v>689449821503</v>
      </c>
      <c r="V108" s="5">
        <v>241914569125</v>
      </c>
    </row>
    <row r="109" spans="3:22" ht="15.5" x14ac:dyDescent="0.35">
      <c r="C109" t="s">
        <v>127</v>
      </c>
    </row>
    <row r="110" spans="3:22" ht="15.5" x14ac:dyDescent="0.35">
      <c r="C110" t="s">
        <v>128</v>
      </c>
      <c r="D110" s="5">
        <v>540664000000</v>
      </c>
      <c r="E110" s="5">
        <v>362662000000</v>
      </c>
      <c r="F110" s="5">
        <v>579178000000</v>
      </c>
      <c r="G110" s="5">
        <v>509241000000</v>
      </c>
      <c r="I110" s="5">
        <v>362662000000</v>
      </c>
      <c r="J110" s="5">
        <v>277465000000</v>
      </c>
      <c r="K110" s="5">
        <v>212282550381</v>
      </c>
      <c r="L110" s="5">
        <v>331547556418</v>
      </c>
      <c r="M110" s="5">
        <v>487360784971</v>
      </c>
      <c r="N110" s="5">
        <v>233417920288</v>
      </c>
      <c r="O110" s="5">
        <v>165464560799</v>
      </c>
      <c r="P110" s="5">
        <v>1054039623755</v>
      </c>
      <c r="Q110" s="5">
        <v>329568330815</v>
      </c>
      <c r="R110" s="5">
        <v>193344295791</v>
      </c>
      <c r="S110" s="5">
        <v>70104099229</v>
      </c>
      <c r="T110" s="5">
        <v>29578956899</v>
      </c>
      <c r="U110" s="5">
        <v>40442735347</v>
      </c>
      <c r="V110" s="5">
        <v>37362955576</v>
      </c>
    </row>
    <row r="111" spans="3:22" ht="15.5" x14ac:dyDescent="0.35">
      <c r="C111" t="s">
        <v>129</v>
      </c>
    </row>
    <row r="112" spans="3:22" ht="15.5" x14ac:dyDescent="0.35">
      <c r="C112" t="s">
        <v>130</v>
      </c>
      <c r="D112" s="5">
        <v>284825000000</v>
      </c>
      <c r="E112" s="5">
        <v>251315000000</v>
      </c>
      <c r="F112" s="5">
        <v>250250000000</v>
      </c>
      <c r="G112" s="5">
        <v>181767000000</v>
      </c>
      <c r="I112" s="5">
        <v>251315000000</v>
      </c>
      <c r="J112" s="5">
        <v>227736000000</v>
      </c>
      <c r="K112" s="5">
        <v>153015741472</v>
      </c>
      <c r="L112" s="5">
        <v>153637856897</v>
      </c>
      <c r="M112" s="5">
        <v>127066590271</v>
      </c>
      <c r="N112" s="5">
        <v>102205803300</v>
      </c>
      <c r="O112" s="5">
        <v>113193223775</v>
      </c>
      <c r="P112" s="5">
        <v>182370272193</v>
      </c>
      <c r="Q112" s="5">
        <v>66635248259</v>
      </c>
      <c r="R112" s="5">
        <v>80786786083</v>
      </c>
      <c r="S112" s="5">
        <v>169878333657</v>
      </c>
      <c r="T112" s="5">
        <v>198781523009</v>
      </c>
      <c r="U112" s="5">
        <v>70096991897</v>
      </c>
      <c r="V112" s="5">
        <v>62085357748</v>
      </c>
    </row>
    <row r="113" spans="3:22" ht="15.5" x14ac:dyDescent="0.35">
      <c r="C113" t="s">
        <v>132</v>
      </c>
      <c r="D113" s="5">
        <v>283648000000</v>
      </c>
      <c r="E113" s="5">
        <v>277420000000</v>
      </c>
      <c r="F113" s="5">
        <v>269629000000</v>
      </c>
      <c r="G113" s="5">
        <v>240406000000</v>
      </c>
      <c r="I113" s="5">
        <v>277420000000</v>
      </c>
      <c r="J113" s="5">
        <v>264220000000</v>
      </c>
      <c r="K113" s="5">
        <v>272801059515</v>
      </c>
      <c r="L113" s="5">
        <v>233162419959</v>
      </c>
      <c r="M113" s="5">
        <v>263065861267</v>
      </c>
      <c r="N113" s="5">
        <v>214203789509</v>
      </c>
      <c r="O113" s="5">
        <v>205634834850</v>
      </c>
      <c r="P113" s="5">
        <v>126937315544</v>
      </c>
      <c r="Q113" s="5">
        <v>116615458780</v>
      </c>
      <c r="R113" s="5">
        <v>108033118696</v>
      </c>
      <c r="S113" s="5">
        <v>84284139315</v>
      </c>
      <c r="T113" s="5">
        <v>52526739436</v>
      </c>
      <c r="U113" s="5">
        <v>52675508610</v>
      </c>
      <c r="V113" s="5">
        <v>31831289332</v>
      </c>
    </row>
    <row r="114" spans="3:22" ht="15.5" x14ac:dyDescent="0.35">
      <c r="C114" t="s">
        <v>131</v>
      </c>
      <c r="D114" s="5">
        <v>50876000000</v>
      </c>
      <c r="E114" s="5">
        <v>33044000000</v>
      </c>
      <c r="F114" s="5">
        <v>26617000000</v>
      </c>
      <c r="G114" s="5">
        <v>38769000000</v>
      </c>
      <c r="I114" s="5">
        <v>33044000000</v>
      </c>
      <c r="J114" s="5">
        <v>17149000000</v>
      </c>
      <c r="K114" s="5">
        <v>59768381775</v>
      </c>
      <c r="L114" s="5">
        <v>36367273947</v>
      </c>
      <c r="M114" s="5">
        <v>14762688817</v>
      </c>
      <c r="N114" s="5">
        <v>12158878096</v>
      </c>
      <c r="O114" s="5">
        <v>26011032992</v>
      </c>
      <c r="P114" s="5">
        <v>22462005219</v>
      </c>
      <c r="Q114" s="5">
        <v>20570608139</v>
      </c>
      <c r="R114" s="5">
        <v>9849350695</v>
      </c>
      <c r="S114" s="5">
        <v>8556055063</v>
      </c>
      <c r="T114" s="5">
        <v>10129542266</v>
      </c>
      <c r="U114" s="5">
        <v>6286595637</v>
      </c>
      <c r="V114" s="5">
        <v>3455286697</v>
      </c>
    </row>
    <row r="115" spans="3:22" ht="15.5" x14ac:dyDescent="0.35">
      <c r="C115" t="s">
        <v>332</v>
      </c>
      <c r="D115" s="5">
        <v>1802000000</v>
      </c>
      <c r="E115" s="5">
        <v>80402000000</v>
      </c>
      <c r="F115" s="5">
        <v>75075000000</v>
      </c>
      <c r="G115" s="5">
        <v>105220000000</v>
      </c>
      <c r="I115" s="5">
        <v>80402000000</v>
      </c>
      <c r="J115" s="5">
        <v>30898000000</v>
      </c>
      <c r="K115" s="5">
        <v>6641216334</v>
      </c>
      <c r="L115" s="5">
        <v>4542690580</v>
      </c>
      <c r="M115" s="5">
        <v>304432996951</v>
      </c>
      <c r="N115" s="5">
        <v>711376377287</v>
      </c>
      <c r="O115" s="5">
        <v>427523669588</v>
      </c>
      <c r="P115" s="5">
        <v>11994183084</v>
      </c>
      <c r="Q115" s="5">
        <v>6394912741</v>
      </c>
      <c r="R115" s="5">
        <v>19000981410</v>
      </c>
      <c r="T115" s="5">
        <v>1649633694</v>
      </c>
      <c r="U115" s="5">
        <v>798769750</v>
      </c>
    </row>
    <row r="116" spans="3:22" ht="15.5" x14ac:dyDescent="0.35">
      <c r="C116" t="s">
        <v>134</v>
      </c>
    </row>
    <row r="117" spans="3:22" ht="15.5" x14ac:dyDescent="0.35">
      <c r="C117" t="s">
        <v>135</v>
      </c>
      <c r="D117" s="5">
        <v>12308051000000</v>
      </c>
      <c r="E117" s="5">
        <v>12213451000000</v>
      </c>
      <c r="F117" s="5">
        <v>11148363000000</v>
      </c>
      <c r="G117" s="5">
        <v>10838963000000</v>
      </c>
      <c r="I117" s="5">
        <v>12213451000000</v>
      </c>
      <c r="J117" s="5">
        <v>10518497000000</v>
      </c>
      <c r="K117" s="5">
        <v>11502960427434</v>
      </c>
      <c r="L117" s="5">
        <v>7560100447326</v>
      </c>
      <c r="M117" s="5">
        <v>9032379736703</v>
      </c>
      <c r="N117" s="5">
        <v>9002895237144</v>
      </c>
      <c r="O117" s="5">
        <v>10292583775884</v>
      </c>
      <c r="P117" s="5">
        <v>4883935548428</v>
      </c>
      <c r="Q117" s="5">
        <v>3176868206429</v>
      </c>
      <c r="R117" s="5">
        <v>3375847653308</v>
      </c>
      <c r="S117" s="5">
        <v>2537067569326</v>
      </c>
      <c r="T117" s="5">
        <v>2117691315102</v>
      </c>
      <c r="U117" s="5">
        <v>1689409800493</v>
      </c>
      <c r="V117" s="5">
        <v>987281565799</v>
      </c>
    </row>
    <row r="118" spans="3:22" ht="15.5" x14ac:dyDescent="0.35">
      <c r="C118" t="s">
        <v>136</v>
      </c>
      <c r="D118" s="5">
        <v>2413705000000</v>
      </c>
      <c r="E118" s="5">
        <v>2121266000000</v>
      </c>
      <c r="F118" s="5">
        <v>2714230000000</v>
      </c>
      <c r="G118" s="5">
        <v>2235086000000</v>
      </c>
      <c r="I118" s="5">
        <v>2121266000000</v>
      </c>
      <c r="J118" s="5">
        <v>2513871000000</v>
      </c>
      <c r="K118" s="5">
        <v>1561060865412</v>
      </c>
      <c r="L118" s="5">
        <v>1248426440262</v>
      </c>
      <c r="M118" s="5">
        <v>963547394722</v>
      </c>
      <c r="N118" s="5">
        <v>504100429001</v>
      </c>
      <c r="O118" s="5">
        <v>1066841519844</v>
      </c>
      <c r="P118" s="5">
        <v>1730798967749</v>
      </c>
      <c r="Q118" s="5">
        <v>1693494060727</v>
      </c>
      <c r="R118" s="5">
        <v>1654801510057</v>
      </c>
      <c r="S118" s="5">
        <v>1460538883129</v>
      </c>
      <c r="T118" s="5">
        <v>1467395454186</v>
      </c>
      <c r="U118" s="5">
        <v>2164829079945</v>
      </c>
      <c r="V118" s="5">
        <v>1902981333859</v>
      </c>
    </row>
    <row r="119" spans="3:22" ht="15.5" x14ac:dyDescent="0.35">
      <c r="C119" t="s">
        <v>511</v>
      </c>
      <c r="U119" s="5">
        <v>7120306093</v>
      </c>
      <c r="V119" s="5">
        <v>34730817476</v>
      </c>
    </row>
    <row r="120" spans="3:22" ht="15.5" x14ac:dyDescent="0.35">
      <c r="C120" t="s">
        <v>137</v>
      </c>
      <c r="D120" s="5">
        <v>17448000000</v>
      </c>
      <c r="E120" s="5">
        <v>20927000000</v>
      </c>
      <c r="F120" s="5">
        <v>24108000000</v>
      </c>
      <c r="G120" s="5">
        <v>27018000000</v>
      </c>
      <c r="I120" s="5">
        <v>20927000000</v>
      </c>
      <c r="J120" s="5">
        <v>33025000000</v>
      </c>
      <c r="K120" s="5">
        <v>49299930098</v>
      </c>
      <c r="L120" s="5">
        <v>49241639206</v>
      </c>
      <c r="M120" s="5">
        <v>23316091599</v>
      </c>
      <c r="N120" s="5">
        <v>44821971834</v>
      </c>
      <c r="O120" s="5">
        <v>76464684101</v>
      </c>
      <c r="P120" s="5">
        <v>242729834347</v>
      </c>
      <c r="Q120" s="5">
        <v>1231625645</v>
      </c>
      <c r="R120" s="5">
        <v>1091244874</v>
      </c>
    </row>
    <row r="121" spans="3:22" ht="15.5" x14ac:dyDescent="0.35">
      <c r="C121" t="s">
        <v>662</v>
      </c>
      <c r="T121" s="5">
        <v>873209393</v>
      </c>
      <c r="U121" s="5">
        <v>8117869566</v>
      </c>
      <c r="V121" s="5">
        <v>69404653488</v>
      </c>
    </row>
    <row r="122" spans="3:22" ht="15.5" x14ac:dyDescent="0.35">
      <c r="C122" t="s">
        <v>138</v>
      </c>
      <c r="D122" s="5">
        <v>9199828000000</v>
      </c>
      <c r="E122" s="5">
        <v>7369815000000</v>
      </c>
      <c r="F122" s="5">
        <v>6727513000000</v>
      </c>
      <c r="G122" s="5">
        <v>6528395000000</v>
      </c>
      <c r="I122" s="5">
        <v>7369815000000</v>
      </c>
      <c r="J122" s="5">
        <v>8066096000000</v>
      </c>
      <c r="K122" s="5">
        <v>6413659703293</v>
      </c>
      <c r="L122" s="5">
        <v>8049527955255</v>
      </c>
      <c r="M122" s="5">
        <v>7040688778078</v>
      </c>
      <c r="N122" s="5">
        <v>6826171292791</v>
      </c>
      <c r="O122" s="5">
        <v>6230616112187</v>
      </c>
      <c r="P122" s="5">
        <v>5811241370215</v>
      </c>
      <c r="Q122" s="5">
        <v>5130795192087</v>
      </c>
      <c r="R122" s="5">
        <v>3440686719230</v>
      </c>
      <c r="S122" s="5">
        <v>3482042989209</v>
      </c>
      <c r="T122" s="5">
        <v>2950385450180</v>
      </c>
      <c r="U122" s="5">
        <v>1910770695365</v>
      </c>
      <c r="V122" s="5">
        <v>1060566440091</v>
      </c>
    </row>
    <row r="123" spans="3:22" ht="15.5" x14ac:dyDescent="0.35">
      <c r="C123" t="s">
        <v>139</v>
      </c>
      <c r="D123" s="5">
        <v>14985160000000</v>
      </c>
      <c r="E123" s="5">
        <v>14626948000000</v>
      </c>
      <c r="F123" s="5">
        <v>14119183000000</v>
      </c>
      <c r="G123" s="5">
        <v>13385057000000</v>
      </c>
      <c r="I123" s="5">
        <v>14626948000000</v>
      </c>
      <c r="J123" s="5">
        <v>13281373000000</v>
      </c>
      <c r="K123" s="5">
        <v>13281996837261</v>
      </c>
      <c r="L123" s="5">
        <v>9420644039608</v>
      </c>
      <c r="M123" s="5">
        <v>10479503159956</v>
      </c>
      <c r="N123" s="5">
        <v>10416082482762</v>
      </c>
      <c r="O123" s="5">
        <v>12019422704702</v>
      </c>
      <c r="P123" s="5">
        <v>7004472544515</v>
      </c>
      <c r="Q123" s="5">
        <v>4993532041168</v>
      </c>
      <c r="R123" s="5">
        <v>5154761709643</v>
      </c>
      <c r="S123" s="5">
        <v>4076170658007</v>
      </c>
      <c r="T123" s="5">
        <v>3647697968359</v>
      </c>
      <c r="U123" s="5">
        <v>3910245964091</v>
      </c>
      <c r="V123" s="5">
        <v>3017647708568</v>
      </c>
    </row>
    <row r="124" spans="3:22" ht="15.5" x14ac:dyDescent="0.35">
      <c r="C124" t="s">
        <v>140</v>
      </c>
      <c r="D124" s="5">
        <v>14985160000000</v>
      </c>
      <c r="E124" s="5">
        <v>14626948000000</v>
      </c>
      <c r="F124" s="5">
        <v>14119183000000</v>
      </c>
      <c r="G124" s="5">
        <v>13385057000000</v>
      </c>
      <c r="I124" s="5">
        <v>14626948000000</v>
      </c>
      <c r="J124" s="5">
        <v>13281373000000</v>
      </c>
      <c r="K124" s="5">
        <v>13281996837261</v>
      </c>
      <c r="L124" s="5">
        <v>9420644039608</v>
      </c>
      <c r="M124" s="5">
        <v>10479503159956</v>
      </c>
      <c r="N124" s="5">
        <v>10416082482762</v>
      </c>
      <c r="O124" s="5">
        <v>12019422704702</v>
      </c>
      <c r="P124" s="5">
        <v>7004472544515</v>
      </c>
      <c r="Q124" s="5">
        <v>4993532041168</v>
      </c>
      <c r="R124" s="5">
        <v>5154761709643</v>
      </c>
      <c r="S124" s="5">
        <v>4076170658007</v>
      </c>
      <c r="T124" s="5">
        <v>3647697968359</v>
      </c>
      <c r="U124" s="5">
        <v>3910245964091</v>
      </c>
      <c r="V124" s="5">
        <v>3017647708568</v>
      </c>
    </row>
    <row r="125" spans="3:22" ht="15.5" x14ac:dyDescent="0.35">
      <c r="C125" t="s">
        <v>133</v>
      </c>
      <c r="D125" s="5">
        <v>136123000000</v>
      </c>
      <c r="E125" s="5">
        <v>108466000000</v>
      </c>
      <c r="F125" s="5">
        <v>104536000000</v>
      </c>
      <c r="G125" s="5">
        <v>126888000000</v>
      </c>
      <c r="I125" s="5">
        <v>108466000000</v>
      </c>
      <c r="J125" s="5">
        <v>127412000000</v>
      </c>
      <c r="K125" s="5">
        <v>126590055595</v>
      </c>
      <c r="L125" s="5">
        <v>118920111520</v>
      </c>
      <c r="M125" s="5">
        <v>106874948633</v>
      </c>
      <c r="N125" s="5">
        <v>74867781386</v>
      </c>
      <c r="O125" s="5">
        <v>104126975129</v>
      </c>
      <c r="P125" s="5">
        <v>88789124496</v>
      </c>
      <c r="Q125" s="5">
        <v>69960435669</v>
      </c>
      <c r="R125" s="5">
        <v>70452112101</v>
      </c>
      <c r="S125" s="5">
        <v>53172981721</v>
      </c>
      <c r="T125" s="5">
        <v>44150907975</v>
      </c>
      <c r="U125" s="5">
        <v>26900575475</v>
      </c>
      <c r="V125" s="5">
        <v>12483603162</v>
      </c>
    </row>
    <row r="126" spans="3:22" ht="15.5" x14ac:dyDescent="0.35">
      <c r="C126" t="s">
        <v>144</v>
      </c>
    </row>
    <row r="127" spans="3:22" ht="15.5" x14ac:dyDescent="0.35">
      <c r="C127" t="s">
        <v>145</v>
      </c>
      <c r="D127" s="5">
        <v>14806184000000</v>
      </c>
      <c r="E127" s="5">
        <v>14398617000000</v>
      </c>
      <c r="F127" s="5">
        <v>13895890000000</v>
      </c>
      <c r="G127" s="5">
        <v>13111756000000</v>
      </c>
      <c r="I127" s="5">
        <v>14398617000000</v>
      </c>
      <c r="J127" s="5">
        <v>13082739000000</v>
      </c>
      <c r="K127" s="5">
        <v>13113321222944</v>
      </c>
      <c r="L127" s="5">
        <v>8857768526794</v>
      </c>
      <c r="M127" s="5">
        <v>10019243223024</v>
      </c>
      <c r="N127" s="5">
        <v>9551817637979</v>
      </c>
      <c r="O127" s="5">
        <v>11435889979829</v>
      </c>
      <c r="P127" s="5">
        <v>6857464350524</v>
      </c>
      <c r="Q127" s="5">
        <v>4871593892801</v>
      </c>
      <c r="R127" s="5">
        <v>5031740408239</v>
      </c>
      <c r="S127" s="5">
        <v>3997606452455</v>
      </c>
      <c r="T127" s="5">
        <v>3585959978681</v>
      </c>
      <c r="U127" s="5">
        <v>3869477056097</v>
      </c>
      <c r="V127" s="5">
        <v>2994398370622</v>
      </c>
    </row>
    <row r="128" spans="3:22" ht="15.5" x14ac:dyDescent="0.35">
      <c r="C128" t="s">
        <v>147</v>
      </c>
      <c r="D128" s="5">
        <v>27866498000000</v>
      </c>
      <c r="E128" s="5">
        <v>27808191000000</v>
      </c>
      <c r="F128" s="5">
        <v>26657024000000</v>
      </c>
      <c r="G128" s="5">
        <v>25633995000000</v>
      </c>
      <c r="I128" s="5">
        <v>27808191000000</v>
      </c>
      <c r="J128" s="5">
        <v>24713690000000</v>
      </c>
      <c r="K128" s="5">
        <v>23973773451031</v>
      </c>
      <c r="L128" s="5">
        <v>22506427524373</v>
      </c>
      <c r="M128" s="5">
        <v>20905277198797</v>
      </c>
      <c r="N128" s="5">
        <v>20035511464172</v>
      </c>
      <c r="O128" s="5">
        <v>21014232022229</v>
      </c>
      <c r="P128" s="5">
        <v>17224165192476</v>
      </c>
      <c r="Q128" s="5">
        <v>11506070214740</v>
      </c>
      <c r="R128" s="5">
        <v>10423764708523</v>
      </c>
      <c r="S128" s="5">
        <v>9250940937404</v>
      </c>
      <c r="T128" s="5">
        <v>7918846419407</v>
      </c>
      <c r="U128" s="5">
        <v>6687322251103</v>
      </c>
      <c r="V128" s="5">
        <v>4464369146527</v>
      </c>
    </row>
    <row r="129" spans="2:22" ht="15.5" x14ac:dyDescent="0.35">
      <c r="C129" t="s">
        <v>148</v>
      </c>
    </row>
    <row r="130" spans="2:22" ht="15.5" x14ac:dyDescent="0.35">
      <c r="C130" t="s">
        <v>149</v>
      </c>
      <c r="D130" s="5">
        <v>2169853000000</v>
      </c>
      <c r="E130" s="5">
        <v>2169853000000</v>
      </c>
      <c r="F130" s="5">
        <v>1730865000000</v>
      </c>
      <c r="G130" s="5">
        <v>1730865000000</v>
      </c>
      <c r="I130" s="5">
        <v>2169853000000</v>
      </c>
      <c r="J130" s="5">
        <v>1730865000000</v>
      </c>
      <c r="K130" s="5">
        <v>1730865000000</v>
      </c>
      <c r="L130" s="5">
        <v>1730865000000</v>
      </c>
      <c r="M130" s="5">
        <v>1730865000000</v>
      </c>
      <c r="N130" s="5">
        <v>1730865000000</v>
      </c>
      <c r="O130" s="5">
        <v>1153910000000</v>
      </c>
      <c r="P130" s="5">
        <v>1003400000000</v>
      </c>
      <c r="Q130" s="5">
        <v>1003400000000</v>
      </c>
      <c r="R130" s="5">
        <v>865000000000</v>
      </c>
      <c r="S130" s="5">
        <v>865000000000</v>
      </c>
      <c r="T130" s="5">
        <v>865000000000</v>
      </c>
      <c r="U130" s="5">
        <v>865000000000</v>
      </c>
      <c r="V130" s="5">
        <v>900000000</v>
      </c>
    </row>
    <row r="131" spans="2:22" ht="15.5" x14ac:dyDescent="0.35">
      <c r="C131" t="s">
        <v>151</v>
      </c>
      <c r="D131" s="5">
        <v>1365104000000</v>
      </c>
      <c r="E131" s="5">
        <v>1365104000000</v>
      </c>
      <c r="F131" s="5">
        <v>1304822000000</v>
      </c>
      <c r="G131" s="5">
        <v>1304822000000</v>
      </c>
      <c r="I131" s="5">
        <v>1365104000000</v>
      </c>
      <c r="J131" s="5">
        <v>1304822000000</v>
      </c>
      <c r="K131" s="5">
        <v>1286741894734</v>
      </c>
      <c r="L131" s="5">
        <v>1282241894734</v>
      </c>
      <c r="M131" s="5">
        <v>1282241894734</v>
      </c>
      <c r="N131" s="5">
        <v>1282241894734</v>
      </c>
      <c r="O131" s="5">
        <v>1198197113939</v>
      </c>
      <c r="P131" s="5">
        <v>824775153939</v>
      </c>
      <c r="Q131" s="5">
        <v>822215468939</v>
      </c>
      <c r="R131" s="5">
        <v>612647737586</v>
      </c>
      <c r="S131" s="5">
        <v>612485237586</v>
      </c>
      <c r="T131" s="5">
        <v>612485237586</v>
      </c>
      <c r="U131" s="5">
        <v>612485237586</v>
      </c>
    </row>
    <row r="132" spans="2:22" ht="15.5" x14ac:dyDescent="0.35">
      <c r="C132" t="s">
        <v>152</v>
      </c>
      <c r="D132" s="5">
        <v>1529507000000</v>
      </c>
      <c r="E132" s="5">
        <v>1455984000000</v>
      </c>
      <c r="F132" s="5">
        <v>1437501000000</v>
      </c>
      <c r="G132" s="5">
        <v>1438069000000</v>
      </c>
      <c r="I132" s="5">
        <v>1455984000000</v>
      </c>
      <c r="J132" s="5">
        <v>1341639000000</v>
      </c>
      <c r="K132" s="5">
        <v>1119652835194</v>
      </c>
      <c r="L132" s="5">
        <v>790281855794</v>
      </c>
      <c r="M132" s="5">
        <v>647436023251</v>
      </c>
      <c r="N132" s="5">
        <v>655730557198</v>
      </c>
      <c r="O132" s="5">
        <v>825815889204</v>
      </c>
      <c r="P132" s="5">
        <v>755031472002</v>
      </c>
      <c r="Q132" s="5">
        <v>602476013329</v>
      </c>
      <c r="R132" s="5">
        <v>415311201130</v>
      </c>
      <c r="S132" s="5">
        <v>277646356249</v>
      </c>
      <c r="T132" s="5">
        <v>221587649359</v>
      </c>
      <c r="U132" s="5">
        <v>121291687368</v>
      </c>
      <c r="V132" s="5">
        <v>-241094190</v>
      </c>
    </row>
    <row r="133" spans="2:22" ht="15.5" x14ac:dyDescent="0.35">
      <c r="C133" t="s">
        <v>153</v>
      </c>
      <c r="D133" s="5">
        <v>2000000000</v>
      </c>
      <c r="E133" s="5">
        <v>2000000000</v>
      </c>
      <c r="F133" s="5">
        <v>2000000000</v>
      </c>
      <c r="G133" s="5">
        <v>2000000000</v>
      </c>
      <c r="I133" s="5">
        <v>2000000000</v>
      </c>
      <c r="J133" s="5">
        <v>1900000000</v>
      </c>
      <c r="K133" s="5">
        <v>1800000000</v>
      </c>
      <c r="L133" s="5">
        <v>1700000000</v>
      </c>
      <c r="M133" s="5">
        <v>1600000000</v>
      </c>
      <c r="N133" s="5">
        <v>1500000000</v>
      </c>
      <c r="O133" s="5">
        <v>1400000000</v>
      </c>
      <c r="P133" s="5">
        <v>1300000000</v>
      </c>
      <c r="Q133" s="5">
        <v>1200000000</v>
      </c>
      <c r="R133" s="5">
        <v>1100000000</v>
      </c>
      <c r="S133" s="5">
        <v>1000000000</v>
      </c>
      <c r="T133" s="5">
        <v>500000000</v>
      </c>
    </row>
    <row r="134" spans="2:22" ht="15.5" x14ac:dyDescent="0.35">
      <c r="C134" t="s">
        <v>154</v>
      </c>
      <c r="D134" s="5">
        <v>1527507000000</v>
      </c>
      <c r="E134" s="5">
        <v>1453984000000</v>
      </c>
      <c r="F134" s="5">
        <v>1435501000000</v>
      </c>
      <c r="G134" s="5">
        <v>1436069000000</v>
      </c>
      <c r="I134" s="5">
        <v>1453984000000</v>
      </c>
      <c r="J134" s="5">
        <v>1339739000000</v>
      </c>
      <c r="K134" s="5">
        <v>1117852835194</v>
      </c>
      <c r="L134" s="5">
        <v>788581855794</v>
      </c>
      <c r="M134" s="5">
        <v>645836023251</v>
      </c>
      <c r="N134" s="5">
        <v>654230557198</v>
      </c>
      <c r="O134" s="5">
        <v>824415889204</v>
      </c>
      <c r="P134" s="5">
        <v>753731472002</v>
      </c>
      <c r="Q134" s="5">
        <v>601276013329</v>
      </c>
      <c r="R134" s="5">
        <v>414211201130</v>
      </c>
      <c r="S134" s="5">
        <v>276646356249</v>
      </c>
      <c r="T134" s="5">
        <v>221087649359</v>
      </c>
    </row>
    <row r="135" spans="2:22" ht="15.5" x14ac:dyDescent="0.35">
      <c r="C135" t="s">
        <v>155</v>
      </c>
      <c r="D135" s="5">
        <v>1529507000000</v>
      </c>
      <c r="E135" s="5">
        <v>1455984000000</v>
      </c>
      <c r="F135" s="5">
        <v>1437501000000</v>
      </c>
      <c r="G135" s="5">
        <v>1438069000000</v>
      </c>
      <c r="I135" s="5">
        <v>1455984000000</v>
      </c>
      <c r="J135" s="5">
        <v>1341639000000</v>
      </c>
      <c r="K135" s="5">
        <v>1119652835194</v>
      </c>
      <c r="L135" s="5">
        <v>790281855794</v>
      </c>
      <c r="M135" s="5">
        <v>647436023251</v>
      </c>
      <c r="N135" s="5">
        <v>655730557198</v>
      </c>
      <c r="O135" s="5">
        <v>825815889204</v>
      </c>
      <c r="P135" s="5">
        <v>755031472002</v>
      </c>
      <c r="Q135" s="5">
        <v>602476013329</v>
      </c>
      <c r="R135" s="5">
        <v>415311201130</v>
      </c>
      <c r="S135" s="5">
        <v>277646356249</v>
      </c>
      <c r="T135" s="5">
        <v>221587649359</v>
      </c>
      <c r="U135" s="5">
        <v>121291687368</v>
      </c>
      <c r="V135" s="5">
        <v>-241094190</v>
      </c>
    </row>
    <row r="136" spans="2:22" ht="15.5" x14ac:dyDescent="0.35">
      <c r="C136" t="s">
        <v>156</v>
      </c>
      <c r="D136" s="5">
        <v>69803000000</v>
      </c>
      <c r="E136" s="5">
        <v>91853000000</v>
      </c>
      <c r="F136" s="5">
        <v>125350000000</v>
      </c>
      <c r="G136" s="5">
        <v>141848000000</v>
      </c>
      <c r="I136" s="5">
        <v>91853000000</v>
      </c>
      <c r="J136" s="5">
        <v>175594000000</v>
      </c>
      <c r="K136" s="5">
        <v>395234650882</v>
      </c>
      <c r="L136" s="5">
        <v>521319556014</v>
      </c>
      <c r="M136" s="5">
        <v>242431954607</v>
      </c>
      <c r="N136" s="5">
        <v>243437913229</v>
      </c>
      <c r="O136" s="5">
        <v>308048652860</v>
      </c>
      <c r="P136" s="5">
        <v>227508279559</v>
      </c>
      <c r="Q136" s="5">
        <v>151805730772</v>
      </c>
      <c r="R136" s="5">
        <v>153277132512</v>
      </c>
      <c r="S136" s="5">
        <v>114842634619</v>
      </c>
      <c r="T136" s="5">
        <v>113774649724</v>
      </c>
      <c r="U136" s="5">
        <v>721624220</v>
      </c>
    </row>
    <row r="137" spans="2:22" ht="15.5" x14ac:dyDescent="0.35">
      <c r="C137" t="s">
        <v>9</v>
      </c>
      <c r="D137" s="5">
        <v>5283104000000</v>
      </c>
      <c r="E137" s="5">
        <v>5093443000000</v>
      </c>
      <c r="F137" s="5">
        <v>4624439000000</v>
      </c>
      <c r="G137" s="5">
        <v>4741142000000</v>
      </c>
      <c r="I137" s="5">
        <v>5093443000000</v>
      </c>
      <c r="J137" s="5">
        <v>4696932000000</v>
      </c>
      <c r="K137" s="5">
        <v>4737787562581</v>
      </c>
      <c r="L137" s="5">
        <v>4423031487774</v>
      </c>
      <c r="M137" s="5">
        <v>3810117127731</v>
      </c>
      <c r="N137" s="5">
        <v>3604367867986</v>
      </c>
      <c r="O137" s="5">
        <v>3281908310499</v>
      </c>
      <c r="P137" s="5">
        <v>2776821857953</v>
      </c>
      <c r="Q137" s="5">
        <v>2506219194955</v>
      </c>
      <c r="R137" s="5">
        <v>2045244316457</v>
      </c>
      <c r="S137" s="5">
        <v>1883714357477</v>
      </c>
      <c r="T137" s="5">
        <v>1808452078469</v>
      </c>
      <c r="U137" s="5">
        <v>1613214084078</v>
      </c>
      <c r="V137" s="5">
        <v>1212536686798</v>
      </c>
    </row>
    <row r="138" spans="2:22" ht="15.5" x14ac:dyDescent="0.35">
      <c r="C138" t="s">
        <v>157</v>
      </c>
      <c r="D138" s="5">
        <v>33149602000000</v>
      </c>
      <c r="E138" s="5">
        <v>32901634000000</v>
      </c>
      <c r="F138" s="5">
        <v>31281463000000</v>
      </c>
      <c r="G138" s="5">
        <v>30375137000000</v>
      </c>
      <c r="I138" s="5">
        <v>32901634000000</v>
      </c>
      <c r="J138" s="5">
        <v>29410622000000</v>
      </c>
      <c r="K138" s="5">
        <v>28711561013612</v>
      </c>
      <c r="L138" s="5">
        <v>26929459012147</v>
      </c>
      <c r="M138" s="5">
        <v>24715394326528</v>
      </c>
      <c r="N138" s="5">
        <v>23639879332158</v>
      </c>
      <c r="O138" s="5">
        <v>24296140332728</v>
      </c>
      <c r="P138" s="5">
        <v>20000987050429</v>
      </c>
      <c r="Q138" s="5">
        <v>14012289409695</v>
      </c>
      <c r="R138" s="5">
        <v>12469009024980</v>
      </c>
      <c r="S138" s="5">
        <v>11134655294881</v>
      </c>
      <c r="T138" s="5">
        <v>9727298497876</v>
      </c>
      <c r="U138" s="5">
        <v>8300536335181</v>
      </c>
      <c r="V138" s="5">
        <v>5676905833325</v>
      </c>
    </row>
    <row r="139" spans="2:22" ht="15.5" x14ac:dyDescent="0.35">
      <c r="C139" t="s">
        <v>158</v>
      </c>
      <c r="D139" s="5">
        <v>10849262500</v>
      </c>
      <c r="E139" s="5">
        <v>10849262500</v>
      </c>
      <c r="F139" s="5">
        <v>8654325000</v>
      </c>
      <c r="G139" s="5">
        <v>8654325000</v>
      </c>
      <c r="I139" s="5">
        <v>10849262500</v>
      </c>
      <c r="J139" s="5">
        <v>8654324991</v>
      </c>
      <c r="K139" s="5">
        <v>8654325000</v>
      </c>
      <c r="L139" s="5">
        <v>8654325000</v>
      </c>
      <c r="M139" s="5">
        <v>8654325000</v>
      </c>
      <c r="N139" s="5">
        <v>8654325000</v>
      </c>
      <c r="O139" s="5">
        <v>5769550000</v>
      </c>
      <c r="P139" s="5">
        <v>5017000000</v>
      </c>
      <c r="Q139" s="5">
        <v>5017000000</v>
      </c>
      <c r="R139" s="5">
        <v>4325000000</v>
      </c>
      <c r="S139" s="5">
        <v>4325000000</v>
      </c>
      <c r="T139" s="5">
        <v>4325000000</v>
      </c>
      <c r="U139" s="5">
        <v>4325000000</v>
      </c>
      <c r="V139" s="5">
        <v>900</v>
      </c>
    </row>
    <row r="141" spans="2:22" ht="15.5" x14ac:dyDescent="0.35">
      <c r="B141" t="s">
        <v>159</v>
      </c>
      <c r="C141" t="s">
        <v>160</v>
      </c>
      <c r="D141" s="5">
        <v>-447827000000</v>
      </c>
      <c r="E141" s="5">
        <v>-86244000000</v>
      </c>
      <c r="F141" s="5">
        <v>410244000000</v>
      </c>
      <c r="G141" s="5">
        <v>-645356000000</v>
      </c>
      <c r="I141" s="5">
        <v>-59019000000</v>
      </c>
      <c r="J141" s="5">
        <v>2217225000000</v>
      </c>
      <c r="K141" s="5">
        <v>507127402305</v>
      </c>
      <c r="L141" s="5">
        <v>907471314710</v>
      </c>
      <c r="M141" s="5">
        <v>941184101367</v>
      </c>
      <c r="N141" s="5">
        <v>3704182419689</v>
      </c>
      <c r="O141" s="5">
        <v>-819053035332</v>
      </c>
      <c r="P141" s="5">
        <v>-2151241507830</v>
      </c>
      <c r="Q141" s="5">
        <v>-618632856332</v>
      </c>
      <c r="R141" s="5">
        <v>-280814229990</v>
      </c>
      <c r="S141" s="5">
        <v>-388548116450</v>
      </c>
      <c r="T141" s="5">
        <v>-493846370774</v>
      </c>
      <c r="U141" s="5">
        <v>-1699774521528</v>
      </c>
      <c r="V141" s="5">
        <v>-670435530287</v>
      </c>
    </row>
    <row r="142" spans="2:22" ht="15.5" x14ac:dyDescent="0.35">
      <c r="C142" t="s">
        <v>161</v>
      </c>
      <c r="D142" s="5">
        <v>3808501000000</v>
      </c>
      <c r="E142" s="5">
        <v>4275810000000</v>
      </c>
      <c r="F142" s="5">
        <v>4109839000000</v>
      </c>
      <c r="G142" s="5">
        <v>3566886000000</v>
      </c>
      <c r="I142" s="5">
        <v>15475557000000</v>
      </c>
      <c r="J142" s="5">
        <v>15795860000000</v>
      </c>
      <c r="K142" s="5">
        <v>15210980485943</v>
      </c>
      <c r="L142" s="5">
        <v>12713490700400</v>
      </c>
      <c r="M142" s="5">
        <v>12589180322434</v>
      </c>
      <c r="N142" s="5">
        <v>10900926441145</v>
      </c>
      <c r="O142" s="5">
        <v>11551355241244</v>
      </c>
      <c r="P142" s="5">
        <v>8579175706051</v>
      </c>
      <c r="Q142" s="5">
        <v>6977101007793</v>
      </c>
      <c r="R142" s="5">
        <v>7452582036360</v>
      </c>
      <c r="S142" s="5">
        <v>5684486102175</v>
      </c>
      <c r="T142" s="5">
        <v>4827137382539</v>
      </c>
      <c r="U142" s="5">
        <v>4151787708927</v>
      </c>
      <c r="V142" s="5">
        <v>2083284268539</v>
      </c>
    </row>
    <row r="143" spans="2:22" ht="15.5" x14ac:dyDescent="0.35">
      <c r="C143" t="s">
        <v>693</v>
      </c>
      <c r="D143" s="5">
        <v>-3126301000000</v>
      </c>
      <c r="E143" s="5">
        <v>-3864430000000</v>
      </c>
      <c r="F143" s="5">
        <v>-3529249000000</v>
      </c>
      <c r="G143" s="5">
        <v>-3533762000000</v>
      </c>
      <c r="I143" s="5">
        <v>-13977330000000</v>
      </c>
      <c r="J143" s="5">
        <v>-12050972000000</v>
      </c>
      <c r="K143" s="5">
        <v>-13306859091587</v>
      </c>
      <c r="L143" s="5">
        <v>-10620979651039</v>
      </c>
      <c r="M143" s="5">
        <v>-10533096172432</v>
      </c>
      <c r="N143" s="5">
        <v>-5752417782648</v>
      </c>
      <c r="O143" s="5">
        <v>-10799681558434</v>
      </c>
      <c r="P143" s="5">
        <v>-9224151740447</v>
      </c>
      <c r="Q143" s="5">
        <v>-6344741515516</v>
      </c>
      <c r="R143" s="5">
        <v>-7182005778064</v>
      </c>
      <c r="S143" s="5">
        <v>-6092005616002</v>
      </c>
      <c r="T143" s="5">
        <v>-5419606195798</v>
      </c>
      <c r="U143" s="5">
        <v>-5303888178812</v>
      </c>
      <c r="V143" s="5">
        <v>-2136748100530</v>
      </c>
    </row>
    <row r="144" spans="2:22" ht="15.5" x14ac:dyDescent="0.35">
      <c r="C144" t="s">
        <v>694</v>
      </c>
      <c r="D144" s="5">
        <v>-209386000000</v>
      </c>
      <c r="E144" s="5">
        <v>-252281000000</v>
      </c>
      <c r="F144" s="5">
        <v>-216035000000</v>
      </c>
      <c r="G144" s="5">
        <v>-303043000000</v>
      </c>
      <c r="I144" s="5">
        <v>-1023262000000</v>
      </c>
      <c r="J144" s="5">
        <v>-806950000000</v>
      </c>
      <c r="K144" s="5">
        <v>-808322095272</v>
      </c>
      <c r="L144" s="5">
        <v>-699589465855</v>
      </c>
      <c r="M144" s="5">
        <v>-545335006867</v>
      </c>
      <c r="N144" s="5">
        <v>-608673575898</v>
      </c>
      <c r="O144" s="5">
        <v>-669195760539</v>
      </c>
      <c r="P144" s="5">
        <v>-574175865078</v>
      </c>
      <c r="Q144" s="5">
        <v>-484518848410</v>
      </c>
      <c r="R144" s="5">
        <v>-610688812959</v>
      </c>
      <c r="S144" s="5">
        <v>-67441718590</v>
      </c>
      <c r="T144" s="5">
        <v>-47819478148</v>
      </c>
      <c r="U144" s="5">
        <v>-340232842107</v>
      </c>
      <c r="V144" s="5">
        <v>-310559922991</v>
      </c>
    </row>
    <row r="145" spans="3:22" ht="15.5" x14ac:dyDescent="0.35">
      <c r="C145" t="s">
        <v>695</v>
      </c>
    </row>
    <row r="146" spans="3:22" ht="15.5" x14ac:dyDescent="0.35">
      <c r="C146" t="s">
        <v>696</v>
      </c>
      <c r="R146" s="5">
        <v>4741723849</v>
      </c>
      <c r="S146" s="5">
        <v>33186348461</v>
      </c>
      <c r="T146" s="5">
        <v>7941222825</v>
      </c>
    </row>
    <row r="147" spans="3:22" ht="15.5" x14ac:dyDescent="0.35">
      <c r="C147" t="s">
        <v>697</v>
      </c>
      <c r="D147" s="5">
        <v>-242274000000</v>
      </c>
      <c r="E147" s="5">
        <v>-266027000000</v>
      </c>
      <c r="F147" s="5">
        <v>-232799000000</v>
      </c>
      <c r="G147" s="5">
        <v>-241490000000</v>
      </c>
      <c r="I147" s="5">
        <v>-972263000000</v>
      </c>
      <c r="J147" s="5">
        <v>-993567000000</v>
      </c>
      <c r="K147" s="5">
        <v>-763587491774</v>
      </c>
      <c r="L147" s="5">
        <v>-798023143474</v>
      </c>
      <c r="M147" s="5">
        <v>-878255805827</v>
      </c>
      <c r="N147" s="5">
        <v>-1071670731212</v>
      </c>
      <c r="O147" s="5">
        <v>-1046686542016</v>
      </c>
      <c r="P147" s="5">
        <v>-1149542300337</v>
      </c>
      <c r="Q147" s="5">
        <v>-909468795756</v>
      </c>
      <c r="R147" s="5">
        <v>-141590749830</v>
      </c>
      <c r="S147" s="5">
        <v>-129402087094</v>
      </c>
      <c r="T147" s="5">
        <v>-134867432704</v>
      </c>
      <c r="U147" s="5">
        <v>-340637871612</v>
      </c>
      <c r="V147" s="5">
        <v>-363584108846</v>
      </c>
    </row>
    <row r="148" spans="3:22" ht="15.5" x14ac:dyDescent="0.35">
      <c r="C148" t="s">
        <v>698</v>
      </c>
      <c r="D148" s="5">
        <v>-25655000000</v>
      </c>
      <c r="E148" s="5">
        <v>-29858000000</v>
      </c>
      <c r="F148" s="5">
        <v>-48056000000</v>
      </c>
      <c r="G148" s="5">
        <v>-46424000000</v>
      </c>
      <c r="I148" s="5">
        <v>-147073000000</v>
      </c>
      <c r="J148" s="5">
        <v>-241011000000</v>
      </c>
      <c r="K148" s="5">
        <v>-179512912369</v>
      </c>
      <c r="L148" s="5">
        <v>-110879549051</v>
      </c>
      <c r="M148" s="5">
        <v>-98780704612</v>
      </c>
      <c r="N148" s="5">
        <v>-79837924301</v>
      </c>
      <c r="O148" s="5">
        <v>-77107767325</v>
      </c>
      <c r="P148" s="5">
        <v>-75637797784</v>
      </c>
      <c r="Q148" s="5">
        <v>-76422620029</v>
      </c>
      <c r="R148" s="5">
        <v>-142112297772</v>
      </c>
      <c r="S148" s="5">
        <v>-91691219895</v>
      </c>
      <c r="T148" s="5">
        <v>-29825165469</v>
      </c>
      <c r="U148" s="5">
        <v>-28666290467</v>
      </c>
      <c r="V148" s="5">
        <v>-37344435667</v>
      </c>
    </row>
    <row r="149" spans="3:22" ht="15.5" x14ac:dyDescent="0.35">
      <c r="C149" t="s">
        <v>699</v>
      </c>
      <c r="D149" s="5">
        <v>-652712000000</v>
      </c>
      <c r="E149" s="5">
        <v>50542000000</v>
      </c>
      <c r="F149" s="5">
        <v>326544000000</v>
      </c>
      <c r="G149" s="5">
        <v>-87523000000</v>
      </c>
      <c r="I149" s="5">
        <v>585352000000</v>
      </c>
      <c r="J149" s="5">
        <v>513865000000</v>
      </c>
      <c r="K149" s="5">
        <v>354428507364</v>
      </c>
      <c r="L149" s="5">
        <v>423452423729</v>
      </c>
      <c r="M149" s="5">
        <v>407471468671</v>
      </c>
      <c r="N149" s="5">
        <v>315855992603</v>
      </c>
      <c r="O149" s="5">
        <v>222263351738</v>
      </c>
      <c r="P149" s="5">
        <v>293090489765</v>
      </c>
      <c r="Q149" s="5">
        <v>219417915586</v>
      </c>
      <c r="R149" s="5">
        <v>308064174704</v>
      </c>
      <c r="S149" s="5">
        <v>265473282854</v>
      </c>
      <c r="T149" s="5">
        <v>292825339392</v>
      </c>
      <c r="U149" s="5">
        <v>161862952543</v>
      </c>
      <c r="V149" s="5">
        <v>94516769208</v>
      </c>
    </row>
    <row r="150" spans="3:22" ht="15.5" x14ac:dyDescent="0.35">
      <c r="C150" t="s">
        <v>172</v>
      </c>
      <c r="D150" s="5">
        <v>315963000000</v>
      </c>
      <c r="E150" s="5">
        <v>1532641000000</v>
      </c>
      <c r="F150" s="5">
        <v>443256000000</v>
      </c>
      <c r="G150" s="5">
        <v>760154000000</v>
      </c>
      <c r="I150" s="5">
        <v>2294435000000</v>
      </c>
      <c r="J150" s="5">
        <v>-427716000000</v>
      </c>
      <c r="K150" s="5">
        <v>829559707929</v>
      </c>
      <c r="L150" s="5">
        <v>594035548017</v>
      </c>
      <c r="M150" s="5">
        <v>115880385026</v>
      </c>
      <c r="N150" s="5">
        <v>-1446874148647</v>
      </c>
      <c r="O150" s="5">
        <v>4715325907634</v>
      </c>
      <c r="P150" s="5">
        <v>4691336877831</v>
      </c>
      <c r="Q150" s="5">
        <v>1225535233352</v>
      </c>
      <c r="R150" s="5">
        <v>1204291945864</v>
      </c>
      <c r="S150" s="5">
        <v>1158052168497</v>
      </c>
      <c r="T150" s="5">
        <v>950487548554</v>
      </c>
      <c r="U150" s="5">
        <v>2936277251910</v>
      </c>
      <c r="V150" s="5">
        <v>1024539719762</v>
      </c>
    </row>
    <row r="151" spans="3:22" ht="15.5" x14ac:dyDescent="0.35">
      <c r="C151" t="s">
        <v>173</v>
      </c>
      <c r="D151" s="5">
        <v>-434174000000</v>
      </c>
      <c r="E151" s="5">
        <v>-794943000000</v>
      </c>
      <c r="F151" s="5">
        <v>-937281000000</v>
      </c>
      <c r="G151" s="5">
        <v>-234626000000</v>
      </c>
      <c r="I151" s="5">
        <v>-2398758000000</v>
      </c>
      <c r="J151" s="5">
        <v>-1207223000000</v>
      </c>
      <c r="K151" s="5">
        <v>-1128258406772</v>
      </c>
      <c r="L151" s="5">
        <v>-1024753713702</v>
      </c>
      <c r="M151" s="5">
        <v>-929556450205</v>
      </c>
      <c r="N151" s="5">
        <v>-1501794455511</v>
      </c>
      <c r="O151" s="5">
        <v>-3625754506533</v>
      </c>
      <c r="P151" s="5">
        <v>-2561717424630</v>
      </c>
      <c r="Q151" s="5">
        <v>-862975522799</v>
      </c>
      <c r="R151" s="5">
        <v>-678463075534</v>
      </c>
      <c r="S151" s="5">
        <v>-566758755779</v>
      </c>
      <c r="T151" s="5">
        <v>-483753867892</v>
      </c>
      <c r="U151" s="5">
        <v>-1287638369858</v>
      </c>
      <c r="V151" s="5">
        <v>-424181735742</v>
      </c>
    </row>
    <row r="152" spans="3:22" ht="15.5" x14ac:dyDescent="0.35">
      <c r="C152" t="s">
        <v>650</v>
      </c>
      <c r="J152" s="5">
        <v>198069000000</v>
      </c>
      <c r="K152" s="5">
        <v>559693170644</v>
      </c>
      <c r="P152" s="5">
        <v>22616511000</v>
      </c>
    </row>
    <row r="153" spans="3:22" ht="15.5" x14ac:dyDescent="0.35">
      <c r="C153" t="s">
        <v>208</v>
      </c>
      <c r="G153" s="5">
        <v>20000000000</v>
      </c>
      <c r="I153" s="5">
        <v>20000000000</v>
      </c>
      <c r="J153" s="5">
        <v>20000000</v>
      </c>
      <c r="N153" s="5">
        <v>136000000</v>
      </c>
      <c r="O153" s="5">
        <v>125937000000</v>
      </c>
      <c r="P153" s="5">
        <v>52758975000</v>
      </c>
      <c r="R153" s="5">
        <v>36801000000</v>
      </c>
      <c r="S153" s="5">
        <v>62000000</v>
      </c>
      <c r="T153" s="5">
        <v>112000000000</v>
      </c>
    </row>
    <row r="154" spans="3:22" ht="15.5" x14ac:dyDescent="0.35">
      <c r="C154" t="s">
        <v>393</v>
      </c>
      <c r="D154" s="5">
        <v>-16882000000</v>
      </c>
      <c r="E154" s="5">
        <v>-4347000000</v>
      </c>
      <c r="F154" s="5">
        <v>-4495000000</v>
      </c>
      <c r="G154" s="5">
        <v>-3082000000</v>
      </c>
      <c r="I154" s="5">
        <v>-13461000000</v>
      </c>
      <c r="J154" s="5">
        <v>-15450000000</v>
      </c>
      <c r="K154" s="5">
        <v>-22259968359</v>
      </c>
      <c r="L154" s="5">
        <v>-18220908471</v>
      </c>
      <c r="M154" s="5">
        <v>-17730858379</v>
      </c>
      <c r="N154" s="5">
        <v>-16666049536</v>
      </c>
    </row>
    <row r="155" spans="3:22" ht="15.5" x14ac:dyDescent="0.35">
      <c r="C155" t="s">
        <v>700</v>
      </c>
      <c r="F155" s="5">
        <v>-191100000000</v>
      </c>
      <c r="G155" s="5">
        <v>191100000000</v>
      </c>
      <c r="M155" s="5">
        <v>320900000000</v>
      </c>
      <c r="N155" s="5">
        <v>-512000000000</v>
      </c>
    </row>
    <row r="156" spans="3:22" ht="15.5" x14ac:dyDescent="0.35">
      <c r="C156" t="s">
        <v>701</v>
      </c>
      <c r="F156" s="5">
        <v>767000000</v>
      </c>
      <c r="G156" s="5">
        <v>-767000000</v>
      </c>
      <c r="K156" s="5">
        <v>-77706660</v>
      </c>
      <c r="L156" s="5">
        <v>-5000000000</v>
      </c>
      <c r="M156" s="5">
        <v>-22000000000</v>
      </c>
      <c r="N156" s="5">
        <v>-62908109</v>
      </c>
    </row>
    <row r="157" spans="3:22" ht="15.5" x14ac:dyDescent="0.35">
      <c r="C157" t="s">
        <v>628</v>
      </c>
      <c r="D157" s="5">
        <v>-8250000000</v>
      </c>
      <c r="E157" s="5">
        <v>-29243000000</v>
      </c>
      <c r="F157" s="5">
        <v>-27511000000</v>
      </c>
      <c r="I157" s="5">
        <v>-56754000000</v>
      </c>
    </row>
    <row r="158" spans="3:22" ht="15.5" x14ac:dyDescent="0.35">
      <c r="C158" t="s">
        <v>702</v>
      </c>
      <c r="K158" s="5">
        <v>-17390000000</v>
      </c>
    </row>
    <row r="159" spans="3:22" ht="15.5" x14ac:dyDescent="0.35">
      <c r="C159" t="s">
        <v>703</v>
      </c>
      <c r="T159" s="5">
        <v>1488921041</v>
      </c>
    </row>
    <row r="160" spans="3:22" ht="15.5" x14ac:dyDescent="0.35">
      <c r="C160" t="s">
        <v>704</v>
      </c>
      <c r="L160" s="5">
        <v>8024747021</v>
      </c>
      <c r="M160" s="5">
        <v>-6734670500</v>
      </c>
    </row>
    <row r="161" spans="3:22" ht="15.5" x14ac:dyDescent="0.35">
      <c r="C161" t="s">
        <v>705</v>
      </c>
      <c r="M161" s="5">
        <v>393476129399</v>
      </c>
    </row>
    <row r="162" spans="3:22" ht="15.5" x14ac:dyDescent="0.35">
      <c r="C162" t="s">
        <v>472</v>
      </c>
      <c r="O162" s="5">
        <v>419449757794</v>
      </c>
      <c r="P162" s="5">
        <v>-419449757794</v>
      </c>
    </row>
    <row r="163" spans="3:22" ht="15.5" x14ac:dyDescent="0.35">
      <c r="C163" t="s">
        <v>706</v>
      </c>
    </row>
    <row r="164" spans="3:22" ht="15.5" x14ac:dyDescent="0.35">
      <c r="C164" t="s">
        <v>707</v>
      </c>
      <c r="M164" s="5">
        <v>-380000000000</v>
      </c>
      <c r="N164" s="5">
        <v>-40000000000</v>
      </c>
      <c r="O164" s="5">
        <v>-80000000000</v>
      </c>
      <c r="P164" s="5">
        <v>-80000000000</v>
      </c>
      <c r="Q164" s="5">
        <v>-37000000000</v>
      </c>
      <c r="R164" s="5">
        <v>-134780300500</v>
      </c>
      <c r="S164" s="5">
        <v>-105000000000</v>
      </c>
      <c r="T164" s="5">
        <v>-120000000000</v>
      </c>
      <c r="U164" s="5">
        <v>-770776066857</v>
      </c>
    </row>
    <row r="165" spans="3:22" ht="15.5" x14ac:dyDescent="0.35">
      <c r="C165" t="s">
        <v>174</v>
      </c>
      <c r="D165" s="5">
        <v>-416199000000</v>
      </c>
      <c r="E165" s="5">
        <v>-771618000000</v>
      </c>
      <c r="F165" s="5">
        <v>-720532000000</v>
      </c>
      <c r="G165" s="5">
        <v>-424614000000</v>
      </c>
      <c r="I165" s="5">
        <v>-2348890000000</v>
      </c>
      <c r="J165" s="5">
        <v>-1402169000000</v>
      </c>
      <c r="K165" s="5">
        <v>-1659353631139</v>
      </c>
      <c r="L165" s="5">
        <v>-1348554565836</v>
      </c>
      <c r="M165" s="5">
        <v>-1226886573863</v>
      </c>
      <c r="N165" s="5">
        <v>-939866114930</v>
      </c>
      <c r="O165" s="5">
        <v>-3970955582855</v>
      </c>
      <c r="P165" s="5">
        <v>-2092977210071</v>
      </c>
      <c r="Q165" s="5">
        <v>-978622528399</v>
      </c>
      <c r="R165" s="5">
        <v>-551288285328</v>
      </c>
      <c r="S165" s="5">
        <v>-472258355834</v>
      </c>
      <c r="T165" s="5">
        <v>-371073784432</v>
      </c>
      <c r="U165" s="5">
        <v>-573441786890</v>
      </c>
      <c r="V165" s="5">
        <v>-446585824850</v>
      </c>
    </row>
    <row r="166" spans="3:22" ht="15.5" x14ac:dyDescent="0.35">
      <c r="C166" t="s">
        <v>708</v>
      </c>
      <c r="V166" s="5">
        <v>-22820000000</v>
      </c>
    </row>
    <row r="167" spans="3:22" ht="15.5" x14ac:dyDescent="0.35">
      <c r="C167" t="s">
        <v>191</v>
      </c>
      <c r="D167" s="5">
        <v>315963000000</v>
      </c>
      <c r="E167" s="5">
        <v>1532641000000</v>
      </c>
      <c r="F167" s="5">
        <v>443256000000</v>
      </c>
      <c r="G167" s="5">
        <v>760154000000</v>
      </c>
      <c r="I167" s="5">
        <v>2294435000000</v>
      </c>
      <c r="J167" s="5">
        <v>-427716000000</v>
      </c>
      <c r="K167" s="5">
        <v>829559707929</v>
      </c>
      <c r="L167" s="5">
        <v>594035548017</v>
      </c>
      <c r="M167" s="5">
        <v>115880385026</v>
      </c>
      <c r="N167" s="5">
        <v>-1446874148647</v>
      </c>
      <c r="O167" s="5">
        <v>4715325907634</v>
      </c>
      <c r="P167" s="5">
        <v>4691336877831</v>
      </c>
      <c r="Q167" s="5">
        <v>1225535233352</v>
      </c>
      <c r="R167" s="5">
        <v>1204291945864</v>
      </c>
      <c r="S167" s="5">
        <v>1158052168497</v>
      </c>
      <c r="T167" s="5">
        <v>950487548554</v>
      </c>
      <c r="U167" s="5">
        <v>2936277251910</v>
      </c>
      <c r="V167" s="5">
        <v>1024539719762</v>
      </c>
    </row>
    <row r="168" spans="3:22" ht="15.5" x14ac:dyDescent="0.35">
      <c r="C168" t="s">
        <v>198</v>
      </c>
      <c r="D168" s="5">
        <v>7645196000000</v>
      </c>
      <c r="E168" s="5">
        <v>15381930000000</v>
      </c>
      <c r="F168" s="5">
        <v>11987115000000</v>
      </c>
      <c r="G168" s="5">
        <v>13571542000000</v>
      </c>
      <c r="I168" s="5">
        <v>48310217000000</v>
      </c>
      <c r="J168" s="5">
        <v>24612167000000</v>
      </c>
      <c r="K168" s="5">
        <v>40910516570961</v>
      </c>
      <c r="L168" s="5">
        <v>26078941594146</v>
      </c>
      <c r="M168" s="5">
        <v>31611104437859</v>
      </c>
      <c r="N168" s="5">
        <v>15244616805029</v>
      </c>
      <c r="O168" s="5">
        <v>28057822131577</v>
      </c>
      <c r="P168" s="5">
        <v>23422337632320</v>
      </c>
      <c r="Q168" s="5">
        <v>15276929593449</v>
      </c>
      <c r="R168" s="5">
        <v>9286928127492</v>
      </c>
      <c r="S168" s="5">
        <v>12956027132621</v>
      </c>
      <c r="T168" s="5">
        <v>7179913521791</v>
      </c>
      <c r="U168" s="5">
        <v>5575773820696</v>
      </c>
      <c r="V168" s="5">
        <v>2426237313092</v>
      </c>
    </row>
    <row r="169" spans="3:22" ht="15.5" x14ac:dyDescent="0.35">
      <c r="C169" t="s">
        <v>709</v>
      </c>
      <c r="U169" s="5">
        <v>999100000000</v>
      </c>
      <c r="V169" s="5">
        <v>50000000000</v>
      </c>
    </row>
    <row r="170" spans="3:22" ht="15.5" x14ac:dyDescent="0.35">
      <c r="C170" t="s">
        <v>710</v>
      </c>
      <c r="M170" s="5">
        <v>267000000000</v>
      </c>
      <c r="N170" s="5">
        <v>147000000000</v>
      </c>
      <c r="O170" s="5">
        <v>70000000000</v>
      </c>
      <c r="P170" s="5">
        <v>100000000000</v>
      </c>
      <c r="Q170" s="5">
        <v>1250000000</v>
      </c>
      <c r="R170" s="5">
        <v>335000000000</v>
      </c>
      <c r="S170" s="5">
        <v>52000000000</v>
      </c>
      <c r="T170" s="5">
        <v>218000000000</v>
      </c>
    </row>
    <row r="171" spans="3:22" ht="15.5" x14ac:dyDescent="0.35">
      <c r="C171" t="s">
        <v>711</v>
      </c>
      <c r="K171" s="5">
        <v>-406800000000</v>
      </c>
      <c r="L171" s="5">
        <v>406800000000</v>
      </c>
    </row>
    <row r="172" spans="3:22" ht="15.5" x14ac:dyDescent="0.35">
      <c r="C172" t="s">
        <v>712</v>
      </c>
      <c r="T172" s="5">
        <v>-253599800000</v>
      </c>
    </row>
    <row r="173" spans="3:22" ht="15.5" x14ac:dyDescent="0.35">
      <c r="C173" t="s">
        <v>713</v>
      </c>
      <c r="D173" s="5">
        <v>2500000000000</v>
      </c>
      <c r="F173" s="5">
        <v>1000000000000</v>
      </c>
      <c r="I173" s="5">
        <v>1000000000000</v>
      </c>
      <c r="J173" s="5">
        <v>2831005000000</v>
      </c>
      <c r="K173" s="5">
        <v>1283905000000</v>
      </c>
      <c r="L173" s="5">
        <v>2338660000000</v>
      </c>
      <c r="M173" s="5">
        <v>1925340000000</v>
      </c>
      <c r="N173" s="5">
        <v>336000000000</v>
      </c>
      <c r="P173" s="5">
        <v>2082000000000</v>
      </c>
      <c r="Q173" s="5">
        <v>910000000000</v>
      </c>
      <c r="R173" s="5">
        <v>1500000000000</v>
      </c>
      <c r="S173" s="5">
        <v>1090000000000</v>
      </c>
      <c r="T173" s="5">
        <v>440000000000</v>
      </c>
      <c r="U173" s="5">
        <v>822000000000</v>
      </c>
      <c r="V173" s="5">
        <v>1300000000000</v>
      </c>
    </row>
    <row r="174" spans="3:22" ht="15.5" x14ac:dyDescent="0.35">
      <c r="C174" t="s">
        <v>714</v>
      </c>
      <c r="E174" s="5">
        <v>504836000000</v>
      </c>
      <c r="I174" s="5">
        <v>504836000000</v>
      </c>
      <c r="N174" s="5">
        <v>663498250000</v>
      </c>
      <c r="O174" s="5">
        <v>526785000000</v>
      </c>
      <c r="Q174" s="5">
        <v>346000000000</v>
      </c>
    </row>
    <row r="175" spans="3:22" ht="15.5" x14ac:dyDescent="0.35">
      <c r="C175" t="s">
        <v>715</v>
      </c>
      <c r="J175" s="5">
        <v>-19983000000</v>
      </c>
      <c r="K175" s="5">
        <v>19982600000</v>
      </c>
    </row>
    <row r="176" spans="3:22" ht="15.5" x14ac:dyDescent="0.35">
      <c r="C176" t="s">
        <v>357</v>
      </c>
      <c r="D176" s="5">
        <v>-9309149000000</v>
      </c>
      <c r="E176" s="5">
        <v>-14119722000000</v>
      </c>
      <c r="F176" s="5">
        <v>-12198258000000</v>
      </c>
      <c r="G176" s="5">
        <v>-11180148000000</v>
      </c>
      <c r="I176" s="5">
        <v>-44683062000000</v>
      </c>
      <c r="J176" s="5">
        <v>-26011554000000</v>
      </c>
      <c r="K176" s="5">
        <v>-38069868554652</v>
      </c>
      <c r="L176" s="5">
        <v>-26098506070761</v>
      </c>
      <c r="M176" s="5">
        <v>-31676143059729</v>
      </c>
      <c r="N176" s="5">
        <v>-16361871361252</v>
      </c>
      <c r="O176" s="5">
        <v>-21680214869611</v>
      </c>
      <c r="P176" s="5">
        <v>-20493570272013</v>
      </c>
      <c r="Q176" s="5">
        <v>-13790882052367</v>
      </c>
      <c r="R176" s="5">
        <v>-8444421776043</v>
      </c>
      <c r="S176" s="5">
        <v>-11729903401987</v>
      </c>
      <c r="T176" s="5">
        <v>-6151768134904</v>
      </c>
      <c r="U176" s="5">
        <v>-3957717922289</v>
      </c>
      <c r="V176" s="5">
        <v>-2480970548918</v>
      </c>
    </row>
    <row r="177" spans="3:22" ht="15.5" x14ac:dyDescent="0.35">
      <c r="C177" t="s">
        <v>201</v>
      </c>
      <c r="D177" s="5">
        <v>-279585000000</v>
      </c>
      <c r="F177" s="5">
        <v>-90000000000</v>
      </c>
      <c r="G177" s="5">
        <v>-1404980000000</v>
      </c>
      <c r="I177" s="5">
        <v>-1876980000000</v>
      </c>
      <c r="J177" s="5">
        <v>-970800000000</v>
      </c>
      <c r="K177" s="5">
        <v>-2053375000000</v>
      </c>
      <c r="L177" s="5">
        <v>-1465000000000</v>
      </c>
      <c r="M177" s="5">
        <v>-899000000000</v>
      </c>
      <c r="N177" s="5">
        <v>-665000000000</v>
      </c>
      <c r="O177" s="5">
        <v>-2044500000000</v>
      </c>
      <c r="P177" s="5">
        <v>-872000000000</v>
      </c>
      <c r="Q177" s="5">
        <v>-1117000000000</v>
      </c>
      <c r="R177" s="5">
        <v>-1284500000000</v>
      </c>
      <c r="S177" s="5">
        <v>-1139000000000</v>
      </c>
      <c r="T177" s="5">
        <v>-560000000000</v>
      </c>
      <c r="U177" s="5">
        <v>-319000000000</v>
      </c>
      <c r="V177" s="5">
        <v>-279000000000</v>
      </c>
    </row>
    <row r="178" spans="3:22" ht="15.5" x14ac:dyDescent="0.35">
      <c r="C178" t="s">
        <v>686</v>
      </c>
      <c r="U178" s="5">
        <v>-15676656952</v>
      </c>
    </row>
    <row r="179" spans="3:22" ht="15.5" x14ac:dyDescent="0.35">
      <c r="C179" t="s">
        <v>716</v>
      </c>
      <c r="D179" s="5">
        <v>-8355000000</v>
      </c>
      <c r="E179" s="5">
        <v>-4643000000</v>
      </c>
      <c r="F179" s="5">
        <v>-3106000000</v>
      </c>
      <c r="G179" s="5">
        <v>-1363000000</v>
      </c>
      <c r="I179" s="5">
        <v>-10127000000</v>
      </c>
      <c r="J179" s="5">
        <v>-8237000000</v>
      </c>
      <c r="K179" s="5">
        <v>-4093680917</v>
      </c>
      <c r="L179" s="5">
        <v>-9126049984</v>
      </c>
      <c r="M179" s="5">
        <v>-5468627520</v>
      </c>
      <c r="N179" s="5">
        <v>-4404725578</v>
      </c>
      <c r="O179" s="5">
        <v>-3285000000</v>
      </c>
      <c r="P179" s="5">
        <v>-6684133697</v>
      </c>
      <c r="Q179" s="5">
        <v>-9362593116</v>
      </c>
      <c r="R179" s="5">
        <v>-4636898498</v>
      </c>
      <c r="S179" s="5">
        <v>-6049594242</v>
      </c>
      <c r="T179" s="5">
        <v>-1595573680</v>
      </c>
      <c r="U179" s="5">
        <v>-3122025977</v>
      </c>
      <c r="V179" s="5">
        <v>-5258768386</v>
      </c>
    </row>
    <row r="180" spans="3:22" ht="15.5" x14ac:dyDescent="0.35">
      <c r="C180" t="s">
        <v>717</v>
      </c>
      <c r="N180" s="5">
        <v>1937500000</v>
      </c>
    </row>
    <row r="181" spans="3:22" ht="15.5" x14ac:dyDescent="0.35">
      <c r="C181" t="s">
        <v>718</v>
      </c>
    </row>
    <row r="182" spans="3:22" ht="15.5" x14ac:dyDescent="0.35">
      <c r="C182" t="s">
        <v>7</v>
      </c>
      <c r="G182" s="5">
        <v>-3029000000</v>
      </c>
      <c r="I182" s="5">
        <v>-3029000000</v>
      </c>
      <c r="J182" s="5">
        <v>-6491000000</v>
      </c>
      <c r="K182" s="5">
        <v>-4327162500</v>
      </c>
      <c r="L182" s="5">
        <v>-2163581250</v>
      </c>
      <c r="M182" s="5">
        <v>-2163581250</v>
      </c>
      <c r="O182" s="5">
        <v>-5769550000</v>
      </c>
      <c r="P182" s="5">
        <v>-6020400000</v>
      </c>
      <c r="Q182" s="5">
        <v>-6920000000</v>
      </c>
      <c r="S182" s="5">
        <v>-25085000000</v>
      </c>
      <c r="T182" s="5">
        <v>-24220000000</v>
      </c>
    </row>
    <row r="183" spans="3:22" ht="15.5" x14ac:dyDescent="0.35">
      <c r="C183" t="s">
        <v>719</v>
      </c>
      <c r="G183" s="5">
        <v>-41000000</v>
      </c>
      <c r="I183" s="5">
        <v>-41000000</v>
      </c>
      <c r="J183" s="5">
        <v>-87000000</v>
      </c>
      <c r="K183" s="5">
        <v>-4078286833</v>
      </c>
      <c r="L183" s="5">
        <v>-130581073</v>
      </c>
      <c r="M183" s="5">
        <v>-34500000</v>
      </c>
      <c r="N183" s="5">
        <v>-34500000</v>
      </c>
      <c r="O183" s="5">
        <v>-12900000</v>
      </c>
      <c r="P183" s="5">
        <v>-15500000</v>
      </c>
      <c r="Q183" s="5">
        <v>-18800000</v>
      </c>
      <c r="R183" s="5">
        <v>-10000000</v>
      </c>
      <c r="S183" s="5">
        <v>-51250000</v>
      </c>
      <c r="T183" s="5">
        <v>-24975000</v>
      </c>
      <c r="U183" s="5">
        <v>-25000000000</v>
      </c>
      <c r="V183" s="5">
        <v>-5000000000</v>
      </c>
    </row>
    <row r="184" spans="3:22" ht="15.5" x14ac:dyDescent="0.35">
      <c r="C184" t="s">
        <v>557</v>
      </c>
      <c r="G184" s="5">
        <v>-3070000000</v>
      </c>
      <c r="I184" s="5">
        <v>-3070000000</v>
      </c>
      <c r="J184" s="5">
        <v>-6578000000</v>
      </c>
      <c r="K184" s="5">
        <v>-8405449333</v>
      </c>
      <c r="L184" s="5">
        <v>-2294162323</v>
      </c>
      <c r="M184" s="5">
        <v>-2198081250</v>
      </c>
      <c r="N184" s="5">
        <v>-34500000</v>
      </c>
      <c r="O184" s="5">
        <v>-5782450000</v>
      </c>
      <c r="P184" s="5">
        <v>-6035900000</v>
      </c>
      <c r="Q184" s="5">
        <v>-6938800000</v>
      </c>
      <c r="R184" s="5">
        <v>-10000000</v>
      </c>
      <c r="S184" s="5">
        <v>-25136250000</v>
      </c>
      <c r="T184" s="5">
        <v>-24244975000</v>
      </c>
      <c r="U184" s="5">
        <v>-25000000000</v>
      </c>
      <c r="V184" s="5">
        <v>-5000000000</v>
      </c>
    </row>
    <row r="185" spans="3:22" ht="15.5" x14ac:dyDescent="0.35">
      <c r="C185" t="s">
        <v>720</v>
      </c>
      <c r="D185" s="5">
        <v>-214181000000</v>
      </c>
      <c r="E185" s="5">
        <v>-218200000000</v>
      </c>
      <c r="F185" s="5">
        <v>-229905000000</v>
      </c>
      <c r="G185" s="5">
        <v>-228655000000</v>
      </c>
      <c r="I185" s="5">
        <v>-898646000000</v>
      </c>
      <c r="J185" s="5">
        <v>-839994000000</v>
      </c>
      <c r="K185" s="5">
        <v>-799239506401</v>
      </c>
      <c r="L185" s="5">
        <v>-606688480877</v>
      </c>
      <c r="M185" s="5">
        <v>-623284742932</v>
      </c>
      <c r="N185" s="5">
        <v>-551546984814</v>
      </c>
    </row>
    <row r="186" spans="3:22" ht="15.5" x14ac:dyDescent="0.35">
      <c r="C186" t="s">
        <v>436</v>
      </c>
      <c r="D186" s="5">
        <v>-14935000000</v>
      </c>
      <c r="E186" s="5">
        <v>-8588000000</v>
      </c>
      <c r="F186" s="5">
        <v>-18448000000</v>
      </c>
      <c r="G186" s="5">
        <v>-9210000000</v>
      </c>
      <c r="I186" s="5">
        <v>-53555000000</v>
      </c>
      <c r="J186" s="5">
        <v>-53975000000</v>
      </c>
      <c r="K186" s="5">
        <v>-39036194917</v>
      </c>
      <c r="L186" s="5">
        <v>-36584925956</v>
      </c>
      <c r="M186" s="5">
        <v>-44270529696</v>
      </c>
      <c r="N186" s="5">
        <v>-29982002844</v>
      </c>
    </row>
    <row r="187" spans="3:22" ht="15.5" x14ac:dyDescent="0.35">
      <c r="C187" t="s">
        <v>721</v>
      </c>
      <c r="D187" s="5">
        <v>-3028000000</v>
      </c>
      <c r="E187" s="5">
        <v>-2972000000</v>
      </c>
      <c r="F187" s="5">
        <v>-4142000000</v>
      </c>
      <c r="G187" s="5">
        <v>-3962000000</v>
      </c>
      <c r="I187" s="5">
        <v>-15178000000</v>
      </c>
      <c r="J187" s="5">
        <v>40213000000</v>
      </c>
      <c r="K187" s="5">
        <v>-4026076812</v>
      </c>
      <c r="L187" s="5">
        <v>-12166356228</v>
      </c>
      <c r="M187" s="5">
        <v>-39913920596</v>
      </c>
      <c r="N187" s="5">
        <v>-168522405954</v>
      </c>
      <c r="O187" s="5">
        <v>-321912211615</v>
      </c>
      <c r="P187" s="5">
        <v>-138993431335</v>
      </c>
      <c r="Q187" s="5">
        <v>-990229564</v>
      </c>
      <c r="R187" s="5">
        <v>-868507087</v>
      </c>
      <c r="S187" s="5">
        <v>-42472266943</v>
      </c>
      <c r="T187" s="5">
        <v>-56254728950</v>
      </c>
      <c r="U187" s="5">
        <v>-150324169051</v>
      </c>
      <c r="V187" s="5">
        <v>-160755712615</v>
      </c>
    </row>
    <row r="188" spans="3:22" ht="15.5" x14ac:dyDescent="0.35">
      <c r="C188" t="s">
        <v>722</v>
      </c>
      <c r="M188" s="5">
        <v>-414000000000</v>
      </c>
      <c r="N188" s="5">
        <v>-70000000000</v>
      </c>
      <c r="O188" s="5">
        <v>-100000000000</v>
      </c>
      <c r="P188" s="5">
        <v>-24000000000</v>
      </c>
      <c r="Q188" s="5">
        <v>-384750000000</v>
      </c>
      <c r="R188" s="5">
        <v>-220000000000</v>
      </c>
    </row>
    <row r="189" spans="3:22" ht="15.5" x14ac:dyDescent="0.35">
      <c r="C189" t="s">
        <v>723</v>
      </c>
    </row>
    <row r="190" spans="3:22" ht="15.5" x14ac:dyDescent="0.35">
      <c r="C190" t="s">
        <v>724</v>
      </c>
    </row>
    <row r="191" spans="3:22" ht="15.5" x14ac:dyDescent="0.35">
      <c r="C191" t="s">
        <v>725</v>
      </c>
      <c r="M191" s="5">
        <v>16714908890</v>
      </c>
      <c r="N191" s="5">
        <v>11299276766</v>
      </c>
      <c r="O191" s="5">
        <v>90476307283</v>
      </c>
      <c r="P191" s="5">
        <v>575524007556</v>
      </c>
      <c r="Q191" s="5">
        <v>1279314950</v>
      </c>
      <c r="S191" s="5">
        <v>2524549048</v>
      </c>
      <c r="T191" s="5">
        <v>48037239297</v>
      </c>
      <c r="U191" s="5">
        <v>10244205483</v>
      </c>
      <c r="V191" s="5">
        <v>179287436589</v>
      </c>
    </row>
    <row r="192" spans="3:22" ht="15.5" x14ac:dyDescent="0.35">
      <c r="C192" t="s">
        <v>213</v>
      </c>
      <c r="D192" s="5">
        <v>-566038000000</v>
      </c>
      <c r="E192" s="5">
        <v>651454000000</v>
      </c>
      <c r="F192" s="5">
        <v>-83781000000</v>
      </c>
      <c r="G192" s="5">
        <v>-119828000000</v>
      </c>
      <c r="I192" s="5">
        <v>-163342000000</v>
      </c>
      <c r="J192" s="5">
        <v>582286000000</v>
      </c>
      <c r="K192" s="5">
        <v>208428703462</v>
      </c>
      <c r="L192" s="5">
        <v>476753149025</v>
      </c>
      <c r="M192" s="5">
        <v>127508036188</v>
      </c>
      <c r="N192" s="5">
        <v>755513815531</v>
      </c>
      <c r="O192" s="5">
        <v>270518365769</v>
      </c>
      <c r="P192" s="5">
        <v>-21622054629</v>
      </c>
      <c r="Q192" s="5">
        <v>-256073145779</v>
      </c>
      <c r="R192" s="5">
        <v>245014640340</v>
      </c>
      <c r="S192" s="5">
        <v>202745296268</v>
      </c>
      <c r="T192" s="5">
        <v>-27112690112</v>
      </c>
      <c r="U192" s="5">
        <v>-51135639476</v>
      </c>
      <c r="V192" s="5">
        <v>-70077546267</v>
      </c>
    </row>
    <row r="193" spans="2:22" ht="15.5" x14ac:dyDescent="0.35">
      <c r="C193" t="s">
        <v>214</v>
      </c>
      <c r="D193" s="5">
        <v>2077714000000</v>
      </c>
      <c r="I193" s="5">
        <v>2232010000000</v>
      </c>
      <c r="J193" s="5">
        <v>1670933000000</v>
      </c>
      <c r="K193" s="5">
        <v>2067013032354</v>
      </c>
      <c r="L193" s="5">
        <v>1582285386291</v>
      </c>
      <c r="M193" s="5">
        <v>1464983331189</v>
      </c>
      <c r="N193" s="5">
        <v>605990459567</v>
      </c>
      <c r="O193" s="5">
        <v>339371453719</v>
      </c>
      <c r="P193" s="5">
        <v>359344248225</v>
      </c>
      <c r="Q193" s="5">
        <v>614510651907</v>
      </c>
      <c r="R193" s="5">
        <v>381345507417</v>
      </c>
      <c r="S193" s="5">
        <v>178527913359</v>
      </c>
      <c r="T193" s="5">
        <v>204991036827</v>
      </c>
      <c r="U193" s="5">
        <v>250813847477</v>
      </c>
      <c r="V193" s="5">
        <v>320230562500</v>
      </c>
    </row>
    <row r="194" spans="2:22" ht="15.5" x14ac:dyDescent="0.35">
      <c r="C194" t="s">
        <v>726</v>
      </c>
      <c r="J194" s="5">
        <v>-13682000000</v>
      </c>
      <c r="K194" s="5">
        <v>-608021816055</v>
      </c>
    </row>
    <row r="195" spans="2:22" ht="15.5" x14ac:dyDescent="0.35">
      <c r="C195" t="s">
        <v>215</v>
      </c>
      <c r="D195" s="5">
        <v>-98000000</v>
      </c>
      <c r="E195" s="5">
        <v>91000000</v>
      </c>
      <c r="F195" s="5">
        <v>-1403000000</v>
      </c>
      <c r="G195" s="5">
        <v>-1377000000</v>
      </c>
      <c r="I195" s="5">
        <v>9046000000</v>
      </c>
      <c r="J195" s="5">
        <v>-7527000000</v>
      </c>
      <c r="K195" s="5">
        <v>3513029059</v>
      </c>
      <c r="L195" s="5">
        <v>7974497038</v>
      </c>
      <c r="M195" s="5">
        <v>-10205981086</v>
      </c>
      <c r="N195" s="5">
        <v>103479056091</v>
      </c>
      <c r="O195" s="5">
        <v>-3899359921</v>
      </c>
      <c r="P195" s="5">
        <v>1649260123</v>
      </c>
      <c r="Q195" s="5">
        <v>906742097</v>
      </c>
      <c r="R195" s="5">
        <v>-11849495850</v>
      </c>
      <c r="S195" s="5">
        <v>72297790</v>
      </c>
      <c r="T195" s="5">
        <v>649566644</v>
      </c>
      <c r="U195" s="5">
        <v>5312828826</v>
      </c>
      <c r="V195" s="5">
        <v>660831246</v>
      </c>
    </row>
    <row r="196" spans="2:22" ht="15.5" x14ac:dyDescent="0.35">
      <c r="C196" t="s">
        <v>216</v>
      </c>
      <c r="D196" s="5">
        <v>1511578000000</v>
      </c>
      <c r="E196" s="5">
        <v>651545000000</v>
      </c>
      <c r="F196" s="5">
        <v>-85184000000</v>
      </c>
      <c r="G196" s="5">
        <v>-121205000000</v>
      </c>
      <c r="I196" s="5">
        <v>2077714000000</v>
      </c>
      <c r="J196" s="5">
        <v>2232010000000</v>
      </c>
      <c r="K196" s="5">
        <v>1670932948820</v>
      </c>
      <c r="L196" s="5">
        <v>2067013032354</v>
      </c>
      <c r="M196" s="5">
        <v>1582285386291</v>
      </c>
      <c r="N196" s="5">
        <v>1464983331189</v>
      </c>
      <c r="O196" s="5">
        <v>605990459567</v>
      </c>
      <c r="P196" s="5">
        <v>339371453719</v>
      </c>
      <c r="Q196" s="5">
        <v>359344248225</v>
      </c>
      <c r="R196" s="5">
        <v>614510651907</v>
      </c>
      <c r="S196" s="5">
        <v>381345507417</v>
      </c>
      <c r="T196" s="5">
        <v>178527913359</v>
      </c>
      <c r="U196" s="5">
        <v>204991036827</v>
      </c>
      <c r="V196" s="5">
        <v>250813847479</v>
      </c>
    </row>
    <row r="198" spans="2:22" ht="15.5" x14ac:dyDescent="0.35">
      <c r="B198" t="s">
        <v>217</v>
      </c>
      <c r="C198" t="s">
        <v>11</v>
      </c>
      <c r="D198" s="5">
        <v>10850000000</v>
      </c>
      <c r="E198" s="5">
        <v>10850000000</v>
      </c>
      <c r="F198" s="5">
        <v>8650000000</v>
      </c>
      <c r="G198" s="5">
        <v>8650000000</v>
      </c>
      <c r="I198" s="5">
        <v>10850000000</v>
      </c>
      <c r="J198" s="5">
        <v>8650000000</v>
      </c>
      <c r="K198" s="5">
        <v>8650000000</v>
      </c>
      <c r="L198" s="5">
        <v>8650000000</v>
      </c>
      <c r="M198" s="5">
        <v>8650000000</v>
      </c>
      <c r="N198" s="5">
        <v>8650000000</v>
      </c>
      <c r="O198" s="5">
        <v>5770000000</v>
      </c>
      <c r="P198" s="5">
        <v>5020000000</v>
      </c>
      <c r="Q198" s="5">
        <v>5020000000</v>
      </c>
      <c r="R198" s="5">
        <v>4330000000</v>
      </c>
      <c r="S198" s="5">
        <v>4330000000</v>
      </c>
      <c r="T198" s="5">
        <v>4330000000</v>
      </c>
      <c r="U198" s="5">
        <v>4330000000</v>
      </c>
      <c r="V198" s="5">
        <v>0</v>
      </c>
    </row>
    <row r="199" spans="2:22" ht="15.5" x14ac:dyDescent="0.35">
      <c r="C199" t="s">
        <v>218</v>
      </c>
      <c r="D199" s="6">
        <v>6.78</v>
      </c>
      <c r="E199" s="6">
        <v>2.21</v>
      </c>
      <c r="F199" s="6">
        <v>-7.0000000000000007E-2</v>
      </c>
      <c r="G199" s="6">
        <v>7.3</v>
      </c>
    </row>
    <row r="200" spans="2:22" ht="15.5" x14ac:dyDescent="0.35">
      <c r="C200" t="s">
        <v>219</v>
      </c>
      <c r="D200" s="6">
        <v>23.45</v>
      </c>
      <c r="E200" s="6">
        <v>127.6</v>
      </c>
      <c r="F200" s="6">
        <v>-3485.71</v>
      </c>
      <c r="G200" s="6">
        <v>25.75</v>
      </c>
    </row>
    <row r="201" spans="2:22" ht="15.5" x14ac:dyDescent="0.35">
      <c r="C201" t="s">
        <v>72</v>
      </c>
      <c r="D201" s="6">
        <v>1.05</v>
      </c>
      <c r="E201" s="6">
        <v>1.97</v>
      </c>
      <c r="F201" s="6">
        <v>1.45</v>
      </c>
      <c r="G201" s="6">
        <v>1.18</v>
      </c>
    </row>
    <row r="202" spans="2:22" ht="15.5" x14ac:dyDescent="0.35">
      <c r="C202" t="s">
        <v>220</v>
      </c>
      <c r="D202" s="6">
        <v>542799999999.99994</v>
      </c>
      <c r="E202" s="5">
        <v>495330000000</v>
      </c>
      <c r="F202" s="5">
        <v>439400000000</v>
      </c>
      <c r="G202" s="5">
        <v>498170000000</v>
      </c>
    </row>
    <row r="203" spans="2:22" ht="15.5" x14ac:dyDescent="0.35">
      <c r="C203" t="s">
        <v>221</v>
      </c>
      <c r="D203" s="6">
        <v>2.2000000000000001E-3</v>
      </c>
      <c r="E203" s="6">
        <v>7.000000000000001E-4</v>
      </c>
      <c r="F203" s="5">
        <v>0</v>
      </c>
      <c r="G203" s="6">
        <v>2.0999999999999999E-3</v>
      </c>
    </row>
    <row r="204" spans="2:22" ht="15.5" x14ac:dyDescent="0.35">
      <c r="C204" t="s">
        <v>222</v>
      </c>
      <c r="D204" s="6">
        <v>1.41E-2</v>
      </c>
      <c r="E204" s="6">
        <v>4.7999999999999996E-3</v>
      </c>
      <c r="F204" s="6">
        <v>-1E-4</v>
      </c>
      <c r="G204" s="6">
        <v>1.37E-2</v>
      </c>
    </row>
    <row r="205" spans="2:22" ht="15.5" x14ac:dyDescent="0.35">
      <c r="C205" t="s">
        <v>223</v>
      </c>
      <c r="D205" s="6">
        <v>1.3899999999999999E-2</v>
      </c>
      <c r="E205" s="6">
        <v>1.23E-2</v>
      </c>
      <c r="F205" s="6">
        <v>1.1299999999999999E-2</v>
      </c>
      <c r="G205" s="6">
        <v>1.6500000000000001E-2</v>
      </c>
    </row>
    <row r="206" spans="2:22" ht="15.5" x14ac:dyDescent="0.35">
      <c r="C206" t="s">
        <v>224</v>
      </c>
      <c r="D206" s="6">
        <v>1.32</v>
      </c>
      <c r="E206" s="6">
        <v>1.05</v>
      </c>
      <c r="F206" s="6">
        <v>0.93</v>
      </c>
      <c r="G206" s="6">
        <v>1.29</v>
      </c>
    </row>
    <row r="207" spans="2:22" ht="15.5" x14ac:dyDescent="0.35">
      <c r="C207" t="s">
        <v>225</v>
      </c>
      <c r="D207" s="5">
        <v>5283000000000</v>
      </c>
      <c r="E207" s="5">
        <v>5093000000000</v>
      </c>
      <c r="F207" s="5">
        <v>4624000000000</v>
      </c>
      <c r="G207" s="5">
        <v>4741000000000</v>
      </c>
    </row>
    <row r="208" spans="2:22" ht="15.5" x14ac:dyDescent="0.35">
      <c r="C208" t="s">
        <v>226</v>
      </c>
      <c r="D208" s="6">
        <v>0.33</v>
      </c>
      <c r="E208" s="6">
        <v>0.61</v>
      </c>
      <c r="F208" s="6">
        <v>0.47</v>
      </c>
      <c r="G208" s="6">
        <v>0.35</v>
      </c>
    </row>
    <row r="209" spans="3:22" ht="15.5" x14ac:dyDescent="0.35">
      <c r="C209" t="s">
        <v>227</v>
      </c>
      <c r="D209" s="6">
        <v>480.52</v>
      </c>
      <c r="E209" s="6">
        <v>461.01</v>
      </c>
      <c r="F209" s="6">
        <v>519.87</v>
      </c>
      <c r="G209" s="6">
        <v>531.44000000000005</v>
      </c>
    </row>
    <row r="210" spans="3:22" ht="15.5" x14ac:dyDescent="0.35">
      <c r="C210" t="s">
        <v>228</v>
      </c>
      <c r="D210" s="6">
        <v>0.33</v>
      </c>
      <c r="E210" s="6">
        <v>0.61</v>
      </c>
      <c r="F210" s="6">
        <v>0.47</v>
      </c>
      <c r="G210" s="6">
        <v>0.35</v>
      </c>
    </row>
    <row r="211" spans="3:22" ht="15.5" x14ac:dyDescent="0.35">
      <c r="C211" t="s">
        <v>229</v>
      </c>
      <c r="D211" s="6">
        <v>480.52</v>
      </c>
      <c r="E211" s="6">
        <v>461.01</v>
      </c>
      <c r="F211" s="6">
        <v>519.87</v>
      </c>
      <c r="G211" s="6">
        <v>531.44000000000005</v>
      </c>
    </row>
    <row r="212" spans="3:22" ht="15.5" x14ac:dyDescent="0.35">
      <c r="C212" t="s">
        <v>230</v>
      </c>
      <c r="D212" s="5">
        <v>11602000000000</v>
      </c>
      <c r="E212" s="5">
        <v>12143000000000</v>
      </c>
      <c r="F212" s="5">
        <v>11375000000000</v>
      </c>
      <c r="G212" s="5">
        <v>11229000000000</v>
      </c>
    </row>
    <row r="213" spans="3:22" ht="15.5" x14ac:dyDescent="0.35">
      <c r="C213" t="s">
        <v>231</v>
      </c>
      <c r="D213" s="5">
        <v>14741000000000</v>
      </c>
      <c r="E213" s="5">
        <v>14436000000000</v>
      </c>
      <c r="F213" s="5">
        <v>13962000000000</v>
      </c>
      <c r="G213" s="5">
        <v>13206000000000</v>
      </c>
    </row>
    <row r="214" spans="3:22" ht="15.5" x14ac:dyDescent="0.35">
      <c r="C214" t="s">
        <v>232</v>
      </c>
      <c r="D214" s="5">
        <v>5213000000000</v>
      </c>
      <c r="E214" s="5">
        <v>5002000000000</v>
      </c>
      <c r="F214" s="5">
        <v>4499000000000</v>
      </c>
      <c r="G214" s="5">
        <v>4599000000000</v>
      </c>
    </row>
    <row r="215" spans="3:22" ht="15.5" x14ac:dyDescent="0.35">
      <c r="C215" t="s">
        <v>23</v>
      </c>
      <c r="D215" s="5">
        <v>26343000000000</v>
      </c>
      <c r="E215" s="5">
        <v>26579000000000</v>
      </c>
      <c r="F215" s="5">
        <v>25337000000000</v>
      </c>
      <c r="G215" s="5">
        <v>24435000000000</v>
      </c>
    </row>
    <row r="216" spans="3:22" ht="15.5" x14ac:dyDescent="0.35">
      <c r="C216" t="s">
        <v>20</v>
      </c>
      <c r="D216" s="5">
        <v>24832000000000</v>
      </c>
      <c r="E216" s="5">
        <v>24501000000000</v>
      </c>
      <c r="F216" s="5">
        <v>23911000000000</v>
      </c>
      <c r="G216" s="5">
        <v>22924000000000</v>
      </c>
    </row>
    <row r="217" spans="3:22" ht="15.5" x14ac:dyDescent="0.35">
      <c r="C217" t="s">
        <v>233</v>
      </c>
      <c r="D217" s="5">
        <v>-2374000000000</v>
      </c>
      <c r="E217" s="5">
        <v>-2258000000000</v>
      </c>
      <c r="F217" s="5">
        <v>-2314000000000</v>
      </c>
      <c r="G217" s="5">
        <v>-2093000000000</v>
      </c>
    </row>
    <row r="218" spans="3:22" ht="15.5" x14ac:dyDescent="0.35">
      <c r="C218" t="s">
        <v>234</v>
      </c>
      <c r="D218" s="5">
        <v>-448000000000</v>
      </c>
      <c r="E218" s="5">
        <v>-86000000000</v>
      </c>
      <c r="F218" s="5">
        <v>410000000000</v>
      </c>
      <c r="G218" s="5">
        <v>-645000000000</v>
      </c>
    </row>
    <row r="219" spans="3:22" ht="15.5" x14ac:dyDescent="0.35">
      <c r="C219" t="s">
        <v>235</v>
      </c>
      <c r="D219" s="5">
        <v>-416000000000</v>
      </c>
      <c r="E219" s="5">
        <v>-772000000000</v>
      </c>
      <c r="F219" s="5">
        <v>-721000000000</v>
      </c>
      <c r="G219" s="5">
        <v>-425000000000</v>
      </c>
    </row>
    <row r="220" spans="3:22" ht="15.5" x14ac:dyDescent="0.35">
      <c r="C220" t="s">
        <v>12</v>
      </c>
      <c r="D220" s="5">
        <v>-864000000000</v>
      </c>
      <c r="E220" s="5">
        <v>-858000000000</v>
      </c>
      <c r="F220" s="5">
        <v>-310000000000</v>
      </c>
      <c r="G220" s="5">
        <v>-1070000000000</v>
      </c>
    </row>
    <row r="221" spans="3:22" ht="15.5" x14ac:dyDescent="0.35">
      <c r="C221" t="s">
        <v>15</v>
      </c>
      <c r="D221" s="6">
        <v>-79.64</v>
      </c>
      <c r="E221" s="6">
        <v>-79.069999999999993</v>
      </c>
      <c r="F221" s="6">
        <v>-35.85</v>
      </c>
      <c r="G221" s="6">
        <v>-123.63</v>
      </c>
    </row>
    <row r="222" spans="3:22" ht="15.5" x14ac:dyDescent="0.35">
      <c r="C222" t="s">
        <v>57</v>
      </c>
      <c r="I222" s="6">
        <v>11.32</v>
      </c>
      <c r="J222" s="6">
        <v>26.4</v>
      </c>
      <c r="K222" s="6">
        <v>38.56</v>
      </c>
      <c r="L222" s="6">
        <v>16.760000000000002</v>
      </c>
      <c r="M222" s="6">
        <v>-0.71</v>
      </c>
      <c r="N222" s="6">
        <v>-7.05</v>
      </c>
      <c r="O222" s="6">
        <v>13.27</v>
      </c>
      <c r="P222" s="6">
        <v>31.61</v>
      </c>
      <c r="Q222" s="6">
        <v>38.69</v>
      </c>
      <c r="R222" s="6">
        <v>31.83</v>
      </c>
      <c r="S222" s="6">
        <v>18.739999999999998</v>
      </c>
      <c r="T222" s="6">
        <v>28.81</v>
      </c>
      <c r="U222" s="6">
        <v>31.41</v>
      </c>
      <c r="V222" s="6">
        <v>129939978.61</v>
      </c>
    </row>
    <row r="223" spans="3:22" ht="15.5" x14ac:dyDescent="0.35">
      <c r="C223" t="s">
        <v>71</v>
      </c>
      <c r="I223" s="6">
        <v>24.91</v>
      </c>
      <c r="J223" s="6">
        <v>5.64</v>
      </c>
      <c r="K223" s="6">
        <v>7.26</v>
      </c>
      <c r="L223" s="6">
        <v>18.850000000000001</v>
      </c>
      <c r="M223" s="6">
        <v>-591.54999999999995</v>
      </c>
      <c r="N223" s="6">
        <v>-58.16</v>
      </c>
      <c r="O223" s="6">
        <v>21.93</v>
      </c>
      <c r="P223" s="6">
        <v>20.53</v>
      </c>
      <c r="Q223" s="6">
        <v>6.85</v>
      </c>
      <c r="R223" s="6">
        <v>9.9</v>
      </c>
      <c r="S223" s="6">
        <v>26.15</v>
      </c>
      <c r="T223" s="6">
        <v>24.26</v>
      </c>
      <c r="U223" s="6">
        <v>18.75</v>
      </c>
      <c r="V223" s="5">
        <v>0</v>
      </c>
    </row>
    <row r="224" spans="3:22" ht="15.5" x14ac:dyDescent="0.35">
      <c r="C224" t="s">
        <v>74</v>
      </c>
      <c r="I224" s="6">
        <v>0.53</v>
      </c>
      <c r="J224" s="6">
        <v>0.24</v>
      </c>
      <c r="K224" s="6">
        <v>0.47</v>
      </c>
      <c r="L224" s="6">
        <v>0.56999999999999995</v>
      </c>
      <c r="M224" s="6">
        <v>0.9</v>
      </c>
      <c r="N224" s="6">
        <v>0.86</v>
      </c>
      <c r="O224" s="6">
        <v>0.42</v>
      </c>
      <c r="P224" s="6">
        <v>0.96</v>
      </c>
      <c r="Q224" s="6">
        <v>0.49</v>
      </c>
      <c r="R224" s="6">
        <v>0.55000000000000004</v>
      </c>
      <c r="S224" s="6">
        <v>0.99</v>
      </c>
      <c r="T224" s="6">
        <v>1.7</v>
      </c>
      <c r="U224" s="6">
        <v>1.73</v>
      </c>
      <c r="V224" s="5">
        <v>0</v>
      </c>
    </row>
    <row r="225" spans="3:22" ht="15.5" x14ac:dyDescent="0.35">
      <c r="C225" t="s">
        <v>236</v>
      </c>
      <c r="I225" s="5">
        <v>1885310000000</v>
      </c>
      <c r="J225" s="5">
        <v>1845310000000</v>
      </c>
      <c r="K225" s="5">
        <v>1827550000000</v>
      </c>
      <c r="L225" s="5">
        <v>1370510000000</v>
      </c>
      <c r="M225" s="5">
        <v>1122380000000</v>
      </c>
      <c r="N225" s="5">
        <v>892760000000</v>
      </c>
      <c r="O225" s="5">
        <v>945040000000</v>
      </c>
      <c r="P225" s="5">
        <v>742250000000</v>
      </c>
    </row>
    <row r="226" spans="3:22" ht="15.5" x14ac:dyDescent="0.35">
      <c r="C226" t="s">
        <v>237</v>
      </c>
      <c r="I226" s="6">
        <v>3.7000000000000002E-3</v>
      </c>
      <c r="J226" s="6">
        <v>7.8000000000000005E-3</v>
      </c>
      <c r="K226" s="6">
        <v>1.1599999999999999E-2</v>
      </c>
      <c r="L226" s="6">
        <v>5.4000000000000003E-3</v>
      </c>
      <c r="M226" s="6">
        <v>-2.0000000000000001E-4</v>
      </c>
      <c r="N226" s="6">
        <v>-2.5999999999999999E-3</v>
      </c>
      <c r="O226" s="6">
        <v>3.2000000000000002E-3</v>
      </c>
      <c r="P226" s="6">
        <v>7.9000000000000008E-3</v>
      </c>
      <c r="Q226" s="6">
        <v>1.3899999999999999E-2</v>
      </c>
      <c r="R226" s="6">
        <v>1.1000000000000001E-2</v>
      </c>
      <c r="S226" s="6">
        <v>7.3000000000000001E-3</v>
      </c>
      <c r="T226" s="6">
        <v>1.2800000000000001E-2</v>
      </c>
      <c r="U226" s="6">
        <v>1.6399999999999998E-2</v>
      </c>
      <c r="V226" s="6">
        <v>2.06E-2</v>
      </c>
    </row>
    <row r="227" spans="3:22" ht="15.5" x14ac:dyDescent="0.35">
      <c r="C227" t="s">
        <v>238</v>
      </c>
      <c r="I227" s="6">
        <v>2.46E-2</v>
      </c>
      <c r="J227" s="6">
        <v>5.0499999999999996E-2</v>
      </c>
      <c r="K227" s="6">
        <v>7.6799999999999993E-2</v>
      </c>
      <c r="L227" s="6">
        <v>3.7200000000000004E-2</v>
      </c>
      <c r="M227" s="6">
        <v>-1.7000000000000001E-3</v>
      </c>
      <c r="N227" s="6">
        <v>-1.8200000000000001E-2</v>
      </c>
      <c r="O227" s="6">
        <v>2.5699999999999997E-2</v>
      </c>
      <c r="P227" s="6">
        <v>6.2199999999999998E-2</v>
      </c>
      <c r="Q227" s="6">
        <v>8.2400000000000001E-2</v>
      </c>
      <c r="R227" s="6">
        <v>7.2800000000000004E-2</v>
      </c>
      <c r="S227" s="6">
        <v>4.58E-2</v>
      </c>
      <c r="T227" s="6">
        <v>7.3499999999999996E-2</v>
      </c>
      <c r="U227" s="6">
        <v>8.43E-2</v>
      </c>
      <c r="V227" s="6">
        <v>9.64E-2</v>
      </c>
    </row>
    <row r="228" spans="3:22" ht="15.5" x14ac:dyDescent="0.35">
      <c r="C228" t="s">
        <v>239</v>
      </c>
      <c r="I228" s="6">
        <v>5.1500000000000004E-2</v>
      </c>
      <c r="J228" s="6">
        <v>5.7599999999999998E-2</v>
      </c>
      <c r="K228" s="6">
        <v>6.8600000000000008E-2</v>
      </c>
      <c r="L228" s="6">
        <v>5.21E-2</v>
      </c>
      <c r="M228" s="6">
        <v>4.0199999999999993E-2</v>
      </c>
      <c r="N228" s="6">
        <v>3.15E-2</v>
      </c>
      <c r="O228" s="6">
        <v>4.5499999999999999E-2</v>
      </c>
      <c r="P228" s="6">
        <v>5.1299999999999998E-2</v>
      </c>
      <c r="Q228" s="6">
        <v>5.3800000000000001E-2</v>
      </c>
      <c r="R228" s="6">
        <v>4.6600000000000003E-2</v>
      </c>
      <c r="S228" s="6">
        <v>4.4000000000000004E-2</v>
      </c>
      <c r="T228" s="6">
        <v>5.5E-2</v>
      </c>
      <c r="U228" s="6">
        <v>5.4600000000000003E-2</v>
      </c>
      <c r="V228" s="6">
        <v>9.2699999999999991E-2</v>
      </c>
    </row>
    <row r="229" spans="3:22" ht="15.5" x14ac:dyDescent="0.35">
      <c r="C229" t="s">
        <v>240</v>
      </c>
      <c r="I229" s="6">
        <v>1.1000000000000001</v>
      </c>
      <c r="J229" s="6">
        <v>1.1599999999999999</v>
      </c>
      <c r="K229" s="6">
        <v>1.34</v>
      </c>
      <c r="L229" s="6">
        <v>1.21</v>
      </c>
      <c r="M229" s="6">
        <v>0.84</v>
      </c>
      <c r="N229" s="6">
        <v>0.73</v>
      </c>
      <c r="O229" s="6">
        <v>1.04</v>
      </c>
      <c r="P229" s="6">
        <v>1.72</v>
      </c>
      <c r="Q229" s="6">
        <v>2.14</v>
      </c>
      <c r="R229" s="6">
        <v>2.16</v>
      </c>
      <c r="S229" s="6">
        <v>1.94</v>
      </c>
      <c r="T229" s="6">
        <v>2.2400000000000002</v>
      </c>
      <c r="U229" s="6">
        <v>2.75</v>
      </c>
      <c r="V229" s="6">
        <v>2.62</v>
      </c>
    </row>
    <row r="230" spans="3:22" ht="15.5" x14ac:dyDescent="0.35">
      <c r="C230" t="s">
        <v>68</v>
      </c>
      <c r="I230" s="6">
        <v>0.61</v>
      </c>
      <c r="J230" s="6">
        <v>0.28999999999999998</v>
      </c>
      <c r="K230" s="6">
        <v>0.56000000000000005</v>
      </c>
      <c r="L230" s="6">
        <v>0.7</v>
      </c>
      <c r="M230" s="6">
        <v>1.02</v>
      </c>
      <c r="N230" s="6">
        <v>1.06</v>
      </c>
      <c r="O230" s="6">
        <v>0.56000000000000005</v>
      </c>
      <c r="P230" s="6">
        <v>1.28</v>
      </c>
      <c r="Q230" s="6">
        <v>0.56000000000000005</v>
      </c>
      <c r="R230" s="6">
        <v>0.72</v>
      </c>
      <c r="S230" s="6">
        <v>1.2</v>
      </c>
      <c r="T230" s="6">
        <v>1.78</v>
      </c>
      <c r="U230" s="6">
        <v>1.58</v>
      </c>
      <c r="V230" s="5">
        <v>0</v>
      </c>
    </row>
    <row r="231" spans="3:22" ht="15.5" x14ac:dyDescent="0.35">
      <c r="C231" t="s">
        <v>65</v>
      </c>
      <c r="I231" s="6">
        <v>461.01</v>
      </c>
      <c r="J231" s="6">
        <v>522.44000000000005</v>
      </c>
      <c r="K231" s="6">
        <v>501.78</v>
      </c>
      <c r="L231" s="6">
        <v>450.84</v>
      </c>
      <c r="M231" s="6">
        <v>412.24</v>
      </c>
      <c r="N231" s="6">
        <v>388.35</v>
      </c>
      <c r="O231" s="6">
        <v>515.44000000000005</v>
      </c>
      <c r="P231" s="6">
        <v>508.14</v>
      </c>
      <c r="Q231" s="6">
        <v>469.29</v>
      </c>
      <c r="R231" s="6">
        <v>437.45</v>
      </c>
      <c r="S231" s="6">
        <v>408.99</v>
      </c>
      <c r="T231" s="6">
        <v>391.83</v>
      </c>
      <c r="U231" s="6">
        <v>372.83</v>
      </c>
      <c r="V231" s="6">
        <v>1347262985.3299999</v>
      </c>
    </row>
    <row r="232" spans="3:22" ht="15.5" x14ac:dyDescent="0.35">
      <c r="C232" t="s">
        <v>241</v>
      </c>
      <c r="I232" s="6">
        <v>0.61</v>
      </c>
      <c r="J232" s="6">
        <v>0.28999999999999998</v>
      </c>
      <c r="K232" s="6">
        <v>0.56000000000000005</v>
      </c>
      <c r="L232" s="6">
        <v>0.7</v>
      </c>
      <c r="M232" s="6">
        <v>1.02</v>
      </c>
      <c r="N232" s="6">
        <v>1.06</v>
      </c>
      <c r="O232" s="6">
        <v>0.56000000000000005</v>
      </c>
      <c r="P232" s="6">
        <v>1.28</v>
      </c>
      <c r="Q232" s="6">
        <v>0.56000000000000005</v>
      </c>
      <c r="R232" s="6">
        <v>0.72</v>
      </c>
      <c r="S232" s="6">
        <v>1.2</v>
      </c>
      <c r="T232" s="6">
        <v>1.78</v>
      </c>
      <c r="U232" s="6">
        <v>1.58</v>
      </c>
      <c r="V232" s="5">
        <v>0</v>
      </c>
    </row>
    <row r="233" spans="3:22" ht="15.5" x14ac:dyDescent="0.35">
      <c r="C233" t="s">
        <v>242</v>
      </c>
      <c r="I233" s="6">
        <v>461.01</v>
      </c>
      <c r="J233" s="6">
        <v>522.44000000000005</v>
      </c>
      <c r="K233" s="6">
        <v>501.78</v>
      </c>
      <c r="L233" s="6">
        <v>450.84</v>
      </c>
      <c r="M233" s="6">
        <v>412.24</v>
      </c>
      <c r="N233" s="6">
        <v>388.35</v>
      </c>
      <c r="O233" s="6">
        <v>515.44000000000005</v>
      </c>
      <c r="P233" s="6">
        <v>508.14</v>
      </c>
      <c r="Q233" s="6">
        <v>469.29</v>
      </c>
      <c r="R233" s="6">
        <v>437.45</v>
      </c>
      <c r="S233" s="6">
        <v>408.99</v>
      </c>
      <c r="T233" s="6">
        <v>391.83</v>
      </c>
      <c r="U233" s="6">
        <v>372.83</v>
      </c>
      <c r="V233" s="6">
        <v>1347262985.3299999</v>
      </c>
    </row>
    <row r="234" spans="3:22" ht="15.5" x14ac:dyDescent="0.35">
      <c r="C234" t="s">
        <v>243</v>
      </c>
      <c r="I234" s="5">
        <v>12143000000000</v>
      </c>
      <c r="J234" s="5">
        <v>10584000000000</v>
      </c>
      <c r="K234" s="5">
        <v>9974000000000</v>
      </c>
      <c r="L234" s="5">
        <v>12320000000000</v>
      </c>
      <c r="M234" s="5">
        <v>9523000000000</v>
      </c>
      <c r="N234" s="5">
        <v>8901000000000</v>
      </c>
      <c r="O234" s="5">
        <v>8405000000000</v>
      </c>
      <c r="P234" s="5">
        <v>8725000000000</v>
      </c>
      <c r="Q234" s="5">
        <v>5947000000000</v>
      </c>
      <c r="R234" s="5">
        <v>4460000000000</v>
      </c>
      <c r="S234" s="5">
        <v>4614000000000</v>
      </c>
      <c r="T234" s="5">
        <v>3807000000000</v>
      </c>
      <c r="U234" s="5">
        <v>2600000000000</v>
      </c>
      <c r="V234" s="5">
        <v>1303000000000</v>
      </c>
    </row>
    <row r="235" spans="3:22" ht="15.5" x14ac:dyDescent="0.35">
      <c r="C235" t="s">
        <v>244</v>
      </c>
      <c r="I235" s="5">
        <v>14436000000000</v>
      </c>
      <c r="J235" s="5">
        <v>13096000000000</v>
      </c>
      <c r="K235" s="5">
        <v>13120000000000</v>
      </c>
      <c r="L235" s="5">
        <v>8862000000000</v>
      </c>
      <c r="M235" s="5">
        <v>10324000000000</v>
      </c>
      <c r="N235" s="5">
        <v>10263000000000</v>
      </c>
      <c r="O235" s="5">
        <v>11863000000000</v>
      </c>
      <c r="P235" s="5">
        <v>6869000000000</v>
      </c>
      <c r="Q235" s="5">
        <v>4878000000000</v>
      </c>
      <c r="R235" s="5">
        <v>5051000000000</v>
      </c>
      <c r="S235" s="5">
        <v>3998000000000</v>
      </c>
      <c r="T235" s="5">
        <v>3588000000000</v>
      </c>
      <c r="U235" s="5">
        <v>3870000000000</v>
      </c>
      <c r="V235" s="5">
        <v>2994000000000</v>
      </c>
    </row>
    <row r="236" spans="3:22" ht="15.5" x14ac:dyDescent="0.35">
      <c r="C236" t="s">
        <v>25</v>
      </c>
      <c r="I236" s="5">
        <v>26579000000000</v>
      </c>
      <c r="J236" s="5">
        <v>23680000000000</v>
      </c>
      <c r="K236" s="5">
        <v>23093000000000</v>
      </c>
      <c r="L236" s="5">
        <v>21182000000000</v>
      </c>
      <c r="M236" s="5">
        <v>19846000000000</v>
      </c>
      <c r="N236" s="5">
        <v>19164000000000</v>
      </c>
      <c r="O236" s="5">
        <v>20269000000000</v>
      </c>
      <c r="P236" s="5">
        <v>15594000000000</v>
      </c>
      <c r="Q236" s="5">
        <v>10825000000000</v>
      </c>
      <c r="R236" s="5">
        <v>9510000000000</v>
      </c>
      <c r="S236" s="5">
        <v>8612000000000</v>
      </c>
      <c r="T236" s="5">
        <v>7395000000000</v>
      </c>
      <c r="U236" s="5">
        <v>6471000000000</v>
      </c>
      <c r="V236" s="5">
        <v>4297000000000</v>
      </c>
    </row>
    <row r="237" spans="3:22" ht="15.5" x14ac:dyDescent="0.35">
      <c r="C237" t="s">
        <v>22</v>
      </c>
      <c r="I237" s="5">
        <v>24501000000000</v>
      </c>
      <c r="J237" s="5">
        <v>21449000000000</v>
      </c>
      <c r="K237" s="5">
        <v>21423000000000</v>
      </c>
      <c r="L237" s="5">
        <v>19116000000000</v>
      </c>
      <c r="M237" s="5">
        <v>18264000000000</v>
      </c>
      <c r="N237" s="5">
        <v>17699000000000</v>
      </c>
      <c r="O237" s="5">
        <v>19663000000000</v>
      </c>
      <c r="P237" s="5">
        <v>15255000000000</v>
      </c>
      <c r="Q237" s="5">
        <v>10466000000000</v>
      </c>
      <c r="R237" s="5">
        <v>8896000000000</v>
      </c>
      <c r="S237" s="5">
        <v>8231000000000</v>
      </c>
      <c r="T237" s="5">
        <v>7216000000000</v>
      </c>
      <c r="U237" s="5">
        <v>6266000000000</v>
      </c>
      <c r="V237" s="5">
        <v>4046000000000</v>
      </c>
    </row>
    <row r="238" spans="3:22" ht="15.5" x14ac:dyDescent="0.35">
      <c r="C238" t="s">
        <v>245</v>
      </c>
      <c r="I238" s="5">
        <v>-2258000000000</v>
      </c>
      <c r="J238" s="5">
        <v>-1231000000000</v>
      </c>
      <c r="K238" s="5">
        <v>-905000000000</v>
      </c>
      <c r="L238" s="5">
        <v>-3737000000000</v>
      </c>
      <c r="M238" s="5">
        <v>-1803000000000</v>
      </c>
      <c r="N238" s="5">
        <v>-1351000000000</v>
      </c>
      <c r="O238" s="5">
        <v>-1407000000000</v>
      </c>
      <c r="P238" s="5">
        <v>-3266000000000</v>
      </c>
      <c r="Q238" s="5">
        <v>-1176000000000</v>
      </c>
      <c r="R238" s="5">
        <v>-77000000000</v>
      </c>
      <c r="S238" s="5">
        <v>-152000000000</v>
      </c>
      <c r="T238" s="5">
        <v>156000000000</v>
      </c>
      <c r="U238" s="5">
        <v>640000000000</v>
      </c>
      <c r="V238" s="5">
        <v>1115000000000</v>
      </c>
    </row>
    <row r="239" spans="3:22" ht="15.5" x14ac:dyDescent="0.35">
      <c r="C239" t="s">
        <v>246</v>
      </c>
      <c r="I239" s="5">
        <v>-59000000000</v>
      </c>
      <c r="J239" s="5">
        <v>2217000000000</v>
      </c>
      <c r="K239" s="5">
        <v>507000000000</v>
      </c>
      <c r="L239" s="5">
        <v>907000000000</v>
      </c>
      <c r="M239" s="5">
        <v>941000000000</v>
      </c>
      <c r="N239" s="5">
        <v>3704000000000</v>
      </c>
      <c r="O239" s="5">
        <v>-819000000000</v>
      </c>
      <c r="P239" s="5">
        <v>-2151000000000</v>
      </c>
      <c r="Q239" s="5">
        <v>-619000000000</v>
      </c>
      <c r="R239" s="5">
        <v>-281000000000</v>
      </c>
      <c r="S239" s="5">
        <v>-389000000000</v>
      </c>
      <c r="T239" s="5">
        <v>-494000000000</v>
      </c>
      <c r="U239" s="5">
        <v>-1700000000000</v>
      </c>
      <c r="V239" s="5">
        <v>-670000000000</v>
      </c>
    </row>
    <row r="240" spans="3:22" ht="15.5" x14ac:dyDescent="0.35">
      <c r="C240" t="s">
        <v>247</v>
      </c>
      <c r="I240" s="5">
        <v>-2349000000000</v>
      </c>
      <c r="J240" s="5">
        <v>-1402000000000</v>
      </c>
      <c r="K240" s="5">
        <v>-1659000000000</v>
      </c>
      <c r="L240" s="5">
        <v>-1349000000000</v>
      </c>
      <c r="M240" s="5">
        <v>-1227000000000</v>
      </c>
      <c r="N240" s="5">
        <v>-940000000000</v>
      </c>
      <c r="O240" s="5">
        <v>-3971000000000</v>
      </c>
      <c r="P240" s="5">
        <v>-2093000000000</v>
      </c>
      <c r="Q240" s="5">
        <v>-979000000000</v>
      </c>
      <c r="R240" s="5">
        <v>-551000000000</v>
      </c>
      <c r="S240" s="5">
        <v>-472000000000</v>
      </c>
      <c r="T240" s="5">
        <v>-371000000000</v>
      </c>
      <c r="U240" s="5">
        <v>-573000000000</v>
      </c>
      <c r="V240" s="5">
        <v>-447000000000</v>
      </c>
    </row>
    <row r="241" spans="2:22" ht="15.5" x14ac:dyDescent="0.35">
      <c r="C241" t="s">
        <v>14</v>
      </c>
      <c r="I241" s="5">
        <v>-2408000000000</v>
      </c>
      <c r="J241" s="5">
        <v>815000000000</v>
      </c>
      <c r="K241" s="5">
        <v>-1152000000000</v>
      </c>
      <c r="L241" s="5">
        <v>-441000000000</v>
      </c>
      <c r="M241" s="5">
        <v>-286000000000</v>
      </c>
      <c r="N241" s="5">
        <v>2764000000000</v>
      </c>
      <c r="O241" s="5">
        <v>-4790000000000</v>
      </c>
      <c r="P241" s="5">
        <v>-4244000000000</v>
      </c>
      <c r="Q241" s="5">
        <v>-1597000000000</v>
      </c>
      <c r="R241" s="5">
        <v>-832000000000</v>
      </c>
      <c r="S241" s="5">
        <v>-861000000000</v>
      </c>
      <c r="T241" s="5">
        <v>-865000000000</v>
      </c>
      <c r="U241" s="5">
        <v>-2273000000000</v>
      </c>
      <c r="V241" s="5">
        <v>-1117000000000</v>
      </c>
    </row>
    <row r="242" spans="2:22" ht="15.5" x14ac:dyDescent="0.35">
      <c r="C242" t="s">
        <v>16</v>
      </c>
      <c r="I242" s="6">
        <v>-221.94</v>
      </c>
      <c r="J242" s="6">
        <v>94.18</v>
      </c>
      <c r="K242" s="6">
        <v>-133.13999999999999</v>
      </c>
      <c r="L242" s="6">
        <v>-50.97</v>
      </c>
      <c r="M242" s="6">
        <v>-33.01</v>
      </c>
      <c r="N242" s="6">
        <v>319.41000000000003</v>
      </c>
      <c r="O242" s="6">
        <v>-830.22</v>
      </c>
      <c r="P242" s="6">
        <v>-845.97</v>
      </c>
      <c r="Q242" s="6">
        <v>-318.37</v>
      </c>
      <c r="R242" s="6">
        <v>-192.39</v>
      </c>
      <c r="S242" s="6">
        <v>-199.03</v>
      </c>
      <c r="T242" s="6">
        <v>-199.98</v>
      </c>
      <c r="U242" s="6">
        <v>-525.6</v>
      </c>
      <c r="V242" s="6">
        <v>-1241134839.04</v>
      </c>
    </row>
    <row r="244" spans="2:22" ht="15.5" x14ac:dyDescent="0.35">
      <c r="B244" t="s">
        <v>248</v>
      </c>
      <c r="C244" t="s">
        <v>249</v>
      </c>
      <c r="D244" s="5">
        <v>74000000000</v>
      </c>
      <c r="E244" s="5">
        <v>24000000000</v>
      </c>
      <c r="F244" s="5">
        <v>-568000000</v>
      </c>
      <c r="G244" s="5">
        <v>63000000000</v>
      </c>
      <c r="H244" s="5">
        <v>294000000000</v>
      </c>
      <c r="I244" s="5">
        <v>123000000000</v>
      </c>
      <c r="J244" s="5">
        <v>228000000000</v>
      </c>
      <c r="K244" s="5">
        <v>334000000000</v>
      </c>
      <c r="L244" s="5">
        <v>145000000000</v>
      </c>
      <c r="M244" s="5">
        <v>-6000000000</v>
      </c>
      <c r="N244" s="5">
        <v>-61000000000</v>
      </c>
      <c r="O244" s="5">
        <v>77000000000</v>
      </c>
      <c r="P244" s="5">
        <v>159000000000</v>
      </c>
      <c r="Q244" s="5">
        <v>194000000000</v>
      </c>
    </row>
    <row r="245" spans="2:22" ht="15.5" x14ac:dyDescent="0.35">
      <c r="C245" t="s">
        <v>250</v>
      </c>
      <c r="H245" s="5">
        <v>160000000000</v>
      </c>
      <c r="I245" s="5">
        <v>123000000000</v>
      </c>
      <c r="J245" s="5">
        <v>228000000000</v>
      </c>
      <c r="K245" s="5">
        <v>334000000000</v>
      </c>
      <c r="L245" s="5">
        <v>145000000000</v>
      </c>
      <c r="M245" s="5">
        <v>-6000000000</v>
      </c>
      <c r="N245" s="5">
        <v>-61000000000</v>
      </c>
      <c r="O245" s="5">
        <v>77000000000</v>
      </c>
      <c r="P245" s="5">
        <v>159000000000</v>
      </c>
      <c r="Q245" s="5">
        <v>194000000000</v>
      </c>
    </row>
    <row r="246" spans="2:22" ht="15.5" x14ac:dyDescent="0.35">
      <c r="C246" t="s">
        <v>441</v>
      </c>
      <c r="H246" s="6">
        <v>0.35</v>
      </c>
      <c r="I246" s="6">
        <v>0.35</v>
      </c>
      <c r="K246" s="6">
        <v>0.75</v>
      </c>
      <c r="L246" s="6">
        <v>0.5</v>
      </c>
      <c r="M246" s="6">
        <v>0.25</v>
      </c>
      <c r="N246" s="6">
        <v>0.25</v>
      </c>
      <c r="P246" s="5">
        <v>1</v>
      </c>
      <c r="Q246" s="6">
        <v>1.2</v>
      </c>
    </row>
    <row r="247" spans="2:22" ht="15.5" x14ac:dyDescent="0.35">
      <c r="C247" t="s">
        <v>76</v>
      </c>
      <c r="H247" s="6">
        <v>1.29E-2</v>
      </c>
      <c r="I247" s="6">
        <v>3.0899999999999997E-2</v>
      </c>
      <c r="K247" s="6">
        <v>1.95E-2</v>
      </c>
      <c r="L247" s="6">
        <v>2.98E-2</v>
      </c>
      <c r="M247" s="6">
        <v>-0.35289999999999999</v>
      </c>
      <c r="N247" s="6">
        <v>-3.5400000000000001E-2</v>
      </c>
      <c r="P247" s="6">
        <v>5.4600000000000003E-2</v>
      </c>
      <c r="Q247" s="6">
        <v>5.3499999999999999E-2</v>
      </c>
    </row>
    <row r="248" spans="2:22" ht="15.5" x14ac:dyDescent="0.35">
      <c r="C248" t="s">
        <v>442</v>
      </c>
      <c r="I248" s="6">
        <v>2.3E-3</v>
      </c>
      <c r="K248" s="6">
        <v>4.8999999999999998E-3</v>
      </c>
      <c r="L248" s="6">
        <v>1.4000000000000002E-3</v>
      </c>
      <c r="M248" s="6">
        <v>7.000000000000001E-4</v>
      </c>
      <c r="N248" s="6">
        <v>8.0000000000000004E-4</v>
      </c>
      <c r="P248" s="6">
        <v>1.7000000000000001E-3</v>
      </c>
      <c r="Q248" s="6">
        <v>2.2000000000000001E-3</v>
      </c>
    </row>
    <row r="249" spans="2:22" ht="15.5" x14ac:dyDescent="0.35">
      <c r="C249" t="s">
        <v>56</v>
      </c>
      <c r="D249" s="6">
        <v>6.78</v>
      </c>
      <c r="E249" s="6">
        <v>2.21</v>
      </c>
      <c r="F249" s="6">
        <v>-0.05</v>
      </c>
      <c r="G249" s="6">
        <v>5.83</v>
      </c>
      <c r="H249" s="6">
        <v>27.11</v>
      </c>
      <c r="I249" s="6">
        <v>11.32</v>
      </c>
      <c r="J249" s="6">
        <v>21.06</v>
      </c>
      <c r="K249" s="6">
        <v>30.76</v>
      </c>
      <c r="L249" s="6">
        <v>13.37</v>
      </c>
      <c r="M249" s="6">
        <v>-0.56999999999999995</v>
      </c>
      <c r="N249" s="6">
        <v>-5.63</v>
      </c>
      <c r="O249" s="6">
        <v>7.06</v>
      </c>
      <c r="P249" s="6">
        <v>14.62</v>
      </c>
      <c r="Q249" s="6">
        <v>17.89</v>
      </c>
    </row>
    <row r="250" spans="2:22" ht="15.5" x14ac:dyDescent="0.35">
      <c r="C250" t="s">
        <v>251</v>
      </c>
      <c r="H250" s="6">
        <v>14.76</v>
      </c>
      <c r="I250" s="6">
        <v>11.32</v>
      </c>
      <c r="J250" s="6">
        <v>21.06</v>
      </c>
      <c r="K250" s="6">
        <v>30.76</v>
      </c>
      <c r="L250" s="6">
        <v>13.37</v>
      </c>
      <c r="M250" s="6">
        <v>-0.56999999999999995</v>
      </c>
      <c r="N250" s="6">
        <v>-5.63</v>
      </c>
      <c r="O250" s="6">
        <v>7.06</v>
      </c>
      <c r="P250" s="6">
        <v>14.62</v>
      </c>
      <c r="Q250" s="6">
        <v>17.89</v>
      </c>
    </row>
    <row r="251" spans="2:22" ht="15.5" x14ac:dyDescent="0.35">
      <c r="C251" t="s">
        <v>78</v>
      </c>
      <c r="H251" s="6">
        <v>0.35</v>
      </c>
      <c r="I251" s="6">
        <v>0.35</v>
      </c>
      <c r="K251" s="6">
        <v>0.75</v>
      </c>
      <c r="L251" s="6">
        <v>0.5</v>
      </c>
      <c r="M251" s="6">
        <v>0.25</v>
      </c>
      <c r="N251" s="6">
        <v>0.25</v>
      </c>
      <c r="P251" s="5">
        <v>1</v>
      </c>
      <c r="Q251" s="6">
        <v>1.2</v>
      </c>
    </row>
    <row r="252" spans="2:22" ht="15.5" x14ac:dyDescent="0.35">
      <c r="C252" t="s">
        <v>443</v>
      </c>
      <c r="H252" s="6">
        <v>1.29E-2</v>
      </c>
      <c r="I252" s="6">
        <v>3.0899999999999997E-2</v>
      </c>
      <c r="K252" s="6">
        <v>1.95E-2</v>
      </c>
      <c r="L252" s="6">
        <v>2.98E-2</v>
      </c>
      <c r="M252" s="6">
        <v>-0.35289999999999999</v>
      </c>
      <c r="N252" s="6">
        <v>-3.5400000000000001E-2</v>
      </c>
      <c r="P252" s="6">
        <v>5.4600000000000003E-2</v>
      </c>
      <c r="Q252" s="6">
        <v>5.3499999999999999E-2</v>
      </c>
    </row>
    <row r="253" spans="2:22" ht="15.5" x14ac:dyDescent="0.35">
      <c r="C253" t="s">
        <v>444</v>
      </c>
      <c r="I253" s="6">
        <v>2.3E-3</v>
      </c>
      <c r="K253" s="6">
        <v>4.8999999999999998E-3</v>
      </c>
      <c r="L253" s="6">
        <v>1.4000000000000002E-3</v>
      </c>
      <c r="M253" s="6">
        <v>7.000000000000001E-4</v>
      </c>
      <c r="N253" s="6">
        <v>8.0000000000000004E-4</v>
      </c>
      <c r="P253" s="6">
        <v>1.7000000000000001E-3</v>
      </c>
      <c r="Q253" s="6">
        <v>2.2000000000000001E-3</v>
      </c>
    </row>
    <row r="254" spans="2:22" ht="15.5" x14ac:dyDescent="0.35">
      <c r="C254" t="s">
        <v>252</v>
      </c>
      <c r="D254" s="5">
        <v>1642000000000</v>
      </c>
      <c r="E254" s="5">
        <v>1556000000000</v>
      </c>
      <c r="F254" s="5">
        <v>1460000000000</v>
      </c>
      <c r="G254" s="5">
        <v>1377000000000</v>
      </c>
      <c r="H254" s="5">
        <v>6568000000000</v>
      </c>
      <c r="I254" s="5">
        <v>5785000000000</v>
      </c>
      <c r="J254" s="5">
        <v>5405000000000</v>
      </c>
      <c r="K254" s="5">
        <v>5154000000000</v>
      </c>
      <c r="L254" s="5">
        <v>4825000000000</v>
      </c>
      <c r="M254" s="5">
        <v>4039000000000</v>
      </c>
      <c r="N254" s="5">
        <v>4143000000000</v>
      </c>
      <c r="O254" s="5">
        <v>3966000000000</v>
      </c>
      <c r="P254" s="5">
        <v>3384000000000</v>
      </c>
      <c r="Q254" s="5">
        <v>2712000000000</v>
      </c>
    </row>
    <row r="255" spans="2:22" ht="15.5" x14ac:dyDescent="0.35">
      <c r="C255" t="s">
        <v>253</v>
      </c>
      <c r="H255" s="5">
        <v>6034000000000</v>
      </c>
      <c r="I255" s="5">
        <v>5785000000000</v>
      </c>
      <c r="J255" s="5">
        <v>5405000000000</v>
      </c>
      <c r="K255" s="5">
        <v>5154000000000</v>
      </c>
      <c r="L255" s="5">
        <v>4825000000000</v>
      </c>
      <c r="M255" s="5">
        <v>4039000000000</v>
      </c>
      <c r="N255" s="5">
        <v>4143000000000</v>
      </c>
      <c r="O255" s="5">
        <v>3966000000000</v>
      </c>
      <c r="P255" s="5">
        <v>3384000000000</v>
      </c>
      <c r="Q255" s="5">
        <v>2712000000000</v>
      </c>
    </row>
    <row r="256" spans="2:22" ht="15.5" x14ac:dyDescent="0.35">
      <c r="C256" t="s">
        <v>445</v>
      </c>
      <c r="H256" s="6">
        <v>0.35</v>
      </c>
      <c r="I256" s="6">
        <v>0.35</v>
      </c>
      <c r="K256" s="6">
        <v>0.75</v>
      </c>
      <c r="L256" s="6">
        <v>0.5</v>
      </c>
      <c r="M256" s="6">
        <v>0.25</v>
      </c>
      <c r="N256" s="6">
        <v>0.25</v>
      </c>
      <c r="P256" s="5">
        <v>1</v>
      </c>
      <c r="Q256" s="6">
        <v>1.2</v>
      </c>
    </row>
    <row r="257" spans="3:17" ht="15.5" x14ac:dyDescent="0.35">
      <c r="C257" t="s">
        <v>446</v>
      </c>
      <c r="H257" s="6">
        <v>1.29E-2</v>
      </c>
      <c r="I257" s="6">
        <v>3.0899999999999997E-2</v>
      </c>
      <c r="K257" s="6">
        <v>1.95E-2</v>
      </c>
      <c r="L257" s="6">
        <v>2.98E-2</v>
      </c>
      <c r="M257" s="6">
        <v>-0.35289999999999999</v>
      </c>
      <c r="N257" s="6">
        <v>-3.5400000000000001E-2</v>
      </c>
      <c r="P257" s="6">
        <v>5.4600000000000003E-2</v>
      </c>
      <c r="Q257" s="6">
        <v>5.3499999999999999E-2</v>
      </c>
    </row>
    <row r="258" spans="3:17" ht="15.5" x14ac:dyDescent="0.35">
      <c r="C258" t="s">
        <v>447</v>
      </c>
      <c r="I258" s="6">
        <v>2.3E-3</v>
      </c>
      <c r="K258" s="6">
        <v>4.8999999999999998E-3</v>
      </c>
      <c r="L258" s="6">
        <v>1.4000000000000002E-3</v>
      </c>
      <c r="M258" s="6">
        <v>7.000000000000001E-4</v>
      </c>
      <c r="N258" s="6">
        <v>8.0000000000000004E-4</v>
      </c>
      <c r="P258" s="6">
        <v>1.7000000000000001E-3</v>
      </c>
      <c r="Q258" s="6">
        <v>2.2000000000000001E-3</v>
      </c>
    </row>
    <row r="259" spans="3:17" ht="15.5" x14ac:dyDescent="0.35">
      <c r="C259" t="s">
        <v>254</v>
      </c>
      <c r="I259" s="6">
        <v>5.16</v>
      </c>
    </row>
    <row r="260" spans="3:17" ht="15.5" x14ac:dyDescent="0.35">
      <c r="C260" t="s">
        <v>255</v>
      </c>
      <c r="I260" s="6">
        <v>9.49</v>
      </c>
    </row>
    <row r="261" spans="3:17" ht="15.5" x14ac:dyDescent="0.35">
      <c r="C261" t="s">
        <v>256</v>
      </c>
      <c r="I261" s="6">
        <v>7.49</v>
      </c>
    </row>
    <row r="262" spans="3:17" ht="15.5" x14ac:dyDescent="0.35">
      <c r="C262" t="s">
        <v>257</v>
      </c>
      <c r="I262" s="6">
        <v>0.10539999999999999</v>
      </c>
    </row>
    <row r="263" spans="3:17" ht="15.5" x14ac:dyDescent="0.35">
      <c r="C263" t="s">
        <v>258</v>
      </c>
      <c r="I263" s="6">
        <v>0.25</v>
      </c>
    </row>
    <row r="264" spans="3:17" ht="15.5" x14ac:dyDescent="0.35">
      <c r="C264" t="s">
        <v>259</v>
      </c>
      <c r="I264" s="6">
        <v>0.28999999999999998</v>
      </c>
    </row>
    <row r="265" spans="3:17" ht="15.5" x14ac:dyDescent="0.35">
      <c r="C265" t="s">
        <v>260</v>
      </c>
      <c r="I265" s="6">
        <v>-1.97</v>
      </c>
    </row>
    <row r="266" spans="3:17" ht="15.5" x14ac:dyDescent="0.35">
      <c r="C266" t="s">
        <v>261</v>
      </c>
      <c r="I266" s="6">
        <v>-0.49</v>
      </c>
    </row>
    <row r="267" spans="3:17" ht="15.5" x14ac:dyDescent="0.35">
      <c r="C267" t="s">
        <v>262</v>
      </c>
      <c r="I267" s="6">
        <v>26.46</v>
      </c>
    </row>
    <row r="268" spans="3:17" ht="15.5" x14ac:dyDescent="0.35">
      <c r="C268" t="s">
        <v>263</v>
      </c>
      <c r="I268" s="5">
        <v>13</v>
      </c>
    </row>
    <row r="269" spans="3:17" ht="15.5" x14ac:dyDescent="0.35">
      <c r="C269" t="s">
        <v>264</v>
      </c>
      <c r="I269" s="6">
        <v>-0.17</v>
      </c>
    </row>
    <row r="270" spans="3:17" ht="15.5" x14ac:dyDescent="0.35">
      <c r="C270" t="s">
        <v>265</v>
      </c>
      <c r="I270" s="6">
        <v>-0.78</v>
      </c>
    </row>
    <row r="271" spans="3:17" ht="15.5" x14ac:dyDescent="0.35">
      <c r="C271" t="s">
        <v>266</v>
      </c>
      <c r="I271" s="6">
        <v>14.76</v>
      </c>
    </row>
    <row r="272" spans="3:17" ht="15.5" x14ac:dyDescent="0.35">
      <c r="C272" t="s">
        <v>267</v>
      </c>
      <c r="I272" s="6">
        <v>27.11</v>
      </c>
    </row>
    <row r="273" spans="3:9" ht="15.5" x14ac:dyDescent="0.35">
      <c r="C273" t="s">
        <v>268</v>
      </c>
      <c r="I273" s="6">
        <v>556.20000000000005</v>
      </c>
    </row>
    <row r="274" spans="3:9" ht="15.5" x14ac:dyDescent="0.35">
      <c r="C274" t="s">
        <v>269</v>
      </c>
      <c r="D274" s="6">
        <v>139.30000000000001</v>
      </c>
    </row>
    <row r="275" spans="3:9" ht="15.5" x14ac:dyDescent="0.35">
      <c r="C275" t="s">
        <v>270</v>
      </c>
      <c r="I275" s="6">
        <v>480.52</v>
      </c>
    </row>
    <row r="276" spans="3:9" ht="15.5" x14ac:dyDescent="0.35">
      <c r="C276" t="s">
        <v>271</v>
      </c>
      <c r="I276" s="6">
        <v>-285.93</v>
      </c>
    </row>
    <row r="277" spans="3:9" ht="15.5" x14ac:dyDescent="0.35">
      <c r="C277" t="s">
        <v>272</v>
      </c>
      <c r="D277" s="6">
        <v>0.82</v>
      </c>
    </row>
    <row r="278" spans="3:9" ht="15.5" x14ac:dyDescent="0.35">
      <c r="C278" t="s">
        <v>273</v>
      </c>
      <c r="D278" s="6">
        <v>0.81</v>
      </c>
    </row>
    <row r="279" spans="3:9" ht="15.5" x14ac:dyDescent="0.35">
      <c r="C279" t="s">
        <v>274</v>
      </c>
      <c r="D279" s="6">
        <v>5.05</v>
      </c>
    </row>
    <row r="280" spans="3:9" ht="15.5" x14ac:dyDescent="0.35">
      <c r="C280" t="s">
        <v>275</v>
      </c>
      <c r="D280" s="6">
        <v>2.83</v>
      </c>
    </row>
    <row r="281" spans="3:9" ht="15.5" x14ac:dyDescent="0.35">
      <c r="C281" t="s">
        <v>276</v>
      </c>
      <c r="D281" s="6">
        <v>5.35</v>
      </c>
    </row>
    <row r="282" spans="3:9" ht="15.5" x14ac:dyDescent="0.35">
      <c r="C282" t="s">
        <v>277</v>
      </c>
      <c r="D282" s="6">
        <v>0.79</v>
      </c>
    </row>
    <row r="283" spans="3:9" ht="15.5" x14ac:dyDescent="0.35">
      <c r="C283" t="s">
        <v>278</v>
      </c>
      <c r="D283" s="6">
        <v>6.36</v>
      </c>
    </row>
    <row r="284" spans="3:9" ht="15.5" x14ac:dyDescent="0.35">
      <c r="C284" t="s">
        <v>279</v>
      </c>
      <c r="I284" s="6">
        <v>1.1399999999999999</v>
      </c>
    </row>
    <row r="285" spans="3:9" ht="15.5" x14ac:dyDescent="0.35">
      <c r="C285" t="s">
        <v>12</v>
      </c>
      <c r="D285" s="5">
        <v>-864000000000</v>
      </c>
    </row>
    <row r="286" spans="3:9" ht="15.5" x14ac:dyDescent="0.35">
      <c r="C286" t="s">
        <v>280</v>
      </c>
      <c r="I286" s="6">
        <v>0.08</v>
      </c>
    </row>
    <row r="287" spans="3:9" ht="15.5" x14ac:dyDescent="0.35">
      <c r="C287" t="s">
        <v>281</v>
      </c>
      <c r="I287" s="6">
        <v>4.7999999999999996E-3</v>
      </c>
    </row>
    <row r="288" spans="3:9" ht="15.5" x14ac:dyDescent="0.35">
      <c r="C288" t="s">
        <v>282</v>
      </c>
      <c r="I288" s="6">
        <v>3.0699999999999998E-2</v>
      </c>
    </row>
    <row r="289" spans="3:9" ht="15.5" x14ac:dyDescent="0.35">
      <c r="C289" t="s">
        <v>283</v>
      </c>
      <c r="I289" s="6">
        <v>5.0300000000000004E-2</v>
      </c>
    </row>
    <row r="290" spans="3:9" ht="15.5" x14ac:dyDescent="0.35">
      <c r="C290" t="s">
        <v>284</v>
      </c>
      <c r="I290" s="6">
        <v>9.1000000000000004E-3</v>
      </c>
    </row>
    <row r="291" spans="3:9" ht="15.5" x14ac:dyDescent="0.35">
      <c r="C291" t="s">
        <v>285</v>
      </c>
      <c r="D291" s="6">
        <v>33.869999999999997</v>
      </c>
    </row>
    <row r="292" spans="3:9" ht="15.5" x14ac:dyDescent="0.35">
      <c r="C292" t="s">
        <v>286</v>
      </c>
      <c r="D292" s="6">
        <v>13.29</v>
      </c>
    </row>
    <row r="293" spans="3:9" ht="15.5" x14ac:dyDescent="0.35">
      <c r="C293" t="s">
        <v>287</v>
      </c>
      <c r="D293" s="6">
        <v>40.17</v>
      </c>
    </row>
    <row r="294" spans="3:9" ht="15.5" x14ac:dyDescent="0.35">
      <c r="C294" t="s">
        <v>288</v>
      </c>
      <c r="D294" s="6">
        <v>6.99</v>
      </c>
    </row>
    <row r="295" spans="3:9" ht="15.5" x14ac:dyDescent="0.35">
      <c r="C295" t="s">
        <v>289</v>
      </c>
      <c r="D295" s="6">
        <v>2.69</v>
      </c>
    </row>
    <row r="296" spans="3:9" ht="15.5" x14ac:dyDescent="0.35">
      <c r="C296" t="s">
        <v>290</v>
      </c>
      <c r="I296" s="6">
        <v>0.18</v>
      </c>
    </row>
    <row r="297" spans="3:9" ht="15.5" x14ac:dyDescent="0.35">
      <c r="C297" t="s">
        <v>291</v>
      </c>
      <c r="I297" s="6">
        <v>25.13</v>
      </c>
    </row>
    <row r="298" spans="3:9" ht="15.5" x14ac:dyDescent="0.35">
      <c r="C298" t="s">
        <v>52</v>
      </c>
      <c r="I298" s="5">
        <v>1519000000000</v>
      </c>
    </row>
    <row r="299" spans="3:9" ht="15.5" x14ac:dyDescent="0.35">
      <c r="C299" t="s">
        <v>292</v>
      </c>
      <c r="I299" s="5">
        <v>26421000000000</v>
      </c>
    </row>
    <row r="300" spans="3:9" ht="15.5" x14ac:dyDescent="0.35">
      <c r="C300" t="s">
        <v>293</v>
      </c>
      <c r="I300" s="5">
        <v>10850000000</v>
      </c>
    </row>
    <row r="301" spans="3:9" ht="15.5" x14ac:dyDescent="0.35">
      <c r="C301" t="s">
        <v>294</v>
      </c>
      <c r="I301" s="6">
        <v>8.0299999999999996E-2</v>
      </c>
    </row>
    <row r="302" spans="3:9" ht="15.5" x14ac:dyDescent="0.35">
      <c r="C302" t="s">
        <v>295</v>
      </c>
      <c r="D302" s="6">
        <v>0.37680000000000002</v>
      </c>
    </row>
    <row r="303" spans="3:9" ht="15.5" x14ac:dyDescent="0.35">
      <c r="C303" t="s">
        <v>296</v>
      </c>
      <c r="D303" s="6">
        <v>0.1696</v>
      </c>
    </row>
    <row r="304" spans="3:9" ht="15.5" x14ac:dyDescent="0.35">
      <c r="C304" t="s">
        <v>297</v>
      </c>
      <c r="D304" s="6">
        <v>4.4800000000000006E-2</v>
      </c>
    </row>
    <row r="305" spans="3:9" ht="15.5" x14ac:dyDescent="0.35">
      <c r="C305" t="s">
        <v>298</v>
      </c>
      <c r="D305" s="6">
        <v>0.17899999999999999</v>
      </c>
    </row>
    <row r="306" spans="3:9" ht="15.5" x14ac:dyDescent="0.35">
      <c r="C306" t="s">
        <v>299</v>
      </c>
      <c r="D306" s="6">
        <v>0.16210000000000002</v>
      </c>
    </row>
    <row r="307" spans="3:9" ht="15.5" x14ac:dyDescent="0.35">
      <c r="C307" t="s">
        <v>300</v>
      </c>
      <c r="D307" s="6">
        <v>1.0285</v>
      </c>
    </row>
    <row r="308" spans="3:9" ht="15.5" x14ac:dyDescent="0.35">
      <c r="C308" t="s">
        <v>365</v>
      </c>
      <c r="I308" s="6">
        <v>0.35</v>
      </c>
    </row>
    <row r="309" spans="3:9" ht="15.5" x14ac:dyDescent="0.35">
      <c r="C309" t="s">
        <v>496</v>
      </c>
      <c r="I309" s="6">
        <v>0.35</v>
      </c>
    </row>
    <row r="310" spans="3:9" ht="15.5" x14ac:dyDescent="0.35">
      <c r="C310" t="s">
        <v>497</v>
      </c>
      <c r="I310" s="6">
        <v>1.29E-2</v>
      </c>
    </row>
    <row r="311" spans="3:9" ht="15.5" x14ac:dyDescent="0.35">
      <c r="C311" t="s">
        <v>366</v>
      </c>
      <c r="I311" t="s">
        <v>727</v>
      </c>
    </row>
    <row r="312" spans="3:9" ht="15.5" x14ac:dyDescent="0.35">
      <c r="C312" t="s">
        <v>301</v>
      </c>
      <c r="I312" s="5">
        <v>3</v>
      </c>
    </row>
    <row r="313" spans="3:9" ht="15.5" x14ac:dyDescent="0.35">
      <c r="C313" t="s">
        <v>302</v>
      </c>
      <c r="I313" s="6">
        <v>0.15</v>
      </c>
    </row>
    <row r="314" spans="3:9" ht="15.5" x14ac:dyDescent="0.35">
      <c r="C314" t="s">
        <v>303</v>
      </c>
      <c r="I314" s="6">
        <v>0.57999999999999996</v>
      </c>
    </row>
    <row r="315" spans="3:9" ht="15.5" x14ac:dyDescent="0.35">
      <c r="C315" t="s">
        <v>304</v>
      </c>
      <c r="I315" s="6">
        <v>0.66</v>
      </c>
    </row>
    <row r="316" spans="3:9" ht="15.5" x14ac:dyDescent="0.35">
      <c r="C316" t="s">
        <v>305</v>
      </c>
      <c r="I316" s="6">
        <v>0.59</v>
      </c>
    </row>
    <row r="317" spans="3:9" ht="15.5" x14ac:dyDescent="0.35">
      <c r="C317" t="s">
        <v>306</v>
      </c>
      <c r="I317" s="6">
        <v>0.89</v>
      </c>
    </row>
    <row r="318" spans="3:9" ht="15.5" x14ac:dyDescent="0.35">
      <c r="C318" t="s">
        <v>307</v>
      </c>
      <c r="I318" s="6">
        <v>0.93</v>
      </c>
    </row>
    <row r="319" spans="3:9" ht="15.5" x14ac:dyDescent="0.35">
      <c r="C319" t="s">
        <v>308</v>
      </c>
      <c r="I319" s="6">
        <v>0.1</v>
      </c>
    </row>
    <row r="320" spans="3:9" ht="15.5" x14ac:dyDescent="0.35">
      <c r="C320" t="s">
        <v>309</v>
      </c>
      <c r="I320" s="5">
        <v>6034000000000</v>
      </c>
    </row>
    <row r="321" spans="3:9" ht="15.5" x14ac:dyDescent="0.35">
      <c r="C321" t="s">
        <v>310</v>
      </c>
      <c r="I321" s="5">
        <v>2281000000000</v>
      </c>
    </row>
    <row r="322" spans="3:9" ht="15.5" x14ac:dyDescent="0.35">
      <c r="C322" t="s">
        <v>311</v>
      </c>
      <c r="I322" s="5">
        <v>1976000000000</v>
      </c>
    </row>
    <row r="323" spans="3:9" ht="15.5" x14ac:dyDescent="0.35">
      <c r="C323" t="s">
        <v>312</v>
      </c>
      <c r="I323" s="5">
        <v>160000000000</v>
      </c>
    </row>
    <row r="324" spans="3:9" ht="15.5" x14ac:dyDescent="0.35">
      <c r="C324" t="s">
        <v>313</v>
      </c>
      <c r="D324" s="5">
        <v>1511000000000</v>
      </c>
    </row>
    <row r="325" spans="3:9" ht="15.5" x14ac:dyDescent="0.35">
      <c r="C325" t="s">
        <v>314</v>
      </c>
      <c r="D325" s="5">
        <v>33150000000000</v>
      </c>
    </row>
    <row r="326" spans="3:9" ht="15.5" x14ac:dyDescent="0.35">
      <c r="C326" t="s">
        <v>315</v>
      </c>
      <c r="D326" s="5">
        <v>27866000000000</v>
      </c>
    </row>
    <row r="327" spans="3:9" ht="15.5" x14ac:dyDescent="0.35">
      <c r="C327" t="s">
        <v>233</v>
      </c>
      <c r="D327" s="5">
        <v>-2374000000000</v>
      </c>
    </row>
    <row r="328" spans="3:9" ht="15.5" x14ac:dyDescent="0.35">
      <c r="C328" t="s">
        <v>232</v>
      </c>
      <c r="I328" s="5">
        <v>5213000000000</v>
      </c>
    </row>
    <row r="329" spans="3:9" ht="15.5" x14ac:dyDescent="0.35">
      <c r="C329" t="s">
        <v>231</v>
      </c>
      <c r="D329" s="5">
        <v>14741000000000</v>
      </c>
    </row>
    <row r="330" spans="3:9" ht="15.5" x14ac:dyDescent="0.35">
      <c r="C330" t="s">
        <v>230</v>
      </c>
      <c r="D330" s="5">
        <v>11602000000000</v>
      </c>
    </row>
    <row r="331" spans="3:9" ht="15.5" x14ac:dyDescent="0.35">
      <c r="C331" t="s">
        <v>23</v>
      </c>
      <c r="D331" s="5">
        <v>26343000000000</v>
      </c>
    </row>
    <row r="332" spans="3:9" ht="15.5" x14ac:dyDescent="0.35">
      <c r="C332" t="s">
        <v>20</v>
      </c>
      <c r="D332" s="5">
        <v>24832000000000</v>
      </c>
    </row>
    <row r="333" spans="3:9" ht="15.5" x14ac:dyDescent="0.35">
      <c r="C333" t="s">
        <v>316</v>
      </c>
      <c r="I333" s="5">
        <v>5283000000000</v>
      </c>
    </row>
    <row r="334" spans="3:9" ht="15.5" x14ac:dyDescent="0.35">
      <c r="C334" t="s">
        <v>317</v>
      </c>
      <c r="I334" s="5">
        <v>-769000000000</v>
      </c>
    </row>
    <row r="335" spans="3:9" ht="15.5" x14ac:dyDescent="0.35">
      <c r="C335" t="s">
        <v>318</v>
      </c>
      <c r="I335" s="5">
        <v>-2401000000000</v>
      </c>
    </row>
    <row r="336" spans="3:9" ht="15.5" x14ac:dyDescent="0.35">
      <c r="C336" t="s">
        <v>319</v>
      </c>
      <c r="I336" s="5">
        <v>3052000000000</v>
      </c>
    </row>
    <row r="337" spans="3:9" ht="15.5" x14ac:dyDescent="0.35">
      <c r="C337" t="s">
        <v>320</v>
      </c>
      <c r="I337" s="5">
        <v>-2333000000000</v>
      </c>
    </row>
    <row r="338" spans="3:9" ht="15.5" x14ac:dyDescent="0.35">
      <c r="C338" t="s">
        <v>321</v>
      </c>
      <c r="I338" s="5">
        <v>-3102000000000</v>
      </c>
    </row>
  </sheetData>
  <pageMargins left="0.7" right="0.7" top="0.75" bottom="0.75" header="0.3" footer="0.3"/>
  <ignoredErrors>
    <ignoredError sqref="A1:V33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728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729</v>
      </c>
      <c r="D2" s="2" vm="122">
        <f ca="1">IFERROR(_xlfn.STOCKHISTORY("XIDX:" &amp; $C$1, D3, , 0, 0, 1), "Libur")</f>
        <v>2220</v>
      </c>
      <c r="H2" s="2" vm="122">
        <f ca="1">IFERROR(INDEX(D2:G2,COUNT(D2:G2)),"")</f>
        <v>2220</v>
      </c>
      <c r="I2" s="2" vm="123">
        <f t="shared" ref="I2:U2" ca="1" si="0">IFERROR(_xlfn.STOCKHISTORY("XIDX:" &amp; $C$1, I1, , 0, 0, 1), "Libur")</f>
        <v>3930</v>
      </c>
      <c r="J2" s="2" vm="124">
        <f t="shared" ca="1" si="0"/>
        <v>370</v>
      </c>
      <c r="K2" s="2" vm="125">
        <f t="shared" ca="1" si="0"/>
        <v>388</v>
      </c>
      <c r="L2" s="2" vm="126">
        <f t="shared" ca="1" si="0"/>
        <v>320.00319999999999</v>
      </c>
      <c r="M2" s="2" vm="127">
        <f t="shared" ca="1" si="0"/>
        <v>231.82050000000001</v>
      </c>
      <c r="N2" s="2" vm="128">
        <f t="shared" ca="1" si="0"/>
        <v>120.4558</v>
      </c>
      <c r="O2" s="2" vm="129">
        <f t="shared" ca="1" si="0"/>
        <v>95.455500000000001</v>
      </c>
      <c r="P2" s="2" vm="130">
        <f t="shared" ca="1" si="0"/>
        <v>85.455399999999997</v>
      </c>
      <c r="Q2" s="2" vm="131">
        <f t="shared" ca="1" si="0"/>
        <v>99.091899999999995</v>
      </c>
      <c r="R2" s="2" vm="132">
        <f t="shared" ca="1" si="0"/>
        <v>93.1828</v>
      </c>
      <c r="S2" s="2" vm="133">
        <f t="shared" ca="1" si="0"/>
        <v>84.091800000000006</v>
      </c>
      <c r="T2" s="2" vm="134">
        <f t="shared" ca="1" si="0"/>
        <v>46.364100000000001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1175611319712</v>
      </c>
      <c r="H4" s="2">
        <f>IFERROR(SUM(D4:G4)*(4/MAX(1,COUNT(D4:G4))),"")</f>
        <v>4702445278848</v>
      </c>
      <c r="I4" s="2">
        <f t="shared" ref="I4:U4" si="1">IFERROR(INDEX(I51:I500,MATCH($C$4,$C$51:$C$500,0)),"")</f>
        <v>4271459779365</v>
      </c>
      <c r="J4" s="2">
        <f t="shared" si="1"/>
        <v>3877933381099</v>
      </c>
      <c r="K4" s="2">
        <f t="shared" si="1"/>
        <v>3630700574969</v>
      </c>
      <c r="L4" s="2">
        <f t="shared" si="1"/>
        <v>2808698656787</v>
      </c>
      <c r="M4" s="2">
        <f t="shared" si="1"/>
        <v>2227367211794</v>
      </c>
      <c r="N4" s="2">
        <f t="shared" si="1"/>
        <v>1797514877242</v>
      </c>
      <c r="O4" s="2">
        <f t="shared" si="1"/>
        <v>1495759701262</v>
      </c>
      <c r="P4" s="2">
        <f t="shared" si="1"/>
        <v>1395298815177</v>
      </c>
      <c r="Q4" s="2">
        <f t="shared" si="1"/>
        <v>1193054430825</v>
      </c>
      <c r="R4" s="2">
        <f t="shared" si="1"/>
        <v>1135296191546</v>
      </c>
      <c r="S4" s="2">
        <f t="shared" si="1"/>
        <v>1147838378766</v>
      </c>
      <c r="T4" s="2">
        <f t="shared" si="1"/>
        <v>1413257059355</v>
      </c>
      <c r="U4" s="2">
        <f t="shared" si="1"/>
        <v>1241626476735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204364369250</v>
      </c>
      <c r="H5" s="2">
        <f>IFERROR(SUM(D5:G5)*(4/MAX(1,COUNT(D5:G5))),"")</f>
        <v>817457477000</v>
      </c>
      <c r="I5" s="2">
        <f t="shared" ref="I5:U5" si="2">IFERROR(INDEX(I51:I500,MATCH($C$5,$C$51:$C$500,0)),"")</f>
        <v>649820120909</v>
      </c>
      <c r="J5" s="2">
        <f t="shared" si="2"/>
        <v>535667971644</v>
      </c>
      <c r="K5" s="2">
        <f t="shared" si="2"/>
        <v>446259578301</v>
      </c>
      <c r="L5" s="2">
        <f t="shared" si="2"/>
        <v>312898827842</v>
      </c>
      <c r="M5" s="2">
        <f t="shared" si="2"/>
        <v>213679088015</v>
      </c>
      <c r="N5" s="2">
        <f t="shared" si="2"/>
        <v>116586933520</v>
      </c>
      <c r="O5" s="2">
        <f t="shared" si="2"/>
        <v>95356449853</v>
      </c>
      <c r="P5" s="2">
        <f t="shared" si="2"/>
        <v>102042967921</v>
      </c>
      <c r="Q5" s="2">
        <f t="shared" si="2"/>
        <v>79204417864</v>
      </c>
      <c r="R5" s="2">
        <f t="shared" si="2"/>
        <v>97294346521</v>
      </c>
      <c r="S5" s="2">
        <f t="shared" si="2"/>
        <v>71178303604</v>
      </c>
      <c r="T5" s="2">
        <f t="shared" si="2"/>
        <v>176409838197</v>
      </c>
      <c r="U5" s="2">
        <f t="shared" si="2"/>
        <v>142312293154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3241682358994</v>
      </c>
      <c r="H6" s="2">
        <f>IFERROR(INDEX(D6:G6,COUNT(D6:G6)),"")</f>
        <v>3241682358994</v>
      </c>
      <c r="I6" s="2">
        <f t="shared" ref="I6:U6" si="3">IFERROR(INDEX(I51:I500,MATCH($C$6,$C$51:$C$500,0)),"")</f>
        <v>3398015506369</v>
      </c>
      <c r="J6" s="2">
        <f t="shared" si="3"/>
        <v>2144910327447</v>
      </c>
      <c r="K6" s="2">
        <f t="shared" si="3"/>
        <v>2487649823272</v>
      </c>
      <c r="L6" s="2">
        <f t="shared" si="3"/>
        <v>2224729775954</v>
      </c>
      <c r="M6" s="2">
        <f t="shared" si="3"/>
        <v>1688362494886</v>
      </c>
      <c r="N6" s="2">
        <f t="shared" si="3"/>
        <v>1465907828766</v>
      </c>
      <c r="O6" s="2">
        <f t="shared" si="3"/>
        <v>1408287832788</v>
      </c>
      <c r="P6" s="2">
        <f t="shared" si="3"/>
        <v>1372223331022</v>
      </c>
      <c r="Q6" s="2">
        <f t="shared" si="3"/>
        <v>1289020969663</v>
      </c>
      <c r="R6" s="2">
        <f t="shared" si="3"/>
        <v>1225645183071</v>
      </c>
      <c r="S6" s="2">
        <f t="shared" si="3"/>
        <v>1096879954951</v>
      </c>
      <c r="T6" s="2">
        <f t="shared" si="3"/>
        <v>984941579075</v>
      </c>
      <c r="U6" s="2">
        <f t="shared" si="3"/>
        <v>756071912604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54.27</v>
      </c>
      <c r="H7" s="3">
        <f>IFERROR(INDEX(D7:G7,COUNT(D7:G7)),"")</f>
        <v>54.27</v>
      </c>
      <c r="I7" s="3">
        <f t="shared" ref="I7:U7" si="4">IFERROR(INDEX(I51:I500,MATCH($C$7,$C$51:$C$500,0))/1000000000,"")</f>
        <v>54.27</v>
      </c>
      <c r="J7" s="3">
        <f t="shared" si="4"/>
        <v>54.27</v>
      </c>
      <c r="K7" s="3">
        <f t="shared" si="4"/>
        <v>54.27</v>
      </c>
      <c r="L7" s="3">
        <f t="shared" si="4"/>
        <v>4.93</v>
      </c>
      <c r="M7" s="3">
        <f t="shared" si="4"/>
        <v>4.83</v>
      </c>
      <c r="N7" s="3">
        <f t="shared" si="4"/>
        <v>4.83</v>
      </c>
      <c r="O7" s="3">
        <f t="shared" si="4"/>
        <v>4.83</v>
      </c>
      <c r="P7" s="3">
        <f t="shared" si="4"/>
        <v>4.83</v>
      </c>
      <c r="Q7" s="3">
        <f t="shared" si="4"/>
        <v>4.83</v>
      </c>
      <c r="R7" s="3">
        <f t="shared" si="4"/>
        <v>4.83</v>
      </c>
      <c r="S7" s="3">
        <f t="shared" si="4"/>
        <v>0.48</v>
      </c>
      <c r="T7" s="3">
        <f t="shared" si="4"/>
        <v>0.48</v>
      </c>
      <c r="U7" s="3">
        <f t="shared" si="4"/>
        <v>0.48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97000000000</v>
      </c>
      <c r="H8" s="2">
        <f>IFERROR(INDEX(D8:G8,COUNT(D8:G8)),"")</f>
        <v>97000000000</v>
      </c>
      <c r="I8" s="2">
        <f t="shared" ref="I8:U8" si="5">IFERROR(INDEX(I51:I500,MATCH($C$8,$C$51:$C$500,0)),"")</f>
        <v>570000000000</v>
      </c>
      <c r="J8" s="2">
        <f t="shared" si="5"/>
        <v>220000000000</v>
      </c>
      <c r="K8" s="2">
        <f t="shared" si="5"/>
        <v>287000000000</v>
      </c>
      <c r="L8" s="2">
        <f t="shared" si="5"/>
        <v>16000000000</v>
      </c>
      <c r="M8" s="2">
        <f t="shared" si="5"/>
        <v>95000000000</v>
      </c>
      <c r="N8" s="2">
        <f t="shared" si="5"/>
        <v>96000000000</v>
      </c>
      <c r="O8" s="2">
        <f t="shared" si="5"/>
        <v>-38000000000</v>
      </c>
      <c r="P8" s="2">
        <f t="shared" si="5"/>
        <v>-60000000000</v>
      </c>
      <c r="Q8" s="2">
        <f t="shared" si="5"/>
        <v>-76000000000</v>
      </c>
      <c r="R8" s="2">
        <f t="shared" si="5"/>
        <v>-48000000000</v>
      </c>
      <c r="S8" s="2">
        <f t="shared" si="5"/>
        <v>-182000000000</v>
      </c>
      <c r="T8" s="2">
        <f t="shared" si="5"/>
        <v>-99000000000</v>
      </c>
      <c r="U8" s="2">
        <f t="shared" si="5"/>
        <v>79000000000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1.79</v>
      </c>
      <c r="H9" s="3">
        <f>IFERROR(INDEX(D9:G9,COUNT(D9:G9)),"")</f>
        <v>1.79</v>
      </c>
      <c r="I9" s="3">
        <f t="shared" ref="I9:U9" si="6">IFERROR(INDEX(I51:I500,MATCH($C$9,$C$51:$C$500,0)),"")</f>
        <v>10.51</v>
      </c>
      <c r="J9" s="3">
        <f t="shared" si="6"/>
        <v>4.0599999999999996</v>
      </c>
      <c r="K9" s="3">
        <f t="shared" si="6"/>
        <v>5.29</v>
      </c>
      <c r="L9" s="3">
        <f t="shared" si="6"/>
        <v>3.16</v>
      </c>
      <c r="M9" s="3">
        <f t="shared" si="6"/>
        <v>19.72</v>
      </c>
      <c r="N9" s="3">
        <f t="shared" si="6"/>
        <v>19.940000000000001</v>
      </c>
      <c r="O9" s="3">
        <f t="shared" si="6"/>
        <v>-7.96</v>
      </c>
      <c r="P9" s="3">
        <f t="shared" si="6"/>
        <v>-12.33</v>
      </c>
      <c r="Q9" s="3">
        <f t="shared" si="6"/>
        <v>-15.75</v>
      </c>
      <c r="R9" s="3">
        <f t="shared" si="6"/>
        <v>-10.02</v>
      </c>
      <c r="S9" s="3">
        <f t="shared" si="6"/>
        <v>-375.64</v>
      </c>
      <c r="T9" s="3">
        <f t="shared" si="6"/>
        <v>-205.69</v>
      </c>
      <c r="U9" s="3">
        <f t="shared" si="6"/>
        <v>163</v>
      </c>
    </row>
    <row r="10" spans="1:21" ht="15.5" x14ac:dyDescent="0.35">
      <c r="C10" t="s">
        <v>17</v>
      </c>
      <c r="D10" s="3">
        <f ca="1">IFERROR(IF(D9=0,"",D2/D9),"")</f>
        <v>1240.2234636871508</v>
      </c>
      <c r="I10" s="3">
        <f t="shared" ref="I10:U10" ca="1" si="7">IFERROR(IF(I9=0,"",I2/I9),"")</f>
        <v>373.92959086584204</v>
      </c>
      <c r="J10" s="3">
        <f t="shared" ca="1" si="7"/>
        <v>91.133004926108384</v>
      </c>
      <c r="K10" s="3">
        <f t="shared" ca="1" si="7"/>
        <v>73.345935727788273</v>
      </c>
      <c r="L10" s="3">
        <f t="shared" ca="1" si="7"/>
        <v>101.26683544303796</v>
      </c>
      <c r="M10" s="3">
        <f t="shared" ca="1" si="7"/>
        <v>11.755603448275863</v>
      </c>
      <c r="N10" s="3">
        <f t="shared" ca="1" si="7"/>
        <v>6.0409127382146437</v>
      </c>
      <c r="O10" s="3">
        <f t="shared" ca="1" si="7"/>
        <v>-11.991896984924622</v>
      </c>
      <c r="P10" s="3">
        <f t="shared" ca="1" si="7"/>
        <v>-6.9306893755068932</v>
      </c>
      <c r="Q10" s="3">
        <f t="shared" ca="1" si="7"/>
        <v>-6.291549206349206</v>
      </c>
      <c r="R10" s="3">
        <f t="shared" ca="1" si="7"/>
        <v>-9.2996806387225561</v>
      </c>
      <c r="S10" s="3">
        <f t="shared" ca="1" si="7"/>
        <v>-0.22386274092215955</v>
      </c>
      <c r="T10" s="3">
        <f t="shared" ca="1" si="7"/>
        <v>-0.22540765229228452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450145234976</v>
      </c>
      <c r="H11" s="2">
        <f>IFERROR(INDEX(D11:G11,COUNT(D11:G11)),"")</f>
        <v>450145234976</v>
      </c>
      <c r="I11" s="2">
        <f t="shared" ref="I11:U11" si="8">IFERROR(INDEX(I51:I500,MATCH($C$11,$C$51:$C$500,0)),"")</f>
        <v>711327058319</v>
      </c>
      <c r="J11" s="2">
        <f t="shared" si="8"/>
        <v>289188346673</v>
      </c>
      <c r="K11" s="2">
        <f t="shared" si="8"/>
        <v>287532077757</v>
      </c>
      <c r="L11" s="2">
        <f t="shared" si="8"/>
        <v>204230149288</v>
      </c>
      <c r="M11" s="2">
        <f t="shared" si="8"/>
        <v>128798781076</v>
      </c>
      <c r="N11" s="2">
        <f t="shared" si="8"/>
        <v>237451911049</v>
      </c>
      <c r="O11" s="2">
        <f t="shared" si="8"/>
        <v>218293735988</v>
      </c>
      <c r="P11" s="2">
        <f t="shared" si="8"/>
        <v>280567741229</v>
      </c>
      <c r="Q11" s="2">
        <f t="shared" si="8"/>
        <v>355043158662</v>
      </c>
      <c r="R11" s="2">
        <f t="shared" si="8"/>
        <v>521518174896</v>
      </c>
      <c r="S11" s="2">
        <f t="shared" si="8"/>
        <v>121769321332</v>
      </c>
      <c r="T11" s="2">
        <f t="shared" si="8"/>
        <v>392235219196</v>
      </c>
      <c r="U11" s="2">
        <f t="shared" si="8"/>
        <v>370317182025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55000000000</v>
      </c>
      <c r="H12" s="2">
        <f>IFERROR(INDEX(D12:G12,COUNT(D12:G12)),"")</f>
        <v>55000000000</v>
      </c>
      <c r="I12" s="2">
        <f t="shared" ref="I12:U12" si="9">IFERROR(INDEX(I51:I500,MATCH($C$12,$C$51:$C$500,0)),"")</f>
        <v>-121000000000</v>
      </c>
      <c r="J12" s="2">
        <f t="shared" si="9"/>
        <v>733000000000</v>
      </c>
      <c r="K12" s="2">
        <f t="shared" si="9"/>
        <v>91000000000</v>
      </c>
      <c r="L12" s="2">
        <f t="shared" si="9"/>
        <v>321000000000</v>
      </c>
      <c r="M12" s="2">
        <f t="shared" si="9"/>
        <v>459000000000</v>
      </c>
      <c r="N12" s="2">
        <f t="shared" si="9"/>
        <v>492000000000</v>
      </c>
      <c r="O12" s="2">
        <f t="shared" si="9"/>
        <v>536000000000</v>
      </c>
      <c r="P12" s="2">
        <f t="shared" si="9"/>
        <v>447000000000</v>
      </c>
      <c r="Q12" s="2">
        <f t="shared" si="9"/>
        <v>369000000000</v>
      </c>
      <c r="R12" s="2">
        <f t="shared" si="9"/>
        <v>255000000000</v>
      </c>
      <c r="S12" s="2">
        <f t="shared" si="9"/>
        <v>233000000000</v>
      </c>
      <c r="T12" s="2">
        <f t="shared" si="9"/>
        <v>70000000000</v>
      </c>
      <c r="U12" s="2">
        <f t="shared" si="9"/>
        <v>89000000000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505000000000</v>
      </c>
      <c r="H13" s="2">
        <f>IFERROR(INDEX(D13:G13,COUNT(D13:G13)),"")</f>
        <v>505000000000</v>
      </c>
      <c r="I13" s="2">
        <f t="shared" ref="I13:U13" si="10">IFERROR(INDEX(I51:I500,MATCH($C$13,$C$51:$C$500,0)),"")</f>
        <v>590000000000</v>
      </c>
      <c r="J13" s="2">
        <f t="shared" si="10"/>
        <v>1022000000000</v>
      </c>
      <c r="K13" s="2">
        <f t="shared" si="10"/>
        <v>378000000000</v>
      </c>
      <c r="L13" s="2">
        <f t="shared" si="10"/>
        <v>525000000000</v>
      </c>
      <c r="M13" s="2">
        <f t="shared" si="10"/>
        <v>588000000000</v>
      </c>
      <c r="N13" s="2">
        <f t="shared" si="10"/>
        <v>730000000000</v>
      </c>
      <c r="O13" s="2">
        <f t="shared" si="10"/>
        <v>755000000000</v>
      </c>
      <c r="P13" s="2">
        <f t="shared" si="10"/>
        <v>728000000000</v>
      </c>
      <c r="Q13" s="2">
        <f t="shared" si="10"/>
        <v>724000000000</v>
      </c>
      <c r="R13" s="2">
        <f t="shared" si="10"/>
        <v>777000000000</v>
      </c>
      <c r="S13" s="2">
        <f t="shared" si="10"/>
        <v>355000000000</v>
      </c>
      <c r="T13" s="2">
        <f t="shared" si="10"/>
        <v>462000000000</v>
      </c>
      <c r="U13" s="2">
        <f t="shared" si="10"/>
        <v>459000000000</v>
      </c>
    </row>
    <row r="14" spans="1:21" ht="15.5" x14ac:dyDescent="0.35">
      <c r="C14" t="s">
        <v>26</v>
      </c>
      <c r="D14" s="2">
        <f>IFERROR(INDEX(D51:D500,MATCH($C$14,$C$51:$C$500,0)),"")</f>
        <v>-16587589559</v>
      </c>
      <c r="H14" s="2">
        <f>IFERROR(SUM(D14:G14)*(4/MAX(1,COUNT(D14:G14))),"")</f>
        <v>-66350358236</v>
      </c>
      <c r="I14" s="2">
        <f t="shared" ref="I14:U14" si="11">IFERROR(INDEX(I51:I500,MATCH($C$14,$C$51:$C$500,0)),"")</f>
        <v>-98656147555</v>
      </c>
      <c r="J14" s="2">
        <f t="shared" si="11"/>
        <v>-81103888026</v>
      </c>
      <c r="K14" s="2">
        <f t="shared" si="11"/>
        <v>-64237393457</v>
      </c>
      <c r="L14" s="2">
        <f t="shared" si="11"/>
        <v>-46555209916</v>
      </c>
      <c r="M14" s="2">
        <f t="shared" si="11"/>
        <v>-49812526117</v>
      </c>
      <c r="N14" s="2">
        <f t="shared" si="11"/>
        <v>-66391570721</v>
      </c>
      <c r="O14" s="2">
        <f t="shared" si="11"/>
        <v>-70965395209</v>
      </c>
      <c r="P14" s="2">
        <f t="shared" si="11"/>
        <v>-72272544025</v>
      </c>
      <c r="Q14" s="2">
        <f t="shared" si="11"/>
        <v>-76450811216</v>
      </c>
      <c r="R14" s="2">
        <f t="shared" si="11"/>
        <v>-45072396716</v>
      </c>
      <c r="S14" s="2">
        <f t="shared" si="11"/>
        <v>-42539158732</v>
      </c>
      <c r="T14" s="2">
        <f t="shared" si="11"/>
        <v>-32235266064</v>
      </c>
      <c r="U14" s="2">
        <f t="shared" si="11"/>
        <v>-25724506470</v>
      </c>
    </row>
    <row r="15" spans="1:21" ht="15.5" x14ac:dyDescent="0.35">
      <c r="C15" t="s">
        <v>27</v>
      </c>
      <c r="D15" s="2">
        <f>IFERROR(INDEX(D51:D500,MATCH($C$15,$C$51:$C$500,0)),"")</f>
        <v>-41076633046</v>
      </c>
      <c r="H15" s="2">
        <f>IFERROR(SUM(D15:G15)*(4/MAX(1,COUNT(D15:G15))),"")</f>
        <v>-164306532184</v>
      </c>
      <c r="I15" s="2">
        <f t="shared" ref="I15:U15" si="12">IFERROR(INDEX(I51:I500,MATCH($C$15,$C$51:$C$500,0)),"")</f>
        <v>-178269455014</v>
      </c>
      <c r="J15" s="2">
        <f t="shared" si="12"/>
        <v>-182793907354</v>
      </c>
      <c r="K15" s="2">
        <f t="shared" si="12"/>
        <v>-140177170733</v>
      </c>
      <c r="L15" s="2">
        <f t="shared" si="12"/>
        <v>-101704359118</v>
      </c>
      <c r="M15" s="2">
        <f t="shared" si="12"/>
        <v>-66287885817</v>
      </c>
      <c r="N15" s="2">
        <f t="shared" si="12"/>
        <v>-59671603733</v>
      </c>
      <c r="O15" s="2">
        <f t="shared" si="12"/>
        <v>-40827845760</v>
      </c>
      <c r="P15" s="2">
        <f t="shared" si="12"/>
        <v>-11936029955</v>
      </c>
      <c r="Q15" s="2">
        <f t="shared" si="12"/>
        <v>-20120487307</v>
      </c>
      <c r="R15" s="2">
        <f t="shared" si="12"/>
        <v>-38973036457</v>
      </c>
      <c r="S15" s="2">
        <f t="shared" si="12"/>
        <v>-17445790361</v>
      </c>
      <c r="T15" s="2">
        <f t="shared" si="12"/>
        <v>-65527472878</v>
      </c>
      <c r="U15" s="2">
        <f t="shared" si="12"/>
        <v>-61984501284</v>
      </c>
    </row>
    <row r="16" spans="1:21" ht="15.5" x14ac:dyDescent="0.35">
      <c r="C16" t="s">
        <v>28</v>
      </c>
      <c r="D16" s="2">
        <f>IFERROR(INDEX(D51:D500,MATCH($C$16,$C$51:$C$500,0)),"")</f>
        <v>244296592823</v>
      </c>
      <c r="H16" s="2">
        <f>IFERROR(SUM(D16:G16)*(4/MAX(1,COUNT(D16:G16))),"")</f>
        <v>977186371292</v>
      </c>
      <c r="I16" s="2">
        <f t="shared" ref="I16:U16" si="13">IFERROR(INDEX(I51:I500,MATCH($C$16,$C$51:$C$500,0)),"")</f>
        <v>801846841246</v>
      </c>
      <c r="J16" s="2">
        <f t="shared" si="13"/>
        <v>725297598613</v>
      </c>
      <c r="K16" s="2">
        <f t="shared" si="13"/>
        <v>597990982148</v>
      </c>
      <c r="L16" s="2">
        <f t="shared" si="13"/>
        <v>414206408712</v>
      </c>
      <c r="M16" s="2">
        <f t="shared" si="13"/>
        <v>254899864963</v>
      </c>
      <c r="N16" s="2">
        <f t="shared" si="13"/>
        <v>175476928095</v>
      </c>
      <c r="O16" s="2">
        <f t="shared" si="13"/>
        <v>133973045799</v>
      </c>
      <c r="P16" s="2">
        <f t="shared" si="13"/>
        <v>117459959119</v>
      </c>
      <c r="Q16" s="2">
        <f t="shared" si="13"/>
        <v>111423979247</v>
      </c>
      <c r="R16" s="2">
        <f t="shared" si="13"/>
        <v>164796167232</v>
      </c>
      <c r="S16" s="2">
        <f t="shared" si="13"/>
        <v>147204866336</v>
      </c>
      <c r="T16" s="2">
        <f t="shared" si="13"/>
        <v>355326184689</v>
      </c>
      <c r="U16" s="2">
        <f t="shared" si="13"/>
        <v>247652542758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120479400000000</v>
      </c>
      <c r="H20" s="2">
        <f t="shared" ref="H20:U20" ca="1" si="14">IFERROR(H21*H2,"")</f>
        <v>120479400000000</v>
      </c>
      <c r="I20" s="2">
        <f t="shared" ca="1" si="14"/>
        <v>213281100000000</v>
      </c>
      <c r="J20" s="2">
        <f t="shared" ca="1" si="14"/>
        <v>20079900000000</v>
      </c>
      <c r="K20" s="2">
        <f t="shared" ca="1" si="14"/>
        <v>21056760000000</v>
      </c>
      <c r="L20" s="2">
        <f t="shared" ca="1" si="14"/>
        <v>1577615776000</v>
      </c>
      <c r="M20" s="2">
        <f t="shared" ca="1" si="14"/>
        <v>1119693015000</v>
      </c>
      <c r="N20" s="2">
        <f t="shared" ca="1" si="14"/>
        <v>581801514000</v>
      </c>
      <c r="O20" s="2">
        <f t="shared" ca="1" si="14"/>
        <v>461050065000</v>
      </c>
      <c r="P20" s="2">
        <f t="shared" ca="1" si="14"/>
        <v>412749582000</v>
      </c>
      <c r="Q20" s="2">
        <f t="shared" ca="1" si="14"/>
        <v>478613877000</v>
      </c>
      <c r="R20" s="2">
        <f t="shared" ca="1" si="14"/>
        <v>450072924000</v>
      </c>
      <c r="S20" s="2">
        <f t="shared" ca="1" si="14"/>
        <v>40364064000</v>
      </c>
      <c r="T20" s="2">
        <f t="shared" ca="1" si="14"/>
        <v>22254768000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54270000000</v>
      </c>
      <c r="H21" s="2">
        <f>IFERROR(INDEX(D21:G21,COUNT(D21:G21)),"")</f>
        <v>54270000000</v>
      </c>
      <c r="I21" s="2">
        <f t="shared" ref="I21:U21" si="15">IFERROR(INDEX(I51:I500,MATCH($C$7,$C$51:$C$500,0)),"")</f>
        <v>54270000000</v>
      </c>
      <c r="J21" s="2">
        <f t="shared" si="15"/>
        <v>54270000000</v>
      </c>
      <c r="K21" s="2">
        <f t="shared" si="15"/>
        <v>54270000000</v>
      </c>
      <c r="L21" s="2">
        <f t="shared" si="15"/>
        <v>4930000000</v>
      </c>
      <c r="M21" s="2">
        <f t="shared" si="15"/>
        <v>4830000000</v>
      </c>
      <c r="N21" s="2">
        <f t="shared" si="15"/>
        <v>4830000000</v>
      </c>
      <c r="O21" s="2">
        <f t="shared" si="15"/>
        <v>4830000000</v>
      </c>
      <c r="P21" s="2">
        <f t="shared" si="15"/>
        <v>4830000000</v>
      </c>
      <c r="Q21" s="2">
        <f t="shared" si="15"/>
        <v>4830000000</v>
      </c>
      <c r="R21" s="2">
        <f t="shared" si="15"/>
        <v>4830000000</v>
      </c>
      <c r="S21" s="2">
        <f t="shared" si="15"/>
        <v>480000000</v>
      </c>
      <c r="T21" s="2">
        <f t="shared" si="15"/>
        <v>480000000</v>
      </c>
      <c r="U21" s="2">
        <f t="shared" si="15"/>
        <v>480000000</v>
      </c>
    </row>
    <row r="23" spans="1:21" ht="15.5" x14ac:dyDescent="0.35">
      <c r="B23" t="s">
        <v>53</v>
      </c>
      <c r="C23" t="s">
        <v>54</v>
      </c>
      <c r="D23" s="3">
        <f>IFERROR(D5/D6*100,"")</f>
        <v>6.3042687906479804</v>
      </c>
      <c r="H23" s="3">
        <f t="shared" ref="H23:U23" si="16">IFERROR(H5/H6*100,"")</f>
        <v>25.217075162591922</v>
      </c>
      <c r="I23" s="3">
        <f t="shared" si="16"/>
        <v>19.123518409231007</v>
      </c>
      <c r="J23" s="3">
        <f t="shared" si="16"/>
        <v>24.973909854850852</v>
      </c>
      <c r="K23" s="3">
        <f t="shared" si="16"/>
        <v>17.939003075361942</v>
      </c>
      <c r="L23" s="3">
        <f t="shared" si="16"/>
        <v>14.064576795976219</v>
      </c>
      <c r="M23" s="3">
        <f t="shared" si="16"/>
        <v>12.655995893194005</v>
      </c>
      <c r="N23" s="3">
        <f t="shared" si="16"/>
        <v>7.9532240180573144</v>
      </c>
      <c r="O23" s="3">
        <f t="shared" si="16"/>
        <v>6.7710909398558092</v>
      </c>
      <c r="P23" s="3">
        <f t="shared" si="16"/>
        <v>7.4363236372756294</v>
      </c>
      <c r="Q23" s="3">
        <f t="shared" si="16"/>
        <v>6.1445406807235345</v>
      </c>
      <c r="R23" s="3">
        <f t="shared" si="16"/>
        <v>7.9382147349706402</v>
      </c>
      <c r="S23" s="3">
        <f t="shared" si="16"/>
        <v>6.4891607584514288</v>
      </c>
      <c r="T23" s="3">
        <f t="shared" si="16"/>
        <v>17.910690536861473</v>
      </c>
      <c r="U23" s="3">
        <f t="shared" si="16"/>
        <v>18.822586949944991</v>
      </c>
    </row>
    <row r="24" spans="1:21" ht="15.5" x14ac:dyDescent="0.35">
      <c r="C24" t="s">
        <v>55</v>
      </c>
      <c r="D24" s="4">
        <f>IFERROR(_xlfn.RRI(5,I23,D23),"")</f>
        <v>-0.19903528464853182</v>
      </c>
      <c r="H24" s="4">
        <f t="shared" ref="H24:U24" si="17">IFERROR(_xlfn.RRI(5,M23,H23),"")</f>
        <v>0.14783556648517759</v>
      </c>
      <c r="I24" s="4">
        <f t="shared" si="17"/>
        <v>0.19180421372091838</v>
      </c>
      <c r="J24" s="4">
        <f t="shared" si="17"/>
        <v>0.29827166491334345</v>
      </c>
      <c r="K24" s="4">
        <f t="shared" si="17"/>
        <v>0.19258132514448834</v>
      </c>
      <c r="L24" s="4">
        <f t="shared" si="17"/>
        <v>0.18012347376513183</v>
      </c>
      <c r="M24" s="4">
        <f t="shared" si="17"/>
        <v>9.7778438398044898E-2</v>
      </c>
      <c r="N24" s="4">
        <f t="shared" si="17"/>
        <v>4.1527967858260295E-2</v>
      </c>
      <c r="O24" s="4">
        <f t="shared" si="17"/>
        <v>-0.17679260462719781</v>
      </c>
      <c r="P24" s="4">
        <f t="shared" si="17"/>
        <v>-0.16950734833290926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3.69</v>
      </c>
      <c r="H25" s="3">
        <f>IFERROR(INDEX(D25:G25,COUNT(D25:G25)),"")</f>
        <v>3.69</v>
      </c>
      <c r="I25" s="3">
        <f t="shared" ref="I25:U25" si="18">IFERROR(INDEX(I51:I500,MATCH($C$25,$C$51:$C$500,0)),"")</f>
        <v>11.43</v>
      </c>
      <c r="J25" s="3">
        <f t="shared" si="18"/>
        <v>9.94</v>
      </c>
      <c r="K25" s="3">
        <f t="shared" si="18"/>
        <v>8.25</v>
      </c>
      <c r="L25" s="3">
        <f t="shared" si="18"/>
        <v>62.31</v>
      </c>
      <c r="M25" s="3">
        <f t="shared" si="18"/>
        <v>39.74</v>
      </c>
      <c r="N25" s="3">
        <f t="shared" si="18"/>
        <v>25.87</v>
      </c>
      <c r="O25" s="3">
        <f t="shared" si="18"/>
        <v>21.45</v>
      </c>
      <c r="P25" s="3">
        <f t="shared" si="18"/>
        <v>17.88</v>
      </c>
      <c r="Q25" s="3">
        <f t="shared" si="18"/>
        <v>18.05</v>
      </c>
      <c r="R25" s="3">
        <f t="shared" si="18"/>
        <v>21.22</v>
      </c>
      <c r="S25" s="3">
        <f t="shared" si="18"/>
        <v>158.88</v>
      </c>
      <c r="T25" s="3">
        <f t="shared" si="18"/>
        <v>365.16</v>
      </c>
      <c r="U25" s="3">
        <f t="shared" si="18"/>
        <v>294.19</v>
      </c>
    </row>
    <row r="26" spans="1:21" ht="15.5" x14ac:dyDescent="0.35">
      <c r="C26" t="s">
        <v>58</v>
      </c>
      <c r="D26" s="4">
        <f>IFERROR(_xlfn.RRI(5,I25,D25),"")</f>
        <v>-0.2023800147780217</v>
      </c>
      <c r="H26" s="4">
        <f t="shared" ref="H26:U26" si="19">IFERROR(_xlfn.RRI(5,M25,H25),"")</f>
        <v>-0.3783302997429896</v>
      </c>
      <c r="I26" s="4">
        <f t="shared" si="19"/>
        <v>-0.15072183138532791</v>
      </c>
      <c r="J26" s="4">
        <f t="shared" si="19"/>
        <v>-0.14258353786729527</v>
      </c>
      <c r="K26" s="4">
        <f t="shared" si="19"/>
        <v>-0.14332264559508079</v>
      </c>
      <c r="L26" s="4">
        <f t="shared" si="19"/>
        <v>0.28119757802511747</v>
      </c>
      <c r="M26" s="4">
        <f t="shared" si="19"/>
        <v>0.13369569279409332</v>
      </c>
      <c r="N26" s="4">
        <f t="shared" si="19"/>
        <v>-0.30442263745908249</v>
      </c>
      <c r="O26" s="4">
        <f t="shared" si="19"/>
        <v>-0.43273130219156419</v>
      </c>
      <c r="P26" s="4">
        <f t="shared" si="19"/>
        <v>-0.42885297149732171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21.662268651409619</v>
      </c>
      <c r="H27" s="3">
        <f t="shared" ref="H27:U27" si="20">IFERROR(H4/H21,"")</f>
        <v>86.649074605638475</v>
      </c>
      <c r="I27" s="3">
        <f t="shared" si="20"/>
        <v>78.707569179380869</v>
      </c>
      <c r="J27" s="3">
        <f t="shared" si="20"/>
        <v>71.456299633296481</v>
      </c>
      <c r="K27" s="3">
        <f t="shared" si="20"/>
        <v>66.900692370904736</v>
      </c>
      <c r="L27" s="3">
        <f t="shared" si="20"/>
        <v>569.71575188377278</v>
      </c>
      <c r="M27" s="3">
        <f t="shared" si="20"/>
        <v>461.15263184140787</v>
      </c>
      <c r="N27" s="3">
        <f t="shared" si="20"/>
        <v>372.15628928405795</v>
      </c>
      <c r="O27" s="3">
        <f t="shared" si="20"/>
        <v>309.68109756977225</v>
      </c>
      <c r="P27" s="3">
        <f t="shared" si="20"/>
        <v>288.88174227267081</v>
      </c>
      <c r="Q27" s="3">
        <f t="shared" si="20"/>
        <v>247.00919892857144</v>
      </c>
      <c r="R27" s="3">
        <f t="shared" si="20"/>
        <v>235.05097133457556</v>
      </c>
      <c r="S27" s="3">
        <f t="shared" si="20"/>
        <v>2391.3299557625</v>
      </c>
      <c r="T27" s="3">
        <f t="shared" si="20"/>
        <v>2944.2855403229169</v>
      </c>
      <c r="U27" s="3">
        <f t="shared" si="20"/>
        <v>2586.7218265312499</v>
      </c>
    </row>
    <row r="28" spans="1:21" ht="15.5" x14ac:dyDescent="0.35">
      <c r="C28" t="s">
        <v>60</v>
      </c>
      <c r="D28" s="4">
        <f>IFERROR(_xlfn.RRI(5,I27,D27),"")</f>
        <v>-0.22743062670539638</v>
      </c>
      <c r="H28" s="4">
        <f t="shared" ref="H28:U28" si="21">IFERROR(_xlfn.RRI(5,M27,H27),"")</f>
        <v>-0.28421293254489477</v>
      </c>
      <c r="I28" s="4">
        <f t="shared" si="21"/>
        <v>-0.2670772078990179</v>
      </c>
      <c r="J28" s="4">
        <f t="shared" si="21"/>
        <v>-0.25419521573393578</v>
      </c>
      <c r="K28" s="4">
        <f t="shared" si="21"/>
        <v>-0.25365074517703756</v>
      </c>
      <c r="L28" s="4">
        <f t="shared" si="21"/>
        <v>0.18192255365639753</v>
      </c>
      <c r="M28" s="4">
        <f t="shared" si="21"/>
        <v>0.14429112144813017</v>
      </c>
      <c r="N28" s="4">
        <f t="shared" si="21"/>
        <v>-0.3106858847867805</v>
      </c>
      <c r="O28" s="4">
        <f t="shared" si="21"/>
        <v>-0.36263684451522915</v>
      </c>
      <c r="P28" s="4">
        <f t="shared" si="21"/>
        <v>-0.35494896944617738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-0.67716535433070868</v>
      </c>
      <c r="I29" s="4">
        <f t="shared" si="22"/>
        <v>0.14989939637826966</v>
      </c>
      <c r="J29" s="4">
        <f t="shared" si="22"/>
        <v>0.20484848484848478</v>
      </c>
      <c r="K29" s="4">
        <f t="shared" si="22"/>
        <v>-0.86759749638902262</v>
      </c>
      <c r="L29" s="4">
        <f t="shared" si="22"/>
        <v>0.56794162053346753</v>
      </c>
      <c r="M29" s="4">
        <f t="shared" si="22"/>
        <v>0.53614224971008895</v>
      </c>
      <c r="N29" s="4">
        <f t="shared" si="22"/>
        <v>0.20606060606060614</v>
      </c>
      <c r="O29" s="4">
        <f t="shared" si="22"/>
        <v>0.19966442953020136</v>
      </c>
      <c r="P29" s="4">
        <f t="shared" si="22"/>
        <v>-9.4182825484765489E-3</v>
      </c>
      <c r="Q29" s="4">
        <f t="shared" si="22"/>
        <v>-0.14938737040527797</v>
      </c>
      <c r="R29" s="4">
        <f t="shared" si="22"/>
        <v>-0.86644008056394761</v>
      </c>
      <c r="S29" s="4">
        <f t="shared" si="22"/>
        <v>-0.56490305619454495</v>
      </c>
      <c r="T29" s="4">
        <f t="shared" si="22"/>
        <v>0.24123865529079855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0.10089887807560513</v>
      </c>
      <c r="I30" s="4">
        <f t="shared" si="23"/>
        <v>0.10147838025893961</v>
      </c>
      <c r="J30" s="4">
        <f t="shared" si="23"/>
        <v>6.8095068988747717E-2</v>
      </c>
      <c r="K30" s="4">
        <f t="shared" si="23"/>
        <v>-0.88257180506296928</v>
      </c>
      <c r="L30" s="4">
        <f t="shared" si="23"/>
        <v>0.23541689355402004</v>
      </c>
      <c r="M30" s="4">
        <f t="shared" si="23"/>
        <v>0.23913701076652005</v>
      </c>
      <c r="N30" s="4">
        <f t="shared" si="23"/>
        <v>0.20174041039172505</v>
      </c>
      <c r="O30" s="4">
        <f t="shared" si="23"/>
        <v>7.1999549481632757E-2</v>
      </c>
      <c r="P30" s="4">
        <f t="shared" si="23"/>
        <v>0.16951815367899642</v>
      </c>
      <c r="Q30" s="4">
        <f t="shared" si="23"/>
        <v>5.087504010768084E-2</v>
      </c>
      <c r="R30" s="4">
        <f t="shared" si="23"/>
        <v>-0.90170701003926201</v>
      </c>
      <c r="S30" s="4">
        <f t="shared" si="23"/>
        <v>-0.18780637169442843</v>
      </c>
      <c r="T30" s="4">
        <f t="shared" si="23"/>
        <v>0.13823044678567306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55.01</v>
      </c>
      <c r="H32" s="3">
        <f>IFERROR(INDEX(D32:G32,COUNT(D32:G32)),"")</f>
        <v>55.01</v>
      </c>
      <c r="I32" s="3">
        <f t="shared" ref="I32:U32" si="24">IFERROR(INDEX(I51:I500,MATCH($C$32,$C$51:$C$500,0)),"")</f>
        <v>57.89</v>
      </c>
      <c r="J32" s="3">
        <f t="shared" si="24"/>
        <v>34.909999999999997</v>
      </c>
      <c r="K32" s="3">
        <f t="shared" si="24"/>
        <v>41.89</v>
      </c>
      <c r="L32" s="3">
        <f t="shared" si="24"/>
        <v>407</v>
      </c>
      <c r="M32" s="3">
        <f t="shared" si="24"/>
        <v>305.52</v>
      </c>
      <c r="N32" s="3">
        <f t="shared" si="24"/>
        <v>258.07</v>
      </c>
      <c r="O32" s="3">
        <f t="shared" si="24"/>
        <v>243.68</v>
      </c>
      <c r="P32" s="3">
        <f t="shared" si="24"/>
        <v>230.85</v>
      </c>
      <c r="Q32" s="3">
        <f t="shared" si="24"/>
        <v>217.22</v>
      </c>
      <c r="R32" s="3">
        <f t="shared" si="24"/>
        <v>202.5</v>
      </c>
      <c r="S32" s="3">
        <f t="shared" si="24"/>
        <v>1824.78</v>
      </c>
      <c r="T32" s="3">
        <f t="shared" si="24"/>
        <v>1700.8</v>
      </c>
      <c r="U32" s="3">
        <f t="shared" si="24"/>
        <v>1420.13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34.08</v>
      </c>
      <c r="H33" s="3">
        <f>IFERROR(INDEX(D33:G33,COUNT(D33:G33)),"")</f>
        <v>34.08</v>
      </c>
      <c r="I33" s="3">
        <f t="shared" ref="I33:U33" si="25">IFERROR(INDEX(I51:I500,MATCH($C$33,$C$51:$C$500,0)),"")</f>
        <v>67.89</v>
      </c>
      <c r="J33" s="3">
        <f t="shared" si="25"/>
        <v>10.6</v>
      </c>
      <c r="K33" s="3">
        <f t="shared" si="25"/>
        <v>9.26</v>
      </c>
      <c r="L33" s="3">
        <f t="shared" si="25"/>
        <v>8.65</v>
      </c>
      <c r="M33" s="3">
        <f t="shared" si="25"/>
        <v>8.35</v>
      </c>
      <c r="N33" s="3">
        <f t="shared" si="25"/>
        <v>5.13</v>
      </c>
      <c r="O33" s="3">
        <f t="shared" si="25"/>
        <v>4.3099999999999996</v>
      </c>
      <c r="P33" s="3">
        <f t="shared" si="25"/>
        <v>4.07</v>
      </c>
      <c r="Q33" s="3">
        <f t="shared" si="25"/>
        <v>5.0199999999999996</v>
      </c>
      <c r="R33" s="3">
        <f t="shared" si="25"/>
        <v>5.0599999999999996</v>
      </c>
      <c r="S33" s="3">
        <f t="shared" si="25"/>
        <v>5.07</v>
      </c>
      <c r="T33" s="3">
        <f t="shared" si="25"/>
        <v>3</v>
      </c>
      <c r="U33" s="3">
        <f t="shared" si="25"/>
        <v>0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502.68</v>
      </c>
      <c r="H34" s="3">
        <f>IFERROR(INDEX(D34:G34,COUNT(D34:G34)),"")</f>
        <v>502.68</v>
      </c>
      <c r="I34" s="3">
        <f t="shared" ref="I34:U34" si="26">IFERROR(INDEX(I51:I500,MATCH($C$34,$C$51:$C$500,0)),"")</f>
        <v>343.83</v>
      </c>
      <c r="J34" s="3">
        <f t="shared" si="26"/>
        <v>37.22</v>
      </c>
      <c r="K34" s="3">
        <f t="shared" si="26"/>
        <v>47.03</v>
      </c>
      <c r="L34" s="3">
        <f t="shared" si="26"/>
        <v>56.49</v>
      </c>
      <c r="M34" s="3">
        <f t="shared" si="26"/>
        <v>64.17</v>
      </c>
      <c r="N34" s="3">
        <f t="shared" si="26"/>
        <v>51.22</v>
      </c>
      <c r="O34" s="3">
        <f t="shared" si="26"/>
        <v>48.95</v>
      </c>
      <c r="P34" s="3">
        <f t="shared" si="26"/>
        <v>52.57</v>
      </c>
      <c r="Q34" s="3">
        <f t="shared" si="26"/>
        <v>60.39</v>
      </c>
      <c r="R34" s="3">
        <f t="shared" si="26"/>
        <v>48.3</v>
      </c>
      <c r="S34" s="3">
        <f t="shared" si="26"/>
        <v>58.22</v>
      </c>
      <c r="T34" s="3">
        <f t="shared" si="26"/>
        <v>13.97</v>
      </c>
      <c r="U34" s="3">
        <f t="shared" si="26"/>
        <v>0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86.55</v>
      </c>
      <c r="H35" s="3">
        <f>IFERROR(INDEX(D35:G35,COUNT(D35:G35)),"")</f>
        <v>86.55</v>
      </c>
      <c r="I35" s="3">
        <f t="shared" ref="I35:U35" si="27">IFERROR(INDEX(I51:I500,MATCH($C$35,$C$51:$C$500,0)),"")</f>
        <v>49.93</v>
      </c>
      <c r="J35" s="3">
        <f t="shared" si="27"/>
        <v>5.18</v>
      </c>
      <c r="K35" s="3">
        <f t="shared" si="27"/>
        <v>5.8</v>
      </c>
      <c r="L35" s="3">
        <f t="shared" si="27"/>
        <v>6.18</v>
      </c>
      <c r="M35" s="3">
        <f t="shared" si="27"/>
        <v>5.53</v>
      </c>
      <c r="N35" s="3">
        <f t="shared" si="27"/>
        <v>3.56</v>
      </c>
      <c r="O35" s="3">
        <f t="shared" si="27"/>
        <v>3.39</v>
      </c>
      <c r="P35" s="3">
        <f t="shared" si="27"/>
        <v>3.26</v>
      </c>
      <c r="Q35" s="3">
        <f t="shared" si="27"/>
        <v>4.42</v>
      </c>
      <c r="R35" s="3">
        <f t="shared" si="27"/>
        <v>4.3600000000000003</v>
      </c>
      <c r="S35" s="3">
        <f t="shared" si="27"/>
        <v>3.9</v>
      </c>
      <c r="T35" s="3">
        <f t="shared" si="27"/>
        <v>1.74</v>
      </c>
      <c r="U35" s="3">
        <f t="shared" si="27"/>
        <v>0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0</v>
      </c>
      <c r="I36" s="4">
        <f t="shared" si="28"/>
        <v>0.45779999999999998</v>
      </c>
      <c r="J36" s="4">
        <f t="shared" si="28"/>
        <v>0</v>
      </c>
      <c r="K36" s="4">
        <f t="shared" si="28"/>
        <v>0.55179999999999996</v>
      </c>
      <c r="L36" s="4">
        <f t="shared" si="28"/>
        <v>0.52959999999999996</v>
      </c>
      <c r="M36" s="4">
        <f t="shared" si="28"/>
        <v>0.56509999999999994</v>
      </c>
      <c r="N36" s="4">
        <f t="shared" si="28"/>
        <v>0.63119999999999998</v>
      </c>
      <c r="O36" s="4">
        <f t="shared" si="28"/>
        <v>0</v>
      </c>
      <c r="P36" s="4">
        <f t="shared" si="28"/>
        <v>0.57069999999999999</v>
      </c>
      <c r="Q36" s="4">
        <f t="shared" si="28"/>
        <v>0.45229999999999998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4.5</v>
      </c>
      <c r="L37" s="3">
        <f t="shared" si="29"/>
        <v>3</v>
      </c>
      <c r="M37" s="3">
        <f t="shared" si="29"/>
        <v>2</v>
      </c>
      <c r="N37" s="3">
        <f t="shared" si="29"/>
        <v>1.45</v>
      </c>
      <c r="O37" s="3">
        <f t="shared" si="29"/>
        <v>0</v>
      </c>
      <c r="P37" s="3">
        <f t="shared" si="29"/>
        <v>0.91</v>
      </c>
      <c r="Q37" s="3">
        <f t="shared" si="29"/>
        <v>0.73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1175611319712</v>
      </c>
      <c r="E51" s="5">
        <v>1247653239756</v>
      </c>
      <c r="F51" s="5">
        <v>1123216705096</v>
      </c>
      <c r="G51" s="5">
        <v>963344082175</v>
      </c>
      <c r="I51" s="5">
        <v>4271459779365</v>
      </c>
      <c r="J51" s="5">
        <v>3877933381099</v>
      </c>
      <c r="K51" s="5">
        <v>3630700574969</v>
      </c>
      <c r="L51" s="5">
        <v>2808698656787</v>
      </c>
      <c r="M51" s="5">
        <v>2227367211794</v>
      </c>
      <c r="N51" s="5">
        <v>1797514877242</v>
      </c>
      <c r="O51" s="5">
        <v>1495759701262</v>
      </c>
      <c r="P51" s="5">
        <v>1395298815177</v>
      </c>
      <c r="Q51" s="5">
        <v>1193054430825</v>
      </c>
      <c r="R51" s="5">
        <v>1135296191546</v>
      </c>
      <c r="S51" s="5">
        <v>1147838378766</v>
      </c>
      <c r="T51" s="5">
        <v>1413257059355</v>
      </c>
      <c r="U51" s="5">
        <v>1241626476735</v>
      </c>
    </row>
    <row r="52" spans="2:21" ht="15.5" x14ac:dyDescent="0.35">
      <c r="C52" t="s">
        <v>85</v>
      </c>
      <c r="D52" s="5">
        <v>-691312600990</v>
      </c>
      <c r="E52" s="5">
        <v>-740840412975</v>
      </c>
      <c r="F52" s="5">
        <v>-675384125470</v>
      </c>
      <c r="G52" s="5">
        <v>-600951239068</v>
      </c>
      <c r="I52" s="5">
        <v>-2582555129851</v>
      </c>
      <c r="J52" s="5">
        <v>-2351759415986</v>
      </c>
      <c r="K52" s="5">
        <v>-2222533061910</v>
      </c>
      <c r="L52" s="5">
        <v>-1829933270522</v>
      </c>
      <c r="M52" s="5">
        <v>-1427552238066</v>
      </c>
      <c r="N52" s="5">
        <v>-1146328782026</v>
      </c>
      <c r="O52" s="5">
        <v>-1001042927237</v>
      </c>
      <c r="P52" s="5">
        <v>-978652263708</v>
      </c>
      <c r="Q52" s="5">
        <v>-808527225593</v>
      </c>
      <c r="R52" s="5">
        <v>-729267950819</v>
      </c>
      <c r="S52" s="5">
        <v>-777015505608</v>
      </c>
      <c r="T52" s="5">
        <v>-884632621644</v>
      </c>
      <c r="U52" s="5">
        <v>-817407001674</v>
      </c>
    </row>
    <row r="53" spans="2:21" ht="15.5" x14ac:dyDescent="0.35">
      <c r="C53" t="s">
        <v>86</v>
      </c>
      <c r="D53" s="5">
        <v>484298718722</v>
      </c>
      <c r="E53" s="5">
        <v>506812826781</v>
      </c>
      <c r="F53" s="5">
        <v>447832579626</v>
      </c>
      <c r="G53" s="5">
        <v>362392843107</v>
      </c>
      <c r="I53" s="5">
        <v>1688904649514</v>
      </c>
      <c r="J53" s="5">
        <v>1526173965113</v>
      </c>
      <c r="K53" s="5">
        <v>1408167513059</v>
      </c>
      <c r="L53" s="5">
        <v>978765386265</v>
      </c>
      <c r="M53" s="5">
        <v>799814973728</v>
      </c>
      <c r="N53" s="5">
        <v>651186095216</v>
      </c>
      <c r="O53" s="5">
        <v>494716774025</v>
      </c>
      <c r="P53" s="5">
        <v>416646551469</v>
      </c>
      <c r="Q53" s="5">
        <v>384527205232</v>
      </c>
      <c r="R53" s="5">
        <v>406028240727</v>
      </c>
      <c r="S53" s="5">
        <v>370822873158</v>
      </c>
      <c r="T53" s="5">
        <v>528624437711</v>
      </c>
      <c r="U53" s="5">
        <v>424219475061</v>
      </c>
    </row>
    <row r="54" spans="2:21" ht="15.5" x14ac:dyDescent="0.35">
      <c r="C54" t="s">
        <v>87</v>
      </c>
      <c r="D54" s="5">
        <v>-246829369289</v>
      </c>
      <c r="E54" s="5">
        <v>-282155232146</v>
      </c>
      <c r="F54" s="5">
        <v>-209132196931</v>
      </c>
      <c r="G54" s="5">
        <v>-174759820247</v>
      </c>
      <c r="I54" s="5">
        <v>-840428267843</v>
      </c>
      <c r="J54" s="5">
        <v>-731424133619</v>
      </c>
      <c r="K54" s="5">
        <v>-749328911455</v>
      </c>
      <c r="L54" s="5">
        <v>-531304424511</v>
      </c>
      <c r="M54" s="5">
        <v>-488716989421</v>
      </c>
      <c r="N54" s="5">
        <v>-413457936700</v>
      </c>
      <c r="O54" s="5">
        <v>-279134329437</v>
      </c>
      <c r="P54" s="5">
        <v>-258553053820</v>
      </c>
      <c r="Q54" s="5">
        <v>-225522704369</v>
      </c>
      <c r="R54" s="5">
        <v>-192616874901</v>
      </c>
      <c r="S54" s="5">
        <v>-158088969047</v>
      </c>
      <c r="T54" s="5">
        <v>-158057926188</v>
      </c>
      <c r="U54" s="5">
        <v>-146999770298</v>
      </c>
    </row>
    <row r="55" spans="2:21" ht="15.5" x14ac:dyDescent="0.35">
      <c r="C55" t="s">
        <v>88</v>
      </c>
      <c r="D55" s="5">
        <v>-246829369289</v>
      </c>
      <c r="E55" s="5">
        <v>-282155232146</v>
      </c>
      <c r="F55" s="5">
        <v>-209132196931</v>
      </c>
      <c r="G55" s="5">
        <v>-174759820247</v>
      </c>
      <c r="I55" s="5">
        <v>-840428267843</v>
      </c>
      <c r="J55" s="5">
        <v>-731424133619</v>
      </c>
      <c r="K55" s="5">
        <v>-749328911455</v>
      </c>
      <c r="L55" s="5">
        <v>-531304424511</v>
      </c>
      <c r="M55" s="5">
        <v>-488716989421</v>
      </c>
      <c r="N55" s="5">
        <v>-413457936700</v>
      </c>
      <c r="O55" s="5">
        <v>-279134329437</v>
      </c>
      <c r="P55" s="5">
        <v>-258553053820</v>
      </c>
      <c r="Q55" s="5">
        <v>-225522704369</v>
      </c>
      <c r="R55" s="5">
        <v>-192616874901</v>
      </c>
      <c r="S55" s="5">
        <v>-158088969047</v>
      </c>
      <c r="T55" s="5">
        <v>-158057926188</v>
      </c>
      <c r="U55" s="5">
        <v>-146999770298</v>
      </c>
    </row>
    <row r="56" spans="2:21" ht="15.5" x14ac:dyDescent="0.35">
      <c r="C56" t="s">
        <v>90</v>
      </c>
      <c r="D56" s="5">
        <v>237469349433</v>
      </c>
      <c r="E56" s="5">
        <v>224657594635</v>
      </c>
      <c r="F56" s="5">
        <v>238700382695</v>
      </c>
      <c r="G56" s="5">
        <v>187633022860</v>
      </c>
      <c r="I56" s="5">
        <v>848476381671</v>
      </c>
      <c r="J56" s="5">
        <v>794749831494</v>
      </c>
      <c r="K56" s="5">
        <v>658838601604</v>
      </c>
      <c r="L56" s="5">
        <v>447460961754</v>
      </c>
      <c r="M56" s="5">
        <v>311097984307</v>
      </c>
      <c r="N56" s="5">
        <v>237728158516</v>
      </c>
      <c r="O56" s="5">
        <v>215582444588</v>
      </c>
      <c r="P56" s="5">
        <v>158093497649</v>
      </c>
      <c r="Q56" s="5">
        <v>159004500863</v>
      </c>
      <c r="R56" s="5">
        <v>213411365826</v>
      </c>
      <c r="S56" s="5">
        <v>212733904111</v>
      </c>
      <c r="T56" s="5">
        <v>370566511523</v>
      </c>
      <c r="U56" s="5">
        <v>277219704763</v>
      </c>
    </row>
    <row r="57" spans="2:21" ht="15.5" x14ac:dyDescent="0.35">
      <c r="C57" t="s">
        <v>91</v>
      </c>
      <c r="D57" s="5">
        <v>6827243390</v>
      </c>
      <c r="E57" s="5">
        <v>-12404347351</v>
      </c>
      <c r="F57" s="5">
        <v>-5651869759</v>
      </c>
      <c r="G57" s="5">
        <v>-20896257182</v>
      </c>
      <c r="I57" s="5">
        <v>-46629540425</v>
      </c>
      <c r="J57" s="5">
        <v>-69452232881</v>
      </c>
      <c r="K57" s="5">
        <v>-60847619456</v>
      </c>
      <c r="L57" s="5">
        <v>-33254553042</v>
      </c>
      <c r="M57" s="5">
        <v>-56198119344</v>
      </c>
      <c r="N57" s="5">
        <v>-62251230421</v>
      </c>
      <c r="O57" s="5">
        <v>-81609398789</v>
      </c>
      <c r="P57" s="5">
        <v>-40633538530</v>
      </c>
      <c r="Q57" s="5">
        <v>-47580521616</v>
      </c>
      <c r="R57" s="5">
        <v>-48615198594</v>
      </c>
      <c r="S57" s="5">
        <v>-65529037775</v>
      </c>
      <c r="T57" s="5">
        <v>-15240326834</v>
      </c>
      <c r="U57" s="5">
        <v>-29567162005</v>
      </c>
    </row>
    <row r="58" spans="2:21" ht="15.5" x14ac:dyDescent="0.35">
      <c r="C58" t="s">
        <v>26</v>
      </c>
      <c r="D58" s="5">
        <v>-16587589559</v>
      </c>
      <c r="E58" s="5">
        <v>-19708726913</v>
      </c>
      <c r="F58" s="5">
        <v>-24418888356</v>
      </c>
      <c r="G58" s="5">
        <v>-28382683450</v>
      </c>
      <c r="I58" s="5">
        <v>-98656147555</v>
      </c>
      <c r="J58" s="5">
        <v>-81103888026</v>
      </c>
      <c r="K58" s="5">
        <v>-64237393457</v>
      </c>
      <c r="L58" s="5">
        <v>-46555209916</v>
      </c>
      <c r="M58" s="5">
        <v>-49812526117</v>
      </c>
      <c r="N58" s="5">
        <v>-66391570721</v>
      </c>
      <c r="O58" s="5">
        <v>-70965395209</v>
      </c>
      <c r="P58" s="5">
        <v>-72272544025</v>
      </c>
      <c r="Q58" s="5">
        <v>-76450811216</v>
      </c>
      <c r="R58" s="5">
        <v>-45072396716</v>
      </c>
      <c r="S58" s="5">
        <v>-42539158732</v>
      </c>
      <c r="T58" s="5">
        <v>-32235266064</v>
      </c>
      <c r="U58" s="5">
        <v>-25724506470</v>
      </c>
    </row>
    <row r="59" spans="2:21" ht="15.5" x14ac:dyDescent="0.35">
      <c r="C59" t="s">
        <v>93</v>
      </c>
      <c r="D59" s="5">
        <v>3580537827</v>
      </c>
      <c r="E59" s="5">
        <v>4906594924</v>
      </c>
      <c r="F59" s="5">
        <v>1426173934</v>
      </c>
      <c r="G59" s="5">
        <v>1469468796</v>
      </c>
      <c r="I59" s="5">
        <v>9058790517</v>
      </c>
      <c r="J59" s="5">
        <v>3448253832</v>
      </c>
      <c r="K59" s="5">
        <v>3087780141</v>
      </c>
      <c r="L59" s="5">
        <v>1270374300</v>
      </c>
      <c r="M59" s="5">
        <v>3642728957</v>
      </c>
      <c r="N59" s="5">
        <v>6305272204</v>
      </c>
    </row>
    <row r="60" spans="2:21" ht="15.5" x14ac:dyDescent="0.35">
      <c r="C60" t="s">
        <v>92</v>
      </c>
    </row>
    <row r="61" spans="2:21" ht="15.5" x14ac:dyDescent="0.35">
      <c r="C61" t="s">
        <v>373</v>
      </c>
      <c r="D61" s="5">
        <v>-637869432</v>
      </c>
      <c r="E61" s="5">
        <v>-601840821</v>
      </c>
      <c r="F61" s="5">
        <v>-587541556</v>
      </c>
      <c r="G61" s="5">
        <v>-587264376</v>
      </c>
      <c r="I61" s="5">
        <v>-2338927129</v>
      </c>
      <c r="J61" s="5">
        <v>-2907816644</v>
      </c>
      <c r="K61" s="5">
        <v>-3229204998</v>
      </c>
      <c r="L61" s="5">
        <v>-2622547072</v>
      </c>
      <c r="M61" s="5">
        <v>-1963717584</v>
      </c>
      <c r="N61" s="5">
        <v>-1971982805</v>
      </c>
      <c r="O61" s="5">
        <v>-1399223200</v>
      </c>
      <c r="P61" s="5">
        <v>-1932360711</v>
      </c>
      <c r="Q61" s="5">
        <v>-1355569373</v>
      </c>
      <c r="R61" s="5">
        <v>-8934362348</v>
      </c>
      <c r="S61" s="5">
        <v>-14550382275</v>
      </c>
    </row>
    <row r="62" spans="2:21" ht="15.5" x14ac:dyDescent="0.35">
      <c r="C62" t="s">
        <v>95</v>
      </c>
      <c r="D62" s="5">
        <v>613638875</v>
      </c>
      <c r="E62" s="5">
        <v>2280900630</v>
      </c>
      <c r="F62" s="5">
        <v>1557228093</v>
      </c>
      <c r="G62" s="5">
        <v>293335294</v>
      </c>
      <c r="I62" s="5">
        <v>3701021763</v>
      </c>
      <c r="J62" s="5">
        <v>3271584273</v>
      </c>
      <c r="K62" s="5">
        <v>9976417831</v>
      </c>
      <c r="L62" s="5">
        <v>5161703226</v>
      </c>
      <c r="M62" s="5">
        <v>-2317543896</v>
      </c>
      <c r="N62" s="5">
        <v>-9406016340</v>
      </c>
      <c r="O62" s="5">
        <v>-10918074500</v>
      </c>
      <c r="P62" s="5">
        <v>19842077954</v>
      </c>
      <c r="Q62" s="5">
        <v>3520250366</v>
      </c>
      <c r="R62" s="5">
        <v>23152846882</v>
      </c>
      <c r="S62" s="5">
        <v>52393153636</v>
      </c>
      <c r="T62" s="5">
        <v>113297931718</v>
      </c>
      <c r="U62" s="5">
        <v>43469591378</v>
      </c>
    </row>
    <row r="63" spans="2:21" ht="15.5" x14ac:dyDescent="0.35">
      <c r="C63" t="s">
        <v>96</v>
      </c>
      <c r="D63" s="5">
        <v>6827243390</v>
      </c>
      <c r="E63" s="5">
        <v>-12404347351</v>
      </c>
      <c r="F63" s="5">
        <v>-5651869759</v>
      </c>
      <c r="G63" s="5">
        <v>-20896257182</v>
      </c>
      <c r="I63" s="5">
        <v>-46629540425</v>
      </c>
      <c r="J63" s="5">
        <v>-69452232881</v>
      </c>
      <c r="K63" s="5">
        <v>-60847619456</v>
      </c>
      <c r="L63" s="5">
        <v>-33254553042</v>
      </c>
      <c r="M63" s="5">
        <v>-56198119344</v>
      </c>
      <c r="N63" s="5">
        <v>-62251230421</v>
      </c>
      <c r="O63" s="5">
        <v>-81609398789</v>
      </c>
      <c r="P63" s="5">
        <v>-40633538530</v>
      </c>
      <c r="Q63" s="5">
        <v>-47580521616</v>
      </c>
      <c r="R63" s="5">
        <v>-48615198594</v>
      </c>
      <c r="S63" s="5">
        <v>-65529037775</v>
      </c>
      <c r="T63" s="5">
        <v>-15240326834</v>
      </c>
      <c r="U63" s="5">
        <v>-29567162005</v>
      </c>
    </row>
    <row r="64" spans="2:21" ht="15.5" x14ac:dyDescent="0.35">
      <c r="C64" t="s">
        <v>28</v>
      </c>
      <c r="D64" s="5">
        <v>244296592823</v>
      </c>
      <c r="E64" s="5">
        <v>212253247284</v>
      </c>
      <c r="F64" s="5">
        <v>233048512936</v>
      </c>
      <c r="G64" s="5">
        <v>166736765678</v>
      </c>
      <c r="I64" s="5">
        <v>801846841246</v>
      </c>
      <c r="J64" s="5">
        <v>725297598613</v>
      </c>
      <c r="K64" s="5">
        <v>597990982148</v>
      </c>
      <c r="L64" s="5">
        <v>414206408712</v>
      </c>
      <c r="M64" s="5">
        <v>254899864963</v>
      </c>
      <c r="N64" s="5">
        <v>175476928095</v>
      </c>
      <c r="O64" s="5">
        <v>133973045799</v>
      </c>
      <c r="P64" s="5">
        <v>117459959119</v>
      </c>
      <c r="Q64" s="5">
        <v>111423979247</v>
      </c>
      <c r="R64" s="5">
        <v>164796167232</v>
      </c>
      <c r="S64" s="5">
        <v>147204866336</v>
      </c>
      <c r="T64" s="5">
        <v>355326184689</v>
      </c>
      <c r="U64" s="5">
        <v>247652542758</v>
      </c>
    </row>
    <row r="65" spans="2:21" ht="15.5" x14ac:dyDescent="0.35">
      <c r="C65" t="s">
        <v>27</v>
      </c>
      <c r="D65" s="5">
        <v>-41076633046</v>
      </c>
      <c r="E65" s="5">
        <v>-55858694100</v>
      </c>
      <c r="F65" s="5">
        <v>-61365372354</v>
      </c>
      <c r="G65" s="5">
        <v>-23261852558</v>
      </c>
      <c r="I65" s="5">
        <v>-178269455014</v>
      </c>
      <c r="J65" s="5">
        <v>-182793907354</v>
      </c>
      <c r="K65" s="5">
        <v>-140177170733</v>
      </c>
      <c r="L65" s="5">
        <v>-101704359118</v>
      </c>
      <c r="M65" s="5">
        <v>-66287885817</v>
      </c>
      <c r="N65" s="5">
        <v>-59671603733</v>
      </c>
      <c r="O65" s="5">
        <v>-40827845760</v>
      </c>
      <c r="P65" s="5">
        <v>-11936029955</v>
      </c>
      <c r="Q65" s="5">
        <v>-20120487307</v>
      </c>
      <c r="R65" s="5">
        <v>-38973036457</v>
      </c>
      <c r="S65" s="5">
        <v>-17445790361</v>
      </c>
      <c r="T65" s="5">
        <v>-65527472878</v>
      </c>
      <c r="U65" s="5">
        <v>-61984501284</v>
      </c>
    </row>
    <row r="66" spans="2:21" ht="15.5" x14ac:dyDescent="0.35">
      <c r="C66" t="s">
        <v>97</v>
      </c>
      <c r="D66" s="5">
        <v>203219959777</v>
      </c>
      <c r="E66" s="5">
        <v>156394553184</v>
      </c>
      <c r="F66" s="5">
        <v>171683140582</v>
      </c>
      <c r="G66" s="5">
        <v>143474913120</v>
      </c>
      <c r="I66" s="5">
        <v>623577386232</v>
      </c>
      <c r="J66" s="5">
        <v>542503691259</v>
      </c>
      <c r="K66" s="5">
        <v>457813811415</v>
      </c>
      <c r="L66" s="5">
        <v>312502049594</v>
      </c>
      <c r="M66" s="5">
        <v>188611979146</v>
      </c>
      <c r="N66" s="5">
        <v>115805324362</v>
      </c>
      <c r="O66" s="5">
        <v>93145200039</v>
      </c>
      <c r="P66" s="5">
        <v>105523929164</v>
      </c>
      <c r="Q66" s="5">
        <v>91303491940</v>
      </c>
      <c r="R66" s="5">
        <v>125823130775</v>
      </c>
      <c r="S66" s="5">
        <v>129759075975</v>
      </c>
      <c r="T66" s="5">
        <v>289798711811</v>
      </c>
      <c r="U66" s="5">
        <v>185668041474</v>
      </c>
    </row>
    <row r="67" spans="2:21" ht="15.5" x14ac:dyDescent="0.35">
      <c r="C67" t="s">
        <v>98</v>
      </c>
      <c r="D67" s="5">
        <v>1758048348</v>
      </c>
      <c r="E67" s="5">
        <v>16571364502</v>
      </c>
      <c r="F67" s="5">
        <v>1801086677</v>
      </c>
      <c r="G67" s="5">
        <v>5256542530</v>
      </c>
      <c r="I67" s="5">
        <v>29943756440</v>
      </c>
      <c r="J67" s="5">
        <v>-3564135342</v>
      </c>
      <c r="K67" s="5">
        <v>-1577815283</v>
      </c>
      <c r="L67" s="5">
        <v>5558481474</v>
      </c>
      <c r="M67" s="5">
        <v>22749564973</v>
      </c>
      <c r="N67" s="5">
        <v>-8624407182</v>
      </c>
      <c r="O67" s="5">
        <v>-8706824686</v>
      </c>
      <c r="P67" s="5">
        <v>16361116711</v>
      </c>
      <c r="Q67" s="5">
        <v>-8578823710</v>
      </c>
      <c r="R67" s="5">
        <v>-5375937372</v>
      </c>
      <c r="S67" s="5">
        <v>-6187618735</v>
      </c>
      <c r="T67" s="5">
        <v>-90941896</v>
      </c>
      <c r="U67" s="5">
        <v>113843058</v>
      </c>
    </row>
    <row r="68" spans="2:21" ht="15.5" x14ac:dyDescent="0.35">
      <c r="C68" t="s">
        <v>99</v>
      </c>
      <c r="D68" s="5">
        <v>204978008125</v>
      </c>
      <c r="E68" s="5">
        <v>172965917686</v>
      </c>
      <c r="F68" s="5">
        <v>173484227259</v>
      </c>
      <c r="G68" s="5">
        <v>148731455650</v>
      </c>
      <c r="I68" s="5">
        <v>653521142672</v>
      </c>
      <c r="J68" s="5">
        <v>538939555917</v>
      </c>
      <c r="K68" s="5">
        <v>456235996132</v>
      </c>
      <c r="L68" s="5">
        <v>318060531068</v>
      </c>
      <c r="M68" s="5">
        <v>211361544119</v>
      </c>
      <c r="N68" s="5">
        <v>107180917180</v>
      </c>
      <c r="O68" s="5">
        <v>84438375353</v>
      </c>
      <c r="P68" s="5">
        <v>121885045875</v>
      </c>
      <c r="Q68" s="5">
        <v>82724668230</v>
      </c>
      <c r="R68" s="5">
        <v>120447193403</v>
      </c>
      <c r="S68" s="5">
        <v>123571457240</v>
      </c>
      <c r="T68" s="5">
        <v>289707769915</v>
      </c>
      <c r="U68" s="5">
        <v>185781884532</v>
      </c>
    </row>
    <row r="69" spans="2:21" ht="15.5" x14ac:dyDescent="0.35">
      <c r="C69" t="s">
        <v>100</v>
      </c>
      <c r="D69" s="5">
        <v>203219959777</v>
      </c>
      <c r="E69" s="5">
        <v>156394553184</v>
      </c>
      <c r="F69" s="5">
        <v>171683140582</v>
      </c>
      <c r="G69" s="5">
        <v>143474913120</v>
      </c>
      <c r="I69" s="5">
        <v>623577386232</v>
      </c>
      <c r="J69" s="5">
        <v>542503691259</v>
      </c>
      <c r="K69" s="5">
        <v>457813811415</v>
      </c>
      <c r="L69" s="5">
        <v>312502049594</v>
      </c>
      <c r="M69" s="5">
        <v>188611979146</v>
      </c>
      <c r="N69" s="5">
        <v>115805324362</v>
      </c>
      <c r="O69" s="5">
        <v>93145200039</v>
      </c>
      <c r="P69" s="5">
        <v>105523929164</v>
      </c>
      <c r="Q69" s="5">
        <v>91303491940</v>
      </c>
      <c r="R69" s="5">
        <v>125823130775</v>
      </c>
      <c r="S69" s="5">
        <v>129759075975</v>
      </c>
      <c r="T69" s="5">
        <v>289798711811</v>
      </c>
      <c r="U69" s="5">
        <v>185668041474</v>
      </c>
    </row>
    <row r="70" spans="2:21" ht="15.5" x14ac:dyDescent="0.35">
      <c r="C70" t="s">
        <v>7</v>
      </c>
      <c r="D70" s="5">
        <v>204364369250</v>
      </c>
      <c r="E70" s="5">
        <v>170685017056</v>
      </c>
      <c r="F70" s="5">
        <v>171926999166</v>
      </c>
      <c r="G70" s="5">
        <v>148438120356</v>
      </c>
      <c r="I70" s="5">
        <v>649820120909</v>
      </c>
      <c r="J70" s="5">
        <v>535667971644</v>
      </c>
      <c r="K70" s="5">
        <v>446259578301</v>
      </c>
      <c r="L70" s="5">
        <v>312898827842</v>
      </c>
      <c r="M70" s="5">
        <v>213679088015</v>
      </c>
      <c r="N70" s="5">
        <v>116586933520</v>
      </c>
      <c r="O70" s="5">
        <v>95356449853</v>
      </c>
      <c r="P70" s="5">
        <v>102042967921</v>
      </c>
      <c r="Q70" s="5">
        <v>79204417864</v>
      </c>
      <c r="R70" s="5">
        <v>97294346521</v>
      </c>
      <c r="S70" s="5">
        <v>71178303604</v>
      </c>
      <c r="T70" s="5">
        <v>176409838197</v>
      </c>
      <c r="U70" s="5">
        <v>142312293154</v>
      </c>
    </row>
    <row r="71" spans="2:21" ht="15.5" x14ac:dyDescent="0.35">
      <c r="C71" t="s">
        <v>190</v>
      </c>
      <c r="N71" s="5">
        <v>-70000</v>
      </c>
    </row>
    <row r="72" spans="2:21" ht="15.5" x14ac:dyDescent="0.35">
      <c r="C72" t="s">
        <v>101</v>
      </c>
      <c r="D72" s="5">
        <v>203219959777</v>
      </c>
      <c r="E72" s="5">
        <v>156394553184</v>
      </c>
      <c r="F72" s="5">
        <v>171683140582</v>
      </c>
      <c r="G72" s="5">
        <v>143474913120</v>
      </c>
      <c r="I72" s="5">
        <v>623577386232</v>
      </c>
      <c r="J72" s="5">
        <v>542503691259</v>
      </c>
      <c r="K72" s="5">
        <v>457813811415</v>
      </c>
      <c r="L72" s="5">
        <v>312502049594</v>
      </c>
      <c r="M72" s="5">
        <v>188611979146</v>
      </c>
      <c r="N72" s="5">
        <v>115805324362</v>
      </c>
      <c r="O72" s="5">
        <v>93145200039</v>
      </c>
      <c r="P72" s="5">
        <v>105523929164</v>
      </c>
      <c r="Q72" s="5">
        <v>91303491940</v>
      </c>
      <c r="R72" s="5">
        <v>125823130775</v>
      </c>
      <c r="S72" s="5">
        <v>129759075975</v>
      </c>
      <c r="T72" s="5">
        <v>289798711811</v>
      </c>
      <c r="U72" s="5">
        <v>185668041474</v>
      </c>
    </row>
    <row r="73" spans="2:21" ht="15.5" x14ac:dyDescent="0.35">
      <c r="C73" t="s">
        <v>102</v>
      </c>
      <c r="D73" s="5">
        <v>204978008125</v>
      </c>
      <c r="E73" s="5">
        <v>172965917686</v>
      </c>
      <c r="F73" s="5">
        <v>173484227259</v>
      </c>
      <c r="G73" s="5">
        <v>148731455650</v>
      </c>
      <c r="I73" s="5">
        <v>653521142672</v>
      </c>
      <c r="J73" s="5">
        <v>538939555917</v>
      </c>
      <c r="K73" s="5">
        <v>456235996132</v>
      </c>
      <c r="L73" s="5">
        <v>318060531068</v>
      </c>
      <c r="M73" s="5">
        <v>211361544119</v>
      </c>
      <c r="N73" s="5">
        <v>107180917180</v>
      </c>
      <c r="O73" s="5">
        <v>84438375353</v>
      </c>
      <c r="P73" s="5">
        <v>121885045875</v>
      </c>
      <c r="Q73" s="5">
        <v>82724668230</v>
      </c>
      <c r="R73" s="5">
        <v>120447193403</v>
      </c>
      <c r="S73" s="5">
        <v>123571457240</v>
      </c>
      <c r="T73" s="5">
        <v>289707769915</v>
      </c>
      <c r="U73" s="5">
        <v>185781884532</v>
      </c>
    </row>
    <row r="74" spans="2:21" ht="15.5" x14ac:dyDescent="0.35">
      <c r="C74" t="s">
        <v>103</v>
      </c>
      <c r="D74" s="5">
        <v>204978008125</v>
      </c>
      <c r="E74" s="5">
        <v>172965917686</v>
      </c>
      <c r="F74" s="5">
        <v>173484227259</v>
      </c>
      <c r="G74" s="5">
        <v>148731455650</v>
      </c>
      <c r="I74" s="5">
        <v>653521142672</v>
      </c>
      <c r="J74" s="5">
        <v>538939555917</v>
      </c>
      <c r="K74" s="5">
        <v>456235996132</v>
      </c>
      <c r="L74" s="5">
        <v>318060531068</v>
      </c>
      <c r="M74" s="5">
        <v>211361544119</v>
      </c>
      <c r="N74" s="5">
        <v>107180917180</v>
      </c>
      <c r="O74" s="5">
        <v>84438375353</v>
      </c>
      <c r="P74" s="5">
        <v>121885045875</v>
      </c>
      <c r="Q74" s="5">
        <v>82724668230</v>
      </c>
      <c r="R74" s="5">
        <v>120447193403</v>
      </c>
      <c r="S74" s="5">
        <v>123571457240</v>
      </c>
      <c r="T74" s="5">
        <v>289707769915</v>
      </c>
      <c r="U74" s="5">
        <v>185781884532</v>
      </c>
    </row>
    <row r="76" spans="2:21" ht="15.5" x14ac:dyDescent="0.35">
      <c r="B76" t="s">
        <v>104</v>
      </c>
      <c r="C76" t="s">
        <v>105</v>
      </c>
    </row>
    <row r="77" spans="2:21" ht="15.5" x14ac:dyDescent="0.35">
      <c r="C77" t="s">
        <v>106</v>
      </c>
    </row>
    <row r="78" spans="2:21" ht="15.5" x14ac:dyDescent="0.35">
      <c r="C78" t="s">
        <v>19</v>
      </c>
      <c r="D78" s="5">
        <v>450145234976</v>
      </c>
      <c r="E78" s="5">
        <v>711327058319</v>
      </c>
      <c r="F78" s="5">
        <v>676770085108</v>
      </c>
      <c r="G78" s="5">
        <v>291932500906</v>
      </c>
      <c r="I78" s="5">
        <v>711327058319</v>
      </c>
      <c r="J78" s="5">
        <v>289188346673</v>
      </c>
      <c r="K78" s="5">
        <v>287532077757</v>
      </c>
      <c r="L78" s="5">
        <v>204230149288</v>
      </c>
      <c r="M78" s="5">
        <v>128798781076</v>
      </c>
      <c r="N78" s="5">
        <v>237451911049</v>
      </c>
      <c r="O78" s="5">
        <v>218293735988</v>
      </c>
      <c r="P78" s="5">
        <v>280567741229</v>
      </c>
      <c r="Q78" s="5">
        <v>355043158662</v>
      </c>
      <c r="R78" s="5">
        <v>521518174896</v>
      </c>
      <c r="S78" s="5">
        <v>121769321332</v>
      </c>
      <c r="T78" s="5">
        <v>392235219196</v>
      </c>
      <c r="U78" s="5">
        <v>370317182025</v>
      </c>
    </row>
    <row r="79" spans="2:21" ht="15.5" x14ac:dyDescent="0.35">
      <c r="C79" t="s">
        <v>458</v>
      </c>
      <c r="O79" s="5">
        <v>23940440000</v>
      </c>
      <c r="P79" s="5">
        <v>28764260000</v>
      </c>
    </row>
    <row r="80" spans="2:21" ht="15.5" x14ac:dyDescent="0.35">
      <c r="C80" t="s">
        <v>110</v>
      </c>
      <c r="D80" s="5">
        <v>801898514283</v>
      </c>
      <c r="E80" s="5">
        <v>730650213426</v>
      </c>
      <c r="F80" s="5">
        <v>690128709431</v>
      </c>
      <c r="G80" s="5">
        <v>662049638362</v>
      </c>
      <c r="I80" s="5">
        <v>730650213426</v>
      </c>
      <c r="J80" s="5">
        <v>691847708833</v>
      </c>
      <c r="K80" s="5">
        <v>618374427056</v>
      </c>
      <c r="L80" s="5">
        <v>481683511113</v>
      </c>
      <c r="M80" s="5">
        <v>374550945389</v>
      </c>
      <c r="N80" s="5">
        <v>363285708866</v>
      </c>
      <c r="O80" s="5">
        <v>292117323142</v>
      </c>
      <c r="P80" s="5">
        <v>255118624561</v>
      </c>
      <c r="Q80" s="5">
        <v>242207650405</v>
      </c>
      <c r="R80" s="5">
        <v>186530793550</v>
      </c>
      <c r="S80" s="5">
        <v>152118253061</v>
      </c>
      <c r="T80" s="5">
        <v>166250123978</v>
      </c>
      <c r="U80" s="5">
        <v>178310667742</v>
      </c>
    </row>
    <row r="81" spans="3:21" ht="15.5" x14ac:dyDescent="0.35">
      <c r="C81" t="s">
        <v>107</v>
      </c>
      <c r="K81" s="5">
        <v>2869748758</v>
      </c>
      <c r="L81" s="5">
        <v>19829096182</v>
      </c>
      <c r="M81" s="5">
        <v>15370163428</v>
      </c>
      <c r="N81" s="5">
        <v>516515669</v>
      </c>
    </row>
    <row r="82" spans="3:21" ht="15.5" x14ac:dyDescent="0.35">
      <c r="C82" t="s">
        <v>108</v>
      </c>
      <c r="D82" s="5">
        <v>49532590954</v>
      </c>
      <c r="E82" s="5">
        <v>45422001172</v>
      </c>
      <c r="F82" s="5">
        <v>54543662401</v>
      </c>
      <c r="G82" s="5">
        <v>42522951750</v>
      </c>
      <c r="I82" s="5">
        <v>45422001172</v>
      </c>
      <c r="J82" s="5">
        <v>48293094451</v>
      </c>
      <c r="K82" s="5">
        <v>35278487618</v>
      </c>
      <c r="L82" s="5">
        <v>14513308856</v>
      </c>
      <c r="M82" s="5">
        <v>14853467290</v>
      </c>
      <c r="N82" s="5">
        <v>12051699558</v>
      </c>
    </row>
    <row r="83" spans="3:21" ht="15.5" x14ac:dyDescent="0.35">
      <c r="C83" t="s">
        <v>111</v>
      </c>
      <c r="D83" s="5">
        <v>801898514283</v>
      </c>
      <c r="E83" s="5">
        <v>730650213426</v>
      </c>
      <c r="F83" s="5">
        <v>690128709431</v>
      </c>
      <c r="G83" s="5">
        <v>662049638362</v>
      </c>
      <c r="I83" s="5">
        <v>730650213426</v>
      </c>
      <c r="J83" s="5">
        <v>691847708833</v>
      </c>
      <c r="K83" s="5">
        <v>618374427056</v>
      </c>
      <c r="L83" s="5">
        <v>481683511113</v>
      </c>
      <c r="M83" s="5">
        <v>374550945389</v>
      </c>
      <c r="N83" s="5">
        <v>363285708866</v>
      </c>
      <c r="O83" s="5">
        <v>292117323142</v>
      </c>
      <c r="P83" s="5">
        <v>255118624561</v>
      </c>
      <c r="Q83" s="5">
        <v>242207650405</v>
      </c>
      <c r="R83" s="5">
        <v>186530793550</v>
      </c>
      <c r="S83" s="5">
        <v>152118253061</v>
      </c>
      <c r="T83" s="5">
        <v>166250123978</v>
      </c>
      <c r="U83" s="5">
        <v>178310667742</v>
      </c>
    </row>
    <row r="84" spans="3:21" ht="15.5" x14ac:dyDescent="0.35">
      <c r="C84" t="s">
        <v>507</v>
      </c>
      <c r="P84" s="5">
        <v>854244</v>
      </c>
      <c r="Q84" s="5">
        <v>836741</v>
      </c>
      <c r="R84" s="5">
        <v>1868060</v>
      </c>
      <c r="S84" s="5">
        <v>2398837</v>
      </c>
      <c r="T84" s="5">
        <v>55850951</v>
      </c>
      <c r="U84" s="5">
        <v>115470310209</v>
      </c>
    </row>
    <row r="85" spans="3:21" ht="15.5" x14ac:dyDescent="0.35">
      <c r="C85" t="s">
        <v>114</v>
      </c>
      <c r="D85" s="5">
        <v>1267456335337</v>
      </c>
      <c r="E85" s="5">
        <v>1279019195749</v>
      </c>
      <c r="F85" s="5">
        <v>1138523535973</v>
      </c>
      <c r="G85" s="5">
        <v>1098557049700</v>
      </c>
      <c r="I85" s="5">
        <v>1279019195749</v>
      </c>
      <c r="J85" s="5">
        <v>1118397007916</v>
      </c>
      <c r="K85" s="5">
        <v>1050861568891</v>
      </c>
      <c r="L85" s="5">
        <v>936865133275</v>
      </c>
      <c r="M85" s="5">
        <v>776630409949</v>
      </c>
      <c r="N85" s="5">
        <v>603691776129</v>
      </c>
      <c r="O85" s="5">
        <v>573100592731</v>
      </c>
      <c r="P85" s="5">
        <v>543861657042</v>
      </c>
      <c r="Q85" s="5">
        <v>521406994706</v>
      </c>
      <c r="R85" s="5">
        <v>486877989663</v>
      </c>
      <c r="S85" s="5">
        <v>470012992358</v>
      </c>
      <c r="T85" s="5">
        <v>535692377350</v>
      </c>
      <c r="U85" s="5">
        <v>420119615141</v>
      </c>
    </row>
    <row r="86" spans="3:21" ht="15.5" x14ac:dyDescent="0.35">
      <c r="C86" t="s">
        <v>95</v>
      </c>
      <c r="D86" s="5">
        <v>-917719044411</v>
      </c>
      <c r="E86" s="5">
        <v>-558445937259</v>
      </c>
      <c r="F86" s="5">
        <v>-563080374574</v>
      </c>
      <c r="G86" s="5">
        <v>-576531537018</v>
      </c>
      <c r="I86" s="5">
        <v>-558445937259</v>
      </c>
      <c r="J86" s="5">
        <v>-588102842279</v>
      </c>
      <c r="K86" s="5">
        <v>90214760495</v>
      </c>
      <c r="L86" s="5">
        <v>89173759295</v>
      </c>
      <c r="M86" s="5">
        <v>93274976468</v>
      </c>
      <c r="N86" s="5">
        <v>90871235030</v>
      </c>
      <c r="O86" s="5">
        <v>85917925138</v>
      </c>
      <c r="P86" s="5">
        <v>71910886667</v>
      </c>
      <c r="Q86" s="5">
        <v>68150490467</v>
      </c>
      <c r="R86" s="5">
        <v>52677142372</v>
      </c>
      <c r="S86" s="5">
        <v>45038930806</v>
      </c>
      <c r="T86" s="5">
        <v>43698072541</v>
      </c>
      <c r="U86" s="5">
        <v>23816703627</v>
      </c>
    </row>
    <row r="87" spans="3:21" ht="15.5" x14ac:dyDescent="0.35">
      <c r="C87" t="s">
        <v>115</v>
      </c>
      <c r="D87" s="5">
        <v>2674064849036</v>
      </c>
      <c r="E87" s="5">
        <v>2850353939685</v>
      </c>
      <c r="F87" s="5">
        <v>2637899490399</v>
      </c>
      <c r="G87" s="5">
        <v>2186980787411</v>
      </c>
      <c r="I87" s="5">
        <v>2850353939685</v>
      </c>
      <c r="J87" s="5">
        <v>2206134862422</v>
      </c>
      <c r="K87" s="5">
        <v>2154030401124</v>
      </c>
      <c r="L87" s="5">
        <v>1754894947354</v>
      </c>
      <c r="M87" s="5">
        <v>1383431547987</v>
      </c>
      <c r="N87" s="5">
        <v>1261952159927</v>
      </c>
      <c r="O87" s="5">
        <v>1174699544323</v>
      </c>
      <c r="P87" s="5">
        <v>1220137554014</v>
      </c>
      <c r="Q87" s="5">
        <v>1200668597438</v>
      </c>
      <c r="R87" s="5">
        <v>1261952056094</v>
      </c>
      <c r="S87" s="5">
        <v>897761062659</v>
      </c>
      <c r="T87" s="5">
        <v>1209092505234</v>
      </c>
      <c r="U87" s="5">
        <v>1156517452920</v>
      </c>
    </row>
    <row r="88" spans="3:21" ht="15.5" x14ac:dyDescent="0.35">
      <c r="C88" t="s">
        <v>116</v>
      </c>
    </row>
    <row r="89" spans="3:21" ht="15.5" x14ac:dyDescent="0.35">
      <c r="C89" t="s">
        <v>117</v>
      </c>
      <c r="D89" s="5">
        <v>52272924176</v>
      </c>
      <c r="E89" s="5">
        <v>41864512088</v>
      </c>
      <c r="F89" s="5">
        <v>43107900679</v>
      </c>
      <c r="G89" s="5">
        <v>46659420592</v>
      </c>
      <c r="I89" s="5">
        <v>41864512088</v>
      </c>
      <c r="J89" s="5">
        <v>40389774285</v>
      </c>
      <c r="K89" s="5">
        <v>57439532954</v>
      </c>
      <c r="L89" s="5">
        <v>42484856247</v>
      </c>
      <c r="M89" s="5">
        <v>35797881908</v>
      </c>
      <c r="N89" s="5">
        <v>41670189466</v>
      </c>
      <c r="O89" s="5">
        <v>50913091949</v>
      </c>
      <c r="P89" s="5">
        <v>47798680983</v>
      </c>
      <c r="Q89" s="5">
        <v>43335246881</v>
      </c>
      <c r="R89" s="5">
        <v>34419780983</v>
      </c>
      <c r="S89" s="5">
        <v>26317900951</v>
      </c>
      <c r="T89" s="5">
        <v>16462942526</v>
      </c>
      <c r="U89" s="5">
        <v>18492571443</v>
      </c>
    </row>
    <row r="90" spans="3:21" ht="15.5" x14ac:dyDescent="0.35">
      <c r="C90" t="s">
        <v>376</v>
      </c>
      <c r="D90" s="5">
        <v>227161933978</v>
      </c>
      <c r="E90" s="5">
        <v>229271578864</v>
      </c>
      <c r="F90" s="5">
        <v>228146370044</v>
      </c>
      <c r="G90" s="5">
        <v>230004894504</v>
      </c>
      <c r="I90" s="5">
        <v>229271578864</v>
      </c>
      <c r="J90" s="5">
        <v>233906610327</v>
      </c>
      <c r="K90" s="5">
        <v>235658042284</v>
      </c>
      <c r="L90" s="5">
        <v>243197467188</v>
      </c>
      <c r="M90" s="5">
        <v>239073064378</v>
      </c>
      <c r="N90" s="5">
        <v>234913503552</v>
      </c>
      <c r="O90" s="5">
        <v>232138769740</v>
      </c>
      <c r="P90" s="5">
        <v>182938435724</v>
      </c>
      <c r="Q90" s="5">
        <v>164328979069</v>
      </c>
      <c r="R90" s="5">
        <v>147124245814</v>
      </c>
      <c r="S90" s="5">
        <v>144288891500</v>
      </c>
    </row>
    <row r="91" spans="3:21" ht="15.5" x14ac:dyDescent="0.35">
      <c r="C91" t="s">
        <v>118</v>
      </c>
      <c r="D91" s="5">
        <v>1594134582829</v>
      </c>
      <c r="E91" s="5">
        <v>1567989238632</v>
      </c>
      <c r="F91" s="5">
        <v>1545613053655</v>
      </c>
      <c r="G91" s="5">
        <v>1530569006915</v>
      </c>
      <c r="I91" s="5">
        <v>1567989238632</v>
      </c>
      <c r="J91" s="5">
        <v>1500552419607</v>
      </c>
      <c r="K91" s="5">
        <v>1230603931480</v>
      </c>
      <c r="L91" s="5">
        <v>1088481164598</v>
      </c>
      <c r="M91" s="5">
        <v>919831502753</v>
      </c>
      <c r="N91" s="5">
        <v>907748683255</v>
      </c>
      <c r="O91" s="5">
        <v>851624396191</v>
      </c>
      <c r="P91" s="5">
        <v>757379485281</v>
      </c>
      <c r="Q91" s="5">
        <v>742160252895</v>
      </c>
      <c r="R91" s="5">
        <v>699965839974</v>
      </c>
      <c r="S91" s="5">
        <v>465913155005</v>
      </c>
      <c r="T91" s="5">
        <v>398173013328</v>
      </c>
      <c r="U91" s="5">
        <v>435433690216</v>
      </c>
    </row>
    <row r="92" spans="3:21" ht="15.5" x14ac:dyDescent="0.35">
      <c r="C92" t="s">
        <v>119</v>
      </c>
      <c r="D92" s="5">
        <v>20760273617</v>
      </c>
      <c r="E92" s="5">
        <v>20760273617</v>
      </c>
      <c r="F92" s="5">
        <v>20760273617</v>
      </c>
      <c r="G92" s="5">
        <v>20760273617</v>
      </c>
      <c r="I92" s="5">
        <v>20760273617</v>
      </c>
      <c r="J92" s="5">
        <v>20760273617</v>
      </c>
      <c r="K92" s="5">
        <v>20760273617</v>
      </c>
      <c r="L92" s="5">
        <v>20760273617</v>
      </c>
      <c r="M92" s="5">
        <v>20760273617</v>
      </c>
      <c r="N92" s="5">
        <v>20760273617</v>
      </c>
      <c r="O92" s="5">
        <v>20760273617</v>
      </c>
      <c r="P92" s="5">
        <v>20760273617</v>
      </c>
      <c r="Q92" s="5">
        <v>20760273617</v>
      </c>
      <c r="R92" s="5">
        <v>20760273617</v>
      </c>
      <c r="S92" s="5">
        <v>20760273617</v>
      </c>
      <c r="T92" s="5">
        <v>20760273617</v>
      </c>
      <c r="U92" s="5">
        <v>20760273617</v>
      </c>
    </row>
    <row r="93" spans="3:21" ht="15.5" x14ac:dyDescent="0.35">
      <c r="C93" t="s">
        <v>377</v>
      </c>
      <c r="D93" s="5">
        <v>225885940192</v>
      </c>
      <c r="E93" s="5">
        <v>225315319347</v>
      </c>
      <c r="F93" s="5">
        <v>223605876076</v>
      </c>
      <c r="G93" s="5">
        <v>222363424253</v>
      </c>
      <c r="I93" s="5">
        <v>225315319347</v>
      </c>
      <c r="J93" s="5">
        <v>212424350126</v>
      </c>
      <c r="K93" s="5">
        <v>217355419640</v>
      </c>
      <c r="L93" s="5">
        <v>191674494513</v>
      </c>
      <c r="M93" s="5">
        <v>180409743098</v>
      </c>
      <c r="N93" s="5">
        <v>161962705607</v>
      </c>
      <c r="O93" s="5">
        <v>158264021100</v>
      </c>
      <c r="P93" s="5">
        <v>133415919634</v>
      </c>
      <c r="Q93" s="5">
        <v>117736498986</v>
      </c>
      <c r="R93" s="5">
        <v>92137998347</v>
      </c>
      <c r="S93" s="5">
        <v>96671031695</v>
      </c>
      <c r="T93" s="5">
        <v>67128775459</v>
      </c>
    </row>
    <row r="94" spans="3:21" ht="15.5" x14ac:dyDescent="0.35">
      <c r="C94" t="s">
        <v>120</v>
      </c>
      <c r="D94" s="5">
        <v>2499176464490</v>
      </c>
      <c r="E94" s="5">
        <v>2459318293886</v>
      </c>
      <c r="F94" s="5">
        <v>2434000924716</v>
      </c>
      <c r="G94" s="5">
        <v>2399634252968</v>
      </c>
      <c r="I94" s="5">
        <v>2459318293886</v>
      </c>
      <c r="J94" s="5">
        <v>2261326166568</v>
      </c>
      <c r="K94" s="5">
        <v>1951331686582</v>
      </c>
      <c r="L94" s="5">
        <v>1680580928047</v>
      </c>
      <c r="M94" s="5">
        <v>1474734474144</v>
      </c>
      <c r="N94" s="5">
        <v>1435147902829</v>
      </c>
      <c r="O94" s="5">
        <v>1326433311896</v>
      </c>
      <c r="P94" s="5">
        <v>1150061263789</v>
      </c>
      <c r="Q94" s="5">
        <v>1094008896045</v>
      </c>
      <c r="R94" s="5">
        <v>1014079865988</v>
      </c>
      <c r="S94" s="5">
        <v>777471622498</v>
      </c>
      <c r="T94" s="5">
        <v>527617375893</v>
      </c>
      <c r="U94" s="5">
        <v>488296836877</v>
      </c>
    </row>
    <row r="95" spans="3:21" ht="15.5" x14ac:dyDescent="0.35">
      <c r="C95" t="s">
        <v>121</v>
      </c>
      <c r="D95" s="5">
        <v>5173241313526</v>
      </c>
      <c r="E95" s="5">
        <v>5309672233571</v>
      </c>
      <c r="F95" s="5">
        <v>5071900415115</v>
      </c>
      <c r="G95" s="5">
        <v>4586615040379</v>
      </c>
      <c r="I95" s="5">
        <v>5309672233571</v>
      </c>
      <c r="J95" s="5">
        <v>4467461028990</v>
      </c>
      <c r="K95" s="5">
        <v>4105362087706</v>
      </c>
      <c r="L95" s="5">
        <v>3435475875401</v>
      </c>
      <c r="M95" s="5">
        <v>2858166022131</v>
      </c>
      <c r="N95" s="5">
        <v>2697100062756</v>
      </c>
      <c r="O95" s="5">
        <v>2501132856219</v>
      </c>
      <c r="P95" s="5">
        <v>2370198817803</v>
      </c>
      <c r="Q95" s="5">
        <v>2294677493483</v>
      </c>
      <c r="R95" s="5">
        <v>2276031922082</v>
      </c>
      <c r="S95" s="5">
        <v>1675232685157</v>
      </c>
      <c r="T95" s="5">
        <v>1736709881127</v>
      </c>
      <c r="U95" s="5">
        <v>1644814289797</v>
      </c>
    </row>
    <row r="96" spans="3:21" ht="15.5" x14ac:dyDescent="0.35">
      <c r="C96" t="s">
        <v>122</v>
      </c>
    </row>
    <row r="97" spans="3:21" ht="15.5" x14ac:dyDescent="0.35">
      <c r="C97" t="s">
        <v>123</v>
      </c>
    </row>
    <row r="98" spans="3:21" ht="15.5" x14ac:dyDescent="0.35">
      <c r="C98" t="s">
        <v>124</v>
      </c>
      <c r="D98" s="5">
        <v>937822219051</v>
      </c>
      <c r="E98" s="5">
        <v>945400480923</v>
      </c>
      <c r="F98" s="5">
        <v>803914415401</v>
      </c>
      <c r="G98" s="5">
        <v>773210998195</v>
      </c>
      <c r="I98" s="5">
        <v>945400480923</v>
      </c>
      <c r="J98" s="5">
        <v>857342748307</v>
      </c>
      <c r="K98" s="5">
        <v>837658504544</v>
      </c>
      <c r="L98" s="5">
        <v>716738190188</v>
      </c>
      <c r="M98" s="5">
        <v>639768354487</v>
      </c>
      <c r="N98" s="5">
        <v>608353619395</v>
      </c>
      <c r="O98" s="5">
        <v>479079545266</v>
      </c>
      <c r="P98" s="5">
        <v>342328901816</v>
      </c>
      <c r="Q98" s="5">
        <v>333004593743</v>
      </c>
      <c r="R98" s="5">
        <v>334534009282</v>
      </c>
      <c r="S98" s="5">
        <v>395268030783</v>
      </c>
      <c r="T98" s="5">
        <v>581900349146</v>
      </c>
      <c r="U98" s="5">
        <v>702840656797</v>
      </c>
    </row>
    <row r="99" spans="3:21" ht="15.5" x14ac:dyDescent="0.35">
      <c r="C99" t="s">
        <v>125</v>
      </c>
      <c r="L99" s="5">
        <v>29556271836</v>
      </c>
      <c r="M99" s="5">
        <v>68607375104</v>
      </c>
      <c r="N99" s="5">
        <v>108375599199</v>
      </c>
      <c r="O99" s="5">
        <v>186157612384</v>
      </c>
      <c r="P99" s="5">
        <v>171588267387</v>
      </c>
      <c r="Q99" s="5">
        <v>158221848931</v>
      </c>
      <c r="R99" s="5">
        <v>140397056459</v>
      </c>
      <c r="S99" s="5">
        <v>205592151445</v>
      </c>
      <c r="T99" s="5">
        <v>287495572267</v>
      </c>
      <c r="U99" s="5">
        <v>274738018679</v>
      </c>
    </row>
    <row r="100" spans="3:21" ht="15.5" x14ac:dyDescent="0.35">
      <c r="C100" t="s">
        <v>127</v>
      </c>
      <c r="R100" s="5">
        <v>107534635335</v>
      </c>
      <c r="S100" s="5">
        <v>81098784853</v>
      </c>
      <c r="T100" s="5">
        <v>113799693817</v>
      </c>
      <c r="U100" s="5">
        <v>115533410676</v>
      </c>
    </row>
    <row r="101" spans="3:21" ht="15.5" x14ac:dyDescent="0.35">
      <c r="C101" t="s">
        <v>128</v>
      </c>
      <c r="D101" s="5">
        <v>322720172368</v>
      </c>
      <c r="E101" s="5">
        <v>382771819115</v>
      </c>
      <c r="F101" s="5">
        <v>329583834920</v>
      </c>
      <c r="G101" s="5">
        <v>269866299406</v>
      </c>
      <c r="I101" s="5">
        <v>382771819115</v>
      </c>
      <c r="J101" s="5">
        <v>256744653935</v>
      </c>
      <c r="K101" s="5">
        <v>296004613648</v>
      </c>
      <c r="L101" s="5">
        <v>265500977816</v>
      </c>
      <c r="M101" s="5">
        <v>244941490270</v>
      </c>
      <c r="N101" s="5">
        <v>177576700917</v>
      </c>
      <c r="O101" s="5">
        <v>118276792937</v>
      </c>
      <c r="P101" s="5">
        <v>78383126572</v>
      </c>
      <c r="Q101" s="5">
        <v>105168631579</v>
      </c>
      <c r="R101" s="5">
        <v>107534635335</v>
      </c>
      <c r="S101" s="5">
        <v>81098784853</v>
      </c>
      <c r="T101" s="5">
        <v>113799693817</v>
      </c>
      <c r="U101" s="5">
        <v>115533410676</v>
      </c>
    </row>
    <row r="102" spans="3:21" ht="15.5" x14ac:dyDescent="0.35">
      <c r="C102" t="s">
        <v>141</v>
      </c>
      <c r="S102" s="5">
        <v>4133800</v>
      </c>
    </row>
    <row r="103" spans="3:21" ht="15.5" x14ac:dyDescent="0.35">
      <c r="C103" t="s">
        <v>730</v>
      </c>
      <c r="S103" s="5">
        <v>3128661287</v>
      </c>
      <c r="T103" s="5">
        <v>27725316315</v>
      </c>
      <c r="U103" s="5">
        <v>48371732300</v>
      </c>
    </row>
    <row r="104" spans="3:21" ht="15.5" x14ac:dyDescent="0.35">
      <c r="C104" t="s">
        <v>731</v>
      </c>
      <c r="D104" s="5">
        <v>49532590954</v>
      </c>
      <c r="E104" s="5">
        <v>45422001172</v>
      </c>
      <c r="F104" s="5">
        <v>54543662401</v>
      </c>
      <c r="G104" s="5">
        <v>42522951750</v>
      </c>
      <c r="I104" s="5">
        <v>45422001172</v>
      </c>
      <c r="J104" s="5">
        <v>48293094451</v>
      </c>
      <c r="K104" s="5">
        <v>38148236376</v>
      </c>
      <c r="L104" s="5">
        <v>34342405038</v>
      </c>
      <c r="M104" s="5">
        <v>30223630718</v>
      </c>
      <c r="N104" s="5">
        <v>12568215227</v>
      </c>
      <c r="O104" s="5">
        <v>14692916531</v>
      </c>
      <c r="P104" s="5">
        <v>6980484395</v>
      </c>
      <c r="Q104" s="5">
        <v>2274250435</v>
      </c>
      <c r="R104" s="5">
        <v>10152366345</v>
      </c>
      <c r="S104" s="5">
        <v>14929404085</v>
      </c>
      <c r="T104" s="5">
        <v>21260318559</v>
      </c>
      <c r="U104" s="5">
        <v>17637439939</v>
      </c>
    </row>
    <row r="105" spans="3:21" ht="15.5" x14ac:dyDescent="0.35">
      <c r="C105" t="s">
        <v>131</v>
      </c>
      <c r="D105" s="5">
        <v>99667425763</v>
      </c>
      <c r="E105" s="5">
        <v>83824424415</v>
      </c>
      <c r="F105" s="5">
        <v>66151887119</v>
      </c>
      <c r="G105" s="5">
        <v>58518647223</v>
      </c>
      <c r="I105" s="5">
        <v>83824424415</v>
      </c>
      <c r="J105" s="5">
        <v>76827073071</v>
      </c>
      <c r="K105" s="5">
        <v>74309266080</v>
      </c>
      <c r="L105" s="5">
        <v>62158367797</v>
      </c>
      <c r="M105" s="5">
        <v>44176371057</v>
      </c>
      <c r="N105" s="5">
        <v>33916434254</v>
      </c>
      <c r="O105" s="5">
        <v>23678011695</v>
      </c>
      <c r="P105" s="5">
        <v>20342834279</v>
      </c>
      <c r="Q105" s="5">
        <v>13023249566</v>
      </c>
      <c r="R105" s="5">
        <v>23902193641</v>
      </c>
      <c r="S105" s="5">
        <v>6742448946</v>
      </c>
      <c r="T105" s="5">
        <v>7397736217</v>
      </c>
      <c r="U105" s="5">
        <v>16135089837</v>
      </c>
    </row>
    <row r="106" spans="3:21" ht="15.5" x14ac:dyDescent="0.35">
      <c r="C106" t="s">
        <v>132</v>
      </c>
      <c r="D106" s="5">
        <v>259229038492</v>
      </c>
      <c r="E106" s="5">
        <v>225192126576</v>
      </c>
      <c r="F106" s="5">
        <v>168497295300</v>
      </c>
      <c r="G106" s="5">
        <v>165688715820</v>
      </c>
      <c r="I106" s="5">
        <v>225192126576</v>
      </c>
      <c r="J106" s="5">
        <v>202112649605</v>
      </c>
      <c r="K106" s="5">
        <v>231179761550</v>
      </c>
      <c r="L106" s="5">
        <v>162118331158</v>
      </c>
      <c r="M106" s="5">
        <v>100443247467</v>
      </c>
      <c r="N106" s="5">
        <v>47085319368</v>
      </c>
      <c r="O106" s="5">
        <v>23805205552</v>
      </c>
      <c r="P106" s="5">
        <v>27859861815</v>
      </c>
      <c r="Q106" s="5">
        <v>28759125976</v>
      </c>
      <c r="R106" s="5">
        <v>26912151204</v>
      </c>
      <c r="S106" s="5">
        <v>19513733783</v>
      </c>
      <c r="T106" s="5">
        <v>20820073977</v>
      </c>
      <c r="U106" s="5">
        <v>20625736822</v>
      </c>
    </row>
    <row r="107" spans="3:21" ht="15.5" x14ac:dyDescent="0.35">
      <c r="C107" t="s">
        <v>136</v>
      </c>
      <c r="O107" s="5">
        <v>99570360451</v>
      </c>
      <c r="P107" s="5">
        <v>497502186954</v>
      </c>
      <c r="Q107" s="5">
        <v>495466135232</v>
      </c>
      <c r="R107" s="5">
        <v>493907129558</v>
      </c>
    </row>
    <row r="108" spans="3:21" ht="15.5" x14ac:dyDescent="0.35">
      <c r="C108" t="s">
        <v>134</v>
      </c>
    </row>
    <row r="109" spans="3:21" ht="15.5" x14ac:dyDescent="0.35">
      <c r="C109" t="s">
        <v>331</v>
      </c>
      <c r="D109" s="5">
        <v>352711176875</v>
      </c>
      <c r="E109" s="5">
        <v>435457515097</v>
      </c>
      <c r="F109" s="5">
        <v>458972622358</v>
      </c>
      <c r="G109" s="5">
        <v>686655859259</v>
      </c>
      <c r="I109" s="5">
        <v>435457515097</v>
      </c>
      <c r="J109" s="5">
        <v>766560548754</v>
      </c>
      <c r="K109" s="5">
        <v>208277138831</v>
      </c>
      <c r="O109" s="5">
        <v>351275817239</v>
      </c>
      <c r="P109" s="5">
        <v>33798992500</v>
      </c>
      <c r="Q109" s="5">
        <v>38548750000</v>
      </c>
      <c r="R109" s="5">
        <v>4000000000</v>
      </c>
      <c r="S109" s="5">
        <v>72027172125</v>
      </c>
      <c r="T109" s="5">
        <v>93702172125</v>
      </c>
      <c r="U109" s="5">
        <v>82456224932</v>
      </c>
    </row>
    <row r="110" spans="3:21" ht="15.5" x14ac:dyDescent="0.35">
      <c r="C110" t="s">
        <v>137</v>
      </c>
      <c r="L110" s="5">
        <v>335054524562</v>
      </c>
      <c r="M110" s="5">
        <v>380244454651</v>
      </c>
      <c r="N110" s="5">
        <v>410134259345</v>
      </c>
      <c r="O110" s="5">
        <v>13112661246</v>
      </c>
      <c r="P110" s="5">
        <v>252106762</v>
      </c>
      <c r="Q110" s="5">
        <v>10479586710</v>
      </c>
      <c r="R110" s="5">
        <v>19829027112</v>
      </c>
      <c r="S110" s="5">
        <v>26297132585</v>
      </c>
      <c r="T110" s="5">
        <v>700195473</v>
      </c>
      <c r="U110" s="5">
        <v>1608308654</v>
      </c>
    </row>
    <row r="111" spans="3:21" ht="15.5" x14ac:dyDescent="0.35">
      <c r="C111" t="s">
        <v>138</v>
      </c>
      <c r="D111" s="5">
        <v>179592652094</v>
      </c>
      <c r="E111" s="5">
        <v>182339124099</v>
      </c>
      <c r="F111" s="5">
        <v>159105861118</v>
      </c>
      <c r="G111" s="5">
        <v>209752275318</v>
      </c>
      <c r="I111" s="5">
        <v>182339124099</v>
      </c>
      <c r="J111" s="5">
        <v>250595906690</v>
      </c>
      <c r="K111" s="5">
        <v>173946177876</v>
      </c>
      <c r="L111" s="5">
        <v>144305340437</v>
      </c>
      <c r="M111" s="5">
        <v>128021679090</v>
      </c>
      <c r="N111" s="5">
        <v>112077174420</v>
      </c>
      <c r="O111" s="5">
        <v>89734922590</v>
      </c>
      <c r="P111" s="5">
        <v>17507672513</v>
      </c>
      <c r="Q111" s="5">
        <v>19193329511</v>
      </c>
      <c r="R111" s="5">
        <v>8647111301</v>
      </c>
      <c r="S111" s="5">
        <v>32662454359</v>
      </c>
      <c r="T111" s="5">
        <v>31050318498</v>
      </c>
      <c r="U111" s="5">
        <v>34594412708</v>
      </c>
    </row>
    <row r="112" spans="3:21" ht="15.5" x14ac:dyDescent="0.35">
      <c r="C112" t="s">
        <v>139</v>
      </c>
      <c r="D112" s="5">
        <v>768699941337</v>
      </c>
      <c r="E112" s="5">
        <v>852243981401</v>
      </c>
      <c r="F112" s="5">
        <v>899389382810</v>
      </c>
      <c r="G112" s="5">
        <v>1105901544614</v>
      </c>
      <c r="I112" s="5">
        <v>852243981401</v>
      </c>
      <c r="J112" s="5">
        <v>1103809189277</v>
      </c>
      <c r="K112" s="5">
        <v>490319692811</v>
      </c>
      <c r="L112" s="5">
        <v>494007909259</v>
      </c>
      <c r="M112" s="5">
        <v>530035172758</v>
      </c>
      <c r="N112" s="5">
        <v>622838614595</v>
      </c>
      <c r="O112" s="5">
        <v>613765478165</v>
      </c>
      <c r="P112" s="5">
        <v>655646584965</v>
      </c>
      <c r="Q112" s="5">
        <v>672651930077</v>
      </c>
      <c r="R112" s="5">
        <v>715852729729</v>
      </c>
      <c r="S112" s="5">
        <v>183084699423</v>
      </c>
      <c r="T112" s="5">
        <v>169867952906</v>
      </c>
      <c r="U112" s="5">
        <v>185901720396</v>
      </c>
    </row>
    <row r="113" spans="3:21" ht="15.5" x14ac:dyDescent="0.35">
      <c r="C113" t="s">
        <v>140</v>
      </c>
      <c r="D113" s="5">
        <v>768699941337</v>
      </c>
      <c r="E113" s="5">
        <v>852243981401</v>
      </c>
      <c r="F113" s="5">
        <v>899389382810</v>
      </c>
      <c r="G113" s="5">
        <v>1105901544614</v>
      </c>
      <c r="I113" s="5">
        <v>852243981401</v>
      </c>
      <c r="J113" s="5">
        <v>1103809189277</v>
      </c>
      <c r="K113" s="5">
        <v>490319692811</v>
      </c>
      <c r="L113" s="5">
        <v>494007909259</v>
      </c>
      <c r="M113" s="5">
        <v>530035172758</v>
      </c>
      <c r="N113" s="5">
        <v>622838614595</v>
      </c>
      <c r="O113" s="5">
        <v>613765478165</v>
      </c>
      <c r="P113" s="5">
        <v>655646584965</v>
      </c>
      <c r="Q113" s="5">
        <v>672651930077</v>
      </c>
      <c r="R113" s="5">
        <v>715852729729</v>
      </c>
      <c r="S113" s="5">
        <v>183084699423</v>
      </c>
      <c r="T113" s="5">
        <v>169867952906</v>
      </c>
      <c r="U113" s="5">
        <v>185901720396</v>
      </c>
    </row>
    <row r="114" spans="3:21" ht="15.5" x14ac:dyDescent="0.35">
      <c r="C114" t="s">
        <v>144</v>
      </c>
    </row>
    <row r="115" spans="3:21" ht="15.5" x14ac:dyDescent="0.35">
      <c r="C115" t="s">
        <v>145</v>
      </c>
      <c r="D115" s="5">
        <v>669777033462</v>
      </c>
      <c r="E115" s="5">
        <v>753186088971</v>
      </c>
      <c r="F115" s="5">
        <v>789199958260</v>
      </c>
      <c r="G115" s="5">
        <v>995806763646</v>
      </c>
      <c r="I115" s="5">
        <v>753186088971</v>
      </c>
      <c r="J115" s="5">
        <v>982208145460</v>
      </c>
      <c r="K115" s="5">
        <v>367324013430</v>
      </c>
      <c r="L115" s="5">
        <v>382561201961</v>
      </c>
      <c r="M115" s="5">
        <v>417647615956</v>
      </c>
      <c r="N115" s="5">
        <v>444198558595</v>
      </c>
      <c r="O115" s="5">
        <v>364388478485</v>
      </c>
      <c r="P115" s="5">
        <v>34051099262</v>
      </c>
      <c r="Q115" s="5">
        <v>49028336710</v>
      </c>
      <c r="R115" s="5">
        <v>23829027112</v>
      </c>
      <c r="S115" s="5">
        <v>98324304710</v>
      </c>
      <c r="T115" s="5">
        <v>94402367598</v>
      </c>
      <c r="U115" s="5">
        <v>84064533586</v>
      </c>
    </row>
    <row r="116" spans="3:21" ht="15.5" x14ac:dyDescent="0.35">
      <c r="C116" t="s">
        <v>133</v>
      </c>
      <c r="D116" s="5">
        <v>5078409237</v>
      </c>
      <c r="E116" s="5">
        <v>6128153340</v>
      </c>
      <c r="F116" s="5">
        <v>3989515874</v>
      </c>
      <c r="G116" s="5">
        <v>4246871398</v>
      </c>
      <c r="I116" s="5">
        <v>6128153340</v>
      </c>
      <c r="J116" s="5">
        <v>17942974715</v>
      </c>
      <c r="K116" s="5">
        <v>6343247947</v>
      </c>
      <c r="L116" s="5">
        <v>1983873280</v>
      </c>
      <c r="P116" s="5">
        <v>60799146</v>
      </c>
      <c r="Q116" s="5">
        <v>21609473</v>
      </c>
    </row>
    <row r="117" spans="3:21" ht="15.5" x14ac:dyDescent="0.35">
      <c r="C117" t="s">
        <v>732</v>
      </c>
      <c r="R117" s="5">
        <v>100000000000</v>
      </c>
    </row>
    <row r="118" spans="3:21" ht="15.5" x14ac:dyDescent="0.35">
      <c r="C118" t="s">
        <v>147</v>
      </c>
      <c r="D118" s="5">
        <v>1706522160388</v>
      </c>
      <c r="E118" s="5">
        <v>1797644462324</v>
      </c>
      <c r="F118" s="5">
        <v>1703303798211</v>
      </c>
      <c r="G118" s="5">
        <v>1879112542809</v>
      </c>
      <c r="I118" s="5">
        <v>1797644462324</v>
      </c>
      <c r="J118" s="5">
        <v>1961151937584</v>
      </c>
      <c r="K118" s="5">
        <v>1327978197355</v>
      </c>
      <c r="L118" s="5">
        <v>1210746099447</v>
      </c>
      <c r="M118" s="5">
        <v>1169803527245</v>
      </c>
      <c r="N118" s="5">
        <v>1231192233990</v>
      </c>
      <c r="O118" s="5">
        <v>1092845023431</v>
      </c>
      <c r="P118" s="5">
        <v>997975486781</v>
      </c>
      <c r="Q118" s="5">
        <v>1005656523820</v>
      </c>
      <c r="R118" s="5">
        <v>1050386739011</v>
      </c>
      <c r="S118" s="5">
        <v>578352730206</v>
      </c>
      <c r="T118" s="5">
        <v>751768302052</v>
      </c>
      <c r="U118" s="5">
        <v>888742377193</v>
      </c>
    </row>
    <row r="119" spans="3:21" ht="15.5" x14ac:dyDescent="0.35">
      <c r="C119" t="s">
        <v>148</v>
      </c>
    </row>
    <row r="120" spans="3:21" ht="15.5" x14ac:dyDescent="0.35">
      <c r="C120" t="s">
        <v>149</v>
      </c>
      <c r="D120" s="5">
        <v>549070000000</v>
      </c>
      <c r="E120" s="5">
        <v>549070000000</v>
      </c>
      <c r="F120" s="5">
        <v>548685000000</v>
      </c>
      <c r="G120" s="5">
        <v>542685000000</v>
      </c>
      <c r="I120" s="5">
        <v>549070000000</v>
      </c>
      <c r="J120" s="5">
        <v>542685000000</v>
      </c>
      <c r="K120" s="5">
        <v>542685000000</v>
      </c>
      <c r="L120" s="5">
        <v>49335000000</v>
      </c>
      <c r="M120" s="5">
        <v>48335000000</v>
      </c>
      <c r="N120" s="5">
        <v>48335000000</v>
      </c>
      <c r="O120" s="5">
        <v>48335000000</v>
      </c>
      <c r="P120" s="5">
        <v>48335000000</v>
      </c>
      <c r="Q120" s="5">
        <v>48335000000</v>
      </c>
      <c r="R120" s="5">
        <v>48335000000</v>
      </c>
      <c r="S120" s="5">
        <v>48335000000</v>
      </c>
      <c r="T120" s="5">
        <v>48335000000</v>
      </c>
      <c r="U120" s="5">
        <v>43500000000</v>
      </c>
    </row>
    <row r="121" spans="3:21" ht="15.5" x14ac:dyDescent="0.35">
      <c r="C121" t="s">
        <v>151</v>
      </c>
      <c r="D121" s="5">
        <v>585502932818</v>
      </c>
      <c r="E121" s="5">
        <v>585502932818</v>
      </c>
      <c r="F121" s="5">
        <v>486006947818</v>
      </c>
      <c r="G121" s="5">
        <v>6323447818</v>
      </c>
      <c r="I121" s="5">
        <v>585502932818</v>
      </c>
      <c r="J121" s="5">
        <v>6323447818</v>
      </c>
      <c r="K121" s="5">
        <v>6323447818</v>
      </c>
      <c r="L121" s="5">
        <v>499673447818</v>
      </c>
      <c r="M121" s="5">
        <v>168919315136</v>
      </c>
      <c r="N121" s="5">
        <v>168919315136</v>
      </c>
      <c r="O121" s="5">
        <v>168919315136</v>
      </c>
      <c r="P121" s="5">
        <v>168919315136</v>
      </c>
      <c r="Q121" s="5">
        <v>168919315136</v>
      </c>
      <c r="R121" s="5">
        <v>168919315136</v>
      </c>
      <c r="S121" s="5">
        <v>168919315136</v>
      </c>
      <c r="T121" s="5">
        <v>168919315136</v>
      </c>
      <c r="U121" s="5">
        <v>-522863713</v>
      </c>
    </row>
    <row r="122" spans="3:21" ht="15.5" x14ac:dyDescent="0.35">
      <c r="C122" t="s">
        <v>152</v>
      </c>
      <c r="D122" s="5">
        <v>2768233549017</v>
      </c>
      <c r="E122" s="5">
        <v>2565627228115</v>
      </c>
      <c r="F122" s="5">
        <v>2399576648374</v>
      </c>
      <c r="G122" s="5">
        <v>2229450735885</v>
      </c>
      <c r="I122" s="5">
        <v>2565627228115</v>
      </c>
      <c r="J122" s="5">
        <v>1933813936459</v>
      </c>
      <c r="K122" s="5">
        <v>1633991913783</v>
      </c>
      <c r="L122" s="5">
        <v>1369772635557</v>
      </c>
      <c r="M122" s="5">
        <v>1166194973224</v>
      </c>
      <c r="N122" s="5">
        <v>939251643168</v>
      </c>
      <c r="O122" s="5">
        <v>874637396243</v>
      </c>
      <c r="P122" s="5">
        <v>826643110954</v>
      </c>
      <c r="Q122" s="5">
        <v>764524185994</v>
      </c>
      <c r="R122" s="5">
        <v>708876022170</v>
      </c>
      <c r="S122" s="5">
        <v>619715869527</v>
      </c>
      <c r="T122" s="5">
        <v>561128040697</v>
      </c>
      <c r="U122" s="5">
        <v>619627260604</v>
      </c>
    </row>
    <row r="123" spans="3:21" ht="15.5" x14ac:dyDescent="0.35">
      <c r="C123" t="s">
        <v>153</v>
      </c>
      <c r="D123" s="5">
        <v>108537000000</v>
      </c>
      <c r="E123" s="5">
        <v>108537000000</v>
      </c>
      <c r="F123" s="5">
        <v>108537000000</v>
      </c>
      <c r="G123" s="5">
        <v>108537000000</v>
      </c>
      <c r="I123" s="5">
        <v>108537000000</v>
      </c>
      <c r="J123" s="5">
        <v>108537000000</v>
      </c>
      <c r="K123" s="5">
        <v>9667000000</v>
      </c>
      <c r="L123" s="5">
        <v>9667000000</v>
      </c>
      <c r="M123" s="5">
        <v>9667000000</v>
      </c>
      <c r="N123" s="5">
        <v>9667000000</v>
      </c>
      <c r="O123" s="5">
        <v>9667000000</v>
      </c>
      <c r="P123" s="5">
        <v>9667000000</v>
      </c>
      <c r="Q123" s="5">
        <v>9667000000</v>
      </c>
      <c r="R123" s="5">
        <v>9667000000</v>
      </c>
      <c r="S123" s="5">
        <v>9667000000</v>
      </c>
      <c r="T123" s="5">
        <v>561128040697</v>
      </c>
      <c r="U123" s="5">
        <v>619627260604</v>
      </c>
    </row>
    <row r="124" spans="3:21" ht="15.5" x14ac:dyDescent="0.35">
      <c r="C124" t="s">
        <v>154</v>
      </c>
      <c r="D124" s="5">
        <v>2659696549017</v>
      </c>
      <c r="E124" s="5">
        <v>2457090228115</v>
      </c>
      <c r="F124" s="5">
        <v>2291039648374</v>
      </c>
      <c r="G124" s="5">
        <v>2120913735885</v>
      </c>
      <c r="I124" s="5">
        <v>2457090228115</v>
      </c>
      <c r="J124" s="5">
        <v>1825276936459</v>
      </c>
      <c r="K124" s="5">
        <v>1624324913783</v>
      </c>
      <c r="L124" s="5">
        <v>1360105635557</v>
      </c>
      <c r="M124" s="5">
        <v>1156527973224</v>
      </c>
      <c r="N124" s="5">
        <v>929584643168</v>
      </c>
      <c r="O124" s="5">
        <v>864970396243</v>
      </c>
      <c r="P124" s="5">
        <v>816976110954</v>
      </c>
      <c r="Q124" s="5">
        <v>754857185994</v>
      </c>
      <c r="R124" s="5">
        <v>699209022170</v>
      </c>
      <c r="S124" s="5">
        <v>610048869527</v>
      </c>
    </row>
    <row r="125" spans="3:21" ht="15.5" x14ac:dyDescent="0.35">
      <c r="C125" t="s">
        <v>155</v>
      </c>
      <c r="D125" s="5">
        <v>2768233549017</v>
      </c>
      <c r="E125" s="5">
        <v>2565627228115</v>
      </c>
      <c r="F125" s="5">
        <v>2399576648374</v>
      </c>
      <c r="G125" s="5">
        <v>2229450735885</v>
      </c>
      <c r="I125" s="5">
        <v>2565627228115</v>
      </c>
      <c r="J125" s="5">
        <v>1933813936459</v>
      </c>
      <c r="K125" s="5">
        <v>1633991913783</v>
      </c>
      <c r="L125" s="5">
        <v>1369772635557</v>
      </c>
      <c r="M125" s="5">
        <v>1166194973224</v>
      </c>
      <c r="N125" s="5">
        <v>939251643168</v>
      </c>
      <c r="O125" s="5">
        <v>874637396243</v>
      </c>
      <c r="P125" s="5">
        <v>826643110954</v>
      </c>
      <c r="Q125" s="5">
        <v>764524185994</v>
      </c>
      <c r="R125" s="5">
        <v>708876022170</v>
      </c>
      <c r="S125" s="5">
        <v>619715869527</v>
      </c>
      <c r="T125" s="5">
        <v>561128040697</v>
      </c>
      <c r="U125" s="5">
        <v>619627260604</v>
      </c>
    </row>
    <row r="126" spans="3:21" ht="15.5" x14ac:dyDescent="0.35">
      <c r="C126" t="s">
        <v>156</v>
      </c>
      <c r="D126" s="5">
        <v>256594921570</v>
      </c>
      <c r="E126" s="5">
        <v>256261282695</v>
      </c>
      <c r="F126" s="5">
        <v>253980382065</v>
      </c>
      <c r="G126" s="5">
        <v>249843678489</v>
      </c>
      <c r="I126" s="5">
        <v>256261282695</v>
      </c>
      <c r="J126" s="5">
        <v>250190785449</v>
      </c>
      <c r="K126" s="5">
        <v>214434701176</v>
      </c>
      <c r="L126" s="5">
        <v>216774933284</v>
      </c>
      <c r="M126" s="5">
        <v>211638230058</v>
      </c>
      <c r="N126" s="5">
        <v>218530635432</v>
      </c>
      <c r="O126" s="5">
        <v>230478196271</v>
      </c>
      <c r="P126" s="5">
        <v>256415018265</v>
      </c>
      <c r="Q126" s="5">
        <v>239091978066</v>
      </c>
      <c r="R126" s="5">
        <v>246837703393</v>
      </c>
      <c r="S126" s="5">
        <v>214870839482</v>
      </c>
      <c r="T126" s="5">
        <v>162861150701</v>
      </c>
      <c r="U126" s="5">
        <v>69650812086</v>
      </c>
    </row>
    <row r="127" spans="3:21" ht="15.5" x14ac:dyDescent="0.35">
      <c r="C127" t="s">
        <v>9</v>
      </c>
      <c r="D127" s="5">
        <v>3241682358994</v>
      </c>
      <c r="E127" s="5">
        <v>3398015506369</v>
      </c>
      <c r="F127" s="5">
        <v>3125168603683</v>
      </c>
      <c r="G127" s="5">
        <v>2451771325174</v>
      </c>
      <c r="I127" s="5">
        <v>3398015506369</v>
      </c>
      <c r="J127" s="5">
        <v>2144910327447</v>
      </c>
      <c r="K127" s="5">
        <v>2487649823272</v>
      </c>
      <c r="L127" s="5">
        <v>2224729775954</v>
      </c>
      <c r="M127" s="5">
        <v>1688362494886</v>
      </c>
      <c r="N127" s="5">
        <v>1465907828766</v>
      </c>
      <c r="O127" s="5">
        <v>1408287832788</v>
      </c>
      <c r="P127" s="5">
        <v>1372223331022</v>
      </c>
      <c r="Q127" s="5">
        <v>1289020969663</v>
      </c>
      <c r="R127" s="5">
        <v>1225645183071</v>
      </c>
      <c r="S127" s="5">
        <v>1096879954951</v>
      </c>
      <c r="T127" s="5">
        <v>984941579075</v>
      </c>
      <c r="U127" s="5">
        <v>756071912604</v>
      </c>
    </row>
    <row r="128" spans="3:21" ht="15.5" x14ac:dyDescent="0.35">
      <c r="C128" t="s">
        <v>157</v>
      </c>
      <c r="D128" s="5">
        <v>4948204519382</v>
      </c>
      <c r="E128" s="5">
        <v>5195659968693</v>
      </c>
      <c r="F128" s="5">
        <v>4828472401894</v>
      </c>
      <c r="G128" s="5">
        <v>4330883867983</v>
      </c>
      <c r="I128" s="5">
        <v>5195659968693</v>
      </c>
      <c r="J128" s="5">
        <v>4106062265031</v>
      </c>
      <c r="K128" s="5">
        <v>3815628020627</v>
      </c>
      <c r="L128" s="5">
        <v>3435475875401</v>
      </c>
      <c r="M128" s="5">
        <v>2858166022131</v>
      </c>
      <c r="N128" s="5">
        <v>2697100062756</v>
      </c>
      <c r="O128" s="5">
        <v>2501132856219</v>
      </c>
      <c r="P128" s="5">
        <v>2370198817803</v>
      </c>
      <c r="Q128" s="5">
        <v>2294677493483</v>
      </c>
      <c r="R128" s="5">
        <v>2276031922082</v>
      </c>
      <c r="S128" s="5">
        <v>1675232685157</v>
      </c>
      <c r="T128" s="5">
        <v>1736709881127</v>
      </c>
      <c r="U128" s="5">
        <v>1644814289797</v>
      </c>
    </row>
    <row r="129" spans="2:21" ht="15.5" x14ac:dyDescent="0.35">
      <c r="C129" t="s">
        <v>158</v>
      </c>
      <c r="D129" s="5">
        <v>54268500000</v>
      </c>
      <c r="E129" s="5">
        <v>54268500000</v>
      </c>
      <c r="F129" s="5">
        <v>54268500000</v>
      </c>
      <c r="G129" s="5">
        <v>54268500000</v>
      </c>
      <c r="I129" s="5">
        <v>54268500000</v>
      </c>
      <c r="J129" s="5">
        <v>54268500000</v>
      </c>
      <c r="K129" s="5">
        <v>54268500000</v>
      </c>
      <c r="L129" s="5">
        <v>4933500000</v>
      </c>
      <c r="M129" s="5">
        <v>4833500000</v>
      </c>
      <c r="N129" s="5">
        <v>4833500000</v>
      </c>
      <c r="O129" s="5">
        <v>4833500000</v>
      </c>
      <c r="P129" s="5">
        <v>4833500000</v>
      </c>
      <c r="Q129" s="5">
        <v>4833500000</v>
      </c>
      <c r="R129" s="5">
        <v>4833500000</v>
      </c>
      <c r="S129" s="5">
        <v>483350000</v>
      </c>
      <c r="T129" s="5">
        <v>483350000</v>
      </c>
      <c r="U129" s="5">
        <v>483350000</v>
      </c>
    </row>
    <row r="131" spans="2:21" ht="15.5" x14ac:dyDescent="0.35">
      <c r="B131" t="s">
        <v>159</v>
      </c>
      <c r="C131" t="s">
        <v>160</v>
      </c>
      <c r="D131" s="5">
        <v>171503941754</v>
      </c>
      <c r="E131" s="5">
        <v>149680993454</v>
      </c>
      <c r="F131" s="5">
        <v>231616442190</v>
      </c>
      <c r="G131" s="5">
        <v>166353121814</v>
      </c>
      <c r="I131" s="5">
        <v>707161568643</v>
      </c>
      <c r="J131" s="5">
        <v>503653249285</v>
      </c>
      <c r="K131" s="5">
        <v>630650515634</v>
      </c>
      <c r="L131" s="5">
        <v>228972246510</v>
      </c>
      <c r="M131" s="5">
        <v>245457033236</v>
      </c>
      <c r="N131" s="5">
        <v>226954878020</v>
      </c>
      <c r="O131" s="5">
        <v>136558916453</v>
      </c>
      <c r="P131" s="5">
        <v>43232569972</v>
      </c>
      <c r="Q131" s="5">
        <v>20613985520</v>
      </c>
      <c r="R131" s="5">
        <v>164657518831</v>
      </c>
      <c r="S131" s="5">
        <v>117482963139</v>
      </c>
      <c r="T131" s="5">
        <v>97776774012</v>
      </c>
      <c r="U131" s="5">
        <v>180904469016</v>
      </c>
    </row>
    <row r="132" spans="2:21" ht="15.5" x14ac:dyDescent="0.35">
      <c r="C132" t="s">
        <v>564</v>
      </c>
      <c r="D132" s="5">
        <v>1098948975676</v>
      </c>
      <c r="E132" s="5">
        <v>1210204666968</v>
      </c>
      <c r="F132" s="5">
        <v>1085349968357</v>
      </c>
      <c r="G132" s="5">
        <v>974427464204</v>
      </c>
      <c r="I132" s="5">
        <v>4234332286259</v>
      </c>
      <c r="J132" s="5">
        <v>3809407689435</v>
      </c>
      <c r="K132" s="5">
        <v>3587731592699</v>
      </c>
      <c r="L132" s="5">
        <v>2695883390793</v>
      </c>
      <c r="M132" s="5">
        <v>2226093175990</v>
      </c>
      <c r="N132" s="5">
        <v>1723374632931</v>
      </c>
      <c r="O132" s="5">
        <v>1459773014796</v>
      </c>
      <c r="P132" s="5">
        <v>1388296354586</v>
      </c>
      <c r="Q132" s="5">
        <v>1133957583510</v>
      </c>
      <c r="R132" s="5">
        <v>1083482197364</v>
      </c>
      <c r="S132" s="5">
        <v>1093587233755</v>
      </c>
      <c r="T132" s="5">
        <v>1301817690794</v>
      </c>
      <c r="U132" s="5">
        <v>1294458427210</v>
      </c>
    </row>
    <row r="133" spans="2:21" ht="15.5" x14ac:dyDescent="0.35">
      <c r="C133" t="s">
        <v>588</v>
      </c>
      <c r="D133" s="5">
        <v>-639949291821</v>
      </c>
      <c r="E133" s="5">
        <v>-723478280759</v>
      </c>
      <c r="F133" s="5">
        <v>-585535191790</v>
      </c>
      <c r="G133" s="5">
        <v>-494217919490</v>
      </c>
      <c r="I133" s="5">
        <v>-2388107857710</v>
      </c>
      <c r="J133" s="5">
        <v>-2257238963444</v>
      </c>
      <c r="K133" s="5">
        <v>-1924766525519</v>
      </c>
      <c r="L133" s="5">
        <v>-1757789855192</v>
      </c>
      <c r="M133" s="5">
        <v>-1336302492287</v>
      </c>
      <c r="N133" s="5">
        <v>-955685951568</v>
      </c>
      <c r="O133" s="5">
        <v>-900973382066</v>
      </c>
      <c r="P133" s="5">
        <v>-968221292136</v>
      </c>
      <c r="Q133" s="5">
        <v>-784202853277</v>
      </c>
      <c r="R133" s="5">
        <v>-629227535313</v>
      </c>
      <c r="S133" s="5">
        <v>-694809100386</v>
      </c>
      <c r="T133" s="5">
        <v>-909835707118</v>
      </c>
      <c r="U133" s="5">
        <v>-899328799222</v>
      </c>
    </row>
    <row r="134" spans="2:21" ht="15.5" x14ac:dyDescent="0.35">
      <c r="C134" t="s">
        <v>463</v>
      </c>
      <c r="D134" s="5">
        <v>-147578857660</v>
      </c>
      <c r="E134" s="5">
        <v>-134208449189</v>
      </c>
      <c r="F134" s="5">
        <v>-133476881247</v>
      </c>
      <c r="G134" s="5">
        <v>-136057862025</v>
      </c>
      <c r="I134" s="5">
        <v>-536381906152</v>
      </c>
      <c r="J134" s="5">
        <v>-522771761050</v>
      </c>
      <c r="K134" s="5">
        <v>-471480796244</v>
      </c>
      <c r="L134" s="5">
        <v>-333280463725</v>
      </c>
      <c r="M134" s="5">
        <v>-297462344842</v>
      </c>
      <c r="N134" s="5">
        <v>-271970316942</v>
      </c>
      <c r="O134" s="5">
        <v>-214782968589</v>
      </c>
      <c r="P134" s="5">
        <v>-190796213116</v>
      </c>
      <c r="Q134" s="5">
        <v>-162574107420</v>
      </c>
      <c r="R134" s="5">
        <v>-138622208053</v>
      </c>
      <c r="S134" s="5">
        <v>-116447419027</v>
      </c>
      <c r="T134" s="5">
        <v>-115552471906</v>
      </c>
      <c r="U134" s="5">
        <v>-108906742736</v>
      </c>
    </row>
    <row r="135" spans="2:21" ht="15.5" x14ac:dyDescent="0.35">
      <c r="C135" t="s">
        <v>733</v>
      </c>
      <c r="D135" s="5">
        <v>-108775564017</v>
      </c>
      <c r="E135" s="5">
        <v>-152478453550</v>
      </c>
      <c r="F135" s="5">
        <v>-89439530366</v>
      </c>
      <c r="G135" s="5">
        <v>-74344933078</v>
      </c>
      <c r="I135" s="5">
        <v>-372259317408</v>
      </c>
      <c r="J135" s="5">
        <v>-301842650612</v>
      </c>
      <c r="K135" s="5">
        <v>-339298361632</v>
      </c>
      <c r="L135" s="5">
        <v>-258845769016</v>
      </c>
      <c r="M135" s="5">
        <v>-232455860046</v>
      </c>
      <c r="N135" s="5">
        <v>-185819942714</v>
      </c>
      <c r="O135" s="5">
        <v>-103454627119</v>
      </c>
      <c r="P135" s="5">
        <v>-99753535963</v>
      </c>
      <c r="Q135" s="5">
        <v>-87995527207</v>
      </c>
      <c r="R135" s="5">
        <v>-92539239678</v>
      </c>
      <c r="S135" s="5">
        <v>-85393332466</v>
      </c>
      <c r="T135" s="5">
        <v>-99405194462</v>
      </c>
      <c r="U135" s="5">
        <v>-15437932110</v>
      </c>
    </row>
    <row r="136" spans="2:21" ht="15.5" x14ac:dyDescent="0.35">
      <c r="C136" t="s">
        <v>167</v>
      </c>
      <c r="D136" s="5">
        <v>-37303480828</v>
      </c>
      <c r="E136" s="5">
        <v>-43143641131</v>
      </c>
      <c r="F136" s="5">
        <v>-40273225619</v>
      </c>
      <c r="G136" s="5">
        <v>-81865513722</v>
      </c>
      <c r="I136" s="5">
        <v>-190739385708</v>
      </c>
      <c r="J136" s="5">
        <v>-158984895141</v>
      </c>
      <c r="K136" s="5">
        <v>-158190459221</v>
      </c>
      <c r="L136" s="5">
        <v>-91807016043</v>
      </c>
      <c r="M136" s="5">
        <v>-63139619038</v>
      </c>
      <c r="N136" s="5">
        <v>-40587818926</v>
      </c>
      <c r="O136" s="5">
        <v>-47449656619</v>
      </c>
      <c r="P136" s="5">
        <v>-33682665107</v>
      </c>
      <c r="Q136" s="5">
        <v>-35837323880</v>
      </c>
      <c r="R136" s="5">
        <v>-39267826741</v>
      </c>
      <c r="S136" s="5">
        <v>-61857375616</v>
      </c>
      <c r="T136" s="5">
        <v>-72085211535</v>
      </c>
      <c r="U136" s="5">
        <v>-81603685362</v>
      </c>
    </row>
    <row r="137" spans="2:21" ht="15.5" x14ac:dyDescent="0.35">
      <c r="C137" t="s">
        <v>734</v>
      </c>
      <c r="K137" s="5">
        <v>1864977121</v>
      </c>
      <c r="L137" s="5">
        <v>2414599289</v>
      </c>
      <c r="M137" s="5">
        <v>3342845764</v>
      </c>
      <c r="N137" s="5">
        <v>5169748509</v>
      </c>
      <c r="O137" s="5">
        <v>10883011273</v>
      </c>
      <c r="P137" s="5">
        <v>818730711</v>
      </c>
      <c r="Q137" s="5">
        <v>13521469093</v>
      </c>
      <c r="R137" s="5">
        <v>16307192700</v>
      </c>
      <c r="S137" s="5">
        <v>1551860614</v>
      </c>
    </row>
    <row r="138" spans="2:21" ht="15.5" x14ac:dyDescent="0.35">
      <c r="C138" t="s">
        <v>735</v>
      </c>
      <c r="D138" s="5">
        <v>22513156361</v>
      </c>
      <c r="E138" s="5">
        <v>12843796054</v>
      </c>
      <c r="F138" s="5">
        <v>19475395301</v>
      </c>
      <c r="G138" s="5">
        <v>6859823540</v>
      </c>
      <c r="I138" s="5">
        <v>60479907870</v>
      </c>
      <c r="J138" s="5">
        <v>15979220715</v>
      </c>
      <c r="K138" s="5">
        <v>-2296598597</v>
      </c>
      <c r="L138" s="5">
        <v>18698515542</v>
      </c>
      <c r="M138" s="5">
        <v>-3935254932</v>
      </c>
      <c r="N138" s="5">
        <v>18866097451</v>
      </c>
      <c r="O138" s="5">
        <v>3528919986</v>
      </c>
      <c r="P138" s="5">
        <v>18843735022</v>
      </c>
      <c r="Q138" s="5">
        <v>20195555917</v>
      </c>
      <c r="R138" s="5">
        <v>9597335268</v>
      </c>
      <c r="S138" s="5">
        <v>23390254997</v>
      </c>
      <c r="T138" s="5">
        <v>25072934303</v>
      </c>
      <c r="U138" s="5">
        <v>17447707706</v>
      </c>
    </row>
    <row r="139" spans="2:21" ht="15.5" x14ac:dyDescent="0.35">
      <c r="C139" t="s">
        <v>736</v>
      </c>
    </row>
    <row r="140" spans="2:21" ht="15.5" x14ac:dyDescent="0.35">
      <c r="C140" t="s">
        <v>342</v>
      </c>
      <c r="D140" s="5">
        <v>-16350995957</v>
      </c>
      <c r="E140" s="5">
        <v>-20058644939</v>
      </c>
      <c r="F140" s="5">
        <v>-24484092446</v>
      </c>
      <c r="G140" s="5">
        <v>-28447937615</v>
      </c>
      <c r="I140" s="5">
        <v>-100162158508</v>
      </c>
      <c r="J140" s="5">
        <v>-80895390618</v>
      </c>
      <c r="K140" s="5">
        <v>-62913312973</v>
      </c>
      <c r="L140" s="5">
        <v>-46301155138</v>
      </c>
      <c r="M140" s="5">
        <v>-50683417373</v>
      </c>
      <c r="N140" s="5">
        <v>-66391570721</v>
      </c>
      <c r="O140" s="5">
        <v>-70965395209</v>
      </c>
      <c r="P140" s="5">
        <v>-72272544025</v>
      </c>
      <c r="Q140" s="5">
        <v>-76450811216</v>
      </c>
      <c r="R140" s="5">
        <v>-45072396716</v>
      </c>
      <c r="S140" s="5">
        <v>-42539158732</v>
      </c>
      <c r="T140" s="5">
        <v>-32235266064</v>
      </c>
      <c r="U140" s="5">
        <v>-25724506470</v>
      </c>
    </row>
    <row r="141" spans="2:21" ht="15.5" x14ac:dyDescent="0.35">
      <c r="C141" t="s">
        <v>172</v>
      </c>
      <c r="D141" s="5">
        <v>-347735102395</v>
      </c>
      <c r="E141" s="5">
        <v>-84881862121</v>
      </c>
      <c r="F141" s="5">
        <v>197181498451</v>
      </c>
      <c r="G141" s="5">
        <v>-83681656532</v>
      </c>
      <c r="I141" s="5">
        <v>-45654431162</v>
      </c>
      <c r="J141" s="5">
        <v>-354741941449</v>
      </c>
      <c r="K141" s="5">
        <v>-293835745247</v>
      </c>
      <c r="L141" s="5">
        <v>129964124059</v>
      </c>
      <c r="M141" s="5">
        <v>-223075249154</v>
      </c>
      <c r="N141" s="5">
        <v>-82837068522</v>
      </c>
      <c r="O141" s="5">
        <v>-50408087927</v>
      </c>
      <c r="P141" s="5">
        <v>-44504956921</v>
      </c>
      <c r="Q141" s="5">
        <v>-67621875493</v>
      </c>
      <c r="R141" s="5">
        <v>443584216008</v>
      </c>
      <c r="S141" s="5">
        <v>-120843178532</v>
      </c>
      <c r="T141" s="5">
        <v>80729656271</v>
      </c>
      <c r="U141" s="5">
        <v>-11584204569</v>
      </c>
    </row>
    <row r="142" spans="2:21" ht="15.5" x14ac:dyDescent="0.35">
      <c r="C142" t="s">
        <v>173</v>
      </c>
      <c r="D142" s="5">
        <v>-73861363213</v>
      </c>
      <c r="E142" s="5">
        <v>-46378121947</v>
      </c>
      <c r="F142" s="5">
        <v>-36623460665</v>
      </c>
      <c r="G142" s="5">
        <v>-28589839384</v>
      </c>
      <c r="I142" s="5">
        <v>-134667287478</v>
      </c>
      <c r="J142" s="5">
        <v>-266914862107</v>
      </c>
      <c r="K142" s="5">
        <v>-281026104657</v>
      </c>
      <c r="L142" s="5">
        <v>-257895661340</v>
      </c>
      <c r="M142" s="5">
        <v>-149453579965</v>
      </c>
      <c r="N142" s="5">
        <v>-114743716877</v>
      </c>
      <c r="O142" s="5">
        <v>-145690340108</v>
      </c>
      <c r="P142" s="5">
        <v>-75527956045</v>
      </c>
      <c r="Q142" s="5">
        <v>-123689380301</v>
      </c>
      <c r="R142" s="5">
        <v>-206960075153</v>
      </c>
      <c r="S142" s="5">
        <v>-268446540736</v>
      </c>
      <c r="T142" s="5">
        <v>-155769866227</v>
      </c>
      <c r="U142" s="5">
        <v>-103878115341</v>
      </c>
    </row>
    <row r="143" spans="2:21" ht="15.5" x14ac:dyDescent="0.35">
      <c r="C143" t="s">
        <v>174</v>
      </c>
      <c r="D143" s="5">
        <v>-37504127738</v>
      </c>
      <c r="E143" s="5">
        <v>-38594360363</v>
      </c>
      <c r="F143" s="5">
        <v>-33226551508</v>
      </c>
      <c r="G143" s="5">
        <v>-17233118789</v>
      </c>
      <c r="I143" s="5">
        <v>-107262283984</v>
      </c>
      <c r="J143" s="5">
        <v>-242301265852</v>
      </c>
      <c r="K143" s="5">
        <v>-178601362523</v>
      </c>
      <c r="L143" s="5">
        <v>-187594069463</v>
      </c>
      <c r="M143" s="5">
        <v>-80539929592</v>
      </c>
      <c r="N143" s="5">
        <v>-118435536123</v>
      </c>
      <c r="O143" s="5">
        <v>-142289255833</v>
      </c>
      <c r="P143" s="5">
        <v>-63218565977</v>
      </c>
      <c r="Q143" s="5">
        <v>-65438768264</v>
      </c>
      <c r="R143" s="5">
        <v>-190842163488</v>
      </c>
      <c r="S143" s="5">
        <v>-96244142414</v>
      </c>
      <c r="T143" s="5">
        <v>-79771197046</v>
      </c>
      <c r="U143" s="5">
        <v>-81040533861</v>
      </c>
    </row>
    <row r="144" spans="2:21" ht="15.5" x14ac:dyDescent="0.35">
      <c r="C144" t="s">
        <v>469</v>
      </c>
      <c r="D144" s="5">
        <v>-92300000</v>
      </c>
      <c r="E144" s="5">
        <v>-40000000</v>
      </c>
      <c r="I144" s="5">
        <v>-40000000</v>
      </c>
      <c r="J144" s="5">
        <v>-46150000</v>
      </c>
      <c r="K144" s="5">
        <v>-25734777110</v>
      </c>
      <c r="L144" s="5">
        <v>-803670634</v>
      </c>
      <c r="M144" s="5">
        <v>-22375278500</v>
      </c>
      <c r="N144" s="5">
        <v>-458975500</v>
      </c>
      <c r="O144" s="5">
        <v>-29156733307</v>
      </c>
      <c r="P144" s="5">
        <v>-11000000000</v>
      </c>
      <c r="Q144" s="5">
        <v>-17514090854</v>
      </c>
      <c r="S144" s="5">
        <v>-27590400000</v>
      </c>
      <c r="T144" s="5">
        <v>-67128775459</v>
      </c>
    </row>
    <row r="145" spans="3:21" ht="15.5" x14ac:dyDescent="0.35">
      <c r="C145" t="s">
        <v>388</v>
      </c>
      <c r="E145" s="5">
        <v>-60300000</v>
      </c>
      <c r="F145" s="5">
        <v>-212279000</v>
      </c>
      <c r="G145" s="5">
        <v>-67500000</v>
      </c>
      <c r="I145" s="5">
        <v>-512470097</v>
      </c>
      <c r="J145" s="5">
        <v>-273162044</v>
      </c>
      <c r="M145" s="5">
        <v>-268131868</v>
      </c>
      <c r="N145" s="5">
        <v>-317978929</v>
      </c>
      <c r="P145" s="5">
        <v>-291102600</v>
      </c>
      <c r="Q145" s="5">
        <v>-5798928468</v>
      </c>
      <c r="R145" s="5">
        <v>-4769300918</v>
      </c>
      <c r="S145" s="5">
        <v>-106963722120</v>
      </c>
    </row>
    <row r="146" spans="3:21" ht="15.5" x14ac:dyDescent="0.35">
      <c r="C146" t="s">
        <v>175</v>
      </c>
      <c r="D146" s="5">
        <v>-36827849981</v>
      </c>
      <c r="E146" s="5">
        <v>-8674237857</v>
      </c>
      <c r="F146" s="5">
        <v>-3375790236</v>
      </c>
      <c r="G146" s="5">
        <v>-11794888384</v>
      </c>
      <c r="I146" s="5">
        <v>-29054012300</v>
      </c>
      <c r="J146" s="5">
        <v>-40548532956</v>
      </c>
      <c r="K146" s="5">
        <v>-138969883098</v>
      </c>
      <c r="L146" s="5">
        <v>-24972296983</v>
      </c>
      <c r="M146" s="5">
        <v>-46959555240</v>
      </c>
      <c r="N146" s="5">
        <v>-11363228860</v>
      </c>
      <c r="O146" s="5">
        <v>-3600883544</v>
      </c>
      <c r="P146" s="5">
        <v>-28302163746</v>
      </c>
      <c r="Q146" s="5">
        <v>-8005843423</v>
      </c>
      <c r="R146" s="5">
        <v>-17485725701</v>
      </c>
      <c r="S146" s="5">
        <v>-68248521655</v>
      </c>
      <c r="T146" s="5">
        <v>-50296583007</v>
      </c>
      <c r="U146" s="5">
        <v>-21080017940</v>
      </c>
    </row>
    <row r="147" spans="3:21" ht="15.5" x14ac:dyDescent="0.35">
      <c r="C147" t="s">
        <v>737</v>
      </c>
      <c r="P147" s="5">
        <v>-13399500000</v>
      </c>
      <c r="Q147" s="5">
        <v>-150000000</v>
      </c>
      <c r="U147" s="5">
        <v>-4870000000</v>
      </c>
    </row>
    <row r="148" spans="3:21" ht="15.5" x14ac:dyDescent="0.35">
      <c r="C148" t="s">
        <v>738</v>
      </c>
      <c r="U148" s="5">
        <v>-501411237</v>
      </c>
    </row>
    <row r="149" spans="3:21" ht="15.5" x14ac:dyDescent="0.35">
      <c r="C149" t="s">
        <v>739</v>
      </c>
      <c r="T149" s="5">
        <v>36499500000</v>
      </c>
      <c r="U149" s="5">
        <v>999000000</v>
      </c>
    </row>
    <row r="150" spans="3:21" ht="15.5" x14ac:dyDescent="0.35">
      <c r="C150" t="s">
        <v>740</v>
      </c>
    </row>
    <row r="151" spans="3:21" ht="15.5" x14ac:dyDescent="0.35">
      <c r="C151" t="s">
        <v>741</v>
      </c>
      <c r="P151" s="5">
        <v>31816386029</v>
      </c>
      <c r="Q151" s="5">
        <v>-28373076800</v>
      </c>
    </row>
    <row r="152" spans="3:21" ht="15.5" x14ac:dyDescent="0.35">
      <c r="C152" t="s">
        <v>742</v>
      </c>
      <c r="D152" s="5">
        <v>562914506</v>
      </c>
      <c r="E152" s="5">
        <v>990776273</v>
      </c>
      <c r="F152" s="5">
        <v>191160079</v>
      </c>
      <c r="G152" s="5">
        <v>505667789</v>
      </c>
      <c r="I152" s="5">
        <v>2201478903</v>
      </c>
      <c r="J152" s="5">
        <v>16774636745</v>
      </c>
      <c r="K152" s="5">
        <v>3028956574</v>
      </c>
      <c r="L152" s="5">
        <v>5468816740</v>
      </c>
      <c r="M152" s="5">
        <v>689315235</v>
      </c>
      <c r="N152" s="5">
        <v>2432502535</v>
      </c>
      <c r="O152" s="5">
        <v>29356532576</v>
      </c>
      <c r="P152" s="5">
        <v>8866990249</v>
      </c>
      <c r="Q152" s="5">
        <v>1591327508</v>
      </c>
      <c r="R152" s="5">
        <v>6137114954</v>
      </c>
      <c r="S152" s="5">
        <v>30600245453</v>
      </c>
      <c r="T152" s="5">
        <v>4927189285</v>
      </c>
      <c r="U152" s="5">
        <v>2614847697</v>
      </c>
    </row>
    <row r="153" spans="3:21" ht="15.5" x14ac:dyDescent="0.35">
      <c r="C153" t="s">
        <v>474</v>
      </c>
      <c r="J153" s="5">
        <v>-67345388000</v>
      </c>
      <c r="K153" s="5">
        <v>-103744024000</v>
      </c>
    </row>
    <row r="154" spans="3:21" ht="15.5" x14ac:dyDescent="0.35">
      <c r="C154" t="s">
        <v>743</v>
      </c>
      <c r="J154" s="5">
        <v>66825000000</v>
      </c>
      <c r="K154" s="5">
        <v>162994985500</v>
      </c>
      <c r="L154" s="5">
        <v>-49994441000</v>
      </c>
      <c r="N154" s="5">
        <v>13399500000</v>
      </c>
    </row>
    <row r="155" spans="3:21" ht="15.5" x14ac:dyDescent="0.35">
      <c r="C155" t="s">
        <v>191</v>
      </c>
      <c r="D155" s="5">
        <v>-347735102395</v>
      </c>
      <c r="E155" s="5">
        <v>-84881862121</v>
      </c>
      <c r="F155" s="5">
        <v>197181498451</v>
      </c>
      <c r="G155" s="5">
        <v>-83681656532</v>
      </c>
      <c r="I155" s="5">
        <v>-45654431162</v>
      </c>
      <c r="J155" s="5">
        <v>-354741941449</v>
      </c>
      <c r="K155" s="5">
        <v>-293835745247</v>
      </c>
      <c r="L155" s="5">
        <v>129964124059</v>
      </c>
      <c r="M155" s="5">
        <v>-223075249154</v>
      </c>
      <c r="N155" s="5">
        <v>-82837068522</v>
      </c>
      <c r="O155" s="5">
        <v>-50408087927</v>
      </c>
      <c r="P155" s="5">
        <v>-44504956921</v>
      </c>
      <c r="Q155" s="5">
        <v>-67621875493</v>
      </c>
      <c r="R155" s="5">
        <v>443584216008</v>
      </c>
      <c r="S155" s="5">
        <v>-120843178532</v>
      </c>
      <c r="T155" s="5">
        <v>80729656271</v>
      </c>
      <c r="U155" s="5">
        <v>-11584204569</v>
      </c>
    </row>
    <row r="156" spans="3:21" ht="15.5" x14ac:dyDescent="0.35">
      <c r="C156" t="s">
        <v>744</v>
      </c>
      <c r="F156" s="5">
        <v>16682051250</v>
      </c>
      <c r="G156" s="5">
        <v>40000000</v>
      </c>
      <c r="I156" s="5">
        <v>16722051250</v>
      </c>
      <c r="J156" s="5">
        <v>40000000000</v>
      </c>
      <c r="K156" s="5">
        <v>-4149939</v>
      </c>
      <c r="L156" s="5">
        <v>5000000</v>
      </c>
      <c r="M156" s="5">
        <v>8608157030</v>
      </c>
      <c r="N156" s="5">
        <v>4900011216</v>
      </c>
      <c r="O156" s="5">
        <v>29401126413</v>
      </c>
      <c r="P156" s="5">
        <v>4915315484</v>
      </c>
      <c r="Q156" s="5">
        <v>22082618362</v>
      </c>
      <c r="R156" s="5">
        <v>18015034717</v>
      </c>
      <c r="S156" s="5">
        <v>10000000</v>
      </c>
      <c r="T156" s="5">
        <v>39199824947</v>
      </c>
      <c r="U156" s="5">
        <v>117411617</v>
      </c>
    </row>
    <row r="157" spans="3:21" ht="15.5" x14ac:dyDescent="0.35">
      <c r="C157" t="s">
        <v>745</v>
      </c>
      <c r="L157" s="5">
        <v>152181159474</v>
      </c>
      <c r="M157" s="5">
        <v>156256624682</v>
      </c>
      <c r="N157" s="5">
        <v>161000996345</v>
      </c>
      <c r="O157" s="5">
        <v>409993075859</v>
      </c>
      <c r="T157" s="5">
        <v>11245947193</v>
      </c>
      <c r="U157" s="5">
        <v>394592209454</v>
      </c>
    </row>
    <row r="158" spans="3:21" ht="15.5" x14ac:dyDescent="0.35">
      <c r="C158" t="s">
        <v>746</v>
      </c>
      <c r="D158" s="5">
        <v>-248681629612</v>
      </c>
      <c r="E158" s="5">
        <v>-529474010970</v>
      </c>
      <c r="F158" s="5">
        <v>-583954524593</v>
      </c>
      <c r="G158" s="5">
        <v>-558524636417</v>
      </c>
      <c r="I158" s="5">
        <v>-2257629143055</v>
      </c>
      <c r="J158" s="5">
        <v>-1962876078077</v>
      </c>
      <c r="K158" s="5">
        <v>-1152265381172</v>
      </c>
    </row>
    <row r="159" spans="3:21" ht="15.5" x14ac:dyDescent="0.35">
      <c r="C159" t="s">
        <v>747</v>
      </c>
      <c r="D159" s="5">
        <v>33586453711</v>
      </c>
      <c r="E159" s="5">
        <v>989297747</v>
      </c>
      <c r="F159" s="5">
        <v>17765651924</v>
      </c>
      <c r="G159" s="5">
        <v>8137053225</v>
      </c>
      <c r="I159" s="5">
        <v>27673168001</v>
      </c>
      <c r="J159" s="5">
        <v>807758304606</v>
      </c>
      <c r="K159" s="5">
        <v>45109471533</v>
      </c>
      <c r="L159" s="5">
        <v>1578993377861</v>
      </c>
      <c r="M159" s="5">
        <v>1081975240035</v>
      </c>
      <c r="N159" s="5">
        <v>1332876107340</v>
      </c>
      <c r="O159" s="5">
        <v>1410496742998</v>
      </c>
      <c r="P159" s="5">
        <v>1249482426978</v>
      </c>
      <c r="Q159" s="5">
        <v>1020999133847</v>
      </c>
      <c r="R159" s="5">
        <v>1017480997107</v>
      </c>
      <c r="S159" s="5">
        <v>1182628477544</v>
      </c>
      <c r="T159" s="5">
        <v>1272472265398</v>
      </c>
      <c r="U159" s="5">
        <v>1138431485015</v>
      </c>
    </row>
    <row r="160" spans="3:21" ht="15.5" x14ac:dyDescent="0.35">
      <c r="C160" t="s">
        <v>597</v>
      </c>
      <c r="D160" s="5">
        <v>-123722546990</v>
      </c>
      <c r="E160" s="5">
        <v>-24886169011</v>
      </c>
      <c r="F160" s="5">
        <v>-298071615853</v>
      </c>
      <c r="G160" s="5">
        <v>-96924328173</v>
      </c>
      <c r="I160" s="5">
        <v>-467654207138</v>
      </c>
      <c r="J160" s="5">
        <v>-163435727112</v>
      </c>
      <c r="K160" s="5">
        <v>-173134625878</v>
      </c>
      <c r="L160" s="5">
        <v>-1604345691552</v>
      </c>
      <c r="M160" s="5">
        <v>-1139889595389</v>
      </c>
      <c r="N160" s="5">
        <v>-1410427867629</v>
      </c>
      <c r="O160" s="5">
        <v>-1395600714778</v>
      </c>
      <c r="P160" s="5">
        <v>-1236635277372</v>
      </c>
      <c r="Q160" s="5">
        <v>-961415841375</v>
      </c>
      <c r="R160" s="5">
        <v>-1177794230885</v>
      </c>
      <c r="S160" s="5">
        <v>-1299642593481</v>
      </c>
      <c r="T160" s="5">
        <v>-1262780322597</v>
      </c>
      <c r="U160" s="5">
        <v>-1484327060318</v>
      </c>
    </row>
    <row r="161" spans="3:21" ht="15.5" x14ac:dyDescent="0.35">
      <c r="C161" t="s">
        <v>422</v>
      </c>
      <c r="L161" s="5">
        <v>-185108100413</v>
      </c>
      <c r="M161" s="5">
        <v>-168499190044</v>
      </c>
      <c r="N161" s="5">
        <v>-101085361742</v>
      </c>
      <c r="O161" s="5">
        <v>-12801279167</v>
      </c>
      <c r="P161" s="5">
        <v>-7650011250</v>
      </c>
    </row>
    <row r="162" spans="3:21" ht="15.5" x14ac:dyDescent="0.35">
      <c r="C162" t="s">
        <v>748</v>
      </c>
      <c r="E162" s="5">
        <v>-59858717739</v>
      </c>
      <c r="I162" s="5">
        <v>-59858717739</v>
      </c>
      <c r="J162" s="5">
        <v>-65512219352</v>
      </c>
      <c r="K162" s="5">
        <v>-41428600503</v>
      </c>
      <c r="L162" s="5">
        <v>-30063371311</v>
      </c>
      <c r="M162" s="5">
        <v>-23696485468</v>
      </c>
      <c r="N162" s="5">
        <v>-16820954052</v>
      </c>
      <c r="O162" s="5">
        <v>-14122039252</v>
      </c>
      <c r="P162" s="5">
        <v>-11019410761</v>
      </c>
      <c r="Q162" s="5">
        <v>-7857317646</v>
      </c>
      <c r="R162" s="5">
        <v>-4416981908</v>
      </c>
      <c r="S162" s="5">
        <v>-3856648509</v>
      </c>
      <c r="T162" s="5">
        <v>-1386596604</v>
      </c>
      <c r="U162" s="5">
        <v>-10631980904</v>
      </c>
    </row>
    <row r="163" spans="3:21" ht="15.5" x14ac:dyDescent="0.35">
      <c r="C163" t="s">
        <v>589</v>
      </c>
      <c r="J163" s="5">
        <v>-808000000000</v>
      </c>
      <c r="Q163" s="5">
        <v>1031319</v>
      </c>
      <c r="R163" s="5">
        <v>-3603023</v>
      </c>
      <c r="S163" s="5">
        <v>57585914</v>
      </c>
      <c r="T163" s="5">
        <v>115414459258</v>
      </c>
      <c r="U163" s="5">
        <v>-19766269433</v>
      </c>
    </row>
    <row r="164" spans="3:21" ht="15.5" x14ac:dyDescent="0.35">
      <c r="C164" t="s">
        <v>749</v>
      </c>
      <c r="D164" s="5">
        <v>-361031155500</v>
      </c>
    </row>
    <row r="165" spans="3:21" ht="15.5" x14ac:dyDescent="0.35">
      <c r="C165" t="s">
        <v>423</v>
      </c>
      <c r="D165" s="5">
        <v>-280000000</v>
      </c>
      <c r="F165" s="5">
        <v>-2452500000</v>
      </c>
      <c r="G165" s="5">
        <v>-250000000</v>
      </c>
      <c r="I165" s="5">
        <v>-2702500000</v>
      </c>
      <c r="J165" s="5">
        <v>-251723750000</v>
      </c>
      <c r="K165" s="5">
        <v>-190539686340</v>
      </c>
      <c r="L165" s="5">
        <v>-106367000000</v>
      </c>
      <c r="M165" s="5">
        <v>-37830000000</v>
      </c>
      <c r="N165" s="5">
        <v>-53280000000</v>
      </c>
      <c r="O165" s="5">
        <v>-77775000000</v>
      </c>
      <c r="P165" s="5">
        <v>-43598000000</v>
      </c>
      <c r="Q165" s="5">
        <v>-41431500000</v>
      </c>
      <c r="R165" s="5">
        <v>-9697000000</v>
      </c>
      <c r="S165" s="5">
        <v>-40000000</v>
      </c>
      <c r="T165" s="5">
        <v>-274275619142</v>
      </c>
      <c r="U165" s="5">
        <v>-30000000000</v>
      </c>
    </row>
    <row r="166" spans="3:21" ht="15.5" x14ac:dyDescent="0.35">
      <c r="C166" t="s">
        <v>750</v>
      </c>
    </row>
    <row r="167" spans="3:21" ht="15.5" x14ac:dyDescent="0.35">
      <c r="C167" t="s">
        <v>751</v>
      </c>
      <c r="D167" s="5">
        <v>-8264420507</v>
      </c>
      <c r="E167" s="5">
        <v>35460869002</v>
      </c>
      <c r="F167" s="5">
        <v>-6498159437</v>
      </c>
      <c r="G167" s="5">
        <v>-24344452980</v>
      </c>
    </row>
    <row r="168" spans="3:21" ht="15.5" x14ac:dyDescent="0.35">
      <c r="C168" t="s">
        <v>752</v>
      </c>
    </row>
    <row r="169" spans="3:21" ht="15.5" x14ac:dyDescent="0.35">
      <c r="C169" t="s">
        <v>487</v>
      </c>
      <c r="Q169" s="5">
        <v>-100000000000</v>
      </c>
      <c r="T169" s="5">
        <v>180839697818</v>
      </c>
    </row>
    <row r="170" spans="3:21" ht="15.5" x14ac:dyDescent="0.35">
      <c r="C170" t="s">
        <v>709</v>
      </c>
      <c r="E170" s="5">
        <v>99880985000</v>
      </c>
      <c r="F170" s="5">
        <v>485683500000</v>
      </c>
      <c r="I170" s="5">
        <v>585564485000</v>
      </c>
      <c r="L170" s="5">
        <v>324668750000</v>
      </c>
    </row>
    <row r="171" spans="3:21" ht="15.5" x14ac:dyDescent="0.35">
      <c r="C171" t="s">
        <v>753</v>
      </c>
      <c r="R171" s="5">
        <v>100000000000</v>
      </c>
    </row>
    <row r="172" spans="3:21" ht="15.5" x14ac:dyDescent="0.35">
      <c r="C172" t="s">
        <v>754</v>
      </c>
    </row>
    <row r="173" spans="3:21" ht="15.5" x14ac:dyDescent="0.35">
      <c r="C173" t="s">
        <v>755</v>
      </c>
      <c r="M173" s="5">
        <v>-100000000000</v>
      </c>
      <c r="O173" s="5">
        <v>-400000000000</v>
      </c>
    </row>
    <row r="174" spans="3:21" ht="15.5" x14ac:dyDescent="0.35">
      <c r="C174" t="s">
        <v>756</v>
      </c>
    </row>
    <row r="175" spans="3:21" ht="15.5" x14ac:dyDescent="0.35">
      <c r="C175" t="s">
        <v>197</v>
      </c>
      <c r="R175" s="5">
        <v>500000000000</v>
      </c>
    </row>
    <row r="176" spans="3:21" ht="15.5" x14ac:dyDescent="0.35">
      <c r="C176" t="s">
        <v>213</v>
      </c>
      <c r="D176" s="5">
        <v>-250092523854</v>
      </c>
      <c r="E176" s="5">
        <v>18421009386</v>
      </c>
      <c r="F176" s="5">
        <v>392174479976</v>
      </c>
      <c r="G176" s="5">
        <v>54081625898</v>
      </c>
      <c r="I176" s="5">
        <v>526839850003</v>
      </c>
      <c r="J176" s="5">
        <v>-118003554271</v>
      </c>
      <c r="K176" s="5">
        <v>55788665730</v>
      </c>
      <c r="L176" s="5">
        <v>101040709229</v>
      </c>
      <c r="M176" s="5">
        <v>-127071795883</v>
      </c>
      <c r="N176" s="5">
        <v>29374092621</v>
      </c>
      <c r="O176" s="5">
        <v>-59539511582</v>
      </c>
      <c r="P176" s="5">
        <v>-76800342994</v>
      </c>
      <c r="Q176" s="5">
        <v>-170697270274</v>
      </c>
      <c r="R176" s="5">
        <v>401281659686</v>
      </c>
      <c r="S176" s="5">
        <v>-271806756129</v>
      </c>
      <c r="T176" s="5">
        <v>22736564056</v>
      </c>
      <c r="U176" s="5">
        <v>65442149106</v>
      </c>
    </row>
    <row r="177" spans="2:21" ht="15.5" x14ac:dyDescent="0.35">
      <c r="C177" t="s">
        <v>214</v>
      </c>
      <c r="D177" s="5">
        <v>687940844958</v>
      </c>
      <c r="I177" s="5">
        <v>153989145048</v>
      </c>
      <c r="J177" s="5">
        <v>278236878940</v>
      </c>
      <c r="K177" s="5">
        <v>214886329739</v>
      </c>
      <c r="L177" s="5">
        <v>110513690397</v>
      </c>
      <c r="M177" s="5">
        <v>237451911049</v>
      </c>
      <c r="N177" s="5">
        <v>218293735988</v>
      </c>
      <c r="O177" s="5">
        <v>280567741229</v>
      </c>
      <c r="P177" s="5">
        <v>355043158662</v>
      </c>
      <c r="Q177" s="5">
        <v>521518174896</v>
      </c>
      <c r="R177" s="5">
        <v>121769321332</v>
      </c>
      <c r="S177" s="5">
        <v>392235219196</v>
      </c>
      <c r="T177" s="5">
        <v>370317182025</v>
      </c>
      <c r="U177" s="5">
        <v>304173286371</v>
      </c>
    </row>
    <row r="178" spans="2:21" ht="15.5" x14ac:dyDescent="0.35">
      <c r="C178" t="s">
        <v>215</v>
      </c>
      <c r="D178" s="5">
        <v>-7053829443</v>
      </c>
      <c r="E178" s="5">
        <v>11624539472</v>
      </c>
      <c r="F178" s="5">
        <v>-8063831107</v>
      </c>
      <c r="G178" s="5">
        <v>10814362297</v>
      </c>
      <c r="I178" s="5">
        <v>7111849907</v>
      </c>
      <c r="J178" s="5">
        <v>-6244179621</v>
      </c>
      <c r="K178" s="5">
        <v>7561883471</v>
      </c>
      <c r="L178" s="5">
        <v>-11217516716</v>
      </c>
      <c r="M178" s="5">
        <v>133575231</v>
      </c>
      <c r="N178" s="5">
        <v>-10215917560</v>
      </c>
      <c r="O178" s="5">
        <v>-2734493659</v>
      </c>
      <c r="P178" s="5">
        <v>2324925561</v>
      </c>
      <c r="Q178" s="5">
        <v>4222254040</v>
      </c>
      <c r="R178" s="5">
        <v>-1532806122</v>
      </c>
      <c r="S178" s="5">
        <v>1340858265</v>
      </c>
      <c r="T178" s="5">
        <v>-426916895</v>
      </c>
      <c r="U178" s="5">
        <v>701746548</v>
      </c>
    </row>
    <row r="179" spans="2:21" ht="15.5" x14ac:dyDescent="0.35">
      <c r="C179" t="s">
        <v>757</v>
      </c>
      <c r="T179" s="5">
        <v>-391609990</v>
      </c>
    </row>
    <row r="180" spans="2:21" ht="15.5" x14ac:dyDescent="0.35">
      <c r="C180" t="s">
        <v>216</v>
      </c>
      <c r="D180" s="5">
        <v>430794491661</v>
      </c>
      <c r="E180" s="5">
        <v>30045548858</v>
      </c>
      <c r="F180" s="5">
        <v>384110648869</v>
      </c>
      <c r="G180" s="5">
        <v>64895988195</v>
      </c>
      <c r="I180" s="5">
        <v>687940844958</v>
      </c>
      <c r="J180" s="5">
        <v>153989145048</v>
      </c>
      <c r="K180" s="5">
        <v>278236878940</v>
      </c>
      <c r="L180" s="5">
        <v>200336882910</v>
      </c>
      <c r="M180" s="5">
        <v>110513690397</v>
      </c>
      <c r="N180" s="5">
        <v>237451911049</v>
      </c>
      <c r="O180" s="5">
        <v>218293735988</v>
      </c>
      <c r="P180" s="5">
        <v>280567741229</v>
      </c>
      <c r="Q180" s="5">
        <v>355043158662</v>
      </c>
      <c r="R180" s="5">
        <v>521518174896</v>
      </c>
      <c r="S180" s="5">
        <v>121769321332</v>
      </c>
      <c r="T180" s="5">
        <v>392235219196</v>
      </c>
      <c r="U180" s="5">
        <v>370317182025</v>
      </c>
    </row>
    <row r="182" spans="2:21" ht="15.5" x14ac:dyDescent="0.35">
      <c r="B182" t="s">
        <v>217</v>
      </c>
      <c r="C182" t="s">
        <v>11</v>
      </c>
      <c r="D182" s="5">
        <v>54270000000</v>
      </c>
      <c r="E182" s="5">
        <v>54270000000</v>
      </c>
      <c r="F182" s="5">
        <v>54270000000</v>
      </c>
      <c r="G182" s="5">
        <v>54270000000</v>
      </c>
      <c r="I182" s="5">
        <v>54270000000</v>
      </c>
      <c r="J182" s="5">
        <v>54270000000</v>
      </c>
      <c r="K182" s="5">
        <v>54270000000</v>
      </c>
      <c r="L182" s="5">
        <v>4930000000</v>
      </c>
      <c r="M182" s="5">
        <v>4830000000</v>
      </c>
      <c r="N182" s="5">
        <v>4830000000</v>
      </c>
      <c r="O182" s="5">
        <v>4830000000</v>
      </c>
      <c r="P182" s="5">
        <v>4830000000</v>
      </c>
      <c r="Q182" s="5">
        <v>4830000000</v>
      </c>
      <c r="R182" s="5">
        <v>4830000000</v>
      </c>
      <c r="S182" s="5">
        <v>480000000</v>
      </c>
      <c r="T182" s="5">
        <v>480000000</v>
      </c>
      <c r="U182" s="5">
        <v>480000000</v>
      </c>
    </row>
    <row r="183" spans="2:21" ht="15.5" x14ac:dyDescent="0.35">
      <c r="C183" t="s">
        <v>218</v>
      </c>
      <c r="D183" s="6">
        <v>3.73</v>
      </c>
      <c r="E183" s="6">
        <v>2.84</v>
      </c>
      <c r="F183" s="6">
        <v>3.13</v>
      </c>
      <c r="G183" s="6">
        <v>2.64</v>
      </c>
    </row>
    <row r="184" spans="2:21" ht="15.5" x14ac:dyDescent="0.35">
      <c r="C184" t="s">
        <v>219</v>
      </c>
      <c r="D184" s="6">
        <v>502.68</v>
      </c>
      <c r="E184" s="6">
        <v>1383.8</v>
      </c>
      <c r="F184" s="6">
        <v>702.88</v>
      </c>
      <c r="G184" s="6">
        <v>114.39</v>
      </c>
    </row>
    <row r="185" spans="2:21" ht="15.5" x14ac:dyDescent="0.35">
      <c r="C185" t="s">
        <v>72</v>
      </c>
      <c r="D185" s="6">
        <v>86.55</v>
      </c>
      <c r="E185" s="6">
        <v>170.94</v>
      </c>
      <c r="F185" s="6">
        <v>106.29</v>
      </c>
      <c r="G185" s="6">
        <v>17.010000000000002</v>
      </c>
    </row>
    <row r="186" spans="2:21" ht="15.5" x14ac:dyDescent="0.35">
      <c r="C186" t="s">
        <v>220</v>
      </c>
      <c r="D186" s="5">
        <v>287860000000</v>
      </c>
      <c r="E186" s="5">
        <v>272860000000</v>
      </c>
      <c r="F186" s="5">
        <v>285770000000</v>
      </c>
      <c r="G186" s="5">
        <v>233250000000</v>
      </c>
    </row>
    <row r="187" spans="2:21" ht="15.5" x14ac:dyDescent="0.35">
      <c r="C187" t="s">
        <v>221</v>
      </c>
      <c r="D187" s="6">
        <v>3.9199999999999999E-2</v>
      </c>
      <c r="E187" s="6">
        <v>2.9100000000000001E-2</v>
      </c>
      <c r="F187" s="6">
        <v>3.3500000000000002E-2</v>
      </c>
      <c r="G187" s="6">
        <v>3.1200000000000002E-2</v>
      </c>
    </row>
    <row r="188" spans="2:21" ht="15.5" x14ac:dyDescent="0.35">
      <c r="C188" t="s">
        <v>222</v>
      </c>
      <c r="D188" s="6">
        <v>6.7900000000000002E-2</v>
      </c>
      <c r="E188" s="6">
        <v>4.9100000000000005E-2</v>
      </c>
      <c r="F188" s="6">
        <v>5.9299999999999999E-2</v>
      </c>
      <c r="G188" s="6">
        <v>6.5000000000000002E-2</v>
      </c>
    </row>
    <row r="189" spans="2:21" ht="15.5" x14ac:dyDescent="0.35">
      <c r="C189" t="s">
        <v>223</v>
      </c>
      <c r="D189" s="6">
        <v>5.5199999999999999E-2</v>
      </c>
      <c r="E189" s="6">
        <v>5.21E-2</v>
      </c>
      <c r="F189" s="6">
        <v>5.91E-2</v>
      </c>
      <c r="G189" s="6">
        <v>4.99E-2</v>
      </c>
    </row>
    <row r="190" spans="2:21" ht="15.5" x14ac:dyDescent="0.35">
      <c r="C190" t="s">
        <v>224</v>
      </c>
      <c r="D190" s="6">
        <v>14.32</v>
      </c>
      <c r="E190" s="6">
        <v>11.4</v>
      </c>
      <c r="F190" s="6">
        <v>9.7799999999999994</v>
      </c>
      <c r="G190" s="6">
        <v>6.61</v>
      </c>
    </row>
    <row r="191" spans="2:21" ht="15.5" x14ac:dyDescent="0.35">
      <c r="C191" t="s">
        <v>225</v>
      </c>
      <c r="D191" s="5">
        <v>3242000000000</v>
      </c>
      <c r="E191" s="5">
        <v>3398000000000</v>
      </c>
      <c r="F191" s="5">
        <v>3125000000000</v>
      </c>
      <c r="G191" s="5">
        <v>2452000000000</v>
      </c>
    </row>
    <row r="192" spans="2:21" ht="15.5" x14ac:dyDescent="0.35">
      <c r="C192" t="s">
        <v>226</v>
      </c>
      <c r="D192" s="6">
        <v>34.08</v>
      </c>
      <c r="E192" s="6">
        <v>67.89</v>
      </c>
      <c r="F192" s="6">
        <v>41.58</v>
      </c>
      <c r="G192" s="6">
        <v>7.44</v>
      </c>
    </row>
    <row r="193" spans="3:21" ht="15.5" x14ac:dyDescent="0.35">
      <c r="C193" t="s">
        <v>227</v>
      </c>
      <c r="D193" s="6">
        <v>55.01</v>
      </c>
      <c r="E193" s="6">
        <v>57.89</v>
      </c>
      <c r="F193" s="6">
        <v>52.91</v>
      </c>
      <c r="G193" s="6">
        <v>40.57</v>
      </c>
    </row>
    <row r="194" spans="3:21" ht="15.5" x14ac:dyDescent="0.35">
      <c r="C194" t="s">
        <v>228</v>
      </c>
      <c r="D194" s="6">
        <v>37.159999999999997</v>
      </c>
      <c r="E194" s="6">
        <v>73.650000000000006</v>
      </c>
      <c r="F194" s="6">
        <v>45.45</v>
      </c>
      <c r="G194" s="6">
        <v>8.3699999999999992</v>
      </c>
    </row>
    <row r="195" spans="3:21" ht="15.5" x14ac:dyDescent="0.35">
      <c r="C195" t="s">
        <v>229</v>
      </c>
      <c r="D195" s="6">
        <v>50.46</v>
      </c>
      <c r="E195" s="6">
        <v>53.36</v>
      </c>
      <c r="F195" s="6">
        <v>48.4</v>
      </c>
      <c r="G195" s="6">
        <v>36.090000000000003</v>
      </c>
    </row>
    <row r="196" spans="3:21" ht="15.5" x14ac:dyDescent="0.35">
      <c r="C196" t="s">
        <v>230</v>
      </c>
      <c r="D196" s="5">
        <v>152000000000</v>
      </c>
      <c r="E196" s="5">
        <v>155000000000</v>
      </c>
      <c r="F196" s="5">
        <v>162000000000</v>
      </c>
      <c r="G196" s="5">
        <v>203000000000</v>
      </c>
    </row>
    <row r="197" spans="3:21" ht="15.5" x14ac:dyDescent="0.35">
      <c r="C197" t="s">
        <v>231</v>
      </c>
      <c r="D197" s="5">
        <v>353000000000</v>
      </c>
      <c r="E197" s="5">
        <v>435000000000</v>
      </c>
      <c r="F197" s="5">
        <v>459000000000</v>
      </c>
      <c r="G197" s="5">
        <v>687000000000</v>
      </c>
    </row>
    <row r="198" spans="3:21" ht="15.5" x14ac:dyDescent="0.35">
      <c r="C198" t="s">
        <v>232</v>
      </c>
      <c r="D198" s="5">
        <v>2985000000000</v>
      </c>
      <c r="E198" s="5">
        <v>3142000000000</v>
      </c>
      <c r="F198" s="5">
        <v>2871000000000</v>
      </c>
      <c r="G198" s="5">
        <v>2202000000000</v>
      </c>
    </row>
    <row r="199" spans="3:21" ht="15.5" x14ac:dyDescent="0.35">
      <c r="C199" t="s">
        <v>23</v>
      </c>
      <c r="D199" s="5">
        <v>505000000000</v>
      </c>
      <c r="E199" s="5">
        <v>590000000000</v>
      </c>
      <c r="F199" s="5">
        <v>621000000000</v>
      </c>
      <c r="G199" s="5">
        <v>890000000000</v>
      </c>
    </row>
    <row r="200" spans="3:21" ht="15.5" x14ac:dyDescent="0.35">
      <c r="C200" t="s">
        <v>20</v>
      </c>
      <c r="D200" s="5">
        <v>55000000000</v>
      </c>
      <c r="E200" s="5">
        <v>-121000000000</v>
      </c>
      <c r="F200" s="5">
        <v>-56000000000</v>
      </c>
      <c r="G200" s="5">
        <v>598000000000</v>
      </c>
    </row>
    <row r="201" spans="3:21" ht="15.5" x14ac:dyDescent="0.35">
      <c r="C201" t="s">
        <v>233</v>
      </c>
      <c r="D201" s="5">
        <v>1736000000000</v>
      </c>
      <c r="E201" s="5">
        <v>1905000000000</v>
      </c>
      <c r="F201" s="5">
        <v>1834000000000</v>
      </c>
      <c r="G201" s="5">
        <v>1414000000000</v>
      </c>
    </row>
    <row r="202" spans="3:21" ht="15.5" x14ac:dyDescent="0.35">
      <c r="C202" t="s">
        <v>234</v>
      </c>
      <c r="D202" s="5">
        <v>172000000000</v>
      </c>
      <c r="E202" s="5">
        <v>150000000000</v>
      </c>
      <c r="F202" s="5">
        <v>232000000000</v>
      </c>
      <c r="G202" s="5">
        <v>166000000000</v>
      </c>
    </row>
    <row r="203" spans="3:21" ht="15.5" x14ac:dyDescent="0.35">
      <c r="C203" t="s">
        <v>235</v>
      </c>
      <c r="D203" s="5">
        <v>-74000000000</v>
      </c>
      <c r="E203" s="5">
        <v>-47000000000</v>
      </c>
      <c r="F203" s="5">
        <v>-37000000000</v>
      </c>
      <c r="G203" s="5">
        <v>-29000000000</v>
      </c>
    </row>
    <row r="204" spans="3:21" ht="15.5" x14ac:dyDescent="0.35">
      <c r="C204" t="s">
        <v>12</v>
      </c>
      <c r="D204" s="5">
        <v>97000000000</v>
      </c>
      <c r="E204" s="5">
        <v>102000000000</v>
      </c>
      <c r="F204" s="5">
        <v>195000000000</v>
      </c>
      <c r="G204" s="5">
        <v>137000000000</v>
      </c>
    </row>
    <row r="205" spans="3:21" ht="15.5" x14ac:dyDescent="0.35">
      <c r="C205" t="s">
        <v>15</v>
      </c>
      <c r="D205" s="6">
        <v>1.79</v>
      </c>
      <c r="E205" s="6">
        <v>1.89</v>
      </c>
      <c r="F205" s="6">
        <v>3.59</v>
      </c>
      <c r="G205" s="6">
        <v>2.5299999999999998</v>
      </c>
    </row>
    <row r="206" spans="3:21" ht="15.5" x14ac:dyDescent="0.35">
      <c r="C206" t="s">
        <v>57</v>
      </c>
      <c r="I206" s="6">
        <v>11.43</v>
      </c>
      <c r="J206" s="6">
        <v>9.94</v>
      </c>
      <c r="K206" s="6">
        <v>8.25</v>
      </c>
      <c r="L206" s="6">
        <v>62.31</v>
      </c>
      <c r="M206" s="6">
        <v>39.74</v>
      </c>
      <c r="N206" s="6">
        <v>25.87</v>
      </c>
      <c r="O206" s="6">
        <v>21.45</v>
      </c>
      <c r="P206" s="6">
        <v>17.88</v>
      </c>
      <c r="Q206" s="6">
        <v>18.05</v>
      </c>
      <c r="R206" s="6">
        <v>21.22</v>
      </c>
      <c r="S206" s="6">
        <v>158.88</v>
      </c>
      <c r="T206" s="6">
        <v>365.16</v>
      </c>
      <c r="U206" s="6">
        <v>294.19</v>
      </c>
    </row>
    <row r="207" spans="3:21" ht="15.5" x14ac:dyDescent="0.35">
      <c r="C207" t="s">
        <v>71</v>
      </c>
      <c r="I207" s="6">
        <v>343.83</v>
      </c>
      <c r="J207" s="6">
        <v>37.22</v>
      </c>
      <c r="K207" s="6">
        <v>47.03</v>
      </c>
      <c r="L207" s="6">
        <v>56.49</v>
      </c>
      <c r="M207" s="6">
        <v>64.17</v>
      </c>
      <c r="N207" s="6">
        <v>51.22</v>
      </c>
      <c r="O207" s="6">
        <v>48.95</v>
      </c>
      <c r="P207" s="6">
        <v>52.57</v>
      </c>
      <c r="Q207" s="6">
        <v>60.39</v>
      </c>
      <c r="R207" s="6">
        <v>48.3</v>
      </c>
      <c r="S207" s="6">
        <v>58.22</v>
      </c>
      <c r="T207" s="6">
        <v>13.97</v>
      </c>
      <c r="U207" s="5">
        <v>0</v>
      </c>
    </row>
    <row r="208" spans="3:21" ht="15.5" x14ac:dyDescent="0.35">
      <c r="C208" t="s">
        <v>74</v>
      </c>
      <c r="I208" s="6">
        <v>49.93</v>
      </c>
      <c r="J208" s="6">
        <v>5.18</v>
      </c>
      <c r="K208" s="6">
        <v>5.8</v>
      </c>
      <c r="L208" s="6">
        <v>6.18</v>
      </c>
      <c r="M208" s="6">
        <v>5.53</v>
      </c>
      <c r="N208" s="6">
        <v>3.56</v>
      </c>
      <c r="O208" s="6">
        <v>3.39</v>
      </c>
      <c r="P208" s="6">
        <v>3.26</v>
      </c>
      <c r="Q208" s="6">
        <v>4.42</v>
      </c>
      <c r="R208" s="6">
        <v>4.3600000000000003</v>
      </c>
      <c r="S208" s="6">
        <v>3.9</v>
      </c>
      <c r="T208" s="6">
        <v>1.74</v>
      </c>
      <c r="U208" s="5">
        <v>0</v>
      </c>
    </row>
    <row r="209" spans="3:21" ht="15.5" x14ac:dyDescent="0.35">
      <c r="C209" t="s">
        <v>236</v>
      </c>
      <c r="I209" s="6">
        <v>1032099999999.9999</v>
      </c>
      <c r="J209" s="5">
        <v>949180000000</v>
      </c>
      <c r="K209" s="5">
        <v>772960000000</v>
      </c>
      <c r="L209" s="5">
        <v>555650000000</v>
      </c>
      <c r="M209" s="5">
        <v>406530000000</v>
      </c>
      <c r="N209" s="5">
        <v>317500000000</v>
      </c>
      <c r="O209" s="5">
        <v>285270000000</v>
      </c>
      <c r="P209" s="5">
        <v>219940000000</v>
      </c>
    </row>
    <row r="210" spans="3:21" ht="15.5" x14ac:dyDescent="0.35">
      <c r="C210" t="s">
        <v>237</v>
      </c>
      <c r="I210" s="6">
        <v>0.1168</v>
      </c>
      <c r="J210" s="6">
        <v>0.1207</v>
      </c>
      <c r="K210" s="6">
        <v>0.1091</v>
      </c>
      <c r="L210" s="6">
        <v>8.9499999999999996E-2</v>
      </c>
      <c r="M210" s="6">
        <v>6.7199999999999996E-2</v>
      </c>
      <c r="N210" s="6">
        <v>4.6399999999999997E-2</v>
      </c>
      <c r="O210" s="6">
        <v>4.1500000000000002E-2</v>
      </c>
      <c r="P210" s="6">
        <v>3.6499999999999998E-2</v>
      </c>
      <c r="Q210" s="6">
        <v>3.7999999999999999E-2</v>
      </c>
      <c r="R210" s="6">
        <v>4.5100000000000001E-2</v>
      </c>
      <c r="S210" s="6">
        <v>4.58E-2</v>
      </c>
      <c r="T210" s="6">
        <v>0.1016</v>
      </c>
      <c r="U210" s="6">
        <v>8.6500000000000007E-2</v>
      </c>
    </row>
    <row r="211" spans="3:21" ht="15.5" x14ac:dyDescent="0.35">
      <c r="C211" t="s">
        <v>238</v>
      </c>
      <c r="I211" s="6">
        <v>0.19739999999999999</v>
      </c>
      <c r="J211" s="6">
        <v>0.28470000000000001</v>
      </c>
      <c r="K211" s="6">
        <v>0.19699999999999998</v>
      </c>
      <c r="L211" s="6">
        <v>0.15310000000000001</v>
      </c>
      <c r="M211" s="6">
        <v>0.13009999999999999</v>
      </c>
      <c r="N211" s="6">
        <v>0.1003</v>
      </c>
      <c r="O211" s="6">
        <v>8.8000000000000009E-2</v>
      </c>
      <c r="P211" s="6">
        <v>7.7499999999999999E-2</v>
      </c>
      <c r="Q211" s="6">
        <v>8.3100000000000007E-2</v>
      </c>
      <c r="R211" s="6">
        <v>0.1048</v>
      </c>
      <c r="S211" s="6">
        <v>8.7100000000000011E-2</v>
      </c>
      <c r="T211" s="6">
        <v>0.2147</v>
      </c>
      <c r="U211" s="6">
        <v>0.2072</v>
      </c>
    </row>
    <row r="212" spans="3:21" ht="15.5" x14ac:dyDescent="0.35">
      <c r="C212" t="s">
        <v>239</v>
      </c>
      <c r="I212" s="6">
        <v>0.21280000000000002</v>
      </c>
      <c r="J212" s="6">
        <v>0.2311</v>
      </c>
      <c r="K212" s="6">
        <v>0.22010000000000002</v>
      </c>
      <c r="L212" s="6">
        <v>0.18129999999999999</v>
      </c>
      <c r="M212" s="6">
        <v>0.14449999999999999</v>
      </c>
      <c r="N212" s="6">
        <v>0.1157</v>
      </c>
      <c r="O212" s="6">
        <v>0.1065</v>
      </c>
      <c r="P212" s="6">
        <v>7.9299999999999995E-2</v>
      </c>
      <c r="Q212" s="6">
        <v>8.1500000000000003E-2</v>
      </c>
      <c r="R212" s="6">
        <v>0.13250000000000001</v>
      </c>
      <c r="S212" s="6">
        <v>0.17469999999999999</v>
      </c>
      <c r="T212" s="6">
        <v>0.35350000000000004</v>
      </c>
      <c r="U212" s="6">
        <v>0.58860000000000001</v>
      </c>
    </row>
    <row r="213" spans="3:21" ht="15.5" x14ac:dyDescent="0.35">
      <c r="C213" t="s">
        <v>240</v>
      </c>
      <c r="I213" s="6">
        <v>8.6</v>
      </c>
      <c r="J213" s="6">
        <v>9.8000000000000007</v>
      </c>
      <c r="K213" s="6">
        <v>10.26</v>
      </c>
      <c r="L213" s="6">
        <v>9.61</v>
      </c>
      <c r="M213" s="6">
        <v>6.25</v>
      </c>
      <c r="N213" s="6">
        <v>3.58</v>
      </c>
      <c r="O213" s="6">
        <v>3.04</v>
      </c>
      <c r="P213" s="6">
        <v>2.19</v>
      </c>
      <c r="Q213" s="6">
        <v>2.08</v>
      </c>
      <c r="R213" s="6">
        <v>4.7300000000000004</v>
      </c>
      <c r="S213" s="5">
        <v>5</v>
      </c>
      <c r="T213" s="6">
        <v>11.5</v>
      </c>
      <c r="U213" s="6">
        <v>10.78</v>
      </c>
    </row>
    <row r="214" spans="3:21" ht="15.5" x14ac:dyDescent="0.35">
      <c r="C214" t="s">
        <v>68</v>
      </c>
      <c r="I214" s="6">
        <v>67.89</v>
      </c>
      <c r="J214" s="6">
        <v>10.6</v>
      </c>
      <c r="K214" s="6">
        <v>9.26</v>
      </c>
      <c r="L214" s="6">
        <v>8.65</v>
      </c>
      <c r="M214" s="6">
        <v>8.35</v>
      </c>
      <c r="N214" s="6">
        <v>5.13</v>
      </c>
      <c r="O214" s="6">
        <v>4.3099999999999996</v>
      </c>
      <c r="P214" s="6">
        <v>4.07</v>
      </c>
      <c r="Q214" s="6">
        <v>5.0199999999999996</v>
      </c>
      <c r="R214" s="6">
        <v>5.0599999999999996</v>
      </c>
      <c r="S214" s="6">
        <v>5.07</v>
      </c>
      <c r="T214" s="5">
        <v>3</v>
      </c>
      <c r="U214" s="5">
        <v>0</v>
      </c>
    </row>
    <row r="215" spans="3:21" ht="15.5" x14ac:dyDescent="0.35">
      <c r="C215" t="s">
        <v>65</v>
      </c>
      <c r="I215" s="6">
        <v>57.89</v>
      </c>
      <c r="J215" s="6">
        <v>34.909999999999997</v>
      </c>
      <c r="K215" s="6">
        <v>41.89</v>
      </c>
      <c r="L215" s="5">
        <v>407</v>
      </c>
      <c r="M215" s="6">
        <v>305.52</v>
      </c>
      <c r="N215" s="6">
        <v>258.07</v>
      </c>
      <c r="O215" s="6">
        <v>243.68</v>
      </c>
      <c r="P215" s="6">
        <v>230.85</v>
      </c>
      <c r="Q215" s="6">
        <v>217.22</v>
      </c>
      <c r="R215" s="6">
        <v>202.5</v>
      </c>
      <c r="S215" s="6">
        <v>1824.78</v>
      </c>
      <c r="T215" s="6">
        <v>1700.8</v>
      </c>
      <c r="U215" s="6">
        <v>1420.13</v>
      </c>
    </row>
    <row r="216" spans="3:21" ht="15.5" x14ac:dyDescent="0.35">
      <c r="C216" t="s">
        <v>241</v>
      </c>
      <c r="I216" s="6">
        <v>73.650000000000006</v>
      </c>
      <c r="J216" s="6">
        <v>12.08</v>
      </c>
      <c r="K216" s="6">
        <v>10.35</v>
      </c>
      <c r="L216" s="6">
        <v>9.67</v>
      </c>
      <c r="M216" s="6">
        <v>9.66</v>
      </c>
      <c r="N216" s="6">
        <v>6.02</v>
      </c>
      <c r="O216" s="6">
        <v>5.08</v>
      </c>
      <c r="P216" s="6">
        <v>4.72</v>
      </c>
      <c r="Q216" s="6">
        <v>5.78</v>
      </c>
      <c r="R216" s="6">
        <v>5.72</v>
      </c>
      <c r="S216" s="6">
        <v>5.85</v>
      </c>
      <c r="T216" s="6">
        <v>3.36</v>
      </c>
      <c r="U216" s="5">
        <v>0</v>
      </c>
    </row>
    <row r="217" spans="3:21" ht="15.5" x14ac:dyDescent="0.35">
      <c r="C217" t="s">
        <v>242</v>
      </c>
      <c r="I217" s="6">
        <v>53.36</v>
      </c>
      <c r="J217" s="6">
        <v>30.62</v>
      </c>
      <c r="K217" s="6">
        <v>37.5</v>
      </c>
      <c r="L217" s="6">
        <v>363.94</v>
      </c>
      <c r="M217" s="6">
        <v>263.89999999999998</v>
      </c>
      <c r="N217" s="6">
        <v>220.27</v>
      </c>
      <c r="O217" s="6">
        <v>206.64</v>
      </c>
      <c r="P217" s="6">
        <v>198.95</v>
      </c>
      <c r="Q217" s="6">
        <v>188.57</v>
      </c>
      <c r="R217" s="6">
        <v>179.15</v>
      </c>
      <c r="S217" s="6">
        <v>1581.83</v>
      </c>
      <c r="T217" s="6">
        <v>1518.96</v>
      </c>
      <c r="U217" s="6">
        <v>1377.18</v>
      </c>
    </row>
    <row r="218" spans="3:21" ht="15.5" x14ac:dyDescent="0.35">
      <c r="C218" t="s">
        <v>243</v>
      </c>
      <c r="I218" s="5">
        <v>155000000000</v>
      </c>
      <c r="J218" s="5">
        <v>256000000000</v>
      </c>
      <c r="K218" s="5">
        <v>170000000000</v>
      </c>
      <c r="L218" s="5">
        <v>190000000000</v>
      </c>
      <c r="M218" s="5">
        <v>208000000000</v>
      </c>
      <c r="N218" s="5">
        <v>319000000000</v>
      </c>
      <c r="O218" s="5">
        <v>291000000000</v>
      </c>
      <c r="P218" s="5">
        <v>196000000000</v>
      </c>
      <c r="Q218" s="5">
        <v>180000000000</v>
      </c>
      <c r="R218" s="5">
        <v>159000000000</v>
      </c>
      <c r="S218" s="5">
        <v>253000000000</v>
      </c>
      <c r="T218" s="5">
        <v>340000000000</v>
      </c>
      <c r="U218" s="5">
        <v>327000000000</v>
      </c>
    </row>
    <row r="219" spans="3:21" ht="15.5" x14ac:dyDescent="0.35">
      <c r="C219" t="s">
        <v>244</v>
      </c>
      <c r="I219" s="5">
        <v>435000000000</v>
      </c>
      <c r="J219" s="5">
        <v>767000000000</v>
      </c>
      <c r="K219" s="5">
        <v>208000000000</v>
      </c>
      <c r="L219" s="5">
        <v>335000000000</v>
      </c>
      <c r="M219" s="5">
        <v>380000000000</v>
      </c>
      <c r="N219" s="5">
        <v>410000000000</v>
      </c>
      <c r="O219" s="5">
        <v>464000000000</v>
      </c>
      <c r="P219" s="5">
        <v>532000000000</v>
      </c>
      <c r="Q219" s="5">
        <v>544000000000</v>
      </c>
      <c r="R219" s="5">
        <v>618000000000</v>
      </c>
      <c r="S219" s="5">
        <v>101000000000</v>
      </c>
      <c r="T219" s="5">
        <v>122000000000</v>
      </c>
      <c r="U219" s="5">
        <v>132000000000</v>
      </c>
    </row>
    <row r="220" spans="3:21" ht="15.5" x14ac:dyDescent="0.35">
      <c r="C220" t="s">
        <v>25</v>
      </c>
      <c r="I220" s="5">
        <v>590000000000</v>
      </c>
      <c r="J220" s="5">
        <v>1022000000000</v>
      </c>
      <c r="K220" s="5">
        <v>378000000000</v>
      </c>
      <c r="L220" s="5">
        <v>525000000000</v>
      </c>
      <c r="M220" s="5">
        <v>588000000000</v>
      </c>
      <c r="N220" s="5">
        <v>730000000000</v>
      </c>
      <c r="O220" s="5">
        <v>755000000000</v>
      </c>
      <c r="P220" s="5">
        <v>728000000000</v>
      </c>
      <c r="Q220" s="5">
        <v>724000000000</v>
      </c>
      <c r="R220" s="5">
        <v>777000000000</v>
      </c>
      <c r="S220" s="5">
        <v>355000000000</v>
      </c>
      <c r="T220" s="5">
        <v>462000000000</v>
      </c>
      <c r="U220" s="5">
        <v>459000000000</v>
      </c>
    </row>
    <row r="221" spans="3:21" ht="15.5" x14ac:dyDescent="0.35">
      <c r="C221" t="s">
        <v>22</v>
      </c>
      <c r="I221" s="5">
        <v>-121000000000</v>
      </c>
      <c r="J221" s="5">
        <v>733000000000</v>
      </c>
      <c r="K221" s="5">
        <v>91000000000</v>
      </c>
      <c r="L221" s="5">
        <v>321000000000</v>
      </c>
      <c r="M221" s="5">
        <v>459000000000</v>
      </c>
      <c r="N221" s="5">
        <v>492000000000</v>
      </c>
      <c r="O221" s="5">
        <v>536000000000</v>
      </c>
      <c r="P221" s="5">
        <v>447000000000</v>
      </c>
      <c r="Q221" s="5">
        <v>369000000000</v>
      </c>
      <c r="R221" s="5">
        <v>255000000000</v>
      </c>
      <c r="S221" s="5">
        <v>233000000000</v>
      </c>
      <c r="T221" s="5">
        <v>70000000000</v>
      </c>
      <c r="U221" s="5">
        <v>89000000000</v>
      </c>
    </row>
    <row r="222" spans="3:21" ht="15.5" x14ac:dyDescent="0.35">
      <c r="C222" t="s">
        <v>245</v>
      </c>
      <c r="I222" s="5">
        <v>1905000000000</v>
      </c>
      <c r="J222" s="5">
        <v>1349000000000</v>
      </c>
      <c r="K222" s="5">
        <v>1316000000000</v>
      </c>
      <c r="L222" s="5">
        <v>1038000000000</v>
      </c>
      <c r="M222" s="5">
        <v>744000000000</v>
      </c>
      <c r="N222" s="5">
        <v>654000000000</v>
      </c>
      <c r="O222" s="5">
        <v>696000000000</v>
      </c>
      <c r="P222" s="5">
        <v>878000000000</v>
      </c>
      <c r="Q222" s="5">
        <v>868000000000</v>
      </c>
      <c r="R222" s="5">
        <v>927000000000</v>
      </c>
      <c r="S222" s="5">
        <v>502000000000</v>
      </c>
      <c r="T222" s="5">
        <v>627000000000</v>
      </c>
      <c r="U222" s="5">
        <v>454000000000</v>
      </c>
    </row>
    <row r="223" spans="3:21" ht="15.5" x14ac:dyDescent="0.35">
      <c r="C223" t="s">
        <v>246</v>
      </c>
      <c r="I223" s="5">
        <v>707000000000</v>
      </c>
      <c r="J223" s="5">
        <v>504000000000</v>
      </c>
      <c r="K223" s="5">
        <v>631000000000</v>
      </c>
      <c r="L223" s="5">
        <v>229000000000</v>
      </c>
      <c r="M223" s="5">
        <v>245000000000</v>
      </c>
      <c r="N223" s="5">
        <v>227000000000</v>
      </c>
      <c r="O223" s="5">
        <v>137000000000</v>
      </c>
      <c r="P223" s="5">
        <v>43000000000</v>
      </c>
      <c r="Q223" s="5">
        <v>21000000000</v>
      </c>
      <c r="R223" s="5">
        <v>165000000000</v>
      </c>
      <c r="S223" s="5">
        <v>117000000000</v>
      </c>
      <c r="T223" s="5">
        <v>98000000000</v>
      </c>
      <c r="U223" s="5">
        <v>181000000000</v>
      </c>
    </row>
    <row r="224" spans="3:21" ht="15.5" x14ac:dyDescent="0.35">
      <c r="C224" t="s">
        <v>247</v>
      </c>
      <c r="I224" s="5">
        <v>-137000000000</v>
      </c>
      <c r="J224" s="5">
        <v>-283000000000</v>
      </c>
      <c r="K224" s="5">
        <v>-343000000000</v>
      </c>
      <c r="L224" s="5">
        <v>-213000000000</v>
      </c>
      <c r="M224" s="5">
        <v>-150000000000</v>
      </c>
      <c r="N224" s="5">
        <v>-131000000000</v>
      </c>
      <c r="O224" s="5">
        <v>-175000000000</v>
      </c>
      <c r="P224" s="5">
        <v>-103000000000</v>
      </c>
      <c r="Q224" s="5">
        <v>-97000000000</v>
      </c>
      <c r="R224" s="5">
        <v>-213000000000</v>
      </c>
      <c r="S224" s="5">
        <v>-299000000000</v>
      </c>
      <c r="T224" s="5">
        <v>-197000000000</v>
      </c>
      <c r="U224" s="5">
        <v>-102000000000</v>
      </c>
    </row>
    <row r="225" spans="2:21" ht="15.5" x14ac:dyDescent="0.35">
      <c r="C225" t="s">
        <v>14</v>
      </c>
      <c r="I225" s="5">
        <v>570000000000</v>
      </c>
      <c r="J225" s="5">
        <v>220000000000</v>
      </c>
      <c r="K225" s="5">
        <v>287000000000</v>
      </c>
      <c r="L225" s="5">
        <v>16000000000</v>
      </c>
      <c r="M225" s="5">
        <v>95000000000</v>
      </c>
      <c r="N225" s="5">
        <v>96000000000</v>
      </c>
      <c r="O225" s="5">
        <v>-38000000000</v>
      </c>
      <c r="P225" s="5">
        <v>-60000000000</v>
      </c>
      <c r="Q225" s="5">
        <v>-76000000000</v>
      </c>
      <c r="R225" s="5">
        <v>-48000000000</v>
      </c>
      <c r="S225" s="5">
        <v>-182000000000</v>
      </c>
      <c r="T225" s="5">
        <v>-99000000000</v>
      </c>
      <c r="U225" s="5">
        <v>79000000000</v>
      </c>
    </row>
    <row r="226" spans="2:21" ht="15.5" x14ac:dyDescent="0.35">
      <c r="C226" t="s">
        <v>16</v>
      </c>
      <c r="I226" s="6">
        <v>10.51</v>
      </c>
      <c r="J226" s="6">
        <v>4.0599999999999996</v>
      </c>
      <c r="K226" s="6">
        <v>5.29</v>
      </c>
      <c r="L226" s="6">
        <v>3.16</v>
      </c>
      <c r="M226" s="6">
        <v>19.72</v>
      </c>
      <c r="N226" s="6">
        <v>19.940000000000001</v>
      </c>
      <c r="O226" s="6">
        <v>-7.96</v>
      </c>
      <c r="P226" s="6">
        <v>-12.33</v>
      </c>
      <c r="Q226" s="6">
        <v>-15.75</v>
      </c>
      <c r="R226" s="6">
        <v>-10.02</v>
      </c>
      <c r="S226" s="6">
        <v>-375.64</v>
      </c>
      <c r="T226" s="6">
        <v>-205.69</v>
      </c>
      <c r="U226" s="5">
        <v>163</v>
      </c>
    </row>
    <row r="228" spans="2:21" ht="15.5" x14ac:dyDescent="0.35">
      <c r="B228" t="s">
        <v>248</v>
      </c>
      <c r="C228" t="s">
        <v>249</v>
      </c>
      <c r="D228" s="5">
        <v>203000000000</v>
      </c>
      <c r="E228" s="5">
        <v>154000000000</v>
      </c>
      <c r="F228" s="5">
        <v>170000000000</v>
      </c>
      <c r="G228" s="5">
        <v>143000000000</v>
      </c>
      <c r="H228" s="5">
        <v>810000000000</v>
      </c>
      <c r="I228" s="5">
        <v>620000000000</v>
      </c>
      <c r="J228" s="5">
        <v>539000000000</v>
      </c>
      <c r="K228" s="5">
        <v>448000000000</v>
      </c>
      <c r="L228" s="5">
        <v>307000000000</v>
      </c>
      <c r="M228" s="5">
        <v>192000000000</v>
      </c>
      <c r="N228" s="5">
        <v>125000000000</v>
      </c>
      <c r="O228" s="5">
        <v>104000000000</v>
      </c>
      <c r="P228" s="5">
        <v>86000000000</v>
      </c>
      <c r="Q228" s="5">
        <v>87000000000</v>
      </c>
    </row>
    <row r="229" spans="2:21" ht="15.5" x14ac:dyDescent="0.35">
      <c r="C229" t="s">
        <v>250</v>
      </c>
      <c r="H229" s="5">
        <v>670000000000</v>
      </c>
      <c r="I229" s="5">
        <v>620000000000</v>
      </c>
      <c r="J229" s="5">
        <v>539000000000</v>
      </c>
      <c r="K229" s="5">
        <v>448000000000</v>
      </c>
      <c r="L229" s="5">
        <v>307000000000</v>
      </c>
      <c r="M229" s="5">
        <v>192000000000</v>
      </c>
      <c r="N229" s="5">
        <v>125000000000</v>
      </c>
      <c r="O229" s="5">
        <v>104000000000</v>
      </c>
      <c r="P229" s="5">
        <v>86000000000</v>
      </c>
      <c r="Q229" s="5">
        <v>87000000000</v>
      </c>
    </row>
    <row r="230" spans="2:21" ht="15.5" x14ac:dyDescent="0.35">
      <c r="C230" t="s">
        <v>441</v>
      </c>
      <c r="K230" s="6">
        <v>4.5</v>
      </c>
      <c r="L230" s="5">
        <v>3</v>
      </c>
      <c r="M230" s="5">
        <v>2</v>
      </c>
      <c r="N230" s="6">
        <v>1.45</v>
      </c>
      <c r="P230" s="6">
        <v>0.91</v>
      </c>
      <c r="Q230" s="6">
        <v>0.73</v>
      </c>
    </row>
    <row r="231" spans="2:21" ht="15.5" x14ac:dyDescent="0.35">
      <c r="C231" t="s">
        <v>76</v>
      </c>
      <c r="I231" s="6">
        <v>0.45779999999999998</v>
      </c>
      <c r="K231" s="6">
        <v>0.55179999999999996</v>
      </c>
      <c r="L231" s="6">
        <v>0.52959999999999996</v>
      </c>
      <c r="M231" s="6">
        <v>0.56509999999999994</v>
      </c>
      <c r="N231" s="6">
        <v>0.63119999999999998</v>
      </c>
      <c r="P231" s="6">
        <v>0.57069999999999999</v>
      </c>
      <c r="Q231" s="6">
        <v>0.45229999999999998</v>
      </c>
    </row>
    <row r="232" spans="2:21" ht="15.5" x14ac:dyDescent="0.35">
      <c r="C232" t="s">
        <v>442</v>
      </c>
      <c r="I232" s="6">
        <v>1.3100000000000001E-2</v>
      </c>
      <c r="K232" s="6">
        <v>1.3100000000000001E-2</v>
      </c>
      <c r="L232" s="6">
        <v>8.5000000000000006E-3</v>
      </c>
      <c r="M232" s="6">
        <v>6.4000000000000003E-3</v>
      </c>
      <c r="N232" s="6">
        <v>8.8000000000000005E-3</v>
      </c>
      <c r="P232" s="6">
        <v>1.0500000000000001E-2</v>
      </c>
      <c r="Q232" s="6">
        <v>8.0000000000000002E-3</v>
      </c>
    </row>
    <row r="233" spans="2:21" ht="15.5" x14ac:dyDescent="0.35">
      <c r="C233" t="s">
        <v>56</v>
      </c>
      <c r="D233" s="6">
        <v>3.69</v>
      </c>
      <c r="E233" s="6">
        <v>2.81</v>
      </c>
      <c r="F233" s="6">
        <v>3.1</v>
      </c>
      <c r="G233" s="6">
        <v>2.61</v>
      </c>
      <c r="H233" s="6">
        <v>14.76</v>
      </c>
      <c r="I233" s="6">
        <v>11.29</v>
      </c>
      <c r="J233" s="6">
        <v>9.82</v>
      </c>
      <c r="K233" s="6">
        <v>8.16</v>
      </c>
      <c r="L233" s="6">
        <v>5.6</v>
      </c>
      <c r="M233" s="6">
        <v>3.5</v>
      </c>
      <c r="N233" s="6">
        <v>2.2799999999999998</v>
      </c>
      <c r="O233" s="6">
        <v>1.89</v>
      </c>
      <c r="P233" s="6">
        <v>1.57</v>
      </c>
      <c r="Q233" s="6">
        <v>1.59</v>
      </c>
    </row>
    <row r="234" spans="2:21" ht="15.5" x14ac:dyDescent="0.35">
      <c r="C234" t="s">
        <v>251</v>
      </c>
      <c r="H234" s="6">
        <v>12.21</v>
      </c>
      <c r="I234" s="6">
        <v>11.29</v>
      </c>
      <c r="J234" s="6">
        <v>9.82</v>
      </c>
      <c r="K234" s="6">
        <v>8.16</v>
      </c>
      <c r="L234" s="6">
        <v>5.6</v>
      </c>
      <c r="M234" s="6">
        <v>3.5</v>
      </c>
      <c r="N234" s="6">
        <v>2.2799999999999998</v>
      </c>
      <c r="O234" s="6">
        <v>1.89</v>
      </c>
      <c r="P234" s="6">
        <v>1.57</v>
      </c>
      <c r="Q234" s="6">
        <v>1.59</v>
      </c>
    </row>
    <row r="235" spans="2:21" ht="15.5" x14ac:dyDescent="0.35">
      <c r="C235" t="s">
        <v>78</v>
      </c>
      <c r="K235" s="6">
        <v>4.5</v>
      </c>
      <c r="L235" s="5">
        <v>3</v>
      </c>
      <c r="M235" s="5">
        <v>2</v>
      </c>
      <c r="N235" s="6">
        <v>1.45</v>
      </c>
      <c r="P235" s="6">
        <v>0.91</v>
      </c>
      <c r="Q235" s="6">
        <v>0.73</v>
      </c>
    </row>
    <row r="236" spans="2:21" ht="15.5" x14ac:dyDescent="0.35">
      <c r="C236" t="s">
        <v>443</v>
      </c>
      <c r="I236" s="6">
        <v>0.45779999999999998</v>
      </c>
      <c r="K236" s="6">
        <v>0.55179999999999996</v>
      </c>
      <c r="L236" s="6">
        <v>0.52959999999999996</v>
      </c>
      <c r="M236" s="6">
        <v>0.56509999999999994</v>
      </c>
      <c r="N236" s="6">
        <v>0.63119999999999998</v>
      </c>
      <c r="P236" s="6">
        <v>0.57069999999999999</v>
      </c>
      <c r="Q236" s="6">
        <v>0.45229999999999998</v>
      </c>
    </row>
    <row r="237" spans="2:21" ht="15.5" x14ac:dyDescent="0.35">
      <c r="C237" t="s">
        <v>444</v>
      </c>
      <c r="I237" s="6">
        <v>1.3100000000000001E-2</v>
      </c>
      <c r="K237" s="6">
        <v>1.3100000000000001E-2</v>
      </c>
      <c r="L237" s="6">
        <v>8.5000000000000006E-3</v>
      </c>
      <c r="M237" s="6">
        <v>6.4000000000000003E-3</v>
      </c>
      <c r="N237" s="6">
        <v>8.8000000000000005E-3</v>
      </c>
      <c r="P237" s="6">
        <v>1.0500000000000001E-2</v>
      </c>
      <c r="Q237" s="6">
        <v>8.0000000000000002E-3</v>
      </c>
    </row>
    <row r="238" spans="2:21" ht="15.5" x14ac:dyDescent="0.35">
      <c r="C238" t="s">
        <v>252</v>
      </c>
      <c r="D238" s="5">
        <v>1176000000000</v>
      </c>
      <c r="E238" s="5">
        <v>1248000000000</v>
      </c>
      <c r="F238" s="5">
        <v>1123000000000</v>
      </c>
      <c r="G238" s="5">
        <v>963000000000</v>
      </c>
      <c r="H238" s="5">
        <v>4702000000000</v>
      </c>
      <c r="I238" s="5">
        <v>4271000000000</v>
      </c>
      <c r="J238" s="5">
        <v>3878000000000</v>
      </c>
      <c r="K238" s="5">
        <v>3631000000000</v>
      </c>
      <c r="L238" s="5">
        <v>2809000000000</v>
      </c>
      <c r="M238" s="5">
        <v>2227000000000</v>
      </c>
      <c r="N238" s="5">
        <v>1798000000000</v>
      </c>
      <c r="O238" s="5">
        <v>1496000000000</v>
      </c>
      <c r="P238" s="5">
        <v>1395000000000</v>
      </c>
      <c r="Q238" s="5">
        <v>1193000000000</v>
      </c>
    </row>
    <row r="239" spans="2:21" ht="15.5" x14ac:dyDescent="0.35">
      <c r="C239" t="s">
        <v>253</v>
      </c>
      <c r="H239" s="5">
        <v>4510000000000</v>
      </c>
      <c r="I239" s="5">
        <v>4271000000000</v>
      </c>
      <c r="J239" s="5">
        <v>3878000000000</v>
      </c>
      <c r="K239" s="5">
        <v>3631000000000</v>
      </c>
      <c r="L239" s="5">
        <v>2809000000000</v>
      </c>
      <c r="M239" s="5">
        <v>2227000000000</v>
      </c>
      <c r="N239" s="5">
        <v>1798000000000</v>
      </c>
      <c r="O239" s="5">
        <v>1496000000000</v>
      </c>
      <c r="P239" s="5">
        <v>1395000000000</v>
      </c>
      <c r="Q239" s="5">
        <v>1193000000000</v>
      </c>
    </row>
    <row r="240" spans="2:21" ht="15.5" x14ac:dyDescent="0.35">
      <c r="C240" t="s">
        <v>445</v>
      </c>
      <c r="K240" s="6">
        <v>4.5</v>
      </c>
      <c r="L240" s="5">
        <v>3</v>
      </c>
      <c r="M240" s="5">
        <v>2</v>
      </c>
      <c r="N240" s="6">
        <v>1.45</v>
      </c>
      <c r="P240" s="6">
        <v>0.91</v>
      </c>
      <c r="Q240" s="6">
        <v>0.73</v>
      </c>
    </row>
    <row r="241" spans="3:17" ht="15.5" x14ac:dyDescent="0.35">
      <c r="C241" t="s">
        <v>446</v>
      </c>
      <c r="I241" s="6">
        <v>0.45779999999999998</v>
      </c>
      <c r="K241" s="6">
        <v>0.55179999999999996</v>
      </c>
      <c r="L241" s="6">
        <v>0.52959999999999996</v>
      </c>
      <c r="M241" s="6">
        <v>0.56509999999999994</v>
      </c>
      <c r="N241" s="6">
        <v>0.63119999999999998</v>
      </c>
      <c r="P241" s="6">
        <v>0.57069999999999999</v>
      </c>
      <c r="Q241" s="6">
        <v>0.45229999999999998</v>
      </c>
    </row>
    <row r="242" spans="3:17" ht="15.5" x14ac:dyDescent="0.35">
      <c r="C242" t="s">
        <v>447</v>
      </c>
      <c r="I242" s="6">
        <v>1.3100000000000001E-2</v>
      </c>
      <c r="K242" s="6">
        <v>1.3100000000000001E-2</v>
      </c>
      <c r="L242" s="6">
        <v>8.5000000000000006E-3</v>
      </c>
      <c r="M242" s="6">
        <v>6.4000000000000003E-3</v>
      </c>
      <c r="N242" s="6">
        <v>8.8000000000000005E-3</v>
      </c>
      <c r="P242" s="6">
        <v>1.0500000000000001E-2</v>
      </c>
      <c r="Q242" s="6">
        <v>8.0000000000000002E-3</v>
      </c>
    </row>
    <row r="243" spans="3:17" ht="15.5" x14ac:dyDescent="0.35">
      <c r="C243" t="s">
        <v>254</v>
      </c>
      <c r="I243" s="6">
        <v>107.05</v>
      </c>
    </row>
    <row r="244" spans="3:17" ht="15.5" x14ac:dyDescent="0.35">
      <c r="C244" t="s">
        <v>255</v>
      </c>
      <c r="I244" s="6">
        <v>129.44</v>
      </c>
    </row>
    <row r="245" spans="3:17" ht="15.5" x14ac:dyDescent="0.35">
      <c r="C245" t="s">
        <v>256</v>
      </c>
      <c r="I245" s="6">
        <v>7.49</v>
      </c>
    </row>
    <row r="246" spans="3:17" ht="15.5" x14ac:dyDescent="0.35">
      <c r="C246" t="s">
        <v>257</v>
      </c>
      <c r="I246" s="6">
        <v>7.7000000000000002E-3</v>
      </c>
    </row>
    <row r="247" spans="3:17" ht="15.5" x14ac:dyDescent="0.35">
      <c r="C247" t="s">
        <v>258</v>
      </c>
      <c r="I247" s="6">
        <v>19.239999999999998</v>
      </c>
    </row>
    <row r="248" spans="3:17" ht="15.5" x14ac:dyDescent="0.35">
      <c r="C248" t="s">
        <v>259</v>
      </c>
      <c r="I248" s="6">
        <v>29.06</v>
      </c>
    </row>
    <row r="249" spans="3:17" ht="15.5" x14ac:dyDescent="0.35">
      <c r="C249" t="s">
        <v>260</v>
      </c>
      <c r="I249" s="6">
        <v>120.63</v>
      </c>
    </row>
    <row r="250" spans="3:17" ht="15.5" x14ac:dyDescent="0.35">
      <c r="C250" t="s">
        <v>261</v>
      </c>
      <c r="I250" s="6">
        <v>163.24</v>
      </c>
    </row>
    <row r="251" spans="3:17" ht="15.5" x14ac:dyDescent="0.35">
      <c r="C251" t="s">
        <v>262</v>
      </c>
      <c r="I251" s="6">
        <v>116.23</v>
      </c>
    </row>
    <row r="252" spans="3:17" ht="15.5" x14ac:dyDescent="0.35">
      <c r="C252" t="s">
        <v>263</v>
      </c>
      <c r="I252" s="5">
        <v>81</v>
      </c>
    </row>
    <row r="253" spans="3:17" ht="15.5" x14ac:dyDescent="0.35">
      <c r="C253" t="s">
        <v>264</v>
      </c>
      <c r="I253" s="6">
        <v>8.77</v>
      </c>
    </row>
    <row r="254" spans="3:17" ht="15.5" x14ac:dyDescent="0.35">
      <c r="C254" t="s">
        <v>265</v>
      </c>
      <c r="I254" s="6">
        <v>-3.05</v>
      </c>
    </row>
    <row r="255" spans="3:17" ht="15.5" x14ac:dyDescent="0.35">
      <c r="C255" t="s">
        <v>266</v>
      </c>
      <c r="I255" s="6">
        <v>12.21</v>
      </c>
    </row>
    <row r="256" spans="3:17" ht="15.5" x14ac:dyDescent="0.35">
      <c r="C256" t="s">
        <v>267</v>
      </c>
      <c r="I256" s="6">
        <v>14.76</v>
      </c>
    </row>
    <row r="257" spans="3:9" ht="15.5" x14ac:dyDescent="0.35">
      <c r="C257" t="s">
        <v>268</v>
      </c>
      <c r="I257" s="6">
        <v>82.14</v>
      </c>
    </row>
    <row r="258" spans="3:9" ht="15.5" x14ac:dyDescent="0.35">
      <c r="C258" t="s">
        <v>269</v>
      </c>
      <c r="D258" s="6">
        <v>8.1999999999999993</v>
      </c>
    </row>
    <row r="259" spans="3:9" ht="15.5" x14ac:dyDescent="0.35">
      <c r="C259" t="s">
        <v>270</v>
      </c>
      <c r="I259" s="6">
        <v>54.37</v>
      </c>
    </row>
    <row r="260" spans="3:9" ht="15.5" x14ac:dyDescent="0.35">
      <c r="C260" t="s">
        <v>271</v>
      </c>
      <c r="I260" s="6">
        <v>9.68</v>
      </c>
    </row>
    <row r="261" spans="3:9" ht="15.5" x14ac:dyDescent="0.35">
      <c r="C261" t="s">
        <v>272</v>
      </c>
      <c r="D261" s="6">
        <v>2.85</v>
      </c>
    </row>
    <row r="262" spans="3:9" ht="15.5" x14ac:dyDescent="0.35">
      <c r="C262" t="s">
        <v>273</v>
      </c>
      <c r="D262" s="6">
        <v>1.5</v>
      </c>
    </row>
    <row r="263" spans="3:9" ht="15.5" x14ac:dyDescent="0.35">
      <c r="C263" t="s">
        <v>274</v>
      </c>
      <c r="D263" s="6">
        <v>0.17</v>
      </c>
    </row>
    <row r="264" spans="3:9" ht="15.5" x14ac:dyDescent="0.35">
      <c r="C264" t="s">
        <v>275</v>
      </c>
      <c r="D264" s="6">
        <v>0.12</v>
      </c>
    </row>
    <row r="265" spans="3:9" ht="15.5" x14ac:dyDescent="0.35">
      <c r="C265" t="s">
        <v>276</v>
      </c>
      <c r="D265" s="6">
        <v>0.56999999999999995</v>
      </c>
    </row>
    <row r="266" spans="3:9" ht="15.5" x14ac:dyDescent="0.35">
      <c r="C266" t="s">
        <v>277</v>
      </c>
      <c r="D266" s="6">
        <v>0.1</v>
      </c>
    </row>
    <row r="267" spans="3:9" ht="15.5" x14ac:dyDescent="0.35">
      <c r="C267" t="s">
        <v>278</v>
      </c>
      <c r="D267" s="6">
        <v>1.73</v>
      </c>
    </row>
    <row r="268" spans="3:9" ht="15.5" x14ac:dyDescent="0.35">
      <c r="C268" t="s">
        <v>279</v>
      </c>
      <c r="I268" s="6">
        <v>9.9700000000000006</v>
      </c>
    </row>
    <row r="269" spans="3:9" ht="15.5" x14ac:dyDescent="0.35">
      <c r="C269" t="s">
        <v>12</v>
      </c>
      <c r="D269" s="5">
        <v>97000000000</v>
      </c>
    </row>
    <row r="270" spans="3:9" ht="15.5" x14ac:dyDescent="0.35">
      <c r="C270" t="s">
        <v>280</v>
      </c>
      <c r="I270" s="6">
        <v>6.94</v>
      </c>
    </row>
    <row r="271" spans="3:9" ht="15.5" x14ac:dyDescent="0.35">
      <c r="C271" t="s">
        <v>281</v>
      </c>
      <c r="I271" s="6">
        <v>0.12960000000000002</v>
      </c>
    </row>
    <row r="272" spans="3:9" ht="15.5" x14ac:dyDescent="0.35">
      <c r="C272" t="s">
        <v>282</v>
      </c>
      <c r="I272" s="6">
        <v>0.22450000000000001</v>
      </c>
    </row>
    <row r="273" spans="3:9" ht="15.5" x14ac:dyDescent="0.35">
      <c r="C273" t="s">
        <v>283</v>
      </c>
      <c r="I273" s="6">
        <v>0.20660000000000001</v>
      </c>
    </row>
    <row r="274" spans="3:9" ht="15.5" x14ac:dyDescent="0.35">
      <c r="C274" t="s">
        <v>284</v>
      </c>
      <c r="I274" s="6">
        <v>0.18100000000000002</v>
      </c>
    </row>
    <row r="275" spans="3:9" ht="15.5" x14ac:dyDescent="0.35">
      <c r="C275" t="s">
        <v>285</v>
      </c>
      <c r="D275" s="6">
        <v>59.31</v>
      </c>
    </row>
    <row r="276" spans="3:9" ht="15.5" x14ac:dyDescent="0.35">
      <c r="C276" t="s">
        <v>286</v>
      </c>
      <c r="D276" s="6">
        <v>167.6</v>
      </c>
    </row>
    <row r="277" spans="3:9" ht="15.5" x14ac:dyDescent="0.35">
      <c r="C277" t="s">
        <v>287</v>
      </c>
      <c r="D277" s="6">
        <v>46.43</v>
      </c>
    </row>
    <row r="278" spans="3:9" ht="15.5" x14ac:dyDescent="0.35">
      <c r="C278" t="s">
        <v>288</v>
      </c>
      <c r="D278" s="6">
        <v>180.48</v>
      </c>
    </row>
    <row r="279" spans="3:9" ht="15.5" x14ac:dyDescent="0.35">
      <c r="C279" t="s">
        <v>289</v>
      </c>
      <c r="D279" s="6">
        <v>1.53</v>
      </c>
    </row>
    <row r="280" spans="3:9" ht="15.5" x14ac:dyDescent="0.35">
      <c r="C280" t="s">
        <v>290</v>
      </c>
      <c r="I280" s="6">
        <v>0.86</v>
      </c>
    </row>
    <row r="281" spans="3:9" ht="15.5" x14ac:dyDescent="0.35">
      <c r="C281" t="s">
        <v>291</v>
      </c>
      <c r="I281" s="6">
        <v>2.13</v>
      </c>
    </row>
    <row r="282" spans="3:9" ht="15.5" x14ac:dyDescent="0.35">
      <c r="C282" t="s">
        <v>52</v>
      </c>
      <c r="I282" s="5">
        <v>86753000000000</v>
      </c>
    </row>
    <row r="283" spans="3:9" ht="15.5" x14ac:dyDescent="0.35">
      <c r="C283" t="s">
        <v>292</v>
      </c>
      <c r="I283" s="5">
        <v>87064000000000</v>
      </c>
    </row>
    <row r="284" spans="3:9" ht="15.5" x14ac:dyDescent="0.35">
      <c r="C284" t="s">
        <v>293</v>
      </c>
      <c r="I284" s="5">
        <v>54910000000</v>
      </c>
    </row>
    <row r="285" spans="3:9" ht="15.5" x14ac:dyDescent="0.35">
      <c r="C285" t="s">
        <v>294</v>
      </c>
      <c r="I285" s="6">
        <v>0.23850000000000002</v>
      </c>
    </row>
    <row r="286" spans="3:9" ht="15.5" x14ac:dyDescent="0.35">
      <c r="C286" t="s">
        <v>295</v>
      </c>
      <c r="D286" s="6">
        <v>0.41200000000000003</v>
      </c>
    </row>
    <row r="287" spans="3:9" ht="15.5" x14ac:dyDescent="0.35">
      <c r="C287" t="s">
        <v>296</v>
      </c>
      <c r="D287" s="6">
        <v>0.20199999999999999</v>
      </c>
    </row>
    <row r="288" spans="3:9" ht="15.5" x14ac:dyDescent="0.35">
      <c r="C288" t="s">
        <v>297</v>
      </c>
      <c r="D288" s="6">
        <v>0.17230000000000001</v>
      </c>
    </row>
    <row r="289" spans="3:9" ht="15.5" x14ac:dyDescent="0.35">
      <c r="C289" t="s">
        <v>298</v>
      </c>
      <c r="D289" s="6">
        <v>0.25429999999999997</v>
      </c>
    </row>
    <row r="290" spans="3:9" ht="15.5" x14ac:dyDescent="0.35">
      <c r="C290" t="s">
        <v>299</v>
      </c>
      <c r="D290" s="6">
        <v>0.30230000000000001</v>
      </c>
    </row>
    <row r="291" spans="3:9" ht="15.5" x14ac:dyDescent="0.35">
      <c r="C291" t="s">
        <v>300</v>
      </c>
      <c r="D291" s="6">
        <v>0.32899999999999996</v>
      </c>
    </row>
    <row r="292" spans="3:9" ht="15.5" x14ac:dyDescent="0.35">
      <c r="C292" t="s">
        <v>365</v>
      </c>
      <c r="I292" s="6">
        <v>4.5</v>
      </c>
    </row>
    <row r="293" spans="3:9" ht="15.5" x14ac:dyDescent="0.35">
      <c r="C293" t="s">
        <v>366</v>
      </c>
      <c r="I293" t="s">
        <v>758</v>
      </c>
    </row>
    <row r="294" spans="3:9" ht="15.5" x14ac:dyDescent="0.35">
      <c r="C294" t="s">
        <v>301</v>
      </c>
      <c r="I294" s="5">
        <v>8</v>
      </c>
    </row>
    <row r="295" spans="3:9" ht="15.5" x14ac:dyDescent="0.35">
      <c r="C295" t="s">
        <v>584</v>
      </c>
      <c r="I295" s="6">
        <v>0.63</v>
      </c>
    </row>
    <row r="296" spans="3:9" ht="15.5" x14ac:dyDescent="0.35">
      <c r="C296" t="s">
        <v>302</v>
      </c>
      <c r="I296" s="6">
        <v>0.92</v>
      </c>
    </row>
    <row r="297" spans="3:9" ht="15.5" x14ac:dyDescent="0.35">
      <c r="C297" t="s">
        <v>303</v>
      </c>
      <c r="I297" s="6">
        <v>0.98</v>
      </c>
    </row>
    <row r="298" spans="3:9" ht="15.5" x14ac:dyDescent="0.35">
      <c r="C298" t="s">
        <v>304</v>
      </c>
      <c r="I298" s="6">
        <v>0.08</v>
      </c>
    </row>
    <row r="299" spans="3:9" ht="15.5" x14ac:dyDescent="0.35">
      <c r="C299" t="s">
        <v>305</v>
      </c>
      <c r="I299" s="6">
        <v>0.46</v>
      </c>
    </row>
    <row r="300" spans="3:9" ht="15.5" x14ac:dyDescent="0.35">
      <c r="C300" t="s">
        <v>306</v>
      </c>
      <c r="I300" s="6">
        <v>0.09</v>
      </c>
    </row>
    <row r="301" spans="3:9" ht="15.5" x14ac:dyDescent="0.35">
      <c r="C301" t="s">
        <v>307</v>
      </c>
      <c r="I301" s="6">
        <v>0.02</v>
      </c>
    </row>
    <row r="302" spans="3:9" ht="15.5" x14ac:dyDescent="0.35">
      <c r="C302" t="s">
        <v>308</v>
      </c>
      <c r="I302" s="6">
        <v>0.22</v>
      </c>
    </row>
    <row r="303" spans="3:9" ht="15.5" x14ac:dyDescent="0.35">
      <c r="C303" t="s">
        <v>309</v>
      </c>
      <c r="I303" s="5">
        <v>4510000000000</v>
      </c>
    </row>
    <row r="304" spans="3:9" ht="15.5" x14ac:dyDescent="0.35">
      <c r="C304" t="s">
        <v>310</v>
      </c>
      <c r="I304" s="5">
        <v>1801000000000</v>
      </c>
    </row>
    <row r="305" spans="3:9" ht="15.5" x14ac:dyDescent="0.35">
      <c r="C305" t="s">
        <v>311</v>
      </c>
      <c r="I305" s="5">
        <v>1080000000000</v>
      </c>
    </row>
    <row r="306" spans="3:9" ht="15.5" x14ac:dyDescent="0.35">
      <c r="C306" t="s">
        <v>312</v>
      </c>
      <c r="I306" s="5">
        <v>670000000000</v>
      </c>
    </row>
    <row r="307" spans="3:9" ht="15.5" x14ac:dyDescent="0.35">
      <c r="C307" t="s">
        <v>313</v>
      </c>
      <c r="D307" s="5">
        <v>450000000000</v>
      </c>
    </row>
    <row r="308" spans="3:9" ht="15.5" x14ac:dyDescent="0.35">
      <c r="C308" t="s">
        <v>314</v>
      </c>
      <c r="D308" s="5">
        <v>5173000000000</v>
      </c>
    </row>
    <row r="309" spans="3:9" ht="15.5" x14ac:dyDescent="0.35">
      <c r="C309" t="s">
        <v>315</v>
      </c>
      <c r="D309" s="5">
        <v>1707000000000</v>
      </c>
    </row>
    <row r="310" spans="3:9" ht="15.5" x14ac:dyDescent="0.35">
      <c r="C310" t="s">
        <v>233</v>
      </c>
      <c r="D310" s="5">
        <v>1736000000000</v>
      </c>
    </row>
    <row r="311" spans="3:9" ht="15.5" x14ac:dyDescent="0.35">
      <c r="C311" t="s">
        <v>232</v>
      </c>
      <c r="I311" s="5">
        <v>2985000000000</v>
      </c>
    </row>
    <row r="312" spans="3:9" ht="15.5" x14ac:dyDescent="0.35">
      <c r="C312" t="s">
        <v>231</v>
      </c>
      <c r="D312" s="5">
        <v>353000000000</v>
      </c>
    </row>
    <row r="313" spans="3:9" ht="15.5" x14ac:dyDescent="0.35">
      <c r="C313" t="s">
        <v>230</v>
      </c>
      <c r="D313" s="5">
        <v>152000000000</v>
      </c>
    </row>
    <row r="314" spans="3:9" ht="15.5" x14ac:dyDescent="0.35">
      <c r="C314" t="s">
        <v>23</v>
      </c>
      <c r="D314" s="5">
        <v>505000000000</v>
      </c>
    </row>
    <row r="315" spans="3:9" ht="15.5" x14ac:dyDescent="0.35">
      <c r="C315" t="s">
        <v>20</v>
      </c>
      <c r="D315" s="5">
        <v>55000000000</v>
      </c>
    </row>
    <row r="316" spans="3:9" ht="15.5" x14ac:dyDescent="0.35">
      <c r="C316" t="s">
        <v>316</v>
      </c>
      <c r="I316" s="5">
        <v>3242000000000</v>
      </c>
    </row>
    <row r="317" spans="3:9" ht="15.5" x14ac:dyDescent="0.35">
      <c r="C317" t="s">
        <v>317</v>
      </c>
      <c r="I317" s="5">
        <v>719000000000</v>
      </c>
    </row>
    <row r="318" spans="3:9" ht="15.5" x14ac:dyDescent="0.35">
      <c r="C318" t="s">
        <v>318</v>
      </c>
      <c r="I318" s="5">
        <v>-185000000000</v>
      </c>
    </row>
    <row r="319" spans="3:9" ht="15.5" x14ac:dyDescent="0.35">
      <c r="C319" t="s">
        <v>319</v>
      </c>
      <c r="I319" s="5">
        <v>-319000000000</v>
      </c>
    </row>
    <row r="320" spans="3:9" ht="15.5" x14ac:dyDescent="0.35">
      <c r="C320" t="s">
        <v>320</v>
      </c>
      <c r="I320" s="5">
        <v>-188000000000</v>
      </c>
    </row>
    <row r="321" spans="3:9" ht="15.5" x14ac:dyDescent="0.35">
      <c r="C321" t="s">
        <v>321</v>
      </c>
      <c r="I321" s="5">
        <v>531000000000</v>
      </c>
    </row>
  </sheetData>
  <pageMargins left="0.7" right="0.7" top="0.75" bottom="0.75" header="0.3" footer="0.3"/>
  <ignoredErrors>
    <ignoredError sqref="A1:U32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759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760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vm="135">
        <f t="shared" ca="1" si="0"/>
        <v>580</v>
      </c>
      <c r="L2" s="2" vm="136">
        <f t="shared" ca="1" si="0"/>
        <v>1150</v>
      </c>
      <c r="M2" s="2" vm="137">
        <f t="shared" ca="1" si="0"/>
        <v>2230</v>
      </c>
      <c r="N2" s="2" vm="138">
        <f t="shared" ca="1" si="0"/>
        <v>4030</v>
      </c>
      <c r="O2" s="2" vm="95">
        <f t="shared" ca="1" si="0"/>
        <v>870</v>
      </c>
      <c r="P2" s="2" vm="139">
        <f t="shared" ca="1" si="0"/>
        <v>6500</v>
      </c>
      <c r="Q2" s="2" vm="140">
        <f t="shared" ca="1" si="0"/>
        <v>5900</v>
      </c>
      <c r="R2" s="2" vm="141">
        <f t="shared" ca="1" si="0"/>
        <v>4680</v>
      </c>
      <c r="S2" s="2" vm="142">
        <f t="shared" ca="1" si="0"/>
        <v>168</v>
      </c>
      <c r="T2" s="2" vm="143">
        <f t="shared" ca="1" si="0"/>
        <v>355</v>
      </c>
      <c r="U2" s="2" vm="144">
        <f t="shared" ca="1" si="0"/>
        <v>153</v>
      </c>
      <c r="V2" s="2" vm="71">
        <f t="shared" ca="1" si="0"/>
        <v>330</v>
      </c>
      <c r="W2" s="2" vm="145">
        <f t="shared" ca="1" si="0"/>
        <v>163</v>
      </c>
      <c r="X2" s="2" vm="146">
        <f t="shared" ca="1" si="0"/>
        <v>80</v>
      </c>
      <c r="Y2" s="2" vm="147">
        <f t="shared" ca="1" si="0"/>
        <v>83</v>
      </c>
      <c r="Z2" s="2" vm="3">
        <f t="shared" ca="1" si="0"/>
        <v>50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17815306636</v>
      </c>
      <c r="H4" s="2">
        <f>IFERROR(SUM(D4:G4)*(4/MAX(1,COUNT(D4:G4))),"")</f>
        <v>71261226544</v>
      </c>
      <c r="I4" s="2">
        <f t="shared" ref="I4:Z4" si="1">IFERROR(INDEX(I51:I500,MATCH($C$4,$C$51:$C$500,0)),"")</f>
        <v>151550541801</v>
      </c>
      <c r="J4" s="2">
        <f t="shared" si="1"/>
        <v>210379673780</v>
      </c>
      <c r="K4" s="2">
        <f t="shared" si="1"/>
        <v>523599087434</v>
      </c>
      <c r="L4" s="2">
        <f t="shared" si="1"/>
        <v>1144108230742</v>
      </c>
      <c r="M4" s="2">
        <f t="shared" si="1"/>
        <v>2901986532879</v>
      </c>
      <c r="N4" s="2">
        <f t="shared" si="1"/>
        <v>1715587654399</v>
      </c>
      <c r="O4" s="2">
        <f t="shared" si="1"/>
        <v>1359175249655</v>
      </c>
      <c r="P4" s="2">
        <f t="shared" si="1"/>
        <v>1592979941258</v>
      </c>
      <c r="Q4" s="2">
        <f t="shared" si="1"/>
        <v>1631317499096</v>
      </c>
      <c r="R4" s="2">
        <f t="shared" si="1"/>
        <v>1674702722328</v>
      </c>
      <c r="S4" s="2">
        <f t="shared" si="1"/>
        <v>1621898667657</v>
      </c>
      <c r="T4" s="2">
        <f t="shared" si="1"/>
        <v>1381436578115</v>
      </c>
      <c r="U4" s="2">
        <f t="shared" si="1"/>
        <v>1337498191710</v>
      </c>
      <c r="V4" s="2">
        <f t="shared" si="1"/>
        <v>1156050256720</v>
      </c>
      <c r="W4" s="2">
        <f t="shared" si="1"/>
        <v>1203466970652</v>
      </c>
      <c r="X4" s="2">
        <f t="shared" si="1"/>
        <v>1047918156470</v>
      </c>
      <c r="Y4" s="2">
        <f t="shared" si="1"/>
        <v>1125055390936</v>
      </c>
      <c r="Z4" s="2">
        <f t="shared" si="1"/>
        <v>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49101768477</v>
      </c>
      <c r="H5" s="2">
        <f>IFERROR(SUM(D5:G5)*(4/MAX(1,COUNT(D5:G5))),"")</f>
        <v>196407073908</v>
      </c>
      <c r="I5" s="2">
        <f t="shared" ref="I5:Z5" si="2">IFERROR(INDEX(I51:I500,MATCH($C$5,$C$51:$C$500,0)),"")</f>
        <v>-77989296702</v>
      </c>
      <c r="J5" s="2">
        <f t="shared" si="2"/>
        <v>-338652612178</v>
      </c>
      <c r="K5" s="2">
        <f t="shared" si="2"/>
        <v>-725862838340</v>
      </c>
      <c r="L5" s="2">
        <f t="shared" si="2"/>
        <v>-421936655868</v>
      </c>
      <c r="M5" s="2">
        <f t="shared" si="2"/>
        <v>-23823529212</v>
      </c>
      <c r="N5" s="2">
        <f t="shared" si="2"/>
        <v>-3632394862</v>
      </c>
      <c r="O5" s="2">
        <f t="shared" si="2"/>
        <v>8287472496</v>
      </c>
      <c r="P5" s="2">
        <f t="shared" si="2"/>
        <v>-29762464376</v>
      </c>
      <c r="Q5" s="2">
        <f t="shared" si="2"/>
        <v>-49345360107</v>
      </c>
      <c r="R5" s="2">
        <f t="shared" si="2"/>
        <v>-22970738198</v>
      </c>
      <c r="S5" s="2">
        <f t="shared" si="2"/>
        <v>5008085646</v>
      </c>
      <c r="T5" s="2">
        <f t="shared" si="2"/>
        <v>1166073487</v>
      </c>
      <c r="U5" s="2">
        <f t="shared" si="2"/>
        <v>-54222344142</v>
      </c>
      <c r="V5" s="2">
        <f t="shared" si="2"/>
        <v>42384956906</v>
      </c>
      <c r="W5" s="2">
        <f t="shared" si="2"/>
        <v>36969834074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-706942612402</v>
      </c>
      <c r="H6" s="2">
        <f>IFERROR(INDEX(D6:G6,COUNT(D6:G6)),"")</f>
        <v>-706942612402</v>
      </c>
      <c r="I6" s="2">
        <f t="shared" ref="I6:Z6" si="3">IFERROR(INDEX(I51:I500,MATCH($C$6,$C$51:$C$500,0)),"")</f>
        <v>-706942612402</v>
      </c>
      <c r="J6" s="2">
        <f t="shared" si="3"/>
        <v>-1144041808773</v>
      </c>
      <c r="K6" s="2">
        <f t="shared" si="3"/>
        <v>-804152258266</v>
      </c>
      <c r="L6" s="2">
        <f t="shared" si="3"/>
        <v>86348511713</v>
      </c>
      <c r="M6" s="2">
        <f t="shared" si="3"/>
        <v>508309909506</v>
      </c>
      <c r="N6" s="2">
        <f t="shared" si="3"/>
        <v>430326476519</v>
      </c>
      <c r="O6" s="2">
        <f t="shared" si="3"/>
        <v>504935327036</v>
      </c>
      <c r="P6" s="2">
        <f t="shared" si="3"/>
        <v>496646859858</v>
      </c>
      <c r="Q6" s="2">
        <f t="shared" si="3"/>
        <v>526409897704</v>
      </c>
      <c r="R6" s="2">
        <f t="shared" si="3"/>
        <v>575757080631</v>
      </c>
      <c r="S6" s="2">
        <f t="shared" si="3"/>
        <v>592708896744</v>
      </c>
      <c r="T6" s="2">
        <f t="shared" si="3"/>
        <v>591963192495</v>
      </c>
      <c r="U6" s="2">
        <f t="shared" si="3"/>
        <v>590793367889</v>
      </c>
      <c r="V6" s="2">
        <f t="shared" si="3"/>
        <v>650102176989</v>
      </c>
      <c r="W6" s="2">
        <f t="shared" si="3"/>
        <v>609193834668</v>
      </c>
      <c r="X6" s="2">
        <f t="shared" si="3"/>
        <v>311268183245</v>
      </c>
      <c r="Y6" s="2">
        <f t="shared" si="3"/>
        <v>298721515887</v>
      </c>
      <c r="Z6" s="2">
        <f t="shared" si="3"/>
        <v>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3.1</v>
      </c>
      <c r="H7" s="3">
        <f>IFERROR(INDEX(D7:G7,COUNT(D7:G7)),"")</f>
        <v>3.1</v>
      </c>
      <c r="I7" s="3">
        <f t="shared" ref="I7:Z7" si="4">IFERROR(INDEX(I51:I500,MATCH($C$7,$C$51:$C$500,0))/1000000000,"")</f>
        <v>3.1</v>
      </c>
      <c r="J7" s="3">
        <f t="shared" si="4"/>
        <v>3.1</v>
      </c>
      <c r="K7" s="3">
        <f t="shared" si="4"/>
        <v>3.1</v>
      </c>
      <c r="L7" s="3">
        <f t="shared" si="4"/>
        <v>3.1</v>
      </c>
      <c r="M7" s="3">
        <f t="shared" si="4"/>
        <v>3.1</v>
      </c>
      <c r="N7" s="3">
        <f t="shared" si="4"/>
        <v>3.1</v>
      </c>
      <c r="O7" s="3">
        <f t="shared" si="4"/>
        <v>3.1</v>
      </c>
      <c r="P7" s="3">
        <f t="shared" si="4"/>
        <v>3.1</v>
      </c>
      <c r="Q7" s="3">
        <f t="shared" si="4"/>
        <v>3.1</v>
      </c>
      <c r="R7" s="3">
        <f t="shared" si="4"/>
        <v>3.1</v>
      </c>
      <c r="S7" s="3">
        <f t="shared" si="4"/>
        <v>3.1</v>
      </c>
      <c r="T7" s="3">
        <f t="shared" si="4"/>
        <v>3.1</v>
      </c>
      <c r="U7" s="3">
        <f t="shared" si="4"/>
        <v>3.1</v>
      </c>
      <c r="V7" s="3">
        <f t="shared" si="4"/>
        <v>3.1</v>
      </c>
      <c r="W7" s="3">
        <f t="shared" si="4"/>
        <v>3.1</v>
      </c>
      <c r="X7" s="3">
        <f t="shared" si="4"/>
        <v>3.1</v>
      </c>
      <c r="Y7" s="3">
        <f t="shared" si="4"/>
        <v>3.1</v>
      </c>
      <c r="Z7" s="3">
        <f t="shared" si="4"/>
        <v>3.1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-31000000000</v>
      </c>
      <c r="H8" s="2">
        <f>IFERROR(INDEX(D8:G8,COUNT(D8:G8)),"")</f>
        <v>-31000000000</v>
      </c>
      <c r="I8" s="2">
        <f t="shared" ref="I8:Z8" si="5">IFERROR(INDEX(I51:I500,MATCH($C$8,$C$51:$C$500,0)),"")</f>
        <v>-210000000000</v>
      </c>
      <c r="J8" s="2">
        <f t="shared" si="5"/>
        <v>-22000000000</v>
      </c>
      <c r="K8" s="2">
        <f t="shared" si="5"/>
        <v>-199000000000</v>
      </c>
      <c r="L8" s="2">
        <f t="shared" si="5"/>
        <v>-126000000000</v>
      </c>
      <c r="M8" s="2">
        <f t="shared" si="5"/>
        <v>71000000000</v>
      </c>
      <c r="N8" s="2">
        <f t="shared" si="5"/>
        <v>33000000000</v>
      </c>
      <c r="O8" s="2">
        <f t="shared" si="5"/>
        <v>18000000000</v>
      </c>
      <c r="P8" s="2">
        <f t="shared" si="5"/>
        <v>-117000000000</v>
      </c>
      <c r="Q8" s="2">
        <f t="shared" si="5"/>
        <v>52000000000</v>
      </c>
      <c r="R8" s="2">
        <f t="shared" si="5"/>
        <v>-378000000000</v>
      </c>
      <c r="S8" s="2">
        <f t="shared" si="5"/>
        <v>111000000000</v>
      </c>
      <c r="T8" s="2">
        <f t="shared" si="5"/>
        <v>93000000000</v>
      </c>
      <c r="U8" s="2">
        <f t="shared" si="5"/>
        <v>-178000000000</v>
      </c>
      <c r="V8" s="2">
        <f t="shared" si="5"/>
        <v>-48000000000</v>
      </c>
      <c r="W8" s="2">
        <f t="shared" si="5"/>
        <v>25000000000</v>
      </c>
      <c r="X8" s="2">
        <f t="shared" si="5"/>
        <v>18000000000</v>
      </c>
      <c r="Y8" s="2">
        <f t="shared" si="5"/>
        <v>19000000000</v>
      </c>
      <c r="Z8" s="2">
        <f t="shared" si="5"/>
        <v>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-9.8800000000000008</v>
      </c>
      <c r="H9" s="3">
        <f>IFERROR(INDEX(D9:G9,COUNT(D9:G9)),"")</f>
        <v>-9.8800000000000008</v>
      </c>
      <c r="I9" s="3">
        <f t="shared" ref="I9:Z9" si="6">IFERROR(INDEX(I51:I500,MATCH($C$9,$C$51:$C$500,0)),"")</f>
        <v>-67.75</v>
      </c>
      <c r="J9" s="3">
        <f t="shared" si="6"/>
        <v>-7.01</v>
      </c>
      <c r="K9" s="3">
        <f t="shared" si="6"/>
        <v>-64.17</v>
      </c>
      <c r="L9" s="3">
        <f t="shared" si="6"/>
        <v>-40.67</v>
      </c>
      <c r="M9" s="3">
        <f t="shared" si="6"/>
        <v>23.07</v>
      </c>
      <c r="N9" s="3">
        <f t="shared" si="6"/>
        <v>10.57</v>
      </c>
      <c r="O9" s="3">
        <f t="shared" si="6"/>
        <v>5.87</v>
      </c>
      <c r="P9" s="3">
        <f t="shared" si="6"/>
        <v>-37.799999999999997</v>
      </c>
      <c r="Q9" s="3">
        <f t="shared" si="6"/>
        <v>16.88</v>
      </c>
      <c r="R9" s="3">
        <f t="shared" si="6"/>
        <v>-121.83</v>
      </c>
      <c r="S9" s="3">
        <f t="shared" si="6"/>
        <v>35.92</v>
      </c>
      <c r="T9" s="3">
        <f t="shared" si="6"/>
        <v>29.9</v>
      </c>
      <c r="U9" s="3">
        <f t="shared" si="6"/>
        <v>-57.51</v>
      </c>
      <c r="V9" s="3">
        <f t="shared" si="6"/>
        <v>-15.48</v>
      </c>
      <c r="W9" s="3">
        <f t="shared" si="6"/>
        <v>8</v>
      </c>
      <c r="X9" s="3">
        <f t="shared" si="6"/>
        <v>5.85</v>
      </c>
      <c r="Y9" s="3">
        <f t="shared" si="6"/>
        <v>6.1</v>
      </c>
      <c r="Z9" s="3">
        <f t="shared" si="6"/>
        <v>0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>
        <f t="shared" ca="1" si="7"/>
        <v>-9.0384915069347045</v>
      </c>
      <c r="L10" s="3">
        <f t="shared" ca="1" si="7"/>
        <v>-28.276370789279564</v>
      </c>
      <c r="M10" s="3">
        <f t="shared" ca="1" si="7"/>
        <v>96.662332032943212</v>
      </c>
      <c r="N10" s="3">
        <f t="shared" ca="1" si="7"/>
        <v>381.26773888363289</v>
      </c>
      <c r="O10" s="3">
        <f t="shared" ca="1" si="7"/>
        <v>148.21124361158434</v>
      </c>
      <c r="P10" s="3">
        <f t="shared" ca="1" si="7"/>
        <v>-171.95767195767198</v>
      </c>
      <c r="Q10" s="3">
        <f t="shared" ca="1" si="7"/>
        <v>349.52606635071095</v>
      </c>
      <c r="R10" s="3">
        <f t="shared" ca="1" si="7"/>
        <v>-38.414183698596403</v>
      </c>
      <c r="S10" s="3">
        <f t="shared" ca="1" si="7"/>
        <v>4.6770601336302891</v>
      </c>
      <c r="T10" s="3">
        <f t="shared" ca="1" si="7"/>
        <v>11.872909698996656</v>
      </c>
      <c r="U10" s="3">
        <f t="shared" ca="1" si="7"/>
        <v>-2.6604068857589986</v>
      </c>
      <c r="V10" s="3">
        <f t="shared" ca="1" si="7"/>
        <v>-21.31782945736434</v>
      </c>
      <c r="W10" s="3">
        <f t="shared" ca="1" si="7"/>
        <v>20.375</v>
      </c>
      <c r="X10" s="3">
        <f t="shared" ca="1" si="7"/>
        <v>13.675213675213676</v>
      </c>
      <c r="Y10" s="3">
        <f t="shared" ca="1" si="7"/>
        <v>13.606557377049182</v>
      </c>
      <c r="Z10" s="3" t="str">
        <f t="shared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5686138621</v>
      </c>
      <c r="H11" s="2">
        <f>IFERROR(INDEX(D11:G11,COUNT(D11:G11)),"")</f>
        <v>5686138621</v>
      </c>
      <c r="I11" s="2">
        <f t="shared" ref="I11:Z11" si="8">IFERROR(INDEX(I51:I500,MATCH($C$11,$C$51:$C$500,0)),"")</f>
        <v>5686138621</v>
      </c>
      <c r="J11" s="2">
        <f t="shared" si="8"/>
        <v>10114017765</v>
      </c>
      <c r="K11" s="2">
        <f t="shared" si="8"/>
        <v>17070939961</v>
      </c>
      <c r="L11" s="2">
        <f t="shared" si="8"/>
        <v>269751394924</v>
      </c>
      <c r="M11" s="2">
        <f t="shared" si="8"/>
        <v>380814191220</v>
      </c>
      <c r="N11" s="2">
        <f t="shared" si="8"/>
        <v>158178406505</v>
      </c>
      <c r="O11" s="2">
        <f t="shared" si="8"/>
        <v>151387943827</v>
      </c>
      <c r="P11" s="2">
        <f t="shared" si="8"/>
        <v>129324891466</v>
      </c>
      <c r="Q11" s="2">
        <f t="shared" si="8"/>
        <v>182587624895</v>
      </c>
      <c r="R11" s="2">
        <f t="shared" si="8"/>
        <v>56233906214</v>
      </c>
      <c r="S11" s="2">
        <f t="shared" si="8"/>
        <v>313472666666</v>
      </c>
      <c r="T11" s="2">
        <f t="shared" si="8"/>
        <v>135754602477</v>
      </c>
      <c r="U11" s="2">
        <f t="shared" si="8"/>
        <v>121432026244</v>
      </c>
      <c r="V11" s="2">
        <f t="shared" si="8"/>
        <v>194902805973</v>
      </c>
      <c r="W11" s="2">
        <f t="shared" si="8"/>
        <v>133417373006</v>
      </c>
      <c r="X11" s="2">
        <f t="shared" si="8"/>
        <v>120917910081</v>
      </c>
      <c r="Y11" s="2">
        <f t="shared" si="8"/>
        <v>110875233538</v>
      </c>
      <c r="Z11" s="2">
        <f t="shared" si="8"/>
        <v>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240000000000</v>
      </c>
      <c r="H12" s="2">
        <f>IFERROR(INDEX(D12:G12,COUNT(D12:G12)),"")</f>
        <v>240000000000</v>
      </c>
      <c r="I12" s="2">
        <f t="shared" ref="I12:Z12" si="9">IFERROR(INDEX(I51:I500,MATCH($C$12,$C$51:$C$500,0)),"")</f>
        <v>240000000000</v>
      </c>
      <c r="J12" s="2">
        <f t="shared" si="9"/>
        <v>513000000000</v>
      </c>
      <c r="K12" s="2">
        <f t="shared" si="9"/>
        <v>386000000000</v>
      </c>
      <c r="L12" s="2">
        <f t="shared" si="9"/>
        <v>-77000000000</v>
      </c>
      <c r="M12" s="2">
        <f t="shared" si="9"/>
        <v>116000000000</v>
      </c>
      <c r="N12" s="2">
        <f t="shared" si="9"/>
        <v>294000000000</v>
      </c>
      <c r="O12" s="2">
        <f t="shared" si="9"/>
        <v>332000000000</v>
      </c>
      <c r="P12" s="2">
        <f t="shared" si="9"/>
        <v>429000000000</v>
      </c>
      <c r="Q12" s="2">
        <f t="shared" si="9"/>
        <v>312000000000</v>
      </c>
      <c r="R12" s="2">
        <f t="shared" si="9"/>
        <v>365000000000</v>
      </c>
      <c r="S12" s="2">
        <f t="shared" si="9"/>
        <v>-13000000000</v>
      </c>
      <c r="T12" s="2">
        <f t="shared" si="9"/>
        <v>104000000000</v>
      </c>
      <c r="U12" s="2">
        <f t="shared" si="9"/>
        <v>197000000000</v>
      </c>
      <c r="V12" s="2">
        <f t="shared" si="9"/>
        <v>1000000000</v>
      </c>
      <c r="W12" s="2">
        <f t="shared" si="9"/>
        <v>-52000000000</v>
      </c>
      <c r="X12" s="2">
        <f t="shared" si="9"/>
        <v>-26000000000</v>
      </c>
      <c r="Y12" s="2">
        <f t="shared" si="9"/>
        <v>-8000000000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245000000000</v>
      </c>
      <c r="H13" s="2">
        <f>IFERROR(INDEX(D13:G13,COUNT(D13:G13)),"")</f>
        <v>245000000000</v>
      </c>
      <c r="I13" s="2">
        <f t="shared" ref="I13:Z13" si="10">IFERROR(INDEX(I51:I500,MATCH($C$13,$C$51:$C$500,0)),"")</f>
        <v>245000000000</v>
      </c>
      <c r="J13" s="2">
        <f t="shared" si="10"/>
        <v>523000000000</v>
      </c>
      <c r="K13" s="2">
        <f t="shared" si="10"/>
        <v>403000000000</v>
      </c>
      <c r="L13" s="2">
        <f t="shared" si="10"/>
        <v>193000000000</v>
      </c>
      <c r="M13" s="2">
        <f t="shared" si="10"/>
        <v>497000000000</v>
      </c>
      <c r="N13" s="2">
        <f t="shared" si="10"/>
        <v>453000000000</v>
      </c>
      <c r="O13" s="2">
        <f t="shared" si="10"/>
        <v>483000000000</v>
      </c>
      <c r="P13" s="2">
        <f t="shared" si="10"/>
        <v>558000000000</v>
      </c>
      <c r="Q13" s="2">
        <f t="shared" si="10"/>
        <v>495000000000</v>
      </c>
      <c r="R13" s="2">
        <f t="shared" si="10"/>
        <v>421000000000</v>
      </c>
      <c r="S13" s="2">
        <f t="shared" si="10"/>
        <v>301000000000</v>
      </c>
      <c r="T13" s="2">
        <f t="shared" si="10"/>
        <v>239000000000</v>
      </c>
      <c r="U13" s="2">
        <f t="shared" si="10"/>
        <v>319000000000</v>
      </c>
      <c r="V13" s="2">
        <f t="shared" si="10"/>
        <v>195000000000</v>
      </c>
      <c r="W13" s="2">
        <f t="shared" si="10"/>
        <v>81000000000</v>
      </c>
      <c r="X13" s="2">
        <f t="shared" si="10"/>
        <v>95000000000</v>
      </c>
      <c r="Y13" s="2">
        <f t="shared" si="10"/>
        <v>103000000000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-28195291972</v>
      </c>
      <c r="H14" s="2">
        <f>IFERROR(SUM(D14:G14)*(4/MAX(1,COUNT(D14:G14))),"")</f>
        <v>-112781167888</v>
      </c>
      <c r="I14" s="2">
        <f t="shared" ref="I14:Z14" si="11">IFERROR(INDEX(I51:I500,MATCH($C$14,$C$51:$C$500,0)),"")</f>
        <v>-30438261511</v>
      </c>
      <c r="J14" s="2">
        <f t="shared" si="11"/>
        <v>-30541548962</v>
      </c>
      <c r="K14" s="2">
        <f t="shared" si="11"/>
        <v>-60489180294</v>
      </c>
      <c r="L14" s="2">
        <f t="shared" si="11"/>
        <v>-38098990335</v>
      </c>
      <c r="M14" s="2">
        <f t="shared" si="11"/>
        <v>-43305696962</v>
      </c>
      <c r="N14" s="2">
        <f t="shared" si="11"/>
        <v>-40410906886</v>
      </c>
      <c r="O14" s="2">
        <f t="shared" si="11"/>
        <v>-40588774648</v>
      </c>
      <c r="P14" s="2">
        <f t="shared" si="11"/>
        <v>-51240526166</v>
      </c>
      <c r="Q14" s="2">
        <f t="shared" si="11"/>
        <v>-52532186533</v>
      </c>
      <c r="R14" s="2">
        <f t="shared" si="11"/>
        <v>-52431466752</v>
      </c>
      <c r="S14" s="2">
        <f t="shared" si="11"/>
        <v>-40779317582</v>
      </c>
      <c r="T14" s="2">
        <f t="shared" si="11"/>
        <v>-38997531449</v>
      </c>
      <c r="U14" s="2">
        <f t="shared" si="11"/>
        <v>-30862196026</v>
      </c>
      <c r="V14" s="2">
        <f t="shared" si="11"/>
        <v>-20925936771</v>
      </c>
      <c r="W14" s="2">
        <f t="shared" si="11"/>
        <v>1214408945</v>
      </c>
      <c r="X14" s="2">
        <f t="shared" si="11"/>
        <v>-24805792533</v>
      </c>
      <c r="Y14" s="2">
        <f t="shared" si="11"/>
        <v>-35342256204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2057252549</v>
      </c>
      <c r="H15" s="2">
        <f>IFERROR(SUM(D15:G15)*(4/MAX(1,COUNT(D15:G15))),"")</f>
        <v>8229010196</v>
      </c>
      <c r="I15" s="2">
        <f t="shared" ref="I15:Z15" si="12">IFERROR(INDEX(I51:I500,MATCH($C$15,$C$51:$C$500,0)),"")</f>
        <v>-6533839252</v>
      </c>
      <c r="J15" s="2">
        <f t="shared" si="12"/>
        <v>-50734478772</v>
      </c>
      <c r="K15" s="2">
        <f t="shared" si="12"/>
        <v>-51490858024</v>
      </c>
      <c r="L15" s="2">
        <f t="shared" si="12"/>
        <v>89070190015</v>
      </c>
      <c r="M15" s="2">
        <f t="shared" si="12"/>
        <v>-46344440278</v>
      </c>
      <c r="N15" s="2">
        <f t="shared" si="12"/>
        <v>-18051581467</v>
      </c>
      <c r="O15" s="2">
        <f t="shared" si="12"/>
        <v>-1784003281</v>
      </c>
      <c r="P15" s="2">
        <f t="shared" si="12"/>
        <v>-7438266847</v>
      </c>
      <c r="Q15" s="2">
        <f t="shared" si="12"/>
        <v>10532209823</v>
      </c>
      <c r="R15" s="2">
        <f t="shared" si="12"/>
        <v>1553938401</v>
      </c>
      <c r="S15" s="2">
        <f t="shared" si="12"/>
        <v>-7609430318</v>
      </c>
      <c r="T15" s="2">
        <f t="shared" si="12"/>
        <v>-6236811336</v>
      </c>
      <c r="U15" s="2">
        <f t="shared" si="12"/>
        <v>8810151948</v>
      </c>
      <c r="V15" s="2">
        <f t="shared" si="12"/>
        <v>-19346986784</v>
      </c>
      <c r="W15" s="2">
        <f t="shared" si="12"/>
        <v>-18283459073</v>
      </c>
      <c r="X15" s="2">
        <f t="shared" si="12"/>
        <v>-7862170357</v>
      </c>
      <c r="Y15" s="2">
        <f t="shared" si="12"/>
        <v>-10540272575</v>
      </c>
      <c r="Z15" s="2">
        <f t="shared" si="12"/>
        <v>0</v>
      </c>
    </row>
    <row r="16" spans="1:26" ht="15.5" x14ac:dyDescent="0.35">
      <c r="C16" t="s">
        <v>28</v>
      </c>
      <c r="D16" s="2">
        <f>IFERROR(INDEX(D51:D500,MATCH($C$16,$C$51:$C$500,0)),"")</f>
        <v>47044515929</v>
      </c>
      <c r="H16" s="2">
        <f>IFERROR(SUM(D16:G16)*(4/MAX(1,COUNT(D16:G16))),"")</f>
        <v>188178063716</v>
      </c>
      <c r="I16" s="2">
        <f t="shared" ref="I16:Z16" si="13">IFERROR(INDEX(I51:I500,MATCH($C$16,$C$51:$C$500,0)),"")</f>
        <v>-71455457450</v>
      </c>
      <c r="J16" s="2">
        <f t="shared" si="13"/>
        <v>-283757708547</v>
      </c>
      <c r="K16" s="2">
        <f t="shared" si="13"/>
        <v>-669509217512</v>
      </c>
      <c r="L16" s="2">
        <f t="shared" si="13"/>
        <v>-517557861610</v>
      </c>
      <c r="M16" s="2">
        <f t="shared" si="13"/>
        <v>8773199052</v>
      </c>
      <c r="N16" s="2">
        <f t="shared" si="13"/>
        <v>18081602176</v>
      </c>
      <c r="O16" s="2">
        <f t="shared" si="13"/>
        <v>9745969307</v>
      </c>
      <c r="P16" s="2">
        <f t="shared" si="13"/>
        <v>-25298215466</v>
      </c>
      <c r="Q16" s="2">
        <f t="shared" si="13"/>
        <v>-56816969124</v>
      </c>
      <c r="R16" s="2">
        <f t="shared" si="13"/>
        <v>-18921337613</v>
      </c>
      <c r="S16" s="2">
        <f t="shared" si="13"/>
        <v>14175137737</v>
      </c>
      <c r="T16" s="2">
        <f t="shared" si="13"/>
        <v>7401635942</v>
      </c>
      <c r="U16" s="2">
        <f t="shared" si="13"/>
        <v>-63032747251</v>
      </c>
      <c r="V16" s="2">
        <f t="shared" si="13"/>
        <v>61732101766</v>
      </c>
      <c r="W16" s="2">
        <f t="shared" si="13"/>
        <v>55202775624</v>
      </c>
      <c r="X16" s="2">
        <f t="shared" si="13"/>
        <v>20408837715</v>
      </c>
      <c r="Y16" s="2">
        <f t="shared" si="13"/>
        <v>12666006048</v>
      </c>
      <c r="Z16" s="2">
        <f t="shared" si="13"/>
        <v>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1798000000000</v>
      </c>
      <c r="L20" s="2">
        <f t="shared" ca="1" si="14"/>
        <v>3565000000000</v>
      </c>
      <c r="M20" s="2">
        <f t="shared" ca="1" si="14"/>
        <v>6913000000000</v>
      </c>
      <c r="N20" s="2">
        <f t="shared" ca="1" si="14"/>
        <v>12493000000000</v>
      </c>
      <c r="O20" s="2">
        <f t="shared" ca="1" si="14"/>
        <v>2697000000000</v>
      </c>
      <c r="P20" s="2">
        <f t="shared" ca="1" si="14"/>
        <v>20150000000000</v>
      </c>
      <c r="Q20" s="2">
        <f t="shared" ca="1" si="14"/>
        <v>18290000000000</v>
      </c>
      <c r="R20" s="2">
        <f t="shared" ca="1" si="14"/>
        <v>14508000000000</v>
      </c>
      <c r="S20" s="2">
        <f t="shared" ca="1" si="14"/>
        <v>520800000000</v>
      </c>
      <c r="T20" s="2">
        <f t="shared" ca="1" si="14"/>
        <v>1100500000000</v>
      </c>
      <c r="U20" s="2">
        <f t="shared" ca="1" si="14"/>
        <v>474300000000</v>
      </c>
      <c r="V20" s="2">
        <f t="shared" ca="1" si="14"/>
        <v>1023000000000</v>
      </c>
      <c r="W20" s="2">
        <f t="shared" ca="1" si="14"/>
        <v>505300000000</v>
      </c>
      <c r="X20" s="2">
        <f t="shared" ca="1" si="14"/>
        <v>248000000000</v>
      </c>
      <c r="Y20" s="2">
        <f t="shared" ca="1" si="14"/>
        <v>257300000000</v>
      </c>
      <c r="Z20" s="2">
        <f t="shared" ca="1" si="14"/>
        <v>155000000000</v>
      </c>
    </row>
    <row r="21" spans="1:26" ht="15.5" x14ac:dyDescent="0.35">
      <c r="C21" t="s">
        <v>11</v>
      </c>
      <c r="D21" s="2">
        <f>IFERROR(INDEX(D51:D500,MATCH($C$7,$C$51:$C$500,0)),"")</f>
        <v>3100000000</v>
      </c>
      <c r="H21" s="2">
        <f>IFERROR(INDEX(D21:G21,COUNT(D21:G21)),"")</f>
        <v>3100000000</v>
      </c>
      <c r="I21" s="2">
        <f t="shared" ref="I21:Z21" si="15">IFERROR(INDEX(I51:I500,MATCH($C$7,$C$51:$C$500,0)),"")</f>
        <v>3100000000</v>
      </c>
      <c r="J21" s="2">
        <f t="shared" si="15"/>
        <v>3100000000</v>
      </c>
      <c r="K21" s="2">
        <f t="shared" si="15"/>
        <v>3100000000</v>
      </c>
      <c r="L21" s="2">
        <f t="shared" si="15"/>
        <v>3100000000</v>
      </c>
      <c r="M21" s="2">
        <f t="shared" si="15"/>
        <v>3100000000</v>
      </c>
      <c r="N21" s="2">
        <f t="shared" si="15"/>
        <v>3100000000</v>
      </c>
      <c r="O21" s="2">
        <f t="shared" si="15"/>
        <v>3100000000</v>
      </c>
      <c r="P21" s="2">
        <f t="shared" si="15"/>
        <v>3100000000</v>
      </c>
      <c r="Q21" s="2">
        <f t="shared" si="15"/>
        <v>3100000000</v>
      </c>
      <c r="R21" s="2">
        <f t="shared" si="15"/>
        <v>3100000000</v>
      </c>
      <c r="S21" s="2">
        <f t="shared" si="15"/>
        <v>3100000000</v>
      </c>
      <c r="T21" s="2">
        <f t="shared" si="15"/>
        <v>3100000000</v>
      </c>
      <c r="U21" s="2">
        <f t="shared" si="15"/>
        <v>3100000000</v>
      </c>
      <c r="V21" s="2">
        <f t="shared" si="15"/>
        <v>3100000000</v>
      </c>
      <c r="W21" s="2">
        <f t="shared" si="15"/>
        <v>3100000000</v>
      </c>
      <c r="X21" s="2">
        <f t="shared" si="15"/>
        <v>3100000000</v>
      </c>
      <c r="Y21" s="2">
        <f t="shared" si="15"/>
        <v>3100000000</v>
      </c>
      <c r="Z21" s="2">
        <f t="shared" si="15"/>
        <v>3100000000</v>
      </c>
    </row>
    <row r="23" spans="1:26" ht="15.5" x14ac:dyDescent="0.35">
      <c r="B23" t="s">
        <v>53</v>
      </c>
      <c r="C23" t="s">
        <v>54</v>
      </c>
      <c r="D23" s="3">
        <f>IFERROR(D5/D6*100,"")</f>
        <v>-6.9456512615876207</v>
      </c>
      <c r="H23" s="3">
        <f t="shared" ref="H23:Z23" si="16">IFERROR(H5/H6*100,"")</f>
        <v>-27.782605046350483</v>
      </c>
      <c r="I23" s="3">
        <f t="shared" si="16"/>
        <v>11.031913387851022</v>
      </c>
      <c r="J23" s="3">
        <f t="shared" si="16"/>
        <v>29.601419247187248</v>
      </c>
      <c r="K23" s="3">
        <f t="shared" si="16"/>
        <v>90.264353656754494</v>
      </c>
      <c r="L23" s="3">
        <f t="shared" si="16"/>
        <v>-488.64380809527762</v>
      </c>
      <c r="M23" s="3">
        <f t="shared" si="16"/>
        <v>-4.6868118772567016</v>
      </c>
      <c r="N23" s="3">
        <f t="shared" si="16"/>
        <v>-0.84410210856259527</v>
      </c>
      <c r="O23" s="3">
        <f t="shared" si="16"/>
        <v>1.6412938553236014</v>
      </c>
      <c r="P23" s="3">
        <f t="shared" si="16"/>
        <v>-5.9926814768363998</v>
      </c>
      <c r="Q23" s="3">
        <f t="shared" si="16"/>
        <v>-9.3739423065990426</v>
      </c>
      <c r="R23" s="3">
        <f t="shared" si="16"/>
        <v>-3.9896579600593465</v>
      </c>
      <c r="S23" s="3">
        <f t="shared" si="16"/>
        <v>0.84494862039553098</v>
      </c>
      <c r="T23" s="3">
        <f t="shared" si="16"/>
        <v>0.1969841202601206</v>
      </c>
      <c r="U23" s="3">
        <f t="shared" si="16"/>
        <v>-9.1778863963461852</v>
      </c>
      <c r="V23" s="3">
        <f t="shared" si="16"/>
        <v>6.5197377283536113</v>
      </c>
      <c r="W23" s="3">
        <f t="shared" si="16"/>
        <v>6.0686487567865672</v>
      </c>
      <c r="X23" s="3">
        <f t="shared" si="16"/>
        <v>0</v>
      </c>
      <c r="Y23" s="3">
        <f t="shared" si="16"/>
        <v>0</v>
      </c>
      <c r="Z23" s="3" t="str">
        <f t="shared" si="16"/>
        <v/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0.42750976794609019</v>
      </c>
      <c r="I24" s="4" t="str">
        <f t="shared" si="17"/>
        <v/>
      </c>
      <c r="J24" s="4">
        <f t="shared" si="17"/>
        <v>0.78330340196062398</v>
      </c>
      <c r="K24" s="4" t="str">
        <f t="shared" si="17"/>
        <v/>
      </c>
      <c r="L24" s="4">
        <f t="shared" si="17"/>
        <v>1.2050275740929024</v>
      </c>
      <c r="M24" s="4">
        <f t="shared" si="17"/>
        <v>3.273375323462191E-2</v>
      </c>
      <c r="N24" s="4" t="str">
        <f t="shared" si="17"/>
        <v/>
      </c>
      <c r="O24" s="4">
        <f t="shared" si="17"/>
        <v>0.5280973594842604</v>
      </c>
      <c r="P24" s="4">
        <f t="shared" si="17"/>
        <v>-8.1718778197817366E-2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15.84</v>
      </c>
      <c r="H25" s="3">
        <f>IFERROR(INDEX(D25:G25,COUNT(D25:G25)),"")</f>
        <v>15.84</v>
      </c>
      <c r="I25" s="3">
        <f t="shared" ref="I25:Z25" si="18">IFERROR(INDEX(I51:I500,MATCH($C$25,$C$51:$C$500,0)),"")</f>
        <v>-25.16</v>
      </c>
      <c r="J25" s="3">
        <f t="shared" si="18"/>
        <v>-107.93</v>
      </c>
      <c r="K25" s="3">
        <f t="shared" si="18"/>
        <v>-232.63</v>
      </c>
      <c r="L25" s="3">
        <f t="shared" si="18"/>
        <v>-138.25</v>
      </c>
      <c r="M25" s="3">
        <f t="shared" si="18"/>
        <v>-12.13</v>
      </c>
      <c r="N25" s="3">
        <f t="shared" si="18"/>
        <v>0.01</v>
      </c>
      <c r="O25" s="3">
        <f t="shared" si="18"/>
        <v>2.57</v>
      </c>
      <c r="P25" s="3">
        <f t="shared" si="18"/>
        <v>-10.56</v>
      </c>
      <c r="Q25" s="3">
        <f t="shared" si="18"/>
        <v>-14.93</v>
      </c>
      <c r="R25" s="3">
        <f t="shared" si="18"/>
        <v>-5.6</v>
      </c>
      <c r="S25" s="3">
        <f t="shared" si="18"/>
        <v>2.12</v>
      </c>
      <c r="T25" s="3">
        <f t="shared" si="18"/>
        <v>0.38</v>
      </c>
      <c r="U25" s="3">
        <f t="shared" si="18"/>
        <v>-17.5</v>
      </c>
      <c r="V25" s="3">
        <f t="shared" si="18"/>
        <v>13.68</v>
      </c>
      <c r="W25" s="3">
        <f t="shared" si="18"/>
        <v>11.91</v>
      </c>
      <c r="X25" s="3">
        <f t="shared" si="18"/>
        <v>4.05</v>
      </c>
      <c r="Y25" s="3">
        <f t="shared" si="18"/>
        <v>0.69</v>
      </c>
      <c r="Z25" s="3">
        <f t="shared" si="18"/>
        <v>0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0.85609568240432177</v>
      </c>
      <c r="L26" s="4">
        <f t="shared" si="19"/>
        <v>0.56070587948619854</v>
      </c>
      <c r="M26" s="4">
        <f t="shared" si="19"/>
        <v>0.1671711784721055</v>
      </c>
      <c r="N26" s="4">
        <f t="shared" si="19"/>
        <v>-0.65744301478660239</v>
      </c>
      <c r="O26" s="4">
        <f t="shared" si="19"/>
        <v>0.46564876146389822</v>
      </c>
      <c r="P26" s="4">
        <f t="shared" si="19"/>
        <v>-9.6090035670102103E-2</v>
      </c>
      <c r="Q26" s="4" t="str">
        <f t="shared" si="19"/>
        <v/>
      </c>
      <c r="R26" s="4" t="str">
        <f t="shared" si="19"/>
        <v/>
      </c>
      <c r="S26" s="4">
        <f t="shared" si="19"/>
        <v>-0.12143040873916655</v>
      </c>
      <c r="T26" s="4">
        <f t="shared" si="19"/>
        <v>-0.11246211300701092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>
        <f t="shared" si="19"/>
        <v>0</v>
      </c>
    </row>
    <row r="27" spans="1:26" ht="15.5" x14ac:dyDescent="0.35">
      <c r="C27" t="s">
        <v>59</v>
      </c>
      <c r="D27" s="3">
        <f>IFERROR(D4/D21,"")</f>
        <v>5.7468731083870965</v>
      </c>
      <c r="H27" s="3">
        <f t="shared" ref="H27:Z27" si="20">IFERROR(H4/H21,"")</f>
        <v>22.987492433548386</v>
      </c>
      <c r="I27" s="3">
        <f t="shared" si="20"/>
        <v>48.887271548709677</v>
      </c>
      <c r="J27" s="3">
        <f t="shared" si="20"/>
        <v>67.864410896774189</v>
      </c>
      <c r="K27" s="3">
        <f t="shared" si="20"/>
        <v>168.90293143032258</v>
      </c>
      <c r="L27" s="3">
        <f t="shared" si="20"/>
        <v>369.06717120709675</v>
      </c>
      <c r="M27" s="3">
        <f t="shared" si="20"/>
        <v>936.12468802548392</v>
      </c>
      <c r="N27" s="3">
        <f t="shared" si="20"/>
        <v>553.41537238677415</v>
      </c>
      <c r="O27" s="3">
        <f t="shared" si="20"/>
        <v>438.44362892096774</v>
      </c>
      <c r="P27" s="3">
        <f t="shared" si="20"/>
        <v>513.86449717999994</v>
      </c>
      <c r="Q27" s="3">
        <f t="shared" si="20"/>
        <v>526.23145132129036</v>
      </c>
      <c r="R27" s="3">
        <f t="shared" si="20"/>
        <v>540.22668462193553</v>
      </c>
      <c r="S27" s="3">
        <f t="shared" si="20"/>
        <v>523.19311859903223</v>
      </c>
      <c r="T27" s="3">
        <f t="shared" si="20"/>
        <v>445.62470261774195</v>
      </c>
      <c r="U27" s="3">
        <f t="shared" si="20"/>
        <v>431.45102958387099</v>
      </c>
      <c r="V27" s="3">
        <f t="shared" si="20"/>
        <v>372.9194376516129</v>
      </c>
      <c r="W27" s="3">
        <f t="shared" si="20"/>
        <v>388.21515182322582</v>
      </c>
      <c r="X27" s="3">
        <f t="shared" si="20"/>
        <v>338.03811499032258</v>
      </c>
      <c r="Y27" s="3">
        <f t="shared" si="20"/>
        <v>362.92109385032256</v>
      </c>
      <c r="Z27" s="3">
        <f t="shared" si="20"/>
        <v>0</v>
      </c>
    </row>
    <row r="28" spans="1:26" ht="15.5" x14ac:dyDescent="0.35">
      <c r="C28" t="s">
        <v>60</v>
      </c>
      <c r="D28" s="4">
        <f>IFERROR(_xlfn.RRI(5,I27,D27),"")</f>
        <v>-0.34830083928429167</v>
      </c>
      <c r="H28" s="4">
        <f t="shared" ref="H28:Z28" si="21">IFERROR(_xlfn.RRI(5,M27,H27),"")</f>
        <v>-0.52353436785671459</v>
      </c>
      <c r="I28" s="4">
        <f t="shared" si="21"/>
        <v>-0.38449878268546622</v>
      </c>
      <c r="J28" s="4">
        <f t="shared" si="21"/>
        <v>-0.31143385785291366</v>
      </c>
      <c r="K28" s="4">
        <f t="shared" si="21"/>
        <v>-0.19950667520324916</v>
      </c>
      <c r="L28" s="4">
        <f t="shared" si="21"/>
        <v>-6.8493857577817341E-2</v>
      </c>
      <c r="M28" s="4">
        <f t="shared" si="21"/>
        <v>0.1162244554592089</v>
      </c>
      <c r="N28" s="4">
        <f t="shared" si="21"/>
        <v>1.1294951174313006E-2</v>
      </c>
      <c r="O28" s="4">
        <f t="shared" si="21"/>
        <v>-3.2439020684308373E-3</v>
      </c>
      <c r="P28" s="4">
        <f t="shared" si="21"/>
        <v>3.5579442876060519E-2</v>
      </c>
      <c r="Q28" s="4">
        <f t="shared" si="21"/>
        <v>7.1303086329887577E-2</v>
      </c>
      <c r="R28" s="4">
        <f t="shared" si="21"/>
        <v>6.8318404193393745E-2</v>
      </c>
      <c r="S28" s="4">
        <f t="shared" si="21"/>
        <v>9.1287725449268997E-2</v>
      </c>
      <c r="T28" s="4">
        <f t="shared" si="21"/>
        <v>4.1912885950465384E-2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>
        <f t="shared" si="21"/>
        <v>0</v>
      </c>
    </row>
    <row r="29" spans="1:26" ht="15.5" x14ac:dyDescent="0.35">
      <c r="C29" t="s">
        <v>61</v>
      </c>
      <c r="H29" s="4">
        <f t="shared" ref="H29:Z29" si="22">IFERROR(((H25-I25)/I25)*100%,"")</f>
        <v>-1.629570747217806</v>
      </c>
      <c r="I29" s="4">
        <f t="shared" si="22"/>
        <v>-0.76688594459371817</v>
      </c>
      <c r="J29" s="4">
        <f t="shared" si="22"/>
        <v>-0.53604436229205177</v>
      </c>
      <c r="K29" s="4">
        <f t="shared" si="22"/>
        <v>0.68267631103074133</v>
      </c>
      <c r="L29" s="4">
        <f t="shared" si="22"/>
        <v>10.397361912613356</v>
      </c>
      <c r="M29" s="4">
        <f t="shared" si="22"/>
        <v>-1214</v>
      </c>
      <c r="N29" s="4">
        <f t="shared" si="22"/>
        <v>-0.99610894941634254</v>
      </c>
      <c r="O29" s="4">
        <f t="shared" si="22"/>
        <v>-1.2433712121212122</v>
      </c>
      <c r="P29" s="4">
        <f t="shared" si="22"/>
        <v>-0.29269926322839918</v>
      </c>
      <c r="Q29" s="4">
        <f t="shared" si="22"/>
        <v>1.6660714285714286</v>
      </c>
      <c r="R29" s="4">
        <f t="shared" si="22"/>
        <v>-3.641509433962264</v>
      </c>
      <c r="S29" s="4">
        <f t="shared" si="22"/>
        <v>4.5789473684210531</v>
      </c>
      <c r="T29" s="4">
        <f t="shared" si="22"/>
        <v>-1.0217142857142856</v>
      </c>
      <c r="U29" s="4">
        <f t="shared" si="22"/>
        <v>-2.2792397660818713</v>
      </c>
      <c r="V29" s="4">
        <f t="shared" si="22"/>
        <v>0.14861460957178838</v>
      </c>
      <c r="W29" s="4">
        <f t="shared" si="22"/>
        <v>1.9407407407407409</v>
      </c>
      <c r="X29" s="4">
        <f t="shared" si="22"/>
        <v>4.8695652173913047</v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-0.52978573552331709</v>
      </c>
      <c r="I30" s="4">
        <f t="shared" si="23"/>
        <v>-0.27963315524730437</v>
      </c>
      <c r="J30" s="4">
        <f t="shared" si="23"/>
        <v>-0.5982046591963962</v>
      </c>
      <c r="K30" s="4">
        <f t="shared" si="23"/>
        <v>-0.54235178686335905</v>
      </c>
      <c r="L30" s="4">
        <f t="shared" si="23"/>
        <v>-0.60574998616311493</v>
      </c>
      <c r="M30" s="4">
        <f t="shared" si="23"/>
        <v>0.69154081135866907</v>
      </c>
      <c r="N30" s="4">
        <f t="shared" si="23"/>
        <v>0.26222696803408402</v>
      </c>
      <c r="O30" s="4">
        <f t="shared" si="23"/>
        <v>-0.14677189934881466</v>
      </c>
      <c r="P30" s="4">
        <f t="shared" si="23"/>
        <v>-2.3500978723789322E-2</v>
      </c>
      <c r="Q30" s="4">
        <f t="shared" si="23"/>
        <v>-2.5906223626179056E-2</v>
      </c>
      <c r="R30" s="4">
        <f t="shared" si="23"/>
        <v>3.2556938188549808E-2</v>
      </c>
      <c r="S30" s="4">
        <f t="shared" si="23"/>
        <v>0.17406668778824114</v>
      </c>
      <c r="T30" s="4">
        <f t="shared" si="23"/>
        <v>3.2851174436972094E-2</v>
      </c>
      <c r="U30" s="4">
        <f t="shared" si="23"/>
        <v>0.15695505790969044</v>
      </c>
      <c r="V30" s="4">
        <f t="shared" si="23"/>
        <v>-3.9400095796822091E-2</v>
      </c>
      <c r="W30" s="4">
        <f t="shared" si="23"/>
        <v>0.14843603312111628</v>
      </c>
      <c r="X30" s="4">
        <f t="shared" si="23"/>
        <v>-6.8563054839304333E-2</v>
      </c>
      <c r="Y30" s="4" t="str">
        <f t="shared" si="23"/>
        <v/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-228.1</v>
      </c>
      <c r="H32" s="3">
        <f>IFERROR(INDEX(D32:G32,COUNT(D32:G32)),"")</f>
        <v>-228.1</v>
      </c>
      <c r="I32" s="3">
        <f t="shared" ref="I32:Z32" si="24">IFERROR(INDEX(I51:I500,MATCH($C$32,$C$51:$C$500,0)),"")</f>
        <v>-228.1</v>
      </c>
      <c r="J32" s="3">
        <f t="shared" si="24"/>
        <v>-369.13</v>
      </c>
      <c r="K32" s="3">
        <f t="shared" si="24"/>
        <v>-259.45999999999998</v>
      </c>
      <c r="L32" s="3">
        <f t="shared" si="24"/>
        <v>27.86</v>
      </c>
      <c r="M32" s="3">
        <f t="shared" si="24"/>
        <v>164.01</v>
      </c>
      <c r="N32" s="3">
        <f t="shared" si="24"/>
        <v>138.85</v>
      </c>
      <c r="O32" s="3">
        <f t="shared" si="24"/>
        <v>162.91999999999999</v>
      </c>
      <c r="P32" s="3">
        <f t="shared" si="24"/>
        <v>160.25</v>
      </c>
      <c r="Q32" s="3">
        <f t="shared" si="24"/>
        <v>169.85</v>
      </c>
      <c r="R32" s="3">
        <f t="shared" si="24"/>
        <v>185.77</v>
      </c>
      <c r="S32" s="3">
        <f t="shared" si="24"/>
        <v>191.24</v>
      </c>
      <c r="T32" s="3">
        <f t="shared" si="24"/>
        <v>191</v>
      </c>
      <c r="U32" s="3">
        <f t="shared" si="24"/>
        <v>190.62</v>
      </c>
      <c r="V32" s="3">
        <f t="shared" si="24"/>
        <v>209.76</v>
      </c>
      <c r="W32" s="3">
        <f t="shared" si="24"/>
        <v>196.56</v>
      </c>
      <c r="X32" s="3">
        <f t="shared" si="24"/>
        <v>100.43</v>
      </c>
      <c r="Y32" s="3">
        <f t="shared" si="24"/>
        <v>96.38</v>
      </c>
      <c r="Z32" s="3">
        <f t="shared" si="24"/>
        <v>0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-0.55000000000000004</v>
      </c>
      <c r="H33" s="3">
        <f>IFERROR(INDEX(D33:G33,COUNT(D33:G33)),"")</f>
        <v>-0.55000000000000004</v>
      </c>
      <c r="I33" s="3">
        <f t="shared" ref="I33:Z33" si="25">IFERROR(INDEX(I51:I500,MATCH($C$33,$C$51:$C$500,0)),"")</f>
        <v>-0.55000000000000004</v>
      </c>
      <c r="J33" s="3">
        <f t="shared" si="25"/>
        <v>-0.34</v>
      </c>
      <c r="K33" s="3">
        <f t="shared" si="25"/>
        <v>-2.2400000000000002</v>
      </c>
      <c r="L33" s="3">
        <f t="shared" si="25"/>
        <v>41.28</v>
      </c>
      <c r="M33" s="3">
        <f t="shared" si="25"/>
        <v>13.6</v>
      </c>
      <c r="N33" s="3">
        <f t="shared" si="25"/>
        <v>29.02</v>
      </c>
      <c r="O33" s="3">
        <f t="shared" si="25"/>
        <v>5.34</v>
      </c>
      <c r="P33" s="3">
        <f t="shared" si="25"/>
        <v>40.56</v>
      </c>
      <c r="Q33" s="3">
        <f t="shared" si="25"/>
        <v>34.74</v>
      </c>
      <c r="R33" s="3">
        <f t="shared" si="25"/>
        <v>25.19</v>
      </c>
      <c r="S33" s="3">
        <f t="shared" si="25"/>
        <v>0.88</v>
      </c>
      <c r="T33" s="3">
        <f t="shared" si="25"/>
        <v>1.86</v>
      </c>
      <c r="U33" s="3">
        <f t="shared" si="25"/>
        <v>0.8</v>
      </c>
      <c r="V33" s="3">
        <f t="shared" si="25"/>
        <v>1.57</v>
      </c>
      <c r="W33" s="3">
        <f t="shared" si="25"/>
        <v>0.83</v>
      </c>
      <c r="X33" s="3">
        <f t="shared" si="25"/>
        <v>0.8</v>
      </c>
      <c r="Y33" s="3">
        <f t="shared" si="25"/>
        <v>0.86</v>
      </c>
      <c r="Z33" s="3">
        <f t="shared" si="25"/>
        <v>0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7.95</v>
      </c>
      <c r="H34" s="3">
        <f>IFERROR(INDEX(D34:G34,COUNT(D34:G34)),"")</f>
        <v>7.95</v>
      </c>
      <c r="I34" s="3">
        <f t="shared" ref="I34:Z34" si="26">IFERROR(INDEX(I51:I500,MATCH($C$34,$C$51:$C$500,0)),"")</f>
        <v>-5.01</v>
      </c>
      <c r="J34" s="3">
        <f t="shared" si="26"/>
        <v>-1.17</v>
      </c>
      <c r="K34" s="3">
        <f t="shared" si="26"/>
        <v>-2.4900000000000002</v>
      </c>
      <c r="L34" s="3">
        <f t="shared" si="26"/>
        <v>-8.32</v>
      </c>
      <c r="M34" s="3">
        <f t="shared" si="26"/>
        <v>-183.84</v>
      </c>
      <c r="N34" s="3">
        <f t="shared" si="26"/>
        <v>403000</v>
      </c>
      <c r="O34" s="3">
        <f t="shared" si="26"/>
        <v>338.52</v>
      </c>
      <c r="P34" s="3">
        <f t="shared" si="26"/>
        <v>-615.53</v>
      </c>
      <c r="Q34" s="3">
        <f t="shared" si="26"/>
        <v>-395.18</v>
      </c>
      <c r="R34" s="3">
        <f t="shared" si="26"/>
        <v>-835.71</v>
      </c>
      <c r="S34" s="3">
        <f t="shared" si="26"/>
        <v>79.25</v>
      </c>
      <c r="T34" s="3">
        <f t="shared" si="26"/>
        <v>934.21</v>
      </c>
      <c r="U34" s="3">
        <f t="shared" si="26"/>
        <v>-8.74</v>
      </c>
      <c r="V34" s="3">
        <f t="shared" si="26"/>
        <v>24.12</v>
      </c>
      <c r="W34" s="3">
        <f t="shared" si="26"/>
        <v>13.69</v>
      </c>
      <c r="X34" s="3">
        <f t="shared" si="26"/>
        <v>19.75</v>
      </c>
      <c r="Y34" s="3">
        <f t="shared" si="26"/>
        <v>120.29</v>
      </c>
      <c r="Z34" s="3">
        <f t="shared" si="26"/>
        <v>0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21.92</v>
      </c>
      <c r="H35" s="3">
        <f>IFERROR(INDEX(D35:G35,COUNT(D35:G35)),"")</f>
        <v>21.92</v>
      </c>
      <c r="I35" s="3">
        <f t="shared" ref="I35:Z35" si="27">IFERROR(INDEX(I51:I500,MATCH($C$35,$C$51:$C$500,0)),"")</f>
        <v>2.58</v>
      </c>
      <c r="J35" s="3">
        <f t="shared" si="27"/>
        <v>1.86</v>
      </c>
      <c r="K35" s="3">
        <f t="shared" si="27"/>
        <v>3.43</v>
      </c>
      <c r="L35" s="3">
        <f t="shared" si="27"/>
        <v>3.12</v>
      </c>
      <c r="M35" s="3">
        <f t="shared" si="27"/>
        <v>2.38</v>
      </c>
      <c r="N35" s="3">
        <f t="shared" si="27"/>
        <v>7.28</v>
      </c>
      <c r="O35" s="3">
        <f t="shared" si="27"/>
        <v>1.98</v>
      </c>
      <c r="P35" s="3">
        <f t="shared" si="27"/>
        <v>12.65</v>
      </c>
      <c r="Q35" s="3">
        <f t="shared" si="27"/>
        <v>11.21</v>
      </c>
      <c r="R35" s="3">
        <f t="shared" si="27"/>
        <v>8.66</v>
      </c>
      <c r="S35" s="3">
        <f t="shared" si="27"/>
        <v>0.32</v>
      </c>
      <c r="T35" s="3">
        <f t="shared" si="27"/>
        <v>0.8</v>
      </c>
      <c r="U35" s="3">
        <f t="shared" si="27"/>
        <v>0.35</v>
      </c>
      <c r="V35" s="3">
        <f t="shared" si="27"/>
        <v>0.88</v>
      </c>
      <c r="W35" s="3">
        <f t="shared" si="27"/>
        <v>0.42</v>
      </c>
      <c r="X35" s="3">
        <f t="shared" si="27"/>
        <v>0.24</v>
      </c>
      <c r="Y35" s="3">
        <f t="shared" si="27"/>
        <v>0.23</v>
      </c>
      <c r="Z35" s="3">
        <f t="shared" si="27"/>
        <v>0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639</v>
      </c>
      <c r="H50" t="s">
        <v>640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17815306636</v>
      </c>
      <c r="E51" s="5">
        <v>66706653327</v>
      </c>
      <c r="F51" s="5">
        <v>30266532643</v>
      </c>
      <c r="G51" s="5">
        <v>36762049195</v>
      </c>
      <c r="I51" s="5">
        <v>151550541801</v>
      </c>
      <c r="J51" s="5">
        <v>210379673780</v>
      </c>
      <c r="K51" s="5">
        <v>523599087434</v>
      </c>
      <c r="L51" s="5">
        <v>1144108230742</v>
      </c>
      <c r="M51" s="5">
        <v>2901986532879</v>
      </c>
      <c r="N51" s="5">
        <v>1715587654399</v>
      </c>
      <c r="O51" s="5">
        <v>1359175249655</v>
      </c>
      <c r="P51" s="5">
        <v>1592979941258</v>
      </c>
      <c r="Q51" s="5">
        <v>1631317499096</v>
      </c>
      <c r="R51" s="5">
        <v>1674702722328</v>
      </c>
      <c r="S51" s="5">
        <v>1621898667657</v>
      </c>
      <c r="T51" s="5">
        <v>1381436578115</v>
      </c>
      <c r="U51" s="5">
        <v>1337498191710</v>
      </c>
      <c r="V51" s="5">
        <v>1156050256720</v>
      </c>
      <c r="W51" s="5">
        <v>1203466970652</v>
      </c>
      <c r="X51" s="5">
        <v>1047918156470</v>
      </c>
      <c r="Y51" s="5">
        <v>1125055390936</v>
      </c>
    </row>
    <row r="52" spans="2:26" ht="15.5" x14ac:dyDescent="0.35">
      <c r="C52" t="s">
        <v>85</v>
      </c>
      <c r="D52" s="5">
        <v>-25457437106</v>
      </c>
      <c r="E52" s="5">
        <v>-68320765261</v>
      </c>
      <c r="F52" s="5">
        <v>-34623876506</v>
      </c>
      <c r="G52" s="5">
        <v>-42365321605</v>
      </c>
      <c r="I52" s="5">
        <v>-170767400478</v>
      </c>
      <c r="J52" s="5">
        <v>-247887351482</v>
      </c>
      <c r="K52" s="5">
        <v>-680988443517</v>
      </c>
      <c r="L52" s="5">
        <v>-1254216941753</v>
      </c>
      <c r="M52" s="5">
        <v>-2450332548549</v>
      </c>
      <c r="N52" s="5">
        <v>-1314987873576</v>
      </c>
      <c r="O52" s="5">
        <v>-1108815136496</v>
      </c>
      <c r="P52" s="5">
        <v>-1308760117807</v>
      </c>
      <c r="Q52" s="5">
        <v>-1348504215451</v>
      </c>
      <c r="R52" s="5">
        <v>-1337793754317</v>
      </c>
      <c r="S52" s="5">
        <v>-1291844221034</v>
      </c>
      <c r="T52" s="5">
        <v>-1069010401518</v>
      </c>
      <c r="U52" s="5">
        <v>-999930881199</v>
      </c>
      <c r="V52" s="5">
        <v>-788154611684</v>
      </c>
      <c r="W52" s="5">
        <v>-807282612783</v>
      </c>
      <c r="X52" s="5">
        <v>-729453843277</v>
      </c>
      <c r="Y52" s="5">
        <v>-820419578132</v>
      </c>
    </row>
    <row r="53" spans="2:26" ht="15.5" x14ac:dyDescent="0.35">
      <c r="C53" t="s">
        <v>86</v>
      </c>
      <c r="D53" s="5">
        <v>-7642130470</v>
      </c>
      <c r="E53" s="5">
        <v>-1614111934</v>
      </c>
      <c r="F53" s="5">
        <v>-4357343863</v>
      </c>
      <c r="G53" s="5">
        <v>-5603272410</v>
      </c>
      <c r="I53" s="5">
        <v>-19216858677</v>
      </c>
      <c r="J53" s="5">
        <v>-37507677702</v>
      </c>
      <c r="K53" s="5">
        <v>-157389356083</v>
      </c>
      <c r="L53" s="5">
        <v>-110108711011</v>
      </c>
      <c r="M53" s="5">
        <v>451653984330</v>
      </c>
      <c r="N53" s="5">
        <v>400599780823</v>
      </c>
      <c r="O53" s="5">
        <v>250360113159</v>
      </c>
      <c r="P53" s="5">
        <v>284219823451</v>
      </c>
      <c r="Q53" s="5">
        <v>282813283645</v>
      </c>
      <c r="R53" s="5">
        <v>336908968011</v>
      </c>
      <c r="S53" s="5">
        <v>330054446623</v>
      </c>
      <c r="T53" s="5">
        <v>312426176597</v>
      </c>
      <c r="U53" s="5">
        <v>337567310511</v>
      </c>
      <c r="V53" s="5">
        <v>367895645036</v>
      </c>
      <c r="W53" s="5">
        <v>396184357869</v>
      </c>
      <c r="X53" s="5">
        <v>318464313193</v>
      </c>
      <c r="Y53" s="5">
        <v>304635812804</v>
      </c>
    </row>
    <row r="54" spans="2:26" ht="15.5" x14ac:dyDescent="0.35">
      <c r="C54" t="s">
        <v>87</v>
      </c>
      <c r="D54" s="5">
        <v>82414833551</v>
      </c>
      <c r="E54" s="5">
        <v>-71883716351</v>
      </c>
      <c r="F54" s="5">
        <v>-12963777714</v>
      </c>
      <c r="G54" s="5">
        <v>-19834781568</v>
      </c>
      <c r="I54" s="5">
        <v>-22267442082</v>
      </c>
      <c r="J54" s="5">
        <v>-216220613596</v>
      </c>
      <c r="K54" s="5">
        <v>-446071314196</v>
      </c>
      <c r="L54" s="5">
        <v>-369435437221</v>
      </c>
      <c r="M54" s="5">
        <v>-399674749305</v>
      </c>
      <c r="N54" s="5">
        <v>-342430956112</v>
      </c>
      <c r="O54" s="5">
        <v>-200304891191</v>
      </c>
      <c r="P54" s="5">
        <v>-258309672774</v>
      </c>
      <c r="Q54" s="5">
        <v>-287095966135</v>
      </c>
      <c r="R54" s="5">
        <v>-303472846815</v>
      </c>
      <c r="S54" s="5">
        <v>-275125573357</v>
      </c>
      <c r="T54" s="5">
        <v>-266081860137</v>
      </c>
      <c r="U54" s="5">
        <v>-369873399719</v>
      </c>
      <c r="V54" s="5">
        <v>-284586750054</v>
      </c>
      <c r="W54" s="5">
        <v>-304225655735</v>
      </c>
      <c r="X54" s="5">
        <v>-262016593602</v>
      </c>
      <c r="Y54" s="5">
        <v>-258727029445</v>
      </c>
    </row>
    <row r="55" spans="2:26" ht="15.5" x14ac:dyDescent="0.35">
      <c r="C55" t="s">
        <v>89</v>
      </c>
      <c r="D55" s="5">
        <v>-552952993</v>
      </c>
      <c r="E55" s="5">
        <v>-1051383420</v>
      </c>
      <c r="F55" s="5">
        <v>-1991747646</v>
      </c>
      <c r="G55" s="5">
        <v>-3880099012</v>
      </c>
      <c r="I55" s="5">
        <v>-7476183071</v>
      </c>
      <c r="J55" s="5">
        <v>-18986668271</v>
      </c>
      <c r="K55" s="5">
        <v>-101142300055</v>
      </c>
      <c r="L55" s="5">
        <v>-137961871438</v>
      </c>
      <c r="M55" s="5">
        <v>-153158756202</v>
      </c>
      <c r="N55" s="5">
        <v>-140934544872</v>
      </c>
      <c r="O55" s="5">
        <v>-117476426950</v>
      </c>
      <c r="P55" s="5">
        <v>-155526926746</v>
      </c>
      <c r="Q55" s="5">
        <v>-172834983820</v>
      </c>
      <c r="R55" s="5">
        <v>-183945697526</v>
      </c>
      <c r="S55" s="5">
        <v>-170602072659</v>
      </c>
      <c r="T55" s="5">
        <v>-178970351751</v>
      </c>
      <c r="U55" s="5">
        <v>-201391590690</v>
      </c>
      <c r="V55" s="5">
        <v>-159823241736</v>
      </c>
      <c r="W55" s="5">
        <v>-193583850997</v>
      </c>
      <c r="X55" s="5">
        <v>-169931963698</v>
      </c>
      <c r="Y55" s="5">
        <v>-175580195763</v>
      </c>
    </row>
    <row r="56" spans="2:26" ht="15.5" x14ac:dyDescent="0.35">
      <c r="C56" t="s">
        <v>370</v>
      </c>
      <c r="D56" s="5">
        <v>-835644289</v>
      </c>
      <c r="E56" s="5">
        <v>-69080835887</v>
      </c>
      <c r="F56" s="5">
        <v>-12230542939</v>
      </c>
      <c r="G56" s="5">
        <v>-12709770261</v>
      </c>
      <c r="I56" s="5">
        <v>-94856793376</v>
      </c>
      <c r="J56" s="5">
        <v>-211857940111</v>
      </c>
      <c r="K56" s="5">
        <v>-123837424521</v>
      </c>
      <c r="L56" s="5">
        <v>-135316285407</v>
      </c>
      <c r="M56" s="5">
        <v>-148534732122</v>
      </c>
      <c r="N56" s="5">
        <v>-126316625703</v>
      </c>
      <c r="O56" s="5">
        <v>-110703274704</v>
      </c>
      <c r="P56" s="5">
        <v>-121882943075</v>
      </c>
      <c r="Q56" s="5">
        <v>-98959268387</v>
      </c>
      <c r="R56" s="5">
        <v>-107446121628</v>
      </c>
      <c r="S56" s="5">
        <v>-97041063397</v>
      </c>
      <c r="T56" s="5">
        <v>-91648356136</v>
      </c>
      <c r="U56" s="5">
        <v>-150886637544</v>
      </c>
      <c r="V56" s="5">
        <v>-119479588756</v>
      </c>
      <c r="W56" s="5">
        <v>-110641804738</v>
      </c>
      <c r="X56" s="5">
        <v>-92084629904</v>
      </c>
      <c r="Y56" s="5">
        <v>-83146833682</v>
      </c>
    </row>
    <row r="57" spans="2:26" ht="15.5" x14ac:dyDescent="0.35">
      <c r="C57" t="s">
        <v>95</v>
      </c>
      <c r="K57" s="5">
        <v>-5951604288</v>
      </c>
      <c r="W57" s="5">
        <v>-15923443186</v>
      </c>
      <c r="X57" s="5">
        <v>-12377077473</v>
      </c>
      <c r="Y57" s="5">
        <v>-2866432123</v>
      </c>
    </row>
    <row r="58" spans="2:26" ht="15.5" x14ac:dyDescent="0.35">
      <c r="C58" t="s">
        <v>90</v>
      </c>
      <c r="D58" s="5">
        <v>74772703081</v>
      </c>
      <c r="E58" s="5">
        <v>-73497828285</v>
      </c>
      <c r="F58" s="5">
        <v>-17321121577</v>
      </c>
      <c r="G58" s="5">
        <v>-25438053978</v>
      </c>
      <c r="I58" s="5">
        <v>-41484300759</v>
      </c>
      <c r="J58" s="5">
        <v>-253728291298</v>
      </c>
      <c r="K58" s="5">
        <v>-603460670279</v>
      </c>
      <c r="L58" s="5">
        <v>-479544148232</v>
      </c>
      <c r="M58" s="5">
        <v>51979235025</v>
      </c>
      <c r="N58" s="5">
        <v>58168824711</v>
      </c>
      <c r="O58" s="5">
        <v>50055221968</v>
      </c>
      <c r="P58" s="5">
        <v>25910150677</v>
      </c>
      <c r="Q58" s="5">
        <v>-4282682490</v>
      </c>
      <c r="R58" s="5">
        <v>33436121196</v>
      </c>
      <c r="S58" s="5">
        <v>54928873266</v>
      </c>
      <c r="T58" s="5">
        <v>46344316460</v>
      </c>
      <c r="U58" s="5">
        <v>-32306089208</v>
      </c>
      <c r="V58" s="5">
        <v>83308894982</v>
      </c>
      <c r="W58" s="5">
        <v>91958702134</v>
      </c>
      <c r="X58" s="5">
        <v>56447719591</v>
      </c>
      <c r="Y58" s="5">
        <v>45908783359</v>
      </c>
    </row>
    <row r="59" spans="2:26" ht="15.5" x14ac:dyDescent="0.35">
      <c r="C59" t="s">
        <v>91</v>
      </c>
      <c r="D59" s="5">
        <v>-27728187152</v>
      </c>
      <c r="E59" s="5">
        <v>-709867672</v>
      </c>
      <c r="F59" s="5">
        <v>-1533101867</v>
      </c>
      <c r="I59" s="5">
        <v>-29971156691</v>
      </c>
      <c r="J59" s="5">
        <v>-30029417249</v>
      </c>
      <c r="K59" s="5">
        <v>-66048547233</v>
      </c>
      <c r="L59" s="5">
        <v>-38013713378</v>
      </c>
      <c r="M59" s="5">
        <v>-43206035973</v>
      </c>
      <c r="N59" s="5">
        <v>-40087222535</v>
      </c>
      <c r="O59" s="5">
        <v>-40309252661</v>
      </c>
      <c r="P59" s="5">
        <v>-51208366143</v>
      </c>
      <c r="Q59" s="5">
        <v>-52534286634</v>
      </c>
      <c r="R59" s="5">
        <v>-52357458809</v>
      </c>
      <c r="S59" s="5">
        <v>-40753735529</v>
      </c>
      <c r="T59" s="5">
        <v>-38942680518</v>
      </c>
      <c r="U59" s="5">
        <v>-30726658043</v>
      </c>
      <c r="V59" s="5">
        <v>-21576793216</v>
      </c>
      <c r="W59" s="5">
        <v>-36755926510</v>
      </c>
      <c r="X59" s="5">
        <v>-36038881876</v>
      </c>
      <c r="Y59" s="5">
        <v>-33242777311</v>
      </c>
    </row>
    <row r="60" spans="2:26" ht="15.5" x14ac:dyDescent="0.35">
      <c r="C60" t="s">
        <v>93</v>
      </c>
      <c r="W60" s="5">
        <v>-21276945453</v>
      </c>
      <c r="X60" s="5">
        <v>1047927619</v>
      </c>
      <c r="Y60" s="5">
        <v>2244480306</v>
      </c>
    </row>
    <row r="61" spans="2:26" ht="15.5" x14ac:dyDescent="0.35">
      <c r="C61" t="s">
        <v>26</v>
      </c>
      <c r="D61" s="5">
        <v>-28195291972</v>
      </c>
      <c r="E61" s="5">
        <v>-709867672</v>
      </c>
      <c r="F61" s="5">
        <v>-1533101867</v>
      </c>
      <c r="I61" s="5">
        <v>-30438261511</v>
      </c>
      <c r="J61" s="5">
        <v>-30541548962</v>
      </c>
      <c r="K61" s="5">
        <v>-60489180294</v>
      </c>
      <c r="L61" s="5">
        <v>-38098990335</v>
      </c>
      <c r="M61" s="5">
        <v>-43305696962</v>
      </c>
      <c r="N61" s="5">
        <v>-40410906886</v>
      </c>
      <c r="O61" s="5">
        <v>-40588774648</v>
      </c>
      <c r="P61" s="5">
        <v>-51240526166</v>
      </c>
      <c r="Q61" s="5">
        <v>-52532186533</v>
      </c>
      <c r="R61" s="5">
        <v>-52431466752</v>
      </c>
      <c r="S61" s="5">
        <v>-40779317582</v>
      </c>
      <c r="T61" s="5">
        <v>-38997531449</v>
      </c>
      <c r="U61" s="5">
        <v>-30862196026</v>
      </c>
      <c r="V61" s="5">
        <v>-20925936771</v>
      </c>
      <c r="W61" s="5">
        <v>1214408945</v>
      </c>
      <c r="X61" s="5">
        <v>-24805792533</v>
      </c>
      <c r="Y61" s="5">
        <v>-35342256204</v>
      </c>
    </row>
    <row r="62" spans="2:26" ht="15.5" x14ac:dyDescent="0.35">
      <c r="C62" t="s">
        <v>761</v>
      </c>
      <c r="W62" s="5">
        <v>-2415000</v>
      </c>
    </row>
    <row r="63" spans="2:26" ht="15.5" x14ac:dyDescent="0.35">
      <c r="C63" t="s">
        <v>92</v>
      </c>
      <c r="W63" s="5">
        <v>-767531816</v>
      </c>
      <c r="X63" s="5">
        <v>96060511</v>
      </c>
      <c r="Y63" s="5">
        <v>2721430710</v>
      </c>
    </row>
    <row r="64" spans="2:26" ht="15.5" x14ac:dyDescent="0.35">
      <c r="C64" t="s">
        <v>372</v>
      </c>
      <c r="D64" s="5">
        <v>467104820</v>
      </c>
      <c r="I64" s="5">
        <v>467104820</v>
      </c>
      <c r="J64" s="5">
        <v>512131713</v>
      </c>
      <c r="K64" s="5">
        <v>392237349</v>
      </c>
      <c r="L64" s="5">
        <v>85276957</v>
      </c>
      <c r="M64" s="5">
        <v>99660989</v>
      </c>
      <c r="N64" s="5">
        <v>323684351</v>
      </c>
      <c r="O64" s="5">
        <v>279521987</v>
      </c>
      <c r="P64" s="5">
        <v>32160023</v>
      </c>
      <c r="Q64" s="5">
        <v>-2100101</v>
      </c>
      <c r="R64" s="5">
        <v>74007943</v>
      </c>
      <c r="S64" s="5">
        <v>25582053</v>
      </c>
      <c r="T64" s="5">
        <v>54850931</v>
      </c>
      <c r="U64" s="5">
        <v>135537983</v>
      </c>
      <c r="V64" s="5">
        <v>-650856445</v>
      </c>
    </row>
    <row r="65" spans="3:25" ht="15.5" x14ac:dyDescent="0.35">
      <c r="C65" t="s">
        <v>190</v>
      </c>
    </row>
    <row r="66" spans="3:25" ht="15.5" x14ac:dyDescent="0.35">
      <c r="C66" t="s">
        <v>96</v>
      </c>
      <c r="D66" s="5">
        <v>-27728187152</v>
      </c>
      <c r="E66" s="5">
        <v>-709867672</v>
      </c>
      <c r="F66" s="5">
        <v>-1533101867</v>
      </c>
      <c r="I66" s="5">
        <v>-29971156691</v>
      </c>
      <c r="J66" s="5">
        <v>-30029417249</v>
      </c>
      <c r="K66" s="5">
        <v>-66048547233</v>
      </c>
      <c r="L66" s="5">
        <v>-38013713378</v>
      </c>
      <c r="M66" s="5">
        <v>-43206035973</v>
      </c>
      <c r="N66" s="5">
        <v>-40087222535</v>
      </c>
      <c r="O66" s="5">
        <v>-40309252661</v>
      </c>
      <c r="P66" s="5">
        <v>-51208366143</v>
      </c>
      <c r="Q66" s="5">
        <v>-52534286634</v>
      </c>
      <c r="R66" s="5">
        <v>-52357458809</v>
      </c>
      <c r="S66" s="5">
        <v>-40753735529</v>
      </c>
      <c r="T66" s="5">
        <v>-38942680518</v>
      </c>
      <c r="U66" s="5">
        <v>-30726658043</v>
      </c>
      <c r="V66" s="5">
        <v>-21576793216</v>
      </c>
      <c r="W66" s="5">
        <v>-36755926510</v>
      </c>
      <c r="X66" s="5">
        <v>-36038881876</v>
      </c>
      <c r="Y66" s="5">
        <v>-33242777311</v>
      </c>
    </row>
    <row r="67" spans="3:25" ht="15.5" x14ac:dyDescent="0.35">
      <c r="C67" t="s">
        <v>28</v>
      </c>
      <c r="D67" s="5">
        <v>47044515929</v>
      </c>
      <c r="E67" s="5">
        <v>-74207695957</v>
      </c>
      <c r="F67" s="5">
        <v>-18854223444</v>
      </c>
      <c r="G67" s="5">
        <v>-25438053978</v>
      </c>
      <c r="I67" s="5">
        <v>-71455457450</v>
      </c>
      <c r="J67" s="5">
        <v>-283757708547</v>
      </c>
      <c r="K67" s="5">
        <v>-669509217512</v>
      </c>
      <c r="L67" s="5">
        <v>-517557861610</v>
      </c>
      <c r="M67" s="5">
        <v>8773199052</v>
      </c>
      <c r="N67" s="5">
        <v>18081602176</v>
      </c>
      <c r="O67" s="5">
        <v>9745969307</v>
      </c>
      <c r="P67" s="5">
        <v>-25298215466</v>
      </c>
      <c r="Q67" s="5">
        <v>-56816969124</v>
      </c>
      <c r="R67" s="5">
        <v>-18921337613</v>
      </c>
      <c r="S67" s="5">
        <v>14175137737</v>
      </c>
      <c r="T67" s="5">
        <v>7401635942</v>
      </c>
      <c r="U67" s="5">
        <v>-63032747251</v>
      </c>
      <c r="V67" s="5">
        <v>61732101766</v>
      </c>
      <c r="W67" s="5">
        <v>55202775624</v>
      </c>
      <c r="X67" s="5">
        <v>20408837715</v>
      </c>
      <c r="Y67" s="5">
        <v>12666006048</v>
      </c>
    </row>
    <row r="68" spans="3:25" ht="15.5" x14ac:dyDescent="0.35">
      <c r="C68" t="s">
        <v>27</v>
      </c>
      <c r="D68" s="5">
        <v>2057252549</v>
      </c>
      <c r="E68" s="5">
        <v>-9331281302</v>
      </c>
      <c r="F68" s="5">
        <v>411379141</v>
      </c>
      <c r="G68" s="5">
        <v>328810360</v>
      </c>
      <c r="I68" s="5">
        <v>-6533839252</v>
      </c>
      <c r="J68" s="5">
        <v>-50734478772</v>
      </c>
      <c r="K68" s="5">
        <v>-51490858024</v>
      </c>
      <c r="L68" s="5">
        <v>89070190015</v>
      </c>
      <c r="M68" s="5">
        <v>-46344440278</v>
      </c>
      <c r="N68" s="5">
        <v>-18051581467</v>
      </c>
      <c r="O68" s="5">
        <v>-1784003281</v>
      </c>
      <c r="P68" s="5">
        <v>-7438266847</v>
      </c>
      <c r="Q68" s="5">
        <v>10532209823</v>
      </c>
      <c r="R68" s="5">
        <v>1553938401</v>
      </c>
      <c r="S68" s="5">
        <v>-7609430318</v>
      </c>
      <c r="T68" s="5">
        <v>-6236811336</v>
      </c>
      <c r="U68" s="5">
        <v>8810151948</v>
      </c>
      <c r="V68" s="5">
        <v>-19346986784</v>
      </c>
      <c r="W68" s="5">
        <v>-18283459073</v>
      </c>
      <c r="X68" s="5">
        <v>-7862170357</v>
      </c>
      <c r="Y68" s="5">
        <v>-10540272575</v>
      </c>
    </row>
    <row r="69" spans="3:25" ht="15.5" x14ac:dyDescent="0.35">
      <c r="C69" t="s">
        <v>452</v>
      </c>
      <c r="K69" s="5">
        <v>-6643879725</v>
      </c>
      <c r="L69" s="5">
        <v>-3505416086</v>
      </c>
      <c r="M69" s="5">
        <v>-64450855889</v>
      </c>
      <c r="N69" s="5">
        <v>-25958590336</v>
      </c>
      <c r="O69" s="5">
        <v>-2978100250</v>
      </c>
      <c r="P69" s="5">
        <v>-3832090178</v>
      </c>
      <c r="Q69" s="5">
        <v>-475976000</v>
      </c>
      <c r="R69" s="5">
        <v>-6077988000</v>
      </c>
      <c r="S69" s="5">
        <v>-3583109000</v>
      </c>
      <c r="T69" s="5">
        <v>-404407896</v>
      </c>
      <c r="V69" s="5">
        <v>-16773132018</v>
      </c>
      <c r="W69" s="5">
        <v>-20980091250</v>
      </c>
      <c r="X69" s="5">
        <v>-11377920877</v>
      </c>
      <c r="Y69" s="5">
        <v>-7467551136</v>
      </c>
    </row>
    <row r="70" spans="3:25" ht="15.5" x14ac:dyDescent="0.35">
      <c r="C70" t="s">
        <v>453</v>
      </c>
      <c r="D70" s="5">
        <v>2057252549</v>
      </c>
      <c r="E70" s="5">
        <v>-9331281302</v>
      </c>
      <c r="F70" s="5">
        <v>411379141</v>
      </c>
      <c r="G70" s="5">
        <v>328810360</v>
      </c>
      <c r="I70" s="5">
        <v>-6533839252</v>
      </c>
      <c r="J70" s="5">
        <v>-50734478772</v>
      </c>
      <c r="K70" s="5">
        <v>-44846978299</v>
      </c>
      <c r="L70" s="5">
        <v>92575606101</v>
      </c>
      <c r="M70" s="5">
        <v>18106415611</v>
      </c>
      <c r="N70" s="5">
        <v>7907008869</v>
      </c>
      <c r="O70" s="5">
        <v>1194096969</v>
      </c>
      <c r="P70" s="5">
        <v>-3606176669</v>
      </c>
      <c r="Q70" s="5">
        <v>11008185823</v>
      </c>
      <c r="R70" s="5">
        <v>7631926401</v>
      </c>
      <c r="S70" s="5">
        <v>-4026321318</v>
      </c>
      <c r="T70" s="5">
        <v>-5832403440</v>
      </c>
      <c r="U70" s="5">
        <v>8810151948</v>
      </c>
      <c r="V70" s="5">
        <v>-2573854766</v>
      </c>
      <c r="W70" s="5">
        <v>2696632177</v>
      </c>
      <c r="X70" s="5">
        <v>3515750520</v>
      </c>
      <c r="Y70" s="5">
        <v>-3072721439</v>
      </c>
    </row>
    <row r="71" spans="3:25" ht="15.5" x14ac:dyDescent="0.35">
      <c r="C71" t="s">
        <v>454</v>
      </c>
      <c r="D71" s="5">
        <v>2057252549</v>
      </c>
      <c r="E71" s="5">
        <v>-9331281302</v>
      </c>
      <c r="F71" s="5">
        <v>411379141</v>
      </c>
      <c r="G71" s="5">
        <v>328810360</v>
      </c>
      <c r="I71" s="5">
        <v>-6533839252</v>
      </c>
      <c r="J71" s="5">
        <v>-50734478772</v>
      </c>
      <c r="K71" s="5">
        <v>-51490858024</v>
      </c>
      <c r="L71" s="5">
        <v>89070190015</v>
      </c>
      <c r="M71" s="5">
        <v>-46344440278</v>
      </c>
      <c r="N71" s="5">
        <v>-18051581467</v>
      </c>
      <c r="O71" s="5">
        <v>-1784003281</v>
      </c>
      <c r="P71" s="5">
        <v>-7438266847</v>
      </c>
      <c r="Q71" s="5">
        <v>10532209823</v>
      </c>
      <c r="R71" s="5">
        <v>1553938401</v>
      </c>
      <c r="S71" s="5">
        <v>-7609430318</v>
      </c>
      <c r="T71" s="5">
        <v>-6236811336</v>
      </c>
      <c r="U71" s="5">
        <v>8810151948</v>
      </c>
      <c r="V71" s="5">
        <v>-19346986784</v>
      </c>
      <c r="W71" s="5">
        <v>-18283459073</v>
      </c>
      <c r="X71" s="5">
        <v>-7862170357</v>
      </c>
      <c r="Y71" s="5">
        <v>-10540272575</v>
      </c>
    </row>
    <row r="72" spans="3:25" ht="15.5" x14ac:dyDescent="0.35">
      <c r="C72" t="s">
        <v>374</v>
      </c>
      <c r="D72" s="5">
        <v>49101768478</v>
      </c>
      <c r="E72" s="5">
        <v>-83538977259</v>
      </c>
      <c r="F72" s="5">
        <v>-18442844303</v>
      </c>
      <c r="G72" s="5">
        <v>-25109243618</v>
      </c>
      <c r="I72" s="5">
        <v>-77989296702</v>
      </c>
      <c r="J72" s="5">
        <v>-334492187319</v>
      </c>
      <c r="K72" s="5">
        <v>-721000075536</v>
      </c>
      <c r="L72" s="5">
        <v>-428487671595</v>
      </c>
      <c r="M72" s="5">
        <v>-37571241226</v>
      </c>
      <c r="N72" s="5">
        <v>30020709</v>
      </c>
      <c r="O72" s="5">
        <v>7961966026</v>
      </c>
      <c r="P72" s="5">
        <v>-32736482313</v>
      </c>
      <c r="Q72" s="5">
        <v>-46284759301</v>
      </c>
      <c r="R72" s="5">
        <v>-17367399212</v>
      </c>
      <c r="S72" s="5">
        <v>6565707419</v>
      </c>
      <c r="T72" s="5">
        <v>1164824606</v>
      </c>
      <c r="U72" s="5">
        <v>-54222595303</v>
      </c>
      <c r="V72" s="5">
        <v>42385114982</v>
      </c>
      <c r="W72" s="5">
        <v>36919316551</v>
      </c>
      <c r="X72" s="5">
        <v>12546667358</v>
      </c>
      <c r="Y72" s="5">
        <v>2125733473</v>
      </c>
    </row>
    <row r="73" spans="3:25" ht="15.5" x14ac:dyDescent="0.35">
      <c r="C73" t="s">
        <v>455</v>
      </c>
      <c r="X73" s="5">
        <v>-22970</v>
      </c>
      <c r="Y73" s="5">
        <v>-95506</v>
      </c>
    </row>
    <row r="74" spans="3:25" ht="15.5" x14ac:dyDescent="0.35">
      <c r="C74" t="s">
        <v>97</v>
      </c>
      <c r="D74" s="5">
        <v>49101768478</v>
      </c>
      <c r="E74" s="5">
        <v>-83538977259</v>
      </c>
      <c r="F74" s="5">
        <v>-18442844303</v>
      </c>
      <c r="G74" s="5">
        <v>-25109243618</v>
      </c>
      <c r="I74" s="5">
        <v>-77989296702</v>
      </c>
      <c r="J74" s="5">
        <v>-334492187319</v>
      </c>
      <c r="K74" s="5">
        <v>-721000075536</v>
      </c>
      <c r="L74" s="5">
        <v>-428487671595</v>
      </c>
      <c r="M74" s="5">
        <v>-37571241226</v>
      </c>
      <c r="N74" s="5">
        <v>30020709</v>
      </c>
      <c r="O74" s="5">
        <v>7961966026</v>
      </c>
      <c r="P74" s="5">
        <v>-32736482313</v>
      </c>
      <c r="Q74" s="5">
        <v>-46284759301</v>
      </c>
      <c r="R74" s="5">
        <v>-17367399212</v>
      </c>
      <c r="S74" s="5">
        <v>6565707419</v>
      </c>
      <c r="T74" s="5">
        <v>1164824606</v>
      </c>
      <c r="U74" s="5">
        <v>-54222595303</v>
      </c>
      <c r="V74" s="5">
        <v>42385114982</v>
      </c>
      <c r="W74" s="5">
        <v>36919316551</v>
      </c>
      <c r="X74" s="5">
        <v>12546644388</v>
      </c>
      <c r="Y74" s="5">
        <v>2125637967</v>
      </c>
    </row>
    <row r="75" spans="3:25" ht="15.5" x14ac:dyDescent="0.35">
      <c r="C75" t="s">
        <v>98</v>
      </c>
      <c r="J75" s="5">
        <v>-4163945002</v>
      </c>
      <c r="K75" s="5">
        <v>-4869653005</v>
      </c>
      <c r="L75" s="5">
        <v>6526273802</v>
      </c>
      <c r="M75" s="5">
        <v>13757161664</v>
      </c>
      <c r="N75" s="5">
        <v>-3659986205</v>
      </c>
      <c r="O75" s="5">
        <v>326501152</v>
      </c>
      <c r="P75" s="5">
        <v>2973444467</v>
      </c>
      <c r="Q75" s="5">
        <v>-3062423626</v>
      </c>
      <c r="R75" s="5">
        <v>-5604114088</v>
      </c>
      <c r="S75" s="5">
        <v>-1558843059</v>
      </c>
      <c r="W75" s="5">
        <v>50585955</v>
      </c>
    </row>
    <row r="76" spans="3:25" ht="15.5" x14ac:dyDescent="0.35">
      <c r="C76" t="s">
        <v>99</v>
      </c>
      <c r="D76" s="5">
        <v>49101768478</v>
      </c>
      <c r="E76" s="5">
        <v>-83538977259</v>
      </c>
      <c r="F76" s="5">
        <v>-18442844303</v>
      </c>
      <c r="G76" s="5">
        <v>-25109243618</v>
      </c>
      <c r="I76" s="5">
        <v>-77989296702</v>
      </c>
      <c r="J76" s="5">
        <v>-338656132321</v>
      </c>
      <c r="K76" s="5">
        <v>-725869728541</v>
      </c>
      <c r="L76" s="5">
        <v>-421961397793</v>
      </c>
      <c r="M76" s="5">
        <v>-23814079562</v>
      </c>
      <c r="N76" s="5">
        <v>-3629965496</v>
      </c>
      <c r="O76" s="5">
        <v>8288467178</v>
      </c>
      <c r="P76" s="5">
        <v>-29763037846</v>
      </c>
      <c r="Q76" s="5">
        <v>-49347182927</v>
      </c>
      <c r="R76" s="5">
        <v>-22971513300</v>
      </c>
      <c r="S76" s="5">
        <v>5006864360</v>
      </c>
      <c r="T76" s="5">
        <v>1164824606</v>
      </c>
      <c r="U76" s="5">
        <v>-54222595303</v>
      </c>
      <c r="V76" s="5">
        <v>42385114982</v>
      </c>
      <c r="W76" s="5">
        <v>36969902506</v>
      </c>
    </row>
    <row r="77" spans="3:25" ht="15.5" x14ac:dyDescent="0.35">
      <c r="C77" t="s">
        <v>100</v>
      </c>
      <c r="D77" s="5">
        <v>49101768477</v>
      </c>
      <c r="E77" s="5">
        <v>-83538977258</v>
      </c>
      <c r="F77" s="5">
        <v>-18442844303</v>
      </c>
      <c r="G77" s="5">
        <v>-25109243618</v>
      </c>
      <c r="I77" s="5">
        <v>-77989296702</v>
      </c>
      <c r="J77" s="5">
        <v>-334492187319</v>
      </c>
      <c r="K77" s="5">
        <v>-721000075536</v>
      </c>
      <c r="L77" s="5">
        <v>-428487671595</v>
      </c>
      <c r="M77" s="5">
        <v>-37571241226</v>
      </c>
      <c r="N77" s="5">
        <v>30020709</v>
      </c>
      <c r="O77" s="5">
        <v>7961966026</v>
      </c>
      <c r="P77" s="5">
        <v>-32736482313</v>
      </c>
      <c r="Q77" s="5">
        <v>-46284759301</v>
      </c>
      <c r="R77" s="5">
        <v>-17367399212</v>
      </c>
      <c r="S77" s="5">
        <v>6565707419</v>
      </c>
      <c r="T77" s="5">
        <v>1164824606</v>
      </c>
      <c r="U77" s="5">
        <v>-54222595303</v>
      </c>
      <c r="V77" s="5">
        <v>42385114983</v>
      </c>
      <c r="W77" s="5">
        <v>36919316551</v>
      </c>
      <c r="X77" s="5">
        <v>12546644388</v>
      </c>
      <c r="Y77" s="5">
        <v>2125637967</v>
      </c>
    </row>
    <row r="78" spans="3:25" ht="15.5" x14ac:dyDescent="0.35">
      <c r="C78" t="s">
        <v>7</v>
      </c>
      <c r="D78" s="5">
        <v>49101768477</v>
      </c>
      <c r="E78" s="5">
        <v>-83538977258</v>
      </c>
      <c r="F78" s="5">
        <v>-18442844303</v>
      </c>
      <c r="G78" s="5">
        <v>-25109243618</v>
      </c>
      <c r="I78" s="5">
        <v>-77989296702</v>
      </c>
      <c r="J78" s="5">
        <v>-338652612178</v>
      </c>
      <c r="K78" s="5">
        <v>-725862838340</v>
      </c>
      <c r="L78" s="5">
        <v>-421936655868</v>
      </c>
      <c r="M78" s="5">
        <v>-23823529212</v>
      </c>
      <c r="N78" s="5">
        <v>-3632394862</v>
      </c>
      <c r="O78" s="5">
        <v>8287472496</v>
      </c>
      <c r="P78" s="5">
        <v>-29762464376</v>
      </c>
      <c r="Q78" s="5">
        <v>-49345360107</v>
      </c>
      <c r="R78" s="5">
        <v>-22970738198</v>
      </c>
      <c r="S78" s="5">
        <v>5008085646</v>
      </c>
      <c r="T78" s="5">
        <v>1166073487</v>
      </c>
      <c r="U78" s="5">
        <v>-54222344142</v>
      </c>
      <c r="V78" s="5">
        <v>42384956906</v>
      </c>
      <c r="W78" s="5">
        <v>36969834074</v>
      </c>
    </row>
    <row r="79" spans="3:25" ht="15.5" x14ac:dyDescent="0.35">
      <c r="C79" t="s">
        <v>691</v>
      </c>
      <c r="J79" s="5">
        <v>-3520143</v>
      </c>
      <c r="K79" s="5">
        <v>-6890201</v>
      </c>
      <c r="L79" s="5">
        <v>-24741925</v>
      </c>
      <c r="M79" s="5">
        <v>9449650</v>
      </c>
      <c r="N79" s="5">
        <v>2429366</v>
      </c>
      <c r="O79" s="5">
        <v>994682</v>
      </c>
      <c r="P79" s="5">
        <v>-573470</v>
      </c>
      <c r="Q79" s="5">
        <v>-1822820</v>
      </c>
      <c r="R79" s="5">
        <v>-775102</v>
      </c>
      <c r="S79" s="5">
        <v>-1221286</v>
      </c>
      <c r="T79" s="5">
        <v>-1248881</v>
      </c>
      <c r="U79" s="5">
        <v>-251161</v>
      </c>
      <c r="V79" s="5">
        <v>158077</v>
      </c>
      <c r="W79" s="5">
        <v>68432</v>
      </c>
    </row>
    <row r="80" spans="3:25" ht="15.5" x14ac:dyDescent="0.35">
      <c r="C80" t="s">
        <v>101</v>
      </c>
      <c r="D80" s="5">
        <v>49101768477</v>
      </c>
      <c r="E80" s="5">
        <v>-83538977258</v>
      </c>
      <c r="F80" s="5">
        <v>-18442844303</v>
      </c>
      <c r="G80" s="5">
        <v>-25109243618</v>
      </c>
      <c r="I80" s="5">
        <v>-77989296702</v>
      </c>
      <c r="J80" s="5">
        <v>-334492187319</v>
      </c>
      <c r="K80" s="5">
        <v>-721000075536</v>
      </c>
      <c r="L80" s="5">
        <v>-428487671595</v>
      </c>
      <c r="M80" s="5">
        <v>-37571241226</v>
      </c>
      <c r="N80" s="5">
        <v>30020709</v>
      </c>
      <c r="O80" s="5">
        <v>7961966026</v>
      </c>
      <c r="P80" s="5">
        <v>-32736482313</v>
      </c>
      <c r="Q80" s="5">
        <v>-46284759301</v>
      </c>
      <c r="R80" s="5">
        <v>-17367399212</v>
      </c>
      <c r="S80" s="5">
        <v>6565707419</v>
      </c>
      <c r="T80" s="5">
        <v>1164824606</v>
      </c>
      <c r="U80" s="5">
        <v>-54222595303</v>
      </c>
      <c r="V80" s="5">
        <v>42385114983</v>
      </c>
      <c r="W80" s="5">
        <v>36919316551</v>
      </c>
      <c r="X80" s="5">
        <v>12546644388</v>
      </c>
      <c r="Y80" s="5">
        <v>2125637967</v>
      </c>
    </row>
    <row r="81" spans="2:25" ht="15.5" x14ac:dyDescent="0.35">
      <c r="C81" t="s">
        <v>102</v>
      </c>
      <c r="D81" s="5">
        <v>49101768477</v>
      </c>
      <c r="E81" s="5">
        <v>-83538977258</v>
      </c>
      <c r="F81" s="5">
        <v>-18442844303</v>
      </c>
      <c r="G81" s="5">
        <v>-25109243618</v>
      </c>
      <c r="I81" s="5">
        <v>-77989296702</v>
      </c>
      <c r="J81" s="5">
        <v>-338656132321</v>
      </c>
      <c r="K81" s="5">
        <v>-725869728541</v>
      </c>
      <c r="L81" s="5">
        <v>-421961397793</v>
      </c>
      <c r="M81" s="5">
        <v>-23814079562</v>
      </c>
      <c r="N81" s="5">
        <v>-3629965496</v>
      </c>
      <c r="O81" s="5">
        <v>8288467178</v>
      </c>
      <c r="P81" s="5">
        <v>-29763037846</v>
      </c>
      <c r="Q81" s="5">
        <v>-49347182927</v>
      </c>
      <c r="R81" s="5">
        <v>-22971513300</v>
      </c>
      <c r="S81" s="5">
        <v>5006864360</v>
      </c>
      <c r="T81" s="5">
        <v>1164824606</v>
      </c>
      <c r="U81" s="5">
        <v>-54222595303</v>
      </c>
      <c r="V81" s="5">
        <v>42385114983</v>
      </c>
      <c r="W81" s="5">
        <v>36969902506</v>
      </c>
    </row>
    <row r="82" spans="2:25" ht="15.5" x14ac:dyDescent="0.35">
      <c r="C82" t="s">
        <v>103</v>
      </c>
      <c r="D82" s="5">
        <v>49101768477</v>
      </c>
      <c r="E82" s="5">
        <v>-83538977258</v>
      </c>
      <c r="F82" s="5">
        <v>-18442844303</v>
      </c>
      <c r="G82" s="5">
        <v>-25109243618</v>
      </c>
      <c r="I82" s="5">
        <v>-77989296702</v>
      </c>
      <c r="J82" s="5">
        <v>-338656132321</v>
      </c>
      <c r="K82" s="5">
        <v>-725869728541</v>
      </c>
      <c r="L82" s="5">
        <v>-421961397793</v>
      </c>
      <c r="M82" s="5">
        <v>-23814079562</v>
      </c>
      <c r="N82" s="5">
        <v>-3629965496</v>
      </c>
      <c r="O82" s="5">
        <v>8288467178</v>
      </c>
      <c r="P82" s="5">
        <v>-29763037846</v>
      </c>
      <c r="Q82" s="5">
        <v>-49347182927</v>
      </c>
      <c r="R82" s="5">
        <v>-22971513300</v>
      </c>
      <c r="S82" s="5">
        <v>5006864360</v>
      </c>
      <c r="T82" s="5">
        <v>1164824606</v>
      </c>
      <c r="U82" s="5">
        <v>-54222595303</v>
      </c>
      <c r="V82" s="5">
        <v>42385114983</v>
      </c>
      <c r="W82" s="5">
        <v>36969902506</v>
      </c>
    </row>
    <row r="84" spans="2:25" ht="15.5" x14ac:dyDescent="0.35">
      <c r="B84" t="s">
        <v>104</v>
      </c>
      <c r="C84" t="s">
        <v>105</v>
      </c>
    </row>
    <row r="85" spans="2:25" ht="15.5" x14ac:dyDescent="0.35">
      <c r="C85" t="s">
        <v>106</v>
      </c>
    </row>
    <row r="86" spans="2:25" ht="15.5" x14ac:dyDescent="0.35">
      <c r="C86" t="s">
        <v>19</v>
      </c>
      <c r="D86" s="5">
        <v>5686138621</v>
      </c>
      <c r="E86" s="5">
        <v>34659236034</v>
      </c>
      <c r="F86" s="5">
        <v>5352140807</v>
      </c>
      <c r="G86" s="5">
        <v>7575322770</v>
      </c>
      <c r="I86" s="5">
        <v>5686138621</v>
      </c>
      <c r="J86" s="5">
        <v>10114017765</v>
      </c>
      <c r="K86" s="5">
        <v>17070939961</v>
      </c>
      <c r="L86" s="5">
        <v>269751394924</v>
      </c>
      <c r="M86" s="5">
        <v>380814191220</v>
      </c>
      <c r="N86" s="5">
        <v>158178406505</v>
      </c>
      <c r="O86" s="5">
        <v>151387943827</v>
      </c>
      <c r="P86" s="5">
        <v>129324891466</v>
      </c>
      <c r="Q86" s="5">
        <v>182587624895</v>
      </c>
      <c r="R86" s="5">
        <v>56233906214</v>
      </c>
      <c r="S86" s="5">
        <v>313472666666</v>
      </c>
      <c r="T86" s="5">
        <v>135754602477</v>
      </c>
      <c r="U86" s="5">
        <v>121432026244</v>
      </c>
      <c r="V86" s="5">
        <v>194902805973</v>
      </c>
      <c r="W86" s="5">
        <v>133417373006</v>
      </c>
      <c r="X86" s="5">
        <v>120917910081</v>
      </c>
      <c r="Y86" s="5">
        <v>110875233538</v>
      </c>
    </row>
    <row r="87" spans="2:25" ht="15.5" x14ac:dyDescent="0.35">
      <c r="C87" t="s">
        <v>110</v>
      </c>
      <c r="D87" s="5">
        <v>18697121143</v>
      </c>
      <c r="E87" s="5">
        <v>61445371598</v>
      </c>
      <c r="F87" s="5">
        <v>30925899763</v>
      </c>
      <c r="G87" s="5">
        <v>34609327797</v>
      </c>
      <c r="I87" s="5">
        <v>18697121143</v>
      </c>
      <c r="J87" s="5">
        <v>43650622151</v>
      </c>
      <c r="K87" s="5">
        <v>62429133407</v>
      </c>
      <c r="L87" s="5">
        <v>173136177340</v>
      </c>
      <c r="M87" s="5">
        <v>379499459835</v>
      </c>
      <c r="N87" s="5">
        <v>559825743144</v>
      </c>
      <c r="O87" s="5">
        <v>220427167871</v>
      </c>
      <c r="P87" s="5">
        <v>170684365669</v>
      </c>
      <c r="Q87" s="5">
        <v>180679735205</v>
      </c>
      <c r="R87" s="5">
        <v>215059269961</v>
      </c>
      <c r="S87" s="5">
        <v>196212717489</v>
      </c>
      <c r="T87" s="5">
        <v>196478418634</v>
      </c>
      <c r="U87" s="5">
        <v>273388733369</v>
      </c>
      <c r="V87" s="5">
        <v>238987470306</v>
      </c>
      <c r="W87" s="5">
        <v>153238606500</v>
      </c>
      <c r="X87" s="5">
        <v>127273940555</v>
      </c>
      <c r="Y87" s="5">
        <v>172610534558</v>
      </c>
    </row>
    <row r="88" spans="2:25" ht="15.5" x14ac:dyDescent="0.35">
      <c r="C88" t="s">
        <v>107</v>
      </c>
      <c r="D88" s="5">
        <v>11477571675</v>
      </c>
      <c r="I88" s="5">
        <v>11477571675</v>
      </c>
    </row>
    <row r="89" spans="2:25" ht="15.5" x14ac:dyDescent="0.35">
      <c r="C89" t="s">
        <v>108</v>
      </c>
      <c r="D89" s="5">
        <v>143797137081</v>
      </c>
      <c r="I89" s="5">
        <v>143797137081</v>
      </c>
    </row>
    <row r="90" spans="2:25" ht="15.5" x14ac:dyDescent="0.35">
      <c r="C90" t="s">
        <v>111</v>
      </c>
      <c r="D90" s="5">
        <v>18697121143</v>
      </c>
      <c r="E90" s="5">
        <v>61445371598</v>
      </c>
      <c r="F90" s="5">
        <v>30925899763</v>
      </c>
      <c r="G90" s="5">
        <v>34609327797</v>
      </c>
      <c r="I90" s="5">
        <v>18697121143</v>
      </c>
      <c r="J90" s="5">
        <v>43650622151</v>
      </c>
      <c r="K90" s="5">
        <v>62429133407</v>
      </c>
      <c r="L90" s="5">
        <v>173136177340</v>
      </c>
      <c r="M90" s="5">
        <v>379499459835</v>
      </c>
      <c r="N90" s="5">
        <v>559825743144</v>
      </c>
      <c r="O90" s="5">
        <v>220427167871</v>
      </c>
      <c r="P90" s="5">
        <v>170684365669</v>
      </c>
      <c r="Q90" s="5">
        <v>180679735205</v>
      </c>
      <c r="R90" s="5">
        <v>215059269961</v>
      </c>
      <c r="S90" s="5">
        <v>196212717489</v>
      </c>
      <c r="T90" s="5">
        <v>196478418634</v>
      </c>
      <c r="U90" s="5">
        <v>273388733369</v>
      </c>
      <c r="V90" s="5">
        <v>238987470306</v>
      </c>
      <c r="W90" s="5">
        <v>153238606500</v>
      </c>
      <c r="X90" s="5">
        <v>127273940555</v>
      </c>
      <c r="Y90" s="5">
        <v>172610534558</v>
      </c>
    </row>
    <row r="91" spans="2:25" ht="15.5" x14ac:dyDescent="0.35">
      <c r="C91" t="s">
        <v>112</v>
      </c>
      <c r="E91" s="5">
        <v>2342100</v>
      </c>
      <c r="F91" s="5">
        <v>2342100</v>
      </c>
      <c r="G91" s="5">
        <v>2342100</v>
      </c>
      <c r="J91" s="5">
        <v>416612</v>
      </c>
      <c r="K91" s="5">
        <v>266979870</v>
      </c>
      <c r="L91" s="5">
        <v>8810929065</v>
      </c>
      <c r="M91" s="5">
        <v>12532662721</v>
      </c>
      <c r="N91" s="5">
        <v>11978307436</v>
      </c>
      <c r="O91" s="5">
        <v>36035731420</v>
      </c>
      <c r="P91" s="5">
        <v>90672820413</v>
      </c>
      <c r="Q91" s="5">
        <v>6434668829</v>
      </c>
      <c r="R91" s="5">
        <v>14144137668</v>
      </c>
      <c r="S91" s="5">
        <v>13677064010</v>
      </c>
      <c r="T91" s="5">
        <v>11767384919</v>
      </c>
      <c r="U91" s="5">
        <v>12464438595</v>
      </c>
      <c r="V91" s="5">
        <v>9487041996</v>
      </c>
      <c r="W91" s="5">
        <v>8714192397</v>
      </c>
      <c r="X91" s="5">
        <v>5195846084</v>
      </c>
      <c r="Y91" s="5">
        <v>7740544800</v>
      </c>
    </row>
    <row r="92" spans="2:25" ht="15.5" x14ac:dyDescent="0.35">
      <c r="C92" t="s">
        <v>114</v>
      </c>
      <c r="D92" s="5">
        <v>65551930887</v>
      </c>
      <c r="E92" s="5">
        <v>37941275709</v>
      </c>
      <c r="F92" s="5">
        <v>64538840411</v>
      </c>
      <c r="G92" s="5">
        <v>56423789630</v>
      </c>
      <c r="I92" s="5">
        <v>65551930887</v>
      </c>
      <c r="J92" s="5">
        <v>33331370322</v>
      </c>
      <c r="K92" s="5">
        <v>65931990227</v>
      </c>
      <c r="L92" s="5">
        <v>243968559046</v>
      </c>
      <c r="M92" s="5">
        <v>333734190679</v>
      </c>
      <c r="N92" s="5">
        <v>144767398929</v>
      </c>
      <c r="O92" s="5">
        <v>148108537504</v>
      </c>
      <c r="P92" s="5">
        <v>215494611892</v>
      </c>
      <c r="Q92" s="5">
        <v>254678984656</v>
      </c>
      <c r="R92" s="5">
        <v>292411114993</v>
      </c>
      <c r="S92" s="5">
        <v>300271746960</v>
      </c>
      <c r="T92" s="5">
        <v>216406886501</v>
      </c>
      <c r="U92" s="5">
        <v>236417397357</v>
      </c>
      <c r="V92" s="5">
        <v>161341812493</v>
      </c>
      <c r="W92" s="5">
        <v>193442357836</v>
      </c>
      <c r="X92" s="5">
        <v>159253043404</v>
      </c>
      <c r="Y92" s="5">
        <v>141953393148</v>
      </c>
    </row>
    <row r="93" spans="2:25" ht="15.5" x14ac:dyDescent="0.35">
      <c r="C93" t="s">
        <v>95</v>
      </c>
      <c r="D93" s="5">
        <v>335617778725</v>
      </c>
      <c r="E93" s="5">
        <v>196910021761</v>
      </c>
      <c r="F93" s="5">
        <v>196910021761</v>
      </c>
      <c r="G93" s="5">
        <v>196910021761</v>
      </c>
      <c r="I93" s="5">
        <v>335617778725</v>
      </c>
      <c r="J93" s="5">
        <v>209697810414</v>
      </c>
      <c r="K93" s="5">
        <v>215095265943</v>
      </c>
      <c r="L93" s="5">
        <v>310336373628</v>
      </c>
      <c r="M93" s="5">
        <v>303810075258</v>
      </c>
      <c r="N93" s="5">
        <v>188255452306</v>
      </c>
      <c r="O93" s="5">
        <v>191915428077</v>
      </c>
      <c r="P93" s="5">
        <v>50585449</v>
      </c>
      <c r="Q93" s="5">
        <v>50585449</v>
      </c>
      <c r="R93" s="5">
        <v>50585449</v>
      </c>
      <c r="S93" s="5">
        <v>50585449</v>
      </c>
      <c r="T93" s="5">
        <v>203344430456</v>
      </c>
      <c r="U93" s="5">
        <v>203344430456</v>
      </c>
      <c r="V93" s="5">
        <v>203344430456</v>
      </c>
      <c r="W93" s="5">
        <v>203344430456</v>
      </c>
    </row>
    <row r="94" spans="2:25" ht="15.5" x14ac:dyDescent="0.35">
      <c r="C94" t="s">
        <v>115</v>
      </c>
      <c r="D94" s="5">
        <v>119231963692</v>
      </c>
      <c r="E94" s="5">
        <v>164454180826</v>
      </c>
      <c r="F94" s="5">
        <v>129983277191</v>
      </c>
      <c r="G94" s="5">
        <v>141603917594</v>
      </c>
      <c r="I94" s="5">
        <v>119231963692</v>
      </c>
      <c r="J94" s="5">
        <v>133800791544</v>
      </c>
      <c r="K94" s="5">
        <v>198991900314</v>
      </c>
      <c r="L94" s="5">
        <v>863577052312</v>
      </c>
      <c r="M94" s="5">
        <v>1411390099989</v>
      </c>
      <c r="N94" s="5">
        <v>1134732820080</v>
      </c>
      <c r="O94" s="5">
        <v>829103602342</v>
      </c>
      <c r="P94" s="5">
        <v>867493107334</v>
      </c>
      <c r="Q94" s="5">
        <v>930982222120</v>
      </c>
      <c r="R94" s="5">
        <v>853506463800</v>
      </c>
      <c r="S94" s="5">
        <v>1068157388878</v>
      </c>
      <c r="T94" s="5">
        <v>782887635406</v>
      </c>
      <c r="U94" s="5">
        <v>848840281014</v>
      </c>
      <c r="V94" s="5">
        <v>777629145878</v>
      </c>
      <c r="W94" s="5">
        <v>706558231345</v>
      </c>
      <c r="X94" s="5">
        <v>582662405444</v>
      </c>
      <c r="Y94" s="5">
        <v>581221771114</v>
      </c>
    </row>
    <row r="95" spans="2:25" ht="15.5" x14ac:dyDescent="0.35">
      <c r="C95" t="s">
        <v>116</v>
      </c>
    </row>
    <row r="96" spans="2:25" ht="15.5" x14ac:dyDescent="0.35">
      <c r="C96" t="s">
        <v>510</v>
      </c>
      <c r="D96" s="5">
        <v>2318660000</v>
      </c>
      <c r="E96" s="5">
        <v>741831812</v>
      </c>
      <c r="F96" s="5">
        <v>741831812</v>
      </c>
      <c r="G96" s="5">
        <v>741831812</v>
      </c>
      <c r="I96" s="5">
        <v>2318660000</v>
      </c>
      <c r="J96" s="5">
        <v>2062734983</v>
      </c>
      <c r="K96" s="5">
        <v>1642691458</v>
      </c>
      <c r="L96" s="5">
        <v>1300454109</v>
      </c>
      <c r="M96" s="5">
        <v>1215177152</v>
      </c>
      <c r="N96" s="5">
        <v>1115516163</v>
      </c>
      <c r="O96" s="5">
        <v>741831812</v>
      </c>
      <c r="P96" s="5">
        <v>462309825</v>
      </c>
      <c r="Q96" s="5">
        <v>428049700</v>
      </c>
      <c r="R96" s="5">
        <v>430149801</v>
      </c>
      <c r="S96" s="5">
        <v>356141858</v>
      </c>
      <c r="T96" s="5">
        <v>330559805</v>
      </c>
      <c r="U96" s="5">
        <v>275708874</v>
      </c>
      <c r="V96" s="5">
        <v>140170891</v>
      </c>
      <c r="W96" s="5">
        <v>791027336</v>
      </c>
    </row>
    <row r="97" spans="3:25" ht="15.5" x14ac:dyDescent="0.35">
      <c r="C97" t="s">
        <v>117</v>
      </c>
      <c r="D97" s="5">
        <v>75821274353</v>
      </c>
      <c r="E97" s="5">
        <v>73764021804</v>
      </c>
      <c r="F97" s="5">
        <v>83095303106</v>
      </c>
      <c r="G97" s="5">
        <v>82683923965</v>
      </c>
      <c r="I97" s="5">
        <v>75821274353</v>
      </c>
      <c r="J97" s="5">
        <v>83196524598</v>
      </c>
      <c r="K97" s="5">
        <v>134744977057</v>
      </c>
      <c r="L97" s="5">
        <v>178232566040</v>
      </c>
      <c r="M97" s="5">
        <v>88066461550</v>
      </c>
      <c r="N97" s="5">
        <v>73271513304</v>
      </c>
      <c r="O97" s="5">
        <v>46112663525</v>
      </c>
      <c r="P97" s="5">
        <v>44988140008</v>
      </c>
      <c r="Q97" s="5">
        <v>49585464833</v>
      </c>
      <c r="R97" s="5">
        <v>37556471134</v>
      </c>
      <c r="S97" s="5">
        <v>28056506703</v>
      </c>
      <c r="T97" s="5">
        <v>30142828938</v>
      </c>
      <c r="U97" s="5">
        <v>35975232378</v>
      </c>
      <c r="V97" s="5">
        <v>27165080428</v>
      </c>
      <c r="W97" s="5">
        <v>29738935193</v>
      </c>
      <c r="X97" s="5">
        <v>27042303017</v>
      </c>
      <c r="Y97" s="5">
        <v>23526552495</v>
      </c>
    </row>
    <row r="98" spans="3:25" ht="15.5" x14ac:dyDescent="0.35">
      <c r="C98" t="s">
        <v>762</v>
      </c>
    </row>
    <row r="99" spans="3:25" ht="15.5" x14ac:dyDescent="0.35">
      <c r="C99" t="s">
        <v>118</v>
      </c>
      <c r="D99" s="5">
        <v>336587353078</v>
      </c>
      <c r="E99" s="5">
        <v>327719415078</v>
      </c>
      <c r="F99" s="5">
        <v>330715600917</v>
      </c>
      <c r="G99" s="5">
        <v>333711786756</v>
      </c>
      <c r="I99" s="5">
        <v>336587353078</v>
      </c>
      <c r="J99" s="5">
        <v>395050015830</v>
      </c>
      <c r="K99" s="5">
        <v>398222231606</v>
      </c>
      <c r="L99" s="5">
        <v>448655665445</v>
      </c>
      <c r="M99" s="5">
        <v>456937782287</v>
      </c>
      <c r="N99" s="5">
        <v>456932530650</v>
      </c>
      <c r="O99" s="5">
        <v>469100892206</v>
      </c>
      <c r="P99" s="5">
        <v>496765557301</v>
      </c>
      <c r="Q99" s="5">
        <v>487333743682</v>
      </c>
      <c r="R99" s="5">
        <v>425706696909</v>
      </c>
      <c r="S99" s="5">
        <v>398427199954</v>
      </c>
      <c r="T99" s="5">
        <v>394584546295</v>
      </c>
      <c r="U99" s="5">
        <v>367912766507</v>
      </c>
      <c r="V99" s="5">
        <v>339196269505</v>
      </c>
      <c r="W99" s="5">
        <v>342984242464</v>
      </c>
      <c r="X99" s="5">
        <v>96937464153</v>
      </c>
      <c r="Y99" s="5">
        <v>100990757229</v>
      </c>
    </row>
    <row r="100" spans="3:25" ht="15.5" x14ac:dyDescent="0.35">
      <c r="C100" t="s">
        <v>376</v>
      </c>
      <c r="D100" s="5">
        <v>240000000</v>
      </c>
      <c r="E100" s="5">
        <v>12570468303</v>
      </c>
      <c r="F100" s="5">
        <v>12614006532</v>
      </c>
      <c r="G100" s="5">
        <v>12657544761</v>
      </c>
      <c r="I100" s="5">
        <v>240000000</v>
      </c>
      <c r="J100" s="5">
        <v>240000000</v>
      </c>
      <c r="K100" s="5">
        <v>12875235909</v>
      </c>
      <c r="L100" s="5">
        <v>13049388828</v>
      </c>
      <c r="M100" s="5">
        <v>13223541747</v>
      </c>
      <c r="N100" s="5">
        <v>13397694666</v>
      </c>
      <c r="O100" s="5">
        <v>13571847585</v>
      </c>
      <c r="P100" s="5">
        <v>13756470446</v>
      </c>
      <c r="Q100" s="5">
        <v>13931012342</v>
      </c>
      <c r="R100" s="5">
        <v>14111479882</v>
      </c>
      <c r="S100" s="5">
        <v>14291947582</v>
      </c>
    </row>
    <row r="101" spans="3:25" ht="15.5" x14ac:dyDescent="0.35">
      <c r="C101" t="s">
        <v>377</v>
      </c>
      <c r="D101" s="5">
        <v>1788992078</v>
      </c>
      <c r="E101" s="5">
        <v>1813387425</v>
      </c>
      <c r="F101" s="5">
        <v>1981809840</v>
      </c>
      <c r="G101" s="5">
        <v>2150232255</v>
      </c>
      <c r="I101" s="5">
        <v>1788992078</v>
      </c>
      <c r="J101" s="5">
        <v>2878822158</v>
      </c>
      <c r="K101" s="5">
        <v>2498041588</v>
      </c>
      <c r="L101" s="5">
        <v>7546197519</v>
      </c>
      <c r="M101" s="5">
        <v>11714578016</v>
      </c>
      <c r="N101" s="5">
        <v>17063010017</v>
      </c>
      <c r="O101" s="5">
        <v>16950593664</v>
      </c>
      <c r="P101" s="5">
        <v>3085931594</v>
      </c>
      <c r="Q101" s="5">
        <v>37862803120</v>
      </c>
      <c r="R101" s="5">
        <v>39355450337</v>
      </c>
      <c r="S101" s="5">
        <v>13006432910</v>
      </c>
      <c r="T101" s="5">
        <v>13637917457</v>
      </c>
      <c r="U101" s="5">
        <v>14386478975</v>
      </c>
      <c r="V101" s="5">
        <v>16940133513</v>
      </c>
      <c r="W101" s="5">
        <v>16290698199</v>
      </c>
    </row>
    <row r="102" spans="3:25" ht="15.5" x14ac:dyDescent="0.35">
      <c r="C102" t="s">
        <v>120</v>
      </c>
      <c r="D102" s="5">
        <v>416756279509</v>
      </c>
      <c r="E102" s="5">
        <v>417104124422</v>
      </c>
      <c r="F102" s="5">
        <v>429658552207</v>
      </c>
      <c r="G102" s="5">
        <v>432475319549</v>
      </c>
      <c r="I102" s="5">
        <v>416756279509</v>
      </c>
      <c r="J102" s="5">
        <v>483968097569</v>
      </c>
      <c r="K102" s="5">
        <v>560837077344</v>
      </c>
      <c r="L102" s="5">
        <v>670423394196</v>
      </c>
      <c r="M102" s="5">
        <v>600489296153</v>
      </c>
      <c r="N102" s="5">
        <v>578601838769</v>
      </c>
      <c r="O102" s="5">
        <v>554831592044</v>
      </c>
      <c r="P102" s="5">
        <v>574857501241</v>
      </c>
      <c r="Q102" s="5">
        <v>598892560170</v>
      </c>
      <c r="R102" s="5">
        <v>528126857320</v>
      </c>
      <c r="S102" s="5">
        <v>465551175363</v>
      </c>
      <c r="T102" s="5">
        <v>465455640000</v>
      </c>
      <c r="U102" s="5">
        <v>445670388181</v>
      </c>
      <c r="V102" s="5">
        <v>410989644530</v>
      </c>
      <c r="W102" s="5">
        <v>408343438429</v>
      </c>
      <c r="X102" s="5">
        <v>151295456947</v>
      </c>
      <c r="Y102" s="5">
        <v>146813106534</v>
      </c>
    </row>
    <row r="103" spans="3:25" ht="15.5" x14ac:dyDescent="0.35">
      <c r="C103" t="s">
        <v>121</v>
      </c>
      <c r="D103" s="5">
        <v>535988243201</v>
      </c>
      <c r="E103" s="5">
        <v>581558305248</v>
      </c>
      <c r="F103" s="5">
        <v>559641829398</v>
      </c>
      <c r="G103" s="5">
        <v>574079237143</v>
      </c>
      <c r="I103" s="5">
        <v>535988243201</v>
      </c>
      <c r="J103" s="5">
        <v>617768889113</v>
      </c>
      <c r="K103" s="5">
        <v>759828977658</v>
      </c>
      <c r="L103" s="5">
        <v>1534000446508</v>
      </c>
      <c r="M103" s="5">
        <v>2011879396142</v>
      </c>
      <c r="N103" s="5">
        <v>1713334658849</v>
      </c>
      <c r="O103" s="5">
        <v>1383935194386</v>
      </c>
      <c r="P103" s="5">
        <v>1442350608575</v>
      </c>
      <c r="Q103" s="5">
        <v>1529874782290</v>
      </c>
      <c r="R103" s="5">
        <v>1381633321120</v>
      </c>
      <c r="S103" s="5">
        <v>1533708564241</v>
      </c>
      <c r="T103" s="5">
        <v>1248343275406</v>
      </c>
      <c r="U103" s="5">
        <v>1294510669195</v>
      </c>
      <c r="V103" s="5">
        <v>1188618790408</v>
      </c>
      <c r="W103" s="5">
        <v>1114901669774</v>
      </c>
      <c r="X103" s="5">
        <v>733957862391</v>
      </c>
      <c r="Y103" s="5">
        <v>728034877648</v>
      </c>
    </row>
    <row r="104" spans="3:25" ht="15.5" x14ac:dyDescent="0.35">
      <c r="C104" t="s">
        <v>122</v>
      </c>
    </row>
    <row r="105" spans="3:25" ht="15.5" x14ac:dyDescent="0.35">
      <c r="C105" t="s">
        <v>123</v>
      </c>
    </row>
    <row r="106" spans="3:25" ht="15.5" x14ac:dyDescent="0.35">
      <c r="C106" t="s">
        <v>124</v>
      </c>
      <c r="D106" s="5">
        <v>632653594525</v>
      </c>
      <c r="E106" s="5">
        <v>1257087390929</v>
      </c>
      <c r="F106" s="5">
        <v>1109237808282</v>
      </c>
      <c r="G106" s="5">
        <v>1106732371725</v>
      </c>
      <c r="I106" s="5">
        <v>632653594525</v>
      </c>
      <c r="J106" s="5">
        <v>1506866870074</v>
      </c>
      <c r="K106" s="5">
        <v>1231087955072</v>
      </c>
      <c r="L106" s="5">
        <v>985245941033</v>
      </c>
      <c r="M106" s="5">
        <v>1045188438355</v>
      </c>
      <c r="N106" s="5">
        <v>836751938323</v>
      </c>
      <c r="O106" s="5">
        <v>440827007421</v>
      </c>
      <c r="P106" s="5">
        <v>827237832766</v>
      </c>
      <c r="Q106" s="5">
        <v>893289027427</v>
      </c>
      <c r="R106" s="5">
        <v>704929715911</v>
      </c>
      <c r="S106" s="5">
        <v>846731120973</v>
      </c>
      <c r="T106" s="5">
        <v>600565585352</v>
      </c>
      <c r="U106" s="5">
        <v>670902756535</v>
      </c>
      <c r="V106" s="5">
        <v>369863736711</v>
      </c>
      <c r="W106" s="5">
        <v>459403522198</v>
      </c>
      <c r="X106" s="5">
        <v>375535696161</v>
      </c>
      <c r="Y106" s="5">
        <v>376911513356</v>
      </c>
    </row>
    <row r="107" spans="3:25" ht="15.5" x14ac:dyDescent="0.35">
      <c r="C107" t="s">
        <v>125</v>
      </c>
      <c r="E107" s="5">
        <v>93993629148</v>
      </c>
      <c r="F107" s="5">
        <v>93993629148</v>
      </c>
      <c r="G107" s="5">
        <v>93993629148</v>
      </c>
      <c r="J107" s="5">
        <v>142656736875</v>
      </c>
      <c r="K107" s="5">
        <v>139423618332</v>
      </c>
      <c r="L107" s="5">
        <v>136465573979</v>
      </c>
      <c r="M107" s="5">
        <v>125089852578</v>
      </c>
      <c r="N107" s="5">
        <v>91858005417</v>
      </c>
      <c r="O107" s="5">
        <v>118622037833</v>
      </c>
      <c r="P107" s="5">
        <v>507583619086</v>
      </c>
      <c r="Q107" s="5">
        <v>404985461609</v>
      </c>
      <c r="R107" s="5">
        <v>372085423699</v>
      </c>
      <c r="S107" s="5">
        <v>239619567887</v>
      </c>
      <c r="T107" s="5">
        <v>223779656509</v>
      </c>
      <c r="U107" s="5">
        <v>199154049563</v>
      </c>
      <c r="V107" s="5">
        <v>75955353535</v>
      </c>
      <c r="W107" s="5">
        <v>75847946863</v>
      </c>
      <c r="X107" s="5">
        <v>78592806227</v>
      </c>
      <c r="Y107" s="5">
        <v>77837077328</v>
      </c>
    </row>
    <row r="108" spans="3:25" ht="15.5" x14ac:dyDescent="0.35">
      <c r="C108" t="s">
        <v>763</v>
      </c>
      <c r="R108" s="5">
        <v>44734542699</v>
      </c>
      <c r="S108" s="5">
        <v>39121450000</v>
      </c>
      <c r="V108" s="5">
        <v>118533209223</v>
      </c>
    </row>
    <row r="109" spans="3:25" ht="15.5" x14ac:dyDescent="0.35">
      <c r="C109" t="s">
        <v>127</v>
      </c>
    </row>
    <row r="110" spans="3:25" ht="15.5" x14ac:dyDescent="0.35">
      <c r="C110" t="s">
        <v>128</v>
      </c>
      <c r="D110" s="5">
        <v>155274708756</v>
      </c>
      <c r="I110" s="5">
        <v>155274708756</v>
      </c>
    </row>
    <row r="111" spans="3:25" ht="15.5" x14ac:dyDescent="0.35">
      <c r="C111" t="s">
        <v>381</v>
      </c>
      <c r="D111" s="5">
        <v>245282310558</v>
      </c>
      <c r="E111" s="5">
        <v>535496021397</v>
      </c>
      <c r="F111" s="5">
        <v>343574550485</v>
      </c>
      <c r="G111" s="5">
        <v>347497510227</v>
      </c>
      <c r="I111" s="5">
        <v>245282310558</v>
      </c>
      <c r="J111" s="5">
        <v>380077786371</v>
      </c>
      <c r="K111" s="5">
        <v>263862033561</v>
      </c>
      <c r="L111" s="5">
        <v>56572544769</v>
      </c>
      <c r="M111" s="5">
        <v>78000000000</v>
      </c>
    </row>
    <row r="112" spans="3:25" ht="15.5" x14ac:dyDescent="0.35">
      <c r="C112" t="s">
        <v>131</v>
      </c>
      <c r="D112" s="5">
        <v>314496619725</v>
      </c>
      <c r="E112" s="5">
        <v>264182708532</v>
      </c>
      <c r="F112" s="5">
        <v>248717783732</v>
      </c>
      <c r="G112" s="5">
        <v>248826264206</v>
      </c>
      <c r="I112" s="5">
        <v>314496619725</v>
      </c>
      <c r="J112" s="5">
        <v>271040495615</v>
      </c>
      <c r="K112" s="5">
        <v>249870660853</v>
      </c>
      <c r="L112" s="5">
        <v>187454385652</v>
      </c>
      <c r="M112" s="5">
        <v>194501035693</v>
      </c>
      <c r="N112" s="5">
        <v>98104451617</v>
      </c>
      <c r="O112" s="5">
        <v>76494595067</v>
      </c>
      <c r="P112" s="5">
        <v>53148506208</v>
      </c>
      <c r="Q112" s="5">
        <v>29563618421</v>
      </c>
      <c r="R112" s="5">
        <v>14370461409</v>
      </c>
      <c r="S112" s="5">
        <v>19282720433</v>
      </c>
      <c r="T112" s="5">
        <v>13328570416</v>
      </c>
      <c r="U112" s="5">
        <v>2205697468</v>
      </c>
      <c r="V112" s="5">
        <v>6740015591</v>
      </c>
      <c r="W112" s="5">
        <v>12351686554</v>
      </c>
      <c r="X112" s="5">
        <v>6484055587</v>
      </c>
      <c r="Y112" s="5">
        <v>12041862877</v>
      </c>
    </row>
    <row r="113" spans="3:25" ht="15.5" x14ac:dyDescent="0.35">
      <c r="C113" t="s">
        <v>132</v>
      </c>
      <c r="D113" s="5">
        <v>36330921453</v>
      </c>
      <c r="E113" s="5">
        <v>18218897212</v>
      </c>
      <c r="F113" s="5">
        <v>15522159203</v>
      </c>
      <c r="G113" s="5">
        <v>15286985452</v>
      </c>
      <c r="I113" s="5">
        <v>36330921453</v>
      </c>
      <c r="J113" s="5">
        <v>23097116559</v>
      </c>
      <c r="K113" s="5">
        <v>20973796685</v>
      </c>
      <c r="L113" s="5">
        <v>17999630896</v>
      </c>
      <c r="M113" s="5">
        <v>18338386163</v>
      </c>
      <c r="N113" s="5">
        <v>16727247529</v>
      </c>
      <c r="O113" s="5">
        <v>6043372288</v>
      </c>
      <c r="P113" s="5">
        <v>18687002390</v>
      </c>
      <c r="Q113" s="5">
        <v>20614308897</v>
      </c>
      <c r="R113" s="5">
        <v>23068788888</v>
      </c>
      <c r="S113" s="5">
        <v>17945247232</v>
      </c>
      <c r="T113" s="5">
        <v>17243007947</v>
      </c>
      <c r="U113" s="5">
        <v>41750117103</v>
      </c>
      <c r="V113" s="5">
        <v>34334761457</v>
      </c>
      <c r="W113" s="5">
        <v>70357990795</v>
      </c>
      <c r="X113" s="5">
        <v>32147992271</v>
      </c>
      <c r="Y113" s="5">
        <v>43165975650</v>
      </c>
    </row>
    <row r="114" spans="3:25" ht="15.5" x14ac:dyDescent="0.35">
      <c r="C114" t="s">
        <v>134</v>
      </c>
    </row>
    <row r="115" spans="3:25" ht="15.5" x14ac:dyDescent="0.35">
      <c r="C115" t="s">
        <v>135</v>
      </c>
      <c r="M115" s="5">
        <v>293833471889</v>
      </c>
      <c r="N115" s="5">
        <v>360776420282</v>
      </c>
      <c r="O115" s="5">
        <v>364693619785</v>
      </c>
      <c r="P115" s="5">
        <v>50758555512</v>
      </c>
      <c r="Q115" s="5">
        <v>44718791500</v>
      </c>
      <c r="S115" s="5">
        <v>10609852460</v>
      </c>
      <c r="T115" s="5">
        <v>15627107799</v>
      </c>
      <c r="X115" s="5">
        <v>4571718543</v>
      </c>
      <c r="Y115" s="5">
        <v>14571718543</v>
      </c>
    </row>
    <row r="116" spans="3:25" ht="15.5" x14ac:dyDescent="0.35">
      <c r="C116" t="s">
        <v>137</v>
      </c>
      <c r="T116" s="5">
        <v>1220266</v>
      </c>
      <c r="U116" s="5">
        <v>73216000</v>
      </c>
      <c r="V116" s="5">
        <v>725985721</v>
      </c>
      <c r="W116" s="5">
        <v>439919690</v>
      </c>
      <c r="X116" s="5">
        <v>1040140484</v>
      </c>
      <c r="Y116" s="5">
        <v>1177592865</v>
      </c>
    </row>
    <row r="117" spans="3:25" ht="15.5" x14ac:dyDescent="0.35">
      <c r="C117" t="s">
        <v>138</v>
      </c>
      <c r="R117" s="5">
        <v>4652707799</v>
      </c>
      <c r="S117" s="5">
        <v>6353420266</v>
      </c>
      <c r="T117" s="5">
        <v>73216000</v>
      </c>
      <c r="U117" s="5">
        <v>163283998</v>
      </c>
      <c r="V117" s="5">
        <v>254533657</v>
      </c>
      <c r="W117" s="5">
        <v>4951119384</v>
      </c>
      <c r="X117" s="5">
        <v>10534406835</v>
      </c>
      <c r="Y117" s="5">
        <v>9700000000</v>
      </c>
    </row>
    <row r="118" spans="3:25" ht="15.5" x14ac:dyDescent="0.35">
      <c r="C118" t="s">
        <v>139</v>
      </c>
      <c r="D118" s="5">
        <v>610277261078</v>
      </c>
      <c r="E118" s="5">
        <v>215408759812</v>
      </c>
      <c r="F118" s="5">
        <v>257802889350</v>
      </c>
      <c r="G118" s="5">
        <v>256302889350</v>
      </c>
      <c r="I118" s="5">
        <v>610277261078</v>
      </c>
      <c r="J118" s="5">
        <v>254943827812</v>
      </c>
      <c r="K118" s="5">
        <v>332893280852</v>
      </c>
      <c r="L118" s="5">
        <v>462405993762</v>
      </c>
      <c r="M118" s="5">
        <v>458381048281</v>
      </c>
      <c r="N118" s="5">
        <v>446256244007</v>
      </c>
      <c r="O118" s="5">
        <v>438172859929</v>
      </c>
      <c r="P118" s="5">
        <v>118465915951</v>
      </c>
      <c r="Q118" s="5">
        <v>110175857159</v>
      </c>
      <c r="R118" s="5">
        <v>100946524578</v>
      </c>
      <c r="S118" s="5">
        <v>94268546525</v>
      </c>
      <c r="T118" s="5">
        <v>55814497559</v>
      </c>
      <c r="U118" s="5">
        <v>32814544771</v>
      </c>
      <c r="V118" s="5">
        <v>168652876710</v>
      </c>
      <c r="W118" s="5">
        <v>46304312910</v>
      </c>
      <c r="X118" s="5">
        <v>47153982987</v>
      </c>
      <c r="Y118" s="5">
        <v>52401848405</v>
      </c>
    </row>
    <row r="119" spans="3:25" ht="15.5" x14ac:dyDescent="0.35">
      <c r="C119" t="s">
        <v>140</v>
      </c>
      <c r="D119" s="5">
        <v>610277261078</v>
      </c>
      <c r="E119" s="5">
        <v>215408759812</v>
      </c>
      <c r="F119" s="5">
        <v>257802889350</v>
      </c>
      <c r="G119" s="5">
        <v>256302889350</v>
      </c>
      <c r="I119" s="5">
        <v>610277261078</v>
      </c>
      <c r="J119" s="5">
        <v>254943827812</v>
      </c>
      <c r="K119" s="5">
        <v>332893280852</v>
      </c>
      <c r="L119" s="5">
        <v>462405993762</v>
      </c>
      <c r="M119" s="5">
        <v>458381048281</v>
      </c>
      <c r="N119" s="5">
        <v>446256244007</v>
      </c>
      <c r="O119" s="5">
        <v>438172859929</v>
      </c>
      <c r="P119" s="5">
        <v>118465915951</v>
      </c>
      <c r="Q119" s="5">
        <v>110175857159</v>
      </c>
      <c r="R119" s="5">
        <v>100946524578</v>
      </c>
      <c r="S119" s="5">
        <v>94268546525</v>
      </c>
      <c r="T119" s="5">
        <v>55814497559</v>
      </c>
      <c r="U119" s="5">
        <v>32814544771</v>
      </c>
      <c r="V119" s="5">
        <v>168652876710</v>
      </c>
      <c r="W119" s="5">
        <v>46304312910</v>
      </c>
      <c r="X119" s="5">
        <v>47153982987</v>
      </c>
      <c r="Y119" s="5">
        <v>52401848405</v>
      </c>
    </row>
    <row r="120" spans="3:25" ht="15.5" x14ac:dyDescent="0.35">
      <c r="C120" t="s">
        <v>144</v>
      </c>
    </row>
    <row r="121" spans="3:25" ht="15.5" x14ac:dyDescent="0.35">
      <c r="C121" t="s">
        <v>145</v>
      </c>
      <c r="M121" s="5">
        <v>293833471889</v>
      </c>
      <c r="N121" s="5">
        <v>360776420282</v>
      </c>
      <c r="O121" s="5">
        <v>364693619785</v>
      </c>
      <c r="P121" s="5">
        <v>50758555512</v>
      </c>
      <c r="Q121" s="5">
        <v>44718791500</v>
      </c>
      <c r="S121" s="5">
        <v>10609852460</v>
      </c>
      <c r="T121" s="5">
        <v>15628328065</v>
      </c>
      <c r="U121" s="5">
        <v>73216000</v>
      </c>
      <c r="V121" s="5">
        <v>725985721</v>
      </c>
      <c r="W121" s="5">
        <v>439919690</v>
      </c>
      <c r="X121" s="5">
        <v>5611859027</v>
      </c>
      <c r="Y121" s="5">
        <v>15749311408</v>
      </c>
    </row>
    <row r="122" spans="3:25" ht="15.5" x14ac:dyDescent="0.35">
      <c r="C122" t="s">
        <v>143</v>
      </c>
      <c r="D122" s="5">
        <v>70549228251</v>
      </c>
      <c r="I122" s="5">
        <v>70549228251</v>
      </c>
    </row>
    <row r="123" spans="3:25" ht="15.5" x14ac:dyDescent="0.35">
      <c r="C123" t="s">
        <v>133</v>
      </c>
      <c r="O123" s="5">
        <v>39260271</v>
      </c>
    </row>
    <row r="124" spans="3:25" ht="15.5" x14ac:dyDescent="0.35">
      <c r="C124" t="s">
        <v>147</v>
      </c>
      <c r="D124" s="5">
        <v>1242930855603</v>
      </c>
      <c r="E124" s="5">
        <v>1472496150741</v>
      </c>
      <c r="F124" s="5">
        <v>1367040697632</v>
      </c>
      <c r="G124" s="5">
        <v>1363035261075</v>
      </c>
      <c r="I124" s="5">
        <v>1242930855603</v>
      </c>
      <c r="J124" s="5">
        <v>1761810697886</v>
      </c>
      <c r="K124" s="5">
        <v>1563981235924</v>
      </c>
      <c r="L124" s="5">
        <v>1447651934795</v>
      </c>
      <c r="M124" s="5">
        <v>1503569486636</v>
      </c>
      <c r="N124" s="5">
        <v>1283008182330</v>
      </c>
      <c r="O124" s="5">
        <v>878999867350</v>
      </c>
      <c r="P124" s="5">
        <v>945703748717</v>
      </c>
      <c r="Q124" s="5">
        <v>1003464884586</v>
      </c>
      <c r="R124" s="5">
        <v>805876240489</v>
      </c>
      <c r="S124" s="5">
        <v>940999667498</v>
      </c>
      <c r="T124" s="5">
        <v>656380082911</v>
      </c>
      <c r="U124" s="5">
        <v>703717301306</v>
      </c>
      <c r="V124" s="5">
        <v>538516613421</v>
      </c>
      <c r="W124" s="5">
        <v>505707835108</v>
      </c>
      <c r="X124" s="5">
        <v>422689679148</v>
      </c>
      <c r="Y124" s="5">
        <v>429313361761</v>
      </c>
    </row>
    <row r="125" spans="3:25" ht="15.5" x14ac:dyDescent="0.35">
      <c r="C125" t="s">
        <v>148</v>
      </c>
    </row>
    <row r="126" spans="3:25" ht="15.5" x14ac:dyDescent="0.35">
      <c r="C126" t="s">
        <v>149</v>
      </c>
      <c r="D126" s="5">
        <v>309926750000</v>
      </c>
      <c r="E126" s="5">
        <v>309926750000</v>
      </c>
      <c r="F126" s="5">
        <v>309926750000</v>
      </c>
      <c r="G126" s="5">
        <v>309926750000</v>
      </c>
      <c r="I126" s="5">
        <v>309926750000</v>
      </c>
      <c r="J126" s="5">
        <v>309926750000</v>
      </c>
      <c r="K126" s="5">
        <v>309926750000</v>
      </c>
      <c r="L126" s="5">
        <v>309926750000</v>
      </c>
      <c r="M126" s="5">
        <v>309926750000</v>
      </c>
      <c r="N126" s="5">
        <v>309926750000</v>
      </c>
      <c r="O126" s="5">
        <v>309926750000</v>
      </c>
      <c r="P126" s="5">
        <v>309926750000</v>
      </c>
      <c r="Q126" s="5">
        <v>309926750000</v>
      </c>
      <c r="R126" s="5">
        <v>309926750000</v>
      </c>
      <c r="S126" s="5">
        <v>309926750000</v>
      </c>
      <c r="T126" s="5">
        <v>309926750000</v>
      </c>
      <c r="U126" s="5">
        <v>309926750000</v>
      </c>
      <c r="V126" s="5">
        <v>309926750000</v>
      </c>
      <c r="W126" s="5">
        <v>309926750000</v>
      </c>
      <c r="X126" s="5">
        <v>309926750000</v>
      </c>
      <c r="Y126" s="5">
        <v>309926750000</v>
      </c>
    </row>
    <row r="127" spans="3:25" ht="15.5" x14ac:dyDescent="0.35">
      <c r="C127" t="s">
        <v>151</v>
      </c>
      <c r="D127" s="5">
        <v>81120060644</v>
      </c>
      <c r="E127" s="5">
        <v>81120060644</v>
      </c>
      <c r="F127" s="5">
        <v>81120060644</v>
      </c>
      <c r="G127" s="5">
        <v>81120060644</v>
      </c>
      <c r="I127" s="5">
        <v>81120060644</v>
      </c>
      <c r="J127" s="5">
        <v>81120060644</v>
      </c>
      <c r="K127" s="5">
        <v>81120060644</v>
      </c>
      <c r="L127" s="5">
        <v>81120060644</v>
      </c>
      <c r="M127" s="5">
        <v>81120060644</v>
      </c>
      <c r="N127" s="5">
        <v>81120060644</v>
      </c>
      <c r="O127" s="5">
        <v>81120060644</v>
      </c>
      <c r="P127" s="5">
        <v>81120060644</v>
      </c>
      <c r="Q127" s="5">
        <v>81120060644</v>
      </c>
      <c r="R127" s="5">
        <v>81120060644</v>
      </c>
      <c r="S127" s="5">
        <v>75100356176</v>
      </c>
      <c r="T127" s="5">
        <v>75100356176</v>
      </c>
      <c r="U127" s="5">
        <v>75100356176</v>
      </c>
      <c r="V127" s="5">
        <v>75100356176</v>
      </c>
      <c r="W127" s="5">
        <v>75100356176</v>
      </c>
      <c r="X127" s="5">
        <v>75100356176</v>
      </c>
      <c r="Y127" s="5">
        <v>75100356176</v>
      </c>
    </row>
    <row r="128" spans="3:25" ht="15.5" x14ac:dyDescent="0.35">
      <c r="C128" t="s">
        <v>152</v>
      </c>
      <c r="D128" s="5">
        <v>-1433607201771</v>
      </c>
      <c r="E128" s="5">
        <v>-1478894677897</v>
      </c>
      <c r="F128" s="5">
        <v>-1395355700639</v>
      </c>
      <c r="G128" s="5">
        <v>-1376912856336</v>
      </c>
      <c r="I128" s="5">
        <v>-1433607201771</v>
      </c>
      <c r="J128" s="5">
        <v>-1744764477944</v>
      </c>
      <c r="K128" s="5">
        <v>-1410275903109</v>
      </c>
      <c r="L128" s="5">
        <v>-615024057748</v>
      </c>
      <c r="M128" s="5">
        <v>-186561103510</v>
      </c>
      <c r="N128" s="5">
        <v>-148980463895</v>
      </c>
      <c r="O128" s="5">
        <v>-78028599195</v>
      </c>
      <c r="P128" s="5">
        <v>105548770937</v>
      </c>
      <c r="Q128" s="5">
        <v>135311235313</v>
      </c>
      <c r="R128" s="5">
        <v>184656595420</v>
      </c>
      <c r="S128" s="5">
        <v>207627340899</v>
      </c>
      <c r="T128" s="5">
        <v>3586556135</v>
      </c>
      <c r="U128" s="5">
        <v>2420482648</v>
      </c>
      <c r="V128" s="5">
        <v>61729040587</v>
      </c>
      <c r="W128" s="5">
        <v>20820856343</v>
      </c>
      <c r="X128" s="5">
        <v>-73760296192</v>
      </c>
      <c r="Y128" s="5">
        <v>-86306940580</v>
      </c>
    </row>
    <row r="129" spans="2:26" ht="15.5" x14ac:dyDescent="0.35">
      <c r="C129" t="s">
        <v>153</v>
      </c>
      <c r="D129" s="5">
        <v>1271553449</v>
      </c>
      <c r="E129" s="5">
        <v>1271553449</v>
      </c>
      <c r="F129" s="5">
        <v>1271553449</v>
      </c>
      <c r="G129" s="5">
        <v>1271553449</v>
      </c>
      <c r="I129" s="5">
        <v>1271553449</v>
      </c>
      <c r="J129" s="5">
        <v>1271553449</v>
      </c>
      <c r="K129" s="5">
        <v>1271553449</v>
      </c>
      <c r="L129" s="5">
        <v>1271553449</v>
      </c>
      <c r="M129" s="5">
        <v>1271553449</v>
      </c>
      <c r="N129" s="5">
        <v>1271553449</v>
      </c>
      <c r="O129" s="5">
        <v>1271553449</v>
      </c>
      <c r="P129" s="5">
        <v>1271553449</v>
      </c>
      <c r="Q129" s="5">
        <v>1271553449</v>
      </c>
      <c r="R129" s="5">
        <v>1271553449</v>
      </c>
      <c r="S129" s="5">
        <v>1271553449</v>
      </c>
      <c r="T129" s="5">
        <v>1271553449</v>
      </c>
      <c r="U129" s="5">
        <v>1271553449</v>
      </c>
      <c r="X129" s="5">
        <v>13980477188</v>
      </c>
      <c r="Y129" s="5">
        <v>13980477188</v>
      </c>
    </row>
    <row r="130" spans="2:26" ht="15.5" x14ac:dyDescent="0.35">
      <c r="C130" t="s">
        <v>154</v>
      </c>
      <c r="D130" s="5">
        <v>-1434878755220</v>
      </c>
      <c r="E130" s="5">
        <v>-1480166231346</v>
      </c>
      <c r="F130" s="5">
        <v>-1396627254088</v>
      </c>
      <c r="G130" s="5">
        <v>-1378184409785</v>
      </c>
      <c r="I130" s="5">
        <v>-1434878755220</v>
      </c>
      <c r="J130" s="5">
        <v>-1746036031393</v>
      </c>
      <c r="K130" s="5">
        <v>-1411547456558</v>
      </c>
      <c r="L130" s="5">
        <v>-616295611197</v>
      </c>
      <c r="M130" s="5">
        <v>-187832656959</v>
      </c>
      <c r="N130" s="5">
        <v>-150252017344</v>
      </c>
      <c r="O130" s="5">
        <v>-79300152644</v>
      </c>
      <c r="P130" s="5">
        <v>104277217488</v>
      </c>
      <c r="Q130" s="5">
        <v>134039681864</v>
      </c>
      <c r="R130" s="5">
        <v>183385041971</v>
      </c>
      <c r="S130" s="5">
        <v>206355787450</v>
      </c>
      <c r="T130" s="5">
        <v>2315002686</v>
      </c>
      <c r="U130" s="5">
        <v>1148929199</v>
      </c>
      <c r="V130" s="5">
        <v>61729040587</v>
      </c>
      <c r="W130" s="5">
        <v>20820856343</v>
      </c>
      <c r="X130" s="5">
        <v>-87740773380</v>
      </c>
      <c r="Y130" s="5">
        <v>-100287417768</v>
      </c>
    </row>
    <row r="131" spans="2:26" ht="15.5" x14ac:dyDescent="0.35">
      <c r="C131" t="s">
        <v>155</v>
      </c>
      <c r="D131" s="5">
        <v>-1433607201771</v>
      </c>
      <c r="E131" s="5">
        <v>-1478894677897</v>
      </c>
      <c r="F131" s="5">
        <v>-1395355700639</v>
      </c>
      <c r="G131" s="5">
        <v>-1376912856336</v>
      </c>
      <c r="I131" s="5">
        <v>-1433607201771</v>
      </c>
      <c r="J131" s="5">
        <v>-1744764477944</v>
      </c>
      <c r="K131" s="5">
        <v>-1410275903109</v>
      </c>
      <c r="L131" s="5">
        <v>-615024057748</v>
      </c>
      <c r="M131" s="5">
        <v>-186561103510</v>
      </c>
      <c r="N131" s="5">
        <v>-148980463895</v>
      </c>
      <c r="O131" s="5">
        <v>-78028599195</v>
      </c>
      <c r="P131" s="5">
        <v>105548770937</v>
      </c>
      <c r="Q131" s="5">
        <v>135311235313</v>
      </c>
      <c r="R131" s="5">
        <v>184656595420</v>
      </c>
      <c r="S131" s="5">
        <v>207627340899</v>
      </c>
      <c r="T131" s="5">
        <v>3586556135</v>
      </c>
      <c r="U131" s="5">
        <v>2420482648</v>
      </c>
      <c r="V131" s="5">
        <v>61729040587</v>
      </c>
      <c r="W131" s="5">
        <v>20820856343</v>
      </c>
      <c r="X131" s="5">
        <v>-73760296192</v>
      </c>
      <c r="Y131" s="5">
        <v>-86306940580</v>
      </c>
    </row>
    <row r="132" spans="2:26" ht="15.5" x14ac:dyDescent="0.35">
      <c r="C132" t="s">
        <v>156</v>
      </c>
      <c r="J132" s="5">
        <v>-21951887</v>
      </c>
      <c r="K132" s="5">
        <v>-18431744</v>
      </c>
      <c r="L132" s="5">
        <v>-10614811</v>
      </c>
      <c r="M132" s="5">
        <v>14127114</v>
      </c>
      <c r="N132" s="5">
        <v>4677464</v>
      </c>
      <c r="O132" s="5">
        <v>1687510</v>
      </c>
      <c r="P132" s="5">
        <v>692828</v>
      </c>
      <c r="Q132" s="5">
        <v>1266298</v>
      </c>
      <c r="R132" s="5">
        <v>3089118</v>
      </c>
      <c r="S132" s="5">
        <v>3864220</v>
      </c>
      <c r="T132" s="5">
        <v>5099728</v>
      </c>
      <c r="U132" s="5">
        <v>1348609</v>
      </c>
      <c r="V132" s="5">
        <v>1599770</v>
      </c>
      <c r="W132" s="5">
        <v>1441693</v>
      </c>
      <c r="X132" s="5">
        <v>1373261</v>
      </c>
      <c r="Y132" s="5">
        <v>1350291</v>
      </c>
    </row>
    <row r="133" spans="2:26" ht="15.5" x14ac:dyDescent="0.35">
      <c r="C133" t="s">
        <v>9</v>
      </c>
      <c r="D133" s="5">
        <v>-706942612402</v>
      </c>
      <c r="E133" s="5">
        <v>-890937845492</v>
      </c>
      <c r="F133" s="5">
        <v>-807398868234</v>
      </c>
      <c r="G133" s="5">
        <v>-788956023931</v>
      </c>
      <c r="I133" s="5">
        <v>-706942612402</v>
      </c>
      <c r="J133" s="5">
        <v>-1144041808773</v>
      </c>
      <c r="K133" s="5">
        <v>-804152258266</v>
      </c>
      <c r="L133" s="5">
        <v>86348511713</v>
      </c>
      <c r="M133" s="5">
        <v>508309909506</v>
      </c>
      <c r="N133" s="5">
        <v>430326476519</v>
      </c>
      <c r="O133" s="5">
        <v>504935327036</v>
      </c>
      <c r="P133" s="5">
        <v>496646859858</v>
      </c>
      <c r="Q133" s="5">
        <v>526409897704</v>
      </c>
      <c r="R133" s="5">
        <v>575757080631</v>
      </c>
      <c r="S133" s="5">
        <v>592708896744</v>
      </c>
      <c r="T133" s="5">
        <v>591963192495</v>
      </c>
      <c r="U133" s="5">
        <v>590793367889</v>
      </c>
      <c r="V133" s="5">
        <v>650102176989</v>
      </c>
      <c r="W133" s="5">
        <v>609193834668</v>
      </c>
      <c r="X133" s="5">
        <v>311268183245</v>
      </c>
      <c r="Y133" s="5">
        <v>298721515887</v>
      </c>
    </row>
    <row r="134" spans="2:26" ht="15.5" x14ac:dyDescent="0.35">
      <c r="C134" t="s">
        <v>157</v>
      </c>
      <c r="D134" s="5">
        <v>535988243201</v>
      </c>
      <c r="E134" s="5">
        <v>581558305249</v>
      </c>
      <c r="F134" s="5">
        <v>559641829398</v>
      </c>
      <c r="G134" s="5">
        <v>574079237144</v>
      </c>
      <c r="I134" s="5">
        <v>535988243201</v>
      </c>
      <c r="J134" s="5">
        <v>617768889113</v>
      </c>
      <c r="K134" s="5">
        <v>759828977658</v>
      </c>
      <c r="L134" s="5">
        <v>1534000446508</v>
      </c>
      <c r="M134" s="5">
        <v>2011879396142</v>
      </c>
      <c r="N134" s="5">
        <v>1713334658849</v>
      </c>
      <c r="O134" s="5">
        <v>1383935194386</v>
      </c>
      <c r="P134" s="5">
        <v>1442350608575</v>
      </c>
      <c r="Q134" s="5">
        <v>1529874782290</v>
      </c>
      <c r="R134" s="5">
        <v>1381633321120</v>
      </c>
      <c r="S134" s="5">
        <v>1533708564242</v>
      </c>
      <c r="T134" s="5">
        <v>1248343275406</v>
      </c>
      <c r="U134" s="5">
        <v>1294510669195</v>
      </c>
      <c r="V134" s="5">
        <v>1188618790410</v>
      </c>
      <c r="W134" s="5">
        <v>1114901669776</v>
      </c>
      <c r="X134" s="5">
        <v>733957862393</v>
      </c>
      <c r="Y134" s="5">
        <v>728034877648</v>
      </c>
    </row>
    <row r="135" spans="2:26" ht="15.5" x14ac:dyDescent="0.35">
      <c r="C135" t="s">
        <v>158</v>
      </c>
      <c r="D135" s="5">
        <v>3099267500</v>
      </c>
      <c r="E135" s="5">
        <v>3099267500</v>
      </c>
      <c r="F135" s="5">
        <v>3099267500</v>
      </c>
      <c r="G135" s="5">
        <v>3099267500</v>
      </c>
      <c r="I135" s="5">
        <v>3099267500</v>
      </c>
      <c r="J135" s="5">
        <v>3099267500</v>
      </c>
      <c r="K135" s="5">
        <v>3099267500</v>
      </c>
      <c r="L135" s="5">
        <v>3099267500</v>
      </c>
      <c r="M135" s="5">
        <v>3099267500</v>
      </c>
      <c r="N135" s="5">
        <v>3099267500</v>
      </c>
      <c r="O135" s="5">
        <v>3099267500</v>
      </c>
      <c r="P135" s="5">
        <v>3099267500</v>
      </c>
      <c r="Q135" s="5">
        <v>3099267500</v>
      </c>
      <c r="R135" s="5">
        <v>3099267500</v>
      </c>
      <c r="S135" s="5">
        <v>3099267500</v>
      </c>
      <c r="T135" s="5">
        <v>3099267500</v>
      </c>
      <c r="U135" s="5">
        <v>3099267500</v>
      </c>
      <c r="V135" s="5">
        <v>3099267500</v>
      </c>
      <c r="W135" s="5">
        <v>3099267500</v>
      </c>
      <c r="X135" s="5">
        <v>3099267500</v>
      </c>
      <c r="Y135" s="5">
        <v>3099267500</v>
      </c>
      <c r="Z135" s="5">
        <v>3099267500</v>
      </c>
    </row>
    <row r="137" spans="2:26" ht="15.5" x14ac:dyDescent="0.35">
      <c r="B137" t="s">
        <v>159</v>
      </c>
      <c r="C137" t="s">
        <v>160</v>
      </c>
      <c r="D137" s="5">
        <v>-30631813703</v>
      </c>
      <c r="E137" s="5">
        <v>-162165223626</v>
      </c>
      <c r="F137" s="5">
        <v>1551752388</v>
      </c>
      <c r="G137" s="5">
        <v>-18736324196</v>
      </c>
      <c r="I137" s="5">
        <v>-209981609137</v>
      </c>
      <c r="J137" s="5">
        <v>-21653684335</v>
      </c>
      <c r="K137" s="5">
        <v>-194130706225</v>
      </c>
      <c r="L137" s="5">
        <v>-112573636115</v>
      </c>
      <c r="M137" s="5">
        <v>92899478946</v>
      </c>
      <c r="N137" s="5">
        <v>46547903552</v>
      </c>
      <c r="O137" s="5">
        <v>20790922347</v>
      </c>
      <c r="P137" s="5">
        <v>-70390895931</v>
      </c>
      <c r="Q137" s="5">
        <v>147184447849</v>
      </c>
      <c r="R137" s="5">
        <v>-317962543661</v>
      </c>
      <c r="S137" s="5">
        <v>134284985659</v>
      </c>
      <c r="T137" s="5">
        <v>148726901608</v>
      </c>
      <c r="U137" s="5">
        <v>-141616973091</v>
      </c>
      <c r="V137" s="5">
        <v>-40914557262</v>
      </c>
      <c r="W137" s="5">
        <v>29396516728</v>
      </c>
      <c r="X137" s="5">
        <v>23713155870</v>
      </c>
      <c r="Y137" s="5">
        <v>40557994677</v>
      </c>
    </row>
    <row r="138" spans="2:26" ht="15.5" x14ac:dyDescent="0.35">
      <c r="C138" t="s">
        <v>161</v>
      </c>
      <c r="D138" s="5">
        <v>9527798477</v>
      </c>
      <c r="E138" s="5">
        <v>43411467512</v>
      </c>
      <c r="F138" s="5">
        <v>23406739103</v>
      </c>
      <c r="G138" s="5">
        <v>30125498847</v>
      </c>
      <c r="I138" s="5">
        <v>106471503939</v>
      </c>
      <c r="J138" s="5">
        <v>215612538252</v>
      </c>
      <c r="K138" s="5">
        <v>498726584631</v>
      </c>
      <c r="L138" s="5">
        <v>1390117730482</v>
      </c>
      <c r="M138" s="5">
        <v>3080300728902</v>
      </c>
      <c r="N138" s="5">
        <v>1400246503110</v>
      </c>
      <c r="O138" s="5">
        <v>1293103354880</v>
      </c>
      <c r="P138" s="5">
        <v>1644046349890</v>
      </c>
      <c r="Q138" s="5">
        <v>1662235493233</v>
      </c>
      <c r="R138" s="5">
        <v>1649440357034</v>
      </c>
      <c r="S138" s="5">
        <v>2040328498015</v>
      </c>
      <c r="T138" s="5">
        <v>1821876311127</v>
      </c>
      <c r="U138" s="5">
        <v>1302020042114</v>
      </c>
      <c r="V138" s="5">
        <v>1066860583203</v>
      </c>
      <c r="W138" s="5">
        <v>1220050770104</v>
      </c>
      <c r="X138" s="5">
        <v>1087466425028</v>
      </c>
      <c r="Y138" s="5">
        <v>1197195757307</v>
      </c>
    </row>
    <row r="139" spans="2:26" ht="15.5" x14ac:dyDescent="0.35">
      <c r="C139" t="s">
        <v>461</v>
      </c>
      <c r="D139" s="5">
        <v>-39910241596</v>
      </c>
      <c r="E139" s="5">
        <v>-205576691138</v>
      </c>
      <c r="F139" s="5">
        <v>-21854986715</v>
      </c>
      <c r="G139" s="5">
        <v>-48861823043</v>
      </c>
      <c r="I139" s="5">
        <v>-316203742492</v>
      </c>
      <c r="J139" s="5">
        <v>-239292652567</v>
      </c>
      <c r="K139" s="5">
        <v>-627261819400</v>
      </c>
      <c r="L139" s="5">
        <v>-1543626745669</v>
      </c>
      <c r="M139" s="5">
        <v>-3007731553036</v>
      </c>
      <c r="N139" s="5">
        <v>-1475016704580</v>
      </c>
      <c r="O139" s="5">
        <v>-1324298954411</v>
      </c>
      <c r="P139" s="5">
        <v>-1811690263951</v>
      </c>
      <c r="Q139" s="5">
        <v>-1581355876702</v>
      </c>
      <c r="R139" s="5">
        <v>-2026405431799</v>
      </c>
      <c r="S139" s="5">
        <v>-1963047906860</v>
      </c>
      <c r="T139" s="5">
        <v>-1712629378941</v>
      </c>
      <c r="U139" s="5">
        <v>-1425248054062</v>
      </c>
      <c r="V139" s="5">
        <v>-1119262656124</v>
      </c>
      <c r="W139" s="5">
        <v>-1163247128974</v>
      </c>
      <c r="X139" s="5">
        <v>-1044830887605</v>
      </c>
      <c r="Y139" s="5">
        <v>-1160440761439</v>
      </c>
    </row>
    <row r="140" spans="2:26" ht="15.5" x14ac:dyDescent="0.35">
      <c r="C140" t="s">
        <v>764</v>
      </c>
      <c r="Q140" s="5">
        <v>-974093414</v>
      </c>
      <c r="S140" s="5">
        <v>-114611838</v>
      </c>
      <c r="T140" s="5">
        <v>-3006342128</v>
      </c>
      <c r="U140" s="5">
        <v>-8399592060</v>
      </c>
      <c r="V140" s="5">
        <v>-49372824157</v>
      </c>
      <c r="W140" s="5">
        <v>-31599125018</v>
      </c>
      <c r="X140" s="5">
        <v>-40024729191</v>
      </c>
      <c r="Y140" s="5">
        <v>-34174129551</v>
      </c>
    </row>
    <row r="141" spans="2:26" ht="15.5" x14ac:dyDescent="0.35">
      <c r="C141" t="s">
        <v>387</v>
      </c>
      <c r="D141" s="5">
        <v>-249370584</v>
      </c>
      <c r="I141" s="5">
        <v>-249370584</v>
      </c>
      <c r="J141" s="5">
        <v>-2527904272</v>
      </c>
      <c r="K141" s="5">
        <v>-59643867168</v>
      </c>
      <c r="L141" s="5">
        <v>-38098990335</v>
      </c>
      <c r="M141" s="5">
        <v>-43305696962</v>
      </c>
      <c r="N141" s="5">
        <v>-40410906886</v>
      </c>
      <c r="O141" s="5">
        <v>-40588774648</v>
      </c>
      <c r="P141" s="5">
        <v>-51240526166</v>
      </c>
      <c r="Q141" s="5">
        <v>-52532186533</v>
      </c>
      <c r="R141" s="5">
        <v>-52431466753</v>
      </c>
      <c r="S141" s="5">
        <v>-40779317582</v>
      </c>
      <c r="T141" s="5">
        <v>-38997531449</v>
      </c>
      <c r="U141" s="5">
        <v>-30726658043</v>
      </c>
      <c r="V141" s="5">
        <v>-20008229149</v>
      </c>
      <c r="W141" s="5">
        <v>-21339006652</v>
      </c>
      <c r="X141" s="5">
        <v>-24805792533</v>
      </c>
      <c r="Y141" s="5">
        <v>-33415485068</v>
      </c>
    </row>
    <row r="142" spans="2:26" ht="15.5" x14ac:dyDescent="0.35">
      <c r="C142" t="s">
        <v>765</v>
      </c>
      <c r="K142" s="5">
        <v>-5951604288</v>
      </c>
    </row>
    <row r="143" spans="2:26" ht="15.5" x14ac:dyDescent="0.35">
      <c r="C143" t="s">
        <v>766</v>
      </c>
      <c r="V143" s="5">
        <v>-738386331</v>
      </c>
    </row>
    <row r="144" spans="2:26" ht="15.5" x14ac:dyDescent="0.35">
      <c r="C144" t="s">
        <v>385</v>
      </c>
      <c r="J144" s="5">
        <v>4554334252</v>
      </c>
      <c r="L144" s="5">
        <v>79034369407</v>
      </c>
      <c r="M144" s="5">
        <v>63636000042</v>
      </c>
      <c r="N144" s="5">
        <v>161729011908</v>
      </c>
      <c r="O144" s="5">
        <v>92575296526</v>
      </c>
      <c r="P144" s="5">
        <v>148493544296</v>
      </c>
      <c r="Q144" s="5">
        <v>119811111265</v>
      </c>
      <c r="R144" s="5">
        <v>111433997857</v>
      </c>
      <c r="S144" s="5">
        <v>97898323924</v>
      </c>
      <c r="T144" s="5">
        <v>81483842999</v>
      </c>
      <c r="U144" s="5">
        <v>21475675291</v>
      </c>
      <c r="V144" s="5">
        <v>80868568965</v>
      </c>
      <c r="W144" s="5">
        <v>25531007268</v>
      </c>
      <c r="X144" s="5">
        <v>45908140171</v>
      </c>
      <c r="Y144" s="5">
        <v>71392613428</v>
      </c>
    </row>
    <row r="145" spans="3:25" ht="15.5" x14ac:dyDescent="0.35">
      <c r="C145" t="s">
        <v>767</v>
      </c>
    </row>
    <row r="146" spans="3:25" ht="15.5" x14ac:dyDescent="0.35">
      <c r="C146" t="s">
        <v>172</v>
      </c>
      <c r="D146" s="5">
        <v>1639098951</v>
      </c>
      <c r="E146" s="5">
        <v>191442643296</v>
      </c>
      <c r="F146" s="5">
        <v>-3793172646</v>
      </c>
      <c r="G146" s="5">
        <v>17032923260</v>
      </c>
      <c r="I146" s="5">
        <v>206321492861</v>
      </c>
      <c r="J146" s="5">
        <v>14983403412</v>
      </c>
      <c r="K146" s="5">
        <v>-57850265915</v>
      </c>
      <c r="L146" s="5">
        <v>13327575869</v>
      </c>
      <c r="M146" s="5">
        <v>244148898768</v>
      </c>
      <c r="N146" s="5">
        <v>-30681231919</v>
      </c>
      <c r="O146" s="5">
        <v>-75026516980</v>
      </c>
      <c r="P146" s="5">
        <v>63805377524</v>
      </c>
      <c r="Q146" s="5">
        <v>72966519218</v>
      </c>
      <c r="R146" s="5">
        <v>120156511160</v>
      </c>
      <c r="S146" s="5">
        <v>62174856038</v>
      </c>
      <c r="T146" s="5">
        <v>-79747285254</v>
      </c>
      <c r="U146" s="5">
        <v>118960184530</v>
      </c>
      <c r="V146" s="5">
        <v>115097301798</v>
      </c>
      <c r="W146" s="5">
        <v>-15283520364</v>
      </c>
      <c r="X146" s="5">
        <v>-9244271101</v>
      </c>
      <c r="Y146" s="5">
        <v>-175622400832</v>
      </c>
    </row>
    <row r="147" spans="3:25" ht="15.5" x14ac:dyDescent="0.35">
      <c r="C147" t="s">
        <v>173</v>
      </c>
      <c r="D147" s="5">
        <v>20722168</v>
      </c>
      <c r="E147" s="5">
        <v>29675558</v>
      </c>
      <c r="F147" s="5">
        <v>18238295</v>
      </c>
      <c r="G147" s="5">
        <v>22873774</v>
      </c>
      <c r="I147" s="5">
        <v>91509795</v>
      </c>
      <c r="J147" s="5">
        <v>-319810489</v>
      </c>
      <c r="K147" s="5">
        <v>-657117940</v>
      </c>
      <c r="L147" s="5">
        <v>-11769832921</v>
      </c>
      <c r="M147" s="5">
        <v>-114411412251</v>
      </c>
      <c r="N147" s="5">
        <v>-9041943818</v>
      </c>
      <c r="O147" s="5">
        <v>76484396524</v>
      </c>
      <c r="P147" s="5">
        <v>-46400057765</v>
      </c>
      <c r="Q147" s="5">
        <v>-93499257258</v>
      </c>
      <c r="R147" s="5">
        <v>-58934854928</v>
      </c>
      <c r="S147" s="5">
        <v>-19724034705</v>
      </c>
      <c r="T147" s="5">
        <v>-54387403303</v>
      </c>
      <c r="U147" s="5">
        <v>-35843492482</v>
      </c>
      <c r="V147" s="5">
        <v>-6492979157</v>
      </c>
      <c r="W147" s="5">
        <v>-3453428428</v>
      </c>
      <c r="X147" s="5">
        <v>-4522268736</v>
      </c>
      <c r="Y147" s="5">
        <v>-18902573233</v>
      </c>
    </row>
    <row r="148" spans="3:25" ht="15.5" x14ac:dyDescent="0.35">
      <c r="C148" t="s">
        <v>768</v>
      </c>
      <c r="N148" s="5">
        <v>3565893194</v>
      </c>
      <c r="O148" s="5">
        <v>36174973008</v>
      </c>
      <c r="X148" s="5">
        <v>1047927619</v>
      </c>
      <c r="Y148" s="5">
        <v>1972691651</v>
      </c>
    </row>
    <row r="149" spans="3:25" ht="15.5" x14ac:dyDescent="0.35">
      <c r="C149" t="s">
        <v>464</v>
      </c>
      <c r="D149" s="5">
        <v>20722168</v>
      </c>
      <c r="E149" s="5">
        <v>29675558</v>
      </c>
      <c r="F149" s="5">
        <v>18238295</v>
      </c>
      <c r="G149" s="5">
        <v>22873774</v>
      </c>
      <c r="I149" s="5">
        <v>91509795</v>
      </c>
      <c r="J149" s="5">
        <v>105939780</v>
      </c>
      <c r="K149" s="5">
        <v>4026225050</v>
      </c>
      <c r="L149" s="5">
        <v>4543191579</v>
      </c>
      <c r="M149" s="5">
        <v>1992733133</v>
      </c>
      <c r="N149" s="5">
        <v>1104999265</v>
      </c>
      <c r="O149" s="5">
        <v>389706922</v>
      </c>
      <c r="P149" s="5">
        <v>287793156</v>
      </c>
      <c r="Q149" s="5">
        <v>401736751</v>
      </c>
      <c r="R149" s="5">
        <v>699766728</v>
      </c>
      <c r="S149" s="5">
        <v>192312511</v>
      </c>
      <c r="T149" s="5">
        <v>1060572931</v>
      </c>
      <c r="U149" s="5">
        <v>764570087</v>
      </c>
      <c r="V149" s="5">
        <v>574362185</v>
      </c>
      <c r="W149" s="5">
        <v>1148959929</v>
      </c>
    </row>
    <row r="150" spans="3:25" ht="15.5" x14ac:dyDescent="0.35">
      <c r="C150" t="s">
        <v>769</v>
      </c>
    </row>
    <row r="151" spans="3:25" ht="15.5" x14ac:dyDescent="0.35">
      <c r="C151" t="s">
        <v>393</v>
      </c>
      <c r="J151" s="5">
        <v>-368813332</v>
      </c>
    </row>
    <row r="152" spans="3:25" ht="15.5" x14ac:dyDescent="0.35">
      <c r="C152" t="s">
        <v>469</v>
      </c>
      <c r="J152" s="5">
        <v>-6936937</v>
      </c>
      <c r="L152" s="5">
        <v>-1007751297</v>
      </c>
      <c r="M152" s="5">
        <v>-133650000</v>
      </c>
      <c r="N152" s="5">
        <v>-2880541390</v>
      </c>
      <c r="P152" s="5">
        <v>-17424697437</v>
      </c>
      <c r="Q152" s="5">
        <v>-16788577412</v>
      </c>
      <c r="R152" s="5">
        <v>-26349017431</v>
      </c>
      <c r="S152" s="5">
        <v>-6623073022</v>
      </c>
      <c r="T152" s="5">
        <v>-8311186868</v>
      </c>
      <c r="U152" s="5">
        <v>-4507287221</v>
      </c>
    </row>
    <row r="153" spans="3:25" ht="15.5" x14ac:dyDescent="0.35">
      <c r="C153" t="s">
        <v>174</v>
      </c>
      <c r="J153" s="5">
        <v>-50000000</v>
      </c>
      <c r="K153" s="5">
        <v>-4738223680</v>
      </c>
      <c r="L153" s="5">
        <v>-12468231296</v>
      </c>
      <c r="M153" s="5">
        <v>-21270495384</v>
      </c>
      <c r="N153" s="5">
        <v>-10896749428</v>
      </c>
      <c r="O153" s="5">
        <v>-2596933406</v>
      </c>
      <c r="P153" s="5">
        <v>-29344067880</v>
      </c>
      <c r="Q153" s="5">
        <v>-78085416597</v>
      </c>
      <c r="R153" s="5">
        <v>-33285604225</v>
      </c>
      <c r="S153" s="5">
        <v>-16330817594</v>
      </c>
      <c r="T153" s="5">
        <v>-47736789366</v>
      </c>
      <c r="U153" s="5">
        <v>-32100775348</v>
      </c>
      <c r="V153" s="5">
        <v>-7067341342</v>
      </c>
      <c r="W153" s="5">
        <v>-4602388357</v>
      </c>
      <c r="X153" s="5">
        <v>-5570196355</v>
      </c>
      <c r="Y153" s="5">
        <v>-21647679884</v>
      </c>
    </row>
    <row r="154" spans="3:25" ht="15.5" x14ac:dyDescent="0.35">
      <c r="C154" t="s">
        <v>426</v>
      </c>
      <c r="L154" s="5">
        <v>-4000000000</v>
      </c>
      <c r="M154" s="5">
        <v>-95000000000</v>
      </c>
    </row>
    <row r="155" spans="3:25" ht="15.5" x14ac:dyDescent="0.35">
      <c r="C155" t="s">
        <v>770</v>
      </c>
    </row>
    <row r="156" spans="3:25" ht="15.5" x14ac:dyDescent="0.35">
      <c r="C156" t="s">
        <v>771</v>
      </c>
    </row>
    <row r="157" spans="3:25" ht="15.5" x14ac:dyDescent="0.35">
      <c r="C157" t="s">
        <v>184</v>
      </c>
      <c r="K157" s="5">
        <v>54880690</v>
      </c>
      <c r="L157" s="5">
        <v>1162958093</v>
      </c>
      <c r="N157" s="5">
        <v>64454541</v>
      </c>
      <c r="O157" s="5">
        <v>42516650000</v>
      </c>
      <c r="P157" s="5">
        <v>80914396</v>
      </c>
      <c r="Q157" s="5">
        <v>973000000</v>
      </c>
      <c r="S157" s="5">
        <v>1705981400</v>
      </c>
      <c r="T157" s="5">
        <v>600000000</v>
      </c>
      <c r="Y157" s="5">
        <v>772415000</v>
      </c>
    </row>
    <row r="158" spans="3:25" ht="15.5" x14ac:dyDescent="0.35">
      <c r="C158" t="s">
        <v>772</v>
      </c>
      <c r="S158" s="5">
        <v>1331562000</v>
      </c>
    </row>
    <row r="159" spans="3:25" ht="15.5" x14ac:dyDescent="0.35">
      <c r="C159" t="s">
        <v>191</v>
      </c>
      <c r="D159" s="5">
        <v>1639098951</v>
      </c>
      <c r="E159" s="5">
        <v>191442643296</v>
      </c>
      <c r="F159" s="5">
        <v>-3793172646</v>
      </c>
      <c r="G159" s="5">
        <v>17032923260</v>
      </c>
      <c r="I159" s="5">
        <v>206321492861</v>
      </c>
      <c r="J159" s="5">
        <v>14983403412</v>
      </c>
      <c r="K159" s="5">
        <v>-57850265915</v>
      </c>
      <c r="L159" s="5">
        <v>13327575869</v>
      </c>
      <c r="M159" s="5">
        <v>244148898768</v>
      </c>
      <c r="N159" s="5">
        <v>-30681231919</v>
      </c>
      <c r="O159" s="5">
        <v>-75026516980</v>
      </c>
      <c r="P159" s="5">
        <v>63805377524</v>
      </c>
      <c r="Q159" s="5">
        <v>72966519218</v>
      </c>
      <c r="R159" s="5">
        <v>120156511160</v>
      </c>
      <c r="S159" s="5">
        <v>62174856038</v>
      </c>
      <c r="T159" s="5">
        <v>-79747285254</v>
      </c>
      <c r="U159" s="5">
        <v>118960184530</v>
      </c>
      <c r="V159" s="5">
        <v>115097301798</v>
      </c>
      <c r="W159" s="5">
        <v>-15283520364</v>
      </c>
      <c r="X159" s="5">
        <v>-9244271101</v>
      </c>
      <c r="Y159" s="5">
        <v>-175622400832</v>
      </c>
    </row>
    <row r="160" spans="3:25" ht="15.5" x14ac:dyDescent="0.35">
      <c r="C160" t="s">
        <v>656</v>
      </c>
      <c r="K160" s="5">
        <v>44502459736</v>
      </c>
      <c r="L160" s="5">
        <v>18426380244</v>
      </c>
      <c r="M160" s="5">
        <v>694451222118</v>
      </c>
      <c r="N160" s="5">
        <v>167215823795</v>
      </c>
      <c r="O160" s="5">
        <v>180362540836</v>
      </c>
      <c r="P160" s="5">
        <v>568951946170</v>
      </c>
      <c r="Q160" s="5">
        <v>783774327043</v>
      </c>
      <c r="R160" s="5">
        <v>1145734226546</v>
      </c>
      <c r="S160" s="5">
        <v>384983738346</v>
      </c>
      <c r="T160" s="5">
        <v>242204119189</v>
      </c>
      <c r="U160" s="5">
        <v>212080918250</v>
      </c>
      <c r="V160" s="5">
        <v>392872793084</v>
      </c>
      <c r="W160" s="5">
        <v>237500000000</v>
      </c>
    </row>
    <row r="161" spans="3:25" ht="15.5" x14ac:dyDescent="0.35">
      <c r="C161" t="s">
        <v>657</v>
      </c>
      <c r="F161" s="5">
        <v>12500000000</v>
      </c>
      <c r="G161" s="5">
        <v>-12500000000</v>
      </c>
      <c r="J161" s="5">
        <v>-375000000</v>
      </c>
      <c r="K161" s="5">
        <v>-106805317411</v>
      </c>
      <c r="L161" s="5">
        <v>-95839895266</v>
      </c>
      <c r="M161" s="5">
        <v>-708061480218</v>
      </c>
      <c r="N161" s="5">
        <v>-193979856211</v>
      </c>
      <c r="O161" s="5">
        <v>-246096595646</v>
      </c>
      <c r="P161" s="5">
        <v>-466353788693</v>
      </c>
      <c r="Q161" s="5">
        <v>-750873891516</v>
      </c>
      <c r="R161" s="5">
        <v>-1013268370735</v>
      </c>
      <c r="S161" s="5">
        <v>-367808882308</v>
      </c>
      <c r="T161" s="5">
        <v>-201951404443</v>
      </c>
      <c r="U161" s="5">
        <v>-88882222222</v>
      </c>
      <c r="V161" s="5">
        <v>-392765386412</v>
      </c>
      <c r="W161" s="5">
        <v>-252783520364</v>
      </c>
      <c r="X161" s="5">
        <v>-9244271101</v>
      </c>
      <c r="Y161" s="5">
        <v>-175622400832</v>
      </c>
    </row>
    <row r="162" spans="3:25" ht="15.5" x14ac:dyDescent="0.35">
      <c r="C162" t="s">
        <v>773</v>
      </c>
    </row>
    <row r="163" spans="3:25" ht="15.5" x14ac:dyDescent="0.35">
      <c r="C163" t="s">
        <v>774</v>
      </c>
      <c r="V163" s="5">
        <v>120000000000</v>
      </c>
    </row>
    <row r="164" spans="3:25" ht="15.5" x14ac:dyDescent="0.35">
      <c r="C164" t="s">
        <v>488</v>
      </c>
      <c r="D164" s="5">
        <v>-254680795502</v>
      </c>
      <c r="E164" s="5">
        <v>221048496713</v>
      </c>
      <c r="F164" s="5">
        <v>4099375529</v>
      </c>
      <c r="G164" s="5">
        <v>29532923260</v>
      </c>
    </row>
    <row r="165" spans="3:25" ht="15.5" x14ac:dyDescent="0.35">
      <c r="C165" t="s">
        <v>489</v>
      </c>
      <c r="E165" s="5">
        <v>-29605853417</v>
      </c>
      <c r="F165" s="5">
        <v>-20392548175</v>
      </c>
      <c r="I165" s="5">
        <v>-49998401592</v>
      </c>
      <c r="J165" s="5">
        <v>-80356062079</v>
      </c>
      <c r="K165" s="5">
        <v>-185267453335</v>
      </c>
      <c r="L165" s="5">
        <v>-2500000000</v>
      </c>
    </row>
    <row r="166" spans="3:25" ht="15.5" x14ac:dyDescent="0.35">
      <c r="C166" t="s">
        <v>775</v>
      </c>
    </row>
    <row r="167" spans="3:25" ht="15.5" x14ac:dyDescent="0.35">
      <c r="C167" t="s">
        <v>776</v>
      </c>
      <c r="S167" s="5">
        <v>45000000000</v>
      </c>
      <c r="T167" s="5">
        <v>-120000000000</v>
      </c>
    </row>
    <row r="168" spans="3:25" ht="15.5" x14ac:dyDescent="0.35">
      <c r="C168" t="s">
        <v>777</v>
      </c>
      <c r="D168" s="5">
        <v>256319894453</v>
      </c>
      <c r="I168" s="5">
        <v>256319894453</v>
      </c>
      <c r="J168" s="5">
        <v>95714465491</v>
      </c>
      <c r="K168" s="5">
        <v>189720045095</v>
      </c>
      <c r="L168" s="5">
        <v>298285326357</v>
      </c>
      <c r="M168" s="5">
        <v>277860000000</v>
      </c>
    </row>
    <row r="169" spans="3:25" ht="15.5" x14ac:dyDescent="0.35">
      <c r="C169" t="s">
        <v>423</v>
      </c>
      <c r="U169" s="5">
        <v>-4238511498</v>
      </c>
    </row>
    <row r="170" spans="3:25" ht="15.5" x14ac:dyDescent="0.35">
      <c r="C170" t="s">
        <v>582</v>
      </c>
      <c r="P170" s="5">
        <v>-44832543965</v>
      </c>
    </row>
    <row r="171" spans="3:25" ht="15.5" x14ac:dyDescent="0.35">
      <c r="C171" t="s">
        <v>213</v>
      </c>
      <c r="D171" s="5">
        <v>-28971992584</v>
      </c>
      <c r="E171" s="5">
        <v>29307095228</v>
      </c>
      <c r="F171" s="5">
        <v>-2223181963</v>
      </c>
      <c r="G171" s="5">
        <v>-1680527162</v>
      </c>
      <c r="I171" s="5">
        <v>-3568606481</v>
      </c>
      <c r="J171" s="5">
        <v>-6990091412</v>
      </c>
      <c r="K171" s="5">
        <v>-252638090080</v>
      </c>
      <c r="L171" s="5">
        <v>-111015893167</v>
      </c>
      <c r="M171" s="5">
        <v>222636965463</v>
      </c>
      <c r="N171" s="5">
        <v>6824727815</v>
      </c>
      <c r="O171" s="5">
        <v>22248801891</v>
      </c>
      <c r="P171" s="5">
        <v>-52985576172</v>
      </c>
      <c r="Q171" s="5">
        <v>126651709809</v>
      </c>
      <c r="R171" s="5">
        <v>-256740887429</v>
      </c>
      <c r="S171" s="5">
        <v>176735806992</v>
      </c>
      <c r="T171" s="5">
        <v>14592213051</v>
      </c>
      <c r="U171" s="5">
        <v>-58500281043</v>
      </c>
      <c r="V171" s="5">
        <v>67689765379</v>
      </c>
      <c r="W171" s="5">
        <v>10659567936</v>
      </c>
      <c r="X171" s="5">
        <v>9946616033</v>
      </c>
      <c r="Y171" s="5">
        <v>-153966979388</v>
      </c>
    </row>
    <row r="172" spans="3:25" ht="15.5" x14ac:dyDescent="0.35">
      <c r="C172" t="s">
        <v>214</v>
      </c>
      <c r="D172" s="5">
        <v>858167833</v>
      </c>
      <c r="G172" s="5">
        <v>9255849932</v>
      </c>
      <c r="I172" s="5">
        <v>10114017765</v>
      </c>
      <c r="J172" s="5">
        <v>17070939961</v>
      </c>
      <c r="K172" s="5">
        <v>269751394924</v>
      </c>
      <c r="L172" s="5">
        <v>380814191220</v>
      </c>
      <c r="M172" s="5">
        <v>158178406505</v>
      </c>
      <c r="N172" s="5">
        <v>151387943827</v>
      </c>
      <c r="O172" s="5">
        <v>129324891466</v>
      </c>
      <c r="P172" s="5">
        <v>182587624895</v>
      </c>
      <c r="Q172" s="5">
        <v>56233906214</v>
      </c>
      <c r="R172" s="5">
        <v>313472666666</v>
      </c>
      <c r="S172" s="5">
        <v>135754602477</v>
      </c>
      <c r="T172" s="5">
        <v>121432026244</v>
      </c>
      <c r="U172" s="5">
        <v>194902805973</v>
      </c>
      <c r="V172" s="5">
        <v>133417372999</v>
      </c>
      <c r="W172" s="5">
        <v>120917910082</v>
      </c>
      <c r="X172" s="5">
        <v>110875233538</v>
      </c>
      <c r="Y172" s="5">
        <v>263287772466</v>
      </c>
    </row>
    <row r="173" spans="3:25" ht="15.5" x14ac:dyDescent="0.35">
      <c r="C173" t="s">
        <v>778</v>
      </c>
      <c r="D173" s="5">
        <v>-858167833</v>
      </c>
      <c r="I173" s="5">
        <v>-858167833</v>
      </c>
    </row>
    <row r="174" spans="3:25" ht="15.5" x14ac:dyDescent="0.35">
      <c r="C174" t="s">
        <v>215</v>
      </c>
      <c r="D174" s="5">
        <v>-1104830</v>
      </c>
      <c r="I174" s="5">
        <v>-1104830</v>
      </c>
      <c r="J174" s="5">
        <v>33169216</v>
      </c>
      <c r="K174" s="5">
        <v>-42364883</v>
      </c>
      <c r="L174" s="5">
        <v>-46903129</v>
      </c>
      <c r="M174" s="5">
        <v>-1180748</v>
      </c>
      <c r="N174" s="5">
        <v>-34265138</v>
      </c>
      <c r="O174" s="5">
        <v>-185749530</v>
      </c>
      <c r="P174" s="5">
        <v>-277157257</v>
      </c>
      <c r="Q174" s="5">
        <v>-297991128</v>
      </c>
      <c r="R174" s="5">
        <v>-497873023</v>
      </c>
      <c r="S174" s="5">
        <v>982257196</v>
      </c>
      <c r="T174" s="5">
        <v>-269636818</v>
      </c>
      <c r="U174" s="5">
        <v>-14970498688</v>
      </c>
      <c r="V174" s="5">
        <v>-6204332405</v>
      </c>
      <c r="W174" s="5">
        <v>1839894988</v>
      </c>
      <c r="X174" s="5">
        <v>96060511</v>
      </c>
      <c r="Y174" s="5">
        <v>1554440460</v>
      </c>
    </row>
    <row r="175" spans="3:25" ht="15.5" x14ac:dyDescent="0.35">
      <c r="C175" t="s">
        <v>216</v>
      </c>
      <c r="D175" s="5">
        <v>-28973097414</v>
      </c>
      <c r="E175" s="5">
        <v>29307095228</v>
      </c>
      <c r="F175" s="5">
        <v>-2223181963</v>
      </c>
      <c r="G175" s="5">
        <v>7575322770</v>
      </c>
      <c r="I175" s="5">
        <v>5686138621</v>
      </c>
      <c r="J175" s="5">
        <v>10114017765</v>
      </c>
      <c r="K175" s="5">
        <v>17070939961</v>
      </c>
      <c r="L175" s="5">
        <v>269751394924</v>
      </c>
      <c r="M175" s="5">
        <v>380814191220</v>
      </c>
      <c r="N175" s="5">
        <v>158178406504</v>
      </c>
      <c r="O175" s="5">
        <v>151387943827</v>
      </c>
      <c r="P175" s="5">
        <v>129324891466</v>
      </c>
      <c r="Q175" s="5">
        <v>182587624895</v>
      </c>
      <c r="R175" s="5">
        <v>56233906214</v>
      </c>
      <c r="S175" s="5">
        <v>313472666665</v>
      </c>
      <c r="T175" s="5">
        <v>135754602477</v>
      </c>
      <c r="U175" s="5">
        <v>121432026242</v>
      </c>
      <c r="V175" s="5">
        <v>194902805973</v>
      </c>
      <c r="W175" s="5">
        <v>133417373006</v>
      </c>
      <c r="X175" s="5">
        <v>120917910082</v>
      </c>
      <c r="Y175" s="5">
        <v>110875233538</v>
      </c>
    </row>
    <row r="177" spans="2:26" ht="15.5" x14ac:dyDescent="0.35">
      <c r="B177" t="s">
        <v>217</v>
      </c>
      <c r="C177" t="s">
        <v>11</v>
      </c>
      <c r="D177" s="5">
        <v>3100000000</v>
      </c>
      <c r="E177" s="5">
        <v>3100000000</v>
      </c>
      <c r="F177" s="5">
        <v>3100000000</v>
      </c>
      <c r="G177" s="5">
        <v>3100000000</v>
      </c>
      <c r="I177" s="5">
        <v>3100000000</v>
      </c>
      <c r="J177" s="5">
        <v>3100000000</v>
      </c>
      <c r="K177" s="5">
        <v>3100000000</v>
      </c>
      <c r="L177" s="5">
        <v>3100000000</v>
      </c>
      <c r="M177" s="5">
        <v>3100000000</v>
      </c>
      <c r="N177" s="5">
        <v>3100000000</v>
      </c>
      <c r="O177" s="5">
        <v>3100000000</v>
      </c>
      <c r="P177" s="5">
        <v>3100000000</v>
      </c>
      <c r="Q177" s="5">
        <v>3100000000</v>
      </c>
      <c r="R177" s="5">
        <v>3100000000</v>
      </c>
      <c r="S177" s="5">
        <v>3100000000</v>
      </c>
      <c r="T177" s="5">
        <v>3100000000</v>
      </c>
      <c r="U177" s="5">
        <v>3100000000</v>
      </c>
      <c r="V177" s="5">
        <v>3100000000</v>
      </c>
      <c r="W177" s="5">
        <v>3100000000</v>
      </c>
      <c r="X177" s="5">
        <v>3100000000</v>
      </c>
      <c r="Y177" s="5">
        <v>3100000000</v>
      </c>
      <c r="Z177" s="5">
        <v>3100000000</v>
      </c>
    </row>
    <row r="178" spans="2:26" ht="15.5" x14ac:dyDescent="0.35">
      <c r="C178" t="s">
        <v>218</v>
      </c>
      <c r="D178" s="6">
        <v>15.84</v>
      </c>
      <c r="E178" s="6">
        <v>-26.95</v>
      </c>
      <c r="F178" s="6">
        <v>-5.95</v>
      </c>
      <c r="G178" s="6">
        <v>-8.1</v>
      </c>
    </row>
    <row r="179" spans="2:26" ht="15.5" x14ac:dyDescent="0.35">
      <c r="C179" t="s">
        <v>219</v>
      </c>
      <c r="D179" s="6">
        <v>7.95</v>
      </c>
      <c r="E179" s="6">
        <v>-4.68</v>
      </c>
      <c r="F179" s="6">
        <v>-21.18</v>
      </c>
      <c r="G179" s="6">
        <v>-15.56</v>
      </c>
    </row>
    <row r="180" spans="2:26" ht="15.5" x14ac:dyDescent="0.35">
      <c r="C180" t="s">
        <v>72</v>
      </c>
      <c r="D180" s="6">
        <v>21.92</v>
      </c>
      <c r="E180" s="6">
        <v>5.85</v>
      </c>
      <c r="F180" s="6">
        <v>12.9</v>
      </c>
      <c r="G180" s="6">
        <v>10.62</v>
      </c>
    </row>
    <row r="181" spans="2:26" ht="15.5" x14ac:dyDescent="0.35">
      <c r="C181" t="s">
        <v>220</v>
      </c>
      <c r="E181" s="5">
        <v>-70320000000</v>
      </c>
      <c r="F181" s="5">
        <v>-14140000000</v>
      </c>
      <c r="G181" s="5">
        <v>-22260000000</v>
      </c>
    </row>
    <row r="182" spans="2:26" ht="15.5" x14ac:dyDescent="0.35">
      <c r="C182" t="s">
        <v>221</v>
      </c>
      <c r="D182" s="6">
        <v>9.1600000000000001E-2</v>
      </c>
      <c r="E182" s="6">
        <v>-0.14360000000000001</v>
      </c>
      <c r="F182" s="6">
        <v>-3.3000000000000002E-2</v>
      </c>
      <c r="G182" s="6">
        <v>-4.3700000000000003E-2</v>
      </c>
    </row>
    <row r="183" spans="2:26" ht="15.5" x14ac:dyDescent="0.35">
      <c r="C183" t="s">
        <v>222</v>
      </c>
      <c r="D183" s="6">
        <v>-6.9500000000000006E-2</v>
      </c>
      <c r="E183" s="6">
        <v>9.3800000000000008E-2</v>
      </c>
      <c r="F183" s="6">
        <v>2.2799999999999997E-2</v>
      </c>
      <c r="G183" s="6">
        <v>3.1800000000000002E-2</v>
      </c>
    </row>
    <row r="184" spans="2:26" ht="15.5" x14ac:dyDescent="0.35">
      <c r="C184" t="s">
        <v>223</v>
      </c>
      <c r="D184" s="6">
        <v>-0.19370000000000001</v>
      </c>
      <c r="E184" s="6">
        <v>0.12</v>
      </c>
      <c r="F184" s="6">
        <v>3.2000000000000001E-2</v>
      </c>
      <c r="G184" s="6">
        <v>3.5799999999999998E-2</v>
      </c>
    </row>
    <row r="185" spans="2:26" ht="15.5" x14ac:dyDescent="0.35">
      <c r="C185" t="s">
        <v>224</v>
      </c>
      <c r="D185" s="6">
        <v>2.65</v>
      </c>
      <c r="E185" s="6">
        <v>-103.54</v>
      </c>
      <c r="F185" s="6">
        <v>-11.3</v>
      </c>
    </row>
    <row r="186" spans="2:26" ht="15.5" x14ac:dyDescent="0.35">
      <c r="C186" t="s">
        <v>225</v>
      </c>
      <c r="D186" s="5">
        <v>-707000000000</v>
      </c>
      <c r="E186" s="5">
        <v>-891000000000</v>
      </c>
      <c r="F186" s="5">
        <v>-807000000000</v>
      </c>
      <c r="G186" s="5">
        <v>-789000000000</v>
      </c>
    </row>
    <row r="187" spans="2:26" ht="15.5" x14ac:dyDescent="0.35">
      <c r="C187" t="s">
        <v>226</v>
      </c>
      <c r="D187" s="6">
        <v>-0.55000000000000004</v>
      </c>
      <c r="E187" s="6">
        <v>-0.44</v>
      </c>
      <c r="F187" s="6">
        <v>-0.48</v>
      </c>
      <c r="G187" s="6">
        <v>-0.49</v>
      </c>
    </row>
    <row r="188" spans="2:26" ht="15.5" x14ac:dyDescent="0.35">
      <c r="C188" t="s">
        <v>227</v>
      </c>
      <c r="D188" s="6">
        <v>-228.1</v>
      </c>
      <c r="E188" s="6">
        <v>-287.47000000000003</v>
      </c>
      <c r="F188" s="6">
        <v>-260.51</v>
      </c>
      <c r="G188" s="6">
        <v>-254.56</v>
      </c>
    </row>
    <row r="189" spans="2:26" ht="15.5" x14ac:dyDescent="0.35">
      <c r="C189" t="s">
        <v>228</v>
      </c>
      <c r="D189" s="6">
        <v>-0.55000000000000004</v>
      </c>
      <c r="E189" s="6">
        <v>-0.44</v>
      </c>
      <c r="F189" s="6">
        <v>-0.48</v>
      </c>
      <c r="G189" s="6">
        <v>-0.49</v>
      </c>
    </row>
    <row r="190" spans="2:26" ht="15.5" x14ac:dyDescent="0.35">
      <c r="C190" t="s">
        <v>229</v>
      </c>
      <c r="D190" s="6">
        <v>-228.68</v>
      </c>
      <c r="E190" s="6">
        <v>-288.05</v>
      </c>
      <c r="F190" s="6">
        <v>-261.14999999999998</v>
      </c>
      <c r="G190" s="6">
        <v>-255.26</v>
      </c>
    </row>
    <row r="191" spans="2:26" ht="15.5" x14ac:dyDescent="0.35">
      <c r="C191" t="s">
        <v>230</v>
      </c>
      <c r="D191" s="5">
        <v>245000000000</v>
      </c>
      <c r="E191" s="5">
        <v>629000000000</v>
      </c>
      <c r="F191" s="5">
        <v>438000000000</v>
      </c>
      <c r="G191" s="5">
        <v>441000000000</v>
      </c>
    </row>
    <row r="192" spans="2:26" ht="15.5" x14ac:dyDescent="0.35">
      <c r="C192" t="s">
        <v>231</v>
      </c>
    </row>
    <row r="193" spans="3:26" ht="15.5" x14ac:dyDescent="0.35">
      <c r="C193" t="s">
        <v>232</v>
      </c>
      <c r="D193" s="5">
        <v>-707000000000</v>
      </c>
      <c r="E193" s="5">
        <v>-891000000000</v>
      </c>
      <c r="F193" s="5">
        <v>-807000000000</v>
      </c>
      <c r="G193" s="5">
        <v>-789000000000</v>
      </c>
    </row>
    <row r="194" spans="3:26" ht="15.5" x14ac:dyDescent="0.35">
      <c r="C194" t="s">
        <v>23</v>
      </c>
      <c r="D194" s="5">
        <v>245000000000</v>
      </c>
      <c r="E194" s="5">
        <v>629000000000</v>
      </c>
      <c r="F194" s="5">
        <v>438000000000</v>
      </c>
      <c r="G194" s="5">
        <v>441000000000</v>
      </c>
    </row>
    <row r="195" spans="3:26" ht="15.5" x14ac:dyDescent="0.35">
      <c r="C195" t="s">
        <v>20</v>
      </c>
      <c r="D195" s="5">
        <v>240000000000</v>
      </c>
      <c r="E195" s="5">
        <v>595000000000</v>
      </c>
      <c r="F195" s="5">
        <v>432000000000</v>
      </c>
      <c r="G195" s="5">
        <v>434000000000</v>
      </c>
    </row>
    <row r="196" spans="3:26" ht="15.5" x14ac:dyDescent="0.35">
      <c r="C196" t="s">
        <v>233</v>
      </c>
      <c r="D196" s="5">
        <v>-513000000000</v>
      </c>
      <c r="E196" s="5">
        <v>-1093000000000</v>
      </c>
      <c r="F196" s="5">
        <v>-979000000000</v>
      </c>
      <c r="G196" s="5">
        <v>-965000000000</v>
      </c>
    </row>
    <row r="197" spans="3:26" ht="15.5" x14ac:dyDescent="0.35">
      <c r="C197" t="s">
        <v>234</v>
      </c>
      <c r="D197" s="5">
        <v>-31000000000</v>
      </c>
      <c r="E197" s="5">
        <v>-162000000000</v>
      </c>
      <c r="F197" s="5">
        <v>2000000000</v>
      </c>
      <c r="G197" s="5">
        <v>-19000000000</v>
      </c>
    </row>
    <row r="198" spans="3:26" ht="15.5" x14ac:dyDescent="0.35">
      <c r="C198" t="s">
        <v>235</v>
      </c>
    </row>
    <row r="199" spans="3:26" ht="15.5" x14ac:dyDescent="0.35">
      <c r="C199" t="s">
        <v>12</v>
      </c>
      <c r="D199" s="5">
        <v>-31000000000</v>
      </c>
      <c r="E199" s="5">
        <v>-162000000000</v>
      </c>
      <c r="F199" s="5">
        <v>2000000000</v>
      </c>
      <c r="G199" s="5">
        <v>-19000000000</v>
      </c>
    </row>
    <row r="200" spans="3:26" ht="15.5" x14ac:dyDescent="0.35">
      <c r="C200" t="s">
        <v>15</v>
      </c>
      <c r="D200" s="6">
        <v>-9.8800000000000008</v>
      </c>
      <c r="E200" s="6">
        <v>-52.32</v>
      </c>
      <c r="F200" s="6">
        <v>0.5</v>
      </c>
      <c r="G200" s="6">
        <v>-6.05</v>
      </c>
    </row>
    <row r="201" spans="3:26" ht="15.5" x14ac:dyDescent="0.35">
      <c r="C201" t="s">
        <v>57</v>
      </c>
      <c r="I201" s="6">
        <v>-25.16</v>
      </c>
      <c r="J201" s="6">
        <v>-107.93</v>
      </c>
      <c r="K201" s="6">
        <v>-232.63</v>
      </c>
      <c r="L201" s="6">
        <v>-138.25</v>
      </c>
      <c r="M201" s="6">
        <v>-12.13</v>
      </c>
      <c r="N201" s="6">
        <v>0.01</v>
      </c>
      <c r="O201" s="6">
        <v>2.57</v>
      </c>
      <c r="P201" s="6">
        <v>-10.56</v>
      </c>
      <c r="Q201" s="6">
        <v>-14.93</v>
      </c>
      <c r="R201" s="6">
        <v>-5.6</v>
      </c>
      <c r="S201" s="6">
        <v>2.12</v>
      </c>
      <c r="T201" s="6">
        <v>0.38</v>
      </c>
      <c r="U201" s="6">
        <v>-17.5</v>
      </c>
      <c r="V201" s="6">
        <v>13.68</v>
      </c>
      <c r="W201" s="6">
        <v>11.91</v>
      </c>
      <c r="X201" s="6">
        <v>4.05</v>
      </c>
      <c r="Y201" s="6">
        <v>0.69</v>
      </c>
    </row>
    <row r="202" spans="3:26" ht="15.5" x14ac:dyDescent="0.35">
      <c r="C202" t="s">
        <v>71</v>
      </c>
      <c r="I202" s="6">
        <v>-5.01</v>
      </c>
      <c r="J202" s="6">
        <v>-1.17</v>
      </c>
      <c r="K202" s="6">
        <v>-2.4900000000000002</v>
      </c>
      <c r="L202" s="6">
        <v>-8.32</v>
      </c>
      <c r="M202" s="6">
        <v>-183.84</v>
      </c>
      <c r="N202" s="5">
        <v>403000</v>
      </c>
      <c r="O202" s="6">
        <v>338.52</v>
      </c>
      <c r="P202" s="6">
        <v>-615.53</v>
      </c>
      <c r="Q202" s="6">
        <v>-395.18</v>
      </c>
      <c r="R202" s="6">
        <v>-835.71</v>
      </c>
      <c r="S202" s="6">
        <v>79.25</v>
      </c>
      <c r="T202" s="6">
        <v>934.21</v>
      </c>
      <c r="U202" s="6">
        <v>-8.74</v>
      </c>
      <c r="V202" s="6">
        <v>24.12</v>
      </c>
      <c r="W202" s="6">
        <v>13.69</v>
      </c>
      <c r="X202" s="6">
        <v>19.75</v>
      </c>
      <c r="Y202" s="6">
        <v>120.29</v>
      </c>
      <c r="Z202" s="5">
        <v>0</v>
      </c>
    </row>
    <row r="203" spans="3:26" ht="15.5" x14ac:dyDescent="0.35">
      <c r="C203" t="s">
        <v>74</v>
      </c>
      <c r="I203" s="6">
        <v>2.58</v>
      </c>
      <c r="J203" s="6">
        <v>1.86</v>
      </c>
      <c r="K203" s="6">
        <v>3.43</v>
      </c>
      <c r="L203" s="6">
        <v>3.12</v>
      </c>
      <c r="M203" s="6">
        <v>2.38</v>
      </c>
      <c r="N203" s="6">
        <v>7.28</v>
      </c>
      <c r="O203" s="6">
        <v>1.98</v>
      </c>
      <c r="P203" s="6">
        <v>12.65</v>
      </c>
      <c r="Q203" s="6">
        <v>11.21</v>
      </c>
      <c r="R203" s="6">
        <v>8.66</v>
      </c>
      <c r="S203" s="6">
        <v>0.32</v>
      </c>
      <c r="T203" s="6">
        <v>0.8</v>
      </c>
      <c r="U203" s="6">
        <v>0.35</v>
      </c>
      <c r="V203" s="6">
        <v>0.88</v>
      </c>
      <c r="W203" s="6">
        <v>0.42</v>
      </c>
      <c r="X203" s="6">
        <v>0.24</v>
      </c>
      <c r="Y203" s="6">
        <v>0.23</v>
      </c>
      <c r="Z203" s="5">
        <v>0</v>
      </c>
    </row>
    <row r="204" spans="3:26" ht="15.5" x14ac:dyDescent="0.35">
      <c r="C204" t="s">
        <v>236</v>
      </c>
      <c r="J204" s="5">
        <v>-234350000000</v>
      </c>
      <c r="K204" s="5">
        <v>-575820000000</v>
      </c>
      <c r="L204" s="5">
        <v>-447420000000</v>
      </c>
      <c r="M204" s="5">
        <v>76410000000</v>
      </c>
      <c r="N204" s="5">
        <v>81600000000</v>
      </c>
      <c r="O204" s="5">
        <v>69470000000</v>
      </c>
      <c r="P204" s="5">
        <v>58320000000</v>
      </c>
    </row>
    <row r="205" spans="3:26" ht="15.5" x14ac:dyDescent="0.35">
      <c r="C205" t="s">
        <v>237</v>
      </c>
      <c r="I205" s="6">
        <v>-0.14550000000000002</v>
      </c>
      <c r="J205" s="6">
        <v>-0.54139999999999999</v>
      </c>
      <c r="K205" s="6">
        <v>-0.94889999999999997</v>
      </c>
      <c r="L205" s="6">
        <v>-0.27929999999999999</v>
      </c>
      <c r="M205" s="6">
        <v>-1.8700000000000001E-2</v>
      </c>
      <c r="N205" s="5">
        <v>0</v>
      </c>
      <c r="O205" s="6">
        <v>5.7999999999999996E-3</v>
      </c>
      <c r="P205" s="6">
        <v>-2.2700000000000001E-2</v>
      </c>
      <c r="Q205" s="6">
        <v>-3.0299999999999997E-2</v>
      </c>
      <c r="R205" s="6">
        <v>-1.26E-2</v>
      </c>
      <c r="S205" s="6">
        <v>4.3E-3</v>
      </c>
      <c r="T205" s="6">
        <v>8.9999999999999998E-4</v>
      </c>
      <c r="U205" s="6">
        <v>-4.1900000000000007E-2</v>
      </c>
      <c r="V205" s="6">
        <v>3.5699999999999996E-2</v>
      </c>
      <c r="W205" s="6">
        <v>3.3099999999999997E-2</v>
      </c>
      <c r="X205" s="6">
        <v>1.7100000000000001E-2</v>
      </c>
      <c r="Y205" s="6">
        <v>2.8999999999999998E-3</v>
      </c>
      <c r="Z205" s="5">
        <v>0</v>
      </c>
    </row>
    <row r="206" spans="3:26" ht="15.5" x14ac:dyDescent="0.35">
      <c r="C206" t="s">
        <v>238</v>
      </c>
      <c r="I206" s="6">
        <v>0.1103</v>
      </c>
      <c r="J206" s="6">
        <v>0.29239999999999999</v>
      </c>
      <c r="K206" s="6">
        <v>0.89659999999999995</v>
      </c>
      <c r="L206" s="6">
        <v>-4.9614000000000003</v>
      </c>
      <c r="M206" s="6">
        <v>-7.3899999999999993E-2</v>
      </c>
      <c r="N206" s="6">
        <v>1E-4</v>
      </c>
      <c r="O206" s="6">
        <v>1.5800000000000002E-2</v>
      </c>
      <c r="P206" s="6">
        <v>-6.59E-2</v>
      </c>
      <c r="Q206" s="6">
        <v>-8.7899999999999992E-2</v>
      </c>
      <c r="R206" s="6">
        <v>-3.0200000000000001E-2</v>
      </c>
      <c r="S206" s="6">
        <v>1.11E-2</v>
      </c>
      <c r="T206" s="6">
        <v>2E-3</v>
      </c>
      <c r="U206" s="6">
        <v>-9.1799999999999993E-2</v>
      </c>
      <c r="V206" s="6">
        <v>6.5199999999999994E-2</v>
      </c>
      <c r="W206" s="6">
        <v>6.0599999999999994E-2</v>
      </c>
      <c r="X206" s="6">
        <v>4.0300000000000002E-2</v>
      </c>
      <c r="Y206" s="6">
        <v>7.0999999999999995E-3</v>
      </c>
      <c r="Z206" s="5">
        <v>0</v>
      </c>
    </row>
    <row r="207" spans="3:26" ht="15.5" x14ac:dyDescent="0.35">
      <c r="C207" t="s">
        <v>239</v>
      </c>
      <c r="I207" s="6">
        <v>8.4199999999999997E-2</v>
      </c>
      <c r="J207" s="6">
        <v>0.373</v>
      </c>
      <c r="K207" s="6">
        <v>-15.574100000000001</v>
      </c>
      <c r="L207" s="6">
        <v>-0.63290000000000002</v>
      </c>
      <c r="M207" s="6">
        <v>5.6399999999999999E-2</v>
      </c>
      <c r="N207" s="6">
        <v>6.3899999999999998E-2</v>
      </c>
      <c r="O207" s="6">
        <v>6.4199999999999993E-2</v>
      </c>
      <c r="P207" s="6">
        <v>4.1399999999999999E-2</v>
      </c>
      <c r="Q207" s="6">
        <v>-6.5000000000000006E-3</v>
      </c>
      <c r="R207" s="6">
        <v>4.9000000000000002E-2</v>
      </c>
      <c r="S207" s="6">
        <v>8.2299999999999998E-2</v>
      </c>
      <c r="T207" s="6">
        <v>7.2900000000000006E-2</v>
      </c>
      <c r="U207" s="6">
        <v>-4.4800000000000006E-2</v>
      </c>
      <c r="V207" s="6">
        <v>0.113</v>
      </c>
      <c r="W207" s="6">
        <v>0.18140000000000001</v>
      </c>
      <c r="X207" s="6">
        <v>0.15909999999999999</v>
      </c>
      <c r="Y207" s="6">
        <v>0.26150000000000001</v>
      </c>
      <c r="Z207" s="5">
        <v>0</v>
      </c>
    </row>
    <row r="208" spans="3:26" ht="15.5" x14ac:dyDescent="0.35">
      <c r="C208" t="s">
        <v>240</v>
      </c>
      <c r="I208" s="6">
        <v>-1.36</v>
      </c>
      <c r="J208" s="6">
        <v>-8.31</v>
      </c>
      <c r="K208" s="6">
        <v>-9.98</v>
      </c>
      <c r="L208" s="6">
        <v>-12.59</v>
      </c>
      <c r="M208" s="6">
        <v>1.2</v>
      </c>
      <c r="N208" s="6">
        <v>1.44</v>
      </c>
      <c r="O208" s="6">
        <v>1.23</v>
      </c>
      <c r="P208" s="6">
        <v>0.51</v>
      </c>
      <c r="Q208" s="6">
        <v>-0.08</v>
      </c>
      <c r="R208" s="6">
        <v>0.64</v>
      </c>
      <c r="S208" s="6">
        <v>1.35</v>
      </c>
      <c r="T208" s="6">
        <v>1.19</v>
      </c>
      <c r="U208" s="6">
        <v>-1.05</v>
      </c>
      <c r="V208" s="6">
        <v>3.98</v>
      </c>
      <c r="W208" s="6">
        <v>75.72</v>
      </c>
      <c r="X208" s="6">
        <v>2.2799999999999998</v>
      </c>
      <c r="Y208" s="6">
        <v>1.3</v>
      </c>
    </row>
    <row r="209" spans="2:26" ht="15.5" x14ac:dyDescent="0.35">
      <c r="C209" t="s">
        <v>68</v>
      </c>
      <c r="I209" s="6">
        <v>-0.55000000000000004</v>
      </c>
      <c r="J209" s="6">
        <v>-0.34</v>
      </c>
      <c r="K209" s="6">
        <v>-2.2400000000000002</v>
      </c>
      <c r="L209" s="6">
        <v>41.28</v>
      </c>
      <c r="M209" s="6">
        <v>13.6</v>
      </c>
      <c r="N209" s="6">
        <v>29.02</v>
      </c>
      <c r="O209" s="6">
        <v>5.34</v>
      </c>
      <c r="P209" s="6">
        <v>40.56</v>
      </c>
      <c r="Q209" s="6">
        <v>34.74</v>
      </c>
      <c r="R209" s="6">
        <v>25.19</v>
      </c>
      <c r="S209" s="6">
        <v>0.88</v>
      </c>
      <c r="T209" s="6">
        <v>1.86</v>
      </c>
      <c r="U209" s="6">
        <v>0.8</v>
      </c>
      <c r="V209" s="6">
        <v>1.57</v>
      </c>
      <c r="W209" s="6">
        <v>0.83</v>
      </c>
      <c r="X209" s="6">
        <v>0.8</v>
      </c>
      <c r="Y209" s="6">
        <v>0.86</v>
      </c>
      <c r="Z209" s="5">
        <v>0</v>
      </c>
    </row>
    <row r="210" spans="2:26" ht="15.5" x14ac:dyDescent="0.35">
      <c r="C210" t="s">
        <v>65</v>
      </c>
      <c r="I210" s="6">
        <v>-228.1</v>
      </c>
      <c r="J210" s="6">
        <v>-369.13</v>
      </c>
      <c r="K210" s="6">
        <v>-259.45999999999998</v>
      </c>
      <c r="L210" s="6">
        <v>27.86</v>
      </c>
      <c r="M210" s="6">
        <v>164.01</v>
      </c>
      <c r="N210" s="6">
        <v>138.85</v>
      </c>
      <c r="O210" s="6">
        <v>162.91999999999999</v>
      </c>
      <c r="P210" s="6">
        <v>160.25</v>
      </c>
      <c r="Q210" s="6">
        <v>169.85</v>
      </c>
      <c r="R210" s="6">
        <v>185.77</v>
      </c>
      <c r="S210" s="6">
        <v>191.24</v>
      </c>
      <c r="T210" s="5">
        <v>191</v>
      </c>
      <c r="U210" s="6">
        <v>190.62</v>
      </c>
      <c r="V210" s="6">
        <v>209.76</v>
      </c>
      <c r="W210" s="6">
        <v>196.56</v>
      </c>
      <c r="X210" s="6">
        <v>100.43</v>
      </c>
      <c r="Y210" s="6">
        <v>96.38</v>
      </c>
      <c r="Z210" s="5">
        <v>0</v>
      </c>
    </row>
    <row r="211" spans="2:26" ht="15.5" x14ac:dyDescent="0.35">
      <c r="C211" t="s">
        <v>241</v>
      </c>
      <c r="I211" s="6">
        <v>-0.55000000000000004</v>
      </c>
      <c r="J211" s="6">
        <v>-0.34</v>
      </c>
      <c r="K211" s="6">
        <v>-2.23</v>
      </c>
      <c r="L211" s="6">
        <v>45.22</v>
      </c>
      <c r="M211" s="6">
        <v>13.92</v>
      </c>
      <c r="N211" s="6">
        <v>30.22</v>
      </c>
      <c r="O211" s="6">
        <v>5.53</v>
      </c>
      <c r="P211" s="6">
        <v>40.82</v>
      </c>
      <c r="Q211" s="6">
        <v>37.43</v>
      </c>
      <c r="R211" s="6">
        <v>27.04</v>
      </c>
      <c r="S211" s="6">
        <v>0.9</v>
      </c>
      <c r="T211" s="6">
        <v>1.9</v>
      </c>
      <c r="U211" s="6">
        <v>0.82</v>
      </c>
      <c r="V211" s="6">
        <v>1.62</v>
      </c>
      <c r="W211" s="6">
        <v>0.85</v>
      </c>
      <c r="X211" s="6">
        <v>0.8</v>
      </c>
      <c r="Y211" s="6">
        <v>0.86</v>
      </c>
      <c r="Z211" s="5">
        <v>0</v>
      </c>
    </row>
    <row r="212" spans="2:26" ht="15.5" x14ac:dyDescent="0.35">
      <c r="C212" t="s">
        <v>242</v>
      </c>
      <c r="I212" s="6">
        <v>-228.68</v>
      </c>
      <c r="J212" s="6">
        <v>-370.05</v>
      </c>
      <c r="K212" s="6">
        <v>-260.27</v>
      </c>
      <c r="L212" s="6">
        <v>25.43</v>
      </c>
      <c r="M212" s="6">
        <v>160.22999999999999</v>
      </c>
      <c r="N212" s="6">
        <v>133.34</v>
      </c>
      <c r="O212" s="6">
        <v>157.44999999999999</v>
      </c>
      <c r="P212" s="6">
        <v>159.25</v>
      </c>
      <c r="Q212" s="6">
        <v>157.63</v>
      </c>
      <c r="R212" s="6">
        <v>173.07</v>
      </c>
      <c r="S212" s="6">
        <v>187.04</v>
      </c>
      <c r="T212" s="6">
        <v>186.6</v>
      </c>
      <c r="U212" s="6">
        <v>185.98</v>
      </c>
      <c r="V212" s="6">
        <v>204.29</v>
      </c>
      <c r="W212" s="6">
        <v>191.3</v>
      </c>
      <c r="X212" s="6">
        <v>100.43</v>
      </c>
      <c r="Y212" s="6">
        <v>96.38</v>
      </c>
      <c r="Z212" s="5">
        <v>0</v>
      </c>
    </row>
    <row r="213" spans="2:26" ht="15.5" x14ac:dyDescent="0.35">
      <c r="C213" t="s">
        <v>243</v>
      </c>
      <c r="I213" s="5">
        <v>245000000000</v>
      </c>
      <c r="J213" s="5">
        <v>523000000000</v>
      </c>
      <c r="K213" s="5">
        <v>403000000000</v>
      </c>
      <c r="L213" s="5">
        <v>193000000000</v>
      </c>
      <c r="M213" s="5">
        <v>203000000000</v>
      </c>
      <c r="N213" s="5">
        <v>92000000000</v>
      </c>
      <c r="O213" s="5">
        <v>119000000000</v>
      </c>
      <c r="P213" s="5">
        <v>508000000000</v>
      </c>
      <c r="Q213" s="5">
        <v>450000000000</v>
      </c>
      <c r="R213" s="5">
        <v>377000000000</v>
      </c>
      <c r="S213" s="5">
        <v>251000000000</v>
      </c>
      <c r="T213" s="5">
        <v>224000000000</v>
      </c>
      <c r="U213" s="5">
        <v>319000000000</v>
      </c>
      <c r="V213" s="5">
        <v>76000000000</v>
      </c>
      <c r="W213" s="5">
        <v>81000000000</v>
      </c>
      <c r="X213" s="5">
        <v>89000000000</v>
      </c>
      <c r="Y213" s="5">
        <v>88000000000</v>
      </c>
    </row>
    <row r="214" spans="2:26" ht="15.5" x14ac:dyDescent="0.35">
      <c r="C214" t="s">
        <v>244</v>
      </c>
      <c r="M214" s="5">
        <v>294000000000</v>
      </c>
      <c r="N214" s="5">
        <v>361000000000</v>
      </c>
      <c r="O214" s="5">
        <v>365000000000</v>
      </c>
      <c r="P214" s="5">
        <v>51000000000</v>
      </c>
      <c r="Q214" s="5">
        <v>45000000000</v>
      </c>
      <c r="R214" s="5">
        <v>45000000000</v>
      </c>
      <c r="S214" s="5">
        <v>50000000000</v>
      </c>
      <c r="T214" s="5">
        <v>16000000000</v>
      </c>
      <c r="U214" s="5">
        <v>0</v>
      </c>
      <c r="V214" s="5">
        <v>119000000000</v>
      </c>
      <c r="W214" s="5">
        <v>0</v>
      </c>
      <c r="X214" s="5">
        <v>6000000000</v>
      </c>
      <c r="Y214" s="5">
        <v>16000000000</v>
      </c>
    </row>
    <row r="215" spans="2:26" ht="15.5" x14ac:dyDescent="0.35">
      <c r="C215" t="s">
        <v>25</v>
      </c>
      <c r="I215" s="5">
        <v>245000000000</v>
      </c>
      <c r="J215" s="5">
        <v>523000000000</v>
      </c>
      <c r="K215" s="5">
        <v>403000000000</v>
      </c>
      <c r="L215" s="5">
        <v>193000000000</v>
      </c>
      <c r="M215" s="5">
        <v>497000000000</v>
      </c>
      <c r="N215" s="5">
        <v>453000000000</v>
      </c>
      <c r="O215" s="5">
        <v>483000000000</v>
      </c>
      <c r="P215" s="5">
        <v>558000000000</v>
      </c>
      <c r="Q215" s="5">
        <v>495000000000</v>
      </c>
      <c r="R215" s="5">
        <v>421000000000</v>
      </c>
      <c r="S215" s="5">
        <v>301000000000</v>
      </c>
      <c r="T215" s="5">
        <v>239000000000</v>
      </c>
      <c r="U215" s="5">
        <v>319000000000</v>
      </c>
      <c r="V215" s="5">
        <v>195000000000</v>
      </c>
      <c r="W215" s="5">
        <v>81000000000</v>
      </c>
      <c r="X215" s="5">
        <v>95000000000</v>
      </c>
      <c r="Y215" s="5">
        <v>103000000000</v>
      </c>
    </row>
    <row r="216" spans="2:26" ht="15.5" x14ac:dyDescent="0.35">
      <c r="C216" t="s">
        <v>22</v>
      </c>
      <c r="I216" s="5">
        <v>240000000000</v>
      </c>
      <c r="J216" s="5">
        <v>513000000000</v>
      </c>
      <c r="K216" s="5">
        <v>386000000000</v>
      </c>
      <c r="L216" s="5">
        <v>-77000000000</v>
      </c>
      <c r="M216" s="5">
        <v>116000000000</v>
      </c>
      <c r="N216" s="5">
        <v>294000000000</v>
      </c>
      <c r="O216" s="5">
        <v>332000000000</v>
      </c>
      <c r="P216" s="5">
        <v>429000000000</v>
      </c>
      <c r="Q216" s="5">
        <v>312000000000</v>
      </c>
      <c r="R216" s="5">
        <v>365000000000</v>
      </c>
      <c r="S216" s="5">
        <v>-13000000000</v>
      </c>
      <c r="T216" s="5">
        <v>104000000000</v>
      </c>
      <c r="U216" s="5">
        <v>197000000000</v>
      </c>
      <c r="V216" s="5">
        <v>1000000000</v>
      </c>
      <c r="W216" s="5">
        <v>-52000000000</v>
      </c>
      <c r="X216" s="5">
        <v>-26000000000</v>
      </c>
      <c r="Y216" s="5">
        <v>-8000000000</v>
      </c>
    </row>
    <row r="217" spans="2:26" ht="15.5" x14ac:dyDescent="0.35">
      <c r="C217" t="s">
        <v>245</v>
      </c>
      <c r="I217" s="5">
        <v>-513000000000</v>
      </c>
      <c r="J217" s="5">
        <v>-1373000000000</v>
      </c>
      <c r="K217" s="5">
        <v>-1032000000000</v>
      </c>
      <c r="L217" s="5">
        <v>-122000000000</v>
      </c>
      <c r="M217" s="5">
        <v>366000000000</v>
      </c>
      <c r="N217" s="5">
        <v>298000000000</v>
      </c>
      <c r="O217" s="5">
        <v>388000000000</v>
      </c>
      <c r="P217" s="5">
        <v>40000000000</v>
      </c>
      <c r="Q217" s="5">
        <v>38000000000</v>
      </c>
      <c r="R217" s="5">
        <v>149000000000</v>
      </c>
      <c r="S217" s="5">
        <v>221000000000</v>
      </c>
      <c r="T217" s="5">
        <v>182000000000</v>
      </c>
      <c r="U217" s="5">
        <v>178000000000</v>
      </c>
      <c r="V217" s="5">
        <v>408000000000</v>
      </c>
      <c r="W217" s="5">
        <v>247000000000</v>
      </c>
      <c r="X217" s="5">
        <v>207000000000</v>
      </c>
      <c r="Y217" s="5">
        <v>204000000000</v>
      </c>
    </row>
    <row r="218" spans="2:26" ht="15.5" x14ac:dyDescent="0.35">
      <c r="C218" t="s">
        <v>246</v>
      </c>
      <c r="I218" s="5">
        <v>-210000000000</v>
      </c>
      <c r="J218" s="5">
        <v>-22000000000</v>
      </c>
      <c r="K218" s="5">
        <v>-194000000000</v>
      </c>
      <c r="L218" s="5">
        <v>-113000000000</v>
      </c>
      <c r="M218" s="5">
        <v>93000000000</v>
      </c>
      <c r="N218" s="5">
        <v>47000000000</v>
      </c>
      <c r="O218" s="5">
        <v>21000000000</v>
      </c>
      <c r="P218" s="5">
        <v>-70000000000</v>
      </c>
      <c r="Q218" s="5">
        <v>147000000000</v>
      </c>
      <c r="R218" s="5">
        <v>-318000000000</v>
      </c>
      <c r="S218" s="5">
        <v>134000000000</v>
      </c>
      <c r="T218" s="5">
        <v>149000000000</v>
      </c>
      <c r="U218" s="5">
        <v>-142000000000</v>
      </c>
      <c r="V218" s="5">
        <v>-41000000000</v>
      </c>
      <c r="W218" s="5">
        <v>29000000000</v>
      </c>
      <c r="X218" s="5">
        <v>24000000000</v>
      </c>
      <c r="Y218" s="5">
        <v>41000000000</v>
      </c>
    </row>
    <row r="219" spans="2:26" ht="15.5" x14ac:dyDescent="0.35">
      <c r="C219" t="s">
        <v>247</v>
      </c>
      <c r="J219" s="5">
        <v>0</v>
      </c>
      <c r="K219" s="5">
        <v>-5000000000</v>
      </c>
      <c r="L219" s="5">
        <v>-13000000000</v>
      </c>
      <c r="M219" s="5">
        <v>-21000000000</v>
      </c>
      <c r="N219" s="5">
        <v>-14000000000</v>
      </c>
      <c r="O219" s="5">
        <v>-3000000000</v>
      </c>
      <c r="P219" s="5">
        <v>-47000000000</v>
      </c>
      <c r="Q219" s="5">
        <v>-95000000000</v>
      </c>
      <c r="R219" s="5">
        <v>-60000000000</v>
      </c>
      <c r="S219" s="5">
        <v>-23000000000</v>
      </c>
      <c r="T219" s="5">
        <v>-56000000000</v>
      </c>
      <c r="U219" s="5">
        <v>-37000000000</v>
      </c>
      <c r="V219" s="5">
        <v>-7000000000</v>
      </c>
      <c r="W219" s="5">
        <v>-5000000000</v>
      </c>
      <c r="X219" s="5">
        <v>-6000000000</v>
      </c>
      <c r="Y219" s="5">
        <v>-22000000000</v>
      </c>
    </row>
    <row r="220" spans="2:26" ht="15.5" x14ac:dyDescent="0.35">
      <c r="C220" t="s">
        <v>14</v>
      </c>
      <c r="I220" s="5">
        <v>-210000000000</v>
      </c>
      <c r="J220" s="5">
        <v>-22000000000</v>
      </c>
      <c r="K220" s="5">
        <v>-199000000000</v>
      </c>
      <c r="L220" s="5">
        <v>-126000000000</v>
      </c>
      <c r="M220" s="5">
        <v>71000000000</v>
      </c>
      <c r="N220" s="5">
        <v>33000000000</v>
      </c>
      <c r="O220" s="5">
        <v>18000000000</v>
      </c>
      <c r="P220" s="5">
        <v>-117000000000</v>
      </c>
      <c r="Q220" s="5">
        <v>52000000000</v>
      </c>
      <c r="R220" s="5">
        <v>-378000000000</v>
      </c>
      <c r="S220" s="5">
        <v>111000000000</v>
      </c>
      <c r="T220" s="5">
        <v>93000000000</v>
      </c>
      <c r="U220" s="5">
        <v>-178000000000</v>
      </c>
      <c r="V220" s="5">
        <v>-48000000000</v>
      </c>
      <c r="W220" s="5">
        <v>25000000000</v>
      </c>
      <c r="X220" s="5">
        <v>18000000000</v>
      </c>
      <c r="Y220" s="5">
        <v>19000000000</v>
      </c>
    </row>
    <row r="221" spans="2:26" ht="15.5" x14ac:dyDescent="0.35">
      <c r="C221" t="s">
        <v>16</v>
      </c>
      <c r="I221" s="6">
        <v>-67.75</v>
      </c>
      <c r="J221" s="6">
        <v>-7.01</v>
      </c>
      <c r="K221" s="6">
        <v>-64.17</v>
      </c>
      <c r="L221" s="6">
        <v>-40.67</v>
      </c>
      <c r="M221" s="6">
        <v>23.07</v>
      </c>
      <c r="N221" s="6">
        <v>10.57</v>
      </c>
      <c r="O221" s="6">
        <v>5.87</v>
      </c>
      <c r="P221" s="6">
        <v>-37.799999999999997</v>
      </c>
      <c r="Q221" s="6">
        <v>16.88</v>
      </c>
      <c r="R221" s="6">
        <v>-121.83</v>
      </c>
      <c r="S221" s="6">
        <v>35.92</v>
      </c>
      <c r="T221" s="6">
        <v>29.9</v>
      </c>
      <c r="U221" s="6">
        <v>-57.51</v>
      </c>
      <c r="V221" s="6">
        <v>-15.48</v>
      </c>
      <c r="W221" s="5">
        <v>8</v>
      </c>
      <c r="X221" s="6">
        <v>5.85</v>
      </c>
      <c r="Y221" s="6">
        <v>6.1</v>
      </c>
      <c r="Z221" s="5">
        <v>0</v>
      </c>
    </row>
    <row r="223" spans="2:26" ht="15.5" x14ac:dyDescent="0.35">
      <c r="B223" t="s">
        <v>248</v>
      </c>
      <c r="C223" t="s">
        <v>249</v>
      </c>
      <c r="D223" s="5">
        <v>49000000000</v>
      </c>
      <c r="E223" s="5">
        <v>-84000000000</v>
      </c>
      <c r="F223" s="5">
        <v>-18000000000</v>
      </c>
      <c r="G223" s="5">
        <v>-25000000000</v>
      </c>
      <c r="H223" s="5">
        <v>-78000000000</v>
      </c>
      <c r="J223" s="5">
        <v>-334000000000</v>
      </c>
      <c r="K223" s="5">
        <v>-721000000000</v>
      </c>
      <c r="L223" s="5">
        <v>-428000000000</v>
      </c>
      <c r="M223" s="5">
        <v>-38000000000</v>
      </c>
      <c r="N223" s="5">
        <v>28000000</v>
      </c>
      <c r="O223" s="5">
        <v>8000000000</v>
      </c>
      <c r="P223" s="5">
        <v>-33000000000</v>
      </c>
      <c r="Q223" s="5">
        <v>-46000000000</v>
      </c>
      <c r="R223" s="5">
        <v>-17000000000</v>
      </c>
    </row>
    <row r="224" spans="2:26" ht="15.5" x14ac:dyDescent="0.35">
      <c r="C224" t="s">
        <v>56</v>
      </c>
      <c r="D224" s="6">
        <v>15.84</v>
      </c>
      <c r="E224" s="6">
        <v>-26.95</v>
      </c>
      <c r="F224" s="6">
        <v>-5.95</v>
      </c>
      <c r="G224" s="6">
        <v>-8.1</v>
      </c>
      <c r="H224" s="6">
        <v>-25.16</v>
      </c>
      <c r="J224" s="6">
        <v>-107.93</v>
      </c>
      <c r="K224" s="6">
        <v>-232.63</v>
      </c>
      <c r="L224" s="6">
        <v>-138.25</v>
      </c>
      <c r="M224" s="6">
        <v>-12.13</v>
      </c>
      <c r="N224" s="6">
        <v>0.01</v>
      </c>
      <c r="O224" s="6">
        <v>2.57</v>
      </c>
      <c r="P224" s="6">
        <v>-10.56</v>
      </c>
      <c r="Q224" s="6">
        <v>-14.93</v>
      </c>
      <c r="R224" s="6">
        <v>-5.6</v>
      </c>
    </row>
    <row r="225" spans="3:18" ht="15.5" x14ac:dyDescent="0.35">
      <c r="C225" t="s">
        <v>252</v>
      </c>
      <c r="D225" s="5">
        <v>18000000000</v>
      </c>
      <c r="E225" s="5">
        <v>67000000000</v>
      </c>
      <c r="F225" s="5">
        <v>30000000000</v>
      </c>
      <c r="G225" s="5">
        <v>37000000000</v>
      </c>
      <c r="H225" s="5">
        <v>152000000000</v>
      </c>
      <c r="J225" s="5">
        <v>210000000000</v>
      </c>
      <c r="K225" s="5">
        <v>524000000000</v>
      </c>
      <c r="L225" s="5">
        <v>1144000000000</v>
      </c>
      <c r="M225" s="5">
        <v>2902000000000</v>
      </c>
      <c r="N225" s="5">
        <v>1716000000000</v>
      </c>
      <c r="O225" s="5">
        <v>1359000000000</v>
      </c>
      <c r="P225" s="5">
        <v>1593000000000</v>
      </c>
      <c r="Q225" s="5">
        <v>1631000000000</v>
      </c>
      <c r="R225" s="5">
        <v>1675000000000</v>
      </c>
    </row>
    <row r="226" spans="3:18" ht="15.5" x14ac:dyDescent="0.35">
      <c r="C226" t="s">
        <v>254</v>
      </c>
      <c r="I226" s="6">
        <v>-5.01</v>
      </c>
    </row>
    <row r="227" spans="3:18" ht="15.5" x14ac:dyDescent="0.35">
      <c r="C227" t="s">
        <v>255</v>
      </c>
      <c r="I227" s="6">
        <v>-5.01</v>
      </c>
    </row>
    <row r="228" spans="3:18" ht="15.5" x14ac:dyDescent="0.35">
      <c r="C228" t="s">
        <v>256</v>
      </c>
      <c r="I228" s="6">
        <v>7.49</v>
      </c>
    </row>
    <row r="229" spans="3:18" ht="15.5" x14ac:dyDescent="0.35">
      <c r="C229" t="s">
        <v>257</v>
      </c>
      <c r="I229" s="6">
        <v>-0.19969999999999999</v>
      </c>
    </row>
    <row r="230" spans="3:18" ht="15.5" x14ac:dyDescent="0.35">
      <c r="C230" t="s">
        <v>258</v>
      </c>
      <c r="I230" s="6">
        <v>2.58</v>
      </c>
    </row>
    <row r="231" spans="3:18" ht="15.5" x14ac:dyDescent="0.35">
      <c r="C231" t="s">
        <v>259</v>
      </c>
      <c r="I231" s="6">
        <v>-0.55000000000000004</v>
      </c>
    </row>
    <row r="232" spans="3:18" ht="15.5" x14ac:dyDescent="0.35">
      <c r="C232" t="s">
        <v>260</v>
      </c>
      <c r="I232" s="6">
        <v>-1.86</v>
      </c>
    </row>
    <row r="233" spans="3:18" ht="15.5" x14ac:dyDescent="0.35">
      <c r="C233" t="s">
        <v>261</v>
      </c>
      <c r="I233" s="6">
        <v>-1.86</v>
      </c>
    </row>
    <row r="234" spans="3:18" ht="15.5" x14ac:dyDescent="0.35">
      <c r="C234" t="s">
        <v>262</v>
      </c>
      <c r="I234" s="6">
        <v>-15.19</v>
      </c>
    </row>
    <row r="235" spans="3:18" ht="15.5" x14ac:dyDescent="0.35">
      <c r="C235" t="s">
        <v>263</v>
      </c>
      <c r="I235" s="6">
        <v>-2.79</v>
      </c>
    </row>
    <row r="236" spans="3:18" ht="15.5" x14ac:dyDescent="0.35">
      <c r="C236" t="s">
        <v>264</v>
      </c>
      <c r="I236" s="6">
        <v>-7.0000000000000007E-2</v>
      </c>
    </row>
    <row r="237" spans="3:18" ht="15.5" x14ac:dyDescent="0.35">
      <c r="C237" t="s">
        <v>266</v>
      </c>
      <c r="I237" s="6">
        <v>-25.16</v>
      </c>
    </row>
    <row r="238" spans="3:18" ht="15.5" x14ac:dyDescent="0.35">
      <c r="C238" t="s">
        <v>267</v>
      </c>
      <c r="I238" s="6">
        <v>-25.16</v>
      </c>
    </row>
    <row r="239" spans="3:18" ht="15.5" x14ac:dyDescent="0.35">
      <c r="C239" t="s">
        <v>268</v>
      </c>
      <c r="I239" s="6">
        <v>48.9</v>
      </c>
    </row>
    <row r="240" spans="3:18" ht="15.5" x14ac:dyDescent="0.35">
      <c r="C240" t="s">
        <v>269</v>
      </c>
      <c r="D240" s="6">
        <v>1.83</v>
      </c>
    </row>
    <row r="241" spans="3:9" ht="15.5" x14ac:dyDescent="0.35">
      <c r="C241" t="s">
        <v>270</v>
      </c>
      <c r="I241" s="6">
        <v>-228.1</v>
      </c>
    </row>
    <row r="242" spans="3:9" ht="15.5" x14ac:dyDescent="0.35">
      <c r="C242" t="s">
        <v>271</v>
      </c>
      <c r="I242" s="6">
        <v>-67.75</v>
      </c>
    </row>
    <row r="243" spans="3:9" ht="15.5" x14ac:dyDescent="0.35">
      <c r="C243" t="s">
        <v>272</v>
      </c>
      <c r="D243" s="6">
        <v>0.19</v>
      </c>
    </row>
    <row r="244" spans="3:9" ht="15.5" x14ac:dyDescent="0.35">
      <c r="C244" t="s">
        <v>273</v>
      </c>
      <c r="D244" s="6">
        <v>0.08</v>
      </c>
    </row>
    <row r="245" spans="3:9" ht="15.5" x14ac:dyDescent="0.35">
      <c r="C245" t="s">
        <v>274</v>
      </c>
      <c r="D245" s="6">
        <v>-0.35</v>
      </c>
    </row>
    <row r="246" spans="3:9" ht="15.5" x14ac:dyDescent="0.35">
      <c r="C246" t="s">
        <v>276</v>
      </c>
      <c r="D246" s="6">
        <v>-1.76</v>
      </c>
    </row>
    <row r="247" spans="3:9" ht="15.5" x14ac:dyDescent="0.35">
      <c r="C247" t="s">
        <v>277</v>
      </c>
      <c r="D247" s="6">
        <v>0.46</v>
      </c>
    </row>
    <row r="248" spans="3:9" ht="15.5" x14ac:dyDescent="0.35">
      <c r="C248" t="s">
        <v>278</v>
      </c>
      <c r="D248" s="6">
        <v>-0.76</v>
      </c>
    </row>
    <row r="249" spans="3:9" ht="15.5" x14ac:dyDescent="0.35">
      <c r="C249" t="s">
        <v>279</v>
      </c>
      <c r="I249" s="6">
        <v>-1.36</v>
      </c>
    </row>
    <row r="250" spans="3:9" ht="15.5" x14ac:dyDescent="0.35">
      <c r="C250" t="s">
        <v>12</v>
      </c>
      <c r="D250" s="5">
        <v>-31000000000</v>
      </c>
    </row>
    <row r="251" spans="3:9" ht="15.5" x14ac:dyDescent="0.35">
      <c r="C251" t="s">
        <v>280</v>
      </c>
      <c r="I251" s="6">
        <v>-16.12</v>
      </c>
    </row>
    <row r="252" spans="3:9" ht="15.5" x14ac:dyDescent="0.35">
      <c r="C252" t="s">
        <v>281</v>
      </c>
      <c r="I252" s="6">
        <v>-0.14550000000000002</v>
      </c>
    </row>
    <row r="253" spans="3:9" ht="15.5" x14ac:dyDescent="0.35">
      <c r="C253" t="s">
        <v>282</v>
      </c>
      <c r="I253" s="6">
        <v>0.1103</v>
      </c>
    </row>
    <row r="254" spans="3:9" ht="15.5" x14ac:dyDescent="0.35">
      <c r="C254" t="s">
        <v>283</v>
      </c>
      <c r="I254" s="6">
        <v>0.1074</v>
      </c>
    </row>
    <row r="255" spans="3:9" ht="15.5" x14ac:dyDescent="0.35">
      <c r="C255" t="s">
        <v>284</v>
      </c>
      <c r="I255" s="6">
        <v>0.1042</v>
      </c>
    </row>
    <row r="256" spans="3:9" ht="15.5" x14ac:dyDescent="0.35">
      <c r="C256" t="s">
        <v>285</v>
      </c>
      <c r="D256" s="6">
        <v>204.68</v>
      </c>
    </row>
    <row r="257" spans="3:9" ht="15.5" x14ac:dyDescent="0.35">
      <c r="C257" t="s">
        <v>286</v>
      </c>
      <c r="D257" s="6">
        <v>184.97</v>
      </c>
    </row>
    <row r="258" spans="3:9" ht="15.5" x14ac:dyDescent="0.35">
      <c r="C258" t="s">
        <v>287</v>
      </c>
      <c r="D258" s="6">
        <v>555.92999999999995</v>
      </c>
    </row>
    <row r="259" spans="3:9" ht="15.5" x14ac:dyDescent="0.35">
      <c r="C259" t="s">
        <v>288</v>
      </c>
      <c r="D259" s="6">
        <v>-166.28</v>
      </c>
    </row>
    <row r="260" spans="3:9" ht="15.5" x14ac:dyDescent="0.35">
      <c r="C260" t="s">
        <v>289</v>
      </c>
      <c r="D260" s="6">
        <v>0.44</v>
      </c>
    </row>
    <row r="261" spans="3:9" ht="15.5" x14ac:dyDescent="0.35">
      <c r="C261" t="s">
        <v>290</v>
      </c>
      <c r="I261" s="6">
        <v>0.27</v>
      </c>
    </row>
    <row r="262" spans="3:9" ht="15.5" x14ac:dyDescent="0.35">
      <c r="C262" t="s">
        <v>291</v>
      </c>
      <c r="I262" s="6">
        <v>3.3</v>
      </c>
    </row>
    <row r="263" spans="3:9" ht="15.5" x14ac:dyDescent="0.35">
      <c r="C263" t="s">
        <v>52</v>
      </c>
      <c r="I263" s="5">
        <v>391000000000</v>
      </c>
    </row>
    <row r="264" spans="3:9" ht="15.5" x14ac:dyDescent="0.35">
      <c r="C264" t="s">
        <v>292</v>
      </c>
      <c r="I264" s="5">
        <v>630000000000</v>
      </c>
    </row>
    <row r="265" spans="3:9" ht="15.5" x14ac:dyDescent="0.35">
      <c r="C265" t="s">
        <v>293</v>
      </c>
      <c r="I265" s="5">
        <v>3100000000</v>
      </c>
    </row>
    <row r="266" spans="3:9" ht="15.5" x14ac:dyDescent="0.35">
      <c r="C266" t="s">
        <v>294</v>
      </c>
      <c r="I266" s="6">
        <v>0.11990000000000001</v>
      </c>
    </row>
    <row r="267" spans="3:9" ht="15.5" x14ac:dyDescent="0.35">
      <c r="C267" t="s">
        <v>295</v>
      </c>
      <c r="D267" s="6">
        <v>-0.42899999999999999</v>
      </c>
    </row>
    <row r="268" spans="3:9" ht="15.5" x14ac:dyDescent="0.35">
      <c r="C268" t="s">
        <v>296</v>
      </c>
      <c r="D268" s="6">
        <v>4.1970999999999998</v>
      </c>
    </row>
    <row r="269" spans="3:9" ht="15.5" x14ac:dyDescent="0.35">
      <c r="C269" t="s">
        <v>297</v>
      </c>
      <c r="D269" s="6">
        <v>2.7562000000000002</v>
      </c>
    </row>
    <row r="270" spans="3:9" ht="15.5" x14ac:dyDescent="0.35">
      <c r="C270" t="s">
        <v>298</v>
      </c>
      <c r="D270" s="6">
        <v>-0.75430000000000008</v>
      </c>
    </row>
    <row r="271" spans="3:9" ht="15.5" x14ac:dyDescent="0.35">
      <c r="C271" t="s">
        <v>299</v>
      </c>
      <c r="D271" s="6">
        <v>0.70269999999999999</v>
      </c>
    </row>
    <row r="272" spans="3:9" ht="15.5" x14ac:dyDescent="0.35">
      <c r="C272" t="s">
        <v>300</v>
      </c>
      <c r="D272" s="6">
        <v>1.2923</v>
      </c>
    </row>
    <row r="273" spans="3:9" ht="15.5" x14ac:dyDescent="0.35">
      <c r="C273" t="s">
        <v>365</v>
      </c>
      <c r="I273" s="6">
        <v>1.37</v>
      </c>
    </row>
    <row r="274" spans="3:9" ht="15.5" x14ac:dyDescent="0.35">
      <c r="C274" t="s">
        <v>366</v>
      </c>
      <c r="I274" t="s">
        <v>779</v>
      </c>
    </row>
    <row r="275" spans="3:9" ht="15.5" x14ac:dyDescent="0.35">
      <c r="C275" t="s">
        <v>301</v>
      </c>
      <c r="I275" s="5">
        <v>5</v>
      </c>
    </row>
    <row r="276" spans="3:9" ht="15.5" x14ac:dyDescent="0.35">
      <c r="C276" t="s">
        <v>302</v>
      </c>
      <c r="I276" s="6">
        <v>0.64</v>
      </c>
    </row>
    <row r="277" spans="3:9" ht="15.5" x14ac:dyDescent="0.35">
      <c r="C277" t="s">
        <v>303</v>
      </c>
      <c r="I277" s="6">
        <v>0.33</v>
      </c>
    </row>
    <row r="278" spans="3:9" ht="15.5" x14ac:dyDescent="0.35">
      <c r="C278" t="s">
        <v>305</v>
      </c>
      <c r="I278" s="6">
        <v>0.08</v>
      </c>
    </row>
    <row r="279" spans="3:9" ht="15.5" x14ac:dyDescent="0.35">
      <c r="C279" t="s">
        <v>306</v>
      </c>
      <c r="I279" s="6">
        <v>0.34</v>
      </c>
    </row>
    <row r="280" spans="3:9" ht="15.5" x14ac:dyDescent="0.35">
      <c r="C280" t="s">
        <v>307</v>
      </c>
      <c r="I280" s="5">
        <v>0</v>
      </c>
    </row>
    <row r="281" spans="3:9" ht="15.5" x14ac:dyDescent="0.35">
      <c r="C281" t="s">
        <v>308</v>
      </c>
      <c r="I281" s="6">
        <v>0.95</v>
      </c>
    </row>
    <row r="282" spans="3:9" ht="15.5" x14ac:dyDescent="0.35">
      <c r="C282" t="s">
        <v>309</v>
      </c>
      <c r="I282" s="5">
        <v>152000000000</v>
      </c>
    </row>
    <row r="283" spans="3:9" ht="15.5" x14ac:dyDescent="0.35">
      <c r="C283" t="s">
        <v>310</v>
      </c>
      <c r="I283" s="5">
        <v>-19000000000</v>
      </c>
    </row>
    <row r="284" spans="3:9" ht="15.5" x14ac:dyDescent="0.35">
      <c r="C284" t="s">
        <v>311</v>
      </c>
      <c r="I284" s="5">
        <v>-226000000000</v>
      </c>
    </row>
    <row r="285" spans="3:9" ht="15.5" x14ac:dyDescent="0.35">
      <c r="C285" t="s">
        <v>312</v>
      </c>
      <c r="I285" s="5">
        <v>-78000000000</v>
      </c>
    </row>
    <row r="286" spans="3:9" ht="15.5" x14ac:dyDescent="0.35">
      <c r="C286" t="s">
        <v>313</v>
      </c>
      <c r="D286" s="5">
        <v>6000000000</v>
      </c>
    </row>
    <row r="287" spans="3:9" ht="15.5" x14ac:dyDescent="0.35">
      <c r="C287" t="s">
        <v>314</v>
      </c>
      <c r="D287" s="5">
        <v>536000000000</v>
      </c>
    </row>
    <row r="288" spans="3:9" ht="15.5" x14ac:dyDescent="0.35">
      <c r="C288" t="s">
        <v>315</v>
      </c>
      <c r="D288" s="5">
        <v>1243000000000</v>
      </c>
    </row>
    <row r="289" spans="3:9" ht="15.5" x14ac:dyDescent="0.35">
      <c r="C289" t="s">
        <v>233</v>
      </c>
      <c r="D289" s="5">
        <v>-513000000000</v>
      </c>
    </row>
    <row r="290" spans="3:9" ht="15.5" x14ac:dyDescent="0.35">
      <c r="C290" t="s">
        <v>232</v>
      </c>
      <c r="I290" s="5">
        <v>-707000000000</v>
      </c>
    </row>
    <row r="291" spans="3:9" ht="15.5" x14ac:dyDescent="0.35">
      <c r="C291" t="s">
        <v>230</v>
      </c>
      <c r="D291" s="5">
        <v>245000000000</v>
      </c>
    </row>
    <row r="292" spans="3:9" ht="15.5" x14ac:dyDescent="0.35">
      <c r="C292" t="s">
        <v>23</v>
      </c>
      <c r="D292" s="5">
        <v>245000000000</v>
      </c>
    </row>
    <row r="293" spans="3:9" ht="15.5" x14ac:dyDescent="0.35">
      <c r="C293" t="s">
        <v>20</v>
      </c>
      <c r="D293" s="5">
        <v>240000000000</v>
      </c>
    </row>
    <row r="294" spans="3:9" ht="15.5" x14ac:dyDescent="0.35">
      <c r="C294" t="s">
        <v>316</v>
      </c>
      <c r="I294" s="5">
        <v>-707000000000</v>
      </c>
    </row>
    <row r="295" spans="3:9" ht="15.5" x14ac:dyDescent="0.35">
      <c r="C295" t="s">
        <v>317</v>
      </c>
      <c r="I295" s="5">
        <v>-210000000000</v>
      </c>
    </row>
    <row r="296" spans="3:9" ht="15.5" x14ac:dyDescent="0.35">
      <c r="C296" t="s">
        <v>318</v>
      </c>
      <c r="I296" s="5">
        <v>0</v>
      </c>
    </row>
    <row r="297" spans="3:9" ht="15.5" x14ac:dyDescent="0.35">
      <c r="C297" t="s">
        <v>319</v>
      </c>
      <c r="I297" s="5">
        <v>206000000000</v>
      </c>
    </row>
    <row r="298" spans="3:9" ht="15.5" x14ac:dyDescent="0.35">
      <c r="C298" t="s">
        <v>321</v>
      </c>
      <c r="I298" s="5">
        <v>-210000000000</v>
      </c>
    </row>
  </sheetData>
  <pageMargins left="0.7" right="0.7" top="0.75" bottom="0.75" header="0.3" footer="0.3"/>
  <ignoredErrors>
    <ignoredError sqref="A1:Z29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780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781</v>
      </c>
      <c r="D2" s="2" vm="148">
        <f ca="1">IFERROR(_xlfn.STOCKHISTORY("XIDX:" &amp; $C$1, D3, , 0, 0, 1), "Libur")</f>
        <v>186</v>
      </c>
      <c r="H2" s="2" vm="148">
        <f ca="1">IFERROR(INDEX(D2:G2,COUNT(D2:G2)),"")</f>
        <v>186</v>
      </c>
      <c r="I2" s="2" vm="149">
        <f t="shared" ref="I2:Z2" ca="1" si="0">IFERROR(_xlfn.STOCKHISTORY("XIDX:" &amp; $C$1, I1, , 0, 0, 1), "Libur")</f>
        <v>147</v>
      </c>
      <c r="J2" s="2" vm="150">
        <f t="shared" ca="1" si="0"/>
        <v>96</v>
      </c>
      <c r="K2" s="2" vm="151">
        <f t="shared" ca="1" si="0"/>
        <v>204</v>
      </c>
      <c r="L2" s="2" vm="14">
        <f t="shared" ca="1" si="0"/>
        <v>264</v>
      </c>
      <c r="M2" s="2" vm="152">
        <f t="shared" ca="1" si="0"/>
        <v>292</v>
      </c>
      <c r="N2" s="2" vm="74">
        <f t="shared" ca="1" si="0"/>
        <v>334</v>
      </c>
      <c r="O2" s="2" vm="57">
        <f t="shared" ca="1" si="0"/>
        <v>440</v>
      </c>
      <c r="P2" s="2" vm="153">
        <f t="shared" ca="1" si="0"/>
        <v>410</v>
      </c>
      <c r="Q2" s="2" vm="61">
        <f t="shared" ca="1" si="0"/>
        <v>378</v>
      </c>
      <c r="R2" s="2" vm="154">
        <f t="shared" ca="1" si="0"/>
        <v>322.5</v>
      </c>
      <c r="S2" s="2" vm="155">
        <f t="shared" ca="1" si="0"/>
        <v>202.5</v>
      </c>
      <c r="T2" s="2" vm="156">
        <f t="shared" ca="1" si="0"/>
        <v>175</v>
      </c>
      <c r="U2" s="2" t="str">
        <f t="shared" ca="1" si="0"/>
        <v>Libur</v>
      </c>
      <c r="V2" s="2" vm="157">
        <f t="shared" ca="1" si="0"/>
        <v>112.5</v>
      </c>
      <c r="W2" s="2" vm="158">
        <f t="shared" ca="1" si="0"/>
        <v>135</v>
      </c>
      <c r="X2" s="2" vm="159">
        <f t="shared" ca="1" si="0"/>
        <v>90</v>
      </c>
      <c r="Y2" s="2" vm="160">
        <f t="shared" ca="1" si="0"/>
        <v>53.75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178272295791</v>
      </c>
      <c r="H4" s="2">
        <f>IFERROR(SUM(D4:G4)*(4/MAX(1,COUNT(D4:G4))),"")</f>
        <v>713089183164</v>
      </c>
      <c r="I4" s="2">
        <f t="shared" ref="I4:Z4" si="1">IFERROR(INDEX(I51:I500,MATCH($C$4,$C$51:$C$500,0)),"")</f>
        <v>813265224722</v>
      </c>
      <c r="J4" s="2">
        <f t="shared" si="1"/>
        <v>1058875659035</v>
      </c>
      <c r="K4" s="2">
        <f t="shared" si="1"/>
        <v>1263343722079</v>
      </c>
      <c r="L4" s="2">
        <f t="shared" si="1"/>
        <v>1439149115038</v>
      </c>
      <c r="M4" s="2">
        <f t="shared" si="1"/>
        <v>1436934034909</v>
      </c>
      <c r="N4" s="2">
        <f t="shared" si="1"/>
        <v>1028910711144</v>
      </c>
      <c r="O4" s="2">
        <f t="shared" si="1"/>
        <v>1216136763334</v>
      </c>
      <c r="P4" s="2">
        <f t="shared" si="1"/>
        <v>1130297518656</v>
      </c>
      <c r="Q4" s="2">
        <f t="shared" si="1"/>
        <v>980285748450</v>
      </c>
      <c r="R4" s="2">
        <f t="shared" si="1"/>
        <v>1284510320664</v>
      </c>
      <c r="S4" s="2">
        <f t="shared" si="1"/>
        <v>1384675922166</v>
      </c>
      <c r="T4" s="2">
        <f t="shared" si="1"/>
        <v>933462438255</v>
      </c>
      <c r="U4" s="2">
        <f t="shared" si="1"/>
        <v>640702671875</v>
      </c>
      <c r="V4" s="2">
        <f t="shared" si="1"/>
        <v>582654361422</v>
      </c>
      <c r="W4" s="2">
        <f t="shared" si="1"/>
        <v>555886728181</v>
      </c>
      <c r="X4" s="2">
        <f t="shared" si="1"/>
        <v>461421340873</v>
      </c>
      <c r="Y4" s="2">
        <f t="shared" si="1"/>
        <v>470649560010</v>
      </c>
      <c r="Z4" s="2">
        <f t="shared" si="1"/>
        <v>642018495853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-19541255088</v>
      </c>
      <c r="H5" s="2">
        <f>IFERROR(SUM(D5:G5)*(4/MAX(1,COUNT(D5:G5))),"")</f>
        <v>-78165020352</v>
      </c>
      <c r="I5" s="2">
        <f t="shared" ref="I5:Z5" si="2">IFERROR(INDEX(I51:I500,MATCH($C$5,$C$51:$C$500,0)),"")</f>
        <v>-106098403200</v>
      </c>
      <c r="J5" s="2">
        <f t="shared" si="2"/>
        <v>-77858244992</v>
      </c>
      <c r="K5" s="2">
        <f t="shared" si="2"/>
        <v>-23558656635</v>
      </c>
      <c r="L5" s="2">
        <f t="shared" si="2"/>
        <v>-89160798031</v>
      </c>
      <c r="M5" s="2">
        <f t="shared" si="2"/>
        <v>65239419998</v>
      </c>
      <c r="N5" s="2">
        <f t="shared" si="2"/>
        <v>28018475040</v>
      </c>
      <c r="O5" s="2">
        <f t="shared" si="2"/>
        <v>34392474366</v>
      </c>
      <c r="P5" s="2">
        <f t="shared" si="2"/>
        <v>45487260497</v>
      </c>
      <c r="Q5" s="2">
        <f t="shared" si="2"/>
        <v>36812068077</v>
      </c>
      <c r="R5" s="2">
        <f t="shared" si="2"/>
        <v>32451700016</v>
      </c>
      <c r="S5" s="2">
        <f t="shared" si="2"/>
        <v>129166716157</v>
      </c>
      <c r="T5" s="2">
        <f t="shared" si="2"/>
        <v>22058700759</v>
      </c>
      <c r="U5" s="2">
        <f t="shared" si="2"/>
        <v>5019540731</v>
      </c>
      <c r="V5" s="2">
        <f t="shared" si="2"/>
        <v>23155488543</v>
      </c>
      <c r="W5" s="2">
        <f t="shared" si="2"/>
        <v>26356889656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70426144648</v>
      </c>
      <c r="H6" s="2">
        <f>IFERROR(INDEX(D6:G6,COUNT(D6:G6)),"")</f>
        <v>70426144648</v>
      </c>
      <c r="I6" s="2">
        <f t="shared" ref="I6:Z6" si="3">IFERROR(INDEX(I51:I500,MATCH($C$6,$C$51:$C$500,0)),"")</f>
        <v>89967399736</v>
      </c>
      <c r="J6" s="2">
        <f t="shared" si="3"/>
        <v>196065802936</v>
      </c>
      <c r="K6" s="2">
        <f t="shared" si="3"/>
        <v>273924047928</v>
      </c>
      <c r="L6" s="2">
        <f t="shared" si="3"/>
        <v>297482704563</v>
      </c>
      <c r="M6" s="2">
        <f t="shared" si="3"/>
        <v>386643502594</v>
      </c>
      <c r="N6" s="2">
        <f t="shared" si="3"/>
        <v>321404082596</v>
      </c>
      <c r="O6" s="2">
        <f t="shared" si="3"/>
        <v>319268405613</v>
      </c>
      <c r="P6" s="2">
        <f t="shared" si="3"/>
        <v>303883931247</v>
      </c>
      <c r="Q6" s="2">
        <f t="shared" si="3"/>
        <v>277404670750</v>
      </c>
      <c r="R6" s="2">
        <f t="shared" si="3"/>
        <v>258016602673</v>
      </c>
      <c r="S6" s="2">
        <f t="shared" si="3"/>
        <v>239820902657</v>
      </c>
      <c r="T6" s="2">
        <f t="shared" si="3"/>
        <v>145842103885</v>
      </c>
      <c r="U6" s="2">
        <f t="shared" si="3"/>
        <v>126317803126</v>
      </c>
      <c r="V6" s="2">
        <f t="shared" si="3"/>
        <v>129218262395</v>
      </c>
      <c r="W6" s="2">
        <f t="shared" si="3"/>
        <v>106062773854</v>
      </c>
      <c r="X6" s="2">
        <f t="shared" si="3"/>
        <v>79705884198</v>
      </c>
      <c r="Y6" s="2">
        <f t="shared" si="3"/>
        <v>63781013341</v>
      </c>
      <c r="Z6" s="2">
        <f t="shared" si="3"/>
        <v>76605153474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0.63</v>
      </c>
      <c r="H7" s="3">
        <f>IFERROR(INDEX(D7:G7,COUNT(D7:G7)),"")</f>
        <v>0.63</v>
      </c>
      <c r="I7" s="3">
        <f t="shared" ref="I7:Z7" si="4">IFERROR(INDEX(I51:I500,MATCH($C$7,$C$51:$C$500,0))/1000000000,"")</f>
        <v>0.63</v>
      </c>
      <c r="J7" s="3">
        <f t="shared" si="4"/>
        <v>0.63</v>
      </c>
      <c r="K7" s="3">
        <f t="shared" si="4"/>
        <v>0.63</v>
      </c>
      <c r="L7" s="3">
        <f t="shared" si="4"/>
        <v>0.63</v>
      </c>
      <c r="M7" s="3">
        <f t="shared" si="4"/>
        <v>0.63</v>
      </c>
      <c r="N7" s="3">
        <f t="shared" si="4"/>
        <v>0.63</v>
      </c>
      <c r="O7" s="3">
        <f t="shared" si="4"/>
        <v>0.63</v>
      </c>
      <c r="P7" s="3">
        <f t="shared" si="4"/>
        <v>0.63</v>
      </c>
      <c r="Q7" s="3">
        <f t="shared" si="4"/>
        <v>0.63</v>
      </c>
      <c r="R7" s="3">
        <f t="shared" si="4"/>
        <v>0.32</v>
      </c>
      <c r="S7" s="3">
        <f t="shared" si="4"/>
        <v>0.32</v>
      </c>
      <c r="T7" s="3">
        <f t="shared" si="4"/>
        <v>0.32</v>
      </c>
      <c r="U7" s="3">
        <f t="shared" si="4"/>
        <v>0.16</v>
      </c>
      <c r="V7" s="3">
        <f t="shared" si="4"/>
        <v>0.16</v>
      </c>
      <c r="W7" s="3">
        <f t="shared" si="4"/>
        <v>0.16</v>
      </c>
      <c r="X7" s="3">
        <f t="shared" si="4"/>
        <v>0.16</v>
      </c>
      <c r="Y7" s="3">
        <f t="shared" si="4"/>
        <v>0.16</v>
      </c>
      <c r="Z7" s="3">
        <f t="shared" si="4"/>
        <v>0.16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-19000000000</v>
      </c>
      <c r="H8" s="2">
        <f>IFERROR(INDEX(D8:G8,COUNT(D8:G8)),"")</f>
        <v>-19000000000</v>
      </c>
      <c r="I8" s="2">
        <f t="shared" ref="I8:Z8" si="5">IFERROR(INDEX(I51:I500,MATCH($C$8,$C$51:$C$500,0)),"")</f>
        <v>88000000000</v>
      </c>
      <c r="J8" s="2">
        <f t="shared" si="5"/>
        <v>-24000000000</v>
      </c>
      <c r="K8" s="2">
        <f t="shared" si="5"/>
        <v>-125000000000</v>
      </c>
      <c r="L8" s="2">
        <f t="shared" si="5"/>
        <v>3000000000</v>
      </c>
      <c r="M8" s="2">
        <f t="shared" si="5"/>
        <v>-86000000000</v>
      </c>
      <c r="N8" s="2">
        <f t="shared" si="5"/>
        <v>12000000000</v>
      </c>
      <c r="O8" s="2">
        <f t="shared" si="5"/>
        <v>-89000000000</v>
      </c>
      <c r="P8" s="2">
        <f t="shared" si="5"/>
        <v>115000000000</v>
      </c>
      <c r="Q8" s="2">
        <f t="shared" si="5"/>
        <v>47000000000</v>
      </c>
      <c r="R8" s="2">
        <f t="shared" si="5"/>
        <v>-173000000000</v>
      </c>
      <c r="S8" s="2">
        <f t="shared" si="5"/>
        <v>4000000000</v>
      </c>
      <c r="T8" s="2">
        <f t="shared" si="5"/>
        <v>46000000000</v>
      </c>
      <c r="U8" s="2">
        <f t="shared" si="5"/>
        <v>66000000000</v>
      </c>
      <c r="V8" s="2">
        <f t="shared" si="5"/>
        <v>-120000000000</v>
      </c>
      <c r="W8" s="2">
        <f t="shared" si="5"/>
        <v>-26000000000</v>
      </c>
      <c r="X8" s="2">
        <f t="shared" si="5"/>
        <v>-103000000000</v>
      </c>
      <c r="Y8" s="2">
        <f t="shared" si="5"/>
        <v>83000000000</v>
      </c>
      <c r="Z8" s="2">
        <f t="shared" si="5"/>
        <v>10000000000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-29.63</v>
      </c>
      <c r="H9" s="3">
        <f>IFERROR(INDEX(D9:G9,COUNT(D9:G9)),"")</f>
        <v>-29.63</v>
      </c>
      <c r="I9" s="3">
        <f t="shared" ref="I9:Z9" si="6">IFERROR(INDEX(I51:I500,MATCH($C$9,$C$51:$C$500,0)),"")</f>
        <v>139.29</v>
      </c>
      <c r="J9" s="3">
        <f t="shared" si="6"/>
        <v>-38.07</v>
      </c>
      <c r="K9" s="3">
        <f t="shared" si="6"/>
        <v>-197.66</v>
      </c>
      <c r="L9" s="3">
        <f t="shared" si="6"/>
        <v>4.68</v>
      </c>
      <c r="M9" s="3">
        <f t="shared" si="6"/>
        <v>-135.29</v>
      </c>
      <c r="N9" s="3">
        <f t="shared" si="6"/>
        <v>18.28</v>
      </c>
      <c r="O9" s="3">
        <f t="shared" si="6"/>
        <v>-140.77000000000001</v>
      </c>
      <c r="P9" s="3">
        <f t="shared" si="6"/>
        <v>182.24</v>
      </c>
      <c r="Q9" s="3">
        <f t="shared" si="6"/>
        <v>74.89</v>
      </c>
      <c r="R9" s="3">
        <f t="shared" si="6"/>
        <v>-544.97</v>
      </c>
      <c r="S9" s="3">
        <f t="shared" si="6"/>
        <v>11.34</v>
      </c>
      <c r="T9" s="3">
        <f t="shared" si="6"/>
        <v>145.77000000000001</v>
      </c>
      <c r="U9" s="3">
        <f t="shared" si="6"/>
        <v>417.59</v>
      </c>
      <c r="V9" s="3">
        <f t="shared" si="6"/>
        <v>-760.23</v>
      </c>
      <c r="W9" s="3">
        <f t="shared" si="6"/>
        <v>-162.82</v>
      </c>
      <c r="X9" s="3">
        <f t="shared" si="6"/>
        <v>-652.36</v>
      </c>
      <c r="Y9" s="3">
        <f t="shared" si="6"/>
        <v>523.70000000000005</v>
      </c>
      <c r="Z9" s="3">
        <f t="shared" si="6"/>
        <v>60.17</v>
      </c>
    </row>
    <row r="10" spans="1:26" ht="15.5" x14ac:dyDescent="0.35">
      <c r="C10" t="s">
        <v>17</v>
      </c>
      <c r="D10" s="3">
        <f ca="1">IFERROR(IF(D9=0,"",D2/D9),"")</f>
        <v>-6.2774215322308473</v>
      </c>
      <c r="I10" s="3">
        <f t="shared" ref="I10:Z10" ca="1" si="7">IFERROR(IF(I9=0,"",I2/I9),"")</f>
        <v>1.0553521430109842</v>
      </c>
      <c r="J10" s="3">
        <f t="shared" ca="1" si="7"/>
        <v>-2.5216706067769898</v>
      </c>
      <c r="K10" s="3">
        <f t="shared" ca="1" si="7"/>
        <v>-1.0320752807851867</v>
      </c>
      <c r="L10" s="3">
        <f t="shared" ca="1" si="7"/>
        <v>56.410256410256416</v>
      </c>
      <c r="M10" s="3">
        <f t="shared" ca="1" si="7"/>
        <v>-2.1583265577648016</v>
      </c>
      <c r="N10" s="3">
        <f t="shared" ca="1" si="7"/>
        <v>18.271334792122538</v>
      </c>
      <c r="O10" s="3">
        <f t="shared" ca="1" si="7"/>
        <v>-3.1256659799673225</v>
      </c>
      <c r="P10" s="3">
        <f t="shared" ca="1" si="7"/>
        <v>2.2497805092186125</v>
      </c>
      <c r="Q10" s="3">
        <f t="shared" ca="1" si="7"/>
        <v>5.0474028575243688</v>
      </c>
      <c r="R10" s="3">
        <f t="shared" ca="1" si="7"/>
        <v>-0.59177569407490316</v>
      </c>
      <c r="S10" s="3">
        <f t="shared" ca="1" si="7"/>
        <v>17.857142857142858</v>
      </c>
      <c r="T10" s="3">
        <f t="shared" ca="1" si="7"/>
        <v>1.2005213692803731</v>
      </c>
      <c r="U10" s="3" t="str">
        <f t="shared" ca="1" si="7"/>
        <v/>
      </c>
      <c r="V10" s="3">
        <f t="shared" ca="1" si="7"/>
        <v>-0.14798153190481828</v>
      </c>
      <c r="W10" s="3">
        <f t="shared" ca="1" si="7"/>
        <v>-0.8291364697211645</v>
      </c>
      <c r="X10" s="3">
        <f t="shared" ca="1" si="7"/>
        <v>-0.13796063523208044</v>
      </c>
      <c r="Y10" s="3">
        <f t="shared" ca="1" si="7"/>
        <v>0.10263509642925338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23836224531</v>
      </c>
      <c r="H11" s="2">
        <f>IFERROR(INDEX(D11:G11,COUNT(D11:G11)),"")</f>
        <v>23836224531</v>
      </c>
      <c r="I11" s="2">
        <f t="shared" ref="I11:Z11" si="8">IFERROR(INDEX(I51:I500,MATCH($C$11,$C$51:$C$500,0)),"")</f>
        <v>33988278090</v>
      </c>
      <c r="J11" s="2">
        <f t="shared" si="8"/>
        <v>16843699661</v>
      </c>
      <c r="K11" s="2">
        <f t="shared" si="8"/>
        <v>29522718095</v>
      </c>
      <c r="L11" s="2">
        <f t="shared" si="8"/>
        <v>84163401315</v>
      </c>
      <c r="M11" s="2">
        <f t="shared" si="8"/>
        <v>45519437021</v>
      </c>
      <c r="N11" s="2">
        <f t="shared" si="8"/>
        <v>101204923030</v>
      </c>
      <c r="O11" s="2">
        <f t="shared" si="8"/>
        <v>50355857416</v>
      </c>
      <c r="P11" s="2">
        <f t="shared" si="8"/>
        <v>98426209562</v>
      </c>
      <c r="Q11" s="2">
        <f t="shared" si="8"/>
        <v>33384332417</v>
      </c>
      <c r="R11" s="2">
        <f t="shared" si="8"/>
        <v>23781870231</v>
      </c>
      <c r="S11" s="2">
        <f t="shared" si="8"/>
        <v>101855309097</v>
      </c>
      <c r="T11" s="2">
        <f t="shared" si="8"/>
        <v>16469279608</v>
      </c>
      <c r="U11" s="2">
        <f t="shared" si="8"/>
        <v>17078141406</v>
      </c>
      <c r="V11" s="2">
        <f t="shared" si="8"/>
        <v>4187699666</v>
      </c>
      <c r="W11" s="2">
        <f t="shared" si="8"/>
        <v>3495948690</v>
      </c>
      <c r="X11" s="2">
        <f t="shared" si="8"/>
        <v>4573751935</v>
      </c>
      <c r="Y11" s="2">
        <f t="shared" si="8"/>
        <v>3815098817</v>
      </c>
      <c r="Z11" s="2">
        <f t="shared" si="8"/>
        <v>28059546955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627000000000</v>
      </c>
      <c r="H12" s="2">
        <f>IFERROR(INDEX(D12:G12,COUNT(D12:G12)),"")</f>
        <v>627000000000</v>
      </c>
      <c r="I12" s="2">
        <f t="shared" ref="I12:Z12" si="9">IFERROR(INDEX(I51:I500,MATCH($C$12,$C$51:$C$500,0)),"")</f>
        <v>703000000000</v>
      </c>
      <c r="J12" s="2">
        <f t="shared" si="9"/>
        <v>691000000000</v>
      </c>
      <c r="K12" s="2">
        <f t="shared" si="9"/>
        <v>749000000000</v>
      </c>
      <c r="L12" s="2">
        <f t="shared" si="9"/>
        <v>748000000000</v>
      </c>
      <c r="M12" s="2">
        <f t="shared" si="9"/>
        <v>642000000000</v>
      </c>
      <c r="N12" s="2">
        <f t="shared" si="9"/>
        <v>612000000000</v>
      </c>
      <c r="O12" s="2">
        <f t="shared" si="9"/>
        <v>505000000000</v>
      </c>
      <c r="P12" s="2">
        <f t="shared" si="9"/>
        <v>559000000000</v>
      </c>
      <c r="Q12" s="2">
        <f t="shared" si="9"/>
        <v>486000000000</v>
      </c>
      <c r="R12" s="2">
        <f t="shared" si="9"/>
        <v>440000000000</v>
      </c>
      <c r="S12" s="2">
        <f t="shared" si="9"/>
        <v>299000000000</v>
      </c>
      <c r="T12" s="2">
        <f t="shared" si="9"/>
        <v>347000000000</v>
      </c>
      <c r="U12" s="2">
        <f t="shared" si="9"/>
        <v>240000000000</v>
      </c>
      <c r="V12" s="2">
        <f t="shared" si="9"/>
        <v>305000000000</v>
      </c>
      <c r="W12" s="2">
        <f t="shared" si="9"/>
        <v>252000000000</v>
      </c>
      <c r="X12" s="2">
        <f t="shared" si="9"/>
        <v>198000000000</v>
      </c>
      <c r="Y12" s="2">
        <f t="shared" si="9"/>
        <v>225000000000</v>
      </c>
      <c r="Z12" s="2">
        <f t="shared" si="9"/>
        <v>329000000000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651000000000</v>
      </c>
      <c r="H13" s="2">
        <f>IFERROR(INDEX(D13:G13,COUNT(D13:G13)),"")</f>
        <v>651000000000</v>
      </c>
      <c r="I13" s="2">
        <f t="shared" ref="I13:Z13" si="10">IFERROR(INDEX(I51:I500,MATCH($C$13,$C$51:$C$500,0)),"")</f>
        <v>737000000000</v>
      </c>
      <c r="J13" s="2">
        <f t="shared" si="10"/>
        <v>708000000000</v>
      </c>
      <c r="K13" s="2">
        <f t="shared" si="10"/>
        <v>778000000000</v>
      </c>
      <c r="L13" s="2">
        <f t="shared" si="10"/>
        <v>832000000000</v>
      </c>
      <c r="M13" s="2">
        <f t="shared" si="10"/>
        <v>688000000000</v>
      </c>
      <c r="N13" s="2">
        <f t="shared" si="10"/>
        <v>713000000000</v>
      </c>
      <c r="O13" s="2">
        <f t="shared" si="10"/>
        <v>556000000000</v>
      </c>
      <c r="P13" s="2">
        <f t="shared" si="10"/>
        <v>657000000000</v>
      </c>
      <c r="Q13" s="2">
        <f t="shared" si="10"/>
        <v>519000000000</v>
      </c>
      <c r="R13" s="2">
        <f t="shared" si="10"/>
        <v>464000000000</v>
      </c>
      <c r="S13" s="2">
        <f t="shared" si="10"/>
        <v>401000000000</v>
      </c>
      <c r="T13" s="2">
        <f t="shared" si="10"/>
        <v>364000000000</v>
      </c>
      <c r="U13" s="2">
        <f t="shared" si="10"/>
        <v>257000000000</v>
      </c>
      <c r="V13" s="2">
        <f t="shared" si="10"/>
        <v>309000000000</v>
      </c>
      <c r="W13" s="2">
        <f t="shared" si="10"/>
        <v>255000000000</v>
      </c>
      <c r="X13" s="2">
        <f t="shared" si="10"/>
        <v>203000000000</v>
      </c>
      <c r="Y13" s="2">
        <f t="shared" si="10"/>
        <v>229000000000</v>
      </c>
      <c r="Z13" s="2">
        <f t="shared" si="10"/>
        <v>357000000000</v>
      </c>
    </row>
    <row r="14" spans="1:26" ht="15.5" x14ac:dyDescent="0.35">
      <c r="C14" t="s">
        <v>26</v>
      </c>
      <c r="D14" s="2">
        <f>IFERROR(INDEX(D51:D500,MATCH($C$14,$C$51:$C$500,0)),"")</f>
        <v>-18400816416</v>
      </c>
      <c r="H14" s="2">
        <f>IFERROR(SUM(D14:G14)*(4/MAX(1,COUNT(D14:G14))),"")</f>
        <v>-73603265664</v>
      </c>
      <c r="I14" s="2">
        <f t="shared" ref="I14:Z14" si="11">IFERROR(INDEX(I51:I500,MATCH($C$14,$C$51:$C$500,0)),"")</f>
        <v>-74019652803</v>
      </c>
      <c r="J14" s="2">
        <f t="shared" si="11"/>
        <v>-82969751274</v>
      </c>
      <c r="K14" s="2">
        <f t="shared" si="11"/>
        <v>-69932327830</v>
      </c>
      <c r="L14" s="2">
        <f t="shared" si="11"/>
        <v>-59737861542</v>
      </c>
      <c r="M14" s="2">
        <f t="shared" si="11"/>
        <v>-56075390254</v>
      </c>
      <c r="N14" s="2">
        <f t="shared" si="11"/>
        <v>-42751895696</v>
      </c>
      <c r="O14" s="2">
        <f t="shared" si="11"/>
        <v>-37962767734</v>
      </c>
      <c r="P14" s="2">
        <f t="shared" si="11"/>
        <v>-35984734015</v>
      </c>
      <c r="Q14" s="2">
        <f t="shared" si="11"/>
        <v>-34814141308</v>
      </c>
      <c r="R14" s="2">
        <f t="shared" si="11"/>
        <v>-31134758228</v>
      </c>
      <c r="S14" s="2">
        <f t="shared" si="11"/>
        <v>-44700589872</v>
      </c>
      <c r="T14" s="2">
        <f t="shared" si="11"/>
        <v>-16245549751</v>
      </c>
      <c r="U14" s="2">
        <f t="shared" si="11"/>
        <v>-12537952736</v>
      </c>
      <c r="V14" s="2">
        <f t="shared" si="11"/>
        <v>-20577692830</v>
      </c>
      <c r="W14" s="2">
        <f t="shared" si="11"/>
        <v>-12586605322</v>
      </c>
      <c r="X14" s="2">
        <f t="shared" si="11"/>
        <v>-23898437134</v>
      </c>
      <c r="Y14" s="2">
        <f t="shared" si="11"/>
        <v>-35296989755</v>
      </c>
      <c r="Z14" s="2">
        <f t="shared" si="11"/>
        <v>-34339392312</v>
      </c>
    </row>
    <row r="15" spans="1:26" ht="15.5" x14ac:dyDescent="0.35">
      <c r="C15" t="s">
        <v>27</v>
      </c>
      <c r="D15" s="2">
        <f>IFERROR(INDEX(D51:D500,MATCH($C$15,$C$51:$C$500,0)),"")</f>
        <v>-959262984</v>
      </c>
      <c r="H15" s="2">
        <f>IFERROR(SUM(D15:G15)*(4/MAX(1,COUNT(D15:G15))),"")</f>
        <v>-3837051936</v>
      </c>
      <c r="I15" s="2">
        <f t="shared" ref="I15:Z15" si="12">IFERROR(INDEX(I51:I500,MATCH($C$15,$C$51:$C$500,0)),"")</f>
        <v>3579715592</v>
      </c>
      <c r="J15" s="2">
        <f t="shared" si="12"/>
        <v>774539493</v>
      </c>
      <c r="K15" s="2">
        <f t="shared" si="12"/>
        <v>-16510873870</v>
      </c>
      <c r="L15" s="2">
        <f t="shared" si="12"/>
        <v>-15881167976</v>
      </c>
      <c r="M15" s="2">
        <f t="shared" si="12"/>
        <v>-28405413968</v>
      </c>
      <c r="N15" s="2">
        <f t="shared" si="12"/>
        <v>-22230244590</v>
      </c>
      <c r="O15" s="2">
        <f t="shared" si="12"/>
        <v>-14558321695</v>
      </c>
      <c r="P15" s="2">
        <f t="shared" si="12"/>
        <v>-24293955742</v>
      </c>
      <c r="Q15" s="2">
        <f t="shared" si="12"/>
        <v>-13640368683</v>
      </c>
      <c r="R15" s="2">
        <f t="shared" si="12"/>
        <v>-22544497747</v>
      </c>
      <c r="S15" s="2">
        <f t="shared" si="12"/>
        <v>-28498388713</v>
      </c>
      <c r="T15" s="2">
        <f t="shared" si="12"/>
        <v>-10694053533</v>
      </c>
      <c r="U15" s="2">
        <f t="shared" si="12"/>
        <v>-6342451995</v>
      </c>
      <c r="V15" s="2">
        <f t="shared" si="12"/>
        <v>-7188984663</v>
      </c>
      <c r="W15" s="2">
        <f t="shared" si="12"/>
        <v>-4261944119</v>
      </c>
      <c r="X15" s="2">
        <f t="shared" si="12"/>
        <v>-8545898052</v>
      </c>
      <c r="Y15" s="2">
        <f t="shared" si="12"/>
        <v>-2161567137</v>
      </c>
      <c r="Z15" s="2">
        <f t="shared" si="12"/>
        <v>-1093703466</v>
      </c>
    </row>
    <row r="16" spans="1:26" ht="15.5" x14ac:dyDescent="0.35">
      <c r="C16" t="s">
        <v>28</v>
      </c>
      <c r="D16" s="2">
        <f>IFERROR(INDEX(D51:D500,MATCH($C$16,$C$51:$C$500,0)),"")</f>
        <v>-18378148133</v>
      </c>
      <c r="H16" s="2">
        <f>IFERROR(SUM(D16:G16)*(4/MAX(1,COUNT(D16:G16))),"")</f>
        <v>-73512592532</v>
      </c>
      <c r="I16" s="2">
        <f t="shared" ref="I16:Z16" si="13">IFERROR(INDEX(I51:I500,MATCH($C$16,$C$51:$C$500,0)),"")</f>
        <v>-111934764217</v>
      </c>
      <c r="J16" s="2">
        <f t="shared" si="13"/>
        <v>-99457957550</v>
      </c>
      <c r="K16" s="2">
        <f t="shared" si="13"/>
        <v>-41325718982</v>
      </c>
      <c r="L16" s="2">
        <f t="shared" si="13"/>
        <v>-98071759028</v>
      </c>
      <c r="M16" s="2">
        <f t="shared" si="13"/>
        <v>32725079210</v>
      </c>
      <c r="N16" s="2">
        <f t="shared" si="13"/>
        <v>26221826142</v>
      </c>
      <c r="O16" s="2">
        <f t="shared" si="13"/>
        <v>48116436880</v>
      </c>
      <c r="P16" s="2">
        <f t="shared" si="13"/>
        <v>64757097094</v>
      </c>
      <c r="Q16" s="2">
        <f t="shared" si="13"/>
        <v>52292073203</v>
      </c>
      <c r="R16" s="2">
        <f t="shared" si="13"/>
        <v>58097472991</v>
      </c>
      <c r="S16" s="2">
        <f t="shared" si="13"/>
        <v>57114061880</v>
      </c>
      <c r="T16" s="2">
        <f t="shared" si="13"/>
        <v>32752754292</v>
      </c>
      <c r="U16" s="2">
        <f t="shared" si="13"/>
        <v>11361992726</v>
      </c>
      <c r="V16" s="2">
        <f t="shared" si="13"/>
        <v>30344473206</v>
      </c>
      <c r="W16" s="2">
        <f t="shared" si="13"/>
        <v>30618833775</v>
      </c>
      <c r="X16" s="2">
        <f t="shared" si="13"/>
        <v>24470768909</v>
      </c>
      <c r="Y16" s="2">
        <f t="shared" si="13"/>
        <v>-10662572996</v>
      </c>
      <c r="Z16" s="2">
        <f t="shared" si="13"/>
        <v>2101211391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117180000000</v>
      </c>
      <c r="H20" s="2">
        <f t="shared" ref="H20:Z20" ca="1" si="14">IFERROR(H21*H2,"")</f>
        <v>117180000000</v>
      </c>
      <c r="I20" s="2">
        <f t="shared" ca="1" si="14"/>
        <v>92610000000</v>
      </c>
      <c r="J20" s="2">
        <f t="shared" ca="1" si="14"/>
        <v>60480000000</v>
      </c>
      <c r="K20" s="2">
        <f t="shared" ca="1" si="14"/>
        <v>128520000000</v>
      </c>
      <c r="L20" s="2">
        <f t="shared" ca="1" si="14"/>
        <v>166320000000</v>
      </c>
      <c r="M20" s="2">
        <f t="shared" ca="1" si="14"/>
        <v>183960000000</v>
      </c>
      <c r="N20" s="2">
        <f t="shared" ca="1" si="14"/>
        <v>210420000000</v>
      </c>
      <c r="O20" s="2">
        <f t="shared" ca="1" si="14"/>
        <v>277200000000</v>
      </c>
      <c r="P20" s="2">
        <f t="shared" ca="1" si="14"/>
        <v>258300000000</v>
      </c>
      <c r="Q20" s="2">
        <f t="shared" ca="1" si="14"/>
        <v>238140000000</v>
      </c>
      <c r="R20" s="2">
        <f t="shared" ca="1" si="14"/>
        <v>103200000000</v>
      </c>
      <c r="S20" s="2">
        <f t="shared" ca="1" si="14"/>
        <v>64800000000</v>
      </c>
      <c r="T20" s="2">
        <f t="shared" ca="1" si="14"/>
        <v>56000000000</v>
      </c>
      <c r="U20" s="2" t="str">
        <f t="shared" ca="1" si="14"/>
        <v/>
      </c>
      <c r="V20" s="2">
        <f t="shared" ca="1" si="14"/>
        <v>18000000000</v>
      </c>
      <c r="W20" s="2">
        <f t="shared" ca="1" si="14"/>
        <v>21600000000</v>
      </c>
      <c r="X20" s="2">
        <f t="shared" ca="1" si="14"/>
        <v>14400000000</v>
      </c>
      <c r="Y20" s="2">
        <f t="shared" ca="1" si="14"/>
        <v>8600000000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630000000</v>
      </c>
      <c r="H21" s="2">
        <f>IFERROR(INDEX(D21:G21,COUNT(D21:G21)),"")</f>
        <v>630000000</v>
      </c>
      <c r="I21" s="2">
        <f t="shared" ref="I21:Z21" si="15">IFERROR(INDEX(I51:I500,MATCH($C$7,$C$51:$C$500,0)),"")</f>
        <v>630000000</v>
      </c>
      <c r="J21" s="2">
        <f t="shared" si="15"/>
        <v>630000000</v>
      </c>
      <c r="K21" s="2">
        <f t="shared" si="15"/>
        <v>630000000</v>
      </c>
      <c r="L21" s="2">
        <f t="shared" si="15"/>
        <v>630000000</v>
      </c>
      <c r="M21" s="2">
        <f t="shared" si="15"/>
        <v>630000000</v>
      </c>
      <c r="N21" s="2">
        <f t="shared" si="15"/>
        <v>630000000</v>
      </c>
      <c r="O21" s="2">
        <f t="shared" si="15"/>
        <v>630000000</v>
      </c>
      <c r="P21" s="2">
        <f t="shared" si="15"/>
        <v>630000000</v>
      </c>
      <c r="Q21" s="2">
        <f t="shared" si="15"/>
        <v>630000000</v>
      </c>
      <c r="R21" s="2">
        <f t="shared" si="15"/>
        <v>320000000</v>
      </c>
      <c r="S21" s="2">
        <f t="shared" si="15"/>
        <v>320000000</v>
      </c>
      <c r="T21" s="2">
        <f t="shared" si="15"/>
        <v>320000000</v>
      </c>
      <c r="U21" s="2">
        <f t="shared" si="15"/>
        <v>160000000</v>
      </c>
      <c r="V21" s="2">
        <f t="shared" si="15"/>
        <v>160000000</v>
      </c>
      <c r="W21" s="2">
        <f t="shared" si="15"/>
        <v>160000000</v>
      </c>
      <c r="X21" s="2">
        <f t="shared" si="15"/>
        <v>160000000</v>
      </c>
      <c r="Y21" s="2">
        <f t="shared" si="15"/>
        <v>160000000</v>
      </c>
      <c r="Z21" s="2">
        <f t="shared" si="15"/>
        <v>160000000</v>
      </c>
    </row>
    <row r="23" spans="1:26" ht="15.5" x14ac:dyDescent="0.35">
      <c r="B23" t="s">
        <v>53</v>
      </c>
      <c r="C23" t="s">
        <v>54</v>
      </c>
      <c r="D23" s="3">
        <f>IFERROR(D5/D6*100,"")</f>
        <v>-27.747160071973276</v>
      </c>
      <c r="H23" s="3">
        <f t="shared" ref="H23:Z23" si="16">IFERROR(H5/H6*100,"")</f>
        <v>-110.98864028789311</v>
      </c>
      <c r="I23" s="3">
        <f t="shared" si="16"/>
        <v>-117.92983181834171</v>
      </c>
      <c r="J23" s="3">
        <f t="shared" si="16"/>
        <v>-39.710262486423787</v>
      </c>
      <c r="K23" s="3">
        <f t="shared" si="16"/>
        <v>-8.6004338842102364</v>
      </c>
      <c r="L23" s="3">
        <f t="shared" si="16"/>
        <v>-29.971758580713654</v>
      </c>
      <c r="M23" s="3">
        <f t="shared" si="16"/>
        <v>16.873274621274444</v>
      </c>
      <c r="N23" s="3">
        <f t="shared" si="16"/>
        <v>8.7175230674399344</v>
      </c>
      <c r="O23" s="3">
        <f t="shared" si="16"/>
        <v>10.77227616680891</v>
      </c>
      <c r="P23" s="3">
        <f t="shared" si="16"/>
        <v>14.968629736472472</v>
      </c>
      <c r="Q23" s="3">
        <f t="shared" si="16"/>
        <v>13.270168803385227</v>
      </c>
      <c r="R23" s="3">
        <f t="shared" si="16"/>
        <v>12.577368928901059</v>
      </c>
      <c r="S23" s="3">
        <f t="shared" si="16"/>
        <v>53.859657238359503</v>
      </c>
      <c r="T23" s="3">
        <f t="shared" si="16"/>
        <v>15.12505659983746</v>
      </c>
      <c r="U23" s="3">
        <f t="shared" si="16"/>
        <v>3.9737397316774801</v>
      </c>
      <c r="V23" s="3">
        <f t="shared" si="16"/>
        <v>17.919671812500695</v>
      </c>
      <c r="W23" s="3">
        <f t="shared" si="16"/>
        <v>24.850273756069587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-0.25128079680450499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6.0527452352524325E-2</v>
      </c>
      <c r="N24" s="4">
        <f t="shared" si="17"/>
        <v>-0.30525424156881686</v>
      </c>
      <c r="O24" s="4">
        <f t="shared" si="17"/>
        <v>-6.5623097973743438E-2</v>
      </c>
      <c r="P24" s="4">
        <f t="shared" si="17"/>
        <v>0.3037566163933858</v>
      </c>
      <c r="Q24" s="4">
        <f t="shared" si="17"/>
        <v>-5.8307136566101092E-2</v>
      </c>
      <c r="R24" s="4">
        <f t="shared" si="17"/>
        <v>-0.12732662785366378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-30.52</v>
      </c>
      <c r="H25" s="3">
        <f>IFERROR(INDEX(D25:G25,COUNT(D25:G25)),"")</f>
        <v>-30.52</v>
      </c>
      <c r="I25" s="3">
        <f t="shared" ref="I25:Z25" si="18">IFERROR(INDEX(I51:I500,MATCH($C$25,$C$51:$C$500,0)),"")</f>
        <v>-171.01</v>
      </c>
      <c r="J25" s="3">
        <f t="shared" si="18"/>
        <v>-155.75</v>
      </c>
      <c r="K25" s="3">
        <f t="shared" si="18"/>
        <v>-91.28</v>
      </c>
      <c r="L25" s="3">
        <f t="shared" si="18"/>
        <v>-179.85</v>
      </c>
      <c r="M25" s="3">
        <f t="shared" si="18"/>
        <v>6.82</v>
      </c>
      <c r="N25" s="3">
        <f t="shared" si="18"/>
        <v>6.3</v>
      </c>
      <c r="O25" s="3">
        <f t="shared" si="18"/>
        <v>52.96</v>
      </c>
      <c r="P25" s="3">
        <f t="shared" si="18"/>
        <v>63.86</v>
      </c>
      <c r="Q25" s="3">
        <f t="shared" si="18"/>
        <v>61</v>
      </c>
      <c r="R25" s="3">
        <f t="shared" si="18"/>
        <v>112.23</v>
      </c>
      <c r="S25" s="3">
        <f t="shared" si="18"/>
        <v>90.33</v>
      </c>
      <c r="T25" s="3">
        <f t="shared" si="18"/>
        <v>69.63</v>
      </c>
      <c r="U25" s="3">
        <f t="shared" si="18"/>
        <v>31.69</v>
      </c>
      <c r="V25" s="3">
        <f t="shared" si="18"/>
        <v>146.18</v>
      </c>
      <c r="W25" s="3">
        <f t="shared" si="18"/>
        <v>166.39</v>
      </c>
      <c r="X25" s="3">
        <f t="shared" si="18"/>
        <v>100.54</v>
      </c>
      <c r="Y25" s="3">
        <f t="shared" si="18"/>
        <v>-80.959999999999994</v>
      </c>
      <c r="Z25" s="3">
        <f t="shared" si="18"/>
        <v>6.36</v>
      </c>
    </row>
    <row r="26" spans="1:26" ht="15.5" x14ac:dyDescent="0.35">
      <c r="C26" t="s">
        <v>58</v>
      </c>
      <c r="D26" s="4">
        <f>IFERROR(_xlfn.RRI(5,I25,D25),"")</f>
        <v>-0.29154445395528295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-0.42886985638845476</v>
      </c>
      <c r="N26" s="4">
        <f t="shared" si="19"/>
        <v>-0.41291402191809878</v>
      </c>
      <c r="O26" s="4">
        <f t="shared" si="19"/>
        <v>-5.3260894440368634E-2</v>
      </c>
      <c r="P26" s="4">
        <f t="shared" si="19"/>
        <v>0.15043301089344352</v>
      </c>
      <c r="Q26" s="4">
        <f t="shared" si="19"/>
        <v>-0.160369172630205</v>
      </c>
      <c r="R26" s="4">
        <f t="shared" si="19"/>
        <v>-7.5735338981454792E-2</v>
      </c>
      <c r="S26" s="4">
        <f t="shared" si="19"/>
        <v>-2.1189485680696118E-2</v>
      </c>
      <c r="T26" s="4" t="str">
        <f t="shared" si="19"/>
        <v/>
      </c>
      <c r="U26" s="4">
        <f t="shared" si="19"/>
        <v>0.37877380802567506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282.97189808095237</v>
      </c>
      <c r="H27" s="3">
        <f t="shared" ref="H27:Z27" si="20">IFERROR(H4/H21,"")</f>
        <v>1131.8875923238095</v>
      </c>
      <c r="I27" s="3">
        <f t="shared" si="20"/>
        <v>1290.8971820984127</v>
      </c>
      <c r="J27" s="3">
        <f t="shared" si="20"/>
        <v>1680.7550143412698</v>
      </c>
      <c r="K27" s="3">
        <f t="shared" si="20"/>
        <v>2005.3074953634921</v>
      </c>
      <c r="L27" s="3">
        <f t="shared" si="20"/>
        <v>2284.363674663492</v>
      </c>
      <c r="M27" s="3">
        <f t="shared" si="20"/>
        <v>2280.8476744587301</v>
      </c>
      <c r="N27" s="3">
        <f t="shared" si="20"/>
        <v>1633.1916049904762</v>
      </c>
      <c r="O27" s="3">
        <f t="shared" si="20"/>
        <v>1930.3758148158731</v>
      </c>
      <c r="P27" s="3">
        <f t="shared" si="20"/>
        <v>1794.1230454857143</v>
      </c>
      <c r="Q27" s="3">
        <f t="shared" si="20"/>
        <v>1556.0091245238095</v>
      </c>
      <c r="R27" s="3">
        <f t="shared" si="20"/>
        <v>4014.0947520750001</v>
      </c>
      <c r="S27" s="3">
        <f t="shared" si="20"/>
        <v>4327.1122567687498</v>
      </c>
      <c r="T27" s="3">
        <f t="shared" si="20"/>
        <v>2917.070119546875</v>
      </c>
      <c r="U27" s="3">
        <f t="shared" si="20"/>
        <v>4004.3916992187501</v>
      </c>
      <c r="V27" s="3">
        <f t="shared" si="20"/>
        <v>3641.5897588875</v>
      </c>
      <c r="W27" s="3">
        <f t="shared" si="20"/>
        <v>3474.29205113125</v>
      </c>
      <c r="X27" s="3">
        <f t="shared" si="20"/>
        <v>2883.8833804562501</v>
      </c>
      <c r="Y27" s="3">
        <f t="shared" si="20"/>
        <v>2941.5597500624999</v>
      </c>
      <c r="Z27" s="3">
        <f t="shared" si="20"/>
        <v>4012.6155990812499</v>
      </c>
    </row>
    <row r="28" spans="1:26" ht="15.5" x14ac:dyDescent="0.35">
      <c r="C28" t="s">
        <v>60</v>
      </c>
      <c r="D28" s="4">
        <f>IFERROR(_xlfn.RRI(5,I27,D27),"")</f>
        <v>-0.26180630583054765</v>
      </c>
      <c r="H28" s="4">
        <f t="shared" ref="H28:Z28" si="21">IFERROR(_xlfn.RRI(5,M27,H27),"")</f>
        <v>-0.13075659682796525</v>
      </c>
      <c r="I28" s="4">
        <f t="shared" si="21"/>
        <v>-4.595051205157219E-2</v>
      </c>
      <c r="J28" s="4">
        <f t="shared" si="21"/>
        <v>-2.7314348264236732E-2</v>
      </c>
      <c r="K28" s="4">
        <f t="shared" si="21"/>
        <v>2.2505730123342449E-2</v>
      </c>
      <c r="L28" s="4">
        <f t="shared" si="21"/>
        <v>7.9818145622400749E-2</v>
      </c>
      <c r="M28" s="4">
        <f t="shared" si="21"/>
        <v>-0.10689662106049103</v>
      </c>
      <c r="N28" s="4">
        <f t="shared" si="21"/>
        <v>-0.17706071417019309</v>
      </c>
      <c r="O28" s="4">
        <f t="shared" si="21"/>
        <v>-7.9255783007964764E-2</v>
      </c>
      <c r="P28" s="4">
        <f t="shared" si="21"/>
        <v>-0.14834610995306807</v>
      </c>
      <c r="Q28" s="4">
        <f t="shared" si="21"/>
        <v>-0.1563851342084901</v>
      </c>
      <c r="R28" s="4">
        <f t="shared" si="21"/>
        <v>2.9305419438296454E-2</v>
      </c>
      <c r="S28" s="4">
        <f t="shared" si="21"/>
        <v>8.4536302279415443E-2</v>
      </c>
      <c r="T28" s="4">
        <f t="shared" si="21"/>
        <v>-1.6706507200269227E-3</v>
      </c>
      <c r="U28" s="4">
        <f t="shared" si="21"/>
        <v>-4.1023865611755639E-4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-0.82153090462546041</v>
      </c>
      <c r="I29" s="4">
        <f t="shared" si="22"/>
        <v>9.7977528089887578E-2</v>
      </c>
      <c r="J29" s="4">
        <f t="shared" si="22"/>
        <v>0.70628834355828218</v>
      </c>
      <c r="K29" s="4">
        <f t="shared" si="22"/>
        <v>-0.49246594384209058</v>
      </c>
      <c r="L29" s="4">
        <f t="shared" si="22"/>
        <v>-27.37096774193548</v>
      </c>
      <c r="M29" s="4">
        <f t="shared" si="22"/>
        <v>8.2539682539682621E-2</v>
      </c>
      <c r="N29" s="4">
        <f t="shared" si="22"/>
        <v>-0.88104229607250761</v>
      </c>
      <c r="O29" s="4">
        <f t="shared" si="22"/>
        <v>-0.17068587535233321</v>
      </c>
      <c r="P29" s="4">
        <f t="shared" si="22"/>
        <v>4.6885245901639332E-2</v>
      </c>
      <c r="Q29" s="4">
        <f t="shared" si="22"/>
        <v>-0.45647331373073158</v>
      </c>
      <c r="R29" s="4">
        <f t="shared" si="22"/>
        <v>0.24244437064098312</v>
      </c>
      <c r="S29" s="4">
        <f t="shared" si="22"/>
        <v>0.29728565273588975</v>
      </c>
      <c r="T29" s="4">
        <f t="shared" si="22"/>
        <v>1.1972230987693278</v>
      </c>
      <c r="U29" s="4">
        <f t="shared" si="22"/>
        <v>-0.78321247776713643</v>
      </c>
      <c r="V29" s="4">
        <f t="shared" si="22"/>
        <v>-0.12146162629965732</v>
      </c>
      <c r="W29" s="4">
        <f t="shared" si="22"/>
        <v>0.65496319872687458</v>
      </c>
      <c r="X29" s="4">
        <f t="shared" si="22"/>
        <v>-2.2418478260869565</v>
      </c>
      <c r="Y29" s="4">
        <f t="shared" si="22"/>
        <v>-13.729559748427672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-0.12317757911294362</v>
      </c>
      <c r="I30" s="4">
        <f t="shared" si="23"/>
        <v>-0.23195399027005262</v>
      </c>
      <c r="J30" s="4">
        <f t="shared" si="23"/>
        <v>-0.16184674009977323</v>
      </c>
      <c r="K30" s="4">
        <f t="shared" si="23"/>
        <v>-0.12215926141493538</v>
      </c>
      <c r="L30" s="4">
        <f t="shared" si="23"/>
        <v>1.5415322312553291E-3</v>
      </c>
      <c r="M30" s="4">
        <f t="shared" si="23"/>
        <v>0.3965585345217536</v>
      </c>
      <c r="N30" s="4">
        <f t="shared" si="23"/>
        <v>-0.15395147802022349</v>
      </c>
      <c r="O30" s="4">
        <f t="shared" si="23"/>
        <v>7.5943937999677011E-2</v>
      </c>
      <c r="P30" s="4">
        <f t="shared" si="23"/>
        <v>0.15302861481276697</v>
      </c>
      <c r="Q30" s="4">
        <f t="shared" si="23"/>
        <v>-0.61236362850690951</v>
      </c>
      <c r="R30" s="4">
        <f t="shared" si="23"/>
        <v>-7.2338660547599021E-2</v>
      </c>
      <c r="S30" s="4">
        <f t="shared" si="23"/>
        <v>0.48337615464687717</v>
      </c>
      <c r="T30" s="4">
        <f t="shared" si="23"/>
        <v>-0.27153227290027837</v>
      </c>
      <c r="U30" s="4">
        <f t="shared" si="23"/>
        <v>9.9627350787059962E-2</v>
      </c>
      <c r="V30" s="4">
        <f t="shared" si="23"/>
        <v>4.8153035292982031E-2</v>
      </c>
      <c r="W30" s="4">
        <f t="shared" si="23"/>
        <v>0.20472695764195334</v>
      </c>
      <c r="X30" s="4">
        <f t="shared" si="23"/>
        <v>-1.9607410526005599E-2</v>
      </c>
      <c r="Y30" s="4">
        <f t="shared" si="23"/>
        <v>-0.26692211665228655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111.15</v>
      </c>
      <c r="H32" s="3">
        <f>IFERROR(INDEX(D32:G32,COUNT(D32:G32)),"")</f>
        <v>111.15</v>
      </c>
      <c r="I32" s="3">
        <f t="shared" ref="I32:Z32" si="24">IFERROR(INDEX(I51:I500,MATCH($C$32,$C$51:$C$500,0)),"")</f>
        <v>141.99</v>
      </c>
      <c r="J32" s="3">
        <f t="shared" si="24"/>
        <v>309.45</v>
      </c>
      <c r="K32" s="3">
        <f t="shared" si="24"/>
        <v>432.33</v>
      </c>
      <c r="L32" s="3">
        <f t="shared" si="24"/>
        <v>469.51</v>
      </c>
      <c r="M32" s="3">
        <f t="shared" si="24"/>
        <v>610.23</v>
      </c>
      <c r="N32" s="3">
        <f t="shared" si="24"/>
        <v>507.27</v>
      </c>
      <c r="O32" s="3">
        <f t="shared" si="24"/>
        <v>503.9</v>
      </c>
      <c r="P32" s="3">
        <f t="shared" si="24"/>
        <v>479.61</v>
      </c>
      <c r="Q32" s="3">
        <f t="shared" si="24"/>
        <v>437.82</v>
      </c>
      <c r="R32" s="3">
        <f t="shared" si="24"/>
        <v>814.45</v>
      </c>
      <c r="S32" s="3">
        <f t="shared" si="24"/>
        <v>757.01</v>
      </c>
      <c r="T32" s="3">
        <f t="shared" si="24"/>
        <v>460.36</v>
      </c>
      <c r="U32" s="3">
        <f t="shared" si="24"/>
        <v>797.46</v>
      </c>
      <c r="V32" s="3">
        <f t="shared" si="24"/>
        <v>815.77</v>
      </c>
      <c r="W32" s="3">
        <f t="shared" si="24"/>
        <v>669.59</v>
      </c>
      <c r="X32" s="3">
        <f t="shared" si="24"/>
        <v>503.19</v>
      </c>
      <c r="Y32" s="3">
        <f t="shared" si="24"/>
        <v>402.66</v>
      </c>
      <c r="Z32" s="3">
        <f t="shared" si="24"/>
        <v>483.62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1.71</v>
      </c>
      <c r="H33" s="3">
        <f>IFERROR(INDEX(D33:G33,COUNT(D33:G33)),"")</f>
        <v>1.71</v>
      </c>
      <c r="I33" s="3">
        <f t="shared" ref="I33:Z33" si="25">IFERROR(INDEX(I51:I500,MATCH($C$33,$C$51:$C$500,0)),"")</f>
        <v>1.04</v>
      </c>
      <c r="J33" s="3">
        <f t="shared" si="25"/>
        <v>0.31</v>
      </c>
      <c r="K33" s="3">
        <f t="shared" si="25"/>
        <v>0.47</v>
      </c>
      <c r="L33" s="3">
        <f t="shared" si="25"/>
        <v>0.56000000000000005</v>
      </c>
      <c r="M33" s="3">
        <f t="shared" si="25"/>
        <v>0.48</v>
      </c>
      <c r="N33" s="3">
        <f t="shared" si="25"/>
        <v>0.66</v>
      </c>
      <c r="O33" s="3">
        <f t="shared" si="25"/>
        <v>0.87</v>
      </c>
      <c r="P33" s="3">
        <f t="shared" si="25"/>
        <v>0.85</v>
      </c>
      <c r="Q33" s="3">
        <f t="shared" si="25"/>
        <v>0.86</v>
      </c>
      <c r="R33" s="3">
        <f t="shared" si="25"/>
        <v>0.79</v>
      </c>
      <c r="S33" s="3">
        <f t="shared" si="25"/>
        <v>0.54</v>
      </c>
      <c r="T33" s="3">
        <f t="shared" si="25"/>
        <v>0.76</v>
      </c>
      <c r="U33" s="3">
        <f t="shared" si="25"/>
        <v>0.75</v>
      </c>
      <c r="V33" s="3">
        <f t="shared" si="25"/>
        <v>0.55000000000000004</v>
      </c>
      <c r="W33" s="3">
        <f t="shared" si="25"/>
        <v>0.81</v>
      </c>
      <c r="X33" s="3">
        <f t="shared" si="25"/>
        <v>0.72</v>
      </c>
      <c r="Y33" s="3">
        <f t="shared" si="25"/>
        <v>0.54</v>
      </c>
      <c r="Z33" s="3">
        <f t="shared" si="25"/>
        <v>0.25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-6.23</v>
      </c>
      <c r="H34" s="3">
        <f>IFERROR(INDEX(D34:G34,COUNT(D34:G34)),"")</f>
        <v>-6.23</v>
      </c>
      <c r="I34" s="3">
        <f t="shared" ref="I34:Z34" si="26">IFERROR(INDEX(I51:I500,MATCH($C$34,$C$51:$C$500,0)),"")</f>
        <v>-0.86</v>
      </c>
      <c r="J34" s="3">
        <f t="shared" si="26"/>
        <v>-0.62</v>
      </c>
      <c r="K34" s="3">
        <f t="shared" si="26"/>
        <v>-2.23</v>
      </c>
      <c r="L34" s="3">
        <f t="shared" si="26"/>
        <v>-1.47</v>
      </c>
      <c r="M34" s="3">
        <f t="shared" si="26"/>
        <v>42.82</v>
      </c>
      <c r="N34" s="3">
        <f t="shared" si="26"/>
        <v>53.02</v>
      </c>
      <c r="O34" s="3">
        <f t="shared" si="26"/>
        <v>8.31</v>
      </c>
      <c r="P34" s="3">
        <f t="shared" si="26"/>
        <v>6.42</v>
      </c>
      <c r="Q34" s="3">
        <f t="shared" si="26"/>
        <v>6.2</v>
      </c>
      <c r="R34" s="3">
        <f t="shared" si="26"/>
        <v>5.76</v>
      </c>
      <c r="S34" s="3">
        <f t="shared" si="26"/>
        <v>4.49</v>
      </c>
      <c r="T34" s="3">
        <f t="shared" si="26"/>
        <v>5.03</v>
      </c>
      <c r="U34" s="3">
        <f t="shared" si="26"/>
        <v>18.93</v>
      </c>
      <c r="V34" s="3">
        <f t="shared" si="26"/>
        <v>3.09</v>
      </c>
      <c r="W34" s="3">
        <f t="shared" si="26"/>
        <v>3.25</v>
      </c>
      <c r="X34" s="3">
        <f t="shared" si="26"/>
        <v>3.58</v>
      </c>
      <c r="Y34" s="3">
        <f t="shared" si="26"/>
        <v>-2.67</v>
      </c>
      <c r="Z34" s="3">
        <f t="shared" si="26"/>
        <v>18.87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0.68</v>
      </c>
      <c r="H35" s="3">
        <f>IFERROR(INDEX(D35:G35,COUNT(D35:G35)),"")</f>
        <v>0.68</v>
      </c>
      <c r="I35" s="3">
        <f t="shared" ref="I35:Z35" si="27">IFERROR(INDEX(I51:I500,MATCH($C$35,$C$51:$C$500,0)),"")</f>
        <v>0.11</v>
      </c>
      <c r="J35" s="3">
        <f t="shared" si="27"/>
        <v>0.06</v>
      </c>
      <c r="K35" s="3">
        <f t="shared" si="27"/>
        <v>0.1</v>
      </c>
      <c r="L35" s="3">
        <f t="shared" si="27"/>
        <v>0.12</v>
      </c>
      <c r="M35" s="3">
        <f t="shared" si="27"/>
        <v>0.13</v>
      </c>
      <c r="N35" s="3">
        <f t="shared" si="27"/>
        <v>0.21</v>
      </c>
      <c r="O35" s="3">
        <f t="shared" si="27"/>
        <v>0.23</v>
      </c>
      <c r="P35" s="3">
        <f t="shared" si="27"/>
        <v>0.23</v>
      </c>
      <c r="Q35" s="3">
        <f t="shared" si="27"/>
        <v>0.24</v>
      </c>
      <c r="R35" s="3">
        <f t="shared" si="27"/>
        <v>0.16</v>
      </c>
      <c r="S35" s="3">
        <f t="shared" si="27"/>
        <v>0.09</v>
      </c>
      <c r="T35" s="3">
        <f t="shared" si="27"/>
        <v>0.12</v>
      </c>
      <c r="U35" s="3">
        <f t="shared" si="27"/>
        <v>0.15</v>
      </c>
      <c r="V35" s="3">
        <f t="shared" si="27"/>
        <v>0.12</v>
      </c>
      <c r="W35" s="3">
        <f t="shared" si="27"/>
        <v>0.15</v>
      </c>
      <c r="X35" s="3">
        <f t="shared" si="27"/>
        <v>0.12</v>
      </c>
      <c r="Y35" s="3">
        <f t="shared" si="27"/>
        <v>7.0000000000000007E-2</v>
      </c>
      <c r="Z35" s="3">
        <f t="shared" si="27"/>
        <v>0.03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0.47200000000000003</v>
      </c>
      <c r="P36" s="4">
        <f t="shared" si="28"/>
        <v>0.4698</v>
      </c>
      <c r="Q36" s="4">
        <f t="shared" si="28"/>
        <v>0.49180000000000001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25</v>
      </c>
      <c r="P37" s="3">
        <f t="shared" si="29"/>
        <v>30</v>
      </c>
      <c r="Q37" s="3">
        <f t="shared" si="29"/>
        <v>30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178272295791</v>
      </c>
      <c r="E51" s="5">
        <v>229753379133</v>
      </c>
      <c r="F51" s="5">
        <v>210341112321</v>
      </c>
      <c r="G51" s="5">
        <v>165833515268</v>
      </c>
      <c r="I51" s="5">
        <v>813265224722</v>
      </c>
      <c r="J51" s="5">
        <v>1058875659035</v>
      </c>
      <c r="K51" s="5">
        <v>1263343722079</v>
      </c>
      <c r="L51" s="5">
        <v>1439149115038</v>
      </c>
      <c r="M51" s="5">
        <v>1436934034909</v>
      </c>
      <c r="N51" s="5">
        <v>1028910711144</v>
      </c>
      <c r="O51" s="5">
        <v>1216136763334</v>
      </c>
      <c r="P51" s="5">
        <v>1130297518656</v>
      </c>
      <c r="Q51" s="5">
        <v>980285748450</v>
      </c>
      <c r="R51" s="5">
        <v>1284510320664</v>
      </c>
      <c r="S51" s="5">
        <v>1384675922166</v>
      </c>
      <c r="T51" s="5">
        <v>933462438255</v>
      </c>
      <c r="U51" s="5">
        <v>640702671875</v>
      </c>
      <c r="V51" s="5">
        <v>582654361422</v>
      </c>
      <c r="W51" s="5">
        <v>555886728181</v>
      </c>
      <c r="X51" s="5">
        <v>461421340873</v>
      </c>
      <c r="Y51" s="5">
        <v>470649560010</v>
      </c>
      <c r="Z51" s="5">
        <v>642018495853</v>
      </c>
    </row>
    <row r="52" spans="2:26" ht="15.5" x14ac:dyDescent="0.35">
      <c r="C52" t="s">
        <v>85</v>
      </c>
      <c r="D52" s="5">
        <v>-160294389618</v>
      </c>
      <c r="E52" s="5">
        <v>-200437796017</v>
      </c>
      <c r="F52" s="5">
        <v>-198289334693</v>
      </c>
      <c r="G52" s="5">
        <v>-154199954656</v>
      </c>
      <c r="I52" s="5">
        <v>-742015433201</v>
      </c>
      <c r="J52" s="5">
        <v>-974761174973</v>
      </c>
      <c r="K52" s="5">
        <v>-1149262747938</v>
      </c>
      <c r="L52" s="5">
        <v>-1374775006265</v>
      </c>
      <c r="M52" s="5">
        <v>-1271211579097</v>
      </c>
      <c r="N52" s="5">
        <v>-916808325035</v>
      </c>
      <c r="O52" s="5">
        <v>-1073916730785</v>
      </c>
      <c r="P52" s="5">
        <v>-947040583629</v>
      </c>
      <c r="Q52" s="5">
        <v>-795476989375</v>
      </c>
      <c r="R52" s="5">
        <v>-1111377175714</v>
      </c>
      <c r="S52" s="5">
        <v>-1216870812948</v>
      </c>
      <c r="T52" s="5">
        <v>-822587747306</v>
      </c>
      <c r="U52" s="5">
        <v>-543734498617</v>
      </c>
      <c r="V52" s="5">
        <v>-481086902118</v>
      </c>
      <c r="W52" s="5">
        <v>-457472277902</v>
      </c>
      <c r="X52" s="5">
        <v>-375000909894</v>
      </c>
      <c r="Y52" s="5">
        <v>-386817890096</v>
      </c>
      <c r="Z52" s="5">
        <v>-551068480923</v>
      </c>
    </row>
    <row r="53" spans="2:26" ht="15.5" x14ac:dyDescent="0.35">
      <c r="C53" t="s">
        <v>86</v>
      </c>
      <c r="D53" s="5">
        <v>17977906173</v>
      </c>
      <c r="E53" s="5">
        <v>29315583116</v>
      </c>
      <c r="F53" s="5">
        <v>-3592465553</v>
      </c>
      <c r="G53" s="5">
        <v>27277803793</v>
      </c>
      <c r="I53" s="5">
        <v>71249791521</v>
      </c>
      <c r="J53" s="5">
        <v>84114484062</v>
      </c>
      <c r="K53" s="5">
        <v>114080974141</v>
      </c>
      <c r="L53" s="5">
        <v>64374108773</v>
      </c>
      <c r="M53" s="5">
        <v>165722455812</v>
      </c>
      <c r="N53" s="5">
        <v>112102386109</v>
      </c>
      <c r="O53" s="5">
        <v>142220032549</v>
      </c>
      <c r="P53" s="5">
        <v>183256935027</v>
      </c>
      <c r="Q53" s="5">
        <v>184808759075</v>
      </c>
      <c r="R53" s="5">
        <v>173133144950</v>
      </c>
      <c r="S53" s="5">
        <v>167805109218</v>
      </c>
      <c r="T53" s="5">
        <v>110874690949</v>
      </c>
      <c r="U53" s="5">
        <v>96968173258</v>
      </c>
      <c r="V53" s="5">
        <v>101567459304</v>
      </c>
      <c r="W53" s="5">
        <v>98414450279</v>
      </c>
      <c r="X53" s="5">
        <v>86420430979</v>
      </c>
      <c r="Y53" s="5">
        <v>83831669914</v>
      </c>
      <c r="Z53" s="5">
        <v>90950014930</v>
      </c>
    </row>
    <row r="54" spans="2:26" ht="15.5" x14ac:dyDescent="0.35">
      <c r="C54" t="s">
        <v>87</v>
      </c>
      <c r="D54" s="5">
        <v>-18756105346</v>
      </c>
      <c r="E54" s="5">
        <v>-16413182219</v>
      </c>
      <c r="F54" s="5">
        <v>-18950825999</v>
      </c>
      <c r="G54" s="5">
        <v>-16414364365</v>
      </c>
      <c r="I54" s="5">
        <v>-70678781833</v>
      </c>
      <c r="J54" s="5">
        <v>-88098025295</v>
      </c>
      <c r="K54" s="5">
        <v>-79257721708</v>
      </c>
      <c r="L54" s="5">
        <v>-86970628196</v>
      </c>
      <c r="M54" s="5">
        <v>-77174034346</v>
      </c>
      <c r="N54" s="5">
        <v>-90638830740</v>
      </c>
      <c r="O54" s="5">
        <v>-95863561076</v>
      </c>
      <c r="P54" s="5">
        <v>-90094045153</v>
      </c>
      <c r="Q54" s="5">
        <v>-97704008650</v>
      </c>
      <c r="R54" s="5">
        <v>-90422915350</v>
      </c>
      <c r="S54" s="5">
        <v>-95529054990</v>
      </c>
      <c r="T54" s="5">
        <v>-80370898926</v>
      </c>
      <c r="U54" s="5">
        <v>-60209881380</v>
      </c>
      <c r="V54" s="5">
        <v>-54121252083</v>
      </c>
      <c r="W54" s="5">
        <v>-51327400351</v>
      </c>
      <c r="X54" s="5">
        <v>-46211491287</v>
      </c>
      <c r="Y54" s="5">
        <v>-45659930272</v>
      </c>
      <c r="Z54" s="5">
        <v>-47049061754</v>
      </c>
    </row>
    <row r="55" spans="2:26" ht="15.5" x14ac:dyDescent="0.35">
      <c r="C55" t="s">
        <v>89</v>
      </c>
      <c r="D55" s="5">
        <v>-3015842037</v>
      </c>
      <c r="E55" s="5">
        <v>-6756703748</v>
      </c>
      <c r="F55" s="5">
        <v>-4711521706</v>
      </c>
      <c r="G55" s="5">
        <v>-2813055076</v>
      </c>
      <c r="I55" s="5">
        <v>-19251525004</v>
      </c>
      <c r="J55" s="5">
        <v>-17708621818</v>
      </c>
      <c r="K55" s="5">
        <v>-20730713888</v>
      </c>
      <c r="L55" s="5">
        <v>-21974440414</v>
      </c>
      <c r="M55" s="5">
        <v>-24736694180</v>
      </c>
      <c r="N55" s="5">
        <v>-20838180736</v>
      </c>
      <c r="O55" s="5">
        <v>-22077746002</v>
      </c>
      <c r="P55" s="5">
        <v>-16473801198</v>
      </c>
      <c r="Q55" s="5">
        <v>-16784025009</v>
      </c>
      <c r="R55" s="5">
        <v>-19552384449</v>
      </c>
      <c r="S55" s="5">
        <v>-25829001953</v>
      </c>
      <c r="T55" s="5">
        <v>-17880493066</v>
      </c>
      <c r="U55" s="5">
        <v>-11764259547</v>
      </c>
      <c r="V55" s="5">
        <v>-10708362729</v>
      </c>
      <c r="W55" s="5">
        <v>-13400468184</v>
      </c>
      <c r="X55" s="5">
        <v>-13702308918</v>
      </c>
      <c r="Y55" s="5">
        <v>-15270263729</v>
      </c>
      <c r="Z55" s="5">
        <v>-16443260447</v>
      </c>
    </row>
    <row r="56" spans="2:26" ht="15.5" x14ac:dyDescent="0.35">
      <c r="C56" t="s">
        <v>370</v>
      </c>
      <c r="D56" s="5">
        <v>-15740263309</v>
      </c>
      <c r="E56" s="5">
        <v>-9656478471</v>
      </c>
      <c r="F56" s="5">
        <v>-14239304293</v>
      </c>
      <c r="G56" s="5">
        <v>-13601309289</v>
      </c>
      <c r="I56" s="5">
        <v>-51427256829</v>
      </c>
      <c r="J56" s="5">
        <v>-70389403477</v>
      </c>
      <c r="K56" s="5">
        <v>-58527007820</v>
      </c>
      <c r="L56" s="5">
        <v>-64996187782</v>
      </c>
      <c r="M56" s="5">
        <v>-52437340166</v>
      </c>
      <c r="N56" s="5">
        <v>-69800650004</v>
      </c>
      <c r="O56" s="5">
        <v>-73785815074</v>
      </c>
      <c r="P56" s="5">
        <v>-73620243955</v>
      </c>
      <c r="Q56" s="5">
        <v>-80919983641</v>
      </c>
      <c r="R56" s="5">
        <v>-70870530901</v>
      </c>
      <c r="S56" s="5">
        <v>-69700053037</v>
      </c>
      <c r="T56" s="5">
        <v>-62490405860</v>
      </c>
      <c r="U56" s="5">
        <v>-48445621833</v>
      </c>
      <c r="V56" s="5">
        <v>-43412889354</v>
      </c>
      <c r="W56" s="5">
        <v>-37926932167</v>
      </c>
      <c r="X56" s="5">
        <v>-32509182369</v>
      </c>
      <c r="Y56" s="5">
        <v>-30389666543</v>
      </c>
      <c r="Z56" s="5">
        <v>-30605801307</v>
      </c>
    </row>
    <row r="57" spans="2:26" ht="15.5" x14ac:dyDescent="0.35">
      <c r="C57" t="s">
        <v>90</v>
      </c>
      <c r="D57" s="5">
        <v>-778199173</v>
      </c>
      <c r="E57" s="5">
        <v>12902400897</v>
      </c>
      <c r="F57" s="5">
        <v>-16435054667</v>
      </c>
      <c r="G57" s="5">
        <v>4755202543</v>
      </c>
      <c r="I57" s="5">
        <v>571009688</v>
      </c>
      <c r="J57" s="5">
        <v>-3983541233</v>
      </c>
      <c r="K57" s="5">
        <v>34823252433</v>
      </c>
      <c r="L57" s="5">
        <v>-22596519423</v>
      </c>
      <c r="M57" s="5">
        <v>88548421466</v>
      </c>
      <c r="N57" s="5">
        <v>21463555369</v>
      </c>
      <c r="O57" s="5">
        <v>46356471473</v>
      </c>
      <c r="P57" s="5">
        <v>93162889874</v>
      </c>
      <c r="Q57" s="5">
        <v>87104750425</v>
      </c>
      <c r="R57" s="5">
        <v>82710229600</v>
      </c>
      <c r="S57" s="5">
        <v>72276054228</v>
      </c>
      <c r="T57" s="5">
        <v>30503792023</v>
      </c>
      <c r="U57" s="5">
        <v>36758291878</v>
      </c>
      <c r="V57" s="5">
        <v>47446207221</v>
      </c>
      <c r="W57" s="5">
        <v>47087049928</v>
      </c>
      <c r="X57" s="5">
        <v>40208939692</v>
      </c>
      <c r="Y57" s="5">
        <v>38171739642</v>
      </c>
      <c r="Z57" s="5">
        <v>43900953176</v>
      </c>
    </row>
    <row r="58" spans="2:26" ht="15.5" x14ac:dyDescent="0.35">
      <c r="C58" t="s">
        <v>91</v>
      </c>
      <c r="D58" s="5">
        <v>-17599948960</v>
      </c>
      <c r="E58" s="5">
        <v>-56575283006</v>
      </c>
      <c r="F58" s="5">
        <v>-19276239410</v>
      </c>
      <c r="G58" s="5">
        <v>-16968294866</v>
      </c>
      <c r="I58" s="5">
        <v>-112505773905</v>
      </c>
      <c r="J58" s="5">
        <v>-95474416317</v>
      </c>
      <c r="K58" s="5">
        <v>-76148971415</v>
      </c>
      <c r="L58" s="5">
        <v>-75475239605</v>
      </c>
      <c r="M58" s="5">
        <v>-55823342256</v>
      </c>
      <c r="N58" s="5">
        <v>4758270773</v>
      </c>
      <c r="O58" s="5">
        <v>1759965407</v>
      </c>
      <c r="P58" s="5">
        <v>-28405792780</v>
      </c>
      <c r="Q58" s="5">
        <v>-34812677222</v>
      </c>
      <c r="R58" s="5">
        <v>-24612756609</v>
      </c>
      <c r="S58" s="5">
        <v>-15161992348</v>
      </c>
      <c r="T58" s="5">
        <v>2248962269</v>
      </c>
      <c r="U58" s="5">
        <v>-25396299152</v>
      </c>
      <c r="V58" s="5">
        <v>-17101734015</v>
      </c>
      <c r="W58" s="5">
        <v>-16468216153</v>
      </c>
      <c r="X58" s="5">
        <v>-15738170783</v>
      </c>
      <c r="Y58" s="5">
        <v>-48834312638</v>
      </c>
      <c r="Z58" s="5">
        <v>-41799741785</v>
      </c>
    </row>
    <row r="59" spans="2:26" ht="15.5" x14ac:dyDescent="0.35">
      <c r="C59" t="s">
        <v>93</v>
      </c>
      <c r="D59" s="5">
        <v>52904535</v>
      </c>
      <c r="E59" s="5">
        <v>282846429</v>
      </c>
      <c r="F59" s="5">
        <v>35895510</v>
      </c>
      <c r="G59" s="5">
        <v>78037292</v>
      </c>
      <c r="I59" s="5">
        <v>442027830</v>
      </c>
      <c r="J59" s="5">
        <v>332628569</v>
      </c>
      <c r="K59" s="5">
        <v>1793438597</v>
      </c>
      <c r="L59" s="5">
        <v>707207827</v>
      </c>
      <c r="M59" s="5">
        <v>3006225448</v>
      </c>
      <c r="N59" s="5">
        <v>2522720037</v>
      </c>
      <c r="O59" s="5">
        <v>12623190750</v>
      </c>
      <c r="P59" s="5">
        <v>8830393422</v>
      </c>
      <c r="Q59" s="5">
        <v>1629394527</v>
      </c>
      <c r="R59" s="5">
        <v>3384239414</v>
      </c>
      <c r="S59" s="5">
        <v>9056172039</v>
      </c>
      <c r="T59" s="5">
        <v>1038815362</v>
      </c>
      <c r="U59" s="5">
        <v>852910431</v>
      </c>
      <c r="V59" s="5">
        <v>1238359645</v>
      </c>
      <c r="W59" s="5">
        <v>243087555</v>
      </c>
      <c r="X59" s="5">
        <v>1228976802</v>
      </c>
      <c r="Y59" s="5">
        <v>1666484184</v>
      </c>
      <c r="Z59" s="5">
        <v>2063986032</v>
      </c>
    </row>
    <row r="60" spans="2:26" ht="15.5" x14ac:dyDescent="0.35">
      <c r="C60" t="s">
        <v>372</v>
      </c>
      <c r="O60" s="5">
        <v>2418628189</v>
      </c>
      <c r="P60" s="5">
        <v>6482677290</v>
      </c>
      <c r="Q60" s="5">
        <v>4657844434</v>
      </c>
      <c r="R60" s="5">
        <v>12426317480</v>
      </c>
      <c r="S60" s="5">
        <v>12850989803</v>
      </c>
      <c r="T60" s="5">
        <v>18578097901</v>
      </c>
      <c r="U60" s="5">
        <v>17571549775</v>
      </c>
      <c r="V60" s="5">
        <v>16020251481</v>
      </c>
      <c r="W60" s="5">
        <v>8279092887</v>
      </c>
      <c r="X60" s="5">
        <v>11195388924</v>
      </c>
      <c r="Y60" s="5">
        <v>3745341262</v>
      </c>
      <c r="Z60" s="5">
        <v>6175492352</v>
      </c>
    </row>
    <row r="61" spans="2:26" ht="15.5" x14ac:dyDescent="0.35">
      <c r="C61" t="s">
        <v>26</v>
      </c>
      <c r="D61" s="5">
        <v>-18400816416</v>
      </c>
      <c r="E61" s="5">
        <v>-16969121620</v>
      </c>
      <c r="F61" s="5">
        <v>-19196697249</v>
      </c>
      <c r="G61" s="5">
        <v>-18245644242</v>
      </c>
      <c r="I61" s="5">
        <v>-74019652803</v>
      </c>
      <c r="J61" s="5">
        <v>-82969751274</v>
      </c>
      <c r="K61" s="5">
        <v>-69932327830</v>
      </c>
      <c r="L61" s="5">
        <v>-59737861542</v>
      </c>
      <c r="M61" s="5">
        <v>-56075390254</v>
      </c>
      <c r="N61" s="5">
        <v>-42751895696</v>
      </c>
      <c r="O61" s="5">
        <v>-37962767734</v>
      </c>
      <c r="P61" s="5">
        <v>-35984734015</v>
      </c>
      <c r="Q61" s="5">
        <v>-34814141308</v>
      </c>
      <c r="R61" s="5">
        <v>-31134758228</v>
      </c>
      <c r="S61" s="5">
        <v>-44700589872</v>
      </c>
      <c r="T61" s="5">
        <v>-16245549751</v>
      </c>
      <c r="U61" s="5">
        <v>-12537952736</v>
      </c>
      <c r="V61" s="5">
        <v>-20577692830</v>
      </c>
      <c r="W61" s="5">
        <v>-12586605322</v>
      </c>
      <c r="X61" s="5">
        <v>-23898437134</v>
      </c>
      <c r="Y61" s="5">
        <v>-35296989755</v>
      </c>
      <c r="Z61" s="5">
        <v>-34339392312</v>
      </c>
    </row>
    <row r="62" spans="2:26" ht="15.5" x14ac:dyDescent="0.35">
      <c r="C62" t="s">
        <v>92</v>
      </c>
      <c r="O62" s="5">
        <v>14584130079</v>
      </c>
      <c r="P62" s="5">
        <v>-1475555113</v>
      </c>
      <c r="Q62" s="5">
        <v>1242957129</v>
      </c>
      <c r="R62" s="5">
        <v>-3044806321</v>
      </c>
      <c r="S62" s="5">
        <v>13291393356</v>
      </c>
      <c r="T62" s="5">
        <v>-1171537575</v>
      </c>
      <c r="U62" s="5">
        <v>-29084263634</v>
      </c>
      <c r="V62" s="5">
        <v>-10227327104</v>
      </c>
      <c r="W62" s="5">
        <v>-9120877030</v>
      </c>
      <c r="X62" s="5">
        <v>1559562243</v>
      </c>
      <c r="Y62" s="5">
        <v>993603220</v>
      </c>
      <c r="Z62" s="5">
        <v>-13468375177</v>
      </c>
    </row>
    <row r="63" spans="2:26" ht="15.5" x14ac:dyDescent="0.35">
      <c r="C63" t="s">
        <v>94</v>
      </c>
      <c r="O63" s="5">
        <v>17051134050</v>
      </c>
      <c r="P63" s="5">
        <v>112250000</v>
      </c>
      <c r="T63" s="5">
        <v>2421947868</v>
      </c>
      <c r="U63" s="5">
        <v>1093545237</v>
      </c>
      <c r="W63" s="5">
        <v>146363636</v>
      </c>
      <c r="X63" s="5">
        <v>23798236033</v>
      </c>
      <c r="Z63" s="5">
        <v>649068795</v>
      </c>
    </row>
    <row r="64" spans="2:26" ht="15.5" x14ac:dyDescent="0.35">
      <c r="C64" t="s">
        <v>95</v>
      </c>
    </row>
    <row r="65" spans="2:26" ht="15.5" x14ac:dyDescent="0.35">
      <c r="C65" t="s">
        <v>96</v>
      </c>
      <c r="D65" s="5">
        <v>-17599948960</v>
      </c>
      <c r="E65" s="5">
        <v>-56575283006</v>
      </c>
      <c r="F65" s="5">
        <v>-19276239410</v>
      </c>
      <c r="G65" s="5">
        <v>-16968294866</v>
      </c>
      <c r="I65" s="5">
        <v>-112505773905</v>
      </c>
      <c r="J65" s="5">
        <v>-95474416317</v>
      </c>
      <c r="K65" s="5">
        <v>-76148971415</v>
      </c>
      <c r="L65" s="5">
        <v>-75475239605</v>
      </c>
      <c r="M65" s="5">
        <v>-55823342256</v>
      </c>
      <c r="N65" s="5">
        <v>4758270773</v>
      </c>
      <c r="O65" s="5">
        <v>1759965407</v>
      </c>
      <c r="P65" s="5">
        <v>-28405792780</v>
      </c>
      <c r="Q65" s="5">
        <v>-34812677222</v>
      </c>
      <c r="R65" s="5">
        <v>-24612756609</v>
      </c>
      <c r="S65" s="5">
        <v>-15161992348</v>
      </c>
      <c r="T65" s="5">
        <v>2248962269</v>
      </c>
      <c r="U65" s="5">
        <v>-25396299152</v>
      </c>
      <c r="V65" s="5">
        <v>-17101734015</v>
      </c>
      <c r="W65" s="5">
        <v>-16468216153</v>
      </c>
      <c r="X65" s="5">
        <v>-15738170783</v>
      </c>
      <c r="Y65" s="5">
        <v>-48834312638</v>
      </c>
      <c r="Z65" s="5">
        <v>-41799741785</v>
      </c>
    </row>
    <row r="66" spans="2:26" ht="15.5" x14ac:dyDescent="0.35">
      <c r="C66" t="s">
        <v>28</v>
      </c>
      <c r="D66" s="5">
        <v>-18378148133</v>
      </c>
      <c r="E66" s="5">
        <v>-43672882109</v>
      </c>
      <c r="F66" s="5">
        <v>-31883886314</v>
      </c>
      <c r="G66" s="5">
        <v>-16040500086</v>
      </c>
      <c r="I66" s="5">
        <v>-111934764217</v>
      </c>
      <c r="J66" s="5">
        <v>-99457957550</v>
      </c>
      <c r="K66" s="5">
        <v>-41325718982</v>
      </c>
      <c r="L66" s="5">
        <v>-98071759028</v>
      </c>
      <c r="M66" s="5">
        <v>32725079210</v>
      </c>
      <c r="N66" s="5">
        <v>26221826142</v>
      </c>
      <c r="O66" s="5">
        <v>48116436880</v>
      </c>
      <c r="P66" s="5">
        <v>64757097094</v>
      </c>
      <c r="Q66" s="5">
        <v>52292073203</v>
      </c>
      <c r="R66" s="5">
        <v>58097472991</v>
      </c>
      <c r="S66" s="5">
        <v>57114061880</v>
      </c>
      <c r="T66" s="5">
        <v>32752754292</v>
      </c>
      <c r="U66" s="5">
        <v>11361992726</v>
      </c>
      <c r="V66" s="5">
        <v>30344473206</v>
      </c>
      <c r="W66" s="5">
        <v>30618833775</v>
      </c>
      <c r="X66" s="5">
        <v>24470768909</v>
      </c>
      <c r="Y66" s="5">
        <v>-10662572996</v>
      </c>
      <c r="Z66" s="5">
        <v>2101211391</v>
      </c>
    </row>
    <row r="67" spans="2:26" ht="15.5" x14ac:dyDescent="0.35">
      <c r="C67" t="s">
        <v>27</v>
      </c>
      <c r="D67" s="5">
        <v>-959262984</v>
      </c>
      <c r="E67" s="5">
        <v>5304813010</v>
      </c>
      <c r="F67" s="5">
        <v>-50690874</v>
      </c>
      <c r="G67" s="5">
        <v>-137451688</v>
      </c>
      <c r="I67" s="5">
        <v>3579715592</v>
      </c>
      <c r="J67" s="5">
        <v>774539493</v>
      </c>
      <c r="K67" s="5">
        <v>-16510873870</v>
      </c>
      <c r="L67" s="5">
        <v>-15881167976</v>
      </c>
      <c r="M67" s="5">
        <v>-28405413968</v>
      </c>
      <c r="N67" s="5">
        <v>-22230244590</v>
      </c>
      <c r="O67" s="5">
        <v>-14558321695</v>
      </c>
      <c r="P67" s="5">
        <v>-24293955742</v>
      </c>
      <c r="Q67" s="5">
        <v>-13640368683</v>
      </c>
      <c r="R67" s="5">
        <v>-22544497747</v>
      </c>
      <c r="S67" s="5">
        <v>-28498388713</v>
      </c>
      <c r="T67" s="5">
        <v>-10694053533</v>
      </c>
      <c r="U67" s="5">
        <v>-6342451995</v>
      </c>
      <c r="V67" s="5">
        <v>-7188984663</v>
      </c>
      <c r="W67" s="5">
        <v>-4261944119</v>
      </c>
      <c r="X67" s="5">
        <v>-8545898052</v>
      </c>
      <c r="Y67" s="5">
        <v>-2161567137</v>
      </c>
      <c r="Z67" s="5">
        <v>-1093703466</v>
      </c>
    </row>
    <row r="68" spans="2:26" ht="15.5" x14ac:dyDescent="0.35">
      <c r="C68" t="s">
        <v>97</v>
      </c>
      <c r="D68" s="5">
        <v>-19337411117</v>
      </c>
      <c r="E68" s="5">
        <v>-38368069099</v>
      </c>
      <c r="F68" s="5">
        <v>-27610941083</v>
      </c>
      <c r="G68" s="5">
        <v>-20501587879</v>
      </c>
      <c r="I68" s="5">
        <v>-108355048625</v>
      </c>
      <c r="J68" s="5">
        <v>-98683418057</v>
      </c>
      <c r="K68" s="5">
        <v>-57836592852</v>
      </c>
      <c r="L68" s="5">
        <v>-113952927004</v>
      </c>
      <c r="M68" s="5">
        <v>4319665242</v>
      </c>
      <c r="N68" s="5">
        <v>3991581552</v>
      </c>
      <c r="O68" s="5">
        <v>33558115185</v>
      </c>
      <c r="P68" s="5">
        <v>40463141352</v>
      </c>
      <c r="Q68" s="5">
        <v>38651704520</v>
      </c>
      <c r="R68" s="5">
        <v>35552975244</v>
      </c>
      <c r="S68" s="5">
        <v>28615673167</v>
      </c>
      <c r="T68" s="5">
        <v>22058700759</v>
      </c>
      <c r="U68" s="5">
        <v>5019540731</v>
      </c>
      <c r="V68" s="5">
        <v>23155488543</v>
      </c>
      <c r="W68" s="5">
        <v>26356889656</v>
      </c>
      <c r="X68" s="5">
        <v>15924870857</v>
      </c>
      <c r="Y68" s="5">
        <v>-12824140133</v>
      </c>
      <c r="Z68" s="5">
        <v>1007507925</v>
      </c>
    </row>
    <row r="69" spans="2:26" ht="15.5" x14ac:dyDescent="0.35">
      <c r="C69" t="s">
        <v>98</v>
      </c>
      <c r="D69" s="5">
        <v>-203843971</v>
      </c>
      <c r="E69" s="5">
        <v>-4382949536</v>
      </c>
      <c r="F69" s="5">
        <v>1614434167</v>
      </c>
      <c r="G69" s="5">
        <v>-109895403</v>
      </c>
      <c r="I69" s="5">
        <v>2256645425</v>
      </c>
      <c r="J69" s="5">
        <v>20825173065</v>
      </c>
      <c r="K69" s="5">
        <v>34277936217</v>
      </c>
      <c r="L69" s="5">
        <v>24792128973</v>
      </c>
      <c r="M69" s="5">
        <v>60919754756</v>
      </c>
      <c r="N69" s="5">
        <v>24026893488</v>
      </c>
      <c r="O69" s="5">
        <v>834359181</v>
      </c>
      <c r="P69" s="5">
        <v>5024119145</v>
      </c>
      <c r="Q69" s="5">
        <v>-1839636443</v>
      </c>
      <c r="R69" s="5">
        <v>-3101275228</v>
      </c>
      <c r="S69" s="5">
        <v>100551042990</v>
      </c>
    </row>
    <row r="70" spans="2:26" ht="15.5" x14ac:dyDescent="0.35">
      <c r="C70" t="s">
        <v>99</v>
      </c>
      <c r="D70" s="5">
        <v>-19541255088</v>
      </c>
      <c r="E70" s="5">
        <v>-42751018635</v>
      </c>
      <c r="F70" s="5">
        <v>-23513853245</v>
      </c>
      <c r="G70" s="5">
        <v>-23094136953</v>
      </c>
      <c r="I70" s="5">
        <v>-106098403200</v>
      </c>
      <c r="J70" s="5">
        <v>-77858244992</v>
      </c>
      <c r="K70" s="5">
        <v>-23558656635</v>
      </c>
      <c r="L70" s="5">
        <v>-89160798031</v>
      </c>
      <c r="M70" s="5">
        <v>65239419998</v>
      </c>
      <c r="N70" s="5">
        <v>28018475040</v>
      </c>
      <c r="O70" s="5">
        <v>34392474366</v>
      </c>
      <c r="P70" s="5">
        <v>45487260497</v>
      </c>
      <c r="Q70" s="5">
        <v>36812068077</v>
      </c>
      <c r="R70" s="5">
        <v>32451700016</v>
      </c>
      <c r="S70" s="5">
        <v>129166716157</v>
      </c>
      <c r="T70" s="5">
        <v>22058700759</v>
      </c>
      <c r="U70" s="5">
        <v>5019540731</v>
      </c>
      <c r="V70" s="5">
        <v>23155488543</v>
      </c>
      <c r="W70" s="5">
        <v>26356889656</v>
      </c>
    </row>
    <row r="71" spans="2:26" ht="15.5" x14ac:dyDescent="0.35">
      <c r="C71" t="s">
        <v>100</v>
      </c>
      <c r="D71" s="5">
        <v>-19337411117</v>
      </c>
      <c r="E71" s="5">
        <v>-38368069099</v>
      </c>
      <c r="F71" s="5">
        <v>-26225978655</v>
      </c>
      <c r="G71" s="5">
        <v>-21886550307</v>
      </c>
      <c r="I71" s="5">
        <v>-108355048625</v>
      </c>
      <c r="J71" s="5">
        <v>-98683418057</v>
      </c>
      <c r="K71" s="5">
        <v>-57836592852</v>
      </c>
      <c r="L71" s="5">
        <v>-113952927004</v>
      </c>
      <c r="M71" s="5">
        <v>4319665242</v>
      </c>
      <c r="N71" s="5">
        <v>3991581552</v>
      </c>
      <c r="O71" s="5">
        <v>33558115185</v>
      </c>
      <c r="P71" s="5">
        <v>40463141352</v>
      </c>
      <c r="Q71" s="5">
        <v>38651704520</v>
      </c>
      <c r="R71" s="5">
        <v>35552975244</v>
      </c>
      <c r="S71" s="5">
        <v>28615673167</v>
      </c>
      <c r="T71" s="5">
        <v>22058700759</v>
      </c>
      <c r="U71" s="5">
        <v>5019540731</v>
      </c>
      <c r="V71" s="5">
        <v>23155488543</v>
      </c>
      <c r="W71" s="5">
        <v>26356889656</v>
      </c>
      <c r="X71" s="5">
        <v>15924870857</v>
      </c>
      <c r="Y71" s="5">
        <v>-12824140133</v>
      </c>
      <c r="Z71" s="5">
        <v>1007507925</v>
      </c>
    </row>
    <row r="72" spans="2:26" ht="15.5" x14ac:dyDescent="0.35">
      <c r="C72" t="s">
        <v>7</v>
      </c>
      <c r="D72" s="5">
        <v>-19541255088</v>
      </c>
      <c r="E72" s="5">
        <v>-42751018635</v>
      </c>
      <c r="F72" s="5">
        <v>-24611544488</v>
      </c>
      <c r="G72" s="5">
        <v>-21996445710</v>
      </c>
      <c r="I72" s="5">
        <v>-106098403200</v>
      </c>
      <c r="J72" s="5">
        <v>-77858244992</v>
      </c>
      <c r="K72" s="5">
        <v>-23558656635</v>
      </c>
      <c r="L72" s="5">
        <v>-89160798031</v>
      </c>
      <c r="M72" s="5">
        <v>65239419998</v>
      </c>
      <c r="N72" s="5">
        <v>28018475040</v>
      </c>
      <c r="O72" s="5">
        <v>34392474366</v>
      </c>
      <c r="P72" s="5">
        <v>45487260497</v>
      </c>
      <c r="Q72" s="5">
        <v>36812068077</v>
      </c>
      <c r="R72" s="5">
        <v>32451700016</v>
      </c>
      <c r="S72" s="5">
        <v>129166716157</v>
      </c>
      <c r="T72" s="5">
        <v>22058700759</v>
      </c>
      <c r="U72" s="5">
        <v>5019540731</v>
      </c>
      <c r="V72" s="5">
        <v>23155488543</v>
      </c>
      <c r="W72" s="5">
        <v>26356889656</v>
      </c>
    </row>
    <row r="73" spans="2:26" ht="15.5" x14ac:dyDescent="0.35">
      <c r="C73" t="s">
        <v>101</v>
      </c>
      <c r="D73" s="5">
        <v>-19337411117</v>
      </c>
      <c r="E73" s="5">
        <v>-38368069099</v>
      </c>
      <c r="F73" s="5">
        <v>-26225978655</v>
      </c>
      <c r="G73" s="5">
        <v>-21886550307</v>
      </c>
      <c r="I73" s="5">
        <v>-108355048625</v>
      </c>
      <c r="J73" s="5">
        <v>-98683418057</v>
      </c>
      <c r="K73" s="5">
        <v>-57836592852</v>
      </c>
      <c r="L73" s="5">
        <v>-113952927004</v>
      </c>
      <c r="M73" s="5">
        <v>4319665242</v>
      </c>
      <c r="N73" s="5">
        <v>3991581552</v>
      </c>
      <c r="O73" s="5">
        <v>33558115185</v>
      </c>
      <c r="P73" s="5">
        <v>40463141352</v>
      </c>
      <c r="Q73" s="5">
        <v>38651704520</v>
      </c>
      <c r="R73" s="5">
        <v>35552975244</v>
      </c>
      <c r="S73" s="5">
        <v>28615673167</v>
      </c>
      <c r="T73" s="5">
        <v>22058700759</v>
      </c>
      <c r="U73" s="5">
        <v>5019540731</v>
      </c>
      <c r="V73" s="5">
        <v>23155488543</v>
      </c>
      <c r="W73" s="5">
        <v>26356889656</v>
      </c>
      <c r="X73" s="5">
        <v>15924870857</v>
      </c>
      <c r="Y73" s="5">
        <v>-12824140133</v>
      </c>
      <c r="Z73" s="5">
        <v>1007507925</v>
      </c>
    </row>
    <row r="74" spans="2:26" ht="15.5" x14ac:dyDescent="0.35">
      <c r="C74" t="s">
        <v>102</v>
      </c>
      <c r="D74" s="5">
        <v>-19541255088</v>
      </c>
      <c r="E74" s="5">
        <v>-42751018635</v>
      </c>
      <c r="F74" s="5">
        <v>-24611544488</v>
      </c>
      <c r="G74" s="5">
        <v>-21996445710</v>
      </c>
      <c r="I74" s="5">
        <v>-106098403200</v>
      </c>
      <c r="J74" s="5">
        <v>-77858244992</v>
      </c>
      <c r="K74" s="5">
        <v>-23558656635</v>
      </c>
      <c r="L74" s="5">
        <v>-89160798031</v>
      </c>
      <c r="M74" s="5">
        <v>65239419998</v>
      </c>
      <c r="N74" s="5">
        <v>28018475040</v>
      </c>
      <c r="O74" s="5">
        <v>34392474366</v>
      </c>
      <c r="P74" s="5">
        <v>45487260497</v>
      </c>
      <c r="Q74" s="5">
        <v>36812068077</v>
      </c>
      <c r="R74" s="5">
        <v>32451700016</v>
      </c>
      <c r="S74" s="5">
        <v>129166716157</v>
      </c>
      <c r="T74" s="5">
        <v>22058700759</v>
      </c>
      <c r="U74" s="5">
        <v>5019540731</v>
      </c>
      <c r="V74" s="5">
        <v>23155488543</v>
      </c>
      <c r="W74" s="5">
        <v>26356889656</v>
      </c>
    </row>
    <row r="75" spans="2:26" ht="15.5" x14ac:dyDescent="0.35">
      <c r="C75" t="s">
        <v>103</v>
      </c>
      <c r="D75" s="5">
        <v>-19541255088</v>
      </c>
      <c r="E75" s="5">
        <v>-42751018635</v>
      </c>
      <c r="F75" s="5">
        <v>-24611544488</v>
      </c>
      <c r="G75" s="5">
        <v>-21996445710</v>
      </c>
      <c r="I75" s="5">
        <v>-106098403200</v>
      </c>
      <c r="J75" s="5">
        <v>-77858244992</v>
      </c>
      <c r="K75" s="5">
        <v>-23558656635</v>
      </c>
      <c r="L75" s="5">
        <v>-89160798031</v>
      </c>
      <c r="M75" s="5">
        <v>65239419998</v>
      </c>
      <c r="N75" s="5">
        <v>28018475040</v>
      </c>
      <c r="O75" s="5">
        <v>34392474366</v>
      </c>
      <c r="P75" s="5">
        <v>45487260497</v>
      </c>
      <c r="Q75" s="5">
        <v>36812068077</v>
      </c>
      <c r="R75" s="5">
        <v>32451700016</v>
      </c>
      <c r="S75" s="5">
        <v>129166716157</v>
      </c>
      <c r="T75" s="5">
        <v>22058700759</v>
      </c>
      <c r="U75" s="5">
        <v>5019540731</v>
      </c>
      <c r="V75" s="5">
        <v>23155488543</v>
      </c>
      <c r="W75" s="5">
        <v>26356889656</v>
      </c>
    </row>
    <row r="77" spans="2:26" ht="15.5" x14ac:dyDescent="0.35">
      <c r="B77" t="s">
        <v>104</v>
      </c>
      <c r="C77" t="s">
        <v>105</v>
      </c>
    </row>
    <row r="78" spans="2:26" ht="15.5" x14ac:dyDescent="0.35">
      <c r="C78" t="s">
        <v>106</v>
      </c>
    </row>
    <row r="79" spans="2:26" ht="15.5" x14ac:dyDescent="0.35">
      <c r="C79" t="s">
        <v>19</v>
      </c>
      <c r="D79" s="5">
        <v>23836224531</v>
      </c>
      <c r="E79" s="5">
        <v>33988278090</v>
      </c>
      <c r="F79" s="5">
        <v>37252344245</v>
      </c>
      <c r="G79" s="5">
        <v>18826747959</v>
      </c>
      <c r="I79" s="5">
        <v>33988278090</v>
      </c>
      <c r="J79" s="5">
        <v>16843699661</v>
      </c>
      <c r="K79" s="5">
        <v>29522718095</v>
      </c>
      <c r="L79" s="5">
        <v>84163401315</v>
      </c>
      <c r="M79" s="5">
        <v>45519437021</v>
      </c>
      <c r="N79" s="5">
        <v>101204923030</v>
      </c>
      <c r="O79" s="5">
        <v>50355857416</v>
      </c>
      <c r="P79" s="5">
        <v>98426209562</v>
      </c>
      <c r="Q79" s="5">
        <v>33384332417</v>
      </c>
      <c r="R79" s="5">
        <v>23781870231</v>
      </c>
      <c r="S79" s="5">
        <v>101855309097</v>
      </c>
      <c r="T79" s="5">
        <v>16469279608</v>
      </c>
      <c r="U79" s="5">
        <v>17078141406</v>
      </c>
      <c r="V79" s="5">
        <v>4187699666</v>
      </c>
      <c r="W79" s="5">
        <v>3495948690</v>
      </c>
      <c r="X79" s="5">
        <v>4573751935</v>
      </c>
      <c r="Y79" s="5">
        <v>3815098817</v>
      </c>
      <c r="Z79" s="5">
        <v>28059546955</v>
      </c>
    </row>
    <row r="80" spans="2:26" ht="15.5" x14ac:dyDescent="0.35">
      <c r="C80" t="s">
        <v>458</v>
      </c>
      <c r="D80" s="5">
        <v>9835769699</v>
      </c>
      <c r="E80" s="5">
        <v>9006041626</v>
      </c>
      <c r="F80" s="5">
        <v>6500852806</v>
      </c>
      <c r="G80" s="5">
        <v>1742320356</v>
      </c>
      <c r="I80" s="5">
        <v>9006041626</v>
      </c>
      <c r="J80" s="5">
        <v>6485547616</v>
      </c>
      <c r="K80" s="5">
        <v>7947877321</v>
      </c>
      <c r="L80" s="5">
        <v>17722992480</v>
      </c>
      <c r="M80" s="5">
        <v>16502932149</v>
      </c>
      <c r="N80" s="5">
        <v>16579496137</v>
      </c>
      <c r="O80" s="5">
        <v>24728823965</v>
      </c>
      <c r="P80" s="5">
        <v>25401064176</v>
      </c>
      <c r="Q80" s="5">
        <v>26383063455</v>
      </c>
      <c r="R80" s="5">
        <v>25110619295</v>
      </c>
      <c r="S80" s="5">
        <v>24374145140</v>
      </c>
      <c r="T80" s="5">
        <v>25552905287</v>
      </c>
      <c r="U80" s="5">
        <v>55219994909</v>
      </c>
      <c r="V80" s="5">
        <v>51594840622</v>
      </c>
      <c r="W80" s="5">
        <v>20256870834</v>
      </c>
      <c r="X80" s="5">
        <v>12432088257</v>
      </c>
      <c r="Y80" s="5">
        <v>30987383754</v>
      </c>
      <c r="Z80" s="5">
        <v>46192913169</v>
      </c>
    </row>
    <row r="81" spans="3:26" ht="15.5" x14ac:dyDescent="0.35">
      <c r="C81" t="s">
        <v>110</v>
      </c>
      <c r="D81" s="5">
        <v>142001323293</v>
      </c>
      <c r="E81" s="5">
        <v>137807617184</v>
      </c>
      <c r="F81" s="5">
        <v>180447820956</v>
      </c>
      <c r="G81" s="5">
        <v>124683086808</v>
      </c>
      <c r="I81" s="5">
        <v>137807617184</v>
      </c>
      <c r="J81" s="5">
        <v>131663505438</v>
      </c>
      <c r="K81" s="5">
        <v>189512154934</v>
      </c>
      <c r="L81" s="5">
        <v>218814832715</v>
      </c>
      <c r="M81" s="5">
        <v>234244566530</v>
      </c>
      <c r="N81" s="5">
        <v>455285832688</v>
      </c>
      <c r="O81" s="5">
        <v>355205144029</v>
      </c>
      <c r="P81" s="5">
        <v>412438939971</v>
      </c>
      <c r="Q81" s="5">
        <v>419444191279</v>
      </c>
      <c r="R81" s="5">
        <v>537147728751</v>
      </c>
      <c r="S81" s="5">
        <v>447292024486</v>
      </c>
      <c r="T81" s="5">
        <v>224307738029</v>
      </c>
      <c r="U81" s="5">
        <v>161142126453</v>
      </c>
      <c r="V81" s="5">
        <v>112721913140</v>
      </c>
      <c r="W81" s="5">
        <v>107436988699</v>
      </c>
      <c r="X81" s="5">
        <v>63997813509</v>
      </c>
      <c r="Y81" s="5">
        <v>107309393051</v>
      </c>
      <c r="Z81" s="5">
        <v>137930127216</v>
      </c>
    </row>
    <row r="82" spans="3:26" ht="15.5" x14ac:dyDescent="0.35">
      <c r="C82" t="s">
        <v>108</v>
      </c>
      <c r="E82" s="5">
        <v>27068699</v>
      </c>
      <c r="G82" s="5">
        <v>1067503767</v>
      </c>
      <c r="I82" s="5">
        <v>27068699</v>
      </c>
      <c r="J82" s="5">
        <v>1520150</v>
      </c>
      <c r="K82" s="5">
        <v>5918496</v>
      </c>
      <c r="L82" s="5">
        <v>21953796</v>
      </c>
      <c r="M82" s="5">
        <v>91550639</v>
      </c>
      <c r="N82" s="5">
        <v>11715690</v>
      </c>
    </row>
    <row r="83" spans="3:26" ht="15.5" x14ac:dyDescent="0.35">
      <c r="C83" t="s">
        <v>107</v>
      </c>
      <c r="D83" s="5">
        <v>16024728431</v>
      </c>
      <c r="F83" s="5">
        <v>12222259040</v>
      </c>
      <c r="G83" s="5">
        <v>17076695036</v>
      </c>
      <c r="J83" s="5">
        <v>16919639297</v>
      </c>
      <c r="K83" s="5">
        <v>15955579017</v>
      </c>
      <c r="L83" s="5">
        <v>170951017</v>
      </c>
      <c r="M83" s="5">
        <v>21320092660</v>
      </c>
      <c r="N83" s="5">
        <v>3700000000</v>
      </c>
    </row>
    <row r="84" spans="3:26" ht="15.5" x14ac:dyDescent="0.35">
      <c r="C84" t="s">
        <v>111</v>
      </c>
      <c r="D84" s="5">
        <v>142001323293</v>
      </c>
      <c r="E84" s="5">
        <v>137807617184</v>
      </c>
      <c r="F84" s="5">
        <v>180447820956</v>
      </c>
      <c r="G84" s="5">
        <v>124683086808</v>
      </c>
      <c r="I84" s="5">
        <v>137807617184</v>
      </c>
      <c r="J84" s="5">
        <v>131663505438</v>
      </c>
      <c r="K84" s="5">
        <v>189512154934</v>
      </c>
      <c r="L84" s="5">
        <v>218814832715</v>
      </c>
      <c r="M84" s="5">
        <v>234244566530</v>
      </c>
      <c r="N84" s="5">
        <v>455285832688</v>
      </c>
      <c r="O84" s="5">
        <v>355205144029</v>
      </c>
      <c r="P84" s="5">
        <v>412438939971</v>
      </c>
      <c r="Q84" s="5">
        <v>419444191279</v>
      </c>
      <c r="R84" s="5">
        <v>537147728751</v>
      </c>
      <c r="S84" s="5">
        <v>447292024486</v>
      </c>
      <c r="T84" s="5">
        <v>224307738029</v>
      </c>
      <c r="U84" s="5">
        <v>161142126453</v>
      </c>
      <c r="V84" s="5">
        <v>112721913140</v>
      </c>
      <c r="W84" s="5">
        <v>107436988699</v>
      </c>
      <c r="X84" s="5">
        <v>63997813509</v>
      </c>
      <c r="Y84" s="5">
        <v>107309393051</v>
      </c>
      <c r="Z84" s="5">
        <v>137930127216</v>
      </c>
    </row>
    <row r="85" spans="3:26" ht="15.5" x14ac:dyDescent="0.35">
      <c r="C85" t="s">
        <v>112</v>
      </c>
      <c r="D85" s="5">
        <v>341251948</v>
      </c>
      <c r="E85" s="5">
        <v>3336105376</v>
      </c>
      <c r="F85" s="5">
        <v>270788313</v>
      </c>
      <c r="G85" s="5">
        <v>2410937157</v>
      </c>
      <c r="I85" s="5">
        <v>3336105376</v>
      </c>
      <c r="J85" s="5">
        <v>214793415</v>
      </c>
      <c r="K85" s="5">
        <v>320993935</v>
      </c>
      <c r="L85" s="5">
        <v>1188493922</v>
      </c>
      <c r="M85" s="5">
        <v>5964581100</v>
      </c>
      <c r="N85" s="5">
        <v>765066035</v>
      </c>
      <c r="O85" s="5">
        <v>89309419815</v>
      </c>
      <c r="P85" s="5">
        <v>160361837103</v>
      </c>
      <c r="Q85" s="5">
        <v>54170711658</v>
      </c>
      <c r="R85" s="5">
        <v>8918196814</v>
      </c>
      <c r="S85" s="5">
        <v>1622282088</v>
      </c>
      <c r="T85" s="5">
        <v>944776542</v>
      </c>
      <c r="U85" s="5">
        <v>1066704321</v>
      </c>
      <c r="V85" s="5">
        <v>1515157183</v>
      </c>
      <c r="W85" s="5">
        <v>1451139095</v>
      </c>
      <c r="X85" s="5">
        <v>371207206</v>
      </c>
      <c r="Y85" s="5">
        <v>543834139</v>
      </c>
      <c r="Z85" s="5">
        <v>591415410</v>
      </c>
    </row>
    <row r="86" spans="3:26" ht="15.5" x14ac:dyDescent="0.35">
      <c r="C86" t="s">
        <v>113</v>
      </c>
      <c r="D86" s="5">
        <v>341251948</v>
      </c>
      <c r="E86" s="5">
        <v>3336105376</v>
      </c>
      <c r="F86" s="5">
        <v>270788313</v>
      </c>
      <c r="G86" s="5">
        <v>2410937157</v>
      </c>
      <c r="I86" s="5">
        <v>3336105376</v>
      </c>
      <c r="J86" s="5">
        <v>214793415</v>
      </c>
      <c r="K86" s="5">
        <v>320993935</v>
      </c>
      <c r="L86" s="5">
        <v>1188493922</v>
      </c>
      <c r="M86" s="5">
        <v>5964581100</v>
      </c>
      <c r="N86" s="5">
        <v>765066035</v>
      </c>
      <c r="O86" s="5">
        <v>89309419815</v>
      </c>
      <c r="P86" s="5">
        <v>160361837103</v>
      </c>
      <c r="Q86" s="5">
        <v>54170711658</v>
      </c>
      <c r="R86" s="5">
        <v>8918196814</v>
      </c>
      <c r="S86" s="5">
        <v>1622282088</v>
      </c>
      <c r="T86" s="5">
        <v>944776542</v>
      </c>
      <c r="U86" s="5">
        <v>1066704321</v>
      </c>
      <c r="V86" s="5">
        <v>1515157183</v>
      </c>
      <c r="W86" s="5">
        <v>1451139095</v>
      </c>
      <c r="X86" s="5">
        <v>371207206</v>
      </c>
      <c r="Y86" s="5">
        <v>543834139</v>
      </c>
      <c r="Z86" s="5">
        <v>591415410</v>
      </c>
    </row>
    <row r="87" spans="3:26" ht="15.5" x14ac:dyDescent="0.35">
      <c r="C87" t="s">
        <v>782</v>
      </c>
      <c r="D87" s="5">
        <v>62615773641</v>
      </c>
      <c r="E87" s="5">
        <v>83622067544</v>
      </c>
      <c r="F87" s="5">
        <v>88609678784</v>
      </c>
      <c r="G87" s="5">
        <v>112313737256</v>
      </c>
      <c r="I87" s="5">
        <v>83622067544</v>
      </c>
      <c r="J87" s="5">
        <v>147185796116</v>
      </c>
      <c r="K87" s="5">
        <v>169266424593</v>
      </c>
      <c r="L87" s="5">
        <v>135550105814</v>
      </c>
      <c r="M87" s="5">
        <v>145784386911</v>
      </c>
    </row>
    <row r="88" spans="3:26" ht="15.5" x14ac:dyDescent="0.35">
      <c r="C88" t="s">
        <v>783</v>
      </c>
      <c r="D88" s="5">
        <v>64260313242</v>
      </c>
      <c r="E88" s="5">
        <v>67198245297</v>
      </c>
      <c r="F88" s="5">
        <v>84108213190</v>
      </c>
      <c r="G88" s="5">
        <v>82808455045</v>
      </c>
      <c r="I88" s="5">
        <v>67198245297</v>
      </c>
      <c r="J88" s="5">
        <v>83317935182</v>
      </c>
      <c r="K88" s="5">
        <v>78267854303</v>
      </c>
      <c r="L88" s="5">
        <v>96451218972</v>
      </c>
      <c r="M88" s="5">
        <v>83868557878</v>
      </c>
    </row>
    <row r="89" spans="3:26" ht="15.5" x14ac:dyDescent="0.35">
      <c r="C89" t="s">
        <v>114</v>
      </c>
      <c r="D89" s="5">
        <v>397066319484</v>
      </c>
      <c r="E89" s="5">
        <v>386105107310</v>
      </c>
      <c r="F89" s="5">
        <v>290834647375</v>
      </c>
      <c r="G89" s="5">
        <v>305314179626</v>
      </c>
      <c r="I89" s="5">
        <v>386105107310</v>
      </c>
      <c r="J89" s="5">
        <v>354752552343</v>
      </c>
      <c r="K89" s="5">
        <v>510065554035</v>
      </c>
      <c r="L89" s="5">
        <v>546614177557</v>
      </c>
      <c r="M89" s="5">
        <v>485167456347</v>
      </c>
      <c r="N89" s="5">
        <v>350292682835</v>
      </c>
      <c r="O89" s="5">
        <v>224390311685</v>
      </c>
      <c r="P89" s="5">
        <v>226700620196</v>
      </c>
      <c r="Q89" s="5">
        <v>210332360094</v>
      </c>
      <c r="R89" s="5">
        <v>273663610424</v>
      </c>
      <c r="S89" s="5">
        <v>278873240213</v>
      </c>
      <c r="T89" s="5">
        <v>329435397918</v>
      </c>
      <c r="U89" s="5">
        <v>278253349270</v>
      </c>
      <c r="V89" s="5">
        <v>229122407877</v>
      </c>
      <c r="W89" s="5">
        <v>226988194440</v>
      </c>
      <c r="X89" s="5">
        <v>183421182199</v>
      </c>
      <c r="Y89" s="5">
        <v>118169515274</v>
      </c>
      <c r="Z89" s="5">
        <v>194741762287</v>
      </c>
    </row>
    <row r="90" spans="3:26" ht="15.5" x14ac:dyDescent="0.35">
      <c r="C90" t="s">
        <v>507</v>
      </c>
      <c r="Y90" s="5">
        <v>97129099310</v>
      </c>
      <c r="Z90" s="5">
        <v>100194224550</v>
      </c>
    </row>
    <row r="91" spans="3:26" ht="15.5" x14ac:dyDescent="0.35">
      <c r="C91" t="s">
        <v>95</v>
      </c>
      <c r="D91" s="5">
        <v>262549383242</v>
      </c>
      <c r="E91" s="5">
        <v>262753227213</v>
      </c>
      <c r="F91" s="5">
        <v>261789444340</v>
      </c>
      <c r="G91" s="5">
        <v>260175010173</v>
      </c>
      <c r="I91" s="5">
        <v>262753227213</v>
      </c>
      <c r="J91" s="5">
        <v>255149849379</v>
      </c>
      <c r="K91" s="5">
        <v>238034819876</v>
      </c>
      <c r="L91" s="5">
        <v>202052604427</v>
      </c>
      <c r="M91" s="5">
        <v>181942557882</v>
      </c>
      <c r="N91" s="5">
        <v>125304050297</v>
      </c>
      <c r="O91" s="5">
        <v>100968249245</v>
      </c>
      <c r="P91" s="5">
        <v>100968249245</v>
      </c>
      <c r="Q91" s="5">
        <v>100968249245</v>
      </c>
      <c r="R91" s="5">
        <v>100968249245</v>
      </c>
      <c r="S91" s="5">
        <v>101484792874</v>
      </c>
      <c r="V91" s="5">
        <v>21533586536</v>
      </c>
      <c r="W91" s="5">
        <v>21533586536</v>
      </c>
      <c r="X91" s="5">
        <v>21533586536</v>
      </c>
      <c r="Y91" s="5">
        <v>21533586536</v>
      </c>
      <c r="Z91" s="5">
        <v>21533586536</v>
      </c>
    </row>
    <row r="92" spans="3:26" ht="15.5" x14ac:dyDescent="0.35">
      <c r="C92" t="s">
        <v>115</v>
      </c>
      <c r="D92" s="5">
        <v>757975782932</v>
      </c>
      <c r="E92" s="5">
        <v>782630639174</v>
      </c>
      <c r="F92" s="5">
        <v>759318519590</v>
      </c>
      <c r="G92" s="5">
        <v>740167333058</v>
      </c>
      <c r="I92" s="5">
        <v>782630639174</v>
      </c>
      <c r="J92" s="5">
        <v>838374529149</v>
      </c>
      <c r="K92" s="5">
        <v>1087226644853</v>
      </c>
      <c r="L92" s="5">
        <v>1195742475346</v>
      </c>
      <c r="M92" s="5">
        <v>1158116914272</v>
      </c>
      <c r="N92" s="5">
        <v>1096189237368</v>
      </c>
      <c r="O92" s="5">
        <v>883710927664</v>
      </c>
      <c r="P92" s="5">
        <v>1053375131067</v>
      </c>
      <c r="Q92" s="5">
        <v>860749259575</v>
      </c>
      <c r="R92" s="5">
        <v>974282450341</v>
      </c>
      <c r="S92" s="5">
        <v>955465955552</v>
      </c>
      <c r="T92" s="5">
        <v>644378101805</v>
      </c>
      <c r="U92" s="5">
        <v>543234334813</v>
      </c>
      <c r="V92" s="5">
        <v>428198233994</v>
      </c>
      <c r="W92" s="5">
        <v>383676950423</v>
      </c>
      <c r="X92" s="5">
        <v>290102947102</v>
      </c>
      <c r="Y92" s="5">
        <v>273188832863</v>
      </c>
      <c r="Z92" s="5">
        <v>419384084480</v>
      </c>
    </row>
    <row r="93" spans="3:26" ht="15.5" x14ac:dyDescent="0.35">
      <c r="C93" t="s">
        <v>116</v>
      </c>
    </row>
    <row r="94" spans="3:26" ht="15.5" x14ac:dyDescent="0.35">
      <c r="C94" t="s">
        <v>118</v>
      </c>
      <c r="D94" s="5">
        <v>310174854099</v>
      </c>
      <c r="E94" s="5">
        <v>312015727392</v>
      </c>
      <c r="F94" s="5">
        <v>312941768509</v>
      </c>
      <c r="G94" s="5">
        <v>313603743203</v>
      </c>
      <c r="I94" s="5">
        <v>312015727392</v>
      </c>
      <c r="J94" s="5">
        <v>320571846741</v>
      </c>
      <c r="K94" s="5">
        <v>316132553220</v>
      </c>
      <c r="L94" s="5">
        <v>287678804531</v>
      </c>
      <c r="M94" s="5">
        <v>303896709523</v>
      </c>
      <c r="N94" s="5">
        <v>261608342068</v>
      </c>
      <c r="O94" s="5">
        <v>222336962991</v>
      </c>
      <c r="P94" s="5">
        <v>227489647951</v>
      </c>
      <c r="Q94" s="5">
        <v>226998517718</v>
      </c>
      <c r="R94" s="5">
        <v>240067780723</v>
      </c>
      <c r="S94" s="5">
        <v>231997724037</v>
      </c>
      <c r="T94" s="5">
        <v>103335945534</v>
      </c>
      <c r="U94" s="5">
        <v>84097628783</v>
      </c>
      <c r="V94" s="5">
        <v>82994324633</v>
      </c>
      <c r="W94" s="5">
        <v>70716800956</v>
      </c>
      <c r="X94" s="5">
        <v>20760903657</v>
      </c>
      <c r="Y94" s="5">
        <v>31781721634</v>
      </c>
      <c r="Z94" s="5">
        <v>37888015935</v>
      </c>
    </row>
    <row r="95" spans="3:26" ht="15.5" x14ac:dyDescent="0.35">
      <c r="C95" t="s">
        <v>117</v>
      </c>
      <c r="D95" s="5">
        <v>19124468879</v>
      </c>
      <c r="E95" s="5">
        <v>19124468879</v>
      </c>
      <c r="F95" s="5">
        <v>26097056161</v>
      </c>
      <c r="G95" s="5">
        <v>25220086390</v>
      </c>
      <c r="I95" s="5">
        <v>19124468879</v>
      </c>
      <c r="J95" s="5">
        <v>24439397963</v>
      </c>
      <c r="K95" s="5">
        <v>13834985108</v>
      </c>
      <c r="L95" s="5">
        <v>12769019532</v>
      </c>
      <c r="M95" s="5">
        <v>11395060272</v>
      </c>
      <c r="N95" s="5">
        <v>11813584776</v>
      </c>
      <c r="O95" s="5">
        <v>13495607022</v>
      </c>
      <c r="P95" s="5">
        <v>10710657388</v>
      </c>
      <c r="Q95" s="5">
        <v>14872953060</v>
      </c>
      <c r="R95" s="5">
        <v>12219662503</v>
      </c>
      <c r="S95" s="5">
        <v>8833905457</v>
      </c>
      <c r="T95" s="5">
        <v>6799950655</v>
      </c>
      <c r="U95" s="5">
        <v>4840938533</v>
      </c>
      <c r="V95" s="5">
        <v>3218685463</v>
      </c>
      <c r="W95" s="5">
        <v>2708243539</v>
      </c>
      <c r="X95" s="5">
        <v>572636727</v>
      </c>
      <c r="Y95" s="5">
        <v>3449400652</v>
      </c>
    </row>
    <row r="96" spans="3:26" ht="15.5" x14ac:dyDescent="0.35">
      <c r="C96" t="s">
        <v>376</v>
      </c>
      <c r="D96" s="5">
        <v>30244425461</v>
      </c>
      <c r="E96" s="5">
        <v>30702268186</v>
      </c>
      <c r="F96" s="5">
        <v>24291360925</v>
      </c>
      <c r="G96" s="5">
        <v>24705453651</v>
      </c>
      <c r="I96" s="5">
        <v>30702268186</v>
      </c>
      <c r="J96" s="5">
        <v>28862241378</v>
      </c>
      <c r="K96" s="5">
        <v>34252729580</v>
      </c>
      <c r="L96" s="5">
        <v>36314615491</v>
      </c>
      <c r="M96" s="5">
        <v>38376501402</v>
      </c>
      <c r="N96" s="5">
        <v>3728695322</v>
      </c>
      <c r="O96" s="5">
        <v>4015518039</v>
      </c>
      <c r="P96" s="5">
        <v>4302340756</v>
      </c>
      <c r="Q96" s="5">
        <v>4589163473</v>
      </c>
      <c r="R96" s="5">
        <v>4875986190</v>
      </c>
      <c r="S96" s="5">
        <v>5162808907</v>
      </c>
      <c r="T96" s="5">
        <v>5449631624</v>
      </c>
      <c r="U96" s="5">
        <v>2029039677</v>
      </c>
      <c r="V96" s="5">
        <v>2148394952</v>
      </c>
      <c r="W96" s="5">
        <v>2267750228</v>
      </c>
      <c r="X96" s="5">
        <v>2387105504</v>
      </c>
    </row>
    <row r="97" spans="3:26" ht="15.5" x14ac:dyDescent="0.35">
      <c r="C97" t="s">
        <v>377</v>
      </c>
      <c r="D97" s="5">
        <v>122314070</v>
      </c>
      <c r="E97" s="5">
        <v>122314070</v>
      </c>
      <c r="F97" s="5">
        <v>122314070</v>
      </c>
      <c r="G97" s="5">
        <v>122314070</v>
      </c>
      <c r="I97" s="5">
        <v>122314070</v>
      </c>
      <c r="J97" s="5">
        <v>122314070</v>
      </c>
      <c r="K97" s="5">
        <v>122314070</v>
      </c>
      <c r="L97" s="5">
        <v>122314070</v>
      </c>
      <c r="M97" s="5">
        <v>122314070</v>
      </c>
      <c r="N97" s="5">
        <v>127314070</v>
      </c>
      <c r="O97" s="5">
        <v>137314070</v>
      </c>
      <c r="P97" s="5">
        <v>177314070</v>
      </c>
      <c r="Q97" s="5">
        <v>248194960</v>
      </c>
      <c r="R97" s="5">
        <v>350194960</v>
      </c>
      <c r="S97" s="5">
        <v>412194960</v>
      </c>
      <c r="T97" s="5">
        <v>514194960</v>
      </c>
      <c r="U97" s="5">
        <v>616194960</v>
      </c>
      <c r="V97" s="5">
        <v>718194960</v>
      </c>
      <c r="W97" s="5">
        <v>822209849</v>
      </c>
      <c r="X97" s="5">
        <v>799880890</v>
      </c>
    </row>
    <row r="98" spans="3:26" ht="15.5" x14ac:dyDescent="0.35">
      <c r="C98" t="s">
        <v>510</v>
      </c>
      <c r="O98" s="5">
        <v>76843204484</v>
      </c>
      <c r="P98" s="5">
        <v>98624820495</v>
      </c>
      <c r="Q98" s="5">
        <v>97601972424</v>
      </c>
      <c r="R98" s="5">
        <v>96625074812</v>
      </c>
      <c r="S98" s="5">
        <v>89526519708</v>
      </c>
    </row>
    <row r="99" spans="3:26" ht="15.5" x14ac:dyDescent="0.35">
      <c r="C99" t="s">
        <v>120</v>
      </c>
      <c r="D99" s="5">
        <v>416542760382</v>
      </c>
      <c r="E99" s="5">
        <v>415597622518</v>
      </c>
      <c r="F99" s="5">
        <v>392961034672</v>
      </c>
      <c r="G99" s="5">
        <v>393694564743</v>
      </c>
      <c r="I99" s="5">
        <v>415597622518</v>
      </c>
      <c r="J99" s="5">
        <v>402708565474</v>
      </c>
      <c r="K99" s="5">
        <v>389646188399</v>
      </c>
      <c r="L99" s="5">
        <v>359053498882</v>
      </c>
      <c r="M99" s="5">
        <v>390715597047</v>
      </c>
      <c r="N99" s="5">
        <v>299780400089</v>
      </c>
      <c r="O99" s="5">
        <v>329183476012</v>
      </c>
      <c r="P99" s="5">
        <v>347308467029</v>
      </c>
      <c r="Q99" s="5">
        <v>353167285545</v>
      </c>
      <c r="R99" s="5">
        <v>364749963114</v>
      </c>
      <c r="S99" s="5">
        <v>374793340985</v>
      </c>
      <c r="T99" s="5">
        <v>252903555905</v>
      </c>
      <c r="U99" s="5">
        <v>222647074563</v>
      </c>
      <c r="V99" s="5">
        <v>184025985841</v>
      </c>
      <c r="W99" s="5">
        <v>160605492940</v>
      </c>
      <c r="X99" s="5">
        <v>98904464093</v>
      </c>
      <c r="Y99" s="5">
        <v>197227138340</v>
      </c>
      <c r="Z99" s="5">
        <v>203021002383</v>
      </c>
    </row>
    <row r="100" spans="3:26" ht="15.5" x14ac:dyDescent="0.35">
      <c r="C100" t="s">
        <v>121</v>
      </c>
      <c r="D100" s="5">
        <v>1174518543314</v>
      </c>
      <c r="E100" s="5">
        <v>1198228261692</v>
      </c>
      <c r="F100" s="5">
        <v>1152279554262</v>
      </c>
      <c r="G100" s="5">
        <v>1133861897801</v>
      </c>
      <c r="I100" s="5">
        <v>1198228261692</v>
      </c>
      <c r="J100" s="5">
        <v>1241083094623</v>
      </c>
      <c r="K100" s="5">
        <v>1476872833252</v>
      </c>
      <c r="L100" s="5">
        <v>1554795974228</v>
      </c>
      <c r="M100" s="5">
        <v>1548832511319</v>
      </c>
      <c r="N100" s="5">
        <v>1395969637457</v>
      </c>
      <c r="O100" s="5">
        <v>1212894403676</v>
      </c>
      <c r="P100" s="5">
        <v>1400683598096</v>
      </c>
      <c r="Q100" s="5">
        <v>1213916545120</v>
      </c>
      <c r="R100" s="5">
        <v>1339032413455</v>
      </c>
      <c r="S100" s="5">
        <v>1330259296537</v>
      </c>
      <c r="T100" s="5">
        <v>897281657710</v>
      </c>
      <c r="U100" s="5">
        <v>765881409376</v>
      </c>
      <c r="V100" s="5">
        <v>612224219835</v>
      </c>
      <c r="W100" s="5">
        <v>544282443363</v>
      </c>
      <c r="X100" s="5">
        <v>389007411195</v>
      </c>
      <c r="Y100" s="5">
        <v>470415971203</v>
      </c>
      <c r="Z100" s="5">
        <v>622405086863</v>
      </c>
    </row>
    <row r="101" spans="3:26" ht="15.5" x14ac:dyDescent="0.35">
      <c r="C101" t="s">
        <v>784</v>
      </c>
      <c r="D101" s="5">
        <v>62615773641</v>
      </c>
      <c r="E101" s="5">
        <v>83622067544</v>
      </c>
      <c r="F101" s="5">
        <v>88609678784</v>
      </c>
      <c r="G101" s="5">
        <v>112313737256</v>
      </c>
      <c r="I101" s="5">
        <v>83622067544</v>
      </c>
      <c r="J101" s="5">
        <v>147185796116</v>
      </c>
      <c r="K101" s="5">
        <v>169266424593</v>
      </c>
      <c r="L101" s="5">
        <v>135550105814</v>
      </c>
      <c r="M101" s="5">
        <v>145784386911</v>
      </c>
    </row>
    <row r="102" spans="3:26" ht="15.5" x14ac:dyDescent="0.35">
      <c r="C102" t="s">
        <v>122</v>
      </c>
    </row>
    <row r="103" spans="3:26" ht="15.5" x14ac:dyDescent="0.35">
      <c r="C103" t="s">
        <v>123</v>
      </c>
    </row>
    <row r="104" spans="3:26" ht="15.5" x14ac:dyDescent="0.35">
      <c r="C104" t="s">
        <v>124</v>
      </c>
      <c r="D104" s="5">
        <v>1020220810588</v>
      </c>
      <c r="E104" s="5">
        <v>1025566489847</v>
      </c>
      <c r="F104" s="5">
        <v>950737128489</v>
      </c>
      <c r="G104" s="5">
        <v>910560517969</v>
      </c>
      <c r="I104" s="5">
        <v>1025566489847</v>
      </c>
      <c r="J104" s="5">
        <v>981036667563</v>
      </c>
      <c r="K104" s="5">
        <v>1134459582927</v>
      </c>
      <c r="L104" s="5">
        <v>1193566677089</v>
      </c>
      <c r="M104" s="5">
        <v>1091675092708</v>
      </c>
      <c r="N104" s="5">
        <v>985505542124</v>
      </c>
      <c r="O104" s="5">
        <v>819488911354</v>
      </c>
      <c r="P104" s="5">
        <v>1029377481187</v>
      </c>
      <c r="Q104" s="5">
        <v>867251288494</v>
      </c>
      <c r="R104" s="5">
        <v>971422099001</v>
      </c>
      <c r="S104" s="5">
        <v>952130242797</v>
      </c>
      <c r="T104" s="5">
        <v>595335758497</v>
      </c>
      <c r="U104" s="5">
        <v>439441122554</v>
      </c>
      <c r="V104" s="5">
        <v>214820869352</v>
      </c>
      <c r="W104" s="5">
        <v>322571004720</v>
      </c>
      <c r="X104" s="5">
        <v>207386134734</v>
      </c>
      <c r="Y104" s="5">
        <v>263875569581</v>
      </c>
      <c r="Z104" s="5">
        <v>348410078294</v>
      </c>
    </row>
    <row r="105" spans="3:26" ht="15.5" x14ac:dyDescent="0.35">
      <c r="C105" t="s">
        <v>127</v>
      </c>
    </row>
    <row r="106" spans="3:26" ht="15.5" x14ac:dyDescent="0.35">
      <c r="C106" t="s">
        <v>128</v>
      </c>
      <c r="D106" s="5">
        <v>237090545851</v>
      </c>
      <c r="E106" s="5">
        <v>174170941446</v>
      </c>
      <c r="F106" s="5">
        <v>136697856244</v>
      </c>
      <c r="G106" s="5">
        <v>105057785260</v>
      </c>
      <c r="I106" s="5">
        <v>174170941446</v>
      </c>
      <c r="J106" s="5">
        <v>118587670808</v>
      </c>
      <c r="K106" s="5">
        <v>151494491715</v>
      </c>
      <c r="L106" s="5">
        <v>140130861659</v>
      </c>
      <c r="M106" s="5">
        <v>238844129638</v>
      </c>
      <c r="N106" s="5">
        <v>170127018312</v>
      </c>
      <c r="O106" s="5">
        <v>139343920043</v>
      </c>
      <c r="P106" s="5">
        <v>174241399691</v>
      </c>
      <c r="Q106" s="5">
        <v>133951957123</v>
      </c>
      <c r="R106" s="5">
        <v>268131957596</v>
      </c>
      <c r="S106" s="5">
        <v>240787778145</v>
      </c>
      <c r="T106" s="5">
        <v>148876101207</v>
      </c>
      <c r="U106" s="5">
        <v>157766007156</v>
      </c>
      <c r="V106" s="5">
        <v>55500731668</v>
      </c>
      <c r="W106" s="5">
        <v>107726271769</v>
      </c>
      <c r="X106" s="5">
        <v>51844077265</v>
      </c>
      <c r="Y106" s="5">
        <v>95009873068</v>
      </c>
      <c r="Z106" s="5">
        <v>124010614844</v>
      </c>
    </row>
    <row r="107" spans="3:26" ht="15.5" x14ac:dyDescent="0.35">
      <c r="C107" t="s">
        <v>131</v>
      </c>
      <c r="D107" s="5">
        <v>12019268797</v>
      </c>
      <c r="E107" s="5">
        <v>1443661982</v>
      </c>
      <c r="F107" s="5">
        <v>21650023947</v>
      </c>
      <c r="G107" s="5">
        <v>13508870957</v>
      </c>
      <c r="I107" s="5">
        <v>1443661982</v>
      </c>
      <c r="J107" s="5">
        <v>6263203972</v>
      </c>
      <c r="K107" s="5">
        <v>5785065592</v>
      </c>
      <c r="L107" s="5">
        <v>5153564705</v>
      </c>
      <c r="M107" s="5">
        <v>6692294586</v>
      </c>
      <c r="N107" s="5">
        <v>4185250738</v>
      </c>
      <c r="O107" s="5">
        <v>2307311607</v>
      </c>
      <c r="P107" s="5">
        <v>1459188644</v>
      </c>
      <c r="Q107" s="5">
        <v>4264420951</v>
      </c>
      <c r="R107" s="5">
        <v>2479240802</v>
      </c>
      <c r="S107" s="5">
        <v>9385225386</v>
      </c>
      <c r="T107" s="5">
        <v>1323972365</v>
      </c>
      <c r="U107" s="5">
        <v>3751671573</v>
      </c>
      <c r="V107" s="5">
        <v>2419305604</v>
      </c>
      <c r="W107" s="5">
        <v>3174654878</v>
      </c>
      <c r="X107" s="5">
        <v>1632671718</v>
      </c>
      <c r="Y107" s="5">
        <v>2690279205</v>
      </c>
      <c r="Z107" s="5">
        <v>4162534876</v>
      </c>
    </row>
    <row r="108" spans="3:26" ht="15.5" x14ac:dyDescent="0.35">
      <c r="C108" t="s">
        <v>132</v>
      </c>
      <c r="D108" s="5">
        <v>57114694337</v>
      </c>
      <c r="E108" s="5">
        <v>65946606625</v>
      </c>
      <c r="F108" s="5">
        <v>67795949860</v>
      </c>
      <c r="G108" s="5">
        <v>80456069119</v>
      </c>
      <c r="I108" s="5">
        <v>65946606625</v>
      </c>
      <c r="J108" s="5">
        <v>76169458139</v>
      </c>
      <c r="K108" s="5">
        <v>76461856373</v>
      </c>
      <c r="L108" s="5">
        <v>87075298530</v>
      </c>
      <c r="M108" s="5">
        <v>93335204812</v>
      </c>
      <c r="N108" s="5">
        <v>72460229906</v>
      </c>
      <c r="O108" s="5">
        <v>73118540515</v>
      </c>
      <c r="P108" s="5">
        <v>78745347440</v>
      </c>
      <c r="Q108" s="5">
        <v>96941447159</v>
      </c>
      <c r="R108" s="5">
        <v>97562077507</v>
      </c>
      <c r="S108" s="5">
        <v>64694642883</v>
      </c>
      <c r="T108" s="5">
        <v>42107349674</v>
      </c>
      <c r="U108" s="5">
        <v>32417355001</v>
      </c>
      <c r="V108" s="5">
        <v>33560669901</v>
      </c>
      <c r="W108" s="5">
        <v>29952852950</v>
      </c>
      <c r="X108" s="5">
        <v>27363418874</v>
      </c>
      <c r="Y108" s="5">
        <v>22055073643</v>
      </c>
      <c r="Z108" s="5">
        <v>16669822315</v>
      </c>
    </row>
    <row r="109" spans="3:26" ht="15.5" x14ac:dyDescent="0.35">
      <c r="C109" t="s">
        <v>785</v>
      </c>
      <c r="D109" s="5">
        <v>435357282040</v>
      </c>
      <c r="E109" s="5">
        <v>511825585696</v>
      </c>
      <c r="F109" s="5">
        <v>419539591622</v>
      </c>
      <c r="G109" s="5">
        <v>416417957322</v>
      </c>
      <c r="I109" s="5">
        <v>511825585696</v>
      </c>
      <c r="J109" s="5">
        <v>450532181286</v>
      </c>
      <c r="K109" s="5">
        <v>778052637658</v>
      </c>
      <c r="L109" s="5">
        <v>832485225762</v>
      </c>
      <c r="M109" s="5">
        <v>687922833364</v>
      </c>
      <c r="N109" s="5">
        <v>712987382099</v>
      </c>
      <c r="O109" s="5">
        <v>555782081144</v>
      </c>
      <c r="P109" s="5">
        <v>657488407326</v>
      </c>
      <c r="Q109" s="5">
        <v>492445639891</v>
      </c>
      <c r="R109" s="5">
        <v>356121898473</v>
      </c>
      <c r="S109" s="5">
        <v>255159822711</v>
      </c>
      <c r="T109" s="5">
        <v>214465406176</v>
      </c>
      <c r="U109" s="5">
        <v>33874650515</v>
      </c>
      <c r="V109" s="5">
        <v>39882738704</v>
      </c>
      <c r="W109" s="5">
        <v>135206594238</v>
      </c>
      <c r="X109" s="5">
        <v>111314328194</v>
      </c>
      <c r="Y109" s="5">
        <v>94626374724</v>
      </c>
      <c r="Z109" s="5">
        <v>165527797058</v>
      </c>
    </row>
    <row r="110" spans="3:26" ht="15.5" x14ac:dyDescent="0.35">
      <c r="C110" t="s">
        <v>134</v>
      </c>
      <c r="Q110" s="5">
        <v>26555688007</v>
      </c>
      <c r="R110" s="5">
        <v>59701917914</v>
      </c>
      <c r="S110" s="5">
        <v>59382716921</v>
      </c>
      <c r="T110" s="5">
        <v>19630772280</v>
      </c>
      <c r="U110" s="5">
        <v>44902721569</v>
      </c>
      <c r="V110" s="5">
        <v>19041389507</v>
      </c>
      <c r="W110" s="5">
        <v>17775295069</v>
      </c>
    </row>
    <row r="111" spans="3:26" ht="15.5" x14ac:dyDescent="0.35">
      <c r="C111" t="s">
        <v>137</v>
      </c>
      <c r="Z111" s="5">
        <v>316410762</v>
      </c>
    </row>
    <row r="112" spans="3:26" ht="15.5" x14ac:dyDescent="0.35">
      <c r="C112" t="s">
        <v>331</v>
      </c>
    </row>
    <row r="113" spans="3:26" ht="15.5" x14ac:dyDescent="0.35">
      <c r="C113" t="s">
        <v>138</v>
      </c>
      <c r="D113" s="5">
        <v>209936326895</v>
      </c>
      <c r="E113" s="5">
        <v>219384388326</v>
      </c>
      <c r="F113" s="5">
        <v>235228972253</v>
      </c>
      <c r="G113" s="5">
        <v>244550434052</v>
      </c>
      <c r="I113" s="5">
        <v>219384388326</v>
      </c>
      <c r="J113" s="5">
        <v>258083969319</v>
      </c>
      <c r="K113" s="5">
        <v>716419930</v>
      </c>
      <c r="L113" s="5">
        <v>1193577187</v>
      </c>
      <c r="M113" s="5">
        <v>1080440906</v>
      </c>
      <c r="N113" s="5">
        <v>978028537</v>
      </c>
      <c r="Q113" s="5">
        <v>26555688007</v>
      </c>
      <c r="R113" s="5">
        <v>59701917914</v>
      </c>
      <c r="S113" s="5">
        <v>59382716921</v>
      </c>
      <c r="T113" s="5">
        <v>19630772280</v>
      </c>
      <c r="U113" s="5">
        <v>44902721569</v>
      </c>
      <c r="V113" s="5">
        <v>19041389507</v>
      </c>
      <c r="W113" s="5">
        <v>17775295069</v>
      </c>
      <c r="Z113" s="5">
        <v>316410762</v>
      </c>
    </row>
    <row r="114" spans="3:26" ht="15.5" x14ac:dyDescent="0.35">
      <c r="C114" t="s">
        <v>129</v>
      </c>
      <c r="O114" s="5">
        <v>4803084</v>
      </c>
      <c r="P114" s="5">
        <v>479458008</v>
      </c>
      <c r="R114" s="5">
        <v>1355931938</v>
      </c>
      <c r="S114" s="5">
        <v>1116466711</v>
      </c>
      <c r="T114" s="5">
        <v>2108169540</v>
      </c>
      <c r="U114" s="5">
        <v>1084120318</v>
      </c>
      <c r="V114" s="5">
        <v>2246703474</v>
      </c>
      <c r="W114" s="5">
        <v>2115815141</v>
      </c>
      <c r="X114" s="5">
        <v>2839109818</v>
      </c>
      <c r="Y114" s="5">
        <v>384331991</v>
      </c>
      <c r="Z114" s="5">
        <v>7622493877</v>
      </c>
    </row>
    <row r="115" spans="3:26" ht="15.5" x14ac:dyDescent="0.35">
      <c r="C115" t="s">
        <v>130</v>
      </c>
      <c r="D115" s="5">
        <v>16024728431</v>
      </c>
      <c r="E115" s="5">
        <v>27068699</v>
      </c>
      <c r="F115" s="5">
        <v>12222259040</v>
      </c>
      <c r="G115" s="5">
        <v>18144198803</v>
      </c>
      <c r="I115" s="5">
        <v>27068699</v>
      </c>
      <c r="J115" s="5">
        <v>16921159447</v>
      </c>
      <c r="K115" s="5">
        <v>15961497513</v>
      </c>
      <c r="L115" s="5">
        <v>192904813</v>
      </c>
      <c r="M115" s="5">
        <v>21411643299</v>
      </c>
      <c r="N115" s="5">
        <v>3711715690</v>
      </c>
      <c r="O115" s="5">
        <v>4803084</v>
      </c>
      <c r="P115" s="5">
        <v>479458008</v>
      </c>
      <c r="R115" s="5">
        <v>1355931938</v>
      </c>
      <c r="S115" s="5">
        <v>1116466711</v>
      </c>
      <c r="T115" s="5">
        <v>2108169540</v>
      </c>
      <c r="U115" s="5">
        <v>1084120318</v>
      </c>
      <c r="V115" s="5">
        <v>2246703474</v>
      </c>
      <c r="W115" s="5">
        <v>2115815141</v>
      </c>
      <c r="X115" s="5">
        <v>2839109818</v>
      </c>
      <c r="Y115" s="5">
        <v>384331991</v>
      </c>
      <c r="Z115" s="5">
        <v>7622493877</v>
      </c>
    </row>
    <row r="116" spans="3:26" ht="15.5" x14ac:dyDescent="0.35">
      <c r="C116" t="s">
        <v>139</v>
      </c>
      <c r="D116" s="5">
        <v>83871588078</v>
      </c>
      <c r="E116" s="5">
        <v>82694372109</v>
      </c>
      <c r="F116" s="5">
        <v>68824007402</v>
      </c>
      <c r="G116" s="5">
        <v>65971416973</v>
      </c>
      <c r="I116" s="5">
        <v>82694372109</v>
      </c>
      <c r="J116" s="5">
        <v>63980624124</v>
      </c>
      <c r="K116" s="5">
        <v>68489202397</v>
      </c>
      <c r="L116" s="5">
        <v>63746592576</v>
      </c>
      <c r="M116" s="5">
        <v>70513916017</v>
      </c>
      <c r="N116" s="5">
        <v>89060012737</v>
      </c>
      <c r="O116" s="5">
        <v>74137086709</v>
      </c>
      <c r="P116" s="5">
        <v>67422185662</v>
      </c>
      <c r="Q116" s="5">
        <v>69260585876</v>
      </c>
      <c r="R116" s="5">
        <v>109593711781</v>
      </c>
      <c r="S116" s="5">
        <v>138308151083</v>
      </c>
      <c r="T116" s="5">
        <v>156103795327</v>
      </c>
      <c r="U116" s="5">
        <v>200122483696</v>
      </c>
      <c r="V116" s="5">
        <v>268185088089</v>
      </c>
      <c r="W116" s="5">
        <v>115648664789</v>
      </c>
      <c r="X116" s="5">
        <v>101915392263</v>
      </c>
      <c r="Y116" s="5">
        <v>142759388281</v>
      </c>
      <c r="Z116" s="5">
        <v>197389855095</v>
      </c>
    </row>
    <row r="117" spans="3:26" ht="15.5" x14ac:dyDescent="0.35">
      <c r="C117" t="s">
        <v>140</v>
      </c>
      <c r="D117" s="5">
        <v>83871588078</v>
      </c>
      <c r="E117" s="5">
        <v>82694372109</v>
      </c>
      <c r="F117" s="5">
        <v>68824007402</v>
      </c>
      <c r="G117" s="5">
        <v>65971416973</v>
      </c>
      <c r="I117" s="5">
        <v>82694372109</v>
      </c>
      <c r="J117" s="5">
        <v>63980624124</v>
      </c>
      <c r="K117" s="5">
        <v>68489202397</v>
      </c>
      <c r="L117" s="5">
        <v>63746592576</v>
      </c>
      <c r="M117" s="5">
        <v>70513916017</v>
      </c>
      <c r="N117" s="5">
        <v>89060012737</v>
      </c>
      <c r="O117" s="5">
        <v>74137086709</v>
      </c>
      <c r="P117" s="5">
        <v>67422185662</v>
      </c>
      <c r="Q117" s="5">
        <v>69260585876</v>
      </c>
      <c r="R117" s="5">
        <v>109593711781</v>
      </c>
      <c r="S117" s="5">
        <v>138308151083</v>
      </c>
      <c r="T117" s="5">
        <v>156103795327</v>
      </c>
      <c r="U117" s="5">
        <v>200122483696</v>
      </c>
      <c r="V117" s="5">
        <v>268185088089</v>
      </c>
      <c r="W117" s="5">
        <v>115648664789</v>
      </c>
      <c r="X117" s="5">
        <v>101915392263</v>
      </c>
      <c r="Y117" s="5">
        <v>142759388281</v>
      </c>
      <c r="Z117" s="5">
        <v>197389855095</v>
      </c>
    </row>
    <row r="118" spans="3:26" ht="15.5" x14ac:dyDescent="0.35">
      <c r="C118" t="s">
        <v>133</v>
      </c>
      <c r="M118" s="5">
        <v>27633482</v>
      </c>
      <c r="Z118" s="5">
        <v>348458414</v>
      </c>
    </row>
    <row r="119" spans="3:26" ht="15.5" x14ac:dyDescent="0.35">
      <c r="C119" t="s">
        <v>144</v>
      </c>
      <c r="D119" s="5">
        <v>6454836623</v>
      </c>
      <c r="E119" s="5">
        <v>6990203806</v>
      </c>
      <c r="I119" s="5">
        <v>6990203806</v>
      </c>
      <c r="R119" s="5">
        <v>26555688007</v>
      </c>
      <c r="S119" s="5">
        <v>86257605917</v>
      </c>
      <c r="T119" s="5">
        <v>46074561402</v>
      </c>
      <c r="U119" s="5">
        <v>105135913554</v>
      </c>
      <c r="V119" s="5">
        <v>49620823901</v>
      </c>
      <c r="W119" s="5">
        <v>64387688699</v>
      </c>
    </row>
    <row r="120" spans="3:26" ht="15.5" x14ac:dyDescent="0.35">
      <c r="C120" t="s">
        <v>512</v>
      </c>
      <c r="R120" s="5">
        <v>21151000000</v>
      </c>
      <c r="T120" s="5">
        <v>83600000000</v>
      </c>
      <c r="U120" s="5">
        <v>73341877480</v>
      </c>
      <c r="V120" s="5">
        <v>200528093000</v>
      </c>
      <c r="W120" s="5">
        <v>37633000000</v>
      </c>
      <c r="X120" s="5">
        <v>91511735000</v>
      </c>
      <c r="Y120" s="5">
        <v>134379612000</v>
      </c>
      <c r="Z120" s="5">
        <v>190977514036</v>
      </c>
    </row>
    <row r="121" spans="3:26" ht="15.5" x14ac:dyDescent="0.35">
      <c r="C121" t="s">
        <v>147</v>
      </c>
      <c r="D121" s="5">
        <v>1104092398666</v>
      </c>
      <c r="E121" s="5">
        <v>1108260861956</v>
      </c>
      <c r="F121" s="5">
        <v>1019561135891</v>
      </c>
      <c r="G121" s="5">
        <v>976531934942</v>
      </c>
      <c r="I121" s="5">
        <v>1108260861956</v>
      </c>
      <c r="J121" s="5">
        <v>1045017291687</v>
      </c>
      <c r="K121" s="5">
        <v>1202948785324</v>
      </c>
      <c r="L121" s="5">
        <v>1257313269665</v>
      </c>
      <c r="M121" s="5">
        <v>1162189008725</v>
      </c>
      <c r="N121" s="5">
        <v>1074565554861</v>
      </c>
      <c r="O121" s="5">
        <v>893625998063</v>
      </c>
      <c r="P121" s="5">
        <v>1096799666849</v>
      </c>
      <c r="Q121" s="5">
        <v>936511874370</v>
      </c>
      <c r="R121" s="5">
        <v>1081015810782</v>
      </c>
      <c r="S121" s="5">
        <v>1090438393880</v>
      </c>
      <c r="T121" s="5">
        <v>751439553824</v>
      </c>
      <c r="U121" s="5">
        <v>639563606250</v>
      </c>
      <c r="V121" s="5">
        <v>483005957441</v>
      </c>
      <c r="W121" s="5">
        <v>438219669509</v>
      </c>
      <c r="X121" s="5">
        <v>309301526997</v>
      </c>
      <c r="Y121" s="5">
        <v>406634957862</v>
      </c>
      <c r="Z121" s="5">
        <v>545799933389</v>
      </c>
    </row>
    <row r="122" spans="3:26" ht="15.5" x14ac:dyDescent="0.35">
      <c r="C122" t="s">
        <v>148</v>
      </c>
    </row>
    <row r="123" spans="3:26" ht="15.5" x14ac:dyDescent="0.35">
      <c r="C123" t="s">
        <v>149</v>
      </c>
      <c r="D123" s="5">
        <v>79200000000</v>
      </c>
      <c r="E123" s="5">
        <v>79200000000</v>
      </c>
      <c r="F123" s="5">
        <v>79200000000</v>
      </c>
      <c r="G123" s="5">
        <v>79200000000</v>
      </c>
      <c r="I123" s="5">
        <v>79200000000</v>
      </c>
      <c r="J123" s="5">
        <v>79200000000</v>
      </c>
      <c r="K123" s="5">
        <v>79200000000</v>
      </c>
      <c r="L123" s="5">
        <v>79200000000</v>
      </c>
      <c r="M123" s="5">
        <v>79200000000</v>
      </c>
      <c r="N123" s="5">
        <v>79200000000</v>
      </c>
      <c r="O123" s="5">
        <v>79200000000</v>
      </c>
      <c r="P123" s="5">
        <v>79200000000</v>
      </c>
      <c r="Q123" s="5">
        <v>79200000000</v>
      </c>
      <c r="R123" s="5">
        <v>79200000000</v>
      </c>
      <c r="S123" s="5">
        <v>79200000000</v>
      </c>
      <c r="T123" s="5">
        <v>79200000000</v>
      </c>
      <c r="U123" s="5">
        <v>79200000000</v>
      </c>
      <c r="V123" s="5">
        <v>79200000000</v>
      </c>
      <c r="W123" s="5">
        <v>79200000000</v>
      </c>
      <c r="X123" s="5">
        <v>79200000000</v>
      </c>
      <c r="Y123" s="5">
        <v>79200000000</v>
      </c>
      <c r="Z123" s="5">
        <v>79200000000</v>
      </c>
    </row>
    <row r="124" spans="3:26" ht="15.5" x14ac:dyDescent="0.35">
      <c r="C124" t="s">
        <v>151</v>
      </c>
      <c r="D124" s="5">
        <v>25273586536</v>
      </c>
      <c r="E124" s="5">
        <v>25273586536</v>
      </c>
      <c r="F124" s="5">
        <v>25273586536</v>
      </c>
      <c r="G124" s="5">
        <v>25273586536</v>
      </c>
      <c r="I124" s="5">
        <v>25273586536</v>
      </c>
      <c r="J124" s="5">
        <v>25273586536</v>
      </c>
      <c r="K124" s="5">
        <v>25273586536</v>
      </c>
      <c r="L124" s="5">
        <v>25273586536</v>
      </c>
      <c r="M124" s="5">
        <v>25273586536</v>
      </c>
      <c r="N124" s="5">
        <v>25273586536</v>
      </c>
      <c r="O124" s="5">
        <v>25273586536</v>
      </c>
      <c r="P124" s="5">
        <v>25273586536</v>
      </c>
      <c r="Q124" s="5">
        <v>25273586536</v>
      </c>
      <c r="R124" s="5">
        <v>25273586536</v>
      </c>
      <c r="S124" s="5">
        <v>25273586536</v>
      </c>
      <c r="T124" s="5">
        <v>25273586536</v>
      </c>
      <c r="U124" s="5">
        <v>25273586536</v>
      </c>
      <c r="V124" s="5">
        <v>3740000000</v>
      </c>
      <c r="W124" s="5">
        <v>3740000000</v>
      </c>
      <c r="X124" s="5">
        <v>3740000000</v>
      </c>
      <c r="Y124" s="5">
        <v>3740000000</v>
      </c>
      <c r="Z124" s="5">
        <v>3740000000</v>
      </c>
    </row>
    <row r="125" spans="3:26" ht="15.5" x14ac:dyDescent="0.35">
      <c r="C125" t="s">
        <v>152</v>
      </c>
      <c r="D125" s="5">
        <v>-296596825130</v>
      </c>
      <c r="E125" s="5">
        <v>-277259414013</v>
      </c>
      <c r="F125" s="5">
        <v>-233544612505</v>
      </c>
      <c r="G125" s="5">
        <v>-207318633850</v>
      </c>
      <c r="I125" s="5">
        <v>-277259414013</v>
      </c>
      <c r="J125" s="5">
        <v>-163557632979</v>
      </c>
      <c r="K125" s="5">
        <v>-68584358484</v>
      </c>
      <c r="L125" s="5">
        <v>-9043486400</v>
      </c>
      <c r="M125" s="5">
        <v>100227358176</v>
      </c>
      <c r="N125" s="5">
        <v>91626445763</v>
      </c>
      <c r="O125" s="5">
        <v>113826569832</v>
      </c>
      <c r="P125" s="5">
        <v>98442095466</v>
      </c>
      <c r="Q125" s="5">
        <v>71962834969</v>
      </c>
      <c r="R125" s="5">
        <v>52574766892</v>
      </c>
      <c r="S125" s="5">
        <v>33862523247</v>
      </c>
      <c r="T125" s="5">
        <v>41368517349</v>
      </c>
      <c r="U125" s="5">
        <v>21844216590</v>
      </c>
      <c r="V125" s="5">
        <v>24744675859</v>
      </c>
      <c r="W125" s="5">
        <v>1589187318</v>
      </c>
      <c r="X125" s="5">
        <v>-24767702338</v>
      </c>
      <c r="Y125" s="5">
        <v>-40692573195</v>
      </c>
      <c r="Z125" s="5">
        <v>-27868433062</v>
      </c>
    </row>
    <row r="126" spans="3:26" ht="15.5" x14ac:dyDescent="0.35">
      <c r="C126" t="s">
        <v>9</v>
      </c>
      <c r="D126" s="5">
        <v>70426144648</v>
      </c>
      <c r="E126" s="5">
        <v>89967399736</v>
      </c>
      <c r="F126" s="5">
        <v>132718418371</v>
      </c>
      <c r="G126" s="5">
        <v>157329962859</v>
      </c>
      <c r="I126" s="5">
        <v>89967399736</v>
      </c>
      <c r="J126" s="5">
        <v>196065802936</v>
      </c>
      <c r="K126" s="5">
        <v>273924047928</v>
      </c>
      <c r="L126" s="5">
        <v>297482704563</v>
      </c>
      <c r="M126" s="5">
        <v>386643502594</v>
      </c>
      <c r="N126" s="5">
        <v>321404082596</v>
      </c>
      <c r="O126" s="5">
        <v>319268405613</v>
      </c>
      <c r="P126" s="5">
        <v>303883931247</v>
      </c>
      <c r="Q126" s="5">
        <v>277404670750</v>
      </c>
      <c r="R126" s="5">
        <v>258016602673</v>
      </c>
      <c r="S126" s="5">
        <v>239820902657</v>
      </c>
      <c r="T126" s="5">
        <v>145842103885</v>
      </c>
      <c r="U126" s="5">
        <v>126317803126</v>
      </c>
      <c r="V126" s="5">
        <v>129218262395</v>
      </c>
      <c r="W126" s="5">
        <v>106062773854</v>
      </c>
      <c r="X126" s="5">
        <v>79705884198</v>
      </c>
      <c r="Y126" s="5">
        <v>63781013341</v>
      </c>
      <c r="Z126" s="5">
        <v>76605153474</v>
      </c>
    </row>
    <row r="127" spans="3:26" ht="15.5" x14ac:dyDescent="0.35">
      <c r="C127" t="s">
        <v>157</v>
      </c>
      <c r="D127" s="5">
        <v>1174518543314</v>
      </c>
      <c r="E127" s="5">
        <v>1198228261692</v>
      </c>
      <c r="F127" s="5">
        <v>1152279554262</v>
      </c>
      <c r="G127" s="5">
        <v>1133861897801</v>
      </c>
      <c r="I127" s="5">
        <v>1198228261692</v>
      </c>
      <c r="J127" s="5">
        <v>1241083094623</v>
      </c>
      <c r="K127" s="5">
        <v>1476872833252</v>
      </c>
      <c r="L127" s="5">
        <v>1554795974228</v>
      </c>
      <c r="M127" s="5">
        <v>1548832511319</v>
      </c>
      <c r="N127" s="5">
        <v>1395969637457</v>
      </c>
      <c r="O127" s="5">
        <v>1212894403676</v>
      </c>
      <c r="P127" s="5">
        <v>1400683598096</v>
      </c>
      <c r="Q127" s="5">
        <v>1213916545120</v>
      </c>
      <c r="R127" s="5">
        <v>1339032413455</v>
      </c>
      <c r="S127" s="5">
        <v>1330259296537</v>
      </c>
      <c r="T127" s="5">
        <v>897281657709</v>
      </c>
      <c r="U127" s="5">
        <v>765881409376</v>
      </c>
      <c r="V127" s="5">
        <v>612224219836</v>
      </c>
      <c r="W127" s="5">
        <v>544282443363</v>
      </c>
      <c r="X127" s="5">
        <v>389007411195</v>
      </c>
      <c r="Y127" s="5">
        <v>470415971203</v>
      </c>
      <c r="Z127" s="5">
        <v>622405086863</v>
      </c>
    </row>
    <row r="128" spans="3:26" ht="15.5" x14ac:dyDescent="0.35">
      <c r="C128" t="s">
        <v>158</v>
      </c>
      <c r="D128" s="5">
        <v>633600000</v>
      </c>
      <c r="E128" s="5">
        <v>633600000</v>
      </c>
      <c r="F128" s="5">
        <v>633600000</v>
      </c>
      <c r="G128" s="5">
        <v>633600000</v>
      </c>
      <c r="I128" s="5">
        <v>633600000</v>
      </c>
      <c r="J128" s="5">
        <v>633600000</v>
      </c>
      <c r="K128" s="5">
        <v>633600000</v>
      </c>
      <c r="L128" s="5">
        <v>633600000</v>
      </c>
      <c r="M128" s="5">
        <v>633600000</v>
      </c>
      <c r="N128" s="5">
        <v>633600000</v>
      </c>
      <c r="O128" s="5">
        <v>633600000</v>
      </c>
      <c r="P128" s="5">
        <v>633600000</v>
      </c>
      <c r="Q128" s="5">
        <v>633600000</v>
      </c>
      <c r="R128" s="5">
        <v>316800000</v>
      </c>
      <c r="S128" s="5">
        <v>316800000</v>
      </c>
      <c r="T128" s="5">
        <v>316800000</v>
      </c>
      <c r="U128" s="5">
        <v>158400000</v>
      </c>
      <c r="V128" s="5">
        <v>158400000</v>
      </c>
      <c r="W128" s="5">
        <v>158400000</v>
      </c>
      <c r="X128" s="5">
        <v>158400000</v>
      </c>
      <c r="Y128" s="5">
        <v>158400000</v>
      </c>
      <c r="Z128" s="5">
        <v>158400000</v>
      </c>
    </row>
    <row r="130" spans="2:26" ht="15.5" x14ac:dyDescent="0.35">
      <c r="B130" t="s">
        <v>159</v>
      </c>
      <c r="C130" t="s">
        <v>160</v>
      </c>
      <c r="D130" s="5">
        <v>-18770615612</v>
      </c>
      <c r="E130" s="5">
        <v>37753966798</v>
      </c>
      <c r="F130" s="5">
        <v>52958999668</v>
      </c>
      <c r="G130" s="5">
        <v>29261644430</v>
      </c>
      <c r="I130" s="5">
        <v>90165657648</v>
      </c>
      <c r="J130" s="5">
        <v>-8695106458</v>
      </c>
      <c r="K130" s="5">
        <v>-119725461632</v>
      </c>
      <c r="L130" s="5">
        <v>5521503205</v>
      </c>
      <c r="M130" s="5">
        <v>-78159395727</v>
      </c>
      <c r="N130" s="5">
        <v>22851423674</v>
      </c>
      <c r="O130" s="5">
        <v>-66131822016</v>
      </c>
      <c r="P130" s="5">
        <v>132356154811</v>
      </c>
      <c r="Q130" s="5">
        <v>51365012507</v>
      </c>
      <c r="R130" s="5">
        <v>-149761732022</v>
      </c>
      <c r="S130" s="5">
        <v>47011856454</v>
      </c>
      <c r="T130" s="5">
        <v>81915088114</v>
      </c>
      <c r="U130" s="5">
        <v>77754740234</v>
      </c>
      <c r="V130" s="5">
        <v>-99406551083</v>
      </c>
      <c r="W130" s="5">
        <v>19866212087</v>
      </c>
      <c r="X130" s="5">
        <v>-90023374139</v>
      </c>
      <c r="Y130" s="5">
        <v>84367262804</v>
      </c>
      <c r="Z130" s="5">
        <v>14171890814</v>
      </c>
    </row>
    <row r="131" spans="2:26" ht="15.5" x14ac:dyDescent="0.35">
      <c r="C131" t="s">
        <v>161</v>
      </c>
      <c r="D131" s="5">
        <v>208948075466</v>
      </c>
      <c r="E131" s="5">
        <v>272179867138</v>
      </c>
      <c r="F131" s="5">
        <v>195149409770</v>
      </c>
      <c r="G131" s="5">
        <v>182503651265</v>
      </c>
      <c r="I131" s="5">
        <v>906917868683</v>
      </c>
      <c r="J131" s="5">
        <v>1156515883270</v>
      </c>
      <c r="K131" s="5">
        <v>1339718712947</v>
      </c>
      <c r="L131" s="5">
        <v>1621118233581</v>
      </c>
      <c r="M131" s="5">
        <v>1543387131347</v>
      </c>
      <c r="N131" s="5">
        <v>969714948788</v>
      </c>
      <c r="O131" s="5">
        <v>1450374976140</v>
      </c>
      <c r="P131" s="5">
        <v>1200990528203</v>
      </c>
      <c r="Q131" s="5">
        <v>1153315982151</v>
      </c>
      <c r="R131" s="5">
        <v>1264740661834</v>
      </c>
      <c r="S131" s="5">
        <v>1271921726208</v>
      </c>
      <c r="T131" s="5">
        <v>888992005525</v>
      </c>
      <c r="U131" s="5">
        <v>638100870720</v>
      </c>
      <c r="V131" s="5">
        <v>598243426900</v>
      </c>
      <c r="W131" s="5">
        <v>555494884391</v>
      </c>
      <c r="X131" s="5">
        <v>496406597118</v>
      </c>
      <c r="Y131" s="5">
        <v>497975344883</v>
      </c>
      <c r="Z131" s="5">
        <v>612365522152</v>
      </c>
    </row>
    <row r="132" spans="2:26" ht="15.5" x14ac:dyDescent="0.35">
      <c r="C132" t="s">
        <v>162</v>
      </c>
      <c r="U132" s="5">
        <v>-542296172219</v>
      </c>
      <c r="V132" s="5">
        <v>-679824244868</v>
      </c>
      <c r="W132" s="5">
        <v>-519354901795</v>
      </c>
      <c r="X132" s="5">
        <v>-559479795291</v>
      </c>
      <c r="Y132" s="5">
        <v>-368465773635</v>
      </c>
      <c r="Z132" s="5">
        <v>-560505546000</v>
      </c>
    </row>
    <row r="133" spans="2:26" ht="15.5" x14ac:dyDescent="0.35">
      <c r="C133" t="s">
        <v>565</v>
      </c>
      <c r="D133" s="5">
        <v>-185472042968</v>
      </c>
      <c r="E133" s="5">
        <v>-182413505260</v>
      </c>
      <c r="F133" s="5">
        <v>-107360184123</v>
      </c>
      <c r="G133" s="5">
        <v>-103158873852</v>
      </c>
      <c r="I133" s="5">
        <v>-630832795574</v>
      </c>
      <c r="J133" s="5">
        <v>-903552340555</v>
      </c>
      <c r="K133" s="5">
        <v>-1219561336097</v>
      </c>
      <c r="L133" s="5">
        <v>-1382047475070</v>
      </c>
      <c r="M133" s="5">
        <v>-1412779029805</v>
      </c>
      <c r="N133" s="5">
        <v>-722055528299</v>
      </c>
      <c r="O133" s="5">
        <v>-1347550345026</v>
      </c>
      <c r="P133" s="5">
        <v>-930515501298</v>
      </c>
      <c r="Q133" s="5">
        <v>-902476757235</v>
      </c>
      <c r="R133" s="5">
        <v>-1202402765997</v>
      </c>
      <c r="S133" s="5">
        <v>-1200838534067</v>
      </c>
      <c r="T133" s="5">
        <v>-680290940612</v>
      </c>
    </row>
    <row r="134" spans="2:26" ht="15.5" x14ac:dyDescent="0.35">
      <c r="C134" t="s">
        <v>566</v>
      </c>
      <c r="D134" s="5">
        <v>-35979862241</v>
      </c>
      <c r="E134" s="5">
        <v>-37455519784</v>
      </c>
      <c r="F134" s="5">
        <v>-38412471912</v>
      </c>
      <c r="G134" s="5">
        <v>-37654120567</v>
      </c>
      <c r="I134" s="5">
        <v>-144588304283</v>
      </c>
      <c r="J134" s="5">
        <v>-172596681949</v>
      </c>
      <c r="K134" s="5">
        <v>-184153847474</v>
      </c>
      <c r="L134" s="5">
        <v>-203798651355</v>
      </c>
      <c r="M134" s="5">
        <v>-192807909769</v>
      </c>
      <c r="N134" s="5">
        <v>-178214866842</v>
      </c>
      <c r="O134" s="5">
        <v>-213853345225</v>
      </c>
      <c r="P134" s="5">
        <v>-201942595388</v>
      </c>
      <c r="Q134" s="5">
        <v>-200926469487</v>
      </c>
      <c r="R134" s="5">
        <v>-228071639683</v>
      </c>
      <c r="S134" s="5">
        <v>-228711496673</v>
      </c>
      <c r="T134" s="5">
        <v>-120603961430</v>
      </c>
    </row>
    <row r="135" spans="2:26" ht="15.5" x14ac:dyDescent="0.35">
      <c r="C135" t="s">
        <v>165</v>
      </c>
      <c r="D135" s="5">
        <v>-221451905209</v>
      </c>
      <c r="E135" s="5">
        <v>-219869025044</v>
      </c>
      <c r="F135" s="5">
        <v>-145772656035</v>
      </c>
      <c r="G135" s="5">
        <v>-140812994419</v>
      </c>
      <c r="I135" s="5">
        <v>-775421099857</v>
      </c>
      <c r="J135" s="5">
        <v>-1076149022504</v>
      </c>
      <c r="K135" s="5">
        <v>-1403715183571</v>
      </c>
      <c r="L135" s="5">
        <v>-1585846126425</v>
      </c>
      <c r="M135" s="5">
        <v>-1605586939574</v>
      </c>
      <c r="N135" s="5">
        <v>-900270395141</v>
      </c>
      <c r="O135" s="5">
        <v>-1561403690251</v>
      </c>
      <c r="P135" s="5">
        <v>-1132458096686</v>
      </c>
      <c r="Q135" s="5">
        <v>-1103403226722</v>
      </c>
      <c r="R135" s="5">
        <v>-1430474405680</v>
      </c>
      <c r="S135" s="5">
        <v>-1429550030740</v>
      </c>
      <c r="T135" s="5">
        <v>-800894902042</v>
      </c>
      <c r="U135" s="5">
        <v>-542296172219</v>
      </c>
      <c r="V135" s="5">
        <v>-679824244868</v>
      </c>
      <c r="W135" s="5">
        <v>-519354901795</v>
      </c>
      <c r="X135" s="5">
        <v>-559479795291</v>
      </c>
      <c r="Y135" s="5">
        <v>-368465773635</v>
      </c>
      <c r="Z135" s="5">
        <v>-560505546000</v>
      </c>
    </row>
    <row r="136" spans="2:26" ht="15.5" x14ac:dyDescent="0.35">
      <c r="C136" t="s">
        <v>464</v>
      </c>
      <c r="D136" s="5">
        <v>52904535</v>
      </c>
      <c r="E136" s="5">
        <v>282846429</v>
      </c>
      <c r="F136" s="5">
        <v>35895510</v>
      </c>
      <c r="G136" s="5">
        <v>78037292</v>
      </c>
      <c r="I136" s="5">
        <v>442027830</v>
      </c>
      <c r="J136" s="5">
        <v>332628569</v>
      </c>
      <c r="K136" s="5">
        <v>1793438597</v>
      </c>
      <c r="L136" s="5">
        <v>707207827</v>
      </c>
      <c r="M136" s="5">
        <v>3006225448</v>
      </c>
      <c r="N136" s="5">
        <v>2522720037</v>
      </c>
      <c r="O136" s="5">
        <v>12623190750</v>
      </c>
      <c r="P136" s="5">
        <v>8830393422</v>
      </c>
      <c r="Q136" s="5">
        <v>1629394528</v>
      </c>
      <c r="R136" s="5">
        <v>3384239414</v>
      </c>
      <c r="S136" s="5">
        <v>8575673890</v>
      </c>
      <c r="T136" s="5">
        <v>1038815362</v>
      </c>
      <c r="U136" s="5">
        <v>852910431</v>
      </c>
      <c r="V136" s="5">
        <v>1238359645</v>
      </c>
      <c r="W136" s="5">
        <v>243087554</v>
      </c>
      <c r="X136" s="5">
        <v>1228976802</v>
      </c>
      <c r="Y136" s="5">
        <v>1666484184</v>
      </c>
      <c r="Z136" s="5">
        <v>2063986032</v>
      </c>
    </row>
    <row r="137" spans="2:26" ht="15.5" x14ac:dyDescent="0.35">
      <c r="C137" t="s">
        <v>170</v>
      </c>
      <c r="D137" s="5">
        <v>-17295358237</v>
      </c>
      <c r="E137" s="5">
        <v>-17717435327</v>
      </c>
      <c r="F137" s="5">
        <v>-18235114686</v>
      </c>
      <c r="G137" s="5">
        <v>-18619010389</v>
      </c>
      <c r="I137" s="5">
        <v>-73914154488</v>
      </c>
      <c r="J137" s="5">
        <v>-82255519614</v>
      </c>
      <c r="K137" s="5">
        <v>-70185069691</v>
      </c>
      <c r="L137" s="5">
        <v>-59194906682</v>
      </c>
      <c r="M137" s="5">
        <v>-56645234988</v>
      </c>
      <c r="N137" s="5">
        <v>-41914116270</v>
      </c>
      <c r="O137" s="5">
        <v>-38181999545</v>
      </c>
      <c r="P137" s="5">
        <v>-35689708357</v>
      </c>
      <c r="Q137" s="5">
        <v>-35018924694</v>
      </c>
      <c r="R137" s="5">
        <v>-33025625618</v>
      </c>
      <c r="S137" s="5">
        <v>-43261681584</v>
      </c>
      <c r="T137" s="5">
        <v>-16202239792</v>
      </c>
      <c r="U137" s="5">
        <v>-12106886274</v>
      </c>
      <c r="V137" s="5">
        <v>-19828924377</v>
      </c>
      <c r="W137" s="5">
        <v>-12813384025</v>
      </c>
      <c r="X137" s="5">
        <v>-24449809580</v>
      </c>
      <c r="Y137" s="5">
        <v>-36268570027</v>
      </c>
      <c r="Z137" s="5">
        <v>-35735450552</v>
      </c>
    </row>
    <row r="138" spans="2:26" ht="15.5" x14ac:dyDescent="0.35">
      <c r="C138" t="s">
        <v>385</v>
      </c>
      <c r="D138" s="5">
        <v>15617605906</v>
      </c>
      <c r="E138" s="5">
        <v>5203051073</v>
      </c>
      <c r="F138" s="5">
        <v>26105890020</v>
      </c>
      <c r="G138" s="5">
        <v>10743594554</v>
      </c>
      <c r="I138" s="5">
        <v>47535183130</v>
      </c>
      <c r="J138" s="5">
        <v>17182935285</v>
      </c>
      <c r="K138" s="5">
        <v>34858329212</v>
      </c>
      <c r="L138" s="5">
        <v>54169410792</v>
      </c>
      <c r="M138" s="5">
        <v>56332259522</v>
      </c>
      <c r="N138" s="5">
        <v>6145532794</v>
      </c>
      <c r="O138" s="5">
        <v>40972463573</v>
      </c>
      <c r="P138" s="5">
        <v>17404825577</v>
      </c>
      <c r="Q138" s="5">
        <v>26888049476</v>
      </c>
      <c r="R138" s="5">
        <v>9638957606</v>
      </c>
      <c r="S138" s="5">
        <v>6485940793</v>
      </c>
      <c r="T138" s="5">
        <v>19648024498</v>
      </c>
      <c r="V138" s="5">
        <v>5761328023</v>
      </c>
      <c r="W138" s="5">
        <v>3816976347</v>
      </c>
      <c r="X138" s="5">
        <v>4882397544</v>
      </c>
      <c r="Y138" s="5">
        <v>39300179</v>
      </c>
      <c r="Z138" s="5">
        <v>6955710243</v>
      </c>
    </row>
    <row r="139" spans="2:26" ht="15.5" x14ac:dyDescent="0.35">
      <c r="C139" t="s">
        <v>786</v>
      </c>
      <c r="O139" s="5">
        <v>45368204518</v>
      </c>
      <c r="P139" s="5">
        <v>88180056316</v>
      </c>
      <c r="Q139" s="5">
        <v>20946297730</v>
      </c>
      <c r="R139" s="5">
        <v>50636290909</v>
      </c>
      <c r="S139" s="5">
        <v>249978456451</v>
      </c>
    </row>
    <row r="140" spans="2:26" ht="15.5" x14ac:dyDescent="0.35">
      <c r="C140" t="s">
        <v>167</v>
      </c>
      <c r="D140" s="5">
        <v>-3981938073</v>
      </c>
      <c r="E140" s="5">
        <v>-4533459514</v>
      </c>
      <c r="F140" s="5">
        <v>-3496398868</v>
      </c>
      <c r="G140" s="5">
        <v>-3911537873</v>
      </c>
      <c r="I140" s="5">
        <v>-15394167650</v>
      </c>
      <c r="J140" s="5">
        <v>-21347544682</v>
      </c>
      <c r="K140" s="5">
        <v>-19219321714</v>
      </c>
      <c r="L140" s="5">
        <v>-22398819325</v>
      </c>
      <c r="M140" s="5">
        <v>-15614449134</v>
      </c>
      <c r="N140" s="5">
        <v>-11432741653</v>
      </c>
      <c r="O140" s="5">
        <v>-15884967201</v>
      </c>
      <c r="P140" s="5">
        <v>-14901843664</v>
      </c>
      <c r="Q140" s="5">
        <v>-12992559962</v>
      </c>
      <c r="R140" s="5">
        <v>-14661850487</v>
      </c>
      <c r="S140" s="5">
        <v>-17138228564</v>
      </c>
      <c r="T140" s="5">
        <v>-10666615437</v>
      </c>
      <c r="U140" s="5">
        <v>-6795982424</v>
      </c>
      <c r="V140" s="5">
        <v>-4996496406</v>
      </c>
      <c r="W140" s="5">
        <v>-7520450385</v>
      </c>
      <c r="X140" s="5">
        <v>-8611740732</v>
      </c>
      <c r="Y140" s="5">
        <v>-10579522780</v>
      </c>
      <c r="Z140" s="5">
        <v>-10972331061</v>
      </c>
    </row>
    <row r="141" spans="2:26" ht="15.5" x14ac:dyDescent="0.35">
      <c r="C141" t="s">
        <v>787</v>
      </c>
      <c r="J141" s="5">
        <v>86109908</v>
      </c>
      <c r="K141" s="5">
        <v>50475051</v>
      </c>
      <c r="L141" s="5">
        <v>25593692</v>
      </c>
      <c r="M141" s="5">
        <v>54000000</v>
      </c>
      <c r="N141" s="5">
        <v>39197796</v>
      </c>
    </row>
    <row r="142" spans="2:26" ht="15.5" x14ac:dyDescent="0.35">
      <c r="C142" t="s">
        <v>788</v>
      </c>
      <c r="D142" s="5">
        <v>-660000000</v>
      </c>
      <c r="E142" s="5">
        <v>2208122043</v>
      </c>
      <c r="F142" s="5">
        <v>-828026043</v>
      </c>
      <c r="G142" s="5">
        <v>-720096000</v>
      </c>
      <c r="J142" s="5">
        <v>-3060576690</v>
      </c>
      <c r="K142" s="5">
        <v>-3026842463</v>
      </c>
      <c r="L142" s="5">
        <v>-3059090255</v>
      </c>
      <c r="M142" s="5">
        <v>-3092388348</v>
      </c>
      <c r="N142" s="5">
        <v>-1953722677</v>
      </c>
    </row>
    <row r="143" spans="2:26" ht="15.5" x14ac:dyDescent="0.35">
      <c r="C143" t="s">
        <v>172</v>
      </c>
      <c r="D143" s="5">
        <v>2073445819</v>
      </c>
      <c r="E143" s="5">
        <v>-35761626573</v>
      </c>
      <c r="F143" s="5">
        <v>-32641233033</v>
      </c>
      <c r="G143" s="5">
        <v>-31358615493</v>
      </c>
      <c r="I143" s="5">
        <v>-75154335944</v>
      </c>
      <c r="J143" s="5">
        <v>-1422263595</v>
      </c>
      <c r="K143" s="5">
        <v>30033777674</v>
      </c>
      <c r="L143" s="5">
        <v>32426592613</v>
      </c>
      <c r="M143" s="5">
        <v>39109889567</v>
      </c>
      <c r="N143" s="5">
        <v>-13936010809</v>
      </c>
      <c r="O143" s="5">
        <v>-65589239393</v>
      </c>
      <c r="P143" s="5">
        <v>50422696904</v>
      </c>
      <c r="Q143" s="5">
        <v>-37652738326</v>
      </c>
      <c r="R143" s="5">
        <v>56148056093</v>
      </c>
      <c r="S143" s="5">
        <v>103987856854</v>
      </c>
      <c r="T143" s="5">
        <v>-77476452395</v>
      </c>
      <c r="U143" s="5">
        <v>-71348629430</v>
      </c>
      <c r="V143" s="5">
        <v>149394322639</v>
      </c>
      <c r="W143" s="5">
        <v>28284248768</v>
      </c>
      <c r="X143" s="5">
        <v>-26179923530</v>
      </c>
      <c r="Y143" s="5">
        <v>-127815735132</v>
      </c>
      <c r="Z143" s="5">
        <v>29331759766</v>
      </c>
    </row>
    <row r="144" spans="2:26" ht="15.5" x14ac:dyDescent="0.35">
      <c r="C144" t="s">
        <v>173</v>
      </c>
      <c r="D144" s="5">
        <v>5827237991</v>
      </c>
      <c r="E144" s="5">
        <v>-6065632550</v>
      </c>
      <c r="F144" s="5">
        <v>-2238315272</v>
      </c>
      <c r="G144" s="5">
        <v>-2576631795</v>
      </c>
      <c r="I144" s="5">
        <v>-273021780</v>
      </c>
      <c r="J144" s="5">
        <v>-5485142060</v>
      </c>
      <c r="K144" s="5">
        <v>32785890473</v>
      </c>
      <c r="L144" s="5">
        <v>-1968601454</v>
      </c>
      <c r="M144" s="5">
        <v>-18918685368</v>
      </c>
      <c r="N144" s="5">
        <v>37091998788</v>
      </c>
      <c r="O144" s="5">
        <v>80782908759</v>
      </c>
      <c r="P144" s="5">
        <v>-120526564380</v>
      </c>
      <c r="Q144" s="5">
        <v>-659210680</v>
      </c>
      <c r="R144" s="5">
        <v>17576405476</v>
      </c>
      <c r="S144" s="5">
        <v>-68217585717</v>
      </c>
      <c r="T144" s="5">
        <v>3406374264</v>
      </c>
      <c r="U144" s="5">
        <v>-8522504640</v>
      </c>
      <c r="V144" s="5">
        <v>-49296020580</v>
      </c>
      <c r="W144" s="5">
        <v>-49228264101</v>
      </c>
      <c r="X144" s="5">
        <v>116961950786</v>
      </c>
      <c r="Y144" s="5">
        <v>19204024190</v>
      </c>
      <c r="Z144" s="5">
        <v>-20964312524</v>
      </c>
    </row>
    <row r="145" spans="3:26" ht="15.5" x14ac:dyDescent="0.35">
      <c r="C145" t="s">
        <v>789</v>
      </c>
      <c r="D145" s="5">
        <v>-829728073</v>
      </c>
      <c r="E145" s="5">
        <v>-2505188820</v>
      </c>
      <c r="F145" s="5">
        <v>-4758532450</v>
      </c>
      <c r="G145" s="5">
        <v>2620074824</v>
      </c>
      <c r="I145" s="5">
        <v>-2520494010</v>
      </c>
      <c r="J145" s="5">
        <v>1462329705</v>
      </c>
      <c r="K145" s="5">
        <v>9775115159</v>
      </c>
      <c r="L145" s="5">
        <v>-1220060331</v>
      </c>
      <c r="M145" s="5">
        <v>76563988</v>
      </c>
      <c r="N145" s="5">
        <v>8149327828</v>
      </c>
      <c r="O145" s="5">
        <v>672240211</v>
      </c>
      <c r="P145" s="5">
        <v>981999279</v>
      </c>
      <c r="Q145" s="5">
        <v>-1272444160</v>
      </c>
      <c r="R145" s="5">
        <v>-736474155</v>
      </c>
      <c r="S145" s="5">
        <v>1178760147</v>
      </c>
      <c r="T145" s="5">
        <v>29667089622</v>
      </c>
      <c r="U145" s="5">
        <v>-3625154287</v>
      </c>
      <c r="V145" s="5">
        <v>-31337969788</v>
      </c>
      <c r="W145" s="5">
        <v>-7824782577</v>
      </c>
      <c r="X145" s="5">
        <v>18555295497</v>
      </c>
      <c r="Y145" s="5">
        <v>15205529415</v>
      </c>
      <c r="Z145" s="5">
        <v>-10928895372</v>
      </c>
    </row>
    <row r="146" spans="3:26" ht="15.5" x14ac:dyDescent="0.35">
      <c r="C146" t="s">
        <v>790</v>
      </c>
      <c r="D146" s="5">
        <v>3738180659</v>
      </c>
      <c r="E146" s="5">
        <v>584544402</v>
      </c>
      <c r="F146" s="5">
        <v>2274871164</v>
      </c>
      <c r="G146" s="5">
        <v>-5656476000</v>
      </c>
      <c r="I146" s="5">
        <v>2994654630</v>
      </c>
      <c r="J146" s="5">
        <v>4994762005</v>
      </c>
      <c r="K146" s="5">
        <v>1963121089</v>
      </c>
      <c r="L146" s="5">
        <v>-3112350480</v>
      </c>
      <c r="M146" s="5">
        <v>-6988850690</v>
      </c>
      <c r="N146" s="5">
        <v>-4301729937</v>
      </c>
      <c r="O146" s="5">
        <v>980842264</v>
      </c>
      <c r="P146" s="5">
        <v>-1742727501</v>
      </c>
      <c r="Q146" s="5">
        <v>1014205590</v>
      </c>
      <c r="R146" s="5">
        <v>11661459913</v>
      </c>
      <c r="S146" s="5">
        <v>-6909296668</v>
      </c>
    </row>
    <row r="147" spans="3:26" ht="15.5" x14ac:dyDescent="0.35">
      <c r="C147" t="s">
        <v>791</v>
      </c>
      <c r="N147" s="5">
        <v>-62257371055</v>
      </c>
    </row>
    <row r="148" spans="3:26" ht="15.5" x14ac:dyDescent="0.35">
      <c r="C148" t="s">
        <v>174</v>
      </c>
      <c r="E148" s="5">
        <v>-1653779329</v>
      </c>
      <c r="F148" s="5">
        <v>-176909797</v>
      </c>
      <c r="I148" s="5">
        <v>-1914657255</v>
      </c>
      <c r="J148" s="5">
        <v>-15428938097</v>
      </c>
      <c r="K148" s="5">
        <v>-5511964110</v>
      </c>
      <c r="L148" s="5">
        <v>-2553998622</v>
      </c>
      <c r="M148" s="5">
        <v>-7562392335</v>
      </c>
      <c r="N148" s="5">
        <v>-11268169072</v>
      </c>
      <c r="O148" s="5">
        <v>-23060930011</v>
      </c>
      <c r="P148" s="5">
        <v>-16891618935</v>
      </c>
      <c r="Q148" s="5">
        <v>-3912130870</v>
      </c>
      <c r="R148" s="5">
        <v>-22884317387</v>
      </c>
      <c r="S148" s="5">
        <v>-43419529382</v>
      </c>
      <c r="T148" s="5">
        <v>-35733668074</v>
      </c>
      <c r="U148" s="5">
        <v>-11607840800</v>
      </c>
      <c r="V148" s="5">
        <v>-21013862329</v>
      </c>
      <c r="W148" s="5">
        <v>-45657264110</v>
      </c>
      <c r="X148" s="5">
        <v>-3047273552</v>
      </c>
      <c r="Y148" s="5">
        <v>-1413525131</v>
      </c>
      <c r="Z148" s="5">
        <v>-4641410454</v>
      </c>
    </row>
    <row r="149" spans="3:26" ht="15.5" x14ac:dyDescent="0.35">
      <c r="C149" t="s">
        <v>672</v>
      </c>
      <c r="N149" s="5">
        <v>17520000000</v>
      </c>
      <c r="O149" s="5">
        <v>39205940000</v>
      </c>
      <c r="P149" s="5">
        <v>3075962504</v>
      </c>
      <c r="Q149" s="5">
        <v>3415704215</v>
      </c>
      <c r="R149" s="5">
        <v>4961233800</v>
      </c>
      <c r="S149" s="5">
        <v>5240852924</v>
      </c>
      <c r="T149" s="5">
        <v>5091589080</v>
      </c>
      <c r="U149" s="5">
        <v>5616945210</v>
      </c>
      <c r="V149" s="5">
        <v>3055811537</v>
      </c>
      <c r="W149" s="5">
        <v>4107418950</v>
      </c>
      <c r="X149" s="5">
        <v>1281757680</v>
      </c>
      <c r="Y149" s="5">
        <v>2346894666</v>
      </c>
      <c r="Z149" s="5">
        <v>951156573</v>
      </c>
    </row>
    <row r="150" spans="3:26" ht="15.5" x14ac:dyDescent="0.35">
      <c r="C150" t="s">
        <v>573</v>
      </c>
      <c r="F150" s="5">
        <v>63458242329</v>
      </c>
      <c r="G150" s="5">
        <v>-63458242329</v>
      </c>
    </row>
    <row r="151" spans="3:26" ht="15.5" x14ac:dyDescent="0.35">
      <c r="C151" t="s">
        <v>184</v>
      </c>
      <c r="E151" s="5">
        <v>785630773</v>
      </c>
      <c r="F151" s="5">
        <v>450000000</v>
      </c>
      <c r="I151" s="5">
        <v>1235630773</v>
      </c>
      <c r="J151" s="5">
        <v>587711013</v>
      </c>
      <c r="K151" s="5">
        <v>1593019250</v>
      </c>
      <c r="M151" s="5">
        <v>275300000</v>
      </c>
      <c r="N151" s="5">
        <v>1054000000</v>
      </c>
      <c r="O151" s="5">
        <v>28297749995</v>
      </c>
      <c r="P151" s="5">
        <v>112250000</v>
      </c>
      <c r="Q151" s="5">
        <v>95454545</v>
      </c>
      <c r="R151" s="5">
        <v>71980567</v>
      </c>
      <c r="S151" s="5">
        <v>194150000</v>
      </c>
      <c r="T151" s="5">
        <v>4381363636</v>
      </c>
      <c r="U151" s="5">
        <v>1093545237</v>
      </c>
      <c r="W151" s="5">
        <v>146363636</v>
      </c>
      <c r="X151" s="5">
        <v>33306649000</v>
      </c>
      <c r="Z151" s="5">
        <v>967100000</v>
      </c>
    </row>
    <row r="152" spans="3:26" ht="15.5" x14ac:dyDescent="0.35">
      <c r="C152" t="s">
        <v>772</v>
      </c>
      <c r="E152" s="5">
        <v>-314864865</v>
      </c>
      <c r="F152" s="5">
        <v>-37607399</v>
      </c>
      <c r="G152" s="5">
        <v>352472264</v>
      </c>
      <c r="I152" s="5">
        <v>2927927928</v>
      </c>
      <c r="J152" s="5">
        <v>2792792793</v>
      </c>
      <c r="K152" s="5">
        <v>24099099099</v>
      </c>
    </row>
    <row r="153" spans="3:26" ht="15.5" x14ac:dyDescent="0.35">
      <c r="C153" t="s">
        <v>792</v>
      </c>
      <c r="D153" s="5">
        <v>2918785405</v>
      </c>
      <c r="E153" s="5">
        <v>-2961974711</v>
      </c>
      <c r="F153" s="5">
        <v>9863210</v>
      </c>
      <c r="G153" s="5">
        <v>107297117</v>
      </c>
      <c r="I153" s="5">
        <v>-2996083846</v>
      </c>
      <c r="J153" s="5">
        <v>106200521</v>
      </c>
      <c r="K153" s="5">
        <v>867499986</v>
      </c>
      <c r="L153" s="5">
        <v>4917807979</v>
      </c>
      <c r="M153" s="5">
        <v>-4719306331</v>
      </c>
      <c r="N153" s="5">
        <v>88195941024</v>
      </c>
      <c r="O153" s="5">
        <v>34687066300</v>
      </c>
      <c r="P153" s="5">
        <v>-106062429727</v>
      </c>
      <c r="R153" s="5">
        <v>24502522738</v>
      </c>
      <c r="S153" s="5">
        <v>-24502522738</v>
      </c>
      <c r="X153" s="5">
        <v>77129099310</v>
      </c>
      <c r="Y153" s="5">
        <v>3065125240</v>
      </c>
      <c r="Z153" s="5">
        <v>-7312263271</v>
      </c>
    </row>
    <row r="154" spans="3:26" ht="15.5" x14ac:dyDescent="0.35">
      <c r="C154" t="s">
        <v>191</v>
      </c>
      <c r="D154" s="5">
        <v>2073445819</v>
      </c>
      <c r="E154" s="5">
        <v>-35761626573</v>
      </c>
      <c r="F154" s="5">
        <v>-32641233033</v>
      </c>
      <c r="G154" s="5">
        <v>-31358615493</v>
      </c>
      <c r="I154" s="5">
        <v>-75154335944</v>
      </c>
      <c r="J154" s="5">
        <v>-1422263595</v>
      </c>
      <c r="K154" s="5">
        <v>30033777674</v>
      </c>
      <c r="L154" s="5">
        <v>32426592613</v>
      </c>
      <c r="M154" s="5">
        <v>39109889567</v>
      </c>
      <c r="N154" s="5">
        <v>-13936010809</v>
      </c>
      <c r="O154" s="5">
        <v>-65589239393</v>
      </c>
      <c r="P154" s="5">
        <v>50422696904</v>
      </c>
      <c r="Q154" s="5">
        <v>-37652738326</v>
      </c>
      <c r="R154" s="5">
        <v>56148056093</v>
      </c>
      <c r="S154" s="5">
        <v>103987856854</v>
      </c>
      <c r="T154" s="5">
        <v>-77476452395</v>
      </c>
      <c r="U154" s="5">
        <v>-71348629430</v>
      </c>
      <c r="V154" s="5">
        <v>149394322639</v>
      </c>
      <c r="W154" s="5">
        <v>28284248768</v>
      </c>
      <c r="X154" s="5">
        <v>-26179923530</v>
      </c>
      <c r="Y154" s="5">
        <v>-127815735132</v>
      </c>
      <c r="Z154" s="5">
        <v>29331759766</v>
      </c>
    </row>
    <row r="155" spans="3:26" ht="15.5" x14ac:dyDescent="0.35">
      <c r="C155" t="s">
        <v>793</v>
      </c>
      <c r="D155" s="5">
        <v>79666229206</v>
      </c>
      <c r="E155" s="5">
        <v>390689646204</v>
      </c>
      <c r="F155" s="5">
        <v>-237142385968</v>
      </c>
      <c r="G155" s="5">
        <v>-103171339494</v>
      </c>
      <c r="I155" s="5">
        <v>210096970488</v>
      </c>
      <c r="J155" s="5">
        <v>159721049746</v>
      </c>
      <c r="K155" s="5">
        <v>435867241202</v>
      </c>
      <c r="L155" s="5">
        <v>393117393918</v>
      </c>
      <c r="M155" s="5">
        <v>283628224876</v>
      </c>
      <c r="N155" s="5">
        <v>217299422578</v>
      </c>
      <c r="O155" s="5">
        <v>170461234458</v>
      </c>
      <c r="P155" s="5">
        <v>192656695977</v>
      </c>
      <c r="Q155" s="5">
        <v>191365942398</v>
      </c>
      <c r="R155" s="5">
        <v>152106328967</v>
      </c>
      <c r="S155" s="5">
        <v>279285000000</v>
      </c>
      <c r="U155" s="5">
        <v>87380561495</v>
      </c>
      <c r="W155" s="5">
        <v>82162983768</v>
      </c>
      <c r="X155" s="5">
        <v>16687953470</v>
      </c>
      <c r="Z155" s="5">
        <v>41827237900</v>
      </c>
    </row>
    <row r="156" spans="3:26" ht="15.5" x14ac:dyDescent="0.35">
      <c r="C156" t="s">
        <v>357</v>
      </c>
      <c r="D156" s="5">
        <v>-93617511818</v>
      </c>
      <c r="E156" s="5">
        <v>-414229013737</v>
      </c>
      <c r="F156" s="5">
        <v>145897346602</v>
      </c>
      <c r="G156" s="5">
        <v>162278324638</v>
      </c>
      <c r="I156" s="5">
        <v>-268331667135</v>
      </c>
      <c r="J156" s="5">
        <v>-162278324638</v>
      </c>
      <c r="K156" s="5">
        <v>-421618091528</v>
      </c>
      <c r="L156" s="5">
        <v>-339541659662</v>
      </c>
      <c r="M156" s="5">
        <v>-244518335309</v>
      </c>
      <c r="N156" s="5">
        <v>-219095433387</v>
      </c>
      <c r="O156" s="5">
        <v>-217042473851</v>
      </c>
      <c r="P156" s="5">
        <v>-123225999073</v>
      </c>
      <c r="Q156" s="5">
        <v>-190443680724</v>
      </c>
      <c r="R156" s="5">
        <v>-102853272874</v>
      </c>
      <c r="S156" s="5">
        <v>-80609143146</v>
      </c>
      <c r="T156" s="5">
        <v>-84333301441</v>
      </c>
      <c r="V156" s="5">
        <v>-13500770361</v>
      </c>
      <c r="Y156" s="5">
        <v>-70901422334</v>
      </c>
    </row>
    <row r="157" spans="3:26" ht="15.5" x14ac:dyDescent="0.35">
      <c r="C157" t="s">
        <v>794</v>
      </c>
      <c r="Y157" s="5">
        <v>-316410762</v>
      </c>
      <c r="Z157" s="5">
        <v>-1086361569</v>
      </c>
    </row>
    <row r="158" spans="3:26" ht="15.5" x14ac:dyDescent="0.35">
      <c r="C158" t="s">
        <v>795</v>
      </c>
      <c r="U158" s="5">
        <v>-23622975405</v>
      </c>
    </row>
    <row r="159" spans="3:26" ht="15.5" x14ac:dyDescent="0.35">
      <c r="C159" t="s">
        <v>796</v>
      </c>
      <c r="D159" s="5">
        <v>16024728431</v>
      </c>
      <c r="E159" s="5">
        <v>-12222259040</v>
      </c>
      <c r="F159" s="5">
        <v>-4854435996</v>
      </c>
      <c r="G159" s="5">
        <v>-27007358308</v>
      </c>
      <c r="I159" s="5">
        <v>-16919639297</v>
      </c>
      <c r="J159" s="5">
        <v>1135011297</v>
      </c>
      <c r="K159" s="5">
        <v>15784628000</v>
      </c>
      <c r="L159" s="5">
        <v>-21149141643</v>
      </c>
      <c r="N159" s="5">
        <v>3700000000</v>
      </c>
      <c r="Q159" s="5">
        <v>-21151000000</v>
      </c>
      <c r="R159" s="5">
        <v>21151000000</v>
      </c>
      <c r="S159" s="5">
        <v>-83600000000</v>
      </c>
      <c r="T159" s="5">
        <v>9391249046</v>
      </c>
      <c r="U159" s="5">
        <v>-127186215520</v>
      </c>
      <c r="V159" s="5">
        <v>162895093000</v>
      </c>
      <c r="W159" s="5">
        <v>-53878735000</v>
      </c>
      <c r="X159" s="5">
        <v>-42867877000</v>
      </c>
      <c r="Y159" s="5">
        <v>-56597902036</v>
      </c>
      <c r="Z159" s="5">
        <v>-11409116565</v>
      </c>
    </row>
    <row r="160" spans="3:26" ht="15.5" x14ac:dyDescent="0.35">
      <c r="C160" t="s">
        <v>797</v>
      </c>
      <c r="N160" s="5">
        <v>-15840000000</v>
      </c>
      <c r="O160" s="5">
        <v>-19008000000</v>
      </c>
      <c r="P160" s="5">
        <v>-19008000000</v>
      </c>
      <c r="Q160" s="5">
        <v>-17424000000</v>
      </c>
      <c r="R160" s="5">
        <v>-14256000000</v>
      </c>
      <c r="S160" s="5">
        <v>-11088000000</v>
      </c>
      <c r="T160" s="5">
        <v>-2534400000</v>
      </c>
      <c r="U160" s="5">
        <v>-7920000000</v>
      </c>
    </row>
    <row r="161" spans="2:26" ht="15.5" x14ac:dyDescent="0.35">
      <c r="C161" t="s">
        <v>213</v>
      </c>
      <c r="D161" s="5">
        <v>-10869931802</v>
      </c>
      <c r="E161" s="5">
        <v>-4073292325</v>
      </c>
      <c r="F161" s="5">
        <v>38695100049</v>
      </c>
      <c r="G161" s="5">
        <v>-25289251544</v>
      </c>
      <c r="I161" s="5">
        <v>14738299924</v>
      </c>
      <c r="J161" s="5">
        <v>-15602512113</v>
      </c>
      <c r="K161" s="5">
        <v>-56905793485</v>
      </c>
      <c r="L161" s="5">
        <v>35979494364</v>
      </c>
      <c r="M161" s="5">
        <v>-57968191528</v>
      </c>
      <c r="N161" s="5">
        <v>46007411653</v>
      </c>
      <c r="O161" s="5">
        <v>-50938152650</v>
      </c>
      <c r="P161" s="5">
        <v>62252287335</v>
      </c>
      <c r="Q161" s="5">
        <v>13053063501</v>
      </c>
      <c r="R161" s="5">
        <v>-76037270453</v>
      </c>
      <c r="S161" s="5">
        <v>82782127591</v>
      </c>
      <c r="T161" s="5">
        <v>7845009983</v>
      </c>
      <c r="U161" s="5">
        <v>-2116393836</v>
      </c>
      <c r="V161" s="5">
        <v>691750976</v>
      </c>
      <c r="W161" s="5">
        <v>-1077803246</v>
      </c>
      <c r="X161" s="5">
        <v>758653117</v>
      </c>
      <c r="Y161" s="5">
        <v>-24244448138</v>
      </c>
      <c r="Z161" s="5">
        <v>22539338056</v>
      </c>
    </row>
    <row r="162" spans="2:26" ht="15.5" x14ac:dyDescent="0.35">
      <c r="C162" t="s">
        <v>214</v>
      </c>
      <c r="D162" s="5">
        <v>33988278090</v>
      </c>
      <c r="I162" s="5">
        <v>16843699661</v>
      </c>
      <c r="J162" s="5">
        <v>29522718095</v>
      </c>
      <c r="K162" s="5">
        <v>84163401315</v>
      </c>
      <c r="L162" s="5">
        <v>45519437021</v>
      </c>
      <c r="M162" s="5">
        <v>101204923030</v>
      </c>
      <c r="N162" s="5">
        <v>50355857416</v>
      </c>
      <c r="O162" s="5">
        <v>98426209562</v>
      </c>
      <c r="P162" s="5">
        <v>33384332417</v>
      </c>
      <c r="Q162" s="5">
        <v>23781870231</v>
      </c>
      <c r="R162" s="5">
        <v>101855309097</v>
      </c>
      <c r="S162" s="5">
        <v>16469279608</v>
      </c>
      <c r="T162" s="5">
        <v>7757396151</v>
      </c>
      <c r="U162" s="5">
        <v>4187699666</v>
      </c>
      <c r="V162" s="5">
        <v>3495948690</v>
      </c>
      <c r="W162" s="5">
        <v>4573751935</v>
      </c>
      <c r="X162" s="5">
        <v>3815098817</v>
      </c>
      <c r="Y162" s="5">
        <v>28059546955</v>
      </c>
      <c r="Z162" s="5">
        <v>5520208899</v>
      </c>
    </row>
    <row r="163" spans="2:26" ht="15.5" x14ac:dyDescent="0.35">
      <c r="C163" t="s">
        <v>215</v>
      </c>
      <c r="D163" s="5">
        <v>717878243</v>
      </c>
      <c r="E163" s="5">
        <v>809226170</v>
      </c>
      <c r="F163" s="5">
        <v>346144923</v>
      </c>
      <c r="G163" s="5">
        <v>300976796</v>
      </c>
      <c r="I163" s="5">
        <v>2406278505</v>
      </c>
      <c r="J163" s="5">
        <v>2923493679</v>
      </c>
      <c r="K163" s="5">
        <v>2265110265</v>
      </c>
      <c r="L163" s="5">
        <v>2664469930</v>
      </c>
      <c r="M163" s="5">
        <v>2282705519</v>
      </c>
      <c r="N163" s="5">
        <v>4841653961</v>
      </c>
      <c r="O163" s="5">
        <v>2867800504</v>
      </c>
      <c r="P163" s="5">
        <v>2789589810</v>
      </c>
      <c r="Q163" s="5">
        <v>-3450601315</v>
      </c>
      <c r="R163" s="5">
        <v>-2036168413</v>
      </c>
      <c r="S163" s="5">
        <v>2603901898</v>
      </c>
      <c r="T163" s="5">
        <v>866873474</v>
      </c>
      <c r="U163" s="5">
        <v>15006835576</v>
      </c>
    </row>
    <row r="164" spans="2:26" ht="15.5" x14ac:dyDescent="0.35">
      <c r="C164" t="s">
        <v>216</v>
      </c>
      <c r="D164" s="5">
        <v>23836224531</v>
      </c>
      <c r="E164" s="5">
        <v>-3264066155</v>
      </c>
      <c r="F164" s="5">
        <v>24046572231</v>
      </c>
      <c r="G164" s="5">
        <v>-9993602007</v>
      </c>
      <c r="I164" s="5">
        <v>33988278090</v>
      </c>
      <c r="J164" s="5">
        <v>16843699661</v>
      </c>
      <c r="K164" s="5">
        <v>29522718095</v>
      </c>
      <c r="L164" s="5">
        <v>84163401315</v>
      </c>
      <c r="M164" s="5">
        <v>45519437021</v>
      </c>
      <c r="N164" s="5">
        <v>101204923030</v>
      </c>
      <c r="O164" s="5">
        <v>50355857416</v>
      </c>
      <c r="P164" s="5">
        <v>98426209562</v>
      </c>
      <c r="Q164" s="5">
        <v>33384332417</v>
      </c>
      <c r="R164" s="5">
        <v>23781870231</v>
      </c>
      <c r="S164" s="5">
        <v>101855309097</v>
      </c>
      <c r="T164" s="5">
        <v>16469279608</v>
      </c>
      <c r="U164" s="5">
        <v>17078141406</v>
      </c>
      <c r="V164" s="5">
        <v>4187699666</v>
      </c>
      <c r="W164" s="5">
        <v>3495948689</v>
      </c>
      <c r="X164" s="5">
        <v>4573751934</v>
      </c>
      <c r="Y164" s="5">
        <v>3815098817</v>
      </c>
      <c r="Z164" s="5">
        <v>28059546955</v>
      </c>
    </row>
    <row r="166" spans="2:26" ht="15.5" x14ac:dyDescent="0.35">
      <c r="B166" t="s">
        <v>217</v>
      </c>
      <c r="C166" t="s">
        <v>11</v>
      </c>
      <c r="D166" s="5">
        <v>630000000</v>
      </c>
      <c r="E166" s="5">
        <v>630000000</v>
      </c>
      <c r="F166" s="5">
        <v>630000000</v>
      </c>
      <c r="G166" s="5">
        <v>630000000</v>
      </c>
      <c r="I166" s="5">
        <v>630000000</v>
      </c>
      <c r="J166" s="5">
        <v>630000000</v>
      </c>
      <c r="K166" s="5">
        <v>630000000</v>
      </c>
      <c r="L166" s="5">
        <v>630000000</v>
      </c>
      <c r="M166" s="5">
        <v>630000000</v>
      </c>
      <c r="N166" s="5">
        <v>630000000</v>
      </c>
      <c r="O166" s="5">
        <v>630000000</v>
      </c>
      <c r="P166" s="5">
        <v>630000000</v>
      </c>
      <c r="Q166" s="5">
        <v>630000000</v>
      </c>
      <c r="R166" s="5">
        <v>320000000</v>
      </c>
      <c r="S166" s="5">
        <v>320000000</v>
      </c>
      <c r="T166" s="5">
        <v>320000000</v>
      </c>
      <c r="U166" s="5">
        <v>160000000</v>
      </c>
      <c r="V166" s="5">
        <v>160000000</v>
      </c>
      <c r="W166" s="5">
        <v>160000000</v>
      </c>
      <c r="X166" s="5">
        <v>160000000</v>
      </c>
      <c r="Y166" s="5">
        <v>160000000</v>
      </c>
      <c r="Z166" s="5">
        <v>160000000</v>
      </c>
    </row>
    <row r="167" spans="2:26" ht="15.5" x14ac:dyDescent="0.35">
      <c r="C167" t="s">
        <v>218</v>
      </c>
      <c r="D167" s="6">
        <v>-30.52</v>
      </c>
      <c r="E167" s="6">
        <v>-60.56</v>
      </c>
      <c r="F167" s="6">
        <v>-41.39</v>
      </c>
      <c r="G167" s="6">
        <v>-34.54</v>
      </c>
    </row>
    <row r="168" spans="2:26" ht="15.5" x14ac:dyDescent="0.35">
      <c r="C168" t="s">
        <v>219</v>
      </c>
      <c r="D168" s="6">
        <v>-6.23</v>
      </c>
      <c r="E168" s="6">
        <v>-2.4300000000000002</v>
      </c>
      <c r="F168" s="6">
        <v>-3.74</v>
      </c>
      <c r="G168" s="6">
        <v>-4.46</v>
      </c>
    </row>
    <row r="169" spans="2:26" ht="15.5" x14ac:dyDescent="0.35">
      <c r="C169" t="s">
        <v>72</v>
      </c>
      <c r="D169" s="6">
        <v>0.68</v>
      </c>
      <c r="E169" s="6">
        <v>0.41</v>
      </c>
      <c r="F169" s="6">
        <v>0.47</v>
      </c>
      <c r="G169" s="6">
        <v>0.59</v>
      </c>
    </row>
    <row r="170" spans="2:26" ht="15.5" x14ac:dyDescent="0.35">
      <c r="C170" t="s">
        <v>220</v>
      </c>
      <c r="D170" s="5">
        <v>3380000000</v>
      </c>
      <c r="E170" s="5">
        <v>15510000000</v>
      </c>
      <c r="F170" s="5">
        <v>-13370000000</v>
      </c>
      <c r="G170" s="5">
        <v>9800000000</v>
      </c>
    </row>
    <row r="171" spans="2:26" ht="15.5" x14ac:dyDescent="0.35">
      <c r="C171" t="s">
        <v>221</v>
      </c>
      <c r="D171" s="6">
        <v>-1.6500000000000001E-2</v>
      </c>
      <c r="E171" s="6">
        <v>-3.2000000000000001E-2</v>
      </c>
      <c r="F171" s="6">
        <v>-2.2799999999999997E-2</v>
      </c>
      <c r="G171" s="6">
        <v>-1.9299999999999998E-2</v>
      </c>
    </row>
    <row r="172" spans="2:26" ht="15.5" x14ac:dyDescent="0.35">
      <c r="C172" t="s">
        <v>222</v>
      </c>
      <c r="D172" s="6">
        <v>-0.27460000000000001</v>
      </c>
      <c r="E172" s="6">
        <v>-0.42649999999999999</v>
      </c>
      <c r="F172" s="6">
        <v>-0.19760000000000003</v>
      </c>
      <c r="G172" s="6">
        <v>-0.1391</v>
      </c>
    </row>
    <row r="173" spans="2:26" ht="15.5" x14ac:dyDescent="0.35">
      <c r="C173" t="s">
        <v>223</v>
      </c>
      <c r="D173" s="6">
        <v>-4.7999999999999996E-3</v>
      </c>
      <c r="E173" s="6">
        <v>6.9000000000000006E-2</v>
      </c>
      <c r="F173" s="6">
        <v>-7.7399999999999997E-2</v>
      </c>
      <c r="G173" s="6">
        <v>2.0400000000000001E-2</v>
      </c>
    </row>
    <row r="174" spans="2:26" ht="15.5" x14ac:dyDescent="0.35">
      <c r="C174" t="s">
        <v>224</v>
      </c>
      <c r="D174" s="6">
        <v>-0.04</v>
      </c>
      <c r="E174" s="6">
        <v>0.76</v>
      </c>
      <c r="F174" s="6">
        <v>-0.86</v>
      </c>
      <c r="G174" s="6">
        <v>0.26</v>
      </c>
    </row>
    <row r="175" spans="2:26" ht="15.5" x14ac:dyDescent="0.35">
      <c r="C175" t="s">
        <v>225</v>
      </c>
      <c r="D175" s="5">
        <v>70000000000</v>
      </c>
      <c r="E175" s="5">
        <v>90000000000</v>
      </c>
      <c r="F175" s="5">
        <v>133000000000</v>
      </c>
      <c r="G175" s="5">
        <v>157000000000</v>
      </c>
    </row>
    <row r="176" spans="2:26" ht="15.5" x14ac:dyDescent="0.35">
      <c r="C176" t="s">
        <v>226</v>
      </c>
      <c r="D176" s="6">
        <v>1.71</v>
      </c>
      <c r="E176" s="6">
        <v>1.04</v>
      </c>
      <c r="F176" s="6">
        <v>0.74</v>
      </c>
      <c r="G176" s="6">
        <v>0.62</v>
      </c>
    </row>
    <row r="177" spans="3:26" ht="15.5" x14ac:dyDescent="0.35">
      <c r="C177" t="s">
        <v>227</v>
      </c>
      <c r="D177" s="6">
        <v>111.15</v>
      </c>
      <c r="E177" s="6">
        <v>141.99</v>
      </c>
      <c r="F177" s="6">
        <v>209.47</v>
      </c>
      <c r="G177" s="6">
        <v>248.31</v>
      </c>
    </row>
    <row r="178" spans="3:26" ht="15.5" x14ac:dyDescent="0.35">
      <c r="C178" t="s">
        <v>228</v>
      </c>
      <c r="D178" s="6">
        <v>1.71</v>
      </c>
      <c r="E178" s="6">
        <v>1.04</v>
      </c>
      <c r="F178" s="6">
        <v>0.74</v>
      </c>
      <c r="G178" s="6">
        <v>0.62</v>
      </c>
    </row>
    <row r="179" spans="3:26" ht="15.5" x14ac:dyDescent="0.35">
      <c r="C179" t="s">
        <v>229</v>
      </c>
      <c r="D179" s="6">
        <v>110.96</v>
      </c>
      <c r="E179" s="6">
        <v>141.80000000000001</v>
      </c>
      <c r="F179" s="6">
        <v>209.27</v>
      </c>
      <c r="G179" s="6">
        <v>248.12</v>
      </c>
    </row>
    <row r="180" spans="3:26" ht="15.5" x14ac:dyDescent="0.35">
      <c r="C180" t="s">
        <v>230</v>
      </c>
      <c r="D180" s="5">
        <v>645000000000</v>
      </c>
      <c r="E180" s="5">
        <v>730000000000</v>
      </c>
      <c r="F180" s="5">
        <v>654000000000</v>
      </c>
      <c r="G180" s="5">
        <v>660000000000</v>
      </c>
    </row>
    <row r="181" spans="3:26" ht="15.5" x14ac:dyDescent="0.35">
      <c r="C181" t="s">
        <v>231</v>
      </c>
      <c r="D181" s="5">
        <v>6000000000</v>
      </c>
      <c r="E181" s="5">
        <v>7000000000</v>
      </c>
    </row>
    <row r="182" spans="3:26" ht="15.5" x14ac:dyDescent="0.35">
      <c r="C182" t="s">
        <v>232</v>
      </c>
      <c r="D182" s="5">
        <v>70000000000</v>
      </c>
      <c r="E182" s="5">
        <v>90000000000</v>
      </c>
      <c r="F182" s="5">
        <v>133000000000</v>
      </c>
      <c r="G182" s="5">
        <v>157000000000</v>
      </c>
    </row>
    <row r="183" spans="3:26" ht="15.5" x14ac:dyDescent="0.35">
      <c r="C183" t="s">
        <v>23</v>
      </c>
      <c r="D183" s="5">
        <v>651000000000</v>
      </c>
      <c r="E183" s="5">
        <v>737000000000</v>
      </c>
      <c r="F183" s="5">
        <v>654000000000</v>
      </c>
      <c r="G183" s="5">
        <v>660000000000</v>
      </c>
    </row>
    <row r="184" spans="3:26" ht="15.5" x14ac:dyDescent="0.35">
      <c r="C184" t="s">
        <v>20</v>
      </c>
      <c r="D184" s="5">
        <v>627000000000</v>
      </c>
      <c r="E184" s="5">
        <v>703000000000</v>
      </c>
      <c r="F184" s="5">
        <v>617000000000</v>
      </c>
      <c r="G184" s="5">
        <v>641000000000</v>
      </c>
    </row>
    <row r="185" spans="3:26" ht="15.5" x14ac:dyDescent="0.35">
      <c r="C185" t="s">
        <v>233</v>
      </c>
      <c r="D185" s="5">
        <v>-262000000000</v>
      </c>
      <c r="E185" s="5">
        <v>-243000000000</v>
      </c>
      <c r="F185" s="5">
        <v>-191000000000</v>
      </c>
      <c r="G185" s="5">
        <v>-170000000000</v>
      </c>
    </row>
    <row r="186" spans="3:26" ht="15.5" x14ac:dyDescent="0.35">
      <c r="C186" t="s">
        <v>234</v>
      </c>
      <c r="D186" s="5">
        <v>-19000000000</v>
      </c>
      <c r="E186" s="5">
        <v>38000000000</v>
      </c>
      <c r="F186" s="5">
        <v>53000000000</v>
      </c>
      <c r="G186" s="5">
        <v>29000000000</v>
      </c>
    </row>
    <row r="187" spans="3:26" ht="15.5" x14ac:dyDescent="0.35">
      <c r="C187" t="s">
        <v>235</v>
      </c>
      <c r="E187" s="5">
        <v>-2000000000</v>
      </c>
      <c r="F187" s="5">
        <v>0</v>
      </c>
    </row>
    <row r="188" spans="3:26" ht="15.5" x14ac:dyDescent="0.35">
      <c r="C188" t="s">
        <v>12</v>
      </c>
      <c r="D188" s="5">
        <v>-19000000000</v>
      </c>
      <c r="E188" s="5">
        <v>36000000000</v>
      </c>
      <c r="F188" s="5">
        <v>53000000000</v>
      </c>
      <c r="G188" s="5">
        <v>29000000000</v>
      </c>
    </row>
    <row r="189" spans="3:26" ht="15.5" x14ac:dyDescent="0.35">
      <c r="C189" t="s">
        <v>15</v>
      </c>
      <c r="D189" s="6">
        <v>-29.63</v>
      </c>
      <c r="E189" s="6">
        <v>56.98</v>
      </c>
      <c r="F189" s="6">
        <v>83.31</v>
      </c>
      <c r="G189" s="6">
        <v>46.18</v>
      </c>
    </row>
    <row r="190" spans="3:26" ht="15.5" x14ac:dyDescent="0.35">
      <c r="C190" t="s">
        <v>57</v>
      </c>
      <c r="I190" s="6">
        <v>-171.01</v>
      </c>
      <c r="J190" s="6">
        <v>-155.75</v>
      </c>
      <c r="K190" s="6">
        <v>-91.28</v>
      </c>
      <c r="L190" s="6">
        <v>-179.85</v>
      </c>
      <c r="M190" s="6">
        <v>6.82</v>
      </c>
      <c r="N190" s="6">
        <v>6.3</v>
      </c>
      <c r="O190" s="6">
        <v>52.96</v>
      </c>
      <c r="P190" s="6">
        <v>63.86</v>
      </c>
      <c r="Q190" s="5">
        <v>61</v>
      </c>
      <c r="R190" s="6">
        <v>112.23</v>
      </c>
      <c r="S190" s="6">
        <v>90.33</v>
      </c>
      <c r="T190" s="6">
        <v>69.63</v>
      </c>
      <c r="U190" s="6">
        <v>31.69</v>
      </c>
      <c r="V190" s="6">
        <v>146.18</v>
      </c>
      <c r="W190" s="6">
        <v>166.39</v>
      </c>
      <c r="X190" s="6">
        <v>100.54</v>
      </c>
      <c r="Y190" s="6">
        <v>-80.959999999999994</v>
      </c>
      <c r="Z190" s="6">
        <v>6.36</v>
      </c>
    </row>
    <row r="191" spans="3:26" ht="15.5" x14ac:dyDescent="0.35">
      <c r="C191" t="s">
        <v>71</v>
      </c>
      <c r="I191" s="6">
        <v>-0.86</v>
      </c>
      <c r="J191" s="6">
        <v>-0.62</v>
      </c>
      <c r="K191" s="6">
        <v>-2.23</v>
      </c>
      <c r="L191" s="6">
        <v>-1.47</v>
      </c>
      <c r="M191" s="6">
        <v>42.82</v>
      </c>
      <c r="N191" s="6">
        <v>53.02</v>
      </c>
      <c r="O191" s="6">
        <v>8.31</v>
      </c>
      <c r="P191" s="6">
        <v>6.42</v>
      </c>
      <c r="Q191" s="6">
        <v>6.2</v>
      </c>
      <c r="R191" s="6">
        <v>5.76</v>
      </c>
      <c r="S191" s="6">
        <v>4.49</v>
      </c>
      <c r="T191" s="6">
        <v>5.03</v>
      </c>
      <c r="U191" s="6">
        <v>18.93</v>
      </c>
      <c r="V191" s="6">
        <v>3.09</v>
      </c>
      <c r="W191" s="6">
        <v>3.25</v>
      </c>
      <c r="X191" s="6">
        <v>3.58</v>
      </c>
      <c r="Y191" s="6">
        <v>-2.67</v>
      </c>
      <c r="Z191" s="6">
        <v>18.87</v>
      </c>
    </row>
    <row r="192" spans="3:26" ht="15.5" x14ac:dyDescent="0.35">
      <c r="C192" t="s">
        <v>74</v>
      </c>
      <c r="I192" s="6">
        <v>0.11</v>
      </c>
      <c r="J192" s="6">
        <v>0.06</v>
      </c>
      <c r="K192" s="6">
        <v>0.1</v>
      </c>
      <c r="L192" s="6">
        <v>0.12</v>
      </c>
      <c r="M192" s="6">
        <v>0.13</v>
      </c>
      <c r="N192" s="6">
        <v>0.21</v>
      </c>
      <c r="O192" s="6">
        <v>0.23</v>
      </c>
      <c r="P192" s="6">
        <v>0.23</v>
      </c>
      <c r="Q192" s="6">
        <v>0.24</v>
      </c>
      <c r="R192" s="6">
        <v>0.16</v>
      </c>
      <c r="S192" s="6">
        <v>0.09</v>
      </c>
      <c r="T192" s="6">
        <v>0.12</v>
      </c>
      <c r="U192" s="6">
        <v>0.15</v>
      </c>
      <c r="V192" s="6">
        <v>0.12</v>
      </c>
      <c r="W192" s="6">
        <v>0.15</v>
      </c>
      <c r="X192" s="6">
        <v>0.12</v>
      </c>
      <c r="Y192" s="6">
        <v>7.0000000000000007E-2</v>
      </c>
      <c r="Z192" s="6">
        <v>0.03</v>
      </c>
    </row>
    <row r="193" spans="3:26" ht="15.5" x14ac:dyDescent="0.35">
      <c r="C193" t="s">
        <v>236</v>
      </c>
      <c r="I193" s="5">
        <v>15940000000</v>
      </c>
      <c r="J193" s="5">
        <v>12380000000</v>
      </c>
      <c r="K193" s="5">
        <v>52210000000</v>
      </c>
      <c r="L193" s="5">
        <v>-3490000000</v>
      </c>
      <c r="M193" s="5">
        <v>109400000000</v>
      </c>
      <c r="N193" s="5">
        <v>39220000000</v>
      </c>
      <c r="O193" s="5">
        <v>63320000000</v>
      </c>
      <c r="P193" s="5">
        <v>109560000000</v>
      </c>
    </row>
    <row r="194" spans="3:26" ht="15.5" x14ac:dyDescent="0.35">
      <c r="C194" t="s">
        <v>237</v>
      </c>
      <c r="I194" s="6">
        <v>-9.0399999999999994E-2</v>
      </c>
      <c r="J194" s="6">
        <v>-7.9500000000000001E-2</v>
      </c>
      <c r="K194" s="6">
        <v>-3.9199999999999999E-2</v>
      </c>
      <c r="L194" s="6">
        <v>-7.3300000000000004E-2</v>
      </c>
      <c r="M194" s="6">
        <v>2.8000000000000004E-3</v>
      </c>
      <c r="N194" s="6">
        <v>2.8999999999999998E-3</v>
      </c>
      <c r="O194" s="6">
        <v>2.7699999999999999E-2</v>
      </c>
      <c r="P194" s="6">
        <v>2.8900000000000002E-2</v>
      </c>
      <c r="Q194" s="6">
        <v>3.1800000000000002E-2</v>
      </c>
      <c r="R194" s="6">
        <v>2.6600000000000002E-2</v>
      </c>
      <c r="S194" s="6">
        <v>2.1499999999999998E-2</v>
      </c>
      <c r="T194" s="6">
        <v>2.46E-2</v>
      </c>
      <c r="U194" s="6">
        <v>6.6E-3</v>
      </c>
      <c r="V194" s="6">
        <v>3.78E-2</v>
      </c>
      <c r="W194" s="6">
        <v>4.8399999999999999E-2</v>
      </c>
      <c r="X194" s="6">
        <v>4.0899999999999999E-2</v>
      </c>
      <c r="Y194" s="6">
        <v>-2.7300000000000001E-2</v>
      </c>
      <c r="Z194" s="6">
        <v>1.6000000000000001E-3</v>
      </c>
    </row>
    <row r="195" spans="3:26" ht="15.5" x14ac:dyDescent="0.35">
      <c r="C195" t="s">
        <v>238</v>
      </c>
      <c r="I195" s="6">
        <v>-1.2043999999999999</v>
      </c>
      <c r="J195" s="6">
        <v>-0.50329999999999997</v>
      </c>
      <c r="K195" s="6">
        <v>-0.21109999999999998</v>
      </c>
      <c r="L195" s="6">
        <v>-0.3831</v>
      </c>
      <c r="M195" s="6">
        <v>1.1200000000000002E-2</v>
      </c>
      <c r="N195" s="6">
        <v>1.24E-2</v>
      </c>
      <c r="O195" s="6">
        <v>0.1051</v>
      </c>
      <c r="P195" s="6">
        <v>0.13320000000000001</v>
      </c>
      <c r="Q195" s="6">
        <v>0.13930000000000001</v>
      </c>
      <c r="R195" s="6">
        <v>0.13780000000000001</v>
      </c>
      <c r="S195" s="6">
        <v>0.1193</v>
      </c>
      <c r="T195" s="6">
        <v>0.15130000000000002</v>
      </c>
      <c r="U195" s="6">
        <v>3.9699999999999999E-2</v>
      </c>
      <c r="V195" s="6">
        <v>0.17920000000000003</v>
      </c>
      <c r="W195" s="6">
        <v>0.24850000000000003</v>
      </c>
      <c r="X195" s="6">
        <v>0.19980000000000001</v>
      </c>
      <c r="Y195" s="6">
        <v>-0.2011</v>
      </c>
      <c r="Z195" s="6">
        <v>1.32E-2</v>
      </c>
    </row>
    <row r="196" spans="3:26" ht="15.5" x14ac:dyDescent="0.35">
      <c r="C196" t="s">
        <v>239</v>
      </c>
      <c r="I196" s="6">
        <v>2.5999999999999999E-3</v>
      </c>
      <c r="J196" s="6">
        <v>-1.32E-2</v>
      </c>
      <c r="K196" s="6">
        <v>9.9000000000000005E-2</v>
      </c>
      <c r="L196" s="6">
        <v>-5.5199999999999999E-2</v>
      </c>
      <c r="M196" s="6">
        <v>0.2041</v>
      </c>
      <c r="N196" s="6">
        <v>5.3399999999999996E-2</v>
      </c>
      <c r="O196" s="6">
        <v>0.12119999999999999</v>
      </c>
      <c r="P196" s="6">
        <v>0.25950000000000001</v>
      </c>
      <c r="Q196" s="6">
        <v>0.24390000000000001</v>
      </c>
      <c r="R196" s="6">
        <v>0.2218</v>
      </c>
      <c r="S196" s="6">
        <v>0.21260000000000001</v>
      </c>
      <c r="T196" s="6">
        <v>9.7100000000000006E-2</v>
      </c>
      <c r="U196" s="6">
        <v>0.1016</v>
      </c>
      <c r="V196" s="6">
        <v>0.15329999999999999</v>
      </c>
      <c r="W196" s="6">
        <v>0.23350000000000001</v>
      </c>
      <c r="X196" s="6">
        <v>0.2072</v>
      </c>
      <c r="Y196" s="6">
        <v>0.15890000000000001</v>
      </c>
      <c r="Z196" s="6">
        <v>0.32049999999999995</v>
      </c>
    </row>
    <row r="197" spans="3:26" ht="15.5" x14ac:dyDescent="0.35">
      <c r="C197" t="s">
        <v>240</v>
      </c>
      <c r="I197" s="6">
        <v>0.01</v>
      </c>
      <c r="J197" s="6">
        <v>-0.05</v>
      </c>
      <c r="K197" s="6">
        <v>0.5</v>
      </c>
      <c r="L197" s="6">
        <v>-0.38</v>
      </c>
      <c r="M197" s="6">
        <v>1.58</v>
      </c>
      <c r="N197" s="6">
        <v>0.5</v>
      </c>
      <c r="O197" s="6">
        <v>1.22</v>
      </c>
      <c r="P197" s="6">
        <v>2.59</v>
      </c>
      <c r="Q197" s="6">
        <v>2.5</v>
      </c>
      <c r="R197" s="6">
        <v>2.66</v>
      </c>
      <c r="S197" s="6">
        <v>1.62</v>
      </c>
      <c r="T197" s="6">
        <v>1.88</v>
      </c>
      <c r="U197" s="6">
        <v>2.93</v>
      </c>
      <c r="V197" s="6">
        <v>2.31</v>
      </c>
      <c r="W197" s="6">
        <v>3.74</v>
      </c>
      <c r="X197" s="6">
        <v>1.68</v>
      </c>
      <c r="Y197" s="6">
        <v>1.08</v>
      </c>
      <c r="Z197" s="6">
        <v>1.28</v>
      </c>
    </row>
    <row r="198" spans="3:26" ht="15.5" x14ac:dyDescent="0.35">
      <c r="C198" t="s">
        <v>68</v>
      </c>
      <c r="I198" s="6">
        <v>1.04</v>
      </c>
      <c r="J198" s="6">
        <v>0.31</v>
      </c>
      <c r="K198" s="6">
        <v>0.47</v>
      </c>
      <c r="L198" s="6">
        <v>0.56000000000000005</v>
      </c>
      <c r="M198" s="6">
        <v>0.48</v>
      </c>
      <c r="N198" s="6">
        <v>0.66</v>
      </c>
      <c r="O198" s="6">
        <v>0.87</v>
      </c>
      <c r="P198" s="6">
        <v>0.85</v>
      </c>
      <c r="Q198" s="6">
        <v>0.86</v>
      </c>
      <c r="R198" s="6">
        <v>0.79</v>
      </c>
      <c r="S198" s="6">
        <v>0.54</v>
      </c>
      <c r="T198" s="6">
        <v>0.76</v>
      </c>
      <c r="U198" s="6">
        <v>0.75</v>
      </c>
      <c r="V198" s="6">
        <v>0.55000000000000004</v>
      </c>
      <c r="W198" s="6">
        <v>0.81</v>
      </c>
      <c r="X198" s="6">
        <v>0.72</v>
      </c>
      <c r="Y198" s="6">
        <v>0.54</v>
      </c>
      <c r="Z198" s="6">
        <v>0.25</v>
      </c>
    </row>
    <row r="199" spans="3:26" ht="15.5" x14ac:dyDescent="0.35">
      <c r="C199" t="s">
        <v>65</v>
      </c>
      <c r="I199" s="6">
        <v>141.99</v>
      </c>
      <c r="J199" s="6">
        <v>309.45</v>
      </c>
      <c r="K199" s="6">
        <v>432.33</v>
      </c>
      <c r="L199" s="6">
        <v>469.51</v>
      </c>
      <c r="M199" s="6">
        <v>610.23</v>
      </c>
      <c r="N199" s="6">
        <v>507.27</v>
      </c>
      <c r="O199" s="6">
        <v>503.9</v>
      </c>
      <c r="P199" s="6">
        <v>479.61</v>
      </c>
      <c r="Q199" s="6">
        <v>437.82</v>
      </c>
      <c r="R199" s="6">
        <v>814.45</v>
      </c>
      <c r="S199" s="6">
        <v>757.01</v>
      </c>
      <c r="T199" s="6">
        <v>460.36</v>
      </c>
      <c r="U199" s="6">
        <v>797.46</v>
      </c>
      <c r="V199" s="6">
        <v>815.77</v>
      </c>
      <c r="W199" s="6">
        <v>669.59</v>
      </c>
      <c r="X199" s="6">
        <v>503.19</v>
      </c>
      <c r="Y199" s="6">
        <v>402.66</v>
      </c>
      <c r="Z199" s="6">
        <v>483.62</v>
      </c>
    </row>
    <row r="200" spans="3:26" ht="15.5" x14ac:dyDescent="0.35">
      <c r="C200" t="s">
        <v>241</v>
      </c>
      <c r="I200" s="6">
        <v>1.04</v>
      </c>
      <c r="J200" s="6">
        <v>0.31</v>
      </c>
      <c r="K200" s="6">
        <v>0.47</v>
      </c>
      <c r="L200" s="6">
        <v>0.56000000000000005</v>
      </c>
      <c r="M200" s="6">
        <v>0.48</v>
      </c>
      <c r="N200" s="6">
        <v>0.66</v>
      </c>
      <c r="O200" s="6">
        <v>0.87</v>
      </c>
      <c r="P200" s="6">
        <v>0.86</v>
      </c>
      <c r="Q200" s="6">
        <v>0.86</v>
      </c>
      <c r="R200" s="6">
        <v>0.79</v>
      </c>
      <c r="S200" s="6">
        <v>0.54</v>
      </c>
      <c r="T200" s="6">
        <v>0.76</v>
      </c>
      <c r="U200" s="6">
        <v>0.76</v>
      </c>
      <c r="V200" s="6">
        <v>0.56000000000000005</v>
      </c>
      <c r="W200" s="6">
        <v>0.81</v>
      </c>
      <c r="X200" s="6">
        <v>0.72</v>
      </c>
      <c r="Y200" s="6">
        <v>0.54</v>
      </c>
      <c r="Z200" s="6">
        <v>0.25</v>
      </c>
    </row>
    <row r="201" spans="3:26" ht="15.5" x14ac:dyDescent="0.35">
      <c r="C201" t="s">
        <v>242</v>
      </c>
      <c r="I201" s="6">
        <v>141.80000000000001</v>
      </c>
      <c r="J201" s="6">
        <v>309.25</v>
      </c>
      <c r="K201" s="6">
        <v>432.14</v>
      </c>
      <c r="L201" s="6">
        <v>469.32</v>
      </c>
      <c r="M201" s="6">
        <v>610.04</v>
      </c>
      <c r="N201" s="6">
        <v>507.07</v>
      </c>
      <c r="O201" s="6">
        <v>503.68</v>
      </c>
      <c r="P201" s="6">
        <v>479.33</v>
      </c>
      <c r="Q201" s="6">
        <v>437.43</v>
      </c>
      <c r="R201" s="6">
        <v>813.34</v>
      </c>
      <c r="S201" s="6">
        <v>755.71</v>
      </c>
      <c r="T201" s="6">
        <v>458.74</v>
      </c>
      <c r="U201" s="6">
        <v>793.57</v>
      </c>
      <c r="V201" s="6">
        <v>811.24</v>
      </c>
      <c r="W201" s="6">
        <v>664.4</v>
      </c>
      <c r="X201" s="6">
        <v>498.14</v>
      </c>
      <c r="Y201" s="6">
        <v>402.66</v>
      </c>
      <c r="Z201" s="6">
        <v>483.62</v>
      </c>
    </row>
    <row r="202" spans="3:26" ht="15.5" x14ac:dyDescent="0.35">
      <c r="C202" t="s">
        <v>243</v>
      </c>
      <c r="I202" s="5">
        <v>730000000000</v>
      </c>
      <c r="J202" s="5">
        <v>708000000000</v>
      </c>
      <c r="K202" s="5">
        <v>778000000000</v>
      </c>
      <c r="L202" s="5">
        <v>832000000000</v>
      </c>
      <c r="M202" s="5">
        <v>688000000000</v>
      </c>
      <c r="N202" s="5">
        <v>713000000000</v>
      </c>
      <c r="O202" s="5">
        <v>556000000000</v>
      </c>
      <c r="P202" s="5">
        <v>657000000000</v>
      </c>
      <c r="Q202" s="5">
        <v>519000000000</v>
      </c>
      <c r="R202" s="5">
        <v>416000000000</v>
      </c>
      <c r="S202" s="5">
        <v>315000000000</v>
      </c>
      <c r="T202" s="5">
        <v>234000000000</v>
      </c>
      <c r="U202" s="5">
        <v>79000000000</v>
      </c>
      <c r="V202" s="5">
        <v>59000000000</v>
      </c>
      <c r="W202" s="5">
        <v>153000000000</v>
      </c>
      <c r="X202" s="5">
        <v>111000000000</v>
      </c>
      <c r="Y202" s="5">
        <v>95000000000</v>
      </c>
      <c r="Z202" s="5">
        <v>166000000000</v>
      </c>
    </row>
    <row r="203" spans="3:26" ht="15.5" x14ac:dyDescent="0.35">
      <c r="C203" t="s">
        <v>244</v>
      </c>
      <c r="I203" s="5">
        <v>7000000000</v>
      </c>
      <c r="R203" s="5">
        <v>48000000000</v>
      </c>
      <c r="S203" s="5">
        <v>86000000000</v>
      </c>
      <c r="T203" s="5">
        <v>130000000000</v>
      </c>
      <c r="U203" s="5">
        <v>178000000000</v>
      </c>
      <c r="V203" s="5">
        <v>250000000000</v>
      </c>
      <c r="W203" s="5">
        <v>102000000000</v>
      </c>
      <c r="X203" s="5">
        <v>92000000000</v>
      </c>
      <c r="Y203" s="5">
        <v>134000000000</v>
      </c>
      <c r="Z203" s="5">
        <v>191000000000</v>
      </c>
    </row>
    <row r="204" spans="3:26" ht="15.5" x14ac:dyDescent="0.35">
      <c r="C204" t="s">
        <v>25</v>
      </c>
      <c r="I204" s="5">
        <v>737000000000</v>
      </c>
      <c r="J204" s="5">
        <v>708000000000</v>
      </c>
      <c r="K204" s="5">
        <v>778000000000</v>
      </c>
      <c r="L204" s="5">
        <v>832000000000</v>
      </c>
      <c r="M204" s="5">
        <v>688000000000</v>
      </c>
      <c r="N204" s="5">
        <v>713000000000</v>
      </c>
      <c r="O204" s="5">
        <v>556000000000</v>
      </c>
      <c r="P204" s="5">
        <v>657000000000</v>
      </c>
      <c r="Q204" s="5">
        <v>519000000000</v>
      </c>
      <c r="R204" s="5">
        <v>464000000000</v>
      </c>
      <c r="S204" s="5">
        <v>401000000000</v>
      </c>
      <c r="T204" s="5">
        <v>364000000000</v>
      </c>
      <c r="U204" s="5">
        <v>257000000000</v>
      </c>
      <c r="V204" s="5">
        <v>309000000000</v>
      </c>
      <c r="W204" s="5">
        <v>255000000000</v>
      </c>
      <c r="X204" s="5">
        <v>203000000000</v>
      </c>
      <c r="Y204" s="5">
        <v>229000000000</v>
      </c>
      <c r="Z204" s="5">
        <v>357000000000</v>
      </c>
    </row>
    <row r="205" spans="3:26" ht="15.5" x14ac:dyDescent="0.35">
      <c r="C205" t="s">
        <v>22</v>
      </c>
      <c r="I205" s="5">
        <v>703000000000</v>
      </c>
      <c r="J205" s="5">
        <v>691000000000</v>
      </c>
      <c r="K205" s="5">
        <v>749000000000</v>
      </c>
      <c r="L205" s="5">
        <v>748000000000</v>
      </c>
      <c r="M205" s="5">
        <v>642000000000</v>
      </c>
      <c r="N205" s="5">
        <v>612000000000</v>
      </c>
      <c r="O205" s="5">
        <v>505000000000</v>
      </c>
      <c r="P205" s="5">
        <v>559000000000</v>
      </c>
      <c r="Q205" s="5">
        <v>486000000000</v>
      </c>
      <c r="R205" s="5">
        <v>440000000000</v>
      </c>
      <c r="S205" s="5">
        <v>299000000000</v>
      </c>
      <c r="T205" s="5">
        <v>347000000000</v>
      </c>
      <c r="U205" s="5">
        <v>240000000000</v>
      </c>
      <c r="V205" s="5">
        <v>305000000000</v>
      </c>
      <c r="W205" s="5">
        <v>252000000000</v>
      </c>
      <c r="X205" s="5">
        <v>198000000000</v>
      </c>
      <c r="Y205" s="5">
        <v>225000000000</v>
      </c>
      <c r="Z205" s="5">
        <v>329000000000</v>
      </c>
    </row>
    <row r="206" spans="3:26" ht="15.5" x14ac:dyDescent="0.35">
      <c r="C206" t="s">
        <v>245</v>
      </c>
      <c r="I206" s="5">
        <v>-243000000000</v>
      </c>
      <c r="J206" s="5">
        <v>-143000000000</v>
      </c>
      <c r="K206" s="5">
        <v>-47000000000</v>
      </c>
      <c r="L206" s="5">
        <v>2000000000</v>
      </c>
      <c r="M206" s="5">
        <v>66000000000</v>
      </c>
      <c r="N206" s="5">
        <v>111000000000</v>
      </c>
      <c r="O206" s="5">
        <v>64000000000</v>
      </c>
      <c r="P206" s="5">
        <v>24000000000</v>
      </c>
      <c r="Q206" s="5">
        <v>-7000000000</v>
      </c>
      <c r="R206" s="5">
        <v>3000000000</v>
      </c>
      <c r="S206" s="5">
        <v>3000000000</v>
      </c>
      <c r="T206" s="5">
        <v>49000000000</v>
      </c>
      <c r="U206" s="5">
        <v>104000000000</v>
      </c>
      <c r="V206" s="5">
        <v>213000000000</v>
      </c>
      <c r="W206" s="5">
        <v>61000000000</v>
      </c>
      <c r="X206" s="5">
        <v>83000000000</v>
      </c>
      <c r="Y206" s="5">
        <v>9000000000</v>
      </c>
      <c r="Z206" s="5">
        <v>71000000000</v>
      </c>
    </row>
    <row r="207" spans="3:26" ht="15.5" x14ac:dyDescent="0.35">
      <c r="C207" t="s">
        <v>246</v>
      </c>
      <c r="I207" s="5">
        <v>90000000000</v>
      </c>
      <c r="J207" s="5">
        <v>-9000000000</v>
      </c>
      <c r="K207" s="5">
        <v>-120000000000</v>
      </c>
      <c r="L207" s="5">
        <v>6000000000</v>
      </c>
      <c r="M207" s="5">
        <v>-78000000000</v>
      </c>
      <c r="N207" s="5">
        <v>23000000000</v>
      </c>
      <c r="O207" s="5">
        <v>-66000000000</v>
      </c>
      <c r="P207" s="5">
        <v>132000000000</v>
      </c>
      <c r="Q207" s="5">
        <v>51000000000</v>
      </c>
      <c r="R207" s="5">
        <v>-150000000000</v>
      </c>
      <c r="S207" s="5">
        <v>47000000000</v>
      </c>
      <c r="T207" s="5">
        <v>82000000000</v>
      </c>
      <c r="U207" s="5">
        <v>78000000000</v>
      </c>
      <c r="V207" s="5">
        <v>-99000000000</v>
      </c>
      <c r="W207" s="5">
        <v>20000000000</v>
      </c>
      <c r="X207" s="5">
        <v>-90000000000</v>
      </c>
      <c r="Y207" s="5">
        <v>84000000000</v>
      </c>
      <c r="Z207" s="5">
        <v>14000000000</v>
      </c>
    </row>
    <row r="208" spans="3:26" ht="15.5" x14ac:dyDescent="0.35">
      <c r="C208" t="s">
        <v>247</v>
      </c>
      <c r="I208" s="5">
        <v>-2000000000</v>
      </c>
      <c r="J208" s="5">
        <v>-15000000000</v>
      </c>
      <c r="K208" s="5">
        <v>-6000000000</v>
      </c>
      <c r="L208" s="5">
        <v>-3000000000</v>
      </c>
      <c r="M208" s="5">
        <v>-8000000000</v>
      </c>
      <c r="N208" s="5">
        <v>-11000000000</v>
      </c>
      <c r="O208" s="5">
        <v>-23000000000</v>
      </c>
      <c r="P208" s="5">
        <v>-17000000000</v>
      </c>
      <c r="Q208" s="5">
        <v>-4000000000</v>
      </c>
      <c r="R208" s="5">
        <v>-23000000000</v>
      </c>
      <c r="S208" s="5">
        <v>-43000000000</v>
      </c>
      <c r="T208" s="5">
        <v>-36000000000</v>
      </c>
      <c r="U208" s="5">
        <v>-12000000000</v>
      </c>
      <c r="V208" s="5">
        <v>-21000000000</v>
      </c>
      <c r="W208" s="5">
        <v>-46000000000</v>
      </c>
      <c r="X208" s="5">
        <v>-13000000000</v>
      </c>
      <c r="Y208" s="5">
        <v>-1000000000</v>
      </c>
      <c r="Z208" s="5">
        <v>-5000000000</v>
      </c>
    </row>
    <row r="209" spans="2:26" ht="15.5" x14ac:dyDescent="0.35">
      <c r="C209" t="s">
        <v>14</v>
      </c>
      <c r="I209" s="5">
        <v>88000000000</v>
      </c>
      <c r="J209" s="5">
        <v>-24000000000</v>
      </c>
      <c r="K209" s="5">
        <v>-125000000000</v>
      </c>
      <c r="L209" s="5">
        <v>3000000000</v>
      </c>
      <c r="M209" s="5">
        <v>-86000000000</v>
      </c>
      <c r="N209" s="5">
        <v>12000000000</v>
      </c>
      <c r="O209" s="5">
        <v>-89000000000</v>
      </c>
      <c r="P209" s="5">
        <v>115000000000</v>
      </c>
      <c r="Q209" s="5">
        <v>47000000000</v>
      </c>
      <c r="R209" s="5">
        <v>-173000000000</v>
      </c>
      <c r="S209" s="5">
        <v>4000000000</v>
      </c>
      <c r="T209" s="5">
        <v>46000000000</v>
      </c>
      <c r="U209" s="5">
        <v>66000000000</v>
      </c>
      <c r="V209" s="5">
        <v>-120000000000</v>
      </c>
      <c r="W209" s="5">
        <v>-26000000000</v>
      </c>
      <c r="X209" s="5">
        <v>-103000000000</v>
      </c>
      <c r="Y209" s="5">
        <v>83000000000</v>
      </c>
      <c r="Z209" s="5">
        <v>10000000000</v>
      </c>
    </row>
    <row r="210" spans="2:26" ht="15.5" x14ac:dyDescent="0.35">
      <c r="C210" t="s">
        <v>16</v>
      </c>
      <c r="I210" s="6">
        <v>139.29</v>
      </c>
      <c r="J210" s="6">
        <v>-38.07</v>
      </c>
      <c r="K210" s="6">
        <v>-197.66</v>
      </c>
      <c r="L210" s="6">
        <v>4.68</v>
      </c>
      <c r="M210" s="6">
        <v>-135.29</v>
      </c>
      <c r="N210" s="6">
        <v>18.28</v>
      </c>
      <c r="O210" s="6">
        <v>-140.77000000000001</v>
      </c>
      <c r="P210" s="6">
        <v>182.24</v>
      </c>
      <c r="Q210" s="6">
        <v>74.89</v>
      </c>
      <c r="R210" s="6">
        <v>-544.97</v>
      </c>
      <c r="S210" s="6">
        <v>11.34</v>
      </c>
      <c r="T210" s="6">
        <v>145.77000000000001</v>
      </c>
      <c r="U210" s="6">
        <v>417.59</v>
      </c>
      <c r="V210" s="6">
        <v>-760.23</v>
      </c>
      <c r="W210" s="6">
        <v>-162.82</v>
      </c>
      <c r="X210" s="6">
        <v>-652.36</v>
      </c>
      <c r="Y210" s="6">
        <v>523.70000000000005</v>
      </c>
      <c r="Z210" s="6">
        <v>60.17</v>
      </c>
    </row>
    <row r="212" spans="2:26" ht="15.5" x14ac:dyDescent="0.35">
      <c r="B212" t="s">
        <v>248</v>
      </c>
      <c r="C212" t="s">
        <v>249</v>
      </c>
      <c r="D212" s="5">
        <v>-19000000000</v>
      </c>
      <c r="E212" s="5">
        <v>-38000000000</v>
      </c>
      <c r="F212" s="5">
        <v>-26000000000</v>
      </c>
      <c r="G212" s="5">
        <v>-22000000000</v>
      </c>
      <c r="H212" s="5">
        <v>-77000000000</v>
      </c>
      <c r="I212" s="5">
        <v>-108000000000</v>
      </c>
      <c r="J212" s="5">
        <v>-99000000000</v>
      </c>
      <c r="K212" s="5">
        <v>-58000000000</v>
      </c>
      <c r="L212" s="5">
        <v>-114000000000</v>
      </c>
      <c r="M212" s="5">
        <v>4000000000</v>
      </c>
      <c r="N212" s="5">
        <v>4000000000</v>
      </c>
      <c r="O212" s="5">
        <v>34000000000</v>
      </c>
      <c r="P212" s="5">
        <v>40000000000</v>
      </c>
      <c r="Q212" s="5">
        <v>39000000000</v>
      </c>
    </row>
    <row r="213" spans="2:26" ht="15.5" x14ac:dyDescent="0.35">
      <c r="C213" t="s">
        <v>250</v>
      </c>
      <c r="H213" s="5">
        <v>-106000000000</v>
      </c>
      <c r="I213" s="5">
        <v>-108000000000</v>
      </c>
      <c r="J213" s="5">
        <v>-99000000000</v>
      </c>
      <c r="K213" s="5">
        <v>-58000000000</v>
      </c>
      <c r="L213" s="5">
        <v>-114000000000</v>
      </c>
      <c r="M213" s="5">
        <v>4000000000</v>
      </c>
      <c r="N213" s="5">
        <v>4000000000</v>
      </c>
      <c r="O213" s="5">
        <v>34000000000</v>
      </c>
      <c r="P213" s="5">
        <v>40000000000</v>
      </c>
      <c r="Q213" s="5">
        <v>39000000000</v>
      </c>
    </row>
    <row r="214" spans="2:26" ht="15.5" x14ac:dyDescent="0.35">
      <c r="C214" t="s">
        <v>441</v>
      </c>
      <c r="O214" s="5">
        <v>25</v>
      </c>
      <c r="P214" s="5">
        <v>30</v>
      </c>
      <c r="Q214" s="5">
        <v>30</v>
      </c>
    </row>
    <row r="215" spans="2:26" ht="15.5" x14ac:dyDescent="0.35">
      <c r="C215" t="s">
        <v>76</v>
      </c>
      <c r="O215" s="6">
        <v>0.47200000000000003</v>
      </c>
      <c r="P215" s="6">
        <v>0.4698</v>
      </c>
      <c r="Q215" s="6">
        <v>0.49180000000000001</v>
      </c>
    </row>
    <row r="216" spans="2:26" ht="15.5" x14ac:dyDescent="0.35">
      <c r="C216" t="s">
        <v>442</v>
      </c>
      <c r="O216" s="6">
        <v>7.0599999999999996E-2</v>
      </c>
      <c r="P216" s="6">
        <v>6.0700000000000004E-2</v>
      </c>
      <c r="Q216" s="6">
        <v>5.45E-2</v>
      </c>
    </row>
    <row r="217" spans="2:26" ht="15.5" x14ac:dyDescent="0.35">
      <c r="C217" t="s">
        <v>56</v>
      </c>
      <c r="D217" s="6">
        <v>-30.52</v>
      </c>
      <c r="E217" s="6">
        <v>-60.56</v>
      </c>
      <c r="F217" s="6">
        <v>-41.39</v>
      </c>
      <c r="G217" s="6">
        <v>-34.54</v>
      </c>
      <c r="H217" s="6">
        <v>-122.08</v>
      </c>
      <c r="I217" s="6">
        <v>-171.01</v>
      </c>
      <c r="J217" s="6">
        <v>-155.75</v>
      </c>
      <c r="K217" s="6">
        <v>-91.28</v>
      </c>
      <c r="L217" s="6">
        <v>-179.85</v>
      </c>
      <c r="M217" s="6">
        <v>6.82</v>
      </c>
      <c r="N217" s="6">
        <v>6.3</v>
      </c>
      <c r="O217" s="6">
        <v>52.96</v>
      </c>
      <c r="P217" s="6">
        <v>63.86</v>
      </c>
      <c r="Q217" s="5">
        <v>61</v>
      </c>
    </row>
    <row r="218" spans="2:26" ht="15.5" x14ac:dyDescent="0.35">
      <c r="C218" t="s">
        <v>251</v>
      </c>
      <c r="H218" s="6">
        <v>-167.01</v>
      </c>
      <c r="I218" s="6">
        <v>-171.01</v>
      </c>
      <c r="J218" s="6">
        <v>-155.75</v>
      </c>
      <c r="K218" s="6">
        <v>-91.28</v>
      </c>
      <c r="L218" s="6">
        <v>-179.85</v>
      </c>
      <c r="M218" s="6">
        <v>6.82</v>
      </c>
      <c r="N218" s="6">
        <v>6.3</v>
      </c>
      <c r="O218" s="6">
        <v>52.96</v>
      </c>
      <c r="P218" s="6">
        <v>63.86</v>
      </c>
      <c r="Q218" s="5">
        <v>61</v>
      </c>
    </row>
    <row r="219" spans="2:26" ht="15.5" x14ac:dyDescent="0.35">
      <c r="C219" t="s">
        <v>78</v>
      </c>
      <c r="O219" s="5">
        <v>25</v>
      </c>
      <c r="P219" s="5">
        <v>30</v>
      </c>
      <c r="Q219" s="5">
        <v>30</v>
      </c>
    </row>
    <row r="220" spans="2:26" ht="15.5" x14ac:dyDescent="0.35">
      <c r="C220" t="s">
        <v>443</v>
      </c>
      <c r="O220" s="6">
        <v>0.47200000000000003</v>
      </c>
      <c r="P220" s="6">
        <v>0.4698</v>
      </c>
      <c r="Q220" s="6">
        <v>0.49180000000000001</v>
      </c>
    </row>
    <row r="221" spans="2:26" ht="15.5" x14ac:dyDescent="0.35">
      <c r="C221" t="s">
        <v>444</v>
      </c>
      <c r="O221" s="6">
        <v>7.0599999999999996E-2</v>
      </c>
      <c r="P221" s="6">
        <v>6.0700000000000004E-2</v>
      </c>
      <c r="Q221" s="6">
        <v>5.45E-2</v>
      </c>
    </row>
    <row r="222" spans="2:26" ht="15.5" x14ac:dyDescent="0.35">
      <c r="C222" t="s">
        <v>252</v>
      </c>
      <c r="D222" s="5">
        <v>178000000000</v>
      </c>
      <c r="E222" s="5">
        <v>230000000000</v>
      </c>
      <c r="F222" s="5">
        <v>210000000000</v>
      </c>
      <c r="G222" s="5">
        <v>166000000000</v>
      </c>
      <c r="H222" s="5">
        <v>713000000000</v>
      </c>
      <c r="I222" s="5">
        <v>813000000000</v>
      </c>
      <c r="J222" s="5">
        <v>1059000000000</v>
      </c>
      <c r="K222" s="5">
        <v>1263000000000</v>
      </c>
      <c r="L222" s="5">
        <v>1439000000000</v>
      </c>
      <c r="M222" s="5">
        <v>1437000000000</v>
      </c>
      <c r="N222" s="5">
        <v>1029000000000</v>
      </c>
      <c r="O222" s="5">
        <v>1216000000000</v>
      </c>
      <c r="P222" s="5">
        <v>1130000000000</v>
      </c>
      <c r="Q222" s="5">
        <v>980000000000</v>
      </c>
    </row>
    <row r="223" spans="2:26" ht="15.5" x14ac:dyDescent="0.35">
      <c r="C223" t="s">
        <v>253</v>
      </c>
      <c r="H223" s="5">
        <v>784000000000</v>
      </c>
      <c r="I223" s="5">
        <v>813000000000</v>
      </c>
      <c r="J223" s="5">
        <v>1059000000000</v>
      </c>
      <c r="K223" s="5">
        <v>1263000000000</v>
      </c>
      <c r="L223" s="5">
        <v>1439000000000</v>
      </c>
      <c r="M223" s="5">
        <v>1437000000000</v>
      </c>
      <c r="N223" s="5">
        <v>1029000000000</v>
      </c>
      <c r="O223" s="5">
        <v>1216000000000</v>
      </c>
      <c r="P223" s="5">
        <v>1130000000000</v>
      </c>
      <c r="Q223" s="5">
        <v>980000000000</v>
      </c>
    </row>
    <row r="224" spans="2:26" ht="15.5" x14ac:dyDescent="0.35">
      <c r="C224" t="s">
        <v>445</v>
      </c>
      <c r="O224" s="5">
        <v>25</v>
      </c>
      <c r="P224" s="5">
        <v>30</v>
      </c>
      <c r="Q224" s="5">
        <v>30</v>
      </c>
    </row>
    <row r="225" spans="3:17" ht="15.5" x14ac:dyDescent="0.35">
      <c r="C225" t="s">
        <v>446</v>
      </c>
      <c r="O225" s="6">
        <v>0.47200000000000003</v>
      </c>
      <c r="P225" s="6">
        <v>0.4698</v>
      </c>
      <c r="Q225" s="6">
        <v>0.49180000000000001</v>
      </c>
    </row>
    <row r="226" spans="3:17" ht="15.5" x14ac:dyDescent="0.35">
      <c r="C226" t="s">
        <v>447</v>
      </c>
      <c r="O226" s="6">
        <v>7.0599999999999996E-2</v>
      </c>
      <c r="P226" s="6">
        <v>6.0700000000000004E-2</v>
      </c>
      <c r="Q226" s="6">
        <v>5.45E-2</v>
      </c>
    </row>
    <row r="227" spans="3:17" ht="15.5" x14ac:dyDescent="0.35">
      <c r="C227" t="s">
        <v>254</v>
      </c>
      <c r="I227" s="6">
        <v>-1.1299999999999999</v>
      </c>
    </row>
    <row r="228" spans="3:17" ht="15.5" x14ac:dyDescent="0.35">
      <c r="C228" t="s">
        <v>255</v>
      </c>
      <c r="I228" s="6">
        <v>-0.83</v>
      </c>
    </row>
    <row r="229" spans="3:17" ht="15.5" x14ac:dyDescent="0.35">
      <c r="C229" t="s">
        <v>256</v>
      </c>
      <c r="I229" s="6">
        <v>7.49</v>
      </c>
    </row>
    <row r="230" spans="3:17" ht="15.5" x14ac:dyDescent="0.35">
      <c r="C230" t="s">
        <v>257</v>
      </c>
      <c r="I230" s="6">
        <v>-1.2101999999999999</v>
      </c>
    </row>
    <row r="231" spans="3:17" ht="15.5" x14ac:dyDescent="0.35">
      <c r="C231" t="s">
        <v>258</v>
      </c>
      <c r="I231" s="6">
        <v>0.11</v>
      </c>
    </row>
    <row r="232" spans="3:17" ht="15.5" x14ac:dyDescent="0.35">
      <c r="C232" t="s">
        <v>259</v>
      </c>
      <c r="I232" s="6">
        <v>1.24</v>
      </c>
    </row>
    <row r="233" spans="3:17" ht="15.5" x14ac:dyDescent="0.35">
      <c r="C233" t="s">
        <v>260</v>
      </c>
      <c r="I233" s="6">
        <v>0.86</v>
      </c>
    </row>
    <row r="234" spans="3:17" ht="15.5" x14ac:dyDescent="0.35">
      <c r="C234" t="s">
        <v>261</v>
      </c>
      <c r="I234" s="6">
        <v>0.88</v>
      </c>
    </row>
    <row r="235" spans="3:17" ht="15.5" x14ac:dyDescent="0.35">
      <c r="C235" t="s">
        <v>262</v>
      </c>
      <c r="I235" s="6">
        <v>1682.28</v>
      </c>
    </row>
    <row r="236" spans="3:17" ht="15.5" x14ac:dyDescent="0.35">
      <c r="C236" t="s">
        <v>263</v>
      </c>
      <c r="I236" s="5">
        <v>47</v>
      </c>
    </row>
    <row r="237" spans="3:17" ht="15.5" x14ac:dyDescent="0.35">
      <c r="C237" t="s">
        <v>266</v>
      </c>
      <c r="I237" s="6">
        <v>-167.01</v>
      </c>
    </row>
    <row r="238" spans="3:17" ht="15.5" x14ac:dyDescent="0.35">
      <c r="C238" t="s">
        <v>267</v>
      </c>
      <c r="I238" s="6">
        <v>-122.08</v>
      </c>
    </row>
    <row r="239" spans="3:17" ht="15.5" x14ac:dyDescent="0.35">
      <c r="C239" t="s">
        <v>268</v>
      </c>
      <c r="I239" s="6">
        <v>1237.69</v>
      </c>
    </row>
    <row r="240" spans="3:17" ht="15.5" x14ac:dyDescent="0.35">
      <c r="C240" t="s">
        <v>269</v>
      </c>
      <c r="D240" s="6">
        <v>37.619999999999997</v>
      </c>
    </row>
    <row r="241" spans="3:9" ht="15.5" x14ac:dyDescent="0.35">
      <c r="C241" t="s">
        <v>270</v>
      </c>
      <c r="I241" s="6">
        <v>111.15</v>
      </c>
    </row>
    <row r="242" spans="3:9" ht="15.5" x14ac:dyDescent="0.35">
      <c r="C242" t="s">
        <v>271</v>
      </c>
      <c r="I242" s="6">
        <v>156.84</v>
      </c>
    </row>
    <row r="243" spans="3:9" ht="15.5" x14ac:dyDescent="0.35">
      <c r="C243" t="s">
        <v>272</v>
      </c>
      <c r="D243" s="6">
        <v>0.74</v>
      </c>
    </row>
    <row r="244" spans="3:9" ht="15.5" x14ac:dyDescent="0.35">
      <c r="C244" t="s">
        <v>273</v>
      </c>
      <c r="D244" s="6">
        <v>0.35</v>
      </c>
    </row>
    <row r="245" spans="3:9" ht="15.5" x14ac:dyDescent="0.35">
      <c r="C245" t="s">
        <v>274</v>
      </c>
      <c r="D245" s="6">
        <v>9.24</v>
      </c>
    </row>
    <row r="246" spans="3:9" ht="15.5" x14ac:dyDescent="0.35">
      <c r="C246" t="s">
        <v>275</v>
      </c>
      <c r="D246" s="6">
        <v>0.09</v>
      </c>
    </row>
    <row r="247" spans="3:9" ht="15.5" x14ac:dyDescent="0.35">
      <c r="C247" t="s">
        <v>276</v>
      </c>
      <c r="D247" s="6">
        <v>15.68</v>
      </c>
    </row>
    <row r="248" spans="3:9" ht="15.5" x14ac:dyDescent="0.35">
      <c r="C248" t="s">
        <v>277</v>
      </c>
      <c r="D248" s="6">
        <v>0.55000000000000004</v>
      </c>
    </row>
    <row r="249" spans="3:9" ht="15.5" x14ac:dyDescent="0.35">
      <c r="C249" t="s">
        <v>278</v>
      </c>
      <c r="D249" s="6">
        <v>16.68</v>
      </c>
    </row>
    <row r="250" spans="3:9" ht="15.5" x14ac:dyDescent="0.35">
      <c r="C250" t="s">
        <v>279</v>
      </c>
      <c r="I250" s="6">
        <v>0.01</v>
      </c>
    </row>
    <row r="251" spans="3:9" ht="15.5" x14ac:dyDescent="0.35">
      <c r="C251" t="s">
        <v>12</v>
      </c>
      <c r="D251" s="5">
        <v>-19000000000</v>
      </c>
    </row>
    <row r="252" spans="3:9" ht="15.5" x14ac:dyDescent="0.35">
      <c r="C252" t="s">
        <v>280</v>
      </c>
      <c r="I252" s="6">
        <v>-2.2200000000000002</v>
      </c>
    </row>
    <row r="253" spans="3:9" ht="15.5" x14ac:dyDescent="0.35">
      <c r="C253" t="s">
        <v>281</v>
      </c>
      <c r="I253" s="6">
        <v>-9.01E-2</v>
      </c>
    </row>
    <row r="254" spans="3:9" ht="15.5" x14ac:dyDescent="0.35">
      <c r="C254" t="s">
        <v>282</v>
      </c>
      <c r="I254" s="6">
        <v>-1.5024999999999999</v>
      </c>
    </row>
    <row r="255" spans="3:9" ht="15.5" x14ac:dyDescent="0.35">
      <c r="C255" t="s">
        <v>283</v>
      </c>
      <c r="I255" s="6">
        <v>2.7000000000000001E-3</v>
      </c>
    </row>
    <row r="256" spans="3:9" ht="15.5" x14ac:dyDescent="0.35">
      <c r="C256" t="s">
        <v>284</v>
      </c>
      <c r="I256" s="6">
        <v>5.9999999999999995E-4</v>
      </c>
    </row>
    <row r="257" spans="3:9" ht="15.5" x14ac:dyDescent="0.35">
      <c r="C257" t="s">
        <v>285</v>
      </c>
      <c r="D257" s="6">
        <v>71.41</v>
      </c>
    </row>
    <row r="258" spans="3:9" ht="15.5" x14ac:dyDescent="0.35">
      <c r="C258" t="s">
        <v>286</v>
      </c>
      <c r="D258" s="6">
        <v>222.31</v>
      </c>
    </row>
    <row r="259" spans="3:9" ht="15.5" x14ac:dyDescent="0.35">
      <c r="C259" t="s">
        <v>287</v>
      </c>
      <c r="D259" s="6">
        <v>116.74</v>
      </c>
    </row>
    <row r="260" spans="3:9" ht="15.5" x14ac:dyDescent="0.35">
      <c r="C260" t="s">
        <v>288</v>
      </c>
      <c r="D260" s="6">
        <v>176.98</v>
      </c>
    </row>
    <row r="261" spans="3:9" ht="15.5" x14ac:dyDescent="0.35">
      <c r="C261" t="s">
        <v>289</v>
      </c>
      <c r="D261" s="6">
        <v>1.27</v>
      </c>
    </row>
    <row r="262" spans="3:9" ht="15.5" x14ac:dyDescent="0.35">
      <c r="C262" t="s">
        <v>290</v>
      </c>
      <c r="I262" s="6">
        <v>0.66</v>
      </c>
    </row>
    <row r="263" spans="3:9" ht="15.5" x14ac:dyDescent="0.35">
      <c r="C263" t="s">
        <v>291</v>
      </c>
      <c r="I263" s="6">
        <v>1.82</v>
      </c>
    </row>
    <row r="264" spans="3:9" ht="15.5" x14ac:dyDescent="0.35">
      <c r="C264" t="s">
        <v>52</v>
      </c>
      <c r="I264" s="5">
        <v>87000000000</v>
      </c>
    </row>
    <row r="265" spans="3:9" ht="15.5" x14ac:dyDescent="0.35">
      <c r="C265" t="s">
        <v>292</v>
      </c>
      <c r="I265" s="5">
        <v>715000000000</v>
      </c>
    </row>
    <row r="266" spans="3:9" ht="15.5" x14ac:dyDescent="0.35">
      <c r="C266" t="s">
        <v>293</v>
      </c>
      <c r="I266" s="5">
        <v>633600000</v>
      </c>
    </row>
    <row r="267" spans="3:9" ht="15.5" x14ac:dyDescent="0.35">
      <c r="C267" t="s">
        <v>294</v>
      </c>
      <c r="I267" s="6">
        <v>0.22159999999999999</v>
      </c>
    </row>
    <row r="268" spans="3:9" ht="15.5" x14ac:dyDescent="0.35">
      <c r="C268" t="s">
        <v>295</v>
      </c>
      <c r="D268" s="6">
        <v>0.1008</v>
      </c>
    </row>
    <row r="269" spans="3:9" ht="15.5" x14ac:dyDescent="0.35">
      <c r="C269" t="s">
        <v>296</v>
      </c>
      <c r="D269" s="6">
        <v>-4.4000000000000003E-3</v>
      </c>
    </row>
    <row r="270" spans="3:9" ht="15.5" x14ac:dyDescent="0.35">
      <c r="C270" t="s">
        <v>297</v>
      </c>
      <c r="D270" s="6">
        <v>-0.1085</v>
      </c>
    </row>
    <row r="271" spans="3:9" ht="15.5" x14ac:dyDescent="0.35">
      <c r="C271" t="s">
        <v>298</v>
      </c>
      <c r="D271" s="6">
        <v>-0.14019999999999999</v>
      </c>
    </row>
    <row r="272" spans="3:9" ht="15.5" x14ac:dyDescent="0.35">
      <c r="C272" t="s">
        <v>299</v>
      </c>
      <c r="D272" s="6">
        <v>-1.4800000000000001E-2</v>
      </c>
    </row>
    <row r="273" spans="3:9" ht="15.5" x14ac:dyDescent="0.35">
      <c r="C273" t="s">
        <v>300</v>
      </c>
      <c r="D273" s="6">
        <v>0.11599999999999999</v>
      </c>
    </row>
    <row r="274" spans="3:9" ht="15.5" x14ac:dyDescent="0.35">
      <c r="C274" t="s">
        <v>365</v>
      </c>
      <c r="I274" s="6">
        <v>12.5</v>
      </c>
    </row>
    <row r="275" spans="3:9" ht="15.5" x14ac:dyDescent="0.35">
      <c r="C275" t="s">
        <v>366</v>
      </c>
      <c r="I275" t="s">
        <v>798</v>
      </c>
    </row>
    <row r="276" spans="3:9" ht="15.5" x14ac:dyDescent="0.35">
      <c r="C276" t="s">
        <v>301</v>
      </c>
      <c r="I276" s="5">
        <v>4</v>
      </c>
    </row>
    <row r="277" spans="3:9" ht="15.5" x14ac:dyDescent="0.35">
      <c r="C277" t="s">
        <v>302</v>
      </c>
      <c r="I277" s="6">
        <v>0.27</v>
      </c>
    </row>
    <row r="278" spans="3:9" ht="15.5" x14ac:dyDescent="0.35">
      <c r="C278" t="s">
        <v>303</v>
      </c>
      <c r="I278" s="6">
        <v>7.0000000000000007E-2</v>
      </c>
    </row>
    <row r="279" spans="3:9" ht="15.5" x14ac:dyDescent="0.35">
      <c r="C279" t="s">
        <v>305</v>
      </c>
      <c r="I279" s="6">
        <v>0.04</v>
      </c>
    </row>
    <row r="280" spans="3:9" ht="15.5" x14ac:dyDescent="0.35">
      <c r="C280" t="s">
        <v>306</v>
      </c>
      <c r="I280" s="6">
        <v>0.97</v>
      </c>
    </row>
    <row r="281" spans="3:9" ht="15.5" x14ac:dyDescent="0.35">
      <c r="C281" t="s">
        <v>307</v>
      </c>
      <c r="I281" s="6">
        <v>0.49</v>
      </c>
    </row>
    <row r="282" spans="3:9" ht="15.5" x14ac:dyDescent="0.35">
      <c r="C282" t="s">
        <v>308</v>
      </c>
      <c r="I282" s="6">
        <v>0.3</v>
      </c>
    </row>
    <row r="283" spans="3:9" ht="15.5" x14ac:dyDescent="0.35">
      <c r="C283" t="s">
        <v>309</v>
      </c>
      <c r="I283" s="5">
        <v>784000000000</v>
      </c>
    </row>
    <row r="284" spans="3:9" ht="15.5" x14ac:dyDescent="0.35">
      <c r="C284" t="s">
        <v>310</v>
      </c>
      <c r="I284" s="5">
        <v>71000000000</v>
      </c>
    </row>
    <row r="285" spans="3:9" ht="15.5" x14ac:dyDescent="0.35">
      <c r="C285" t="s">
        <v>311</v>
      </c>
      <c r="I285" s="5">
        <v>15000000000</v>
      </c>
    </row>
    <row r="286" spans="3:9" ht="15.5" x14ac:dyDescent="0.35">
      <c r="C286" t="s">
        <v>312</v>
      </c>
      <c r="I286" s="5">
        <v>-106000000000</v>
      </c>
    </row>
    <row r="287" spans="3:9" ht="15.5" x14ac:dyDescent="0.35">
      <c r="C287" t="s">
        <v>313</v>
      </c>
      <c r="D287" s="5">
        <v>24000000000</v>
      </c>
    </row>
    <row r="288" spans="3:9" ht="15.5" x14ac:dyDescent="0.35">
      <c r="C288" t="s">
        <v>314</v>
      </c>
      <c r="D288" s="5">
        <v>1175000000000</v>
      </c>
    </row>
    <row r="289" spans="3:9" ht="15.5" x14ac:dyDescent="0.35">
      <c r="C289" t="s">
        <v>315</v>
      </c>
      <c r="D289" s="5">
        <v>1104000000000</v>
      </c>
    </row>
    <row r="290" spans="3:9" ht="15.5" x14ac:dyDescent="0.35">
      <c r="C290" t="s">
        <v>233</v>
      </c>
      <c r="D290" s="5">
        <v>-262000000000</v>
      </c>
    </row>
    <row r="291" spans="3:9" ht="15.5" x14ac:dyDescent="0.35">
      <c r="C291" t="s">
        <v>232</v>
      </c>
      <c r="I291" s="5">
        <v>70000000000</v>
      </c>
    </row>
    <row r="292" spans="3:9" ht="15.5" x14ac:dyDescent="0.35">
      <c r="C292" t="s">
        <v>231</v>
      </c>
      <c r="D292" s="5">
        <v>6000000000</v>
      </c>
    </row>
    <row r="293" spans="3:9" ht="15.5" x14ac:dyDescent="0.35">
      <c r="C293" t="s">
        <v>230</v>
      </c>
      <c r="D293" s="5">
        <v>645000000000</v>
      </c>
    </row>
    <row r="294" spans="3:9" ht="15.5" x14ac:dyDescent="0.35">
      <c r="C294" t="s">
        <v>23</v>
      </c>
      <c r="D294" s="5">
        <v>651000000000</v>
      </c>
    </row>
    <row r="295" spans="3:9" ht="15.5" x14ac:dyDescent="0.35">
      <c r="C295" t="s">
        <v>20</v>
      </c>
      <c r="D295" s="5">
        <v>627000000000</v>
      </c>
    </row>
    <row r="296" spans="3:9" ht="15.5" x14ac:dyDescent="0.35">
      <c r="C296" t="s">
        <v>316</v>
      </c>
      <c r="I296" s="5">
        <v>70000000000</v>
      </c>
    </row>
    <row r="297" spans="3:9" ht="15.5" x14ac:dyDescent="0.35">
      <c r="C297" t="s">
        <v>317</v>
      </c>
      <c r="I297" s="5">
        <v>101000000000</v>
      </c>
    </row>
    <row r="298" spans="3:9" ht="15.5" x14ac:dyDescent="0.35">
      <c r="C298" t="s">
        <v>318</v>
      </c>
      <c r="I298" s="5">
        <v>-5000000000</v>
      </c>
    </row>
    <row r="299" spans="3:9" ht="15.5" x14ac:dyDescent="0.35">
      <c r="C299" t="s">
        <v>319</v>
      </c>
      <c r="I299" s="5">
        <v>-98000000000</v>
      </c>
    </row>
    <row r="300" spans="3:9" ht="15.5" x14ac:dyDescent="0.35">
      <c r="C300" t="s">
        <v>320</v>
      </c>
      <c r="I300" s="5">
        <v>-2000000000</v>
      </c>
    </row>
    <row r="301" spans="3:9" ht="15.5" x14ac:dyDescent="0.35">
      <c r="C301" t="s">
        <v>321</v>
      </c>
      <c r="I301" s="5">
        <v>99000000000</v>
      </c>
    </row>
  </sheetData>
  <pageMargins left="0.7" right="0.7" top="0.75" bottom="0.75" header="0.3" footer="0.3"/>
  <ignoredErrors>
    <ignoredError sqref="A1:Z30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799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800</v>
      </c>
      <c r="D2" s="2" vm="161">
        <f ca="1">IFERROR(_xlfn.STOCKHISTORY("XIDX:" &amp; $C$1, D3, , 0, 0, 1), "Libur")</f>
        <v>715</v>
      </c>
      <c r="H2" s="2" vm="161">
        <f ca="1">IFERROR(INDEX(D2:G2,COUNT(D2:G2)),"")</f>
        <v>715</v>
      </c>
      <c r="I2" s="2" vm="162">
        <f t="shared" ref="I2:Y2" ca="1" si="0">IFERROR(_xlfn.STOCKHISTORY("XIDX:" &amp; $C$1, I1, , 0, 0, 1), "Libur")</f>
        <v>730</v>
      </c>
      <c r="J2" s="2" vm="163">
        <f t="shared" ca="1" si="0"/>
        <v>570</v>
      </c>
      <c r="K2" s="2" vm="54">
        <f t="shared" ca="1" si="0"/>
        <v>540</v>
      </c>
      <c r="L2" s="2" vm="164">
        <f t="shared" ca="1" si="0"/>
        <v>680</v>
      </c>
      <c r="M2" s="2" vm="165">
        <f t="shared" ca="1" si="0"/>
        <v>560</v>
      </c>
      <c r="N2" s="2" vm="93">
        <f t="shared" ca="1" si="0"/>
        <v>905</v>
      </c>
      <c r="O2" s="2" vm="166">
        <f t="shared" ca="1" si="0"/>
        <v>418</v>
      </c>
      <c r="P2" s="2" t="str">
        <f t="shared" ca="1" si="0"/>
        <v>Libur</v>
      </c>
      <c r="Q2" s="2" vm="167">
        <f t="shared" ca="1" si="0"/>
        <v>376.61540000000002</v>
      </c>
      <c r="R2" s="2" t="str">
        <f t="shared" ca="1" si="0"/>
        <v>Libur</v>
      </c>
      <c r="S2" s="2" vm="168">
        <f t="shared" ca="1" si="0"/>
        <v>281.5385</v>
      </c>
      <c r="T2" s="2" t="str">
        <f t="shared" ca="1" si="0"/>
        <v>Libur</v>
      </c>
      <c r="U2" s="2" vm="169">
        <f t="shared" ca="1" si="0"/>
        <v>221.5385</v>
      </c>
      <c r="V2" s="2" t="str">
        <f t="shared" ca="1" si="0"/>
        <v>Libur</v>
      </c>
      <c r="W2" s="2" t="str">
        <f t="shared" ca="1" si="0"/>
        <v>Libur</v>
      </c>
      <c r="X2" s="2" vm="170">
        <f t="shared" ca="1" si="0"/>
        <v>226.15389999999999</v>
      </c>
      <c r="Y2" s="2" vm="171">
        <f t="shared" ca="1" si="0"/>
        <v>180.92310000000001</v>
      </c>
    </row>
    <row r="3" spans="1:25" ht="15.5" x14ac:dyDescent="0.35">
      <c r="D3" s="1">
        <v>46142</v>
      </c>
      <c r="H3" s="1">
        <f>IFERROR(INDEX(D3:G3,COUNT(D3:G3)),"")</f>
        <v>46142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91127168090</v>
      </c>
      <c r="H4" s="2">
        <f>IFERROR(SUM(D4:G4)*(4/MAX(1,COUNT(D4:G4))),"")</f>
        <v>364508672360</v>
      </c>
      <c r="I4" s="2">
        <f t="shared" ref="I4:Y4" si="1">IFERROR(INDEX(I51:I500,MATCH($C$4,$C$51:$C$500,0)),"")</f>
        <v>384602544985</v>
      </c>
      <c r="J4" s="2">
        <f t="shared" si="1"/>
        <v>390526567041</v>
      </c>
      <c r="K4" s="2">
        <f t="shared" si="1"/>
        <v>378122098586</v>
      </c>
      <c r="L4" s="2">
        <f t="shared" si="1"/>
        <v>478206615319</v>
      </c>
      <c r="M4" s="2">
        <f t="shared" si="1"/>
        <v>520716778853</v>
      </c>
      <c r="N4" s="2">
        <f t="shared" si="1"/>
        <v>394017538408</v>
      </c>
      <c r="O4" s="2">
        <f t="shared" si="1"/>
        <v>381433524206</v>
      </c>
      <c r="P4" s="2">
        <f t="shared" si="1"/>
        <v>367961600950</v>
      </c>
      <c r="Q4" s="2">
        <f t="shared" si="1"/>
        <v>269706737385</v>
      </c>
      <c r="R4" s="2">
        <f t="shared" si="1"/>
        <v>176067561639</v>
      </c>
      <c r="S4" s="2">
        <f t="shared" si="1"/>
        <v>136668408270</v>
      </c>
      <c r="T4" s="2">
        <f t="shared" si="1"/>
        <v>110023088698</v>
      </c>
      <c r="U4" s="2">
        <f t="shared" si="1"/>
        <v>81244267131</v>
      </c>
      <c r="V4" s="2">
        <f t="shared" si="1"/>
        <v>64628362916</v>
      </c>
      <c r="W4" s="2">
        <f t="shared" si="1"/>
        <v>50278008437</v>
      </c>
      <c r="X4" s="2">
        <f t="shared" si="1"/>
        <v>48454309815</v>
      </c>
      <c r="Y4" s="2">
        <f t="shared" si="1"/>
        <v>69796215762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7544447548</v>
      </c>
      <c r="H5" s="2">
        <f>IFERROR(SUM(D5:G5)*(4/MAX(1,COUNT(D5:G5))),"")</f>
        <v>30177790192</v>
      </c>
      <c r="I5" s="2">
        <f t="shared" ref="I5:Y5" si="2">IFERROR(INDEX(I51:I500,MATCH($C$5,$C$51:$C$500,0)),"")</f>
        <v>27688658969</v>
      </c>
      <c r="J5" s="2">
        <f t="shared" si="2"/>
        <v>28443375343</v>
      </c>
      <c r="K5" s="2">
        <f t="shared" si="2"/>
        <v>19630591989</v>
      </c>
      <c r="L5" s="2">
        <f t="shared" si="2"/>
        <v>37323442798</v>
      </c>
      <c r="M5" s="2">
        <f t="shared" si="2"/>
        <v>15587202436</v>
      </c>
      <c r="N5" s="2">
        <f t="shared" si="2"/>
        <v>32668457079</v>
      </c>
      <c r="O5" s="2">
        <f t="shared" si="2"/>
        <v>20170605493</v>
      </c>
      <c r="P5" s="2">
        <f t="shared" si="2"/>
        <v>52678443057</v>
      </c>
      <c r="Q5" s="2">
        <f t="shared" si="2"/>
        <v>23756848222</v>
      </c>
      <c r="R5" s="2">
        <f t="shared" si="2"/>
        <v>90585509314</v>
      </c>
      <c r="S5" s="2">
        <f t="shared" si="2"/>
        <v>17623914396</v>
      </c>
      <c r="T5" s="2">
        <f t="shared" si="2"/>
        <v>11028221012</v>
      </c>
      <c r="U5" s="2">
        <f t="shared" si="2"/>
        <v>10331808096</v>
      </c>
      <c r="V5" s="2">
        <f t="shared" si="2"/>
        <v>4443840864</v>
      </c>
      <c r="W5" s="2">
        <f t="shared" si="2"/>
        <v>-17169761427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486008721664</v>
      </c>
      <c r="H6" s="2">
        <f>IFERROR(INDEX(D6:G6,COUNT(D6:G6)),"")</f>
        <v>486008721664</v>
      </c>
      <c r="I6" s="2">
        <f t="shared" ref="I6:Y6" si="3">IFERROR(INDEX(I51:I500,MATCH($C$6,$C$51:$C$500,0)),"")</f>
        <v>478460731657</v>
      </c>
      <c r="J6" s="2">
        <f t="shared" si="3"/>
        <v>458023933831</v>
      </c>
      <c r="K6" s="2">
        <f t="shared" si="3"/>
        <v>436599201702</v>
      </c>
      <c r="L6" s="2">
        <f t="shared" si="3"/>
        <v>416970464206</v>
      </c>
      <c r="M6" s="2">
        <f t="shared" si="3"/>
        <v>379559681140</v>
      </c>
      <c r="N6" s="2">
        <f t="shared" si="3"/>
        <v>368874979999</v>
      </c>
      <c r="O6" s="2">
        <f t="shared" si="3"/>
        <v>340121790973</v>
      </c>
      <c r="P6" s="2">
        <f t="shared" si="3"/>
        <v>319952419798</v>
      </c>
      <c r="Q6" s="2">
        <f t="shared" si="3"/>
        <v>268379825144</v>
      </c>
      <c r="R6" s="2">
        <f t="shared" si="3"/>
        <v>242826462751</v>
      </c>
      <c r="S6" s="2">
        <f t="shared" si="3"/>
        <v>154051308997</v>
      </c>
      <c r="T6" s="2">
        <f t="shared" si="3"/>
        <v>137119907248</v>
      </c>
      <c r="U6" s="2">
        <f t="shared" si="3"/>
        <v>126091686236</v>
      </c>
      <c r="V6" s="2">
        <f t="shared" si="3"/>
        <v>115759878140</v>
      </c>
      <c r="W6" s="2">
        <f t="shared" si="3"/>
        <v>111316037276</v>
      </c>
      <c r="X6" s="2">
        <f t="shared" si="3"/>
        <v>128485798703</v>
      </c>
      <c r="Y6" s="2">
        <f t="shared" si="3"/>
        <v>149044479904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103.83</v>
      </c>
      <c r="H7" s="3">
        <f>IFERROR(INDEX(D7:G7,COUNT(D7:G7)),"")</f>
        <v>103.83</v>
      </c>
      <c r="I7" s="3">
        <f t="shared" ref="I7:Y7" si="4">IFERROR(INDEX(I51:I500,MATCH($C$7,$C$51:$C$500,0))/1000000000,"")</f>
        <v>103.83</v>
      </c>
      <c r="J7" s="3">
        <f t="shared" si="4"/>
        <v>103.83</v>
      </c>
      <c r="K7" s="3">
        <f t="shared" si="4"/>
        <v>0.2</v>
      </c>
      <c r="L7" s="3">
        <f t="shared" si="4"/>
        <v>0.2</v>
      </c>
      <c r="M7" s="3">
        <f t="shared" si="4"/>
        <v>0.2</v>
      </c>
      <c r="N7" s="3">
        <f t="shared" si="4"/>
        <v>0.2</v>
      </c>
      <c r="O7" s="3">
        <f t="shared" si="4"/>
        <v>0.2</v>
      </c>
      <c r="P7" s="3">
        <f t="shared" si="4"/>
        <v>0.2</v>
      </c>
      <c r="Q7" s="3">
        <f t="shared" si="4"/>
        <v>0.18</v>
      </c>
      <c r="R7" s="3">
        <f t="shared" si="4"/>
        <v>0.18</v>
      </c>
      <c r="S7" s="3">
        <f t="shared" si="4"/>
        <v>0.18</v>
      </c>
      <c r="T7" s="3">
        <f t="shared" si="4"/>
        <v>0.18</v>
      </c>
      <c r="U7" s="3">
        <f t="shared" si="4"/>
        <v>0.18</v>
      </c>
      <c r="V7" s="3">
        <f t="shared" si="4"/>
        <v>0.18</v>
      </c>
      <c r="W7" s="3">
        <f t="shared" si="4"/>
        <v>0.18</v>
      </c>
      <c r="X7" s="3">
        <f t="shared" si="4"/>
        <v>0.18</v>
      </c>
      <c r="Y7" s="3">
        <f t="shared" si="4"/>
        <v>0.18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Y8" si="5">IFERROR(INDEX(I51:I500,MATCH($C$8,$C$51:$C$500,0)),"")</f>
        <v>34000000000</v>
      </c>
      <c r="J8" s="2">
        <f t="shared" si="5"/>
        <v>39000000000</v>
      </c>
      <c r="K8" s="2">
        <f t="shared" si="5"/>
        <v>37000000000</v>
      </c>
      <c r="L8" s="2">
        <f t="shared" si="5"/>
        <v>16000000000</v>
      </c>
      <c r="M8" s="2">
        <f t="shared" si="5"/>
        <v>-17000000000</v>
      </c>
      <c r="N8" s="2">
        <f t="shared" si="5"/>
        <v>47000000000</v>
      </c>
      <c r="O8" s="2">
        <f t="shared" si="5"/>
        <v>8000000000</v>
      </c>
      <c r="P8" s="2">
        <f t="shared" si="5"/>
        <v>3000000000</v>
      </c>
      <c r="Q8" s="2">
        <f t="shared" si="5"/>
        <v>4000000000</v>
      </c>
      <c r="R8" s="2">
        <f t="shared" si="5"/>
        <v>-11000000000</v>
      </c>
      <c r="S8" s="2">
        <f t="shared" si="5"/>
        <v>22000000000</v>
      </c>
      <c r="T8" s="2">
        <f t="shared" si="5"/>
        <v>0</v>
      </c>
      <c r="U8" s="2">
        <f t="shared" si="5"/>
        <v>-10000000000</v>
      </c>
      <c r="V8" s="2">
        <f t="shared" si="5"/>
        <v>-16000000000</v>
      </c>
      <c r="W8" s="2">
        <f t="shared" si="5"/>
        <v>-7000000000</v>
      </c>
      <c r="X8" s="2">
        <f t="shared" si="5"/>
        <v>3000000000</v>
      </c>
      <c r="Y8" s="2">
        <f t="shared" si="5"/>
        <v>12000000000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-7.0000000000000007E-2</v>
      </c>
      <c r="H9" s="3">
        <f>IFERROR(INDEX(D9:G9,COUNT(D9:G9)),"")</f>
        <v>-7.0000000000000007E-2</v>
      </c>
      <c r="I9" s="3">
        <f t="shared" ref="I9:Y9" si="6">IFERROR(INDEX(I51:I500,MATCH($C$9,$C$51:$C$500,0)),"")</f>
        <v>0.33</v>
      </c>
      <c r="J9" s="3">
        <f t="shared" si="6"/>
        <v>0.37</v>
      </c>
      <c r="K9" s="3">
        <f t="shared" si="6"/>
        <v>189.45</v>
      </c>
      <c r="L9" s="3">
        <f t="shared" si="6"/>
        <v>79.5</v>
      </c>
      <c r="M9" s="3">
        <f t="shared" si="6"/>
        <v>-88.05</v>
      </c>
      <c r="N9" s="3">
        <f t="shared" si="6"/>
        <v>239.2</v>
      </c>
      <c r="O9" s="3">
        <f t="shared" si="6"/>
        <v>41.66</v>
      </c>
      <c r="P9" s="3">
        <f t="shared" si="6"/>
        <v>16.760000000000002</v>
      </c>
      <c r="Q9" s="3">
        <f t="shared" si="6"/>
        <v>20.75</v>
      </c>
      <c r="R9" s="3">
        <f t="shared" si="6"/>
        <v>-60.26</v>
      </c>
      <c r="S9" s="3">
        <f t="shared" si="6"/>
        <v>121.96</v>
      </c>
      <c r="T9" s="3">
        <f t="shared" si="6"/>
        <v>-107.24</v>
      </c>
      <c r="U9" s="3">
        <f t="shared" si="6"/>
        <v>-52.51</v>
      </c>
      <c r="V9" s="3">
        <f t="shared" si="6"/>
        <v>-89.49</v>
      </c>
      <c r="W9" s="3">
        <f t="shared" si="6"/>
        <v>0</v>
      </c>
      <c r="X9" s="3">
        <f t="shared" si="6"/>
        <v>17.739999999999998</v>
      </c>
      <c r="Y9" s="3">
        <f t="shared" si="6"/>
        <v>65.91</v>
      </c>
    </row>
    <row r="10" spans="1:25" ht="15.5" x14ac:dyDescent="0.35">
      <c r="C10" t="s">
        <v>17</v>
      </c>
      <c r="D10" s="3">
        <f ca="1">IFERROR(IF(D9=0,"",D2/D9),"")</f>
        <v>-10214.285714285714</v>
      </c>
      <c r="I10" s="3">
        <f t="shared" ref="I10:Y10" ca="1" si="7">IFERROR(IF(I9=0,"",I2/I9),"")</f>
        <v>2212.121212121212</v>
      </c>
      <c r="J10" s="3">
        <f t="shared" ca="1" si="7"/>
        <v>1540.5405405405406</v>
      </c>
      <c r="K10" s="3">
        <f t="shared" ca="1" si="7"/>
        <v>2.8503562945368173</v>
      </c>
      <c r="L10" s="3">
        <f t="shared" ca="1" si="7"/>
        <v>8.5534591194968552</v>
      </c>
      <c r="M10" s="3">
        <f t="shared" ca="1" si="7"/>
        <v>-6.3600227143668375</v>
      </c>
      <c r="N10" s="3">
        <f t="shared" ca="1" si="7"/>
        <v>3.7834448160535117</v>
      </c>
      <c r="O10" s="3">
        <f t="shared" ca="1" si="7"/>
        <v>10.033605376860299</v>
      </c>
      <c r="P10" s="3" t="str">
        <f t="shared" ca="1" si="7"/>
        <v/>
      </c>
      <c r="Q10" s="3">
        <f t="shared" ca="1" si="7"/>
        <v>18.150139759036147</v>
      </c>
      <c r="R10" s="3" t="str">
        <f t="shared" ca="1" si="7"/>
        <v/>
      </c>
      <c r="S10" s="3">
        <f t="shared" ca="1" si="7"/>
        <v>2.3084494916366021</v>
      </c>
      <c r="T10" s="3" t="str">
        <f t="shared" ca="1" si="7"/>
        <v/>
      </c>
      <c r="U10" s="3">
        <f t="shared" ca="1" si="7"/>
        <v>-4.2189773376499717</v>
      </c>
      <c r="V10" s="3" t="str">
        <f t="shared" ca="1" si="7"/>
        <v/>
      </c>
      <c r="W10" s="3" t="str">
        <f t="shared" si="7"/>
        <v/>
      </c>
      <c r="X10" s="3">
        <f t="shared" ca="1" si="7"/>
        <v>12.748246899661781</v>
      </c>
      <c r="Y10" s="3">
        <f t="shared" ca="1" si="7"/>
        <v>2.7450022758306782</v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149772709239</v>
      </c>
      <c r="H11" s="2">
        <f>IFERROR(INDEX(D11:G11,COUNT(D11:G11)),"")</f>
        <v>149772709239</v>
      </c>
      <c r="I11" s="2">
        <f t="shared" ref="I11:Y11" si="8">IFERROR(INDEX(I51:I500,MATCH($C$11,$C$51:$C$500,0)),"")</f>
        <v>172842354467</v>
      </c>
      <c r="J11" s="2">
        <f t="shared" si="8"/>
        <v>160063817899</v>
      </c>
      <c r="K11" s="2">
        <f t="shared" si="8"/>
        <v>127170311811</v>
      </c>
      <c r="L11" s="2">
        <f t="shared" si="8"/>
        <v>89822263964</v>
      </c>
      <c r="M11" s="2">
        <f t="shared" si="8"/>
        <v>78116269672</v>
      </c>
      <c r="N11" s="2">
        <f t="shared" si="8"/>
        <v>102337629322</v>
      </c>
      <c r="O11" s="2">
        <f t="shared" si="8"/>
        <v>58554611693</v>
      </c>
      <c r="P11" s="2">
        <f t="shared" si="8"/>
        <v>49524169619</v>
      </c>
      <c r="Q11" s="2">
        <f t="shared" si="8"/>
        <v>48155991620</v>
      </c>
      <c r="R11" s="2">
        <f t="shared" si="8"/>
        <v>41723287651</v>
      </c>
      <c r="S11" s="2">
        <f t="shared" si="8"/>
        <v>61571622076</v>
      </c>
      <c r="T11" s="2">
        <f t="shared" si="8"/>
        <v>43313181777</v>
      </c>
      <c r="U11" s="2">
        <f t="shared" si="8"/>
        <v>60564745621</v>
      </c>
      <c r="V11" s="2">
        <f t="shared" si="8"/>
        <v>55044575611</v>
      </c>
      <c r="W11" s="2">
        <f t="shared" si="8"/>
        <v>58314507899</v>
      </c>
      <c r="X11" s="2">
        <f t="shared" si="8"/>
        <v>10064246347</v>
      </c>
      <c r="Y11" s="2">
        <f t="shared" si="8"/>
        <v>6268301336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-148000000000</v>
      </c>
      <c r="H12" s="2">
        <f>IFERROR(INDEX(D12:G12,COUNT(D12:G12)),"")</f>
        <v>-148000000000</v>
      </c>
      <c r="I12" s="2">
        <f t="shared" ref="I12:Y12" si="9">IFERROR(INDEX(I51:I500,MATCH($C$12,$C$51:$C$500,0)),"")</f>
        <v>-172000000000</v>
      </c>
      <c r="J12" s="2">
        <f t="shared" si="9"/>
        <v>-160000000000</v>
      </c>
      <c r="K12" s="2">
        <f t="shared" si="9"/>
        <v>-127000000000</v>
      </c>
      <c r="L12" s="2">
        <f t="shared" si="9"/>
        <v>-90000000000</v>
      </c>
      <c r="M12" s="2">
        <f t="shared" si="9"/>
        <v>-78000000000</v>
      </c>
      <c r="N12" s="2">
        <f t="shared" si="9"/>
        <v>-101000000000</v>
      </c>
      <c r="O12" s="2">
        <f t="shared" si="9"/>
        <v>-58000000000</v>
      </c>
      <c r="P12" s="2">
        <f t="shared" si="9"/>
        <v>-48000000000</v>
      </c>
      <c r="Q12" s="2">
        <f t="shared" si="9"/>
        <v>-47000000000</v>
      </c>
      <c r="R12" s="2">
        <f t="shared" si="9"/>
        <v>-40000000000</v>
      </c>
      <c r="S12" s="2">
        <f t="shared" si="9"/>
        <v>-61000000000</v>
      </c>
      <c r="T12" s="2">
        <f t="shared" si="9"/>
        <v>-43000000000</v>
      </c>
      <c r="U12" s="2">
        <f t="shared" si="9"/>
        <v>-60000000000</v>
      </c>
      <c r="V12" s="2">
        <f t="shared" si="9"/>
        <v>-54000000000</v>
      </c>
      <c r="W12" s="2">
        <f t="shared" si="9"/>
        <v>-58000000000</v>
      </c>
      <c r="X12" s="2">
        <f t="shared" si="9"/>
        <v>-10000000000</v>
      </c>
      <c r="Y12" s="2">
        <f t="shared" si="9"/>
        <v>-5000000000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</v>
      </c>
      <c r="H13" s="2">
        <f>IFERROR(INDEX(D13:G13,COUNT(D13:G13)),"")</f>
        <v>2000000000</v>
      </c>
      <c r="I13" s="2">
        <f t="shared" ref="I13:Y13" si="10">IFERROR(INDEX(I51:I500,MATCH($C$13,$C$51:$C$500,0)),"")</f>
        <v>1000000000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1000000000</v>
      </c>
      <c r="O13" s="2">
        <f t="shared" si="10"/>
        <v>0</v>
      </c>
      <c r="P13" s="2">
        <f t="shared" si="10"/>
        <v>1000000000</v>
      </c>
      <c r="Q13" s="2">
        <f t="shared" si="10"/>
        <v>2000000000</v>
      </c>
      <c r="R13" s="2">
        <f t="shared" si="10"/>
        <v>1000000000</v>
      </c>
      <c r="S13" s="2">
        <f t="shared" si="10"/>
        <v>1000000000</v>
      </c>
      <c r="T13" s="2">
        <f t="shared" si="10"/>
        <v>1000000000</v>
      </c>
      <c r="U13" s="2">
        <f t="shared" si="10"/>
        <v>1000000000</v>
      </c>
      <c r="V13" s="2">
        <f t="shared" si="10"/>
        <v>1000000000</v>
      </c>
      <c r="W13" s="2">
        <f t="shared" si="10"/>
        <v>0</v>
      </c>
      <c r="X13" s="2">
        <f t="shared" si="10"/>
        <v>1000000000</v>
      </c>
      <c r="Y13" s="2">
        <f t="shared" si="10"/>
        <v>1000000000</v>
      </c>
    </row>
    <row r="14" spans="1:25" ht="15.5" x14ac:dyDescent="0.35">
      <c r="C14" t="s">
        <v>26</v>
      </c>
      <c r="D14" s="2">
        <f>IFERROR(INDEX(D51:D500,MATCH($C$14,$C$51:$C$500,0)),"")</f>
        <v>-53633809</v>
      </c>
      <c r="H14" s="2">
        <f>IFERROR(SUM(D14:G14)*(4/MAX(1,COUNT(D14:G14))),"")</f>
        <v>-214535236</v>
      </c>
      <c r="I14" s="2">
        <f t="shared" ref="I14:Y14" si="11">IFERROR(INDEX(I51:I500,MATCH($C$14,$C$51:$C$500,0)),"")</f>
        <v>-163784887</v>
      </c>
      <c r="J14" s="2">
        <f t="shared" si="11"/>
        <v>-54021045</v>
      </c>
      <c r="K14" s="2">
        <f t="shared" si="11"/>
        <v>-307060617</v>
      </c>
      <c r="L14" s="2">
        <f t="shared" si="11"/>
        <v>-522589160</v>
      </c>
      <c r="M14" s="2">
        <f t="shared" si="11"/>
        <v>-784360301</v>
      </c>
      <c r="N14" s="2">
        <f t="shared" si="11"/>
        <v>-525150832</v>
      </c>
      <c r="O14" s="2">
        <f t="shared" si="11"/>
        <v>-655139637</v>
      </c>
      <c r="P14" s="2">
        <f t="shared" si="11"/>
        <v>-801060336</v>
      </c>
      <c r="Q14" s="2">
        <f t="shared" si="11"/>
        <v>-769538305</v>
      </c>
      <c r="R14" s="2">
        <f t="shared" si="11"/>
        <v>-356410905</v>
      </c>
      <c r="S14" s="2">
        <f t="shared" si="11"/>
        <v>-249178091</v>
      </c>
      <c r="T14" s="2">
        <f t="shared" si="11"/>
        <v>-240452220</v>
      </c>
      <c r="U14" s="2">
        <f t="shared" si="11"/>
        <v>-175822127</v>
      </c>
      <c r="V14" s="2">
        <f t="shared" si="11"/>
        <v>-164066872</v>
      </c>
      <c r="W14" s="2">
        <f t="shared" si="11"/>
        <v>-143523344</v>
      </c>
      <c r="X14" s="2">
        <f t="shared" si="11"/>
        <v>-195441007</v>
      </c>
      <c r="Y14" s="2">
        <f t="shared" si="11"/>
        <v>-213363744</v>
      </c>
    </row>
    <row r="15" spans="1:25" ht="15.5" x14ac:dyDescent="0.35">
      <c r="C15" t="s">
        <v>27</v>
      </c>
      <c r="D15" s="2">
        <f>IFERROR(INDEX(D51:D500,MATCH($C$15,$C$51:$C$500,0)),"")</f>
        <v>-1259824926</v>
      </c>
      <c r="H15" s="2">
        <f>IFERROR(SUM(D15:G15)*(4/MAX(1,COUNT(D15:G15))),"")</f>
        <v>-5039299704</v>
      </c>
      <c r="I15" s="2">
        <f t="shared" ref="I15:Y15" si="12">IFERROR(INDEX(I51:I500,MATCH($C$15,$C$51:$C$500,0)),"")</f>
        <v>-5538321743</v>
      </c>
      <c r="J15" s="2">
        <f t="shared" si="12"/>
        <v>-6419606130</v>
      </c>
      <c r="K15" s="2">
        <f t="shared" si="12"/>
        <v>-5168741933</v>
      </c>
      <c r="L15" s="2">
        <f t="shared" si="12"/>
        <v>-7001678865</v>
      </c>
      <c r="M15" s="2">
        <f t="shared" si="12"/>
        <v>-2751814757</v>
      </c>
      <c r="N15" s="2">
        <f t="shared" si="12"/>
        <v>-8322377876</v>
      </c>
      <c r="O15" s="2">
        <f t="shared" si="12"/>
        <v>-4225326149</v>
      </c>
      <c r="P15" s="2">
        <f t="shared" si="12"/>
        <v>-5364743569</v>
      </c>
      <c r="Q15" s="2">
        <f t="shared" si="12"/>
        <v>-5523195214</v>
      </c>
      <c r="R15" s="2">
        <f t="shared" si="12"/>
        <v>-3305911836</v>
      </c>
      <c r="S15" s="2">
        <f t="shared" si="12"/>
        <v>-2259981843</v>
      </c>
      <c r="T15" s="2">
        <f t="shared" si="12"/>
        <v>-330539707</v>
      </c>
      <c r="U15" s="2">
        <f t="shared" si="12"/>
        <v>-359007284</v>
      </c>
      <c r="V15" s="2">
        <f t="shared" si="12"/>
        <v>-134511874</v>
      </c>
      <c r="W15" s="2">
        <f t="shared" si="12"/>
        <v>442855752</v>
      </c>
      <c r="X15" s="2">
        <f t="shared" si="12"/>
        <v>966449464</v>
      </c>
      <c r="Y15" s="2">
        <f t="shared" si="12"/>
        <v>842341705</v>
      </c>
    </row>
    <row r="16" spans="1:25" ht="15.5" x14ac:dyDescent="0.35">
      <c r="C16" t="s">
        <v>28</v>
      </c>
      <c r="D16" s="2">
        <f>IFERROR(INDEX(D51:D500,MATCH($C$16,$C$51:$C$500,0)),"")</f>
        <v>8478988762</v>
      </c>
      <c r="H16" s="2">
        <f>IFERROR(SUM(D16:G16)*(4/MAX(1,COUNT(D16:G16))),"")</f>
        <v>33915955048</v>
      </c>
      <c r="I16" s="2">
        <f t="shared" ref="I16:Y16" si="13">IFERROR(INDEX(I51:I500,MATCH($C$16,$C$51:$C$500,0)),"")</f>
        <v>31483422869</v>
      </c>
      <c r="J16" s="2">
        <f t="shared" si="13"/>
        <v>32267679523</v>
      </c>
      <c r="K16" s="2">
        <f t="shared" si="13"/>
        <v>22667633835</v>
      </c>
      <c r="L16" s="2">
        <f t="shared" si="13"/>
        <v>31504050176</v>
      </c>
      <c r="M16" s="2">
        <f t="shared" si="13"/>
        <v>13788739152</v>
      </c>
      <c r="N16" s="2">
        <f t="shared" si="13"/>
        <v>38393758749</v>
      </c>
      <c r="O16" s="2">
        <f t="shared" si="13"/>
        <v>18037062772</v>
      </c>
      <c r="P16" s="2">
        <f t="shared" si="13"/>
        <v>22040417272</v>
      </c>
      <c r="Q16" s="2">
        <f t="shared" si="13"/>
        <v>22077467345</v>
      </c>
      <c r="R16" s="2">
        <f t="shared" si="13"/>
        <v>13294748095</v>
      </c>
      <c r="S16" s="2">
        <f t="shared" si="13"/>
        <v>19220641866</v>
      </c>
      <c r="T16" s="2">
        <f t="shared" si="13"/>
        <v>11358760719</v>
      </c>
      <c r="U16" s="2">
        <f t="shared" si="13"/>
        <v>10690815380</v>
      </c>
      <c r="V16" s="2">
        <f t="shared" si="13"/>
        <v>4578352738</v>
      </c>
      <c r="W16" s="2">
        <f t="shared" si="13"/>
        <v>-17612617179</v>
      </c>
      <c r="X16" s="2">
        <f t="shared" si="13"/>
        <v>-21525130665</v>
      </c>
      <c r="Y16" s="2">
        <f t="shared" si="13"/>
        <v>-9522389589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74238450000000</v>
      </c>
      <c r="H20" s="2">
        <f t="shared" ref="H20:Y20" ca="1" si="14">IFERROR(H21*H2,"")</f>
        <v>74238450000000</v>
      </c>
      <c r="I20" s="2">
        <f t="shared" ca="1" si="14"/>
        <v>75795900000000</v>
      </c>
      <c r="J20" s="2">
        <f t="shared" ca="1" si="14"/>
        <v>59183100000000</v>
      </c>
      <c r="K20" s="2">
        <f t="shared" ca="1" si="14"/>
        <v>108000000000</v>
      </c>
      <c r="L20" s="2">
        <f t="shared" ca="1" si="14"/>
        <v>136000000000</v>
      </c>
      <c r="M20" s="2">
        <f t="shared" ca="1" si="14"/>
        <v>112000000000</v>
      </c>
      <c r="N20" s="2">
        <f t="shared" ca="1" si="14"/>
        <v>181000000000</v>
      </c>
      <c r="O20" s="2">
        <f t="shared" ca="1" si="14"/>
        <v>83600000000</v>
      </c>
      <c r="P20" s="2" t="str">
        <f t="shared" ca="1" si="14"/>
        <v/>
      </c>
      <c r="Q20" s="2">
        <f t="shared" ca="1" si="14"/>
        <v>67790772000.000008</v>
      </c>
      <c r="R20" s="2" t="str">
        <f t="shared" ca="1" si="14"/>
        <v/>
      </c>
      <c r="S20" s="2">
        <f t="shared" ca="1" si="14"/>
        <v>50676930000</v>
      </c>
      <c r="T20" s="2" t="str">
        <f t="shared" ca="1" si="14"/>
        <v/>
      </c>
      <c r="U20" s="2">
        <f t="shared" ca="1" si="14"/>
        <v>39876930000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40707702000</v>
      </c>
      <c r="Y20" s="2">
        <f t="shared" ca="1" si="14"/>
        <v>32566158000</v>
      </c>
    </row>
    <row r="21" spans="1:25" ht="15.5" x14ac:dyDescent="0.35">
      <c r="C21" t="s">
        <v>11</v>
      </c>
      <c r="D21" s="2">
        <f>IFERROR(INDEX(D51:D500,MATCH($C$7,$C$51:$C$500,0)),"")</f>
        <v>103830000000</v>
      </c>
      <c r="H21" s="2">
        <f>IFERROR(INDEX(D21:G21,COUNT(D21:G21)),"")</f>
        <v>103830000000</v>
      </c>
      <c r="I21" s="2">
        <f t="shared" ref="I21:Y21" si="15">IFERROR(INDEX(I51:I500,MATCH($C$7,$C$51:$C$500,0)),"")</f>
        <v>103830000000</v>
      </c>
      <c r="J21" s="2">
        <f t="shared" si="15"/>
        <v>103830000000</v>
      </c>
      <c r="K21" s="2">
        <f t="shared" si="15"/>
        <v>200000000</v>
      </c>
      <c r="L21" s="2">
        <f t="shared" si="15"/>
        <v>200000000</v>
      </c>
      <c r="M21" s="2">
        <f t="shared" si="15"/>
        <v>200000000</v>
      </c>
      <c r="N21" s="2">
        <f t="shared" si="15"/>
        <v>200000000</v>
      </c>
      <c r="O21" s="2">
        <f t="shared" si="15"/>
        <v>200000000</v>
      </c>
      <c r="P21" s="2">
        <f t="shared" si="15"/>
        <v>200000000</v>
      </c>
      <c r="Q21" s="2">
        <f t="shared" si="15"/>
        <v>180000000</v>
      </c>
      <c r="R21" s="2">
        <f t="shared" si="15"/>
        <v>180000000</v>
      </c>
      <c r="S21" s="2">
        <f t="shared" si="15"/>
        <v>180000000</v>
      </c>
      <c r="T21" s="2">
        <f t="shared" si="15"/>
        <v>180000000</v>
      </c>
      <c r="U21" s="2">
        <f t="shared" si="15"/>
        <v>180000000</v>
      </c>
      <c r="V21" s="2">
        <f t="shared" si="15"/>
        <v>180000000</v>
      </c>
      <c r="W21" s="2">
        <f t="shared" si="15"/>
        <v>180000000</v>
      </c>
      <c r="X21" s="2">
        <f t="shared" si="15"/>
        <v>180000000</v>
      </c>
      <c r="Y21" s="2">
        <f t="shared" si="15"/>
        <v>180000000</v>
      </c>
    </row>
    <row r="23" spans="1:25" ht="15.5" x14ac:dyDescent="0.35">
      <c r="B23" t="s">
        <v>53</v>
      </c>
      <c r="C23" t="s">
        <v>54</v>
      </c>
      <c r="D23" s="3">
        <f>IFERROR(D5/D6*100,"")</f>
        <v>1.5523276047741013</v>
      </c>
      <c r="H23" s="3">
        <f t="shared" ref="H23:Y23" si="16">IFERROR(H5/H6*100,"")</f>
        <v>6.209310419096405</v>
      </c>
      <c r="I23" s="3">
        <f t="shared" si="16"/>
        <v>5.787028513940724</v>
      </c>
      <c r="J23" s="3">
        <f t="shared" si="16"/>
        <v>6.2100194426728219</v>
      </c>
      <c r="K23" s="3">
        <f t="shared" si="16"/>
        <v>4.4962500876029603</v>
      </c>
      <c r="L23" s="3">
        <f t="shared" si="16"/>
        <v>8.9510998984236778</v>
      </c>
      <c r="M23" s="3">
        <f t="shared" si="16"/>
        <v>4.1066538967427064</v>
      </c>
      <c r="N23" s="3">
        <f t="shared" si="16"/>
        <v>8.8562409624769245</v>
      </c>
      <c r="O23" s="3">
        <f t="shared" si="16"/>
        <v>5.9304067038154606</v>
      </c>
      <c r="P23" s="3">
        <f t="shared" si="16"/>
        <v>16.464461525328737</v>
      </c>
      <c r="Q23" s="3">
        <f t="shared" si="16"/>
        <v>8.8519501081175491</v>
      </c>
      <c r="R23" s="3">
        <f t="shared" si="16"/>
        <v>37.304628287934385</v>
      </c>
      <c r="S23" s="3">
        <f t="shared" si="16"/>
        <v>11.440288635485214</v>
      </c>
      <c r="T23" s="3">
        <f t="shared" si="16"/>
        <v>8.042757053542898</v>
      </c>
      <c r="U23" s="3">
        <f t="shared" si="16"/>
        <v>8.1938852627146499</v>
      </c>
      <c r="V23" s="3">
        <f t="shared" si="16"/>
        <v>3.8388437646985238</v>
      </c>
      <c r="W23" s="3">
        <f t="shared" si="16"/>
        <v>-15.424337631089784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-0.23139084753774142</v>
      </c>
      <c r="H24" s="4">
        <f t="shared" ref="H24:Y24" si="17">IFERROR(_xlfn.RRI(5,M23,H23),"")</f>
        <v>8.6203139815481E-2</v>
      </c>
      <c r="I24" s="4">
        <f t="shared" si="17"/>
        <v>-8.1580196710034358E-2</v>
      </c>
      <c r="J24" s="4">
        <f t="shared" si="17"/>
        <v>9.2568282606053653E-3</v>
      </c>
      <c r="K24" s="4">
        <f t="shared" si="17"/>
        <v>-0.22863383433397921</v>
      </c>
      <c r="L24" s="4">
        <f t="shared" si="17"/>
        <v>2.2302097200612714E-3</v>
      </c>
      <c r="M24" s="4">
        <f t="shared" si="17"/>
        <v>-0.35680141970531953</v>
      </c>
      <c r="N24" s="4">
        <f t="shared" si="17"/>
        <v>-4.9914940807924468E-2</v>
      </c>
      <c r="O24" s="4">
        <f t="shared" si="17"/>
        <v>-5.9116385046222963E-2</v>
      </c>
      <c r="P24" s="4">
        <f t="shared" si="17"/>
        <v>0.14977147694972959</v>
      </c>
      <c r="Q24" s="4">
        <f t="shared" si="17"/>
        <v>0.18186454411085995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34.75</v>
      </c>
      <c r="H25" s="3">
        <f>IFERROR(INDEX(D25:G25,COUNT(D25:G25)),"")</f>
        <v>34.75</v>
      </c>
      <c r="I25" s="3">
        <f t="shared" ref="I25:Y25" si="18">IFERROR(INDEX(I51:I500,MATCH($C$25,$C$51:$C$500,0)),"")</f>
        <v>0.25</v>
      </c>
      <c r="J25" s="3">
        <f t="shared" si="18"/>
        <v>0.25</v>
      </c>
      <c r="K25" s="3">
        <f t="shared" si="18"/>
        <v>89.23</v>
      </c>
      <c r="L25" s="3">
        <f t="shared" si="18"/>
        <v>124.49</v>
      </c>
      <c r="M25" s="3">
        <f t="shared" si="18"/>
        <v>56.27</v>
      </c>
      <c r="N25" s="3">
        <f t="shared" si="18"/>
        <v>153.29</v>
      </c>
      <c r="O25" s="3">
        <f t="shared" si="18"/>
        <v>70.430000000000007</v>
      </c>
      <c r="P25" s="3">
        <f t="shared" si="18"/>
        <v>85.06</v>
      </c>
      <c r="Q25" s="3">
        <f t="shared" si="18"/>
        <v>91.57</v>
      </c>
      <c r="R25" s="3">
        <f t="shared" si="18"/>
        <v>55.18</v>
      </c>
      <c r="S25" s="3">
        <f t="shared" si="18"/>
        <v>93.69</v>
      </c>
      <c r="T25" s="3">
        <f t="shared" si="18"/>
        <v>60.92</v>
      </c>
      <c r="U25" s="3">
        <f t="shared" si="18"/>
        <v>57.07</v>
      </c>
      <c r="V25" s="3">
        <f t="shared" si="18"/>
        <v>24.55</v>
      </c>
      <c r="W25" s="3">
        <f t="shared" si="18"/>
        <v>-94.84</v>
      </c>
      <c r="X25" s="3">
        <f t="shared" si="18"/>
        <v>-113.56</v>
      </c>
      <c r="Y25" s="3">
        <f t="shared" si="18"/>
        <v>-47.95</v>
      </c>
    </row>
    <row r="26" spans="1:25" ht="15.5" x14ac:dyDescent="0.35">
      <c r="C26" t="s">
        <v>58</v>
      </c>
      <c r="D26" s="4">
        <f>IFERROR(_xlfn.RRI(5,I25,D25),"")</f>
        <v>1.6828905765664759</v>
      </c>
      <c r="H26" s="4">
        <f t="shared" ref="H26:Y26" si="19">IFERROR(_xlfn.RRI(5,M25,H25),"")</f>
        <v>-9.1896020697556202E-2</v>
      </c>
      <c r="I26" s="4">
        <f t="shared" si="19"/>
        <v>-0.72299651251059083</v>
      </c>
      <c r="J26" s="4">
        <f t="shared" si="19"/>
        <v>-0.67637917249126467</v>
      </c>
      <c r="K26" s="4">
        <f t="shared" si="19"/>
        <v>9.6180421296725438E-3</v>
      </c>
      <c r="L26" s="4">
        <f t="shared" si="19"/>
        <v>6.3350037076688182E-2</v>
      </c>
      <c r="M26" s="4">
        <f t="shared" si="19"/>
        <v>3.9198555472605978E-3</v>
      </c>
      <c r="N26" s="4">
        <f t="shared" si="19"/>
        <v>0.10347911284989131</v>
      </c>
      <c r="O26" s="4">
        <f t="shared" si="19"/>
        <v>2.9436490724851438E-2</v>
      </c>
      <c r="P26" s="4">
        <f t="shared" si="19"/>
        <v>8.3087394084551347E-2</v>
      </c>
      <c r="Q26" s="4">
        <f t="shared" si="19"/>
        <v>0.30118888123984755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0.87765740238851975</v>
      </c>
      <c r="H27" s="3">
        <f t="shared" ref="H27:Y27" si="20">IFERROR(H4/H21,"")</f>
        <v>3.510629609554079</v>
      </c>
      <c r="I27" s="3">
        <f t="shared" si="20"/>
        <v>3.7041562649041704</v>
      </c>
      <c r="J27" s="3">
        <f t="shared" si="20"/>
        <v>3.7612112784455358</v>
      </c>
      <c r="K27" s="3">
        <f t="shared" si="20"/>
        <v>1890.61049293</v>
      </c>
      <c r="L27" s="3">
        <f t="shared" si="20"/>
        <v>2391.0330765949998</v>
      </c>
      <c r="M27" s="3">
        <f t="shared" si="20"/>
        <v>2603.5838942649998</v>
      </c>
      <c r="N27" s="3">
        <f t="shared" si="20"/>
        <v>1970.0876920400001</v>
      </c>
      <c r="O27" s="3">
        <f t="shared" si="20"/>
        <v>1907.16762103</v>
      </c>
      <c r="P27" s="3">
        <f t="shared" si="20"/>
        <v>1839.80800475</v>
      </c>
      <c r="Q27" s="3">
        <f t="shared" si="20"/>
        <v>1498.37076325</v>
      </c>
      <c r="R27" s="3">
        <f t="shared" si="20"/>
        <v>978.15312021666671</v>
      </c>
      <c r="S27" s="3">
        <f t="shared" si="20"/>
        <v>759.26893483333333</v>
      </c>
      <c r="T27" s="3">
        <f t="shared" si="20"/>
        <v>611.23938165555558</v>
      </c>
      <c r="U27" s="3">
        <f t="shared" si="20"/>
        <v>451.35703961666667</v>
      </c>
      <c r="V27" s="3">
        <f t="shared" si="20"/>
        <v>359.04646064444444</v>
      </c>
      <c r="W27" s="3">
        <f t="shared" si="20"/>
        <v>279.32226909444444</v>
      </c>
      <c r="X27" s="3">
        <f t="shared" si="20"/>
        <v>269.19061008333335</v>
      </c>
      <c r="Y27" s="3">
        <f t="shared" si="20"/>
        <v>387.75675423333331</v>
      </c>
    </row>
    <row r="28" spans="1:25" ht="15.5" x14ac:dyDescent="0.35">
      <c r="C28" t="s">
        <v>60</v>
      </c>
      <c r="D28" s="4">
        <f>IFERROR(_xlfn.RRI(5,I27,D27),"")</f>
        <v>-0.2502315800753907</v>
      </c>
      <c r="H28" s="4">
        <f t="shared" ref="H28:Y28" si="21">IFERROR(_xlfn.RRI(5,M27,H27),"")</f>
        <v>-0.73333704522675425</v>
      </c>
      <c r="I28" s="4">
        <f t="shared" si="21"/>
        <v>-0.71500269818805795</v>
      </c>
      <c r="J28" s="4">
        <f t="shared" si="21"/>
        <v>-0.7122682593768086</v>
      </c>
      <c r="K28" s="4">
        <f t="shared" si="21"/>
        <v>5.4625793973572812E-3</v>
      </c>
      <c r="L28" s="4">
        <f t="shared" si="21"/>
        <v>9.7977040347926536E-2</v>
      </c>
      <c r="M28" s="4">
        <f t="shared" si="21"/>
        <v>0.21627826615404011</v>
      </c>
      <c r="N28" s="4">
        <f t="shared" si="21"/>
        <v>0.21009087294662199</v>
      </c>
      <c r="O28" s="4">
        <f t="shared" si="21"/>
        <v>0.25555432221756069</v>
      </c>
      <c r="P28" s="4">
        <f t="shared" si="21"/>
        <v>0.3244954073941364</v>
      </c>
      <c r="Q28" s="4">
        <f t="shared" si="21"/>
        <v>0.33074158347331473</v>
      </c>
      <c r="R28" s="4">
        <f t="shared" si="21"/>
        <v>0.28487315853939377</v>
      </c>
      <c r="S28" s="4">
        <f t="shared" si="21"/>
        <v>0.23045899350606103</v>
      </c>
      <c r="T28" s="4">
        <f t="shared" si="21"/>
        <v>9.5293199616514501E-2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138</v>
      </c>
      <c r="I29" s="4">
        <f t="shared" si="22"/>
        <v>0</v>
      </c>
      <c r="J29" s="4">
        <f t="shared" si="22"/>
        <v>-0.99719825170906651</v>
      </c>
      <c r="K29" s="4">
        <f t="shared" si="22"/>
        <v>-0.28323560125311265</v>
      </c>
      <c r="L29" s="4">
        <f t="shared" si="22"/>
        <v>1.2123689354896037</v>
      </c>
      <c r="M29" s="4">
        <f t="shared" si="22"/>
        <v>-0.63291799856481168</v>
      </c>
      <c r="N29" s="4">
        <f t="shared" si="22"/>
        <v>1.1764872923470109</v>
      </c>
      <c r="O29" s="4">
        <f t="shared" si="22"/>
        <v>-0.17199623794968252</v>
      </c>
      <c r="P29" s="4">
        <f t="shared" si="22"/>
        <v>-7.1093152779294441E-2</v>
      </c>
      <c r="Q29" s="4">
        <f t="shared" si="22"/>
        <v>0.65947807176513218</v>
      </c>
      <c r="R29" s="4">
        <f t="shared" si="22"/>
        <v>-0.41103639662717473</v>
      </c>
      <c r="S29" s="4">
        <f t="shared" si="22"/>
        <v>0.53791858174655283</v>
      </c>
      <c r="T29" s="4">
        <f t="shared" si="22"/>
        <v>6.746101279130895E-2</v>
      </c>
      <c r="U29" s="4">
        <f t="shared" si="22"/>
        <v>1.3246435845213846</v>
      </c>
      <c r="V29" s="4">
        <f t="shared" si="22"/>
        <v>-1.2588570223534374</v>
      </c>
      <c r="W29" s="4">
        <f t="shared" si="22"/>
        <v>-0.16484677703416695</v>
      </c>
      <c r="X29" s="4">
        <f t="shared" si="22"/>
        <v>1.3683003128258602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-5.2245812949011233E-2</v>
      </c>
      <c r="I30" s="4">
        <f t="shared" si="23"/>
        <v>-1.5169318955393966E-2</v>
      </c>
      <c r="J30" s="4">
        <f t="shared" si="23"/>
        <v>-0.99801058372810758</v>
      </c>
      <c r="K30" s="4">
        <f t="shared" si="23"/>
        <v>-0.20929136805486478</v>
      </c>
      <c r="L30" s="4">
        <f t="shared" si="23"/>
        <v>-8.1637783264135538E-2</v>
      </c>
      <c r="M30" s="4">
        <f t="shared" si="23"/>
        <v>0.32155736254005152</v>
      </c>
      <c r="N30" s="4">
        <f t="shared" si="23"/>
        <v>3.2991369146682041E-2</v>
      </c>
      <c r="O30" s="4">
        <f t="shared" si="23"/>
        <v>3.6612307428868389E-2</v>
      </c>
      <c r="P30" s="4">
        <f t="shared" si="23"/>
        <v>0.22787233298613951</v>
      </c>
      <c r="Q30" s="4">
        <f t="shared" si="23"/>
        <v>0.53183661359491652</v>
      </c>
      <c r="R30" s="4">
        <f t="shared" si="23"/>
        <v>0.28828281435138725</v>
      </c>
      <c r="S30" s="4">
        <f t="shared" si="23"/>
        <v>0.24217934514761857</v>
      </c>
      <c r="T30" s="4">
        <f t="shared" si="23"/>
        <v>0.35422587443119419</v>
      </c>
      <c r="U30" s="4">
        <f t="shared" si="23"/>
        <v>0.25709925898318575</v>
      </c>
      <c r="V30" s="4">
        <f t="shared" si="23"/>
        <v>0.28542010563090359</v>
      </c>
      <c r="W30" s="4">
        <f t="shared" si="23"/>
        <v>3.7637490430942687E-2</v>
      </c>
      <c r="X30" s="4">
        <f t="shared" si="23"/>
        <v>-0.30577454255936071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4.66</v>
      </c>
      <c r="H32" s="3">
        <f>IFERROR(INDEX(D32:G32,COUNT(D32:G32)),"")</f>
        <v>4.66</v>
      </c>
      <c r="I32" s="3">
        <f t="shared" ref="I32:Y32" si="24">IFERROR(INDEX(I51:I500,MATCH($C$32,$C$51:$C$500,0)),"")</f>
        <v>4.59</v>
      </c>
      <c r="J32" s="3">
        <f t="shared" si="24"/>
        <v>4.3899999999999997</v>
      </c>
      <c r="K32" s="3">
        <f t="shared" si="24"/>
        <v>2217.19</v>
      </c>
      <c r="L32" s="3">
        <f t="shared" si="24"/>
        <v>2117.09</v>
      </c>
      <c r="M32" s="3">
        <f t="shared" si="24"/>
        <v>1926.79</v>
      </c>
      <c r="N32" s="3">
        <f t="shared" si="24"/>
        <v>1872.31</v>
      </c>
      <c r="O32" s="3">
        <f t="shared" si="24"/>
        <v>1725.74</v>
      </c>
      <c r="P32" s="3">
        <f t="shared" si="24"/>
        <v>1631.4</v>
      </c>
      <c r="Q32" s="3">
        <f t="shared" si="24"/>
        <v>1482.47</v>
      </c>
      <c r="R32" s="3">
        <f t="shared" si="24"/>
        <v>1341.32</v>
      </c>
      <c r="S32" s="3">
        <f t="shared" si="24"/>
        <v>850.95</v>
      </c>
      <c r="T32" s="3">
        <f t="shared" si="24"/>
        <v>757.42</v>
      </c>
      <c r="U32" s="3">
        <f t="shared" si="24"/>
        <v>696.5</v>
      </c>
      <c r="V32" s="3">
        <f t="shared" si="24"/>
        <v>639.42999999999995</v>
      </c>
      <c r="W32" s="3">
        <f t="shared" si="24"/>
        <v>614.88</v>
      </c>
      <c r="X32" s="3">
        <f t="shared" si="24"/>
        <v>709.73</v>
      </c>
      <c r="Y32" s="3">
        <f t="shared" si="24"/>
        <v>823.29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151.29</v>
      </c>
      <c r="H33" s="3">
        <f>IFERROR(INDEX(D33:G33,COUNT(D33:G33)),"")</f>
        <v>151.29</v>
      </c>
      <c r="I33" s="3">
        <f t="shared" ref="I33:Y33" si="25">IFERROR(INDEX(I51:I500,MATCH($C$33,$C$51:$C$500,0)),"")</f>
        <v>159.04</v>
      </c>
      <c r="J33" s="3">
        <f t="shared" si="25"/>
        <v>129.84</v>
      </c>
      <c r="K33" s="3">
        <f t="shared" si="25"/>
        <v>0.24</v>
      </c>
      <c r="L33" s="3">
        <f t="shared" si="25"/>
        <v>0.32</v>
      </c>
      <c r="M33" s="3">
        <f t="shared" si="25"/>
        <v>0.28999999999999998</v>
      </c>
      <c r="N33" s="3">
        <f t="shared" si="25"/>
        <v>0.48</v>
      </c>
      <c r="O33" s="3">
        <f t="shared" si="25"/>
        <v>0.24</v>
      </c>
      <c r="P33" s="3">
        <f t="shared" si="25"/>
        <v>0.35</v>
      </c>
      <c r="Q33" s="3">
        <f t="shared" si="25"/>
        <v>0.28000000000000003</v>
      </c>
      <c r="R33" s="3">
        <f t="shared" si="25"/>
        <v>0.23</v>
      </c>
      <c r="S33" s="3">
        <f t="shared" si="25"/>
        <v>0.36</v>
      </c>
      <c r="T33" s="3">
        <f t="shared" si="25"/>
        <v>0.31</v>
      </c>
      <c r="U33" s="3">
        <f t="shared" si="25"/>
        <v>0.34</v>
      </c>
      <c r="V33" s="3">
        <f t="shared" si="25"/>
        <v>0.38</v>
      </c>
      <c r="W33" s="3">
        <f t="shared" si="25"/>
        <v>0.34</v>
      </c>
      <c r="X33" s="3">
        <f t="shared" si="25"/>
        <v>0.35</v>
      </c>
      <c r="Y33" s="3">
        <f t="shared" si="25"/>
        <v>0.24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10071.43</v>
      </c>
      <c r="H34" s="3">
        <f>IFERROR(INDEX(D34:G34,COUNT(D34:G34)),"")</f>
        <v>10071.43</v>
      </c>
      <c r="I34" s="3">
        <f t="shared" ref="I34:Y34" si="26">IFERROR(INDEX(I51:I500,MATCH($C$34,$C$51:$C$500,0)),"")</f>
        <v>2920</v>
      </c>
      <c r="J34" s="3">
        <f t="shared" si="26"/>
        <v>2280</v>
      </c>
      <c r="K34" s="3">
        <f t="shared" si="26"/>
        <v>6.05</v>
      </c>
      <c r="L34" s="3">
        <f t="shared" si="26"/>
        <v>5.46</v>
      </c>
      <c r="M34" s="3">
        <f t="shared" si="26"/>
        <v>9.9499999999999993</v>
      </c>
      <c r="N34" s="3">
        <f t="shared" si="26"/>
        <v>5.9</v>
      </c>
      <c r="O34" s="3">
        <f t="shared" si="26"/>
        <v>5.93</v>
      </c>
      <c r="P34" s="3">
        <f t="shared" si="26"/>
        <v>6.76</v>
      </c>
      <c r="Q34" s="3">
        <f t="shared" si="26"/>
        <v>4.46</v>
      </c>
      <c r="R34" s="3">
        <f t="shared" si="26"/>
        <v>5.53</v>
      </c>
      <c r="S34" s="3">
        <f t="shared" si="26"/>
        <v>3.26</v>
      </c>
      <c r="T34" s="3">
        <f t="shared" si="26"/>
        <v>3.91</v>
      </c>
      <c r="U34" s="3">
        <f t="shared" si="26"/>
        <v>4.21</v>
      </c>
      <c r="V34" s="3">
        <f t="shared" si="26"/>
        <v>9.98</v>
      </c>
      <c r="W34" s="3">
        <f t="shared" si="26"/>
        <v>-2.21</v>
      </c>
      <c r="X34" s="3">
        <f t="shared" si="26"/>
        <v>-2.16</v>
      </c>
      <c r="Y34" s="3">
        <f t="shared" si="26"/>
        <v>-4.09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803.26</v>
      </c>
      <c r="H35" s="3">
        <f>IFERROR(INDEX(D35:G35,COUNT(D35:G35)),"")</f>
        <v>803.26</v>
      </c>
      <c r="I35" s="3">
        <f t="shared" ref="I35:Y35" si="27">IFERROR(INDEX(I51:I500,MATCH($C$35,$C$51:$C$500,0)),"")</f>
        <v>197.07</v>
      </c>
      <c r="J35" s="3">
        <f t="shared" si="27"/>
        <v>151.54</v>
      </c>
      <c r="K35" s="3">
        <f t="shared" si="27"/>
        <v>0.28000000000000003</v>
      </c>
      <c r="L35" s="3">
        <f t="shared" si="27"/>
        <v>0.28000000000000003</v>
      </c>
      <c r="M35" s="3">
        <f t="shared" si="27"/>
        <v>0.21</v>
      </c>
      <c r="N35" s="3">
        <f t="shared" si="27"/>
        <v>0.45</v>
      </c>
      <c r="O35" s="3">
        <f t="shared" si="27"/>
        <v>0.21</v>
      </c>
      <c r="P35" s="3">
        <f t="shared" si="27"/>
        <v>0.31</v>
      </c>
      <c r="Q35" s="3">
        <f t="shared" si="27"/>
        <v>0.27</v>
      </c>
      <c r="R35" s="3">
        <f t="shared" si="27"/>
        <v>0.31</v>
      </c>
      <c r="S35" s="3">
        <f t="shared" si="27"/>
        <v>0.4</v>
      </c>
      <c r="T35" s="3">
        <f t="shared" si="27"/>
        <v>0.39</v>
      </c>
      <c r="U35" s="3">
        <f t="shared" si="27"/>
        <v>0.53</v>
      </c>
      <c r="V35" s="3">
        <f t="shared" si="27"/>
        <v>0.69</v>
      </c>
      <c r="W35" s="3">
        <f t="shared" si="27"/>
        <v>0.76</v>
      </c>
      <c r="X35" s="3">
        <f t="shared" si="27"/>
        <v>0.92</v>
      </c>
      <c r="Y35" s="3">
        <f t="shared" si="27"/>
        <v>0.51</v>
      </c>
    </row>
    <row r="36" spans="1:25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Y36" si="28">IFERROR(INDEX(H51:H500,MATCH($C$36,$C$51:$C$500,0)),"")</f>
        <v>0.1439</v>
      </c>
      <c r="I36" s="4">
        <f t="shared" si="28"/>
        <v>0.16020000000000001</v>
      </c>
      <c r="J36" s="4">
        <f t="shared" si="28"/>
        <v>0.28129999999999999</v>
      </c>
      <c r="K36" s="4">
        <f t="shared" si="28"/>
        <v>0.4153</v>
      </c>
      <c r="L36" s="4">
        <f t="shared" si="28"/>
        <v>0</v>
      </c>
      <c r="M36" s="4">
        <f t="shared" si="28"/>
        <v>0</v>
      </c>
      <c r="N36" s="4">
        <f t="shared" si="28"/>
        <v>0.16309999999999999</v>
      </c>
      <c r="O36" s="4">
        <f t="shared" si="28"/>
        <v>0.28399999999999997</v>
      </c>
      <c r="P36" s="4">
        <f t="shared" si="28"/>
        <v>0</v>
      </c>
      <c r="Q36" s="4">
        <f t="shared" si="28"/>
        <v>6.6299999999999998E-2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Y37" si="29">IFERROR(INDEX(H51:H500,MATCH($C$37,$C$51:$C$500,0)),"")</f>
        <v>20</v>
      </c>
      <c r="I37" s="3">
        <f t="shared" si="29"/>
        <v>20</v>
      </c>
      <c r="J37" s="3">
        <f t="shared" si="29"/>
        <v>35</v>
      </c>
      <c r="K37" s="3">
        <f t="shared" si="29"/>
        <v>35</v>
      </c>
      <c r="L37" s="3">
        <f t="shared" si="29"/>
        <v>0</v>
      </c>
      <c r="M37" s="3">
        <f t="shared" si="29"/>
        <v>0</v>
      </c>
      <c r="N37" s="3">
        <f t="shared" si="29"/>
        <v>23.61</v>
      </c>
      <c r="O37" s="3">
        <f t="shared" si="29"/>
        <v>18.89</v>
      </c>
      <c r="P37" s="3">
        <f t="shared" si="29"/>
        <v>0</v>
      </c>
      <c r="Q37" s="3">
        <f t="shared" si="29"/>
        <v>5.29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91127168090</v>
      </c>
      <c r="E51" s="5">
        <v>109316156720</v>
      </c>
      <c r="F51" s="5">
        <v>106168550286</v>
      </c>
      <c r="G51" s="5">
        <v>82327359901</v>
      </c>
      <c r="I51" s="5">
        <v>384602544985</v>
      </c>
      <c r="J51" s="5">
        <v>390526567041</v>
      </c>
      <c r="K51" s="5">
        <v>378122098586</v>
      </c>
      <c r="L51" s="5">
        <v>478206615319</v>
      </c>
      <c r="M51" s="5">
        <v>520716778853</v>
      </c>
      <c r="N51" s="5">
        <v>394017538408</v>
      </c>
      <c r="O51" s="5">
        <v>381433524206</v>
      </c>
      <c r="P51" s="5">
        <v>367961600950</v>
      </c>
      <c r="Q51" s="5">
        <v>269706737385</v>
      </c>
      <c r="R51" s="5">
        <v>176067561639</v>
      </c>
      <c r="S51" s="5">
        <v>136668408270</v>
      </c>
      <c r="T51" s="5">
        <v>110023088698</v>
      </c>
      <c r="U51" s="5">
        <v>81244267131</v>
      </c>
      <c r="V51" s="5">
        <v>64628362916</v>
      </c>
      <c r="W51" s="5">
        <v>50278008437</v>
      </c>
      <c r="X51" s="5">
        <v>48454309815</v>
      </c>
      <c r="Y51" s="5">
        <v>69796215762</v>
      </c>
    </row>
    <row r="52" spans="2:25" ht="15.5" x14ac:dyDescent="0.35">
      <c r="C52" t="s">
        <v>85</v>
      </c>
      <c r="D52" s="5">
        <v>-72935740806</v>
      </c>
      <c r="E52" s="5">
        <v>-84932085711</v>
      </c>
      <c r="F52" s="5">
        <v>-81984198882</v>
      </c>
      <c r="G52" s="5">
        <v>-66181490090</v>
      </c>
      <c r="I52" s="5">
        <v>-302594926746</v>
      </c>
      <c r="J52" s="5">
        <v>-304313498478</v>
      </c>
      <c r="K52" s="5">
        <v>-303140632146</v>
      </c>
      <c r="L52" s="5">
        <v>-396090029505</v>
      </c>
      <c r="M52" s="5">
        <v>-452390606319</v>
      </c>
      <c r="N52" s="5">
        <v>-302924468178</v>
      </c>
      <c r="O52" s="5">
        <v>-317303154075</v>
      </c>
      <c r="P52" s="5">
        <v>-300962145338</v>
      </c>
      <c r="Q52" s="5">
        <v>-209449833745</v>
      </c>
      <c r="R52" s="5">
        <v>-133771586731</v>
      </c>
      <c r="S52" s="5">
        <v>-103276421100</v>
      </c>
      <c r="T52" s="5">
        <v>-86309154555</v>
      </c>
      <c r="U52" s="5">
        <v>-63381341326</v>
      </c>
      <c r="V52" s="5">
        <v>-55841016923</v>
      </c>
      <c r="W52" s="5">
        <v>-45233491659</v>
      </c>
      <c r="X52" s="5">
        <v>-41870245530</v>
      </c>
      <c r="Y52" s="5">
        <v>-53840775932</v>
      </c>
    </row>
    <row r="53" spans="2:25" ht="15.5" x14ac:dyDescent="0.35">
      <c r="C53" t="s">
        <v>86</v>
      </c>
      <c r="D53" s="5">
        <v>18191427284</v>
      </c>
      <c r="E53" s="5">
        <v>24384071009</v>
      </c>
      <c r="F53" s="5">
        <v>24184351404</v>
      </c>
      <c r="G53" s="5">
        <v>16145869811</v>
      </c>
      <c r="I53" s="5">
        <v>82007618239</v>
      </c>
      <c r="J53" s="5">
        <v>86213068563</v>
      </c>
      <c r="K53" s="5">
        <v>74981466440</v>
      </c>
      <c r="L53" s="5">
        <v>82116585814</v>
      </c>
      <c r="M53" s="5">
        <v>68326172534</v>
      </c>
      <c r="N53" s="5">
        <v>91093070230</v>
      </c>
      <c r="O53" s="5">
        <v>64130370131</v>
      </c>
      <c r="P53" s="5">
        <v>66999455612</v>
      </c>
      <c r="Q53" s="5">
        <v>60256903640</v>
      </c>
      <c r="R53" s="5">
        <v>42295974908</v>
      </c>
      <c r="S53" s="5">
        <v>33391987170</v>
      </c>
      <c r="T53" s="5">
        <v>23713934143</v>
      </c>
      <c r="U53" s="5">
        <v>17862925805</v>
      </c>
      <c r="V53" s="5">
        <v>8787345993</v>
      </c>
      <c r="W53" s="5">
        <v>5044516778</v>
      </c>
      <c r="X53" s="5">
        <v>6584064285</v>
      </c>
      <c r="Y53" s="5">
        <v>15955439830</v>
      </c>
    </row>
    <row r="54" spans="2:25" ht="15.5" x14ac:dyDescent="0.35">
      <c r="C54" t="s">
        <v>87</v>
      </c>
      <c r="D54" s="5">
        <v>-10752758678</v>
      </c>
      <c r="E54" s="5">
        <v>-17629875917</v>
      </c>
      <c r="F54" s="5">
        <v>-11679462751</v>
      </c>
      <c r="G54" s="5">
        <v>-13901110194</v>
      </c>
      <c r="I54" s="5">
        <v>-54744154095</v>
      </c>
      <c r="J54" s="5">
        <v>-57698516297</v>
      </c>
      <c r="K54" s="5">
        <v>-54191253266</v>
      </c>
      <c r="L54" s="5">
        <v>-51192940105</v>
      </c>
      <c r="M54" s="5">
        <v>-55031586860</v>
      </c>
      <c r="N54" s="5">
        <v>-53806945785</v>
      </c>
      <c r="O54" s="5">
        <v>-46580398484</v>
      </c>
      <c r="P54" s="5">
        <v>-44775151062</v>
      </c>
      <c r="Q54" s="5">
        <v>-38048155362</v>
      </c>
      <c r="R54" s="5">
        <v>-29360368910</v>
      </c>
      <c r="S54" s="5">
        <v>-14732585553</v>
      </c>
      <c r="T54" s="5">
        <v>-13115644084</v>
      </c>
      <c r="U54" s="5">
        <v>-8182881219</v>
      </c>
      <c r="V54" s="5">
        <v>-6650573558</v>
      </c>
      <c r="W54" s="5">
        <v>-17470285341</v>
      </c>
      <c r="X54" s="5">
        <v>-24350747729</v>
      </c>
      <c r="Y54" s="5">
        <v>-12050562367</v>
      </c>
    </row>
    <row r="55" spans="2:25" ht="15.5" x14ac:dyDescent="0.35">
      <c r="C55" t="s">
        <v>89</v>
      </c>
      <c r="D55" s="5">
        <v>-4305920684</v>
      </c>
      <c r="E55" s="5">
        <v>-5246591949</v>
      </c>
      <c r="F55" s="5">
        <v>-5529830434</v>
      </c>
      <c r="G55" s="5">
        <v>-4512639594</v>
      </c>
      <c r="I55" s="5">
        <v>-20737782358</v>
      </c>
      <c r="J55" s="5">
        <v>-22297941502</v>
      </c>
      <c r="K55" s="5">
        <v>-18777211163</v>
      </c>
      <c r="L55" s="5">
        <v>-17751882456</v>
      </c>
      <c r="M55" s="5">
        <v>-19582101328</v>
      </c>
      <c r="N55" s="5">
        <v>-18920220447</v>
      </c>
      <c r="O55" s="5">
        <v>-17076638470</v>
      </c>
      <c r="P55" s="5">
        <v>-18354213134</v>
      </c>
      <c r="Q55" s="5">
        <v>-16564384105</v>
      </c>
      <c r="R55" s="5">
        <v>-12053064364</v>
      </c>
      <c r="S55" s="5">
        <v>-7921096235</v>
      </c>
      <c r="T55" s="5">
        <v>-4787415931</v>
      </c>
      <c r="U55" s="5">
        <v>-3206463049</v>
      </c>
      <c r="V55" s="5">
        <v>-2827055761</v>
      </c>
      <c r="W55" s="5">
        <v>-3034677656</v>
      </c>
      <c r="X55" s="5">
        <v>-3160237733</v>
      </c>
      <c r="Y55" s="5">
        <v>-3381114096</v>
      </c>
    </row>
    <row r="56" spans="2:25" ht="15.5" x14ac:dyDescent="0.35">
      <c r="C56" t="s">
        <v>370</v>
      </c>
      <c r="D56" s="5">
        <v>-8173872513</v>
      </c>
      <c r="E56" s="5">
        <v>-14980209183</v>
      </c>
      <c r="F56" s="5">
        <v>-8064592822</v>
      </c>
      <c r="G56" s="5">
        <v>-7530289829</v>
      </c>
      <c r="I56" s="5">
        <v>-38464748356</v>
      </c>
      <c r="J56" s="5">
        <v>-39340306401</v>
      </c>
      <c r="K56" s="5">
        <v>-34132084716</v>
      </c>
      <c r="L56" s="5">
        <v>-41528630956</v>
      </c>
      <c r="M56" s="5">
        <v>-36249816625</v>
      </c>
      <c r="N56" s="5">
        <v>-35125187111</v>
      </c>
      <c r="O56" s="5">
        <v>-28678046202</v>
      </c>
      <c r="P56" s="5">
        <v>-29113167416</v>
      </c>
      <c r="Q56" s="5">
        <v>-21175896825</v>
      </c>
      <c r="R56" s="5">
        <v>-15044730399</v>
      </c>
      <c r="S56" s="5">
        <v>-14558142953</v>
      </c>
      <c r="T56" s="5">
        <v>-12817457213</v>
      </c>
      <c r="U56" s="5">
        <v>-8378821090</v>
      </c>
      <c r="V56" s="5">
        <v>-6740103803</v>
      </c>
      <c r="W56" s="5">
        <v>-14435607685</v>
      </c>
      <c r="X56" s="5">
        <v>-21190509996</v>
      </c>
      <c r="Y56" s="5">
        <v>-8669448271</v>
      </c>
    </row>
    <row r="57" spans="2:25" ht="15.5" x14ac:dyDescent="0.35">
      <c r="C57" t="s">
        <v>95</v>
      </c>
      <c r="D57" s="5">
        <v>3542459</v>
      </c>
      <c r="E57" s="5">
        <v>3833182</v>
      </c>
      <c r="F57" s="5">
        <v>5775598</v>
      </c>
      <c r="G57" s="5">
        <v>3369877</v>
      </c>
      <c r="I57" s="5">
        <v>16120446</v>
      </c>
      <c r="J57" s="5">
        <v>249338387</v>
      </c>
      <c r="K57" s="5">
        <v>-1854493</v>
      </c>
      <c r="L57" s="5">
        <v>87340268</v>
      </c>
      <c r="M57" s="5">
        <v>529630</v>
      </c>
      <c r="N57" s="5">
        <v>7156579</v>
      </c>
      <c r="O57" s="5">
        <v>-1234318</v>
      </c>
      <c r="P57" s="5">
        <v>-6962578</v>
      </c>
      <c r="Q57" s="5">
        <v>-23485829</v>
      </c>
    </row>
    <row r="58" spans="2:25" ht="15.5" x14ac:dyDescent="0.35">
      <c r="C58" t="s">
        <v>90</v>
      </c>
      <c r="D58" s="5">
        <v>7438668606</v>
      </c>
      <c r="E58" s="5">
        <v>6754195092</v>
      </c>
      <c r="F58" s="5">
        <v>12504888653</v>
      </c>
      <c r="G58" s="5">
        <v>2244759617</v>
      </c>
      <c r="I58" s="5">
        <v>27263464144</v>
      </c>
      <c r="J58" s="5">
        <v>28514552266</v>
      </c>
      <c r="K58" s="5">
        <v>20790213174</v>
      </c>
      <c r="L58" s="5">
        <v>30923645709</v>
      </c>
      <c r="M58" s="5">
        <v>13294585674</v>
      </c>
      <c r="N58" s="5">
        <v>37286124445</v>
      </c>
      <c r="O58" s="5">
        <v>17549971647</v>
      </c>
      <c r="P58" s="5">
        <v>22224304550</v>
      </c>
      <c r="Q58" s="5">
        <v>22208748278</v>
      </c>
      <c r="R58" s="5">
        <v>12935605998</v>
      </c>
      <c r="S58" s="5">
        <v>18659401617</v>
      </c>
      <c r="T58" s="5">
        <v>10598290059</v>
      </c>
      <c r="U58" s="5">
        <v>9680044586</v>
      </c>
      <c r="V58" s="5">
        <v>2136772435</v>
      </c>
      <c r="W58" s="5">
        <v>-12425768563</v>
      </c>
      <c r="X58" s="5">
        <v>-17766683444</v>
      </c>
      <c r="Y58" s="5">
        <v>3904877463</v>
      </c>
    </row>
    <row r="59" spans="2:25" ht="15.5" x14ac:dyDescent="0.35">
      <c r="C59" t="s">
        <v>91</v>
      </c>
      <c r="D59" s="5">
        <v>1040320156</v>
      </c>
      <c r="E59" s="5">
        <v>895960901</v>
      </c>
      <c r="F59" s="5">
        <v>1055239808</v>
      </c>
      <c r="G59" s="5">
        <v>967043584</v>
      </c>
      <c r="I59" s="5">
        <v>4219958725</v>
      </c>
      <c r="J59" s="5">
        <v>3753127257</v>
      </c>
      <c r="K59" s="5">
        <v>1877420661</v>
      </c>
      <c r="L59" s="5">
        <v>580404467</v>
      </c>
      <c r="M59" s="5">
        <v>494153478</v>
      </c>
      <c r="N59" s="5">
        <v>1107634304</v>
      </c>
      <c r="O59" s="5">
        <v>487091125</v>
      </c>
      <c r="P59" s="5">
        <v>-183887278</v>
      </c>
      <c r="Q59" s="5">
        <v>-131280933</v>
      </c>
      <c r="R59" s="5">
        <v>359142097</v>
      </c>
      <c r="S59" s="5">
        <v>561240249</v>
      </c>
      <c r="T59" s="5">
        <v>760470660</v>
      </c>
      <c r="U59" s="5">
        <v>1010770794</v>
      </c>
      <c r="V59" s="5">
        <v>2441580303</v>
      </c>
      <c r="W59" s="5">
        <v>-5186848616</v>
      </c>
      <c r="X59" s="5">
        <v>-3758447221</v>
      </c>
      <c r="Y59" s="5">
        <v>-13427267052</v>
      </c>
    </row>
    <row r="60" spans="2:25" ht="15.5" x14ac:dyDescent="0.35">
      <c r="C60" t="s">
        <v>93</v>
      </c>
      <c r="D60" s="5">
        <v>1093953965</v>
      </c>
      <c r="E60" s="5">
        <v>916943206</v>
      </c>
      <c r="F60" s="5">
        <v>1061577814</v>
      </c>
      <c r="G60" s="5">
        <v>1001141940</v>
      </c>
      <c r="I60" s="5">
        <v>4383743612</v>
      </c>
      <c r="J60" s="5">
        <v>3807148302</v>
      </c>
      <c r="K60" s="5">
        <v>2184481278</v>
      </c>
      <c r="L60" s="5">
        <v>1102993627</v>
      </c>
      <c r="M60" s="5">
        <v>1278513779</v>
      </c>
      <c r="N60" s="5">
        <v>1632785136</v>
      </c>
      <c r="O60" s="5">
        <v>1142230762</v>
      </c>
      <c r="P60" s="5">
        <v>617173058</v>
      </c>
      <c r="Q60" s="5">
        <v>638257372</v>
      </c>
      <c r="R60" s="5">
        <v>715553002</v>
      </c>
      <c r="S60" s="5">
        <v>810418340</v>
      </c>
      <c r="T60" s="5">
        <v>1000922880</v>
      </c>
      <c r="U60" s="5">
        <v>1186592921</v>
      </c>
      <c r="V60" s="5">
        <v>2605647175</v>
      </c>
      <c r="W60" s="5">
        <v>1963338785</v>
      </c>
      <c r="X60" s="5">
        <v>1132919926</v>
      </c>
      <c r="Y60" s="5">
        <v>1867712465</v>
      </c>
    </row>
    <row r="61" spans="2:25" ht="15.5" x14ac:dyDescent="0.35">
      <c r="C61" t="s">
        <v>92</v>
      </c>
      <c r="W61" s="5">
        <v>-3158764394</v>
      </c>
      <c r="X61" s="5">
        <v>-5621417272</v>
      </c>
      <c r="Y61" s="5">
        <v>-13874754766</v>
      </c>
    </row>
    <row r="62" spans="2:25" ht="15.5" x14ac:dyDescent="0.35">
      <c r="C62" t="s">
        <v>26</v>
      </c>
      <c r="D62" s="5">
        <v>-53633809</v>
      </c>
      <c r="E62" s="5">
        <v>-20982305</v>
      </c>
      <c r="F62" s="5">
        <v>-6338006</v>
      </c>
      <c r="G62" s="5">
        <v>-34098356</v>
      </c>
      <c r="I62" s="5">
        <v>-163784887</v>
      </c>
      <c r="J62" s="5">
        <v>-54021045</v>
      </c>
      <c r="K62" s="5">
        <v>-307060617</v>
      </c>
      <c r="L62" s="5">
        <v>-522589160</v>
      </c>
      <c r="M62" s="5">
        <v>-784360301</v>
      </c>
      <c r="N62" s="5">
        <v>-525150832</v>
      </c>
      <c r="O62" s="5">
        <v>-655139637</v>
      </c>
      <c r="P62" s="5">
        <v>-801060336</v>
      </c>
      <c r="Q62" s="5">
        <v>-769538305</v>
      </c>
      <c r="R62" s="5">
        <v>-356410905</v>
      </c>
      <c r="S62" s="5">
        <v>-249178091</v>
      </c>
      <c r="T62" s="5">
        <v>-240452220</v>
      </c>
      <c r="U62" s="5">
        <v>-175822127</v>
      </c>
      <c r="V62" s="5">
        <v>-164066872</v>
      </c>
      <c r="W62" s="5">
        <v>-143523344</v>
      </c>
      <c r="X62" s="5">
        <v>-195441007</v>
      </c>
      <c r="Y62" s="5">
        <v>-213363744</v>
      </c>
    </row>
    <row r="63" spans="2:25" ht="15.5" x14ac:dyDescent="0.35">
      <c r="C63" t="s">
        <v>96</v>
      </c>
      <c r="D63" s="5">
        <v>1040320156</v>
      </c>
      <c r="E63" s="5">
        <v>895960901</v>
      </c>
      <c r="F63" s="5">
        <v>1055239808</v>
      </c>
      <c r="G63" s="5">
        <v>967043584</v>
      </c>
      <c r="I63" s="5">
        <v>4219958725</v>
      </c>
      <c r="J63" s="5">
        <v>3753127257</v>
      </c>
      <c r="K63" s="5">
        <v>1877420661</v>
      </c>
      <c r="L63" s="5">
        <v>580404467</v>
      </c>
      <c r="M63" s="5">
        <v>494153478</v>
      </c>
      <c r="N63" s="5">
        <v>1107634304</v>
      </c>
      <c r="O63" s="5">
        <v>487091125</v>
      </c>
      <c r="P63" s="5">
        <v>-183887278</v>
      </c>
      <c r="Q63" s="5">
        <v>-131280933</v>
      </c>
      <c r="R63" s="5">
        <v>359142097</v>
      </c>
      <c r="S63" s="5">
        <v>561240249</v>
      </c>
      <c r="T63" s="5">
        <v>760470660</v>
      </c>
      <c r="U63" s="5">
        <v>1010770794</v>
      </c>
      <c r="V63" s="5">
        <v>2441580303</v>
      </c>
      <c r="W63" s="5">
        <v>-5186848616</v>
      </c>
      <c r="X63" s="5">
        <v>-3758447221</v>
      </c>
      <c r="Y63" s="5">
        <v>-13427267052</v>
      </c>
    </row>
    <row r="64" spans="2:25" ht="15.5" x14ac:dyDescent="0.35">
      <c r="C64" t="s">
        <v>28</v>
      </c>
      <c r="D64" s="5">
        <v>8478988762</v>
      </c>
      <c r="E64" s="5">
        <v>7650155993</v>
      </c>
      <c r="F64" s="5">
        <v>13560128461</v>
      </c>
      <c r="G64" s="5">
        <v>3211803201</v>
      </c>
      <c r="I64" s="5">
        <v>31483422869</v>
      </c>
      <c r="J64" s="5">
        <v>32267679523</v>
      </c>
      <c r="K64" s="5">
        <v>22667633835</v>
      </c>
      <c r="L64" s="5">
        <v>31504050176</v>
      </c>
      <c r="M64" s="5">
        <v>13788739152</v>
      </c>
      <c r="N64" s="5">
        <v>38393758749</v>
      </c>
      <c r="O64" s="5">
        <v>18037062772</v>
      </c>
      <c r="P64" s="5">
        <v>22040417272</v>
      </c>
      <c r="Q64" s="5">
        <v>22077467345</v>
      </c>
      <c r="R64" s="5">
        <v>13294748095</v>
      </c>
      <c r="S64" s="5">
        <v>19220641866</v>
      </c>
      <c r="T64" s="5">
        <v>11358760719</v>
      </c>
      <c r="U64" s="5">
        <v>10690815380</v>
      </c>
      <c r="V64" s="5">
        <v>4578352738</v>
      </c>
      <c r="W64" s="5">
        <v>-17612617179</v>
      </c>
      <c r="X64" s="5">
        <v>-21525130665</v>
      </c>
      <c r="Y64" s="5">
        <v>-9522389589</v>
      </c>
    </row>
    <row r="65" spans="2:25" ht="15.5" x14ac:dyDescent="0.35">
      <c r="C65" t="s">
        <v>27</v>
      </c>
      <c r="D65" s="5">
        <v>-1259824926</v>
      </c>
      <c r="E65" s="5">
        <v>-938883759</v>
      </c>
      <c r="F65" s="5">
        <v>-2875548969</v>
      </c>
      <c r="G65" s="5">
        <v>-482749114</v>
      </c>
      <c r="I65" s="5">
        <v>-5538321743</v>
      </c>
      <c r="J65" s="5">
        <v>-6419606130</v>
      </c>
      <c r="K65" s="5">
        <v>-5168741933</v>
      </c>
      <c r="L65" s="5">
        <v>-7001678865</v>
      </c>
      <c r="M65" s="5">
        <v>-2751814757</v>
      </c>
      <c r="N65" s="5">
        <v>-8322377876</v>
      </c>
      <c r="O65" s="5">
        <v>-4225326149</v>
      </c>
      <c r="P65" s="5">
        <v>-5364743569</v>
      </c>
      <c r="Q65" s="5">
        <v>-5523195214</v>
      </c>
      <c r="R65" s="5">
        <v>-3305911836</v>
      </c>
      <c r="S65" s="5">
        <v>-2259981843</v>
      </c>
      <c r="T65" s="5">
        <v>-330539707</v>
      </c>
      <c r="U65" s="5">
        <v>-359007284</v>
      </c>
      <c r="V65" s="5">
        <v>-134511874</v>
      </c>
      <c r="W65" s="5">
        <v>442855752</v>
      </c>
      <c r="X65" s="5">
        <v>966449464</v>
      </c>
      <c r="Y65" s="5">
        <v>842341705</v>
      </c>
    </row>
    <row r="66" spans="2:25" ht="15.5" x14ac:dyDescent="0.35">
      <c r="C66" t="s">
        <v>452</v>
      </c>
      <c r="D66" s="5">
        <v>-1132904520</v>
      </c>
      <c r="E66" s="5">
        <v>-1288744820</v>
      </c>
      <c r="F66" s="5">
        <v>-2821234020</v>
      </c>
      <c r="G66" s="5">
        <v>-405289500</v>
      </c>
      <c r="I66" s="5">
        <v>-5678932380</v>
      </c>
      <c r="J66" s="5">
        <v>-6255555460</v>
      </c>
      <c r="K66" s="5">
        <v>-5331598800</v>
      </c>
      <c r="L66" s="5">
        <v>-8154820520</v>
      </c>
      <c r="M66" s="5">
        <v>-3549722220</v>
      </c>
      <c r="N66" s="5">
        <v>-9033762540</v>
      </c>
      <c r="O66" s="5">
        <v>-5121591000</v>
      </c>
      <c r="P66" s="5">
        <v>-6182892000</v>
      </c>
      <c r="Q66" s="5">
        <v>-5699379500</v>
      </c>
      <c r="R66" s="5">
        <v>-2856349500</v>
      </c>
      <c r="S66" s="5">
        <v>-1014049500</v>
      </c>
    </row>
    <row r="67" spans="2:25" ht="15.5" x14ac:dyDescent="0.35">
      <c r="C67" t="s">
        <v>453</v>
      </c>
      <c r="D67" s="5">
        <v>-126920406</v>
      </c>
      <c r="E67" s="5">
        <v>349861061</v>
      </c>
      <c r="F67" s="5">
        <v>-54314949</v>
      </c>
      <c r="G67" s="5">
        <v>-77459614</v>
      </c>
      <c r="I67" s="5">
        <v>140610637</v>
      </c>
      <c r="J67" s="5">
        <v>-164050670</v>
      </c>
      <c r="K67" s="5">
        <v>162856867</v>
      </c>
      <c r="L67" s="5">
        <v>1153141655</v>
      </c>
      <c r="M67" s="5">
        <v>797907463</v>
      </c>
      <c r="N67" s="5">
        <v>711384664</v>
      </c>
      <c r="O67" s="5">
        <v>896264851</v>
      </c>
      <c r="P67" s="5">
        <v>818148431</v>
      </c>
      <c r="Q67" s="5">
        <v>176184286</v>
      </c>
      <c r="R67" s="5">
        <v>-449562336</v>
      </c>
      <c r="S67" s="5">
        <v>-1245932343</v>
      </c>
      <c r="T67" s="5">
        <v>-330539707</v>
      </c>
      <c r="U67" s="5">
        <v>-359007284</v>
      </c>
      <c r="V67" s="5">
        <v>-134511874</v>
      </c>
      <c r="W67" s="5">
        <v>442855752</v>
      </c>
      <c r="X67" s="5">
        <v>966449464</v>
      </c>
      <c r="Y67" s="5">
        <v>842341705</v>
      </c>
    </row>
    <row r="68" spans="2:25" ht="15.5" x14ac:dyDescent="0.35">
      <c r="C68" t="s">
        <v>454</v>
      </c>
      <c r="D68" s="5">
        <v>-1259824926</v>
      </c>
      <c r="E68" s="5">
        <v>-938883759</v>
      </c>
      <c r="F68" s="5">
        <v>-2875548969</v>
      </c>
      <c r="G68" s="5">
        <v>-482749114</v>
      </c>
      <c r="I68" s="5">
        <v>-5538321743</v>
      </c>
      <c r="J68" s="5">
        <v>-6419606130</v>
      </c>
      <c r="K68" s="5">
        <v>-5168741933</v>
      </c>
      <c r="L68" s="5">
        <v>-7001678865</v>
      </c>
      <c r="M68" s="5">
        <v>-2751814757</v>
      </c>
      <c r="N68" s="5">
        <v>-8322377876</v>
      </c>
      <c r="O68" s="5">
        <v>-4225326149</v>
      </c>
      <c r="P68" s="5">
        <v>-5364743569</v>
      </c>
      <c r="Q68" s="5">
        <v>-5523195214</v>
      </c>
      <c r="R68" s="5">
        <v>-3305911836</v>
      </c>
      <c r="S68" s="5">
        <v>-2259981843</v>
      </c>
      <c r="T68" s="5">
        <v>-330539707</v>
      </c>
      <c r="U68" s="5">
        <v>-359007284</v>
      </c>
      <c r="V68" s="5">
        <v>-134511874</v>
      </c>
      <c r="W68" s="5">
        <v>442855752</v>
      </c>
      <c r="X68" s="5">
        <v>966449464</v>
      </c>
      <c r="Y68" s="5">
        <v>842341705</v>
      </c>
    </row>
    <row r="69" spans="2:25" ht="15.5" x14ac:dyDescent="0.35">
      <c r="C69" t="s">
        <v>97</v>
      </c>
      <c r="D69" s="5">
        <v>7219163836</v>
      </c>
      <c r="E69" s="5">
        <v>6711272234</v>
      </c>
      <c r="F69" s="5">
        <v>10684579492</v>
      </c>
      <c r="G69" s="5">
        <v>2729054087</v>
      </c>
      <c r="I69" s="5">
        <v>25945101126</v>
      </c>
      <c r="J69" s="5">
        <v>25848073393</v>
      </c>
      <c r="K69" s="5">
        <v>17498891902</v>
      </c>
      <c r="L69" s="5">
        <v>24502371311</v>
      </c>
      <c r="M69" s="5">
        <v>11036924395</v>
      </c>
      <c r="N69" s="5">
        <v>30071380873</v>
      </c>
      <c r="O69" s="5">
        <v>13811736623</v>
      </c>
      <c r="P69" s="5">
        <v>16675673703</v>
      </c>
      <c r="Q69" s="5">
        <v>16554272131</v>
      </c>
      <c r="R69" s="5">
        <v>9988836259</v>
      </c>
      <c r="S69" s="5">
        <v>16960660023</v>
      </c>
      <c r="T69" s="5">
        <v>11028221012</v>
      </c>
      <c r="U69" s="5">
        <v>10331808096</v>
      </c>
      <c r="V69" s="5">
        <v>4443840864</v>
      </c>
      <c r="W69" s="5">
        <v>-17169761427</v>
      </c>
      <c r="X69" s="5">
        <v>-20558681201</v>
      </c>
      <c r="Y69" s="5">
        <v>-8680047884</v>
      </c>
    </row>
    <row r="70" spans="2:25" ht="15.5" x14ac:dyDescent="0.35">
      <c r="C70" t="s">
        <v>98</v>
      </c>
      <c r="D70" s="5">
        <v>328826171</v>
      </c>
      <c r="E70" s="5">
        <v>-104004120</v>
      </c>
      <c r="F70" s="5">
        <v>815857431</v>
      </c>
      <c r="G70" s="5">
        <v>445524099</v>
      </c>
      <c r="I70" s="5">
        <v>1759678289</v>
      </c>
      <c r="J70" s="5">
        <v>2844640337</v>
      </c>
      <c r="K70" s="5">
        <v>2129845594</v>
      </c>
      <c r="L70" s="5">
        <v>12908411755</v>
      </c>
      <c r="M70" s="5">
        <v>4550807671</v>
      </c>
      <c r="N70" s="5">
        <v>2604232785</v>
      </c>
      <c r="O70" s="5">
        <v>6357634552</v>
      </c>
      <c r="P70" s="5">
        <v>35995806776</v>
      </c>
      <c r="Q70" s="5">
        <v>7179090262</v>
      </c>
      <c r="R70" s="5">
        <v>80596673055</v>
      </c>
      <c r="S70" s="5">
        <v>663254373</v>
      </c>
    </row>
    <row r="71" spans="2:25" ht="15.5" x14ac:dyDescent="0.35">
      <c r="C71" t="s">
        <v>99</v>
      </c>
      <c r="D71" s="5">
        <v>7547990007</v>
      </c>
      <c r="E71" s="5">
        <v>6607268114</v>
      </c>
      <c r="F71" s="5">
        <v>11500436923</v>
      </c>
      <c r="G71" s="5">
        <v>3174578186</v>
      </c>
      <c r="I71" s="5">
        <v>27704779415</v>
      </c>
      <c r="J71" s="5">
        <v>28692713730</v>
      </c>
      <c r="K71" s="5">
        <v>19628737496</v>
      </c>
      <c r="L71" s="5">
        <v>37410783066</v>
      </c>
      <c r="M71" s="5">
        <v>15587732066</v>
      </c>
      <c r="N71" s="5">
        <v>32675613658</v>
      </c>
      <c r="O71" s="5">
        <v>20169371175</v>
      </c>
      <c r="P71" s="5">
        <v>52671480479</v>
      </c>
      <c r="Q71" s="5">
        <v>23733362393</v>
      </c>
      <c r="R71" s="5">
        <v>90585509314</v>
      </c>
      <c r="S71" s="5">
        <v>17623914396</v>
      </c>
      <c r="T71" s="5">
        <v>11028221012</v>
      </c>
      <c r="U71" s="5">
        <v>10331808096</v>
      </c>
      <c r="V71" s="5">
        <v>4443840864</v>
      </c>
      <c r="W71" s="5">
        <v>-17169761427</v>
      </c>
    </row>
    <row r="72" spans="2:25" ht="15.5" x14ac:dyDescent="0.35">
      <c r="C72" t="s">
        <v>100</v>
      </c>
      <c r="D72" s="5">
        <v>7219163836</v>
      </c>
      <c r="E72" s="5">
        <v>6711272234</v>
      </c>
      <c r="F72" s="5">
        <v>10684579492</v>
      </c>
      <c r="G72" s="5">
        <v>2729054087</v>
      </c>
      <c r="I72" s="5">
        <v>25945101126</v>
      </c>
      <c r="J72" s="5">
        <v>25848073393</v>
      </c>
      <c r="K72" s="5">
        <v>17498891902</v>
      </c>
      <c r="L72" s="5">
        <v>24502371311</v>
      </c>
      <c r="M72" s="5">
        <v>11036924395</v>
      </c>
      <c r="N72" s="5">
        <v>30071380873</v>
      </c>
      <c r="O72" s="5">
        <v>13811736623</v>
      </c>
      <c r="P72" s="5">
        <v>16675673703</v>
      </c>
      <c r="Q72" s="5">
        <v>16554272131</v>
      </c>
      <c r="R72" s="5">
        <v>9988836259</v>
      </c>
      <c r="S72" s="5">
        <v>16960660023</v>
      </c>
      <c r="T72" s="5">
        <v>11028221012</v>
      </c>
      <c r="U72" s="5">
        <v>10331808096</v>
      </c>
      <c r="V72" s="5">
        <v>4443840864</v>
      </c>
      <c r="W72" s="5">
        <v>-17169761427</v>
      </c>
      <c r="X72" s="5">
        <v>-20558681201</v>
      </c>
      <c r="Y72" s="5">
        <v>-8680047884</v>
      </c>
    </row>
    <row r="73" spans="2:25" ht="15.5" x14ac:dyDescent="0.35">
      <c r="C73" t="s">
        <v>7</v>
      </c>
      <c r="D73" s="5">
        <v>7544447548</v>
      </c>
      <c r="E73" s="5">
        <v>6603434932</v>
      </c>
      <c r="F73" s="5">
        <v>11494661325</v>
      </c>
      <c r="G73" s="5">
        <v>3171208309</v>
      </c>
      <c r="I73" s="5">
        <v>27688658969</v>
      </c>
      <c r="J73" s="5">
        <v>28443375343</v>
      </c>
      <c r="K73" s="5">
        <v>19630591989</v>
      </c>
      <c r="L73" s="5">
        <v>37323442798</v>
      </c>
      <c r="M73" s="5">
        <v>15587202436</v>
      </c>
      <c r="N73" s="5">
        <v>32668457079</v>
      </c>
      <c r="O73" s="5">
        <v>20170605493</v>
      </c>
      <c r="P73" s="5">
        <v>52678443057</v>
      </c>
      <c r="Q73" s="5">
        <v>23756848222</v>
      </c>
      <c r="R73" s="5">
        <v>90585509314</v>
      </c>
      <c r="S73" s="5">
        <v>17623914396</v>
      </c>
      <c r="T73" s="5">
        <v>11028221012</v>
      </c>
      <c r="U73" s="5">
        <v>10331808096</v>
      </c>
      <c r="V73" s="5">
        <v>4443840864</v>
      </c>
      <c r="W73" s="5">
        <v>-17169761427</v>
      </c>
    </row>
    <row r="74" spans="2:25" ht="15.5" x14ac:dyDescent="0.35">
      <c r="C74" t="s">
        <v>101</v>
      </c>
      <c r="D74" s="5">
        <v>7219163836</v>
      </c>
      <c r="E74" s="5">
        <v>6711272234</v>
      </c>
      <c r="F74" s="5">
        <v>10684579492</v>
      </c>
      <c r="G74" s="5">
        <v>2729054087</v>
      </c>
      <c r="I74" s="5">
        <v>25945101126</v>
      </c>
      <c r="J74" s="5">
        <v>25848073393</v>
      </c>
      <c r="K74" s="5">
        <v>17498891902</v>
      </c>
      <c r="L74" s="5">
        <v>24502371311</v>
      </c>
      <c r="M74" s="5">
        <v>11036924395</v>
      </c>
      <c r="N74" s="5">
        <v>30071380873</v>
      </c>
      <c r="O74" s="5">
        <v>13811736623</v>
      </c>
      <c r="P74" s="5">
        <v>16675673703</v>
      </c>
      <c r="Q74" s="5">
        <v>16554272131</v>
      </c>
      <c r="R74" s="5">
        <v>9988836259</v>
      </c>
      <c r="S74" s="5">
        <v>16960660023</v>
      </c>
      <c r="T74" s="5">
        <v>11028221012</v>
      </c>
      <c r="U74" s="5">
        <v>10331808096</v>
      </c>
      <c r="V74" s="5">
        <v>4443840864</v>
      </c>
      <c r="W74" s="5">
        <v>-17169761427</v>
      </c>
      <c r="X74" s="5">
        <v>-20558681201</v>
      </c>
      <c r="Y74" s="5">
        <v>-8680047884</v>
      </c>
    </row>
    <row r="75" spans="2:25" ht="15.5" x14ac:dyDescent="0.35">
      <c r="C75" t="s">
        <v>102</v>
      </c>
      <c r="D75" s="5">
        <v>7547990007</v>
      </c>
      <c r="E75" s="5">
        <v>6607268114</v>
      </c>
      <c r="F75" s="5">
        <v>11500436923</v>
      </c>
      <c r="G75" s="5">
        <v>3174578186</v>
      </c>
      <c r="I75" s="5">
        <v>27704779415</v>
      </c>
      <c r="J75" s="5">
        <v>28692713730</v>
      </c>
      <c r="K75" s="5">
        <v>19628737496</v>
      </c>
      <c r="L75" s="5">
        <v>37410783066</v>
      </c>
      <c r="M75" s="5">
        <v>15587732066</v>
      </c>
      <c r="N75" s="5">
        <v>32675613658</v>
      </c>
      <c r="O75" s="5">
        <v>20169371175</v>
      </c>
      <c r="P75" s="5">
        <v>52671480479</v>
      </c>
      <c r="Q75" s="5">
        <v>23733362393</v>
      </c>
      <c r="R75" s="5">
        <v>90585509314</v>
      </c>
      <c r="S75" s="5">
        <v>17623914396</v>
      </c>
      <c r="T75" s="5">
        <v>11028221012</v>
      </c>
      <c r="U75" s="5">
        <v>10331808096</v>
      </c>
      <c r="V75" s="5">
        <v>4443840864</v>
      </c>
      <c r="W75" s="5">
        <v>-17169761427</v>
      </c>
    </row>
    <row r="76" spans="2:25" ht="15.5" x14ac:dyDescent="0.35">
      <c r="C76" t="s">
        <v>103</v>
      </c>
      <c r="D76" s="5">
        <v>7547990007</v>
      </c>
      <c r="E76" s="5">
        <v>6607268114</v>
      </c>
      <c r="F76" s="5">
        <v>11500436923</v>
      </c>
      <c r="G76" s="5">
        <v>3174578186</v>
      </c>
      <c r="I76" s="5">
        <v>27704779415</v>
      </c>
      <c r="J76" s="5">
        <v>28692713730</v>
      </c>
      <c r="K76" s="5">
        <v>19628737496</v>
      </c>
      <c r="L76" s="5">
        <v>37410783066</v>
      </c>
      <c r="M76" s="5">
        <v>15587732066</v>
      </c>
      <c r="N76" s="5">
        <v>32675613658</v>
      </c>
      <c r="O76" s="5">
        <v>20169371175</v>
      </c>
      <c r="P76" s="5">
        <v>52671480479</v>
      </c>
      <c r="Q76" s="5">
        <v>23733362393</v>
      </c>
      <c r="R76" s="5">
        <v>90585509314</v>
      </c>
      <c r="S76" s="5">
        <v>17623914396</v>
      </c>
      <c r="T76" s="5">
        <v>11028221012</v>
      </c>
      <c r="U76" s="5">
        <v>10331808096</v>
      </c>
      <c r="V76" s="5">
        <v>4443840864</v>
      </c>
      <c r="W76" s="5">
        <v>-17169761427</v>
      </c>
    </row>
    <row r="78" spans="2:25" ht="15.5" x14ac:dyDescent="0.35">
      <c r="B78" t="s">
        <v>104</v>
      </c>
      <c r="C78" t="s">
        <v>105</v>
      </c>
    </row>
    <row r="79" spans="2:25" ht="15.5" x14ac:dyDescent="0.35">
      <c r="C79" t="s">
        <v>106</v>
      </c>
    </row>
    <row r="80" spans="2:25" ht="15.5" x14ac:dyDescent="0.35">
      <c r="C80" t="s">
        <v>19</v>
      </c>
      <c r="D80" s="5">
        <v>149772709239</v>
      </c>
      <c r="E80" s="5">
        <v>172842354467</v>
      </c>
      <c r="F80" s="5">
        <v>189150639233</v>
      </c>
      <c r="G80" s="5">
        <v>165754367055</v>
      </c>
      <c r="I80" s="5">
        <v>172842354467</v>
      </c>
      <c r="J80" s="5">
        <v>160063817899</v>
      </c>
      <c r="K80" s="5">
        <v>127170311811</v>
      </c>
      <c r="L80" s="5">
        <v>89822263964</v>
      </c>
      <c r="M80" s="5">
        <v>78116269672</v>
      </c>
      <c r="N80" s="5">
        <v>102337629322</v>
      </c>
      <c r="O80" s="5">
        <v>58554611693</v>
      </c>
      <c r="P80" s="5">
        <v>49524169619</v>
      </c>
      <c r="Q80" s="5">
        <v>48155991620</v>
      </c>
      <c r="R80" s="5">
        <v>41723287651</v>
      </c>
      <c r="S80" s="5">
        <v>61571622076</v>
      </c>
      <c r="T80" s="5">
        <v>43313181777</v>
      </c>
      <c r="U80" s="5">
        <v>60564745621</v>
      </c>
      <c r="V80" s="5">
        <v>55044575611</v>
      </c>
      <c r="W80" s="5">
        <v>58314507899</v>
      </c>
      <c r="X80" s="5">
        <v>10064246347</v>
      </c>
      <c r="Y80" s="5">
        <v>6268301336</v>
      </c>
    </row>
    <row r="81" spans="3:25" ht="15.5" x14ac:dyDescent="0.35">
      <c r="C81" t="s">
        <v>458</v>
      </c>
      <c r="X81" s="5">
        <v>67206088728</v>
      </c>
      <c r="Y81" s="5">
        <v>66852495766</v>
      </c>
    </row>
    <row r="82" spans="3:25" ht="15.5" x14ac:dyDescent="0.35">
      <c r="C82" t="s">
        <v>110</v>
      </c>
      <c r="D82" s="5">
        <v>92514258189</v>
      </c>
      <c r="E82" s="5">
        <v>87762025296</v>
      </c>
      <c r="F82" s="5">
        <v>91790823742</v>
      </c>
      <c r="G82" s="5">
        <v>85296809897</v>
      </c>
      <c r="I82" s="5">
        <v>87762025296</v>
      </c>
      <c r="J82" s="5">
        <v>94556537266</v>
      </c>
      <c r="K82" s="5">
        <v>94579260273</v>
      </c>
      <c r="L82" s="5">
        <v>109171728524</v>
      </c>
      <c r="M82" s="5">
        <v>143257462461</v>
      </c>
      <c r="N82" s="5">
        <v>102077357585</v>
      </c>
      <c r="O82" s="5">
        <v>105241402521</v>
      </c>
      <c r="P82" s="5">
        <v>79844551996</v>
      </c>
      <c r="Q82" s="5">
        <v>68928603979</v>
      </c>
      <c r="R82" s="5">
        <v>46741563765</v>
      </c>
      <c r="S82" s="5">
        <v>26413647515</v>
      </c>
      <c r="T82" s="5">
        <v>17177954120</v>
      </c>
      <c r="U82" s="5">
        <v>15676727807</v>
      </c>
      <c r="V82" s="5">
        <v>27901303995</v>
      </c>
      <c r="W82" s="5">
        <v>26475789269</v>
      </c>
      <c r="X82" s="5">
        <v>33556620621</v>
      </c>
      <c r="Y82" s="5">
        <v>56078446833</v>
      </c>
    </row>
    <row r="83" spans="3:25" ht="15.5" x14ac:dyDescent="0.35">
      <c r="C83" t="s">
        <v>108</v>
      </c>
      <c r="F83" s="5">
        <v>58403706386</v>
      </c>
      <c r="G83" s="5">
        <v>48160552446</v>
      </c>
      <c r="J83" s="5">
        <v>38123540163</v>
      </c>
      <c r="L83" s="5">
        <v>62808897387</v>
      </c>
    </row>
    <row r="84" spans="3:25" ht="15.5" x14ac:dyDescent="0.35">
      <c r="C84" t="s">
        <v>107</v>
      </c>
      <c r="F84" s="5">
        <v>420873000</v>
      </c>
      <c r="G84" s="5">
        <v>1218701325</v>
      </c>
      <c r="J84" s="5">
        <v>2925960194</v>
      </c>
    </row>
    <row r="85" spans="3:25" ht="15.5" x14ac:dyDescent="0.35">
      <c r="C85" t="s">
        <v>111</v>
      </c>
      <c r="D85" s="5">
        <v>92514258189</v>
      </c>
      <c r="E85" s="5">
        <v>87762025296</v>
      </c>
      <c r="F85" s="5">
        <v>91790823742</v>
      </c>
      <c r="G85" s="5">
        <v>85296809897</v>
      </c>
      <c r="I85" s="5">
        <v>87762025296</v>
      </c>
      <c r="J85" s="5">
        <v>94556537266</v>
      </c>
      <c r="K85" s="5">
        <v>94579260273</v>
      </c>
      <c r="L85" s="5">
        <v>109171728524</v>
      </c>
      <c r="M85" s="5">
        <v>143257462461</v>
      </c>
      <c r="N85" s="5">
        <v>102077357585</v>
      </c>
      <c r="O85" s="5">
        <v>105241402521</v>
      </c>
      <c r="P85" s="5">
        <v>79844551996</v>
      </c>
      <c r="Q85" s="5">
        <v>68928603979</v>
      </c>
      <c r="R85" s="5">
        <v>46741563765</v>
      </c>
      <c r="S85" s="5">
        <v>26413647515</v>
      </c>
      <c r="T85" s="5">
        <v>17177954120</v>
      </c>
      <c r="U85" s="5">
        <v>15676727807</v>
      </c>
      <c r="V85" s="5">
        <v>27901303995</v>
      </c>
      <c r="W85" s="5">
        <v>26475789269</v>
      </c>
      <c r="X85" s="5">
        <v>33556620621</v>
      </c>
      <c r="Y85" s="5">
        <v>56078446833</v>
      </c>
    </row>
    <row r="86" spans="3:25" ht="15.5" x14ac:dyDescent="0.35">
      <c r="C86" t="s">
        <v>112</v>
      </c>
      <c r="D86" s="5">
        <v>178590358</v>
      </c>
      <c r="E86" s="5">
        <v>193761104</v>
      </c>
      <c r="F86" s="5">
        <v>239666660</v>
      </c>
      <c r="G86" s="5">
        <v>266180549</v>
      </c>
      <c r="I86" s="5">
        <v>193761104</v>
      </c>
      <c r="J86" s="5">
        <v>201086480</v>
      </c>
      <c r="K86" s="5">
        <v>60277776</v>
      </c>
      <c r="L86" s="5">
        <v>100317334</v>
      </c>
      <c r="M86" s="5">
        <v>46939731</v>
      </c>
      <c r="N86" s="5">
        <v>127477772</v>
      </c>
      <c r="O86" s="5">
        <v>199948500</v>
      </c>
      <c r="P86" s="5">
        <v>103835997</v>
      </c>
      <c r="Q86" s="5">
        <v>61888250</v>
      </c>
      <c r="R86" s="5">
        <v>98141300</v>
      </c>
      <c r="S86" s="5">
        <v>66197520</v>
      </c>
      <c r="T86" s="5">
        <v>68217764</v>
      </c>
      <c r="U86" s="5">
        <v>8626399</v>
      </c>
      <c r="V86" s="5">
        <v>49818800</v>
      </c>
      <c r="W86" s="5">
        <v>22764000</v>
      </c>
      <c r="Y86" s="5">
        <v>3279465</v>
      </c>
    </row>
    <row r="87" spans="3:25" ht="15.5" x14ac:dyDescent="0.35">
      <c r="C87" t="s">
        <v>113</v>
      </c>
      <c r="D87" s="5">
        <v>178590358</v>
      </c>
      <c r="E87" s="5">
        <v>193761104</v>
      </c>
      <c r="F87" s="5">
        <v>239666660</v>
      </c>
      <c r="G87" s="5">
        <v>266180549</v>
      </c>
      <c r="I87" s="5">
        <v>193761104</v>
      </c>
      <c r="J87" s="5">
        <v>201086480</v>
      </c>
      <c r="K87" s="5">
        <v>60277776</v>
      </c>
      <c r="L87" s="5">
        <v>100317334</v>
      </c>
      <c r="M87" s="5">
        <v>46939731</v>
      </c>
      <c r="N87" s="5">
        <v>127477772</v>
      </c>
      <c r="O87" s="5">
        <v>199948500</v>
      </c>
      <c r="P87" s="5">
        <v>103835997</v>
      </c>
      <c r="Q87" s="5">
        <v>61888250</v>
      </c>
      <c r="R87" s="5">
        <v>98141300</v>
      </c>
      <c r="S87" s="5">
        <v>66197520</v>
      </c>
      <c r="T87" s="5">
        <v>68217764</v>
      </c>
      <c r="U87" s="5">
        <v>8626399</v>
      </c>
      <c r="V87" s="5">
        <v>49818800</v>
      </c>
      <c r="W87" s="5">
        <v>22764000</v>
      </c>
      <c r="Y87" s="5">
        <v>3279465</v>
      </c>
    </row>
    <row r="88" spans="3:25" ht="15.5" x14ac:dyDescent="0.35">
      <c r="C88" t="s">
        <v>114</v>
      </c>
      <c r="D88" s="5">
        <v>48912711619</v>
      </c>
      <c r="E88" s="5">
        <v>43533414135</v>
      </c>
      <c r="F88" s="5">
        <v>42914658315</v>
      </c>
      <c r="G88" s="5">
        <v>56901060122</v>
      </c>
      <c r="I88" s="5">
        <v>43533414135</v>
      </c>
      <c r="J88" s="5">
        <v>35393693333</v>
      </c>
      <c r="K88" s="5">
        <v>45615316874</v>
      </c>
      <c r="L88" s="5">
        <v>71250547639</v>
      </c>
      <c r="M88" s="5">
        <v>73100689272</v>
      </c>
      <c r="N88" s="5">
        <v>26087864176</v>
      </c>
      <c r="O88" s="5">
        <v>33239565219</v>
      </c>
      <c r="P88" s="5">
        <v>58180260324</v>
      </c>
      <c r="Q88" s="5">
        <v>24386752038</v>
      </c>
      <c r="R88" s="5">
        <v>26696938543</v>
      </c>
      <c r="S88" s="5">
        <v>15628806361</v>
      </c>
      <c r="T88" s="5">
        <v>22411804859</v>
      </c>
      <c r="U88" s="5">
        <v>5784499923</v>
      </c>
      <c r="V88" s="5">
        <v>12059989982</v>
      </c>
      <c r="W88" s="5">
        <v>9631327880</v>
      </c>
      <c r="X88" s="5">
        <v>5065020936</v>
      </c>
      <c r="Y88" s="5">
        <v>5285745076</v>
      </c>
    </row>
    <row r="89" spans="3:25" ht="15.5" x14ac:dyDescent="0.35">
      <c r="C89" t="s">
        <v>95</v>
      </c>
      <c r="D89" s="5">
        <v>158924157757</v>
      </c>
      <c r="E89" s="5">
        <v>158595331586</v>
      </c>
      <c r="F89" s="5">
        <v>158699335706</v>
      </c>
      <c r="G89" s="5">
        <v>158126311608</v>
      </c>
      <c r="I89" s="5">
        <v>158595331586</v>
      </c>
      <c r="J89" s="5">
        <v>156835653297</v>
      </c>
      <c r="K89" s="5">
        <v>154227812961</v>
      </c>
      <c r="L89" s="5">
        <v>152097967367</v>
      </c>
      <c r="M89" s="5">
        <v>139189555612</v>
      </c>
      <c r="N89" s="5">
        <v>134518747941</v>
      </c>
      <c r="O89" s="5">
        <v>131914515156</v>
      </c>
      <c r="P89" s="5">
        <v>127346432197</v>
      </c>
      <c r="Q89" s="5">
        <v>91357587999</v>
      </c>
      <c r="R89" s="5">
        <v>82381983566</v>
      </c>
      <c r="S89" s="5">
        <v>1785310511</v>
      </c>
    </row>
    <row r="90" spans="3:25" ht="15.5" x14ac:dyDescent="0.35">
      <c r="C90" t="s">
        <v>115</v>
      </c>
      <c r="D90" s="5">
        <v>342644771197</v>
      </c>
      <c r="E90" s="5">
        <v>336093580363</v>
      </c>
      <c r="F90" s="5">
        <v>325298355801</v>
      </c>
      <c r="G90" s="5">
        <v>315034526485</v>
      </c>
      <c r="I90" s="5">
        <v>336093580363</v>
      </c>
      <c r="J90" s="5">
        <v>293386299098</v>
      </c>
      <c r="K90" s="5">
        <v>269590130189</v>
      </c>
      <c r="L90" s="5">
        <v>272572186884</v>
      </c>
      <c r="M90" s="5">
        <v>300178023762</v>
      </c>
      <c r="N90" s="5">
        <v>235888392122</v>
      </c>
      <c r="O90" s="5">
        <v>203255907233</v>
      </c>
      <c r="P90" s="5">
        <v>191492982970</v>
      </c>
      <c r="Q90" s="5">
        <v>145540638781</v>
      </c>
      <c r="R90" s="5">
        <v>118743367562</v>
      </c>
      <c r="S90" s="5">
        <v>107268622816</v>
      </c>
      <c r="T90" s="5">
        <v>86975126394</v>
      </c>
      <c r="U90" s="5">
        <v>84716525404</v>
      </c>
      <c r="V90" s="5">
        <v>96740984835</v>
      </c>
      <c r="W90" s="5">
        <v>99731859727</v>
      </c>
      <c r="X90" s="5">
        <v>117222862344</v>
      </c>
      <c r="Y90" s="5">
        <v>135475971890</v>
      </c>
    </row>
    <row r="91" spans="3:25" ht="15.5" x14ac:dyDescent="0.35">
      <c r="C91" t="s">
        <v>116</v>
      </c>
    </row>
    <row r="92" spans="3:25" ht="15.5" x14ac:dyDescent="0.35">
      <c r="C92" t="s">
        <v>117</v>
      </c>
      <c r="D92" s="5">
        <v>6108988062</v>
      </c>
      <c r="E92" s="5">
        <v>6151527912</v>
      </c>
      <c r="F92" s="5">
        <v>5741652480</v>
      </c>
      <c r="G92" s="5">
        <v>5795967429</v>
      </c>
      <c r="I92" s="5">
        <v>6151527912</v>
      </c>
      <c r="J92" s="5">
        <v>5950902905</v>
      </c>
      <c r="K92" s="5">
        <v>6508615206</v>
      </c>
      <c r="L92" s="5">
        <v>6315708146</v>
      </c>
      <c r="M92" s="5">
        <v>5201056714</v>
      </c>
      <c r="N92" s="5">
        <v>4869631517</v>
      </c>
      <c r="O92" s="5">
        <v>3852023850</v>
      </c>
      <c r="P92" s="5">
        <v>3100060374</v>
      </c>
      <c r="Q92" s="5">
        <v>1861198909</v>
      </c>
      <c r="R92" s="5">
        <v>1527166337</v>
      </c>
      <c r="S92" s="5">
        <v>1916347497</v>
      </c>
      <c r="T92" s="5">
        <v>3620139459</v>
      </c>
      <c r="U92" s="5">
        <v>3950679166</v>
      </c>
      <c r="V92" s="5">
        <v>4309686449</v>
      </c>
      <c r="W92" s="5">
        <v>4444198323</v>
      </c>
      <c r="X92" s="5">
        <v>4001342572</v>
      </c>
      <c r="Y92" s="5">
        <v>3034893108</v>
      </c>
    </row>
    <row r="93" spans="3:25" ht="15.5" x14ac:dyDescent="0.35">
      <c r="C93" t="s">
        <v>118</v>
      </c>
      <c r="D93" s="5">
        <v>201977514361</v>
      </c>
      <c r="E93" s="5">
        <v>200634310293</v>
      </c>
      <c r="F93" s="5">
        <v>200034202655</v>
      </c>
      <c r="G93" s="5">
        <v>192532960234</v>
      </c>
      <c r="I93" s="5">
        <v>200634310293</v>
      </c>
      <c r="J93" s="5">
        <v>192097710030</v>
      </c>
      <c r="K93" s="5">
        <v>190762670371</v>
      </c>
      <c r="L93" s="5">
        <v>190944179433</v>
      </c>
      <c r="M93" s="5">
        <v>181335559724</v>
      </c>
      <c r="N93" s="5">
        <v>180384817033</v>
      </c>
      <c r="O93" s="5">
        <v>177352798369</v>
      </c>
      <c r="P93" s="5">
        <v>174915334612</v>
      </c>
      <c r="Q93" s="5">
        <v>135918981861</v>
      </c>
      <c r="R93" s="5">
        <v>128538899975</v>
      </c>
      <c r="S93" s="5">
        <v>48483386129</v>
      </c>
      <c r="T93" s="5">
        <v>50390263713</v>
      </c>
      <c r="U93" s="5">
        <v>40639319448</v>
      </c>
      <c r="V93" s="5">
        <v>23343960988</v>
      </c>
      <c r="W93" s="5">
        <v>6734505904</v>
      </c>
      <c r="X93" s="5">
        <v>12390392287</v>
      </c>
      <c r="Y93" s="5">
        <v>18580945100</v>
      </c>
    </row>
    <row r="94" spans="3:25" ht="15.5" x14ac:dyDescent="0.35">
      <c r="C94" t="s">
        <v>120</v>
      </c>
      <c r="D94" s="5">
        <v>223833472423</v>
      </c>
      <c r="E94" s="5">
        <v>223032258205</v>
      </c>
      <c r="F94" s="5">
        <v>219935925135</v>
      </c>
      <c r="G94" s="5">
        <v>212799647663</v>
      </c>
      <c r="I94" s="5">
        <v>223032258205</v>
      </c>
      <c r="J94" s="5">
        <v>225112432935</v>
      </c>
      <c r="K94" s="5">
        <v>222977745577</v>
      </c>
      <c r="L94" s="5">
        <v>223438347579</v>
      </c>
      <c r="M94" s="5">
        <v>210520576438</v>
      </c>
      <c r="N94" s="5">
        <v>208977408550</v>
      </c>
      <c r="O94" s="5">
        <v>202189142219</v>
      </c>
      <c r="P94" s="5">
        <v>199869714986</v>
      </c>
      <c r="Q94" s="5">
        <v>158247751549</v>
      </c>
      <c r="R94" s="5">
        <v>150608013782</v>
      </c>
      <c r="S94" s="5">
        <v>62277443499</v>
      </c>
      <c r="T94" s="5">
        <v>61017490957</v>
      </c>
      <c r="U94" s="5">
        <v>51425537815</v>
      </c>
      <c r="V94" s="5">
        <v>35537854244</v>
      </c>
      <c r="W94" s="5">
        <v>25452817850</v>
      </c>
      <c r="X94" s="5">
        <v>16805009859</v>
      </c>
      <c r="Y94" s="5">
        <v>22093358208</v>
      </c>
    </row>
    <row r="95" spans="3:25" ht="15.5" x14ac:dyDescent="0.35">
      <c r="C95" t="s">
        <v>121</v>
      </c>
      <c r="D95" s="5">
        <v>566478243620</v>
      </c>
      <c r="E95" s="5">
        <v>559125838568</v>
      </c>
      <c r="F95" s="5">
        <v>545234280936</v>
      </c>
      <c r="G95" s="5">
        <v>527834174148</v>
      </c>
      <c r="I95" s="5">
        <v>559125838568</v>
      </c>
      <c r="J95" s="5">
        <v>518498732033</v>
      </c>
      <c r="K95" s="5">
        <v>492567875766</v>
      </c>
      <c r="L95" s="5">
        <v>496010534463</v>
      </c>
      <c r="M95" s="5">
        <v>510698600200</v>
      </c>
      <c r="N95" s="5">
        <v>444865800672</v>
      </c>
      <c r="O95" s="5">
        <v>405445049452</v>
      </c>
      <c r="P95" s="5">
        <v>391362697956</v>
      </c>
      <c r="Q95" s="5">
        <v>303788390330</v>
      </c>
      <c r="R95" s="5">
        <v>269351381344</v>
      </c>
      <c r="S95" s="5">
        <v>169546066315</v>
      </c>
      <c r="T95" s="5">
        <v>147992617351</v>
      </c>
      <c r="U95" s="5">
        <v>136142063219</v>
      </c>
      <c r="V95" s="5">
        <v>132278839079</v>
      </c>
      <c r="W95" s="5">
        <v>125184677577</v>
      </c>
      <c r="X95" s="5">
        <v>134027872203</v>
      </c>
      <c r="Y95" s="5">
        <v>157569330098</v>
      </c>
    </row>
    <row r="96" spans="3:25" ht="15.5" x14ac:dyDescent="0.35">
      <c r="C96" t="s">
        <v>122</v>
      </c>
    </row>
    <row r="97" spans="3:25" ht="15.5" x14ac:dyDescent="0.35">
      <c r="C97" t="s">
        <v>123</v>
      </c>
    </row>
    <row r="98" spans="3:25" ht="15.5" x14ac:dyDescent="0.35">
      <c r="C98" t="s">
        <v>124</v>
      </c>
      <c r="D98" s="5">
        <v>70494091431</v>
      </c>
      <c r="E98" s="5">
        <v>71475249919</v>
      </c>
      <c r="F98" s="5">
        <v>65211176974</v>
      </c>
      <c r="G98" s="5">
        <v>58862343584</v>
      </c>
      <c r="I98" s="5">
        <v>71475249919</v>
      </c>
      <c r="J98" s="5">
        <v>52009894435</v>
      </c>
      <c r="K98" s="5">
        <v>47784365942</v>
      </c>
      <c r="L98" s="5">
        <v>71966014695</v>
      </c>
      <c r="M98" s="5">
        <v>119543694332</v>
      </c>
      <c r="N98" s="5">
        <v>63454190549</v>
      </c>
      <c r="O98" s="5">
        <v>56103890638</v>
      </c>
      <c r="P98" s="5">
        <v>63071077029</v>
      </c>
      <c r="Q98" s="5">
        <v>28527518002</v>
      </c>
      <c r="R98" s="5">
        <v>20420038273</v>
      </c>
      <c r="S98" s="5">
        <v>11084537386</v>
      </c>
      <c r="T98" s="5">
        <v>6761434983</v>
      </c>
      <c r="U98" s="5">
        <v>6107335794</v>
      </c>
      <c r="V98" s="5">
        <v>12546019891</v>
      </c>
      <c r="W98" s="5">
        <v>8904208439</v>
      </c>
      <c r="X98" s="5">
        <v>1372484307</v>
      </c>
      <c r="Y98" s="5">
        <v>5189427810</v>
      </c>
    </row>
    <row r="99" spans="3:25" ht="15.5" x14ac:dyDescent="0.35">
      <c r="C99" t="s">
        <v>127</v>
      </c>
      <c r="D99" s="5">
        <v>63811248509</v>
      </c>
      <c r="E99" s="5">
        <v>62180537399</v>
      </c>
      <c r="I99" s="5">
        <v>62180537399</v>
      </c>
      <c r="K99" s="5">
        <v>43356831966</v>
      </c>
      <c r="M99" s="5">
        <v>115181199774</v>
      </c>
      <c r="N99" s="5">
        <v>52089196541</v>
      </c>
      <c r="O99" s="5">
        <v>50762363423</v>
      </c>
      <c r="P99" s="5">
        <v>59017316146</v>
      </c>
      <c r="Q99" s="5">
        <v>24694013073</v>
      </c>
      <c r="R99" s="5">
        <v>17343857177</v>
      </c>
      <c r="S99" s="5">
        <v>9018175439</v>
      </c>
      <c r="T99" s="5">
        <v>5303448311</v>
      </c>
      <c r="U99" s="5">
        <v>4075270435</v>
      </c>
      <c r="V99" s="5">
        <v>10805702881</v>
      </c>
      <c r="W99" s="5">
        <v>8432564507</v>
      </c>
      <c r="X99" s="5">
        <v>385364500</v>
      </c>
      <c r="Y99" s="5">
        <v>4481931892</v>
      </c>
    </row>
    <row r="100" spans="3:25" ht="15.5" x14ac:dyDescent="0.35">
      <c r="C100" t="s">
        <v>128</v>
      </c>
      <c r="D100" s="5">
        <v>63811248509</v>
      </c>
      <c r="E100" s="5">
        <v>62180537399</v>
      </c>
      <c r="F100" s="5">
        <v>58824579386</v>
      </c>
      <c r="G100" s="5">
        <v>49379253771</v>
      </c>
      <c r="I100" s="5">
        <v>62180537399</v>
      </c>
      <c r="J100" s="5">
        <v>41049500357</v>
      </c>
      <c r="K100" s="5">
        <v>43356831966</v>
      </c>
      <c r="L100" s="5">
        <v>62808897387</v>
      </c>
      <c r="M100" s="5">
        <v>115181199774</v>
      </c>
      <c r="N100" s="5">
        <v>52089196541</v>
      </c>
      <c r="O100" s="5">
        <v>50762363423</v>
      </c>
      <c r="P100" s="5">
        <v>59017316146</v>
      </c>
      <c r="Q100" s="5">
        <v>24694013073</v>
      </c>
      <c r="R100" s="5">
        <v>17343857177</v>
      </c>
      <c r="S100" s="5">
        <v>9018175439</v>
      </c>
      <c r="T100" s="5">
        <v>5303448311</v>
      </c>
      <c r="U100" s="5">
        <v>4075270435</v>
      </c>
      <c r="V100" s="5">
        <v>10805702881</v>
      </c>
      <c r="W100" s="5">
        <v>8432564507</v>
      </c>
      <c r="X100" s="5">
        <v>385364500</v>
      </c>
      <c r="Y100" s="5">
        <v>4481931892</v>
      </c>
    </row>
    <row r="101" spans="3:25" ht="15.5" x14ac:dyDescent="0.35">
      <c r="C101" t="s">
        <v>141</v>
      </c>
      <c r="X101" s="5">
        <v>88605892</v>
      </c>
    </row>
    <row r="102" spans="3:25" ht="15.5" x14ac:dyDescent="0.35">
      <c r="C102" t="s">
        <v>785</v>
      </c>
    </row>
    <row r="103" spans="3:25" ht="15.5" x14ac:dyDescent="0.35">
      <c r="C103" t="s">
        <v>131</v>
      </c>
      <c r="D103" s="5">
        <v>3417204218</v>
      </c>
      <c r="E103" s="5">
        <v>4287086042</v>
      </c>
      <c r="F103" s="5">
        <v>5012471891</v>
      </c>
      <c r="G103" s="5">
        <v>370963739</v>
      </c>
      <c r="I103" s="5">
        <v>4287086042</v>
      </c>
      <c r="J103" s="5">
        <v>7143343068</v>
      </c>
      <c r="K103" s="5">
        <v>1394617823</v>
      </c>
      <c r="L103" s="5">
        <v>5567386933</v>
      </c>
      <c r="T103" s="5">
        <v>575459722</v>
      </c>
      <c r="U103" s="5">
        <v>292125055</v>
      </c>
      <c r="V103" s="5">
        <v>95719327</v>
      </c>
      <c r="W103" s="5">
        <v>68331228</v>
      </c>
      <c r="X103" s="5">
        <v>359529592</v>
      </c>
      <c r="Y103" s="5">
        <v>93565797</v>
      </c>
    </row>
    <row r="104" spans="3:25" ht="15.5" x14ac:dyDescent="0.35">
      <c r="C104" t="s">
        <v>801</v>
      </c>
      <c r="D104" s="5">
        <v>3417204218</v>
      </c>
      <c r="E104" s="5">
        <v>4287086042</v>
      </c>
      <c r="F104" s="5">
        <v>5012471891</v>
      </c>
      <c r="G104" s="5">
        <v>370963739</v>
      </c>
      <c r="I104" s="5">
        <v>4287086042</v>
      </c>
      <c r="J104" s="5">
        <v>7143343068</v>
      </c>
      <c r="K104" s="5">
        <v>1394617823</v>
      </c>
      <c r="L104" s="5">
        <v>5567386933</v>
      </c>
      <c r="M104" s="5">
        <v>1035771101</v>
      </c>
      <c r="N104" s="5">
        <v>6628962787</v>
      </c>
      <c r="O104" s="5">
        <v>3631050372</v>
      </c>
      <c r="P104" s="5">
        <v>2621851101</v>
      </c>
      <c r="Q104" s="5">
        <v>2188398705</v>
      </c>
      <c r="R104" s="5">
        <v>1570600790</v>
      </c>
      <c r="S104" s="5">
        <v>1139100174</v>
      </c>
      <c r="T104" s="5">
        <v>575459722</v>
      </c>
      <c r="U104" s="5">
        <v>292125055</v>
      </c>
      <c r="V104" s="5">
        <v>95719327</v>
      </c>
      <c r="W104" s="5">
        <v>68331228</v>
      </c>
      <c r="X104" s="5">
        <v>359529592</v>
      </c>
      <c r="Y104" s="5">
        <v>93565797</v>
      </c>
    </row>
    <row r="105" spans="3:25" ht="15.5" x14ac:dyDescent="0.35">
      <c r="C105" t="s">
        <v>132</v>
      </c>
      <c r="D105" s="5">
        <v>64698638</v>
      </c>
      <c r="E105" s="5">
        <v>422936596</v>
      </c>
      <c r="F105" s="5">
        <v>8999999</v>
      </c>
      <c r="G105" s="5">
        <v>78739999</v>
      </c>
      <c r="I105" s="5">
        <v>422936596</v>
      </c>
      <c r="J105" s="5">
        <v>726417097</v>
      </c>
      <c r="K105" s="5">
        <v>231564260</v>
      </c>
      <c r="L105" s="5">
        <v>547316531</v>
      </c>
      <c r="M105" s="5">
        <v>13000000</v>
      </c>
      <c r="N105" s="5">
        <v>1257474534</v>
      </c>
      <c r="O105" s="5">
        <v>58677775</v>
      </c>
      <c r="P105" s="5">
        <v>321418777</v>
      </c>
      <c r="Q105" s="5">
        <v>268412573</v>
      </c>
      <c r="R105" s="5">
        <v>316093229</v>
      </c>
      <c r="V105" s="5">
        <v>52352000</v>
      </c>
      <c r="Y105" s="5">
        <v>52297920</v>
      </c>
    </row>
    <row r="106" spans="3:25" ht="15.5" x14ac:dyDescent="0.35">
      <c r="C106" t="s">
        <v>129</v>
      </c>
      <c r="X106" s="5">
        <v>330150999</v>
      </c>
      <c r="Y106" s="5">
        <v>347572233</v>
      </c>
    </row>
    <row r="107" spans="3:25" ht="15.5" x14ac:dyDescent="0.35">
      <c r="C107" t="s">
        <v>134</v>
      </c>
    </row>
    <row r="108" spans="3:25" ht="15.5" x14ac:dyDescent="0.35">
      <c r="C108" t="s">
        <v>137</v>
      </c>
      <c r="D108" s="5">
        <v>1319447888</v>
      </c>
      <c r="E108" s="5">
        <v>491497212</v>
      </c>
      <c r="I108" s="5">
        <v>491497212</v>
      </c>
      <c r="M108" s="5">
        <v>162910349</v>
      </c>
      <c r="N108" s="5">
        <v>482710164</v>
      </c>
      <c r="O108" s="5">
        <v>202624650</v>
      </c>
      <c r="P108" s="5">
        <v>434194310</v>
      </c>
      <c r="Q108" s="5">
        <v>550918353</v>
      </c>
      <c r="R108" s="5">
        <v>905178442</v>
      </c>
      <c r="S108" s="5">
        <v>261908196</v>
      </c>
      <c r="T108" s="5">
        <v>128467312</v>
      </c>
      <c r="U108" s="5">
        <v>376873389</v>
      </c>
      <c r="V108" s="5">
        <v>278333715</v>
      </c>
      <c r="X108" s="5">
        <v>320708331</v>
      </c>
      <c r="Y108" s="5">
        <v>561181635</v>
      </c>
    </row>
    <row r="109" spans="3:25" ht="15.5" x14ac:dyDescent="0.35">
      <c r="C109" t="s">
        <v>138</v>
      </c>
      <c r="D109" s="5">
        <v>2731676868</v>
      </c>
      <c r="E109" s="5">
        <v>2929433328</v>
      </c>
      <c r="F109" s="5">
        <v>668250000</v>
      </c>
      <c r="G109" s="5">
        <v>1336500000</v>
      </c>
      <c r="I109" s="5">
        <v>2929433328</v>
      </c>
      <c r="J109" s="5">
        <v>2673000000</v>
      </c>
      <c r="K109" s="5">
        <v>2432640000</v>
      </c>
      <c r="L109" s="5">
        <v>2595550349</v>
      </c>
      <c r="M109" s="5">
        <v>2752439814</v>
      </c>
      <c r="N109" s="5">
        <v>2874014604</v>
      </c>
      <c r="O109" s="5">
        <v>218061350</v>
      </c>
      <c r="P109" s="5">
        <v>647402277</v>
      </c>
      <c r="Q109" s="5">
        <v>950052996</v>
      </c>
      <c r="R109" s="5">
        <v>588730625</v>
      </c>
      <c r="S109" s="5">
        <v>294316000</v>
      </c>
      <c r="T109" s="5">
        <v>377086836</v>
      </c>
      <c r="U109" s="5">
        <v>482320305</v>
      </c>
      <c r="V109" s="5">
        <v>353750838</v>
      </c>
      <c r="W109" s="5">
        <v>52208331</v>
      </c>
      <c r="X109" s="5">
        <v>208833324</v>
      </c>
      <c r="Y109" s="5">
        <v>214059968</v>
      </c>
    </row>
    <row r="110" spans="3:25" ht="15.5" x14ac:dyDescent="0.35">
      <c r="C110" t="s">
        <v>139</v>
      </c>
      <c r="D110" s="5">
        <v>9975430525</v>
      </c>
      <c r="E110" s="5">
        <v>9189856992</v>
      </c>
      <c r="F110" s="5">
        <v>8169640425</v>
      </c>
      <c r="G110" s="5">
        <v>8375970617</v>
      </c>
      <c r="I110" s="5">
        <v>9189856992</v>
      </c>
      <c r="J110" s="5">
        <v>8464903767</v>
      </c>
      <c r="K110" s="5">
        <v>8184308122</v>
      </c>
      <c r="L110" s="5">
        <v>7074055562</v>
      </c>
      <c r="M110" s="5">
        <v>11595224728</v>
      </c>
      <c r="N110" s="5">
        <v>12536630124</v>
      </c>
      <c r="O110" s="5">
        <v>9219367841</v>
      </c>
      <c r="P110" s="5">
        <v>8339201129</v>
      </c>
      <c r="Q110" s="5">
        <v>6881047184</v>
      </c>
      <c r="R110" s="5">
        <v>6104880320</v>
      </c>
      <c r="S110" s="5">
        <v>4410219931</v>
      </c>
      <c r="T110" s="5">
        <v>4111275120</v>
      </c>
      <c r="U110" s="5">
        <v>3943041189</v>
      </c>
      <c r="V110" s="5">
        <v>3972941048</v>
      </c>
      <c r="W110" s="5">
        <v>4964431862</v>
      </c>
      <c r="X110" s="5">
        <v>4169589193</v>
      </c>
      <c r="Y110" s="5">
        <v>3335422384</v>
      </c>
    </row>
    <row r="111" spans="3:25" ht="15.5" x14ac:dyDescent="0.35">
      <c r="C111" t="s">
        <v>140</v>
      </c>
      <c r="D111" s="5">
        <v>9975430525</v>
      </c>
      <c r="E111" s="5">
        <v>9189856992</v>
      </c>
      <c r="F111" s="5">
        <v>8169640425</v>
      </c>
      <c r="G111" s="5">
        <v>8375970617</v>
      </c>
      <c r="I111" s="5">
        <v>9189856992</v>
      </c>
      <c r="J111" s="5">
        <v>8464903767</v>
      </c>
      <c r="K111" s="5">
        <v>8184308122</v>
      </c>
      <c r="L111" s="5">
        <v>7074055562</v>
      </c>
      <c r="M111" s="5">
        <v>11595224728</v>
      </c>
      <c r="N111" s="5">
        <v>12536630124</v>
      </c>
      <c r="O111" s="5">
        <v>9219367841</v>
      </c>
      <c r="P111" s="5">
        <v>8339201129</v>
      </c>
      <c r="Q111" s="5">
        <v>6881047184</v>
      </c>
      <c r="R111" s="5">
        <v>6104880320</v>
      </c>
      <c r="S111" s="5">
        <v>4410219931</v>
      </c>
      <c r="T111" s="5">
        <v>4111275120</v>
      </c>
      <c r="U111" s="5">
        <v>3943041189</v>
      </c>
      <c r="V111" s="5">
        <v>3972941048</v>
      </c>
      <c r="W111" s="5">
        <v>4964431862</v>
      </c>
      <c r="X111" s="5">
        <v>4169589193</v>
      </c>
      <c r="Y111" s="5">
        <v>3335422384</v>
      </c>
    </row>
    <row r="112" spans="3:25" ht="15.5" x14ac:dyDescent="0.35">
      <c r="C112" t="s">
        <v>144</v>
      </c>
    </row>
    <row r="113" spans="2:25" ht="15.5" x14ac:dyDescent="0.35">
      <c r="C113" t="s">
        <v>135</v>
      </c>
    </row>
    <row r="114" spans="2:25" ht="15.5" x14ac:dyDescent="0.35">
      <c r="C114" t="s">
        <v>145</v>
      </c>
      <c r="D114" s="5">
        <v>1319447888</v>
      </c>
      <c r="E114" s="5">
        <v>491497212</v>
      </c>
      <c r="I114" s="5">
        <v>491497212</v>
      </c>
      <c r="M114" s="5">
        <v>162910349</v>
      </c>
      <c r="N114" s="5">
        <v>482710164</v>
      </c>
      <c r="O114" s="5">
        <v>202624650</v>
      </c>
      <c r="P114" s="5">
        <v>434194310</v>
      </c>
      <c r="Q114" s="5">
        <v>550918353</v>
      </c>
      <c r="R114" s="5">
        <v>905178442</v>
      </c>
      <c r="S114" s="5">
        <v>261908196</v>
      </c>
      <c r="T114" s="5">
        <v>128467312</v>
      </c>
      <c r="U114" s="5">
        <v>376873389</v>
      </c>
      <c r="V114" s="5">
        <v>278333715</v>
      </c>
      <c r="X114" s="5">
        <v>320708331</v>
      </c>
      <c r="Y114" s="5">
        <v>561181635</v>
      </c>
    </row>
    <row r="115" spans="2:25" ht="15.5" x14ac:dyDescent="0.35">
      <c r="C115" t="s">
        <v>147</v>
      </c>
      <c r="D115" s="5">
        <v>80469521956</v>
      </c>
      <c r="E115" s="5">
        <v>80665106911</v>
      </c>
      <c r="F115" s="5">
        <v>73380817399</v>
      </c>
      <c r="G115" s="5">
        <v>67238314201</v>
      </c>
      <c r="I115" s="5">
        <v>80665106911</v>
      </c>
      <c r="J115" s="5">
        <v>60474798202</v>
      </c>
      <c r="K115" s="5">
        <v>55968674064</v>
      </c>
      <c r="L115" s="5">
        <v>79040070257</v>
      </c>
      <c r="M115" s="5">
        <v>131138919060</v>
      </c>
      <c r="N115" s="5">
        <v>75990820673</v>
      </c>
      <c r="O115" s="5">
        <v>65323258479</v>
      </c>
      <c r="P115" s="5">
        <v>71410278158</v>
      </c>
      <c r="Q115" s="5">
        <v>35408565186</v>
      </c>
      <c r="R115" s="5">
        <v>26524918593</v>
      </c>
      <c r="S115" s="5">
        <v>15494757317</v>
      </c>
      <c r="T115" s="5">
        <v>10872710103</v>
      </c>
      <c r="U115" s="5">
        <v>10050376983</v>
      </c>
      <c r="V115" s="5">
        <v>16518960939</v>
      </c>
      <c r="W115" s="5">
        <v>13868640301</v>
      </c>
      <c r="X115" s="5">
        <v>5542073500</v>
      </c>
      <c r="Y115" s="5">
        <v>8524850194</v>
      </c>
    </row>
    <row r="116" spans="2:25" ht="15.5" x14ac:dyDescent="0.35">
      <c r="C116" t="s">
        <v>148</v>
      </c>
    </row>
    <row r="117" spans="2:25" ht="15.5" x14ac:dyDescent="0.35">
      <c r="C117" t="s">
        <v>149</v>
      </c>
      <c r="D117" s="5">
        <v>103828308500</v>
      </c>
      <c r="E117" s="5">
        <v>103828308500</v>
      </c>
      <c r="F117" s="5">
        <v>103828308500</v>
      </c>
      <c r="G117" s="5">
        <v>103828308500</v>
      </c>
      <c r="I117" s="5">
        <v>103828308500</v>
      </c>
      <c r="J117" s="5">
        <v>103828308500</v>
      </c>
      <c r="K117" s="5">
        <v>103828308500</v>
      </c>
      <c r="L117" s="5">
        <v>98060618500</v>
      </c>
      <c r="M117" s="5">
        <v>98060618500</v>
      </c>
      <c r="N117" s="5">
        <v>98060618500</v>
      </c>
      <c r="O117" s="5">
        <v>98060618500</v>
      </c>
      <c r="P117" s="5">
        <v>98060618500</v>
      </c>
      <c r="Q117" s="5">
        <v>90517778000</v>
      </c>
      <c r="R117" s="5">
        <v>90517778000</v>
      </c>
      <c r="S117" s="5">
        <v>90517778000</v>
      </c>
      <c r="T117" s="5">
        <v>90517778000</v>
      </c>
      <c r="U117" s="5">
        <v>90517778000</v>
      </c>
      <c r="V117" s="5">
        <v>90517778000</v>
      </c>
      <c r="W117" s="5">
        <v>90517778000</v>
      </c>
      <c r="X117" s="5">
        <v>90517778000</v>
      </c>
      <c r="Y117" s="5">
        <v>90517778000</v>
      </c>
    </row>
    <row r="118" spans="2:25" ht="15.5" x14ac:dyDescent="0.35">
      <c r="C118" t="s">
        <v>151</v>
      </c>
      <c r="D118" s="5">
        <v>3328036410</v>
      </c>
      <c r="E118" s="5">
        <v>3328036410</v>
      </c>
      <c r="F118" s="5">
        <v>3328036410</v>
      </c>
      <c r="G118" s="5">
        <v>3328036410</v>
      </c>
      <c r="I118" s="5">
        <v>3328036410</v>
      </c>
      <c r="J118" s="5">
        <v>3328036410</v>
      </c>
      <c r="K118" s="5">
        <v>3328036410</v>
      </c>
      <c r="L118" s="5">
        <v>2462882910</v>
      </c>
      <c r="M118" s="5">
        <v>2462882910</v>
      </c>
      <c r="N118" s="5">
        <v>2582882910</v>
      </c>
      <c r="O118" s="5">
        <v>2582882910</v>
      </c>
      <c r="P118" s="5">
        <v>2462882910</v>
      </c>
      <c r="Q118" s="5">
        <v>803458000</v>
      </c>
      <c r="R118" s="5">
        <v>803458000</v>
      </c>
      <c r="S118" s="5">
        <v>803458000</v>
      </c>
      <c r="T118" s="5">
        <v>803458000</v>
      </c>
      <c r="U118" s="5">
        <v>803458000</v>
      </c>
      <c r="V118" s="5">
        <v>803458000</v>
      </c>
      <c r="W118" s="5">
        <v>803458000</v>
      </c>
      <c r="X118" s="5">
        <v>803458000</v>
      </c>
      <c r="Y118" s="5">
        <v>803458000</v>
      </c>
    </row>
    <row r="119" spans="2:25" ht="15.5" x14ac:dyDescent="0.35">
      <c r="C119" t="s">
        <v>152</v>
      </c>
      <c r="D119" s="5">
        <v>217897728446</v>
      </c>
      <c r="E119" s="5">
        <v>210682107069</v>
      </c>
      <c r="F119" s="5">
        <v>203974668011</v>
      </c>
      <c r="G119" s="5">
        <v>193295864117</v>
      </c>
      <c r="I119" s="5">
        <v>210682107069</v>
      </c>
      <c r="J119" s="5">
        <v>192021107978</v>
      </c>
      <c r="K119" s="5">
        <v>173453554572</v>
      </c>
      <c r="L119" s="5">
        <v>162585651677</v>
      </c>
      <c r="M119" s="5">
        <v>138170620634</v>
      </c>
      <c r="N119" s="5">
        <v>132037256794</v>
      </c>
      <c r="O119" s="5">
        <v>105895457132</v>
      </c>
      <c r="P119" s="5">
        <v>92082486191</v>
      </c>
      <c r="Q119" s="5">
        <v>85701001145</v>
      </c>
      <c r="R119" s="5">
        <v>69123243185</v>
      </c>
      <c r="S119" s="5">
        <v>60944762486</v>
      </c>
      <c r="T119" s="5">
        <v>45798671248</v>
      </c>
      <c r="U119" s="5">
        <v>34770450236</v>
      </c>
      <c r="V119" s="5">
        <v>24438642140</v>
      </c>
      <c r="W119" s="5">
        <v>19994801276</v>
      </c>
      <c r="X119" s="5">
        <v>37164562703</v>
      </c>
      <c r="Y119" s="5">
        <v>57723243904</v>
      </c>
    </row>
    <row r="120" spans="2:25" ht="15.5" x14ac:dyDescent="0.35">
      <c r="C120" t="s">
        <v>153</v>
      </c>
      <c r="D120" s="5">
        <v>3960928772</v>
      </c>
      <c r="E120" s="5">
        <v>3960928772</v>
      </c>
      <c r="F120" s="5">
        <v>3960928772</v>
      </c>
      <c r="G120" s="5">
        <v>3960928772</v>
      </c>
      <c r="I120" s="5">
        <v>3960928772</v>
      </c>
      <c r="J120" s="5">
        <v>3960928772</v>
      </c>
      <c r="K120" s="5">
        <v>3960928772</v>
      </c>
      <c r="L120" s="5">
        <v>3960928772</v>
      </c>
      <c r="M120" s="5">
        <v>3960928772</v>
      </c>
    </row>
    <row r="121" spans="2:25" ht="15.5" x14ac:dyDescent="0.35">
      <c r="C121" t="s">
        <v>154</v>
      </c>
      <c r="D121" s="5">
        <v>213936799674</v>
      </c>
      <c r="E121" s="5">
        <v>206721178297</v>
      </c>
      <c r="F121" s="5">
        <v>200013739239</v>
      </c>
      <c r="G121" s="5">
        <v>189334935345</v>
      </c>
      <c r="I121" s="5">
        <v>206721178297</v>
      </c>
      <c r="J121" s="5">
        <v>188060179206</v>
      </c>
      <c r="K121" s="5">
        <v>169492625800</v>
      </c>
      <c r="L121" s="5">
        <v>158624722905</v>
      </c>
      <c r="M121" s="5">
        <v>134209691862</v>
      </c>
    </row>
    <row r="122" spans="2:25" ht="15.5" x14ac:dyDescent="0.35">
      <c r="C122" t="s">
        <v>155</v>
      </c>
      <c r="D122" s="5">
        <v>217897728446</v>
      </c>
      <c r="E122" s="5">
        <v>210682107069</v>
      </c>
      <c r="F122" s="5">
        <v>203974668011</v>
      </c>
      <c r="G122" s="5">
        <v>193295864117</v>
      </c>
      <c r="I122" s="5">
        <v>210682107069</v>
      </c>
      <c r="J122" s="5">
        <v>192021107978</v>
      </c>
      <c r="K122" s="5">
        <v>173453554572</v>
      </c>
      <c r="L122" s="5">
        <v>162585651677</v>
      </c>
      <c r="M122" s="5">
        <v>138170620634</v>
      </c>
      <c r="N122" s="5">
        <v>132037256794</v>
      </c>
      <c r="O122" s="5">
        <v>105895457132</v>
      </c>
      <c r="P122" s="5">
        <v>92082486191</v>
      </c>
      <c r="Q122" s="5">
        <v>85701001145</v>
      </c>
      <c r="R122" s="5">
        <v>69123243185</v>
      </c>
      <c r="S122" s="5">
        <v>60944762486</v>
      </c>
      <c r="T122" s="5">
        <v>45798671248</v>
      </c>
      <c r="U122" s="5">
        <v>34770450236</v>
      </c>
      <c r="V122" s="5">
        <v>24438642140</v>
      </c>
      <c r="W122" s="5">
        <v>19994801276</v>
      </c>
      <c r="X122" s="5">
        <v>37164562703</v>
      </c>
      <c r="Y122" s="5">
        <v>57723243904</v>
      </c>
    </row>
    <row r="123" spans="2:25" ht="15.5" x14ac:dyDescent="0.35">
      <c r="C123" t="s">
        <v>156</v>
      </c>
      <c r="D123" s="5">
        <v>2030490551</v>
      </c>
      <c r="E123" s="5">
        <v>2026948092</v>
      </c>
      <c r="F123" s="5">
        <v>2023114910</v>
      </c>
      <c r="G123" s="5">
        <v>2017339312</v>
      </c>
      <c r="I123" s="5">
        <v>2026948092</v>
      </c>
      <c r="J123" s="5">
        <v>2010827646</v>
      </c>
      <c r="K123" s="5">
        <v>1761489259</v>
      </c>
      <c r="L123" s="5">
        <v>1763343752</v>
      </c>
      <c r="M123" s="5">
        <v>1676003484</v>
      </c>
      <c r="N123" s="5">
        <v>1675473854</v>
      </c>
      <c r="O123" s="5">
        <v>1668317275</v>
      </c>
    </row>
    <row r="124" spans="2:25" ht="15.5" x14ac:dyDescent="0.35">
      <c r="C124" t="s">
        <v>9</v>
      </c>
      <c r="D124" s="5">
        <v>486008721664</v>
      </c>
      <c r="E124" s="5">
        <v>478460731657</v>
      </c>
      <c r="F124" s="5">
        <v>471853463537</v>
      </c>
      <c r="G124" s="5">
        <v>460595859947</v>
      </c>
      <c r="I124" s="5">
        <v>478460731657</v>
      </c>
      <c r="J124" s="5">
        <v>458023933831</v>
      </c>
      <c r="K124" s="5">
        <v>436599201702</v>
      </c>
      <c r="L124" s="5">
        <v>416970464206</v>
      </c>
      <c r="M124" s="5">
        <v>379559681140</v>
      </c>
      <c r="N124" s="5">
        <v>368874979999</v>
      </c>
      <c r="O124" s="5">
        <v>340121790973</v>
      </c>
      <c r="P124" s="5">
        <v>319952419798</v>
      </c>
      <c r="Q124" s="5">
        <v>268379825144</v>
      </c>
      <c r="R124" s="5">
        <v>242826462751</v>
      </c>
      <c r="S124" s="5">
        <v>154051308997</v>
      </c>
      <c r="T124" s="5">
        <v>137119907248</v>
      </c>
      <c r="U124" s="5">
        <v>126091686236</v>
      </c>
      <c r="V124" s="5">
        <v>115759878140</v>
      </c>
      <c r="W124" s="5">
        <v>111316037276</v>
      </c>
      <c r="X124" s="5">
        <v>128485798703</v>
      </c>
      <c r="Y124" s="5">
        <v>149044479904</v>
      </c>
    </row>
    <row r="125" spans="2:25" ht="15.5" x14ac:dyDescent="0.35">
      <c r="C125" t="s">
        <v>157</v>
      </c>
      <c r="D125" s="5">
        <v>566478243620</v>
      </c>
      <c r="E125" s="5">
        <v>559125838568</v>
      </c>
      <c r="F125" s="5">
        <v>545234280936</v>
      </c>
      <c r="G125" s="5">
        <v>527834174148</v>
      </c>
      <c r="I125" s="5">
        <v>559125838568</v>
      </c>
      <c r="J125" s="5">
        <v>518498732033</v>
      </c>
      <c r="K125" s="5">
        <v>492567875766</v>
      </c>
      <c r="L125" s="5">
        <v>496010534463</v>
      </c>
      <c r="M125" s="5">
        <v>510698600200</v>
      </c>
      <c r="N125" s="5">
        <v>444865800672</v>
      </c>
      <c r="O125" s="5">
        <v>405445049452</v>
      </c>
      <c r="P125" s="5">
        <v>391362697956</v>
      </c>
      <c r="Q125" s="5">
        <v>303788390330</v>
      </c>
      <c r="R125" s="5">
        <v>269351381344</v>
      </c>
      <c r="S125" s="5">
        <v>169546066314</v>
      </c>
      <c r="T125" s="5">
        <v>147992617351</v>
      </c>
      <c r="U125" s="5">
        <v>136142063219</v>
      </c>
      <c r="V125" s="5">
        <v>132278839079</v>
      </c>
      <c r="W125" s="5">
        <v>125184677577</v>
      </c>
      <c r="X125" s="5">
        <v>134027872203</v>
      </c>
      <c r="Y125" s="5">
        <v>157569330098</v>
      </c>
    </row>
    <row r="126" spans="2:25" ht="15.5" x14ac:dyDescent="0.35">
      <c r="C126" t="s">
        <v>158</v>
      </c>
      <c r="D126" s="5">
        <v>103828308500</v>
      </c>
      <c r="E126" s="5">
        <v>103828308500</v>
      </c>
      <c r="F126" s="5">
        <v>103828308500</v>
      </c>
      <c r="G126" s="5">
        <v>103828308500</v>
      </c>
      <c r="I126" s="5">
        <v>103828308500</v>
      </c>
      <c r="J126" s="5">
        <v>103828308500</v>
      </c>
      <c r="K126" s="5">
        <v>196121237</v>
      </c>
      <c r="L126" s="5">
        <v>196121237</v>
      </c>
      <c r="M126" s="5">
        <v>196121237</v>
      </c>
      <c r="N126" s="5">
        <v>196121237</v>
      </c>
      <c r="O126" s="5">
        <v>196121237</v>
      </c>
      <c r="P126" s="5">
        <v>196121237</v>
      </c>
      <c r="Q126" s="5">
        <v>181035556</v>
      </c>
      <c r="R126" s="5">
        <v>181035556</v>
      </c>
      <c r="S126" s="5">
        <v>181035556</v>
      </c>
      <c r="T126" s="5">
        <v>181035556</v>
      </c>
      <c r="U126" s="5">
        <v>181035556</v>
      </c>
      <c r="V126" s="5">
        <v>181035556</v>
      </c>
      <c r="W126" s="5">
        <v>181035556</v>
      </c>
      <c r="X126" s="5">
        <v>181035556</v>
      </c>
      <c r="Y126" s="5">
        <v>181035556</v>
      </c>
    </row>
    <row r="128" spans="2:25" ht="15.5" x14ac:dyDescent="0.35">
      <c r="B128" t="s">
        <v>159</v>
      </c>
      <c r="C128" t="s">
        <v>160</v>
      </c>
      <c r="D128" s="5">
        <v>-5613141075</v>
      </c>
      <c r="E128" s="5">
        <v>13967921958</v>
      </c>
      <c r="F128" s="5">
        <v>36336040438</v>
      </c>
      <c r="G128" s="5">
        <v>-2639929780</v>
      </c>
      <c r="I128" s="5">
        <v>44613754247</v>
      </c>
      <c r="J128" s="5">
        <v>41594298898</v>
      </c>
      <c r="K128" s="5">
        <v>37774238378</v>
      </c>
      <c r="L128" s="5">
        <v>16111506065</v>
      </c>
      <c r="M128" s="5">
        <v>-15592688230</v>
      </c>
      <c r="N128" s="5">
        <v>50984249774</v>
      </c>
      <c r="O128" s="5">
        <v>11868109959</v>
      </c>
      <c r="P128" s="5">
        <v>12092574806</v>
      </c>
      <c r="Q128" s="5">
        <v>12507667355</v>
      </c>
      <c r="R128" s="5">
        <v>-8289910044</v>
      </c>
      <c r="S128" s="5">
        <v>25782575358</v>
      </c>
      <c r="T128" s="5">
        <v>-7581339094</v>
      </c>
      <c r="U128" s="5">
        <v>10276272891</v>
      </c>
      <c r="V128" s="5">
        <v>3340907066</v>
      </c>
      <c r="W128" s="5">
        <v>-6233946398</v>
      </c>
      <c r="X128" s="5">
        <v>3407599706</v>
      </c>
      <c r="Y128" s="5">
        <v>12864211735</v>
      </c>
    </row>
    <row r="129" spans="3:25" ht="15.5" x14ac:dyDescent="0.35">
      <c r="C129" t="s">
        <v>564</v>
      </c>
      <c r="D129" s="5">
        <v>86376322697</v>
      </c>
      <c r="E129" s="5">
        <v>113344955165</v>
      </c>
      <c r="F129" s="5">
        <v>99674536441</v>
      </c>
      <c r="G129" s="5">
        <v>78296764865</v>
      </c>
      <c r="I129" s="5">
        <v>391397056954</v>
      </c>
      <c r="J129" s="5">
        <v>390549290048</v>
      </c>
      <c r="K129" s="5">
        <v>392636415236</v>
      </c>
      <c r="L129" s="5">
        <v>512292349254</v>
      </c>
      <c r="M129" s="5">
        <v>479536673983</v>
      </c>
      <c r="N129" s="5">
        <v>397181583340</v>
      </c>
      <c r="O129" s="5">
        <v>356036673677</v>
      </c>
      <c r="P129" s="5">
        <v>357045652931</v>
      </c>
      <c r="Q129" s="5">
        <v>247555950222</v>
      </c>
      <c r="R129" s="5">
        <v>155739645428</v>
      </c>
      <c r="S129" s="5">
        <v>127928765334</v>
      </c>
      <c r="T129" s="5">
        <v>108521862385</v>
      </c>
      <c r="U129" s="5">
        <v>99744333378</v>
      </c>
      <c r="V129" s="5">
        <v>63202848190</v>
      </c>
      <c r="W129" s="5">
        <v>57358839790</v>
      </c>
      <c r="X129" s="5">
        <v>56708593507</v>
      </c>
      <c r="Y129" s="5">
        <v>73286645751</v>
      </c>
    </row>
    <row r="130" spans="3:25" ht="15.5" x14ac:dyDescent="0.35">
      <c r="C130" t="s">
        <v>461</v>
      </c>
    </row>
    <row r="131" spans="3:25" ht="15.5" x14ac:dyDescent="0.35">
      <c r="C131" t="s">
        <v>163</v>
      </c>
      <c r="D131" s="5">
        <v>-79751285955</v>
      </c>
      <c r="E131" s="5">
        <v>-88368715113</v>
      </c>
      <c r="F131" s="5">
        <v>-61935105621</v>
      </c>
      <c r="G131" s="5">
        <v>-65911876905</v>
      </c>
      <c r="I131" s="5">
        <v>-309186619218</v>
      </c>
      <c r="J131" s="5">
        <v>-319717948956</v>
      </c>
      <c r="K131" s="5">
        <v>-318414788395</v>
      </c>
      <c r="L131" s="5">
        <v>-470478432714</v>
      </c>
      <c r="M131" s="5">
        <v>-457555385287</v>
      </c>
      <c r="N131" s="5">
        <v>-314274081183</v>
      </c>
      <c r="O131" s="5">
        <v>-316913291054</v>
      </c>
      <c r="P131" s="5">
        <v>-317971291087</v>
      </c>
      <c r="Q131" s="5">
        <v>-213319374702</v>
      </c>
      <c r="R131" s="5">
        <v>-145972629774</v>
      </c>
      <c r="S131" s="5">
        <v>-86591437782</v>
      </c>
      <c r="T131" s="5">
        <v>-99463793902</v>
      </c>
      <c r="U131" s="5">
        <v>-67775569166</v>
      </c>
      <c r="V131" s="5">
        <v>-49169691720</v>
      </c>
      <c r="W131" s="5">
        <v>-42241012802</v>
      </c>
      <c r="X131" s="5">
        <v>-26193848268</v>
      </c>
      <c r="Y131" s="5">
        <v>-43878710537</v>
      </c>
    </row>
    <row r="132" spans="3:25" ht="15.5" x14ac:dyDescent="0.35">
      <c r="C132" t="s">
        <v>164</v>
      </c>
      <c r="D132" s="5">
        <v>-9424311877</v>
      </c>
      <c r="E132" s="5">
        <v>-10990106397</v>
      </c>
      <c r="F132" s="5">
        <v>-6751853528</v>
      </c>
      <c r="G132" s="5">
        <v>-5869763403</v>
      </c>
      <c r="I132" s="5">
        <v>-31120881079</v>
      </c>
      <c r="J132" s="5">
        <v>-30357170521</v>
      </c>
      <c r="K132" s="5">
        <v>-25514022696</v>
      </c>
      <c r="L132" s="5">
        <v>-27066578586</v>
      </c>
      <c r="M132" s="5">
        <v>-24936747284</v>
      </c>
      <c r="N132" s="5">
        <v>-23320818410</v>
      </c>
      <c r="O132" s="5">
        <v>-19972380206</v>
      </c>
      <c r="P132" s="5">
        <v>-19955173043</v>
      </c>
      <c r="Q132" s="5">
        <v>-13008141282</v>
      </c>
      <c r="R132" s="5">
        <v>-9016733261</v>
      </c>
      <c r="S132" s="5">
        <v>-10376268701</v>
      </c>
      <c r="T132" s="5">
        <v>-8601939553</v>
      </c>
      <c r="U132" s="5">
        <v>-6714447983</v>
      </c>
      <c r="V132" s="5">
        <v>-4622288354</v>
      </c>
      <c r="W132" s="5">
        <v>-4594202405</v>
      </c>
    </row>
    <row r="133" spans="3:25" ht="15.5" x14ac:dyDescent="0.35">
      <c r="C133" t="s">
        <v>802</v>
      </c>
      <c r="T133" s="5">
        <v>-59591365</v>
      </c>
      <c r="U133" s="5">
        <v>41192401</v>
      </c>
      <c r="V133" s="5">
        <v>-27054800</v>
      </c>
      <c r="W133" s="5">
        <v>-10689000</v>
      </c>
      <c r="X133" s="5">
        <v>32645000</v>
      </c>
      <c r="Y133" s="5">
        <v>-14000000</v>
      </c>
    </row>
    <row r="134" spans="3:25" ht="15.5" x14ac:dyDescent="0.35">
      <c r="C134" t="s">
        <v>803</v>
      </c>
      <c r="T134" s="5">
        <v>-5753382714</v>
      </c>
      <c r="U134" s="5">
        <v>-13232260785</v>
      </c>
      <c r="V134" s="5">
        <v>-5951005047</v>
      </c>
      <c r="W134" s="5">
        <v>-13272211581</v>
      </c>
      <c r="X134" s="5">
        <v>-26037226891</v>
      </c>
      <c r="Y134" s="5">
        <v>-10186912367</v>
      </c>
    </row>
    <row r="135" spans="3:25" ht="15.5" x14ac:dyDescent="0.35">
      <c r="C135" t="s">
        <v>516</v>
      </c>
      <c r="D135" s="5">
        <v>-89175597832</v>
      </c>
      <c r="E135" s="5">
        <v>-99358821510</v>
      </c>
      <c r="F135" s="5">
        <v>-68686959149</v>
      </c>
      <c r="G135" s="5">
        <v>-71781640308</v>
      </c>
      <c r="I135" s="5">
        <v>-340307500297</v>
      </c>
      <c r="J135" s="5">
        <v>-350075119477</v>
      </c>
      <c r="K135" s="5">
        <v>-343928811091</v>
      </c>
      <c r="L135" s="5">
        <v>-497545011300</v>
      </c>
      <c r="M135" s="5">
        <v>-482492132571</v>
      </c>
      <c r="N135" s="5">
        <v>-337594899593</v>
      </c>
      <c r="O135" s="5">
        <v>-336885671260</v>
      </c>
      <c r="P135" s="5">
        <v>-337926464130</v>
      </c>
      <c r="Q135" s="5">
        <v>-226327515984</v>
      </c>
      <c r="R135" s="5">
        <v>-154989363035</v>
      </c>
      <c r="S135" s="5">
        <v>-96967706483</v>
      </c>
      <c r="T135" s="5">
        <v>-113878707534</v>
      </c>
      <c r="U135" s="5">
        <v>-87681085533</v>
      </c>
      <c r="V135" s="5">
        <v>-59770039921</v>
      </c>
      <c r="W135" s="5">
        <v>-60118115788</v>
      </c>
      <c r="X135" s="5">
        <v>-52198430159</v>
      </c>
      <c r="Y135" s="5">
        <v>-54079622904</v>
      </c>
    </row>
    <row r="136" spans="3:25" ht="15.5" x14ac:dyDescent="0.35">
      <c r="C136" t="s">
        <v>804</v>
      </c>
      <c r="X136" s="5">
        <v>52830753</v>
      </c>
    </row>
    <row r="137" spans="3:25" ht="15.5" x14ac:dyDescent="0.35">
      <c r="C137" t="s">
        <v>805</v>
      </c>
      <c r="D137" s="5">
        <v>-698053841</v>
      </c>
      <c r="E137" s="5">
        <v>-10091433577</v>
      </c>
      <c r="F137" s="5">
        <v>3102171132</v>
      </c>
      <c r="G137" s="5">
        <v>-2886196004</v>
      </c>
      <c r="I137" s="5">
        <v>-10091433577</v>
      </c>
      <c r="J137" s="5">
        <v>-1006200665</v>
      </c>
      <c r="M137" s="5">
        <v>-1118268592</v>
      </c>
      <c r="N137" s="5">
        <v>-3450740255</v>
      </c>
      <c r="O137" s="5">
        <v>-3138207625</v>
      </c>
      <c r="P137" s="5">
        <v>-944057734</v>
      </c>
      <c r="Q137" s="5">
        <v>-2212135661</v>
      </c>
      <c r="R137" s="5">
        <v>-3676323756</v>
      </c>
      <c r="T137" s="5">
        <v>-1638143314</v>
      </c>
      <c r="U137" s="5">
        <v>-1785761130</v>
      </c>
      <c r="V137" s="5">
        <v>-434767790</v>
      </c>
      <c r="W137" s="5">
        <v>-3535282478</v>
      </c>
    </row>
    <row r="138" spans="3:25" ht="15.5" x14ac:dyDescent="0.35">
      <c r="C138" t="s">
        <v>806</v>
      </c>
      <c r="T138" s="5">
        <v>43443492</v>
      </c>
      <c r="U138" s="5">
        <v>255050632</v>
      </c>
      <c r="V138" s="5">
        <v>285883128</v>
      </c>
      <c r="W138" s="5">
        <v>574468993</v>
      </c>
      <c r="Y138" s="5">
        <v>-2334291526</v>
      </c>
    </row>
    <row r="139" spans="3:25" ht="15.5" x14ac:dyDescent="0.35">
      <c r="C139" t="s">
        <v>807</v>
      </c>
      <c r="X139" s="5">
        <v>3279465</v>
      </c>
    </row>
    <row r="140" spans="3:25" ht="15.5" x14ac:dyDescent="0.35">
      <c r="C140" t="s">
        <v>808</v>
      </c>
      <c r="X140" s="5">
        <v>-12798770</v>
      </c>
    </row>
    <row r="141" spans="3:25" ht="15.5" x14ac:dyDescent="0.35">
      <c r="C141" t="s">
        <v>809</v>
      </c>
      <c r="X141" s="5">
        <v>-88605892</v>
      </c>
    </row>
    <row r="142" spans="3:25" ht="15.5" x14ac:dyDescent="0.35">
      <c r="C142" t="s">
        <v>348</v>
      </c>
      <c r="X142" s="5">
        <v>265963795</v>
      </c>
    </row>
    <row r="143" spans="3:25" ht="15.5" x14ac:dyDescent="0.35">
      <c r="C143" t="s">
        <v>594</v>
      </c>
      <c r="D143" s="5">
        <v>-2005092053</v>
      </c>
      <c r="E143" s="5">
        <v>7122565708</v>
      </c>
      <c r="F143" s="5">
        <v>1690251320</v>
      </c>
      <c r="G143" s="5">
        <v>-5330973470</v>
      </c>
      <c r="J143" s="5">
        <v>-1009941949</v>
      </c>
      <c r="K143" s="5">
        <v>-10258548687</v>
      </c>
      <c r="L143" s="5">
        <v>-3664970954</v>
      </c>
      <c r="M143" s="5">
        <v>-11782387104</v>
      </c>
      <c r="N143" s="5">
        <v>-5908804480</v>
      </c>
      <c r="O143" s="5">
        <v>-3154398371</v>
      </c>
      <c r="P143" s="5">
        <v>-7900976627</v>
      </c>
      <c r="Q143" s="5">
        <v>-5929554922</v>
      </c>
      <c r="R143" s="5">
        <v>-3003783211</v>
      </c>
      <c r="S143" s="5">
        <v>-1926211802</v>
      </c>
      <c r="T143" s="5">
        <v>-389341903</v>
      </c>
      <c r="U143" s="5">
        <v>-80442329</v>
      </c>
      <c r="V143" s="5">
        <v>-75306269</v>
      </c>
      <c r="W143" s="5">
        <v>-386897922</v>
      </c>
    </row>
    <row r="144" spans="3:25" ht="15.5" x14ac:dyDescent="0.35">
      <c r="C144" t="s">
        <v>642</v>
      </c>
      <c r="X144" s="5">
        <v>-935050993</v>
      </c>
      <c r="Y144" s="5">
        <v>-574468993</v>
      </c>
    </row>
    <row r="145" spans="3:25" ht="15.5" x14ac:dyDescent="0.35">
      <c r="C145" t="s">
        <v>810</v>
      </c>
      <c r="X145" s="5">
        <v>-1060281449</v>
      </c>
      <c r="Y145" s="5">
        <v>-3167899886</v>
      </c>
    </row>
    <row r="146" spans="3:25" ht="15.5" x14ac:dyDescent="0.35">
      <c r="C146" t="s">
        <v>811</v>
      </c>
      <c r="D146" s="5">
        <v>-2005092053</v>
      </c>
      <c r="E146" s="5">
        <v>7122565708</v>
      </c>
      <c r="F146" s="5">
        <v>1690251320</v>
      </c>
      <c r="G146" s="5">
        <v>-5330973470</v>
      </c>
      <c r="J146" s="5">
        <v>-1009941949</v>
      </c>
      <c r="K146" s="5">
        <v>-10258548687</v>
      </c>
      <c r="L146" s="5">
        <v>-3664970954</v>
      </c>
      <c r="M146" s="5">
        <v>-11782387104</v>
      </c>
      <c r="N146" s="5">
        <v>-5908804480</v>
      </c>
      <c r="O146" s="5">
        <v>-3154398371</v>
      </c>
      <c r="P146" s="5">
        <v>-7900976627</v>
      </c>
      <c r="Q146" s="5">
        <v>-5929554922</v>
      </c>
      <c r="R146" s="5">
        <v>-3003783211</v>
      </c>
      <c r="S146" s="5">
        <v>-1926211802</v>
      </c>
      <c r="T146" s="5">
        <v>-389341903</v>
      </c>
      <c r="U146" s="5">
        <v>-80442329</v>
      </c>
      <c r="V146" s="5">
        <v>-75306269</v>
      </c>
      <c r="W146" s="5">
        <v>-386897922</v>
      </c>
      <c r="X146" s="5">
        <v>-1995332442</v>
      </c>
      <c r="Y146" s="5">
        <v>-3742368879</v>
      </c>
    </row>
    <row r="147" spans="3:25" ht="15.5" x14ac:dyDescent="0.35">
      <c r="C147" t="s">
        <v>466</v>
      </c>
      <c r="D147" s="5">
        <v>-53633809</v>
      </c>
      <c r="E147" s="5">
        <v>-20982305</v>
      </c>
      <c r="F147" s="5">
        <v>-6338006</v>
      </c>
      <c r="G147" s="5">
        <v>-34098356</v>
      </c>
      <c r="I147" s="5">
        <v>-163784887</v>
      </c>
      <c r="J147" s="5">
        <v>-54021050</v>
      </c>
      <c r="K147" s="5">
        <v>-307060609</v>
      </c>
      <c r="L147" s="5">
        <v>-522589160</v>
      </c>
      <c r="M147" s="5">
        <v>-784360302</v>
      </c>
      <c r="N147" s="5">
        <v>-525150832</v>
      </c>
      <c r="O147" s="5">
        <v>-655139637</v>
      </c>
      <c r="P147" s="5">
        <v>-801060336</v>
      </c>
      <c r="Q147" s="5">
        <v>-769538305</v>
      </c>
      <c r="R147" s="5">
        <v>-356730905</v>
      </c>
    </row>
    <row r="148" spans="3:25" ht="15.5" x14ac:dyDescent="0.35">
      <c r="C148" t="s">
        <v>812</v>
      </c>
      <c r="S148" s="5">
        <v>-66176048</v>
      </c>
      <c r="T148" s="5">
        <v>-75635154</v>
      </c>
      <c r="U148" s="5">
        <v>-61591141</v>
      </c>
      <c r="V148" s="5">
        <v>-40990842</v>
      </c>
      <c r="W148" s="5">
        <v>-57950676</v>
      </c>
      <c r="X148" s="5">
        <v>-57950676</v>
      </c>
      <c r="Y148" s="5">
        <v>-52786963</v>
      </c>
    </row>
    <row r="149" spans="3:25" ht="15.5" x14ac:dyDescent="0.35">
      <c r="C149" t="s">
        <v>813</v>
      </c>
      <c r="S149" s="5">
        <v>-3186095643</v>
      </c>
      <c r="T149" s="5">
        <v>-164817066</v>
      </c>
      <c r="U149" s="5">
        <v>-114230986</v>
      </c>
      <c r="V149" s="5">
        <v>-123076030</v>
      </c>
      <c r="W149" s="5">
        <v>-85572668</v>
      </c>
      <c r="X149" s="5">
        <v>-195441007</v>
      </c>
      <c r="Y149" s="5">
        <v>-213363744</v>
      </c>
    </row>
    <row r="150" spans="3:25" ht="15.5" x14ac:dyDescent="0.35">
      <c r="C150" t="s">
        <v>345</v>
      </c>
      <c r="D150" s="5">
        <v>-53633809</v>
      </c>
      <c r="E150" s="5">
        <v>-20982305</v>
      </c>
      <c r="F150" s="5">
        <v>-6338006</v>
      </c>
      <c r="G150" s="5">
        <v>-34098356</v>
      </c>
      <c r="I150" s="5">
        <v>-163784887</v>
      </c>
      <c r="J150" s="5">
        <v>-54021050</v>
      </c>
      <c r="K150" s="5">
        <v>-307060609</v>
      </c>
      <c r="L150" s="5">
        <v>-522589160</v>
      </c>
      <c r="M150" s="5">
        <v>-784360302</v>
      </c>
      <c r="N150" s="5">
        <v>-525150832</v>
      </c>
      <c r="O150" s="5">
        <v>-655139637</v>
      </c>
      <c r="P150" s="5">
        <v>-801060336</v>
      </c>
      <c r="Q150" s="5">
        <v>-769538305</v>
      </c>
      <c r="R150" s="5">
        <v>-356730905</v>
      </c>
      <c r="S150" s="5">
        <v>-3252271691</v>
      </c>
      <c r="T150" s="5">
        <v>-240452220</v>
      </c>
      <c r="U150" s="5">
        <v>-175822127</v>
      </c>
      <c r="V150" s="5">
        <v>-164066872</v>
      </c>
      <c r="W150" s="5">
        <v>-143523344</v>
      </c>
      <c r="X150" s="5">
        <v>-253391683</v>
      </c>
      <c r="Y150" s="5">
        <v>-266150707</v>
      </c>
    </row>
    <row r="151" spans="3:25" ht="15.5" x14ac:dyDescent="0.35">
      <c r="C151" t="s">
        <v>814</v>
      </c>
      <c r="V151" s="5">
        <v>296356600</v>
      </c>
      <c r="W151" s="5">
        <v>16564351</v>
      </c>
      <c r="X151" s="5">
        <v>925491132</v>
      </c>
    </row>
    <row r="152" spans="3:25" ht="15.5" x14ac:dyDescent="0.35">
      <c r="C152" t="s">
        <v>815</v>
      </c>
      <c r="D152" s="5">
        <v>-57086237</v>
      </c>
      <c r="E152" s="5">
        <v>2971638477</v>
      </c>
      <c r="F152" s="5">
        <v>562378700</v>
      </c>
      <c r="G152" s="5">
        <v>-903786507</v>
      </c>
      <c r="I152" s="5">
        <v>3779416054</v>
      </c>
      <c r="J152" s="5">
        <v>3190291991</v>
      </c>
      <c r="K152" s="5">
        <v>-367756471</v>
      </c>
      <c r="L152" s="5">
        <v>5551728225</v>
      </c>
      <c r="M152" s="5">
        <v>1047786356</v>
      </c>
      <c r="N152" s="5">
        <v>1282261594</v>
      </c>
      <c r="O152" s="5">
        <v>-335146825</v>
      </c>
      <c r="P152" s="5">
        <v>2619480702</v>
      </c>
      <c r="Q152" s="5">
        <v>190462005</v>
      </c>
      <c r="R152" s="5">
        <v>-2003354565</v>
      </c>
    </row>
    <row r="153" spans="3:25" ht="15.5" x14ac:dyDescent="0.35">
      <c r="C153" t="s">
        <v>190</v>
      </c>
    </row>
    <row r="154" spans="3:25" ht="15.5" x14ac:dyDescent="0.35">
      <c r="C154" t="s">
        <v>172</v>
      </c>
      <c r="D154" s="5">
        <v>630194216</v>
      </c>
      <c r="E154" s="5">
        <v>32083885</v>
      </c>
      <c r="F154" s="5">
        <v>-7887312375</v>
      </c>
      <c r="G154" s="5">
        <v>-668250000</v>
      </c>
      <c r="I154" s="5">
        <v>-9191728490</v>
      </c>
      <c r="J154" s="5">
        <v>-9651699575</v>
      </c>
      <c r="K154" s="5">
        <v>-2595550349</v>
      </c>
      <c r="L154" s="5">
        <v>-2752439814</v>
      </c>
      <c r="M154" s="5">
        <v>-7738037260</v>
      </c>
      <c r="N154" s="5">
        <v>-4442028171</v>
      </c>
      <c r="O154" s="5">
        <v>-660910587</v>
      </c>
      <c r="P154" s="5">
        <v>-1517016044</v>
      </c>
      <c r="Q154" s="5">
        <v>1707062282</v>
      </c>
      <c r="R154" s="5">
        <v>-860548588</v>
      </c>
      <c r="S154" s="5">
        <v>50670048</v>
      </c>
      <c r="T154" s="5">
        <v>-353639546</v>
      </c>
      <c r="U154" s="5">
        <v>227109141</v>
      </c>
      <c r="V154" s="5">
        <v>579876222</v>
      </c>
      <c r="W154" s="5">
        <v>-477333324</v>
      </c>
      <c r="X154" s="5">
        <v>-152002557</v>
      </c>
      <c r="Y154" s="5">
        <v>-1782726037</v>
      </c>
    </row>
    <row r="155" spans="3:25" ht="15.5" x14ac:dyDescent="0.35">
      <c r="C155" t="s">
        <v>173</v>
      </c>
      <c r="D155" s="5">
        <v>-19808908618</v>
      </c>
      <c r="E155" s="5">
        <v>-29519355089</v>
      </c>
      <c r="F155" s="5">
        <v>-7006042470</v>
      </c>
      <c r="G155" s="5">
        <v>1444894791</v>
      </c>
      <c r="I155" s="5">
        <v>-23676815134</v>
      </c>
      <c r="J155" s="5">
        <v>-236640584</v>
      </c>
      <c r="K155" s="5">
        <v>2038468320</v>
      </c>
      <c r="L155" s="5">
        <v>-1609791520</v>
      </c>
      <c r="M155" s="5">
        <v>-643851428</v>
      </c>
      <c r="N155" s="5">
        <v>-2685889824</v>
      </c>
      <c r="O155" s="5">
        <v>-1588690384</v>
      </c>
      <c r="P155" s="5">
        <v>-9574809651</v>
      </c>
      <c r="Q155" s="5">
        <v>-7891943880</v>
      </c>
      <c r="R155" s="5">
        <v>-10193023340</v>
      </c>
      <c r="S155" s="5">
        <v>-7766823861</v>
      </c>
      <c r="T155" s="5">
        <v>-8507936779</v>
      </c>
      <c r="U155" s="5">
        <v>-16064713943</v>
      </c>
      <c r="V155" s="5">
        <v>-6912788906</v>
      </c>
      <c r="W155" s="5">
        <v>1471499139</v>
      </c>
      <c r="X155" s="5">
        <v>540347862</v>
      </c>
      <c r="Y155" s="5">
        <v>-23190994685</v>
      </c>
    </row>
    <row r="156" spans="3:25" ht="15.5" x14ac:dyDescent="0.35">
      <c r="C156" t="s">
        <v>816</v>
      </c>
      <c r="U156" s="5">
        <v>13125000</v>
      </c>
    </row>
    <row r="157" spans="3:25" ht="15.5" x14ac:dyDescent="0.35">
      <c r="C157" t="s">
        <v>174</v>
      </c>
      <c r="D157" s="5">
        <v>-1608308226</v>
      </c>
      <c r="E157" s="5">
        <v>-1090090846</v>
      </c>
      <c r="F157" s="5">
        <v>-7710020284</v>
      </c>
      <c r="G157" s="5">
        <v>-425833149</v>
      </c>
      <c r="I157" s="5">
        <v>-10198937297</v>
      </c>
      <c r="J157" s="5">
        <v>-2989792885</v>
      </c>
      <c r="K157" s="5">
        <v>-618512957</v>
      </c>
      <c r="L157" s="5">
        <v>-519785145</v>
      </c>
      <c r="M157" s="5">
        <v>-1676365207</v>
      </c>
      <c r="N157" s="5">
        <v>-4072674960</v>
      </c>
      <c r="O157" s="5">
        <v>-3698421146</v>
      </c>
      <c r="P157" s="5">
        <v>-8804733505</v>
      </c>
      <c r="Q157" s="5">
        <v>-8751515700</v>
      </c>
      <c r="R157" s="5">
        <v>-2619338745</v>
      </c>
      <c r="S157" s="5">
        <v>-3703620113</v>
      </c>
      <c r="T157" s="5">
        <v>-11833471741</v>
      </c>
      <c r="U157" s="5">
        <v>-19783237973</v>
      </c>
      <c r="V157" s="5">
        <v>-19542637567</v>
      </c>
      <c r="W157" s="5">
        <v>-491839646</v>
      </c>
      <c r="X157" s="5">
        <v>-195911300</v>
      </c>
      <c r="Y157" s="5">
        <v>-931825000</v>
      </c>
    </row>
    <row r="158" spans="3:25" ht="15.5" x14ac:dyDescent="0.35">
      <c r="C158" t="s">
        <v>817</v>
      </c>
      <c r="E158" s="5">
        <v>10817400000</v>
      </c>
      <c r="I158" s="5">
        <v>10817400000</v>
      </c>
      <c r="J158" s="5">
        <v>-1119000000</v>
      </c>
      <c r="K158" s="5">
        <v>472500000</v>
      </c>
      <c r="L158" s="5">
        <v>-2193000000</v>
      </c>
      <c r="M158" s="5">
        <v>-246000000</v>
      </c>
      <c r="N158" s="5">
        <v>-306000000</v>
      </c>
      <c r="O158" s="5">
        <v>870000000</v>
      </c>
      <c r="P158" s="5">
        <v>-1387249204</v>
      </c>
      <c r="Q158" s="5">
        <v>74876691</v>
      </c>
      <c r="R158" s="5">
        <v>-8665237597</v>
      </c>
      <c r="S158" s="5">
        <v>-4873622088</v>
      </c>
      <c r="U158" s="5">
        <v>2841488892</v>
      </c>
      <c r="V158" s="5">
        <v>7029834581</v>
      </c>
    </row>
    <row r="159" spans="3:25" ht="15.5" x14ac:dyDescent="0.35">
      <c r="C159" t="s">
        <v>351</v>
      </c>
      <c r="D159" s="5">
        <v>64216216</v>
      </c>
      <c r="E159" s="5">
        <v>1126126126</v>
      </c>
      <c r="G159" s="5">
        <v>585586000</v>
      </c>
      <c r="I159" s="5">
        <v>1711712126</v>
      </c>
      <c r="J159" s="5">
        <v>65004000</v>
      </c>
      <c r="N159" s="5">
        <v>60000000</v>
      </c>
      <c r="O159" s="5">
        <v>97500000</v>
      </c>
      <c r="Q159" s="5">
        <v>146437756</v>
      </c>
      <c r="R159" s="5">
        <v>376000000</v>
      </c>
      <c r="T159" s="5">
        <v>2454895455</v>
      </c>
      <c r="V159" s="5">
        <v>3356248000</v>
      </c>
    </row>
    <row r="160" spans="3:25" ht="15.5" x14ac:dyDescent="0.35">
      <c r="C160" t="s">
        <v>818</v>
      </c>
      <c r="X160" s="5">
        <v>-28634050</v>
      </c>
      <c r="Y160" s="5">
        <v>-205970950</v>
      </c>
    </row>
    <row r="161" spans="3:25" ht="15.5" x14ac:dyDescent="0.35">
      <c r="C161" t="s">
        <v>819</v>
      </c>
      <c r="X161" s="5">
        <v>31600000</v>
      </c>
      <c r="Y161" s="5">
        <v>-268500000</v>
      </c>
    </row>
    <row r="162" spans="3:25" ht="15.5" x14ac:dyDescent="0.35">
      <c r="C162" t="s">
        <v>820</v>
      </c>
      <c r="X162" s="5">
        <v>-46033752</v>
      </c>
    </row>
    <row r="163" spans="3:25" ht="15.5" x14ac:dyDescent="0.35">
      <c r="C163" t="s">
        <v>821</v>
      </c>
      <c r="D163" s="5">
        <v>-19189970573</v>
      </c>
      <c r="E163" s="5">
        <v>-30390733575</v>
      </c>
      <c r="I163" s="5">
        <v>-30390733575</v>
      </c>
    </row>
    <row r="164" spans="3:25" ht="15.5" x14ac:dyDescent="0.35">
      <c r="C164" t="s">
        <v>822</v>
      </c>
    </row>
    <row r="165" spans="3:25" ht="15.5" x14ac:dyDescent="0.35">
      <c r="C165" t="s">
        <v>823</v>
      </c>
      <c r="D165" s="5">
        <v>-168800000</v>
      </c>
      <c r="E165" s="5">
        <v>-10899000000</v>
      </c>
      <c r="F165" s="5">
        <v>-357600000</v>
      </c>
      <c r="G165" s="5">
        <v>284000000</v>
      </c>
      <c r="X165" s="5">
        <v>-353592962</v>
      </c>
      <c r="Y165" s="5">
        <v>-23652411200</v>
      </c>
    </row>
    <row r="166" spans="3:25" ht="15.5" x14ac:dyDescent="0.35">
      <c r="C166" t="s">
        <v>824</v>
      </c>
      <c r="D166" s="5">
        <v>1093953965</v>
      </c>
      <c r="E166" s="5">
        <v>916943206</v>
      </c>
      <c r="F166" s="5">
        <v>1061577814</v>
      </c>
      <c r="G166" s="5">
        <v>1001141940</v>
      </c>
      <c r="I166" s="5">
        <v>4383743612</v>
      </c>
      <c r="J166" s="5">
        <v>3807148301</v>
      </c>
      <c r="K166" s="5">
        <v>2184481277</v>
      </c>
      <c r="L166" s="5">
        <v>1102993625</v>
      </c>
      <c r="M166" s="5">
        <v>1278513779</v>
      </c>
      <c r="N166" s="5">
        <v>1632785136</v>
      </c>
      <c r="O166" s="5">
        <v>1142230762</v>
      </c>
      <c r="P166" s="5">
        <v>617173058</v>
      </c>
      <c r="Q166" s="5">
        <v>638257373</v>
      </c>
      <c r="R166" s="5">
        <v>715553002</v>
      </c>
      <c r="S166" s="5">
        <v>810418340</v>
      </c>
      <c r="T166" s="5">
        <v>870639507</v>
      </c>
      <c r="U166" s="5">
        <v>863910138</v>
      </c>
      <c r="V166" s="5">
        <v>2243766080</v>
      </c>
      <c r="W166" s="5">
        <v>1963338785</v>
      </c>
      <c r="X166" s="5">
        <v>1132919926</v>
      </c>
      <c r="Y166" s="5">
        <v>1867712465</v>
      </c>
    </row>
    <row r="167" spans="3:25" ht="15.5" x14ac:dyDescent="0.35">
      <c r="C167" t="s">
        <v>191</v>
      </c>
      <c r="D167" s="5">
        <v>630194216</v>
      </c>
      <c r="E167" s="5">
        <v>32083885</v>
      </c>
      <c r="F167" s="5">
        <v>-7887312375</v>
      </c>
      <c r="G167" s="5">
        <v>-668250000</v>
      </c>
      <c r="I167" s="5">
        <v>-9191728490</v>
      </c>
      <c r="J167" s="5">
        <v>-9651699575</v>
      </c>
      <c r="K167" s="5">
        <v>-2595550349</v>
      </c>
      <c r="L167" s="5">
        <v>-2752439814</v>
      </c>
      <c r="M167" s="5">
        <v>-7738037260</v>
      </c>
      <c r="N167" s="5">
        <v>-4442028171</v>
      </c>
      <c r="O167" s="5">
        <v>-660910587</v>
      </c>
      <c r="P167" s="5">
        <v>-1517016044</v>
      </c>
      <c r="Q167" s="5">
        <v>1707062282</v>
      </c>
      <c r="R167" s="5">
        <v>-860548588</v>
      </c>
      <c r="S167" s="5">
        <v>50670048</v>
      </c>
      <c r="T167" s="5">
        <v>-353639546</v>
      </c>
      <c r="U167" s="5">
        <v>227109141</v>
      </c>
      <c r="V167" s="5">
        <v>579876222</v>
      </c>
      <c r="W167" s="5">
        <v>-477333324</v>
      </c>
      <c r="X167" s="5">
        <v>-152002557</v>
      </c>
      <c r="Y167" s="5">
        <v>-1782726037</v>
      </c>
    </row>
    <row r="168" spans="3:25" ht="15.5" x14ac:dyDescent="0.35">
      <c r="C168" t="s">
        <v>825</v>
      </c>
      <c r="Y168" s="5">
        <v>49400282</v>
      </c>
    </row>
    <row r="169" spans="3:25" ht="15.5" x14ac:dyDescent="0.35">
      <c r="C169" t="s">
        <v>826</v>
      </c>
    </row>
    <row r="170" spans="3:25" ht="15.5" x14ac:dyDescent="0.35">
      <c r="C170" t="s">
        <v>827</v>
      </c>
      <c r="Q170" s="5">
        <v>1700000000</v>
      </c>
    </row>
    <row r="171" spans="3:25" ht="15.5" x14ac:dyDescent="0.35">
      <c r="C171" t="s">
        <v>423</v>
      </c>
      <c r="E171" s="5">
        <v>-47596655</v>
      </c>
      <c r="F171" s="5">
        <v>-7219062375</v>
      </c>
      <c r="I171" s="5">
        <v>-7266659030</v>
      </c>
      <c r="J171" s="5">
        <v>-7219059575</v>
      </c>
      <c r="M171" s="5">
        <v>-4864022655</v>
      </c>
      <c r="N171" s="5">
        <v>-3893747048</v>
      </c>
      <c r="P171" s="5">
        <v>-1097641282</v>
      </c>
      <c r="R171" s="5">
        <v>-1798233459</v>
      </c>
      <c r="X171" s="5">
        <v>4622464</v>
      </c>
      <c r="Y171" s="5">
        <v>-1612301262</v>
      </c>
    </row>
    <row r="172" spans="3:25" ht="15.5" x14ac:dyDescent="0.35">
      <c r="C172" t="s">
        <v>828</v>
      </c>
    </row>
    <row r="173" spans="3:25" ht="15.5" x14ac:dyDescent="0.35">
      <c r="C173" t="s">
        <v>829</v>
      </c>
      <c r="D173" s="5">
        <v>1298444216</v>
      </c>
      <c r="E173" s="5">
        <v>747930540</v>
      </c>
      <c r="I173" s="5">
        <v>747930540</v>
      </c>
      <c r="N173" s="5">
        <v>837824761</v>
      </c>
      <c r="P173" s="5">
        <v>648398985</v>
      </c>
      <c r="Q173" s="5">
        <v>956623765</v>
      </c>
      <c r="R173" s="5">
        <v>1923500000</v>
      </c>
      <c r="S173" s="5">
        <v>710100000</v>
      </c>
      <c r="T173" s="5">
        <v>203723909</v>
      </c>
      <c r="U173" s="5">
        <v>580859979</v>
      </c>
      <c r="V173" s="5">
        <v>632084553</v>
      </c>
    </row>
    <row r="174" spans="3:25" ht="15.5" x14ac:dyDescent="0.35">
      <c r="C174" t="s">
        <v>576</v>
      </c>
      <c r="K174" s="5">
        <v>-162910349</v>
      </c>
      <c r="L174" s="5">
        <v>-319799814</v>
      </c>
      <c r="M174" s="5">
        <v>-441374605</v>
      </c>
      <c r="N174" s="5">
        <v>-334425884</v>
      </c>
      <c r="O174" s="5">
        <v>-660910587</v>
      </c>
      <c r="P174" s="5">
        <v>-1067773747</v>
      </c>
      <c r="Q174" s="5">
        <v>-949561483</v>
      </c>
      <c r="R174" s="5">
        <v>-985815129</v>
      </c>
      <c r="S174" s="5">
        <v>-659429952</v>
      </c>
      <c r="T174" s="5">
        <v>-557363455</v>
      </c>
      <c r="U174" s="5">
        <v>-353750838</v>
      </c>
      <c r="V174" s="5">
        <v>-52208331</v>
      </c>
      <c r="W174" s="5">
        <v>-477333324</v>
      </c>
      <c r="X174" s="5">
        <v>-156625021</v>
      </c>
      <c r="Y174" s="5">
        <v>-219825057</v>
      </c>
    </row>
    <row r="175" spans="3:25" ht="15.5" x14ac:dyDescent="0.35">
      <c r="C175" t="s">
        <v>436</v>
      </c>
      <c r="D175" s="5">
        <v>-668250000</v>
      </c>
      <c r="E175" s="5">
        <v>-668250000</v>
      </c>
      <c r="F175" s="5">
        <v>-668250000</v>
      </c>
      <c r="G175" s="5">
        <v>-668250000</v>
      </c>
      <c r="I175" s="5">
        <v>-2673000000</v>
      </c>
      <c r="J175" s="5">
        <v>-2432640000</v>
      </c>
      <c r="K175" s="5">
        <v>-2432640000</v>
      </c>
      <c r="L175" s="5">
        <v>-2432640000</v>
      </c>
      <c r="M175" s="5">
        <v>-2432640000</v>
      </c>
      <c r="N175" s="5">
        <v>-1051680000</v>
      </c>
    </row>
    <row r="176" spans="3:25" ht="15.5" x14ac:dyDescent="0.35">
      <c r="C176" t="s">
        <v>830</v>
      </c>
    </row>
    <row r="177" spans="2:25" ht="15.5" x14ac:dyDescent="0.35">
      <c r="C177" t="s">
        <v>213</v>
      </c>
      <c r="D177" s="5">
        <v>-24791855477</v>
      </c>
      <c r="E177" s="5">
        <v>-15519349246</v>
      </c>
      <c r="F177" s="5">
        <v>21442685593</v>
      </c>
      <c r="G177" s="5">
        <v>-1863284989</v>
      </c>
      <c r="I177" s="5">
        <v>11745210623</v>
      </c>
      <c r="J177" s="5">
        <v>31705958739</v>
      </c>
      <c r="K177" s="5">
        <v>37217156349</v>
      </c>
      <c r="L177" s="5">
        <v>11749274731</v>
      </c>
      <c r="M177" s="5">
        <v>-23974576918</v>
      </c>
      <c r="N177" s="5">
        <v>43856331779</v>
      </c>
      <c r="O177" s="5">
        <v>9618508988</v>
      </c>
      <c r="P177" s="5">
        <v>1000749111</v>
      </c>
      <c r="Q177" s="5">
        <v>6322785757</v>
      </c>
      <c r="R177" s="5">
        <v>-19343481972</v>
      </c>
      <c r="S177" s="5">
        <v>18066421545</v>
      </c>
      <c r="T177" s="5">
        <v>-16442915419</v>
      </c>
      <c r="U177" s="5">
        <v>-5561331911</v>
      </c>
      <c r="V177" s="5">
        <v>-2992005618</v>
      </c>
      <c r="W177" s="5">
        <v>-5239780583</v>
      </c>
      <c r="X177" s="5">
        <v>3795945011</v>
      </c>
      <c r="Y177" s="5">
        <v>-12109508987</v>
      </c>
    </row>
    <row r="178" spans="2:25" ht="15.5" x14ac:dyDescent="0.35">
      <c r="C178" t="s">
        <v>215</v>
      </c>
      <c r="D178" s="5">
        <v>1722210249</v>
      </c>
      <c r="E178" s="5">
        <v>-788935520</v>
      </c>
      <c r="F178" s="5">
        <v>1953586585</v>
      </c>
      <c r="G178" s="5">
        <v>-786811406</v>
      </c>
      <c r="I178" s="5">
        <v>1033325945</v>
      </c>
      <c r="J178" s="5">
        <v>1187547349</v>
      </c>
      <c r="K178" s="5">
        <v>130891498</v>
      </c>
      <c r="L178" s="5">
        <v>-43280438</v>
      </c>
      <c r="M178" s="5">
        <v>-246782733</v>
      </c>
      <c r="N178" s="5">
        <v>-73314150</v>
      </c>
      <c r="O178" s="5">
        <v>-588066914</v>
      </c>
      <c r="P178" s="5">
        <v>367428888</v>
      </c>
      <c r="Q178" s="5">
        <v>109918212</v>
      </c>
      <c r="R178" s="5">
        <v>-504852453</v>
      </c>
      <c r="S178" s="5">
        <v>192018754</v>
      </c>
      <c r="T178" s="5">
        <v>-808648425</v>
      </c>
      <c r="U178" s="5">
        <v>11081501920</v>
      </c>
      <c r="V178" s="5">
        <v>-277926669</v>
      </c>
      <c r="W178" s="5">
        <v>39098103</v>
      </c>
    </row>
    <row r="179" spans="2:25" ht="15.5" x14ac:dyDescent="0.35">
      <c r="C179" t="s">
        <v>214</v>
      </c>
      <c r="D179" s="5">
        <v>172842354467</v>
      </c>
      <c r="I179" s="5">
        <v>160063817899</v>
      </c>
      <c r="J179" s="5">
        <v>127170311811</v>
      </c>
      <c r="K179" s="5">
        <v>89822263964</v>
      </c>
      <c r="L179" s="5">
        <v>78116269671</v>
      </c>
      <c r="M179" s="5">
        <v>102337629322</v>
      </c>
      <c r="N179" s="5">
        <v>58554611693</v>
      </c>
      <c r="O179" s="5">
        <v>49524169619</v>
      </c>
      <c r="P179" s="5">
        <v>48155991620</v>
      </c>
      <c r="Q179" s="5">
        <v>41723287651</v>
      </c>
      <c r="R179" s="5">
        <v>61571622076</v>
      </c>
      <c r="S179" s="5">
        <v>43313181777</v>
      </c>
      <c r="T179" s="5">
        <v>60564745621</v>
      </c>
      <c r="U179" s="5">
        <v>55044575611</v>
      </c>
      <c r="V179" s="5">
        <v>58314507899</v>
      </c>
      <c r="W179" s="5">
        <v>63515190379</v>
      </c>
      <c r="X179" s="5">
        <v>6268301336</v>
      </c>
      <c r="Y179" s="5">
        <v>18377810323</v>
      </c>
    </row>
    <row r="180" spans="2:25" ht="15.5" x14ac:dyDescent="0.35">
      <c r="C180" t="s">
        <v>216</v>
      </c>
      <c r="D180" s="5">
        <v>149772709239</v>
      </c>
      <c r="E180" s="5">
        <v>-16308284766</v>
      </c>
      <c r="F180" s="5">
        <v>23396272178</v>
      </c>
      <c r="G180" s="5">
        <v>-2650096395</v>
      </c>
      <c r="I180" s="5">
        <v>172842354467</v>
      </c>
      <c r="J180" s="5">
        <v>160063817899</v>
      </c>
      <c r="K180" s="5">
        <v>127170311811</v>
      </c>
      <c r="L180" s="5">
        <v>89822263964</v>
      </c>
      <c r="M180" s="5">
        <v>78116269671</v>
      </c>
      <c r="N180" s="5">
        <v>102337629322</v>
      </c>
      <c r="O180" s="5">
        <v>58554611693</v>
      </c>
      <c r="P180" s="5">
        <v>49524169619</v>
      </c>
      <c r="Q180" s="5">
        <v>48155991620</v>
      </c>
      <c r="R180" s="5">
        <v>41723287651</v>
      </c>
      <c r="S180" s="5">
        <v>61571622076</v>
      </c>
      <c r="T180" s="5">
        <v>43313181777</v>
      </c>
      <c r="U180" s="5">
        <v>60564745620</v>
      </c>
      <c r="V180" s="5">
        <v>55044575612</v>
      </c>
      <c r="W180" s="5">
        <v>58314507899</v>
      </c>
      <c r="X180" s="5">
        <v>10064246347</v>
      </c>
      <c r="Y180" s="5">
        <v>6268301336</v>
      </c>
    </row>
    <row r="182" spans="2:25" ht="15.5" x14ac:dyDescent="0.35">
      <c r="B182" t="s">
        <v>217</v>
      </c>
      <c r="C182" t="s">
        <v>11</v>
      </c>
      <c r="D182" s="5">
        <v>103830000000</v>
      </c>
      <c r="E182" s="5">
        <v>103830000000</v>
      </c>
      <c r="F182" s="5">
        <v>103830000000</v>
      </c>
      <c r="G182" s="5">
        <v>103830000000</v>
      </c>
      <c r="I182" s="5">
        <v>103830000000</v>
      </c>
      <c r="J182" s="5">
        <v>103830000000</v>
      </c>
      <c r="K182" s="5">
        <v>200000000</v>
      </c>
      <c r="L182" s="5">
        <v>200000000</v>
      </c>
      <c r="M182" s="5">
        <v>200000000</v>
      </c>
      <c r="N182" s="5">
        <v>200000000</v>
      </c>
      <c r="O182" s="5">
        <v>200000000</v>
      </c>
      <c r="P182" s="5">
        <v>200000000</v>
      </c>
      <c r="Q182" s="5">
        <v>180000000</v>
      </c>
      <c r="R182" s="5">
        <v>180000000</v>
      </c>
      <c r="S182" s="5">
        <v>180000000</v>
      </c>
      <c r="T182" s="5">
        <v>180000000</v>
      </c>
      <c r="U182" s="5">
        <v>180000000</v>
      </c>
      <c r="V182" s="5">
        <v>180000000</v>
      </c>
      <c r="W182" s="5">
        <v>180000000</v>
      </c>
      <c r="X182" s="5">
        <v>180000000</v>
      </c>
      <c r="Y182" s="5">
        <v>180000000</v>
      </c>
    </row>
    <row r="183" spans="2:25" ht="15.5" x14ac:dyDescent="0.35">
      <c r="C183" t="s">
        <v>218</v>
      </c>
      <c r="D183" s="6">
        <v>7.0000000000000007E-2</v>
      </c>
      <c r="E183" s="6">
        <v>0.06</v>
      </c>
      <c r="F183" s="6">
        <v>0.1</v>
      </c>
      <c r="G183" s="6">
        <v>0.03</v>
      </c>
    </row>
    <row r="184" spans="2:25" ht="15.5" x14ac:dyDescent="0.35">
      <c r="C184" t="s">
        <v>219</v>
      </c>
      <c r="D184" s="6">
        <v>10071.43</v>
      </c>
      <c r="E184" s="6">
        <v>12166.67</v>
      </c>
      <c r="F184" s="5">
        <v>6100</v>
      </c>
      <c r="G184" s="6">
        <v>20666.669999999998</v>
      </c>
    </row>
    <row r="185" spans="2:25" ht="15.5" x14ac:dyDescent="0.35">
      <c r="C185" t="s">
        <v>72</v>
      </c>
      <c r="D185" s="6">
        <v>803.26</v>
      </c>
      <c r="E185" s="6">
        <v>693.35</v>
      </c>
      <c r="F185" s="6">
        <v>596.54999999999995</v>
      </c>
      <c r="G185" s="6">
        <v>781.92</v>
      </c>
    </row>
    <row r="186" spans="2:25" ht="15.5" x14ac:dyDescent="0.35">
      <c r="C186" t="s">
        <v>220</v>
      </c>
      <c r="D186" s="5">
        <v>9000000000</v>
      </c>
      <c r="E186" s="5">
        <v>8260000000</v>
      </c>
      <c r="F186" s="5">
        <v>13950000000</v>
      </c>
      <c r="G186" s="5">
        <v>3600000000</v>
      </c>
    </row>
    <row r="187" spans="2:25" ht="15.5" x14ac:dyDescent="0.35">
      <c r="C187" t="s">
        <v>221</v>
      </c>
      <c r="D187" s="6">
        <v>1.2699999999999999E-2</v>
      </c>
      <c r="E187" s="6">
        <v>1.2E-2</v>
      </c>
      <c r="F187" s="6">
        <v>1.9599999999999999E-2</v>
      </c>
      <c r="G187" s="6">
        <v>5.1999999999999998E-3</v>
      </c>
    </row>
    <row r="188" spans="2:25" ht="15.5" x14ac:dyDescent="0.35">
      <c r="C188" t="s">
        <v>222</v>
      </c>
      <c r="D188" s="6">
        <v>1.49E-2</v>
      </c>
      <c r="E188" s="6">
        <v>1.41E-2</v>
      </c>
      <c r="F188" s="6">
        <v>2.2700000000000001E-2</v>
      </c>
      <c r="G188" s="6">
        <v>5.8999999999999999E-3</v>
      </c>
    </row>
    <row r="189" spans="2:25" ht="15.5" x14ac:dyDescent="0.35">
      <c r="C189" t="s">
        <v>223</v>
      </c>
      <c r="D189" s="6">
        <v>1.5100000000000001E-2</v>
      </c>
      <c r="E189" s="6">
        <v>1.3999999999999999E-2</v>
      </c>
      <c r="F189" s="6">
        <v>2.64E-2</v>
      </c>
      <c r="G189" s="6">
        <v>4.7999999999999996E-3</v>
      </c>
    </row>
    <row r="190" spans="2:25" ht="15.5" x14ac:dyDescent="0.35">
      <c r="C190" t="s">
        <v>224</v>
      </c>
      <c r="D190" s="6">
        <v>138.69</v>
      </c>
      <c r="E190" s="6">
        <v>321.89999999999998</v>
      </c>
      <c r="F190" s="5">
        <v>1973</v>
      </c>
      <c r="G190" s="6">
        <v>65.83</v>
      </c>
    </row>
    <row r="191" spans="2:25" ht="15.5" x14ac:dyDescent="0.35">
      <c r="C191" t="s">
        <v>225</v>
      </c>
      <c r="D191" s="5">
        <v>486000000000</v>
      </c>
      <c r="E191" s="5">
        <v>478000000000</v>
      </c>
      <c r="F191" s="5">
        <v>472000000000</v>
      </c>
      <c r="G191" s="5">
        <v>461000000000</v>
      </c>
    </row>
    <row r="192" spans="2:25" ht="15.5" x14ac:dyDescent="0.35">
      <c r="C192" t="s">
        <v>226</v>
      </c>
      <c r="D192" s="6">
        <v>151.29</v>
      </c>
      <c r="E192" s="6">
        <v>159.04</v>
      </c>
      <c r="F192" s="6">
        <v>134.66</v>
      </c>
      <c r="G192" s="6">
        <v>140.27000000000001</v>
      </c>
    </row>
    <row r="193" spans="3:25" ht="15.5" x14ac:dyDescent="0.35">
      <c r="C193" t="s">
        <v>227</v>
      </c>
      <c r="D193" s="6">
        <v>4.66</v>
      </c>
      <c r="E193" s="6">
        <v>4.59</v>
      </c>
      <c r="F193" s="6">
        <v>4.53</v>
      </c>
      <c r="G193" s="6">
        <v>4.42</v>
      </c>
    </row>
    <row r="194" spans="3:25" ht="15.5" x14ac:dyDescent="0.35">
      <c r="C194" t="s">
        <v>228</v>
      </c>
      <c r="D194" s="6">
        <v>151.29</v>
      </c>
      <c r="E194" s="6">
        <v>159.04</v>
      </c>
      <c r="F194" s="6">
        <v>134.66</v>
      </c>
      <c r="G194" s="6">
        <v>140.27000000000001</v>
      </c>
    </row>
    <row r="195" spans="3:25" ht="15.5" x14ac:dyDescent="0.35">
      <c r="C195" t="s">
        <v>229</v>
      </c>
      <c r="D195" s="6">
        <v>4.66</v>
      </c>
      <c r="E195" s="6">
        <v>4.59</v>
      </c>
      <c r="F195" s="6">
        <v>4.53</v>
      </c>
      <c r="G195" s="6">
        <v>4.42</v>
      </c>
    </row>
    <row r="196" spans="3:25" ht="15.5" x14ac:dyDescent="0.35">
      <c r="C196" t="s">
        <v>230</v>
      </c>
      <c r="D196" s="5">
        <v>1000000000</v>
      </c>
      <c r="E196" s="5">
        <v>0</v>
      </c>
    </row>
    <row r="197" spans="3:25" ht="15.5" x14ac:dyDescent="0.35">
      <c r="C197" t="s">
        <v>231</v>
      </c>
      <c r="D197" s="5">
        <v>1000000000</v>
      </c>
      <c r="E197" s="5">
        <v>0</v>
      </c>
    </row>
    <row r="198" spans="3:25" ht="15.5" x14ac:dyDescent="0.35">
      <c r="C198" t="s">
        <v>232</v>
      </c>
      <c r="D198" s="5">
        <v>484000000000</v>
      </c>
      <c r="E198" s="5">
        <v>476000000000</v>
      </c>
      <c r="F198" s="5">
        <v>470000000000</v>
      </c>
      <c r="G198" s="5">
        <v>459000000000</v>
      </c>
    </row>
    <row r="199" spans="3:25" ht="15.5" x14ac:dyDescent="0.35">
      <c r="C199" t="s">
        <v>23</v>
      </c>
      <c r="D199" s="5">
        <v>2000000000</v>
      </c>
      <c r="E199" s="5">
        <v>1000000000</v>
      </c>
    </row>
    <row r="200" spans="3:25" ht="15.5" x14ac:dyDescent="0.35">
      <c r="C200" t="s">
        <v>20</v>
      </c>
      <c r="D200" s="5">
        <v>-148000000000</v>
      </c>
      <c r="E200" s="5">
        <v>-172000000000</v>
      </c>
      <c r="F200" s="5">
        <v>-189000000000</v>
      </c>
      <c r="G200" s="5">
        <v>-166000000000</v>
      </c>
    </row>
    <row r="201" spans="3:25" ht="15.5" x14ac:dyDescent="0.35">
      <c r="C201" t="s">
        <v>233</v>
      </c>
      <c r="D201" s="5">
        <v>272000000000</v>
      </c>
      <c r="E201" s="5">
        <v>265000000000</v>
      </c>
      <c r="F201" s="5">
        <v>260000000000</v>
      </c>
      <c r="G201" s="5">
        <v>256000000000</v>
      </c>
    </row>
    <row r="202" spans="3:25" ht="15.5" x14ac:dyDescent="0.35">
      <c r="C202" t="s">
        <v>234</v>
      </c>
      <c r="D202" s="5">
        <v>-6000000000</v>
      </c>
      <c r="E202" s="5">
        <v>14000000000</v>
      </c>
      <c r="F202" s="5">
        <v>36000000000</v>
      </c>
      <c r="G202" s="5">
        <v>-3000000000</v>
      </c>
    </row>
    <row r="203" spans="3:25" ht="15.5" x14ac:dyDescent="0.35">
      <c r="C203" t="s">
        <v>235</v>
      </c>
      <c r="D203" s="5">
        <v>-2000000000</v>
      </c>
      <c r="E203" s="5">
        <v>-1000000000</v>
      </c>
      <c r="F203" s="5">
        <v>-8000000000</v>
      </c>
      <c r="G203" s="5">
        <v>0</v>
      </c>
    </row>
    <row r="204" spans="3:25" ht="15.5" x14ac:dyDescent="0.35">
      <c r="C204" t="s">
        <v>12</v>
      </c>
      <c r="D204" s="5">
        <v>-7000000000</v>
      </c>
      <c r="E204" s="5">
        <v>13000000000</v>
      </c>
      <c r="F204" s="5">
        <v>29000000000</v>
      </c>
      <c r="G204" s="5">
        <v>-3000000000</v>
      </c>
    </row>
    <row r="205" spans="3:25" ht="15.5" x14ac:dyDescent="0.35">
      <c r="C205" t="s">
        <v>15</v>
      </c>
      <c r="D205" s="6">
        <v>-7.0000000000000007E-2</v>
      </c>
      <c r="E205" s="6">
        <v>0.12</v>
      </c>
      <c r="F205" s="6">
        <v>0.28000000000000003</v>
      </c>
      <c r="G205" s="6">
        <v>-0.03</v>
      </c>
    </row>
    <row r="206" spans="3:25" ht="15.5" x14ac:dyDescent="0.35">
      <c r="C206" t="s">
        <v>57</v>
      </c>
      <c r="I206" s="6">
        <v>0.25</v>
      </c>
      <c r="J206" s="6">
        <v>0.25</v>
      </c>
      <c r="K206" s="6">
        <v>89.23</v>
      </c>
      <c r="L206" s="6">
        <v>124.49</v>
      </c>
      <c r="M206" s="6">
        <v>56.27</v>
      </c>
      <c r="N206" s="6">
        <v>153.29</v>
      </c>
      <c r="O206" s="6">
        <v>70.430000000000007</v>
      </c>
      <c r="P206" s="6">
        <v>85.06</v>
      </c>
      <c r="Q206" s="6">
        <v>91.57</v>
      </c>
      <c r="R206" s="6">
        <v>55.18</v>
      </c>
      <c r="S206" s="6">
        <v>93.69</v>
      </c>
      <c r="T206" s="6">
        <v>60.92</v>
      </c>
      <c r="U206" s="6">
        <v>57.07</v>
      </c>
      <c r="V206" s="6">
        <v>24.55</v>
      </c>
      <c r="W206" s="6">
        <v>-94.84</v>
      </c>
      <c r="X206" s="6">
        <v>-113.56</v>
      </c>
      <c r="Y206" s="6">
        <v>-47.95</v>
      </c>
    </row>
    <row r="207" spans="3:25" ht="15.5" x14ac:dyDescent="0.35">
      <c r="C207" t="s">
        <v>71</v>
      </c>
      <c r="I207" s="5">
        <v>2920</v>
      </c>
      <c r="J207" s="5">
        <v>2280</v>
      </c>
      <c r="K207" s="6">
        <v>6.05</v>
      </c>
      <c r="L207" s="6">
        <v>5.46</v>
      </c>
      <c r="M207" s="6">
        <v>9.9499999999999993</v>
      </c>
      <c r="N207" s="6">
        <v>5.9</v>
      </c>
      <c r="O207" s="6">
        <v>5.93</v>
      </c>
      <c r="P207" s="6">
        <v>6.76</v>
      </c>
      <c r="Q207" s="6">
        <v>4.46</v>
      </c>
      <c r="R207" s="6">
        <v>5.53</v>
      </c>
      <c r="S207" s="6">
        <v>3.26</v>
      </c>
      <c r="T207" s="6">
        <v>3.91</v>
      </c>
      <c r="U207" s="6">
        <v>4.21</v>
      </c>
      <c r="V207" s="6">
        <v>9.98</v>
      </c>
      <c r="W207" s="6">
        <v>-2.21</v>
      </c>
      <c r="X207" s="6">
        <v>-2.16</v>
      </c>
      <c r="Y207" s="6">
        <v>-4.09</v>
      </c>
    </row>
    <row r="208" spans="3:25" ht="15.5" x14ac:dyDescent="0.35">
      <c r="C208" t="s">
        <v>74</v>
      </c>
      <c r="I208" s="6">
        <v>197.07</v>
      </c>
      <c r="J208" s="6">
        <v>151.54</v>
      </c>
      <c r="K208" s="6">
        <v>0.28000000000000003</v>
      </c>
      <c r="L208" s="6">
        <v>0.28000000000000003</v>
      </c>
      <c r="M208" s="6">
        <v>0.21</v>
      </c>
      <c r="N208" s="6">
        <v>0.45</v>
      </c>
      <c r="O208" s="6">
        <v>0.21</v>
      </c>
      <c r="P208" s="6">
        <v>0.31</v>
      </c>
      <c r="Q208" s="6">
        <v>0.27</v>
      </c>
      <c r="R208" s="6">
        <v>0.31</v>
      </c>
      <c r="S208" s="6">
        <v>0.4</v>
      </c>
      <c r="T208" s="6">
        <v>0.39</v>
      </c>
      <c r="U208" s="6">
        <v>0.53</v>
      </c>
      <c r="V208" s="6">
        <v>0.69</v>
      </c>
      <c r="W208" s="6">
        <v>0.76</v>
      </c>
      <c r="X208" s="6">
        <v>0.92</v>
      </c>
      <c r="Y208" s="6">
        <v>0.51</v>
      </c>
    </row>
    <row r="209" spans="3:25" ht="15.5" x14ac:dyDescent="0.35">
      <c r="C209" t="s">
        <v>236</v>
      </c>
      <c r="I209" s="6">
        <v>33060000000.000004</v>
      </c>
      <c r="J209" s="6">
        <v>34049999999.999996</v>
      </c>
      <c r="K209" s="5">
        <v>26260000000</v>
      </c>
      <c r="L209" s="5">
        <v>36390000000</v>
      </c>
      <c r="M209" s="5">
        <v>19960000000</v>
      </c>
      <c r="N209" s="5">
        <v>42020000000</v>
      </c>
      <c r="O209" s="5">
        <v>24740000000</v>
      </c>
      <c r="P209" s="5">
        <v>29290000000</v>
      </c>
    </row>
    <row r="210" spans="3:25" ht="15.5" x14ac:dyDescent="0.35">
      <c r="C210" t="s">
        <v>237</v>
      </c>
      <c r="I210" s="6">
        <v>4.6399999999999997E-2</v>
      </c>
      <c r="J210" s="6">
        <v>4.9800000000000004E-2</v>
      </c>
      <c r="K210" s="6">
        <v>3.5499999999999997E-2</v>
      </c>
      <c r="L210" s="6">
        <v>4.9200000000000001E-2</v>
      </c>
      <c r="M210" s="6">
        <v>2.1600000000000001E-2</v>
      </c>
      <c r="N210" s="6">
        <v>6.7599999999999993E-2</v>
      </c>
      <c r="O210" s="6">
        <v>3.4099999999999998E-2</v>
      </c>
      <c r="P210" s="6">
        <v>4.2599999999999999E-2</v>
      </c>
      <c r="Q210" s="6">
        <v>5.4600000000000003E-2</v>
      </c>
      <c r="R210" s="6">
        <v>3.7100000000000001E-2</v>
      </c>
      <c r="S210" s="6">
        <v>0.1</v>
      </c>
      <c r="T210" s="6">
        <v>7.4499999999999997E-2</v>
      </c>
      <c r="U210" s="6">
        <v>7.5899999999999995E-2</v>
      </c>
      <c r="V210" s="6">
        <v>3.3599999999999998E-2</v>
      </c>
      <c r="W210" s="6">
        <v>-0.13720000000000002</v>
      </c>
      <c r="X210" s="6">
        <v>-0.15340000000000001</v>
      </c>
      <c r="Y210" s="6">
        <v>-5.5099999999999996E-2</v>
      </c>
    </row>
    <row r="211" spans="3:25" ht="15.5" x14ac:dyDescent="0.35">
      <c r="C211" t="s">
        <v>238</v>
      </c>
      <c r="I211" s="6">
        <v>5.4400000000000004E-2</v>
      </c>
      <c r="J211" s="6">
        <v>5.67E-2</v>
      </c>
      <c r="K211" s="6">
        <v>4.0199999999999993E-2</v>
      </c>
      <c r="L211" s="6">
        <v>5.8799999999999998E-2</v>
      </c>
      <c r="M211" s="6">
        <v>2.92E-2</v>
      </c>
      <c r="N211" s="6">
        <v>8.1900000000000001E-2</v>
      </c>
      <c r="O211" s="6">
        <v>4.0800000000000003E-2</v>
      </c>
      <c r="P211" s="6">
        <v>5.21E-2</v>
      </c>
      <c r="Q211" s="6">
        <v>6.1799999999999994E-2</v>
      </c>
      <c r="R211" s="6">
        <v>4.1100000000000005E-2</v>
      </c>
      <c r="S211" s="6">
        <v>0.1101</v>
      </c>
      <c r="T211" s="6">
        <v>8.0399999999999985E-2</v>
      </c>
      <c r="U211" s="6">
        <v>8.1900000000000001E-2</v>
      </c>
      <c r="V211" s="6">
        <v>3.8399999999999997E-2</v>
      </c>
      <c r="W211" s="6">
        <v>-0.1542</v>
      </c>
      <c r="X211" s="6">
        <v>-0.16</v>
      </c>
      <c r="Y211" s="6">
        <v>-5.8200000000000002E-2</v>
      </c>
    </row>
    <row r="212" spans="3:25" ht="15.5" x14ac:dyDescent="0.35">
      <c r="C212" t="s">
        <v>239</v>
      </c>
      <c r="I212" s="6">
        <v>5.7099999999999998E-2</v>
      </c>
      <c r="J212" s="6">
        <v>6.2600000000000003E-2</v>
      </c>
      <c r="K212" s="6">
        <v>4.7899999999999998E-2</v>
      </c>
      <c r="L212" s="6">
        <v>7.5899999999999995E-2</v>
      </c>
      <c r="M212" s="6">
        <v>3.44E-2</v>
      </c>
      <c r="N212" s="6">
        <v>0.10199999999999999</v>
      </c>
      <c r="O212" s="6">
        <v>5.1799999999999999E-2</v>
      </c>
      <c r="P212" s="6">
        <v>7.3599999999999999E-2</v>
      </c>
      <c r="Q212" s="6">
        <v>8.4700000000000011E-2</v>
      </c>
      <c r="R212" s="6">
        <v>6.3500000000000001E-2</v>
      </c>
      <c r="S212" s="6">
        <v>0.1245</v>
      </c>
      <c r="T212" s="6">
        <v>7.8100000000000003E-2</v>
      </c>
      <c r="U212" s="6">
        <v>7.7499999999999999E-2</v>
      </c>
      <c r="V212" s="6">
        <v>1.8100000000000002E-2</v>
      </c>
      <c r="W212" s="6">
        <v>-9.98E-2</v>
      </c>
      <c r="X212" s="6">
        <v>-0.12470000000000001</v>
      </c>
      <c r="Y212" s="6">
        <v>5.1299999999999998E-2</v>
      </c>
    </row>
    <row r="213" spans="3:25" ht="15.5" x14ac:dyDescent="0.35">
      <c r="C213" t="s">
        <v>240</v>
      </c>
      <c r="I213" s="6">
        <v>166.46</v>
      </c>
      <c r="J213" s="6">
        <v>527.84</v>
      </c>
      <c r="K213" s="6">
        <v>67.709999999999994</v>
      </c>
      <c r="L213" s="6">
        <v>59.17</v>
      </c>
      <c r="M213" s="6">
        <v>16.95</v>
      </c>
      <c r="N213" s="5">
        <v>71</v>
      </c>
      <c r="O213" s="6">
        <v>26.79</v>
      </c>
      <c r="P213" s="6">
        <v>27.74</v>
      </c>
      <c r="Q213" s="6">
        <v>28.86</v>
      </c>
      <c r="R213" s="6">
        <v>36.29</v>
      </c>
      <c r="S213" s="6">
        <v>74.88</v>
      </c>
      <c r="T213" s="6">
        <v>44.08</v>
      </c>
      <c r="U213" s="6">
        <v>55.06</v>
      </c>
      <c r="V213" s="6">
        <v>13.02</v>
      </c>
      <c r="W213" s="6">
        <v>-86.58</v>
      </c>
      <c r="X213" s="6">
        <v>-90.91</v>
      </c>
      <c r="Y213" s="6">
        <v>18.3</v>
      </c>
    </row>
    <row r="214" spans="3:25" ht="15.5" x14ac:dyDescent="0.35">
      <c r="C214" t="s">
        <v>68</v>
      </c>
      <c r="I214" s="6">
        <v>159.04</v>
      </c>
      <c r="J214" s="6">
        <v>129.84</v>
      </c>
      <c r="K214" s="6">
        <v>0.24</v>
      </c>
      <c r="L214" s="6">
        <v>0.32</v>
      </c>
      <c r="M214" s="6">
        <v>0.28999999999999998</v>
      </c>
      <c r="N214" s="6">
        <v>0.48</v>
      </c>
      <c r="O214" s="6">
        <v>0.24</v>
      </c>
      <c r="P214" s="6">
        <v>0.35</v>
      </c>
      <c r="Q214" s="6">
        <v>0.28000000000000003</v>
      </c>
      <c r="R214" s="6">
        <v>0.23</v>
      </c>
      <c r="S214" s="6">
        <v>0.36</v>
      </c>
      <c r="T214" s="6">
        <v>0.31</v>
      </c>
      <c r="U214" s="6">
        <v>0.34</v>
      </c>
      <c r="V214" s="6">
        <v>0.38</v>
      </c>
      <c r="W214" s="6">
        <v>0.34</v>
      </c>
      <c r="X214" s="6">
        <v>0.35</v>
      </c>
      <c r="Y214" s="6">
        <v>0.24</v>
      </c>
    </row>
    <row r="215" spans="3:25" ht="15.5" x14ac:dyDescent="0.35">
      <c r="C215" t="s">
        <v>65</v>
      </c>
      <c r="I215" s="6">
        <v>4.59</v>
      </c>
      <c r="J215" s="6">
        <v>4.3899999999999997</v>
      </c>
      <c r="K215" s="6">
        <v>2217.19</v>
      </c>
      <c r="L215" s="6">
        <v>2117.09</v>
      </c>
      <c r="M215" s="6">
        <v>1926.79</v>
      </c>
      <c r="N215" s="6">
        <v>1872.31</v>
      </c>
      <c r="O215" s="6">
        <v>1725.74</v>
      </c>
      <c r="P215" s="6">
        <v>1631.4</v>
      </c>
      <c r="Q215" s="6">
        <v>1482.47</v>
      </c>
      <c r="R215" s="6">
        <v>1341.32</v>
      </c>
      <c r="S215" s="6">
        <v>850.95</v>
      </c>
      <c r="T215" s="6">
        <v>757.42</v>
      </c>
      <c r="U215" s="6">
        <v>696.5</v>
      </c>
      <c r="V215" s="6">
        <v>639.42999999999995</v>
      </c>
      <c r="W215" s="6">
        <v>614.88</v>
      </c>
      <c r="X215" s="6">
        <v>709.73</v>
      </c>
      <c r="Y215" s="6">
        <v>823.29</v>
      </c>
    </row>
    <row r="216" spans="3:25" ht="15.5" x14ac:dyDescent="0.35">
      <c r="C216" t="s">
        <v>241</v>
      </c>
      <c r="I216" s="6">
        <v>159.04</v>
      </c>
      <c r="J216" s="6">
        <v>129.84</v>
      </c>
      <c r="K216" s="6">
        <v>0.24</v>
      </c>
      <c r="L216" s="6">
        <v>0.32</v>
      </c>
      <c r="M216" s="6">
        <v>0.28999999999999998</v>
      </c>
      <c r="N216" s="6">
        <v>0.48</v>
      </c>
      <c r="O216" s="6">
        <v>0.24</v>
      </c>
      <c r="P216" s="6">
        <v>0.35</v>
      </c>
      <c r="Q216" s="6">
        <v>0.28000000000000003</v>
      </c>
      <c r="R216" s="6">
        <v>0.23</v>
      </c>
      <c r="S216" s="6">
        <v>0.36</v>
      </c>
      <c r="T216" s="6">
        <v>0.31</v>
      </c>
      <c r="U216" s="6">
        <v>0.34</v>
      </c>
      <c r="V216" s="6">
        <v>0.38</v>
      </c>
      <c r="W216" s="6">
        <v>0.34</v>
      </c>
      <c r="X216" s="6">
        <v>0.35</v>
      </c>
      <c r="Y216" s="6">
        <v>0.24</v>
      </c>
    </row>
    <row r="217" spans="3:25" ht="15.5" x14ac:dyDescent="0.35">
      <c r="C217" t="s">
        <v>242</v>
      </c>
      <c r="I217" s="6">
        <v>4.59</v>
      </c>
      <c r="J217" s="6">
        <v>4.3899999999999997</v>
      </c>
      <c r="K217" s="6">
        <v>2217.19</v>
      </c>
      <c r="L217" s="6">
        <v>2117.09</v>
      </c>
      <c r="M217" s="6">
        <v>1926.79</v>
      </c>
      <c r="N217" s="6">
        <v>1872.31</v>
      </c>
      <c r="O217" s="6">
        <v>1725.74</v>
      </c>
      <c r="P217" s="6">
        <v>1631.4</v>
      </c>
      <c r="Q217" s="6">
        <v>1482.47</v>
      </c>
      <c r="R217" s="6">
        <v>1341.32</v>
      </c>
      <c r="S217" s="6">
        <v>850.95</v>
      </c>
      <c r="T217" s="6">
        <v>757.42</v>
      </c>
      <c r="U217" s="6">
        <v>696.5</v>
      </c>
      <c r="V217" s="6">
        <v>639.42999999999995</v>
      </c>
      <c r="W217" s="6">
        <v>614.88</v>
      </c>
      <c r="X217" s="6">
        <v>709.73</v>
      </c>
      <c r="Y217" s="6">
        <v>823.29</v>
      </c>
    </row>
    <row r="218" spans="3:25" ht="15.5" x14ac:dyDescent="0.35">
      <c r="C218" t="s">
        <v>243</v>
      </c>
      <c r="I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1000000000</v>
      </c>
      <c r="Q218" s="5">
        <v>1000000000</v>
      </c>
      <c r="R218" s="5">
        <v>1000000000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</row>
    <row r="219" spans="3:25" ht="15.5" x14ac:dyDescent="0.35">
      <c r="C219" t="s">
        <v>244</v>
      </c>
      <c r="I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1000000000</v>
      </c>
      <c r="R219" s="5">
        <v>1000000000</v>
      </c>
      <c r="S219" s="5">
        <v>0</v>
      </c>
      <c r="T219" s="5">
        <v>0</v>
      </c>
      <c r="U219" s="5">
        <v>0</v>
      </c>
      <c r="V219" s="5">
        <v>0</v>
      </c>
      <c r="X219" s="5">
        <v>0</v>
      </c>
      <c r="Y219" s="5">
        <v>1000000000</v>
      </c>
    </row>
    <row r="220" spans="3:25" ht="15.5" x14ac:dyDescent="0.35">
      <c r="C220" t="s">
        <v>25</v>
      </c>
      <c r="I220" s="5">
        <v>1000000000</v>
      </c>
      <c r="L220" s="5">
        <v>0</v>
      </c>
      <c r="M220" s="5">
        <v>0</v>
      </c>
      <c r="N220" s="5">
        <v>1000000000</v>
      </c>
      <c r="O220" s="5">
        <v>0</v>
      </c>
      <c r="P220" s="5">
        <v>1000000000</v>
      </c>
      <c r="Q220" s="5">
        <v>2000000000</v>
      </c>
      <c r="R220" s="5">
        <v>1000000000</v>
      </c>
      <c r="S220" s="5">
        <v>1000000000</v>
      </c>
      <c r="T220" s="5">
        <v>1000000000</v>
      </c>
      <c r="U220" s="5">
        <v>1000000000</v>
      </c>
      <c r="V220" s="5">
        <v>1000000000</v>
      </c>
      <c r="W220" s="5">
        <v>0</v>
      </c>
      <c r="X220" s="5">
        <v>1000000000</v>
      </c>
      <c r="Y220" s="5">
        <v>1000000000</v>
      </c>
    </row>
    <row r="221" spans="3:25" ht="15.5" x14ac:dyDescent="0.35">
      <c r="C221" t="s">
        <v>22</v>
      </c>
      <c r="I221" s="5">
        <v>-172000000000</v>
      </c>
      <c r="J221" s="5">
        <v>-160000000000</v>
      </c>
      <c r="K221" s="5">
        <v>-127000000000</v>
      </c>
      <c r="L221" s="5">
        <v>-90000000000</v>
      </c>
      <c r="M221" s="5">
        <v>-78000000000</v>
      </c>
      <c r="N221" s="5">
        <v>-101000000000</v>
      </c>
      <c r="O221" s="5">
        <v>-58000000000</v>
      </c>
      <c r="P221" s="5">
        <v>-48000000000</v>
      </c>
      <c r="Q221" s="5">
        <v>-47000000000</v>
      </c>
      <c r="R221" s="5">
        <v>-40000000000</v>
      </c>
      <c r="S221" s="5">
        <v>-61000000000</v>
      </c>
      <c r="T221" s="5">
        <v>-43000000000</v>
      </c>
      <c r="U221" s="5">
        <v>-60000000000</v>
      </c>
      <c r="V221" s="5">
        <v>-54000000000</v>
      </c>
      <c r="W221" s="5">
        <v>-58000000000</v>
      </c>
      <c r="X221" s="5">
        <v>-10000000000</v>
      </c>
      <c r="Y221" s="5">
        <v>-5000000000</v>
      </c>
    </row>
    <row r="222" spans="3:25" ht="15.5" x14ac:dyDescent="0.35">
      <c r="C222" t="s">
        <v>245</v>
      </c>
      <c r="I222" s="5">
        <v>265000000000</v>
      </c>
      <c r="J222" s="5">
        <v>241000000000</v>
      </c>
      <c r="K222" s="5">
        <v>222000000000</v>
      </c>
      <c r="L222" s="5">
        <v>201000000000</v>
      </c>
      <c r="M222" s="5">
        <v>181000000000</v>
      </c>
      <c r="N222" s="5">
        <v>172000000000</v>
      </c>
      <c r="O222" s="5">
        <v>147000000000</v>
      </c>
      <c r="P222" s="5">
        <v>128000000000</v>
      </c>
      <c r="Q222" s="5">
        <v>117000000000</v>
      </c>
      <c r="R222" s="5">
        <v>98000000000</v>
      </c>
      <c r="S222" s="5">
        <v>96000000000</v>
      </c>
      <c r="T222" s="5">
        <v>80000000000</v>
      </c>
      <c r="U222" s="5">
        <v>79000000000</v>
      </c>
      <c r="V222" s="5">
        <v>84000000000</v>
      </c>
      <c r="W222" s="5">
        <v>91000000000</v>
      </c>
      <c r="X222" s="5">
        <v>116000000000</v>
      </c>
      <c r="Y222" s="5">
        <v>130000000000</v>
      </c>
    </row>
    <row r="223" spans="3:25" ht="15.5" x14ac:dyDescent="0.35">
      <c r="C223" t="s">
        <v>246</v>
      </c>
      <c r="I223" s="5">
        <v>45000000000</v>
      </c>
      <c r="J223" s="5">
        <v>42000000000</v>
      </c>
      <c r="K223" s="5">
        <v>38000000000</v>
      </c>
      <c r="L223" s="5">
        <v>16000000000</v>
      </c>
      <c r="M223" s="5">
        <v>-16000000000</v>
      </c>
      <c r="N223" s="5">
        <v>51000000000</v>
      </c>
      <c r="O223" s="5">
        <v>12000000000</v>
      </c>
      <c r="P223" s="5">
        <v>12000000000</v>
      </c>
      <c r="Q223" s="5">
        <v>13000000000</v>
      </c>
      <c r="R223" s="5">
        <v>-8000000000</v>
      </c>
      <c r="S223" s="5">
        <v>26000000000</v>
      </c>
      <c r="T223" s="5">
        <v>-8000000000</v>
      </c>
      <c r="U223" s="5">
        <v>10000000000</v>
      </c>
      <c r="V223" s="5">
        <v>3000000000</v>
      </c>
      <c r="W223" s="5">
        <v>-6000000000</v>
      </c>
      <c r="X223" s="5">
        <v>3000000000</v>
      </c>
      <c r="Y223" s="5">
        <v>13000000000</v>
      </c>
    </row>
    <row r="224" spans="3:25" ht="15.5" x14ac:dyDescent="0.35">
      <c r="C224" t="s">
        <v>247</v>
      </c>
      <c r="I224" s="5">
        <v>-10000000000</v>
      </c>
      <c r="J224" s="5">
        <v>-3000000000</v>
      </c>
      <c r="K224" s="5">
        <v>-1000000000</v>
      </c>
      <c r="L224" s="5">
        <v>-1000000000</v>
      </c>
      <c r="M224" s="5">
        <v>-2000000000</v>
      </c>
      <c r="N224" s="5">
        <v>-4000000000</v>
      </c>
      <c r="O224" s="5">
        <v>-4000000000</v>
      </c>
      <c r="P224" s="5">
        <v>-9000000000</v>
      </c>
      <c r="Q224" s="5">
        <v>-9000000000</v>
      </c>
      <c r="R224" s="5">
        <v>-3000000000</v>
      </c>
      <c r="S224" s="5">
        <v>-4000000000</v>
      </c>
      <c r="T224" s="5">
        <v>-12000000000</v>
      </c>
      <c r="U224" s="5">
        <v>-20000000000</v>
      </c>
      <c r="V224" s="5">
        <v>-20000000000</v>
      </c>
      <c r="W224" s="5">
        <v>0</v>
      </c>
      <c r="X224" s="5">
        <v>0</v>
      </c>
      <c r="Y224" s="5">
        <v>-1000000000</v>
      </c>
    </row>
    <row r="225" spans="2:25" ht="15.5" x14ac:dyDescent="0.35">
      <c r="C225" t="s">
        <v>14</v>
      </c>
      <c r="I225" s="5">
        <v>34000000000</v>
      </c>
      <c r="J225" s="5">
        <v>39000000000</v>
      </c>
      <c r="K225" s="5">
        <v>37000000000</v>
      </c>
      <c r="L225" s="5">
        <v>16000000000</v>
      </c>
      <c r="M225" s="5">
        <v>-17000000000</v>
      </c>
      <c r="N225" s="5">
        <v>47000000000</v>
      </c>
      <c r="O225" s="5">
        <v>8000000000</v>
      </c>
      <c r="P225" s="5">
        <v>3000000000</v>
      </c>
      <c r="Q225" s="5">
        <v>4000000000</v>
      </c>
      <c r="R225" s="5">
        <v>-11000000000</v>
      </c>
      <c r="S225" s="5">
        <v>22000000000</v>
      </c>
      <c r="U225" s="5">
        <v>-10000000000</v>
      </c>
      <c r="V225" s="5">
        <v>-16000000000</v>
      </c>
      <c r="W225" s="5">
        <v>-7000000000</v>
      </c>
      <c r="X225" s="5">
        <v>3000000000</v>
      </c>
      <c r="Y225" s="5">
        <v>12000000000</v>
      </c>
    </row>
    <row r="226" spans="2:25" ht="15.5" x14ac:dyDescent="0.35">
      <c r="C226" t="s">
        <v>16</v>
      </c>
      <c r="I226" s="6">
        <v>0.33</v>
      </c>
      <c r="J226" s="6">
        <v>0.37</v>
      </c>
      <c r="K226" s="6">
        <v>189.45</v>
      </c>
      <c r="L226" s="6">
        <v>79.5</v>
      </c>
      <c r="M226" s="6">
        <v>-88.05</v>
      </c>
      <c r="N226" s="6">
        <v>239.2</v>
      </c>
      <c r="O226" s="6">
        <v>41.66</v>
      </c>
      <c r="P226" s="6">
        <v>16.760000000000002</v>
      </c>
      <c r="Q226" s="6">
        <v>20.75</v>
      </c>
      <c r="R226" s="6">
        <v>-60.26</v>
      </c>
      <c r="S226" s="6">
        <v>121.96</v>
      </c>
      <c r="T226" s="6">
        <v>-107.24</v>
      </c>
      <c r="U226" s="6">
        <v>-52.51</v>
      </c>
      <c r="V226" s="6">
        <v>-89.49</v>
      </c>
      <c r="W226" s="5">
        <v>0</v>
      </c>
      <c r="X226" s="6">
        <v>17.739999999999998</v>
      </c>
      <c r="Y226" s="6">
        <v>65.91</v>
      </c>
    </row>
    <row r="228" spans="2:25" ht="15.5" x14ac:dyDescent="0.35">
      <c r="B228" t="s">
        <v>248</v>
      </c>
      <c r="C228" t="s">
        <v>249</v>
      </c>
      <c r="D228" s="5">
        <v>7000000000</v>
      </c>
      <c r="E228" s="5">
        <v>7000000000</v>
      </c>
      <c r="F228" s="5">
        <v>11000000000</v>
      </c>
      <c r="G228" s="5">
        <v>3000000000</v>
      </c>
      <c r="H228" s="5">
        <v>29000000000</v>
      </c>
      <c r="I228" s="5">
        <v>26000000000</v>
      </c>
      <c r="J228" s="5">
        <v>26000000000</v>
      </c>
      <c r="K228" s="5">
        <v>18000000000</v>
      </c>
      <c r="L228" s="5">
        <v>24000000000</v>
      </c>
      <c r="M228" s="5">
        <v>11000000000</v>
      </c>
      <c r="N228" s="5">
        <v>30000000000</v>
      </c>
      <c r="O228" s="5">
        <v>14000000000</v>
      </c>
      <c r="P228" s="5">
        <v>17000000000</v>
      </c>
      <c r="Q228" s="5">
        <v>17000000000</v>
      </c>
    </row>
    <row r="229" spans="2:25" ht="15.5" x14ac:dyDescent="0.35">
      <c r="C229" t="s">
        <v>250</v>
      </c>
      <c r="H229" s="5">
        <v>27000000000</v>
      </c>
      <c r="I229" s="5">
        <v>26000000000</v>
      </c>
      <c r="J229" s="5">
        <v>26000000000</v>
      </c>
      <c r="K229" s="5">
        <v>18000000000</v>
      </c>
      <c r="L229" s="5">
        <v>24000000000</v>
      </c>
      <c r="M229" s="5">
        <v>11000000000</v>
      </c>
      <c r="N229" s="5">
        <v>30000000000</v>
      </c>
      <c r="O229" s="5">
        <v>14000000000</v>
      </c>
      <c r="P229" s="5">
        <v>17000000000</v>
      </c>
      <c r="Q229" s="5">
        <v>17000000000</v>
      </c>
    </row>
    <row r="230" spans="2:25" ht="15.5" x14ac:dyDescent="0.35">
      <c r="C230" t="s">
        <v>441</v>
      </c>
      <c r="H230" s="5">
        <v>20</v>
      </c>
      <c r="I230" s="5">
        <v>20</v>
      </c>
      <c r="J230" s="5">
        <v>35</v>
      </c>
      <c r="K230" s="5">
        <v>35</v>
      </c>
      <c r="N230" s="6">
        <v>23.61</v>
      </c>
      <c r="O230" s="6">
        <v>18.89</v>
      </c>
      <c r="Q230" s="6">
        <v>5.29</v>
      </c>
    </row>
    <row r="231" spans="2:25" ht="15.5" x14ac:dyDescent="0.35">
      <c r="C231" t="s">
        <v>76</v>
      </c>
      <c r="H231" s="6">
        <v>0.1439</v>
      </c>
      <c r="I231" s="6">
        <v>0.16020000000000001</v>
      </c>
      <c r="J231" s="6">
        <v>0.28129999999999999</v>
      </c>
      <c r="K231" s="6">
        <v>0.4153</v>
      </c>
      <c r="N231" s="6">
        <v>0.16309999999999999</v>
      </c>
      <c r="O231" s="6">
        <v>0.28399999999999997</v>
      </c>
      <c r="Q231" s="6">
        <v>6.6299999999999998E-2</v>
      </c>
    </row>
    <row r="232" spans="2:25" ht="15.5" x14ac:dyDescent="0.35">
      <c r="C232" t="s">
        <v>442</v>
      </c>
      <c r="H232" s="6">
        <v>3.0800000000000001E-2</v>
      </c>
      <c r="I232" s="6">
        <v>3.2300000000000002E-2</v>
      </c>
      <c r="J232" s="6">
        <v>5.6500000000000002E-2</v>
      </c>
      <c r="K232" s="6">
        <v>5.6500000000000002E-2</v>
      </c>
      <c r="N232" s="6">
        <v>3.3599999999999998E-2</v>
      </c>
      <c r="O232" s="6">
        <v>3.0299999999999997E-2</v>
      </c>
      <c r="Q232" s="6">
        <v>9.0000000000000011E-3</v>
      </c>
    </row>
    <row r="233" spans="2:25" ht="15.5" x14ac:dyDescent="0.35">
      <c r="C233" t="s">
        <v>56</v>
      </c>
      <c r="D233" s="6">
        <v>34.75</v>
      </c>
      <c r="E233" s="6">
        <v>32.299999999999997</v>
      </c>
      <c r="F233" s="6">
        <v>51.43</v>
      </c>
      <c r="G233" s="6">
        <v>13.13</v>
      </c>
      <c r="H233" s="6">
        <v>138.99</v>
      </c>
      <c r="I233" s="6">
        <v>124.86</v>
      </c>
      <c r="J233" s="6">
        <v>124.41</v>
      </c>
      <c r="K233" s="6">
        <v>84.28</v>
      </c>
      <c r="L233" s="6">
        <v>117.57</v>
      </c>
      <c r="M233" s="6">
        <v>53.15</v>
      </c>
      <c r="N233" s="6">
        <v>144.78</v>
      </c>
      <c r="O233" s="6">
        <v>66.52</v>
      </c>
      <c r="P233" s="6">
        <v>80.34</v>
      </c>
      <c r="Q233" s="6">
        <v>79.83</v>
      </c>
    </row>
    <row r="234" spans="2:25" ht="15.5" x14ac:dyDescent="0.35">
      <c r="C234" t="s">
        <v>251</v>
      </c>
      <c r="H234" s="6">
        <v>131.6</v>
      </c>
      <c r="I234" s="6">
        <v>124.86</v>
      </c>
      <c r="J234" s="6">
        <v>124.41</v>
      </c>
      <c r="K234" s="6">
        <v>84.28</v>
      </c>
      <c r="L234" s="6">
        <v>117.57</v>
      </c>
      <c r="M234" s="6">
        <v>53.15</v>
      </c>
      <c r="N234" s="6">
        <v>144.78</v>
      </c>
      <c r="O234" s="6">
        <v>66.52</v>
      </c>
      <c r="P234" s="6">
        <v>80.34</v>
      </c>
      <c r="Q234" s="6">
        <v>79.83</v>
      </c>
    </row>
    <row r="235" spans="2:25" ht="15.5" x14ac:dyDescent="0.35">
      <c r="C235" t="s">
        <v>78</v>
      </c>
      <c r="H235" s="5">
        <v>20</v>
      </c>
      <c r="I235" s="5">
        <v>20</v>
      </c>
      <c r="J235" s="5">
        <v>35</v>
      </c>
      <c r="K235" s="5">
        <v>35</v>
      </c>
      <c r="N235" s="6">
        <v>23.61</v>
      </c>
      <c r="O235" s="6">
        <v>18.89</v>
      </c>
      <c r="Q235" s="6">
        <v>5.29</v>
      </c>
    </row>
    <row r="236" spans="2:25" ht="15.5" x14ac:dyDescent="0.35">
      <c r="C236" t="s">
        <v>443</v>
      </c>
      <c r="H236" s="6">
        <v>0.1439</v>
      </c>
      <c r="I236" s="6">
        <v>0.16020000000000001</v>
      </c>
      <c r="J236" s="6">
        <v>0.28129999999999999</v>
      </c>
      <c r="K236" s="6">
        <v>0.4153</v>
      </c>
      <c r="N236" s="6">
        <v>0.16309999999999999</v>
      </c>
      <c r="O236" s="6">
        <v>0.28399999999999997</v>
      </c>
      <c r="Q236" s="6">
        <v>6.6299999999999998E-2</v>
      </c>
    </row>
    <row r="237" spans="2:25" ht="15.5" x14ac:dyDescent="0.35">
      <c r="C237" t="s">
        <v>444</v>
      </c>
      <c r="H237" s="6">
        <v>3.0800000000000001E-2</v>
      </c>
      <c r="I237" s="6">
        <v>3.2300000000000002E-2</v>
      </c>
      <c r="J237" s="6">
        <v>5.6500000000000002E-2</v>
      </c>
      <c r="K237" s="6">
        <v>5.6500000000000002E-2</v>
      </c>
      <c r="N237" s="6">
        <v>3.3599999999999998E-2</v>
      </c>
      <c r="O237" s="6">
        <v>3.0299999999999997E-2</v>
      </c>
      <c r="Q237" s="6">
        <v>9.0000000000000011E-3</v>
      </c>
    </row>
    <row r="238" spans="2:25" ht="15.5" x14ac:dyDescent="0.35">
      <c r="C238" t="s">
        <v>252</v>
      </c>
      <c r="D238" s="5">
        <v>91000000000</v>
      </c>
      <c r="E238" s="5">
        <v>109000000000</v>
      </c>
      <c r="F238" s="5">
        <v>106000000000</v>
      </c>
      <c r="G238" s="5">
        <v>82000000000</v>
      </c>
      <c r="H238" s="5">
        <v>365000000000</v>
      </c>
      <c r="I238" s="5">
        <v>385000000000</v>
      </c>
      <c r="J238" s="5">
        <v>391000000000</v>
      </c>
      <c r="K238" s="5">
        <v>378000000000</v>
      </c>
      <c r="L238" s="5">
        <v>478000000000</v>
      </c>
      <c r="M238" s="5">
        <v>521000000000</v>
      </c>
      <c r="N238" s="5">
        <v>394000000000</v>
      </c>
      <c r="O238" s="5">
        <v>381000000000</v>
      </c>
      <c r="P238" s="5">
        <v>368000000000</v>
      </c>
      <c r="Q238" s="5">
        <v>270000000000</v>
      </c>
    </row>
    <row r="239" spans="2:25" ht="15.5" x14ac:dyDescent="0.35">
      <c r="C239" t="s">
        <v>253</v>
      </c>
      <c r="H239" s="5">
        <v>389000000000</v>
      </c>
      <c r="I239" s="5">
        <v>385000000000</v>
      </c>
      <c r="J239" s="5">
        <v>391000000000</v>
      </c>
      <c r="K239" s="5">
        <v>378000000000</v>
      </c>
      <c r="L239" s="5">
        <v>478000000000</v>
      </c>
      <c r="M239" s="5">
        <v>521000000000</v>
      </c>
      <c r="N239" s="5">
        <v>394000000000</v>
      </c>
      <c r="O239" s="5">
        <v>381000000000</v>
      </c>
      <c r="P239" s="5">
        <v>368000000000</v>
      </c>
      <c r="Q239" s="5">
        <v>270000000000</v>
      </c>
    </row>
    <row r="240" spans="2:25" ht="15.5" x14ac:dyDescent="0.35">
      <c r="C240" t="s">
        <v>445</v>
      </c>
      <c r="H240" s="5">
        <v>20</v>
      </c>
      <c r="I240" s="5">
        <v>20</v>
      </c>
      <c r="J240" s="5">
        <v>35</v>
      </c>
      <c r="K240" s="5">
        <v>35</v>
      </c>
      <c r="N240" s="6">
        <v>23.61</v>
      </c>
      <c r="O240" s="6">
        <v>18.89</v>
      </c>
      <c r="Q240" s="6">
        <v>5.29</v>
      </c>
    </row>
    <row r="241" spans="3:17" ht="15.5" x14ac:dyDescent="0.35">
      <c r="C241" t="s">
        <v>446</v>
      </c>
      <c r="H241" s="6">
        <v>0.1439</v>
      </c>
      <c r="I241" s="6">
        <v>0.16020000000000001</v>
      </c>
      <c r="J241" s="6">
        <v>0.28129999999999999</v>
      </c>
      <c r="K241" s="6">
        <v>0.4153</v>
      </c>
      <c r="N241" s="6">
        <v>0.16309999999999999</v>
      </c>
      <c r="O241" s="6">
        <v>0.28399999999999997</v>
      </c>
      <c r="Q241" s="6">
        <v>6.6299999999999998E-2</v>
      </c>
    </row>
    <row r="242" spans="3:17" ht="15.5" x14ac:dyDescent="0.35">
      <c r="C242" t="s">
        <v>447</v>
      </c>
      <c r="H242" s="6">
        <v>3.0800000000000001E-2</v>
      </c>
      <c r="I242" s="6">
        <v>3.2300000000000002E-2</v>
      </c>
      <c r="J242" s="6">
        <v>5.6500000000000002E-2</v>
      </c>
      <c r="K242" s="6">
        <v>5.6500000000000002E-2</v>
      </c>
      <c r="N242" s="6">
        <v>3.3599999999999998E-2</v>
      </c>
      <c r="O242" s="6">
        <v>3.0299999999999997E-2</v>
      </c>
      <c r="Q242" s="6">
        <v>9.0000000000000011E-3</v>
      </c>
    </row>
    <row r="243" spans="3:17" ht="15.5" x14ac:dyDescent="0.35">
      <c r="C243" t="s">
        <v>254</v>
      </c>
      <c r="I243" s="6">
        <v>4.68</v>
      </c>
    </row>
    <row r="244" spans="3:17" ht="15.5" x14ac:dyDescent="0.35">
      <c r="C244" t="s">
        <v>255</v>
      </c>
      <c r="I244" s="6">
        <v>4.9400000000000004</v>
      </c>
    </row>
    <row r="245" spans="3:17" ht="15.5" x14ac:dyDescent="0.35">
      <c r="C245" t="s">
        <v>256</v>
      </c>
      <c r="I245" s="6">
        <v>7.49</v>
      </c>
    </row>
    <row r="246" spans="3:17" ht="15.5" x14ac:dyDescent="0.35">
      <c r="C246" t="s">
        <v>257</v>
      </c>
      <c r="I246" s="6">
        <v>0.20250000000000001</v>
      </c>
    </row>
    <row r="247" spans="3:17" ht="15.5" x14ac:dyDescent="0.35">
      <c r="C247" t="s">
        <v>258</v>
      </c>
      <c r="I247" s="6">
        <v>0.35</v>
      </c>
    </row>
    <row r="248" spans="3:17" ht="15.5" x14ac:dyDescent="0.35">
      <c r="C248" t="s">
        <v>259</v>
      </c>
      <c r="I248" s="6">
        <v>0.28000000000000003</v>
      </c>
    </row>
    <row r="249" spans="3:17" ht="15.5" x14ac:dyDescent="0.35">
      <c r="C249" t="s">
        <v>260</v>
      </c>
      <c r="I249" s="6">
        <v>3.21</v>
      </c>
    </row>
    <row r="250" spans="3:17" ht="15.5" x14ac:dyDescent="0.35">
      <c r="C250" t="s">
        <v>261</v>
      </c>
      <c r="I250" s="6">
        <v>4.32</v>
      </c>
    </row>
    <row r="251" spans="3:17" ht="15.5" x14ac:dyDescent="0.35">
      <c r="C251" t="s">
        <v>262</v>
      </c>
      <c r="I251" s="6">
        <v>0.02</v>
      </c>
    </row>
    <row r="252" spans="3:17" ht="15.5" x14ac:dyDescent="0.35">
      <c r="C252" t="s">
        <v>265</v>
      </c>
      <c r="I252" s="6">
        <v>-0.06</v>
      </c>
    </row>
    <row r="253" spans="3:17" ht="15.5" x14ac:dyDescent="0.35">
      <c r="C253" t="s">
        <v>266</v>
      </c>
      <c r="I253" s="6">
        <v>131.6</v>
      </c>
    </row>
    <row r="254" spans="3:17" ht="15.5" x14ac:dyDescent="0.35">
      <c r="C254" t="s">
        <v>267</v>
      </c>
      <c r="I254" s="6">
        <v>138.99</v>
      </c>
    </row>
    <row r="255" spans="3:17" ht="15.5" x14ac:dyDescent="0.35">
      <c r="C255" t="s">
        <v>268</v>
      </c>
      <c r="I255" s="6">
        <v>1872.99</v>
      </c>
    </row>
    <row r="256" spans="3:17" ht="15.5" x14ac:dyDescent="0.35">
      <c r="C256" t="s">
        <v>269</v>
      </c>
      <c r="D256" s="6">
        <v>721.25</v>
      </c>
    </row>
    <row r="257" spans="3:9" ht="15.5" x14ac:dyDescent="0.35">
      <c r="C257" t="s">
        <v>270</v>
      </c>
      <c r="I257" s="6">
        <v>2330.67</v>
      </c>
    </row>
    <row r="258" spans="3:9" ht="15.5" x14ac:dyDescent="0.35">
      <c r="C258" t="s">
        <v>271</v>
      </c>
      <c r="I258" s="6">
        <v>150.33000000000001</v>
      </c>
    </row>
    <row r="259" spans="3:9" ht="15.5" x14ac:dyDescent="0.35">
      <c r="C259" t="s">
        <v>272</v>
      </c>
      <c r="D259" s="6">
        <v>4.8600000000000003</v>
      </c>
    </row>
    <row r="260" spans="3:9" ht="15.5" x14ac:dyDescent="0.35">
      <c r="C260" t="s">
        <v>273</v>
      </c>
      <c r="D260" s="6">
        <v>4.17</v>
      </c>
    </row>
    <row r="261" spans="3:9" ht="15.5" x14ac:dyDescent="0.35">
      <c r="C261" t="s">
        <v>276</v>
      </c>
      <c r="D261" s="6">
        <v>0.17</v>
      </c>
    </row>
    <row r="262" spans="3:9" ht="15.5" x14ac:dyDescent="0.35">
      <c r="C262" t="s">
        <v>278</v>
      </c>
      <c r="D262" s="6">
        <v>1.17</v>
      </c>
    </row>
    <row r="263" spans="3:9" ht="15.5" x14ac:dyDescent="0.35">
      <c r="C263" t="s">
        <v>279</v>
      </c>
      <c r="I263" s="6">
        <v>251.56</v>
      </c>
    </row>
    <row r="264" spans="3:9" ht="15.5" x14ac:dyDescent="0.35">
      <c r="C264" t="s">
        <v>12</v>
      </c>
      <c r="D264" s="5">
        <v>-7000000000</v>
      </c>
    </row>
    <row r="265" spans="3:9" ht="15.5" x14ac:dyDescent="0.35">
      <c r="C265" t="s">
        <v>280</v>
      </c>
      <c r="I265" s="6">
        <v>11.06</v>
      </c>
    </row>
    <row r="266" spans="3:9" ht="15.5" x14ac:dyDescent="0.35">
      <c r="C266" t="s">
        <v>281</v>
      </c>
      <c r="I266" s="6">
        <v>4.82E-2</v>
      </c>
    </row>
    <row r="267" spans="3:9" ht="15.5" x14ac:dyDescent="0.35">
      <c r="C267" t="s">
        <v>282</v>
      </c>
      <c r="I267" s="6">
        <v>5.6500000000000002E-2</v>
      </c>
    </row>
    <row r="268" spans="3:9" ht="15.5" x14ac:dyDescent="0.35">
      <c r="C268" t="s">
        <v>283</v>
      </c>
      <c r="I268" s="6">
        <v>5.8799999999999998E-2</v>
      </c>
    </row>
    <row r="269" spans="3:9" ht="15.5" x14ac:dyDescent="0.35">
      <c r="C269" t="s">
        <v>284</v>
      </c>
      <c r="I269" s="6">
        <v>4.9699999999999994E-2</v>
      </c>
    </row>
    <row r="270" spans="3:9" ht="15.5" x14ac:dyDescent="0.35">
      <c r="C270" t="s">
        <v>285</v>
      </c>
      <c r="D270" s="6">
        <v>90.01</v>
      </c>
    </row>
    <row r="271" spans="3:9" ht="15.5" x14ac:dyDescent="0.35">
      <c r="C271" t="s">
        <v>286</v>
      </c>
      <c r="D271" s="6">
        <v>57.67</v>
      </c>
    </row>
    <row r="272" spans="3:9" ht="15.5" x14ac:dyDescent="0.35">
      <c r="C272" t="s">
        <v>287</v>
      </c>
      <c r="D272" s="6">
        <v>78.599999999999994</v>
      </c>
    </row>
    <row r="273" spans="3:9" ht="15.5" x14ac:dyDescent="0.35">
      <c r="C273" t="s">
        <v>288</v>
      </c>
      <c r="D273" s="6">
        <v>69.08</v>
      </c>
    </row>
    <row r="274" spans="3:9" ht="15.5" x14ac:dyDescent="0.35">
      <c r="C274" t="s">
        <v>289</v>
      </c>
      <c r="D274" s="6">
        <v>1.01</v>
      </c>
    </row>
    <row r="275" spans="3:9" ht="15.5" x14ac:dyDescent="0.35">
      <c r="C275" t="s">
        <v>290</v>
      </c>
      <c r="I275" s="6">
        <v>0.69</v>
      </c>
    </row>
    <row r="276" spans="3:9" ht="15.5" x14ac:dyDescent="0.35">
      <c r="C276" t="s">
        <v>291</v>
      </c>
      <c r="I276" s="6">
        <v>6.62</v>
      </c>
    </row>
    <row r="277" spans="3:9" ht="15.5" x14ac:dyDescent="0.35">
      <c r="C277" t="s">
        <v>52</v>
      </c>
      <c r="I277" s="5">
        <v>135000000000</v>
      </c>
    </row>
    <row r="278" spans="3:9" ht="15.5" x14ac:dyDescent="0.35">
      <c r="C278" t="s">
        <v>292</v>
      </c>
      <c r="I278" s="5">
        <v>-11000000000</v>
      </c>
    </row>
    <row r="279" spans="3:9" ht="15.5" x14ac:dyDescent="0.35">
      <c r="C279" t="s">
        <v>293</v>
      </c>
      <c r="I279" s="5">
        <v>207660000</v>
      </c>
    </row>
    <row r="280" spans="3:9" ht="15.5" x14ac:dyDescent="0.35">
      <c r="C280" t="s">
        <v>294</v>
      </c>
      <c r="I280" s="6">
        <v>0.2928</v>
      </c>
    </row>
    <row r="281" spans="3:9" ht="15.5" x14ac:dyDescent="0.35">
      <c r="C281" t="s">
        <v>295</v>
      </c>
      <c r="D281" s="6">
        <v>0.1996</v>
      </c>
    </row>
    <row r="282" spans="3:9" ht="15.5" x14ac:dyDescent="0.35">
      <c r="C282" t="s">
        <v>296</v>
      </c>
      <c r="D282" s="6">
        <v>8.1600000000000006E-2</v>
      </c>
    </row>
    <row r="283" spans="3:9" ht="15.5" x14ac:dyDescent="0.35">
      <c r="C283" t="s">
        <v>297</v>
      </c>
      <c r="D283" s="6">
        <v>7.9199999999999993E-2</v>
      </c>
    </row>
    <row r="284" spans="3:9" ht="15.5" x14ac:dyDescent="0.35">
      <c r="C284" t="s">
        <v>298</v>
      </c>
      <c r="D284" s="6">
        <v>0.05</v>
      </c>
    </row>
    <row r="285" spans="3:9" ht="15.5" x14ac:dyDescent="0.35">
      <c r="C285" t="s">
        <v>299</v>
      </c>
      <c r="D285" s="6">
        <v>5.1900000000000002E-2</v>
      </c>
    </row>
    <row r="286" spans="3:9" ht="15.5" x14ac:dyDescent="0.35">
      <c r="C286" t="s">
        <v>300</v>
      </c>
      <c r="D286" s="6">
        <v>0.2404</v>
      </c>
    </row>
    <row r="287" spans="3:9" ht="15.5" x14ac:dyDescent="0.35">
      <c r="C287" t="s">
        <v>365</v>
      </c>
      <c r="I287" s="5">
        <v>20</v>
      </c>
    </row>
    <row r="288" spans="3:9" ht="15.5" x14ac:dyDescent="0.35">
      <c r="C288" t="s">
        <v>496</v>
      </c>
      <c r="I288" s="5">
        <v>20</v>
      </c>
    </row>
    <row r="289" spans="3:9" ht="15.5" x14ac:dyDescent="0.35">
      <c r="C289" t="s">
        <v>497</v>
      </c>
      <c r="I289" s="6">
        <v>0.1439</v>
      </c>
    </row>
    <row r="290" spans="3:9" ht="15.5" x14ac:dyDescent="0.35">
      <c r="C290" t="s">
        <v>498</v>
      </c>
      <c r="I290" s="6">
        <v>3.0800000000000001E-2</v>
      </c>
    </row>
    <row r="291" spans="3:9" ht="15.5" x14ac:dyDescent="0.35">
      <c r="C291" t="s">
        <v>366</v>
      </c>
      <c r="I291" t="s">
        <v>831</v>
      </c>
    </row>
    <row r="292" spans="3:9" ht="15.5" x14ac:dyDescent="0.35">
      <c r="C292" t="s">
        <v>301</v>
      </c>
      <c r="I292" s="5">
        <v>5</v>
      </c>
    </row>
    <row r="293" spans="3:9" ht="15.5" x14ac:dyDescent="0.35">
      <c r="C293" t="s">
        <v>302</v>
      </c>
      <c r="I293" s="6">
        <v>0.57999999999999996</v>
      </c>
    </row>
    <row r="294" spans="3:9" ht="15.5" x14ac:dyDescent="0.35">
      <c r="C294" t="s">
        <v>303</v>
      </c>
      <c r="I294" s="6">
        <v>0.14000000000000001</v>
      </c>
    </row>
    <row r="295" spans="3:9" ht="15.5" x14ac:dyDescent="0.35">
      <c r="C295" t="s">
        <v>304</v>
      </c>
      <c r="I295" s="6">
        <v>0.93</v>
      </c>
    </row>
    <row r="296" spans="3:9" ht="15.5" x14ac:dyDescent="0.35">
      <c r="C296" t="s">
        <v>305</v>
      </c>
      <c r="I296" s="6">
        <v>0.87</v>
      </c>
    </row>
    <row r="297" spans="3:9" ht="15.5" x14ac:dyDescent="0.35">
      <c r="C297" t="s">
        <v>306</v>
      </c>
      <c r="I297" s="6">
        <v>0.84</v>
      </c>
    </row>
    <row r="298" spans="3:9" ht="15.5" x14ac:dyDescent="0.35">
      <c r="C298" t="s">
        <v>307</v>
      </c>
      <c r="I298" s="6">
        <v>0.94</v>
      </c>
    </row>
    <row r="299" spans="3:9" ht="15.5" x14ac:dyDescent="0.35">
      <c r="C299" t="s">
        <v>308</v>
      </c>
      <c r="I299" s="6">
        <v>0.73</v>
      </c>
    </row>
    <row r="300" spans="3:9" ht="15.5" x14ac:dyDescent="0.35">
      <c r="C300" t="s">
        <v>309</v>
      </c>
      <c r="I300" s="5">
        <v>389000000000</v>
      </c>
    </row>
    <row r="301" spans="3:9" ht="15.5" x14ac:dyDescent="0.35">
      <c r="C301" t="s">
        <v>310</v>
      </c>
      <c r="I301" s="5">
        <v>83000000000</v>
      </c>
    </row>
    <row r="302" spans="3:9" ht="15.5" x14ac:dyDescent="0.35">
      <c r="C302" t="s">
        <v>311</v>
      </c>
      <c r="I302" s="5">
        <v>35000000000</v>
      </c>
    </row>
    <row r="303" spans="3:9" ht="15.5" x14ac:dyDescent="0.35">
      <c r="C303" t="s">
        <v>312</v>
      </c>
      <c r="I303" s="5">
        <v>27000000000</v>
      </c>
    </row>
    <row r="304" spans="3:9" ht="15.5" x14ac:dyDescent="0.35">
      <c r="C304" t="s">
        <v>313</v>
      </c>
      <c r="D304" s="5">
        <v>150000000000</v>
      </c>
    </row>
    <row r="305" spans="3:9" ht="15.5" x14ac:dyDescent="0.35">
      <c r="C305" t="s">
        <v>314</v>
      </c>
      <c r="D305" s="5">
        <v>566000000000</v>
      </c>
    </row>
    <row r="306" spans="3:9" ht="15.5" x14ac:dyDescent="0.35">
      <c r="C306" t="s">
        <v>315</v>
      </c>
      <c r="D306" s="5">
        <v>80000000000</v>
      </c>
    </row>
    <row r="307" spans="3:9" ht="15.5" x14ac:dyDescent="0.35">
      <c r="C307" t="s">
        <v>233</v>
      </c>
      <c r="D307" s="5">
        <v>272000000000</v>
      </c>
    </row>
    <row r="308" spans="3:9" ht="15.5" x14ac:dyDescent="0.35">
      <c r="C308" t="s">
        <v>232</v>
      </c>
      <c r="I308" s="5">
        <v>484000000000</v>
      </c>
    </row>
    <row r="309" spans="3:9" ht="15.5" x14ac:dyDescent="0.35">
      <c r="C309" t="s">
        <v>231</v>
      </c>
      <c r="D309" s="5">
        <v>1000000000</v>
      </c>
    </row>
    <row r="310" spans="3:9" ht="15.5" x14ac:dyDescent="0.35">
      <c r="C310" t="s">
        <v>230</v>
      </c>
      <c r="D310" s="5">
        <v>1000000000</v>
      </c>
    </row>
    <row r="311" spans="3:9" ht="15.5" x14ac:dyDescent="0.35">
      <c r="C311" t="s">
        <v>23</v>
      </c>
      <c r="D311" s="5">
        <v>2000000000</v>
      </c>
    </row>
    <row r="312" spans="3:9" ht="15.5" x14ac:dyDescent="0.35">
      <c r="C312" t="s">
        <v>20</v>
      </c>
      <c r="D312" s="5">
        <v>-148000000000</v>
      </c>
    </row>
    <row r="313" spans="3:9" ht="15.5" x14ac:dyDescent="0.35">
      <c r="C313" t="s">
        <v>316</v>
      </c>
      <c r="I313" s="5">
        <v>486000000000</v>
      </c>
    </row>
    <row r="314" spans="3:9" ht="15.5" x14ac:dyDescent="0.35">
      <c r="C314" t="s">
        <v>317</v>
      </c>
      <c r="I314" s="5">
        <v>42000000000</v>
      </c>
    </row>
    <row r="315" spans="3:9" ht="15.5" x14ac:dyDescent="0.35">
      <c r="C315" t="s">
        <v>318</v>
      </c>
      <c r="I315" s="5">
        <v>-55000000000</v>
      </c>
    </row>
    <row r="316" spans="3:9" ht="15.5" x14ac:dyDescent="0.35">
      <c r="C316" t="s">
        <v>319</v>
      </c>
      <c r="I316" s="5">
        <v>-8000000000</v>
      </c>
    </row>
    <row r="317" spans="3:9" ht="15.5" x14ac:dyDescent="0.35">
      <c r="C317" t="s">
        <v>320</v>
      </c>
      <c r="I317" s="5">
        <v>-11000000000</v>
      </c>
    </row>
    <row r="318" spans="3:9" ht="15.5" x14ac:dyDescent="0.35">
      <c r="C318" t="s">
        <v>321</v>
      </c>
      <c r="I318" s="5">
        <v>31000000000</v>
      </c>
    </row>
  </sheetData>
  <pageMargins left="0.7" right="0.7" top="0.75" bottom="0.75" header="0.3" footer="0.3"/>
  <ignoredErrors>
    <ignoredError sqref="A1:Y319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833</v>
      </c>
      <c r="D2" s="2" vm="172">
        <f ca="1">IFERROR(_xlfn.STOCKHISTORY("XIDX:" &amp; $C$1, D3, , 0, 0, 1), "Libur")</f>
        <v>6850</v>
      </c>
      <c r="H2" s="2" vm="172">
        <f ca="1">IFERROR(INDEX(D2:G2,COUNT(D2:G2)),"")</f>
        <v>6850</v>
      </c>
      <c r="I2" s="2" vm="173">
        <f t="shared" ref="I2:Z2" ca="1" si="0">IFERROR(_xlfn.STOCKHISTORY("XIDX:" &amp; $C$1, I1, , 0, 0, 1), "Libur")</f>
        <v>5175</v>
      </c>
      <c r="J2" s="2" vm="174">
        <f t="shared" ca="1" si="0"/>
        <v>3620</v>
      </c>
      <c r="K2" s="2" vm="175">
        <f t="shared" ca="1" si="0"/>
        <v>4310</v>
      </c>
      <c r="L2" s="2" vm="176">
        <f t="shared" ca="1" si="0"/>
        <v>7100</v>
      </c>
      <c r="M2" s="2" vm="141">
        <f t="shared" ca="1" si="0"/>
        <v>4680</v>
      </c>
      <c r="N2" s="2" vm="36">
        <f t="shared" ca="1" si="0"/>
        <v>5100</v>
      </c>
      <c r="O2" s="2" vm="177">
        <f t="shared" ca="1" si="0"/>
        <v>3640</v>
      </c>
      <c r="P2" s="2" vm="178">
        <f t="shared" ca="1" si="0"/>
        <v>3260</v>
      </c>
      <c r="Q2" s="2" vm="179">
        <f t="shared" ca="1" si="0"/>
        <v>2890</v>
      </c>
      <c r="R2" s="2" vm="180">
        <f t="shared" ca="1" si="0"/>
        <v>2820</v>
      </c>
      <c r="S2" s="2" vm="181">
        <f t="shared" ca="1" si="0"/>
        <v>1635</v>
      </c>
      <c r="T2" s="2" vm="182">
        <f t="shared" ca="1" si="0"/>
        <v>3625</v>
      </c>
      <c r="U2" s="2" vm="183">
        <f t="shared" ca="1" si="0"/>
        <v>2650</v>
      </c>
      <c r="V2" s="2" vm="184">
        <f t="shared" ca="1" si="0"/>
        <v>2350</v>
      </c>
      <c r="W2" s="2" vm="185">
        <f t="shared" ca="1" si="0"/>
        <v>3200</v>
      </c>
      <c r="X2" s="2" vm="186">
        <f t="shared" ca="1" si="0"/>
        <v>4875</v>
      </c>
      <c r="Y2" s="2" vm="187">
        <f t="shared" ca="1" si="0"/>
        <v>3700</v>
      </c>
      <c r="Z2" s="2" vm="188">
        <f t="shared" ca="1" si="0"/>
        <v>1930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252663000</v>
      </c>
      <c r="H4" s="2">
        <f>IFERROR(SUM(D4:G4)*(4/MAX(1,COUNT(D4:G4))),"")</f>
        <v>1010652000</v>
      </c>
      <c r="I4" s="2">
        <f t="shared" ref="I4:Z4" si="1">IFERROR(INDEX(I51:I500,MATCH($C$4,$C$51:$C$500,0)),"")</f>
        <v>990195000</v>
      </c>
      <c r="J4" s="2">
        <f t="shared" si="1"/>
        <v>950388000</v>
      </c>
      <c r="K4" s="2">
        <f t="shared" si="1"/>
        <v>1232263000</v>
      </c>
      <c r="L4" s="2">
        <f t="shared" si="1"/>
        <v>1179452000</v>
      </c>
      <c r="M4" s="2">
        <f t="shared" si="1"/>
        <v>953174000</v>
      </c>
      <c r="N4" s="2">
        <f t="shared" si="1"/>
        <v>764744000</v>
      </c>
      <c r="O4" s="2">
        <f t="shared" si="1"/>
        <v>782012000</v>
      </c>
      <c r="P4" s="2">
        <f t="shared" si="1"/>
        <v>776900000</v>
      </c>
      <c r="Q4" s="2">
        <f t="shared" si="1"/>
        <v>629334000</v>
      </c>
      <c r="R4" s="2">
        <f t="shared" si="1"/>
        <v>584143000</v>
      </c>
      <c r="S4" s="2">
        <f t="shared" si="1"/>
        <v>789745000</v>
      </c>
      <c r="T4" s="2">
        <f t="shared" si="1"/>
        <v>1038082000</v>
      </c>
      <c r="U4" s="2">
        <f t="shared" si="1"/>
        <v>921638000</v>
      </c>
      <c r="V4" s="2">
        <f t="shared" si="1"/>
        <v>967327000</v>
      </c>
      <c r="W4" s="2">
        <f t="shared" si="1"/>
        <v>1242555000</v>
      </c>
      <c r="X4" s="2">
        <f t="shared" si="1"/>
        <v>1276323000</v>
      </c>
      <c r="Y4" s="2">
        <f t="shared" si="1"/>
        <v>760952000</v>
      </c>
      <c r="Z4" s="2">
        <f t="shared" si="1"/>
        <v>1312097000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42461000</v>
      </c>
      <c r="H5" s="2">
        <f>IFERROR(SUM(D5:G5)*(4/MAX(1,COUNT(D5:G5))),"")</f>
        <v>169844000</v>
      </c>
      <c r="I5" s="2">
        <f t="shared" ref="I5:Z5" si="2">IFERROR(INDEX(I51:I500,MATCH($C$5,$C$51:$C$500,0)),"")</f>
        <v>75893000</v>
      </c>
      <c r="J5" s="2">
        <f t="shared" si="2"/>
        <v>56832000</v>
      </c>
      <c r="K5" s="2">
        <f t="shared" si="2"/>
        <v>269887000</v>
      </c>
      <c r="L5" s="2">
        <f t="shared" si="2"/>
        <v>200319000</v>
      </c>
      <c r="M5" s="2">
        <f t="shared" si="2"/>
        <v>167201000</v>
      </c>
      <c r="N5" s="2">
        <f t="shared" si="2"/>
        <v>78685000</v>
      </c>
      <c r="O5" s="2">
        <f t="shared" si="2"/>
        <v>57966000</v>
      </c>
      <c r="P5" s="2">
        <f t="shared" si="2"/>
        <v>64360000</v>
      </c>
      <c r="Q5" s="2">
        <f t="shared" si="2"/>
        <v>-15222000</v>
      </c>
      <c r="R5" s="2">
        <f t="shared" si="2"/>
        <v>632000</v>
      </c>
      <c r="S5" s="2">
        <f t="shared" si="2"/>
        <v>48604000</v>
      </c>
      <c r="T5" s="2">
        <f t="shared" si="2"/>
        <v>171146000</v>
      </c>
      <c r="U5" s="2">
        <f t="shared" si="2"/>
        <v>34392000</v>
      </c>
      <c r="V5" s="2">
        <f t="shared" si="2"/>
        <v>62757000</v>
      </c>
      <c r="W5" s="2">
        <f t="shared" si="2"/>
        <v>333763000</v>
      </c>
      <c r="X5" s="2">
        <f t="shared" si="2"/>
        <v>437363000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2818329000</v>
      </c>
      <c r="H6" s="2">
        <f>IFERROR(INDEX(D6:G6,COUNT(D6:G6)),"")</f>
        <v>2818329000</v>
      </c>
      <c r="I6" s="2">
        <f t="shared" ref="I6:Z6" si="3">IFERROR(INDEX(I51:I500,MATCH($C$6,$C$51:$C$500,0)),"")</f>
        <v>2775076000</v>
      </c>
      <c r="J6" s="2">
        <f t="shared" si="3"/>
        <v>2732776000</v>
      </c>
      <c r="K6" s="2">
        <f t="shared" si="3"/>
        <v>2564537000</v>
      </c>
      <c r="L6" s="2">
        <f t="shared" si="3"/>
        <v>2354780000</v>
      </c>
      <c r="M6" s="2">
        <f t="shared" si="3"/>
        <v>2154461000</v>
      </c>
      <c r="N6" s="2">
        <f t="shared" si="3"/>
        <v>2020388000</v>
      </c>
      <c r="O6" s="2">
        <f t="shared" si="3"/>
        <v>1941693000</v>
      </c>
      <c r="P6" s="2">
        <f t="shared" si="3"/>
        <v>1883727000</v>
      </c>
      <c r="Q6" s="2">
        <f t="shared" si="3"/>
        <v>1819367000</v>
      </c>
      <c r="R6" s="2">
        <f t="shared" si="3"/>
        <v>1834589000</v>
      </c>
      <c r="S6" s="2">
        <f t="shared" si="3"/>
        <v>1833957000</v>
      </c>
      <c r="T6" s="2">
        <f t="shared" si="3"/>
        <v>1785353000</v>
      </c>
      <c r="U6" s="2">
        <f t="shared" si="3"/>
        <v>1714266000</v>
      </c>
      <c r="V6" s="2">
        <f t="shared" si="3"/>
        <v>1721434000</v>
      </c>
      <c r="W6" s="2">
        <f t="shared" si="3"/>
        <v>1769169000</v>
      </c>
      <c r="X6" s="2">
        <f t="shared" si="3"/>
        <v>1679840000</v>
      </c>
      <c r="Y6" s="2">
        <f t="shared" si="3"/>
        <v>1581306000</v>
      </c>
      <c r="Z6" s="2">
        <f t="shared" si="3"/>
        <v>1520884000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10.54</v>
      </c>
      <c r="H7" s="3">
        <f>IFERROR(INDEX(D7:G7,COUNT(D7:G7)),"")</f>
        <v>10.54</v>
      </c>
      <c r="I7" s="3">
        <f t="shared" ref="I7:Z7" si="4">IFERROR(INDEX(I51:I500,MATCH($C$7,$C$51:$C$500,0))/1000000000,"")</f>
        <v>10.54</v>
      </c>
      <c r="J7" s="3">
        <f t="shared" si="4"/>
        <v>10.54</v>
      </c>
      <c r="K7" s="3">
        <f t="shared" si="4"/>
        <v>9.94</v>
      </c>
      <c r="L7" s="3">
        <f t="shared" si="4"/>
        <v>9.94</v>
      </c>
      <c r="M7" s="3">
        <f t="shared" si="4"/>
        <v>9.94</v>
      </c>
      <c r="N7" s="3">
        <f t="shared" si="4"/>
        <v>9.94</v>
      </c>
      <c r="O7" s="3">
        <f t="shared" si="4"/>
        <v>9.94</v>
      </c>
      <c r="P7" s="3">
        <f t="shared" si="4"/>
        <v>9.94</v>
      </c>
      <c r="Q7" s="3">
        <f t="shared" si="4"/>
        <v>9.94</v>
      </c>
      <c r="R7" s="3">
        <f t="shared" si="4"/>
        <v>9.94</v>
      </c>
      <c r="S7" s="3">
        <f t="shared" si="4"/>
        <v>9.94</v>
      </c>
      <c r="T7" s="3">
        <f t="shared" si="4"/>
        <v>9.94</v>
      </c>
      <c r="U7" s="3">
        <f t="shared" si="4"/>
        <v>9.94</v>
      </c>
      <c r="V7" s="3">
        <f t="shared" si="4"/>
        <v>9.94</v>
      </c>
      <c r="W7" s="3">
        <f t="shared" si="4"/>
        <v>9.94</v>
      </c>
      <c r="X7" s="3">
        <f t="shared" si="4"/>
        <v>9.94</v>
      </c>
      <c r="Y7" s="3">
        <f t="shared" si="4"/>
        <v>9.94</v>
      </c>
      <c r="Z7" s="3">
        <f t="shared" si="4"/>
        <v>9.94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-2662000000000</v>
      </c>
      <c r="H8" s="2">
        <f>IFERROR(INDEX(D8:G8,COUNT(D8:G8)),"")</f>
        <v>-2662000000000</v>
      </c>
      <c r="I8" s="2">
        <f t="shared" ref="I8:Z8" si="5">IFERROR(INDEX(I51:I500,MATCH($C$8,$C$51:$C$500,0)),"")</f>
        <v>-4199000000000</v>
      </c>
      <c r="J8" s="2">
        <f t="shared" si="5"/>
        <v>-2014000000000</v>
      </c>
      <c r="K8" s="2">
        <f t="shared" si="5"/>
        <v>2083000000000</v>
      </c>
      <c r="L8" s="2">
        <f t="shared" si="5"/>
        <v>2017000000000</v>
      </c>
      <c r="M8" s="2">
        <f t="shared" si="5"/>
        <v>2199000000000</v>
      </c>
      <c r="N8" s="2">
        <f t="shared" si="5"/>
        <v>1978000000000</v>
      </c>
      <c r="O8" s="2">
        <f t="shared" si="5"/>
        <v>-397000000000</v>
      </c>
      <c r="P8" s="2">
        <f t="shared" si="5"/>
        <v>1746000000000</v>
      </c>
      <c r="Q8" s="2">
        <f t="shared" si="5"/>
        <v>1056000000000</v>
      </c>
      <c r="R8" s="2">
        <f t="shared" si="5"/>
        <v>-763000000000</v>
      </c>
      <c r="S8" s="2">
        <f t="shared" si="5"/>
        <v>379000000000</v>
      </c>
      <c r="T8" s="2">
        <f t="shared" si="5"/>
        <v>3066000000000</v>
      </c>
      <c r="U8" s="2">
        <f t="shared" si="5"/>
        <v>1530000000000</v>
      </c>
      <c r="V8" s="2">
        <f t="shared" si="5"/>
        <v>-656000000000</v>
      </c>
      <c r="W8" s="2">
        <f t="shared" si="5"/>
        <v>1017000000000</v>
      </c>
      <c r="X8" s="2">
        <f t="shared" si="5"/>
        <v>4385000000000</v>
      </c>
      <c r="Y8" s="2">
        <f t="shared" si="5"/>
        <v>644000000000</v>
      </c>
      <c r="Z8" s="2">
        <f t="shared" si="5"/>
        <v>1143000000000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-252.6</v>
      </c>
      <c r="H9" s="3">
        <f>IFERROR(INDEX(D9:G9,COUNT(D9:G9)),"")</f>
        <v>-252.6</v>
      </c>
      <c r="I9" s="3">
        <f t="shared" ref="I9:Z9" si="6">IFERROR(INDEX(I51:I500,MATCH($C$9,$C$51:$C$500,0)),"")</f>
        <v>-398.44</v>
      </c>
      <c r="J9" s="3">
        <f t="shared" si="6"/>
        <v>-191.06</v>
      </c>
      <c r="K9" s="3">
        <f t="shared" si="6"/>
        <v>209.6</v>
      </c>
      <c r="L9" s="3">
        <f t="shared" si="6"/>
        <v>203.02</v>
      </c>
      <c r="M9" s="3">
        <f t="shared" si="6"/>
        <v>221.27</v>
      </c>
      <c r="N9" s="3">
        <f t="shared" si="6"/>
        <v>199.06</v>
      </c>
      <c r="O9" s="3">
        <f t="shared" si="6"/>
        <v>-39.96</v>
      </c>
      <c r="P9" s="3">
        <f t="shared" si="6"/>
        <v>175.72</v>
      </c>
      <c r="Q9" s="3">
        <f t="shared" si="6"/>
        <v>106.28</v>
      </c>
      <c r="R9" s="3">
        <f t="shared" si="6"/>
        <v>-76.83</v>
      </c>
      <c r="S9" s="3">
        <f t="shared" si="6"/>
        <v>38.19</v>
      </c>
      <c r="T9" s="3">
        <f t="shared" si="6"/>
        <v>308.61</v>
      </c>
      <c r="U9" s="3">
        <f t="shared" si="6"/>
        <v>153.94999999999999</v>
      </c>
      <c r="V9" s="3">
        <f t="shared" si="6"/>
        <v>-65.989999999999995</v>
      </c>
      <c r="W9" s="3">
        <f t="shared" si="6"/>
        <v>102.3</v>
      </c>
      <c r="X9" s="3">
        <f t="shared" si="6"/>
        <v>441.33</v>
      </c>
      <c r="Y9" s="3">
        <f t="shared" si="6"/>
        <v>64.83</v>
      </c>
      <c r="Z9" s="3">
        <f t="shared" si="6"/>
        <v>115.05</v>
      </c>
    </row>
    <row r="10" spans="1:26" ht="15.5" x14ac:dyDescent="0.35">
      <c r="C10" t="s">
        <v>17</v>
      </c>
      <c r="D10" s="3">
        <f ca="1">IFERROR(IF(D9=0,"",D2/D9),"")</f>
        <v>-27.11797307996833</v>
      </c>
      <c r="I10" s="3">
        <f t="shared" ref="I10:Z10" ca="1" si="7">IFERROR(IF(I9=0,"",I2/I9),"")</f>
        <v>-12.988153799819296</v>
      </c>
      <c r="J10" s="3">
        <f t="shared" ca="1" si="7"/>
        <v>-18.946927666701558</v>
      </c>
      <c r="K10" s="3">
        <f t="shared" ca="1" si="7"/>
        <v>20.56297709923664</v>
      </c>
      <c r="L10" s="3">
        <f t="shared" ca="1" si="7"/>
        <v>34.971923948379469</v>
      </c>
      <c r="M10" s="3">
        <f t="shared" ca="1" si="7"/>
        <v>21.150630451484609</v>
      </c>
      <c r="N10" s="3">
        <f t="shared" ca="1" si="7"/>
        <v>25.620415954988445</v>
      </c>
      <c r="O10" s="3">
        <f t="shared" ca="1" si="7"/>
        <v>-91.091091091091087</v>
      </c>
      <c r="P10" s="3">
        <f t="shared" ca="1" si="7"/>
        <v>18.552242203505578</v>
      </c>
      <c r="Q10" s="3">
        <f t="shared" ca="1" si="7"/>
        <v>27.192322167858485</v>
      </c>
      <c r="R10" s="3">
        <f t="shared" ca="1" si="7"/>
        <v>-36.704412338930105</v>
      </c>
      <c r="S10" s="3">
        <f t="shared" ca="1" si="7"/>
        <v>42.81225451688924</v>
      </c>
      <c r="T10" s="3">
        <f t="shared" ca="1" si="7"/>
        <v>11.746216908071675</v>
      </c>
      <c r="U10" s="3">
        <f t="shared" ca="1" si="7"/>
        <v>17.213380967846703</v>
      </c>
      <c r="V10" s="3">
        <f t="shared" ca="1" si="7"/>
        <v>-35.611456281254739</v>
      </c>
      <c r="W10" s="3">
        <f t="shared" ca="1" si="7"/>
        <v>31.280547409579668</v>
      </c>
      <c r="X10" s="3">
        <f t="shared" ca="1" si="7"/>
        <v>11.046155937733669</v>
      </c>
      <c r="Y10" s="3">
        <f t="shared" ca="1" si="7"/>
        <v>57.072343051056613</v>
      </c>
      <c r="Z10" s="3">
        <f t="shared" ca="1" si="7"/>
        <v>16.775315080399828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220117000</v>
      </c>
      <c r="H11" s="2">
        <f>IFERROR(INDEX(D11:G11,COUNT(D11:G11)),"")</f>
        <v>220117000</v>
      </c>
      <c r="I11" s="2">
        <f t="shared" ref="I11:Z11" si="8">IFERROR(INDEX(I51:I500,MATCH($C$11,$C$51:$C$500,0)),"")</f>
        <v>376359000</v>
      </c>
      <c r="J11" s="2">
        <f t="shared" si="8"/>
        <v>674690000</v>
      </c>
      <c r="K11" s="2">
        <f t="shared" si="8"/>
        <v>698795000</v>
      </c>
      <c r="L11" s="2">
        <f t="shared" si="8"/>
        <v>634042000</v>
      </c>
      <c r="M11" s="2">
        <f t="shared" si="8"/>
        <v>508327000</v>
      </c>
      <c r="N11" s="2">
        <f t="shared" si="8"/>
        <v>388682000</v>
      </c>
      <c r="O11" s="2">
        <f t="shared" si="8"/>
        <v>249035000</v>
      </c>
      <c r="P11" s="2">
        <f t="shared" si="8"/>
        <v>301153000</v>
      </c>
      <c r="Q11" s="2">
        <f t="shared" si="8"/>
        <v>221699000</v>
      </c>
      <c r="R11" s="2">
        <f t="shared" si="8"/>
        <v>185560000</v>
      </c>
      <c r="S11" s="2">
        <f t="shared" si="8"/>
        <v>194754000</v>
      </c>
      <c r="T11" s="2">
        <f t="shared" si="8"/>
        <v>302256000</v>
      </c>
      <c r="U11" s="2">
        <f t="shared" si="8"/>
        <v>200020000</v>
      </c>
      <c r="V11" s="2">
        <f t="shared" si="8"/>
        <v>172239000</v>
      </c>
      <c r="W11" s="2">
        <f t="shared" si="8"/>
        <v>399155000</v>
      </c>
      <c r="X11" s="2">
        <f t="shared" si="8"/>
        <v>404129000</v>
      </c>
      <c r="Y11" s="2">
        <f t="shared" si="8"/>
        <v>261050000</v>
      </c>
      <c r="Z11" s="2">
        <f t="shared" si="8"/>
        <v>166107000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-3623000000000</v>
      </c>
      <c r="H12" s="2">
        <f>IFERROR(INDEX(D12:G12,COUNT(D12:G12)),"")</f>
        <v>-3623000000000</v>
      </c>
      <c r="I12" s="2">
        <f t="shared" ref="I12:Z12" si="9">IFERROR(INDEX(I51:I500,MATCH($C$12,$C$51:$C$500,0)),"")</f>
        <v>-6178000000000</v>
      </c>
      <c r="J12" s="2">
        <f t="shared" si="9"/>
        <v>-10772000000000</v>
      </c>
      <c r="K12" s="2">
        <f t="shared" si="9"/>
        <v>-10681000000000</v>
      </c>
      <c r="L12" s="2">
        <f t="shared" si="9"/>
        <v>-9874000000000</v>
      </c>
      <c r="M12" s="2">
        <f t="shared" si="9"/>
        <v>-7240000000000</v>
      </c>
      <c r="N12" s="2">
        <f t="shared" si="9"/>
        <v>-5449000000000</v>
      </c>
      <c r="O12" s="2">
        <f t="shared" si="9"/>
        <v>-3410000000000</v>
      </c>
      <c r="P12" s="2">
        <f t="shared" si="9"/>
        <v>-3814000000000</v>
      </c>
      <c r="Q12" s="2">
        <f t="shared" si="9"/>
        <v>-1992000000000</v>
      </c>
      <c r="R12" s="2">
        <f t="shared" si="9"/>
        <v>-1004000000000</v>
      </c>
      <c r="S12" s="2">
        <f t="shared" si="9"/>
        <v>-640000000000</v>
      </c>
      <c r="T12" s="2">
        <f t="shared" si="9"/>
        <v>-1451000000000</v>
      </c>
      <c r="U12" s="2">
        <f t="shared" si="9"/>
        <v>272000000000</v>
      </c>
      <c r="V12" s="2">
        <f t="shared" si="9"/>
        <v>820000000000</v>
      </c>
      <c r="W12" s="2">
        <f t="shared" si="9"/>
        <v>-837000000000</v>
      </c>
      <c r="X12" s="2">
        <f t="shared" si="9"/>
        <v>-2152000000000</v>
      </c>
      <c r="Y12" s="2">
        <f t="shared" si="9"/>
        <v>-899000000000</v>
      </c>
      <c r="Z12" s="2">
        <f t="shared" si="9"/>
        <v>-1623000000000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119000000000</v>
      </c>
      <c r="H13" s="2">
        <f>IFERROR(INDEX(D13:G13,COUNT(D13:G13)),"")</f>
        <v>119000000000</v>
      </c>
      <c r="I13" s="2">
        <f t="shared" ref="I13:Z13" si="10">IFERROR(INDEX(I51:I500,MATCH($C$13,$C$51:$C$500,0)),"")</f>
        <v>115000000000</v>
      </c>
      <c r="J13" s="2">
        <f t="shared" si="10"/>
        <v>128000000000</v>
      </c>
      <c r="K13" s="2">
        <f t="shared" si="10"/>
        <v>108000000000</v>
      </c>
      <c r="L13" s="2">
        <f t="shared" si="10"/>
        <v>12000000000</v>
      </c>
      <c r="M13" s="2">
        <f t="shared" si="10"/>
        <v>18000000000</v>
      </c>
      <c r="N13" s="2">
        <f t="shared" si="10"/>
        <v>34000000000</v>
      </c>
      <c r="O13" s="2">
        <f t="shared" si="10"/>
        <v>52000000000</v>
      </c>
      <c r="P13" s="2">
        <f t="shared" si="10"/>
        <v>547000000000</v>
      </c>
      <c r="Q13" s="2">
        <f t="shared" si="10"/>
        <v>1012000000000</v>
      </c>
      <c r="R13" s="2">
        <f t="shared" si="10"/>
        <v>1489000000000</v>
      </c>
      <c r="S13" s="2">
        <f t="shared" si="10"/>
        <v>2046000000000</v>
      </c>
      <c r="T13" s="2">
        <f t="shared" si="10"/>
        <v>2310000000000</v>
      </c>
      <c r="U13" s="2">
        <f t="shared" si="10"/>
        <v>2712000000000</v>
      </c>
      <c r="V13" s="2">
        <f t="shared" si="10"/>
        <v>2486000000000</v>
      </c>
      <c r="W13" s="2">
        <f t="shared" si="10"/>
        <v>2782000000000</v>
      </c>
      <c r="X13" s="2">
        <f t="shared" si="10"/>
        <v>1481000000000</v>
      </c>
      <c r="Y13" s="2">
        <f t="shared" si="10"/>
        <v>1555000000000</v>
      </c>
      <c r="Z13" s="2">
        <f t="shared" si="10"/>
        <v>196000000000</v>
      </c>
    </row>
    <row r="14" spans="1:26" ht="15.5" x14ac:dyDescent="0.35">
      <c r="C14" t="s">
        <v>26</v>
      </c>
      <c r="D14" s="2">
        <f>IFERROR(INDEX(D51:D500,MATCH($C$14,$C$51:$C$500,0)),"")</f>
        <v>-2382000</v>
      </c>
      <c r="H14" s="2">
        <f>IFERROR(SUM(D14:G14)*(4/MAX(1,COUNT(D14:G14))),"")</f>
        <v>-9528000</v>
      </c>
      <c r="I14" s="2">
        <f t="shared" ref="I14:Z14" si="11">IFERROR(INDEX(I51:I500,MATCH($C$14,$C$51:$C$500,0)),"")</f>
        <v>-8649000</v>
      </c>
      <c r="J14" s="2">
        <f t="shared" si="11"/>
        <v>-7421000</v>
      </c>
      <c r="K14" s="2">
        <f t="shared" si="11"/>
        <v>-10099000</v>
      </c>
      <c r="L14" s="2">
        <f t="shared" si="11"/>
        <v>-6901000</v>
      </c>
      <c r="M14" s="2">
        <f t="shared" si="11"/>
        <v>-5093000</v>
      </c>
      <c r="N14" s="2">
        <f t="shared" si="11"/>
        <v>-3681000</v>
      </c>
      <c r="O14" s="2">
        <f t="shared" si="11"/>
        <v>-3912000</v>
      </c>
      <c r="P14" s="2">
        <f t="shared" si="11"/>
        <v>-6789000</v>
      </c>
      <c r="Q14" s="2">
        <f t="shared" si="11"/>
        <v>-7805000</v>
      </c>
      <c r="R14" s="2">
        <f t="shared" si="11"/>
        <v>-9133000</v>
      </c>
      <c r="S14" s="2">
        <f t="shared" si="11"/>
        <v>-9923000</v>
      </c>
      <c r="T14" s="2">
        <f t="shared" si="11"/>
        <v>-12514000</v>
      </c>
      <c r="U14" s="2">
        <f t="shared" si="11"/>
        <v>-14678000</v>
      </c>
      <c r="V14" s="2">
        <f t="shared" si="11"/>
        <v>-15485000</v>
      </c>
      <c r="W14" s="2">
        <f t="shared" si="11"/>
        <v>-5388000</v>
      </c>
      <c r="X14" s="2">
        <f t="shared" si="11"/>
        <v>-4000</v>
      </c>
      <c r="Y14" s="2">
        <f t="shared" si="11"/>
        <v>-190000</v>
      </c>
      <c r="Z14" s="2">
        <f t="shared" si="11"/>
        <v>-605000</v>
      </c>
    </row>
    <row r="15" spans="1:26" ht="15.5" x14ac:dyDescent="0.35">
      <c r="C15" t="s">
        <v>27</v>
      </c>
      <c r="D15" s="2">
        <f>IFERROR(INDEX(D51:D500,MATCH($C$15,$C$51:$C$500,0)),"")</f>
        <v>-2953000</v>
      </c>
      <c r="H15" s="2">
        <f>IFERROR(SUM(D15:G15)*(4/MAX(1,COUNT(D15:G15))),"")</f>
        <v>-11812000</v>
      </c>
      <c r="I15" s="2">
        <f t="shared" ref="I15:Z15" si="12">IFERROR(INDEX(I51:I500,MATCH($C$15,$C$51:$C$500,0)),"")</f>
        <v>-18469000</v>
      </c>
      <c r="J15" s="2">
        <f t="shared" si="12"/>
        <v>-16299000</v>
      </c>
      <c r="K15" s="2">
        <f t="shared" si="12"/>
        <v>-78189000</v>
      </c>
      <c r="L15" s="2">
        <f t="shared" si="12"/>
        <v>-75418000</v>
      </c>
      <c r="M15" s="2">
        <f t="shared" si="12"/>
        <v>-54848000</v>
      </c>
      <c r="N15" s="2">
        <f t="shared" si="12"/>
        <v>-21826000</v>
      </c>
      <c r="O15" s="2">
        <f t="shared" si="12"/>
        <v>-31736000</v>
      </c>
      <c r="P15" s="2">
        <f t="shared" si="12"/>
        <v>-22105000</v>
      </c>
      <c r="Q15" s="2">
        <f t="shared" si="12"/>
        <v>7749000</v>
      </c>
      <c r="R15" s="2">
        <f t="shared" si="12"/>
        <v>-3259000</v>
      </c>
      <c r="S15" s="2">
        <f t="shared" si="12"/>
        <v>-19327000</v>
      </c>
      <c r="T15" s="2">
        <f t="shared" si="12"/>
        <v>-64660000</v>
      </c>
      <c r="U15" s="2">
        <f t="shared" si="12"/>
        <v>-16807000</v>
      </c>
      <c r="V15" s="2">
        <f t="shared" si="12"/>
        <v>-23929000</v>
      </c>
      <c r="W15" s="2">
        <f t="shared" si="12"/>
        <v>-118559000</v>
      </c>
      <c r="X15" s="2">
        <f t="shared" si="12"/>
        <v>-143980000</v>
      </c>
      <c r="Y15" s="2">
        <f t="shared" si="12"/>
        <v>-66287000</v>
      </c>
      <c r="Z15" s="2">
        <f t="shared" si="12"/>
        <v>-103936000</v>
      </c>
    </row>
    <row r="16" spans="1:26" ht="15.5" x14ac:dyDescent="0.35">
      <c r="C16" t="s">
        <v>28</v>
      </c>
      <c r="D16" s="2">
        <f>IFERROR(INDEX(D51:D500,MATCH($C$16,$C$51:$C$500,0)),"")</f>
        <v>46565000</v>
      </c>
      <c r="H16" s="2">
        <f>IFERROR(SUM(D16:G16)*(4/MAX(1,COUNT(D16:G16))),"")</f>
        <v>186260000</v>
      </c>
      <c r="I16" s="2">
        <f t="shared" ref="I16:Z16" si="13">IFERROR(INDEX(I51:I500,MATCH($C$16,$C$51:$C$500,0)),"")</f>
        <v>94532000</v>
      </c>
      <c r="J16" s="2">
        <f t="shared" si="13"/>
        <v>74060000</v>
      </c>
      <c r="K16" s="2">
        <f t="shared" si="13"/>
        <v>352523000</v>
      </c>
      <c r="L16" s="2">
        <f t="shared" si="13"/>
        <v>275819000</v>
      </c>
      <c r="M16" s="2">
        <f t="shared" si="13"/>
        <v>220645000</v>
      </c>
      <c r="N16" s="2">
        <f t="shared" si="13"/>
        <v>104645000</v>
      </c>
      <c r="O16" s="2">
        <f t="shared" si="13"/>
        <v>89136000</v>
      </c>
      <c r="P16" s="2">
        <f t="shared" si="13"/>
        <v>82617000</v>
      </c>
      <c r="Q16" s="2">
        <f t="shared" si="13"/>
        <v>-23020000</v>
      </c>
      <c r="R16" s="2">
        <f t="shared" si="13"/>
        <v>5165000</v>
      </c>
      <c r="S16" s="2">
        <f t="shared" si="13"/>
        <v>69828000</v>
      </c>
      <c r="T16" s="2">
        <f t="shared" si="13"/>
        <v>236931000</v>
      </c>
      <c r="U16" s="2">
        <f t="shared" si="13"/>
        <v>55459000</v>
      </c>
      <c r="V16" s="2">
        <f t="shared" si="13"/>
        <v>91423000</v>
      </c>
      <c r="W16" s="2">
        <f t="shared" si="13"/>
        <v>452322000</v>
      </c>
      <c r="X16" s="2">
        <f t="shared" si="13"/>
        <v>581343000</v>
      </c>
      <c r="Y16" s="2">
        <f t="shared" si="13"/>
        <v>236704000</v>
      </c>
      <c r="Z16" s="2">
        <f t="shared" si="13"/>
        <v>463252000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72199000000000</v>
      </c>
      <c r="H20" s="2">
        <f t="shared" ref="H20:Z20" ca="1" si="14">IFERROR(H21*H2,"")</f>
        <v>72199000000000</v>
      </c>
      <c r="I20" s="2">
        <f t="shared" ca="1" si="14"/>
        <v>54544500000000</v>
      </c>
      <c r="J20" s="2">
        <f t="shared" ca="1" si="14"/>
        <v>38154800000000</v>
      </c>
      <c r="K20" s="2">
        <f t="shared" ca="1" si="14"/>
        <v>42841400000000</v>
      </c>
      <c r="L20" s="2">
        <f t="shared" ca="1" si="14"/>
        <v>70574000000000</v>
      </c>
      <c r="M20" s="2">
        <f t="shared" ca="1" si="14"/>
        <v>46519200000000</v>
      </c>
      <c r="N20" s="2">
        <f t="shared" ca="1" si="14"/>
        <v>50694000000000</v>
      </c>
      <c r="O20" s="2">
        <f t="shared" ca="1" si="14"/>
        <v>36181600000000</v>
      </c>
      <c r="P20" s="2">
        <f t="shared" ca="1" si="14"/>
        <v>32404400000000</v>
      </c>
      <c r="Q20" s="2">
        <f t="shared" ca="1" si="14"/>
        <v>28726600000000</v>
      </c>
      <c r="R20" s="2">
        <f t="shared" ca="1" si="14"/>
        <v>28030800000000</v>
      </c>
      <c r="S20" s="2">
        <f t="shared" ca="1" si="14"/>
        <v>16251900000000</v>
      </c>
      <c r="T20" s="2">
        <f t="shared" ca="1" si="14"/>
        <v>36032500000000</v>
      </c>
      <c r="U20" s="2">
        <f t="shared" ca="1" si="14"/>
        <v>26341000000000</v>
      </c>
      <c r="V20" s="2">
        <f t="shared" ca="1" si="14"/>
        <v>23359000000000</v>
      </c>
      <c r="W20" s="2">
        <f t="shared" ca="1" si="14"/>
        <v>31808000000000</v>
      </c>
      <c r="X20" s="2">
        <f t="shared" ca="1" si="14"/>
        <v>48457500000000</v>
      </c>
      <c r="Y20" s="2">
        <f t="shared" ca="1" si="14"/>
        <v>36778000000000</v>
      </c>
      <c r="Z20" s="2">
        <f t="shared" ca="1" si="14"/>
        <v>19184200000000</v>
      </c>
    </row>
    <row r="21" spans="1:26" ht="15.5" x14ac:dyDescent="0.35">
      <c r="C21" t="s">
        <v>11</v>
      </c>
      <c r="D21" s="2">
        <f>IFERROR(INDEX(D51:D500,MATCH($C$7,$C$51:$C$500,0)),"")</f>
        <v>10540000000</v>
      </c>
      <c r="H21" s="2">
        <f>IFERROR(INDEX(D21:G21,COUNT(D21:G21)),"")</f>
        <v>10540000000</v>
      </c>
      <c r="I21" s="2">
        <f t="shared" ref="I21:Z21" si="15">IFERROR(INDEX(I51:I500,MATCH($C$7,$C$51:$C$500,0)),"")</f>
        <v>10540000000</v>
      </c>
      <c r="J21" s="2">
        <f t="shared" si="15"/>
        <v>10540000000</v>
      </c>
      <c r="K21" s="2">
        <f t="shared" si="15"/>
        <v>9940000000</v>
      </c>
      <c r="L21" s="2">
        <f t="shared" si="15"/>
        <v>9940000000</v>
      </c>
      <c r="M21" s="2">
        <f t="shared" si="15"/>
        <v>9940000000</v>
      </c>
      <c r="N21" s="2">
        <f t="shared" si="15"/>
        <v>9940000000</v>
      </c>
      <c r="O21" s="2">
        <f t="shared" si="15"/>
        <v>9940000000</v>
      </c>
      <c r="P21" s="2">
        <f t="shared" si="15"/>
        <v>9940000000</v>
      </c>
      <c r="Q21" s="2">
        <f t="shared" si="15"/>
        <v>9940000000</v>
      </c>
      <c r="R21" s="2">
        <f t="shared" si="15"/>
        <v>9940000000</v>
      </c>
      <c r="S21" s="2">
        <f t="shared" si="15"/>
        <v>9940000000</v>
      </c>
      <c r="T21" s="2">
        <f t="shared" si="15"/>
        <v>9940000000</v>
      </c>
      <c r="U21" s="2">
        <f t="shared" si="15"/>
        <v>9940000000</v>
      </c>
      <c r="V21" s="2">
        <f t="shared" si="15"/>
        <v>9940000000</v>
      </c>
      <c r="W21" s="2">
        <f t="shared" si="15"/>
        <v>9940000000</v>
      </c>
      <c r="X21" s="2">
        <f t="shared" si="15"/>
        <v>9940000000</v>
      </c>
      <c r="Y21" s="2">
        <f t="shared" si="15"/>
        <v>9940000000</v>
      </c>
      <c r="Z21" s="2">
        <f t="shared" si="15"/>
        <v>9940000000</v>
      </c>
    </row>
    <row r="23" spans="1:26" ht="15.5" x14ac:dyDescent="0.35">
      <c r="B23" t="s">
        <v>53</v>
      </c>
      <c r="C23" t="s">
        <v>54</v>
      </c>
      <c r="D23" s="3">
        <f>IFERROR(D5/D6*100,"")</f>
        <v>1.5066019616588411</v>
      </c>
      <c r="H23" s="3">
        <f t="shared" ref="H23:Z23" si="16">IFERROR(H5/H6*100,"")</f>
        <v>6.0264078466353643</v>
      </c>
      <c r="I23" s="3">
        <f t="shared" si="16"/>
        <v>2.734807983637205</v>
      </c>
      <c r="J23" s="3">
        <f t="shared" si="16"/>
        <v>2.0796435565886116</v>
      </c>
      <c r="K23" s="3">
        <f t="shared" si="16"/>
        <v>10.523809950880022</v>
      </c>
      <c r="L23" s="3">
        <f t="shared" si="16"/>
        <v>8.506909350342708</v>
      </c>
      <c r="M23" s="3">
        <f t="shared" si="16"/>
        <v>7.7606881721228653</v>
      </c>
      <c r="N23" s="3">
        <f t="shared" si="16"/>
        <v>3.8945489678220224</v>
      </c>
      <c r="O23" s="3">
        <f t="shared" si="16"/>
        <v>2.9853329027812325</v>
      </c>
      <c r="P23" s="3">
        <f t="shared" si="16"/>
        <v>3.4166309661644174</v>
      </c>
      <c r="Q23" s="3">
        <f t="shared" si="16"/>
        <v>-0.83666462016734389</v>
      </c>
      <c r="R23" s="3">
        <f t="shared" si="16"/>
        <v>3.4449132748533867E-2</v>
      </c>
      <c r="S23" s="3">
        <f t="shared" si="16"/>
        <v>2.6502257141252494</v>
      </c>
      <c r="T23" s="3">
        <f t="shared" si="16"/>
        <v>9.5861154628804499</v>
      </c>
      <c r="U23" s="3">
        <f t="shared" si="16"/>
        <v>2.0062230715653233</v>
      </c>
      <c r="V23" s="3">
        <f t="shared" si="16"/>
        <v>3.645623358200198</v>
      </c>
      <c r="W23" s="3">
        <f t="shared" si="16"/>
        <v>18.865523870246427</v>
      </c>
      <c r="X23" s="3">
        <f t="shared" si="16"/>
        <v>26.035991523002188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-0.11240604067598403</v>
      </c>
      <c r="H24" s="4">
        <f t="shared" ref="H24:Z24" si="17">IFERROR(_xlfn.RRI(5,M23,H23),"")</f>
        <v>-4.9325910895516967E-2</v>
      </c>
      <c r="I24" s="4">
        <f t="shared" si="17"/>
        <v>-6.8261729808736904E-2</v>
      </c>
      <c r="J24" s="4">
        <f t="shared" si="17"/>
        <v>-6.9750966541414328E-2</v>
      </c>
      <c r="K24" s="4">
        <f t="shared" si="17"/>
        <v>0.25231904349575762</v>
      </c>
      <c r="L24" s="4" t="str">
        <f t="shared" si="17"/>
        <v/>
      </c>
      <c r="M24" s="4">
        <f t="shared" si="17"/>
        <v>1.9549108868146137</v>
      </c>
      <c r="N24" s="4">
        <f t="shared" si="17"/>
        <v>8.0027617614025104E-2</v>
      </c>
      <c r="O24" s="4">
        <f t="shared" si="17"/>
        <v>-0.20810058457071023</v>
      </c>
      <c r="P24" s="4">
        <f t="shared" si="17"/>
        <v>0.11235591991260363</v>
      </c>
      <c r="Q24" s="4" t="str">
        <f t="shared" si="17"/>
        <v/>
      </c>
      <c r="R24" s="4">
        <f t="shared" si="17"/>
        <v>-0.71666391762163539</v>
      </c>
      <c r="S24" s="4">
        <f t="shared" si="17"/>
        <v>-0.36679877206363076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69.760000000000005</v>
      </c>
      <c r="H25" s="3">
        <f>IFERROR(INDEX(D25:G25,COUNT(D25:G25)),"")</f>
        <v>69.760000000000005</v>
      </c>
      <c r="I25" s="3">
        <f t="shared" ref="I25:Z25" si="18">IFERROR(INDEX(I51:I500,MATCH($C$25,$C$51:$C$500,0)),"")</f>
        <v>118.91</v>
      </c>
      <c r="J25" s="3">
        <f t="shared" si="18"/>
        <v>86.86</v>
      </c>
      <c r="K25" s="3">
        <f t="shared" si="18"/>
        <v>421.16</v>
      </c>
      <c r="L25" s="3">
        <f t="shared" si="18"/>
        <v>300.02999999999997</v>
      </c>
      <c r="M25" s="3">
        <f t="shared" si="18"/>
        <v>238.8</v>
      </c>
      <c r="N25" s="3">
        <f t="shared" si="18"/>
        <v>121.5</v>
      </c>
      <c r="O25" s="3">
        <f t="shared" si="18"/>
        <v>81.72</v>
      </c>
      <c r="P25" s="3">
        <f t="shared" si="18"/>
        <v>86.78</v>
      </c>
      <c r="Q25" s="3">
        <f t="shared" si="18"/>
        <v>-20.57</v>
      </c>
      <c r="R25" s="3">
        <f t="shared" si="18"/>
        <v>2.5499999999999998</v>
      </c>
      <c r="S25" s="3">
        <f t="shared" si="18"/>
        <v>68.06</v>
      </c>
      <c r="T25" s="3">
        <f t="shared" si="18"/>
        <v>215.7</v>
      </c>
      <c r="U25" s="3">
        <f t="shared" si="18"/>
        <v>47.45</v>
      </c>
      <c r="V25" s="3">
        <f t="shared" si="18"/>
        <v>65.680000000000007</v>
      </c>
      <c r="W25" s="3">
        <f t="shared" si="18"/>
        <v>304.60000000000002</v>
      </c>
      <c r="X25" s="3">
        <f t="shared" si="18"/>
        <v>395.75</v>
      </c>
      <c r="Y25" s="3">
        <f t="shared" si="18"/>
        <v>161.22</v>
      </c>
      <c r="Z25" s="3">
        <f t="shared" si="18"/>
        <v>395.97</v>
      </c>
    </row>
    <row r="26" spans="1:26" ht="15.5" x14ac:dyDescent="0.35">
      <c r="C26" t="s">
        <v>58</v>
      </c>
      <c r="D26" s="4">
        <f>IFERROR(_xlfn.RRI(5,I25,D25),"")</f>
        <v>-0.10116987738059469</v>
      </c>
      <c r="H26" s="4">
        <f t="shared" ref="H26:Z26" si="19">IFERROR(_xlfn.RRI(5,M25,H25),"")</f>
        <v>-0.2181662214138721</v>
      </c>
      <c r="I26" s="4">
        <f t="shared" si="19"/>
        <v>-4.3001992177688075E-3</v>
      </c>
      <c r="J26" s="4">
        <f t="shared" si="19"/>
        <v>1.2274492192507758E-2</v>
      </c>
      <c r="K26" s="4">
        <f t="shared" si="19"/>
        <v>0.37153057701190328</v>
      </c>
      <c r="L26" s="4" t="str">
        <f t="shared" si="19"/>
        <v/>
      </c>
      <c r="M26" s="4">
        <f t="shared" si="19"/>
        <v>1.4791273034302521</v>
      </c>
      <c r="N26" s="4">
        <f t="shared" si="19"/>
        <v>0.1228891013485498</v>
      </c>
      <c r="O26" s="4">
        <f t="shared" si="19"/>
        <v>-0.17643924596092064</v>
      </c>
      <c r="P26" s="4">
        <f t="shared" si="19"/>
        <v>0.12833143025039284</v>
      </c>
      <c r="Q26" s="4" t="str">
        <f t="shared" si="19"/>
        <v/>
      </c>
      <c r="R26" s="4">
        <f t="shared" si="19"/>
        <v>-0.61579584585748237</v>
      </c>
      <c r="S26" s="4">
        <f t="shared" si="19"/>
        <v>-0.29677515784440378</v>
      </c>
      <c r="T26" s="4">
        <f t="shared" si="19"/>
        <v>5.9952114716629312E-2</v>
      </c>
      <c r="U26" s="4">
        <f t="shared" si="19"/>
        <v>-0.34579360272535697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2.3971821631878557E-2</v>
      </c>
      <c r="H27" s="3">
        <f t="shared" ref="H27:Z27" si="20">IFERROR(H4/H21,"")</f>
        <v>9.5887286527514229E-2</v>
      </c>
      <c r="I27" s="3">
        <f t="shared" si="20"/>
        <v>9.394639468690702E-2</v>
      </c>
      <c r="J27" s="3">
        <f t="shared" si="20"/>
        <v>9.0169639468690707E-2</v>
      </c>
      <c r="K27" s="3">
        <f t="shared" si="20"/>
        <v>0.12397012072434607</v>
      </c>
      <c r="L27" s="3">
        <f t="shared" si="20"/>
        <v>0.11865714285714286</v>
      </c>
      <c r="M27" s="3">
        <f t="shared" si="20"/>
        <v>9.5892756539235416E-2</v>
      </c>
      <c r="N27" s="3">
        <f t="shared" si="20"/>
        <v>7.6936016096579476E-2</v>
      </c>
      <c r="O27" s="3">
        <f t="shared" si="20"/>
        <v>7.8673239436619719E-2</v>
      </c>
      <c r="P27" s="3">
        <f t="shared" si="20"/>
        <v>7.8158953722334001E-2</v>
      </c>
      <c r="Q27" s="3">
        <f t="shared" si="20"/>
        <v>6.3313279678068407E-2</v>
      </c>
      <c r="R27" s="3">
        <f t="shared" si="20"/>
        <v>5.8766901408450707E-2</v>
      </c>
      <c r="S27" s="3">
        <f t="shared" si="20"/>
        <v>7.9451207243460761E-2</v>
      </c>
      <c r="T27" s="3">
        <f t="shared" si="20"/>
        <v>0.10443480885311872</v>
      </c>
      <c r="U27" s="3">
        <f t="shared" si="20"/>
        <v>9.2720120724346072E-2</v>
      </c>
      <c r="V27" s="3">
        <f t="shared" si="20"/>
        <v>9.7316599597585512E-2</v>
      </c>
      <c r="W27" s="3">
        <f t="shared" si="20"/>
        <v>0.12500553319919516</v>
      </c>
      <c r="X27" s="3">
        <f t="shared" si="20"/>
        <v>0.12840271629778671</v>
      </c>
      <c r="Y27" s="3">
        <f t="shared" si="20"/>
        <v>7.6554527162977865E-2</v>
      </c>
      <c r="Z27" s="3">
        <f t="shared" si="20"/>
        <v>0.13200171026156943</v>
      </c>
    </row>
    <row r="28" spans="1:26" ht="15.5" x14ac:dyDescent="0.35">
      <c r="C28" t="s">
        <v>60</v>
      </c>
      <c r="D28" s="4">
        <f>IFERROR(_xlfn.RRI(5,I27,D27),"")</f>
        <v>-0.23903587312544639</v>
      </c>
      <c r="H28" s="4">
        <f t="shared" ref="H28:Z28" si="21">IFERROR(_xlfn.RRI(5,M27,H27),"")</f>
        <v>-1.140886284478615E-5</v>
      </c>
      <c r="I28" s="4">
        <f t="shared" si="21"/>
        <v>4.075878359679197E-2</v>
      </c>
      <c r="J28" s="4">
        <f t="shared" si="21"/>
        <v>2.7653391959838736E-2</v>
      </c>
      <c r="K28" s="4">
        <f t="shared" si="21"/>
        <v>9.664902645032436E-2</v>
      </c>
      <c r="L28" s="4">
        <f t="shared" si="21"/>
        <v>0.13386099348423897</v>
      </c>
      <c r="M28" s="4">
        <f t="shared" si="21"/>
        <v>0.10288594490681402</v>
      </c>
      <c r="N28" s="4">
        <f t="shared" si="21"/>
        <v>-6.4131417100492527E-3</v>
      </c>
      <c r="O28" s="4">
        <f t="shared" si="21"/>
        <v>-5.5077149587798635E-2</v>
      </c>
      <c r="P28" s="4">
        <f t="shared" si="21"/>
        <v>-3.3591035780109246E-2</v>
      </c>
      <c r="Q28" s="4">
        <f t="shared" si="21"/>
        <v>-8.2382733239438677E-2</v>
      </c>
      <c r="R28" s="4">
        <f t="shared" si="21"/>
        <v>-0.14011433078314539</v>
      </c>
      <c r="S28" s="4">
        <f t="shared" si="21"/>
        <v>-9.1541154552731374E-2</v>
      </c>
      <c r="T28" s="4">
        <f t="shared" si="21"/>
        <v>6.4081467876689446E-2</v>
      </c>
      <c r="U28" s="4">
        <f t="shared" si="21"/>
        <v>-6.8208196071215532E-2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-0.413337818518207</v>
      </c>
      <c r="I29" s="4">
        <f t="shared" si="22"/>
        <v>0.3689845728758922</v>
      </c>
      <c r="J29" s="4">
        <f t="shared" si="22"/>
        <v>-0.79376009117674995</v>
      </c>
      <c r="K29" s="4">
        <f t="shared" si="22"/>
        <v>0.40372629403726318</v>
      </c>
      <c r="L29" s="4">
        <f t="shared" si="22"/>
        <v>0.25640703517587921</v>
      </c>
      <c r="M29" s="4">
        <f t="shared" si="22"/>
        <v>0.96543209876543223</v>
      </c>
      <c r="N29" s="4">
        <f t="shared" si="22"/>
        <v>0.486784140969163</v>
      </c>
      <c r="O29" s="4">
        <f t="shared" si="22"/>
        <v>-5.8308365982945407E-2</v>
      </c>
      <c r="P29" s="4">
        <f t="shared" si="22"/>
        <v>-5.2187651920272238</v>
      </c>
      <c r="Q29" s="4">
        <f t="shared" si="22"/>
        <v>-9.0666666666666682</v>
      </c>
      <c r="R29" s="4">
        <f t="shared" si="22"/>
        <v>-0.96253305906553044</v>
      </c>
      <c r="S29" s="4">
        <f t="shared" si="22"/>
        <v>-0.68446917014371811</v>
      </c>
      <c r="T29" s="4">
        <f t="shared" si="22"/>
        <v>3.5458377239199157</v>
      </c>
      <c r="U29" s="4">
        <f t="shared" si="22"/>
        <v>-0.27755785627283802</v>
      </c>
      <c r="V29" s="4">
        <f t="shared" si="22"/>
        <v>-0.7843729481286934</v>
      </c>
      <c r="W29" s="4">
        <f t="shared" si="22"/>
        <v>-0.23032217308907132</v>
      </c>
      <c r="X29" s="4">
        <f t="shared" si="22"/>
        <v>1.4547202580325023</v>
      </c>
      <c r="Y29" s="4">
        <f t="shared" si="22"/>
        <v>-0.59284794302598687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2.0659567054974005E-2</v>
      </c>
      <c r="I30" s="4">
        <f t="shared" si="23"/>
        <v>4.1884998547961398E-2</v>
      </c>
      <c r="J30" s="4">
        <f t="shared" si="23"/>
        <v>-0.27265022457155197</v>
      </c>
      <c r="K30" s="4">
        <f t="shared" si="23"/>
        <v>4.4775878967520416E-2</v>
      </c>
      <c r="L30" s="4">
        <f t="shared" si="23"/>
        <v>0.23739422183148096</v>
      </c>
      <c r="M30" s="4">
        <f t="shared" si="23"/>
        <v>0.24639617963658431</v>
      </c>
      <c r="N30" s="4">
        <f t="shared" si="23"/>
        <v>-2.2081502585638079E-2</v>
      </c>
      <c r="O30" s="4">
        <f t="shared" si="23"/>
        <v>6.5799974256661453E-3</v>
      </c>
      <c r="P30" s="4">
        <f t="shared" si="23"/>
        <v>0.23447962449192322</v>
      </c>
      <c r="Q30" s="4">
        <f t="shared" si="23"/>
        <v>7.7362906000756557E-2</v>
      </c>
      <c r="R30" s="4">
        <f t="shared" si="23"/>
        <v>-0.26033972991281989</v>
      </c>
      <c r="S30" s="4">
        <f t="shared" si="23"/>
        <v>-0.23922676628628575</v>
      </c>
      <c r="T30" s="4">
        <f t="shared" si="23"/>
        <v>0.12634461686692619</v>
      </c>
      <c r="U30" s="4">
        <f t="shared" si="23"/>
        <v>-4.7232218267452511E-2</v>
      </c>
      <c r="V30" s="4">
        <f t="shared" si="23"/>
        <v>-0.22150166391024939</v>
      </c>
      <c r="W30" s="4">
        <f t="shared" si="23"/>
        <v>-2.6457252592016287E-2</v>
      </c>
      <c r="X30" s="4">
        <f t="shared" si="23"/>
        <v>0.67727136534236054</v>
      </c>
      <c r="Y30" s="4">
        <f t="shared" si="23"/>
        <v>-0.42004897503766875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4545.5200000000004</v>
      </c>
      <c r="H32" s="3">
        <f>IFERROR(INDEX(D32:G32,COUNT(D32:G32)),"")</f>
        <v>4545.5200000000004</v>
      </c>
      <c r="I32" s="3">
        <f t="shared" ref="I32:Z32" si="24">IFERROR(INDEX(I51:I500,MATCH($C$32,$C$51:$C$500,0)),"")</f>
        <v>4402.3</v>
      </c>
      <c r="J32" s="3">
        <f t="shared" si="24"/>
        <v>4189.22</v>
      </c>
      <c r="K32" s="3">
        <f t="shared" si="24"/>
        <v>3984.76</v>
      </c>
      <c r="L32" s="3">
        <f t="shared" si="24"/>
        <v>3695.08</v>
      </c>
      <c r="M32" s="3">
        <f t="shared" si="24"/>
        <v>3095.83</v>
      </c>
      <c r="N32" s="3">
        <f t="shared" si="24"/>
        <v>2868</v>
      </c>
      <c r="O32" s="3">
        <f t="shared" si="24"/>
        <v>2716.44</v>
      </c>
      <c r="P32" s="3">
        <f t="shared" si="24"/>
        <v>2745.3</v>
      </c>
      <c r="Q32" s="3">
        <f t="shared" si="24"/>
        <v>2480.67</v>
      </c>
      <c r="R32" s="3">
        <f t="shared" si="24"/>
        <v>2480.75</v>
      </c>
      <c r="S32" s="3">
        <f t="shared" si="24"/>
        <v>2546.15</v>
      </c>
      <c r="T32" s="3">
        <f t="shared" si="24"/>
        <v>2235.39</v>
      </c>
      <c r="U32" s="3">
        <f t="shared" si="24"/>
        <v>2104.46</v>
      </c>
      <c r="V32" s="3">
        <f t="shared" si="24"/>
        <v>1675.29</v>
      </c>
      <c r="W32" s="3">
        <f t="shared" si="24"/>
        <v>1614.56</v>
      </c>
      <c r="X32" s="3">
        <f t="shared" si="24"/>
        <v>1520.02</v>
      </c>
      <c r="Y32" s="3">
        <f t="shared" si="24"/>
        <v>1495.95</v>
      </c>
      <c r="Z32" s="3">
        <f t="shared" si="24"/>
        <v>1676.04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1.18</v>
      </c>
      <c r="H33" s="3">
        <f>IFERROR(INDEX(D33:G33,COUNT(D33:G33)),"")</f>
        <v>1.18</v>
      </c>
      <c r="I33" s="3">
        <f t="shared" ref="I33:Z33" si="25">IFERROR(INDEX(I51:I500,MATCH($C$33,$C$51:$C$500,0)),"")</f>
        <v>1.18</v>
      </c>
      <c r="J33" s="3">
        <f t="shared" si="25"/>
        <v>0.86</v>
      </c>
      <c r="K33" s="3">
        <f t="shared" si="25"/>
        <v>1.08</v>
      </c>
      <c r="L33" s="3">
        <f t="shared" si="25"/>
        <v>1.92</v>
      </c>
      <c r="M33" s="3">
        <f t="shared" si="25"/>
        <v>1.51</v>
      </c>
      <c r="N33" s="3">
        <f t="shared" si="25"/>
        <v>1.78</v>
      </c>
      <c r="O33" s="3">
        <f t="shared" si="25"/>
        <v>1.34</v>
      </c>
      <c r="P33" s="3">
        <f t="shared" si="25"/>
        <v>1.19</v>
      </c>
      <c r="Q33" s="3">
        <f t="shared" si="25"/>
        <v>1.17</v>
      </c>
      <c r="R33" s="3">
        <f t="shared" si="25"/>
        <v>1.1399999999999999</v>
      </c>
      <c r="S33" s="3">
        <f t="shared" si="25"/>
        <v>0.64</v>
      </c>
      <c r="T33" s="3">
        <f t="shared" si="25"/>
        <v>1.62</v>
      </c>
      <c r="U33" s="3">
        <f t="shared" si="25"/>
        <v>1.26</v>
      </c>
      <c r="V33" s="3">
        <f t="shared" si="25"/>
        <v>1.4</v>
      </c>
      <c r="W33" s="3">
        <f t="shared" si="25"/>
        <v>1.98</v>
      </c>
      <c r="X33" s="3">
        <f t="shared" si="25"/>
        <v>3.21</v>
      </c>
      <c r="Y33" s="3">
        <f t="shared" si="25"/>
        <v>2.44</v>
      </c>
      <c r="Z33" s="3">
        <f t="shared" si="25"/>
        <v>1.1499999999999999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76.69</v>
      </c>
      <c r="H34" s="3">
        <f>IFERROR(INDEX(D34:G34,COUNT(D34:G34)),"")</f>
        <v>76.69</v>
      </c>
      <c r="I34" s="3">
        <f t="shared" ref="I34:Z34" si="26">IFERROR(INDEX(I51:I500,MATCH($C$34,$C$51:$C$500,0)),"")</f>
        <v>43.52</v>
      </c>
      <c r="J34" s="3">
        <f t="shared" si="26"/>
        <v>41.68</v>
      </c>
      <c r="K34" s="3">
        <f t="shared" si="26"/>
        <v>10.23</v>
      </c>
      <c r="L34" s="3">
        <f t="shared" si="26"/>
        <v>23.66</v>
      </c>
      <c r="M34" s="3">
        <f t="shared" si="26"/>
        <v>19.600000000000001</v>
      </c>
      <c r="N34" s="3">
        <f t="shared" si="26"/>
        <v>41.98</v>
      </c>
      <c r="O34" s="3">
        <f t="shared" si="26"/>
        <v>44.54</v>
      </c>
      <c r="P34" s="3">
        <f t="shared" si="26"/>
        <v>37.57</v>
      </c>
      <c r="Q34" s="3">
        <f t="shared" si="26"/>
        <v>-140.5</v>
      </c>
      <c r="R34" s="3">
        <f t="shared" si="26"/>
        <v>1105.8800000000001</v>
      </c>
      <c r="S34" s="3">
        <f t="shared" si="26"/>
        <v>24.02</v>
      </c>
      <c r="T34" s="3">
        <f t="shared" si="26"/>
        <v>16.809999999999999</v>
      </c>
      <c r="U34" s="3">
        <f t="shared" si="26"/>
        <v>55.85</v>
      </c>
      <c r="V34" s="3">
        <f t="shared" si="26"/>
        <v>35.78</v>
      </c>
      <c r="W34" s="3">
        <f t="shared" si="26"/>
        <v>10.51</v>
      </c>
      <c r="X34" s="3">
        <f t="shared" si="26"/>
        <v>12.32</v>
      </c>
      <c r="Y34" s="3">
        <f t="shared" si="26"/>
        <v>22.64</v>
      </c>
      <c r="Z34" s="3">
        <f t="shared" si="26"/>
        <v>4.87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13.24</v>
      </c>
      <c r="H35" s="3">
        <f>IFERROR(INDEX(D35:G35,COUNT(D35:G35)),"")</f>
        <v>13.24</v>
      </c>
      <c r="I35" s="3">
        <f t="shared" ref="I35:Z35" si="27">IFERROR(INDEX(I51:I500,MATCH($C$35,$C$51:$C$500,0)),"")</f>
        <v>3.34</v>
      </c>
      <c r="J35" s="3">
        <f t="shared" si="27"/>
        <v>2.5299999999999998</v>
      </c>
      <c r="K35" s="3">
        <f t="shared" si="27"/>
        <v>2.2799999999999998</v>
      </c>
      <c r="L35" s="3">
        <f t="shared" si="27"/>
        <v>4.0199999999999996</v>
      </c>
      <c r="M35" s="3">
        <f t="shared" si="27"/>
        <v>3.41</v>
      </c>
      <c r="N35" s="3">
        <f t="shared" si="27"/>
        <v>4.55</v>
      </c>
      <c r="O35" s="3">
        <f t="shared" si="27"/>
        <v>3.27</v>
      </c>
      <c r="P35" s="3">
        <f t="shared" si="27"/>
        <v>2.93</v>
      </c>
      <c r="Q35" s="3">
        <f t="shared" si="27"/>
        <v>3.41</v>
      </c>
      <c r="R35" s="3">
        <f t="shared" si="27"/>
        <v>3.6</v>
      </c>
      <c r="S35" s="3">
        <f t="shared" si="27"/>
        <v>1.54</v>
      </c>
      <c r="T35" s="3">
        <f t="shared" si="27"/>
        <v>2.79</v>
      </c>
      <c r="U35" s="3">
        <f t="shared" si="27"/>
        <v>2.34</v>
      </c>
      <c r="V35" s="3">
        <f t="shared" si="27"/>
        <v>2.5</v>
      </c>
      <c r="W35" s="3">
        <f t="shared" si="27"/>
        <v>2.82</v>
      </c>
      <c r="X35" s="3">
        <f t="shared" si="27"/>
        <v>4.22</v>
      </c>
      <c r="Y35" s="3">
        <f t="shared" si="27"/>
        <v>5.07</v>
      </c>
      <c r="Z35" s="3">
        <f t="shared" si="27"/>
        <v>1.33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0.2792</v>
      </c>
      <c r="I36" s="4">
        <f t="shared" si="28"/>
        <v>0.65510000000000002</v>
      </c>
      <c r="J36" s="4">
        <f t="shared" si="28"/>
        <v>0.61480000000000001</v>
      </c>
      <c r="K36" s="4">
        <f t="shared" si="28"/>
        <v>0</v>
      </c>
      <c r="L36" s="4">
        <f t="shared" si="28"/>
        <v>0.31679999999999997</v>
      </c>
      <c r="M36" s="4">
        <f t="shared" si="28"/>
        <v>0</v>
      </c>
      <c r="N36" s="4">
        <f t="shared" si="28"/>
        <v>0.41299999999999998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77.900000000000006</v>
      </c>
      <c r="I37" s="3">
        <f t="shared" si="29"/>
        <v>77.900000000000006</v>
      </c>
      <c r="J37" s="3">
        <f t="shared" si="29"/>
        <v>53.4</v>
      </c>
      <c r="K37" s="3">
        <f t="shared" si="29"/>
        <v>0</v>
      </c>
      <c r="L37" s="3">
        <f t="shared" si="29"/>
        <v>89.6</v>
      </c>
      <c r="M37" s="3">
        <f t="shared" si="29"/>
        <v>0</v>
      </c>
      <c r="N37" s="3">
        <f t="shared" si="29"/>
        <v>47.3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252663000</v>
      </c>
      <c r="E51" s="5">
        <v>284806000</v>
      </c>
      <c r="F51" s="5">
        <v>278650000</v>
      </c>
      <c r="G51" s="5">
        <v>220214000</v>
      </c>
      <c r="I51" s="5">
        <v>990195000</v>
      </c>
      <c r="J51" s="5">
        <v>950388000</v>
      </c>
      <c r="K51" s="5">
        <v>1232263000</v>
      </c>
      <c r="L51" s="5">
        <v>1179452000</v>
      </c>
      <c r="M51" s="5">
        <v>953174000</v>
      </c>
      <c r="N51" s="5">
        <v>764744000</v>
      </c>
      <c r="O51" s="5">
        <v>782012000</v>
      </c>
      <c r="P51" s="5">
        <v>776900000</v>
      </c>
      <c r="Q51" s="5">
        <v>629334000</v>
      </c>
      <c r="R51" s="5">
        <v>584143000</v>
      </c>
      <c r="S51" s="5">
        <v>789745000</v>
      </c>
      <c r="T51" s="5">
        <v>1038082000</v>
      </c>
      <c r="U51" s="5">
        <v>921638000</v>
      </c>
      <c r="V51" s="5">
        <v>967327000</v>
      </c>
      <c r="W51" s="5">
        <v>1242555000</v>
      </c>
      <c r="X51" s="5">
        <v>1276323000</v>
      </c>
      <c r="Y51" s="5">
        <v>760952000</v>
      </c>
      <c r="Z51" s="5">
        <v>1312097000</v>
      </c>
    </row>
    <row r="52" spans="2:26" ht="15.5" x14ac:dyDescent="0.35">
      <c r="C52" t="s">
        <v>85</v>
      </c>
      <c r="D52" s="5">
        <v>-195925000</v>
      </c>
      <c r="E52" s="5">
        <v>-247439000</v>
      </c>
      <c r="F52" s="5">
        <v>-235324000</v>
      </c>
      <c r="G52" s="5">
        <v>-209568000</v>
      </c>
      <c r="I52" s="5">
        <v>-879343000</v>
      </c>
      <c r="J52" s="5">
        <v>-842160000</v>
      </c>
      <c r="K52" s="5">
        <v>-885240000</v>
      </c>
      <c r="L52" s="5">
        <v>-865885000</v>
      </c>
      <c r="M52" s="5">
        <v>-717810000</v>
      </c>
      <c r="N52" s="5">
        <v>-640365000</v>
      </c>
      <c r="O52" s="5">
        <v>-665558000</v>
      </c>
      <c r="P52" s="5">
        <v>-672899000</v>
      </c>
      <c r="Q52" s="5">
        <v>-622780000</v>
      </c>
      <c r="R52" s="5">
        <v>-550018000</v>
      </c>
      <c r="S52" s="5">
        <v>-671389000</v>
      </c>
      <c r="T52" s="5">
        <v>-731420000</v>
      </c>
      <c r="U52" s="5">
        <v>-781744000</v>
      </c>
      <c r="V52" s="5">
        <v>-800622000</v>
      </c>
      <c r="W52" s="5">
        <v>-728636000</v>
      </c>
      <c r="X52" s="5">
        <v>-652245000</v>
      </c>
      <c r="Y52" s="5">
        <v>-516059000</v>
      </c>
      <c r="Z52" s="5">
        <v>-808472000</v>
      </c>
    </row>
    <row r="53" spans="2:26" ht="15.5" x14ac:dyDescent="0.35">
      <c r="C53" t="s">
        <v>86</v>
      </c>
      <c r="D53" s="5">
        <v>56738000</v>
      </c>
      <c r="E53" s="5">
        <v>37367000</v>
      </c>
      <c r="F53" s="5">
        <v>43326000</v>
      </c>
      <c r="G53" s="5">
        <v>10646000</v>
      </c>
      <c r="I53" s="5">
        <v>110852000</v>
      </c>
      <c r="J53" s="5">
        <v>108228000</v>
      </c>
      <c r="K53" s="5">
        <v>347023000</v>
      </c>
      <c r="L53" s="5">
        <v>313567000</v>
      </c>
      <c r="M53" s="5">
        <v>235364000</v>
      </c>
      <c r="N53" s="5">
        <v>124379000</v>
      </c>
      <c r="O53" s="5">
        <v>116454000</v>
      </c>
      <c r="P53" s="5">
        <v>104001000</v>
      </c>
      <c r="Q53" s="5">
        <v>6554000</v>
      </c>
      <c r="R53" s="5">
        <v>34125000</v>
      </c>
      <c r="S53" s="5">
        <v>118356000</v>
      </c>
      <c r="T53" s="5">
        <v>306662000</v>
      </c>
      <c r="U53" s="5">
        <v>139894000</v>
      </c>
      <c r="V53" s="5">
        <v>166705000</v>
      </c>
      <c r="W53" s="5">
        <v>513919000</v>
      </c>
      <c r="X53" s="5">
        <v>624078000</v>
      </c>
      <c r="Y53" s="5">
        <v>244893000</v>
      </c>
      <c r="Z53" s="5">
        <v>503625000</v>
      </c>
    </row>
    <row r="54" spans="2:26" ht="15.5" x14ac:dyDescent="0.35">
      <c r="C54" t="s">
        <v>87</v>
      </c>
      <c r="D54" s="5">
        <v>-11186000</v>
      </c>
      <c r="E54" s="5">
        <v>-39775000</v>
      </c>
      <c r="F54" s="5">
        <v>-8511000</v>
      </c>
      <c r="G54" s="5">
        <v>-7981000</v>
      </c>
      <c r="I54" s="5">
        <v>-69420000</v>
      </c>
      <c r="J54" s="5">
        <v>-44408000</v>
      </c>
      <c r="K54" s="5">
        <v>-44865000</v>
      </c>
      <c r="L54" s="5">
        <v>-41538000</v>
      </c>
      <c r="M54" s="5">
        <v>-12340000</v>
      </c>
      <c r="N54" s="5">
        <v>-20525000</v>
      </c>
      <c r="O54" s="5">
        <v>-28165000</v>
      </c>
      <c r="P54" s="5">
        <v>-19147000</v>
      </c>
      <c r="Q54" s="5">
        <v>-21769000</v>
      </c>
      <c r="R54" s="5">
        <v>-19827000</v>
      </c>
      <c r="S54" s="5">
        <v>-38605000</v>
      </c>
      <c r="T54" s="5">
        <v>-57217000</v>
      </c>
      <c r="U54" s="5">
        <v>-69757000</v>
      </c>
      <c r="V54" s="5">
        <v>-59797000</v>
      </c>
      <c r="W54" s="5">
        <v>-63526000</v>
      </c>
      <c r="X54" s="5">
        <v>-51089000</v>
      </c>
      <c r="Y54" s="5">
        <v>-3623000</v>
      </c>
      <c r="Z54" s="5">
        <v>-38495000</v>
      </c>
    </row>
    <row r="55" spans="2:26" ht="15.5" x14ac:dyDescent="0.35">
      <c r="C55" t="s">
        <v>88</v>
      </c>
      <c r="D55" s="5">
        <v>-8907000</v>
      </c>
      <c r="E55" s="5">
        <v>-27577000</v>
      </c>
      <c r="F55" s="5">
        <v>-9067000</v>
      </c>
      <c r="G55" s="5">
        <v>-7637000</v>
      </c>
      <c r="I55" s="5">
        <v>-52182000</v>
      </c>
      <c r="J55" s="5">
        <v>-38254000</v>
      </c>
      <c r="K55" s="5">
        <v>-22155000</v>
      </c>
      <c r="L55" s="5">
        <v>-19734000</v>
      </c>
      <c r="M55" s="5">
        <v>-4204000</v>
      </c>
      <c r="N55" s="5">
        <v>-7385000</v>
      </c>
      <c r="O55" s="5">
        <v>-13730000</v>
      </c>
      <c r="P55" s="5">
        <v>-11578000</v>
      </c>
      <c r="Q55" s="5">
        <v>-11339000</v>
      </c>
      <c r="R55" s="5">
        <v>-12131000</v>
      </c>
      <c r="S55" s="5">
        <v>-11562000</v>
      </c>
      <c r="T55" s="5">
        <v>-14464000</v>
      </c>
      <c r="U55" s="5">
        <v>-13041000</v>
      </c>
      <c r="V55" s="5">
        <v>-12613000</v>
      </c>
      <c r="W55" s="5">
        <v>-28981000</v>
      </c>
      <c r="X55" s="5">
        <v>-27704000</v>
      </c>
      <c r="Y55" s="5">
        <v>-13018000</v>
      </c>
      <c r="Z55" s="5">
        <v>-25367000</v>
      </c>
    </row>
    <row r="56" spans="2:26" ht="15.5" x14ac:dyDescent="0.35">
      <c r="C56" t="s">
        <v>95</v>
      </c>
    </row>
    <row r="57" spans="2:26" ht="15.5" x14ac:dyDescent="0.35">
      <c r="C57" t="s">
        <v>90</v>
      </c>
      <c r="D57" s="5">
        <v>45552000</v>
      </c>
      <c r="E57" s="5">
        <v>-2408000</v>
      </c>
      <c r="F57" s="5">
        <v>34815000</v>
      </c>
      <c r="G57" s="5">
        <v>2665000</v>
      </c>
      <c r="I57" s="5">
        <v>41432000</v>
      </c>
      <c r="J57" s="5">
        <v>63820000</v>
      </c>
      <c r="K57" s="5">
        <v>302158000</v>
      </c>
      <c r="L57" s="5">
        <v>272029000</v>
      </c>
      <c r="M57" s="5">
        <v>223024000</v>
      </c>
      <c r="N57" s="5">
        <v>103854000</v>
      </c>
      <c r="O57" s="5">
        <v>88289000</v>
      </c>
      <c r="P57" s="5">
        <v>84854000</v>
      </c>
      <c r="Q57" s="5">
        <v>-15215000</v>
      </c>
      <c r="R57" s="5">
        <v>14298000</v>
      </c>
      <c r="S57" s="5">
        <v>79751000</v>
      </c>
      <c r="T57" s="5">
        <v>249445000</v>
      </c>
      <c r="U57" s="5">
        <v>70137000</v>
      </c>
      <c r="V57" s="5">
        <v>106908000</v>
      </c>
      <c r="W57" s="5">
        <v>450393000</v>
      </c>
      <c r="X57" s="5">
        <v>572989000</v>
      </c>
      <c r="Y57" s="5">
        <v>241270000</v>
      </c>
      <c r="Z57" s="5">
        <v>465130000</v>
      </c>
    </row>
    <row r="58" spans="2:26" ht="15.5" x14ac:dyDescent="0.35">
      <c r="C58" t="s">
        <v>91</v>
      </c>
      <c r="D58" s="5">
        <v>1013000</v>
      </c>
      <c r="E58" s="5">
        <v>18935000</v>
      </c>
      <c r="F58" s="5">
        <v>3922000</v>
      </c>
      <c r="G58" s="5">
        <v>7695000</v>
      </c>
      <c r="I58" s="5">
        <v>53100000</v>
      </c>
      <c r="J58" s="5">
        <v>10240000</v>
      </c>
      <c r="K58" s="5">
        <v>50365000</v>
      </c>
      <c r="L58" s="5">
        <v>3790000</v>
      </c>
      <c r="M58" s="5">
        <v>-2379000</v>
      </c>
      <c r="N58" s="5">
        <v>791000</v>
      </c>
      <c r="O58" s="5">
        <v>847000</v>
      </c>
      <c r="P58" s="5">
        <v>-2237000</v>
      </c>
      <c r="Q58" s="5">
        <v>-7805000</v>
      </c>
      <c r="R58" s="5">
        <v>-9133000</v>
      </c>
      <c r="S58" s="5">
        <v>-9923000</v>
      </c>
      <c r="T58" s="5">
        <v>-12514000</v>
      </c>
      <c r="U58" s="5">
        <v>-14678000</v>
      </c>
      <c r="V58" s="5">
        <v>-15485000</v>
      </c>
      <c r="W58" s="5">
        <v>1929000</v>
      </c>
      <c r="X58" s="5">
        <v>8354000</v>
      </c>
      <c r="Y58" s="5">
        <v>-4566000</v>
      </c>
      <c r="Z58" s="5">
        <v>-1878000</v>
      </c>
    </row>
    <row r="59" spans="2:26" ht="15.5" x14ac:dyDescent="0.35">
      <c r="C59" t="s">
        <v>26</v>
      </c>
      <c r="D59" s="5">
        <v>-2382000</v>
      </c>
      <c r="E59" s="5">
        <v>-2597000</v>
      </c>
      <c r="F59" s="5">
        <v>-1968000</v>
      </c>
      <c r="G59" s="5">
        <v>-2038000</v>
      </c>
      <c r="I59" s="5">
        <v>-8649000</v>
      </c>
      <c r="J59" s="5">
        <v>-7421000</v>
      </c>
      <c r="K59" s="5">
        <v>-10099000</v>
      </c>
      <c r="L59" s="5">
        <v>-6901000</v>
      </c>
      <c r="M59" s="5">
        <v>-5093000</v>
      </c>
      <c r="N59" s="5">
        <v>-3681000</v>
      </c>
      <c r="O59" s="5">
        <v>-3912000</v>
      </c>
      <c r="P59" s="5">
        <v>-6789000</v>
      </c>
      <c r="Q59" s="5">
        <v>-7805000</v>
      </c>
      <c r="R59" s="5">
        <v>-9133000</v>
      </c>
      <c r="S59" s="5">
        <v>-9923000</v>
      </c>
      <c r="T59" s="5">
        <v>-12514000</v>
      </c>
      <c r="U59" s="5">
        <v>-14678000</v>
      </c>
      <c r="V59" s="5">
        <v>-15485000</v>
      </c>
      <c r="W59" s="5">
        <v>-5388000</v>
      </c>
      <c r="X59" s="5">
        <v>-4000</v>
      </c>
      <c r="Y59" s="5">
        <v>-190000</v>
      </c>
      <c r="Z59" s="5">
        <v>-605000</v>
      </c>
    </row>
    <row r="60" spans="2:26" ht="15.5" x14ac:dyDescent="0.35">
      <c r="C60" t="s">
        <v>93</v>
      </c>
      <c r="D60" s="5">
        <v>3463000</v>
      </c>
      <c r="E60" s="5">
        <v>15754000</v>
      </c>
      <c r="F60" s="5">
        <v>6297000</v>
      </c>
      <c r="G60" s="5">
        <v>7654000</v>
      </c>
      <c r="I60" s="5">
        <v>37258000</v>
      </c>
      <c r="J60" s="5">
        <v>36198000</v>
      </c>
      <c r="K60" s="5">
        <v>35753000</v>
      </c>
      <c r="L60" s="5">
        <v>10691000</v>
      </c>
      <c r="M60" s="5">
        <v>2714000</v>
      </c>
      <c r="N60" s="5">
        <v>4472000</v>
      </c>
      <c r="O60" s="5">
        <v>4759000</v>
      </c>
      <c r="P60" s="5">
        <v>4552000</v>
      </c>
      <c r="W60" s="5">
        <v>857000</v>
      </c>
      <c r="X60" s="5">
        <v>737000</v>
      </c>
      <c r="Y60" s="5">
        <v>358000</v>
      </c>
      <c r="Z60" s="5">
        <v>5448000</v>
      </c>
    </row>
    <row r="61" spans="2:26" ht="15.5" x14ac:dyDescent="0.35">
      <c r="C61" t="s">
        <v>372</v>
      </c>
      <c r="D61" s="5">
        <v>-68000</v>
      </c>
      <c r="E61" s="5">
        <v>896000</v>
      </c>
      <c r="F61" s="5">
        <v>-407000</v>
      </c>
      <c r="G61" s="5">
        <v>95000</v>
      </c>
      <c r="I61" s="5">
        <v>607000</v>
      </c>
      <c r="J61" s="5">
        <v>57000</v>
      </c>
      <c r="K61" s="5">
        <v>21000</v>
      </c>
    </row>
    <row r="62" spans="2:26" ht="15.5" x14ac:dyDescent="0.35">
      <c r="C62" t="s">
        <v>834</v>
      </c>
      <c r="I62" s="5">
        <v>16570000</v>
      </c>
      <c r="J62" s="5">
        <v>-19940000</v>
      </c>
      <c r="K62" s="5">
        <v>24690000</v>
      </c>
    </row>
    <row r="63" spans="2:26" ht="15.5" x14ac:dyDescent="0.35">
      <c r="C63" t="s">
        <v>94</v>
      </c>
      <c r="W63" s="5">
        <v>-116000</v>
      </c>
      <c r="X63" s="5">
        <v>-1529000</v>
      </c>
      <c r="Y63" s="5">
        <v>-1182000</v>
      </c>
      <c r="Z63" s="5">
        <v>-4133000</v>
      </c>
    </row>
    <row r="64" spans="2:26" ht="15.5" x14ac:dyDescent="0.35">
      <c r="C64" t="s">
        <v>92</v>
      </c>
      <c r="W64" s="5">
        <v>5134000</v>
      </c>
      <c r="X64" s="5">
        <v>10351000</v>
      </c>
      <c r="Y64" s="5">
        <v>-680000</v>
      </c>
      <c r="Z64" s="5">
        <v>-2211000</v>
      </c>
    </row>
    <row r="65" spans="2:26" ht="15.5" x14ac:dyDescent="0.35">
      <c r="C65" t="s">
        <v>96</v>
      </c>
      <c r="D65" s="5">
        <v>1013000</v>
      </c>
      <c r="E65" s="5">
        <v>18935000</v>
      </c>
      <c r="F65" s="5">
        <v>3922000</v>
      </c>
      <c r="G65" s="5">
        <v>7695000</v>
      </c>
      <c r="I65" s="5">
        <v>53100000</v>
      </c>
      <c r="J65" s="5">
        <v>10240000</v>
      </c>
      <c r="K65" s="5">
        <v>50365000</v>
      </c>
      <c r="L65" s="5">
        <v>3790000</v>
      </c>
      <c r="M65" s="5">
        <v>-2379000</v>
      </c>
      <c r="N65" s="5">
        <v>791000</v>
      </c>
      <c r="O65" s="5">
        <v>847000</v>
      </c>
      <c r="P65" s="5">
        <v>-2237000</v>
      </c>
      <c r="Q65" s="5">
        <v>-7805000</v>
      </c>
      <c r="R65" s="5">
        <v>-9133000</v>
      </c>
      <c r="S65" s="5">
        <v>-9923000</v>
      </c>
      <c r="T65" s="5">
        <v>-12514000</v>
      </c>
      <c r="U65" s="5">
        <v>-14678000</v>
      </c>
      <c r="V65" s="5">
        <v>-15485000</v>
      </c>
      <c r="W65" s="5">
        <v>1929000</v>
      </c>
      <c r="X65" s="5">
        <v>8354000</v>
      </c>
      <c r="Y65" s="5">
        <v>-4566000</v>
      </c>
      <c r="Z65" s="5">
        <v>-1878000</v>
      </c>
    </row>
    <row r="66" spans="2:26" ht="15.5" x14ac:dyDescent="0.35">
      <c r="C66" t="s">
        <v>28</v>
      </c>
      <c r="D66" s="5">
        <v>46565000</v>
      </c>
      <c r="E66" s="5">
        <v>16527000</v>
      </c>
      <c r="F66" s="5">
        <v>38737000</v>
      </c>
      <c r="G66" s="5">
        <v>10360000</v>
      </c>
      <c r="I66" s="5">
        <v>94532000</v>
      </c>
      <c r="J66" s="5">
        <v>74060000</v>
      </c>
      <c r="K66" s="5">
        <v>352523000</v>
      </c>
      <c r="L66" s="5">
        <v>275819000</v>
      </c>
      <c r="M66" s="5">
        <v>220645000</v>
      </c>
      <c r="N66" s="5">
        <v>104645000</v>
      </c>
      <c r="O66" s="5">
        <v>89136000</v>
      </c>
      <c r="P66" s="5">
        <v>82617000</v>
      </c>
      <c r="Q66" s="5">
        <v>-23020000</v>
      </c>
      <c r="R66" s="5">
        <v>5165000</v>
      </c>
      <c r="S66" s="5">
        <v>69828000</v>
      </c>
      <c r="T66" s="5">
        <v>236931000</v>
      </c>
      <c r="U66" s="5">
        <v>55459000</v>
      </c>
      <c r="V66" s="5">
        <v>91423000</v>
      </c>
      <c r="W66" s="5">
        <v>452322000</v>
      </c>
      <c r="X66" s="5">
        <v>581343000</v>
      </c>
      <c r="Y66" s="5">
        <v>236704000</v>
      </c>
      <c r="Z66" s="5">
        <v>463252000</v>
      </c>
    </row>
    <row r="67" spans="2:26" ht="15.5" x14ac:dyDescent="0.35">
      <c r="C67" t="s">
        <v>27</v>
      </c>
      <c r="D67" s="5">
        <v>-2953000</v>
      </c>
      <c r="E67" s="5">
        <v>1261000</v>
      </c>
      <c r="F67" s="5">
        <v>-8515000</v>
      </c>
      <c r="G67" s="5">
        <v>-4102000</v>
      </c>
      <c r="I67" s="5">
        <v>-18469000</v>
      </c>
      <c r="J67" s="5">
        <v>-16299000</v>
      </c>
      <c r="K67" s="5">
        <v>-78189000</v>
      </c>
      <c r="L67" s="5">
        <v>-75418000</v>
      </c>
      <c r="M67" s="5">
        <v>-54848000</v>
      </c>
      <c r="N67" s="5">
        <v>-21826000</v>
      </c>
      <c r="O67" s="5">
        <v>-31736000</v>
      </c>
      <c r="P67" s="5">
        <v>-22105000</v>
      </c>
      <c r="Q67" s="5">
        <v>7749000</v>
      </c>
      <c r="R67" s="5">
        <v>-3259000</v>
      </c>
      <c r="S67" s="5">
        <v>-19327000</v>
      </c>
      <c r="T67" s="5">
        <v>-64660000</v>
      </c>
      <c r="U67" s="5">
        <v>-16807000</v>
      </c>
      <c r="V67" s="5">
        <v>-23929000</v>
      </c>
      <c r="W67" s="5">
        <v>-118559000</v>
      </c>
      <c r="X67" s="5">
        <v>-143980000</v>
      </c>
      <c r="Y67" s="5">
        <v>-66287000</v>
      </c>
      <c r="Z67" s="5">
        <v>-103936000</v>
      </c>
    </row>
    <row r="68" spans="2:26" ht="15.5" x14ac:dyDescent="0.35">
      <c r="C68" t="s">
        <v>454</v>
      </c>
      <c r="D68" s="5">
        <v>-2953000</v>
      </c>
      <c r="E68" s="5">
        <v>1261000</v>
      </c>
      <c r="F68" s="5">
        <v>-8515000</v>
      </c>
      <c r="G68" s="5">
        <v>-4102000</v>
      </c>
      <c r="I68" s="5">
        <v>-18469000</v>
      </c>
      <c r="J68" s="5">
        <v>-16299000</v>
      </c>
      <c r="K68" s="5">
        <v>-78189000</v>
      </c>
      <c r="L68" s="5">
        <v>-75418000</v>
      </c>
      <c r="M68" s="5">
        <v>-54848000</v>
      </c>
      <c r="N68" s="5">
        <v>-21826000</v>
      </c>
      <c r="O68" s="5">
        <v>-31736000</v>
      </c>
      <c r="P68" s="5">
        <v>-22105000</v>
      </c>
      <c r="Q68" s="5">
        <v>7749000</v>
      </c>
      <c r="R68" s="5">
        <v>-3259000</v>
      </c>
      <c r="S68" s="5">
        <v>-19327000</v>
      </c>
      <c r="T68" s="5">
        <v>-64660000</v>
      </c>
      <c r="U68" s="5">
        <v>-16807000</v>
      </c>
      <c r="V68" s="5">
        <v>-23929000</v>
      </c>
      <c r="W68" s="5">
        <v>-118559000</v>
      </c>
      <c r="X68" s="5">
        <v>-143980000</v>
      </c>
      <c r="Y68" s="5">
        <v>-66287000</v>
      </c>
      <c r="Z68" s="5">
        <v>-103936000</v>
      </c>
    </row>
    <row r="69" spans="2:26" ht="15.5" x14ac:dyDescent="0.35">
      <c r="C69" t="s">
        <v>97</v>
      </c>
      <c r="D69" s="5">
        <v>43612000</v>
      </c>
      <c r="E69" s="5">
        <v>23616000</v>
      </c>
      <c r="F69" s="5">
        <v>27199000</v>
      </c>
      <c r="G69" s="5">
        <v>3453000</v>
      </c>
      <c r="I69" s="5">
        <v>76063000</v>
      </c>
      <c r="J69" s="5">
        <v>57761000</v>
      </c>
      <c r="K69" s="5">
        <v>274334000</v>
      </c>
      <c r="L69" s="5">
        <v>200401000</v>
      </c>
      <c r="M69" s="5">
        <v>165797000</v>
      </c>
      <c r="N69" s="5">
        <v>82819000</v>
      </c>
      <c r="O69" s="5">
        <v>57400000</v>
      </c>
      <c r="P69" s="5">
        <v>60512000</v>
      </c>
      <c r="Q69" s="5">
        <v>-15271000</v>
      </c>
      <c r="R69" s="5">
        <v>1906000</v>
      </c>
      <c r="S69" s="5">
        <v>50501000</v>
      </c>
      <c r="T69" s="5">
        <v>172271000</v>
      </c>
      <c r="U69" s="5">
        <v>38652000</v>
      </c>
      <c r="V69" s="5">
        <v>67494000</v>
      </c>
      <c r="W69" s="5">
        <v>333763000</v>
      </c>
      <c r="X69" s="5">
        <v>437363000</v>
      </c>
      <c r="Y69" s="5">
        <v>170417000</v>
      </c>
      <c r="Z69" s="5">
        <v>359316000</v>
      </c>
    </row>
    <row r="70" spans="2:26" ht="15.5" x14ac:dyDescent="0.35">
      <c r="C70" t="s">
        <v>98</v>
      </c>
      <c r="D70" s="5">
        <v>-1151000</v>
      </c>
      <c r="E70" s="5">
        <v>-442000</v>
      </c>
      <c r="F70" s="5">
        <v>-1050000</v>
      </c>
      <c r="G70" s="5">
        <v>1322000</v>
      </c>
      <c r="I70" s="5">
        <v>-170000</v>
      </c>
      <c r="J70" s="5">
        <v>-929000</v>
      </c>
      <c r="K70" s="5">
        <v>-4447000</v>
      </c>
      <c r="L70" s="5">
        <v>-82000</v>
      </c>
      <c r="M70" s="5">
        <v>1404000</v>
      </c>
      <c r="N70" s="5">
        <v>-4134000</v>
      </c>
      <c r="O70" s="5">
        <v>566000</v>
      </c>
      <c r="P70" s="5">
        <v>3848000</v>
      </c>
      <c r="Q70" s="5">
        <v>49000</v>
      </c>
      <c r="R70" s="5">
        <v>-1274000</v>
      </c>
      <c r="S70" s="5">
        <v>-1897000</v>
      </c>
      <c r="T70" s="5">
        <v>-1125000</v>
      </c>
      <c r="U70" s="5">
        <v>-4260000</v>
      </c>
      <c r="V70" s="5">
        <v>-4737000</v>
      </c>
    </row>
    <row r="71" spans="2:26" ht="15.5" x14ac:dyDescent="0.35">
      <c r="C71" t="s">
        <v>457</v>
      </c>
      <c r="D71" s="5">
        <v>-1151000</v>
      </c>
      <c r="E71" s="5">
        <v>-442000</v>
      </c>
      <c r="F71" s="5">
        <v>-1050000</v>
      </c>
      <c r="G71" s="5">
        <v>1322000</v>
      </c>
      <c r="I71" s="5">
        <v>-170000</v>
      </c>
      <c r="J71" s="5">
        <v>-929000</v>
      </c>
      <c r="K71" s="5">
        <v>-4447000</v>
      </c>
      <c r="L71" s="5">
        <v>-82000</v>
      </c>
      <c r="M71" s="5">
        <v>1404000</v>
      </c>
      <c r="N71" s="5">
        <v>-4134000</v>
      </c>
      <c r="O71" s="5">
        <v>566000</v>
      </c>
      <c r="P71" s="5">
        <v>3848000</v>
      </c>
      <c r="Q71" s="5">
        <v>49000</v>
      </c>
      <c r="R71" s="5">
        <v>-1274000</v>
      </c>
      <c r="S71" s="5">
        <v>-1897000</v>
      </c>
      <c r="T71" s="5">
        <v>-1125000</v>
      </c>
      <c r="U71" s="5">
        <v>-4260000</v>
      </c>
      <c r="V71" s="5">
        <v>-4737000</v>
      </c>
    </row>
    <row r="72" spans="2:26" ht="15.5" x14ac:dyDescent="0.35">
      <c r="C72" t="s">
        <v>99</v>
      </c>
      <c r="D72" s="5">
        <v>42461000</v>
      </c>
      <c r="E72" s="5">
        <v>23174000</v>
      </c>
      <c r="F72" s="5">
        <v>26149000</v>
      </c>
      <c r="G72" s="5">
        <v>4775000</v>
      </c>
      <c r="I72" s="5">
        <v>75893000</v>
      </c>
      <c r="J72" s="5">
        <v>56832000</v>
      </c>
      <c r="K72" s="5">
        <v>269887000</v>
      </c>
      <c r="L72" s="5">
        <v>200319000</v>
      </c>
      <c r="M72" s="5">
        <v>167201000</v>
      </c>
      <c r="N72" s="5">
        <v>78685000</v>
      </c>
      <c r="O72" s="5">
        <v>57966000</v>
      </c>
      <c r="P72" s="5">
        <v>64360000</v>
      </c>
      <c r="Q72" s="5">
        <v>-15222000</v>
      </c>
      <c r="R72" s="5">
        <v>632000</v>
      </c>
      <c r="S72" s="5">
        <v>48604000</v>
      </c>
      <c r="T72" s="5">
        <v>171146000</v>
      </c>
      <c r="U72" s="5">
        <v>34392000</v>
      </c>
      <c r="V72" s="5">
        <v>62757000</v>
      </c>
      <c r="W72" s="5">
        <v>333763000</v>
      </c>
      <c r="X72" s="5">
        <v>437363000</v>
      </c>
    </row>
    <row r="73" spans="2:26" ht="15.5" x14ac:dyDescent="0.35">
      <c r="C73" t="s">
        <v>100</v>
      </c>
      <c r="D73" s="5">
        <v>43612000</v>
      </c>
      <c r="E73" s="5">
        <v>23616000</v>
      </c>
      <c r="F73" s="5">
        <v>27199000</v>
      </c>
      <c r="G73" s="5">
        <v>3453000</v>
      </c>
      <c r="I73" s="5">
        <v>76063000</v>
      </c>
      <c r="J73" s="5">
        <v>57761000</v>
      </c>
      <c r="K73" s="5">
        <v>274334000</v>
      </c>
      <c r="L73" s="5">
        <v>200401000</v>
      </c>
      <c r="M73" s="5">
        <v>165797000</v>
      </c>
      <c r="N73" s="5">
        <v>82819000</v>
      </c>
      <c r="O73" s="5">
        <v>57400000</v>
      </c>
      <c r="P73" s="5">
        <v>60512000</v>
      </c>
      <c r="Q73" s="5">
        <v>-15271000</v>
      </c>
      <c r="R73" s="5">
        <v>1906000</v>
      </c>
      <c r="S73" s="5">
        <v>50501000</v>
      </c>
      <c r="T73" s="5">
        <v>172271000</v>
      </c>
      <c r="U73" s="5">
        <v>38652000</v>
      </c>
      <c r="V73" s="5">
        <v>67494000</v>
      </c>
      <c r="W73" s="5">
        <v>333763000</v>
      </c>
      <c r="X73" s="5">
        <v>437363000</v>
      </c>
      <c r="Y73" s="5">
        <v>170417000</v>
      </c>
      <c r="Z73" s="5">
        <v>359316000</v>
      </c>
    </row>
    <row r="74" spans="2:26" ht="15.5" x14ac:dyDescent="0.35">
      <c r="C74" t="s">
        <v>7</v>
      </c>
      <c r="D74" s="5">
        <v>42461000</v>
      </c>
      <c r="E74" s="5">
        <v>23174000</v>
      </c>
      <c r="F74" s="5">
        <v>26149000</v>
      </c>
      <c r="G74" s="5">
        <v>4775000</v>
      </c>
      <c r="I74" s="5">
        <v>75893000</v>
      </c>
      <c r="J74" s="5">
        <v>56832000</v>
      </c>
      <c r="K74" s="5">
        <v>269887000</v>
      </c>
      <c r="L74" s="5">
        <v>200319000</v>
      </c>
      <c r="M74" s="5">
        <v>167201000</v>
      </c>
      <c r="N74" s="5">
        <v>78685000</v>
      </c>
      <c r="O74" s="5">
        <v>57966000</v>
      </c>
      <c r="P74" s="5">
        <v>64360000</v>
      </c>
      <c r="Q74" s="5">
        <v>-15222000</v>
      </c>
      <c r="R74" s="5">
        <v>632000</v>
      </c>
      <c r="S74" s="5">
        <v>48604000</v>
      </c>
      <c r="T74" s="5">
        <v>171146000</v>
      </c>
      <c r="U74" s="5">
        <v>34392000</v>
      </c>
      <c r="V74" s="5">
        <v>62757000</v>
      </c>
      <c r="W74" s="5">
        <v>333763000</v>
      </c>
      <c r="X74" s="5">
        <v>437363000</v>
      </c>
    </row>
    <row r="75" spans="2:26" ht="15.5" x14ac:dyDescent="0.35">
      <c r="C75" t="s">
        <v>101</v>
      </c>
      <c r="D75" s="5">
        <v>43612000</v>
      </c>
      <c r="E75" s="5">
        <v>23616000</v>
      </c>
      <c r="F75" s="5">
        <v>27199000</v>
      </c>
      <c r="G75" s="5">
        <v>3453000</v>
      </c>
      <c r="I75" s="5">
        <v>76063000</v>
      </c>
      <c r="J75" s="5">
        <v>57761000</v>
      </c>
      <c r="K75" s="5">
        <v>274334000</v>
      </c>
      <c r="L75" s="5">
        <v>200401000</v>
      </c>
      <c r="M75" s="5">
        <v>165797000</v>
      </c>
      <c r="N75" s="5">
        <v>82819000</v>
      </c>
      <c r="O75" s="5">
        <v>57400000</v>
      </c>
      <c r="P75" s="5">
        <v>60512000</v>
      </c>
      <c r="Q75" s="5">
        <v>-15271000</v>
      </c>
      <c r="R75" s="5">
        <v>1906000</v>
      </c>
      <c r="S75" s="5">
        <v>50501000</v>
      </c>
      <c r="T75" s="5">
        <v>172271000</v>
      </c>
      <c r="U75" s="5">
        <v>38652000</v>
      </c>
      <c r="V75" s="5">
        <v>67494000</v>
      </c>
      <c r="W75" s="5">
        <v>333763000</v>
      </c>
      <c r="X75" s="5">
        <v>437363000</v>
      </c>
      <c r="Y75" s="5">
        <v>170417000</v>
      </c>
      <c r="Z75" s="5">
        <v>359316000</v>
      </c>
    </row>
    <row r="76" spans="2:26" ht="15.5" x14ac:dyDescent="0.35">
      <c r="C76" t="s">
        <v>102</v>
      </c>
      <c r="D76" s="5">
        <v>42461000</v>
      </c>
      <c r="E76" s="5">
        <v>23174000</v>
      </c>
      <c r="F76" s="5">
        <v>26149000</v>
      </c>
      <c r="G76" s="5">
        <v>4775000</v>
      </c>
      <c r="I76" s="5">
        <v>75893000</v>
      </c>
      <c r="J76" s="5">
        <v>56832000</v>
      </c>
      <c r="K76" s="5">
        <v>269887000</v>
      </c>
      <c r="L76" s="5">
        <v>200319000</v>
      </c>
      <c r="M76" s="5">
        <v>167201000</v>
      </c>
      <c r="N76" s="5">
        <v>78685000</v>
      </c>
      <c r="O76" s="5">
        <v>57966000</v>
      </c>
      <c r="P76" s="5">
        <v>64360000</v>
      </c>
      <c r="Q76" s="5">
        <v>-15222000</v>
      </c>
      <c r="R76" s="5">
        <v>632000</v>
      </c>
      <c r="S76" s="5">
        <v>48604000</v>
      </c>
      <c r="T76" s="5">
        <v>171146000</v>
      </c>
      <c r="U76" s="5">
        <v>34392000</v>
      </c>
      <c r="V76" s="5">
        <v>62757000</v>
      </c>
      <c r="W76" s="5">
        <v>333763000</v>
      </c>
      <c r="X76" s="5">
        <v>437363000</v>
      </c>
    </row>
    <row r="77" spans="2:26" ht="15.5" x14ac:dyDescent="0.35">
      <c r="C77" t="s">
        <v>103</v>
      </c>
      <c r="D77" s="5">
        <v>42461000</v>
      </c>
      <c r="E77" s="5">
        <v>23174000</v>
      </c>
      <c r="F77" s="5">
        <v>26149000</v>
      </c>
      <c r="G77" s="5">
        <v>4775000</v>
      </c>
      <c r="I77" s="5">
        <v>75893000</v>
      </c>
      <c r="J77" s="5">
        <v>56832000</v>
      </c>
      <c r="K77" s="5">
        <v>269887000</v>
      </c>
      <c r="L77" s="5">
        <v>200319000</v>
      </c>
      <c r="M77" s="5">
        <v>167201000</v>
      </c>
      <c r="N77" s="5">
        <v>78685000</v>
      </c>
      <c r="O77" s="5">
        <v>57966000</v>
      </c>
      <c r="P77" s="5">
        <v>64360000</v>
      </c>
      <c r="Q77" s="5">
        <v>-15222000</v>
      </c>
      <c r="R77" s="5">
        <v>632000</v>
      </c>
      <c r="S77" s="5">
        <v>48604000</v>
      </c>
      <c r="T77" s="5">
        <v>171146000</v>
      </c>
      <c r="U77" s="5">
        <v>34392000</v>
      </c>
      <c r="V77" s="5">
        <v>62757000</v>
      </c>
      <c r="W77" s="5">
        <v>333763000</v>
      </c>
      <c r="X77" s="5">
        <v>437363000</v>
      </c>
    </row>
    <row r="79" spans="2:26" ht="15.5" x14ac:dyDescent="0.35">
      <c r="B79" t="s">
        <v>104</v>
      </c>
      <c r="C79" t="s">
        <v>105</v>
      </c>
    </row>
    <row r="80" spans="2:26" ht="15.5" x14ac:dyDescent="0.35">
      <c r="C80" t="s">
        <v>106</v>
      </c>
    </row>
    <row r="81" spans="3:26" ht="15.5" x14ac:dyDescent="0.35">
      <c r="C81" t="s">
        <v>19</v>
      </c>
      <c r="D81" s="5">
        <v>220117000</v>
      </c>
      <c r="E81" s="5">
        <v>376359000</v>
      </c>
      <c r="F81" s="5">
        <v>496337000</v>
      </c>
      <c r="G81" s="5">
        <v>506711000</v>
      </c>
      <c r="I81" s="5">
        <v>376359000</v>
      </c>
      <c r="J81" s="5">
        <v>674690000</v>
      </c>
      <c r="K81" s="5">
        <v>698795000</v>
      </c>
      <c r="L81" s="5">
        <v>634042000</v>
      </c>
      <c r="M81" s="5">
        <v>508327000</v>
      </c>
      <c r="N81" s="5">
        <v>388682000</v>
      </c>
      <c r="O81" s="5">
        <v>249035000</v>
      </c>
      <c r="P81" s="5">
        <v>301153000</v>
      </c>
      <c r="Q81" s="5">
        <v>221699000</v>
      </c>
      <c r="R81" s="5">
        <v>185560000</v>
      </c>
      <c r="S81" s="5">
        <v>194754000</v>
      </c>
      <c r="T81" s="5">
        <v>302256000</v>
      </c>
      <c r="U81" s="5">
        <v>200020000</v>
      </c>
      <c r="V81" s="5">
        <v>172239000</v>
      </c>
      <c r="W81" s="5">
        <v>399155000</v>
      </c>
      <c r="X81" s="5">
        <v>404129000</v>
      </c>
      <c r="Y81" s="5">
        <v>261050000</v>
      </c>
      <c r="Z81" s="5">
        <v>166107000</v>
      </c>
    </row>
    <row r="82" spans="3:26" ht="15.5" x14ac:dyDescent="0.35">
      <c r="C82" t="s">
        <v>458</v>
      </c>
      <c r="S82" s="5">
        <v>90154000</v>
      </c>
    </row>
    <row r="83" spans="3:26" ht="15.5" x14ac:dyDescent="0.35">
      <c r="C83" t="s">
        <v>110</v>
      </c>
      <c r="D83" s="5">
        <v>94389000</v>
      </c>
      <c r="E83" s="5">
        <v>73747000</v>
      </c>
      <c r="F83" s="5">
        <v>79867000</v>
      </c>
      <c r="G83" s="5">
        <v>93891000</v>
      </c>
      <c r="I83" s="5">
        <v>73747000</v>
      </c>
      <c r="J83" s="5">
        <v>84402000</v>
      </c>
      <c r="K83" s="5">
        <v>101813000</v>
      </c>
      <c r="L83" s="5">
        <v>141377000</v>
      </c>
      <c r="M83" s="5">
        <v>101987000</v>
      </c>
      <c r="N83" s="5">
        <v>60040000</v>
      </c>
      <c r="O83" s="5">
        <v>107295000</v>
      </c>
      <c r="P83" s="5">
        <v>124248000</v>
      </c>
      <c r="Q83" s="5">
        <v>165577000</v>
      </c>
      <c r="R83" s="5">
        <v>146616000</v>
      </c>
      <c r="S83" s="5">
        <v>78200000</v>
      </c>
      <c r="T83" s="5">
        <v>92706000</v>
      </c>
      <c r="U83" s="5">
        <v>65902000</v>
      </c>
      <c r="V83" s="5">
        <v>112640000</v>
      </c>
      <c r="W83" s="5">
        <v>66013000</v>
      </c>
      <c r="X83" s="5">
        <v>124061000</v>
      </c>
      <c r="Y83" s="5">
        <v>97752000</v>
      </c>
      <c r="Z83" s="5">
        <v>63566000</v>
      </c>
    </row>
    <row r="84" spans="3:26" ht="15.5" x14ac:dyDescent="0.35">
      <c r="C84" t="s">
        <v>108</v>
      </c>
      <c r="D84" s="5">
        <v>174102000</v>
      </c>
      <c r="E84" s="5">
        <v>203409000</v>
      </c>
      <c r="F84" s="5">
        <v>195137000</v>
      </c>
      <c r="G84" s="5">
        <v>154364000</v>
      </c>
      <c r="I84" s="5">
        <v>203409000</v>
      </c>
      <c r="J84" s="5">
        <v>170486000</v>
      </c>
      <c r="K84" s="5">
        <v>140515000</v>
      </c>
      <c r="L84" s="5">
        <v>115296000</v>
      </c>
      <c r="M84" s="5">
        <v>122109000</v>
      </c>
      <c r="N84" s="5">
        <v>112955000</v>
      </c>
      <c r="O84" s="5">
        <v>95337000</v>
      </c>
      <c r="P84" s="5">
        <v>89561000</v>
      </c>
      <c r="Q84" s="5">
        <v>58027000</v>
      </c>
      <c r="R84" s="5">
        <v>57737000</v>
      </c>
      <c r="S84" s="5">
        <v>76924000</v>
      </c>
      <c r="T84" s="5">
        <v>68067000</v>
      </c>
      <c r="U84" s="5">
        <v>64304000</v>
      </c>
      <c r="V84" s="5">
        <v>68171000</v>
      </c>
      <c r="W84" s="5">
        <v>77724000</v>
      </c>
      <c r="X84" s="5">
        <v>32864000</v>
      </c>
      <c r="Y84" s="5">
        <v>28597000</v>
      </c>
      <c r="Z84" s="5">
        <v>38972000</v>
      </c>
    </row>
    <row r="85" spans="3:26" ht="15.5" x14ac:dyDescent="0.35">
      <c r="C85" t="s">
        <v>107</v>
      </c>
      <c r="E85" s="5">
        <v>400000</v>
      </c>
      <c r="F85" s="5">
        <v>71000</v>
      </c>
      <c r="I85" s="5">
        <v>400000</v>
      </c>
      <c r="J85" s="5">
        <v>239000</v>
      </c>
      <c r="K85" s="5">
        <v>312000</v>
      </c>
      <c r="L85" s="5">
        <v>298000</v>
      </c>
      <c r="M85" s="5">
        <v>135000</v>
      </c>
      <c r="N85" s="5">
        <v>140000</v>
      </c>
      <c r="O85" s="5">
        <v>2071000</v>
      </c>
      <c r="P85" s="5">
        <v>1620000</v>
      </c>
      <c r="Q85" s="5">
        <v>2913000</v>
      </c>
      <c r="R85" s="5">
        <v>6537000</v>
      </c>
      <c r="S85" s="5">
        <v>8712000</v>
      </c>
      <c r="T85" s="5">
        <v>6147000</v>
      </c>
      <c r="U85" s="5">
        <v>11211000</v>
      </c>
      <c r="V85" s="5">
        <v>10888000</v>
      </c>
      <c r="W85" s="5">
        <v>6427000</v>
      </c>
      <c r="X85" s="5">
        <v>8556000</v>
      </c>
      <c r="Y85" s="5">
        <v>4307000</v>
      </c>
      <c r="Z85" s="5">
        <v>5527000</v>
      </c>
    </row>
    <row r="86" spans="3:26" ht="15.5" x14ac:dyDescent="0.35">
      <c r="C86" t="s">
        <v>111</v>
      </c>
      <c r="D86" s="5">
        <v>94389000</v>
      </c>
      <c r="E86" s="5">
        <v>73747000</v>
      </c>
      <c r="F86" s="5">
        <v>79867000</v>
      </c>
      <c r="G86" s="5">
        <v>93891000</v>
      </c>
      <c r="I86" s="5">
        <v>73747000</v>
      </c>
      <c r="J86" s="5">
        <v>84402000</v>
      </c>
      <c r="K86" s="5">
        <v>101813000</v>
      </c>
      <c r="L86" s="5">
        <v>141377000</v>
      </c>
      <c r="M86" s="5">
        <v>101987000</v>
      </c>
      <c r="N86" s="5">
        <v>60040000</v>
      </c>
      <c r="O86" s="5">
        <v>107295000</v>
      </c>
      <c r="P86" s="5">
        <v>124248000</v>
      </c>
      <c r="Q86" s="5">
        <v>165577000</v>
      </c>
      <c r="R86" s="5">
        <v>146616000</v>
      </c>
      <c r="S86" s="5">
        <v>78200000</v>
      </c>
      <c r="T86" s="5">
        <v>92706000</v>
      </c>
      <c r="U86" s="5">
        <v>65902000</v>
      </c>
      <c r="V86" s="5">
        <v>112640000</v>
      </c>
      <c r="W86" s="5">
        <v>66013000</v>
      </c>
      <c r="X86" s="5">
        <v>124061000</v>
      </c>
      <c r="Y86" s="5">
        <v>97752000</v>
      </c>
      <c r="Z86" s="5">
        <v>63566000</v>
      </c>
    </row>
    <row r="87" spans="3:26" ht="15.5" x14ac:dyDescent="0.35">
      <c r="C87" t="s">
        <v>112</v>
      </c>
      <c r="W87" s="5">
        <v>9328000</v>
      </c>
      <c r="X87" s="5">
        <v>10893000</v>
      </c>
      <c r="Y87" s="5">
        <v>8310000</v>
      </c>
      <c r="Z87" s="5">
        <v>7609000</v>
      </c>
    </row>
    <row r="88" spans="3:26" ht="15.5" x14ac:dyDescent="0.35">
      <c r="C88" t="s">
        <v>113</v>
      </c>
      <c r="W88" s="5">
        <v>9328000</v>
      </c>
      <c r="X88" s="5">
        <v>10893000</v>
      </c>
      <c r="Y88" s="5">
        <v>8310000</v>
      </c>
      <c r="Z88" s="5">
        <v>7609000</v>
      </c>
    </row>
    <row r="89" spans="3:26" ht="15.5" x14ac:dyDescent="0.35">
      <c r="C89" t="s">
        <v>114</v>
      </c>
      <c r="D89" s="5">
        <v>218379000</v>
      </c>
      <c r="E89" s="5">
        <v>192070000</v>
      </c>
      <c r="F89" s="5">
        <v>171824000</v>
      </c>
      <c r="G89" s="5">
        <v>161961000</v>
      </c>
      <c r="I89" s="5">
        <v>192070000</v>
      </c>
      <c r="J89" s="5">
        <v>148550000</v>
      </c>
      <c r="K89" s="5">
        <v>155946000</v>
      </c>
      <c r="L89" s="5">
        <v>155753000</v>
      </c>
      <c r="M89" s="5">
        <v>162023000</v>
      </c>
      <c r="N89" s="5">
        <v>144487000</v>
      </c>
      <c r="O89" s="5">
        <v>147961000</v>
      </c>
      <c r="P89" s="5">
        <v>131779000</v>
      </c>
      <c r="Q89" s="5">
        <v>117726000</v>
      </c>
      <c r="R89" s="5">
        <v>129796000</v>
      </c>
      <c r="S89" s="5">
        <v>104066000</v>
      </c>
      <c r="T89" s="5">
        <v>139287000</v>
      </c>
      <c r="U89" s="5">
        <v>150996000</v>
      </c>
      <c r="V89" s="5">
        <v>152849000</v>
      </c>
      <c r="W89" s="5">
        <v>163271000</v>
      </c>
      <c r="X89" s="5">
        <v>101986000</v>
      </c>
      <c r="Y89" s="5">
        <v>117649000</v>
      </c>
      <c r="Z89" s="5">
        <v>147015000</v>
      </c>
    </row>
    <row r="90" spans="3:26" ht="15.5" x14ac:dyDescent="0.35">
      <c r="C90" t="s">
        <v>95</v>
      </c>
      <c r="D90" s="5">
        <v>489000</v>
      </c>
      <c r="E90" s="5">
        <v>848000</v>
      </c>
      <c r="F90" s="5">
        <v>272000</v>
      </c>
      <c r="G90" s="5">
        <v>1322000</v>
      </c>
      <c r="I90" s="5">
        <v>848000</v>
      </c>
      <c r="W90" s="5">
        <v>12641000</v>
      </c>
      <c r="X90" s="5">
        <v>16854000</v>
      </c>
      <c r="Y90" s="5">
        <v>24344000</v>
      </c>
      <c r="Z90" s="5">
        <v>26875000</v>
      </c>
    </row>
    <row r="91" spans="3:26" ht="15.5" x14ac:dyDescent="0.35">
      <c r="C91" t="s">
        <v>115</v>
      </c>
      <c r="D91" s="5">
        <v>692873000</v>
      </c>
      <c r="E91" s="5">
        <v>749497000</v>
      </c>
      <c r="F91" s="5">
        <v>844180000</v>
      </c>
      <c r="G91" s="5">
        <v>871841000</v>
      </c>
      <c r="I91" s="5">
        <v>749497000</v>
      </c>
      <c r="J91" s="5">
        <v>1004774000</v>
      </c>
      <c r="K91" s="5">
        <v>1033119000</v>
      </c>
      <c r="L91" s="5">
        <v>989802000</v>
      </c>
      <c r="M91" s="5">
        <v>836576000</v>
      </c>
      <c r="N91" s="5">
        <v>695972000</v>
      </c>
      <c r="O91" s="5">
        <v>588313000</v>
      </c>
      <c r="P91" s="5">
        <v>630998000</v>
      </c>
      <c r="Q91" s="5">
        <v>597056000</v>
      </c>
      <c r="R91" s="5">
        <v>599154000</v>
      </c>
      <c r="S91" s="5">
        <v>599961000</v>
      </c>
      <c r="T91" s="5">
        <v>621434000</v>
      </c>
      <c r="U91" s="5">
        <v>557495000</v>
      </c>
      <c r="V91" s="5">
        <v>564890000</v>
      </c>
      <c r="W91" s="5">
        <v>780522000</v>
      </c>
      <c r="X91" s="5">
        <v>712906000</v>
      </c>
      <c r="Y91" s="5">
        <v>629236000</v>
      </c>
      <c r="Z91" s="5">
        <v>484611000</v>
      </c>
    </row>
    <row r="92" spans="3:26" ht="15.5" x14ac:dyDescent="0.35">
      <c r="C92" t="s">
        <v>116</v>
      </c>
    </row>
    <row r="93" spans="3:26" ht="15.5" x14ac:dyDescent="0.35">
      <c r="C93" t="s">
        <v>510</v>
      </c>
      <c r="D93" s="5">
        <v>57031000</v>
      </c>
      <c r="E93" s="5">
        <v>58249000</v>
      </c>
      <c r="F93" s="5">
        <v>59778000</v>
      </c>
      <c r="G93" s="5">
        <v>61779000</v>
      </c>
      <c r="I93" s="5">
        <v>58249000</v>
      </c>
      <c r="K93" s="5">
        <v>12410000</v>
      </c>
    </row>
    <row r="94" spans="3:26" ht="15.5" x14ac:dyDescent="0.35">
      <c r="C94" t="s">
        <v>118</v>
      </c>
      <c r="D94" s="5">
        <v>2380561000</v>
      </c>
      <c r="E94" s="5">
        <v>2313449000</v>
      </c>
      <c r="F94" s="5">
        <v>2146948000</v>
      </c>
      <c r="G94" s="5">
        <v>2040467000</v>
      </c>
      <c r="I94" s="5">
        <v>2313449000</v>
      </c>
      <c r="J94" s="5">
        <v>1975092000</v>
      </c>
      <c r="K94" s="5">
        <v>1695531000</v>
      </c>
      <c r="L94" s="5">
        <v>1549857000</v>
      </c>
      <c r="M94" s="5">
        <v>1518963000</v>
      </c>
      <c r="N94" s="5">
        <v>1479146000</v>
      </c>
      <c r="O94" s="5">
        <v>1467462000</v>
      </c>
      <c r="P94" s="5">
        <v>1434510000</v>
      </c>
      <c r="Q94" s="5">
        <v>1493789000</v>
      </c>
      <c r="R94" s="5">
        <v>1532653000</v>
      </c>
      <c r="S94" s="5">
        <v>1603302000</v>
      </c>
      <c r="T94" s="5">
        <v>1608523000</v>
      </c>
      <c r="U94" s="5">
        <v>1651762000</v>
      </c>
      <c r="V94" s="5">
        <v>1624571000</v>
      </c>
      <c r="W94" s="5">
        <v>1579351000</v>
      </c>
      <c r="X94" s="5">
        <v>1464508000</v>
      </c>
      <c r="Y94" s="5">
        <v>1379103000</v>
      </c>
      <c r="Z94" s="5">
        <v>1336122000</v>
      </c>
    </row>
    <row r="95" spans="3:26" ht="15.5" x14ac:dyDescent="0.35">
      <c r="C95" t="s">
        <v>117</v>
      </c>
      <c r="D95" s="5">
        <v>329000</v>
      </c>
      <c r="E95" s="5">
        <v>3040000</v>
      </c>
      <c r="I95" s="5">
        <v>3040000</v>
      </c>
    </row>
    <row r="96" spans="3:26" ht="15.5" x14ac:dyDescent="0.35">
      <c r="C96" t="s">
        <v>120</v>
      </c>
      <c r="D96" s="5">
        <v>2647259000</v>
      </c>
      <c r="E96" s="5">
        <v>2596350000</v>
      </c>
      <c r="F96" s="5">
        <v>2400689000</v>
      </c>
      <c r="G96" s="5">
        <v>2298210000</v>
      </c>
      <c r="I96" s="5">
        <v>2596350000</v>
      </c>
      <c r="J96" s="5">
        <v>2171754000</v>
      </c>
      <c r="K96" s="5">
        <v>1892880000</v>
      </c>
      <c r="L96" s="5">
        <v>1668314000</v>
      </c>
      <c r="M96" s="5">
        <v>1636252000</v>
      </c>
      <c r="N96" s="5">
        <v>1618686000</v>
      </c>
      <c r="O96" s="5">
        <v>1634375000</v>
      </c>
      <c r="P96" s="5">
        <v>1571454000</v>
      </c>
      <c r="Q96" s="5">
        <v>1587503000</v>
      </c>
      <c r="R96" s="5">
        <v>1626338000</v>
      </c>
      <c r="S96" s="5">
        <v>1689200000</v>
      </c>
      <c r="T96" s="5">
        <v>1712756000</v>
      </c>
      <c r="U96" s="5">
        <v>1723624000</v>
      </c>
      <c r="V96" s="5">
        <v>1768190000</v>
      </c>
      <c r="W96" s="5">
        <v>1640840000</v>
      </c>
      <c r="X96" s="5">
        <v>1477329000</v>
      </c>
      <c r="Y96" s="5">
        <v>1408764000</v>
      </c>
      <c r="Z96" s="5">
        <v>1358575000</v>
      </c>
    </row>
    <row r="97" spans="3:26" ht="15.5" x14ac:dyDescent="0.35">
      <c r="C97" t="s">
        <v>121</v>
      </c>
      <c r="D97" s="5">
        <v>3340132000</v>
      </c>
      <c r="E97" s="5">
        <v>3345847000</v>
      </c>
      <c r="F97" s="5">
        <v>3244869000</v>
      </c>
      <c r="G97" s="5">
        <v>3170051000</v>
      </c>
      <c r="I97" s="5">
        <v>3345847000</v>
      </c>
      <c r="J97" s="5">
        <v>3176528000</v>
      </c>
      <c r="K97" s="5">
        <v>2925999000</v>
      </c>
      <c r="L97" s="5">
        <v>2658116000</v>
      </c>
      <c r="M97" s="5">
        <v>2472828000</v>
      </c>
      <c r="N97" s="5">
        <v>2314658000</v>
      </c>
      <c r="O97" s="5">
        <v>2222688000</v>
      </c>
      <c r="P97" s="5">
        <v>2202452000</v>
      </c>
      <c r="Q97" s="5">
        <v>2184559000</v>
      </c>
      <c r="R97" s="5">
        <v>2225492000</v>
      </c>
      <c r="S97" s="5">
        <v>2289161000</v>
      </c>
      <c r="T97" s="5">
        <v>2334190000</v>
      </c>
      <c r="U97" s="5">
        <v>2281119000</v>
      </c>
      <c r="V97" s="5">
        <v>2333080000</v>
      </c>
      <c r="W97" s="5">
        <v>2421362000</v>
      </c>
      <c r="X97" s="5">
        <v>2190235000</v>
      </c>
      <c r="Y97" s="5">
        <v>2038000000</v>
      </c>
      <c r="Z97" s="5">
        <v>1843186000</v>
      </c>
    </row>
    <row r="98" spans="3:26" ht="15.5" x14ac:dyDescent="0.35">
      <c r="C98" t="s">
        <v>122</v>
      </c>
    </row>
    <row r="99" spans="3:26" ht="15.5" x14ac:dyDescent="0.35">
      <c r="C99" t="s">
        <v>123</v>
      </c>
    </row>
    <row r="100" spans="3:26" ht="15.5" x14ac:dyDescent="0.35">
      <c r="C100" t="s">
        <v>124</v>
      </c>
      <c r="D100" s="5">
        <v>325622000</v>
      </c>
      <c r="E100" s="5">
        <v>362390000</v>
      </c>
      <c r="F100" s="5">
        <v>309345000</v>
      </c>
      <c r="G100" s="5">
        <v>256490000</v>
      </c>
      <c r="I100" s="5">
        <v>362390000</v>
      </c>
      <c r="J100" s="5">
        <v>263471000</v>
      </c>
      <c r="K100" s="5">
        <v>216727000</v>
      </c>
      <c r="L100" s="5">
        <v>175039000</v>
      </c>
      <c r="M100" s="5">
        <v>168430000</v>
      </c>
      <c r="N100" s="5">
        <v>160710000</v>
      </c>
      <c r="O100" s="5">
        <v>136552000</v>
      </c>
      <c r="P100" s="5">
        <v>175340000</v>
      </c>
      <c r="Q100" s="5">
        <v>129300000</v>
      </c>
      <c r="R100" s="5">
        <v>131989000</v>
      </c>
      <c r="S100" s="5">
        <v>148499000</v>
      </c>
      <c r="T100" s="5">
        <v>208390000</v>
      </c>
      <c r="U100" s="5">
        <v>168900000</v>
      </c>
      <c r="V100" s="5">
        <v>165665000</v>
      </c>
      <c r="W100" s="5">
        <v>178818000</v>
      </c>
      <c r="X100" s="5">
        <v>158097000</v>
      </c>
      <c r="Y100" s="5">
        <v>86962000</v>
      </c>
      <c r="Z100" s="5">
        <v>101706000</v>
      </c>
    </row>
    <row r="101" spans="3:26" ht="15.5" x14ac:dyDescent="0.35">
      <c r="C101" t="s">
        <v>127</v>
      </c>
    </row>
    <row r="102" spans="3:26" ht="15.5" x14ac:dyDescent="0.35">
      <c r="C102" t="s">
        <v>128</v>
      </c>
      <c r="D102" s="5">
        <v>174102000</v>
      </c>
      <c r="E102" s="5">
        <v>203809000</v>
      </c>
      <c r="F102" s="5">
        <v>195208000</v>
      </c>
      <c r="G102" s="5">
        <v>154364000</v>
      </c>
      <c r="I102" s="5">
        <v>203809000</v>
      </c>
      <c r="J102" s="5">
        <v>170725000</v>
      </c>
      <c r="K102" s="5">
        <v>140827000</v>
      </c>
      <c r="L102" s="5">
        <v>115594000</v>
      </c>
      <c r="M102" s="5">
        <v>122244000</v>
      </c>
      <c r="N102" s="5">
        <v>113095000</v>
      </c>
      <c r="O102" s="5">
        <v>97408000</v>
      </c>
      <c r="P102" s="5">
        <v>91181000</v>
      </c>
      <c r="Q102" s="5">
        <v>60940000</v>
      </c>
      <c r="R102" s="5">
        <v>64274000</v>
      </c>
      <c r="S102" s="5">
        <v>85636000</v>
      </c>
      <c r="T102" s="5">
        <v>74214000</v>
      </c>
      <c r="U102" s="5">
        <v>75515000</v>
      </c>
      <c r="V102" s="5">
        <v>79059000</v>
      </c>
      <c r="W102" s="5">
        <v>84151000</v>
      </c>
      <c r="X102" s="5">
        <v>41420000</v>
      </c>
      <c r="Y102" s="5">
        <v>32904000</v>
      </c>
      <c r="Z102" s="5">
        <v>44499000</v>
      </c>
    </row>
    <row r="103" spans="3:26" ht="15.5" x14ac:dyDescent="0.35">
      <c r="C103" t="s">
        <v>132</v>
      </c>
      <c r="D103" s="5">
        <v>116504000</v>
      </c>
      <c r="E103" s="5">
        <v>115397000</v>
      </c>
      <c r="F103" s="5">
        <v>81694000</v>
      </c>
      <c r="G103" s="5">
        <v>79491000</v>
      </c>
      <c r="I103" s="5">
        <v>115397000</v>
      </c>
      <c r="J103" s="5">
        <v>56061000</v>
      </c>
      <c r="K103" s="5">
        <v>33843000</v>
      </c>
      <c r="L103" s="5">
        <v>27772000</v>
      </c>
      <c r="M103" s="5">
        <v>19842000</v>
      </c>
      <c r="N103" s="5">
        <v>22105000</v>
      </c>
      <c r="O103" s="5">
        <v>16327000</v>
      </c>
      <c r="P103" s="5">
        <v>25599000</v>
      </c>
      <c r="Q103" s="5">
        <v>14722000</v>
      </c>
      <c r="R103" s="5">
        <v>16542000</v>
      </c>
      <c r="S103" s="5">
        <v>16802000</v>
      </c>
      <c r="T103" s="5">
        <v>32030000</v>
      </c>
      <c r="U103" s="5">
        <v>29972000</v>
      </c>
      <c r="V103" s="5">
        <v>31614000</v>
      </c>
      <c r="W103" s="5">
        <v>36006000</v>
      </c>
      <c r="X103" s="5">
        <v>43069000</v>
      </c>
      <c r="Y103" s="5">
        <v>29969000</v>
      </c>
      <c r="Z103" s="5">
        <v>35276000</v>
      </c>
    </row>
    <row r="104" spans="3:26" ht="15.5" x14ac:dyDescent="0.35">
      <c r="C104" t="s">
        <v>131</v>
      </c>
      <c r="P104" s="5">
        <v>2900000</v>
      </c>
      <c r="Q104" s="5">
        <v>1538000</v>
      </c>
      <c r="R104" s="5">
        <v>1490000</v>
      </c>
      <c r="S104" s="5">
        <v>1806000</v>
      </c>
      <c r="T104" s="5">
        <v>41845000</v>
      </c>
      <c r="U104" s="5">
        <v>6905000</v>
      </c>
      <c r="V104" s="5">
        <v>4654000</v>
      </c>
      <c r="W104" s="5">
        <v>6487000</v>
      </c>
      <c r="X104" s="5">
        <v>49416000</v>
      </c>
      <c r="Y104" s="5">
        <v>8712000</v>
      </c>
      <c r="Z104" s="5">
        <v>5740000</v>
      </c>
    </row>
    <row r="105" spans="3:26" ht="15.5" x14ac:dyDescent="0.35">
      <c r="C105" t="s">
        <v>801</v>
      </c>
      <c r="D105" s="5">
        <v>9910000</v>
      </c>
      <c r="E105" s="5">
        <v>7298000</v>
      </c>
      <c r="F105" s="5">
        <v>7430000</v>
      </c>
      <c r="G105" s="5">
        <v>2268000</v>
      </c>
      <c r="I105" s="5">
        <v>7298000</v>
      </c>
      <c r="J105" s="5">
        <v>4287000</v>
      </c>
      <c r="K105" s="5">
        <v>2821000</v>
      </c>
      <c r="L105" s="5">
        <v>2407000</v>
      </c>
      <c r="M105" s="5">
        <v>1973000</v>
      </c>
      <c r="N105" s="5">
        <v>1793000</v>
      </c>
      <c r="O105" s="5">
        <v>1774000</v>
      </c>
      <c r="P105" s="5">
        <v>2900000</v>
      </c>
      <c r="Q105" s="5">
        <v>1538000</v>
      </c>
      <c r="R105" s="5">
        <v>1490000</v>
      </c>
      <c r="S105" s="5">
        <v>1806000</v>
      </c>
      <c r="T105" s="5">
        <v>41845000</v>
      </c>
      <c r="U105" s="5">
        <v>6905000</v>
      </c>
      <c r="V105" s="5">
        <v>4654000</v>
      </c>
      <c r="W105" s="5">
        <v>6487000</v>
      </c>
      <c r="X105" s="5">
        <v>49416000</v>
      </c>
      <c r="Y105" s="5">
        <v>8712000</v>
      </c>
      <c r="Z105" s="5">
        <v>5740000</v>
      </c>
    </row>
    <row r="106" spans="3:26" ht="15.5" x14ac:dyDescent="0.35">
      <c r="C106" t="s">
        <v>143</v>
      </c>
      <c r="Q106" s="5">
        <v>36295000</v>
      </c>
      <c r="R106" s="5">
        <v>73095000</v>
      </c>
      <c r="S106" s="5">
        <v>109858000</v>
      </c>
      <c r="T106" s="5">
        <v>146617000</v>
      </c>
      <c r="U106" s="5">
        <v>183252000</v>
      </c>
      <c r="V106" s="5">
        <v>219991000</v>
      </c>
      <c r="W106" s="5">
        <v>254653000</v>
      </c>
      <c r="X106" s="5">
        <v>140561000</v>
      </c>
      <c r="Y106" s="5">
        <v>150000000</v>
      </c>
    </row>
    <row r="107" spans="3:26" ht="15.5" x14ac:dyDescent="0.35">
      <c r="C107" t="s">
        <v>563</v>
      </c>
      <c r="Z107" s="5">
        <v>1708000</v>
      </c>
    </row>
    <row r="108" spans="3:26" ht="15.5" x14ac:dyDescent="0.35">
      <c r="C108" t="s">
        <v>730</v>
      </c>
      <c r="D108" s="5">
        <v>5880000</v>
      </c>
      <c r="E108" s="5">
        <v>5882000</v>
      </c>
      <c r="F108" s="5">
        <v>5717000</v>
      </c>
      <c r="G108" s="5">
        <v>6176000</v>
      </c>
      <c r="I108" s="5">
        <v>5882000</v>
      </c>
      <c r="J108" s="5">
        <v>6220000</v>
      </c>
      <c r="K108" s="5">
        <v>4877000</v>
      </c>
    </row>
    <row r="109" spans="3:26" ht="15.5" x14ac:dyDescent="0.35">
      <c r="C109" t="s">
        <v>139</v>
      </c>
      <c r="D109" s="5">
        <v>196181000</v>
      </c>
      <c r="E109" s="5">
        <v>208381000</v>
      </c>
      <c r="F109" s="5">
        <v>181839000</v>
      </c>
      <c r="G109" s="5">
        <v>186285000</v>
      </c>
      <c r="I109" s="5">
        <v>208381000</v>
      </c>
      <c r="J109" s="5">
        <v>180281000</v>
      </c>
      <c r="K109" s="5">
        <v>144735000</v>
      </c>
      <c r="L109" s="5">
        <v>128297000</v>
      </c>
      <c r="M109" s="5">
        <v>149937000</v>
      </c>
      <c r="N109" s="5">
        <v>133560000</v>
      </c>
      <c r="O109" s="5">
        <v>144443000</v>
      </c>
      <c r="P109" s="5">
        <v>143385000</v>
      </c>
      <c r="Q109" s="5">
        <v>235892000</v>
      </c>
      <c r="R109" s="5">
        <v>258914000</v>
      </c>
      <c r="S109" s="5">
        <v>306705000</v>
      </c>
      <c r="T109" s="5">
        <v>340447000</v>
      </c>
      <c r="U109" s="5">
        <v>397953000</v>
      </c>
      <c r="V109" s="5">
        <v>445981000</v>
      </c>
      <c r="W109" s="5">
        <v>473375000</v>
      </c>
      <c r="X109" s="5">
        <v>352298000</v>
      </c>
      <c r="Y109" s="5">
        <v>369732000</v>
      </c>
      <c r="Z109" s="5">
        <v>220596000</v>
      </c>
    </row>
    <row r="110" spans="3:26" ht="15.5" x14ac:dyDescent="0.35">
      <c r="C110" t="s">
        <v>140</v>
      </c>
      <c r="D110" s="5">
        <v>196181000</v>
      </c>
      <c r="E110" s="5">
        <v>208381000</v>
      </c>
      <c r="F110" s="5">
        <v>181839000</v>
      </c>
      <c r="G110" s="5">
        <v>186285000</v>
      </c>
      <c r="I110" s="5">
        <v>208381000</v>
      </c>
      <c r="J110" s="5">
        <v>180281000</v>
      </c>
      <c r="K110" s="5">
        <v>144735000</v>
      </c>
      <c r="L110" s="5">
        <v>128297000</v>
      </c>
      <c r="M110" s="5">
        <v>149937000</v>
      </c>
      <c r="N110" s="5">
        <v>133560000</v>
      </c>
      <c r="O110" s="5">
        <v>144443000</v>
      </c>
      <c r="P110" s="5">
        <v>143385000</v>
      </c>
      <c r="Q110" s="5">
        <v>235892000</v>
      </c>
      <c r="R110" s="5">
        <v>258914000</v>
      </c>
      <c r="S110" s="5">
        <v>306705000</v>
      </c>
      <c r="T110" s="5">
        <v>340447000</v>
      </c>
      <c r="U110" s="5">
        <v>397953000</v>
      </c>
      <c r="V110" s="5">
        <v>445981000</v>
      </c>
      <c r="W110" s="5">
        <v>473375000</v>
      </c>
      <c r="X110" s="5">
        <v>352298000</v>
      </c>
      <c r="Y110" s="5">
        <v>369732000</v>
      </c>
      <c r="Z110" s="5">
        <v>220596000</v>
      </c>
    </row>
    <row r="111" spans="3:26" ht="15.5" x14ac:dyDescent="0.35">
      <c r="C111" t="s">
        <v>133</v>
      </c>
      <c r="F111" s="5">
        <v>6101000</v>
      </c>
      <c r="G111" s="5">
        <v>8053000</v>
      </c>
      <c r="J111" s="5">
        <v>5660000</v>
      </c>
      <c r="K111" s="5">
        <v>19603000</v>
      </c>
      <c r="L111" s="5">
        <v>24891000</v>
      </c>
      <c r="M111" s="5">
        <v>42810000</v>
      </c>
      <c r="N111" s="5">
        <v>50171000</v>
      </c>
      <c r="O111" s="5">
        <v>80490000</v>
      </c>
      <c r="P111" s="5">
        <v>90674000</v>
      </c>
      <c r="Q111" s="5">
        <v>105392000</v>
      </c>
      <c r="R111" s="5">
        <v>115964000</v>
      </c>
      <c r="S111" s="5">
        <v>124780000</v>
      </c>
      <c r="T111" s="5">
        <v>133644000</v>
      </c>
      <c r="U111" s="5">
        <v>157302000</v>
      </c>
      <c r="V111" s="5">
        <v>162005000</v>
      </c>
      <c r="W111" s="5">
        <v>167191000</v>
      </c>
      <c r="X111" s="5">
        <v>171931000</v>
      </c>
      <c r="Y111" s="5">
        <v>182762000</v>
      </c>
      <c r="Z111" s="5">
        <v>179569000</v>
      </c>
    </row>
    <row r="112" spans="3:26" ht="15.5" x14ac:dyDescent="0.35">
      <c r="C112" t="s">
        <v>147</v>
      </c>
      <c r="D112" s="5">
        <v>521803000</v>
      </c>
      <c r="E112" s="5">
        <v>570771000</v>
      </c>
      <c r="F112" s="5">
        <v>491184000</v>
      </c>
      <c r="G112" s="5">
        <v>442775000</v>
      </c>
      <c r="I112" s="5">
        <v>570771000</v>
      </c>
      <c r="J112" s="5">
        <v>443752000</v>
      </c>
      <c r="K112" s="5">
        <v>361462000</v>
      </c>
      <c r="L112" s="5">
        <v>303336000</v>
      </c>
      <c r="M112" s="5">
        <v>318367000</v>
      </c>
      <c r="N112" s="5">
        <v>294270000</v>
      </c>
      <c r="O112" s="5">
        <v>280995000</v>
      </c>
      <c r="P112" s="5">
        <v>318725000</v>
      </c>
      <c r="Q112" s="5">
        <v>365192000</v>
      </c>
      <c r="R112" s="5">
        <v>390903000</v>
      </c>
      <c r="S112" s="5">
        <v>455204000</v>
      </c>
      <c r="T112" s="5">
        <v>548837000</v>
      </c>
      <c r="U112" s="5">
        <v>566853000</v>
      </c>
      <c r="V112" s="5">
        <v>611646000</v>
      </c>
      <c r="W112" s="5">
        <v>652193000</v>
      </c>
      <c r="X112" s="5">
        <v>510395000</v>
      </c>
      <c r="Y112" s="5">
        <v>456694000</v>
      </c>
      <c r="Z112" s="5">
        <v>322302000</v>
      </c>
    </row>
    <row r="113" spans="2:26" ht="15.5" x14ac:dyDescent="0.35">
      <c r="C113" t="s">
        <v>148</v>
      </c>
    </row>
    <row r="114" spans="2:26" ht="15.5" x14ac:dyDescent="0.35">
      <c r="C114" t="s">
        <v>149</v>
      </c>
      <c r="D114" s="5">
        <v>144698000</v>
      </c>
      <c r="E114" s="5">
        <v>144698000</v>
      </c>
      <c r="F114" s="5">
        <v>144698000</v>
      </c>
      <c r="G114" s="5">
        <v>144698000</v>
      </c>
      <c r="I114" s="5">
        <v>144698000</v>
      </c>
      <c r="J114" s="5">
        <v>144698000</v>
      </c>
      <c r="K114" s="5">
        <v>136413000</v>
      </c>
      <c r="L114" s="5">
        <v>136413000</v>
      </c>
      <c r="M114" s="5">
        <v>136413000</v>
      </c>
      <c r="N114" s="5">
        <v>136413000</v>
      </c>
      <c r="O114" s="5">
        <v>136413000</v>
      </c>
      <c r="P114" s="5">
        <v>136413000</v>
      </c>
      <c r="Q114" s="5">
        <v>136413000</v>
      </c>
      <c r="R114" s="5">
        <v>136413000</v>
      </c>
      <c r="S114" s="5">
        <v>136413000</v>
      </c>
      <c r="T114" s="5">
        <v>136413000</v>
      </c>
      <c r="U114" s="5">
        <v>136413000</v>
      </c>
      <c r="V114" s="5">
        <v>136413000</v>
      </c>
      <c r="W114" s="5">
        <v>136413000</v>
      </c>
      <c r="X114" s="5">
        <v>136413000</v>
      </c>
      <c r="Y114" s="5">
        <v>136413000</v>
      </c>
      <c r="Z114" s="5">
        <v>136413000</v>
      </c>
    </row>
    <row r="115" spans="2:26" ht="15.5" x14ac:dyDescent="0.35">
      <c r="C115" t="s">
        <v>151</v>
      </c>
      <c r="D115" s="5">
        <v>380882000</v>
      </c>
      <c r="E115" s="5">
        <v>380882000</v>
      </c>
      <c r="F115" s="5">
        <v>381727000</v>
      </c>
      <c r="G115" s="5">
        <v>381467000</v>
      </c>
      <c r="I115" s="5">
        <v>380882000</v>
      </c>
      <c r="J115" s="5">
        <v>380882000</v>
      </c>
      <c r="K115" s="5">
        <v>277760000</v>
      </c>
      <c r="L115" s="5">
        <v>277760000</v>
      </c>
      <c r="M115" s="5">
        <v>277760000</v>
      </c>
      <c r="N115" s="5">
        <v>277760000</v>
      </c>
      <c r="O115" s="5">
        <v>277760000</v>
      </c>
      <c r="P115" s="5">
        <v>277760000</v>
      </c>
      <c r="Q115" s="5">
        <v>277760000</v>
      </c>
      <c r="R115" s="5">
        <v>277760000</v>
      </c>
      <c r="S115" s="5">
        <v>277760000</v>
      </c>
      <c r="T115" s="5">
        <v>277760000</v>
      </c>
      <c r="U115" s="5">
        <v>277760000</v>
      </c>
      <c r="V115" s="5">
        <v>277760000</v>
      </c>
      <c r="W115" s="5">
        <v>277760000</v>
      </c>
      <c r="X115" s="5">
        <v>277760000</v>
      </c>
      <c r="Y115" s="5">
        <v>277760000</v>
      </c>
      <c r="Z115" s="5">
        <v>277760000</v>
      </c>
    </row>
    <row r="116" spans="2:26" ht="15.5" x14ac:dyDescent="0.35">
      <c r="C116" t="s">
        <v>152</v>
      </c>
      <c r="D116" s="5">
        <v>2292260000</v>
      </c>
      <c r="E116" s="5">
        <v>2248648000</v>
      </c>
      <c r="F116" s="5">
        <v>2226988000</v>
      </c>
      <c r="G116" s="5">
        <v>2199789000</v>
      </c>
      <c r="I116" s="5">
        <v>2248648000</v>
      </c>
      <c r="J116" s="5">
        <v>2207196000</v>
      </c>
      <c r="K116" s="5">
        <v>2150364000</v>
      </c>
      <c r="L116" s="5">
        <v>1940597000</v>
      </c>
      <c r="M116" s="5">
        <v>1740278000</v>
      </c>
      <c r="N116" s="5">
        <v>1606205000</v>
      </c>
      <c r="O116" s="5">
        <v>1527520000</v>
      </c>
      <c r="P116" s="5">
        <v>1469554000</v>
      </c>
      <c r="Q116" s="5">
        <v>1405194000</v>
      </c>
      <c r="R116" s="5">
        <v>1420416000</v>
      </c>
      <c r="S116" s="5">
        <v>1419784000</v>
      </c>
      <c r="T116" s="5">
        <v>1371180000</v>
      </c>
      <c r="U116" s="5">
        <v>1300093000</v>
      </c>
      <c r="V116" s="5">
        <v>1307261000</v>
      </c>
      <c r="W116" s="5">
        <v>1342355000</v>
      </c>
      <c r="X116" s="5">
        <v>1248813000</v>
      </c>
      <c r="Y116" s="5">
        <v>1142789000</v>
      </c>
      <c r="Z116" s="5">
        <v>1079836000</v>
      </c>
    </row>
    <row r="117" spans="2:26" ht="15.5" x14ac:dyDescent="0.35">
      <c r="C117" t="s">
        <v>153</v>
      </c>
      <c r="D117" s="5">
        <v>27283000</v>
      </c>
      <c r="E117" s="5">
        <v>27283000</v>
      </c>
      <c r="F117" s="5">
        <v>27283000</v>
      </c>
      <c r="G117" s="5">
        <v>27283000</v>
      </c>
      <c r="I117" s="5">
        <v>27283000</v>
      </c>
      <c r="J117" s="5">
        <v>27283000</v>
      </c>
      <c r="K117" s="5">
        <v>27283000</v>
      </c>
      <c r="L117" s="5">
        <v>27283000</v>
      </c>
      <c r="M117" s="5">
        <v>27283000</v>
      </c>
      <c r="N117" s="5">
        <v>27283000</v>
      </c>
      <c r="O117" s="5">
        <v>27283000</v>
      </c>
      <c r="P117" s="5">
        <v>27283000</v>
      </c>
      <c r="Q117" s="5">
        <v>27283000</v>
      </c>
      <c r="R117" s="5">
        <v>27283000</v>
      </c>
      <c r="S117" s="5">
        <v>27283000</v>
      </c>
      <c r="T117" s="5">
        <v>45534000</v>
      </c>
      <c r="U117" s="5">
        <v>47713000</v>
      </c>
      <c r="V117" s="5">
        <v>12925000</v>
      </c>
      <c r="W117" s="5">
        <v>5342000</v>
      </c>
      <c r="X117" s="5">
        <v>5342000</v>
      </c>
      <c r="Y117" s="5">
        <v>5342000</v>
      </c>
      <c r="Z117" s="5">
        <v>5342000</v>
      </c>
    </row>
    <row r="118" spans="2:26" ht="15.5" x14ac:dyDescent="0.35">
      <c r="C118" t="s">
        <v>154</v>
      </c>
      <c r="D118" s="5">
        <v>2264977000</v>
      </c>
      <c r="E118" s="5">
        <v>2221365000</v>
      </c>
      <c r="F118" s="5">
        <v>2199705000</v>
      </c>
      <c r="G118" s="5">
        <v>2172506000</v>
      </c>
      <c r="I118" s="5">
        <v>2221365000</v>
      </c>
      <c r="J118" s="5">
        <v>2179913000</v>
      </c>
      <c r="K118" s="5">
        <v>2123081000</v>
      </c>
      <c r="L118" s="5">
        <v>1913314000</v>
      </c>
      <c r="M118" s="5">
        <v>1712995000</v>
      </c>
      <c r="N118" s="5">
        <v>1578922000</v>
      </c>
      <c r="O118" s="5">
        <v>1500237000</v>
      </c>
      <c r="P118" s="5">
        <v>1442271000</v>
      </c>
      <c r="Q118" s="5">
        <v>1377911000</v>
      </c>
      <c r="R118" s="5">
        <v>1393133000</v>
      </c>
      <c r="S118" s="5">
        <v>1392501000</v>
      </c>
      <c r="T118" s="5">
        <v>1325646000</v>
      </c>
      <c r="U118" s="5">
        <v>1252380000</v>
      </c>
      <c r="V118" s="5">
        <v>1294336000</v>
      </c>
      <c r="W118" s="5">
        <v>1337013000</v>
      </c>
      <c r="X118" s="5">
        <v>1243471000</v>
      </c>
      <c r="Y118" s="5">
        <v>1137447000</v>
      </c>
      <c r="Z118" s="5">
        <v>1074494000</v>
      </c>
    </row>
    <row r="119" spans="2:26" ht="15.5" x14ac:dyDescent="0.35">
      <c r="C119" t="s">
        <v>155</v>
      </c>
      <c r="D119" s="5">
        <v>2292260000</v>
      </c>
      <c r="E119" s="5">
        <v>2248648000</v>
      </c>
      <c r="F119" s="5">
        <v>2226988000</v>
      </c>
      <c r="G119" s="5">
        <v>2199789000</v>
      </c>
      <c r="I119" s="5">
        <v>2248648000</v>
      </c>
      <c r="J119" s="5">
        <v>2207196000</v>
      </c>
      <c r="K119" s="5">
        <v>2150364000</v>
      </c>
      <c r="L119" s="5">
        <v>1940597000</v>
      </c>
      <c r="M119" s="5">
        <v>1740278000</v>
      </c>
      <c r="N119" s="5">
        <v>1606205000</v>
      </c>
      <c r="O119" s="5">
        <v>1527520000</v>
      </c>
      <c r="P119" s="5">
        <v>1469554000</v>
      </c>
      <c r="Q119" s="5">
        <v>1405194000</v>
      </c>
      <c r="R119" s="5">
        <v>1420416000</v>
      </c>
      <c r="S119" s="5">
        <v>1419784000</v>
      </c>
      <c r="T119" s="5">
        <v>1371180000</v>
      </c>
      <c r="U119" s="5">
        <v>1300093000</v>
      </c>
      <c r="V119" s="5">
        <v>1307261000</v>
      </c>
      <c r="W119" s="5">
        <v>1342355000</v>
      </c>
      <c r="X119" s="5">
        <v>1248813000</v>
      </c>
      <c r="Y119" s="5">
        <v>1142789000</v>
      </c>
      <c r="Z119" s="5">
        <v>1079836000</v>
      </c>
    </row>
    <row r="120" spans="2:26" ht="15.5" x14ac:dyDescent="0.35">
      <c r="C120" t="s">
        <v>156</v>
      </c>
      <c r="L120" s="5">
        <v>10000</v>
      </c>
      <c r="M120" s="5">
        <v>10000</v>
      </c>
      <c r="N120" s="5">
        <v>10000</v>
      </c>
    </row>
    <row r="121" spans="2:26" ht="15.5" x14ac:dyDescent="0.35">
      <c r="C121" t="s">
        <v>9</v>
      </c>
      <c r="D121" s="5">
        <v>2818329000</v>
      </c>
      <c r="E121" s="5">
        <v>2775076000</v>
      </c>
      <c r="F121" s="5">
        <v>2753685000</v>
      </c>
      <c r="G121" s="5">
        <v>2727276000</v>
      </c>
      <c r="I121" s="5">
        <v>2775076000</v>
      </c>
      <c r="J121" s="5">
        <v>2732776000</v>
      </c>
      <c r="K121" s="5">
        <v>2564537000</v>
      </c>
      <c r="L121" s="5">
        <v>2354780000</v>
      </c>
      <c r="M121" s="5">
        <v>2154461000</v>
      </c>
      <c r="N121" s="5">
        <v>2020388000</v>
      </c>
      <c r="O121" s="5">
        <v>1941693000</v>
      </c>
      <c r="P121" s="5">
        <v>1883727000</v>
      </c>
      <c r="Q121" s="5">
        <v>1819367000</v>
      </c>
      <c r="R121" s="5">
        <v>1834589000</v>
      </c>
      <c r="S121" s="5">
        <v>1833957000</v>
      </c>
      <c r="T121" s="5">
        <v>1785353000</v>
      </c>
      <c r="U121" s="5">
        <v>1714266000</v>
      </c>
      <c r="V121" s="5">
        <v>1721434000</v>
      </c>
      <c r="W121" s="5">
        <v>1769169000</v>
      </c>
      <c r="X121" s="5">
        <v>1679840000</v>
      </c>
      <c r="Y121" s="5">
        <v>1581306000</v>
      </c>
      <c r="Z121" s="5">
        <v>1520884000</v>
      </c>
    </row>
    <row r="122" spans="2:26" ht="15.5" x14ac:dyDescent="0.35">
      <c r="C122" t="s">
        <v>157</v>
      </c>
      <c r="D122" s="5">
        <v>3340132000</v>
      </c>
      <c r="E122" s="5">
        <v>3345847000</v>
      </c>
      <c r="F122" s="5">
        <v>3244869000</v>
      </c>
      <c r="G122" s="5">
        <v>3170051000</v>
      </c>
      <c r="I122" s="5">
        <v>3345847000</v>
      </c>
      <c r="J122" s="5">
        <v>3176528000</v>
      </c>
      <c r="K122" s="5">
        <v>2925999000</v>
      </c>
      <c r="L122" s="5">
        <v>2658116000</v>
      </c>
      <c r="M122" s="5">
        <v>2472828000</v>
      </c>
      <c r="N122" s="5">
        <v>2314658000</v>
      </c>
      <c r="O122" s="5">
        <v>2222688000</v>
      </c>
      <c r="P122" s="5">
        <v>2202452000</v>
      </c>
      <c r="Q122" s="5">
        <v>2184559000</v>
      </c>
      <c r="R122" s="5">
        <v>2225492000</v>
      </c>
      <c r="S122" s="5">
        <v>2289161000</v>
      </c>
      <c r="T122" s="5">
        <v>2334190000</v>
      </c>
      <c r="U122" s="5">
        <v>2281119000</v>
      </c>
      <c r="V122" s="5">
        <v>2333080000</v>
      </c>
      <c r="W122" s="5">
        <v>2421362000</v>
      </c>
      <c r="X122" s="5">
        <v>2190235000</v>
      </c>
      <c r="Y122" s="5">
        <v>2038000000</v>
      </c>
      <c r="Z122" s="5">
        <v>1843186000</v>
      </c>
    </row>
    <row r="123" spans="2:26" ht="15.5" x14ac:dyDescent="0.35">
      <c r="C123" t="s">
        <v>158</v>
      </c>
      <c r="D123" s="5">
        <v>10539784534</v>
      </c>
      <c r="E123" s="5">
        <v>10539784534</v>
      </c>
      <c r="F123" s="5">
        <v>10539784534</v>
      </c>
      <c r="G123" s="5">
        <v>10539784534</v>
      </c>
      <c r="I123" s="5">
        <v>10539784534</v>
      </c>
      <c r="J123" s="5">
        <v>10539784534</v>
      </c>
      <c r="K123" s="5">
        <v>9936338720</v>
      </c>
      <c r="L123" s="5">
        <v>9936338720</v>
      </c>
      <c r="M123" s="5">
        <v>9936338720</v>
      </c>
      <c r="N123" s="5">
        <v>9936338720</v>
      </c>
      <c r="O123" s="5">
        <v>9936338720</v>
      </c>
      <c r="P123" s="5">
        <v>9936338720</v>
      </c>
      <c r="Q123" s="5">
        <v>9936338720</v>
      </c>
      <c r="R123" s="5">
        <v>9936338720</v>
      </c>
      <c r="S123" s="5">
        <v>9936338720</v>
      </c>
      <c r="T123" s="5">
        <v>9936338720</v>
      </c>
      <c r="U123" s="5">
        <v>9936338720</v>
      </c>
      <c r="V123" s="5">
        <v>9936338720</v>
      </c>
      <c r="W123" s="5">
        <v>9936338720</v>
      </c>
      <c r="X123" s="5">
        <v>9936338720</v>
      </c>
      <c r="Y123" s="5">
        <v>9936338720</v>
      </c>
      <c r="Z123" s="5">
        <v>9936338720</v>
      </c>
    </row>
    <row r="125" spans="2:26" ht="15.5" x14ac:dyDescent="0.35">
      <c r="B125" t="s">
        <v>159</v>
      </c>
      <c r="C125" t="s">
        <v>160</v>
      </c>
      <c r="D125" s="5">
        <v>-17575000</v>
      </c>
      <c r="E125" s="5">
        <v>46201000</v>
      </c>
      <c r="F125" s="5">
        <v>95355000</v>
      </c>
      <c r="G125" s="5">
        <v>37488000</v>
      </c>
      <c r="I125" s="5">
        <v>234725000</v>
      </c>
      <c r="J125" s="5">
        <v>207486000</v>
      </c>
      <c r="K125" s="5">
        <v>421158000</v>
      </c>
      <c r="L125" s="5">
        <v>348158000</v>
      </c>
      <c r="M125" s="5">
        <v>334636000</v>
      </c>
      <c r="N125" s="5">
        <v>292377000</v>
      </c>
      <c r="O125" s="5">
        <v>137994000</v>
      </c>
      <c r="P125" s="5">
        <v>204359000</v>
      </c>
      <c r="Q125" s="5">
        <v>152561000</v>
      </c>
      <c r="R125" s="5">
        <v>13420000</v>
      </c>
      <c r="S125" s="5">
        <v>133896000</v>
      </c>
      <c r="T125" s="5">
        <v>323328000</v>
      </c>
      <c r="U125" s="5">
        <v>265892000</v>
      </c>
      <c r="V125" s="5">
        <v>79162000</v>
      </c>
      <c r="W125" s="5">
        <v>320750000</v>
      </c>
      <c r="X125" s="5">
        <v>640844000</v>
      </c>
      <c r="Y125" s="5">
        <v>206453000</v>
      </c>
      <c r="Z125" s="5">
        <v>289681000</v>
      </c>
    </row>
    <row r="126" spans="2:26" ht="15.5" x14ac:dyDescent="0.35">
      <c r="C126" t="s">
        <v>564</v>
      </c>
      <c r="D126" s="5">
        <v>247298000</v>
      </c>
      <c r="E126" s="5">
        <v>290223000</v>
      </c>
      <c r="F126" s="5">
        <v>292938000</v>
      </c>
      <c r="G126" s="5">
        <v>214511000</v>
      </c>
      <c r="I126" s="5">
        <v>1000850000</v>
      </c>
      <c r="J126" s="5">
        <v>967799000</v>
      </c>
      <c r="K126" s="5">
        <v>1271827000</v>
      </c>
      <c r="L126" s="5">
        <v>1140062000</v>
      </c>
      <c r="M126" s="5">
        <v>911227000</v>
      </c>
      <c r="N126" s="5">
        <v>811999000</v>
      </c>
      <c r="O126" s="5">
        <v>798965000</v>
      </c>
      <c r="P126" s="5">
        <v>818229000</v>
      </c>
      <c r="Q126" s="5">
        <v>610373000</v>
      </c>
      <c r="R126" s="5">
        <v>515727000</v>
      </c>
      <c r="S126" s="5">
        <v>804251000</v>
      </c>
      <c r="T126" s="5">
        <v>1011278000</v>
      </c>
      <c r="U126" s="5">
        <v>968376000</v>
      </c>
      <c r="V126" s="5">
        <v>920700000</v>
      </c>
      <c r="W126" s="5">
        <v>1300603000</v>
      </c>
      <c r="X126" s="5">
        <v>1250014000</v>
      </c>
      <c r="Y126" s="5">
        <v>726766000</v>
      </c>
      <c r="Z126" s="5">
        <v>1407896000</v>
      </c>
    </row>
    <row r="127" spans="2:26" ht="15.5" x14ac:dyDescent="0.35">
      <c r="C127" t="s">
        <v>588</v>
      </c>
      <c r="D127" s="5">
        <v>-128196000</v>
      </c>
      <c r="E127" s="5">
        <v>-193004000</v>
      </c>
      <c r="F127" s="5">
        <v>-144853000</v>
      </c>
      <c r="G127" s="5">
        <v>-123839000</v>
      </c>
      <c r="I127" s="5">
        <v>-575004000</v>
      </c>
      <c r="J127" s="5">
        <v>-575538000</v>
      </c>
      <c r="K127" s="5">
        <v>-594852000</v>
      </c>
      <c r="L127" s="5">
        <v>-553963000</v>
      </c>
      <c r="M127" s="5">
        <v>-442928000</v>
      </c>
      <c r="N127" s="5">
        <v>-377733000</v>
      </c>
      <c r="O127" s="5">
        <v>-441062000</v>
      </c>
      <c r="P127" s="5">
        <v>-417047000</v>
      </c>
      <c r="Q127" s="5">
        <v>-376877000</v>
      </c>
      <c r="R127" s="5">
        <v>-365959000</v>
      </c>
      <c r="S127" s="5">
        <v>-499397000</v>
      </c>
      <c r="T127" s="5">
        <v>-533657000</v>
      </c>
      <c r="U127" s="5">
        <v>-596532000</v>
      </c>
      <c r="V127" s="5">
        <v>-648586000</v>
      </c>
      <c r="W127" s="5">
        <v>-592667000</v>
      </c>
      <c r="X127" s="5">
        <v>-528561000</v>
      </c>
      <c r="Y127" s="5">
        <v>-379956000</v>
      </c>
      <c r="Z127" s="5">
        <v>-709240000</v>
      </c>
    </row>
    <row r="128" spans="2:26" ht="15.5" x14ac:dyDescent="0.35">
      <c r="C128" t="s">
        <v>167</v>
      </c>
      <c r="D128" s="5">
        <v>-4831000</v>
      </c>
      <c r="E128" s="5">
        <v>-7212000</v>
      </c>
      <c r="F128" s="5">
        <v>-4044000</v>
      </c>
      <c r="G128" s="5">
        <v>-3747000</v>
      </c>
      <c r="I128" s="5">
        <v>-19756000</v>
      </c>
      <c r="J128" s="5">
        <v>-91430000</v>
      </c>
      <c r="K128" s="5">
        <v>-91618000</v>
      </c>
      <c r="L128" s="5">
        <v>-80181000</v>
      </c>
      <c r="M128" s="5">
        <v>-67730000</v>
      </c>
      <c r="N128" s="5">
        <v>-42193000</v>
      </c>
      <c r="O128" s="5">
        <v>-70616000</v>
      </c>
      <c r="P128" s="5">
        <v>-36348000</v>
      </c>
      <c r="Q128" s="5">
        <v>-14966000</v>
      </c>
      <c r="R128" s="5">
        <v>-33832000</v>
      </c>
      <c r="S128" s="5">
        <v>-56427000</v>
      </c>
      <c r="T128" s="5">
        <v>-40391000</v>
      </c>
      <c r="U128" s="5">
        <v>-38261000</v>
      </c>
      <c r="V128" s="5">
        <v>-121055000</v>
      </c>
      <c r="W128" s="5">
        <v>-200874000</v>
      </c>
      <c r="X128" s="5">
        <v>-110265000</v>
      </c>
      <c r="Y128" s="5">
        <v>-62571000</v>
      </c>
      <c r="Z128" s="5">
        <v>-324822000</v>
      </c>
    </row>
    <row r="129" spans="3:26" ht="15.5" x14ac:dyDescent="0.35">
      <c r="C129" t="s">
        <v>835</v>
      </c>
      <c r="K129" s="5">
        <v>69078000</v>
      </c>
      <c r="L129" s="5">
        <v>83302000</v>
      </c>
      <c r="M129" s="5">
        <v>116995000</v>
      </c>
      <c r="N129" s="5">
        <v>56045000</v>
      </c>
      <c r="O129" s="5">
        <v>23808000</v>
      </c>
      <c r="U129" s="5">
        <v>40159000</v>
      </c>
    </row>
    <row r="130" spans="3:26" ht="15.5" x14ac:dyDescent="0.35">
      <c r="C130" t="s">
        <v>836</v>
      </c>
      <c r="P130" s="5">
        <v>-36703000</v>
      </c>
      <c r="Q130" s="5">
        <v>45484000</v>
      </c>
      <c r="R130" s="5">
        <v>3406000</v>
      </c>
      <c r="S130" s="5">
        <v>6298000</v>
      </c>
      <c r="T130" s="5">
        <v>10214000</v>
      </c>
      <c r="U130" s="5">
        <v>8197000</v>
      </c>
      <c r="V130" s="5">
        <v>41765000</v>
      </c>
    </row>
    <row r="131" spans="3:26" ht="15.5" x14ac:dyDescent="0.35">
      <c r="C131" t="s">
        <v>385</v>
      </c>
      <c r="E131" s="5">
        <v>66263000</v>
      </c>
      <c r="I131" s="5">
        <v>66263000</v>
      </c>
      <c r="J131" s="5">
        <v>57297000</v>
      </c>
    </row>
    <row r="132" spans="3:26" ht="15.5" x14ac:dyDescent="0.35">
      <c r="C132" t="s">
        <v>837</v>
      </c>
      <c r="D132" s="5">
        <v>-21871000</v>
      </c>
      <c r="E132" s="5">
        <v>68745000</v>
      </c>
      <c r="F132" s="5">
        <v>-68745000</v>
      </c>
      <c r="G132" s="5">
        <v>22336000</v>
      </c>
    </row>
    <row r="133" spans="3:26" ht="15.5" x14ac:dyDescent="0.35">
      <c r="C133" t="s">
        <v>838</v>
      </c>
      <c r="D133" s="5">
        <v>-40806000</v>
      </c>
      <c r="F133" s="5">
        <v>45409000</v>
      </c>
      <c r="G133" s="5">
        <v>-45409000</v>
      </c>
      <c r="J133" s="5">
        <v>-10873000</v>
      </c>
      <c r="K133" s="5">
        <v>-30813000</v>
      </c>
      <c r="L133" s="5">
        <v>-23175000</v>
      </c>
      <c r="M133" s="5">
        <v>-27946000</v>
      </c>
      <c r="N133" s="5">
        <v>-21664000</v>
      </c>
      <c r="O133" s="5">
        <v>-14486000</v>
      </c>
      <c r="P133" s="5">
        <v>-128000</v>
      </c>
      <c r="Q133" s="5">
        <v>-8925000</v>
      </c>
    </row>
    <row r="134" spans="3:26" ht="15.5" x14ac:dyDescent="0.35">
      <c r="C134" t="s">
        <v>839</v>
      </c>
      <c r="E134" s="5">
        <v>-21504000</v>
      </c>
      <c r="F134" s="5">
        <v>21504000</v>
      </c>
      <c r="J134" s="5">
        <v>28080000</v>
      </c>
      <c r="M134" s="5">
        <v>8689000</v>
      </c>
      <c r="N134" s="5">
        <v>6464000</v>
      </c>
      <c r="O134" s="5">
        <v>13419000</v>
      </c>
      <c r="P134" s="5">
        <v>128000</v>
      </c>
      <c r="Q134" s="5">
        <v>14461000</v>
      </c>
    </row>
    <row r="135" spans="3:26" ht="15.5" x14ac:dyDescent="0.35">
      <c r="C135" t="s">
        <v>840</v>
      </c>
    </row>
    <row r="136" spans="3:26" ht="15.5" x14ac:dyDescent="0.35">
      <c r="C136" t="s">
        <v>841</v>
      </c>
      <c r="E136" s="5">
        <v>53105000</v>
      </c>
      <c r="F136" s="5">
        <v>-53105000</v>
      </c>
    </row>
    <row r="137" spans="3:26" ht="15.5" x14ac:dyDescent="0.35">
      <c r="C137" t="s">
        <v>463</v>
      </c>
      <c r="D137" s="5">
        <v>-39950000</v>
      </c>
      <c r="E137" s="5">
        <v>-9104000</v>
      </c>
      <c r="F137" s="5">
        <v>-28006000</v>
      </c>
      <c r="G137" s="5">
        <v>-27039000</v>
      </c>
      <c r="I137" s="5">
        <v>-100312000</v>
      </c>
      <c r="J137" s="5">
        <v>-102762000</v>
      </c>
      <c r="K137" s="5">
        <v>-85269000</v>
      </c>
      <c r="L137" s="5">
        <v>-88429000</v>
      </c>
      <c r="M137" s="5">
        <v>-85868000</v>
      </c>
      <c r="N137" s="5">
        <v>-74491000</v>
      </c>
      <c r="O137" s="5">
        <v>-86216000</v>
      </c>
      <c r="P137" s="5">
        <v>-92342000</v>
      </c>
      <c r="Q137" s="5">
        <v>-89445000</v>
      </c>
      <c r="R137" s="5">
        <v>-79802000</v>
      </c>
      <c r="S137" s="5">
        <v>-76167000</v>
      </c>
      <c r="T137" s="5">
        <v>-105165000</v>
      </c>
      <c r="U137" s="5">
        <v>-100607000</v>
      </c>
      <c r="V137" s="5">
        <v>-100130000</v>
      </c>
      <c r="W137" s="5">
        <v>-98964000</v>
      </c>
      <c r="X137" s="5">
        <v>-76660000</v>
      </c>
      <c r="Y137" s="5">
        <v>-67386000</v>
      </c>
      <c r="Z137" s="5">
        <v>-88582000</v>
      </c>
    </row>
    <row r="138" spans="3:26" ht="15.5" x14ac:dyDescent="0.35">
      <c r="C138" t="s">
        <v>842</v>
      </c>
      <c r="X138" s="5">
        <v>-2671000</v>
      </c>
      <c r="Y138" s="5">
        <v>-3118000</v>
      </c>
      <c r="Z138" s="5">
        <v>-4702000</v>
      </c>
    </row>
    <row r="139" spans="3:26" ht="15.5" x14ac:dyDescent="0.35">
      <c r="C139" t="s">
        <v>843</v>
      </c>
      <c r="E139" s="5">
        <v>-81215000</v>
      </c>
      <c r="I139" s="5">
        <v>-81215000</v>
      </c>
      <c r="J139" s="5">
        <v>-72236000</v>
      </c>
      <c r="K139" s="5">
        <v>-84609000</v>
      </c>
      <c r="L139" s="5">
        <v>-66856000</v>
      </c>
      <c r="M139" s="5">
        <v>-31853000</v>
      </c>
      <c r="N139" s="5">
        <v>-41430000</v>
      </c>
      <c r="O139" s="5">
        <v>-50899000</v>
      </c>
      <c r="W139" s="5">
        <v>-69457000</v>
      </c>
    </row>
    <row r="140" spans="3:26" ht="15.5" x14ac:dyDescent="0.35">
      <c r="C140" t="s">
        <v>844</v>
      </c>
      <c r="D140" s="5">
        <v>3462000</v>
      </c>
      <c r="E140" s="5">
        <v>26921000</v>
      </c>
      <c r="F140" s="5">
        <v>-15207000</v>
      </c>
      <c r="G140" s="5">
        <v>7654000</v>
      </c>
      <c r="I140" s="5">
        <v>26921000</v>
      </c>
      <c r="J140" s="5">
        <v>36198000</v>
      </c>
      <c r="K140" s="5">
        <v>35753000</v>
      </c>
      <c r="L140" s="5">
        <v>10691000</v>
      </c>
      <c r="M140" s="5">
        <v>2714000</v>
      </c>
      <c r="N140" s="5">
        <v>4472000</v>
      </c>
      <c r="O140" s="5">
        <v>4759000</v>
      </c>
      <c r="P140" s="5">
        <v>4552000</v>
      </c>
      <c r="Q140" s="5">
        <v>2763000</v>
      </c>
      <c r="R140" s="5">
        <v>1902000</v>
      </c>
      <c r="S140" s="5">
        <v>1357000</v>
      </c>
      <c r="T140" s="5">
        <v>913000</v>
      </c>
      <c r="U140" s="5">
        <v>455000</v>
      </c>
      <c r="V140" s="5">
        <v>564000</v>
      </c>
      <c r="W140" s="5">
        <v>857000</v>
      </c>
      <c r="X140" s="5">
        <v>136363000</v>
      </c>
      <c r="Y140" s="5">
        <v>27002000</v>
      </c>
      <c r="Z140" s="5">
        <v>38661000</v>
      </c>
    </row>
    <row r="141" spans="3:26" ht="15.5" x14ac:dyDescent="0.35">
      <c r="C141" t="s">
        <v>845</v>
      </c>
      <c r="D141" s="5">
        <v>-32722000</v>
      </c>
      <c r="E141" s="5">
        <v>-87737000</v>
      </c>
      <c r="F141" s="5">
        <v>29359000</v>
      </c>
      <c r="G141" s="5">
        <v>-15674000</v>
      </c>
      <c r="I141" s="5">
        <v>-87737000</v>
      </c>
      <c r="J141" s="5">
        <v>-52339000</v>
      </c>
      <c r="K141" s="5">
        <v>-68339000</v>
      </c>
      <c r="L141" s="5">
        <v>-73293000</v>
      </c>
      <c r="M141" s="5">
        <v>-48664000</v>
      </c>
      <c r="N141" s="5">
        <v>-29092000</v>
      </c>
      <c r="O141" s="5">
        <v>-39678000</v>
      </c>
      <c r="P141" s="5">
        <v>-35982000</v>
      </c>
      <c r="Q141" s="5">
        <v>-30307000</v>
      </c>
      <c r="R141" s="5">
        <v>-24740000</v>
      </c>
      <c r="S141" s="5">
        <v>-29407000</v>
      </c>
      <c r="T141" s="5">
        <v>-19864000</v>
      </c>
      <c r="U141" s="5">
        <v>-15895000</v>
      </c>
      <c r="V141" s="5">
        <v>-14096000</v>
      </c>
      <c r="W141" s="5">
        <v>-18748000</v>
      </c>
      <c r="X141" s="5">
        <v>-27376000</v>
      </c>
      <c r="Y141" s="5">
        <v>-34284000</v>
      </c>
      <c r="Z141" s="5">
        <v>-29530000</v>
      </c>
    </row>
    <row r="142" spans="3:26" ht="15.5" x14ac:dyDescent="0.35">
      <c r="C142" t="s">
        <v>846</v>
      </c>
      <c r="R142" s="5">
        <v>-3282000</v>
      </c>
      <c r="S142" s="5">
        <v>-16612000</v>
      </c>
    </row>
    <row r="143" spans="3:26" ht="15.5" x14ac:dyDescent="0.35">
      <c r="C143" t="s">
        <v>172</v>
      </c>
      <c r="D143" s="5">
        <v>-1336000</v>
      </c>
      <c r="E143" s="5">
        <v>-6852000</v>
      </c>
      <c r="F143" s="5">
        <v>-153000</v>
      </c>
      <c r="G143" s="5">
        <v>-33172000</v>
      </c>
      <c r="I143" s="5">
        <v>-41718000</v>
      </c>
      <c r="J143" s="5">
        <v>102282000</v>
      </c>
      <c r="K143" s="5">
        <v>-65441000</v>
      </c>
      <c r="L143" s="5">
        <v>-1478000</v>
      </c>
      <c r="M143" s="5">
        <v>-34517000</v>
      </c>
      <c r="N143" s="5">
        <v>-1676000</v>
      </c>
      <c r="O143" s="5">
        <v>-24391000</v>
      </c>
      <c r="P143" s="5">
        <v>-40429000</v>
      </c>
      <c r="Q143" s="5">
        <v>-41728000</v>
      </c>
      <c r="R143" s="5">
        <v>-42824000</v>
      </c>
      <c r="S143" s="5">
        <v>-43441000</v>
      </c>
      <c r="T143" s="5">
        <v>-144050000</v>
      </c>
      <c r="U143" s="5">
        <v>-95396000</v>
      </c>
      <c r="V143" s="5">
        <v>-158553000</v>
      </c>
      <c r="W143" s="5">
        <v>-117073000</v>
      </c>
      <c r="X143" s="5">
        <v>-344657000</v>
      </c>
      <c r="Y143" s="5">
        <v>26417000</v>
      </c>
      <c r="Z143" s="5">
        <v>-232603000</v>
      </c>
    </row>
    <row r="144" spans="3:26" ht="15.5" x14ac:dyDescent="0.35">
      <c r="C144" t="s">
        <v>173</v>
      </c>
      <c r="D144" s="5">
        <v>-138717000</v>
      </c>
      <c r="E144" s="5">
        <v>-162984000</v>
      </c>
      <c r="F144" s="5">
        <v>-106690000</v>
      </c>
      <c r="G144" s="5">
        <v>-96617000</v>
      </c>
      <c r="I144" s="5">
        <v>-495266000</v>
      </c>
      <c r="J144" s="5">
        <v>-331772000</v>
      </c>
      <c r="K144" s="5">
        <v>-285817000</v>
      </c>
      <c r="L144" s="5">
        <v>-218067000</v>
      </c>
      <c r="M144" s="5">
        <v>-180234000</v>
      </c>
      <c r="N144" s="5">
        <v>-150837000</v>
      </c>
      <c r="O144" s="5">
        <v>-166104000</v>
      </c>
      <c r="P144" s="5">
        <v>-83784000</v>
      </c>
      <c r="Q144" s="5">
        <v>-74614000</v>
      </c>
      <c r="R144" s="5">
        <v>19916000</v>
      </c>
      <c r="S144" s="5">
        <v>-196544000</v>
      </c>
      <c r="T144" s="5">
        <v>-76846000</v>
      </c>
      <c r="U144" s="5">
        <v>-140487000</v>
      </c>
      <c r="V144" s="5">
        <v>-146965000</v>
      </c>
      <c r="W144" s="5">
        <v>-208651000</v>
      </c>
      <c r="X144" s="5">
        <v>-153108000</v>
      </c>
      <c r="Y144" s="5">
        <v>-137927000</v>
      </c>
      <c r="Z144" s="5">
        <v>-185277000</v>
      </c>
    </row>
    <row r="145" spans="3:26" ht="15.5" x14ac:dyDescent="0.35">
      <c r="C145" t="s">
        <v>174</v>
      </c>
      <c r="D145" s="5">
        <v>-139042000</v>
      </c>
      <c r="E145" s="5">
        <v>-154449000</v>
      </c>
      <c r="F145" s="5">
        <v>-106704000</v>
      </c>
      <c r="G145" s="5">
        <v>-96640000</v>
      </c>
      <c r="I145" s="5">
        <v>-485888000</v>
      </c>
      <c r="J145" s="5">
        <v>-332121000</v>
      </c>
      <c r="K145" s="5">
        <v>-286262000</v>
      </c>
      <c r="L145" s="5">
        <v>-218782000</v>
      </c>
      <c r="M145" s="5">
        <v>-180653000</v>
      </c>
      <c r="N145" s="5">
        <v>-152149000</v>
      </c>
      <c r="O145" s="5">
        <v>-166560000</v>
      </c>
      <c r="P145" s="5">
        <v>-83784000</v>
      </c>
      <c r="Q145" s="5">
        <v>-74614000</v>
      </c>
      <c r="R145" s="5">
        <v>-70238000</v>
      </c>
      <c r="S145" s="5">
        <v>-106390000</v>
      </c>
      <c r="T145" s="5">
        <v>-76846000</v>
      </c>
      <c r="U145" s="5">
        <v>-140487000</v>
      </c>
      <c r="V145" s="5">
        <v>-146965000</v>
      </c>
      <c r="W145" s="5">
        <v>-208651000</v>
      </c>
      <c r="X145" s="5">
        <v>-153108000</v>
      </c>
      <c r="Y145" s="5">
        <v>-137927000</v>
      </c>
      <c r="Z145" s="5">
        <v>-185277000</v>
      </c>
    </row>
    <row r="146" spans="3:26" ht="15.5" x14ac:dyDescent="0.35">
      <c r="C146" t="s">
        <v>847</v>
      </c>
      <c r="E146" s="5">
        <v>-37000</v>
      </c>
      <c r="F146" s="5">
        <v>37000</v>
      </c>
    </row>
    <row r="147" spans="3:26" ht="15.5" x14ac:dyDescent="0.35">
      <c r="C147" t="s">
        <v>650</v>
      </c>
      <c r="D147" s="5">
        <v>325000</v>
      </c>
      <c r="F147" s="5">
        <v>-23000</v>
      </c>
      <c r="G147" s="5">
        <v>23000</v>
      </c>
    </row>
    <row r="148" spans="3:26" ht="15.5" x14ac:dyDescent="0.35">
      <c r="C148" t="s">
        <v>184</v>
      </c>
      <c r="E148" s="5">
        <v>1263000</v>
      </c>
      <c r="I148" s="5">
        <v>1263000</v>
      </c>
      <c r="J148" s="5">
        <v>349000</v>
      </c>
      <c r="K148" s="5">
        <v>610000</v>
      </c>
      <c r="L148" s="5">
        <v>715000</v>
      </c>
      <c r="M148" s="5">
        <v>419000</v>
      </c>
      <c r="N148" s="5">
        <v>1312000</v>
      </c>
      <c r="O148" s="5">
        <v>456000</v>
      </c>
    </row>
    <row r="149" spans="3:26" ht="15.5" x14ac:dyDescent="0.35">
      <c r="C149" t="s">
        <v>848</v>
      </c>
      <c r="E149" s="5">
        <v>77000</v>
      </c>
      <c r="I149" s="5">
        <v>-803000</v>
      </c>
      <c r="K149" s="5">
        <v>-165000</v>
      </c>
    </row>
    <row r="150" spans="3:26" ht="15.5" x14ac:dyDescent="0.35">
      <c r="C150" t="s">
        <v>849</v>
      </c>
      <c r="E150" s="5">
        <v>-9838000</v>
      </c>
      <c r="I150" s="5">
        <v>-9838000</v>
      </c>
    </row>
    <row r="151" spans="3:26" ht="15.5" x14ac:dyDescent="0.35">
      <c r="C151" t="s">
        <v>570</v>
      </c>
      <c r="R151" s="5">
        <v>90154000</v>
      </c>
      <c r="S151" s="5">
        <v>-90154000</v>
      </c>
    </row>
    <row r="152" spans="3:26" ht="15.5" x14ac:dyDescent="0.35">
      <c r="C152" t="s">
        <v>850</v>
      </c>
    </row>
    <row r="153" spans="3:26" ht="15.5" x14ac:dyDescent="0.35">
      <c r="C153" t="s">
        <v>191</v>
      </c>
      <c r="D153" s="5">
        <v>-1336000</v>
      </c>
      <c r="E153" s="5">
        <v>-6852000</v>
      </c>
      <c r="F153" s="5">
        <v>-153000</v>
      </c>
      <c r="G153" s="5">
        <v>-33172000</v>
      </c>
      <c r="I153" s="5">
        <v>-41718000</v>
      </c>
      <c r="J153" s="5">
        <v>102282000</v>
      </c>
      <c r="K153" s="5">
        <v>-65441000</v>
      </c>
      <c r="L153" s="5">
        <v>-1478000</v>
      </c>
      <c r="M153" s="5">
        <v>-34517000</v>
      </c>
      <c r="N153" s="5">
        <v>-1676000</v>
      </c>
      <c r="O153" s="5">
        <v>-24391000</v>
      </c>
      <c r="P153" s="5">
        <v>-40429000</v>
      </c>
      <c r="Q153" s="5">
        <v>-41728000</v>
      </c>
      <c r="R153" s="5">
        <v>-42824000</v>
      </c>
      <c r="S153" s="5">
        <v>-43441000</v>
      </c>
      <c r="T153" s="5">
        <v>-144050000</v>
      </c>
      <c r="U153" s="5">
        <v>-95396000</v>
      </c>
      <c r="V153" s="5">
        <v>-158553000</v>
      </c>
      <c r="W153" s="5">
        <v>-117073000</v>
      </c>
      <c r="X153" s="5">
        <v>-344657000</v>
      </c>
      <c r="Y153" s="5">
        <v>26417000</v>
      </c>
      <c r="Z153" s="5">
        <v>-232603000</v>
      </c>
    </row>
    <row r="154" spans="3:26" ht="15.5" x14ac:dyDescent="0.35">
      <c r="C154" t="s">
        <v>423</v>
      </c>
      <c r="E154" s="5">
        <v>-2286000</v>
      </c>
      <c r="G154" s="5">
        <v>-32321000</v>
      </c>
      <c r="I154" s="5">
        <v>-34607000</v>
      </c>
      <c r="K154" s="5">
        <v>-60093000</v>
      </c>
      <c r="M154" s="5">
        <v>-33128000</v>
      </c>
      <c r="R154" s="5">
        <v>-8000</v>
      </c>
      <c r="S154" s="5">
        <v>-36000</v>
      </c>
      <c r="T154" s="5">
        <v>-99552000</v>
      </c>
      <c r="U154" s="5">
        <v>-49314000</v>
      </c>
      <c r="V154" s="5">
        <v>-110460000</v>
      </c>
      <c r="W154" s="5">
        <v>-242606000</v>
      </c>
      <c r="X154" s="5">
        <v>-338829000</v>
      </c>
      <c r="Y154" s="5">
        <v>-106912000</v>
      </c>
      <c r="Z154" s="5">
        <v>-225130000</v>
      </c>
    </row>
    <row r="155" spans="3:26" ht="15.5" x14ac:dyDescent="0.35">
      <c r="C155" t="s">
        <v>851</v>
      </c>
      <c r="J155" s="5">
        <v>112346000</v>
      </c>
    </row>
    <row r="156" spans="3:26" ht="15.5" x14ac:dyDescent="0.35">
      <c r="C156" t="s">
        <v>852</v>
      </c>
      <c r="J156" s="5">
        <v>-939000</v>
      </c>
    </row>
    <row r="157" spans="3:26" ht="15.5" x14ac:dyDescent="0.35">
      <c r="C157" t="s">
        <v>853</v>
      </c>
      <c r="O157" s="5">
        <v>-3902000</v>
      </c>
      <c r="P157" s="5">
        <v>-39394000</v>
      </c>
      <c r="Q157" s="5">
        <v>-40094000</v>
      </c>
      <c r="R157" s="5">
        <v>-40619000</v>
      </c>
      <c r="S157" s="5">
        <v>-40704000</v>
      </c>
      <c r="T157" s="5">
        <v>-41228000</v>
      </c>
      <c r="U157" s="5">
        <v>-42244000</v>
      </c>
      <c r="V157" s="5">
        <v>-43686000</v>
      </c>
      <c r="W157" s="5">
        <v>-16253000</v>
      </c>
    </row>
    <row r="158" spans="3:26" ht="15.5" x14ac:dyDescent="0.35">
      <c r="C158" t="s">
        <v>854</v>
      </c>
      <c r="O158" s="5">
        <v>19509000</v>
      </c>
      <c r="P158" s="5">
        <v>39677000</v>
      </c>
      <c r="Q158" s="5">
        <v>40413000</v>
      </c>
      <c r="R158" s="5">
        <v>40661000</v>
      </c>
      <c r="S158" s="5">
        <v>40843000</v>
      </c>
      <c r="T158" s="5">
        <v>41561000</v>
      </c>
      <c r="U158" s="5">
        <v>42854000</v>
      </c>
      <c r="V158" s="5">
        <v>43817000</v>
      </c>
    </row>
    <row r="159" spans="3:26" ht="15.5" x14ac:dyDescent="0.35">
      <c r="C159" t="s">
        <v>195</v>
      </c>
      <c r="O159" s="5">
        <v>-37500000</v>
      </c>
      <c r="P159" s="5">
        <v>-37500000</v>
      </c>
      <c r="Q159" s="5">
        <v>-37500000</v>
      </c>
      <c r="R159" s="5">
        <v>-37500000</v>
      </c>
      <c r="S159" s="5">
        <v>-37500000</v>
      </c>
      <c r="T159" s="5">
        <v>-37500000</v>
      </c>
      <c r="U159" s="5">
        <v>-37500000</v>
      </c>
      <c r="V159" s="5">
        <v>-37500000</v>
      </c>
      <c r="X159" s="5">
        <v>-4106000</v>
      </c>
      <c r="Y159" s="5">
        <v>-10444000</v>
      </c>
    </row>
    <row r="160" spans="3:26" ht="15.5" x14ac:dyDescent="0.35">
      <c r="C160" t="s">
        <v>436</v>
      </c>
      <c r="D160" s="5">
        <v>-1289000</v>
      </c>
      <c r="E160" s="5">
        <v>-4500000</v>
      </c>
      <c r="F160" s="5">
        <v>-89000</v>
      </c>
      <c r="G160" s="5">
        <v>-789000</v>
      </c>
      <c r="I160" s="5">
        <v>-6832000</v>
      </c>
      <c r="J160" s="5">
        <v>-8526000</v>
      </c>
      <c r="K160" s="5">
        <v>-5003000</v>
      </c>
      <c r="L160" s="5">
        <v>-1362000</v>
      </c>
      <c r="M160" s="5">
        <v>-1314000</v>
      </c>
    </row>
    <row r="161" spans="2:26" ht="15.5" x14ac:dyDescent="0.35">
      <c r="C161" t="s">
        <v>194</v>
      </c>
      <c r="W161" s="5">
        <v>150000000</v>
      </c>
      <c r="Y161" s="5">
        <v>150000000</v>
      </c>
    </row>
    <row r="162" spans="2:26" ht="15.5" x14ac:dyDescent="0.35">
      <c r="C162" t="s">
        <v>855</v>
      </c>
      <c r="N162" s="5">
        <v>10000</v>
      </c>
    </row>
    <row r="163" spans="2:26" ht="15.5" x14ac:dyDescent="0.35">
      <c r="C163" t="s">
        <v>856</v>
      </c>
      <c r="N163" s="5">
        <v>-1512000</v>
      </c>
      <c r="O163" s="5">
        <v>-1245000</v>
      </c>
      <c r="X163" s="5">
        <v>-1708000</v>
      </c>
      <c r="Y163" s="5">
        <v>-6017000</v>
      </c>
      <c r="Z163" s="5">
        <v>-6762000</v>
      </c>
    </row>
    <row r="164" spans="2:26" ht="15.5" x14ac:dyDescent="0.35">
      <c r="C164" t="s">
        <v>857</v>
      </c>
      <c r="X164" s="5">
        <v>-14000</v>
      </c>
      <c r="Y164" s="5">
        <v>-210000</v>
      </c>
      <c r="Z164" s="5">
        <v>-711000</v>
      </c>
    </row>
    <row r="165" spans="2:26" ht="15.5" x14ac:dyDescent="0.35">
      <c r="C165" t="s">
        <v>342</v>
      </c>
      <c r="D165" s="5">
        <v>-47000</v>
      </c>
      <c r="E165" s="5">
        <v>-66000</v>
      </c>
      <c r="F165" s="5">
        <v>-64000</v>
      </c>
      <c r="G165" s="5">
        <v>-62000</v>
      </c>
      <c r="I165" s="5">
        <v>-279000</v>
      </c>
      <c r="J165" s="5">
        <v>-599000</v>
      </c>
      <c r="K165" s="5">
        <v>-345000</v>
      </c>
      <c r="L165" s="5">
        <v>-116000</v>
      </c>
      <c r="M165" s="5">
        <v>-75000</v>
      </c>
      <c r="N165" s="5">
        <v>-174000</v>
      </c>
      <c r="O165" s="5">
        <v>-1253000</v>
      </c>
      <c r="P165" s="5">
        <v>-3212000</v>
      </c>
      <c r="Q165" s="5">
        <v>-4547000</v>
      </c>
      <c r="R165" s="5">
        <v>-5358000</v>
      </c>
      <c r="S165" s="5">
        <v>-6044000</v>
      </c>
      <c r="T165" s="5">
        <v>-7331000</v>
      </c>
      <c r="U165" s="5">
        <v>-9192000</v>
      </c>
      <c r="V165" s="5">
        <v>-10724000</v>
      </c>
      <c r="W165" s="5">
        <v>-8214000</v>
      </c>
    </row>
    <row r="166" spans="2:26" ht="15.5" x14ac:dyDescent="0.35">
      <c r="C166" t="s">
        <v>213</v>
      </c>
      <c r="D166" s="5">
        <v>-157628000</v>
      </c>
      <c r="E166" s="5">
        <v>-123635000</v>
      </c>
      <c r="F166" s="5">
        <v>-11488000</v>
      </c>
      <c r="G166" s="5">
        <v>-92301000</v>
      </c>
      <c r="I166" s="5">
        <v>-302259000</v>
      </c>
      <c r="J166" s="5">
        <v>-22004000</v>
      </c>
      <c r="K166" s="5">
        <v>69900000</v>
      </c>
      <c r="L166" s="5">
        <v>128613000</v>
      </c>
      <c r="M166" s="5">
        <v>119885000</v>
      </c>
      <c r="N166" s="5">
        <v>139864000</v>
      </c>
      <c r="O166" s="5">
        <v>-52501000</v>
      </c>
      <c r="P166" s="5">
        <v>80146000</v>
      </c>
      <c r="Q166" s="5">
        <v>36219000</v>
      </c>
      <c r="R166" s="5">
        <v>-9488000</v>
      </c>
      <c r="S166" s="5">
        <v>-106089000</v>
      </c>
      <c r="T166" s="5">
        <v>102432000</v>
      </c>
      <c r="U166" s="5">
        <v>30009000</v>
      </c>
      <c r="V166" s="5">
        <v>-226356000</v>
      </c>
      <c r="W166" s="5">
        <v>-4974000</v>
      </c>
      <c r="X166" s="5">
        <v>143079000</v>
      </c>
      <c r="Y166" s="5">
        <v>94943000</v>
      </c>
      <c r="Z166" s="5">
        <v>-128199000</v>
      </c>
    </row>
    <row r="167" spans="2:26" ht="15.5" x14ac:dyDescent="0.35">
      <c r="C167" t="s">
        <v>214</v>
      </c>
      <c r="D167" s="5">
        <v>376359000</v>
      </c>
      <c r="I167" s="5">
        <v>674690000</v>
      </c>
      <c r="J167" s="5">
        <v>698795000</v>
      </c>
      <c r="K167" s="5">
        <v>634042000</v>
      </c>
      <c r="L167" s="5">
        <v>508327000</v>
      </c>
      <c r="M167" s="5">
        <v>388682000</v>
      </c>
      <c r="N167" s="5">
        <v>249035000</v>
      </c>
      <c r="O167" s="5">
        <v>301153000</v>
      </c>
      <c r="P167" s="5">
        <v>221699000</v>
      </c>
      <c r="Q167" s="5">
        <v>185560000</v>
      </c>
      <c r="R167" s="5">
        <v>194754000</v>
      </c>
      <c r="S167" s="5">
        <v>302256000</v>
      </c>
      <c r="T167" s="5">
        <v>200020000</v>
      </c>
      <c r="U167" s="5">
        <v>172239000</v>
      </c>
      <c r="V167" s="5">
        <v>399155000</v>
      </c>
      <c r="W167" s="5">
        <v>404129000</v>
      </c>
      <c r="X167" s="5">
        <v>261050000</v>
      </c>
      <c r="Y167" s="5">
        <v>166107000</v>
      </c>
      <c r="Z167" s="5">
        <v>294306000</v>
      </c>
    </row>
    <row r="168" spans="2:26" ht="15.5" x14ac:dyDescent="0.35">
      <c r="C168" t="s">
        <v>215</v>
      </c>
      <c r="D168" s="5">
        <v>1386000</v>
      </c>
      <c r="E168" s="5">
        <v>3657000</v>
      </c>
      <c r="F168" s="5">
        <v>1114000</v>
      </c>
      <c r="G168" s="5">
        <v>-2383000</v>
      </c>
      <c r="I168" s="5">
        <v>3928000</v>
      </c>
      <c r="J168" s="5">
        <v>-2101000</v>
      </c>
      <c r="K168" s="5">
        <v>-5147000</v>
      </c>
      <c r="L168" s="5">
        <v>-2898000</v>
      </c>
      <c r="M168" s="5">
        <v>-240000</v>
      </c>
      <c r="N168" s="5">
        <v>-217000</v>
      </c>
      <c r="O168" s="5">
        <v>383000</v>
      </c>
      <c r="P168" s="5">
        <v>-692000</v>
      </c>
      <c r="Q168" s="5">
        <v>-80000</v>
      </c>
      <c r="R168" s="5">
        <v>294000</v>
      </c>
      <c r="S168" s="5">
        <v>-1413000</v>
      </c>
      <c r="T168" s="5">
        <v>-196000</v>
      </c>
      <c r="U168" s="5">
        <v>-2228000</v>
      </c>
      <c r="V168" s="5">
        <v>-560000</v>
      </c>
    </row>
    <row r="169" spans="2:26" ht="15.5" x14ac:dyDescent="0.35">
      <c r="C169" t="s">
        <v>858</v>
      </c>
    </row>
    <row r="170" spans="2:26" ht="15.5" x14ac:dyDescent="0.35">
      <c r="C170" t="s">
        <v>216</v>
      </c>
      <c r="D170" s="5">
        <v>220117000</v>
      </c>
      <c r="E170" s="5">
        <v>-119978000</v>
      </c>
      <c r="F170" s="5">
        <v>-10374000</v>
      </c>
      <c r="G170" s="5">
        <v>-94684000</v>
      </c>
      <c r="I170" s="5">
        <v>376359000</v>
      </c>
      <c r="J170" s="5">
        <v>674690000</v>
      </c>
      <c r="K170" s="5">
        <v>698795000</v>
      </c>
      <c r="L170" s="5">
        <v>634042000</v>
      </c>
      <c r="M170" s="5">
        <v>508327000</v>
      </c>
      <c r="N170" s="5">
        <v>388682000</v>
      </c>
      <c r="O170" s="5">
        <v>249035000</v>
      </c>
      <c r="P170" s="5">
        <v>301153000</v>
      </c>
      <c r="Q170" s="5">
        <v>221699000</v>
      </c>
      <c r="R170" s="5">
        <v>185560000</v>
      </c>
      <c r="S170" s="5">
        <v>194754000</v>
      </c>
      <c r="T170" s="5">
        <v>302256000</v>
      </c>
      <c r="U170" s="5">
        <v>200020000</v>
      </c>
      <c r="V170" s="5">
        <v>172239000</v>
      </c>
      <c r="W170" s="5">
        <v>399155000</v>
      </c>
      <c r="X170" s="5">
        <v>404129000</v>
      </c>
      <c r="Y170" s="5">
        <v>261050000</v>
      </c>
      <c r="Z170" s="5">
        <v>166107000</v>
      </c>
    </row>
    <row r="172" spans="2:26" ht="15.5" x14ac:dyDescent="0.35">
      <c r="B172" t="s">
        <v>217</v>
      </c>
      <c r="C172" t="s">
        <v>11</v>
      </c>
      <c r="D172" s="5">
        <v>10540000000</v>
      </c>
      <c r="E172" s="5">
        <v>10540000000</v>
      </c>
      <c r="F172" s="5">
        <v>10540000000</v>
      </c>
      <c r="G172" s="5">
        <v>10540000000</v>
      </c>
      <c r="I172" s="5">
        <v>10540000000</v>
      </c>
      <c r="J172" s="5">
        <v>10540000000</v>
      </c>
      <c r="K172" s="5">
        <v>9940000000</v>
      </c>
      <c r="L172" s="5">
        <v>9940000000</v>
      </c>
      <c r="M172" s="5">
        <v>9940000000</v>
      </c>
      <c r="N172" s="5">
        <v>9940000000</v>
      </c>
      <c r="O172" s="5">
        <v>9940000000</v>
      </c>
      <c r="P172" s="5">
        <v>9940000000</v>
      </c>
      <c r="Q172" s="5">
        <v>9940000000</v>
      </c>
      <c r="R172" s="5">
        <v>9940000000</v>
      </c>
      <c r="S172" s="5">
        <v>9940000000</v>
      </c>
      <c r="T172" s="5">
        <v>9940000000</v>
      </c>
      <c r="U172" s="5">
        <v>9940000000</v>
      </c>
      <c r="V172" s="5">
        <v>9940000000</v>
      </c>
      <c r="W172" s="5">
        <v>9940000000</v>
      </c>
      <c r="X172" s="5">
        <v>9940000000</v>
      </c>
      <c r="Y172" s="5">
        <v>9940000000</v>
      </c>
      <c r="Z172" s="5">
        <v>9940000000</v>
      </c>
    </row>
    <row r="173" spans="2:26" ht="15.5" x14ac:dyDescent="0.35">
      <c r="C173" t="s">
        <v>218</v>
      </c>
      <c r="D173" s="6">
        <v>69.760000000000005</v>
      </c>
      <c r="E173" s="6">
        <v>37.35</v>
      </c>
      <c r="F173" s="6">
        <v>42.25</v>
      </c>
      <c r="G173" s="6">
        <v>5.41</v>
      </c>
    </row>
    <row r="174" spans="2:26" ht="15.5" x14ac:dyDescent="0.35">
      <c r="C174" t="s">
        <v>219</v>
      </c>
      <c r="D174" s="6">
        <v>76.69</v>
      </c>
      <c r="E174" s="6">
        <v>138.55000000000001</v>
      </c>
      <c r="F174" s="6">
        <v>104.14</v>
      </c>
      <c r="G174" s="6">
        <v>637.71</v>
      </c>
    </row>
    <row r="175" spans="2:26" ht="15.5" x14ac:dyDescent="0.35">
      <c r="C175" t="s">
        <v>72</v>
      </c>
      <c r="D175" s="6">
        <v>13.24</v>
      </c>
      <c r="E175" s="6">
        <v>11.49</v>
      </c>
      <c r="F175" s="6">
        <v>10.17</v>
      </c>
      <c r="G175" s="5">
        <v>10</v>
      </c>
    </row>
    <row r="176" spans="2:26" ht="15.5" x14ac:dyDescent="0.35">
      <c r="C176" t="s">
        <v>220</v>
      </c>
      <c r="D176" s="5">
        <v>1356190000000</v>
      </c>
      <c r="E176" s="5">
        <v>731020000000</v>
      </c>
      <c r="F176" s="5">
        <v>1265720000000</v>
      </c>
      <c r="G176" s="5">
        <v>702190000000</v>
      </c>
    </row>
    <row r="177" spans="3:7" ht="15.5" x14ac:dyDescent="0.35">
      <c r="C177" t="s">
        <v>221</v>
      </c>
      <c r="D177" s="6">
        <v>1.29E-2</v>
      </c>
      <c r="E177" s="6">
        <v>6.9999999999999993E-3</v>
      </c>
      <c r="F177" s="6">
        <v>8.199999999999999E-3</v>
      </c>
      <c r="G177" s="6">
        <v>1.1000000000000001E-3</v>
      </c>
    </row>
    <row r="178" spans="3:7" ht="15.5" x14ac:dyDescent="0.35">
      <c r="C178" t="s">
        <v>222</v>
      </c>
      <c r="D178" s="6">
        <v>1.5300000000000001E-2</v>
      </c>
      <c r="E178" s="6">
        <v>8.5000000000000006E-3</v>
      </c>
      <c r="F178" s="6">
        <v>9.7000000000000003E-3</v>
      </c>
      <c r="G178" s="6">
        <v>1.2999999999999999E-3</v>
      </c>
    </row>
    <row r="179" spans="3:7" ht="15.5" x14ac:dyDescent="0.35">
      <c r="C179" t="s">
        <v>223</v>
      </c>
      <c r="D179" s="6">
        <v>1.52E-2</v>
      </c>
      <c r="E179" s="6">
        <v>-8.0000000000000004E-4</v>
      </c>
      <c r="F179" s="6">
        <v>1.18E-2</v>
      </c>
      <c r="G179" s="6">
        <v>8.9999999999999998E-4</v>
      </c>
    </row>
    <row r="180" spans="3:7" ht="15.5" x14ac:dyDescent="0.35">
      <c r="C180" t="s">
        <v>224</v>
      </c>
      <c r="D180" s="6">
        <v>19.12</v>
      </c>
      <c r="E180" s="6">
        <v>-0.93</v>
      </c>
      <c r="F180" s="6">
        <v>17.690000000000001</v>
      </c>
      <c r="G180" s="6">
        <v>1.31</v>
      </c>
    </row>
    <row r="181" spans="3:7" ht="15.5" x14ac:dyDescent="0.35">
      <c r="C181" t="s">
        <v>225</v>
      </c>
      <c r="D181" s="5">
        <v>47909000000000</v>
      </c>
      <c r="E181" s="5">
        <v>46399000000000</v>
      </c>
      <c r="F181" s="5">
        <v>45965000000000</v>
      </c>
      <c r="G181" s="5">
        <v>44266000000000</v>
      </c>
    </row>
    <row r="182" spans="3:7" ht="15.5" x14ac:dyDescent="0.35">
      <c r="C182" t="s">
        <v>226</v>
      </c>
      <c r="D182" s="6">
        <v>1.18</v>
      </c>
      <c r="E182" s="6">
        <v>1.18</v>
      </c>
      <c r="F182" s="6">
        <v>1.01</v>
      </c>
      <c r="G182" s="6">
        <v>0.82</v>
      </c>
    </row>
    <row r="183" spans="3:7" ht="15.5" x14ac:dyDescent="0.35">
      <c r="C183" t="s">
        <v>227</v>
      </c>
      <c r="D183" s="6">
        <v>4545.5200000000004</v>
      </c>
      <c r="E183" s="6">
        <v>4402.3</v>
      </c>
      <c r="F183" s="6">
        <v>4361.05</v>
      </c>
      <c r="G183" s="6">
        <v>4199.9399999999996</v>
      </c>
    </row>
    <row r="184" spans="3:7" ht="15.5" x14ac:dyDescent="0.35">
      <c r="C184" t="s">
        <v>228</v>
      </c>
      <c r="D184" s="6">
        <v>1.18</v>
      </c>
      <c r="E184" s="6">
        <v>1.18</v>
      </c>
      <c r="F184" s="6">
        <v>1.01</v>
      </c>
      <c r="G184" s="6">
        <v>0.82</v>
      </c>
    </row>
    <row r="185" spans="3:7" ht="15.5" x14ac:dyDescent="0.35">
      <c r="C185" t="s">
        <v>229</v>
      </c>
      <c r="D185" s="6">
        <v>4545.5200000000004</v>
      </c>
      <c r="E185" s="6">
        <v>4402.3</v>
      </c>
      <c r="F185" s="6">
        <v>4361.05</v>
      </c>
      <c r="G185" s="6">
        <v>4199.9399999999996</v>
      </c>
    </row>
    <row r="186" spans="3:7" ht="15.5" x14ac:dyDescent="0.35">
      <c r="C186" t="s">
        <v>230</v>
      </c>
      <c r="D186" s="5">
        <v>19000000000</v>
      </c>
      <c r="E186" s="5">
        <v>17000000000</v>
      </c>
      <c r="F186" s="5">
        <v>20000000000</v>
      </c>
      <c r="G186" s="5">
        <v>21000000000</v>
      </c>
    </row>
    <row r="187" spans="3:7" ht="15.5" x14ac:dyDescent="0.35">
      <c r="C187" t="s">
        <v>231</v>
      </c>
      <c r="D187" s="5">
        <v>100000000000</v>
      </c>
      <c r="E187" s="5">
        <v>98000000000</v>
      </c>
      <c r="F187" s="5">
        <v>95000000000</v>
      </c>
      <c r="G187" s="5">
        <v>100000000000</v>
      </c>
    </row>
    <row r="188" spans="3:7" ht="15.5" x14ac:dyDescent="0.35">
      <c r="C188" t="s">
        <v>232</v>
      </c>
      <c r="D188" s="5">
        <v>47909000000000</v>
      </c>
      <c r="E188" s="5">
        <v>46399000000000</v>
      </c>
      <c r="F188" s="5">
        <v>45965000000000</v>
      </c>
      <c r="G188" s="5">
        <v>44266000000000</v>
      </c>
    </row>
    <row r="189" spans="3:7" ht="15.5" x14ac:dyDescent="0.35">
      <c r="C189" t="s">
        <v>23</v>
      </c>
      <c r="D189" s="5">
        <v>119000000000</v>
      </c>
      <c r="E189" s="5">
        <v>115000000000</v>
      </c>
      <c r="F189" s="5">
        <v>116000000000</v>
      </c>
      <c r="G189" s="5">
        <v>122000000000</v>
      </c>
    </row>
    <row r="190" spans="3:7" ht="15.5" x14ac:dyDescent="0.35">
      <c r="C190" t="s">
        <v>20</v>
      </c>
      <c r="D190" s="5">
        <v>-3623000000000</v>
      </c>
      <c r="E190" s="5">
        <v>-6178000000000</v>
      </c>
      <c r="F190" s="5">
        <v>-8169000000000</v>
      </c>
      <c r="G190" s="5">
        <v>-8103000000000</v>
      </c>
    </row>
    <row r="191" spans="3:7" ht="15.5" x14ac:dyDescent="0.35">
      <c r="C191" t="s">
        <v>233</v>
      </c>
      <c r="D191" s="5">
        <v>6243000000000</v>
      </c>
      <c r="E191" s="5">
        <v>6472000000000</v>
      </c>
      <c r="F191" s="5">
        <v>8927000000000</v>
      </c>
      <c r="G191" s="5">
        <v>9988000000000</v>
      </c>
    </row>
    <row r="192" spans="3:7" ht="15.5" x14ac:dyDescent="0.35">
      <c r="C192" t="s">
        <v>234</v>
      </c>
      <c r="D192" s="5">
        <v>-299000000000</v>
      </c>
      <c r="E192" s="5">
        <v>778000000000</v>
      </c>
      <c r="F192" s="5">
        <v>1635000000000</v>
      </c>
      <c r="G192" s="5">
        <v>590000000000</v>
      </c>
    </row>
    <row r="193" spans="3:26" ht="15.5" x14ac:dyDescent="0.35">
      <c r="C193" t="s">
        <v>235</v>
      </c>
      <c r="D193" s="5">
        <v>-2364000000000</v>
      </c>
      <c r="E193" s="5">
        <v>-2592000000000</v>
      </c>
      <c r="F193" s="5">
        <v>-1885000000000</v>
      </c>
      <c r="G193" s="5">
        <v>-1526000000000</v>
      </c>
    </row>
    <row r="194" spans="3:26" ht="15.5" x14ac:dyDescent="0.35">
      <c r="C194" t="s">
        <v>12</v>
      </c>
      <c r="D194" s="5">
        <v>-2662000000000</v>
      </c>
      <c r="E194" s="5">
        <v>-1814000000000</v>
      </c>
      <c r="F194" s="5">
        <v>-250000000000</v>
      </c>
      <c r="G194" s="5">
        <v>-936000000000</v>
      </c>
    </row>
    <row r="195" spans="3:26" ht="15.5" x14ac:dyDescent="0.35">
      <c r="C195" t="s">
        <v>15</v>
      </c>
      <c r="D195" s="6">
        <v>-252.6</v>
      </c>
      <c r="E195" s="6">
        <v>-172.1</v>
      </c>
      <c r="F195" s="6">
        <v>-23.73</v>
      </c>
      <c r="G195" s="6">
        <v>-88.79</v>
      </c>
    </row>
    <row r="196" spans="3:26" ht="15.5" x14ac:dyDescent="0.35">
      <c r="C196" t="s">
        <v>57</v>
      </c>
      <c r="I196" s="6">
        <v>118.91</v>
      </c>
      <c r="J196" s="6">
        <v>86.86</v>
      </c>
      <c r="K196" s="6">
        <v>421.16</v>
      </c>
      <c r="L196" s="6">
        <v>300.02999999999997</v>
      </c>
      <c r="M196" s="6">
        <v>238.8</v>
      </c>
      <c r="N196" s="6">
        <v>121.5</v>
      </c>
      <c r="O196" s="6">
        <v>81.72</v>
      </c>
      <c r="P196" s="6">
        <v>86.78</v>
      </c>
      <c r="Q196" s="6">
        <v>-20.57</v>
      </c>
      <c r="R196" s="6">
        <v>2.5499999999999998</v>
      </c>
      <c r="S196" s="6">
        <v>68.06</v>
      </c>
      <c r="T196" s="6">
        <v>215.7</v>
      </c>
      <c r="U196" s="6">
        <v>47.45</v>
      </c>
      <c r="V196" s="6">
        <v>65.680000000000007</v>
      </c>
      <c r="W196" s="6">
        <v>304.60000000000002</v>
      </c>
      <c r="X196" s="6">
        <v>395.75</v>
      </c>
      <c r="Y196" s="6">
        <v>161.22</v>
      </c>
      <c r="Z196" s="6">
        <v>395.97</v>
      </c>
    </row>
    <row r="197" spans="3:26" ht="15.5" x14ac:dyDescent="0.35">
      <c r="C197" t="s">
        <v>71</v>
      </c>
      <c r="I197" s="6">
        <v>43.52</v>
      </c>
      <c r="J197" s="6">
        <v>41.68</v>
      </c>
      <c r="K197" s="6">
        <v>10.23</v>
      </c>
      <c r="L197" s="6">
        <v>23.66</v>
      </c>
      <c r="M197" s="6">
        <v>19.600000000000001</v>
      </c>
      <c r="N197" s="6">
        <v>41.98</v>
      </c>
      <c r="O197" s="6">
        <v>44.54</v>
      </c>
      <c r="P197" s="6">
        <v>37.57</v>
      </c>
      <c r="Q197" s="6">
        <v>-140.5</v>
      </c>
      <c r="R197" s="6">
        <v>1105.8800000000001</v>
      </c>
      <c r="S197" s="6">
        <v>24.02</v>
      </c>
      <c r="T197" s="6">
        <v>16.809999999999999</v>
      </c>
      <c r="U197" s="6">
        <v>55.85</v>
      </c>
      <c r="V197" s="6">
        <v>35.78</v>
      </c>
      <c r="W197" s="6">
        <v>10.51</v>
      </c>
      <c r="X197" s="6">
        <v>12.32</v>
      </c>
      <c r="Y197" s="6">
        <v>22.64</v>
      </c>
      <c r="Z197" s="6">
        <v>4.87</v>
      </c>
    </row>
    <row r="198" spans="3:26" ht="15.5" x14ac:dyDescent="0.35">
      <c r="C198" t="s">
        <v>74</v>
      </c>
      <c r="I198" s="6">
        <v>3.34</v>
      </c>
      <c r="J198" s="6">
        <v>2.5299999999999998</v>
      </c>
      <c r="K198" s="6">
        <v>2.2799999999999998</v>
      </c>
      <c r="L198" s="6">
        <v>4.0199999999999996</v>
      </c>
      <c r="M198" s="6">
        <v>3.41</v>
      </c>
      <c r="N198" s="6">
        <v>4.55</v>
      </c>
      <c r="O198" s="6">
        <v>3.27</v>
      </c>
      <c r="P198" s="6">
        <v>2.93</v>
      </c>
      <c r="Q198" s="6">
        <v>3.41</v>
      </c>
      <c r="R198" s="6">
        <v>3.6</v>
      </c>
      <c r="S198" s="6">
        <v>1.54</v>
      </c>
      <c r="T198" s="6">
        <v>2.79</v>
      </c>
      <c r="U198" s="6">
        <v>2.34</v>
      </c>
      <c r="V198" s="6">
        <v>2.5</v>
      </c>
      <c r="W198" s="6">
        <v>2.82</v>
      </c>
      <c r="X198" s="6">
        <v>4.22</v>
      </c>
      <c r="Y198" s="6">
        <v>5.07</v>
      </c>
      <c r="Z198" s="6">
        <v>1.33</v>
      </c>
    </row>
    <row r="199" spans="3:26" ht="15.5" x14ac:dyDescent="0.35">
      <c r="C199" t="s">
        <v>236</v>
      </c>
      <c r="I199" s="5">
        <v>3486050000000</v>
      </c>
      <c r="J199" s="5">
        <v>3678050000000</v>
      </c>
      <c r="K199" s="5">
        <v>7256200000000</v>
      </c>
      <c r="L199" s="5">
        <v>6487900000000</v>
      </c>
      <c r="M199" s="5">
        <v>5446960000000</v>
      </c>
      <c r="N199" s="5">
        <v>3686690000000</v>
      </c>
      <c r="O199" s="5">
        <v>3123480000000</v>
      </c>
      <c r="P199" s="5">
        <v>3045460000000</v>
      </c>
    </row>
    <row r="200" spans="3:26" ht="15.5" x14ac:dyDescent="0.35">
      <c r="C200" t="s">
        <v>237</v>
      </c>
      <c r="I200" s="6">
        <v>2.2400000000000003E-2</v>
      </c>
      <c r="J200" s="6">
        <v>1.78E-2</v>
      </c>
      <c r="K200" s="6">
        <v>9.2600000000000002E-2</v>
      </c>
      <c r="L200" s="6">
        <v>7.1900000000000006E-2</v>
      </c>
      <c r="M200" s="6">
        <v>6.7199999999999996E-2</v>
      </c>
      <c r="N200" s="6">
        <v>3.7000000000000005E-2</v>
      </c>
      <c r="O200" s="6">
        <v>2.63E-2</v>
      </c>
      <c r="P200" s="6">
        <v>2.7000000000000003E-2</v>
      </c>
      <c r="Q200" s="6">
        <v>-6.8999999999999999E-3</v>
      </c>
      <c r="R200" s="6">
        <v>8.0000000000000004E-4</v>
      </c>
      <c r="S200" s="6">
        <v>2.1400000000000002E-2</v>
      </c>
      <c r="T200" s="6">
        <v>7.3800000000000004E-2</v>
      </c>
      <c r="U200" s="6">
        <v>1.6899999999999998E-2</v>
      </c>
      <c r="V200" s="6">
        <v>2.8900000000000002E-2</v>
      </c>
      <c r="W200" s="6">
        <v>0.13780000000000001</v>
      </c>
      <c r="X200" s="6">
        <v>0.19969999999999999</v>
      </c>
      <c r="Y200" s="6">
        <v>8.3599999999999994E-2</v>
      </c>
      <c r="Z200" s="6">
        <v>0.19489999999999999</v>
      </c>
    </row>
    <row r="201" spans="3:26" ht="15.5" x14ac:dyDescent="0.35">
      <c r="C201" t="s">
        <v>238</v>
      </c>
      <c r="I201" s="6">
        <v>2.7000000000000003E-2</v>
      </c>
      <c r="J201" s="6">
        <v>2.07E-2</v>
      </c>
      <c r="K201" s="6">
        <v>0.1057</v>
      </c>
      <c r="L201" s="6">
        <v>8.1199999999999994E-2</v>
      </c>
      <c r="M201" s="6">
        <v>7.7100000000000002E-2</v>
      </c>
      <c r="N201" s="6">
        <v>4.24E-2</v>
      </c>
      <c r="O201" s="6">
        <v>3.0099999999999998E-2</v>
      </c>
      <c r="P201" s="6">
        <v>3.1600000000000003E-2</v>
      </c>
      <c r="Q201" s="6">
        <v>-8.3000000000000001E-3</v>
      </c>
      <c r="R201" s="6">
        <v>1E-3</v>
      </c>
      <c r="S201" s="6">
        <v>2.6699999999999998E-2</v>
      </c>
      <c r="T201" s="6">
        <v>9.6500000000000002E-2</v>
      </c>
      <c r="U201" s="6">
        <v>2.2499999999999999E-2</v>
      </c>
      <c r="V201" s="6">
        <v>3.9199999999999999E-2</v>
      </c>
      <c r="W201" s="6">
        <v>0.18870000000000001</v>
      </c>
      <c r="X201" s="6">
        <v>0.26039999999999996</v>
      </c>
      <c r="Y201" s="6">
        <v>0.10779999999999999</v>
      </c>
      <c r="Z201" s="6">
        <v>0.23629999999999998</v>
      </c>
    </row>
    <row r="202" spans="3:26" ht="15.5" x14ac:dyDescent="0.35">
      <c r="C202" t="s">
        <v>239</v>
      </c>
      <c r="I202" s="6">
        <v>1.41E-2</v>
      </c>
      <c r="J202" s="6">
        <v>2.2799999999999997E-2</v>
      </c>
      <c r="K202" s="6">
        <v>0.11449999999999999</v>
      </c>
      <c r="L202" s="6">
        <v>0.113</v>
      </c>
      <c r="M202" s="6">
        <v>0.1009</v>
      </c>
      <c r="N202" s="6">
        <v>5.0999999999999997E-2</v>
      </c>
      <c r="O202" s="6">
        <v>4.2800000000000005E-2</v>
      </c>
      <c r="P202" s="6">
        <v>4.2300000000000004E-2</v>
      </c>
      <c r="Q202" s="6">
        <v>-7.3000000000000001E-3</v>
      </c>
      <c r="R202" s="6">
        <v>6.6E-3</v>
      </c>
      <c r="S202" s="6">
        <v>3.8199999999999998E-2</v>
      </c>
      <c r="T202" s="6">
        <v>0.11890000000000001</v>
      </c>
      <c r="U202" s="6">
        <v>3.6600000000000001E-2</v>
      </c>
      <c r="V202" s="6">
        <v>5.0099999999999999E-2</v>
      </c>
      <c r="W202" s="6">
        <v>0.21160000000000001</v>
      </c>
      <c r="X202" s="6">
        <v>0.28139999999999998</v>
      </c>
      <c r="Y202" s="6">
        <v>0.12130000000000001</v>
      </c>
      <c r="Z202" s="6">
        <v>0.53420000000000001</v>
      </c>
    </row>
    <row r="203" spans="3:26" ht="15.5" x14ac:dyDescent="0.35">
      <c r="C203" t="s">
        <v>240</v>
      </c>
      <c r="I203" s="6">
        <v>4.79</v>
      </c>
      <c r="J203" s="6">
        <v>8.6</v>
      </c>
      <c r="K203" s="6">
        <v>29.92</v>
      </c>
      <c r="L203" s="6">
        <v>39.42</v>
      </c>
      <c r="M203" s="6">
        <v>43.79</v>
      </c>
      <c r="N203" s="6">
        <v>28.21</v>
      </c>
      <c r="O203" s="6">
        <v>22.57</v>
      </c>
      <c r="P203" s="6">
        <v>12.5</v>
      </c>
      <c r="Q203" s="6">
        <v>-1.95</v>
      </c>
      <c r="R203" s="6">
        <v>1.57</v>
      </c>
      <c r="S203" s="6">
        <v>8.0399999999999991</v>
      </c>
      <c r="T203" s="6">
        <v>19.93</v>
      </c>
      <c r="U203" s="6">
        <v>4.78</v>
      </c>
      <c r="V203" s="6">
        <v>6.9</v>
      </c>
      <c r="W203" s="6">
        <v>83.59</v>
      </c>
      <c r="X203" s="6">
        <v>143247.25</v>
      </c>
      <c r="Y203" s="6">
        <v>1269.8399999999999</v>
      </c>
      <c r="Z203" s="6">
        <v>768.81</v>
      </c>
    </row>
    <row r="204" spans="3:26" ht="15.5" x14ac:dyDescent="0.35">
      <c r="C204" t="s">
        <v>68</v>
      </c>
      <c r="I204" s="6">
        <v>1.18</v>
      </c>
      <c r="J204" s="6">
        <v>0.86</v>
      </c>
      <c r="K204" s="6">
        <v>1.08</v>
      </c>
      <c r="L204" s="6">
        <v>1.92</v>
      </c>
      <c r="M204" s="6">
        <v>1.51</v>
      </c>
      <c r="N204" s="6">
        <v>1.78</v>
      </c>
      <c r="O204" s="6">
        <v>1.34</v>
      </c>
      <c r="P204" s="6">
        <v>1.19</v>
      </c>
      <c r="Q204" s="6">
        <v>1.17</v>
      </c>
      <c r="R204" s="6">
        <v>1.1399999999999999</v>
      </c>
      <c r="S204" s="6">
        <v>0.64</v>
      </c>
      <c r="T204" s="6">
        <v>1.62</v>
      </c>
      <c r="U204" s="6">
        <v>1.26</v>
      </c>
      <c r="V204" s="6">
        <v>1.4</v>
      </c>
      <c r="W204" s="6">
        <v>1.98</v>
      </c>
      <c r="X204" s="6">
        <v>3.21</v>
      </c>
      <c r="Y204" s="6">
        <v>2.44</v>
      </c>
      <c r="Z204" s="6">
        <v>1.1499999999999999</v>
      </c>
    </row>
    <row r="205" spans="3:26" ht="15.5" x14ac:dyDescent="0.35">
      <c r="C205" t="s">
        <v>65</v>
      </c>
      <c r="I205" s="6">
        <v>4402.3</v>
      </c>
      <c r="J205" s="6">
        <v>4189.22</v>
      </c>
      <c r="K205" s="6">
        <v>3984.76</v>
      </c>
      <c r="L205" s="6">
        <v>3695.08</v>
      </c>
      <c r="M205" s="6">
        <v>3095.83</v>
      </c>
      <c r="N205" s="5">
        <v>2868</v>
      </c>
      <c r="O205" s="6">
        <v>2716.44</v>
      </c>
      <c r="P205" s="6">
        <v>2745.3</v>
      </c>
      <c r="Q205" s="6">
        <v>2480.67</v>
      </c>
      <c r="R205" s="6">
        <v>2480.75</v>
      </c>
      <c r="S205" s="6">
        <v>2546.15</v>
      </c>
      <c r="T205" s="6">
        <v>2235.39</v>
      </c>
      <c r="U205" s="6">
        <v>2104.46</v>
      </c>
      <c r="V205" s="6">
        <v>1675.29</v>
      </c>
      <c r="W205" s="6">
        <v>1614.56</v>
      </c>
      <c r="X205" s="6">
        <v>1520.02</v>
      </c>
      <c r="Y205" s="6">
        <v>1495.95</v>
      </c>
      <c r="Z205" s="6">
        <v>1676.04</v>
      </c>
    </row>
    <row r="206" spans="3:26" ht="15.5" x14ac:dyDescent="0.35">
      <c r="C206" t="s">
        <v>241</v>
      </c>
      <c r="I206" s="6">
        <v>1.18</v>
      </c>
      <c r="J206" s="6">
        <v>0.86</v>
      </c>
      <c r="K206" s="6">
        <v>1.08</v>
      </c>
      <c r="L206" s="6">
        <v>1.92</v>
      </c>
      <c r="M206" s="6">
        <v>1.51</v>
      </c>
      <c r="N206" s="6">
        <v>1.78</v>
      </c>
      <c r="O206" s="6">
        <v>1.34</v>
      </c>
      <c r="P206" s="6">
        <v>1.19</v>
      </c>
      <c r="Q206" s="6">
        <v>1.17</v>
      </c>
      <c r="R206" s="6">
        <v>1.1399999999999999</v>
      </c>
      <c r="S206" s="6">
        <v>0.64</v>
      </c>
      <c r="T206" s="6">
        <v>1.62</v>
      </c>
      <c r="U206" s="6">
        <v>1.26</v>
      </c>
      <c r="V206" s="6">
        <v>1.4</v>
      </c>
      <c r="W206" s="6">
        <v>1.98</v>
      </c>
      <c r="X206" s="6">
        <v>3.21</v>
      </c>
      <c r="Y206" s="6">
        <v>2.44</v>
      </c>
      <c r="Z206" s="6">
        <v>1.1499999999999999</v>
      </c>
    </row>
    <row r="207" spans="3:26" ht="15.5" x14ac:dyDescent="0.35">
      <c r="C207" t="s">
        <v>242</v>
      </c>
      <c r="I207" s="6">
        <v>4402.3</v>
      </c>
      <c r="J207" s="6">
        <v>4189.22</v>
      </c>
      <c r="K207" s="6">
        <v>3984.76</v>
      </c>
      <c r="L207" s="6">
        <v>3695.08</v>
      </c>
      <c r="M207" s="6">
        <v>3095.83</v>
      </c>
      <c r="N207" s="5">
        <v>2868</v>
      </c>
      <c r="O207" s="6">
        <v>2716.44</v>
      </c>
      <c r="P207" s="6">
        <v>2745.3</v>
      </c>
      <c r="Q207" s="6">
        <v>2480.67</v>
      </c>
      <c r="R207" s="6">
        <v>2480.75</v>
      </c>
      <c r="S207" s="6">
        <v>2546.15</v>
      </c>
      <c r="T207" s="6">
        <v>2235.39</v>
      </c>
      <c r="U207" s="6">
        <v>2104.46</v>
      </c>
      <c r="V207" s="6">
        <v>1675.29</v>
      </c>
      <c r="W207" s="6">
        <v>1614.56</v>
      </c>
      <c r="X207" s="6">
        <v>1520.02</v>
      </c>
      <c r="Y207" s="6">
        <v>1495.95</v>
      </c>
      <c r="Z207" s="6">
        <v>1676.04</v>
      </c>
    </row>
    <row r="208" spans="3:26" ht="15.5" x14ac:dyDescent="0.35">
      <c r="C208" t="s">
        <v>243</v>
      </c>
      <c r="I208" s="5">
        <v>17000000000</v>
      </c>
      <c r="J208" s="5">
        <v>28000000000</v>
      </c>
      <c r="K208" s="5">
        <v>32000000000</v>
      </c>
      <c r="L208" s="5">
        <v>12000000000</v>
      </c>
      <c r="M208" s="5">
        <v>18000000000</v>
      </c>
      <c r="N208" s="5">
        <v>34000000000</v>
      </c>
      <c r="O208" s="5">
        <v>52000000000</v>
      </c>
      <c r="P208" s="5">
        <v>547000000000</v>
      </c>
      <c r="Q208" s="5">
        <v>520000000000</v>
      </c>
      <c r="R208" s="5">
        <v>507000000000</v>
      </c>
      <c r="S208" s="5">
        <v>531000000000</v>
      </c>
      <c r="T208" s="5">
        <v>486000000000</v>
      </c>
      <c r="U208" s="5">
        <v>477000000000</v>
      </c>
      <c r="V208" s="5">
        <v>358000000000</v>
      </c>
      <c r="W208" s="5">
        <v>473000000000</v>
      </c>
      <c r="X208" s="5">
        <v>218000000000</v>
      </c>
      <c r="Y208" s="5">
        <v>145000000000</v>
      </c>
      <c r="Z208" s="5">
        <v>177000000000</v>
      </c>
    </row>
    <row r="209" spans="2:26" ht="15.5" x14ac:dyDescent="0.35">
      <c r="C209" t="s">
        <v>244</v>
      </c>
      <c r="I209" s="5">
        <v>98000000000</v>
      </c>
      <c r="J209" s="5">
        <v>100000000000</v>
      </c>
      <c r="K209" s="5">
        <v>75000000000</v>
      </c>
      <c r="Q209" s="5">
        <v>492000000000</v>
      </c>
      <c r="R209" s="5">
        <v>982000000000</v>
      </c>
      <c r="S209" s="5">
        <v>1515000000000</v>
      </c>
      <c r="T209" s="5">
        <v>1824000000000</v>
      </c>
      <c r="U209" s="5">
        <v>2235000000000</v>
      </c>
      <c r="V209" s="5">
        <v>2127000000000</v>
      </c>
      <c r="W209" s="5">
        <v>2309000000000</v>
      </c>
      <c r="X209" s="5">
        <v>1264000000000</v>
      </c>
      <c r="Y209" s="5">
        <v>1410000000000</v>
      </c>
      <c r="Z209" s="5">
        <v>19000000000</v>
      </c>
    </row>
    <row r="210" spans="2:26" ht="15.5" x14ac:dyDescent="0.35">
      <c r="C210" t="s">
        <v>25</v>
      </c>
      <c r="I210" s="5">
        <v>115000000000</v>
      </c>
      <c r="J210" s="5">
        <v>128000000000</v>
      </c>
      <c r="K210" s="5">
        <v>108000000000</v>
      </c>
      <c r="L210" s="5">
        <v>12000000000</v>
      </c>
      <c r="M210" s="5">
        <v>18000000000</v>
      </c>
      <c r="N210" s="5">
        <v>34000000000</v>
      </c>
      <c r="O210" s="5">
        <v>52000000000</v>
      </c>
      <c r="P210" s="5">
        <v>547000000000</v>
      </c>
      <c r="Q210" s="5">
        <v>1012000000000</v>
      </c>
      <c r="R210" s="5">
        <v>1489000000000</v>
      </c>
      <c r="S210" s="5">
        <v>2046000000000</v>
      </c>
      <c r="T210" s="5">
        <v>2310000000000</v>
      </c>
      <c r="U210" s="5">
        <v>2712000000000</v>
      </c>
      <c r="V210" s="5">
        <v>2486000000000</v>
      </c>
      <c r="W210" s="5">
        <v>2782000000000</v>
      </c>
      <c r="X210" s="5">
        <v>1481000000000</v>
      </c>
      <c r="Y210" s="5">
        <v>1555000000000</v>
      </c>
      <c r="Z210" s="5">
        <v>196000000000</v>
      </c>
    </row>
    <row r="211" spans="2:26" ht="15.5" x14ac:dyDescent="0.35">
      <c r="C211" t="s">
        <v>22</v>
      </c>
      <c r="I211" s="5">
        <v>-6178000000000</v>
      </c>
      <c r="J211" s="5">
        <v>-10772000000000</v>
      </c>
      <c r="K211" s="5">
        <v>-10681000000000</v>
      </c>
      <c r="L211" s="5">
        <v>-9874000000000</v>
      </c>
      <c r="M211" s="5">
        <v>-7240000000000</v>
      </c>
      <c r="N211" s="5">
        <v>-5449000000000</v>
      </c>
      <c r="O211" s="5">
        <v>-3410000000000</v>
      </c>
      <c r="P211" s="5">
        <v>-3814000000000</v>
      </c>
      <c r="Q211" s="5">
        <v>-1992000000000</v>
      </c>
      <c r="R211" s="5">
        <v>-1004000000000</v>
      </c>
      <c r="S211" s="5">
        <v>-640000000000</v>
      </c>
      <c r="T211" s="5">
        <v>-1451000000000</v>
      </c>
      <c r="U211" s="5">
        <v>272000000000</v>
      </c>
      <c r="V211" s="5">
        <v>820000000000</v>
      </c>
      <c r="W211" s="5">
        <v>-837000000000</v>
      </c>
      <c r="X211" s="5">
        <v>-2152000000000</v>
      </c>
      <c r="Y211" s="5">
        <v>-899000000000</v>
      </c>
      <c r="Z211" s="5">
        <v>-1623000000000</v>
      </c>
    </row>
    <row r="212" spans="2:26" ht="15.5" x14ac:dyDescent="0.35">
      <c r="C212" t="s">
        <v>245</v>
      </c>
      <c r="I212" s="5">
        <v>6472000000000</v>
      </c>
      <c r="J212" s="5">
        <v>11977000000000</v>
      </c>
      <c r="K212" s="5">
        <v>12604000000000</v>
      </c>
      <c r="L212" s="5">
        <v>12704000000000</v>
      </c>
      <c r="M212" s="5">
        <v>9540000000000</v>
      </c>
      <c r="N212" s="5">
        <v>7550000000000</v>
      </c>
      <c r="O212" s="5">
        <v>6280000000000</v>
      </c>
      <c r="P212" s="5">
        <v>6598000000000</v>
      </c>
      <c r="Q212" s="5">
        <v>6337000000000</v>
      </c>
      <c r="R212" s="5">
        <v>6277000000000</v>
      </c>
      <c r="S212" s="5">
        <v>6228000000000</v>
      </c>
      <c r="T212" s="5">
        <v>5139000000000</v>
      </c>
      <c r="U212" s="5">
        <v>4740000000000</v>
      </c>
      <c r="V212" s="5">
        <v>3861000000000</v>
      </c>
      <c r="W212" s="5">
        <v>5456000000000</v>
      </c>
      <c r="X212" s="5">
        <v>4988000000000</v>
      </c>
      <c r="Y212" s="5">
        <v>5097000000000</v>
      </c>
      <c r="Z212" s="5">
        <v>4193000000000</v>
      </c>
    </row>
    <row r="213" spans="2:26" ht="15.5" x14ac:dyDescent="0.35">
      <c r="C213" t="s">
        <v>246</v>
      </c>
      <c r="I213" s="5">
        <v>3925000000000</v>
      </c>
      <c r="J213" s="5">
        <v>3352000000000</v>
      </c>
      <c r="K213" s="5">
        <v>6502000000000</v>
      </c>
      <c r="L213" s="5">
        <v>5428000000000</v>
      </c>
      <c r="M213" s="5">
        <v>4778000000000</v>
      </c>
      <c r="N213" s="5">
        <v>4124000000000</v>
      </c>
      <c r="O213" s="5">
        <v>1918000000000</v>
      </c>
      <c r="P213" s="5">
        <v>2959000000000</v>
      </c>
      <c r="Q213" s="5">
        <v>2067000000000</v>
      </c>
      <c r="R213" s="5">
        <v>180000000000</v>
      </c>
      <c r="S213" s="5">
        <v>1847000000000</v>
      </c>
      <c r="T213" s="5">
        <v>4023000000000</v>
      </c>
      <c r="U213" s="5">
        <v>3243000000000</v>
      </c>
      <c r="V213" s="5">
        <v>765000000000</v>
      </c>
      <c r="W213" s="5">
        <v>2909000000000</v>
      </c>
      <c r="X213" s="5">
        <v>5762000000000</v>
      </c>
      <c r="Y213" s="5">
        <v>1941000000000</v>
      </c>
      <c r="Z213" s="5">
        <v>3172000000000</v>
      </c>
    </row>
    <row r="214" spans="2:26" ht="15.5" x14ac:dyDescent="0.35">
      <c r="C214" t="s">
        <v>247</v>
      </c>
      <c r="I214" s="5">
        <v>-8124000000000</v>
      </c>
      <c r="J214" s="5">
        <v>-5366000000000</v>
      </c>
      <c r="K214" s="5">
        <v>-4420000000000</v>
      </c>
      <c r="L214" s="5">
        <v>-3411000000000</v>
      </c>
      <c r="M214" s="5">
        <v>-2579000000000</v>
      </c>
      <c r="N214" s="5">
        <v>-2146000000000</v>
      </c>
      <c r="O214" s="5">
        <v>-2315000000000</v>
      </c>
      <c r="P214" s="5">
        <v>-1213000000000</v>
      </c>
      <c r="Q214" s="5">
        <v>-1011000000000</v>
      </c>
      <c r="R214" s="5">
        <v>-944000000000</v>
      </c>
      <c r="S214" s="5">
        <v>-1468000000000</v>
      </c>
      <c r="T214" s="5">
        <v>-956000000000</v>
      </c>
      <c r="U214" s="5">
        <v>-1714000000000</v>
      </c>
      <c r="V214" s="5">
        <v>-1421000000000</v>
      </c>
      <c r="W214" s="5">
        <v>-1892000000000</v>
      </c>
      <c r="X214" s="5">
        <v>-1377000000000</v>
      </c>
      <c r="Y214" s="5">
        <v>-1297000000000</v>
      </c>
      <c r="Z214" s="5">
        <v>-2029000000000</v>
      </c>
    </row>
    <row r="215" spans="2:26" ht="15.5" x14ac:dyDescent="0.35">
      <c r="C215" t="s">
        <v>14</v>
      </c>
      <c r="I215" s="5">
        <v>-4199000000000</v>
      </c>
      <c r="J215" s="5">
        <v>-2014000000000</v>
      </c>
      <c r="K215" s="5">
        <v>2083000000000</v>
      </c>
      <c r="L215" s="5">
        <v>2017000000000</v>
      </c>
      <c r="M215" s="5">
        <v>2199000000000</v>
      </c>
      <c r="N215" s="5">
        <v>1978000000000</v>
      </c>
      <c r="O215" s="5">
        <v>-397000000000</v>
      </c>
      <c r="P215" s="5">
        <v>1746000000000</v>
      </c>
      <c r="Q215" s="5">
        <v>1056000000000</v>
      </c>
      <c r="R215" s="5">
        <v>-763000000000</v>
      </c>
      <c r="S215" s="5">
        <v>379000000000</v>
      </c>
      <c r="T215" s="5">
        <v>3066000000000</v>
      </c>
      <c r="U215" s="5">
        <v>1530000000000</v>
      </c>
      <c r="V215" s="5">
        <v>-656000000000</v>
      </c>
      <c r="W215" s="5">
        <v>1017000000000</v>
      </c>
      <c r="X215" s="5">
        <v>4385000000000</v>
      </c>
      <c r="Y215" s="5">
        <v>644000000000</v>
      </c>
      <c r="Z215" s="5">
        <v>1143000000000</v>
      </c>
    </row>
    <row r="216" spans="2:26" ht="15.5" x14ac:dyDescent="0.35">
      <c r="C216" t="s">
        <v>16</v>
      </c>
      <c r="I216" s="6">
        <v>-398.44</v>
      </c>
      <c r="J216" s="6">
        <v>-191.06</v>
      </c>
      <c r="K216" s="6">
        <v>209.6</v>
      </c>
      <c r="L216" s="6">
        <v>203.02</v>
      </c>
      <c r="M216" s="6">
        <v>221.27</v>
      </c>
      <c r="N216" s="6">
        <v>199.06</v>
      </c>
      <c r="O216" s="6">
        <v>-39.96</v>
      </c>
      <c r="P216" s="6">
        <v>175.72</v>
      </c>
      <c r="Q216" s="6">
        <v>106.28</v>
      </c>
      <c r="R216" s="6">
        <v>-76.83</v>
      </c>
      <c r="S216" s="6">
        <v>38.19</v>
      </c>
      <c r="T216" s="6">
        <v>308.61</v>
      </c>
      <c r="U216" s="6">
        <v>153.94999999999999</v>
      </c>
      <c r="V216" s="6">
        <v>-65.989999999999995</v>
      </c>
      <c r="W216" s="6">
        <v>102.3</v>
      </c>
      <c r="X216" s="6">
        <v>441.33</v>
      </c>
      <c r="Y216" s="6">
        <v>64.83</v>
      </c>
      <c r="Z216" s="6">
        <v>115.05</v>
      </c>
    </row>
    <row r="218" spans="2:26" ht="15.5" x14ac:dyDescent="0.35">
      <c r="B218" t="s">
        <v>248</v>
      </c>
      <c r="C218" t="s">
        <v>249</v>
      </c>
      <c r="D218" s="5">
        <v>735000000000</v>
      </c>
      <c r="E218" s="5">
        <v>394000000000</v>
      </c>
      <c r="F218" s="5">
        <v>445000000000</v>
      </c>
      <c r="G218" s="5">
        <v>57000000000</v>
      </c>
      <c r="H218" s="5">
        <v>2941000000000</v>
      </c>
      <c r="I218" s="5">
        <v>1253000000000</v>
      </c>
      <c r="J218" s="5">
        <v>916000000000</v>
      </c>
      <c r="K218" s="5">
        <v>4185000000000</v>
      </c>
      <c r="L218" s="5">
        <v>2981000000000</v>
      </c>
      <c r="M218" s="5">
        <v>2373000000000</v>
      </c>
      <c r="N218" s="5">
        <v>1207000000000</v>
      </c>
      <c r="O218" s="5">
        <v>812000000000</v>
      </c>
      <c r="P218" s="5">
        <v>862000000000</v>
      </c>
      <c r="Q218" s="5">
        <v>-204000000000</v>
      </c>
    </row>
    <row r="219" spans="2:26" ht="15.5" x14ac:dyDescent="0.35">
      <c r="C219" t="s">
        <v>250</v>
      </c>
      <c r="H219" s="5">
        <v>1624000000000</v>
      </c>
      <c r="I219" s="5">
        <v>1253000000000</v>
      </c>
      <c r="J219" s="5">
        <v>916000000000</v>
      </c>
      <c r="K219" s="5">
        <v>4185000000000</v>
      </c>
      <c r="L219" s="5">
        <v>2981000000000</v>
      </c>
      <c r="M219" s="5">
        <v>2373000000000</v>
      </c>
      <c r="N219" s="5">
        <v>1207000000000</v>
      </c>
      <c r="O219" s="5">
        <v>812000000000</v>
      </c>
      <c r="P219" s="5">
        <v>862000000000</v>
      </c>
      <c r="Q219" s="5">
        <v>-204000000000</v>
      </c>
    </row>
    <row r="220" spans="2:26" ht="15.5" x14ac:dyDescent="0.35">
      <c r="C220" t="s">
        <v>441</v>
      </c>
      <c r="H220" s="6">
        <v>77.900000000000006</v>
      </c>
      <c r="I220" s="6">
        <v>77.900000000000006</v>
      </c>
      <c r="J220" s="6">
        <v>53.4</v>
      </c>
      <c r="L220" s="6">
        <v>89.6</v>
      </c>
      <c r="N220" s="6">
        <v>47.3</v>
      </c>
    </row>
    <row r="221" spans="2:26" ht="15.5" x14ac:dyDescent="0.35">
      <c r="C221" t="s">
        <v>76</v>
      </c>
      <c r="H221" s="6">
        <v>0.2792</v>
      </c>
      <c r="I221" s="6">
        <v>0.65510000000000002</v>
      </c>
      <c r="J221" s="6">
        <v>0.61480000000000001</v>
      </c>
      <c r="L221" s="6">
        <v>0.31679999999999997</v>
      </c>
      <c r="N221" s="6">
        <v>0.41299999999999998</v>
      </c>
    </row>
    <row r="222" spans="2:26" ht="15.5" x14ac:dyDescent="0.35">
      <c r="C222" t="s">
        <v>442</v>
      </c>
      <c r="H222" s="6">
        <v>1.5600000000000001E-2</v>
      </c>
      <c r="I222" s="6">
        <v>1.7100000000000001E-2</v>
      </c>
      <c r="J222" s="6">
        <v>1.4800000000000001E-2</v>
      </c>
      <c r="L222" s="6">
        <v>1.3600000000000001E-2</v>
      </c>
      <c r="N222" s="6">
        <v>9.4999999999999998E-3</v>
      </c>
    </row>
    <row r="223" spans="2:26" ht="15.5" x14ac:dyDescent="0.35">
      <c r="C223" t="s">
        <v>56</v>
      </c>
      <c r="D223" s="6">
        <v>69.760000000000005</v>
      </c>
      <c r="E223" s="6">
        <v>37.35</v>
      </c>
      <c r="F223" s="6">
        <v>42.25</v>
      </c>
      <c r="G223" s="6">
        <v>5.41</v>
      </c>
      <c r="H223" s="6">
        <v>279.02999999999997</v>
      </c>
      <c r="I223" s="6">
        <v>118.91</v>
      </c>
      <c r="J223" s="6">
        <v>86.86</v>
      </c>
      <c r="K223" s="6">
        <v>397.05</v>
      </c>
      <c r="L223" s="6">
        <v>282.85000000000002</v>
      </c>
      <c r="M223" s="6">
        <v>225.13</v>
      </c>
      <c r="N223" s="6">
        <v>114.54</v>
      </c>
      <c r="O223" s="6">
        <v>77.040000000000006</v>
      </c>
      <c r="P223" s="6">
        <v>81.81</v>
      </c>
      <c r="Q223" s="6">
        <v>-19.39</v>
      </c>
    </row>
    <row r="224" spans="2:26" ht="15.5" x14ac:dyDescent="0.35">
      <c r="C224" t="s">
        <v>251</v>
      </c>
      <c r="H224" s="6">
        <v>154.13</v>
      </c>
      <c r="I224" s="6">
        <v>118.91</v>
      </c>
      <c r="J224" s="6">
        <v>86.86</v>
      </c>
      <c r="K224" s="6">
        <v>397.05</v>
      </c>
      <c r="L224" s="6">
        <v>282.85000000000002</v>
      </c>
      <c r="M224" s="6">
        <v>225.13</v>
      </c>
      <c r="N224" s="6">
        <v>114.54</v>
      </c>
      <c r="O224" s="6">
        <v>77.040000000000006</v>
      </c>
      <c r="P224" s="6">
        <v>81.81</v>
      </c>
      <c r="Q224" s="6">
        <v>-19.39</v>
      </c>
    </row>
    <row r="225" spans="3:17" ht="15.5" x14ac:dyDescent="0.35">
      <c r="C225" t="s">
        <v>78</v>
      </c>
      <c r="H225" s="6">
        <v>77.900000000000006</v>
      </c>
      <c r="I225" s="6">
        <v>77.900000000000006</v>
      </c>
      <c r="J225" s="6">
        <v>53.4</v>
      </c>
      <c r="L225" s="6">
        <v>89.6</v>
      </c>
      <c r="N225" s="6">
        <v>47.3</v>
      </c>
    </row>
    <row r="226" spans="3:17" ht="15.5" x14ac:dyDescent="0.35">
      <c r="C226" t="s">
        <v>443</v>
      </c>
      <c r="H226" s="6">
        <v>0.2792</v>
      </c>
      <c r="I226" s="6">
        <v>0.65510000000000002</v>
      </c>
      <c r="J226" s="6">
        <v>0.61480000000000001</v>
      </c>
      <c r="L226" s="6">
        <v>0.31679999999999997</v>
      </c>
      <c r="N226" s="6">
        <v>0.41299999999999998</v>
      </c>
    </row>
    <row r="227" spans="3:17" ht="15.5" x14ac:dyDescent="0.35">
      <c r="C227" t="s">
        <v>444</v>
      </c>
      <c r="H227" s="6">
        <v>1.5600000000000001E-2</v>
      </c>
      <c r="I227" s="6">
        <v>1.7100000000000001E-2</v>
      </c>
      <c r="J227" s="6">
        <v>1.4800000000000001E-2</v>
      </c>
      <c r="L227" s="6">
        <v>1.3600000000000001E-2</v>
      </c>
      <c r="N227" s="6">
        <v>9.4999999999999998E-3</v>
      </c>
    </row>
    <row r="228" spans="3:17" ht="15.5" x14ac:dyDescent="0.35">
      <c r="C228" t="s">
        <v>252</v>
      </c>
      <c r="D228" s="5">
        <v>4259000000000</v>
      </c>
      <c r="E228" s="5">
        <v>4747000000000</v>
      </c>
      <c r="F228" s="5">
        <v>4562000000000</v>
      </c>
      <c r="G228" s="5">
        <v>3635000000000</v>
      </c>
      <c r="H228" s="5">
        <v>17038000000000</v>
      </c>
      <c r="I228" s="5">
        <v>16316000000000</v>
      </c>
      <c r="J228" s="5">
        <v>15064000000000</v>
      </c>
      <c r="K228" s="5">
        <v>18797000000000</v>
      </c>
      <c r="L228" s="5">
        <v>17545000000000</v>
      </c>
      <c r="M228" s="5">
        <v>13641000000000</v>
      </c>
      <c r="N228" s="5">
        <v>11148000000000</v>
      </c>
      <c r="O228" s="5">
        <v>11063000000000</v>
      </c>
      <c r="P228" s="5">
        <v>11071000000000</v>
      </c>
      <c r="Q228" s="5">
        <v>8423000000000</v>
      </c>
    </row>
    <row r="229" spans="3:17" ht="15.5" x14ac:dyDescent="0.35">
      <c r="C229" t="s">
        <v>253</v>
      </c>
      <c r="H229" s="5">
        <v>17199000000000</v>
      </c>
      <c r="I229" s="5">
        <v>16316000000000</v>
      </c>
      <c r="J229" s="5">
        <v>15064000000000</v>
      </c>
      <c r="K229" s="5">
        <v>18797000000000</v>
      </c>
      <c r="L229" s="5">
        <v>17545000000000</v>
      </c>
      <c r="M229" s="5">
        <v>13641000000000</v>
      </c>
      <c r="N229" s="5">
        <v>11148000000000</v>
      </c>
      <c r="O229" s="5">
        <v>11063000000000</v>
      </c>
      <c r="P229" s="5">
        <v>11071000000000</v>
      </c>
      <c r="Q229" s="5">
        <v>8423000000000</v>
      </c>
    </row>
    <row r="230" spans="3:17" ht="15.5" x14ac:dyDescent="0.35">
      <c r="C230" t="s">
        <v>445</v>
      </c>
      <c r="H230" s="6">
        <v>77.900000000000006</v>
      </c>
      <c r="I230" s="6">
        <v>77.900000000000006</v>
      </c>
      <c r="J230" s="6">
        <v>53.4</v>
      </c>
      <c r="L230" s="6">
        <v>89.6</v>
      </c>
      <c r="N230" s="6">
        <v>47.3</v>
      </c>
    </row>
    <row r="231" spans="3:17" ht="15.5" x14ac:dyDescent="0.35">
      <c r="C231" t="s">
        <v>446</v>
      </c>
      <c r="H231" s="6">
        <v>0.2792</v>
      </c>
      <c r="I231" s="6">
        <v>0.65510000000000002</v>
      </c>
      <c r="J231" s="6">
        <v>0.61480000000000001</v>
      </c>
      <c r="L231" s="6">
        <v>0.31679999999999997</v>
      </c>
      <c r="N231" s="6">
        <v>0.41299999999999998</v>
      </c>
    </row>
    <row r="232" spans="3:17" ht="15.5" x14ac:dyDescent="0.35">
      <c r="C232" t="s">
        <v>447</v>
      </c>
      <c r="H232" s="6">
        <v>1.5600000000000001E-2</v>
      </c>
      <c r="I232" s="6">
        <v>1.7100000000000001E-2</v>
      </c>
      <c r="J232" s="6">
        <v>1.4800000000000001E-2</v>
      </c>
      <c r="L232" s="6">
        <v>1.3600000000000001E-2</v>
      </c>
      <c r="N232" s="6">
        <v>9.4999999999999998E-3</v>
      </c>
    </row>
    <row r="233" spans="3:17" ht="15.5" x14ac:dyDescent="0.35">
      <c r="C233" t="s">
        <v>254</v>
      </c>
      <c r="I233" s="6">
        <v>17.920000000000002</v>
      </c>
    </row>
    <row r="234" spans="3:17" ht="15.5" x14ac:dyDescent="0.35">
      <c r="C234" t="s">
        <v>255</v>
      </c>
      <c r="I234" s="6">
        <v>32.44</v>
      </c>
    </row>
    <row r="235" spans="3:17" ht="15.5" x14ac:dyDescent="0.35">
      <c r="C235" t="s">
        <v>494</v>
      </c>
      <c r="I235" s="6">
        <v>9.06</v>
      </c>
    </row>
    <row r="236" spans="3:17" ht="15.5" x14ac:dyDescent="0.35">
      <c r="C236" t="s">
        <v>256</v>
      </c>
      <c r="I236" s="6">
        <v>7.49</v>
      </c>
    </row>
    <row r="237" spans="3:17" ht="15.5" x14ac:dyDescent="0.35">
      <c r="C237" t="s">
        <v>257</v>
      </c>
      <c r="I237" s="6">
        <v>3.0800000000000001E-2</v>
      </c>
    </row>
    <row r="238" spans="3:17" ht="15.5" x14ac:dyDescent="0.35">
      <c r="C238" t="s">
        <v>258</v>
      </c>
      <c r="I238" s="6">
        <v>3.06</v>
      </c>
    </row>
    <row r="239" spans="3:17" ht="15.5" x14ac:dyDescent="0.35">
      <c r="C239" t="s">
        <v>259</v>
      </c>
      <c r="I239" s="6">
        <v>1.1000000000000001</v>
      </c>
    </row>
    <row r="240" spans="3:17" ht="15.5" x14ac:dyDescent="0.35">
      <c r="C240" t="s">
        <v>260</v>
      </c>
      <c r="I240" s="6">
        <v>19.489999999999998</v>
      </c>
    </row>
    <row r="241" spans="3:9" ht="15.5" x14ac:dyDescent="0.35">
      <c r="C241" t="s">
        <v>261</v>
      </c>
      <c r="I241" s="6">
        <v>-9.31</v>
      </c>
    </row>
    <row r="242" spans="3:9" ht="15.5" x14ac:dyDescent="0.35">
      <c r="C242" t="s">
        <v>262</v>
      </c>
      <c r="I242" s="6">
        <v>39.43</v>
      </c>
    </row>
    <row r="243" spans="3:9" ht="15.5" x14ac:dyDescent="0.35">
      <c r="C243" t="s">
        <v>263</v>
      </c>
      <c r="I243" s="5">
        <v>12</v>
      </c>
    </row>
    <row r="244" spans="3:9" ht="15.5" x14ac:dyDescent="0.35">
      <c r="C244" t="s">
        <v>264</v>
      </c>
      <c r="I244" s="6">
        <v>0.91</v>
      </c>
    </row>
    <row r="245" spans="3:9" ht="15.5" x14ac:dyDescent="0.35">
      <c r="C245" t="s">
        <v>265</v>
      </c>
      <c r="I245" s="6">
        <v>-1.26</v>
      </c>
    </row>
    <row r="246" spans="3:9" ht="15.5" x14ac:dyDescent="0.35">
      <c r="C246" t="s">
        <v>495</v>
      </c>
      <c r="I246" s="6">
        <v>0.05</v>
      </c>
    </row>
    <row r="247" spans="3:9" ht="15.5" x14ac:dyDescent="0.35">
      <c r="C247" t="s">
        <v>266</v>
      </c>
      <c r="I247" s="6">
        <v>154.13</v>
      </c>
    </row>
    <row r="248" spans="3:9" ht="15.5" x14ac:dyDescent="0.35">
      <c r="C248" t="s">
        <v>267</v>
      </c>
      <c r="I248" s="6">
        <v>279.02999999999997</v>
      </c>
    </row>
    <row r="249" spans="3:9" ht="15.5" x14ac:dyDescent="0.35">
      <c r="C249" t="s">
        <v>268</v>
      </c>
      <c r="I249" s="6">
        <v>1631.86</v>
      </c>
    </row>
    <row r="250" spans="3:9" ht="15.5" x14ac:dyDescent="0.35">
      <c r="C250" t="s">
        <v>269</v>
      </c>
      <c r="D250" s="6">
        <v>355.01</v>
      </c>
    </row>
    <row r="251" spans="3:9" ht="15.5" x14ac:dyDescent="0.35">
      <c r="C251" t="s">
        <v>270</v>
      </c>
      <c r="I251" s="6">
        <v>4545.5200000000004</v>
      </c>
    </row>
    <row r="252" spans="3:9" ht="15.5" x14ac:dyDescent="0.35">
      <c r="C252" t="s">
        <v>271</v>
      </c>
      <c r="I252" s="6">
        <v>-537.22</v>
      </c>
    </row>
    <row r="253" spans="3:9" ht="15.5" x14ac:dyDescent="0.35">
      <c r="C253" t="s">
        <v>272</v>
      </c>
      <c r="D253" s="6">
        <v>2.13</v>
      </c>
    </row>
    <row r="254" spans="3:9" ht="15.5" x14ac:dyDescent="0.35">
      <c r="C254" t="s">
        <v>273</v>
      </c>
      <c r="D254" s="6">
        <v>1.46</v>
      </c>
    </row>
    <row r="255" spans="3:9" ht="15.5" x14ac:dyDescent="0.35">
      <c r="C255" t="s">
        <v>276</v>
      </c>
      <c r="D255" s="6">
        <v>0.19</v>
      </c>
    </row>
    <row r="256" spans="3:9" ht="15.5" x14ac:dyDescent="0.35">
      <c r="C256" t="s">
        <v>278</v>
      </c>
      <c r="D256" s="6">
        <v>1.19</v>
      </c>
    </row>
    <row r="257" spans="3:9" ht="15.5" x14ac:dyDescent="0.35">
      <c r="C257" t="s">
        <v>279</v>
      </c>
      <c r="I257" s="6">
        <v>8.9700000000000006</v>
      </c>
    </row>
    <row r="258" spans="3:9" ht="15.5" x14ac:dyDescent="0.35">
      <c r="C258" t="s">
        <v>12</v>
      </c>
      <c r="D258" s="5">
        <v>-2662000000000</v>
      </c>
    </row>
    <row r="259" spans="3:9" ht="15.5" x14ac:dyDescent="0.35">
      <c r="C259" t="s">
        <v>280</v>
      </c>
      <c r="I259" s="6">
        <v>8.7899999999999991</v>
      </c>
    </row>
    <row r="260" spans="3:9" ht="15.5" x14ac:dyDescent="0.35">
      <c r="C260" t="s">
        <v>281</v>
      </c>
      <c r="I260" s="6">
        <v>2.86E-2</v>
      </c>
    </row>
    <row r="261" spans="3:9" ht="15.5" x14ac:dyDescent="0.35">
      <c r="C261" t="s">
        <v>282</v>
      </c>
      <c r="I261" s="6">
        <v>3.39E-2</v>
      </c>
    </row>
    <row r="262" spans="3:9" ht="15.5" x14ac:dyDescent="0.35">
      <c r="C262" t="s">
        <v>283</v>
      </c>
      <c r="I262" s="6">
        <v>2.6499999999999999E-2</v>
      </c>
    </row>
    <row r="263" spans="3:9" ht="15.5" x14ac:dyDescent="0.35">
      <c r="C263" t="s">
        <v>284</v>
      </c>
      <c r="I263" s="6">
        <v>2.4700000000000003E-2</v>
      </c>
    </row>
    <row r="264" spans="3:9" ht="15.5" x14ac:dyDescent="0.35">
      <c r="C264" t="s">
        <v>285</v>
      </c>
      <c r="D264" s="6">
        <v>30.31</v>
      </c>
    </row>
    <row r="265" spans="3:9" ht="15.5" x14ac:dyDescent="0.35">
      <c r="C265" t="s">
        <v>286</v>
      </c>
      <c r="D265" s="6">
        <v>95.38</v>
      </c>
    </row>
    <row r="266" spans="3:9" ht="15.5" x14ac:dyDescent="0.35">
      <c r="C266" t="s">
        <v>287</v>
      </c>
      <c r="D266" s="6">
        <v>87.71</v>
      </c>
    </row>
    <row r="267" spans="3:9" ht="15.5" x14ac:dyDescent="0.35">
      <c r="C267" t="s">
        <v>288</v>
      </c>
      <c r="D267" s="6">
        <v>37.979999999999997</v>
      </c>
    </row>
    <row r="268" spans="3:9" ht="15.5" x14ac:dyDescent="0.35">
      <c r="C268" t="s">
        <v>289</v>
      </c>
      <c r="D268" s="5">
        <v>3</v>
      </c>
    </row>
    <row r="269" spans="3:9" ht="15.5" x14ac:dyDescent="0.35">
      <c r="C269" t="s">
        <v>290</v>
      </c>
      <c r="I269" s="6">
        <v>0.31</v>
      </c>
    </row>
    <row r="270" spans="3:9" ht="15.5" x14ac:dyDescent="0.35">
      <c r="C270" t="s">
        <v>291</v>
      </c>
      <c r="I270" s="6">
        <v>4.26</v>
      </c>
    </row>
    <row r="271" spans="3:9" ht="15.5" x14ac:dyDescent="0.35">
      <c r="C271" t="s">
        <v>52</v>
      </c>
      <c r="I271" s="5">
        <v>52699000000000</v>
      </c>
    </row>
    <row r="272" spans="3:9" ht="15.5" x14ac:dyDescent="0.35">
      <c r="C272" t="s">
        <v>292</v>
      </c>
      <c r="I272" s="5">
        <v>49076000000000</v>
      </c>
    </row>
    <row r="273" spans="3:9" ht="15.5" x14ac:dyDescent="0.35">
      <c r="C273" t="s">
        <v>293</v>
      </c>
      <c r="I273" s="5">
        <v>10540000000</v>
      </c>
    </row>
    <row r="274" spans="3:9" ht="15.5" x14ac:dyDescent="0.35">
      <c r="C274" t="s">
        <v>294</v>
      </c>
      <c r="I274" s="6">
        <v>0.20379999999999998</v>
      </c>
    </row>
    <row r="275" spans="3:9" ht="15.5" x14ac:dyDescent="0.35">
      <c r="C275" t="s">
        <v>295</v>
      </c>
      <c r="D275" s="6">
        <v>0.22460000000000002</v>
      </c>
    </row>
    <row r="276" spans="3:9" ht="15.5" x14ac:dyDescent="0.35">
      <c r="C276" t="s">
        <v>296</v>
      </c>
      <c r="D276" s="6">
        <v>0.18030000000000002</v>
      </c>
    </row>
    <row r="277" spans="3:9" ht="15.5" x14ac:dyDescent="0.35">
      <c r="C277" t="s">
        <v>297</v>
      </c>
      <c r="D277" s="6">
        <v>0.1726</v>
      </c>
    </row>
    <row r="278" spans="3:9" ht="15.5" x14ac:dyDescent="0.35">
      <c r="C278" t="s">
        <v>298</v>
      </c>
      <c r="D278" s="6">
        <v>0.26069999999999999</v>
      </c>
    </row>
    <row r="279" spans="3:9" ht="15.5" x14ac:dyDescent="0.35">
      <c r="C279" t="s">
        <v>299</v>
      </c>
      <c r="D279" s="6">
        <v>1.9965000000000002</v>
      </c>
    </row>
    <row r="280" spans="3:9" ht="15.5" x14ac:dyDescent="0.35">
      <c r="C280" t="s">
        <v>300</v>
      </c>
      <c r="D280" s="6">
        <v>1.0621</v>
      </c>
    </row>
    <row r="281" spans="3:9" ht="15.5" x14ac:dyDescent="0.35">
      <c r="C281" t="s">
        <v>365</v>
      </c>
      <c r="I281" s="6">
        <v>77.900000000000006</v>
      </c>
    </row>
    <row r="282" spans="3:9" ht="15.5" x14ac:dyDescent="0.35">
      <c r="C282" t="s">
        <v>496</v>
      </c>
      <c r="I282" s="6">
        <v>77.900000000000006</v>
      </c>
    </row>
    <row r="283" spans="3:9" ht="15.5" x14ac:dyDescent="0.35">
      <c r="C283" t="s">
        <v>497</v>
      </c>
      <c r="I283" s="6">
        <v>0.2792</v>
      </c>
    </row>
    <row r="284" spans="3:9" ht="15.5" x14ac:dyDescent="0.35">
      <c r="C284" t="s">
        <v>498</v>
      </c>
      <c r="I284" s="6">
        <v>1.5600000000000001E-2</v>
      </c>
    </row>
    <row r="285" spans="3:9" ht="15.5" x14ac:dyDescent="0.35">
      <c r="C285" t="s">
        <v>366</v>
      </c>
      <c r="I285" t="s">
        <v>859</v>
      </c>
    </row>
    <row r="286" spans="3:9" ht="15.5" x14ac:dyDescent="0.35">
      <c r="C286" t="s">
        <v>301</v>
      </c>
      <c r="I286" s="5">
        <v>8</v>
      </c>
    </row>
    <row r="287" spans="3:9" ht="15.5" x14ac:dyDescent="0.35">
      <c r="C287" t="s">
        <v>302</v>
      </c>
      <c r="I287" s="6">
        <v>0.83</v>
      </c>
    </row>
    <row r="288" spans="3:9" ht="15.5" x14ac:dyDescent="0.35">
      <c r="C288" t="s">
        <v>303</v>
      </c>
      <c r="I288" s="6">
        <v>0.96</v>
      </c>
    </row>
    <row r="289" spans="3:9" ht="15.5" x14ac:dyDescent="0.35">
      <c r="C289" t="s">
        <v>304</v>
      </c>
      <c r="I289" s="6">
        <v>0.28000000000000003</v>
      </c>
    </row>
    <row r="290" spans="3:9" ht="15.5" x14ac:dyDescent="0.35">
      <c r="C290" t="s">
        <v>305</v>
      </c>
      <c r="I290" s="6">
        <v>0.77</v>
      </c>
    </row>
    <row r="291" spans="3:9" ht="15.5" x14ac:dyDescent="0.35">
      <c r="C291" t="s">
        <v>306</v>
      </c>
      <c r="I291" s="6">
        <v>0.3</v>
      </c>
    </row>
    <row r="292" spans="3:9" ht="15.5" x14ac:dyDescent="0.35">
      <c r="C292" t="s">
        <v>307</v>
      </c>
      <c r="I292" s="6">
        <v>0.51</v>
      </c>
    </row>
    <row r="293" spans="3:9" ht="15.5" x14ac:dyDescent="0.35">
      <c r="C293" t="s">
        <v>308</v>
      </c>
      <c r="I293" s="6">
        <v>0.66</v>
      </c>
    </row>
    <row r="294" spans="3:9" ht="15.5" x14ac:dyDescent="0.35">
      <c r="C294" t="s">
        <v>309</v>
      </c>
      <c r="I294" s="5">
        <v>17199000000000</v>
      </c>
    </row>
    <row r="295" spans="3:9" ht="15.5" x14ac:dyDescent="0.35">
      <c r="C295" t="s">
        <v>310</v>
      </c>
      <c r="I295" s="5">
        <v>2458000000000</v>
      </c>
    </row>
    <row r="296" spans="3:9" ht="15.5" x14ac:dyDescent="0.35">
      <c r="C296" t="s">
        <v>311</v>
      </c>
      <c r="I296" s="5">
        <v>4051000000000</v>
      </c>
    </row>
    <row r="297" spans="3:9" ht="15.5" x14ac:dyDescent="0.35">
      <c r="C297" t="s">
        <v>312</v>
      </c>
      <c r="I297" s="5">
        <v>1624000000000</v>
      </c>
    </row>
    <row r="298" spans="3:9" ht="15.5" x14ac:dyDescent="0.35">
      <c r="C298" t="s">
        <v>313</v>
      </c>
      <c r="D298" s="5">
        <v>3742000000000</v>
      </c>
    </row>
    <row r="299" spans="3:9" ht="15.5" x14ac:dyDescent="0.35">
      <c r="C299" t="s">
        <v>314</v>
      </c>
      <c r="D299" s="5">
        <v>56779000000000</v>
      </c>
    </row>
    <row r="300" spans="3:9" ht="15.5" x14ac:dyDescent="0.35">
      <c r="C300" t="s">
        <v>315</v>
      </c>
      <c r="D300" s="5">
        <v>8870000000000</v>
      </c>
    </row>
    <row r="301" spans="3:9" ht="15.5" x14ac:dyDescent="0.35">
      <c r="C301" t="s">
        <v>233</v>
      </c>
      <c r="D301" s="5">
        <v>6243000000000</v>
      </c>
    </row>
    <row r="302" spans="3:9" ht="15.5" x14ac:dyDescent="0.35">
      <c r="C302" t="s">
        <v>232</v>
      </c>
      <c r="I302" s="5">
        <v>47909000000000</v>
      </c>
    </row>
    <row r="303" spans="3:9" ht="15.5" x14ac:dyDescent="0.35">
      <c r="C303" t="s">
        <v>231</v>
      </c>
      <c r="D303" s="5">
        <v>100000000000</v>
      </c>
    </row>
    <row r="304" spans="3:9" ht="15.5" x14ac:dyDescent="0.35">
      <c r="C304" t="s">
        <v>230</v>
      </c>
      <c r="D304" s="5">
        <v>19000000000</v>
      </c>
    </row>
    <row r="305" spans="3:9" ht="15.5" x14ac:dyDescent="0.35">
      <c r="C305" t="s">
        <v>23</v>
      </c>
      <c r="D305" s="5">
        <v>119000000000</v>
      </c>
    </row>
    <row r="306" spans="3:9" ht="15.5" x14ac:dyDescent="0.35">
      <c r="C306" t="s">
        <v>20</v>
      </c>
      <c r="D306" s="5">
        <v>-3623000000000</v>
      </c>
    </row>
    <row r="307" spans="3:9" ht="15.5" x14ac:dyDescent="0.35">
      <c r="C307" t="s">
        <v>316</v>
      </c>
      <c r="I307" s="5">
        <v>47909000000000</v>
      </c>
    </row>
    <row r="308" spans="3:9" ht="15.5" x14ac:dyDescent="0.35">
      <c r="C308" t="s">
        <v>317</v>
      </c>
      <c r="I308" s="5">
        <v>2703000000000</v>
      </c>
    </row>
    <row r="309" spans="3:9" ht="15.5" x14ac:dyDescent="0.35">
      <c r="C309" t="s">
        <v>318</v>
      </c>
      <c r="I309" s="5">
        <v>-8502000000000</v>
      </c>
    </row>
    <row r="310" spans="3:9" ht="15.5" x14ac:dyDescent="0.35">
      <c r="C310" t="s">
        <v>319</v>
      </c>
      <c r="I310" s="5">
        <v>-695000000000</v>
      </c>
    </row>
    <row r="311" spans="3:9" ht="15.5" x14ac:dyDescent="0.35">
      <c r="C311" t="s">
        <v>320</v>
      </c>
      <c r="I311" s="5">
        <v>-8366000000000</v>
      </c>
    </row>
    <row r="312" spans="3:9" ht="15.5" x14ac:dyDescent="0.35">
      <c r="C312" t="s">
        <v>321</v>
      </c>
      <c r="I312" s="5">
        <v>-5662000000000</v>
      </c>
    </row>
  </sheetData>
  <pageMargins left="0.7" right="0.7" top="0.75" bottom="0.75" header="0.3" footer="0.3"/>
  <ignoredErrors>
    <ignoredError sqref="A1:Z31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3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860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861</v>
      </c>
      <c r="D2" s="2" vm="189">
        <f ca="1">IFERROR(_xlfn.STOCKHISTORY("XIDX:" &amp; $C$1, D3, , 0, 0, 1), "Libur")</f>
        <v>6750</v>
      </c>
      <c r="H2" s="2" vm="189">
        <f ca="1">IFERROR(INDEX(D2:G2,COUNT(D2:G2)),"")</f>
        <v>6750</v>
      </c>
      <c r="I2" s="2" vm="23">
        <f t="shared" ref="I2:Z2" ca="1" si="0">IFERROR(_xlfn.STOCKHISTORY("XIDX:" &amp; $C$1, I1, , 0, 0, 1), "Libur")</f>
        <v>6775</v>
      </c>
      <c r="J2" s="2" vm="190">
        <f t="shared" ca="1" si="0"/>
        <v>7700</v>
      </c>
      <c r="K2" s="2" vm="191">
        <f t="shared" ca="1" si="0"/>
        <v>6450</v>
      </c>
      <c r="L2" s="2" vm="192">
        <f t="shared" ca="1" si="0"/>
        <v>6725</v>
      </c>
      <c r="M2" s="2" vm="193">
        <f t="shared" ca="1" si="0"/>
        <v>6325</v>
      </c>
      <c r="N2" s="2" vm="172">
        <f t="shared" ca="1" si="0"/>
        <v>6850</v>
      </c>
      <c r="O2" s="2" vm="194">
        <f t="shared" ca="1" si="0"/>
        <v>7925</v>
      </c>
      <c r="P2" s="2" vm="195">
        <f t="shared" ca="1" si="0"/>
        <v>7450</v>
      </c>
      <c r="Q2" s="2" vm="196">
        <f t="shared" ca="1" si="0"/>
        <v>7625</v>
      </c>
      <c r="R2" s="2" vm="194">
        <f t="shared" ca="1" si="0"/>
        <v>7925</v>
      </c>
      <c r="S2" s="2" vm="173">
        <f t="shared" ca="1" si="0"/>
        <v>5175</v>
      </c>
      <c r="T2" s="2" vm="189">
        <f t="shared" ca="1" si="0"/>
        <v>6750</v>
      </c>
      <c r="U2" s="2" vm="197">
        <f t="shared" ca="1" si="0"/>
        <v>6600</v>
      </c>
      <c r="V2" s="2" vm="198">
        <f t="shared" ca="1" si="0"/>
        <v>5850</v>
      </c>
      <c r="W2" s="2" vm="199">
        <f t="shared" ca="1" si="0"/>
        <v>4600</v>
      </c>
      <c r="X2" s="2" vm="186">
        <f t="shared" ca="1" si="0"/>
        <v>4875</v>
      </c>
      <c r="Y2" s="2" vm="200">
        <f t="shared" ca="1" si="0"/>
        <v>3575</v>
      </c>
      <c r="Z2" s="2" vm="201">
        <f t="shared" ca="1" si="0"/>
        <v>930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33890696000000</v>
      </c>
      <c r="H4" s="2">
        <f>IFERROR(SUM(D4:G4)*(4/MAX(1,COUNT(D4:G4))),"")</f>
        <v>135562784000000</v>
      </c>
      <c r="I4" s="2">
        <f t="shared" ref="I4:Z4" si="1">IFERROR(INDEX(I51:I500,MATCH($C$4,$C$51:$C$500,0)),"")</f>
        <v>123493214000000</v>
      </c>
      <c r="J4" s="2">
        <f t="shared" si="1"/>
        <v>115786525000000</v>
      </c>
      <c r="K4" s="2">
        <f t="shared" si="1"/>
        <v>111703611000000</v>
      </c>
      <c r="L4" s="2">
        <f t="shared" si="1"/>
        <v>110830272000000</v>
      </c>
      <c r="M4" s="2">
        <f t="shared" si="1"/>
        <v>99345618000000</v>
      </c>
      <c r="N4" s="2">
        <f t="shared" si="1"/>
        <v>81731469000000</v>
      </c>
      <c r="O4" s="2">
        <f t="shared" si="1"/>
        <v>76592955000000</v>
      </c>
      <c r="P4" s="2">
        <f t="shared" si="1"/>
        <v>73394728000000</v>
      </c>
      <c r="Q4" s="2">
        <f t="shared" si="1"/>
        <v>70186618000000</v>
      </c>
      <c r="R4" s="2">
        <f t="shared" si="1"/>
        <v>66750317000000</v>
      </c>
      <c r="S4" s="2">
        <f t="shared" si="1"/>
        <v>64061947000000</v>
      </c>
      <c r="T4" s="2">
        <f t="shared" si="1"/>
        <v>63594452000000</v>
      </c>
      <c r="U4" s="2">
        <f t="shared" si="1"/>
        <v>57731998000000</v>
      </c>
      <c r="V4" s="2">
        <f t="shared" si="1"/>
        <v>50059427000000</v>
      </c>
      <c r="W4" s="2">
        <f t="shared" si="1"/>
        <v>45332256000000</v>
      </c>
      <c r="X4" s="2">
        <f t="shared" si="1"/>
        <v>38403360000000</v>
      </c>
      <c r="Y4" s="2">
        <f t="shared" si="1"/>
        <v>37140830000000</v>
      </c>
      <c r="Z4" s="2">
        <f t="shared" si="1"/>
        <v>38799279000000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4168585000000</v>
      </c>
      <c r="H5" s="2">
        <f>IFERROR(SUM(D5:G5)*(4/MAX(1,COUNT(D5:G5))),"")</f>
        <v>16674340000000</v>
      </c>
      <c r="I5" s="2">
        <f t="shared" ref="I5:Z5" si="2">IFERROR(INDEX(I51:I500,MATCH($C$5,$C$51:$C$500,0)),"")</f>
        <v>10374669000000</v>
      </c>
      <c r="J5" s="2">
        <f t="shared" si="2"/>
        <v>8164234000000</v>
      </c>
      <c r="K5" s="2">
        <f t="shared" si="2"/>
        <v>7527429000000</v>
      </c>
      <c r="L5" s="2">
        <f t="shared" si="2"/>
        <v>7710535000000</v>
      </c>
      <c r="M5" s="2">
        <f t="shared" si="2"/>
        <v>8547209000000</v>
      </c>
      <c r="N5" s="2">
        <f t="shared" si="2"/>
        <v>6966076000000</v>
      </c>
      <c r="O5" s="2">
        <f t="shared" si="2"/>
        <v>5485207000000</v>
      </c>
      <c r="P5" s="2">
        <f t="shared" si="2"/>
        <v>5324407000000</v>
      </c>
      <c r="Q5" s="2">
        <f t="shared" si="2"/>
        <v>4255705000000</v>
      </c>
      <c r="R5" s="2">
        <f t="shared" si="2"/>
        <v>3817112000000</v>
      </c>
      <c r="S5" s="2">
        <f t="shared" si="2"/>
        <v>4066347000000</v>
      </c>
      <c r="T5" s="2">
        <f t="shared" si="2"/>
        <v>3528115000000</v>
      </c>
      <c r="U5" s="2">
        <f t="shared" si="2"/>
        <v>4011240000000</v>
      </c>
      <c r="V5" s="2">
        <f t="shared" si="2"/>
        <v>3346600000000</v>
      </c>
      <c r="W5" s="2">
        <f t="shared" si="2"/>
        <v>3203898000000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125578814000000</v>
      </c>
      <c r="H6" s="2">
        <f>IFERROR(INDEX(D6:G6,COUNT(D6:G6)),"")</f>
        <v>125578814000000</v>
      </c>
      <c r="I6" s="2">
        <f t="shared" ref="I6:Z6" si="3">IFERROR(INDEX(I51:I500,MATCH($C$6,$C$51:$C$500,0)),"")</f>
        <v>120235247000000</v>
      </c>
      <c r="J6" s="2">
        <f t="shared" si="3"/>
        <v>108991283000000</v>
      </c>
      <c r="K6" s="2">
        <f t="shared" si="3"/>
        <v>100464891000000</v>
      </c>
      <c r="L6" s="2">
        <f t="shared" si="3"/>
        <v>93623038000000</v>
      </c>
      <c r="M6" s="2">
        <f t="shared" si="3"/>
        <v>86632111000000</v>
      </c>
      <c r="N6" s="2">
        <f t="shared" si="3"/>
        <v>79138044000000</v>
      </c>
      <c r="O6" s="2">
        <f t="shared" si="3"/>
        <v>54202488000000</v>
      </c>
      <c r="P6" s="2">
        <f t="shared" si="3"/>
        <v>49916800000000</v>
      </c>
      <c r="Q6" s="2">
        <f t="shared" si="3"/>
        <v>46756724000000</v>
      </c>
      <c r="R6" s="2">
        <f t="shared" si="3"/>
        <v>43941423000000</v>
      </c>
      <c r="S6" s="2">
        <f t="shared" si="3"/>
        <v>43121593000000</v>
      </c>
      <c r="T6" s="2">
        <f t="shared" si="3"/>
        <v>41228376000000</v>
      </c>
      <c r="U6" s="2">
        <f t="shared" si="3"/>
        <v>38373129000000</v>
      </c>
      <c r="V6" s="2">
        <f t="shared" si="3"/>
        <v>34142674000000</v>
      </c>
      <c r="W6" s="2">
        <f t="shared" si="3"/>
        <v>31610225000000</v>
      </c>
      <c r="X6" s="2">
        <f t="shared" si="3"/>
        <v>24852838000000</v>
      </c>
      <c r="Y6" s="2">
        <f t="shared" si="3"/>
        <v>15496172000000</v>
      </c>
      <c r="Z6" s="2">
        <f t="shared" si="3"/>
        <v>13158940000000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8.7799999999999994</v>
      </c>
      <c r="H7" s="3">
        <f>IFERROR(INDEX(D7:G7,COUNT(D7:G7)),"")</f>
        <v>8.7799999999999994</v>
      </c>
      <c r="I7" s="3">
        <f t="shared" ref="I7:Z7" si="4">IFERROR(INDEX(I51:I500,MATCH($C$7,$C$51:$C$500,0))/1000000000,"")</f>
        <v>8.7799999999999994</v>
      </c>
      <c r="J7" s="3">
        <f t="shared" si="4"/>
        <v>8.7799999999999994</v>
      </c>
      <c r="K7" s="3">
        <f t="shared" si="4"/>
        <v>8.7799999999999994</v>
      </c>
      <c r="L7" s="3">
        <f t="shared" si="4"/>
        <v>8.7799999999999994</v>
      </c>
      <c r="M7" s="3">
        <f t="shared" si="4"/>
        <v>8.7799999999999994</v>
      </c>
      <c r="N7" s="3">
        <f t="shared" si="4"/>
        <v>8.7799999999999994</v>
      </c>
      <c r="O7" s="3">
        <f t="shared" si="4"/>
        <v>8.7799999999999994</v>
      </c>
      <c r="P7" s="3">
        <f t="shared" si="4"/>
        <v>8.7799999999999994</v>
      </c>
      <c r="Q7" s="3">
        <f t="shared" si="4"/>
        <v>8.7799999999999994</v>
      </c>
      <c r="R7" s="3">
        <f t="shared" si="4"/>
        <v>8.7799999999999994</v>
      </c>
      <c r="S7" s="3">
        <f t="shared" si="4"/>
        <v>8.7799999999999994</v>
      </c>
      <c r="T7" s="3">
        <f t="shared" si="4"/>
        <v>8.7799999999999994</v>
      </c>
      <c r="U7" s="3">
        <f t="shared" si="4"/>
        <v>8.7799999999999994</v>
      </c>
      <c r="V7" s="3">
        <f t="shared" si="4"/>
        <v>8.7799999999999994</v>
      </c>
      <c r="W7" s="3">
        <f t="shared" si="4"/>
        <v>8.7799999999999994</v>
      </c>
      <c r="X7" s="3">
        <f t="shared" si="4"/>
        <v>8.7799999999999994</v>
      </c>
      <c r="Y7" s="3">
        <f t="shared" si="4"/>
        <v>8.7799999999999994</v>
      </c>
      <c r="Z7" s="3">
        <f t="shared" si="4"/>
        <v>8.7799999999999994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1988000000000</v>
      </c>
      <c r="H8" s="2">
        <f>IFERROR(INDEX(D8:G8,COUNT(D8:G8)),"")</f>
        <v>1988000000000</v>
      </c>
      <c r="I8" s="2">
        <f t="shared" ref="I8:Z8" si="5">IFERROR(INDEX(I51:I500,MATCH($C$8,$C$51:$C$500,0)),"")</f>
        <v>14246000000000</v>
      </c>
      <c r="J8" s="2">
        <f t="shared" si="5"/>
        <v>12091000000000</v>
      </c>
      <c r="K8" s="2">
        <f t="shared" si="5"/>
        <v>14773000000000</v>
      </c>
      <c r="L8" s="2">
        <f t="shared" si="5"/>
        <v>9846000000000</v>
      </c>
      <c r="M8" s="2">
        <f t="shared" si="5"/>
        <v>10098000000000</v>
      </c>
      <c r="N8" s="2">
        <f t="shared" si="5"/>
        <v>9457000000000</v>
      </c>
      <c r="O8" s="2">
        <f t="shared" si="5"/>
        <v>8873000000000</v>
      </c>
      <c r="P8" s="2">
        <f t="shared" si="5"/>
        <v>-1300000000000</v>
      </c>
      <c r="Q8" s="2">
        <f t="shared" si="5"/>
        <v>-216000000000</v>
      </c>
      <c r="R8" s="2">
        <f t="shared" si="5"/>
        <v>4064000000000</v>
      </c>
      <c r="S8" s="2">
        <f t="shared" si="5"/>
        <v>-405000000000</v>
      </c>
      <c r="T8" s="2">
        <f t="shared" si="5"/>
        <v>3680000000000</v>
      </c>
      <c r="U8" s="2">
        <f t="shared" si="5"/>
        <v>388000000000</v>
      </c>
      <c r="V8" s="2">
        <f t="shared" si="5"/>
        <v>2643000000000</v>
      </c>
      <c r="W8" s="2">
        <f t="shared" si="5"/>
        <v>4954000000000</v>
      </c>
      <c r="X8" s="2">
        <f t="shared" si="5"/>
        <v>4334000000000</v>
      </c>
      <c r="Y8" s="2">
        <f t="shared" si="5"/>
        <v>2315000000000</v>
      </c>
      <c r="Z8" s="2">
        <f t="shared" si="5"/>
        <v>2685000000000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226.39</v>
      </c>
      <c r="H9" s="3">
        <f>IFERROR(INDEX(D9:G9,COUNT(D9:G9)),"")</f>
        <v>226.39</v>
      </c>
      <c r="I9" s="3">
        <f t="shared" ref="I9:Z9" si="6">IFERROR(INDEX(I51:I500,MATCH($C$9,$C$51:$C$500,0)),"")</f>
        <v>1622.42</v>
      </c>
      <c r="J9" s="3">
        <f t="shared" si="6"/>
        <v>1377.02</v>
      </c>
      <c r="K9" s="3">
        <f t="shared" si="6"/>
        <v>1682.47</v>
      </c>
      <c r="L9" s="3">
        <f t="shared" si="6"/>
        <v>1121.3599999999999</v>
      </c>
      <c r="M9" s="3">
        <f t="shared" si="6"/>
        <v>1150.06</v>
      </c>
      <c r="N9" s="3">
        <f t="shared" si="6"/>
        <v>1077.08</v>
      </c>
      <c r="O9" s="3">
        <f t="shared" si="6"/>
        <v>1010.55</v>
      </c>
      <c r="P9" s="3">
        <f t="shared" si="6"/>
        <v>-148.1</v>
      </c>
      <c r="Q9" s="3">
        <f t="shared" si="6"/>
        <v>-24.59</v>
      </c>
      <c r="R9" s="3">
        <f t="shared" si="6"/>
        <v>462.83</v>
      </c>
      <c r="S9" s="3">
        <f t="shared" si="6"/>
        <v>-46.16</v>
      </c>
      <c r="T9" s="3">
        <f t="shared" si="6"/>
        <v>419.08</v>
      </c>
      <c r="U9" s="3">
        <f t="shared" si="6"/>
        <v>44.15</v>
      </c>
      <c r="V9" s="3">
        <f t="shared" si="6"/>
        <v>301.02999999999997</v>
      </c>
      <c r="W9" s="3">
        <f t="shared" si="6"/>
        <v>564.26</v>
      </c>
      <c r="X9" s="3">
        <f t="shared" si="6"/>
        <v>493.62</v>
      </c>
      <c r="Y9" s="3">
        <f t="shared" si="6"/>
        <v>263.60000000000002</v>
      </c>
      <c r="Z9" s="3">
        <f t="shared" si="6"/>
        <v>305.77</v>
      </c>
    </row>
    <row r="10" spans="1:26" ht="15.5" x14ac:dyDescent="0.35">
      <c r="C10" t="s">
        <v>17</v>
      </c>
      <c r="D10" s="3">
        <f ca="1">IFERROR(IF(D9=0,"",D2/D9),"")</f>
        <v>29.815804585008173</v>
      </c>
      <c r="I10" s="3">
        <f t="shared" ref="I10:Z10" ca="1" si="7">IFERROR(IF(I9=0,"",I2/I9),"")</f>
        <v>4.1758607512234809</v>
      </c>
      <c r="J10" s="3">
        <f t="shared" ca="1" si="7"/>
        <v>5.5917851592569461</v>
      </c>
      <c r="K10" s="3">
        <f t="shared" ca="1" si="7"/>
        <v>3.8336493369866922</v>
      </c>
      <c r="L10" s="3">
        <f t="shared" ca="1" si="7"/>
        <v>5.9971819932938581</v>
      </c>
      <c r="M10" s="3">
        <f t="shared" ca="1" si="7"/>
        <v>5.4997130584491245</v>
      </c>
      <c r="N10" s="3">
        <f t="shared" ca="1" si="7"/>
        <v>6.3597875738106735</v>
      </c>
      <c r="O10" s="3">
        <f t="shared" ca="1" si="7"/>
        <v>7.8422641136015043</v>
      </c>
      <c r="P10" s="3">
        <f t="shared" ca="1" si="7"/>
        <v>-50.303848750844026</v>
      </c>
      <c r="Q10" s="3">
        <f t="shared" ca="1" si="7"/>
        <v>-310.08540056933714</v>
      </c>
      <c r="R10" s="3">
        <f t="shared" ca="1" si="7"/>
        <v>17.122917701964006</v>
      </c>
      <c r="S10" s="3">
        <f t="shared" ca="1" si="7"/>
        <v>-112.1100519930676</v>
      </c>
      <c r="T10" s="3">
        <f t="shared" ca="1" si="7"/>
        <v>16.106709936050397</v>
      </c>
      <c r="U10" s="3">
        <f t="shared" ca="1" si="7"/>
        <v>149.49037372593432</v>
      </c>
      <c r="V10" s="3">
        <f t="shared" ca="1" si="7"/>
        <v>19.433279075175232</v>
      </c>
      <c r="W10" s="3">
        <f t="shared" ca="1" si="7"/>
        <v>8.1522702300357999</v>
      </c>
      <c r="X10" s="3">
        <f t="shared" ca="1" si="7"/>
        <v>9.8760179895466145</v>
      </c>
      <c r="Y10" s="3">
        <f t="shared" ca="1" si="7"/>
        <v>13.562215477996965</v>
      </c>
      <c r="Z10" s="3">
        <f t="shared" ca="1" si="7"/>
        <v>3.0415017823854531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50242372000000</v>
      </c>
      <c r="H11" s="2">
        <f>IFERROR(INDEX(D11:G11,COUNT(D11:G11)),"")</f>
        <v>50242372000000</v>
      </c>
      <c r="I11" s="2">
        <f t="shared" ref="I11:Z11" si="8">IFERROR(INDEX(I51:I500,MATCH($C$11,$C$51:$C$500,0)),"")</f>
        <v>47470705000000</v>
      </c>
      <c r="J11" s="2">
        <f t="shared" si="8"/>
        <v>38710056000000</v>
      </c>
      <c r="K11" s="2">
        <f t="shared" si="8"/>
        <v>28575968000000</v>
      </c>
      <c r="L11" s="2">
        <f t="shared" si="8"/>
        <v>25945916000000</v>
      </c>
      <c r="M11" s="2">
        <f t="shared" si="8"/>
        <v>29478126000000</v>
      </c>
      <c r="N11" s="2">
        <f t="shared" si="8"/>
        <v>17336960000000</v>
      </c>
      <c r="O11" s="2">
        <f t="shared" si="8"/>
        <v>13745118000000</v>
      </c>
      <c r="P11" s="2">
        <f t="shared" si="8"/>
        <v>8809253000000</v>
      </c>
      <c r="Q11" s="2">
        <f t="shared" si="8"/>
        <v>13689998000000</v>
      </c>
      <c r="R11" s="2">
        <f t="shared" si="8"/>
        <v>13362236000000</v>
      </c>
      <c r="S11" s="2">
        <f t="shared" si="8"/>
        <v>13076076000000</v>
      </c>
      <c r="T11" s="2">
        <f t="shared" si="8"/>
        <v>14157619000000</v>
      </c>
      <c r="U11" s="2">
        <f t="shared" si="8"/>
        <v>13666194000000</v>
      </c>
      <c r="V11" s="2">
        <f t="shared" si="8"/>
        <v>13343028000000</v>
      </c>
      <c r="W11" s="2">
        <f t="shared" si="8"/>
        <v>13049048000000</v>
      </c>
      <c r="X11" s="2">
        <f t="shared" si="8"/>
        <v>10439353000000</v>
      </c>
      <c r="Y11" s="2">
        <f t="shared" si="8"/>
        <v>4474830000000</v>
      </c>
      <c r="Z11" s="2">
        <f t="shared" si="8"/>
        <v>4271208000000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26052000000000</v>
      </c>
      <c r="H12" s="2">
        <f>IFERROR(INDEX(D12:G12,COUNT(D12:G12)),"")</f>
        <v>26052000000000</v>
      </c>
      <c r="I12" s="2">
        <f t="shared" ref="I12:Z12" si="9">IFERROR(INDEX(I51:I500,MATCH($C$12,$C$51:$C$500,0)),"")</f>
        <v>27225000000000</v>
      </c>
      <c r="J12" s="2">
        <f t="shared" si="9"/>
        <v>32524000000000</v>
      </c>
      <c r="K12" s="2">
        <f t="shared" si="9"/>
        <v>36505000000000</v>
      </c>
      <c r="L12" s="2">
        <f t="shared" si="9"/>
        <v>40710000000000</v>
      </c>
      <c r="M12" s="2">
        <f t="shared" si="9"/>
        <v>32913000000000</v>
      </c>
      <c r="N12" s="2">
        <f t="shared" si="9"/>
        <v>36458000000000</v>
      </c>
      <c r="O12" s="2">
        <f t="shared" si="9"/>
        <v>9735000000000</v>
      </c>
      <c r="P12" s="2">
        <f t="shared" si="9"/>
        <v>21163000000000</v>
      </c>
      <c r="Q12" s="2">
        <f t="shared" si="9"/>
        <v>10982000000000</v>
      </c>
      <c r="R12" s="2">
        <f t="shared" si="9"/>
        <v>9602000000000</v>
      </c>
      <c r="S12" s="2">
        <f t="shared" si="9"/>
        <v>14869000000000</v>
      </c>
      <c r="T12" s="2">
        <f t="shared" si="9"/>
        <v>13299000000000</v>
      </c>
      <c r="U12" s="2">
        <f t="shared" si="9"/>
        <v>14205000000000</v>
      </c>
      <c r="V12" s="2">
        <f t="shared" si="9"/>
        <v>1981000000000</v>
      </c>
      <c r="W12" s="2">
        <f t="shared" si="9"/>
        <v>2561000000000</v>
      </c>
      <c r="X12" s="2">
        <f t="shared" si="9"/>
        <v>3887000000000</v>
      </c>
      <c r="Y12" s="2">
        <f t="shared" si="9"/>
        <v>12801000000000</v>
      </c>
      <c r="Z12" s="2">
        <f t="shared" si="9"/>
        <v>14308000000000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76294000000000</v>
      </c>
      <c r="H13" s="2">
        <f>IFERROR(INDEX(D13:G13,COUNT(D13:G13)),"")</f>
        <v>76294000000000</v>
      </c>
      <c r="I13" s="2">
        <f t="shared" ref="I13:Z13" si="10">IFERROR(INDEX(I51:I500,MATCH($C$13,$C$51:$C$500,0)),"")</f>
        <v>74695000000000</v>
      </c>
      <c r="J13" s="2">
        <f t="shared" si="10"/>
        <v>71234000000000</v>
      </c>
      <c r="K13" s="2">
        <f t="shared" si="10"/>
        <v>65081000000000</v>
      </c>
      <c r="L13" s="2">
        <f t="shared" si="10"/>
        <v>66656000000000</v>
      </c>
      <c r="M13" s="2">
        <f t="shared" si="10"/>
        <v>62391000000000</v>
      </c>
      <c r="N13" s="2">
        <f t="shared" si="10"/>
        <v>53795000000000</v>
      </c>
      <c r="O13" s="2">
        <f t="shared" si="10"/>
        <v>23480000000000</v>
      </c>
      <c r="P13" s="2">
        <f t="shared" si="10"/>
        <v>29972000000000</v>
      </c>
      <c r="Q13" s="2">
        <f t="shared" si="10"/>
        <v>24672000000000</v>
      </c>
      <c r="R13" s="2">
        <f t="shared" si="10"/>
        <v>22964000000000</v>
      </c>
      <c r="S13" s="2">
        <f t="shared" si="10"/>
        <v>27945000000000</v>
      </c>
      <c r="T13" s="2">
        <f t="shared" si="10"/>
        <v>27457000000000</v>
      </c>
      <c r="U13" s="2">
        <f t="shared" si="10"/>
        <v>27872000000000</v>
      </c>
      <c r="V13" s="2">
        <f t="shared" si="10"/>
        <v>15324000000000</v>
      </c>
      <c r="W13" s="2">
        <f t="shared" si="10"/>
        <v>15610000000000</v>
      </c>
      <c r="X13" s="2">
        <f t="shared" si="10"/>
        <v>14326000000000</v>
      </c>
      <c r="Y13" s="2">
        <f t="shared" si="10"/>
        <v>17276000000000</v>
      </c>
      <c r="Z13" s="2">
        <f t="shared" si="10"/>
        <v>18579000000000</v>
      </c>
    </row>
    <row r="14" spans="1:26" ht="15.5" x14ac:dyDescent="0.35">
      <c r="C14" t="s">
        <v>26</v>
      </c>
      <c r="D14" s="2">
        <f>IFERROR(INDEX(D51:D500,MATCH($C$14,$C$51:$C$500,0)),"")</f>
        <v>-1539548000000</v>
      </c>
      <c r="H14" s="2">
        <f>IFERROR(SUM(D14:G14)*(4/MAX(1,COUNT(D14:G14))),"")</f>
        <v>-6158192000000</v>
      </c>
      <c r="I14" s="2">
        <f t="shared" ref="I14:Z14" si="11">IFERROR(INDEX(I51:I500,MATCH($C$14,$C$51:$C$500,0)),"")</f>
        <v>-5973876000000</v>
      </c>
      <c r="J14" s="2">
        <f t="shared" si="11"/>
        <v>-6192226000000</v>
      </c>
      <c r="K14" s="2">
        <f t="shared" si="11"/>
        <v>-3524625000000</v>
      </c>
      <c r="L14" s="2">
        <f t="shared" si="11"/>
        <v>-7998890000000</v>
      </c>
      <c r="M14" s="2">
        <f t="shared" si="11"/>
        <v>-2884772000000</v>
      </c>
      <c r="N14" s="2">
        <f t="shared" si="11"/>
        <v>-1875812000000</v>
      </c>
      <c r="O14" s="2">
        <f t="shared" si="11"/>
        <v>-1727018000000</v>
      </c>
      <c r="P14" s="2">
        <f t="shared" si="11"/>
        <v>-2022215000000</v>
      </c>
      <c r="Q14" s="2">
        <f t="shared" si="11"/>
        <v>-1486027000000</v>
      </c>
      <c r="R14" s="2">
        <f t="shared" si="11"/>
        <v>-1574152000000</v>
      </c>
      <c r="S14" s="2">
        <f t="shared" si="11"/>
        <v>-2665675000000</v>
      </c>
      <c r="T14" s="2">
        <f t="shared" si="11"/>
        <v>-1552958000000</v>
      </c>
      <c r="U14" s="2">
        <f t="shared" si="11"/>
        <v>-2772827000000</v>
      </c>
      <c r="V14" s="2">
        <f t="shared" si="11"/>
        <v>-1082297000000</v>
      </c>
      <c r="W14" s="2">
        <f t="shared" si="11"/>
        <v>-936060000000</v>
      </c>
      <c r="X14" s="2">
        <f t="shared" si="11"/>
        <v>-1171698000000</v>
      </c>
      <c r="Y14" s="2">
        <f t="shared" si="11"/>
        <v>-1541264000000</v>
      </c>
      <c r="Z14" s="2">
        <f t="shared" si="11"/>
        <v>-1157562000000</v>
      </c>
    </row>
    <row r="15" spans="1:26" ht="15.5" x14ac:dyDescent="0.35">
      <c r="C15" t="s">
        <v>27</v>
      </c>
      <c r="D15" s="2">
        <f>IFERROR(INDEX(D51:D500,MATCH($C$15,$C$51:$C$500,0)),"")</f>
        <v>-1052790000000</v>
      </c>
      <c r="H15" s="2">
        <f>IFERROR(SUM(D15:G15)*(4/MAX(1,COUNT(D15:G15))),"")</f>
        <v>-4211160000000</v>
      </c>
      <c r="I15" s="2">
        <f t="shared" ref="I15:Z15" si="12">IFERROR(INDEX(I51:I500,MATCH($C$15,$C$51:$C$500,0)),"")</f>
        <v>-4481314000000</v>
      </c>
      <c r="J15" s="2">
        <f t="shared" si="12"/>
        <v>-3962286000000</v>
      </c>
      <c r="K15" s="2">
        <f t="shared" si="12"/>
        <v>-4121651000000</v>
      </c>
      <c r="L15" s="2">
        <f t="shared" si="12"/>
        <v>-3126196000000</v>
      </c>
      <c r="M15" s="2">
        <f t="shared" si="12"/>
        <v>-3252500000000</v>
      </c>
      <c r="N15" s="2">
        <f t="shared" si="12"/>
        <v>-3674268000000</v>
      </c>
      <c r="O15" s="2">
        <f t="shared" si="12"/>
        <v>-2846668000000</v>
      </c>
      <c r="P15" s="2">
        <f t="shared" si="12"/>
        <v>-2485115000000</v>
      </c>
      <c r="Q15" s="2">
        <f t="shared" si="12"/>
        <v>-2497558000000</v>
      </c>
      <c r="R15" s="2">
        <f t="shared" si="12"/>
        <v>-2532747000000</v>
      </c>
      <c r="S15" s="2">
        <f t="shared" si="12"/>
        <v>-1730371000000</v>
      </c>
      <c r="T15" s="2">
        <f t="shared" si="12"/>
        <v>-1828217000000</v>
      </c>
      <c r="U15" s="2">
        <f t="shared" si="12"/>
        <v>-1252072000000</v>
      </c>
      <c r="V15" s="2">
        <f t="shared" si="12"/>
        <v>-1530310000000</v>
      </c>
      <c r="W15" s="2">
        <f t="shared" si="12"/>
        <v>-1460716000000</v>
      </c>
      <c r="X15" s="2">
        <f t="shared" si="12"/>
        <v>-1497567000000</v>
      </c>
      <c r="Y15" s="2">
        <f t="shared" si="12"/>
        <v>-1207032000000</v>
      </c>
      <c r="Z15" s="2">
        <f t="shared" si="12"/>
        <v>-801553000000</v>
      </c>
    </row>
    <row r="16" spans="1:26" ht="15.5" x14ac:dyDescent="0.35">
      <c r="C16" t="s">
        <v>28</v>
      </c>
      <c r="D16" s="2">
        <f>IFERROR(INDEX(D51:D500,MATCH($C$16,$C$51:$C$500,0)),"")</f>
        <v>5270103000000</v>
      </c>
      <c r="H16" s="2">
        <f>IFERROR(SUM(D16:G16)*(4/MAX(1,COUNT(D16:G16))),"")</f>
        <v>21080412000000</v>
      </c>
      <c r="I16" s="2">
        <f t="shared" ref="I16:Z16" si="13">IFERROR(INDEX(I51:I500,MATCH($C$16,$C$51:$C$500,0)),"")</f>
        <v>20037695000000</v>
      </c>
      <c r="J16" s="2">
        <f t="shared" si="13"/>
        <v>17039782000000</v>
      </c>
      <c r="K16" s="2">
        <f t="shared" si="13"/>
        <v>15615384000000</v>
      </c>
      <c r="L16" s="2">
        <f t="shared" si="13"/>
        <v>12318765000000</v>
      </c>
      <c r="M16" s="2">
        <f t="shared" si="13"/>
        <v>14456085000000</v>
      </c>
      <c r="N16" s="2">
        <f t="shared" si="13"/>
        <v>12426334000000</v>
      </c>
      <c r="O16" s="2">
        <f t="shared" si="13"/>
        <v>8749397000000</v>
      </c>
      <c r="P16" s="2">
        <f t="shared" si="13"/>
        <v>7446966000000</v>
      </c>
      <c r="Q16" s="2">
        <f t="shared" si="13"/>
        <v>7594822000000</v>
      </c>
      <c r="R16" s="2">
        <f t="shared" si="13"/>
        <v>7385228000000</v>
      </c>
      <c r="S16" s="2">
        <f t="shared" si="13"/>
        <v>4962084000000</v>
      </c>
      <c r="T16" s="2">
        <f t="shared" si="13"/>
        <v>6229297000000</v>
      </c>
      <c r="U16" s="2">
        <f t="shared" si="13"/>
        <v>4666958000000</v>
      </c>
      <c r="V16" s="2">
        <f t="shared" si="13"/>
        <v>6309756000000</v>
      </c>
      <c r="W16" s="2">
        <f t="shared" si="13"/>
        <v>6352389000000</v>
      </c>
      <c r="X16" s="2">
        <f t="shared" si="13"/>
        <v>5432375000000</v>
      </c>
      <c r="Y16" s="2">
        <f t="shared" si="13"/>
        <v>4063813000000</v>
      </c>
      <c r="Z16" s="2">
        <f t="shared" si="13"/>
        <v>2599823000000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59265000000000</v>
      </c>
      <c r="H20" s="2">
        <f t="shared" ref="H20:Z20" ca="1" si="14">IFERROR(H21*H2,"")</f>
        <v>59265000000000</v>
      </c>
      <c r="I20" s="2">
        <f t="shared" ca="1" si="14"/>
        <v>59484500000000</v>
      </c>
      <c r="J20" s="2">
        <f t="shared" ca="1" si="14"/>
        <v>67606000000000</v>
      </c>
      <c r="K20" s="2">
        <f t="shared" ca="1" si="14"/>
        <v>56631000000000</v>
      </c>
      <c r="L20" s="2">
        <f t="shared" ca="1" si="14"/>
        <v>59045500000000</v>
      </c>
      <c r="M20" s="2">
        <f t="shared" ca="1" si="14"/>
        <v>55533500000000</v>
      </c>
      <c r="N20" s="2">
        <f t="shared" ca="1" si="14"/>
        <v>60143000000000</v>
      </c>
      <c r="O20" s="2">
        <f t="shared" ca="1" si="14"/>
        <v>69581500000000</v>
      </c>
      <c r="P20" s="2">
        <f t="shared" ca="1" si="14"/>
        <v>65411000000000</v>
      </c>
      <c r="Q20" s="2">
        <f t="shared" ca="1" si="14"/>
        <v>66947500000000</v>
      </c>
      <c r="R20" s="2">
        <f t="shared" ca="1" si="14"/>
        <v>69581500000000</v>
      </c>
      <c r="S20" s="2">
        <f t="shared" ca="1" si="14"/>
        <v>45436500000000</v>
      </c>
      <c r="T20" s="2">
        <f t="shared" ca="1" si="14"/>
        <v>59265000000000</v>
      </c>
      <c r="U20" s="2">
        <f t="shared" ca="1" si="14"/>
        <v>57948000000000</v>
      </c>
      <c r="V20" s="2">
        <f t="shared" ca="1" si="14"/>
        <v>51363000000000</v>
      </c>
      <c r="W20" s="2">
        <f t="shared" ca="1" si="14"/>
        <v>40388000000000</v>
      </c>
      <c r="X20" s="2">
        <f t="shared" ca="1" si="14"/>
        <v>42802500000000</v>
      </c>
      <c r="Y20" s="2">
        <f t="shared" ca="1" si="14"/>
        <v>31388500000000</v>
      </c>
      <c r="Z20" s="2">
        <f t="shared" ca="1" si="14"/>
        <v>8165400000000</v>
      </c>
    </row>
    <row r="21" spans="1:26" ht="15.5" x14ac:dyDescent="0.35">
      <c r="C21" t="s">
        <v>11</v>
      </c>
      <c r="D21" s="2">
        <f>IFERROR(INDEX(D51:D500,MATCH($C$7,$C$51:$C$500,0)),"")</f>
        <v>8780000000</v>
      </c>
      <c r="H21" s="2">
        <f>IFERROR(INDEX(D21:G21,COUNT(D21:G21)),"")</f>
        <v>8780000000</v>
      </c>
      <c r="I21" s="2">
        <f t="shared" ref="I21:Z21" si="15">IFERROR(INDEX(I51:I500,MATCH($C$7,$C$51:$C$500,0)),"")</f>
        <v>8780000000</v>
      </c>
      <c r="J21" s="2">
        <f t="shared" si="15"/>
        <v>8780000000</v>
      </c>
      <c r="K21" s="2">
        <f t="shared" si="15"/>
        <v>8780000000</v>
      </c>
      <c r="L21" s="2">
        <f t="shared" si="15"/>
        <v>8780000000</v>
      </c>
      <c r="M21" s="2">
        <f t="shared" si="15"/>
        <v>8780000000</v>
      </c>
      <c r="N21" s="2">
        <f t="shared" si="15"/>
        <v>8780000000</v>
      </c>
      <c r="O21" s="2">
        <f t="shared" si="15"/>
        <v>8780000000</v>
      </c>
      <c r="P21" s="2">
        <f t="shared" si="15"/>
        <v>8780000000</v>
      </c>
      <c r="Q21" s="2">
        <f t="shared" si="15"/>
        <v>8780000000</v>
      </c>
      <c r="R21" s="2">
        <f t="shared" si="15"/>
        <v>8780000000</v>
      </c>
      <c r="S21" s="2">
        <f t="shared" si="15"/>
        <v>8780000000</v>
      </c>
      <c r="T21" s="2">
        <f t="shared" si="15"/>
        <v>8780000000</v>
      </c>
      <c r="U21" s="2">
        <f t="shared" si="15"/>
        <v>8780000000</v>
      </c>
      <c r="V21" s="2">
        <f t="shared" si="15"/>
        <v>8780000000</v>
      </c>
      <c r="W21" s="2">
        <f t="shared" si="15"/>
        <v>8780000000</v>
      </c>
      <c r="X21" s="2">
        <f t="shared" si="15"/>
        <v>8780000000</v>
      </c>
      <c r="Y21" s="2">
        <f t="shared" si="15"/>
        <v>8780000000</v>
      </c>
      <c r="Z21" s="2">
        <f t="shared" si="15"/>
        <v>8780000000</v>
      </c>
    </row>
    <row r="23" spans="1:26" ht="15.5" x14ac:dyDescent="0.35">
      <c r="B23" t="s">
        <v>53</v>
      </c>
      <c r="C23" t="s">
        <v>54</v>
      </c>
      <c r="D23" s="3">
        <f>IFERROR(D5/D6*100,"")</f>
        <v>3.3194970291724522</v>
      </c>
      <c r="H23" s="3">
        <f t="shared" ref="H23:Z23" si="16">IFERROR(H5/H6*100,"")</f>
        <v>13.277988116689809</v>
      </c>
      <c r="I23" s="3">
        <f t="shared" si="16"/>
        <v>8.6286419821635167</v>
      </c>
      <c r="J23" s="3">
        <f t="shared" si="16"/>
        <v>7.4907219873721465</v>
      </c>
      <c r="K23" s="3">
        <f t="shared" si="16"/>
        <v>7.4925965927738867</v>
      </c>
      <c r="L23" s="3">
        <f t="shared" si="16"/>
        <v>8.23572398921727</v>
      </c>
      <c r="M23" s="3">
        <f t="shared" si="16"/>
        <v>9.8660980337879565</v>
      </c>
      <c r="N23" s="3">
        <f t="shared" si="16"/>
        <v>8.8024364109883741</v>
      </c>
      <c r="O23" s="3">
        <f t="shared" si="16"/>
        <v>10.119843576184179</v>
      </c>
      <c r="P23" s="3">
        <f t="shared" si="16"/>
        <v>10.66656316110007</v>
      </c>
      <c r="Q23" s="3">
        <f t="shared" si="16"/>
        <v>9.1018031973326448</v>
      </c>
      <c r="R23" s="3">
        <f t="shared" si="16"/>
        <v>8.6868192684611056</v>
      </c>
      <c r="S23" s="3">
        <f t="shared" si="16"/>
        <v>9.4299554285946723</v>
      </c>
      <c r="T23" s="3">
        <f t="shared" si="16"/>
        <v>8.5574920535312859</v>
      </c>
      <c r="U23" s="3">
        <f t="shared" si="16"/>
        <v>10.45325232664764</v>
      </c>
      <c r="V23" s="3">
        <f t="shared" si="16"/>
        <v>9.8018098992480791</v>
      </c>
      <c r="W23" s="3">
        <f t="shared" si="16"/>
        <v>10.135638072807138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-0.17391265927586175</v>
      </c>
      <c r="H24" s="4">
        <f t="shared" ref="H24:Z24" si="17">IFERROR(_xlfn.RRI(5,M23,H23),"")</f>
        <v>6.1200314038100778E-2</v>
      </c>
      <c r="I24" s="4">
        <f t="shared" si="17"/>
        <v>-3.9803404529362707E-3</v>
      </c>
      <c r="J24" s="4">
        <f t="shared" si="17"/>
        <v>-5.8392355169320398E-2</v>
      </c>
      <c r="K24" s="4">
        <f t="shared" si="17"/>
        <v>-6.8202441384818013E-2</v>
      </c>
      <c r="L24" s="4">
        <f t="shared" si="17"/>
        <v>-1.9799615571584939E-2</v>
      </c>
      <c r="M24" s="4">
        <f t="shared" si="17"/>
        <v>2.5786379352201072E-2</v>
      </c>
      <c r="N24" s="4">
        <f t="shared" si="17"/>
        <v>-1.3678156550748777E-2</v>
      </c>
      <c r="O24" s="4">
        <f t="shared" si="17"/>
        <v>3.4106954960622549E-2</v>
      </c>
      <c r="P24" s="4">
        <f t="shared" si="17"/>
        <v>4.0483230141987736E-3</v>
      </c>
      <c r="Q24" s="4">
        <f t="shared" si="17"/>
        <v>-1.4709641410256324E-2</v>
      </c>
      <c r="R24" s="4">
        <f t="shared" si="17"/>
        <v>-3.0379166312506367E-2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336.91</v>
      </c>
      <c r="H25" s="3">
        <f>IFERROR(INDEX(D25:G25,COUNT(D25:G25)),"")</f>
        <v>336.91</v>
      </c>
      <c r="I25" s="3">
        <f t="shared" ref="I25:Z25" si="18">IFERROR(INDEX(I51:I500,MATCH($C$25,$C$51:$C$500,0)),"")</f>
        <v>1216.8699999999999</v>
      </c>
      <c r="J25" s="3">
        <f t="shared" si="18"/>
        <v>984.19</v>
      </c>
      <c r="K25" s="3">
        <f t="shared" si="18"/>
        <v>927.86</v>
      </c>
      <c r="L25" s="3">
        <f t="shared" si="18"/>
        <v>724.24</v>
      </c>
      <c r="M25" s="3">
        <f t="shared" si="18"/>
        <v>870.37</v>
      </c>
      <c r="N25" s="3">
        <f t="shared" si="18"/>
        <v>735.23</v>
      </c>
      <c r="O25" s="3">
        <f t="shared" si="18"/>
        <v>558.99</v>
      </c>
      <c r="P25" s="3">
        <f t="shared" si="18"/>
        <v>474.48</v>
      </c>
      <c r="Q25" s="3">
        <f t="shared" si="18"/>
        <v>473.35</v>
      </c>
      <c r="R25" s="3">
        <f t="shared" si="18"/>
        <v>472.02</v>
      </c>
      <c r="S25" s="3">
        <f t="shared" si="18"/>
        <v>338.02</v>
      </c>
      <c r="T25" s="3">
        <f t="shared" si="18"/>
        <v>442.5</v>
      </c>
      <c r="U25" s="3">
        <f t="shared" si="18"/>
        <v>285.16000000000003</v>
      </c>
      <c r="V25" s="3">
        <f t="shared" si="18"/>
        <v>371.41</v>
      </c>
      <c r="W25" s="3">
        <f t="shared" si="18"/>
        <v>350.46</v>
      </c>
      <c r="X25" s="3">
        <f t="shared" si="18"/>
        <v>448.13</v>
      </c>
      <c r="Y25" s="3">
        <f t="shared" si="18"/>
        <v>325.36</v>
      </c>
      <c r="Z25" s="3">
        <f t="shared" si="18"/>
        <v>204.8</v>
      </c>
    </row>
    <row r="26" spans="1:26" ht="15.5" x14ac:dyDescent="0.35">
      <c r="C26" t="s">
        <v>58</v>
      </c>
      <c r="D26" s="4">
        <f>IFERROR(_xlfn.RRI(5,I25,D25),"")</f>
        <v>-0.22651135335232997</v>
      </c>
      <c r="H26" s="4">
        <f t="shared" ref="H26:Z26" si="19">IFERROR(_xlfn.RRI(5,M25,H25),"")</f>
        <v>-0.17289242617823442</v>
      </c>
      <c r="I26" s="4">
        <f t="shared" si="19"/>
        <v>0.10602308827850337</v>
      </c>
      <c r="J26" s="4">
        <f t="shared" si="19"/>
        <v>0.11978586693058535</v>
      </c>
      <c r="K26" s="4">
        <f t="shared" si="19"/>
        <v>0.14354407577675898</v>
      </c>
      <c r="L26" s="4">
        <f t="shared" si="19"/>
        <v>8.8779725604047677E-2</v>
      </c>
      <c r="M26" s="4">
        <f t="shared" si="19"/>
        <v>0.13018282334158582</v>
      </c>
      <c r="N26" s="4">
        <f t="shared" si="19"/>
        <v>0.16814341305734337</v>
      </c>
      <c r="O26" s="4">
        <f t="shared" si="19"/>
        <v>4.7847671688347582E-2</v>
      </c>
      <c r="P26" s="4">
        <f t="shared" si="19"/>
        <v>0.10719944902967127</v>
      </c>
      <c r="Q26" s="4">
        <f t="shared" si="19"/>
        <v>4.9701354863907365E-2</v>
      </c>
      <c r="R26" s="4">
        <f t="shared" si="19"/>
        <v>6.1364087762956432E-2</v>
      </c>
      <c r="S26" s="4">
        <f t="shared" si="19"/>
        <v>-5.4834902796753182E-2</v>
      </c>
      <c r="T26" s="4">
        <f t="shared" si="19"/>
        <v>6.3432241162191039E-2</v>
      </c>
      <c r="U26" s="4">
        <f t="shared" si="19"/>
        <v>6.8443916804165283E-2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3859.9881548974945</v>
      </c>
      <c r="H27" s="3">
        <f t="shared" ref="H27:Z27" si="20">IFERROR(H4/H21,"")</f>
        <v>15439.952619589978</v>
      </c>
      <c r="I27" s="3">
        <f t="shared" si="20"/>
        <v>14065.286332574033</v>
      </c>
      <c r="J27" s="3">
        <f t="shared" si="20"/>
        <v>13187.53132118451</v>
      </c>
      <c r="K27" s="3">
        <f t="shared" si="20"/>
        <v>12722.506947608201</v>
      </c>
      <c r="L27" s="3">
        <f t="shared" si="20"/>
        <v>12623.037813211846</v>
      </c>
      <c r="M27" s="3">
        <f t="shared" si="20"/>
        <v>11314.990660592255</v>
      </c>
      <c r="N27" s="3">
        <f t="shared" si="20"/>
        <v>9308.8233485193614</v>
      </c>
      <c r="O27" s="3">
        <f t="shared" si="20"/>
        <v>8723.5711845102505</v>
      </c>
      <c r="P27" s="3">
        <f t="shared" si="20"/>
        <v>8359.3084282460131</v>
      </c>
      <c r="Q27" s="3">
        <f t="shared" si="20"/>
        <v>7993.9200455580867</v>
      </c>
      <c r="R27" s="3">
        <f t="shared" si="20"/>
        <v>7602.5417995444195</v>
      </c>
      <c r="S27" s="3">
        <f t="shared" si="20"/>
        <v>7296.3493166287017</v>
      </c>
      <c r="T27" s="3">
        <f t="shared" si="20"/>
        <v>7243.1038724373575</v>
      </c>
      <c r="U27" s="3">
        <f t="shared" si="20"/>
        <v>6575.39840546697</v>
      </c>
      <c r="V27" s="3">
        <f t="shared" si="20"/>
        <v>5701.5292710706153</v>
      </c>
      <c r="W27" s="3">
        <f t="shared" si="20"/>
        <v>5163.127107061503</v>
      </c>
      <c r="X27" s="3">
        <f t="shared" si="20"/>
        <v>4373.9589977220958</v>
      </c>
      <c r="Y27" s="3">
        <f t="shared" si="20"/>
        <v>4230.1628701594536</v>
      </c>
      <c r="Z27" s="3">
        <f t="shared" si="20"/>
        <v>4419.0522779043276</v>
      </c>
    </row>
    <row r="28" spans="1:26" ht="15.5" x14ac:dyDescent="0.35">
      <c r="C28" t="s">
        <v>60</v>
      </c>
      <c r="D28" s="4">
        <f>IFERROR(_xlfn.RRI(5,I27,D27),"")</f>
        <v>-0.22787524089059752</v>
      </c>
      <c r="H28" s="4">
        <f t="shared" ref="H28:Z28" si="21">IFERROR(_xlfn.RRI(5,M27,H27),"")</f>
        <v>6.4138981868068878E-2</v>
      </c>
      <c r="I28" s="4">
        <f t="shared" si="21"/>
        <v>8.6052345255694718E-2</v>
      </c>
      <c r="J28" s="4">
        <f t="shared" si="21"/>
        <v>8.6160084972388917E-2</v>
      </c>
      <c r="K28" s="4">
        <f t="shared" si="21"/>
        <v>8.7628225088716594E-2</v>
      </c>
      <c r="L28" s="4">
        <f t="shared" si="21"/>
        <v>9.5672638908689045E-2</v>
      </c>
      <c r="M28" s="4">
        <f t="shared" si="21"/>
        <v>8.2777136098371118E-2</v>
      </c>
      <c r="N28" s="4">
        <f t="shared" si="21"/>
        <v>4.992392967509951E-2</v>
      </c>
      <c r="O28" s="4">
        <f t="shared" si="21"/>
        <v>3.7896193499460384E-2</v>
      </c>
      <c r="P28" s="4">
        <f t="shared" si="21"/>
        <v>4.9179159845061049E-2</v>
      </c>
      <c r="Q28" s="4">
        <f t="shared" si="21"/>
        <v>6.9925869551909159E-2</v>
      </c>
      <c r="R28" s="4">
        <f t="shared" si="21"/>
        <v>8.0461260324112382E-2</v>
      </c>
      <c r="S28" s="4">
        <f t="shared" si="21"/>
        <v>0.10776128267891827</v>
      </c>
      <c r="T28" s="4">
        <f t="shared" si="21"/>
        <v>0.11355975016740483</v>
      </c>
      <c r="U28" s="4">
        <f t="shared" si="21"/>
        <v>8.2726051635927611E-2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-0.72313394199873438</v>
      </c>
      <c r="I29" s="4">
        <f t="shared" si="22"/>
        <v>0.23641776486247557</v>
      </c>
      <c r="J29" s="4">
        <f t="shared" si="22"/>
        <v>6.0709589808807404E-2</v>
      </c>
      <c r="K29" s="4">
        <f t="shared" si="22"/>
        <v>0.28114989506241023</v>
      </c>
      <c r="L29" s="4">
        <f t="shared" si="22"/>
        <v>-0.16789411399749532</v>
      </c>
      <c r="M29" s="4">
        <f t="shared" si="22"/>
        <v>0.18380642792051466</v>
      </c>
      <c r="N29" s="4">
        <f t="shared" si="22"/>
        <v>0.31528292098248628</v>
      </c>
      <c r="O29" s="4">
        <f t="shared" si="22"/>
        <v>0.17811077389984822</v>
      </c>
      <c r="P29" s="4">
        <f t="shared" si="22"/>
        <v>2.3872398859195003E-3</v>
      </c>
      <c r="Q29" s="4">
        <f t="shared" si="22"/>
        <v>2.8176772170671605E-3</v>
      </c>
      <c r="R29" s="4">
        <f t="shared" si="22"/>
        <v>0.39642624696763507</v>
      </c>
      <c r="S29" s="4">
        <f t="shared" si="22"/>
        <v>-0.23611299435028252</v>
      </c>
      <c r="T29" s="4">
        <f t="shared" si="22"/>
        <v>0.55176041520549857</v>
      </c>
      <c r="U29" s="4">
        <f t="shared" si="22"/>
        <v>-0.23222314961901941</v>
      </c>
      <c r="V29" s="4">
        <f t="shared" si="22"/>
        <v>5.9778576727729404E-2</v>
      </c>
      <c r="W29" s="4">
        <f t="shared" si="22"/>
        <v>-0.21795014839443916</v>
      </c>
      <c r="X29" s="4">
        <f t="shared" si="22"/>
        <v>0.37733587410867953</v>
      </c>
      <c r="Y29" s="4">
        <f t="shared" si="22"/>
        <v>0.58867187499999996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9.7734682004470289E-2</v>
      </c>
      <c r="I30" s="4">
        <f t="shared" si="23"/>
        <v>6.6559463633613786E-2</v>
      </c>
      <c r="J30" s="4">
        <f t="shared" si="23"/>
        <v>3.6551316143217528E-2</v>
      </c>
      <c r="K30" s="4">
        <f t="shared" si="23"/>
        <v>7.8799680289514847E-3</v>
      </c>
      <c r="L30" s="4">
        <f t="shared" si="23"/>
        <v>0.11560302538960507</v>
      </c>
      <c r="M30" s="4">
        <f t="shared" si="23"/>
        <v>0.21551244845482967</v>
      </c>
      <c r="N30" s="4">
        <f t="shared" si="23"/>
        <v>6.7088598422661627E-2</v>
      </c>
      <c r="O30" s="4">
        <f t="shared" si="23"/>
        <v>4.3575704783591601E-2</v>
      </c>
      <c r="P30" s="4">
        <f t="shared" si="23"/>
        <v>4.5708285872956493E-2</v>
      </c>
      <c r="Q30" s="4">
        <f t="shared" si="23"/>
        <v>5.1479920312588148E-2</v>
      </c>
      <c r="R30" s="4">
        <f t="shared" si="23"/>
        <v>4.1965162251468922E-2</v>
      </c>
      <c r="S30" s="4">
        <f t="shared" si="23"/>
        <v>7.3511915787874372E-3</v>
      </c>
      <c r="T30" s="4">
        <f t="shared" si="23"/>
        <v>0.10154600919926594</v>
      </c>
      <c r="U30" s="4">
        <f t="shared" si="23"/>
        <v>0.15326925336160946</v>
      </c>
      <c r="V30" s="4">
        <f t="shared" si="23"/>
        <v>0.10427830902569699</v>
      </c>
      <c r="W30" s="4">
        <f t="shared" si="23"/>
        <v>0.18042421288137275</v>
      </c>
      <c r="X30" s="4">
        <f t="shared" si="23"/>
        <v>3.3993047543633192E-2</v>
      </c>
      <c r="Y30" s="4">
        <f t="shared" si="23"/>
        <v>-4.2744325223156694E-2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8805.49</v>
      </c>
      <c r="H32" s="3">
        <f>IFERROR(INDEX(D32:G32,COUNT(D32:G32)),"")</f>
        <v>8805.49</v>
      </c>
      <c r="I32" s="3">
        <f t="shared" ref="I32:Z32" si="24">IFERROR(INDEX(I51:I500,MATCH($C$32,$C$51:$C$500,0)),"")</f>
        <v>8330.73</v>
      </c>
      <c r="J32" s="3">
        <f t="shared" si="24"/>
        <v>7415.76</v>
      </c>
      <c r="K32" s="3">
        <f t="shared" si="24"/>
        <v>6741.47</v>
      </c>
      <c r="L32" s="3">
        <f t="shared" si="24"/>
        <v>6132.26</v>
      </c>
      <c r="M32" s="3">
        <f t="shared" si="24"/>
        <v>5496.85</v>
      </c>
      <c r="N32" s="3">
        <f t="shared" si="24"/>
        <v>4826</v>
      </c>
      <c r="O32" s="3">
        <f t="shared" si="24"/>
        <v>4302.5200000000004</v>
      </c>
      <c r="P32" s="3">
        <f t="shared" si="24"/>
        <v>3828.32</v>
      </c>
      <c r="Q32" s="3">
        <f t="shared" si="24"/>
        <v>3550.95</v>
      </c>
      <c r="R32" s="3">
        <f t="shared" si="24"/>
        <v>3299.87</v>
      </c>
      <c r="S32" s="3">
        <f t="shared" si="24"/>
        <v>3105.7</v>
      </c>
      <c r="T32" s="3">
        <f t="shared" si="24"/>
        <v>2927</v>
      </c>
      <c r="U32" s="3">
        <f t="shared" si="24"/>
        <v>2693.33</v>
      </c>
      <c r="V32" s="3">
        <f t="shared" si="24"/>
        <v>2415.4499999999998</v>
      </c>
      <c r="W32" s="3">
        <f t="shared" si="24"/>
        <v>2209.1</v>
      </c>
      <c r="X32" s="3">
        <f t="shared" si="24"/>
        <v>1911.6</v>
      </c>
      <c r="Y32" s="3">
        <f t="shared" si="24"/>
        <v>1156.6099999999999</v>
      </c>
      <c r="Z32" s="3">
        <f t="shared" si="24"/>
        <v>976.21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0.72</v>
      </c>
      <c r="H33" s="3">
        <f>IFERROR(INDEX(D33:G33,COUNT(D33:G33)),"")</f>
        <v>0.72</v>
      </c>
      <c r="I33" s="3">
        <f t="shared" ref="I33:Z33" si="25">IFERROR(INDEX(I51:I500,MATCH($C$33,$C$51:$C$500,0)),"")</f>
        <v>0.81</v>
      </c>
      <c r="J33" s="3">
        <f t="shared" si="25"/>
        <v>1.04</v>
      </c>
      <c r="K33" s="3">
        <f t="shared" si="25"/>
        <v>0.96</v>
      </c>
      <c r="L33" s="3">
        <f t="shared" si="25"/>
        <v>1.1000000000000001</v>
      </c>
      <c r="M33" s="3">
        <f t="shared" si="25"/>
        <v>1.1499999999999999</v>
      </c>
      <c r="N33" s="3">
        <f t="shared" si="25"/>
        <v>1.42</v>
      </c>
      <c r="O33" s="3">
        <f t="shared" si="25"/>
        <v>1.84</v>
      </c>
      <c r="P33" s="3">
        <f t="shared" si="25"/>
        <v>1.95</v>
      </c>
      <c r="Q33" s="3">
        <f t="shared" si="25"/>
        <v>2.15</v>
      </c>
      <c r="R33" s="3">
        <f t="shared" si="25"/>
        <v>2.4</v>
      </c>
      <c r="S33" s="3">
        <f t="shared" si="25"/>
        <v>1.67</v>
      </c>
      <c r="T33" s="3">
        <f t="shared" si="25"/>
        <v>2.31</v>
      </c>
      <c r="U33" s="3">
        <f t="shared" si="25"/>
        <v>2.4500000000000002</v>
      </c>
      <c r="V33" s="3">
        <f t="shared" si="25"/>
        <v>2.42</v>
      </c>
      <c r="W33" s="3">
        <f t="shared" si="25"/>
        <v>2.08</v>
      </c>
      <c r="X33" s="3">
        <f t="shared" si="25"/>
        <v>2.5499999999999998</v>
      </c>
      <c r="Y33" s="3">
        <f t="shared" si="25"/>
        <v>3.07</v>
      </c>
      <c r="Z33" s="3">
        <f t="shared" si="25"/>
        <v>0.95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18.850000000000001</v>
      </c>
      <c r="H34" s="3">
        <f>IFERROR(INDEX(D34:G34,COUNT(D34:G34)),"")</f>
        <v>18.850000000000001</v>
      </c>
      <c r="I34" s="3">
        <f t="shared" ref="I34:Z34" si="26">IFERROR(INDEX(I51:I500,MATCH($C$34,$C$51:$C$500,0)),"")</f>
        <v>5.57</v>
      </c>
      <c r="J34" s="3">
        <f t="shared" si="26"/>
        <v>7.82</v>
      </c>
      <c r="K34" s="3">
        <f t="shared" si="26"/>
        <v>6.95</v>
      </c>
      <c r="L34" s="3">
        <f t="shared" si="26"/>
        <v>9.2899999999999991</v>
      </c>
      <c r="M34" s="3">
        <f t="shared" si="26"/>
        <v>7.27</v>
      </c>
      <c r="N34" s="3">
        <f t="shared" si="26"/>
        <v>9.32</v>
      </c>
      <c r="O34" s="3">
        <f t="shared" si="26"/>
        <v>14.18</v>
      </c>
      <c r="P34" s="3">
        <f t="shared" si="26"/>
        <v>15.7</v>
      </c>
      <c r="Q34" s="3">
        <f t="shared" si="26"/>
        <v>16.11</v>
      </c>
      <c r="R34" s="3">
        <f t="shared" si="26"/>
        <v>16.79</v>
      </c>
      <c r="S34" s="3">
        <f t="shared" si="26"/>
        <v>15.31</v>
      </c>
      <c r="T34" s="3">
        <f t="shared" si="26"/>
        <v>15.25</v>
      </c>
      <c r="U34" s="3">
        <f t="shared" si="26"/>
        <v>23.14</v>
      </c>
      <c r="V34" s="3">
        <f t="shared" si="26"/>
        <v>15.75</v>
      </c>
      <c r="W34" s="3">
        <f t="shared" si="26"/>
        <v>13.13</v>
      </c>
      <c r="X34" s="3">
        <f t="shared" si="26"/>
        <v>10.88</v>
      </c>
      <c r="Y34" s="3">
        <f t="shared" si="26"/>
        <v>10.91</v>
      </c>
      <c r="Z34" s="3">
        <f t="shared" si="26"/>
        <v>4.54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1.65</v>
      </c>
      <c r="H35" s="3">
        <f>IFERROR(INDEX(D35:G35,COUNT(D35:G35)),"")</f>
        <v>1.65</v>
      </c>
      <c r="I35" s="3">
        <f t="shared" ref="I35:Z35" si="27">IFERROR(INDEX(I51:I500,MATCH($C$35,$C$51:$C$500,0)),"")</f>
        <v>0.48</v>
      </c>
      <c r="J35" s="3">
        <f t="shared" si="27"/>
        <v>0.57999999999999996</v>
      </c>
      <c r="K35" s="3">
        <f t="shared" si="27"/>
        <v>0.51</v>
      </c>
      <c r="L35" s="3">
        <f t="shared" si="27"/>
        <v>0.53</v>
      </c>
      <c r="M35" s="3">
        <f t="shared" si="27"/>
        <v>0.56000000000000005</v>
      </c>
      <c r="N35" s="3">
        <f t="shared" si="27"/>
        <v>0.74</v>
      </c>
      <c r="O35" s="3">
        <f t="shared" si="27"/>
        <v>0.91</v>
      </c>
      <c r="P35" s="3">
        <f t="shared" si="27"/>
        <v>0.89</v>
      </c>
      <c r="Q35" s="3">
        <f t="shared" si="27"/>
        <v>0.95</v>
      </c>
      <c r="R35" s="3">
        <f t="shared" si="27"/>
        <v>1.04</v>
      </c>
      <c r="S35" s="3">
        <f t="shared" si="27"/>
        <v>0.71</v>
      </c>
      <c r="T35" s="3">
        <f t="shared" si="27"/>
        <v>0.93</v>
      </c>
      <c r="U35" s="3">
        <f t="shared" si="27"/>
        <v>1</v>
      </c>
      <c r="V35" s="3">
        <f t="shared" si="27"/>
        <v>1.03</v>
      </c>
      <c r="W35" s="3">
        <f t="shared" si="27"/>
        <v>0.89</v>
      </c>
      <c r="X35" s="3">
        <f t="shared" si="27"/>
        <v>1.1100000000000001</v>
      </c>
      <c r="Y35" s="3">
        <f t="shared" si="27"/>
        <v>0.84</v>
      </c>
      <c r="Z35" s="3">
        <f t="shared" si="27"/>
        <v>0.21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0.20780000000000001</v>
      </c>
      <c r="I36" s="4">
        <f t="shared" si="28"/>
        <v>0.23010000000000003</v>
      </c>
      <c r="J36" s="4">
        <f t="shared" si="28"/>
        <v>0.28449999999999998</v>
      </c>
      <c r="K36" s="4">
        <f t="shared" si="28"/>
        <v>0.2878</v>
      </c>
      <c r="L36" s="4">
        <f t="shared" si="28"/>
        <v>0.35489999999999999</v>
      </c>
      <c r="M36" s="4">
        <f t="shared" si="28"/>
        <v>0.31940000000000002</v>
      </c>
      <c r="N36" s="4">
        <f t="shared" si="28"/>
        <v>0.37810000000000005</v>
      </c>
      <c r="O36" s="4">
        <f t="shared" si="28"/>
        <v>0.49729999999999996</v>
      </c>
      <c r="P36" s="4">
        <f t="shared" si="28"/>
        <v>0.49740000000000001</v>
      </c>
      <c r="Q36" s="4">
        <f t="shared" si="28"/>
        <v>0.50070000000000003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280</v>
      </c>
      <c r="I37" s="3">
        <f t="shared" si="29"/>
        <v>280</v>
      </c>
      <c r="J37" s="3">
        <f t="shared" si="29"/>
        <v>280</v>
      </c>
      <c r="K37" s="3">
        <f t="shared" si="29"/>
        <v>267</v>
      </c>
      <c r="L37" s="3">
        <f t="shared" si="29"/>
        <v>257</v>
      </c>
      <c r="M37" s="3">
        <f t="shared" si="29"/>
        <v>278</v>
      </c>
      <c r="N37" s="3">
        <f t="shared" si="29"/>
        <v>278</v>
      </c>
      <c r="O37" s="3">
        <f t="shared" si="29"/>
        <v>278</v>
      </c>
      <c r="P37" s="3">
        <f t="shared" si="29"/>
        <v>236</v>
      </c>
      <c r="Q37" s="3">
        <f t="shared" si="29"/>
        <v>237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33890696000000</v>
      </c>
      <c r="E51" s="5">
        <v>32512124000000</v>
      </c>
      <c r="F51" s="5">
        <v>31137844000000</v>
      </c>
      <c r="G51" s="5">
        <v>28288227000000</v>
      </c>
      <c r="I51" s="5">
        <v>123493214000000</v>
      </c>
      <c r="J51" s="5">
        <v>115786525000000</v>
      </c>
      <c r="K51" s="5">
        <v>111703611000000</v>
      </c>
      <c r="L51" s="5">
        <v>110830272000000</v>
      </c>
      <c r="M51" s="5">
        <v>99345618000000</v>
      </c>
      <c r="N51" s="5">
        <v>81731469000000</v>
      </c>
      <c r="O51" s="5">
        <v>76592955000000</v>
      </c>
      <c r="P51" s="5">
        <v>73394728000000</v>
      </c>
      <c r="Q51" s="5">
        <v>70186618000000</v>
      </c>
      <c r="R51" s="5">
        <v>66750317000000</v>
      </c>
      <c r="S51" s="5">
        <v>64061947000000</v>
      </c>
      <c r="T51" s="5">
        <v>63594452000000</v>
      </c>
      <c r="U51" s="5">
        <v>57731998000000</v>
      </c>
      <c r="V51" s="5">
        <v>50059427000000</v>
      </c>
      <c r="W51" s="5">
        <v>45332256000000</v>
      </c>
      <c r="X51" s="5">
        <v>38403360000000</v>
      </c>
      <c r="Y51" s="5">
        <v>37140830000000</v>
      </c>
      <c r="Z51" s="5">
        <v>38799279000000</v>
      </c>
    </row>
    <row r="52" spans="2:26" ht="15.5" x14ac:dyDescent="0.35">
      <c r="C52" t="s">
        <v>85</v>
      </c>
      <c r="D52" s="5">
        <v>-22734696000000</v>
      </c>
      <c r="E52" s="5">
        <v>-21580738000000</v>
      </c>
      <c r="F52" s="5">
        <v>-20705405000000</v>
      </c>
      <c r="G52" s="5">
        <v>-19344922000000</v>
      </c>
      <c r="I52" s="5">
        <v>-82300859000000</v>
      </c>
      <c r="J52" s="5">
        <v>-75649996000000</v>
      </c>
      <c r="K52" s="5">
        <v>-75653142000000</v>
      </c>
      <c r="L52" s="5">
        <v>-76858593000000</v>
      </c>
      <c r="M52" s="5">
        <v>-66881557000000</v>
      </c>
      <c r="N52" s="5">
        <v>-54979425000000</v>
      </c>
      <c r="O52" s="5">
        <v>-53876594000000</v>
      </c>
      <c r="P52" s="5">
        <v>-53182723000000</v>
      </c>
      <c r="Q52" s="5">
        <v>-50416667000000</v>
      </c>
      <c r="R52" s="5">
        <v>-47321877000000</v>
      </c>
      <c r="S52" s="5">
        <v>-46803889000000</v>
      </c>
      <c r="T52" s="5">
        <v>-46544646000000</v>
      </c>
      <c r="U52" s="5">
        <v>-43402144000000</v>
      </c>
      <c r="V52" s="5">
        <v>-36493332000000</v>
      </c>
      <c r="W52" s="5">
        <v>-32749190000000</v>
      </c>
      <c r="X52" s="5">
        <v>-25932908000000</v>
      </c>
      <c r="Y52" s="5">
        <v>-27018884000000</v>
      </c>
      <c r="Z52" s="5">
        <v>-29822362000000</v>
      </c>
    </row>
    <row r="53" spans="2:26" ht="15.5" x14ac:dyDescent="0.35">
      <c r="C53" t="s">
        <v>86</v>
      </c>
      <c r="D53" s="5">
        <v>11156000000000</v>
      </c>
      <c r="E53" s="5">
        <v>10931386000000</v>
      </c>
      <c r="F53" s="5">
        <v>10432439000000</v>
      </c>
      <c r="G53" s="5">
        <v>8943305000000</v>
      </c>
      <c r="I53" s="5">
        <v>41192355000000</v>
      </c>
      <c r="J53" s="5">
        <v>40136529000000</v>
      </c>
      <c r="K53" s="5">
        <v>36050469000000</v>
      </c>
      <c r="L53" s="5">
        <v>33971679000000</v>
      </c>
      <c r="M53" s="5">
        <v>32464061000000</v>
      </c>
      <c r="N53" s="5">
        <v>26752044000000</v>
      </c>
      <c r="O53" s="5">
        <v>22716361000000</v>
      </c>
      <c r="P53" s="5">
        <v>20212005000000</v>
      </c>
      <c r="Q53" s="5">
        <v>19769951000000</v>
      </c>
      <c r="R53" s="5">
        <v>19428440000000</v>
      </c>
      <c r="S53" s="5">
        <v>17258058000000</v>
      </c>
      <c r="T53" s="5">
        <v>17049806000000</v>
      </c>
      <c r="U53" s="5">
        <v>14329854000000</v>
      </c>
      <c r="V53" s="5">
        <v>13566095000000</v>
      </c>
      <c r="W53" s="5">
        <v>12583066000000</v>
      </c>
      <c r="X53" s="5">
        <v>12470452000000</v>
      </c>
      <c r="Y53" s="5">
        <v>10121946000000</v>
      </c>
      <c r="Z53" s="5">
        <v>8976917000000</v>
      </c>
    </row>
    <row r="54" spans="2:26" ht="15.5" x14ac:dyDescent="0.35">
      <c r="C54" t="s">
        <v>87</v>
      </c>
      <c r="D54" s="5">
        <v>-4626763000000</v>
      </c>
      <c r="E54" s="5">
        <v>-4459957000000</v>
      </c>
      <c r="F54" s="5">
        <v>-4026878000000</v>
      </c>
      <c r="G54" s="5">
        <v>-4174286000000</v>
      </c>
      <c r="I54" s="5">
        <v>-16623218000000</v>
      </c>
      <c r="J54" s="5">
        <v>-17048345000000</v>
      </c>
      <c r="K54" s="5">
        <v>-16386871000000</v>
      </c>
      <c r="L54" s="5">
        <v>-14278569000000</v>
      </c>
      <c r="M54" s="5">
        <v>-15581737000000</v>
      </c>
      <c r="N54" s="5">
        <v>-13862957000000</v>
      </c>
      <c r="O54" s="5">
        <v>-12885337000000</v>
      </c>
      <c r="P54" s="5">
        <v>-11068985000000</v>
      </c>
      <c r="Q54" s="5">
        <v>-11086181000000</v>
      </c>
      <c r="R54" s="5">
        <v>-11143433000000</v>
      </c>
      <c r="S54" s="5">
        <v>-9895163000000</v>
      </c>
      <c r="T54" s="5">
        <v>-9841074000000</v>
      </c>
      <c r="U54" s="5">
        <v>-7611873000000</v>
      </c>
      <c r="V54" s="5">
        <v>-6695501000000</v>
      </c>
      <c r="W54" s="5">
        <v>-5730585000000</v>
      </c>
      <c r="X54" s="5">
        <v>-5741141000000</v>
      </c>
      <c r="Y54" s="5">
        <v>-5117737000000</v>
      </c>
      <c r="Z54" s="5">
        <v>-4635441000000</v>
      </c>
    </row>
    <row r="55" spans="2:26" ht="15.5" x14ac:dyDescent="0.35">
      <c r="C55" t="s">
        <v>89</v>
      </c>
      <c r="D55" s="5">
        <v>-3361052000000</v>
      </c>
      <c r="E55" s="5">
        <v>-3243438000000</v>
      </c>
      <c r="F55" s="5">
        <v>-3196283000000</v>
      </c>
      <c r="G55" s="5">
        <v>-2859010000000</v>
      </c>
      <c r="I55" s="5">
        <v>-12591578000000</v>
      </c>
      <c r="J55" s="5">
        <v>-12258278000000</v>
      </c>
      <c r="K55" s="5">
        <v>-11273970000000</v>
      </c>
      <c r="L55" s="5">
        <v>-10640348000000</v>
      </c>
      <c r="M55" s="5">
        <v>-10049196000000</v>
      </c>
      <c r="N55" s="5">
        <v>-9007860000000</v>
      </c>
      <c r="O55" s="5">
        <v>-8489356000000</v>
      </c>
      <c r="P55" s="5">
        <v>-7817444000000</v>
      </c>
      <c r="Q55" s="5">
        <v>-7237120000000</v>
      </c>
      <c r="R55" s="5">
        <v>-7168040000000</v>
      </c>
      <c r="S55" s="5">
        <v>-6885612000000</v>
      </c>
      <c r="T55" s="5">
        <v>-6247224000000</v>
      </c>
      <c r="U55" s="5">
        <v>-4862078000000</v>
      </c>
      <c r="V55" s="5">
        <v>-4058470000000</v>
      </c>
      <c r="W55" s="5">
        <v>-3549976000000</v>
      </c>
      <c r="X55" s="5">
        <v>-3372989000000</v>
      </c>
      <c r="Y55" s="5">
        <v>-2955000000000</v>
      </c>
      <c r="Z55" s="5">
        <v>-2742292000000</v>
      </c>
    </row>
    <row r="56" spans="2:26" ht="15.5" x14ac:dyDescent="0.35">
      <c r="C56" t="s">
        <v>370</v>
      </c>
      <c r="D56" s="5">
        <v>-1482569000000</v>
      </c>
      <c r="E56" s="5">
        <v>-1364358000000</v>
      </c>
      <c r="F56" s="5">
        <v>-1333239000000</v>
      </c>
      <c r="G56" s="5">
        <v>-1211190000000</v>
      </c>
      <c r="I56" s="5">
        <v>-5244754000000</v>
      </c>
      <c r="J56" s="5">
        <v>-5048503000000</v>
      </c>
      <c r="K56" s="5">
        <v>-5097825000000</v>
      </c>
      <c r="L56" s="5">
        <v>-4648354000000</v>
      </c>
      <c r="M56" s="5">
        <v>-5314871000000</v>
      </c>
      <c r="N56" s="5">
        <v>-5087140000000</v>
      </c>
      <c r="O56" s="5">
        <v>-4697173000000</v>
      </c>
      <c r="P56" s="5">
        <v>-4466279000000</v>
      </c>
      <c r="Q56" s="5">
        <v>-4070151000000</v>
      </c>
      <c r="R56" s="5">
        <v>-3988897000000</v>
      </c>
      <c r="S56" s="5">
        <v>-3495437000000</v>
      </c>
      <c r="T56" s="5">
        <v>-3928237000000</v>
      </c>
      <c r="U56" s="5">
        <v>-3378638000000</v>
      </c>
      <c r="V56" s="5">
        <v>-2762365000000</v>
      </c>
      <c r="W56" s="5">
        <v>-2314374000000</v>
      </c>
      <c r="X56" s="5">
        <v>-2368152000000</v>
      </c>
      <c r="Y56" s="5">
        <v>-2162737000000</v>
      </c>
      <c r="Z56" s="5">
        <v>-1893149000000</v>
      </c>
    </row>
    <row r="57" spans="2:26" ht="15.5" x14ac:dyDescent="0.35">
      <c r="C57" t="s">
        <v>95</v>
      </c>
      <c r="D57" s="5">
        <v>1360772000000</v>
      </c>
      <c r="E57" s="5">
        <v>1536364000000</v>
      </c>
      <c r="F57" s="5">
        <v>1269034000000</v>
      </c>
      <c r="G57" s="5">
        <v>1015304000000</v>
      </c>
      <c r="I57" s="5">
        <v>5221242000000</v>
      </c>
      <c r="J57" s="5">
        <v>4381873000000</v>
      </c>
      <c r="K57" s="5">
        <v>3279800000000</v>
      </c>
      <c r="L57" s="5">
        <v>3142581000000</v>
      </c>
      <c r="M57" s="5">
        <v>3580210000000</v>
      </c>
      <c r="N57" s="5">
        <v>2275037000000</v>
      </c>
      <c r="O57" s="5">
        <v>1103455000000</v>
      </c>
      <c r="P57" s="5">
        <v>1026381000000</v>
      </c>
      <c r="Q57" s="5">
        <v>735564000000</v>
      </c>
      <c r="R57" s="5">
        <v>1167193000000</v>
      </c>
      <c r="S57" s="5">
        <v>801000000000</v>
      </c>
      <c r="T57" s="5">
        <v>1284503000000</v>
      </c>
      <c r="U57" s="5">
        <v>1150007000000</v>
      </c>
      <c r="V57" s="5">
        <v>1525145000000</v>
      </c>
      <c r="W57" s="5">
        <v>1813527000000</v>
      </c>
    </row>
    <row r="58" spans="2:26" ht="15.5" x14ac:dyDescent="0.35">
      <c r="C58" t="s">
        <v>90</v>
      </c>
      <c r="D58" s="5">
        <v>6529237000000</v>
      </c>
      <c r="E58" s="5">
        <v>6471429000000</v>
      </c>
      <c r="F58" s="5">
        <v>6405561000000</v>
      </c>
      <c r="G58" s="5">
        <v>4769019000000</v>
      </c>
      <c r="I58" s="5">
        <v>24569137000000</v>
      </c>
      <c r="J58" s="5">
        <v>23088184000000</v>
      </c>
      <c r="K58" s="5">
        <v>19663598000000</v>
      </c>
      <c r="L58" s="5">
        <v>19693110000000</v>
      </c>
      <c r="M58" s="5">
        <v>16882324000000</v>
      </c>
      <c r="N58" s="5">
        <v>12889087000000</v>
      </c>
      <c r="O58" s="5">
        <v>9831024000000</v>
      </c>
      <c r="P58" s="5">
        <v>9143020000000</v>
      </c>
      <c r="Q58" s="5">
        <v>8683770000000</v>
      </c>
      <c r="R58" s="5">
        <v>8285007000000</v>
      </c>
      <c r="S58" s="5">
        <v>7362895000000</v>
      </c>
      <c r="T58" s="5">
        <v>7208732000000</v>
      </c>
      <c r="U58" s="5">
        <v>6717981000000</v>
      </c>
      <c r="V58" s="5">
        <v>6870594000000</v>
      </c>
      <c r="W58" s="5">
        <v>6852481000000</v>
      </c>
      <c r="X58" s="5">
        <v>6729311000000</v>
      </c>
      <c r="Y58" s="5">
        <v>5004209000000</v>
      </c>
      <c r="Z58" s="5">
        <v>4341476000000</v>
      </c>
    </row>
    <row r="59" spans="2:26" ht="15.5" x14ac:dyDescent="0.35">
      <c r="C59" t="s">
        <v>91</v>
      </c>
      <c r="D59" s="5">
        <v>-1259134000000</v>
      </c>
      <c r="E59" s="5">
        <v>-1132076000000</v>
      </c>
      <c r="F59" s="5">
        <v>-1912951000000</v>
      </c>
      <c r="G59" s="5">
        <v>543565000000</v>
      </c>
      <c r="I59" s="5">
        <v>-4531442000000</v>
      </c>
      <c r="J59" s="5">
        <v>-6048402000000</v>
      </c>
      <c r="K59" s="5">
        <v>-4048214000000</v>
      </c>
      <c r="L59" s="5">
        <v>-7374345000000</v>
      </c>
      <c r="M59" s="5">
        <v>-2426239000000</v>
      </c>
      <c r="N59" s="5">
        <v>-462753000000</v>
      </c>
      <c r="O59" s="5">
        <v>-1081627000000</v>
      </c>
      <c r="P59" s="5">
        <v>-1696054000000</v>
      </c>
      <c r="Q59" s="5">
        <v>-1088948000000</v>
      </c>
      <c r="R59" s="5">
        <v>-899779000000</v>
      </c>
      <c r="S59" s="5">
        <v>-2400811000000</v>
      </c>
      <c r="T59" s="5">
        <v>-979435000000</v>
      </c>
      <c r="U59" s="5">
        <v>-2051023000000</v>
      </c>
      <c r="V59" s="5">
        <v>-560838000000</v>
      </c>
      <c r="W59" s="5">
        <v>-500092000000</v>
      </c>
      <c r="X59" s="5">
        <v>-1296936000000</v>
      </c>
      <c r="Y59" s="5">
        <v>-940396000000</v>
      </c>
      <c r="Z59" s="5">
        <v>-1741653000000</v>
      </c>
    </row>
    <row r="60" spans="2:26" ht="15.5" x14ac:dyDescent="0.35">
      <c r="C60" t="s">
        <v>92</v>
      </c>
      <c r="X60" s="5">
        <v>115269000000</v>
      </c>
      <c r="Y60" s="5">
        <v>731032000000</v>
      </c>
      <c r="Z60" s="5">
        <v>-713131000000</v>
      </c>
    </row>
    <row r="61" spans="2:26" ht="15.5" x14ac:dyDescent="0.35">
      <c r="C61" t="s">
        <v>93</v>
      </c>
      <c r="D61" s="5">
        <v>369368000000</v>
      </c>
      <c r="E61" s="5">
        <v>339529000000</v>
      </c>
      <c r="F61" s="5">
        <v>364462000000</v>
      </c>
      <c r="G61" s="5">
        <v>531893000000</v>
      </c>
      <c r="I61" s="5">
        <v>1662967000000</v>
      </c>
      <c r="J61" s="5">
        <v>1773991000000</v>
      </c>
      <c r="K61" s="5">
        <v>1965094000000</v>
      </c>
      <c r="L61" s="5">
        <v>596234000000</v>
      </c>
      <c r="M61" s="5">
        <v>397344000000</v>
      </c>
      <c r="N61" s="5">
        <v>1770540000000</v>
      </c>
      <c r="O61" s="5">
        <v>829833000000</v>
      </c>
      <c r="P61" s="5">
        <v>517470000000</v>
      </c>
      <c r="Q61" s="5">
        <v>614293000000</v>
      </c>
      <c r="R61" s="5">
        <v>1050651000000</v>
      </c>
      <c r="S61" s="5">
        <v>599170000000</v>
      </c>
      <c r="T61" s="5">
        <v>692581000000</v>
      </c>
      <c r="U61" s="5">
        <v>605996000000</v>
      </c>
      <c r="V61" s="5">
        <v>554369000000</v>
      </c>
      <c r="W61" s="5">
        <v>437430000000</v>
      </c>
      <c r="X61" s="5">
        <v>163739000000</v>
      </c>
      <c r="Y61" s="5">
        <v>161885000000</v>
      </c>
      <c r="Z61" s="5">
        <v>168516000000</v>
      </c>
    </row>
    <row r="62" spans="2:26" ht="15.5" x14ac:dyDescent="0.35">
      <c r="C62" t="s">
        <v>26</v>
      </c>
      <c r="D62" s="5">
        <v>-1539548000000</v>
      </c>
      <c r="E62" s="5">
        <v>-1423345000000</v>
      </c>
      <c r="F62" s="5">
        <v>-2344136000000</v>
      </c>
      <c r="G62" s="5">
        <v>160972000000</v>
      </c>
      <c r="I62" s="5">
        <v>-5973876000000</v>
      </c>
      <c r="J62" s="5">
        <v>-6192226000000</v>
      </c>
      <c r="K62" s="5">
        <v>-3524625000000</v>
      </c>
      <c r="L62" s="5">
        <v>-7998890000000</v>
      </c>
      <c r="M62" s="5">
        <v>-2884772000000</v>
      </c>
      <c r="N62" s="5">
        <v>-1875812000000</v>
      </c>
      <c r="O62" s="5">
        <v>-1727018000000</v>
      </c>
      <c r="P62" s="5">
        <v>-2022215000000</v>
      </c>
      <c r="Q62" s="5">
        <v>-1486027000000</v>
      </c>
      <c r="R62" s="5">
        <v>-1574152000000</v>
      </c>
      <c r="S62" s="5">
        <v>-2665675000000</v>
      </c>
      <c r="T62" s="5">
        <v>-1552958000000</v>
      </c>
      <c r="U62" s="5">
        <v>-2772827000000</v>
      </c>
      <c r="V62" s="5">
        <v>-1082297000000</v>
      </c>
      <c r="W62" s="5">
        <v>-936060000000</v>
      </c>
      <c r="X62" s="5">
        <v>-1171698000000</v>
      </c>
      <c r="Y62" s="5">
        <v>-1541264000000</v>
      </c>
      <c r="Z62" s="5">
        <v>-1157562000000</v>
      </c>
    </row>
    <row r="63" spans="2:26" ht="15.5" x14ac:dyDescent="0.35">
      <c r="C63" t="s">
        <v>372</v>
      </c>
      <c r="D63" s="5">
        <v>-22774000000</v>
      </c>
      <c r="E63" s="5">
        <v>8847000000</v>
      </c>
      <c r="F63" s="5">
        <v>114946000000</v>
      </c>
      <c r="G63" s="5">
        <v>-70796000000</v>
      </c>
      <c r="I63" s="5">
        <v>27375000000</v>
      </c>
      <c r="J63" s="5">
        <v>-1361608000000</v>
      </c>
      <c r="K63" s="5">
        <v>-2314353000000</v>
      </c>
      <c r="L63" s="5">
        <v>123181000000</v>
      </c>
      <c r="M63" s="5">
        <v>133927000000</v>
      </c>
      <c r="N63" s="5">
        <v>-253641000000</v>
      </c>
      <c r="O63" s="5">
        <v>-105116000000</v>
      </c>
      <c r="P63" s="5">
        <v>-94739000000</v>
      </c>
      <c r="Q63" s="5">
        <v>-103236000000</v>
      </c>
      <c r="R63" s="5">
        <v>-245723000000</v>
      </c>
      <c r="S63" s="5">
        <v>-334306000000</v>
      </c>
      <c r="T63" s="5">
        <v>-119058000000</v>
      </c>
      <c r="U63" s="5">
        <v>115808000000</v>
      </c>
      <c r="V63" s="5">
        <v>-32910000000</v>
      </c>
      <c r="W63" s="5">
        <v>-1462000000</v>
      </c>
    </row>
    <row r="64" spans="2:26" ht="15.5" x14ac:dyDescent="0.35">
      <c r="C64" t="s">
        <v>96</v>
      </c>
      <c r="D64" s="5">
        <v>-1259134000000</v>
      </c>
      <c r="E64" s="5">
        <v>-1132076000000</v>
      </c>
      <c r="F64" s="5">
        <v>-1912951000000</v>
      </c>
      <c r="G64" s="5">
        <v>543565000000</v>
      </c>
      <c r="I64" s="5">
        <v>-4531442000000</v>
      </c>
      <c r="J64" s="5">
        <v>-6048402000000</v>
      </c>
      <c r="K64" s="5">
        <v>-4048214000000</v>
      </c>
      <c r="L64" s="5">
        <v>-7374345000000</v>
      </c>
      <c r="M64" s="5">
        <v>-2426239000000</v>
      </c>
      <c r="N64" s="5">
        <v>-462753000000</v>
      </c>
      <c r="O64" s="5">
        <v>-1081627000000</v>
      </c>
      <c r="P64" s="5">
        <v>-1696054000000</v>
      </c>
      <c r="Q64" s="5">
        <v>-1088948000000</v>
      </c>
      <c r="R64" s="5">
        <v>-899779000000</v>
      </c>
      <c r="S64" s="5">
        <v>-2400811000000</v>
      </c>
      <c r="T64" s="5">
        <v>-979435000000</v>
      </c>
      <c r="U64" s="5">
        <v>-2051023000000</v>
      </c>
      <c r="V64" s="5">
        <v>-560838000000</v>
      </c>
      <c r="W64" s="5">
        <v>-500092000000</v>
      </c>
      <c r="X64" s="5">
        <v>-1296936000000</v>
      </c>
      <c r="Y64" s="5">
        <v>-940396000000</v>
      </c>
      <c r="Z64" s="5">
        <v>-1741653000000</v>
      </c>
    </row>
    <row r="65" spans="3:26" ht="15.5" x14ac:dyDescent="0.35">
      <c r="C65" t="s">
        <v>28</v>
      </c>
      <c r="D65" s="5">
        <v>5270103000000</v>
      </c>
      <c r="E65" s="5">
        <v>5339353000000</v>
      </c>
      <c r="F65" s="5">
        <v>4492610000000</v>
      </c>
      <c r="G65" s="5">
        <v>5312584000000</v>
      </c>
      <c r="I65" s="5">
        <v>20037695000000</v>
      </c>
      <c r="J65" s="5">
        <v>17039782000000</v>
      </c>
      <c r="K65" s="5">
        <v>15615384000000</v>
      </c>
      <c r="L65" s="5">
        <v>12318765000000</v>
      </c>
      <c r="M65" s="5">
        <v>14456085000000</v>
      </c>
      <c r="N65" s="5">
        <v>12426334000000</v>
      </c>
      <c r="O65" s="5">
        <v>8749397000000</v>
      </c>
      <c r="P65" s="5">
        <v>7446966000000</v>
      </c>
      <c r="Q65" s="5">
        <v>7594822000000</v>
      </c>
      <c r="R65" s="5">
        <v>7385228000000</v>
      </c>
      <c r="S65" s="5">
        <v>4962084000000</v>
      </c>
      <c r="T65" s="5">
        <v>6229297000000</v>
      </c>
      <c r="U65" s="5">
        <v>4666958000000</v>
      </c>
      <c r="V65" s="5">
        <v>6309756000000</v>
      </c>
      <c r="W65" s="5">
        <v>6352389000000</v>
      </c>
      <c r="X65" s="5">
        <v>5432375000000</v>
      </c>
      <c r="Y65" s="5">
        <v>4063813000000</v>
      </c>
      <c r="Z65" s="5">
        <v>2599823000000</v>
      </c>
    </row>
    <row r="66" spans="3:26" ht="15.5" x14ac:dyDescent="0.35">
      <c r="C66" t="s">
        <v>27</v>
      </c>
      <c r="D66" s="5">
        <v>-1052790000000</v>
      </c>
      <c r="E66" s="5">
        <v>-1151251000000</v>
      </c>
      <c r="F66" s="5">
        <v>-1224946000000</v>
      </c>
      <c r="G66" s="5">
        <v>-1125750000000</v>
      </c>
      <c r="I66" s="5">
        <v>-4481314000000</v>
      </c>
      <c r="J66" s="5">
        <v>-3962286000000</v>
      </c>
      <c r="K66" s="5">
        <v>-4121651000000</v>
      </c>
      <c r="L66" s="5">
        <v>-3126196000000</v>
      </c>
      <c r="M66" s="5">
        <v>-3252500000000</v>
      </c>
      <c r="N66" s="5">
        <v>-3674268000000</v>
      </c>
      <c r="O66" s="5">
        <v>-2846668000000</v>
      </c>
      <c r="P66" s="5">
        <v>-2485115000000</v>
      </c>
      <c r="Q66" s="5">
        <v>-2497558000000</v>
      </c>
      <c r="R66" s="5">
        <v>-2532747000000</v>
      </c>
      <c r="S66" s="5">
        <v>-1730371000000</v>
      </c>
      <c r="T66" s="5">
        <v>-1828217000000</v>
      </c>
      <c r="U66" s="5">
        <v>-1252072000000</v>
      </c>
      <c r="V66" s="5">
        <v>-1530310000000</v>
      </c>
      <c r="W66" s="5">
        <v>-1460716000000</v>
      </c>
      <c r="X66" s="5">
        <v>-1497567000000</v>
      </c>
      <c r="Y66" s="5">
        <v>-1207032000000</v>
      </c>
      <c r="Z66" s="5">
        <v>-801553000000</v>
      </c>
    </row>
    <row r="67" spans="3:26" ht="15.5" x14ac:dyDescent="0.35">
      <c r="C67" t="s">
        <v>452</v>
      </c>
      <c r="W67" s="5">
        <v>-1735905000000</v>
      </c>
      <c r="X67" s="5">
        <v>-1771258000000</v>
      </c>
      <c r="Y67" s="5">
        <v>-1481786000000</v>
      </c>
      <c r="Z67" s="5">
        <v>-1181312000000</v>
      </c>
    </row>
    <row r="68" spans="3:26" ht="15.5" x14ac:dyDescent="0.35">
      <c r="C68" t="s">
        <v>453</v>
      </c>
      <c r="W68" s="5">
        <v>275189000000</v>
      </c>
      <c r="X68" s="5">
        <v>273691000000</v>
      </c>
      <c r="Y68" s="5">
        <v>274754000000</v>
      </c>
      <c r="Z68" s="5">
        <v>379759000000</v>
      </c>
    </row>
    <row r="69" spans="3:26" ht="15.5" x14ac:dyDescent="0.35">
      <c r="C69" t="s">
        <v>454</v>
      </c>
      <c r="D69" s="5">
        <v>-1052790000000</v>
      </c>
      <c r="E69" s="5">
        <v>-1151251000000</v>
      </c>
      <c r="F69" s="5">
        <v>-1224946000000</v>
      </c>
      <c r="G69" s="5">
        <v>-1125750000000</v>
      </c>
      <c r="I69" s="5">
        <v>-4481314000000</v>
      </c>
      <c r="J69" s="5">
        <v>-3962286000000</v>
      </c>
      <c r="K69" s="5">
        <v>-4121651000000</v>
      </c>
      <c r="L69" s="5">
        <v>-3126196000000</v>
      </c>
      <c r="M69" s="5">
        <v>-3252500000000</v>
      </c>
      <c r="N69" s="5">
        <v>-3674268000000</v>
      </c>
      <c r="O69" s="5">
        <v>-2846668000000</v>
      </c>
      <c r="P69" s="5">
        <v>-2485115000000</v>
      </c>
      <c r="Q69" s="5">
        <v>-2497558000000</v>
      </c>
      <c r="R69" s="5">
        <v>-2532747000000</v>
      </c>
      <c r="S69" s="5">
        <v>-1730371000000</v>
      </c>
      <c r="T69" s="5">
        <v>-1828217000000</v>
      </c>
      <c r="U69" s="5">
        <v>-1252072000000</v>
      </c>
      <c r="V69" s="5">
        <v>-1530310000000</v>
      </c>
      <c r="W69" s="5">
        <v>-1460716000000</v>
      </c>
      <c r="X69" s="5">
        <v>-1497567000000</v>
      </c>
      <c r="Y69" s="5">
        <v>-1207032000000</v>
      </c>
      <c r="Z69" s="5">
        <v>-801553000000</v>
      </c>
    </row>
    <row r="70" spans="3:26" ht="15.5" x14ac:dyDescent="0.35">
      <c r="C70" t="s">
        <v>374</v>
      </c>
      <c r="D70" s="5">
        <v>4217313000000</v>
      </c>
      <c r="E70" s="5">
        <v>4188102000000</v>
      </c>
      <c r="F70" s="5">
        <v>3267664000000</v>
      </c>
      <c r="G70" s="5">
        <v>4186834000000</v>
      </c>
      <c r="I70" s="5">
        <v>15556381000000</v>
      </c>
      <c r="J70" s="5">
        <v>13077496000000</v>
      </c>
      <c r="K70" s="5">
        <v>11493733000000</v>
      </c>
      <c r="L70" s="5">
        <v>9192569000000</v>
      </c>
      <c r="M70" s="5">
        <v>11203585000000</v>
      </c>
      <c r="N70" s="5">
        <v>8752066000000</v>
      </c>
      <c r="O70" s="5">
        <v>5902729000000</v>
      </c>
      <c r="P70" s="5">
        <v>4961851000000</v>
      </c>
      <c r="Q70" s="5">
        <v>5097264000000</v>
      </c>
      <c r="R70" s="5">
        <v>4852481000000</v>
      </c>
      <c r="S70" s="5">
        <v>3231713000000</v>
      </c>
      <c r="T70" s="5">
        <v>4401080000000</v>
      </c>
      <c r="U70" s="5">
        <v>3414886000000</v>
      </c>
      <c r="V70" s="5">
        <v>4779446000000</v>
      </c>
      <c r="W70" s="5">
        <v>4891673000000</v>
      </c>
      <c r="X70" s="5">
        <v>3934808000000</v>
      </c>
      <c r="Y70" s="5">
        <v>2856781000000</v>
      </c>
      <c r="Z70" s="5">
        <v>1798270000000</v>
      </c>
    </row>
    <row r="71" spans="3:26" ht="15.5" x14ac:dyDescent="0.35">
      <c r="C71" t="s">
        <v>455</v>
      </c>
      <c r="X71" s="5">
        <v>-981950000000</v>
      </c>
      <c r="Y71" s="5">
        <v>-780920000000</v>
      </c>
      <c r="Z71" s="5">
        <v>-782597000000</v>
      </c>
    </row>
    <row r="72" spans="3:26" ht="15.5" x14ac:dyDescent="0.35">
      <c r="C72" t="s">
        <v>456</v>
      </c>
      <c r="Z72" s="5">
        <v>18716000000</v>
      </c>
    </row>
    <row r="73" spans="3:26" ht="15.5" x14ac:dyDescent="0.35">
      <c r="C73" t="s">
        <v>375</v>
      </c>
      <c r="R73" s="5">
        <v>414425000000</v>
      </c>
      <c r="S73" s="5">
        <v>477788000000</v>
      </c>
      <c r="T73" s="5">
        <v>745243000000</v>
      </c>
    </row>
    <row r="74" spans="3:26" ht="15.5" x14ac:dyDescent="0.35">
      <c r="C74" t="s">
        <v>97</v>
      </c>
      <c r="D74" s="5">
        <v>4217313000000</v>
      </c>
      <c r="E74" s="5">
        <v>4188102000000</v>
      </c>
      <c r="F74" s="5">
        <v>3267664000000</v>
      </c>
      <c r="G74" s="5">
        <v>4186834000000</v>
      </c>
      <c r="I74" s="5">
        <v>15556381000000</v>
      </c>
      <c r="J74" s="5">
        <v>13077496000000</v>
      </c>
      <c r="K74" s="5">
        <v>11493733000000</v>
      </c>
      <c r="L74" s="5">
        <v>9192569000000</v>
      </c>
      <c r="M74" s="5">
        <v>11203585000000</v>
      </c>
      <c r="N74" s="5">
        <v>8752066000000</v>
      </c>
      <c r="O74" s="5">
        <v>5902729000000</v>
      </c>
      <c r="P74" s="5">
        <v>4961851000000</v>
      </c>
      <c r="Q74" s="5">
        <v>5097264000000</v>
      </c>
      <c r="R74" s="5">
        <v>5266906000000</v>
      </c>
      <c r="S74" s="5">
        <v>3709501000000</v>
      </c>
      <c r="T74" s="5">
        <v>5146323000000</v>
      </c>
      <c r="U74" s="5">
        <v>3416635000000</v>
      </c>
      <c r="V74" s="5">
        <v>4779446000000</v>
      </c>
      <c r="W74" s="5">
        <v>4891673000000</v>
      </c>
      <c r="X74" s="5">
        <v>2952858000000</v>
      </c>
      <c r="Y74" s="5">
        <v>2075861000000</v>
      </c>
      <c r="Z74" s="5">
        <v>1034389000000</v>
      </c>
    </row>
    <row r="75" spans="3:26" ht="15.5" x14ac:dyDescent="0.35">
      <c r="C75" t="s">
        <v>98</v>
      </c>
      <c r="D75" s="5">
        <v>1312044000000</v>
      </c>
      <c r="E75" s="5">
        <v>206916000000</v>
      </c>
      <c r="F75" s="5">
        <v>347315000000</v>
      </c>
      <c r="G75" s="5">
        <v>-466209000000</v>
      </c>
      <c r="I75" s="5">
        <v>39530000000</v>
      </c>
      <c r="J75" s="5">
        <v>-531389000000</v>
      </c>
      <c r="K75" s="5">
        <v>-686504000000</v>
      </c>
      <c r="L75" s="5">
        <v>1660547000000</v>
      </c>
      <c r="M75" s="5">
        <v>923834000000</v>
      </c>
      <c r="N75" s="5">
        <v>489047000000</v>
      </c>
      <c r="O75" s="5">
        <v>685933000000</v>
      </c>
      <c r="P75" s="5">
        <v>1388937000000</v>
      </c>
      <c r="Q75" s="5">
        <v>-105995000000</v>
      </c>
      <c r="R75" s="5">
        <v>-282601000000</v>
      </c>
      <c r="S75" s="5">
        <v>1157846000000</v>
      </c>
      <c r="T75" s="5">
        <v>-333705000000</v>
      </c>
      <c r="U75" s="5">
        <v>1744612000000</v>
      </c>
      <c r="V75" s="5">
        <v>92299000000</v>
      </c>
      <c r="W75" s="5">
        <v>125752000000</v>
      </c>
    </row>
    <row r="76" spans="3:26" ht="15.5" x14ac:dyDescent="0.35">
      <c r="C76" t="s">
        <v>457</v>
      </c>
      <c r="D76" s="5">
        <v>1312044000000</v>
      </c>
      <c r="E76" s="5">
        <v>206916000000</v>
      </c>
      <c r="F76" s="5">
        <v>347315000000</v>
      </c>
      <c r="G76" s="5">
        <v>-466209000000</v>
      </c>
      <c r="I76" s="5">
        <v>39530000000</v>
      </c>
      <c r="J76" s="5">
        <v>-531389000000</v>
      </c>
      <c r="K76" s="5">
        <v>-686504000000</v>
      </c>
      <c r="L76" s="5">
        <v>1660547000000</v>
      </c>
      <c r="M76" s="5">
        <v>923834000000</v>
      </c>
      <c r="N76" s="5">
        <v>489047000000</v>
      </c>
      <c r="O76" s="5">
        <v>685933000000</v>
      </c>
      <c r="P76" s="5">
        <v>1388937000000</v>
      </c>
      <c r="Q76" s="5">
        <v>-105995000000</v>
      </c>
      <c r="R76" s="5">
        <v>-282601000000</v>
      </c>
      <c r="S76" s="5">
        <v>1157846000000</v>
      </c>
      <c r="T76" s="5">
        <v>-333705000000</v>
      </c>
      <c r="U76" s="5">
        <v>1744612000000</v>
      </c>
      <c r="V76" s="5">
        <v>92299000000</v>
      </c>
      <c r="W76" s="5">
        <v>125752000000</v>
      </c>
    </row>
    <row r="77" spans="3:26" ht="15.5" x14ac:dyDescent="0.35">
      <c r="C77" t="s">
        <v>99</v>
      </c>
      <c r="D77" s="5">
        <v>5529357000000</v>
      </c>
      <c r="E77" s="5">
        <v>4395018000000</v>
      </c>
      <c r="F77" s="5">
        <v>3614979000000</v>
      </c>
      <c r="G77" s="5">
        <v>3720625000000</v>
      </c>
      <c r="I77" s="5">
        <v>15595911000000</v>
      </c>
      <c r="J77" s="5">
        <v>12546107000000</v>
      </c>
      <c r="K77" s="5">
        <v>10807229000000</v>
      </c>
      <c r="L77" s="5">
        <v>10853116000000</v>
      </c>
      <c r="M77" s="5">
        <v>12127419000000</v>
      </c>
      <c r="N77" s="5">
        <v>9241113000000</v>
      </c>
      <c r="O77" s="5">
        <v>6588662000000</v>
      </c>
      <c r="P77" s="5">
        <v>6350788000000</v>
      </c>
      <c r="Q77" s="5">
        <v>4991269000000</v>
      </c>
      <c r="R77" s="5">
        <v>4984305000000</v>
      </c>
      <c r="S77" s="5">
        <v>4867347000000</v>
      </c>
      <c r="T77" s="5">
        <v>4812618000000</v>
      </c>
      <c r="U77" s="5">
        <v>5161247000000</v>
      </c>
      <c r="V77" s="5">
        <v>4871745000000</v>
      </c>
      <c r="W77" s="5">
        <v>5017425000000</v>
      </c>
    </row>
    <row r="78" spans="3:26" ht="15.5" x14ac:dyDescent="0.35">
      <c r="C78" t="s">
        <v>100</v>
      </c>
      <c r="D78" s="5">
        <v>4217313000000</v>
      </c>
      <c r="E78" s="5">
        <v>4188102000000</v>
      </c>
      <c r="F78" s="5">
        <v>3267664000000</v>
      </c>
      <c r="G78" s="5">
        <v>4186834000000</v>
      </c>
      <c r="I78" s="5">
        <v>15556381000000</v>
      </c>
      <c r="J78" s="5">
        <v>13077496000000</v>
      </c>
      <c r="K78" s="5">
        <v>11493733000000</v>
      </c>
      <c r="L78" s="5">
        <v>9192569000000</v>
      </c>
      <c r="M78" s="5">
        <v>11203585000000</v>
      </c>
      <c r="N78" s="5">
        <v>8752066000000</v>
      </c>
      <c r="O78" s="5">
        <v>5902729000000</v>
      </c>
      <c r="P78" s="5">
        <v>4961851000000</v>
      </c>
      <c r="Q78" s="5">
        <v>5097264000000</v>
      </c>
      <c r="R78" s="5">
        <v>5266906000000</v>
      </c>
      <c r="S78" s="5">
        <v>3709501000000</v>
      </c>
      <c r="T78" s="5">
        <v>5146323000000</v>
      </c>
      <c r="U78" s="5">
        <v>3416635000000</v>
      </c>
      <c r="V78" s="5">
        <v>4779446000000</v>
      </c>
      <c r="W78" s="5">
        <v>4891673000000</v>
      </c>
      <c r="X78" s="5">
        <v>2952858000000</v>
      </c>
      <c r="Y78" s="5">
        <v>2075861000000</v>
      </c>
      <c r="Z78" s="5">
        <v>1034389000000</v>
      </c>
    </row>
    <row r="79" spans="3:26" ht="15.5" x14ac:dyDescent="0.35">
      <c r="C79" t="s">
        <v>7</v>
      </c>
      <c r="D79" s="5">
        <v>4168585000000</v>
      </c>
      <c r="E79" s="5">
        <v>2858654000000</v>
      </c>
      <c r="F79" s="5">
        <v>2345945000000</v>
      </c>
      <c r="G79" s="5">
        <v>2705321000000</v>
      </c>
      <c r="I79" s="5">
        <v>10374669000000</v>
      </c>
      <c r="J79" s="5">
        <v>8164234000000</v>
      </c>
      <c r="K79" s="5">
        <v>7527429000000</v>
      </c>
      <c r="L79" s="5">
        <v>7710535000000</v>
      </c>
      <c r="M79" s="5">
        <v>8547209000000</v>
      </c>
      <c r="N79" s="5">
        <v>6966076000000</v>
      </c>
      <c r="O79" s="5">
        <v>5485207000000</v>
      </c>
      <c r="P79" s="5">
        <v>5324407000000</v>
      </c>
      <c r="Q79" s="5">
        <v>4255705000000</v>
      </c>
      <c r="R79" s="5">
        <v>3817112000000</v>
      </c>
      <c r="S79" s="5">
        <v>4066347000000</v>
      </c>
      <c r="T79" s="5">
        <v>3528115000000</v>
      </c>
      <c r="U79" s="5">
        <v>4011240000000</v>
      </c>
      <c r="V79" s="5">
        <v>3346600000000</v>
      </c>
      <c r="W79" s="5">
        <v>3203898000000</v>
      </c>
    </row>
    <row r="80" spans="3:26" ht="15.5" x14ac:dyDescent="0.35">
      <c r="C80" t="s">
        <v>101</v>
      </c>
      <c r="D80" s="5">
        <v>4217313000000</v>
      </c>
      <c r="E80" s="5">
        <v>4188102000000</v>
      </c>
      <c r="F80" s="5">
        <v>3267664000000</v>
      </c>
      <c r="G80" s="5">
        <v>4186834000000</v>
      </c>
      <c r="I80" s="5">
        <v>15556381000000</v>
      </c>
      <c r="J80" s="5">
        <v>13077496000000</v>
      </c>
      <c r="K80" s="5">
        <v>11493733000000</v>
      </c>
      <c r="L80" s="5">
        <v>9192569000000</v>
      </c>
      <c r="M80" s="5">
        <v>11203585000000</v>
      </c>
      <c r="N80" s="5">
        <v>8752066000000</v>
      </c>
      <c r="O80" s="5">
        <v>5902729000000</v>
      </c>
      <c r="P80" s="5">
        <v>4961851000000</v>
      </c>
      <c r="Q80" s="5">
        <v>5097264000000</v>
      </c>
      <c r="R80" s="5">
        <v>5266906000000</v>
      </c>
      <c r="S80" s="5">
        <v>3709501000000</v>
      </c>
      <c r="T80" s="5">
        <v>5146323000000</v>
      </c>
      <c r="U80" s="5">
        <v>3416635000000</v>
      </c>
      <c r="V80" s="5">
        <v>4779446000000</v>
      </c>
      <c r="W80" s="5">
        <v>4891673000000</v>
      </c>
      <c r="X80" s="5">
        <v>2952858000000</v>
      </c>
      <c r="Y80" s="5">
        <v>2075861000000</v>
      </c>
      <c r="Z80" s="5">
        <v>1034389000000</v>
      </c>
    </row>
    <row r="81" spans="2:26" ht="15.5" x14ac:dyDescent="0.35">
      <c r="C81" t="s">
        <v>102</v>
      </c>
      <c r="D81" s="5">
        <v>5529357000000</v>
      </c>
      <c r="E81" s="5">
        <v>4395018000000</v>
      </c>
      <c r="F81" s="5">
        <v>3614979000000</v>
      </c>
      <c r="G81" s="5">
        <v>3720625000000</v>
      </c>
      <c r="I81" s="5">
        <v>15595911000000</v>
      </c>
      <c r="J81" s="5">
        <v>12546107000000</v>
      </c>
      <c r="K81" s="5">
        <v>10807229000000</v>
      </c>
      <c r="L81" s="5">
        <v>10853116000000</v>
      </c>
      <c r="M81" s="5">
        <v>12127419000000</v>
      </c>
      <c r="N81" s="5">
        <v>9241113000000</v>
      </c>
      <c r="O81" s="5">
        <v>6588662000000</v>
      </c>
      <c r="P81" s="5">
        <v>6350788000000</v>
      </c>
      <c r="Q81" s="5">
        <v>4991269000000</v>
      </c>
      <c r="R81" s="5">
        <v>4984305000000</v>
      </c>
      <c r="S81" s="5">
        <v>4867347000000</v>
      </c>
      <c r="T81" s="5">
        <v>4812618000000</v>
      </c>
      <c r="U81" s="5">
        <v>5161247000000</v>
      </c>
      <c r="V81" s="5">
        <v>4871745000000</v>
      </c>
      <c r="W81" s="5">
        <v>5017425000000</v>
      </c>
    </row>
    <row r="82" spans="2:26" ht="15.5" x14ac:dyDescent="0.35">
      <c r="C82" t="s">
        <v>103</v>
      </c>
      <c r="D82" s="5">
        <v>5529357000000</v>
      </c>
      <c r="E82" s="5">
        <v>4395018000000</v>
      </c>
      <c r="F82" s="5">
        <v>3614979000000</v>
      </c>
      <c r="G82" s="5">
        <v>3720625000000</v>
      </c>
      <c r="I82" s="5">
        <v>15595911000000</v>
      </c>
      <c r="J82" s="5">
        <v>12546107000000</v>
      </c>
      <c r="K82" s="5">
        <v>10807229000000</v>
      </c>
      <c r="L82" s="5">
        <v>10853116000000</v>
      </c>
      <c r="M82" s="5">
        <v>12127419000000</v>
      </c>
      <c r="N82" s="5">
        <v>9241113000000</v>
      </c>
      <c r="O82" s="5">
        <v>6588662000000</v>
      </c>
      <c r="P82" s="5">
        <v>6350788000000</v>
      </c>
      <c r="Q82" s="5">
        <v>4991269000000</v>
      </c>
      <c r="R82" s="5">
        <v>4984305000000</v>
      </c>
      <c r="S82" s="5">
        <v>4867347000000</v>
      </c>
      <c r="T82" s="5">
        <v>4812618000000</v>
      </c>
      <c r="U82" s="5">
        <v>5161247000000</v>
      </c>
      <c r="V82" s="5">
        <v>4871745000000</v>
      </c>
      <c r="W82" s="5">
        <v>5017425000000</v>
      </c>
    </row>
    <row r="84" spans="2:26" ht="15.5" x14ac:dyDescent="0.35">
      <c r="B84" t="s">
        <v>104</v>
      </c>
      <c r="C84" t="s">
        <v>105</v>
      </c>
    </row>
    <row r="85" spans="2:26" ht="15.5" x14ac:dyDescent="0.35">
      <c r="C85" t="s">
        <v>106</v>
      </c>
    </row>
    <row r="86" spans="2:26" ht="15.5" x14ac:dyDescent="0.35">
      <c r="C86" t="s">
        <v>19</v>
      </c>
      <c r="D86" s="5">
        <v>50242372000000</v>
      </c>
      <c r="E86" s="5">
        <v>47470705000000</v>
      </c>
      <c r="F86" s="5">
        <v>42936457000000</v>
      </c>
      <c r="G86" s="5">
        <v>42012522000000</v>
      </c>
      <c r="I86" s="5">
        <v>47470705000000</v>
      </c>
      <c r="J86" s="5">
        <v>38710056000000</v>
      </c>
      <c r="K86" s="5">
        <v>28575968000000</v>
      </c>
      <c r="L86" s="5">
        <v>25945916000000</v>
      </c>
      <c r="M86" s="5">
        <v>29478126000000</v>
      </c>
      <c r="N86" s="5">
        <v>17336960000000</v>
      </c>
      <c r="O86" s="5">
        <v>13745118000000</v>
      </c>
      <c r="P86" s="5">
        <v>8809253000000</v>
      </c>
      <c r="Q86" s="5">
        <v>13689998000000</v>
      </c>
      <c r="R86" s="5">
        <v>13362236000000</v>
      </c>
      <c r="S86" s="5">
        <v>13076076000000</v>
      </c>
      <c r="T86" s="5">
        <v>14157619000000</v>
      </c>
      <c r="U86" s="5">
        <v>13666194000000</v>
      </c>
      <c r="V86" s="5">
        <v>13343028000000</v>
      </c>
      <c r="W86" s="5">
        <v>13049048000000</v>
      </c>
      <c r="X86" s="5">
        <v>10439353000000</v>
      </c>
      <c r="Y86" s="5">
        <v>4474830000000</v>
      </c>
      <c r="Z86" s="5">
        <v>4271208000000</v>
      </c>
    </row>
    <row r="87" spans="2:26" ht="15.5" x14ac:dyDescent="0.35">
      <c r="C87" t="s">
        <v>562</v>
      </c>
      <c r="U87" s="5">
        <v>3398300000000</v>
      </c>
    </row>
    <row r="88" spans="2:26" ht="15.5" x14ac:dyDescent="0.35">
      <c r="C88" t="s">
        <v>458</v>
      </c>
      <c r="D88" s="5">
        <v>9837420000000</v>
      </c>
      <c r="E88" s="5">
        <v>9837466000000</v>
      </c>
      <c r="F88" s="5">
        <v>9826613000000</v>
      </c>
      <c r="G88" s="5">
        <v>9826563000000</v>
      </c>
      <c r="I88" s="5">
        <v>9837466000000</v>
      </c>
      <c r="J88" s="5">
        <v>9514928000000</v>
      </c>
      <c r="K88" s="5">
        <v>8113389000000</v>
      </c>
      <c r="L88" s="5">
        <v>976134000000</v>
      </c>
      <c r="M88" s="5">
        <v>1153637000000</v>
      </c>
      <c r="N88" s="5">
        <v>1275000000</v>
      </c>
      <c r="O88" s="5">
        <v>55492000000</v>
      </c>
      <c r="P88" s="5">
        <v>4118936000000</v>
      </c>
      <c r="Q88" s="5">
        <v>800159000000</v>
      </c>
      <c r="R88" s="5">
        <v>534138000000</v>
      </c>
      <c r="S88" s="5">
        <v>1090607000000</v>
      </c>
      <c r="T88" s="5">
        <v>665340000000</v>
      </c>
      <c r="U88" s="5">
        <v>692832000000</v>
      </c>
      <c r="V88" s="5">
        <v>552726000000</v>
      </c>
      <c r="W88" s="5">
        <v>574800000000</v>
      </c>
      <c r="X88" s="5">
        <v>461725000000</v>
      </c>
      <c r="Y88" s="5">
        <v>331330000000</v>
      </c>
      <c r="Z88" s="5">
        <v>623134000000</v>
      </c>
    </row>
    <row r="89" spans="2:26" ht="15.5" x14ac:dyDescent="0.35">
      <c r="C89" t="s">
        <v>110</v>
      </c>
      <c r="D89" s="5">
        <v>11991891000000</v>
      </c>
      <c r="E89" s="5">
        <v>10591433000000</v>
      </c>
      <c r="F89" s="5">
        <v>11559411000000</v>
      </c>
      <c r="G89" s="5">
        <v>10347201000000</v>
      </c>
      <c r="I89" s="5">
        <v>10591433000000</v>
      </c>
      <c r="J89" s="5">
        <v>9283543000000</v>
      </c>
      <c r="K89" s="5">
        <v>7978466000000</v>
      </c>
      <c r="L89" s="5">
        <v>8280536000000</v>
      </c>
      <c r="M89" s="5">
        <v>7626041000000</v>
      </c>
      <c r="N89" s="5">
        <v>6429130000000</v>
      </c>
      <c r="O89" s="5">
        <v>5406033000000</v>
      </c>
      <c r="P89" s="5">
        <v>5401971000000</v>
      </c>
      <c r="Q89" s="5">
        <v>5039733000000</v>
      </c>
      <c r="R89" s="5">
        <v>4616846000000</v>
      </c>
      <c r="S89" s="5">
        <v>4255814000000</v>
      </c>
      <c r="T89" s="5">
        <v>3540639000000</v>
      </c>
      <c r="U89" s="5">
        <v>4429033000000</v>
      </c>
      <c r="V89" s="5">
        <v>3013159000000</v>
      </c>
      <c r="W89" s="5">
        <v>2911803000000</v>
      </c>
      <c r="X89" s="5">
        <v>2400483000000</v>
      </c>
      <c r="Y89" s="5">
        <v>1956166000000</v>
      </c>
      <c r="Z89" s="5">
        <v>2260082000000</v>
      </c>
    </row>
    <row r="90" spans="2:26" ht="15.5" x14ac:dyDescent="0.35">
      <c r="C90" t="s">
        <v>108</v>
      </c>
      <c r="D90" s="5">
        <v>1938969000000</v>
      </c>
      <c r="E90" s="5">
        <v>1625761000000</v>
      </c>
      <c r="F90" s="5">
        <v>1833230000000</v>
      </c>
      <c r="G90" s="5">
        <v>1803488000000</v>
      </c>
      <c r="I90" s="5">
        <v>1625761000000</v>
      </c>
      <c r="J90" s="5">
        <v>1610555000000</v>
      </c>
      <c r="K90" s="5">
        <v>1530853000000</v>
      </c>
      <c r="L90" s="5">
        <v>1596104000000</v>
      </c>
      <c r="M90" s="5">
        <v>1826311000000</v>
      </c>
      <c r="N90" s="5">
        <v>1747882000000</v>
      </c>
      <c r="O90" s="5">
        <v>1465898000000</v>
      </c>
      <c r="P90" s="5">
        <v>1471841000000</v>
      </c>
      <c r="Q90" s="5">
        <v>1390487000000</v>
      </c>
      <c r="R90" s="5">
        <v>1222334000000</v>
      </c>
      <c r="S90" s="5">
        <v>1589265000000</v>
      </c>
      <c r="T90" s="5">
        <v>1303973000000</v>
      </c>
      <c r="U90" s="5">
        <v>1172720000000</v>
      </c>
      <c r="V90" s="5">
        <v>1135178000000</v>
      </c>
      <c r="W90" s="5">
        <v>757635000000</v>
      </c>
      <c r="X90" s="5">
        <v>629313000000</v>
      </c>
      <c r="Y90" s="5">
        <v>507690000000</v>
      </c>
      <c r="Z90" s="5">
        <v>458818000000</v>
      </c>
    </row>
    <row r="91" spans="2:26" ht="15.5" x14ac:dyDescent="0.35">
      <c r="C91" t="s">
        <v>107</v>
      </c>
      <c r="V91" s="5">
        <v>347296000000</v>
      </c>
      <c r="W91" s="5">
        <v>310384000000</v>
      </c>
      <c r="X91" s="5">
        <v>266646000000</v>
      </c>
      <c r="Y91" s="5">
        <v>290317000000</v>
      </c>
      <c r="Z91" s="5">
        <v>208559000000</v>
      </c>
    </row>
    <row r="92" spans="2:26" ht="15.5" x14ac:dyDescent="0.35">
      <c r="C92" t="s">
        <v>111</v>
      </c>
      <c r="D92" s="5">
        <v>11991891000000</v>
      </c>
      <c r="E92" s="5">
        <v>10591433000000</v>
      </c>
      <c r="F92" s="5">
        <v>11559411000000</v>
      </c>
      <c r="G92" s="5">
        <v>10347201000000</v>
      </c>
      <c r="I92" s="5">
        <v>10591433000000</v>
      </c>
      <c r="J92" s="5">
        <v>9283543000000</v>
      </c>
      <c r="K92" s="5">
        <v>7978466000000</v>
      </c>
      <c r="L92" s="5">
        <v>8280536000000</v>
      </c>
      <c r="M92" s="5">
        <v>7626041000000</v>
      </c>
      <c r="N92" s="5">
        <v>6429130000000</v>
      </c>
      <c r="O92" s="5">
        <v>5406033000000</v>
      </c>
      <c r="P92" s="5">
        <v>5401971000000</v>
      </c>
      <c r="Q92" s="5">
        <v>5039733000000</v>
      </c>
      <c r="R92" s="5">
        <v>4616846000000</v>
      </c>
      <c r="S92" s="5">
        <v>4255814000000</v>
      </c>
      <c r="T92" s="5">
        <v>3540639000000</v>
      </c>
      <c r="U92" s="5">
        <v>4429033000000</v>
      </c>
      <c r="V92" s="5">
        <v>3013159000000</v>
      </c>
      <c r="W92" s="5">
        <v>2911803000000</v>
      </c>
      <c r="X92" s="5">
        <v>2400483000000</v>
      </c>
      <c r="Y92" s="5">
        <v>1956166000000</v>
      </c>
      <c r="Z92" s="5">
        <v>2260082000000</v>
      </c>
    </row>
    <row r="93" spans="2:26" ht="15.5" x14ac:dyDescent="0.35">
      <c r="C93" t="s">
        <v>112</v>
      </c>
      <c r="D93" s="5">
        <v>881541000000</v>
      </c>
      <c r="E93" s="5">
        <v>848050000000</v>
      </c>
      <c r="F93" s="5">
        <v>666555000000</v>
      </c>
      <c r="G93" s="5">
        <v>745932000000</v>
      </c>
      <c r="I93" s="5">
        <v>848050000000</v>
      </c>
      <c r="J93" s="5">
        <v>733754000000</v>
      </c>
      <c r="K93" s="5">
        <v>695534000000</v>
      </c>
      <c r="L93" s="5">
        <v>720313000000</v>
      </c>
      <c r="M93" s="5">
        <v>838265000000</v>
      </c>
      <c r="N93" s="5">
        <v>1022540000000</v>
      </c>
      <c r="O93" s="5">
        <v>558377000000</v>
      </c>
      <c r="P93" s="5">
        <v>1170705000000</v>
      </c>
      <c r="Q93" s="5">
        <v>1813152000000</v>
      </c>
      <c r="R93" s="5">
        <v>587671000000</v>
      </c>
      <c r="S93" s="5">
        <v>860796000000</v>
      </c>
      <c r="T93" s="5">
        <v>799031000000</v>
      </c>
      <c r="U93" s="5">
        <v>530383000000</v>
      </c>
      <c r="V93" s="5">
        <v>604582000000</v>
      </c>
      <c r="W93" s="5">
        <v>757502000000</v>
      </c>
      <c r="X93" s="5">
        <v>285790000000</v>
      </c>
      <c r="Y93" s="5">
        <v>340308000000</v>
      </c>
      <c r="Z93" s="5">
        <v>500889000000</v>
      </c>
    </row>
    <row r="94" spans="2:26" ht="15.5" x14ac:dyDescent="0.35">
      <c r="C94" t="s">
        <v>113</v>
      </c>
      <c r="D94" s="5">
        <v>881541000000</v>
      </c>
      <c r="E94" s="5">
        <v>848050000000</v>
      </c>
      <c r="F94" s="5">
        <v>666555000000</v>
      </c>
      <c r="G94" s="5">
        <v>745932000000</v>
      </c>
      <c r="I94" s="5">
        <v>848050000000</v>
      </c>
      <c r="J94" s="5">
        <v>733754000000</v>
      </c>
      <c r="K94" s="5">
        <v>695534000000</v>
      </c>
      <c r="L94" s="5">
        <v>720313000000</v>
      </c>
      <c r="M94" s="5">
        <v>838265000000</v>
      </c>
      <c r="N94" s="5">
        <v>1022540000000</v>
      </c>
      <c r="O94" s="5">
        <v>558377000000</v>
      </c>
      <c r="P94" s="5">
        <v>1170705000000</v>
      </c>
      <c r="Q94" s="5">
        <v>1813152000000</v>
      </c>
      <c r="R94" s="5">
        <v>587671000000</v>
      </c>
      <c r="S94" s="5">
        <v>860796000000</v>
      </c>
      <c r="T94" s="5">
        <v>799031000000</v>
      </c>
      <c r="U94" s="5">
        <v>530383000000</v>
      </c>
      <c r="V94" s="5">
        <v>604582000000</v>
      </c>
      <c r="W94" s="5">
        <v>757502000000</v>
      </c>
      <c r="X94" s="5">
        <v>285790000000</v>
      </c>
      <c r="Y94" s="5">
        <v>340308000000</v>
      </c>
      <c r="Z94" s="5">
        <v>500889000000</v>
      </c>
    </row>
    <row r="95" spans="2:26" ht="15.5" x14ac:dyDescent="0.35">
      <c r="C95" t="s">
        <v>114</v>
      </c>
      <c r="D95" s="5">
        <v>21197929000000</v>
      </c>
      <c r="E95" s="5">
        <v>18691652000000</v>
      </c>
      <c r="F95" s="5">
        <v>20754886000000</v>
      </c>
      <c r="G95" s="5">
        <v>19549661000000</v>
      </c>
      <c r="I95" s="5">
        <v>18691652000000</v>
      </c>
      <c r="J95" s="5">
        <v>17953901000000</v>
      </c>
      <c r="K95" s="5">
        <v>15213497000000</v>
      </c>
      <c r="L95" s="5">
        <v>16517373000000</v>
      </c>
      <c r="M95" s="5">
        <v>12683836000000</v>
      </c>
      <c r="N95" s="5">
        <v>11150432000000</v>
      </c>
      <c r="O95" s="5">
        <v>9658705000000</v>
      </c>
      <c r="P95" s="5">
        <v>11644156000000</v>
      </c>
      <c r="Q95" s="5">
        <v>9690981000000</v>
      </c>
      <c r="R95" s="5">
        <v>8469821000000</v>
      </c>
      <c r="S95" s="5">
        <v>7627360000000</v>
      </c>
      <c r="T95" s="5">
        <v>8454845000000</v>
      </c>
      <c r="U95" s="5">
        <v>8160539000000</v>
      </c>
      <c r="V95" s="5">
        <v>7782594000000</v>
      </c>
      <c r="W95" s="5">
        <v>6536343000000</v>
      </c>
      <c r="X95" s="5">
        <v>5644141000000</v>
      </c>
      <c r="Y95" s="5">
        <v>5117484000000</v>
      </c>
      <c r="Z95" s="5">
        <v>6061219000000</v>
      </c>
    </row>
    <row r="96" spans="2:26" ht="15.5" x14ac:dyDescent="0.35">
      <c r="C96" t="s">
        <v>95</v>
      </c>
      <c r="D96" s="5">
        <v>11594586000000</v>
      </c>
      <c r="E96" s="5">
        <v>10381342000000</v>
      </c>
      <c r="F96" s="5">
        <v>10140059000000</v>
      </c>
      <c r="G96" s="5">
        <v>9834923000000</v>
      </c>
      <c r="I96" s="5">
        <v>10381342000000</v>
      </c>
      <c r="J96" s="5">
        <v>10415274000000</v>
      </c>
      <c r="K96" s="5">
        <v>10867155000000</v>
      </c>
      <c r="L96" s="5">
        <v>11383900000000</v>
      </c>
      <c r="M96" s="5">
        <v>10247494000000</v>
      </c>
      <c r="N96" s="5">
        <v>10096723000000</v>
      </c>
      <c r="O96" s="5">
        <v>9836174000000</v>
      </c>
      <c r="P96" s="5">
        <v>9148545000000</v>
      </c>
      <c r="Q96" s="5">
        <v>8638627000000</v>
      </c>
      <c r="R96" s="5">
        <v>8306427000000</v>
      </c>
      <c r="S96" s="5">
        <v>9041719000000</v>
      </c>
      <c r="T96" s="5">
        <v>8084072000000</v>
      </c>
      <c r="U96" s="5">
        <v>8639045000000</v>
      </c>
      <c r="V96" s="5">
        <v>7063587000000</v>
      </c>
      <c r="W96" s="5">
        <v>6000786000000</v>
      </c>
      <c r="X96" s="5">
        <v>5298043000000</v>
      </c>
      <c r="Y96" s="5">
        <v>788151000000</v>
      </c>
      <c r="Z96" s="5">
        <v>867370000000</v>
      </c>
    </row>
    <row r="97" spans="3:26" ht="15.5" x14ac:dyDescent="0.35">
      <c r="C97" t="s">
        <v>115</v>
      </c>
      <c r="D97" s="5">
        <v>97440820000000</v>
      </c>
      <c r="E97" s="5">
        <v>90391256000000</v>
      </c>
      <c r="F97" s="5">
        <v>90651343000000</v>
      </c>
      <c r="G97" s="5">
        <v>86469491000000</v>
      </c>
      <c r="I97" s="5">
        <v>90391256000000</v>
      </c>
      <c r="J97" s="5">
        <v>79765476000000</v>
      </c>
      <c r="K97" s="5">
        <v>63101797000000</v>
      </c>
      <c r="L97" s="5">
        <v>54876668000000</v>
      </c>
      <c r="M97" s="5">
        <v>54183399000000</v>
      </c>
      <c r="N97" s="5">
        <v>38418238000000</v>
      </c>
      <c r="O97" s="5">
        <v>31403445000000</v>
      </c>
      <c r="P97" s="5">
        <v>33272618000000</v>
      </c>
      <c r="Q97" s="5">
        <v>32515399000000</v>
      </c>
      <c r="R97" s="5">
        <v>28985443000000</v>
      </c>
      <c r="S97" s="5">
        <v>42816745000000</v>
      </c>
      <c r="T97" s="5">
        <v>40995736000000</v>
      </c>
      <c r="U97" s="5">
        <v>32464497000000</v>
      </c>
      <c r="V97" s="5">
        <v>26202972000000</v>
      </c>
      <c r="W97" s="5">
        <v>24501734000000</v>
      </c>
      <c r="X97" s="5">
        <v>20077994000000</v>
      </c>
      <c r="Y97" s="5">
        <v>12954813000000</v>
      </c>
      <c r="Z97" s="5">
        <v>14323261000000</v>
      </c>
    </row>
    <row r="98" spans="3:26" ht="15.5" x14ac:dyDescent="0.35">
      <c r="C98" t="s">
        <v>116</v>
      </c>
    </row>
    <row r="99" spans="3:26" ht="15.5" x14ac:dyDescent="0.35">
      <c r="C99" t="s">
        <v>117</v>
      </c>
      <c r="D99" s="5">
        <v>741826000000</v>
      </c>
      <c r="E99" s="5">
        <v>701227000000</v>
      </c>
      <c r="F99" s="5">
        <v>753036000000</v>
      </c>
      <c r="G99" s="5">
        <v>774612000000</v>
      </c>
      <c r="I99" s="5">
        <v>701227000000</v>
      </c>
      <c r="J99" s="5">
        <v>726246000000</v>
      </c>
      <c r="K99" s="5">
        <v>758170000000</v>
      </c>
      <c r="L99" s="5">
        <v>697730000000</v>
      </c>
      <c r="M99" s="5">
        <v>959710000000</v>
      </c>
      <c r="N99" s="5">
        <v>1213499000000</v>
      </c>
      <c r="O99" s="5">
        <v>1659709000000</v>
      </c>
      <c r="P99" s="5">
        <v>1854918000000</v>
      </c>
      <c r="Q99" s="5">
        <v>2120165000000</v>
      </c>
      <c r="R99" s="5">
        <v>2044321000000</v>
      </c>
      <c r="S99" s="5">
        <v>2083290000000</v>
      </c>
      <c r="T99" s="5">
        <v>1587470000000</v>
      </c>
      <c r="U99" s="5">
        <v>1249370000000</v>
      </c>
      <c r="V99" s="5">
        <v>902850000000</v>
      </c>
      <c r="W99" s="5">
        <v>668000000000</v>
      </c>
      <c r="X99" s="5">
        <v>492514000000</v>
      </c>
      <c r="Y99" s="5">
        <v>348599000000</v>
      </c>
      <c r="Z99" s="5">
        <v>229515000000</v>
      </c>
    </row>
    <row r="100" spans="3:26" ht="15.5" x14ac:dyDescent="0.35">
      <c r="C100" t="s">
        <v>862</v>
      </c>
      <c r="Q100" s="5">
        <v>9403598000000</v>
      </c>
      <c r="R100" s="5">
        <v>9109409000000</v>
      </c>
      <c r="S100" s="5">
        <v>8806261000000</v>
      </c>
      <c r="T100" s="5">
        <v>8313555000000</v>
      </c>
      <c r="U100" s="5">
        <v>7590370000000</v>
      </c>
      <c r="V100" s="5">
        <v>6921879000000</v>
      </c>
      <c r="W100" s="5">
        <v>6391944000000</v>
      </c>
      <c r="X100" s="5">
        <v>5915740000000</v>
      </c>
      <c r="Y100" s="5">
        <v>5719028000000</v>
      </c>
      <c r="Z100" s="5">
        <v>5212369000000</v>
      </c>
    </row>
    <row r="101" spans="3:26" ht="15.5" x14ac:dyDescent="0.35">
      <c r="C101" t="s">
        <v>863</v>
      </c>
      <c r="Q101" s="5">
        <v>6375322000000</v>
      </c>
      <c r="R101" s="5">
        <v>6014014000000</v>
      </c>
      <c r="S101" s="5">
        <v>5193423000000</v>
      </c>
      <c r="T101" s="5">
        <v>5116106000000</v>
      </c>
      <c r="U101" s="5">
        <v>4742845000000</v>
      </c>
      <c r="V101" s="5">
        <v>4933229000000</v>
      </c>
      <c r="W101" s="5">
        <v>4510700000000</v>
      </c>
      <c r="X101" s="5">
        <v>4000320000000</v>
      </c>
      <c r="Y101" s="5">
        <v>3692003000000</v>
      </c>
      <c r="Z101" s="5">
        <v>3618678000000</v>
      </c>
    </row>
    <row r="102" spans="3:26" ht="15.5" x14ac:dyDescent="0.35">
      <c r="C102" t="s">
        <v>864</v>
      </c>
      <c r="Q102" s="5">
        <v>3028276000000</v>
      </c>
      <c r="R102" s="5">
        <v>3095395000000</v>
      </c>
      <c r="S102" s="5">
        <v>3612838000000</v>
      </c>
      <c r="T102" s="5">
        <v>3197449000000</v>
      </c>
      <c r="U102" s="5">
        <v>2847525000000</v>
      </c>
      <c r="V102" s="5">
        <v>1988650000000</v>
      </c>
      <c r="W102" s="5">
        <v>1881244000000</v>
      </c>
      <c r="X102" s="5">
        <v>1915420000000</v>
      </c>
      <c r="Y102" s="5">
        <v>2027025000000</v>
      </c>
      <c r="Z102" s="5">
        <v>1593691000000</v>
      </c>
    </row>
    <row r="103" spans="3:26" ht="15.5" x14ac:dyDescent="0.35">
      <c r="C103" t="s">
        <v>865</v>
      </c>
      <c r="Q103" s="5">
        <v>9403598000000</v>
      </c>
      <c r="R103" s="5">
        <v>9109409000000</v>
      </c>
      <c r="S103" s="5">
        <v>8806261000000</v>
      </c>
      <c r="T103" s="5">
        <v>8313555000000</v>
      </c>
      <c r="U103" s="5">
        <v>7590370000000</v>
      </c>
      <c r="V103" s="5">
        <v>6921879000000</v>
      </c>
      <c r="W103" s="5">
        <v>6391944000000</v>
      </c>
      <c r="X103" s="5">
        <v>5915740000000</v>
      </c>
      <c r="Y103" s="5">
        <v>5719028000000</v>
      </c>
      <c r="Z103" s="5">
        <v>5212369000000</v>
      </c>
    </row>
    <row r="104" spans="3:26" ht="15.5" x14ac:dyDescent="0.35">
      <c r="C104" t="s">
        <v>118</v>
      </c>
      <c r="D104" s="5">
        <v>49621081000000</v>
      </c>
      <c r="E104" s="5">
        <v>49793977000000</v>
      </c>
      <c r="F104" s="5">
        <v>48830168000000</v>
      </c>
      <c r="G104" s="5">
        <v>47984730000000</v>
      </c>
      <c r="I104" s="5">
        <v>49793977000000</v>
      </c>
      <c r="J104" s="5">
        <v>47813979000000</v>
      </c>
      <c r="K104" s="5">
        <v>47295092000000</v>
      </c>
      <c r="L104" s="5">
        <v>47410528000000</v>
      </c>
      <c r="M104" s="5">
        <v>46751821000000</v>
      </c>
      <c r="N104" s="5">
        <v>45862919000000</v>
      </c>
      <c r="O104" s="5">
        <v>43072504000000</v>
      </c>
      <c r="P104" s="5">
        <v>42388236000000</v>
      </c>
      <c r="Q104" s="5">
        <v>29787303000000</v>
      </c>
      <c r="R104" s="5">
        <v>25701913000000</v>
      </c>
      <c r="S104" s="5">
        <v>25096342000000</v>
      </c>
      <c r="T104" s="5">
        <v>22011488000000</v>
      </c>
      <c r="U104" s="5">
        <v>23027913000000</v>
      </c>
      <c r="V104" s="5">
        <v>15775741000000</v>
      </c>
      <c r="W104" s="5">
        <v>12921013000000</v>
      </c>
      <c r="X104" s="5">
        <v>11737142000000</v>
      </c>
      <c r="Y104" s="5">
        <v>10808449000000</v>
      </c>
      <c r="Z104" s="5">
        <v>9586545000000</v>
      </c>
    </row>
    <row r="105" spans="3:26" ht="15.5" x14ac:dyDescent="0.35">
      <c r="C105" t="s">
        <v>376</v>
      </c>
      <c r="F105" s="5">
        <v>42188000000</v>
      </c>
      <c r="G105" s="5">
        <v>42188000000</v>
      </c>
      <c r="J105" s="5">
        <v>42188000000</v>
      </c>
      <c r="K105" s="5">
        <v>42188000000</v>
      </c>
      <c r="L105" s="5">
        <v>42188000000</v>
      </c>
      <c r="M105" s="5">
        <v>42188000000</v>
      </c>
      <c r="N105" s="5">
        <v>42188000000</v>
      </c>
      <c r="O105" s="5">
        <v>42188000000</v>
      </c>
      <c r="P105" s="5">
        <v>42188000000</v>
      </c>
      <c r="Q105" s="5">
        <v>42188000000</v>
      </c>
      <c r="R105" s="5">
        <v>42188000000</v>
      </c>
      <c r="S105" s="5">
        <v>42188000000</v>
      </c>
    </row>
    <row r="106" spans="3:26" ht="15.5" x14ac:dyDescent="0.35">
      <c r="C106" t="s">
        <v>119</v>
      </c>
      <c r="D106" s="5">
        <v>56352086000000</v>
      </c>
      <c r="E106" s="5">
        <v>56352086000000</v>
      </c>
      <c r="F106" s="5">
        <v>56352086000000</v>
      </c>
      <c r="G106" s="5">
        <v>56352086000000</v>
      </c>
      <c r="I106" s="5">
        <v>56352086000000</v>
      </c>
      <c r="J106" s="5">
        <v>56352086000000</v>
      </c>
      <c r="K106" s="5">
        <v>56352086000000</v>
      </c>
      <c r="L106" s="5">
        <v>56358190000000</v>
      </c>
      <c r="M106" s="5">
        <v>56462875000000</v>
      </c>
      <c r="N106" s="5">
        <v>56462875000000</v>
      </c>
      <c r="O106" s="5">
        <v>4305329000000</v>
      </c>
      <c r="P106" s="5">
        <v>4320534000000</v>
      </c>
      <c r="Q106" s="5">
        <v>3968725000000</v>
      </c>
      <c r="R106" s="5">
        <v>3976524000000</v>
      </c>
      <c r="S106" s="5">
        <v>3976524000000</v>
      </c>
      <c r="T106" s="5">
        <v>3976524000000</v>
      </c>
      <c r="U106" s="5">
        <v>3970420000000</v>
      </c>
      <c r="V106" s="5">
        <v>3878674000000</v>
      </c>
      <c r="W106" s="5">
        <v>3878674000000</v>
      </c>
      <c r="X106" s="5">
        <v>3878674000000</v>
      </c>
      <c r="Y106" s="5">
        <v>4387760000000</v>
      </c>
      <c r="Z106" s="5">
        <v>4481524000000</v>
      </c>
    </row>
    <row r="107" spans="3:26" ht="15.5" x14ac:dyDescent="0.35">
      <c r="C107" t="s">
        <v>377</v>
      </c>
      <c r="D107" s="5">
        <v>1146292000000</v>
      </c>
      <c r="E107" s="5">
        <v>1179602000000</v>
      </c>
      <c r="F107" s="5">
        <v>1212911000000</v>
      </c>
      <c r="G107" s="5">
        <v>1246221000000</v>
      </c>
      <c r="I107" s="5">
        <v>1179602000000</v>
      </c>
      <c r="J107" s="5">
        <v>1312840000000</v>
      </c>
      <c r="K107" s="5">
        <v>1446078000000</v>
      </c>
      <c r="L107" s="5">
        <v>1592522000000</v>
      </c>
      <c r="M107" s="5">
        <v>1725760000000</v>
      </c>
      <c r="N107" s="5">
        <v>1858998000000</v>
      </c>
      <c r="O107" s="5">
        <v>2011090000000</v>
      </c>
      <c r="P107" s="5">
        <v>2136679000000</v>
      </c>
      <c r="Q107" s="5">
        <v>1830140000000</v>
      </c>
      <c r="R107" s="5">
        <v>2329997000000</v>
      </c>
      <c r="S107" s="5">
        <v>2628235000000</v>
      </c>
      <c r="T107" s="5">
        <v>2761473000000</v>
      </c>
      <c r="U107" s="5">
        <v>1931957000000</v>
      </c>
      <c r="V107" s="5">
        <v>2065195000000</v>
      </c>
      <c r="W107" s="5">
        <v>2198433000000</v>
      </c>
      <c r="X107" s="5">
        <v>2331671000000</v>
      </c>
      <c r="Y107" s="5">
        <v>2464910000000</v>
      </c>
      <c r="Z107" s="5">
        <v>2598148000000</v>
      </c>
    </row>
    <row r="108" spans="3:26" ht="15.5" x14ac:dyDescent="0.35">
      <c r="C108" t="s">
        <v>120</v>
      </c>
      <c r="D108" s="5">
        <v>129070385000000</v>
      </c>
      <c r="E108" s="5">
        <v>127590509000000</v>
      </c>
      <c r="F108" s="5">
        <v>123814508000000</v>
      </c>
      <c r="G108" s="5">
        <v>122775826000000</v>
      </c>
      <c r="I108" s="5">
        <v>127590509000000</v>
      </c>
      <c r="J108" s="5">
        <v>121947837000000</v>
      </c>
      <c r="K108" s="5">
        <v>123486160000000</v>
      </c>
      <c r="L108" s="5">
        <v>125556632000000</v>
      </c>
      <c r="M108" s="5">
        <v>125172794000000</v>
      </c>
      <c r="N108" s="5">
        <v>124718278000000</v>
      </c>
      <c r="O108" s="5">
        <v>64795114000000</v>
      </c>
      <c r="P108" s="5">
        <v>63265178000000</v>
      </c>
      <c r="Q108" s="5">
        <v>55424089000000</v>
      </c>
      <c r="R108" s="5">
        <v>53189072000000</v>
      </c>
      <c r="S108" s="5">
        <v>49014781000000</v>
      </c>
      <c r="T108" s="5">
        <v>44943149000000</v>
      </c>
      <c r="U108" s="5">
        <v>45628292000000</v>
      </c>
      <c r="V108" s="5">
        <v>33121235000000</v>
      </c>
      <c r="W108" s="5">
        <v>29084199000000</v>
      </c>
      <c r="X108" s="5">
        <v>27197961000000</v>
      </c>
      <c r="Y108" s="5">
        <v>27428140000000</v>
      </c>
      <c r="Z108" s="5">
        <v>25268048000000</v>
      </c>
    </row>
    <row r="109" spans="3:26" ht="15.5" x14ac:dyDescent="0.35">
      <c r="C109" t="s">
        <v>121</v>
      </c>
      <c r="D109" s="5">
        <v>226511205000000</v>
      </c>
      <c r="E109" s="5">
        <v>217981765000000</v>
      </c>
      <c r="F109" s="5">
        <v>214465851000000</v>
      </c>
      <c r="G109" s="5">
        <v>209245317000000</v>
      </c>
      <c r="I109" s="5">
        <v>217981765000000</v>
      </c>
      <c r="J109" s="5">
        <v>201713313000000</v>
      </c>
      <c r="K109" s="5">
        <v>186587957000000</v>
      </c>
      <c r="L109" s="5">
        <v>180433300000000</v>
      </c>
      <c r="M109" s="5">
        <v>179356193000000</v>
      </c>
      <c r="N109" s="5">
        <v>163136516000000</v>
      </c>
      <c r="O109" s="5">
        <v>96198559000000</v>
      </c>
      <c r="P109" s="5">
        <v>96537796000000</v>
      </c>
      <c r="Q109" s="5">
        <v>87939488000000</v>
      </c>
      <c r="R109" s="5">
        <v>82174515000000</v>
      </c>
      <c r="S109" s="5">
        <v>91831526000000</v>
      </c>
      <c r="T109" s="5">
        <v>85938885000000</v>
      </c>
      <c r="U109" s="5">
        <v>78092789000000</v>
      </c>
      <c r="V109" s="5">
        <v>59324207000000</v>
      </c>
      <c r="W109" s="5">
        <v>53585933000000</v>
      </c>
      <c r="X109" s="5">
        <v>47275955000000</v>
      </c>
      <c r="Y109" s="5">
        <v>40382953000000</v>
      </c>
      <c r="Z109" s="5">
        <v>39591309000000</v>
      </c>
    </row>
    <row r="110" spans="3:26" ht="15.5" x14ac:dyDescent="0.35">
      <c r="C110" t="s">
        <v>122</v>
      </c>
    </row>
    <row r="111" spans="3:26" ht="15.5" x14ac:dyDescent="0.35">
      <c r="C111" t="s">
        <v>123</v>
      </c>
    </row>
    <row r="112" spans="3:26" ht="15.5" x14ac:dyDescent="0.35">
      <c r="C112" t="s">
        <v>124</v>
      </c>
      <c r="D112" s="5">
        <v>45067713000000</v>
      </c>
      <c r="E112" s="5">
        <v>42399644000000</v>
      </c>
      <c r="F112" s="5">
        <v>41097335000000</v>
      </c>
      <c r="G112" s="5">
        <v>38891459000000</v>
      </c>
      <c r="I112" s="5">
        <v>42399644000000</v>
      </c>
      <c r="J112" s="5">
        <v>37094061000000</v>
      </c>
      <c r="K112" s="5">
        <v>32914504000000</v>
      </c>
      <c r="L112" s="5">
        <v>30725942000000</v>
      </c>
      <c r="M112" s="5">
        <v>40403404000000</v>
      </c>
      <c r="N112" s="5">
        <v>27975875000000</v>
      </c>
      <c r="O112" s="5">
        <v>24686862000000</v>
      </c>
      <c r="P112" s="5">
        <v>31204102000000</v>
      </c>
      <c r="Q112" s="5">
        <v>21637763000000</v>
      </c>
      <c r="R112" s="5">
        <v>19219441000000</v>
      </c>
      <c r="S112" s="5">
        <v>25107538000000</v>
      </c>
      <c r="T112" s="5">
        <v>22681686000000</v>
      </c>
      <c r="U112" s="5">
        <v>19471309000000</v>
      </c>
      <c r="V112" s="5">
        <v>13080544000000</v>
      </c>
      <c r="W112" s="5">
        <v>12831304000000</v>
      </c>
      <c r="X112" s="5">
        <v>9859118000000</v>
      </c>
      <c r="Y112" s="5">
        <v>11158962000000</v>
      </c>
      <c r="Z112" s="5">
        <v>16262161000000</v>
      </c>
    </row>
    <row r="113" spans="3:26" ht="15.5" x14ac:dyDescent="0.35">
      <c r="C113" t="s">
        <v>125</v>
      </c>
      <c r="D113" s="5">
        <v>22874910000000</v>
      </c>
      <c r="E113" s="5">
        <v>21302945000000</v>
      </c>
      <c r="F113" s="5">
        <v>22782913000000</v>
      </c>
      <c r="G113" s="5">
        <v>18446440000000</v>
      </c>
      <c r="I113" s="5">
        <v>21302945000000</v>
      </c>
      <c r="J113" s="5">
        <v>20951159000000</v>
      </c>
      <c r="K113" s="5">
        <v>16240377000000</v>
      </c>
      <c r="L113" s="5">
        <v>15254754000000</v>
      </c>
      <c r="M113" s="5">
        <v>13305721000000</v>
      </c>
      <c r="N113" s="5">
        <v>13800300000000</v>
      </c>
      <c r="O113" s="5">
        <v>13005567000000</v>
      </c>
      <c r="P113" s="5">
        <v>17131455000000</v>
      </c>
      <c r="Q113" s="5">
        <v>9949734000000</v>
      </c>
      <c r="R113" s="5">
        <v>5697745000000</v>
      </c>
      <c r="S113" s="5">
        <v>5971569000000</v>
      </c>
      <c r="T113" s="5">
        <v>5069833000000</v>
      </c>
      <c r="U113" s="5">
        <v>4625586000000</v>
      </c>
      <c r="V113" s="5">
        <v>2613840000000</v>
      </c>
      <c r="W113" s="5">
        <v>2842973000000</v>
      </c>
      <c r="X113" s="5">
        <v>2360484000000</v>
      </c>
      <c r="Y113" s="5">
        <v>5017603000000</v>
      </c>
      <c r="Z113" s="5">
        <v>7634711000000</v>
      </c>
    </row>
    <row r="114" spans="3:26" ht="15.5" x14ac:dyDescent="0.35">
      <c r="C114" t="s">
        <v>459</v>
      </c>
      <c r="P114" s="5">
        <v>605883000000</v>
      </c>
      <c r="Q114" s="5">
        <v>636225000000</v>
      </c>
      <c r="R114" s="5">
        <v>1218864000000</v>
      </c>
      <c r="S114" s="5">
        <v>1747575000000</v>
      </c>
      <c r="T114" s="5">
        <v>3922784000000</v>
      </c>
      <c r="U114" s="5">
        <v>4103558000000</v>
      </c>
      <c r="V114" s="5">
        <v>3856065000000</v>
      </c>
      <c r="W114" s="5">
        <v>2160600000000</v>
      </c>
      <c r="X114" s="5">
        <v>1760829000000</v>
      </c>
      <c r="Y114" s="5">
        <v>363756000000</v>
      </c>
      <c r="Z114" s="5">
        <v>2153921000000</v>
      </c>
    </row>
    <row r="115" spans="3:26" ht="15.5" x14ac:dyDescent="0.35">
      <c r="C115" t="s">
        <v>127</v>
      </c>
    </row>
    <row r="116" spans="3:26" ht="15.5" x14ac:dyDescent="0.35">
      <c r="C116" t="s">
        <v>128</v>
      </c>
      <c r="D116" s="5">
        <v>6089449000000</v>
      </c>
      <c r="E116" s="5">
        <v>6399276000000</v>
      </c>
      <c r="F116" s="5">
        <v>5674286000000</v>
      </c>
      <c r="G116" s="5">
        <v>5888935000000</v>
      </c>
      <c r="I116" s="5">
        <v>6399276000000</v>
      </c>
      <c r="J116" s="5">
        <v>5801576000000</v>
      </c>
      <c r="K116" s="5">
        <v>5353795000000</v>
      </c>
      <c r="L116" s="5">
        <v>5372311000000</v>
      </c>
      <c r="M116" s="5">
        <v>5157135000000</v>
      </c>
      <c r="N116" s="5">
        <v>4407555000000</v>
      </c>
      <c r="O116" s="5">
        <v>4521883000000</v>
      </c>
      <c r="P116" s="5">
        <v>4028945000000</v>
      </c>
      <c r="Q116" s="5">
        <v>4075987000000</v>
      </c>
      <c r="R116" s="5">
        <v>3537873000000</v>
      </c>
      <c r="S116" s="5">
        <v>3584904000000</v>
      </c>
      <c r="T116" s="5">
        <v>3846964000000</v>
      </c>
      <c r="U116" s="5">
        <v>3677850000000</v>
      </c>
      <c r="V116" s="5">
        <v>2437017000000</v>
      </c>
      <c r="W116" s="5">
        <v>1799736000000</v>
      </c>
      <c r="X116" s="5">
        <v>1739963000000</v>
      </c>
      <c r="Y116" s="5">
        <v>1686618000000</v>
      </c>
      <c r="Z116" s="5">
        <v>2514689000000</v>
      </c>
    </row>
    <row r="117" spans="3:26" ht="15.5" x14ac:dyDescent="0.35">
      <c r="C117" t="s">
        <v>129</v>
      </c>
    </row>
    <row r="118" spans="3:26" ht="15.5" x14ac:dyDescent="0.35">
      <c r="C118" t="s">
        <v>130</v>
      </c>
      <c r="D118" s="5">
        <v>1938969000000</v>
      </c>
      <c r="E118" s="5">
        <v>1625761000000</v>
      </c>
      <c r="F118" s="5">
        <v>1833230000000</v>
      </c>
      <c r="G118" s="5">
        <v>1803488000000</v>
      </c>
      <c r="I118" s="5">
        <v>1625761000000</v>
      </c>
      <c r="J118" s="5">
        <v>1610555000000</v>
      </c>
      <c r="K118" s="5">
        <v>1530853000000</v>
      </c>
      <c r="L118" s="5">
        <v>1596104000000</v>
      </c>
      <c r="M118" s="5">
        <v>1826311000000</v>
      </c>
      <c r="N118" s="5">
        <v>1747882000000</v>
      </c>
      <c r="O118" s="5">
        <v>1465898000000</v>
      </c>
      <c r="P118" s="5">
        <v>1471841000000</v>
      </c>
      <c r="Q118" s="5">
        <v>1390487000000</v>
      </c>
      <c r="R118" s="5">
        <v>1222334000000</v>
      </c>
      <c r="S118" s="5">
        <v>1589265000000</v>
      </c>
      <c r="T118" s="5">
        <v>1303973000000</v>
      </c>
      <c r="U118" s="5">
        <v>1172720000000</v>
      </c>
      <c r="V118" s="5">
        <v>1482474000000</v>
      </c>
      <c r="W118" s="5">
        <v>1068019000000</v>
      </c>
      <c r="X118" s="5">
        <v>895959000000</v>
      </c>
      <c r="Y118" s="5">
        <v>798007000000</v>
      </c>
      <c r="Z118" s="5">
        <v>667377000000</v>
      </c>
    </row>
    <row r="119" spans="3:26" ht="15.5" x14ac:dyDescent="0.35">
      <c r="C119" t="s">
        <v>132</v>
      </c>
      <c r="D119" s="5">
        <v>5783826000000</v>
      </c>
      <c r="E119" s="5">
        <v>5057112000000</v>
      </c>
      <c r="F119" s="5">
        <v>4631702000000</v>
      </c>
      <c r="G119" s="5">
        <v>4505599000000</v>
      </c>
      <c r="I119" s="5">
        <v>5057112000000</v>
      </c>
      <c r="J119" s="5">
        <v>4315069000000</v>
      </c>
      <c r="K119" s="5">
        <v>4085508000000</v>
      </c>
      <c r="L119" s="5">
        <v>3616206000000</v>
      </c>
      <c r="M119" s="5">
        <v>3551516000000</v>
      </c>
      <c r="N119" s="5">
        <v>3374396000000</v>
      </c>
      <c r="O119" s="5">
        <v>2888302000000</v>
      </c>
      <c r="P119" s="5">
        <v>2289856000000</v>
      </c>
      <c r="Q119" s="5">
        <v>2153449000000</v>
      </c>
      <c r="R119" s="5">
        <v>2260066000000</v>
      </c>
      <c r="S119" s="5">
        <v>2137266000000</v>
      </c>
      <c r="T119" s="5">
        <v>2051104000000</v>
      </c>
      <c r="U119" s="5">
        <v>1513147000000</v>
      </c>
      <c r="V119" s="5">
        <v>1252665000000</v>
      </c>
      <c r="W119" s="5">
        <v>1534014000000</v>
      </c>
      <c r="X119" s="5">
        <v>1683353000000</v>
      </c>
      <c r="Y119" s="5">
        <v>1326468000000</v>
      </c>
      <c r="Z119" s="5">
        <v>1103395000000</v>
      </c>
    </row>
    <row r="120" spans="3:26" ht="15.5" x14ac:dyDescent="0.35">
      <c r="C120" t="s">
        <v>131</v>
      </c>
      <c r="D120" s="5">
        <v>2652680000000</v>
      </c>
      <c r="E120" s="5">
        <v>1968402000000</v>
      </c>
      <c r="F120" s="5">
        <v>2035096000000</v>
      </c>
      <c r="G120" s="5">
        <v>1744824000000</v>
      </c>
      <c r="I120" s="5">
        <v>1968402000000</v>
      </c>
      <c r="J120" s="5">
        <v>1894232000000</v>
      </c>
      <c r="K120" s="5">
        <v>2183637000000</v>
      </c>
      <c r="L120" s="5">
        <v>1678829000000</v>
      </c>
      <c r="M120" s="5">
        <v>1749655000000</v>
      </c>
      <c r="N120" s="5">
        <v>2176820000000</v>
      </c>
      <c r="O120" s="5">
        <v>807465000000</v>
      </c>
      <c r="P120" s="5">
        <v>296533000000</v>
      </c>
      <c r="Q120" s="5">
        <v>392351000000</v>
      </c>
      <c r="R120" s="5">
        <v>840162000000</v>
      </c>
      <c r="S120" s="5">
        <v>352910000000</v>
      </c>
      <c r="T120" s="5">
        <v>479296000000</v>
      </c>
      <c r="U120" s="5">
        <v>305536000000</v>
      </c>
      <c r="V120" s="5">
        <v>317360000000</v>
      </c>
      <c r="W120" s="5">
        <v>417870000000</v>
      </c>
      <c r="X120" s="5">
        <v>466793000000</v>
      </c>
      <c r="Y120" s="5">
        <v>629569000000</v>
      </c>
      <c r="Z120" s="5">
        <v>598091000000</v>
      </c>
    </row>
    <row r="121" spans="3:26" ht="15.5" x14ac:dyDescent="0.35">
      <c r="C121" t="s">
        <v>134</v>
      </c>
    </row>
    <row r="122" spans="3:26" ht="15.5" x14ac:dyDescent="0.35">
      <c r="C122" t="s">
        <v>331</v>
      </c>
      <c r="D122" s="5">
        <v>3532336000000</v>
      </c>
      <c r="E122" s="5">
        <v>4021304000000</v>
      </c>
      <c r="F122" s="5">
        <v>1735097000000</v>
      </c>
      <c r="G122" s="5">
        <v>985978000000</v>
      </c>
      <c r="I122" s="5">
        <v>4021304000000</v>
      </c>
      <c r="J122" s="5">
        <v>621682000000</v>
      </c>
      <c r="K122" s="5">
        <v>2025757000000</v>
      </c>
      <c r="L122" s="5">
        <v>1627501000000</v>
      </c>
      <c r="M122" s="5">
        <v>2012532000000</v>
      </c>
      <c r="N122" s="5">
        <v>912918000000</v>
      </c>
      <c r="O122" s="5">
        <v>1016614000000</v>
      </c>
      <c r="P122" s="5">
        <v>2501023000000</v>
      </c>
      <c r="Q122" s="5">
        <v>2124644000000</v>
      </c>
      <c r="R122" s="5">
        <v>1608077000000</v>
      </c>
      <c r="S122" s="5">
        <v>2949803000000</v>
      </c>
      <c r="T122" s="5">
        <v>1091748000000</v>
      </c>
      <c r="U122" s="5">
        <v>954935000000</v>
      </c>
      <c r="V122" s="5">
        <v>491524000000</v>
      </c>
      <c r="W122" s="5">
        <v>1039225000000</v>
      </c>
      <c r="X122" s="5">
        <v>947928000000</v>
      </c>
      <c r="Y122" s="5">
        <v>1331737000000</v>
      </c>
      <c r="Z122" s="5">
        <v>606610000000</v>
      </c>
    </row>
    <row r="123" spans="3:26" ht="15.5" x14ac:dyDescent="0.35">
      <c r="C123" t="s">
        <v>136</v>
      </c>
      <c r="M123" s="5">
        <v>1998992000000</v>
      </c>
      <c r="P123" s="5">
        <v>1998799000000</v>
      </c>
      <c r="R123" s="5">
        <v>1999082000000</v>
      </c>
      <c r="U123" s="5">
        <v>2336642000000</v>
      </c>
      <c r="W123" s="5">
        <v>1962558000000</v>
      </c>
      <c r="Z123" s="5">
        <v>975309000000</v>
      </c>
    </row>
    <row r="124" spans="3:26" ht="15.5" x14ac:dyDescent="0.35">
      <c r="C124" t="s">
        <v>460</v>
      </c>
      <c r="Q124" s="5">
        <v>2377000000</v>
      </c>
      <c r="R124" s="5">
        <v>4603000000</v>
      </c>
      <c r="S124" s="5">
        <v>15466000000</v>
      </c>
      <c r="T124" s="5">
        <v>25914000000</v>
      </c>
      <c r="U124" s="5">
        <v>36511000000</v>
      </c>
      <c r="V124" s="5">
        <v>37780000000</v>
      </c>
      <c r="W124" s="5">
        <v>33575000000</v>
      </c>
      <c r="X124" s="5">
        <v>9819000000</v>
      </c>
      <c r="Y124" s="5">
        <v>1039000000</v>
      </c>
      <c r="Z124" s="5">
        <v>6088000000</v>
      </c>
    </row>
    <row r="125" spans="3:26" ht="15.5" x14ac:dyDescent="0.35">
      <c r="C125" t="s">
        <v>137</v>
      </c>
      <c r="X125" s="5">
        <v>50000000</v>
      </c>
    </row>
    <row r="126" spans="3:26" ht="15.5" x14ac:dyDescent="0.35">
      <c r="C126" t="s">
        <v>138</v>
      </c>
      <c r="D126" s="5">
        <v>3790485000000</v>
      </c>
      <c r="E126" s="5">
        <v>4269517000000</v>
      </c>
      <c r="F126" s="5">
        <v>1995052000000</v>
      </c>
      <c r="G126" s="5">
        <v>1247635000000</v>
      </c>
      <c r="I126" s="5">
        <v>4269517000000</v>
      </c>
      <c r="J126" s="5">
        <v>701469000000</v>
      </c>
      <c r="K126" s="5">
        <v>2145316000000</v>
      </c>
      <c r="L126" s="5">
        <v>1721851000000</v>
      </c>
      <c r="M126" s="5">
        <v>4089529000000</v>
      </c>
      <c r="N126" s="5">
        <v>1012705000000</v>
      </c>
      <c r="O126" s="5">
        <v>1016614000000</v>
      </c>
      <c r="P126" s="5">
        <v>4502363000000</v>
      </c>
      <c r="Q126" s="5">
        <v>2126908000000</v>
      </c>
      <c r="R126" s="5">
        <v>3617619000000</v>
      </c>
      <c r="S126" s="5">
        <v>2992745000000</v>
      </c>
      <c r="T126" s="5">
        <v>1103097000000</v>
      </c>
      <c r="U126" s="5">
        <v>3302688000000</v>
      </c>
      <c r="V126" s="5">
        <v>499858000000</v>
      </c>
      <c r="W126" s="5">
        <v>3008092000000</v>
      </c>
      <c r="X126" s="5">
        <v>951737000000</v>
      </c>
      <c r="Y126" s="5">
        <v>1336941000000</v>
      </c>
      <c r="Z126" s="5">
        <v>1589977000000</v>
      </c>
    </row>
    <row r="127" spans="3:26" ht="15.5" x14ac:dyDescent="0.35">
      <c r="C127" t="s">
        <v>139</v>
      </c>
      <c r="D127" s="5">
        <v>55864678000000</v>
      </c>
      <c r="E127" s="5">
        <v>55346874000000</v>
      </c>
      <c r="F127" s="5">
        <v>57186695000000</v>
      </c>
      <c r="G127" s="5">
        <v>57668301000000</v>
      </c>
      <c r="I127" s="5">
        <v>55346874000000</v>
      </c>
      <c r="J127" s="5">
        <v>55627969000000</v>
      </c>
      <c r="K127" s="5">
        <v>53208562000000</v>
      </c>
      <c r="L127" s="5">
        <v>56084320000000</v>
      </c>
      <c r="M127" s="5">
        <v>52320678000000</v>
      </c>
      <c r="N127" s="5">
        <v>56022597000000</v>
      </c>
      <c r="O127" s="5">
        <v>17309209000000</v>
      </c>
      <c r="P127" s="5">
        <v>15416894000000</v>
      </c>
      <c r="Q127" s="5">
        <v>19545001000000</v>
      </c>
      <c r="R127" s="5">
        <v>19013651000000</v>
      </c>
      <c r="S127" s="5">
        <v>23602395000000</v>
      </c>
      <c r="T127" s="5">
        <v>22028823000000</v>
      </c>
      <c r="U127" s="5">
        <v>20248351000000</v>
      </c>
      <c r="V127" s="5">
        <v>12100989000000</v>
      </c>
      <c r="W127" s="5">
        <v>9144404000000</v>
      </c>
      <c r="X127" s="5">
        <v>12563999000000</v>
      </c>
      <c r="Y127" s="5">
        <v>13727819000000</v>
      </c>
      <c r="Z127" s="5">
        <v>10170208000000</v>
      </c>
    </row>
    <row r="128" spans="3:26" ht="15.5" x14ac:dyDescent="0.35">
      <c r="C128" t="s">
        <v>140</v>
      </c>
      <c r="D128" s="5">
        <v>55864678000000</v>
      </c>
      <c r="E128" s="5">
        <v>55346874000000</v>
      </c>
      <c r="F128" s="5">
        <v>57186695000000</v>
      </c>
      <c r="G128" s="5">
        <v>57668301000000</v>
      </c>
      <c r="I128" s="5">
        <v>55346874000000</v>
      </c>
      <c r="J128" s="5">
        <v>55627969000000</v>
      </c>
      <c r="K128" s="5">
        <v>53208562000000</v>
      </c>
      <c r="L128" s="5">
        <v>56084320000000</v>
      </c>
      <c r="M128" s="5">
        <v>52320678000000</v>
      </c>
      <c r="N128" s="5">
        <v>56022597000000</v>
      </c>
      <c r="O128" s="5">
        <v>17309209000000</v>
      </c>
      <c r="P128" s="5">
        <v>15416894000000</v>
      </c>
      <c r="Q128" s="5">
        <v>19545001000000</v>
      </c>
      <c r="R128" s="5">
        <v>19013651000000</v>
      </c>
      <c r="S128" s="5">
        <v>23602395000000</v>
      </c>
      <c r="T128" s="5">
        <v>22028823000000</v>
      </c>
      <c r="U128" s="5">
        <v>20248351000000</v>
      </c>
      <c r="V128" s="5">
        <v>12100989000000</v>
      </c>
      <c r="W128" s="5">
        <v>9144404000000</v>
      </c>
      <c r="X128" s="5">
        <v>12563999000000</v>
      </c>
      <c r="Y128" s="5">
        <v>13727819000000</v>
      </c>
      <c r="Z128" s="5">
        <v>10170208000000</v>
      </c>
    </row>
    <row r="129" spans="3:26" ht="15.5" x14ac:dyDescent="0.35">
      <c r="C129" t="s">
        <v>144</v>
      </c>
    </row>
    <row r="130" spans="3:26" ht="15.5" x14ac:dyDescent="0.35">
      <c r="C130" t="s">
        <v>135</v>
      </c>
      <c r="D130" s="5">
        <v>3229181000000</v>
      </c>
      <c r="E130" s="5">
        <v>3299113000000</v>
      </c>
      <c r="F130" s="5">
        <v>5538055000000</v>
      </c>
      <c r="G130" s="5">
        <v>7005911000000</v>
      </c>
      <c r="I130" s="5">
        <v>3299113000000</v>
      </c>
      <c r="J130" s="5">
        <v>5015530000000</v>
      </c>
      <c r="K130" s="5">
        <v>4058609000000</v>
      </c>
      <c r="L130" s="5">
        <v>6205281000000</v>
      </c>
      <c r="M130" s="5">
        <v>5503779000000</v>
      </c>
      <c r="N130" s="5">
        <v>36568706000000</v>
      </c>
      <c r="O130" s="5">
        <v>6953533000000</v>
      </c>
      <c r="P130" s="5">
        <v>5312877000000</v>
      </c>
      <c r="Q130" s="5">
        <v>7618216000000</v>
      </c>
      <c r="R130" s="5">
        <v>9889092000000</v>
      </c>
      <c r="S130" s="5">
        <v>12889330000000</v>
      </c>
      <c r="T130" s="5">
        <v>12826553000000</v>
      </c>
      <c r="U130" s="5">
        <v>13294577000000</v>
      </c>
      <c r="V130" s="5">
        <v>3992605000000</v>
      </c>
      <c r="W130" s="5">
        <v>3313280000000</v>
      </c>
      <c r="X130" s="5">
        <v>4960094000000</v>
      </c>
      <c r="Y130" s="5">
        <v>6242949000000</v>
      </c>
      <c r="Z130" s="5">
        <v>5204922000000</v>
      </c>
    </row>
    <row r="131" spans="3:26" ht="15.5" x14ac:dyDescent="0.35">
      <c r="C131" t="s">
        <v>866</v>
      </c>
      <c r="D131" s="5">
        <v>46521660000000</v>
      </c>
      <c r="E131" s="5">
        <v>45936280000000</v>
      </c>
      <c r="F131" s="5">
        <v>45650695000000</v>
      </c>
      <c r="G131" s="5">
        <v>44416407000000</v>
      </c>
      <c r="I131" s="5">
        <v>45936280000000</v>
      </c>
      <c r="J131" s="5">
        <v>44211216000000</v>
      </c>
      <c r="K131" s="5">
        <v>42125127000000</v>
      </c>
      <c r="L131" s="5">
        <v>42967686000000</v>
      </c>
      <c r="M131" s="5">
        <v>38951532000000</v>
      </c>
      <c r="N131" s="5">
        <v>1996572000000</v>
      </c>
      <c r="O131" s="5">
        <v>1994153000000</v>
      </c>
      <c r="P131" s="5">
        <v>1992058000000</v>
      </c>
      <c r="Q131" s="5">
        <v>3986500000000</v>
      </c>
      <c r="R131" s="5">
        <v>1994160000000</v>
      </c>
      <c r="S131" s="5">
        <v>3989156000000</v>
      </c>
      <c r="T131" s="5">
        <v>3985409000000</v>
      </c>
      <c r="U131" s="5">
        <v>1993227000000</v>
      </c>
      <c r="V131" s="5">
        <v>4323442000000</v>
      </c>
      <c r="W131" s="5">
        <v>2327712000000</v>
      </c>
      <c r="X131" s="5">
        <v>4282995000000</v>
      </c>
      <c r="Y131" s="5">
        <v>4313910000000</v>
      </c>
      <c r="Z131" s="5">
        <v>1989588000000</v>
      </c>
    </row>
    <row r="132" spans="3:26" ht="15.5" x14ac:dyDescent="0.35">
      <c r="C132" t="s">
        <v>145</v>
      </c>
      <c r="D132" s="5">
        <v>49759594000000</v>
      </c>
      <c r="E132" s="5">
        <v>49244146000000</v>
      </c>
      <c r="F132" s="5">
        <v>51197503000000</v>
      </c>
      <c r="G132" s="5">
        <v>51431071000000</v>
      </c>
      <c r="I132" s="5">
        <v>49244146000000</v>
      </c>
      <c r="J132" s="5">
        <v>49235499000000</v>
      </c>
      <c r="K132" s="5">
        <v>46192489000000</v>
      </c>
      <c r="L132" s="5">
        <v>49181720000000</v>
      </c>
      <c r="M132" s="5">
        <v>44463099000000</v>
      </c>
      <c r="N132" s="5">
        <v>38573066000000</v>
      </c>
      <c r="O132" s="5">
        <v>8954976000000</v>
      </c>
      <c r="P132" s="5">
        <v>7489575000000</v>
      </c>
      <c r="Q132" s="5">
        <v>11607093000000</v>
      </c>
      <c r="R132" s="5">
        <v>11887855000000</v>
      </c>
      <c r="S132" s="5">
        <v>16893952000000</v>
      </c>
      <c r="T132" s="5">
        <v>16837876000000</v>
      </c>
      <c r="U132" s="5">
        <v>15324315000000</v>
      </c>
      <c r="V132" s="5">
        <v>8353827000000</v>
      </c>
      <c r="W132" s="5">
        <v>5674567000000</v>
      </c>
      <c r="X132" s="5">
        <v>9252958000000</v>
      </c>
      <c r="Y132" s="5">
        <v>10557898000000</v>
      </c>
      <c r="Z132" s="5">
        <v>7200598000000</v>
      </c>
    </row>
    <row r="133" spans="3:26" ht="15.5" x14ac:dyDescent="0.35">
      <c r="C133" t="s">
        <v>133</v>
      </c>
      <c r="D133" s="5">
        <v>914974000000</v>
      </c>
      <c r="E133" s="5">
        <v>962773000000</v>
      </c>
      <c r="F133" s="5">
        <v>867298000000</v>
      </c>
      <c r="G133" s="5">
        <v>841167000000</v>
      </c>
      <c r="I133" s="5">
        <v>962773000000</v>
      </c>
      <c r="J133" s="5">
        <v>996881000000</v>
      </c>
      <c r="K133" s="5">
        <v>1004746000000</v>
      </c>
      <c r="L133" s="5">
        <v>913936000000</v>
      </c>
      <c r="M133" s="5">
        <v>879123000000</v>
      </c>
      <c r="N133" s="5">
        <v>768483000000</v>
      </c>
      <c r="O133" s="5">
        <v>874536000000</v>
      </c>
      <c r="P133" s="5">
        <v>991843000000</v>
      </c>
      <c r="Q133" s="5">
        <v>1011722000000</v>
      </c>
      <c r="R133" s="5">
        <v>1050282000000</v>
      </c>
      <c r="S133" s="5">
        <v>1518833000000</v>
      </c>
      <c r="T133" s="5">
        <v>1174397000000</v>
      </c>
      <c r="U133" s="5">
        <v>1278384000000</v>
      </c>
      <c r="V133" s="5">
        <v>1362434000000</v>
      </c>
      <c r="W133" s="5">
        <v>1470720000000</v>
      </c>
      <c r="X133" s="5">
        <v>1573087000000</v>
      </c>
      <c r="Y133" s="5">
        <v>1764578000000</v>
      </c>
      <c r="Z133" s="5">
        <v>1888123000000</v>
      </c>
    </row>
    <row r="134" spans="3:26" ht="15.5" x14ac:dyDescent="0.35">
      <c r="C134" t="s">
        <v>512</v>
      </c>
      <c r="D134" s="5">
        <v>135799000000</v>
      </c>
      <c r="E134" s="5">
        <v>135799000000</v>
      </c>
      <c r="F134" s="5">
        <v>135799000000</v>
      </c>
      <c r="G134" s="5">
        <v>457799000000</v>
      </c>
      <c r="I134" s="5">
        <v>135799000000</v>
      </c>
      <c r="J134" s="5">
        <v>434143000000</v>
      </c>
      <c r="K134" s="5">
        <v>630713000000</v>
      </c>
      <c r="L134" s="5">
        <v>600613000000</v>
      </c>
      <c r="M134" s="5">
        <v>618913000000</v>
      </c>
      <c r="N134" s="5">
        <v>516143000000</v>
      </c>
      <c r="O134" s="5">
        <v>509859000000</v>
      </c>
      <c r="P134" s="5">
        <v>427859000000</v>
      </c>
      <c r="Q134" s="5">
        <v>351659000000</v>
      </c>
      <c r="R134" s="5">
        <v>542099000000</v>
      </c>
      <c r="S134" s="5">
        <v>338848000000</v>
      </c>
      <c r="T134" s="5">
        <v>523202000000</v>
      </c>
      <c r="U134" s="5">
        <v>515443000000</v>
      </c>
      <c r="W134" s="5">
        <v>1923474000000</v>
      </c>
    </row>
    <row r="135" spans="3:26" ht="15.5" x14ac:dyDescent="0.35">
      <c r="C135" t="s">
        <v>147</v>
      </c>
      <c r="D135" s="5">
        <v>100932391000000</v>
      </c>
      <c r="E135" s="5">
        <v>97746518000000</v>
      </c>
      <c r="F135" s="5">
        <v>98284030000000</v>
      </c>
      <c r="G135" s="5">
        <v>96559760000000</v>
      </c>
      <c r="I135" s="5">
        <v>97746518000000</v>
      </c>
      <c r="J135" s="5">
        <v>92722030000000</v>
      </c>
      <c r="K135" s="5">
        <v>86123066000000</v>
      </c>
      <c r="L135" s="5">
        <v>86810262000000</v>
      </c>
      <c r="M135" s="5">
        <v>92724082000000</v>
      </c>
      <c r="N135" s="5">
        <v>83998472000000</v>
      </c>
      <c r="O135" s="5">
        <v>41996071000000</v>
      </c>
      <c r="P135" s="5">
        <v>46620996000000</v>
      </c>
      <c r="Q135" s="5">
        <v>41182764000000</v>
      </c>
      <c r="R135" s="5">
        <v>38233092000000</v>
      </c>
      <c r="S135" s="5">
        <v>48709933000000</v>
      </c>
      <c r="T135" s="5">
        <v>44710509000000</v>
      </c>
      <c r="U135" s="5">
        <v>39719660000000</v>
      </c>
      <c r="V135" s="5">
        <v>25181533000000</v>
      </c>
      <c r="W135" s="5">
        <v>21975708000000</v>
      </c>
      <c r="X135" s="5">
        <v>22423117000000</v>
      </c>
      <c r="Y135" s="5">
        <v>24886781000000</v>
      </c>
      <c r="Z135" s="5">
        <v>26432369000000</v>
      </c>
    </row>
    <row r="136" spans="3:26" ht="15.5" x14ac:dyDescent="0.35">
      <c r="C136" t="s">
        <v>148</v>
      </c>
    </row>
    <row r="137" spans="3:26" ht="15.5" x14ac:dyDescent="0.35">
      <c r="C137" t="s">
        <v>149</v>
      </c>
      <c r="D137" s="5">
        <v>878043000000</v>
      </c>
      <c r="E137" s="5">
        <v>878043000000</v>
      </c>
      <c r="F137" s="5">
        <v>878043000000</v>
      </c>
      <c r="G137" s="5">
        <v>878043000000</v>
      </c>
      <c r="I137" s="5">
        <v>878043000000</v>
      </c>
      <c r="J137" s="5">
        <v>878043000000</v>
      </c>
      <c r="K137" s="5">
        <v>878043000000</v>
      </c>
      <c r="L137" s="5">
        <v>878043000000</v>
      </c>
      <c r="M137" s="5">
        <v>878043000000</v>
      </c>
      <c r="N137" s="5">
        <v>878043000000</v>
      </c>
      <c r="O137" s="5">
        <v>878043000000</v>
      </c>
      <c r="P137" s="5">
        <v>878043000000</v>
      </c>
      <c r="Q137" s="5">
        <v>878043000000</v>
      </c>
      <c r="R137" s="5">
        <v>878043000000</v>
      </c>
      <c r="S137" s="5">
        <v>878043000000</v>
      </c>
      <c r="T137" s="5">
        <v>878043000000</v>
      </c>
      <c r="U137" s="5">
        <v>878043000000</v>
      </c>
      <c r="V137" s="5">
        <v>878043000000</v>
      </c>
      <c r="W137" s="5">
        <v>878043000000</v>
      </c>
      <c r="X137" s="5">
        <v>878043000000</v>
      </c>
      <c r="Y137" s="5">
        <v>878043000000</v>
      </c>
      <c r="Z137" s="5">
        <v>878043000000</v>
      </c>
    </row>
    <row r="138" spans="3:26" ht="15.5" x14ac:dyDescent="0.35">
      <c r="C138" t="s">
        <v>151</v>
      </c>
      <c r="D138" s="5">
        <v>283732000000</v>
      </c>
      <c r="E138" s="5">
        <v>283732000000</v>
      </c>
      <c r="F138" s="5">
        <v>283732000000</v>
      </c>
      <c r="G138" s="5">
        <v>283732000000</v>
      </c>
      <c r="I138" s="5">
        <v>283732000000</v>
      </c>
      <c r="J138" s="5">
        <v>283732000000</v>
      </c>
      <c r="K138" s="5">
        <v>283732000000</v>
      </c>
      <c r="L138" s="5">
        <v>283732000000</v>
      </c>
      <c r="M138" s="5">
        <v>283732000000</v>
      </c>
      <c r="N138" s="5">
        <v>283732000000</v>
      </c>
      <c r="O138" s="5">
        <v>283732000000</v>
      </c>
      <c r="P138" s="5">
        <v>283732000000</v>
      </c>
      <c r="Q138" s="5">
        <v>283732000000</v>
      </c>
      <c r="R138" s="5">
        <v>283732000000</v>
      </c>
      <c r="S138" s="5">
        <v>522249000000</v>
      </c>
      <c r="T138" s="5">
        <v>522249000000</v>
      </c>
      <c r="U138" s="5">
        <v>522249000000</v>
      </c>
      <c r="V138" s="5">
        <v>522249000000</v>
      </c>
      <c r="W138" s="5">
        <v>1497733000000</v>
      </c>
      <c r="X138" s="5">
        <v>1497733000000</v>
      </c>
      <c r="Y138" s="5">
        <v>1497733000000</v>
      </c>
      <c r="Z138" s="5">
        <v>1497733000000</v>
      </c>
    </row>
    <row r="139" spans="3:26" ht="15.5" x14ac:dyDescent="0.35">
      <c r="C139" t="s">
        <v>152</v>
      </c>
      <c r="D139" s="5">
        <v>64559561000000</v>
      </c>
      <c r="E139" s="5">
        <v>61604220000000</v>
      </c>
      <c r="F139" s="5">
        <v>58960154000000</v>
      </c>
      <c r="G139" s="5">
        <v>56917270000000</v>
      </c>
      <c r="I139" s="5">
        <v>61604220000000</v>
      </c>
      <c r="J139" s="5">
        <v>53536455000000</v>
      </c>
      <c r="K139" s="5">
        <v>47164083000000</v>
      </c>
      <c r="L139" s="5">
        <v>41298161000000</v>
      </c>
      <c r="M139" s="5">
        <v>36855458000000</v>
      </c>
      <c r="N139" s="5">
        <v>31115800000000</v>
      </c>
      <c r="O139" s="5">
        <v>26779999000000</v>
      </c>
      <c r="P139" s="5">
        <v>23303960000000</v>
      </c>
      <c r="Q139" s="5">
        <v>21378442000000</v>
      </c>
      <c r="R139" s="5">
        <v>19506084000000</v>
      </c>
      <c r="S139" s="5">
        <v>16827340000000</v>
      </c>
      <c r="T139" s="5">
        <v>16215970000000</v>
      </c>
      <c r="U139" s="5">
        <v>13609258000000</v>
      </c>
      <c r="V139" s="5">
        <v>12744836000000</v>
      </c>
      <c r="W139" s="5">
        <v>11020235000000</v>
      </c>
      <c r="X139" s="5">
        <v>9110852000000</v>
      </c>
      <c r="Y139" s="5">
        <v>6991568000000</v>
      </c>
      <c r="Z139" s="5">
        <v>5328387000000</v>
      </c>
    </row>
    <row r="140" spans="3:26" ht="15.5" x14ac:dyDescent="0.35">
      <c r="C140" t="s">
        <v>153</v>
      </c>
      <c r="D140" s="5">
        <v>145000000000</v>
      </c>
      <c r="E140" s="5">
        <v>145000000000</v>
      </c>
      <c r="F140" s="5">
        <v>145000000000</v>
      </c>
      <c r="G140" s="5">
        <v>145000000000</v>
      </c>
      <c r="I140" s="5">
        <v>145000000000</v>
      </c>
      <c r="J140" s="5">
        <v>140000000000</v>
      </c>
      <c r="K140" s="5">
        <v>135000000000</v>
      </c>
      <c r="L140" s="5">
        <v>130000000000</v>
      </c>
      <c r="M140" s="5">
        <v>125000000000</v>
      </c>
      <c r="N140" s="5">
        <v>120000000000</v>
      </c>
      <c r="O140" s="5">
        <v>115000000000</v>
      </c>
      <c r="P140" s="5">
        <v>110000000000</v>
      </c>
      <c r="Q140" s="5">
        <v>105000000000</v>
      </c>
      <c r="R140" s="5">
        <v>100000000000</v>
      </c>
      <c r="S140" s="5">
        <v>95000000000</v>
      </c>
      <c r="T140" s="5">
        <v>90000000000</v>
      </c>
      <c r="U140" s="5">
        <v>85000000000</v>
      </c>
      <c r="V140" s="5">
        <v>80000000000</v>
      </c>
      <c r="W140" s="5">
        <v>75000000000</v>
      </c>
      <c r="X140" s="5">
        <v>70000000000</v>
      </c>
      <c r="Y140" s="5">
        <v>65000000000</v>
      </c>
      <c r="Z140" s="5">
        <v>60000000000</v>
      </c>
    </row>
    <row r="141" spans="3:26" ht="15.5" x14ac:dyDescent="0.35">
      <c r="C141" t="s">
        <v>154</v>
      </c>
      <c r="D141" s="5">
        <v>64414561000000</v>
      </c>
      <c r="E141" s="5">
        <v>61459220000000</v>
      </c>
      <c r="F141" s="5">
        <v>58815154000000</v>
      </c>
      <c r="G141" s="5">
        <v>56772270000000</v>
      </c>
      <c r="I141" s="5">
        <v>61459220000000</v>
      </c>
      <c r="J141" s="5">
        <v>53396455000000</v>
      </c>
      <c r="K141" s="5">
        <v>47029083000000</v>
      </c>
      <c r="L141" s="5">
        <v>41168161000000</v>
      </c>
      <c r="M141" s="5">
        <v>36730458000000</v>
      </c>
      <c r="N141" s="5">
        <v>30995800000000</v>
      </c>
      <c r="O141" s="5">
        <v>26664999000000</v>
      </c>
      <c r="P141" s="5">
        <v>23193960000000</v>
      </c>
      <c r="Q141" s="5">
        <v>21273442000000</v>
      </c>
      <c r="R141" s="5">
        <v>19406084000000</v>
      </c>
      <c r="S141" s="5">
        <v>16732340000000</v>
      </c>
      <c r="T141" s="5">
        <v>16125970000000</v>
      </c>
      <c r="U141" s="5">
        <v>13524258000000</v>
      </c>
      <c r="V141" s="5">
        <v>12664836000000</v>
      </c>
      <c r="W141" s="5">
        <v>10945235000000</v>
      </c>
      <c r="X141" s="5">
        <v>9040852000000</v>
      </c>
      <c r="Y141" s="5">
        <v>6926568000000</v>
      </c>
      <c r="Z141" s="5">
        <v>5268387000000</v>
      </c>
    </row>
    <row r="142" spans="3:26" ht="15.5" x14ac:dyDescent="0.35">
      <c r="C142" t="s">
        <v>155</v>
      </c>
      <c r="D142" s="5">
        <v>64559561000000</v>
      </c>
      <c r="E142" s="5">
        <v>61604220000000</v>
      </c>
      <c r="F142" s="5">
        <v>58960154000000</v>
      </c>
      <c r="G142" s="5">
        <v>56917270000000</v>
      </c>
      <c r="I142" s="5">
        <v>61604220000000</v>
      </c>
      <c r="J142" s="5">
        <v>53536455000000</v>
      </c>
      <c r="K142" s="5">
        <v>47164083000000</v>
      </c>
      <c r="L142" s="5">
        <v>41298161000000</v>
      </c>
      <c r="M142" s="5">
        <v>36855458000000</v>
      </c>
      <c r="N142" s="5">
        <v>31115800000000</v>
      </c>
      <c r="O142" s="5">
        <v>26779999000000</v>
      </c>
      <c r="P142" s="5">
        <v>23303960000000</v>
      </c>
      <c r="Q142" s="5">
        <v>21378442000000</v>
      </c>
      <c r="R142" s="5">
        <v>19506084000000</v>
      </c>
      <c r="S142" s="5">
        <v>16827340000000</v>
      </c>
      <c r="T142" s="5">
        <v>16215970000000</v>
      </c>
      <c r="U142" s="5">
        <v>13609258000000</v>
      </c>
      <c r="V142" s="5">
        <v>12744836000000</v>
      </c>
      <c r="W142" s="5">
        <v>11020235000000</v>
      </c>
      <c r="X142" s="5">
        <v>9110852000000</v>
      </c>
      <c r="Y142" s="5">
        <v>6991568000000</v>
      </c>
      <c r="Z142" s="5">
        <v>5328387000000</v>
      </c>
    </row>
    <row r="143" spans="3:26" ht="15.5" x14ac:dyDescent="0.35">
      <c r="C143" t="s">
        <v>156</v>
      </c>
      <c r="D143" s="5">
        <v>48262892000000</v>
      </c>
      <c r="E143" s="5">
        <v>47087910000000</v>
      </c>
      <c r="F143" s="5">
        <v>45919833000000</v>
      </c>
      <c r="G143" s="5">
        <v>44771589000000</v>
      </c>
      <c r="I143" s="5">
        <v>47087910000000</v>
      </c>
      <c r="J143" s="5">
        <v>43877779000000</v>
      </c>
      <c r="K143" s="5">
        <v>41271878000000</v>
      </c>
      <c r="L143" s="5">
        <v>39779202000000</v>
      </c>
      <c r="M143" s="5">
        <v>38367384000000</v>
      </c>
      <c r="N143" s="5">
        <v>36763746000000</v>
      </c>
      <c r="O143" s="5">
        <v>16424540000000</v>
      </c>
      <c r="P143" s="5">
        <v>16302520000000</v>
      </c>
      <c r="Q143" s="5">
        <v>15577880000000</v>
      </c>
      <c r="R143" s="5">
        <v>14967137000000</v>
      </c>
      <c r="S143" s="5">
        <v>15852242000000</v>
      </c>
      <c r="T143" s="5">
        <v>15528042000000</v>
      </c>
      <c r="U143" s="5">
        <v>14724534000000</v>
      </c>
      <c r="V143" s="5">
        <v>12933959000000</v>
      </c>
      <c r="W143" s="5">
        <v>12213428000000</v>
      </c>
      <c r="X143" s="5">
        <v>8068167000000</v>
      </c>
      <c r="Y143" s="5">
        <v>5340677000000</v>
      </c>
      <c r="Z143" s="5">
        <v>4587407000000</v>
      </c>
    </row>
    <row r="144" spans="3:26" ht="15.5" x14ac:dyDescent="0.35">
      <c r="C144" t="s">
        <v>9</v>
      </c>
      <c r="D144" s="5">
        <v>125578814000000</v>
      </c>
      <c r="E144" s="5">
        <v>120235247000000</v>
      </c>
      <c r="F144" s="5">
        <v>116181821000000</v>
      </c>
      <c r="G144" s="5">
        <v>112685557000000</v>
      </c>
      <c r="I144" s="5">
        <v>120235247000000</v>
      </c>
      <c r="J144" s="5">
        <v>108991283000000</v>
      </c>
      <c r="K144" s="5">
        <v>100464891000000</v>
      </c>
      <c r="L144" s="5">
        <v>93623038000000</v>
      </c>
      <c r="M144" s="5">
        <v>86632111000000</v>
      </c>
      <c r="N144" s="5">
        <v>79138044000000</v>
      </c>
      <c r="O144" s="5">
        <v>54202488000000</v>
      </c>
      <c r="P144" s="5">
        <v>49916800000000</v>
      </c>
      <c r="Q144" s="5">
        <v>46756724000000</v>
      </c>
      <c r="R144" s="5">
        <v>43941423000000</v>
      </c>
      <c r="S144" s="5">
        <v>43121593000000</v>
      </c>
      <c r="T144" s="5">
        <v>41228376000000</v>
      </c>
      <c r="U144" s="5">
        <v>38373129000000</v>
      </c>
      <c r="V144" s="5">
        <v>34142674000000</v>
      </c>
      <c r="W144" s="5">
        <v>31610225000000</v>
      </c>
      <c r="X144" s="5">
        <v>24852838000000</v>
      </c>
      <c r="Y144" s="5">
        <v>15496172000000</v>
      </c>
      <c r="Z144" s="5">
        <v>13158940000000</v>
      </c>
    </row>
    <row r="145" spans="2:26" ht="15.5" x14ac:dyDescent="0.35">
      <c r="C145" t="s">
        <v>157</v>
      </c>
      <c r="D145" s="5">
        <v>226511205000000</v>
      </c>
      <c r="E145" s="5">
        <v>217981765000000</v>
      </c>
      <c r="F145" s="5">
        <v>214465851000000</v>
      </c>
      <c r="G145" s="5">
        <v>209245317000000</v>
      </c>
      <c r="I145" s="5">
        <v>217981765000000</v>
      </c>
      <c r="J145" s="5">
        <v>201713313000000</v>
      </c>
      <c r="K145" s="5">
        <v>186587957000000</v>
      </c>
      <c r="L145" s="5">
        <v>180433300000000</v>
      </c>
      <c r="M145" s="5">
        <v>179356193000000</v>
      </c>
      <c r="N145" s="5">
        <v>163136516000000</v>
      </c>
      <c r="O145" s="5">
        <v>96198559000000</v>
      </c>
      <c r="P145" s="5">
        <v>96537796000000</v>
      </c>
      <c r="Q145" s="5">
        <v>87939488000000</v>
      </c>
      <c r="R145" s="5">
        <v>82174515000000</v>
      </c>
      <c r="S145" s="5">
        <v>91831526000000</v>
      </c>
      <c r="T145" s="5">
        <v>85938885000000</v>
      </c>
      <c r="U145" s="5">
        <v>78092789000000</v>
      </c>
      <c r="V145" s="5">
        <v>59324207000000</v>
      </c>
      <c r="W145" s="5">
        <v>53585933000000</v>
      </c>
      <c r="X145" s="5">
        <v>47275955000000</v>
      </c>
      <c r="Y145" s="5">
        <v>40382953000000</v>
      </c>
      <c r="Z145" s="5">
        <v>39591309000000</v>
      </c>
    </row>
    <row r="146" spans="2:26" ht="15.5" x14ac:dyDescent="0.35">
      <c r="C146" t="s">
        <v>158</v>
      </c>
      <c r="D146" s="5">
        <v>8780426500</v>
      </c>
      <c r="E146" s="5">
        <v>8780426500</v>
      </c>
      <c r="F146" s="5">
        <v>8780426500</v>
      </c>
      <c r="G146" s="5">
        <v>8780426500</v>
      </c>
      <c r="I146" s="5">
        <v>8780426500</v>
      </c>
      <c r="J146" s="5">
        <v>8780426500</v>
      </c>
      <c r="K146" s="5">
        <v>8780426500</v>
      </c>
      <c r="L146" s="5">
        <v>8780426500</v>
      </c>
      <c r="M146" s="5">
        <v>8780426500</v>
      </c>
      <c r="N146" s="5">
        <v>8780426500</v>
      </c>
      <c r="O146" s="5">
        <v>8780426500</v>
      </c>
      <c r="P146" s="5">
        <v>8780426500</v>
      </c>
      <c r="Q146" s="5">
        <v>8780426500</v>
      </c>
      <c r="R146" s="5">
        <v>8780426500</v>
      </c>
      <c r="S146" s="5">
        <v>8780426500</v>
      </c>
      <c r="T146" s="5">
        <v>8780426500</v>
      </c>
      <c r="U146" s="5">
        <v>8780426500</v>
      </c>
      <c r="V146" s="5">
        <v>8780426500</v>
      </c>
      <c r="W146" s="5">
        <v>8780426500</v>
      </c>
      <c r="X146" s="5">
        <v>8780426500</v>
      </c>
      <c r="Y146" s="5">
        <v>8780426500</v>
      </c>
      <c r="Z146" s="5">
        <v>8780426500</v>
      </c>
    </row>
    <row r="148" spans="2:26" ht="15.5" x14ac:dyDescent="0.35">
      <c r="B148" t="s">
        <v>159</v>
      </c>
      <c r="C148" t="s">
        <v>160</v>
      </c>
      <c r="D148" s="5">
        <v>3254264000000</v>
      </c>
      <c r="E148" s="5">
        <v>9180818000000</v>
      </c>
      <c r="F148" s="5">
        <v>2754089000000</v>
      </c>
      <c r="G148" s="5">
        <v>4716818000000</v>
      </c>
      <c r="I148" s="5">
        <v>19540729000000</v>
      </c>
      <c r="J148" s="5">
        <v>17507956000000</v>
      </c>
      <c r="K148" s="5">
        <v>18460624000000</v>
      </c>
      <c r="L148" s="5">
        <v>13587686000000</v>
      </c>
      <c r="M148" s="5">
        <v>14692641000000</v>
      </c>
      <c r="N148" s="5">
        <v>13855497000000</v>
      </c>
      <c r="O148" s="5">
        <v>13344494000000</v>
      </c>
      <c r="P148" s="5">
        <v>5935829000000</v>
      </c>
      <c r="Q148" s="5">
        <v>6507803000000</v>
      </c>
      <c r="R148" s="5">
        <v>7175603000000</v>
      </c>
      <c r="S148" s="5">
        <v>4213613000000</v>
      </c>
      <c r="T148" s="5">
        <v>9269318000000</v>
      </c>
      <c r="U148" s="5">
        <v>6928790000000</v>
      </c>
      <c r="V148" s="5">
        <v>7407134000000</v>
      </c>
      <c r="W148" s="5">
        <v>4968991000000</v>
      </c>
      <c r="X148" s="5">
        <v>6909950000000</v>
      </c>
      <c r="Y148" s="5">
        <v>2314507000000</v>
      </c>
      <c r="Z148" s="5">
        <v>2684806000000</v>
      </c>
    </row>
    <row r="149" spans="2:26" ht="15.5" x14ac:dyDescent="0.35">
      <c r="C149" t="s">
        <v>161</v>
      </c>
      <c r="D149" s="5">
        <v>32536292000000</v>
      </c>
      <c r="E149" s="5">
        <v>33625437000000</v>
      </c>
      <c r="F149" s="5">
        <v>30096641000000</v>
      </c>
      <c r="G149" s="5">
        <v>29279467000000</v>
      </c>
      <c r="I149" s="5">
        <v>122602872000000</v>
      </c>
      <c r="J149" s="5">
        <v>115014921000000</v>
      </c>
      <c r="K149" s="5">
        <v>112104124000000</v>
      </c>
      <c r="L149" s="5">
        <v>110669817000000</v>
      </c>
      <c r="M149" s="5">
        <v>98434144000000</v>
      </c>
      <c r="N149" s="5">
        <v>81974807000000</v>
      </c>
      <c r="O149" s="5">
        <v>76785002000000</v>
      </c>
      <c r="P149" s="5">
        <v>73491800000000</v>
      </c>
      <c r="Q149" s="5">
        <v>69926072000000</v>
      </c>
      <c r="R149" s="5">
        <v>66544619000000</v>
      </c>
      <c r="S149" s="5">
        <v>63457708000000</v>
      </c>
      <c r="T149" s="5">
        <v>69061463000000</v>
      </c>
      <c r="U149" s="5">
        <v>57335336000000</v>
      </c>
      <c r="V149" s="5">
        <v>50031638000000</v>
      </c>
      <c r="W149" s="5">
        <v>44820937000000</v>
      </c>
      <c r="X149" s="5">
        <v>37959043000000</v>
      </c>
      <c r="Y149" s="5">
        <v>37444745000000</v>
      </c>
      <c r="Z149" s="5">
        <v>39048055000000</v>
      </c>
    </row>
    <row r="150" spans="2:26" ht="15.5" x14ac:dyDescent="0.35">
      <c r="C150" t="s">
        <v>461</v>
      </c>
      <c r="D150" s="5">
        <v>-19648073000000</v>
      </c>
      <c r="E150" s="5">
        <v>-11709091000000</v>
      </c>
      <c r="F150" s="5">
        <v>-17174865000000</v>
      </c>
      <c r="G150" s="5">
        <v>-14137004000000</v>
      </c>
      <c r="I150" s="5">
        <v>-60170820000000</v>
      </c>
      <c r="J150" s="5">
        <v>-58059224000000</v>
      </c>
      <c r="K150" s="5">
        <v>-56028686000000</v>
      </c>
      <c r="L150" s="5">
        <v>-61407297000000</v>
      </c>
      <c r="M150" s="5">
        <v>-50101494000000</v>
      </c>
      <c r="N150" s="5">
        <v>-39571039000000</v>
      </c>
      <c r="O150" s="5">
        <v>-35293255000000</v>
      </c>
      <c r="P150" s="5">
        <v>-38315479000000</v>
      </c>
      <c r="Q150" s="5">
        <v>-37294880000000</v>
      </c>
      <c r="R150" s="5">
        <v>-35278103000000</v>
      </c>
      <c r="S150" s="5">
        <v>-35923449000000</v>
      </c>
      <c r="T150" s="5">
        <v>-36388546000000</v>
      </c>
      <c r="U150" s="5">
        <v>-30730271000000</v>
      </c>
      <c r="V150" s="5">
        <v>-25518728000000</v>
      </c>
      <c r="W150" s="5">
        <v>-24867074000000</v>
      </c>
      <c r="X150" s="5">
        <v>-17400278000000</v>
      </c>
      <c r="Y150" s="5">
        <v>-21785929000000</v>
      </c>
      <c r="Z150" s="5">
        <v>-24565545000000</v>
      </c>
    </row>
    <row r="151" spans="2:26" ht="15.5" x14ac:dyDescent="0.35">
      <c r="C151" t="s">
        <v>462</v>
      </c>
      <c r="D151" s="5">
        <v>-6216433000000</v>
      </c>
      <c r="E151" s="5">
        <v>-5046572000000</v>
      </c>
      <c r="F151" s="5">
        <v>-6365244000000</v>
      </c>
      <c r="G151" s="5">
        <v>-4936202000000</v>
      </c>
      <c r="I151" s="5">
        <v>-22420901000000</v>
      </c>
      <c r="J151" s="5">
        <v>-22001700000000</v>
      </c>
      <c r="K151" s="5">
        <v>-20620606000000</v>
      </c>
      <c r="L151" s="5">
        <v>-20104378000000</v>
      </c>
      <c r="M151" s="5">
        <v>-18848379000000</v>
      </c>
      <c r="N151" s="5">
        <v>-16839201000000</v>
      </c>
      <c r="O151" s="5">
        <v>-16848826000000</v>
      </c>
      <c r="P151" s="5">
        <v>-17613588000000</v>
      </c>
      <c r="Q151" s="5">
        <v>-15083856000000</v>
      </c>
      <c r="R151" s="5">
        <v>-14292865000000</v>
      </c>
      <c r="S151" s="5">
        <v>-14292097000000</v>
      </c>
      <c r="T151" s="5">
        <v>-14085551000000</v>
      </c>
      <c r="U151" s="5">
        <v>-12378470000000</v>
      </c>
      <c r="V151" s="5">
        <v>-10717147000000</v>
      </c>
      <c r="W151" s="5">
        <v>-9317685000000</v>
      </c>
      <c r="X151" s="5">
        <v>-7494063000000</v>
      </c>
      <c r="Y151" s="5">
        <v>-6960956000000</v>
      </c>
      <c r="Z151" s="5">
        <v>-6946196000000</v>
      </c>
    </row>
    <row r="152" spans="2:26" ht="15.5" x14ac:dyDescent="0.35">
      <c r="C152" t="s">
        <v>463</v>
      </c>
      <c r="D152" s="5">
        <v>-2879940000000</v>
      </c>
      <c r="E152" s="5">
        <v>-3044599000000</v>
      </c>
      <c r="F152" s="5">
        <v>-2490818000000</v>
      </c>
      <c r="G152" s="5">
        <v>-2330777000000</v>
      </c>
      <c r="I152" s="5">
        <v>-10978904000000</v>
      </c>
      <c r="J152" s="5">
        <v>-10404798000000</v>
      </c>
      <c r="K152" s="5">
        <v>-10389358000000</v>
      </c>
      <c r="L152" s="5">
        <v>-9442157000000</v>
      </c>
      <c r="M152" s="5">
        <v>-9468622000000</v>
      </c>
      <c r="N152" s="5">
        <v>-7851131000000</v>
      </c>
      <c r="O152" s="5">
        <v>-8042510000000</v>
      </c>
      <c r="P152" s="5">
        <v>-7352150000000</v>
      </c>
      <c r="Q152" s="5">
        <v>-6802016000000</v>
      </c>
      <c r="R152" s="5">
        <v>-6286442000000</v>
      </c>
      <c r="S152" s="5">
        <v>-5964581000000</v>
      </c>
      <c r="T152" s="5">
        <v>-6101960000000</v>
      </c>
      <c r="U152" s="5">
        <v>-4770551000000</v>
      </c>
      <c r="V152" s="5">
        <v>-3845923000000</v>
      </c>
      <c r="W152" s="5">
        <v>-3396541000000</v>
      </c>
      <c r="X152" s="5">
        <v>-3147791000000</v>
      </c>
      <c r="Y152" s="5">
        <v>-2941835000000</v>
      </c>
      <c r="Z152" s="5">
        <v>-2504346000000</v>
      </c>
    </row>
    <row r="153" spans="2:26" ht="15.5" x14ac:dyDescent="0.35">
      <c r="C153" t="s">
        <v>464</v>
      </c>
      <c r="D153" s="5">
        <v>364443000000</v>
      </c>
      <c r="E153" s="5">
        <v>334555000000</v>
      </c>
      <c r="F153" s="5">
        <v>359516000000</v>
      </c>
      <c r="G153" s="5">
        <v>527071000000</v>
      </c>
      <c r="I153" s="5">
        <v>1643976000000</v>
      </c>
      <c r="J153" s="5">
        <v>1753911000000</v>
      </c>
      <c r="K153" s="5">
        <v>1163276000000</v>
      </c>
      <c r="L153" s="5">
        <v>602816000000</v>
      </c>
      <c r="M153" s="5">
        <v>395950000000</v>
      </c>
      <c r="N153" s="5">
        <v>607230000000</v>
      </c>
      <c r="O153" s="5">
        <v>554317000000</v>
      </c>
      <c r="P153" s="5">
        <v>513384000000</v>
      </c>
      <c r="Q153" s="5">
        <v>615790000000</v>
      </c>
      <c r="R153" s="5">
        <v>674541000000</v>
      </c>
      <c r="S153" s="5">
        <v>736000000000</v>
      </c>
      <c r="T153" s="5">
        <v>866999000000</v>
      </c>
      <c r="U153" s="5">
        <v>513735000000</v>
      </c>
      <c r="V153" s="5">
        <v>552014000000</v>
      </c>
      <c r="W153" s="5">
        <v>436017000000</v>
      </c>
      <c r="X153" s="5">
        <v>163591000000</v>
      </c>
      <c r="Y153" s="5">
        <v>163850000000</v>
      </c>
      <c r="Z153" s="5">
        <v>174032000000</v>
      </c>
    </row>
    <row r="154" spans="2:26" ht="15.5" x14ac:dyDescent="0.35">
      <c r="C154" t="s">
        <v>466</v>
      </c>
      <c r="D154" s="5">
        <v>-412861000000</v>
      </c>
      <c r="E154" s="5">
        <v>-1577208000000</v>
      </c>
      <c r="F154" s="5">
        <v>-551843000000</v>
      </c>
      <c r="G154" s="5">
        <v>-1554585000000</v>
      </c>
      <c r="I154" s="5">
        <v>-4116036000000</v>
      </c>
      <c r="J154" s="5">
        <v>-3840151000000</v>
      </c>
      <c r="K154" s="5">
        <v>-3518728000000</v>
      </c>
      <c r="L154" s="5">
        <v>-3143191000000</v>
      </c>
      <c r="M154" s="5">
        <v>-2308523000000</v>
      </c>
      <c r="N154" s="5">
        <v>-1840068000000</v>
      </c>
      <c r="O154" s="5">
        <v>-1708907000000</v>
      </c>
      <c r="P154" s="5">
        <v>-1523170000000</v>
      </c>
      <c r="Q154" s="5">
        <v>-1385805000000</v>
      </c>
      <c r="R154" s="5">
        <v>-1578453000000</v>
      </c>
      <c r="S154" s="5">
        <v>-1512087000000</v>
      </c>
      <c r="T154" s="5">
        <v>-1628172000000</v>
      </c>
      <c r="U154" s="5">
        <v>-1088505000000</v>
      </c>
      <c r="V154" s="5">
        <v>-2245880000000</v>
      </c>
      <c r="W154" s="5">
        <v>-1831108000000</v>
      </c>
      <c r="X154" s="5">
        <v>-1179098000000</v>
      </c>
      <c r="Y154" s="5">
        <v>-1571142000000</v>
      </c>
      <c r="Z154" s="5">
        <v>-1054920000000</v>
      </c>
    </row>
    <row r="155" spans="2:26" ht="15.5" x14ac:dyDescent="0.35">
      <c r="C155" t="s">
        <v>465</v>
      </c>
      <c r="D155" s="5">
        <v>-809948000000</v>
      </c>
      <c r="E155" s="5">
        <v>-1158616000000</v>
      </c>
      <c r="F155" s="5">
        <v>-1164013000000</v>
      </c>
      <c r="G155" s="5">
        <v>-2089051000000</v>
      </c>
      <c r="I155" s="5">
        <v>-5019163000000</v>
      </c>
      <c r="J155" s="5">
        <v>-5172128000000</v>
      </c>
      <c r="K155" s="5">
        <v>-4325824000000</v>
      </c>
      <c r="L155" s="5">
        <v>-3775947000000</v>
      </c>
      <c r="M155" s="5">
        <v>-3577269000000</v>
      </c>
      <c r="N155" s="5">
        <v>-2784615000000</v>
      </c>
      <c r="O155" s="5">
        <v>-2361672000000</v>
      </c>
      <c r="P155" s="5">
        <v>-3460973000000</v>
      </c>
      <c r="Q155" s="5">
        <v>-3422799000000</v>
      </c>
      <c r="R155" s="5">
        <v>-2678358000000</v>
      </c>
      <c r="S155" s="5">
        <v>-2333641000000</v>
      </c>
      <c r="T155" s="5">
        <v>-2398644000000</v>
      </c>
      <c r="U155" s="5">
        <v>-1972114000000</v>
      </c>
      <c r="V155" s="5">
        <v>-916590000000</v>
      </c>
      <c r="W155" s="5">
        <v>-877012000000</v>
      </c>
      <c r="X155" s="5">
        <v>-1889463000000</v>
      </c>
      <c r="Y155" s="5">
        <v>-1939672000000</v>
      </c>
      <c r="Z155" s="5">
        <v>-1349469000000</v>
      </c>
    </row>
    <row r="156" spans="2:26" ht="15.5" x14ac:dyDescent="0.35">
      <c r="C156" t="s">
        <v>867</v>
      </c>
      <c r="D156" s="5">
        <v>320784000000</v>
      </c>
      <c r="E156" s="5">
        <v>-2243088000000</v>
      </c>
      <c r="F156" s="5">
        <v>44715000000</v>
      </c>
      <c r="G156" s="5">
        <v>-42101000000</v>
      </c>
      <c r="I156" s="5">
        <v>-2000295000000</v>
      </c>
      <c r="J156" s="5">
        <v>217125000000</v>
      </c>
      <c r="K156" s="5">
        <v>76426000000</v>
      </c>
      <c r="L156" s="5">
        <v>188023000000</v>
      </c>
      <c r="M156" s="5">
        <v>166834000000</v>
      </c>
      <c r="N156" s="5">
        <v>159514000000</v>
      </c>
      <c r="O156" s="5">
        <v>260345000000</v>
      </c>
      <c r="P156" s="5">
        <v>196005000000</v>
      </c>
      <c r="Q156" s="5">
        <v>-44703000000</v>
      </c>
      <c r="R156" s="5">
        <v>70664000000</v>
      </c>
      <c r="S156" s="5">
        <v>45760000000</v>
      </c>
      <c r="T156" s="5">
        <v>-56271000000</v>
      </c>
      <c r="U156" s="5">
        <v>19630000000</v>
      </c>
      <c r="V156" s="5">
        <v>67750000000</v>
      </c>
      <c r="W156" s="5">
        <v>1457000000</v>
      </c>
      <c r="X156" s="5">
        <v>-101991000000</v>
      </c>
      <c r="Y156" s="5">
        <v>-94554000000</v>
      </c>
      <c r="Z156" s="5">
        <v>-116805000000</v>
      </c>
    </row>
    <row r="157" spans="2:26" ht="15.5" x14ac:dyDescent="0.35">
      <c r="C157" t="s">
        <v>172</v>
      </c>
      <c r="D157" s="5">
        <v>680030000000</v>
      </c>
      <c r="E157" s="5">
        <v>-1831512000000</v>
      </c>
      <c r="F157" s="5">
        <v>-569401000000</v>
      </c>
      <c r="G157" s="5">
        <v>-2859770000000</v>
      </c>
      <c r="I157" s="5">
        <v>-3356523000000</v>
      </c>
      <c r="J157" s="5">
        <v>-680208000000</v>
      </c>
      <c r="K157" s="5">
        <v>-4889846000000</v>
      </c>
      <c r="L157" s="5">
        <v>-14329188000000</v>
      </c>
      <c r="M157" s="5">
        <v>3852424000000</v>
      </c>
      <c r="N157" s="5">
        <v>27285509000000</v>
      </c>
      <c r="O157" s="5">
        <v>-7660235000000</v>
      </c>
      <c r="P157" s="5">
        <v>48125000000</v>
      </c>
      <c r="Q157" s="5">
        <v>-155600000000</v>
      </c>
      <c r="R157" s="5">
        <v>-5807917000000</v>
      </c>
      <c r="S157" s="5">
        <v>-140835000000</v>
      </c>
      <c r="T157" s="5">
        <v>1402739000000</v>
      </c>
      <c r="U157" s="5">
        <v>6790594000000</v>
      </c>
      <c r="V157" s="5">
        <v>-2308723000000</v>
      </c>
      <c r="W157" s="5">
        <v>782066000000</v>
      </c>
      <c r="X157" s="5">
        <v>1144082000000</v>
      </c>
      <c r="Y157" s="5">
        <v>713128000000</v>
      </c>
      <c r="Z157" s="5">
        <v>4600553000000</v>
      </c>
    </row>
    <row r="158" spans="2:26" ht="15.5" x14ac:dyDescent="0.35">
      <c r="C158" t="s">
        <v>173</v>
      </c>
      <c r="D158" s="5">
        <v>-1302018000000</v>
      </c>
      <c r="E158" s="5">
        <v>-2936471000000</v>
      </c>
      <c r="F158" s="5">
        <v>-1441911000000</v>
      </c>
      <c r="G158" s="5">
        <v>-2127332000000</v>
      </c>
      <c r="I158" s="5">
        <v>-8034150000000</v>
      </c>
      <c r="J158" s="5">
        <v>-6994964000000</v>
      </c>
      <c r="K158" s="5">
        <v>-10775851000000</v>
      </c>
      <c r="L158" s="5">
        <v>-3862994000000</v>
      </c>
      <c r="M158" s="5">
        <v>-6489675000000</v>
      </c>
      <c r="N158" s="5">
        <v>-37636597000000</v>
      </c>
      <c r="O158" s="5">
        <v>-583826000000</v>
      </c>
      <c r="P158" s="5">
        <v>-11223682000000</v>
      </c>
      <c r="Q158" s="5">
        <v>-6057774000000</v>
      </c>
      <c r="R158" s="5">
        <v>-848823000000</v>
      </c>
      <c r="S158" s="5">
        <v>-5665905000000</v>
      </c>
      <c r="T158" s="5">
        <v>-10162607000000</v>
      </c>
      <c r="U158" s="5">
        <v>-14401832000000</v>
      </c>
      <c r="V158" s="5">
        <v>-5077920000000</v>
      </c>
      <c r="W158" s="5">
        <v>-3098274000000</v>
      </c>
      <c r="X158" s="5">
        <v>-2089509000000</v>
      </c>
      <c r="Y158" s="5">
        <v>-2824081000000</v>
      </c>
      <c r="Z158" s="5">
        <v>-7575214000000</v>
      </c>
    </row>
    <row r="159" spans="2:26" ht="15.5" x14ac:dyDescent="0.35">
      <c r="C159" t="s">
        <v>468</v>
      </c>
      <c r="E159" s="5">
        <v>311684000000</v>
      </c>
      <c r="F159" s="5">
        <v>-49000000</v>
      </c>
      <c r="G159" s="5">
        <v>-311635000000</v>
      </c>
    </row>
    <row r="160" spans="2:26" ht="15.5" x14ac:dyDescent="0.35">
      <c r="C160" t="s">
        <v>868</v>
      </c>
      <c r="S160" s="5">
        <v>345822000000</v>
      </c>
    </row>
    <row r="161" spans="3:26" ht="15.5" x14ac:dyDescent="0.35">
      <c r="C161" t="s">
        <v>669</v>
      </c>
    </row>
    <row r="162" spans="3:26" ht="15.5" x14ac:dyDescent="0.35">
      <c r="C162" t="s">
        <v>469</v>
      </c>
      <c r="O162" s="5">
        <v>-7649000000</v>
      </c>
      <c r="T162" s="5">
        <v>-367756000000</v>
      </c>
    </row>
    <row r="163" spans="3:26" ht="15.5" x14ac:dyDescent="0.35">
      <c r="C163" t="s">
        <v>869</v>
      </c>
      <c r="Y163" s="5">
        <v>-2917901000000</v>
      </c>
      <c r="Z163" s="5">
        <v>-2332303000000</v>
      </c>
    </row>
    <row r="164" spans="3:26" ht="15.5" x14ac:dyDescent="0.35">
      <c r="C164" t="s">
        <v>472</v>
      </c>
      <c r="E164" s="5">
        <v>-2000000000000</v>
      </c>
      <c r="I164" s="5">
        <v>-2000000000000</v>
      </c>
    </row>
    <row r="165" spans="3:26" ht="15.5" x14ac:dyDescent="0.35">
      <c r="C165" t="s">
        <v>481</v>
      </c>
      <c r="W165" s="5">
        <v>-81210000000</v>
      </c>
    </row>
    <row r="166" spans="3:26" ht="15.5" x14ac:dyDescent="0.35">
      <c r="C166" t="s">
        <v>174</v>
      </c>
      <c r="D166" s="5">
        <v>-1266487000000</v>
      </c>
      <c r="E166" s="5">
        <v>-725316000000</v>
      </c>
      <c r="F166" s="5">
        <v>-1357480000000</v>
      </c>
      <c r="G166" s="5">
        <v>-1777758000000</v>
      </c>
      <c r="I166" s="5">
        <v>-5295206000000</v>
      </c>
      <c r="J166" s="5">
        <v>-5417096000000</v>
      </c>
      <c r="K166" s="5">
        <v>-3687802000000</v>
      </c>
      <c r="L166" s="5">
        <v>-3741651000000</v>
      </c>
      <c r="M166" s="5">
        <v>-4594593000000</v>
      </c>
      <c r="N166" s="5">
        <v>-4398300000000</v>
      </c>
      <c r="O166" s="5">
        <v>-4463812000000</v>
      </c>
      <c r="P166" s="5">
        <v>-7236247000000</v>
      </c>
      <c r="Q166" s="5">
        <v>-6358639000000</v>
      </c>
      <c r="R166" s="5">
        <v>-2770246000000</v>
      </c>
      <c r="S166" s="5">
        <v>-3540744000000</v>
      </c>
      <c r="T166" s="5">
        <v>-4749421000000</v>
      </c>
      <c r="U166" s="5">
        <v>-5359482000000</v>
      </c>
      <c r="V166" s="5">
        <v>-4434745000000</v>
      </c>
      <c r="W166" s="5">
        <v>-14590000000</v>
      </c>
      <c r="X166" s="5">
        <v>-2575716000000</v>
      </c>
    </row>
    <row r="167" spans="3:26" ht="15.5" x14ac:dyDescent="0.35">
      <c r="C167" t="s">
        <v>870</v>
      </c>
    </row>
    <row r="168" spans="3:26" ht="15.5" x14ac:dyDescent="0.35">
      <c r="C168" t="s">
        <v>871</v>
      </c>
      <c r="D168" s="5">
        <v>-41483000000</v>
      </c>
      <c r="E168" s="5">
        <v>-102217000000</v>
      </c>
      <c r="F168" s="5">
        <v>-92940000000</v>
      </c>
      <c r="G168" s="5">
        <v>-69619000000</v>
      </c>
      <c r="I168" s="5">
        <v>-306346000000</v>
      </c>
      <c r="J168" s="5">
        <v>-272326000000</v>
      </c>
      <c r="K168" s="5">
        <v>-280062000000</v>
      </c>
      <c r="L168" s="5">
        <v>-200853000000</v>
      </c>
      <c r="M168" s="5">
        <v>-190075000000</v>
      </c>
      <c r="N168" s="5">
        <v>-194004000000</v>
      </c>
      <c r="O168" s="5">
        <v>-186314000000</v>
      </c>
      <c r="P168" s="5">
        <v>-165344000000</v>
      </c>
    </row>
    <row r="169" spans="3:26" ht="15.5" x14ac:dyDescent="0.35">
      <c r="C169" t="s">
        <v>872</v>
      </c>
      <c r="S169" s="5">
        <v>-32569000000</v>
      </c>
      <c r="T169" s="5">
        <v>-4003380000000</v>
      </c>
      <c r="U169" s="5">
        <v>-3398300000000</v>
      </c>
    </row>
    <row r="170" spans="3:26" ht="15.5" x14ac:dyDescent="0.35">
      <c r="C170" t="s">
        <v>394</v>
      </c>
      <c r="R170" s="5">
        <v>-8199000000</v>
      </c>
      <c r="V170" s="5">
        <v>-200052000000</v>
      </c>
    </row>
    <row r="171" spans="3:26" ht="15.5" x14ac:dyDescent="0.35">
      <c r="C171" t="s">
        <v>873</v>
      </c>
      <c r="L171" s="5">
        <v>-157241000000</v>
      </c>
      <c r="M171" s="5">
        <v>-117796000000</v>
      </c>
      <c r="N171" s="5">
        <v>-129500000000</v>
      </c>
      <c r="O171" s="5">
        <v>-302399000000</v>
      </c>
      <c r="P171" s="5">
        <v>-3570593000000</v>
      </c>
      <c r="Q171" s="5">
        <v>-378226000000</v>
      </c>
      <c r="R171" s="5">
        <v>-1099924000000</v>
      </c>
      <c r="S171" s="5">
        <v>-468873000000</v>
      </c>
      <c r="T171" s="5">
        <v>-296095000000</v>
      </c>
      <c r="U171" s="5">
        <v>-1418760000000</v>
      </c>
      <c r="V171" s="5">
        <v>-235160000000</v>
      </c>
      <c r="X171" s="5">
        <v>-11867000000</v>
      </c>
    </row>
    <row r="172" spans="3:26" ht="15.5" x14ac:dyDescent="0.35">
      <c r="C172" t="s">
        <v>703</v>
      </c>
      <c r="R172" s="5">
        <v>-54996000000</v>
      </c>
      <c r="S172" s="5">
        <v>-1119760000000</v>
      </c>
      <c r="T172" s="5">
        <v>-164952000000</v>
      </c>
      <c r="U172" s="5">
        <v>-2969902000000</v>
      </c>
      <c r="W172" s="5">
        <v>-145468000000</v>
      </c>
    </row>
    <row r="173" spans="3:26" ht="15.5" x14ac:dyDescent="0.35">
      <c r="C173" t="s">
        <v>874</v>
      </c>
      <c r="E173" s="5">
        <v>-112439000000</v>
      </c>
      <c r="F173" s="5">
        <v>-826000000</v>
      </c>
      <c r="G173" s="5">
        <v>-13092000000</v>
      </c>
      <c r="I173" s="5">
        <v>-149079000000</v>
      </c>
      <c r="J173" s="5">
        <v>-38376000000</v>
      </c>
      <c r="K173" s="5">
        <v>-31016000000</v>
      </c>
      <c r="L173" s="5">
        <v>-15242000000</v>
      </c>
      <c r="M173" s="5">
        <v>-506714000000</v>
      </c>
      <c r="N173" s="5">
        <v>-74879000000</v>
      </c>
      <c r="O173" s="5">
        <v>-433646000000</v>
      </c>
      <c r="P173" s="5">
        <v>-180275000000</v>
      </c>
    </row>
    <row r="174" spans="3:26" ht="15.5" x14ac:dyDescent="0.35">
      <c r="C174" t="s">
        <v>475</v>
      </c>
      <c r="N174" s="5">
        <v>-32936976000000</v>
      </c>
      <c r="P174" s="5">
        <v>-580198000000</v>
      </c>
    </row>
    <row r="175" spans="3:26" ht="15.5" x14ac:dyDescent="0.35">
      <c r="C175" t="s">
        <v>471</v>
      </c>
      <c r="Z175" s="5">
        <v>-141748000000</v>
      </c>
    </row>
    <row r="176" spans="3:26" ht="15.5" x14ac:dyDescent="0.35">
      <c r="C176" t="s">
        <v>175</v>
      </c>
      <c r="Q176" s="5">
        <v>-365108000000</v>
      </c>
      <c r="R176" s="5">
        <v>-341488000000</v>
      </c>
      <c r="S176" s="5">
        <v>-1078175000000</v>
      </c>
      <c r="T176" s="5">
        <v>-472397000000</v>
      </c>
      <c r="U176" s="5">
        <v>-1181632000000</v>
      </c>
      <c r="V176" s="5">
        <v>-329205000000</v>
      </c>
    </row>
    <row r="177" spans="3:26" ht="15.5" x14ac:dyDescent="0.35">
      <c r="C177" t="s">
        <v>875</v>
      </c>
    </row>
    <row r="178" spans="3:26" ht="15.5" x14ac:dyDescent="0.35">
      <c r="C178" t="s">
        <v>876</v>
      </c>
    </row>
    <row r="179" spans="3:26" ht="15.5" x14ac:dyDescent="0.35">
      <c r="C179" t="s">
        <v>570</v>
      </c>
      <c r="E179" s="5">
        <v>-322537000000</v>
      </c>
      <c r="G179" s="5">
        <v>37874000000</v>
      </c>
      <c r="I179" s="5">
        <v>-322537000000</v>
      </c>
      <c r="J179" s="5">
        <v>-1401539000000</v>
      </c>
      <c r="K179" s="5">
        <v>-7137255000000</v>
      </c>
      <c r="L179" s="5">
        <v>177502000000</v>
      </c>
      <c r="M179" s="5">
        <v>-1152401000000</v>
      </c>
      <c r="N179" s="5">
        <v>54371000000</v>
      </c>
      <c r="O179" s="5">
        <v>4063511000000</v>
      </c>
      <c r="Z179" s="5">
        <v>-337113000000</v>
      </c>
    </row>
    <row r="180" spans="3:26" ht="15.5" x14ac:dyDescent="0.35">
      <c r="C180" t="s">
        <v>877</v>
      </c>
    </row>
    <row r="181" spans="3:26" ht="15.5" x14ac:dyDescent="0.35">
      <c r="C181" t="s">
        <v>878</v>
      </c>
      <c r="Q181" s="5">
        <v>-197325000000</v>
      </c>
      <c r="R181" s="5">
        <v>-130153000000</v>
      </c>
      <c r="S181" s="5">
        <v>-183353000000</v>
      </c>
      <c r="T181" s="5">
        <v>-217487000000</v>
      </c>
      <c r="U181" s="5">
        <v>-146968000000</v>
      </c>
      <c r="V181" s="5">
        <v>-189697000000</v>
      </c>
      <c r="X181" s="5">
        <v>-61107000000</v>
      </c>
      <c r="Y181" s="5">
        <v>-57694000000</v>
      </c>
      <c r="Z181" s="5">
        <v>-37762000000</v>
      </c>
    </row>
    <row r="182" spans="3:26" ht="15.5" x14ac:dyDescent="0.35">
      <c r="C182" t="s">
        <v>879</v>
      </c>
      <c r="Q182" s="5">
        <v>-6492000000</v>
      </c>
    </row>
    <row r="183" spans="3:26" ht="15.5" x14ac:dyDescent="0.35">
      <c r="C183" t="s">
        <v>880</v>
      </c>
    </row>
    <row r="184" spans="3:26" ht="15.5" x14ac:dyDescent="0.35">
      <c r="C184" t="s">
        <v>881</v>
      </c>
      <c r="Y184" s="5">
        <v>-172440000000</v>
      </c>
      <c r="Z184" s="5">
        <v>-866538000000</v>
      </c>
    </row>
    <row r="185" spans="3:26" ht="15.5" x14ac:dyDescent="0.35">
      <c r="C185" t="s">
        <v>191</v>
      </c>
      <c r="D185" s="5">
        <v>680030000000</v>
      </c>
      <c r="E185" s="5">
        <v>-1831512000000</v>
      </c>
      <c r="F185" s="5">
        <v>-569401000000</v>
      </c>
      <c r="G185" s="5">
        <v>-2859770000000</v>
      </c>
      <c r="I185" s="5">
        <v>-3356523000000</v>
      </c>
      <c r="J185" s="5">
        <v>-680208000000</v>
      </c>
      <c r="K185" s="5">
        <v>-4889846000000</v>
      </c>
      <c r="L185" s="5">
        <v>-14329188000000</v>
      </c>
      <c r="M185" s="5">
        <v>3852424000000</v>
      </c>
      <c r="N185" s="5">
        <v>27285509000000</v>
      </c>
      <c r="O185" s="5">
        <v>-7660235000000</v>
      </c>
      <c r="P185" s="5">
        <v>48125000000</v>
      </c>
      <c r="Q185" s="5">
        <v>-155600000000</v>
      </c>
      <c r="R185" s="5">
        <v>-5807917000000</v>
      </c>
      <c r="S185" s="5">
        <v>-140835000000</v>
      </c>
      <c r="T185" s="5">
        <v>1402739000000</v>
      </c>
      <c r="U185" s="5">
        <v>6790594000000</v>
      </c>
      <c r="V185" s="5">
        <v>-2308723000000</v>
      </c>
      <c r="W185" s="5">
        <v>782066000000</v>
      </c>
      <c r="X185" s="5">
        <v>1144082000000</v>
      </c>
      <c r="Y185" s="5">
        <v>713128000000</v>
      </c>
      <c r="Z185" s="5">
        <v>4600553000000</v>
      </c>
    </row>
    <row r="186" spans="3:26" ht="15.5" x14ac:dyDescent="0.35">
      <c r="C186" t="s">
        <v>479</v>
      </c>
      <c r="D186" s="5">
        <v>257135000000</v>
      </c>
      <c r="E186" s="5">
        <v>320000000000</v>
      </c>
      <c r="F186" s="5">
        <v>500000000000</v>
      </c>
      <c r="G186" s="5">
        <v>3038840000000</v>
      </c>
      <c r="I186" s="5">
        <v>4823840000000</v>
      </c>
      <c r="J186" s="5">
        <v>1777184000000</v>
      </c>
      <c r="K186" s="5">
        <v>2588900000000</v>
      </c>
      <c r="L186" s="5">
        <v>4676743000000</v>
      </c>
      <c r="M186" s="5">
        <v>5133918000000</v>
      </c>
      <c r="N186" s="5">
        <v>31617911000000</v>
      </c>
      <c r="O186" s="5">
        <v>1981889000000</v>
      </c>
      <c r="P186" s="5">
        <v>1747329000000</v>
      </c>
      <c r="Q186" s="5">
        <v>1064236000000</v>
      </c>
      <c r="R186" s="5">
        <v>1837779000000</v>
      </c>
      <c r="S186" s="5">
        <v>1357802000000</v>
      </c>
      <c r="T186" s="5">
        <v>2447317000000</v>
      </c>
      <c r="U186" s="5">
        <v>9332199000000</v>
      </c>
      <c r="V186" s="5">
        <v>1328041000000</v>
      </c>
      <c r="W186" s="5">
        <v>3349449000000</v>
      </c>
      <c r="Y186" s="5">
        <v>4351612000000</v>
      </c>
      <c r="Z186" s="5">
        <v>4277137000000</v>
      </c>
    </row>
    <row r="187" spans="3:26" ht="15.5" x14ac:dyDescent="0.35">
      <c r="C187" t="s">
        <v>194</v>
      </c>
      <c r="F187" s="5">
        <v>-23656000000</v>
      </c>
      <c r="G187" s="5">
        <v>23656000000</v>
      </c>
      <c r="M187" s="5">
        <v>102770000000</v>
      </c>
      <c r="N187" s="5">
        <v>6284000000</v>
      </c>
      <c r="O187" s="5">
        <v>82000000000</v>
      </c>
      <c r="P187" s="5">
        <v>77900000000</v>
      </c>
      <c r="Q187" s="5">
        <v>12000000000</v>
      </c>
      <c r="R187" s="5">
        <v>202805000000</v>
      </c>
      <c r="S187" s="5">
        <v>158075000000</v>
      </c>
    </row>
    <row r="188" spans="3:26" ht="15.5" x14ac:dyDescent="0.35">
      <c r="C188" t="s">
        <v>480</v>
      </c>
      <c r="N188" s="5">
        <v>498000000</v>
      </c>
      <c r="P188" s="5">
        <v>184640000000</v>
      </c>
    </row>
    <row r="189" spans="3:26" ht="15.5" x14ac:dyDescent="0.35">
      <c r="C189" t="s">
        <v>882</v>
      </c>
      <c r="E189" s="5">
        <v>420191000000</v>
      </c>
      <c r="I189" s="5">
        <v>420191000000</v>
      </c>
      <c r="J189" s="5">
        <v>377331000000</v>
      </c>
      <c r="O189" s="5">
        <v>105000000000</v>
      </c>
      <c r="P189" s="5">
        <v>54414000000</v>
      </c>
      <c r="Q189" s="5">
        <v>214148000000</v>
      </c>
      <c r="R189" s="5">
        <v>113388000000</v>
      </c>
      <c r="S189" s="5">
        <v>492662000000</v>
      </c>
      <c r="T189" s="5">
        <v>205786000000</v>
      </c>
      <c r="U189" s="5">
        <v>330167000000</v>
      </c>
      <c r="V189" s="5">
        <v>30517000000</v>
      </c>
      <c r="W189" s="5">
        <v>1016359000000</v>
      </c>
    </row>
    <row r="190" spans="3:26" ht="15.5" x14ac:dyDescent="0.35">
      <c r="C190" t="s">
        <v>883</v>
      </c>
    </row>
    <row r="191" spans="3:26" ht="15.5" x14ac:dyDescent="0.35">
      <c r="C191" t="s">
        <v>884</v>
      </c>
    </row>
    <row r="192" spans="3:26" ht="15.5" x14ac:dyDescent="0.35">
      <c r="C192" t="s">
        <v>885</v>
      </c>
      <c r="E192" s="5">
        <v>420191000000</v>
      </c>
      <c r="I192" s="5">
        <v>420191000000</v>
      </c>
      <c r="J192" s="5">
        <v>377331000000</v>
      </c>
      <c r="O192" s="5">
        <v>105000000000</v>
      </c>
      <c r="P192" s="5">
        <v>54414000000</v>
      </c>
      <c r="Q192" s="5">
        <v>214148000000</v>
      </c>
      <c r="R192" s="5">
        <v>113388000000</v>
      </c>
      <c r="S192" s="5">
        <v>492662000000</v>
      </c>
      <c r="T192" s="5">
        <v>205786000000</v>
      </c>
      <c r="U192" s="5">
        <v>330167000000</v>
      </c>
      <c r="V192" s="5">
        <v>30517000000</v>
      </c>
      <c r="W192" s="5">
        <v>1016359000000</v>
      </c>
    </row>
    <row r="193" spans="3:26" ht="15.5" x14ac:dyDescent="0.35">
      <c r="C193" t="s">
        <v>483</v>
      </c>
      <c r="O193" s="5">
        <v>-177350000000</v>
      </c>
    </row>
    <row r="194" spans="3:26" ht="15.5" x14ac:dyDescent="0.35">
      <c r="C194" t="s">
        <v>195</v>
      </c>
      <c r="E194" s="5">
        <v>298344000000</v>
      </c>
      <c r="F194" s="5">
        <v>-298344000000</v>
      </c>
    </row>
    <row r="195" spans="3:26" ht="15.5" x14ac:dyDescent="0.35">
      <c r="C195" t="s">
        <v>886</v>
      </c>
      <c r="E195" s="5">
        <v>-298344000000</v>
      </c>
      <c r="I195" s="5">
        <v>-298344000000</v>
      </c>
      <c r="J195" s="5">
        <v>-146470000000</v>
      </c>
      <c r="P195" s="5">
        <v>-1700000000</v>
      </c>
      <c r="S195" s="5">
        <v>-122600000000</v>
      </c>
    </row>
    <row r="196" spans="3:26" ht="15.5" x14ac:dyDescent="0.35">
      <c r="C196" t="s">
        <v>436</v>
      </c>
      <c r="D196" s="5">
        <v>-61851000000</v>
      </c>
      <c r="E196" s="5">
        <v>-126866000000</v>
      </c>
      <c r="F196" s="5">
        <v>-356440000000</v>
      </c>
      <c r="G196" s="5">
        <v>-69008000000</v>
      </c>
      <c r="I196" s="5">
        <v>-634994000000</v>
      </c>
      <c r="J196" s="5">
        <v>-384298000000</v>
      </c>
      <c r="K196" s="5">
        <v>-306974000000</v>
      </c>
      <c r="L196" s="5">
        <v>-409845000000</v>
      </c>
      <c r="M196" s="5">
        <v>-341770000000</v>
      </c>
      <c r="N196" s="5">
        <v>-336408000000</v>
      </c>
    </row>
    <row r="197" spans="3:26" ht="15.5" x14ac:dyDescent="0.35">
      <c r="C197" t="s">
        <v>486</v>
      </c>
      <c r="D197" s="5">
        <v>-185790000000</v>
      </c>
      <c r="E197" s="5">
        <v>-305578000000</v>
      </c>
      <c r="F197" s="5">
        <v>-1186948000000</v>
      </c>
      <c r="G197" s="5">
        <v>-399969000000</v>
      </c>
      <c r="I197" s="5">
        <v>-2164538000000</v>
      </c>
      <c r="J197" s="5">
        <v>-2014297000000</v>
      </c>
      <c r="K197" s="5">
        <v>-1677790000000</v>
      </c>
      <c r="L197" s="5">
        <v>-1760386000000</v>
      </c>
      <c r="M197" s="5">
        <v>-1685679000000</v>
      </c>
      <c r="N197" s="5">
        <v>-1137804000000</v>
      </c>
      <c r="O197" s="5">
        <v>-472933000000</v>
      </c>
      <c r="P197" s="5">
        <v>-833242000000</v>
      </c>
      <c r="Q197" s="5">
        <v>-671393000000</v>
      </c>
      <c r="R197" s="5">
        <v>-489601000000</v>
      </c>
      <c r="S197" s="5">
        <v>-576828000000</v>
      </c>
      <c r="T197" s="5">
        <v>-487811000000</v>
      </c>
      <c r="U197" s="5">
        <v>-552396000000</v>
      </c>
      <c r="V197" s="5">
        <v>-603103000000</v>
      </c>
      <c r="W197" s="5">
        <v>-1167798000000</v>
      </c>
      <c r="X197" s="5">
        <v>-159474000000</v>
      </c>
      <c r="Y197" s="5">
        <v>-146130000000</v>
      </c>
      <c r="Z197" s="5">
        <v>-19410000000</v>
      </c>
    </row>
    <row r="198" spans="3:26" ht="15.5" x14ac:dyDescent="0.35">
      <c r="C198" t="s">
        <v>887</v>
      </c>
      <c r="T198" s="5">
        <v>-2340000000000</v>
      </c>
    </row>
    <row r="199" spans="3:26" ht="15.5" x14ac:dyDescent="0.35">
      <c r="C199" t="s">
        <v>208</v>
      </c>
      <c r="E199" s="5">
        <v>-343763000000</v>
      </c>
      <c r="F199" s="5">
        <v>322000000000</v>
      </c>
    </row>
    <row r="200" spans="3:26" ht="15.5" x14ac:dyDescent="0.35">
      <c r="C200" t="s">
        <v>485</v>
      </c>
      <c r="F200" s="5">
        <v>-2458520000000</v>
      </c>
      <c r="I200" s="5">
        <v>-2458520000000</v>
      </c>
      <c r="J200" s="5">
        <v>-2344374000000</v>
      </c>
      <c r="K200" s="5">
        <v>-2256570000000</v>
      </c>
      <c r="L200" s="5">
        <v>-2440959000000</v>
      </c>
      <c r="M200" s="5">
        <v>-2440959000000</v>
      </c>
      <c r="N200" s="5">
        <v>-2440959000000</v>
      </c>
      <c r="O200" s="5">
        <v>-1501453000000</v>
      </c>
      <c r="P200" s="5">
        <v>-2651689000000</v>
      </c>
      <c r="Q200" s="5">
        <v>-2063401000000</v>
      </c>
      <c r="R200" s="5">
        <v>-1475112000000</v>
      </c>
      <c r="S200" s="5">
        <v>-1931694000000</v>
      </c>
      <c r="T200" s="5">
        <v>-1246821000000</v>
      </c>
      <c r="U200" s="5">
        <v>-1624380000000</v>
      </c>
      <c r="V200" s="5">
        <v>-1536575000000</v>
      </c>
      <c r="W200" s="5">
        <v>-345686000000</v>
      </c>
      <c r="X200" s="5">
        <v>-816580000000</v>
      </c>
      <c r="Y200" s="5">
        <v>-412680000000</v>
      </c>
      <c r="Z200" s="5">
        <v>-366730000000</v>
      </c>
    </row>
    <row r="201" spans="3:26" ht="15.5" x14ac:dyDescent="0.35">
      <c r="C201" t="s">
        <v>484</v>
      </c>
      <c r="O201" s="5">
        <v>-2481000000</v>
      </c>
      <c r="P201" s="5">
        <v>-2367000000</v>
      </c>
      <c r="Q201" s="5">
        <v>-39054000000</v>
      </c>
      <c r="R201" s="5">
        <v>-12890000000</v>
      </c>
      <c r="S201" s="5">
        <v>-12461000000</v>
      </c>
      <c r="T201" s="5">
        <v>-11185000000</v>
      </c>
      <c r="U201" s="5">
        <v>-1422000000</v>
      </c>
      <c r="V201" s="5">
        <v>-6385000000</v>
      </c>
      <c r="W201" s="5">
        <v>-81413000000</v>
      </c>
    </row>
    <row r="202" spans="3:26" ht="15.5" x14ac:dyDescent="0.35">
      <c r="C202" t="s">
        <v>888</v>
      </c>
      <c r="Z202" s="5">
        <v>-74806000000</v>
      </c>
    </row>
    <row r="203" spans="3:26" ht="15.5" x14ac:dyDescent="0.35">
      <c r="C203" t="s">
        <v>709</v>
      </c>
      <c r="X203" s="5">
        <v>2957708000000</v>
      </c>
    </row>
    <row r="204" spans="3:26" ht="15.5" x14ac:dyDescent="0.35">
      <c r="C204" t="s">
        <v>197</v>
      </c>
      <c r="X204" s="5">
        <v>6086340000000</v>
      </c>
    </row>
    <row r="205" spans="3:26" ht="15.5" x14ac:dyDescent="0.35">
      <c r="C205" t="s">
        <v>889</v>
      </c>
    </row>
    <row r="206" spans="3:26" ht="15.5" x14ac:dyDescent="0.35">
      <c r="C206" t="s">
        <v>890</v>
      </c>
      <c r="O206" s="5">
        <v>-2000000000000</v>
      </c>
    </row>
    <row r="207" spans="3:26" ht="15.5" x14ac:dyDescent="0.35">
      <c r="C207" t="s">
        <v>891</v>
      </c>
      <c r="S207" s="5">
        <v>-151903000000</v>
      </c>
      <c r="T207" s="5">
        <v>-166257000000</v>
      </c>
      <c r="U207" s="5">
        <v>-212225000000</v>
      </c>
      <c r="V207" s="5">
        <v>-42795000000</v>
      </c>
    </row>
    <row r="208" spans="3:26" ht="15.5" x14ac:dyDescent="0.35">
      <c r="C208" t="s">
        <v>576</v>
      </c>
      <c r="V208" s="5">
        <v>-50000000</v>
      </c>
      <c r="W208" s="5">
        <v>-971000000</v>
      </c>
    </row>
    <row r="209" spans="2:26" ht="15.5" x14ac:dyDescent="0.35">
      <c r="C209" t="s">
        <v>892</v>
      </c>
      <c r="X209" s="5">
        <v>173435000000</v>
      </c>
      <c r="Y209" s="5">
        <v>187766000000</v>
      </c>
    </row>
    <row r="210" spans="2:26" ht="15.5" x14ac:dyDescent="0.35">
      <c r="C210" t="s">
        <v>893</v>
      </c>
      <c r="X210" s="5">
        <v>14917000000</v>
      </c>
    </row>
    <row r="211" spans="2:26" ht="15.5" x14ac:dyDescent="0.35">
      <c r="C211" t="s">
        <v>894</v>
      </c>
    </row>
    <row r="212" spans="2:26" ht="15.5" x14ac:dyDescent="0.35">
      <c r="C212" t="s">
        <v>895</v>
      </c>
      <c r="X212" s="5">
        <v>-36795000000</v>
      </c>
    </row>
    <row r="213" spans="2:26" ht="15.5" x14ac:dyDescent="0.35">
      <c r="C213" t="s">
        <v>896</v>
      </c>
      <c r="Y213" s="5">
        <v>-976000000000</v>
      </c>
      <c r="Z213" s="5">
        <v>-1226500000000</v>
      </c>
    </row>
    <row r="214" spans="2:26" ht="15.5" x14ac:dyDescent="0.35">
      <c r="C214" t="s">
        <v>684</v>
      </c>
    </row>
    <row r="215" spans="2:26" ht="15.5" x14ac:dyDescent="0.35">
      <c r="C215" t="s">
        <v>492</v>
      </c>
      <c r="L215" s="5">
        <v>-2000000000000</v>
      </c>
      <c r="M215" s="5">
        <v>38842482000000</v>
      </c>
    </row>
    <row r="216" spans="2:26" ht="15.5" x14ac:dyDescent="0.35">
      <c r="C216" t="s">
        <v>897</v>
      </c>
    </row>
    <row r="217" spans="2:26" ht="15.5" x14ac:dyDescent="0.35">
      <c r="C217" t="s">
        <v>491</v>
      </c>
      <c r="L217" s="5">
        <v>-9331551000000</v>
      </c>
    </row>
    <row r="218" spans="2:26" ht="15.5" x14ac:dyDescent="0.35">
      <c r="C218" t="s">
        <v>215</v>
      </c>
      <c r="D218" s="5">
        <v>139391000000</v>
      </c>
      <c r="E218" s="5">
        <v>121413000000</v>
      </c>
      <c r="F218" s="5">
        <v>181158000000</v>
      </c>
      <c r="G218" s="5">
        <v>-251066000000</v>
      </c>
      <c r="I218" s="5">
        <v>610593000000</v>
      </c>
      <c r="J218" s="5">
        <v>301304000000</v>
      </c>
      <c r="K218" s="5">
        <v>-164875000000</v>
      </c>
      <c r="L218" s="5">
        <v>1072286000000</v>
      </c>
      <c r="M218" s="5">
        <v>93277000000</v>
      </c>
      <c r="N218" s="5">
        <v>98540000000</v>
      </c>
      <c r="O218" s="5">
        <v>-160160000000</v>
      </c>
      <c r="P218" s="5">
        <v>335967000000</v>
      </c>
      <c r="Q218" s="5">
        <v>33333000000</v>
      </c>
      <c r="R218" s="5">
        <v>-118668000000</v>
      </c>
      <c r="S218" s="5">
        <v>514733000000</v>
      </c>
      <c r="T218" s="5">
        <v>129645000000</v>
      </c>
      <c r="U218" s="5">
        <v>980673000000</v>
      </c>
      <c r="V218" s="5">
        <v>190942000000</v>
      </c>
      <c r="W218" s="5">
        <v>24423000000</v>
      </c>
    </row>
    <row r="219" spans="2:26" ht="15.5" x14ac:dyDescent="0.35">
      <c r="C219" t="s">
        <v>213</v>
      </c>
      <c r="D219" s="5">
        <v>2771667000000</v>
      </c>
      <c r="E219" s="5">
        <v>4534248000000</v>
      </c>
      <c r="F219" s="5">
        <v>923935000000</v>
      </c>
      <c r="G219" s="5">
        <v>-521350000000</v>
      </c>
      <c r="I219" s="5">
        <v>8760649000000</v>
      </c>
      <c r="J219" s="5">
        <v>10134088000000</v>
      </c>
      <c r="K219" s="5">
        <v>2630052000000</v>
      </c>
      <c r="L219" s="5">
        <v>-3532210000000</v>
      </c>
      <c r="M219" s="5">
        <v>12148667000000</v>
      </c>
      <c r="N219" s="5">
        <v>3602949000000</v>
      </c>
      <c r="O219" s="5">
        <v>4940273000000</v>
      </c>
      <c r="P219" s="5">
        <v>-4903761000000</v>
      </c>
      <c r="Q219" s="5">
        <v>327762000000</v>
      </c>
      <c r="R219" s="5">
        <v>400195000000</v>
      </c>
      <c r="S219" s="5">
        <v>-1078394000000</v>
      </c>
      <c r="T219" s="5">
        <v>639095000000</v>
      </c>
      <c r="U219" s="5">
        <v>298225000000</v>
      </c>
      <c r="V219" s="5">
        <v>211433000000</v>
      </c>
      <c r="W219" s="5">
        <v>2677206000000</v>
      </c>
      <c r="X219" s="5">
        <v>5964523000000</v>
      </c>
      <c r="Y219" s="5">
        <v>203554000000</v>
      </c>
      <c r="Z219" s="5">
        <v>-289855000000</v>
      </c>
    </row>
    <row r="220" spans="2:26" ht="15.5" x14ac:dyDescent="0.35">
      <c r="C220" t="s">
        <v>214</v>
      </c>
      <c r="D220" s="5">
        <v>47470705000000</v>
      </c>
      <c r="I220" s="5">
        <v>38710056000000</v>
      </c>
      <c r="J220" s="5">
        <v>28575968000000</v>
      </c>
      <c r="K220" s="5">
        <v>25945916000000</v>
      </c>
      <c r="L220" s="5">
        <v>29478126000000</v>
      </c>
      <c r="M220" s="5">
        <v>17329459000000</v>
      </c>
      <c r="N220" s="5">
        <v>13726510000000</v>
      </c>
      <c r="O220" s="5">
        <v>8786237000000</v>
      </c>
      <c r="P220" s="5">
        <v>13689998000000</v>
      </c>
      <c r="Q220" s="5">
        <v>13362236000000</v>
      </c>
      <c r="R220" s="5">
        <v>12962041000000</v>
      </c>
      <c r="S220" s="5">
        <v>14040435000000</v>
      </c>
      <c r="T220" s="5">
        <v>13518710000000</v>
      </c>
      <c r="U220" s="5">
        <v>13220485000000</v>
      </c>
      <c r="V220" s="5">
        <v>13006197000000</v>
      </c>
      <c r="W220" s="5">
        <v>10328991000000</v>
      </c>
      <c r="X220" s="5">
        <v>4474830000000</v>
      </c>
      <c r="Y220" s="5">
        <v>4271276000000</v>
      </c>
      <c r="Z220" s="5">
        <v>4561063000000</v>
      </c>
    </row>
    <row r="221" spans="2:26" ht="15.5" x14ac:dyDescent="0.35">
      <c r="C221" t="s">
        <v>216</v>
      </c>
      <c r="D221" s="5">
        <v>50242372000000</v>
      </c>
      <c r="E221" s="5">
        <v>4534248000000</v>
      </c>
      <c r="F221" s="5">
        <v>923935000000</v>
      </c>
      <c r="G221" s="5">
        <v>-521350000000</v>
      </c>
      <c r="I221" s="5">
        <v>47470705000000</v>
      </c>
      <c r="J221" s="5">
        <v>38710056000000</v>
      </c>
      <c r="K221" s="5">
        <v>28575968000000</v>
      </c>
      <c r="L221" s="5">
        <v>25945916000000</v>
      </c>
      <c r="M221" s="5">
        <v>29478126000000</v>
      </c>
      <c r="N221" s="5">
        <v>17329459000000</v>
      </c>
      <c r="O221" s="5">
        <v>13726510000000</v>
      </c>
      <c r="P221" s="5">
        <v>8786237000000</v>
      </c>
      <c r="Q221" s="5">
        <v>13689998000000</v>
      </c>
      <c r="R221" s="5">
        <v>13362236000000</v>
      </c>
      <c r="S221" s="5">
        <v>12962041000000</v>
      </c>
      <c r="T221" s="5">
        <v>14157805000000</v>
      </c>
      <c r="U221" s="5">
        <v>13518710000000</v>
      </c>
      <c r="V221" s="5">
        <v>13217630000000</v>
      </c>
      <c r="W221" s="5">
        <v>13006197000000</v>
      </c>
      <c r="X221" s="5">
        <v>10439353000000</v>
      </c>
      <c r="Y221" s="5">
        <v>4474830000000</v>
      </c>
      <c r="Z221" s="5">
        <v>4271208000000</v>
      </c>
    </row>
    <row r="223" spans="2:26" ht="15.5" x14ac:dyDescent="0.35">
      <c r="B223" t="s">
        <v>217</v>
      </c>
      <c r="C223" t="s">
        <v>11</v>
      </c>
      <c r="D223" s="5">
        <v>8780000000</v>
      </c>
      <c r="E223" s="5">
        <v>8780000000</v>
      </c>
      <c r="F223" s="5">
        <v>8780000000</v>
      </c>
      <c r="G223" s="5">
        <v>8780000000</v>
      </c>
      <c r="I223" s="5">
        <v>8780000000</v>
      </c>
      <c r="J223" s="5">
        <v>8780000000</v>
      </c>
      <c r="K223" s="5">
        <v>8780000000</v>
      </c>
      <c r="L223" s="5">
        <v>8780000000</v>
      </c>
      <c r="M223" s="5">
        <v>8780000000</v>
      </c>
      <c r="N223" s="5">
        <v>8780000000</v>
      </c>
      <c r="O223" s="5">
        <v>8780000000</v>
      </c>
      <c r="P223" s="5">
        <v>8780000000</v>
      </c>
      <c r="Q223" s="5">
        <v>8780000000</v>
      </c>
      <c r="R223" s="5">
        <v>8780000000</v>
      </c>
      <c r="S223" s="5">
        <v>8780000000</v>
      </c>
      <c r="T223" s="5">
        <v>8780000000</v>
      </c>
      <c r="U223" s="5">
        <v>8780000000</v>
      </c>
      <c r="V223" s="5">
        <v>8780000000</v>
      </c>
      <c r="W223" s="5">
        <v>8780000000</v>
      </c>
      <c r="X223" s="5">
        <v>8780000000</v>
      </c>
      <c r="Y223" s="5">
        <v>8780000000</v>
      </c>
      <c r="Z223" s="5">
        <v>8780000000</v>
      </c>
    </row>
    <row r="224" spans="2:26" ht="15.5" x14ac:dyDescent="0.35">
      <c r="C224" t="s">
        <v>218</v>
      </c>
      <c r="D224" s="6">
        <v>336.91</v>
      </c>
      <c r="E224" s="6">
        <v>319.27</v>
      </c>
      <c r="F224" s="6">
        <v>232.69</v>
      </c>
      <c r="G224" s="6">
        <v>354.68</v>
      </c>
    </row>
    <row r="225" spans="3:7" ht="15.5" x14ac:dyDescent="0.35">
      <c r="C225" t="s">
        <v>219</v>
      </c>
      <c r="D225" s="6">
        <v>18.850000000000001</v>
      </c>
      <c r="E225" s="6">
        <v>21.22</v>
      </c>
      <c r="F225" s="6">
        <v>31.05</v>
      </c>
      <c r="G225" s="6">
        <v>22.91</v>
      </c>
    </row>
    <row r="226" spans="3:7" ht="15.5" x14ac:dyDescent="0.35">
      <c r="C226" t="s">
        <v>72</v>
      </c>
      <c r="D226" s="6">
        <v>1.65</v>
      </c>
      <c r="E226" s="6">
        <v>1.83</v>
      </c>
      <c r="F226" s="6">
        <v>2.04</v>
      </c>
      <c r="G226" s="6">
        <v>2.52</v>
      </c>
    </row>
    <row r="227" spans="3:7" ht="15.5" x14ac:dyDescent="0.35">
      <c r="C227" t="s">
        <v>220</v>
      </c>
      <c r="D227" s="5">
        <v>7548550000000</v>
      </c>
      <c r="E227" s="5">
        <v>7510670000000</v>
      </c>
      <c r="F227" s="5">
        <v>7490190000000</v>
      </c>
      <c r="G227" s="5">
        <v>5804350000000</v>
      </c>
    </row>
    <row r="228" spans="3:7" ht="15.5" x14ac:dyDescent="0.35">
      <c r="C228" t="s">
        <v>221</v>
      </c>
      <c r="D228" s="6">
        <v>1.3100000000000001E-2</v>
      </c>
      <c r="E228" s="6">
        <v>1.29E-2</v>
      </c>
      <c r="F228" s="6">
        <v>9.4999999999999998E-3</v>
      </c>
      <c r="G228" s="6">
        <v>1.49E-2</v>
      </c>
    </row>
    <row r="229" spans="3:7" ht="15.5" x14ac:dyDescent="0.35">
      <c r="C229" t="s">
        <v>222</v>
      </c>
      <c r="D229" s="6">
        <v>3.8300000000000001E-2</v>
      </c>
      <c r="E229" s="6">
        <v>3.8300000000000001E-2</v>
      </c>
      <c r="F229" s="6">
        <v>2.9100000000000001E-2</v>
      </c>
      <c r="G229" s="6">
        <v>4.5899999999999996E-2</v>
      </c>
    </row>
    <row r="230" spans="3:7" ht="15.5" x14ac:dyDescent="0.35">
      <c r="C230" t="s">
        <v>223</v>
      </c>
      <c r="D230" s="6">
        <v>3.6600000000000001E-2</v>
      </c>
      <c r="E230" s="6">
        <v>3.7100000000000001E-2</v>
      </c>
      <c r="F230" s="6">
        <v>3.73E-2</v>
      </c>
      <c r="G230" s="6">
        <v>2.7999999999999997E-2</v>
      </c>
    </row>
    <row r="231" spans="3:7" ht="15.5" x14ac:dyDescent="0.35">
      <c r="C231" t="s">
        <v>224</v>
      </c>
      <c r="D231" s="6">
        <v>4.24</v>
      </c>
      <c r="E231" s="6">
        <v>4.55</v>
      </c>
      <c r="F231" s="6">
        <v>2.73</v>
      </c>
      <c r="G231" s="6">
        <v>29.63</v>
      </c>
    </row>
    <row r="232" spans="3:7" ht="15.5" x14ac:dyDescent="0.35">
      <c r="C232" t="s">
        <v>225</v>
      </c>
      <c r="D232" s="5">
        <v>125579000000000</v>
      </c>
      <c r="E232" s="5">
        <v>120235000000000</v>
      </c>
      <c r="F232" s="5">
        <v>116182000000000</v>
      </c>
      <c r="G232" s="5">
        <v>112686000000000</v>
      </c>
    </row>
    <row r="233" spans="3:7" ht="15.5" x14ac:dyDescent="0.35">
      <c r="C233" t="s">
        <v>226</v>
      </c>
      <c r="D233" s="6">
        <v>0.72</v>
      </c>
      <c r="E233" s="6">
        <v>0.81</v>
      </c>
      <c r="F233" s="6">
        <v>0.9</v>
      </c>
      <c r="G233" s="6">
        <v>1.05</v>
      </c>
    </row>
    <row r="234" spans="3:7" ht="15.5" x14ac:dyDescent="0.35">
      <c r="C234" t="s">
        <v>227</v>
      </c>
      <c r="D234" s="6">
        <v>8805.49</v>
      </c>
      <c r="E234" s="6">
        <v>8330.73</v>
      </c>
      <c r="F234" s="6">
        <v>8002.12</v>
      </c>
      <c r="G234" s="6">
        <v>7734.7</v>
      </c>
    </row>
    <row r="235" spans="3:7" ht="15.5" x14ac:dyDescent="0.35">
      <c r="C235" t="s">
        <v>228</v>
      </c>
      <c r="D235" s="6">
        <v>2.81</v>
      </c>
      <c r="E235" s="6">
        <v>3.81</v>
      </c>
      <c r="F235" s="5">
        <v>5</v>
      </c>
      <c r="G235" s="6">
        <v>6.92</v>
      </c>
    </row>
    <row r="236" spans="3:7" ht="15.5" x14ac:dyDescent="0.35">
      <c r="C236" t="s">
        <v>229</v>
      </c>
      <c r="D236" s="6">
        <v>2257.0100000000002</v>
      </c>
      <c r="E236" s="6">
        <v>1778.46</v>
      </c>
      <c r="F236" s="6">
        <v>1446.06</v>
      </c>
      <c r="G236" s="6">
        <v>1174.8499999999999</v>
      </c>
    </row>
    <row r="237" spans="3:7" ht="15.5" x14ac:dyDescent="0.35">
      <c r="C237" t="s">
        <v>230</v>
      </c>
      <c r="D237" s="5">
        <v>26407000000000</v>
      </c>
      <c r="E237" s="5">
        <v>25324000000000</v>
      </c>
      <c r="F237" s="5">
        <v>24518000000000</v>
      </c>
      <c r="G237" s="5">
        <v>19432000000000</v>
      </c>
    </row>
    <row r="238" spans="3:7" ht="15.5" x14ac:dyDescent="0.35">
      <c r="C238" t="s">
        <v>231</v>
      </c>
      <c r="D238" s="5">
        <v>49887000000000</v>
      </c>
      <c r="E238" s="5">
        <v>49371000000000</v>
      </c>
      <c r="F238" s="5">
        <v>51325000000000</v>
      </c>
      <c r="G238" s="5">
        <v>51880000000000</v>
      </c>
    </row>
    <row r="239" spans="3:7" ht="15.5" x14ac:dyDescent="0.35">
      <c r="C239" t="s">
        <v>232</v>
      </c>
      <c r="D239" s="5">
        <v>77316000000000</v>
      </c>
      <c r="E239" s="5">
        <v>73147000000000</v>
      </c>
      <c r="F239" s="5">
        <v>70262000000000</v>
      </c>
      <c r="G239" s="5">
        <v>67914000000000</v>
      </c>
    </row>
    <row r="240" spans="3:7" ht="15.5" x14ac:dyDescent="0.35">
      <c r="C240" t="s">
        <v>23</v>
      </c>
      <c r="D240" s="5">
        <v>76294000000000</v>
      </c>
      <c r="E240" s="5">
        <v>74695000000000</v>
      </c>
      <c r="F240" s="5">
        <v>75843000000000</v>
      </c>
      <c r="G240" s="5">
        <v>71313000000000</v>
      </c>
    </row>
    <row r="241" spans="3:26" ht="15.5" x14ac:dyDescent="0.35">
      <c r="C241" t="s">
        <v>20</v>
      </c>
      <c r="D241" s="5">
        <v>26052000000000</v>
      </c>
      <c r="E241" s="5">
        <v>27225000000000</v>
      </c>
      <c r="F241" s="5">
        <v>32906000000000</v>
      </c>
      <c r="G241" s="5">
        <v>29300000000000</v>
      </c>
    </row>
    <row r="242" spans="3:26" ht="15.5" x14ac:dyDescent="0.35">
      <c r="C242" t="s">
        <v>233</v>
      </c>
      <c r="D242" s="5">
        <v>52373000000000</v>
      </c>
      <c r="E242" s="5">
        <v>47992000000000</v>
      </c>
      <c r="F242" s="5">
        <v>49554000000000</v>
      </c>
      <c r="G242" s="5">
        <v>47578000000000</v>
      </c>
    </row>
    <row r="243" spans="3:26" ht="15.5" x14ac:dyDescent="0.35">
      <c r="C243" t="s">
        <v>234</v>
      </c>
      <c r="D243" s="5">
        <v>3254000000000</v>
      </c>
      <c r="E243" s="5">
        <v>9181000000000</v>
      </c>
      <c r="F243" s="5">
        <v>2754000000000</v>
      </c>
      <c r="G243" s="5">
        <v>4717000000000</v>
      </c>
    </row>
    <row r="244" spans="3:26" ht="15.5" x14ac:dyDescent="0.35">
      <c r="C244" t="s">
        <v>235</v>
      </c>
      <c r="D244" s="5">
        <v>-1266000000000</v>
      </c>
      <c r="E244" s="5">
        <v>-725000000000</v>
      </c>
      <c r="F244" s="5">
        <v>-1357000000000</v>
      </c>
      <c r="G244" s="5">
        <v>-1778000000000</v>
      </c>
    </row>
    <row r="245" spans="3:26" ht="15.5" x14ac:dyDescent="0.35">
      <c r="C245" t="s">
        <v>12</v>
      </c>
      <c r="D245" s="5">
        <v>1988000000000</v>
      </c>
      <c r="E245" s="5">
        <v>8456000000000</v>
      </c>
      <c r="F245" s="5">
        <v>1397000000000</v>
      </c>
      <c r="G245" s="5">
        <v>2939000000000</v>
      </c>
    </row>
    <row r="246" spans="3:26" ht="15.5" x14ac:dyDescent="0.35">
      <c r="C246" t="s">
        <v>15</v>
      </c>
      <c r="D246" s="6">
        <v>226.39</v>
      </c>
      <c r="E246" s="6">
        <v>962.99</v>
      </c>
      <c r="F246" s="6">
        <v>159.06</v>
      </c>
      <c r="G246" s="6">
        <v>334.73</v>
      </c>
    </row>
    <row r="247" spans="3:26" ht="15.5" x14ac:dyDescent="0.35">
      <c r="C247" t="s">
        <v>57</v>
      </c>
      <c r="I247" s="6">
        <v>1216.8699999999999</v>
      </c>
      <c r="J247" s="6">
        <v>984.19</v>
      </c>
      <c r="K247" s="6">
        <v>927.86</v>
      </c>
      <c r="L247" s="6">
        <v>724.24</v>
      </c>
      <c r="M247" s="6">
        <v>870.37</v>
      </c>
      <c r="N247" s="6">
        <v>735.23</v>
      </c>
      <c r="O247" s="6">
        <v>558.99</v>
      </c>
      <c r="P247" s="6">
        <v>474.48</v>
      </c>
      <c r="Q247" s="6">
        <v>473.35</v>
      </c>
      <c r="R247" s="6">
        <v>472.02</v>
      </c>
      <c r="S247" s="6">
        <v>338.02</v>
      </c>
      <c r="T247" s="6">
        <v>442.5</v>
      </c>
      <c r="U247" s="6">
        <v>285.16000000000003</v>
      </c>
      <c r="V247" s="6">
        <v>371.41</v>
      </c>
      <c r="W247" s="6">
        <v>350.46</v>
      </c>
      <c r="X247" s="6">
        <v>448.13</v>
      </c>
      <c r="Y247" s="6">
        <v>325.36</v>
      </c>
      <c r="Z247" s="6">
        <v>204.8</v>
      </c>
    </row>
    <row r="248" spans="3:26" ht="15.5" x14ac:dyDescent="0.35">
      <c r="C248" t="s">
        <v>71</v>
      </c>
      <c r="I248" s="6">
        <v>5.57</v>
      </c>
      <c r="J248" s="6">
        <v>7.82</v>
      </c>
      <c r="K248" s="6">
        <v>6.95</v>
      </c>
      <c r="L248" s="6">
        <v>9.2899999999999991</v>
      </c>
      <c r="M248" s="6">
        <v>7.27</v>
      </c>
      <c r="N248" s="6">
        <v>9.32</v>
      </c>
      <c r="O248" s="6">
        <v>14.18</v>
      </c>
      <c r="P248" s="6">
        <v>15.7</v>
      </c>
      <c r="Q248" s="6">
        <v>16.11</v>
      </c>
      <c r="R248" s="6">
        <v>16.79</v>
      </c>
      <c r="S248" s="6">
        <v>15.31</v>
      </c>
      <c r="T248" s="6">
        <v>15.25</v>
      </c>
      <c r="U248" s="6">
        <v>23.14</v>
      </c>
      <c r="V248" s="6">
        <v>15.75</v>
      </c>
      <c r="W248" s="6">
        <v>13.13</v>
      </c>
      <c r="X248" s="6">
        <v>10.88</v>
      </c>
      <c r="Y248" s="6">
        <v>10.91</v>
      </c>
      <c r="Z248" s="6">
        <v>4.54</v>
      </c>
    </row>
    <row r="249" spans="3:26" ht="15.5" x14ac:dyDescent="0.35">
      <c r="C249" t="s">
        <v>74</v>
      </c>
      <c r="I249" s="6">
        <v>0.48</v>
      </c>
      <c r="J249" s="6">
        <v>0.57999999999999996</v>
      </c>
      <c r="K249" s="6">
        <v>0.51</v>
      </c>
      <c r="L249" s="6">
        <v>0.53</v>
      </c>
      <c r="M249" s="6">
        <v>0.56000000000000005</v>
      </c>
      <c r="N249" s="6">
        <v>0.74</v>
      </c>
      <c r="O249" s="6">
        <v>0.91</v>
      </c>
      <c r="P249" s="6">
        <v>0.89</v>
      </c>
      <c r="Q249" s="6">
        <v>0.95</v>
      </c>
      <c r="R249" s="6">
        <v>1.04</v>
      </c>
      <c r="S249" s="6">
        <v>0.71</v>
      </c>
      <c r="T249" s="6">
        <v>0.93</v>
      </c>
      <c r="U249" s="5">
        <v>1</v>
      </c>
      <c r="V249" s="6">
        <v>1.03</v>
      </c>
      <c r="W249" s="6">
        <v>0.89</v>
      </c>
      <c r="X249" s="6">
        <v>1.1100000000000001</v>
      </c>
      <c r="Y249" s="6">
        <v>0.84</v>
      </c>
      <c r="Z249" s="6">
        <v>0.21</v>
      </c>
    </row>
    <row r="250" spans="3:26" ht="15.5" x14ac:dyDescent="0.35">
      <c r="C250" t="s">
        <v>236</v>
      </c>
      <c r="I250" s="5">
        <v>28701510000000</v>
      </c>
      <c r="J250" s="5">
        <v>27078030000000</v>
      </c>
      <c r="K250" s="5">
        <v>23545830000000</v>
      </c>
      <c r="L250" s="5">
        <v>23525150000000</v>
      </c>
      <c r="M250" s="5">
        <v>20654800000000</v>
      </c>
      <c r="N250" s="5">
        <v>16271780000000</v>
      </c>
      <c r="O250" s="5">
        <v>12978550000000</v>
      </c>
      <c r="P250" s="5">
        <v>11949120000000</v>
      </c>
    </row>
    <row r="251" spans="3:26" ht="15.5" x14ac:dyDescent="0.35">
      <c r="C251" t="s">
        <v>237</v>
      </c>
      <c r="I251" s="6">
        <v>4.9000000000000002E-2</v>
      </c>
      <c r="J251" s="6">
        <v>4.2800000000000005E-2</v>
      </c>
      <c r="K251" s="6">
        <v>4.3700000000000003E-2</v>
      </c>
      <c r="L251" s="6">
        <v>3.5200000000000002E-2</v>
      </c>
      <c r="M251" s="6">
        <v>4.2599999999999999E-2</v>
      </c>
      <c r="N251" s="6">
        <v>3.9599999999999996E-2</v>
      </c>
      <c r="O251" s="6">
        <v>5.0999999999999997E-2</v>
      </c>
      <c r="P251" s="6">
        <v>4.3200000000000002E-2</v>
      </c>
      <c r="Q251" s="6">
        <v>4.7300000000000002E-2</v>
      </c>
      <c r="R251" s="6">
        <v>5.04E-2</v>
      </c>
      <c r="S251" s="6">
        <v>3.2300000000000002E-2</v>
      </c>
      <c r="T251" s="6">
        <v>4.5199999999999997E-2</v>
      </c>
      <c r="U251" s="6">
        <v>3.2099999999999997E-2</v>
      </c>
      <c r="V251" s="6">
        <v>5.5E-2</v>
      </c>
      <c r="W251" s="6">
        <v>5.74E-2</v>
      </c>
      <c r="X251" s="6">
        <v>8.3199999999999996E-2</v>
      </c>
      <c r="Y251" s="6">
        <v>7.0699999999999999E-2</v>
      </c>
      <c r="Z251" s="6">
        <v>4.5400000000000003E-2</v>
      </c>
    </row>
    <row r="252" spans="3:26" ht="15.5" x14ac:dyDescent="0.35">
      <c r="C252" t="s">
        <v>238</v>
      </c>
      <c r="I252" s="6">
        <v>0.14610000000000001</v>
      </c>
      <c r="J252" s="6">
        <v>0.13269999999999998</v>
      </c>
      <c r="K252" s="6">
        <v>0.1376</v>
      </c>
      <c r="L252" s="6">
        <v>0.11810000000000001</v>
      </c>
      <c r="M252" s="6">
        <v>0.1583</v>
      </c>
      <c r="N252" s="6">
        <v>0.15229999999999999</v>
      </c>
      <c r="O252" s="6">
        <v>0.12990000000000002</v>
      </c>
      <c r="P252" s="6">
        <v>0.12390000000000001</v>
      </c>
      <c r="Q252" s="6">
        <v>0.1333</v>
      </c>
      <c r="R252" s="6">
        <v>0.14300000000000002</v>
      </c>
      <c r="S252" s="6">
        <v>0.10880000000000001</v>
      </c>
      <c r="T252" s="6">
        <v>0.1512</v>
      </c>
      <c r="U252" s="6">
        <v>0.10589999999999999</v>
      </c>
      <c r="V252" s="6">
        <v>0.15380000000000002</v>
      </c>
      <c r="W252" s="6">
        <v>0.15859999999999999</v>
      </c>
      <c r="X252" s="6">
        <v>0.23440000000000003</v>
      </c>
      <c r="Y252" s="6">
        <v>0.28129999999999999</v>
      </c>
      <c r="Z252" s="6">
        <v>0.20980000000000001</v>
      </c>
    </row>
    <row r="253" spans="3:26" ht="15.5" x14ac:dyDescent="0.35">
      <c r="C253" t="s">
        <v>239</v>
      </c>
      <c r="I253" s="6">
        <v>0.1444</v>
      </c>
      <c r="J253" s="6">
        <v>0.14510000000000001</v>
      </c>
      <c r="K253" s="6">
        <v>0.12960000000000002</v>
      </c>
      <c r="L253" s="6">
        <v>0.13639999999999999</v>
      </c>
      <c r="M253" s="6">
        <v>0.1232</v>
      </c>
      <c r="N253" s="6">
        <v>0.12470000000000001</v>
      </c>
      <c r="O253" s="6">
        <v>0.14369999999999999</v>
      </c>
      <c r="P253" s="6">
        <v>0.1389</v>
      </c>
      <c r="Q253" s="6">
        <v>0.13439999999999999</v>
      </c>
      <c r="R253" s="6">
        <v>0.1278</v>
      </c>
      <c r="S253" s="6">
        <v>0.1133</v>
      </c>
      <c r="T253" s="6">
        <v>0.1183</v>
      </c>
      <c r="U253" s="6">
        <v>0.12809999999999999</v>
      </c>
      <c r="V253" s="6">
        <v>0.15789999999999998</v>
      </c>
      <c r="W253" s="6">
        <v>0.17530000000000001</v>
      </c>
      <c r="X253" s="6">
        <v>0.20199999999999999</v>
      </c>
      <c r="Y253" s="6">
        <v>0.19039999999999999</v>
      </c>
      <c r="Z253" s="6">
        <v>0.37219999999999998</v>
      </c>
    </row>
    <row r="254" spans="3:26" ht="15.5" x14ac:dyDescent="0.35">
      <c r="C254" t="s">
        <v>240</v>
      </c>
      <c r="I254" s="6">
        <v>4.1100000000000003</v>
      </c>
      <c r="J254" s="6">
        <v>3.73</v>
      </c>
      <c r="K254" s="6">
        <v>5.58</v>
      </c>
      <c r="L254" s="6">
        <v>2.46</v>
      </c>
      <c r="M254" s="6">
        <v>5.85</v>
      </c>
      <c r="N254" s="6">
        <v>6.87</v>
      </c>
      <c r="O254" s="6">
        <v>5.69</v>
      </c>
      <c r="P254" s="6">
        <v>4.5199999999999996</v>
      </c>
      <c r="Q254" s="6">
        <v>5.84</v>
      </c>
      <c r="R254" s="6">
        <v>5.26</v>
      </c>
      <c r="S254" s="6">
        <v>2.76</v>
      </c>
      <c r="T254" s="6">
        <v>4.6399999999999997</v>
      </c>
      <c r="U254" s="6">
        <v>2.42</v>
      </c>
      <c r="V254" s="6">
        <v>6.35</v>
      </c>
      <c r="W254" s="6">
        <v>7.32</v>
      </c>
      <c r="X254" s="6">
        <v>5.74</v>
      </c>
      <c r="Y254" s="6">
        <v>3.25</v>
      </c>
      <c r="Z254" s="6">
        <v>3.75</v>
      </c>
    </row>
    <row r="255" spans="3:26" ht="15.5" x14ac:dyDescent="0.35">
      <c r="C255" t="s">
        <v>68</v>
      </c>
      <c r="I255" s="6">
        <v>0.81</v>
      </c>
      <c r="J255" s="6">
        <v>1.04</v>
      </c>
      <c r="K255" s="6">
        <v>0.96</v>
      </c>
      <c r="L255" s="6">
        <v>1.1000000000000001</v>
      </c>
      <c r="M255" s="6">
        <v>1.1499999999999999</v>
      </c>
      <c r="N255" s="6">
        <v>1.42</v>
      </c>
      <c r="O255" s="6">
        <v>1.84</v>
      </c>
      <c r="P255" s="6">
        <v>1.95</v>
      </c>
      <c r="Q255" s="6">
        <v>2.15</v>
      </c>
      <c r="R255" s="6">
        <v>2.4</v>
      </c>
      <c r="S255" s="6">
        <v>1.67</v>
      </c>
      <c r="T255" s="6">
        <v>2.31</v>
      </c>
      <c r="U255" s="6">
        <v>2.4500000000000002</v>
      </c>
      <c r="V255" s="6">
        <v>2.42</v>
      </c>
      <c r="W255" s="6">
        <v>2.08</v>
      </c>
      <c r="X255" s="6">
        <v>2.5499999999999998</v>
      </c>
      <c r="Y255" s="6">
        <v>3.07</v>
      </c>
      <c r="Z255" s="6">
        <v>0.95</v>
      </c>
    </row>
    <row r="256" spans="3:26" ht="15.5" x14ac:dyDescent="0.35">
      <c r="C256" t="s">
        <v>65</v>
      </c>
      <c r="I256" s="6">
        <v>8330.73</v>
      </c>
      <c r="J256" s="6">
        <v>7415.76</v>
      </c>
      <c r="K256" s="6">
        <v>6741.47</v>
      </c>
      <c r="L256" s="6">
        <v>6132.26</v>
      </c>
      <c r="M256" s="6">
        <v>5496.85</v>
      </c>
      <c r="N256" s="5">
        <v>4826</v>
      </c>
      <c r="O256" s="6">
        <v>4302.5200000000004</v>
      </c>
      <c r="P256" s="6">
        <v>3828.32</v>
      </c>
      <c r="Q256" s="6">
        <v>3550.95</v>
      </c>
      <c r="R256" s="6">
        <v>3299.87</v>
      </c>
      <c r="S256" s="6">
        <v>3105.7</v>
      </c>
      <c r="T256" s="5">
        <v>2927</v>
      </c>
      <c r="U256" s="6">
        <v>2693.33</v>
      </c>
      <c r="V256" s="6">
        <v>2415.4499999999998</v>
      </c>
      <c r="W256" s="6">
        <v>2209.1</v>
      </c>
      <c r="X256" s="6">
        <v>1911.6</v>
      </c>
      <c r="Y256" s="6">
        <v>1156.6099999999999</v>
      </c>
      <c r="Z256" s="6">
        <v>976.21</v>
      </c>
    </row>
    <row r="257" spans="2:26" ht="15.5" x14ac:dyDescent="0.35">
      <c r="C257" t="s">
        <v>241</v>
      </c>
      <c r="I257" s="6">
        <v>3.81</v>
      </c>
      <c r="J257" s="6">
        <v>9.08</v>
      </c>
      <c r="K257" s="6">
        <v>40.6</v>
      </c>
      <c r="L257" s="6">
        <v>-14.38</v>
      </c>
      <c r="M257" s="6">
        <v>-5.6</v>
      </c>
      <c r="N257" s="6">
        <v>-3.77</v>
      </c>
      <c r="O257" s="6">
        <v>2.21</v>
      </c>
      <c r="P257" s="6">
        <v>2.41</v>
      </c>
      <c r="Q257" s="6">
        <v>2.64</v>
      </c>
      <c r="R257" s="6">
        <v>3.07</v>
      </c>
      <c r="S257" s="6">
        <v>2.2000000000000002</v>
      </c>
      <c r="T257" s="6">
        <v>3.13</v>
      </c>
      <c r="U257" s="6">
        <v>3.27</v>
      </c>
      <c r="V257" s="6">
        <v>3.36</v>
      </c>
      <c r="W257" s="6">
        <v>3.03</v>
      </c>
      <c r="X257" s="6">
        <v>4.05</v>
      </c>
      <c r="Y257" s="6">
        <v>9.44</v>
      </c>
      <c r="Z257" s="6">
        <v>5.47</v>
      </c>
    </row>
    <row r="258" spans="2:26" ht="15.5" x14ac:dyDescent="0.35">
      <c r="C258" t="s">
        <v>242</v>
      </c>
      <c r="I258" s="6">
        <v>1778.46</v>
      </c>
      <c r="J258" s="6">
        <v>848.32</v>
      </c>
      <c r="K258" s="6">
        <v>158.86000000000001</v>
      </c>
      <c r="L258" s="6">
        <v>-467.73</v>
      </c>
      <c r="M258" s="6">
        <v>-1130.23</v>
      </c>
      <c r="N258" s="6">
        <v>-1816.26</v>
      </c>
      <c r="O258" s="6">
        <v>3583.14</v>
      </c>
      <c r="P258" s="6">
        <v>3092.91</v>
      </c>
      <c r="Q258" s="6">
        <v>2890.52</v>
      </c>
      <c r="R258" s="6">
        <v>2581.62</v>
      </c>
      <c r="S258" s="6">
        <v>2353.48</v>
      </c>
      <c r="T258" s="6">
        <v>2159.61</v>
      </c>
      <c r="U258" s="6">
        <v>2021.11</v>
      </c>
      <c r="V258" s="6">
        <v>1738.51</v>
      </c>
      <c r="W258" s="6">
        <v>1516.98</v>
      </c>
      <c r="X258" s="6">
        <v>1204.31</v>
      </c>
      <c r="Y258" s="6">
        <v>376.16</v>
      </c>
      <c r="Z258" s="6">
        <v>169.91</v>
      </c>
    </row>
    <row r="259" spans="2:26" ht="15.5" x14ac:dyDescent="0.35">
      <c r="C259" t="s">
        <v>243</v>
      </c>
      <c r="I259" s="5">
        <v>25324000000000</v>
      </c>
      <c r="J259" s="5">
        <v>21573000000000</v>
      </c>
      <c r="K259" s="5">
        <v>18266000000000</v>
      </c>
      <c r="L259" s="5">
        <v>16882000000000</v>
      </c>
      <c r="M259" s="5">
        <v>17317000000000</v>
      </c>
      <c r="N259" s="5">
        <v>14713000000000</v>
      </c>
      <c r="O259" s="5">
        <v>14022000000000</v>
      </c>
      <c r="P259" s="5">
        <v>22240000000000</v>
      </c>
      <c r="Q259" s="5">
        <v>12713000000000</v>
      </c>
      <c r="R259" s="5">
        <v>10534000000000</v>
      </c>
      <c r="S259" s="5">
        <v>10712000000000</v>
      </c>
      <c r="T259" s="5">
        <v>10096000000000</v>
      </c>
      <c r="U259" s="5">
        <v>12032000000000</v>
      </c>
      <c r="V259" s="5">
        <v>6970000000000</v>
      </c>
      <c r="W259" s="5">
        <v>8012000000000</v>
      </c>
      <c r="X259" s="5">
        <v>5073000000000</v>
      </c>
      <c r="Y259" s="5">
        <v>6718000000000</v>
      </c>
      <c r="Z259" s="5">
        <v>11379000000000</v>
      </c>
    </row>
    <row r="260" spans="2:26" ht="15.5" x14ac:dyDescent="0.35">
      <c r="C260" t="s">
        <v>244</v>
      </c>
      <c r="I260" s="5">
        <v>49371000000000</v>
      </c>
      <c r="J260" s="5">
        <v>49661000000000</v>
      </c>
      <c r="K260" s="5">
        <v>46814000000000</v>
      </c>
      <c r="L260" s="5">
        <v>49774000000000</v>
      </c>
      <c r="M260" s="5">
        <v>45074000000000</v>
      </c>
      <c r="N260" s="5">
        <v>39081000000000</v>
      </c>
      <c r="O260" s="5">
        <v>9458000000000</v>
      </c>
      <c r="P260" s="5">
        <v>7733000000000</v>
      </c>
      <c r="Q260" s="5">
        <v>11959000000000</v>
      </c>
      <c r="R260" s="5">
        <v>12430000000000</v>
      </c>
      <c r="S260" s="5">
        <v>17233000000000</v>
      </c>
      <c r="T260" s="5">
        <v>17361000000000</v>
      </c>
      <c r="U260" s="5">
        <v>15840000000000</v>
      </c>
      <c r="V260" s="5">
        <v>8354000000000</v>
      </c>
      <c r="W260" s="5">
        <v>7598000000000</v>
      </c>
      <c r="X260" s="5">
        <v>9253000000000</v>
      </c>
      <c r="Y260" s="5">
        <v>10558000000000</v>
      </c>
      <c r="Z260" s="5">
        <v>7201000000000</v>
      </c>
    </row>
    <row r="261" spans="2:26" ht="15.5" x14ac:dyDescent="0.35">
      <c r="C261" t="s">
        <v>25</v>
      </c>
      <c r="I261" s="5">
        <v>74695000000000</v>
      </c>
      <c r="J261" s="5">
        <v>71234000000000</v>
      </c>
      <c r="K261" s="5">
        <v>65081000000000</v>
      </c>
      <c r="L261" s="5">
        <v>66656000000000</v>
      </c>
      <c r="M261" s="5">
        <v>62391000000000</v>
      </c>
      <c r="N261" s="5">
        <v>53795000000000</v>
      </c>
      <c r="O261" s="5">
        <v>23480000000000</v>
      </c>
      <c r="P261" s="5">
        <v>29972000000000</v>
      </c>
      <c r="Q261" s="5">
        <v>24672000000000</v>
      </c>
      <c r="R261" s="5">
        <v>22964000000000</v>
      </c>
      <c r="S261" s="5">
        <v>27945000000000</v>
      </c>
      <c r="T261" s="5">
        <v>27457000000000</v>
      </c>
      <c r="U261" s="5">
        <v>27872000000000</v>
      </c>
      <c r="V261" s="5">
        <v>15324000000000</v>
      </c>
      <c r="W261" s="5">
        <v>15610000000000</v>
      </c>
      <c r="X261" s="5">
        <v>14326000000000</v>
      </c>
      <c r="Y261" s="5">
        <v>17276000000000</v>
      </c>
      <c r="Z261" s="5">
        <v>18579000000000</v>
      </c>
    </row>
    <row r="262" spans="2:26" ht="15.5" x14ac:dyDescent="0.35">
      <c r="C262" t="s">
        <v>22</v>
      </c>
      <c r="I262" s="5">
        <v>27225000000000</v>
      </c>
      <c r="J262" s="5">
        <v>32524000000000</v>
      </c>
      <c r="K262" s="5">
        <v>36505000000000</v>
      </c>
      <c r="L262" s="5">
        <v>40710000000000</v>
      </c>
      <c r="M262" s="5">
        <v>32913000000000</v>
      </c>
      <c r="N262" s="5">
        <v>36458000000000</v>
      </c>
      <c r="O262" s="5">
        <v>9735000000000</v>
      </c>
      <c r="P262" s="5">
        <v>21163000000000</v>
      </c>
      <c r="Q262" s="5">
        <v>10982000000000</v>
      </c>
      <c r="R262" s="5">
        <v>9602000000000</v>
      </c>
      <c r="S262" s="5">
        <v>14869000000000</v>
      </c>
      <c r="T262" s="5">
        <v>13299000000000</v>
      </c>
      <c r="U262" s="5">
        <v>14205000000000</v>
      </c>
      <c r="V262" s="5">
        <v>1981000000000</v>
      </c>
      <c r="W262" s="5">
        <v>2561000000000</v>
      </c>
      <c r="X262" s="5">
        <v>3887000000000</v>
      </c>
      <c r="Y262" s="5">
        <v>12801000000000</v>
      </c>
      <c r="Z262" s="5">
        <v>14308000000000</v>
      </c>
    </row>
    <row r="263" spans="2:26" ht="15.5" x14ac:dyDescent="0.35">
      <c r="C263" t="s">
        <v>245</v>
      </c>
      <c r="I263" s="5">
        <v>47992000000000</v>
      </c>
      <c r="J263" s="5">
        <v>42671000000000</v>
      </c>
      <c r="K263" s="5">
        <v>30187000000000</v>
      </c>
      <c r="L263" s="5">
        <v>24151000000000</v>
      </c>
      <c r="M263" s="5">
        <v>13780000000000</v>
      </c>
      <c r="N263" s="5">
        <v>10442000000000</v>
      </c>
      <c r="O263" s="5">
        <v>6717000000000</v>
      </c>
      <c r="P263" s="5">
        <v>2069000000000</v>
      </c>
      <c r="Q263" s="5">
        <v>10878000000000</v>
      </c>
      <c r="R263" s="5">
        <v>9766000000000</v>
      </c>
      <c r="S263" s="5">
        <v>17709000000000</v>
      </c>
      <c r="T263" s="5">
        <v>18314000000000</v>
      </c>
      <c r="U263" s="5">
        <v>12993000000000</v>
      </c>
      <c r="V263" s="5">
        <v>13122000000000</v>
      </c>
      <c r="W263" s="5">
        <v>11670000000000</v>
      </c>
      <c r="X263" s="5">
        <v>10219000000000</v>
      </c>
      <c r="Y263" s="5">
        <v>1796000000000</v>
      </c>
      <c r="Z263" s="5">
        <v>-1939000000000</v>
      </c>
    </row>
    <row r="264" spans="2:26" ht="15.5" x14ac:dyDescent="0.35">
      <c r="C264" t="s">
        <v>246</v>
      </c>
      <c r="I264" s="5">
        <v>19541000000000</v>
      </c>
      <c r="J264" s="5">
        <v>17508000000000</v>
      </c>
      <c r="K264" s="5">
        <v>18461000000000</v>
      </c>
      <c r="L264" s="5">
        <v>13588000000000</v>
      </c>
      <c r="M264" s="5">
        <v>14693000000000</v>
      </c>
      <c r="N264" s="5">
        <v>13855000000000</v>
      </c>
      <c r="O264" s="5">
        <v>13344000000000</v>
      </c>
      <c r="P264" s="5">
        <v>5936000000000</v>
      </c>
      <c r="Q264" s="5">
        <v>6508000000000</v>
      </c>
      <c r="R264" s="5">
        <v>7176000000000</v>
      </c>
      <c r="S264" s="5">
        <v>4214000000000</v>
      </c>
      <c r="T264" s="5">
        <v>9269000000000</v>
      </c>
      <c r="U264" s="5">
        <v>6929000000000</v>
      </c>
      <c r="V264" s="5">
        <v>7407000000000</v>
      </c>
      <c r="W264" s="5">
        <v>4969000000000</v>
      </c>
      <c r="X264" s="5">
        <v>6910000000000</v>
      </c>
      <c r="Y264" s="5">
        <v>2315000000000</v>
      </c>
      <c r="Z264" s="5">
        <v>2685000000000</v>
      </c>
    </row>
    <row r="265" spans="2:26" ht="15.5" x14ac:dyDescent="0.35">
      <c r="C265" t="s">
        <v>247</v>
      </c>
      <c r="I265" s="5">
        <v>-5295000000000</v>
      </c>
      <c r="J265" s="5">
        <v>-5417000000000</v>
      </c>
      <c r="K265" s="5">
        <v>-3688000000000</v>
      </c>
      <c r="L265" s="5">
        <v>-3742000000000</v>
      </c>
      <c r="M265" s="5">
        <v>-4595000000000</v>
      </c>
      <c r="N265" s="5">
        <v>-4398000000000</v>
      </c>
      <c r="O265" s="5">
        <v>-4471000000000</v>
      </c>
      <c r="P265" s="5">
        <v>-7236000000000</v>
      </c>
      <c r="Q265" s="5">
        <v>-6724000000000</v>
      </c>
      <c r="R265" s="5">
        <v>-3112000000000</v>
      </c>
      <c r="S265" s="5">
        <v>-4619000000000</v>
      </c>
      <c r="T265" s="5">
        <v>-5590000000000</v>
      </c>
      <c r="U265" s="5">
        <v>-6541000000000</v>
      </c>
      <c r="V265" s="5">
        <v>-4764000000000</v>
      </c>
      <c r="W265" s="5">
        <v>-15000000000</v>
      </c>
      <c r="X265" s="5">
        <v>-2576000000000</v>
      </c>
    </row>
    <row r="266" spans="2:26" ht="15.5" x14ac:dyDescent="0.35">
      <c r="C266" t="s">
        <v>14</v>
      </c>
      <c r="I266" s="5">
        <v>14246000000000</v>
      </c>
      <c r="J266" s="5">
        <v>12091000000000</v>
      </c>
      <c r="K266" s="5">
        <v>14773000000000</v>
      </c>
      <c r="L266" s="5">
        <v>9846000000000</v>
      </c>
      <c r="M266" s="5">
        <v>10098000000000</v>
      </c>
      <c r="N266" s="5">
        <v>9457000000000</v>
      </c>
      <c r="O266" s="5">
        <v>8873000000000</v>
      </c>
      <c r="P266" s="5">
        <v>-1300000000000</v>
      </c>
      <c r="Q266" s="5">
        <v>-216000000000</v>
      </c>
      <c r="R266" s="5">
        <v>4064000000000</v>
      </c>
      <c r="S266" s="5">
        <v>-405000000000</v>
      </c>
      <c r="T266" s="5">
        <v>3680000000000</v>
      </c>
      <c r="U266" s="5">
        <v>388000000000</v>
      </c>
      <c r="V266" s="5">
        <v>2643000000000</v>
      </c>
      <c r="W266" s="5">
        <v>4954000000000</v>
      </c>
      <c r="X266" s="5">
        <v>4334000000000</v>
      </c>
      <c r="Y266" s="5">
        <v>2315000000000</v>
      </c>
      <c r="Z266" s="5">
        <v>2685000000000</v>
      </c>
    </row>
    <row r="267" spans="2:26" ht="15.5" x14ac:dyDescent="0.35">
      <c r="C267" t="s">
        <v>16</v>
      </c>
      <c r="I267" s="6">
        <v>1622.42</v>
      </c>
      <c r="J267" s="6">
        <v>1377.02</v>
      </c>
      <c r="K267" s="6">
        <v>1682.47</v>
      </c>
      <c r="L267" s="6">
        <v>1121.3599999999999</v>
      </c>
      <c r="M267" s="6">
        <v>1150.06</v>
      </c>
      <c r="N267" s="6">
        <v>1077.08</v>
      </c>
      <c r="O267" s="6">
        <v>1010.55</v>
      </c>
      <c r="P267" s="6">
        <v>-148.1</v>
      </c>
      <c r="Q267" s="6">
        <v>-24.59</v>
      </c>
      <c r="R267" s="6">
        <v>462.83</v>
      </c>
      <c r="S267" s="6">
        <v>-46.16</v>
      </c>
      <c r="T267" s="6">
        <v>419.08</v>
      </c>
      <c r="U267" s="6">
        <v>44.15</v>
      </c>
      <c r="V267" s="6">
        <v>301.02999999999997</v>
      </c>
      <c r="W267" s="6">
        <v>564.26</v>
      </c>
      <c r="X267" s="6">
        <v>493.62</v>
      </c>
      <c r="Y267" s="6">
        <v>263.60000000000002</v>
      </c>
      <c r="Z267" s="6">
        <v>305.77</v>
      </c>
    </row>
    <row r="269" spans="2:26" ht="15.5" x14ac:dyDescent="0.35">
      <c r="B269" t="s">
        <v>248</v>
      </c>
      <c r="C269" t="s">
        <v>249</v>
      </c>
      <c r="D269" s="5">
        <v>2958000000000</v>
      </c>
      <c r="E269" s="5">
        <v>2803000000000</v>
      </c>
      <c r="F269" s="5">
        <v>2043000000000</v>
      </c>
      <c r="G269" s="5">
        <v>3114000000000</v>
      </c>
      <c r="H269" s="5">
        <v>11833000000000</v>
      </c>
      <c r="I269" s="5">
        <v>10685000000000</v>
      </c>
      <c r="J269" s="5">
        <v>8642000000000</v>
      </c>
      <c r="K269" s="5">
        <v>8147000000000</v>
      </c>
      <c r="L269" s="5">
        <v>6359000000000</v>
      </c>
      <c r="M269" s="5">
        <v>7642000000000</v>
      </c>
      <c r="N269" s="5">
        <v>6456000000000</v>
      </c>
      <c r="O269" s="5">
        <v>4908000000000</v>
      </c>
      <c r="P269" s="5">
        <v>4166000000000</v>
      </c>
      <c r="Q269" s="5">
        <v>4156000000000</v>
      </c>
    </row>
    <row r="270" spans="2:26" ht="15.5" x14ac:dyDescent="0.35">
      <c r="C270" t="s">
        <v>250</v>
      </c>
      <c r="H270" s="5">
        <v>10919000000000</v>
      </c>
      <c r="I270" s="5">
        <v>10685000000000</v>
      </c>
      <c r="J270" s="5">
        <v>8642000000000</v>
      </c>
      <c r="K270" s="5">
        <v>8147000000000</v>
      </c>
      <c r="L270" s="5">
        <v>6359000000000</v>
      </c>
      <c r="M270" s="5">
        <v>7642000000000</v>
      </c>
      <c r="N270" s="5">
        <v>6456000000000</v>
      </c>
      <c r="O270" s="5">
        <v>4908000000000</v>
      </c>
      <c r="P270" s="5">
        <v>4166000000000</v>
      </c>
      <c r="Q270" s="5">
        <v>4156000000000</v>
      </c>
    </row>
    <row r="271" spans="2:26" ht="15.5" x14ac:dyDescent="0.35">
      <c r="C271" t="s">
        <v>441</v>
      </c>
      <c r="H271" s="5">
        <v>280</v>
      </c>
      <c r="I271" s="5">
        <v>280</v>
      </c>
      <c r="J271" s="5">
        <v>280</v>
      </c>
      <c r="K271" s="5">
        <v>267</v>
      </c>
      <c r="L271" s="5">
        <v>257</v>
      </c>
      <c r="M271" s="5">
        <v>278</v>
      </c>
      <c r="N271" s="5">
        <v>278</v>
      </c>
      <c r="O271" s="5">
        <v>278</v>
      </c>
      <c r="P271" s="5">
        <v>236</v>
      </c>
      <c r="Q271" s="5">
        <v>237</v>
      </c>
    </row>
    <row r="272" spans="2:26" ht="15.5" x14ac:dyDescent="0.35">
      <c r="C272" t="s">
        <v>76</v>
      </c>
      <c r="H272" s="6">
        <v>0.20780000000000001</v>
      </c>
      <c r="I272" s="6">
        <v>0.23010000000000003</v>
      </c>
      <c r="J272" s="6">
        <v>0.28449999999999998</v>
      </c>
      <c r="K272" s="6">
        <v>0.2878</v>
      </c>
      <c r="L272" s="6">
        <v>0.35489999999999999</v>
      </c>
      <c r="M272" s="6">
        <v>0.31940000000000002</v>
      </c>
      <c r="N272" s="6">
        <v>0.37810000000000005</v>
      </c>
      <c r="O272" s="6">
        <v>0.49729999999999996</v>
      </c>
      <c r="P272" s="6">
        <v>0.49740000000000001</v>
      </c>
      <c r="Q272" s="6">
        <v>0.50070000000000003</v>
      </c>
    </row>
    <row r="273" spans="3:17" ht="15.5" x14ac:dyDescent="0.35">
      <c r="C273" t="s">
        <v>442</v>
      </c>
      <c r="H273" s="6">
        <v>4.1500000000000002E-2</v>
      </c>
      <c r="I273" s="6">
        <v>3.4099999999999998E-2</v>
      </c>
      <c r="J273" s="6">
        <v>3.4099999999999998E-2</v>
      </c>
      <c r="K273" s="6">
        <v>4.3099999999999999E-2</v>
      </c>
      <c r="L273" s="6">
        <v>3.4500000000000003E-2</v>
      </c>
      <c r="M273" s="6">
        <v>4.0300000000000002E-2</v>
      </c>
      <c r="N273" s="6">
        <v>4.2900000000000001E-2</v>
      </c>
      <c r="O273" s="6">
        <v>4.1299999999999996E-2</v>
      </c>
      <c r="P273" s="6">
        <v>3.3500000000000002E-2</v>
      </c>
      <c r="Q273" s="6">
        <v>3.4099999999999998E-2</v>
      </c>
    </row>
    <row r="274" spans="3:17" ht="15.5" x14ac:dyDescent="0.35">
      <c r="C274" t="s">
        <v>56</v>
      </c>
      <c r="D274" s="6">
        <v>336.91</v>
      </c>
      <c r="E274" s="6">
        <v>319.27</v>
      </c>
      <c r="F274" s="6">
        <v>232.69</v>
      </c>
      <c r="G274" s="6">
        <v>354.68</v>
      </c>
      <c r="H274" s="6">
        <v>1347.63</v>
      </c>
      <c r="I274" s="6">
        <v>1216.8699999999999</v>
      </c>
      <c r="J274" s="6">
        <v>984.19</v>
      </c>
      <c r="K274" s="6">
        <v>927.86</v>
      </c>
      <c r="L274" s="6">
        <v>724.24</v>
      </c>
      <c r="M274" s="6">
        <v>870.37</v>
      </c>
      <c r="N274" s="6">
        <v>735.23</v>
      </c>
      <c r="O274" s="6">
        <v>558.99</v>
      </c>
      <c r="P274" s="6">
        <v>474.48</v>
      </c>
      <c r="Q274" s="6">
        <v>473.35</v>
      </c>
    </row>
    <row r="275" spans="3:17" ht="15.5" x14ac:dyDescent="0.35">
      <c r="C275" t="s">
        <v>251</v>
      </c>
      <c r="H275" s="6">
        <v>1243.54</v>
      </c>
      <c r="I275" s="6">
        <v>1216.8699999999999</v>
      </c>
      <c r="J275" s="6">
        <v>984.19</v>
      </c>
      <c r="K275" s="6">
        <v>927.86</v>
      </c>
      <c r="L275" s="6">
        <v>724.24</v>
      </c>
      <c r="M275" s="6">
        <v>870.37</v>
      </c>
      <c r="N275" s="6">
        <v>735.23</v>
      </c>
      <c r="O275" s="6">
        <v>558.99</v>
      </c>
      <c r="P275" s="6">
        <v>474.48</v>
      </c>
      <c r="Q275" s="6">
        <v>473.35</v>
      </c>
    </row>
    <row r="276" spans="3:17" ht="15.5" x14ac:dyDescent="0.35">
      <c r="C276" t="s">
        <v>78</v>
      </c>
      <c r="H276" s="5">
        <v>280</v>
      </c>
      <c r="I276" s="5">
        <v>280</v>
      </c>
      <c r="J276" s="5">
        <v>280</v>
      </c>
      <c r="K276" s="5">
        <v>267</v>
      </c>
      <c r="L276" s="5">
        <v>257</v>
      </c>
      <c r="M276" s="5">
        <v>278</v>
      </c>
      <c r="N276" s="5">
        <v>278</v>
      </c>
      <c r="O276" s="5">
        <v>278</v>
      </c>
      <c r="P276" s="5">
        <v>236</v>
      </c>
      <c r="Q276" s="5">
        <v>237</v>
      </c>
    </row>
    <row r="277" spans="3:17" ht="15.5" x14ac:dyDescent="0.35">
      <c r="C277" t="s">
        <v>443</v>
      </c>
      <c r="H277" s="6">
        <v>0.20780000000000001</v>
      </c>
      <c r="I277" s="6">
        <v>0.23010000000000003</v>
      </c>
      <c r="J277" s="6">
        <v>0.28449999999999998</v>
      </c>
      <c r="K277" s="6">
        <v>0.2878</v>
      </c>
      <c r="L277" s="6">
        <v>0.35489999999999999</v>
      </c>
      <c r="M277" s="6">
        <v>0.31940000000000002</v>
      </c>
      <c r="N277" s="6">
        <v>0.37810000000000005</v>
      </c>
      <c r="O277" s="6">
        <v>0.49729999999999996</v>
      </c>
      <c r="P277" s="6">
        <v>0.49740000000000001</v>
      </c>
      <c r="Q277" s="6">
        <v>0.50070000000000003</v>
      </c>
    </row>
    <row r="278" spans="3:17" ht="15.5" x14ac:dyDescent="0.35">
      <c r="C278" t="s">
        <v>444</v>
      </c>
      <c r="H278" s="6">
        <v>4.1500000000000002E-2</v>
      </c>
      <c r="I278" s="6">
        <v>3.4099999999999998E-2</v>
      </c>
      <c r="J278" s="6">
        <v>3.4099999999999998E-2</v>
      </c>
      <c r="K278" s="6">
        <v>4.3099999999999999E-2</v>
      </c>
      <c r="L278" s="6">
        <v>3.4500000000000003E-2</v>
      </c>
      <c r="M278" s="6">
        <v>4.0300000000000002E-2</v>
      </c>
      <c r="N278" s="6">
        <v>4.2900000000000001E-2</v>
      </c>
      <c r="O278" s="6">
        <v>4.1299999999999996E-2</v>
      </c>
      <c r="P278" s="6">
        <v>3.3500000000000002E-2</v>
      </c>
      <c r="Q278" s="6">
        <v>3.4099999999999998E-2</v>
      </c>
    </row>
    <row r="279" spans="3:17" ht="15.5" x14ac:dyDescent="0.35">
      <c r="C279" t="s">
        <v>252</v>
      </c>
      <c r="D279" s="5">
        <v>33891000000000</v>
      </c>
      <c r="E279" s="5">
        <v>32512000000000</v>
      </c>
      <c r="F279" s="5">
        <v>31138000000000</v>
      </c>
      <c r="G279" s="5">
        <v>28288000000000</v>
      </c>
      <c r="H279" s="5">
        <v>135563000000000</v>
      </c>
      <c r="I279" s="5">
        <v>123493000000000</v>
      </c>
      <c r="J279" s="5">
        <v>115787000000000</v>
      </c>
      <c r="K279" s="5">
        <v>111704000000000</v>
      </c>
      <c r="L279" s="5">
        <v>110830000000000</v>
      </c>
      <c r="M279" s="5">
        <v>99346000000000</v>
      </c>
      <c r="N279" s="5">
        <v>81731000000000</v>
      </c>
      <c r="O279" s="5">
        <v>76593000000000</v>
      </c>
      <c r="P279" s="5">
        <v>73395000000000</v>
      </c>
      <c r="Q279" s="5">
        <v>70187000000000</v>
      </c>
    </row>
    <row r="280" spans="3:17" ht="15.5" x14ac:dyDescent="0.35">
      <c r="C280" t="s">
        <v>253</v>
      </c>
      <c r="H280" s="5">
        <v>125829000000000</v>
      </c>
      <c r="I280" s="5">
        <v>123493000000000</v>
      </c>
      <c r="J280" s="5">
        <v>115787000000000</v>
      </c>
      <c r="K280" s="5">
        <v>111704000000000</v>
      </c>
      <c r="L280" s="5">
        <v>110830000000000</v>
      </c>
      <c r="M280" s="5">
        <v>99346000000000</v>
      </c>
      <c r="N280" s="5">
        <v>81731000000000</v>
      </c>
      <c r="O280" s="5">
        <v>76593000000000</v>
      </c>
      <c r="P280" s="5">
        <v>73395000000000</v>
      </c>
      <c r="Q280" s="5">
        <v>70187000000000</v>
      </c>
    </row>
    <row r="281" spans="3:17" ht="15.5" x14ac:dyDescent="0.35">
      <c r="C281" t="s">
        <v>445</v>
      </c>
      <c r="H281" s="5">
        <v>280</v>
      </c>
      <c r="I281" s="5">
        <v>280</v>
      </c>
      <c r="J281" s="5">
        <v>280</v>
      </c>
      <c r="K281" s="5">
        <v>267</v>
      </c>
      <c r="L281" s="5">
        <v>257</v>
      </c>
      <c r="M281" s="5">
        <v>278</v>
      </c>
      <c r="N281" s="5">
        <v>278</v>
      </c>
      <c r="O281" s="5">
        <v>278</v>
      </c>
      <c r="P281" s="5">
        <v>236</v>
      </c>
      <c r="Q281" s="5">
        <v>237</v>
      </c>
    </row>
    <row r="282" spans="3:17" ht="15.5" x14ac:dyDescent="0.35">
      <c r="C282" t="s">
        <v>446</v>
      </c>
      <c r="H282" s="6">
        <v>0.20780000000000001</v>
      </c>
      <c r="I282" s="6">
        <v>0.23010000000000003</v>
      </c>
      <c r="J282" s="6">
        <v>0.28449999999999998</v>
      </c>
      <c r="K282" s="6">
        <v>0.2878</v>
      </c>
      <c r="L282" s="6">
        <v>0.35489999999999999</v>
      </c>
      <c r="M282" s="6">
        <v>0.31940000000000002</v>
      </c>
      <c r="N282" s="6">
        <v>0.37810000000000005</v>
      </c>
      <c r="O282" s="6">
        <v>0.49729999999999996</v>
      </c>
      <c r="P282" s="6">
        <v>0.49740000000000001</v>
      </c>
      <c r="Q282" s="6">
        <v>0.50070000000000003</v>
      </c>
    </row>
    <row r="283" spans="3:17" ht="15.5" x14ac:dyDescent="0.35">
      <c r="C283" t="s">
        <v>447</v>
      </c>
      <c r="H283" s="6">
        <v>4.1500000000000002E-2</v>
      </c>
      <c r="I283" s="6">
        <v>3.4099999999999998E-2</v>
      </c>
      <c r="J283" s="6">
        <v>3.4099999999999998E-2</v>
      </c>
      <c r="K283" s="6">
        <v>4.3099999999999999E-2</v>
      </c>
      <c r="L283" s="6">
        <v>3.4500000000000003E-2</v>
      </c>
      <c r="M283" s="6">
        <v>4.0300000000000002E-2</v>
      </c>
      <c r="N283" s="6">
        <v>4.2900000000000001E-2</v>
      </c>
      <c r="O283" s="6">
        <v>4.1299999999999996E-2</v>
      </c>
      <c r="P283" s="6">
        <v>3.3500000000000002E-2</v>
      </c>
      <c r="Q283" s="6">
        <v>3.4099999999999998E-2</v>
      </c>
    </row>
    <row r="284" spans="3:17" ht="15.5" x14ac:dyDescent="0.35">
      <c r="C284" t="s">
        <v>254</v>
      </c>
      <c r="I284" s="6">
        <v>5.01</v>
      </c>
    </row>
    <row r="285" spans="3:17" ht="15.5" x14ac:dyDescent="0.35">
      <c r="C285" t="s">
        <v>255</v>
      </c>
      <c r="I285" s="6">
        <v>5.43</v>
      </c>
    </row>
    <row r="286" spans="3:17" ht="15.5" x14ac:dyDescent="0.35">
      <c r="C286" t="s">
        <v>494</v>
      </c>
      <c r="I286" s="6">
        <v>4.8499999999999996</v>
      </c>
    </row>
    <row r="287" spans="3:17" ht="15.5" x14ac:dyDescent="0.35">
      <c r="C287" t="s">
        <v>256</v>
      </c>
      <c r="I287" s="6">
        <v>7.49</v>
      </c>
    </row>
    <row r="288" spans="3:17" ht="15.5" x14ac:dyDescent="0.35">
      <c r="C288" t="s">
        <v>257</v>
      </c>
      <c r="I288" s="6">
        <v>0.18420000000000003</v>
      </c>
    </row>
    <row r="289" spans="3:9" ht="15.5" x14ac:dyDescent="0.35">
      <c r="C289" t="s">
        <v>258</v>
      </c>
      <c r="I289" s="6">
        <v>0.47</v>
      </c>
    </row>
    <row r="290" spans="3:9" ht="15.5" x14ac:dyDescent="0.35">
      <c r="C290" t="s">
        <v>259</v>
      </c>
      <c r="I290" s="6">
        <v>0.77</v>
      </c>
    </row>
    <row r="291" spans="3:9" ht="15.5" x14ac:dyDescent="0.35">
      <c r="C291" t="s">
        <v>260</v>
      </c>
      <c r="I291" s="6">
        <v>2.98</v>
      </c>
    </row>
    <row r="292" spans="3:9" ht="15.5" x14ac:dyDescent="0.35">
      <c r="C292" t="s">
        <v>261</v>
      </c>
      <c r="I292" s="6">
        <v>4.01</v>
      </c>
    </row>
    <row r="293" spans="3:9" ht="15.5" x14ac:dyDescent="0.35">
      <c r="C293" t="s">
        <v>262</v>
      </c>
      <c r="I293" s="6">
        <v>5.38</v>
      </c>
    </row>
    <row r="294" spans="3:9" ht="15.5" x14ac:dyDescent="0.35">
      <c r="C294" t="s">
        <v>263</v>
      </c>
      <c r="I294" s="5">
        <v>5</v>
      </c>
    </row>
    <row r="295" spans="3:9" ht="15.5" x14ac:dyDescent="0.35">
      <c r="C295" t="s">
        <v>264</v>
      </c>
      <c r="I295" s="6">
        <v>0.23</v>
      </c>
    </row>
    <row r="296" spans="3:9" ht="15.5" x14ac:dyDescent="0.35">
      <c r="C296" t="s">
        <v>265</v>
      </c>
      <c r="I296" s="6">
        <v>0.28999999999999998</v>
      </c>
    </row>
    <row r="297" spans="3:9" ht="15.5" x14ac:dyDescent="0.35">
      <c r="C297" t="s">
        <v>495</v>
      </c>
      <c r="I297" s="6">
        <v>0.66</v>
      </c>
    </row>
    <row r="298" spans="3:9" ht="15.5" x14ac:dyDescent="0.35">
      <c r="C298" t="s">
        <v>266</v>
      </c>
      <c r="I298" s="6">
        <v>1243.54</v>
      </c>
    </row>
    <row r="299" spans="3:9" ht="15.5" x14ac:dyDescent="0.35">
      <c r="C299" t="s">
        <v>267</v>
      </c>
      <c r="I299" s="6">
        <v>1347.63</v>
      </c>
    </row>
    <row r="300" spans="3:9" ht="15.5" x14ac:dyDescent="0.35">
      <c r="C300" t="s">
        <v>268</v>
      </c>
      <c r="I300" s="6">
        <v>14330.61</v>
      </c>
    </row>
    <row r="301" spans="3:9" ht="15.5" x14ac:dyDescent="0.35">
      <c r="C301" t="s">
        <v>269</v>
      </c>
      <c r="D301" s="6">
        <v>5722.09</v>
      </c>
    </row>
    <row r="302" spans="3:9" ht="15.5" x14ac:dyDescent="0.35">
      <c r="C302" t="s">
        <v>270</v>
      </c>
      <c r="I302" s="6">
        <v>8805.49</v>
      </c>
    </row>
    <row r="303" spans="3:9" ht="15.5" x14ac:dyDescent="0.35">
      <c r="C303" t="s">
        <v>271</v>
      </c>
      <c r="I303" s="6">
        <v>1683.17</v>
      </c>
    </row>
    <row r="304" spans="3:9" ht="15.5" x14ac:dyDescent="0.35">
      <c r="C304" t="s">
        <v>272</v>
      </c>
      <c r="D304" s="6">
        <v>2.16</v>
      </c>
    </row>
    <row r="305" spans="3:9" ht="15.5" x14ac:dyDescent="0.35">
      <c r="C305" t="s">
        <v>273</v>
      </c>
      <c r="D305" s="6">
        <v>1.69</v>
      </c>
    </row>
    <row r="306" spans="3:9" ht="15.5" x14ac:dyDescent="0.35">
      <c r="C306" t="s">
        <v>274</v>
      </c>
      <c r="D306" s="6">
        <v>0.99</v>
      </c>
    </row>
    <row r="307" spans="3:9" ht="15.5" x14ac:dyDescent="0.35">
      <c r="C307" t="s">
        <v>275</v>
      </c>
      <c r="D307" s="6">
        <v>0.65</v>
      </c>
    </row>
    <row r="308" spans="3:9" ht="15.5" x14ac:dyDescent="0.35">
      <c r="C308" t="s">
        <v>276</v>
      </c>
      <c r="D308" s="6">
        <v>1.31</v>
      </c>
    </row>
    <row r="309" spans="3:9" ht="15.5" x14ac:dyDescent="0.35">
      <c r="C309" t="s">
        <v>277</v>
      </c>
      <c r="D309" s="6">
        <v>0.34</v>
      </c>
    </row>
    <row r="310" spans="3:9" ht="15.5" x14ac:dyDescent="0.35">
      <c r="C310" t="s">
        <v>278</v>
      </c>
      <c r="D310" s="6">
        <v>2.93</v>
      </c>
    </row>
    <row r="311" spans="3:9" ht="15.5" x14ac:dyDescent="0.35">
      <c r="C311" t="s">
        <v>279</v>
      </c>
      <c r="I311" s="6">
        <v>4.7</v>
      </c>
    </row>
    <row r="312" spans="3:9" ht="15.5" x14ac:dyDescent="0.35">
      <c r="C312" t="s">
        <v>12</v>
      </c>
      <c r="D312" s="5">
        <v>1988000000000</v>
      </c>
    </row>
    <row r="313" spans="3:9" ht="15.5" x14ac:dyDescent="0.35">
      <c r="C313" t="s">
        <v>280</v>
      </c>
      <c r="I313" s="6">
        <v>3.97</v>
      </c>
    </row>
    <row r="314" spans="3:9" ht="15.5" x14ac:dyDescent="0.35">
      <c r="C314" t="s">
        <v>281</v>
      </c>
      <c r="I314" s="6">
        <v>4.82E-2</v>
      </c>
    </row>
    <row r="315" spans="3:9" ht="15.5" x14ac:dyDescent="0.35">
      <c r="C315" t="s">
        <v>282</v>
      </c>
      <c r="I315" s="6">
        <v>0.14119999999999999</v>
      </c>
    </row>
    <row r="316" spans="3:9" ht="15.5" x14ac:dyDescent="0.35">
      <c r="C316" t="s">
        <v>283</v>
      </c>
      <c r="I316" s="6">
        <v>0.13539999999999999</v>
      </c>
    </row>
    <row r="317" spans="3:9" ht="15.5" x14ac:dyDescent="0.35">
      <c r="C317" t="s">
        <v>284</v>
      </c>
      <c r="I317" s="6">
        <v>9.4700000000000006E-2</v>
      </c>
    </row>
    <row r="318" spans="3:9" ht="15.5" x14ac:dyDescent="0.35">
      <c r="C318" t="s">
        <v>285</v>
      </c>
      <c r="D318" s="6">
        <v>30.32</v>
      </c>
    </row>
    <row r="319" spans="3:9" ht="15.5" x14ac:dyDescent="0.35">
      <c r="C319" t="s">
        <v>286</v>
      </c>
      <c r="D319" s="6">
        <v>79.83</v>
      </c>
    </row>
    <row r="320" spans="3:9" ht="15.5" x14ac:dyDescent="0.35">
      <c r="C320" t="s">
        <v>287</v>
      </c>
      <c r="D320" s="6">
        <v>24.99</v>
      </c>
    </row>
    <row r="321" spans="3:9" ht="15.5" x14ac:dyDescent="0.35">
      <c r="C321" t="s">
        <v>288</v>
      </c>
      <c r="D321" s="6">
        <v>85.16</v>
      </c>
    </row>
    <row r="322" spans="3:9" ht="15.5" x14ac:dyDescent="0.35">
      <c r="C322" t="s">
        <v>289</v>
      </c>
      <c r="D322" s="5">
        <v>3</v>
      </c>
    </row>
    <row r="323" spans="3:9" ht="15.5" x14ac:dyDescent="0.35">
      <c r="C323" t="s">
        <v>290</v>
      </c>
      <c r="I323" s="6">
        <v>0.56999999999999995</v>
      </c>
    </row>
    <row r="324" spans="3:9" ht="15.5" x14ac:dyDescent="0.35">
      <c r="C324" t="s">
        <v>291</v>
      </c>
      <c r="I324" s="6">
        <v>4.2300000000000004</v>
      </c>
    </row>
    <row r="325" spans="3:9" ht="15.5" x14ac:dyDescent="0.35">
      <c r="C325" t="s">
        <v>52</v>
      </c>
      <c r="I325" s="5">
        <v>59268000000000</v>
      </c>
    </row>
    <row r="326" spans="3:9" ht="15.5" x14ac:dyDescent="0.35">
      <c r="C326" t="s">
        <v>292</v>
      </c>
      <c r="I326" s="5">
        <v>133582000000000</v>
      </c>
    </row>
    <row r="327" spans="3:9" ht="15.5" x14ac:dyDescent="0.35">
      <c r="C327" t="s">
        <v>293</v>
      </c>
      <c r="I327" s="5">
        <v>8780000000</v>
      </c>
    </row>
    <row r="328" spans="3:9" ht="15.5" x14ac:dyDescent="0.35">
      <c r="C328" t="s">
        <v>294</v>
      </c>
      <c r="I328" s="6">
        <v>0.48200000000000004</v>
      </c>
    </row>
    <row r="329" spans="3:9" ht="15.5" x14ac:dyDescent="0.35">
      <c r="C329" t="s">
        <v>295</v>
      </c>
      <c r="D329" s="6">
        <v>0.32919999999999999</v>
      </c>
    </row>
    <row r="330" spans="3:9" ht="15.5" x14ac:dyDescent="0.35">
      <c r="C330" t="s">
        <v>296</v>
      </c>
      <c r="D330" s="6">
        <v>0.19269999999999998</v>
      </c>
    </row>
    <row r="331" spans="3:9" ht="15.5" x14ac:dyDescent="0.35">
      <c r="C331" t="s">
        <v>297</v>
      </c>
      <c r="D331" s="6">
        <v>8.7300000000000003E-2</v>
      </c>
    </row>
    <row r="332" spans="3:9" ht="15.5" x14ac:dyDescent="0.35">
      <c r="C332" t="s">
        <v>298</v>
      </c>
      <c r="D332" s="6">
        <v>7.400000000000001E-2</v>
      </c>
    </row>
    <row r="333" spans="3:9" ht="15.5" x14ac:dyDescent="0.35">
      <c r="C333" t="s">
        <v>299</v>
      </c>
      <c r="D333" s="6">
        <v>2.4900000000000002E-2</v>
      </c>
    </row>
    <row r="334" spans="3:9" ht="15.5" x14ac:dyDescent="0.35">
      <c r="C334" t="s">
        <v>300</v>
      </c>
      <c r="D334" s="6">
        <v>8.5999999999999993E-2</v>
      </c>
    </row>
    <row r="335" spans="3:9" ht="15.5" x14ac:dyDescent="0.35">
      <c r="C335" t="s">
        <v>365</v>
      </c>
      <c r="I335" s="5">
        <v>280</v>
      </c>
    </row>
    <row r="336" spans="3:9" ht="15.5" x14ac:dyDescent="0.35">
      <c r="C336" t="s">
        <v>496</v>
      </c>
      <c r="I336" s="5">
        <v>280</v>
      </c>
    </row>
    <row r="337" spans="3:9" ht="15.5" x14ac:dyDescent="0.35">
      <c r="C337" t="s">
        <v>497</v>
      </c>
      <c r="I337" s="6">
        <v>0.20780000000000001</v>
      </c>
    </row>
    <row r="338" spans="3:9" ht="15.5" x14ac:dyDescent="0.35">
      <c r="C338" t="s">
        <v>498</v>
      </c>
      <c r="I338" s="6">
        <v>4.1500000000000002E-2</v>
      </c>
    </row>
    <row r="339" spans="3:9" ht="15.5" x14ac:dyDescent="0.35">
      <c r="C339" t="s">
        <v>366</v>
      </c>
      <c r="I339" t="s">
        <v>499</v>
      </c>
    </row>
    <row r="340" spans="3:9" ht="15.5" x14ac:dyDescent="0.35">
      <c r="C340" t="s">
        <v>301</v>
      </c>
      <c r="I340" s="5">
        <v>6</v>
      </c>
    </row>
    <row r="341" spans="3:9" ht="15.5" x14ac:dyDescent="0.35">
      <c r="C341" t="s">
        <v>302</v>
      </c>
      <c r="I341" s="6">
        <v>0.57999999999999996</v>
      </c>
    </row>
    <row r="342" spans="3:9" ht="15.5" x14ac:dyDescent="0.35">
      <c r="C342" t="s">
        <v>303</v>
      </c>
      <c r="I342" s="6">
        <v>0.96</v>
      </c>
    </row>
    <row r="343" spans="3:9" ht="15.5" x14ac:dyDescent="0.35">
      <c r="C343" t="s">
        <v>304</v>
      </c>
      <c r="I343" s="6">
        <v>0.91</v>
      </c>
    </row>
    <row r="344" spans="3:9" ht="15.5" x14ac:dyDescent="0.35">
      <c r="C344" t="s">
        <v>305</v>
      </c>
      <c r="I344" s="6">
        <v>0.89</v>
      </c>
    </row>
    <row r="345" spans="3:9" ht="15.5" x14ac:dyDescent="0.35">
      <c r="C345" t="s">
        <v>306</v>
      </c>
      <c r="I345" s="6">
        <v>0.78</v>
      </c>
    </row>
    <row r="346" spans="3:9" ht="15.5" x14ac:dyDescent="0.35">
      <c r="C346" t="s">
        <v>307</v>
      </c>
      <c r="I346" s="6">
        <v>0.67</v>
      </c>
    </row>
    <row r="347" spans="3:9" ht="15.5" x14ac:dyDescent="0.35">
      <c r="C347" t="s">
        <v>308</v>
      </c>
      <c r="I347" s="6">
        <v>0.78</v>
      </c>
    </row>
    <row r="348" spans="3:9" ht="15.5" x14ac:dyDescent="0.35">
      <c r="C348" t="s">
        <v>309</v>
      </c>
      <c r="I348" s="5">
        <v>125829000000000</v>
      </c>
    </row>
    <row r="349" spans="3:9" ht="15.5" x14ac:dyDescent="0.35">
      <c r="C349" t="s">
        <v>310</v>
      </c>
      <c r="I349" s="5">
        <v>41463000000000</v>
      </c>
    </row>
    <row r="350" spans="3:9" ht="15.5" x14ac:dyDescent="0.35">
      <c r="C350" t="s">
        <v>311</v>
      </c>
      <c r="I350" s="5">
        <v>28354000000000</v>
      </c>
    </row>
    <row r="351" spans="3:9" ht="15.5" x14ac:dyDescent="0.35">
      <c r="C351" t="s">
        <v>312</v>
      </c>
      <c r="I351" s="5">
        <v>10919000000000</v>
      </c>
    </row>
    <row r="352" spans="3:9" ht="15.5" x14ac:dyDescent="0.35">
      <c r="C352" t="s">
        <v>313</v>
      </c>
      <c r="D352" s="5">
        <v>50242000000000</v>
      </c>
    </row>
    <row r="353" spans="3:9" ht="15.5" x14ac:dyDescent="0.35">
      <c r="C353" t="s">
        <v>314</v>
      </c>
      <c r="D353" s="5">
        <v>226511000000000</v>
      </c>
    </row>
    <row r="354" spans="3:9" ht="15.5" x14ac:dyDescent="0.35">
      <c r="C354" t="s">
        <v>315</v>
      </c>
      <c r="D354" s="5">
        <v>100932000000000</v>
      </c>
    </row>
    <row r="355" spans="3:9" ht="15.5" x14ac:dyDescent="0.35">
      <c r="C355" t="s">
        <v>233</v>
      </c>
      <c r="D355" s="5">
        <v>52373000000000</v>
      </c>
    </row>
    <row r="356" spans="3:9" ht="15.5" x14ac:dyDescent="0.35">
      <c r="C356" t="s">
        <v>232</v>
      </c>
      <c r="I356" s="5">
        <v>77316000000000</v>
      </c>
    </row>
    <row r="357" spans="3:9" ht="15.5" x14ac:dyDescent="0.35">
      <c r="C357" t="s">
        <v>231</v>
      </c>
      <c r="D357" s="5">
        <v>49887000000000</v>
      </c>
    </row>
    <row r="358" spans="3:9" ht="15.5" x14ac:dyDescent="0.35">
      <c r="C358" t="s">
        <v>230</v>
      </c>
      <c r="D358" s="5">
        <v>26407000000000</v>
      </c>
    </row>
    <row r="359" spans="3:9" ht="15.5" x14ac:dyDescent="0.35">
      <c r="C359" t="s">
        <v>23</v>
      </c>
      <c r="D359" s="5">
        <v>76294000000000</v>
      </c>
    </row>
    <row r="360" spans="3:9" ht="15.5" x14ac:dyDescent="0.35">
      <c r="C360" t="s">
        <v>20</v>
      </c>
      <c r="D360" s="5">
        <v>26052000000000</v>
      </c>
    </row>
    <row r="361" spans="3:9" ht="15.5" x14ac:dyDescent="0.35">
      <c r="C361" t="s">
        <v>316</v>
      </c>
      <c r="I361" s="5">
        <v>125579000000000</v>
      </c>
    </row>
    <row r="362" spans="3:9" ht="15.5" x14ac:dyDescent="0.35">
      <c r="C362" t="s">
        <v>317</v>
      </c>
      <c r="I362" s="5">
        <v>19906000000000</v>
      </c>
    </row>
    <row r="363" spans="3:9" ht="15.5" x14ac:dyDescent="0.35">
      <c r="C363" t="s">
        <v>318</v>
      </c>
      <c r="I363" s="5">
        <v>-7808000000000</v>
      </c>
    </row>
    <row r="364" spans="3:9" ht="15.5" x14ac:dyDescent="0.35">
      <c r="C364" t="s">
        <v>319</v>
      </c>
      <c r="I364" s="5">
        <v>-4581000000000</v>
      </c>
    </row>
    <row r="365" spans="3:9" ht="15.5" x14ac:dyDescent="0.35">
      <c r="C365" t="s">
        <v>320</v>
      </c>
      <c r="I365" s="5">
        <v>-5127000000000</v>
      </c>
    </row>
    <row r="366" spans="3:9" ht="15.5" x14ac:dyDescent="0.35">
      <c r="C366" t="s">
        <v>321</v>
      </c>
      <c r="I366" s="5">
        <v>14779000000000</v>
      </c>
    </row>
  </sheetData>
  <pageMargins left="0.7" right="0.7" top="0.75" bottom="0.75" header="0.3" footer="0.3"/>
  <ignoredErrors>
    <ignoredError sqref="A1:Z36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898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899</v>
      </c>
      <c r="D2" s="2" vm="202">
        <f ca="1">IFERROR(_xlfn.STOCKHISTORY("XIDX:" &amp; $C$1, D3, , 0, 0, 1), "Libur")</f>
        <v>2690</v>
      </c>
      <c r="H2" s="2" vm="202">
        <f ca="1">IFERROR(INDEX(D2:G2,COUNT(D2:G2)),"")</f>
        <v>2690</v>
      </c>
      <c r="I2" s="2" vm="203">
        <f t="shared" ref="I2:Z2" ca="1" si="0">IFERROR(_xlfn.STOCKHISTORY("XIDX:" &amp; $C$1, I1, , 0, 0, 1), "Libur")</f>
        <v>2800</v>
      </c>
      <c r="J2" s="2" vm="204">
        <f t="shared" ca="1" si="0"/>
        <v>2770</v>
      </c>
      <c r="K2" s="2" vm="205">
        <f t="shared" ca="1" si="0"/>
        <v>3050</v>
      </c>
      <c r="L2" s="2" vm="206">
        <f t="shared" ca="1" si="0"/>
        <v>5650</v>
      </c>
      <c r="M2" s="2" vm="207">
        <f t="shared" ca="1" si="0"/>
        <v>4180</v>
      </c>
      <c r="N2" s="2" vm="205">
        <f t="shared" ca="1" si="0"/>
        <v>3050</v>
      </c>
      <c r="O2" s="2" vm="208">
        <f t="shared" ca="1" si="0"/>
        <v>2430</v>
      </c>
      <c r="P2" s="2" vm="209">
        <f t="shared" ca="1" si="0"/>
        <v>5925</v>
      </c>
      <c r="Q2" s="2" vm="210">
        <f t="shared" ca="1" si="0"/>
        <v>1250</v>
      </c>
      <c r="R2" s="2" vm="211">
        <f t="shared" ca="1" si="0"/>
        <v>810</v>
      </c>
      <c r="S2" s="2" t="str">
        <f t="shared" ca="1" si="0"/>
        <v>Libur</v>
      </c>
      <c r="T2" s="2" vm="212">
        <f t="shared" ca="1" si="0"/>
        <v>770</v>
      </c>
      <c r="U2" s="2" vm="213">
        <f t="shared" ca="1" si="0"/>
        <v>1000</v>
      </c>
      <c r="V2" s="2" vm="214">
        <f t="shared" ca="1" si="0"/>
        <v>1420</v>
      </c>
      <c r="W2" s="2" vm="215">
        <f t="shared" ca="1" si="0"/>
        <v>1980</v>
      </c>
      <c r="X2" s="2" vm="216">
        <f t="shared" ca="1" si="0"/>
        <v>1700</v>
      </c>
      <c r="Y2" s="2" vm="67">
        <f t="shared" ca="1" si="0"/>
        <v>475</v>
      </c>
      <c r="Z2" s="2" vm="49">
        <f t="shared" ca="1" si="0"/>
        <v>500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193181760</v>
      </c>
      <c r="H4" s="2">
        <f>IFERROR(SUM(D4:G4)*(4/MAX(1,COUNT(D4:G4))),"")</f>
        <v>772727040</v>
      </c>
      <c r="I4" s="2">
        <f t="shared" ref="I4:Z4" si="1">IFERROR(INDEX(I51:I500,MATCH($C$4,$C$51:$C$500,0)),"")</f>
        <v>778767632</v>
      </c>
      <c r="J4" s="2">
        <f t="shared" si="1"/>
        <v>877660037</v>
      </c>
      <c r="K4" s="2">
        <f t="shared" si="1"/>
        <v>785598037</v>
      </c>
      <c r="L4" s="2">
        <f t="shared" si="1"/>
        <v>936141382</v>
      </c>
      <c r="M4" s="2">
        <f t="shared" si="1"/>
        <v>884101773</v>
      </c>
      <c r="N4" s="2">
        <f t="shared" si="1"/>
        <v>589041983</v>
      </c>
      <c r="O4" s="2">
        <f t="shared" si="1"/>
        <v>767749494</v>
      </c>
      <c r="P4" s="2">
        <f t="shared" si="1"/>
        <v>839454360</v>
      </c>
      <c r="Q4" s="2">
        <f t="shared" si="1"/>
        <v>777925055</v>
      </c>
      <c r="R4" s="2">
        <f t="shared" si="1"/>
        <v>691758965</v>
      </c>
      <c r="S4" s="2">
        <f t="shared" si="1"/>
        <v>682041230</v>
      </c>
      <c r="T4" s="2">
        <f t="shared" si="1"/>
        <v>726082150</v>
      </c>
      <c r="U4" s="2">
        <f t="shared" si="1"/>
        <v>758439121</v>
      </c>
      <c r="V4" s="2">
        <f t="shared" si="1"/>
        <v>745017744</v>
      </c>
      <c r="W4" s="2">
        <f t="shared" si="1"/>
        <v>780555374</v>
      </c>
      <c r="X4" s="2">
        <f t="shared" si="1"/>
        <v>616937701</v>
      </c>
      <c r="Y4" s="2">
        <f t="shared" si="1"/>
        <v>489948089</v>
      </c>
      <c r="Z4" s="2">
        <f t="shared" si="1"/>
        <v>553813876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-5858238</v>
      </c>
      <c r="H5" s="2">
        <f>IFERROR(SUM(D5:G5)*(4/MAX(1,COUNT(D5:G5))),"")</f>
        <v>-23432952</v>
      </c>
      <c r="I5" s="2">
        <f t="shared" ref="I5:Z5" si="2">IFERROR(INDEX(I51:I500,MATCH($C$5,$C$51:$C$500,0)),"")</f>
        <v>-16881805</v>
      </c>
      <c r="J5" s="2">
        <f t="shared" si="2"/>
        <v>-15784941</v>
      </c>
      <c r="K5" s="2">
        <f t="shared" si="2"/>
        <v>-39536500</v>
      </c>
      <c r="L5" s="2">
        <f t="shared" si="2"/>
        <v>42952610</v>
      </c>
      <c r="M5" s="2">
        <f t="shared" si="2"/>
        <v>83839164</v>
      </c>
      <c r="N5" s="2">
        <f t="shared" si="2"/>
        <v>8563455</v>
      </c>
      <c r="O5" s="2">
        <f t="shared" si="2"/>
        <v>37468899</v>
      </c>
      <c r="P5" s="2">
        <f t="shared" si="2"/>
        <v>62569206</v>
      </c>
      <c r="Q5" s="2">
        <f t="shared" si="2"/>
        <v>1128544</v>
      </c>
      <c r="R5" s="2">
        <f t="shared" si="2"/>
        <v>2321168</v>
      </c>
      <c r="S5" s="2">
        <f t="shared" si="2"/>
        <v>13056063</v>
      </c>
      <c r="T5" s="2">
        <f t="shared" si="2"/>
        <v>6023906</v>
      </c>
      <c r="U5" s="2">
        <f t="shared" si="2"/>
        <v>3643669</v>
      </c>
      <c r="V5" s="2">
        <f t="shared" si="2"/>
        <v>5171765</v>
      </c>
      <c r="W5" s="2">
        <f t="shared" si="2"/>
        <v>12761750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376349182</v>
      </c>
      <c r="H6" s="2">
        <f>IFERROR(INDEX(D6:G6,COUNT(D6:G6)),"")</f>
        <v>376349182</v>
      </c>
      <c r="I6" s="2">
        <f t="shared" ref="I6:Z6" si="3">IFERROR(INDEX(I51:I500,MATCH($C$6,$C$51:$C$500,0)),"")</f>
        <v>383507878</v>
      </c>
      <c r="J6" s="2">
        <f t="shared" si="3"/>
        <v>402259650</v>
      </c>
      <c r="K6" s="2">
        <f t="shared" si="3"/>
        <v>415164339</v>
      </c>
      <c r="L6" s="2">
        <f t="shared" si="3"/>
        <v>465156679</v>
      </c>
      <c r="M6" s="2">
        <f t="shared" si="3"/>
        <v>463853106</v>
      </c>
      <c r="N6" s="2">
        <f t="shared" si="3"/>
        <v>376477370</v>
      </c>
      <c r="O6" s="2">
        <f t="shared" si="3"/>
        <v>371429015</v>
      </c>
      <c r="P6" s="2">
        <f t="shared" si="3"/>
        <v>349453179</v>
      </c>
      <c r="Q6" s="2">
        <f t="shared" si="3"/>
        <v>284305936</v>
      </c>
      <c r="R6" s="2">
        <f t="shared" si="3"/>
        <v>299297193</v>
      </c>
      <c r="S6" s="2">
        <f t="shared" si="3"/>
        <v>296839288</v>
      </c>
      <c r="T6" s="2">
        <f t="shared" si="3"/>
        <v>303688814</v>
      </c>
      <c r="U6" s="2">
        <f t="shared" si="3"/>
        <v>297791295</v>
      </c>
      <c r="V6" s="2">
        <f t="shared" si="3"/>
        <v>296344680</v>
      </c>
      <c r="W6" s="2">
        <f t="shared" si="3"/>
        <v>295679568</v>
      </c>
      <c r="X6" s="2">
        <f t="shared" si="3"/>
        <v>288573314</v>
      </c>
      <c r="Y6" s="2">
        <f t="shared" si="3"/>
        <v>255249798</v>
      </c>
      <c r="Z6" s="2">
        <f t="shared" si="3"/>
        <v>243875231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0.65</v>
      </c>
      <c r="H7" s="3">
        <f>IFERROR(INDEX(D7:G7,COUNT(D7:G7)),"")</f>
        <v>0.65</v>
      </c>
      <c r="I7" s="3">
        <f t="shared" ref="I7:Z7" si="4">IFERROR(INDEX(I51:I500,MATCH($C$7,$C$51:$C$500,0))/1000000000,"")</f>
        <v>0.65</v>
      </c>
      <c r="J7" s="3">
        <f t="shared" si="4"/>
        <v>0.65</v>
      </c>
      <c r="K7" s="3">
        <f t="shared" si="4"/>
        <v>0.65</v>
      </c>
      <c r="L7" s="3">
        <f t="shared" si="4"/>
        <v>0.65</v>
      </c>
      <c r="M7" s="3">
        <f t="shared" si="4"/>
        <v>0.65</v>
      </c>
      <c r="N7" s="3">
        <f t="shared" si="4"/>
        <v>0.65</v>
      </c>
      <c r="O7" s="3">
        <f t="shared" si="4"/>
        <v>0.65</v>
      </c>
      <c r="P7" s="3">
        <f t="shared" si="4"/>
        <v>0.65</v>
      </c>
      <c r="Q7" s="3">
        <f t="shared" si="4"/>
        <v>0.65</v>
      </c>
      <c r="R7" s="3">
        <f t="shared" si="4"/>
        <v>0.65</v>
      </c>
      <c r="S7" s="3">
        <f t="shared" si="4"/>
        <v>0.65</v>
      </c>
      <c r="T7" s="3">
        <f t="shared" si="4"/>
        <v>0.65</v>
      </c>
      <c r="U7" s="3">
        <f t="shared" si="4"/>
        <v>0.65</v>
      </c>
      <c r="V7" s="3">
        <f t="shared" si="4"/>
        <v>0.65</v>
      </c>
      <c r="W7" s="3">
        <f t="shared" si="4"/>
        <v>0.65</v>
      </c>
      <c r="X7" s="3">
        <f t="shared" si="4"/>
        <v>0.65</v>
      </c>
      <c r="Y7" s="3">
        <f t="shared" si="4"/>
        <v>0.65</v>
      </c>
      <c r="Z7" s="3">
        <f t="shared" si="4"/>
        <v>0.65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-27000000000</v>
      </c>
      <c r="H8" s="2">
        <f>IFERROR(INDEX(D8:G8,COUNT(D8:G8)),"")</f>
        <v>-27000000000</v>
      </c>
      <c r="I8" s="2">
        <f t="shared" ref="I8:Z8" si="5">IFERROR(INDEX(I51:I500,MATCH($C$8,$C$51:$C$500,0)),"")</f>
        <v>-69000000000</v>
      </c>
      <c r="J8" s="2">
        <f t="shared" si="5"/>
        <v>234000000000</v>
      </c>
      <c r="K8" s="2">
        <f t="shared" si="5"/>
        <v>212000000000</v>
      </c>
      <c r="L8" s="2">
        <f t="shared" si="5"/>
        <v>-296000000000</v>
      </c>
      <c r="M8" s="2">
        <f t="shared" si="5"/>
        <v>882000000000</v>
      </c>
      <c r="N8" s="2">
        <f t="shared" si="5"/>
        <v>-204000000000</v>
      </c>
      <c r="O8" s="2">
        <f t="shared" si="5"/>
        <v>-96000000000</v>
      </c>
      <c r="P8" s="2">
        <f t="shared" si="5"/>
        <v>539000000000</v>
      </c>
      <c r="Q8" s="2">
        <f t="shared" si="5"/>
        <v>830000000000</v>
      </c>
      <c r="R8" s="2">
        <f t="shared" si="5"/>
        <v>113000000000</v>
      </c>
      <c r="S8" s="2">
        <f t="shared" si="5"/>
        <v>-1235000000000</v>
      </c>
      <c r="T8" s="2">
        <f t="shared" si="5"/>
        <v>-237000000000</v>
      </c>
      <c r="U8" s="2">
        <f t="shared" si="5"/>
        <v>-218000000000</v>
      </c>
      <c r="V8" s="2">
        <f t="shared" si="5"/>
        <v>-177000000000</v>
      </c>
      <c r="W8" s="2">
        <f t="shared" si="5"/>
        <v>-154000000000</v>
      </c>
      <c r="X8" s="2">
        <f t="shared" si="5"/>
        <v>371000000000</v>
      </c>
      <c r="Y8" s="2">
        <f t="shared" si="5"/>
        <v>740000000000</v>
      </c>
      <c r="Z8" s="2">
        <f t="shared" si="5"/>
        <v>96000000000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-41.91</v>
      </c>
      <c r="H9" s="3">
        <f>IFERROR(INDEX(D9:G9,COUNT(D9:G9)),"")</f>
        <v>-41.91</v>
      </c>
      <c r="I9" s="3">
        <f t="shared" ref="I9:Z9" si="6">IFERROR(INDEX(I51:I500,MATCH($C$9,$C$51:$C$500,0)),"")</f>
        <v>-105.91</v>
      </c>
      <c r="J9" s="3">
        <f t="shared" si="6"/>
        <v>357.57</v>
      </c>
      <c r="K9" s="3">
        <f t="shared" si="6"/>
        <v>323.87</v>
      </c>
      <c r="L9" s="3">
        <f t="shared" si="6"/>
        <v>-451.78</v>
      </c>
      <c r="M9" s="3">
        <f t="shared" si="6"/>
        <v>1348</v>
      </c>
      <c r="N9" s="3">
        <f t="shared" si="6"/>
        <v>-311.88</v>
      </c>
      <c r="O9" s="3">
        <f t="shared" si="6"/>
        <v>-146.13999999999999</v>
      </c>
      <c r="P9" s="3">
        <f t="shared" si="6"/>
        <v>823.18</v>
      </c>
      <c r="Q9" s="3">
        <f t="shared" si="6"/>
        <v>1268.32</v>
      </c>
      <c r="R9" s="3">
        <f t="shared" si="6"/>
        <v>172.5</v>
      </c>
      <c r="S9" s="3">
        <f t="shared" si="6"/>
        <v>-1887.55</v>
      </c>
      <c r="T9" s="3">
        <f t="shared" si="6"/>
        <v>-362.15</v>
      </c>
      <c r="U9" s="3">
        <f t="shared" si="6"/>
        <v>-333.19</v>
      </c>
      <c r="V9" s="3">
        <f t="shared" si="6"/>
        <v>-270.25</v>
      </c>
      <c r="W9" s="3">
        <f t="shared" si="6"/>
        <v>-234.92</v>
      </c>
      <c r="X9" s="3">
        <f t="shared" si="6"/>
        <v>566.64</v>
      </c>
      <c r="Y9" s="3">
        <f t="shared" si="6"/>
        <v>1130.99</v>
      </c>
      <c r="Z9" s="3">
        <f t="shared" si="6"/>
        <v>146.68</v>
      </c>
    </row>
    <row r="10" spans="1:26" ht="15.5" x14ac:dyDescent="0.35">
      <c r="C10" t="s">
        <v>17</v>
      </c>
      <c r="D10" s="3">
        <f ca="1">IFERROR(IF(D9=0,"",D2/D9),"")</f>
        <v>-64.185158673347658</v>
      </c>
      <c r="I10" s="3">
        <f t="shared" ref="I10:Z10" ca="1" si="7">IFERROR(IF(I9=0,"",I2/I9),"")</f>
        <v>-26.437541308658297</v>
      </c>
      <c r="J10" s="3">
        <f t="shared" ca="1" si="7"/>
        <v>7.7467349050535557</v>
      </c>
      <c r="K10" s="3">
        <f t="shared" ca="1" si="7"/>
        <v>9.4173588168092142</v>
      </c>
      <c r="L10" s="3">
        <f t="shared" ca="1" si="7"/>
        <v>-12.506087033511887</v>
      </c>
      <c r="M10" s="3">
        <f t="shared" ca="1" si="7"/>
        <v>3.1008902077151337</v>
      </c>
      <c r="N10" s="3">
        <f t="shared" ca="1" si="7"/>
        <v>-9.7794023342311149</v>
      </c>
      <c r="O10" s="3">
        <f t="shared" ca="1" si="7"/>
        <v>-16.627891063363901</v>
      </c>
      <c r="P10" s="3">
        <f t="shared" ca="1" si="7"/>
        <v>7.1976967370441463</v>
      </c>
      <c r="Q10" s="3">
        <f t="shared" ca="1" si="7"/>
        <v>0.98555569572347679</v>
      </c>
      <c r="R10" s="3">
        <f t="shared" ca="1" si="7"/>
        <v>4.6956521739130439</v>
      </c>
      <c r="S10" s="3" t="str">
        <f t="shared" ca="1" si="7"/>
        <v/>
      </c>
      <c r="T10" s="3">
        <f t="shared" ca="1" si="7"/>
        <v>-2.1261908049150904</v>
      </c>
      <c r="U10" s="3">
        <f t="shared" ca="1" si="7"/>
        <v>-3.0012905549386235</v>
      </c>
      <c r="V10" s="3">
        <f t="shared" ca="1" si="7"/>
        <v>-5.2543940795559667</v>
      </c>
      <c r="W10" s="3">
        <f t="shared" ca="1" si="7"/>
        <v>-8.4284011578409679</v>
      </c>
      <c r="X10" s="3">
        <f t="shared" ca="1" si="7"/>
        <v>3.0001411831144997</v>
      </c>
      <c r="Y10" s="3">
        <f t="shared" ca="1" si="7"/>
        <v>0.41998602993837258</v>
      </c>
      <c r="Z10" s="3">
        <f t="shared" ca="1" si="7"/>
        <v>3.408781019907281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30864320</v>
      </c>
      <c r="H11" s="2">
        <f>IFERROR(INDEX(D11:G11,COUNT(D11:G11)),"")</f>
        <v>30864320</v>
      </c>
      <c r="I11" s="2">
        <f t="shared" ref="I11:Z11" si="8">IFERROR(INDEX(I51:I500,MATCH($C$11,$C$51:$C$500,0)),"")</f>
        <v>18760381</v>
      </c>
      <c r="J11" s="2">
        <f t="shared" si="8"/>
        <v>27105924</v>
      </c>
      <c r="K11" s="2">
        <f t="shared" si="8"/>
        <v>12574550</v>
      </c>
      <c r="L11" s="2">
        <f t="shared" si="8"/>
        <v>29496749</v>
      </c>
      <c r="M11" s="2">
        <f t="shared" si="8"/>
        <v>51058259</v>
      </c>
      <c r="N11" s="2">
        <f t="shared" si="8"/>
        <v>36701114</v>
      </c>
      <c r="O11" s="2">
        <f t="shared" si="8"/>
        <v>19152935</v>
      </c>
      <c r="P11" s="2">
        <f t="shared" si="8"/>
        <v>35560700</v>
      </c>
      <c r="Q11" s="2">
        <f t="shared" si="8"/>
        <v>21623290</v>
      </c>
      <c r="R11" s="2">
        <f t="shared" si="8"/>
        <v>19825449</v>
      </c>
      <c r="S11" s="2">
        <f t="shared" si="8"/>
        <v>25884307</v>
      </c>
      <c r="T11" s="2">
        <f t="shared" si="8"/>
        <v>10772294</v>
      </c>
      <c r="U11" s="2">
        <f t="shared" si="8"/>
        <v>18555547</v>
      </c>
      <c r="V11" s="2">
        <f t="shared" si="8"/>
        <v>17035748</v>
      </c>
      <c r="W11" s="2">
        <f t="shared" si="8"/>
        <v>6293834</v>
      </c>
      <c r="X11" s="2">
        <f t="shared" si="8"/>
        <v>10910467</v>
      </c>
      <c r="Y11" s="2">
        <f t="shared" si="8"/>
        <v>6963363</v>
      </c>
      <c r="Z11" s="2">
        <f t="shared" si="8"/>
        <v>12511228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1948000000000</v>
      </c>
      <c r="H12" s="2">
        <f>IFERROR(INDEX(D12:G12,COUNT(D12:G12)),"")</f>
        <v>1948000000000</v>
      </c>
      <c r="I12" s="2">
        <f t="shared" ref="I12:Z12" si="9">IFERROR(INDEX(I51:I500,MATCH($C$12,$C$51:$C$500,0)),"")</f>
        <v>1798000000000</v>
      </c>
      <c r="J12" s="2">
        <f t="shared" si="9"/>
        <v>1483000000000</v>
      </c>
      <c r="K12" s="2">
        <f t="shared" si="9"/>
        <v>1627000000000</v>
      </c>
      <c r="L12" s="2">
        <f t="shared" si="9"/>
        <v>1604000000000</v>
      </c>
      <c r="M12" s="2">
        <f t="shared" si="9"/>
        <v>1444000000000</v>
      </c>
      <c r="N12" s="2">
        <f t="shared" si="9"/>
        <v>2122000000000</v>
      </c>
      <c r="O12" s="2">
        <f t="shared" si="9"/>
        <v>1816000000000</v>
      </c>
      <c r="P12" s="2">
        <f t="shared" si="9"/>
        <v>2280000000000</v>
      </c>
      <c r="Q12" s="2">
        <f t="shared" si="9"/>
        <v>3205000000000</v>
      </c>
      <c r="R12" s="2">
        <f t="shared" si="9"/>
        <v>3851000000000</v>
      </c>
      <c r="S12" s="2">
        <f t="shared" si="9"/>
        <v>3628000000000</v>
      </c>
      <c r="T12" s="2">
        <f t="shared" si="9"/>
        <v>1798000000000</v>
      </c>
      <c r="U12" s="2">
        <f t="shared" si="9"/>
        <v>1369000000000</v>
      </c>
      <c r="V12" s="2">
        <f t="shared" si="9"/>
        <v>882000000000</v>
      </c>
      <c r="W12" s="2">
        <f t="shared" si="9"/>
        <v>772000000000</v>
      </c>
      <c r="X12" s="2">
        <f t="shared" si="9"/>
        <v>319000000000</v>
      </c>
      <c r="Y12" s="2">
        <f t="shared" si="9"/>
        <v>751000000000</v>
      </c>
      <c r="Z12" s="2">
        <f t="shared" si="9"/>
        <v>1725000000000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2473000000000</v>
      </c>
      <c r="H13" s="2">
        <f>IFERROR(INDEX(D13:G13,COUNT(D13:G13)),"")</f>
        <v>2473000000000</v>
      </c>
      <c r="I13" s="2">
        <f t="shared" ref="I13:Z13" si="10">IFERROR(INDEX(I51:I500,MATCH($C$13,$C$51:$C$500,0)),"")</f>
        <v>2112000000000</v>
      </c>
      <c r="J13" s="2">
        <f t="shared" si="10"/>
        <v>1921000000000</v>
      </c>
      <c r="K13" s="2">
        <f t="shared" si="10"/>
        <v>1821000000000</v>
      </c>
      <c r="L13" s="2">
        <f t="shared" si="10"/>
        <v>2064000000000</v>
      </c>
      <c r="M13" s="2">
        <f t="shared" si="10"/>
        <v>2173000000000</v>
      </c>
      <c r="N13" s="2">
        <f t="shared" si="10"/>
        <v>2640000000000</v>
      </c>
      <c r="O13" s="2">
        <f t="shared" si="10"/>
        <v>2082000000000</v>
      </c>
      <c r="P13" s="2">
        <f t="shared" si="10"/>
        <v>2795000000000</v>
      </c>
      <c r="Q13" s="2">
        <f t="shared" si="10"/>
        <v>3498000000000</v>
      </c>
      <c r="R13" s="2">
        <f t="shared" si="10"/>
        <v>4117000000000</v>
      </c>
      <c r="S13" s="2">
        <f t="shared" si="10"/>
        <v>3985000000000</v>
      </c>
      <c r="T13" s="2">
        <f t="shared" si="10"/>
        <v>1932000000000</v>
      </c>
      <c r="U13" s="2">
        <f t="shared" si="10"/>
        <v>1595000000000</v>
      </c>
      <c r="V13" s="2">
        <f t="shared" si="10"/>
        <v>1047000000000</v>
      </c>
      <c r="W13" s="2">
        <f t="shared" si="10"/>
        <v>829000000000</v>
      </c>
      <c r="X13" s="2">
        <f t="shared" si="10"/>
        <v>417000000000</v>
      </c>
      <c r="Y13" s="2">
        <f t="shared" si="10"/>
        <v>816000000000</v>
      </c>
      <c r="Z13" s="2">
        <f t="shared" si="10"/>
        <v>1862000000000</v>
      </c>
    </row>
    <row r="14" spans="1:26" ht="15.5" x14ac:dyDescent="0.35">
      <c r="C14" t="s">
        <v>26</v>
      </c>
      <c r="D14" s="2">
        <f>IFERROR(INDEX(D51:D500,MATCH($C$14,$C$51:$C$500,0)),"")</f>
        <v>-1561346</v>
      </c>
      <c r="H14" s="2">
        <f>IFERROR(SUM(D14:G14)*(4/MAX(1,COUNT(D14:G14))),"")</f>
        <v>-6245384</v>
      </c>
      <c r="I14" s="2">
        <f t="shared" ref="I14:Z14" si="11">IFERROR(INDEX(I51:I500,MATCH($C$14,$C$51:$C$500,0)),"")</f>
        <v>-5453200</v>
      </c>
      <c r="J14" s="2">
        <f t="shared" si="11"/>
        <v>-6745977</v>
      </c>
      <c r="K14" s="2">
        <f t="shared" si="11"/>
        <v>-6343601</v>
      </c>
      <c r="L14" s="2">
        <f t="shared" si="11"/>
        <v>-1391938</v>
      </c>
      <c r="M14" s="2">
        <f t="shared" si="11"/>
        <v>-2098332</v>
      </c>
      <c r="N14" s="2">
        <f t="shared" si="11"/>
        <v>-7436555</v>
      </c>
      <c r="O14" s="2">
        <f t="shared" si="11"/>
        <v>-9632412</v>
      </c>
      <c r="P14" s="2">
        <f t="shared" si="11"/>
        <v>-7768431</v>
      </c>
      <c r="Q14" s="2">
        <f t="shared" si="11"/>
        <v>-10170530</v>
      </c>
      <c r="R14" s="2">
        <f t="shared" si="11"/>
        <v>-10226947</v>
      </c>
      <c r="S14" s="2">
        <f t="shared" si="11"/>
        <v>-5536215</v>
      </c>
      <c r="T14" s="2">
        <f t="shared" si="11"/>
        <v>-4490044</v>
      </c>
      <c r="U14" s="2">
        <f t="shared" si="11"/>
        <v>-2619773</v>
      </c>
      <c r="V14" s="2">
        <f t="shared" si="11"/>
        <v>-2065039</v>
      </c>
      <c r="W14" s="2">
        <f t="shared" si="11"/>
        <v>-2112148</v>
      </c>
      <c r="X14" s="2">
        <f t="shared" si="11"/>
        <v>-1967808</v>
      </c>
      <c r="Y14" s="2">
        <f t="shared" si="11"/>
        <v>-6386335</v>
      </c>
      <c r="Z14" s="2">
        <f t="shared" si="11"/>
        <v>-9242208</v>
      </c>
    </row>
    <row r="15" spans="1:26" ht="15.5" x14ac:dyDescent="0.35">
      <c r="C15" t="s">
        <v>27</v>
      </c>
      <c r="D15" s="2">
        <f>IFERROR(INDEX(D51:D500,MATCH($C$15,$C$51:$C$500,0)),"")</f>
        <v>1819696</v>
      </c>
      <c r="H15" s="2">
        <f>IFERROR(SUM(D15:G15)*(4/MAX(1,COUNT(D15:G15))),"")</f>
        <v>7278784</v>
      </c>
      <c r="I15" s="2">
        <f t="shared" ref="I15:Z15" si="12">IFERROR(INDEX(I51:I500,MATCH($C$15,$C$51:$C$500,0)),"")</f>
        <v>4514855</v>
      </c>
      <c r="J15" s="2">
        <f t="shared" si="12"/>
        <v>8560510</v>
      </c>
      <c r="K15" s="2">
        <f t="shared" si="12"/>
        <v>10280490</v>
      </c>
      <c r="L15" s="2">
        <f t="shared" si="12"/>
        <v>-9450431</v>
      </c>
      <c r="M15" s="2">
        <f t="shared" si="12"/>
        <v>-16310688</v>
      </c>
      <c r="N15" s="2">
        <f t="shared" si="12"/>
        <v>-593443</v>
      </c>
      <c r="O15" s="2">
        <f t="shared" si="12"/>
        <v>-1007391</v>
      </c>
      <c r="P15" s="2">
        <f t="shared" si="12"/>
        <v>-8975800</v>
      </c>
      <c r="Q15" s="2">
        <f t="shared" si="12"/>
        <v>-9620794</v>
      </c>
      <c r="R15" s="2">
        <f t="shared" si="12"/>
        <v>-4906106</v>
      </c>
      <c r="S15" s="2">
        <f t="shared" si="12"/>
        <v>21122620</v>
      </c>
      <c r="T15" s="2">
        <f t="shared" si="12"/>
        <v>-3799697</v>
      </c>
      <c r="U15" s="2">
        <f t="shared" si="12"/>
        <v>-2486430</v>
      </c>
      <c r="V15" s="2">
        <f t="shared" si="12"/>
        <v>-2681696</v>
      </c>
      <c r="W15" s="2">
        <f t="shared" si="12"/>
        <v>-2474649</v>
      </c>
      <c r="X15" s="2">
        <f t="shared" si="12"/>
        <v>-5096856</v>
      </c>
      <c r="Y15" s="2">
        <f t="shared" si="12"/>
        <v>9440490</v>
      </c>
      <c r="Z15" s="2">
        <f t="shared" si="12"/>
        <v>7344922</v>
      </c>
    </row>
    <row r="16" spans="1:26" ht="15.5" x14ac:dyDescent="0.35">
      <c r="C16" t="s">
        <v>28</v>
      </c>
      <c r="D16" s="2">
        <f>IFERROR(INDEX(D51:D500,MATCH($C$16,$C$51:$C$500,0)),"")</f>
        <v>-6144377</v>
      </c>
      <c r="H16" s="2">
        <f>IFERROR(SUM(D16:G16)*(4/MAX(1,COUNT(D16:G16))),"")</f>
        <v>-24577508</v>
      </c>
      <c r="I16" s="2">
        <f t="shared" ref="I16:Z16" si="13">IFERROR(INDEX(I51:I500,MATCH($C$16,$C$51:$C$500,0)),"")</f>
        <v>-16108165</v>
      </c>
      <c r="J16" s="2">
        <f t="shared" si="13"/>
        <v>-22349861</v>
      </c>
      <c r="K16" s="2">
        <f t="shared" si="13"/>
        <v>-51091354</v>
      </c>
      <c r="L16" s="2">
        <f t="shared" si="13"/>
        <v>51985094</v>
      </c>
      <c r="M16" s="2">
        <f t="shared" si="13"/>
        <v>100878973</v>
      </c>
      <c r="N16" s="2">
        <f t="shared" si="13"/>
        <v>6825435</v>
      </c>
      <c r="O16" s="2">
        <f t="shared" si="13"/>
        <v>42633660</v>
      </c>
      <c r="P16" s="2">
        <f t="shared" si="13"/>
        <v>71343143</v>
      </c>
      <c r="Q16" s="2">
        <f t="shared" si="13"/>
        <v>11879895</v>
      </c>
      <c r="R16" s="2">
        <f t="shared" si="13"/>
        <v>6362848</v>
      </c>
      <c r="S16" s="2">
        <f t="shared" si="13"/>
        <v>-11014487</v>
      </c>
      <c r="T16" s="2">
        <f t="shared" si="13"/>
        <v>7838337</v>
      </c>
      <c r="U16" s="2">
        <f t="shared" si="13"/>
        <v>4121542</v>
      </c>
      <c r="V16" s="2">
        <f t="shared" si="13"/>
        <v>3644873</v>
      </c>
      <c r="W16" s="2">
        <f t="shared" si="13"/>
        <v>11892020</v>
      </c>
      <c r="X16" s="2">
        <f t="shared" si="13"/>
        <v>30973766</v>
      </c>
      <c r="Y16" s="2">
        <f t="shared" si="13"/>
        <v>1920836</v>
      </c>
      <c r="Z16" s="2">
        <f t="shared" si="13"/>
        <v>63239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1748500000000</v>
      </c>
      <c r="H20" s="2">
        <f t="shared" ref="H20:Z20" ca="1" si="14">IFERROR(H21*H2,"")</f>
        <v>1748500000000</v>
      </c>
      <c r="I20" s="2">
        <f t="shared" ca="1" si="14"/>
        <v>1820000000000</v>
      </c>
      <c r="J20" s="2">
        <f t="shared" ca="1" si="14"/>
        <v>1800500000000</v>
      </c>
      <c r="K20" s="2">
        <f t="shared" ca="1" si="14"/>
        <v>1982500000000</v>
      </c>
      <c r="L20" s="2">
        <f t="shared" ca="1" si="14"/>
        <v>3672500000000</v>
      </c>
      <c r="M20" s="2">
        <f t="shared" ca="1" si="14"/>
        <v>2717000000000</v>
      </c>
      <c r="N20" s="2">
        <f t="shared" ca="1" si="14"/>
        <v>1982500000000</v>
      </c>
      <c r="O20" s="2">
        <f t="shared" ca="1" si="14"/>
        <v>1579500000000</v>
      </c>
      <c r="P20" s="2">
        <f t="shared" ca="1" si="14"/>
        <v>3851250000000</v>
      </c>
      <c r="Q20" s="2">
        <f t="shared" ca="1" si="14"/>
        <v>812500000000</v>
      </c>
      <c r="R20" s="2">
        <f t="shared" ca="1" si="14"/>
        <v>526500000000</v>
      </c>
      <c r="S20" s="2" t="str">
        <f t="shared" ca="1" si="14"/>
        <v/>
      </c>
      <c r="T20" s="2">
        <f t="shared" ca="1" si="14"/>
        <v>500500000000</v>
      </c>
      <c r="U20" s="2">
        <f t="shared" ca="1" si="14"/>
        <v>650000000000</v>
      </c>
      <c r="V20" s="2">
        <f t="shared" ca="1" si="14"/>
        <v>923000000000</v>
      </c>
      <c r="W20" s="2">
        <f t="shared" ca="1" si="14"/>
        <v>1287000000000</v>
      </c>
      <c r="X20" s="2">
        <f t="shared" ca="1" si="14"/>
        <v>1105000000000</v>
      </c>
      <c r="Y20" s="2">
        <f t="shared" ca="1" si="14"/>
        <v>308750000000</v>
      </c>
      <c r="Z20" s="2">
        <f t="shared" ca="1" si="14"/>
        <v>325000000000</v>
      </c>
    </row>
    <row r="21" spans="1:26" ht="15.5" x14ac:dyDescent="0.35">
      <c r="C21" t="s">
        <v>11</v>
      </c>
      <c r="D21" s="2">
        <f>IFERROR(INDEX(D51:D500,MATCH($C$7,$C$51:$C$500,0)),"")</f>
        <v>650000000</v>
      </c>
      <c r="H21" s="2">
        <f>IFERROR(INDEX(D21:G21,COUNT(D21:G21)),"")</f>
        <v>650000000</v>
      </c>
      <c r="I21" s="2">
        <f t="shared" ref="I21:Z21" si="15">IFERROR(INDEX(I51:I500,MATCH($C$7,$C$51:$C$500,0)),"")</f>
        <v>650000000</v>
      </c>
      <c r="J21" s="2">
        <f t="shared" si="15"/>
        <v>650000000</v>
      </c>
      <c r="K21" s="2">
        <f t="shared" si="15"/>
        <v>650000000</v>
      </c>
      <c r="L21" s="2">
        <f t="shared" si="15"/>
        <v>650000000</v>
      </c>
      <c r="M21" s="2">
        <f t="shared" si="15"/>
        <v>650000000</v>
      </c>
      <c r="N21" s="2">
        <f t="shared" si="15"/>
        <v>650000000</v>
      </c>
      <c r="O21" s="2">
        <f t="shared" si="15"/>
        <v>650000000</v>
      </c>
      <c r="P21" s="2">
        <f t="shared" si="15"/>
        <v>650000000</v>
      </c>
      <c r="Q21" s="2">
        <f t="shared" si="15"/>
        <v>650000000</v>
      </c>
      <c r="R21" s="2">
        <f t="shared" si="15"/>
        <v>650000000</v>
      </c>
      <c r="S21" s="2">
        <f t="shared" si="15"/>
        <v>650000000</v>
      </c>
      <c r="T21" s="2">
        <f t="shared" si="15"/>
        <v>650000000</v>
      </c>
      <c r="U21" s="2">
        <f t="shared" si="15"/>
        <v>650000000</v>
      </c>
      <c r="V21" s="2">
        <f t="shared" si="15"/>
        <v>650000000</v>
      </c>
      <c r="W21" s="2">
        <f t="shared" si="15"/>
        <v>650000000</v>
      </c>
      <c r="X21" s="2">
        <f t="shared" si="15"/>
        <v>650000000</v>
      </c>
      <c r="Y21" s="2">
        <f t="shared" si="15"/>
        <v>650000000</v>
      </c>
      <c r="Z21" s="2">
        <f t="shared" si="15"/>
        <v>650000000</v>
      </c>
    </row>
    <row r="23" spans="1:26" ht="15.5" x14ac:dyDescent="0.35">
      <c r="B23" t="s">
        <v>53</v>
      </c>
      <c r="C23" t="s">
        <v>54</v>
      </c>
      <c r="D23" s="3">
        <f>IFERROR(D5/D6*100,"")</f>
        <v>-1.5565964482420476</v>
      </c>
      <c r="H23" s="3">
        <f t="shared" ref="H23:Z23" si="16">IFERROR(H5/H6*100,"")</f>
        <v>-6.2263857929681903</v>
      </c>
      <c r="I23" s="3">
        <f t="shared" si="16"/>
        <v>-4.401944775695064</v>
      </c>
      <c r="J23" s="3">
        <f t="shared" si="16"/>
        <v>-3.9240677010483158</v>
      </c>
      <c r="K23" s="3">
        <f t="shared" si="16"/>
        <v>-9.5230963466734551</v>
      </c>
      <c r="L23" s="3">
        <f t="shared" si="16"/>
        <v>9.2340090853559467</v>
      </c>
      <c r="M23" s="3">
        <f t="shared" si="16"/>
        <v>18.074507406661624</v>
      </c>
      <c r="N23" s="3">
        <f t="shared" si="16"/>
        <v>2.2746267591063973</v>
      </c>
      <c r="O23" s="3">
        <f t="shared" si="16"/>
        <v>10.087768452876521</v>
      </c>
      <c r="P23" s="3">
        <f t="shared" si="16"/>
        <v>17.904889627574399</v>
      </c>
      <c r="Q23" s="3">
        <f t="shared" si="16"/>
        <v>0.39694704088063787</v>
      </c>
      <c r="R23" s="3">
        <f t="shared" si="16"/>
        <v>0.77553951533384413</v>
      </c>
      <c r="S23" s="3">
        <f t="shared" si="16"/>
        <v>4.3983608396203948</v>
      </c>
      <c r="T23" s="3">
        <f t="shared" si="16"/>
        <v>1.9835784929503528</v>
      </c>
      <c r="U23" s="3">
        <f t="shared" si="16"/>
        <v>1.2235646444937216</v>
      </c>
      <c r="V23" s="3">
        <f t="shared" si="16"/>
        <v>1.74518570739991</v>
      </c>
      <c r="W23" s="3">
        <f t="shared" si="16"/>
        <v>4.3160743524895846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-0.18771901073688657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0.87642644845902562</v>
      </c>
      <c r="M24" s="4">
        <f t="shared" si="17"/>
        <v>0.87712203521426413</v>
      </c>
      <c r="N24" s="4">
        <f t="shared" si="17"/>
        <v>-0.12355663496176628</v>
      </c>
      <c r="O24" s="4">
        <f t="shared" si="17"/>
        <v>0.38442407454719252</v>
      </c>
      <c r="P24" s="4">
        <f t="shared" si="17"/>
        <v>0.71028680757025997</v>
      </c>
      <c r="Q24" s="4">
        <f t="shared" si="17"/>
        <v>-0.25633355821228676</v>
      </c>
      <c r="R24" s="4">
        <f t="shared" si="17"/>
        <v>-0.29058069472446613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-151.41</v>
      </c>
      <c r="H25" s="3">
        <f>IFERROR(INDEX(D25:G25,COUNT(D25:G25)),"")</f>
        <v>-151.41</v>
      </c>
      <c r="I25" s="3">
        <f t="shared" ref="I25:Z25" si="18">IFERROR(INDEX(I51:I500,MATCH($C$25,$C$51:$C$500,0)),"")</f>
        <v>-407.04</v>
      </c>
      <c r="J25" s="3">
        <f t="shared" si="18"/>
        <v>-393.44</v>
      </c>
      <c r="K25" s="3">
        <f t="shared" si="18"/>
        <v>-951.29</v>
      </c>
      <c r="L25" s="3">
        <f t="shared" si="18"/>
        <v>967.05</v>
      </c>
      <c r="M25" s="3">
        <f t="shared" si="18"/>
        <v>1849.67</v>
      </c>
      <c r="N25" s="3">
        <f t="shared" si="18"/>
        <v>138.83000000000001</v>
      </c>
      <c r="O25" s="3">
        <f t="shared" si="18"/>
        <v>899.91</v>
      </c>
      <c r="P25" s="3">
        <f t="shared" si="18"/>
        <v>1345.46</v>
      </c>
      <c r="Q25" s="3">
        <f t="shared" si="18"/>
        <v>41.58</v>
      </c>
      <c r="R25" s="3">
        <f t="shared" si="18"/>
        <v>26.84</v>
      </c>
      <c r="S25" s="3">
        <f t="shared" si="18"/>
        <v>201.34</v>
      </c>
      <c r="T25" s="3">
        <f t="shared" si="18"/>
        <v>62.76</v>
      </c>
      <c r="U25" s="3">
        <f t="shared" si="18"/>
        <v>22.2</v>
      </c>
      <c r="V25" s="3">
        <f t="shared" si="18"/>
        <v>20.399999999999999</v>
      </c>
      <c r="W25" s="3">
        <f t="shared" si="18"/>
        <v>143.19999999999999</v>
      </c>
      <c r="X25" s="3">
        <f t="shared" si="18"/>
        <v>355.56</v>
      </c>
      <c r="Y25" s="3">
        <f t="shared" si="18"/>
        <v>163.21</v>
      </c>
      <c r="Z25" s="3">
        <f t="shared" si="18"/>
        <v>123.97</v>
      </c>
    </row>
    <row r="26" spans="1:26" ht="15.5" x14ac:dyDescent="0.35">
      <c r="C26" t="s">
        <v>58</v>
      </c>
      <c r="D26" s="4">
        <f>IFERROR(_xlfn.RRI(5,I25,D25),"")</f>
        <v>-0.17945293960016251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0.87634584060997223</v>
      </c>
      <c r="M26" s="4">
        <f t="shared" si="19"/>
        <v>1.3316445693017425</v>
      </c>
      <c r="N26" s="4">
        <f t="shared" si="19"/>
        <v>-7.1652329712063478E-2</v>
      </c>
      <c r="O26" s="4">
        <f t="shared" si="19"/>
        <v>0.70334738681847586</v>
      </c>
      <c r="P26" s="4">
        <f t="shared" si="19"/>
        <v>1.2724982805244127</v>
      </c>
      <c r="Q26" s="4">
        <f t="shared" si="19"/>
        <v>0.15305723060876653</v>
      </c>
      <c r="R26" s="4">
        <f t="shared" si="19"/>
        <v>-0.2845687623266463</v>
      </c>
      <c r="S26" s="4">
        <f t="shared" si="19"/>
        <v>-0.10750984661802365</v>
      </c>
      <c r="T26" s="4">
        <f t="shared" si="19"/>
        <v>-0.17398633123757967</v>
      </c>
      <c r="U26" s="4">
        <f t="shared" si="19"/>
        <v>-0.29106360149766153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0.29720270769230767</v>
      </c>
      <c r="H27" s="3">
        <f t="shared" ref="H27:Z27" si="20">IFERROR(H4/H21,"")</f>
        <v>1.1888108307692307</v>
      </c>
      <c r="I27" s="3">
        <f t="shared" si="20"/>
        <v>1.1981040492307693</v>
      </c>
      <c r="J27" s="3">
        <f t="shared" si="20"/>
        <v>1.3502462107692308</v>
      </c>
      <c r="K27" s="3">
        <f t="shared" si="20"/>
        <v>1.2086123646153846</v>
      </c>
      <c r="L27" s="3">
        <f t="shared" si="20"/>
        <v>1.4402175107692308</v>
      </c>
      <c r="M27" s="3">
        <f t="shared" si="20"/>
        <v>1.3601565738461538</v>
      </c>
      <c r="N27" s="3">
        <f t="shared" si="20"/>
        <v>0.90621843538461544</v>
      </c>
      <c r="O27" s="3">
        <f t="shared" si="20"/>
        <v>1.1811530676923077</v>
      </c>
      <c r="P27" s="3">
        <f t="shared" si="20"/>
        <v>1.2914682461538463</v>
      </c>
      <c r="Q27" s="3">
        <f t="shared" si="20"/>
        <v>1.1968077769230769</v>
      </c>
      <c r="R27" s="3">
        <f t="shared" si="20"/>
        <v>1.0642445615384615</v>
      </c>
      <c r="S27" s="3">
        <f t="shared" si="20"/>
        <v>1.0492942000000001</v>
      </c>
      <c r="T27" s="3">
        <f t="shared" si="20"/>
        <v>1.1170494615384616</v>
      </c>
      <c r="U27" s="3">
        <f t="shared" si="20"/>
        <v>1.1668294169230768</v>
      </c>
      <c r="V27" s="3">
        <f t="shared" si="20"/>
        <v>1.1461811446153847</v>
      </c>
      <c r="W27" s="3">
        <f t="shared" si="20"/>
        <v>1.2008544215384616</v>
      </c>
      <c r="X27" s="3">
        <f t="shared" si="20"/>
        <v>0.94913492461538462</v>
      </c>
      <c r="Y27" s="3">
        <f t="shared" si="20"/>
        <v>0.75376629076923074</v>
      </c>
      <c r="Z27" s="3">
        <f t="shared" si="20"/>
        <v>0.85202134769230764</v>
      </c>
    </row>
    <row r="28" spans="1:26" ht="15.5" x14ac:dyDescent="0.35">
      <c r="C28" t="s">
        <v>60</v>
      </c>
      <c r="D28" s="4">
        <f>IFERROR(_xlfn.RRI(5,I27,D27),"")</f>
        <v>-0.24332106282454602</v>
      </c>
      <c r="H28" s="4">
        <f t="shared" ref="H28:Z28" si="21">IFERROR(_xlfn.RRI(5,M27,H27),"")</f>
        <v>-2.6569903451561627E-2</v>
      </c>
      <c r="I28" s="4">
        <f t="shared" si="21"/>
        <v>5.7431707166840873E-2</v>
      </c>
      <c r="J28" s="4">
        <f t="shared" si="21"/>
        <v>2.7120404747649873E-2</v>
      </c>
      <c r="K28" s="4">
        <f t="shared" si="21"/>
        <v>-1.3173825651484505E-2</v>
      </c>
      <c r="L28" s="4">
        <f t="shared" si="21"/>
        <v>3.772131392656064E-2</v>
      </c>
      <c r="M28" s="4">
        <f t="shared" si="21"/>
        <v>5.0290634965892034E-2</v>
      </c>
      <c r="N28" s="4">
        <f t="shared" si="21"/>
        <v>-2.8892911741023375E-2</v>
      </c>
      <c r="O28" s="4">
        <f t="shared" si="21"/>
        <v>1.1222573371971301E-2</v>
      </c>
      <c r="P28" s="4">
        <f t="shared" si="21"/>
        <v>2.050531881895501E-2</v>
      </c>
      <c r="Q28" s="4">
        <f t="shared" si="21"/>
        <v>8.681901717001006E-3</v>
      </c>
      <c r="R28" s="4">
        <f t="shared" si="21"/>
        <v>-2.3864256866080291E-2</v>
      </c>
      <c r="S28" s="4">
        <f t="shared" si="21"/>
        <v>2.0267055878476103E-2</v>
      </c>
      <c r="T28" s="4">
        <f t="shared" si="21"/>
        <v>8.185022172746903E-2</v>
      </c>
      <c r="U28" s="4">
        <f t="shared" si="21"/>
        <v>6.4906256649121197E-2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-0.62802181603773588</v>
      </c>
      <c r="I29" s="4">
        <f t="shared" si="22"/>
        <v>3.4566897112647474E-2</v>
      </c>
      <c r="J29" s="4">
        <f t="shared" si="22"/>
        <v>-0.58641423750906652</v>
      </c>
      <c r="K29" s="4">
        <f t="shared" si="22"/>
        <v>-1.9837030143219068</v>
      </c>
      <c r="L29" s="4">
        <f t="shared" si="22"/>
        <v>-0.47717700995312684</v>
      </c>
      <c r="M29" s="4">
        <f t="shared" si="22"/>
        <v>12.32327306778074</v>
      </c>
      <c r="N29" s="4">
        <f t="shared" si="22"/>
        <v>-0.845729017346179</v>
      </c>
      <c r="O29" s="4">
        <f t="shared" si="22"/>
        <v>-0.33115068452425195</v>
      </c>
      <c r="P29" s="4">
        <f t="shared" si="22"/>
        <v>31.358345358345364</v>
      </c>
      <c r="Q29" s="4">
        <f t="shared" si="22"/>
        <v>0.5491803278688524</v>
      </c>
      <c r="R29" s="4">
        <f t="shared" si="22"/>
        <v>-0.86669315585576634</v>
      </c>
      <c r="S29" s="4">
        <f t="shared" si="22"/>
        <v>2.208094327597196</v>
      </c>
      <c r="T29" s="4">
        <f t="shared" si="22"/>
        <v>1.8270270270270272</v>
      </c>
      <c r="U29" s="4">
        <f t="shared" si="22"/>
        <v>8.8235294117647106E-2</v>
      </c>
      <c r="V29" s="4">
        <f t="shared" si="22"/>
        <v>-0.85754189944134074</v>
      </c>
      <c r="W29" s="4">
        <f t="shared" si="22"/>
        <v>-0.59725503431207116</v>
      </c>
      <c r="X29" s="4">
        <f t="shared" si="22"/>
        <v>1.1785429814349611</v>
      </c>
      <c r="Y29" s="4">
        <f t="shared" si="22"/>
        <v>0.31652819230458989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-7.7566038337865987E-3</v>
      </c>
      <c r="I30" s="4">
        <f t="shared" si="23"/>
        <v>-0.11267734752744583</v>
      </c>
      <c r="J30" s="4">
        <f t="shared" si="23"/>
        <v>0.11718715636251016</v>
      </c>
      <c r="K30" s="4">
        <f t="shared" si="23"/>
        <v>-0.16081261644301503</v>
      </c>
      <c r="L30" s="4">
        <f t="shared" si="23"/>
        <v>5.8861559369364595E-2</v>
      </c>
      <c r="M30" s="4">
        <f t="shared" si="23"/>
        <v>0.50091470305266839</v>
      </c>
      <c r="N30" s="4">
        <f t="shared" si="23"/>
        <v>-0.23276799580671551</v>
      </c>
      <c r="O30" s="4">
        <f t="shared" si="23"/>
        <v>-8.5418421080093121E-2</v>
      </c>
      <c r="P30" s="4">
        <f t="shared" si="23"/>
        <v>7.9094129446698511E-2</v>
      </c>
      <c r="Q30" s="4">
        <f t="shared" si="23"/>
        <v>0.12456085769701598</v>
      </c>
      <c r="R30" s="4">
        <f t="shared" si="23"/>
        <v>1.4248016941732269E-2</v>
      </c>
      <c r="S30" s="4">
        <f t="shared" si="23"/>
        <v>-6.0655560806721409E-2</v>
      </c>
      <c r="T30" s="4">
        <f t="shared" si="23"/>
        <v>-4.2662581747282907E-2</v>
      </c>
      <c r="U30" s="4">
        <f t="shared" si="23"/>
        <v>1.8014842073345184E-2</v>
      </c>
      <c r="V30" s="4">
        <f t="shared" si="23"/>
        <v>-4.5528646888798402E-2</v>
      </c>
      <c r="W30" s="4">
        <f t="shared" si="23"/>
        <v>0.26520939267415594</v>
      </c>
      <c r="X30" s="4">
        <f t="shared" si="23"/>
        <v>0.25918993226239528</v>
      </c>
      <c r="Y30" s="4">
        <f t="shared" si="23"/>
        <v>-0.11531994731024037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9591.1</v>
      </c>
      <c r="H32" s="3">
        <f>IFERROR(INDEX(D32:G32,COUNT(D32:G32)),"")</f>
        <v>9591.1</v>
      </c>
      <c r="I32" s="3">
        <f t="shared" ref="I32:Z32" si="24">IFERROR(INDEX(I51:I500,MATCH($C$32,$C$51:$C$500,0)),"")</f>
        <v>9583.3700000000008</v>
      </c>
      <c r="J32" s="3">
        <f t="shared" si="24"/>
        <v>9768.43</v>
      </c>
      <c r="K32" s="3">
        <f t="shared" si="24"/>
        <v>9697.7800000000007</v>
      </c>
      <c r="L32" s="3">
        <f t="shared" si="24"/>
        <v>10985</v>
      </c>
      <c r="M32" s="3">
        <f t="shared" si="24"/>
        <v>10028.61</v>
      </c>
      <c r="N32" s="3">
        <f t="shared" si="24"/>
        <v>8115.21</v>
      </c>
      <c r="O32" s="3">
        <f t="shared" si="24"/>
        <v>7890.59</v>
      </c>
      <c r="P32" s="3">
        <f t="shared" si="24"/>
        <v>7733.48</v>
      </c>
      <c r="Q32" s="3">
        <f t="shared" si="24"/>
        <v>5807.25</v>
      </c>
      <c r="R32" s="3">
        <f t="shared" si="24"/>
        <v>6064.08</v>
      </c>
      <c r="S32" s="3">
        <f t="shared" si="24"/>
        <v>6161.58</v>
      </c>
      <c r="T32" s="3">
        <f t="shared" si="24"/>
        <v>5693.8</v>
      </c>
      <c r="U32" s="3">
        <f t="shared" si="24"/>
        <v>5483.57</v>
      </c>
      <c r="V32" s="3">
        <f t="shared" si="24"/>
        <v>4328.57</v>
      </c>
      <c r="W32" s="3">
        <f t="shared" si="24"/>
        <v>4041.76</v>
      </c>
      <c r="X32" s="3">
        <f t="shared" si="24"/>
        <v>3920.71</v>
      </c>
      <c r="Y32" s="3">
        <f t="shared" si="24"/>
        <v>3666.76</v>
      </c>
      <c r="Z32" s="3">
        <f t="shared" si="24"/>
        <v>4081.04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0.28000000000000003</v>
      </c>
      <c r="H33" s="3">
        <f>IFERROR(INDEX(D33:G33,COUNT(D33:G33)),"")</f>
        <v>0.28000000000000003</v>
      </c>
      <c r="I33" s="3">
        <f t="shared" ref="I33:Z33" si="25">IFERROR(INDEX(I51:I500,MATCH($C$33,$C$51:$C$500,0)),"")</f>
        <v>0.28999999999999998</v>
      </c>
      <c r="J33" s="3">
        <f t="shared" si="25"/>
        <v>0.28000000000000003</v>
      </c>
      <c r="K33" s="3">
        <f t="shared" si="25"/>
        <v>0.31</v>
      </c>
      <c r="L33" s="3">
        <f t="shared" si="25"/>
        <v>0.51</v>
      </c>
      <c r="M33" s="3">
        <f t="shared" si="25"/>
        <v>0.42</v>
      </c>
      <c r="N33" s="3">
        <f t="shared" si="25"/>
        <v>0.38</v>
      </c>
      <c r="O33" s="3">
        <f t="shared" si="25"/>
        <v>0.31</v>
      </c>
      <c r="P33" s="3">
        <f t="shared" si="25"/>
        <v>0.77</v>
      </c>
      <c r="Q33" s="3">
        <f t="shared" si="25"/>
        <v>0.22</v>
      </c>
      <c r="R33" s="3">
        <f t="shared" si="25"/>
        <v>0.13</v>
      </c>
      <c r="S33" s="3">
        <f t="shared" si="25"/>
        <v>0.12</v>
      </c>
      <c r="T33" s="3">
        <f t="shared" si="25"/>
        <v>0.14000000000000001</v>
      </c>
      <c r="U33" s="3">
        <f t="shared" si="25"/>
        <v>0.18</v>
      </c>
      <c r="V33" s="3">
        <f t="shared" si="25"/>
        <v>0.33</v>
      </c>
      <c r="W33" s="3">
        <f t="shared" si="25"/>
        <v>0.49</v>
      </c>
      <c r="X33" s="3">
        <f t="shared" si="25"/>
        <v>0.43</v>
      </c>
      <c r="Y33" s="3">
        <f t="shared" si="25"/>
        <v>0.13</v>
      </c>
      <c r="Z33" s="3">
        <f t="shared" si="25"/>
        <v>0.12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-17.63</v>
      </c>
      <c r="H34" s="3">
        <f>IFERROR(INDEX(D34:G34,COUNT(D34:G34)),"")</f>
        <v>-17.63</v>
      </c>
      <c r="I34" s="3">
        <f t="shared" ref="I34:Z34" si="26">IFERROR(INDEX(I51:I500,MATCH($C$34,$C$51:$C$500,0)),"")</f>
        <v>-6.88</v>
      </c>
      <c r="J34" s="3">
        <f t="shared" si="26"/>
        <v>-7.04</v>
      </c>
      <c r="K34" s="3">
        <f t="shared" si="26"/>
        <v>-3.21</v>
      </c>
      <c r="L34" s="3">
        <f t="shared" si="26"/>
        <v>5.84</v>
      </c>
      <c r="M34" s="3">
        <f t="shared" si="26"/>
        <v>2.2599999999999998</v>
      </c>
      <c r="N34" s="3">
        <f t="shared" si="26"/>
        <v>21.97</v>
      </c>
      <c r="O34" s="3">
        <f t="shared" si="26"/>
        <v>2.7</v>
      </c>
      <c r="P34" s="3">
        <f t="shared" si="26"/>
        <v>4.4000000000000004</v>
      </c>
      <c r="Q34" s="3">
        <f t="shared" si="26"/>
        <v>30.06</v>
      </c>
      <c r="R34" s="3">
        <f t="shared" si="26"/>
        <v>30.18</v>
      </c>
      <c r="S34" s="3">
        <f t="shared" si="26"/>
        <v>3.77</v>
      </c>
      <c r="T34" s="3">
        <f t="shared" si="26"/>
        <v>12.27</v>
      </c>
      <c r="U34" s="3">
        <f t="shared" si="26"/>
        <v>45.05</v>
      </c>
      <c r="V34" s="3">
        <f t="shared" si="26"/>
        <v>69.61</v>
      </c>
      <c r="W34" s="3">
        <f t="shared" si="26"/>
        <v>13.83</v>
      </c>
      <c r="X34" s="3">
        <f t="shared" si="26"/>
        <v>4.78</v>
      </c>
      <c r="Y34" s="3">
        <f t="shared" si="26"/>
        <v>2.88</v>
      </c>
      <c r="Z34" s="3">
        <f t="shared" si="26"/>
        <v>4.03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0.54</v>
      </c>
      <c r="H35" s="3">
        <f>IFERROR(INDEX(D35:G35,COUNT(D35:G35)),"")</f>
        <v>0.54</v>
      </c>
      <c r="I35" s="3">
        <f t="shared" ref="I35:Z35" si="27">IFERROR(INDEX(I51:I500,MATCH($C$35,$C$51:$C$500,0)),"")</f>
        <v>0.14000000000000001</v>
      </c>
      <c r="J35" s="3">
        <f t="shared" si="27"/>
        <v>0.13</v>
      </c>
      <c r="K35" s="3">
        <f t="shared" si="27"/>
        <v>0.17</v>
      </c>
      <c r="L35" s="3">
        <f t="shared" si="27"/>
        <v>0.27</v>
      </c>
      <c r="M35" s="3">
        <f t="shared" si="27"/>
        <v>0.22</v>
      </c>
      <c r="N35" s="3">
        <f t="shared" si="27"/>
        <v>0.23</v>
      </c>
      <c r="O35" s="3">
        <f t="shared" si="27"/>
        <v>0.15</v>
      </c>
      <c r="P35" s="3">
        <f t="shared" si="27"/>
        <v>0.32</v>
      </c>
      <c r="Q35" s="3">
        <f t="shared" si="27"/>
        <v>0.08</v>
      </c>
      <c r="R35" s="3">
        <f t="shared" si="27"/>
        <v>0.06</v>
      </c>
      <c r="S35" s="3">
        <f t="shared" si="27"/>
        <v>0.05</v>
      </c>
      <c r="T35" s="3">
        <f t="shared" si="27"/>
        <v>0.06</v>
      </c>
      <c r="U35" s="3">
        <f t="shared" si="27"/>
        <v>7.0000000000000007E-2</v>
      </c>
      <c r="V35" s="3">
        <f t="shared" si="27"/>
        <v>0.13</v>
      </c>
      <c r="W35" s="3">
        <f t="shared" si="27"/>
        <v>0.18</v>
      </c>
      <c r="X35" s="3">
        <f t="shared" si="27"/>
        <v>0.2</v>
      </c>
      <c r="Y35" s="3">
        <f t="shared" si="27"/>
        <v>7.0000000000000007E-2</v>
      </c>
      <c r="Z35" s="3">
        <f t="shared" si="27"/>
        <v>0.05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0.2482</v>
      </c>
      <c r="M36" s="4">
        <f t="shared" si="28"/>
        <v>0.50819999999999999</v>
      </c>
      <c r="N36" s="4">
        <f t="shared" si="28"/>
        <v>0</v>
      </c>
      <c r="O36" s="4">
        <f t="shared" si="28"/>
        <v>0</v>
      </c>
      <c r="P36" s="4">
        <f t="shared" si="28"/>
        <v>0.25269999999999998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240</v>
      </c>
      <c r="M37" s="3">
        <f t="shared" si="29"/>
        <v>940</v>
      </c>
      <c r="N37" s="3">
        <f t="shared" si="29"/>
        <v>0</v>
      </c>
      <c r="O37" s="3">
        <f t="shared" si="29"/>
        <v>0</v>
      </c>
      <c r="P37" s="3">
        <f t="shared" si="29"/>
        <v>340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193181760</v>
      </c>
      <c r="E51" s="5">
        <v>221543812</v>
      </c>
      <c r="F51" s="5">
        <v>190589515</v>
      </c>
      <c r="G51" s="5">
        <v>176299646</v>
      </c>
      <c r="I51" s="5">
        <v>778767632</v>
      </c>
      <c r="J51" s="5">
        <v>877660037</v>
      </c>
      <c r="K51" s="5">
        <v>785598037</v>
      </c>
      <c r="L51" s="5">
        <v>936141382</v>
      </c>
      <c r="M51" s="5">
        <v>884101773</v>
      </c>
      <c r="N51" s="5">
        <v>589041983</v>
      </c>
      <c r="O51" s="5">
        <v>767749494</v>
      </c>
      <c r="P51" s="5">
        <v>839454360</v>
      </c>
      <c r="Q51" s="5">
        <v>777925055</v>
      </c>
      <c r="R51" s="5">
        <v>691758965</v>
      </c>
      <c r="S51" s="5">
        <v>682041230</v>
      </c>
      <c r="T51" s="5">
        <v>726082150</v>
      </c>
      <c r="U51" s="5">
        <v>758439121</v>
      </c>
      <c r="V51" s="5">
        <v>745017744</v>
      </c>
      <c r="W51" s="5">
        <v>780555374</v>
      </c>
      <c r="X51" s="5">
        <v>616937701</v>
      </c>
      <c r="Y51" s="5">
        <v>489948089</v>
      </c>
      <c r="Z51" s="5">
        <v>553813876</v>
      </c>
    </row>
    <row r="52" spans="2:26" ht="15.5" x14ac:dyDescent="0.35">
      <c r="C52" t="s">
        <v>85</v>
      </c>
      <c r="D52" s="5">
        <v>-191517961</v>
      </c>
      <c r="E52" s="5">
        <v>-213929075</v>
      </c>
      <c r="F52" s="5">
        <v>-187155858</v>
      </c>
      <c r="G52" s="5">
        <v>-177341843</v>
      </c>
      <c r="I52" s="5">
        <v>-766641900</v>
      </c>
      <c r="J52" s="5">
        <v>-870005584</v>
      </c>
      <c r="K52" s="5">
        <v>-806714768</v>
      </c>
      <c r="L52" s="5">
        <v>-855330287</v>
      </c>
      <c r="M52" s="5">
        <v>-754330528</v>
      </c>
      <c r="N52" s="5">
        <v>-557207540</v>
      </c>
      <c r="O52" s="5">
        <v>-723405365</v>
      </c>
      <c r="P52" s="5">
        <v>-748987313</v>
      </c>
      <c r="Q52" s="5">
        <v>-688982414</v>
      </c>
      <c r="R52" s="5">
        <v>-626717582</v>
      </c>
      <c r="S52" s="5">
        <v>-620019405</v>
      </c>
      <c r="T52" s="5">
        <v>-650841539</v>
      </c>
      <c r="U52" s="5">
        <v>-694428420</v>
      </c>
      <c r="V52" s="5">
        <v>-695225997</v>
      </c>
      <c r="W52" s="5">
        <v>-738917468</v>
      </c>
      <c r="X52" s="5">
        <v>-553856925</v>
      </c>
      <c r="Y52" s="5">
        <v>-458704762</v>
      </c>
      <c r="Z52" s="5">
        <v>-509675405</v>
      </c>
    </row>
    <row r="53" spans="2:26" ht="15.5" x14ac:dyDescent="0.35">
      <c r="C53" t="s">
        <v>86</v>
      </c>
      <c r="D53" s="5">
        <v>1663799</v>
      </c>
      <c r="E53" s="5">
        <v>7614737</v>
      </c>
      <c r="F53" s="5">
        <v>3433657</v>
      </c>
      <c r="G53" s="5">
        <v>-1042197</v>
      </c>
      <c r="I53" s="5">
        <v>12125732</v>
      </c>
      <c r="J53" s="5">
        <v>7654453</v>
      </c>
      <c r="K53" s="5">
        <v>-21116731</v>
      </c>
      <c r="L53" s="5">
        <v>80811095</v>
      </c>
      <c r="M53" s="5">
        <v>129771245</v>
      </c>
      <c r="N53" s="5">
        <v>31834443</v>
      </c>
      <c r="O53" s="5">
        <v>44344129</v>
      </c>
      <c r="P53" s="5">
        <v>90467047</v>
      </c>
      <c r="Q53" s="5">
        <v>88942641</v>
      </c>
      <c r="R53" s="5">
        <v>65041383</v>
      </c>
      <c r="S53" s="5">
        <v>62021825</v>
      </c>
      <c r="T53" s="5">
        <v>75240611</v>
      </c>
      <c r="U53" s="5">
        <v>64010701</v>
      </c>
      <c r="V53" s="5">
        <v>49791747</v>
      </c>
      <c r="W53" s="5">
        <v>41637906</v>
      </c>
      <c r="X53" s="5">
        <v>63080776</v>
      </c>
      <c r="Y53" s="5">
        <v>31243327</v>
      </c>
      <c r="Z53" s="5">
        <v>44138471</v>
      </c>
    </row>
    <row r="54" spans="2:26" ht="15.5" x14ac:dyDescent="0.35">
      <c r="C54" t="s">
        <v>87</v>
      </c>
      <c r="D54" s="5">
        <v>-5680583</v>
      </c>
      <c r="E54" s="5">
        <v>-7521922</v>
      </c>
      <c r="F54" s="5">
        <v>-5181956</v>
      </c>
      <c r="G54" s="5">
        <v>-5362298</v>
      </c>
      <c r="I54" s="5">
        <v>-23255754</v>
      </c>
      <c r="J54" s="5">
        <v>-25266674</v>
      </c>
      <c r="K54" s="5">
        <v>-22556022</v>
      </c>
      <c r="L54" s="5">
        <v>-23219132</v>
      </c>
      <c r="M54" s="5">
        <v>-23244477</v>
      </c>
      <c r="N54" s="5">
        <v>-21445724</v>
      </c>
      <c r="O54" s="5">
        <v>-21945381</v>
      </c>
      <c r="P54" s="5">
        <v>-42470723</v>
      </c>
      <c r="Q54" s="5">
        <v>-47851568</v>
      </c>
      <c r="R54" s="5">
        <v>-43267539</v>
      </c>
      <c r="S54" s="5">
        <v>-50303763</v>
      </c>
      <c r="T54" s="5">
        <v>-46479252</v>
      </c>
      <c r="U54" s="5">
        <v>-40402268</v>
      </c>
      <c r="V54" s="5">
        <v>-36539607</v>
      </c>
      <c r="W54" s="5">
        <v>-34563249</v>
      </c>
      <c r="X54" s="5">
        <v>-36104326</v>
      </c>
      <c r="Y54" s="5">
        <v>-27135532</v>
      </c>
      <c r="Z54" s="5">
        <v>-35975735</v>
      </c>
    </row>
    <row r="55" spans="2:26" ht="15.5" x14ac:dyDescent="0.35">
      <c r="C55" t="s">
        <v>89</v>
      </c>
      <c r="D55" s="5">
        <v>-1160385</v>
      </c>
      <c r="E55" s="5">
        <v>-1181943</v>
      </c>
      <c r="F55" s="5">
        <v>-1199709</v>
      </c>
      <c r="G55" s="5">
        <v>-1258553</v>
      </c>
      <c r="I55" s="5">
        <v>-5001005</v>
      </c>
      <c r="J55" s="5">
        <v>-6664858</v>
      </c>
      <c r="K55" s="5">
        <v>-5884438</v>
      </c>
      <c r="L55" s="5">
        <v>-6020467</v>
      </c>
      <c r="M55" s="5">
        <v>-6922770</v>
      </c>
      <c r="N55" s="5">
        <v>-5807812</v>
      </c>
      <c r="O55" s="5">
        <v>-7653838</v>
      </c>
      <c r="P55" s="5">
        <v>-28404008</v>
      </c>
      <c r="Q55" s="5">
        <v>-32426928</v>
      </c>
      <c r="R55" s="5">
        <v>-27547518</v>
      </c>
      <c r="S55" s="5">
        <v>-28106815</v>
      </c>
      <c r="T55" s="5">
        <v>-34132477</v>
      </c>
      <c r="U55" s="5">
        <v>-26203043</v>
      </c>
      <c r="V55" s="5">
        <v>-25221487</v>
      </c>
      <c r="W55" s="5">
        <v>-22965085</v>
      </c>
      <c r="X55" s="5">
        <v>-27230494</v>
      </c>
      <c r="Y55" s="5">
        <v>-20507135</v>
      </c>
      <c r="Z55" s="5">
        <v>-28749990</v>
      </c>
    </row>
    <row r="56" spans="2:26" ht="15.5" x14ac:dyDescent="0.35">
      <c r="C56" t="s">
        <v>370</v>
      </c>
      <c r="D56" s="5">
        <v>-4520198</v>
      </c>
      <c r="E56" s="5">
        <v>-6339979</v>
      </c>
      <c r="F56" s="5">
        <v>-3982247</v>
      </c>
      <c r="G56" s="5">
        <v>-4103745</v>
      </c>
      <c r="I56" s="5">
        <v>-18254749</v>
      </c>
      <c r="J56" s="5">
        <v>-18601816</v>
      </c>
      <c r="K56" s="5">
        <v>-16671584</v>
      </c>
      <c r="L56" s="5">
        <v>-17198665</v>
      </c>
      <c r="M56" s="5">
        <v>-16321707</v>
      </c>
      <c r="N56" s="5">
        <v>-15637912</v>
      </c>
      <c r="O56" s="5">
        <v>-14291543</v>
      </c>
      <c r="P56" s="5">
        <v>-14066715</v>
      </c>
      <c r="Q56" s="5">
        <v>-15424640</v>
      </c>
      <c r="R56" s="5">
        <v>-15720021</v>
      </c>
      <c r="S56" s="5">
        <v>-22196948</v>
      </c>
      <c r="T56" s="5">
        <v>-12346775</v>
      </c>
      <c r="U56" s="5">
        <v>-14199225</v>
      </c>
      <c r="V56" s="5">
        <v>-11318120</v>
      </c>
      <c r="W56" s="5">
        <v>-11598164</v>
      </c>
      <c r="X56" s="5">
        <v>-8873832</v>
      </c>
      <c r="Y56" s="5">
        <v>-6628397</v>
      </c>
      <c r="Z56" s="5">
        <v>-7225745</v>
      </c>
    </row>
    <row r="57" spans="2:26" ht="15.5" x14ac:dyDescent="0.35">
      <c r="C57" t="s">
        <v>90</v>
      </c>
      <c r="D57" s="5">
        <v>-4016784</v>
      </c>
      <c r="E57" s="5">
        <v>92815</v>
      </c>
      <c r="F57" s="5">
        <v>-1748299</v>
      </c>
      <c r="G57" s="5">
        <v>-6404495</v>
      </c>
      <c r="I57" s="5">
        <v>-11130022</v>
      </c>
      <c r="J57" s="5">
        <v>-17612221</v>
      </c>
      <c r="K57" s="5">
        <v>-43672753</v>
      </c>
      <c r="L57" s="5">
        <v>57591963</v>
      </c>
      <c r="M57" s="5">
        <v>106526768</v>
      </c>
      <c r="N57" s="5">
        <v>10388719</v>
      </c>
      <c r="O57" s="5">
        <v>22398748</v>
      </c>
      <c r="P57" s="5">
        <v>47996324</v>
      </c>
      <c r="Q57" s="5">
        <v>41091073</v>
      </c>
      <c r="R57" s="5">
        <v>21773844</v>
      </c>
      <c r="S57" s="5">
        <v>11718062</v>
      </c>
      <c r="T57" s="5">
        <v>28761359</v>
      </c>
      <c r="U57" s="5">
        <v>23608433</v>
      </c>
      <c r="V57" s="5">
        <v>13252140</v>
      </c>
      <c r="W57" s="5">
        <v>7074657</v>
      </c>
      <c r="X57" s="5">
        <v>26976450</v>
      </c>
      <c r="Y57" s="5">
        <v>4107795</v>
      </c>
      <c r="Z57" s="5">
        <v>8162736</v>
      </c>
    </row>
    <row r="58" spans="2:26" ht="15.5" x14ac:dyDescent="0.35">
      <c r="C58" t="s">
        <v>91</v>
      </c>
      <c r="D58" s="5">
        <v>-2127593</v>
      </c>
      <c r="E58" s="5">
        <v>-1447976</v>
      </c>
      <c r="F58" s="5">
        <v>-390304</v>
      </c>
      <c r="G58" s="5">
        <v>-1400657</v>
      </c>
      <c r="I58" s="5">
        <v>-4978143</v>
      </c>
      <c r="J58" s="5">
        <v>-4737640</v>
      </c>
      <c r="K58" s="5">
        <v>-7418601</v>
      </c>
      <c r="L58" s="5">
        <v>-5606869</v>
      </c>
      <c r="M58" s="5">
        <v>-5647795</v>
      </c>
      <c r="N58" s="5">
        <v>-3563284</v>
      </c>
      <c r="O58" s="5">
        <v>20234912</v>
      </c>
      <c r="P58" s="5">
        <v>23346819</v>
      </c>
      <c r="Q58" s="5">
        <v>-29211178</v>
      </c>
      <c r="R58" s="5">
        <v>-15410996</v>
      </c>
      <c r="S58" s="5">
        <v>-22732549</v>
      </c>
      <c r="T58" s="5">
        <v>-20923022</v>
      </c>
      <c r="U58" s="5">
        <v>-19486891</v>
      </c>
      <c r="V58" s="5">
        <v>-9607267</v>
      </c>
      <c r="W58" s="5">
        <v>4817363</v>
      </c>
      <c r="X58" s="5">
        <v>3997316</v>
      </c>
      <c r="Y58" s="5">
        <v>-2186959</v>
      </c>
      <c r="Z58" s="5">
        <v>-8099497</v>
      </c>
    </row>
    <row r="59" spans="2:26" ht="15.5" x14ac:dyDescent="0.35">
      <c r="C59" t="s">
        <v>372</v>
      </c>
      <c r="D59" s="5">
        <v>-604</v>
      </c>
      <c r="E59" s="5">
        <v>3697</v>
      </c>
      <c r="F59" s="5">
        <v>-6853</v>
      </c>
      <c r="G59" s="5">
        <v>-13</v>
      </c>
      <c r="I59" s="5">
        <v>-3793</v>
      </c>
      <c r="J59" s="5">
        <v>-3748</v>
      </c>
      <c r="K59" s="5">
        <v>-3670</v>
      </c>
      <c r="L59" s="5">
        <v>-3663</v>
      </c>
      <c r="M59" s="5">
        <v>-3730</v>
      </c>
      <c r="N59" s="5">
        <v>-3855</v>
      </c>
      <c r="O59" s="5">
        <v>-3504</v>
      </c>
      <c r="P59" s="5">
        <v>227850</v>
      </c>
      <c r="Q59" s="5">
        <v>-17407620</v>
      </c>
      <c r="R59" s="5">
        <v>-8408288</v>
      </c>
      <c r="S59" s="5">
        <v>-9604319</v>
      </c>
      <c r="T59" s="5">
        <v>-18327184</v>
      </c>
      <c r="U59" s="5">
        <v>-11664639</v>
      </c>
      <c r="V59" s="5">
        <v>-7500352</v>
      </c>
    </row>
    <row r="60" spans="2:26" ht="15.5" x14ac:dyDescent="0.35">
      <c r="C60" t="s">
        <v>26</v>
      </c>
      <c r="D60" s="5">
        <v>-1561346</v>
      </c>
      <c r="E60" s="5">
        <v>-1305032</v>
      </c>
      <c r="F60" s="5">
        <v>-1256036</v>
      </c>
      <c r="G60" s="5">
        <v>-1498485</v>
      </c>
      <c r="I60" s="5">
        <v>-5453200</v>
      </c>
      <c r="J60" s="5">
        <v>-6745977</v>
      </c>
      <c r="K60" s="5">
        <v>-6343601</v>
      </c>
      <c r="L60" s="5">
        <v>-1391938</v>
      </c>
      <c r="M60" s="5">
        <v>-2098332</v>
      </c>
      <c r="N60" s="5">
        <v>-7436555</v>
      </c>
      <c r="O60" s="5">
        <v>-9632412</v>
      </c>
      <c r="P60" s="5">
        <v>-7768431</v>
      </c>
      <c r="Q60" s="5">
        <v>-10170530</v>
      </c>
      <c r="R60" s="5">
        <v>-10226947</v>
      </c>
      <c r="S60" s="5">
        <v>-5536215</v>
      </c>
      <c r="T60" s="5">
        <v>-4490044</v>
      </c>
      <c r="U60" s="5">
        <v>-2619773</v>
      </c>
      <c r="V60" s="5">
        <v>-2065039</v>
      </c>
      <c r="W60" s="5">
        <v>-2112148</v>
      </c>
      <c r="X60" s="5">
        <v>-1967808</v>
      </c>
      <c r="Y60" s="5">
        <v>-6386335</v>
      </c>
      <c r="Z60" s="5">
        <v>-9242208</v>
      </c>
    </row>
    <row r="61" spans="2:26" ht="15.5" x14ac:dyDescent="0.35">
      <c r="C61" t="s">
        <v>92</v>
      </c>
      <c r="D61" s="5">
        <v>-87074</v>
      </c>
      <c r="E61" s="5">
        <v>-137790</v>
      </c>
      <c r="F61" s="5">
        <v>410400</v>
      </c>
      <c r="G61" s="5">
        <v>-177273</v>
      </c>
      <c r="I61" s="5">
        <v>-398845</v>
      </c>
      <c r="J61" s="5">
        <v>-2785408</v>
      </c>
      <c r="K61" s="5">
        <v>-2483262</v>
      </c>
      <c r="L61" s="5">
        <v>-6328649</v>
      </c>
      <c r="M61" s="5">
        <v>-1632595</v>
      </c>
      <c r="N61" s="5">
        <v>2123826</v>
      </c>
      <c r="O61" s="5">
        <v>-2291049</v>
      </c>
      <c r="P61" s="5">
        <v>-3450658</v>
      </c>
      <c r="Q61" s="5">
        <v>-3619626</v>
      </c>
      <c r="R61" s="5">
        <v>728702</v>
      </c>
      <c r="S61" s="5">
        <v>-8129770</v>
      </c>
      <c r="T61" s="5">
        <v>-14066</v>
      </c>
      <c r="U61" s="5">
        <v>-6164877</v>
      </c>
      <c r="V61" s="5">
        <v>-1197324</v>
      </c>
      <c r="W61" s="5">
        <v>4124022</v>
      </c>
      <c r="X61" s="5">
        <v>4254682</v>
      </c>
      <c r="Y61" s="5">
        <v>1780723</v>
      </c>
      <c r="Z61" s="5">
        <v>329087</v>
      </c>
    </row>
    <row r="62" spans="2:26" ht="15.5" x14ac:dyDescent="0.35">
      <c r="C62" t="s">
        <v>93</v>
      </c>
      <c r="E62" s="5">
        <v>704307</v>
      </c>
      <c r="I62" s="5">
        <v>704307</v>
      </c>
      <c r="J62" s="5">
        <v>500786</v>
      </c>
      <c r="K62" s="5">
        <v>341041</v>
      </c>
      <c r="L62" s="5">
        <v>437379</v>
      </c>
      <c r="M62" s="5">
        <v>411446</v>
      </c>
      <c r="N62" s="5">
        <v>755462</v>
      </c>
      <c r="O62" s="5">
        <v>81229</v>
      </c>
      <c r="P62" s="5">
        <v>256529</v>
      </c>
      <c r="Q62" s="5">
        <v>228854</v>
      </c>
      <c r="R62" s="5">
        <v>154116</v>
      </c>
      <c r="S62" s="5">
        <v>368907</v>
      </c>
      <c r="T62" s="5">
        <v>634270</v>
      </c>
      <c r="U62" s="5">
        <v>478805</v>
      </c>
      <c r="V62" s="5">
        <v>828135</v>
      </c>
      <c r="W62" s="5">
        <v>967829</v>
      </c>
      <c r="X62" s="5">
        <v>495858</v>
      </c>
      <c r="Y62" s="5">
        <v>1481361</v>
      </c>
      <c r="Z62" s="5">
        <v>2735852</v>
      </c>
    </row>
    <row r="63" spans="2:26" ht="15.5" x14ac:dyDescent="0.35">
      <c r="C63" t="s">
        <v>900</v>
      </c>
    </row>
    <row r="64" spans="2:26" ht="15.5" x14ac:dyDescent="0.35">
      <c r="C64" t="s">
        <v>503</v>
      </c>
      <c r="O64" s="5">
        <v>30012838</v>
      </c>
      <c r="P64" s="5">
        <v>33231989</v>
      </c>
    </row>
    <row r="65" spans="3:26" ht="15.5" x14ac:dyDescent="0.35">
      <c r="C65" t="s">
        <v>95</v>
      </c>
      <c r="D65" s="5">
        <v>1612782</v>
      </c>
      <c r="E65" s="5">
        <v>3200258</v>
      </c>
      <c r="F65" s="5">
        <v>1398369</v>
      </c>
      <c r="G65" s="5">
        <v>-1257</v>
      </c>
      <c r="I65" s="5">
        <v>4596217</v>
      </c>
      <c r="J65" s="5">
        <v>2400696</v>
      </c>
      <c r="K65" s="5">
        <v>-4329</v>
      </c>
      <c r="L65" s="5">
        <v>-100945</v>
      </c>
      <c r="M65" s="5">
        <v>-15090</v>
      </c>
      <c r="N65" s="5">
        <v>-69</v>
      </c>
      <c r="O65" s="5">
        <v>-56</v>
      </c>
      <c r="P65" s="5">
        <v>583010</v>
      </c>
      <c r="Q65" s="5">
        <v>226194</v>
      </c>
      <c r="R65" s="5">
        <v>136737</v>
      </c>
      <c r="S65" s="5">
        <v>270363</v>
      </c>
      <c r="T65" s="5">
        <v>737940</v>
      </c>
      <c r="U65" s="5">
        <v>444390</v>
      </c>
      <c r="V65" s="5">
        <v>-586531</v>
      </c>
      <c r="W65" s="5">
        <v>-765317</v>
      </c>
    </row>
    <row r="66" spans="3:26" ht="15.5" x14ac:dyDescent="0.35">
      <c r="C66" t="s">
        <v>96</v>
      </c>
      <c r="D66" s="5">
        <v>-2127593</v>
      </c>
      <c r="E66" s="5">
        <v>-1447976</v>
      </c>
      <c r="F66" s="5">
        <v>-390304</v>
      </c>
      <c r="G66" s="5">
        <v>-1400657</v>
      </c>
      <c r="I66" s="5">
        <v>-4978143</v>
      </c>
      <c r="J66" s="5">
        <v>-4737640</v>
      </c>
      <c r="K66" s="5">
        <v>-7418601</v>
      </c>
      <c r="L66" s="5">
        <v>-5606869</v>
      </c>
      <c r="M66" s="5">
        <v>-5647795</v>
      </c>
      <c r="N66" s="5">
        <v>-3563284</v>
      </c>
      <c r="O66" s="5">
        <v>20234912</v>
      </c>
      <c r="P66" s="5">
        <v>23346819</v>
      </c>
      <c r="Q66" s="5">
        <v>-29211178</v>
      </c>
      <c r="R66" s="5">
        <v>-15410996</v>
      </c>
      <c r="S66" s="5">
        <v>-22732549</v>
      </c>
      <c r="T66" s="5">
        <v>-20923022</v>
      </c>
      <c r="U66" s="5">
        <v>-19486891</v>
      </c>
      <c r="V66" s="5">
        <v>-9607267</v>
      </c>
      <c r="W66" s="5">
        <v>4817363</v>
      </c>
      <c r="X66" s="5">
        <v>3997316</v>
      </c>
      <c r="Y66" s="5">
        <v>-2186959</v>
      </c>
      <c r="Z66" s="5">
        <v>-8099497</v>
      </c>
    </row>
    <row r="67" spans="3:26" ht="15.5" x14ac:dyDescent="0.35">
      <c r="C67" t="s">
        <v>28</v>
      </c>
      <c r="D67" s="5">
        <v>-6144377</v>
      </c>
      <c r="E67" s="5">
        <v>-1355161</v>
      </c>
      <c r="F67" s="5">
        <v>-2138603</v>
      </c>
      <c r="G67" s="5">
        <v>-7805152</v>
      </c>
      <c r="I67" s="5">
        <v>-16108165</v>
      </c>
      <c r="J67" s="5">
        <v>-22349861</v>
      </c>
      <c r="K67" s="5">
        <v>-51091354</v>
      </c>
      <c r="L67" s="5">
        <v>51985094</v>
      </c>
      <c r="M67" s="5">
        <v>100878973</v>
      </c>
      <c r="N67" s="5">
        <v>6825435</v>
      </c>
      <c r="O67" s="5">
        <v>42633660</v>
      </c>
      <c r="P67" s="5">
        <v>71343143</v>
      </c>
      <c r="Q67" s="5">
        <v>11879895</v>
      </c>
      <c r="R67" s="5">
        <v>6362848</v>
      </c>
      <c r="S67" s="5">
        <v>-11014487</v>
      </c>
      <c r="T67" s="5">
        <v>7838337</v>
      </c>
      <c r="U67" s="5">
        <v>4121542</v>
      </c>
      <c r="V67" s="5">
        <v>3644873</v>
      </c>
      <c r="W67" s="5">
        <v>11892020</v>
      </c>
      <c r="X67" s="5">
        <v>30973766</v>
      </c>
      <c r="Y67" s="5">
        <v>1920836</v>
      </c>
      <c r="Z67" s="5">
        <v>63239</v>
      </c>
    </row>
    <row r="68" spans="3:26" ht="15.5" x14ac:dyDescent="0.35">
      <c r="C68" t="s">
        <v>27</v>
      </c>
      <c r="D68" s="5">
        <v>1819696</v>
      </c>
      <c r="E68" s="5">
        <v>269796</v>
      </c>
      <c r="F68" s="5">
        <v>1237521</v>
      </c>
      <c r="G68" s="5">
        <v>1787823</v>
      </c>
      <c r="I68" s="5">
        <v>4514855</v>
      </c>
      <c r="J68" s="5">
        <v>8560510</v>
      </c>
      <c r="K68" s="5">
        <v>10280490</v>
      </c>
      <c r="L68" s="5">
        <v>-9450431</v>
      </c>
      <c r="M68" s="5">
        <v>-16310688</v>
      </c>
      <c r="N68" s="5">
        <v>-593443</v>
      </c>
      <c r="O68" s="5">
        <v>-1007391</v>
      </c>
      <c r="P68" s="5">
        <v>-8975800</v>
      </c>
      <c r="Q68" s="5">
        <v>-9620794</v>
      </c>
      <c r="R68" s="5">
        <v>-4906106</v>
      </c>
      <c r="S68" s="5">
        <v>21122620</v>
      </c>
      <c r="T68" s="5">
        <v>-3799697</v>
      </c>
      <c r="U68" s="5">
        <v>-2486430</v>
      </c>
      <c r="V68" s="5">
        <v>-2681696</v>
      </c>
      <c r="W68" s="5">
        <v>-2474649</v>
      </c>
      <c r="X68" s="5">
        <v>-5096856</v>
      </c>
      <c r="Y68" s="5">
        <v>9440490</v>
      </c>
      <c r="Z68" s="5">
        <v>7344922</v>
      </c>
    </row>
    <row r="69" spans="3:26" ht="15.5" x14ac:dyDescent="0.35">
      <c r="C69" t="s">
        <v>374</v>
      </c>
      <c r="D69" s="5">
        <v>-4324681</v>
      </c>
      <c r="E69" s="5">
        <v>-1085365</v>
      </c>
      <c r="F69" s="5">
        <v>-901082</v>
      </c>
      <c r="G69" s="5">
        <v>-6017329</v>
      </c>
      <c r="I69" s="5">
        <v>-11593310</v>
      </c>
      <c r="J69" s="5">
        <v>-13789351</v>
      </c>
      <c r="K69" s="5">
        <v>-40810864</v>
      </c>
      <c r="L69" s="5">
        <v>42534663</v>
      </c>
      <c r="M69" s="5">
        <v>84568285</v>
      </c>
      <c r="N69" s="5">
        <v>6231992</v>
      </c>
      <c r="O69" s="5">
        <v>41626269</v>
      </c>
      <c r="P69" s="5">
        <v>62367343</v>
      </c>
      <c r="Q69" s="5">
        <v>2259101</v>
      </c>
      <c r="R69" s="5">
        <v>1456742</v>
      </c>
      <c r="S69" s="5">
        <v>10108133</v>
      </c>
      <c r="T69" s="5">
        <v>4038640</v>
      </c>
      <c r="U69" s="5">
        <v>1635112</v>
      </c>
      <c r="V69" s="5">
        <v>963177</v>
      </c>
      <c r="W69" s="5">
        <v>9417371</v>
      </c>
      <c r="X69" s="5">
        <v>25876910</v>
      </c>
      <c r="Y69" s="5">
        <v>11361326</v>
      </c>
      <c r="Z69" s="5">
        <v>7408161</v>
      </c>
    </row>
    <row r="70" spans="3:26" ht="15.5" x14ac:dyDescent="0.35">
      <c r="C70" t="s">
        <v>455</v>
      </c>
      <c r="X70" s="5">
        <v>48143</v>
      </c>
    </row>
    <row r="71" spans="3:26" ht="15.5" x14ac:dyDescent="0.35">
      <c r="C71" t="s">
        <v>97</v>
      </c>
      <c r="D71" s="5">
        <v>-4324681</v>
      </c>
      <c r="E71" s="5">
        <v>-1085365</v>
      </c>
      <c r="F71" s="5">
        <v>-901082</v>
      </c>
      <c r="G71" s="5">
        <v>-6017329</v>
      </c>
      <c r="I71" s="5">
        <v>-11593310</v>
      </c>
      <c r="J71" s="5">
        <v>-13789351</v>
      </c>
      <c r="K71" s="5">
        <v>-40810864</v>
      </c>
      <c r="L71" s="5">
        <v>42534663</v>
      </c>
      <c r="M71" s="5">
        <v>84568285</v>
      </c>
      <c r="N71" s="5">
        <v>6231992</v>
      </c>
      <c r="O71" s="5">
        <v>41626269</v>
      </c>
      <c r="P71" s="5">
        <v>62367343</v>
      </c>
      <c r="Q71" s="5">
        <v>2259101</v>
      </c>
      <c r="R71" s="5">
        <v>1456742</v>
      </c>
      <c r="S71" s="5">
        <v>10108133</v>
      </c>
      <c r="T71" s="5">
        <v>4038640</v>
      </c>
      <c r="U71" s="5">
        <v>1635112</v>
      </c>
      <c r="V71" s="5">
        <v>963177</v>
      </c>
      <c r="W71" s="5">
        <v>9417371</v>
      </c>
      <c r="X71" s="5">
        <v>25925053</v>
      </c>
      <c r="Y71" s="5">
        <v>11361326</v>
      </c>
      <c r="Z71" s="5">
        <v>7408161</v>
      </c>
    </row>
    <row r="72" spans="3:26" ht="15.5" x14ac:dyDescent="0.35">
      <c r="C72" t="s">
        <v>98</v>
      </c>
      <c r="D72" s="5">
        <v>79225</v>
      </c>
      <c r="E72" s="5">
        <v>-565720</v>
      </c>
      <c r="F72" s="5">
        <v>-126558</v>
      </c>
      <c r="I72" s="5">
        <v>-692278</v>
      </c>
      <c r="J72" s="5">
        <v>405106</v>
      </c>
      <c r="K72" s="5">
        <v>1270035</v>
      </c>
      <c r="L72" s="5">
        <v>317002</v>
      </c>
      <c r="M72" s="5">
        <v>-744211</v>
      </c>
      <c r="N72" s="5">
        <v>2331394</v>
      </c>
      <c r="O72" s="5">
        <v>-4157426</v>
      </c>
      <c r="P72" s="5">
        <v>784873</v>
      </c>
      <c r="Q72" s="5">
        <v>-904363</v>
      </c>
      <c r="R72" s="5">
        <v>1001163</v>
      </c>
      <c r="S72" s="5">
        <v>3218293</v>
      </c>
      <c r="T72" s="5">
        <v>2723206</v>
      </c>
      <c r="U72" s="5">
        <v>2452947</v>
      </c>
      <c r="V72" s="5">
        <v>3622057</v>
      </c>
      <c r="W72" s="5">
        <v>2579062</v>
      </c>
    </row>
    <row r="73" spans="3:26" ht="15.5" x14ac:dyDescent="0.35">
      <c r="C73" t="s">
        <v>457</v>
      </c>
      <c r="D73" s="5">
        <v>79225</v>
      </c>
      <c r="E73" s="5">
        <v>-565720</v>
      </c>
      <c r="F73" s="5">
        <v>-126558</v>
      </c>
      <c r="I73" s="5">
        <v>-692278</v>
      </c>
      <c r="J73" s="5">
        <v>405106</v>
      </c>
      <c r="K73" s="5">
        <v>1270035</v>
      </c>
      <c r="L73" s="5">
        <v>317002</v>
      </c>
      <c r="M73" s="5">
        <v>-744211</v>
      </c>
      <c r="N73" s="5">
        <v>2331394</v>
      </c>
      <c r="O73" s="5">
        <v>-4157426</v>
      </c>
      <c r="P73" s="5">
        <v>784873</v>
      </c>
      <c r="Q73" s="5">
        <v>-904363</v>
      </c>
      <c r="R73" s="5">
        <v>1001163</v>
      </c>
      <c r="S73" s="5">
        <v>3218293</v>
      </c>
      <c r="T73" s="5">
        <v>2723206</v>
      </c>
      <c r="U73" s="5">
        <v>2452947</v>
      </c>
      <c r="V73" s="5">
        <v>3622057</v>
      </c>
      <c r="W73" s="5">
        <v>2579062</v>
      </c>
    </row>
    <row r="74" spans="3:26" ht="15.5" x14ac:dyDescent="0.35">
      <c r="C74" t="s">
        <v>99</v>
      </c>
      <c r="D74" s="5">
        <v>-4245456</v>
      </c>
      <c r="E74" s="5">
        <v>-1651085</v>
      </c>
      <c r="F74" s="5">
        <v>-1027640</v>
      </c>
      <c r="G74" s="5">
        <v>-6017329</v>
      </c>
      <c r="I74" s="5">
        <v>-12285588</v>
      </c>
      <c r="J74" s="5">
        <v>-13384245</v>
      </c>
      <c r="K74" s="5">
        <v>-39540829</v>
      </c>
      <c r="L74" s="5">
        <v>42851665</v>
      </c>
      <c r="M74" s="5">
        <v>83824074</v>
      </c>
      <c r="N74" s="5">
        <v>8563386</v>
      </c>
      <c r="O74" s="5">
        <v>37468843</v>
      </c>
      <c r="P74" s="5">
        <v>63152216</v>
      </c>
      <c r="Q74" s="5">
        <v>1354738</v>
      </c>
      <c r="R74" s="5">
        <v>2457905</v>
      </c>
      <c r="S74" s="5">
        <v>13326426</v>
      </c>
      <c r="T74" s="5">
        <v>6761846</v>
      </c>
      <c r="U74" s="5">
        <v>4088059</v>
      </c>
      <c r="V74" s="5">
        <v>4585234</v>
      </c>
      <c r="W74" s="5">
        <v>11996433</v>
      </c>
    </row>
    <row r="75" spans="3:26" ht="15.5" x14ac:dyDescent="0.35">
      <c r="C75" t="s">
        <v>100</v>
      </c>
      <c r="D75" s="5">
        <v>-4324681</v>
      </c>
      <c r="E75" s="5">
        <v>-1085365</v>
      </c>
      <c r="F75" s="5">
        <v>-901082</v>
      </c>
      <c r="G75" s="5">
        <v>-6017329</v>
      </c>
      <c r="I75" s="5">
        <v>-11593310</v>
      </c>
      <c r="J75" s="5">
        <v>-13789351</v>
      </c>
      <c r="K75" s="5">
        <v>-40810864</v>
      </c>
      <c r="L75" s="5">
        <v>42534663</v>
      </c>
      <c r="M75" s="5">
        <v>84568285</v>
      </c>
      <c r="N75" s="5">
        <v>6231992</v>
      </c>
      <c r="O75" s="5">
        <v>41626269</v>
      </c>
      <c r="P75" s="5">
        <v>62367343</v>
      </c>
      <c r="Q75" s="5">
        <v>2259101</v>
      </c>
      <c r="R75" s="5">
        <v>1456742</v>
      </c>
      <c r="S75" s="5">
        <v>10108133</v>
      </c>
      <c r="T75" s="5">
        <v>4038640</v>
      </c>
      <c r="U75" s="5">
        <v>1635112</v>
      </c>
      <c r="V75" s="5">
        <v>963177</v>
      </c>
      <c r="W75" s="5">
        <v>9417371</v>
      </c>
      <c r="X75" s="5">
        <v>25925053</v>
      </c>
      <c r="Y75" s="5">
        <v>11361326</v>
      </c>
      <c r="Z75" s="5">
        <v>7408161</v>
      </c>
    </row>
    <row r="76" spans="3:26" ht="15.5" x14ac:dyDescent="0.35">
      <c r="C76" t="s">
        <v>7</v>
      </c>
      <c r="D76" s="5">
        <v>-5858238</v>
      </c>
      <c r="E76" s="5">
        <v>-4851343</v>
      </c>
      <c r="F76" s="5">
        <v>-2426009</v>
      </c>
      <c r="G76" s="5">
        <v>-6016072</v>
      </c>
      <c r="I76" s="5">
        <v>-16881805</v>
      </c>
      <c r="J76" s="5">
        <v>-15784941</v>
      </c>
      <c r="K76" s="5">
        <v>-39536500</v>
      </c>
      <c r="L76" s="5">
        <v>42952610</v>
      </c>
      <c r="M76" s="5">
        <v>83839164</v>
      </c>
      <c r="N76" s="5">
        <v>8563455</v>
      </c>
      <c r="O76" s="5">
        <v>37468899</v>
      </c>
      <c r="P76" s="5">
        <v>62569206</v>
      </c>
      <c r="Q76" s="5">
        <v>1128544</v>
      </c>
      <c r="R76" s="5">
        <v>2321168</v>
      </c>
      <c r="S76" s="5">
        <v>13056063</v>
      </c>
      <c r="T76" s="5">
        <v>6023906</v>
      </c>
      <c r="U76" s="5">
        <v>3643669</v>
      </c>
      <c r="V76" s="5">
        <v>5171765</v>
      </c>
      <c r="W76" s="5">
        <v>12761750</v>
      </c>
    </row>
    <row r="77" spans="3:26" ht="15.5" x14ac:dyDescent="0.35">
      <c r="C77" t="s">
        <v>101</v>
      </c>
      <c r="D77" s="5">
        <v>-4324681</v>
      </c>
      <c r="E77" s="5">
        <v>-1085365</v>
      </c>
      <c r="F77" s="5">
        <v>-901082</v>
      </c>
      <c r="G77" s="5">
        <v>-6017329</v>
      </c>
      <c r="I77" s="5">
        <v>-11593310</v>
      </c>
      <c r="J77" s="5">
        <v>-13789351</v>
      </c>
      <c r="K77" s="5">
        <v>-40810864</v>
      </c>
      <c r="L77" s="5">
        <v>42534663</v>
      </c>
      <c r="M77" s="5">
        <v>84568285</v>
      </c>
      <c r="N77" s="5">
        <v>6231992</v>
      </c>
      <c r="O77" s="5">
        <v>41626269</v>
      </c>
      <c r="P77" s="5">
        <v>62367343</v>
      </c>
      <c r="Q77" s="5">
        <v>2259101</v>
      </c>
      <c r="R77" s="5">
        <v>1456742</v>
      </c>
      <c r="S77" s="5">
        <v>10108133</v>
      </c>
      <c r="T77" s="5">
        <v>4038640</v>
      </c>
      <c r="U77" s="5">
        <v>1635112</v>
      </c>
      <c r="V77" s="5">
        <v>963177</v>
      </c>
      <c r="W77" s="5">
        <v>9417371</v>
      </c>
      <c r="X77" s="5">
        <v>25925053</v>
      </c>
      <c r="Y77" s="5">
        <v>11361326</v>
      </c>
      <c r="Z77" s="5">
        <v>7408161</v>
      </c>
    </row>
    <row r="78" spans="3:26" ht="15.5" x14ac:dyDescent="0.35">
      <c r="C78" t="s">
        <v>102</v>
      </c>
      <c r="D78" s="5">
        <v>-4245456</v>
      </c>
      <c r="E78" s="5">
        <v>-1651085</v>
      </c>
      <c r="F78" s="5">
        <v>-1027640</v>
      </c>
      <c r="G78" s="5">
        <v>-6017329</v>
      </c>
      <c r="I78" s="5">
        <v>-12285588</v>
      </c>
      <c r="J78" s="5">
        <v>-13384245</v>
      </c>
      <c r="K78" s="5">
        <v>-39540829</v>
      </c>
      <c r="L78" s="5">
        <v>42851665</v>
      </c>
      <c r="M78" s="5">
        <v>83824074</v>
      </c>
      <c r="N78" s="5">
        <v>8563386</v>
      </c>
      <c r="O78" s="5">
        <v>37468843</v>
      </c>
      <c r="P78" s="5">
        <v>63152216</v>
      </c>
      <c r="Q78" s="5">
        <v>1354738</v>
      </c>
      <c r="R78" s="5">
        <v>2457905</v>
      </c>
      <c r="S78" s="5">
        <v>13326426</v>
      </c>
      <c r="T78" s="5">
        <v>6761846</v>
      </c>
      <c r="U78" s="5">
        <v>4088059</v>
      </c>
      <c r="V78" s="5">
        <v>4585234</v>
      </c>
      <c r="W78" s="5">
        <v>11996433</v>
      </c>
    </row>
    <row r="79" spans="3:26" ht="15.5" x14ac:dyDescent="0.35">
      <c r="C79" t="s">
        <v>103</v>
      </c>
      <c r="D79" s="5">
        <v>-4245456</v>
      </c>
      <c r="E79" s="5">
        <v>-1651085</v>
      </c>
      <c r="F79" s="5">
        <v>-1027640</v>
      </c>
      <c r="G79" s="5">
        <v>-6017329</v>
      </c>
      <c r="I79" s="5">
        <v>-12285588</v>
      </c>
      <c r="J79" s="5">
        <v>-13384245</v>
      </c>
      <c r="K79" s="5">
        <v>-39540829</v>
      </c>
      <c r="L79" s="5">
        <v>42851665</v>
      </c>
      <c r="M79" s="5">
        <v>83824074</v>
      </c>
      <c r="N79" s="5">
        <v>8563386</v>
      </c>
      <c r="O79" s="5">
        <v>37468843</v>
      </c>
      <c r="P79" s="5">
        <v>63152216</v>
      </c>
      <c r="Q79" s="5">
        <v>1354738</v>
      </c>
      <c r="R79" s="5">
        <v>2457905</v>
      </c>
      <c r="S79" s="5">
        <v>13326426</v>
      </c>
      <c r="T79" s="5">
        <v>6761846</v>
      </c>
      <c r="U79" s="5">
        <v>4088059</v>
      </c>
      <c r="V79" s="5">
        <v>4585234</v>
      </c>
      <c r="W79" s="5">
        <v>11996433</v>
      </c>
    </row>
    <row r="81" spans="2:26" ht="15.5" x14ac:dyDescent="0.35">
      <c r="B81" t="s">
        <v>104</v>
      </c>
      <c r="C81" t="s">
        <v>105</v>
      </c>
    </row>
    <row r="82" spans="2:26" ht="15.5" x14ac:dyDescent="0.35">
      <c r="C82" t="s">
        <v>106</v>
      </c>
    </row>
    <row r="83" spans="2:26" ht="15.5" x14ac:dyDescent="0.35">
      <c r="C83" t="s">
        <v>19</v>
      </c>
      <c r="D83" s="5">
        <v>30864320</v>
      </c>
      <c r="E83" s="5">
        <v>18760381</v>
      </c>
      <c r="F83" s="5">
        <v>18401751</v>
      </c>
      <c r="G83" s="5">
        <v>16535341</v>
      </c>
      <c r="I83" s="5">
        <v>18760381</v>
      </c>
      <c r="J83" s="5">
        <v>27105924</v>
      </c>
      <c r="K83" s="5">
        <v>12574550</v>
      </c>
      <c r="L83" s="5">
        <v>29496749</v>
      </c>
      <c r="M83" s="5">
        <v>51058259</v>
      </c>
      <c r="N83" s="5">
        <v>36701114</v>
      </c>
      <c r="O83" s="5">
        <v>19152935</v>
      </c>
      <c r="P83" s="5">
        <v>35560700</v>
      </c>
      <c r="Q83" s="5">
        <v>21623290</v>
      </c>
      <c r="R83" s="5">
        <v>19825449</v>
      </c>
      <c r="S83" s="5">
        <v>25884307</v>
      </c>
      <c r="T83" s="5">
        <v>10772294</v>
      </c>
      <c r="U83" s="5">
        <v>18555547</v>
      </c>
      <c r="V83" s="5">
        <v>17035748</v>
      </c>
      <c r="W83" s="5">
        <v>6293834</v>
      </c>
      <c r="X83" s="5">
        <v>10910467</v>
      </c>
      <c r="Y83" s="5">
        <v>6963363</v>
      </c>
      <c r="Z83" s="5">
        <v>12511228</v>
      </c>
    </row>
    <row r="84" spans="2:26" ht="15.5" x14ac:dyDescent="0.35">
      <c r="C84" t="s">
        <v>458</v>
      </c>
      <c r="M84" s="5">
        <v>652997</v>
      </c>
      <c r="N84" s="5">
        <v>977863</v>
      </c>
      <c r="O84" s="5">
        <v>12051</v>
      </c>
      <c r="P84" s="5">
        <v>842380</v>
      </c>
      <c r="Q84" s="5">
        <v>91961</v>
      </c>
      <c r="R84" s="5">
        <v>6130144</v>
      </c>
      <c r="S84" s="5">
        <v>5363496</v>
      </c>
      <c r="T84" s="5">
        <v>44607902</v>
      </c>
      <c r="U84" s="5">
        <v>45453837</v>
      </c>
      <c r="V84" s="5">
        <v>44847140</v>
      </c>
      <c r="W84" s="5">
        <v>60000000</v>
      </c>
      <c r="X84" s="5">
        <v>69500000</v>
      </c>
      <c r="Y84" s="5">
        <v>70250000</v>
      </c>
      <c r="Z84" s="5">
        <v>69500000</v>
      </c>
    </row>
    <row r="85" spans="2:26" ht="15.5" x14ac:dyDescent="0.35">
      <c r="C85" t="s">
        <v>110</v>
      </c>
      <c r="D85" s="5">
        <v>60560681</v>
      </c>
      <c r="E85" s="5">
        <v>71770185</v>
      </c>
      <c r="F85" s="5">
        <v>67972090</v>
      </c>
      <c r="G85" s="5">
        <v>88496339</v>
      </c>
      <c r="I85" s="5">
        <v>71770185</v>
      </c>
      <c r="J85" s="5">
        <v>89552236</v>
      </c>
      <c r="K85" s="5">
        <v>83448528</v>
      </c>
      <c r="L85" s="5">
        <v>72058298</v>
      </c>
      <c r="M85" s="5">
        <v>113741487</v>
      </c>
      <c r="N85" s="5">
        <v>77688727</v>
      </c>
      <c r="O85" s="5">
        <v>75269877</v>
      </c>
      <c r="P85" s="5">
        <v>100859545</v>
      </c>
      <c r="Q85" s="5">
        <v>113360743</v>
      </c>
      <c r="R85" s="5">
        <v>95742621</v>
      </c>
      <c r="S85" s="5">
        <v>74232503</v>
      </c>
      <c r="T85" s="5">
        <v>67631759</v>
      </c>
      <c r="U85" s="5">
        <v>94789331</v>
      </c>
      <c r="V85" s="5">
        <v>90108451</v>
      </c>
      <c r="W85" s="5">
        <v>83701427</v>
      </c>
      <c r="X85" s="5">
        <v>72772995</v>
      </c>
      <c r="Y85" s="5">
        <v>44064361</v>
      </c>
      <c r="Z85" s="5">
        <v>39946767</v>
      </c>
    </row>
    <row r="86" spans="2:26" ht="15.5" x14ac:dyDescent="0.35">
      <c r="C86" t="s">
        <v>108</v>
      </c>
      <c r="D86" s="5">
        <v>15379149</v>
      </c>
      <c r="E86" s="5">
        <v>8504434</v>
      </c>
      <c r="F86" s="5">
        <v>7228031</v>
      </c>
      <c r="G86" s="5">
        <v>8843557</v>
      </c>
      <c r="I86" s="5">
        <v>8504434</v>
      </c>
      <c r="J86" s="5">
        <v>10965469</v>
      </c>
      <c r="K86" s="5">
        <v>6898678</v>
      </c>
      <c r="L86" s="5">
        <v>15604321</v>
      </c>
      <c r="M86" s="5">
        <v>17749338</v>
      </c>
      <c r="N86" s="5">
        <v>10507076</v>
      </c>
      <c r="O86" s="5">
        <v>7159026</v>
      </c>
      <c r="P86" s="5">
        <v>3385454</v>
      </c>
      <c r="Q86" s="5">
        <v>2099109</v>
      </c>
      <c r="R86" s="5">
        <v>3269383</v>
      </c>
      <c r="S86" s="5">
        <v>2975691</v>
      </c>
      <c r="T86" s="5">
        <v>2576715</v>
      </c>
      <c r="U86" s="5">
        <v>2546621</v>
      </c>
      <c r="V86" s="5">
        <v>4308446</v>
      </c>
      <c r="W86" s="5">
        <v>5648433</v>
      </c>
    </row>
    <row r="87" spans="2:26" ht="15.5" x14ac:dyDescent="0.35">
      <c r="C87" t="s">
        <v>107</v>
      </c>
      <c r="D87" s="5">
        <v>2030</v>
      </c>
      <c r="E87" s="5">
        <v>37860</v>
      </c>
      <c r="F87" s="5">
        <v>60141</v>
      </c>
      <c r="G87" s="5">
        <v>4339312</v>
      </c>
      <c r="I87" s="5">
        <v>37860</v>
      </c>
      <c r="J87" s="5">
        <v>682543</v>
      </c>
      <c r="K87" s="5">
        <v>61691</v>
      </c>
      <c r="L87" s="5">
        <v>3428</v>
      </c>
      <c r="M87" s="5">
        <v>7238028</v>
      </c>
      <c r="N87" s="5">
        <v>2408</v>
      </c>
      <c r="O87" s="5">
        <v>2412</v>
      </c>
      <c r="P87" s="5">
        <v>9019</v>
      </c>
      <c r="Q87" s="5">
        <v>2507</v>
      </c>
      <c r="R87" s="5">
        <v>29845</v>
      </c>
      <c r="S87" s="5">
        <v>28157</v>
      </c>
      <c r="T87" s="5">
        <v>36317</v>
      </c>
      <c r="V87" s="5">
        <v>28794</v>
      </c>
      <c r="W87" s="5">
        <v>23069</v>
      </c>
    </row>
    <row r="88" spans="2:26" ht="15.5" x14ac:dyDescent="0.35">
      <c r="C88" t="s">
        <v>111</v>
      </c>
      <c r="D88" s="5">
        <v>60560681</v>
      </c>
      <c r="E88" s="5">
        <v>71770185</v>
      </c>
      <c r="F88" s="5">
        <v>67972090</v>
      </c>
      <c r="G88" s="5">
        <v>88496339</v>
      </c>
      <c r="I88" s="5">
        <v>71770185</v>
      </c>
      <c r="J88" s="5">
        <v>89552236</v>
      </c>
      <c r="K88" s="5">
        <v>83448528</v>
      </c>
      <c r="L88" s="5">
        <v>72058298</v>
      </c>
      <c r="M88" s="5">
        <v>113741487</v>
      </c>
      <c r="N88" s="5">
        <v>77688727</v>
      </c>
      <c r="O88" s="5">
        <v>75269877</v>
      </c>
      <c r="P88" s="5">
        <v>100859545</v>
      </c>
      <c r="Q88" s="5">
        <v>113360743</v>
      </c>
      <c r="R88" s="5">
        <v>95742621</v>
      </c>
      <c r="S88" s="5">
        <v>74232503</v>
      </c>
      <c r="T88" s="5">
        <v>67631759</v>
      </c>
      <c r="U88" s="5">
        <v>94789331</v>
      </c>
      <c r="V88" s="5">
        <v>90108451</v>
      </c>
      <c r="W88" s="5">
        <v>83701427</v>
      </c>
      <c r="X88" s="5">
        <v>72772995</v>
      </c>
      <c r="Y88" s="5">
        <v>44064361</v>
      </c>
      <c r="Z88" s="5">
        <v>39946767</v>
      </c>
    </row>
    <row r="89" spans="2:26" ht="15.5" x14ac:dyDescent="0.35">
      <c r="C89" t="s">
        <v>112</v>
      </c>
      <c r="D89" s="5">
        <v>475152</v>
      </c>
      <c r="E89" s="5">
        <v>775302</v>
      </c>
      <c r="F89" s="5">
        <v>69042</v>
      </c>
      <c r="G89" s="5">
        <v>326722</v>
      </c>
      <c r="I89" s="5">
        <v>775302</v>
      </c>
      <c r="J89" s="5">
        <v>523255</v>
      </c>
      <c r="K89" s="5">
        <v>645689</v>
      </c>
      <c r="L89" s="5">
        <v>1062852</v>
      </c>
      <c r="M89" s="5">
        <v>1639224</v>
      </c>
      <c r="N89" s="5">
        <v>1011772</v>
      </c>
      <c r="O89" s="5">
        <v>2053709</v>
      </c>
      <c r="P89" s="5">
        <v>1376440</v>
      </c>
      <c r="Q89" s="5">
        <v>406724</v>
      </c>
      <c r="R89" s="5">
        <v>1295747</v>
      </c>
      <c r="S89" s="5">
        <v>3003761</v>
      </c>
      <c r="T89" s="5">
        <v>682491</v>
      </c>
      <c r="U89" s="5">
        <v>3274617</v>
      </c>
      <c r="V89" s="5">
        <v>1247081</v>
      </c>
      <c r="W89" s="5">
        <v>5210361</v>
      </c>
      <c r="X89" s="5">
        <v>154071</v>
      </c>
      <c r="Y89" s="5">
        <v>13373738</v>
      </c>
      <c r="Z89" s="5">
        <v>13353754</v>
      </c>
    </row>
    <row r="90" spans="2:26" ht="15.5" x14ac:dyDescent="0.35">
      <c r="C90" t="s">
        <v>113</v>
      </c>
      <c r="D90" s="5">
        <v>475152</v>
      </c>
      <c r="E90" s="5">
        <v>775302</v>
      </c>
      <c r="F90" s="5">
        <v>69042</v>
      </c>
      <c r="G90" s="5">
        <v>326722</v>
      </c>
      <c r="I90" s="5">
        <v>775302</v>
      </c>
      <c r="J90" s="5">
        <v>523255</v>
      </c>
      <c r="K90" s="5">
        <v>645689</v>
      </c>
      <c r="L90" s="5">
        <v>1062852</v>
      </c>
      <c r="M90" s="5">
        <v>1639224</v>
      </c>
      <c r="N90" s="5">
        <v>1011772</v>
      </c>
      <c r="O90" s="5">
        <v>2053709</v>
      </c>
      <c r="P90" s="5">
        <v>1376440</v>
      </c>
      <c r="Q90" s="5">
        <v>406724</v>
      </c>
      <c r="R90" s="5">
        <v>1295747</v>
      </c>
      <c r="S90" s="5">
        <v>3003761</v>
      </c>
      <c r="T90" s="5">
        <v>682491</v>
      </c>
      <c r="U90" s="5">
        <v>3274617</v>
      </c>
      <c r="V90" s="5">
        <v>1247081</v>
      </c>
      <c r="W90" s="5">
        <v>5210361</v>
      </c>
      <c r="X90" s="5">
        <v>154071</v>
      </c>
      <c r="Y90" s="5">
        <v>13373738</v>
      </c>
      <c r="Z90" s="5">
        <v>13353754</v>
      </c>
    </row>
    <row r="91" spans="2:26" ht="15.5" x14ac:dyDescent="0.35">
      <c r="C91" t="s">
        <v>114</v>
      </c>
      <c r="D91" s="5">
        <v>169059103</v>
      </c>
      <c r="E91" s="5">
        <v>169166490</v>
      </c>
      <c r="F91" s="5">
        <v>153626568</v>
      </c>
      <c r="G91" s="5">
        <v>136407024</v>
      </c>
      <c r="I91" s="5">
        <v>169166490</v>
      </c>
      <c r="J91" s="5">
        <v>151834913</v>
      </c>
      <c r="K91" s="5">
        <v>191389171</v>
      </c>
      <c r="L91" s="5">
        <v>202746246</v>
      </c>
      <c r="M91" s="5">
        <v>177498959</v>
      </c>
      <c r="N91" s="5">
        <v>138996375</v>
      </c>
      <c r="O91" s="5">
        <v>147221168</v>
      </c>
      <c r="P91" s="5">
        <v>159869166</v>
      </c>
      <c r="Q91" s="5">
        <v>125067417</v>
      </c>
      <c r="R91" s="5">
        <v>128017771</v>
      </c>
      <c r="S91" s="5">
        <v>135767968</v>
      </c>
      <c r="T91" s="5">
        <v>126493433</v>
      </c>
      <c r="U91" s="5">
        <v>119595789</v>
      </c>
      <c r="V91" s="5">
        <v>111737028</v>
      </c>
      <c r="W91" s="5">
        <v>104637692</v>
      </c>
      <c r="X91" s="5">
        <v>85268453</v>
      </c>
      <c r="Y91" s="5">
        <v>72214321</v>
      </c>
      <c r="Z91" s="5">
        <v>75548434</v>
      </c>
    </row>
    <row r="92" spans="2:26" ht="15.5" x14ac:dyDescent="0.35">
      <c r="C92" t="s">
        <v>95</v>
      </c>
      <c r="D92" s="5">
        <v>11023994</v>
      </c>
      <c r="E92" s="5">
        <v>11005200</v>
      </c>
      <c r="F92" s="5">
        <v>11752223</v>
      </c>
      <c r="G92" s="5">
        <v>11878781</v>
      </c>
      <c r="I92" s="5">
        <v>11005200</v>
      </c>
      <c r="J92" s="5">
        <v>14488552</v>
      </c>
      <c r="K92" s="5">
        <v>11092674</v>
      </c>
      <c r="L92" s="5">
        <v>9822639</v>
      </c>
      <c r="M92" s="5">
        <v>9408011</v>
      </c>
      <c r="N92" s="5">
        <v>10138843</v>
      </c>
      <c r="O92" s="5">
        <v>7807449</v>
      </c>
      <c r="P92" s="5">
        <v>13632909</v>
      </c>
      <c r="Q92" s="5">
        <v>15326278</v>
      </c>
      <c r="R92" s="5">
        <v>15859424</v>
      </c>
      <c r="S92" s="5">
        <v>14118523</v>
      </c>
      <c r="T92" s="5">
        <v>13544917</v>
      </c>
      <c r="U92" s="5">
        <v>10818370</v>
      </c>
      <c r="V92" s="5">
        <v>10325730</v>
      </c>
      <c r="W92" s="5">
        <v>6534122</v>
      </c>
      <c r="X92" s="5">
        <v>4205045</v>
      </c>
      <c r="Y92" s="5">
        <v>36242</v>
      </c>
      <c r="Z92" s="5">
        <v>23001</v>
      </c>
    </row>
    <row r="93" spans="2:26" ht="15.5" x14ac:dyDescent="0.35">
      <c r="C93" t="s">
        <v>115</v>
      </c>
      <c r="D93" s="5">
        <v>291816695</v>
      </c>
      <c r="E93" s="5">
        <v>291044428</v>
      </c>
      <c r="F93" s="5">
        <v>269982344</v>
      </c>
      <c r="G93" s="5">
        <v>268774046</v>
      </c>
      <c r="I93" s="5">
        <v>291044428</v>
      </c>
      <c r="J93" s="5">
        <v>290923956</v>
      </c>
      <c r="K93" s="5">
        <v>312881435</v>
      </c>
      <c r="L93" s="5">
        <v>362709546</v>
      </c>
      <c r="M93" s="5">
        <v>400275034</v>
      </c>
      <c r="N93" s="5">
        <v>282746955</v>
      </c>
      <c r="O93" s="5">
        <v>268627985</v>
      </c>
      <c r="P93" s="5">
        <v>315297090</v>
      </c>
      <c r="Q93" s="5">
        <v>279538915</v>
      </c>
      <c r="R93" s="5">
        <v>294232976</v>
      </c>
      <c r="S93" s="5">
        <v>294276372</v>
      </c>
      <c r="T93" s="5">
        <v>290325701</v>
      </c>
      <c r="U93" s="5">
        <v>319487983</v>
      </c>
      <c r="V93" s="5">
        <v>284398922</v>
      </c>
      <c r="W93" s="5">
        <v>278989823</v>
      </c>
      <c r="X93" s="5">
        <v>246266803</v>
      </c>
      <c r="Y93" s="5">
        <v>215920796</v>
      </c>
      <c r="Z93" s="5">
        <v>217570860</v>
      </c>
    </row>
    <row r="94" spans="2:26" ht="15.5" x14ac:dyDescent="0.35">
      <c r="C94" t="s">
        <v>116</v>
      </c>
    </row>
    <row r="95" spans="2:26" ht="15.5" x14ac:dyDescent="0.35">
      <c r="C95" t="s">
        <v>510</v>
      </c>
      <c r="D95" s="5">
        <v>566705</v>
      </c>
      <c r="E95" s="5">
        <v>567309</v>
      </c>
      <c r="F95" s="5">
        <v>563611</v>
      </c>
      <c r="G95" s="5">
        <v>555118</v>
      </c>
      <c r="I95" s="5">
        <v>567309</v>
      </c>
      <c r="J95" s="5">
        <v>555755</v>
      </c>
      <c r="K95" s="5">
        <v>552195</v>
      </c>
      <c r="L95" s="5">
        <v>515934</v>
      </c>
      <c r="M95" s="5">
        <v>491347</v>
      </c>
      <c r="N95" s="5">
        <v>495077</v>
      </c>
      <c r="O95" s="5">
        <v>493312</v>
      </c>
      <c r="P95" s="5">
        <v>25619138</v>
      </c>
      <c r="Q95" s="5">
        <v>41366110</v>
      </c>
      <c r="R95" s="5">
        <v>52702292</v>
      </c>
      <c r="S95" s="5">
        <v>35085334</v>
      </c>
      <c r="T95" s="5">
        <v>27440053</v>
      </c>
      <c r="U95" s="5">
        <v>32258609</v>
      </c>
      <c r="V95" s="5">
        <v>43914347</v>
      </c>
      <c r="W95" s="5">
        <v>46334878</v>
      </c>
      <c r="X95" s="5">
        <v>676922</v>
      </c>
      <c r="Y95" s="5">
        <v>679815</v>
      </c>
      <c r="Z95" s="5">
        <v>682216</v>
      </c>
    </row>
    <row r="96" spans="2:26" ht="15.5" x14ac:dyDescent="0.35">
      <c r="C96" t="s">
        <v>118</v>
      </c>
      <c r="D96" s="5">
        <v>438225230</v>
      </c>
      <c r="E96" s="5">
        <v>442427983</v>
      </c>
      <c r="F96" s="5">
        <v>444339923</v>
      </c>
      <c r="G96" s="5">
        <v>443650977</v>
      </c>
      <c r="I96" s="5">
        <v>442427983</v>
      </c>
      <c r="J96" s="5">
        <v>452923397</v>
      </c>
      <c r="K96" s="5">
        <v>476450741</v>
      </c>
      <c r="L96" s="5">
        <v>474858307</v>
      </c>
      <c r="M96" s="5">
        <v>477962825</v>
      </c>
      <c r="N96" s="5">
        <v>468955175</v>
      </c>
      <c r="O96" s="5">
        <v>479035606</v>
      </c>
      <c r="P96" s="5">
        <v>454075397</v>
      </c>
      <c r="Q96" s="5">
        <v>476228454</v>
      </c>
      <c r="R96" s="5">
        <v>496129545</v>
      </c>
      <c r="S96" s="5">
        <v>467862394</v>
      </c>
      <c r="T96" s="5">
        <v>417708392</v>
      </c>
      <c r="U96" s="5">
        <v>375944047</v>
      </c>
      <c r="V96" s="5">
        <v>350979858</v>
      </c>
      <c r="W96" s="5">
        <v>344114408</v>
      </c>
      <c r="X96" s="5">
        <v>315586265</v>
      </c>
      <c r="Y96" s="5">
        <v>326419452</v>
      </c>
      <c r="Z96" s="5">
        <v>351794356</v>
      </c>
    </row>
    <row r="97" spans="3:26" ht="15.5" x14ac:dyDescent="0.35">
      <c r="C97" t="s">
        <v>117</v>
      </c>
      <c r="D97" s="5">
        <v>5443516</v>
      </c>
      <c r="E97" s="5">
        <v>2857384</v>
      </c>
      <c r="I97" s="5">
        <v>2857384</v>
      </c>
    </row>
    <row r="98" spans="3:26" ht="15.5" x14ac:dyDescent="0.35">
      <c r="C98" t="s">
        <v>120</v>
      </c>
      <c r="D98" s="5">
        <v>487629393</v>
      </c>
      <c r="E98" s="5">
        <v>487459901</v>
      </c>
      <c r="F98" s="5">
        <v>485469495</v>
      </c>
      <c r="G98" s="5">
        <v>487395840</v>
      </c>
      <c r="I98" s="5">
        <v>487459901</v>
      </c>
      <c r="J98" s="5">
        <v>494017375</v>
      </c>
      <c r="K98" s="5">
        <v>508218769</v>
      </c>
      <c r="L98" s="5">
        <v>507090670</v>
      </c>
      <c r="M98" s="5">
        <v>505222660</v>
      </c>
      <c r="N98" s="5">
        <v>481108635</v>
      </c>
      <c r="O98" s="5">
        <v>484930285</v>
      </c>
      <c r="P98" s="5">
        <v>490621689</v>
      </c>
      <c r="Q98" s="5">
        <v>520569556</v>
      </c>
      <c r="R98" s="5">
        <v>552335509</v>
      </c>
      <c r="S98" s="5">
        <v>510574924</v>
      </c>
      <c r="T98" s="5">
        <v>450834899</v>
      </c>
      <c r="U98" s="5">
        <v>415432902</v>
      </c>
      <c r="V98" s="5">
        <v>403607273</v>
      </c>
      <c r="W98" s="5">
        <v>394500765</v>
      </c>
      <c r="X98" s="5">
        <v>319400521</v>
      </c>
      <c r="Y98" s="5">
        <v>329107196</v>
      </c>
      <c r="Z98" s="5">
        <v>392105547</v>
      </c>
    </row>
    <row r="99" spans="3:26" ht="15.5" x14ac:dyDescent="0.35">
      <c r="C99" t="s">
        <v>121</v>
      </c>
      <c r="D99" s="5">
        <v>779446088</v>
      </c>
      <c r="E99" s="5">
        <v>778504329</v>
      </c>
      <c r="F99" s="5">
        <v>755451839</v>
      </c>
      <c r="G99" s="5">
        <v>756169886</v>
      </c>
      <c r="I99" s="5">
        <v>778504329</v>
      </c>
      <c r="J99" s="5">
        <v>784941331</v>
      </c>
      <c r="K99" s="5">
        <v>821100204</v>
      </c>
      <c r="L99" s="5">
        <v>869800216</v>
      </c>
      <c r="M99" s="5">
        <v>905497694</v>
      </c>
      <c r="N99" s="5">
        <v>763855590</v>
      </c>
      <c r="O99" s="5">
        <v>753558270</v>
      </c>
      <c r="P99" s="5">
        <v>805918779</v>
      </c>
      <c r="Q99" s="5">
        <v>800108471</v>
      </c>
      <c r="R99" s="5">
        <v>846568485</v>
      </c>
      <c r="S99" s="5">
        <v>804851296</v>
      </c>
      <c r="T99" s="5">
        <v>741160600</v>
      </c>
      <c r="U99" s="5">
        <v>734920885</v>
      </c>
      <c r="V99" s="5">
        <v>688006195</v>
      </c>
      <c r="W99" s="5">
        <v>673490588</v>
      </c>
      <c r="X99" s="5">
        <v>565667324</v>
      </c>
      <c r="Y99" s="5">
        <v>545027992</v>
      </c>
      <c r="Z99" s="5">
        <v>609676407</v>
      </c>
    </row>
    <row r="100" spans="3:26" ht="15.5" x14ac:dyDescent="0.35">
      <c r="C100" t="s">
        <v>122</v>
      </c>
    </row>
    <row r="101" spans="3:26" ht="15.5" x14ac:dyDescent="0.35">
      <c r="C101" t="s">
        <v>123</v>
      </c>
    </row>
    <row r="102" spans="3:26" ht="15.5" x14ac:dyDescent="0.35">
      <c r="C102" t="s">
        <v>124</v>
      </c>
      <c r="D102" s="5">
        <v>290835111</v>
      </c>
      <c r="E102" s="5">
        <v>289998849</v>
      </c>
      <c r="F102" s="5">
        <v>256731525</v>
      </c>
      <c r="G102" s="5">
        <v>253620105</v>
      </c>
      <c r="I102" s="5">
        <v>289998849</v>
      </c>
      <c r="J102" s="5">
        <v>272504562</v>
      </c>
      <c r="K102" s="5">
        <v>309401330</v>
      </c>
      <c r="L102" s="5">
        <v>261592898</v>
      </c>
      <c r="M102" s="5">
        <v>321910760</v>
      </c>
      <c r="N102" s="5">
        <v>259074281</v>
      </c>
      <c r="O102" s="5">
        <v>258297930</v>
      </c>
      <c r="P102" s="5">
        <v>303733446</v>
      </c>
      <c r="Q102" s="5">
        <v>268358401</v>
      </c>
      <c r="R102" s="5">
        <v>254363102</v>
      </c>
      <c r="S102" s="5">
        <v>257397793</v>
      </c>
      <c r="T102" s="5">
        <v>268557476</v>
      </c>
      <c r="U102" s="5">
        <v>285974050</v>
      </c>
      <c r="V102" s="5">
        <v>253473592</v>
      </c>
      <c r="W102" s="5">
        <v>252548089</v>
      </c>
      <c r="X102" s="5">
        <v>226325139</v>
      </c>
      <c r="Y102" s="5">
        <v>193106589</v>
      </c>
      <c r="Z102" s="5">
        <v>206620185</v>
      </c>
    </row>
    <row r="103" spans="3:26" ht="15.5" x14ac:dyDescent="0.35">
      <c r="C103" t="s">
        <v>125</v>
      </c>
      <c r="D103" s="5">
        <v>44933535</v>
      </c>
      <c r="E103" s="5">
        <v>36050000</v>
      </c>
      <c r="G103" s="5">
        <v>26550000</v>
      </c>
      <c r="I103" s="5">
        <v>36050000</v>
      </c>
      <c r="J103" s="5">
        <v>30100000</v>
      </c>
      <c r="K103" s="5">
        <v>41450000</v>
      </c>
      <c r="L103" s="5">
        <v>28249432</v>
      </c>
      <c r="O103" s="5">
        <v>58356918</v>
      </c>
      <c r="P103" s="5">
        <v>65275822</v>
      </c>
      <c r="Q103" s="5">
        <v>32175189</v>
      </c>
      <c r="R103" s="5">
        <v>28998291</v>
      </c>
      <c r="S103" s="5">
        <v>46597852</v>
      </c>
    </row>
    <row r="104" spans="3:26" ht="15.5" x14ac:dyDescent="0.35">
      <c r="C104" t="s">
        <v>127</v>
      </c>
      <c r="X104" s="5">
        <v>183082676</v>
      </c>
      <c r="Y104" s="5">
        <v>156331716</v>
      </c>
      <c r="Z104" s="5">
        <v>137175143</v>
      </c>
    </row>
    <row r="105" spans="3:26" ht="15.5" x14ac:dyDescent="0.35">
      <c r="C105" t="s">
        <v>128</v>
      </c>
      <c r="D105" s="5">
        <v>206243501</v>
      </c>
      <c r="E105" s="5">
        <v>225544020</v>
      </c>
      <c r="F105" s="5">
        <v>228913475</v>
      </c>
      <c r="G105" s="5">
        <v>193470425</v>
      </c>
      <c r="I105" s="5">
        <v>225544020</v>
      </c>
      <c r="J105" s="5">
        <v>212590946</v>
      </c>
      <c r="K105" s="5">
        <v>229833109</v>
      </c>
      <c r="L105" s="5">
        <v>191308154</v>
      </c>
      <c r="M105" s="5">
        <v>192476624</v>
      </c>
      <c r="N105" s="5">
        <v>130828693</v>
      </c>
      <c r="O105" s="5">
        <v>167778734</v>
      </c>
      <c r="P105" s="5">
        <v>209712168</v>
      </c>
      <c r="Q105" s="5">
        <v>209276066</v>
      </c>
      <c r="R105" s="5">
        <v>199607141</v>
      </c>
      <c r="S105" s="5">
        <v>187803128</v>
      </c>
      <c r="T105" s="5">
        <v>233183003</v>
      </c>
      <c r="U105" s="5">
        <v>257789751</v>
      </c>
      <c r="V105" s="5">
        <v>233263359</v>
      </c>
      <c r="W105" s="5">
        <v>236800953</v>
      </c>
      <c r="X105" s="5">
        <v>183082676</v>
      </c>
      <c r="Y105" s="5">
        <v>156331716</v>
      </c>
      <c r="Z105" s="5">
        <v>137175143</v>
      </c>
    </row>
    <row r="106" spans="3:26" ht="15.5" x14ac:dyDescent="0.35">
      <c r="C106" t="s">
        <v>129</v>
      </c>
      <c r="Y106" s="5">
        <v>4500000</v>
      </c>
      <c r="Z106" s="5">
        <v>7000000</v>
      </c>
    </row>
    <row r="107" spans="3:26" ht="15.5" x14ac:dyDescent="0.35">
      <c r="C107" t="s">
        <v>130</v>
      </c>
      <c r="D107" s="5">
        <v>15381179</v>
      </c>
      <c r="E107" s="5">
        <v>8542294</v>
      </c>
      <c r="F107" s="5">
        <v>7288172</v>
      </c>
      <c r="G107" s="5">
        <v>13182869</v>
      </c>
      <c r="I107" s="5">
        <v>8542294</v>
      </c>
      <c r="J107" s="5">
        <v>11648012</v>
      </c>
      <c r="K107" s="5">
        <v>6960369</v>
      </c>
      <c r="L107" s="5">
        <v>15607749</v>
      </c>
      <c r="M107" s="5">
        <v>24987366</v>
      </c>
      <c r="N107" s="5">
        <v>10509484</v>
      </c>
      <c r="O107" s="5">
        <v>7161438</v>
      </c>
      <c r="P107" s="5">
        <v>3394473</v>
      </c>
      <c r="Q107" s="5">
        <v>2101616</v>
      </c>
      <c r="R107" s="5">
        <v>3299228</v>
      </c>
      <c r="S107" s="5">
        <v>3003848</v>
      </c>
      <c r="T107" s="5">
        <v>2613032</v>
      </c>
      <c r="U107" s="5">
        <v>2546621</v>
      </c>
      <c r="V107" s="5">
        <v>4337240</v>
      </c>
      <c r="W107" s="5">
        <v>5671502</v>
      </c>
      <c r="X107" s="5">
        <v>3757872</v>
      </c>
      <c r="Y107" s="5">
        <v>1325078</v>
      </c>
      <c r="Z107" s="5">
        <v>1786290</v>
      </c>
    </row>
    <row r="108" spans="3:26" ht="15.5" x14ac:dyDescent="0.35">
      <c r="C108" t="s">
        <v>131</v>
      </c>
      <c r="D108" s="5">
        <v>1381614</v>
      </c>
      <c r="E108" s="5">
        <v>2348245</v>
      </c>
      <c r="F108" s="5">
        <v>2018222</v>
      </c>
      <c r="G108" s="5">
        <v>1825355</v>
      </c>
      <c r="I108" s="5">
        <v>2348245</v>
      </c>
      <c r="J108" s="5">
        <v>736847</v>
      </c>
      <c r="K108" s="5">
        <v>1354084</v>
      </c>
      <c r="L108" s="5">
        <v>584578</v>
      </c>
      <c r="M108" s="5">
        <v>4508965</v>
      </c>
      <c r="N108" s="5">
        <v>754376</v>
      </c>
      <c r="O108" s="5">
        <v>309286</v>
      </c>
      <c r="P108" s="5">
        <v>1115241</v>
      </c>
      <c r="Q108" s="5">
        <v>612236</v>
      </c>
      <c r="R108" s="5">
        <v>826837</v>
      </c>
      <c r="S108" s="5">
        <v>525155</v>
      </c>
      <c r="T108" s="5">
        <v>666109</v>
      </c>
      <c r="U108" s="5">
        <v>604242</v>
      </c>
      <c r="V108" s="5">
        <v>501477</v>
      </c>
      <c r="W108" s="5">
        <v>381590</v>
      </c>
      <c r="X108" s="5">
        <v>3439009</v>
      </c>
      <c r="Y108" s="5">
        <v>222507</v>
      </c>
      <c r="Z108" s="5">
        <v>92724</v>
      </c>
    </row>
    <row r="109" spans="3:26" ht="15.5" x14ac:dyDescent="0.35">
      <c r="C109" t="s">
        <v>132</v>
      </c>
      <c r="D109" s="5">
        <v>7031566</v>
      </c>
      <c r="E109" s="5">
        <v>4591357</v>
      </c>
      <c r="F109" s="5">
        <v>7303799</v>
      </c>
      <c r="G109" s="5">
        <v>9337854</v>
      </c>
      <c r="I109" s="5">
        <v>4591357</v>
      </c>
      <c r="J109" s="5">
        <v>7764402</v>
      </c>
      <c r="K109" s="5">
        <v>6847459</v>
      </c>
      <c r="L109" s="5">
        <v>6363496</v>
      </c>
      <c r="M109" s="5">
        <v>8422121</v>
      </c>
      <c r="N109" s="5">
        <v>6925757</v>
      </c>
      <c r="O109" s="5">
        <v>7898190</v>
      </c>
      <c r="P109" s="5">
        <v>6790577</v>
      </c>
      <c r="Q109" s="5">
        <v>7268187</v>
      </c>
      <c r="R109" s="5">
        <v>9351092</v>
      </c>
      <c r="S109" s="5">
        <v>7699002</v>
      </c>
      <c r="T109" s="5">
        <v>6472120</v>
      </c>
      <c r="U109" s="5">
        <v>6571792</v>
      </c>
      <c r="V109" s="5">
        <v>5975260</v>
      </c>
      <c r="W109" s="5">
        <v>6682939</v>
      </c>
      <c r="X109" s="5">
        <v>4430182</v>
      </c>
      <c r="Y109" s="5">
        <v>4356518</v>
      </c>
      <c r="Z109" s="5">
        <v>5196434</v>
      </c>
    </row>
    <row r="110" spans="3:26" ht="15.5" x14ac:dyDescent="0.35">
      <c r="C110" t="s">
        <v>331</v>
      </c>
      <c r="M110" s="5">
        <v>82374053</v>
      </c>
      <c r="N110" s="5">
        <v>91171086</v>
      </c>
      <c r="T110" s="5">
        <v>12538000</v>
      </c>
      <c r="U110" s="5">
        <v>7749740</v>
      </c>
    </row>
    <row r="111" spans="3:26" ht="15.5" x14ac:dyDescent="0.35">
      <c r="C111" t="s">
        <v>134</v>
      </c>
    </row>
    <row r="112" spans="3:26" ht="15.5" x14ac:dyDescent="0.35">
      <c r="C112" t="s">
        <v>135</v>
      </c>
      <c r="D112" s="5">
        <v>83869966</v>
      </c>
      <c r="E112" s="5">
        <v>77126652</v>
      </c>
      <c r="F112" s="5">
        <v>79584001</v>
      </c>
      <c r="G112" s="5">
        <v>80695236</v>
      </c>
      <c r="I112" s="5">
        <v>77126652</v>
      </c>
      <c r="J112" s="5">
        <v>78787500</v>
      </c>
      <c r="K112" s="5">
        <v>52970833</v>
      </c>
      <c r="L112" s="5">
        <v>84045201</v>
      </c>
      <c r="M112" s="5">
        <v>59837695</v>
      </c>
      <c r="N112" s="5">
        <v>74291950</v>
      </c>
      <c r="O112" s="5">
        <v>72072512</v>
      </c>
      <c r="P112" s="5">
        <v>110249047</v>
      </c>
      <c r="Q112" s="5">
        <v>208919210</v>
      </c>
      <c r="R112" s="5">
        <v>265132866</v>
      </c>
      <c r="S112" s="5">
        <v>227449994</v>
      </c>
      <c r="T112" s="5">
        <v>124483913</v>
      </c>
      <c r="U112" s="5">
        <v>103980401</v>
      </c>
      <c r="V112" s="5">
        <v>84371942</v>
      </c>
      <c r="W112" s="5">
        <v>84362930</v>
      </c>
      <c r="X112" s="5">
        <v>14334697</v>
      </c>
      <c r="Y112" s="5">
        <v>51450000</v>
      </c>
      <c r="Z112" s="5">
        <v>88770000</v>
      </c>
    </row>
    <row r="113" spans="3:26" ht="15.5" x14ac:dyDescent="0.35">
      <c r="C113" t="s">
        <v>137</v>
      </c>
      <c r="D113" s="5">
        <v>815846</v>
      </c>
      <c r="E113" s="5">
        <v>201573</v>
      </c>
      <c r="F113" s="5">
        <v>232116</v>
      </c>
      <c r="G113" s="5">
        <v>278254</v>
      </c>
      <c r="I113" s="5">
        <v>201573</v>
      </c>
      <c r="J113" s="5">
        <v>362716</v>
      </c>
      <c r="K113" s="5">
        <v>548761</v>
      </c>
      <c r="L113" s="5">
        <v>574562</v>
      </c>
      <c r="M113" s="5">
        <v>855335</v>
      </c>
      <c r="N113" s="5">
        <v>1288995</v>
      </c>
      <c r="O113" s="5">
        <v>1080642</v>
      </c>
      <c r="R113" s="5">
        <v>10035</v>
      </c>
      <c r="S113" s="5">
        <v>2206848</v>
      </c>
      <c r="T113" s="5">
        <v>4405015</v>
      </c>
      <c r="U113" s="5">
        <v>6288511</v>
      </c>
      <c r="V113" s="5">
        <v>14217508</v>
      </c>
      <c r="W113" s="5">
        <v>4056524</v>
      </c>
      <c r="X113" s="5">
        <v>400000</v>
      </c>
      <c r="Y113" s="5">
        <v>4500000</v>
      </c>
      <c r="Z113" s="5">
        <v>18888892</v>
      </c>
    </row>
    <row r="114" spans="3:26" ht="15.5" x14ac:dyDescent="0.35">
      <c r="C114" t="s">
        <v>901</v>
      </c>
    </row>
    <row r="115" spans="3:26" ht="15.5" x14ac:dyDescent="0.35">
      <c r="C115" t="s">
        <v>138</v>
      </c>
      <c r="D115" s="5">
        <v>15306252</v>
      </c>
      <c r="E115" s="5">
        <v>12682540</v>
      </c>
      <c r="F115" s="5">
        <v>10795946</v>
      </c>
      <c r="G115" s="5">
        <v>8924449</v>
      </c>
      <c r="I115" s="5">
        <v>12682540</v>
      </c>
      <c r="J115" s="5">
        <v>8983161</v>
      </c>
      <c r="K115" s="5">
        <v>22818208</v>
      </c>
      <c r="L115" s="5">
        <v>18801932</v>
      </c>
      <c r="M115" s="5">
        <v>7668978</v>
      </c>
      <c r="N115" s="5">
        <v>15945395</v>
      </c>
      <c r="O115" s="5">
        <v>16183908</v>
      </c>
      <c r="P115" s="5">
        <v>15548395</v>
      </c>
      <c r="Q115" s="5">
        <v>16794532</v>
      </c>
      <c r="R115" s="5">
        <v>12061978</v>
      </c>
      <c r="S115" s="5">
        <v>9684147</v>
      </c>
      <c r="T115" s="5">
        <v>11895996</v>
      </c>
      <c r="U115" s="5">
        <v>8230674</v>
      </c>
      <c r="V115" s="5">
        <v>8814493</v>
      </c>
      <c r="W115" s="5">
        <v>2958402</v>
      </c>
      <c r="X115" s="5">
        <v>31615400</v>
      </c>
      <c r="Y115" s="5">
        <v>30870770</v>
      </c>
      <c r="Z115" s="5">
        <v>58302897</v>
      </c>
    </row>
    <row r="116" spans="3:26" ht="15.5" x14ac:dyDescent="0.35">
      <c r="C116" t="s">
        <v>332</v>
      </c>
      <c r="N116" s="5">
        <v>1540481</v>
      </c>
      <c r="O116" s="5">
        <v>1470709</v>
      </c>
      <c r="P116" s="5">
        <v>33029</v>
      </c>
      <c r="Q116" s="5">
        <v>147082</v>
      </c>
      <c r="S116" s="5">
        <v>862689</v>
      </c>
      <c r="T116" s="5">
        <v>744452</v>
      </c>
      <c r="U116" s="5">
        <v>2052731</v>
      </c>
      <c r="V116" s="5">
        <v>295118</v>
      </c>
    </row>
    <row r="117" spans="3:26" ht="15.5" x14ac:dyDescent="0.35">
      <c r="C117" t="s">
        <v>139</v>
      </c>
      <c r="D117" s="5">
        <v>112261795</v>
      </c>
      <c r="E117" s="5">
        <v>104997602</v>
      </c>
      <c r="F117" s="5">
        <v>106338362</v>
      </c>
      <c r="G117" s="5">
        <v>109140189</v>
      </c>
      <c r="I117" s="5">
        <v>104997602</v>
      </c>
      <c r="J117" s="5">
        <v>110177119</v>
      </c>
      <c r="K117" s="5">
        <v>96534535</v>
      </c>
      <c r="L117" s="5">
        <v>143050639</v>
      </c>
      <c r="M117" s="5">
        <v>119733828</v>
      </c>
      <c r="N117" s="5">
        <v>128303939</v>
      </c>
      <c r="O117" s="5">
        <v>123831325</v>
      </c>
      <c r="P117" s="5">
        <v>152732154</v>
      </c>
      <c r="Q117" s="5">
        <v>247444134</v>
      </c>
      <c r="R117" s="5">
        <v>292908190</v>
      </c>
      <c r="S117" s="5">
        <v>250614215</v>
      </c>
      <c r="T117" s="5">
        <v>168914310</v>
      </c>
      <c r="U117" s="5">
        <v>151155540</v>
      </c>
      <c r="V117" s="5">
        <v>138187923</v>
      </c>
      <c r="W117" s="5">
        <v>125262931</v>
      </c>
      <c r="X117" s="5">
        <v>50768871</v>
      </c>
      <c r="Y117" s="5">
        <v>96671605</v>
      </c>
      <c r="Z117" s="5">
        <v>159180991</v>
      </c>
    </row>
    <row r="118" spans="3:26" ht="15.5" x14ac:dyDescent="0.35">
      <c r="C118" t="s">
        <v>140</v>
      </c>
      <c r="D118" s="5">
        <v>112261795</v>
      </c>
      <c r="E118" s="5">
        <v>104997602</v>
      </c>
      <c r="F118" s="5">
        <v>106338362</v>
      </c>
      <c r="G118" s="5">
        <v>109140189</v>
      </c>
      <c r="I118" s="5">
        <v>104997602</v>
      </c>
      <c r="J118" s="5">
        <v>110177119</v>
      </c>
      <c r="K118" s="5">
        <v>96534535</v>
      </c>
      <c r="L118" s="5">
        <v>143050639</v>
      </c>
      <c r="M118" s="5">
        <v>119733828</v>
      </c>
      <c r="N118" s="5">
        <v>128303939</v>
      </c>
      <c r="O118" s="5">
        <v>123831325</v>
      </c>
      <c r="P118" s="5">
        <v>152732154</v>
      </c>
      <c r="Q118" s="5">
        <v>247444134</v>
      </c>
      <c r="R118" s="5">
        <v>292908190</v>
      </c>
      <c r="S118" s="5">
        <v>250614215</v>
      </c>
      <c r="T118" s="5">
        <v>168914310</v>
      </c>
      <c r="U118" s="5">
        <v>151155540</v>
      </c>
      <c r="V118" s="5">
        <v>138187923</v>
      </c>
      <c r="W118" s="5">
        <v>125262931</v>
      </c>
      <c r="X118" s="5">
        <v>50768871</v>
      </c>
      <c r="Y118" s="5">
        <v>96671605</v>
      </c>
      <c r="Z118" s="5">
        <v>159180991</v>
      </c>
    </row>
    <row r="119" spans="3:26" ht="15.5" x14ac:dyDescent="0.35">
      <c r="C119" t="s">
        <v>144</v>
      </c>
    </row>
    <row r="120" spans="3:26" ht="15.5" x14ac:dyDescent="0.35">
      <c r="C120" t="s">
        <v>145</v>
      </c>
      <c r="D120" s="5">
        <v>84685812</v>
      </c>
      <c r="E120" s="5">
        <v>77328225</v>
      </c>
      <c r="F120" s="5">
        <v>79816117</v>
      </c>
      <c r="G120" s="5">
        <v>80973490</v>
      </c>
      <c r="I120" s="5">
        <v>77328225</v>
      </c>
      <c r="J120" s="5">
        <v>79150216</v>
      </c>
      <c r="K120" s="5">
        <v>53519594</v>
      </c>
      <c r="L120" s="5">
        <v>84619763</v>
      </c>
      <c r="M120" s="5">
        <v>60693030</v>
      </c>
      <c r="N120" s="5">
        <v>75580945</v>
      </c>
      <c r="O120" s="5">
        <v>73153154</v>
      </c>
      <c r="P120" s="5">
        <v>110249047</v>
      </c>
      <c r="Q120" s="5">
        <v>208919210</v>
      </c>
      <c r="R120" s="5">
        <v>265142901</v>
      </c>
      <c r="S120" s="5">
        <v>229656842</v>
      </c>
      <c r="T120" s="5">
        <v>128888928</v>
      </c>
      <c r="U120" s="5">
        <v>110268912</v>
      </c>
      <c r="V120" s="5">
        <v>98589450</v>
      </c>
      <c r="W120" s="5">
        <v>88419454</v>
      </c>
      <c r="X120" s="5">
        <v>14734697</v>
      </c>
      <c r="Y120" s="5">
        <v>55950000</v>
      </c>
      <c r="Z120" s="5">
        <v>107658892</v>
      </c>
    </row>
    <row r="121" spans="3:26" ht="15.5" x14ac:dyDescent="0.35">
      <c r="C121" t="s">
        <v>133</v>
      </c>
      <c r="D121" s="5">
        <v>14476138</v>
      </c>
      <c r="E121" s="5">
        <v>14646809</v>
      </c>
      <c r="F121" s="5">
        <v>14415127</v>
      </c>
      <c r="G121" s="5">
        <v>16155748</v>
      </c>
      <c r="I121" s="5">
        <v>14646809</v>
      </c>
      <c r="J121" s="5">
        <v>19163286</v>
      </c>
      <c r="K121" s="5">
        <v>28091505</v>
      </c>
      <c r="L121" s="5">
        <v>38013833</v>
      </c>
      <c r="M121" s="5">
        <v>33624144</v>
      </c>
      <c r="N121" s="5">
        <v>27379533</v>
      </c>
      <c r="O121" s="5">
        <v>23828068</v>
      </c>
      <c r="P121" s="5">
        <v>24433840</v>
      </c>
      <c r="Q121" s="5">
        <v>19514312</v>
      </c>
      <c r="R121" s="5">
        <v>11303001</v>
      </c>
      <c r="S121" s="5">
        <v>7009615</v>
      </c>
      <c r="T121" s="5">
        <v>33186049</v>
      </c>
      <c r="U121" s="5">
        <v>29398101</v>
      </c>
      <c r="V121" s="5">
        <v>30883571</v>
      </c>
      <c r="W121" s="5">
        <v>33081460</v>
      </c>
      <c r="X121" s="5">
        <v>32688217</v>
      </c>
      <c r="Y121" s="5">
        <v>33359214</v>
      </c>
      <c r="Z121" s="5">
        <v>42223218</v>
      </c>
    </row>
    <row r="122" spans="3:26" ht="15.5" x14ac:dyDescent="0.35">
      <c r="C122" t="s">
        <v>147</v>
      </c>
      <c r="D122" s="5">
        <v>403096906</v>
      </c>
      <c r="E122" s="5">
        <v>394996451</v>
      </c>
      <c r="F122" s="5">
        <v>363069887</v>
      </c>
      <c r="G122" s="5">
        <v>362760294</v>
      </c>
      <c r="I122" s="5">
        <v>394996451</v>
      </c>
      <c r="J122" s="5">
        <v>382681681</v>
      </c>
      <c r="K122" s="5">
        <v>405935865</v>
      </c>
      <c r="L122" s="5">
        <v>404643537</v>
      </c>
      <c r="M122" s="5">
        <v>441644588</v>
      </c>
      <c r="N122" s="5">
        <v>387378220</v>
      </c>
      <c r="O122" s="5">
        <v>382129255</v>
      </c>
      <c r="P122" s="5">
        <v>456465600</v>
      </c>
      <c r="Q122" s="5">
        <v>515802535</v>
      </c>
      <c r="R122" s="5">
        <v>547271292</v>
      </c>
      <c r="S122" s="5">
        <v>508012008</v>
      </c>
      <c r="T122" s="5">
        <v>437471786</v>
      </c>
      <c r="U122" s="5">
        <v>437129590</v>
      </c>
      <c r="V122" s="5">
        <v>391661515</v>
      </c>
      <c r="W122" s="5">
        <v>377811020</v>
      </c>
      <c r="X122" s="5">
        <v>277094010</v>
      </c>
      <c r="Y122" s="5">
        <v>289778194</v>
      </c>
      <c r="Z122" s="5">
        <v>365801176</v>
      </c>
    </row>
    <row r="123" spans="3:26" ht="15.5" x14ac:dyDescent="0.35">
      <c r="C123" t="s">
        <v>148</v>
      </c>
    </row>
    <row r="124" spans="3:26" ht="15.5" x14ac:dyDescent="0.35">
      <c r="C124" t="s">
        <v>149</v>
      </c>
      <c r="D124" s="5">
        <v>160217573</v>
      </c>
      <c r="E124" s="5">
        <v>160217573</v>
      </c>
      <c r="F124" s="5">
        <v>160217573</v>
      </c>
      <c r="G124" s="5">
        <v>160217573</v>
      </c>
      <c r="I124" s="5">
        <v>160217573</v>
      </c>
      <c r="J124" s="5">
        <v>160217573</v>
      </c>
      <c r="K124" s="5">
        <v>160217573</v>
      </c>
      <c r="L124" s="5">
        <v>160217573</v>
      </c>
      <c r="M124" s="5">
        <v>160217573</v>
      </c>
      <c r="N124" s="5">
        <v>160217573</v>
      </c>
      <c r="O124" s="5">
        <v>160217573</v>
      </c>
      <c r="P124" s="5">
        <v>160217573</v>
      </c>
      <c r="Q124" s="5">
        <v>160217573</v>
      </c>
      <c r="R124" s="5">
        <v>160217573</v>
      </c>
      <c r="S124" s="5">
        <v>160217573</v>
      </c>
      <c r="T124" s="5">
        <v>160217573</v>
      </c>
      <c r="U124" s="5">
        <v>160217573</v>
      </c>
      <c r="V124" s="5">
        <v>160217573</v>
      </c>
      <c r="W124" s="5">
        <v>160217573</v>
      </c>
      <c r="X124" s="5">
        <v>160217573</v>
      </c>
      <c r="Y124" s="5">
        <v>160217573</v>
      </c>
      <c r="Z124" s="5">
        <v>160217573</v>
      </c>
    </row>
    <row r="125" spans="3:26" ht="15.5" x14ac:dyDescent="0.35">
      <c r="C125" t="s">
        <v>151</v>
      </c>
      <c r="D125" s="5">
        <v>-14704478</v>
      </c>
      <c r="E125" s="5">
        <v>-14704478</v>
      </c>
      <c r="F125" s="5">
        <v>-14704477</v>
      </c>
      <c r="G125" s="5">
        <v>-14704477</v>
      </c>
      <c r="I125" s="5">
        <v>-14704478</v>
      </c>
      <c r="J125" s="5">
        <v>-15510155</v>
      </c>
      <c r="K125" s="5">
        <v>-15510155</v>
      </c>
      <c r="L125" s="5">
        <v>-15510155</v>
      </c>
      <c r="M125" s="5">
        <v>-15424187</v>
      </c>
      <c r="N125" s="5">
        <v>-14713079</v>
      </c>
      <c r="O125" s="5">
        <v>-14713079</v>
      </c>
      <c r="P125" s="5">
        <v>-14713079</v>
      </c>
      <c r="Q125" s="5">
        <v>-14713079</v>
      </c>
      <c r="R125" s="5">
        <v>-14713079</v>
      </c>
      <c r="S125" s="5">
        <v>-14713079</v>
      </c>
      <c r="T125" s="5">
        <v>916682</v>
      </c>
      <c r="U125" s="5">
        <v>916682</v>
      </c>
      <c r="V125" s="5">
        <v>916682</v>
      </c>
      <c r="W125" s="5">
        <v>916682</v>
      </c>
      <c r="X125" s="5">
        <v>916682</v>
      </c>
      <c r="Y125" s="5">
        <v>916682</v>
      </c>
      <c r="Z125" s="5">
        <v>916682</v>
      </c>
    </row>
    <row r="126" spans="3:26" ht="15.5" x14ac:dyDescent="0.35">
      <c r="C126" t="s">
        <v>152</v>
      </c>
      <c r="D126" s="5">
        <v>212658266</v>
      </c>
      <c r="E126" s="5">
        <v>218535298</v>
      </c>
      <c r="F126" s="5">
        <v>224517374</v>
      </c>
      <c r="G126" s="5">
        <v>226816825</v>
      </c>
      <c r="I126" s="5">
        <v>218535298</v>
      </c>
      <c r="J126" s="5">
        <v>236421278</v>
      </c>
      <c r="K126" s="5">
        <v>255221102</v>
      </c>
      <c r="L126" s="5">
        <v>306479148</v>
      </c>
      <c r="M126" s="5">
        <v>305403290</v>
      </c>
      <c r="N126" s="5">
        <v>220833294</v>
      </c>
      <c r="O126" s="5">
        <v>218116264</v>
      </c>
      <c r="P126" s="5">
        <v>190314912</v>
      </c>
      <c r="Q126" s="5">
        <v>119652122</v>
      </c>
      <c r="R126" s="5">
        <v>133965210</v>
      </c>
      <c r="S126" s="5">
        <v>132645205</v>
      </c>
      <c r="T126" s="5">
        <v>124794075</v>
      </c>
      <c r="U126" s="5">
        <v>122208901</v>
      </c>
      <c r="V126" s="5">
        <v>121446735</v>
      </c>
      <c r="W126" s="5">
        <v>123986848</v>
      </c>
      <c r="X126" s="5">
        <v>120004354</v>
      </c>
      <c r="Y126" s="5">
        <v>94079301</v>
      </c>
      <c r="Z126" s="5">
        <v>82717975</v>
      </c>
    </row>
    <row r="127" spans="3:26" ht="15.5" x14ac:dyDescent="0.35">
      <c r="C127" t="s">
        <v>153</v>
      </c>
      <c r="D127" s="5">
        <v>24475</v>
      </c>
      <c r="E127" s="5">
        <v>24475</v>
      </c>
      <c r="F127" s="5">
        <v>24475</v>
      </c>
      <c r="G127" s="5">
        <v>24475</v>
      </c>
      <c r="I127" s="5">
        <v>24475</v>
      </c>
      <c r="J127" s="5">
        <v>24475</v>
      </c>
      <c r="K127" s="5">
        <v>24475</v>
      </c>
      <c r="L127" s="5">
        <v>23475</v>
      </c>
      <c r="M127" s="5">
        <v>22475</v>
      </c>
      <c r="N127" s="5">
        <v>21475</v>
      </c>
      <c r="O127" s="5">
        <v>20475</v>
      </c>
      <c r="P127" s="5">
        <v>19475</v>
      </c>
      <c r="Q127" s="5">
        <v>18475</v>
      </c>
      <c r="R127" s="5">
        <v>17475</v>
      </c>
      <c r="S127" s="5">
        <v>16475</v>
      </c>
      <c r="T127" s="5">
        <v>15475</v>
      </c>
      <c r="U127" s="5">
        <v>14475</v>
      </c>
      <c r="V127" s="5">
        <v>13475</v>
      </c>
      <c r="W127" s="5">
        <v>12475</v>
      </c>
      <c r="X127" s="5">
        <v>11475</v>
      </c>
      <c r="Y127" s="5">
        <v>10475</v>
      </c>
      <c r="Z127" s="5">
        <v>9475</v>
      </c>
    </row>
    <row r="128" spans="3:26" ht="15.5" x14ac:dyDescent="0.35">
      <c r="C128" t="s">
        <v>154</v>
      </c>
      <c r="D128" s="5">
        <v>212633791</v>
      </c>
      <c r="E128" s="5">
        <v>218510823</v>
      </c>
      <c r="F128" s="5">
        <v>224492899</v>
      </c>
      <c r="G128" s="5">
        <v>226792350</v>
      </c>
      <c r="I128" s="5">
        <v>218510823</v>
      </c>
      <c r="J128" s="5">
        <v>236396803</v>
      </c>
      <c r="K128" s="5">
        <v>255196627</v>
      </c>
      <c r="L128" s="5">
        <v>306455673</v>
      </c>
      <c r="M128" s="5">
        <v>305380815</v>
      </c>
      <c r="N128" s="5">
        <v>220811819</v>
      </c>
      <c r="O128" s="5">
        <v>218095789</v>
      </c>
      <c r="P128" s="5">
        <v>190295437</v>
      </c>
      <c r="Q128" s="5">
        <v>119633647</v>
      </c>
      <c r="R128" s="5">
        <v>133947735</v>
      </c>
      <c r="S128" s="5">
        <v>132628730</v>
      </c>
      <c r="T128" s="5">
        <v>124778600</v>
      </c>
      <c r="U128" s="5">
        <v>122194426</v>
      </c>
      <c r="V128" s="5">
        <v>121433260</v>
      </c>
      <c r="W128" s="5">
        <v>123974373</v>
      </c>
      <c r="X128" s="5">
        <v>119992879</v>
      </c>
      <c r="Y128" s="5">
        <v>94068826</v>
      </c>
      <c r="Z128" s="5">
        <v>82708500</v>
      </c>
    </row>
    <row r="129" spans="2:26" ht="15.5" x14ac:dyDescent="0.35">
      <c r="C129" t="s">
        <v>155</v>
      </c>
      <c r="D129" s="5">
        <v>212658266</v>
      </c>
      <c r="E129" s="5">
        <v>218535298</v>
      </c>
      <c r="F129" s="5">
        <v>224517374</v>
      </c>
      <c r="G129" s="5">
        <v>226816825</v>
      </c>
      <c r="I129" s="5">
        <v>218535298</v>
      </c>
      <c r="J129" s="5">
        <v>236421278</v>
      </c>
      <c r="K129" s="5">
        <v>255221102</v>
      </c>
      <c r="L129" s="5">
        <v>306479148</v>
      </c>
      <c r="M129" s="5">
        <v>305403290</v>
      </c>
      <c r="N129" s="5">
        <v>220833294</v>
      </c>
      <c r="O129" s="5">
        <v>218116264</v>
      </c>
      <c r="P129" s="5">
        <v>190314912</v>
      </c>
      <c r="Q129" s="5">
        <v>119652122</v>
      </c>
      <c r="R129" s="5">
        <v>133965210</v>
      </c>
      <c r="S129" s="5">
        <v>132645205</v>
      </c>
      <c r="T129" s="5">
        <v>124794075</v>
      </c>
      <c r="U129" s="5">
        <v>122208901</v>
      </c>
      <c r="V129" s="5">
        <v>121446735</v>
      </c>
      <c r="W129" s="5">
        <v>123986848</v>
      </c>
      <c r="X129" s="5">
        <v>120004354</v>
      </c>
      <c r="Y129" s="5">
        <v>94079301</v>
      </c>
      <c r="Z129" s="5">
        <v>82717975</v>
      </c>
    </row>
    <row r="130" spans="2:26" ht="15.5" x14ac:dyDescent="0.35">
      <c r="C130" t="s">
        <v>156</v>
      </c>
      <c r="D130" s="5">
        <v>7153827</v>
      </c>
      <c r="E130" s="5">
        <v>8454285</v>
      </c>
      <c r="F130" s="5">
        <v>10599259</v>
      </c>
      <c r="G130" s="5">
        <v>9200890</v>
      </c>
      <c r="I130" s="5">
        <v>8454285</v>
      </c>
      <c r="J130" s="5">
        <v>6642402</v>
      </c>
      <c r="K130" s="5">
        <v>4143145</v>
      </c>
      <c r="L130" s="5">
        <v>4147474</v>
      </c>
      <c r="M130" s="5">
        <v>4248419</v>
      </c>
      <c r="N130" s="5">
        <v>739</v>
      </c>
      <c r="O130" s="5">
        <v>808</v>
      </c>
      <c r="P130" s="5">
        <v>864</v>
      </c>
      <c r="Q130" s="5">
        <v>3823042</v>
      </c>
      <c r="R130" s="5">
        <v>3968065</v>
      </c>
      <c r="S130" s="5">
        <v>4571066</v>
      </c>
      <c r="T130" s="5">
        <v>4215567</v>
      </c>
      <c r="U130" s="5">
        <v>3629769</v>
      </c>
      <c r="V130" s="5">
        <v>3437960</v>
      </c>
      <c r="W130" s="5">
        <v>4024343</v>
      </c>
      <c r="X130" s="5">
        <v>3229660</v>
      </c>
    </row>
    <row r="131" spans="2:26" ht="15.5" x14ac:dyDescent="0.35">
      <c r="C131" t="s">
        <v>9</v>
      </c>
      <c r="D131" s="5">
        <v>376349182</v>
      </c>
      <c r="E131" s="5">
        <v>383507878</v>
      </c>
      <c r="F131" s="5">
        <v>392381952</v>
      </c>
      <c r="G131" s="5">
        <v>393409592</v>
      </c>
      <c r="I131" s="5">
        <v>383507878</v>
      </c>
      <c r="J131" s="5">
        <v>402259650</v>
      </c>
      <c r="K131" s="5">
        <v>415164339</v>
      </c>
      <c r="L131" s="5">
        <v>465156679</v>
      </c>
      <c r="M131" s="5">
        <v>463853106</v>
      </c>
      <c r="N131" s="5">
        <v>376477370</v>
      </c>
      <c r="O131" s="5">
        <v>371429015</v>
      </c>
      <c r="P131" s="5">
        <v>349453179</v>
      </c>
      <c r="Q131" s="5">
        <v>284305936</v>
      </c>
      <c r="R131" s="5">
        <v>299297193</v>
      </c>
      <c r="S131" s="5">
        <v>296839288</v>
      </c>
      <c r="T131" s="5">
        <v>303688814</v>
      </c>
      <c r="U131" s="5">
        <v>297791295</v>
      </c>
      <c r="V131" s="5">
        <v>296344680</v>
      </c>
      <c r="W131" s="5">
        <v>295679568</v>
      </c>
      <c r="X131" s="5">
        <v>288573314</v>
      </c>
      <c r="Y131" s="5">
        <v>255249798</v>
      </c>
      <c r="Z131" s="5">
        <v>243875231</v>
      </c>
    </row>
    <row r="132" spans="2:26" ht="15.5" x14ac:dyDescent="0.35">
      <c r="C132" t="s">
        <v>157</v>
      </c>
      <c r="D132" s="5">
        <v>779446088</v>
      </c>
      <c r="E132" s="5">
        <v>778504329</v>
      </c>
      <c r="F132" s="5">
        <v>755451839</v>
      </c>
      <c r="G132" s="5">
        <v>756169886</v>
      </c>
      <c r="I132" s="5">
        <v>778504329</v>
      </c>
      <c r="J132" s="5">
        <v>784941331</v>
      </c>
      <c r="K132" s="5">
        <v>821100204</v>
      </c>
      <c r="L132" s="5">
        <v>869800216</v>
      </c>
      <c r="M132" s="5">
        <v>905497694</v>
      </c>
      <c r="N132" s="5">
        <v>763855590</v>
      </c>
      <c r="O132" s="5">
        <v>753558270</v>
      </c>
      <c r="P132" s="5">
        <v>805918779</v>
      </c>
      <c r="Q132" s="5">
        <v>800108471</v>
      </c>
      <c r="R132" s="5">
        <v>846568485</v>
      </c>
      <c r="S132" s="5">
        <v>804851296</v>
      </c>
      <c r="T132" s="5">
        <v>741160600</v>
      </c>
      <c r="U132" s="5">
        <v>734920885</v>
      </c>
      <c r="V132" s="5">
        <v>688006195</v>
      </c>
      <c r="W132" s="5">
        <v>673490588</v>
      </c>
      <c r="X132" s="5">
        <v>565667324</v>
      </c>
      <c r="Y132" s="5">
        <v>545027992</v>
      </c>
      <c r="Z132" s="5">
        <v>609676407</v>
      </c>
    </row>
    <row r="133" spans="2:26" ht="15.5" x14ac:dyDescent="0.35">
      <c r="C133" t="s">
        <v>158</v>
      </c>
      <c r="D133" s="5">
        <v>654351707</v>
      </c>
      <c r="E133" s="5">
        <v>654351707</v>
      </c>
      <c r="F133" s="5">
        <v>654351707</v>
      </c>
      <c r="G133" s="5">
        <v>654351707</v>
      </c>
      <c r="I133" s="5">
        <v>654351707</v>
      </c>
      <c r="J133" s="5">
        <v>654351707</v>
      </c>
      <c r="K133" s="5">
        <v>654351707</v>
      </c>
      <c r="L133" s="5">
        <v>654351707</v>
      </c>
      <c r="M133" s="5">
        <v>654351707</v>
      </c>
      <c r="N133" s="5">
        <v>654351707</v>
      </c>
      <c r="O133" s="5">
        <v>654351707</v>
      </c>
      <c r="P133" s="5">
        <v>654351707</v>
      </c>
      <c r="Q133" s="5">
        <v>654351707</v>
      </c>
      <c r="R133" s="5">
        <v>654351707</v>
      </c>
      <c r="S133" s="5">
        <v>654351707</v>
      </c>
      <c r="T133" s="5">
        <v>654351707</v>
      </c>
      <c r="U133" s="5">
        <v>654351707</v>
      </c>
      <c r="V133" s="5">
        <v>654351707</v>
      </c>
      <c r="W133" s="5">
        <v>654351707</v>
      </c>
      <c r="X133" s="5">
        <v>654351707</v>
      </c>
      <c r="Y133" s="5">
        <v>654351707</v>
      </c>
      <c r="Z133" s="5">
        <v>654351707</v>
      </c>
    </row>
    <row r="135" spans="2:26" ht="15.5" x14ac:dyDescent="0.35">
      <c r="B135" t="s">
        <v>159</v>
      </c>
      <c r="C135" t="s">
        <v>160</v>
      </c>
      <c r="D135" s="5">
        <v>5177913</v>
      </c>
      <c r="E135" s="5">
        <v>-13800104</v>
      </c>
      <c r="F135" s="5">
        <v>36205908</v>
      </c>
      <c r="G135" s="5">
        <v>13334180</v>
      </c>
      <c r="I135" s="5">
        <v>22869258</v>
      </c>
      <c r="J135" s="5">
        <v>35457952</v>
      </c>
      <c r="K135" s="5">
        <v>48494795</v>
      </c>
      <c r="L135" s="5">
        <v>22036160</v>
      </c>
      <c r="M135" s="5">
        <v>101138942</v>
      </c>
      <c r="N135" s="5">
        <v>13771040</v>
      </c>
      <c r="O135" s="5">
        <v>42359522</v>
      </c>
      <c r="P135" s="5">
        <v>56213067</v>
      </c>
      <c r="Q135" s="5">
        <v>71761852</v>
      </c>
      <c r="R135" s="5">
        <v>70325072</v>
      </c>
      <c r="S135" s="5">
        <v>-29864202</v>
      </c>
      <c r="T135" s="5">
        <v>45970616</v>
      </c>
      <c r="U135" s="5">
        <v>37599432</v>
      </c>
      <c r="V135" s="5">
        <v>26074447</v>
      </c>
      <c r="W135" s="5">
        <v>48968504</v>
      </c>
      <c r="X135" s="5">
        <v>61234853</v>
      </c>
      <c r="Y135" s="5">
        <v>85991326</v>
      </c>
      <c r="Z135" s="5">
        <v>59421368</v>
      </c>
    </row>
    <row r="136" spans="2:26" ht="15.5" x14ac:dyDescent="0.35">
      <c r="C136" t="s">
        <v>161</v>
      </c>
      <c r="D136" s="5">
        <v>212914121</v>
      </c>
      <c r="E136" s="5">
        <v>227695193</v>
      </c>
      <c r="F136" s="5">
        <v>218803220</v>
      </c>
      <c r="G136" s="5">
        <v>187104241</v>
      </c>
      <c r="I136" s="5">
        <v>828240017</v>
      </c>
      <c r="J136" s="5">
        <v>912730812</v>
      </c>
      <c r="K136" s="5">
        <v>800061274</v>
      </c>
      <c r="L136" s="5">
        <v>957666000</v>
      </c>
      <c r="M136" s="5">
        <v>873006533</v>
      </c>
      <c r="N136" s="5">
        <v>609115647</v>
      </c>
      <c r="O136" s="5">
        <v>813674195</v>
      </c>
      <c r="P136" s="5">
        <v>851512687</v>
      </c>
      <c r="Q136" s="5">
        <v>760391905</v>
      </c>
      <c r="R136" s="5">
        <v>670248847</v>
      </c>
      <c r="S136" s="5">
        <v>683112131</v>
      </c>
      <c r="T136" s="5">
        <v>753239723</v>
      </c>
      <c r="U136" s="5">
        <v>753758241</v>
      </c>
      <c r="V136" s="5">
        <v>738610720</v>
      </c>
      <c r="W136" s="5">
        <v>769626942</v>
      </c>
      <c r="X136" s="5">
        <v>588229067</v>
      </c>
      <c r="Y136" s="5">
        <v>485830495</v>
      </c>
      <c r="Z136" s="5">
        <v>573499478</v>
      </c>
    </row>
    <row r="137" spans="2:26" ht="15.5" x14ac:dyDescent="0.35">
      <c r="C137" t="s">
        <v>902</v>
      </c>
      <c r="W137" s="5">
        <v>-723528813</v>
      </c>
      <c r="X137" s="5">
        <v>-536259640</v>
      </c>
      <c r="Y137" s="5">
        <v>-436165514</v>
      </c>
      <c r="Z137" s="5">
        <v>-517091019</v>
      </c>
    </row>
    <row r="138" spans="2:26" ht="15.5" x14ac:dyDescent="0.35">
      <c r="C138" t="s">
        <v>565</v>
      </c>
      <c r="D138" s="5">
        <v>-194838536</v>
      </c>
      <c r="E138" s="5">
        <v>-225905195</v>
      </c>
      <c r="F138" s="5">
        <v>-166959220</v>
      </c>
      <c r="G138" s="5">
        <v>-160847585</v>
      </c>
      <c r="I138" s="5">
        <v>-743826119</v>
      </c>
      <c r="J138" s="5">
        <v>-801132786</v>
      </c>
      <c r="K138" s="5">
        <v>-686214702</v>
      </c>
      <c r="L138" s="5">
        <v>-852747311</v>
      </c>
      <c r="M138" s="5">
        <v>-702126567</v>
      </c>
      <c r="N138" s="5">
        <v>-545223774</v>
      </c>
      <c r="O138" s="5">
        <v>-714263825</v>
      </c>
      <c r="P138" s="5">
        <v>-734428014</v>
      </c>
      <c r="Q138" s="5">
        <v>-632741039</v>
      </c>
      <c r="R138" s="5">
        <v>-545586831</v>
      </c>
      <c r="S138" s="5">
        <v>-646963792</v>
      </c>
      <c r="T138" s="5">
        <v>-656344469</v>
      </c>
      <c r="U138" s="5">
        <v>-648869752</v>
      </c>
      <c r="V138" s="5">
        <v>-670854317</v>
      </c>
    </row>
    <row r="139" spans="2:26" ht="15.5" x14ac:dyDescent="0.35">
      <c r="C139" t="s">
        <v>903</v>
      </c>
      <c r="D139" s="5">
        <v>-16011260</v>
      </c>
      <c r="E139" s="5">
        <v>-15457954</v>
      </c>
      <c r="F139" s="5">
        <v>-16357503</v>
      </c>
      <c r="G139" s="5">
        <v>-17386624</v>
      </c>
      <c r="I139" s="5">
        <v>-64756649</v>
      </c>
      <c r="J139" s="5">
        <v>-70378389</v>
      </c>
      <c r="K139" s="5">
        <v>-66837493</v>
      </c>
      <c r="L139" s="5">
        <v>-62430624</v>
      </c>
      <c r="M139" s="5">
        <v>-62793821</v>
      </c>
      <c r="N139" s="5">
        <v>-53619934</v>
      </c>
      <c r="O139" s="5">
        <v>-54894363</v>
      </c>
      <c r="P139" s="5">
        <v>-53621660</v>
      </c>
      <c r="Q139" s="5">
        <v>-61406519</v>
      </c>
      <c r="R139" s="5">
        <v>-59489371</v>
      </c>
      <c r="S139" s="5">
        <v>-57636156</v>
      </c>
      <c r="T139" s="5">
        <v>-46823644</v>
      </c>
      <c r="U139" s="5">
        <v>-45849722</v>
      </c>
      <c r="V139" s="5">
        <v>-32655061</v>
      </c>
    </row>
    <row r="140" spans="2:26" ht="15.5" x14ac:dyDescent="0.35">
      <c r="C140" t="s">
        <v>516</v>
      </c>
      <c r="D140" s="5">
        <v>-210849796</v>
      </c>
      <c r="E140" s="5">
        <v>-241363149</v>
      </c>
      <c r="F140" s="5">
        <v>-183316723</v>
      </c>
      <c r="G140" s="5">
        <v>-178234209</v>
      </c>
      <c r="I140" s="5">
        <v>-808582768</v>
      </c>
      <c r="J140" s="5">
        <v>-871511175</v>
      </c>
      <c r="K140" s="5">
        <v>-753052195</v>
      </c>
      <c r="L140" s="5">
        <v>-915177935</v>
      </c>
      <c r="M140" s="5">
        <v>-764920388</v>
      </c>
      <c r="N140" s="5">
        <v>-598843708</v>
      </c>
      <c r="O140" s="5">
        <v>-769158188</v>
      </c>
      <c r="P140" s="5">
        <v>-788049674</v>
      </c>
      <c r="Q140" s="5">
        <v>-694147558</v>
      </c>
      <c r="R140" s="5">
        <v>-605076202</v>
      </c>
      <c r="S140" s="5">
        <v>-704599948</v>
      </c>
      <c r="T140" s="5">
        <v>-703168113</v>
      </c>
      <c r="U140" s="5">
        <v>-694719474</v>
      </c>
      <c r="V140" s="5">
        <v>-703509378</v>
      </c>
      <c r="W140" s="5">
        <v>-723528813</v>
      </c>
      <c r="X140" s="5">
        <v>-536259640</v>
      </c>
      <c r="Y140" s="5">
        <v>-436165514</v>
      </c>
      <c r="Z140" s="5">
        <v>-517091019</v>
      </c>
    </row>
    <row r="141" spans="2:26" ht="15.5" x14ac:dyDescent="0.35">
      <c r="C141" t="s">
        <v>167</v>
      </c>
      <c r="D141" s="5">
        <v>-931949</v>
      </c>
      <c r="E141" s="5">
        <v>1671759</v>
      </c>
      <c r="F141" s="5">
        <v>-4924</v>
      </c>
      <c r="G141" s="5">
        <v>-386133</v>
      </c>
      <c r="K141" s="5">
        <v>-5412139</v>
      </c>
      <c r="L141" s="5">
        <v>-16526460</v>
      </c>
      <c r="M141" s="5">
        <v>-6065068</v>
      </c>
      <c r="N141" s="5">
        <v>-1428552</v>
      </c>
      <c r="O141" s="5">
        <v>-2428625</v>
      </c>
      <c r="P141" s="5">
        <v>-3488911</v>
      </c>
      <c r="Q141" s="5">
        <v>-14320305</v>
      </c>
      <c r="S141" s="5">
        <v>-3340893</v>
      </c>
      <c r="T141" s="5">
        <v>-3534774</v>
      </c>
      <c r="U141" s="5">
        <v>-21090250</v>
      </c>
      <c r="V141" s="5">
        <v>-10113490</v>
      </c>
      <c r="W141" s="5">
        <v>-4214077</v>
      </c>
      <c r="X141" s="5">
        <v>-328678</v>
      </c>
    </row>
    <row r="142" spans="2:26" ht="15.5" x14ac:dyDescent="0.35">
      <c r="C142" t="s">
        <v>385</v>
      </c>
      <c r="F142" s="5">
        <v>-4584119</v>
      </c>
      <c r="G142" s="5">
        <v>4584119</v>
      </c>
      <c r="M142" s="5">
        <v>779638</v>
      </c>
      <c r="N142" s="5">
        <v>1379319</v>
      </c>
      <c r="O142" s="5">
        <v>1434613</v>
      </c>
      <c r="P142" s="5">
        <v>2539652</v>
      </c>
      <c r="Q142" s="5">
        <v>5683580</v>
      </c>
      <c r="R142" s="5">
        <v>5535353</v>
      </c>
      <c r="Y142" s="5">
        <v>201247</v>
      </c>
      <c r="Z142" s="5">
        <v>975065</v>
      </c>
    </row>
    <row r="143" spans="2:26" ht="15.5" x14ac:dyDescent="0.35">
      <c r="C143" t="s">
        <v>348</v>
      </c>
      <c r="D143" s="5">
        <v>4584119</v>
      </c>
      <c r="F143" s="5">
        <v>4584119</v>
      </c>
      <c r="I143" s="5">
        <v>4584119</v>
      </c>
      <c r="K143" s="5">
        <v>7619782</v>
      </c>
      <c r="Q143" s="5">
        <v>17516259</v>
      </c>
    </row>
    <row r="144" spans="2:26" ht="15.5" x14ac:dyDescent="0.35">
      <c r="C144" t="s">
        <v>837</v>
      </c>
      <c r="E144" s="5">
        <v>-3160032</v>
      </c>
      <c r="I144" s="5">
        <v>-3160032</v>
      </c>
      <c r="J144" s="5">
        <v>-3781297</v>
      </c>
      <c r="P144" s="5">
        <v>-8438638</v>
      </c>
      <c r="Q144" s="5">
        <v>-5005631</v>
      </c>
    </row>
    <row r="145" spans="3:26" ht="15.5" x14ac:dyDescent="0.35">
      <c r="C145" t="s">
        <v>904</v>
      </c>
    </row>
    <row r="146" spans="3:26" ht="15.5" x14ac:dyDescent="0.35">
      <c r="C146" t="s">
        <v>905</v>
      </c>
    </row>
    <row r="147" spans="3:26" ht="15.5" x14ac:dyDescent="0.35">
      <c r="C147" t="s">
        <v>906</v>
      </c>
      <c r="D147" s="5">
        <v>-538582</v>
      </c>
      <c r="E147" s="5">
        <v>1356125</v>
      </c>
      <c r="F147" s="5">
        <v>724335</v>
      </c>
      <c r="G147" s="5">
        <v>266162</v>
      </c>
      <c r="I147" s="5">
        <v>1787922</v>
      </c>
      <c r="J147" s="5">
        <v>-1980388</v>
      </c>
      <c r="K147" s="5">
        <v>-721927</v>
      </c>
      <c r="L147" s="5">
        <v>-3925445</v>
      </c>
      <c r="M147" s="5">
        <v>-1661773</v>
      </c>
      <c r="N147" s="5">
        <v>3548334</v>
      </c>
      <c r="O147" s="5">
        <v>-1162473</v>
      </c>
      <c r="P147" s="5">
        <v>2137951</v>
      </c>
      <c r="Q147" s="5">
        <v>1643602</v>
      </c>
      <c r="R147" s="5">
        <v>-382926</v>
      </c>
      <c r="S147" s="5">
        <v>-5035492</v>
      </c>
      <c r="T147" s="5">
        <v>-566220</v>
      </c>
      <c r="U147" s="5">
        <v>-349085</v>
      </c>
      <c r="V147" s="5">
        <v>1086595</v>
      </c>
      <c r="W147" s="5">
        <v>7084452</v>
      </c>
      <c r="X147" s="5">
        <v>5488599</v>
      </c>
      <c r="Y147" s="5">
        <v>36125098</v>
      </c>
      <c r="Z147" s="5">
        <v>2037844</v>
      </c>
    </row>
    <row r="148" spans="3:26" ht="15.5" x14ac:dyDescent="0.35">
      <c r="C148" t="s">
        <v>172</v>
      </c>
      <c r="D148" s="5">
        <v>13658925</v>
      </c>
      <c r="E148" s="5">
        <v>27135573</v>
      </c>
      <c r="F148" s="5">
        <v>-27055404</v>
      </c>
      <c r="G148" s="5">
        <v>-5851814</v>
      </c>
      <c r="I148" s="5">
        <v>-4546547</v>
      </c>
      <c r="J148" s="5">
        <v>-9844419</v>
      </c>
      <c r="K148" s="5">
        <v>-31324449</v>
      </c>
      <c r="L148" s="5">
        <v>-9344267</v>
      </c>
      <c r="M148" s="5">
        <v>-35325865</v>
      </c>
      <c r="N148" s="5">
        <v>29212176</v>
      </c>
      <c r="O148" s="5">
        <v>-66774396</v>
      </c>
      <c r="P148" s="5">
        <v>-79962711</v>
      </c>
      <c r="Q148" s="5">
        <v>-59192419</v>
      </c>
      <c r="R148" s="5">
        <v>10522940</v>
      </c>
      <c r="S148" s="5">
        <v>109242978</v>
      </c>
      <c r="T148" s="5">
        <v>22609650</v>
      </c>
      <c r="U148" s="5">
        <v>16073812</v>
      </c>
      <c r="V148" s="5">
        <v>11003206</v>
      </c>
      <c r="W148" s="5">
        <v>36967478</v>
      </c>
      <c r="X148" s="5">
        <v>-42607388</v>
      </c>
      <c r="Y148" s="5">
        <v>-86786389</v>
      </c>
      <c r="Z148" s="5">
        <v>-11832612</v>
      </c>
    </row>
    <row r="149" spans="3:26" ht="15.5" x14ac:dyDescent="0.35">
      <c r="C149" t="s">
        <v>173</v>
      </c>
      <c r="D149" s="5">
        <v>-6648940</v>
      </c>
      <c r="E149" s="5">
        <v>-13156399</v>
      </c>
      <c r="F149" s="5">
        <v>-7191754</v>
      </c>
      <c r="G149" s="5">
        <v>-526090</v>
      </c>
      <c r="I149" s="5">
        <v>-26345835</v>
      </c>
      <c r="J149" s="5">
        <v>-11136817</v>
      </c>
      <c r="K149" s="5">
        <v>-34209698</v>
      </c>
      <c r="L149" s="5">
        <v>-34557360</v>
      </c>
      <c r="M149" s="5">
        <v>-51471422</v>
      </c>
      <c r="N149" s="5">
        <v>-25395841</v>
      </c>
      <c r="O149" s="5">
        <v>7924947</v>
      </c>
      <c r="P149" s="5">
        <v>37744391</v>
      </c>
      <c r="Q149" s="5">
        <v>-16019816</v>
      </c>
      <c r="R149" s="5">
        <v>-86840198</v>
      </c>
      <c r="S149" s="5">
        <v>-64523395</v>
      </c>
      <c r="T149" s="5">
        <v>-76363519</v>
      </c>
      <c r="U149" s="5">
        <v>-52153445</v>
      </c>
      <c r="V149" s="5">
        <v>-26335739</v>
      </c>
      <c r="W149" s="5">
        <v>-90552615</v>
      </c>
      <c r="X149" s="5">
        <v>-14680361</v>
      </c>
      <c r="Y149" s="5">
        <v>-4752802</v>
      </c>
      <c r="Z149" s="5">
        <v>-38455173</v>
      </c>
    </row>
    <row r="150" spans="3:26" ht="15.5" x14ac:dyDescent="0.35">
      <c r="C150" t="s">
        <v>907</v>
      </c>
      <c r="R150" s="5">
        <v>99632</v>
      </c>
      <c r="S150" s="5">
        <v>38900368</v>
      </c>
      <c r="T150" s="5">
        <v>500000</v>
      </c>
      <c r="V150" s="5">
        <v>15500000</v>
      </c>
      <c r="W150" s="5">
        <v>9500000</v>
      </c>
      <c r="X150" s="5">
        <v>750000</v>
      </c>
      <c r="Y150" s="5">
        <v>-750000</v>
      </c>
      <c r="Z150" s="5">
        <v>1250000</v>
      </c>
    </row>
    <row r="151" spans="3:26" ht="15.5" x14ac:dyDescent="0.35">
      <c r="C151" t="s">
        <v>184</v>
      </c>
      <c r="D151" s="5">
        <v>72931</v>
      </c>
      <c r="E151" s="5">
        <v>6399</v>
      </c>
      <c r="F151" s="5">
        <v>16135</v>
      </c>
      <c r="G151" s="5">
        <v>94465</v>
      </c>
      <c r="I151" s="5">
        <v>175566</v>
      </c>
      <c r="J151" s="5">
        <v>9833792</v>
      </c>
      <c r="K151" s="5">
        <v>258618</v>
      </c>
      <c r="L151" s="5">
        <v>69359</v>
      </c>
      <c r="M151" s="5">
        <v>383110</v>
      </c>
      <c r="N151" s="5">
        <v>1950133</v>
      </c>
      <c r="O151" s="5">
        <v>1947246</v>
      </c>
      <c r="P151" s="5">
        <v>658470</v>
      </c>
      <c r="Q151" s="5">
        <v>355286</v>
      </c>
      <c r="R151" s="5">
        <v>854087</v>
      </c>
      <c r="S151" s="5">
        <v>1401616</v>
      </c>
      <c r="T151" s="5">
        <v>976708</v>
      </c>
      <c r="U151" s="5">
        <v>2813135</v>
      </c>
      <c r="V151" s="5">
        <v>3282300</v>
      </c>
      <c r="W151" s="5">
        <v>7824045</v>
      </c>
      <c r="X151" s="5">
        <v>778871</v>
      </c>
      <c r="Y151" s="5">
        <v>1564846</v>
      </c>
      <c r="Z151" s="5">
        <v>8100217</v>
      </c>
    </row>
    <row r="152" spans="3:26" ht="15.5" x14ac:dyDescent="0.35">
      <c r="C152" t="s">
        <v>169</v>
      </c>
      <c r="D152" s="5">
        <v>56805</v>
      </c>
      <c r="E152" s="5">
        <v>122179</v>
      </c>
      <c r="F152" s="5">
        <v>130108</v>
      </c>
      <c r="G152" s="5">
        <v>389895</v>
      </c>
      <c r="I152" s="5">
        <v>704307</v>
      </c>
      <c r="J152" s="5">
        <v>535513</v>
      </c>
      <c r="K152" s="5">
        <v>339998</v>
      </c>
      <c r="L152" s="5">
        <v>336424</v>
      </c>
      <c r="M152" s="5">
        <v>260357</v>
      </c>
      <c r="N152" s="5">
        <v>899259</v>
      </c>
      <c r="O152" s="5">
        <v>81229</v>
      </c>
      <c r="P152" s="5">
        <v>256529</v>
      </c>
      <c r="Q152" s="5">
        <v>228854</v>
      </c>
      <c r="R152" s="5">
        <v>155498</v>
      </c>
      <c r="S152" s="5">
        <v>413125</v>
      </c>
      <c r="T152" s="5">
        <v>686380</v>
      </c>
      <c r="U152" s="5">
        <v>515358</v>
      </c>
      <c r="V152" s="5">
        <v>803604</v>
      </c>
      <c r="W152" s="5">
        <v>941360</v>
      </c>
      <c r="X152" s="5">
        <v>508316</v>
      </c>
      <c r="Y152" s="5">
        <v>1693126</v>
      </c>
      <c r="Z152" s="5">
        <v>2850849</v>
      </c>
    </row>
    <row r="153" spans="3:26" ht="15.5" x14ac:dyDescent="0.35">
      <c r="C153" t="s">
        <v>908</v>
      </c>
      <c r="E153" s="5">
        <v>634</v>
      </c>
      <c r="I153" s="5">
        <v>634</v>
      </c>
    </row>
    <row r="154" spans="3:26" ht="15.5" x14ac:dyDescent="0.35">
      <c r="C154" t="s">
        <v>394</v>
      </c>
      <c r="E154" s="5">
        <v>661</v>
      </c>
      <c r="G154" s="5">
        <v>-661</v>
      </c>
    </row>
    <row r="155" spans="3:26" ht="15.5" x14ac:dyDescent="0.35">
      <c r="C155" t="s">
        <v>174</v>
      </c>
      <c r="D155" s="5">
        <v>-5608116</v>
      </c>
      <c r="E155" s="5">
        <v>-11934498</v>
      </c>
      <c r="F155" s="5">
        <v>-6601113</v>
      </c>
      <c r="G155" s="5">
        <v>-4465931</v>
      </c>
      <c r="I155" s="5">
        <v>-26195785</v>
      </c>
      <c r="J155" s="5">
        <v>-18885180</v>
      </c>
      <c r="K155" s="5">
        <v>-34168884</v>
      </c>
      <c r="L155" s="5">
        <v>-37106040</v>
      </c>
      <c r="M155" s="5">
        <v>-39232409</v>
      </c>
      <c r="N155" s="5">
        <v>-19768643</v>
      </c>
      <c r="O155" s="5">
        <v>-46451184</v>
      </c>
      <c r="P155" s="5">
        <v>-10899194</v>
      </c>
      <c r="Q155" s="5">
        <v>-10503444</v>
      </c>
      <c r="R155" s="5">
        <v>-61924170</v>
      </c>
      <c r="S155" s="5">
        <v>-59669904</v>
      </c>
      <c r="T155" s="5">
        <v>-65018546</v>
      </c>
      <c r="U155" s="5">
        <v>-55473196</v>
      </c>
      <c r="V155" s="5">
        <v>-44361791</v>
      </c>
      <c r="W155" s="5">
        <v>-65920666</v>
      </c>
      <c r="X155" s="5">
        <v>-19995351</v>
      </c>
      <c r="Y155" s="5">
        <v>-7260774</v>
      </c>
      <c r="Z155" s="5">
        <v>-50656239</v>
      </c>
    </row>
    <row r="156" spans="3:26" ht="15.5" x14ac:dyDescent="0.35">
      <c r="C156" t="s">
        <v>175</v>
      </c>
      <c r="D156" s="5">
        <v>-1182953</v>
      </c>
      <c r="E156" s="5">
        <v>2936087</v>
      </c>
      <c r="F156" s="5">
        <v>-722183</v>
      </c>
      <c r="G156" s="5">
        <v>-634045</v>
      </c>
      <c r="I156" s="5">
        <v>-818182</v>
      </c>
      <c r="J156" s="5">
        <v>-2091270</v>
      </c>
      <c r="K156" s="5">
        <v>-599499</v>
      </c>
      <c r="L156" s="5">
        <v>-3890163</v>
      </c>
      <c r="M156" s="5">
        <v>-128720</v>
      </c>
      <c r="N156" s="5">
        <v>-8470970</v>
      </c>
      <c r="O156" s="5">
        <v>-2787504</v>
      </c>
      <c r="P156" s="5">
        <v>-8116771</v>
      </c>
    </row>
    <row r="157" spans="3:26" ht="15.5" x14ac:dyDescent="0.35">
      <c r="C157" t="s">
        <v>909</v>
      </c>
      <c r="D157" s="5">
        <v>12393</v>
      </c>
      <c r="E157" s="5">
        <v>-182268</v>
      </c>
      <c r="I157" s="5">
        <v>-182268</v>
      </c>
      <c r="J157" s="5">
        <v>-522364</v>
      </c>
    </row>
    <row r="158" spans="3:26" ht="15.5" x14ac:dyDescent="0.35">
      <c r="C158" t="s">
        <v>910</v>
      </c>
      <c r="E158" s="5">
        <v>-1</v>
      </c>
      <c r="F158" s="5">
        <v>-15346</v>
      </c>
      <c r="I158" s="5">
        <v>-15347</v>
      </c>
      <c r="J158" s="5">
        <v>-7308</v>
      </c>
      <c r="K158" s="5">
        <v>-39931</v>
      </c>
      <c r="L158" s="5">
        <v>-28250</v>
      </c>
      <c r="N158" s="5">
        <v>-5620</v>
      </c>
      <c r="S158" s="5">
        <v>-28319000</v>
      </c>
      <c r="W158" s="5">
        <v>-46560007</v>
      </c>
    </row>
    <row r="159" spans="3:26" ht="15.5" x14ac:dyDescent="0.35">
      <c r="C159" t="s">
        <v>911</v>
      </c>
      <c r="T159" s="5">
        <v>566</v>
      </c>
      <c r="U159" s="5">
        <v>159</v>
      </c>
      <c r="V159" s="5">
        <v>148</v>
      </c>
    </row>
    <row r="160" spans="3:26" ht="15.5" x14ac:dyDescent="0.35">
      <c r="C160" t="s">
        <v>912</v>
      </c>
      <c r="L160" s="5">
        <v>6061310</v>
      </c>
      <c r="M160" s="5">
        <v>-12753760</v>
      </c>
    </row>
    <row r="161" spans="3:26" ht="15.5" x14ac:dyDescent="0.35">
      <c r="C161" t="s">
        <v>913</v>
      </c>
      <c r="E161" s="5">
        <v>-645</v>
      </c>
      <c r="F161" s="5">
        <v>645</v>
      </c>
      <c r="P161" s="5">
        <v>-3884400</v>
      </c>
      <c r="Q161" s="5">
        <v>-6100512</v>
      </c>
      <c r="R161" s="5">
        <v>-26025245</v>
      </c>
      <c r="S161" s="5">
        <v>-17249600</v>
      </c>
      <c r="T161" s="5">
        <v>-13508627</v>
      </c>
      <c r="U161" s="5">
        <v>-8901</v>
      </c>
      <c r="V161" s="5">
        <v>-1560000</v>
      </c>
      <c r="W161" s="5">
        <v>3662653</v>
      </c>
      <c r="X161" s="5">
        <v>3277803</v>
      </c>
    </row>
    <row r="162" spans="3:26" ht="15.5" x14ac:dyDescent="0.35">
      <c r="C162" t="s">
        <v>914</v>
      </c>
      <c r="O162" s="5">
        <v>55135160</v>
      </c>
      <c r="P162" s="5">
        <v>59729757</v>
      </c>
    </row>
    <row r="163" spans="3:26" ht="15.5" x14ac:dyDescent="0.35">
      <c r="C163" t="s">
        <v>915</v>
      </c>
      <c r="E163" s="5">
        <v>-4089526</v>
      </c>
      <c r="G163" s="5">
        <v>4089526</v>
      </c>
    </row>
    <row r="164" spans="3:26" ht="15.5" x14ac:dyDescent="0.35">
      <c r="C164" t="s">
        <v>916</v>
      </c>
    </row>
    <row r="165" spans="3:26" ht="15.5" x14ac:dyDescent="0.35">
      <c r="C165" t="s">
        <v>191</v>
      </c>
      <c r="D165" s="5">
        <v>13658925</v>
      </c>
      <c r="E165" s="5">
        <v>27135573</v>
      </c>
      <c r="F165" s="5">
        <v>-27055404</v>
      </c>
      <c r="G165" s="5">
        <v>-5851814</v>
      </c>
      <c r="I165" s="5">
        <v>-4546547</v>
      </c>
      <c r="J165" s="5">
        <v>-9844419</v>
      </c>
      <c r="K165" s="5">
        <v>-31324449</v>
      </c>
      <c r="L165" s="5">
        <v>-9344267</v>
      </c>
      <c r="M165" s="5">
        <v>-35325865</v>
      </c>
      <c r="N165" s="5">
        <v>29212176</v>
      </c>
      <c r="O165" s="5">
        <v>-66774396</v>
      </c>
      <c r="P165" s="5">
        <v>-79962711</v>
      </c>
      <c r="Q165" s="5">
        <v>-59192419</v>
      </c>
      <c r="R165" s="5">
        <v>10522940</v>
      </c>
      <c r="S165" s="5">
        <v>109242978</v>
      </c>
      <c r="T165" s="5">
        <v>22609650</v>
      </c>
      <c r="U165" s="5">
        <v>16073812</v>
      </c>
      <c r="V165" s="5">
        <v>11003206</v>
      </c>
      <c r="W165" s="5">
        <v>36967478</v>
      </c>
      <c r="X165" s="5">
        <v>-42607388</v>
      </c>
      <c r="Y165" s="5">
        <v>-86786389</v>
      </c>
      <c r="Z165" s="5">
        <v>-11832612</v>
      </c>
    </row>
    <row r="166" spans="3:26" ht="15.5" x14ac:dyDescent="0.35">
      <c r="C166" t="s">
        <v>917</v>
      </c>
      <c r="T166" s="5">
        <v>18210967</v>
      </c>
      <c r="U166" s="5">
        <v>69697</v>
      </c>
      <c r="V166" s="5">
        <v>24957967</v>
      </c>
      <c r="W166" s="5">
        <v>15936314</v>
      </c>
      <c r="Z166" s="5">
        <v>24999350</v>
      </c>
    </row>
    <row r="167" spans="3:26" ht="15.5" x14ac:dyDescent="0.35">
      <c r="C167" t="s">
        <v>918</v>
      </c>
      <c r="M167" s="5">
        <v>351338</v>
      </c>
    </row>
    <row r="168" spans="3:26" ht="15.5" x14ac:dyDescent="0.35">
      <c r="C168" t="s">
        <v>194</v>
      </c>
      <c r="D168" s="5">
        <v>11499004</v>
      </c>
      <c r="E168" s="5">
        <v>10718152</v>
      </c>
      <c r="F168" s="5">
        <v>2951265</v>
      </c>
      <c r="G168" s="5">
        <v>10082736</v>
      </c>
      <c r="I168" s="5">
        <v>24952153</v>
      </c>
      <c r="J168" s="5">
        <v>39900000</v>
      </c>
      <c r="K168" s="5">
        <v>30000000</v>
      </c>
      <c r="N168" s="5">
        <v>2455934</v>
      </c>
      <c r="O168" s="5">
        <v>21000000</v>
      </c>
      <c r="P168" s="5">
        <v>90000000</v>
      </c>
      <c r="Q168" s="5">
        <v>74743932</v>
      </c>
      <c r="R168" s="5">
        <v>83226917</v>
      </c>
      <c r="S168" s="5">
        <v>98699704</v>
      </c>
      <c r="T168" s="5">
        <v>25748214</v>
      </c>
      <c r="U168" s="5">
        <v>19591459</v>
      </c>
      <c r="W168" s="5">
        <v>80000000</v>
      </c>
      <c r="X168" s="5">
        <v>4800097</v>
      </c>
    </row>
    <row r="169" spans="3:26" ht="15.5" x14ac:dyDescent="0.35">
      <c r="C169" t="s">
        <v>825</v>
      </c>
      <c r="D169" s="5">
        <v>-89264</v>
      </c>
      <c r="E169" s="5">
        <v>-72822</v>
      </c>
      <c r="F169" s="5">
        <v>-22508</v>
      </c>
      <c r="G169" s="5">
        <v>-42800</v>
      </c>
      <c r="I169" s="5">
        <v>-205739</v>
      </c>
      <c r="J169" s="5">
        <v>-347407</v>
      </c>
      <c r="K169" s="5">
        <v>-415781</v>
      </c>
      <c r="L169" s="5">
        <v>-398329</v>
      </c>
      <c r="M169" s="5">
        <v>-440317</v>
      </c>
      <c r="N169" s="5">
        <v>-1275</v>
      </c>
      <c r="O169" s="5">
        <v>-522125</v>
      </c>
      <c r="P169" s="5">
        <v>-12018</v>
      </c>
      <c r="Q169" s="5">
        <v>-2199761</v>
      </c>
      <c r="R169" s="5">
        <v>-2196811</v>
      </c>
      <c r="S169" s="5">
        <v>-8437957</v>
      </c>
      <c r="T169" s="5">
        <v>-19647668</v>
      </c>
      <c r="U169" s="5">
        <v>-8565511</v>
      </c>
      <c r="V169" s="5">
        <v>-8957493</v>
      </c>
      <c r="W169" s="5">
        <v>-13661788</v>
      </c>
      <c r="X169" s="5">
        <v>-8550770</v>
      </c>
      <c r="Y169" s="5">
        <v>-8579917</v>
      </c>
      <c r="Z169" s="5">
        <v>-13303025</v>
      </c>
    </row>
    <row r="170" spans="3:26" ht="15.5" x14ac:dyDescent="0.35">
      <c r="C170" t="s">
        <v>815</v>
      </c>
      <c r="D170" s="5">
        <v>-1533610</v>
      </c>
      <c r="E170" s="5">
        <v>-1225156</v>
      </c>
      <c r="F170" s="5">
        <v>-1246661</v>
      </c>
      <c r="G170" s="5">
        <v>-1793589</v>
      </c>
      <c r="I170" s="5">
        <v>-5345199</v>
      </c>
      <c r="J170" s="5">
        <v>-6985327</v>
      </c>
      <c r="K170" s="5">
        <v>-6570323</v>
      </c>
      <c r="L170" s="5">
        <v>-2916859</v>
      </c>
      <c r="M170" s="5">
        <v>-3507173</v>
      </c>
      <c r="N170" s="5">
        <v>-6056651</v>
      </c>
      <c r="O170" s="5">
        <v>-5649011</v>
      </c>
      <c r="P170" s="5">
        <v>-8367484</v>
      </c>
      <c r="Q170" s="5">
        <v>-10629956</v>
      </c>
      <c r="R170" s="5">
        <v>-9808059</v>
      </c>
      <c r="S170" s="5">
        <v>-5266000</v>
      </c>
      <c r="T170" s="5">
        <v>-4463948</v>
      </c>
      <c r="U170" s="5">
        <v>-2771573</v>
      </c>
      <c r="V170" s="5">
        <v>-2468773</v>
      </c>
      <c r="W170" s="5">
        <v>-1610102</v>
      </c>
      <c r="X170" s="5">
        <v>-2136715</v>
      </c>
      <c r="Y170" s="5">
        <v>-6806175</v>
      </c>
      <c r="Z170" s="5">
        <v>-9895734</v>
      </c>
    </row>
    <row r="171" spans="3:26" ht="15.5" x14ac:dyDescent="0.35">
      <c r="C171" t="s">
        <v>742</v>
      </c>
    </row>
    <row r="172" spans="3:26" ht="15.5" x14ac:dyDescent="0.35">
      <c r="C172" t="s">
        <v>919</v>
      </c>
    </row>
    <row r="173" spans="3:26" ht="15.5" x14ac:dyDescent="0.35">
      <c r="C173" t="s">
        <v>920</v>
      </c>
    </row>
    <row r="174" spans="3:26" ht="15.5" x14ac:dyDescent="0.35">
      <c r="C174" t="s">
        <v>423</v>
      </c>
      <c r="K174" s="5">
        <v>-10451511</v>
      </c>
      <c r="L174" s="5">
        <v>-41462124</v>
      </c>
      <c r="O174" s="5">
        <v>-15483548</v>
      </c>
      <c r="P174" s="5">
        <v>33100633</v>
      </c>
      <c r="V174" s="5">
        <v>-2276235</v>
      </c>
      <c r="W174" s="5">
        <v>-6450179</v>
      </c>
      <c r="Z174" s="5">
        <v>-1199056</v>
      </c>
    </row>
    <row r="175" spans="3:26" ht="15.5" x14ac:dyDescent="0.35">
      <c r="C175" t="s">
        <v>921</v>
      </c>
      <c r="E175" s="5">
        <v>-2609118</v>
      </c>
      <c r="I175" s="5">
        <v>-2609118</v>
      </c>
    </row>
    <row r="176" spans="3:26" ht="15.5" x14ac:dyDescent="0.35">
      <c r="C176" t="s">
        <v>922</v>
      </c>
      <c r="P176" s="5">
        <v>-126</v>
      </c>
    </row>
    <row r="177" spans="2:26" ht="15.5" x14ac:dyDescent="0.35">
      <c r="C177" t="s">
        <v>923</v>
      </c>
      <c r="E177" s="5">
        <v>-4425643</v>
      </c>
      <c r="I177" s="5">
        <v>-4425643</v>
      </c>
      <c r="J177" s="5">
        <v>-3311685</v>
      </c>
    </row>
    <row r="178" spans="2:26" ht="15.5" x14ac:dyDescent="0.35">
      <c r="C178" t="s">
        <v>924</v>
      </c>
      <c r="P178" s="5">
        <v>201</v>
      </c>
    </row>
    <row r="179" spans="2:26" ht="15.5" x14ac:dyDescent="0.35">
      <c r="C179" t="s">
        <v>925</v>
      </c>
      <c r="D179" s="5">
        <v>-2913240</v>
      </c>
    </row>
    <row r="180" spans="2:26" ht="15.5" x14ac:dyDescent="0.35">
      <c r="C180" t="s">
        <v>926</v>
      </c>
      <c r="P180" s="5">
        <v>-4636000</v>
      </c>
    </row>
    <row r="181" spans="2:26" ht="15.5" x14ac:dyDescent="0.35">
      <c r="C181" t="s">
        <v>927</v>
      </c>
    </row>
    <row r="182" spans="2:26" ht="15.5" x14ac:dyDescent="0.35">
      <c r="C182" t="s">
        <v>928</v>
      </c>
    </row>
    <row r="183" spans="2:26" ht="15.5" x14ac:dyDescent="0.35">
      <c r="C183" t="s">
        <v>195</v>
      </c>
      <c r="D183" s="5">
        <v>-2187500</v>
      </c>
      <c r="E183" s="5">
        <v>-11300501</v>
      </c>
      <c r="F183" s="5">
        <v>-2187500</v>
      </c>
      <c r="G183" s="5">
        <v>-2187500</v>
      </c>
      <c r="I183" s="5">
        <v>-22863001</v>
      </c>
      <c r="J183" s="5">
        <v>-27750000</v>
      </c>
      <c r="K183" s="5">
        <v>-57087402</v>
      </c>
      <c r="L183" s="5">
        <v>37364726</v>
      </c>
      <c r="M183" s="5">
        <v>-22932680</v>
      </c>
      <c r="O183" s="5">
        <v>-59200808</v>
      </c>
      <c r="P183" s="5">
        <v>-190047917</v>
      </c>
      <c r="Q183" s="5">
        <v>-124283532</v>
      </c>
      <c r="R183" s="5">
        <v>-43099546</v>
      </c>
      <c r="S183" s="5">
        <v>-5594777</v>
      </c>
      <c r="T183" s="5">
        <v>-2026175</v>
      </c>
      <c r="V183" s="5">
        <v>-252260</v>
      </c>
      <c r="W183" s="5">
        <v>-37246767</v>
      </c>
      <c r="X183" s="5">
        <v>-36720000</v>
      </c>
      <c r="Y183" s="5">
        <v>-71400297</v>
      </c>
      <c r="Z183" s="5">
        <v>-12434147</v>
      </c>
    </row>
    <row r="184" spans="2:26" ht="15.5" x14ac:dyDescent="0.35">
      <c r="C184" t="s">
        <v>929</v>
      </c>
      <c r="D184" s="5">
        <v>12187898</v>
      </c>
      <c r="E184" s="5">
        <v>179070</v>
      </c>
      <c r="F184" s="5">
        <v>1958750</v>
      </c>
      <c r="G184" s="5">
        <v>6956276</v>
      </c>
      <c r="I184" s="5">
        <v>-8023124</v>
      </c>
      <c r="J184" s="5">
        <v>14476716</v>
      </c>
      <c r="K184" s="5">
        <v>-17039352</v>
      </c>
      <c r="L184" s="5">
        <v>-21865467</v>
      </c>
      <c r="M184" s="5">
        <v>14341655</v>
      </c>
      <c r="N184" s="5">
        <v>17587375</v>
      </c>
      <c r="O184" s="5">
        <v>-16489927</v>
      </c>
      <c r="P184" s="5">
        <v>13994747</v>
      </c>
      <c r="Q184" s="5">
        <v>-3450383</v>
      </c>
      <c r="R184" s="5">
        <v>-5992186</v>
      </c>
      <c r="S184" s="5">
        <v>14855381</v>
      </c>
      <c r="T184" s="5">
        <v>-7783253</v>
      </c>
      <c r="U184" s="5">
        <v>1519799</v>
      </c>
      <c r="V184" s="5">
        <v>10741914</v>
      </c>
      <c r="W184" s="5">
        <v>-4616633</v>
      </c>
      <c r="X184" s="5">
        <v>3947104</v>
      </c>
      <c r="Y184" s="5">
        <v>-5547865</v>
      </c>
      <c r="Z184" s="5">
        <v>9133583</v>
      </c>
    </row>
    <row r="185" spans="2:26" ht="15.5" x14ac:dyDescent="0.35">
      <c r="C185" t="s">
        <v>214</v>
      </c>
      <c r="D185" s="5">
        <v>18760381</v>
      </c>
      <c r="E185" s="5">
        <v>323480</v>
      </c>
      <c r="I185" s="5">
        <v>27105924</v>
      </c>
      <c r="J185" s="5">
        <v>12957468</v>
      </c>
      <c r="K185" s="5">
        <v>29496749</v>
      </c>
      <c r="L185" s="5">
        <v>51058259</v>
      </c>
      <c r="M185" s="5">
        <v>36701114</v>
      </c>
      <c r="N185" s="5">
        <v>19152935</v>
      </c>
      <c r="O185" s="5">
        <v>35560700</v>
      </c>
      <c r="P185" s="5">
        <v>21623290</v>
      </c>
      <c r="Q185" s="5">
        <v>24825449</v>
      </c>
      <c r="R185" s="5">
        <v>25884307</v>
      </c>
      <c r="S185" s="5">
        <v>11264831</v>
      </c>
      <c r="T185" s="5">
        <v>18555547</v>
      </c>
      <c r="U185" s="5">
        <v>17035748</v>
      </c>
      <c r="V185" s="5">
        <v>6293834</v>
      </c>
      <c r="W185" s="5">
        <v>10910467</v>
      </c>
      <c r="X185" s="5">
        <v>6963363</v>
      </c>
      <c r="Y185" s="5">
        <v>12511228</v>
      </c>
      <c r="Z185" s="5">
        <v>3377645</v>
      </c>
    </row>
    <row r="186" spans="2:26" ht="15.5" x14ac:dyDescent="0.35">
      <c r="C186" t="s">
        <v>215</v>
      </c>
      <c r="D186" s="5">
        <v>-83959</v>
      </c>
      <c r="E186" s="5">
        <v>-143920</v>
      </c>
      <c r="F186" s="5">
        <v>-92340</v>
      </c>
      <c r="G186" s="5">
        <v>18346</v>
      </c>
      <c r="I186" s="5">
        <v>-322419</v>
      </c>
      <c r="J186" s="5">
        <v>-328260</v>
      </c>
      <c r="K186" s="5">
        <v>117153</v>
      </c>
      <c r="L186" s="5">
        <v>303957</v>
      </c>
      <c r="M186" s="5">
        <v>15490</v>
      </c>
      <c r="N186" s="5">
        <v>-39196</v>
      </c>
      <c r="O186" s="5">
        <v>82162</v>
      </c>
      <c r="P186" s="5">
        <v>-57337</v>
      </c>
      <c r="Q186" s="5">
        <v>248224</v>
      </c>
      <c r="R186" s="5">
        <v>-66672</v>
      </c>
      <c r="S186" s="5">
        <v>-235905</v>
      </c>
    </row>
    <row r="187" spans="2:26" ht="15.5" x14ac:dyDescent="0.35">
      <c r="C187" t="s">
        <v>216</v>
      </c>
      <c r="D187" s="5">
        <v>30864320</v>
      </c>
      <c r="E187" s="5">
        <v>358630</v>
      </c>
      <c r="F187" s="5">
        <v>1866410</v>
      </c>
      <c r="G187" s="5">
        <v>6974622</v>
      </c>
      <c r="I187" s="5">
        <v>18760381</v>
      </c>
      <c r="J187" s="5">
        <v>27105924</v>
      </c>
      <c r="K187" s="5">
        <v>12574550</v>
      </c>
      <c r="L187" s="5">
        <v>29496749</v>
      </c>
      <c r="M187" s="5">
        <v>51058259</v>
      </c>
      <c r="N187" s="5">
        <v>36701114</v>
      </c>
      <c r="O187" s="5">
        <v>19152935</v>
      </c>
      <c r="P187" s="5">
        <v>35560700</v>
      </c>
      <c r="Q187" s="5">
        <v>21623290</v>
      </c>
      <c r="R187" s="5">
        <v>19825449</v>
      </c>
      <c r="S187" s="5">
        <v>25884307</v>
      </c>
      <c r="T187" s="5">
        <v>10772294</v>
      </c>
      <c r="U187" s="5">
        <v>18555547</v>
      </c>
      <c r="V187" s="5">
        <v>17035748</v>
      </c>
      <c r="W187" s="5">
        <v>6293834</v>
      </c>
      <c r="X187" s="5">
        <v>10910467</v>
      </c>
      <c r="Y187" s="5">
        <v>6963363</v>
      </c>
      <c r="Z187" s="5">
        <v>12511228</v>
      </c>
    </row>
    <row r="189" spans="2:26" ht="15.5" x14ac:dyDescent="0.35">
      <c r="B189" t="s">
        <v>217</v>
      </c>
      <c r="C189" t="s">
        <v>11</v>
      </c>
      <c r="D189" s="5">
        <v>650000000</v>
      </c>
      <c r="E189" s="5">
        <v>650000000</v>
      </c>
      <c r="F189" s="5">
        <v>650000000</v>
      </c>
      <c r="G189" s="5">
        <v>650000000</v>
      </c>
      <c r="I189" s="5">
        <v>650000000</v>
      </c>
      <c r="J189" s="5">
        <v>650000000</v>
      </c>
      <c r="K189" s="5">
        <v>650000000</v>
      </c>
      <c r="L189" s="5">
        <v>650000000</v>
      </c>
      <c r="M189" s="5">
        <v>650000000</v>
      </c>
      <c r="N189" s="5">
        <v>650000000</v>
      </c>
      <c r="O189" s="5">
        <v>650000000</v>
      </c>
      <c r="P189" s="5">
        <v>650000000</v>
      </c>
      <c r="Q189" s="5">
        <v>650000000</v>
      </c>
      <c r="R189" s="5">
        <v>650000000</v>
      </c>
      <c r="S189" s="5">
        <v>650000000</v>
      </c>
      <c r="T189" s="5">
        <v>650000000</v>
      </c>
      <c r="U189" s="5">
        <v>650000000</v>
      </c>
      <c r="V189" s="5">
        <v>650000000</v>
      </c>
      <c r="W189" s="5">
        <v>650000000</v>
      </c>
      <c r="X189" s="5">
        <v>650000000</v>
      </c>
      <c r="Y189" s="5">
        <v>650000000</v>
      </c>
      <c r="Z189" s="5">
        <v>650000000</v>
      </c>
    </row>
    <row r="190" spans="2:26" ht="15.5" x14ac:dyDescent="0.35">
      <c r="C190" t="s">
        <v>218</v>
      </c>
      <c r="D190" s="6">
        <v>-151.41</v>
      </c>
      <c r="E190" s="6">
        <v>-108.52</v>
      </c>
      <c r="F190" s="6">
        <v>-57.53</v>
      </c>
      <c r="G190" s="6">
        <v>-151.77000000000001</v>
      </c>
    </row>
    <row r="191" spans="2:26" ht="15.5" x14ac:dyDescent="0.35">
      <c r="C191" t="s">
        <v>219</v>
      </c>
      <c r="D191" s="6">
        <v>-17.63</v>
      </c>
      <c r="E191" s="6">
        <v>-25.8</v>
      </c>
      <c r="F191" s="6">
        <v>-56.32</v>
      </c>
      <c r="G191" s="6">
        <v>-13.64</v>
      </c>
    </row>
    <row r="192" spans="2:26" ht="15.5" x14ac:dyDescent="0.35">
      <c r="C192" t="s">
        <v>72</v>
      </c>
      <c r="D192" s="6">
        <v>0.54</v>
      </c>
      <c r="E192" s="6">
        <v>0.5</v>
      </c>
      <c r="F192" s="6">
        <v>0.68</v>
      </c>
      <c r="G192" s="6">
        <v>0.47</v>
      </c>
    </row>
    <row r="193" spans="3:7" ht="15.5" x14ac:dyDescent="0.35">
      <c r="C193" t="s">
        <v>220</v>
      </c>
      <c r="D193" s="5">
        <v>87430000000</v>
      </c>
      <c r="E193" s="5">
        <v>168110000000</v>
      </c>
      <c r="F193" s="5">
        <v>114960000000</v>
      </c>
      <c r="G193" s="5">
        <v>37060000000</v>
      </c>
    </row>
    <row r="194" spans="3:7" ht="15.5" x14ac:dyDescent="0.35">
      <c r="C194" t="s">
        <v>221</v>
      </c>
      <c r="D194" s="6">
        <v>-7.4999999999999997E-3</v>
      </c>
      <c r="E194" s="6">
        <v>-5.5000000000000005E-3</v>
      </c>
      <c r="F194" s="6">
        <v>-3.0000000000000001E-3</v>
      </c>
      <c r="G194" s="6">
        <v>-8.1000000000000013E-3</v>
      </c>
    </row>
    <row r="195" spans="3:7" ht="15.5" x14ac:dyDescent="0.35">
      <c r="C195" t="s">
        <v>222</v>
      </c>
      <c r="D195" s="6">
        <v>-1.5800000000000002E-2</v>
      </c>
      <c r="E195" s="6">
        <v>-1.1299999999999999E-2</v>
      </c>
      <c r="F195" s="6">
        <v>-5.8999999999999999E-3</v>
      </c>
      <c r="G195" s="6">
        <v>-1.5900000000000001E-2</v>
      </c>
    </row>
    <row r="196" spans="3:7" ht="15.5" x14ac:dyDescent="0.35">
      <c r="C196" t="s">
        <v>223</v>
      </c>
      <c r="D196" s="6">
        <v>-8.199999999999999E-3</v>
      </c>
      <c r="E196" s="6">
        <v>2.0000000000000001E-4</v>
      </c>
      <c r="F196" s="6">
        <v>-3.4999999999999996E-3</v>
      </c>
      <c r="G196" s="6">
        <v>-1.29E-2</v>
      </c>
    </row>
    <row r="197" spans="3:7" ht="15.5" x14ac:dyDescent="0.35">
      <c r="C197" t="s">
        <v>224</v>
      </c>
      <c r="D197" s="6">
        <v>-2.57</v>
      </c>
      <c r="E197" s="6">
        <v>7.0000000000000007E-2</v>
      </c>
      <c r="F197" s="6">
        <v>-1.39</v>
      </c>
      <c r="G197" s="6">
        <v>-4.2699999999999996</v>
      </c>
    </row>
    <row r="198" spans="3:7" ht="15.5" x14ac:dyDescent="0.35">
      <c r="C198" t="s">
        <v>225</v>
      </c>
      <c r="D198" s="5">
        <v>6398000000000</v>
      </c>
      <c r="E198" s="5">
        <v>6412000000000</v>
      </c>
      <c r="F198" s="5">
        <v>6550000000000</v>
      </c>
      <c r="G198" s="5">
        <v>6385000000000</v>
      </c>
    </row>
    <row r="199" spans="3:7" ht="15.5" x14ac:dyDescent="0.35">
      <c r="C199" t="s">
        <v>226</v>
      </c>
      <c r="D199" s="6">
        <v>0.28000000000000003</v>
      </c>
      <c r="E199" s="6">
        <v>0.28999999999999998</v>
      </c>
      <c r="F199" s="6">
        <v>0.33</v>
      </c>
      <c r="G199" s="6">
        <v>0.22</v>
      </c>
    </row>
    <row r="200" spans="3:7" ht="15.5" x14ac:dyDescent="0.35">
      <c r="C200" t="s">
        <v>227</v>
      </c>
      <c r="D200" s="6">
        <v>9591.1</v>
      </c>
      <c r="E200" s="6">
        <v>9583.3700000000008</v>
      </c>
      <c r="F200" s="6">
        <v>9738.98</v>
      </c>
      <c r="G200" s="6">
        <v>9530.18</v>
      </c>
    </row>
    <row r="201" spans="3:7" ht="15.5" x14ac:dyDescent="0.35">
      <c r="C201" t="s">
        <v>228</v>
      </c>
      <c r="D201" s="6">
        <v>0.28000000000000003</v>
      </c>
      <c r="E201" s="6">
        <v>0.28999999999999998</v>
      </c>
      <c r="F201" s="6">
        <v>0.33</v>
      </c>
      <c r="G201" s="6">
        <v>0.22</v>
      </c>
    </row>
    <row r="202" spans="3:7" ht="15.5" x14ac:dyDescent="0.35">
      <c r="C202" t="s">
        <v>229</v>
      </c>
      <c r="D202" s="6">
        <v>9591.1</v>
      </c>
      <c r="E202" s="6">
        <v>9583.3700000000008</v>
      </c>
      <c r="F202" s="6">
        <v>9738.98</v>
      </c>
      <c r="G202" s="6">
        <v>9530.18</v>
      </c>
    </row>
    <row r="203" spans="3:7" ht="15.5" x14ac:dyDescent="0.35">
      <c r="C203" t="s">
        <v>230</v>
      </c>
      <c r="D203" s="5">
        <v>1033000000000</v>
      </c>
      <c r="E203" s="5">
        <v>819000000000</v>
      </c>
      <c r="F203" s="5">
        <v>187000000000</v>
      </c>
      <c r="G203" s="5">
        <v>581000000000</v>
      </c>
    </row>
    <row r="204" spans="3:7" ht="15.5" x14ac:dyDescent="0.35">
      <c r="C204" t="s">
        <v>231</v>
      </c>
      <c r="D204" s="5">
        <v>1440000000000</v>
      </c>
      <c r="E204" s="5">
        <v>1293000000000</v>
      </c>
      <c r="F204" s="5">
        <v>1332000000000</v>
      </c>
      <c r="G204" s="5">
        <v>1314000000000</v>
      </c>
    </row>
    <row r="205" spans="3:7" ht="15.5" x14ac:dyDescent="0.35">
      <c r="C205" t="s">
        <v>232</v>
      </c>
      <c r="D205" s="5">
        <v>6276000000000</v>
      </c>
      <c r="E205" s="5">
        <v>6271000000000</v>
      </c>
      <c r="F205" s="5">
        <v>6373000000000</v>
      </c>
      <c r="G205" s="5">
        <v>6236000000000</v>
      </c>
    </row>
    <row r="206" spans="3:7" ht="15.5" x14ac:dyDescent="0.35">
      <c r="C206" t="s">
        <v>23</v>
      </c>
      <c r="D206" s="5">
        <v>2473000000000</v>
      </c>
      <c r="E206" s="5">
        <v>2112000000000</v>
      </c>
      <c r="F206" s="5">
        <v>1519000000000</v>
      </c>
      <c r="G206" s="5">
        <v>1895000000000</v>
      </c>
    </row>
    <row r="207" spans="3:7" ht="15.5" x14ac:dyDescent="0.35">
      <c r="C207" t="s">
        <v>20</v>
      </c>
      <c r="D207" s="5">
        <v>1948000000000</v>
      </c>
      <c r="E207" s="5">
        <v>1798000000000</v>
      </c>
      <c r="F207" s="5">
        <v>1212000000000</v>
      </c>
      <c r="G207" s="5">
        <v>1627000000000</v>
      </c>
    </row>
    <row r="208" spans="3:7" ht="15.5" x14ac:dyDescent="0.35">
      <c r="C208" t="s">
        <v>233</v>
      </c>
      <c r="D208" s="5">
        <v>17000000000</v>
      </c>
      <c r="E208" s="5">
        <v>17000000000</v>
      </c>
      <c r="F208" s="5">
        <v>221000000000</v>
      </c>
      <c r="G208" s="5">
        <v>246000000000</v>
      </c>
    </row>
    <row r="209" spans="3:26" ht="15.5" x14ac:dyDescent="0.35">
      <c r="C209" t="s">
        <v>234</v>
      </c>
      <c r="D209" s="5">
        <v>88000000000</v>
      </c>
      <c r="E209" s="5">
        <v>-230000000000</v>
      </c>
      <c r="F209" s="5">
        <v>605000000000</v>
      </c>
      <c r="G209" s="5">
        <v>221000000000</v>
      </c>
    </row>
    <row r="210" spans="3:26" ht="15.5" x14ac:dyDescent="0.35">
      <c r="C210" t="s">
        <v>235</v>
      </c>
      <c r="D210" s="5">
        <v>-115000000000</v>
      </c>
      <c r="E210" s="5">
        <v>-151000000000</v>
      </c>
      <c r="F210" s="5">
        <v>-127000000000</v>
      </c>
      <c r="G210" s="5">
        <v>-81000000000</v>
      </c>
    </row>
    <row r="211" spans="3:26" ht="15.5" x14ac:dyDescent="0.35">
      <c r="C211" t="s">
        <v>12</v>
      </c>
      <c r="D211" s="5">
        <v>-27000000000</v>
      </c>
      <c r="E211" s="5">
        <v>-381000000000</v>
      </c>
      <c r="F211" s="5">
        <v>477000000000</v>
      </c>
      <c r="G211" s="5">
        <v>140000000000</v>
      </c>
    </row>
    <row r="212" spans="3:26" ht="15.5" x14ac:dyDescent="0.35">
      <c r="C212" t="s">
        <v>15</v>
      </c>
      <c r="D212" s="6">
        <v>-41.91</v>
      </c>
      <c r="E212" s="6">
        <v>-581.75</v>
      </c>
      <c r="F212" s="6">
        <v>729.57</v>
      </c>
      <c r="G212" s="6">
        <v>213.7</v>
      </c>
    </row>
    <row r="213" spans="3:26" ht="15.5" x14ac:dyDescent="0.35">
      <c r="C213" t="s">
        <v>57</v>
      </c>
      <c r="I213" s="6">
        <v>-407.04</v>
      </c>
      <c r="J213" s="6">
        <v>-393.44</v>
      </c>
      <c r="K213" s="6">
        <v>-951.29</v>
      </c>
      <c r="L213" s="6">
        <v>967.05</v>
      </c>
      <c r="M213" s="6">
        <v>1849.67</v>
      </c>
      <c r="N213" s="6">
        <v>138.83000000000001</v>
      </c>
      <c r="O213" s="6">
        <v>899.91</v>
      </c>
      <c r="P213" s="6">
        <v>1345.46</v>
      </c>
      <c r="Q213" s="6">
        <v>41.58</v>
      </c>
      <c r="R213" s="6">
        <v>26.84</v>
      </c>
      <c r="S213" s="6">
        <v>201.34</v>
      </c>
      <c r="T213" s="6">
        <v>62.76</v>
      </c>
      <c r="U213" s="6">
        <v>22.2</v>
      </c>
      <c r="V213" s="6">
        <v>20.399999999999999</v>
      </c>
      <c r="W213" s="6">
        <v>143.19999999999999</v>
      </c>
      <c r="X213" s="6">
        <v>355.56</v>
      </c>
      <c r="Y213" s="6">
        <v>163.21</v>
      </c>
      <c r="Z213" s="6">
        <v>123.97</v>
      </c>
    </row>
    <row r="214" spans="3:26" ht="15.5" x14ac:dyDescent="0.35">
      <c r="C214" t="s">
        <v>71</v>
      </c>
      <c r="I214" s="6">
        <v>-6.88</v>
      </c>
      <c r="J214" s="6">
        <v>-7.04</v>
      </c>
      <c r="K214" s="6">
        <v>-3.21</v>
      </c>
      <c r="L214" s="6">
        <v>5.84</v>
      </c>
      <c r="M214" s="6">
        <v>2.2599999999999998</v>
      </c>
      <c r="N214" s="6">
        <v>21.97</v>
      </c>
      <c r="O214" s="6">
        <v>2.7</v>
      </c>
      <c r="P214" s="6">
        <v>4.4000000000000004</v>
      </c>
      <c r="Q214" s="6">
        <v>30.06</v>
      </c>
      <c r="R214" s="6">
        <v>30.18</v>
      </c>
      <c r="S214" s="6">
        <v>3.77</v>
      </c>
      <c r="T214" s="6">
        <v>12.27</v>
      </c>
      <c r="U214" s="6">
        <v>45.05</v>
      </c>
      <c r="V214" s="6">
        <v>69.61</v>
      </c>
      <c r="W214" s="6">
        <v>13.83</v>
      </c>
      <c r="X214" s="6">
        <v>4.78</v>
      </c>
      <c r="Y214" s="6">
        <v>2.88</v>
      </c>
      <c r="Z214" s="6">
        <v>4.03</v>
      </c>
    </row>
    <row r="215" spans="3:26" ht="15.5" x14ac:dyDescent="0.35">
      <c r="C215" t="s">
        <v>74</v>
      </c>
      <c r="I215" s="6">
        <v>0.14000000000000001</v>
      </c>
      <c r="J215" s="6">
        <v>0.13</v>
      </c>
      <c r="K215" s="6">
        <v>0.17</v>
      </c>
      <c r="L215" s="6">
        <v>0.27</v>
      </c>
      <c r="M215" s="6">
        <v>0.22</v>
      </c>
      <c r="N215" s="6">
        <v>0.23</v>
      </c>
      <c r="O215" s="6">
        <v>0.15</v>
      </c>
      <c r="P215" s="6">
        <v>0.32</v>
      </c>
      <c r="Q215" s="6">
        <v>0.08</v>
      </c>
      <c r="R215" s="6">
        <v>0.06</v>
      </c>
      <c r="S215" s="6">
        <v>0.05</v>
      </c>
      <c r="T215" s="6">
        <v>0.06</v>
      </c>
      <c r="U215" s="6">
        <v>7.0000000000000007E-2</v>
      </c>
      <c r="V215" s="6">
        <v>0.13</v>
      </c>
      <c r="W215" s="6">
        <v>0.18</v>
      </c>
      <c r="X215" s="6">
        <v>0.2</v>
      </c>
      <c r="Y215" s="6">
        <v>7.0000000000000007E-2</v>
      </c>
      <c r="Z215" s="6">
        <v>0.05</v>
      </c>
    </row>
    <row r="216" spans="3:26" ht="15.5" x14ac:dyDescent="0.35">
      <c r="C216" t="s">
        <v>236</v>
      </c>
      <c r="I216" s="5">
        <v>410180000000</v>
      </c>
      <c r="J216" s="6">
        <v>269720000000.00003</v>
      </c>
      <c r="K216" s="5">
        <v>-154230000000</v>
      </c>
      <c r="L216" s="5">
        <v>1337810000000</v>
      </c>
      <c r="M216" s="5">
        <v>1979510000000</v>
      </c>
      <c r="N216" s="5">
        <v>602770000000</v>
      </c>
      <c r="O216" s="5">
        <v>726240000000</v>
      </c>
      <c r="P216" s="5">
        <v>1122580000000</v>
      </c>
    </row>
    <row r="217" spans="3:26" ht="15.5" x14ac:dyDescent="0.35">
      <c r="C217" t="s">
        <v>237</v>
      </c>
      <c r="I217" s="6">
        <v>-2.0499999999999997E-2</v>
      </c>
      <c r="J217" s="6">
        <v>-2.0299999999999999E-2</v>
      </c>
      <c r="K217" s="6">
        <v>-4.9100000000000005E-2</v>
      </c>
      <c r="L217" s="6">
        <v>4.6699999999999998E-2</v>
      </c>
      <c r="M217" s="6">
        <v>9.3599999999999989E-2</v>
      </c>
      <c r="N217" s="6">
        <v>8.3999999999999995E-3</v>
      </c>
      <c r="O217" s="6">
        <v>5.62E-2</v>
      </c>
      <c r="P217" s="6">
        <v>7.5399999999999995E-2</v>
      </c>
      <c r="Q217" s="6">
        <v>2.5000000000000001E-3</v>
      </c>
      <c r="R217" s="6">
        <v>1.5E-3</v>
      </c>
      <c r="S217" s="6">
        <v>1.1899999999999999E-2</v>
      </c>
      <c r="T217" s="6">
        <v>4.5000000000000005E-3</v>
      </c>
      <c r="U217" s="6">
        <v>1.6000000000000001E-3</v>
      </c>
      <c r="V217" s="6">
        <v>2E-3</v>
      </c>
      <c r="W217" s="6">
        <v>1.5300000000000001E-2</v>
      </c>
      <c r="X217" s="6">
        <v>4.5700000000000005E-2</v>
      </c>
      <c r="Y217" s="6">
        <v>2.0799999999999999E-2</v>
      </c>
      <c r="Z217" s="6">
        <v>1.2199999999999999E-2</v>
      </c>
    </row>
    <row r="218" spans="3:26" ht="15.5" x14ac:dyDescent="0.35">
      <c r="C218" t="s">
        <v>238</v>
      </c>
      <c r="I218" s="6">
        <v>-4.2500000000000003E-2</v>
      </c>
      <c r="J218" s="6">
        <v>-4.0300000000000002E-2</v>
      </c>
      <c r="K218" s="6">
        <v>-9.8100000000000007E-2</v>
      </c>
      <c r="L218" s="6">
        <v>8.8000000000000009E-2</v>
      </c>
      <c r="M218" s="6">
        <v>0.18440000000000001</v>
      </c>
      <c r="N218" s="6">
        <v>1.7100000000000001E-2</v>
      </c>
      <c r="O218" s="6">
        <v>0.114</v>
      </c>
      <c r="P218" s="6">
        <v>0.17399999999999999</v>
      </c>
      <c r="Q218" s="6">
        <v>7.1999999999999998E-3</v>
      </c>
      <c r="R218" s="6">
        <v>4.4000000000000003E-3</v>
      </c>
      <c r="S218" s="6">
        <v>3.27E-2</v>
      </c>
      <c r="T218" s="6">
        <v>1.1000000000000001E-2</v>
      </c>
      <c r="U218" s="6">
        <v>4.0000000000000001E-3</v>
      </c>
      <c r="V218" s="6">
        <v>4.6999999999999993E-3</v>
      </c>
      <c r="W218" s="6">
        <v>3.5400000000000001E-2</v>
      </c>
      <c r="X218" s="6">
        <v>9.0700000000000003E-2</v>
      </c>
      <c r="Y218" s="6">
        <v>4.4500000000000005E-2</v>
      </c>
      <c r="Z218" s="6">
        <v>3.04E-2</v>
      </c>
    </row>
    <row r="219" spans="3:26" ht="15.5" x14ac:dyDescent="0.35">
      <c r="C219" t="s">
        <v>239</v>
      </c>
      <c r="I219" s="6">
        <v>-2.23E-2</v>
      </c>
      <c r="J219" s="6">
        <v>-3.4500000000000003E-2</v>
      </c>
      <c r="K219" s="6">
        <v>-7.6600000000000001E-2</v>
      </c>
      <c r="L219" s="6">
        <v>9.6199999999999994E-2</v>
      </c>
      <c r="M219" s="6">
        <v>0.1973</v>
      </c>
      <c r="N219" s="6">
        <v>2.1600000000000001E-2</v>
      </c>
      <c r="O219" s="6">
        <v>4.4800000000000006E-2</v>
      </c>
      <c r="P219" s="6">
        <v>9.4499999999999987E-2</v>
      </c>
      <c r="Q219" s="6">
        <v>7.2499999999999995E-2</v>
      </c>
      <c r="R219" s="6">
        <v>3.7400000000000003E-2</v>
      </c>
      <c r="S219" s="6">
        <v>2.3399999999999997E-2</v>
      </c>
      <c r="T219" s="6">
        <v>6.3E-2</v>
      </c>
      <c r="U219" s="6">
        <v>5.9500000000000004E-2</v>
      </c>
      <c r="V219" s="6">
        <v>3.2000000000000001E-2</v>
      </c>
      <c r="W219" s="6">
        <v>1.8700000000000001E-2</v>
      </c>
      <c r="X219" s="6">
        <v>7.6299999999999993E-2</v>
      </c>
      <c r="Y219" s="6">
        <v>0.01</v>
      </c>
      <c r="Z219" s="6">
        <v>4.0500000000000001E-2</v>
      </c>
    </row>
    <row r="220" spans="3:26" ht="15.5" x14ac:dyDescent="0.35">
      <c r="C220" t="s">
        <v>240</v>
      </c>
      <c r="I220" s="6">
        <v>-2.04</v>
      </c>
      <c r="J220" s="6">
        <v>-2.61</v>
      </c>
      <c r="K220" s="6">
        <v>-6.88</v>
      </c>
      <c r="L220" s="6">
        <v>41.38</v>
      </c>
      <c r="M220" s="6">
        <v>50.77</v>
      </c>
      <c r="N220" s="6">
        <v>1.4</v>
      </c>
      <c r="O220" s="6">
        <v>2.33</v>
      </c>
      <c r="P220" s="6">
        <v>6.18</v>
      </c>
      <c r="Q220" s="6">
        <v>4.04</v>
      </c>
      <c r="R220" s="6">
        <v>2.13</v>
      </c>
      <c r="S220" s="6">
        <v>2.12</v>
      </c>
      <c r="T220" s="6">
        <v>6.41</v>
      </c>
      <c r="U220" s="6">
        <v>9.01</v>
      </c>
      <c r="V220" s="6">
        <v>6.42</v>
      </c>
      <c r="W220" s="6">
        <v>3.35</v>
      </c>
      <c r="X220" s="6">
        <v>13.71</v>
      </c>
      <c r="Y220" s="6">
        <v>0.64</v>
      </c>
      <c r="Z220" s="6">
        <v>0.88</v>
      </c>
    </row>
    <row r="221" spans="3:26" ht="15.5" x14ac:dyDescent="0.35">
      <c r="C221" t="s">
        <v>68</v>
      </c>
      <c r="I221" s="6">
        <v>0.28999999999999998</v>
      </c>
      <c r="J221" s="6">
        <v>0.28000000000000003</v>
      </c>
      <c r="K221" s="6">
        <v>0.31</v>
      </c>
      <c r="L221" s="6">
        <v>0.51</v>
      </c>
      <c r="M221" s="6">
        <v>0.42</v>
      </c>
      <c r="N221" s="6">
        <v>0.38</v>
      </c>
      <c r="O221" s="6">
        <v>0.31</v>
      </c>
      <c r="P221" s="6">
        <v>0.77</v>
      </c>
      <c r="Q221" s="6">
        <v>0.22</v>
      </c>
      <c r="R221" s="6">
        <v>0.13</v>
      </c>
      <c r="S221" s="6">
        <v>0.12</v>
      </c>
      <c r="T221" s="6">
        <v>0.14000000000000001</v>
      </c>
      <c r="U221" s="6">
        <v>0.18</v>
      </c>
      <c r="V221" s="6">
        <v>0.33</v>
      </c>
      <c r="W221" s="6">
        <v>0.49</v>
      </c>
      <c r="X221" s="6">
        <v>0.43</v>
      </c>
      <c r="Y221" s="6">
        <v>0.13</v>
      </c>
      <c r="Z221" s="6">
        <v>0.12</v>
      </c>
    </row>
    <row r="222" spans="3:26" ht="15.5" x14ac:dyDescent="0.35">
      <c r="C222" t="s">
        <v>65</v>
      </c>
      <c r="I222" s="6">
        <v>9583.3700000000008</v>
      </c>
      <c r="J222" s="6">
        <v>9768.43</v>
      </c>
      <c r="K222" s="6">
        <v>9697.7800000000007</v>
      </c>
      <c r="L222" s="5">
        <v>10985</v>
      </c>
      <c r="M222" s="6">
        <v>10028.61</v>
      </c>
      <c r="N222" s="6">
        <v>8115.21</v>
      </c>
      <c r="O222" s="6">
        <v>7890.59</v>
      </c>
      <c r="P222" s="6">
        <v>7733.48</v>
      </c>
      <c r="Q222" s="6">
        <v>5807.25</v>
      </c>
      <c r="R222" s="6">
        <v>6064.08</v>
      </c>
      <c r="S222" s="6">
        <v>6161.58</v>
      </c>
      <c r="T222" s="6">
        <v>5693.8</v>
      </c>
      <c r="U222" s="6">
        <v>5483.57</v>
      </c>
      <c r="V222" s="6">
        <v>4328.57</v>
      </c>
      <c r="W222" s="6">
        <v>4041.76</v>
      </c>
      <c r="X222" s="6">
        <v>3920.71</v>
      </c>
      <c r="Y222" s="6">
        <v>3666.76</v>
      </c>
      <c r="Z222" s="6">
        <v>4081.04</v>
      </c>
    </row>
    <row r="223" spans="3:26" ht="15.5" x14ac:dyDescent="0.35">
      <c r="C223" t="s">
        <v>241</v>
      </c>
      <c r="I223" s="6">
        <v>0.28999999999999998</v>
      </c>
      <c r="J223" s="6">
        <v>0.28000000000000003</v>
      </c>
      <c r="K223" s="6">
        <v>0.31</v>
      </c>
      <c r="L223" s="6">
        <v>0.51</v>
      </c>
      <c r="M223" s="6">
        <v>0.42</v>
      </c>
      <c r="N223" s="6">
        <v>0.38</v>
      </c>
      <c r="O223" s="6">
        <v>0.31</v>
      </c>
      <c r="P223" s="6">
        <v>0.77</v>
      </c>
      <c r="Q223" s="6">
        <v>0.22</v>
      </c>
      <c r="R223" s="6">
        <v>0.13</v>
      </c>
      <c r="S223" s="6">
        <v>0.12</v>
      </c>
      <c r="T223" s="6">
        <v>0.14000000000000001</v>
      </c>
      <c r="U223" s="6">
        <v>0.18</v>
      </c>
      <c r="V223" s="6">
        <v>0.33</v>
      </c>
      <c r="W223" s="6">
        <v>0.49</v>
      </c>
      <c r="X223" s="6">
        <v>0.43</v>
      </c>
      <c r="Y223" s="6">
        <v>0.13</v>
      </c>
      <c r="Z223" s="6">
        <v>0.12</v>
      </c>
    </row>
    <row r="224" spans="3:26" ht="15.5" x14ac:dyDescent="0.35">
      <c r="C224" t="s">
        <v>242</v>
      </c>
      <c r="I224" s="6">
        <v>9583.3700000000008</v>
      </c>
      <c r="J224" s="6">
        <v>9768.43</v>
      </c>
      <c r="K224" s="6">
        <v>9697.7800000000007</v>
      </c>
      <c r="L224" s="5">
        <v>10985</v>
      </c>
      <c r="M224" s="6">
        <v>10028.61</v>
      </c>
      <c r="N224" s="6">
        <v>8115.21</v>
      </c>
      <c r="O224" s="6">
        <v>7890.59</v>
      </c>
      <c r="P224" s="6">
        <v>7733.48</v>
      </c>
      <c r="Q224" s="6">
        <v>5807.25</v>
      </c>
      <c r="R224" s="6">
        <v>6064.08</v>
      </c>
      <c r="S224" s="6">
        <v>6161.58</v>
      </c>
      <c r="T224" s="6">
        <v>5693.8</v>
      </c>
      <c r="U224" s="6">
        <v>5483.57</v>
      </c>
      <c r="V224" s="6">
        <v>4328.57</v>
      </c>
      <c r="W224" s="6">
        <v>4041.76</v>
      </c>
      <c r="X224" s="6">
        <v>3920.71</v>
      </c>
      <c r="Y224" s="6">
        <v>3666.76</v>
      </c>
      <c r="Z224" s="6">
        <v>4081.04</v>
      </c>
    </row>
    <row r="225" spans="2:26" ht="15.5" x14ac:dyDescent="0.35">
      <c r="C225" t="s">
        <v>243</v>
      </c>
      <c r="I225" s="5">
        <v>819000000000</v>
      </c>
      <c r="J225" s="5">
        <v>642000000000</v>
      </c>
      <c r="K225" s="5">
        <v>994000000000</v>
      </c>
      <c r="L225" s="5">
        <v>744000000000</v>
      </c>
      <c r="M225" s="5">
        <v>1307000000000</v>
      </c>
      <c r="N225" s="5">
        <v>1552000000000</v>
      </c>
      <c r="O225" s="5">
        <v>1045000000000</v>
      </c>
      <c r="P225" s="5">
        <v>1198000000000</v>
      </c>
      <c r="Q225" s="5">
        <v>665000000000</v>
      </c>
      <c r="R225" s="5">
        <v>555000000000</v>
      </c>
      <c r="S225" s="5">
        <v>805000000000</v>
      </c>
      <c r="T225" s="5">
        <v>319000000000</v>
      </c>
      <c r="U225" s="5">
        <v>225000000000</v>
      </c>
      <c r="V225" s="5">
        <v>91000000000</v>
      </c>
      <c r="W225" s="5">
        <v>27000000000</v>
      </c>
      <c r="X225" s="5">
        <v>284000000000</v>
      </c>
      <c r="Y225" s="5">
        <v>290000000000</v>
      </c>
      <c r="Z225" s="5">
        <v>683000000000</v>
      </c>
    </row>
    <row r="226" spans="2:26" ht="15.5" x14ac:dyDescent="0.35">
      <c r="C226" t="s">
        <v>244</v>
      </c>
      <c r="I226" s="5">
        <v>1293000000000</v>
      </c>
      <c r="J226" s="5">
        <v>1279000000000</v>
      </c>
      <c r="K226" s="5">
        <v>826000000000</v>
      </c>
      <c r="L226" s="5">
        <v>1319000000000</v>
      </c>
      <c r="M226" s="5">
        <v>867000000000</v>
      </c>
      <c r="N226" s="5">
        <v>1088000000000</v>
      </c>
      <c r="O226" s="5">
        <v>1037000000000</v>
      </c>
      <c r="P226" s="5">
        <v>1597000000000</v>
      </c>
      <c r="Q226" s="5">
        <v>2832000000000</v>
      </c>
      <c r="R226" s="5">
        <v>3562000000000</v>
      </c>
      <c r="S226" s="5">
        <v>3180000000000</v>
      </c>
      <c r="T226" s="5">
        <v>1613000000000</v>
      </c>
      <c r="U226" s="5">
        <v>1370000000000</v>
      </c>
      <c r="V226" s="5">
        <v>956000000000</v>
      </c>
      <c r="W226" s="5">
        <v>802000000000</v>
      </c>
      <c r="X226" s="5">
        <v>132000000000</v>
      </c>
      <c r="Y226" s="5">
        <v>526000000000</v>
      </c>
      <c r="Z226" s="5">
        <v>1179000000000</v>
      </c>
    </row>
    <row r="227" spans="2:26" ht="15.5" x14ac:dyDescent="0.35">
      <c r="C227" t="s">
        <v>25</v>
      </c>
      <c r="I227" s="5">
        <v>2112000000000</v>
      </c>
      <c r="J227" s="5">
        <v>1921000000000</v>
      </c>
      <c r="K227" s="5">
        <v>1821000000000</v>
      </c>
      <c r="L227" s="5">
        <v>2064000000000</v>
      </c>
      <c r="M227" s="5">
        <v>2173000000000</v>
      </c>
      <c r="N227" s="5">
        <v>2640000000000</v>
      </c>
      <c r="O227" s="5">
        <v>2082000000000</v>
      </c>
      <c r="P227" s="5">
        <v>2795000000000</v>
      </c>
      <c r="Q227" s="5">
        <v>3498000000000</v>
      </c>
      <c r="R227" s="5">
        <v>4117000000000</v>
      </c>
      <c r="S227" s="5">
        <v>3985000000000</v>
      </c>
      <c r="T227" s="5">
        <v>1932000000000</v>
      </c>
      <c r="U227" s="5">
        <v>1595000000000</v>
      </c>
      <c r="V227" s="5">
        <v>1047000000000</v>
      </c>
      <c r="W227" s="5">
        <v>829000000000</v>
      </c>
      <c r="X227" s="5">
        <v>417000000000</v>
      </c>
      <c r="Y227" s="5">
        <v>816000000000</v>
      </c>
      <c r="Z227" s="5">
        <v>1862000000000</v>
      </c>
    </row>
    <row r="228" spans="2:26" ht="15.5" x14ac:dyDescent="0.35">
      <c r="C228" t="s">
        <v>22</v>
      </c>
      <c r="I228" s="5">
        <v>1798000000000</v>
      </c>
      <c r="J228" s="5">
        <v>1483000000000</v>
      </c>
      <c r="K228" s="5">
        <v>1627000000000</v>
      </c>
      <c r="L228" s="5">
        <v>1604000000000</v>
      </c>
      <c r="M228" s="5">
        <v>1444000000000</v>
      </c>
      <c r="N228" s="5">
        <v>2122000000000</v>
      </c>
      <c r="O228" s="5">
        <v>1816000000000</v>
      </c>
      <c r="P228" s="5">
        <v>2280000000000</v>
      </c>
      <c r="Q228" s="5">
        <v>3205000000000</v>
      </c>
      <c r="R228" s="5">
        <v>3851000000000</v>
      </c>
      <c r="S228" s="5">
        <v>3628000000000</v>
      </c>
      <c r="T228" s="5">
        <v>1798000000000</v>
      </c>
      <c r="U228" s="5">
        <v>1369000000000</v>
      </c>
      <c r="V228" s="5">
        <v>882000000000</v>
      </c>
      <c r="W228" s="5">
        <v>772000000000</v>
      </c>
      <c r="X228" s="5">
        <v>319000000000</v>
      </c>
      <c r="Y228" s="5">
        <v>751000000000</v>
      </c>
      <c r="Z228" s="5">
        <v>1725000000000</v>
      </c>
    </row>
    <row r="229" spans="2:26" ht="15.5" x14ac:dyDescent="0.35">
      <c r="C229" t="s">
        <v>245</v>
      </c>
      <c r="I229" s="5">
        <v>17000000000</v>
      </c>
      <c r="J229" s="5">
        <v>298000000000</v>
      </c>
      <c r="K229" s="5">
        <v>54000000000</v>
      </c>
      <c r="L229" s="5">
        <v>1577000000000</v>
      </c>
      <c r="M229" s="5">
        <v>1119000000000</v>
      </c>
      <c r="N229" s="5">
        <v>334000000000</v>
      </c>
      <c r="O229" s="5">
        <v>144000000000</v>
      </c>
      <c r="P229" s="5">
        <v>167000000000</v>
      </c>
      <c r="Q229" s="5">
        <v>151000000000</v>
      </c>
      <c r="R229" s="5">
        <v>536000000000</v>
      </c>
      <c r="S229" s="5">
        <v>509000000000</v>
      </c>
      <c r="T229" s="5">
        <v>271000000000</v>
      </c>
      <c r="U229" s="5">
        <v>409000000000</v>
      </c>
      <c r="V229" s="5">
        <v>299000000000</v>
      </c>
      <c r="W229" s="5">
        <v>240000000000</v>
      </c>
      <c r="X229" s="5">
        <v>179000000000</v>
      </c>
      <c r="Y229" s="5">
        <v>214000000000</v>
      </c>
      <c r="Z229" s="5">
        <v>120000000000</v>
      </c>
    </row>
    <row r="230" spans="2:26" ht="15.5" x14ac:dyDescent="0.35">
      <c r="C230" t="s">
        <v>246</v>
      </c>
      <c r="I230" s="5">
        <v>382000000000</v>
      </c>
      <c r="J230" s="5">
        <v>573000000000</v>
      </c>
      <c r="K230" s="5">
        <v>749000000000</v>
      </c>
      <c r="L230" s="5">
        <v>344000000000</v>
      </c>
      <c r="M230" s="5">
        <v>1444000000000</v>
      </c>
      <c r="N230" s="5">
        <v>194000000000</v>
      </c>
      <c r="O230" s="5">
        <v>589000000000</v>
      </c>
      <c r="P230" s="5">
        <v>814000000000</v>
      </c>
      <c r="Q230" s="5">
        <v>972000000000</v>
      </c>
      <c r="R230" s="5">
        <v>945000000000</v>
      </c>
      <c r="S230" s="5">
        <v>-412000000000</v>
      </c>
      <c r="T230" s="5">
        <v>572000000000</v>
      </c>
      <c r="U230" s="5">
        <v>459000000000</v>
      </c>
      <c r="V230" s="5">
        <v>252000000000</v>
      </c>
      <c r="W230" s="5">
        <v>444000000000</v>
      </c>
      <c r="X230" s="5">
        <v>551000000000</v>
      </c>
      <c r="Y230" s="5">
        <v>808000000000</v>
      </c>
      <c r="Z230" s="5">
        <v>651000000000</v>
      </c>
    </row>
    <row r="231" spans="2:26" ht="15.5" x14ac:dyDescent="0.35">
      <c r="C231" t="s">
        <v>247</v>
      </c>
      <c r="I231" s="5">
        <v>-452000000000</v>
      </c>
      <c r="J231" s="5">
        <v>-339000000000</v>
      </c>
      <c r="K231" s="5">
        <v>-537000000000</v>
      </c>
      <c r="L231" s="5">
        <v>-639000000000</v>
      </c>
      <c r="M231" s="5">
        <v>-562000000000</v>
      </c>
      <c r="N231" s="5">
        <v>-398000000000</v>
      </c>
      <c r="O231" s="5">
        <v>-684000000000</v>
      </c>
      <c r="P231" s="5">
        <v>-275000000000</v>
      </c>
      <c r="Q231" s="5">
        <v>-142000000000</v>
      </c>
      <c r="R231" s="5">
        <v>-832000000000</v>
      </c>
      <c r="S231" s="5">
        <v>-823000000000</v>
      </c>
      <c r="T231" s="5">
        <v>-809000000000</v>
      </c>
      <c r="U231" s="5">
        <v>-677000000000</v>
      </c>
      <c r="V231" s="5">
        <v>-429000000000</v>
      </c>
      <c r="W231" s="5">
        <v>-598000000000</v>
      </c>
      <c r="X231" s="5">
        <v>-180000000000</v>
      </c>
      <c r="Y231" s="5">
        <v>-68000000000</v>
      </c>
      <c r="Z231" s="5">
        <v>-555000000000</v>
      </c>
    </row>
    <row r="232" spans="2:26" ht="15.5" x14ac:dyDescent="0.35">
      <c r="C232" t="s">
        <v>14</v>
      </c>
      <c r="I232" s="5">
        <v>-69000000000</v>
      </c>
      <c r="J232" s="5">
        <v>234000000000</v>
      </c>
      <c r="K232" s="5">
        <v>212000000000</v>
      </c>
      <c r="L232" s="5">
        <v>-296000000000</v>
      </c>
      <c r="M232" s="5">
        <v>882000000000</v>
      </c>
      <c r="N232" s="5">
        <v>-204000000000</v>
      </c>
      <c r="O232" s="5">
        <v>-96000000000</v>
      </c>
      <c r="P232" s="5">
        <v>539000000000</v>
      </c>
      <c r="Q232" s="5">
        <v>830000000000</v>
      </c>
      <c r="R232" s="5">
        <v>113000000000</v>
      </c>
      <c r="S232" s="5">
        <v>-1235000000000</v>
      </c>
      <c r="T232" s="5">
        <v>-237000000000</v>
      </c>
      <c r="U232" s="5">
        <v>-218000000000</v>
      </c>
      <c r="V232" s="5">
        <v>-177000000000</v>
      </c>
      <c r="W232" s="5">
        <v>-154000000000</v>
      </c>
      <c r="X232" s="5">
        <v>371000000000</v>
      </c>
      <c r="Y232" s="5">
        <v>740000000000</v>
      </c>
      <c r="Z232" s="5">
        <v>96000000000</v>
      </c>
    </row>
    <row r="233" spans="2:26" ht="15.5" x14ac:dyDescent="0.35">
      <c r="C233" t="s">
        <v>16</v>
      </c>
      <c r="I233" s="6">
        <v>-105.91</v>
      </c>
      <c r="J233" s="6">
        <v>357.57</v>
      </c>
      <c r="K233" s="6">
        <v>323.87</v>
      </c>
      <c r="L233" s="6">
        <v>-451.78</v>
      </c>
      <c r="M233" s="5">
        <v>1348</v>
      </c>
      <c r="N233" s="6">
        <v>-311.88</v>
      </c>
      <c r="O233" s="6">
        <v>-146.13999999999999</v>
      </c>
      <c r="P233" s="6">
        <v>823.18</v>
      </c>
      <c r="Q233" s="6">
        <v>1268.32</v>
      </c>
      <c r="R233" s="6">
        <v>172.5</v>
      </c>
      <c r="S233" s="6">
        <v>-1887.55</v>
      </c>
      <c r="T233" s="6">
        <v>-362.15</v>
      </c>
      <c r="U233" s="6">
        <v>-333.19</v>
      </c>
      <c r="V233" s="6">
        <v>-270.25</v>
      </c>
      <c r="W233" s="6">
        <v>-234.92</v>
      </c>
      <c r="X233" s="6">
        <v>566.64</v>
      </c>
      <c r="Y233" s="6">
        <v>1130.99</v>
      </c>
      <c r="Z233" s="6">
        <v>146.68</v>
      </c>
    </row>
    <row r="235" spans="2:26" ht="15.5" x14ac:dyDescent="0.35">
      <c r="B235" t="s">
        <v>248</v>
      </c>
      <c r="C235" t="s">
        <v>249</v>
      </c>
      <c r="D235" s="5">
        <v>-99000000000</v>
      </c>
      <c r="E235" s="5">
        <v>-71000000000</v>
      </c>
      <c r="F235" s="5">
        <v>-38000000000</v>
      </c>
      <c r="G235" s="5">
        <v>-99000000000</v>
      </c>
      <c r="H235" s="5">
        <v>-396000000000</v>
      </c>
      <c r="I235" s="5">
        <v>-266000000000</v>
      </c>
      <c r="J235" s="5">
        <v>-257000000000</v>
      </c>
      <c r="K235" s="5">
        <v>-622000000000</v>
      </c>
      <c r="L235" s="5">
        <v>633000000000</v>
      </c>
      <c r="M235" s="5">
        <v>1210000000000</v>
      </c>
      <c r="N235" s="5">
        <v>91000000000</v>
      </c>
      <c r="O235" s="5">
        <v>589000000000</v>
      </c>
      <c r="P235" s="5">
        <v>880000000000</v>
      </c>
      <c r="Q235" s="5">
        <v>27000000000</v>
      </c>
    </row>
    <row r="236" spans="2:26" ht="15.5" x14ac:dyDescent="0.35">
      <c r="C236" t="s">
        <v>250</v>
      </c>
      <c r="H236" s="5">
        <v>-306000000000</v>
      </c>
      <c r="I236" s="5">
        <v>-266000000000</v>
      </c>
      <c r="J236" s="5">
        <v>-257000000000</v>
      </c>
      <c r="K236" s="5">
        <v>-622000000000</v>
      </c>
      <c r="L236" s="5">
        <v>633000000000</v>
      </c>
      <c r="M236" s="5">
        <v>1210000000000</v>
      </c>
      <c r="N236" s="5">
        <v>91000000000</v>
      </c>
      <c r="O236" s="5">
        <v>589000000000</v>
      </c>
      <c r="P236" s="5">
        <v>880000000000</v>
      </c>
      <c r="Q236" s="5">
        <v>27000000000</v>
      </c>
    </row>
    <row r="237" spans="2:26" ht="15.5" x14ac:dyDescent="0.35">
      <c r="C237" t="s">
        <v>441</v>
      </c>
      <c r="L237" s="5">
        <v>240</v>
      </c>
      <c r="M237" s="5">
        <v>940</v>
      </c>
      <c r="P237" s="5">
        <v>340</v>
      </c>
    </row>
    <row r="238" spans="2:26" ht="15.5" x14ac:dyDescent="0.35">
      <c r="C238" t="s">
        <v>76</v>
      </c>
      <c r="L238" s="6">
        <v>0.2482</v>
      </c>
      <c r="M238" s="6">
        <v>0.50819999999999999</v>
      </c>
      <c r="P238" s="6">
        <v>0.25269999999999998</v>
      </c>
    </row>
    <row r="239" spans="2:26" ht="15.5" x14ac:dyDescent="0.35">
      <c r="C239" t="s">
        <v>442</v>
      </c>
      <c r="L239" s="6">
        <v>5.2499999999999998E-2</v>
      </c>
      <c r="M239" s="6">
        <v>9.3100000000000002E-2</v>
      </c>
      <c r="P239" s="6">
        <v>6.1799999999999994E-2</v>
      </c>
    </row>
    <row r="240" spans="2:26" ht="15.5" x14ac:dyDescent="0.35">
      <c r="C240" t="s">
        <v>56</v>
      </c>
      <c r="D240" s="6">
        <v>-151.41</v>
      </c>
      <c r="E240" s="6">
        <v>-108.52</v>
      </c>
      <c r="F240" s="6">
        <v>-57.53</v>
      </c>
      <c r="G240" s="6">
        <v>-151.77000000000001</v>
      </c>
      <c r="H240" s="6">
        <v>-605.64</v>
      </c>
      <c r="I240" s="6">
        <v>-407.04</v>
      </c>
      <c r="J240" s="6">
        <v>-393.44</v>
      </c>
      <c r="K240" s="6">
        <v>-951.29</v>
      </c>
      <c r="L240" s="6">
        <v>967.05</v>
      </c>
      <c r="M240" s="6">
        <v>1849.67</v>
      </c>
      <c r="N240" s="6">
        <v>138.83000000000001</v>
      </c>
      <c r="O240" s="6">
        <v>899.91</v>
      </c>
      <c r="P240" s="6">
        <v>1345.46</v>
      </c>
      <c r="Q240" s="6">
        <v>41.58</v>
      </c>
    </row>
    <row r="241" spans="3:17" ht="15.5" x14ac:dyDescent="0.35">
      <c r="C241" t="s">
        <v>251</v>
      </c>
      <c r="H241" s="6">
        <v>-468.02</v>
      </c>
      <c r="I241" s="6">
        <v>-407.04</v>
      </c>
      <c r="J241" s="6">
        <v>-393.44</v>
      </c>
      <c r="K241" s="6">
        <v>-951.29</v>
      </c>
      <c r="L241" s="6">
        <v>967.05</v>
      </c>
      <c r="M241" s="6">
        <v>1849.67</v>
      </c>
      <c r="N241" s="6">
        <v>138.83000000000001</v>
      </c>
      <c r="O241" s="6">
        <v>899.91</v>
      </c>
      <c r="P241" s="6">
        <v>1345.46</v>
      </c>
      <c r="Q241" s="6">
        <v>41.58</v>
      </c>
    </row>
    <row r="242" spans="3:17" ht="15.5" x14ac:dyDescent="0.35">
      <c r="C242" t="s">
        <v>78</v>
      </c>
      <c r="L242" s="5">
        <v>240</v>
      </c>
      <c r="M242" s="5">
        <v>940</v>
      </c>
      <c r="P242" s="5">
        <v>340</v>
      </c>
    </row>
    <row r="243" spans="3:17" ht="15.5" x14ac:dyDescent="0.35">
      <c r="C243" t="s">
        <v>443</v>
      </c>
      <c r="L243" s="6">
        <v>0.2482</v>
      </c>
      <c r="M243" s="6">
        <v>0.50819999999999999</v>
      </c>
      <c r="P243" s="6">
        <v>0.25269999999999998</v>
      </c>
    </row>
    <row r="244" spans="3:17" ht="15.5" x14ac:dyDescent="0.35">
      <c r="C244" t="s">
        <v>444</v>
      </c>
      <c r="L244" s="6">
        <v>5.2499999999999998E-2</v>
      </c>
      <c r="M244" s="6">
        <v>9.3100000000000002E-2</v>
      </c>
      <c r="P244" s="6">
        <v>6.1799999999999994E-2</v>
      </c>
    </row>
    <row r="245" spans="3:17" ht="15.5" x14ac:dyDescent="0.35">
      <c r="C245" t="s">
        <v>252</v>
      </c>
      <c r="D245" s="5">
        <v>3257000000000</v>
      </c>
      <c r="E245" s="5">
        <v>3693000000000</v>
      </c>
      <c r="F245" s="5">
        <v>3120000000000</v>
      </c>
      <c r="G245" s="5">
        <v>2910000000000</v>
      </c>
      <c r="H245" s="5">
        <v>13027000000000</v>
      </c>
      <c r="I245" s="5">
        <v>12832000000000</v>
      </c>
      <c r="J245" s="5">
        <v>13911000000000</v>
      </c>
      <c r="K245" s="5">
        <v>11984000000000</v>
      </c>
      <c r="L245" s="5">
        <v>13926000000000</v>
      </c>
      <c r="M245" s="5">
        <v>12653000000000</v>
      </c>
      <c r="N245" s="5">
        <v>8586000000000</v>
      </c>
      <c r="O245" s="5">
        <v>10861000000000</v>
      </c>
      <c r="P245" s="5">
        <v>11962000000000</v>
      </c>
      <c r="Q245" s="5">
        <v>10412000000000</v>
      </c>
    </row>
    <row r="246" spans="3:17" ht="15.5" x14ac:dyDescent="0.35">
      <c r="C246" t="s">
        <v>253</v>
      </c>
      <c r="H246" s="5">
        <v>12972000000000</v>
      </c>
      <c r="I246" s="5">
        <v>12832000000000</v>
      </c>
      <c r="J246" s="5">
        <v>13911000000000</v>
      </c>
      <c r="K246" s="5">
        <v>11984000000000</v>
      </c>
      <c r="L246" s="5">
        <v>13926000000000</v>
      </c>
      <c r="M246" s="5">
        <v>12653000000000</v>
      </c>
      <c r="N246" s="5">
        <v>8586000000000</v>
      </c>
      <c r="O246" s="5">
        <v>10861000000000</v>
      </c>
      <c r="P246" s="5">
        <v>11962000000000</v>
      </c>
      <c r="Q246" s="5">
        <v>10412000000000</v>
      </c>
    </row>
    <row r="247" spans="3:17" ht="15.5" x14ac:dyDescent="0.35">
      <c r="C247" t="s">
        <v>445</v>
      </c>
      <c r="L247" s="5">
        <v>240</v>
      </c>
      <c r="M247" s="5">
        <v>940</v>
      </c>
      <c r="P247" s="5">
        <v>340</v>
      </c>
    </row>
    <row r="248" spans="3:17" ht="15.5" x14ac:dyDescent="0.35">
      <c r="C248" t="s">
        <v>446</v>
      </c>
      <c r="L248" s="6">
        <v>0.2482</v>
      </c>
      <c r="M248" s="6">
        <v>0.50819999999999999</v>
      </c>
      <c r="P248" s="6">
        <v>0.25269999999999998</v>
      </c>
    </row>
    <row r="249" spans="3:17" ht="15.5" x14ac:dyDescent="0.35">
      <c r="C249" t="s">
        <v>447</v>
      </c>
      <c r="L249" s="6">
        <v>5.2499999999999998E-2</v>
      </c>
      <c r="M249" s="6">
        <v>9.3100000000000002E-2</v>
      </c>
      <c r="P249" s="6">
        <v>6.1799999999999994E-2</v>
      </c>
    </row>
    <row r="250" spans="3:17" ht="15.5" x14ac:dyDescent="0.35">
      <c r="C250" t="s">
        <v>254</v>
      </c>
      <c r="I250" s="6">
        <v>-3.12</v>
      </c>
    </row>
    <row r="251" spans="3:17" ht="15.5" x14ac:dyDescent="0.35">
      <c r="C251" t="s">
        <v>255</v>
      </c>
      <c r="I251" s="6">
        <v>-4.04</v>
      </c>
    </row>
    <row r="252" spans="3:17" ht="15.5" x14ac:dyDescent="0.35">
      <c r="C252" t="s">
        <v>256</v>
      </c>
      <c r="I252" s="6">
        <v>7.49</v>
      </c>
    </row>
    <row r="253" spans="3:17" ht="15.5" x14ac:dyDescent="0.35">
      <c r="C253" t="s">
        <v>257</v>
      </c>
      <c r="I253" s="6">
        <v>-0.24760000000000001</v>
      </c>
    </row>
    <row r="254" spans="3:17" ht="15.5" x14ac:dyDescent="0.35">
      <c r="C254" t="s">
        <v>258</v>
      </c>
      <c r="I254" s="6">
        <v>0.1</v>
      </c>
    </row>
    <row r="255" spans="3:17" ht="15.5" x14ac:dyDescent="0.35">
      <c r="C255" t="s">
        <v>259</v>
      </c>
      <c r="I255" s="6">
        <v>0.2</v>
      </c>
    </row>
    <row r="256" spans="3:17" ht="15.5" x14ac:dyDescent="0.35">
      <c r="C256" t="s">
        <v>260</v>
      </c>
      <c r="I256" s="6">
        <v>1.81</v>
      </c>
    </row>
    <row r="257" spans="3:9" ht="15.5" x14ac:dyDescent="0.35">
      <c r="C257" t="s">
        <v>261</v>
      </c>
      <c r="I257" s="6">
        <v>5.91</v>
      </c>
    </row>
    <row r="258" spans="3:9" ht="15.5" x14ac:dyDescent="0.35">
      <c r="C258" t="s">
        <v>262</v>
      </c>
      <c r="I258" s="6">
        <v>-19.04</v>
      </c>
    </row>
    <row r="259" spans="3:9" ht="15.5" x14ac:dyDescent="0.35">
      <c r="C259" t="s">
        <v>263</v>
      </c>
      <c r="I259" s="5">
        <v>8</v>
      </c>
    </row>
    <row r="260" spans="3:9" ht="15.5" x14ac:dyDescent="0.35">
      <c r="C260" t="s">
        <v>266</v>
      </c>
      <c r="I260" s="6">
        <v>-468.02</v>
      </c>
    </row>
    <row r="261" spans="3:9" ht="15.5" x14ac:dyDescent="0.35">
      <c r="C261" t="s">
        <v>267</v>
      </c>
      <c r="I261" s="6">
        <v>-605.64</v>
      </c>
    </row>
    <row r="262" spans="3:9" ht="15.5" x14ac:dyDescent="0.35">
      <c r="C262" t="s">
        <v>268</v>
      </c>
      <c r="I262" s="6">
        <v>19824.189999999999</v>
      </c>
    </row>
    <row r="263" spans="3:9" ht="15.5" x14ac:dyDescent="0.35">
      <c r="C263" t="s">
        <v>269</v>
      </c>
      <c r="D263" s="6">
        <v>801.81</v>
      </c>
    </row>
    <row r="264" spans="3:9" ht="15.5" x14ac:dyDescent="0.35">
      <c r="C264" t="s">
        <v>270</v>
      </c>
      <c r="I264" s="6">
        <v>9591.1</v>
      </c>
    </row>
    <row r="265" spans="3:9" ht="15.5" x14ac:dyDescent="0.35">
      <c r="C265" t="s">
        <v>271</v>
      </c>
      <c r="I265" s="6">
        <v>319.61</v>
      </c>
    </row>
    <row r="266" spans="3:9" ht="15.5" x14ac:dyDescent="0.35">
      <c r="C266" t="s">
        <v>272</v>
      </c>
      <c r="D266" s="5">
        <v>1</v>
      </c>
    </row>
    <row r="267" spans="3:9" ht="15.5" x14ac:dyDescent="0.35">
      <c r="C267" t="s">
        <v>273</v>
      </c>
      <c r="D267" s="6">
        <v>0.42</v>
      </c>
    </row>
    <row r="268" spans="3:9" ht="15.5" x14ac:dyDescent="0.35">
      <c r="C268" t="s">
        <v>274</v>
      </c>
      <c r="D268" s="6">
        <v>0.39</v>
      </c>
    </row>
    <row r="269" spans="3:9" ht="15.5" x14ac:dyDescent="0.35">
      <c r="C269" t="s">
        <v>275</v>
      </c>
      <c r="D269" s="6">
        <v>0.23</v>
      </c>
    </row>
    <row r="270" spans="3:9" ht="15.5" x14ac:dyDescent="0.35">
      <c r="C270" t="s">
        <v>276</v>
      </c>
      <c r="D270" s="6">
        <v>1.0900000000000001</v>
      </c>
    </row>
    <row r="271" spans="3:9" ht="15.5" x14ac:dyDescent="0.35">
      <c r="C271" t="s">
        <v>277</v>
      </c>
      <c r="D271" s="6">
        <v>0.19</v>
      </c>
    </row>
    <row r="272" spans="3:9" ht="15.5" x14ac:dyDescent="0.35">
      <c r="C272" t="s">
        <v>278</v>
      </c>
      <c r="D272" s="6">
        <v>2.11</v>
      </c>
    </row>
    <row r="273" spans="3:9" ht="15.5" x14ac:dyDescent="0.35">
      <c r="C273" t="s">
        <v>279</v>
      </c>
      <c r="I273" s="6">
        <v>-2.15</v>
      </c>
    </row>
    <row r="274" spans="3:9" ht="15.5" x14ac:dyDescent="0.35">
      <c r="C274" t="s">
        <v>12</v>
      </c>
      <c r="D274" s="5">
        <v>-27000000000</v>
      </c>
    </row>
    <row r="275" spans="3:9" ht="15.5" x14ac:dyDescent="0.35">
      <c r="C275" t="s">
        <v>280</v>
      </c>
      <c r="I275" s="6">
        <v>1.76</v>
      </c>
    </row>
    <row r="276" spans="3:9" ht="15.5" x14ac:dyDescent="0.35">
      <c r="C276" t="s">
        <v>281</v>
      </c>
      <c r="I276" s="6">
        <v>-2.3099999999999999E-2</v>
      </c>
    </row>
    <row r="277" spans="3:9" ht="15.5" x14ac:dyDescent="0.35">
      <c r="C277" t="s">
        <v>282</v>
      </c>
      <c r="I277" s="6">
        <v>-4.8799999999999996E-2</v>
      </c>
    </row>
    <row r="278" spans="3:9" ht="15.5" x14ac:dyDescent="0.35">
      <c r="C278" t="s">
        <v>283</v>
      </c>
      <c r="I278" s="6">
        <v>-2.4300000000000002E-2</v>
      </c>
    </row>
    <row r="279" spans="3:9" ht="15.5" x14ac:dyDescent="0.35">
      <c r="C279" t="s">
        <v>284</v>
      </c>
      <c r="I279" s="6">
        <v>-2.98E-2</v>
      </c>
    </row>
    <row r="280" spans="3:9" ht="15.5" x14ac:dyDescent="0.35">
      <c r="C280" t="s">
        <v>285</v>
      </c>
      <c r="D280" s="6">
        <v>31.15</v>
      </c>
    </row>
    <row r="281" spans="3:9" ht="15.5" x14ac:dyDescent="0.35">
      <c r="C281" t="s">
        <v>286</v>
      </c>
      <c r="D281" s="6">
        <v>80.36</v>
      </c>
    </row>
    <row r="282" spans="3:9" ht="15.5" x14ac:dyDescent="0.35">
      <c r="C282" t="s">
        <v>287</v>
      </c>
      <c r="D282" s="6">
        <v>102.55</v>
      </c>
    </row>
    <row r="283" spans="3:9" ht="15.5" x14ac:dyDescent="0.35">
      <c r="C283" t="s">
        <v>288</v>
      </c>
      <c r="D283" s="6">
        <v>8.9600000000000009</v>
      </c>
    </row>
    <row r="284" spans="3:9" ht="15.5" x14ac:dyDescent="0.35">
      <c r="C284" t="s">
        <v>289</v>
      </c>
      <c r="D284" s="6">
        <v>2.92</v>
      </c>
    </row>
    <row r="285" spans="3:9" ht="15.5" x14ac:dyDescent="0.35">
      <c r="C285" t="s">
        <v>290</v>
      </c>
      <c r="I285" s="6">
        <v>0.99</v>
      </c>
    </row>
    <row r="286" spans="3:9" ht="15.5" x14ac:dyDescent="0.35">
      <c r="C286" t="s">
        <v>291</v>
      </c>
      <c r="I286" s="6">
        <v>4.4800000000000004</v>
      </c>
    </row>
    <row r="287" spans="3:9" ht="15.5" x14ac:dyDescent="0.35">
      <c r="C287" t="s">
        <v>52</v>
      </c>
      <c r="I287" s="5">
        <v>1237000000000</v>
      </c>
    </row>
    <row r="288" spans="3:9" ht="15.5" x14ac:dyDescent="0.35">
      <c r="C288" t="s">
        <v>292</v>
      </c>
      <c r="I288" s="5">
        <v>3307000000000</v>
      </c>
    </row>
    <row r="289" spans="3:9" ht="15.5" x14ac:dyDescent="0.35">
      <c r="C289" t="s">
        <v>293</v>
      </c>
      <c r="I289" s="5">
        <v>654350000</v>
      </c>
    </row>
    <row r="290" spans="3:9" ht="15.5" x14ac:dyDescent="0.35">
      <c r="C290" t="s">
        <v>294</v>
      </c>
      <c r="I290" s="6">
        <v>7.6499999999999999E-2</v>
      </c>
    </row>
    <row r="291" spans="3:9" ht="15.5" x14ac:dyDescent="0.35">
      <c r="C291" t="s">
        <v>295</v>
      </c>
      <c r="D291" s="6">
        <v>8.6E-3</v>
      </c>
    </row>
    <row r="292" spans="3:9" ht="15.5" x14ac:dyDescent="0.35">
      <c r="C292" t="s">
        <v>296</v>
      </c>
      <c r="D292" s="6">
        <v>-2.0799999999999999E-2</v>
      </c>
    </row>
    <row r="293" spans="3:9" ht="15.5" x14ac:dyDescent="0.35">
      <c r="C293" t="s">
        <v>297</v>
      </c>
      <c r="D293" s="6">
        <v>-3.04E-2</v>
      </c>
    </row>
    <row r="294" spans="3:9" ht="15.5" x14ac:dyDescent="0.35">
      <c r="C294" t="s">
        <v>298</v>
      </c>
      <c r="D294" s="6">
        <v>4.5899999999999996E-2</v>
      </c>
    </row>
    <row r="295" spans="3:9" ht="15.5" x14ac:dyDescent="0.35">
      <c r="C295" t="s">
        <v>299</v>
      </c>
      <c r="D295" s="6">
        <v>-0.19109999999999999</v>
      </c>
    </row>
    <row r="296" spans="3:9" ht="15.5" x14ac:dyDescent="0.35">
      <c r="C296" t="s">
        <v>300</v>
      </c>
      <c r="D296" s="6">
        <v>-0.68779999999999997</v>
      </c>
    </row>
    <row r="297" spans="3:9" ht="15.5" x14ac:dyDescent="0.35">
      <c r="C297" t="s">
        <v>365</v>
      </c>
      <c r="I297" s="5">
        <v>240</v>
      </c>
    </row>
    <row r="298" spans="3:9" ht="15.5" x14ac:dyDescent="0.35">
      <c r="C298" t="s">
        <v>366</v>
      </c>
      <c r="I298" t="s">
        <v>930</v>
      </c>
    </row>
    <row r="299" spans="3:9" ht="15.5" x14ac:dyDescent="0.35">
      <c r="C299" t="s">
        <v>301</v>
      </c>
      <c r="I299" s="5">
        <v>4</v>
      </c>
    </row>
    <row r="300" spans="3:9" ht="15.5" x14ac:dyDescent="0.35">
      <c r="C300" t="s">
        <v>302</v>
      </c>
      <c r="I300" s="6">
        <v>0.13</v>
      </c>
    </row>
    <row r="301" spans="3:9" ht="15.5" x14ac:dyDescent="0.35">
      <c r="C301" t="s">
        <v>303</v>
      </c>
      <c r="I301" s="6">
        <v>0.54</v>
      </c>
    </row>
    <row r="302" spans="3:9" ht="15.5" x14ac:dyDescent="0.35">
      <c r="C302" t="s">
        <v>305</v>
      </c>
      <c r="I302" s="6">
        <v>0.08</v>
      </c>
    </row>
    <row r="303" spans="3:9" ht="15.5" x14ac:dyDescent="0.35">
      <c r="C303" t="s">
        <v>306</v>
      </c>
      <c r="I303" s="6">
        <v>0.98</v>
      </c>
    </row>
    <row r="304" spans="3:9" ht="15.5" x14ac:dyDescent="0.35">
      <c r="C304" t="s">
        <v>307</v>
      </c>
      <c r="I304" s="6">
        <v>0.97</v>
      </c>
    </row>
    <row r="305" spans="3:9" ht="15.5" x14ac:dyDescent="0.35">
      <c r="C305" t="s">
        <v>308</v>
      </c>
      <c r="I305" s="6">
        <v>0.32</v>
      </c>
    </row>
    <row r="306" spans="3:9" ht="15.5" x14ac:dyDescent="0.35">
      <c r="C306" t="s">
        <v>309</v>
      </c>
      <c r="I306" s="5">
        <v>12972000000000</v>
      </c>
    </row>
    <row r="307" spans="3:9" ht="15.5" x14ac:dyDescent="0.35">
      <c r="C307" t="s">
        <v>310</v>
      </c>
      <c r="I307" s="5">
        <v>194000000000</v>
      </c>
    </row>
    <row r="308" spans="3:9" ht="15.5" x14ac:dyDescent="0.35">
      <c r="C308" t="s">
        <v>311</v>
      </c>
      <c r="I308" s="5">
        <v>407000000000</v>
      </c>
    </row>
    <row r="309" spans="3:9" ht="15.5" x14ac:dyDescent="0.35">
      <c r="C309" t="s">
        <v>312</v>
      </c>
      <c r="I309" s="5">
        <v>-306000000000</v>
      </c>
    </row>
    <row r="310" spans="3:9" ht="15.5" x14ac:dyDescent="0.35">
      <c r="C310" t="s">
        <v>313</v>
      </c>
      <c r="D310" s="5">
        <v>525000000000</v>
      </c>
    </row>
    <row r="311" spans="3:9" ht="15.5" x14ac:dyDescent="0.35">
      <c r="C311" t="s">
        <v>314</v>
      </c>
      <c r="D311" s="5">
        <v>13250000000000</v>
      </c>
    </row>
    <row r="312" spans="3:9" ht="15.5" x14ac:dyDescent="0.35">
      <c r="C312" t="s">
        <v>315</v>
      </c>
      <c r="D312" s="5">
        <v>6852000000000</v>
      </c>
    </row>
    <row r="313" spans="3:9" ht="15.5" x14ac:dyDescent="0.35">
      <c r="C313" t="s">
        <v>233</v>
      </c>
      <c r="D313" s="5">
        <v>17000000000</v>
      </c>
    </row>
    <row r="314" spans="3:9" ht="15.5" x14ac:dyDescent="0.35">
      <c r="C314" t="s">
        <v>232</v>
      </c>
      <c r="I314" s="5">
        <v>6276000000000</v>
      </c>
    </row>
    <row r="315" spans="3:9" ht="15.5" x14ac:dyDescent="0.35">
      <c r="C315" t="s">
        <v>231</v>
      </c>
      <c r="D315" s="5">
        <v>1440000000000</v>
      </c>
    </row>
    <row r="316" spans="3:9" ht="15.5" x14ac:dyDescent="0.35">
      <c r="C316" t="s">
        <v>230</v>
      </c>
      <c r="D316" s="5">
        <v>1033000000000</v>
      </c>
    </row>
    <row r="317" spans="3:9" ht="15.5" x14ac:dyDescent="0.35">
      <c r="C317" t="s">
        <v>23</v>
      </c>
      <c r="D317" s="5">
        <v>2473000000000</v>
      </c>
    </row>
    <row r="318" spans="3:9" ht="15.5" x14ac:dyDescent="0.35">
      <c r="C318" t="s">
        <v>20</v>
      </c>
      <c r="D318" s="5">
        <v>1948000000000</v>
      </c>
    </row>
    <row r="319" spans="3:9" ht="15.5" x14ac:dyDescent="0.35">
      <c r="C319" t="s">
        <v>316</v>
      </c>
      <c r="I319" s="5">
        <v>6398000000000</v>
      </c>
    </row>
    <row r="320" spans="3:9" ht="15.5" x14ac:dyDescent="0.35">
      <c r="C320" t="s">
        <v>317</v>
      </c>
      <c r="I320" s="5">
        <v>684000000000</v>
      </c>
    </row>
    <row r="321" spans="3:9" ht="15.5" x14ac:dyDescent="0.35">
      <c r="C321" t="s">
        <v>318</v>
      </c>
      <c r="I321" s="5">
        <v>-463000000000</v>
      </c>
    </row>
    <row r="322" spans="3:9" ht="15.5" x14ac:dyDescent="0.35">
      <c r="C322" t="s">
        <v>319</v>
      </c>
      <c r="I322" s="5">
        <v>136000000000</v>
      </c>
    </row>
    <row r="323" spans="3:9" ht="15.5" x14ac:dyDescent="0.35">
      <c r="C323" t="s">
        <v>320</v>
      </c>
      <c r="I323" s="5">
        <v>-474000000000</v>
      </c>
    </row>
    <row r="324" spans="3:9" ht="15.5" x14ac:dyDescent="0.35">
      <c r="C324" t="s">
        <v>321</v>
      </c>
      <c r="I324" s="5">
        <v>209000000000</v>
      </c>
    </row>
  </sheetData>
  <pageMargins left="0.7" right="0.7" top="0.75" bottom="0.75" header="0.3" footer="0.3"/>
  <ignoredErrors>
    <ignoredError sqref="A1:Z32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931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932</v>
      </c>
      <c r="D2" s="2" vm="57">
        <f ca="1">IFERROR(_xlfn.STOCKHISTORY("XIDX:" &amp; $C$1, D3, , 0, 0, 1), "Libur")</f>
        <v>440</v>
      </c>
      <c r="H2" s="2" vm="57">
        <f ca="1">IFERROR(INDEX(D2:G2,COUNT(D2:G2)),"")</f>
        <v>440</v>
      </c>
      <c r="I2" s="2" vm="217">
        <f t="shared" ref="I2:Z2" ca="1" si="0">IFERROR(_xlfn.STOCKHISTORY("XIDX:" &amp; $C$1, I1, , 0, 0, 1), "Libur")</f>
        <v>226</v>
      </c>
      <c r="J2" s="2" vm="218">
        <f t="shared" ca="1" si="0"/>
        <v>244</v>
      </c>
      <c r="K2" s="2" vm="219">
        <f t="shared" ca="1" si="0"/>
        <v>249</v>
      </c>
      <c r="L2" s="2" vm="220">
        <f t="shared" ca="1" si="0"/>
        <v>194.5</v>
      </c>
      <c r="M2" s="2" vm="221">
        <f t="shared" ca="1" si="0"/>
        <v>239</v>
      </c>
      <c r="N2" s="2" vm="222">
        <f t="shared" ca="1" si="0"/>
        <v>200</v>
      </c>
      <c r="O2" s="2" vm="223">
        <f t="shared" ca="1" si="0"/>
        <v>230</v>
      </c>
      <c r="P2" s="2" vm="224">
        <f t="shared" ca="1" si="0"/>
        <v>222</v>
      </c>
      <c r="Q2" s="2" vm="225">
        <f t="shared" ca="1" si="0"/>
        <v>126</v>
      </c>
      <c r="R2" s="2" vm="7">
        <f t="shared" ca="1" si="0"/>
        <v>81</v>
      </c>
      <c r="S2" s="2" vm="226">
        <f t="shared" ca="1" si="0"/>
        <v>35</v>
      </c>
      <c r="T2" s="2" vm="227">
        <f t="shared" ca="1" si="0"/>
        <v>160</v>
      </c>
      <c r="U2" s="2" vm="228">
        <f t="shared" ca="1" si="0"/>
        <v>214</v>
      </c>
      <c r="V2" s="2" vm="229">
        <f t="shared" ca="1" si="0"/>
        <v>246.96</v>
      </c>
      <c r="W2" s="2" vm="230">
        <f t="shared" ca="1" si="0"/>
        <v>147.0001</v>
      </c>
      <c r="X2" s="2" vm="231">
        <f t="shared" ca="1" si="0"/>
        <v>124.2818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849149310197</v>
      </c>
      <c r="H4" s="2">
        <f>IFERROR(SUM(D4:G4)*(4/MAX(1,COUNT(D4:G4))),"")</f>
        <v>3396597240788</v>
      </c>
      <c r="I4" s="2">
        <f t="shared" ref="I4:Z4" si="1">IFERROR(INDEX(I51:I500,MATCH($C$4,$C$51:$C$500,0)),"")</f>
        <v>3303153475980</v>
      </c>
      <c r="J4" s="2">
        <f t="shared" si="1"/>
        <v>3165028322638</v>
      </c>
      <c r="K4" s="2">
        <f t="shared" si="1"/>
        <v>3802563221254</v>
      </c>
      <c r="L4" s="2">
        <f t="shared" si="1"/>
        <v>3642215794469</v>
      </c>
      <c r="M4" s="2">
        <f t="shared" si="1"/>
        <v>2643817825127</v>
      </c>
      <c r="N4" s="2">
        <f t="shared" si="1"/>
        <v>1626190564290</v>
      </c>
      <c r="O4" s="2">
        <f t="shared" si="1"/>
        <v>2091491715532</v>
      </c>
      <c r="P4" s="2">
        <f t="shared" si="1"/>
        <v>2400062227790</v>
      </c>
      <c r="Q4" s="2">
        <f t="shared" si="1"/>
        <v>1967982902772</v>
      </c>
      <c r="R4" s="2">
        <f t="shared" si="1"/>
        <v>1637036790119</v>
      </c>
      <c r="S4" s="2">
        <f t="shared" si="1"/>
        <v>1659505639261</v>
      </c>
      <c r="T4" s="2">
        <f t="shared" si="1"/>
        <v>1866977260105</v>
      </c>
      <c r="U4" s="2">
        <f t="shared" si="1"/>
        <v>1702447098851</v>
      </c>
      <c r="V4" s="2">
        <f t="shared" si="1"/>
        <v>1476987701603</v>
      </c>
      <c r="W4" s="2">
        <f t="shared" si="1"/>
        <v>1234986291420</v>
      </c>
      <c r="X4" s="2">
        <f t="shared" si="1"/>
        <v>1027120388110</v>
      </c>
      <c r="Y4" s="2">
        <f t="shared" si="1"/>
        <v>720228798921</v>
      </c>
      <c r="Z4" s="2">
        <f t="shared" si="1"/>
        <v>963198182833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327683481</v>
      </c>
      <c r="H5" s="2">
        <f>IFERROR(SUM(D5:G5)*(4/MAX(1,COUNT(D5:G5))),"")</f>
        <v>1310733924</v>
      </c>
      <c r="I5" s="2">
        <f t="shared" ref="I5:Z5" si="2">IFERROR(INDEX(I51:I500,MATCH($C$5,$C$51:$C$500,0)),"")</f>
        <v>82178430846</v>
      </c>
      <c r="J5" s="2">
        <f t="shared" si="2"/>
        <v>77195585299</v>
      </c>
      <c r="K5" s="2">
        <f t="shared" si="2"/>
        <v>566600206245</v>
      </c>
      <c r="L5" s="2">
        <f t="shared" si="2"/>
        <v>226135870759</v>
      </c>
      <c r="M5" s="2">
        <f t="shared" si="2"/>
        <v>156435287916</v>
      </c>
      <c r="N5" s="2">
        <f t="shared" si="2"/>
        <v>57233089996</v>
      </c>
      <c r="O5" s="2">
        <f t="shared" si="2"/>
        <v>440917821776</v>
      </c>
      <c r="P5" s="2">
        <f t="shared" si="2"/>
        <v>115409043740</v>
      </c>
      <c r="Q5" s="2">
        <f t="shared" si="2"/>
        <v>112316121129</v>
      </c>
      <c r="R5" s="2">
        <f t="shared" si="2"/>
        <v>144006420894</v>
      </c>
      <c r="S5" s="2">
        <f t="shared" si="2"/>
        <v>130746173525</v>
      </c>
      <c r="T5" s="2">
        <f t="shared" si="2"/>
        <v>126929182191</v>
      </c>
      <c r="U5" s="2">
        <f t="shared" si="2"/>
        <v>408392152036</v>
      </c>
      <c r="V5" s="2">
        <f t="shared" si="2"/>
        <v>536120523898</v>
      </c>
      <c r="W5" s="2">
        <f t="shared" si="2"/>
        <v>120218458930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3574022325188</v>
      </c>
      <c r="H6" s="2">
        <f>IFERROR(INDEX(D6:G6,COUNT(D6:G6)),"")</f>
        <v>3574022325188</v>
      </c>
      <c r="I6" s="2">
        <f t="shared" ref="I6:Z6" si="3">IFERROR(INDEX(I51:I500,MATCH($C$6,$C$51:$C$500,0)),"")</f>
        <v>3567361528861</v>
      </c>
      <c r="J6" s="2">
        <f t="shared" si="3"/>
        <v>3516772899810</v>
      </c>
      <c r="K6" s="2">
        <f t="shared" si="3"/>
        <v>3490787607055</v>
      </c>
      <c r="L6" s="2">
        <f t="shared" si="3"/>
        <v>2982354921367</v>
      </c>
      <c r="M6" s="2">
        <f t="shared" si="3"/>
        <v>2862778613913</v>
      </c>
      <c r="N6" s="2">
        <f t="shared" si="3"/>
        <v>2563740312761</v>
      </c>
      <c r="O6" s="2">
        <f t="shared" si="3"/>
        <v>2572287128060</v>
      </c>
      <c r="P6" s="2">
        <f t="shared" si="3"/>
        <v>2194231835853</v>
      </c>
      <c r="Q6" s="2">
        <f t="shared" si="3"/>
        <v>2144818918530</v>
      </c>
      <c r="R6" s="2">
        <f t="shared" si="3"/>
        <v>2068063877631</v>
      </c>
      <c r="S6" s="2">
        <f t="shared" si="3"/>
        <v>1919038917988</v>
      </c>
      <c r="T6" s="2">
        <f t="shared" si="3"/>
        <v>1828318551877</v>
      </c>
      <c r="U6" s="2">
        <f t="shared" si="3"/>
        <v>1752865614508</v>
      </c>
      <c r="V6" s="2">
        <f t="shared" si="3"/>
        <v>1136572861829</v>
      </c>
      <c r="W6" s="2">
        <f t="shared" si="3"/>
        <v>632249053230</v>
      </c>
      <c r="X6" s="2">
        <f t="shared" si="3"/>
        <v>227420753888</v>
      </c>
      <c r="Y6" s="2">
        <f t="shared" si="3"/>
        <v>165686398956</v>
      </c>
      <c r="Z6" s="2">
        <f t="shared" si="3"/>
        <v>108795461701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0.66</v>
      </c>
      <c r="H7" s="3">
        <f>IFERROR(INDEX(D7:G7,COUNT(D7:G7)),"")</f>
        <v>0.66</v>
      </c>
      <c r="I7" s="3">
        <f t="shared" ref="I7:Z7" si="4">IFERROR(INDEX(I51:I500,MATCH($C$7,$C$51:$C$500,0))/1000000000,"")</f>
        <v>0.66</v>
      </c>
      <c r="J7" s="3">
        <f t="shared" si="4"/>
        <v>0.66</v>
      </c>
      <c r="K7" s="3">
        <f t="shared" si="4"/>
        <v>0.66</v>
      </c>
      <c r="L7" s="3">
        <f t="shared" si="4"/>
        <v>0.66</v>
      </c>
      <c r="M7" s="3">
        <f t="shared" si="4"/>
        <v>0.66</v>
      </c>
      <c r="N7" s="3">
        <f t="shared" si="4"/>
        <v>0.66</v>
      </c>
      <c r="O7" s="3">
        <f t="shared" si="4"/>
        <v>0.66</v>
      </c>
      <c r="P7" s="3">
        <f t="shared" si="4"/>
        <v>0.66</v>
      </c>
      <c r="Q7" s="3">
        <f t="shared" si="4"/>
        <v>0.66</v>
      </c>
      <c r="R7" s="3">
        <f t="shared" si="4"/>
        <v>0.66</v>
      </c>
      <c r="S7" s="3">
        <f t="shared" si="4"/>
        <v>0.66</v>
      </c>
      <c r="T7" s="3">
        <f t="shared" si="4"/>
        <v>0.66</v>
      </c>
      <c r="U7" s="3">
        <f t="shared" si="4"/>
        <v>0.53</v>
      </c>
      <c r="V7" s="3">
        <f t="shared" si="4"/>
        <v>0.32</v>
      </c>
      <c r="W7" s="3">
        <f t="shared" si="4"/>
        <v>0.23</v>
      </c>
      <c r="X7" s="3">
        <f t="shared" si="4"/>
        <v>0.04</v>
      </c>
      <c r="Y7" s="3">
        <f t="shared" si="4"/>
        <v>0.04</v>
      </c>
      <c r="Z7" s="3">
        <f t="shared" si="4"/>
        <v>0.04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-41000000000</v>
      </c>
      <c r="H8" s="2">
        <f>IFERROR(INDEX(D8:G8,COUNT(D8:G8)),"")</f>
        <v>-41000000000</v>
      </c>
      <c r="I8" s="2">
        <f t="shared" ref="I8:Z8" si="5">IFERROR(INDEX(I51:I500,MATCH($C$8,$C$51:$C$500,0)),"")</f>
        <v>-23000000000</v>
      </c>
      <c r="J8" s="2">
        <f t="shared" si="5"/>
        <v>232000000000</v>
      </c>
      <c r="K8" s="2">
        <f t="shared" si="5"/>
        <v>121000000000</v>
      </c>
      <c r="L8" s="2">
        <f t="shared" si="5"/>
        <v>-1000000000</v>
      </c>
      <c r="M8" s="2">
        <f t="shared" si="5"/>
        <v>-393000000000</v>
      </c>
      <c r="N8" s="2">
        <f t="shared" si="5"/>
        <v>276000000000</v>
      </c>
      <c r="O8" s="2">
        <f t="shared" si="5"/>
        <v>-46000000000</v>
      </c>
      <c r="P8" s="2">
        <f t="shared" si="5"/>
        <v>37000000000</v>
      </c>
      <c r="Q8" s="2">
        <f t="shared" si="5"/>
        <v>294000000000</v>
      </c>
      <c r="R8" s="2">
        <f t="shared" si="5"/>
        <v>177000000000</v>
      </c>
      <c r="S8" s="2">
        <f t="shared" si="5"/>
        <v>62000000000</v>
      </c>
      <c r="T8" s="2">
        <f t="shared" si="5"/>
        <v>-229000000000</v>
      </c>
      <c r="U8" s="2">
        <f t="shared" si="5"/>
        <v>127000000000</v>
      </c>
      <c r="V8" s="2">
        <f t="shared" si="5"/>
        <v>75000000000</v>
      </c>
      <c r="W8" s="2">
        <f t="shared" si="5"/>
        <v>-215000000000</v>
      </c>
      <c r="X8" s="2">
        <f t="shared" si="5"/>
        <v>-69000000000</v>
      </c>
      <c r="Y8" s="2">
        <f t="shared" si="5"/>
        <v>117000000000</v>
      </c>
      <c r="Z8" s="2">
        <f t="shared" si="5"/>
        <v>-138000000000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-62.16</v>
      </c>
      <c r="H9" s="3">
        <f>IFERROR(INDEX(D9:G9,COUNT(D9:G9)),"")</f>
        <v>-62.16</v>
      </c>
      <c r="I9" s="3">
        <f t="shared" ref="I9:Z9" si="6">IFERROR(INDEX(I51:I500,MATCH($C$9,$C$51:$C$500,0)),"")</f>
        <v>-35.15</v>
      </c>
      <c r="J9" s="3">
        <f t="shared" si="6"/>
        <v>354.16</v>
      </c>
      <c r="K9" s="3">
        <f t="shared" si="6"/>
        <v>184.82</v>
      </c>
      <c r="L9" s="3">
        <f t="shared" si="6"/>
        <v>-1.27</v>
      </c>
      <c r="M9" s="3">
        <f t="shared" si="6"/>
        <v>-599.41</v>
      </c>
      <c r="N9" s="3">
        <f t="shared" si="6"/>
        <v>420.25</v>
      </c>
      <c r="O9" s="3">
        <f t="shared" si="6"/>
        <v>-70.849999999999994</v>
      </c>
      <c r="P9" s="3">
        <f t="shared" si="6"/>
        <v>55.72</v>
      </c>
      <c r="Q9" s="3">
        <f t="shared" si="6"/>
        <v>447.68</v>
      </c>
      <c r="R9" s="3">
        <f t="shared" si="6"/>
        <v>269.23</v>
      </c>
      <c r="S9" s="3">
        <f t="shared" si="6"/>
        <v>94.18</v>
      </c>
      <c r="T9" s="3">
        <f t="shared" si="6"/>
        <v>-348.47</v>
      </c>
      <c r="U9" s="3">
        <f t="shared" si="6"/>
        <v>241.2</v>
      </c>
      <c r="V9" s="3">
        <f t="shared" si="6"/>
        <v>238.83</v>
      </c>
      <c r="W9" s="3">
        <f t="shared" si="6"/>
        <v>-957.16</v>
      </c>
      <c r="X9" s="3">
        <f t="shared" si="6"/>
        <v>-1842.12</v>
      </c>
      <c r="Y9" s="3">
        <f t="shared" si="6"/>
        <v>3110.99</v>
      </c>
      <c r="Z9" s="3">
        <f t="shared" si="6"/>
        <v>-3682.23</v>
      </c>
    </row>
    <row r="10" spans="1:26" ht="15.5" x14ac:dyDescent="0.35">
      <c r="C10" t="s">
        <v>17</v>
      </c>
      <c r="D10" s="3">
        <f ca="1">IFERROR(IF(D9=0,"",D2/D9),"")</f>
        <v>-7.0785070785070792</v>
      </c>
      <c r="I10" s="3">
        <f t="shared" ref="I10:Z10" ca="1" si="7">IFERROR(IF(I9=0,"",I2/I9),"")</f>
        <v>-6.4295874822190617</v>
      </c>
      <c r="J10" s="3">
        <f t="shared" ca="1" si="7"/>
        <v>0.68895414501920027</v>
      </c>
      <c r="K10" s="3">
        <f t="shared" ca="1" si="7"/>
        <v>1.3472567903906505</v>
      </c>
      <c r="L10" s="3">
        <f t="shared" ca="1" si="7"/>
        <v>-153.14960629921259</v>
      </c>
      <c r="M10" s="3">
        <f t="shared" ca="1" si="7"/>
        <v>-0.39872541332310107</v>
      </c>
      <c r="N10" s="3">
        <f t="shared" ca="1" si="7"/>
        <v>0.47590719809637122</v>
      </c>
      <c r="O10" s="3">
        <f t="shared" ca="1" si="7"/>
        <v>-3.2462949894142556</v>
      </c>
      <c r="P10" s="3">
        <f t="shared" ca="1" si="7"/>
        <v>3.9842067480258434</v>
      </c>
      <c r="Q10" s="3">
        <f t="shared" ca="1" si="7"/>
        <v>0.28145103645461045</v>
      </c>
      <c r="R10" s="3">
        <f t="shared" ca="1" si="7"/>
        <v>0.30085800245143557</v>
      </c>
      <c r="S10" s="3">
        <f t="shared" ca="1" si="7"/>
        <v>0.3716287959227012</v>
      </c>
      <c r="T10" s="3">
        <f t="shared" ca="1" si="7"/>
        <v>-0.4591499985651562</v>
      </c>
      <c r="U10" s="3">
        <f t="shared" ca="1" si="7"/>
        <v>0.88723051409618581</v>
      </c>
      <c r="V10" s="3">
        <f t="shared" ca="1" si="7"/>
        <v>1.0340409496294436</v>
      </c>
      <c r="W10" s="3">
        <f t="shared" ca="1" si="7"/>
        <v>-0.15357944335325338</v>
      </c>
      <c r="X10" s="3">
        <f t="shared" ca="1" si="7"/>
        <v>-6.7466723123357872E-2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45818827426</v>
      </c>
      <c r="H11" s="2">
        <f>IFERROR(INDEX(D11:G11,COUNT(D11:G11)),"")</f>
        <v>45818827426</v>
      </c>
      <c r="I11" s="2">
        <f t="shared" ref="I11:Z11" si="8">IFERROR(INDEX(I51:I500,MATCH($C$11,$C$51:$C$500,0)),"")</f>
        <v>55757383890</v>
      </c>
      <c r="J11" s="2">
        <f t="shared" si="8"/>
        <v>79786500598</v>
      </c>
      <c r="K11" s="2">
        <f t="shared" si="8"/>
        <v>66907139491</v>
      </c>
      <c r="L11" s="2">
        <f t="shared" si="8"/>
        <v>102493991519</v>
      </c>
      <c r="M11" s="2">
        <f t="shared" si="8"/>
        <v>75386297857</v>
      </c>
      <c r="N11" s="2">
        <f t="shared" si="8"/>
        <v>315460017730</v>
      </c>
      <c r="O11" s="2">
        <f t="shared" si="8"/>
        <v>131822570715</v>
      </c>
      <c r="P11" s="2">
        <f t="shared" si="8"/>
        <v>245989564055</v>
      </c>
      <c r="Q11" s="2">
        <f t="shared" si="8"/>
        <v>280516388373</v>
      </c>
      <c r="R11" s="2">
        <f t="shared" si="8"/>
        <v>210911095192</v>
      </c>
      <c r="S11" s="2">
        <f t="shared" si="8"/>
        <v>83992495928</v>
      </c>
      <c r="T11" s="2">
        <f t="shared" si="8"/>
        <v>84727497525</v>
      </c>
      <c r="U11" s="2">
        <f t="shared" si="8"/>
        <v>321719045963</v>
      </c>
      <c r="V11" s="2">
        <f t="shared" si="8"/>
        <v>66142222074</v>
      </c>
      <c r="W11" s="2">
        <f t="shared" si="8"/>
        <v>110489365559</v>
      </c>
      <c r="X11" s="2">
        <f t="shared" si="8"/>
        <v>13540454338</v>
      </c>
      <c r="Y11" s="2">
        <f t="shared" si="8"/>
        <v>33208570532</v>
      </c>
      <c r="Z11" s="2">
        <f t="shared" si="8"/>
        <v>16057981500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255000000000</v>
      </c>
      <c r="H12" s="2">
        <f>IFERROR(INDEX(D12:G12,COUNT(D12:G12)),"")</f>
        <v>255000000000</v>
      </c>
      <c r="I12" s="2">
        <f t="shared" ref="I12:Z12" si="9">IFERROR(INDEX(I51:I500,MATCH($C$12,$C$51:$C$500,0)),"")</f>
        <v>219000000000</v>
      </c>
      <c r="J12" s="2">
        <f t="shared" si="9"/>
        <v>131000000000</v>
      </c>
      <c r="K12" s="2">
        <f t="shared" si="9"/>
        <v>334000000000</v>
      </c>
      <c r="L12" s="2">
        <f t="shared" si="9"/>
        <v>389000000000</v>
      </c>
      <c r="M12" s="2">
        <f t="shared" si="9"/>
        <v>242000000000</v>
      </c>
      <c r="N12" s="2">
        <f t="shared" si="9"/>
        <v>-286000000000</v>
      </c>
      <c r="O12" s="2">
        <f t="shared" si="9"/>
        <v>-74000000000</v>
      </c>
      <c r="P12" s="2">
        <f t="shared" si="9"/>
        <v>-182000000000</v>
      </c>
      <c r="Q12" s="2">
        <f t="shared" si="9"/>
        <v>-200000000000</v>
      </c>
      <c r="R12" s="2">
        <f t="shared" si="9"/>
        <v>64000000000</v>
      </c>
      <c r="S12" s="2">
        <f t="shared" si="9"/>
        <v>250000000000</v>
      </c>
      <c r="T12" s="2">
        <f t="shared" si="9"/>
        <v>190000000000</v>
      </c>
      <c r="U12" s="2">
        <f t="shared" si="9"/>
        <v>-52000000000</v>
      </c>
      <c r="V12" s="2">
        <f t="shared" si="9"/>
        <v>305000000000</v>
      </c>
      <c r="W12" s="2">
        <f t="shared" si="9"/>
        <v>338000000000</v>
      </c>
      <c r="X12" s="2">
        <f t="shared" si="9"/>
        <v>441000000000</v>
      </c>
      <c r="Y12" s="2">
        <f t="shared" si="9"/>
        <v>317000000000</v>
      </c>
      <c r="Z12" s="2">
        <f t="shared" si="9"/>
        <v>481000000000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301000000000</v>
      </c>
      <c r="H13" s="2">
        <f>IFERROR(INDEX(D13:G13,COUNT(D13:G13)),"")</f>
        <v>301000000000</v>
      </c>
      <c r="I13" s="2">
        <f t="shared" ref="I13:Z13" si="10">IFERROR(INDEX(I51:I500,MATCH($C$13,$C$51:$C$500,0)),"")</f>
        <v>275000000000</v>
      </c>
      <c r="J13" s="2">
        <f t="shared" si="10"/>
        <v>211000000000</v>
      </c>
      <c r="K13" s="2">
        <f t="shared" si="10"/>
        <v>401000000000</v>
      </c>
      <c r="L13" s="2">
        <f t="shared" si="10"/>
        <v>491000000000</v>
      </c>
      <c r="M13" s="2">
        <f t="shared" si="10"/>
        <v>317000000000</v>
      </c>
      <c r="N13" s="2">
        <f t="shared" si="10"/>
        <v>29000000000</v>
      </c>
      <c r="O13" s="2">
        <f t="shared" si="10"/>
        <v>58000000000</v>
      </c>
      <c r="P13" s="2">
        <f t="shared" si="10"/>
        <v>64000000000</v>
      </c>
      <c r="Q13" s="2">
        <f t="shared" si="10"/>
        <v>80000000000</v>
      </c>
      <c r="R13" s="2">
        <f t="shared" si="10"/>
        <v>275000000000</v>
      </c>
      <c r="S13" s="2">
        <f t="shared" si="10"/>
        <v>334000000000</v>
      </c>
      <c r="T13" s="2">
        <f t="shared" si="10"/>
        <v>275000000000</v>
      </c>
      <c r="U13" s="2">
        <f t="shared" si="10"/>
        <v>269000000000</v>
      </c>
      <c r="V13" s="2">
        <f t="shared" si="10"/>
        <v>371000000000</v>
      </c>
      <c r="W13" s="2">
        <f t="shared" si="10"/>
        <v>448000000000</v>
      </c>
      <c r="X13" s="2">
        <f t="shared" si="10"/>
        <v>454000000000</v>
      </c>
      <c r="Y13" s="2">
        <f t="shared" si="10"/>
        <v>350000000000</v>
      </c>
      <c r="Z13" s="2">
        <f t="shared" si="10"/>
        <v>497000000000</v>
      </c>
    </row>
    <row r="14" spans="1:26" ht="15.5" x14ac:dyDescent="0.35">
      <c r="C14" t="s">
        <v>26</v>
      </c>
      <c r="D14" s="2">
        <f>IFERROR(INDEX(D51:D500,MATCH($C$14,$C$51:$C$500,0)),"")</f>
        <v>-4791329042</v>
      </c>
      <c r="H14" s="2">
        <f>IFERROR(SUM(D14:G14)*(4/MAX(1,COUNT(D14:G14))),"")</f>
        <v>-19165316168</v>
      </c>
      <c r="I14" s="2">
        <f t="shared" ref="I14:Z14" si="11">IFERROR(INDEX(I51:I500,MATCH($C$14,$C$51:$C$500,0)),"")</f>
        <v>-14260937679</v>
      </c>
      <c r="J14" s="2">
        <f t="shared" si="11"/>
        <v>-20001712398</v>
      </c>
      <c r="K14" s="2">
        <f t="shared" si="11"/>
        <v>-27575045839</v>
      </c>
      <c r="L14" s="2">
        <f t="shared" si="11"/>
        <v>-23382320755</v>
      </c>
      <c r="M14" s="2">
        <f t="shared" si="11"/>
        <v>-3461695814</v>
      </c>
      <c r="N14" s="2">
        <f t="shared" si="11"/>
        <v>-674069588</v>
      </c>
      <c r="O14" s="2">
        <f t="shared" si="11"/>
        <v>-3247625157</v>
      </c>
      <c r="P14" s="2">
        <f t="shared" si="11"/>
        <v>-4101092987</v>
      </c>
      <c r="Q14" s="2">
        <f t="shared" si="11"/>
        <v>-7782103244</v>
      </c>
      <c r="R14" s="2">
        <f t="shared" si="11"/>
        <v>-30735563856</v>
      </c>
      <c r="S14" s="2">
        <f t="shared" si="11"/>
        <v>-38388630931</v>
      </c>
      <c r="T14" s="2">
        <f t="shared" si="11"/>
        <v>-27430861802</v>
      </c>
      <c r="U14" s="2">
        <f t="shared" si="11"/>
        <v>-30415644467</v>
      </c>
      <c r="V14" s="2">
        <f t="shared" si="11"/>
        <v>-33999515183</v>
      </c>
      <c r="W14" s="2">
        <f t="shared" si="11"/>
        <v>-35328852256</v>
      </c>
      <c r="X14" s="2">
        <f t="shared" si="11"/>
        <v>-21785740315</v>
      </c>
      <c r="Y14" s="2">
        <f t="shared" si="11"/>
        <v>-16583938990</v>
      </c>
      <c r="Z14" s="2">
        <f t="shared" si="11"/>
        <v>-16373376594</v>
      </c>
    </row>
    <row r="15" spans="1:26" ht="15.5" x14ac:dyDescent="0.35">
      <c r="C15" t="s">
        <v>27</v>
      </c>
      <c r="D15" s="2">
        <f>IFERROR(INDEX(D51:D500,MATCH($C$15,$C$51:$C$500,0)),"")</f>
        <v>-732828296</v>
      </c>
      <c r="H15" s="2">
        <f>IFERROR(SUM(D15:G15)*(4/MAX(1,COUNT(D15:G15))),"")</f>
        <v>-2931313184</v>
      </c>
      <c r="I15" s="2">
        <f t="shared" ref="I15:Z15" si="12">IFERROR(INDEX(I51:I500,MATCH($C$15,$C$51:$C$500,0)),"")</f>
        <v>-46310470138</v>
      </c>
      <c r="J15" s="2">
        <f t="shared" si="12"/>
        <v>-30308254618</v>
      </c>
      <c r="K15" s="2">
        <f t="shared" si="12"/>
        <v>-62320140660</v>
      </c>
      <c r="L15" s="2">
        <f t="shared" si="12"/>
        <v>-68536060043</v>
      </c>
      <c r="M15" s="2">
        <f t="shared" si="12"/>
        <v>-55589488759</v>
      </c>
      <c r="N15" s="2">
        <f t="shared" si="12"/>
        <v>-16565431238</v>
      </c>
      <c r="O15" s="2">
        <f t="shared" si="12"/>
        <v>-28605311394</v>
      </c>
      <c r="P15" s="2">
        <f t="shared" si="12"/>
        <v>-37295885405</v>
      </c>
      <c r="Q15" s="2">
        <f t="shared" si="12"/>
        <v>-46701314660</v>
      </c>
      <c r="R15" s="2">
        <f t="shared" si="12"/>
        <v>-10583748495</v>
      </c>
      <c r="S15" s="2">
        <f t="shared" si="12"/>
        <v>-2200387443</v>
      </c>
      <c r="T15" s="2">
        <f t="shared" si="12"/>
        <v>-39882832261</v>
      </c>
      <c r="U15" s="2">
        <f t="shared" si="12"/>
        <v>-36971608720</v>
      </c>
      <c r="V15" s="2">
        <f t="shared" si="12"/>
        <v>-46729960606</v>
      </c>
      <c r="W15" s="2">
        <f t="shared" si="12"/>
        <v>-40264418124</v>
      </c>
      <c r="X15" s="2">
        <f t="shared" si="12"/>
        <v>-33901215168</v>
      </c>
      <c r="Y15" s="2">
        <f t="shared" si="12"/>
        <v>-21147945309</v>
      </c>
      <c r="Z15" s="2">
        <f t="shared" si="12"/>
        <v>-15335420662</v>
      </c>
    </row>
    <row r="16" spans="1:26" ht="15.5" x14ac:dyDescent="0.35">
      <c r="C16" t="s">
        <v>28</v>
      </c>
      <c r="D16" s="2">
        <f>IFERROR(INDEX(D51:D500,MATCH($C$16,$C$51:$C$500,0)),"")</f>
        <v>3015675312</v>
      </c>
      <c r="H16" s="2">
        <f>IFERROR(SUM(D16:G16)*(4/MAX(1,COUNT(D16:G16))),"")</f>
        <v>12062701248</v>
      </c>
      <c r="I16" s="2">
        <f t="shared" ref="I16:Z16" si="13">IFERROR(INDEX(I51:I500,MATCH($C$16,$C$51:$C$500,0)),"")</f>
        <v>145719940509</v>
      </c>
      <c r="J16" s="2">
        <f t="shared" si="13"/>
        <v>111239691966</v>
      </c>
      <c r="K16" s="2">
        <f t="shared" si="13"/>
        <v>252841423314</v>
      </c>
      <c r="L16" s="2">
        <f t="shared" si="13"/>
        <v>297078323642</v>
      </c>
      <c r="M16" s="2">
        <f t="shared" si="13"/>
        <v>213789217074</v>
      </c>
      <c r="N16" s="2">
        <f t="shared" si="13"/>
        <v>75316440467</v>
      </c>
      <c r="O16" s="2">
        <f t="shared" si="13"/>
        <v>130070871745</v>
      </c>
      <c r="P16" s="2">
        <f t="shared" si="13"/>
        <v>147982768771</v>
      </c>
      <c r="Q16" s="2">
        <f t="shared" si="13"/>
        <v>160340854561</v>
      </c>
      <c r="R16" s="2">
        <f t="shared" si="13"/>
        <v>60140115829</v>
      </c>
      <c r="S16" s="2">
        <f t="shared" si="13"/>
        <v>4134206595</v>
      </c>
      <c r="T16" s="2">
        <f t="shared" si="13"/>
        <v>167540182130</v>
      </c>
      <c r="U16" s="2">
        <f t="shared" si="13"/>
        <v>184580057733</v>
      </c>
      <c r="V16" s="2">
        <f t="shared" si="13"/>
        <v>180798243861</v>
      </c>
      <c r="W16" s="2">
        <f t="shared" si="13"/>
        <v>160679538364</v>
      </c>
      <c r="X16" s="2">
        <f t="shared" si="13"/>
        <v>105010570100</v>
      </c>
      <c r="Y16" s="2">
        <f t="shared" si="13"/>
        <v>79913882564</v>
      </c>
      <c r="Z16" s="2">
        <f t="shared" si="13"/>
        <v>47162636015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290400000000</v>
      </c>
      <c r="H20" s="2">
        <f t="shared" ref="H20:Z20" ca="1" si="14">IFERROR(H21*H2,"")</f>
        <v>290400000000</v>
      </c>
      <c r="I20" s="2">
        <f t="shared" ca="1" si="14"/>
        <v>149160000000</v>
      </c>
      <c r="J20" s="2">
        <f t="shared" ca="1" si="14"/>
        <v>161040000000</v>
      </c>
      <c r="K20" s="2">
        <f t="shared" ca="1" si="14"/>
        <v>164340000000</v>
      </c>
      <c r="L20" s="2">
        <f t="shared" ca="1" si="14"/>
        <v>128370000000</v>
      </c>
      <c r="M20" s="2">
        <f t="shared" ca="1" si="14"/>
        <v>157740000000</v>
      </c>
      <c r="N20" s="2">
        <f t="shared" ca="1" si="14"/>
        <v>132000000000</v>
      </c>
      <c r="O20" s="2">
        <f t="shared" ca="1" si="14"/>
        <v>151800000000</v>
      </c>
      <c r="P20" s="2">
        <f t="shared" ca="1" si="14"/>
        <v>146520000000</v>
      </c>
      <c r="Q20" s="2">
        <f t="shared" ca="1" si="14"/>
        <v>83160000000</v>
      </c>
      <c r="R20" s="2">
        <f t="shared" ca="1" si="14"/>
        <v>53460000000</v>
      </c>
      <c r="S20" s="2">
        <f t="shared" ca="1" si="14"/>
        <v>23100000000</v>
      </c>
      <c r="T20" s="2">
        <f t="shared" ca="1" si="14"/>
        <v>105600000000</v>
      </c>
      <c r="U20" s="2">
        <f t="shared" ca="1" si="14"/>
        <v>113420000000</v>
      </c>
      <c r="V20" s="2">
        <f t="shared" ca="1" si="14"/>
        <v>79027200000</v>
      </c>
      <c r="W20" s="2">
        <f t="shared" ca="1" si="14"/>
        <v>33810023000</v>
      </c>
      <c r="X20" s="2">
        <f t="shared" ca="1" si="14"/>
        <v>4971272000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660000000</v>
      </c>
      <c r="H21" s="2">
        <f>IFERROR(INDEX(D21:G21,COUNT(D21:G21)),"")</f>
        <v>660000000</v>
      </c>
      <c r="I21" s="2">
        <f t="shared" ref="I21:Z21" si="15">IFERROR(INDEX(I51:I500,MATCH($C$7,$C$51:$C$500,0)),"")</f>
        <v>660000000</v>
      </c>
      <c r="J21" s="2">
        <f t="shared" si="15"/>
        <v>660000000</v>
      </c>
      <c r="K21" s="2">
        <f t="shared" si="15"/>
        <v>660000000</v>
      </c>
      <c r="L21" s="2">
        <f t="shared" si="15"/>
        <v>660000000</v>
      </c>
      <c r="M21" s="2">
        <f t="shared" si="15"/>
        <v>660000000</v>
      </c>
      <c r="N21" s="2">
        <f t="shared" si="15"/>
        <v>660000000</v>
      </c>
      <c r="O21" s="2">
        <f t="shared" si="15"/>
        <v>660000000</v>
      </c>
      <c r="P21" s="2">
        <f t="shared" si="15"/>
        <v>660000000</v>
      </c>
      <c r="Q21" s="2">
        <f t="shared" si="15"/>
        <v>660000000</v>
      </c>
      <c r="R21" s="2">
        <f t="shared" si="15"/>
        <v>660000000</v>
      </c>
      <c r="S21" s="2">
        <f t="shared" si="15"/>
        <v>660000000</v>
      </c>
      <c r="T21" s="2">
        <f t="shared" si="15"/>
        <v>660000000</v>
      </c>
      <c r="U21" s="2">
        <f t="shared" si="15"/>
        <v>530000000</v>
      </c>
      <c r="V21" s="2">
        <f t="shared" si="15"/>
        <v>320000000</v>
      </c>
      <c r="W21" s="2">
        <f t="shared" si="15"/>
        <v>230000000</v>
      </c>
      <c r="X21" s="2">
        <f t="shared" si="15"/>
        <v>40000000</v>
      </c>
      <c r="Y21" s="2">
        <f t="shared" si="15"/>
        <v>40000000</v>
      </c>
      <c r="Z21" s="2">
        <f t="shared" si="15"/>
        <v>40000000</v>
      </c>
    </row>
    <row r="23" spans="1:26" ht="15.5" x14ac:dyDescent="0.35">
      <c r="B23" t="s">
        <v>53</v>
      </c>
      <c r="C23" t="s">
        <v>54</v>
      </c>
      <c r="D23" s="3">
        <f>IFERROR(D5/D6*100,"")</f>
        <v>9.1684788505836563E-3</v>
      </c>
      <c r="H23" s="3">
        <f t="shared" ref="H23:Z23" si="16">IFERROR(H5/H6*100,"")</f>
        <v>3.6673915402334625E-2</v>
      </c>
      <c r="I23" s="3">
        <f t="shared" si="16"/>
        <v>2.3036193607278772</v>
      </c>
      <c r="J23" s="3">
        <f t="shared" si="16"/>
        <v>2.1950688173003901</v>
      </c>
      <c r="K23" s="3">
        <f t="shared" si="16"/>
        <v>16.231299924976295</v>
      </c>
      <c r="L23" s="3">
        <f t="shared" si="16"/>
        <v>7.5824600599632115</v>
      </c>
      <c r="M23" s="3">
        <f t="shared" si="16"/>
        <v>5.4644563556444838</v>
      </c>
      <c r="N23" s="3">
        <f t="shared" si="16"/>
        <v>2.2324058997365173</v>
      </c>
      <c r="O23" s="3">
        <f t="shared" si="16"/>
        <v>17.141081062304931</v>
      </c>
      <c r="P23" s="3">
        <f t="shared" si="16"/>
        <v>5.259655878392409</v>
      </c>
      <c r="Q23" s="3">
        <f t="shared" si="16"/>
        <v>5.2366248804807443</v>
      </c>
      <c r="R23" s="3">
        <f t="shared" si="16"/>
        <v>6.9633449165487891</v>
      </c>
      <c r="S23" s="3">
        <f t="shared" si="16"/>
        <v>6.8131069307380026</v>
      </c>
      <c r="T23" s="3">
        <f t="shared" si="16"/>
        <v>6.9423997290128217</v>
      </c>
      <c r="U23" s="3">
        <f t="shared" si="16"/>
        <v>23.298543177289083</v>
      </c>
      <c r="V23" s="3">
        <f t="shared" si="16"/>
        <v>47.169921252145869</v>
      </c>
      <c r="W23" s="3">
        <f t="shared" si="16"/>
        <v>19.014415018232832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-0.66888617554133467</v>
      </c>
      <c r="H24" s="4">
        <f t="shared" ref="H24:Z24" si="17">IFERROR(_xlfn.RRI(5,M23,H23),"")</f>
        <v>-0.63241137522923485</v>
      </c>
      <c r="I24" s="4">
        <f t="shared" si="17"/>
        <v>6.3000903005296927E-3</v>
      </c>
      <c r="J24" s="4">
        <f t="shared" si="17"/>
        <v>-0.33704815085385975</v>
      </c>
      <c r="K24" s="4">
        <f t="shared" si="17"/>
        <v>0.25279264326851791</v>
      </c>
      <c r="L24" s="4">
        <f t="shared" si="17"/>
        <v>7.6841373518199196E-2</v>
      </c>
      <c r="M24" s="4">
        <f t="shared" si="17"/>
        <v>-4.7322713963907082E-2</v>
      </c>
      <c r="N24" s="4">
        <f t="shared" si="17"/>
        <v>-0.20000809715811663</v>
      </c>
      <c r="O24" s="4">
        <f t="shared" si="17"/>
        <v>0.19813489955909858</v>
      </c>
      <c r="P24" s="4">
        <f t="shared" si="17"/>
        <v>-0.2574499820689774</v>
      </c>
      <c r="Q24" s="4">
        <f t="shared" si="17"/>
        <v>-0.3557161240024479</v>
      </c>
      <c r="R24" s="4">
        <f t="shared" si="17"/>
        <v>-0.18201189599361367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-0.28999999999999998</v>
      </c>
      <c r="H25" s="3">
        <f>IFERROR(INDEX(D25:G25,COUNT(D25:G25)),"")</f>
        <v>-0.28999999999999998</v>
      </c>
      <c r="I25" s="3">
        <f t="shared" ref="I25:Z25" si="18">IFERROR(INDEX(I51:I500,MATCH($C$25,$C$51:$C$500,0)),"")</f>
        <v>117.7</v>
      </c>
      <c r="J25" s="3">
        <f t="shared" si="18"/>
        <v>106.06</v>
      </c>
      <c r="K25" s="3">
        <f t="shared" si="18"/>
        <v>278.75</v>
      </c>
      <c r="L25" s="3">
        <f t="shared" si="18"/>
        <v>320.31</v>
      </c>
      <c r="M25" s="3">
        <f t="shared" si="18"/>
        <v>241.69</v>
      </c>
      <c r="N25" s="3">
        <f t="shared" si="18"/>
        <v>89.79</v>
      </c>
      <c r="O25" s="3">
        <f t="shared" si="18"/>
        <v>153.35</v>
      </c>
      <c r="P25" s="3">
        <f t="shared" si="18"/>
        <v>169.24</v>
      </c>
      <c r="Q25" s="3">
        <f t="shared" si="18"/>
        <v>173.75</v>
      </c>
      <c r="R25" s="3">
        <f t="shared" si="18"/>
        <v>75.81</v>
      </c>
      <c r="S25" s="3">
        <f t="shared" si="18"/>
        <v>1.44</v>
      </c>
      <c r="T25" s="3">
        <f t="shared" si="18"/>
        <v>193.02</v>
      </c>
      <c r="U25" s="3">
        <f t="shared" si="18"/>
        <v>278.67</v>
      </c>
      <c r="V25" s="3">
        <f t="shared" si="18"/>
        <v>422.8</v>
      </c>
      <c r="W25" s="3">
        <f t="shared" si="18"/>
        <v>534.29999999999995</v>
      </c>
      <c r="X25" s="3">
        <f t="shared" si="18"/>
        <v>1896.25</v>
      </c>
      <c r="Y25" s="3">
        <f t="shared" si="18"/>
        <v>1567.09</v>
      </c>
      <c r="Z25" s="3">
        <f t="shared" si="18"/>
        <v>848.73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5.5625076181054833E-2</v>
      </c>
      <c r="J26" s="4">
        <f t="shared" si="19"/>
        <v>-7.1090149131948888E-2</v>
      </c>
      <c r="K26" s="4">
        <f t="shared" si="19"/>
        <v>0.10494935283905771</v>
      </c>
      <c r="L26" s="4">
        <f t="shared" si="19"/>
        <v>0.13013190780540063</v>
      </c>
      <c r="M26" s="4">
        <f t="shared" si="19"/>
        <v>0.26097488573722205</v>
      </c>
      <c r="N26" s="4">
        <f t="shared" si="19"/>
        <v>1.2854572172101348</v>
      </c>
      <c r="O26" s="4">
        <f t="shared" si="19"/>
        <v>-4.4971584012883925E-2</v>
      </c>
      <c r="P26" s="4">
        <f t="shared" si="19"/>
        <v>-9.4929187098356516E-2</v>
      </c>
      <c r="Q26" s="4">
        <f t="shared" si="19"/>
        <v>-0.16293734436950857</v>
      </c>
      <c r="R26" s="4">
        <f t="shared" si="19"/>
        <v>-0.32331232803208632</v>
      </c>
      <c r="S26" s="4">
        <f t="shared" si="19"/>
        <v>-0.76226486030338492</v>
      </c>
      <c r="T26" s="4">
        <f t="shared" si="19"/>
        <v>-0.3421881777385325</v>
      </c>
      <c r="U26" s="4">
        <f t="shared" si="19"/>
        <v>-0.19967914717831581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1286.5898639348484</v>
      </c>
      <c r="H27" s="3">
        <f t="shared" ref="H27:Z27" si="20">IFERROR(H4/H21,"")</f>
        <v>5146.3594557393935</v>
      </c>
      <c r="I27" s="3">
        <f t="shared" si="20"/>
        <v>5004.7779939090906</v>
      </c>
      <c r="J27" s="3">
        <f t="shared" si="20"/>
        <v>4795.4974585424243</v>
      </c>
      <c r="K27" s="3">
        <f t="shared" si="20"/>
        <v>5761.4594261424245</v>
      </c>
      <c r="L27" s="3">
        <f t="shared" si="20"/>
        <v>5518.5087794984847</v>
      </c>
      <c r="M27" s="3">
        <f t="shared" si="20"/>
        <v>4005.7845835257576</v>
      </c>
      <c r="N27" s="3">
        <f t="shared" si="20"/>
        <v>2463.925097409091</v>
      </c>
      <c r="O27" s="3">
        <f t="shared" si="20"/>
        <v>3168.9268417151516</v>
      </c>
      <c r="P27" s="3">
        <f t="shared" si="20"/>
        <v>3636.4579208939394</v>
      </c>
      <c r="Q27" s="3">
        <f t="shared" si="20"/>
        <v>2981.7922769272727</v>
      </c>
      <c r="R27" s="3">
        <f t="shared" si="20"/>
        <v>2480.3587729075757</v>
      </c>
      <c r="S27" s="3">
        <f t="shared" si="20"/>
        <v>2514.402483728788</v>
      </c>
      <c r="T27" s="3">
        <f t="shared" si="20"/>
        <v>2828.7534244015151</v>
      </c>
      <c r="U27" s="3">
        <f t="shared" si="20"/>
        <v>3212.164337454717</v>
      </c>
      <c r="V27" s="3">
        <f t="shared" si="20"/>
        <v>4615.5865675093746</v>
      </c>
      <c r="W27" s="3">
        <f t="shared" si="20"/>
        <v>5369.5056148695649</v>
      </c>
      <c r="X27" s="3">
        <f t="shared" si="20"/>
        <v>25678.009702750001</v>
      </c>
      <c r="Y27" s="3">
        <f t="shared" si="20"/>
        <v>18005.719973024999</v>
      </c>
      <c r="Z27" s="3">
        <f t="shared" si="20"/>
        <v>24079.954570825001</v>
      </c>
    </row>
    <row r="28" spans="1:26" ht="15.5" x14ac:dyDescent="0.35">
      <c r="C28" t="s">
        <v>60</v>
      </c>
      <c r="D28" s="4">
        <f>IFERROR(_xlfn.RRI(5,I27,D27),"")</f>
        <v>-0.23790157931146194</v>
      </c>
      <c r="H28" s="4">
        <f t="shared" ref="H28:Z28" si="21">IFERROR(_xlfn.RRI(5,M27,H27),"")</f>
        <v>5.1386763703626714E-2</v>
      </c>
      <c r="I28" s="4">
        <f t="shared" si="21"/>
        <v>0.15226259310106616</v>
      </c>
      <c r="J28" s="4">
        <f t="shared" si="21"/>
        <v>8.6386325410777509E-2</v>
      </c>
      <c r="K28" s="4">
        <f t="shared" si="21"/>
        <v>9.640444673349724E-2</v>
      </c>
      <c r="L28" s="4">
        <f t="shared" si="21"/>
        <v>0.13101631695124971</v>
      </c>
      <c r="M28" s="4">
        <f t="shared" si="21"/>
        <v>0.10061294707518553</v>
      </c>
      <c r="N28" s="4">
        <f t="shared" si="21"/>
        <v>-4.047695482133129E-3</v>
      </c>
      <c r="O28" s="4">
        <f t="shared" si="21"/>
        <v>2.2971240079679545E-2</v>
      </c>
      <c r="P28" s="4">
        <f t="shared" si="21"/>
        <v>2.5123435452597986E-2</v>
      </c>
      <c r="Q28" s="4">
        <f t="shared" si="21"/>
        <v>-8.3673815456136169E-2</v>
      </c>
      <c r="R28" s="4">
        <f t="shared" si="21"/>
        <v>-0.14312782433692239</v>
      </c>
      <c r="S28" s="4">
        <f t="shared" si="21"/>
        <v>-0.37168896442460808</v>
      </c>
      <c r="T28" s="4">
        <f t="shared" si="21"/>
        <v>-0.30938354764416021</v>
      </c>
      <c r="U28" s="4">
        <f t="shared" si="21"/>
        <v>-0.3316123471287189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-1.0024638912489381</v>
      </c>
      <c r="I29" s="4">
        <f t="shared" si="22"/>
        <v>0.10974919856684896</v>
      </c>
      <c r="J29" s="4">
        <f t="shared" si="22"/>
        <v>-0.61951569506726456</v>
      </c>
      <c r="K29" s="4">
        <f t="shared" si="22"/>
        <v>-0.12974930536043208</v>
      </c>
      <c r="L29" s="4">
        <f t="shared" si="22"/>
        <v>0.32529273035706902</v>
      </c>
      <c r="M29" s="4">
        <f t="shared" si="22"/>
        <v>1.6917251364294461</v>
      </c>
      <c r="N29" s="4">
        <f t="shared" si="22"/>
        <v>-0.41447668731659598</v>
      </c>
      <c r="O29" s="4">
        <f t="shared" si="22"/>
        <v>-9.3890333254549832E-2</v>
      </c>
      <c r="P29" s="4">
        <f t="shared" si="22"/>
        <v>-2.5956834532374049E-2</v>
      </c>
      <c r="Q29" s="4">
        <f t="shared" si="22"/>
        <v>1.2919139955151036</v>
      </c>
      <c r="R29" s="4">
        <f t="shared" si="22"/>
        <v>51.645833333333336</v>
      </c>
      <c r="S29" s="4">
        <f t="shared" si="22"/>
        <v>-0.99253963319863225</v>
      </c>
      <c r="T29" s="4">
        <f t="shared" si="22"/>
        <v>-0.30735278286144901</v>
      </c>
      <c r="U29" s="4">
        <f t="shared" si="22"/>
        <v>-0.3408940397350993</v>
      </c>
      <c r="V29" s="4">
        <f t="shared" si="22"/>
        <v>-0.2086842597791502</v>
      </c>
      <c r="W29" s="4">
        <f t="shared" si="22"/>
        <v>-0.7182333553065261</v>
      </c>
      <c r="X29" s="4">
        <f t="shared" si="22"/>
        <v>0.210045370718976</v>
      </c>
      <c r="Y29" s="4">
        <f t="shared" si="22"/>
        <v>0.84639402401234776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2.8289259184445397E-2</v>
      </c>
      <c r="I30" s="4">
        <f t="shared" si="23"/>
        <v>4.3641048123978454E-2</v>
      </c>
      <c r="J30" s="4">
        <f t="shared" si="23"/>
        <v>-0.16765925022694439</v>
      </c>
      <c r="K30" s="4">
        <f t="shared" si="23"/>
        <v>4.4024691515670435E-2</v>
      </c>
      <c r="L30" s="4">
        <f t="shared" si="23"/>
        <v>0.37763493378899515</v>
      </c>
      <c r="M30" s="4">
        <f t="shared" si="23"/>
        <v>0.62577368432911751</v>
      </c>
      <c r="N30" s="4">
        <f t="shared" si="23"/>
        <v>-0.22247334177159012</v>
      </c>
      <c r="O30" s="4">
        <f t="shared" si="23"/>
        <v>-0.12856771323889157</v>
      </c>
      <c r="P30" s="4">
        <f t="shared" si="23"/>
        <v>0.21955440995416942</v>
      </c>
      <c r="Q30" s="4">
        <f t="shared" si="23"/>
        <v>0.20216168301809687</v>
      </c>
      <c r="R30" s="4">
        <f t="shared" si="23"/>
        <v>-1.3539483452436931E-2</v>
      </c>
      <c r="S30" s="4">
        <f t="shared" si="23"/>
        <v>-0.11112702081456073</v>
      </c>
      <c r="T30" s="4">
        <f t="shared" si="23"/>
        <v>-0.11936217228443936</v>
      </c>
      <c r="U30" s="4">
        <f t="shared" si="23"/>
        <v>-0.30406151190702524</v>
      </c>
      <c r="V30" s="4">
        <f t="shared" si="23"/>
        <v>-0.14040753496418576</v>
      </c>
      <c r="W30" s="4">
        <f t="shared" si="23"/>
        <v>-0.79089089547721003</v>
      </c>
      <c r="X30" s="4">
        <f t="shared" si="23"/>
        <v>0.42610291291984592</v>
      </c>
      <c r="Y30" s="4">
        <f t="shared" si="23"/>
        <v>-0.25225274324892105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5166.4799999999996</v>
      </c>
      <c r="H32" s="3">
        <f>IFERROR(INDEX(D32:G32,COUNT(D32:G32)),"")</f>
        <v>5166.4799999999996</v>
      </c>
      <c r="I32" s="3">
        <f t="shared" ref="I32:Z32" si="24">IFERROR(INDEX(I51:I500,MATCH($C$32,$C$51:$C$500,0)),"")</f>
        <v>5165.9799999999996</v>
      </c>
      <c r="J32" s="3">
        <f t="shared" si="24"/>
        <v>5120.76</v>
      </c>
      <c r="K32" s="3">
        <f t="shared" si="24"/>
        <v>5103.13</v>
      </c>
      <c r="L32" s="3">
        <f t="shared" si="24"/>
        <v>4339.74</v>
      </c>
      <c r="M32" s="3">
        <f t="shared" si="24"/>
        <v>4196.62</v>
      </c>
      <c r="N32" s="3">
        <f t="shared" si="24"/>
        <v>3887.53</v>
      </c>
      <c r="O32" s="3">
        <f t="shared" si="24"/>
        <v>3900.32</v>
      </c>
      <c r="P32" s="3">
        <f t="shared" si="24"/>
        <v>3328.44</v>
      </c>
      <c r="Q32" s="3">
        <f t="shared" si="24"/>
        <v>3252.58</v>
      </c>
      <c r="R32" s="3">
        <f t="shared" si="24"/>
        <v>3131.43</v>
      </c>
      <c r="S32" s="3">
        <f t="shared" si="24"/>
        <v>2905.54</v>
      </c>
      <c r="T32" s="3">
        <f t="shared" si="24"/>
        <v>2769.9</v>
      </c>
      <c r="U32" s="3">
        <f t="shared" si="24"/>
        <v>3320.61</v>
      </c>
      <c r="V32" s="3">
        <f t="shared" si="24"/>
        <v>3587.59</v>
      </c>
      <c r="W32" s="3">
        <f t="shared" si="24"/>
        <v>2799.88</v>
      </c>
      <c r="X32" s="3">
        <f t="shared" si="24"/>
        <v>6061.34</v>
      </c>
      <c r="Y32" s="3">
        <f t="shared" si="24"/>
        <v>4415.09</v>
      </c>
      <c r="Z32" s="3">
        <f t="shared" si="24"/>
        <v>2898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0.08</v>
      </c>
      <c r="H33" s="3">
        <f>IFERROR(INDEX(D33:G33,COUNT(D33:G33)),"")</f>
        <v>0.08</v>
      </c>
      <c r="I33" s="3">
        <f t="shared" ref="I33:Z33" si="25">IFERROR(INDEX(I51:I500,MATCH($C$33,$C$51:$C$500,0)),"")</f>
        <v>0.04</v>
      </c>
      <c r="J33" s="3">
        <f t="shared" si="25"/>
        <v>0.05</v>
      </c>
      <c r="K33" s="3">
        <f t="shared" si="25"/>
        <v>0.49</v>
      </c>
      <c r="L33" s="3">
        <f t="shared" si="25"/>
        <v>0.45</v>
      </c>
      <c r="M33" s="3">
        <f t="shared" si="25"/>
        <v>0.56999999999999995</v>
      </c>
      <c r="N33" s="3">
        <f t="shared" si="25"/>
        <v>0.51</v>
      </c>
      <c r="O33" s="3">
        <f t="shared" si="25"/>
        <v>0.59</v>
      </c>
      <c r="P33" s="3">
        <f t="shared" si="25"/>
        <v>0.67</v>
      </c>
      <c r="Q33" s="3">
        <f t="shared" si="25"/>
        <v>0.39</v>
      </c>
      <c r="R33" s="3">
        <f t="shared" si="25"/>
        <v>0.26</v>
      </c>
      <c r="S33" s="3">
        <f t="shared" si="25"/>
        <v>0.12</v>
      </c>
      <c r="T33" s="3">
        <f t="shared" si="25"/>
        <v>0.57999999999999996</v>
      </c>
      <c r="U33" s="3">
        <f t="shared" si="25"/>
        <v>0.64</v>
      </c>
      <c r="V33" s="3">
        <f t="shared" si="25"/>
        <v>1.0900000000000001</v>
      </c>
      <c r="W33" s="3">
        <f t="shared" si="25"/>
        <v>0.83</v>
      </c>
      <c r="X33" s="3">
        <f t="shared" si="25"/>
        <v>0.33</v>
      </c>
      <c r="Y33" s="3">
        <f t="shared" si="25"/>
        <v>0.05</v>
      </c>
      <c r="Z33" s="3">
        <f t="shared" si="25"/>
        <v>0.08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-137.24</v>
      </c>
      <c r="H34" s="3">
        <f>IFERROR(INDEX(D34:G34,COUNT(D34:G34)),"")</f>
        <v>-137.24</v>
      </c>
      <c r="I34" s="3">
        <f t="shared" ref="I34:Z34" si="26">IFERROR(INDEX(I51:I500,MATCH($C$34,$C$51:$C$500,0)),"")</f>
        <v>1.92</v>
      </c>
      <c r="J34" s="3">
        <f t="shared" si="26"/>
        <v>2.2999999999999998</v>
      </c>
      <c r="K34" s="3">
        <f t="shared" si="26"/>
        <v>8.93</v>
      </c>
      <c r="L34" s="3">
        <f t="shared" si="26"/>
        <v>6.07</v>
      </c>
      <c r="M34" s="3">
        <f t="shared" si="26"/>
        <v>9.89</v>
      </c>
      <c r="N34" s="3">
        <f t="shared" si="26"/>
        <v>22.27</v>
      </c>
      <c r="O34" s="3">
        <f t="shared" si="26"/>
        <v>15</v>
      </c>
      <c r="P34" s="3">
        <f t="shared" si="26"/>
        <v>13.12</v>
      </c>
      <c r="Q34" s="3">
        <f t="shared" si="26"/>
        <v>7.25</v>
      </c>
      <c r="R34" s="3">
        <f t="shared" si="26"/>
        <v>10.68</v>
      </c>
      <c r="S34" s="3">
        <f t="shared" si="26"/>
        <v>243.06</v>
      </c>
      <c r="T34" s="3">
        <f t="shared" si="26"/>
        <v>8.2899999999999991</v>
      </c>
      <c r="U34" s="3">
        <f t="shared" si="26"/>
        <v>7.68</v>
      </c>
      <c r="V34" s="3">
        <f t="shared" si="26"/>
        <v>9.2799999999999994</v>
      </c>
      <c r="W34" s="3">
        <f t="shared" si="26"/>
        <v>4.37</v>
      </c>
      <c r="X34" s="3">
        <f t="shared" si="26"/>
        <v>1.04</v>
      </c>
      <c r="Y34" s="3">
        <f t="shared" si="26"/>
        <v>0.15</v>
      </c>
      <c r="Z34" s="3">
        <f t="shared" si="26"/>
        <v>0.27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0.31</v>
      </c>
      <c r="H35" s="3">
        <f>IFERROR(INDEX(D35:G35,COUNT(D35:G35)),"")</f>
        <v>0.31</v>
      </c>
      <c r="I35" s="3">
        <f t="shared" ref="I35:Z35" si="27">IFERROR(INDEX(I51:I500,MATCH($C$35,$C$51:$C$500,0)),"")</f>
        <v>0.04</v>
      </c>
      <c r="J35" s="3">
        <f t="shared" si="27"/>
        <v>0.05</v>
      </c>
      <c r="K35" s="3">
        <f t="shared" si="27"/>
        <v>0.43</v>
      </c>
      <c r="L35" s="3">
        <f t="shared" si="27"/>
        <v>0.35</v>
      </c>
      <c r="M35" s="3">
        <f t="shared" si="27"/>
        <v>0.59</v>
      </c>
      <c r="N35" s="3">
        <f t="shared" si="27"/>
        <v>0.81</v>
      </c>
      <c r="O35" s="3">
        <f t="shared" si="27"/>
        <v>0.72</v>
      </c>
      <c r="P35" s="3">
        <f t="shared" si="27"/>
        <v>0.61</v>
      </c>
      <c r="Q35" s="3">
        <f t="shared" si="27"/>
        <v>0.42</v>
      </c>
      <c r="R35" s="3">
        <f t="shared" si="27"/>
        <v>0.32</v>
      </c>
      <c r="S35" s="3">
        <f t="shared" si="27"/>
        <v>0.14000000000000001</v>
      </c>
      <c r="T35" s="3">
        <f t="shared" si="27"/>
        <v>0.56000000000000005</v>
      </c>
      <c r="U35" s="3">
        <f t="shared" si="27"/>
        <v>0.66</v>
      </c>
      <c r="V35" s="3">
        <f t="shared" si="27"/>
        <v>0.84</v>
      </c>
      <c r="W35" s="3">
        <f t="shared" si="27"/>
        <v>0.43</v>
      </c>
      <c r="X35" s="3">
        <f t="shared" si="27"/>
        <v>7.0000000000000007E-2</v>
      </c>
      <c r="Y35" s="3">
        <f t="shared" si="27"/>
        <v>0.01</v>
      </c>
      <c r="Z35" s="3">
        <f t="shared" si="27"/>
        <v>0.01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-6.8895000000000008</v>
      </c>
      <c r="I36" s="4">
        <f t="shared" si="28"/>
        <v>0.67969999999999997</v>
      </c>
      <c r="J36" s="4">
        <f t="shared" si="28"/>
        <v>1.6972</v>
      </c>
      <c r="K36" s="4">
        <f t="shared" si="28"/>
        <v>0</v>
      </c>
      <c r="L36" s="4">
        <f t="shared" si="28"/>
        <v>0.31219999999999998</v>
      </c>
      <c r="M36" s="4">
        <f t="shared" si="28"/>
        <v>0.31030000000000002</v>
      </c>
      <c r="N36" s="4">
        <f t="shared" si="28"/>
        <v>0.94669999999999999</v>
      </c>
      <c r="O36" s="4">
        <f t="shared" si="28"/>
        <v>0.6520999999999999</v>
      </c>
      <c r="P36" s="4">
        <f t="shared" si="28"/>
        <v>0.59089999999999998</v>
      </c>
      <c r="Q36" s="4">
        <f t="shared" si="28"/>
        <v>0.57550000000000001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8</v>
      </c>
      <c r="I37" s="3">
        <f t="shared" si="29"/>
        <v>8</v>
      </c>
      <c r="J37" s="3">
        <f t="shared" si="29"/>
        <v>18</v>
      </c>
      <c r="K37" s="3">
        <f t="shared" si="29"/>
        <v>0</v>
      </c>
      <c r="L37" s="3">
        <f t="shared" si="29"/>
        <v>10</v>
      </c>
      <c r="M37" s="3">
        <f t="shared" si="29"/>
        <v>7.5</v>
      </c>
      <c r="N37" s="3">
        <f t="shared" si="29"/>
        <v>8.5</v>
      </c>
      <c r="O37" s="3">
        <f t="shared" si="29"/>
        <v>10</v>
      </c>
      <c r="P37" s="3">
        <f t="shared" si="29"/>
        <v>10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849149310197</v>
      </c>
      <c r="E51" s="5">
        <v>842315897182</v>
      </c>
      <c r="F51" s="5">
        <v>904864216329</v>
      </c>
      <c r="G51" s="5">
        <v>781734914758</v>
      </c>
      <c r="I51" s="5">
        <v>3303153475980</v>
      </c>
      <c r="J51" s="5">
        <v>3165028322638</v>
      </c>
      <c r="K51" s="5">
        <v>3802563221254</v>
      </c>
      <c r="L51" s="5">
        <v>3642215794469</v>
      </c>
      <c r="M51" s="5">
        <v>2643817825127</v>
      </c>
      <c r="N51" s="5">
        <v>1626190564290</v>
      </c>
      <c r="O51" s="5">
        <v>2091491715532</v>
      </c>
      <c r="P51" s="5">
        <v>2400062227790</v>
      </c>
      <c r="Q51" s="5">
        <v>1967982902772</v>
      </c>
      <c r="R51" s="5">
        <v>1637036790119</v>
      </c>
      <c r="S51" s="5">
        <v>1659505639261</v>
      </c>
      <c r="T51" s="5">
        <v>1866977260105</v>
      </c>
      <c r="U51" s="5">
        <v>1702447098851</v>
      </c>
      <c r="V51" s="5">
        <v>1476987701603</v>
      </c>
      <c r="W51" s="5">
        <v>1234986291420</v>
      </c>
      <c r="X51" s="5">
        <v>1027120388110</v>
      </c>
      <c r="Y51" s="5">
        <v>720228798921</v>
      </c>
      <c r="Z51" s="5">
        <v>963198182833</v>
      </c>
    </row>
    <row r="52" spans="2:26" ht="15.5" x14ac:dyDescent="0.35">
      <c r="C52" t="s">
        <v>85</v>
      </c>
      <c r="D52" s="5">
        <v>-758110776933</v>
      </c>
      <c r="E52" s="5">
        <v>-702845175498</v>
      </c>
      <c r="F52" s="5">
        <v>-786398205631</v>
      </c>
      <c r="G52" s="5">
        <v>-667648006634</v>
      </c>
      <c r="I52" s="5">
        <v>-2817070186746</v>
      </c>
      <c r="J52" s="5">
        <v>-2737842737182</v>
      </c>
      <c r="K52" s="5">
        <v>-3159822433524</v>
      </c>
      <c r="L52" s="5">
        <v>-3051242483390</v>
      </c>
      <c r="M52" s="5">
        <v>-2126563303210</v>
      </c>
      <c r="N52" s="5">
        <v>-1364875178568</v>
      </c>
      <c r="O52" s="5">
        <v>-1781348782838</v>
      </c>
      <c r="P52" s="5">
        <v>-2037197167462</v>
      </c>
      <c r="Q52" s="5">
        <v>-1586466831193</v>
      </c>
      <c r="R52" s="5">
        <v>-1383084156148</v>
      </c>
      <c r="S52" s="5">
        <v>-1474993480568</v>
      </c>
      <c r="T52" s="5">
        <v>-1548363389709</v>
      </c>
      <c r="U52" s="5">
        <v>-1377062385374</v>
      </c>
      <c r="V52" s="5">
        <v>-1182588583988</v>
      </c>
      <c r="W52" s="5">
        <v>-963220608567</v>
      </c>
      <c r="X52" s="5">
        <v>-819312464411</v>
      </c>
      <c r="Y52" s="5">
        <v>-626376763638</v>
      </c>
      <c r="Z52" s="5">
        <v>-712558096820</v>
      </c>
    </row>
    <row r="53" spans="2:26" ht="15.5" x14ac:dyDescent="0.35">
      <c r="C53" t="s">
        <v>86</v>
      </c>
      <c r="D53" s="5">
        <v>91038533264</v>
      </c>
      <c r="E53" s="5">
        <v>139470721684</v>
      </c>
      <c r="F53" s="5">
        <v>118466010698</v>
      </c>
      <c r="G53" s="5">
        <v>114086908124</v>
      </c>
      <c r="I53" s="5">
        <v>486083289234</v>
      </c>
      <c r="J53" s="5">
        <v>427185585456</v>
      </c>
      <c r="K53" s="5">
        <v>642740787730</v>
      </c>
      <c r="L53" s="5">
        <v>590973311079</v>
      </c>
      <c r="M53" s="5">
        <v>517254521917</v>
      </c>
      <c r="N53" s="5">
        <v>261315385722</v>
      </c>
      <c r="O53" s="5">
        <v>310142932694</v>
      </c>
      <c r="P53" s="5">
        <v>362865060328</v>
      </c>
      <c r="Q53" s="5">
        <v>381516071579</v>
      </c>
      <c r="R53" s="5">
        <v>253952633971</v>
      </c>
      <c r="S53" s="5">
        <v>184512158693</v>
      </c>
      <c r="T53" s="5">
        <v>318613870396</v>
      </c>
      <c r="U53" s="5">
        <v>325384713477</v>
      </c>
      <c r="V53" s="5">
        <v>294399117615</v>
      </c>
      <c r="W53" s="5">
        <v>271765682853</v>
      </c>
      <c r="X53" s="5">
        <v>207807923699</v>
      </c>
      <c r="Y53" s="5">
        <v>93852035283</v>
      </c>
      <c r="Z53" s="5">
        <v>250640086013</v>
      </c>
    </row>
    <row r="54" spans="2:26" ht="15.5" x14ac:dyDescent="0.35">
      <c r="C54" t="s">
        <v>87</v>
      </c>
      <c r="D54" s="5">
        <v>-83469642102</v>
      </c>
      <c r="E54" s="5">
        <v>-96945813443</v>
      </c>
      <c r="F54" s="5">
        <v>-82550626209</v>
      </c>
      <c r="G54" s="5">
        <v>-70900703452</v>
      </c>
      <c r="I54" s="5">
        <v>-326935466649</v>
      </c>
      <c r="J54" s="5">
        <v>-296971350256</v>
      </c>
      <c r="K54" s="5">
        <v>-363136827373</v>
      </c>
      <c r="L54" s="5">
        <v>-271642500484</v>
      </c>
      <c r="M54" s="5">
        <v>-301909736472</v>
      </c>
      <c r="N54" s="5">
        <v>-186701498688</v>
      </c>
      <c r="O54" s="5">
        <v>-180220887599</v>
      </c>
      <c r="P54" s="5">
        <v>-214625089028</v>
      </c>
      <c r="Q54" s="5">
        <v>-216809647890</v>
      </c>
      <c r="R54" s="5">
        <v>-163608042508</v>
      </c>
      <c r="S54" s="5">
        <v>-142451791240</v>
      </c>
      <c r="T54" s="5">
        <v>-136149275543</v>
      </c>
      <c r="U54" s="5">
        <v>-120958417680</v>
      </c>
      <c r="V54" s="5">
        <v>-81527361740</v>
      </c>
      <c r="W54" s="5">
        <v>-90917834717</v>
      </c>
      <c r="X54" s="5">
        <v>-88218700537</v>
      </c>
      <c r="Y54" s="5">
        <v>-68697182615</v>
      </c>
      <c r="Z54" s="5">
        <v>-74921138257</v>
      </c>
    </row>
    <row r="55" spans="2:26" ht="15.5" x14ac:dyDescent="0.35">
      <c r="C55" t="s">
        <v>370</v>
      </c>
      <c r="D55" s="5">
        <v>-44995615111</v>
      </c>
      <c r="E55" s="5">
        <v>-50434984544</v>
      </c>
      <c r="F55" s="5">
        <v>-33435530132</v>
      </c>
      <c r="G55" s="5">
        <v>-35059758753</v>
      </c>
      <c r="I55" s="5">
        <v>-158396194772</v>
      </c>
      <c r="J55" s="5">
        <v>-161024390986</v>
      </c>
      <c r="K55" s="5">
        <v>-165945193157</v>
      </c>
      <c r="L55" s="5">
        <v>-134345698866</v>
      </c>
      <c r="M55" s="5">
        <v>-107804051098</v>
      </c>
      <c r="N55" s="5">
        <v>-97923559824</v>
      </c>
      <c r="O55" s="5">
        <v>-105038115567</v>
      </c>
      <c r="P55" s="5">
        <v>-111889692784</v>
      </c>
      <c r="Q55" s="5">
        <v>-103301120692</v>
      </c>
      <c r="R55" s="5">
        <v>-91443361052</v>
      </c>
      <c r="S55" s="5">
        <v>-86492143265</v>
      </c>
      <c r="T55" s="5">
        <v>-81254831309</v>
      </c>
      <c r="U55" s="5">
        <v>-65340679595</v>
      </c>
      <c r="V55" s="5">
        <v>-57228763389</v>
      </c>
      <c r="W55" s="5">
        <v>-49515959180</v>
      </c>
      <c r="X55" s="5">
        <v>-36347707375</v>
      </c>
      <c r="Y55" s="5">
        <v>-28366494088</v>
      </c>
      <c r="Z55" s="5">
        <v>-31055454076</v>
      </c>
    </row>
    <row r="56" spans="2:26" ht="15.5" x14ac:dyDescent="0.35">
      <c r="C56" t="s">
        <v>89</v>
      </c>
      <c r="D56" s="5">
        <v>-46601136350</v>
      </c>
      <c r="E56" s="5">
        <v>-52991574051</v>
      </c>
      <c r="F56" s="5">
        <v>-63487597184</v>
      </c>
      <c r="G56" s="5">
        <v>-35932716461</v>
      </c>
      <c r="I56" s="5">
        <v>-198695090751</v>
      </c>
      <c r="J56" s="5">
        <v>-180095800688</v>
      </c>
      <c r="K56" s="5">
        <v>-208458101607</v>
      </c>
      <c r="L56" s="5">
        <v>-232479492497</v>
      </c>
      <c r="M56" s="5">
        <v>-203904223270</v>
      </c>
      <c r="N56" s="5">
        <v>-96522945522</v>
      </c>
      <c r="O56" s="5">
        <v>-110599276499</v>
      </c>
      <c r="P56" s="5">
        <v>-129404706403</v>
      </c>
      <c r="Q56" s="5">
        <v>-107425322745</v>
      </c>
      <c r="R56" s="5">
        <v>-73660487515</v>
      </c>
      <c r="S56" s="5">
        <v>-61854793039</v>
      </c>
      <c r="T56" s="5">
        <v>-72783377580</v>
      </c>
      <c r="U56" s="5">
        <v>-70216964467</v>
      </c>
      <c r="V56" s="5">
        <v>-37033341389</v>
      </c>
      <c r="W56" s="5">
        <v>-41401875537</v>
      </c>
      <c r="X56" s="5">
        <v>-51870993162</v>
      </c>
      <c r="Y56" s="5">
        <v>-40330688527</v>
      </c>
      <c r="Z56" s="5">
        <v>-43865684181</v>
      </c>
    </row>
    <row r="57" spans="2:26" ht="15.5" x14ac:dyDescent="0.35">
      <c r="C57" t="s">
        <v>95</v>
      </c>
      <c r="D57" s="5">
        <v>6333112846</v>
      </c>
      <c r="E57" s="5">
        <v>4630373153</v>
      </c>
      <c r="F57" s="5">
        <v>12706918488</v>
      </c>
      <c r="G57" s="5">
        <v>1340136667</v>
      </c>
      <c r="I57" s="5">
        <v>27810722505</v>
      </c>
      <c r="J57" s="5">
        <v>18182778456</v>
      </c>
      <c r="K57" s="5">
        <v>11205215443</v>
      </c>
      <c r="L57" s="5">
        <v>25640740776</v>
      </c>
      <c r="M57" s="5">
        <v>-435973435</v>
      </c>
      <c r="N57" s="5">
        <v>-154934295</v>
      </c>
      <c r="O57" s="5">
        <v>2762441431</v>
      </c>
      <c r="P57" s="5">
        <v>-371155417</v>
      </c>
      <c r="Q57" s="5">
        <v>-298594730</v>
      </c>
      <c r="R57" s="5">
        <v>640874400</v>
      </c>
      <c r="S57" s="5">
        <v>1719006680</v>
      </c>
      <c r="T57" s="5">
        <v>988755178</v>
      </c>
      <c r="U57" s="5">
        <v>2897154354</v>
      </c>
      <c r="V57" s="5">
        <v>4203284701</v>
      </c>
      <c r="W57" s="5">
        <v>196661310</v>
      </c>
    </row>
    <row r="58" spans="2:26" ht="15.5" x14ac:dyDescent="0.35">
      <c r="C58" t="s">
        <v>90</v>
      </c>
      <c r="D58" s="5">
        <v>7568891162</v>
      </c>
      <c r="E58" s="5">
        <v>42524908241</v>
      </c>
      <c r="F58" s="5">
        <v>35915384489</v>
      </c>
      <c r="G58" s="5">
        <v>43186204672</v>
      </c>
      <c r="I58" s="5">
        <v>159147822585</v>
      </c>
      <c r="J58" s="5">
        <v>130214235200</v>
      </c>
      <c r="K58" s="5">
        <v>279603960357</v>
      </c>
      <c r="L58" s="5">
        <v>319330810595</v>
      </c>
      <c r="M58" s="5">
        <v>215344785445</v>
      </c>
      <c r="N58" s="5">
        <v>74613887034</v>
      </c>
      <c r="O58" s="5">
        <v>129922045095</v>
      </c>
      <c r="P58" s="5">
        <v>148239971300</v>
      </c>
      <c r="Q58" s="5">
        <v>164706423689</v>
      </c>
      <c r="R58" s="5">
        <v>90344591463</v>
      </c>
      <c r="S58" s="5">
        <v>42060367453</v>
      </c>
      <c r="T58" s="5">
        <v>182464594853</v>
      </c>
      <c r="U58" s="5">
        <v>204426295797</v>
      </c>
      <c r="V58" s="5">
        <v>212871755875</v>
      </c>
      <c r="W58" s="5">
        <v>180847848136</v>
      </c>
      <c r="X58" s="5">
        <v>119589223162</v>
      </c>
      <c r="Y58" s="5">
        <v>25154852668</v>
      </c>
      <c r="Z58" s="5">
        <v>175718947756</v>
      </c>
    </row>
    <row r="59" spans="2:26" ht="15.5" x14ac:dyDescent="0.35">
      <c r="C59" t="s">
        <v>91</v>
      </c>
      <c r="D59" s="5">
        <v>-4553215850</v>
      </c>
      <c r="E59" s="5">
        <v>-3453101681</v>
      </c>
      <c r="F59" s="5">
        <v>-4121616063</v>
      </c>
      <c r="G59" s="5">
        <v>-2796634803</v>
      </c>
      <c r="I59" s="5">
        <v>-13427882076</v>
      </c>
      <c r="J59" s="5">
        <v>-18974543234</v>
      </c>
      <c r="K59" s="5">
        <v>-26762537043</v>
      </c>
      <c r="L59" s="5">
        <v>-22252486953</v>
      </c>
      <c r="M59" s="5">
        <v>-1555568371</v>
      </c>
      <c r="N59" s="5">
        <v>702553433</v>
      </c>
      <c r="O59" s="5">
        <v>148826650</v>
      </c>
      <c r="P59" s="5">
        <v>-257202529</v>
      </c>
      <c r="Q59" s="5">
        <v>-4365569128</v>
      </c>
      <c r="R59" s="5">
        <v>-30204475634</v>
      </c>
      <c r="S59" s="5">
        <v>-37926160858</v>
      </c>
      <c r="T59" s="5">
        <v>-14924412723</v>
      </c>
      <c r="U59" s="5">
        <v>-19846238064</v>
      </c>
      <c r="V59" s="5">
        <v>-32073512014</v>
      </c>
      <c r="W59" s="5">
        <v>-20168309772</v>
      </c>
      <c r="X59" s="5">
        <v>-14578653062</v>
      </c>
      <c r="Y59" s="5">
        <v>54759029896</v>
      </c>
      <c r="Z59" s="5">
        <v>-128556311741</v>
      </c>
    </row>
    <row r="60" spans="2:26" ht="15.5" x14ac:dyDescent="0.35">
      <c r="C60" t="s">
        <v>26</v>
      </c>
      <c r="D60" s="5">
        <v>-4791329042</v>
      </c>
      <c r="E60" s="5">
        <v>-3615356988</v>
      </c>
      <c r="F60" s="5">
        <v>-4391080931</v>
      </c>
      <c r="G60" s="5">
        <v>-2988186393</v>
      </c>
      <c r="I60" s="5">
        <v>-14260937679</v>
      </c>
      <c r="J60" s="5">
        <v>-20001712398</v>
      </c>
      <c r="K60" s="5">
        <v>-27575045839</v>
      </c>
      <c r="L60" s="5">
        <v>-23382320755</v>
      </c>
      <c r="M60" s="5">
        <v>-3461695814</v>
      </c>
      <c r="N60" s="5">
        <v>-674069588</v>
      </c>
      <c r="O60" s="5">
        <v>-3247625157</v>
      </c>
      <c r="P60" s="5">
        <v>-4101092987</v>
      </c>
      <c r="Q60" s="5">
        <v>-7782103244</v>
      </c>
      <c r="R60" s="5">
        <v>-30735563856</v>
      </c>
      <c r="S60" s="5">
        <v>-38388630931</v>
      </c>
      <c r="T60" s="5">
        <v>-27430861802</v>
      </c>
      <c r="U60" s="5">
        <v>-30415644467</v>
      </c>
      <c r="V60" s="5">
        <v>-33999515183</v>
      </c>
      <c r="W60" s="5">
        <v>-35328852256</v>
      </c>
      <c r="X60" s="5">
        <v>-21785740315</v>
      </c>
      <c r="Y60" s="5">
        <v>-16583938990</v>
      </c>
      <c r="Z60" s="5">
        <v>-16373376594</v>
      </c>
    </row>
    <row r="61" spans="2:26" ht="15.5" x14ac:dyDescent="0.35">
      <c r="C61" t="s">
        <v>93</v>
      </c>
      <c r="D61" s="5">
        <v>238113192</v>
      </c>
      <c r="E61" s="5">
        <v>162255307</v>
      </c>
      <c r="F61" s="5">
        <v>269464868</v>
      </c>
      <c r="G61" s="5">
        <v>191551590</v>
      </c>
      <c r="I61" s="5">
        <v>833055603</v>
      </c>
      <c r="J61" s="5">
        <v>1027169164</v>
      </c>
      <c r="K61" s="5">
        <v>812508796</v>
      </c>
      <c r="L61" s="5">
        <v>1129833802</v>
      </c>
      <c r="M61" s="5">
        <v>1906127443</v>
      </c>
      <c r="N61" s="5">
        <v>1376623021</v>
      </c>
      <c r="O61" s="5">
        <v>3396451807</v>
      </c>
      <c r="P61" s="5">
        <v>3843890458</v>
      </c>
      <c r="Q61" s="5">
        <v>3416534116</v>
      </c>
      <c r="R61" s="5">
        <v>531088222</v>
      </c>
      <c r="S61" s="5">
        <v>462470073</v>
      </c>
      <c r="T61" s="5">
        <v>12506449079</v>
      </c>
      <c r="U61" s="5">
        <v>10569406403</v>
      </c>
      <c r="V61" s="5">
        <v>1926003169</v>
      </c>
      <c r="W61" s="5">
        <v>5286426598</v>
      </c>
      <c r="X61" s="5">
        <v>1470304531</v>
      </c>
      <c r="Y61" s="5">
        <v>1055197739</v>
      </c>
      <c r="Z61" s="5">
        <v>355025270</v>
      </c>
    </row>
    <row r="62" spans="2:26" ht="15.5" x14ac:dyDescent="0.35">
      <c r="C62" t="s">
        <v>92</v>
      </c>
      <c r="W62" s="5">
        <v>-2486298088</v>
      </c>
      <c r="X62" s="5">
        <v>6942073264</v>
      </c>
      <c r="Y62" s="5">
        <v>64209214169</v>
      </c>
      <c r="Z62" s="5">
        <v>-118227373834</v>
      </c>
    </row>
    <row r="63" spans="2:26" ht="15.5" x14ac:dyDescent="0.35">
      <c r="C63" t="s">
        <v>94</v>
      </c>
      <c r="W63" s="5">
        <v>-438931</v>
      </c>
      <c r="X63" s="5">
        <v>207938638</v>
      </c>
      <c r="Y63" s="5">
        <v>5375000</v>
      </c>
      <c r="Z63" s="5">
        <v>143787000</v>
      </c>
    </row>
    <row r="64" spans="2:26" ht="15.5" x14ac:dyDescent="0.35">
      <c r="C64" t="s">
        <v>96</v>
      </c>
      <c r="D64" s="5">
        <v>-4553215850</v>
      </c>
      <c r="E64" s="5">
        <v>-3453101681</v>
      </c>
      <c r="F64" s="5">
        <v>-4121616063</v>
      </c>
      <c r="G64" s="5">
        <v>-2796634803</v>
      </c>
      <c r="I64" s="5">
        <v>-13427882076</v>
      </c>
      <c r="J64" s="5">
        <v>-18974543234</v>
      </c>
      <c r="K64" s="5">
        <v>-26762537043</v>
      </c>
      <c r="L64" s="5">
        <v>-22252486953</v>
      </c>
      <c r="M64" s="5">
        <v>-1555568371</v>
      </c>
      <c r="N64" s="5">
        <v>702553433</v>
      </c>
      <c r="O64" s="5">
        <v>148826650</v>
      </c>
      <c r="P64" s="5">
        <v>-257202529</v>
      </c>
      <c r="Q64" s="5">
        <v>-4365569128</v>
      </c>
      <c r="R64" s="5">
        <v>-30204475634</v>
      </c>
      <c r="S64" s="5">
        <v>-37926160858</v>
      </c>
      <c r="T64" s="5">
        <v>-14924412723</v>
      </c>
      <c r="U64" s="5">
        <v>-19846238064</v>
      </c>
      <c r="V64" s="5">
        <v>-32073512014</v>
      </c>
      <c r="W64" s="5">
        <v>-20168309772</v>
      </c>
      <c r="X64" s="5">
        <v>-14578653062</v>
      </c>
      <c r="Y64" s="5">
        <v>54759029896</v>
      </c>
      <c r="Z64" s="5">
        <v>-128556311741</v>
      </c>
    </row>
    <row r="65" spans="3:26" ht="15.5" x14ac:dyDescent="0.35">
      <c r="C65" t="s">
        <v>28</v>
      </c>
      <c r="D65" s="5">
        <v>3015675312</v>
      </c>
      <c r="E65" s="5">
        <v>39071806560</v>
      </c>
      <c r="F65" s="5">
        <v>31793768426</v>
      </c>
      <c r="G65" s="5">
        <v>40389569869</v>
      </c>
      <c r="I65" s="5">
        <v>145719940509</v>
      </c>
      <c r="J65" s="5">
        <v>111239691966</v>
      </c>
      <c r="K65" s="5">
        <v>252841423314</v>
      </c>
      <c r="L65" s="5">
        <v>297078323642</v>
      </c>
      <c r="M65" s="5">
        <v>213789217074</v>
      </c>
      <c r="N65" s="5">
        <v>75316440467</v>
      </c>
      <c r="O65" s="5">
        <v>130070871745</v>
      </c>
      <c r="P65" s="5">
        <v>147982768771</v>
      </c>
      <c r="Q65" s="5">
        <v>160340854561</v>
      </c>
      <c r="R65" s="5">
        <v>60140115829</v>
      </c>
      <c r="S65" s="5">
        <v>4134206595</v>
      </c>
      <c r="T65" s="5">
        <v>167540182130</v>
      </c>
      <c r="U65" s="5">
        <v>184580057733</v>
      </c>
      <c r="V65" s="5">
        <v>180798243861</v>
      </c>
      <c r="W65" s="5">
        <v>160679538364</v>
      </c>
      <c r="X65" s="5">
        <v>105010570100</v>
      </c>
      <c r="Y65" s="5">
        <v>79913882564</v>
      </c>
      <c r="Z65" s="5">
        <v>47162636015</v>
      </c>
    </row>
    <row r="66" spans="3:26" ht="15.5" x14ac:dyDescent="0.35">
      <c r="C66" t="s">
        <v>27</v>
      </c>
      <c r="D66" s="5">
        <v>-732828296</v>
      </c>
      <c r="E66" s="5">
        <v>-10321185722</v>
      </c>
      <c r="F66" s="5">
        <v>-5403897484</v>
      </c>
      <c r="G66" s="5">
        <v>-21589934119</v>
      </c>
      <c r="I66" s="5">
        <v>-46310470138</v>
      </c>
      <c r="J66" s="5">
        <v>-30308254618</v>
      </c>
      <c r="K66" s="5">
        <v>-62320140660</v>
      </c>
      <c r="L66" s="5">
        <v>-68536060043</v>
      </c>
      <c r="M66" s="5">
        <v>-55589488759</v>
      </c>
      <c r="N66" s="5">
        <v>-16565431238</v>
      </c>
      <c r="O66" s="5">
        <v>-28605311394</v>
      </c>
      <c r="P66" s="5">
        <v>-37295885405</v>
      </c>
      <c r="Q66" s="5">
        <v>-46701314660</v>
      </c>
      <c r="R66" s="5">
        <v>-10583748495</v>
      </c>
      <c r="S66" s="5">
        <v>-2200387443</v>
      </c>
      <c r="T66" s="5">
        <v>-39882832261</v>
      </c>
      <c r="U66" s="5">
        <v>-36971608720</v>
      </c>
      <c r="V66" s="5">
        <v>-46729960606</v>
      </c>
      <c r="W66" s="5">
        <v>-40264418124</v>
      </c>
      <c r="X66" s="5">
        <v>-33901215168</v>
      </c>
      <c r="Y66" s="5">
        <v>-21147945309</v>
      </c>
      <c r="Z66" s="5">
        <v>-15335420662</v>
      </c>
    </row>
    <row r="67" spans="3:26" ht="15.5" x14ac:dyDescent="0.35">
      <c r="C67" t="s">
        <v>452</v>
      </c>
      <c r="V67" s="5">
        <v>-44461531500</v>
      </c>
    </row>
    <row r="68" spans="3:26" ht="15.5" x14ac:dyDescent="0.35">
      <c r="C68" t="s">
        <v>453</v>
      </c>
      <c r="V68" s="5">
        <v>-2268429106</v>
      </c>
    </row>
    <row r="69" spans="3:26" ht="15.5" x14ac:dyDescent="0.35">
      <c r="C69" t="s">
        <v>454</v>
      </c>
      <c r="D69" s="5">
        <v>-732828296</v>
      </c>
      <c r="E69" s="5">
        <v>-10321185722</v>
      </c>
      <c r="F69" s="5">
        <v>-5403897484</v>
      </c>
      <c r="G69" s="5">
        <v>-21589934119</v>
      </c>
      <c r="I69" s="5">
        <v>-46310470138</v>
      </c>
      <c r="J69" s="5">
        <v>-30308254618</v>
      </c>
      <c r="K69" s="5">
        <v>-62320140660</v>
      </c>
      <c r="L69" s="5">
        <v>-68536060043</v>
      </c>
      <c r="M69" s="5">
        <v>-55589488759</v>
      </c>
      <c r="N69" s="5">
        <v>-16565431238</v>
      </c>
      <c r="O69" s="5">
        <v>-28605311394</v>
      </c>
      <c r="P69" s="5">
        <v>-37295885405</v>
      </c>
      <c r="Q69" s="5">
        <v>-46701314660</v>
      </c>
      <c r="R69" s="5">
        <v>-10583748495</v>
      </c>
      <c r="S69" s="5">
        <v>-2200387443</v>
      </c>
      <c r="T69" s="5">
        <v>-39882832261</v>
      </c>
      <c r="U69" s="5">
        <v>-36971608720</v>
      </c>
      <c r="V69" s="5">
        <v>-46729960606</v>
      </c>
      <c r="W69" s="5">
        <v>-40264418124</v>
      </c>
      <c r="X69" s="5">
        <v>-33901215168</v>
      </c>
      <c r="Y69" s="5">
        <v>-21147945309</v>
      </c>
      <c r="Z69" s="5">
        <v>-15335420662</v>
      </c>
    </row>
    <row r="70" spans="3:26" ht="15.5" x14ac:dyDescent="0.35">
      <c r="C70" t="s">
        <v>587</v>
      </c>
      <c r="L70" s="5">
        <v>-3805871024</v>
      </c>
    </row>
    <row r="71" spans="3:26" ht="15.5" x14ac:dyDescent="0.35">
      <c r="C71" t="s">
        <v>933</v>
      </c>
    </row>
    <row r="72" spans="3:26" ht="15.5" x14ac:dyDescent="0.35">
      <c r="C72" t="s">
        <v>97</v>
      </c>
      <c r="D72" s="5">
        <v>2282847016</v>
      </c>
      <c r="E72" s="5">
        <v>28750620838</v>
      </c>
      <c r="F72" s="5">
        <v>26389870942</v>
      </c>
      <c r="G72" s="5">
        <v>18799635750</v>
      </c>
      <c r="I72" s="5">
        <v>99409470371</v>
      </c>
      <c r="J72" s="5">
        <v>80931437348</v>
      </c>
      <c r="K72" s="5">
        <v>190521282654</v>
      </c>
      <c r="L72" s="5">
        <v>224736392575</v>
      </c>
      <c r="M72" s="5">
        <v>158199728315</v>
      </c>
      <c r="N72" s="5">
        <v>58751009229</v>
      </c>
      <c r="O72" s="5">
        <v>101465560351</v>
      </c>
      <c r="P72" s="5">
        <v>110686883366</v>
      </c>
      <c r="Q72" s="5">
        <v>113639539901</v>
      </c>
      <c r="R72" s="5">
        <v>49556367334</v>
      </c>
      <c r="S72" s="5">
        <v>1933819152</v>
      </c>
      <c r="T72" s="5">
        <v>127657349869</v>
      </c>
      <c r="U72" s="5">
        <v>147608449013</v>
      </c>
      <c r="V72" s="5">
        <v>134068283255</v>
      </c>
      <c r="W72" s="5">
        <v>120415120240</v>
      </c>
      <c r="X72" s="5">
        <v>71109354932</v>
      </c>
      <c r="Y72" s="5">
        <v>58765937255</v>
      </c>
      <c r="Z72" s="5">
        <v>31827215353</v>
      </c>
    </row>
    <row r="73" spans="3:26" ht="15.5" x14ac:dyDescent="0.35">
      <c r="C73" t="s">
        <v>98</v>
      </c>
      <c r="D73" s="5">
        <v>4377949311</v>
      </c>
      <c r="E73" s="5">
        <v>561673793</v>
      </c>
      <c r="F73" s="5">
        <v>9051116756</v>
      </c>
      <c r="G73" s="5">
        <v>-6998211344</v>
      </c>
      <c r="I73" s="5">
        <v>10579682980</v>
      </c>
      <c r="J73" s="5">
        <v>14446926407</v>
      </c>
      <c r="K73" s="5">
        <v>387284139034</v>
      </c>
      <c r="L73" s="5">
        <v>27040218960</v>
      </c>
      <c r="M73" s="5">
        <v>-2200413834</v>
      </c>
      <c r="N73" s="5">
        <v>-1672853528</v>
      </c>
      <c r="O73" s="5">
        <v>342214702856</v>
      </c>
      <c r="P73" s="5">
        <v>4351004957</v>
      </c>
      <c r="Q73" s="5">
        <v>-1622013502</v>
      </c>
      <c r="R73" s="5">
        <v>95090927960</v>
      </c>
      <c r="S73" s="5">
        <v>130531361053</v>
      </c>
      <c r="T73" s="5">
        <v>260587500</v>
      </c>
      <c r="U73" s="5">
        <v>263680857377</v>
      </c>
      <c r="V73" s="5">
        <v>406255525344</v>
      </c>
    </row>
    <row r="74" spans="3:26" ht="15.5" x14ac:dyDescent="0.35">
      <c r="C74" t="s">
        <v>457</v>
      </c>
      <c r="D74" s="5">
        <v>4377949311</v>
      </c>
      <c r="E74" s="5">
        <v>561673793</v>
      </c>
      <c r="F74" s="5">
        <v>9051116756</v>
      </c>
      <c r="G74" s="5">
        <v>-6998211344</v>
      </c>
      <c r="I74" s="5">
        <v>10579682980</v>
      </c>
      <c r="J74" s="5">
        <v>14446926407</v>
      </c>
      <c r="K74" s="5">
        <v>387284139034</v>
      </c>
      <c r="L74" s="5">
        <v>27040218960</v>
      </c>
      <c r="M74" s="5">
        <v>-2200413834</v>
      </c>
      <c r="N74" s="5">
        <v>-1672853528</v>
      </c>
      <c r="O74" s="5">
        <v>342214702856</v>
      </c>
      <c r="P74" s="5">
        <v>4351004957</v>
      </c>
      <c r="Q74" s="5">
        <v>-1622013502</v>
      </c>
      <c r="R74" s="5">
        <v>95090927960</v>
      </c>
      <c r="S74" s="5">
        <v>130531361053</v>
      </c>
      <c r="T74" s="5">
        <v>260587500</v>
      </c>
      <c r="U74" s="5">
        <v>263680857377</v>
      </c>
      <c r="V74" s="5">
        <v>406255525344</v>
      </c>
    </row>
    <row r="75" spans="3:26" ht="15.5" x14ac:dyDescent="0.35">
      <c r="C75" t="s">
        <v>99</v>
      </c>
      <c r="D75" s="5">
        <v>6660796327</v>
      </c>
      <c r="E75" s="5">
        <v>29312294631</v>
      </c>
      <c r="F75" s="5">
        <v>35440987698</v>
      </c>
      <c r="G75" s="5">
        <v>11801424406</v>
      </c>
      <c r="I75" s="5">
        <v>109989153351</v>
      </c>
      <c r="J75" s="5">
        <v>95378363755</v>
      </c>
      <c r="K75" s="5">
        <v>577805421688</v>
      </c>
      <c r="L75" s="5">
        <v>251776611535</v>
      </c>
      <c r="M75" s="5">
        <v>155999314481</v>
      </c>
      <c r="N75" s="5">
        <v>57078155701</v>
      </c>
      <c r="O75" s="5">
        <v>443680263207</v>
      </c>
      <c r="P75" s="5">
        <v>115037888323</v>
      </c>
      <c r="Q75" s="5">
        <v>112017526399</v>
      </c>
      <c r="R75" s="5">
        <v>144647295294</v>
      </c>
      <c r="S75" s="5">
        <v>132465180205</v>
      </c>
      <c r="T75" s="5">
        <v>127917937369</v>
      </c>
      <c r="U75" s="5">
        <v>411289306390</v>
      </c>
      <c r="V75" s="5">
        <v>540323808599</v>
      </c>
      <c r="W75" s="5">
        <v>120415120240</v>
      </c>
    </row>
    <row r="76" spans="3:26" ht="15.5" x14ac:dyDescent="0.35">
      <c r="C76" t="s">
        <v>100</v>
      </c>
      <c r="D76" s="5">
        <v>2282847016</v>
      </c>
      <c r="E76" s="5">
        <v>28750620838</v>
      </c>
      <c r="F76" s="5">
        <v>26389870942</v>
      </c>
      <c r="G76" s="5">
        <v>18799635750</v>
      </c>
      <c r="I76" s="5">
        <v>99409470371</v>
      </c>
      <c r="J76" s="5">
        <v>80931437348</v>
      </c>
      <c r="K76" s="5">
        <v>190521282654</v>
      </c>
      <c r="L76" s="5">
        <v>224736392575</v>
      </c>
      <c r="M76" s="5">
        <v>158199728315</v>
      </c>
      <c r="N76" s="5">
        <v>58751009229</v>
      </c>
      <c r="O76" s="5">
        <v>101465560351</v>
      </c>
      <c r="P76" s="5">
        <v>110686883366</v>
      </c>
      <c r="Q76" s="5">
        <v>113639539901</v>
      </c>
      <c r="R76" s="5">
        <v>49556367334</v>
      </c>
      <c r="S76" s="5">
        <v>1933819152</v>
      </c>
      <c r="T76" s="5">
        <v>127657349869</v>
      </c>
      <c r="U76" s="5">
        <v>147608449013</v>
      </c>
      <c r="V76" s="5">
        <v>134068283255</v>
      </c>
      <c r="W76" s="5">
        <v>120415120240</v>
      </c>
      <c r="X76" s="5">
        <v>71109354932</v>
      </c>
      <c r="Y76" s="5">
        <v>58765937255</v>
      </c>
      <c r="Z76" s="5">
        <v>31827215353</v>
      </c>
    </row>
    <row r="77" spans="3:26" ht="15.5" x14ac:dyDescent="0.35">
      <c r="C77" t="s">
        <v>7</v>
      </c>
      <c r="D77" s="5">
        <v>327683481</v>
      </c>
      <c r="E77" s="5">
        <v>24681921478</v>
      </c>
      <c r="F77" s="5">
        <v>22734069210</v>
      </c>
      <c r="G77" s="5">
        <v>10461287739</v>
      </c>
      <c r="I77" s="5">
        <v>82178430846</v>
      </c>
      <c r="J77" s="5">
        <v>77195585299</v>
      </c>
      <c r="K77" s="5">
        <v>566600206245</v>
      </c>
      <c r="L77" s="5">
        <v>226135870759</v>
      </c>
      <c r="M77" s="5">
        <v>156435287916</v>
      </c>
      <c r="N77" s="5">
        <v>57233089996</v>
      </c>
      <c r="O77" s="5">
        <v>440917821776</v>
      </c>
      <c r="P77" s="5">
        <v>115409043740</v>
      </c>
      <c r="Q77" s="5">
        <v>112316121129</v>
      </c>
      <c r="R77" s="5">
        <v>144006420894</v>
      </c>
      <c r="S77" s="5">
        <v>130746173525</v>
      </c>
      <c r="T77" s="5">
        <v>126929182191</v>
      </c>
      <c r="U77" s="5">
        <v>408392152036</v>
      </c>
      <c r="V77" s="5">
        <v>536120523898</v>
      </c>
      <c r="W77" s="5">
        <v>120218458930</v>
      </c>
    </row>
    <row r="78" spans="3:26" ht="15.5" x14ac:dyDescent="0.35">
      <c r="C78" t="s">
        <v>101</v>
      </c>
      <c r="D78" s="5">
        <v>2282847016</v>
      </c>
      <c r="E78" s="5">
        <v>28750620838</v>
      </c>
      <c r="F78" s="5">
        <v>26389870942</v>
      </c>
      <c r="G78" s="5">
        <v>18799635750</v>
      </c>
      <c r="I78" s="5">
        <v>99409470371</v>
      </c>
      <c r="J78" s="5">
        <v>80931437348</v>
      </c>
      <c r="K78" s="5">
        <v>190521282654</v>
      </c>
      <c r="L78" s="5">
        <v>224736392575</v>
      </c>
      <c r="M78" s="5">
        <v>158199728315</v>
      </c>
      <c r="N78" s="5">
        <v>58751009229</v>
      </c>
      <c r="O78" s="5">
        <v>101465560351</v>
      </c>
      <c r="P78" s="5">
        <v>110686883366</v>
      </c>
      <c r="Q78" s="5">
        <v>113639539901</v>
      </c>
      <c r="R78" s="5">
        <v>49556367334</v>
      </c>
      <c r="S78" s="5">
        <v>1933819152</v>
      </c>
      <c r="T78" s="5">
        <v>127657349869</v>
      </c>
      <c r="U78" s="5">
        <v>147608449013</v>
      </c>
      <c r="V78" s="5">
        <v>134068283255</v>
      </c>
      <c r="W78" s="5">
        <v>120415120240</v>
      </c>
      <c r="X78" s="5">
        <v>71109354932</v>
      </c>
      <c r="Y78" s="5">
        <v>58765937255</v>
      </c>
      <c r="Z78" s="5">
        <v>31827215353</v>
      </c>
    </row>
    <row r="79" spans="3:26" ht="15.5" x14ac:dyDescent="0.35">
      <c r="C79" t="s">
        <v>102</v>
      </c>
      <c r="D79" s="5">
        <v>6660796327</v>
      </c>
      <c r="E79" s="5">
        <v>29312294631</v>
      </c>
      <c r="F79" s="5">
        <v>35440987698</v>
      </c>
      <c r="G79" s="5">
        <v>11801424406</v>
      </c>
      <c r="I79" s="5">
        <v>109989153351</v>
      </c>
      <c r="J79" s="5">
        <v>95378363755</v>
      </c>
      <c r="K79" s="5">
        <v>577805421688</v>
      </c>
      <c r="L79" s="5">
        <v>251776611535</v>
      </c>
      <c r="M79" s="5">
        <v>155999314481</v>
      </c>
      <c r="N79" s="5">
        <v>57078155701</v>
      </c>
      <c r="O79" s="5">
        <v>443680263207</v>
      </c>
      <c r="P79" s="5">
        <v>115037888323</v>
      </c>
      <c r="Q79" s="5">
        <v>112017526399</v>
      </c>
      <c r="R79" s="5">
        <v>144647295294</v>
      </c>
      <c r="S79" s="5">
        <v>132465180205</v>
      </c>
      <c r="T79" s="5">
        <v>127917937369</v>
      </c>
      <c r="U79" s="5">
        <v>411289306390</v>
      </c>
      <c r="V79" s="5">
        <v>540323808599</v>
      </c>
      <c r="W79" s="5">
        <v>120415120240</v>
      </c>
    </row>
    <row r="80" spans="3:26" ht="15.5" x14ac:dyDescent="0.35">
      <c r="C80" t="s">
        <v>103</v>
      </c>
      <c r="D80" s="5">
        <v>6660796327</v>
      </c>
      <c r="E80" s="5">
        <v>29312294631</v>
      </c>
      <c r="F80" s="5">
        <v>35440987698</v>
      </c>
      <c r="G80" s="5">
        <v>11801424406</v>
      </c>
      <c r="I80" s="5">
        <v>109989153351</v>
      </c>
      <c r="J80" s="5">
        <v>95378363755</v>
      </c>
      <c r="K80" s="5">
        <v>577805421688</v>
      </c>
      <c r="L80" s="5">
        <v>251776611535</v>
      </c>
      <c r="M80" s="5">
        <v>155999314481</v>
      </c>
      <c r="N80" s="5">
        <v>57078155701</v>
      </c>
      <c r="O80" s="5">
        <v>443680263207</v>
      </c>
      <c r="P80" s="5">
        <v>115037888323</v>
      </c>
      <c r="Q80" s="5">
        <v>112017526399</v>
      </c>
      <c r="R80" s="5">
        <v>144647295294</v>
      </c>
      <c r="S80" s="5">
        <v>132465180205</v>
      </c>
      <c r="T80" s="5">
        <v>127917937369</v>
      </c>
      <c r="U80" s="5">
        <v>411289306390</v>
      </c>
      <c r="V80" s="5">
        <v>540323808599</v>
      </c>
      <c r="W80" s="5">
        <v>120415120240</v>
      </c>
    </row>
    <row r="82" spans="2:26" ht="15.5" x14ac:dyDescent="0.35">
      <c r="B82" t="s">
        <v>104</v>
      </c>
      <c r="C82" t="s">
        <v>105</v>
      </c>
    </row>
    <row r="83" spans="2:26" ht="15.5" x14ac:dyDescent="0.35">
      <c r="C83" t="s">
        <v>106</v>
      </c>
    </row>
    <row r="84" spans="2:26" ht="15.5" x14ac:dyDescent="0.35">
      <c r="C84" t="s">
        <v>19</v>
      </c>
      <c r="D84" s="5">
        <v>45818827426</v>
      </c>
      <c r="E84" s="5">
        <v>55757383890</v>
      </c>
      <c r="F84" s="5">
        <v>74416743093</v>
      </c>
      <c r="G84" s="5">
        <v>59180312594</v>
      </c>
      <c r="I84" s="5">
        <v>55757383890</v>
      </c>
      <c r="J84" s="5">
        <v>79786500598</v>
      </c>
      <c r="K84" s="5">
        <v>66907139491</v>
      </c>
      <c r="L84" s="5">
        <v>102493991519</v>
      </c>
      <c r="M84" s="5">
        <v>75386297857</v>
      </c>
      <c r="N84" s="5">
        <v>315460017730</v>
      </c>
      <c r="O84" s="5">
        <v>131822570715</v>
      </c>
      <c r="P84" s="5">
        <v>245989564055</v>
      </c>
      <c r="Q84" s="5">
        <v>280516388373</v>
      </c>
      <c r="R84" s="5">
        <v>210911095192</v>
      </c>
      <c r="S84" s="5">
        <v>83992495928</v>
      </c>
      <c r="T84" s="5">
        <v>84727497525</v>
      </c>
      <c r="U84" s="5">
        <v>321719045963</v>
      </c>
      <c r="V84" s="5">
        <v>66142222074</v>
      </c>
      <c r="W84" s="5">
        <v>110489365559</v>
      </c>
      <c r="X84" s="5">
        <v>13540454338</v>
      </c>
      <c r="Y84" s="5">
        <v>33208570532</v>
      </c>
      <c r="Z84" s="5">
        <v>16057981500</v>
      </c>
    </row>
    <row r="85" spans="2:26" ht="15.5" x14ac:dyDescent="0.35">
      <c r="C85" t="s">
        <v>110</v>
      </c>
      <c r="D85" s="5">
        <v>625238274750</v>
      </c>
      <c r="E85" s="5">
        <v>585256116222</v>
      </c>
      <c r="F85" s="5">
        <v>651013814291</v>
      </c>
      <c r="G85" s="5">
        <v>585322940718</v>
      </c>
      <c r="I85" s="5">
        <v>585256116222</v>
      </c>
      <c r="J85" s="5">
        <v>542807515780</v>
      </c>
      <c r="K85" s="5">
        <v>585305426927</v>
      </c>
      <c r="L85" s="5">
        <v>653468732232</v>
      </c>
      <c r="M85" s="5">
        <v>550524580591</v>
      </c>
      <c r="N85" s="5">
        <v>301307944039</v>
      </c>
      <c r="O85" s="5">
        <v>318868805628</v>
      </c>
      <c r="P85" s="5">
        <v>440718864061</v>
      </c>
      <c r="Q85" s="5">
        <v>350020278334</v>
      </c>
      <c r="R85" s="5">
        <v>296007139375</v>
      </c>
      <c r="S85" s="5">
        <v>311321676826</v>
      </c>
      <c r="T85" s="5">
        <v>339238666166</v>
      </c>
      <c r="U85" s="5">
        <v>309563107747</v>
      </c>
      <c r="V85" s="5">
        <v>239653643789</v>
      </c>
      <c r="W85" s="5">
        <v>225910266042</v>
      </c>
      <c r="X85" s="5">
        <v>164028933203</v>
      </c>
      <c r="Y85" s="5">
        <v>89359617081</v>
      </c>
      <c r="Z85" s="5">
        <v>156492037319</v>
      </c>
    </row>
    <row r="86" spans="2:26" ht="15.5" x14ac:dyDescent="0.35">
      <c r="C86" t="s">
        <v>107</v>
      </c>
      <c r="E86" s="5">
        <v>104600554</v>
      </c>
      <c r="F86" s="5">
        <v>525600000</v>
      </c>
      <c r="G86" s="5">
        <v>227810000</v>
      </c>
      <c r="I86" s="5">
        <v>104600554</v>
      </c>
      <c r="J86" s="5">
        <v>164771465</v>
      </c>
      <c r="K86" s="5">
        <v>341191783</v>
      </c>
      <c r="L86" s="5">
        <v>247538927</v>
      </c>
      <c r="M86" s="5">
        <v>108199212</v>
      </c>
      <c r="N86" s="5">
        <v>97543363</v>
      </c>
      <c r="O86" s="5">
        <v>128449785</v>
      </c>
      <c r="P86" s="5">
        <v>198399405</v>
      </c>
      <c r="Q86" s="5">
        <v>211504516</v>
      </c>
      <c r="R86" s="5">
        <v>199462479</v>
      </c>
    </row>
    <row r="87" spans="2:26" ht="15.5" x14ac:dyDescent="0.35">
      <c r="C87" t="s">
        <v>108</v>
      </c>
      <c r="D87" s="5">
        <v>3796384584</v>
      </c>
      <c r="E87" s="5">
        <v>4022615492</v>
      </c>
      <c r="F87" s="5">
        <v>3983871663</v>
      </c>
      <c r="G87" s="5">
        <v>3209678747</v>
      </c>
      <c r="I87" s="5">
        <v>4022615492</v>
      </c>
      <c r="J87" s="5">
        <v>3525692609</v>
      </c>
      <c r="K87" s="5">
        <v>4282509483</v>
      </c>
      <c r="L87" s="5">
        <v>3873194951</v>
      </c>
      <c r="M87" s="5">
        <v>1514019958</v>
      </c>
      <c r="N87" s="5">
        <v>401553853</v>
      </c>
      <c r="O87" s="5">
        <v>1020469913</v>
      </c>
      <c r="P87" s="5">
        <v>1441752474</v>
      </c>
      <c r="Q87" s="5">
        <v>1514134560</v>
      </c>
      <c r="R87" s="5">
        <v>788716762</v>
      </c>
    </row>
    <row r="88" spans="2:26" ht="15.5" x14ac:dyDescent="0.35">
      <c r="C88" t="s">
        <v>111</v>
      </c>
      <c r="D88" s="5">
        <v>625238274750</v>
      </c>
      <c r="E88" s="5">
        <v>585256116222</v>
      </c>
      <c r="F88" s="5">
        <v>651013814291</v>
      </c>
      <c r="G88" s="5">
        <v>585322940718</v>
      </c>
      <c r="I88" s="5">
        <v>585256116222</v>
      </c>
      <c r="J88" s="5">
        <v>542807515780</v>
      </c>
      <c r="K88" s="5">
        <v>585305426927</v>
      </c>
      <c r="L88" s="5">
        <v>653468732232</v>
      </c>
      <c r="M88" s="5">
        <v>550524580591</v>
      </c>
      <c r="N88" s="5">
        <v>301307944039</v>
      </c>
      <c r="O88" s="5">
        <v>318868805628</v>
      </c>
      <c r="P88" s="5">
        <v>440718864061</v>
      </c>
      <c r="Q88" s="5">
        <v>350020278334</v>
      </c>
      <c r="R88" s="5">
        <v>296007139375</v>
      </c>
      <c r="S88" s="5">
        <v>311321676826</v>
      </c>
      <c r="T88" s="5">
        <v>339238666166</v>
      </c>
      <c r="U88" s="5">
        <v>309563107747</v>
      </c>
      <c r="V88" s="5">
        <v>239653643789</v>
      </c>
      <c r="W88" s="5">
        <v>225910266042</v>
      </c>
      <c r="X88" s="5">
        <v>164028933203</v>
      </c>
      <c r="Y88" s="5">
        <v>89359617081</v>
      </c>
      <c r="Z88" s="5">
        <v>156492037319</v>
      </c>
    </row>
    <row r="89" spans="2:26" ht="15.5" x14ac:dyDescent="0.35">
      <c r="C89" t="s">
        <v>112</v>
      </c>
      <c r="D89" s="5">
        <v>5331133766</v>
      </c>
      <c r="E89" s="5">
        <v>5657273855</v>
      </c>
      <c r="F89" s="5">
        <v>7882061378</v>
      </c>
      <c r="G89" s="5">
        <v>9426515734</v>
      </c>
      <c r="I89" s="5">
        <v>5657273855</v>
      </c>
      <c r="J89" s="5">
        <v>4659493264</v>
      </c>
      <c r="K89" s="5">
        <v>8321539529</v>
      </c>
      <c r="L89" s="5">
        <v>14390511607</v>
      </c>
      <c r="M89" s="5">
        <v>14623365693</v>
      </c>
      <c r="N89" s="5">
        <v>5165962403</v>
      </c>
      <c r="O89" s="5">
        <v>6476775553</v>
      </c>
      <c r="P89" s="5">
        <v>2231647852</v>
      </c>
      <c r="Q89" s="5">
        <v>261448000</v>
      </c>
      <c r="R89" s="5">
        <v>10383754925</v>
      </c>
      <c r="S89" s="5">
        <v>90507862</v>
      </c>
      <c r="T89" s="5">
        <v>74675000</v>
      </c>
      <c r="U89" s="5">
        <v>140000000</v>
      </c>
      <c r="W89" s="5">
        <v>1058317121</v>
      </c>
      <c r="X89" s="5">
        <v>1576710539</v>
      </c>
      <c r="Y89" s="5">
        <v>399224880</v>
      </c>
      <c r="Z89" s="5">
        <v>419959338</v>
      </c>
    </row>
    <row r="90" spans="2:26" ht="15.5" x14ac:dyDescent="0.35">
      <c r="C90" t="s">
        <v>113</v>
      </c>
      <c r="D90" s="5">
        <v>5331133766</v>
      </c>
      <c r="E90" s="5">
        <v>5657273855</v>
      </c>
      <c r="F90" s="5">
        <v>7882061378</v>
      </c>
      <c r="G90" s="5">
        <v>9426515734</v>
      </c>
      <c r="I90" s="5">
        <v>5657273855</v>
      </c>
      <c r="J90" s="5">
        <v>4659493264</v>
      </c>
      <c r="K90" s="5">
        <v>8321539529</v>
      </c>
      <c r="L90" s="5">
        <v>14390511607</v>
      </c>
      <c r="M90" s="5">
        <v>14623365693</v>
      </c>
      <c r="N90" s="5">
        <v>5165962403</v>
      </c>
      <c r="O90" s="5">
        <v>6476775553</v>
      </c>
      <c r="P90" s="5">
        <v>2231647852</v>
      </c>
      <c r="Q90" s="5">
        <v>261448000</v>
      </c>
      <c r="R90" s="5">
        <v>10383754925</v>
      </c>
      <c r="S90" s="5">
        <v>90507862</v>
      </c>
      <c r="T90" s="5">
        <v>74675000</v>
      </c>
      <c r="U90" s="5">
        <v>140000000</v>
      </c>
      <c r="W90" s="5">
        <v>1058317121</v>
      </c>
      <c r="X90" s="5">
        <v>1576710539</v>
      </c>
      <c r="Y90" s="5">
        <v>399224880</v>
      </c>
      <c r="Z90" s="5">
        <v>419959338</v>
      </c>
    </row>
    <row r="91" spans="2:26" ht="15.5" x14ac:dyDescent="0.35">
      <c r="C91" t="s">
        <v>114</v>
      </c>
      <c r="D91" s="5">
        <v>1090797293915</v>
      </c>
      <c r="E91" s="5">
        <v>1128152538435</v>
      </c>
      <c r="F91" s="5">
        <v>1008492103268</v>
      </c>
      <c r="G91" s="5">
        <v>1001689057058</v>
      </c>
      <c r="I91" s="5">
        <v>1128152538435</v>
      </c>
      <c r="J91" s="5">
        <v>918662475805</v>
      </c>
      <c r="K91" s="5">
        <v>1024853378160</v>
      </c>
      <c r="L91" s="5">
        <v>836949929977</v>
      </c>
      <c r="M91" s="5">
        <v>779199818595</v>
      </c>
      <c r="N91" s="5">
        <v>336108293216</v>
      </c>
      <c r="O91" s="5">
        <v>411073767694</v>
      </c>
      <c r="P91" s="5">
        <v>359018244966</v>
      </c>
      <c r="Q91" s="5">
        <v>358303759533</v>
      </c>
      <c r="R91" s="5">
        <v>424025407793</v>
      </c>
      <c r="S91" s="5">
        <v>538841439260</v>
      </c>
      <c r="T91" s="5">
        <v>478330720924</v>
      </c>
      <c r="U91" s="5">
        <v>383515708536</v>
      </c>
      <c r="V91" s="5">
        <v>528533039343</v>
      </c>
      <c r="W91" s="5">
        <v>427589790558</v>
      </c>
      <c r="X91" s="5">
        <v>317944029510</v>
      </c>
      <c r="Y91" s="5">
        <v>251898995584</v>
      </c>
      <c r="Z91" s="5">
        <v>474910030866</v>
      </c>
    </row>
    <row r="92" spans="2:26" ht="15.5" x14ac:dyDescent="0.35">
      <c r="C92" t="s">
        <v>95</v>
      </c>
      <c r="D92" s="5">
        <v>1541253503769</v>
      </c>
      <c r="E92" s="5">
        <v>1539020749620</v>
      </c>
      <c r="F92" s="5">
        <v>1545663452483</v>
      </c>
      <c r="G92" s="5">
        <v>1541047382938</v>
      </c>
      <c r="I92" s="5">
        <v>1539020749620</v>
      </c>
      <c r="J92" s="5">
        <v>1540554267798</v>
      </c>
      <c r="K92" s="5">
        <v>1542750071902</v>
      </c>
      <c r="L92" s="5">
        <v>1179168449968</v>
      </c>
      <c r="M92" s="5">
        <v>1282300651958</v>
      </c>
      <c r="N92" s="5">
        <v>1223679777481</v>
      </c>
      <c r="O92" s="5">
        <v>1218763240640</v>
      </c>
      <c r="P92" s="5">
        <v>874140132075</v>
      </c>
      <c r="Q92" s="5">
        <v>878407951516</v>
      </c>
      <c r="R92" s="5">
        <v>880295299210</v>
      </c>
      <c r="S92" s="5">
        <v>784394295742</v>
      </c>
      <c r="T92" s="5">
        <v>663862617303</v>
      </c>
      <c r="U92" s="5">
        <v>664644379803</v>
      </c>
      <c r="V92" s="5">
        <v>402939358349</v>
      </c>
      <c r="Y92" s="5">
        <v>19837592530</v>
      </c>
      <c r="Z92" s="5">
        <v>19837592530</v>
      </c>
    </row>
    <row r="93" spans="2:26" ht="15.5" x14ac:dyDescent="0.35">
      <c r="C93" t="s">
        <v>115</v>
      </c>
      <c r="D93" s="5">
        <v>1856768214449</v>
      </c>
      <c r="E93" s="5">
        <v>1853141305658</v>
      </c>
      <c r="F93" s="5">
        <v>1814323306245</v>
      </c>
      <c r="G93" s="5">
        <v>1693722040125</v>
      </c>
      <c r="I93" s="5">
        <v>1853141305658</v>
      </c>
      <c r="J93" s="5">
        <v>1594628645319</v>
      </c>
      <c r="K93" s="5">
        <v>1739751164675</v>
      </c>
      <c r="L93" s="5">
        <v>1717891175942</v>
      </c>
      <c r="M93" s="5">
        <v>1613836810908</v>
      </c>
      <c r="N93" s="5">
        <v>1001966532378</v>
      </c>
      <c r="O93" s="5">
        <v>959368453499</v>
      </c>
      <c r="P93" s="5">
        <v>1134664034610</v>
      </c>
      <c r="Q93" s="5">
        <v>1044177985635</v>
      </c>
      <c r="R93" s="5">
        <v>981694103645</v>
      </c>
      <c r="S93" s="5">
        <v>992929224058</v>
      </c>
      <c r="T93" s="5">
        <v>975954232621</v>
      </c>
      <c r="U93" s="5">
        <v>1086590779051</v>
      </c>
      <c r="V93" s="5">
        <v>867620153034</v>
      </c>
      <c r="W93" s="5">
        <v>793906608943</v>
      </c>
      <c r="X93" s="5">
        <v>530487069155</v>
      </c>
      <c r="Y93" s="5">
        <v>413211442540</v>
      </c>
      <c r="Z93" s="5">
        <v>683009276420</v>
      </c>
    </row>
    <row r="94" spans="2:26" ht="15.5" x14ac:dyDescent="0.35">
      <c r="C94" t="s">
        <v>116</v>
      </c>
    </row>
    <row r="95" spans="2:26" ht="15.5" x14ac:dyDescent="0.35">
      <c r="C95" t="s">
        <v>118</v>
      </c>
      <c r="D95" s="5">
        <v>2411215352355</v>
      </c>
      <c r="E95" s="5">
        <v>2428677869288</v>
      </c>
      <c r="F95" s="5">
        <v>2416887120092</v>
      </c>
      <c r="G95" s="5">
        <v>2407869383333</v>
      </c>
      <c r="I95" s="5">
        <v>2428677869288</v>
      </c>
      <c r="J95" s="5">
        <v>2447535900075</v>
      </c>
      <c r="K95" s="5">
        <v>2529832044011</v>
      </c>
      <c r="L95" s="5">
        <v>1834187181613</v>
      </c>
      <c r="M95" s="5">
        <v>1793999333126</v>
      </c>
      <c r="N95" s="5">
        <v>1659025234733</v>
      </c>
      <c r="O95" s="5">
        <v>1703717389562</v>
      </c>
      <c r="P95" s="5">
        <v>1220184634629</v>
      </c>
      <c r="Q95" s="5">
        <v>1238823067843</v>
      </c>
      <c r="R95" s="5">
        <v>1361197258506</v>
      </c>
      <c r="S95" s="5">
        <v>1447374645310</v>
      </c>
      <c r="T95" s="5">
        <v>1247324580729</v>
      </c>
      <c r="U95" s="5">
        <v>1061634892140</v>
      </c>
      <c r="V95" s="5">
        <v>756098496460</v>
      </c>
      <c r="W95" s="5">
        <v>340926079186</v>
      </c>
      <c r="X95" s="5">
        <v>184785568045</v>
      </c>
      <c r="Y95" s="5">
        <v>183494257296</v>
      </c>
      <c r="Z95" s="5">
        <v>206098188593</v>
      </c>
    </row>
    <row r="96" spans="2:26" ht="15.5" x14ac:dyDescent="0.35">
      <c r="C96" t="s">
        <v>376</v>
      </c>
      <c r="D96" s="5">
        <v>113552999946</v>
      </c>
      <c r="E96" s="5">
        <v>113670151152</v>
      </c>
      <c r="F96" s="5">
        <v>113787302358</v>
      </c>
      <c r="G96" s="5">
        <v>113218621164</v>
      </c>
      <c r="I96" s="5">
        <v>113670151152</v>
      </c>
      <c r="J96" s="5">
        <v>106977959976</v>
      </c>
      <c r="K96" s="5">
        <v>107169225000</v>
      </c>
      <c r="L96" s="5">
        <v>102592460000</v>
      </c>
      <c r="M96" s="5">
        <v>102044690000</v>
      </c>
      <c r="N96" s="5">
        <v>101874942500</v>
      </c>
      <c r="O96" s="5">
        <v>103028150000</v>
      </c>
      <c r="P96" s="5">
        <v>59102255718</v>
      </c>
      <c r="Q96" s="5">
        <v>60522785687</v>
      </c>
      <c r="R96" s="5">
        <v>63189703245</v>
      </c>
      <c r="S96" s="5">
        <v>62048570748</v>
      </c>
      <c r="T96" s="5">
        <v>28074327876</v>
      </c>
      <c r="U96" s="5">
        <v>28369601617</v>
      </c>
      <c r="V96" s="5">
        <v>21994964529</v>
      </c>
      <c r="W96" s="5">
        <v>245302170</v>
      </c>
    </row>
    <row r="97" spans="3:26" ht="15.5" x14ac:dyDescent="0.35">
      <c r="C97" t="s">
        <v>117</v>
      </c>
      <c r="J97" s="5">
        <v>4123661729</v>
      </c>
      <c r="K97" s="5">
        <v>6407071260</v>
      </c>
      <c r="L97" s="5">
        <v>13428309839</v>
      </c>
      <c r="M97" s="5">
        <v>13134542196</v>
      </c>
      <c r="N97" s="5">
        <v>13157087598</v>
      </c>
      <c r="O97" s="5">
        <v>14920161861</v>
      </c>
      <c r="P97" s="5">
        <v>22639534338</v>
      </c>
      <c r="Q97" s="5">
        <v>13638445975</v>
      </c>
      <c r="R97" s="5">
        <v>16424026374</v>
      </c>
      <c r="S97" s="5">
        <v>6238940496</v>
      </c>
      <c r="X97" s="5">
        <v>1458866195</v>
      </c>
      <c r="Y97" s="5">
        <v>8336408383</v>
      </c>
      <c r="Z97" s="5">
        <v>12143951506</v>
      </c>
    </row>
    <row r="98" spans="3:26" ht="15.5" x14ac:dyDescent="0.35">
      <c r="C98" t="s">
        <v>120</v>
      </c>
      <c r="D98" s="5">
        <v>2598691023047</v>
      </c>
      <c r="E98" s="5">
        <v>2608778390888</v>
      </c>
      <c r="F98" s="5">
        <v>2619239992574</v>
      </c>
      <c r="G98" s="5">
        <v>2603441085475</v>
      </c>
      <c r="I98" s="5">
        <v>2608778390888</v>
      </c>
      <c r="J98" s="5">
        <v>2661183249552</v>
      </c>
      <c r="K98" s="5">
        <v>2719630560004</v>
      </c>
      <c r="L98" s="5">
        <v>2164573873765</v>
      </c>
      <c r="M98" s="5">
        <v>1924983433854</v>
      </c>
      <c r="N98" s="5">
        <v>1824293552318</v>
      </c>
      <c r="O98" s="5">
        <v>1875054287709</v>
      </c>
      <c r="P98" s="5">
        <v>1347673533357</v>
      </c>
      <c r="Q98" s="5">
        <v>1390439352214</v>
      </c>
      <c r="R98" s="5">
        <v>1495578398893</v>
      </c>
      <c r="S98" s="5">
        <v>1560999122161</v>
      </c>
      <c r="T98" s="5">
        <v>1306711845872</v>
      </c>
      <c r="U98" s="5">
        <v>1109927585422</v>
      </c>
      <c r="V98" s="5">
        <v>797159205181</v>
      </c>
      <c r="W98" s="5">
        <v>345808647811</v>
      </c>
      <c r="X98" s="5">
        <v>240122212448</v>
      </c>
      <c r="Y98" s="5">
        <v>207928980569</v>
      </c>
      <c r="Z98" s="5">
        <v>235218453453</v>
      </c>
    </row>
    <row r="99" spans="3:26" ht="15.5" x14ac:dyDescent="0.35">
      <c r="C99" t="s">
        <v>190</v>
      </c>
    </row>
    <row r="100" spans="3:26" ht="15.5" x14ac:dyDescent="0.35">
      <c r="C100" t="s">
        <v>121</v>
      </c>
      <c r="D100" s="5">
        <v>4455459237496</v>
      </c>
      <c r="E100" s="5">
        <v>4461919696546</v>
      </c>
      <c r="F100" s="5">
        <v>4433563298819</v>
      </c>
      <c r="G100" s="5">
        <v>4297163125600</v>
      </c>
      <c r="I100" s="5">
        <v>4461919696546</v>
      </c>
      <c r="J100" s="5">
        <v>4255811894871</v>
      </c>
      <c r="K100" s="5">
        <v>4459381724679</v>
      </c>
      <c r="L100" s="5">
        <v>3882465049707</v>
      </c>
      <c r="M100" s="5">
        <v>3538820244762</v>
      </c>
      <c r="N100" s="5">
        <v>2826260084696</v>
      </c>
      <c r="O100" s="5">
        <v>2834422741208</v>
      </c>
      <c r="P100" s="5">
        <v>2482337567967</v>
      </c>
      <c r="Q100" s="5">
        <v>2434617337849</v>
      </c>
      <c r="R100" s="5">
        <v>2477272502538</v>
      </c>
      <c r="S100" s="5">
        <v>2553928346219</v>
      </c>
      <c r="T100" s="5">
        <v>2282666078493</v>
      </c>
      <c r="U100" s="5">
        <v>2196518364473</v>
      </c>
      <c r="V100" s="5">
        <v>1664779358215</v>
      </c>
      <c r="W100" s="5">
        <v>1139715256754</v>
      </c>
      <c r="X100" s="5">
        <v>770609281603</v>
      </c>
      <c r="Y100" s="5">
        <v>621140423109</v>
      </c>
      <c r="Z100" s="5">
        <v>918227729873</v>
      </c>
    </row>
    <row r="101" spans="3:26" ht="15.5" x14ac:dyDescent="0.35">
      <c r="C101" t="s">
        <v>122</v>
      </c>
    </row>
    <row r="102" spans="3:26" ht="15.5" x14ac:dyDescent="0.35">
      <c r="C102" t="s">
        <v>123</v>
      </c>
    </row>
    <row r="103" spans="3:26" ht="15.5" x14ac:dyDescent="0.35">
      <c r="C103" t="s">
        <v>124</v>
      </c>
      <c r="D103" s="5">
        <v>638698759666</v>
      </c>
      <c r="E103" s="5">
        <v>640899091657</v>
      </c>
      <c r="F103" s="5">
        <v>637329008992</v>
      </c>
      <c r="G103" s="5">
        <v>469777652197</v>
      </c>
      <c r="I103" s="5">
        <v>640899091657</v>
      </c>
      <c r="J103" s="5">
        <v>465366653800</v>
      </c>
      <c r="K103" s="5">
        <v>665187653343</v>
      </c>
      <c r="L103" s="5">
        <v>678454463993</v>
      </c>
      <c r="M103" s="5">
        <v>549299706762</v>
      </c>
      <c r="N103" s="5">
        <v>162477563520</v>
      </c>
      <c r="O103" s="5">
        <v>164608081444</v>
      </c>
      <c r="P103" s="5">
        <v>217729909744</v>
      </c>
      <c r="Q103" s="5">
        <v>203724817070</v>
      </c>
      <c r="R103" s="5">
        <v>323699362103</v>
      </c>
      <c r="S103" s="5">
        <v>445006853182</v>
      </c>
      <c r="T103" s="5">
        <v>335123443360</v>
      </c>
      <c r="U103" s="5">
        <v>281799219289</v>
      </c>
      <c r="V103" s="5">
        <v>371743866089</v>
      </c>
      <c r="W103" s="5">
        <v>330238723110</v>
      </c>
      <c r="X103" s="5">
        <v>412295791764</v>
      </c>
      <c r="Y103" s="5">
        <v>324809651526</v>
      </c>
      <c r="Z103" s="5">
        <v>635364486692</v>
      </c>
    </row>
    <row r="104" spans="3:26" ht="15.5" x14ac:dyDescent="0.35">
      <c r="C104" t="s">
        <v>785</v>
      </c>
      <c r="L104" s="5">
        <v>339595163003</v>
      </c>
      <c r="M104" s="5">
        <v>307081392904</v>
      </c>
      <c r="N104" s="5">
        <v>29000000000</v>
      </c>
      <c r="O104" s="5">
        <v>50000000000</v>
      </c>
      <c r="P104" s="5">
        <v>36000000000</v>
      </c>
      <c r="Q104" s="5">
        <v>35000000000</v>
      </c>
      <c r="R104" s="5">
        <v>214519232555</v>
      </c>
      <c r="S104" s="5">
        <v>238500000000</v>
      </c>
      <c r="T104" s="5">
        <v>220847769838</v>
      </c>
      <c r="U104" s="5">
        <v>175000000000</v>
      </c>
      <c r="V104" s="5">
        <v>205000000000</v>
      </c>
      <c r="W104" s="5">
        <v>230000000000</v>
      </c>
      <c r="X104" s="5">
        <v>255000000000</v>
      </c>
      <c r="Y104" s="5">
        <v>212750000000</v>
      </c>
      <c r="Z104" s="5">
        <v>294843750000</v>
      </c>
    </row>
    <row r="105" spans="3:26" ht="15.5" x14ac:dyDescent="0.35">
      <c r="C105" t="s">
        <v>934</v>
      </c>
      <c r="D105" s="5">
        <v>244651057295</v>
      </c>
      <c r="E105" s="5">
        <v>210705277118</v>
      </c>
      <c r="F105" s="5">
        <v>229039852804</v>
      </c>
      <c r="G105" s="5">
        <v>140061007062</v>
      </c>
      <c r="I105" s="5">
        <v>210705277118</v>
      </c>
      <c r="J105" s="5">
        <v>121815391420</v>
      </c>
      <c r="K105" s="5">
        <v>281578613264</v>
      </c>
      <c r="L105" s="5">
        <v>339595163003</v>
      </c>
      <c r="M105" s="5">
        <v>307081392904</v>
      </c>
      <c r="N105" s="5">
        <v>29000000000</v>
      </c>
      <c r="O105" s="5">
        <v>50000000000</v>
      </c>
      <c r="P105" s="5">
        <v>36000000000</v>
      </c>
      <c r="Q105" s="5">
        <v>35000000000</v>
      </c>
      <c r="R105" s="5">
        <v>214519232555</v>
      </c>
      <c r="S105" s="5">
        <v>238500000000</v>
      </c>
      <c r="T105" s="5">
        <v>220847769838</v>
      </c>
      <c r="U105" s="5">
        <v>175000000000</v>
      </c>
      <c r="V105" s="5">
        <v>205000000000</v>
      </c>
      <c r="W105" s="5">
        <v>230000000000</v>
      </c>
      <c r="X105" s="5">
        <v>255000000000</v>
      </c>
      <c r="Y105" s="5">
        <v>212750000000</v>
      </c>
      <c r="Z105" s="5">
        <v>294843750000</v>
      </c>
    </row>
    <row r="106" spans="3:26" ht="15.5" x14ac:dyDescent="0.35">
      <c r="C106" t="s">
        <v>127</v>
      </c>
    </row>
    <row r="107" spans="3:26" ht="15.5" x14ac:dyDescent="0.35">
      <c r="C107" t="s">
        <v>128</v>
      </c>
      <c r="D107" s="5">
        <v>312812318447</v>
      </c>
      <c r="E107" s="5">
        <v>329525535692</v>
      </c>
      <c r="F107" s="5">
        <v>310873291678</v>
      </c>
      <c r="G107" s="5">
        <v>245940399659</v>
      </c>
      <c r="I107" s="5">
        <v>329525535692</v>
      </c>
      <c r="J107" s="5">
        <v>261091597868</v>
      </c>
      <c r="K107" s="5">
        <v>298935171324</v>
      </c>
      <c r="L107" s="5">
        <v>246665904981</v>
      </c>
      <c r="M107" s="5">
        <v>179280301664</v>
      </c>
      <c r="N107" s="5">
        <v>99147496848</v>
      </c>
      <c r="O107" s="5">
        <v>85265459064</v>
      </c>
      <c r="P107" s="5">
        <v>130010868185</v>
      </c>
      <c r="Q107" s="5">
        <v>119932948436</v>
      </c>
      <c r="R107" s="5">
        <v>74507139342</v>
      </c>
      <c r="S107" s="5">
        <v>154562296920</v>
      </c>
      <c r="T107" s="5">
        <v>53189830580</v>
      </c>
      <c r="U107" s="5">
        <v>45330951979</v>
      </c>
      <c r="V107" s="5">
        <v>64370981872</v>
      </c>
      <c r="W107" s="5">
        <v>28972280850</v>
      </c>
      <c r="X107" s="5">
        <v>44281180565</v>
      </c>
      <c r="Y107" s="5">
        <v>24952918814</v>
      </c>
      <c r="Z107" s="5">
        <v>210800072320</v>
      </c>
    </row>
    <row r="108" spans="3:26" ht="15.5" x14ac:dyDescent="0.35">
      <c r="C108" t="s">
        <v>730</v>
      </c>
      <c r="S108" s="5">
        <v>7797943722</v>
      </c>
      <c r="T108" s="5">
        <v>979694837</v>
      </c>
      <c r="U108" s="5">
        <v>37033575</v>
      </c>
    </row>
    <row r="109" spans="3:26" ht="15.5" x14ac:dyDescent="0.35">
      <c r="C109" t="s">
        <v>731</v>
      </c>
      <c r="D109" s="5">
        <v>3796384584</v>
      </c>
      <c r="E109" s="5">
        <v>4127216046</v>
      </c>
      <c r="F109" s="5">
        <v>4509471663</v>
      </c>
      <c r="G109" s="5">
        <v>3437488747</v>
      </c>
      <c r="I109" s="5">
        <v>4127216046</v>
      </c>
      <c r="J109" s="5">
        <v>3690464074</v>
      </c>
      <c r="K109" s="5">
        <v>4623701266</v>
      </c>
      <c r="L109" s="5">
        <v>4120733878</v>
      </c>
      <c r="M109" s="5">
        <v>1622219170</v>
      </c>
      <c r="N109" s="5">
        <v>499097216</v>
      </c>
      <c r="O109" s="5">
        <v>1148919698</v>
      </c>
      <c r="P109" s="5">
        <v>1640151879</v>
      </c>
      <c r="Q109" s="5">
        <v>1725639076</v>
      </c>
      <c r="R109" s="5">
        <v>988179241</v>
      </c>
      <c r="S109" s="5">
        <v>7797943722</v>
      </c>
      <c r="T109" s="5">
        <v>979694837</v>
      </c>
      <c r="U109" s="5">
        <v>37033575</v>
      </c>
    </row>
    <row r="110" spans="3:26" ht="15.5" x14ac:dyDescent="0.35">
      <c r="C110" t="s">
        <v>131</v>
      </c>
      <c r="D110" s="5">
        <v>16229178728</v>
      </c>
      <c r="E110" s="5">
        <v>16039730023</v>
      </c>
      <c r="F110" s="5">
        <v>9831039356</v>
      </c>
      <c r="G110" s="5">
        <v>6787281445</v>
      </c>
      <c r="I110" s="5">
        <v>16039730023</v>
      </c>
      <c r="J110" s="5">
        <v>10782115340</v>
      </c>
      <c r="K110" s="5">
        <v>12305076746</v>
      </c>
      <c r="L110" s="5">
        <v>16706722065</v>
      </c>
      <c r="W110" s="5">
        <v>5066120773</v>
      </c>
      <c r="X110" s="5">
        <v>3672796581</v>
      </c>
      <c r="Y110" s="5">
        <v>8560845803</v>
      </c>
      <c r="Z110" s="5">
        <v>4094131226</v>
      </c>
    </row>
    <row r="111" spans="3:26" ht="15.5" x14ac:dyDescent="0.35">
      <c r="C111" t="s">
        <v>801</v>
      </c>
      <c r="D111" s="5">
        <v>16229178728</v>
      </c>
      <c r="E111" s="5">
        <v>16039730023</v>
      </c>
      <c r="F111" s="5">
        <v>9831039356</v>
      </c>
      <c r="G111" s="5">
        <v>6787281445</v>
      </c>
      <c r="I111" s="5">
        <v>16039730023</v>
      </c>
      <c r="J111" s="5">
        <v>10782115340</v>
      </c>
      <c r="K111" s="5">
        <v>12305076746</v>
      </c>
      <c r="L111" s="5">
        <v>16706722065</v>
      </c>
      <c r="M111" s="5">
        <v>9983665584</v>
      </c>
      <c r="N111" s="5">
        <v>5848569848</v>
      </c>
      <c r="O111" s="5">
        <v>4279357433</v>
      </c>
      <c r="P111" s="5">
        <v>8717492656</v>
      </c>
      <c r="Q111" s="5">
        <v>13744930377</v>
      </c>
      <c r="R111" s="5">
        <v>4753322916</v>
      </c>
      <c r="S111" s="5">
        <v>4281784000</v>
      </c>
      <c r="T111" s="5">
        <v>8291036722</v>
      </c>
      <c r="U111" s="5">
        <v>6716155774</v>
      </c>
      <c r="V111" s="5">
        <v>6989899278</v>
      </c>
      <c r="W111" s="5">
        <v>5066120773</v>
      </c>
      <c r="X111" s="5">
        <v>3672796581</v>
      </c>
      <c r="Y111" s="5">
        <v>8560845803</v>
      </c>
      <c r="Z111" s="5">
        <v>4094131226</v>
      </c>
    </row>
    <row r="112" spans="3:26" ht="15.5" x14ac:dyDescent="0.35">
      <c r="C112" t="s">
        <v>661</v>
      </c>
      <c r="T112" s="5">
        <v>5060000</v>
      </c>
      <c r="X112" s="5">
        <v>15000000000</v>
      </c>
    </row>
    <row r="113" spans="3:26" ht="15.5" x14ac:dyDescent="0.35">
      <c r="C113" t="s">
        <v>132</v>
      </c>
      <c r="D113" s="5">
        <v>23808455147</v>
      </c>
      <c r="E113" s="5">
        <v>42305391756</v>
      </c>
      <c r="F113" s="5">
        <v>45432601845</v>
      </c>
      <c r="G113" s="5">
        <v>32857058214</v>
      </c>
      <c r="I113" s="5">
        <v>42305391756</v>
      </c>
      <c r="J113" s="5">
        <v>30046456260</v>
      </c>
      <c r="K113" s="5">
        <v>28805895205</v>
      </c>
      <c r="L113" s="5">
        <v>29992152359</v>
      </c>
      <c r="M113" s="5">
        <v>38311485612</v>
      </c>
      <c r="N113" s="5">
        <v>16563343791</v>
      </c>
      <c r="O113" s="5">
        <v>12666161457</v>
      </c>
      <c r="P113" s="5">
        <v>18062370675</v>
      </c>
      <c r="Q113" s="5">
        <v>11645019619</v>
      </c>
      <c r="R113" s="5">
        <v>10395496352</v>
      </c>
      <c r="S113" s="5">
        <v>8629804901</v>
      </c>
      <c r="T113" s="5">
        <v>7973945569</v>
      </c>
      <c r="U113" s="5">
        <v>8327287769</v>
      </c>
      <c r="V113" s="5">
        <v>6654479417</v>
      </c>
      <c r="W113" s="5">
        <v>6682048425</v>
      </c>
      <c r="X113" s="5">
        <v>9996249568</v>
      </c>
      <c r="Y113" s="5">
        <v>43592169290</v>
      </c>
      <c r="Z113" s="5">
        <v>70082817499</v>
      </c>
    </row>
    <row r="114" spans="3:26" ht="15.5" x14ac:dyDescent="0.35">
      <c r="C114" t="s">
        <v>134</v>
      </c>
    </row>
    <row r="115" spans="3:26" ht="15.5" x14ac:dyDescent="0.35">
      <c r="C115" t="s">
        <v>135</v>
      </c>
      <c r="D115" s="5">
        <v>18000000000</v>
      </c>
      <c r="E115" s="5">
        <v>24750000000</v>
      </c>
      <c r="F115" s="5">
        <v>31500000000</v>
      </c>
      <c r="G115" s="5">
        <v>38250000000</v>
      </c>
      <c r="I115" s="5">
        <v>24750000000</v>
      </c>
      <c r="J115" s="5">
        <v>51750000000</v>
      </c>
      <c r="K115" s="5">
        <v>78750000000</v>
      </c>
      <c r="L115" s="5">
        <v>106819708000</v>
      </c>
      <c r="M115" s="5">
        <v>4737311320</v>
      </c>
      <c r="T115" s="5">
        <v>12635660000</v>
      </c>
      <c r="U115" s="5">
        <v>52072052409</v>
      </c>
      <c r="V115" s="5">
        <v>80248880136</v>
      </c>
      <c r="W115" s="5">
        <v>144129866974</v>
      </c>
      <c r="X115" s="5">
        <v>96812702508</v>
      </c>
      <c r="Y115" s="5">
        <v>588888892</v>
      </c>
      <c r="Z115" s="5">
        <v>1472222224</v>
      </c>
    </row>
    <row r="116" spans="3:26" ht="15.5" x14ac:dyDescent="0.35">
      <c r="C116" t="s">
        <v>662</v>
      </c>
      <c r="U116" s="5">
        <v>48512813</v>
      </c>
      <c r="V116" s="5">
        <v>109221583</v>
      </c>
      <c r="W116" s="5">
        <v>16257216800</v>
      </c>
      <c r="X116" s="5">
        <v>20111789573</v>
      </c>
      <c r="Y116" s="5">
        <v>117072865476</v>
      </c>
      <c r="Z116" s="5">
        <v>158359931104</v>
      </c>
    </row>
    <row r="117" spans="3:26" ht="15.5" x14ac:dyDescent="0.35">
      <c r="C117" t="s">
        <v>137</v>
      </c>
      <c r="D117" s="5">
        <v>4255397742</v>
      </c>
      <c r="E117" s="5">
        <v>4370021574</v>
      </c>
      <c r="F117" s="5">
        <v>3445008897</v>
      </c>
      <c r="G117" s="5">
        <v>2831653634</v>
      </c>
      <c r="I117" s="5">
        <v>4370021574</v>
      </c>
      <c r="J117" s="5">
        <v>3609954808</v>
      </c>
      <c r="K117" s="5">
        <v>5268680514</v>
      </c>
      <c r="L117" s="5">
        <v>7001876740</v>
      </c>
      <c r="P117" s="5">
        <v>6921806630</v>
      </c>
      <c r="Q117" s="5">
        <v>26189113877</v>
      </c>
      <c r="R117" s="5">
        <v>43794776865</v>
      </c>
      <c r="S117" s="5">
        <v>59699668880</v>
      </c>
      <c r="Y117" s="5">
        <v>309493819</v>
      </c>
      <c r="Z117" s="5">
        <v>943282092</v>
      </c>
    </row>
    <row r="118" spans="3:26" ht="15.5" x14ac:dyDescent="0.35">
      <c r="C118" t="s">
        <v>138</v>
      </c>
      <c r="D118" s="5">
        <v>30449971002</v>
      </c>
      <c r="E118" s="5">
        <v>30839371814</v>
      </c>
      <c r="F118" s="5">
        <v>30698903596</v>
      </c>
      <c r="G118" s="5">
        <v>30075805854</v>
      </c>
      <c r="I118" s="5">
        <v>30839371814</v>
      </c>
      <c r="J118" s="5">
        <v>29638434155</v>
      </c>
      <c r="K118" s="5">
        <v>30663363111</v>
      </c>
      <c r="L118" s="5">
        <v>33490025054</v>
      </c>
      <c r="M118" s="5">
        <v>3458651065</v>
      </c>
      <c r="O118" s="5">
        <v>6910253365</v>
      </c>
      <c r="P118" s="5">
        <v>19334436035</v>
      </c>
      <c r="Q118" s="5">
        <v>17581091029</v>
      </c>
      <c r="R118" s="5">
        <v>15804334269</v>
      </c>
      <c r="S118" s="5">
        <v>27600205102</v>
      </c>
      <c r="T118" s="5">
        <v>40233156472</v>
      </c>
      <c r="U118" s="5">
        <v>42210098702</v>
      </c>
      <c r="V118" s="5">
        <v>86126202723</v>
      </c>
      <c r="W118" s="5">
        <v>57736806464</v>
      </c>
      <c r="X118" s="5">
        <v>67193305790</v>
      </c>
      <c r="Y118" s="5">
        <v>19067022445</v>
      </c>
      <c r="Z118" s="5">
        <v>40288592612</v>
      </c>
    </row>
    <row r="119" spans="3:26" ht="15.5" x14ac:dyDescent="0.35">
      <c r="C119" t="s">
        <v>139</v>
      </c>
      <c r="D119" s="5">
        <v>242738152642</v>
      </c>
      <c r="E119" s="5">
        <v>253659076028</v>
      </c>
      <c r="F119" s="5">
        <v>257266305597</v>
      </c>
      <c r="G119" s="5">
        <v>265376702571</v>
      </c>
      <c r="I119" s="5">
        <v>253659076028</v>
      </c>
      <c r="J119" s="5">
        <v>273672341261</v>
      </c>
      <c r="K119" s="5">
        <v>303406464281</v>
      </c>
      <c r="L119" s="5">
        <v>221655664347</v>
      </c>
      <c r="M119" s="5">
        <v>126741924087</v>
      </c>
      <c r="N119" s="5">
        <v>100042208415</v>
      </c>
      <c r="O119" s="5">
        <v>97527531704</v>
      </c>
      <c r="P119" s="5">
        <v>70375822370</v>
      </c>
      <c r="Q119" s="5">
        <v>86073602249</v>
      </c>
      <c r="R119" s="5">
        <v>85509262804</v>
      </c>
      <c r="S119" s="5">
        <v>189882575049</v>
      </c>
      <c r="T119" s="5">
        <v>119224083256</v>
      </c>
      <c r="U119" s="5">
        <v>161853530676</v>
      </c>
      <c r="V119" s="5">
        <v>156462630297</v>
      </c>
      <c r="W119" s="5">
        <v>177227480414</v>
      </c>
      <c r="X119" s="5">
        <v>130892735951</v>
      </c>
      <c r="Y119" s="5">
        <v>130644372627</v>
      </c>
      <c r="Z119" s="5">
        <v>174067781480</v>
      </c>
    </row>
    <row r="120" spans="3:26" ht="15.5" x14ac:dyDescent="0.35">
      <c r="C120" t="s">
        <v>140</v>
      </c>
      <c r="D120" s="5">
        <v>242738152642</v>
      </c>
      <c r="E120" s="5">
        <v>253659076028</v>
      </c>
      <c r="F120" s="5">
        <v>257266305597</v>
      </c>
      <c r="G120" s="5">
        <v>265376702571</v>
      </c>
      <c r="I120" s="5">
        <v>253659076028</v>
      </c>
      <c r="J120" s="5">
        <v>273672341261</v>
      </c>
      <c r="K120" s="5">
        <v>303406464281</v>
      </c>
      <c r="L120" s="5">
        <v>221655664347</v>
      </c>
      <c r="M120" s="5">
        <v>126741924087</v>
      </c>
      <c r="N120" s="5">
        <v>100042208415</v>
      </c>
      <c r="O120" s="5">
        <v>97527531704</v>
      </c>
      <c r="P120" s="5">
        <v>70375822370</v>
      </c>
      <c r="Q120" s="5">
        <v>86073602249</v>
      </c>
      <c r="R120" s="5">
        <v>85509262804</v>
      </c>
      <c r="S120" s="5">
        <v>189882575049</v>
      </c>
      <c r="T120" s="5">
        <v>119224083256</v>
      </c>
      <c r="U120" s="5">
        <v>161853530676</v>
      </c>
      <c r="V120" s="5">
        <v>156462630297</v>
      </c>
      <c r="W120" s="5">
        <v>177227480414</v>
      </c>
      <c r="X120" s="5">
        <v>130892735951</v>
      </c>
      <c r="Y120" s="5">
        <v>130644372627</v>
      </c>
      <c r="Z120" s="5">
        <v>174067781480</v>
      </c>
    </row>
    <row r="121" spans="3:26" ht="15.5" x14ac:dyDescent="0.35">
      <c r="C121" t="s">
        <v>512</v>
      </c>
      <c r="Z121" s="5">
        <v>773493563</v>
      </c>
    </row>
    <row r="122" spans="3:26" ht="15.5" x14ac:dyDescent="0.35">
      <c r="C122" t="s">
        <v>144</v>
      </c>
    </row>
    <row r="123" spans="3:26" ht="15.5" x14ac:dyDescent="0.35">
      <c r="C123" t="s">
        <v>145</v>
      </c>
      <c r="D123" s="5">
        <v>22255397742</v>
      </c>
      <c r="E123" s="5">
        <v>29120021574</v>
      </c>
      <c r="F123" s="5">
        <v>34945008897</v>
      </c>
      <c r="G123" s="5">
        <v>41081653634</v>
      </c>
      <c r="I123" s="5">
        <v>29120021574</v>
      </c>
      <c r="J123" s="5">
        <v>55359954808</v>
      </c>
      <c r="K123" s="5">
        <v>84018680514</v>
      </c>
      <c r="L123" s="5">
        <v>113821584740</v>
      </c>
      <c r="M123" s="5">
        <v>4737311320</v>
      </c>
      <c r="P123" s="5">
        <v>6921806630</v>
      </c>
      <c r="Q123" s="5">
        <v>26189113877</v>
      </c>
      <c r="R123" s="5">
        <v>43794776865</v>
      </c>
      <c r="S123" s="5">
        <v>59699668880</v>
      </c>
      <c r="T123" s="5">
        <v>12635660000</v>
      </c>
      <c r="U123" s="5">
        <v>52120565222</v>
      </c>
      <c r="V123" s="5">
        <v>80358101719</v>
      </c>
      <c r="W123" s="5">
        <v>160387083774</v>
      </c>
      <c r="X123" s="5">
        <v>116924492081</v>
      </c>
      <c r="Y123" s="5">
        <v>117971248187</v>
      </c>
      <c r="Z123" s="5">
        <v>160775435420</v>
      </c>
    </row>
    <row r="124" spans="3:26" ht="15.5" x14ac:dyDescent="0.35">
      <c r="C124" t="s">
        <v>133</v>
      </c>
      <c r="D124" s="5">
        <v>165808796088</v>
      </c>
      <c r="E124" s="5">
        <v>171153096687</v>
      </c>
      <c r="F124" s="5">
        <v>172351563918</v>
      </c>
      <c r="G124" s="5">
        <v>174327931959</v>
      </c>
      <c r="I124" s="5">
        <v>171153096687</v>
      </c>
      <c r="J124" s="5">
        <v>170069101858</v>
      </c>
      <c r="K124" s="5">
        <v>174947133120</v>
      </c>
      <c r="L124" s="5">
        <v>66030110628</v>
      </c>
      <c r="M124" s="5">
        <v>53342601087</v>
      </c>
      <c r="N124" s="5">
        <v>42351399995</v>
      </c>
      <c r="O124" s="5">
        <v>52046521685</v>
      </c>
      <c r="P124" s="5">
        <v>28864496159</v>
      </c>
      <c r="Q124" s="5">
        <v>23007394074</v>
      </c>
      <c r="R124" s="5">
        <v>10573951655</v>
      </c>
      <c r="S124" s="5">
        <v>105013262044</v>
      </c>
      <c r="T124" s="5">
        <v>91886465022</v>
      </c>
      <c r="U124" s="5">
        <v>98126270761</v>
      </c>
      <c r="V124" s="5">
        <v>66009845574</v>
      </c>
      <c r="W124" s="5">
        <v>9370705309</v>
      </c>
      <c r="X124" s="5">
        <v>7883776421</v>
      </c>
      <c r="Y124" s="5">
        <v>7785281191</v>
      </c>
      <c r="Z124" s="5">
        <v>8303907327</v>
      </c>
    </row>
    <row r="125" spans="3:26" ht="15.5" x14ac:dyDescent="0.35">
      <c r="C125" t="s">
        <v>147</v>
      </c>
      <c r="D125" s="5">
        <v>881436912308</v>
      </c>
      <c r="E125" s="5">
        <v>894558167685</v>
      </c>
      <c r="F125" s="5">
        <v>894595314589</v>
      </c>
      <c r="G125" s="5">
        <v>735154354768</v>
      </c>
      <c r="I125" s="5">
        <v>894558167685</v>
      </c>
      <c r="J125" s="5">
        <v>739038995061</v>
      </c>
      <c r="K125" s="5">
        <v>968594117624</v>
      </c>
      <c r="L125" s="5">
        <v>900110128340</v>
      </c>
      <c r="M125" s="5">
        <v>676041630849</v>
      </c>
      <c r="N125" s="5">
        <v>262519771935</v>
      </c>
      <c r="O125" s="5">
        <v>262135613148</v>
      </c>
      <c r="P125" s="5">
        <v>288105732114</v>
      </c>
      <c r="Q125" s="5">
        <v>289798419319</v>
      </c>
      <c r="R125" s="5">
        <v>409208624907</v>
      </c>
      <c r="S125" s="5">
        <v>634889428231</v>
      </c>
      <c r="T125" s="5">
        <v>454347526616</v>
      </c>
      <c r="U125" s="5">
        <v>443652749965</v>
      </c>
      <c r="V125" s="5">
        <v>528206496386</v>
      </c>
      <c r="W125" s="5">
        <v>507466203524</v>
      </c>
      <c r="X125" s="5">
        <v>543188527715</v>
      </c>
      <c r="Y125" s="5">
        <v>455454024153</v>
      </c>
      <c r="Z125" s="5">
        <v>809432268172</v>
      </c>
    </row>
    <row r="126" spans="3:26" ht="15.5" x14ac:dyDescent="0.35">
      <c r="C126" t="s">
        <v>148</v>
      </c>
    </row>
    <row r="127" spans="3:26" ht="15.5" x14ac:dyDescent="0.35">
      <c r="C127" t="s">
        <v>149</v>
      </c>
      <c r="D127" s="5">
        <v>656249710000</v>
      </c>
      <c r="E127" s="5">
        <v>656249710000</v>
      </c>
      <c r="F127" s="5">
        <v>656249710000</v>
      </c>
      <c r="G127" s="5">
        <v>656249710000</v>
      </c>
      <c r="I127" s="5">
        <v>656249710000</v>
      </c>
      <c r="J127" s="5">
        <v>656249710000</v>
      </c>
      <c r="K127" s="5">
        <v>656249710000</v>
      </c>
      <c r="L127" s="5">
        <v>656249710000</v>
      </c>
      <c r="M127" s="5">
        <v>656249710000</v>
      </c>
      <c r="N127" s="5">
        <v>656249710000</v>
      </c>
      <c r="O127" s="5">
        <v>656249710000</v>
      </c>
      <c r="P127" s="5">
        <v>656249710000</v>
      </c>
      <c r="Q127" s="5">
        <v>656249710000</v>
      </c>
      <c r="R127" s="5">
        <v>656249710000</v>
      </c>
      <c r="S127" s="5">
        <v>656249710000</v>
      </c>
      <c r="T127" s="5">
        <v>656249710000</v>
      </c>
      <c r="U127" s="5">
        <v>525000000000</v>
      </c>
      <c r="V127" s="5">
        <v>315000000000</v>
      </c>
      <c r="W127" s="5">
        <v>225000000000</v>
      </c>
      <c r="X127" s="5">
        <v>37500000000</v>
      </c>
      <c r="Y127" s="5">
        <v>37500000000</v>
      </c>
      <c r="Z127" s="5">
        <v>37500000000</v>
      </c>
    </row>
    <row r="128" spans="3:26" ht="15.5" x14ac:dyDescent="0.35">
      <c r="C128" t="s">
        <v>151</v>
      </c>
      <c r="D128" s="5">
        <v>24965138576</v>
      </c>
      <c r="E128" s="5">
        <v>24965138576</v>
      </c>
      <c r="F128" s="5">
        <v>24965138576</v>
      </c>
      <c r="G128" s="5">
        <v>24965138576</v>
      </c>
      <c r="I128" s="5">
        <v>24965138576</v>
      </c>
      <c r="J128" s="5">
        <v>24965138576</v>
      </c>
      <c r="K128" s="5">
        <v>24965138576</v>
      </c>
      <c r="L128" s="5">
        <v>24965138576</v>
      </c>
      <c r="M128" s="5">
        <v>44154358283</v>
      </c>
      <c r="N128" s="5">
        <v>24965138576</v>
      </c>
      <c r="O128" s="5">
        <v>24965138576</v>
      </c>
      <c r="P128" s="5">
        <v>24965138576</v>
      </c>
      <c r="Q128" s="5">
        <v>24965138576</v>
      </c>
      <c r="R128" s="5">
        <v>24965138576</v>
      </c>
      <c r="S128" s="5">
        <v>20732120048</v>
      </c>
      <c r="T128" s="5">
        <v>20732120048</v>
      </c>
      <c r="U128" s="5">
        <v>151981830048</v>
      </c>
      <c r="V128" s="5">
        <v>7522380722</v>
      </c>
      <c r="W128" s="5">
        <v>97522380722</v>
      </c>
      <c r="X128" s="5">
        <v>1500000000</v>
      </c>
      <c r="Y128" s="5">
        <v>1500000000</v>
      </c>
      <c r="Z128" s="5">
        <v>1500000000</v>
      </c>
    </row>
    <row r="129" spans="2:26" ht="15.5" x14ac:dyDescent="0.35">
      <c r="C129" t="s">
        <v>152</v>
      </c>
      <c r="D129" s="5">
        <v>1168033749074</v>
      </c>
      <c r="E129" s="5">
        <v>1169938819742</v>
      </c>
      <c r="F129" s="5">
        <v>1138614195401</v>
      </c>
      <c r="G129" s="5">
        <v>1172996172536</v>
      </c>
      <c r="I129" s="5">
        <v>1169938819742</v>
      </c>
      <c r="J129" s="5">
        <v>1138726847518</v>
      </c>
      <c r="K129" s="5">
        <v>1124960429115</v>
      </c>
      <c r="L129" s="5">
        <v>987566815805</v>
      </c>
      <c r="M129" s="5">
        <v>771324827430</v>
      </c>
      <c r="N129" s="5">
        <v>646295267614</v>
      </c>
      <c r="O129" s="5">
        <v>659603685459</v>
      </c>
      <c r="P129" s="5">
        <v>628933943248</v>
      </c>
      <c r="Q129" s="5">
        <v>574882051067</v>
      </c>
      <c r="R129" s="5">
        <v>493491067744</v>
      </c>
      <c r="S129" s="5">
        <v>445385650318</v>
      </c>
      <c r="T129" s="5">
        <v>476903748244</v>
      </c>
      <c r="U129" s="5">
        <v>401692803553</v>
      </c>
      <c r="V129" s="5">
        <v>404630672971</v>
      </c>
      <c r="W129" s="5">
        <v>307449507422</v>
      </c>
      <c r="X129" s="5">
        <v>188300250112</v>
      </c>
      <c r="Y129" s="5">
        <v>106728302650</v>
      </c>
      <c r="Z129" s="5">
        <v>49837365395</v>
      </c>
    </row>
    <row r="130" spans="2:26" ht="15.5" x14ac:dyDescent="0.35">
      <c r="C130" t="s">
        <v>153</v>
      </c>
      <c r="D130" s="5">
        <v>30000000000</v>
      </c>
      <c r="E130" s="5">
        <v>30000000000</v>
      </c>
      <c r="F130" s="5">
        <v>30000000000</v>
      </c>
      <c r="G130" s="5">
        <v>30000000000</v>
      </c>
      <c r="I130" s="5">
        <v>30000000000</v>
      </c>
      <c r="J130" s="5">
        <v>28500000000</v>
      </c>
      <c r="K130" s="5">
        <v>27500000000</v>
      </c>
      <c r="L130" s="5">
        <v>26500000000</v>
      </c>
      <c r="M130" s="5">
        <v>25500000000</v>
      </c>
      <c r="N130" s="5">
        <v>24500000000</v>
      </c>
      <c r="O130" s="5">
        <v>23500000000</v>
      </c>
      <c r="P130" s="5">
        <v>22500000000</v>
      </c>
      <c r="Q130" s="5">
        <v>21500000000</v>
      </c>
      <c r="R130" s="5">
        <v>20500000000</v>
      </c>
      <c r="S130" s="5">
        <v>20000000000</v>
      </c>
      <c r="T130" s="5">
        <v>20000000000</v>
      </c>
      <c r="U130" s="5">
        <v>881165549</v>
      </c>
    </row>
    <row r="131" spans="2:26" ht="15.5" x14ac:dyDescent="0.35">
      <c r="C131" t="s">
        <v>154</v>
      </c>
      <c r="D131" s="5">
        <v>1138033749074</v>
      </c>
      <c r="E131" s="5">
        <v>1139938819742</v>
      </c>
      <c r="F131" s="5">
        <v>1108614195401</v>
      </c>
      <c r="G131" s="5">
        <v>1142996172536</v>
      </c>
      <c r="I131" s="5">
        <v>1139938819742</v>
      </c>
      <c r="J131" s="5">
        <v>1110226847518</v>
      </c>
      <c r="K131" s="5">
        <v>1097460429115</v>
      </c>
      <c r="L131" s="5">
        <v>961066815805</v>
      </c>
      <c r="M131" s="5">
        <v>745824827430</v>
      </c>
      <c r="N131" s="5">
        <v>621795267614</v>
      </c>
      <c r="O131" s="5">
        <v>636103685459</v>
      </c>
      <c r="P131" s="5">
        <v>606433943248</v>
      </c>
      <c r="Q131" s="5">
        <v>553382051067</v>
      </c>
      <c r="R131" s="5">
        <v>472991067744</v>
      </c>
      <c r="S131" s="5">
        <v>425385650318</v>
      </c>
      <c r="T131" s="5">
        <v>456903748244</v>
      </c>
      <c r="U131" s="5">
        <v>400811638004</v>
      </c>
      <c r="V131" s="5">
        <v>404630672971</v>
      </c>
      <c r="W131" s="5">
        <v>307449507422</v>
      </c>
    </row>
    <row r="132" spans="2:26" ht="15.5" x14ac:dyDescent="0.35">
      <c r="C132" t="s">
        <v>155</v>
      </c>
      <c r="D132" s="5">
        <v>1168033749074</v>
      </c>
      <c r="E132" s="5">
        <v>1169938819742</v>
      </c>
      <c r="F132" s="5">
        <v>1138614195401</v>
      </c>
      <c r="G132" s="5">
        <v>1172996172536</v>
      </c>
      <c r="I132" s="5">
        <v>1169938819742</v>
      </c>
      <c r="J132" s="5">
        <v>1138726847518</v>
      </c>
      <c r="K132" s="5">
        <v>1124960429115</v>
      </c>
      <c r="L132" s="5">
        <v>987566815805</v>
      </c>
      <c r="M132" s="5">
        <v>771324827430</v>
      </c>
      <c r="N132" s="5">
        <v>646295267614</v>
      </c>
      <c r="O132" s="5">
        <v>659603685459</v>
      </c>
      <c r="P132" s="5">
        <v>628933943248</v>
      </c>
      <c r="Q132" s="5">
        <v>574882051067</v>
      </c>
      <c r="R132" s="5">
        <v>493491067744</v>
      </c>
      <c r="S132" s="5">
        <v>445385650318</v>
      </c>
      <c r="T132" s="5">
        <v>476903748244</v>
      </c>
      <c r="U132" s="5">
        <v>401692803553</v>
      </c>
      <c r="V132" s="5">
        <v>404630672971</v>
      </c>
      <c r="W132" s="5">
        <v>307449507422</v>
      </c>
      <c r="X132" s="5">
        <v>188300250112</v>
      </c>
      <c r="Y132" s="5">
        <v>106728302650</v>
      </c>
      <c r="Z132" s="5">
        <v>49837365395</v>
      </c>
    </row>
    <row r="133" spans="2:26" ht="15.5" x14ac:dyDescent="0.35">
      <c r="C133" t="s">
        <v>156</v>
      </c>
      <c r="D133" s="5">
        <v>183520223769</v>
      </c>
      <c r="E133" s="5">
        <v>177187110923</v>
      </c>
      <c r="F133" s="5">
        <v>173475487770</v>
      </c>
      <c r="G133" s="5">
        <v>166750366782</v>
      </c>
      <c r="I133" s="5">
        <v>177187110923</v>
      </c>
      <c r="J133" s="5">
        <v>156276935918</v>
      </c>
      <c r="K133" s="5">
        <v>141862257462</v>
      </c>
      <c r="L133" s="5">
        <v>134404807018</v>
      </c>
      <c r="M133" s="5">
        <v>108749066242</v>
      </c>
      <c r="N133" s="5">
        <v>12550419090</v>
      </c>
      <c r="O133" s="5">
        <v>12705353385</v>
      </c>
      <c r="P133" s="5">
        <v>9942911954</v>
      </c>
      <c r="Q133" s="5">
        <v>10314067371</v>
      </c>
      <c r="R133" s="5">
        <v>13062662101</v>
      </c>
      <c r="S133" s="5">
        <v>12277141880</v>
      </c>
      <c r="T133" s="5">
        <v>10570356282</v>
      </c>
      <c r="U133" s="5">
        <v>9546601104</v>
      </c>
      <c r="V133" s="5">
        <v>6480449787</v>
      </c>
      <c r="W133" s="5">
        <v>2277165086</v>
      </c>
      <c r="X133" s="5">
        <v>120503776</v>
      </c>
      <c r="Y133" s="5">
        <v>120503776</v>
      </c>
      <c r="Z133" s="5">
        <v>120503776</v>
      </c>
    </row>
    <row r="134" spans="2:26" ht="15.5" x14ac:dyDescent="0.35">
      <c r="C134" t="s">
        <v>9</v>
      </c>
      <c r="D134" s="5">
        <v>3574022325188</v>
      </c>
      <c r="E134" s="5">
        <v>3567361528861</v>
      </c>
      <c r="F134" s="5">
        <v>3538967984230</v>
      </c>
      <c r="G134" s="5">
        <v>3562008770832</v>
      </c>
      <c r="I134" s="5">
        <v>3567361528861</v>
      </c>
      <c r="J134" s="5">
        <v>3516772899810</v>
      </c>
      <c r="K134" s="5">
        <v>3490787607055</v>
      </c>
      <c r="L134" s="5">
        <v>2982354921367</v>
      </c>
      <c r="M134" s="5">
        <v>2862778613913</v>
      </c>
      <c r="N134" s="5">
        <v>2563740312761</v>
      </c>
      <c r="O134" s="5">
        <v>2572287128060</v>
      </c>
      <c r="P134" s="5">
        <v>2194231835853</v>
      </c>
      <c r="Q134" s="5">
        <v>2144818918530</v>
      </c>
      <c r="R134" s="5">
        <v>2068063877631</v>
      </c>
      <c r="S134" s="5">
        <v>1919038917988</v>
      </c>
      <c r="T134" s="5">
        <v>1828318551877</v>
      </c>
      <c r="U134" s="5">
        <v>1752865614508</v>
      </c>
      <c r="V134" s="5">
        <v>1136572861829</v>
      </c>
      <c r="W134" s="5">
        <v>632249053230</v>
      </c>
      <c r="X134" s="5">
        <v>227420753888</v>
      </c>
      <c r="Y134" s="5">
        <v>165686398956</v>
      </c>
      <c r="Z134" s="5">
        <v>108795461701</v>
      </c>
    </row>
    <row r="135" spans="2:26" ht="15.5" x14ac:dyDescent="0.35">
      <c r="C135" t="s">
        <v>157</v>
      </c>
      <c r="D135" s="5">
        <v>4455459237496</v>
      </c>
      <c r="E135" s="5">
        <v>4461919696546</v>
      </c>
      <c r="F135" s="5">
        <v>4433563298819</v>
      </c>
      <c r="G135" s="5">
        <v>4297163125600</v>
      </c>
      <c r="I135" s="5">
        <v>4461919696546</v>
      </c>
      <c r="J135" s="5">
        <v>4255811894871</v>
      </c>
      <c r="K135" s="5">
        <v>4459381724679</v>
      </c>
      <c r="L135" s="5">
        <v>3882465049707</v>
      </c>
      <c r="M135" s="5">
        <v>3538820244762</v>
      </c>
      <c r="N135" s="5">
        <v>2826260084696</v>
      </c>
      <c r="O135" s="5">
        <v>2834422741208</v>
      </c>
      <c r="P135" s="5">
        <v>2482337567967</v>
      </c>
      <c r="Q135" s="5">
        <v>2434617337849</v>
      </c>
      <c r="R135" s="5">
        <v>2477272502538</v>
      </c>
      <c r="S135" s="5">
        <v>2553928346219</v>
      </c>
      <c r="T135" s="5">
        <v>2282666078493</v>
      </c>
      <c r="U135" s="5">
        <v>2196518364473</v>
      </c>
      <c r="V135" s="5">
        <v>1664779358215</v>
      </c>
      <c r="W135" s="5">
        <v>1139715256754</v>
      </c>
      <c r="X135" s="5">
        <v>770609281603</v>
      </c>
      <c r="Y135" s="5">
        <v>621140423109</v>
      </c>
      <c r="Z135" s="5">
        <v>918227729873</v>
      </c>
    </row>
    <row r="136" spans="2:26" ht="15.5" x14ac:dyDescent="0.35">
      <c r="C136" t="s">
        <v>158</v>
      </c>
      <c r="D136" s="5">
        <v>656249710</v>
      </c>
      <c r="E136" s="5">
        <v>656249710</v>
      </c>
      <c r="F136" s="5">
        <v>656249710</v>
      </c>
      <c r="G136" s="5">
        <v>656249710</v>
      </c>
      <c r="I136" s="5">
        <v>656249710</v>
      </c>
      <c r="J136" s="5">
        <v>656249710</v>
      </c>
      <c r="K136" s="5">
        <v>656249710</v>
      </c>
      <c r="L136" s="5">
        <v>656249710</v>
      </c>
      <c r="M136" s="5">
        <v>656249710</v>
      </c>
      <c r="N136" s="5">
        <v>656249710</v>
      </c>
      <c r="O136" s="5">
        <v>656249710</v>
      </c>
      <c r="P136" s="5">
        <v>656249710</v>
      </c>
      <c r="Q136" s="5">
        <v>656249710</v>
      </c>
      <c r="R136" s="5">
        <v>656249710</v>
      </c>
      <c r="S136" s="5">
        <v>656249710</v>
      </c>
      <c r="T136" s="5">
        <v>656249710</v>
      </c>
      <c r="U136" s="5">
        <v>525000000</v>
      </c>
      <c r="V136" s="5">
        <v>315000000</v>
      </c>
      <c r="W136" s="5">
        <v>225000000</v>
      </c>
      <c r="X136" s="5">
        <v>37500000</v>
      </c>
      <c r="Y136" s="5">
        <v>37500000</v>
      </c>
      <c r="Z136" s="5">
        <v>37500000</v>
      </c>
    </row>
    <row r="138" spans="2:26" ht="15.5" x14ac:dyDescent="0.35">
      <c r="B138" t="s">
        <v>159</v>
      </c>
      <c r="C138" t="s">
        <v>160</v>
      </c>
      <c r="D138" s="5">
        <v>-19423401706</v>
      </c>
      <c r="E138" s="5">
        <v>53102178948</v>
      </c>
      <c r="F138" s="5">
        <v>32188563102</v>
      </c>
      <c r="G138" s="5">
        <v>-16476485722</v>
      </c>
      <c r="I138" s="5">
        <v>99627804412</v>
      </c>
      <c r="J138" s="5">
        <v>305780117618</v>
      </c>
      <c r="K138" s="5">
        <v>322281756850</v>
      </c>
      <c r="L138" s="5">
        <v>290588668566</v>
      </c>
      <c r="M138" s="5">
        <v>-260039396627</v>
      </c>
      <c r="N138" s="5">
        <v>308807847299</v>
      </c>
      <c r="O138" s="5">
        <v>155508121580</v>
      </c>
      <c r="P138" s="5">
        <v>133733783003</v>
      </c>
      <c r="Q138" s="5">
        <v>320252084705</v>
      </c>
      <c r="R138" s="5">
        <v>193436286326</v>
      </c>
      <c r="S138" s="5">
        <v>110641662962</v>
      </c>
      <c r="T138" s="5">
        <v>65911208643</v>
      </c>
      <c r="U138" s="5">
        <v>255755973870</v>
      </c>
      <c r="V138" s="5">
        <v>104473676638</v>
      </c>
      <c r="W138" s="5">
        <v>-26255543773</v>
      </c>
      <c r="X138" s="5">
        <v>7369876033</v>
      </c>
      <c r="Y138" s="5">
        <v>122838213571</v>
      </c>
      <c r="Z138" s="5">
        <v>-120016752077</v>
      </c>
    </row>
    <row r="139" spans="2:26" ht="15.5" x14ac:dyDescent="0.35">
      <c r="C139" t="s">
        <v>564</v>
      </c>
      <c r="D139" s="5">
        <v>870758348955</v>
      </c>
      <c r="E139" s="5">
        <v>979524744962</v>
      </c>
      <c r="F139" s="5">
        <v>904046617681</v>
      </c>
      <c r="G139" s="5">
        <v>822668298145</v>
      </c>
      <c r="I139" s="5">
        <v>3506101567009</v>
      </c>
      <c r="J139" s="5">
        <v>3464089709281</v>
      </c>
      <c r="K139" s="5">
        <v>4122944077038</v>
      </c>
      <c r="L139" s="5">
        <v>3827538334761</v>
      </c>
      <c r="M139" s="5">
        <v>2551322615842</v>
      </c>
      <c r="N139" s="5">
        <v>1748038768980</v>
      </c>
      <c r="O139" s="5">
        <v>2345991587540</v>
      </c>
      <c r="P139" s="5">
        <v>2491086049583</v>
      </c>
      <c r="Q139" s="5">
        <v>2053125444225</v>
      </c>
      <c r="R139" s="5">
        <v>1769019520160</v>
      </c>
      <c r="S139" s="5">
        <v>1813665361746</v>
      </c>
      <c r="T139" s="5">
        <v>1937533637101</v>
      </c>
      <c r="U139" s="5">
        <v>1756159656234</v>
      </c>
      <c r="V139" s="5">
        <v>1597939330214</v>
      </c>
      <c r="W139" s="5">
        <v>1276843393830</v>
      </c>
      <c r="X139" s="5">
        <v>1129533548100</v>
      </c>
      <c r="Y139" s="5">
        <v>855989764873</v>
      </c>
      <c r="Z139" s="5">
        <v>971577191937</v>
      </c>
    </row>
    <row r="140" spans="2:26" ht="15.5" x14ac:dyDescent="0.35">
      <c r="C140" t="s">
        <v>935</v>
      </c>
      <c r="Z140" s="5">
        <v>2501528763</v>
      </c>
    </row>
    <row r="141" spans="2:26" ht="15.5" x14ac:dyDescent="0.35">
      <c r="C141" t="s">
        <v>588</v>
      </c>
      <c r="D141" s="5">
        <v>-755002589976</v>
      </c>
      <c r="E141" s="5">
        <v>-796152820159</v>
      </c>
      <c r="F141" s="5">
        <v>-758589908264</v>
      </c>
      <c r="G141" s="5">
        <v>-758440197145</v>
      </c>
      <c r="I141" s="5">
        <v>-2970321905240</v>
      </c>
      <c r="J141" s="5">
        <v>-2726205704617</v>
      </c>
      <c r="K141" s="5">
        <v>-3370704327578</v>
      </c>
      <c r="L141" s="5">
        <v>-2952041777571</v>
      </c>
      <c r="M141" s="5">
        <v>-2463551387348</v>
      </c>
      <c r="N141" s="5">
        <v>-1252027514686</v>
      </c>
      <c r="O141" s="5">
        <v>-1897254875307</v>
      </c>
      <c r="P141" s="5">
        <v>-2058516488485</v>
      </c>
      <c r="Q141" s="5">
        <v>-1511975007380</v>
      </c>
      <c r="R141" s="5">
        <v>-1249727670934</v>
      </c>
      <c r="S141" s="5">
        <v>-1436564733356</v>
      </c>
      <c r="T141" s="5">
        <v>-1594410033747</v>
      </c>
      <c r="U141" s="5">
        <v>-1275776718495</v>
      </c>
      <c r="V141" s="5">
        <v>-1279057501803</v>
      </c>
      <c r="W141" s="5">
        <v>-1042893016151</v>
      </c>
      <c r="X141" s="5">
        <v>-892162446677</v>
      </c>
      <c r="Y141" s="5">
        <v>-514571182793</v>
      </c>
      <c r="Z141" s="5">
        <v>-894467109517</v>
      </c>
    </row>
    <row r="142" spans="2:26" ht="15.5" x14ac:dyDescent="0.35">
      <c r="C142" t="s">
        <v>936</v>
      </c>
      <c r="D142" s="5">
        <v>-47229752232</v>
      </c>
      <c r="E142" s="5">
        <v>-31803083488</v>
      </c>
      <c r="F142" s="5">
        <v>-25072727457</v>
      </c>
      <c r="G142" s="5">
        <v>-29699232826</v>
      </c>
      <c r="I142" s="5">
        <v>-111863907209</v>
      </c>
      <c r="J142" s="5">
        <v>-123576204245</v>
      </c>
      <c r="K142" s="5">
        <v>-131995081407</v>
      </c>
      <c r="L142" s="5">
        <v>-289173474295</v>
      </c>
      <c r="M142" s="5">
        <v>-141721118518</v>
      </c>
      <c r="N142" s="5">
        <v>-81417961270</v>
      </c>
      <c r="O142" s="5">
        <v>-112067841054</v>
      </c>
      <c r="P142" s="5">
        <v>-108544668595</v>
      </c>
      <c r="Q142" s="5">
        <v>-97729072680</v>
      </c>
      <c r="R142" s="5">
        <v>-126664347926</v>
      </c>
      <c r="S142" s="5">
        <v>-52019907308</v>
      </c>
      <c r="T142" s="5">
        <v>-72534033936</v>
      </c>
      <c r="U142" s="5">
        <v>-64137579569</v>
      </c>
      <c r="V142" s="5">
        <v>-42329191801</v>
      </c>
      <c r="W142" s="5">
        <v>-49546313207</v>
      </c>
      <c r="X142" s="5">
        <v>-55657627601</v>
      </c>
      <c r="Y142" s="5">
        <v>-52386402546</v>
      </c>
      <c r="Z142" s="5">
        <v>-41840495030</v>
      </c>
    </row>
    <row r="143" spans="2:26" ht="15.5" x14ac:dyDescent="0.35">
      <c r="C143" t="s">
        <v>463</v>
      </c>
      <c r="D143" s="5">
        <v>-99004663880</v>
      </c>
      <c r="E143" s="5">
        <v>-90198132725</v>
      </c>
      <c r="F143" s="5">
        <v>-77720569990</v>
      </c>
      <c r="G143" s="5">
        <v>-72315924933</v>
      </c>
      <c r="I143" s="5">
        <v>-324039088721</v>
      </c>
      <c r="J143" s="5">
        <v>-306925245626</v>
      </c>
      <c r="K143" s="5">
        <v>-359667650858</v>
      </c>
      <c r="L143" s="5">
        <v>-306249886531</v>
      </c>
      <c r="M143" s="5">
        <v>-204400829405</v>
      </c>
      <c r="N143" s="5">
        <v>-144111580128</v>
      </c>
      <c r="O143" s="5">
        <v>-174970200750</v>
      </c>
      <c r="P143" s="5">
        <v>-171042439092</v>
      </c>
      <c r="Q143" s="5">
        <v>-142943157047</v>
      </c>
      <c r="R143" s="5">
        <v>-138014756988</v>
      </c>
      <c r="S143" s="5">
        <v>-126543936417</v>
      </c>
      <c r="T143" s="5">
        <v>-129745835585</v>
      </c>
      <c r="U143" s="5">
        <v>-103277204482</v>
      </c>
      <c r="V143" s="5">
        <v>-75694062732</v>
      </c>
      <c r="W143" s="5">
        <v>-63055446209</v>
      </c>
      <c r="X143" s="5">
        <v>-50799197755</v>
      </c>
    </row>
    <row r="144" spans="2:26" ht="15.5" x14ac:dyDescent="0.35">
      <c r="C144" t="s">
        <v>937</v>
      </c>
      <c r="Y144" s="5">
        <v>-2709962123</v>
      </c>
      <c r="Z144" s="5">
        <v>-992698177</v>
      </c>
    </row>
    <row r="145" spans="3:26" ht="15.5" x14ac:dyDescent="0.35">
      <c r="C145" t="s">
        <v>938</v>
      </c>
      <c r="Y145" s="5">
        <v>-39494313254</v>
      </c>
      <c r="Z145" s="5">
        <v>-8655353480</v>
      </c>
    </row>
    <row r="146" spans="3:26" ht="15.5" x14ac:dyDescent="0.35">
      <c r="C146" t="s">
        <v>939</v>
      </c>
      <c r="Y146" s="5">
        <v>-50816430576</v>
      </c>
      <c r="Z146" s="5">
        <v>-63427338879</v>
      </c>
    </row>
    <row r="147" spans="3:26" ht="15.5" x14ac:dyDescent="0.35">
      <c r="C147" t="s">
        <v>165</v>
      </c>
      <c r="D147" s="5">
        <v>-99004663880</v>
      </c>
      <c r="E147" s="5">
        <v>-90198132725</v>
      </c>
      <c r="F147" s="5">
        <v>-77720569990</v>
      </c>
      <c r="G147" s="5">
        <v>-72315924933</v>
      </c>
      <c r="I147" s="5">
        <v>-324039088721</v>
      </c>
      <c r="J147" s="5">
        <v>-306925245626</v>
      </c>
      <c r="K147" s="5">
        <v>-359667650858</v>
      </c>
      <c r="L147" s="5">
        <v>-306249886531</v>
      </c>
      <c r="M147" s="5">
        <v>-204400829405</v>
      </c>
      <c r="N147" s="5">
        <v>-144111580128</v>
      </c>
      <c r="O147" s="5">
        <v>-174970200750</v>
      </c>
      <c r="P147" s="5">
        <v>-171042439092</v>
      </c>
      <c r="Q147" s="5">
        <v>-142943157047</v>
      </c>
      <c r="R147" s="5">
        <v>-138014756988</v>
      </c>
      <c r="S147" s="5">
        <v>-126543936417</v>
      </c>
      <c r="T147" s="5">
        <v>-129745835585</v>
      </c>
      <c r="U147" s="5">
        <v>-103277204482</v>
      </c>
      <c r="V147" s="5">
        <v>-75694062732</v>
      </c>
      <c r="W147" s="5">
        <v>-63055446209</v>
      </c>
      <c r="X147" s="5">
        <v>-50799197755</v>
      </c>
      <c r="Y147" s="5">
        <v>-93020705953</v>
      </c>
      <c r="Z147" s="5">
        <v>-73075390536</v>
      </c>
    </row>
    <row r="148" spans="3:26" ht="15.5" x14ac:dyDescent="0.35">
      <c r="C148" t="s">
        <v>823</v>
      </c>
      <c r="T148" s="5">
        <v>16347769838</v>
      </c>
    </row>
    <row r="149" spans="3:26" ht="15.5" x14ac:dyDescent="0.35">
      <c r="C149" t="s">
        <v>169</v>
      </c>
      <c r="D149" s="5">
        <v>202343343</v>
      </c>
      <c r="E149" s="5">
        <v>143549894</v>
      </c>
      <c r="F149" s="5">
        <v>264224840</v>
      </c>
      <c r="G149" s="5">
        <v>211871731</v>
      </c>
      <c r="I149" s="5">
        <v>809948215</v>
      </c>
      <c r="J149" s="5">
        <v>728326522</v>
      </c>
      <c r="K149" s="5">
        <v>602865967</v>
      </c>
      <c r="L149" s="5">
        <v>1006755815</v>
      </c>
      <c r="M149" s="5">
        <v>1906018250</v>
      </c>
      <c r="N149" s="5">
        <v>1066491365</v>
      </c>
      <c r="O149" s="5">
        <v>3334254000</v>
      </c>
      <c r="P149" s="5">
        <v>3646657733</v>
      </c>
      <c r="Q149" s="5">
        <v>2911621694</v>
      </c>
      <c r="R149" s="5">
        <v>434624989</v>
      </c>
      <c r="S149" s="5">
        <v>612515005</v>
      </c>
      <c r="T149" s="5">
        <v>12821680950</v>
      </c>
      <c r="U149" s="5">
        <v>9916212641</v>
      </c>
      <c r="V149" s="5">
        <v>1606217155</v>
      </c>
      <c r="W149" s="5">
        <v>5261838229</v>
      </c>
      <c r="X149" s="5">
        <v>1449751668</v>
      </c>
      <c r="Y149" s="5">
        <v>1016798215</v>
      </c>
      <c r="Z149" s="5">
        <v>347380346</v>
      </c>
    </row>
    <row r="150" spans="3:26" ht="15.5" x14ac:dyDescent="0.35">
      <c r="C150" t="s">
        <v>582</v>
      </c>
      <c r="R150" s="5">
        <v>797673510</v>
      </c>
      <c r="S150" s="5">
        <v>265491635</v>
      </c>
      <c r="T150" s="5">
        <v>-1058026806</v>
      </c>
      <c r="U150" s="5">
        <v>-1339946376</v>
      </c>
      <c r="V150" s="5">
        <v>-92807286</v>
      </c>
      <c r="W150" s="5">
        <v>451681429</v>
      </c>
      <c r="X150" s="5">
        <v>-1682584569</v>
      </c>
      <c r="Y150" s="5">
        <v>-493060577</v>
      </c>
      <c r="Z150" s="5">
        <v>26432527</v>
      </c>
    </row>
    <row r="151" spans="3:26" ht="15.5" x14ac:dyDescent="0.35">
      <c r="C151" t="s">
        <v>940</v>
      </c>
      <c r="D151" s="5">
        <v>-9674203978</v>
      </c>
      <c r="E151" s="5">
        <v>-11386801393</v>
      </c>
      <c r="F151" s="5">
        <v>-12866986725</v>
      </c>
      <c r="G151" s="5">
        <v>-14519833753</v>
      </c>
      <c r="I151" s="5">
        <v>-48916480509</v>
      </c>
      <c r="J151" s="5">
        <v>-51577938346</v>
      </c>
      <c r="K151" s="5">
        <v>-76481760088</v>
      </c>
      <c r="L151" s="5">
        <v>-56299261037</v>
      </c>
      <c r="M151" s="5">
        <v>-52423158507</v>
      </c>
      <c r="N151" s="5">
        <v>-15500891661</v>
      </c>
      <c r="O151" s="5">
        <v>-37126886347</v>
      </c>
      <c r="P151" s="5">
        <v>-47600009458</v>
      </c>
      <c r="Q151" s="5">
        <v>-26170174192</v>
      </c>
      <c r="R151" s="5">
        <v>-23927426317</v>
      </c>
      <c r="S151" s="5">
        <v>-40897913397</v>
      </c>
      <c r="T151" s="5">
        <v>-61707692060</v>
      </c>
      <c r="U151" s="5">
        <v>-49939005016</v>
      </c>
      <c r="V151" s="5">
        <v>-48790656850</v>
      </c>
      <c r="W151" s="5">
        <v>-116916806072</v>
      </c>
      <c r="X151" s="5">
        <v>-102417822692</v>
      </c>
      <c r="Y151" s="5">
        <v>-56773816511</v>
      </c>
      <c r="Z151" s="5">
        <v>-77950000351</v>
      </c>
    </row>
    <row r="152" spans="3:26" ht="15.5" x14ac:dyDescent="0.35">
      <c r="C152" t="s">
        <v>387</v>
      </c>
      <c r="D152" s="5">
        <v>-4650500440</v>
      </c>
      <c r="E152" s="5">
        <v>-3439196659</v>
      </c>
      <c r="F152" s="5">
        <v>-4002771725</v>
      </c>
      <c r="G152" s="5">
        <v>-3521074035</v>
      </c>
      <c r="I152" s="5">
        <v>-13647025727</v>
      </c>
      <c r="J152" s="5">
        <v>-20816466412</v>
      </c>
      <c r="K152" s="5">
        <v>-25859305532</v>
      </c>
      <c r="L152" s="5">
        <v>-21522758088</v>
      </c>
      <c r="M152" s="5">
        <v>-2628962346</v>
      </c>
      <c r="N152" s="5">
        <v>-724736252</v>
      </c>
      <c r="O152" s="5">
        <v>-3148382798</v>
      </c>
      <c r="P152" s="5">
        <v>-4152640353</v>
      </c>
      <c r="Q152" s="5">
        <v>-8112872928</v>
      </c>
      <c r="R152" s="5">
        <v>-30538122127</v>
      </c>
      <c r="S152" s="5">
        <v>-38169973011</v>
      </c>
      <c r="T152" s="5">
        <v>-26737078424</v>
      </c>
      <c r="U152" s="5">
        <v>-29655584160</v>
      </c>
      <c r="V152" s="5">
        <v>-34157027209</v>
      </c>
      <c r="W152" s="5">
        <v>-35237687179</v>
      </c>
      <c r="X152" s="5">
        <v>-20796015717</v>
      </c>
      <c r="Y152" s="5">
        <v>-14491074746</v>
      </c>
      <c r="Z152" s="5">
        <v>-16248230779</v>
      </c>
    </row>
    <row r="153" spans="3:26" ht="15.5" x14ac:dyDescent="0.35">
      <c r="C153" t="s">
        <v>941</v>
      </c>
      <c r="K153" s="5">
        <v>162452721284</v>
      </c>
      <c r="L153" s="5">
        <v>84592084260</v>
      </c>
      <c r="M153" s="5">
        <v>57885606279</v>
      </c>
      <c r="N153" s="5">
        <v>61381665505</v>
      </c>
      <c r="O153" s="5">
        <v>30325569742</v>
      </c>
      <c r="P153" s="5">
        <v>30500464089</v>
      </c>
      <c r="Q153" s="5">
        <v>50652086023</v>
      </c>
      <c r="R153" s="5">
        <v>16389707615</v>
      </c>
      <c r="S153" s="5">
        <v>8831298215</v>
      </c>
      <c r="T153" s="5">
        <v>3142523129</v>
      </c>
      <c r="U153" s="5">
        <v>12071112993</v>
      </c>
      <c r="V153" s="5">
        <v>720548996</v>
      </c>
    </row>
    <row r="154" spans="3:26" ht="15.5" x14ac:dyDescent="0.35">
      <c r="C154" t="s">
        <v>385</v>
      </c>
      <c r="W154" s="5">
        <v>2673507403</v>
      </c>
      <c r="X154" s="5">
        <v>3065410827</v>
      </c>
      <c r="Y154" s="5">
        <v>1395862456</v>
      </c>
      <c r="Z154" s="5">
        <v>5953931677</v>
      </c>
    </row>
    <row r="155" spans="3:26" ht="15.5" x14ac:dyDescent="0.35">
      <c r="C155" t="s">
        <v>942</v>
      </c>
      <c r="D155" s="5">
        <v>20074277647</v>
      </c>
      <c r="E155" s="5">
        <v>11543808318</v>
      </c>
      <c r="F155" s="5">
        <v>13437339439</v>
      </c>
      <c r="G155" s="5">
        <v>36554141896</v>
      </c>
      <c r="I155" s="5">
        <v>71870096868</v>
      </c>
      <c r="J155" s="5">
        <v>67235972363</v>
      </c>
    </row>
    <row r="156" spans="3:26" ht="15.5" x14ac:dyDescent="0.35">
      <c r="C156" t="s">
        <v>698</v>
      </c>
      <c r="D156" s="5">
        <v>-62287349</v>
      </c>
      <c r="E156" s="5">
        <v>65324162</v>
      </c>
      <c r="F156" s="5">
        <v>48561029</v>
      </c>
    </row>
    <row r="157" spans="3:26" ht="15.5" x14ac:dyDescent="0.35">
      <c r="C157" t="s">
        <v>943</v>
      </c>
      <c r="U157" s="5">
        <v>479778000</v>
      </c>
    </row>
    <row r="158" spans="3:26" ht="15.5" x14ac:dyDescent="0.35">
      <c r="C158" t="s">
        <v>386</v>
      </c>
      <c r="Y158" s="5">
        <v>-3769938725</v>
      </c>
      <c r="Z158" s="5">
        <v>2905855510</v>
      </c>
    </row>
    <row r="159" spans="3:26" ht="15.5" x14ac:dyDescent="0.35">
      <c r="C159" t="s">
        <v>944</v>
      </c>
      <c r="D159" s="5">
        <v>-37294307</v>
      </c>
      <c r="E159" s="5">
        <v>-318117689</v>
      </c>
      <c r="I159" s="5">
        <v>-318117689</v>
      </c>
      <c r="J159" s="5">
        <v>-457030493</v>
      </c>
      <c r="K159" s="5">
        <v>-9493243335</v>
      </c>
      <c r="L159" s="5">
        <v>-4350544264</v>
      </c>
      <c r="M159" s="5">
        <v>-3095877110</v>
      </c>
      <c r="N159" s="5">
        <v>-1829749580</v>
      </c>
      <c r="O159" s="5">
        <v>-117059626</v>
      </c>
      <c r="P159" s="5">
        <v>-375005071</v>
      </c>
      <c r="Q159" s="5">
        <v>-1958027615</v>
      </c>
    </row>
    <row r="160" spans="3:26" ht="15.5" x14ac:dyDescent="0.35">
      <c r="C160" t="s">
        <v>945</v>
      </c>
      <c r="D160" s="5">
        <v>-850000000</v>
      </c>
      <c r="E160" s="5">
        <v>-3100000000</v>
      </c>
      <c r="F160" s="5">
        <v>-1800000000</v>
      </c>
      <c r="G160" s="5">
        <v>-500000000</v>
      </c>
      <c r="I160" s="5">
        <v>-6400000000</v>
      </c>
      <c r="J160" s="5">
        <v>-1000000000</v>
      </c>
      <c r="K160" s="5">
        <v>-5225307885</v>
      </c>
      <c r="L160" s="5">
        <v>-500000000</v>
      </c>
      <c r="M160" s="5">
        <v>-3000000000</v>
      </c>
      <c r="N160" s="5">
        <v>-3200000000</v>
      </c>
      <c r="O160" s="5">
        <v>-1015000000</v>
      </c>
      <c r="P160" s="5">
        <v>-2000000000</v>
      </c>
      <c r="Q160" s="5">
        <v>-1000000000</v>
      </c>
    </row>
    <row r="161" spans="3:26" ht="15.5" x14ac:dyDescent="0.35">
      <c r="C161" t="s">
        <v>946</v>
      </c>
      <c r="Y161" s="5">
        <v>-19417255</v>
      </c>
    </row>
    <row r="162" spans="3:26" ht="15.5" x14ac:dyDescent="0.35">
      <c r="C162" t="s">
        <v>947</v>
      </c>
    </row>
    <row r="163" spans="3:26" ht="15.5" x14ac:dyDescent="0.35">
      <c r="C163" t="s">
        <v>167</v>
      </c>
      <c r="R163" s="5">
        <v>-2710939125</v>
      </c>
      <c r="S163" s="5">
        <v>-11377505361</v>
      </c>
    </row>
    <row r="164" spans="3:26" ht="15.5" x14ac:dyDescent="0.35">
      <c r="C164" t="s">
        <v>837</v>
      </c>
      <c r="E164" s="5">
        <v>-254662295</v>
      </c>
      <c r="I164" s="5">
        <v>-254662295</v>
      </c>
      <c r="J164" s="5">
        <v>-4064992937</v>
      </c>
      <c r="K164" s="5">
        <v>-3883715828</v>
      </c>
      <c r="L164" s="5">
        <v>-4003753905</v>
      </c>
      <c r="M164" s="5">
        <v>-151927174</v>
      </c>
      <c r="N164" s="5">
        <v>-31879868</v>
      </c>
      <c r="O164" s="5">
        <v>-22944872</v>
      </c>
      <c r="P164" s="5">
        <v>-1992317441</v>
      </c>
      <c r="Q164" s="5">
        <v>-1524806293</v>
      </c>
      <c r="R164" s="5">
        <v>-88389998</v>
      </c>
    </row>
    <row r="165" spans="3:26" ht="15.5" x14ac:dyDescent="0.35">
      <c r="C165" t="s">
        <v>948</v>
      </c>
      <c r="S165" s="5">
        <v>-1596187746</v>
      </c>
    </row>
    <row r="166" spans="3:26" ht="15.5" x14ac:dyDescent="0.35">
      <c r="C166" t="s">
        <v>172</v>
      </c>
      <c r="D166" s="5">
        <v>25742646641</v>
      </c>
      <c r="E166" s="5">
        <v>-26927519571</v>
      </c>
      <c r="F166" s="5">
        <v>21766496362</v>
      </c>
      <c r="G166" s="5">
        <v>8516274039</v>
      </c>
      <c r="I166" s="5">
        <v>-1984640895</v>
      </c>
      <c r="J166" s="5">
        <v>-263039960297</v>
      </c>
      <c r="K166" s="5">
        <v>-157990846271</v>
      </c>
      <c r="L166" s="5">
        <v>101382431831</v>
      </c>
      <c r="M166" s="5">
        <v>107434548125</v>
      </c>
      <c r="N166" s="5">
        <v>-92444210980</v>
      </c>
      <c r="O166" s="5">
        <v>-71478061075</v>
      </c>
      <c r="P166" s="5">
        <v>-82350530428</v>
      </c>
      <c r="Q166" s="5">
        <v>-230065989081</v>
      </c>
      <c r="R166" s="5">
        <v>-50976758045</v>
      </c>
      <c r="S166" s="5">
        <v>-63718450806</v>
      </c>
      <c r="T166" s="5">
        <v>-47409350921</v>
      </c>
      <c r="U166" s="5">
        <v>85978090820</v>
      </c>
      <c r="V166" s="5">
        <v>-120249721249</v>
      </c>
      <c r="W166" s="5">
        <v>306251021733</v>
      </c>
      <c r="X166" s="5">
        <v>25356236873</v>
      </c>
      <c r="Y166" s="5">
        <v>-99516957244</v>
      </c>
      <c r="Z166" s="5">
        <v>139435949050</v>
      </c>
    </row>
    <row r="167" spans="3:26" ht="15.5" x14ac:dyDescent="0.35">
      <c r="C167" t="s">
        <v>173</v>
      </c>
      <c r="D167" s="5">
        <v>-16257801399</v>
      </c>
      <c r="E167" s="5">
        <v>-44834018580</v>
      </c>
      <c r="F167" s="5">
        <v>-38718628965</v>
      </c>
      <c r="G167" s="5">
        <v>-15818270038</v>
      </c>
      <c r="I167" s="5">
        <v>-121672280225</v>
      </c>
      <c r="J167" s="5">
        <v>-29860796214</v>
      </c>
      <c r="K167" s="5">
        <v>-199877762607</v>
      </c>
      <c r="L167" s="5">
        <v>-364863406735</v>
      </c>
      <c r="M167" s="5">
        <v>-92541789805</v>
      </c>
      <c r="N167" s="5">
        <v>-32726189304</v>
      </c>
      <c r="O167" s="5">
        <v>-198197053845</v>
      </c>
      <c r="P167" s="5">
        <v>-85910076893</v>
      </c>
      <c r="Q167" s="5">
        <v>-20580802443</v>
      </c>
      <c r="R167" s="5">
        <v>-15540929017</v>
      </c>
      <c r="S167" s="5">
        <v>-47658213753</v>
      </c>
      <c r="T167" s="5">
        <v>-255493406160</v>
      </c>
      <c r="U167" s="5">
        <v>-86157240801</v>
      </c>
      <c r="V167" s="5">
        <v>-28571098874</v>
      </c>
      <c r="W167" s="5">
        <v>-183046566739</v>
      </c>
      <c r="X167" s="5">
        <v>-52394229100</v>
      </c>
      <c r="Y167" s="5">
        <v>-6170667295</v>
      </c>
      <c r="Z167" s="5">
        <v>-17923252046</v>
      </c>
    </row>
    <row r="168" spans="3:26" ht="15.5" x14ac:dyDescent="0.35">
      <c r="C168" t="s">
        <v>174</v>
      </c>
      <c r="D168" s="5">
        <v>-11238347942</v>
      </c>
      <c r="E168" s="5">
        <v>-47237304516</v>
      </c>
      <c r="F168" s="5">
        <v>-26252706523</v>
      </c>
      <c r="G168" s="5">
        <v>-13854869293</v>
      </c>
      <c r="I168" s="5">
        <v>-108982946502</v>
      </c>
      <c r="J168" s="5">
        <v>-60235818118</v>
      </c>
      <c r="K168" s="5">
        <v>-194448535444</v>
      </c>
      <c r="L168" s="5">
        <v>-279156602011</v>
      </c>
      <c r="M168" s="5">
        <v>-68565946716</v>
      </c>
      <c r="N168" s="5">
        <v>-32434105501</v>
      </c>
      <c r="O168" s="5">
        <v>-195279537267</v>
      </c>
      <c r="P168" s="5">
        <v>-77433869985</v>
      </c>
      <c r="Q168" s="5">
        <v>-14949874898</v>
      </c>
      <c r="R168" s="5">
        <v>-13133794207</v>
      </c>
      <c r="S168" s="5">
        <v>-9886740764</v>
      </c>
      <c r="T168" s="5">
        <v>-62290015926</v>
      </c>
      <c r="U168" s="5">
        <v>-20474519175</v>
      </c>
      <c r="V168" s="5">
        <v>-21997735210</v>
      </c>
      <c r="W168" s="5">
        <v>-10337486196</v>
      </c>
      <c r="X168" s="5">
        <v>-14350927486</v>
      </c>
      <c r="Y168" s="5">
        <v>-6168282295</v>
      </c>
      <c r="Z168" s="5">
        <v>-7931529395</v>
      </c>
    </row>
    <row r="169" spans="3:26" ht="15.5" x14ac:dyDescent="0.35">
      <c r="C169" t="s">
        <v>175</v>
      </c>
      <c r="E169" s="5">
        <v>1864470621</v>
      </c>
      <c r="F169" s="5">
        <v>-12749706224</v>
      </c>
      <c r="G169" s="5">
        <v>-2827352307</v>
      </c>
      <c r="I169" s="5">
        <v>-13712587910</v>
      </c>
      <c r="J169" s="5">
        <v>-13127444913</v>
      </c>
      <c r="K169" s="5">
        <v>-6544391578</v>
      </c>
      <c r="L169" s="5">
        <v>-12262845820</v>
      </c>
    </row>
    <row r="170" spans="3:26" ht="15.5" x14ac:dyDescent="0.35">
      <c r="C170" t="s">
        <v>949</v>
      </c>
      <c r="Q170" s="5">
        <v>-1083089884</v>
      </c>
      <c r="R170" s="5">
        <v>-1400083367</v>
      </c>
      <c r="S170" s="5">
        <v>-36911816121</v>
      </c>
      <c r="T170" s="5">
        <v>-155086420396</v>
      </c>
      <c r="U170" s="5">
        <v>-19466927563</v>
      </c>
      <c r="V170" s="5">
        <v>-7244873664</v>
      </c>
      <c r="W170" s="5">
        <v>-166669080543</v>
      </c>
      <c r="X170" s="5">
        <v>-14754577371</v>
      </c>
      <c r="Y170" s="5">
        <v>-7760000</v>
      </c>
      <c r="Z170" s="5">
        <v>-10135509651</v>
      </c>
    </row>
    <row r="171" spans="3:26" ht="15.5" x14ac:dyDescent="0.35">
      <c r="C171" t="s">
        <v>950</v>
      </c>
      <c r="U171" s="5">
        <v>-2110572268</v>
      </c>
    </row>
    <row r="172" spans="3:26" ht="15.5" x14ac:dyDescent="0.35">
      <c r="C172" t="s">
        <v>184</v>
      </c>
      <c r="D172" s="5">
        <v>45045045</v>
      </c>
      <c r="E172" s="5">
        <v>538815315</v>
      </c>
      <c r="F172" s="5">
        <v>283783782</v>
      </c>
      <c r="G172" s="5">
        <v>200655090</v>
      </c>
      <c r="I172" s="5">
        <v>1023254187</v>
      </c>
      <c r="J172" s="5">
        <v>43502466817</v>
      </c>
      <c r="K172" s="5">
        <v>1104100000</v>
      </c>
      <c r="L172" s="5">
        <v>894335881</v>
      </c>
      <c r="M172" s="5">
        <v>2200863636</v>
      </c>
      <c r="O172" s="5">
        <v>444218182</v>
      </c>
      <c r="P172" s="5">
        <v>1390205000</v>
      </c>
      <c r="Q172" s="5">
        <v>665364637</v>
      </c>
      <c r="R172" s="5">
        <v>101623182</v>
      </c>
      <c r="S172" s="5">
        <v>159436364</v>
      </c>
      <c r="T172" s="5">
        <v>456536363</v>
      </c>
      <c r="U172" s="5">
        <v>488050000</v>
      </c>
      <c r="V172" s="5">
        <v>671510000</v>
      </c>
      <c r="W172" s="5">
        <v>10000000</v>
      </c>
      <c r="X172" s="5">
        <v>383185000</v>
      </c>
      <c r="Y172" s="5">
        <v>5375000</v>
      </c>
      <c r="Z172" s="5">
        <v>143787000</v>
      </c>
    </row>
    <row r="173" spans="3:26" ht="15.5" x14ac:dyDescent="0.35">
      <c r="C173" t="s">
        <v>624</v>
      </c>
      <c r="K173" s="5">
        <v>11064415</v>
      </c>
      <c r="L173" s="5">
        <v>3737200818</v>
      </c>
      <c r="M173" s="5">
        <v>6202382035</v>
      </c>
    </row>
    <row r="174" spans="3:26" ht="15.5" x14ac:dyDescent="0.35">
      <c r="C174" t="s">
        <v>951</v>
      </c>
      <c r="L174" s="5">
        <v>-78075495603</v>
      </c>
    </row>
    <row r="175" spans="3:26" ht="15.5" x14ac:dyDescent="0.35">
      <c r="C175" t="s">
        <v>952</v>
      </c>
      <c r="W175" s="5">
        <v>1960000000</v>
      </c>
    </row>
    <row r="176" spans="3:26" ht="15.5" x14ac:dyDescent="0.35">
      <c r="C176" t="s">
        <v>953</v>
      </c>
    </row>
    <row r="177" spans="3:26" ht="15.5" x14ac:dyDescent="0.35">
      <c r="C177" t="s">
        <v>954</v>
      </c>
      <c r="D177" s="5">
        <v>-5064498502</v>
      </c>
      <c r="G177" s="5">
        <v>663296472</v>
      </c>
      <c r="M177" s="5">
        <v>-32379088760</v>
      </c>
      <c r="N177" s="5">
        <v>-292083803</v>
      </c>
      <c r="O177" s="5">
        <v>-3361734760</v>
      </c>
      <c r="P177" s="5">
        <v>-9866411908</v>
      </c>
      <c r="Q177" s="5">
        <v>-5213202298</v>
      </c>
      <c r="R177" s="5">
        <v>-1108674625</v>
      </c>
      <c r="S177" s="5">
        <v>-1019093232</v>
      </c>
      <c r="T177" s="5">
        <v>-38608506201</v>
      </c>
      <c r="U177" s="5">
        <v>-44593271795</v>
      </c>
      <c r="W177" s="5">
        <v>-6050000000</v>
      </c>
      <c r="X177" s="5">
        <v>-23671909243</v>
      </c>
    </row>
    <row r="178" spans="3:26" ht="15.5" x14ac:dyDescent="0.35">
      <c r="C178" t="s">
        <v>191</v>
      </c>
      <c r="D178" s="5">
        <v>25742646641</v>
      </c>
      <c r="E178" s="5">
        <v>-26927519571</v>
      </c>
      <c r="F178" s="5">
        <v>21766496362</v>
      </c>
      <c r="G178" s="5">
        <v>8516274039</v>
      </c>
      <c r="I178" s="5">
        <v>-1984640895</v>
      </c>
      <c r="J178" s="5">
        <v>-263039960297</v>
      </c>
      <c r="K178" s="5">
        <v>-157990846271</v>
      </c>
      <c r="L178" s="5">
        <v>101382431831</v>
      </c>
      <c r="M178" s="5">
        <v>107434548125</v>
      </c>
      <c r="N178" s="5">
        <v>-92444210980</v>
      </c>
      <c r="O178" s="5">
        <v>-71478061075</v>
      </c>
      <c r="P178" s="5">
        <v>-82350530428</v>
      </c>
      <c r="Q178" s="5">
        <v>-230065989081</v>
      </c>
      <c r="R178" s="5">
        <v>-50976758045</v>
      </c>
      <c r="S178" s="5">
        <v>-63718450806</v>
      </c>
      <c r="T178" s="5">
        <v>-47409350921</v>
      </c>
      <c r="U178" s="5">
        <v>85978090820</v>
      </c>
      <c r="V178" s="5">
        <v>-120249721249</v>
      </c>
      <c r="W178" s="5">
        <v>306251021733</v>
      </c>
      <c r="X178" s="5">
        <v>25356236873</v>
      </c>
      <c r="Y178" s="5">
        <v>-99516957244</v>
      </c>
      <c r="Z178" s="5">
        <v>139435949050</v>
      </c>
    </row>
    <row r="179" spans="3:26" ht="15.5" x14ac:dyDescent="0.35">
      <c r="C179" t="s">
        <v>479</v>
      </c>
      <c r="E179" s="5">
        <v>-18512772478</v>
      </c>
      <c r="F179" s="5">
        <v>87845420722</v>
      </c>
      <c r="G179" s="5">
        <v>18114993005</v>
      </c>
      <c r="I179" s="5">
        <v>87447641249</v>
      </c>
      <c r="J179" s="5">
        <v>-162933419081</v>
      </c>
      <c r="K179" s="5">
        <v>-54735284561</v>
      </c>
      <c r="L179" s="5">
        <v>22107322559</v>
      </c>
      <c r="M179" s="5">
        <v>163215862404</v>
      </c>
      <c r="O179" s="5">
        <v>14000000000</v>
      </c>
      <c r="R179" s="5">
        <v>773752601635</v>
      </c>
      <c r="S179" s="5">
        <v>612000000000</v>
      </c>
      <c r="T179" s="5">
        <v>704100000000</v>
      </c>
      <c r="U179" s="5">
        <v>481000000000</v>
      </c>
      <c r="V179" s="5">
        <v>80000000000</v>
      </c>
      <c r="W179" s="5">
        <v>96858160000</v>
      </c>
      <c r="X179" s="5">
        <v>383231833336</v>
      </c>
      <c r="Y179" s="5">
        <v>30000000000</v>
      </c>
      <c r="Z179" s="5">
        <v>192073810816</v>
      </c>
    </row>
    <row r="180" spans="3:26" ht="15.5" x14ac:dyDescent="0.35">
      <c r="C180" t="s">
        <v>357</v>
      </c>
      <c r="D180" s="5">
        <v>33740827289</v>
      </c>
      <c r="E180" s="5">
        <v>20250000000</v>
      </c>
      <c r="F180" s="5">
        <v>-6750000000</v>
      </c>
      <c r="G180" s="5">
        <v>-15609784094</v>
      </c>
      <c r="N180" s="5">
        <v>-21000000000</v>
      </c>
      <c r="P180" s="5">
        <v>1000000000</v>
      </c>
      <c r="Q180" s="5">
        <v>-179519232555</v>
      </c>
      <c r="R180" s="5">
        <v>-810854029080</v>
      </c>
      <c r="S180" s="5">
        <v>-637422379103</v>
      </c>
      <c r="T180" s="5">
        <v>-716147408031</v>
      </c>
      <c r="U180" s="5">
        <v>-587723600060</v>
      </c>
      <c r="V180" s="5">
        <v>-159799044905</v>
      </c>
      <c r="W180" s="5">
        <v>-85928818682</v>
      </c>
      <c r="X180" s="5">
        <v>-261603510953</v>
      </c>
      <c r="Y180" s="5">
        <v>-102628783332</v>
      </c>
      <c r="Z180" s="5">
        <v>-25136026531</v>
      </c>
    </row>
    <row r="181" spans="3:26" ht="15.5" x14ac:dyDescent="0.35">
      <c r="C181" t="s">
        <v>955</v>
      </c>
      <c r="Z181" s="5">
        <v>1327720000</v>
      </c>
    </row>
    <row r="182" spans="3:26" ht="15.5" x14ac:dyDescent="0.35">
      <c r="C182" t="s">
        <v>956</v>
      </c>
      <c r="W182" s="5">
        <v>-4818307269</v>
      </c>
      <c r="X182" s="5">
        <v>-56575601768</v>
      </c>
      <c r="Y182" s="5">
        <v>-21436670134</v>
      </c>
      <c r="Z182" s="5">
        <v>-6882795761</v>
      </c>
    </row>
    <row r="183" spans="3:26" ht="15.5" x14ac:dyDescent="0.35">
      <c r="C183" t="s">
        <v>957</v>
      </c>
      <c r="E183" s="5">
        <v>52424912978</v>
      </c>
      <c r="F183" s="5">
        <v>-52424912978</v>
      </c>
      <c r="P183" s="5">
        <v>-65533415187</v>
      </c>
      <c r="Q183" s="5">
        <v>-32267850298</v>
      </c>
      <c r="S183" s="5">
        <v>-35538750580</v>
      </c>
      <c r="T183" s="5">
        <v>-51661199915</v>
      </c>
      <c r="U183" s="5">
        <v>-147120640588</v>
      </c>
      <c r="V183" s="5">
        <v>-35389916000</v>
      </c>
    </row>
    <row r="184" spans="3:26" ht="15.5" x14ac:dyDescent="0.35">
      <c r="C184" t="s">
        <v>958</v>
      </c>
      <c r="E184" s="5">
        <v>5981797500</v>
      </c>
      <c r="F184" s="5">
        <v>-5981797500</v>
      </c>
      <c r="M184" s="5">
        <v>-300000000</v>
      </c>
      <c r="Q184" s="5">
        <v>-2450000000</v>
      </c>
    </row>
    <row r="185" spans="3:26" ht="15.5" x14ac:dyDescent="0.35">
      <c r="C185" t="s">
        <v>959</v>
      </c>
      <c r="T185" s="5">
        <v>-48512813</v>
      </c>
      <c r="U185" s="5">
        <v>-14637117858</v>
      </c>
      <c r="V185" s="5">
        <v>-5051743050</v>
      </c>
    </row>
    <row r="186" spans="3:26" ht="15.5" x14ac:dyDescent="0.35">
      <c r="C186" t="s">
        <v>960</v>
      </c>
      <c r="D186" s="5">
        <v>-1208171585</v>
      </c>
      <c r="E186" s="5">
        <v>-745997093</v>
      </c>
      <c r="F186" s="5">
        <v>-2360824573</v>
      </c>
      <c r="G186" s="5">
        <v>699675819</v>
      </c>
      <c r="I186" s="5">
        <v>-3106821666</v>
      </c>
      <c r="J186" s="5">
        <v>-2733515935</v>
      </c>
      <c r="K186" s="5">
        <v>-2956924930</v>
      </c>
      <c r="L186" s="5">
        <v>-951411258</v>
      </c>
    </row>
    <row r="187" spans="3:26" ht="15.5" x14ac:dyDescent="0.35">
      <c r="C187" t="s">
        <v>856</v>
      </c>
      <c r="F187" s="5">
        <v>1438610691</v>
      </c>
      <c r="G187" s="5">
        <v>-1438610691</v>
      </c>
      <c r="N187" s="5">
        <v>-6910253365</v>
      </c>
      <c r="O187" s="5">
        <v>-19345989300</v>
      </c>
      <c r="P187" s="5">
        <v>-17513962241</v>
      </c>
      <c r="Q187" s="5">
        <v>-15828906228</v>
      </c>
      <c r="R187" s="5">
        <v>-14218227848</v>
      </c>
      <c r="S187" s="5">
        <v>-2257321123</v>
      </c>
      <c r="V187" s="5">
        <v>-9017294</v>
      </c>
      <c r="W187" s="5">
        <v>-309493819</v>
      </c>
      <c r="X187" s="5">
        <v>-633788273</v>
      </c>
      <c r="Y187" s="5">
        <v>-648940404</v>
      </c>
      <c r="Z187" s="5">
        <v>-412106525</v>
      </c>
    </row>
    <row r="188" spans="3:26" ht="15.5" x14ac:dyDescent="0.35">
      <c r="C188" t="s">
        <v>423</v>
      </c>
      <c r="D188" s="5">
        <v>-40009063</v>
      </c>
      <c r="E188" s="5">
        <v>-52424912978</v>
      </c>
      <c r="I188" s="5">
        <v>-52424912978</v>
      </c>
      <c r="J188" s="5">
        <v>-69300235281</v>
      </c>
      <c r="K188" s="5">
        <v>-69280886780</v>
      </c>
      <c r="L188" s="5">
        <v>-49147891470</v>
      </c>
      <c r="M188" s="5">
        <v>-55592296679</v>
      </c>
      <c r="N188" s="5">
        <v>-64447975215</v>
      </c>
      <c r="O188" s="5">
        <v>-65532071775</v>
      </c>
      <c r="W188" s="5">
        <v>-32899219</v>
      </c>
      <c r="X188" s="5">
        <v>-9062695469</v>
      </c>
      <c r="Y188" s="5">
        <v>-1818525374</v>
      </c>
      <c r="Z188" s="5">
        <v>-1852253751</v>
      </c>
    </row>
    <row r="189" spans="3:26" ht="15.5" x14ac:dyDescent="0.35">
      <c r="C189" t="s">
        <v>961</v>
      </c>
      <c r="E189" s="5">
        <v>-6900547500</v>
      </c>
      <c r="I189" s="5">
        <v>-6900547500</v>
      </c>
    </row>
    <row r="190" spans="3:26" ht="15.5" x14ac:dyDescent="0.35">
      <c r="C190" t="s">
        <v>962</v>
      </c>
      <c r="M190" s="5">
        <v>1335982400</v>
      </c>
      <c r="N190" s="5">
        <v>-85982400</v>
      </c>
      <c r="O190" s="5">
        <v>-600000000</v>
      </c>
      <c r="P190" s="5">
        <v>-303153000</v>
      </c>
      <c r="S190" s="5">
        <v>-500000000</v>
      </c>
      <c r="X190" s="5">
        <v>-45000000000</v>
      </c>
    </row>
    <row r="191" spans="3:26" ht="15.5" x14ac:dyDescent="0.35">
      <c r="C191" t="s">
        <v>963</v>
      </c>
      <c r="W191" s="5">
        <v>45000000000</v>
      </c>
    </row>
    <row r="192" spans="3:26" ht="15.5" x14ac:dyDescent="0.35">
      <c r="C192" t="s">
        <v>964</v>
      </c>
      <c r="U192" s="5">
        <v>354459449326</v>
      </c>
    </row>
    <row r="193" spans="2:26" ht="15.5" x14ac:dyDescent="0.35">
      <c r="C193" t="s">
        <v>208</v>
      </c>
      <c r="L193" s="5">
        <v>15000000</v>
      </c>
    </row>
    <row r="194" spans="2:26" ht="15.5" x14ac:dyDescent="0.35">
      <c r="C194" t="s">
        <v>965</v>
      </c>
      <c r="M194" s="5">
        <v>-1225000000</v>
      </c>
    </row>
    <row r="195" spans="2:26" ht="15.5" x14ac:dyDescent="0.35">
      <c r="C195" t="s">
        <v>966</v>
      </c>
      <c r="W195" s="5">
        <v>-15000000000</v>
      </c>
    </row>
    <row r="196" spans="2:26" ht="15.5" x14ac:dyDescent="0.35">
      <c r="C196" t="s">
        <v>967</v>
      </c>
      <c r="W196" s="5">
        <v>-15000000000</v>
      </c>
    </row>
    <row r="197" spans="2:26" ht="15.5" x14ac:dyDescent="0.35">
      <c r="C197" t="s">
        <v>968</v>
      </c>
      <c r="R197" s="5">
        <v>342897248</v>
      </c>
    </row>
    <row r="198" spans="2:26" ht="15.5" x14ac:dyDescent="0.35">
      <c r="C198" t="s">
        <v>826</v>
      </c>
      <c r="D198" s="5">
        <v>-6750000000</v>
      </c>
      <c r="E198" s="5">
        <v>-27000000000</v>
      </c>
      <c r="G198" s="5">
        <v>6750000000</v>
      </c>
      <c r="I198" s="5">
        <v>-27000000000</v>
      </c>
      <c r="J198" s="5">
        <v>-28072790000</v>
      </c>
      <c r="K198" s="5">
        <v>-31017750000</v>
      </c>
      <c r="L198" s="5">
        <v>129359412000</v>
      </c>
    </row>
    <row r="199" spans="2:26" ht="15.5" x14ac:dyDescent="0.35">
      <c r="C199" t="s">
        <v>969</v>
      </c>
      <c r="X199" s="5">
        <v>15000000000</v>
      </c>
    </row>
    <row r="200" spans="2:26" ht="15.5" x14ac:dyDescent="0.35">
      <c r="C200" t="s">
        <v>970</v>
      </c>
    </row>
    <row r="201" spans="2:26" ht="15.5" x14ac:dyDescent="0.35">
      <c r="C201" t="s">
        <v>971</v>
      </c>
      <c r="Y201" s="5">
        <v>-2984038000</v>
      </c>
      <c r="Z201" s="5">
        <v>-29929599198</v>
      </c>
    </row>
    <row r="202" spans="2:26" ht="15.5" x14ac:dyDescent="0.35">
      <c r="C202" t="s">
        <v>972</v>
      </c>
    </row>
    <row r="203" spans="2:26" ht="15.5" x14ac:dyDescent="0.35">
      <c r="C203" t="s">
        <v>973</v>
      </c>
      <c r="X203" s="5">
        <v>15000000000</v>
      </c>
      <c r="Y203" s="5">
        <v>-2984038000</v>
      </c>
      <c r="Z203" s="5">
        <v>-29929599198</v>
      </c>
    </row>
    <row r="204" spans="2:26" ht="15.5" x14ac:dyDescent="0.35">
      <c r="C204" t="s">
        <v>929</v>
      </c>
      <c r="D204" s="5">
        <v>-9938556464</v>
      </c>
      <c r="E204" s="5">
        <v>-18659359203</v>
      </c>
      <c r="F204" s="5">
        <v>15236430499</v>
      </c>
      <c r="G204" s="5">
        <v>-23778481721</v>
      </c>
      <c r="I204" s="5">
        <v>-24029116708</v>
      </c>
      <c r="J204" s="5">
        <v>12879361107</v>
      </c>
      <c r="K204" s="5">
        <v>-35586852028</v>
      </c>
      <c r="L204" s="5">
        <v>27107693662</v>
      </c>
      <c r="M204" s="5">
        <v>-245146638307</v>
      </c>
      <c r="N204" s="5">
        <v>183637447015</v>
      </c>
      <c r="O204" s="5">
        <v>-114166993340</v>
      </c>
      <c r="P204" s="5">
        <v>-34526824318</v>
      </c>
      <c r="Q204" s="5">
        <v>69605293181</v>
      </c>
      <c r="R204" s="5">
        <v>126918599264</v>
      </c>
      <c r="S204" s="5">
        <v>-735001597</v>
      </c>
      <c r="T204" s="5">
        <v>-236991548438</v>
      </c>
      <c r="U204" s="5">
        <v>255576823889</v>
      </c>
      <c r="V204" s="5">
        <v>-44347143485</v>
      </c>
      <c r="W204" s="5">
        <v>96948911221</v>
      </c>
      <c r="X204" s="5">
        <v>-19668116194</v>
      </c>
      <c r="Y204" s="5">
        <v>17150589032</v>
      </c>
      <c r="Z204" s="5">
        <v>1495944927</v>
      </c>
    </row>
    <row r="205" spans="2:26" ht="15.5" x14ac:dyDescent="0.35">
      <c r="C205" t="s">
        <v>214</v>
      </c>
      <c r="D205" s="5">
        <v>55757383890</v>
      </c>
      <c r="G205" s="5">
        <v>1</v>
      </c>
      <c r="I205" s="5">
        <v>79786500598</v>
      </c>
      <c r="J205" s="5">
        <v>66907139491</v>
      </c>
      <c r="K205" s="5">
        <v>102493991519</v>
      </c>
      <c r="L205" s="5">
        <v>75386297857</v>
      </c>
      <c r="M205" s="5">
        <v>315460017730</v>
      </c>
      <c r="N205" s="5">
        <v>131822570715</v>
      </c>
      <c r="O205" s="5">
        <v>245989564055</v>
      </c>
      <c r="P205" s="5">
        <v>280516388373</v>
      </c>
      <c r="Q205" s="5">
        <v>210911095192</v>
      </c>
      <c r="R205" s="5">
        <v>83992495928</v>
      </c>
      <c r="S205" s="5">
        <v>84727497525</v>
      </c>
      <c r="T205" s="5">
        <v>321719045963</v>
      </c>
      <c r="U205" s="5">
        <v>66142222074</v>
      </c>
      <c r="V205" s="5">
        <v>110489365559</v>
      </c>
      <c r="W205" s="5">
        <v>13540454338</v>
      </c>
      <c r="X205" s="5">
        <v>33208570532</v>
      </c>
      <c r="Y205" s="5">
        <v>16057981500</v>
      </c>
      <c r="Z205" s="5">
        <v>14562036573</v>
      </c>
    </row>
    <row r="206" spans="2:26" ht="15.5" x14ac:dyDescent="0.35">
      <c r="C206" t="s">
        <v>216</v>
      </c>
      <c r="D206" s="5">
        <v>45818827426</v>
      </c>
      <c r="E206" s="5">
        <v>-18659359203</v>
      </c>
      <c r="F206" s="5">
        <v>15236430499</v>
      </c>
      <c r="G206" s="5">
        <v>-23778481720</v>
      </c>
      <c r="I206" s="5">
        <v>55757383890</v>
      </c>
      <c r="J206" s="5">
        <v>79786500598</v>
      </c>
      <c r="K206" s="5">
        <v>66907139491</v>
      </c>
      <c r="L206" s="5">
        <v>102493991519</v>
      </c>
      <c r="M206" s="5">
        <v>70313379423</v>
      </c>
      <c r="N206" s="5">
        <v>315460017730</v>
      </c>
      <c r="O206" s="5">
        <v>131822570715</v>
      </c>
      <c r="P206" s="5">
        <v>245989564055</v>
      </c>
      <c r="Q206" s="5">
        <v>280516388373</v>
      </c>
      <c r="R206" s="5">
        <v>210911095192</v>
      </c>
      <c r="S206" s="5">
        <v>83992495928</v>
      </c>
      <c r="T206" s="5">
        <v>84727497525</v>
      </c>
      <c r="U206" s="5">
        <v>321719045963</v>
      </c>
      <c r="V206" s="5">
        <v>66142222074</v>
      </c>
      <c r="W206" s="5">
        <v>110489365559</v>
      </c>
      <c r="X206" s="5">
        <v>13540454338</v>
      </c>
      <c r="Y206" s="5">
        <v>33208570532</v>
      </c>
      <c r="Z206" s="5">
        <v>16057981500</v>
      </c>
    </row>
    <row r="208" spans="2:26" ht="15.5" x14ac:dyDescent="0.35">
      <c r="B208" t="s">
        <v>217</v>
      </c>
      <c r="C208" t="s">
        <v>11</v>
      </c>
      <c r="D208" s="5">
        <v>660000000</v>
      </c>
      <c r="E208" s="5">
        <v>660000000</v>
      </c>
      <c r="F208" s="5">
        <v>660000000</v>
      </c>
      <c r="G208" s="5">
        <v>660000000</v>
      </c>
      <c r="I208" s="5">
        <v>660000000</v>
      </c>
      <c r="J208" s="5">
        <v>660000000</v>
      </c>
      <c r="K208" s="5">
        <v>660000000</v>
      </c>
      <c r="L208" s="5">
        <v>660000000</v>
      </c>
      <c r="M208" s="5">
        <v>660000000</v>
      </c>
      <c r="N208" s="5">
        <v>660000000</v>
      </c>
      <c r="O208" s="5">
        <v>660000000</v>
      </c>
      <c r="P208" s="5">
        <v>660000000</v>
      </c>
      <c r="Q208" s="5">
        <v>660000000</v>
      </c>
      <c r="R208" s="5">
        <v>660000000</v>
      </c>
      <c r="S208" s="5">
        <v>660000000</v>
      </c>
      <c r="T208" s="5">
        <v>660000000</v>
      </c>
      <c r="U208" s="5">
        <v>530000000</v>
      </c>
      <c r="V208" s="5">
        <v>320000000</v>
      </c>
      <c r="W208" s="5">
        <v>230000000</v>
      </c>
      <c r="X208" s="5">
        <v>40000000</v>
      </c>
      <c r="Y208" s="5">
        <v>40000000</v>
      </c>
      <c r="Z208" s="5">
        <v>40000000</v>
      </c>
    </row>
    <row r="209" spans="3:7" ht="15.5" x14ac:dyDescent="0.35">
      <c r="C209" t="s">
        <v>218</v>
      </c>
      <c r="D209" s="6">
        <v>-2.9</v>
      </c>
      <c r="E209" s="6">
        <v>37.869999999999997</v>
      </c>
      <c r="F209" s="6">
        <v>27.61</v>
      </c>
      <c r="G209" s="6">
        <v>21.38</v>
      </c>
    </row>
    <row r="210" spans="3:7" ht="15.5" x14ac:dyDescent="0.35">
      <c r="C210" t="s">
        <v>219</v>
      </c>
      <c r="D210" s="6">
        <v>-137.24</v>
      </c>
      <c r="E210" s="6">
        <v>5.97</v>
      </c>
      <c r="F210" s="6">
        <v>8.48</v>
      </c>
      <c r="G210" s="6">
        <v>11.97</v>
      </c>
    </row>
    <row r="211" spans="3:7" ht="15.5" x14ac:dyDescent="0.35">
      <c r="C211" t="s">
        <v>72</v>
      </c>
      <c r="D211" s="6">
        <v>0.31</v>
      </c>
      <c r="E211" s="6">
        <v>0.18</v>
      </c>
      <c r="F211" s="6">
        <v>0.17</v>
      </c>
      <c r="G211" s="6">
        <v>0.21</v>
      </c>
    </row>
    <row r="212" spans="3:7" ht="15.5" x14ac:dyDescent="0.35">
      <c r="C212" t="s">
        <v>220</v>
      </c>
      <c r="D212" s="5">
        <v>45130000000</v>
      </c>
      <c r="E212" s="5">
        <v>83260000000</v>
      </c>
      <c r="F212" s="5">
        <v>72580000000</v>
      </c>
      <c r="G212" s="5">
        <v>80080000000</v>
      </c>
    </row>
    <row r="213" spans="3:7" ht="15.5" x14ac:dyDescent="0.35">
      <c r="C213" t="s">
        <v>221</v>
      </c>
      <c r="D213" s="6">
        <v>-4.0000000000000002E-4</v>
      </c>
      <c r="E213" s="6">
        <v>5.6000000000000008E-3</v>
      </c>
      <c r="F213" s="6">
        <v>4.0999999999999995E-3</v>
      </c>
      <c r="G213" s="6">
        <v>3.3E-3</v>
      </c>
    </row>
    <row r="214" spans="3:7" ht="15.5" x14ac:dyDescent="0.35">
      <c r="C214" t="s">
        <v>222</v>
      </c>
      <c r="D214" s="6">
        <v>-5.9999999999999995E-4</v>
      </c>
      <c r="E214" s="6">
        <v>7.3000000000000001E-3</v>
      </c>
      <c r="F214" s="6">
        <v>5.4000000000000003E-3</v>
      </c>
      <c r="G214" s="6">
        <v>4.0999999999999995E-3</v>
      </c>
    </row>
    <row r="215" spans="3:7" ht="15.5" x14ac:dyDescent="0.35">
      <c r="C215" t="s">
        <v>223</v>
      </c>
      <c r="D215" s="6">
        <v>2E-3</v>
      </c>
      <c r="E215" s="6">
        <v>1.1200000000000002E-2</v>
      </c>
      <c r="F215" s="6">
        <v>9.3999999999999986E-3</v>
      </c>
      <c r="G215" s="6">
        <v>1.1299999999999999E-2</v>
      </c>
    </row>
    <row r="216" spans="3:7" ht="15.5" x14ac:dyDescent="0.35">
      <c r="C216" t="s">
        <v>224</v>
      </c>
      <c r="D216" s="6">
        <v>1.58</v>
      </c>
      <c r="E216" s="6">
        <v>11.76</v>
      </c>
      <c r="F216" s="6">
        <v>8.18</v>
      </c>
      <c r="G216" s="6">
        <v>14.45</v>
      </c>
    </row>
    <row r="217" spans="3:7" ht="15.5" x14ac:dyDescent="0.35">
      <c r="C217" t="s">
        <v>225</v>
      </c>
      <c r="D217" s="5">
        <v>3574000000000</v>
      </c>
      <c r="E217" s="5">
        <v>3567000000000</v>
      </c>
      <c r="F217" s="5">
        <v>3539000000000</v>
      </c>
      <c r="G217" s="5">
        <v>3562000000000</v>
      </c>
    </row>
    <row r="218" spans="3:7" ht="15.5" x14ac:dyDescent="0.35">
      <c r="C218" t="s">
        <v>226</v>
      </c>
      <c r="D218" s="6">
        <v>0.08</v>
      </c>
      <c r="E218" s="6">
        <v>0.04</v>
      </c>
      <c r="F218" s="6">
        <v>0.05</v>
      </c>
      <c r="G218" s="6">
        <v>0.05</v>
      </c>
    </row>
    <row r="219" spans="3:7" ht="15.5" x14ac:dyDescent="0.35">
      <c r="C219" t="s">
        <v>227</v>
      </c>
      <c r="D219" s="6">
        <v>5166.4799999999996</v>
      </c>
      <c r="E219" s="6">
        <v>5165.9799999999996</v>
      </c>
      <c r="F219" s="6">
        <v>5128.37</v>
      </c>
      <c r="G219" s="6">
        <v>5173.7299999999996</v>
      </c>
    </row>
    <row r="220" spans="3:7" ht="15.5" x14ac:dyDescent="0.35">
      <c r="C220" t="s">
        <v>228</v>
      </c>
      <c r="D220" s="6">
        <v>0.08</v>
      </c>
      <c r="E220" s="6">
        <v>0.04</v>
      </c>
      <c r="F220" s="6">
        <v>0.05</v>
      </c>
      <c r="G220" s="6">
        <v>0.05</v>
      </c>
    </row>
    <row r="221" spans="3:7" ht="15.5" x14ac:dyDescent="0.35">
      <c r="C221" t="s">
        <v>229</v>
      </c>
      <c r="D221" s="6">
        <v>5166.4799999999996</v>
      </c>
      <c r="E221" s="6">
        <v>5165.9799999999996</v>
      </c>
      <c r="F221" s="6">
        <v>5128.37</v>
      </c>
      <c r="G221" s="6">
        <v>5173.7299999999996</v>
      </c>
    </row>
    <row r="222" spans="3:7" ht="15.5" x14ac:dyDescent="0.35">
      <c r="C222" t="s">
        <v>230</v>
      </c>
      <c r="D222" s="5">
        <v>279000000000</v>
      </c>
      <c r="E222" s="5">
        <v>246000000000</v>
      </c>
      <c r="F222" s="5">
        <v>264000000000</v>
      </c>
      <c r="G222" s="5">
        <v>174000000000</v>
      </c>
    </row>
    <row r="223" spans="3:7" ht="15.5" x14ac:dyDescent="0.35">
      <c r="C223" t="s">
        <v>231</v>
      </c>
      <c r="D223" s="5">
        <v>22000000000</v>
      </c>
      <c r="E223" s="5">
        <v>29000000000</v>
      </c>
      <c r="F223" s="5">
        <v>35000000000</v>
      </c>
      <c r="G223" s="5">
        <v>41000000000</v>
      </c>
    </row>
    <row r="224" spans="3:7" ht="15.5" x14ac:dyDescent="0.35">
      <c r="C224" t="s">
        <v>232</v>
      </c>
      <c r="D224" s="5">
        <v>3391000000000</v>
      </c>
      <c r="E224" s="5">
        <v>3390000000000</v>
      </c>
      <c r="F224" s="5">
        <v>3365000000000</v>
      </c>
      <c r="G224" s="5">
        <v>3395000000000</v>
      </c>
    </row>
    <row r="225" spans="3:26" ht="15.5" x14ac:dyDescent="0.35">
      <c r="C225" t="s">
        <v>23</v>
      </c>
      <c r="D225" s="5">
        <v>301000000000</v>
      </c>
      <c r="E225" s="5">
        <v>275000000000</v>
      </c>
      <c r="F225" s="5">
        <v>299000000000</v>
      </c>
      <c r="G225" s="5">
        <v>215000000000</v>
      </c>
    </row>
    <row r="226" spans="3:26" ht="15.5" x14ac:dyDescent="0.35">
      <c r="C226" t="s">
        <v>20</v>
      </c>
      <c r="D226" s="5">
        <v>255000000000</v>
      </c>
      <c r="E226" s="5">
        <v>219000000000</v>
      </c>
      <c r="F226" s="5">
        <v>225000000000</v>
      </c>
      <c r="G226" s="5">
        <v>155000000000</v>
      </c>
    </row>
    <row r="227" spans="3:26" ht="15.5" x14ac:dyDescent="0.35">
      <c r="C227" t="s">
        <v>233</v>
      </c>
      <c r="D227" s="5">
        <v>1218000000000</v>
      </c>
      <c r="E227" s="5">
        <v>1212000000000</v>
      </c>
      <c r="F227" s="5">
        <v>1177000000000</v>
      </c>
      <c r="G227" s="5">
        <v>1224000000000</v>
      </c>
    </row>
    <row r="228" spans="3:26" ht="15.5" x14ac:dyDescent="0.35">
      <c r="C228" t="s">
        <v>234</v>
      </c>
      <c r="D228" s="5">
        <v>-19000000000</v>
      </c>
      <c r="E228" s="5">
        <v>53000000000</v>
      </c>
      <c r="F228" s="5">
        <v>32000000000</v>
      </c>
      <c r="G228" s="5">
        <v>-16000000000</v>
      </c>
    </row>
    <row r="229" spans="3:26" ht="15.5" x14ac:dyDescent="0.35">
      <c r="C229" t="s">
        <v>235</v>
      </c>
      <c r="D229" s="5">
        <v>-21000000000</v>
      </c>
      <c r="E229" s="5">
        <v>-45000000000</v>
      </c>
      <c r="F229" s="5">
        <v>-39000000000</v>
      </c>
      <c r="G229" s="5">
        <v>-15000000000</v>
      </c>
    </row>
    <row r="230" spans="3:26" ht="15.5" x14ac:dyDescent="0.35">
      <c r="C230" t="s">
        <v>12</v>
      </c>
      <c r="D230" s="5">
        <v>-41000000000</v>
      </c>
      <c r="E230" s="5">
        <v>8000000000</v>
      </c>
      <c r="F230" s="5">
        <v>-7000000000</v>
      </c>
      <c r="G230" s="5">
        <v>-32000000000</v>
      </c>
    </row>
    <row r="231" spans="3:26" ht="15.5" x14ac:dyDescent="0.35">
      <c r="C231" t="s">
        <v>15</v>
      </c>
      <c r="D231" s="6">
        <v>-62.16</v>
      </c>
      <c r="E231" s="6">
        <v>11.78</v>
      </c>
      <c r="F231" s="6">
        <v>-10.38</v>
      </c>
      <c r="G231" s="6">
        <v>-48.51</v>
      </c>
    </row>
    <row r="232" spans="3:26" ht="15.5" x14ac:dyDescent="0.35">
      <c r="C232" t="s">
        <v>57</v>
      </c>
      <c r="I232" s="6">
        <v>117.7</v>
      </c>
      <c r="J232" s="6">
        <v>106.06</v>
      </c>
      <c r="K232" s="6">
        <v>278.75</v>
      </c>
      <c r="L232" s="6">
        <v>320.31</v>
      </c>
      <c r="M232" s="6">
        <v>241.69</v>
      </c>
      <c r="N232" s="6">
        <v>89.79</v>
      </c>
      <c r="O232" s="6">
        <v>153.35</v>
      </c>
      <c r="P232" s="6">
        <v>169.24</v>
      </c>
      <c r="Q232" s="6">
        <v>173.75</v>
      </c>
      <c r="R232" s="6">
        <v>75.81</v>
      </c>
      <c r="S232" s="6">
        <v>1.44</v>
      </c>
      <c r="T232" s="6">
        <v>193.02</v>
      </c>
      <c r="U232" s="6">
        <v>278.67</v>
      </c>
      <c r="V232" s="6">
        <v>422.8</v>
      </c>
      <c r="W232" s="6">
        <v>534.29999999999995</v>
      </c>
      <c r="X232" s="6">
        <v>1896.25</v>
      </c>
      <c r="Y232" s="6">
        <v>1567.09</v>
      </c>
      <c r="Z232" s="6">
        <v>848.73</v>
      </c>
    </row>
    <row r="233" spans="3:26" ht="15.5" x14ac:dyDescent="0.35">
      <c r="C233" t="s">
        <v>71</v>
      </c>
      <c r="I233" s="6">
        <v>1.92</v>
      </c>
      <c r="J233" s="6">
        <v>2.2999999999999998</v>
      </c>
      <c r="K233" s="6">
        <v>8.93</v>
      </c>
      <c r="L233" s="6">
        <v>6.07</v>
      </c>
      <c r="M233" s="6">
        <v>9.89</v>
      </c>
      <c r="N233" s="6">
        <v>22.27</v>
      </c>
      <c r="O233" s="5">
        <v>15</v>
      </c>
      <c r="P233" s="6">
        <v>13.12</v>
      </c>
      <c r="Q233" s="6">
        <v>7.25</v>
      </c>
      <c r="R233" s="6">
        <v>10.68</v>
      </c>
      <c r="S233" s="6">
        <v>243.06</v>
      </c>
      <c r="T233" s="6">
        <v>8.2899999999999991</v>
      </c>
      <c r="U233" s="6">
        <v>7.68</v>
      </c>
      <c r="V233" s="6">
        <v>9.2799999999999994</v>
      </c>
      <c r="W233" s="6">
        <v>4.37</v>
      </c>
      <c r="X233" s="6">
        <v>1.04</v>
      </c>
      <c r="Y233" s="6">
        <v>0.15</v>
      </c>
      <c r="Z233" s="6">
        <v>0.27</v>
      </c>
    </row>
    <row r="234" spans="3:26" ht="15.5" x14ac:dyDescent="0.35">
      <c r="C234" t="s">
        <v>74</v>
      </c>
      <c r="I234" s="6">
        <v>0.04</v>
      </c>
      <c r="J234" s="6">
        <v>0.05</v>
      </c>
      <c r="K234" s="6">
        <v>0.43</v>
      </c>
      <c r="L234" s="6">
        <v>0.35</v>
      </c>
      <c r="M234" s="6">
        <v>0.59</v>
      </c>
      <c r="N234" s="6">
        <v>0.81</v>
      </c>
      <c r="O234" s="6">
        <v>0.72</v>
      </c>
      <c r="P234" s="6">
        <v>0.61</v>
      </c>
      <c r="Q234" s="6">
        <v>0.42</v>
      </c>
      <c r="R234" s="6">
        <v>0.32</v>
      </c>
      <c r="S234" s="6">
        <v>0.14000000000000001</v>
      </c>
      <c r="T234" s="6">
        <v>0.56000000000000005</v>
      </c>
      <c r="U234" s="6">
        <v>0.66</v>
      </c>
      <c r="V234" s="6">
        <v>0.84</v>
      </c>
      <c r="W234" s="6">
        <v>0.43</v>
      </c>
      <c r="X234" s="6">
        <v>7.0000000000000007E-2</v>
      </c>
      <c r="Y234" s="6">
        <v>0.01</v>
      </c>
      <c r="Z234" s="6">
        <v>0.01</v>
      </c>
    </row>
    <row r="235" spans="3:26" ht="15.5" x14ac:dyDescent="0.35">
      <c r="C235" t="s">
        <v>236</v>
      </c>
      <c r="I235" s="5">
        <v>307720000000</v>
      </c>
      <c r="J235" s="6">
        <v>267220000000.00003</v>
      </c>
      <c r="K235" s="5">
        <v>408550000000</v>
      </c>
      <c r="L235" s="5">
        <v>431980000000</v>
      </c>
      <c r="M235" s="5">
        <v>316390000000</v>
      </c>
      <c r="N235" s="5">
        <v>154200000000</v>
      </c>
      <c r="O235" s="5">
        <v>228690000000</v>
      </c>
      <c r="P235" s="5">
        <v>250600000000</v>
      </c>
    </row>
    <row r="236" spans="3:26" ht="15.5" x14ac:dyDescent="0.35">
      <c r="C236" t="s">
        <v>237</v>
      </c>
      <c r="I236" s="6">
        <v>1.7299999999999999E-2</v>
      </c>
      <c r="J236" s="6">
        <v>1.6399999999999998E-2</v>
      </c>
      <c r="K236" s="6">
        <v>4.0999999999999995E-2</v>
      </c>
      <c r="L236" s="6">
        <v>5.4100000000000002E-2</v>
      </c>
      <c r="M236" s="6">
        <v>4.4800000000000006E-2</v>
      </c>
      <c r="N236" s="6">
        <v>2.0799999999999999E-2</v>
      </c>
      <c r="O236" s="6">
        <v>3.5499999999999997E-2</v>
      </c>
      <c r="P236" s="6">
        <v>4.4699999999999997E-2</v>
      </c>
      <c r="Q236" s="6">
        <v>4.6799999999999994E-2</v>
      </c>
      <c r="R236" s="6">
        <v>2.0099999999999996E-2</v>
      </c>
      <c r="S236" s="6">
        <v>4.0000000000000002E-4</v>
      </c>
      <c r="T236" s="6">
        <v>5.5500000000000001E-2</v>
      </c>
      <c r="U236" s="6">
        <v>6.6600000000000006E-2</v>
      </c>
      <c r="V236" s="6">
        <v>0.08</v>
      </c>
      <c r="W236" s="6">
        <v>0.10550000000000001</v>
      </c>
      <c r="X236" s="6">
        <v>9.2300000000000007E-2</v>
      </c>
      <c r="Y236" s="6">
        <v>9.4600000000000004E-2</v>
      </c>
      <c r="Z236" s="6">
        <v>3.4700000000000002E-2</v>
      </c>
    </row>
    <row r="237" spans="3:26" ht="15.5" x14ac:dyDescent="0.35">
      <c r="C237" t="s">
        <v>238</v>
      </c>
      <c r="I237" s="6">
        <v>2.2799999999999997E-2</v>
      </c>
      <c r="J237" s="6">
        <v>2.07E-2</v>
      </c>
      <c r="K237" s="6">
        <v>5.4600000000000003E-2</v>
      </c>
      <c r="L237" s="6">
        <v>7.3800000000000004E-2</v>
      </c>
      <c r="M237" s="6">
        <v>5.7599999999999998E-2</v>
      </c>
      <c r="N237" s="6">
        <v>2.3099999999999999E-2</v>
      </c>
      <c r="O237" s="6">
        <v>3.9300000000000002E-2</v>
      </c>
      <c r="P237" s="6">
        <v>5.0799999999999998E-2</v>
      </c>
      <c r="Q237" s="6">
        <v>5.3399999999999996E-2</v>
      </c>
      <c r="R237" s="6">
        <v>2.4199999999999999E-2</v>
      </c>
      <c r="S237" s="6">
        <v>5.0000000000000001E-4</v>
      </c>
      <c r="T237" s="6">
        <v>6.9699999999999998E-2</v>
      </c>
      <c r="U237" s="6">
        <v>8.3900000000000002E-2</v>
      </c>
      <c r="V237" s="6">
        <v>0.11779999999999999</v>
      </c>
      <c r="W237" s="6">
        <v>0.19079999999999997</v>
      </c>
      <c r="X237" s="6">
        <v>0.31280000000000002</v>
      </c>
      <c r="Y237" s="6">
        <v>0.35489999999999999</v>
      </c>
      <c r="Z237" s="6">
        <v>0.29289999999999999</v>
      </c>
    </row>
    <row r="238" spans="3:26" ht="15.5" x14ac:dyDescent="0.35">
      <c r="C238" t="s">
        <v>239</v>
      </c>
      <c r="I238" s="6">
        <v>4.1799999999999997E-2</v>
      </c>
      <c r="J238" s="6">
        <v>3.4300000000000004E-2</v>
      </c>
      <c r="K238" s="6">
        <v>7.9899999999999999E-2</v>
      </c>
      <c r="L238" s="6">
        <v>0.10310000000000001</v>
      </c>
      <c r="M238" s="6">
        <v>7.6200000000000004E-2</v>
      </c>
      <c r="N238" s="6">
        <v>2.7999999999999997E-2</v>
      </c>
      <c r="O238" s="6">
        <v>5.2699999999999997E-2</v>
      </c>
      <c r="P238" s="6">
        <v>6.6000000000000003E-2</v>
      </c>
      <c r="Q238" s="6">
        <v>7.51E-2</v>
      </c>
      <c r="R238" s="6">
        <v>4.24E-2</v>
      </c>
      <c r="S238" s="6">
        <v>2.07E-2</v>
      </c>
      <c r="T238" s="6">
        <v>9.4499999999999987E-2</v>
      </c>
      <c r="U238" s="6">
        <v>0.1275</v>
      </c>
      <c r="V238" s="6">
        <v>0.20250000000000001</v>
      </c>
      <c r="W238" s="6">
        <v>0.30969999999999998</v>
      </c>
      <c r="X238" s="6">
        <v>0.3654</v>
      </c>
      <c r="Y238" s="6">
        <v>8.6899999999999991E-2</v>
      </c>
      <c r="Z238" s="6">
        <v>1.2423999999999999</v>
      </c>
    </row>
    <row r="239" spans="3:26" ht="15.5" x14ac:dyDescent="0.35">
      <c r="C239" t="s">
        <v>240</v>
      </c>
      <c r="I239" s="6">
        <v>11.16</v>
      </c>
      <c r="J239" s="6">
        <v>6.51</v>
      </c>
      <c r="K239" s="6">
        <v>10.14</v>
      </c>
      <c r="L239" s="6">
        <v>13.66</v>
      </c>
      <c r="M239" s="6">
        <v>62.21</v>
      </c>
      <c r="N239" s="6">
        <v>110.69</v>
      </c>
      <c r="O239" s="6">
        <v>40.01</v>
      </c>
      <c r="P239" s="6">
        <v>36.15</v>
      </c>
      <c r="Q239" s="6">
        <v>21.16</v>
      </c>
      <c r="R239" s="6">
        <v>2.94</v>
      </c>
      <c r="S239" s="6">
        <v>1.1000000000000001</v>
      </c>
      <c r="T239" s="6">
        <v>6.65</v>
      </c>
      <c r="U239" s="6">
        <v>6.72</v>
      </c>
      <c r="V239" s="6">
        <v>6.26</v>
      </c>
      <c r="W239" s="6">
        <v>5.12</v>
      </c>
      <c r="X239" s="6">
        <v>5.49</v>
      </c>
      <c r="Y239" s="6">
        <v>1.52</v>
      </c>
      <c r="Z239" s="6">
        <v>10.73</v>
      </c>
    </row>
    <row r="240" spans="3:26" ht="15.5" x14ac:dyDescent="0.35">
      <c r="C240" t="s">
        <v>68</v>
      </c>
      <c r="I240" s="6">
        <v>0.04</v>
      </c>
      <c r="J240" s="6">
        <v>0.05</v>
      </c>
      <c r="K240" s="6">
        <v>0.49</v>
      </c>
      <c r="L240" s="6">
        <v>0.45</v>
      </c>
      <c r="M240" s="6">
        <v>0.56999999999999995</v>
      </c>
      <c r="N240" s="6">
        <v>0.51</v>
      </c>
      <c r="O240" s="6">
        <v>0.59</v>
      </c>
      <c r="P240" s="6">
        <v>0.67</v>
      </c>
      <c r="Q240" s="6">
        <v>0.39</v>
      </c>
      <c r="R240" s="6">
        <v>0.26</v>
      </c>
      <c r="S240" s="6">
        <v>0.12</v>
      </c>
      <c r="T240" s="6">
        <v>0.57999999999999996</v>
      </c>
      <c r="U240" s="6">
        <v>0.64</v>
      </c>
      <c r="V240" s="6">
        <v>1.0900000000000001</v>
      </c>
      <c r="W240" s="6">
        <v>0.83</v>
      </c>
      <c r="X240" s="6">
        <v>0.33</v>
      </c>
      <c r="Y240" s="6">
        <v>0.05</v>
      </c>
      <c r="Z240" s="6">
        <v>0.08</v>
      </c>
    </row>
    <row r="241" spans="2:26" ht="15.5" x14ac:dyDescent="0.35">
      <c r="C241" t="s">
        <v>65</v>
      </c>
      <c r="I241" s="6">
        <v>5165.9799999999996</v>
      </c>
      <c r="J241" s="6">
        <v>5120.76</v>
      </c>
      <c r="K241" s="6">
        <v>5103.13</v>
      </c>
      <c r="L241" s="6">
        <v>4339.74</v>
      </c>
      <c r="M241" s="6">
        <v>4196.62</v>
      </c>
      <c r="N241" s="6">
        <v>3887.53</v>
      </c>
      <c r="O241" s="6">
        <v>3900.32</v>
      </c>
      <c r="P241" s="6">
        <v>3328.44</v>
      </c>
      <c r="Q241" s="6">
        <v>3252.58</v>
      </c>
      <c r="R241" s="6">
        <v>3131.43</v>
      </c>
      <c r="S241" s="6">
        <v>2905.54</v>
      </c>
      <c r="T241" s="6">
        <v>2769.9</v>
      </c>
      <c r="U241" s="6">
        <v>3320.61</v>
      </c>
      <c r="V241" s="6">
        <v>3587.59</v>
      </c>
      <c r="W241" s="6">
        <v>2799.88</v>
      </c>
      <c r="X241" s="6">
        <v>6061.34</v>
      </c>
      <c r="Y241" s="6">
        <v>4415.09</v>
      </c>
      <c r="Z241" s="5">
        <v>2898</v>
      </c>
    </row>
    <row r="242" spans="2:26" ht="15.5" x14ac:dyDescent="0.35">
      <c r="C242" t="s">
        <v>241</v>
      </c>
      <c r="I242" s="6">
        <v>0.04</v>
      </c>
      <c r="J242" s="6">
        <v>0.05</v>
      </c>
      <c r="K242" s="6">
        <v>0.49</v>
      </c>
      <c r="L242" s="6">
        <v>0.45</v>
      </c>
      <c r="M242" s="6">
        <v>0.56999999999999995</v>
      </c>
      <c r="N242" s="6">
        <v>0.51</v>
      </c>
      <c r="O242" s="6">
        <v>0.59</v>
      </c>
      <c r="P242" s="6">
        <v>0.67</v>
      </c>
      <c r="Q242" s="6">
        <v>0.39</v>
      </c>
      <c r="R242" s="6">
        <v>0.26</v>
      </c>
      <c r="S242" s="6">
        <v>0.12</v>
      </c>
      <c r="T242" s="6">
        <v>0.57999999999999996</v>
      </c>
      <c r="U242" s="6">
        <v>0.64</v>
      </c>
      <c r="V242" s="6">
        <v>1.0900000000000001</v>
      </c>
      <c r="W242" s="6">
        <v>0.83</v>
      </c>
      <c r="X242" s="6">
        <v>0.33</v>
      </c>
      <c r="Y242" s="6">
        <v>0.05</v>
      </c>
      <c r="Z242" s="6">
        <v>0.08</v>
      </c>
    </row>
    <row r="243" spans="2:26" ht="15.5" x14ac:dyDescent="0.35">
      <c r="C243" t="s">
        <v>242</v>
      </c>
      <c r="I243" s="6">
        <v>5165.9799999999996</v>
      </c>
      <c r="J243" s="6">
        <v>5120.76</v>
      </c>
      <c r="K243" s="6">
        <v>5103.13</v>
      </c>
      <c r="L243" s="6">
        <v>4339.74</v>
      </c>
      <c r="M243" s="6">
        <v>4196.62</v>
      </c>
      <c r="N243" s="6">
        <v>3887.53</v>
      </c>
      <c r="O243" s="6">
        <v>3900.32</v>
      </c>
      <c r="P243" s="6">
        <v>3328.44</v>
      </c>
      <c r="Q243" s="6">
        <v>3252.58</v>
      </c>
      <c r="R243" s="6">
        <v>3131.43</v>
      </c>
      <c r="S243" s="6">
        <v>2905.54</v>
      </c>
      <c r="T243" s="6">
        <v>2769.9</v>
      </c>
      <c r="U243" s="6">
        <v>3320.61</v>
      </c>
      <c r="V243" s="6">
        <v>3587.59</v>
      </c>
      <c r="W243" s="6">
        <v>2799.88</v>
      </c>
      <c r="X243" s="6">
        <v>6061.34</v>
      </c>
      <c r="Y243" s="6">
        <v>4415.09</v>
      </c>
      <c r="Z243" s="5">
        <v>2898</v>
      </c>
    </row>
    <row r="244" spans="2:26" ht="15.5" x14ac:dyDescent="0.35">
      <c r="C244" t="s">
        <v>243</v>
      </c>
      <c r="I244" s="5">
        <v>246000000000</v>
      </c>
      <c r="J244" s="5">
        <v>155000000000</v>
      </c>
      <c r="K244" s="5">
        <v>317000000000</v>
      </c>
      <c r="L244" s="5">
        <v>377000000000</v>
      </c>
      <c r="M244" s="5">
        <v>312000000000</v>
      </c>
      <c r="N244" s="5">
        <v>29000000000</v>
      </c>
      <c r="O244" s="5">
        <v>58000000000</v>
      </c>
      <c r="P244" s="5">
        <v>57000000000</v>
      </c>
      <c r="Q244" s="5">
        <v>54000000000</v>
      </c>
      <c r="R244" s="5">
        <v>231000000000</v>
      </c>
      <c r="S244" s="5">
        <v>274000000000</v>
      </c>
      <c r="T244" s="5">
        <v>262000000000</v>
      </c>
      <c r="U244" s="5">
        <v>217000000000</v>
      </c>
      <c r="V244" s="5">
        <v>291000000000</v>
      </c>
      <c r="W244" s="5">
        <v>288000000000</v>
      </c>
      <c r="X244" s="5">
        <v>337000000000</v>
      </c>
      <c r="Y244" s="5">
        <v>232000000000</v>
      </c>
      <c r="Z244" s="5">
        <v>335000000000</v>
      </c>
    </row>
    <row r="245" spans="2:26" ht="15.5" x14ac:dyDescent="0.35">
      <c r="C245" t="s">
        <v>244</v>
      </c>
      <c r="I245" s="5">
        <v>29000000000</v>
      </c>
      <c r="J245" s="5">
        <v>55000000000</v>
      </c>
      <c r="K245" s="5">
        <v>84000000000</v>
      </c>
      <c r="L245" s="5">
        <v>114000000000</v>
      </c>
      <c r="M245" s="5">
        <v>5000000000</v>
      </c>
      <c r="P245" s="5">
        <v>7000000000</v>
      </c>
      <c r="Q245" s="5">
        <v>26000000000</v>
      </c>
      <c r="R245" s="5">
        <v>44000000000</v>
      </c>
      <c r="S245" s="5">
        <v>60000000000</v>
      </c>
      <c r="T245" s="5">
        <v>13000000000</v>
      </c>
      <c r="U245" s="5">
        <v>52000000000</v>
      </c>
      <c r="V245" s="5">
        <v>80000000000</v>
      </c>
      <c r="W245" s="5">
        <v>160000000000</v>
      </c>
      <c r="X245" s="5">
        <v>117000000000</v>
      </c>
      <c r="Y245" s="5">
        <v>118000000000</v>
      </c>
      <c r="Z245" s="5">
        <v>162000000000</v>
      </c>
    </row>
    <row r="246" spans="2:26" ht="15.5" x14ac:dyDescent="0.35">
      <c r="C246" t="s">
        <v>25</v>
      </c>
      <c r="I246" s="5">
        <v>275000000000</v>
      </c>
      <c r="J246" s="5">
        <v>211000000000</v>
      </c>
      <c r="K246" s="5">
        <v>401000000000</v>
      </c>
      <c r="L246" s="5">
        <v>491000000000</v>
      </c>
      <c r="M246" s="5">
        <v>317000000000</v>
      </c>
      <c r="N246" s="5">
        <v>29000000000</v>
      </c>
      <c r="O246" s="5">
        <v>58000000000</v>
      </c>
      <c r="P246" s="5">
        <v>64000000000</v>
      </c>
      <c r="Q246" s="5">
        <v>80000000000</v>
      </c>
      <c r="R246" s="5">
        <v>275000000000</v>
      </c>
      <c r="S246" s="5">
        <v>334000000000</v>
      </c>
      <c r="T246" s="5">
        <v>275000000000</v>
      </c>
      <c r="U246" s="5">
        <v>269000000000</v>
      </c>
      <c r="V246" s="5">
        <v>371000000000</v>
      </c>
      <c r="W246" s="5">
        <v>448000000000</v>
      </c>
      <c r="X246" s="5">
        <v>454000000000</v>
      </c>
      <c r="Y246" s="5">
        <v>350000000000</v>
      </c>
      <c r="Z246" s="5">
        <v>497000000000</v>
      </c>
    </row>
    <row r="247" spans="2:26" ht="15.5" x14ac:dyDescent="0.35">
      <c r="C247" t="s">
        <v>22</v>
      </c>
      <c r="I247" s="5">
        <v>219000000000</v>
      </c>
      <c r="J247" s="5">
        <v>131000000000</v>
      </c>
      <c r="K247" s="5">
        <v>334000000000</v>
      </c>
      <c r="L247" s="5">
        <v>389000000000</v>
      </c>
      <c r="M247" s="5">
        <v>242000000000</v>
      </c>
      <c r="N247" s="5">
        <v>-286000000000</v>
      </c>
      <c r="O247" s="5">
        <v>-74000000000</v>
      </c>
      <c r="P247" s="5">
        <v>-182000000000</v>
      </c>
      <c r="Q247" s="5">
        <v>-200000000000</v>
      </c>
      <c r="R247" s="5">
        <v>64000000000</v>
      </c>
      <c r="S247" s="5">
        <v>250000000000</v>
      </c>
      <c r="T247" s="5">
        <v>190000000000</v>
      </c>
      <c r="U247" s="5">
        <v>-52000000000</v>
      </c>
      <c r="V247" s="5">
        <v>305000000000</v>
      </c>
      <c r="W247" s="5">
        <v>338000000000</v>
      </c>
      <c r="X247" s="5">
        <v>441000000000</v>
      </c>
      <c r="Y247" s="5">
        <v>317000000000</v>
      </c>
      <c r="Z247" s="5">
        <v>481000000000</v>
      </c>
    </row>
    <row r="248" spans="2:26" ht="15.5" x14ac:dyDescent="0.35">
      <c r="C248" t="s">
        <v>245</v>
      </c>
      <c r="I248" s="5">
        <v>1212000000000</v>
      </c>
      <c r="J248" s="5">
        <v>1129000000000</v>
      </c>
      <c r="K248" s="5">
        <v>1075000000000</v>
      </c>
      <c r="L248" s="5">
        <v>1039000000000</v>
      </c>
      <c r="M248" s="5">
        <v>1065000000000</v>
      </c>
      <c r="N248" s="5">
        <v>839000000000</v>
      </c>
      <c r="O248" s="5">
        <v>795000000000</v>
      </c>
      <c r="P248" s="5">
        <v>917000000000</v>
      </c>
      <c r="Q248" s="5">
        <v>840000000000</v>
      </c>
      <c r="R248" s="5">
        <v>658000000000</v>
      </c>
      <c r="S248" s="5">
        <v>548000000000</v>
      </c>
      <c r="T248" s="5">
        <v>641000000000</v>
      </c>
      <c r="U248" s="5">
        <v>805000000000</v>
      </c>
      <c r="V248" s="5">
        <v>496000000000</v>
      </c>
      <c r="W248" s="5">
        <v>464000000000</v>
      </c>
      <c r="X248" s="5">
        <v>118000000000</v>
      </c>
      <c r="Y248" s="5">
        <v>88000000000</v>
      </c>
      <c r="Z248" s="5">
        <v>48000000000</v>
      </c>
    </row>
    <row r="249" spans="2:26" ht="15.5" x14ac:dyDescent="0.35">
      <c r="C249" t="s">
        <v>246</v>
      </c>
      <c r="I249" s="5">
        <v>100000000000</v>
      </c>
      <c r="J249" s="5">
        <v>306000000000</v>
      </c>
      <c r="K249" s="5">
        <v>322000000000</v>
      </c>
      <c r="L249" s="5">
        <v>291000000000</v>
      </c>
      <c r="M249" s="5">
        <v>-260000000000</v>
      </c>
      <c r="N249" s="5">
        <v>309000000000</v>
      </c>
      <c r="O249" s="5">
        <v>156000000000</v>
      </c>
      <c r="P249" s="5">
        <v>134000000000</v>
      </c>
      <c r="Q249" s="5">
        <v>320000000000</v>
      </c>
      <c r="R249" s="5">
        <v>193000000000</v>
      </c>
      <c r="S249" s="5">
        <v>111000000000</v>
      </c>
      <c r="T249" s="5">
        <v>66000000000</v>
      </c>
      <c r="U249" s="5">
        <v>256000000000</v>
      </c>
      <c r="V249" s="5">
        <v>104000000000</v>
      </c>
      <c r="W249" s="5">
        <v>-26000000000</v>
      </c>
      <c r="X249" s="5">
        <v>7000000000</v>
      </c>
      <c r="Y249" s="5">
        <v>123000000000</v>
      </c>
      <c r="Z249" s="5">
        <v>-120000000000</v>
      </c>
    </row>
    <row r="250" spans="2:26" ht="15.5" x14ac:dyDescent="0.35">
      <c r="C250" t="s">
        <v>247</v>
      </c>
      <c r="I250" s="5">
        <v>-123000000000</v>
      </c>
      <c r="J250" s="5">
        <v>-73000000000</v>
      </c>
      <c r="K250" s="5">
        <v>-201000000000</v>
      </c>
      <c r="L250" s="5">
        <v>-291000000000</v>
      </c>
      <c r="M250" s="5">
        <v>-133000000000</v>
      </c>
      <c r="N250" s="5">
        <v>-33000000000</v>
      </c>
      <c r="O250" s="5">
        <v>-202000000000</v>
      </c>
      <c r="P250" s="5">
        <v>-97000000000</v>
      </c>
      <c r="Q250" s="5">
        <v>-26000000000</v>
      </c>
      <c r="R250" s="5">
        <v>-17000000000</v>
      </c>
      <c r="S250" s="5">
        <v>-49000000000</v>
      </c>
      <c r="T250" s="5">
        <v>-295000000000</v>
      </c>
      <c r="U250" s="5">
        <v>-129000000000</v>
      </c>
      <c r="V250" s="5">
        <v>-29000000000</v>
      </c>
      <c r="W250" s="5">
        <v>-189000000000</v>
      </c>
      <c r="X250" s="5">
        <v>-76000000000</v>
      </c>
      <c r="Y250" s="5">
        <v>-6000000000</v>
      </c>
      <c r="Z250" s="5">
        <v>-18000000000</v>
      </c>
    </row>
    <row r="251" spans="2:26" ht="15.5" x14ac:dyDescent="0.35">
      <c r="C251" t="s">
        <v>14</v>
      </c>
      <c r="I251" s="5">
        <v>-23000000000</v>
      </c>
      <c r="J251" s="5">
        <v>232000000000</v>
      </c>
      <c r="K251" s="5">
        <v>121000000000</v>
      </c>
      <c r="L251" s="5">
        <v>-1000000000</v>
      </c>
      <c r="M251" s="5">
        <v>-393000000000</v>
      </c>
      <c r="N251" s="5">
        <v>276000000000</v>
      </c>
      <c r="O251" s="5">
        <v>-46000000000</v>
      </c>
      <c r="P251" s="5">
        <v>37000000000</v>
      </c>
      <c r="Q251" s="5">
        <v>294000000000</v>
      </c>
      <c r="R251" s="5">
        <v>177000000000</v>
      </c>
      <c r="S251" s="5">
        <v>62000000000</v>
      </c>
      <c r="T251" s="5">
        <v>-229000000000</v>
      </c>
      <c r="U251" s="5">
        <v>127000000000</v>
      </c>
      <c r="V251" s="5">
        <v>75000000000</v>
      </c>
      <c r="W251" s="5">
        <v>-215000000000</v>
      </c>
      <c r="X251" s="5">
        <v>-69000000000</v>
      </c>
      <c r="Y251" s="5">
        <v>117000000000</v>
      </c>
      <c r="Z251" s="5">
        <v>-138000000000</v>
      </c>
    </row>
    <row r="252" spans="2:26" ht="15.5" x14ac:dyDescent="0.35">
      <c r="C252" t="s">
        <v>16</v>
      </c>
      <c r="I252" s="6">
        <v>-35.15</v>
      </c>
      <c r="J252" s="6">
        <v>354.16</v>
      </c>
      <c r="K252" s="6">
        <v>184.82</v>
      </c>
      <c r="L252" s="6">
        <v>-1.27</v>
      </c>
      <c r="M252" s="6">
        <v>-599.41</v>
      </c>
      <c r="N252" s="6">
        <v>420.25</v>
      </c>
      <c r="O252" s="6">
        <v>-70.849999999999994</v>
      </c>
      <c r="P252" s="6">
        <v>55.72</v>
      </c>
      <c r="Q252" s="6">
        <v>447.68</v>
      </c>
      <c r="R252" s="6">
        <v>269.23</v>
      </c>
      <c r="S252" s="6">
        <v>94.18</v>
      </c>
      <c r="T252" s="6">
        <v>-348.47</v>
      </c>
      <c r="U252" s="6">
        <v>241.2</v>
      </c>
      <c r="V252" s="6">
        <v>238.83</v>
      </c>
      <c r="W252" s="6">
        <v>-957.16</v>
      </c>
      <c r="X252" s="6">
        <v>-1842.12</v>
      </c>
      <c r="Y252" s="6">
        <v>3110.99</v>
      </c>
      <c r="Z252" s="6">
        <v>-3682.23</v>
      </c>
    </row>
    <row r="254" spans="2:26" ht="15.5" x14ac:dyDescent="0.35">
      <c r="B254" t="s">
        <v>248</v>
      </c>
      <c r="C254" t="s">
        <v>249</v>
      </c>
      <c r="D254" s="5">
        <v>-2000000000</v>
      </c>
      <c r="E254" s="5">
        <v>25000000000</v>
      </c>
      <c r="F254" s="5">
        <v>18000000000</v>
      </c>
      <c r="G254" s="5">
        <v>14000000000</v>
      </c>
      <c r="H254" s="5">
        <v>-8000000000</v>
      </c>
      <c r="I254" s="5">
        <v>77000000000</v>
      </c>
      <c r="J254" s="5">
        <v>70000000000</v>
      </c>
      <c r="K254" s="5">
        <v>183000000000</v>
      </c>
      <c r="L254" s="5">
        <v>210000000000</v>
      </c>
      <c r="M254" s="5">
        <v>159000000000</v>
      </c>
      <c r="N254" s="5">
        <v>59000000000</v>
      </c>
      <c r="O254" s="5">
        <v>101000000000</v>
      </c>
      <c r="P254" s="5">
        <v>111000000000</v>
      </c>
      <c r="Q254" s="5">
        <v>114000000000</v>
      </c>
    </row>
    <row r="255" spans="2:26" ht="15.5" x14ac:dyDescent="0.35">
      <c r="C255" t="s">
        <v>250</v>
      </c>
      <c r="H255" s="5">
        <v>55000000000</v>
      </c>
      <c r="I255" s="5">
        <v>77000000000</v>
      </c>
      <c r="J255" s="5">
        <v>70000000000</v>
      </c>
      <c r="K255" s="5">
        <v>183000000000</v>
      </c>
      <c r="L255" s="5">
        <v>210000000000</v>
      </c>
      <c r="M255" s="5">
        <v>159000000000</v>
      </c>
      <c r="N255" s="5">
        <v>59000000000</v>
      </c>
      <c r="O255" s="5">
        <v>101000000000</v>
      </c>
      <c r="P255" s="5">
        <v>111000000000</v>
      </c>
      <c r="Q255" s="5">
        <v>114000000000</v>
      </c>
    </row>
    <row r="256" spans="2:26" ht="15.5" x14ac:dyDescent="0.35">
      <c r="C256" t="s">
        <v>441</v>
      </c>
      <c r="H256" s="5">
        <v>8</v>
      </c>
      <c r="I256" s="5">
        <v>8</v>
      </c>
      <c r="J256" s="5">
        <v>18</v>
      </c>
      <c r="L256" s="5">
        <v>10</v>
      </c>
      <c r="M256" s="6">
        <v>7.5</v>
      </c>
      <c r="N256" s="6">
        <v>8.5</v>
      </c>
      <c r="O256" s="5">
        <v>10</v>
      </c>
      <c r="P256" s="5">
        <v>10</v>
      </c>
      <c r="Q256" s="5">
        <v>10</v>
      </c>
    </row>
    <row r="257" spans="3:17" ht="15.5" x14ac:dyDescent="0.35">
      <c r="C257" t="s">
        <v>76</v>
      </c>
      <c r="H257" s="6">
        <v>-6.8895000000000008</v>
      </c>
      <c r="I257" s="6">
        <v>0.67969999999999997</v>
      </c>
      <c r="J257" s="6">
        <v>1.6972</v>
      </c>
      <c r="L257" s="6">
        <v>0.31219999999999998</v>
      </c>
      <c r="M257" s="6">
        <v>0.31030000000000002</v>
      </c>
      <c r="N257" s="6">
        <v>0.94669999999999999</v>
      </c>
      <c r="O257" s="6">
        <v>0.6520999999999999</v>
      </c>
      <c r="P257" s="6">
        <v>0.59089999999999998</v>
      </c>
      <c r="Q257" s="6">
        <v>0.57550000000000001</v>
      </c>
    </row>
    <row r="258" spans="3:17" ht="15.5" x14ac:dyDescent="0.35">
      <c r="C258" t="s">
        <v>442</v>
      </c>
      <c r="H258" s="6">
        <v>2.9600000000000001E-2</v>
      </c>
      <c r="I258" s="6">
        <v>3.2500000000000001E-2</v>
      </c>
      <c r="J258" s="6">
        <v>7.3200000000000001E-2</v>
      </c>
      <c r="L258" s="6">
        <v>4.1799999999999997E-2</v>
      </c>
      <c r="M258" s="6">
        <v>3.4099999999999998E-2</v>
      </c>
      <c r="N258" s="6">
        <v>4.2500000000000003E-2</v>
      </c>
      <c r="O258" s="6">
        <v>4.3499999999999997E-2</v>
      </c>
      <c r="P258" s="6">
        <v>4.07E-2</v>
      </c>
      <c r="Q258" s="6">
        <v>4.6300000000000001E-2</v>
      </c>
    </row>
    <row r="259" spans="3:17" ht="15.5" x14ac:dyDescent="0.35">
      <c r="C259" t="s">
        <v>56</v>
      </c>
      <c r="D259" s="6">
        <v>-0.28999999999999998</v>
      </c>
      <c r="E259" s="6">
        <v>3.79</v>
      </c>
      <c r="F259" s="6">
        <v>2.76</v>
      </c>
      <c r="G259" s="6">
        <v>2.14</v>
      </c>
      <c r="H259" s="6">
        <v>-1.1599999999999999</v>
      </c>
      <c r="I259" s="6">
        <v>11.77</v>
      </c>
      <c r="J259" s="6">
        <v>10.61</v>
      </c>
      <c r="K259" s="6">
        <v>27.87</v>
      </c>
      <c r="L259" s="6">
        <v>32.03</v>
      </c>
      <c r="M259" s="6">
        <v>24.17</v>
      </c>
      <c r="N259" s="6">
        <v>8.98</v>
      </c>
      <c r="O259" s="6">
        <v>15.33</v>
      </c>
      <c r="P259" s="6">
        <v>16.920000000000002</v>
      </c>
      <c r="Q259" s="6">
        <v>17.37</v>
      </c>
    </row>
    <row r="260" spans="3:17" ht="15.5" x14ac:dyDescent="0.35">
      <c r="C260" t="s">
        <v>251</v>
      </c>
      <c r="H260" s="6">
        <v>8.4</v>
      </c>
      <c r="I260" s="6">
        <v>11.77</v>
      </c>
      <c r="J260" s="6">
        <v>10.61</v>
      </c>
      <c r="K260" s="6">
        <v>27.87</v>
      </c>
      <c r="L260" s="6">
        <v>32.03</v>
      </c>
      <c r="M260" s="6">
        <v>24.17</v>
      </c>
      <c r="N260" s="6">
        <v>8.98</v>
      </c>
      <c r="O260" s="6">
        <v>15.33</v>
      </c>
      <c r="P260" s="6">
        <v>16.920000000000002</v>
      </c>
      <c r="Q260" s="6">
        <v>17.37</v>
      </c>
    </row>
    <row r="261" spans="3:17" ht="15.5" x14ac:dyDescent="0.35">
      <c r="C261" t="s">
        <v>78</v>
      </c>
      <c r="H261" s="5">
        <v>8</v>
      </c>
      <c r="I261" s="5">
        <v>8</v>
      </c>
      <c r="J261" s="5">
        <v>18</v>
      </c>
      <c r="L261" s="5">
        <v>10</v>
      </c>
      <c r="M261" s="6">
        <v>7.5</v>
      </c>
      <c r="N261" s="6">
        <v>8.5</v>
      </c>
      <c r="O261" s="5">
        <v>10</v>
      </c>
      <c r="P261" s="5">
        <v>10</v>
      </c>
      <c r="Q261" s="5">
        <v>10</v>
      </c>
    </row>
    <row r="262" spans="3:17" ht="15.5" x14ac:dyDescent="0.35">
      <c r="C262" t="s">
        <v>443</v>
      </c>
      <c r="H262" s="6">
        <v>-6.8895000000000008</v>
      </c>
      <c r="I262" s="6">
        <v>0.67969999999999997</v>
      </c>
      <c r="J262" s="6">
        <v>1.6972</v>
      </c>
      <c r="L262" s="6">
        <v>0.31219999999999998</v>
      </c>
      <c r="M262" s="6">
        <v>0.31030000000000002</v>
      </c>
      <c r="N262" s="6">
        <v>0.94669999999999999</v>
      </c>
      <c r="O262" s="6">
        <v>0.6520999999999999</v>
      </c>
      <c r="P262" s="6">
        <v>0.59089999999999998</v>
      </c>
      <c r="Q262" s="6">
        <v>0.57550000000000001</v>
      </c>
    </row>
    <row r="263" spans="3:17" ht="15.5" x14ac:dyDescent="0.35">
      <c r="C263" t="s">
        <v>444</v>
      </c>
      <c r="H263" s="6">
        <v>2.9600000000000001E-2</v>
      </c>
      <c r="I263" s="6">
        <v>3.2500000000000001E-2</v>
      </c>
      <c r="J263" s="6">
        <v>7.3200000000000001E-2</v>
      </c>
      <c r="L263" s="6">
        <v>4.1799999999999997E-2</v>
      </c>
      <c r="M263" s="6">
        <v>3.4099999999999998E-2</v>
      </c>
      <c r="N263" s="6">
        <v>4.2500000000000003E-2</v>
      </c>
      <c r="O263" s="6">
        <v>4.3499999999999997E-2</v>
      </c>
      <c r="P263" s="6">
        <v>4.07E-2</v>
      </c>
      <c r="Q263" s="6">
        <v>4.6300000000000001E-2</v>
      </c>
    </row>
    <row r="264" spans="3:17" ht="15.5" x14ac:dyDescent="0.35">
      <c r="C264" t="s">
        <v>252</v>
      </c>
      <c r="D264" s="5">
        <v>849000000000</v>
      </c>
      <c r="E264" s="5">
        <v>842000000000</v>
      </c>
      <c r="F264" s="5">
        <v>905000000000</v>
      </c>
      <c r="G264" s="5">
        <v>782000000000</v>
      </c>
      <c r="H264" s="5">
        <v>3397000000000</v>
      </c>
      <c r="I264" s="5">
        <v>3303000000000</v>
      </c>
      <c r="J264" s="5">
        <v>3165000000000</v>
      </c>
      <c r="K264" s="5">
        <v>3803000000000</v>
      </c>
      <c r="L264" s="5">
        <v>3642000000000</v>
      </c>
      <c r="M264" s="5">
        <v>2644000000000</v>
      </c>
      <c r="N264" s="5">
        <v>1626000000000</v>
      </c>
      <c r="O264" s="5">
        <v>2091000000000</v>
      </c>
      <c r="P264" s="5">
        <v>2400000000000</v>
      </c>
      <c r="Q264" s="5">
        <v>1968000000000</v>
      </c>
    </row>
    <row r="265" spans="3:17" ht="15.5" x14ac:dyDescent="0.35">
      <c r="C265" t="s">
        <v>253</v>
      </c>
      <c r="H265" s="5">
        <v>3378000000000</v>
      </c>
      <c r="I265" s="5">
        <v>3303000000000</v>
      </c>
      <c r="J265" s="5">
        <v>3165000000000</v>
      </c>
      <c r="K265" s="5">
        <v>3803000000000</v>
      </c>
      <c r="L265" s="5">
        <v>3642000000000</v>
      </c>
      <c r="M265" s="5">
        <v>2644000000000</v>
      </c>
      <c r="N265" s="5">
        <v>1626000000000</v>
      </c>
      <c r="O265" s="5">
        <v>2091000000000</v>
      </c>
      <c r="P265" s="5">
        <v>2400000000000</v>
      </c>
      <c r="Q265" s="5">
        <v>1968000000000</v>
      </c>
    </row>
    <row r="266" spans="3:17" ht="15.5" x14ac:dyDescent="0.35">
      <c r="C266" t="s">
        <v>445</v>
      </c>
      <c r="H266" s="5">
        <v>8</v>
      </c>
      <c r="I266" s="5">
        <v>8</v>
      </c>
      <c r="J266" s="5">
        <v>18</v>
      </c>
      <c r="L266" s="5">
        <v>10</v>
      </c>
      <c r="M266" s="6">
        <v>7.5</v>
      </c>
      <c r="N266" s="6">
        <v>8.5</v>
      </c>
      <c r="O266" s="5">
        <v>10</v>
      </c>
      <c r="P266" s="5">
        <v>10</v>
      </c>
      <c r="Q266" s="5">
        <v>10</v>
      </c>
    </row>
    <row r="267" spans="3:17" ht="15.5" x14ac:dyDescent="0.35">
      <c r="C267" t="s">
        <v>446</v>
      </c>
      <c r="H267" s="6">
        <v>-6.8895000000000008</v>
      </c>
      <c r="I267" s="6">
        <v>0.67969999999999997</v>
      </c>
      <c r="J267" s="6">
        <v>1.6972</v>
      </c>
      <c r="L267" s="6">
        <v>0.31219999999999998</v>
      </c>
      <c r="M267" s="6">
        <v>0.31030000000000002</v>
      </c>
      <c r="N267" s="6">
        <v>0.94669999999999999</v>
      </c>
      <c r="O267" s="6">
        <v>0.6520999999999999</v>
      </c>
      <c r="P267" s="6">
        <v>0.59089999999999998</v>
      </c>
      <c r="Q267" s="6">
        <v>0.57550000000000001</v>
      </c>
    </row>
    <row r="268" spans="3:17" ht="15.5" x14ac:dyDescent="0.35">
      <c r="C268" t="s">
        <v>447</v>
      </c>
      <c r="H268" s="6">
        <v>2.9600000000000001E-2</v>
      </c>
      <c r="I268" s="6">
        <v>3.2500000000000001E-2</v>
      </c>
      <c r="J268" s="6">
        <v>7.3200000000000001E-2</v>
      </c>
      <c r="L268" s="6">
        <v>4.1799999999999997E-2</v>
      </c>
      <c r="M268" s="6">
        <v>3.4099999999999998E-2</v>
      </c>
      <c r="N268" s="6">
        <v>4.2500000000000003E-2</v>
      </c>
      <c r="O268" s="6">
        <v>4.3499999999999997E-2</v>
      </c>
      <c r="P268" s="6">
        <v>4.07E-2</v>
      </c>
      <c r="Q268" s="6">
        <v>4.6300000000000001E-2</v>
      </c>
    </row>
    <row r="269" spans="3:17" ht="15.5" x14ac:dyDescent="0.35">
      <c r="C269" t="s">
        <v>254</v>
      </c>
      <c r="I269" s="6">
        <v>-232.52</v>
      </c>
    </row>
    <row r="270" spans="3:17" ht="15.5" x14ac:dyDescent="0.35">
      <c r="C270" t="s">
        <v>255</v>
      </c>
      <c r="I270" s="6">
        <v>32.159999999999997</v>
      </c>
    </row>
    <row r="271" spans="3:17" ht="15.5" x14ac:dyDescent="0.35">
      <c r="C271" t="s">
        <v>256</v>
      </c>
      <c r="I271" s="6">
        <v>7.49</v>
      </c>
    </row>
    <row r="272" spans="3:17" ht="15.5" x14ac:dyDescent="0.35">
      <c r="C272" t="s">
        <v>257</v>
      </c>
      <c r="I272" s="6">
        <v>3.1099999999999999E-2</v>
      </c>
    </row>
    <row r="273" spans="3:9" ht="15.5" x14ac:dyDescent="0.35">
      <c r="C273" t="s">
        <v>258</v>
      </c>
      <c r="I273" s="6">
        <v>0.52</v>
      </c>
    </row>
    <row r="274" spans="3:9" ht="15.5" x14ac:dyDescent="0.35">
      <c r="C274" t="s">
        <v>259</v>
      </c>
      <c r="I274" s="6">
        <v>0.52</v>
      </c>
    </row>
    <row r="275" spans="3:9" ht="15.5" x14ac:dyDescent="0.35">
      <c r="C275" t="s">
        <v>260</v>
      </c>
      <c r="I275" s="6">
        <v>35.869999999999997</v>
      </c>
    </row>
    <row r="276" spans="3:9" ht="15.5" x14ac:dyDescent="0.35">
      <c r="C276" t="s">
        <v>261</v>
      </c>
      <c r="I276" s="6">
        <v>-24.71</v>
      </c>
    </row>
    <row r="277" spans="3:9" ht="15.5" x14ac:dyDescent="0.35">
      <c r="C277" t="s">
        <v>262</v>
      </c>
      <c r="I277" s="6">
        <v>23.61</v>
      </c>
    </row>
    <row r="278" spans="3:9" ht="15.5" x14ac:dyDescent="0.35">
      <c r="C278" t="s">
        <v>263</v>
      </c>
      <c r="I278" s="5">
        <v>8</v>
      </c>
    </row>
    <row r="279" spans="3:9" ht="15.5" x14ac:dyDescent="0.35">
      <c r="C279" t="s">
        <v>264</v>
      </c>
      <c r="I279" s="5">
        <v>3</v>
      </c>
    </row>
    <row r="280" spans="3:9" ht="15.5" x14ac:dyDescent="0.35">
      <c r="C280" t="s">
        <v>265</v>
      </c>
      <c r="I280" s="6">
        <v>-1.1599999999999999</v>
      </c>
    </row>
    <row r="281" spans="3:9" ht="15.5" x14ac:dyDescent="0.35">
      <c r="C281" t="s">
        <v>266</v>
      </c>
      <c r="I281" s="6">
        <v>8.4</v>
      </c>
    </row>
    <row r="282" spans="3:9" ht="15.5" x14ac:dyDescent="0.35">
      <c r="C282" t="s">
        <v>267</v>
      </c>
      <c r="I282" s="6">
        <v>-1.1599999999999999</v>
      </c>
    </row>
    <row r="283" spans="3:9" ht="15.5" x14ac:dyDescent="0.35">
      <c r="C283" t="s">
        <v>268</v>
      </c>
      <c r="I283" s="6">
        <v>514.75</v>
      </c>
    </row>
    <row r="284" spans="3:9" ht="15.5" x14ac:dyDescent="0.35">
      <c r="C284" t="s">
        <v>269</v>
      </c>
      <c r="D284" s="6">
        <v>6.98</v>
      </c>
    </row>
    <row r="285" spans="3:9" ht="15.5" x14ac:dyDescent="0.35">
      <c r="C285" t="s">
        <v>270</v>
      </c>
      <c r="I285" s="6">
        <v>516.65</v>
      </c>
    </row>
    <row r="286" spans="3:9" ht="15.5" x14ac:dyDescent="0.35">
      <c r="C286" t="s">
        <v>271</v>
      </c>
      <c r="I286" s="6">
        <v>-10.93</v>
      </c>
    </row>
    <row r="287" spans="3:9" ht="15.5" x14ac:dyDescent="0.35">
      <c r="C287" t="s">
        <v>272</v>
      </c>
      <c r="D287" s="6">
        <v>2.91</v>
      </c>
    </row>
    <row r="288" spans="3:9" ht="15.5" x14ac:dyDescent="0.35">
      <c r="C288" t="s">
        <v>273</v>
      </c>
      <c r="D288" s="6">
        <v>1.2</v>
      </c>
    </row>
    <row r="289" spans="3:9" ht="15.5" x14ac:dyDescent="0.35">
      <c r="C289" t="s">
        <v>274</v>
      </c>
      <c r="D289" s="6">
        <v>0.09</v>
      </c>
    </row>
    <row r="290" spans="3:9" ht="15.5" x14ac:dyDescent="0.35">
      <c r="C290" t="s">
        <v>275</v>
      </c>
      <c r="D290" s="6">
        <v>0.01</v>
      </c>
    </row>
    <row r="291" spans="3:9" ht="15.5" x14ac:dyDescent="0.35">
      <c r="C291" t="s">
        <v>276</v>
      </c>
      <c r="D291" s="6">
        <v>0.26</v>
      </c>
    </row>
    <row r="292" spans="3:9" ht="15.5" x14ac:dyDescent="0.35">
      <c r="C292" t="s">
        <v>277</v>
      </c>
      <c r="D292" s="6">
        <v>7.0000000000000007E-2</v>
      </c>
    </row>
    <row r="293" spans="3:9" ht="15.5" x14ac:dyDescent="0.35">
      <c r="C293" t="s">
        <v>278</v>
      </c>
      <c r="D293" s="6">
        <v>1.31</v>
      </c>
    </row>
    <row r="294" spans="3:9" ht="15.5" x14ac:dyDescent="0.35">
      <c r="C294" t="s">
        <v>279</v>
      </c>
      <c r="I294" s="6">
        <v>8.18</v>
      </c>
    </row>
    <row r="295" spans="3:9" ht="15.5" x14ac:dyDescent="0.35">
      <c r="C295" t="s">
        <v>12</v>
      </c>
      <c r="D295" s="5">
        <v>-41000000000</v>
      </c>
    </row>
    <row r="296" spans="3:9" ht="15.5" x14ac:dyDescent="0.35">
      <c r="C296" t="s">
        <v>280</v>
      </c>
      <c r="I296" s="6">
        <v>6.88</v>
      </c>
    </row>
    <row r="297" spans="3:9" ht="15.5" x14ac:dyDescent="0.35">
      <c r="C297" t="s">
        <v>281</v>
      </c>
      <c r="I297" s="6">
        <v>1.24E-2</v>
      </c>
    </row>
    <row r="298" spans="3:9" ht="15.5" x14ac:dyDescent="0.35">
      <c r="C298" t="s">
        <v>282</v>
      </c>
      <c r="I298" s="6">
        <v>1.6200000000000003E-2</v>
      </c>
    </row>
    <row r="299" spans="3:9" ht="15.5" x14ac:dyDescent="0.35">
      <c r="C299" t="s">
        <v>283</v>
      </c>
      <c r="I299" s="6">
        <v>3.3799999999999997E-2</v>
      </c>
    </row>
    <row r="300" spans="3:9" ht="15.5" x14ac:dyDescent="0.35">
      <c r="C300" t="s">
        <v>284</v>
      </c>
      <c r="I300" s="6">
        <v>2.23E-2</v>
      </c>
    </row>
    <row r="301" spans="3:9" ht="15.5" x14ac:dyDescent="0.35">
      <c r="C301" t="s">
        <v>285</v>
      </c>
      <c r="D301" s="6">
        <v>64.86</v>
      </c>
    </row>
    <row r="302" spans="3:9" ht="15.5" x14ac:dyDescent="0.35">
      <c r="C302" t="s">
        <v>286</v>
      </c>
      <c r="D302" s="6">
        <v>133.18</v>
      </c>
    </row>
    <row r="303" spans="3:9" ht="15.5" x14ac:dyDescent="0.35">
      <c r="C303" t="s">
        <v>287</v>
      </c>
      <c r="D303" s="6">
        <v>38.549999999999997</v>
      </c>
    </row>
    <row r="304" spans="3:9" ht="15.5" x14ac:dyDescent="0.35">
      <c r="C304" t="s">
        <v>288</v>
      </c>
      <c r="D304" s="6">
        <v>159.49</v>
      </c>
    </row>
    <row r="305" spans="3:9" ht="15.5" x14ac:dyDescent="0.35">
      <c r="C305" t="s">
        <v>289</v>
      </c>
      <c r="D305" s="6">
        <v>1.4</v>
      </c>
    </row>
    <row r="306" spans="3:9" ht="15.5" x14ac:dyDescent="0.35">
      <c r="C306" t="s">
        <v>290</v>
      </c>
      <c r="I306" s="6">
        <v>0.76</v>
      </c>
    </row>
    <row r="307" spans="3:9" ht="15.5" x14ac:dyDescent="0.35">
      <c r="C307" t="s">
        <v>291</v>
      </c>
      <c r="I307" s="6">
        <v>2.63</v>
      </c>
    </row>
    <row r="308" spans="3:9" ht="15.5" x14ac:dyDescent="0.35">
      <c r="C308" t="s">
        <v>52</v>
      </c>
      <c r="I308" s="5">
        <v>1772000000000</v>
      </c>
    </row>
    <row r="309" spans="3:9" ht="15.5" x14ac:dyDescent="0.35">
      <c r="C309" t="s">
        <v>292</v>
      </c>
      <c r="I309" s="5">
        <v>2211000000000</v>
      </c>
    </row>
    <row r="310" spans="3:9" ht="15.5" x14ac:dyDescent="0.35">
      <c r="C310" t="s">
        <v>293</v>
      </c>
      <c r="I310" s="5">
        <v>6560000000</v>
      </c>
    </row>
    <row r="311" spans="3:9" ht="15.5" x14ac:dyDescent="0.35">
      <c r="C311" t="s">
        <v>294</v>
      </c>
      <c r="I311" s="6">
        <v>8.72E-2</v>
      </c>
    </row>
    <row r="312" spans="3:9" ht="15.5" x14ac:dyDescent="0.35">
      <c r="C312" t="s">
        <v>295</v>
      </c>
      <c r="D312" s="6">
        <v>0.1072</v>
      </c>
    </row>
    <row r="313" spans="3:9" ht="15.5" x14ac:dyDescent="0.35">
      <c r="C313" t="s">
        <v>296</v>
      </c>
      <c r="D313" s="6">
        <v>8.8999999999999999E-3</v>
      </c>
    </row>
    <row r="314" spans="3:9" ht="15.5" x14ac:dyDescent="0.35">
      <c r="C314" t="s">
        <v>297</v>
      </c>
      <c r="D314" s="6">
        <v>-2.2000000000000001E-3</v>
      </c>
    </row>
    <row r="315" spans="3:9" ht="15.5" x14ac:dyDescent="0.35">
      <c r="C315" t="s">
        <v>298</v>
      </c>
      <c r="D315" s="6">
        <v>9.6799999999999997E-2</v>
      </c>
    </row>
    <row r="316" spans="3:9" ht="15.5" x14ac:dyDescent="0.35">
      <c r="C316" t="s">
        <v>299</v>
      </c>
      <c r="D316" s="6">
        <v>-0.20180000000000001</v>
      </c>
    </row>
    <row r="317" spans="3:9" ht="15.5" x14ac:dyDescent="0.35">
      <c r="C317" t="s">
        <v>300</v>
      </c>
      <c r="D317" s="6">
        <v>-1.0941000000000001</v>
      </c>
    </row>
    <row r="318" spans="3:9" ht="15.5" x14ac:dyDescent="0.35">
      <c r="C318" t="s">
        <v>365</v>
      </c>
      <c r="I318" s="5">
        <v>8</v>
      </c>
    </row>
    <row r="319" spans="3:9" ht="15.5" x14ac:dyDescent="0.35">
      <c r="C319" t="s">
        <v>496</v>
      </c>
      <c r="I319" s="5">
        <v>8</v>
      </c>
    </row>
    <row r="320" spans="3:9" ht="15.5" x14ac:dyDescent="0.35">
      <c r="C320" t="s">
        <v>497</v>
      </c>
      <c r="I320" s="6">
        <v>-6.8895000000000008</v>
      </c>
    </row>
    <row r="321" spans="3:9" ht="15.5" x14ac:dyDescent="0.35">
      <c r="C321" t="s">
        <v>498</v>
      </c>
      <c r="I321" s="6">
        <v>2.9600000000000001E-2</v>
      </c>
    </row>
    <row r="322" spans="3:9" ht="15.5" x14ac:dyDescent="0.35">
      <c r="C322" t="s">
        <v>366</v>
      </c>
      <c r="I322" t="s">
        <v>974</v>
      </c>
    </row>
    <row r="323" spans="3:9" ht="15.5" x14ac:dyDescent="0.35">
      <c r="C323" t="s">
        <v>301</v>
      </c>
      <c r="I323" s="5">
        <v>6</v>
      </c>
    </row>
    <row r="324" spans="3:9" ht="15.5" x14ac:dyDescent="0.35">
      <c r="C324" t="s">
        <v>302</v>
      </c>
      <c r="I324" s="6">
        <v>0.42</v>
      </c>
    </row>
    <row r="325" spans="3:9" ht="15.5" x14ac:dyDescent="0.35">
      <c r="C325" t="s">
        <v>303</v>
      </c>
      <c r="I325" s="6">
        <v>0.61</v>
      </c>
    </row>
    <row r="326" spans="3:9" ht="15.5" x14ac:dyDescent="0.35">
      <c r="C326" t="s">
        <v>304</v>
      </c>
      <c r="I326" s="6">
        <v>0.28999999999999998</v>
      </c>
    </row>
    <row r="327" spans="3:9" ht="15.5" x14ac:dyDescent="0.35">
      <c r="C327" t="s">
        <v>305</v>
      </c>
      <c r="I327" s="6">
        <v>0.91</v>
      </c>
    </row>
    <row r="328" spans="3:9" ht="15.5" x14ac:dyDescent="0.35">
      <c r="C328" t="s">
        <v>306</v>
      </c>
      <c r="I328" s="6">
        <v>0.75</v>
      </c>
    </row>
    <row r="329" spans="3:9" ht="15.5" x14ac:dyDescent="0.35">
      <c r="C329" t="s">
        <v>307</v>
      </c>
      <c r="I329" s="6">
        <v>0.79</v>
      </c>
    </row>
    <row r="330" spans="3:9" ht="15.5" x14ac:dyDescent="0.35">
      <c r="C330" t="s">
        <v>308</v>
      </c>
      <c r="I330" s="6">
        <v>0.01</v>
      </c>
    </row>
    <row r="331" spans="3:9" ht="15.5" x14ac:dyDescent="0.35">
      <c r="C331" t="s">
        <v>309</v>
      </c>
      <c r="I331" s="5">
        <v>3378000000000</v>
      </c>
    </row>
    <row r="332" spans="3:9" ht="15.5" x14ac:dyDescent="0.35">
      <c r="C332" t="s">
        <v>310</v>
      </c>
      <c r="I332" s="5">
        <v>463000000000</v>
      </c>
    </row>
    <row r="333" spans="3:9" ht="15.5" x14ac:dyDescent="0.35">
      <c r="C333" t="s">
        <v>311</v>
      </c>
      <c r="I333" s="5">
        <v>122000000000</v>
      </c>
    </row>
    <row r="334" spans="3:9" ht="15.5" x14ac:dyDescent="0.35">
      <c r="C334" t="s">
        <v>312</v>
      </c>
      <c r="I334" s="5">
        <v>55000000000</v>
      </c>
    </row>
    <row r="335" spans="3:9" ht="15.5" x14ac:dyDescent="0.35">
      <c r="C335" t="s">
        <v>313</v>
      </c>
      <c r="D335" s="5">
        <v>46000000000</v>
      </c>
    </row>
    <row r="336" spans="3:9" ht="15.5" x14ac:dyDescent="0.35">
      <c r="C336" t="s">
        <v>314</v>
      </c>
      <c r="D336" s="5">
        <v>4455000000000</v>
      </c>
    </row>
    <row r="337" spans="3:9" ht="15.5" x14ac:dyDescent="0.35">
      <c r="C337" t="s">
        <v>315</v>
      </c>
      <c r="D337" s="5">
        <v>881000000000</v>
      </c>
    </row>
    <row r="338" spans="3:9" ht="15.5" x14ac:dyDescent="0.35">
      <c r="C338" t="s">
        <v>233</v>
      </c>
      <c r="D338" s="5">
        <v>1218000000000</v>
      </c>
    </row>
    <row r="339" spans="3:9" ht="15.5" x14ac:dyDescent="0.35">
      <c r="C339" t="s">
        <v>232</v>
      </c>
      <c r="I339" s="5">
        <v>3391000000000</v>
      </c>
    </row>
    <row r="340" spans="3:9" ht="15.5" x14ac:dyDescent="0.35">
      <c r="C340" t="s">
        <v>231</v>
      </c>
      <c r="D340" s="5">
        <v>22000000000</v>
      </c>
    </row>
    <row r="341" spans="3:9" ht="15.5" x14ac:dyDescent="0.35">
      <c r="C341" t="s">
        <v>230</v>
      </c>
      <c r="D341" s="5">
        <v>279000000000</v>
      </c>
    </row>
    <row r="342" spans="3:9" ht="15.5" x14ac:dyDescent="0.35">
      <c r="C342" t="s">
        <v>23</v>
      </c>
      <c r="D342" s="5">
        <v>301000000000</v>
      </c>
    </row>
    <row r="343" spans="3:9" ht="15.5" x14ac:dyDescent="0.35">
      <c r="C343" t="s">
        <v>20</v>
      </c>
      <c r="D343" s="5">
        <v>255000000000</v>
      </c>
    </row>
    <row r="344" spans="3:9" ht="15.5" x14ac:dyDescent="0.35">
      <c r="C344" t="s">
        <v>316</v>
      </c>
      <c r="I344" s="5">
        <v>3574000000000</v>
      </c>
    </row>
    <row r="345" spans="3:9" ht="15.5" x14ac:dyDescent="0.35">
      <c r="C345" t="s">
        <v>317</v>
      </c>
      <c r="I345" s="5">
        <v>49000000000</v>
      </c>
    </row>
    <row r="346" spans="3:9" ht="15.5" x14ac:dyDescent="0.35">
      <c r="C346" t="s">
        <v>318</v>
      </c>
      <c r="I346" s="5">
        <v>-116000000000</v>
      </c>
    </row>
    <row r="347" spans="3:9" ht="15.5" x14ac:dyDescent="0.35">
      <c r="C347" t="s">
        <v>319</v>
      </c>
      <c r="I347" s="5">
        <v>29000000000</v>
      </c>
    </row>
    <row r="348" spans="3:9" ht="15.5" x14ac:dyDescent="0.35">
      <c r="C348" t="s">
        <v>320</v>
      </c>
      <c r="I348" s="5">
        <v>-121000000000</v>
      </c>
    </row>
    <row r="349" spans="3:9" ht="15.5" x14ac:dyDescent="0.35">
      <c r="C349" t="s">
        <v>321</v>
      </c>
      <c r="I349" s="5">
        <v>-72000000000</v>
      </c>
    </row>
  </sheetData>
  <pageMargins left="0.7" right="0.7" top="0.75" bottom="0.75" header="0.3" footer="0.3"/>
  <ignoredErrors>
    <ignoredError sqref="A1:Z350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975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  <c r="X1" s="1">
        <v>40176</v>
      </c>
      <c r="Y1" s="1">
        <v>39812</v>
      </c>
    </row>
    <row r="2" spans="1:25" ht="15.5" x14ac:dyDescent="0.35">
      <c r="C2" t="s">
        <v>976</v>
      </c>
      <c r="D2" s="2" vm="232">
        <f ca="1">IFERROR(_xlfn.STOCKHISTORY("XIDX:" &amp; $C$1, D3, , 0, 0, 1), "Libur")</f>
        <v>104</v>
      </c>
      <c r="H2" s="2" vm="232">
        <f ca="1">IFERROR(INDEX(D2:G2,COUNT(D2:G2)),"")</f>
        <v>104</v>
      </c>
      <c r="I2" s="2" vm="147">
        <f t="shared" ref="I2:Y2" ca="1" si="0">IFERROR(_xlfn.STOCKHISTORY("XIDX:" &amp; $C$1, I1, , 0, 0, 1), "Libur")</f>
        <v>83</v>
      </c>
      <c r="J2" s="2" vm="233">
        <f t="shared" ca="1" si="0"/>
        <v>115</v>
      </c>
      <c r="K2" s="2" vm="234">
        <f t="shared" ca="1" si="0"/>
        <v>266</v>
      </c>
      <c r="L2" s="2" vm="235">
        <f t="shared" ca="1" si="0"/>
        <v>125</v>
      </c>
      <c r="M2" s="2" vm="236">
        <f t="shared" ca="1" si="0"/>
        <v>55</v>
      </c>
      <c r="N2" s="2" vm="237">
        <f t="shared" ca="1" si="0"/>
        <v>51</v>
      </c>
      <c r="O2" s="2" vm="9">
        <f t="shared" ca="1" si="0"/>
        <v>79</v>
      </c>
      <c r="P2" s="2" vm="238">
        <f t="shared" ca="1" si="0"/>
        <v>91</v>
      </c>
      <c r="Q2" s="2" vm="239">
        <f t="shared" ca="1" si="0"/>
        <v>88</v>
      </c>
      <c r="R2" s="2" vm="240">
        <f t="shared" ca="1" si="0"/>
        <v>130</v>
      </c>
      <c r="S2" s="2" vm="241">
        <f t="shared" ca="1" si="0"/>
        <v>515</v>
      </c>
      <c r="T2" s="2" t="str">
        <f t="shared" ca="1" si="0"/>
        <v>Libur</v>
      </c>
      <c r="U2" s="2" vm="242">
        <f t="shared" ca="1" si="0"/>
        <v>166.29400000000001</v>
      </c>
      <c r="V2" s="2" t="str">
        <f t="shared" ca="1" si="0"/>
        <v>Libur</v>
      </c>
      <c r="W2" s="2" vm="243">
        <f t="shared" ca="1" si="0"/>
        <v>127.568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46142</v>
      </c>
      <c r="H3" s="1">
        <f>IFERROR(INDEX(D3:G3,COUNT(D3:G3)),"")</f>
        <v>46142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38996153</v>
      </c>
      <c r="H4" s="2">
        <f>IFERROR(SUM(D4:G4)*(4/MAX(1,COUNT(D4:G4))),"")</f>
        <v>155984612</v>
      </c>
      <c r="I4" s="2">
        <f t="shared" ref="I4:Y4" si="1">IFERROR(INDEX(I51:I500,MATCH($C$4,$C$51:$C$500,0)),"")</f>
        <v>312127628</v>
      </c>
      <c r="J4" s="2">
        <f t="shared" si="1"/>
        <v>1456276487</v>
      </c>
      <c r="K4" s="2">
        <f t="shared" si="1"/>
        <v>4800000000</v>
      </c>
      <c r="L4" s="2">
        <f t="shared" si="1"/>
        <v>4800000000</v>
      </c>
      <c r="M4" s="2">
        <f t="shared" si="1"/>
        <v>4800000000</v>
      </c>
      <c r="N4" s="2">
        <f t="shared" si="1"/>
        <v>4800000000</v>
      </c>
      <c r="O4" s="2">
        <f t="shared" si="1"/>
        <v>3000000000</v>
      </c>
      <c r="P4" s="2">
        <f t="shared" si="1"/>
        <v>0</v>
      </c>
      <c r="Q4" s="2">
        <f t="shared" si="1"/>
        <v>0</v>
      </c>
      <c r="R4" s="2">
        <f t="shared" si="1"/>
        <v>75105740350</v>
      </c>
      <c r="S4" s="2">
        <f t="shared" si="1"/>
        <v>175540689561</v>
      </c>
      <c r="T4" s="2">
        <f t="shared" si="1"/>
        <v>135359026966</v>
      </c>
      <c r="U4" s="2">
        <f t="shared" si="1"/>
        <v>81244191781</v>
      </c>
      <c r="V4" s="2">
        <f t="shared" si="1"/>
        <v>20055640994</v>
      </c>
      <c r="W4" s="2">
        <f t="shared" si="1"/>
        <v>17358265410</v>
      </c>
      <c r="X4" s="2">
        <f t="shared" si="1"/>
        <v>16291813189</v>
      </c>
      <c r="Y4" s="2">
        <f t="shared" si="1"/>
        <v>17261243867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-1410203394</v>
      </c>
      <c r="H5" s="2">
        <f>IFERROR(SUM(D5:G5)*(4/MAX(1,COUNT(D5:G5))),"")</f>
        <v>-5640813576</v>
      </c>
      <c r="I5" s="2">
        <f t="shared" ref="I5:Y5" si="2">IFERROR(INDEX(I51:I500,MATCH($C$5,$C$51:$C$500,0)),"")</f>
        <v>-8679099922</v>
      </c>
      <c r="J5" s="2">
        <f t="shared" si="2"/>
        <v>-6405828354</v>
      </c>
      <c r="K5" s="2">
        <f t="shared" si="2"/>
        <v>-9487435167</v>
      </c>
      <c r="L5" s="2">
        <f t="shared" si="2"/>
        <v>-1021068677</v>
      </c>
      <c r="M5" s="2">
        <f t="shared" si="2"/>
        <v>-51443399</v>
      </c>
      <c r="N5" s="2">
        <f t="shared" si="2"/>
        <v>977246638</v>
      </c>
      <c r="O5" s="2">
        <f t="shared" si="2"/>
        <v>-54748454530</v>
      </c>
      <c r="P5" s="2">
        <f t="shared" si="2"/>
        <v>-57871167197</v>
      </c>
      <c r="Q5" s="2">
        <f t="shared" si="2"/>
        <v>-17951152117</v>
      </c>
      <c r="R5" s="2">
        <f t="shared" si="2"/>
        <v>1461425303</v>
      </c>
      <c r="S5" s="2">
        <f t="shared" si="2"/>
        <v>47762785544</v>
      </c>
      <c r="T5" s="2">
        <f t="shared" si="2"/>
        <v>16531895359</v>
      </c>
      <c r="U5" s="2">
        <f t="shared" si="2"/>
        <v>15033528415</v>
      </c>
      <c r="V5" s="2">
        <f t="shared" si="2"/>
        <v>54187787</v>
      </c>
      <c r="W5" s="2">
        <f t="shared" si="2"/>
        <v>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23067630652</v>
      </c>
      <c r="H6" s="2">
        <f>IFERROR(INDEX(D6:G6,COUNT(D6:G6)),"")</f>
        <v>23067630652</v>
      </c>
      <c r="I6" s="2">
        <f t="shared" ref="I6:Y6" si="3">IFERROR(INDEX(I51:I500,MATCH($C$6,$C$51:$C$500,0)),"")</f>
        <v>28994669074</v>
      </c>
      <c r="J6" s="2">
        <f t="shared" si="3"/>
        <v>37673761912</v>
      </c>
      <c r="K6" s="2">
        <f t="shared" si="3"/>
        <v>44079580969</v>
      </c>
      <c r="L6" s="2">
        <f t="shared" si="3"/>
        <v>53567005765</v>
      </c>
      <c r="M6" s="2">
        <f t="shared" si="3"/>
        <v>54588051663</v>
      </c>
      <c r="N6" s="2">
        <f t="shared" si="3"/>
        <v>54639923365</v>
      </c>
      <c r="O6" s="2">
        <f t="shared" si="3"/>
        <v>53662479699</v>
      </c>
      <c r="P6" s="2">
        <f t="shared" si="3"/>
        <v>108418160667</v>
      </c>
      <c r="Q6" s="2">
        <f t="shared" si="3"/>
        <v>161044069762</v>
      </c>
      <c r="R6" s="2">
        <f t="shared" si="3"/>
        <v>178995869527</v>
      </c>
      <c r="S6" s="2">
        <f t="shared" si="3"/>
        <v>177185740573</v>
      </c>
      <c r="T6" s="2">
        <f t="shared" si="3"/>
        <v>129415657300</v>
      </c>
      <c r="U6" s="2">
        <f t="shared" si="3"/>
        <v>45487876894</v>
      </c>
      <c r="V6" s="2">
        <f t="shared" si="3"/>
        <v>30448003355</v>
      </c>
      <c r="W6" s="2">
        <f t="shared" si="3"/>
        <v>28295045221</v>
      </c>
      <c r="X6" s="2">
        <f t="shared" si="3"/>
        <v>26919508242</v>
      </c>
      <c r="Y6" s="2">
        <f t="shared" si="3"/>
        <v>-849945838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0.44</v>
      </c>
      <c r="H7" s="3">
        <f>IFERROR(INDEX(D7:G7,COUNT(D7:G7)),"")</f>
        <v>0.44</v>
      </c>
      <c r="I7" s="3">
        <f t="shared" ref="I7:Y7" si="4">IFERROR(INDEX(I51:I500,MATCH($C$7,$C$51:$C$500,0))/1000000000,"")</f>
        <v>0.44</v>
      </c>
      <c r="J7" s="3">
        <f t="shared" si="4"/>
        <v>0.44</v>
      </c>
      <c r="K7" s="3">
        <f t="shared" si="4"/>
        <v>0.44</v>
      </c>
      <c r="L7" s="3">
        <f t="shared" si="4"/>
        <v>0.44</v>
      </c>
      <c r="M7" s="3">
        <f t="shared" si="4"/>
        <v>0.44</v>
      </c>
      <c r="N7" s="3">
        <f t="shared" si="4"/>
        <v>0.44</v>
      </c>
      <c r="O7" s="3">
        <f t="shared" si="4"/>
        <v>0.44</v>
      </c>
      <c r="P7" s="3">
        <f t="shared" si="4"/>
        <v>0.44</v>
      </c>
      <c r="Q7" s="3">
        <f t="shared" si="4"/>
        <v>0.44</v>
      </c>
      <c r="R7" s="3">
        <f t="shared" si="4"/>
        <v>0.44</v>
      </c>
      <c r="S7" s="3">
        <f t="shared" si="4"/>
        <v>0.44</v>
      </c>
      <c r="T7" s="3">
        <f t="shared" si="4"/>
        <v>0.44</v>
      </c>
      <c r="U7" s="3">
        <f t="shared" si="4"/>
        <v>0.31</v>
      </c>
      <c r="V7" s="3">
        <f t="shared" si="4"/>
        <v>0.31</v>
      </c>
      <c r="W7" s="3">
        <f t="shared" si="4"/>
        <v>0.27</v>
      </c>
      <c r="X7" s="3">
        <f t="shared" si="4"/>
        <v>0.27</v>
      </c>
      <c r="Y7" s="3">
        <f t="shared" si="4"/>
        <v>0.12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Y8" si="5">IFERROR(INDEX(I51:I500,MATCH($C$8,$C$51:$C$500,0)),"")</f>
        <v>-7000000000</v>
      </c>
      <c r="J8" s="2">
        <f t="shared" si="5"/>
        <v>-5000000000</v>
      </c>
      <c r="K8" s="2">
        <f t="shared" si="5"/>
        <v>1000000000</v>
      </c>
      <c r="L8" s="2">
        <f t="shared" si="5"/>
        <v>-2000000000</v>
      </c>
      <c r="M8" s="2">
        <f t="shared" si="5"/>
        <v>-1000000000</v>
      </c>
      <c r="N8" s="2">
        <f t="shared" si="5"/>
        <v>-1000000000</v>
      </c>
      <c r="O8" s="2">
        <f t="shared" si="5"/>
        <v>-38000000000</v>
      </c>
      <c r="P8" s="2">
        <f t="shared" si="5"/>
        <v>-10000000000</v>
      </c>
      <c r="Q8" s="2">
        <f t="shared" si="5"/>
        <v>-13000000000</v>
      </c>
      <c r="R8" s="2">
        <f t="shared" si="5"/>
        <v>3000000000</v>
      </c>
      <c r="S8" s="2">
        <f t="shared" si="5"/>
        <v>45000000000</v>
      </c>
      <c r="T8" s="2">
        <f t="shared" si="5"/>
        <v>30000000000</v>
      </c>
      <c r="U8" s="2">
        <f t="shared" si="5"/>
        <v>-41000000000</v>
      </c>
      <c r="V8" s="2">
        <f t="shared" si="5"/>
        <v>-8000000000</v>
      </c>
      <c r="W8" s="2">
        <f t="shared" si="5"/>
        <v>0</v>
      </c>
      <c r="X8" s="2">
        <f t="shared" si="5"/>
        <v>1000000000</v>
      </c>
      <c r="Y8" s="2">
        <f t="shared" si="5"/>
        <v>-3000000000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-2.46</v>
      </c>
      <c r="H9" s="3">
        <f>IFERROR(INDEX(D9:G9,COUNT(D9:G9)),"")</f>
        <v>-2.46</v>
      </c>
      <c r="I9" s="3">
        <f t="shared" ref="I9:Y9" si="6">IFERROR(INDEX(I51:I500,MATCH($C$9,$C$51:$C$500,0)),"")</f>
        <v>-16.89</v>
      </c>
      <c r="J9" s="3">
        <f t="shared" si="6"/>
        <v>-11.03</v>
      </c>
      <c r="K9" s="3">
        <f t="shared" si="6"/>
        <v>1.77</v>
      </c>
      <c r="L9" s="3">
        <f t="shared" si="6"/>
        <v>-5.47</v>
      </c>
      <c r="M9" s="3">
        <f t="shared" si="6"/>
        <v>-2.82</v>
      </c>
      <c r="N9" s="3">
        <f t="shared" si="6"/>
        <v>-3.19</v>
      </c>
      <c r="O9" s="3">
        <f t="shared" si="6"/>
        <v>-87.45</v>
      </c>
      <c r="P9" s="3">
        <f t="shared" si="6"/>
        <v>-22.89</v>
      </c>
      <c r="Q9" s="3">
        <f t="shared" si="6"/>
        <v>-29.33</v>
      </c>
      <c r="R9" s="3">
        <f t="shared" si="6"/>
        <v>7.57</v>
      </c>
      <c r="S9" s="3">
        <f t="shared" si="6"/>
        <v>103.77</v>
      </c>
      <c r="T9" s="3">
        <f t="shared" si="6"/>
        <v>69.52</v>
      </c>
      <c r="U9" s="3">
        <f t="shared" si="6"/>
        <v>-131.4</v>
      </c>
      <c r="V9" s="3">
        <f t="shared" si="6"/>
        <v>-26.13</v>
      </c>
      <c r="W9" s="3">
        <f t="shared" si="6"/>
        <v>1.41</v>
      </c>
      <c r="X9" s="3">
        <f t="shared" si="6"/>
        <v>2.19</v>
      </c>
      <c r="Y9" s="3">
        <f t="shared" si="6"/>
        <v>-20.64</v>
      </c>
    </row>
    <row r="10" spans="1:25" ht="15.5" x14ac:dyDescent="0.35">
      <c r="C10" t="s">
        <v>17</v>
      </c>
      <c r="D10" s="3">
        <f ca="1">IFERROR(IF(D9=0,"",D2/D9),"")</f>
        <v>-42.27642276422764</v>
      </c>
      <c r="I10" s="3">
        <f t="shared" ref="I10:Y10" ca="1" si="7">IFERROR(IF(I9=0,"",I2/I9),"")</f>
        <v>-4.9141503848431025</v>
      </c>
      <c r="J10" s="3">
        <f t="shared" ca="1" si="7"/>
        <v>-10.426110607434271</v>
      </c>
      <c r="K10" s="3">
        <f t="shared" ca="1" si="7"/>
        <v>150.28248587570621</v>
      </c>
      <c r="L10" s="3">
        <f t="shared" ca="1" si="7"/>
        <v>-22.851919561243147</v>
      </c>
      <c r="M10" s="3">
        <f t="shared" ca="1" si="7"/>
        <v>-19.50354609929078</v>
      </c>
      <c r="N10" s="3">
        <f t="shared" ca="1" si="7"/>
        <v>-15.987460815047022</v>
      </c>
      <c r="O10" s="3">
        <f t="shared" ca="1" si="7"/>
        <v>-0.90337335620354486</v>
      </c>
      <c r="P10" s="3">
        <f t="shared" ca="1" si="7"/>
        <v>-3.9755351681957185</v>
      </c>
      <c r="Q10" s="3">
        <f t="shared" ca="1" si="7"/>
        <v>-3.0003409478349816</v>
      </c>
      <c r="R10" s="3">
        <f t="shared" ca="1" si="7"/>
        <v>17.173051519154559</v>
      </c>
      <c r="S10" s="3">
        <f t="shared" ca="1" si="7"/>
        <v>4.9628987183193605</v>
      </c>
      <c r="T10" s="3" t="str">
        <f t="shared" ca="1" si="7"/>
        <v/>
      </c>
      <c r="U10" s="3">
        <f t="shared" ca="1" si="7"/>
        <v>-1.2655555555555555</v>
      </c>
      <c r="V10" s="3" t="str">
        <f t="shared" ca="1" si="7"/>
        <v/>
      </c>
      <c r="W10" s="3">
        <f t="shared" ca="1" si="7"/>
        <v>90.473758865248229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21980706</v>
      </c>
      <c r="H11" s="2">
        <f>IFERROR(INDEX(D11:G11,COUNT(D11:G11)),"")</f>
        <v>21980706</v>
      </c>
      <c r="I11" s="2">
        <f t="shared" ref="I11:Y11" si="8">IFERROR(INDEX(I51:I500,MATCH($C$11,$C$51:$C$500,0)),"")</f>
        <v>1418986956</v>
      </c>
      <c r="J11" s="2">
        <f t="shared" si="8"/>
        <v>3860011613</v>
      </c>
      <c r="K11" s="2">
        <f t="shared" si="8"/>
        <v>8774991113</v>
      </c>
      <c r="L11" s="2">
        <f t="shared" si="8"/>
        <v>4729899911</v>
      </c>
      <c r="M11" s="2">
        <f t="shared" si="8"/>
        <v>2752639572</v>
      </c>
      <c r="N11" s="2">
        <f t="shared" si="8"/>
        <v>3163192712</v>
      </c>
      <c r="O11" s="2">
        <f t="shared" si="8"/>
        <v>18594561751</v>
      </c>
      <c r="P11" s="2">
        <f t="shared" si="8"/>
        <v>28972998050</v>
      </c>
      <c r="Q11" s="2">
        <f t="shared" si="8"/>
        <v>4034768436</v>
      </c>
      <c r="R11" s="2">
        <f t="shared" si="8"/>
        <v>17177617502</v>
      </c>
      <c r="S11" s="2">
        <f t="shared" si="8"/>
        <v>60182786415</v>
      </c>
      <c r="T11" s="2">
        <f t="shared" si="8"/>
        <v>14646750007</v>
      </c>
      <c r="U11" s="2">
        <f t="shared" si="8"/>
        <v>2305198275</v>
      </c>
      <c r="V11" s="2">
        <f t="shared" si="8"/>
        <v>10617862708</v>
      </c>
      <c r="W11" s="2">
        <f t="shared" si="8"/>
        <v>21468434489</v>
      </c>
      <c r="X11" s="2">
        <f t="shared" si="8"/>
        <v>30634772032</v>
      </c>
      <c r="Y11" s="2">
        <f t="shared" si="8"/>
        <v>755764731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Y12" si="9">IFERROR(INDEX(I51:I500,MATCH($C$12,$C$51:$C$500,0)),"")</f>
        <v>-1000000000</v>
      </c>
      <c r="J12" s="2">
        <f t="shared" si="9"/>
        <v>-4000000000</v>
      </c>
      <c r="K12" s="2">
        <f t="shared" si="9"/>
        <v>-9000000000</v>
      </c>
      <c r="L12" s="2">
        <f t="shared" si="9"/>
        <v>-5000000000</v>
      </c>
      <c r="M12" s="2">
        <f t="shared" si="9"/>
        <v>-3000000000</v>
      </c>
      <c r="N12" s="2">
        <f t="shared" si="9"/>
        <v>-3000000000</v>
      </c>
      <c r="O12" s="2">
        <f t="shared" si="9"/>
        <v>-19000000000</v>
      </c>
      <c r="P12" s="2">
        <f t="shared" si="9"/>
        <v>-29000000000</v>
      </c>
      <c r="Q12" s="2">
        <f t="shared" si="9"/>
        <v>-4000000000</v>
      </c>
      <c r="R12" s="2">
        <f t="shared" si="9"/>
        <v>-17000000000</v>
      </c>
      <c r="S12" s="2">
        <f t="shared" si="9"/>
        <v>-60000000000</v>
      </c>
      <c r="T12" s="2">
        <f t="shared" si="9"/>
        <v>-15000000000</v>
      </c>
      <c r="U12" s="2">
        <f t="shared" si="9"/>
        <v>65000000000</v>
      </c>
      <c r="V12" s="2">
        <f t="shared" si="9"/>
        <v>55000000000</v>
      </c>
      <c r="W12" s="2">
        <f t="shared" si="9"/>
        <v>-17000000000</v>
      </c>
      <c r="X12" s="2">
        <f t="shared" si="9"/>
        <v>-17000000000</v>
      </c>
      <c r="Y12" s="2">
        <f t="shared" si="9"/>
        <v>12000000000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67000000000</v>
      </c>
      <c r="V13" s="2">
        <f t="shared" si="10"/>
        <v>66000000000</v>
      </c>
      <c r="W13" s="2">
        <f t="shared" si="10"/>
        <v>4000000000</v>
      </c>
      <c r="X13" s="2">
        <f t="shared" si="10"/>
        <v>14000000000</v>
      </c>
      <c r="Y13" s="2">
        <f t="shared" si="10"/>
        <v>12000000000</v>
      </c>
    </row>
    <row r="14" spans="1:2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Y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-462277136</v>
      </c>
      <c r="Y14" s="2">
        <f t="shared" si="11"/>
        <v>0</v>
      </c>
    </row>
    <row r="15" spans="1:2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32926414</v>
      </c>
      <c r="J15" s="2">
        <f t="shared" si="12"/>
        <v>37790930</v>
      </c>
      <c r="K15" s="2">
        <f t="shared" si="12"/>
        <v>191842419</v>
      </c>
      <c r="L15" s="2">
        <f t="shared" si="12"/>
        <v>-6621541</v>
      </c>
      <c r="M15" s="2">
        <f t="shared" si="12"/>
        <v>-24000000</v>
      </c>
      <c r="N15" s="2">
        <f t="shared" si="12"/>
        <v>-240000000</v>
      </c>
      <c r="O15" s="2">
        <f t="shared" si="12"/>
        <v>-13500000</v>
      </c>
      <c r="P15" s="2">
        <f t="shared" si="12"/>
        <v>-18000000</v>
      </c>
      <c r="Q15" s="2">
        <f t="shared" si="12"/>
        <v>-98210017</v>
      </c>
      <c r="R15" s="2">
        <f t="shared" si="12"/>
        <v>-843482795</v>
      </c>
      <c r="S15" s="2">
        <f t="shared" si="12"/>
        <v>-2232720231</v>
      </c>
      <c r="T15" s="2">
        <f t="shared" si="12"/>
        <v>-1306637641</v>
      </c>
      <c r="U15" s="2">
        <f t="shared" si="12"/>
        <v>-998291798</v>
      </c>
      <c r="V15" s="2">
        <f t="shared" si="12"/>
        <v>-423046261</v>
      </c>
      <c r="W15" s="2">
        <f t="shared" si="12"/>
        <v>-720455135</v>
      </c>
      <c r="X15" s="2">
        <f t="shared" si="12"/>
        <v>-471583312</v>
      </c>
      <c r="Y15" s="2">
        <f t="shared" si="12"/>
        <v>-282487776</v>
      </c>
    </row>
    <row r="16" spans="1:25" ht="15.5" x14ac:dyDescent="0.35">
      <c r="C16" t="s">
        <v>28</v>
      </c>
      <c r="D16" s="2">
        <f>IFERROR(INDEX(D51:D500,MATCH($C$16,$C$51:$C$500,0)),"")</f>
        <v>-1410203426</v>
      </c>
      <c r="H16" s="2">
        <f>IFERROR(SUM(D16:G16)*(4/MAX(1,COUNT(D16:G16))),"")</f>
        <v>-5640813704</v>
      </c>
      <c r="I16" s="2">
        <f t="shared" ref="I16:Y16" si="13">IFERROR(INDEX(I51:I500,MATCH($C$16,$C$51:$C$500,0)),"")</f>
        <v>-8863772047</v>
      </c>
      <c r="J16" s="2">
        <f t="shared" si="13"/>
        <v>-6435381158</v>
      </c>
      <c r="K16" s="2">
        <f t="shared" si="13"/>
        <v>-9817020063</v>
      </c>
      <c r="L16" s="2">
        <f t="shared" si="13"/>
        <v>-1042704406</v>
      </c>
      <c r="M16" s="2">
        <f t="shared" si="13"/>
        <v>73272550</v>
      </c>
      <c r="N16" s="2">
        <f t="shared" si="13"/>
        <v>1195455678</v>
      </c>
      <c r="O16" s="2">
        <f t="shared" si="13"/>
        <v>-55208949938</v>
      </c>
      <c r="P16" s="2">
        <f t="shared" si="13"/>
        <v>-57737332932</v>
      </c>
      <c r="Q16" s="2">
        <f t="shared" si="13"/>
        <v>-17615079509</v>
      </c>
      <c r="R16" s="2">
        <f t="shared" si="13"/>
        <v>2679491872</v>
      </c>
      <c r="S16" s="2">
        <f t="shared" si="13"/>
        <v>50095346108</v>
      </c>
      <c r="T16" s="2">
        <f t="shared" si="13"/>
        <v>17401729707</v>
      </c>
      <c r="U16" s="2">
        <f t="shared" si="13"/>
        <v>13160085047</v>
      </c>
      <c r="V16" s="2">
        <f t="shared" si="13"/>
        <v>628022621</v>
      </c>
      <c r="W16" s="2">
        <f t="shared" si="13"/>
        <v>1878325942</v>
      </c>
      <c r="X16" s="2">
        <f t="shared" si="13"/>
        <v>601291881</v>
      </c>
      <c r="Y16" s="2">
        <f t="shared" si="13"/>
        <v>-614044139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45760000000</v>
      </c>
      <c r="H20" s="2">
        <f t="shared" ref="H20:Y20" ca="1" si="14">IFERROR(H21*H2,"")</f>
        <v>45760000000</v>
      </c>
      <c r="I20" s="2">
        <f t="shared" ca="1" si="14"/>
        <v>36520000000</v>
      </c>
      <c r="J20" s="2">
        <f t="shared" ca="1" si="14"/>
        <v>50600000000</v>
      </c>
      <c r="K20" s="2">
        <f t="shared" ca="1" si="14"/>
        <v>117040000000</v>
      </c>
      <c r="L20" s="2">
        <f t="shared" ca="1" si="14"/>
        <v>55000000000</v>
      </c>
      <c r="M20" s="2">
        <f t="shared" ca="1" si="14"/>
        <v>24200000000</v>
      </c>
      <c r="N20" s="2">
        <f t="shared" ca="1" si="14"/>
        <v>22440000000</v>
      </c>
      <c r="O20" s="2">
        <f t="shared" ca="1" si="14"/>
        <v>34760000000</v>
      </c>
      <c r="P20" s="2">
        <f t="shared" ca="1" si="14"/>
        <v>40040000000</v>
      </c>
      <c r="Q20" s="2">
        <f t="shared" ca="1" si="14"/>
        <v>38720000000</v>
      </c>
      <c r="R20" s="2">
        <f t="shared" ca="1" si="14"/>
        <v>57200000000</v>
      </c>
      <c r="S20" s="2">
        <f t="shared" ca="1" si="14"/>
        <v>226600000000</v>
      </c>
      <c r="T20" s="2" t="str">
        <f t="shared" ca="1" si="14"/>
        <v/>
      </c>
      <c r="U20" s="2">
        <f t="shared" ca="1" si="14"/>
        <v>51551140000</v>
      </c>
      <c r="V20" s="2" t="str">
        <f t="shared" ca="1" si="14"/>
        <v/>
      </c>
      <c r="W20" s="2">
        <f t="shared" ca="1" si="14"/>
        <v>34443360000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440000000</v>
      </c>
      <c r="H21" s="2">
        <f>IFERROR(INDEX(D21:G21,COUNT(D21:G21)),"")</f>
        <v>440000000</v>
      </c>
      <c r="I21" s="2">
        <f t="shared" ref="I21:Y21" si="15">IFERROR(INDEX(I51:I500,MATCH($C$7,$C$51:$C$500,0)),"")</f>
        <v>440000000</v>
      </c>
      <c r="J21" s="2">
        <f t="shared" si="15"/>
        <v>440000000</v>
      </c>
      <c r="K21" s="2">
        <f t="shared" si="15"/>
        <v>440000000</v>
      </c>
      <c r="L21" s="2">
        <f t="shared" si="15"/>
        <v>440000000</v>
      </c>
      <c r="M21" s="2">
        <f t="shared" si="15"/>
        <v>440000000</v>
      </c>
      <c r="N21" s="2">
        <f t="shared" si="15"/>
        <v>440000000</v>
      </c>
      <c r="O21" s="2">
        <f t="shared" si="15"/>
        <v>440000000</v>
      </c>
      <c r="P21" s="2">
        <f t="shared" si="15"/>
        <v>440000000</v>
      </c>
      <c r="Q21" s="2">
        <f t="shared" si="15"/>
        <v>440000000</v>
      </c>
      <c r="R21" s="2">
        <f t="shared" si="15"/>
        <v>440000000</v>
      </c>
      <c r="S21" s="2">
        <f t="shared" si="15"/>
        <v>440000000</v>
      </c>
      <c r="T21" s="2">
        <f t="shared" si="15"/>
        <v>440000000</v>
      </c>
      <c r="U21" s="2">
        <f t="shared" si="15"/>
        <v>310000000</v>
      </c>
      <c r="V21" s="2">
        <f t="shared" si="15"/>
        <v>310000000</v>
      </c>
      <c r="W21" s="2">
        <f t="shared" si="15"/>
        <v>270000000</v>
      </c>
      <c r="X21" s="2">
        <f t="shared" si="15"/>
        <v>270000000</v>
      </c>
      <c r="Y21" s="2">
        <f t="shared" si="15"/>
        <v>120000000</v>
      </c>
    </row>
    <row r="23" spans="1:25" ht="15.5" x14ac:dyDescent="0.35">
      <c r="B23" t="s">
        <v>53</v>
      </c>
      <c r="C23" t="s">
        <v>54</v>
      </c>
      <c r="D23" s="3">
        <f>IFERROR(D5/D6*100,"")</f>
        <v>-6.1133430445217103</v>
      </c>
      <c r="H23" s="3">
        <f t="shared" ref="H23:Y23" si="16">IFERROR(H5/H6*100,"")</f>
        <v>-24.453372178086841</v>
      </c>
      <c r="I23" s="3">
        <f t="shared" si="16"/>
        <v>-29.933433279922113</v>
      </c>
      <c r="J23" s="3">
        <f t="shared" si="16"/>
        <v>-17.003421025388999</v>
      </c>
      <c r="K23" s="3">
        <f t="shared" si="16"/>
        <v>-21.523424130715448</v>
      </c>
      <c r="L23" s="3">
        <f t="shared" si="16"/>
        <v>-1.9061522338572698</v>
      </c>
      <c r="M23" s="3">
        <f t="shared" si="16"/>
        <v>-9.4239302251684032E-2</v>
      </c>
      <c r="N23" s="3">
        <f t="shared" si="16"/>
        <v>1.7885212456684785</v>
      </c>
      <c r="O23" s="3">
        <f t="shared" si="16"/>
        <v>-102.02371347185478</v>
      </c>
      <c r="P23" s="3">
        <f t="shared" si="16"/>
        <v>-53.377743028446943</v>
      </c>
      <c r="Q23" s="3">
        <f t="shared" si="16"/>
        <v>-11.146732781610167</v>
      </c>
      <c r="R23" s="3">
        <f t="shared" si="16"/>
        <v>0.81645755673683662</v>
      </c>
      <c r="S23" s="3">
        <f t="shared" si="16"/>
        <v>26.956337112422357</v>
      </c>
      <c r="T23" s="3">
        <f t="shared" si="16"/>
        <v>12.774262174998821</v>
      </c>
      <c r="U23" s="3">
        <f t="shared" si="16"/>
        <v>33.049527569801725</v>
      </c>
      <c r="V23" s="3">
        <f t="shared" si="16"/>
        <v>0.17796827715831681</v>
      </c>
      <c r="W23" s="3">
        <f t="shared" si="16"/>
        <v>0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-0.27217922682170081</v>
      </c>
      <c r="H24" s="4">
        <f t="shared" ref="H24:Y24" si="17">IFERROR(_xlfn.RRI(5,M23,H23),"")</f>
        <v>2.0396343183685071</v>
      </c>
      <c r="I24" s="4" t="str">
        <f t="shared" si="17"/>
        <v/>
      </c>
      <c r="J24" s="4">
        <f t="shared" si="17"/>
        <v>-0.30117724769005272</v>
      </c>
      <c r="K24" s="4">
        <f t="shared" si="17"/>
        <v>-0.16610718583524453</v>
      </c>
      <c r="L24" s="4">
        <f t="shared" si="17"/>
        <v>-0.29757170320216098</v>
      </c>
      <c r="M24" s="4" t="str">
        <f t="shared" si="17"/>
        <v/>
      </c>
      <c r="N24" s="4">
        <f t="shared" si="17"/>
        <v>-0.41874507608704814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-3.22</v>
      </c>
      <c r="H25" s="3">
        <f>IFERROR(INDEX(D25:G25,COUNT(D25:G25)),"")</f>
        <v>-3.22</v>
      </c>
      <c r="I25" s="3">
        <f t="shared" ref="I25:Y25" si="18">IFERROR(INDEX(I51:I500,MATCH($C$25,$C$51:$C$500,0)),"")</f>
        <v>-20.170000000000002</v>
      </c>
      <c r="J25" s="3">
        <f t="shared" si="18"/>
        <v>-14.61</v>
      </c>
      <c r="K25" s="3">
        <f t="shared" si="18"/>
        <v>-21.98</v>
      </c>
      <c r="L25" s="3">
        <f t="shared" si="18"/>
        <v>-2.4</v>
      </c>
      <c r="M25" s="3">
        <f t="shared" si="18"/>
        <v>0.11</v>
      </c>
      <c r="N25" s="3">
        <f t="shared" si="18"/>
        <v>2.1800000000000002</v>
      </c>
      <c r="O25" s="3">
        <f t="shared" si="18"/>
        <v>-126.09</v>
      </c>
      <c r="P25" s="3">
        <f t="shared" si="18"/>
        <v>-131.88</v>
      </c>
      <c r="Q25" s="3">
        <f t="shared" si="18"/>
        <v>-40.83</v>
      </c>
      <c r="R25" s="3">
        <f t="shared" si="18"/>
        <v>4.1900000000000004</v>
      </c>
      <c r="S25" s="3">
        <f t="shared" si="18"/>
        <v>109.3</v>
      </c>
      <c r="T25" s="3">
        <f t="shared" si="18"/>
        <v>36.75</v>
      </c>
      <c r="U25" s="3">
        <f t="shared" si="18"/>
        <v>38.869999999999997</v>
      </c>
      <c r="V25" s="3">
        <f t="shared" si="18"/>
        <v>0.66</v>
      </c>
      <c r="W25" s="3">
        <f t="shared" si="18"/>
        <v>4.29</v>
      </c>
      <c r="X25" s="3">
        <f t="shared" si="18"/>
        <v>0.48</v>
      </c>
      <c r="Y25" s="3">
        <f t="shared" si="18"/>
        <v>-7.31</v>
      </c>
    </row>
    <row r="26" spans="1:25" ht="15.5" x14ac:dyDescent="0.35">
      <c r="C26" t="s">
        <v>58</v>
      </c>
      <c r="D26" s="4">
        <f>IFERROR(_xlfn.RRI(5,I25,D25),"")</f>
        <v>-0.30716471947275648</v>
      </c>
      <c r="H26" s="4" t="str">
        <f t="shared" ref="H26:Y26" si="19">IFERROR(_xlfn.RRI(5,M25,H25),"")</f>
        <v/>
      </c>
      <c r="I26" s="4" t="str">
        <f t="shared" si="19"/>
        <v/>
      </c>
      <c r="J26" s="4">
        <f t="shared" si="19"/>
        <v>-0.35017874250926184</v>
      </c>
      <c r="K26" s="4">
        <f t="shared" si="19"/>
        <v>-0.30117288122842079</v>
      </c>
      <c r="L26" s="4">
        <f t="shared" si="19"/>
        <v>-0.43265612272327425</v>
      </c>
      <c r="M26" s="4">
        <f t="shared" si="19"/>
        <v>-0.51712387558999917</v>
      </c>
      <c r="N26" s="4">
        <f t="shared" si="19"/>
        <v>-0.54294626076449726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-4.7060912880830807E-3</v>
      </c>
      <c r="S26" s="4">
        <f t="shared" si="19"/>
        <v>1.9612548492334967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8.8627620454545461E-2</v>
      </c>
      <c r="H27" s="3">
        <f t="shared" ref="H27:Y27" si="20">IFERROR(H4/H21,"")</f>
        <v>0.35451048181818184</v>
      </c>
      <c r="I27" s="3">
        <f t="shared" si="20"/>
        <v>0.70938097272727274</v>
      </c>
      <c r="J27" s="3">
        <f t="shared" si="20"/>
        <v>3.3097192886363636</v>
      </c>
      <c r="K27" s="3">
        <f t="shared" si="20"/>
        <v>10.909090909090908</v>
      </c>
      <c r="L27" s="3">
        <f t="shared" si="20"/>
        <v>10.909090909090908</v>
      </c>
      <c r="M27" s="3">
        <f t="shared" si="20"/>
        <v>10.909090909090908</v>
      </c>
      <c r="N27" s="3">
        <f t="shared" si="20"/>
        <v>10.909090909090908</v>
      </c>
      <c r="O27" s="3">
        <f t="shared" si="20"/>
        <v>6.8181818181818183</v>
      </c>
      <c r="P27" s="3">
        <f t="shared" si="20"/>
        <v>0</v>
      </c>
      <c r="Q27" s="3">
        <f t="shared" si="20"/>
        <v>0</v>
      </c>
      <c r="R27" s="3">
        <f t="shared" si="20"/>
        <v>170.69486443181819</v>
      </c>
      <c r="S27" s="3">
        <f t="shared" si="20"/>
        <v>398.95611263863634</v>
      </c>
      <c r="T27" s="3">
        <f t="shared" si="20"/>
        <v>307.63415219545453</v>
      </c>
      <c r="U27" s="3">
        <f t="shared" si="20"/>
        <v>262.0780380032258</v>
      </c>
      <c r="V27" s="3">
        <f t="shared" si="20"/>
        <v>64.695616109677417</v>
      </c>
      <c r="W27" s="3">
        <f t="shared" si="20"/>
        <v>64.289871888888882</v>
      </c>
      <c r="X27" s="3">
        <f t="shared" si="20"/>
        <v>60.34004884814815</v>
      </c>
      <c r="Y27" s="3">
        <f t="shared" si="20"/>
        <v>143.84369889166666</v>
      </c>
    </row>
    <row r="28" spans="1:25" ht="15.5" x14ac:dyDescent="0.35">
      <c r="C28" t="s">
        <v>60</v>
      </c>
      <c r="D28" s="4">
        <f>IFERROR(_xlfn.RRI(5,I27,D27),"")</f>
        <v>-0.34031302291190724</v>
      </c>
      <c r="H28" s="4">
        <f t="shared" ref="H28:Y28" si="21">IFERROR(_xlfn.RRI(5,M27,H27),"")</f>
        <v>-0.49607244791560279</v>
      </c>
      <c r="I28" s="4">
        <f t="shared" si="21"/>
        <v>-0.4210804779056937</v>
      </c>
      <c r="J28" s="4">
        <f t="shared" si="21"/>
        <v>-0.13458480448921251</v>
      </c>
      <c r="K28" s="4" t="str">
        <f t="shared" si="21"/>
        <v/>
      </c>
      <c r="L28" s="4" t="str">
        <f t="shared" si="21"/>
        <v/>
      </c>
      <c r="M28" s="4">
        <f t="shared" si="21"/>
        <v>-0.42308262182847123</v>
      </c>
      <c r="N28" s="4">
        <f t="shared" si="21"/>
        <v>-0.51317520743580791</v>
      </c>
      <c r="O28" s="4">
        <f t="shared" si="21"/>
        <v>-0.53320434363084401</v>
      </c>
      <c r="P28" s="4">
        <f t="shared" si="21"/>
        <v>-1</v>
      </c>
      <c r="Q28" s="4">
        <f t="shared" si="21"/>
        <v>-1</v>
      </c>
      <c r="R28" s="4">
        <f t="shared" si="21"/>
        <v>0.21566966274575883</v>
      </c>
      <c r="S28" s="4">
        <f t="shared" si="21"/>
        <v>0.45902889621040877</v>
      </c>
      <c r="T28" s="4">
        <f t="shared" si="21"/>
        <v>0.16420307219316088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-0.84035696579077845</v>
      </c>
      <c r="I29" s="4">
        <f t="shared" si="22"/>
        <v>0.38056125941136226</v>
      </c>
      <c r="J29" s="4">
        <f t="shared" si="22"/>
        <v>-0.33530482256596911</v>
      </c>
      <c r="K29" s="4">
        <f t="shared" si="22"/>
        <v>8.158333333333335</v>
      </c>
      <c r="L29" s="4">
        <f t="shared" si="22"/>
        <v>-22.818181818181817</v>
      </c>
      <c r="M29" s="4">
        <f t="shared" si="22"/>
        <v>-0.94954128440366981</v>
      </c>
      <c r="N29" s="4">
        <f t="shared" si="22"/>
        <v>-1.017289237845983</v>
      </c>
      <c r="O29" s="4">
        <f t="shared" si="22"/>
        <v>-4.3903548680618687E-2</v>
      </c>
      <c r="P29" s="4">
        <f t="shared" si="22"/>
        <v>2.2299779573842762</v>
      </c>
      <c r="Q29" s="4">
        <f t="shared" si="22"/>
        <v>-10.744630071599044</v>
      </c>
      <c r="R29" s="4">
        <f t="shared" si="22"/>
        <v>-0.96166514181152796</v>
      </c>
      <c r="S29" s="4">
        <f t="shared" si="22"/>
        <v>1.9741496598639454</v>
      </c>
      <c r="T29" s="4">
        <f t="shared" si="22"/>
        <v>-5.4540776948803646E-2</v>
      </c>
      <c r="U29" s="4">
        <f t="shared" si="22"/>
        <v>57.893939393939391</v>
      </c>
      <c r="V29" s="4">
        <f t="shared" si="22"/>
        <v>-0.84615384615384615</v>
      </c>
      <c r="W29" s="4">
        <f t="shared" si="22"/>
        <v>7.9375</v>
      </c>
      <c r="X29" s="4">
        <f t="shared" si="22"/>
        <v>-1.0656634746922025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-0.50025374876459183</v>
      </c>
      <c r="I30" s="4">
        <f t="shared" si="23"/>
        <v>-0.78566732980562082</v>
      </c>
      <c r="J30" s="4">
        <f t="shared" si="23"/>
        <v>-0.69660906520833332</v>
      </c>
      <c r="K30" s="4">
        <f t="shared" si="23"/>
        <v>0</v>
      </c>
      <c r="L30" s="4">
        <f t="shared" si="23"/>
        <v>0</v>
      </c>
      <c r="M30" s="4">
        <f t="shared" si="23"/>
        <v>0</v>
      </c>
      <c r="N30" s="4">
        <f t="shared" si="23"/>
        <v>0.59999999999999987</v>
      </c>
      <c r="O30" s="4" t="str">
        <f t="shared" si="23"/>
        <v/>
      </c>
      <c r="P30" s="4" t="str">
        <f t="shared" si="23"/>
        <v/>
      </c>
      <c r="Q30" s="4">
        <f t="shared" si="23"/>
        <v>-1</v>
      </c>
      <c r="R30" s="4">
        <f t="shared" si="23"/>
        <v>-0.57214626114419509</v>
      </c>
      <c r="S30" s="4">
        <f t="shared" si="23"/>
        <v>0.29685247815125754</v>
      </c>
      <c r="T30" s="4">
        <f t="shared" si="23"/>
        <v>0.17382652334900342</v>
      </c>
      <c r="U30" s="4">
        <f t="shared" si="23"/>
        <v>3.050939673546492</v>
      </c>
      <c r="V30" s="4">
        <f t="shared" si="23"/>
        <v>6.311168600394405E-3</v>
      </c>
      <c r="W30" s="4">
        <f t="shared" si="23"/>
        <v>6.5459394152644165E-2</v>
      </c>
      <c r="X30" s="4">
        <f t="shared" si="23"/>
        <v>-0.58051656545906694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52.67</v>
      </c>
      <c r="H32" s="3">
        <f>IFERROR(INDEX(D32:G32,COUNT(D32:G32)),"")</f>
        <v>52.67</v>
      </c>
      <c r="I32" s="3">
        <f t="shared" ref="I32:Y32" si="24">IFERROR(INDEX(I51:I500,MATCH($C$32,$C$51:$C$500,0)),"")</f>
        <v>66.2</v>
      </c>
      <c r="J32" s="3">
        <f t="shared" si="24"/>
        <v>86.02</v>
      </c>
      <c r="K32" s="3">
        <f t="shared" si="24"/>
        <v>100.65</v>
      </c>
      <c r="L32" s="3">
        <f t="shared" si="24"/>
        <v>122.31</v>
      </c>
      <c r="M32" s="3">
        <f t="shared" si="24"/>
        <v>124.64</v>
      </c>
      <c r="N32" s="3">
        <f t="shared" si="24"/>
        <v>124.76</v>
      </c>
      <c r="O32" s="3">
        <f t="shared" si="24"/>
        <v>122.53</v>
      </c>
      <c r="P32" s="3">
        <f t="shared" si="24"/>
        <v>247.55</v>
      </c>
      <c r="Q32" s="3">
        <f t="shared" si="24"/>
        <v>367.72</v>
      </c>
      <c r="R32" s="3">
        <f t="shared" si="24"/>
        <v>408.71</v>
      </c>
      <c r="S32" s="3">
        <f t="shared" si="24"/>
        <v>404.57</v>
      </c>
      <c r="T32" s="3">
        <f t="shared" si="24"/>
        <v>295.51</v>
      </c>
      <c r="U32" s="3">
        <f t="shared" si="24"/>
        <v>145.38999999999999</v>
      </c>
      <c r="V32" s="3">
        <f t="shared" si="24"/>
        <v>97.34</v>
      </c>
      <c r="W32" s="3">
        <f t="shared" si="24"/>
        <v>104.83</v>
      </c>
      <c r="X32" s="3">
        <f t="shared" si="24"/>
        <v>99.75</v>
      </c>
      <c r="Y32" s="3">
        <f t="shared" si="24"/>
        <v>-6.93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5.24</v>
      </c>
      <c r="H33" s="3">
        <f>IFERROR(INDEX(D33:G33,COUNT(D33:G33)),"")</f>
        <v>5.24</v>
      </c>
      <c r="I33" s="3">
        <f t="shared" ref="I33:Y33" si="25">IFERROR(INDEX(I51:I500,MATCH($C$33,$C$51:$C$500,0)),"")</f>
        <v>1.25</v>
      </c>
      <c r="J33" s="3">
        <f t="shared" si="25"/>
        <v>1.34</v>
      </c>
      <c r="K33" s="3">
        <f t="shared" si="25"/>
        <v>2.64</v>
      </c>
      <c r="L33" s="3">
        <f t="shared" si="25"/>
        <v>1.02</v>
      </c>
      <c r="M33" s="3">
        <f t="shared" si="25"/>
        <v>0.44</v>
      </c>
      <c r="N33" s="3">
        <f t="shared" si="25"/>
        <v>0.41</v>
      </c>
      <c r="O33" s="3">
        <f t="shared" si="25"/>
        <v>0.64</v>
      </c>
      <c r="P33" s="3">
        <f t="shared" si="25"/>
        <v>0.37</v>
      </c>
      <c r="Q33" s="3">
        <f t="shared" si="25"/>
        <v>0.24</v>
      </c>
      <c r="R33" s="3">
        <f t="shared" si="25"/>
        <v>0.32</v>
      </c>
      <c r="S33" s="3">
        <f t="shared" si="25"/>
        <v>1.27</v>
      </c>
      <c r="T33" s="3">
        <f t="shared" si="25"/>
        <v>0.69</v>
      </c>
      <c r="U33" s="3">
        <f t="shared" si="25"/>
        <v>1.1399999999999999</v>
      </c>
      <c r="V33" s="3">
        <f t="shared" si="25"/>
        <v>1.35</v>
      </c>
      <c r="W33" s="3">
        <f t="shared" si="25"/>
        <v>1.22</v>
      </c>
      <c r="X33" s="3">
        <f t="shared" si="25"/>
        <v>1.08</v>
      </c>
      <c r="Y33" s="3">
        <f t="shared" si="25"/>
        <v>-35.06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-85.71</v>
      </c>
      <c r="H34" s="3">
        <f>IFERROR(INDEX(D34:G34,COUNT(D34:G34)),"")</f>
        <v>-85.71</v>
      </c>
      <c r="I34" s="3">
        <f t="shared" ref="I34:Y34" si="26">IFERROR(INDEX(I51:I500,MATCH($C$34,$C$51:$C$500,0)),"")</f>
        <v>-4.12</v>
      </c>
      <c r="J34" s="3">
        <f t="shared" si="26"/>
        <v>-7.87</v>
      </c>
      <c r="K34" s="3">
        <f t="shared" si="26"/>
        <v>-12.1</v>
      </c>
      <c r="L34" s="3">
        <f t="shared" si="26"/>
        <v>-52.08</v>
      </c>
      <c r="M34" s="3">
        <f t="shared" si="26"/>
        <v>500</v>
      </c>
      <c r="N34" s="3">
        <f t="shared" si="26"/>
        <v>23.39</v>
      </c>
      <c r="O34" s="3">
        <f t="shared" si="26"/>
        <v>-0.63</v>
      </c>
      <c r="P34" s="3">
        <f t="shared" si="26"/>
        <v>-0.69</v>
      </c>
      <c r="Q34" s="3">
        <f t="shared" si="26"/>
        <v>-2.16</v>
      </c>
      <c r="R34" s="3">
        <f t="shared" si="26"/>
        <v>31.03</v>
      </c>
      <c r="S34" s="3">
        <f t="shared" si="26"/>
        <v>4.71</v>
      </c>
      <c r="T34" s="3">
        <f t="shared" si="26"/>
        <v>5.58</v>
      </c>
      <c r="U34" s="3">
        <f t="shared" si="26"/>
        <v>4.2699999999999996</v>
      </c>
      <c r="V34" s="3">
        <f t="shared" si="26"/>
        <v>198.48</v>
      </c>
      <c r="W34" s="3">
        <f t="shared" si="26"/>
        <v>29.84</v>
      </c>
      <c r="X34" s="3">
        <f t="shared" si="26"/>
        <v>225</v>
      </c>
      <c r="Y34" s="3">
        <f t="shared" si="26"/>
        <v>-33.24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3099.39</v>
      </c>
      <c r="H35" s="3">
        <f>IFERROR(INDEX(D35:G35,COUNT(D35:G35)),"")</f>
        <v>3099.39</v>
      </c>
      <c r="I35" s="3">
        <f t="shared" ref="I35:Y35" si="27">IFERROR(INDEX(I51:I500,MATCH($C$35,$C$51:$C$500,0)),"")</f>
        <v>116.45</v>
      </c>
      <c r="J35" s="3">
        <f t="shared" si="27"/>
        <v>34.58</v>
      </c>
      <c r="K35" s="3">
        <f t="shared" si="27"/>
        <v>24.27</v>
      </c>
      <c r="L35" s="3">
        <f t="shared" si="27"/>
        <v>11.4</v>
      </c>
      <c r="M35" s="3">
        <f t="shared" si="27"/>
        <v>5.0199999999999996</v>
      </c>
      <c r="N35" s="3">
        <f t="shared" si="27"/>
        <v>4.6500000000000004</v>
      </c>
      <c r="O35" s="3">
        <f t="shared" si="27"/>
        <v>11.53</v>
      </c>
      <c r="P35" s="3">
        <f t="shared" si="27"/>
        <v>0</v>
      </c>
      <c r="Q35" s="3">
        <f t="shared" si="27"/>
        <v>0</v>
      </c>
      <c r="R35" s="3">
        <f t="shared" si="27"/>
        <v>0.76</v>
      </c>
      <c r="S35" s="3">
        <f t="shared" si="27"/>
        <v>1.28</v>
      </c>
      <c r="T35" s="3">
        <f t="shared" si="27"/>
        <v>0.66</v>
      </c>
      <c r="U35" s="3">
        <f t="shared" si="27"/>
        <v>0.64</v>
      </c>
      <c r="V35" s="3">
        <f t="shared" si="27"/>
        <v>2.04</v>
      </c>
      <c r="W35" s="3">
        <f t="shared" si="27"/>
        <v>1.99</v>
      </c>
      <c r="X35" s="3">
        <f t="shared" si="27"/>
        <v>1.79</v>
      </c>
      <c r="Y35" s="3">
        <f t="shared" si="27"/>
        <v>1.73</v>
      </c>
    </row>
    <row r="36" spans="1:25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81</v>
      </c>
      <c r="E50" t="s">
        <v>82</v>
      </c>
      <c r="F50" t="s">
        <v>639</v>
      </c>
      <c r="G50" t="s">
        <v>977</v>
      </c>
      <c r="H50" t="s">
        <v>640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5</v>
      </c>
      <c r="D51" s="5">
        <v>38996153</v>
      </c>
      <c r="E51" s="5">
        <v>121803858</v>
      </c>
      <c r="F51" s="5">
        <v>30973966</v>
      </c>
      <c r="G51" s="5">
        <v>312127628</v>
      </c>
      <c r="I51" s="5">
        <v>312127628</v>
      </c>
      <c r="J51" s="5">
        <v>1456276487</v>
      </c>
      <c r="K51" s="5">
        <v>4800000000</v>
      </c>
      <c r="L51" s="5">
        <v>4800000000</v>
      </c>
      <c r="M51" s="5">
        <v>4800000000</v>
      </c>
      <c r="N51" s="5">
        <v>4800000000</v>
      </c>
      <c r="O51" s="5">
        <v>3000000000</v>
      </c>
      <c r="R51" s="5">
        <v>75105740350</v>
      </c>
      <c r="S51" s="5">
        <v>175540689561</v>
      </c>
      <c r="T51" s="5">
        <v>135359026966</v>
      </c>
      <c r="U51" s="5">
        <v>81244191781</v>
      </c>
      <c r="V51" s="5">
        <v>20055640994</v>
      </c>
      <c r="W51" s="5">
        <v>17358265410</v>
      </c>
      <c r="X51" s="5">
        <v>16291813189</v>
      </c>
      <c r="Y51" s="5">
        <v>17261243867</v>
      </c>
    </row>
    <row r="52" spans="2:25" ht="15.5" x14ac:dyDescent="0.35">
      <c r="C52" t="s">
        <v>85</v>
      </c>
      <c r="D52" s="5">
        <v>-589521059</v>
      </c>
      <c r="E52" s="5">
        <v>-337961623</v>
      </c>
      <c r="F52" s="5">
        <v>-652450711</v>
      </c>
      <c r="G52" s="5">
        <v>-475867791</v>
      </c>
      <c r="I52" s="5">
        <v>-2134408975</v>
      </c>
      <c r="J52" s="5">
        <v>-2067537965</v>
      </c>
      <c r="K52" s="5">
        <v>-2771303441</v>
      </c>
      <c r="L52" s="5">
        <v>-2829410227</v>
      </c>
      <c r="M52" s="5">
        <v>-2564331008</v>
      </c>
      <c r="N52" s="5">
        <v>-2589384602</v>
      </c>
      <c r="O52" s="5">
        <v>-7716916818</v>
      </c>
      <c r="P52" s="5">
        <v>-11199685159</v>
      </c>
      <c r="Q52" s="5">
        <v>-13256014217</v>
      </c>
      <c r="R52" s="5">
        <v>-68110534520</v>
      </c>
      <c r="S52" s="5">
        <v>-121484211102</v>
      </c>
      <c r="T52" s="5">
        <v>-106078512068</v>
      </c>
      <c r="U52" s="5">
        <v>-57907515051</v>
      </c>
      <c r="V52" s="5">
        <v>-16878946005</v>
      </c>
      <c r="W52" s="5">
        <v>-13764715167</v>
      </c>
      <c r="X52" s="5">
        <v>-13281737486</v>
      </c>
      <c r="Y52" s="5">
        <v>-13863174015</v>
      </c>
    </row>
    <row r="53" spans="2:25" ht="15.5" x14ac:dyDescent="0.35">
      <c r="C53" t="s">
        <v>86</v>
      </c>
      <c r="D53" s="5">
        <v>-550524906</v>
      </c>
      <c r="E53" s="5">
        <v>-216157765</v>
      </c>
      <c r="F53" s="5">
        <v>-621476745</v>
      </c>
      <c r="G53" s="5">
        <v>-478799905</v>
      </c>
      <c r="I53" s="5">
        <v>-1822281347</v>
      </c>
      <c r="J53" s="5">
        <v>-611261478</v>
      </c>
      <c r="K53" s="5">
        <v>2028696559</v>
      </c>
      <c r="L53" s="5">
        <v>1970589773</v>
      </c>
      <c r="M53" s="5">
        <v>2235668992</v>
      </c>
      <c r="N53" s="5">
        <v>2210615398</v>
      </c>
      <c r="O53" s="5">
        <v>-4716916818</v>
      </c>
      <c r="P53" s="5">
        <v>-11199685159</v>
      </c>
      <c r="Q53" s="5">
        <v>-13256014217</v>
      </c>
      <c r="R53" s="5">
        <v>6995205830</v>
      </c>
      <c r="S53" s="5">
        <v>54056478459</v>
      </c>
      <c r="T53" s="5">
        <v>29280514898</v>
      </c>
      <c r="U53" s="5">
        <v>23336676730</v>
      </c>
      <c r="V53" s="5">
        <v>3176694989</v>
      </c>
      <c r="W53" s="5">
        <v>3593550243</v>
      </c>
      <c r="X53" s="5">
        <v>3010075703</v>
      </c>
      <c r="Y53" s="5">
        <v>3398069852</v>
      </c>
    </row>
    <row r="54" spans="2:25" ht="15.5" x14ac:dyDescent="0.35">
      <c r="C54" t="s">
        <v>87</v>
      </c>
      <c r="D54" s="5">
        <v>-855313605</v>
      </c>
      <c r="E54" s="5">
        <v>-614516090</v>
      </c>
      <c r="F54" s="5">
        <v>-2725901040</v>
      </c>
      <c r="G54" s="5">
        <v>-844519412</v>
      </c>
      <c r="I54" s="5">
        <v>-5355102034</v>
      </c>
      <c r="J54" s="5">
        <v>-5630743859</v>
      </c>
      <c r="K54" s="5">
        <v>-12080097700</v>
      </c>
      <c r="L54" s="5">
        <v>-3078371876</v>
      </c>
      <c r="M54" s="5">
        <v>-2780219685</v>
      </c>
      <c r="N54" s="5">
        <v>-1882857449</v>
      </c>
      <c r="O54" s="5">
        <v>-7180567459</v>
      </c>
      <c r="P54" s="5">
        <v>-6958209002</v>
      </c>
      <c r="Q54" s="5">
        <v>-6522566125</v>
      </c>
      <c r="R54" s="5">
        <v>-7701141860</v>
      </c>
      <c r="S54" s="5">
        <v>-6138244065</v>
      </c>
      <c r="T54" s="5">
        <v>-5891910956</v>
      </c>
      <c r="U54" s="5">
        <v>-3965979968</v>
      </c>
      <c r="V54" s="5">
        <v>-2844063012</v>
      </c>
      <c r="W54" s="5">
        <v>-2671969096</v>
      </c>
      <c r="X54" s="5">
        <v>-2781314502</v>
      </c>
      <c r="Y54" s="5">
        <v>-4005599120</v>
      </c>
    </row>
    <row r="55" spans="2:25" ht="15.5" x14ac:dyDescent="0.35">
      <c r="C55" t="s">
        <v>370</v>
      </c>
      <c r="D55" s="5">
        <v>-855313605</v>
      </c>
      <c r="E55" s="5">
        <v>-614516090</v>
      </c>
      <c r="F55" s="5">
        <v>-2725901040</v>
      </c>
      <c r="G55" s="5">
        <v>-844519412</v>
      </c>
      <c r="I55" s="5">
        <v>-5355102034</v>
      </c>
      <c r="J55" s="5">
        <v>-5630743859</v>
      </c>
      <c r="K55" s="5">
        <v>-12080097700</v>
      </c>
      <c r="L55" s="5">
        <v>-3078371876</v>
      </c>
      <c r="W55" s="5">
        <v>-2671969096</v>
      </c>
      <c r="X55" s="5">
        <v>-2781314502</v>
      </c>
      <c r="Y55" s="5">
        <v>-4005599120</v>
      </c>
    </row>
    <row r="56" spans="2:25" ht="15.5" x14ac:dyDescent="0.35">
      <c r="C56" t="s">
        <v>90</v>
      </c>
      <c r="D56" s="5">
        <v>-1405838511</v>
      </c>
      <c r="E56" s="5">
        <v>-830673855</v>
      </c>
      <c r="F56" s="5">
        <v>-3347377785</v>
      </c>
      <c r="G56" s="5">
        <v>-1323319317</v>
      </c>
      <c r="I56" s="5">
        <v>-7177383381</v>
      </c>
      <c r="J56" s="5">
        <v>-6242005337</v>
      </c>
      <c r="K56" s="5">
        <v>-10051401141</v>
      </c>
      <c r="L56" s="5">
        <v>-1107782103</v>
      </c>
      <c r="M56" s="5">
        <v>-544550693</v>
      </c>
      <c r="N56" s="5">
        <v>327757949</v>
      </c>
      <c r="O56" s="5">
        <v>-11897484277</v>
      </c>
      <c r="P56" s="5">
        <v>-18157894161</v>
      </c>
      <c r="Q56" s="5">
        <v>-19778580342</v>
      </c>
      <c r="R56" s="5">
        <v>-705936030</v>
      </c>
      <c r="S56" s="5">
        <v>47918234394</v>
      </c>
      <c r="T56" s="5">
        <v>23388603942</v>
      </c>
      <c r="U56" s="5">
        <v>19370696762</v>
      </c>
      <c r="V56" s="5">
        <v>332631977</v>
      </c>
      <c r="W56" s="5">
        <v>921581147</v>
      </c>
      <c r="X56" s="5">
        <v>228761201</v>
      </c>
      <c r="Y56" s="5">
        <v>-607529268</v>
      </c>
    </row>
    <row r="57" spans="2:25" ht="15.5" x14ac:dyDescent="0.35">
      <c r="C57" t="s">
        <v>91</v>
      </c>
      <c r="D57" s="5">
        <v>-4364915</v>
      </c>
      <c r="E57" s="5">
        <v>-166110891</v>
      </c>
      <c r="F57" s="5">
        <v>-172672465</v>
      </c>
      <c r="G57" s="5">
        <v>-1415144788</v>
      </c>
      <c r="I57" s="5">
        <v>-1686388666</v>
      </c>
      <c r="J57" s="5">
        <v>-193375821</v>
      </c>
      <c r="K57" s="5">
        <v>234381078</v>
      </c>
      <c r="L57" s="5">
        <v>65077697</v>
      </c>
      <c r="M57" s="5">
        <v>617823243</v>
      </c>
      <c r="N57" s="5">
        <v>867697729</v>
      </c>
      <c r="O57" s="5">
        <v>-43311465661</v>
      </c>
      <c r="P57" s="5">
        <v>-39579438771</v>
      </c>
      <c r="Q57" s="5">
        <v>2163500833</v>
      </c>
      <c r="R57" s="5">
        <v>3385427902</v>
      </c>
      <c r="S57" s="5">
        <v>2177111714</v>
      </c>
      <c r="T57" s="5">
        <v>-5986874235</v>
      </c>
      <c r="U57" s="5">
        <v>-6210611715</v>
      </c>
      <c r="V57" s="5">
        <v>295390644</v>
      </c>
      <c r="W57" s="5">
        <v>956744795</v>
      </c>
      <c r="X57" s="5">
        <v>372530680</v>
      </c>
      <c r="Y57" s="5">
        <v>-6514871</v>
      </c>
    </row>
    <row r="58" spans="2:25" ht="15.5" x14ac:dyDescent="0.35">
      <c r="C58" t="s">
        <v>92</v>
      </c>
      <c r="X58" s="5">
        <v>-20766669</v>
      </c>
      <c r="Y58" s="5">
        <v>-2112495</v>
      </c>
    </row>
    <row r="59" spans="2:25" ht="15.5" x14ac:dyDescent="0.35">
      <c r="C59" t="s">
        <v>93</v>
      </c>
      <c r="X59" s="5">
        <v>870365374</v>
      </c>
      <c r="Y59" s="5">
        <v>79378460</v>
      </c>
    </row>
    <row r="60" spans="2:25" ht="15.5" x14ac:dyDescent="0.35">
      <c r="C60" t="s">
        <v>26</v>
      </c>
      <c r="X60" s="5">
        <v>-462277136</v>
      </c>
    </row>
    <row r="61" spans="2:25" ht="15.5" x14ac:dyDescent="0.35">
      <c r="C61" t="s">
        <v>95</v>
      </c>
      <c r="D61" s="5">
        <v>-32</v>
      </c>
      <c r="E61" s="5">
        <v>-31</v>
      </c>
      <c r="F61" s="5">
        <v>1071</v>
      </c>
      <c r="G61" s="5">
        <v>7084</v>
      </c>
      <c r="I61" s="5">
        <v>7084</v>
      </c>
      <c r="J61" s="5">
        <v>9297</v>
      </c>
      <c r="K61" s="5">
        <v>10371</v>
      </c>
      <c r="L61" s="5">
        <v>22779</v>
      </c>
      <c r="M61" s="5">
        <v>-428303</v>
      </c>
      <c r="N61" s="5">
        <v>197029</v>
      </c>
      <c r="O61" s="5">
        <v>-7226438</v>
      </c>
      <c r="P61" s="5">
        <v>-2706988</v>
      </c>
      <c r="Q61" s="5">
        <v>-647648</v>
      </c>
      <c r="R61" s="5">
        <v>410651</v>
      </c>
      <c r="S61" s="5">
        <v>2574281</v>
      </c>
      <c r="T61" s="5">
        <v>750471</v>
      </c>
      <c r="U61" s="5">
        <v>3242275</v>
      </c>
      <c r="V61" s="5">
        <v>-127842</v>
      </c>
    </row>
    <row r="62" spans="2:25" ht="15.5" x14ac:dyDescent="0.35">
      <c r="C62" t="s">
        <v>96</v>
      </c>
      <c r="D62" s="5">
        <v>-4364915</v>
      </c>
      <c r="E62" s="5">
        <v>-166110891</v>
      </c>
      <c r="F62" s="5">
        <v>-172672465</v>
      </c>
      <c r="G62" s="5">
        <v>-1415144788</v>
      </c>
      <c r="I62" s="5">
        <v>-1686388666</v>
      </c>
      <c r="J62" s="5">
        <v>-193375821</v>
      </c>
      <c r="K62" s="5">
        <v>234381078</v>
      </c>
      <c r="L62" s="5">
        <v>65077697</v>
      </c>
      <c r="M62" s="5">
        <v>617823243</v>
      </c>
      <c r="N62" s="5">
        <v>867697729</v>
      </c>
      <c r="O62" s="5">
        <v>-43311465661</v>
      </c>
      <c r="P62" s="5">
        <v>-39579438771</v>
      </c>
      <c r="Q62" s="5">
        <v>2163500833</v>
      </c>
      <c r="R62" s="5">
        <v>3385427902</v>
      </c>
      <c r="S62" s="5">
        <v>2177111714</v>
      </c>
      <c r="T62" s="5">
        <v>-5986874235</v>
      </c>
      <c r="U62" s="5">
        <v>-6210611715</v>
      </c>
      <c r="V62" s="5">
        <v>295390644</v>
      </c>
      <c r="W62" s="5">
        <v>956744795</v>
      </c>
      <c r="X62" s="5">
        <v>372530680</v>
      </c>
      <c r="Y62" s="5">
        <v>-6514871</v>
      </c>
    </row>
    <row r="63" spans="2:25" ht="15.5" x14ac:dyDescent="0.35">
      <c r="C63" t="s">
        <v>28</v>
      </c>
      <c r="D63" s="5">
        <v>-1410203426</v>
      </c>
      <c r="E63" s="5">
        <v>-996784746</v>
      </c>
      <c r="F63" s="5">
        <v>-3520050250</v>
      </c>
      <c r="G63" s="5">
        <v>-2738464105</v>
      </c>
      <c r="I63" s="5">
        <v>-8863772047</v>
      </c>
      <c r="J63" s="5">
        <v>-6435381158</v>
      </c>
      <c r="K63" s="5">
        <v>-9817020063</v>
      </c>
      <c r="L63" s="5">
        <v>-1042704406</v>
      </c>
      <c r="M63" s="5">
        <v>73272550</v>
      </c>
      <c r="N63" s="5">
        <v>1195455678</v>
      </c>
      <c r="O63" s="5">
        <v>-55208949938</v>
      </c>
      <c r="P63" s="5">
        <v>-57737332932</v>
      </c>
      <c r="Q63" s="5">
        <v>-17615079509</v>
      </c>
      <c r="R63" s="5">
        <v>2679491872</v>
      </c>
      <c r="S63" s="5">
        <v>50095346108</v>
      </c>
      <c r="T63" s="5">
        <v>17401729707</v>
      </c>
      <c r="U63" s="5">
        <v>13160085047</v>
      </c>
      <c r="V63" s="5">
        <v>628022621</v>
      </c>
      <c r="W63" s="5">
        <v>1878325942</v>
      </c>
      <c r="X63" s="5">
        <v>601291881</v>
      </c>
      <c r="Y63" s="5">
        <v>-614044139</v>
      </c>
    </row>
    <row r="64" spans="2:25" ht="15.5" x14ac:dyDescent="0.35">
      <c r="C64" t="s">
        <v>27</v>
      </c>
      <c r="G64" s="5">
        <v>32926414</v>
      </c>
      <c r="I64" s="5">
        <v>32926414</v>
      </c>
      <c r="J64" s="5">
        <v>37790930</v>
      </c>
      <c r="K64" s="5">
        <v>191842419</v>
      </c>
      <c r="L64" s="5">
        <v>-6621541</v>
      </c>
      <c r="M64" s="5">
        <v>-24000000</v>
      </c>
      <c r="N64" s="5">
        <v>-240000000</v>
      </c>
      <c r="O64" s="5">
        <v>-13500000</v>
      </c>
      <c r="P64" s="5">
        <v>-18000000</v>
      </c>
      <c r="Q64" s="5">
        <v>-98210017</v>
      </c>
      <c r="R64" s="5">
        <v>-843482795</v>
      </c>
      <c r="S64" s="5">
        <v>-2232720231</v>
      </c>
      <c r="T64" s="5">
        <v>-1306637641</v>
      </c>
      <c r="U64" s="5">
        <v>-998291798</v>
      </c>
      <c r="V64" s="5">
        <v>-423046261</v>
      </c>
      <c r="W64" s="5">
        <v>-720455135</v>
      </c>
      <c r="X64" s="5">
        <v>-471583312</v>
      </c>
      <c r="Y64" s="5">
        <v>-282487776</v>
      </c>
    </row>
    <row r="65" spans="3:25" ht="15.5" x14ac:dyDescent="0.35">
      <c r="C65" t="s">
        <v>452</v>
      </c>
      <c r="Q65" s="5">
        <v>-80210017</v>
      </c>
      <c r="R65" s="5">
        <v>-96153750</v>
      </c>
      <c r="U65" s="5">
        <v>-1003802522</v>
      </c>
      <c r="V65" s="5">
        <v>-428626064</v>
      </c>
      <c r="W65" s="5">
        <v>-720455135</v>
      </c>
      <c r="X65" s="5">
        <v>-471583312</v>
      </c>
      <c r="Y65" s="5">
        <v>-282487776</v>
      </c>
    </row>
    <row r="66" spans="3:25" ht="15.5" x14ac:dyDescent="0.35">
      <c r="C66" t="s">
        <v>373</v>
      </c>
      <c r="O66" s="5">
        <v>-13500000</v>
      </c>
      <c r="P66" s="5">
        <v>-18000000</v>
      </c>
      <c r="Q66" s="5">
        <v>-18000000</v>
      </c>
      <c r="R66" s="5">
        <v>-747329045</v>
      </c>
    </row>
    <row r="67" spans="3:25" ht="15.5" x14ac:dyDescent="0.35">
      <c r="C67" t="s">
        <v>504</v>
      </c>
      <c r="Q67" s="5">
        <v>-80210017</v>
      </c>
      <c r="R67" s="5">
        <v>-96153750</v>
      </c>
      <c r="S67" s="5">
        <v>-2073621840</v>
      </c>
      <c r="T67" s="5">
        <v>-1454645505</v>
      </c>
      <c r="U67" s="5">
        <v>-1003802522</v>
      </c>
      <c r="V67" s="5">
        <v>-428626064</v>
      </c>
      <c r="W67" s="5">
        <v>-720455135</v>
      </c>
      <c r="X67" s="5">
        <v>-471583312</v>
      </c>
      <c r="Y67" s="5">
        <v>-282487776</v>
      </c>
    </row>
    <row r="68" spans="3:25" ht="15.5" x14ac:dyDescent="0.35">
      <c r="C68" t="s">
        <v>453</v>
      </c>
      <c r="S68" s="5">
        <v>-159098391</v>
      </c>
      <c r="T68" s="5">
        <v>148007864</v>
      </c>
      <c r="U68" s="5">
        <v>5510724</v>
      </c>
      <c r="V68" s="5">
        <v>5579803</v>
      </c>
    </row>
    <row r="69" spans="3:25" ht="15.5" x14ac:dyDescent="0.35">
      <c r="C69" t="s">
        <v>454</v>
      </c>
      <c r="G69" s="5">
        <v>32926414</v>
      </c>
      <c r="I69" s="5">
        <v>32926414</v>
      </c>
      <c r="J69" s="5">
        <v>37790930</v>
      </c>
      <c r="K69" s="5">
        <v>191842419</v>
      </c>
      <c r="L69" s="5">
        <v>-6621541</v>
      </c>
      <c r="M69" s="5">
        <v>-24000000</v>
      </c>
      <c r="N69" s="5">
        <v>-240000000</v>
      </c>
      <c r="O69" s="5">
        <v>-13500000</v>
      </c>
      <c r="P69" s="5">
        <v>-18000000</v>
      </c>
      <c r="Q69" s="5">
        <v>-98210017</v>
      </c>
      <c r="R69" s="5">
        <v>-843482795</v>
      </c>
      <c r="S69" s="5">
        <v>-2232720231</v>
      </c>
      <c r="T69" s="5">
        <v>-1306637641</v>
      </c>
      <c r="U69" s="5">
        <v>-998291798</v>
      </c>
      <c r="V69" s="5">
        <v>-423046261</v>
      </c>
      <c r="W69" s="5">
        <v>-720455135</v>
      </c>
      <c r="X69" s="5">
        <v>-471583312</v>
      </c>
      <c r="Y69" s="5">
        <v>-282487776</v>
      </c>
    </row>
    <row r="70" spans="3:25" ht="15.5" x14ac:dyDescent="0.35">
      <c r="C70" t="s">
        <v>374</v>
      </c>
      <c r="D70" s="5">
        <v>-1410203426</v>
      </c>
      <c r="E70" s="5">
        <v>-996784746</v>
      </c>
      <c r="F70" s="5">
        <v>-3520050250</v>
      </c>
      <c r="G70" s="5">
        <v>-2705537691</v>
      </c>
      <c r="I70" s="5">
        <v>-8830845633</v>
      </c>
      <c r="J70" s="5">
        <v>-6397590228</v>
      </c>
      <c r="K70" s="5">
        <v>-9625177644</v>
      </c>
      <c r="L70" s="5">
        <v>-1049325947</v>
      </c>
      <c r="M70" s="5">
        <v>49272550</v>
      </c>
      <c r="N70" s="5">
        <v>955455678</v>
      </c>
      <c r="O70" s="5">
        <v>-55222449938</v>
      </c>
      <c r="P70" s="5">
        <v>-57755332932</v>
      </c>
      <c r="Q70" s="5">
        <v>-17713289526</v>
      </c>
      <c r="R70" s="5">
        <v>1836009077</v>
      </c>
      <c r="S70" s="5">
        <v>47862625877</v>
      </c>
      <c r="T70" s="5">
        <v>16095092066</v>
      </c>
      <c r="U70" s="5">
        <v>12161793249</v>
      </c>
      <c r="V70" s="5">
        <v>204976360</v>
      </c>
      <c r="W70" s="5">
        <v>1157870807</v>
      </c>
      <c r="X70" s="5">
        <v>129708569</v>
      </c>
      <c r="Y70" s="5">
        <v>-896531915</v>
      </c>
    </row>
    <row r="71" spans="3:25" ht="15.5" x14ac:dyDescent="0.35">
      <c r="C71" t="s">
        <v>456</v>
      </c>
      <c r="W71" s="5">
        <v>-109499694</v>
      </c>
      <c r="X71" s="5">
        <v>-71401734</v>
      </c>
      <c r="Y71" s="5">
        <v>-1116742850</v>
      </c>
    </row>
    <row r="72" spans="3:25" ht="15.5" x14ac:dyDescent="0.35">
      <c r="C72" t="s">
        <v>375</v>
      </c>
      <c r="Q72" s="5">
        <v>-168876809</v>
      </c>
    </row>
    <row r="73" spans="3:25" ht="15.5" x14ac:dyDescent="0.35">
      <c r="C73" t="s">
        <v>97</v>
      </c>
      <c r="D73" s="5">
        <v>-1410203426</v>
      </c>
      <c r="E73" s="5">
        <v>-996784746</v>
      </c>
      <c r="F73" s="5">
        <v>-3520050250</v>
      </c>
      <c r="G73" s="5">
        <v>-2705537691</v>
      </c>
      <c r="I73" s="5">
        <v>-8830845633</v>
      </c>
      <c r="J73" s="5">
        <v>-6397590228</v>
      </c>
      <c r="K73" s="5">
        <v>-9625177644</v>
      </c>
      <c r="L73" s="5">
        <v>-1049325947</v>
      </c>
      <c r="M73" s="5">
        <v>49272550</v>
      </c>
      <c r="N73" s="5">
        <v>955455678</v>
      </c>
      <c r="O73" s="5">
        <v>-55222449938</v>
      </c>
      <c r="P73" s="5">
        <v>-57755332932</v>
      </c>
      <c r="Q73" s="5">
        <v>-17882166335</v>
      </c>
      <c r="R73" s="5">
        <v>1836009077</v>
      </c>
      <c r="S73" s="5">
        <v>47862625877</v>
      </c>
      <c r="T73" s="5">
        <v>16095092066</v>
      </c>
      <c r="U73" s="5">
        <v>12161793249</v>
      </c>
      <c r="V73" s="5">
        <v>204976360</v>
      </c>
      <c r="W73" s="5">
        <v>1048371113</v>
      </c>
      <c r="X73" s="5">
        <v>58306835</v>
      </c>
      <c r="Y73" s="5">
        <v>-2013274765</v>
      </c>
    </row>
    <row r="74" spans="3:25" ht="15.5" x14ac:dyDescent="0.35">
      <c r="C74" t="s">
        <v>98</v>
      </c>
      <c r="G74" s="5">
        <v>151752795</v>
      </c>
      <c r="I74" s="5">
        <v>151752795</v>
      </c>
      <c r="J74" s="5">
        <v>-8228829</v>
      </c>
      <c r="K74" s="5">
        <v>137752848</v>
      </c>
      <c r="L74" s="5">
        <v>28280049</v>
      </c>
      <c r="M74" s="5">
        <v>-101144252</v>
      </c>
      <c r="N74" s="5">
        <v>21987989</v>
      </c>
      <c r="O74" s="5">
        <v>466768970</v>
      </c>
      <c r="P74" s="5">
        <v>-118541253</v>
      </c>
      <c r="Q74" s="5">
        <v>-69633430</v>
      </c>
      <c r="R74" s="5">
        <v>-374173123</v>
      </c>
      <c r="S74" s="5">
        <v>-97266052</v>
      </c>
      <c r="T74" s="5">
        <v>437553764</v>
      </c>
      <c r="U74" s="5">
        <v>2874977441</v>
      </c>
      <c r="V74" s="5">
        <v>-150916415</v>
      </c>
    </row>
    <row r="75" spans="3:25" ht="15.5" x14ac:dyDescent="0.35">
      <c r="C75" t="s">
        <v>99</v>
      </c>
      <c r="D75" s="5">
        <v>-1410203426</v>
      </c>
      <c r="E75" s="5">
        <v>-996784746</v>
      </c>
      <c r="F75" s="5">
        <v>-3520050250</v>
      </c>
      <c r="G75" s="5">
        <v>-2553784896</v>
      </c>
      <c r="I75" s="5">
        <v>-8679092838</v>
      </c>
      <c r="J75" s="5">
        <v>-6405819057</v>
      </c>
      <c r="K75" s="5">
        <v>-9487424796</v>
      </c>
      <c r="L75" s="5">
        <v>-1021045898</v>
      </c>
      <c r="M75" s="5">
        <v>-51871702</v>
      </c>
      <c r="N75" s="5">
        <v>977443667</v>
      </c>
      <c r="O75" s="5">
        <v>-54755680968</v>
      </c>
      <c r="P75" s="5">
        <v>-57873874185</v>
      </c>
      <c r="Q75" s="5">
        <v>-17951799765</v>
      </c>
      <c r="R75" s="5">
        <v>1461835954</v>
      </c>
      <c r="S75" s="5">
        <v>47765359825</v>
      </c>
      <c r="T75" s="5">
        <v>16532645830</v>
      </c>
      <c r="U75" s="5">
        <v>15036770690</v>
      </c>
      <c r="V75" s="5">
        <v>54059945</v>
      </c>
    </row>
    <row r="76" spans="3:25" ht="15.5" x14ac:dyDescent="0.35">
      <c r="C76" t="s">
        <v>100</v>
      </c>
      <c r="D76" s="5">
        <v>-1410203426</v>
      </c>
      <c r="E76" s="5">
        <v>-996784746</v>
      </c>
      <c r="F76" s="5">
        <v>-3520050250</v>
      </c>
      <c r="G76" s="5">
        <v>-2705532453</v>
      </c>
      <c r="I76" s="5">
        <v>-8830845633</v>
      </c>
      <c r="J76" s="5">
        <v>-6397590228</v>
      </c>
      <c r="K76" s="5">
        <v>-9625177644</v>
      </c>
      <c r="L76" s="5">
        <v>-1049325947</v>
      </c>
      <c r="M76" s="5">
        <v>49272550</v>
      </c>
      <c r="N76" s="5">
        <v>955455678</v>
      </c>
      <c r="O76" s="5">
        <v>-55222449938</v>
      </c>
      <c r="P76" s="5">
        <v>-57755332932</v>
      </c>
      <c r="Q76" s="5">
        <v>-17882166335</v>
      </c>
      <c r="R76" s="5">
        <v>1836009077</v>
      </c>
      <c r="S76" s="5">
        <v>47862625877</v>
      </c>
      <c r="T76" s="5">
        <v>16095092066</v>
      </c>
      <c r="U76" s="5">
        <v>12161793249</v>
      </c>
      <c r="V76" s="5">
        <v>204976360</v>
      </c>
      <c r="W76" s="5">
        <v>1048371113</v>
      </c>
      <c r="X76" s="5">
        <v>58306835</v>
      </c>
      <c r="Y76" s="5">
        <v>-2013274765</v>
      </c>
    </row>
    <row r="77" spans="3:25" ht="15.5" x14ac:dyDescent="0.35">
      <c r="C77" t="s">
        <v>7</v>
      </c>
      <c r="D77" s="5">
        <v>-1410203394</v>
      </c>
      <c r="E77" s="5">
        <v>-996784715</v>
      </c>
      <c r="F77" s="5">
        <v>-3520051321</v>
      </c>
      <c r="G77" s="5">
        <v>-2553786742</v>
      </c>
      <c r="I77" s="5">
        <v>-8679099922</v>
      </c>
      <c r="J77" s="5">
        <v>-6405828354</v>
      </c>
      <c r="K77" s="5">
        <v>-9487435167</v>
      </c>
      <c r="L77" s="5">
        <v>-1021068677</v>
      </c>
      <c r="M77" s="5">
        <v>-51443399</v>
      </c>
      <c r="N77" s="5">
        <v>977246638</v>
      </c>
      <c r="O77" s="5">
        <v>-54748454530</v>
      </c>
      <c r="P77" s="5">
        <v>-57871167197</v>
      </c>
      <c r="Q77" s="5">
        <v>-17951152117</v>
      </c>
      <c r="R77" s="5">
        <v>1461425303</v>
      </c>
      <c r="S77" s="5">
        <v>47762785544</v>
      </c>
      <c r="T77" s="5">
        <v>16531895359</v>
      </c>
      <c r="U77" s="5">
        <v>15033528415</v>
      </c>
      <c r="V77" s="5">
        <v>54187787</v>
      </c>
    </row>
    <row r="78" spans="3:25" ht="15.5" x14ac:dyDescent="0.35">
      <c r="C78" t="s">
        <v>101</v>
      </c>
      <c r="D78" s="5">
        <v>-1410203426</v>
      </c>
      <c r="E78" s="5">
        <v>-996784746</v>
      </c>
      <c r="F78" s="5">
        <v>-3520050250</v>
      </c>
      <c r="G78" s="5">
        <v>-2705532453</v>
      </c>
      <c r="I78" s="5">
        <v>-8830845633</v>
      </c>
      <c r="J78" s="5">
        <v>-6397590228</v>
      </c>
      <c r="K78" s="5">
        <v>-9625177644</v>
      </c>
      <c r="L78" s="5">
        <v>-1049325947</v>
      </c>
      <c r="M78" s="5">
        <v>49272550</v>
      </c>
      <c r="N78" s="5">
        <v>955455678</v>
      </c>
      <c r="O78" s="5">
        <v>-55222449938</v>
      </c>
      <c r="P78" s="5">
        <v>-57755332932</v>
      </c>
      <c r="Q78" s="5">
        <v>-17882166335</v>
      </c>
      <c r="R78" s="5">
        <v>1836009077</v>
      </c>
      <c r="S78" s="5">
        <v>47862625877</v>
      </c>
      <c r="T78" s="5">
        <v>16095092066</v>
      </c>
      <c r="U78" s="5">
        <v>12161793249</v>
      </c>
      <c r="V78" s="5">
        <v>204976360</v>
      </c>
      <c r="W78" s="5">
        <v>1048371113</v>
      </c>
      <c r="X78" s="5">
        <v>58306835</v>
      </c>
      <c r="Y78" s="5">
        <v>-2013274765</v>
      </c>
    </row>
    <row r="79" spans="3:25" ht="15.5" x14ac:dyDescent="0.35">
      <c r="C79" t="s">
        <v>102</v>
      </c>
      <c r="D79" s="5">
        <v>-1410203426</v>
      </c>
      <c r="E79" s="5">
        <v>-996784746</v>
      </c>
      <c r="F79" s="5">
        <v>-3520050250</v>
      </c>
      <c r="G79" s="5">
        <v>-2553779658</v>
      </c>
      <c r="I79" s="5">
        <v>-8679092838</v>
      </c>
      <c r="J79" s="5">
        <v>-6405819057</v>
      </c>
      <c r="K79" s="5">
        <v>-9487424796</v>
      </c>
      <c r="L79" s="5">
        <v>-1021045898</v>
      </c>
      <c r="M79" s="5">
        <v>-51871702</v>
      </c>
      <c r="N79" s="5">
        <v>977443667</v>
      </c>
      <c r="O79" s="5">
        <v>-54755680968</v>
      </c>
      <c r="P79" s="5">
        <v>-57873874185</v>
      </c>
      <c r="Q79" s="5">
        <v>-17951799765</v>
      </c>
      <c r="R79" s="5">
        <v>1461835954</v>
      </c>
      <c r="S79" s="5">
        <v>47765359825</v>
      </c>
      <c r="T79" s="5">
        <v>16532645830</v>
      </c>
      <c r="U79" s="5">
        <v>15036770690</v>
      </c>
      <c r="V79" s="5">
        <v>54059945</v>
      </c>
    </row>
    <row r="80" spans="3:25" ht="15.5" x14ac:dyDescent="0.35">
      <c r="C80" t="s">
        <v>103</v>
      </c>
      <c r="D80" s="5">
        <v>-1410203426</v>
      </c>
      <c r="E80" s="5">
        <v>-996784746</v>
      </c>
      <c r="F80" s="5">
        <v>-3520050250</v>
      </c>
      <c r="G80" s="5">
        <v>-2553779658</v>
      </c>
      <c r="I80" s="5">
        <v>-8679092838</v>
      </c>
      <c r="J80" s="5">
        <v>-6405819057</v>
      </c>
      <c r="K80" s="5">
        <v>-9487424796</v>
      </c>
      <c r="L80" s="5">
        <v>-1021045898</v>
      </c>
      <c r="M80" s="5">
        <v>-51871702</v>
      </c>
      <c r="N80" s="5">
        <v>977443667</v>
      </c>
      <c r="O80" s="5">
        <v>-54755680968</v>
      </c>
      <c r="P80" s="5">
        <v>-57873874185</v>
      </c>
      <c r="Q80" s="5">
        <v>-17951799765</v>
      </c>
      <c r="R80" s="5">
        <v>1461835954</v>
      </c>
      <c r="S80" s="5">
        <v>47765359825</v>
      </c>
      <c r="T80" s="5">
        <v>16532645830</v>
      </c>
      <c r="U80" s="5">
        <v>15036770690</v>
      </c>
      <c r="V80" s="5">
        <v>54059945</v>
      </c>
    </row>
    <row r="82" spans="2:25" ht="15.5" x14ac:dyDescent="0.35">
      <c r="B82" t="s">
        <v>104</v>
      </c>
      <c r="C82" t="s">
        <v>105</v>
      </c>
    </row>
    <row r="83" spans="2:25" ht="15.5" x14ac:dyDescent="0.35">
      <c r="C83" t="s">
        <v>106</v>
      </c>
    </row>
    <row r="84" spans="2:25" ht="15.5" x14ac:dyDescent="0.35">
      <c r="C84" t="s">
        <v>19</v>
      </c>
      <c r="D84" s="5">
        <v>21980706</v>
      </c>
      <c r="E84" s="5">
        <v>78870658</v>
      </c>
      <c r="F84" s="5">
        <v>135072546</v>
      </c>
      <c r="G84" s="5">
        <v>1418986956</v>
      </c>
      <c r="I84" s="5">
        <v>1418986956</v>
      </c>
      <c r="J84" s="5">
        <v>3860011613</v>
      </c>
      <c r="K84" s="5">
        <v>8774991113</v>
      </c>
      <c r="L84" s="5">
        <v>4729899911</v>
      </c>
      <c r="M84" s="5">
        <v>2752639572</v>
      </c>
      <c r="N84" s="5">
        <v>3163192712</v>
      </c>
      <c r="O84" s="5">
        <v>18594561751</v>
      </c>
      <c r="P84" s="5">
        <v>28972998050</v>
      </c>
      <c r="Q84" s="5">
        <v>4034768436</v>
      </c>
      <c r="R84" s="5">
        <v>17177617502</v>
      </c>
      <c r="S84" s="5">
        <v>60182786415</v>
      </c>
      <c r="T84" s="5">
        <v>14646750007</v>
      </c>
      <c r="U84" s="5">
        <v>2305198275</v>
      </c>
      <c r="V84" s="5">
        <v>10617862708</v>
      </c>
      <c r="W84" s="5">
        <v>21468434489</v>
      </c>
      <c r="X84" s="5">
        <v>30634772032</v>
      </c>
      <c r="Y84" s="5">
        <v>755764731</v>
      </c>
    </row>
    <row r="85" spans="2:25" ht="15.5" x14ac:dyDescent="0.35">
      <c r="C85" t="s">
        <v>562</v>
      </c>
    </row>
    <row r="86" spans="2:25" ht="15.5" x14ac:dyDescent="0.35">
      <c r="C86" t="s">
        <v>110</v>
      </c>
      <c r="D86" s="5">
        <v>1</v>
      </c>
      <c r="E86" s="5">
        <v>1</v>
      </c>
      <c r="F86" s="5">
        <v>1</v>
      </c>
      <c r="G86" s="5">
        <v>1</v>
      </c>
      <c r="I86" s="5">
        <v>1</v>
      </c>
      <c r="J86" s="5">
        <v>1</v>
      </c>
      <c r="L86" s="5">
        <v>5790000000</v>
      </c>
      <c r="M86" s="5">
        <v>3960000000</v>
      </c>
      <c r="N86" s="5">
        <v>3580000000</v>
      </c>
      <c r="O86" s="5">
        <v>660000000</v>
      </c>
      <c r="S86" s="5">
        <v>33986887382</v>
      </c>
      <c r="T86" s="5">
        <v>35663117729</v>
      </c>
      <c r="U86" s="5">
        <v>45826265959</v>
      </c>
      <c r="V86" s="5">
        <v>2231725547</v>
      </c>
      <c r="W86" s="5">
        <v>3904448532</v>
      </c>
      <c r="X86" s="5">
        <v>1868926944</v>
      </c>
      <c r="Y86" s="5">
        <v>3077691973</v>
      </c>
    </row>
    <row r="87" spans="2:25" ht="15.5" x14ac:dyDescent="0.35">
      <c r="C87" t="s">
        <v>108</v>
      </c>
      <c r="N87" s="5">
        <v>5859454830</v>
      </c>
      <c r="P87" s="5">
        <v>29860653</v>
      </c>
      <c r="Q87" s="5">
        <v>1170118</v>
      </c>
      <c r="R87" s="5">
        <v>72678796</v>
      </c>
      <c r="S87" s="5">
        <v>670009619</v>
      </c>
      <c r="T87" s="5">
        <v>1077719878</v>
      </c>
      <c r="U87" s="5">
        <v>362831635</v>
      </c>
      <c r="V87" s="5">
        <v>1388626700</v>
      </c>
    </row>
    <row r="88" spans="2:25" ht="15.5" x14ac:dyDescent="0.35">
      <c r="C88" t="s">
        <v>107</v>
      </c>
      <c r="D88" s="5">
        <v>10427566926</v>
      </c>
      <c r="E88" s="5">
        <v>9396705239</v>
      </c>
      <c r="F88" s="5">
        <v>12385781436</v>
      </c>
      <c r="G88" s="5">
        <v>10376257163</v>
      </c>
      <c r="I88" s="5">
        <v>10376257163</v>
      </c>
      <c r="J88" s="5">
        <v>5422060656</v>
      </c>
      <c r="K88" s="5">
        <v>5505282699</v>
      </c>
      <c r="L88" s="5">
        <v>2574968268</v>
      </c>
      <c r="M88" s="5">
        <v>1675709848</v>
      </c>
      <c r="R88" s="5">
        <v>171500000</v>
      </c>
      <c r="S88" s="5">
        <v>11968698</v>
      </c>
      <c r="T88" s="5">
        <v>10000000000</v>
      </c>
      <c r="U88" s="5">
        <v>31151675334</v>
      </c>
      <c r="V88" s="5">
        <v>240866604</v>
      </c>
    </row>
    <row r="89" spans="2:25" ht="15.5" x14ac:dyDescent="0.35">
      <c r="C89" t="s">
        <v>111</v>
      </c>
      <c r="D89" s="5">
        <v>1</v>
      </c>
      <c r="E89" s="5">
        <v>1</v>
      </c>
      <c r="F89" s="5">
        <v>1</v>
      </c>
      <c r="G89" s="5">
        <v>1</v>
      </c>
      <c r="I89" s="5">
        <v>1</v>
      </c>
      <c r="J89" s="5">
        <v>1</v>
      </c>
      <c r="L89" s="5">
        <v>5790000000</v>
      </c>
      <c r="M89" s="5">
        <v>3960000000</v>
      </c>
      <c r="N89" s="5">
        <v>3580000000</v>
      </c>
      <c r="O89" s="5">
        <v>660000000</v>
      </c>
      <c r="S89" s="5">
        <v>33986887382</v>
      </c>
      <c r="T89" s="5">
        <v>35663117729</v>
      </c>
      <c r="U89" s="5">
        <v>45826265959</v>
      </c>
      <c r="V89" s="5">
        <v>2231725547</v>
      </c>
      <c r="W89" s="5">
        <v>3904448532</v>
      </c>
      <c r="X89" s="5">
        <v>1868926944</v>
      </c>
      <c r="Y89" s="5">
        <v>3077691973</v>
      </c>
    </row>
    <row r="90" spans="2:25" ht="15.5" x14ac:dyDescent="0.35">
      <c r="C90" t="s">
        <v>507</v>
      </c>
    </row>
    <row r="91" spans="2:25" ht="15.5" x14ac:dyDescent="0.35">
      <c r="C91" t="s">
        <v>112</v>
      </c>
      <c r="D91" s="5">
        <v>11600001</v>
      </c>
      <c r="E91" s="5">
        <v>3200001</v>
      </c>
      <c r="F91" s="5">
        <v>2500001</v>
      </c>
      <c r="G91" s="5">
        <v>6500001</v>
      </c>
      <c r="I91" s="5">
        <v>6500001</v>
      </c>
      <c r="J91" s="5">
        <v>1</v>
      </c>
      <c r="K91" s="5">
        <v>10750000</v>
      </c>
      <c r="L91" s="5">
        <v>3359169843</v>
      </c>
      <c r="M91" s="5">
        <v>2436446150</v>
      </c>
      <c r="N91" s="5">
        <v>254332845</v>
      </c>
      <c r="O91" s="5">
        <v>12764109</v>
      </c>
      <c r="P91" s="5">
        <v>78939208</v>
      </c>
      <c r="Q91" s="5">
        <v>127123477</v>
      </c>
      <c r="R91" s="5">
        <v>211947314</v>
      </c>
      <c r="S91" s="5">
        <v>306794607</v>
      </c>
      <c r="T91" s="5">
        <v>229025432</v>
      </c>
      <c r="U91" s="5">
        <v>287646601</v>
      </c>
      <c r="V91" s="5">
        <v>279112756</v>
      </c>
      <c r="W91" s="5">
        <v>68533334</v>
      </c>
      <c r="X91" s="5">
        <v>173115555</v>
      </c>
    </row>
    <row r="92" spans="2:25" ht="15.5" x14ac:dyDescent="0.35">
      <c r="C92" t="s">
        <v>113</v>
      </c>
      <c r="D92" s="5">
        <v>11600001</v>
      </c>
      <c r="E92" s="5">
        <v>3200001</v>
      </c>
      <c r="F92" s="5">
        <v>2500001</v>
      </c>
      <c r="G92" s="5">
        <v>6500001</v>
      </c>
      <c r="I92" s="5">
        <v>6500001</v>
      </c>
      <c r="J92" s="5">
        <v>1</v>
      </c>
      <c r="K92" s="5">
        <v>10750000</v>
      </c>
      <c r="L92" s="5">
        <v>3359169843</v>
      </c>
      <c r="M92" s="5">
        <v>2436446150</v>
      </c>
      <c r="N92" s="5">
        <v>254332845</v>
      </c>
      <c r="O92" s="5">
        <v>12764109</v>
      </c>
      <c r="P92" s="5">
        <v>78939208</v>
      </c>
      <c r="Q92" s="5">
        <v>127123477</v>
      </c>
      <c r="R92" s="5">
        <v>211947314</v>
      </c>
      <c r="S92" s="5">
        <v>306794607</v>
      </c>
      <c r="T92" s="5">
        <v>229025432</v>
      </c>
      <c r="U92" s="5">
        <v>287646601</v>
      </c>
      <c r="V92" s="5">
        <v>279112756</v>
      </c>
      <c r="W92" s="5">
        <v>68533334</v>
      </c>
      <c r="X92" s="5">
        <v>173115555</v>
      </c>
    </row>
    <row r="93" spans="2:25" ht="15.5" x14ac:dyDescent="0.35">
      <c r="C93" t="s">
        <v>114</v>
      </c>
      <c r="P93" s="5">
        <v>2264890358</v>
      </c>
      <c r="Q93" s="5">
        <v>2499600333</v>
      </c>
      <c r="R93" s="5">
        <v>3011920415</v>
      </c>
      <c r="S93" s="5">
        <v>3334913425</v>
      </c>
      <c r="T93" s="5">
        <v>3200148833</v>
      </c>
      <c r="U93" s="5">
        <v>3458963710</v>
      </c>
      <c r="V93" s="5">
        <v>96460181</v>
      </c>
    </row>
    <row r="94" spans="2:25" ht="15.5" x14ac:dyDescent="0.35">
      <c r="C94" t="s">
        <v>95</v>
      </c>
      <c r="D94" s="5">
        <v>755703060</v>
      </c>
      <c r="E94" s="5">
        <v>755703060</v>
      </c>
      <c r="F94" s="5">
        <v>755703060</v>
      </c>
      <c r="G94" s="5">
        <v>755703060</v>
      </c>
      <c r="I94" s="5">
        <v>755703060</v>
      </c>
      <c r="J94" s="5">
        <v>603950265</v>
      </c>
      <c r="K94" s="5">
        <v>612179094</v>
      </c>
      <c r="L94" s="5">
        <v>474426246</v>
      </c>
      <c r="M94" s="5">
        <v>446146197</v>
      </c>
      <c r="N94" s="5">
        <v>547290449</v>
      </c>
      <c r="R94" s="5">
        <v>-47552212</v>
      </c>
      <c r="U94" s="5">
        <v>-5249265090</v>
      </c>
      <c r="V94" s="5">
        <v>-5249265090</v>
      </c>
      <c r="W94" s="5">
        <v>-5236749411</v>
      </c>
      <c r="X94" s="5">
        <v>-5448415583</v>
      </c>
      <c r="Y94" s="5">
        <v>2866647050</v>
      </c>
    </row>
    <row r="95" spans="2:25" ht="15.5" x14ac:dyDescent="0.35">
      <c r="C95" t="s">
        <v>115</v>
      </c>
      <c r="D95" s="5">
        <v>886397252</v>
      </c>
      <c r="E95" s="5">
        <v>931195756</v>
      </c>
      <c r="F95" s="5">
        <v>993819507</v>
      </c>
      <c r="G95" s="5">
        <v>2137812693</v>
      </c>
      <c r="I95" s="5">
        <v>2137812693</v>
      </c>
      <c r="J95" s="5">
        <v>4526523998</v>
      </c>
      <c r="K95" s="5">
        <v>9474988079</v>
      </c>
      <c r="L95" s="5">
        <v>15526739883</v>
      </c>
      <c r="M95" s="5">
        <v>14030688247</v>
      </c>
      <c r="N95" s="5">
        <v>24294549571</v>
      </c>
      <c r="O95" s="5">
        <v>30056313017</v>
      </c>
      <c r="P95" s="5">
        <v>53202298965</v>
      </c>
      <c r="Q95" s="5">
        <v>62445465923</v>
      </c>
      <c r="R95" s="5">
        <v>77380231156</v>
      </c>
      <c r="S95" s="5">
        <v>110150388970</v>
      </c>
      <c r="T95" s="5">
        <v>72377387154</v>
      </c>
      <c r="U95" s="5">
        <v>69468341483</v>
      </c>
      <c r="V95" s="5">
        <v>14851958437</v>
      </c>
      <c r="W95" s="5">
        <v>26980200509</v>
      </c>
      <c r="X95" s="5">
        <v>33393723950</v>
      </c>
      <c r="Y95" s="5">
        <v>4705646254</v>
      </c>
    </row>
    <row r="96" spans="2:25" ht="15.5" x14ac:dyDescent="0.35">
      <c r="C96" t="s">
        <v>116</v>
      </c>
    </row>
    <row r="97" spans="3:25" ht="15.5" x14ac:dyDescent="0.35">
      <c r="C97" t="s">
        <v>118</v>
      </c>
      <c r="D97" s="5">
        <v>45021292644</v>
      </c>
      <c r="E97" s="5">
        <v>45355835879</v>
      </c>
      <c r="F97" s="5">
        <v>45708578114</v>
      </c>
      <c r="G97" s="5">
        <v>46061320351</v>
      </c>
      <c r="I97" s="5">
        <v>46061320351</v>
      </c>
      <c r="J97" s="5">
        <v>47465461786</v>
      </c>
      <c r="K97" s="5">
        <v>48864169854</v>
      </c>
      <c r="L97" s="5">
        <v>49295701577</v>
      </c>
      <c r="M97" s="5">
        <v>47748859951</v>
      </c>
      <c r="N97" s="5">
        <v>23535344440</v>
      </c>
      <c r="O97" s="5">
        <v>23789737950</v>
      </c>
      <c r="P97" s="5">
        <v>54478459638</v>
      </c>
      <c r="Q97" s="5">
        <v>97764777138</v>
      </c>
      <c r="R97" s="5">
        <v>103485530589</v>
      </c>
      <c r="S97" s="5">
        <v>72869274031</v>
      </c>
      <c r="T97" s="5">
        <v>74576930636</v>
      </c>
      <c r="U97" s="5">
        <v>80801534450</v>
      </c>
      <c r="V97" s="5">
        <v>84923303192</v>
      </c>
      <c r="W97" s="5">
        <v>7317064105</v>
      </c>
      <c r="X97" s="5">
        <v>52459213</v>
      </c>
      <c r="Y97" s="5">
        <v>27933889</v>
      </c>
    </row>
    <row r="98" spans="3:25" ht="15.5" x14ac:dyDescent="0.35">
      <c r="C98" t="s">
        <v>117</v>
      </c>
      <c r="D98" s="5">
        <v>183225277</v>
      </c>
      <c r="E98" s="5">
        <v>183225277</v>
      </c>
      <c r="F98" s="5">
        <v>183225277</v>
      </c>
      <c r="G98" s="5">
        <v>183225277</v>
      </c>
      <c r="I98" s="5">
        <v>183225277</v>
      </c>
      <c r="J98" s="5">
        <v>193100935</v>
      </c>
      <c r="K98" s="5">
        <v>152989053</v>
      </c>
      <c r="T98" s="5">
        <v>159098391</v>
      </c>
      <c r="U98" s="5">
        <v>11090527</v>
      </c>
      <c r="V98" s="5">
        <v>5579803</v>
      </c>
    </row>
    <row r="99" spans="3:25" ht="15.5" x14ac:dyDescent="0.35">
      <c r="C99" t="s">
        <v>510</v>
      </c>
      <c r="D99" s="5">
        <v>1</v>
      </c>
      <c r="E99" s="5">
        <v>1</v>
      </c>
      <c r="F99" s="5">
        <v>1</v>
      </c>
      <c r="G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O99" s="5">
        <v>1</v>
      </c>
      <c r="P99" s="5">
        <v>2000000000</v>
      </c>
    </row>
    <row r="100" spans="3:25" ht="15.5" x14ac:dyDescent="0.35">
      <c r="C100" t="s">
        <v>120</v>
      </c>
      <c r="D100" s="5">
        <v>45204517923</v>
      </c>
      <c r="E100" s="5">
        <v>45539061158</v>
      </c>
      <c r="F100" s="5">
        <v>45891803393</v>
      </c>
      <c r="G100" s="5">
        <v>46244545630</v>
      </c>
      <c r="I100" s="5">
        <v>46244545630</v>
      </c>
      <c r="J100" s="5">
        <v>47658562723</v>
      </c>
      <c r="K100" s="5">
        <v>49017158909</v>
      </c>
      <c r="L100" s="5">
        <v>49638382833</v>
      </c>
      <c r="M100" s="5">
        <v>48633324937</v>
      </c>
      <c r="N100" s="5">
        <v>36827752317</v>
      </c>
      <c r="O100" s="5">
        <v>23949732951</v>
      </c>
      <c r="P100" s="5">
        <v>56721204638</v>
      </c>
      <c r="Q100" s="5">
        <v>99967240627</v>
      </c>
      <c r="R100" s="5">
        <v>103644720517</v>
      </c>
      <c r="S100" s="5">
        <v>73022463959</v>
      </c>
      <c r="T100" s="5">
        <v>75040326355</v>
      </c>
      <c r="U100" s="5">
        <v>81041062622</v>
      </c>
      <c r="V100" s="5">
        <v>85156820640</v>
      </c>
      <c r="W100" s="5">
        <v>7392457996</v>
      </c>
      <c r="X100" s="5">
        <v>9492828754</v>
      </c>
      <c r="Y100" s="5">
        <v>8593973479</v>
      </c>
    </row>
    <row r="101" spans="3:25" ht="15.5" x14ac:dyDescent="0.35">
      <c r="C101" t="s">
        <v>121</v>
      </c>
      <c r="D101" s="5">
        <v>46090915175</v>
      </c>
      <c r="E101" s="5">
        <v>46470256914</v>
      </c>
      <c r="F101" s="5">
        <v>46885622900</v>
      </c>
      <c r="G101" s="5">
        <v>48382358323</v>
      </c>
      <c r="I101" s="5">
        <v>48382358323</v>
      </c>
      <c r="J101" s="5">
        <v>52185086721</v>
      </c>
      <c r="K101" s="5">
        <v>58492146988</v>
      </c>
      <c r="L101" s="5">
        <v>65165122716</v>
      </c>
      <c r="M101" s="5">
        <v>62664013184</v>
      </c>
      <c r="N101" s="5">
        <v>61122301888</v>
      </c>
      <c r="O101" s="5">
        <v>54006045968</v>
      </c>
      <c r="P101" s="5">
        <v>109923503603</v>
      </c>
      <c r="Q101" s="5">
        <v>162412706550</v>
      </c>
      <c r="R101" s="5">
        <v>181024951673</v>
      </c>
      <c r="S101" s="5">
        <v>183172852929</v>
      </c>
      <c r="T101" s="5">
        <v>147417713509</v>
      </c>
      <c r="U101" s="5">
        <v>150509404105</v>
      </c>
      <c r="V101" s="5">
        <v>100008779077</v>
      </c>
      <c r="W101" s="5">
        <v>34372658505</v>
      </c>
      <c r="X101" s="5">
        <v>42886552704</v>
      </c>
      <c r="Y101" s="5">
        <v>13299619733</v>
      </c>
    </row>
    <row r="102" spans="3:25" ht="15.5" x14ac:dyDescent="0.35">
      <c r="C102" t="s">
        <v>122</v>
      </c>
    </row>
    <row r="103" spans="3:25" ht="15.5" x14ac:dyDescent="0.35">
      <c r="C103" t="s">
        <v>123</v>
      </c>
    </row>
    <row r="104" spans="3:25" ht="15.5" x14ac:dyDescent="0.35">
      <c r="C104" t="s">
        <v>124</v>
      </c>
      <c r="D104" s="5">
        <v>10444312669</v>
      </c>
      <c r="E104" s="5">
        <v>9413450982</v>
      </c>
      <c r="F104" s="5">
        <v>12416317734</v>
      </c>
      <c r="G104" s="5">
        <v>10393002906</v>
      </c>
      <c r="I104" s="5">
        <v>10393002906</v>
      </c>
      <c r="J104" s="5">
        <v>5455444244</v>
      </c>
      <c r="K104" s="5">
        <v>5523128442</v>
      </c>
      <c r="L104" s="5">
        <v>2578557569</v>
      </c>
      <c r="M104" s="5">
        <v>1690369699</v>
      </c>
      <c r="N104" s="5">
        <v>6122952966</v>
      </c>
      <c r="O104" s="5">
        <v>71224453</v>
      </c>
      <c r="P104" s="5">
        <v>345263343</v>
      </c>
      <c r="Q104" s="5">
        <v>562345297</v>
      </c>
      <c r="R104" s="5">
        <v>1229034146</v>
      </c>
      <c r="S104" s="5">
        <v>5003337356</v>
      </c>
      <c r="T104" s="5">
        <v>17232581209</v>
      </c>
      <c r="U104" s="5">
        <v>42251741053</v>
      </c>
      <c r="V104" s="5">
        <v>3750113117</v>
      </c>
      <c r="W104" s="5">
        <v>1608086803</v>
      </c>
      <c r="X104" s="5">
        <v>15967044462</v>
      </c>
      <c r="Y104" s="5">
        <v>1716081259</v>
      </c>
    </row>
    <row r="105" spans="3:25" ht="15.5" x14ac:dyDescent="0.35">
      <c r="C105" t="s">
        <v>127</v>
      </c>
    </row>
    <row r="106" spans="3:25" ht="15.5" x14ac:dyDescent="0.35">
      <c r="C106" t="s">
        <v>128</v>
      </c>
      <c r="Q106" s="5">
        <v>435214400</v>
      </c>
      <c r="R106" s="5">
        <v>71878950</v>
      </c>
      <c r="S106" s="5">
        <v>3859926448</v>
      </c>
      <c r="T106" s="5">
        <v>5439567166</v>
      </c>
      <c r="U106" s="5">
        <v>4744502314</v>
      </c>
      <c r="V106" s="5">
        <v>1291236118</v>
      </c>
      <c r="W106" s="5">
        <v>1200604153</v>
      </c>
      <c r="X106" s="5">
        <v>1132019471</v>
      </c>
      <c r="Y106" s="5">
        <v>1300130328</v>
      </c>
    </row>
    <row r="107" spans="3:25" ht="15.5" x14ac:dyDescent="0.35">
      <c r="C107" t="s">
        <v>141</v>
      </c>
    </row>
    <row r="108" spans="3:25" ht="15.5" x14ac:dyDescent="0.35">
      <c r="C108" t="s">
        <v>131</v>
      </c>
      <c r="D108" s="5">
        <v>16745743</v>
      </c>
      <c r="E108" s="5">
        <v>16745743</v>
      </c>
      <c r="F108" s="5">
        <v>16745743</v>
      </c>
      <c r="G108" s="5">
        <v>16745743</v>
      </c>
      <c r="I108" s="5">
        <v>16745743</v>
      </c>
      <c r="J108" s="5">
        <v>33117811</v>
      </c>
      <c r="K108" s="5">
        <v>17845743</v>
      </c>
      <c r="L108" s="5">
        <v>3589301</v>
      </c>
      <c r="M108" s="5">
        <v>14659851</v>
      </c>
      <c r="N108" s="5">
        <v>259397786</v>
      </c>
      <c r="P108" s="5">
        <v>56047912</v>
      </c>
      <c r="Q108" s="5">
        <v>20220357</v>
      </c>
      <c r="R108" s="5">
        <v>189516146</v>
      </c>
      <c r="S108" s="5">
        <v>268333458</v>
      </c>
      <c r="T108" s="5">
        <v>373001655</v>
      </c>
      <c r="U108" s="5">
        <v>209826281</v>
      </c>
      <c r="V108" s="5">
        <v>104341055</v>
      </c>
      <c r="W108" s="5">
        <v>72981448</v>
      </c>
      <c r="X108" s="5">
        <v>109965102</v>
      </c>
      <c r="Y108" s="5">
        <v>19619892</v>
      </c>
    </row>
    <row r="109" spans="3:25" ht="15.5" x14ac:dyDescent="0.35">
      <c r="C109" t="s">
        <v>129</v>
      </c>
      <c r="D109" s="5">
        <v>11918645238</v>
      </c>
      <c r="E109" s="5">
        <v>11918645238</v>
      </c>
      <c r="F109" s="5">
        <v>8334359727</v>
      </c>
      <c r="G109" s="5">
        <v>8334359727</v>
      </c>
      <c r="I109" s="5">
        <v>8334359727</v>
      </c>
      <c r="J109" s="5">
        <v>8334359727</v>
      </c>
      <c r="K109" s="5">
        <v>8334359727</v>
      </c>
      <c r="L109" s="5">
        <v>8334359727</v>
      </c>
      <c r="M109" s="5">
        <v>5859454830</v>
      </c>
    </row>
    <row r="110" spans="3:25" ht="15.5" x14ac:dyDescent="0.35">
      <c r="C110" t="s">
        <v>130</v>
      </c>
      <c r="D110" s="5">
        <v>10427566926</v>
      </c>
      <c r="E110" s="5">
        <v>9396705239</v>
      </c>
      <c r="F110" s="5">
        <v>12385781436</v>
      </c>
      <c r="G110" s="5">
        <v>10376257163</v>
      </c>
      <c r="I110" s="5">
        <v>10376257163</v>
      </c>
      <c r="J110" s="5">
        <v>5422060656</v>
      </c>
      <c r="K110" s="5">
        <v>5505282699</v>
      </c>
      <c r="L110" s="5">
        <v>2574968268</v>
      </c>
      <c r="M110" s="5">
        <v>1675709848</v>
      </c>
      <c r="N110" s="5">
        <v>5859454830</v>
      </c>
      <c r="P110" s="5">
        <v>29860653</v>
      </c>
      <c r="Q110" s="5">
        <v>1170118</v>
      </c>
      <c r="R110" s="5">
        <v>244178796</v>
      </c>
      <c r="S110" s="5">
        <v>681978317</v>
      </c>
      <c r="T110" s="5">
        <v>11077719878</v>
      </c>
      <c r="U110" s="5">
        <v>31514506969</v>
      </c>
      <c r="V110" s="5">
        <v>1629493304</v>
      </c>
      <c r="W110" s="5">
        <v>77443069</v>
      </c>
    </row>
    <row r="111" spans="3:25" ht="15.5" x14ac:dyDescent="0.35">
      <c r="C111" t="s">
        <v>132</v>
      </c>
      <c r="F111" s="5">
        <v>13790555</v>
      </c>
      <c r="J111" s="5">
        <v>265777</v>
      </c>
      <c r="N111" s="5">
        <v>4100350</v>
      </c>
      <c r="O111" s="5">
        <v>71224453</v>
      </c>
      <c r="P111" s="5">
        <v>259354778</v>
      </c>
      <c r="Q111" s="5">
        <v>105740422</v>
      </c>
      <c r="R111" s="5">
        <v>723460254</v>
      </c>
      <c r="S111" s="5">
        <v>193099133</v>
      </c>
      <c r="T111" s="5">
        <v>342292510</v>
      </c>
      <c r="U111" s="5">
        <v>308297929</v>
      </c>
      <c r="V111" s="5">
        <v>255687801</v>
      </c>
      <c r="W111" s="5">
        <v>257058133</v>
      </c>
      <c r="X111" s="5">
        <v>697584389</v>
      </c>
      <c r="Y111" s="5">
        <v>396331039</v>
      </c>
    </row>
    <row r="112" spans="3:25" ht="15.5" x14ac:dyDescent="0.35">
      <c r="C112" t="s">
        <v>381</v>
      </c>
      <c r="W112" s="5">
        <v>4469526481</v>
      </c>
      <c r="Y112" s="5">
        <v>12433484312</v>
      </c>
    </row>
    <row r="113" spans="3:25" ht="15.5" x14ac:dyDescent="0.35">
      <c r="C113" t="s">
        <v>978</v>
      </c>
      <c r="U113" s="5">
        <v>62769786157</v>
      </c>
    </row>
    <row r="114" spans="3:25" ht="15.5" x14ac:dyDescent="0.35">
      <c r="C114" t="s">
        <v>139</v>
      </c>
      <c r="D114" s="5">
        <v>12578971854</v>
      </c>
      <c r="E114" s="5">
        <v>12578971854</v>
      </c>
      <c r="F114" s="5">
        <v>8994686343</v>
      </c>
      <c r="G114" s="5">
        <v>8994686343</v>
      </c>
      <c r="I114" s="5">
        <v>8994686343</v>
      </c>
      <c r="J114" s="5">
        <v>9055880565</v>
      </c>
      <c r="K114" s="5">
        <v>8889437577</v>
      </c>
      <c r="L114" s="5">
        <v>9019559382</v>
      </c>
      <c r="M114" s="5">
        <v>6385591822</v>
      </c>
      <c r="N114" s="5">
        <v>359425559</v>
      </c>
      <c r="O114" s="5">
        <v>272341816</v>
      </c>
      <c r="P114" s="5">
        <v>1160079593</v>
      </c>
      <c r="Q114" s="5">
        <v>806291491</v>
      </c>
      <c r="R114" s="5">
        <v>800048000</v>
      </c>
      <c r="S114" s="5">
        <v>983775000</v>
      </c>
      <c r="T114" s="5">
        <v>769475000</v>
      </c>
      <c r="U114" s="5">
        <v>62769786157</v>
      </c>
      <c r="V114" s="5">
        <v>65810662605</v>
      </c>
      <c r="W114" s="5">
        <v>4469526481</v>
      </c>
      <c r="Y114" s="5">
        <v>12433484312</v>
      </c>
    </row>
    <row r="115" spans="3:25" ht="15.5" x14ac:dyDescent="0.35">
      <c r="C115" t="s">
        <v>140</v>
      </c>
      <c r="D115" s="5">
        <v>12578971854</v>
      </c>
      <c r="E115" s="5">
        <v>12578971854</v>
      </c>
      <c r="F115" s="5">
        <v>8994686343</v>
      </c>
      <c r="G115" s="5">
        <v>8994686343</v>
      </c>
      <c r="I115" s="5">
        <v>8994686343</v>
      </c>
      <c r="J115" s="5">
        <v>9055880565</v>
      </c>
      <c r="K115" s="5">
        <v>8889437577</v>
      </c>
      <c r="L115" s="5">
        <v>9019559382</v>
      </c>
      <c r="M115" s="5">
        <v>6385591822</v>
      </c>
      <c r="N115" s="5">
        <v>359425559</v>
      </c>
      <c r="O115" s="5">
        <v>272341816</v>
      </c>
      <c r="P115" s="5">
        <v>1160079593</v>
      </c>
      <c r="Q115" s="5">
        <v>806291491</v>
      </c>
      <c r="R115" s="5">
        <v>800048000</v>
      </c>
      <c r="S115" s="5">
        <v>983775000</v>
      </c>
      <c r="T115" s="5">
        <v>769475000</v>
      </c>
      <c r="U115" s="5">
        <v>62769786157</v>
      </c>
      <c r="V115" s="5">
        <v>65810662605</v>
      </c>
      <c r="W115" s="5">
        <v>4469526481</v>
      </c>
      <c r="Y115" s="5">
        <v>12433484312</v>
      </c>
    </row>
    <row r="116" spans="3:25" ht="15.5" x14ac:dyDescent="0.35">
      <c r="C116" t="s">
        <v>979</v>
      </c>
      <c r="V116" s="5">
        <v>65810662605</v>
      </c>
    </row>
    <row r="117" spans="3:25" ht="15.5" x14ac:dyDescent="0.35">
      <c r="C117" t="s">
        <v>147</v>
      </c>
      <c r="D117" s="5">
        <v>23023284523</v>
      </c>
      <c r="E117" s="5">
        <v>21992422836</v>
      </c>
      <c r="F117" s="5">
        <v>21411004077</v>
      </c>
      <c r="G117" s="5">
        <v>19387689249</v>
      </c>
      <c r="I117" s="5">
        <v>19387689249</v>
      </c>
      <c r="J117" s="5">
        <v>14511324809</v>
      </c>
      <c r="K117" s="5">
        <v>14412566019</v>
      </c>
      <c r="L117" s="5">
        <v>11598116951</v>
      </c>
      <c r="M117" s="5">
        <v>8075961521</v>
      </c>
      <c r="N117" s="5">
        <v>6482378525</v>
      </c>
      <c r="O117" s="5">
        <v>343566269</v>
      </c>
      <c r="P117" s="5">
        <v>1505342936</v>
      </c>
      <c r="Q117" s="5">
        <v>1368636788</v>
      </c>
      <c r="R117" s="5">
        <v>2029082146</v>
      </c>
      <c r="S117" s="5">
        <v>5987112356</v>
      </c>
      <c r="T117" s="5">
        <v>18002056209</v>
      </c>
      <c r="U117" s="5">
        <v>105021527210</v>
      </c>
      <c r="V117" s="5">
        <v>69560775722</v>
      </c>
      <c r="W117" s="5">
        <v>6077613284</v>
      </c>
      <c r="X117" s="5">
        <v>15967044462</v>
      </c>
      <c r="Y117" s="5">
        <v>14149565571</v>
      </c>
    </row>
    <row r="118" spans="3:25" ht="15.5" x14ac:dyDescent="0.35">
      <c r="C118" t="s">
        <v>148</v>
      </c>
    </row>
    <row r="119" spans="3:25" ht="15.5" x14ac:dyDescent="0.35">
      <c r="C119" t="s">
        <v>149</v>
      </c>
      <c r="D119" s="5">
        <v>21895679400</v>
      </c>
      <c r="E119" s="5">
        <v>21895679400</v>
      </c>
      <c r="F119" s="5">
        <v>21895679400</v>
      </c>
      <c r="G119" s="5">
        <v>21895679400</v>
      </c>
      <c r="I119" s="5">
        <v>21895679400</v>
      </c>
      <c r="J119" s="5">
        <v>21895679400</v>
      </c>
      <c r="K119" s="5">
        <v>21895679400</v>
      </c>
      <c r="L119" s="5">
        <v>21895679400</v>
      </c>
      <c r="M119" s="5">
        <v>21895679400</v>
      </c>
      <c r="N119" s="5">
        <v>21895679400</v>
      </c>
      <c r="O119" s="5">
        <v>21895679400</v>
      </c>
      <c r="P119" s="5">
        <v>21895679400</v>
      </c>
      <c r="Q119" s="5">
        <v>21895679400</v>
      </c>
      <c r="R119" s="5">
        <v>21895679400</v>
      </c>
      <c r="S119" s="5">
        <v>21895679400</v>
      </c>
      <c r="T119" s="5">
        <v>21895679400</v>
      </c>
      <c r="U119" s="5">
        <v>15639771000</v>
      </c>
      <c r="V119" s="5">
        <v>15636668150</v>
      </c>
      <c r="W119" s="5">
        <v>13493150000</v>
      </c>
      <c r="X119" s="5">
        <v>67465750000</v>
      </c>
      <c r="Y119" s="5">
        <v>30666250000</v>
      </c>
    </row>
    <row r="120" spans="3:25" ht="15.5" x14ac:dyDescent="0.35">
      <c r="C120" t="s">
        <v>151</v>
      </c>
      <c r="D120" s="5">
        <v>80533618694</v>
      </c>
      <c r="E120" s="5">
        <v>80533618694</v>
      </c>
      <c r="F120" s="5">
        <v>80533618694</v>
      </c>
      <c r="G120" s="5">
        <v>80533618694</v>
      </c>
      <c r="I120" s="5">
        <v>80533618694</v>
      </c>
      <c r="J120" s="5">
        <v>80533618694</v>
      </c>
      <c r="K120" s="5">
        <v>80533618694</v>
      </c>
      <c r="L120" s="5">
        <v>80533618694</v>
      </c>
      <c r="M120" s="5">
        <v>80533618694</v>
      </c>
      <c r="N120" s="5">
        <v>80533618694</v>
      </c>
      <c r="O120" s="5">
        <v>80533618694</v>
      </c>
      <c r="P120" s="5">
        <v>80533618694</v>
      </c>
      <c r="Q120" s="5">
        <v>75284353604</v>
      </c>
      <c r="R120" s="5">
        <v>75284353604</v>
      </c>
      <c r="S120" s="5">
        <v>75284353604</v>
      </c>
      <c r="T120" s="5">
        <v>75284353604</v>
      </c>
      <c r="U120" s="5">
        <v>18984273519</v>
      </c>
      <c r="V120" s="5">
        <v>18984273519</v>
      </c>
      <c r="W120" s="5">
        <v>18984273519</v>
      </c>
      <c r="X120" s="5">
        <v>8029271946</v>
      </c>
      <c r="Y120" s="5">
        <v>8802562068</v>
      </c>
    </row>
    <row r="121" spans="3:25" ht="15.5" x14ac:dyDescent="0.35">
      <c r="C121" t="s">
        <v>152</v>
      </c>
      <c r="D121" s="5">
        <v>-80122140201</v>
      </c>
      <c r="E121" s="5">
        <v>-78711936807</v>
      </c>
      <c r="F121" s="5">
        <v>-77715152093</v>
      </c>
      <c r="G121" s="5">
        <v>-74195100771</v>
      </c>
      <c r="I121" s="5">
        <v>-74195100771</v>
      </c>
      <c r="J121" s="5">
        <v>-65364248054</v>
      </c>
      <c r="K121" s="5">
        <v>-58966648529</v>
      </c>
      <c r="L121" s="5">
        <v>-49341460514</v>
      </c>
      <c r="M121" s="5">
        <v>-48292111788</v>
      </c>
      <c r="N121" s="5">
        <v>-48341812641</v>
      </c>
      <c r="O121" s="5">
        <v>-48771117798</v>
      </c>
      <c r="P121" s="5">
        <v>5977336732</v>
      </c>
      <c r="Q121" s="5">
        <v>63848503929</v>
      </c>
      <c r="R121" s="5">
        <v>81847208258</v>
      </c>
      <c r="S121" s="5">
        <v>79988544936</v>
      </c>
      <c r="T121" s="5">
        <v>32225759392</v>
      </c>
      <c r="U121" s="5">
        <v>16103983033</v>
      </c>
      <c r="V121" s="5">
        <v>1070454618</v>
      </c>
      <c r="W121" s="5">
        <v>1048371113</v>
      </c>
      <c r="X121" s="5">
        <v>-43127098121</v>
      </c>
      <c r="Y121" s="5">
        <v>-43185404956</v>
      </c>
    </row>
    <row r="122" spans="3:25" ht="15.5" x14ac:dyDescent="0.35">
      <c r="C122" t="s">
        <v>153</v>
      </c>
    </row>
    <row r="123" spans="3:25" ht="15.5" x14ac:dyDescent="0.35">
      <c r="C123" t="s">
        <v>154</v>
      </c>
      <c r="N123" s="5">
        <v>-48341812641</v>
      </c>
      <c r="O123" s="5">
        <v>-48771117798</v>
      </c>
      <c r="P123" s="5">
        <v>5977336732</v>
      </c>
      <c r="Q123" s="5">
        <v>63848503929</v>
      </c>
      <c r="R123" s="5">
        <v>81847208258</v>
      </c>
      <c r="S123" s="5">
        <v>79988544936</v>
      </c>
      <c r="T123" s="5">
        <v>32225759392</v>
      </c>
      <c r="U123" s="5">
        <v>16103983033</v>
      </c>
      <c r="V123" s="5">
        <v>1070454618</v>
      </c>
      <c r="W123" s="5">
        <v>1048371113</v>
      </c>
      <c r="X123" s="5">
        <v>-43127098121</v>
      </c>
      <c r="Y123" s="5">
        <v>-43185404956</v>
      </c>
    </row>
    <row r="124" spans="3:25" ht="15.5" x14ac:dyDescent="0.35">
      <c r="C124" t="s">
        <v>155</v>
      </c>
      <c r="D124" s="5">
        <v>-80122140201</v>
      </c>
      <c r="E124" s="5">
        <v>-78711936807</v>
      </c>
      <c r="F124" s="5">
        <v>-77715152093</v>
      </c>
      <c r="G124" s="5">
        <v>-74195100771</v>
      </c>
      <c r="I124" s="5">
        <v>-74195100771</v>
      </c>
      <c r="J124" s="5">
        <v>-65364248054</v>
      </c>
      <c r="K124" s="5">
        <v>-58966648529</v>
      </c>
      <c r="L124" s="5">
        <v>-49341460514</v>
      </c>
      <c r="M124" s="5">
        <v>-48292111788</v>
      </c>
      <c r="N124" s="5">
        <v>-48341812641</v>
      </c>
      <c r="O124" s="5">
        <v>-48771117798</v>
      </c>
      <c r="P124" s="5">
        <v>5977336732</v>
      </c>
      <c r="Q124" s="5">
        <v>63848503929</v>
      </c>
      <c r="R124" s="5">
        <v>81847208258</v>
      </c>
      <c r="S124" s="5">
        <v>79988544936</v>
      </c>
      <c r="T124" s="5">
        <v>32225759392</v>
      </c>
      <c r="U124" s="5">
        <v>16103983033</v>
      </c>
      <c r="V124" s="5">
        <v>1070454618</v>
      </c>
      <c r="W124" s="5">
        <v>1048371113</v>
      </c>
      <c r="X124" s="5">
        <v>-43127098121</v>
      </c>
      <c r="Y124" s="5">
        <v>-43185404956</v>
      </c>
    </row>
    <row r="125" spans="3:25" ht="15.5" x14ac:dyDescent="0.35">
      <c r="C125" t="s">
        <v>156</v>
      </c>
      <c r="D125" s="5">
        <v>4769699</v>
      </c>
      <c r="E125" s="5">
        <v>4769731</v>
      </c>
      <c r="F125" s="5">
        <v>4769762</v>
      </c>
      <c r="G125" s="5">
        <v>4768691</v>
      </c>
      <c r="I125" s="5">
        <v>4768691</v>
      </c>
      <c r="J125" s="5">
        <v>4761607</v>
      </c>
      <c r="K125" s="5">
        <v>4752310</v>
      </c>
      <c r="L125" s="5">
        <v>4741939</v>
      </c>
      <c r="M125" s="5">
        <v>4719160</v>
      </c>
      <c r="N125" s="5">
        <v>5147463</v>
      </c>
      <c r="O125" s="5">
        <v>4299403</v>
      </c>
      <c r="P125" s="5">
        <v>11525841</v>
      </c>
      <c r="Q125" s="5">
        <v>15532829</v>
      </c>
      <c r="R125" s="5">
        <v>16180477</v>
      </c>
      <c r="S125" s="5">
        <v>17162633</v>
      </c>
      <c r="T125" s="5">
        <v>9864904</v>
      </c>
      <c r="U125" s="5">
        <v>9114432</v>
      </c>
      <c r="V125" s="5">
        <v>5872158</v>
      </c>
      <c r="W125" s="5">
        <v>6000000</v>
      </c>
    </row>
    <row r="126" spans="3:25" ht="15.5" x14ac:dyDescent="0.35">
      <c r="C126" t="s">
        <v>9</v>
      </c>
      <c r="D126" s="5">
        <v>23067630652</v>
      </c>
      <c r="E126" s="5">
        <v>24477834078</v>
      </c>
      <c r="F126" s="5">
        <v>25474618823</v>
      </c>
      <c r="G126" s="5">
        <v>28994669074</v>
      </c>
      <c r="I126" s="5">
        <v>28994669074</v>
      </c>
      <c r="J126" s="5">
        <v>37673761912</v>
      </c>
      <c r="K126" s="5">
        <v>44079580969</v>
      </c>
      <c r="L126" s="5">
        <v>53567005765</v>
      </c>
      <c r="M126" s="5">
        <v>54588051663</v>
      </c>
      <c r="N126" s="5">
        <v>54639923365</v>
      </c>
      <c r="O126" s="5">
        <v>53662479699</v>
      </c>
      <c r="P126" s="5">
        <v>108418160667</v>
      </c>
      <c r="Q126" s="5">
        <v>161044069762</v>
      </c>
      <c r="R126" s="5">
        <v>178995869527</v>
      </c>
      <c r="S126" s="5">
        <v>177185740573</v>
      </c>
      <c r="T126" s="5">
        <v>129415657300</v>
      </c>
      <c r="U126" s="5">
        <v>45487876894</v>
      </c>
      <c r="V126" s="5">
        <v>30448003355</v>
      </c>
      <c r="W126" s="5">
        <v>28295045221</v>
      </c>
      <c r="X126" s="5">
        <v>26919508242</v>
      </c>
      <c r="Y126" s="5">
        <v>-849945838</v>
      </c>
    </row>
    <row r="127" spans="3:25" ht="15.5" x14ac:dyDescent="0.35">
      <c r="C127" t="s">
        <v>157</v>
      </c>
      <c r="D127" s="5">
        <v>46090915175</v>
      </c>
      <c r="E127" s="5">
        <v>46470256914</v>
      </c>
      <c r="F127" s="5">
        <v>46885622900</v>
      </c>
      <c r="G127" s="5">
        <v>48382358323</v>
      </c>
      <c r="I127" s="5">
        <v>48382358323</v>
      </c>
      <c r="J127" s="5">
        <v>52185086721</v>
      </c>
      <c r="K127" s="5">
        <v>58492146988</v>
      </c>
      <c r="L127" s="5">
        <v>65165122716</v>
      </c>
      <c r="M127" s="5">
        <v>62664013184</v>
      </c>
      <c r="N127" s="5">
        <v>61122301890</v>
      </c>
      <c r="O127" s="5">
        <v>54006045968</v>
      </c>
      <c r="P127" s="5">
        <v>109923503603</v>
      </c>
      <c r="Q127" s="5">
        <v>162412706550</v>
      </c>
      <c r="R127" s="5">
        <v>181024951673</v>
      </c>
      <c r="S127" s="5">
        <v>183172852929</v>
      </c>
      <c r="T127" s="5">
        <v>147417713509</v>
      </c>
      <c r="U127" s="5">
        <v>150509404104</v>
      </c>
      <c r="V127" s="5">
        <v>100008779077</v>
      </c>
      <c r="W127" s="5">
        <v>34372658505</v>
      </c>
      <c r="X127" s="5">
        <v>42886552704</v>
      </c>
      <c r="Y127" s="5">
        <v>13299619733</v>
      </c>
    </row>
    <row r="128" spans="3:25" ht="15.5" x14ac:dyDescent="0.35">
      <c r="C128" t="s">
        <v>158</v>
      </c>
      <c r="D128" s="5">
        <v>437913588</v>
      </c>
      <c r="E128" s="5">
        <v>437913588</v>
      </c>
      <c r="F128" s="5">
        <v>437913588</v>
      </c>
      <c r="G128" s="5">
        <v>437913588</v>
      </c>
      <c r="I128" s="5">
        <v>437913588</v>
      </c>
      <c r="J128" s="5">
        <v>437913588</v>
      </c>
      <c r="K128" s="5">
        <v>437913588</v>
      </c>
      <c r="L128" s="5">
        <v>437913588</v>
      </c>
      <c r="M128" s="5">
        <v>437913588</v>
      </c>
      <c r="N128" s="5">
        <v>437913588</v>
      </c>
      <c r="O128" s="5">
        <v>437913588</v>
      </c>
      <c r="P128" s="5">
        <v>437913588</v>
      </c>
      <c r="Q128" s="5">
        <v>437913588</v>
      </c>
      <c r="R128" s="5">
        <v>437913588</v>
      </c>
      <c r="S128" s="5">
        <v>437913588</v>
      </c>
      <c r="T128" s="5">
        <v>437913588</v>
      </c>
      <c r="U128" s="5">
        <v>312795420</v>
      </c>
      <c r="V128" s="5">
        <v>312733363</v>
      </c>
      <c r="W128" s="5">
        <v>269863000</v>
      </c>
      <c r="X128" s="5">
        <v>269863000</v>
      </c>
      <c r="Y128" s="5">
        <v>122665000</v>
      </c>
    </row>
    <row r="130" spans="2:25" ht="15.5" x14ac:dyDescent="0.35">
      <c r="B130" t="s">
        <v>159</v>
      </c>
      <c r="C130" t="s">
        <v>160</v>
      </c>
      <c r="D130" s="5">
        <v>-1075101639</v>
      </c>
      <c r="E130" s="5">
        <v>-555253150</v>
      </c>
      <c r="F130" s="5">
        <v>-3293438683</v>
      </c>
      <c r="G130" s="5">
        <v>-1851023708</v>
      </c>
      <c r="I130" s="5">
        <v>-7388483403</v>
      </c>
      <c r="J130" s="5">
        <v>-4820007457</v>
      </c>
      <c r="K130" s="5">
        <v>1742968209</v>
      </c>
      <c r="L130" s="5">
        <v>526611598</v>
      </c>
      <c r="M130" s="5">
        <v>-1233755308</v>
      </c>
      <c r="N130" s="5">
        <v>-158410991</v>
      </c>
      <c r="O130" s="5">
        <v>-37900190096</v>
      </c>
      <c r="P130" s="5">
        <v>-8765519894</v>
      </c>
      <c r="Q130" s="5">
        <v>-10361821068</v>
      </c>
      <c r="R130" s="5">
        <v>42092732254</v>
      </c>
      <c r="S130" s="5">
        <v>50485937034</v>
      </c>
      <c r="T130" s="5">
        <v>31217567025</v>
      </c>
      <c r="U130" s="5">
        <v>-38965108007</v>
      </c>
      <c r="V130" s="5">
        <v>198336838</v>
      </c>
      <c r="W130" s="5">
        <v>386387707</v>
      </c>
      <c r="X130" s="5">
        <v>631485595</v>
      </c>
      <c r="Y130" s="5">
        <v>-2531837283</v>
      </c>
    </row>
    <row r="131" spans="2:25" ht="15.5" x14ac:dyDescent="0.35">
      <c r="C131" t="s">
        <v>161</v>
      </c>
      <c r="D131" s="5">
        <v>38996153</v>
      </c>
      <c r="E131" s="5">
        <v>121803858</v>
      </c>
      <c r="F131" s="5">
        <v>30973966</v>
      </c>
      <c r="G131" s="5">
        <v>-2932114</v>
      </c>
      <c r="I131" s="5">
        <v>312127628</v>
      </c>
      <c r="J131" s="5">
        <v>119815803</v>
      </c>
      <c r="K131" s="5">
        <v>4393644001</v>
      </c>
      <c r="L131" s="5">
        <v>2112354004</v>
      </c>
      <c r="M131" s="5">
        <v>4420000000</v>
      </c>
      <c r="N131" s="5">
        <v>2360000000</v>
      </c>
      <c r="O131" s="5">
        <v>2340000000</v>
      </c>
      <c r="R131" s="5">
        <v>109101309606</v>
      </c>
      <c r="S131" s="5">
        <v>177139150733</v>
      </c>
      <c r="T131" s="5">
        <v>145579626232</v>
      </c>
      <c r="U131" s="5">
        <v>37959327563</v>
      </c>
      <c r="V131" s="5">
        <v>21939566825</v>
      </c>
      <c r="W131" s="5">
        <v>5288569386</v>
      </c>
      <c r="X131" s="5">
        <v>17320578218</v>
      </c>
      <c r="Y131" s="5">
        <v>16467201609</v>
      </c>
    </row>
    <row r="132" spans="2:25" ht="15.5" x14ac:dyDescent="0.35">
      <c r="C132" t="s">
        <v>980</v>
      </c>
    </row>
    <row r="133" spans="2:25" ht="15.5" x14ac:dyDescent="0.35">
      <c r="C133" t="s">
        <v>461</v>
      </c>
      <c r="D133" s="5">
        <v>-1114252191</v>
      </c>
      <c r="E133" s="5">
        <v>-657172212</v>
      </c>
      <c r="F133" s="5">
        <v>-3313101755</v>
      </c>
      <c r="G133" s="5">
        <v>-1922908841</v>
      </c>
      <c r="I133" s="5">
        <v>-7737716878</v>
      </c>
      <c r="J133" s="5">
        <v>-5050690103</v>
      </c>
      <c r="K133" s="5">
        <v>-2801277209</v>
      </c>
      <c r="L133" s="5">
        <v>-1706229386</v>
      </c>
      <c r="M133" s="5">
        <v>-5388953277</v>
      </c>
      <c r="N133" s="5">
        <v>-3803358720</v>
      </c>
      <c r="O133" s="5">
        <v>-5417849001</v>
      </c>
      <c r="P133" s="5">
        <v>-11421773683</v>
      </c>
      <c r="Q133" s="5">
        <v>-12452439376</v>
      </c>
      <c r="R133" s="5">
        <v>-72051265742</v>
      </c>
      <c r="S133" s="5">
        <v>-123606326671</v>
      </c>
      <c r="T133" s="5">
        <v>-104409744096</v>
      </c>
      <c r="U133" s="5">
        <v>-56866872073</v>
      </c>
      <c r="V133" s="5">
        <v>-16940817806</v>
      </c>
      <c r="W133" s="5">
        <v>-4186041188</v>
      </c>
      <c r="X133" s="5">
        <v>-13449848343</v>
      </c>
    </row>
    <row r="134" spans="2:25" ht="15.5" x14ac:dyDescent="0.35">
      <c r="C134" t="s">
        <v>981</v>
      </c>
      <c r="X134" s="5">
        <v>-2672474481</v>
      </c>
      <c r="Y134" s="5">
        <v>-18095141278</v>
      </c>
    </row>
    <row r="135" spans="2:25" ht="15.5" x14ac:dyDescent="0.35">
      <c r="C135" t="s">
        <v>463</v>
      </c>
      <c r="O135" s="5">
        <v>-610000000</v>
      </c>
      <c r="X135" s="5">
        <v>-658063744</v>
      </c>
      <c r="Y135" s="5">
        <v>-260690700</v>
      </c>
    </row>
    <row r="136" spans="2:25" ht="15.5" x14ac:dyDescent="0.35">
      <c r="C136" t="s">
        <v>167</v>
      </c>
      <c r="D136" s="5">
        <v>558551</v>
      </c>
      <c r="E136" s="5">
        <v>7121862</v>
      </c>
      <c r="F136" s="5">
        <v>-44463171</v>
      </c>
      <c r="G136" s="5">
        <v>62274171</v>
      </c>
      <c r="I136" s="5">
        <v>-20425518</v>
      </c>
      <c r="J136" s="5">
        <v>-36153905</v>
      </c>
      <c r="L136" s="5">
        <v>-254094023</v>
      </c>
      <c r="M136" s="5">
        <v>-871193699</v>
      </c>
      <c r="N136" s="5">
        <v>-22750000</v>
      </c>
      <c r="O136" s="5">
        <v>-89890918</v>
      </c>
      <c r="P136" s="5">
        <v>-83810007</v>
      </c>
      <c r="Q136" s="5">
        <v>-1440496795</v>
      </c>
      <c r="R136" s="5">
        <v>-1595548543</v>
      </c>
      <c r="S136" s="5">
        <v>-2125223252</v>
      </c>
      <c r="T136" s="5">
        <v>-1826186124</v>
      </c>
      <c r="U136" s="5">
        <v>-958254254</v>
      </c>
      <c r="V136" s="5">
        <v>-441125042</v>
      </c>
      <c r="W136" s="5">
        <v>-112547156</v>
      </c>
      <c r="X136" s="5">
        <v>-779071429</v>
      </c>
      <c r="Y136" s="5">
        <v>-722624507</v>
      </c>
    </row>
    <row r="137" spans="2:25" ht="15.5" x14ac:dyDescent="0.35">
      <c r="C137" t="s">
        <v>169</v>
      </c>
      <c r="G137" s="5">
        <v>-20871590</v>
      </c>
      <c r="N137" s="5">
        <v>58263438</v>
      </c>
      <c r="O137" s="5">
        <v>7743794</v>
      </c>
      <c r="P137" s="5">
        <v>2068439</v>
      </c>
      <c r="Q137" s="5">
        <v>2146160</v>
      </c>
      <c r="R137" s="5">
        <v>60623346</v>
      </c>
      <c r="S137" s="5">
        <v>467290997</v>
      </c>
      <c r="T137" s="5">
        <v>276955133</v>
      </c>
      <c r="U137" s="5">
        <v>77586459</v>
      </c>
      <c r="V137" s="5">
        <v>504088173</v>
      </c>
      <c r="W137" s="5">
        <v>253119471</v>
      </c>
      <c r="X137" s="5">
        <v>870365374</v>
      </c>
      <c r="Y137" s="5">
        <v>79417593</v>
      </c>
    </row>
    <row r="138" spans="2:25" ht="15.5" x14ac:dyDescent="0.35">
      <c r="C138" t="s">
        <v>982</v>
      </c>
      <c r="D138" s="5">
        <v>85475</v>
      </c>
      <c r="E138" s="5">
        <v>-24691774</v>
      </c>
      <c r="F138" s="5">
        <v>29071037</v>
      </c>
      <c r="G138" s="5">
        <v>34456878</v>
      </c>
      <c r="I138" s="5">
        <v>34456878</v>
      </c>
      <c r="J138" s="5">
        <v>92263794</v>
      </c>
      <c r="K138" s="5">
        <v>114336774</v>
      </c>
      <c r="L138" s="5">
        <v>41291383</v>
      </c>
      <c r="M138" s="5">
        <v>85988577</v>
      </c>
      <c r="N138" s="5">
        <v>390741574</v>
      </c>
    </row>
    <row r="139" spans="2:25" ht="15.5" x14ac:dyDescent="0.35">
      <c r="C139" t="s">
        <v>595</v>
      </c>
    </row>
    <row r="140" spans="2:25" ht="15.5" x14ac:dyDescent="0.35">
      <c r="C140" t="s">
        <v>983</v>
      </c>
      <c r="D140" s="5">
        <v>-489627</v>
      </c>
      <c r="E140" s="5">
        <v>-2314884</v>
      </c>
      <c r="F140" s="5">
        <v>4081240</v>
      </c>
      <c r="G140" s="5">
        <v>-1042212</v>
      </c>
      <c r="I140" s="5">
        <v>23074487</v>
      </c>
      <c r="J140" s="5">
        <v>54756954</v>
      </c>
      <c r="K140" s="5">
        <v>36264643</v>
      </c>
      <c r="L140" s="5">
        <v>88066739</v>
      </c>
      <c r="M140" s="5">
        <v>342335020</v>
      </c>
      <c r="N140" s="5">
        <v>815591099</v>
      </c>
      <c r="O140" s="5">
        <v>1449726833</v>
      </c>
      <c r="P140" s="5">
        <v>1967547211</v>
      </c>
      <c r="Q140" s="5">
        <v>3396927090</v>
      </c>
      <c r="R140" s="5">
        <v>4139880998</v>
      </c>
      <c r="S140" s="5">
        <v>2090004375</v>
      </c>
      <c r="T140" s="5">
        <v>328174183</v>
      </c>
    </row>
    <row r="141" spans="2:25" ht="15.5" x14ac:dyDescent="0.35">
      <c r="C141" t="s">
        <v>655</v>
      </c>
    </row>
    <row r="142" spans="2:25" ht="15.5" x14ac:dyDescent="0.35">
      <c r="C142" t="s">
        <v>984</v>
      </c>
      <c r="L142" s="5">
        <v>245222881</v>
      </c>
      <c r="M142" s="5">
        <v>178068071</v>
      </c>
      <c r="N142" s="5">
        <v>43101618</v>
      </c>
      <c r="O142" s="5">
        <v>-35579920804</v>
      </c>
      <c r="P142" s="5">
        <v>770448146</v>
      </c>
      <c r="Q142" s="5">
        <v>132041853</v>
      </c>
      <c r="R142" s="5">
        <v>2437732589</v>
      </c>
      <c r="S142" s="5">
        <v>-3478959148</v>
      </c>
      <c r="T142" s="5">
        <v>-8731258303</v>
      </c>
      <c r="U142" s="5">
        <v>-19176895702</v>
      </c>
      <c r="V142" s="5">
        <v>-4863375312</v>
      </c>
      <c r="W142" s="5">
        <v>-856712806</v>
      </c>
    </row>
    <row r="143" spans="2:25" ht="15.5" x14ac:dyDescent="0.35">
      <c r="C143" t="s">
        <v>985</v>
      </c>
    </row>
    <row r="144" spans="2:25" ht="15.5" x14ac:dyDescent="0.35">
      <c r="C144" t="s">
        <v>567</v>
      </c>
    </row>
    <row r="145" spans="3:25" ht="15.5" x14ac:dyDescent="0.35">
      <c r="C145" t="s">
        <v>573</v>
      </c>
    </row>
    <row r="146" spans="3:25" ht="15.5" x14ac:dyDescent="0.35">
      <c r="C146" t="s">
        <v>190</v>
      </c>
    </row>
    <row r="147" spans="3:25" ht="15.5" x14ac:dyDescent="0.35">
      <c r="C147" t="s">
        <v>172</v>
      </c>
      <c r="D147" s="5">
        <v>1018211688</v>
      </c>
      <c r="E147" s="5">
        <v>499051261</v>
      </c>
      <c r="F147" s="5">
        <v>2009524273</v>
      </c>
      <c r="G147" s="5">
        <v>614737920</v>
      </c>
      <c r="I147" s="5">
        <v>4954196506</v>
      </c>
      <c r="J147" s="5">
        <v>-83222043</v>
      </c>
      <c r="K147" s="5">
        <v>2930314431</v>
      </c>
      <c r="L147" s="5">
        <v>3374163317</v>
      </c>
      <c r="N147" s="5">
        <v>5859454830</v>
      </c>
      <c r="Q147" s="5">
        <v>-171500000</v>
      </c>
      <c r="R147" s="5">
        <v>159531302</v>
      </c>
      <c r="S147" s="5">
        <v>-9988031302</v>
      </c>
      <c r="T147" s="5">
        <v>-20840815476</v>
      </c>
      <c r="U147" s="5">
        <v>32597642692</v>
      </c>
      <c r="V147" s="5">
        <v>-2517798166</v>
      </c>
      <c r="W147" s="5">
        <v>-9673195041</v>
      </c>
      <c r="X147" s="5">
        <v>37620201066</v>
      </c>
      <c r="Y147" s="5">
        <v>907150000</v>
      </c>
    </row>
    <row r="148" spans="3:25" ht="15.5" x14ac:dyDescent="0.35">
      <c r="C148" t="s">
        <v>173</v>
      </c>
      <c r="G148" s="5">
        <v>3</v>
      </c>
      <c r="I148" s="5">
        <v>-6737760</v>
      </c>
      <c r="J148" s="5">
        <v>-11750000</v>
      </c>
      <c r="K148" s="5">
        <v>-628191438</v>
      </c>
      <c r="L148" s="5">
        <v>-1923514576</v>
      </c>
      <c r="M148" s="5">
        <v>823202168</v>
      </c>
      <c r="N148" s="5">
        <v>-21132412877</v>
      </c>
      <c r="O148" s="5">
        <v>256606728</v>
      </c>
      <c r="P148" s="5">
        <v>33703749508</v>
      </c>
      <c r="Q148" s="5">
        <v>-480932700</v>
      </c>
      <c r="R148" s="5">
        <v>-84830792346</v>
      </c>
      <c r="S148" s="5">
        <v>5135396728</v>
      </c>
      <c r="T148" s="5">
        <v>1527246419</v>
      </c>
      <c r="U148" s="5">
        <v>-2134915734</v>
      </c>
      <c r="V148" s="5">
        <v>-8367678359</v>
      </c>
      <c r="W148" s="5">
        <v>-4961600</v>
      </c>
      <c r="X148" s="5">
        <v>-8040250400</v>
      </c>
    </row>
    <row r="149" spans="3:25" ht="15.5" x14ac:dyDescent="0.35">
      <c r="C149" t="s">
        <v>174</v>
      </c>
      <c r="G149" s="5">
        <v>-6737760</v>
      </c>
      <c r="I149" s="5">
        <v>-6737760</v>
      </c>
      <c r="J149" s="5">
        <v>-11750000</v>
      </c>
      <c r="K149" s="5">
        <v>-965877692</v>
      </c>
      <c r="L149" s="5">
        <v>-2923514576</v>
      </c>
      <c r="O149" s="5">
        <v>-393393272</v>
      </c>
      <c r="P149" s="5">
        <v>-1258439263</v>
      </c>
      <c r="Q149" s="5">
        <v>-2480932700</v>
      </c>
      <c r="R149" s="5">
        <v>-38779392346</v>
      </c>
      <c r="S149" s="5">
        <v>-5045334120</v>
      </c>
      <c r="T149" s="5">
        <v>-772753581</v>
      </c>
      <c r="U149" s="5">
        <v>-2134915734</v>
      </c>
      <c r="V149" s="5">
        <v>-8218304030</v>
      </c>
      <c r="W149" s="5">
        <v>-4961600</v>
      </c>
      <c r="X149" s="5">
        <v>-40250400</v>
      </c>
    </row>
    <row r="150" spans="3:25" ht="15.5" x14ac:dyDescent="0.35">
      <c r="C150" t="s">
        <v>986</v>
      </c>
    </row>
    <row r="151" spans="3:25" ht="15.5" x14ac:dyDescent="0.35">
      <c r="C151" t="s">
        <v>175</v>
      </c>
      <c r="N151" s="5">
        <v>-1240059700</v>
      </c>
    </row>
    <row r="152" spans="3:25" ht="15.5" x14ac:dyDescent="0.35">
      <c r="C152" t="s">
        <v>405</v>
      </c>
      <c r="V152" s="5">
        <v>-150607400</v>
      </c>
    </row>
    <row r="153" spans="3:25" ht="15.5" x14ac:dyDescent="0.35">
      <c r="C153" t="s">
        <v>987</v>
      </c>
      <c r="G153" s="5">
        <v>6737763</v>
      </c>
      <c r="K153" s="5">
        <v>337686254</v>
      </c>
      <c r="M153" s="5">
        <v>-12326797832</v>
      </c>
      <c r="N153" s="5">
        <v>-11892353177</v>
      </c>
    </row>
    <row r="154" spans="3:25" ht="15.5" x14ac:dyDescent="0.35">
      <c r="C154" t="s">
        <v>410</v>
      </c>
    </row>
    <row r="155" spans="3:25" ht="15.5" x14ac:dyDescent="0.35">
      <c r="C155" t="s">
        <v>988</v>
      </c>
      <c r="P155" s="5">
        <v>1913488771</v>
      </c>
      <c r="V155" s="5">
        <v>1233071</v>
      </c>
    </row>
    <row r="156" spans="3:25" ht="15.5" x14ac:dyDescent="0.35">
      <c r="C156" t="s">
        <v>989</v>
      </c>
      <c r="P156" s="5">
        <v>-2000000000</v>
      </c>
    </row>
    <row r="157" spans="3:25" ht="15.5" x14ac:dyDescent="0.35">
      <c r="C157" t="s">
        <v>990</v>
      </c>
      <c r="X157" s="5">
        <v>-8000000000</v>
      </c>
    </row>
    <row r="158" spans="3:25" ht="15.5" x14ac:dyDescent="0.35">
      <c r="C158" t="s">
        <v>991</v>
      </c>
      <c r="S158" s="5">
        <v>10025400000</v>
      </c>
    </row>
    <row r="159" spans="3:25" ht="15.5" x14ac:dyDescent="0.35">
      <c r="C159" t="s">
        <v>992</v>
      </c>
      <c r="S159" s="5">
        <v>150607400</v>
      </c>
    </row>
    <row r="160" spans="3:25" ht="15.5" x14ac:dyDescent="0.35">
      <c r="C160" t="s">
        <v>993</v>
      </c>
    </row>
    <row r="161" spans="3:25" ht="15.5" x14ac:dyDescent="0.35">
      <c r="C161" t="s">
        <v>994</v>
      </c>
      <c r="S161" s="5">
        <v>5000000</v>
      </c>
    </row>
    <row r="162" spans="3:25" ht="15.5" x14ac:dyDescent="0.35">
      <c r="C162" t="s">
        <v>995</v>
      </c>
      <c r="R162" s="5">
        <v>-1400000</v>
      </c>
      <c r="S162" s="5">
        <v>-276552</v>
      </c>
    </row>
    <row r="163" spans="3:25" ht="15.5" x14ac:dyDescent="0.35">
      <c r="C163" t="s">
        <v>996</v>
      </c>
    </row>
    <row r="164" spans="3:25" ht="15.5" x14ac:dyDescent="0.35">
      <c r="C164" t="s">
        <v>997</v>
      </c>
      <c r="T164" s="5">
        <v>2300000000</v>
      </c>
    </row>
    <row r="165" spans="3:25" ht="15.5" x14ac:dyDescent="0.35">
      <c r="C165" t="s">
        <v>191</v>
      </c>
      <c r="D165" s="5">
        <v>1018211688</v>
      </c>
      <c r="E165" s="5">
        <v>499051261</v>
      </c>
      <c r="F165" s="5">
        <v>2009524273</v>
      </c>
      <c r="G165" s="5">
        <v>614737920</v>
      </c>
      <c r="I165" s="5">
        <v>4954196506</v>
      </c>
      <c r="J165" s="5">
        <v>-83222043</v>
      </c>
      <c r="K165" s="5">
        <v>2930314431</v>
      </c>
      <c r="L165" s="5">
        <v>3374163317</v>
      </c>
      <c r="N165" s="5">
        <v>5859454830</v>
      </c>
      <c r="Q165" s="5">
        <v>-171500000</v>
      </c>
      <c r="R165" s="5">
        <v>159531302</v>
      </c>
      <c r="S165" s="5">
        <v>-9988031302</v>
      </c>
      <c r="T165" s="5">
        <v>-20840815476</v>
      </c>
      <c r="U165" s="5">
        <v>32597642692</v>
      </c>
      <c r="V165" s="5">
        <v>-2517798166</v>
      </c>
      <c r="W165" s="5">
        <v>-9673195041</v>
      </c>
      <c r="X165" s="5">
        <v>37620201066</v>
      </c>
      <c r="Y165" s="5">
        <v>907150000</v>
      </c>
    </row>
    <row r="166" spans="3:25" ht="15.5" x14ac:dyDescent="0.35">
      <c r="C166" t="s">
        <v>998</v>
      </c>
      <c r="T166" s="5">
        <v>-67494393717</v>
      </c>
      <c r="U166" s="5">
        <v>1683731112</v>
      </c>
    </row>
    <row r="167" spans="3:25" ht="15.5" x14ac:dyDescent="0.35">
      <c r="C167" t="s">
        <v>680</v>
      </c>
      <c r="X167" s="5">
        <v>-265775000</v>
      </c>
    </row>
    <row r="168" spans="3:25" ht="15.5" x14ac:dyDescent="0.35">
      <c r="C168" t="s">
        <v>999</v>
      </c>
    </row>
    <row r="169" spans="3:25" ht="15.5" x14ac:dyDescent="0.35">
      <c r="C169" t="s">
        <v>1000</v>
      </c>
    </row>
    <row r="170" spans="3:25" ht="15.5" x14ac:dyDescent="0.35">
      <c r="C170" t="s">
        <v>1001</v>
      </c>
      <c r="D170" s="5">
        <v>1018211688</v>
      </c>
      <c r="E170" s="5">
        <v>499051261</v>
      </c>
      <c r="F170" s="5">
        <v>2009524273</v>
      </c>
      <c r="G170" s="5">
        <v>614737920</v>
      </c>
      <c r="I170" s="5">
        <v>4954196506</v>
      </c>
      <c r="J170" s="5">
        <v>-83222043</v>
      </c>
      <c r="K170" s="5">
        <v>2930314431</v>
      </c>
      <c r="L170" s="5">
        <v>3374163317</v>
      </c>
      <c r="N170" s="5">
        <v>5859454830</v>
      </c>
      <c r="Q170" s="5">
        <v>-171500000</v>
      </c>
      <c r="R170" s="5">
        <v>159531302</v>
      </c>
      <c r="S170" s="5">
        <v>-9988031302</v>
      </c>
      <c r="T170" s="5">
        <v>-21151675334</v>
      </c>
      <c r="U170" s="5">
        <v>30910808730</v>
      </c>
    </row>
    <row r="171" spans="3:25" ht="15.5" x14ac:dyDescent="0.35">
      <c r="C171" t="s">
        <v>1002</v>
      </c>
      <c r="V171" s="5">
        <v>-191789835</v>
      </c>
    </row>
    <row r="172" spans="3:25" ht="15.5" x14ac:dyDescent="0.35">
      <c r="C172" t="s">
        <v>1003</v>
      </c>
    </row>
    <row r="173" spans="3:25" ht="15.5" x14ac:dyDescent="0.35">
      <c r="C173" t="s">
        <v>1004</v>
      </c>
    </row>
    <row r="174" spans="3:25" ht="15.5" x14ac:dyDescent="0.35">
      <c r="C174" t="s">
        <v>1005</v>
      </c>
      <c r="W174" s="5">
        <v>-115246022</v>
      </c>
    </row>
    <row r="175" spans="3:25" ht="15.5" x14ac:dyDescent="0.35">
      <c r="C175" t="s">
        <v>487</v>
      </c>
      <c r="X175" s="5">
        <v>36799500000</v>
      </c>
    </row>
    <row r="176" spans="3:25" ht="15.5" x14ac:dyDescent="0.35">
      <c r="C176" t="s">
        <v>1006</v>
      </c>
      <c r="X176" s="5">
        <v>-773290122</v>
      </c>
    </row>
    <row r="177" spans="2:25" ht="15.5" x14ac:dyDescent="0.35">
      <c r="C177" t="s">
        <v>1007</v>
      </c>
    </row>
    <row r="178" spans="2:25" ht="15.5" x14ac:dyDescent="0.35">
      <c r="C178" t="s">
        <v>1008</v>
      </c>
      <c r="T178" s="5">
        <v>6255908400</v>
      </c>
    </row>
    <row r="179" spans="2:25" ht="15.5" x14ac:dyDescent="0.35">
      <c r="C179" t="s">
        <v>1009</v>
      </c>
    </row>
    <row r="180" spans="2:25" ht="15.5" x14ac:dyDescent="0.35">
      <c r="C180" t="s">
        <v>826</v>
      </c>
      <c r="T180" s="5">
        <v>61549345175</v>
      </c>
      <c r="V180" s="5">
        <v>-4469526481</v>
      </c>
      <c r="W180" s="5">
        <v>-9557949019</v>
      </c>
      <c r="X180" s="5">
        <v>1859766188</v>
      </c>
      <c r="Y180" s="5">
        <v>907150000</v>
      </c>
    </row>
    <row r="181" spans="2:25" ht="15.5" x14ac:dyDescent="0.35">
      <c r="C181" t="s">
        <v>1010</v>
      </c>
      <c r="U181" s="5">
        <v>3102850</v>
      </c>
      <c r="V181" s="5">
        <v>2143518150</v>
      </c>
    </row>
    <row r="182" spans="2:25" ht="15.5" x14ac:dyDescent="0.35">
      <c r="C182" t="s">
        <v>1011</v>
      </c>
    </row>
    <row r="183" spans="2:25" ht="15.5" x14ac:dyDescent="0.35">
      <c r="C183" t="s">
        <v>213</v>
      </c>
      <c r="D183" s="5">
        <v>-56889951</v>
      </c>
      <c r="E183" s="5">
        <v>-56201889</v>
      </c>
      <c r="F183" s="5">
        <v>-1283914410</v>
      </c>
      <c r="G183" s="5">
        <v>-1236285785</v>
      </c>
      <c r="I183" s="5">
        <v>-2441024657</v>
      </c>
      <c r="J183" s="5">
        <v>-4914979500</v>
      </c>
      <c r="K183" s="5">
        <v>4045091202</v>
      </c>
      <c r="L183" s="5">
        <v>1977260339</v>
      </c>
      <c r="M183" s="5">
        <v>-410553140</v>
      </c>
      <c r="N183" s="5">
        <v>-15431369038</v>
      </c>
      <c r="O183" s="5">
        <v>-37643583368</v>
      </c>
      <c r="P183" s="5">
        <v>24938229614</v>
      </c>
      <c r="Q183" s="5">
        <v>-11014253768</v>
      </c>
      <c r="R183" s="5">
        <v>-42578528790</v>
      </c>
      <c r="S183" s="5">
        <v>45633302460</v>
      </c>
      <c r="T183" s="5">
        <v>11903997968</v>
      </c>
      <c r="U183" s="5">
        <v>-8502381049</v>
      </c>
      <c r="V183" s="5">
        <v>-10687139687</v>
      </c>
      <c r="W183" s="5">
        <v>-9291768934</v>
      </c>
      <c r="X183" s="5">
        <v>30211436261</v>
      </c>
      <c r="Y183" s="5">
        <v>-1624687283</v>
      </c>
    </row>
    <row r="184" spans="2:25" ht="15.5" x14ac:dyDescent="0.35">
      <c r="C184" t="s">
        <v>214</v>
      </c>
      <c r="F184" s="5">
        <v>1418986956</v>
      </c>
      <c r="I184" s="5">
        <v>3860011613</v>
      </c>
      <c r="J184" s="5">
        <v>8774991113</v>
      </c>
      <c r="K184" s="5">
        <v>4729899911</v>
      </c>
      <c r="L184" s="5">
        <v>2752639572</v>
      </c>
      <c r="M184" s="5">
        <v>3163192712</v>
      </c>
      <c r="N184" s="5">
        <v>18594561750</v>
      </c>
      <c r="O184" s="5">
        <v>28972998050</v>
      </c>
      <c r="P184" s="5">
        <v>4034768436</v>
      </c>
      <c r="Q184" s="5">
        <v>17177617502</v>
      </c>
      <c r="R184" s="5">
        <v>60182786415</v>
      </c>
      <c r="S184" s="5">
        <v>14646750007</v>
      </c>
      <c r="T184" s="5">
        <v>2305198275</v>
      </c>
      <c r="U184" s="5">
        <v>10617862708</v>
      </c>
      <c r="V184" s="5">
        <v>21468434489</v>
      </c>
      <c r="W184" s="5">
        <v>30634772032</v>
      </c>
      <c r="X184" s="5">
        <v>755764731</v>
      </c>
      <c r="Y184" s="5">
        <v>2185361728</v>
      </c>
    </row>
    <row r="185" spans="2:25" ht="15.5" x14ac:dyDescent="0.35">
      <c r="C185" t="s">
        <v>1012</v>
      </c>
      <c r="Q185" s="5">
        <v>-2128595298</v>
      </c>
    </row>
    <row r="186" spans="2:25" ht="15.5" x14ac:dyDescent="0.35">
      <c r="C186" t="s">
        <v>1013</v>
      </c>
      <c r="O186" s="5">
        <v>27265147069</v>
      </c>
    </row>
    <row r="187" spans="2:25" ht="15.5" x14ac:dyDescent="0.35">
      <c r="C187" t="s">
        <v>215</v>
      </c>
      <c r="R187" s="5">
        <v>-426640123</v>
      </c>
      <c r="S187" s="5">
        <v>-97266052</v>
      </c>
      <c r="T187" s="5">
        <v>437553764</v>
      </c>
      <c r="U187" s="5">
        <v>189716616</v>
      </c>
      <c r="V187" s="5">
        <v>-163432094</v>
      </c>
      <c r="W187" s="5">
        <v>125431391</v>
      </c>
      <c r="X187" s="5">
        <v>-332428960</v>
      </c>
      <c r="Y187" s="5">
        <v>195090286</v>
      </c>
    </row>
    <row r="188" spans="2:25" ht="15.5" x14ac:dyDescent="0.35">
      <c r="C188" t="s">
        <v>216</v>
      </c>
      <c r="D188" s="5">
        <v>-56889951</v>
      </c>
      <c r="E188" s="5">
        <v>-56201889</v>
      </c>
      <c r="F188" s="5">
        <v>135072546</v>
      </c>
      <c r="G188" s="5">
        <v>-1236285785</v>
      </c>
      <c r="I188" s="5">
        <v>1418986956</v>
      </c>
      <c r="J188" s="5">
        <v>3860011613</v>
      </c>
      <c r="K188" s="5">
        <v>8774991113</v>
      </c>
      <c r="L188" s="5">
        <v>4729899911</v>
      </c>
      <c r="M188" s="5">
        <v>2752639572</v>
      </c>
      <c r="N188" s="5">
        <v>3163192712</v>
      </c>
      <c r="O188" s="5">
        <v>18594561751</v>
      </c>
      <c r="P188" s="5">
        <v>28972998050</v>
      </c>
      <c r="Q188" s="5">
        <v>4034768436</v>
      </c>
      <c r="R188" s="5">
        <v>17177617502</v>
      </c>
      <c r="S188" s="5">
        <v>60182786415</v>
      </c>
      <c r="T188" s="5">
        <v>14646750007</v>
      </c>
      <c r="U188" s="5">
        <v>2305198275</v>
      </c>
      <c r="V188" s="5">
        <v>10617862708</v>
      </c>
      <c r="W188" s="5">
        <v>21468434489</v>
      </c>
      <c r="X188" s="5">
        <v>30634772032</v>
      </c>
      <c r="Y188" s="5">
        <v>755764731</v>
      </c>
    </row>
    <row r="190" spans="2:25" ht="15.5" x14ac:dyDescent="0.35">
      <c r="B190" t="s">
        <v>217</v>
      </c>
      <c r="C190" t="s">
        <v>11</v>
      </c>
      <c r="D190" s="5">
        <v>440000000</v>
      </c>
      <c r="E190" s="5">
        <v>440000000</v>
      </c>
      <c r="F190" s="5">
        <v>440000000</v>
      </c>
      <c r="G190" s="5">
        <v>440000000</v>
      </c>
      <c r="I190" s="5">
        <v>440000000</v>
      </c>
      <c r="J190" s="5">
        <v>440000000</v>
      </c>
      <c r="K190" s="5">
        <v>440000000</v>
      </c>
      <c r="L190" s="5">
        <v>440000000</v>
      </c>
      <c r="M190" s="5">
        <v>440000000</v>
      </c>
      <c r="N190" s="5">
        <v>440000000</v>
      </c>
      <c r="O190" s="5">
        <v>440000000</v>
      </c>
      <c r="P190" s="5">
        <v>440000000</v>
      </c>
      <c r="Q190" s="5">
        <v>440000000</v>
      </c>
      <c r="R190" s="5">
        <v>440000000</v>
      </c>
      <c r="S190" s="5">
        <v>440000000</v>
      </c>
      <c r="T190" s="5">
        <v>440000000</v>
      </c>
      <c r="U190" s="5">
        <v>310000000</v>
      </c>
      <c r="V190" s="5">
        <v>310000000</v>
      </c>
      <c r="W190" s="5">
        <v>270000000</v>
      </c>
      <c r="X190" s="5">
        <v>270000000</v>
      </c>
      <c r="Y190" s="5">
        <v>120000000</v>
      </c>
    </row>
    <row r="191" spans="2:25" ht="15.5" x14ac:dyDescent="0.35">
      <c r="C191" t="s">
        <v>218</v>
      </c>
      <c r="D191" s="6">
        <v>-3.22</v>
      </c>
      <c r="E191" s="6">
        <v>-2.2799999999999998</v>
      </c>
      <c r="F191" s="6">
        <v>-8.0399999999999991</v>
      </c>
      <c r="G191" s="6">
        <v>-6.18</v>
      </c>
    </row>
    <row r="192" spans="2:25" ht="15.5" x14ac:dyDescent="0.35">
      <c r="C192" t="s">
        <v>219</v>
      </c>
      <c r="D192" s="6">
        <v>-85.71</v>
      </c>
      <c r="E192" s="6">
        <v>-34.21</v>
      </c>
      <c r="F192" s="6">
        <v>-9.83</v>
      </c>
      <c r="G192" s="6">
        <v>-13.43</v>
      </c>
    </row>
    <row r="193" spans="3:7" ht="15.5" x14ac:dyDescent="0.35">
      <c r="C193" t="s">
        <v>72</v>
      </c>
      <c r="D193" s="6">
        <v>3099.39</v>
      </c>
      <c r="E193" s="6">
        <v>280.43</v>
      </c>
      <c r="F193" s="6">
        <v>1116.9100000000001</v>
      </c>
      <c r="G193" s="6">
        <v>116.45</v>
      </c>
    </row>
    <row r="194" spans="3:7" ht="15.5" x14ac:dyDescent="0.35">
      <c r="C194" t="s">
        <v>220</v>
      </c>
      <c r="D194" s="5">
        <v>-1050000000</v>
      </c>
      <c r="E194" s="5">
        <v>-480000000</v>
      </c>
      <c r="F194" s="5">
        <v>-2990000000</v>
      </c>
      <c r="G194" s="5">
        <v>-660000000</v>
      </c>
    </row>
    <row r="195" spans="3:7" ht="15.5" x14ac:dyDescent="0.35">
      <c r="C195" t="s">
        <v>221</v>
      </c>
      <c r="D195" s="6">
        <v>-3.0600000000000002E-2</v>
      </c>
      <c r="E195" s="6">
        <v>-2.1400000000000002E-2</v>
      </c>
      <c r="F195" s="6">
        <v>-7.51E-2</v>
      </c>
      <c r="G195" s="6">
        <v>-5.5899999999999998E-2</v>
      </c>
    </row>
    <row r="196" spans="3:7" ht="15.5" x14ac:dyDescent="0.35">
      <c r="C196" t="s">
        <v>222</v>
      </c>
      <c r="D196" s="6">
        <v>-6.1100000000000002E-2</v>
      </c>
      <c r="E196" s="6">
        <v>-4.07E-2</v>
      </c>
      <c r="F196" s="6">
        <v>-0.13819999999999999</v>
      </c>
      <c r="G196" s="6">
        <v>-9.3299999999999994E-2</v>
      </c>
    </row>
    <row r="197" spans="3:7" ht="15.5" x14ac:dyDescent="0.35">
      <c r="C197" t="s">
        <v>223</v>
      </c>
      <c r="D197" s="6">
        <v>-3.8699999999999998E-2</v>
      </c>
      <c r="E197" s="6">
        <v>-2.3199999999999998E-2</v>
      </c>
      <c r="F197" s="6">
        <v>-9.2399999999999996E-2</v>
      </c>
      <c r="G197" s="6">
        <v>-3.3700000000000001E-2</v>
      </c>
    </row>
    <row r="198" spans="3:7" ht="15.5" x14ac:dyDescent="0.35">
      <c r="C198" t="s">
        <v>224</v>
      </c>
    </row>
    <row r="199" spans="3:7" ht="15.5" x14ac:dyDescent="0.35">
      <c r="C199" t="s">
        <v>226</v>
      </c>
      <c r="D199" s="6">
        <v>5.24</v>
      </c>
      <c r="E199" s="6">
        <v>1.4</v>
      </c>
      <c r="F199" s="6">
        <v>1.36</v>
      </c>
      <c r="G199" s="6">
        <v>1.25</v>
      </c>
    </row>
    <row r="200" spans="3:7" ht="15.5" x14ac:dyDescent="0.35">
      <c r="C200" t="s">
        <v>227</v>
      </c>
      <c r="D200" s="6">
        <v>52.67</v>
      </c>
      <c r="E200" s="6">
        <v>55.89</v>
      </c>
      <c r="F200" s="6">
        <v>58.16</v>
      </c>
      <c r="G200" s="6">
        <v>66.2</v>
      </c>
    </row>
    <row r="201" spans="3:7" ht="15.5" x14ac:dyDescent="0.35">
      <c r="C201" t="s">
        <v>228</v>
      </c>
      <c r="D201" s="6">
        <v>5.24</v>
      </c>
      <c r="E201" s="6">
        <v>1.4</v>
      </c>
      <c r="F201" s="6">
        <v>1.36</v>
      </c>
      <c r="G201" s="6">
        <v>1.25</v>
      </c>
    </row>
    <row r="202" spans="3:7" ht="15.5" x14ac:dyDescent="0.35">
      <c r="C202" t="s">
        <v>229</v>
      </c>
      <c r="D202" s="6">
        <v>52.67</v>
      </c>
      <c r="E202" s="6">
        <v>55.89</v>
      </c>
      <c r="F202" s="6">
        <v>58.16</v>
      </c>
      <c r="G202" s="6">
        <v>66.2</v>
      </c>
    </row>
    <row r="203" spans="3:7" ht="15.5" x14ac:dyDescent="0.35">
      <c r="C203" t="s">
        <v>230</v>
      </c>
    </row>
    <row r="204" spans="3:7" ht="15.5" x14ac:dyDescent="0.35">
      <c r="C204" t="s">
        <v>231</v>
      </c>
    </row>
    <row r="205" spans="3:7" ht="15.5" x14ac:dyDescent="0.35">
      <c r="C205" t="s">
        <v>316</v>
      </c>
      <c r="D205" s="5">
        <v>23000000000</v>
      </c>
      <c r="E205" s="5">
        <v>24000000000</v>
      </c>
      <c r="F205" s="5">
        <v>25000000000</v>
      </c>
      <c r="G205" s="5">
        <v>29000000000</v>
      </c>
    </row>
    <row r="206" spans="3:7" ht="15.5" x14ac:dyDescent="0.35">
      <c r="C206" t="s">
        <v>23</v>
      </c>
    </row>
    <row r="207" spans="3:7" ht="15.5" x14ac:dyDescent="0.35">
      <c r="C207" t="s">
        <v>20</v>
      </c>
      <c r="D207" s="5">
        <v>0</v>
      </c>
      <c r="E207" s="5">
        <v>0</v>
      </c>
      <c r="F207" s="5">
        <v>0</v>
      </c>
      <c r="G207" s="5">
        <v>-1000000000</v>
      </c>
    </row>
    <row r="208" spans="3:7" ht="15.5" x14ac:dyDescent="0.35">
      <c r="C208" t="s">
        <v>233</v>
      </c>
      <c r="D208" s="5">
        <v>-10000000000</v>
      </c>
      <c r="E208" s="5">
        <v>-8000000000</v>
      </c>
      <c r="F208" s="5">
        <v>-11000000000</v>
      </c>
      <c r="G208" s="5">
        <v>-8000000000</v>
      </c>
    </row>
    <row r="209" spans="3:25" ht="15.5" x14ac:dyDescent="0.35">
      <c r="C209" t="s">
        <v>234</v>
      </c>
      <c r="D209" s="5">
        <v>-1000000000</v>
      </c>
      <c r="E209" s="5">
        <v>-1000000000</v>
      </c>
      <c r="F209" s="5">
        <v>-3000000000</v>
      </c>
      <c r="G209" s="5">
        <v>-2000000000</v>
      </c>
    </row>
    <row r="210" spans="3:25" ht="15.5" x14ac:dyDescent="0.35">
      <c r="C210" t="s">
        <v>235</v>
      </c>
      <c r="G210" s="5">
        <v>0</v>
      </c>
    </row>
    <row r="211" spans="3:25" ht="15.5" x14ac:dyDescent="0.35">
      <c r="C211" t="s">
        <v>12</v>
      </c>
      <c r="D211" s="5">
        <v>-1000000000</v>
      </c>
      <c r="E211" s="5">
        <v>-1000000000</v>
      </c>
      <c r="F211" s="5">
        <v>-3000000000</v>
      </c>
      <c r="G211" s="5">
        <v>-2000000000</v>
      </c>
    </row>
    <row r="212" spans="3:25" ht="15.5" x14ac:dyDescent="0.35">
      <c r="C212" t="s">
        <v>15</v>
      </c>
      <c r="D212" s="6">
        <v>-2.46</v>
      </c>
      <c r="E212" s="6">
        <v>-1.27</v>
      </c>
      <c r="F212" s="6">
        <v>-7.52</v>
      </c>
      <c r="G212" s="6">
        <v>-4.24</v>
      </c>
    </row>
    <row r="213" spans="3:25" ht="15.5" x14ac:dyDescent="0.35">
      <c r="C213" t="s">
        <v>57</v>
      </c>
      <c r="I213" s="6">
        <v>-20.170000000000002</v>
      </c>
      <c r="J213" s="6">
        <v>-14.61</v>
      </c>
      <c r="K213" s="6">
        <v>-21.98</v>
      </c>
      <c r="L213" s="6">
        <v>-2.4</v>
      </c>
      <c r="M213" s="6">
        <v>0.11</v>
      </c>
      <c r="N213" s="6">
        <v>2.1800000000000002</v>
      </c>
      <c r="O213" s="6">
        <v>-126.09</v>
      </c>
      <c r="P213" s="6">
        <v>-131.88</v>
      </c>
      <c r="Q213" s="6">
        <v>-40.83</v>
      </c>
      <c r="R213" s="6">
        <v>4.1900000000000004</v>
      </c>
      <c r="S213" s="6">
        <v>109.3</v>
      </c>
      <c r="T213" s="6">
        <v>36.75</v>
      </c>
      <c r="U213" s="6">
        <v>38.869999999999997</v>
      </c>
      <c r="V213" s="6">
        <v>0.66</v>
      </c>
      <c r="W213" s="6">
        <v>4.29</v>
      </c>
      <c r="X213" s="6">
        <v>0.48</v>
      </c>
      <c r="Y213" s="6">
        <v>-7.31</v>
      </c>
    </row>
    <row r="214" spans="3:25" ht="15.5" x14ac:dyDescent="0.35">
      <c r="C214" t="s">
        <v>71</v>
      </c>
      <c r="I214" s="6">
        <v>-4.12</v>
      </c>
      <c r="J214" s="6">
        <v>-7.87</v>
      </c>
      <c r="K214" s="6">
        <v>-12.1</v>
      </c>
      <c r="L214" s="6">
        <v>-52.08</v>
      </c>
      <c r="M214" s="5">
        <v>500</v>
      </c>
      <c r="N214" s="6">
        <v>23.39</v>
      </c>
      <c r="O214" s="6">
        <v>-0.63</v>
      </c>
      <c r="P214" s="6">
        <v>-0.69</v>
      </c>
      <c r="Q214" s="6">
        <v>-2.16</v>
      </c>
      <c r="R214" s="6">
        <v>31.03</v>
      </c>
      <c r="S214" s="6">
        <v>4.71</v>
      </c>
      <c r="T214" s="6">
        <v>5.58</v>
      </c>
      <c r="U214" s="6">
        <v>4.2699999999999996</v>
      </c>
      <c r="V214" s="6">
        <v>198.48</v>
      </c>
      <c r="W214" s="6">
        <v>29.84</v>
      </c>
      <c r="X214" s="5">
        <v>225</v>
      </c>
      <c r="Y214" s="6">
        <v>-33.24</v>
      </c>
    </row>
    <row r="215" spans="3:25" ht="15.5" x14ac:dyDescent="0.35">
      <c r="C215" t="s">
        <v>74</v>
      </c>
      <c r="I215" s="6">
        <v>116.45</v>
      </c>
      <c r="J215" s="6">
        <v>34.58</v>
      </c>
      <c r="K215" s="6">
        <v>24.27</v>
      </c>
      <c r="L215" s="6">
        <v>11.4</v>
      </c>
      <c r="M215" s="6">
        <v>5.0199999999999996</v>
      </c>
      <c r="N215" s="6">
        <v>4.6500000000000004</v>
      </c>
      <c r="O215" s="6">
        <v>11.53</v>
      </c>
      <c r="P215" s="5">
        <v>0</v>
      </c>
      <c r="Q215" s="5">
        <v>0</v>
      </c>
      <c r="R215" s="6">
        <v>0.76</v>
      </c>
      <c r="S215" s="6">
        <v>1.28</v>
      </c>
      <c r="T215" s="6">
        <v>0.66</v>
      </c>
      <c r="U215" s="6">
        <v>0.64</v>
      </c>
      <c r="V215" s="6">
        <v>2.04</v>
      </c>
      <c r="W215" s="6">
        <v>1.99</v>
      </c>
      <c r="X215" s="6">
        <v>1.79</v>
      </c>
      <c r="Y215" s="6">
        <v>1.73</v>
      </c>
    </row>
    <row r="216" spans="3:25" ht="15.5" x14ac:dyDescent="0.35">
      <c r="C216" t="s">
        <v>236</v>
      </c>
      <c r="I216" s="5">
        <v>-5770000000</v>
      </c>
      <c r="J216" s="5">
        <v>-4830000000</v>
      </c>
      <c r="K216" s="5">
        <v>-8650000000</v>
      </c>
      <c r="L216" s="5">
        <v>270000000</v>
      </c>
      <c r="M216" s="5">
        <v>-510000000</v>
      </c>
      <c r="N216" s="5">
        <v>580000000</v>
      </c>
      <c r="O216" s="5">
        <v>-8080000000</v>
      </c>
    </row>
    <row r="217" spans="3:25" ht="15.5" x14ac:dyDescent="0.35">
      <c r="C217" t="s">
        <v>237</v>
      </c>
      <c r="I217" s="6">
        <v>-0.1825</v>
      </c>
      <c r="J217" s="6">
        <v>-0.1226</v>
      </c>
      <c r="K217" s="6">
        <v>-0.1646</v>
      </c>
      <c r="L217" s="6">
        <v>-1.61E-2</v>
      </c>
      <c r="M217" s="6">
        <v>8.0000000000000004E-4</v>
      </c>
      <c r="N217" s="6">
        <v>1.5600000000000001E-2</v>
      </c>
      <c r="O217" s="6">
        <v>-1.0224</v>
      </c>
      <c r="P217" s="6">
        <v>-0.52539999999999998</v>
      </c>
      <c r="Q217" s="6">
        <v>-0.1101</v>
      </c>
      <c r="R217" s="6">
        <v>1.01E-2</v>
      </c>
      <c r="S217" s="6">
        <v>0.26129999999999998</v>
      </c>
      <c r="T217" s="6">
        <v>0.10920000000000001</v>
      </c>
      <c r="U217" s="6">
        <v>8.0799999999999997E-2</v>
      </c>
      <c r="V217" s="6">
        <v>2.0999999999999999E-3</v>
      </c>
      <c r="W217" s="6">
        <v>3.3700000000000001E-2</v>
      </c>
      <c r="X217" s="6">
        <v>3.0000000000000001E-3</v>
      </c>
      <c r="Y217" s="6">
        <v>-6.7400000000000002E-2</v>
      </c>
    </row>
    <row r="218" spans="3:25" ht="15.5" x14ac:dyDescent="0.35">
      <c r="C218" t="s">
        <v>238</v>
      </c>
      <c r="I218" s="6">
        <v>-0.30459999999999998</v>
      </c>
      <c r="J218" s="6">
        <v>-0.16980000000000001</v>
      </c>
      <c r="K218" s="6">
        <v>-0.21840000000000001</v>
      </c>
      <c r="L218" s="6">
        <v>-1.9599999999999999E-2</v>
      </c>
      <c r="M218" s="6">
        <v>8.9999999999999998E-4</v>
      </c>
      <c r="N218" s="6">
        <v>1.7500000000000002E-2</v>
      </c>
      <c r="O218" s="6">
        <v>-1.0290000000000001</v>
      </c>
      <c r="P218" s="6">
        <v>-0.53270000000000006</v>
      </c>
      <c r="Q218" s="6">
        <v>-0.111</v>
      </c>
      <c r="R218" s="6">
        <v>1.03E-2</v>
      </c>
      <c r="S218" s="6">
        <v>0.2702</v>
      </c>
      <c r="T218" s="6">
        <v>0.1244</v>
      </c>
      <c r="U218" s="6">
        <v>0.26729999999999998</v>
      </c>
      <c r="V218" s="6">
        <v>6.7000000000000002E-3</v>
      </c>
      <c r="W218" s="6">
        <v>4.0899999999999999E-2</v>
      </c>
      <c r="X218" s="6">
        <v>4.7999999999999996E-3</v>
      </c>
      <c r="Y218" s="6">
        <v>1.0548</v>
      </c>
    </row>
    <row r="219" spans="3:25" ht="15.5" x14ac:dyDescent="0.35">
      <c r="C219" t="s">
        <v>239</v>
      </c>
      <c r="I219" s="6">
        <v>-0.16940000000000002</v>
      </c>
      <c r="J219" s="6">
        <v>-0.12520000000000001</v>
      </c>
      <c r="K219" s="6">
        <v>-0.17399999999999999</v>
      </c>
      <c r="L219" s="6">
        <v>-1.7899999999999999E-2</v>
      </c>
      <c r="M219" s="6">
        <v>-9.3999999999999986E-3</v>
      </c>
      <c r="N219" s="6">
        <v>6.0000000000000001E-3</v>
      </c>
      <c r="O219" s="6">
        <v>-0.14550000000000002</v>
      </c>
      <c r="P219" s="6">
        <v>-0.1338</v>
      </c>
      <c r="Q219" s="6">
        <v>-0.1158</v>
      </c>
      <c r="R219" s="6">
        <v>-3.9000000000000003E-3</v>
      </c>
      <c r="S219" s="6">
        <v>0.31079999999999997</v>
      </c>
      <c r="T219" s="6">
        <v>0.19620000000000001</v>
      </c>
      <c r="U219" s="6">
        <v>0.18940000000000001</v>
      </c>
      <c r="V219" s="6">
        <v>5.1999999999999998E-3</v>
      </c>
      <c r="W219" s="6">
        <v>3.0899999999999997E-2</v>
      </c>
      <c r="X219" s="6">
        <v>1.1899999999999999E-2</v>
      </c>
      <c r="Y219" s="6">
        <v>-0.10490000000000001</v>
      </c>
    </row>
    <row r="220" spans="3:25" ht="15.5" x14ac:dyDescent="0.35">
      <c r="C220" t="s">
        <v>240</v>
      </c>
      <c r="X220" s="6">
        <v>0.49</v>
      </c>
    </row>
    <row r="221" spans="3:25" ht="15.5" x14ac:dyDescent="0.35">
      <c r="C221" t="s">
        <v>68</v>
      </c>
      <c r="I221" s="6">
        <v>1.25</v>
      </c>
      <c r="J221" s="6">
        <v>1.34</v>
      </c>
      <c r="K221" s="6">
        <v>2.64</v>
      </c>
      <c r="L221" s="6">
        <v>1.02</v>
      </c>
      <c r="M221" s="6">
        <v>0.44</v>
      </c>
      <c r="N221" s="6">
        <v>0.41</v>
      </c>
      <c r="O221" s="6">
        <v>0.64</v>
      </c>
      <c r="P221" s="6">
        <v>0.37</v>
      </c>
      <c r="Q221" s="6">
        <v>0.24</v>
      </c>
      <c r="R221" s="6">
        <v>0.32</v>
      </c>
      <c r="S221" s="6">
        <v>1.27</v>
      </c>
      <c r="T221" s="6">
        <v>0.69</v>
      </c>
      <c r="U221" s="6">
        <v>1.1399999999999999</v>
      </c>
      <c r="V221" s="6">
        <v>1.35</v>
      </c>
      <c r="W221" s="6">
        <v>1.22</v>
      </c>
      <c r="X221" s="6">
        <v>1.08</v>
      </c>
      <c r="Y221" s="6">
        <v>-35.06</v>
      </c>
    </row>
    <row r="222" spans="3:25" ht="15.5" x14ac:dyDescent="0.35">
      <c r="C222" t="s">
        <v>65</v>
      </c>
      <c r="I222" s="6">
        <v>66.2</v>
      </c>
      <c r="J222" s="6">
        <v>86.02</v>
      </c>
      <c r="K222" s="6">
        <v>100.65</v>
      </c>
      <c r="L222" s="6">
        <v>122.31</v>
      </c>
      <c r="M222" s="6">
        <v>124.64</v>
      </c>
      <c r="N222" s="6">
        <v>124.76</v>
      </c>
      <c r="O222" s="6">
        <v>122.53</v>
      </c>
      <c r="P222" s="6">
        <v>247.55</v>
      </c>
      <c r="Q222" s="6">
        <v>367.72</v>
      </c>
      <c r="R222" s="6">
        <v>408.71</v>
      </c>
      <c r="S222" s="6">
        <v>404.57</v>
      </c>
      <c r="T222" s="6">
        <v>295.51</v>
      </c>
      <c r="U222" s="6">
        <v>145.38999999999999</v>
      </c>
      <c r="V222" s="6">
        <v>97.34</v>
      </c>
      <c r="W222" s="6">
        <v>104.83</v>
      </c>
      <c r="X222" s="6">
        <v>99.75</v>
      </c>
      <c r="Y222" s="6">
        <v>-6.93</v>
      </c>
    </row>
    <row r="223" spans="3:25" ht="15.5" x14ac:dyDescent="0.35">
      <c r="C223" t="s">
        <v>241</v>
      </c>
      <c r="I223" s="6">
        <v>1.25</v>
      </c>
      <c r="J223" s="6">
        <v>1.34</v>
      </c>
      <c r="K223" s="6">
        <v>2.64</v>
      </c>
      <c r="L223" s="6">
        <v>1.02</v>
      </c>
      <c r="M223" s="6">
        <v>0.44</v>
      </c>
      <c r="N223" s="6">
        <v>0.41</v>
      </c>
      <c r="O223" s="6">
        <v>0.64</v>
      </c>
      <c r="P223" s="6">
        <v>0.37</v>
      </c>
      <c r="Q223" s="6">
        <v>0.24</v>
      </c>
      <c r="R223" s="6">
        <v>0.32</v>
      </c>
      <c r="S223" s="6">
        <v>1.27</v>
      </c>
      <c r="T223" s="6">
        <v>0.69</v>
      </c>
      <c r="U223" s="6">
        <v>1.1399999999999999</v>
      </c>
      <c r="V223" s="6">
        <v>1.35</v>
      </c>
      <c r="W223" s="6">
        <v>1.22</v>
      </c>
      <c r="X223" s="6">
        <v>1.08</v>
      </c>
      <c r="Y223" s="6">
        <v>-35.06</v>
      </c>
    </row>
    <row r="224" spans="3:25" ht="15.5" x14ac:dyDescent="0.35">
      <c r="C224" t="s">
        <v>242</v>
      </c>
      <c r="I224" s="6">
        <v>66.2</v>
      </c>
      <c r="J224" s="6">
        <v>86.02</v>
      </c>
      <c r="K224" s="6">
        <v>100.65</v>
      </c>
      <c r="L224" s="6">
        <v>122.31</v>
      </c>
      <c r="M224" s="6">
        <v>124.64</v>
      </c>
      <c r="N224" s="6">
        <v>124.76</v>
      </c>
      <c r="O224" s="6">
        <v>122.53</v>
      </c>
      <c r="P224" s="6">
        <v>247.55</v>
      </c>
      <c r="Q224" s="6">
        <v>367.72</v>
      </c>
      <c r="R224" s="6">
        <v>408.71</v>
      </c>
      <c r="S224" s="6">
        <v>404.57</v>
      </c>
      <c r="T224" s="6">
        <v>295.51</v>
      </c>
      <c r="U224" s="6">
        <v>145.38999999999999</v>
      </c>
      <c r="V224" s="6">
        <v>97.34</v>
      </c>
      <c r="W224" s="6">
        <v>104.83</v>
      </c>
      <c r="X224" s="6">
        <v>99.75</v>
      </c>
      <c r="Y224" s="6">
        <v>-6.93</v>
      </c>
    </row>
    <row r="225" spans="2:25" ht="15.5" x14ac:dyDescent="0.35">
      <c r="C225" t="s">
        <v>243</v>
      </c>
      <c r="U225" s="5">
        <v>5000000000</v>
      </c>
      <c r="X225" s="5">
        <v>14000000000</v>
      </c>
    </row>
    <row r="226" spans="2:25" ht="15.5" x14ac:dyDescent="0.35">
      <c r="C226" t="s">
        <v>244</v>
      </c>
      <c r="U226" s="5">
        <v>63000000000</v>
      </c>
      <c r="V226" s="5">
        <v>66000000000</v>
      </c>
      <c r="W226" s="5">
        <v>4000000000</v>
      </c>
      <c r="Y226" s="5">
        <v>12000000000</v>
      </c>
    </row>
    <row r="227" spans="2:25" ht="15.5" x14ac:dyDescent="0.35">
      <c r="C227" t="s">
        <v>25</v>
      </c>
      <c r="U227" s="5">
        <v>67000000000</v>
      </c>
      <c r="V227" s="5">
        <v>66000000000</v>
      </c>
      <c r="W227" s="5">
        <v>4000000000</v>
      </c>
      <c r="X227" s="5">
        <v>14000000000</v>
      </c>
      <c r="Y227" s="5">
        <v>12000000000</v>
      </c>
    </row>
    <row r="228" spans="2:25" ht="15.5" x14ac:dyDescent="0.35">
      <c r="C228" t="s">
        <v>22</v>
      </c>
      <c r="I228" s="5">
        <v>-1000000000</v>
      </c>
      <c r="J228" s="5">
        <v>-4000000000</v>
      </c>
      <c r="K228" s="5">
        <v>-9000000000</v>
      </c>
      <c r="L228" s="5">
        <v>-5000000000</v>
      </c>
      <c r="M228" s="5">
        <v>-3000000000</v>
      </c>
      <c r="N228" s="5">
        <v>-3000000000</v>
      </c>
      <c r="O228" s="5">
        <v>-19000000000</v>
      </c>
      <c r="P228" s="5">
        <v>-29000000000</v>
      </c>
      <c r="Q228" s="5">
        <v>-4000000000</v>
      </c>
      <c r="R228" s="5">
        <v>-17000000000</v>
      </c>
      <c r="S228" s="5">
        <v>-60000000000</v>
      </c>
      <c r="T228" s="5">
        <v>-15000000000</v>
      </c>
      <c r="U228" s="5">
        <v>65000000000</v>
      </c>
      <c r="V228" s="5">
        <v>55000000000</v>
      </c>
      <c r="W228" s="5">
        <v>-17000000000</v>
      </c>
      <c r="X228" s="5">
        <v>-17000000000</v>
      </c>
      <c r="Y228" s="5">
        <v>12000000000</v>
      </c>
    </row>
    <row r="229" spans="2:25" ht="15.5" x14ac:dyDescent="0.35">
      <c r="C229" t="s">
        <v>245</v>
      </c>
      <c r="I229" s="5">
        <v>-8000000000</v>
      </c>
      <c r="J229" s="5">
        <v>-1000000000</v>
      </c>
      <c r="K229" s="5">
        <v>4000000000</v>
      </c>
      <c r="L229" s="5">
        <v>13000000000</v>
      </c>
      <c r="M229" s="5">
        <v>12000000000</v>
      </c>
      <c r="N229" s="5">
        <v>18000000000</v>
      </c>
      <c r="O229" s="5">
        <v>30000000000</v>
      </c>
      <c r="P229" s="5">
        <v>53000000000</v>
      </c>
      <c r="Q229" s="5">
        <v>62000000000</v>
      </c>
      <c r="R229" s="5">
        <v>76000000000</v>
      </c>
      <c r="S229" s="5">
        <v>105000000000</v>
      </c>
      <c r="T229" s="5">
        <v>55000000000</v>
      </c>
      <c r="U229" s="5">
        <v>27000000000</v>
      </c>
      <c r="V229" s="5">
        <v>11000000000</v>
      </c>
      <c r="W229" s="5">
        <v>25000000000</v>
      </c>
      <c r="X229" s="5">
        <v>17000000000</v>
      </c>
      <c r="Y229" s="5">
        <v>3000000000</v>
      </c>
    </row>
    <row r="230" spans="2:25" ht="15.5" x14ac:dyDescent="0.35">
      <c r="C230" t="s">
        <v>246</v>
      </c>
      <c r="I230" s="5">
        <v>-7000000000</v>
      </c>
      <c r="J230" s="5">
        <v>-5000000000</v>
      </c>
      <c r="K230" s="5">
        <v>2000000000</v>
      </c>
      <c r="L230" s="5">
        <v>1000000000</v>
      </c>
      <c r="M230" s="5">
        <v>-1000000000</v>
      </c>
      <c r="N230" s="5">
        <v>0</v>
      </c>
      <c r="O230" s="5">
        <v>-38000000000</v>
      </c>
      <c r="P230" s="5">
        <v>-9000000000</v>
      </c>
      <c r="Q230" s="5">
        <v>-10000000000</v>
      </c>
      <c r="R230" s="5">
        <v>42000000000</v>
      </c>
      <c r="S230" s="5">
        <v>50000000000</v>
      </c>
      <c r="T230" s="5">
        <v>31000000000</v>
      </c>
      <c r="U230" s="5">
        <v>-39000000000</v>
      </c>
      <c r="V230" s="5">
        <v>0</v>
      </c>
      <c r="W230" s="5">
        <v>0</v>
      </c>
      <c r="X230" s="5">
        <v>1000000000</v>
      </c>
      <c r="Y230" s="5">
        <v>-3000000000</v>
      </c>
    </row>
    <row r="231" spans="2:25" ht="15.5" x14ac:dyDescent="0.35">
      <c r="C231" t="s">
        <v>247</v>
      </c>
      <c r="I231" s="5">
        <v>0</v>
      </c>
      <c r="J231" s="5">
        <v>0</v>
      </c>
      <c r="K231" s="5">
        <v>-1000000000</v>
      </c>
      <c r="L231" s="5">
        <v>-3000000000</v>
      </c>
      <c r="N231" s="5">
        <v>-1000000000</v>
      </c>
      <c r="O231" s="5">
        <v>0</v>
      </c>
      <c r="P231" s="5">
        <v>-1000000000</v>
      </c>
      <c r="Q231" s="5">
        <v>-2000000000</v>
      </c>
      <c r="R231" s="5">
        <v>-39000000000</v>
      </c>
      <c r="S231" s="5">
        <v>-5000000000</v>
      </c>
      <c r="T231" s="5">
        <v>-1000000000</v>
      </c>
      <c r="U231" s="5">
        <v>-2000000000</v>
      </c>
      <c r="V231" s="5">
        <v>-8000000000</v>
      </c>
      <c r="W231" s="5">
        <v>0</v>
      </c>
      <c r="X231" s="5">
        <v>0</v>
      </c>
    </row>
    <row r="232" spans="2:25" ht="15.5" x14ac:dyDescent="0.35">
      <c r="C232" t="s">
        <v>14</v>
      </c>
      <c r="I232" s="5">
        <v>-7000000000</v>
      </c>
      <c r="J232" s="5">
        <v>-5000000000</v>
      </c>
      <c r="K232" s="5">
        <v>1000000000</v>
      </c>
      <c r="L232" s="5">
        <v>-2000000000</v>
      </c>
      <c r="M232" s="5">
        <v>-1000000000</v>
      </c>
      <c r="N232" s="5">
        <v>-1000000000</v>
      </c>
      <c r="O232" s="5">
        <v>-38000000000</v>
      </c>
      <c r="P232" s="5">
        <v>-10000000000</v>
      </c>
      <c r="Q232" s="5">
        <v>-13000000000</v>
      </c>
      <c r="R232" s="5">
        <v>3000000000</v>
      </c>
      <c r="S232" s="5">
        <v>45000000000</v>
      </c>
      <c r="T232" s="5">
        <v>30000000000</v>
      </c>
      <c r="U232" s="5">
        <v>-41000000000</v>
      </c>
      <c r="V232" s="5">
        <v>-8000000000</v>
      </c>
      <c r="W232" s="5">
        <v>0</v>
      </c>
      <c r="X232" s="5">
        <v>1000000000</v>
      </c>
      <c r="Y232" s="5">
        <v>-3000000000</v>
      </c>
    </row>
    <row r="233" spans="2:25" ht="15.5" x14ac:dyDescent="0.35">
      <c r="C233" t="s">
        <v>16</v>
      </c>
      <c r="I233" s="6">
        <v>-16.89</v>
      </c>
      <c r="J233" s="6">
        <v>-11.03</v>
      </c>
      <c r="K233" s="6">
        <v>1.77</v>
      </c>
      <c r="L233" s="6">
        <v>-5.47</v>
      </c>
      <c r="M233" s="6">
        <v>-2.82</v>
      </c>
      <c r="N233" s="6">
        <v>-3.19</v>
      </c>
      <c r="O233" s="6">
        <v>-87.45</v>
      </c>
      <c r="P233" s="6">
        <v>-22.89</v>
      </c>
      <c r="Q233" s="6">
        <v>-29.33</v>
      </c>
      <c r="R233" s="6">
        <v>7.57</v>
      </c>
      <c r="S233" s="6">
        <v>103.77</v>
      </c>
      <c r="T233" s="6">
        <v>69.52</v>
      </c>
      <c r="U233" s="6">
        <v>-131.4</v>
      </c>
      <c r="V233" s="6">
        <v>-26.13</v>
      </c>
      <c r="W233" s="6">
        <v>1.41</v>
      </c>
      <c r="X233" s="6">
        <v>2.19</v>
      </c>
      <c r="Y233" s="6">
        <v>-20.64</v>
      </c>
    </row>
    <row r="235" spans="2:25" ht="15.5" x14ac:dyDescent="0.35">
      <c r="B235" t="s">
        <v>248</v>
      </c>
      <c r="C235" t="s">
        <v>249</v>
      </c>
      <c r="D235" s="5">
        <v>-1000000000</v>
      </c>
      <c r="E235" s="5">
        <v>-997000000</v>
      </c>
      <c r="F235" s="5">
        <v>-4000000000</v>
      </c>
      <c r="G235" s="5">
        <v>-3000000000</v>
      </c>
      <c r="H235" s="5">
        <v>-8000000000</v>
      </c>
      <c r="I235" s="5">
        <v>-9000000000</v>
      </c>
      <c r="J235" s="5">
        <v>-6000000000</v>
      </c>
      <c r="K235" s="5">
        <v>-10000000000</v>
      </c>
      <c r="L235" s="5">
        <v>-1000000000</v>
      </c>
      <c r="M235" s="5">
        <v>50000000</v>
      </c>
      <c r="N235" s="5">
        <v>955000000</v>
      </c>
      <c r="O235" s="5">
        <v>-55000000000</v>
      </c>
      <c r="P235" s="5">
        <v>-58000000000</v>
      </c>
      <c r="Q235" s="5">
        <v>-18000000000</v>
      </c>
    </row>
    <row r="236" spans="2:25" ht="15.5" x14ac:dyDescent="0.35">
      <c r="C236" t="s">
        <v>56</v>
      </c>
      <c r="D236" s="6">
        <v>-3.22</v>
      </c>
      <c r="E236" s="6">
        <v>-2.2799999999999998</v>
      </c>
      <c r="F236" s="6">
        <v>-8.0399999999999991</v>
      </c>
      <c r="G236" s="6">
        <v>-6.18</v>
      </c>
      <c r="H236" s="6">
        <v>-18.05</v>
      </c>
      <c r="I236" s="6">
        <v>-20.170000000000002</v>
      </c>
      <c r="J236" s="6">
        <v>-14.61</v>
      </c>
      <c r="K236" s="6">
        <v>-21.98</v>
      </c>
      <c r="L236" s="6">
        <v>-2.4</v>
      </c>
      <c r="M236" s="6">
        <v>0.11</v>
      </c>
      <c r="N236" s="6">
        <v>2.1800000000000002</v>
      </c>
      <c r="O236" s="6">
        <v>-126.09</v>
      </c>
      <c r="P236" s="6">
        <v>-131.88</v>
      </c>
      <c r="Q236" s="6">
        <v>-40.83</v>
      </c>
    </row>
    <row r="237" spans="2:25" ht="15.5" x14ac:dyDescent="0.35">
      <c r="C237" t="s">
        <v>252</v>
      </c>
      <c r="D237" s="5">
        <v>39000000</v>
      </c>
      <c r="E237" s="5">
        <v>122000000</v>
      </c>
      <c r="F237" s="5">
        <v>31000000</v>
      </c>
      <c r="G237" s="5">
        <v>312000000</v>
      </c>
      <c r="H237" s="5">
        <v>256000000</v>
      </c>
      <c r="I237" s="5">
        <v>312000000</v>
      </c>
      <c r="J237" s="5">
        <v>1000000000</v>
      </c>
      <c r="K237" s="5">
        <v>5000000000</v>
      </c>
      <c r="L237" s="5">
        <v>5000000000</v>
      </c>
      <c r="M237" s="5">
        <v>5000000000</v>
      </c>
      <c r="N237" s="5">
        <v>5000000000</v>
      </c>
      <c r="O237" s="5">
        <v>3000000000</v>
      </c>
    </row>
    <row r="238" spans="2:25" ht="15.5" x14ac:dyDescent="0.35">
      <c r="C238" t="s">
        <v>254</v>
      </c>
      <c r="I238" s="6">
        <v>-3.71</v>
      </c>
    </row>
    <row r="239" spans="2:25" ht="15.5" x14ac:dyDescent="0.35">
      <c r="C239" t="s">
        <v>255</v>
      </c>
      <c r="I239" s="6">
        <v>-3.4</v>
      </c>
    </row>
    <row r="240" spans="2:25" ht="15.5" x14ac:dyDescent="0.35">
      <c r="C240" t="s">
        <v>256</v>
      </c>
      <c r="I240" s="6">
        <v>7.49</v>
      </c>
    </row>
    <row r="241" spans="3:9" ht="15.5" x14ac:dyDescent="0.35">
      <c r="C241" t="s">
        <v>257</v>
      </c>
      <c r="I241" s="6">
        <v>-0.29420000000000002</v>
      </c>
    </row>
    <row r="242" spans="3:9" ht="15.5" x14ac:dyDescent="0.35">
      <c r="C242" t="s">
        <v>258</v>
      </c>
      <c r="I242" s="6">
        <v>58.23</v>
      </c>
    </row>
    <row r="243" spans="3:9" ht="15.5" x14ac:dyDescent="0.35">
      <c r="C243" t="s">
        <v>259</v>
      </c>
      <c r="I243" s="6">
        <v>1.27</v>
      </c>
    </row>
    <row r="244" spans="3:9" ht="15.5" x14ac:dyDescent="0.35">
      <c r="C244" t="s">
        <v>260</v>
      </c>
      <c r="I244" s="6">
        <v>-4.33</v>
      </c>
    </row>
    <row r="245" spans="3:9" ht="15.5" x14ac:dyDescent="0.35">
      <c r="C245" t="s">
        <v>261</v>
      </c>
      <c r="I245" s="6">
        <v>-4.33</v>
      </c>
    </row>
    <row r="246" spans="3:9" ht="15.5" x14ac:dyDescent="0.35">
      <c r="C246" t="s">
        <v>262</v>
      </c>
      <c r="I246" s="6">
        <v>-17.5</v>
      </c>
    </row>
    <row r="247" spans="3:9" ht="15.5" x14ac:dyDescent="0.35">
      <c r="C247" t="s">
        <v>263</v>
      </c>
      <c r="I247" s="5">
        <v>-6</v>
      </c>
    </row>
    <row r="248" spans="3:9" ht="15.5" x14ac:dyDescent="0.35">
      <c r="C248" t="s">
        <v>265</v>
      </c>
      <c r="I248" s="6">
        <v>-0.03</v>
      </c>
    </row>
    <row r="249" spans="3:9" ht="15.5" x14ac:dyDescent="0.35">
      <c r="C249" t="s">
        <v>266</v>
      </c>
      <c r="I249" s="6">
        <v>-19.71</v>
      </c>
    </row>
    <row r="250" spans="3:9" ht="15.5" x14ac:dyDescent="0.35">
      <c r="C250" t="s">
        <v>267</v>
      </c>
      <c r="I250" s="6">
        <v>-18.05</v>
      </c>
    </row>
    <row r="251" spans="3:9" ht="15.5" x14ac:dyDescent="0.35">
      <c r="C251" t="s">
        <v>268</v>
      </c>
      <c r="I251" s="6">
        <v>1.1499999999999999</v>
      </c>
    </row>
    <row r="252" spans="3:9" ht="15.5" x14ac:dyDescent="0.35">
      <c r="C252" t="s">
        <v>269</v>
      </c>
      <c r="D252" s="6">
        <v>0.05</v>
      </c>
    </row>
    <row r="253" spans="3:9" ht="15.5" x14ac:dyDescent="0.35">
      <c r="C253" t="s">
        <v>270</v>
      </c>
      <c r="I253" s="6">
        <v>52.67</v>
      </c>
    </row>
    <row r="254" spans="3:9" ht="15.5" x14ac:dyDescent="0.35">
      <c r="C254" t="s">
        <v>271</v>
      </c>
      <c r="I254" s="6">
        <v>-15.49</v>
      </c>
    </row>
    <row r="255" spans="3:9" ht="15.5" x14ac:dyDescent="0.35">
      <c r="C255" t="s">
        <v>272</v>
      </c>
      <c r="D255" s="6">
        <v>0.08</v>
      </c>
    </row>
    <row r="256" spans="3:9" ht="15.5" x14ac:dyDescent="0.35">
      <c r="C256" t="s">
        <v>273</v>
      </c>
      <c r="D256" s="6">
        <v>0.08</v>
      </c>
    </row>
    <row r="257" spans="3:9" ht="15.5" x14ac:dyDescent="0.35">
      <c r="C257" t="s">
        <v>276</v>
      </c>
      <c r="D257" s="5">
        <v>1</v>
      </c>
    </row>
    <row r="258" spans="3:9" ht="15.5" x14ac:dyDescent="0.35">
      <c r="C258" t="s">
        <v>278</v>
      </c>
      <c r="D258" s="5">
        <v>2</v>
      </c>
    </row>
    <row r="259" spans="3:9" ht="15.5" x14ac:dyDescent="0.35">
      <c r="C259" t="s">
        <v>12</v>
      </c>
      <c r="D259" s="5">
        <v>-1000000000</v>
      </c>
    </row>
    <row r="260" spans="3:9" ht="15.5" x14ac:dyDescent="0.35">
      <c r="C260" t="s">
        <v>280</v>
      </c>
      <c r="I260" s="6">
        <v>-6.98</v>
      </c>
    </row>
    <row r="261" spans="3:9" ht="15.5" x14ac:dyDescent="0.35">
      <c r="C261" t="s">
        <v>281</v>
      </c>
      <c r="I261" s="6">
        <v>-0.18729999999999999</v>
      </c>
    </row>
    <row r="262" spans="3:9" ht="15.5" x14ac:dyDescent="0.35">
      <c r="C262" t="s">
        <v>282</v>
      </c>
      <c r="I262" s="6">
        <v>-0.37430000000000002</v>
      </c>
    </row>
    <row r="263" spans="3:9" ht="15.5" x14ac:dyDescent="0.35">
      <c r="C263" t="s">
        <v>283</v>
      </c>
      <c r="I263" s="6">
        <v>-0.19</v>
      </c>
    </row>
    <row r="264" spans="3:9" ht="15.5" x14ac:dyDescent="0.35">
      <c r="C264" t="s">
        <v>284</v>
      </c>
      <c r="I264" s="6">
        <v>-0.29170000000000001</v>
      </c>
    </row>
    <row r="265" spans="3:9" ht="15.5" x14ac:dyDescent="0.35">
      <c r="C265" t="s">
        <v>289</v>
      </c>
      <c r="D265" s="5">
        <v>38996153</v>
      </c>
    </row>
    <row r="266" spans="3:9" ht="15.5" x14ac:dyDescent="0.35">
      <c r="C266" t="s">
        <v>290</v>
      </c>
      <c r="I266" s="6">
        <v>0.01</v>
      </c>
    </row>
    <row r="267" spans="3:9" ht="15.5" x14ac:dyDescent="0.35">
      <c r="C267" t="s">
        <v>52</v>
      </c>
      <c r="I267" s="5">
        <v>29000000000</v>
      </c>
    </row>
    <row r="268" spans="3:9" ht="15.5" x14ac:dyDescent="0.35">
      <c r="C268" t="s">
        <v>292</v>
      </c>
      <c r="I268" s="5">
        <v>29000000000</v>
      </c>
    </row>
    <row r="269" spans="3:9" ht="15.5" x14ac:dyDescent="0.35">
      <c r="C269" t="s">
        <v>293</v>
      </c>
      <c r="I269" s="5">
        <v>437910000</v>
      </c>
    </row>
    <row r="270" spans="3:9" ht="15.5" x14ac:dyDescent="0.35">
      <c r="C270" t="s">
        <v>294</v>
      </c>
      <c r="I270" s="6">
        <v>0.41969999999999996</v>
      </c>
    </row>
    <row r="271" spans="3:9" ht="15.5" x14ac:dyDescent="0.35">
      <c r="C271" t="s">
        <v>295</v>
      </c>
      <c r="D271" s="6">
        <v>-14.1174</v>
      </c>
    </row>
    <row r="272" spans="3:9" ht="15.5" x14ac:dyDescent="0.35">
      <c r="C272" t="s">
        <v>296</v>
      </c>
      <c r="D272" s="6">
        <v>-36.050699999999999</v>
      </c>
    </row>
    <row r="273" spans="3:9" ht="15.5" x14ac:dyDescent="0.35">
      <c r="C273" t="s">
        <v>297</v>
      </c>
      <c r="D273" s="6">
        <v>-36.162600000000005</v>
      </c>
    </row>
    <row r="274" spans="3:9" ht="15.5" x14ac:dyDescent="0.35">
      <c r="C274" t="s">
        <v>298</v>
      </c>
      <c r="D274" s="6">
        <v>1.3640000000000001</v>
      </c>
    </row>
    <row r="275" spans="3:9" ht="15.5" x14ac:dyDescent="0.35">
      <c r="C275" t="s">
        <v>299</v>
      </c>
      <c r="D275" s="6">
        <v>-1.3505</v>
      </c>
    </row>
    <row r="276" spans="3:9" ht="15.5" x14ac:dyDescent="0.35">
      <c r="C276" t="s">
        <v>300</v>
      </c>
      <c r="D276" s="6">
        <v>-0.67579999999999996</v>
      </c>
    </row>
    <row r="277" spans="3:9" ht="15.5" x14ac:dyDescent="0.35">
      <c r="C277" t="s">
        <v>301</v>
      </c>
      <c r="I277" s="5">
        <v>5</v>
      </c>
    </row>
    <row r="278" spans="3:9" ht="15.5" x14ac:dyDescent="0.35">
      <c r="C278" t="s">
        <v>302</v>
      </c>
      <c r="I278" s="6">
        <v>0.04</v>
      </c>
    </row>
    <row r="279" spans="3:9" ht="15.5" x14ac:dyDescent="0.35">
      <c r="C279" t="s">
        <v>303</v>
      </c>
      <c r="I279" s="6">
        <v>0.02</v>
      </c>
    </row>
    <row r="280" spans="3:9" ht="15.5" x14ac:dyDescent="0.35">
      <c r="C280" t="s">
        <v>305</v>
      </c>
      <c r="I280" s="6">
        <v>0.1</v>
      </c>
    </row>
    <row r="281" spans="3:9" ht="15.5" x14ac:dyDescent="0.35">
      <c r="C281" t="s">
        <v>306</v>
      </c>
      <c r="I281" s="6">
        <v>0.03</v>
      </c>
    </row>
    <row r="282" spans="3:9" ht="15.5" x14ac:dyDescent="0.35">
      <c r="C282" t="s">
        <v>307</v>
      </c>
      <c r="I282" s="6">
        <v>0.45</v>
      </c>
    </row>
    <row r="283" spans="3:9" ht="15.5" x14ac:dyDescent="0.35">
      <c r="C283" t="s">
        <v>308</v>
      </c>
      <c r="I283" s="6">
        <v>0.06</v>
      </c>
    </row>
    <row r="284" spans="3:9" ht="15.5" x14ac:dyDescent="0.35">
      <c r="C284" t="s">
        <v>309</v>
      </c>
      <c r="I284" s="5">
        <v>1000000000</v>
      </c>
    </row>
    <row r="285" spans="3:9" ht="15.5" x14ac:dyDescent="0.35">
      <c r="C285" t="s">
        <v>310</v>
      </c>
      <c r="I285" s="5">
        <v>-2000000000</v>
      </c>
    </row>
    <row r="286" spans="3:9" ht="15.5" x14ac:dyDescent="0.35">
      <c r="C286" t="s">
        <v>311</v>
      </c>
      <c r="I286" s="5">
        <v>2000000000</v>
      </c>
    </row>
    <row r="287" spans="3:9" ht="15.5" x14ac:dyDescent="0.35">
      <c r="C287" t="s">
        <v>312</v>
      </c>
      <c r="I287" s="5">
        <v>-9000000000</v>
      </c>
    </row>
    <row r="288" spans="3:9" ht="15.5" x14ac:dyDescent="0.35">
      <c r="C288" t="s">
        <v>313</v>
      </c>
      <c r="D288" s="5">
        <v>0</v>
      </c>
    </row>
    <row r="289" spans="3:9" ht="15.5" x14ac:dyDescent="0.35">
      <c r="C289" t="s">
        <v>314</v>
      </c>
      <c r="D289" s="5">
        <v>46000000000</v>
      </c>
    </row>
    <row r="290" spans="3:9" ht="15.5" x14ac:dyDescent="0.35">
      <c r="C290" t="s">
        <v>315</v>
      </c>
      <c r="D290" s="5">
        <v>23000000000</v>
      </c>
    </row>
    <row r="291" spans="3:9" ht="15.5" x14ac:dyDescent="0.35">
      <c r="C291" t="s">
        <v>233</v>
      </c>
      <c r="D291" s="5">
        <v>-10000000000</v>
      </c>
    </row>
    <row r="292" spans="3:9" ht="15.5" x14ac:dyDescent="0.35">
      <c r="C292" t="s">
        <v>232</v>
      </c>
      <c r="I292" s="5">
        <v>23000000000</v>
      </c>
    </row>
    <row r="293" spans="3:9" ht="15.5" x14ac:dyDescent="0.35">
      <c r="C293" t="s">
        <v>20</v>
      </c>
      <c r="D293" s="5">
        <v>0</v>
      </c>
    </row>
    <row r="294" spans="3:9" ht="15.5" x14ac:dyDescent="0.35">
      <c r="C294" t="s">
        <v>316</v>
      </c>
      <c r="I294" s="5">
        <v>23000000000</v>
      </c>
    </row>
    <row r="295" spans="3:9" ht="15.5" x14ac:dyDescent="0.35">
      <c r="C295" t="s">
        <v>317</v>
      </c>
      <c r="I295" s="5">
        <v>-7000000000</v>
      </c>
    </row>
    <row r="296" spans="3:9" ht="15.5" x14ac:dyDescent="0.35">
      <c r="C296" t="s">
        <v>318</v>
      </c>
      <c r="I296" s="5">
        <v>0</v>
      </c>
    </row>
    <row r="297" spans="3:9" ht="15.5" x14ac:dyDescent="0.35">
      <c r="C297" t="s">
        <v>319</v>
      </c>
      <c r="I297" s="5">
        <v>4000000000</v>
      </c>
    </row>
    <row r="298" spans="3:9" ht="15.5" x14ac:dyDescent="0.35">
      <c r="C298" t="s">
        <v>320</v>
      </c>
      <c r="I298" s="5">
        <v>0</v>
      </c>
    </row>
    <row r="299" spans="3:9" ht="15.5" x14ac:dyDescent="0.35">
      <c r="C299" t="s">
        <v>321</v>
      </c>
      <c r="I299" s="5">
        <v>-7000000000</v>
      </c>
    </row>
  </sheetData>
  <pageMargins left="0.7" right="0.7" top="0.75" bottom="0.75" header="0.3" footer="0.3"/>
  <ignoredErrors>
    <ignoredError sqref="A1:Y300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1014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1015</v>
      </c>
      <c r="D2" s="2" vm="244">
        <f ca="1">IFERROR(_xlfn.STOCKHISTORY("XIDX:" &amp; $C$1, D3, , 0, 0, 1), "Libur")</f>
        <v>3650</v>
      </c>
      <c r="H2" s="2" vm="244">
        <f ca="1">IFERROR(INDEX(D2:G2,COUNT(D2:G2)),"")</f>
        <v>3650</v>
      </c>
      <c r="I2" s="2" vm="245">
        <f t="shared" ref="I2:Z2" ca="1" si="0">IFERROR(_xlfn.STOCKHISTORY("XIDX:" &amp; $C$1, I1, , 0, 0, 1), "Libur")</f>
        <v>2240</v>
      </c>
      <c r="J2" s="2" vm="246">
        <f t="shared" ca="1" si="0"/>
        <v>1495</v>
      </c>
      <c r="K2" s="2" vm="247">
        <f t="shared" ca="1" si="0"/>
        <v>1435</v>
      </c>
      <c r="L2" s="2" vm="248">
        <f t="shared" ca="1" si="0"/>
        <v>2730</v>
      </c>
      <c r="M2" s="2" vm="249">
        <f t="shared" ca="1" si="0"/>
        <v>1545</v>
      </c>
      <c r="N2" s="2" vm="250">
        <f t="shared" ca="1" si="0"/>
        <v>1730</v>
      </c>
      <c r="O2" s="2" vm="251">
        <f t="shared" ca="1" si="0"/>
        <v>1195</v>
      </c>
      <c r="P2" s="2" vm="252">
        <f t="shared" ca="1" si="0"/>
        <v>1585</v>
      </c>
      <c r="Q2" s="2" vm="253">
        <f t="shared" ca="1" si="0"/>
        <v>3060</v>
      </c>
      <c r="R2" s="2" vm="254">
        <f t="shared" ca="1" si="0"/>
        <v>705</v>
      </c>
      <c r="S2" s="2" vm="255">
        <f t="shared" ca="1" si="0"/>
        <v>110</v>
      </c>
      <c r="T2" s="2" vm="256">
        <f t="shared" ca="1" si="0"/>
        <v>510</v>
      </c>
      <c r="U2" s="2" vm="257">
        <f t="shared" ca="1" si="0"/>
        <v>590</v>
      </c>
      <c r="V2" s="2" vm="214">
        <f t="shared" ca="1" si="0"/>
        <v>1420</v>
      </c>
      <c r="W2" s="2" vm="258">
        <f t="shared" ca="1" si="0"/>
        <v>2175</v>
      </c>
      <c r="X2" s="2" vm="259">
        <f t="shared" ca="1" si="0"/>
        <v>4725</v>
      </c>
      <c r="Y2" s="2" vm="260">
        <f t="shared" ca="1" si="0"/>
        <v>2200</v>
      </c>
      <c r="Z2" s="2" vm="261">
        <f t="shared" ca="1" si="0"/>
        <v>1090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493216734</v>
      </c>
      <c r="H4" s="2">
        <f>IFERROR(SUM(D4:G4)*(4/MAX(1,COUNT(D4:G4))),"")</f>
        <v>1972866936</v>
      </c>
      <c r="I4" s="2">
        <f t="shared" ref="I4:Z4" si="1">IFERROR(INDEX(I51:I500,MATCH($C$4,$C$51:$C$500,0)),"")</f>
        <v>2030903015</v>
      </c>
      <c r="J4" s="2">
        <f t="shared" si="1"/>
        <v>2446679750</v>
      </c>
      <c r="K4" s="2">
        <f t="shared" si="1"/>
        <v>3026839190</v>
      </c>
      <c r="L4" s="2">
        <f t="shared" si="1"/>
        <v>4334910725</v>
      </c>
      <c r="M4" s="2">
        <f t="shared" si="1"/>
        <v>3069161119</v>
      </c>
      <c r="N4" s="2">
        <f t="shared" si="1"/>
        <v>2077212345</v>
      </c>
      <c r="O4" s="2">
        <f t="shared" si="1"/>
        <v>2782676420</v>
      </c>
      <c r="P4" s="2">
        <f t="shared" si="1"/>
        <v>2962860901</v>
      </c>
      <c r="Q4" s="2">
        <f t="shared" si="1"/>
        <v>1098760230</v>
      </c>
      <c r="R4" s="2">
        <f t="shared" si="1"/>
        <v>775232931</v>
      </c>
      <c r="S4" s="2">
        <f t="shared" si="1"/>
        <v>1097296489</v>
      </c>
      <c r="T4" s="2">
        <f t="shared" si="1"/>
        <v>1109508311</v>
      </c>
      <c r="U4" s="2">
        <f t="shared" si="1"/>
        <v>863394192</v>
      </c>
      <c r="V4" s="2">
        <f t="shared" si="1"/>
        <v>749705785</v>
      </c>
      <c r="W4" s="2">
        <f t="shared" si="1"/>
        <v>5209741000000</v>
      </c>
      <c r="X4" s="2">
        <f t="shared" si="1"/>
        <v>3765466981000</v>
      </c>
      <c r="Y4" s="2">
        <f t="shared" si="1"/>
        <v>2486579636000</v>
      </c>
      <c r="Z4" s="2">
        <f t="shared" si="1"/>
        <v>2314448882000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2815994</v>
      </c>
      <c r="H5" s="2">
        <f>IFERROR(SUM(D5:G5)*(4/MAX(1,COUNT(D5:G5))),"")</f>
        <v>11263976</v>
      </c>
      <c r="I5" s="2">
        <f t="shared" ref="I5:Z5" si="2">IFERROR(INDEX(I51:I500,MATCH($C$5,$C$51:$C$500,0)),"")</f>
        <v>-5714043</v>
      </c>
      <c r="J5" s="2">
        <f t="shared" si="2"/>
        <v>4039880</v>
      </c>
      <c r="K5" s="2">
        <f t="shared" si="2"/>
        <v>116811238</v>
      </c>
      <c r="L5" s="2">
        <f t="shared" si="2"/>
        <v>468309201</v>
      </c>
      <c r="M5" s="2">
        <f t="shared" si="2"/>
        <v>77814923</v>
      </c>
      <c r="N5" s="2">
        <f t="shared" si="2"/>
        <v>-131441988</v>
      </c>
      <c r="O5" s="2">
        <f t="shared" si="2"/>
        <v>-22364859</v>
      </c>
      <c r="P5" s="2">
        <f t="shared" si="2"/>
        <v>82421701</v>
      </c>
      <c r="Q5" s="2">
        <f t="shared" si="2"/>
        <v>335497911</v>
      </c>
      <c r="R5" s="2">
        <f t="shared" si="2"/>
        <v>-65929700</v>
      </c>
      <c r="S5" s="2">
        <f t="shared" si="2"/>
        <v>-41757502</v>
      </c>
      <c r="T5" s="2">
        <f t="shared" si="2"/>
        <v>-27580934</v>
      </c>
      <c r="U5" s="2">
        <f t="shared" si="2"/>
        <v>-58018023</v>
      </c>
      <c r="V5" s="2">
        <f t="shared" si="2"/>
        <v>66306069</v>
      </c>
      <c r="W5" s="2">
        <f t="shared" si="2"/>
        <v>1109117000000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1355060837</v>
      </c>
      <c r="H6" s="2">
        <f>IFERROR(INDEX(D6:G6,COUNT(D6:G6)),"")</f>
        <v>1355060837</v>
      </c>
      <c r="I6" s="2">
        <f t="shared" ref="I6:Z6" si="3">IFERROR(INDEX(I51:I500,MATCH($C$6,$C$51:$C$500,0)),"")</f>
        <v>1345055619</v>
      </c>
      <c r="J6" s="2">
        <f t="shared" si="3"/>
        <v>1355186935</v>
      </c>
      <c r="K6" s="2">
        <f t="shared" si="3"/>
        <v>1377137450</v>
      </c>
      <c r="L6" s="2">
        <f t="shared" si="3"/>
        <v>1340173963</v>
      </c>
      <c r="M6" s="2">
        <f t="shared" si="3"/>
        <v>883713665</v>
      </c>
      <c r="N6" s="2">
        <f t="shared" si="3"/>
        <v>867297394</v>
      </c>
      <c r="O6" s="2">
        <f t="shared" si="3"/>
        <v>1045774218</v>
      </c>
      <c r="P6" s="2">
        <f t="shared" si="3"/>
        <v>1127184121</v>
      </c>
      <c r="Q6" s="2">
        <f t="shared" si="3"/>
        <v>1115022320</v>
      </c>
      <c r="R6" s="2">
        <f t="shared" si="3"/>
        <v>741109568</v>
      </c>
      <c r="S6" s="2">
        <f t="shared" si="3"/>
        <v>831544408</v>
      </c>
      <c r="T6" s="2">
        <f t="shared" si="3"/>
        <v>912502850</v>
      </c>
      <c r="U6" s="2">
        <f t="shared" si="3"/>
        <v>949871638</v>
      </c>
      <c r="V6" s="2">
        <f t="shared" si="3"/>
        <v>1024720285</v>
      </c>
      <c r="W6" s="2">
        <f t="shared" si="3"/>
        <v>7729123000000</v>
      </c>
      <c r="X6" s="2">
        <f t="shared" si="3"/>
        <v>5455894593000</v>
      </c>
      <c r="Y6" s="2">
        <f t="shared" si="3"/>
        <v>5344663958000</v>
      </c>
      <c r="Z6" s="2">
        <f t="shared" si="3"/>
        <v>5213661823000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5.21</v>
      </c>
      <c r="H7" s="3">
        <f>IFERROR(INDEX(D7:G7,COUNT(D7:G7)),"")</f>
        <v>5.21</v>
      </c>
      <c r="I7" s="3">
        <f t="shared" ref="I7:Z7" si="4">IFERROR(INDEX(I51:I500,MATCH($C$7,$C$51:$C$500,0))/1000000000,"")</f>
        <v>5.21</v>
      </c>
      <c r="J7" s="3">
        <f t="shared" si="4"/>
        <v>5.21</v>
      </c>
      <c r="K7" s="3">
        <f t="shared" si="4"/>
        <v>5.21</v>
      </c>
      <c r="L7" s="3">
        <f t="shared" si="4"/>
        <v>5.21</v>
      </c>
      <c r="M7" s="3">
        <f t="shared" si="4"/>
        <v>5.21</v>
      </c>
      <c r="N7" s="3">
        <f t="shared" si="4"/>
        <v>5.21</v>
      </c>
      <c r="O7" s="3">
        <f t="shared" si="4"/>
        <v>5.21</v>
      </c>
      <c r="P7" s="3">
        <f t="shared" si="4"/>
        <v>5.21</v>
      </c>
      <c r="Q7" s="3">
        <f t="shared" si="4"/>
        <v>5.21</v>
      </c>
      <c r="R7" s="3">
        <f t="shared" si="4"/>
        <v>5.21</v>
      </c>
      <c r="S7" s="3">
        <f t="shared" si="4"/>
        <v>5.21</v>
      </c>
      <c r="T7" s="3">
        <f t="shared" si="4"/>
        <v>5.21</v>
      </c>
      <c r="U7" s="3">
        <f t="shared" si="4"/>
        <v>5.21</v>
      </c>
      <c r="V7" s="3">
        <f t="shared" si="4"/>
        <v>5.21</v>
      </c>
      <c r="W7" s="3">
        <f t="shared" si="4"/>
        <v>5.21</v>
      </c>
      <c r="X7" s="3">
        <f t="shared" si="4"/>
        <v>5.21</v>
      </c>
      <c r="Y7" s="3">
        <f t="shared" si="4"/>
        <v>5.21</v>
      </c>
      <c r="Z7" s="3">
        <f t="shared" si="4"/>
        <v>5.21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-152000000000</v>
      </c>
      <c r="H8" s="2">
        <f>IFERROR(INDEX(D8:G8,COUNT(D8:G8)),"")</f>
        <v>-152000000000</v>
      </c>
      <c r="I8" s="2">
        <f t="shared" ref="I8:Z8" si="5">IFERROR(INDEX(I51:I500,MATCH($C$8,$C$51:$C$500,0)),"")</f>
        <v>170000000000</v>
      </c>
      <c r="J8" s="2">
        <f t="shared" si="5"/>
        <v>-2540000000000</v>
      </c>
      <c r="K8" s="2">
        <f t="shared" si="5"/>
        <v>-4911000000000</v>
      </c>
      <c r="L8" s="2">
        <f t="shared" si="5"/>
        <v>13291000000000</v>
      </c>
      <c r="M8" s="2">
        <f t="shared" si="5"/>
        <v>5712000000000</v>
      </c>
      <c r="N8" s="2">
        <f t="shared" si="5"/>
        <v>384000000000</v>
      </c>
      <c r="O8" s="2">
        <f t="shared" si="5"/>
        <v>-259000000000</v>
      </c>
      <c r="P8" s="2">
        <f t="shared" si="5"/>
        <v>1977000000000</v>
      </c>
      <c r="Q8" s="2">
        <f t="shared" si="5"/>
        <v>1627000000000</v>
      </c>
      <c r="R8" s="2">
        <f t="shared" si="5"/>
        <v>232000000000</v>
      </c>
      <c r="S8" s="2">
        <f t="shared" si="5"/>
        <v>-1845000000000</v>
      </c>
      <c r="T8" s="2">
        <f t="shared" si="5"/>
        <v>-954000000000</v>
      </c>
      <c r="U8" s="2">
        <f t="shared" si="5"/>
        <v>530000000000</v>
      </c>
      <c r="V8" s="2">
        <f t="shared" si="5"/>
        <v>-2197000000000</v>
      </c>
      <c r="W8" s="2">
        <f t="shared" si="5"/>
        <v>-1643000000000</v>
      </c>
      <c r="X8" s="2">
        <f t="shared" si="5"/>
        <v>-1522000000000</v>
      </c>
      <c r="Y8" s="2">
        <f t="shared" si="5"/>
        <v>25000000000</v>
      </c>
      <c r="Z8" s="2">
        <f t="shared" si="5"/>
        <v>-278000000000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-29.24</v>
      </c>
      <c r="H9" s="3">
        <f>IFERROR(INDEX(D9:G9,COUNT(D9:G9)),"")</f>
        <v>-29.24</v>
      </c>
      <c r="I9" s="3">
        <f t="shared" ref="I9:Z9" si="6">IFERROR(INDEX(I51:I500,MATCH($C$9,$C$51:$C$500,0)),"")</f>
        <v>32.67</v>
      </c>
      <c r="J9" s="3">
        <f t="shared" si="6"/>
        <v>-487.52</v>
      </c>
      <c r="K9" s="3">
        <f t="shared" si="6"/>
        <v>-942.54</v>
      </c>
      <c r="L9" s="3">
        <f t="shared" si="6"/>
        <v>2550.9899999999998</v>
      </c>
      <c r="M9" s="3">
        <f t="shared" si="6"/>
        <v>1096.3599999999999</v>
      </c>
      <c r="N9" s="3">
        <f t="shared" si="6"/>
        <v>73.69</v>
      </c>
      <c r="O9" s="3">
        <f t="shared" si="6"/>
        <v>-49.61</v>
      </c>
      <c r="P9" s="3">
        <f t="shared" si="6"/>
        <v>379.48</v>
      </c>
      <c r="Q9" s="3">
        <f t="shared" si="6"/>
        <v>312.18</v>
      </c>
      <c r="R9" s="3">
        <f t="shared" si="6"/>
        <v>44.51</v>
      </c>
      <c r="S9" s="3">
        <f t="shared" si="6"/>
        <v>-354.05</v>
      </c>
      <c r="T9" s="3">
        <f t="shared" si="6"/>
        <v>-183.11</v>
      </c>
      <c r="U9" s="3">
        <f t="shared" si="6"/>
        <v>101.75</v>
      </c>
      <c r="V9" s="3">
        <f t="shared" si="6"/>
        <v>-421.96</v>
      </c>
      <c r="W9" s="3">
        <f t="shared" si="6"/>
        <v>-315.49</v>
      </c>
      <c r="X9" s="3">
        <f t="shared" si="6"/>
        <v>-292.24</v>
      </c>
      <c r="Y9" s="3">
        <f t="shared" si="6"/>
        <v>4.8099999999999996</v>
      </c>
      <c r="Z9" s="3">
        <f t="shared" si="6"/>
        <v>-53.38</v>
      </c>
    </row>
    <row r="10" spans="1:26" ht="15.5" x14ac:dyDescent="0.35">
      <c r="C10" t="s">
        <v>17</v>
      </c>
      <c r="D10" s="3">
        <f ca="1">IFERROR(IF(D9=0,"",D2/D9),"")</f>
        <v>-124.82900136798906</v>
      </c>
      <c r="I10" s="3">
        <f t="shared" ref="I10:Z10" ca="1" si="7">IFERROR(IF(I9=0,"",I2/I9),"")</f>
        <v>68.564432200795835</v>
      </c>
      <c r="J10" s="3">
        <f t="shared" ca="1" si="7"/>
        <v>-3.0665408598621595</v>
      </c>
      <c r="K10" s="3">
        <f t="shared" ca="1" si="7"/>
        <v>-1.5224818044857513</v>
      </c>
      <c r="L10" s="3">
        <f t="shared" ca="1" si="7"/>
        <v>1.0701727564592571</v>
      </c>
      <c r="M10" s="3">
        <f t="shared" ca="1" si="7"/>
        <v>1.4092086540917219</v>
      </c>
      <c r="N10" s="3">
        <f t="shared" ca="1" si="7"/>
        <v>23.476726828606324</v>
      </c>
      <c r="O10" s="3">
        <f t="shared" ca="1" si="7"/>
        <v>-24.087885506954244</v>
      </c>
      <c r="P10" s="3">
        <f t="shared" ca="1" si="7"/>
        <v>4.176768209128281</v>
      </c>
      <c r="Q10" s="3">
        <f t="shared" ca="1" si="7"/>
        <v>9.802037286181049</v>
      </c>
      <c r="R10" s="3">
        <f t="shared" ca="1" si="7"/>
        <v>15.839137272523029</v>
      </c>
      <c r="S10" s="3">
        <f t="shared" ca="1" si="7"/>
        <v>-0.31069058042649345</v>
      </c>
      <c r="T10" s="3">
        <f t="shared" ca="1" si="7"/>
        <v>-2.7852110753099226</v>
      </c>
      <c r="U10" s="3">
        <f t="shared" ca="1" si="7"/>
        <v>5.798525798525799</v>
      </c>
      <c r="V10" s="3">
        <f t="shared" ca="1" si="7"/>
        <v>-3.3652478907953363</v>
      </c>
      <c r="W10" s="3">
        <f t="shared" ca="1" si="7"/>
        <v>-6.8940378458905194</v>
      </c>
      <c r="X10" s="3">
        <f t="shared" ca="1" si="7"/>
        <v>-16.168217903093346</v>
      </c>
      <c r="Y10" s="3">
        <f t="shared" ca="1" si="7"/>
        <v>457.38045738045741</v>
      </c>
      <c r="Z10" s="3">
        <f t="shared" ca="1" si="7"/>
        <v>-20.419632821281379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494544689</v>
      </c>
      <c r="H11" s="2">
        <f>IFERROR(INDEX(D11:G11,COUNT(D11:G11)),"")</f>
        <v>494544689</v>
      </c>
      <c r="I11" s="2">
        <f t="shared" ref="I11:Z11" si="8">IFERROR(INDEX(I51:I500,MATCH($C$11,$C$51:$C$500,0)),"")</f>
        <v>488217563</v>
      </c>
      <c r="J11" s="2">
        <f t="shared" si="8"/>
        <v>455009407</v>
      </c>
      <c r="K11" s="2">
        <f t="shared" si="8"/>
        <v>449204420</v>
      </c>
      <c r="L11" s="2">
        <f t="shared" si="8"/>
        <v>1155539134</v>
      </c>
      <c r="M11" s="2">
        <f t="shared" si="8"/>
        <v>867404826</v>
      </c>
      <c r="N11" s="2">
        <f t="shared" si="8"/>
        <v>651193109</v>
      </c>
      <c r="O11" s="2">
        <f t="shared" si="8"/>
        <v>568633705</v>
      </c>
      <c r="P11" s="2">
        <f t="shared" si="8"/>
        <v>613047704</v>
      </c>
      <c r="Q11" s="2">
        <f t="shared" si="8"/>
        <v>622045354</v>
      </c>
      <c r="R11" s="2">
        <f t="shared" si="8"/>
        <v>244390164</v>
      </c>
      <c r="S11" s="2">
        <f t="shared" si="8"/>
        <v>259032201</v>
      </c>
      <c r="T11" s="2">
        <f t="shared" si="8"/>
        <v>332697212</v>
      </c>
      <c r="U11" s="2">
        <f t="shared" si="8"/>
        <v>326567443</v>
      </c>
      <c r="V11" s="2">
        <f t="shared" si="8"/>
        <v>350375666</v>
      </c>
      <c r="W11" s="2">
        <f t="shared" si="8"/>
        <v>3433645000000</v>
      </c>
      <c r="X11" s="2">
        <f t="shared" si="8"/>
        <v>2110794440000</v>
      </c>
      <c r="Y11" s="2">
        <f t="shared" si="8"/>
        <v>2945044384000</v>
      </c>
      <c r="Z11" s="2">
        <f t="shared" si="8"/>
        <v>2331982986000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9773000000000</v>
      </c>
      <c r="H12" s="2">
        <f>IFERROR(INDEX(D12:G12,COUNT(D12:G12)),"")</f>
        <v>9773000000000</v>
      </c>
      <c r="I12" s="2">
        <f t="shared" ref="I12:Z12" si="9">IFERROR(INDEX(I51:I500,MATCH($C$12,$C$51:$C$500,0)),"")</f>
        <v>9280000000000</v>
      </c>
      <c r="J12" s="2">
        <f t="shared" si="9"/>
        <v>9394000000000</v>
      </c>
      <c r="K12" s="2">
        <f t="shared" si="9"/>
        <v>9486000000000</v>
      </c>
      <c r="L12" s="2">
        <f t="shared" si="9"/>
        <v>-1121000000000</v>
      </c>
      <c r="M12" s="2">
        <f t="shared" si="9"/>
        <v>8375000000000</v>
      </c>
      <c r="N12" s="2">
        <f t="shared" si="9"/>
        <v>14117000000000</v>
      </c>
      <c r="O12" s="2">
        <f t="shared" si="9"/>
        <v>13111000000000</v>
      </c>
      <c r="P12" s="2">
        <f t="shared" si="9"/>
        <v>12275000000000</v>
      </c>
      <c r="Q12" s="2">
        <f t="shared" si="9"/>
        <v>10781000000000</v>
      </c>
      <c r="R12" s="2">
        <f t="shared" si="9"/>
        <v>7536000000000</v>
      </c>
      <c r="S12" s="2">
        <f t="shared" si="9"/>
        <v>9829000000000</v>
      </c>
      <c r="T12" s="2">
        <f t="shared" si="9"/>
        <v>8454000000000</v>
      </c>
      <c r="U12" s="2">
        <f t="shared" si="9"/>
        <v>8429000000000</v>
      </c>
      <c r="V12" s="2">
        <f t="shared" si="9"/>
        <v>6648000000000</v>
      </c>
      <c r="W12" s="2">
        <f t="shared" si="9"/>
        <v>5113000000000</v>
      </c>
      <c r="X12" s="2">
        <f t="shared" si="9"/>
        <v>2744000000000</v>
      </c>
      <c r="Y12" s="2">
        <f t="shared" si="9"/>
        <v>2106000000000</v>
      </c>
      <c r="Z12" s="2">
        <f t="shared" si="9"/>
        <v>372000000000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18180000000000</v>
      </c>
      <c r="H13" s="2">
        <f>IFERROR(INDEX(D13:G13,COUNT(D13:G13)),"")</f>
        <v>18180000000000</v>
      </c>
      <c r="I13" s="2">
        <f t="shared" ref="I13:Z13" si="10">IFERROR(INDEX(I51:I500,MATCH($C$13,$C$51:$C$500,0)),"")</f>
        <v>17443000000000</v>
      </c>
      <c r="J13" s="2">
        <f t="shared" si="10"/>
        <v>16746000000000</v>
      </c>
      <c r="K13" s="2">
        <f t="shared" si="10"/>
        <v>16421000000000</v>
      </c>
      <c r="L13" s="2">
        <f t="shared" si="10"/>
        <v>16896000000000</v>
      </c>
      <c r="M13" s="2">
        <f t="shared" si="10"/>
        <v>20760000000000</v>
      </c>
      <c r="N13" s="2">
        <f t="shared" si="10"/>
        <v>23302000000000</v>
      </c>
      <c r="O13" s="2">
        <f t="shared" si="10"/>
        <v>21016000000000</v>
      </c>
      <c r="P13" s="2">
        <f t="shared" si="10"/>
        <v>21152000000000</v>
      </c>
      <c r="Q13" s="2">
        <f t="shared" si="10"/>
        <v>19209000000000</v>
      </c>
      <c r="R13" s="2">
        <f t="shared" si="10"/>
        <v>10820000000000</v>
      </c>
      <c r="S13" s="2">
        <f t="shared" si="10"/>
        <v>13403000000000</v>
      </c>
      <c r="T13" s="2">
        <f t="shared" si="10"/>
        <v>12593000000000</v>
      </c>
      <c r="U13" s="2">
        <f t="shared" si="10"/>
        <v>12412000000000</v>
      </c>
      <c r="V13" s="2">
        <f t="shared" si="10"/>
        <v>10036000000000</v>
      </c>
      <c r="W13" s="2">
        <f t="shared" si="10"/>
        <v>8547000000000</v>
      </c>
      <c r="X13" s="2">
        <f t="shared" si="10"/>
        <v>4854000000000</v>
      </c>
      <c r="Y13" s="2">
        <f t="shared" si="10"/>
        <v>5051000000000</v>
      </c>
      <c r="Z13" s="2">
        <f t="shared" si="10"/>
        <v>2704000000000</v>
      </c>
    </row>
    <row r="14" spans="1:26" ht="15.5" x14ac:dyDescent="0.35">
      <c r="C14" t="s">
        <v>26</v>
      </c>
      <c r="D14" s="2">
        <f>IFERROR(INDEX(D51:D500,MATCH($C$14,$C$51:$C$500,0)),"")</f>
        <v>-16039194</v>
      </c>
      <c r="H14" s="2">
        <f>IFERROR(SUM(D14:G14)*(4/MAX(1,COUNT(D14:G14))),"")</f>
        <v>-64156776</v>
      </c>
      <c r="I14" s="2">
        <f t="shared" ref="I14:Z14" si="11">IFERROR(INDEX(I51:I500,MATCH($C$14,$C$51:$C$500,0)),"")</f>
        <v>-69217684</v>
      </c>
      <c r="J14" s="2">
        <f t="shared" si="11"/>
        <v>-91167385</v>
      </c>
      <c r="K14" s="2">
        <f t="shared" si="11"/>
        <v>-85551070</v>
      </c>
      <c r="L14" s="2">
        <f t="shared" si="11"/>
        <v>-103531626</v>
      </c>
      <c r="M14" s="2">
        <f t="shared" si="11"/>
        <v>-104860082</v>
      </c>
      <c r="N14" s="2">
        <f t="shared" si="11"/>
        <v>-119509218</v>
      </c>
      <c r="O14" s="2">
        <f t="shared" si="11"/>
        <v>-109475702</v>
      </c>
      <c r="P14" s="2">
        <f t="shared" si="11"/>
        <v>-99985729</v>
      </c>
      <c r="Q14" s="2">
        <f t="shared" si="11"/>
        <v>-76896748</v>
      </c>
      <c r="R14" s="2">
        <f t="shared" si="11"/>
        <v>-60425661</v>
      </c>
      <c r="S14" s="2">
        <f t="shared" si="11"/>
        <v>-71464448</v>
      </c>
      <c r="T14" s="2">
        <f t="shared" si="11"/>
        <v>-69434593</v>
      </c>
      <c r="U14" s="2">
        <f t="shared" si="11"/>
        <v>-113997399</v>
      </c>
      <c r="V14" s="2">
        <f t="shared" si="11"/>
        <v>-74944802</v>
      </c>
      <c r="W14" s="2">
        <f t="shared" si="11"/>
        <v>-657917000000</v>
      </c>
      <c r="X14" s="2">
        <f t="shared" si="11"/>
        <v>-488156076000</v>
      </c>
      <c r="Y14" s="2">
        <f t="shared" si="11"/>
        <v>-298271202000</v>
      </c>
      <c r="Z14" s="2">
        <f t="shared" si="11"/>
        <v>-223459920000</v>
      </c>
    </row>
    <row r="15" spans="1:26" ht="15.5" x14ac:dyDescent="0.35">
      <c r="C15" t="s">
        <v>27</v>
      </c>
      <c r="D15" s="2">
        <f>IFERROR(INDEX(D51:D500,MATCH($C$15,$C$51:$C$500,0)),"")</f>
        <v>-13461764</v>
      </c>
      <c r="H15" s="2">
        <f>IFERROR(SUM(D15:G15)*(4/MAX(1,COUNT(D15:G15))),"")</f>
        <v>-53847056</v>
      </c>
      <c r="I15" s="2">
        <f t="shared" ref="I15:Z15" si="12">IFERROR(INDEX(I51:I500,MATCH($C$15,$C$51:$C$500,0)),"")</f>
        <v>-51646806</v>
      </c>
      <c r="J15" s="2">
        <f t="shared" si="12"/>
        <v>-53074918</v>
      </c>
      <c r="K15" s="2">
        <f t="shared" si="12"/>
        <v>-87387543</v>
      </c>
      <c r="L15" s="2">
        <f t="shared" si="12"/>
        <v>-499561131</v>
      </c>
      <c r="M15" s="2">
        <f t="shared" si="12"/>
        <v>-294689659</v>
      </c>
      <c r="N15" s="2">
        <f t="shared" si="12"/>
        <v>-4270588</v>
      </c>
      <c r="O15" s="2">
        <f t="shared" si="12"/>
        <v>-49142265</v>
      </c>
      <c r="P15" s="2">
        <f t="shared" si="12"/>
        <v>-167214229</v>
      </c>
      <c r="Q15" s="2">
        <f t="shared" si="12"/>
        <v>21517112</v>
      </c>
      <c r="R15" s="2">
        <f t="shared" si="12"/>
        <v>-180872</v>
      </c>
      <c r="S15" s="2">
        <f t="shared" si="12"/>
        <v>-4524426</v>
      </c>
      <c r="T15" s="2">
        <f t="shared" si="12"/>
        <v>-28194606</v>
      </c>
      <c r="U15" s="2">
        <f t="shared" si="12"/>
        <v>-11256349</v>
      </c>
      <c r="V15" s="2">
        <f t="shared" si="12"/>
        <v>-18198145</v>
      </c>
      <c r="W15" s="2">
        <f t="shared" si="12"/>
        <v>-141396000000</v>
      </c>
      <c r="X15" s="2">
        <f t="shared" si="12"/>
        <v>-130148864000</v>
      </c>
      <c r="Y15" s="2">
        <f t="shared" si="12"/>
        <v>-158255808000</v>
      </c>
      <c r="Z15" s="2">
        <f t="shared" si="12"/>
        <v>-102767900000</v>
      </c>
    </row>
    <row r="16" spans="1:26" ht="15.5" x14ac:dyDescent="0.35">
      <c r="C16" t="s">
        <v>28</v>
      </c>
      <c r="D16" s="2">
        <f>IFERROR(INDEX(D51:D500,MATCH($C$16,$C$51:$C$500,0)),"")</f>
        <v>27057644</v>
      </c>
      <c r="H16" s="2">
        <f>IFERROR(SUM(D16:G16)*(4/MAX(1,COUNT(D16:G16))),"")</f>
        <v>108230576</v>
      </c>
      <c r="I16" s="2">
        <f t="shared" ref="I16:Z16" si="13">IFERROR(INDEX(I51:I500,MATCH($C$16,$C$51:$C$500,0)),"")</f>
        <v>78606589</v>
      </c>
      <c r="J16" s="2">
        <f t="shared" si="13"/>
        <v>84888126</v>
      </c>
      <c r="K16" s="2">
        <f t="shared" si="13"/>
        <v>238430634</v>
      </c>
      <c r="L16" s="2">
        <f t="shared" si="13"/>
        <v>1010337228</v>
      </c>
      <c r="M16" s="2">
        <f t="shared" si="13"/>
        <v>502107484</v>
      </c>
      <c r="N16" s="2">
        <f t="shared" si="13"/>
        <v>-99177186</v>
      </c>
      <c r="O16" s="2">
        <f t="shared" si="13"/>
        <v>54134699</v>
      </c>
      <c r="P16" s="2">
        <f t="shared" si="13"/>
        <v>265076418</v>
      </c>
      <c r="Q16" s="2">
        <f t="shared" si="13"/>
        <v>300116045</v>
      </c>
      <c r="R16" s="2">
        <f t="shared" si="13"/>
        <v>-104049854</v>
      </c>
      <c r="S16" s="2">
        <f t="shared" si="13"/>
        <v>-72322602</v>
      </c>
      <c r="T16" s="2">
        <f t="shared" si="13"/>
        <v>-2304323</v>
      </c>
      <c r="U16" s="2">
        <f t="shared" si="13"/>
        <v>-42541754</v>
      </c>
      <c r="V16" s="2">
        <f t="shared" si="13"/>
        <v>105405577</v>
      </c>
      <c r="W16" s="2">
        <f t="shared" si="13"/>
        <v>1341567000000</v>
      </c>
      <c r="X16" s="2">
        <f t="shared" si="13"/>
        <v>908459052000</v>
      </c>
      <c r="Y16" s="2">
        <f t="shared" si="13"/>
        <v>896766959000</v>
      </c>
      <c r="Z16" s="2">
        <f t="shared" si="13"/>
        <v>1187531977000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19016500000000</v>
      </c>
      <c r="H20" s="2">
        <f t="shared" ref="H20:Z20" ca="1" si="14">IFERROR(H21*H2,"")</f>
        <v>19016500000000</v>
      </c>
      <c r="I20" s="2">
        <f t="shared" ca="1" si="14"/>
        <v>11670400000000</v>
      </c>
      <c r="J20" s="2">
        <f t="shared" ca="1" si="14"/>
        <v>7788950000000</v>
      </c>
      <c r="K20" s="2">
        <f t="shared" ca="1" si="14"/>
        <v>7476350000000</v>
      </c>
      <c r="L20" s="2">
        <f t="shared" ca="1" si="14"/>
        <v>14223300000000</v>
      </c>
      <c r="M20" s="2">
        <f t="shared" ca="1" si="14"/>
        <v>8049450000000</v>
      </c>
      <c r="N20" s="2">
        <f t="shared" ca="1" si="14"/>
        <v>9013300000000</v>
      </c>
      <c r="O20" s="2">
        <f t="shared" ca="1" si="14"/>
        <v>6225950000000</v>
      </c>
      <c r="P20" s="2">
        <f t="shared" ca="1" si="14"/>
        <v>8257850000000</v>
      </c>
      <c r="Q20" s="2">
        <f t="shared" ca="1" si="14"/>
        <v>15942600000000</v>
      </c>
      <c r="R20" s="2">
        <f t="shared" ca="1" si="14"/>
        <v>3673050000000</v>
      </c>
      <c r="S20" s="2">
        <f t="shared" ca="1" si="14"/>
        <v>573100000000</v>
      </c>
      <c r="T20" s="2">
        <f t="shared" ca="1" si="14"/>
        <v>2657100000000</v>
      </c>
      <c r="U20" s="2">
        <f t="shared" ca="1" si="14"/>
        <v>3073900000000</v>
      </c>
      <c r="V20" s="2">
        <f t="shared" ca="1" si="14"/>
        <v>7398200000000</v>
      </c>
      <c r="W20" s="2">
        <f t="shared" ca="1" si="14"/>
        <v>11331750000000</v>
      </c>
      <c r="X20" s="2">
        <f t="shared" ca="1" si="14"/>
        <v>24617250000000</v>
      </c>
      <c r="Y20" s="2">
        <f t="shared" ca="1" si="14"/>
        <v>11462000000000</v>
      </c>
      <c r="Z20" s="2">
        <f t="shared" ca="1" si="14"/>
        <v>5678900000000</v>
      </c>
    </row>
    <row r="21" spans="1:26" ht="15.5" x14ac:dyDescent="0.35">
      <c r="C21" t="s">
        <v>11</v>
      </c>
      <c r="D21" s="2">
        <f>IFERROR(INDEX(D51:D500,MATCH($C$7,$C$51:$C$500,0)),"")</f>
        <v>5210000000</v>
      </c>
      <c r="H21" s="2">
        <f>IFERROR(INDEX(D21:G21,COUNT(D21:G21)),"")</f>
        <v>5210000000</v>
      </c>
      <c r="I21" s="2">
        <f t="shared" ref="I21:Z21" si="15">IFERROR(INDEX(I51:I500,MATCH($C$7,$C$51:$C$500,0)),"")</f>
        <v>5210000000</v>
      </c>
      <c r="J21" s="2">
        <f t="shared" si="15"/>
        <v>5210000000</v>
      </c>
      <c r="K21" s="2">
        <f t="shared" si="15"/>
        <v>5210000000</v>
      </c>
      <c r="L21" s="2">
        <f t="shared" si="15"/>
        <v>5210000000</v>
      </c>
      <c r="M21" s="2">
        <f t="shared" si="15"/>
        <v>5210000000</v>
      </c>
      <c r="N21" s="2">
        <f t="shared" si="15"/>
        <v>5210000000</v>
      </c>
      <c r="O21" s="2">
        <f t="shared" si="15"/>
        <v>5210000000</v>
      </c>
      <c r="P21" s="2">
        <f t="shared" si="15"/>
        <v>5210000000</v>
      </c>
      <c r="Q21" s="2">
        <f t="shared" si="15"/>
        <v>5210000000</v>
      </c>
      <c r="R21" s="2">
        <f t="shared" si="15"/>
        <v>5210000000</v>
      </c>
      <c r="S21" s="2">
        <f t="shared" si="15"/>
        <v>5210000000</v>
      </c>
      <c r="T21" s="2">
        <f t="shared" si="15"/>
        <v>5210000000</v>
      </c>
      <c r="U21" s="2">
        <f t="shared" si="15"/>
        <v>5210000000</v>
      </c>
      <c r="V21" s="2">
        <f t="shared" si="15"/>
        <v>5210000000</v>
      </c>
      <c r="W21" s="2">
        <f t="shared" si="15"/>
        <v>5210000000</v>
      </c>
      <c r="X21" s="2">
        <f t="shared" si="15"/>
        <v>5210000000</v>
      </c>
      <c r="Y21" s="2">
        <f t="shared" si="15"/>
        <v>5210000000</v>
      </c>
      <c r="Z21" s="2">
        <f t="shared" si="15"/>
        <v>5210000000</v>
      </c>
    </row>
    <row r="23" spans="1:26" ht="15.5" x14ac:dyDescent="0.35">
      <c r="B23" t="s">
        <v>53</v>
      </c>
      <c r="C23" t="s">
        <v>54</v>
      </c>
      <c r="D23" s="3">
        <f>IFERROR(D5/D6*100,"")</f>
        <v>0.20781310499935879</v>
      </c>
      <c r="H23" s="3">
        <f t="shared" ref="H23:Z23" si="16">IFERROR(H5/H6*100,"")</f>
        <v>0.83125241999743515</v>
      </c>
      <c r="I23" s="3">
        <f t="shared" si="16"/>
        <v>-0.42481834351565201</v>
      </c>
      <c r="J23" s="3">
        <f t="shared" si="16"/>
        <v>0.29810499907158566</v>
      </c>
      <c r="K23" s="3">
        <f t="shared" si="16"/>
        <v>8.4821771421581769</v>
      </c>
      <c r="L23" s="3">
        <f t="shared" si="16"/>
        <v>34.943911307729238</v>
      </c>
      <c r="M23" s="3">
        <f t="shared" si="16"/>
        <v>8.8054452569769879</v>
      </c>
      <c r="N23" s="3">
        <f t="shared" si="16"/>
        <v>-15.155353735560745</v>
      </c>
      <c r="O23" s="3">
        <f t="shared" si="16"/>
        <v>-2.1385934568909022</v>
      </c>
      <c r="P23" s="3">
        <f t="shared" si="16"/>
        <v>7.3121772622983929</v>
      </c>
      <c r="Q23" s="3">
        <f t="shared" si="16"/>
        <v>30.088896426754935</v>
      </c>
      <c r="R23" s="3">
        <f t="shared" si="16"/>
        <v>-8.8960799923176808</v>
      </c>
      <c r="S23" s="3">
        <f t="shared" si="16"/>
        <v>-5.0216803333971791</v>
      </c>
      <c r="T23" s="3">
        <f t="shared" si="16"/>
        <v>-3.0225586692688138</v>
      </c>
      <c r="U23" s="3">
        <f t="shared" si="16"/>
        <v>-6.1079856139467132</v>
      </c>
      <c r="V23" s="3">
        <f t="shared" si="16"/>
        <v>6.4706505736831401</v>
      </c>
      <c r="W23" s="3">
        <f t="shared" si="16"/>
        <v>14.349842795877359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-0.37627044936845289</v>
      </c>
      <c r="I24" s="4">
        <f t="shared" si="17"/>
        <v>-0.51075382751878262</v>
      </c>
      <c r="J24" s="4" t="str">
        <f t="shared" si="17"/>
        <v/>
      </c>
      <c r="K24" s="4">
        <f t="shared" si="17"/>
        <v>3.013021415435202E-2</v>
      </c>
      <c r="L24" s="4">
        <f t="shared" si="17"/>
        <v>3.0369633721084588E-2</v>
      </c>
      <c r="M24" s="4" t="str">
        <f t="shared" si="17"/>
        <v/>
      </c>
      <c r="N24" s="4">
        <f t="shared" si="17"/>
        <v>0.24722096614342193</v>
      </c>
      <c r="O24" s="4">
        <f t="shared" si="17"/>
        <v>-6.6851636293605909E-2</v>
      </c>
      <c r="P24" s="4" t="str">
        <f t="shared" si="17"/>
        <v/>
      </c>
      <c r="Q24" s="4">
        <f t="shared" si="17"/>
        <v>0.35985205627968875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22.73</v>
      </c>
      <c r="H25" s="3">
        <f>IFERROR(INDEX(D25:G25,COUNT(D25:G25)),"")</f>
        <v>22.73</v>
      </c>
      <c r="I25" s="3">
        <f t="shared" ref="I25:Z25" si="18">IFERROR(INDEX(I51:I500,MATCH($C$25,$C$51:$C$500,0)),"")</f>
        <v>19.059999999999999</v>
      </c>
      <c r="J25" s="3">
        <f t="shared" si="18"/>
        <v>30.68</v>
      </c>
      <c r="K25" s="3">
        <f t="shared" si="18"/>
        <v>350.41</v>
      </c>
      <c r="L25" s="3">
        <f t="shared" si="18"/>
        <v>1292.47</v>
      </c>
      <c r="M25" s="3">
        <f t="shared" si="18"/>
        <v>158.55000000000001</v>
      </c>
      <c r="N25" s="3">
        <f t="shared" si="18"/>
        <v>-328.85</v>
      </c>
      <c r="O25" s="3">
        <f t="shared" si="18"/>
        <v>-49.31</v>
      </c>
      <c r="P25" s="3">
        <f t="shared" si="18"/>
        <v>218.98</v>
      </c>
      <c r="Q25" s="3">
        <f t="shared" si="18"/>
        <v>861.63</v>
      </c>
      <c r="R25" s="3">
        <f t="shared" si="18"/>
        <v>-172.64</v>
      </c>
      <c r="S25" s="3">
        <f t="shared" si="18"/>
        <v>-114.61</v>
      </c>
      <c r="T25" s="3">
        <f t="shared" si="18"/>
        <v>-65.7</v>
      </c>
      <c r="U25" s="3">
        <f t="shared" si="18"/>
        <v>-146.29</v>
      </c>
      <c r="V25" s="3">
        <f t="shared" si="18"/>
        <v>127.54</v>
      </c>
      <c r="W25" s="3">
        <f t="shared" si="18"/>
        <v>213.31</v>
      </c>
      <c r="X25" s="3">
        <f t="shared" si="18"/>
        <v>149.47</v>
      </c>
      <c r="Y25" s="3">
        <f t="shared" si="18"/>
        <v>141.83000000000001</v>
      </c>
      <c r="Z25" s="3">
        <f t="shared" si="18"/>
        <v>208.32</v>
      </c>
    </row>
    <row r="26" spans="1:26" ht="15.5" x14ac:dyDescent="0.35">
      <c r="C26" t="s">
        <v>58</v>
      </c>
      <c r="D26" s="4">
        <f>IFERROR(_xlfn.RRI(5,I25,D25),"")</f>
        <v>3.5846273244134919E-2</v>
      </c>
      <c r="H26" s="4">
        <f t="shared" ref="H26:Z26" si="19">IFERROR(_xlfn.RRI(5,M25,H25),"")</f>
        <v>-0.32191109588440225</v>
      </c>
      <c r="I26" s="4" t="str">
        <f t="shared" si="19"/>
        <v/>
      </c>
      <c r="J26" s="4" t="str">
        <f t="shared" si="19"/>
        <v/>
      </c>
      <c r="K26" s="4">
        <f t="shared" si="19"/>
        <v>9.8586879804088978E-2</v>
      </c>
      <c r="L26" s="4">
        <f t="shared" si="19"/>
        <v>8.4475966592397977E-2</v>
      </c>
      <c r="M26" s="4" t="str">
        <f t="shared" si="19"/>
        <v/>
      </c>
      <c r="N26" s="4">
        <f t="shared" si="19"/>
        <v>0.23468185776780626</v>
      </c>
      <c r="O26" s="4">
        <f t="shared" si="19"/>
        <v>-5.5778409846820698E-2</v>
      </c>
      <c r="P26" s="4" t="str">
        <f t="shared" si="19"/>
        <v/>
      </c>
      <c r="Q26" s="4">
        <f t="shared" si="19"/>
        <v>0.46532810618333609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9.4667319385796547E-2</v>
      </c>
      <c r="H27" s="3">
        <f t="shared" ref="H27:Z27" si="20">IFERROR(H4/H21,"")</f>
        <v>0.37866927754318619</v>
      </c>
      <c r="I27" s="3">
        <f t="shared" si="20"/>
        <v>0.38980864011516314</v>
      </c>
      <c r="J27" s="3">
        <f t="shared" si="20"/>
        <v>0.46961223608445296</v>
      </c>
      <c r="K27" s="3">
        <f t="shared" si="20"/>
        <v>0.58096721497120918</v>
      </c>
      <c r="L27" s="3">
        <f t="shared" si="20"/>
        <v>0.8320366074856046</v>
      </c>
      <c r="M27" s="3">
        <f t="shared" si="20"/>
        <v>0.58909042591170824</v>
      </c>
      <c r="N27" s="3">
        <f t="shared" si="20"/>
        <v>0.39869718714011515</v>
      </c>
      <c r="O27" s="3">
        <f t="shared" si="20"/>
        <v>0.53410295969289823</v>
      </c>
      <c r="P27" s="3">
        <f t="shared" si="20"/>
        <v>0.56868731305182341</v>
      </c>
      <c r="Q27" s="3">
        <f t="shared" si="20"/>
        <v>0.21089447792706334</v>
      </c>
      <c r="R27" s="3">
        <f t="shared" si="20"/>
        <v>0.1487971076775432</v>
      </c>
      <c r="S27" s="3">
        <f t="shared" si="20"/>
        <v>0.21061352955854126</v>
      </c>
      <c r="T27" s="3">
        <f t="shared" si="20"/>
        <v>0.21295744932821498</v>
      </c>
      <c r="U27" s="3">
        <f t="shared" si="20"/>
        <v>0.16571865489443377</v>
      </c>
      <c r="V27" s="3">
        <f t="shared" si="20"/>
        <v>0.14389746353166988</v>
      </c>
      <c r="W27" s="3">
        <f t="shared" si="20"/>
        <v>999.95028790786944</v>
      </c>
      <c r="X27" s="3">
        <f t="shared" si="20"/>
        <v>722.73838406909783</v>
      </c>
      <c r="Y27" s="3">
        <f t="shared" si="20"/>
        <v>477.27056353166989</v>
      </c>
      <c r="Z27" s="3">
        <f t="shared" si="20"/>
        <v>444.23203109404989</v>
      </c>
    </row>
    <row r="28" spans="1:26" ht="15.5" x14ac:dyDescent="0.35">
      <c r="C28" t="s">
        <v>60</v>
      </c>
      <c r="D28" s="4">
        <f>IFERROR(_xlfn.RRI(5,I27,D27),"")</f>
        <v>-0.24652347920182227</v>
      </c>
      <c r="H28" s="4">
        <f t="shared" ref="H28:Z28" si="21">IFERROR(_xlfn.RRI(5,M27,H27),"")</f>
        <v>-8.4590065478510668E-2</v>
      </c>
      <c r="I28" s="4">
        <f t="shared" si="21"/>
        <v>-4.4990979886077032E-3</v>
      </c>
      <c r="J28" s="4">
        <f t="shared" si="21"/>
        <v>-2.540790618680544E-2</v>
      </c>
      <c r="K28" s="4">
        <f t="shared" si="21"/>
        <v>4.2818573181344632E-3</v>
      </c>
      <c r="L28" s="4">
        <f t="shared" si="21"/>
        <v>0.31587745213989193</v>
      </c>
      <c r="M28" s="4">
        <f t="shared" si="21"/>
        <v>0.31679295700171384</v>
      </c>
      <c r="N28" s="4">
        <f t="shared" si="21"/>
        <v>0.13613877251913098</v>
      </c>
      <c r="O28" s="4">
        <f t="shared" si="21"/>
        <v>0.20189472645050555</v>
      </c>
      <c r="P28" s="4">
        <f t="shared" si="21"/>
        <v>0.27967718766552063</v>
      </c>
      <c r="Q28" s="4">
        <f t="shared" si="21"/>
        <v>7.944970980835353E-2</v>
      </c>
      <c r="R28" s="4">
        <f t="shared" si="21"/>
        <v>-0.82839765594295112</v>
      </c>
      <c r="S28" s="4">
        <f t="shared" si="21"/>
        <v>-0.80370870998499788</v>
      </c>
      <c r="T28" s="4">
        <f t="shared" si="21"/>
        <v>-0.78625023918779235</v>
      </c>
      <c r="U28" s="4">
        <f t="shared" si="21"/>
        <v>-0.79376977958925532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0.19254984260230859</v>
      </c>
      <c r="I29" s="4">
        <f t="shared" si="22"/>
        <v>-0.37874837027379404</v>
      </c>
      <c r="J29" s="4">
        <f t="shared" si="22"/>
        <v>-0.91244542107816562</v>
      </c>
      <c r="K29" s="4">
        <f t="shared" si="22"/>
        <v>-0.7288834557088365</v>
      </c>
      <c r="L29" s="4">
        <f t="shared" si="22"/>
        <v>7.1518133081046988</v>
      </c>
      <c r="M29" s="4">
        <f t="shared" si="22"/>
        <v>-1.482134711874715</v>
      </c>
      <c r="N29" s="4">
        <f t="shared" si="22"/>
        <v>5.669032650577976</v>
      </c>
      <c r="O29" s="4">
        <f t="shared" si="22"/>
        <v>-1.2251803817700246</v>
      </c>
      <c r="P29" s="4">
        <f t="shared" si="22"/>
        <v>-0.74585378874923114</v>
      </c>
      <c r="Q29" s="4">
        <f t="shared" si="22"/>
        <v>-5.9909059314179798</v>
      </c>
      <c r="R29" s="4">
        <f t="shared" si="22"/>
        <v>0.50632580054096488</v>
      </c>
      <c r="S29" s="4">
        <f t="shared" si="22"/>
        <v>0.74444444444444435</v>
      </c>
      <c r="T29" s="4">
        <f t="shared" si="22"/>
        <v>-0.55089206370907096</v>
      </c>
      <c r="U29" s="4">
        <f t="shared" si="22"/>
        <v>-2.1470127018974439</v>
      </c>
      <c r="V29" s="4">
        <f t="shared" si="22"/>
        <v>-0.402090853687122</v>
      </c>
      <c r="W29" s="4">
        <f t="shared" si="22"/>
        <v>0.42710911888673314</v>
      </c>
      <c r="X29" s="4">
        <f t="shared" si="22"/>
        <v>5.3867305929633971E-2</v>
      </c>
      <c r="Y29" s="4">
        <f t="shared" si="22"/>
        <v>-0.31917242703533016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-2.8576489655760307E-2</v>
      </c>
      <c r="I30" s="4">
        <f t="shared" si="23"/>
        <v>-0.1699350865187812</v>
      </c>
      <c r="J30" s="4">
        <f t="shared" si="23"/>
        <v>-0.1916717088627361</v>
      </c>
      <c r="K30" s="4">
        <f t="shared" si="23"/>
        <v>-0.30175281983459995</v>
      </c>
      <c r="L30" s="4">
        <f t="shared" si="23"/>
        <v>0.41240897982325836</v>
      </c>
      <c r="M30" s="4">
        <f t="shared" si="23"/>
        <v>0.47753845502973841</v>
      </c>
      <c r="N30" s="4">
        <f t="shared" si="23"/>
        <v>-0.25351998167289602</v>
      </c>
      <c r="O30" s="4">
        <f t="shared" si="23"/>
        <v>-6.0814357143524976E-2</v>
      </c>
      <c r="P30" s="4">
        <f t="shared" si="23"/>
        <v>1.6965490924257425</v>
      </c>
      <c r="Q30" s="4">
        <f t="shared" si="23"/>
        <v>0.41732914852142666</v>
      </c>
      <c r="R30" s="4">
        <f t="shared" si="23"/>
        <v>-0.29350641438168307</v>
      </c>
      <c r="S30" s="4">
        <f t="shared" si="23"/>
        <v>-1.100651692189086E-2</v>
      </c>
      <c r="T30" s="4">
        <f t="shared" si="23"/>
        <v>0.28505417488377094</v>
      </c>
      <c r="U30" s="4">
        <f t="shared" si="23"/>
        <v>0.15164403059794965</v>
      </c>
      <c r="V30" s="4">
        <f t="shared" si="23"/>
        <v>-0.99985609538266873</v>
      </c>
      <c r="W30" s="4">
        <f t="shared" si="23"/>
        <v>0.38355774364443967</v>
      </c>
      <c r="X30" s="4">
        <f t="shared" si="23"/>
        <v>0.51431586042314048</v>
      </c>
      <c r="Y30" s="4">
        <f t="shared" si="23"/>
        <v>7.4372242713460046E-2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3907.25</v>
      </c>
      <c r="H32" s="3">
        <f>IFERROR(INDEX(D32:G32,COUNT(D32:G32)),"")</f>
        <v>3907.25</v>
      </c>
      <c r="I32" s="3">
        <f t="shared" ref="I32:Z32" si="24">IFERROR(INDEX(I51:I500,MATCH($C$32,$C$51:$C$500,0)),"")</f>
        <v>3834.09</v>
      </c>
      <c r="J32" s="3">
        <f t="shared" si="24"/>
        <v>3738.34</v>
      </c>
      <c r="K32" s="3">
        <f t="shared" si="24"/>
        <v>3653.2</v>
      </c>
      <c r="L32" s="3">
        <f t="shared" si="24"/>
        <v>3559.05</v>
      </c>
      <c r="M32" s="3">
        <f t="shared" si="24"/>
        <v>2092.02</v>
      </c>
      <c r="N32" s="3">
        <f t="shared" si="24"/>
        <v>1856.01</v>
      </c>
      <c r="O32" s="3">
        <f t="shared" si="24"/>
        <v>2269.63</v>
      </c>
      <c r="P32" s="3">
        <f t="shared" si="24"/>
        <v>2636.55</v>
      </c>
      <c r="Q32" s="3">
        <f t="shared" si="24"/>
        <v>2404.12</v>
      </c>
      <c r="R32" s="3">
        <f t="shared" si="24"/>
        <v>1519.53</v>
      </c>
      <c r="S32" s="3">
        <f t="shared" si="24"/>
        <v>1726.35</v>
      </c>
      <c r="T32" s="3">
        <f t="shared" si="24"/>
        <v>1653.18</v>
      </c>
      <c r="U32" s="3">
        <f t="shared" si="24"/>
        <v>1685.46</v>
      </c>
      <c r="V32" s="3">
        <f t="shared" si="24"/>
        <v>1479.97</v>
      </c>
      <c r="W32" s="3">
        <f t="shared" si="24"/>
        <v>1236.17</v>
      </c>
      <c r="X32" s="3">
        <f t="shared" si="24"/>
        <v>1044.4000000000001</v>
      </c>
      <c r="Y32" s="3">
        <f t="shared" si="24"/>
        <v>1023.96</v>
      </c>
      <c r="Z32" s="3">
        <f t="shared" si="24"/>
        <v>1001.24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0.81</v>
      </c>
      <c r="H33" s="3">
        <f>IFERROR(INDEX(D33:G33,COUNT(D33:G33)),"")</f>
        <v>0.81</v>
      </c>
      <c r="I33" s="3">
        <f t="shared" ref="I33:Z33" si="25">IFERROR(INDEX(I51:I500,MATCH($C$33,$C$51:$C$500,0)),"")</f>
        <v>0.57999999999999996</v>
      </c>
      <c r="J33" s="3">
        <f t="shared" si="25"/>
        <v>0.4</v>
      </c>
      <c r="K33" s="3">
        <f t="shared" si="25"/>
        <v>0.39</v>
      </c>
      <c r="L33" s="3">
        <f t="shared" si="25"/>
        <v>0.77</v>
      </c>
      <c r="M33" s="3">
        <f t="shared" si="25"/>
        <v>0.74</v>
      </c>
      <c r="N33" s="3">
        <f t="shared" si="25"/>
        <v>0.93</v>
      </c>
      <c r="O33" s="3">
        <f t="shared" si="25"/>
        <v>0.53</v>
      </c>
      <c r="P33" s="3">
        <f t="shared" si="25"/>
        <v>0.6</v>
      </c>
      <c r="Q33" s="3">
        <f t="shared" si="25"/>
        <v>1.27</v>
      </c>
      <c r="R33" s="3">
        <f t="shared" si="25"/>
        <v>0.46</v>
      </c>
      <c r="S33" s="3">
        <f t="shared" si="25"/>
        <v>0.06</v>
      </c>
      <c r="T33" s="3">
        <f t="shared" si="25"/>
        <v>0.31</v>
      </c>
      <c r="U33" s="3">
        <f t="shared" si="25"/>
        <v>0.35</v>
      </c>
      <c r="V33" s="3">
        <f t="shared" si="25"/>
        <v>0.96</v>
      </c>
      <c r="W33" s="3">
        <f t="shared" si="25"/>
        <v>1.76</v>
      </c>
      <c r="X33" s="3">
        <f t="shared" si="25"/>
        <v>4.5199999999999996</v>
      </c>
      <c r="Y33" s="3">
        <f t="shared" si="25"/>
        <v>2.17</v>
      </c>
      <c r="Z33" s="3">
        <f t="shared" si="25"/>
        <v>1.0900000000000001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139.46</v>
      </c>
      <c r="H34" s="3">
        <f>IFERROR(INDEX(D34:G34,COUNT(D34:G34)),"")</f>
        <v>139.46</v>
      </c>
      <c r="I34" s="3">
        <f t="shared" ref="I34:Z34" si="26">IFERROR(INDEX(I51:I500,MATCH($C$34,$C$51:$C$500,0)),"")</f>
        <v>117.52</v>
      </c>
      <c r="J34" s="3">
        <f t="shared" si="26"/>
        <v>48.73</v>
      </c>
      <c r="K34" s="3">
        <f t="shared" si="26"/>
        <v>4.0999999999999996</v>
      </c>
      <c r="L34" s="3">
        <f t="shared" si="26"/>
        <v>2.11</v>
      </c>
      <c r="M34" s="3">
        <f t="shared" si="26"/>
        <v>9.74</v>
      </c>
      <c r="N34" s="3">
        <f t="shared" si="26"/>
        <v>-5.26</v>
      </c>
      <c r="O34" s="3">
        <f t="shared" si="26"/>
        <v>-24.23</v>
      </c>
      <c r="P34" s="3">
        <f t="shared" si="26"/>
        <v>7.24</v>
      </c>
      <c r="Q34" s="3">
        <f t="shared" si="26"/>
        <v>3.55</v>
      </c>
      <c r="R34" s="3">
        <f t="shared" si="26"/>
        <v>-4.08</v>
      </c>
      <c r="S34" s="3">
        <f t="shared" si="26"/>
        <v>-0.96</v>
      </c>
      <c r="T34" s="3">
        <f t="shared" si="26"/>
        <v>-7.76</v>
      </c>
      <c r="U34" s="3">
        <f t="shared" si="26"/>
        <v>-4.03</v>
      </c>
      <c r="V34" s="3">
        <f t="shared" si="26"/>
        <v>11.13</v>
      </c>
      <c r="W34" s="3">
        <f t="shared" si="26"/>
        <v>10.199999999999999</v>
      </c>
      <c r="X34" s="3">
        <f t="shared" si="26"/>
        <v>31.61</v>
      </c>
      <c r="Y34" s="3">
        <f t="shared" si="26"/>
        <v>15.69</v>
      </c>
      <c r="Z34" s="3">
        <f t="shared" si="26"/>
        <v>5.23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1.99</v>
      </c>
      <c r="H35" s="3">
        <f>IFERROR(INDEX(D35:G35,COUNT(D35:G35)),"")</f>
        <v>1.99</v>
      </c>
      <c r="I35" s="3">
        <f t="shared" ref="I35:Z35" si="27">IFERROR(INDEX(I51:I500,MATCH($C$35,$C$51:$C$500,0)),"")</f>
        <v>0.35</v>
      </c>
      <c r="J35" s="3">
        <f t="shared" si="27"/>
        <v>0.2</v>
      </c>
      <c r="K35" s="3">
        <f t="shared" si="27"/>
        <v>0.16</v>
      </c>
      <c r="L35" s="3">
        <f t="shared" si="27"/>
        <v>0.22</v>
      </c>
      <c r="M35" s="3">
        <f t="shared" si="27"/>
        <v>0.18</v>
      </c>
      <c r="N35" s="3">
        <f t="shared" si="27"/>
        <v>0.3</v>
      </c>
      <c r="O35" s="3">
        <f t="shared" si="27"/>
        <v>0.16</v>
      </c>
      <c r="P35" s="3">
        <f t="shared" si="27"/>
        <v>0.2</v>
      </c>
      <c r="Q35" s="3">
        <f t="shared" si="27"/>
        <v>1.08</v>
      </c>
      <c r="R35" s="3">
        <f t="shared" si="27"/>
        <v>0.36</v>
      </c>
      <c r="S35" s="3">
        <f t="shared" si="27"/>
        <v>0.04</v>
      </c>
      <c r="T35" s="3">
        <f t="shared" si="27"/>
        <v>0.19</v>
      </c>
      <c r="U35" s="3">
        <f t="shared" si="27"/>
        <v>0.28999999999999998</v>
      </c>
      <c r="V35" s="3">
        <f t="shared" si="27"/>
        <v>1.02</v>
      </c>
      <c r="W35" s="3">
        <f t="shared" si="27"/>
        <v>2.17</v>
      </c>
      <c r="X35" s="3">
        <f t="shared" si="27"/>
        <v>6.53</v>
      </c>
      <c r="Y35" s="3">
        <f t="shared" si="27"/>
        <v>4.66</v>
      </c>
      <c r="Z35" s="3">
        <f t="shared" si="27"/>
        <v>2.4500000000000002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0.1128</v>
      </c>
      <c r="I36" s="4">
        <f t="shared" si="28"/>
        <v>0.53770000000000007</v>
      </c>
      <c r="J36" s="4">
        <f t="shared" si="28"/>
        <v>0.51929999999999998</v>
      </c>
      <c r="K36" s="4">
        <f t="shared" si="28"/>
        <v>0.26289999999999997</v>
      </c>
      <c r="L36" s="4">
        <f t="shared" si="28"/>
        <v>0.2495</v>
      </c>
      <c r="M36" s="4">
        <f t="shared" si="28"/>
        <v>0</v>
      </c>
      <c r="N36" s="4">
        <f t="shared" si="28"/>
        <v>0</v>
      </c>
      <c r="O36" s="4">
        <f t="shared" si="28"/>
        <v>-1.8178999999999998</v>
      </c>
      <c r="P36" s="4">
        <f t="shared" si="28"/>
        <v>0.74480000000000002</v>
      </c>
      <c r="Q36" s="4">
        <f t="shared" si="28"/>
        <v>0.12470000000000001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10.25</v>
      </c>
      <c r="I37" s="3">
        <f t="shared" si="29"/>
        <v>10.25</v>
      </c>
      <c r="J37" s="3">
        <f t="shared" si="29"/>
        <v>15.93</v>
      </c>
      <c r="K37" s="3">
        <f t="shared" si="29"/>
        <v>92.13</v>
      </c>
      <c r="L37" s="3">
        <f t="shared" si="29"/>
        <v>322.45999999999998</v>
      </c>
      <c r="M37" s="3">
        <f t="shared" si="29"/>
        <v>0</v>
      </c>
      <c r="N37" s="3">
        <f t="shared" si="29"/>
        <v>0</v>
      </c>
      <c r="O37" s="3">
        <f t="shared" si="29"/>
        <v>89.63</v>
      </c>
      <c r="P37" s="3">
        <f t="shared" si="29"/>
        <v>163.09</v>
      </c>
      <c r="Q37" s="3">
        <f t="shared" si="29"/>
        <v>107.44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493216734</v>
      </c>
      <c r="E51" s="5">
        <v>587939151</v>
      </c>
      <c r="F51" s="5">
        <v>486146263</v>
      </c>
      <c r="G51" s="5">
        <v>467218638</v>
      </c>
      <c r="I51" s="5">
        <v>2030903015</v>
      </c>
      <c r="J51" s="5">
        <v>2446679750</v>
      </c>
      <c r="K51" s="5">
        <v>3026839190</v>
      </c>
      <c r="L51" s="5">
        <v>4334910725</v>
      </c>
      <c r="M51" s="5">
        <v>3069161119</v>
      </c>
      <c r="N51" s="5">
        <v>2077212345</v>
      </c>
      <c r="O51" s="5">
        <v>2782676420</v>
      </c>
      <c r="P51" s="5">
        <v>2962860901</v>
      </c>
      <c r="Q51" s="5">
        <v>1098760230</v>
      </c>
      <c r="R51" s="5">
        <v>775232931</v>
      </c>
      <c r="S51" s="5">
        <v>1097296489</v>
      </c>
      <c r="T51" s="5">
        <v>1109508311</v>
      </c>
      <c r="U51" s="5">
        <v>863394192</v>
      </c>
      <c r="V51" s="5">
        <v>749705785</v>
      </c>
      <c r="W51" s="5">
        <v>5209741000000</v>
      </c>
      <c r="X51" s="5">
        <v>3765466981000</v>
      </c>
      <c r="Y51" s="5">
        <v>2486579636000</v>
      </c>
      <c r="Z51" s="5">
        <v>2314448882000</v>
      </c>
    </row>
    <row r="52" spans="2:26" ht="15.5" x14ac:dyDescent="0.35">
      <c r="C52" t="s">
        <v>95</v>
      </c>
      <c r="D52" s="5">
        <v>7189224</v>
      </c>
      <c r="E52" s="5">
        <v>8095570</v>
      </c>
      <c r="F52" s="5">
        <v>4558563</v>
      </c>
      <c r="G52" s="5">
        <v>-945147</v>
      </c>
      <c r="I52" s="5">
        <v>17148809</v>
      </c>
      <c r="J52" s="5">
        <v>25752136</v>
      </c>
      <c r="K52" s="5">
        <v>30179094</v>
      </c>
      <c r="L52" s="5">
        <v>88290521</v>
      </c>
      <c r="M52" s="5">
        <v>12396230</v>
      </c>
      <c r="N52" s="5">
        <v>1101601</v>
      </c>
      <c r="O52" s="5">
        <v>5889426</v>
      </c>
      <c r="P52" s="5">
        <v>15794864</v>
      </c>
      <c r="Q52" s="5">
        <v>-13783855</v>
      </c>
      <c r="R52" s="5">
        <v>-36636644</v>
      </c>
      <c r="S52" s="5">
        <v>-32259150</v>
      </c>
      <c r="T52" s="5">
        <v>-2984139</v>
      </c>
      <c r="U52" s="5">
        <v>8689013</v>
      </c>
      <c r="V52" s="5">
        <v>18526896</v>
      </c>
      <c r="W52" s="5">
        <v>88707000000</v>
      </c>
    </row>
    <row r="53" spans="2:26" ht="15.5" x14ac:dyDescent="0.35">
      <c r="C53" t="s">
        <v>85</v>
      </c>
      <c r="D53" s="5">
        <v>-419188729</v>
      </c>
      <c r="E53" s="5">
        <v>-511373601</v>
      </c>
      <c r="F53" s="5">
        <v>-425127144</v>
      </c>
      <c r="G53" s="5">
        <v>-398220247</v>
      </c>
      <c r="I53" s="5">
        <v>-1760598266</v>
      </c>
      <c r="J53" s="5">
        <v>-2113986772</v>
      </c>
      <c r="K53" s="5">
        <v>-2474863205</v>
      </c>
      <c r="L53" s="5">
        <v>-2884098670</v>
      </c>
      <c r="M53" s="5">
        <v>-2151039318</v>
      </c>
      <c r="N53" s="5">
        <v>-1823333756</v>
      </c>
      <c r="O53" s="5">
        <v>-2355974951</v>
      </c>
      <c r="P53" s="5">
        <v>-2321645585</v>
      </c>
      <c r="Q53" s="5">
        <v>-975843393</v>
      </c>
      <c r="R53" s="5">
        <v>-686531106</v>
      </c>
      <c r="S53" s="5">
        <v>-1008966857</v>
      </c>
      <c r="T53" s="5">
        <v>-948472697</v>
      </c>
      <c r="U53" s="5">
        <v>-670295971</v>
      </c>
      <c r="V53" s="5">
        <v>-556462501</v>
      </c>
      <c r="W53" s="5">
        <v>-4082200000000</v>
      </c>
      <c r="X53" s="5">
        <v>-3153083746000</v>
      </c>
      <c r="Y53" s="5">
        <v>-1866726464000</v>
      </c>
      <c r="Z53" s="5">
        <v>-2027653601000</v>
      </c>
    </row>
    <row r="54" spans="2:26" ht="15.5" x14ac:dyDescent="0.35">
      <c r="C54" t="s">
        <v>1016</v>
      </c>
      <c r="D54" s="5">
        <v>-419188729</v>
      </c>
      <c r="E54" s="5">
        <v>-511373601</v>
      </c>
      <c r="F54" s="5">
        <v>-425127144</v>
      </c>
      <c r="G54" s="5">
        <v>-398220247</v>
      </c>
      <c r="I54" s="5">
        <v>-1760598266</v>
      </c>
      <c r="J54" s="5">
        <v>-2113986772</v>
      </c>
      <c r="K54" s="5">
        <v>-2474863205</v>
      </c>
      <c r="L54" s="5">
        <v>-2884098670</v>
      </c>
      <c r="M54" s="5">
        <v>-2151039318</v>
      </c>
      <c r="N54" s="5">
        <v>-1823333756</v>
      </c>
      <c r="O54" s="5">
        <v>-2355974951</v>
      </c>
      <c r="P54" s="5">
        <v>-2321645585</v>
      </c>
      <c r="Q54" s="5">
        <v>-975843393</v>
      </c>
      <c r="R54" s="5">
        <v>-686531106</v>
      </c>
      <c r="S54" s="5">
        <v>-1008966857</v>
      </c>
      <c r="T54" s="5">
        <v>-948472697</v>
      </c>
      <c r="U54" s="5">
        <v>-670295971</v>
      </c>
      <c r="V54" s="5">
        <v>-556462501</v>
      </c>
      <c r="W54" s="5">
        <v>-4082200000000</v>
      </c>
      <c r="X54" s="5">
        <v>-3153083746000</v>
      </c>
      <c r="Y54" s="5">
        <v>-1866726464000</v>
      </c>
      <c r="Z54" s="5">
        <v>-2027653601000</v>
      </c>
    </row>
    <row r="55" spans="2:26" ht="15.5" x14ac:dyDescent="0.35">
      <c r="C55" t="s">
        <v>86</v>
      </c>
      <c r="D55" s="5">
        <v>74028005</v>
      </c>
      <c r="E55" s="5">
        <v>76565550</v>
      </c>
      <c r="F55" s="5">
        <v>61019119</v>
      </c>
      <c r="G55" s="5">
        <v>68998391</v>
      </c>
      <c r="I55" s="5">
        <v>270304749</v>
      </c>
      <c r="J55" s="5">
        <v>332692978</v>
      </c>
      <c r="K55" s="5">
        <v>551975985</v>
      </c>
      <c r="L55" s="5">
        <v>1450812055</v>
      </c>
      <c r="M55" s="5">
        <v>918121801</v>
      </c>
      <c r="N55" s="5">
        <v>253878589</v>
      </c>
      <c r="O55" s="5">
        <v>426701469</v>
      </c>
      <c r="P55" s="5">
        <v>641215316</v>
      </c>
      <c r="Q55" s="5">
        <v>122916837</v>
      </c>
      <c r="R55" s="5">
        <v>88701825</v>
      </c>
      <c r="S55" s="5">
        <v>88329632</v>
      </c>
      <c r="T55" s="5">
        <v>161035614</v>
      </c>
      <c r="U55" s="5">
        <v>193098221</v>
      </c>
      <c r="V55" s="5">
        <v>193243284</v>
      </c>
      <c r="W55" s="5">
        <v>1127541000000</v>
      </c>
      <c r="X55" s="5">
        <v>612383235000</v>
      </c>
      <c r="Y55" s="5">
        <v>619853172000</v>
      </c>
      <c r="Z55" s="5">
        <v>286795281000</v>
      </c>
    </row>
    <row r="56" spans="2:26" ht="15.5" x14ac:dyDescent="0.35">
      <c r="C56" t="s">
        <v>87</v>
      </c>
      <c r="D56" s="5">
        <v>-36636465</v>
      </c>
      <c r="E56" s="5">
        <v>-43124007</v>
      </c>
      <c r="F56" s="5">
        <v>-34193071</v>
      </c>
      <c r="G56" s="5">
        <v>-41741436</v>
      </c>
      <c r="I56" s="5">
        <v>-155885962</v>
      </c>
      <c r="J56" s="5">
        <v>-174597665</v>
      </c>
      <c r="K56" s="5">
        <v>-239780249</v>
      </c>
      <c r="L56" s="5">
        <v>-240725758</v>
      </c>
      <c r="M56" s="5">
        <v>-145401075</v>
      </c>
      <c r="N56" s="5">
        <v>-138020163</v>
      </c>
      <c r="O56" s="5">
        <v>-137177141</v>
      </c>
      <c r="P56" s="5">
        <v>-133158938</v>
      </c>
      <c r="Q56" s="5">
        <v>-88794665</v>
      </c>
      <c r="R56" s="5">
        <v>-98818007</v>
      </c>
      <c r="S56" s="5">
        <v>-103752957</v>
      </c>
      <c r="T56" s="5">
        <v>-132149607</v>
      </c>
      <c r="U56" s="5">
        <v>-152450752</v>
      </c>
      <c r="V56" s="5">
        <v>-158569000</v>
      </c>
      <c r="W56" s="5">
        <v>-962652000000</v>
      </c>
      <c r="X56" s="5">
        <v>-678102719000</v>
      </c>
      <c r="Y56" s="5">
        <v>-428374557000</v>
      </c>
      <c r="Z56" s="5">
        <v>-163560245000</v>
      </c>
    </row>
    <row r="57" spans="2:26" ht="15.5" x14ac:dyDescent="0.35">
      <c r="C57" t="s">
        <v>370</v>
      </c>
      <c r="D57" s="5">
        <v>-36636465</v>
      </c>
      <c r="E57" s="5">
        <v>-43124007</v>
      </c>
      <c r="F57" s="5">
        <v>-34193071</v>
      </c>
      <c r="G57" s="5">
        <v>-41741436</v>
      </c>
      <c r="I57" s="5">
        <v>-155885962</v>
      </c>
      <c r="J57" s="5">
        <v>-174597665</v>
      </c>
      <c r="K57" s="5">
        <v>-239780249</v>
      </c>
      <c r="L57" s="5">
        <v>-240725758</v>
      </c>
      <c r="M57" s="5">
        <v>-145401075</v>
      </c>
      <c r="N57" s="5">
        <v>-138020163</v>
      </c>
      <c r="O57" s="5">
        <v>-137177141</v>
      </c>
      <c r="P57" s="5">
        <v>-133158938</v>
      </c>
      <c r="Q57" s="5">
        <v>-88794665</v>
      </c>
      <c r="R57" s="5">
        <v>-98818007</v>
      </c>
      <c r="S57" s="5">
        <v>-103752957</v>
      </c>
      <c r="T57" s="5">
        <v>-132149607</v>
      </c>
      <c r="U57" s="5">
        <v>-152450752</v>
      </c>
      <c r="V57" s="5">
        <v>-158569000</v>
      </c>
    </row>
    <row r="58" spans="2:26" ht="15.5" x14ac:dyDescent="0.35">
      <c r="C58" t="s">
        <v>90</v>
      </c>
      <c r="D58" s="5">
        <v>37391540</v>
      </c>
      <c r="E58" s="5">
        <v>33441543</v>
      </c>
      <c r="F58" s="5">
        <v>26826048</v>
      </c>
      <c r="G58" s="5">
        <v>27256955</v>
      </c>
      <c r="I58" s="5">
        <v>114418787</v>
      </c>
      <c r="J58" s="5">
        <v>158095313</v>
      </c>
      <c r="K58" s="5">
        <v>312195736</v>
      </c>
      <c r="L58" s="5">
        <v>1210086297</v>
      </c>
      <c r="M58" s="5">
        <v>772720726</v>
      </c>
      <c r="N58" s="5">
        <v>115858426</v>
      </c>
      <c r="O58" s="5">
        <v>289524328</v>
      </c>
      <c r="P58" s="5">
        <v>508056378</v>
      </c>
      <c r="Q58" s="5">
        <v>34122172</v>
      </c>
      <c r="R58" s="5">
        <v>-10116182</v>
      </c>
      <c r="S58" s="5">
        <v>-15423325</v>
      </c>
      <c r="T58" s="5">
        <v>28886007</v>
      </c>
      <c r="U58" s="5">
        <v>40647469</v>
      </c>
      <c r="V58" s="5">
        <v>34674284</v>
      </c>
      <c r="W58" s="5">
        <v>164889000000</v>
      </c>
      <c r="X58" s="5">
        <v>-65719484000</v>
      </c>
      <c r="Y58" s="5">
        <v>191478615000</v>
      </c>
      <c r="Z58" s="5">
        <v>123235036000</v>
      </c>
    </row>
    <row r="59" spans="2:26" ht="15.5" x14ac:dyDescent="0.35">
      <c r="C59" t="s">
        <v>91</v>
      </c>
      <c r="D59" s="5">
        <v>-10333896</v>
      </c>
      <c r="E59" s="5">
        <v>-1593622</v>
      </c>
      <c r="F59" s="5">
        <v>-11137094</v>
      </c>
      <c r="G59" s="5">
        <v>-15771762</v>
      </c>
      <c r="I59" s="5">
        <v>-35812198</v>
      </c>
      <c r="J59" s="5">
        <v>-73207187</v>
      </c>
      <c r="K59" s="5">
        <v>-73765102</v>
      </c>
      <c r="L59" s="5">
        <v>-199749069</v>
      </c>
      <c r="M59" s="5">
        <v>-270613242</v>
      </c>
      <c r="N59" s="5">
        <v>-215035612</v>
      </c>
      <c r="O59" s="5">
        <v>-235389629</v>
      </c>
      <c r="P59" s="5">
        <v>-242979960</v>
      </c>
      <c r="Q59" s="5">
        <v>265993873</v>
      </c>
      <c r="R59" s="5">
        <v>-93933672</v>
      </c>
      <c r="S59" s="5">
        <v>-56899277</v>
      </c>
      <c r="T59" s="5">
        <v>-31190330</v>
      </c>
      <c r="U59" s="5">
        <v>-83189223</v>
      </c>
      <c r="V59" s="5">
        <v>70731293</v>
      </c>
      <c r="W59" s="5">
        <v>1176678000000</v>
      </c>
      <c r="X59" s="5">
        <v>974178536000</v>
      </c>
      <c r="Y59" s="5">
        <v>705288344000</v>
      </c>
      <c r="Z59" s="5">
        <v>1064296941000</v>
      </c>
    </row>
    <row r="60" spans="2:26" ht="15.5" x14ac:dyDescent="0.35">
      <c r="C60" t="s">
        <v>372</v>
      </c>
      <c r="D60" s="5">
        <v>4472239</v>
      </c>
      <c r="E60" s="5">
        <v>3893892</v>
      </c>
      <c r="F60" s="5">
        <v>3139902</v>
      </c>
      <c r="G60" s="5">
        <v>-4085920</v>
      </c>
      <c r="I60" s="5">
        <v>12548223</v>
      </c>
      <c r="J60" s="5">
        <v>15456654</v>
      </c>
      <c r="K60" s="5">
        <v>22876701</v>
      </c>
      <c r="L60" s="5">
        <v>31174667</v>
      </c>
      <c r="M60" s="5">
        <v>27880564</v>
      </c>
      <c r="N60" s="5">
        <v>32623747</v>
      </c>
      <c r="O60" s="5">
        <v>30040929</v>
      </c>
      <c r="P60" s="5">
        <v>20642228</v>
      </c>
      <c r="Q60" s="5">
        <v>136184041</v>
      </c>
      <c r="R60" s="5">
        <v>59464493</v>
      </c>
      <c r="S60" s="5">
        <v>72629159</v>
      </c>
      <c r="T60" s="5">
        <v>73482756</v>
      </c>
      <c r="U60" s="5">
        <v>102511466</v>
      </c>
      <c r="V60" s="5">
        <v>178983576</v>
      </c>
      <c r="W60" s="5">
        <v>1945923000000</v>
      </c>
      <c r="X60" s="5">
        <v>1442509672000</v>
      </c>
      <c r="Y60" s="5">
        <v>1475170783000</v>
      </c>
      <c r="Z60" s="5">
        <v>1025410734000</v>
      </c>
    </row>
    <row r="61" spans="2:26" ht="15.5" x14ac:dyDescent="0.35">
      <c r="C61" t="s">
        <v>1017</v>
      </c>
    </row>
    <row r="62" spans="2:26" ht="15.5" x14ac:dyDescent="0.35">
      <c r="C62" t="s">
        <v>92</v>
      </c>
      <c r="X62" s="5">
        <v>-28813456000</v>
      </c>
      <c r="Y62" s="5">
        <v>-245329910000</v>
      </c>
      <c r="Z62" s="5">
        <v>194841979000</v>
      </c>
    </row>
    <row r="63" spans="2:26" ht="15.5" x14ac:dyDescent="0.35">
      <c r="C63" t="s">
        <v>26</v>
      </c>
      <c r="D63" s="5">
        <v>-16039194</v>
      </c>
      <c r="E63" s="5">
        <v>-15822358</v>
      </c>
      <c r="F63" s="5">
        <v>-18698402</v>
      </c>
      <c r="G63" s="5">
        <v>-17149369</v>
      </c>
      <c r="I63" s="5">
        <v>-69217684</v>
      </c>
      <c r="J63" s="5">
        <v>-91167385</v>
      </c>
      <c r="K63" s="5">
        <v>-85551070</v>
      </c>
      <c r="L63" s="5">
        <v>-103531626</v>
      </c>
      <c r="M63" s="5">
        <v>-104860082</v>
      </c>
      <c r="N63" s="5">
        <v>-119509218</v>
      </c>
      <c r="O63" s="5">
        <v>-109475702</v>
      </c>
      <c r="P63" s="5">
        <v>-99985729</v>
      </c>
      <c r="Q63" s="5">
        <v>-76896748</v>
      </c>
      <c r="R63" s="5">
        <v>-60425661</v>
      </c>
      <c r="S63" s="5">
        <v>-71464448</v>
      </c>
      <c r="T63" s="5">
        <v>-69434593</v>
      </c>
      <c r="U63" s="5">
        <v>-113997399</v>
      </c>
      <c r="V63" s="5">
        <v>-74944802</v>
      </c>
      <c r="W63" s="5">
        <v>-657917000000</v>
      </c>
      <c r="X63" s="5">
        <v>-488156076000</v>
      </c>
      <c r="Y63" s="5">
        <v>-298271202000</v>
      </c>
      <c r="Z63" s="5">
        <v>-223459920000</v>
      </c>
    </row>
    <row r="64" spans="2:26" ht="15.5" x14ac:dyDescent="0.35">
      <c r="C64" t="s">
        <v>503</v>
      </c>
      <c r="Z64" s="5">
        <v>2546132000</v>
      </c>
    </row>
    <row r="65" spans="3:26" ht="15.5" x14ac:dyDescent="0.35">
      <c r="C65" t="s">
        <v>94</v>
      </c>
    </row>
    <row r="66" spans="3:26" ht="15.5" x14ac:dyDescent="0.35">
      <c r="C66" t="s">
        <v>96</v>
      </c>
      <c r="D66" s="5">
        <v>-10333896</v>
      </c>
      <c r="E66" s="5">
        <v>-1593622</v>
      </c>
      <c r="F66" s="5">
        <v>-11137094</v>
      </c>
      <c r="G66" s="5">
        <v>-15771762</v>
      </c>
      <c r="I66" s="5">
        <v>-35812198</v>
      </c>
      <c r="J66" s="5">
        <v>-73207187</v>
      </c>
      <c r="K66" s="5">
        <v>-73765102</v>
      </c>
      <c r="L66" s="5">
        <v>-199749069</v>
      </c>
      <c r="M66" s="5">
        <v>-270613242</v>
      </c>
      <c r="N66" s="5">
        <v>-215035612</v>
      </c>
      <c r="O66" s="5">
        <v>-235389629</v>
      </c>
      <c r="P66" s="5">
        <v>-242979960</v>
      </c>
      <c r="Q66" s="5">
        <v>265993873</v>
      </c>
      <c r="R66" s="5">
        <v>-93933672</v>
      </c>
      <c r="S66" s="5">
        <v>-56899277</v>
      </c>
      <c r="T66" s="5">
        <v>-31190330</v>
      </c>
      <c r="U66" s="5">
        <v>-83189223</v>
      </c>
      <c r="V66" s="5">
        <v>70731293</v>
      </c>
      <c r="W66" s="5">
        <v>1176678000000</v>
      </c>
      <c r="X66" s="5">
        <v>974178536000</v>
      </c>
      <c r="Y66" s="5">
        <v>705288344000</v>
      </c>
      <c r="Z66" s="5">
        <v>1064296941000</v>
      </c>
    </row>
    <row r="67" spans="3:26" ht="15.5" x14ac:dyDescent="0.35">
      <c r="C67" t="s">
        <v>28</v>
      </c>
      <c r="D67" s="5">
        <v>27057644</v>
      </c>
      <c r="E67" s="5">
        <v>31847921</v>
      </c>
      <c r="F67" s="5">
        <v>15688954</v>
      </c>
      <c r="G67" s="5">
        <v>11485193</v>
      </c>
      <c r="I67" s="5">
        <v>78606589</v>
      </c>
      <c r="J67" s="5">
        <v>84888126</v>
      </c>
      <c r="K67" s="5">
        <v>238430634</v>
      </c>
      <c r="L67" s="5">
        <v>1010337228</v>
      </c>
      <c r="M67" s="5">
        <v>502107484</v>
      </c>
      <c r="N67" s="5">
        <v>-99177186</v>
      </c>
      <c r="O67" s="5">
        <v>54134699</v>
      </c>
      <c r="P67" s="5">
        <v>265076418</v>
      </c>
      <c r="Q67" s="5">
        <v>300116045</v>
      </c>
      <c r="R67" s="5">
        <v>-104049854</v>
      </c>
      <c r="S67" s="5">
        <v>-72322602</v>
      </c>
      <c r="T67" s="5">
        <v>-2304323</v>
      </c>
      <c r="U67" s="5">
        <v>-42541754</v>
      </c>
      <c r="V67" s="5">
        <v>105405577</v>
      </c>
      <c r="W67" s="5">
        <v>1341567000000</v>
      </c>
      <c r="X67" s="5">
        <v>908459052000</v>
      </c>
      <c r="Y67" s="5">
        <v>896766959000</v>
      </c>
      <c r="Z67" s="5">
        <v>1187531977000</v>
      </c>
    </row>
    <row r="68" spans="3:26" ht="15.5" x14ac:dyDescent="0.35">
      <c r="C68" t="s">
        <v>27</v>
      </c>
      <c r="D68" s="5">
        <v>-13461764</v>
      </c>
      <c r="E68" s="5">
        <v>-18877445</v>
      </c>
      <c r="F68" s="5">
        <v>-11936080</v>
      </c>
      <c r="G68" s="5">
        <v>-11403643</v>
      </c>
      <c r="I68" s="5">
        <v>-51646806</v>
      </c>
      <c r="J68" s="5">
        <v>-53074918</v>
      </c>
      <c r="K68" s="5">
        <v>-87387543</v>
      </c>
      <c r="L68" s="5">
        <v>-499561131</v>
      </c>
      <c r="M68" s="5">
        <v>-294689659</v>
      </c>
      <c r="N68" s="5">
        <v>-4270588</v>
      </c>
      <c r="O68" s="5">
        <v>-49142265</v>
      </c>
      <c r="P68" s="5">
        <v>-167214229</v>
      </c>
      <c r="Q68" s="5">
        <v>21517112</v>
      </c>
      <c r="R68" s="5">
        <v>-180872</v>
      </c>
      <c r="S68" s="5">
        <v>-4524426</v>
      </c>
      <c r="T68" s="5">
        <v>-28194606</v>
      </c>
      <c r="U68" s="5">
        <v>-11256349</v>
      </c>
      <c r="V68" s="5">
        <v>-18198145</v>
      </c>
      <c r="W68" s="5">
        <v>-141396000000</v>
      </c>
      <c r="X68" s="5">
        <v>-130148864000</v>
      </c>
      <c r="Y68" s="5">
        <v>-158255808000</v>
      </c>
      <c r="Z68" s="5">
        <v>-102767900000</v>
      </c>
    </row>
    <row r="69" spans="3:26" ht="15.5" x14ac:dyDescent="0.35">
      <c r="C69" t="s">
        <v>452</v>
      </c>
      <c r="R69" s="5">
        <v>10776257</v>
      </c>
      <c r="S69" s="5">
        <v>11027491</v>
      </c>
    </row>
    <row r="70" spans="3:26" ht="15.5" x14ac:dyDescent="0.35">
      <c r="C70" t="s">
        <v>373</v>
      </c>
      <c r="R70" s="5">
        <v>-10957129</v>
      </c>
      <c r="S70" s="5">
        <v>-15551917</v>
      </c>
    </row>
    <row r="71" spans="3:26" ht="15.5" x14ac:dyDescent="0.35">
      <c r="C71" t="s">
        <v>454</v>
      </c>
      <c r="D71" s="5">
        <v>-13461764</v>
      </c>
      <c r="E71" s="5">
        <v>-18877445</v>
      </c>
      <c r="F71" s="5">
        <v>-11936080</v>
      </c>
      <c r="G71" s="5">
        <v>-11403643</v>
      </c>
      <c r="I71" s="5">
        <v>-51646806</v>
      </c>
      <c r="J71" s="5">
        <v>-53074918</v>
      </c>
      <c r="K71" s="5">
        <v>-87387543</v>
      </c>
      <c r="L71" s="5">
        <v>-499561131</v>
      </c>
      <c r="M71" s="5">
        <v>-294689659</v>
      </c>
      <c r="N71" s="5">
        <v>-4270588</v>
      </c>
      <c r="O71" s="5">
        <v>-49142265</v>
      </c>
      <c r="P71" s="5">
        <v>-167214229</v>
      </c>
      <c r="Q71" s="5">
        <v>21517112</v>
      </c>
      <c r="R71" s="5">
        <v>-180872</v>
      </c>
      <c r="S71" s="5">
        <v>-4524426</v>
      </c>
      <c r="T71" s="5">
        <v>-28194606</v>
      </c>
      <c r="U71" s="5">
        <v>-11256349</v>
      </c>
      <c r="V71" s="5">
        <v>-18198145</v>
      </c>
      <c r="W71" s="5">
        <v>-141396000000</v>
      </c>
      <c r="X71" s="5">
        <v>-130148864000</v>
      </c>
      <c r="Y71" s="5">
        <v>-158255808000</v>
      </c>
      <c r="Z71" s="5">
        <v>-102767900000</v>
      </c>
    </row>
    <row r="72" spans="3:26" ht="15.5" x14ac:dyDescent="0.35">
      <c r="C72" t="s">
        <v>374</v>
      </c>
      <c r="D72" s="5">
        <v>13595880</v>
      </c>
      <c r="E72" s="5">
        <v>12970476</v>
      </c>
      <c r="F72" s="5">
        <v>3752874</v>
      </c>
      <c r="G72" s="5">
        <v>81550</v>
      </c>
      <c r="I72" s="5">
        <v>26959783</v>
      </c>
      <c r="J72" s="5">
        <v>31813208</v>
      </c>
      <c r="K72" s="5">
        <v>151043091</v>
      </c>
      <c r="L72" s="5">
        <v>510776097</v>
      </c>
      <c r="M72" s="5">
        <v>207417825</v>
      </c>
      <c r="N72" s="5">
        <v>-103447774</v>
      </c>
      <c r="O72" s="5">
        <v>4992434</v>
      </c>
      <c r="P72" s="5">
        <v>97862189</v>
      </c>
      <c r="Q72" s="5">
        <v>321633157</v>
      </c>
      <c r="R72" s="5">
        <v>-104230726</v>
      </c>
      <c r="S72" s="5">
        <v>-76847028</v>
      </c>
      <c r="T72" s="5">
        <v>-30498929</v>
      </c>
      <c r="U72" s="5">
        <v>-53798103</v>
      </c>
      <c r="V72" s="5">
        <v>87207432</v>
      </c>
      <c r="W72" s="5">
        <v>1200171000000</v>
      </c>
      <c r="X72" s="5">
        <v>778310188000</v>
      </c>
      <c r="Y72" s="5">
        <v>738511151000</v>
      </c>
      <c r="Z72" s="5">
        <v>1084764077000</v>
      </c>
    </row>
    <row r="73" spans="3:26" ht="15.5" x14ac:dyDescent="0.35">
      <c r="C73" t="s">
        <v>455</v>
      </c>
      <c r="X73" s="5">
        <v>-5587011000</v>
      </c>
      <c r="Y73" s="5">
        <v>-12840981000</v>
      </c>
      <c r="Z73" s="5">
        <v>-21651000</v>
      </c>
    </row>
    <row r="74" spans="3:26" ht="15.5" x14ac:dyDescent="0.35">
      <c r="C74" t="s">
        <v>375</v>
      </c>
      <c r="M74" s="5">
        <v>-144101228</v>
      </c>
    </row>
    <row r="75" spans="3:26" ht="15.5" x14ac:dyDescent="0.35">
      <c r="C75" t="s">
        <v>97</v>
      </c>
      <c r="D75" s="5">
        <v>13595880</v>
      </c>
      <c r="E75" s="5">
        <v>12970476</v>
      </c>
      <c r="F75" s="5">
        <v>3752874</v>
      </c>
      <c r="G75" s="5">
        <v>81550</v>
      </c>
      <c r="I75" s="5">
        <v>26959783</v>
      </c>
      <c r="J75" s="5">
        <v>31813208</v>
      </c>
      <c r="K75" s="5">
        <v>151043091</v>
      </c>
      <c r="L75" s="5">
        <v>510776097</v>
      </c>
      <c r="M75" s="5">
        <v>63316597</v>
      </c>
      <c r="N75" s="5">
        <v>-103447774</v>
      </c>
      <c r="O75" s="5">
        <v>4992434</v>
      </c>
      <c r="P75" s="5">
        <v>97862189</v>
      </c>
      <c r="Q75" s="5">
        <v>321633157</v>
      </c>
      <c r="R75" s="5">
        <v>-104230726</v>
      </c>
      <c r="S75" s="5">
        <v>-76847028</v>
      </c>
      <c r="T75" s="5">
        <v>-30498929</v>
      </c>
      <c r="U75" s="5">
        <v>-53798103</v>
      </c>
      <c r="V75" s="5">
        <v>87207432</v>
      </c>
      <c r="W75" s="5">
        <v>1200171000000</v>
      </c>
      <c r="X75" s="5">
        <v>772723177000</v>
      </c>
      <c r="Y75" s="5">
        <v>725670170000</v>
      </c>
      <c r="Z75" s="5">
        <v>1084742426000</v>
      </c>
    </row>
    <row r="76" spans="3:26" ht="15.5" x14ac:dyDescent="0.35">
      <c r="C76" t="s">
        <v>98</v>
      </c>
      <c r="D76" s="5">
        <v>-3590663</v>
      </c>
      <c r="E76" s="5">
        <v>-2510373</v>
      </c>
      <c r="F76" s="5">
        <v>-418733</v>
      </c>
      <c r="G76" s="5">
        <v>-6685054</v>
      </c>
      <c r="I76" s="5">
        <v>-15525017</v>
      </c>
      <c r="J76" s="5">
        <v>-2021192</v>
      </c>
      <c r="K76" s="5">
        <v>-4052759</v>
      </c>
      <c r="L76" s="5">
        <v>45823625</v>
      </c>
      <c r="M76" s="5">
        <v>26894557</v>
      </c>
      <c r="N76" s="5">
        <v>-26892613</v>
      </c>
      <c r="O76" s="5">
        <v>-21467867</v>
      </c>
      <c r="P76" s="5">
        <v>354376</v>
      </c>
      <c r="Q76" s="5">
        <v>80899</v>
      </c>
      <c r="R76" s="5">
        <v>1664382</v>
      </c>
      <c r="S76" s="5">
        <v>2830376</v>
      </c>
      <c r="T76" s="5">
        <v>-66144</v>
      </c>
      <c r="U76" s="5">
        <v>4469093</v>
      </c>
      <c r="V76" s="5">
        <v>-2374467</v>
      </c>
      <c r="W76" s="5">
        <v>-2347000000</v>
      </c>
    </row>
    <row r="77" spans="3:26" ht="15.5" x14ac:dyDescent="0.35">
      <c r="C77" t="s">
        <v>99</v>
      </c>
      <c r="D77" s="5">
        <v>10005217</v>
      </c>
      <c r="E77" s="5">
        <v>10460103</v>
      </c>
      <c r="F77" s="5">
        <v>3334141</v>
      </c>
      <c r="G77" s="5">
        <v>-6603504</v>
      </c>
      <c r="I77" s="5">
        <v>11434766</v>
      </c>
      <c r="J77" s="5">
        <v>29792016</v>
      </c>
      <c r="K77" s="5">
        <v>146990332</v>
      </c>
      <c r="L77" s="5">
        <v>556599722</v>
      </c>
      <c r="M77" s="5">
        <v>90211154</v>
      </c>
      <c r="N77" s="5">
        <v>-130340387</v>
      </c>
      <c r="O77" s="5">
        <v>-16475433</v>
      </c>
      <c r="P77" s="5">
        <v>98216565</v>
      </c>
      <c r="Q77" s="5">
        <v>321714056</v>
      </c>
      <c r="R77" s="5">
        <v>-102566344</v>
      </c>
      <c r="S77" s="5">
        <v>-74016652</v>
      </c>
      <c r="T77" s="5">
        <v>-30565073</v>
      </c>
      <c r="U77" s="5">
        <v>-49329010</v>
      </c>
      <c r="V77" s="5">
        <v>84832965</v>
      </c>
      <c r="W77" s="5">
        <v>1197824000000</v>
      </c>
      <c r="X77" s="5">
        <v>772723177000</v>
      </c>
      <c r="Y77" s="5">
        <v>725670170000</v>
      </c>
      <c r="Z77" s="5">
        <v>1084742426000</v>
      </c>
    </row>
    <row r="78" spans="3:26" ht="15.5" x14ac:dyDescent="0.35">
      <c r="C78" t="s">
        <v>100</v>
      </c>
      <c r="D78" s="5">
        <v>13595881</v>
      </c>
      <c r="E78" s="5">
        <v>12970476</v>
      </c>
      <c r="F78" s="5">
        <v>3752874</v>
      </c>
      <c r="G78" s="5">
        <v>81550</v>
      </c>
      <c r="I78" s="5">
        <v>26959783</v>
      </c>
      <c r="J78" s="5">
        <v>31813208</v>
      </c>
      <c r="K78" s="5">
        <v>151043091</v>
      </c>
      <c r="L78" s="5">
        <v>510776097</v>
      </c>
      <c r="M78" s="5">
        <v>63316596</v>
      </c>
      <c r="N78" s="5">
        <v>-103447774</v>
      </c>
      <c r="O78" s="5">
        <v>4992434</v>
      </c>
      <c r="P78" s="5">
        <v>97862189</v>
      </c>
      <c r="Q78" s="5">
        <v>321633157</v>
      </c>
      <c r="R78" s="5">
        <v>-104230726</v>
      </c>
      <c r="S78" s="5">
        <v>-76847028</v>
      </c>
      <c r="T78" s="5">
        <v>-30498929</v>
      </c>
      <c r="U78" s="5">
        <v>-53798103</v>
      </c>
      <c r="V78" s="5">
        <v>87207432</v>
      </c>
      <c r="W78" s="5">
        <v>1200171000000</v>
      </c>
      <c r="X78" s="5">
        <v>772723177000</v>
      </c>
      <c r="Y78" s="5">
        <v>725670170000</v>
      </c>
      <c r="Z78" s="5">
        <v>1084742426000</v>
      </c>
    </row>
    <row r="79" spans="3:26" ht="15.5" x14ac:dyDescent="0.35">
      <c r="C79" t="s">
        <v>7</v>
      </c>
      <c r="D79" s="5">
        <v>2815994</v>
      </c>
      <c r="E79" s="5">
        <v>2364533</v>
      </c>
      <c r="F79" s="5">
        <v>-1224422</v>
      </c>
      <c r="G79" s="5">
        <v>-5658357</v>
      </c>
      <c r="I79" s="5">
        <v>-5714043</v>
      </c>
      <c r="J79" s="5">
        <v>4039880</v>
      </c>
      <c r="K79" s="5">
        <v>116811238</v>
      </c>
      <c r="L79" s="5">
        <v>468309201</v>
      </c>
      <c r="M79" s="5">
        <v>77814923</v>
      </c>
      <c r="N79" s="5">
        <v>-131441988</v>
      </c>
      <c r="O79" s="5">
        <v>-22364859</v>
      </c>
      <c r="P79" s="5">
        <v>82421701</v>
      </c>
      <c r="Q79" s="5">
        <v>335497911</v>
      </c>
      <c r="R79" s="5">
        <v>-65929700</v>
      </c>
      <c r="S79" s="5">
        <v>-41757502</v>
      </c>
      <c r="T79" s="5">
        <v>-27580934</v>
      </c>
      <c r="U79" s="5">
        <v>-58018023</v>
      </c>
      <c r="V79" s="5">
        <v>66306069</v>
      </c>
      <c r="W79" s="5">
        <v>1109117000000</v>
      </c>
    </row>
    <row r="80" spans="3:26" ht="15.5" x14ac:dyDescent="0.35">
      <c r="C80" t="s">
        <v>101</v>
      </c>
      <c r="D80" s="5">
        <v>13595881</v>
      </c>
      <c r="E80" s="5">
        <v>12970476</v>
      </c>
      <c r="F80" s="5">
        <v>3752874</v>
      </c>
      <c r="G80" s="5">
        <v>81550</v>
      </c>
      <c r="I80" s="5">
        <v>26959783</v>
      </c>
      <c r="J80" s="5">
        <v>31813208</v>
      </c>
      <c r="K80" s="5">
        <v>151043091</v>
      </c>
      <c r="L80" s="5">
        <v>510776097</v>
      </c>
      <c r="M80" s="5">
        <v>63316596</v>
      </c>
      <c r="N80" s="5">
        <v>-103447774</v>
      </c>
      <c r="O80" s="5">
        <v>4992434</v>
      </c>
      <c r="P80" s="5">
        <v>97862189</v>
      </c>
      <c r="Q80" s="5">
        <v>321633157</v>
      </c>
      <c r="R80" s="5">
        <v>-104230726</v>
      </c>
      <c r="S80" s="5">
        <v>-76847028</v>
      </c>
      <c r="T80" s="5">
        <v>-30498929</v>
      </c>
      <c r="U80" s="5">
        <v>-53798103</v>
      </c>
      <c r="V80" s="5">
        <v>87207432</v>
      </c>
      <c r="W80" s="5">
        <v>1200171000000</v>
      </c>
      <c r="X80" s="5">
        <v>772723177000</v>
      </c>
      <c r="Y80" s="5">
        <v>725670170000</v>
      </c>
      <c r="Z80" s="5">
        <v>1084742426000</v>
      </c>
    </row>
    <row r="81" spans="2:26" ht="15.5" x14ac:dyDescent="0.35">
      <c r="C81" t="s">
        <v>102</v>
      </c>
      <c r="D81" s="5">
        <v>10005218</v>
      </c>
      <c r="E81" s="5">
        <v>10460103</v>
      </c>
      <c r="F81" s="5">
        <v>3334141</v>
      </c>
      <c r="G81" s="5">
        <v>-6603504</v>
      </c>
      <c r="I81" s="5">
        <v>11434766</v>
      </c>
      <c r="J81" s="5">
        <v>29792016</v>
      </c>
      <c r="K81" s="5">
        <v>146990332</v>
      </c>
      <c r="L81" s="5">
        <v>556599722</v>
      </c>
      <c r="M81" s="5">
        <v>90211153</v>
      </c>
      <c r="N81" s="5">
        <v>-130340387</v>
      </c>
      <c r="O81" s="5">
        <v>-16475433</v>
      </c>
      <c r="P81" s="5">
        <v>98216565</v>
      </c>
      <c r="Q81" s="5">
        <v>321714056</v>
      </c>
      <c r="R81" s="5">
        <v>-102566344</v>
      </c>
      <c r="S81" s="5">
        <v>-74016652</v>
      </c>
      <c r="T81" s="5">
        <v>-30565073</v>
      </c>
      <c r="U81" s="5">
        <v>-49329010</v>
      </c>
      <c r="V81" s="5">
        <v>84832965</v>
      </c>
      <c r="W81" s="5">
        <v>1197824000000</v>
      </c>
    </row>
    <row r="82" spans="2:26" ht="15.5" x14ac:dyDescent="0.35">
      <c r="C82" t="s">
        <v>103</v>
      </c>
      <c r="D82" s="5">
        <v>10005218</v>
      </c>
      <c r="E82" s="5">
        <v>10460103</v>
      </c>
      <c r="F82" s="5">
        <v>3334141</v>
      </c>
      <c r="G82" s="5">
        <v>-6603504</v>
      </c>
      <c r="I82" s="5">
        <v>11434766</v>
      </c>
      <c r="J82" s="5">
        <v>29792016</v>
      </c>
      <c r="K82" s="5">
        <v>146990332</v>
      </c>
      <c r="L82" s="5">
        <v>556599722</v>
      </c>
      <c r="M82" s="5">
        <v>90211153</v>
      </c>
      <c r="N82" s="5">
        <v>-130340387</v>
      </c>
      <c r="O82" s="5">
        <v>-16475433</v>
      </c>
      <c r="P82" s="5">
        <v>98216565</v>
      </c>
      <c r="Q82" s="5">
        <v>321714056</v>
      </c>
      <c r="R82" s="5">
        <v>-102566344</v>
      </c>
      <c r="S82" s="5">
        <v>-74016652</v>
      </c>
      <c r="T82" s="5">
        <v>-30565073</v>
      </c>
      <c r="U82" s="5">
        <v>-49329010</v>
      </c>
      <c r="V82" s="5">
        <v>84832965</v>
      </c>
      <c r="W82" s="5">
        <v>1197824000000</v>
      </c>
    </row>
    <row r="84" spans="2:26" ht="15.5" x14ac:dyDescent="0.35">
      <c r="B84" t="s">
        <v>104</v>
      </c>
      <c r="C84" t="s">
        <v>105</v>
      </c>
    </row>
    <row r="85" spans="2:26" ht="15.5" x14ac:dyDescent="0.35">
      <c r="C85" t="s">
        <v>106</v>
      </c>
    </row>
    <row r="86" spans="2:26" ht="15.5" x14ac:dyDescent="0.35">
      <c r="C86" t="s">
        <v>19</v>
      </c>
      <c r="D86" s="5">
        <v>494544689</v>
      </c>
      <c r="E86" s="5">
        <v>488217563</v>
      </c>
      <c r="F86" s="5">
        <v>477207910</v>
      </c>
      <c r="G86" s="5">
        <v>497415214</v>
      </c>
      <c r="I86" s="5">
        <v>488217563</v>
      </c>
      <c r="J86" s="5">
        <v>455009407</v>
      </c>
      <c r="K86" s="5">
        <v>449204420</v>
      </c>
      <c r="L86" s="5">
        <v>1155539134</v>
      </c>
      <c r="M86" s="5">
        <v>867404826</v>
      </c>
      <c r="N86" s="5">
        <v>651193109</v>
      </c>
      <c r="O86" s="5">
        <v>568633705</v>
      </c>
      <c r="P86" s="5">
        <v>613047704</v>
      </c>
      <c r="Q86" s="5">
        <v>622045354</v>
      </c>
      <c r="R86" s="5">
        <v>244390164</v>
      </c>
      <c r="S86" s="5">
        <v>259032201</v>
      </c>
      <c r="T86" s="5">
        <v>332697212</v>
      </c>
      <c r="U86" s="5">
        <v>326567443</v>
      </c>
      <c r="V86" s="5">
        <v>350375666</v>
      </c>
      <c r="W86" s="5">
        <v>3433645000000</v>
      </c>
      <c r="X86" s="5">
        <v>2110794440000</v>
      </c>
      <c r="Y86" s="5">
        <v>2945044384000</v>
      </c>
      <c r="Z86" s="5">
        <v>2331982986000</v>
      </c>
    </row>
    <row r="87" spans="2:26" ht="15.5" x14ac:dyDescent="0.35">
      <c r="C87" t="s">
        <v>458</v>
      </c>
      <c r="X87" s="5">
        <v>1572157298000</v>
      </c>
      <c r="Y87" s="5">
        <v>550759010000</v>
      </c>
      <c r="Z87" s="5">
        <v>716219453000</v>
      </c>
    </row>
    <row r="88" spans="2:26" ht="15.5" x14ac:dyDescent="0.35">
      <c r="C88" t="s">
        <v>110</v>
      </c>
      <c r="D88" s="5">
        <v>331803131</v>
      </c>
      <c r="E88" s="5">
        <v>311404012</v>
      </c>
      <c r="F88" s="5">
        <v>382467734</v>
      </c>
      <c r="G88" s="5">
        <v>348645310</v>
      </c>
      <c r="I88" s="5">
        <v>311404012</v>
      </c>
      <c r="J88" s="5">
        <v>370149730</v>
      </c>
      <c r="K88" s="5">
        <v>343610145</v>
      </c>
      <c r="L88" s="5">
        <v>534324594</v>
      </c>
      <c r="M88" s="5">
        <v>485830466</v>
      </c>
      <c r="N88" s="5">
        <v>462353774</v>
      </c>
      <c r="O88" s="5">
        <v>512964733</v>
      </c>
      <c r="P88" s="5">
        <v>429358841</v>
      </c>
      <c r="Q88" s="5">
        <v>338599250</v>
      </c>
      <c r="R88" s="5">
        <v>110414894</v>
      </c>
      <c r="S88" s="5">
        <v>167103008</v>
      </c>
      <c r="T88" s="5">
        <v>170404709</v>
      </c>
      <c r="U88" s="5">
        <v>157508652</v>
      </c>
      <c r="V88" s="5">
        <v>143458506</v>
      </c>
      <c r="W88" s="5">
        <v>1101675000000</v>
      </c>
      <c r="X88" s="5">
        <v>606430463000</v>
      </c>
      <c r="Y88" s="5">
        <v>773230710000</v>
      </c>
      <c r="Z88" s="5">
        <v>406321141000</v>
      </c>
    </row>
    <row r="89" spans="2:26" ht="15.5" x14ac:dyDescent="0.35">
      <c r="C89" t="s">
        <v>107</v>
      </c>
      <c r="G89" s="5">
        <v>529603</v>
      </c>
      <c r="J89" s="5">
        <v>1054663</v>
      </c>
      <c r="K89" s="5">
        <v>1253300</v>
      </c>
    </row>
    <row r="90" spans="2:26" ht="15.5" x14ac:dyDescent="0.35">
      <c r="C90" t="s">
        <v>108</v>
      </c>
      <c r="D90" s="5">
        <v>436458296</v>
      </c>
      <c r="E90" s="5">
        <v>440456735</v>
      </c>
      <c r="F90" s="5">
        <v>450027528</v>
      </c>
      <c r="G90" s="5">
        <v>277099058</v>
      </c>
      <c r="I90" s="5">
        <v>440456735</v>
      </c>
      <c r="J90" s="5">
        <v>445004953</v>
      </c>
      <c r="K90" s="5">
        <v>104275570</v>
      </c>
    </row>
    <row r="91" spans="2:26" ht="15.5" x14ac:dyDescent="0.35">
      <c r="C91" t="s">
        <v>111</v>
      </c>
      <c r="D91" s="5">
        <v>331803131</v>
      </c>
      <c r="E91" s="5">
        <v>311404012</v>
      </c>
      <c r="F91" s="5">
        <v>382467734</v>
      </c>
      <c r="G91" s="5">
        <v>348645310</v>
      </c>
      <c r="I91" s="5">
        <v>311404012</v>
      </c>
      <c r="J91" s="5">
        <v>370149730</v>
      </c>
      <c r="K91" s="5">
        <v>343610145</v>
      </c>
      <c r="L91" s="5">
        <v>534324594</v>
      </c>
      <c r="M91" s="5">
        <v>485830466</v>
      </c>
      <c r="N91" s="5">
        <v>462353774</v>
      </c>
      <c r="O91" s="5">
        <v>512964733</v>
      </c>
      <c r="P91" s="5">
        <v>429358841</v>
      </c>
      <c r="Q91" s="5">
        <v>338599250</v>
      </c>
      <c r="R91" s="5">
        <v>110414894</v>
      </c>
      <c r="S91" s="5">
        <v>167103008</v>
      </c>
      <c r="T91" s="5">
        <v>170404709</v>
      </c>
      <c r="U91" s="5">
        <v>157508652</v>
      </c>
      <c r="V91" s="5">
        <v>143458506</v>
      </c>
      <c r="W91" s="5">
        <v>1101675000000</v>
      </c>
      <c r="X91" s="5">
        <v>606430463000</v>
      </c>
      <c r="Y91" s="5">
        <v>773230710000</v>
      </c>
      <c r="Z91" s="5">
        <v>406321141000</v>
      </c>
    </row>
    <row r="92" spans="2:26" ht="15.5" x14ac:dyDescent="0.35">
      <c r="C92" t="s">
        <v>112</v>
      </c>
      <c r="D92" s="5">
        <v>22415226</v>
      </c>
      <c r="E92" s="5">
        <v>29875650</v>
      </c>
      <c r="F92" s="5">
        <v>29790307</v>
      </c>
      <c r="G92" s="5">
        <v>22360117</v>
      </c>
      <c r="I92" s="5">
        <v>29875650</v>
      </c>
      <c r="J92" s="5">
        <v>22209309</v>
      </c>
      <c r="K92" s="5">
        <v>25454737</v>
      </c>
      <c r="L92" s="5">
        <v>41240396</v>
      </c>
      <c r="M92" s="5">
        <v>19002342</v>
      </c>
      <c r="N92" s="5">
        <v>20436629</v>
      </c>
      <c r="O92" s="5">
        <v>12190526</v>
      </c>
      <c r="P92" s="5">
        <v>19783385</v>
      </c>
      <c r="Q92" s="5">
        <v>26961177</v>
      </c>
      <c r="R92" s="5">
        <v>27543694</v>
      </c>
      <c r="S92" s="5">
        <v>37662767</v>
      </c>
      <c r="T92" s="5">
        <v>38206228</v>
      </c>
      <c r="U92" s="5">
        <v>50231322</v>
      </c>
      <c r="V92" s="5">
        <v>54468803</v>
      </c>
      <c r="W92" s="5">
        <v>460677000000</v>
      </c>
      <c r="X92" s="5">
        <v>532719715000</v>
      </c>
      <c r="Y92" s="5">
        <v>486350712000</v>
      </c>
      <c r="Z92" s="5">
        <v>261110800000</v>
      </c>
    </row>
    <row r="93" spans="2:26" ht="15.5" x14ac:dyDescent="0.35">
      <c r="C93" t="s">
        <v>113</v>
      </c>
      <c r="D93" s="5">
        <v>22415226</v>
      </c>
      <c r="E93" s="5">
        <v>29875650</v>
      </c>
      <c r="F93" s="5">
        <v>29790307</v>
      </c>
      <c r="G93" s="5">
        <v>22360117</v>
      </c>
      <c r="I93" s="5">
        <v>29875650</v>
      </c>
      <c r="J93" s="5">
        <v>22209309</v>
      </c>
      <c r="K93" s="5">
        <v>25454737</v>
      </c>
      <c r="L93" s="5">
        <v>41240396</v>
      </c>
      <c r="M93" s="5">
        <v>19002342</v>
      </c>
      <c r="N93" s="5">
        <v>20436629</v>
      </c>
      <c r="O93" s="5">
        <v>12190526</v>
      </c>
      <c r="P93" s="5">
        <v>19783385</v>
      </c>
      <c r="Q93" s="5">
        <v>26961177</v>
      </c>
      <c r="R93" s="5">
        <v>27543694</v>
      </c>
      <c r="S93" s="5">
        <v>37662767</v>
      </c>
      <c r="T93" s="5">
        <v>38206228</v>
      </c>
      <c r="U93" s="5">
        <v>50231322</v>
      </c>
      <c r="V93" s="5">
        <v>54468803</v>
      </c>
      <c r="W93" s="5">
        <v>460677000000</v>
      </c>
      <c r="X93" s="5">
        <v>532719715000</v>
      </c>
      <c r="Y93" s="5">
        <v>486350712000</v>
      </c>
      <c r="Z93" s="5">
        <v>261110800000</v>
      </c>
    </row>
    <row r="94" spans="2:26" ht="15.5" x14ac:dyDescent="0.35">
      <c r="C94" t="s">
        <v>114</v>
      </c>
      <c r="D94" s="5">
        <v>53712351</v>
      </c>
      <c r="E94" s="5">
        <v>39014390</v>
      </c>
      <c r="F94" s="5">
        <v>50657510</v>
      </c>
      <c r="G94" s="5">
        <v>50689827</v>
      </c>
      <c r="I94" s="5">
        <v>39014390</v>
      </c>
      <c r="J94" s="5">
        <v>51659858</v>
      </c>
      <c r="K94" s="5">
        <v>51339007</v>
      </c>
      <c r="L94" s="5">
        <v>60591597</v>
      </c>
      <c r="M94" s="5">
        <v>43740074</v>
      </c>
      <c r="N94" s="5">
        <v>41756773</v>
      </c>
      <c r="O94" s="5">
        <v>48158284</v>
      </c>
      <c r="P94" s="5">
        <v>73079903</v>
      </c>
      <c r="Q94" s="5">
        <v>76426790</v>
      </c>
      <c r="R94" s="5">
        <v>8912188</v>
      </c>
      <c r="S94" s="5">
        <v>9652095</v>
      </c>
      <c r="T94" s="5">
        <v>13596283</v>
      </c>
      <c r="U94" s="5">
        <v>17277837</v>
      </c>
      <c r="V94" s="5">
        <v>20854037</v>
      </c>
      <c r="W94" s="5">
        <v>100253000000</v>
      </c>
      <c r="X94" s="5">
        <v>50445561000</v>
      </c>
      <c r="Y94" s="5">
        <v>37600000000</v>
      </c>
    </row>
    <row r="95" spans="2:26" ht="15.5" x14ac:dyDescent="0.35">
      <c r="C95" t="s">
        <v>95</v>
      </c>
      <c r="D95" s="5">
        <v>-2339406</v>
      </c>
      <c r="E95" s="5">
        <v>1868644</v>
      </c>
      <c r="F95" s="5">
        <v>5052183</v>
      </c>
      <c r="G95" s="5">
        <v>4511449</v>
      </c>
      <c r="I95" s="5">
        <v>1868644</v>
      </c>
      <c r="J95" s="5">
        <v>13609882</v>
      </c>
      <c r="K95" s="5">
        <v>-12469090</v>
      </c>
      <c r="L95" s="5">
        <v>-9596528</v>
      </c>
      <c r="M95" s="5">
        <v>34379226</v>
      </c>
      <c r="N95" s="5">
        <v>14283807</v>
      </c>
      <c r="O95" s="5">
        <v>27779765</v>
      </c>
      <c r="P95" s="5">
        <v>67564486</v>
      </c>
      <c r="Q95" s="5">
        <v>63573263</v>
      </c>
      <c r="R95" s="5">
        <v>64424869</v>
      </c>
      <c r="S95" s="5">
        <v>61833711</v>
      </c>
      <c r="T95" s="5">
        <v>57441222</v>
      </c>
      <c r="U95" s="5">
        <v>57507366</v>
      </c>
      <c r="V95" s="5">
        <v>63900936</v>
      </c>
      <c r="W95" s="5">
        <v>172032000000</v>
      </c>
      <c r="X95" s="5">
        <v>162769270000</v>
      </c>
      <c r="Y95" s="5">
        <v>216306134000</v>
      </c>
      <c r="Z95" s="5">
        <v>386263144000</v>
      </c>
    </row>
    <row r="96" spans="2:26" ht="15.5" x14ac:dyDescent="0.35">
      <c r="C96" t="s">
        <v>115</v>
      </c>
      <c r="D96" s="5">
        <v>1129578703</v>
      </c>
      <c r="E96" s="5">
        <v>1091463624</v>
      </c>
      <c r="F96" s="5">
        <v>1172114523</v>
      </c>
      <c r="G96" s="5">
        <v>1170057130</v>
      </c>
      <c r="I96" s="5">
        <v>1091463624</v>
      </c>
      <c r="J96" s="5">
        <v>1271638334</v>
      </c>
      <c r="K96" s="5">
        <v>1484102477</v>
      </c>
      <c r="L96" s="5">
        <v>2002837382</v>
      </c>
      <c r="M96" s="5">
        <v>2091950362</v>
      </c>
      <c r="N96" s="5">
        <v>1394114737</v>
      </c>
      <c r="O96" s="5">
        <v>1431426846</v>
      </c>
      <c r="P96" s="5">
        <v>1459823192</v>
      </c>
      <c r="Q96" s="5">
        <v>1353786321</v>
      </c>
      <c r="R96" s="5">
        <v>667436233</v>
      </c>
      <c r="S96" s="5">
        <v>827311691</v>
      </c>
      <c r="T96" s="5">
        <v>831419308</v>
      </c>
      <c r="U96" s="5">
        <v>759345558</v>
      </c>
      <c r="V96" s="5">
        <v>690693534</v>
      </c>
      <c r="W96" s="5">
        <v>6346501000000</v>
      </c>
      <c r="X96" s="5">
        <v>4965891730000</v>
      </c>
      <c r="Y96" s="5">
        <v>4876089016000</v>
      </c>
      <c r="Z96" s="5">
        <v>3921823271000</v>
      </c>
    </row>
    <row r="97" spans="3:26" ht="15.5" x14ac:dyDescent="0.35">
      <c r="C97" t="s">
        <v>116</v>
      </c>
    </row>
    <row r="98" spans="3:26" ht="15.5" x14ac:dyDescent="0.35">
      <c r="C98" t="s">
        <v>1018</v>
      </c>
      <c r="D98" s="5">
        <v>8008702</v>
      </c>
      <c r="E98" s="5">
        <v>7166389</v>
      </c>
      <c r="F98" s="5">
        <v>7102347</v>
      </c>
      <c r="G98" s="5">
        <v>6245294</v>
      </c>
      <c r="I98" s="5">
        <v>7166389</v>
      </c>
      <c r="J98" s="5">
        <v>6194766</v>
      </c>
      <c r="K98" s="5">
        <v>5707631</v>
      </c>
      <c r="L98" s="5">
        <v>29903659</v>
      </c>
      <c r="M98" s="5">
        <v>11303291</v>
      </c>
      <c r="N98" s="5">
        <v>9443433</v>
      </c>
      <c r="O98" s="5">
        <v>11670380</v>
      </c>
      <c r="P98" s="5">
        <v>10878382</v>
      </c>
      <c r="Q98" s="5">
        <v>8692249</v>
      </c>
      <c r="R98" s="5">
        <v>18437706</v>
      </c>
      <c r="S98" s="5">
        <v>13393606</v>
      </c>
      <c r="T98" s="5">
        <v>14456847</v>
      </c>
    </row>
    <row r="99" spans="3:26" ht="15.5" x14ac:dyDescent="0.35">
      <c r="C99" t="s">
        <v>1019</v>
      </c>
      <c r="D99" s="5">
        <v>158203870</v>
      </c>
      <c r="E99" s="5">
        <v>145546343</v>
      </c>
      <c r="F99" s="5">
        <v>135474796</v>
      </c>
      <c r="G99" s="5">
        <v>128853688</v>
      </c>
      <c r="I99" s="5">
        <v>145546343</v>
      </c>
      <c r="J99" s="5">
        <v>114939193</v>
      </c>
      <c r="K99" s="5">
        <v>102123524</v>
      </c>
      <c r="L99" s="5">
        <v>104711711</v>
      </c>
      <c r="M99" s="5">
        <v>90714559</v>
      </c>
      <c r="N99" s="5">
        <v>12088391</v>
      </c>
      <c r="O99" s="5">
        <v>9087883</v>
      </c>
      <c r="P99" s="5">
        <v>7515118</v>
      </c>
      <c r="Q99" s="5">
        <v>7309549</v>
      </c>
      <c r="R99" s="5">
        <v>777142</v>
      </c>
      <c r="S99" s="5">
        <v>7276970</v>
      </c>
      <c r="T99" s="5">
        <v>26960922</v>
      </c>
    </row>
    <row r="100" spans="3:26" ht="15.5" x14ac:dyDescent="0.35">
      <c r="C100" t="s">
        <v>117</v>
      </c>
      <c r="D100" s="5">
        <v>21645384</v>
      </c>
      <c r="E100" s="5">
        <v>18021251</v>
      </c>
      <c r="F100" s="5">
        <v>17177738</v>
      </c>
      <c r="G100" s="5">
        <v>18535014</v>
      </c>
      <c r="I100" s="5">
        <v>18021251</v>
      </c>
      <c r="J100" s="5">
        <v>17725031</v>
      </c>
      <c r="K100" s="5">
        <v>25581704</v>
      </c>
      <c r="L100" s="5">
        <v>29080571</v>
      </c>
      <c r="M100" s="5">
        <v>26753724</v>
      </c>
      <c r="N100" s="5">
        <v>4717516</v>
      </c>
      <c r="O100" s="5">
        <v>1324783</v>
      </c>
      <c r="P100" s="5">
        <v>1662734</v>
      </c>
      <c r="Q100" s="5">
        <v>305578</v>
      </c>
      <c r="R100" s="5">
        <v>373236</v>
      </c>
      <c r="S100" s="5">
        <v>432932</v>
      </c>
      <c r="T100" s="5">
        <v>713088</v>
      </c>
      <c r="U100" s="5">
        <v>68568</v>
      </c>
      <c r="V100" s="5">
        <v>548030</v>
      </c>
      <c r="W100" s="5">
        <v>1740000000</v>
      </c>
      <c r="X100" s="5">
        <v>1366850000</v>
      </c>
      <c r="Y100" s="5">
        <v>1060360000</v>
      </c>
    </row>
    <row r="101" spans="3:26" ht="15.5" x14ac:dyDescent="0.35">
      <c r="C101" t="s">
        <v>510</v>
      </c>
      <c r="D101" s="5">
        <v>277759905</v>
      </c>
      <c r="E101" s="5">
        <v>272027058</v>
      </c>
      <c r="F101" s="5">
        <v>266956384</v>
      </c>
      <c r="G101" s="5">
        <v>264180362</v>
      </c>
      <c r="I101" s="5">
        <v>272027058</v>
      </c>
      <c r="J101" s="5">
        <v>267972941</v>
      </c>
      <c r="K101" s="5">
        <v>264581258</v>
      </c>
      <c r="L101" s="5">
        <v>241629064</v>
      </c>
      <c r="M101" s="5">
        <v>138198372</v>
      </c>
      <c r="N101" s="5">
        <v>159001882</v>
      </c>
      <c r="O101" s="5">
        <v>118021775</v>
      </c>
      <c r="P101" s="5">
        <v>119140174</v>
      </c>
      <c r="Q101" s="5">
        <v>109962668</v>
      </c>
      <c r="R101" s="5">
        <v>260422206</v>
      </c>
      <c r="S101" s="5">
        <v>277545435</v>
      </c>
      <c r="T101" s="5">
        <v>271766662</v>
      </c>
      <c r="U101" s="5">
        <v>286550051</v>
      </c>
      <c r="V101" s="5">
        <v>288079887</v>
      </c>
      <c r="W101" s="5">
        <v>3036864000000</v>
      </c>
      <c r="X101" s="5">
        <v>2561835867000</v>
      </c>
      <c r="Y101" s="5">
        <v>2779220582000</v>
      </c>
      <c r="Z101" s="5">
        <v>2550019134000</v>
      </c>
    </row>
    <row r="102" spans="3:26" ht="15.5" x14ac:dyDescent="0.35">
      <c r="C102" t="s">
        <v>1020</v>
      </c>
      <c r="Q102" s="5">
        <v>10392783</v>
      </c>
      <c r="R102" s="5">
        <v>10832519</v>
      </c>
      <c r="S102" s="5">
        <v>13026000</v>
      </c>
      <c r="T102" s="5">
        <v>14487529</v>
      </c>
      <c r="U102" s="5">
        <v>21102394</v>
      </c>
      <c r="V102" s="5">
        <v>25528684</v>
      </c>
      <c r="W102" s="5">
        <v>213406000000</v>
      </c>
    </row>
    <row r="103" spans="3:26" ht="15.5" x14ac:dyDescent="0.35">
      <c r="C103" t="s">
        <v>376</v>
      </c>
      <c r="V103" s="5">
        <v>954577</v>
      </c>
      <c r="W103" s="5">
        <v>10146000000</v>
      </c>
    </row>
    <row r="104" spans="3:26" ht="15.5" x14ac:dyDescent="0.35">
      <c r="C104" t="s">
        <v>118</v>
      </c>
      <c r="D104" s="5">
        <v>469613043</v>
      </c>
      <c r="E104" s="5">
        <v>455292278</v>
      </c>
      <c r="F104" s="5">
        <v>424966608</v>
      </c>
      <c r="G104" s="5">
        <v>413611540</v>
      </c>
      <c r="I104" s="5">
        <v>455292278</v>
      </c>
      <c r="J104" s="5">
        <v>390205566</v>
      </c>
      <c r="K104" s="5">
        <v>307121122</v>
      </c>
      <c r="L104" s="5">
        <v>220651079</v>
      </c>
      <c r="M104" s="5">
        <v>239328940</v>
      </c>
      <c r="N104" s="5">
        <v>613990323</v>
      </c>
      <c r="O104" s="5">
        <v>682687983</v>
      </c>
      <c r="P104" s="5">
        <v>626951634</v>
      </c>
      <c r="Q104" s="5">
        <v>610613683</v>
      </c>
      <c r="R104" s="5">
        <v>518071372</v>
      </c>
      <c r="S104" s="5">
        <v>596387117</v>
      </c>
      <c r="T104" s="5">
        <v>660415384</v>
      </c>
      <c r="U104" s="5">
        <v>696791991</v>
      </c>
      <c r="V104" s="5">
        <v>752660541</v>
      </c>
      <c r="W104" s="5">
        <v>5349777000000</v>
      </c>
      <c r="X104" s="5">
        <v>1895715411000</v>
      </c>
      <c r="Y104" s="5">
        <v>1189110159000</v>
      </c>
      <c r="Z104" s="5">
        <v>97164297000</v>
      </c>
    </row>
    <row r="105" spans="3:26" ht="15.5" x14ac:dyDescent="0.35">
      <c r="C105" t="s">
        <v>377</v>
      </c>
      <c r="D105" s="5">
        <v>35794605</v>
      </c>
      <c r="E105" s="5">
        <v>36446764</v>
      </c>
      <c r="F105" s="5">
        <v>36619444</v>
      </c>
      <c r="G105" s="5">
        <v>37193174</v>
      </c>
      <c r="I105" s="5">
        <v>36446764</v>
      </c>
      <c r="J105" s="5">
        <v>37522199</v>
      </c>
      <c r="K105" s="5">
        <v>36761135</v>
      </c>
      <c r="L105" s="5">
        <v>110348195</v>
      </c>
      <c r="M105" s="5">
        <v>239419749</v>
      </c>
      <c r="N105" s="5">
        <v>375622993</v>
      </c>
      <c r="O105" s="5">
        <v>500955773</v>
      </c>
      <c r="P105" s="5">
        <v>621518970</v>
      </c>
      <c r="Q105" s="5">
        <v>755845199</v>
      </c>
      <c r="R105" s="5">
        <v>167781402</v>
      </c>
      <c r="S105" s="5">
        <v>218884208</v>
      </c>
      <c r="T105" s="5">
        <v>284981837</v>
      </c>
      <c r="U105" s="5">
        <v>320036926</v>
      </c>
      <c r="V105" s="5">
        <v>371820837</v>
      </c>
      <c r="W105" s="5">
        <v>1291509000000</v>
      </c>
      <c r="X105" s="5">
        <v>312377854000</v>
      </c>
      <c r="Y105" s="5">
        <v>303420985000</v>
      </c>
      <c r="Z105" s="5">
        <v>274534480000</v>
      </c>
    </row>
    <row r="106" spans="3:26" ht="15.5" x14ac:dyDescent="0.35">
      <c r="C106" t="s">
        <v>119</v>
      </c>
      <c r="D106" s="5">
        <v>650709908</v>
      </c>
      <c r="E106" s="5">
        <v>650709908</v>
      </c>
      <c r="F106" s="5">
        <v>650709908</v>
      </c>
      <c r="G106" s="5">
        <v>650080866</v>
      </c>
      <c r="I106" s="5">
        <v>650709908</v>
      </c>
      <c r="J106" s="5">
        <v>650080866</v>
      </c>
      <c r="K106" s="5">
        <v>649164208</v>
      </c>
      <c r="L106" s="5">
        <v>649164208</v>
      </c>
      <c r="M106" s="5">
        <v>648036713</v>
      </c>
      <c r="N106" s="5">
        <v>701815473</v>
      </c>
      <c r="O106" s="5">
        <v>701815473</v>
      </c>
      <c r="P106" s="5">
        <v>698614543</v>
      </c>
      <c r="Q106" s="5">
        <v>698614543</v>
      </c>
      <c r="R106" s="5">
        <v>120235296</v>
      </c>
      <c r="S106" s="5">
        <v>120235296</v>
      </c>
      <c r="T106" s="5">
        <v>119454101</v>
      </c>
      <c r="U106" s="5">
        <v>119454101</v>
      </c>
      <c r="V106" s="5">
        <v>115693441</v>
      </c>
      <c r="W106" s="5">
        <v>521343000000</v>
      </c>
      <c r="X106" s="5">
        <v>300706467000</v>
      </c>
      <c r="Y106" s="5">
        <v>331095083000</v>
      </c>
    </row>
    <row r="107" spans="3:26" ht="15.5" x14ac:dyDescent="0.35">
      <c r="C107" t="s">
        <v>120</v>
      </c>
      <c r="D107" s="5">
        <v>1859349067</v>
      </c>
      <c r="E107" s="5">
        <v>1841844694</v>
      </c>
      <c r="F107" s="5">
        <v>1774931077</v>
      </c>
      <c r="G107" s="5">
        <v>1735476497</v>
      </c>
      <c r="I107" s="5">
        <v>1841844694</v>
      </c>
      <c r="J107" s="5">
        <v>1691125475</v>
      </c>
      <c r="K107" s="5">
        <v>1628999913</v>
      </c>
      <c r="L107" s="5">
        <v>1591034660</v>
      </c>
      <c r="M107" s="5">
        <v>1599526739</v>
      </c>
      <c r="N107" s="5">
        <v>2099588120</v>
      </c>
      <c r="O107" s="5">
        <v>2184736219</v>
      </c>
      <c r="P107" s="5">
        <v>2210129501</v>
      </c>
      <c r="Q107" s="5">
        <v>2281919082</v>
      </c>
      <c r="R107" s="5">
        <v>1154896836</v>
      </c>
      <c r="S107" s="5">
        <v>1323133520</v>
      </c>
      <c r="T107" s="5">
        <v>1458932984</v>
      </c>
      <c r="U107" s="5">
        <v>1556977758</v>
      </c>
      <c r="V107" s="5">
        <v>1656570522</v>
      </c>
      <c r="W107" s="5">
        <v>11907316000000</v>
      </c>
      <c r="X107" s="5">
        <v>6492891257000</v>
      </c>
      <c r="Y107" s="5">
        <v>6807525736000</v>
      </c>
      <c r="Z107" s="5">
        <v>4788362733000</v>
      </c>
    </row>
    <row r="108" spans="3:26" ht="15.5" x14ac:dyDescent="0.35">
      <c r="C108" t="s">
        <v>121</v>
      </c>
      <c r="D108" s="5">
        <v>2988927770</v>
      </c>
      <c r="E108" s="5">
        <v>2933308318</v>
      </c>
      <c r="F108" s="5">
        <v>2947045600</v>
      </c>
      <c r="G108" s="5">
        <v>2905533627</v>
      </c>
      <c r="I108" s="5">
        <v>2933308318</v>
      </c>
      <c r="J108" s="5">
        <v>2962763809</v>
      </c>
      <c r="K108" s="5">
        <v>3113102390</v>
      </c>
      <c r="L108" s="5">
        <v>3593872042</v>
      </c>
      <c r="M108" s="5">
        <v>3691477101</v>
      </c>
      <c r="N108" s="5">
        <v>3493702857</v>
      </c>
      <c r="O108" s="5">
        <v>3616163065</v>
      </c>
      <c r="P108" s="5">
        <v>3669952693</v>
      </c>
      <c r="Q108" s="5">
        <v>3635705403</v>
      </c>
      <c r="R108" s="5">
        <v>1822333069</v>
      </c>
      <c r="S108" s="5">
        <v>2150445211</v>
      </c>
      <c r="T108" s="5">
        <v>2290352292</v>
      </c>
      <c r="U108" s="5">
        <v>2316323316</v>
      </c>
      <c r="V108" s="5">
        <v>2347264056</v>
      </c>
      <c r="W108" s="5">
        <v>18253817000000</v>
      </c>
      <c r="X108" s="5">
        <v>11458782987000</v>
      </c>
      <c r="Y108" s="5">
        <v>11683614752000</v>
      </c>
      <c r="Z108" s="5">
        <v>8710186004000</v>
      </c>
    </row>
    <row r="109" spans="3:26" ht="15.5" x14ac:dyDescent="0.35">
      <c r="C109" t="s">
        <v>122</v>
      </c>
    </row>
    <row r="110" spans="3:26" ht="15.5" x14ac:dyDescent="0.35">
      <c r="C110" t="s">
        <v>123</v>
      </c>
    </row>
    <row r="111" spans="3:26" ht="15.5" x14ac:dyDescent="0.35">
      <c r="C111" t="s">
        <v>124</v>
      </c>
      <c r="D111" s="5">
        <v>597464217</v>
      </c>
      <c r="E111" s="5">
        <v>550399175</v>
      </c>
      <c r="F111" s="5">
        <v>576287842</v>
      </c>
      <c r="G111" s="5">
        <v>721834807</v>
      </c>
      <c r="I111" s="5">
        <v>550399175</v>
      </c>
      <c r="J111" s="5">
        <v>591141696</v>
      </c>
      <c r="K111" s="5">
        <v>982489857</v>
      </c>
      <c r="L111" s="5">
        <v>1178926569</v>
      </c>
      <c r="M111" s="5">
        <v>1135763896</v>
      </c>
      <c r="N111" s="5">
        <v>707713855</v>
      </c>
      <c r="O111" s="5">
        <v>711411136</v>
      </c>
      <c r="P111" s="5">
        <v>670423025</v>
      </c>
      <c r="Q111" s="5">
        <v>659498294</v>
      </c>
      <c r="R111" s="5">
        <v>312981711</v>
      </c>
      <c r="S111" s="5">
        <v>505612838</v>
      </c>
      <c r="T111" s="5">
        <v>396736289</v>
      </c>
      <c r="U111" s="5">
        <v>347398333</v>
      </c>
      <c r="V111" s="5">
        <v>527616177</v>
      </c>
      <c r="W111" s="5">
        <v>3876137000000</v>
      </c>
      <c r="X111" s="5">
        <v>1359525425000</v>
      </c>
      <c r="Y111" s="5">
        <v>1382491174000</v>
      </c>
      <c r="Z111" s="5">
        <v>780526823000</v>
      </c>
    </row>
    <row r="112" spans="3:26" ht="15.5" x14ac:dyDescent="0.35">
      <c r="C112" t="s">
        <v>125</v>
      </c>
      <c r="D112" s="5">
        <v>70296042</v>
      </c>
      <c r="E112" s="5">
        <v>67004231</v>
      </c>
      <c r="F112" s="5">
        <v>30196031</v>
      </c>
      <c r="G112" s="5">
        <v>28849595</v>
      </c>
      <c r="I112" s="5">
        <v>67004231</v>
      </c>
      <c r="J112" s="5">
        <v>70004194</v>
      </c>
      <c r="K112" s="5">
        <v>58409213</v>
      </c>
      <c r="L112" s="5">
        <v>50538098</v>
      </c>
      <c r="M112" s="5">
        <v>58122340</v>
      </c>
      <c r="N112" s="5">
        <v>65972114</v>
      </c>
      <c r="O112" s="5">
        <v>10043120</v>
      </c>
      <c r="P112" s="5">
        <v>32087542</v>
      </c>
      <c r="Q112" s="5">
        <v>81344235</v>
      </c>
      <c r="R112" s="5">
        <v>77863574</v>
      </c>
      <c r="S112" s="5">
        <v>206015295</v>
      </c>
      <c r="T112" s="5">
        <v>86249677</v>
      </c>
      <c r="U112" s="5">
        <v>37735393</v>
      </c>
      <c r="V112" s="5">
        <v>276657034</v>
      </c>
      <c r="W112" s="5">
        <v>1875313000000</v>
      </c>
      <c r="X112" s="5">
        <v>216212100000</v>
      </c>
      <c r="Y112" s="5">
        <v>51700000000</v>
      </c>
    </row>
    <row r="113" spans="3:26" ht="15.5" x14ac:dyDescent="0.35">
      <c r="C113" t="s">
        <v>127</v>
      </c>
    </row>
    <row r="114" spans="3:26" ht="15.5" x14ac:dyDescent="0.35">
      <c r="C114" t="s">
        <v>128</v>
      </c>
      <c r="D114" s="5">
        <v>256813177</v>
      </c>
      <c r="E114" s="5">
        <v>268017360</v>
      </c>
      <c r="F114" s="5">
        <v>299684470</v>
      </c>
      <c r="G114" s="5">
        <v>277685025</v>
      </c>
      <c r="I114" s="5">
        <v>268017360</v>
      </c>
      <c r="J114" s="5">
        <v>302139762</v>
      </c>
      <c r="K114" s="5">
        <v>277970362</v>
      </c>
      <c r="L114" s="5">
        <v>342547514</v>
      </c>
      <c r="M114" s="5">
        <v>297587994</v>
      </c>
      <c r="N114" s="5">
        <v>335416004</v>
      </c>
      <c r="O114" s="5">
        <v>337107739</v>
      </c>
      <c r="P114" s="5">
        <v>274218496</v>
      </c>
      <c r="Q114" s="5">
        <v>234615320</v>
      </c>
      <c r="R114" s="5">
        <v>115844755</v>
      </c>
      <c r="S114" s="5">
        <v>124469021</v>
      </c>
      <c r="T114" s="5">
        <v>104241443</v>
      </c>
      <c r="U114" s="5">
        <v>66328425</v>
      </c>
      <c r="V114" s="5">
        <v>93148043</v>
      </c>
      <c r="W114" s="5">
        <v>879022000000</v>
      </c>
      <c r="X114" s="5">
        <v>589932641000</v>
      </c>
      <c r="Y114" s="5">
        <v>682645514000</v>
      </c>
      <c r="Z114" s="5">
        <v>409953616000</v>
      </c>
    </row>
    <row r="115" spans="3:26" ht="15.5" x14ac:dyDescent="0.35">
      <c r="C115" t="s">
        <v>129</v>
      </c>
      <c r="D115" s="5">
        <v>3007151</v>
      </c>
      <c r="E115" s="5">
        <v>2834944</v>
      </c>
      <c r="F115" s="5">
        <v>510924</v>
      </c>
      <c r="G115" s="5">
        <v>1964686</v>
      </c>
      <c r="I115" s="5">
        <v>2834944</v>
      </c>
      <c r="J115" s="5">
        <v>2370068</v>
      </c>
      <c r="K115" s="5">
        <v>439668</v>
      </c>
      <c r="L115" s="5">
        <v>8160737</v>
      </c>
    </row>
    <row r="116" spans="3:26" ht="15.5" x14ac:dyDescent="0.35">
      <c r="C116" t="s">
        <v>130</v>
      </c>
      <c r="D116" s="5">
        <v>141807223</v>
      </c>
      <c r="E116" s="5">
        <v>112740326</v>
      </c>
      <c r="F116" s="5">
        <v>119221195</v>
      </c>
      <c r="G116" s="5">
        <v>126347753</v>
      </c>
      <c r="I116" s="5">
        <v>112740326</v>
      </c>
      <c r="J116" s="5">
        <v>120386986</v>
      </c>
      <c r="K116" s="5">
        <v>52992973</v>
      </c>
      <c r="L116" s="5">
        <v>16031293</v>
      </c>
      <c r="M116" s="5">
        <v>13515367</v>
      </c>
      <c r="N116" s="5">
        <v>15983160</v>
      </c>
      <c r="O116" s="5">
        <v>19107043</v>
      </c>
      <c r="P116" s="5">
        <v>20557241</v>
      </c>
      <c r="Q116" s="5">
        <v>17269621</v>
      </c>
      <c r="R116" s="5">
        <v>4074092</v>
      </c>
      <c r="S116" s="5">
        <v>2100509</v>
      </c>
      <c r="T116" s="5">
        <v>13746394</v>
      </c>
      <c r="U116" s="5">
        <v>7483246</v>
      </c>
      <c r="V116" s="5">
        <v>8206100</v>
      </c>
      <c r="W116" s="5">
        <v>28225000000</v>
      </c>
      <c r="X116" s="5">
        <v>10111597000</v>
      </c>
      <c r="Y116" s="5">
        <v>25062467000</v>
      </c>
      <c r="Z116" s="5">
        <v>5476559000</v>
      </c>
    </row>
    <row r="117" spans="3:26" ht="15.5" x14ac:dyDescent="0.35">
      <c r="C117" t="s">
        <v>131</v>
      </c>
      <c r="D117" s="5">
        <v>22997005</v>
      </c>
      <c r="E117" s="5">
        <v>19713528</v>
      </c>
      <c r="F117" s="5">
        <v>18069290</v>
      </c>
      <c r="G117" s="5">
        <v>13060579</v>
      </c>
      <c r="I117" s="5">
        <v>19713528</v>
      </c>
      <c r="J117" s="5">
        <v>13183307</v>
      </c>
      <c r="K117" s="5">
        <v>15518704</v>
      </c>
      <c r="L117" s="5">
        <v>544149673</v>
      </c>
      <c r="M117" s="5">
        <v>304333276</v>
      </c>
      <c r="N117" s="5">
        <v>62531520</v>
      </c>
      <c r="O117" s="5">
        <v>80236407</v>
      </c>
      <c r="P117" s="5">
        <v>169346514</v>
      </c>
      <c r="Q117" s="5">
        <v>180538611</v>
      </c>
      <c r="R117" s="5">
        <v>4422484</v>
      </c>
      <c r="S117" s="5">
        <v>8025658</v>
      </c>
      <c r="T117" s="5">
        <v>7071099</v>
      </c>
      <c r="U117" s="5">
        <v>5558500</v>
      </c>
      <c r="V117" s="5">
        <v>5996266</v>
      </c>
      <c r="W117" s="5">
        <v>75415000000</v>
      </c>
      <c r="X117" s="5">
        <v>44447904000</v>
      </c>
      <c r="Y117" s="5">
        <v>23915038000</v>
      </c>
      <c r="Z117" s="5">
        <v>59462882000</v>
      </c>
    </row>
    <row r="118" spans="3:26" ht="15.5" x14ac:dyDescent="0.35">
      <c r="C118" t="s">
        <v>132</v>
      </c>
      <c r="K118" s="5">
        <v>133480871</v>
      </c>
      <c r="L118" s="5">
        <v>135593149</v>
      </c>
      <c r="M118" s="5">
        <v>93657517</v>
      </c>
      <c r="N118" s="5">
        <v>78424869</v>
      </c>
      <c r="O118" s="5">
        <v>53995557</v>
      </c>
      <c r="P118" s="5">
        <v>57137937</v>
      </c>
      <c r="Q118" s="5">
        <v>63252680</v>
      </c>
      <c r="R118" s="5">
        <v>38446609</v>
      </c>
      <c r="S118" s="5">
        <v>70928113</v>
      </c>
      <c r="T118" s="5">
        <v>86109922</v>
      </c>
      <c r="U118" s="5">
        <v>118780781</v>
      </c>
      <c r="V118" s="5">
        <v>55091293</v>
      </c>
      <c r="W118" s="5">
        <v>353704000000</v>
      </c>
      <c r="X118" s="5">
        <v>200729235000</v>
      </c>
      <c r="Y118" s="5">
        <v>112034412000</v>
      </c>
      <c r="Z118" s="5">
        <v>50029737000</v>
      </c>
    </row>
    <row r="119" spans="3:26" ht="15.5" x14ac:dyDescent="0.35">
      <c r="C119" t="s">
        <v>134</v>
      </c>
    </row>
    <row r="120" spans="3:26" ht="15.5" x14ac:dyDescent="0.35">
      <c r="C120" t="s">
        <v>135</v>
      </c>
      <c r="R120" s="5">
        <v>18267630</v>
      </c>
      <c r="S120" s="5">
        <v>52386572</v>
      </c>
      <c r="T120" s="5">
        <v>71194730</v>
      </c>
      <c r="U120" s="5">
        <v>87933439</v>
      </c>
      <c r="V120" s="5">
        <v>88391992</v>
      </c>
      <c r="W120" s="5">
        <v>706388000000</v>
      </c>
      <c r="X120" s="5">
        <v>13525282000</v>
      </c>
      <c r="Y120" s="5">
        <v>4547192000</v>
      </c>
      <c r="Z120" s="5">
        <v>8703529000</v>
      </c>
    </row>
    <row r="121" spans="3:26" ht="15.5" x14ac:dyDescent="0.35">
      <c r="C121" t="s">
        <v>137</v>
      </c>
      <c r="O121" s="5">
        <v>25676760</v>
      </c>
      <c r="P121" s="5">
        <v>8235047</v>
      </c>
      <c r="Q121" s="5">
        <v>10763586</v>
      </c>
      <c r="R121" s="5">
        <v>9759327</v>
      </c>
      <c r="S121" s="5">
        <v>9567165</v>
      </c>
      <c r="T121" s="5">
        <v>20819823</v>
      </c>
      <c r="U121" s="5">
        <v>51794506</v>
      </c>
      <c r="V121" s="5">
        <v>89789367</v>
      </c>
      <c r="W121" s="5">
        <v>387486000000</v>
      </c>
      <c r="X121" s="5">
        <v>277606827000</v>
      </c>
      <c r="Y121" s="5">
        <v>460130000000</v>
      </c>
    </row>
    <row r="122" spans="3:26" ht="15.5" x14ac:dyDescent="0.35">
      <c r="C122" t="s">
        <v>136</v>
      </c>
      <c r="D122" s="5">
        <v>449429427</v>
      </c>
      <c r="E122" s="5">
        <v>449047118</v>
      </c>
      <c r="F122" s="5">
        <v>448639440</v>
      </c>
      <c r="G122" s="5">
        <v>448278313</v>
      </c>
      <c r="I122" s="5">
        <v>449047118</v>
      </c>
      <c r="J122" s="5">
        <v>447680894</v>
      </c>
      <c r="K122" s="5">
        <v>528922780</v>
      </c>
      <c r="L122" s="5">
        <v>880010701</v>
      </c>
      <c r="M122" s="5">
        <v>1229590712</v>
      </c>
      <c r="N122" s="5">
        <v>1224881921</v>
      </c>
      <c r="O122" s="5">
        <v>1097778468</v>
      </c>
      <c r="P122" s="5">
        <v>1301122566</v>
      </c>
      <c r="Q122" s="5">
        <v>1293837983</v>
      </c>
      <c r="R122" s="5">
        <v>654958556</v>
      </c>
      <c r="S122" s="5">
        <v>649115106</v>
      </c>
      <c r="T122" s="5">
        <v>767837029</v>
      </c>
      <c r="U122" s="5">
        <v>761974054</v>
      </c>
      <c r="V122" s="5">
        <v>493663485</v>
      </c>
      <c r="W122" s="5">
        <v>5023846000000</v>
      </c>
      <c r="X122" s="5">
        <v>4173919091000</v>
      </c>
      <c r="Y122" s="5">
        <v>4335116754000</v>
      </c>
      <c r="Z122" s="5">
        <v>2689805435000</v>
      </c>
    </row>
    <row r="123" spans="3:26" ht="15.5" x14ac:dyDescent="0.35">
      <c r="C123" t="s">
        <v>138</v>
      </c>
      <c r="D123" s="5">
        <v>101191858</v>
      </c>
      <c r="E123" s="5">
        <v>78002026</v>
      </c>
      <c r="F123" s="5">
        <v>99473842</v>
      </c>
      <c r="G123" s="5">
        <v>263570074</v>
      </c>
      <c r="I123" s="5">
        <v>78002026</v>
      </c>
      <c r="J123" s="5">
        <v>72272070</v>
      </c>
      <c r="K123" s="5">
        <v>370526509</v>
      </c>
      <c r="L123" s="5">
        <v>66288178</v>
      </c>
      <c r="M123" s="5">
        <v>84054014</v>
      </c>
      <c r="N123" s="5">
        <v>124453344</v>
      </c>
      <c r="O123" s="5">
        <v>110533349</v>
      </c>
      <c r="P123" s="5">
        <v>51433790</v>
      </c>
      <c r="Q123" s="5">
        <v>30970918</v>
      </c>
      <c r="R123" s="5">
        <v>44422632</v>
      </c>
      <c r="S123" s="5">
        <v>53132585</v>
      </c>
      <c r="T123" s="5">
        <v>64629221</v>
      </c>
      <c r="U123" s="5">
        <v>77936799</v>
      </c>
      <c r="V123" s="5">
        <v>88031158</v>
      </c>
      <c r="W123" s="5">
        <v>523284000000</v>
      </c>
      <c r="X123" s="5">
        <v>173102959000</v>
      </c>
      <c r="Y123" s="5">
        <v>199733946000</v>
      </c>
      <c r="Z123" s="5">
        <v>5437348000</v>
      </c>
    </row>
    <row r="124" spans="3:26" ht="15.5" x14ac:dyDescent="0.35">
      <c r="C124" t="s">
        <v>139</v>
      </c>
      <c r="D124" s="5">
        <v>1036402716</v>
      </c>
      <c r="E124" s="5">
        <v>1037853524</v>
      </c>
      <c r="F124" s="5">
        <v>1036160608</v>
      </c>
      <c r="G124" s="5">
        <v>852435811</v>
      </c>
      <c r="I124" s="5">
        <v>1037853524</v>
      </c>
      <c r="J124" s="5">
        <v>1016435178</v>
      </c>
      <c r="K124" s="5">
        <v>753475083</v>
      </c>
      <c r="L124" s="5">
        <v>1074771510</v>
      </c>
      <c r="M124" s="5">
        <v>1671999540</v>
      </c>
      <c r="N124" s="5">
        <v>1918691608</v>
      </c>
      <c r="O124" s="5">
        <v>1858977711</v>
      </c>
      <c r="P124" s="5">
        <v>1872345547</v>
      </c>
      <c r="Q124" s="5">
        <v>1861184789</v>
      </c>
      <c r="R124" s="5">
        <v>768241790</v>
      </c>
      <c r="S124" s="5">
        <v>813287965</v>
      </c>
      <c r="T124" s="5">
        <v>981113153</v>
      </c>
      <c r="U124" s="5">
        <v>1019053345</v>
      </c>
      <c r="V124" s="5">
        <v>794927594</v>
      </c>
      <c r="W124" s="5">
        <v>6648557000000</v>
      </c>
      <c r="X124" s="5">
        <v>4643362969000</v>
      </c>
      <c r="Y124" s="5">
        <v>4956459620000</v>
      </c>
      <c r="Z124" s="5">
        <v>2715997358000</v>
      </c>
    </row>
    <row r="125" spans="3:26" ht="15.5" x14ac:dyDescent="0.35">
      <c r="C125" t="s">
        <v>140</v>
      </c>
      <c r="D125" s="5">
        <v>1036402716</v>
      </c>
      <c r="E125" s="5">
        <v>1037853524</v>
      </c>
      <c r="F125" s="5">
        <v>1036160608</v>
      </c>
      <c r="G125" s="5">
        <v>852435811</v>
      </c>
      <c r="I125" s="5">
        <v>1037853524</v>
      </c>
      <c r="J125" s="5">
        <v>1016435178</v>
      </c>
      <c r="K125" s="5">
        <v>753475083</v>
      </c>
      <c r="L125" s="5">
        <v>1074771510</v>
      </c>
      <c r="M125" s="5">
        <v>1671999540</v>
      </c>
      <c r="N125" s="5">
        <v>1918691608</v>
      </c>
      <c r="O125" s="5">
        <v>1858977711</v>
      </c>
      <c r="P125" s="5">
        <v>1872345547</v>
      </c>
      <c r="Q125" s="5">
        <v>1861184789</v>
      </c>
      <c r="R125" s="5">
        <v>768241790</v>
      </c>
      <c r="S125" s="5">
        <v>813287965</v>
      </c>
      <c r="T125" s="5">
        <v>981113153</v>
      </c>
      <c r="U125" s="5">
        <v>1019053345</v>
      </c>
      <c r="V125" s="5">
        <v>794927594</v>
      </c>
      <c r="W125" s="5">
        <v>6648557000000</v>
      </c>
      <c r="X125" s="5">
        <v>4643362969000</v>
      </c>
      <c r="Y125" s="5">
        <v>4956459620000</v>
      </c>
      <c r="Z125" s="5">
        <v>2715997358000</v>
      </c>
    </row>
    <row r="126" spans="3:26" ht="15.5" x14ac:dyDescent="0.35">
      <c r="C126" t="s">
        <v>144</v>
      </c>
    </row>
    <row r="127" spans="3:26" ht="15.5" x14ac:dyDescent="0.35">
      <c r="C127" t="s">
        <v>1021</v>
      </c>
      <c r="P127" s="5">
        <v>654462</v>
      </c>
      <c r="R127" s="5">
        <v>4879</v>
      </c>
      <c r="S127" s="5">
        <v>1350110</v>
      </c>
      <c r="T127" s="5">
        <v>1488866</v>
      </c>
      <c r="U127" s="5">
        <v>194779</v>
      </c>
      <c r="V127" s="5">
        <v>1284737</v>
      </c>
      <c r="W127" s="5">
        <v>30408000000</v>
      </c>
    </row>
    <row r="128" spans="3:26" ht="15.5" x14ac:dyDescent="0.35">
      <c r="C128" t="s">
        <v>145</v>
      </c>
      <c r="D128" s="5">
        <v>489474921</v>
      </c>
      <c r="E128" s="5">
        <v>491358692</v>
      </c>
      <c r="F128" s="5">
        <v>485924167</v>
      </c>
      <c r="G128" s="5">
        <v>479171575</v>
      </c>
      <c r="I128" s="5">
        <v>491358692</v>
      </c>
      <c r="J128" s="5">
        <v>480443804</v>
      </c>
      <c r="K128" s="5">
        <v>557465560</v>
      </c>
      <c r="L128" s="5">
        <v>888950766</v>
      </c>
      <c r="M128" s="5">
        <v>1232242048</v>
      </c>
      <c r="N128" s="5">
        <v>1254886858</v>
      </c>
      <c r="O128" s="5">
        <v>1123455228</v>
      </c>
      <c r="P128" s="5">
        <v>1310012075</v>
      </c>
      <c r="Q128" s="5">
        <v>1304601569</v>
      </c>
      <c r="R128" s="5">
        <v>682990392</v>
      </c>
      <c r="S128" s="5">
        <v>712418953</v>
      </c>
      <c r="T128" s="5">
        <v>861340448</v>
      </c>
      <c r="U128" s="5">
        <v>901896778</v>
      </c>
      <c r="V128" s="5">
        <v>673129581</v>
      </c>
      <c r="W128" s="5">
        <v>6148128000000</v>
      </c>
      <c r="X128" s="5">
        <v>4465051200000</v>
      </c>
      <c r="Y128" s="5">
        <v>4799793946000</v>
      </c>
      <c r="Z128" s="5">
        <v>2698508964000</v>
      </c>
    </row>
    <row r="129" spans="3:26" ht="15.5" x14ac:dyDescent="0.35">
      <c r="C129" t="s">
        <v>142</v>
      </c>
      <c r="L129" s="5">
        <v>91225010</v>
      </c>
      <c r="M129" s="5">
        <v>81568303</v>
      </c>
      <c r="N129" s="5">
        <v>251453384</v>
      </c>
      <c r="O129" s="5">
        <v>267742958</v>
      </c>
      <c r="P129" s="5">
        <v>67163825</v>
      </c>
      <c r="Q129" s="5">
        <v>925614</v>
      </c>
    </row>
    <row r="130" spans="3:26" ht="15.5" x14ac:dyDescent="0.35">
      <c r="C130" t="s">
        <v>934</v>
      </c>
      <c r="D130" s="5">
        <v>436458296</v>
      </c>
      <c r="E130" s="5">
        <v>440456735</v>
      </c>
      <c r="F130" s="5">
        <v>450027528</v>
      </c>
      <c r="G130" s="5">
        <v>277628661</v>
      </c>
      <c r="I130" s="5">
        <v>440456735</v>
      </c>
      <c r="J130" s="5">
        <v>446059616</v>
      </c>
      <c r="K130" s="5">
        <v>105528870</v>
      </c>
      <c r="L130" s="5">
        <v>91225010</v>
      </c>
      <c r="M130" s="5">
        <v>81568303</v>
      </c>
      <c r="N130" s="5">
        <v>251453384</v>
      </c>
      <c r="O130" s="5">
        <v>267742958</v>
      </c>
      <c r="P130" s="5">
        <v>67163825</v>
      </c>
      <c r="Q130" s="5">
        <v>925614</v>
      </c>
    </row>
    <row r="131" spans="3:26" ht="15.5" x14ac:dyDescent="0.35">
      <c r="C131" t="s">
        <v>133</v>
      </c>
      <c r="D131" s="5">
        <v>9730327</v>
      </c>
      <c r="E131" s="5">
        <v>9532707</v>
      </c>
      <c r="F131" s="5">
        <v>8471622</v>
      </c>
      <c r="G131" s="5">
        <v>9134811</v>
      </c>
      <c r="I131" s="5">
        <v>9532707</v>
      </c>
      <c r="J131" s="5">
        <v>9486823</v>
      </c>
      <c r="K131" s="5">
        <v>12253706</v>
      </c>
      <c r="L131" s="5">
        <v>25127407</v>
      </c>
      <c r="M131" s="5">
        <v>88590083</v>
      </c>
      <c r="N131" s="5">
        <v>156335479</v>
      </c>
      <c r="O131" s="5">
        <v>227785162</v>
      </c>
      <c r="P131" s="5">
        <v>284571837</v>
      </c>
      <c r="Q131" s="5">
        <v>354225711</v>
      </c>
      <c r="R131" s="5">
        <v>57889627</v>
      </c>
      <c r="S131" s="5">
        <v>74333754</v>
      </c>
      <c r="T131" s="5">
        <v>90721355</v>
      </c>
      <c r="U131" s="5">
        <v>93474531</v>
      </c>
      <c r="V131" s="5">
        <v>98698573</v>
      </c>
      <c r="W131" s="5">
        <v>350417000000</v>
      </c>
      <c r="X131" s="5">
        <v>83346926000</v>
      </c>
      <c r="Y131" s="5">
        <v>73296608000</v>
      </c>
    </row>
    <row r="132" spans="3:26" ht="15.5" x14ac:dyDescent="0.35">
      <c r="C132" t="s">
        <v>332</v>
      </c>
      <c r="D132" s="5">
        <v>17866008</v>
      </c>
      <c r="E132" s="5">
        <v>14535826</v>
      </c>
      <c r="F132" s="5">
        <v>20817419</v>
      </c>
      <c r="G132" s="5">
        <v>14882142</v>
      </c>
      <c r="I132" s="5">
        <v>14535826</v>
      </c>
      <c r="J132" s="5">
        <v>9294353</v>
      </c>
      <c r="K132" s="5">
        <v>8109675</v>
      </c>
      <c r="M132" s="5">
        <v>1640340</v>
      </c>
      <c r="N132" s="5">
        <v>6219412</v>
      </c>
      <c r="O132" s="5">
        <v>29408</v>
      </c>
    </row>
    <row r="133" spans="3:26" ht="15.5" x14ac:dyDescent="0.35">
      <c r="C133" t="s">
        <v>147</v>
      </c>
      <c r="D133" s="5">
        <v>1633866933</v>
      </c>
      <c r="E133" s="5">
        <v>1588252699</v>
      </c>
      <c r="F133" s="5">
        <v>1612448450</v>
      </c>
      <c r="G133" s="5">
        <v>1574270618</v>
      </c>
      <c r="I133" s="5">
        <v>1588252699</v>
      </c>
      <c r="J133" s="5">
        <v>1607576874</v>
      </c>
      <c r="K133" s="5">
        <v>1735964940</v>
      </c>
      <c r="L133" s="5">
        <v>2253698079</v>
      </c>
      <c r="M133" s="5">
        <v>2807763436</v>
      </c>
      <c r="N133" s="5">
        <v>2626405463</v>
      </c>
      <c r="O133" s="5">
        <v>2570388847</v>
      </c>
      <c r="P133" s="5">
        <v>2542768572</v>
      </c>
      <c r="Q133" s="5">
        <v>2520683083</v>
      </c>
      <c r="R133" s="5">
        <v>1081223501</v>
      </c>
      <c r="S133" s="5">
        <v>1318900803</v>
      </c>
      <c r="T133" s="5">
        <v>1377849442</v>
      </c>
      <c r="U133" s="5">
        <v>1366451678</v>
      </c>
      <c r="V133" s="5">
        <v>1322543771</v>
      </c>
      <c r="W133" s="5">
        <v>10524694000000</v>
      </c>
      <c r="X133" s="5">
        <v>6002888394000</v>
      </c>
      <c r="Y133" s="5">
        <v>6338950794000</v>
      </c>
      <c r="Z133" s="5">
        <v>3496524181000</v>
      </c>
    </row>
    <row r="134" spans="3:26" ht="15.5" x14ac:dyDescent="0.35">
      <c r="C134" t="s">
        <v>148</v>
      </c>
    </row>
    <row r="135" spans="3:26" ht="15.5" x14ac:dyDescent="0.35">
      <c r="C135" t="s">
        <v>149</v>
      </c>
      <c r="D135" s="5">
        <v>56892154</v>
      </c>
      <c r="E135" s="5">
        <v>56892154</v>
      </c>
      <c r="F135" s="5">
        <v>56892154</v>
      </c>
      <c r="G135" s="5">
        <v>56892154</v>
      </c>
      <c r="I135" s="5">
        <v>56892154</v>
      </c>
      <c r="J135" s="5">
        <v>56892154</v>
      </c>
      <c r="K135" s="5">
        <v>56892154</v>
      </c>
      <c r="L135" s="5">
        <v>56892154</v>
      </c>
      <c r="M135" s="5">
        <v>56892154</v>
      </c>
      <c r="N135" s="5">
        <v>56892154</v>
      </c>
      <c r="O135" s="5">
        <v>56892154</v>
      </c>
      <c r="P135" s="5">
        <v>56892154</v>
      </c>
      <c r="Q135" s="5">
        <v>56892154</v>
      </c>
      <c r="R135" s="5">
        <v>56892154</v>
      </c>
      <c r="S135" s="5">
        <v>56892154</v>
      </c>
      <c r="T135" s="5">
        <v>56892154</v>
      </c>
      <c r="U135" s="5">
        <v>56892154</v>
      </c>
      <c r="V135" s="5">
        <v>56892154</v>
      </c>
      <c r="W135" s="5">
        <v>521019000000</v>
      </c>
      <c r="X135" s="5">
        <v>520714200000</v>
      </c>
      <c r="Y135" s="5">
        <v>520714200000</v>
      </c>
      <c r="Z135" s="5">
        <v>520714200000</v>
      </c>
    </row>
    <row r="136" spans="3:26" ht="15.5" x14ac:dyDescent="0.35">
      <c r="C136" t="s">
        <v>151</v>
      </c>
      <c r="D136" s="5">
        <v>253826135</v>
      </c>
      <c r="E136" s="5">
        <v>253826135</v>
      </c>
      <c r="F136" s="5">
        <v>253826135</v>
      </c>
      <c r="G136" s="5">
        <v>253826135</v>
      </c>
      <c r="I136" s="5">
        <v>253826135</v>
      </c>
      <c r="J136" s="5">
        <v>253826135</v>
      </c>
      <c r="K136" s="5">
        <v>253826135</v>
      </c>
      <c r="L136" s="5">
        <v>253826135</v>
      </c>
      <c r="M136" s="5">
        <v>253826135</v>
      </c>
      <c r="N136" s="5">
        <v>253826135</v>
      </c>
      <c r="O136" s="5">
        <v>253826135</v>
      </c>
      <c r="P136" s="5">
        <v>253826135</v>
      </c>
      <c r="Q136" s="5">
        <v>253826135</v>
      </c>
      <c r="R136" s="5">
        <v>253074906</v>
      </c>
      <c r="S136" s="5">
        <v>250847921</v>
      </c>
      <c r="T136" s="5">
        <v>250847921</v>
      </c>
      <c r="U136" s="5">
        <v>250847921</v>
      </c>
      <c r="V136" s="5">
        <v>239985258</v>
      </c>
      <c r="W136" s="5">
        <v>2238195000000</v>
      </c>
      <c r="X136" s="5">
        <v>2228816225000</v>
      </c>
      <c r="Y136" s="5">
        <v>2232869046000</v>
      </c>
      <c r="Z136" s="5">
        <v>2232869046000</v>
      </c>
    </row>
    <row r="137" spans="3:26" ht="15.5" x14ac:dyDescent="0.35">
      <c r="C137" t="s">
        <v>152</v>
      </c>
      <c r="D137" s="5">
        <v>889193893</v>
      </c>
      <c r="E137" s="5">
        <v>882169849</v>
      </c>
      <c r="F137" s="5">
        <v>876621777</v>
      </c>
      <c r="G137" s="5">
        <v>878386933</v>
      </c>
      <c r="I137" s="5">
        <v>882169849</v>
      </c>
      <c r="J137" s="5">
        <v>881184552</v>
      </c>
      <c r="K137" s="5">
        <v>934593185</v>
      </c>
      <c r="L137" s="5">
        <v>888161936</v>
      </c>
      <c r="M137" s="5">
        <v>418301018</v>
      </c>
      <c r="N137" s="5">
        <v>360581514</v>
      </c>
      <c r="O137" s="5">
        <v>512174747</v>
      </c>
      <c r="P137" s="5">
        <v>570334899</v>
      </c>
      <c r="Q137" s="5">
        <v>550267313</v>
      </c>
      <c r="R137" s="5">
        <v>214850301</v>
      </c>
      <c r="S137" s="5">
        <v>282444383</v>
      </c>
      <c r="T137" s="5">
        <v>327157991</v>
      </c>
      <c r="U137" s="5">
        <v>354672781</v>
      </c>
      <c r="V137" s="5">
        <v>436159897</v>
      </c>
      <c r="W137" s="5">
        <v>3505668000000</v>
      </c>
      <c r="X137" s="5">
        <v>2526032556000</v>
      </c>
      <c r="Y137" s="5">
        <v>2362033027000</v>
      </c>
      <c r="Z137" s="5">
        <v>2073762785000</v>
      </c>
    </row>
    <row r="138" spans="3:26" ht="15.5" x14ac:dyDescent="0.35">
      <c r="C138" t="s">
        <v>153</v>
      </c>
      <c r="D138" s="5">
        <v>11378431</v>
      </c>
      <c r="E138" s="5">
        <v>11378431</v>
      </c>
      <c r="F138" s="5">
        <v>11378431</v>
      </c>
      <c r="G138" s="5">
        <v>11378431</v>
      </c>
      <c r="I138" s="5">
        <v>11378431</v>
      </c>
      <c r="J138" s="5">
        <v>11378431</v>
      </c>
      <c r="K138" s="5">
        <v>11378431</v>
      </c>
      <c r="L138" s="5">
        <v>5312496</v>
      </c>
      <c r="M138" s="5">
        <v>5312496</v>
      </c>
      <c r="N138" s="5">
        <v>5312496</v>
      </c>
      <c r="O138" s="5">
        <v>5312496</v>
      </c>
      <c r="P138" s="5">
        <v>5312496</v>
      </c>
      <c r="Q138" s="5">
        <v>5312496</v>
      </c>
      <c r="R138" s="5">
        <v>5312496</v>
      </c>
      <c r="S138" s="5">
        <v>5312496</v>
      </c>
      <c r="T138" s="5">
        <v>5312496</v>
      </c>
      <c r="U138" s="5">
        <v>5312496</v>
      </c>
      <c r="V138" s="5">
        <v>4283901</v>
      </c>
      <c r="W138" s="5">
        <v>30000000000</v>
      </c>
      <c r="X138" s="5">
        <v>20000000000</v>
      </c>
      <c r="Y138" s="5">
        <v>10000000000</v>
      </c>
    </row>
    <row r="139" spans="3:26" ht="15.5" x14ac:dyDescent="0.35">
      <c r="C139" t="s">
        <v>154</v>
      </c>
      <c r="D139" s="5">
        <v>877815462</v>
      </c>
      <c r="E139" s="5">
        <v>870791418</v>
      </c>
      <c r="F139" s="5">
        <v>865243346</v>
      </c>
      <c r="G139" s="5">
        <v>867008502</v>
      </c>
      <c r="I139" s="5">
        <v>870791418</v>
      </c>
      <c r="J139" s="5">
        <v>869806121</v>
      </c>
      <c r="K139" s="5">
        <v>923214754</v>
      </c>
      <c r="L139" s="5">
        <v>882849440</v>
      </c>
      <c r="M139" s="5">
        <v>412988522</v>
      </c>
      <c r="N139" s="5">
        <v>355269018</v>
      </c>
      <c r="O139" s="5">
        <v>506862251</v>
      </c>
      <c r="P139" s="5">
        <v>565022403</v>
      </c>
      <c r="Q139" s="5">
        <v>544954817</v>
      </c>
      <c r="R139" s="5">
        <v>209537805</v>
      </c>
      <c r="S139" s="5">
        <v>277131887</v>
      </c>
      <c r="T139" s="5">
        <v>321845495</v>
      </c>
      <c r="U139" s="5">
        <v>349360285</v>
      </c>
      <c r="V139" s="5">
        <v>431875996</v>
      </c>
      <c r="W139" s="5">
        <v>3475668000000</v>
      </c>
      <c r="X139" s="5">
        <v>2506032556000</v>
      </c>
      <c r="Y139" s="5">
        <v>2352033027000</v>
      </c>
      <c r="Z139" s="5">
        <v>2073762785000</v>
      </c>
    </row>
    <row r="140" spans="3:26" ht="15.5" x14ac:dyDescent="0.35">
      <c r="C140" t="s">
        <v>155</v>
      </c>
      <c r="D140" s="5">
        <v>889193893</v>
      </c>
      <c r="E140" s="5">
        <v>882169849</v>
      </c>
      <c r="F140" s="5">
        <v>876621777</v>
      </c>
      <c r="G140" s="5">
        <v>878386933</v>
      </c>
      <c r="I140" s="5">
        <v>882169849</v>
      </c>
      <c r="J140" s="5">
        <v>881184552</v>
      </c>
      <c r="K140" s="5">
        <v>934593185</v>
      </c>
      <c r="L140" s="5">
        <v>888161936</v>
      </c>
      <c r="M140" s="5">
        <v>418301018</v>
      </c>
      <c r="N140" s="5">
        <v>360581514</v>
      </c>
      <c r="O140" s="5">
        <v>512174747</v>
      </c>
      <c r="P140" s="5">
        <v>570334899</v>
      </c>
      <c r="Q140" s="5">
        <v>550267313</v>
      </c>
      <c r="R140" s="5">
        <v>214850301</v>
      </c>
      <c r="S140" s="5">
        <v>282444383</v>
      </c>
      <c r="T140" s="5">
        <v>327157991</v>
      </c>
      <c r="U140" s="5">
        <v>354672781</v>
      </c>
      <c r="V140" s="5">
        <v>436159897</v>
      </c>
      <c r="W140" s="5">
        <v>3505668000000</v>
      </c>
      <c r="X140" s="5">
        <v>2526032556000</v>
      </c>
      <c r="Y140" s="5">
        <v>2362033027000</v>
      </c>
      <c r="Z140" s="5">
        <v>2073762785000</v>
      </c>
    </row>
    <row r="141" spans="3:26" ht="15.5" x14ac:dyDescent="0.35">
      <c r="C141" t="s">
        <v>156</v>
      </c>
      <c r="D141" s="5">
        <v>157488061</v>
      </c>
      <c r="E141" s="5">
        <v>150298837</v>
      </c>
      <c r="F141" s="5">
        <v>142204901</v>
      </c>
      <c r="G141" s="5">
        <v>137646338</v>
      </c>
      <c r="I141" s="5">
        <v>150298837</v>
      </c>
      <c r="J141" s="5">
        <v>149674212</v>
      </c>
      <c r="K141" s="5">
        <v>144295066</v>
      </c>
      <c r="L141" s="5">
        <v>150890266</v>
      </c>
      <c r="M141" s="5">
        <v>120315132</v>
      </c>
      <c r="N141" s="5">
        <v>181713784</v>
      </c>
      <c r="O141" s="5">
        <v>195101417</v>
      </c>
      <c r="P141" s="5">
        <v>178566447</v>
      </c>
      <c r="Q141" s="5">
        <v>190463455</v>
      </c>
      <c r="R141" s="5">
        <v>151867338</v>
      </c>
      <c r="S141" s="5">
        <v>179526239</v>
      </c>
      <c r="T141" s="5">
        <v>220163562</v>
      </c>
      <c r="U141" s="5">
        <v>229951416</v>
      </c>
      <c r="V141" s="5">
        <v>227782040</v>
      </c>
      <c r="W141" s="5">
        <v>1292209000000</v>
      </c>
      <c r="X141" s="5">
        <v>17562342000</v>
      </c>
      <c r="Y141" s="5">
        <v>12741551000</v>
      </c>
      <c r="Z141" s="5">
        <v>52648000</v>
      </c>
    </row>
    <row r="142" spans="3:26" ht="15.5" x14ac:dyDescent="0.35">
      <c r="C142" t="s">
        <v>9</v>
      </c>
      <c r="D142" s="5">
        <v>1355060837</v>
      </c>
      <c r="E142" s="5">
        <v>1345055619</v>
      </c>
      <c r="F142" s="5">
        <v>1334597150</v>
      </c>
      <c r="G142" s="5">
        <v>1331263009</v>
      </c>
      <c r="I142" s="5">
        <v>1345055619</v>
      </c>
      <c r="J142" s="5">
        <v>1355186935</v>
      </c>
      <c r="K142" s="5">
        <v>1377137450</v>
      </c>
      <c r="L142" s="5">
        <v>1340173963</v>
      </c>
      <c r="M142" s="5">
        <v>883713665</v>
      </c>
      <c r="N142" s="5">
        <v>867297394</v>
      </c>
      <c r="O142" s="5">
        <v>1045774218</v>
      </c>
      <c r="P142" s="5">
        <v>1127184121</v>
      </c>
      <c r="Q142" s="5">
        <v>1115022320</v>
      </c>
      <c r="R142" s="5">
        <v>741109568</v>
      </c>
      <c r="S142" s="5">
        <v>831544408</v>
      </c>
      <c r="T142" s="5">
        <v>912502850</v>
      </c>
      <c r="U142" s="5">
        <v>949871638</v>
      </c>
      <c r="V142" s="5">
        <v>1024720285</v>
      </c>
      <c r="W142" s="5">
        <v>7729123000000</v>
      </c>
      <c r="X142" s="5">
        <v>5455894593000</v>
      </c>
      <c r="Y142" s="5">
        <v>5344663958000</v>
      </c>
      <c r="Z142" s="5">
        <v>5213661823000</v>
      </c>
    </row>
    <row r="143" spans="3:26" ht="15.5" x14ac:dyDescent="0.35">
      <c r="C143" t="s">
        <v>157</v>
      </c>
      <c r="D143" s="5">
        <v>2988927770</v>
      </c>
      <c r="E143" s="5">
        <v>2933308318</v>
      </c>
      <c r="F143" s="5">
        <v>2947045600</v>
      </c>
      <c r="G143" s="5">
        <v>2905533627</v>
      </c>
      <c r="I143" s="5">
        <v>2933308318</v>
      </c>
      <c r="J143" s="5">
        <v>2962763809</v>
      </c>
      <c r="K143" s="5">
        <v>3113102390</v>
      </c>
      <c r="L143" s="5">
        <v>3593872042</v>
      </c>
      <c r="M143" s="5">
        <v>3691477101</v>
      </c>
      <c r="N143" s="5">
        <v>3493702857</v>
      </c>
      <c r="O143" s="5">
        <v>3616163065</v>
      </c>
      <c r="P143" s="5">
        <v>3669952693</v>
      </c>
      <c r="Q143" s="5">
        <v>3635705403</v>
      </c>
      <c r="R143" s="5">
        <v>1822333069</v>
      </c>
      <c r="S143" s="5">
        <v>2150445211</v>
      </c>
      <c r="T143" s="5">
        <v>2290352292</v>
      </c>
      <c r="U143" s="5">
        <v>2316323316</v>
      </c>
      <c r="V143" s="5">
        <v>2347264056</v>
      </c>
      <c r="W143" s="5">
        <v>18253817000000</v>
      </c>
      <c r="X143" s="5">
        <v>11458782987000</v>
      </c>
      <c r="Y143" s="5">
        <v>11683614752000</v>
      </c>
      <c r="Z143" s="5">
        <v>8710186004000</v>
      </c>
    </row>
    <row r="144" spans="3:26" ht="15.5" x14ac:dyDescent="0.35">
      <c r="C144" t="s">
        <v>158</v>
      </c>
      <c r="D144" s="5">
        <v>5210192000</v>
      </c>
      <c r="E144" s="5">
        <v>5210192000</v>
      </c>
      <c r="F144" s="5">
        <v>5210192000</v>
      </c>
      <c r="G144" s="5">
        <v>5210192000</v>
      </c>
      <c r="I144" s="5">
        <v>5210192000</v>
      </c>
      <c r="J144" s="5">
        <v>5210192000</v>
      </c>
      <c r="K144" s="5">
        <v>5210192000</v>
      </c>
      <c r="L144" s="5">
        <v>5210192000</v>
      </c>
      <c r="M144" s="5">
        <v>5210192000</v>
      </c>
      <c r="N144" s="5">
        <v>5210192000</v>
      </c>
      <c r="O144" s="5">
        <v>5210192000</v>
      </c>
      <c r="P144" s="5">
        <v>5210192000</v>
      </c>
      <c r="Q144" s="5">
        <v>5210192000</v>
      </c>
      <c r="R144" s="5">
        <v>5210192000</v>
      </c>
      <c r="S144" s="5">
        <v>5210192000</v>
      </c>
      <c r="T144" s="5">
        <v>5210192000</v>
      </c>
      <c r="U144" s="5">
        <v>5210192000</v>
      </c>
      <c r="V144" s="5">
        <v>5207142000</v>
      </c>
      <c r="W144" s="5">
        <v>5207142000</v>
      </c>
      <c r="X144" s="5">
        <v>5207142000</v>
      </c>
      <c r="Y144" s="5">
        <v>5207142000</v>
      </c>
      <c r="Z144" s="5">
        <v>5207142000</v>
      </c>
    </row>
    <row r="146" spans="2:26" ht="15.5" x14ac:dyDescent="0.35">
      <c r="B146" t="s">
        <v>159</v>
      </c>
      <c r="C146" t="s">
        <v>160</v>
      </c>
      <c r="D146" s="5">
        <v>27940543</v>
      </c>
      <c r="E146" s="5">
        <v>53336871</v>
      </c>
      <c r="F146" s="5">
        <v>-1852391</v>
      </c>
      <c r="G146" s="5">
        <v>1497368</v>
      </c>
      <c r="I146" s="5">
        <v>84138378</v>
      </c>
      <c r="J146" s="5">
        <v>-55213855</v>
      </c>
      <c r="K146" s="5">
        <v>-199081636</v>
      </c>
      <c r="L146" s="5">
        <v>926075448</v>
      </c>
      <c r="M146" s="5">
        <v>485083091</v>
      </c>
      <c r="N146" s="5">
        <v>122681563</v>
      </c>
      <c r="O146" s="5">
        <v>156092715</v>
      </c>
      <c r="P146" s="5">
        <v>290294497</v>
      </c>
      <c r="Q146" s="5">
        <v>185724488</v>
      </c>
      <c r="R146" s="5">
        <v>40022412</v>
      </c>
      <c r="S146" s="5">
        <v>-73388148</v>
      </c>
      <c r="T146" s="5">
        <v>-7081556</v>
      </c>
      <c r="U146" s="5">
        <v>95335182</v>
      </c>
      <c r="V146" s="5">
        <v>21752147</v>
      </c>
      <c r="W146" s="5">
        <v>112201000000</v>
      </c>
      <c r="X146" s="5">
        <v>-533540825000</v>
      </c>
      <c r="Y146" s="5">
        <v>130167146000</v>
      </c>
      <c r="Z146" s="5">
        <v>-234998714000</v>
      </c>
    </row>
    <row r="147" spans="2:26" ht="15.5" x14ac:dyDescent="0.35">
      <c r="C147" t="s">
        <v>161</v>
      </c>
      <c r="D147" s="5">
        <v>486152626</v>
      </c>
      <c r="E147" s="5">
        <v>642640809</v>
      </c>
      <c r="F147" s="5">
        <v>454540383</v>
      </c>
      <c r="G147" s="5">
        <v>481589243</v>
      </c>
      <c r="I147" s="5">
        <v>2067653712</v>
      </c>
      <c r="J147" s="5">
        <v>2372964272</v>
      </c>
      <c r="K147" s="5">
        <v>3188456528</v>
      </c>
      <c r="L147" s="5">
        <v>4295779712</v>
      </c>
      <c r="M147" s="5">
        <v>3280729991</v>
      </c>
      <c r="N147" s="5">
        <v>2056303725</v>
      </c>
      <c r="O147" s="5">
        <v>2762283803</v>
      </c>
      <c r="P147" s="5">
        <v>2922178026</v>
      </c>
      <c r="Q147" s="5">
        <v>1267926890</v>
      </c>
      <c r="R147" s="5">
        <v>772775192</v>
      </c>
      <c r="S147" s="5">
        <v>1138967559</v>
      </c>
      <c r="T147" s="5">
        <v>983991890</v>
      </c>
      <c r="U147" s="5">
        <v>797071485</v>
      </c>
      <c r="V147" s="5">
        <v>734653205</v>
      </c>
      <c r="W147" s="5">
        <v>5015940000000</v>
      </c>
      <c r="X147" s="5">
        <v>4008117054000</v>
      </c>
      <c r="Y147" s="5">
        <v>2470377400000</v>
      </c>
      <c r="Z147" s="5">
        <v>2363515685000</v>
      </c>
    </row>
    <row r="148" spans="2:26" ht="15.5" x14ac:dyDescent="0.35">
      <c r="C148" t="s">
        <v>1022</v>
      </c>
      <c r="V148" s="5">
        <v>-614595903</v>
      </c>
      <c r="W148" s="5">
        <v>-4343310000000</v>
      </c>
      <c r="X148" s="5">
        <v>-3971088251000</v>
      </c>
      <c r="Y148" s="5">
        <v>-2015311932000</v>
      </c>
      <c r="Z148" s="5">
        <v>-2316038747000</v>
      </c>
    </row>
    <row r="149" spans="2:26" ht="15.5" x14ac:dyDescent="0.35">
      <c r="C149" t="s">
        <v>1023</v>
      </c>
      <c r="D149" s="5">
        <v>-128968143</v>
      </c>
      <c r="E149" s="5">
        <v>-425042817</v>
      </c>
      <c r="F149" s="5">
        <v>-361932590</v>
      </c>
      <c r="G149" s="5">
        <v>-315323975</v>
      </c>
      <c r="I149" s="5">
        <v>-1458273120</v>
      </c>
      <c r="J149" s="5">
        <v>-1666445333</v>
      </c>
      <c r="K149" s="5">
        <v>-1885845177</v>
      </c>
      <c r="L149" s="5">
        <v>-2226705719</v>
      </c>
      <c r="M149" s="5">
        <v>-2086721277</v>
      </c>
      <c r="N149" s="5">
        <v>-1385739546</v>
      </c>
      <c r="O149" s="5">
        <v>-1859584478</v>
      </c>
      <c r="P149" s="5">
        <v>-1822125711</v>
      </c>
      <c r="Q149" s="5">
        <v>-855894335</v>
      </c>
      <c r="R149" s="5">
        <v>-554332296</v>
      </c>
      <c r="S149" s="5">
        <v>-943785596</v>
      </c>
      <c r="T149" s="5">
        <v>-724648132</v>
      </c>
      <c r="U149" s="5">
        <v>-372986670</v>
      </c>
    </row>
    <row r="150" spans="2:26" ht="15.5" x14ac:dyDescent="0.35">
      <c r="C150" t="s">
        <v>1024</v>
      </c>
      <c r="D150" s="5">
        <v>-34307357</v>
      </c>
      <c r="E150" s="5">
        <v>-32605480</v>
      </c>
      <c r="F150" s="5">
        <v>-26584832</v>
      </c>
      <c r="G150" s="5">
        <v>-35336111</v>
      </c>
      <c r="I150" s="5">
        <v>-123413920</v>
      </c>
      <c r="J150" s="5">
        <v>-110045783</v>
      </c>
      <c r="K150" s="5">
        <v>-110493945</v>
      </c>
      <c r="L150" s="5">
        <v>-100534981</v>
      </c>
      <c r="M150" s="5">
        <v>-106683730</v>
      </c>
      <c r="N150" s="5">
        <v>-213529613</v>
      </c>
      <c r="O150" s="5">
        <v>-227777292</v>
      </c>
      <c r="P150" s="5">
        <v>-200921363</v>
      </c>
      <c r="Q150" s="5">
        <v>-144644675</v>
      </c>
      <c r="R150" s="5">
        <v>-152746485</v>
      </c>
      <c r="S150" s="5">
        <v>-177227405</v>
      </c>
      <c r="T150" s="5">
        <v>-176414535</v>
      </c>
      <c r="U150" s="5">
        <v>-221434416</v>
      </c>
    </row>
    <row r="151" spans="2:26" ht="15.5" x14ac:dyDescent="0.35">
      <c r="C151" t="s">
        <v>1025</v>
      </c>
      <c r="D151" s="5">
        <v>-163275500</v>
      </c>
      <c r="E151" s="5">
        <v>-457648297</v>
      </c>
      <c r="F151" s="5">
        <v>-388517422</v>
      </c>
      <c r="G151" s="5">
        <v>-350660086</v>
      </c>
      <c r="I151" s="5">
        <v>-1581687040</v>
      </c>
      <c r="J151" s="5">
        <v>-1776491116</v>
      </c>
      <c r="K151" s="5">
        <v>-1996339122</v>
      </c>
      <c r="L151" s="5">
        <v>-2327240700</v>
      </c>
      <c r="M151" s="5">
        <v>-2193405007</v>
      </c>
      <c r="N151" s="5">
        <v>-1599269159</v>
      </c>
      <c r="O151" s="5">
        <v>-2087361770</v>
      </c>
      <c r="P151" s="5">
        <v>-2023047074</v>
      </c>
      <c r="Q151" s="5">
        <v>-1000539010</v>
      </c>
      <c r="R151" s="5">
        <v>-707078781</v>
      </c>
      <c r="S151" s="5">
        <v>-1121013001</v>
      </c>
      <c r="T151" s="5">
        <v>-901062667</v>
      </c>
      <c r="U151" s="5">
        <v>-594421086</v>
      </c>
      <c r="V151" s="5">
        <v>-614595903</v>
      </c>
      <c r="W151" s="5">
        <v>-4343310000000</v>
      </c>
      <c r="X151" s="5">
        <v>-3971088251000</v>
      </c>
      <c r="Y151" s="5">
        <v>-2015311932000</v>
      </c>
      <c r="Z151" s="5">
        <v>-2316038747000</v>
      </c>
    </row>
    <row r="152" spans="2:26" ht="15.5" x14ac:dyDescent="0.35">
      <c r="C152" t="s">
        <v>1026</v>
      </c>
      <c r="D152" s="5">
        <v>6938710</v>
      </c>
      <c r="E152" s="5">
        <v>2011089</v>
      </c>
      <c r="F152" s="5">
        <v>5883314</v>
      </c>
      <c r="G152" s="5">
        <v>5074422</v>
      </c>
      <c r="I152" s="5">
        <v>16528835</v>
      </c>
      <c r="J152" s="5">
        <v>24466215</v>
      </c>
      <c r="K152" s="5">
        <v>14767555</v>
      </c>
      <c r="L152" s="5">
        <v>4933553</v>
      </c>
      <c r="M152" s="5">
        <v>4828252</v>
      </c>
      <c r="N152" s="5">
        <v>11573026</v>
      </c>
      <c r="O152" s="5">
        <v>16530529</v>
      </c>
      <c r="P152" s="5">
        <v>16598207</v>
      </c>
      <c r="Q152" s="5">
        <v>5773443</v>
      </c>
      <c r="R152" s="5">
        <v>4792205</v>
      </c>
      <c r="S152" s="5">
        <v>9738644</v>
      </c>
      <c r="T152" s="5">
        <v>18594779</v>
      </c>
      <c r="U152" s="5">
        <v>4819020</v>
      </c>
      <c r="V152" s="5">
        <v>6581832</v>
      </c>
      <c r="W152" s="5">
        <v>35070000000</v>
      </c>
      <c r="X152" s="5">
        <v>41135398000</v>
      </c>
      <c r="Y152" s="5">
        <v>58138435000</v>
      </c>
      <c r="Z152" s="5">
        <v>68145306000</v>
      </c>
    </row>
    <row r="153" spans="2:26" ht="15.5" x14ac:dyDescent="0.35">
      <c r="C153" t="s">
        <v>342</v>
      </c>
      <c r="D153" s="5">
        <v>-8259966</v>
      </c>
      <c r="E153" s="5">
        <v>-27633282</v>
      </c>
      <c r="F153" s="5">
        <v>-9082893</v>
      </c>
      <c r="G153" s="5">
        <v>-29058339</v>
      </c>
      <c r="I153" s="5">
        <v>-74517020</v>
      </c>
      <c r="J153" s="5">
        <v>-95060276</v>
      </c>
      <c r="K153" s="5">
        <v>-81455121</v>
      </c>
      <c r="L153" s="5">
        <v>-92228498</v>
      </c>
      <c r="M153" s="5">
        <v>-98528551</v>
      </c>
      <c r="N153" s="5">
        <v>-105549351</v>
      </c>
      <c r="O153" s="5">
        <v>-99696687</v>
      </c>
      <c r="P153" s="5">
        <v>-99974443</v>
      </c>
      <c r="Q153" s="5">
        <v>-54266311</v>
      </c>
      <c r="R153" s="5">
        <v>-51601415</v>
      </c>
      <c r="S153" s="5">
        <v>-64887945</v>
      </c>
      <c r="T153" s="5">
        <v>-64218670</v>
      </c>
      <c r="U153" s="5">
        <v>-44044933</v>
      </c>
      <c r="V153" s="5">
        <v>-70756746</v>
      </c>
      <c r="W153" s="5">
        <v>-445646000000</v>
      </c>
      <c r="X153" s="5">
        <v>-406496038000</v>
      </c>
      <c r="Y153" s="5">
        <v>-242105156000</v>
      </c>
      <c r="Z153" s="5">
        <v>-206572525000</v>
      </c>
    </row>
    <row r="154" spans="2:26" ht="15.5" x14ac:dyDescent="0.35">
      <c r="C154" t="s">
        <v>1027</v>
      </c>
      <c r="D154" s="5">
        <v>12645933</v>
      </c>
      <c r="E154" s="5">
        <v>5119467</v>
      </c>
      <c r="F154" s="5">
        <v>25501067</v>
      </c>
      <c r="G154" s="5">
        <v>-5160127</v>
      </c>
      <c r="I154" s="5">
        <v>56720347</v>
      </c>
      <c r="J154" s="5">
        <v>34442170</v>
      </c>
      <c r="K154" s="5">
        <v>25133877</v>
      </c>
      <c r="L154" s="5">
        <v>35238318</v>
      </c>
      <c r="M154" s="5">
        <v>34395500</v>
      </c>
      <c r="N154" s="5">
        <v>42121651</v>
      </c>
      <c r="O154" s="5">
        <v>27672350</v>
      </c>
      <c r="P154" s="5">
        <v>15216690</v>
      </c>
    </row>
    <row r="155" spans="2:26" ht="15.5" x14ac:dyDescent="0.35">
      <c r="C155" t="s">
        <v>1028</v>
      </c>
    </row>
    <row r="156" spans="2:26" ht="15.5" x14ac:dyDescent="0.35">
      <c r="C156" t="s">
        <v>1029</v>
      </c>
      <c r="D156" s="5">
        <v>-283537139</v>
      </c>
      <c r="E156" s="5">
        <v>-79794088</v>
      </c>
      <c r="F156" s="5">
        <v>-62445959</v>
      </c>
      <c r="G156" s="5">
        <v>-70355304</v>
      </c>
      <c r="I156" s="5">
        <v>-295373722</v>
      </c>
      <c r="J156" s="5">
        <v>-474065186</v>
      </c>
      <c r="K156" s="5">
        <v>-656880200</v>
      </c>
      <c r="L156" s="5">
        <v>-624139034</v>
      </c>
      <c r="M156" s="5">
        <v>-342052756</v>
      </c>
      <c r="N156" s="5">
        <v>-154060047</v>
      </c>
      <c r="O156" s="5">
        <v>-232507743</v>
      </c>
      <c r="P156" s="5">
        <v>-257836478</v>
      </c>
      <c r="Q156" s="5">
        <v>-18485577</v>
      </c>
    </row>
    <row r="157" spans="2:26" ht="15.5" x14ac:dyDescent="0.35">
      <c r="C157" t="s">
        <v>594</v>
      </c>
      <c r="D157" s="5">
        <v>-22724121</v>
      </c>
      <c r="E157" s="5">
        <v>-31358827</v>
      </c>
      <c r="F157" s="5">
        <v>-27730881</v>
      </c>
      <c r="G157" s="5">
        <v>-29932441</v>
      </c>
      <c r="I157" s="5">
        <v>-105186734</v>
      </c>
      <c r="J157" s="5">
        <v>-133027368</v>
      </c>
      <c r="K157" s="5">
        <v>-676339319</v>
      </c>
      <c r="L157" s="5">
        <v>-366267903</v>
      </c>
      <c r="M157" s="5">
        <v>-167015409</v>
      </c>
      <c r="N157" s="5">
        <v>-128438282</v>
      </c>
      <c r="O157" s="5">
        <v>-230827767</v>
      </c>
      <c r="P157" s="5">
        <v>-272580904</v>
      </c>
      <c r="Q157" s="5">
        <v>-49061954</v>
      </c>
      <c r="R157" s="5">
        <v>-24675714</v>
      </c>
      <c r="S157" s="5">
        <v>-37837470</v>
      </c>
      <c r="T157" s="5">
        <v>-50404432</v>
      </c>
      <c r="U157" s="5">
        <v>-74536798</v>
      </c>
      <c r="V157" s="5">
        <v>-44960834</v>
      </c>
      <c r="W157" s="5">
        <v>-278266000000</v>
      </c>
      <c r="X157" s="5">
        <v>-242692787000</v>
      </c>
      <c r="Y157" s="5">
        <v>-140931601000</v>
      </c>
      <c r="Z157" s="5">
        <v>-144048433000</v>
      </c>
    </row>
    <row r="158" spans="2:26" ht="15.5" x14ac:dyDescent="0.35">
      <c r="C158" t="s">
        <v>385</v>
      </c>
      <c r="Q158" s="5">
        <v>34377007</v>
      </c>
      <c r="R158" s="5">
        <v>49660132</v>
      </c>
      <c r="S158" s="5">
        <v>4772545</v>
      </c>
      <c r="T158" s="5">
        <v>9820066</v>
      </c>
      <c r="U158" s="5">
        <v>6447494</v>
      </c>
      <c r="V158" s="5">
        <v>10830593</v>
      </c>
      <c r="W158" s="5">
        <v>128413000000</v>
      </c>
      <c r="X158" s="5">
        <v>37483799000</v>
      </c>
    </row>
    <row r="159" spans="2:26" ht="15.5" x14ac:dyDescent="0.35">
      <c r="C159" t="s">
        <v>1030</v>
      </c>
      <c r="R159" s="5">
        <v>-3849207</v>
      </c>
      <c r="S159" s="5">
        <v>-3128480</v>
      </c>
      <c r="T159" s="5">
        <v>-3802522</v>
      </c>
    </row>
    <row r="160" spans="2:26" ht="15.5" x14ac:dyDescent="0.35">
      <c r="C160" t="s">
        <v>172</v>
      </c>
      <c r="D160" s="5">
        <v>12274858</v>
      </c>
      <c r="E160" s="5">
        <v>15701411</v>
      </c>
      <c r="F160" s="5">
        <v>-8244332</v>
      </c>
      <c r="G160" s="5">
        <v>27462174</v>
      </c>
      <c r="I160" s="5">
        <v>-29605473</v>
      </c>
      <c r="J160" s="5">
        <v>-82221154</v>
      </c>
      <c r="K160" s="5">
        <v>-124684386</v>
      </c>
      <c r="L160" s="5">
        <v>-665297252</v>
      </c>
      <c r="M160" s="5">
        <v>-130237145</v>
      </c>
      <c r="N160" s="5">
        <v>72104366</v>
      </c>
      <c r="O160" s="5">
        <v>-32545744</v>
      </c>
      <c r="P160" s="5">
        <v>-123471767</v>
      </c>
      <c r="Q160" s="5">
        <v>524392764</v>
      </c>
      <c r="R160" s="5">
        <v>-172222777</v>
      </c>
      <c r="S160" s="5">
        <v>-8304807</v>
      </c>
      <c r="T160" s="5">
        <v>-18652385</v>
      </c>
      <c r="U160" s="5">
        <v>-151402641</v>
      </c>
      <c r="V160" s="5">
        <v>-79847224</v>
      </c>
      <c r="W160" s="5">
        <v>1932022000000</v>
      </c>
      <c r="X160" s="5">
        <v>-653918501000</v>
      </c>
      <c r="Y160" s="5">
        <v>1726496995000</v>
      </c>
      <c r="Z160" s="5">
        <v>2149018284000</v>
      </c>
    </row>
    <row r="161" spans="3:26" ht="15.5" x14ac:dyDescent="0.35">
      <c r="C161" t="s">
        <v>173</v>
      </c>
      <c r="D161" s="5">
        <v>-33663040</v>
      </c>
      <c r="E161" s="5">
        <v>-58831397</v>
      </c>
      <c r="F161" s="5">
        <v>-3245652</v>
      </c>
      <c r="G161" s="5">
        <v>50049093</v>
      </c>
      <c r="I161" s="5">
        <v>-16959572</v>
      </c>
      <c r="J161" s="5">
        <v>150334267</v>
      </c>
      <c r="K161" s="5">
        <v>-283420332</v>
      </c>
      <c r="L161" s="5">
        <v>32836978</v>
      </c>
      <c r="M161" s="5">
        <v>-47809449</v>
      </c>
      <c r="N161" s="5">
        <v>-111981863</v>
      </c>
      <c r="O161" s="5">
        <v>-169430092</v>
      </c>
      <c r="P161" s="5">
        <v>-173111817</v>
      </c>
      <c r="Q161" s="5">
        <v>-332809326</v>
      </c>
      <c r="R161" s="5">
        <v>116662550</v>
      </c>
      <c r="S161" s="5">
        <v>10064149</v>
      </c>
      <c r="T161" s="5">
        <v>32386372</v>
      </c>
      <c r="U161" s="5">
        <v>40155587</v>
      </c>
      <c r="V161" s="5">
        <v>31291830</v>
      </c>
      <c r="W161" s="5">
        <v>-783853000000</v>
      </c>
      <c r="X161" s="5">
        <v>449823706000</v>
      </c>
      <c r="Y161" s="5">
        <v>-796097287000</v>
      </c>
      <c r="Z161" s="5">
        <v>-869021164000</v>
      </c>
    </row>
    <row r="162" spans="3:26" ht="15.5" x14ac:dyDescent="0.35">
      <c r="C162" t="s">
        <v>1031</v>
      </c>
      <c r="E162" s="5">
        <v>-19427</v>
      </c>
      <c r="F162" s="5">
        <v>2325000</v>
      </c>
      <c r="G162" s="5">
        <v>1480000</v>
      </c>
      <c r="I162" s="5">
        <v>3785573</v>
      </c>
      <c r="J162" s="5">
        <v>5778359</v>
      </c>
      <c r="K162" s="5">
        <v>11621200</v>
      </c>
      <c r="L162" s="5">
        <v>26011554</v>
      </c>
      <c r="M162" s="5">
        <v>21930295</v>
      </c>
      <c r="N162" s="5">
        <v>16792033</v>
      </c>
      <c r="O162" s="5">
        <v>9152792</v>
      </c>
      <c r="P162" s="5">
        <v>12255664</v>
      </c>
      <c r="Q162" s="5">
        <v>143418161</v>
      </c>
      <c r="R162" s="5">
        <v>84737287</v>
      </c>
      <c r="S162" s="5">
        <v>70659435</v>
      </c>
      <c r="T162" s="5">
        <v>92973304</v>
      </c>
      <c r="U162" s="5">
        <v>113532968</v>
      </c>
      <c r="V162" s="5">
        <v>212591514</v>
      </c>
      <c r="W162" s="5">
        <v>1470582000000</v>
      </c>
      <c r="X162" s="5">
        <v>1598291157000</v>
      </c>
      <c r="Y162" s="5">
        <v>1139792876000</v>
      </c>
      <c r="Z162" s="5">
        <v>494832953000</v>
      </c>
    </row>
    <row r="163" spans="3:26" ht="15.5" x14ac:dyDescent="0.35">
      <c r="C163" t="s">
        <v>655</v>
      </c>
    </row>
    <row r="164" spans="3:26" ht="15.5" x14ac:dyDescent="0.35">
      <c r="C164" t="s">
        <v>1032</v>
      </c>
      <c r="V164" s="5">
        <v>115988000</v>
      </c>
    </row>
    <row r="165" spans="3:26" ht="15.5" x14ac:dyDescent="0.35">
      <c r="C165" t="s">
        <v>1033</v>
      </c>
      <c r="V165" s="5">
        <v>-9325573</v>
      </c>
    </row>
    <row r="166" spans="3:26" ht="15.5" x14ac:dyDescent="0.35">
      <c r="C166" t="s">
        <v>1034</v>
      </c>
      <c r="D166" s="5">
        <v>8012181</v>
      </c>
      <c r="E166" s="5">
        <v>2024874</v>
      </c>
      <c r="F166" s="5">
        <v>5942429</v>
      </c>
      <c r="G166" s="5">
        <v>73211520</v>
      </c>
      <c r="I166" s="5">
        <v>186527265</v>
      </c>
      <c r="J166" s="5">
        <v>487718195</v>
      </c>
      <c r="K166" s="5">
        <v>31238043</v>
      </c>
      <c r="L166" s="5">
        <v>35097601</v>
      </c>
      <c r="M166" s="5">
        <v>46938213</v>
      </c>
      <c r="N166" s="5">
        <v>16589343</v>
      </c>
      <c r="O166" s="5">
        <v>79923911</v>
      </c>
      <c r="P166" s="5">
        <v>22610698</v>
      </c>
      <c r="Q166" s="5">
        <v>19543141</v>
      </c>
      <c r="R166" s="5">
        <v>29170120</v>
      </c>
      <c r="S166" s="5">
        <v>4034458</v>
      </c>
      <c r="T166" s="5">
        <v>2450171</v>
      </c>
      <c r="U166" s="5">
        <v>109860957</v>
      </c>
      <c r="V166" s="5">
        <v>359459126</v>
      </c>
      <c r="W166" s="5">
        <v>1403154000000</v>
      </c>
    </row>
    <row r="167" spans="3:26" ht="15.5" x14ac:dyDescent="0.35">
      <c r="C167" t="s">
        <v>396</v>
      </c>
      <c r="U167" s="5">
        <v>-3303024</v>
      </c>
    </row>
    <row r="168" spans="3:26" ht="15.5" x14ac:dyDescent="0.35">
      <c r="C168" t="s">
        <v>646</v>
      </c>
      <c r="X168" s="5">
        <v>231880211000</v>
      </c>
      <c r="Y168" s="5">
        <v>88033836000</v>
      </c>
      <c r="Z168" s="5">
        <v>209370750000</v>
      </c>
    </row>
    <row r="169" spans="3:26" ht="15.5" x14ac:dyDescent="0.35">
      <c r="C169" t="s">
        <v>570</v>
      </c>
      <c r="E169" s="5">
        <v>-837121</v>
      </c>
      <c r="I169" s="5">
        <v>-837121</v>
      </c>
      <c r="J169" s="5">
        <v>-2634414</v>
      </c>
      <c r="U169" s="5">
        <v>-4736933</v>
      </c>
      <c r="X169" s="5">
        <v>-1017943656000</v>
      </c>
      <c r="Z169" s="5">
        <v>-867432406000</v>
      </c>
    </row>
    <row r="170" spans="3:26" ht="15.5" x14ac:dyDescent="0.35">
      <c r="C170" t="s">
        <v>1035</v>
      </c>
    </row>
    <row r="171" spans="3:26" ht="15.5" x14ac:dyDescent="0.35">
      <c r="C171" t="s">
        <v>1036</v>
      </c>
    </row>
    <row r="172" spans="3:26" ht="15.5" x14ac:dyDescent="0.35">
      <c r="C172" t="s">
        <v>1037</v>
      </c>
    </row>
    <row r="173" spans="3:26" ht="15.5" x14ac:dyDescent="0.35">
      <c r="C173" t="s">
        <v>1038</v>
      </c>
      <c r="L173" s="5">
        <v>5042577</v>
      </c>
      <c r="X173" s="5">
        <v>85240355000</v>
      </c>
    </row>
    <row r="174" spans="3:26" ht="15.5" x14ac:dyDescent="0.35">
      <c r="C174" t="s">
        <v>1039</v>
      </c>
    </row>
    <row r="175" spans="3:26" ht="15.5" x14ac:dyDescent="0.35">
      <c r="C175" t="s">
        <v>1040</v>
      </c>
      <c r="F175" s="5">
        <v>-1288616</v>
      </c>
      <c r="G175" s="5">
        <v>1288616</v>
      </c>
      <c r="W175" s="5">
        <v>49023000000</v>
      </c>
    </row>
    <row r="176" spans="3:26" ht="15.5" x14ac:dyDescent="0.35">
      <c r="C176" t="s">
        <v>1041</v>
      </c>
      <c r="J176" s="5">
        <v>-3000000</v>
      </c>
      <c r="K176" s="5">
        <v>-7242665</v>
      </c>
      <c r="Y176" s="5">
        <v>-385541394000</v>
      </c>
      <c r="Z176" s="5">
        <v>-242095045000</v>
      </c>
    </row>
    <row r="177" spans="3:26" ht="15.5" x14ac:dyDescent="0.35">
      <c r="C177" t="s">
        <v>1042</v>
      </c>
      <c r="D177" s="5">
        <v>3797652</v>
      </c>
      <c r="F177" s="5">
        <v>1288616</v>
      </c>
      <c r="G177" s="5">
        <v>-1288616</v>
      </c>
      <c r="I177" s="5">
        <v>1288616</v>
      </c>
      <c r="J177" s="5">
        <v>3216833</v>
      </c>
      <c r="K177" s="5">
        <v>1440000</v>
      </c>
      <c r="L177" s="5">
        <v>3820000</v>
      </c>
      <c r="M177" s="5">
        <v>1761207</v>
      </c>
      <c r="N177" s="5">
        <v>1008568</v>
      </c>
      <c r="O177" s="5">
        <v>5127032</v>
      </c>
      <c r="P177" s="5">
        <v>7261926</v>
      </c>
      <c r="Q177" s="5">
        <v>16295497</v>
      </c>
      <c r="R177" s="5">
        <v>13103243</v>
      </c>
      <c r="S177" s="5">
        <v>6698629</v>
      </c>
      <c r="T177" s="5">
        <v>5665857</v>
      </c>
      <c r="Y177" s="5">
        <v>12215000</v>
      </c>
      <c r="Z177" s="5">
        <v>10589023000</v>
      </c>
    </row>
    <row r="178" spans="3:26" ht="15.5" x14ac:dyDescent="0.35">
      <c r="C178" t="s">
        <v>1043</v>
      </c>
      <c r="P178" s="5">
        <v>-200000</v>
      </c>
      <c r="Q178" s="5">
        <v>-6780619</v>
      </c>
      <c r="R178" s="5">
        <v>-8377536</v>
      </c>
      <c r="S178" s="5">
        <v>-7020000</v>
      </c>
    </row>
    <row r="179" spans="3:26" ht="15.5" x14ac:dyDescent="0.35">
      <c r="C179" t="s">
        <v>1044</v>
      </c>
      <c r="X179" s="5">
        <v>590706797000</v>
      </c>
      <c r="Y179" s="5">
        <v>95917272000</v>
      </c>
      <c r="Z179" s="5">
        <v>189176435000</v>
      </c>
    </row>
    <row r="180" spans="3:26" ht="15.5" x14ac:dyDescent="0.35">
      <c r="C180" t="s">
        <v>354</v>
      </c>
      <c r="X180" s="5">
        <v>-3105689000</v>
      </c>
      <c r="Y180" s="5">
        <v>-475905556000</v>
      </c>
    </row>
    <row r="181" spans="3:26" ht="15.5" x14ac:dyDescent="0.35">
      <c r="C181" t="s">
        <v>1045</v>
      </c>
      <c r="E181" s="5">
        <v>-2094315</v>
      </c>
      <c r="F181" s="5">
        <v>1366637</v>
      </c>
      <c r="G181" s="5">
        <v>114222</v>
      </c>
      <c r="L181" s="5">
        <v>1051229</v>
      </c>
      <c r="Q181" s="5">
        <v>27203</v>
      </c>
      <c r="R181" s="5">
        <v>30738</v>
      </c>
      <c r="S181" s="5">
        <v>703648</v>
      </c>
      <c r="U181" s="5">
        <v>117003</v>
      </c>
      <c r="V181" s="5">
        <v>3152181</v>
      </c>
    </row>
    <row r="182" spans="3:26" ht="15.5" x14ac:dyDescent="0.35">
      <c r="C182" t="s">
        <v>1046</v>
      </c>
      <c r="E182" s="5">
        <v>2334971</v>
      </c>
      <c r="F182" s="5">
        <v>6397864</v>
      </c>
      <c r="G182" s="5">
        <v>967159</v>
      </c>
      <c r="I182" s="5">
        <v>-10486158</v>
      </c>
      <c r="J182" s="5">
        <v>-13591859</v>
      </c>
      <c r="K182" s="5">
        <v>-5643079</v>
      </c>
      <c r="L182" s="5">
        <v>-16104839</v>
      </c>
      <c r="M182" s="5">
        <v>-6390510</v>
      </c>
      <c r="N182" s="5">
        <v>-13227418</v>
      </c>
      <c r="O182" s="5">
        <v>-24324281</v>
      </c>
      <c r="Q182" s="5">
        <v>-380000</v>
      </c>
      <c r="S182" s="5">
        <v>-1788930</v>
      </c>
      <c r="T182" s="5">
        <v>-2561235</v>
      </c>
      <c r="V182" s="5">
        <v>-33361745</v>
      </c>
    </row>
    <row r="183" spans="3:26" ht="15.5" x14ac:dyDescent="0.35">
      <c r="C183" t="s">
        <v>1047</v>
      </c>
      <c r="X183" s="5">
        <v>-22942344000</v>
      </c>
      <c r="Y183" s="5">
        <v>-346234781000</v>
      </c>
      <c r="Z183" s="5">
        <v>-622014834000</v>
      </c>
    </row>
    <row r="184" spans="3:26" ht="15.5" x14ac:dyDescent="0.35">
      <c r="C184" t="s">
        <v>916</v>
      </c>
      <c r="S184" s="5">
        <v>-994000</v>
      </c>
    </row>
    <row r="185" spans="3:26" ht="15.5" x14ac:dyDescent="0.35">
      <c r="C185" t="s">
        <v>408</v>
      </c>
      <c r="G185" s="5">
        <v>-277511</v>
      </c>
      <c r="P185" s="5">
        <v>5967000</v>
      </c>
      <c r="Q185" s="5">
        <v>12476</v>
      </c>
      <c r="R185" s="5">
        <v>380974</v>
      </c>
      <c r="S185" s="5">
        <v>1176867</v>
      </c>
      <c r="T185" s="5">
        <v>1644000</v>
      </c>
      <c r="Z185" s="5">
        <v>1350000000</v>
      </c>
    </row>
    <row r="186" spans="3:26" ht="15.5" x14ac:dyDescent="0.35">
      <c r="C186" t="s">
        <v>1048</v>
      </c>
    </row>
    <row r="187" spans="3:26" ht="15.5" x14ac:dyDescent="0.35">
      <c r="C187" t="s">
        <v>1049</v>
      </c>
      <c r="J187" s="5">
        <v>500000</v>
      </c>
      <c r="Y187" s="5">
        <v>254521229000</v>
      </c>
    </row>
    <row r="188" spans="3:26" ht="15.5" x14ac:dyDescent="0.35">
      <c r="C188" t="s">
        <v>1050</v>
      </c>
      <c r="X188" s="5">
        <v>65772129000</v>
      </c>
    </row>
    <row r="189" spans="3:26" ht="15.5" x14ac:dyDescent="0.35">
      <c r="C189" t="s">
        <v>1051</v>
      </c>
    </row>
    <row r="190" spans="3:26" ht="15.5" x14ac:dyDescent="0.35">
      <c r="C190" t="s">
        <v>1052</v>
      </c>
      <c r="R190" s="5">
        <v>9560532</v>
      </c>
    </row>
    <row r="191" spans="3:26" ht="15.5" x14ac:dyDescent="0.35">
      <c r="C191" t="s">
        <v>469</v>
      </c>
      <c r="E191" s="5">
        <v>3</v>
      </c>
      <c r="F191" s="5">
        <v>996416</v>
      </c>
      <c r="G191" s="5">
        <v>-996412</v>
      </c>
      <c r="I191" s="5">
        <v>-711</v>
      </c>
      <c r="J191" s="5">
        <v>-1511730</v>
      </c>
      <c r="K191" s="5">
        <v>-2200531</v>
      </c>
      <c r="L191" s="5">
        <v>-1928757</v>
      </c>
      <c r="M191" s="5">
        <v>-11607007</v>
      </c>
      <c r="N191" s="5">
        <v>-8134216</v>
      </c>
      <c r="O191" s="5">
        <v>-12339000</v>
      </c>
      <c r="P191" s="5">
        <v>-1710282</v>
      </c>
      <c r="Q191" s="5">
        <v>-84124</v>
      </c>
      <c r="R191" s="5">
        <v>-98385</v>
      </c>
      <c r="S191" s="5">
        <v>-923819</v>
      </c>
      <c r="T191" s="5">
        <v>-1841044</v>
      </c>
      <c r="U191" s="5">
        <v>-2746686</v>
      </c>
      <c r="V191" s="5">
        <v>-11987835</v>
      </c>
      <c r="W191" s="5">
        <v>-421274000000</v>
      </c>
    </row>
    <row r="192" spans="3:26" ht="15.5" x14ac:dyDescent="0.35">
      <c r="C192" t="s">
        <v>1053</v>
      </c>
      <c r="K192" s="5">
        <v>22310049</v>
      </c>
    </row>
    <row r="193" spans="3:26" ht="15.5" x14ac:dyDescent="0.35">
      <c r="C193" t="s">
        <v>1054</v>
      </c>
    </row>
    <row r="194" spans="3:26" ht="15.5" x14ac:dyDescent="0.35">
      <c r="C194" t="s">
        <v>174</v>
      </c>
      <c r="D194" s="5">
        <v>-28107423</v>
      </c>
      <c r="E194" s="5">
        <v>-19042928</v>
      </c>
      <c r="F194" s="5">
        <v>-45729958</v>
      </c>
      <c r="G194" s="5">
        <v>8089867</v>
      </c>
      <c r="I194" s="5">
        <v>-64772886</v>
      </c>
      <c r="J194" s="5">
        <v>-90905524</v>
      </c>
      <c r="K194" s="5">
        <v>-112446865</v>
      </c>
      <c r="L194" s="5">
        <v>-28421319</v>
      </c>
      <c r="M194" s="5">
        <v>-67209288</v>
      </c>
      <c r="N194" s="5">
        <v>-84222740</v>
      </c>
      <c r="O194" s="5">
        <v>-156872997</v>
      </c>
      <c r="P194" s="5">
        <v>-150426633</v>
      </c>
      <c r="Q194" s="5">
        <v>-65583509</v>
      </c>
      <c r="R194" s="5">
        <v>-21888508</v>
      </c>
      <c r="S194" s="5">
        <v>-57787828</v>
      </c>
      <c r="T194" s="5">
        <v>-66732287</v>
      </c>
      <c r="U194" s="5">
        <v>-49128910</v>
      </c>
      <c r="V194" s="5">
        <v>-236984469</v>
      </c>
      <c r="W194" s="5">
        <v>-1333704000000</v>
      </c>
      <c r="X194" s="5">
        <v>-988202714000</v>
      </c>
      <c r="Y194" s="5">
        <v>-105128481000</v>
      </c>
      <c r="Z194" s="5">
        <v>-42943943000</v>
      </c>
    </row>
    <row r="195" spans="3:26" ht="15.5" x14ac:dyDescent="0.35">
      <c r="C195" t="s">
        <v>988</v>
      </c>
      <c r="G195" s="5">
        <v>277511</v>
      </c>
      <c r="I195" s="5">
        <v>277511</v>
      </c>
      <c r="J195" s="5">
        <v>200781973</v>
      </c>
      <c r="L195" s="5">
        <v>146215160</v>
      </c>
      <c r="M195" s="5">
        <v>41172751</v>
      </c>
    </row>
    <row r="196" spans="3:26" ht="15.5" x14ac:dyDescent="0.35">
      <c r="C196" t="s">
        <v>1055</v>
      </c>
    </row>
    <row r="197" spans="3:26" ht="15.5" x14ac:dyDescent="0.35">
      <c r="C197" t="s">
        <v>184</v>
      </c>
      <c r="D197" s="5">
        <v>2032</v>
      </c>
      <c r="E197" s="5">
        <v>1960595</v>
      </c>
      <c r="F197" s="5">
        <v>12039</v>
      </c>
      <c r="G197" s="5">
        <v>12739</v>
      </c>
      <c r="I197" s="5">
        <v>1999765</v>
      </c>
      <c r="J197" s="5">
        <v>13943930</v>
      </c>
      <c r="K197" s="5">
        <v>276827</v>
      </c>
      <c r="L197" s="5">
        <v>295716</v>
      </c>
      <c r="M197" s="5">
        <v>5461488</v>
      </c>
      <c r="N197" s="5">
        <v>6734096</v>
      </c>
      <c r="O197" s="5">
        <v>12020584</v>
      </c>
      <c r="P197" s="5">
        <v>818348</v>
      </c>
      <c r="Q197" s="5">
        <v>2126855</v>
      </c>
      <c r="R197" s="5">
        <v>29104194</v>
      </c>
      <c r="S197" s="5">
        <v>4638997</v>
      </c>
      <c r="T197" s="5">
        <v>3623729</v>
      </c>
      <c r="U197" s="5">
        <v>2372746</v>
      </c>
      <c r="V197" s="5">
        <v>4606993</v>
      </c>
      <c r="W197" s="5">
        <v>1881000000</v>
      </c>
      <c r="X197" s="5">
        <v>300960000</v>
      </c>
      <c r="Y197" s="5">
        <v>33810000</v>
      </c>
      <c r="Z197" s="5">
        <v>1557821000</v>
      </c>
    </row>
    <row r="198" spans="3:26" ht="15.5" x14ac:dyDescent="0.35">
      <c r="C198" t="s">
        <v>1056</v>
      </c>
    </row>
    <row r="199" spans="3:26" ht="15.5" x14ac:dyDescent="0.35">
      <c r="C199" t="s">
        <v>1057</v>
      </c>
    </row>
    <row r="200" spans="3:26" ht="15.5" x14ac:dyDescent="0.35">
      <c r="C200" t="s">
        <v>1058</v>
      </c>
      <c r="E200" s="5">
        <v>-555365</v>
      </c>
      <c r="I200" s="5">
        <v>-555365</v>
      </c>
      <c r="J200" s="5">
        <v>-1274554</v>
      </c>
      <c r="K200" s="5">
        <v>-26850124</v>
      </c>
      <c r="L200" s="5">
        <v>-50055138</v>
      </c>
      <c r="M200" s="5">
        <v>-2537030</v>
      </c>
      <c r="N200" s="5">
        <v>-21804498</v>
      </c>
    </row>
    <row r="201" spans="3:26" ht="15.5" x14ac:dyDescent="0.35">
      <c r="C201" t="s">
        <v>1059</v>
      </c>
    </row>
    <row r="202" spans="3:26" ht="15.5" x14ac:dyDescent="0.35">
      <c r="C202" t="s">
        <v>1060</v>
      </c>
      <c r="U202" s="5">
        <v>-21077978</v>
      </c>
    </row>
    <row r="203" spans="3:26" ht="15.5" x14ac:dyDescent="0.35">
      <c r="C203" t="s">
        <v>1061</v>
      </c>
      <c r="D203" s="5">
        <v>-8793933</v>
      </c>
      <c r="E203" s="5">
        <v>-9183042</v>
      </c>
      <c r="F203" s="5">
        <v>31764336</v>
      </c>
      <c r="G203" s="5">
        <v>-28439834</v>
      </c>
      <c r="I203" s="5">
        <v>-9183042</v>
      </c>
      <c r="J203" s="5">
        <v>-9580220</v>
      </c>
      <c r="K203" s="5">
        <v>-4348309</v>
      </c>
      <c r="L203" s="5">
        <v>-43291620</v>
      </c>
      <c r="M203" s="5">
        <v>-6192034</v>
      </c>
      <c r="N203" s="5">
        <v>-3103794</v>
      </c>
      <c r="O203" s="5">
        <v>-5476528</v>
      </c>
      <c r="P203" s="5">
        <v>-1624293</v>
      </c>
      <c r="R203" s="5">
        <v>-777142</v>
      </c>
      <c r="S203" s="5">
        <v>-1621538</v>
      </c>
      <c r="T203" s="5">
        <v>-1030584</v>
      </c>
    </row>
    <row r="204" spans="3:26" ht="15.5" x14ac:dyDescent="0.35">
      <c r="C204" t="s">
        <v>1062</v>
      </c>
      <c r="I204" s="5">
        <v>-2474941</v>
      </c>
      <c r="J204" s="5">
        <v>-13598229</v>
      </c>
      <c r="K204" s="5">
        <v>6460672</v>
      </c>
      <c r="L204" s="5">
        <v>-12245324</v>
      </c>
      <c r="M204" s="5">
        <v>-46473838</v>
      </c>
      <c r="N204" s="5">
        <v>378765</v>
      </c>
      <c r="O204" s="5">
        <v>-5003802</v>
      </c>
      <c r="Q204" s="5">
        <v>-413048510</v>
      </c>
      <c r="R204" s="5">
        <v>-4250000</v>
      </c>
      <c r="S204" s="5">
        <v>-1276296</v>
      </c>
      <c r="T204" s="5">
        <v>-800000</v>
      </c>
      <c r="U204" s="5">
        <v>4443904</v>
      </c>
      <c r="V204" s="5">
        <v>-134766996</v>
      </c>
      <c r="W204" s="5">
        <v>-1075250000000</v>
      </c>
      <c r="X204" s="5">
        <v>-32097580000</v>
      </c>
      <c r="Y204" s="5">
        <v>-1061598313000</v>
      </c>
      <c r="Z204" s="5">
        <v>-1411918000</v>
      </c>
    </row>
    <row r="205" spans="3:26" ht="15.5" x14ac:dyDescent="0.35">
      <c r="C205" t="s">
        <v>1063</v>
      </c>
      <c r="O205" s="5">
        <v>-8400000</v>
      </c>
    </row>
    <row r="206" spans="3:26" ht="15.5" x14ac:dyDescent="0.35">
      <c r="C206" t="s">
        <v>204</v>
      </c>
      <c r="L206" s="5">
        <v>-13605287</v>
      </c>
      <c r="X206" s="5">
        <v>-58075920000</v>
      </c>
    </row>
    <row r="207" spans="3:26" ht="15.5" x14ac:dyDescent="0.35">
      <c r="C207" t="s">
        <v>1064</v>
      </c>
    </row>
    <row r="208" spans="3:26" ht="15.5" x14ac:dyDescent="0.35">
      <c r="C208" t="s">
        <v>191</v>
      </c>
      <c r="D208" s="5">
        <v>12274858</v>
      </c>
      <c r="E208" s="5">
        <v>15701411</v>
      </c>
      <c r="F208" s="5">
        <v>-8244332</v>
      </c>
      <c r="G208" s="5">
        <v>27462174</v>
      </c>
      <c r="I208" s="5">
        <v>-29605473</v>
      </c>
      <c r="J208" s="5">
        <v>-82221154</v>
      </c>
      <c r="K208" s="5">
        <v>-124684386</v>
      </c>
      <c r="L208" s="5">
        <v>-665297252</v>
      </c>
      <c r="M208" s="5">
        <v>-130237145</v>
      </c>
      <c r="N208" s="5">
        <v>72104366</v>
      </c>
      <c r="O208" s="5">
        <v>-32545744</v>
      </c>
      <c r="P208" s="5">
        <v>-123471767</v>
      </c>
      <c r="Q208" s="5">
        <v>524392764</v>
      </c>
      <c r="R208" s="5">
        <v>-172222777</v>
      </c>
      <c r="S208" s="5">
        <v>-8304807</v>
      </c>
      <c r="T208" s="5">
        <v>-18652385</v>
      </c>
      <c r="U208" s="5">
        <v>-151402641</v>
      </c>
      <c r="V208" s="5">
        <v>-79847224</v>
      </c>
      <c r="W208" s="5">
        <v>1932022000000</v>
      </c>
      <c r="X208" s="5">
        <v>-653918501000</v>
      </c>
      <c r="Y208" s="5">
        <v>1726496995000</v>
      </c>
      <c r="Z208" s="5">
        <v>2149018284000</v>
      </c>
    </row>
    <row r="209" spans="3:26" ht="15.5" x14ac:dyDescent="0.35">
      <c r="C209" t="s">
        <v>1065</v>
      </c>
      <c r="N209" s="5">
        <v>13052248</v>
      </c>
      <c r="O209" s="5">
        <v>30895000</v>
      </c>
      <c r="Q209" s="5">
        <v>1915000</v>
      </c>
      <c r="R209" s="5">
        <v>7677643</v>
      </c>
      <c r="S209" s="5">
        <v>7128000</v>
      </c>
      <c r="U209" s="5">
        <v>8082059</v>
      </c>
      <c r="V209" s="5">
        <v>81000000</v>
      </c>
    </row>
    <row r="210" spans="3:26" ht="15.5" x14ac:dyDescent="0.35">
      <c r="C210" t="s">
        <v>1066</v>
      </c>
      <c r="D210" s="5">
        <v>37988823</v>
      </c>
      <c r="E210" s="5">
        <v>379463993</v>
      </c>
      <c r="F210" s="5">
        <v>-80128682</v>
      </c>
      <c r="G210" s="5">
        <v>68492025</v>
      </c>
      <c r="I210" s="5">
        <v>379463993</v>
      </c>
      <c r="J210" s="5">
        <v>576817790</v>
      </c>
      <c r="K210" s="5">
        <v>227163476</v>
      </c>
      <c r="L210" s="5">
        <v>82565934</v>
      </c>
      <c r="M210" s="5">
        <v>8462000</v>
      </c>
      <c r="N210" s="5">
        <v>215671466</v>
      </c>
      <c r="O210" s="5">
        <v>334727000</v>
      </c>
      <c r="P210" s="5">
        <v>172349819</v>
      </c>
      <c r="Q210" s="5">
        <v>130127821</v>
      </c>
      <c r="R210" s="5">
        <v>300463966</v>
      </c>
      <c r="S210" s="5">
        <v>564288818</v>
      </c>
      <c r="T210" s="5">
        <v>77246000</v>
      </c>
      <c r="V210" s="5">
        <v>340948364</v>
      </c>
      <c r="W210" s="5">
        <v>2444795000000</v>
      </c>
      <c r="X210" s="5">
        <v>165121650000</v>
      </c>
      <c r="Y210" s="5">
        <v>4436680000</v>
      </c>
    </row>
    <row r="211" spans="3:26" ht="15.5" x14ac:dyDescent="0.35">
      <c r="C211" t="s">
        <v>197</v>
      </c>
      <c r="J211" s="5">
        <v>449315393</v>
      </c>
      <c r="N211" s="5">
        <v>675000000</v>
      </c>
      <c r="Q211" s="5">
        <v>831088700</v>
      </c>
      <c r="U211" s="5">
        <v>500000000</v>
      </c>
      <c r="W211" s="5">
        <v>942051000000</v>
      </c>
      <c r="Y211" s="5">
        <v>2332498558000</v>
      </c>
    </row>
    <row r="212" spans="3:26" ht="15.5" x14ac:dyDescent="0.35">
      <c r="C212" t="s">
        <v>686</v>
      </c>
    </row>
    <row r="213" spans="3:26" ht="15.5" x14ac:dyDescent="0.35">
      <c r="C213" t="s">
        <v>1067</v>
      </c>
      <c r="V213" s="5">
        <v>2040000</v>
      </c>
    </row>
    <row r="214" spans="3:26" ht="15.5" x14ac:dyDescent="0.35">
      <c r="C214" t="s">
        <v>1068</v>
      </c>
      <c r="D214" s="5">
        <v>-25713965</v>
      </c>
      <c r="E214" s="5">
        <v>-56001886</v>
      </c>
      <c r="F214" s="5">
        <v>-229318024</v>
      </c>
      <c r="G214" s="5">
        <v>-25888723</v>
      </c>
      <c r="I214" s="5">
        <v>-387370016</v>
      </c>
      <c r="J214" s="5">
        <v>-227489989</v>
      </c>
      <c r="K214" s="5">
        <v>-193818799</v>
      </c>
      <c r="L214" s="5">
        <v>-347282930</v>
      </c>
      <c r="M214" s="5">
        <v>-112194623</v>
      </c>
      <c r="N214" s="5">
        <v>-225037551</v>
      </c>
      <c r="O214" s="5">
        <v>-119695112</v>
      </c>
      <c r="P214" s="5">
        <v>-210498580</v>
      </c>
      <c r="Q214" s="5">
        <v>-242792150</v>
      </c>
      <c r="R214" s="5">
        <v>-480214386</v>
      </c>
      <c r="S214" s="5">
        <v>-493841926</v>
      </c>
      <c r="T214" s="5">
        <v>-89646496</v>
      </c>
      <c r="U214" s="5">
        <v>-467346424</v>
      </c>
      <c r="V214" s="5">
        <v>-369917709</v>
      </c>
      <c r="W214" s="5">
        <v>-1006896000000</v>
      </c>
      <c r="X214" s="5">
        <v>-471077000</v>
      </c>
      <c r="Z214" s="5">
        <v>-38257000000</v>
      </c>
    </row>
    <row r="215" spans="3:26" ht="15.5" x14ac:dyDescent="0.35">
      <c r="C215" t="s">
        <v>1069</v>
      </c>
      <c r="T215" s="5">
        <v>-194779</v>
      </c>
      <c r="U215" s="5">
        <v>-53049</v>
      </c>
      <c r="V215" s="5">
        <v>-25610106</v>
      </c>
    </row>
    <row r="216" spans="3:26" ht="15.5" x14ac:dyDescent="0.35">
      <c r="C216" t="s">
        <v>1070</v>
      </c>
      <c r="Y216" s="5">
        <v>20605428000</v>
      </c>
    </row>
    <row r="217" spans="3:26" ht="15.5" x14ac:dyDescent="0.35">
      <c r="C217" t="s">
        <v>195</v>
      </c>
      <c r="E217" s="5">
        <v>-306650154</v>
      </c>
      <c r="F217" s="5">
        <v>306650154</v>
      </c>
      <c r="X217" s="5">
        <v>-198283969000</v>
      </c>
      <c r="Y217" s="5">
        <v>-108276511000</v>
      </c>
      <c r="Z217" s="5">
        <v>-3907962000</v>
      </c>
    </row>
    <row r="218" spans="3:26" ht="15.5" x14ac:dyDescent="0.35">
      <c r="C218" t="s">
        <v>961</v>
      </c>
    </row>
    <row r="219" spans="3:26" ht="15.5" x14ac:dyDescent="0.35">
      <c r="C219" t="s">
        <v>578</v>
      </c>
      <c r="G219" s="5">
        <v>-5041898</v>
      </c>
      <c r="I219" s="5">
        <v>-5041898</v>
      </c>
      <c r="J219" s="5">
        <v>-30000000</v>
      </c>
      <c r="K219" s="5">
        <v>-73252551</v>
      </c>
      <c r="L219" s="5">
        <v>-40000000</v>
      </c>
      <c r="N219" s="5">
        <v>-31586743</v>
      </c>
      <c r="O219" s="5">
        <v>-39177911</v>
      </c>
      <c r="P219" s="5">
        <v>-59316718</v>
      </c>
    </row>
    <row r="220" spans="3:26" ht="15.5" x14ac:dyDescent="0.35">
      <c r="C220" t="s">
        <v>1071</v>
      </c>
      <c r="N220" s="5">
        <v>-359945</v>
      </c>
    </row>
    <row r="221" spans="3:26" ht="15.5" x14ac:dyDescent="0.35">
      <c r="C221" t="s">
        <v>999</v>
      </c>
      <c r="N221" s="5">
        <v>-2033441</v>
      </c>
    </row>
    <row r="222" spans="3:26" ht="15.5" x14ac:dyDescent="0.35">
      <c r="C222" t="s">
        <v>198</v>
      </c>
      <c r="U222" s="5">
        <v>90432755</v>
      </c>
    </row>
    <row r="223" spans="3:26" ht="15.5" x14ac:dyDescent="0.35">
      <c r="C223" t="s">
        <v>710</v>
      </c>
    </row>
    <row r="224" spans="3:26" ht="15.5" x14ac:dyDescent="0.35">
      <c r="C224" t="s">
        <v>436</v>
      </c>
    </row>
    <row r="225" spans="3:26" ht="15.5" x14ac:dyDescent="0.35">
      <c r="C225" t="s">
        <v>1072</v>
      </c>
    </row>
    <row r="226" spans="3:26" ht="15.5" x14ac:dyDescent="0.35">
      <c r="C226" t="s">
        <v>1073</v>
      </c>
    </row>
    <row r="227" spans="3:26" ht="15.5" x14ac:dyDescent="0.35">
      <c r="C227" t="s">
        <v>1074</v>
      </c>
    </row>
    <row r="228" spans="3:26" ht="15.5" x14ac:dyDescent="0.35">
      <c r="C228" t="s">
        <v>1075</v>
      </c>
      <c r="K228" s="5">
        <v>1719401</v>
      </c>
      <c r="L228" s="5">
        <v>43019865</v>
      </c>
    </row>
    <row r="229" spans="3:26" ht="15.5" x14ac:dyDescent="0.35">
      <c r="C229" t="s">
        <v>633</v>
      </c>
      <c r="M229" s="5">
        <v>-1588522</v>
      </c>
      <c r="Q229" s="5">
        <v>-24519607</v>
      </c>
      <c r="S229" s="5">
        <v>-1049993</v>
      </c>
      <c r="U229" s="5">
        <v>-15499379</v>
      </c>
      <c r="W229" s="5">
        <v>-304978000000</v>
      </c>
      <c r="X229" s="5">
        <v>-7508636000</v>
      </c>
    </row>
    <row r="230" spans="3:26" ht="15.5" x14ac:dyDescent="0.35">
      <c r="C230" t="s">
        <v>1076</v>
      </c>
      <c r="K230" s="5">
        <v>-3974360</v>
      </c>
      <c r="O230" s="5">
        <v>-3816223</v>
      </c>
    </row>
    <row r="231" spans="3:26" ht="15.5" x14ac:dyDescent="0.35">
      <c r="C231" t="s">
        <v>775</v>
      </c>
      <c r="N231" s="5">
        <v>-10587668</v>
      </c>
    </row>
    <row r="232" spans="3:26" ht="15.5" x14ac:dyDescent="0.35">
      <c r="C232" t="s">
        <v>1077</v>
      </c>
      <c r="E232" s="5">
        <v>-133368</v>
      </c>
      <c r="F232" s="5">
        <v>123064</v>
      </c>
      <c r="G232" s="5">
        <v>-123064</v>
      </c>
      <c r="I232" s="5">
        <v>-133368</v>
      </c>
      <c r="J232" s="5">
        <v>-830916753</v>
      </c>
      <c r="K232" s="5">
        <v>-63185000</v>
      </c>
      <c r="L232" s="5">
        <v>-358600121</v>
      </c>
      <c r="N232" s="5">
        <v>-550000000</v>
      </c>
      <c r="O232" s="5">
        <v>-219568750</v>
      </c>
      <c r="Q232" s="5">
        <v>-171427000</v>
      </c>
      <c r="S232" s="5">
        <v>-77143800</v>
      </c>
      <c r="U232" s="5">
        <v>-241212500</v>
      </c>
      <c r="V232" s="5">
        <v>-65000000</v>
      </c>
      <c r="Y232" s="5">
        <v>-85367232000</v>
      </c>
      <c r="Z232" s="5">
        <v>-141585654000</v>
      </c>
    </row>
    <row r="233" spans="3:26" ht="15.5" x14ac:dyDescent="0.35">
      <c r="C233" t="s">
        <v>1078</v>
      </c>
    </row>
    <row r="234" spans="3:26" ht="15.5" x14ac:dyDescent="0.35">
      <c r="C234" t="s">
        <v>1079</v>
      </c>
    </row>
    <row r="235" spans="3:26" ht="15.5" x14ac:dyDescent="0.35">
      <c r="C235" t="s">
        <v>1080</v>
      </c>
    </row>
    <row r="236" spans="3:26" ht="15.5" x14ac:dyDescent="0.35">
      <c r="C236" t="s">
        <v>1081</v>
      </c>
      <c r="P236" s="5">
        <v>-4445764</v>
      </c>
      <c r="W236" s="5">
        <v>-7565000000</v>
      </c>
    </row>
    <row r="237" spans="3:26" ht="15.5" x14ac:dyDescent="0.35">
      <c r="C237" t="s">
        <v>213</v>
      </c>
      <c r="D237" s="5">
        <v>6552361</v>
      </c>
      <c r="E237" s="5">
        <v>10206885</v>
      </c>
      <c r="F237" s="5">
        <v>-13342375</v>
      </c>
      <c r="G237" s="5">
        <v>79008635</v>
      </c>
      <c r="I237" s="5">
        <v>37573333</v>
      </c>
      <c r="J237" s="5">
        <v>12899258</v>
      </c>
      <c r="K237" s="5">
        <v>-607186354</v>
      </c>
      <c r="L237" s="5">
        <v>293615174</v>
      </c>
      <c r="M237" s="5">
        <v>307036497</v>
      </c>
      <c r="N237" s="5">
        <v>82804066</v>
      </c>
      <c r="O237" s="5">
        <v>-45883121</v>
      </c>
      <c r="P237" s="5">
        <v>-6289087</v>
      </c>
      <c r="Q237" s="5">
        <v>377307926</v>
      </c>
      <c r="R237" s="5">
        <v>-15537815</v>
      </c>
      <c r="S237" s="5">
        <v>-71628806</v>
      </c>
      <c r="T237" s="5">
        <v>6652431</v>
      </c>
      <c r="U237" s="5">
        <v>-15911872</v>
      </c>
      <c r="V237" s="5">
        <v>-26803247</v>
      </c>
      <c r="W237" s="5">
        <v>1260370000000</v>
      </c>
      <c r="X237" s="5">
        <v>-737635620000</v>
      </c>
      <c r="Y237" s="5">
        <v>1060566854000</v>
      </c>
      <c r="Z237" s="5">
        <v>1044998406000</v>
      </c>
    </row>
    <row r="238" spans="3:26" ht="15.5" x14ac:dyDescent="0.35">
      <c r="C238" t="s">
        <v>214</v>
      </c>
      <c r="D238" s="5">
        <v>488217563</v>
      </c>
      <c r="I238" s="5">
        <v>455009407</v>
      </c>
      <c r="J238" s="5">
        <v>449204420</v>
      </c>
      <c r="K238" s="5">
        <v>1155539134</v>
      </c>
      <c r="L238" s="5">
        <v>867404826</v>
      </c>
      <c r="M238" s="5">
        <v>651193109</v>
      </c>
      <c r="N238" s="5">
        <v>568633705</v>
      </c>
      <c r="O238" s="5">
        <v>613047704</v>
      </c>
      <c r="P238" s="5">
        <v>622045354</v>
      </c>
      <c r="Q238" s="5">
        <v>244390164</v>
      </c>
      <c r="R238" s="5">
        <v>259032201</v>
      </c>
      <c r="S238" s="5">
        <v>332697212</v>
      </c>
      <c r="T238" s="5">
        <v>326567443</v>
      </c>
      <c r="U238" s="5">
        <v>350375666</v>
      </c>
      <c r="V238" s="5">
        <v>378655161</v>
      </c>
      <c r="W238" s="5">
        <v>2110794000000</v>
      </c>
      <c r="X238" s="5">
        <v>2945044384000</v>
      </c>
      <c r="Y238" s="5">
        <v>2331982986000</v>
      </c>
      <c r="Z238" s="5">
        <v>873445648000</v>
      </c>
    </row>
    <row r="239" spans="3:26" ht="15.5" x14ac:dyDescent="0.35">
      <c r="C239" t="s">
        <v>1082</v>
      </c>
    </row>
    <row r="240" spans="3:26" ht="15.5" x14ac:dyDescent="0.35">
      <c r="C240" t="s">
        <v>1083</v>
      </c>
      <c r="D240" s="5">
        <v>-225235</v>
      </c>
      <c r="E240" s="5">
        <v>802768</v>
      </c>
      <c r="F240" s="5">
        <v>-6864929</v>
      </c>
      <c r="G240" s="5">
        <v>2846447</v>
      </c>
      <c r="I240" s="5">
        <v>-4365177</v>
      </c>
      <c r="J240" s="5">
        <v>-7094271</v>
      </c>
      <c r="K240" s="5">
        <v>1085262</v>
      </c>
      <c r="L240" s="5">
        <v>-5480866</v>
      </c>
      <c r="M240" s="5">
        <v>-1499436</v>
      </c>
      <c r="N240" s="5">
        <v>-244662</v>
      </c>
      <c r="O240" s="5">
        <v>1469122</v>
      </c>
      <c r="P240" s="5">
        <v>-2708563</v>
      </c>
      <c r="Q240" s="5">
        <v>347264</v>
      </c>
      <c r="R240" s="5">
        <v>895778</v>
      </c>
      <c r="S240" s="5">
        <v>-2036205</v>
      </c>
      <c r="T240" s="5">
        <v>-522662</v>
      </c>
      <c r="U240" s="5">
        <v>-7896351</v>
      </c>
      <c r="V240" s="5">
        <v>-1476248</v>
      </c>
      <c r="W240" s="5">
        <v>62481000000</v>
      </c>
      <c r="X240" s="5">
        <v>-96614324000</v>
      </c>
      <c r="Y240" s="5">
        <v>-447505456000</v>
      </c>
      <c r="Z240" s="5">
        <v>413538932000</v>
      </c>
    </row>
    <row r="241" spans="2:26" ht="15.5" x14ac:dyDescent="0.35">
      <c r="C241" t="s">
        <v>216</v>
      </c>
      <c r="D241" s="5">
        <v>494544689</v>
      </c>
      <c r="E241" s="5">
        <v>11009653</v>
      </c>
      <c r="F241" s="5">
        <v>-20207304</v>
      </c>
      <c r="G241" s="5">
        <v>81855082</v>
      </c>
      <c r="I241" s="5">
        <v>488217563</v>
      </c>
      <c r="J241" s="5">
        <v>455009407</v>
      </c>
      <c r="K241" s="5">
        <v>549438042</v>
      </c>
      <c r="L241" s="5">
        <v>1155539134</v>
      </c>
      <c r="M241" s="5">
        <v>956730170</v>
      </c>
      <c r="N241" s="5">
        <v>651193109</v>
      </c>
      <c r="O241" s="5">
        <v>568633705</v>
      </c>
      <c r="P241" s="5">
        <v>613047704</v>
      </c>
      <c r="Q241" s="5">
        <v>622045354</v>
      </c>
      <c r="R241" s="5">
        <v>244390164</v>
      </c>
      <c r="S241" s="5">
        <v>259032201</v>
      </c>
      <c r="T241" s="5">
        <v>332697212</v>
      </c>
      <c r="U241" s="5">
        <v>326567443</v>
      </c>
      <c r="V241" s="5">
        <v>350375666</v>
      </c>
      <c r="W241" s="5">
        <v>3433645000000</v>
      </c>
      <c r="X241" s="5">
        <v>2110794440000</v>
      </c>
      <c r="Y241" s="5">
        <v>2945044384000</v>
      </c>
      <c r="Z241" s="5">
        <v>2331982986000</v>
      </c>
    </row>
    <row r="243" spans="2:26" ht="15.5" x14ac:dyDescent="0.35">
      <c r="B243" t="s">
        <v>217</v>
      </c>
      <c r="C243" t="s">
        <v>11</v>
      </c>
      <c r="D243" s="5">
        <v>5210000000</v>
      </c>
      <c r="E243" s="5">
        <v>5210000000</v>
      </c>
      <c r="F243" s="5">
        <v>5210000000</v>
      </c>
      <c r="G243" s="5">
        <v>5210000000</v>
      </c>
      <c r="I243" s="5">
        <v>5210000000</v>
      </c>
      <c r="J243" s="5">
        <v>5210000000</v>
      </c>
      <c r="K243" s="5">
        <v>5210000000</v>
      </c>
      <c r="L243" s="5">
        <v>5210000000</v>
      </c>
      <c r="M243" s="5">
        <v>5210000000</v>
      </c>
      <c r="N243" s="5">
        <v>5210000000</v>
      </c>
      <c r="O243" s="5">
        <v>5210000000</v>
      </c>
      <c r="P243" s="5">
        <v>5210000000</v>
      </c>
      <c r="Q243" s="5">
        <v>5210000000</v>
      </c>
      <c r="R243" s="5">
        <v>5210000000</v>
      </c>
      <c r="S243" s="5">
        <v>5210000000</v>
      </c>
      <c r="T243" s="5">
        <v>5210000000</v>
      </c>
      <c r="U243" s="5">
        <v>5210000000</v>
      </c>
      <c r="V243" s="5">
        <v>5210000000</v>
      </c>
      <c r="W243" s="5">
        <v>5210000000</v>
      </c>
      <c r="X243" s="5">
        <v>5210000000</v>
      </c>
      <c r="Y243" s="5">
        <v>5210000000</v>
      </c>
      <c r="Z243" s="5">
        <v>5210000000</v>
      </c>
    </row>
    <row r="244" spans="2:26" ht="15.5" x14ac:dyDescent="0.35">
      <c r="C244" t="s">
        <v>218</v>
      </c>
      <c r="D244" s="6">
        <v>22.73</v>
      </c>
      <c r="E244" s="6">
        <v>17.75</v>
      </c>
      <c r="F244" s="6">
        <v>-5.55</v>
      </c>
      <c r="G244" s="6">
        <v>-2.0699999999999998</v>
      </c>
    </row>
    <row r="245" spans="2:26" ht="15.5" x14ac:dyDescent="0.35">
      <c r="C245" t="s">
        <v>219</v>
      </c>
      <c r="D245" s="6">
        <v>139.46</v>
      </c>
      <c r="E245" s="6">
        <v>126.2</v>
      </c>
      <c r="F245" s="6">
        <v>-418.02</v>
      </c>
      <c r="G245" s="6">
        <v>-661.84</v>
      </c>
    </row>
    <row r="246" spans="2:26" ht="15.5" x14ac:dyDescent="0.35">
      <c r="C246" t="s">
        <v>72</v>
      </c>
      <c r="D246" s="6">
        <v>1.99</v>
      </c>
      <c r="E246" s="6">
        <v>1.19</v>
      </c>
      <c r="F246" s="6">
        <v>1.52</v>
      </c>
      <c r="G246" s="6">
        <v>0.93</v>
      </c>
    </row>
    <row r="247" spans="2:26" ht="15.5" x14ac:dyDescent="0.35">
      <c r="C247" t="s">
        <v>220</v>
      </c>
      <c r="D247" s="5">
        <v>795770000000</v>
      </c>
      <c r="E247" s="5">
        <v>861700000000</v>
      </c>
      <c r="F247" s="5">
        <v>589250000000</v>
      </c>
      <c r="G247" s="5">
        <v>628710000000</v>
      </c>
    </row>
    <row r="248" spans="2:26" ht="15.5" x14ac:dyDescent="0.35">
      <c r="C248" t="s">
        <v>221</v>
      </c>
      <c r="D248" s="6">
        <v>2.3E-3</v>
      </c>
      <c r="E248" s="6">
        <v>1.9E-3</v>
      </c>
      <c r="F248" s="6">
        <v>-5.9999999999999995E-4</v>
      </c>
      <c r="G248" s="6">
        <v>-2.0000000000000001E-4</v>
      </c>
    </row>
    <row r="249" spans="2:26" ht="15.5" x14ac:dyDescent="0.35">
      <c r="C249" t="s">
        <v>222</v>
      </c>
      <c r="D249" s="6">
        <v>5.7999999999999996E-3</v>
      </c>
      <c r="E249" s="6">
        <v>4.5999999999999999E-3</v>
      </c>
      <c r="F249" s="6">
        <v>-1.5E-3</v>
      </c>
      <c r="G249" s="6">
        <v>-5.9999999999999995E-4</v>
      </c>
    </row>
    <row r="250" spans="2:26" ht="15.5" x14ac:dyDescent="0.35">
      <c r="C250" t="s">
        <v>223</v>
      </c>
      <c r="D250" s="6">
        <v>1.5700000000000002E-2</v>
      </c>
      <c r="E250" s="6">
        <v>1.3999999999999999E-2</v>
      </c>
      <c r="F250" s="6">
        <v>1.1699999999999999E-2</v>
      </c>
      <c r="G250" s="6">
        <v>1.2199999999999999E-2</v>
      </c>
    </row>
    <row r="251" spans="2:26" ht="15.5" x14ac:dyDescent="0.35">
      <c r="C251" t="s">
        <v>224</v>
      </c>
      <c r="D251" s="6">
        <v>2.33</v>
      </c>
      <c r="E251" s="6">
        <v>2.11</v>
      </c>
      <c r="F251" s="6">
        <v>1.43</v>
      </c>
      <c r="G251" s="6">
        <v>1.59</v>
      </c>
    </row>
    <row r="252" spans="2:26" ht="15.5" x14ac:dyDescent="0.35">
      <c r="C252" t="s">
        <v>225</v>
      </c>
      <c r="D252" s="5">
        <v>23035000000000</v>
      </c>
      <c r="E252" s="5">
        <v>22489000000000</v>
      </c>
      <c r="F252" s="5">
        <v>22277000000000</v>
      </c>
      <c r="G252" s="5">
        <v>21608000000000</v>
      </c>
    </row>
    <row r="253" spans="2:26" ht="15.5" x14ac:dyDescent="0.35">
      <c r="C253" t="s">
        <v>226</v>
      </c>
      <c r="D253" s="6">
        <v>0.81</v>
      </c>
      <c r="E253" s="6">
        <v>0.57999999999999996</v>
      </c>
      <c r="F253" s="6">
        <v>0.61</v>
      </c>
      <c r="G253" s="6">
        <v>0.37</v>
      </c>
    </row>
    <row r="254" spans="2:26" ht="15.5" x14ac:dyDescent="0.35">
      <c r="C254" t="s">
        <v>227</v>
      </c>
      <c r="D254" s="6">
        <v>3907.25</v>
      </c>
      <c r="E254" s="6">
        <v>3834.09</v>
      </c>
      <c r="F254" s="6">
        <v>3820.09</v>
      </c>
      <c r="G254" s="6">
        <v>3718.4</v>
      </c>
    </row>
    <row r="255" spans="2:26" ht="15.5" x14ac:dyDescent="0.35">
      <c r="C255" t="s">
        <v>228</v>
      </c>
      <c r="D255" s="6">
        <v>1.9</v>
      </c>
      <c r="E255" s="6">
        <v>1.38</v>
      </c>
      <c r="F255" s="6">
        <v>1.43</v>
      </c>
      <c r="G255" s="6">
        <v>0.87</v>
      </c>
    </row>
    <row r="256" spans="2:26" ht="15.5" x14ac:dyDescent="0.35">
      <c r="C256" t="s">
        <v>229</v>
      </c>
      <c r="D256" s="6">
        <v>1667.43</v>
      </c>
      <c r="E256" s="6">
        <v>1628.94</v>
      </c>
      <c r="F256" s="6">
        <v>1618.08</v>
      </c>
      <c r="G256" s="6">
        <v>1577.38</v>
      </c>
    </row>
    <row r="257" spans="3:26" ht="15.5" x14ac:dyDescent="0.35">
      <c r="C257" t="s">
        <v>230</v>
      </c>
      <c r="D257" s="5">
        <v>2817000000000</v>
      </c>
      <c r="E257" s="5">
        <v>2328000000000</v>
      </c>
      <c r="F257" s="5">
        <v>2021000000000</v>
      </c>
      <c r="G257" s="5">
        <v>4648000000000</v>
      </c>
    </row>
    <row r="258" spans="3:26" ht="15.5" x14ac:dyDescent="0.35">
      <c r="C258" t="s">
        <v>231</v>
      </c>
      <c r="D258" s="5">
        <v>15363000000000</v>
      </c>
      <c r="E258" s="5">
        <v>15116000000000</v>
      </c>
      <c r="F258" s="5">
        <v>15348000000000</v>
      </c>
      <c r="G258" s="5">
        <v>12024000000000</v>
      </c>
    </row>
    <row r="259" spans="3:26" ht="15.5" x14ac:dyDescent="0.35">
      <c r="C259" t="s">
        <v>232</v>
      </c>
      <c r="D259" s="5">
        <v>20358000000000</v>
      </c>
      <c r="E259" s="5">
        <v>19976000000000</v>
      </c>
      <c r="F259" s="5">
        <v>19903000000000</v>
      </c>
      <c r="G259" s="5">
        <v>19374000000000</v>
      </c>
    </row>
    <row r="260" spans="3:26" ht="15.5" x14ac:dyDescent="0.35">
      <c r="C260" t="s">
        <v>23</v>
      </c>
      <c r="D260" s="5">
        <v>18180000000000</v>
      </c>
      <c r="E260" s="5">
        <v>17443000000000</v>
      </c>
      <c r="F260" s="5">
        <v>17369000000000</v>
      </c>
      <c r="G260" s="5">
        <v>16672000000000</v>
      </c>
    </row>
    <row r="261" spans="3:26" ht="15.5" x14ac:dyDescent="0.35">
      <c r="C261" t="s">
        <v>20</v>
      </c>
      <c r="D261" s="5">
        <v>9773000000000</v>
      </c>
      <c r="E261" s="5">
        <v>9280000000000</v>
      </c>
      <c r="F261" s="5">
        <v>9404000000000</v>
      </c>
      <c r="G261" s="5">
        <v>8598000000000</v>
      </c>
    </row>
    <row r="262" spans="3:26" ht="15.5" x14ac:dyDescent="0.35">
      <c r="C262" t="s">
        <v>233</v>
      </c>
      <c r="D262" s="5">
        <v>9045000000000</v>
      </c>
      <c r="E262" s="5">
        <v>9047000000000</v>
      </c>
      <c r="F262" s="5">
        <v>9946000000000</v>
      </c>
      <c r="G262" s="5">
        <v>7275000000000</v>
      </c>
    </row>
    <row r="263" spans="3:26" ht="15.5" x14ac:dyDescent="0.35">
      <c r="C263" t="s">
        <v>234</v>
      </c>
      <c r="D263" s="5">
        <v>475000000000</v>
      </c>
      <c r="E263" s="5">
        <v>893000000000</v>
      </c>
      <c r="F263" s="5">
        <v>-16000000000</v>
      </c>
      <c r="G263" s="5">
        <v>14000000000</v>
      </c>
    </row>
    <row r="264" spans="3:26" ht="15.5" x14ac:dyDescent="0.35">
      <c r="C264" t="s">
        <v>235</v>
      </c>
      <c r="D264" s="5">
        <v>-627000000000</v>
      </c>
      <c r="E264" s="5">
        <v>-473000000000</v>
      </c>
      <c r="F264" s="5">
        <v>-232000000000</v>
      </c>
      <c r="G264" s="5">
        <v>-343000000000</v>
      </c>
    </row>
    <row r="265" spans="3:26" ht="15.5" x14ac:dyDescent="0.35">
      <c r="C265" t="s">
        <v>12</v>
      </c>
      <c r="D265" s="5">
        <v>-152000000000</v>
      </c>
      <c r="E265" s="5">
        <v>419000000000</v>
      </c>
      <c r="F265" s="5">
        <v>-247000000000</v>
      </c>
      <c r="G265" s="5">
        <v>-329000000000</v>
      </c>
    </row>
    <row r="266" spans="3:26" ht="15.5" x14ac:dyDescent="0.35">
      <c r="C266" t="s">
        <v>15</v>
      </c>
      <c r="D266" s="6">
        <v>-29.24</v>
      </c>
      <c r="E266" s="6">
        <v>80.5</v>
      </c>
      <c r="F266" s="6">
        <v>-47.49</v>
      </c>
      <c r="G266" s="6">
        <v>-63.1</v>
      </c>
    </row>
    <row r="267" spans="3:26" ht="15.5" x14ac:dyDescent="0.35">
      <c r="C267" t="s">
        <v>57</v>
      </c>
      <c r="I267" s="6">
        <v>19.059999999999999</v>
      </c>
      <c r="J267" s="6">
        <v>30.68</v>
      </c>
      <c r="K267" s="6">
        <v>350.41</v>
      </c>
      <c r="L267" s="6">
        <v>1292.47</v>
      </c>
      <c r="M267" s="6">
        <v>158.55000000000001</v>
      </c>
      <c r="N267" s="6">
        <v>-328.85</v>
      </c>
      <c r="O267" s="6">
        <v>-49.31</v>
      </c>
      <c r="P267" s="6">
        <v>218.98</v>
      </c>
      <c r="Q267" s="6">
        <v>861.63</v>
      </c>
      <c r="R267" s="6">
        <v>-172.64</v>
      </c>
      <c r="S267" s="6">
        <v>-114.61</v>
      </c>
      <c r="T267" s="6">
        <v>-65.7</v>
      </c>
      <c r="U267" s="6">
        <v>-146.29</v>
      </c>
      <c r="V267" s="6">
        <v>127.54</v>
      </c>
      <c r="W267" s="6">
        <v>213.31</v>
      </c>
      <c r="X267" s="6">
        <v>149.47</v>
      </c>
      <c r="Y267" s="6">
        <v>141.83000000000001</v>
      </c>
      <c r="Z267" s="6">
        <v>208.32</v>
      </c>
    </row>
    <row r="268" spans="3:26" ht="15.5" x14ac:dyDescent="0.35">
      <c r="C268" t="s">
        <v>71</v>
      </c>
      <c r="I268" s="6">
        <v>117.52</v>
      </c>
      <c r="J268" s="6">
        <v>48.73</v>
      </c>
      <c r="K268" s="6">
        <v>4.0999999999999996</v>
      </c>
      <c r="L268" s="6">
        <v>2.11</v>
      </c>
      <c r="M268" s="6">
        <v>9.74</v>
      </c>
      <c r="N268" s="6">
        <v>-5.26</v>
      </c>
      <c r="O268" s="6">
        <v>-24.23</v>
      </c>
      <c r="P268" s="6">
        <v>7.24</v>
      </c>
      <c r="Q268" s="6">
        <v>3.55</v>
      </c>
      <c r="R268" s="6">
        <v>-4.08</v>
      </c>
      <c r="S268" s="6">
        <v>-0.96</v>
      </c>
      <c r="T268" s="6">
        <v>-7.76</v>
      </c>
      <c r="U268" s="6">
        <v>-4.03</v>
      </c>
      <c r="V268" s="6">
        <v>11.13</v>
      </c>
      <c r="W268" s="6">
        <v>10.199999999999999</v>
      </c>
      <c r="X268" s="6">
        <v>31.61</v>
      </c>
      <c r="Y268" s="6">
        <v>15.69</v>
      </c>
      <c r="Z268" s="6">
        <v>5.23</v>
      </c>
    </row>
    <row r="269" spans="3:26" ht="15.5" x14ac:dyDescent="0.35">
      <c r="C269" t="s">
        <v>74</v>
      </c>
      <c r="I269" s="6">
        <v>0.35</v>
      </c>
      <c r="J269" s="6">
        <v>0.2</v>
      </c>
      <c r="K269" s="6">
        <v>0.16</v>
      </c>
      <c r="L269" s="6">
        <v>0.22</v>
      </c>
      <c r="M269" s="6">
        <v>0.18</v>
      </c>
      <c r="N269" s="6">
        <v>0.3</v>
      </c>
      <c r="O269" s="6">
        <v>0.16</v>
      </c>
      <c r="P269" s="6">
        <v>0.2</v>
      </c>
      <c r="Q269" s="6">
        <v>1.08</v>
      </c>
      <c r="R269" s="6">
        <v>0.36</v>
      </c>
      <c r="S269" s="6">
        <v>0.04</v>
      </c>
      <c r="T269" s="6">
        <v>0.19</v>
      </c>
      <c r="U269" s="6">
        <v>0.28999999999999998</v>
      </c>
      <c r="V269" s="6">
        <v>1.02</v>
      </c>
      <c r="W269" s="6">
        <v>2.17</v>
      </c>
      <c r="X269" s="6">
        <v>6.53</v>
      </c>
      <c r="Y269" s="6">
        <v>4.66</v>
      </c>
      <c r="Z269" s="6">
        <v>2.4500000000000002</v>
      </c>
    </row>
    <row r="270" spans="3:26" ht="15.5" x14ac:dyDescent="0.35">
      <c r="C270" t="s">
        <v>236</v>
      </c>
      <c r="I270" s="5">
        <v>2681330000000</v>
      </c>
      <c r="J270" s="5">
        <v>3117310000000</v>
      </c>
      <c r="K270" s="5">
        <v>5827950000000</v>
      </c>
      <c r="L270" s="5">
        <v>20938650000000</v>
      </c>
      <c r="M270" s="5">
        <v>14718220000000</v>
      </c>
      <c r="N270" s="5">
        <v>5501990000000</v>
      </c>
      <c r="O270" s="5">
        <v>7646830000000</v>
      </c>
      <c r="P270" s="5">
        <v>10836190000000</v>
      </c>
    </row>
    <row r="271" spans="3:26" ht="15.5" x14ac:dyDescent="0.35">
      <c r="C271" t="s">
        <v>237</v>
      </c>
      <c r="I271" s="6">
        <v>2E-3</v>
      </c>
      <c r="J271" s="6">
        <v>3.3E-3</v>
      </c>
      <c r="K271" s="6">
        <v>3.7999999999999999E-2</v>
      </c>
      <c r="L271" s="6">
        <v>0.1202</v>
      </c>
      <c r="M271" s="6">
        <v>1.5700000000000002E-2</v>
      </c>
      <c r="N271" s="6">
        <v>-3.4799999999999998E-2</v>
      </c>
      <c r="O271" s="6">
        <v>-5.1000000000000004E-3</v>
      </c>
      <c r="P271" s="6">
        <v>2.1499999999999998E-2</v>
      </c>
      <c r="Q271" s="6">
        <v>9.11E-2</v>
      </c>
      <c r="R271" s="6">
        <v>-3.6699999999999997E-2</v>
      </c>
      <c r="S271" s="6">
        <v>-2.0099999999999996E-2</v>
      </c>
      <c r="T271" s="6">
        <v>-1.2E-2</v>
      </c>
      <c r="U271" s="6">
        <v>-2.7000000000000003E-2</v>
      </c>
      <c r="V271" s="6">
        <v>2.9300000000000003E-2</v>
      </c>
      <c r="W271" s="6">
        <v>6.0899999999999996E-2</v>
      </c>
      <c r="X271" s="6">
        <v>6.7900000000000002E-2</v>
      </c>
      <c r="Y271" s="6">
        <v>6.3200000000000006E-2</v>
      </c>
      <c r="Z271" s="6">
        <v>0.1245</v>
      </c>
    </row>
    <row r="272" spans="3:26" ht="15.5" x14ac:dyDescent="0.35">
      <c r="C272" t="s">
        <v>238</v>
      </c>
      <c r="I272" s="6">
        <v>5.0000000000000001E-3</v>
      </c>
      <c r="J272" s="6">
        <v>8.199999999999999E-3</v>
      </c>
      <c r="K272" s="6">
        <v>9.5899999999999999E-2</v>
      </c>
      <c r="L272" s="6">
        <v>0.36310000000000003</v>
      </c>
      <c r="M272" s="6">
        <v>7.5800000000000006E-2</v>
      </c>
      <c r="N272" s="6">
        <v>-0.1772</v>
      </c>
      <c r="O272" s="6">
        <v>-2.1700000000000001E-2</v>
      </c>
      <c r="P272" s="6">
        <v>8.3100000000000007E-2</v>
      </c>
      <c r="Q272" s="6">
        <v>0.35840000000000005</v>
      </c>
      <c r="R272" s="6">
        <v>-0.11359999999999999</v>
      </c>
      <c r="S272" s="6">
        <v>-6.6400000000000001E-2</v>
      </c>
      <c r="T272" s="6">
        <v>-3.9699999999999999E-2</v>
      </c>
      <c r="U272" s="6">
        <v>-8.6800000000000002E-2</v>
      </c>
      <c r="V272" s="6">
        <v>8.6199999999999999E-2</v>
      </c>
      <c r="W272" s="6">
        <v>0.1726</v>
      </c>
      <c r="X272" s="6">
        <v>0.1431</v>
      </c>
      <c r="Y272" s="6">
        <v>0.13849999999999998</v>
      </c>
      <c r="Z272" s="6">
        <v>0.20809999999999998</v>
      </c>
    </row>
    <row r="273" spans="3:26" ht="15.5" x14ac:dyDescent="0.35">
      <c r="C273" t="s">
        <v>239</v>
      </c>
      <c r="I273" s="6">
        <v>4.82E-2</v>
      </c>
      <c r="J273" s="6">
        <v>7.0400000000000004E-2</v>
      </c>
      <c r="K273" s="6">
        <v>0.13500000000000001</v>
      </c>
      <c r="L273" s="6">
        <v>0.48560000000000003</v>
      </c>
      <c r="M273" s="6">
        <v>0.2918</v>
      </c>
      <c r="N273" s="6">
        <v>4.24E-2</v>
      </c>
      <c r="O273" s="6">
        <v>9.7699999999999995E-2</v>
      </c>
      <c r="P273" s="6">
        <v>0.1729</v>
      </c>
      <c r="Q273" s="6">
        <v>1.5100000000000001E-2</v>
      </c>
      <c r="R273" s="6">
        <v>-6.3E-3</v>
      </c>
      <c r="S273" s="6">
        <v>-8.8999999999999999E-3</v>
      </c>
      <c r="T273" s="6">
        <v>1.5100000000000001E-2</v>
      </c>
      <c r="U273" s="6">
        <v>2.3799999999999998E-2</v>
      </c>
      <c r="V273" s="6">
        <v>2.1000000000000001E-2</v>
      </c>
      <c r="W273" s="6">
        <v>1.3500000000000002E-2</v>
      </c>
      <c r="X273" s="6">
        <v>-6.4000000000000003E-3</v>
      </c>
      <c r="Y273" s="6">
        <v>2.1000000000000001E-2</v>
      </c>
      <c r="Z273" s="6">
        <v>3.1099999999999999E-2</v>
      </c>
    </row>
    <row r="274" spans="3:26" ht="15.5" x14ac:dyDescent="0.35">
      <c r="C274" t="s">
        <v>240</v>
      </c>
      <c r="I274" s="6">
        <v>1.65</v>
      </c>
      <c r="J274" s="6">
        <v>1.73</v>
      </c>
      <c r="K274" s="6">
        <v>3.65</v>
      </c>
      <c r="L274" s="6">
        <v>11.69</v>
      </c>
      <c r="M274" s="6">
        <v>7.37</v>
      </c>
      <c r="N274" s="6">
        <v>0.97</v>
      </c>
      <c r="O274" s="6">
        <v>2.64</v>
      </c>
      <c r="P274" s="6">
        <v>5.08</v>
      </c>
      <c r="Q274" s="6">
        <v>0.44</v>
      </c>
      <c r="R274" s="6">
        <v>-0.17</v>
      </c>
      <c r="S274" s="6">
        <v>-0.22</v>
      </c>
      <c r="T274" s="6">
        <v>0.42</v>
      </c>
      <c r="U274" s="6">
        <v>0.36</v>
      </c>
      <c r="V274" s="6">
        <v>0.46</v>
      </c>
      <c r="W274" s="6">
        <v>0.25</v>
      </c>
      <c r="X274" s="6">
        <v>-0.13</v>
      </c>
      <c r="Y274" s="6">
        <v>0.64</v>
      </c>
      <c r="Z274" s="6">
        <v>0.55000000000000004</v>
      </c>
    </row>
    <row r="275" spans="3:26" ht="15.5" x14ac:dyDescent="0.35">
      <c r="C275" t="s">
        <v>68</v>
      </c>
      <c r="I275" s="6">
        <v>0.57999999999999996</v>
      </c>
      <c r="J275" s="6">
        <v>0.4</v>
      </c>
      <c r="K275" s="6">
        <v>0.39</v>
      </c>
      <c r="L275" s="6">
        <v>0.77</v>
      </c>
      <c r="M275" s="6">
        <v>0.74</v>
      </c>
      <c r="N275" s="6">
        <v>0.93</v>
      </c>
      <c r="O275" s="6">
        <v>0.53</v>
      </c>
      <c r="P275" s="6">
        <v>0.6</v>
      </c>
      <c r="Q275" s="6">
        <v>1.27</v>
      </c>
      <c r="R275" s="6">
        <v>0.46</v>
      </c>
      <c r="S275" s="6">
        <v>0.06</v>
      </c>
      <c r="T275" s="6">
        <v>0.31</v>
      </c>
      <c r="U275" s="6">
        <v>0.35</v>
      </c>
      <c r="V275" s="6">
        <v>0.96</v>
      </c>
      <c r="W275" s="6">
        <v>1.76</v>
      </c>
      <c r="X275" s="6">
        <v>4.5199999999999996</v>
      </c>
      <c r="Y275" s="6">
        <v>2.17</v>
      </c>
      <c r="Z275" s="6">
        <v>1.0900000000000001</v>
      </c>
    </row>
    <row r="276" spans="3:26" ht="15.5" x14ac:dyDescent="0.35">
      <c r="C276" t="s">
        <v>65</v>
      </c>
      <c r="I276" s="6">
        <v>3834.09</v>
      </c>
      <c r="J276" s="6">
        <v>3738.34</v>
      </c>
      <c r="K276" s="6">
        <v>3653.2</v>
      </c>
      <c r="L276" s="6">
        <v>3559.05</v>
      </c>
      <c r="M276" s="6">
        <v>2092.02</v>
      </c>
      <c r="N276" s="6">
        <v>1856.01</v>
      </c>
      <c r="O276" s="6">
        <v>2269.63</v>
      </c>
      <c r="P276" s="6">
        <v>2636.55</v>
      </c>
      <c r="Q276" s="6">
        <v>2404.12</v>
      </c>
      <c r="R276" s="6">
        <v>1519.53</v>
      </c>
      <c r="S276" s="6">
        <v>1726.35</v>
      </c>
      <c r="T276" s="6">
        <v>1653.18</v>
      </c>
      <c r="U276" s="6">
        <v>1685.46</v>
      </c>
      <c r="V276" s="6">
        <v>1479.97</v>
      </c>
      <c r="W276" s="6">
        <v>1236.17</v>
      </c>
      <c r="X276" s="6">
        <v>1044.4000000000001</v>
      </c>
      <c r="Y276" s="6">
        <v>1023.96</v>
      </c>
      <c r="Z276" s="6">
        <v>1001.24</v>
      </c>
    </row>
    <row r="277" spans="3:26" ht="15.5" x14ac:dyDescent="0.35">
      <c r="C277" t="s">
        <v>241</v>
      </c>
      <c r="I277" s="6">
        <v>1.38</v>
      </c>
      <c r="J277" s="6">
        <v>0.93</v>
      </c>
      <c r="K277" s="6">
        <v>0.89</v>
      </c>
      <c r="L277" s="6">
        <v>2.12</v>
      </c>
      <c r="M277" s="6">
        <v>-4.54</v>
      </c>
      <c r="N277" s="6">
        <v>-1.63</v>
      </c>
      <c r="O277" s="6">
        <v>-1.27</v>
      </c>
      <c r="P277" s="6">
        <v>-1.53</v>
      </c>
      <c r="Q277" s="6">
        <v>-2.2200000000000002</v>
      </c>
      <c r="R277" s="6">
        <v>0.91</v>
      </c>
      <c r="S277" s="6">
        <v>0.13</v>
      </c>
      <c r="T277" s="6">
        <v>0.74</v>
      </c>
      <c r="U277" s="6">
        <v>0.9</v>
      </c>
      <c r="V277" s="6">
        <v>2.4700000000000002</v>
      </c>
      <c r="W277" s="6">
        <v>2.4500000000000002</v>
      </c>
      <c r="X277" s="6">
        <v>5.0999999999999996</v>
      </c>
      <c r="Y277" s="6">
        <v>2.4700000000000002</v>
      </c>
      <c r="Z277" s="6">
        <v>1.1499999999999999</v>
      </c>
    </row>
    <row r="278" spans="3:26" ht="15.5" x14ac:dyDescent="0.35">
      <c r="C278" t="s">
        <v>242</v>
      </c>
      <c r="I278" s="6">
        <v>1628.94</v>
      </c>
      <c r="J278" s="6">
        <v>1606.06</v>
      </c>
      <c r="K278" s="6">
        <v>1620.64</v>
      </c>
      <c r="L278" s="6">
        <v>1286.1300000000001</v>
      </c>
      <c r="M278" s="6">
        <v>-339.97</v>
      </c>
      <c r="N278" s="6">
        <v>-1060.83</v>
      </c>
      <c r="O278" s="6">
        <v>-939.41</v>
      </c>
      <c r="P278" s="6">
        <v>-1032.58</v>
      </c>
      <c r="Q278" s="6">
        <v>-1377.89</v>
      </c>
      <c r="R278" s="6">
        <v>776.8</v>
      </c>
      <c r="S278" s="6">
        <v>828.46</v>
      </c>
      <c r="T278" s="6">
        <v>687.46</v>
      </c>
      <c r="U278" s="6">
        <v>656.54</v>
      </c>
      <c r="V278" s="6">
        <v>574.62</v>
      </c>
      <c r="W278" s="6">
        <v>888.02</v>
      </c>
      <c r="X278" s="6">
        <v>926.66</v>
      </c>
      <c r="Y278" s="6">
        <v>902.11</v>
      </c>
      <c r="Z278" s="6">
        <v>948.52</v>
      </c>
    </row>
    <row r="279" spans="3:26" ht="15.5" x14ac:dyDescent="0.35">
      <c r="C279" t="s">
        <v>243</v>
      </c>
      <c r="I279" s="5">
        <v>2328000000000</v>
      </c>
      <c r="J279" s="5">
        <v>2155000000000</v>
      </c>
      <c r="K279" s="5">
        <v>6501000000000</v>
      </c>
      <c r="L279" s="5">
        <v>1753000000000</v>
      </c>
      <c r="M279" s="5">
        <v>2016000000000</v>
      </c>
      <c r="N279" s="5">
        <v>2391000000000</v>
      </c>
      <c r="O279" s="5">
        <v>1676000000000</v>
      </c>
      <c r="P279" s="5">
        <v>1209000000000</v>
      </c>
      <c r="Q279" s="5">
        <v>1522000000000</v>
      </c>
      <c r="R279" s="5">
        <v>1643000000000</v>
      </c>
      <c r="S279" s="5">
        <v>3575000000000</v>
      </c>
      <c r="T279" s="5">
        <v>1877000000000</v>
      </c>
      <c r="U279" s="5">
        <v>1411000000000</v>
      </c>
      <c r="V279" s="5">
        <v>3527000000000</v>
      </c>
      <c r="W279" s="5">
        <v>2399000000000</v>
      </c>
      <c r="X279" s="5">
        <v>389000000000</v>
      </c>
      <c r="Y279" s="5">
        <v>251000000000</v>
      </c>
      <c r="Z279" s="5">
        <v>5000000000</v>
      </c>
    </row>
    <row r="280" spans="3:26" ht="15.5" x14ac:dyDescent="0.35">
      <c r="C280" t="s">
        <v>244</v>
      </c>
      <c r="I280" s="5">
        <v>15116000000000</v>
      </c>
      <c r="J280" s="5">
        <v>14590000000000</v>
      </c>
      <c r="K280" s="5">
        <v>9921000000000</v>
      </c>
      <c r="L280" s="5">
        <v>15144000000000</v>
      </c>
      <c r="M280" s="5">
        <v>18744000000000</v>
      </c>
      <c r="N280" s="5">
        <v>20911000000000</v>
      </c>
      <c r="O280" s="5">
        <v>19339000000000</v>
      </c>
      <c r="P280" s="5">
        <v>19943000000000</v>
      </c>
      <c r="Q280" s="5">
        <v>17687000000000</v>
      </c>
      <c r="R280" s="5">
        <v>9177000000000</v>
      </c>
      <c r="S280" s="5">
        <v>9828000000000</v>
      </c>
      <c r="T280" s="5">
        <v>10716000000000</v>
      </c>
      <c r="U280" s="5">
        <v>11001000000000</v>
      </c>
      <c r="V280" s="5">
        <v>6509000000000</v>
      </c>
      <c r="W280" s="5">
        <v>6148000000000</v>
      </c>
      <c r="X280" s="5">
        <v>4465000000000</v>
      </c>
      <c r="Y280" s="5">
        <v>4800000000000</v>
      </c>
      <c r="Z280" s="5">
        <v>2699000000000</v>
      </c>
    </row>
    <row r="281" spans="3:26" ht="15.5" x14ac:dyDescent="0.35">
      <c r="C281" t="s">
        <v>25</v>
      </c>
      <c r="I281" s="5">
        <v>17443000000000</v>
      </c>
      <c r="J281" s="5">
        <v>16746000000000</v>
      </c>
      <c r="K281" s="5">
        <v>16421000000000</v>
      </c>
      <c r="L281" s="5">
        <v>16896000000000</v>
      </c>
      <c r="M281" s="5">
        <v>20760000000000</v>
      </c>
      <c r="N281" s="5">
        <v>23302000000000</v>
      </c>
      <c r="O281" s="5">
        <v>21016000000000</v>
      </c>
      <c r="P281" s="5">
        <v>21152000000000</v>
      </c>
      <c r="Q281" s="5">
        <v>19209000000000</v>
      </c>
      <c r="R281" s="5">
        <v>10820000000000</v>
      </c>
      <c r="S281" s="5">
        <v>13403000000000</v>
      </c>
      <c r="T281" s="5">
        <v>12593000000000</v>
      </c>
      <c r="U281" s="5">
        <v>12412000000000</v>
      </c>
      <c r="V281" s="5">
        <v>10036000000000</v>
      </c>
      <c r="W281" s="5">
        <v>8547000000000</v>
      </c>
      <c r="X281" s="5">
        <v>4854000000000</v>
      </c>
      <c r="Y281" s="5">
        <v>5051000000000</v>
      </c>
      <c r="Z281" s="5">
        <v>2704000000000</v>
      </c>
    </row>
    <row r="282" spans="3:26" ht="15.5" x14ac:dyDescent="0.35">
      <c r="C282" t="s">
        <v>22</v>
      </c>
      <c r="I282" s="5">
        <v>9280000000000</v>
      </c>
      <c r="J282" s="5">
        <v>9394000000000</v>
      </c>
      <c r="K282" s="5">
        <v>9486000000000</v>
      </c>
      <c r="L282" s="5">
        <v>-1121000000000</v>
      </c>
      <c r="M282" s="5">
        <v>8375000000000</v>
      </c>
      <c r="N282" s="5">
        <v>14117000000000</v>
      </c>
      <c r="O282" s="5">
        <v>13111000000000</v>
      </c>
      <c r="P282" s="5">
        <v>12275000000000</v>
      </c>
      <c r="Q282" s="5">
        <v>10781000000000</v>
      </c>
      <c r="R282" s="5">
        <v>7536000000000</v>
      </c>
      <c r="S282" s="5">
        <v>9829000000000</v>
      </c>
      <c r="T282" s="5">
        <v>8454000000000</v>
      </c>
      <c r="U282" s="5">
        <v>8429000000000</v>
      </c>
      <c r="V282" s="5">
        <v>6648000000000</v>
      </c>
      <c r="W282" s="5">
        <v>5113000000000</v>
      </c>
      <c r="X282" s="5">
        <v>2744000000000</v>
      </c>
      <c r="Y282" s="5">
        <v>2106000000000</v>
      </c>
      <c r="Z282" s="5">
        <v>372000000000</v>
      </c>
    </row>
    <row r="283" spans="3:26" ht="15.5" x14ac:dyDescent="0.35">
      <c r="C283" t="s">
        <v>245</v>
      </c>
      <c r="I283" s="5">
        <v>9047000000000</v>
      </c>
      <c r="J283" s="5">
        <v>10995000000000</v>
      </c>
      <c r="K283" s="5">
        <v>7744000000000</v>
      </c>
      <c r="L283" s="5">
        <v>12846000000000</v>
      </c>
      <c r="M283" s="5">
        <v>13652000000000</v>
      </c>
      <c r="N283" s="5">
        <v>9682000000000</v>
      </c>
      <c r="O283" s="5">
        <v>10009000000000</v>
      </c>
      <c r="P283" s="5">
        <v>11431000000000</v>
      </c>
      <c r="Q283" s="5">
        <v>9406000000000</v>
      </c>
      <c r="R283" s="5">
        <v>4762000000000</v>
      </c>
      <c r="S283" s="5">
        <v>4438000000000</v>
      </c>
      <c r="T283" s="5">
        <v>5408000000000</v>
      </c>
      <c r="U283" s="5">
        <v>5025000000000</v>
      </c>
      <c r="V283" s="5">
        <v>1577000000000</v>
      </c>
      <c r="W283" s="5">
        <v>2470000000000</v>
      </c>
      <c r="X283" s="5">
        <v>3606000000000</v>
      </c>
      <c r="Y283" s="5">
        <v>3494000000000</v>
      </c>
      <c r="Z283" s="5">
        <v>3141000000000</v>
      </c>
    </row>
    <row r="284" spans="3:26" ht="15.5" x14ac:dyDescent="0.35">
      <c r="C284" t="s">
        <v>246</v>
      </c>
      <c r="I284" s="5">
        <v>1407000000000</v>
      </c>
      <c r="J284" s="5">
        <v>-892000000000</v>
      </c>
      <c r="K284" s="5">
        <v>-3074000000000</v>
      </c>
      <c r="L284" s="5">
        <v>14439000000000</v>
      </c>
      <c r="M284" s="5">
        <v>6926000000000</v>
      </c>
      <c r="N284" s="5">
        <v>1730000000000</v>
      </c>
      <c r="O284" s="5">
        <v>2170000000000</v>
      </c>
      <c r="P284" s="5">
        <v>4204000000000</v>
      </c>
      <c r="Q284" s="5">
        <v>2516000000000</v>
      </c>
      <c r="R284" s="5">
        <v>538000000000</v>
      </c>
      <c r="S284" s="5">
        <v>-1012000000000</v>
      </c>
      <c r="T284" s="5">
        <v>-88000000000</v>
      </c>
      <c r="U284" s="5">
        <v>1163000000000</v>
      </c>
      <c r="V284" s="5">
        <v>210000000000</v>
      </c>
      <c r="W284" s="5">
        <v>112000000000</v>
      </c>
      <c r="X284" s="5">
        <v>-534000000000</v>
      </c>
      <c r="Y284" s="5">
        <v>130000000000</v>
      </c>
      <c r="Z284" s="5">
        <v>-235000000000</v>
      </c>
    </row>
    <row r="285" spans="3:26" ht="15.5" x14ac:dyDescent="0.35">
      <c r="C285" t="s">
        <v>247</v>
      </c>
      <c r="I285" s="5">
        <v>-1237000000000</v>
      </c>
      <c r="J285" s="5">
        <v>-1648000000000</v>
      </c>
      <c r="K285" s="5">
        <v>-1837000000000</v>
      </c>
      <c r="L285" s="5">
        <v>-1148000000000</v>
      </c>
      <c r="M285" s="5">
        <v>-1214000000000</v>
      </c>
      <c r="N285" s="5">
        <v>-1346000000000</v>
      </c>
      <c r="O285" s="5">
        <v>-2428000000000</v>
      </c>
      <c r="P285" s="5">
        <v>-2227000000000</v>
      </c>
      <c r="Q285" s="5">
        <v>-890000000000</v>
      </c>
      <c r="R285" s="5">
        <v>-306000000000</v>
      </c>
      <c r="S285" s="5">
        <v>-832000000000</v>
      </c>
      <c r="T285" s="5">
        <v>-866000000000</v>
      </c>
      <c r="U285" s="5">
        <v>-633000000000</v>
      </c>
      <c r="V285" s="5">
        <v>-2408000000000</v>
      </c>
      <c r="W285" s="5">
        <v>-1755000000000</v>
      </c>
      <c r="X285" s="5">
        <v>-988000000000</v>
      </c>
      <c r="Y285" s="5">
        <v>-105000000000</v>
      </c>
      <c r="Z285" s="5">
        <v>-43000000000</v>
      </c>
    </row>
    <row r="286" spans="3:26" ht="15.5" x14ac:dyDescent="0.35">
      <c r="C286" t="s">
        <v>14</v>
      </c>
      <c r="I286" s="5">
        <v>170000000000</v>
      </c>
      <c r="J286" s="5">
        <v>-2540000000000</v>
      </c>
      <c r="K286" s="5">
        <v>-4911000000000</v>
      </c>
      <c r="L286" s="5">
        <v>13291000000000</v>
      </c>
      <c r="M286" s="5">
        <v>5712000000000</v>
      </c>
      <c r="N286" s="5">
        <v>384000000000</v>
      </c>
      <c r="O286" s="5">
        <v>-259000000000</v>
      </c>
      <c r="P286" s="5">
        <v>1977000000000</v>
      </c>
      <c r="Q286" s="5">
        <v>1627000000000</v>
      </c>
      <c r="R286" s="5">
        <v>232000000000</v>
      </c>
      <c r="S286" s="5">
        <v>-1845000000000</v>
      </c>
      <c r="T286" s="5">
        <v>-954000000000</v>
      </c>
      <c r="U286" s="5">
        <v>530000000000</v>
      </c>
      <c r="V286" s="5">
        <v>-2197000000000</v>
      </c>
      <c r="W286" s="5">
        <v>-1643000000000</v>
      </c>
      <c r="X286" s="5">
        <v>-1522000000000</v>
      </c>
      <c r="Y286" s="5">
        <v>25000000000</v>
      </c>
      <c r="Z286" s="5">
        <v>-278000000000</v>
      </c>
    </row>
    <row r="287" spans="3:26" ht="15.5" x14ac:dyDescent="0.35">
      <c r="C287" t="s">
        <v>16</v>
      </c>
      <c r="I287" s="6">
        <v>32.67</v>
      </c>
      <c r="J287" s="6">
        <v>-487.52</v>
      </c>
      <c r="K287" s="6">
        <v>-942.54</v>
      </c>
      <c r="L287" s="6">
        <v>2550.9899999999998</v>
      </c>
      <c r="M287" s="6">
        <v>1096.3599999999999</v>
      </c>
      <c r="N287" s="6">
        <v>73.69</v>
      </c>
      <c r="O287" s="6">
        <v>-49.61</v>
      </c>
      <c r="P287" s="6">
        <v>379.48</v>
      </c>
      <c r="Q287" s="6">
        <v>312.18</v>
      </c>
      <c r="R287" s="6">
        <v>44.51</v>
      </c>
      <c r="S287" s="6">
        <v>-354.05</v>
      </c>
      <c r="T287" s="6">
        <v>-183.11</v>
      </c>
      <c r="U287" s="6">
        <v>101.75</v>
      </c>
      <c r="V287" s="6">
        <v>-421.96</v>
      </c>
      <c r="W287" s="6">
        <v>-315.49</v>
      </c>
      <c r="X287" s="6">
        <v>-292.24</v>
      </c>
      <c r="Y287" s="6">
        <v>4.8099999999999996</v>
      </c>
      <c r="Z287" s="6">
        <v>-53.38</v>
      </c>
    </row>
    <row r="289" spans="2:17" ht="15.5" x14ac:dyDescent="0.35">
      <c r="B289" t="s">
        <v>248</v>
      </c>
      <c r="C289" t="s">
        <v>249</v>
      </c>
      <c r="D289" s="5">
        <v>118000000000</v>
      </c>
      <c r="E289" s="5">
        <v>92000000000</v>
      </c>
      <c r="F289" s="5">
        <v>-29000000000</v>
      </c>
      <c r="G289" s="5">
        <v>-11000000000</v>
      </c>
      <c r="H289" s="5">
        <v>474000000000</v>
      </c>
      <c r="I289" s="5">
        <v>99000000000</v>
      </c>
      <c r="J289" s="5">
        <v>160000000000</v>
      </c>
      <c r="K289" s="5">
        <v>1826000000000</v>
      </c>
      <c r="L289" s="5">
        <v>6734000000000</v>
      </c>
      <c r="M289" s="5">
        <v>826000000000</v>
      </c>
      <c r="N289" s="5">
        <v>-1713000000000</v>
      </c>
      <c r="O289" s="5">
        <v>-257000000000</v>
      </c>
      <c r="P289" s="5">
        <v>1141000000000</v>
      </c>
      <c r="Q289" s="5">
        <v>4489000000000</v>
      </c>
    </row>
    <row r="290" spans="2:17" ht="15.5" x14ac:dyDescent="0.35">
      <c r="C290" t="s">
        <v>250</v>
      </c>
      <c r="H290" s="5">
        <v>168000000000</v>
      </c>
      <c r="I290" s="5">
        <v>99000000000</v>
      </c>
      <c r="J290" s="5">
        <v>160000000000</v>
      </c>
      <c r="K290" s="5">
        <v>1826000000000</v>
      </c>
      <c r="L290" s="5">
        <v>6734000000000</v>
      </c>
      <c r="M290" s="5">
        <v>826000000000</v>
      </c>
      <c r="N290" s="5">
        <v>-1713000000000</v>
      </c>
      <c r="O290" s="5">
        <v>-257000000000</v>
      </c>
      <c r="P290" s="5">
        <v>1141000000000</v>
      </c>
      <c r="Q290" s="5">
        <v>4489000000000</v>
      </c>
    </row>
    <row r="291" spans="2:17" ht="15.5" x14ac:dyDescent="0.35">
      <c r="C291" t="s">
        <v>441</v>
      </c>
      <c r="H291" s="6">
        <v>10.25</v>
      </c>
      <c r="I291" s="6">
        <v>10.25</v>
      </c>
      <c r="J291" s="6">
        <v>15.93</v>
      </c>
      <c r="K291" s="6">
        <v>92.13</v>
      </c>
      <c r="L291" s="6">
        <v>322.45999999999998</v>
      </c>
      <c r="O291" s="6">
        <v>89.63</v>
      </c>
      <c r="P291" s="6">
        <v>163.09</v>
      </c>
      <c r="Q291" s="6">
        <v>107.44</v>
      </c>
    </row>
    <row r="292" spans="2:17" ht="15.5" x14ac:dyDescent="0.35">
      <c r="C292" t="s">
        <v>76</v>
      </c>
      <c r="H292" s="6">
        <v>0.1128</v>
      </c>
      <c r="I292" s="6">
        <v>0.53770000000000007</v>
      </c>
      <c r="J292" s="6">
        <v>0.51929999999999998</v>
      </c>
      <c r="K292" s="6">
        <v>0.26289999999999997</v>
      </c>
      <c r="L292" s="6">
        <v>0.2495</v>
      </c>
      <c r="O292" s="6">
        <v>-1.8178999999999998</v>
      </c>
      <c r="P292" s="6">
        <v>0.74480000000000002</v>
      </c>
      <c r="Q292" s="6">
        <v>0.12470000000000001</v>
      </c>
    </row>
    <row r="293" spans="2:17" ht="15.5" x14ac:dyDescent="0.35">
      <c r="C293" t="s">
        <v>442</v>
      </c>
      <c r="H293" s="6">
        <v>4.5000000000000005E-3</v>
      </c>
      <c r="I293" s="6">
        <v>6.9999999999999993E-3</v>
      </c>
      <c r="J293" s="6">
        <v>1.09E-2</v>
      </c>
      <c r="K293" s="6">
        <v>6.5299999999999997E-2</v>
      </c>
      <c r="L293" s="6">
        <v>0.1396</v>
      </c>
      <c r="O293" s="6">
        <v>0.11269999999999999</v>
      </c>
      <c r="P293" s="6">
        <v>9.7100000000000006E-2</v>
      </c>
      <c r="Q293" s="6">
        <v>2.9700000000000001E-2</v>
      </c>
    </row>
    <row r="294" spans="2:17" ht="15.5" x14ac:dyDescent="0.35">
      <c r="C294" t="s">
        <v>56</v>
      </c>
      <c r="D294" s="6">
        <v>22.73</v>
      </c>
      <c r="E294" s="6">
        <v>17.75</v>
      </c>
      <c r="F294" s="6">
        <v>-5.55</v>
      </c>
      <c r="G294" s="6">
        <v>-2.0699999999999998</v>
      </c>
      <c r="H294" s="6">
        <v>90.91</v>
      </c>
      <c r="I294" s="6">
        <v>19.059999999999999</v>
      </c>
      <c r="J294" s="6">
        <v>30.68</v>
      </c>
      <c r="K294" s="6">
        <v>350.41</v>
      </c>
      <c r="L294" s="6">
        <v>1292.47</v>
      </c>
      <c r="M294" s="6">
        <v>158.55000000000001</v>
      </c>
      <c r="N294" s="6">
        <v>-328.85</v>
      </c>
      <c r="O294" s="6">
        <v>-49.31</v>
      </c>
      <c r="P294" s="6">
        <v>218.98</v>
      </c>
      <c r="Q294" s="6">
        <v>861.63</v>
      </c>
    </row>
    <row r="295" spans="2:17" ht="15.5" x14ac:dyDescent="0.35">
      <c r="C295" t="s">
        <v>251</v>
      </c>
      <c r="H295" s="6">
        <v>32.340000000000003</v>
      </c>
      <c r="I295" s="6">
        <v>19.059999999999999</v>
      </c>
      <c r="J295" s="6">
        <v>30.68</v>
      </c>
      <c r="K295" s="6">
        <v>350.41</v>
      </c>
      <c r="L295" s="6">
        <v>1292.47</v>
      </c>
      <c r="M295" s="6">
        <v>158.55000000000001</v>
      </c>
      <c r="N295" s="6">
        <v>-328.85</v>
      </c>
      <c r="O295" s="6">
        <v>-49.31</v>
      </c>
      <c r="P295" s="6">
        <v>218.98</v>
      </c>
      <c r="Q295" s="6">
        <v>861.63</v>
      </c>
    </row>
    <row r="296" spans="2:17" ht="15.5" x14ac:dyDescent="0.35">
      <c r="C296" t="s">
        <v>78</v>
      </c>
      <c r="H296" s="6">
        <v>10.25</v>
      </c>
      <c r="I296" s="6">
        <v>10.25</v>
      </c>
      <c r="J296" s="6">
        <v>15.93</v>
      </c>
      <c r="K296" s="6">
        <v>92.13</v>
      </c>
      <c r="L296" s="6">
        <v>322.45999999999998</v>
      </c>
      <c r="O296" s="6">
        <v>89.63</v>
      </c>
      <c r="P296" s="6">
        <v>163.09</v>
      </c>
      <c r="Q296" s="6">
        <v>107.44</v>
      </c>
    </row>
    <row r="297" spans="2:17" ht="15.5" x14ac:dyDescent="0.35">
      <c r="C297" t="s">
        <v>443</v>
      </c>
      <c r="H297" s="6">
        <v>0.1128</v>
      </c>
      <c r="I297" s="6">
        <v>0.53770000000000007</v>
      </c>
      <c r="J297" s="6">
        <v>0.51929999999999998</v>
      </c>
      <c r="K297" s="6">
        <v>0.26289999999999997</v>
      </c>
      <c r="L297" s="6">
        <v>0.2495</v>
      </c>
      <c r="O297" s="6">
        <v>-1.8178999999999998</v>
      </c>
      <c r="P297" s="6">
        <v>0.74480000000000002</v>
      </c>
      <c r="Q297" s="6">
        <v>0.12470000000000001</v>
      </c>
    </row>
    <row r="298" spans="2:17" ht="15.5" x14ac:dyDescent="0.35">
      <c r="C298" t="s">
        <v>444</v>
      </c>
      <c r="H298" s="6">
        <v>4.5000000000000005E-3</v>
      </c>
      <c r="I298" s="6">
        <v>6.9999999999999993E-3</v>
      </c>
      <c r="J298" s="6">
        <v>1.09E-2</v>
      </c>
      <c r="K298" s="6">
        <v>6.5299999999999997E-2</v>
      </c>
      <c r="L298" s="6">
        <v>0.1396</v>
      </c>
      <c r="O298" s="6">
        <v>0.11269999999999999</v>
      </c>
      <c r="P298" s="6">
        <v>9.7100000000000006E-2</v>
      </c>
      <c r="Q298" s="6">
        <v>2.9700000000000001E-2</v>
      </c>
    </row>
    <row r="299" spans="2:17" ht="15.5" x14ac:dyDescent="0.35">
      <c r="C299" t="s">
        <v>252</v>
      </c>
      <c r="D299" s="5">
        <v>8315000000000</v>
      </c>
      <c r="E299" s="5">
        <v>9800000000000</v>
      </c>
      <c r="F299" s="5">
        <v>7959000000000</v>
      </c>
      <c r="G299" s="5">
        <v>7712000000000</v>
      </c>
      <c r="H299" s="5">
        <v>33259000000000</v>
      </c>
      <c r="I299" s="5">
        <v>33464000000000</v>
      </c>
      <c r="J299" s="5">
        <v>38780000000000</v>
      </c>
      <c r="K299" s="5">
        <v>46173000000000</v>
      </c>
      <c r="L299" s="5">
        <v>64486000000000</v>
      </c>
      <c r="M299" s="5">
        <v>43925000000000</v>
      </c>
      <c r="N299" s="5">
        <v>30279000000000</v>
      </c>
      <c r="O299" s="5">
        <v>39365000000000</v>
      </c>
      <c r="P299" s="5">
        <v>42220000000000</v>
      </c>
      <c r="Q299" s="5">
        <v>14706000000000</v>
      </c>
    </row>
    <row r="300" spans="2:17" ht="15.5" x14ac:dyDescent="0.35">
      <c r="C300" t="s">
        <v>253</v>
      </c>
      <c r="H300" s="5">
        <v>33766000000000</v>
      </c>
      <c r="I300" s="5">
        <v>33464000000000</v>
      </c>
      <c r="J300" s="5">
        <v>38780000000000</v>
      </c>
      <c r="K300" s="5">
        <v>46173000000000</v>
      </c>
      <c r="L300" s="5">
        <v>64486000000000</v>
      </c>
      <c r="M300" s="5">
        <v>43925000000000</v>
      </c>
      <c r="N300" s="5">
        <v>30279000000000</v>
      </c>
      <c r="O300" s="5">
        <v>39365000000000</v>
      </c>
      <c r="P300" s="5">
        <v>42220000000000</v>
      </c>
      <c r="Q300" s="5">
        <v>14706000000000</v>
      </c>
    </row>
    <row r="301" spans="2:17" ht="15.5" x14ac:dyDescent="0.35">
      <c r="C301" t="s">
        <v>445</v>
      </c>
      <c r="H301" s="6">
        <v>10.25</v>
      </c>
      <c r="I301" s="6">
        <v>10.25</v>
      </c>
      <c r="J301" s="6">
        <v>15.93</v>
      </c>
      <c r="K301" s="6">
        <v>92.13</v>
      </c>
      <c r="L301" s="6">
        <v>322.45999999999998</v>
      </c>
      <c r="O301" s="6">
        <v>89.63</v>
      </c>
      <c r="P301" s="6">
        <v>163.09</v>
      </c>
      <c r="Q301" s="6">
        <v>107.44</v>
      </c>
    </row>
    <row r="302" spans="2:17" ht="15.5" x14ac:dyDescent="0.35">
      <c r="C302" t="s">
        <v>446</v>
      </c>
      <c r="H302" s="6">
        <v>0.1128</v>
      </c>
      <c r="I302" s="6">
        <v>0.53770000000000007</v>
      </c>
      <c r="J302" s="6">
        <v>0.51929999999999998</v>
      </c>
      <c r="K302" s="6">
        <v>0.26289999999999997</v>
      </c>
      <c r="L302" s="6">
        <v>0.2495</v>
      </c>
      <c r="O302" s="6">
        <v>-1.8178999999999998</v>
      </c>
      <c r="P302" s="6">
        <v>0.74480000000000002</v>
      </c>
      <c r="Q302" s="6">
        <v>0.12470000000000001</v>
      </c>
    </row>
    <row r="303" spans="2:17" ht="15.5" x14ac:dyDescent="0.35">
      <c r="C303" t="s">
        <v>447</v>
      </c>
      <c r="H303" s="6">
        <v>4.5000000000000005E-3</v>
      </c>
      <c r="I303" s="6">
        <v>6.9999999999999993E-3</v>
      </c>
      <c r="J303" s="6">
        <v>1.09E-2</v>
      </c>
      <c r="K303" s="6">
        <v>6.5299999999999997E-2</v>
      </c>
      <c r="L303" s="6">
        <v>0.1396</v>
      </c>
      <c r="O303" s="6">
        <v>0.11269999999999999</v>
      </c>
      <c r="P303" s="6">
        <v>9.7100000000000006E-2</v>
      </c>
      <c r="Q303" s="6">
        <v>2.9700000000000001E-2</v>
      </c>
    </row>
    <row r="304" spans="2:17" ht="15.5" x14ac:dyDescent="0.35">
      <c r="C304" t="s">
        <v>254</v>
      </c>
      <c r="I304" s="6">
        <v>24.31</v>
      </c>
    </row>
    <row r="305" spans="3:9" ht="15.5" x14ac:dyDescent="0.35">
      <c r="C305" t="s">
        <v>255</v>
      </c>
      <c r="I305" s="6">
        <v>68.34</v>
      </c>
    </row>
    <row r="306" spans="3:9" ht="15.5" x14ac:dyDescent="0.35">
      <c r="C306" t="s">
        <v>494</v>
      </c>
      <c r="I306" s="6">
        <v>5.38</v>
      </c>
    </row>
    <row r="307" spans="3:9" ht="15.5" x14ac:dyDescent="0.35">
      <c r="C307" t="s">
        <v>256</v>
      </c>
      <c r="I307" s="6">
        <v>7.49</v>
      </c>
    </row>
    <row r="308" spans="3:9" ht="15.5" x14ac:dyDescent="0.35">
      <c r="C308" t="s">
        <v>257</v>
      </c>
      <c r="I308" s="6">
        <v>1.46E-2</v>
      </c>
    </row>
    <row r="309" spans="3:9" ht="15.5" x14ac:dyDescent="0.35">
      <c r="C309" t="s">
        <v>258</v>
      </c>
      <c r="I309" s="6">
        <v>0.34</v>
      </c>
    </row>
    <row r="310" spans="3:9" ht="15.5" x14ac:dyDescent="0.35">
      <c r="C310" t="s">
        <v>259</v>
      </c>
      <c r="I310" s="6">
        <v>0.56999999999999995</v>
      </c>
    </row>
    <row r="311" spans="3:9" ht="15.5" x14ac:dyDescent="0.35">
      <c r="C311" t="s">
        <v>260</v>
      </c>
      <c r="I311" s="6">
        <v>8.43</v>
      </c>
    </row>
    <row r="312" spans="3:9" ht="15.5" x14ac:dyDescent="0.35">
      <c r="C312" t="s">
        <v>261</v>
      </c>
      <c r="I312" s="6">
        <v>-37.25</v>
      </c>
    </row>
    <row r="313" spans="3:9" ht="15.5" x14ac:dyDescent="0.35">
      <c r="C313" t="s">
        <v>262</v>
      </c>
      <c r="I313" s="6">
        <v>13.97</v>
      </c>
    </row>
    <row r="314" spans="3:9" ht="15.5" x14ac:dyDescent="0.35">
      <c r="C314" t="s">
        <v>263</v>
      </c>
      <c r="I314" s="5">
        <v>8</v>
      </c>
    </row>
    <row r="315" spans="3:9" ht="15.5" x14ac:dyDescent="0.35">
      <c r="C315" t="s">
        <v>264</v>
      </c>
      <c r="I315" s="6">
        <v>-1.87</v>
      </c>
    </row>
    <row r="316" spans="3:9" ht="15.5" x14ac:dyDescent="0.35">
      <c r="C316" t="s">
        <v>265</v>
      </c>
      <c r="I316" s="6">
        <v>-0.94</v>
      </c>
    </row>
    <row r="317" spans="3:9" ht="15.5" x14ac:dyDescent="0.35">
      <c r="C317" t="s">
        <v>495</v>
      </c>
      <c r="I317" s="6">
        <v>0.01</v>
      </c>
    </row>
    <row r="318" spans="3:9" ht="15.5" x14ac:dyDescent="0.35">
      <c r="C318" t="s">
        <v>266</v>
      </c>
      <c r="I318" s="6">
        <v>32.340000000000003</v>
      </c>
    </row>
    <row r="319" spans="3:9" ht="15.5" x14ac:dyDescent="0.35">
      <c r="C319" t="s">
        <v>267</v>
      </c>
      <c r="I319" s="6">
        <v>90.91</v>
      </c>
    </row>
    <row r="320" spans="3:9" ht="15.5" x14ac:dyDescent="0.35">
      <c r="C320" t="s">
        <v>268</v>
      </c>
      <c r="I320" s="6">
        <v>6480.71</v>
      </c>
    </row>
    <row r="321" spans="3:9" ht="15.5" x14ac:dyDescent="0.35">
      <c r="C321" t="s">
        <v>269</v>
      </c>
      <c r="D321" s="6">
        <v>1613.52</v>
      </c>
    </row>
    <row r="322" spans="3:9" ht="15.5" x14ac:dyDescent="0.35">
      <c r="C322" t="s">
        <v>270</v>
      </c>
      <c r="I322" s="6">
        <v>3907.25</v>
      </c>
    </row>
    <row r="323" spans="3:9" ht="15.5" x14ac:dyDescent="0.35">
      <c r="C323" t="s">
        <v>271</v>
      </c>
      <c r="I323" s="6">
        <v>-59.33</v>
      </c>
    </row>
    <row r="324" spans="3:9" ht="15.5" x14ac:dyDescent="0.35">
      <c r="C324" t="s">
        <v>272</v>
      </c>
      <c r="D324" s="6">
        <v>1.89</v>
      </c>
    </row>
    <row r="325" spans="3:9" ht="15.5" x14ac:dyDescent="0.35">
      <c r="C325" t="s">
        <v>273</v>
      </c>
      <c r="D325" s="6">
        <v>1.8</v>
      </c>
    </row>
    <row r="326" spans="3:9" ht="15.5" x14ac:dyDescent="0.35">
      <c r="C326" t="s">
        <v>274</v>
      </c>
      <c r="D326" s="6">
        <v>0.89</v>
      </c>
    </row>
    <row r="327" spans="3:9" ht="15.5" x14ac:dyDescent="0.35">
      <c r="C327" t="s">
        <v>275</v>
      </c>
      <c r="D327" s="6">
        <v>0.75</v>
      </c>
    </row>
    <row r="328" spans="3:9" ht="15.5" x14ac:dyDescent="0.35">
      <c r="C328" t="s">
        <v>276</v>
      </c>
      <c r="D328" s="6">
        <v>1.36</v>
      </c>
    </row>
    <row r="329" spans="3:9" ht="15.5" x14ac:dyDescent="0.35">
      <c r="C329" t="s">
        <v>277</v>
      </c>
      <c r="D329" s="6">
        <v>0.36</v>
      </c>
    </row>
    <row r="330" spans="3:9" ht="15.5" x14ac:dyDescent="0.35">
      <c r="C330" t="s">
        <v>278</v>
      </c>
      <c r="D330" s="6">
        <v>2.5</v>
      </c>
    </row>
    <row r="331" spans="3:9" ht="15.5" x14ac:dyDescent="0.35">
      <c r="C331" t="s">
        <v>279</v>
      </c>
      <c r="I331" s="6">
        <v>1.84</v>
      </c>
    </row>
    <row r="332" spans="3:9" ht="15.5" x14ac:dyDescent="0.35">
      <c r="C332" t="s">
        <v>12</v>
      </c>
      <c r="D332" s="5">
        <v>-152000000000</v>
      </c>
    </row>
    <row r="333" spans="3:9" ht="15.5" x14ac:dyDescent="0.35">
      <c r="C333" t="s">
        <v>280</v>
      </c>
      <c r="I333" s="6">
        <v>3.18</v>
      </c>
    </row>
    <row r="334" spans="3:9" ht="15.5" x14ac:dyDescent="0.35">
      <c r="C334" t="s">
        <v>281</v>
      </c>
      <c r="I334" s="6">
        <v>3.3E-3</v>
      </c>
    </row>
    <row r="335" spans="3:9" ht="15.5" x14ac:dyDescent="0.35">
      <c r="C335" t="s">
        <v>282</v>
      </c>
      <c r="I335" s="6">
        <v>8.3000000000000001E-3</v>
      </c>
    </row>
    <row r="336" spans="3:9" ht="15.5" x14ac:dyDescent="0.35">
      <c r="C336" t="s">
        <v>283</v>
      </c>
      <c r="I336" s="6">
        <v>5.1500000000000004E-2</v>
      </c>
    </row>
    <row r="337" spans="3:9" ht="15.5" x14ac:dyDescent="0.35">
      <c r="C337" t="s">
        <v>284</v>
      </c>
      <c r="I337" s="6">
        <v>1.8000000000000002E-2</v>
      </c>
    </row>
    <row r="338" spans="3:9" ht="15.5" x14ac:dyDescent="0.35">
      <c r="C338" t="s">
        <v>285</v>
      </c>
      <c r="D338" s="6">
        <v>59.36</v>
      </c>
    </row>
    <row r="339" spans="3:9" ht="15.5" x14ac:dyDescent="0.35">
      <c r="C339" t="s">
        <v>286</v>
      </c>
      <c r="D339" s="6">
        <v>10.08</v>
      </c>
    </row>
    <row r="340" spans="3:9" ht="15.5" x14ac:dyDescent="0.35">
      <c r="C340" t="s">
        <v>287</v>
      </c>
      <c r="D340" s="6">
        <v>56.96</v>
      </c>
    </row>
    <row r="341" spans="3:9" ht="15.5" x14ac:dyDescent="0.35">
      <c r="C341" t="s">
        <v>288</v>
      </c>
      <c r="D341" s="6">
        <v>12.48</v>
      </c>
    </row>
    <row r="342" spans="3:9" ht="15.5" x14ac:dyDescent="0.35">
      <c r="C342" t="s">
        <v>289</v>
      </c>
      <c r="D342" s="6">
        <v>1.53</v>
      </c>
    </row>
    <row r="343" spans="3:9" ht="15.5" x14ac:dyDescent="0.35">
      <c r="C343" t="s">
        <v>290</v>
      </c>
      <c r="I343" s="6">
        <v>0.68</v>
      </c>
    </row>
    <row r="344" spans="3:9" ht="15.5" x14ac:dyDescent="0.35">
      <c r="C344" t="s">
        <v>291</v>
      </c>
      <c r="I344" s="6">
        <v>37.19</v>
      </c>
    </row>
    <row r="345" spans="3:9" ht="15.5" x14ac:dyDescent="0.35">
      <c r="C345" t="s">
        <v>52</v>
      </c>
      <c r="I345" s="5">
        <v>11515000000000</v>
      </c>
    </row>
    <row r="346" spans="3:9" ht="15.5" x14ac:dyDescent="0.35">
      <c r="C346" t="s">
        <v>292</v>
      </c>
      <c r="I346" s="5">
        <v>23965000000000</v>
      </c>
    </row>
    <row r="347" spans="3:9" ht="15.5" x14ac:dyDescent="0.35">
      <c r="C347" t="s">
        <v>293</v>
      </c>
      <c r="I347" s="5">
        <v>5210000000</v>
      </c>
    </row>
    <row r="348" spans="3:9" ht="15.5" x14ac:dyDescent="0.35">
      <c r="C348" t="s">
        <v>294</v>
      </c>
      <c r="I348" s="6">
        <v>0.27699999999999997</v>
      </c>
    </row>
    <row r="349" spans="3:9" ht="15.5" x14ac:dyDescent="0.35">
      <c r="C349" t="s">
        <v>295</v>
      </c>
      <c r="D349" s="6">
        <v>0.15010000000000001</v>
      </c>
    </row>
    <row r="350" spans="3:9" ht="15.5" x14ac:dyDescent="0.35">
      <c r="C350" t="s">
        <v>296</v>
      </c>
      <c r="D350" s="6">
        <v>7.5800000000000006E-2</v>
      </c>
    </row>
    <row r="351" spans="3:9" ht="15.5" x14ac:dyDescent="0.35">
      <c r="C351" t="s">
        <v>297</v>
      </c>
      <c r="D351" s="6">
        <v>1.4199999999999999E-2</v>
      </c>
    </row>
    <row r="352" spans="3:9" ht="15.5" x14ac:dyDescent="0.35">
      <c r="C352" t="s">
        <v>298</v>
      </c>
      <c r="D352" s="6">
        <v>3.8100000000000002E-2</v>
      </c>
    </row>
    <row r="353" spans="3:9" ht="15.5" x14ac:dyDescent="0.35">
      <c r="C353" t="s">
        <v>299</v>
      </c>
      <c r="D353" s="6">
        <v>0.19719999999999999</v>
      </c>
    </row>
    <row r="354" spans="3:9" ht="15.5" x14ac:dyDescent="0.35">
      <c r="C354" t="s">
        <v>300</v>
      </c>
      <c r="D354" s="6">
        <v>1.4966999999999999</v>
      </c>
    </row>
    <row r="355" spans="3:9" ht="15.5" x14ac:dyDescent="0.35">
      <c r="C355" t="s">
        <v>365</v>
      </c>
      <c r="I355" s="6">
        <v>10.25</v>
      </c>
    </row>
    <row r="356" spans="3:9" ht="15.5" x14ac:dyDescent="0.35">
      <c r="C356" t="s">
        <v>496</v>
      </c>
      <c r="I356" s="6">
        <v>10.25</v>
      </c>
    </row>
    <row r="357" spans="3:9" ht="15.5" x14ac:dyDescent="0.35">
      <c r="C357" t="s">
        <v>497</v>
      </c>
      <c r="I357" s="6">
        <v>0.1128</v>
      </c>
    </row>
    <row r="358" spans="3:9" ht="15.5" x14ac:dyDescent="0.35">
      <c r="C358" t="s">
        <v>498</v>
      </c>
      <c r="I358" s="6">
        <v>4.5000000000000005E-3</v>
      </c>
    </row>
    <row r="359" spans="3:9" ht="15.5" x14ac:dyDescent="0.35">
      <c r="C359" t="s">
        <v>366</v>
      </c>
      <c r="I359" t="s">
        <v>1084</v>
      </c>
    </row>
    <row r="360" spans="3:9" ht="15.5" x14ac:dyDescent="0.35">
      <c r="C360" t="s">
        <v>301</v>
      </c>
      <c r="I360" s="5">
        <v>6</v>
      </c>
    </row>
    <row r="361" spans="3:9" ht="15.5" x14ac:dyDescent="0.35">
      <c r="C361" t="s">
        <v>302</v>
      </c>
      <c r="I361" s="6">
        <v>0.57999999999999996</v>
      </c>
    </row>
    <row r="362" spans="3:9" ht="15.5" x14ac:dyDescent="0.35">
      <c r="C362" t="s">
        <v>303</v>
      </c>
      <c r="I362" s="6">
        <v>0.86</v>
      </c>
    </row>
    <row r="363" spans="3:9" ht="15.5" x14ac:dyDescent="0.35">
      <c r="C363" t="s">
        <v>304</v>
      </c>
      <c r="I363" s="6">
        <v>0.15</v>
      </c>
    </row>
    <row r="364" spans="3:9" ht="15.5" x14ac:dyDescent="0.35">
      <c r="C364" t="s">
        <v>305</v>
      </c>
      <c r="I364" s="6">
        <v>0.98</v>
      </c>
    </row>
    <row r="365" spans="3:9" ht="15.5" x14ac:dyDescent="0.35">
      <c r="C365" t="s">
        <v>306</v>
      </c>
      <c r="I365" s="6">
        <v>0.83</v>
      </c>
    </row>
    <row r="366" spans="3:9" ht="15.5" x14ac:dyDescent="0.35">
      <c r="C366" t="s">
        <v>307</v>
      </c>
      <c r="I366" s="6">
        <v>0.76</v>
      </c>
    </row>
    <row r="367" spans="3:9" ht="15.5" x14ac:dyDescent="0.35">
      <c r="C367" t="s">
        <v>308</v>
      </c>
      <c r="I367" s="6">
        <v>0.43</v>
      </c>
    </row>
    <row r="368" spans="3:9" ht="15.5" x14ac:dyDescent="0.35">
      <c r="C368" t="s">
        <v>309</v>
      </c>
      <c r="I368" s="5">
        <v>33766000000000</v>
      </c>
    </row>
    <row r="369" spans="3:9" ht="15.5" x14ac:dyDescent="0.35">
      <c r="C369" t="s">
        <v>310</v>
      </c>
      <c r="I369" s="5">
        <v>4657000000000</v>
      </c>
    </row>
    <row r="370" spans="3:9" ht="15.5" x14ac:dyDescent="0.35">
      <c r="C370" t="s">
        <v>311</v>
      </c>
      <c r="I370" s="5">
        <v>2874000000000</v>
      </c>
    </row>
    <row r="371" spans="3:9" ht="15.5" x14ac:dyDescent="0.35">
      <c r="C371" t="s">
        <v>312</v>
      </c>
      <c r="I371" s="5">
        <v>168000000000</v>
      </c>
    </row>
    <row r="372" spans="3:9" ht="15.5" x14ac:dyDescent="0.35">
      <c r="C372" t="s">
        <v>313</v>
      </c>
      <c r="D372" s="5">
        <v>8407000000000</v>
      </c>
    </row>
    <row r="373" spans="3:9" ht="15.5" x14ac:dyDescent="0.35">
      <c r="C373" t="s">
        <v>314</v>
      </c>
      <c r="D373" s="5">
        <v>50809000000000</v>
      </c>
    </row>
    <row r="374" spans="3:9" ht="15.5" x14ac:dyDescent="0.35">
      <c r="C374" t="s">
        <v>315</v>
      </c>
      <c r="D374" s="5">
        <v>27774000000000</v>
      </c>
    </row>
    <row r="375" spans="3:9" ht="15.5" x14ac:dyDescent="0.35">
      <c r="C375" t="s">
        <v>233</v>
      </c>
      <c r="D375" s="5">
        <v>9045000000000</v>
      </c>
    </row>
    <row r="376" spans="3:9" ht="15.5" x14ac:dyDescent="0.35">
      <c r="C376" t="s">
        <v>232</v>
      </c>
      <c r="I376" s="5">
        <v>20358000000000</v>
      </c>
    </row>
    <row r="377" spans="3:9" ht="15.5" x14ac:dyDescent="0.35">
      <c r="C377" t="s">
        <v>231</v>
      </c>
      <c r="D377" s="5">
        <v>15363000000000</v>
      </c>
    </row>
    <row r="378" spans="3:9" ht="15.5" x14ac:dyDescent="0.35">
      <c r="C378" t="s">
        <v>230</v>
      </c>
      <c r="D378" s="5">
        <v>2817000000000</v>
      </c>
    </row>
    <row r="379" spans="3:9" ht="15.5" x14ac:dyDescent="0.35">
      <c r="C379" t="s">
        <v>23</v>
      </c>
      <c r="D379" s="5">
        <v>18180000000000</v>
      </c>
    </row>
    <row r="380" spans="3:9" ht="15.5" x14ac:dyDescent="0.35">
      <c r="C380" t="s">
        <v>20</v>
      </c>
      <c r="D380" s="5">
        <v>9773000000000</v>
      </c>
    </row>
    <row r="381" spans="3:9" ht="15.5" x14ac:dyDescent="0.35">
      <c r="C381" t="s">
        <v>316</v>
      </c>
      <c r="I381" s="5">
        <v>23035000000000</v>
      </c>
    </row>
    <row r="382" spans="3:9" ht="15.5" x14ac:dyDescent="0.35">
      <c r="C382" t="s">
        <v>317</v>
      </c>
      <c r="I382" s="5">
        <v>1366000000000</v>
      </c>
    </row>
    <row r="383" spans="3:9" ht="15.5" x14ac:dyDescent="0.35">
      <c r="C383" t="s">
        <v>318</v>
      </c>
      <c r="I383" s="5">
        <v>-774000000000</v>
      </c>
    </row>
    <row r="384" spans="3:9" ht="15.5" x14ac:dyDescent="0.35">
      <c r="C384" t="s">
        <v>319</v>
      </c>
      <c r="I384" s="5">
        <v>783000000000</v>
      </c>
    </row>
    <row r="385" spans="3:9" ht="15.5" x14ac:dyDescent="0.35">
      <c r="C385" t="s">
        <v>320</v>
      </c>
      <c r="I385" s="5">
        <v>-1675000000000</v>
      </c>
    </row>
    <row r="386" spans="3:9" ht="15.5" x14ac:dyDescent="0.35">
      <c r="C386" t="s">
        <v>321</v>
      </c>
      <c r="I386" s="5">
        <v>-309000000000</v>
      </c>
    </row>
  </sheetData>
  <pageMargins left="0.7" right="0.7" top="0.75" bottom="0.75" header="0.3" footer="0.3"/>
  <ignoredErrors>
    <ignoredError sqref="A1:Z387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3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1085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1086</v>
      </c>
      <c r="D2" s="2" vm="262">
        <f ca="1">IFERROR(_xlfn.STOCKHISTORY("XIDX:" &amp; $C$1, D3, , 0, 0, 1), "Libur")</f>
        <v>9750</v>
      </c>
      <c r="H2" s="2" vm="262">
        <f ca="1">IFERROR(INDEX(D2:G2,COUNT(D2:G2)),"")</f>
        <v>9750</v>
      </c>
      <c r="I2" s="2" vm="263">
        <f t="shared" ref="I2:Z2" ca="1" si="0">IFERROR(_xlfn.STOCKHISTORY("XIDX:" &amp; $C$1, I1, , 0, 0, 1), "Libur")</f>
        <v>8500</v>
      </c>
      <c r="J2" s="2" vm="264">
        <f t="shared" ca="1" si="0"/>
        <v>6800</v>
      </c>
      <c r="K2" s="2" vm="265">
        <f t="shared" ca="1" si="0"/>
        <v>8325</v>
      </c>
      <c r="L2" s="2" vm="266">
        <f t="shared" ca="1" si="0"/>
        <v>8725</v>
      </c>
      <c r="M2" s="2" vm="267">
        <f t="shared" ca="1" si="0"/>
        <v>7825</v>
      </c>
      <c r="N2" s="2" vm="268">
        <f t="shared" ca="1" si="0"/>
        <v>10425</v>
      </c>
      <c r="O2" s="2" vm="190">
        <f t="shared" ca="1" si="0"/>
        <v>7700</v>
      </c>
      <c r="P2" s="2" vm="269">
        <f t="shared" ca="1" si="0"/>
        <v>11550</v>
      </c>
      <c r="Q2" s="2" vm="270">
        <f t="shared" ca="1" si="0"/>
        <v>5400</v>
      </c>
      <c r="R2" s="2" vm="271">
        <f t="shared" ca="1" si="0"/>
        <v>955</v>
      </c>
      <c r="S2" s="2" vm="271">
        <f t="shared" ca="1" si="0"/>
        <v>955</v>
      </c>
      <c r="T2" s="2" vm="272">
        <f t="shared" ca="1" si="0"/>
        <v>1045</v>
      </c>
      <c r="U2" s="2" vm="273">
        <f t="shared" ca="1" si="0"/>
        <v>1400</v>
      </c>
      <c r="V2" s="2" vm="164">
        <f t="shared" ca="1" si="0"/>
        <v>680</v>
      </c>
      <c r="W2" s="2" vm="274">
        <f t="shared" ca="1" si="0"/>
        <v>1230</v>
      </c>
      <c r="X2" s="2" vm="275">
        <f t="shared" ca="1" si="0"/>
        <v>1640</v>
      </c>
      <c r="Y2" s="2" vm="276">
        <f t="shared" ca="1" si="0"/>
        <v>1740</v>
      </c>
      <c r="Z2" s="2" vm="277">
        <f t="shared" ca="1" si="0"/>
        <v>740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816292000</v>
      </c>
      <c r="H4" s="2">
        <f>IFERROR(SUM(D4:G4)*(4/MAX(1,COUNT(D4:G4))),"")</f>
        <v>3265168000</v>
      </c>
      <c r="I4" s="2">
        <f t="shared" ref="I4:Z4" si="1">IFERROR(INDEX(I51:I500,MATCH($C$4,$C$51:$C$500,0)),"")</f>
        <v>3171276000</v>
      </c>
      <c r="J4" s="2">
        <f t="shared" si="1"/>
        <v>3195731000</v>
      </c>
      <c r="K4" s="2">
        <f t="shared" si="1"/>
        <v>3479018000</v>
      </c>
      <c r="L4" s="2">
        <f t="shared" si="1"/>
        <v>4002632000</v>
      </c>
      <c r="M4" s="2">
        <f t="shared" si="1"/>
        <v>3516586000</v>
      </c>
      <c r="N4" s="2">
        <f t="shared" si="1"/>
        <v>2986033000</v>
      </c>
      <c r="O4" s="2">
        <f t="shared" si="1"/>
        <v>3223153000</v>
      </c>
      <c r="P4" s="2">
        <f t="shared" si="1"/>
        <v>3335441000</v>
      </c>
      <c r="Q4" s="2">
        <f t="shared" si="1"/>
        <v>3127928000</v>
      </c>
      <c r="R4" s="2">
        <f t="shared" si="1"/>
        <v>2720473000</v>
      </c>
      <c r="S4" s="2">
        <f t="shared" si="1"/>
        <v>2834278000</v>
      </c>
      <c r="T4" s="2">
        <f t="shared" si="1"/>
        <v>2635037000</v>
      </c>
      <c r="U4" s="2">
        <f t="shared" si="1"/>
        <v>2651473000</v>
      </c>
      <c r="V4" s="2">
        <f t="shared" si="1"/>
        <v>2518091000</v>
      </c>
      <c r="W4" s="2">
        <f t="shared" si="1"/>
        <v>2559942000</v>
      </c>
      <c r="X4" s="2">
        <f t="shared" si="1"/>
        <v>2509631000</v>
      </c>
      <c r="Y4" s="2">
        <f t="shared" si="1"/>
        <v>1773400007</v>
      </c>
      <c r="Z4" s="2">
        <f t="shared" si="1"/>
        <v>2277001631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155881000</v>
      </c>
      <c r="H5" s="2">
        <f>IFERROR(SUM(D5:G5)*(4/MAX(1,COUNT(D5:G5))),"")</f>
        <v>623524000</v>
      </c>
      <c r="I5" s="2">
        <f t="shared" ref="I5:Z5" si="2">IFERROR(INDEX(I51:I500,MATCH($C$5,$C$51:$C$500,0)),"")</f>
        <v>452419000</v>
      </c>
      <c r="J5" s="2">
        <f t="shared" si="2"/>
        <v>425012000</v>
      </c>
      <c r="K5" s="2">
        <f t="shared" si="2"/>
        <v>413431000</v>
      </c>
      <c r="L5" s="2">
        <f t="shared" si="2"/>
        <v>859118000</v>
      </c>
      <c r="M5" s="2">
        <f t="shared" si="2"/>
        <v>527158000</v>
      </c>
      <c r="N5" s="2">
        <f t="shared" si="2"/>
        <v>292610000</v>
      </c>
      <c r="O5" s="2">
        <f t="shared" si="2"/>
        <v>272159000</v>
      </c>
      <c r="P5" s="2">
        <f t="shared" si="2"/>
        <v>593019000</v>
      </c>
      <c r="Q5" s="2">
        <f t="shared" si="2"/>
        <v>410515000</v>
      </c>
      <c r="R5" s="2">
        <f t="shared" si="2"/>
        <v>206212000</v>
      </c>
      <c r="S5" s="2">
        <f t="shared" si="2"/>
        <v>232968000</v>
      </c>
      <c r="T5" s="2">
        <f t="shared" si="2"/>
        <v>126143000</v>
      </c>
      <c r="U5" s="2">
        <f t="shared" si="2"/>
        <v>221067000</v>
      </c>
      <c r="V5" s="2">
        <f t="shared" si="2"/>
        <v>49608000</v>
      </c>
      <c r="W5" s="2">
        <f t="shared" si="2"/>
        <v>16046000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6999690000</v>
      </c>
      <c r="H6" s="2">
        <f>IFERROR(INDEX(D6:G6,COUNT(D6:G6)),"")</f>
        <v>6999690000</v>
      </c>
      <c r="I6" s="2">
        <f t="shared" ref="I6:Z6" si="3">IFERROR(INDEX(I51:I500,MATCH($C$6,$C$51:$C$500,0)),"")</f>
        <v>6843797000</v>
      </c>
      <c r="J6" s="2">
        <f t="shared" si="3"/>
        <v>6408209000</v>
      </c>
      <c r="K6" s="2">
        <f t="shared" si="3"/>
        <v>6000052000</v>
      </c>
      <c r="L6" s="2">
        <f t="shared" si="3"/>
        <v>5605204000</v>
      </c>
      <c r="M6" s="2">
        <f t="shared" si="3"/>
        <v>4764945000</v>
      </c>
      <c r="N6" s="2">
        <f t="shared" si="3"/>
        <v>4249639000</v>
      </c>
      <c r="O6" s="2">
        <f t="shared" si="3"/>
        <v>4005677000</v>
      </c>
      <c r="P6" s="2">
        <f t="shared" si="3"/>
        <v>3771532000</v>
      </c>
      <c r="Q6" s="2">
        <f t="shared" si="3"/>
        <v>3217647000</v>
      </c>
      <c r="R6" s="2">
        <f t="shared" si="3"/>
        <v>2819386000</v>
      </c>
      <c r="S6" s="2">
        <f t="shared" si="3"/>
        <v>2623095000</v>
      </c>
      <c r="T6" s="2">
        <f t="shared" si="3"/>
        <v>2408372000</v>
      </c>
      <c r="U6" s="2">
        <f t="shared" si="3"/>
        <v>2293998000</v>
      </c>
      <c r="V6" s="2">
        <f t="shared" si="3"/>
        <v>2072796000</v>
      </c>
      <c r="W6" s="2">
        <f t="shared" si="3"/>
        <v>2023103000</v>
      </c>
      <c r="X6" s="2">
        <f t="shared" si="3"/>
        <v>2007047000</v>
      </c>
      <c r="Y6" s="2">
        <f t="shared" si="3"/>
        <v>1991991464</v>
      </c>
      <c r="Z6" s="2">
        <f t="shared" si="3"/>
        <v>2150569164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5.47</v>
      </c>
      <c r="H7" s="3">
        <f>IFERROR(INDEX(D7:G7,COUNT(D7:G7)),"")</f>
        <v>5.47</v>
      </c>
      <c r="I7" s="3">
        <f t="shared" ref="I7:Z7" si="4">IFERROR(INDEX(I51:I500,MATCH($C$7,$C$51:$C$500,0))/1000000000,"")</f>
        <v>5.47</v>
      </c>
      <c r="J7" s="3">
        <f t="shared" si="4"/>
        <v>5.47</v>
      </c>
      <c r="K7" s="3">
        <f t="shared" si="4"/>
        <v>5.47</v>
      </c>
      <c r="L7" s="3">
        <f t="shared" si="4"/>
        <v>5.47</v>
      </c>
      <c r="M7" s="3">
        <f t="shared" si="4"/>
        <v>5.47</v>
      </c>
      <c r="N7" s="3">
        <f t="shared" si="4"/>
        <v>5.47</v>
      </c>
      <c r="O7" s="3">
        <f t="shared" si="4"/>
        <v>5.47</v>
      </c>
      <c r="P7" s="3">
        <f t="shared" si="4"/>
        <v>5.47</v>
      </c>
      <c r="Q7" s="3">
        <f t="shared" si="4"/>
        <v>5.47</v>
      </c>
      <c r="R7" s="3">
        <f t="shared" si="4"/>
        <v>5.47</v>
      </c>
      <c r="S7" s="3">
        <f t="shared" si="4"/>
        <v>5.47</v>
      </c>
      <c r="T7" s="3">
        <f t="shared" si="4"/>
        <v>5.47</v>
      </c>
      <c r="U7" s="3">
        <f t="shared" si="4"/>
        <v>5.47</v>
      </c>
      <c r="V7" s="3">
        <f t="shared" si="4"/>
        <v>5.47</v>
      </c>
      <c r="W7" s="3">
        <f t="shared" si="4"/>
        <v>5.47</v>
      </c>
      <c r="X7" s="3">
        <f t="shared" si="4"/>
        <v>5.47</v>
      </c>
      <c r="Y7" s="3">
        <f t="shared" si="4"/>
        <v>5.47</v>
      </c>
      <c r="Z7" s="3">
        <f t="shared" si="4"/>
        <v>5.47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-305000000000</v>
      </c>
      <c r="H8" s="2">
        <f>IFERROR(INDEX(D8:G8,COUNT(D8:G8)),"")</f>
        <v>-305000000000</v>
      </c>
      <c r="I8" s="2">
        <f t="shared" ref="I8:Z8" si="5">IFERROR(INDEX(I51:I500,MATCH($C$8,$C$51:$C$500,0)),"")</f>
        <v>563000000000</v>
      </c>
      <c r="J8" s="2">
        <f t="shared" si="5"/>
        <v>-15733000000000</v>
      </c>
      <c r="K8" s="2">
        <f t="shared" si="5"/>
        <v>4445000000000</v>
      </c>
      <c r="L8" s="2">
        <f t="shared" si="5"/>
        <v>3626000000000</v>
      </c>
      <c r="M8" s="2">
        <f t="shared" si="5"/>
        <v>3866000000000</v>
      </c>
      <c r="N8" s="2">
        <f t="shared" si="5"/>
        <v>5379000000000</v>
      </c>
      <c r="O8" s="2">
        <f t="shared" si="5"/>
        <v>6694000000000</v>
      </c>
      <c r="P8" s="2">
        <f t="shared" si="5"/>
        <v>2488000000000</v>
      </c>
      <c r="Q8" s="2">
        <f t="shared" si="5"/>
        <v>7515000000000</v>
      </c>
      <c r="R8" s="2">
        <f t="shared" si="5"/>
        <v>1694000000000</v>
      </c>
      <c r="S8" s="2">
        <f t="shared" si="5"/>
        <v>-3371000000000</v>
      </c>
      <c r="T8" s="2">
        <f t="shared" si="5"/>
        <v>1800000000000</v>
      </c>
      <c r="U8" s="2">
        <f t="shared" si="5"/>
        <v>323000000000</v>
      </c>
      <c r="V8" s="2">
        <f t="shared" si="5"/>
        <v>-2073000000000</v>
      </c>
      <c r="W8" s="2">
        <f t="shared" si="5"/>
        <v>-1058000000000</v>
      </c>
      <c r="X8" s="2">
        <f t="shared" si="5"/>
        <v>-159000000000</v>
      </c>
      <c r="Y8" s="2">
        <f t="shared" si="5"/>
        <v>-255000000000</v>
      </c>
      <c r="Z8" s="2">
        <f t="shared" si="5"/>
        <v>-1546000000000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-55.71</v>
      </c>
      <c r="H9" s="3">
        <f>IFERROR(INDEX(D9:G9,COUNT(D9:G9)),"")</f>
        <v>-55.71</v>
      </c>
      <c r="I9" s="3">
        <f t="shared" ref="I9:Z9" si="6">IFERROR(INDEX(I51:I500,MATCH($C$9,$C$51:$C$500,0)),"")</f>
        <v>102.88</v>
      </c>
      <c r="J9" s="3">
        <f t="shared" si="6"/>
        <v>-2875.64</v>
      </c>
      <c r="K9" s="3">
        <f t="shared" si="6"/>
        <v>812.49</v>
      </c>
      <c r="L9" s="3">
        <f t="shared" si="6"/>
        <v>662.82</v>
      </c>
      <c r="M9" s="3">
        <f t="shared" si="6"/>
        <v>706.61</v>
      </c>
      <c r="N9" s="3">
        <f t="shared" si="6"/>
        <v>983.13</v>
      </c>
      <c r="O9" s="3">
        <f t="shared" si="6"/>
        <v>1223.51</v>
      </c>
      <c r="P9" s="3">
        <f t="shared" si="6"/>
        <v>454.75</v>
      </c>
      <c r="Q9" s="3">
        <f t="shared" si="6"/>
        <v>1373.54</v>
      </c>
      <c r="R9" s="3">
        <f t="shared" si="6"/>
        <v>309.57</v>
      </c>
      <c r="S9" s="3">
        <f t="shared" si="6"/>
        <v>-616.17999999999995</v>
      </c>
      <c r="T9" s="3">
        <f t="shared" si="6"/>
        <v>329.07</v>
      </c>
      <c r="U9" s="3">
        <f t="shared" si="6"/>
        <v>59.06</v>
      </c>
      <c r="V9" s="3">
        <f t="shared" si="6"/>
        <v>-378.85</v>
      </c>
      <c r="W9" s="3">
        <f t="shared" si="6"/>
        <v>-193.4</v>
      </c>
      <c r="X9" s="3">
        <f t="shared" si="6"/>
        <v>-29.09</v>
      </c>
      <c r="Y9" s="3">
        <f t="shared" si="6"/>
        <v>-46.57</v>
      </c>
      <c r="Z9" s="3">
        <f t="shared" si="6"/>
        <v>-282.58</v>
      </c>
    </row>
    <row r="10" spans="1:26" ht="15.5" x14ac:dyDescent="0.35">
      <c r="C10" t="s">
        <v>17</v>
      </c>
      <c r="D10" s="3">
        <f ca="1">IFERROR(IF(D9=0,"",D2/D9),"")</f>
        <v>-175.01346257404415</v>
      </c>
      <c r="I10" s="3">
        <f t="shared" ref="I10:Z10" ca="1" si="7">IFERROR(IF(I9=0,"",I2/I9),"")</f>
        <v>82.620528771384144</v>
      </c>
      <c r="J10" s="3">
        <f t="shared" ca="1" si="7"/>
        <v>-2.3646909905273263</v>
      </c>
      <c r="K10" s="3">
        <f t="shared" ca="1" si="7"/>
        <v>10.24627995421482</v>
      </c>
      <c r="L10" s="3">
        <f t="shared" ca="1" si="7"/>
        <v>13.163453124528528</v>
      </c>
      <c r="M10" s="3">
        <f t="shared" ca="1" si="7"/>
        <v>11.074001217078727</v>
      </c>
      <c r="N10" s="3">
        <f t="shared" ca="1" si="7"/>
        <v>10.603887583534222</v>
      </c>
      <c r="O10" s="3">
        <f t="shared" ca="1" si="7"/>
        <v>6.2933690774901718</v>
      </c>
      <c r="P10" s="3">
        <f t="shared" ca="1" si="7"/>
        <v>25.398570643210554</v>
      </c>
      <c r="Q10" s="3">
        <f t="shared" ca="1" si="7"/>
        <v>3.9314472094005271</v>
      </c>
      <c r="R10" s="3">
        <f t="shared" ca="1" si="7"/>
        <v>3.084924249765804</v>
      </c>
      <c r="S10" s="3">
        <f t="shared" ca="1" si="7"/>
        <v>-1.5498717907105068</v>
      </c>
      <c r="T10" s="3">
        <f t="shared" ca="1" si="7"/>
        <v>3.1756161303066217</v>
      </c>
      <c r="U10" s="3">
        <f t="shared" ca="1" si="7"/>
        <v>23.704707077548257</v>
      </c>
      <c r="V10" s="3">
        <f t="shared" ca="1" si="7"/>
        <v>-1.794905635475782</v>
      </c>
      <c r="W10" s="3">
        <f t="shared" ca="1" si="7"/>
        <v>-6.3598759048603926</v>
      </c>
      <c r="X10" s="3">
        <f t="shared" ca="1" si="7"/>
        <v>-56.376761773805434</v>
      </c>
      <c r="Y10" s="3">
        <f t="shared" ca="1" si="7"/>
        <v>-37.363109297831222</v>
      </c>
      <c r="Z10" s="3">
        <f t="shared" ca="1" si="7"/>
        <v>-2.6187274400169867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592908000</v>
      </c>
      <c r="H11" s="2">
        <f>IFERROR(INDEX(D11:G11,COUNT(D11:G11)),"")</f>
        <v>592908000</v>
      </c>
      <c r="I11" s="2">
        <f t="shared" ref="I11:Z11" si="8">IFERROR(INDEX(I51:I500,MATCH($C$11,$C$51:$C$500,0)),"")</f>
        <v>1224429000</v>
      </c>
      <c r="J11" s="2">
        <f t="shared" si="8"/>
        <v>1769383000</v>
      </c>
      <c r="K11" s="2">
        <f t="shared" si="8"/>
        <v>1400029000</v>
      </c>
      <c r="L11" s="2">
        <f t="shared" si="8"/>
        <v>1265434000</v>
      </c>
      <c r="M11" s="2">
        <f t="shared" si="8"/>
        <v>1059457000</v>
      </c>
      <c r="N11" s="2">
        <f t="shared" si="8"/>
        <v>870791000</v>
      </c>
      <c r="O11" s="2">
        <f t="shared" si="8"/>
        <v>773765000</v>
      </c>
      <c r="P11" s="2">
        <f t="shared" si="8"/>
        <v>756256000</v>
      </c>
      <c r="Q11" s="2">
        <f t="shared" si="8"/>
        <v>620103000</v>
      </c>
      <c r="R11" s="2">
        <f t="shared" si="8"/>
        <v>210935000</v>
      </c>
      <c r="S11" s="2">
        <f t="shared" si="8"/>
        <v>171970000</v>
      </c>
      <c r="T11" s="2">
        <f t="shared" si="8"/>
        <v>119325000</v>
      </c>
      <c r="U11" s="2">
        <f t="shared" si="8"/>
        <v>75107000</v>
      </c>
      <c r="V11" s="2">
        <f t="shared" si="8"/>
        <v>141194000</v>
      </c>
      <c r="W11" s="2">
        <f t="shared" si="8"/>
        <v>58898000</v>
      </c>
      <c r="X11" s="2">
        <f t="shared" si="8"/>
        <v>61615000</v>
      </c>
      <c r="Y11" s="2">
        <f t="shared" si="8"/>
        <v>55924080</v>
      </c>
      <c r="Z11" s="2">
        <f t="shared" si="8"/>
        <v>44037761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69355000000000</v>
      </c>
      <c r="H12" s="2">
        <f>IFERROR(INDEX(D12:G12,COUNT(D12:G12)),"")</f>
        <v>69355000000000</v>
      </c>
      <c r="I12" s="2">
        <f t="shared" ref="I12:Z12" si="9">IFERROR(INDEX(I51:I500,MATCH($C$12,$C$51:$C$500,0)),"")</f>
        <v>56475000000000</v>
      </c>
      <c r="J12" s="2">
        <f t="shared" si="9"/>
        <v>44569000000000</v>
      </c>
      <c r="K12" s="2">
        <f t="shared" si="9"/>
        <v>30201000000000</v>
      </c>
      <c r="L12" s="2">
        <f t="shared" si="9"/>
        <v>31737000000000</v>
      </c>
      <c r="M12" s="2">
        <f t="shared" si="9"/>
        <v>34583000000000</v>
      </c>
      <c r="N12" s="2">
        <f t="shared" si="9"/>
        <v>37896000000000</v>
      </c>
      <c r="O12" s="2">
        <f t="shared" si="9"/>
        <v>42805000000000</v>
      </c>
      <c r="P12" s="2">
        <f t="shared" si="9"/>
        <v>51442000000000</v>
      </c>
      <c r="Q12" s="2">
        <f t="shared" si="9"/>
        <v>45184000000000</v>
      </c>
      <c r="R12" s="2">
        <f t="shared" si="9"/>
        <v>46858000000000</v>
      </c>
      <c r="S12" s="2">
        <f t="shared" si="9"/>
        <v>51074000000000</v>
      </c>
      <c r="T12" s="2">
        <f t="shared" si="9"/>
        <v>43034000000000</v>
      </c>
      <c r="U12" s="2">
        <f t="shared" si="9"/>
        <v>46846000000000</v>
      </c>
      <c r="V12" s="2">
        <f t="shared" si="9"/>
        <v>36359000000000</v>
      </c>
      <c r="W12" s="2">
        <f t="shared" si="9"/>
        <v>32697000000000</v>
      </c>
      <c r="X12" s="2">
        <f t="shared" si="9"/>
        <v>29032000000000</v>
      </c>
      <c r="Y12" s="2">
        <f t="shared" si="9"/>
        <v>29262000000000</v>
      </c>
      <c r="Z12" s="2">
        <f t="shared" si="9"/>
        <v>33498000000000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79434000000000</v>
      </c>
      <c r="H13" s="2">
        <f>IFERROR(INDEX(D13:G13,COUNT(D13:G13)),"")</f>
        <v>79434000000000</v>
      </c>
      <c r="I13" s="2">
        <f t="shared" ref="I13:Z13" si="10">IFERROR(INDEX(I51:I500,MATCH($C$13,$C$51:$C$500,0)),"")</f>
        <v>76948000000000</v>
      </c>
      <c r="J13" s="2">
        <f t="shared" si="10"/>
        <v>73157000000000</v>
      </c>
      <c r="K13" s="2">
        <f t="shared" si="10"/>
        <v>51816000000000</v>
      </c>
      <c r="L13" s="2">
        <f t="shared" si="10"/>
        <v>51467000000000</v>
      </c>
      <c r="M13" s="2">
        <f t="shared" si="10"/>
        <v>49710000000000</v>
      </c>
      <c r="N13" s="2">
        <f t="shared" si="10"/>
        <v>50178000000000</v>
      </c>
      <c r="O13" s="2">
        <f t="shared" si="10"/>
        <v>53561000000000</v>
      </c>
      <c r="P13" s="2">
        <f t="shared" si="10"/>
        <v>62393000000000</v>
      </c>
      <c r="Q13" s="2">
        <f t="shared" si="10"/>
        <v>53585000000000</v>
      </c>
      <c r="R13" s="2">
        <f t="shared" si="10"/>
        <v>49692000000000</v>
      </c>
      <c r="S13" s="2">
        <f t="shared" si="10"/>
        <v>53446000000000</v>
      </c>
      <c r="T13" s="2">
        <f t="shared" si="10"/>
        <v>44518000000000</v>
      </c>
      <c r="U13" s="2">
        <f t="shared" si="10"/>
        <v>47762000000000</v>
      </c>
      <c r="V13" s="2">
        <f t="shared" si="10"/>
        <v>37725000000000</v>
      </c>
      <c r="W13" s="2">
        <f t="shared" si="10"/>
        <v>33231000000000</v>
      </c>
      <c r="X13" s="2">
        <f t="shared" si="10"/>
        <v>29586000000000</v>
      </c>
      <c r="Y13" s="2">
        <f t="shared" si="10"/>
        <v>29788000000000</v>
      </c>
      <c r="Z13" s="2">
        <f t="shared" si="10"/>
        <v>33980000000000</v>
      </c>
    </row>
    <row r="14" spans="1:26" ht="15.5" x14ac:dyDescent="0.35">
      <c r="C14" t="s">
        <v>26</v>
      </c>
      <c r="D14" s="2">
        <f>IFERROR(INDEX(D51:D500,MATCH($C$14,$C$51:$C$500,0)),"")</f>
        <v>-71580000</v>
      </c>
      <c r="H14" s="2">
        <f>IFERROR(SUM(D14:G14)*(4/MAX(1,COUNT(D14:G14))),"")</f>
        <v>-286320000</v>
      </c>
      <c r="I14" s="2">
        <f t="shared" ref="I14:Z14" si="11">IFERROR(INDEX(I51:I500,MATCH($C$14,$C$51:$C$500,0)),"")</f>
        <v>-302959000</v>
      </c>
      <c r="J14" s="2">
        <f t="shared" si="11"/>
        <v>-300862000</v>
      </c>
      <c r="K14" s="2">
        <f t="shared" si="11"/>
        <v>-287947000</v>
      </c>
      <c r="L14" s="2">
        <f t="shared" si="11"/>
        <v>-246345000</v>
      </c>
      <c r="M14" s="2">
        <f t="shared" si="11"/>
        <v>-241297000</v>
      </c>
      <c r="N14" s="2">
        <f t="shared" si="11"/>
        <v>-197235000</v>
      </c>
      <c r="O14" s="2">
        <f t="shared" si="11"/>
        <v>-190292000</v>
      </c>
      <c r="P14" s="2">
        <f t="shared" si="11"/>
        <v>-176983000</v>
      </c>
      <c r="Q14" s="2">
        <f t="shared" si="11"/>
        <v>-123680000</v>
      </c>
      <c r="R14" s="2">
        <f t="shared" si="11"/>
        <v>-117241000</v>
      </c>
      <c r="S14" s="2">
        <f t="shared" si="11"/>
        <v>-108466000</v>
      </c>
      <c r="T14" s="2">
        <f t="shared" si="11"/>
        <v>-114341000</v>
      </c>
      <c r="U14" s="2">
        <f t="shared" si="11"/>
        <v>-143546000</v>
      </c>
      <c r="V14" s="2">
        <f t="shared" si="11"/>
        <v>-94859000</v>
      </c>
      <c r="W14" s="2">
        <f t="shared" si="11"/>
        <v>-74675000</v>
      </c>
      <c r="X14" s="2">
        <f t="shared" si="11"/>
        <v>-85728000</v>
      </c>
      <c r="Y14" s="2">
        <f t="shared" si="11"/>
        <v>-66970741</v>
      </c>
      <c r="Z14" s="2">
        <f t="shared" si="11"/>
        <v>-85745918</v>
      </c>
    </row>
    <row r="15" spans="1:26" ht="15.5" x14ac:dyDescent="0.35">
      <c r="C15" t="s">
        <v>27</v>
      </c>
      <c r="D15" s="2">
        <f>IFERROR(INDEX(D51:D500,MATCH($C$15,$C$51:$C$500,0)),"")</f>
        <v>-17332000</v>
      </c>
      <c r="H15" s="2">
        <f>IFERROR(SUM(D15:G15)*(4/MAX(1,COUNT(D15:G15))),"")</f>
        <v>-69328000</v>
      </c>
      <c r="I15" s="2">
        <f t="shared" ref="I15:Z15" si="12">IFERROR(INDEX(I51:I500,MATCH($C$15,$C$51:$C$500,0)),"")</f>
        <v>-94551000</v>
      </c>
      <c r="J15" s="2">
        <f t="shared" si="12"/>
        <v>-102613000</v>
      </c>
      <c r="K15" s="2">
        <f t="shared" si="12"/>
        <v>-138228000</v>
      </c>
      <c r="L15" s="2">
        <f t="shared" si="12"/>
        <v>-190037000</v>
      </c>
      <c r="M15" s="2">
        <f t="shared" si="12"/>
        <v>-134388000</v>
      </c>
      <c r="N15" s="2">
        <f t="shared" si="12"/>
        <v>-89396000</v>
      </c>
      <c r="O15" s="2">
        <f t="shared" si="12"/>
        <v>-123507000</v>
      </c>
      <c r="P15" s="2">
        <f t="shared" si="12"/>
        <v>-147549000</v>
      </c>
      <c r="Q15" s="2">
        <f t="shared" si="12"/>
        <v>-43805000</v>
      </c>
      <c r="R15" s="2">
        <f t="shared" si="12"/>
        <v>57445000</v>
      </c>
      <c r="S15" s="2">
        <f t="shared" si="12"/>
        <v>-7124000</v>
      </c>
      <c r="T15" s="2">
        <f t="shared" si="12"/>
        <v>-154000</v>
      </c>
      <c r="U15" s="2">
        <f t="shared" si="12"/>
        <v>14296000</v>
      </c>
      <c r="V15" s="2">
        <f t="shared" si="12"/>
        <v>17564000</v>
      </c>
      <c r="W15" s="2">
        <f t="shared" si="12"/>
        <v>-6884000</v>
      </c>
      <c r="X15" s="2">
        <f t="shared" si="12"/>
        <v>-60382000</v>
      </c>
      <c r="Y15" s="2">
        <f t="shared" si="12"/>
        <v>-35185571</v>
      </c>
      <c r="Z15" s="2">
        <f t="shared" si="12"/>
        <v>4880269</v>
      </c>
    </row>
    <row r="16" spans="1:26" ht="15.5" x14ac:dyDescent="0.35">
      <c r="C16" t="s">
        <v>28</v>
      </c>
      <c r="D16" s="2">
        <f>IFERROR(INDEX(D51:D500,MATCH($C$16,$C$51:$C$500,0)),"")</f>
        <v>173457000</v>
      </c>
      <c r="H16" s="2">
        <f>IFERROR(SUM(D16:G16)*(4/MAX(1,COUNT(D16:G16))),"")</f>
        <v>693828000</v>
      </c>
      <c r="I16" s="2">
        <f t="shared" ref="I16:Z16" si="13">IFERROR(INDEX(I51:I500,MATCH($C$16,$C$51:$C$500,0)),"")</f>
        <v>547897000</v>
      </c>
      <c r="J16" s="2">
        <f t="shared" si="13"/>
        <v>526897000</v>
      </c>
      <c r="K16" s="2">
        <f t="shared" si="13"/>
        <v>549651000</v>
      </c>
      <c r="L16" s="2">
        <f t="shared" si="13"/>
        <v>1047499000</v>
      </c>
      <c r="M16" s="2">
        <f t="shared" si="13"/>
        <v>660747000</v>
      </c>
      <c r="N16" s="2">
        <f t="shared" si="13"/>
        <v>383437000</v>
      </c>
      <c r="O16" s="2">
        <f t="shared" si="13"/>
        <v>397897000</v>
      </c>
      <c r="P16" s="2">
        <f t="shared" si="13"/>
        <v>735755000</v>
      </c>
      <c r="Q16" s="2">
        <f t="shared" si="13"/>
        <v>457087000</v>
      </c>
      <c r="R16" s="2">
        <f t="shared" si="13"/>
        <v>145310000</v>
      </c>
      <c r="S16" s="2">
        <f t="shared" si="13"/>
        <v>229871000</v>
      </c>
      <c r="T16" s="2">
        <f t="shared" si="13"/>
        <v>126308000</v>
      </c>
      <c r="U16" s="2">
        <f t="shared" si="13"/>
        <v>206906000</v>
      </c>
      <c r="V16" s="2">
        <f t="shared" si="13"/>
        <v>32129000</v>
      </c>
      <c r="W16" s="2">
        <f t="shared" si="13"/>
        <v>22940000</v>
      </c>
      <c r="X16" s="2">
        <f t="shared" si="13"/>
        <v>73381000</v>
      </c>
      <c r="Y16" s="2">
        <f t="shared" si="13"/>
        <v>-123347696</v>
      </c>
      <c r="Z16" s="2">
        <f t="shared" si="13"/>
        <v>197575579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53332500000000</v>
      </c>
      <c r="H20" s="2">
        <f t="shared" ref="H20:Z20" ca="1" si="14">IFERROR(H21*H2,"")</f>
        <v>53332500000000</v>
      </c>
      <c r="I20" s="2">
        <f t="shared" ca="1" si="14"/>
        <v>46495000000000</v>
      </c>
      <c r="J20" s="2">
        <f t="shared" ca="1" si="14"/>
        <v>37196000000000</v>
      </c>
      <c r="K20" s="2">
        <f t="shared" ca="1" si="14"/>
        <v>45537750000000</v>
      </c>
      <c r="L20" s="2">
        <f t="shared" ca="1" si="14"/>
        <v>47725750000000</v>
      </c>
      <c r="M20" s="2">
        <f t="shared" ca="1" si="14"/>
        <v>42802750000000</v>
      </c>
      <c r="N20" s="2">
        <f t="shared" ca="1" si="14"/>
        <v>57024750000000</v>
      </c>
      <c r="O20" s="2">
        <f t="shared" ca="1" si="14"/>
        <v>42119000000000</v>
      </c>
      <c r="P20" s="2">
        <f t="shared" ca="1" si="14"/>
        <v>63178500000000</v>
      </c>
      <c r="Q20" s="2">
        <f t="shared" ca="1" si="14"/>
        <v>29538000000000</v>
      </c>
      <c r="R20" s="2">
        <f t="shared" ca="1" si="14"/>
        <v>5223850000000</v>
      </c>
      <c r="S20" s="2">
        <f t="shared" ca="1" si="14"/>
        <v>5223850000000</v>
      </c>
      <c r="T20" s="2">
        <f t="shared" ca="1" si="14"/>
        <v>5716150000000</v>
      </c>
      <c r="U20" s="2">
        <f t="shared" ca="1" si="14"/>
        <v>7658000000000</v>
      </c>
      <c r="V20" s="2">
        <f t="shared" ca="1" si="14"/>
        <v>3719600000000</v>
      </c>
      <c r="W20" s="2">
        <f t="shared" ca="1" si="14"/>
        <v>6728100000000</v>
      </c>
      <c r="X20" s="2">
        <f t="shared" ca="1" si="14"/>
        <v>8970800000000</v>
      </c>
      <c r="Y20" s="2">
        <f t="shared" ca="1" si="14"/>
        <v>9517800000000</v>
      </c>
      <c r="Z20" s="2">
        <f t="shared" ca="1" si="14"/>
        <v>4047800000000</v>
      </c>
    </row>
    <row r="21" spans="1:26" ht="15.5" x14ac:dyDescent="0.35">
      <c r="C21" t="s">
        <v>11</v>
      </c>
      <c r="D21" s="2">
        <f>IFERROR(INDEX(D51:D500,MATCH($C$7,$C$51:$C$500,0)),"")</f>
        <v>5470000000</v>
      </c>
      <c r="H21" s="2">
        <f>IFERROR(INDEX(D21:G21,COUNT(D21:G21)),"")</f>
        <v>5470000000</v>
      </c>
      <c r="I21" s="2">
        <f t="shared" ref="I21:Z21" si="15">IFERROR(INDEX(I51:I500,MATCH($C$7,$C$51:$C$500,0)),"")</f>
        <v>5470000000</v>
      </c>
      <c r="J21" s="2">
        <f t="shared" si="15"/>
        <v>5470000000</v>
      </c>
      <c r="K21" s="2">
        <f t="shared" si="15"/>
        <v>5470000000</v>
      </c>
      <c r="L21" s="2">
        <f t="shared" si="15"/>
        <v>5470000000</v>
      </c>
      <c r="M21" s="2">
        <f t="shared" si="15"/>
        <v>5470000000</v>
      </c>
      <c r="N21" s="2">
        <f t="shared" si="15"/>
        <v>5470000000</v>
      </c>
      <c r="O21" s="2">
        <f t="shared" si="15"/>
        <v>5470000000</v>
      </c>
      <c r="P21" s="2">
        <f t="shared" si="15"/>
        <v>5470000000</v>
      </c>
      <c r="Q21" s="2">
        <f t="shared" si="15"/>
        <v>5470000000</v>
      </c>
      <c r="R21" s="2">
        <f t="shared" si="15"/>
        <v>5470000000</v>
      </c>
      <c r="S21" s="2">
        <f t="shared" si="15"/>
        <v>5470000000</v>
      </c>
      <c r="T21" s="2">
        <f t="shared" si="15"/>
        <v>5470000000</v>
      </c>
      <c r="U21" s="2">
        <f t="shared" si="15"/>
        <v>5470000000</v>
      </c>
      <c r="V21" s="2">
        <f t="shared" si="15"/>
        <v>5470000000</v>
      </c>
      <c r="W21" s="2">
        <f t="shared" si="15"/>
        <v>5470000000</v>
      </c>
      <c r="X21" s="2">
        <f t="shared" si="15"/>
        <v>5470000000</v>
      </c>
      <c r="Y21" s="2">
        <f t="shared" si="15"/>
        <v>5470000000</v>
      </c>
      <c r="Z21" s="2">
        <f t="shared" si="15"/>
        <v>5470000000</v>
      </c>
    </row>
    <row r="23" spans="1:26" ht="15.5" x14ac:dyDescent="0.35">
      <c r="B23" t="s">
        <v>53</v>
      </c>
      <c r="C23" t="s">
        <v>54</v>
      </c>
      <c r="D23" s="3">
        <f>IFERROR(D5/D6*100,"")</f>
        <v>2.2269700515308535</v>
      </c>
      <c r="H23" s="3">
        <f t="shared" ref="H23:Z23" si="16">IFERROR(H5/H6*100,"")</f>
        <v>8.9078802061234139</v>
      </c>
      <c r="I23" s="3">
        <f t="shared" si="16"/>
        <v>6.6106431853545633</v>
      </c>
      <c r="J23" s="3">
        <f t="shared" si="16"/>
        <v>6.6323055318576536</v>
      </c>
      <c r="K23" s="3">
        <f t="shared" si="16"/>
        <v>6.8904569493731058</v>
      </c>
      <c r="L23" s="3">
        <f t="shared" si="16"/>
        <v>15.327149556019728</v>
      </c>
      <c r="M23" s="3">
        <f t="shared" si="16"/>
        <v>11.063254665059093</v>
      </c>
      <c r="N23" s="3">
        <f t="shared" si="16"/>
        <v>6.8855260411531418</v>
      </c>
      <c r="O23" s="3">
        <f t="shared" si="16"/>
        <v>6.7943321441044802</v>
      </c>
      <c r="P23" s="3">
        <f t="shared" si="16"/>
        <v>15.723557429712912</v>
      </c>
      <c r="Q23" s="3">
        <f t="shared" si="16"/>
        <v>12.758236065050019</v>
      </c>
      <c r="R23" s="3">
        <f t="shared" si="16"/>
        <v>7.3140747666335866</v>
      </c>
      <c r="S23" s="3">
        <f t="shared" si="16"/>
        <v>8.8814167996202951</v>
      </c>
      <c r="T23" s="3">
        <f t="shared" si="16"/>
        <v>5.2376875333212638</v>
      </c>
      <c r="U23" s="3">
        <f t="shared" si="16"/>
        <v>9.6367564400666428</v>
      </c>
      <c r="V23" s="3">
        <f t="shared" si="16"/>
        <v>2.3932890646257516</v>
      </c>
      <c r="W23" s="3">
        <f t="shared" si="16"/>
        <v>0.79313806563481948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-0.19555912069177273</v>
      </c>
      <c r="H24" s="4">
        <f t="shared" ref="H24:Z24" si="17">IFERROR(_xlfn.RRI(5,M23,H23),"")</f>
        <v>-4.2412889442768886E-2</v>
      </c>
      <c r="I24" s="4">
        <f t="shared" si="17"/>
        <v>-8.115009918377325E-3</v>
      </c>
      <c r="J24" s="4">
        <f t="shared" si="17"/>
        <v>-4.8156215922724455E-3</v>
      </c>
      <c r="K24" s="4">
        <f t="shared" si="17"/>
        <v>-0.15211013813523278</v>
      </c>
      <c r="L24" s="4">
        <f t="shared" si="17"/>
        <v>3.7371117740468307E-2</v>
      </c>
      <c r="M24" s="4">
        <f t="shared" si="17"/>
        <v>8.6287301651947867E-2</v>
      </c>
      <c r="N24" s="4">
        <f t="shared" si="17"/>
        <v>-4.9633816285899801E-2</v>
      </c>
      <c r="O24" s="4">
        <f t="shared" si="17"/>
        <v>5.3419704152062986E-2</v>
      </c>
      <c r="P24" s="4">
        <f t="shared" si="17"/>
        <v>0.10286914266125624</v>
      </c>
      <c r="Q24" s="4">
        <f t="shared" si="17"/>
        <v>0.39752342262119855</v>
      </c>
      <c r="R24" s="4">
        <f t="shared" si="17"/>
        <v>0.55941648283397516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481.04</v>
      </c>
      <c r="H25" s="3">
        <f>IFERROR(INDEX(D25:G25,COUNT(D25:G25)),"")</f>
        <v>481.04</v>
      </c>
      <c r="I25" s="3">
        <f t="shared" ref="I25:Z25" si="18">IFERROR(INDEX(I51:I500,MATCH($C$25,$C$51:$C$500,0)),"")</f>
        <v>1365.39</v>
      </c>
      <c r="J25" s="3">
        <f t="shared" si="18"/>
        <v>1229.26</v>
      </c>
      <c r="K25" s="3">
        <f t="shared" si="18"/>
        <v>1147.25</v>
      </c>
      <c r="L25" s="3">
        <f t="shared" si="18"/>
        <v>2331.63</v>
      </c>
      <c r="M25" s="3">
        <f t="shared" si="18"/>
        <v>1376.92</v>
      </c>
      <c r="N25" s="3">
        <f t="shared" si="18"/>
        <v>783.47</v>
      </c>
      <c r="O25" s="3">
        <f t="shared" si="18"/>
        <v>709.44</v>
      </c>
      <c r="P25" s="3">
        <f t="shared" si="18"/>
        <v>1531.83</v>
      </c>
      <c r="Q25" s="3">
        <f t="shared" si="18"/>
        <v>1010.86</v>
      </c>
      <c r="R25" s="3">
        <f t="shared" si="18"/>
        <v>493.05</v>
      </c>
      <c r="S25" s="3">
        <f t="shared" si="18"/>
        <v>545.32000000000005</v>
      </c>
      <c r="T25" s="3">
        <f t="shared" si="18"/>
        <v>286.85000000000002</v>
      </c>
      <c r="U25" s="3">
        <f t="shared" si="18"/>
        <v>492.89</v>
      </c>
      <c r="V25" s="3">
        <f t="shared" si="18"/>
        <v>87.68</v>
      </c>
      <c r="W25" s="3">
        <f t="shared" si="18"/>
        <v>26.6</v>
      </c>
      <c r="X25" s="3">
        <f t="shared" si="18"/>
        <v>21.36</v>
      </c>
      <c r="Y25" s="3">
        <f t="shared" si="18"/>
        <v>-272.38</v>
      </c>
      <c r="Z25" s="3">
        <f t="shared" si="18"/>
        <v>405.21</v>
      </c>
    </row>
    <row r="26" spans="1:26" ht="15.5" x14ac:dyDescent="0.35">
      <c r="C26" t="s">
        <v>58</v>
      </c>
      <c r="D26" s="4">
        <f>IFERROR(_xlfn.RRI(5,I25,D25),"")</f>
        <v>-0.18831990723245784</v>
      </c>
      <c r="H26" s="4">
        <f t="shared" ref="H26:Z26" si="19">IFERROR(_xlfn.RRI(5,M25,H25),"")</f>
        <v>-0.18968384657645032</v>
      </c>
      <c r="I26" s="4">
        <f t="shared" si="19"/>
        <v>0.11749829519490018</v>
      </c>
      <c r="J26" s="4">
        <f t="shared" si="19"/>
        <v>0.1162092461952331</v>
      </c>
      <c r="K26" s="4">
        <f t="shared" si="19"/>
        <v>-5.6179297776989268E-2</v>
      </c>
      <c r="L26" s="4">
        <f t="shared" si="19"/>
        <v>0.18193535705158737</v>
      </c>
      <c r="M26" s="4">
        <f t="shared" si="19"/>
        <v>0.22801465315440717</v>
      </c>
      <c r="N26" s="4">
        <f t="shared" si="19"/>
        <v>7.5162699612018491E-2</v>
      </c>
      <c r="O26" s="4">
        <f t="shared" si="19"/>
        <v>0.19853898086808508</v>
      </c>
      <c r="P26" s="4">
        <f t="shared" si="19"/>
        <v>0.25456195339381926</v>
      </c>
      <c r="Q26" s="4">
        <f t="shared" si="19"/>
        <v>0.63064000995003422</v>
      </c>
      <c r="R26" s="4">
        <f t="shared" si="19"/>
        <v>0.79308907840811615</v>
      </c>
      <c r="S26" s="4">
        <f t="shared" si="19"/>
        <v>0.91165728218796982</v>
      </c>
      <c r="T26" s="4" t="str">
        <f t="shared" si="19"/>
        <v/>
      </c>
      <c r="U26" s="4">
        <f t="shared" si="19"/>
        <v>3.9953618783018729E-2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0.14923071297989032</v>
      </c>
      <c r="H27" s="3">
        <f t="shared" ref="H27:Z27" si="20">IFERROR(H4/H21,"")</f>
        <v>0.59692285191956129</v>
      </c>
      <c r="I27" s="3">
        <f t="shared" si="20"/>
        <v>0.57975795246800732</v>
      </c>
      <c r="J27" s="3">
        <f t="shared" si="20"/>
        <v>0.58422870201096888</v>
      </c>
      <c r="K27" s="3">
        <f t="shared" si="20"/>
        <v>0.63601791590493606</v>
      </c>
      <c r="L27" s="3">
        <f t="shared" si="20"/>
        <v>0.73174259597806213</v>
      </c>
      <c r="M27" s="3">
        <f t="shared" si="20"/>
        <v>0.64288592321755023</v>
      </c>
      <c r="N27" s="3">
        <f t="shared" si="20"/>
        <v>0.54589268738574037</v>
      </c>
      <c r="O27" s="3">
        <f t="shared" si="20"/>
        <v>0.5892418647166362</v>
      </c>
      <c r="P27" s="3">
        <f t="shared" si="20"/>
        <v>0.60976983546617913</v>
      </c>
      <c r="Q27" s="3">
        <f t="shared" si="20"/>
        <v>0.57183327239488113</v>
      </c>
      <c r="R27" s="3">
        <f t="shared" si="20"/>
        <v>0.49734424131627059</v>
      </c>
      <c r="S27" s="3">
        <f t="shared" si="20"/>
        <v>0.51814954296160876</v>
      </c>
      <c r="T27" s="3">
        <f t="shared" si="20"/>
        <v>0.48172522851919564</v>
      </c>
      <c r="U27" s="3">
        <f t="shared" si="20"/>
        <v>0.48472998171846438</v>
      </c>
      <c r="V27" s="3">
        <f t="shared" si="20"/>
        <v>0.46034570383912249</v>
      </c>
      <c r="W27" s="3">
        <f t="shared" si="20"/>
        <v>0.46799670932358317</v>
      </c>
      <c r="X27" s="3">
        <f t="shared" si="20"/>
        <v>0.45879908592321755</v>
      </c>
      <c r="Y27" s="3">
        <f t="shared" si="20"/>
        <v>0.32420475447897623</v>
      </c>
      <c r="Z27" s="3">
        <f t="shared" si="20"/>
        <v>0.41627086489945153</v>
      </c>
    </row>
    <row r="28" spans="1:26" ht="15.5" x14ac:dyDescent="0.35">
      <c r="C28" t="s">
        <v>60</v>
      </c>
      <c r="D28" s="4">
        <f>IFERROR(_xlfn.RRI(5,I27,D27),"")</f>
        <v>-0.23770635382168259</v>
      </c>
      <c r="H28" s="4">
        <f t="shared" ref="H28:Z28" si="21">IFERROR(_xlfn.RRI(5,M27,H27),"")</f>
        <v>-1.4726373784023528E-2</v>
      </c>
      <c r="I28" s="4">
        <f t="shared" si="21"/>
        <v>1.2110400163094948E-2</v>
      </c>
      <c r="J28" s="4">
        <f t="shared" si="21"/>
        <v>-1.7073840295639409E-3</v>
      </c>
      <c r="K28" s="4">
        <f t="shared" si="21"/>
        <v>8.4646574317890355E-3</v>
      </c>
      <c r="L28" s="4">
        <f t="shared" si="21"/>
        <v>5.0552554405527195E-2</v>
      </c>
      <c r="M28" s="4">
        <f t="shared" si="21"/>
        <v>5.2677558565466631E-2</v>
      </c>
      <c r="N28" s="4">
        <f t="shared" si="21"/>
        <v>1.0486303836192645E-2</v>
      </c>
      <c r="O28" s="4">
        <f t="shared" si="21"/>
        <v>4.111532861819911E-2</v>
      </c>
      <c r="P28" s="4">
        <f t="shared" si="21"/>
        <v>4.696752474951249E-2</v>
      </c>
      <c r="Q28" s="4">
        <f t="shared" si="21"/>
        <v>4.432834419793763E-2</v>
      </c>
      <c r="R28" s="4">
        <f t="shared" si="21"/>
        <v>1.2238517225212853E-2</v>
      </c>
      <c r="S28" s="4">
        <f t="shared" si="21"/>
        <v>2.4628696993846955E-2</v>
      </c>
      <c r="T28" s="4">
        <f t="shared" si="21"/>
        <v>8.2420484041727304E-2</v>
      </c>
      <c r="U28" s="4">
        <f t="shared" si="21"/>
        <v>3.0919545152838568E-2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-0.64769040347446527</v>
      </c>
      <c r="I29" s="4">
        <f t="shared" si="22"/>
        <v>0.11074142166832086</v>
      </c>
      <c r="J29" s="4">
        <f t="shared" si="22"/>
        <v>7.1483983438657653E-2</v>
      </c>
      <c r="K29" s="4">
        <f t="shared" si="22"/>
        <v>-0.50796224100736398</v>
      </c>
      <c r="L29" s="4">
        <f t="shared" si="22"/>
        <v>0.69336635389129364</v>
      </c>
      <c r="M29" s="4">
        <f t="shared" si="22"/>
        <v>0.7574635914585115</v>
      </c>
      <c r="N29" s="4">
        <f t="shared" si="22"/>
        <v>0.10434990978800175</v>
      </c>
      <c r="O29" s="4">
        <f t="shared" si="22"/>
        <v>-0.53686766808327291</v>
      </c>
      <c r="P29" s="4">
        <f t="shared" si="22"/>
        <v>0.51537304869121336</v>
      </c>
      <c r="Q29" s="4">
        <f t="shared" si="22"/>
        <v>1.050218030625697</v>
      </c>
      <c r="R29" s="4">
        <f t="shared" si="22"/>
        <v>-9.5851976820949231E-2</v>
      </c>
      <c r="S29" s="4">
        <f t="shared" si="22"/>
        <v>0.90106327348788573</v>
      </c>
      <c r="T29" s="4">
        <f t="shared" si="22"/>
        <v>-0.41802430562600168</v>
      </c>
      <c r="U29" s="4">
        <f t="shared" si="22"/>
        <v>4.6214644160583935</v>
      </c>
      <c r="V29" s="4">
        <f t="shared" si="22"/>
        <v>2.2962406015037593</v>
      </c>
      <c r="W29" s="4">
        <f t="shared" si="22"/>
        <v>0.24531835205992519</v>
      </c>
      <c r="X29" s="4">
        <f t="shared" si="22"/>
        <v>-1.0784198546148762</v>
      </c>
      <c r="Y29" s="4">
        <f t="shared" si="22"/>
        <v>-1.672194664494953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2.9607009922819782E-2</v>
      </c>
      <c r="I30" s="4">
        <f t="shared" si="23"/>
        <v>-7.6523962749054097E-3</v>
      </c>
      <c r="J30" s="4">
        <f t="shared" si="23"/>
        <v>-8.1427287815124968E-2</v>
      </c>
      <c r="K30" s="4">
        <f t="shared" si="23"/>
        <v>-0.13081742213623426</v>
      </c>
      <c r="L30" s="4">
        <f t="shared" si="23"/>
        <v>0.1382153031377592</v>
      </c>
      <c r="M30" s="4">
        <f t="shared" si="23"/>
        <v>0.17767821052212079</v>
      </c>
      <c r="N30" s="4">
        <f t="shared" si="23"/>
        <v>-7.3567714594994463E-2</v>
      </c>
      <c r="O30" s="4">
        <f t="shared" si="23"/>
        <v>-3.3665113548703114E-2</v>
      </c>
      <c r="P30" s="4">
        <f t="shared" si="23"/>
        <v>6.6342000199493115E-2</v>
      </c>
      <c r="Q30" s="4">
        <f t="shared" si="23"/>
        <v>0.14977358716664332</v>
      </c>
      <c r="R30" s="4">
        <f t="shared" si="23"/>
        <v>-4.0153083077947821E-2</v>
      </c>
      <c r="S30" s="4">
        <f t="shared" si="23"/>
        <v>7.5612221004866254E-2</v>
      </c>
      <c r="T30" s="4">
        <f t="shared" si="23"/>
        <v>-6.1988185435039329E-3</v>
      </c>
      <c r="U30" s="4">
        <f t="shared" si="23"/>
        <v>5.2969491571194259E-2</v>
      </c>
      <c r="V30" s="4">
        <f t="shared" si="23"/>
        <v>-1.634841726882872E-2</v>
      </c>
      <c r="W30" s="4">
        <f t="shared" si="23"/>
        <v>2.0047170281208643E-2</v>
      </c>
      <c r="X30" s="4">
        <f t="shared" si="23"/>
        <v>0.41515224432949943</v>
      </c>
      <c r="Y30" s="4">
        <f t="shared" si="23"/>
        <v>-0.22116875857433232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21747.48</v>
      </c>
      <c r="H32" s="3">
        <f>IFERROR(INDEX(D32:G32,COUNT(D32:G32)),"")</f>
        <v>21747.48</v>
      </c>
      <c r="I32" s="3">
        <f t="shared" ref="I32:Z32" si="24">IFERROR(INDEX(I51:I500,MATCH($C$32,$C$51:$C$500,0)),"")</f>
        <v>20914.150000000001</v>
      </c>
      <c r="J32" s="3">
        <f t="shared" si="24"/>
        <v>18923.53</v>
      </c>
      <c r="K32" s="3">
        <f t="shared" si="24"/>
        <v>16930.71</v>
      </c>
      <c r="L32" s="3">
        <f t="shared" si="24"/>
        <v>15973.09</v>
      </c>
      <c r="M32" s="3">
        <f t="shared" si="24"/>
        <v>12433.96</v>
      </c>
      <c r="N32" s="3">
        <f t="shared" si="24"/>
        <v>10954.77</v>
      </c>
      <c r="O32" s="3">
        <f t="shared" si="24"/>
        <v>10176.43</v>
      </c>
      <c r="P32" s="3">
        <f t="shared" si="24"/>
        <v>9981.33</v>
      </c>
      <c r="Q32" s="3">
        <f t="shared" si="24"/>
        <v>7966.84</v>
      </c>
      <c r="R32" s="3">
        <f t="shared" si="24"/>
        <v>6923.06</v>
      </c>
      <c r="S32" s="3">
        <f t="shared" si="24"/>
        <v>6613.22</v>
      </c>
      <c r="T32" s="3">
        <f t="shared" si="24"/>
        <v>5475.77</v>
      </c>
      <c r="U32" s="3">
        <f t="shared" si="24"/>
        <v>5113.84</v>
      </c>
      <c r="V32" s="3">
        <f t="shared" si="24"/>
        <v>3663.27</v>
      </c>
      <c r="W32" s="3">
        <f t="shared" si="24"/>
        <v>3352.99</v>
      </c>
      <c r="X32" s="3">
        <f t="shared" si="24"/>
        <v>3298.15</v>
      </c>
      <c r="Y32" s="3">
        <f t="shared" si="24"/>
        <v>3422.26</v>
      </c>
      <c r="Z32" s="3">
        <f t="shared" si="24"/>
        <v>4303.76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0.47</v>
      </c>
      <c r="H33" s="3">
        <f>IFERROR(INDEX(D33:G33,COUNT(D33:G33)),"")</f>
        <v>0.47</v>
      </c>
      <c r="I33" s="3">
        <f t="shared" ref="I33:Z33" si="25">IFERROR(INDEX(I51:I500,MATCH($C$33,$C$51:$C$500,0)),"")</f>
        <v>0.41</v>
      </c>
      <c r="J33" s="3">
        <f t="shared" si="25"/>
        <v>0.36</v>
      </c>
      <c r="K33" s="3">
        <f t="shared" si="25"/>
        <v>0.49</v>
      </c>
      <c r="L33" s="3">
        <f t="shared" si="25"/>
        <v>0.55000000000000004</v>
      </c>
      <c r="M33" s="3">
        <f t="shared" si="25"/>
        <v>0.63</v>
      </c>
      <c r="N33" s="3">
        <f t="shared" si="25"/>
        <v>0.95</v>
      </c>
      <c r="O33" s="3">
        <f t="shared" si="25"/>
        <v>0.76</v>
      </c>
      <c r="P33" s="3">
        <f t="shared" si="25"/>
        <v>1.1599999999999999</v>
      </c>
      <c r="Q33" s="3">
        <f t="shared" si="25"/>
        <v>0.68</v>
      </c>
      <c r="R33" s="3">
        <f t="shared" si="25"/>
        <v>0.14000000000000001</v>
      </c>
      <c r="S33" s="3">
        <f t="shared" si="25"/>
        <v>0.14000000000000001</v>
      </c>
      <c r="T33" s="3">
        <f t="shared" si="25"/>
        <v>0.19</v>
      </c>
      <c r="U33" s="3">
        <f t="shared" si="25"/>
        <v>0.27</v>
      </c>
      <c r="V33" s="3">
        <f t="shared" si="25"/>
        <v>0.19</v>
      </c>
      <c r="W33" s="3">
        <f t="shared" si="25"/>
        <v>0.37</v>
      </c>
      <c r="X33" s="3">
        <f t="shared" si="25"/>
        <v>0.5</v>
      </c>
      <c r="Y33" s="3">
        <f t="shared" si="25"/>
        <v>0.51</v>
      </c>
      <c r="Z33" s="3">
        <f t="shared" si="25"/>
        <v>0.17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21.1</v>
      </c>
      <c r="H34" s="3">
        <f>IFERROR(INDEX(D34:G34,COUNT(D34:G34)),"")</f>
        <v>21.1</v>
      </c>
      <c r="I34" s="3">
        <f t="shared" ref="I34:Z34" si="26">IFERROR(INDEX(I51:I500,MATCH($C$34,$C$51:$C$500,0)),"")</f>
        <v>6.23</v>
      </c>
      <c r="J34" s="3">
        <f t="shared" si="26"/>
        <v>5.53</v>
      </c>
      <c r="K34" s="3">
        <f t="shared" si="26"/>
        <v>7.26</v>
      </c>
      <c r="L34" s="3">
        <f t="shared" si="26"/>
        <v>3.74</v>
      </c>
      <c r="M34" s="3">
        <f t="shared" si="26"/>
        <v>5.68</v>
      </c>
      <c r="N34" s="3">
        <f t="shared" si="26"/>
        <v>13.31</v>
      </c>
      <c r="O34" s="3">
        <f t="shared" si="26"/>
        <v>10.85</v>
      </c>
      <c r="P34" s="3">
        <f t="shared" si="26"/>
        <v>7.54</v>
      </c>
      <c r="Q34" s="3">
        <f t="shared" si="26"/>
        <v>5.34</v>
      </c>
      <c r="R34" s="3">
        <f t="shared" si="26"/>
        <v>1.94</v>
      </c>
      <c r="S34" s="3">
        <f t="shared" si="26"/>
        <v>1.75</v>
      </c>
      <c r="T34" s="3">
        <f t="shared" si="26"/>
        <v>3.64</v>
      </c>
      <c r="U34" s="3">
        <f t="shared" si="26"/>
        <v>2.84</v>
      </c>
      <c r="V34" s="3">
        <f t="shared" si="26"/>
        <v>7.76</v>
      </c>
      <c r="W34" s="3">
        <f t="shared" si="26"/>
        <v>46.24</v>
      </c>
      <c r="X34" s="3">
        <f t="shared" si="26"/>
        <v>76.78</v>
      </c>
      <c r="Y34" s="3">
        <f t="shared" si="26"/>
        <v>-6.39</v>
      </c>
      <c r="Z34" s="3">
        <f t="shared" si="26"/>
        <v>1.83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4.04</v>
      </c>
      <c r="H35" s="3">
        <f>IFERROR(INDEX(D35:G35,COUNT(D35:G35)),"")</f>
        <v>4.04</v>
      </c>
      <c r="I35" s="3">
        <f t="shared" ref="I35:Z35" si="27">IFERROR(INDEX(I51:I500,MATCH($C$35,$C$51:$C$500,0)),"")</f>
        <v>0.89</v>
      </c>
      <c r="J35" s="3">
        <f t="shared" si="27"/>
        <v>0.73</v>
      </c>
      <c r="K35" s="3">
        <f t="shared" si="27"/>
        <v>0.86</v>
      </c>
      <c r="L35" s="3">
        <f t="shared" si="27"/>
        <v>0.8</v>
      </c>
      <c r="M35" s="3">
        <f t="shared" si="27"/>
        <v>0.85</v>
      </c>
      <c r="N35" s="3">
        <f t="shared" si="27"/>
        <v>1.31</v>
      </c>
      <c r="O35" s="3">
        <f t="shared" si="27"/>
        <v>0.92</v>
      </c>
      <c r="P35" s="3">
        <f t="shared" si="27"/>
        <v>1.33</v>
      </c>
      <c r="Q35" s="3">
        <f t="shared" si="27"/>
        <v>0.71</v>
      </c>
      <c r="R35" s="3">
        <f t="shared" si="27"/>
        <v>0.14000000000000001</v>
      </c>
      <c r="S35" s="3">
        <f t="shared" si="27"/>
        <v>0.14000000000000001</v>
      </c>
      <c r="T35" s="3">
        <f t="shared" si="27"/>
        <v>0.17</v>
      </c>
      <c r="U35" s="3">
        <f t="shared" si="27"/>
        <v>0.24</v>
      </c>
      <c r="V35" s="3">
        <f t="shared" si="27"/>
        <v>0.15</v>
      </c>
      <c r="W35" s="3">
        <f t="shared" si="27"/>
        <v>0.28999999999999998</v>
      </c>
      <c r="X35" s="3">
        <f t="shared" si="27"/>
        <v>0.4</v>
      </c>
      <c r="Y35" s="3">
        <f t="shared" si="27"/>
        <v>0.56999999999999995</v>
      </c>
      <c r="Z35" s="3">
        <f t="shared" si="27"/>
        <v>0.16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2.6000000000000002E-2</v>
      </c>
      <c r="I36" s="4">
        <f t="shared" si="28"/>
        <v>3.6600000000000001E-2</v>
      </c>
      <c r="J36" s="4">
        <f t="shared" si="28"/>
        <v>4.07E-2</v>
      </c>
      <c r="K36" s="4">
        <f t="shared" si="28"/>
        <v>4.36E-2</v>
      </c>
      <c r="L36" s="4">
        <f t="shared" si="28"/>
        <v>2.1400000000000002E-2</v>
      </c>
      <c r="M36" s="4">
        <f t="shared" si="28"/>
        <v>3.6299999999999999E-2</v>
      </c>
      <c r="N36" s="4">
        <f t="shared" si="28"/>
        <v>6.3799999999999996E-2</v>
      </c>
      <c r="O36" s="4">
        <f t="shared" si="28"/>
        <v>7.0499999999999993E-2</v>
      </c>
      <c r="P36" s="4">
        <f t="shared" si="28"/>
        <v>6.5299999999999997E-2</v>
      </c>
      <c r="Q36" s="4">
        <f t="shared" si="28"/>
        <v>9.8900000000000002E-2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50</v>
      </c>
      <c r="I37" s="3">
        <f t="shared" si="29"/>
        <v>50</v>
      </c>
      <c r="J37" s="3">
        <f t="shared" si="29"/>
        <v>50</v>
      </c>
      <c r="K37" s="3">
        <f t="shared" si="29"/>
        <v>50</v>
      </c>
      <c r="L37" s="3">
        <f t="shared" si="29"/>
        <v>50</v>
      </c>
      <c r="M37" s="3">
        <f t="shared" si="29"/>
        <v>50</v>
      </c>
      <c r="N37" s="3">
        <f t="shared" si="29"/>
        <v>50</v>
      </c>
      <c r="O37" s="3">
        <f t="shared" si="29"/>
        <v>50</v>
      </c>
      <c r="P37" s="3">
        <f t="shared" si="29"/>
        <v>100</v>
      </c>
      <c r="Q37" s="3">
        <f t="shared" si="29"/>
        <v>100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816292000</v>
      </c>
      <c r="E51" s="5">
        <v>808215000</v>
      </c>
      <c r="F51" s="5">
        <v>799383000</v>
      </c>
      <c r="G51" s="5">
        <v>780960000</v>
      </c>
      <c r="I51" s="5">
        <v>3171276000</v>
      </c>
      <c r="J51" s="5">
        <v>3195731000</v>
      </c>
      <c r="K51" s="5">
        <v>3479018000</v>
      </c>
      <c r="L51" s="5">
        <v>4002632000</v>
      </c>
      <c r="M51" s="5">
        <v>3516586000</v>
      </c>
      <c r="N51" s="5">
        <v>2986033000</v>
      </c>
      <c r="O51" s="5">
        <v>3223153000</v>
      </c>
      <c r="P51" s="5">
        <v>3335441000</v>
      </c>
      <c r="Q51" s="5">
        <v>3127928000</v>
      </c>
      <c r="R51" s="5">
        <v>2720473000</v>
      </c>
      <c r="S51" s="5">
        <v>2834278000</v>
      </c>
      <c r="T51" s="5">
        <v>2635037000</v>
      </c>
      <c r="U51" s="5">
        <v>2651473000</v>
      </c>
      <c r="V51" s="5">
        <v>2518091000</v>
      </c>
      <c r="W51" s="5">
        <v>2559942000</v>
      </c>
      <c r="X51" s="5">
        <v>2509631000</v>
      </c>
      <c r="Y51" s="5">
        <v>1773400007</v>
      </c>
      <c r="Z51" s="5">
        <v>2277001631</v>
      </c>
    </row>
    <row r="52" spans="2:26" ht="15.5" x14ac:dyDescent="0.35">
      <c r="C52" t="s">
        <v>85</v>
      </c>
      <c r="D52" s="5">
        <v>-534385000</v>
      </c>
      <c r="E52" s="5">
        <v>-525941000</v>
      </c>
      <c r="F52" s="5">
        <v>-534707000</v>
      </c>
      <c r="G52" s="5">
        <v>-539907000</v>
      </c>
      <c r="I52" s="5">
        <v>-2149541000</v>
      </c>
      <c r="J52" s="5">
        <v>-2177118000</v>
      </c>
      <c r="K52" s="5">
        <v>-2346974000</v>
      </c>
      <c r="L52" s="5">
        <v>-2412693000</v>
      </c>
      <c r="M52" s="5">
        <v>-2288190000</v>
      </c>
      <c r="N52" s="5">
        <v>-2123326000</v>
      </c>
      <c r="O52" s="5">
        <v>-2346850000</v>
      </c>
      <c r="P52" s="5">
        <v>-2131711000</v>
      </c>
      <c r="Q52" s="5">
        <v>-2224399000</v>
      </c>
      <c r="R52" s="5">
        <v>-2139207000</v>
      </c>
      <c r="S52" s="5">
        <v>-2224290000</v>
      </c>
      <c r="T52" s="5">
        <v>-2181252000</v>
      </c>
      <c r="U52" s="5">
        <v>-2200863000</v>
      </c>
      <c r="V52" s="5">
        <v>-2190321000</v>
      </c>
      <c r="W52" s="5">
        <v>-2232099000</v>
      </c>
      <c r="X52" s="5">
        <v>-2070391000</v>
      </c>
      <c r="Y52" s="5">
        <v>-1597895456</v>
      </c>
      <c r="Z52" s="5">
        <v>-1770337543</v>
      </c>
    </row>
    <row r="53" spans="2:26" ht="15.5" x14ac:dyDescent="0.35">
      <c r="C53" t="s">
        <v>86</v>
      </c>
      <c r="D53" s="5">
        <v>281907000</v>
      </c>
      <c r="E53" s="5">
        <v>282274000</v>
      </c>
      <c r="F53" s="5">
        <v>264676000</v>
      </c>
      <c r="G53" s="5">
        <v>241053000</v>
      </c>
      <c r="I53" s="5">
        <v>1021735000</v>
      </c>
      <c r="J53" s="5">
        <v>1018613000</v>
      </c>
      <c r="K53" s="5">
        <v>1132044000</v>
      </c>
      <c r="L53" s="5">
        <v>1589939000</v>
      </c>
      <c r="M53" s="5">
        <v>1228396000</v>
      </c>
      <c r="N53" s="5">
        <v>862707000</v>
      </c>
      <c r="O53" s="5">
        <v>876303000</v>
      </c>
      <c r="P53" s="5">
        <v>1203730000</v>
      </c>
      <c r="Q53" s="5">
        <v>903529000</v>
      </c>
      <c r="R53" s="5">
        <v>581266000</v>
      </c>
      <c r="S53" s="5">
        <v>609988000</v>
      </c>
      <c r="T53" s="5">
        <v>453785000</v>
      </c>
      <c r="U53" s="5">
        <v>450610000</v>
      </c>
      <c r="V53" s="5">
        <v>327770000</v>
      </c>
      <c r="W53" s="5">
        <v>327843000</v>
      </c>
      <c r="X53" s="5">
        <v>439240000</v>
      </c>
      <c r="Y53" s="5">
        <v>175504551</v>
      </c>
      <c r="Z53" s="5">
        <v>506664088</v>
      </c>
    </row>
    <row r="54" spans="2:26" ht="15.5" x14ac:dyDescent="0.35">
      <c r="C54" t="s">
        <v>87</v>
      </c>
      <c r="D54" s="5">
        <v>-84930000</v>
      </c>
      <c r="E54" s="5">
        <v>-79367000</v>
      </c>
      <c r="F54" s="5">
        <v>-93692000</v>
      </c>
      <c r="G54" s="5">
        <v>-85823000</v>
      </c>
      <c r="I54" s="5">
        <v>-354024000</v>
      </c>
      <c r="J54" s="5">
        <v>-365723000</v>
      </c>
      <c r="K54" s="5">
        <v>-344319000</v>
      </c>
      <c r="L54" s="5">
        <v>-451856000</v>
      </c>
      <c r="M54" s="5">
        <v>-370152000</v>
      </c>
      <c r="N54" s="5">
        <v>-331381000</v>
      </c>
      <c r="O54" s="5">
        <v>-315935000</v>
      </c>
      <c r="P54" s="5">
        <v>-309683000</v>
      </c>
      <c r="Q54" s="5">
        <v>-300842000</v>
      </c>
      <c r="R54" s="5">
        <v>-294300000</v>
      </c>
      <c r="S54" s="5">
        <v>-282847000</v>
      </c>
      <c r="T54" s="5">
        <v>-261608000</v>
      </c>
      <c r="U54" s="5">
        <v>-277119000</v>
      </c>
      <c r="V54" s="5">
        <v>-258182000</v>
      </c>
      <c r="W54" s="5">
        <v>-249386000</v>
      </c>
      <c r="X54" s="5">
        <v>-248487000</v>
      </c>
      <c r="Y54" s="5">
        <v>-179856001</v>
      </c>
      <c r="Z54" s="5">
        <v>-211644900</v>
      </c>
    </row>
    <row r="55" spans="2:26" ht="15.5" x14ac:dyDescent="0.35">
      <c r="C55" t="s">
        <v>89</v>
      </c>
      <c r="D55" s="5">
        <v>-51592000</v>
      </c>
      <c r="E55" s="5">
        <v>-45800000</v>
      </c>
      <c r="F55" s="5">
        <v>-53529000</v>
      </c>
      <c r="G55" s="5">
        <v>-50622000</v>
      </c>
      <c r="I55" s="5">
        <v>-209590000</v>
      </c>
      <c r="J55" s="5">
        <v>-217552000</v>
      </c>
      <c r="K55" s="5">
        <v>-194090000</v>
      </c>
      <c r="L55" s="5">
        <v>-311125000</v>
      </c>
      <c r="M55" s="5">
        <v>-252173000</v>
      </c>
      <c r="N55" s="5">
        <v>-183023000</v>
      </c>
      <c r="O55" s="5">
        <v>-173275000</v>
      </c>
      <c r="P55" s="5">
        <v>-153051000</v>
      </c>
      <c r="Q55" s="5">
        <v>-169926000</v>
      </c>
      <c r="R55" s="5">
        <v>-134883000</v>
      </c>
      <c r="S55" s="5">
        <v>-174623000</v>
      </c>
      <c r="T55" s="5">
        <v>-162817000</v>
      </c>
      <c r="U55" s="5">
        <v>-161432000</v>
      </c>
      <c r="V55" s="5">
        <v>-131412000</v>
      </c>
      <c r="W55" s="5">
        <v>-123758000</v>
      </c>
      <c r="X55" s="5">
        <v>-115482000</v>
      </c>
      <c r="Y55" s="5">
        <v>-91850060</v>
      </c>
      <c r="Z55" s="5">
        <v>-115258215</v>
      </c>
    </row>
    <row r="56" spans="2:26" ht="15.5" x14ac:dyDescent="0.35">
      <c r="C56" t="s">
        <v>370</v>
      </c>
      <c r="D56" s="5">
        <v>-33338000</v>
      </c>
      <c r="E56" s="5">
        <v>-33567000</v>
      </c>
      <c r="F56" s="5">
        <v>-40163000</v>
      </c>
      <c r="G56" s="5">
        <v>-35201000</v>
      </c>
      <c r="I56" s="5">
        <v>-144434000</v>
      </c>
      <c r="J56" s="5">
        <v>-148171000</v>
      </c>
      <c r="K56" s="5">
        <v>-150229000</v>
      </c>
      <c r="L56" s="5">
        <v>-140731000</v>
      </c>
      <c r="M56" s="5">
        <v>-117979000</v>
      </c>
      <c r="N56" s="5">
        <v>-148358000</v>
      </c>
      <c r="O56" s="5">
        <v>-142660000</v>
      </c>
      <c r="P56" s="5">
        <v>-156632000</v>
      </c>
      <c r="Q56" s="5">
        <v>-130916000</v>
      </c>
      <c r="R56" s="5">
        <v>-159417000</v>
      </c>
      <c r="S56" s="5">
        <v>-108224000</v>
      </c>
      <c r="T56" s="5">
        <v>-98791000</v>
      </c>
      <c r="U56" s="5">
        <v>-115687000</v>
      </c>
      <c r="V56" s="5">
        <v>-126770000</v>
      </c>
      <c r="W56" s="5">
        <v>-125628000</v>
      </c>
      <c r="X56" s="5">
        <v>-133005000</v>
      </c>
      <c r="Y56" s="5">
        <v>-88005941</v>
      </c>
      <c r="Z56" s="5">
        <v>-96386685</v>
      </c>
    </row>
    <row r="57" spans="2:26" ht="15.5" x14ac:dyDescent="0.35">
      <c r="C57" t="s">
        <v>90</v>
      </c>
      <c r="D57" s="5">
        <v>196977000</v>
      </c>
      <c r="E57" s="5">
        <v>202907000</v>
      </c>
      <c r="F57" s="5">
        <v>170984000</v>
      </c>
      <c r="G57" s="5">
        <v>155230000</v>
      </c>
      <c r="I57" s="5">
        <v>667711000</v>
      </c>
      <c r="J57" s="5">
        <v>652890000</v>
      </c>
      <c r="K57" s="5">
        <v>787725000</v>
      </c>
      <c r="L57" s="5">
        <v>1138083000</v>
      </c>
      <c r="M57" s="5">
        <v>858244000</v>
      </c>
      <c r="N57" s="5">
        <v>531326000</v>
      </c>
      <c r="O57" s="5">
        <v>560368000</v>
      </c>
      <c r="P57" s="5">
        <v>894047000</v>
      </c>
      <c r="Q57" s="5">
        <v>602687000</v>
      </c>
      <c r="R57" s="5">
        <v>286966000</v>
      </c>
      <c r="S57" s="5">
        <v>327141000</v>
      </c>
      <c r="T57" s="5">
        <v>192177000</v>
      </c>
      <c r="U57" s="5">
        <v>173491000</v>
      </c>
      <c r="V57" s="5">
        <v>69588000</v>
      </c>
      <c r="W57" s="5">
        <v>78457000</v>
      </c>
      <c r="X57" s="5">
        <v>190753000</v>
      </c>
      <c r="Y57" s="5">
        <v>-4351450</v>
      </c>
      <c r="Z57" s="5">
        <v>295019188</v>
      </c>
    </row>
    <row r="58" spans="2:26" ht="15.5" x14ac:dyDescent="0.35">
      <c r="C58" t="s">
        <v>91</v>
      </c>
      <c r="D58" s="5">
        <v>-23520000</v>
      </c>
      <c r="E58" s="5">
        <v>-50010000</v>
      </c>
      <c r="F58" s="5">
        <v>20171000</v>
      </c>
      <c r="G58" s="5">
        <v>-111468000</v>
      </c>
      <c r="I58" s="5">
        <v>-119814000</v>
      </c>
      <c r="J58" s="5">
        <v>-125993000</v>
      </c>
      <c r="K58" s="5">
        <v>-238074000</v>
      </c>
      <c r="L58" s="5">
        <v>-90584000</v>
      </c>
      <c r="M58" s="5">
        <v>-197497000</v>
      </c>
      <c r="N58" s="5">
        <v>-147889000</v>
      </c>
      <c r="O58" s="5">
        <v>-162471000</v>
      </c>
      <c r="P58" s="5">
        <v>-158292000</v>
      </c>
      <c r="Q58" s="5">
        <v>-145600000</v>
      </c>
      <c r="R58" s="5">
        <v>-141656000</v>
      </c>
      <c r="S58" s="5">
        <v>-97270000</v>
      </c>
      <c r="T58" s="5">
        <v>-65869000</v>
      </c>
      <c r="U58" s="5">
        <v>33415000</v>
      </c>
      <c r="V58" s="5">
        <v>-37459000</v>
      </c>
      <c r="W58" s="5">
        <v>-55517000</v>
      </c>
      <c r="X58" s="5">
        <v>-117372000</v>
      </c>
      <c r="Y58" s="5">
        <v>-118996246</v>
      </c>
      <c r="Z58" s="5">
        <v>-97443609</v>
      </c>
    </row>
    <row r="59" spans="2:26" ht="15.5" x14ac:dyDescent="0.35">
      <c r="C59" t="s">
        <v>93</v>
      </c>
      <c r="D59" s="5">
        <v>2912000</v>
      </c>
      <c r="E59" s="5">
        <v>11123000</v>
      </c>
      <c r="F59" s="5">
        <v>13347000</v>
      </c>
      <c r="G59" s="5">
        <v>17238000</v>
      </c>
      <c r="I59" s="5">
        <v>59022000</v>
      </c>
      <c r="J59" s="5">
        <v>51934000</v>
      </c>
      <c r="K59" s="5">
        <v>32695000</v>
      </c>
      <c r="L59" s="5">
        <v>15670000</v>
      </c>
      <c r="M59" s="5">
        <v>11919000</v>
      </c>
      <c r="N59" s="5">
        <v>13641000</v>
      </c>
      <c r="O59" s="5">
        <v>15120000</v>
      </c>
      <c r="P59" s="5">
        <v>5303000</v>
      </c>
      <c r="Q59" s="5">
        <v>4661000</v>
      </c>
      <c r="R59" s="5">
        <v>3876000</v>
      </c>
      <c r="S59" s="5">
        <v>5636000</v>
      </c>
      <c r="T59" s="5">
        <v>5046000</v>
      </c>
      <c r="U59" s="5">
        <v>4757000</v>
      </c>
      <c r="V59" s="5">
        <v>4104000</v>
      </c>
      <c r="W59" s="5">
        <v>2079000</v>
      </c>
      <c r="X59" s="5">
        <v>966000</v>
      </c>
      <c r="Y59" s="5">
        <v>955163</v>
      </c>
      <c r="Z59" s="5">
        <v>988835</v>
      </c>
    </row>
    <row r="60" spans="2:26" ht="15.5" x14ac:dyDescent="0.35">
      <c r="C60" t="s">
        <v>92</v>
      </c>
      <c r="D60" s="5">
        <v>39343000</v>
      </c>
      <c r="E60" s="5">
        <v>12658000</v>
      </c>
      <c r="F60" s="5">
        <v>74341000</v>
      </c>
      <c r="G60" s="5">
        <v>-55742000</v>
      </c>
      <c r="I60" s="5">
        <v>106471000</v>
      </c>
      <c r="J60" s="5">
        <v>78179000</v>
      </c>
      <c r="K60" s="5">
        <v>-24535000</v>
      </c>
      <c r="L60" s="5">
        <v>67354000</v>
      </c>
      <c r="M60" s="5">
        <v>11571000</v>
      </c>
      <c r="N60" s="5">
        <v>-3171000</v>
      </c>
      <c r="O60" s="5">
        <v>-19706000</v>
      </c>
      <c r="P60" s="5">
        <v>21846000</v>
      </c>
      <c r="Q60" s="5">
        <v>-29300000</v>
      </c>
      <c r="R60" s="5">
        <v>-19877000</v>
      </c>
      <c r="S60" s="5">
        <v>14779000</v>
      </c>
      <c r="T60" s="5">
        <v>27515000</v>
      </c>
      <c r="U60" s="5">
        <v>170834000</v>
      </c>
      <c r="V60" s="5">
        <v>49308000</v>
      </c>
      <c r="W60" s="5">
        <v>5107000</v>
      </c>
      <c r="X60" s="5">
        <v>-45122000</v>
      </c>
      <c r="Y60" s="5">
        <v>-43314063</v>
      </c>
      <c r="Z60" s="5">
        <v>-1970688</v>
      </c>
    </row>
    <row r="61" spans="2:26" ht="15.5" x14ac:dyDescent="0.35">
      <c r="C61" t="s">
        <v>372</v>
      </c>
      <c r="D61" s="5">
        <v>127000</v>
      </c>
      <c r="E61" s="5">
        <v>36000</v>
      </c>
      <c r="F61" s="5">
        <v>103000</v>
      </c>
      <c r="G61" s="5">
        <v>305000</v>
      </c>
      <c r="I61" s="5">
        <v>512000</v>
      </c>
      <c r="J61" s="5">
        <v>435000</v>
      </c>
      <c r="K61" s="5">
        <v>858000</v>
      </c>
      <c r="L61" s="5">
        <v>415000</v>
      </c>
      <c r="M61" s="5">
        <v>1171000</v>
      </c>
      <c r="N61" s="5">
        <v>632000</v>
      </c>
      <c r="O61" s="5">
        <v>609000</v>
      </c>
      <c r="P61" s="5">
        <v>753000</v>
      </c>
      <c r="Q61" s="5">
        <v>439000</v>
      </c>
      <c r="R61" s="5">
        <v>460000</v>
      </c>
      <c r="S61" s="5">
        <v>253000</v>
      </c>
      <c r="T61" s="5">
        <v>276000</v>
      </c>
      <c r="U61" s="5">
        <v>95000</v>
      </c>
    </row>
    <row r="62" spans="2:26" ht="15.5" x14ac:dyDescent="0.35">
      <c r="C62" t="s">
        <v>26</v>
      </c>
      <c r="D62" s="5">
        <v>-71580000</v>
      </c>
      <c r="E62" s="5">
        <v>-72848000</v>
      </c>
      <c r="F62" s="5">
        <v>-77454000</v>
      </c>
      <c r="G62" s="5">
        <v>-76317000</v>
      </c>
      <c r="I62" s="5">
        <v>-302959000</v>
      </c>
      <c r="J62" s="5">
        <v>-300862000</v>
      </c>
      <c r="K62" s="5">
        <v>-287947000</v>
      </c>
      <c r="L62" s="5">
        <v>-246345000</v>
      </c>
      <c r="M62" s="5">
        <v>-241297000</v>
      </c>
      <c r="N62" s="5">
        <v>-197235000</v>
      </c>
      <c r="O62" s="5">
        <v>-190292000</v>
      </c>
      <c r="P62" s="5">
        <v>-176983000</v>
      </c>
      <c r="Q62" s="5">
        <v>-123680000</v>
      </c>
      <c r="R62" s="5">
        <v>-117241000</v>
      </c>
      <c r="S62" s="5">
        <v>-108466000</v>
      </c>
      <c r="T62" s="5">
        <v>-114341000</v>
      </c>
      <c r="U62" s="5">
        <v>-143546000</v>
      </c>
      <c r="V62" s="5">
        <v>-94859000</v>
      </c>
      <c r="W62" s="5">
        <v>-74675000</v>
      </c>
      <c r="X62" s="5">
        <v>-85728000</v>
      </c>
      <c r="Y62" s="5">
        <v>-66970741</v>
      </c>
      <c r="Z62" s="5">
        <v>-85745918</v>
      </c>
    </row>
    <row r="63" spans="2:26" ht="15.5" x14ac:dyDescent="0.35">
      <c r="C63" t="s">
        <v>95</v>
      </c>
      <c r="D63" s="5">
        <v>5678000</v>
      </c>
      <c r="E63" s="5">
        <v>-979000</v>
      </c>
      <c r="F63" s="5">
        <v>9834000</v>
      </c>
      <c r="G63" s="5">
        <v>3048000</v>
      </c>
      <c r="I63" s="5">
        <v>17140000</v>
      </c>
      <c r="J63" s="5">
        <v>44321000</v>
      </c>
      <c r="K63" s="5">
        <v>40855000</v>
      </c>
      <c r="L63" s="5">
        <v>72322000</v>
      </c>
      <c r="M63" s="5">
        <v>19139000</v>
      </c>
      <c r="N63" s="5">
        <v>38244000</v>
      </c>
      <c r="O63" s="5">
        <v>31798000</v>
      </c>
      <c r="P63" s="5">
        <v>-9211000</v>
      </c>
      <c r="Q63" s="5">
        <v>2280000</v>
      </c>
      <c r="R63" s="5">
        <v>-8874000</v>
      </c>
      <c r="S63" s="5">
        <v>-9472000</v>
      </c>
      <c r="T63" s="5">
        <v>15635000</v>
      </c>
      <c r="U63" s="5">
        <v>1275000</v>
      </c>
      <c r="V63" s="5">
        <v>3988000</v>
      </c>
      <c r="W63" s="5">
        <v>11972000</v>
      </c>
      <c r="X63" s="5">
        <v>12512000</v>
      </c>
      <c r="Y63" s="5">
        <v>-9666605</v>
      </c>
      <c r="Z63" s="5">
        <v>-10715838</v>
      </c>
    </row>
    <row r="64" spans="2:26" ht="15.5" x14ac:dyDescent="0.35">
      <c r="C64" t="s">
        <v>96</v>
      </c>
      <c r="D64" s="5">
        <v>-23520000</v>
      </c>
      <c r="E64" s="5">
        <v>-50010000</v>
      </c>
      <c r="F64" s="5">
        <v>20171000</v>
      </c>
      <c r="G64" s="5">
        <v>-111468000</v>
      </c>
      <c r="I64" s="5">
        <v>-119814000</v>
      </c>
      <c r="J64" s="5">
        <v>-125993000</v>
      </c>
      <c r="K64" s="5">
        <v>-238074000</v>
      </c>
      <c r="L64" s="5">
        <v>-90584000</v>
      </c>
      <c r="M64" s="5">
        <v>-197497000</v>
      </c>
      <c r="N64" s="5">
        <v>-147889000</v>
      </c>
      <c r="O64" s="5">
        <v>-162471000</v>
      </c>
      <c r="P64" s="5">
        <v>-158292000</v>
      </c>
      <c r="Q64" s="5">
        <v>-145600000</v>
      </c>
      <c r="R64" s="5">
        <v>-141656000</v>
      </c>
      <c r="S64" s="5">
        <v>-97270000</v>
      </c>
      <c r="T64" s="5">
        <v>-65869000</v>
      </c>
      <c r="U64" s="5">
        <v>33415000</v>
      </c>
      <c r="V64" s="5">
        <v>-37459000</v>
      </c>
      <c r="W64" s="5">
        <v>-55517000</v>
      </c>
      <c r="X64" s="5">
        <v>-117372000</v>
      </c>
      <c r="Y64" s="5">
        <v>-118996246</v>
      </c>
      <c r="Z64" s="5">
        <v>-97443609</v>
      </c>
    </row>
    <row r="65" spans="2:26" ht="15.5" x14ac:dyDescent="0.35">
      <c r="C65" t="s">
        <v>28</v>
      </c>
      <c r="D65" s="5">
        <v>173457000</v>
      </c>
      <c r="E65" s="5">
        <v>152897000</v>
      </c>
      <c r="F65" s="5">
        <v>191155000</v>
      </c>
      <c r="G65" s="5">
        <v>43762000</v>
      </c>
      <c r="I65" s="5">
        <v>547897000</v>
      </c>
      <c r="J65" s="5">
        <v>526897000</v>
      </c>
      <c r="K65" s="5">
        <v>549651000</v>
      </c>
      <c r="L65" s="5">
        <v>1047499000</v>
      </c>
      <c r="M65" s="5">
        <v>660747000</v>
      </c>
      <c r="N65" s="5">
        <v>383437000</v>
      </c>
      <c r="O65" s="5">
        <v>397897000</v>
      </c>
      <c r="P65" s="5">
        <v>735755000</v>
      </c>
      <c r="Q65" s="5">
        <v>457087000</v>
      </c>
      <c r="R65" s="5">
        <v>145310000</v>
      </c>
      <c r="S65" s="5">
        <v>229871000</v>
      </c>
      <c r="T65" s="5">
        <v>126308000</v>
      </c>
      <c r="U65" s="5">
        <v>206906000</v>
      </c>
      <c r="V65" s="5">
        <v>32129000</v>
      </c>
      <c r="W65" s="5">
        <v>22940000</v>
      </c>
      <c r="X65" s="5">
        <v>73381000</v>
      </c>
      <c r="Y65" s="5">
        <v>-123347696</v>
      </c>
      <c r="Z65" s="5">
        <v>197575579</v>
      </c>
    </row>
    <row r="66" spans="2:26" ht="15.5" x14ac:dyDescent="0.35">
      <c r="C66" t="s">
        <v>27</v>
      </c>
      <c r="D66" s="5">
        <v>-17332000</v>
      </c>
      <c r="E66" s="5">
        <v>-25466000</v>
      </c>
      <c r="F66" s="5">
        <v>-28935000</v>
      </c>
      <c r="G66" s="5">
        <v>-20178000</v>
      </c>
      <c r="I66" s="5">
        <v>-94551000</v>
      </c>
      <c r="J66" s="5">
        <v>-102613000</v>
      </c>
      <c r="K66" s="5">
        <v>-138228000</v>
      </c>
      <c r="L66" s="5">
        <v>-190037000</v>
      </c>
      <c r="M66" s="5">
        <v>-134388000</v>
      </c>
      <c r="N66" s="5">
        <v>-89396000</v>
      </c>
      <c r="O66" s="5">
        <v>-123507000</v>
      </c>
      <c r="P66" s="5">
        <v>-147549000</v>
      </c>
      <c r="Q66" s="5">
        <v>-43805000</v>
      </c>
      <c r="R66" s="5">
        <v>57445000</v>
      </c>
      <c r="S66" s="5">
        <v>-7124000</v>
      </c>
      <c r="T66" s="5">
        <v>-154000</v>
      </c>
      <c r="U66" s="5">
        <v>14296000</v>
      </c>
      <c r="V66" s="5">
        <v>17564000</v>
      </c>
      <c r="W66" s="5">
        <v>-6884000</v>
      </c>
      <c r="X66" s="5">
        <v>-60382000</v>
      </c>
      <c r="Y66" s="5">
        <v>-35185571</v>
      </c>
      <c r="Z66" s="5">
        <v>4880269</v>
      </c>
    </row>
    <row r="67" spans="2:26" ht="15.5" x14ac:dyDescent="0.35">
      <c r="C67" t="s">
        <v>374</v>
      </c>
      <c r="D67" s="5">
        <v>156125000</v>
      </c>
      <c r="E67" s="5">
        <v>127431000</v>
      </c>
      <c r="F67" s="5">
        <v>162220000</v>
      </c>
      <c r="G67" s="5">
        <v>23584000</v>
      </c>
      <c r="I67" s="5">
        <v>453346000</v>
      </c>
      <c r="J67" s="5">
        <v>424284000</v>
      </c>
      <c r="K67" s="5">
        <v>411423000</v>
      </c>
      <c r="L67" s="5">
        <v>857462000</v>
      </c>
      <c r="M67" s="5">
        <v>526359000</v>
      </c>
      <c r="N67" s="5">
        <v>294041000</v>
      </c>
      <c r="O67" s="5">
        <v>274390000</v>
      </c>
      <c r="P67" s="5">
        <v>588206000</v>
      </c>
      <c r="Q67" s="5">
        <v>413282000</v>
      </c>
      <c r="R67" s="5">
        <v>202755000</v>
      </c>
      <c r="S67" s="5">
        <v>222747000</v>
      </c>
      <c r="T67" s="5">
        <v>126154000</v>
      </c>
      <c r="U67" s="5">
        <v>221202000</v>
      </c>
      <c r="V67" s="5">
        <v>49693000</v>
      </c>
      <c r="W67" s="5">
        <v>16056000</v>
      </c>
      <c r="X67" s="5">
        <v>12999000</v>
      </c>
      <c r="Y67" s="5">
        <v>-158533267</v>
      </c>
      <c r="Z67" s="5">
        <v>202455848</v>
      </c>
    </row>
    <row r="68" spans="2:26" ht="15.5" x14ac:dyDescent="0.35">
      <c r="C68" t="s">
        <v>455</v>
      </c>
      <c r="X68" s="5">
        <v>31000</v>
      </c>
      <c r="Y68" s="5">
        <v>54427</v>
      </c>
      <c r="Z68" s="5">
        <v>-16840</v>
      </c>
    </row>
    <row r="69" spans="2:26" ht="15.5" x14ac:dyDescent="0.35">
      <c r="C69" t="s">
        <v>97</v>
      </c>
      <c r="D69" s="5">
        <v>156125000</v>
      </c>
      <c r="E69" s="5">
        <v>127431000</v>
      </c>
      <c r="F69" s="5">
        <v>162220000</v>
      </c>
      <c r="G69" s="5">
        <v>23584000</v>
      </c>
      <c r="I69" s="5">
        <v>453346000</v>
      </c>
      <c r="J69" s="5">
        <v>424284000</v>
      </c>
      <c r="K69" s="5">
        <v>411423000</v>
      </c>
      <c r="L69" s="5">
        <v>857462000</v>
      </c>
      <c r="M69" s="5">
        <v>526359000</v>
      </c>
      <c r="N69" s="5">
        <v>294041000</v>
      </c>
      <c r="O69" s="5">
        <v>274390000</v>
      </c>
      <c r="P69" s="5">
        <v>588206000</v>
      </c>
      <c r="Q69" s="5">
        <v>413282000</v>
      </c>
      <c r="R69" s="5">
        <v>202755000</v>
      </c>
      <c r="S69" s="5">
        <v>222747000</v>
      </c>
      <c r="T69" s="5">
        <v>126154000</v>
      </c>
      <c r="U69" s="5">
        <v>221202000</v>
      </c>
      <c r="V69" s="5">
        <v>49693000</v>
      </c>
      <c r="W69" s="5">
        <v>16056000</v>
      </c>
      <c r="X69" s="5">
        <v>13030000</v>
      </c>
      <c r="Y69" s="5">
        <v>-158478840</v>
      </c>
      <c r="Z69" s="5">
        <v>202439008</v>
      </c>
    </row>
    <row r="70" spans="2:26" ht="15.5" x14ac:dyDescent="0.35">
      <c r="C70" t="s">
        <v>98</v>
      </c>
      <c r="D70" s="5">
        <v>-232000</v>
      </c>
      <c r="E70" s="5">
        <v>-1436000</v>
      </c>
      <c r="F70" s="5">
        <v>161000</v>
      </c>
      <c r="G70" s="5">
        <v>177000</v>
      </c>
      <c r="I70" s="5">
        <v>-929000</v>
      </c>
      <c r="J70" s="5">
        <v>704000</v>
      </c>
      <c r="K70" s="5">
        <v>1969000</v>
      </c>
      <c r="L70" s="5">
        <v>1605000</v>
      </c>
      <c r="M70" s="5">
        <v>796000</v>
      </c>
      <c r="N70" s="5">
        <v>-1443000</v>
      </c>
      <c r="O70" s="5">
        <v>-2212000</v>
      </c>
      <c r="P70" s="5">
        <v>4895000</v>
      </c>
      <c r="Q70" s="5">
        <v>-2700000</v>
      </c>
      <c r="R70" s="5">
        <v>3507000</v>
      </c>
      <c r="S70" s="5">
        <v>10188000</v>
      </c>
    </row>
    <row r="71" spans="2:26" ht="15.5" x14ac:dyDescent="0.35">
      <c r="C71" t="s">
        <v>99</v>
      </c>
      <c r="D71" s="5">
        <v>155893000</v>
      </c>
      <c r="E71" s="5">
        <v>125995000</v>
      </c>
      <c r="F71" s="5">
        <v>162381000</v>
      </c>
      <c r="G71" s="5">
        <v>23761000</v>
      </c>
      <c r="I71" s="5">
        <v>452417000</v>
      </c>
      <c r="J71" s="5">
        <v>424988000</v>
      </c>
      <c r="K71" s="5">
        <v>413392000</v>
      </c>
      <c r="L71" s="5">
        <v>859067000</v>
      </c>
      <c r="M71" s="5">
        <v>527155000</v>
      </c>
      <c r="N71" s="5">
        <v>292598000</v>
      </c>
      <c r="O71" s="5">
        <v>272178000</v>
      </c>
      <c r="P71" s="5">
        <v>593101000</v>
      </c>
      <c r="Q71" s="5">
        <v>410582000</v>
      </c>
      <c r="R71" s="5">
        <v>206262000</v>
      </c>
      <c r="S71" s="5">
        <v>232935000</v>
      </c>
      <c r="T71" s="5">
        <v>126154000</v>
      </c>
      <c r="U71" s="5">
        <v>221202000</v>
      </c>
      <c r="V71" s="5">
        <v>49693000</v>
      </c>
      <c r="W71" s="5">
        <v>16056000</v>
      </c>
    </row>
    <row r="72" spans="2:26" ht="15.5" x14ac:dyDescent="0.35">
      <c r="C72" t="s">
        <v>100</v>
      </c>
      <c r="D72" s="5">
        <v>156125000</v>
      </c>
      <c r="E72" s="5">
        <v>127431000</v>
      </c>
      <c r="F72" s="5">
        <v>162220000</v>
      </c>
      <c r="G72" s="5">
        <v>23584000</v>
      </c>
      <c r="I72" s="5">
        <v>453346000</v>
      </c>
      <c r="J72" s="5">
        <v>424284000</v>
      </c>
      <c r="K72" s="5">
        <v>411423000</v>
      </c>
      <c r="L72" s="5">
        <v>857462000</v>
      </c>
      <c r="M72" s="5">
        <v>526359000</v>
      </c>
      <c r="N72" s="5">
        <v>294041000</v>
      </c>
      <c r="O72" s="5">
        <v>274390000</v>
      </c>
      <c r="P72" s="5">
        <v>588206000</v>
      </c>
      <c r="Q72" s="5">
        <v>413282000</v>
      </c>
      <c r="R72" s="5">
        <v>202755000</v>
      </c>
      <c r="S72" s="5">
        <v>222747000</v>
      </c>
      <c r="T72" s="5">
        <v>126154000</v>
      </c>
      <c r="U72" s="5">
        <v>221202000</v>
      </c>
      <c r="V72" s="5">
        <v>49693000</v>
      </c>
      <c r="W72" s="5">
        <v>16056000</v>
      </c>
      <c r="X72" s="5">
        <v>13030000</v>
      </c>
      <c r="Y72" s="5">
        <v>-158478840</v>
      </c>
      <c r="Z72" s="5">
        <v>202439008</v>
      </c>
    </row>
    <row r="73" spans="2:26" ht="15.5" x14ac:dyDescent="0.35">
      <c r="C73" t="s">
        <v>7</v>
      </c>
      <c r="D73" s="5">
        <v>155881000</v>
      </c>
      <c r="E73" s="5">
        <v>125991000</v>
      </c>
      <c r="F73" s="5">
        <v>162370000</v>
      </c>
      <c r="G73" s="5">
        <v>23769000</v>
      </c>
      <c r="I73" s="5">
        <v>452419000</v>
      </c>
      <c r="J73" s="5">
        <v>425012000</v>
      </c>
      <c r="K73" s="5">
        <v>413431000</v>
      </c>
      <c r="L73" s="5">
        <v>859118000</v>
      </c>
      <c r="M73" s="5">
        <v>527158000</v>
      </c>
      <c r="N73" s="5">
        <v>292610000</v>
      </c>
      <c r="O73" s="5">
        <v>272159000</v>
      </c>
      <c r="P73" s="5">
        <v>593019000</v>
      </c>
      <c r="Q73" s="5">
        <v>410515000</v>
      </c>
      <c r="R73" s="5">
        <v>206212000</v>
      </c>
      <c r="S73" s="5">
        <v>232968000</v>
      </c>
      <c r="T73" s="5">
        <v>126143000</v>
      </c>
      <c r="U73" s="5">
        <v>221067000</v>
      </c>
      <c r="V73" s="5">
        <v>49608000</v>
      </c>
      <c r="W73" s="5">
        <v>16046000</v>
      </c>
    </row>
    <row r="74" spans="2:26" ht="15.5" x14ac:dyDescent="0.35">
      <c r="C74" t="s">
        <v>691</v>
      </c>
      <c r="D74" s="5">
        <v>12000</v>
      </c>
      <c r="E74" s="5">
        <v>4000</v>
      </c>
      <c r="F74" s="5">
        <v>11000</v>
      </c>
      <c r="G74" s="5">
        <v>-8000</v>
      </c>
      <c r="I74" s="5">
        <v>-2000</v>
      </c>
      <c r="J74" s="5">
        <v>-24000</v>
      </c>
      <c r="K74" s="5">
        <v>-39000</v>
      </c>
      <c r="L74" s="5">
        <v>-51000</v>
      </c>
      <c r="M74" s="5">
        <v>-3000</v>
      </c>
      <c r="N74" s="5">
        <v>-12000</v>
      </c>
      <c r="O74" s="5">
        <v>19000</v>
      </c>
      <c r="P74" s="5">
        <v>82000</v>
      </c>
      <c r="Q74" s="5">
        <v>67000</v>
      </c>
      <c r="R74" s="5">
        <v>50000</v>
      </c>
      <c r="S74" s="5">
        <v>-33000</v>
      </c>
      <c r="T74" s="5">
        <v>11000</v>
      </c>
      <c r="U74" s="5">
        <v>135000</v>
      </c>
      <c r="V74" s="5">
        <v>85000</v>
      </c>
      <c r="W74" s="5">
        <v>10000</v>
      </c>
    </row>
    <row r="75" spans="2:26" ht="15.5" x14ac:dyDescent="0.35">
      <c r="C75" t="s">
        <v>101</v>
      </c>
      <c r="D75" s="5">
        <v>156125000</v>
      </c>
      <c r="E75" s="5">
        <v>127431000</v>
      </c>
      <c r="F75" s="5">
        <v>162220000</v>
      </c>
      <c r="G75" s="5">
        <v>23584000</v>
      </c>
      <c r="I75" s="5">
        <v>453346000</v>
      </c>
      <c r="J75" s="5">
        <v>424284000</v>
      </c>
      <c r="K75" s="5">
        <v>411423000</v>
      </c>
      <c r="L75" s="5">
        <v>857462000</v>
      </c>
      <c r="M75" s="5">
        <v>526359000</v>
      </c>
      <c r="N75" s="5">
        <v>294041000</v>
      </c>
      <c r="O75" s="5">
        <v>274390000</v>
      </c>
      <c r="P75" s="5">
        <v>588206000</v>
      </c>
      <c r="Q75" s="5">
        <v>413282000</v>
      </c>
      <c r="R75" s="5">
        <v>202755000</v>
      </c>
      <c r="S75" s="5">
        <v>222747000</v>
      </c>
      <c r="T75" s="5">
        <v>126154000</v>
      </c>
      <c r="U75" s="5">
        <v>221202000</v>
      </c>
      <c r="V75" s="5">
        <v>49693000</v>
      </c>
      <c r="W75" s="5">
        <v>16056000</v>
      </c>
      <c r="X75" s="5">
        <v>13030000</v>
      </c>
      <c r="Y75" s="5">
        <v>-158478840</v>
      </c>
      <c r="Z75" s="5">
        <v>202439008</v>
      </c>
    </row>
    <row r="76" spans="2:26" ht="15.5" x14ac:dyDescent="0.35">
      <c r="C76" t="s">
        <v>102</v>
      </c>
      <c r="D76" s="5">
        <v>155893000</v>
      </c>
      <c r="E76" s="5">
        <v>125995000</v>
      </c>
      <c r="F76" s="5">
        <v>162381000</v>
      </c>
      <c r="G76" s="5">
        <v>23761000</v>
      </c>
      <c r="I76" s="5">
        <v>452417000</v>
      </c>
      <c r="J76" s="5">
        <v>424988000</v>
      </c>
      <c r="K76" s="5">
        <v>413392000</v>
      </c>
      <c r="L76" s="5">
        <v>859067000</v>
      </c>
      <c r="M76" s="5">
        <v>527155000</v>
      </c>
      <c r="N76" s="5">
        <v>292598000</v>
      </c>
      <c r="O76" s="5">
        <v>272178000</v>
      </c>
      <c r="P76" s="5">
        <v>593101000</v>
      </c>
      <c r="Q76" s="5">
        <v>410582000</v>
      </c>
      <c r="R76" s="5">
        <v>206262000</v>
      </c>
      <c r="S76" s="5">
        <v>232935000</v>
      </c>
      <c r="T76" s="5">
        <v>126154000</v>
      </c>
      <c r="U76" s="5">
        <v>221202000</v>
      </c>
      <c r="V76" s="5">
        <v>49693000</v>
      </c>
      <c r="W76" s="5">
        <v>16056000</v>
      </c>
    </row>
    <row r="77" spans="2:26" ht="15.5" x14ac:dyDescent="0.35">
      <c r="C77" t="s">
        <v>103</v>
      </c>
      <c r="D77" s="5">
        <v>155893000</v>
      </c>
      <c r="E77" s="5">
        <v>125995000</v>
      </c>
      <c r="F77" s="5">
        <v>162381000</v>
      </c>
      <c r="G77" s="5">
        <v>23761000</v>
      </c>
      <c r="I77" s="5">
        <v>452417000</v>
      </c>
      <c r="J77" s="5">
        <v>424988000</v>
      </c>
      <c r="K77" s="5">
        <v>413392000</v>
      </c>
      <c r="L77" s="5">
        <v>859067000</v>
      </c>
      <c r="M77" s="5">
        <v>527155000</v>
      </c>
      <c r="N77" s="5">
        <v>292598000</v>
      </c>
      <c r="O77" s="5">
        <v>272178000</v>
      </c>
      <c r="P77" s="5">
        <v>593101000</v>
      </c>
      <c r="Q77" s="5">
        <v>410582000</v>
      </c>
      <c r="R77" s="5">
        <v>206262000</v>
      </c>
      <c r="S77" s="5">
        <v>232935000</v>
      </c>
      <c r="T77" s="5">
        <v>126154000</v>
      </c>
      <c r="U77" s="5">
        <v>221202000</v>
      </c>
      <c r="V77" s="5">
        <v>49693000</v>
      </c>
      <c r="W77" s="5">
        <v>16056000</v>
      </c>
    </row>
    <row r="79" spans="2:26" ht="15.5" x14ac:dyDescent="0.35">
      <c r="B79" t="s">
        <v>104</v>
      </c>
      <c r="C79" t="s">
        <v>105</v>
      </c>
    </row>
    <row r="80" spans="2:26" ht="15.5" x14ac:dyDescent="0.35">
      <c r="C80" t="s">
        <v>106</v>
      </c>
    </row>
    <row r="81" spans="3:26" ht="15.5" x14ac:dyDescent="0.35">
      <c r="C81" t="s">
        <v>19</v>
      </c>
      <c r="D81" s="5">
        <v>592908000</v>
      </c>
      <c r="E81" s="5">
        <v>1224429000</v>
      </c>
      <c r="F81" s="5">
        <v>1950847000</v>
      </c>
      <c r="G81" s="5">
        <v>1893357000</v>
      </c>
      <c r="I81" s="5">
        <v>1224429000</v>
      </c>
      <c r="J81" s="5">
        <v>1769383000</v>
      </c>
      <c r="K81" s="5">
        <v>1400029000</v>
      </c>
      <c r="L81" s="5">
        <v>1265434000</v>
      </c>
      <c r="M81" s="5">
        <v>1059457000</v>
      </c>
      <c r="N81" s="5">
        <v>870791000</v>
      </c>
      <c r="O81" s="5">
        <v>773765000</v>
      </c>
      <c r="P81" s="5">
        <v>756256000</v>
      </c>
      <c r="Q81" s="5">
        <v>620103000</v>
      </c>
      <c r="R81" s="5">
        <v>210935000</v>
      </c>
      <c r="S81" s="5">
        <v>171970000</v>
      </c>
      <c r="T81" s="5">
        <v>119325000</v>
      </c>
      <c r="U81" s="5">
        <v>75107000</v>
      </c>
      <c r="V81" s="5">
        <v>141194000</v>
      </c>
      <c r="W81" s="5">
        <v>58898000</v>
      </c>
      <c r="X81" s="5">
        <v>61615000</v>
      </c>
      <c r="Y81" s="5">
        <v>55924080</v>
      </c>
      <c r="Z81" s="5">
        <v>44037761</v>
      </c>
    </row>
    <row r="82" spans="3:26" ht="15.5" x14ac:dyDescent="0.35">
      <c r="C82" t="s">
        <v>108</v>
      </c>
      <c r="D82" s="5">
        <v>30350000</v>
      </c>
      <c r="E82" s="5">
        <v>32602000</v>
      </c>
      <c r="F82" s="5">
        <v>28254000</v>
      </c>
      <c r="G82" s="5">
        <v>46409000</v>
      </c>
      <c r="I82" s="5">
        <v>32602000</v>
      </c>
      <c r="J82" s="5">
        <v>20762000</v>
      </c>
      <c r="K82" s="5">
        <v>25808000</v>
      </c>
      <c r="L82" s="5">
        <v>42288000</v>
      </c>
      <c r="M82" s="5">
        <v>29441000</v>
      </c>
      <c r="N82" s="5">
        <v>23884000</v>
      </c>
      <c r="O82" s="5">
        <v>22098000</v>
      </c>
      <c r="P82" s="5">
        <v>16430000</v>
      </c>
      <c r="Q82" s="5">
        <v>15720000</v>
      </c>
      <c r="R82" s="5">
        <v>13194000</v>
      </c>
      <c r="S82" s="5">
        <v>15308000</v>
      </c>
      <c r="T82" s="5">
        <v>7958000</v>
      </c>
      <c r="U82" s="5">
        <v>10384000</v>
      </c>
      <c r="V82" s="5">
        <v>8793000</v>
      </c>
    </row>
    <row r="83" spans="3:26" ht="15.5" x14ac:dyDescent="0.35">
      <c r="C83" t="s">
        <v>107</v>
      </c>
      <c r="T83" s="5">
        <v>22537000</v>
      </c>
      <c r="U83" s="5">
        <v>81629000</v>
      </c>
    </row>
    <row r="84" spans="3:26" ht="15.5" x14ac:dyDescent="0.35">
      <c r="C84" t="s">
        <v>109</v>
      </c>
      <c r="D84" s="5">
        <v>592908000</v>
      </c>
      <c r="E84" s="5">
        <v>1224429000</v>
      </c>
      <c r="F84" s="5">
        <v>1950847000</v>
      </c>
      <c r="G84" s="5">
        <v>1893357000</v>
      </c>
      <c r="I84" s="5">
        <v>1224429000</v>
      </c>
      <c r="J84" s="5">
        <v>1769383000</v>
      </c>
      <c r="K84" s="5">
        <v>1400029000</v>
      </c>
      <c r="L84" s="5">
        <v>1265434000</v>
      </c>
      <c r="M84" s="5">
        <v>1059457000</v>
      </c>
      <c r="N84" s="5">
        <v>870791000</v>
      </c>
      <c r="O84" s="5">
        <v>773765000</v>
      </c>
      <c r="P84" s="5">
        <v>756256000</v>
      </c>
      <c r="Q84" s="5">
        <v>620103000</v>
      </c>
      <c r="R84" s="5">
        <v>210935000</v>
      </c>
      <c r="S84" s="5">
        <v>171970000</v>
      </c>
      <c r="T84" s="5">
        <v>119325000</v>
      </c>
      <c r="U84" s="5">
        <v>75107000</v>
      </c>
      <c r="V84" s="5">
        <v>141194000</v>
      </c>
      <c r="W84" s="5">
        <v>58898000</v>
      </c>
      <c r="X84" s="5">
        <v>61615000</v>
      </c>
      <c r="Y84" s="5">
        <v>55924080</v>
      </c>
      <c r="Z84" s="5">
        <v>44037761</v>
      </c>
    </row>
    <row r="85" spans="3:26" ht="15.5" x14ac:dyDescent="0.35">
      <c r="C85" t="s">
        <v>110</v>
      </c>
      <c r="U85" s="5">
        <v>11860000</v>
      </c>
      <c r="V85" s="5">
        <v>42225000</v>
      </c>
      <c r="W85" s="5">
        <v>50341000</v>
      </c>
      <c r="X85" s="5">
        <v>60944000</v>
      </c>
      <c r="Y85" s="5">
        <v>73893903</v>
      </c>
      <c r="Z85" s="5">
        <v>82493860</v>
      </c>
    </row>
    <row r="86" spans="3:26" ht="15.5" x14ac:dyDescent="0.35">
      <c r="C86" t="s">
        <v>111</v>
      </c>
      <c r="D86" s="5">
        <v>1569284000</v>
      </c>
      <c r="E86" s="5">
        <v>1530312000</v>
      </c>
      <c r="F86" s="5">
        <v>1640239000</v>
      </c>
      <c r="G86" s="5">
        <v>1781116000</v>
      </c>
      <c r="I86" s="5">
        <v>1530312000</v>
      </c>
      <c r="J86" s="5">
        <v>1843561000</v>
      </c>
      <c r="K86" s="5">
        <v>1695343000</v>
      </c>
      <c r="L86" s="5">
        <v>1819927000</v>
      </c>
      <c r="M86" s="5">
        <v>1406338000</v>
      </c>
      <c r="N86" s="5">
        <v>1294363000</v>
      </c>
      <c r="O86" s="5">
        <v>1168553000</v>
      </c>
      <c r="P86" s="5">
        <v>1093125000</v>
      </c>
      <c r="Q86" s="5">
        <v>869169000</v>
      </c>
      <c r="R86" s="5">
        <v>680466000</v>
      </c>
      <c r="S86" s="5">
        <v>614691000</v>
      </c>
      <c r="T86" s="5">
        <v>203867000</v>
      </c>
      <c r="U86" s="5">
        <v>198193000</v>
      </c>
      <c r="V86" s="5">
        <v>310043000</v>
      </c>
      <c r="W86" s="5">
        <v>343437000</v>
      </c>
      <c r="X86" s="5">
        <v>330530000</v>
      </c>
      <c r="Y86" s="5">
        <v>261582698</v>
      </c>
      <c r="Z86" s="5">
        <v>211869261</v>
      </c>
    </row>
    <row r="87" spans="3:26" ht="15.5" x14ac:dyDescent="0.35">
      <c r="C87" t="s">
        <v>112</v>
      </c>
      <c r="D87" s="5">
        <v>4016000</v>
      </c>
      <c r="E87" s="5">
        <v>6852000</v>
      </c>
      <c r="F87" s="5">
        <v>7577000</v>
      </c>
      <c r="G87" s="5">
        <v>9086000</v>
      </c>
      <c r="I87" s="5">
        <v>6852000</v>
      </c>
      <c r="J87" s="5">
        <v>10643000</v>
      </c>
      <c r="K87" s="5">
        <v>9141000</v>
      </c>
      <c r="L87" s="5">
        <v>5803000</v>
      </c>
      <c r="M87" s="5">
        <v>4023000</v>
      </c>
      <c r="N87" s="5">
        <v>3419000</v>
      </c>
      <c r="O87" s="5">
        <v>5369000</v>
      </c>
      <c r="P87" s="5">
        <v>3688000</v>
      </c>
      <c r="Q87" s="5">
        <v>2855000</v>
      </c>
      <c r="R87" s="5">
        <v>2036000</v>
      </c>
      <c r="S87" s="5">
        <v>3743000</v>
      </c>
      <c r="T87" s="5">
        <v>4561000</v>
      </c>
      <c r="U87" s="5">
        <v>6275000</v>
      </c>
      <c r="V87" s="5">
        <v>8489000</v>
      </c>
      <c r="W87" s="5">
        <v>7224000</v>
      </c>
      <c r="X87" s="5">
        <v>12149000</v>
      </c>
      <c r="Y87" s="5">
        <v>9242701</v>
      </c>
      <c r="Z87" s="5">
        <v>6081358</v>
      </c>
    </row>
    <row r="88" spans="3:26" ht="15.5" x14ac:dyDescent="0.35">
      <c r="C88" t="s">
        <v>114</v>
      </c>
      <c r="D88" s="5">
        <v>418341000</v>
      </c>
      <c r="E88" s="5">
        <v>414747000</v>
      </c>
      <c r="F88" s="5">
        <v>409843000</v>
      </c>
      <c r="G88" s="5">
        <v>410972000</v>
      </c>
      <c r="I88" s="5">
        <v>414747000</v>
      </c>
      <c r="J88" s="5">
        <v>415709000</v>
      </c>
      <c r="K88" s="5">
        <v>369626000</v>
      </c>
      <c r="L88" s="5">
        <v>486538000</v>
      </c>
      <c r="M88" s="5">
        <v>441572000</v>
      </c>
      <c r="N88" s="5">
        <v>364896000</v>
      </c>
      <c r="O88" s="5">
        <v>407626000</v>
      </c>
      <c r="P88" s="5">
        <v>1181935000</v>
      </c>
      <c r="Q88" s="5">
        <v>949560000</v>
      </c>
      <c r="R88" s="5">
        <v>977762000</v>
      </c>
      <c r="S88" s="5">
        <v>865608000</v>
      </c>
      <c r="T88" s="5">
        <v>870958000</v>
      </c>
      <c r="U88" s="5">
        <v>906512000</v>
      </c>
      <c r="V88" s="5">
        <v>885118000</v>
      </c>
      <c r="W88" s="5">
        <v>687023000</v>
      </c>
      <c r="X88" s="5">
        <v>568668000</v>
      </c>
      <c r="Y88" s="5">
        <v>423338312</v>
      </c>
      <c r="Z88" s="5">
        <v>470339554</v>
      </c>
    </row>
    <row r="89" spans="3:26" ht="15.5" x14ac:dyDescent="0.35">
      <c r="C89" t="s">
        <v>95</v>
      </c>
      <c r="D89" s="5">
        <v>13858000</v>
      </c>
      <c r="E89" s="5">
        <v>14090000</v>
      </c>
      <c r="F89" s="5">
        <v>15526000</v>
      </c>
      <c r="G89" s="5">
        <v>15365000</v>
      </c>
      <c r="I89" s="5">
        <v>14090000</v>
      </c>
      <c r="J89" s="5">
        <v>15019000</v>
      </c>
      <c r="K89" s="5">
        <v>14315000</v>
      </c>
      <c r="L89" s="5">
        <v>12346000</v>
      </c>
      <c r="M89" s="5">
        <v>10741000</v>
      </c>
      <c r="N89" s="5">
        <v>8882000</v>
      </c>
      <c r="O89" s="5">
        <v>10325000</v>
      </c>
      <c r="P89" s="5">
        <v>12536000</v>
      </c>
      <c r="Q89" s="5">
        <v>7644000</v>
      </c>
      <c r="R89" s="5">
        <v>10338000</v>
      </c>
      <c r="S89" s="5">
        <v>6831000</v>
      </c>
    </row>
    <row r="90" spans="3:26" ht="15.5" x14ac:dyDescent="0.35">
      <c r="C90" t="s">
        <v>115</v>
      </c>
      <c r="D90" s="5">
        <v>6296086000</v>
      </c>
      <c r="E90" s="5">
        <v>6133594000</v>
      </c>
      <c r="F90" s="5">
        <v>6436323000</v>
      </c>
      <c r="G90" s="5">
        <v>6546739000</v>
      </c>
      <c r="I90" s="5">
        <v>6133594000</v>
      </c>
      <c r="J90" s="5">
        <v>6240166000</v>
      </c>
      <c r="K90" s="5">
        <v>5623833000</v>
      </c>
      <c r="L90" s="5">
        <v>5476557000</v>
      </c>
      <c r="M90" s="5">
        <v>4702128000</v>
      </c>
      <c r="N90" s="5">
        <v>4341593000</v>
      </c>
      <c r="O90" s="5">
        <v>4214777000</v>
      </c>
      <c r="P90" s="5">
        <v>4190614000</v>
      </c>
      <c r="Q90" s="5">
        <v>3145349000</v>
      </c>
      <c r="R90" s="5">
        <v>2186979000</v>
      </c>
      <c r="S90" s="5">
        <v>2074160000</v>
      </c>
      <c r="T90" s="5">
        <v>1657506000</v>
      </c>
      <c r="U90" s="5">
        <v>1774412000</v>
      </c>
      <c r="V90" s="5">
        <v>1676978000</v>
      </c>
      <c r="W90" s="5">
        <v>1467767000</v>
      </c>
      <c r="X90" s="5">
        <v>1091628000</v>
      </c>
      <c r="Y90" s="5">
        <v>884636540</v>
      </c>
      <c r="Z90" s="5">
        <v>917323807</v>
      </c>
    </row>
    <row r="91" spans="3:26" ht="15.5" x14ac:dyDescent="0.35">
      <c r="C91" t="s">
        <v>116</v>
      </c>
    </row>
    <row r="92" spans="3:26" ht="15.5" x14ac:dyDescent="0.35">
      <c r="C92" t="s">
        <v>117</v>
      </c>
      <c r="S92" s="5">
        <v>95000</v>
      </c>
      <c r="V92" s="5">
        <v>255000</v>
      </c>
      <c r="W92" s="5">
        <v>236000</v>
      </c>
      <c r="X92" s="5">
        <v>155000</v>
      </c>
      <c r="Y92" s="5">
        <v>538180</v>
      </c>
      <c r="Z92" s="5">
        <v>544475</v>
      </c>
    </row>
    <row r="93" spans="3:26" ht="15.5" x14ac:dyDescent="0.35">
      <c r="C93" t="s">
        <v>507</v>
      </c>
      <c r="D93" s="5">
        <v>42644000</v>
      </c>
      <c r="E93" s="5">
        <v>42644000</v>
      </c>
      <c r="F93" s="5">
        <v>42549000</v>
      </c>
      <c r="G93" s="5">
        <v>51863000</v>
      </c>
      <c r="I93" s="5">
        <v>42644000</v>
      </c>
      <c r="J93" s="5">
        <v>52293000</v>
      </c>
      <c r="K93" s="5">
        <v>58665000</v>
      </c>
      <c r="L93" s="5">
        <v>64818000</v>
      </c>
      <c r="M93" s="5">
        <v>92895000</v>
      </c>
      <c r="N93" s="5">
        <v>110704000</v>
      </c>
      <c r="O93" s="5">
        <v>132718000</v>
      </c>
      <c r="P93" s="5">
        <v>132121000</v>
      </c>
      <c r="Q93" s="5">
        <v>132442000</v>
      </c>
      <c r="R93" s="5">
        <v>132599000</v>
      </c>
      <c r="S93" s="5">
        <v>133208000</v>
      </c>
      <c r="T93" s="5">
        <v>133443000</v>
      </c>
      <c r="U93" s="5">
        <v>145721000</v>
      </c>
      <c r="V93" s="5">
        <v>173299000</v>
      </c>
      <c r="W93" s="5">
        <v>174537000</v>
      </c>
      <c r="X93" s="5">
        <v>175661000</v>
      </c>
      <c r="Y93" s="5">
        <v>176892321</v>
      </c>
      <c r="Z93" s="5">
        <v>185253711</v>
      </c>
    </row>
    <row r="94" spans="3:26" ht="15.5" x14ac:dyDescent="0.35">
      <c r="C94" t="s">
        <v>510</v>
      </c>
      <c r="D94" s="5">
        <v>13527000</v>
      </c>
      <c r="E94" s="5">
        <v>13400000</v>
      </c>
      <c r="F94" s="5">
        <v>14032000</v>
      </c>
      <c r="G94" s="5">
        <v>13929000</v>
      </c>
      <c r="I94" s="5">
        <v>13400000</v>
      </c>
      <c r="J94" s="5">
        <v>13556000</v>
      </c>
      <c r="K94" s="5">
        <v>13121000</v>
      </c>
      <c r="L94" s="5">
        <v>12263000</v>
      </c>
      <c r="M94" s="5">
        <v>11848000</v>
      </c>
      <c r="N94" s="5">
        <v>10677000</v>
      </c>
      <c r="O94" s="5">
        <v>10045000</v>
      </c>
      <c r="P94" s="5">
        <v>9436000</v>
      </c>
      <c r="Q94" s="5">
        <v>5062000</v>
      </c>
      <c r="R94" s="5">
        <v>4623000</v>
      </c>
      <c r="S94" s="5">
        <v>4274000</v>
      </c>
      <c r="T94" s="5">
        <v>4128000</v>
      </c>
      <c r="U94" s="5">
        <v>3852000</v>
      </c>
      <c r="V94" s="5">
        <v>3757000</v>
      </c>
      <c r="W94" s="5">
        <v>3836000</v>
      </c>
      <c r="X94" s="5">
        <v>3751000</v>
      </c>
      <c r="Y94" s="5">
        <v>3768345</v>
      </c>
      <c r="Z94" s="5">
        <v>3915707</v>
      </c>
    </row>
    <row r="95" spans="3:26" ht="15.5" x14ac:dyDescent="0.35">
      <c r="C95" t="s">
        <v>762</v>
      </c>
      <c r="D95" s="5">
        <v>23539000</v>
      </c>
      <c r="E95" s="5">
        <v>23835000</v>
      </c>
      <c r="I95" s="5">
        <v>23835000</v>
      </c>
    </row>
    <row r="96" spans="3:26" ht="15.5" x14ac:dyDescent="0.35">
      <c r="C96" t="s">
        <v>118</v>
      </c>
      <c r="D96" s="5">
        <v>5726486000</v>
      </c>
      <c r="E96" s="5">
        <v>5470374000</v>
      </c>
      <c r="F96" s="5">
        <v>4790136000</v>
      </c>
      <c r="G96" s="5">
        <v>4509775000</v>
      </c>
      <c r="I96" s="5">
        <v>5470374000</v>
      </c>
      <c r="J96" s="5">
        <v>4306195000</v>
      </c>
      <c r="K96" s="5">
        <v>3299455000</v>
      </c>
      <c r="L96" s="5">
        <v>3262573000</v>
      </c>
      <c r="M96" s="5">
        <v>3430271000</v>
      </c>
      <c r="N96" s="5">
        <v>3376119000</v>
      </c>
      <c r="O96" s="5">
        <v>3654414000</v>
      </c>
      <c r="P96" s="5">
        <v>3933605000</v>
      </c>
      <c r="Q96" s="5">
        <v>3835657000</v>
      </c>
      <c r="R96" s="5">
        <v>4043525000</v>
      </c>
      <c r="S96" s="5">
        <v>4287657000</v>
      </c>
      <c r="T96" s="5">
        <v>4394593000</v>
      </c>
      <c r="U96" s="5">
        <v>4477322000</v>
      </c>
      <c r="V96" s="5">
        <v>4285392000</v>
      </c>
      <c r="W96" s="5">
        <v>4208002000</v>
      </c>
      <c r="X96" s="5">
        <v>4157964000</v>
      </c>
      <c r="Y96" s="5">
        <v>4269282879</v>
      </c>
      <c r="Z96" s="5">
        <v>4358479207</v>
      </c>
    </row>
    <row r="97" spans="3:26" ht="15.5" x14ac:dyDescent="0.35">
      <c r="C97" t="s">
        <v>120</v>
      </c>
      <c r="D97" s="5">
        <v>6357544000</v>
      </c>
      <c r="E97" s="5">
        <v>6213812000</v>
      </c>
      <c r="F97" s="5">
        <v>6049920000</v>
      </c>
      <c r="G97" s="5">
        <v>5781360000</v>
      </c>
      <c r="I97" s="5">
        <v>6213812000</v>
      </c>
      <c r="J97" s="5">
        <v>5536886000</v>
      </c>
      <c r="K97" s="5">
        <v>4501305000</v>
      </c>
      <c r="L97" s="5">
        <v>4164164000</v>
      </c>
      <c r="M97" s="5">
        <v>4276317000</v>
      </c>
      <c r="N97" s="5">
        <v>4154684000</v>
      </c>
      <c r="O97" s="5">
        <v>4287273000</v>
      </c>
      <c r="P97" s="5">
        <v>4560399000</v>
      </c>
      <c r="Q97" s="5">
        <v>4488887000</v>
      </c>
      <c r="R97" s="5">
        <v>4691821000</v>
      </c>
      <c r="S97" s="5">
        <v>4964252000</v>
      </c>
      <c r="T97" s="5">
        <v>4861767000</v>
      </c>
      <c r="U97" s="5">
        <v>5002782000</v>
      </c>
      <c r="V97" s="5">
        <v>4970522000</v>
      </c>
      <c r="W97" s="5">
        <v>4851068000</v>
      </c>
      <c r="X97" s="5">
        <v>4833484000</v>
      </c>
      <c r="Y97" s="5">
        <v>4928863367</v>
      </c>
      <c r="Z97" s="5">
        <v>5050638229</v>
      </c>
    </row>
    <row r="98" spans="3:26" ht="15.5" x14ac:dyDescent="0.35">
      <c r="C98" t="s">
        <v>121</v>
      </c>
      <c r="D98" s="5">
        <v>12653630000</v>
      </c>
      <c r="E98" s="5">
        <v>12347406000</v>
      </c>
      <c r="F98" s="5">
        <v>12486243000</v>
      </c>
      <c r="G98" s="5">
        <v>12328099000</v>
      </c>
      <c r="I98" s="5">
        <v>12347406000</v>
      </c>
      <c r="J98" s="5">
        <v>11777052000</v>
      </c>
      <c r="K98" s="5">
        <v>10125138000</v>
      </c>
      <c r="L98" s="5">
        <v>9640721000</v>
      </c>
      <c r="M98" s="5">
        <v>8978445000</v>
      </c>
      <c r="N98" s="5">
        <v>8496277000</v>
      </c>
      <c r="O98" s="5">
        <v>8502050000</v>
      </c>
      <c r="P98" s="5">
        <v>8751013000</v>
      </c>
      <c r="Q98" s="5">
        <v>7634236000</v>
      </c>
      <c r="R98" s="5">
        <v>6878800000</v>
      </c>
      <c r="S98" s="5">
        <v>7038412000</v>
      </c>
      <c r="T98" s="5">
        <v>6519273000</v>
      </c>
      <c r="U98" s="5">
        <v>6777194000</v>
      </c>
      <c r="V98" s="5">
        <v>6647500000</v>
      </c>
      <c r="W98" s="5">
        <v>6318835000</v>
      </c>
      <c r="X98" s="5">
        <v>5925112000</v>
      </c>
      <c r="Y98" s="5">
        <v>5813499907</v>
      </c>
      <c r="Z98" s="5">
        <v>5967962036</v>
      </c>
    </row>
    <row r="99" spans="3:26" ht="15.5" x14ac:dyDescent="0.35">
      <c r="C99" t="s">
        <v>122</v>
      </c>
    </row>
    <row r="100" spans="3:26" ht="15.5" x14ac:dyDescent="0.35">
      <c r="C100" t="s">
        <v>123</v>
      </c>
    </row>
    <row r="101" spans="3:26" ht="15.5" x14ac:dyDescent="0.35">
      <c r="C101" t="s">
        <v>124</v>
      </c>
      <c r="D101" s="5">
        <v>2342449000</v>
      </c>
      <c r="E101" s="5">
        <v>2272033000</v>
      </c>
      <c r="F101" s="5">
        <v>2504411000</v>
      </c>
      <c r="G101" s="5">
        <v>2397998000</v>
      </c>
      <c r="I101" s="5">
        <v>2272033000</v>
      </c>
      <c r="J101" s="5">
        <v>2321506000</v>
      </c>
      <c r="K101" s="5">
        <v>2122553000</v>
      </c>
      <c r="L101" s="5">
        <v>2239843000</v>
      </c>
      <c r="M101" s="5">
        <v>2265121000</v>
      </c>
      <c r="N101" s="5">
        <v>1922866000</v>
      </c>
      <c r="O101" s="5">
        <v>1832973000</v>
      </c>
      <c r="P101" s="5">
        <v>1741730000</v>
      </c>
      <c r="Q101" s="5">
        <v>1502930000</v>
      </c>
      <c r="R101" s="5">
        <v>1368294000</v>
      </c>
      <c r="S101" s="5">
        <v>1479726000</v>
      </c>
      <c r="T101" s="5">
        <v>1200115000</v>
      </c>
      <c r="U101" s="5">
        <v>1211787000</v>
      </c>
      <c r="V101" s="5">
        <v>999308000</v>
      </c>
      <c r="W101" s="5">
        <v>1388056000</v>
      </c>
      <c r="X101" s="5">
        <v>1081897000</v>
      </c>
      <c r="Y101" s="5">
        <v>1001072383</v>
      </c>
      <c r="Z101" s="5">
        <v>761320091</v>
      </c>
    </row>
    <row r="102" spans="3:26" ht="15.5" x14ac:dyDescent="0.35">
      <c r="C102" t="s">
        <v>125</v>
      </c>
      <c r="D102" s="5">
        <v>872807000</v>
      </c>
      <c r="E102" s="5">
        <v>831302000</v>
      </c>
      <c r="F102" s="5">
        <v>811720000</v>
      </c>
      <c r="G102" s="5">
        <v>947734000</v>
      </c>
      <c r="I102" s="5">
        <v>831302000</v>
      </c>
      <c r="J102" s="5">
        <v>943284000</v>
      </c>
      <c r="K102" s="5">
        <v>1057912000</v>
      </c>
      <c r="L102" s="5">
        <v>1028167000</v>
      </c>
      <c r="M102" s="5">
        <v>1141769000</v>
      </c>
      <c r="N102" s="5">
        <v>981604000</v>
      </c>
      <c r="O102" s="5">
        <v>903107000</v>
      </c>
      <c r="P102" s="5">
        <v>950785000</v>
      </c>
      <c r="Q102" s="5">
        <v>888546000</v>
      </c>
      <c r="R102" s="5">
        <v>833600000</v>
      </c>
      <c r="S102" s="5">
        <v>838115000</v>
      </c>
      <c r="T102" s="5">
        <v>626690000</v>
      </c>
      <c r="U102" s="5">
        <v>591875000</v>
      </c>
      <c r="V102" s="5">
        <v>354464000</v>
      </c>
      <c r="W102" s="5">
        <v>327646000</v>
      </c>
      <c r="X102" s="5">
        <v>171430000</v>
      </c>
      <c r="Y102" s="5">
        <v>158185779</v>
      </c>
      <c r="Z102" s="5">
        <v>103021822</v>
      </c>
    </row>
    <row r="103" spans="3:26" ht="15.5" x14ac:dyDescent="0.35">
      <c r="C103" t="s">
        <v>127</v>
      </c>
    </row>
    <row r="104" spans="3:26" ht="15.5" x14ac:dyDescent="0.35">
      <c r="C104" t="s">
        <v>128</v>
      </c>
      <c r="D104" s="5">
        <v>429978000</v>
      </c>
      <c r="E104" s="5">
        <v>354038000</v>
      </c>
      <c r="F104" s="5">
        <v>395593000</v>
      </c>
      <c r="G104" s="5">
        <v>313959000</v>
      </c>
      <c r="I104" s="5">
        <v>354038000</v>
      </c>
      <c r="J104" s="5">
        <v>311892000</v>
      </c>
      <c r="K104" s="5">
        <v>251962000</v>
      </c>
      <c r="L104" s="5">
        <v>211304000</v>
      </c>
      <c r="M104" s="5">
        <v>231801000</v>
      </c>
      <c r="N104" s="5">
        <v>195748000</v>
      </c>
      <c r="O104" s="5">
        <v>177311000</v>
      </c>
      <c r="P104" s="5">
        <v>130209000</v>
      </c>
      <c r="Q104" s="5">
        <v>137481000</v>
      </c>
      <c r="R104" s="5">
        <v>111479000</v>
      </c>
      <c r="S104" s="5">
        <v>219087000</v>
      </c>
      <c r="T104" s="5">
        <v>211742000</v>
      </c>
      <c r="U104" s="5">
        <v>239317000</v>
      </c>
      <c r="V104" s="5">
        <v>183595000</v>
      </c>
      <c r="W104" s="5">
        <v>153549000</v>
      </c>
      <c r="X104" s="5">
        <v>176771000</v>
      </c>
      <c r="Y104" s="5">
        <v>221243584</v>
      </c>
      <c r="Z104" s="5">
        <v>338087286</v>
      </c>
    </row>
    <row r="105" spans="3:26" ht="15.5" x14ac:dyDescent="0.35">
      <c r="C105" t="s">
        <v>129</v>
      </c>
      <c r="W105" s="5">
        <v>11344000</v>
      </c>
      <c r="X105" s="5">
        <v>21392000</v>
      </c>
      <c r="Y105" s="5">
        <v>16947494</v>
      </c>
      <c r="Z105" s="5">
        <v>31480050</v>
      </c>
    </row>
    <row r="106" spans="3:26" ht="15.5" x14ac:dyDescent="0.35">
      <c r="C106" t="s">
        <v>130</v>
      </c>
      <c r="D106" s="5">
        <v>30350000</v>
      </c>
      <c r="E106" s="5">
        <v>32602000</v>
      </c>
      <c r="F106" s="5">
        <v>28254000</v>
      </c>
      <c r="G106" s="5">
        <v>46409000</v>
      </c>
      <c r="I106" s="5">
        <v>32602000</v>
      </c>
      <c r="J106" s="5">
        <v>20762000</v>
      </c>
      <c r="K106" s="5">
        <v>25808000</v>
      </c>
      <c r="L106" s="5">
        <v>42288000</v>
      </c>
      <c r="M106" s="5">
        <v>29441000</v>
      </c>
      <c r="N106" s="5">
        <v>23884000</v>
      </c>
      <c r="O106" s="5">
        <v>22098000</v>
      </c>
      <c r="P106" s="5">
        <v>16430000</v>
      </c>
      <c r="Q106" s="5">
        <v>15720000</v>
      </c>
      <c r="R106" s="5">
        <v>13194000</v>
      </c>
      <c r="S106" s="5">
        <v>15308000</v>
      </c>
      <c r="T106" s="5">
        <v>30495000</v>
      </c>
      <c r="U106" s="5">
        <v>92013000</v>
      </c>
      <c r="V106" s="5">
        <v>8793000</v>
      </c>
      <c r="W106" s="5">
        <v>11344000</v>
      </c>
      <c r="X106" s="5">
        <v>21392000</v>
      </c>
      <c r="Y106" s="5">
        <v>16947494</v>
      </c>
      <c r="Z106" s="5">
        <v>31480050</v>
      </c>
    </row>
    <row r="107" spans="3:26" ht="15.5" x14ac:dyDescent="0.35">
      <c r="C107" t="s">
        <v>132</v>
      </c>
      <c r="D107" s="5">
        <v>77260000</v>
      </c>
      <c r="E107" s="5">
        <v>77109000</v>
      </c>
      <c r="F107" s="5">
        <v>85572000</v>
      </c>
      <c r="G107" s="5">
        <v>85290000</v>
      </c>
      <c r="I107" s="5">
        <v>77109000</v>
      </c>
      <c r="J107" s="5">
        <v>68147000</v>
      </c>
      <c r="K107" s="5">
        <v>56325000</v>
      </c>
      <c r="L107" s="5">
        <v>70539000</v>
      </c>
      <c r="M107" s="5">
        <v>42542000</v>
      </c>
      <c r="N107" s="5">
        <v>43580000</v>
      </c>
      <c r="O107" s="5">
        <v>47271000</v>
      </c>
      <c r="P107" s="5">
        <v>138760000</v>
      </c>
      <c r="Q107" s="5">
        <v>31829000</v>
      </c>
      <c r="R107" s="5">
        <v>26133000</v>
      </c>
      <c r="S107" s="5">
        <v>37550000</v>
      </c>
      <c r="T107" s="5">
        <v>32340000</v>
      </c>
      <c r="U107" s="5">
        <v>40492000</v>
      </c>
      <c r="V107" s="5">
        <v>260116000</v>
      </c>
      <c r="W107" s="5">
        <v>228586000</v>
      </c>
      <c r="X107" s="5">
        <v>193032000</v>
      </c>
      <c r="Y107" s="5">
        <v>224666783</v>
      </c>
      <c r="Z107" s="5">
        <v>190872775</v>
      </c>
    </row>
    <row r="108" spans="3:26" ht="15.5" x14ac:dyDescent="0.35">
      <c r="C108" t="s">
        <v>131</v>
      </c>
      <c r="D108" s="5">
        <v>39696000</v>
      </c>
      <c r="E108" s="5">
        <v>38411000</v>
      </c>
      <c r="F108" s="5">
        <v>36442000</v>
      </c>
      <c r="G108" s="5">
        <v>21585000</v>
      </c>
      <c r="I108" s="5">
        <v>38411000</v>
      </c>
      <c r="J108" s="5">
        <v>27677000</v>
      </c>
      <c r="K108" s="5">
        <v>40431000</v>
      </c>
      <c r="L108" s="5">
        <v>82765000</v>
      </c>
      <c r="M108" s="5">
        <v>62173000</v>
      </c>
      <c r="N108" s="5">
        <v>29814000</v>
      </c>
      <c r="O108" s="5">
        <v>10925000</v>
      </c>
      <c r="P108" s="5">
        <v>62863000</v>
      </c>
      <c r="Q108" s="5">
        <v>9367000</v>
      </c>
      <c r="R108" s="5">
        <v>2973000</v>
      </c>
      <c r="S108" s="5">
        <v>2515000</v>
      </c>
      <c r="T108" s="5">
        <v>4474000</v>
      </c>
      <c r="U108" s="5">
        <v>3713000</v>
      </c>
      <c r="V108" s="5">
        <v>5886000</v>
      </c>
      <c r="W108" s="5">
        <v>9962000</v>
      </c>
      <c r="X108" s="5">
        <v>24413000</v>
      </c>
      <c r="Y108" s="5">
        <v>12330189</v>
      </c>
      <c r="Z108" s="5">
        <v>6424754</v>
      </c>
    </row>
    <row r="109" spans="3:26" ht="15.5" x14ac:dyDescent="0.35">
      <c r="C109" t="s">
        <v>134</v>
      </c>
    </row>
    <row r="110" spans="3:26" ht="15.5" x14ac:dyDescent="0.35">
      <c r="C110" t="s">
        <v>137</v>
      </c>
      <c r="D110" s="5">
        <v>4656000</v>
      </c>
      <c r="E110" s="5">
        <v>6238000</v>
      </c>
      <c r="F110" s="5">
        <v>7965000</v>
      </c>
      <c r="G110" s="5">
        <v>9668000</v>
      </c>
      <c r="I110" s="5">
        <v>6238000</v>
      </c>
      <c r="J110" s="5">
        <v>13117000</v>
      </c>
      <c r="K110" s="5">
        <v>33996000</v>
      </c>
      <c r="L110" s="5">
        <v>40763000</v>
      </c>
      <c r="M110" s="5">
        <v>49902000</v>
      </c>
      <c r="N110" s="5">
        <v>43410000</v>
      </c>
      <c r="O110" s="5">
        <v>31051000</v>
      </c>
      <c r="P110" s="5">
        <v>78318000</v>
      </c>
      <c r="Q110" s="5">
        <v>136969000</v>
      </c>
      <c r="R110" s="5">
        <v>109056000</v>
      </c>
      <c r="S110" s="5">
        <v>143320000</v>
      </c>
      <c r="T110" s="5">
        <v>1462000</v>
      </c>
      <c r="U110" s="5">
        <v>1342000</v>
      </c>
      <c r="X110" s="5">
        <v>409000</v>
      </c>
      <c r="Y110" s="5">
        <v>1517802</v>
      </c>
      <c r="Z110" s="5">
        <v>1521006</v>
      </c>
    </row>
    <row r="111" spans="3:26" ht="15.5" x14ac:dyDescent="0.35">
      <c r="C111" t="s">
        <v>135</v>
      </c>
    </row>
    <row r="112" spans="3:26" ht="15.5" x14ac:dyDescent="0.35">
      <c r="C112" t="s">
        <v>1087</v>
      </c>
      <c r="U112" s="5">
        <v>9000</v>
      </c>
    </row>
    <row r="113" spans="3:26" ht="15.5" x14ac:dyDescent="0.35">
      <c r="C113" t="s">
        <v>1088</v>
      </c>
      <c r="D113" s="5">
        <v>1449343000</v>
      </c>
      <c r="E113" s="5">
        <v>1371901000</v>
      </c>
      <c r="F113" s="5">
        <v>1266980000</v>
      </c>
      <c r="G113" s="5">
        <v>1317358000</v>
      </c>
      <c r="I113" s="5">
        <v>1371901000</v>
      </c>
      <c r="J113" s="5">
        <v>1248759000</v>
      </c>
      <c r="K113" s="5">
        <v>386168000</v>
      </c>
      <c r="L113" s="5">
        <v>381376000</v>
      </c>
      <c r="M113" s="5">
        <v>575374000</v>
      </c>
      <c r="N113" s="5">
        <v>376929000</v>
      </c>
      <c r="O113" s="5">
        <v>500117000</v>
      </c>
      <c r="P113" s="5">
        <v>638025000</v>
      </c>
      <c r="Q113" s="5">
        <v>572927000</v>
      </c>
      <c r="R113" s="5">
        <v>405019000</v>
      </c>
      <c r="S113" s="5">
        <v>396284000</v>
      </c>
      <c r="T113" s="5">
        <v>330182000</v>
      </c>
      <c r="U113" s="5">
        <v>443659000</v>
      </c>
      <c r="V113" s="5">
        <v>451356000</v>
      </c>
      <c r="W113" s="5">
        <v>217659000</v>
      </c>
      <c r="X113" s="5">
        <v>49831000</v>
      </c>
      <c r="Y113" s="5">
        <v>53191489</v>
      </c>
      <c r="Z113" s="5">
        <v>61539630</v>
      </c>
    </row>
    <row r="114" spans="3:26" ht="15.5" x14ac:dyDescent="0.35">
      <c r="C114" t="s">
        <v>1089</v>
      </c>
      <c r="N114" s="5">
        <v>153740000</v>
      </c>
      <c r="O114" s="5">
        <v>213544000</v>
      </c>
      <c r="P114" s="5">
        <v>524359000</v>
      </c>
      <c r="Q114" s="5">
        <v>107027000</v>
      </c>
    </row>
    <row r="115" spans="3:26" ht="15.5" x14ac:dyDescent="0.35">
      <c r="C115" t="s">
        <v>1090</v>
      </c>
      <c r="D115" s="5">
        <v>31391000</v>
      </c>
      <c r="E115" s="5">
        <v>32932000</v>
      </c>
      <c r="F115" s="5">
        <v>34429000</v>
      </c>
      <c r="G115" s="5">
        <v>35888000</v>
      </c>
      <c r="I115" s="5">
        <v>32932000</v>
      </c>
      <c r="J115" s="5">
        <v>38696000</v>
      </c>
      <c r="K115" s="5">
        <v>13872000</v>
      </c>
      <c r="L115" s="5">
        <v>104063000</v>
      </c>
      <c r="M115" s="5">
        <v>181213000</v>
      </c>
      <c r="N115" s="5">
        <v>1043059000</v>
      </c>
      <c r="O115" s="5">
        <v>592152000</v>
      </c>
      <c r="P115" s="5">
        <v>429075000</v>
      </c>
      <c r="Q115" s="5">
        <v>491496000</v>
      </c>
      <c r="R115" s="5">
        <v>527969000</v>
      </c>
      <c r="S115" s="5">
        <v>573970000</v>
      </c>
      <c r="T115" s="5">
        <v>643633000</v>
      </c>
      <c r="U115" s="5">
        <v>738108000</v>
      </c>
      <c r="V115" s="5">
        <v>918906000</v>
      </c>
      <c r="W115" s="5">
        <v>950916000</v>
      </c>
      <c r="X115" s="5">
        <v>938822000</v>
      </c>
      <c r="Y115" s="5">
        <v>883010172</v>
      </c>
      <c r="Z115" s="5">
        <v>870314009</v>
      </c>
    </row>
    <row r="116" spans="3:26" ht="15.5" x14ac:dyDescent="0.35">
      <c r="C116" t="s">
        <v>126</v>
      </c>
      <c r="D116" s="5">
        <v>693000</v>
      </c>
      <c r="E116" s="5">
        <v>715000</v>
      </c>
      <c r="F116" s="5">
        <v>735000</v>
      </c>
      <c r="G116" s="5">
        <v>753000</v>
      </c>
      <c r="I116" s="5">
        <v>715000</v>
      </c>
      <c r="J116" s="5">
        <v>798000</v>
      </c>
      <c r="K116" s="5">
        <v>699000</v>
      </c>
      <c r="L116" s="5">
        <v>712000</v>
      </c>
      <c r="M116" s="5">
        <v>1278000</v>
      </c>
      <c r="N116" s="5">
        <v>2035000</v>
      </c>
      <c r="O116" s="5">
        <v>950551000</v>
      </c>
      <c r="P116" s="5">
        <v>1249729000</v>
      </c>
      <c r="Q116" s="5">
        <v>1344283000</v>
      </c>
      <c r="R116" s="5">
        <v>1445972000</v>
      </c>
      <c r="S116" s="5">
        <v>1562756000</v>
      </c>
      <c r="T116" s="5">
        <v>1705924000</v>
      </c>
      <c r="U116" s="5">
        <v>1850189000</v>
      </c>
      <c r="V116" s="5">
        <v>1968647000</v>
      </c>
      <c r="W116" s="5">
        <v>1487906000</v>
      </c>
      <c r="X116" s="5">
        <v>1621892000</v>
      </c>
      <c r="Y116" s="5">
        <v>1702554957</v>
      </c>
      <c r="Z116" s="5">
        <v>1964308689</v>
      </c>
    </row>
    <row r="117" spans="3:26" ht="15.5" x14ac:dyDescent="0.35">
      <c r="C117" t="s">
        <v>1091</v>
      </c>
      <c r="D117" s="5">
        <v>377000000</v>
      </c>
      <c r="E117" s="5">
        <v>339845000</v>
      </c>
      <c r="F117" s="5">
        <v>374935000</v>
      </c>
      <c r="G117" s="5">
        <v>411903000</v>
      </c>
      <c r="I117" s="5">
        <v>339845000</v>
      </c>
      <c r="J117" s="5">
        <v>355501000</v>
      </c>
      <c r="K117" s="5">
        <v>306948000</v>
      </c>
      <c r="L117" s="5">
        <v>183859000</v>
      </c>
      <c r="M117" s="5">
        <v>73700000</v>
      </c>
    </row>
    <row r="118" spans="3:26" ht="15.5" x14ac:dyDescent="0.35">
      <c r="C118" t="s">
        <v>136</v>
      </c>
      <c r="D118" s="5">
        <v>1115156000</v>
      </c>
      <c r="E118" s="5">
        <v>1140339000</v>
      </c>
      <c r="F118" s="5">
        <v>1219429000</v>
      </c>
      <c r="G118" s="5">
        <v>1228331000</v>
      </c>
      <c r="I118" s="5">
        <v>1140339000</v>
      </c>
      <c r="J118" s="5">
        <v>1018475000</v>
      </c>
      <c r="K118" s="5">
        <v>923577000</v>
      </c>
      <c r="L118" s="5">
        <v>798715000</v>
      </c>
      <c r="M118" s="5">
        <v>745354000</v>
      </c>
      <c r="N118" s="5">
        <v>341804000</v>
      </c>
    </row>
    <row r="119" spans="3:26" ht="15.5" x14ac:dyDescent="0.35">
      <c r="C119" t="s">
        <v>138</v>
      </c>
      <c r="D119" s="5">
        <v>874704000</v>
      </c>
      <c r="E119" s="5">
        <v>926653000</v>
      </c>
      <c r="F119" s="5">
        <v>1137837000</v>
      </c>
      <c r="G119" s="5">
        <v>960844000</v>
      </c>
      <c r="I119" s="5">
        <v>926653000</v>
      </c>
      <c r="J119" s="5">
        <v>927469000</v>
      </c>
      <c r="K119" s="5">
        <v>669033000</v>
      </c>
      <c r="L119" s="5">
        <v>777445000</v>
      </c>
      <c r="M119" s="5">
        <v>727260000</v>
      </c>
      <c r="N119" s="5">
        <v>617749000</v>
      </c>
      <c r="O119" s="5">
        <v>652118000</v>
      </c>
      <c r="P119" s="5">
        <v>426800000</v>
      </c>
      <c r="Q119" s="5">
        <v>403010000</v>
      </c>
      <c r="R119" s="5">
        <v>371240000</v>
      </c>
      <c r="S119" s="5">
        <v>357730000</v>
      </c>
      <c r="T119" s="5">
        <v>294374000</v>
      </c>
      <c r="U119" s="5">
        <v>244377000</v>
      </c>
      <c r="V119" s="5">
        <v>186454000</v>
      </c>
      <c r="W119" s="5">
        <v>656969000</v>
      </c>
      <c r="X119" s="5">
        <v>494859000</v>
      </c>
      <c r="Y119" s="5">
        <v>367698554</v>
      </c>
      <c r="Z119" s="5">
        <v>91433404</v>
      </c>
    </row>
    <row r="120" spans="3:26" ht="15.5" x14ac:dyDescent="0.35">
      <c r="C120" t="s">
        <v>139</v>
      </c>
      <c r="D120" s="5">
        <v>3311491000</v>
      </c>
      <c r="E120" s="5">
        <v>3231576000</v>
      </c>
      <c r="F120" s="5">
        <v>3264030000</v>
      </c>
      <c r="G120" s="5">
        <v>3374680000</v>
      </c>
      <c r="I120" s="5">
        <v>3231576000</v>
      </c>
      <c r="J120" s="5">
        <v>3047337000</v>
      </c>
      <c r="K120" s="5">
        <v>2002533000</v>
      </c>
      <c r="L120" s="5">
        <v>1795674000</v>
      </c>
      <c r="M120" s="5">
        <v>1948379000</v>
      </c>
      <c r="N120" s="5">
        <v>2323772000</v>
      </c>
      <c r="O120" s="5">
        <v>2663400000</v>
      </c>
      <c r="P120" s="5">
        <v>3237751000</v>
      </c>
      <c r="Q120" s="5">
        <v>2913659000</v>
      </c>
      <c r="R120" s="5">
        <v>2691120000</v>
      </c>
      <c r="S120" s="5">
        <v>2935591000</v>
      </c>
      <c r="T120" s="5">
        <v>2910786000</v>
      </c>
      <c r="U120" s="5">
        <v>3271409000</v>
      </c>
      <c r="V120" s="5">
        <v>3575396000</v>
      </c>
      <c r="W120" s="5">
        <v>2907676000</v>
      </c>
      <c r="X120" s="5">
        <v>2836168000</v>
      </c>
      <c r="Y120" s="5">
        <v>2820436060</v>
      </c>
      <c r="Z120" s="5">
        <v>3056072781</v>
      </c>
    </row>
    <row r="121" spans="3:26" ht="15.5" x14ac:dyDescent="0.35">
      <c r="C121" t="s">
        <v>140</v>
      </c>
      <c r="D121" s="5">
        <v>3311491000</v>
      </c>
      <c r="E121" s="5">
        <v>3231576000</v>
      </c>
      <c r="F121" s="5">
        <v>3264030000</v>
      </c>
      <c r="G121" s="5">
        <v>3374680000</v>
      </c>
      <c r="I121" s="5">
        <v>3231576000</v>
      </c>
      <c r="J121" s="5">
        <v>3047337000</v>
      </c>
      <c r="K121" s="5">
        <v>2002533000</v>
      </c>
      <c r="L121" s="5">
        <v>1795674000</v>
      </c>
      <c r="M121" s="5">
        <v>1948379000</v>
      </c>
      <c r="N121" s="5">
        <v>2323772000</v>
      </c>
      <c r="O121" s="5">
        <v>2663400000</v>
      </c>
      <c r="P121" s="5">
        <v>3237751000</v>
      </c>
      <c r="Q121" s="5">
        <v>2913659000</v>
      </c>
      <c r="R121" s="5">
        <v>2691120000</v>
      </c>
      <c r="S121" s="5">
        <v>2935591000</v>
      </c>
      <c r="T121" s="5">
        <v>2910786000</v>
      </c>
      <c r="U121" s="5">
        <v>3271409000</v>
      </c>
      <c r="V121" s="5">
        <v>3575396000</v>
      </c>
      <c r="W121" s="5">
        <v>2907676000</v>
      </c>
      <c r="X121" s="5">
        <v>2836168000</v>
      </c>
      <c r="Y121" s="5">
        <v>2820436060</v>
      </c>
      <c r="Z121" s="5">
        <v>3056072781</v>
      </c>
    </row>
    <row r="122" spans="3:26" ht="15.5" x14ac:dyDescent="0.35">
      <c r="C122" t="s">
        <v>512</v>
      </c>
      <c r="D122" s="5">
        <v>23376000</v>
      </c>
      <c r="E122" s="5">
        <v>20415000</v>
      </c>
      <c r="F122" s="5">
        <v>17367000</v>
      </c>
      <c r="G122" s="5">
        <v>22373000</v>
      </c>
      <c r="I122" s="5">
        <v>20415000</v>
      </c>
      <c r="J122" s="5">
        <v>31262000</v>
      </c>
      <c r="K122" s="5">
        <v>20404000</v>
      </c>
      <c r="L122" s="5">
        <v>21445000</v>
      </c>
      <c r="M122" s="5">
        <v>11722000</v>
      </c>
      <c r="N122" s="5">
        <v>11453000</v>
      </c>
      <c r="O122" s="5">
        <v>30030000</v>
      </c>
      <c r="P122" s="5">
        <v>31246000</v>
      </c>
      <c r="Q122" s="5">
        <v>15065000</v>
      </c>
      <c r="R122" s="5">
        <v>11281000</v>
      </c>
      <c r="S122" s="5">
        <v>11177000</v>
      </c>
      <c r="T122" s="5">
        <v>17400000</v>
      </c>
      <c r="U122" s="5">
        <v>46011000</v>
      </c>
      <c r="V122" s="5">
        <v>21384000</v>
      </c>
      <c r="W122" s="5">
        <v>23535000</v>
      </c>
      <c r="X122" s="5">
        <v>13367000</v>
      </c>
      <c r="Y122" s="5">
        <v>2758222</v>
      </c>
      <c r="Z122" s="5">
        <v>11081914</v>
      </c>
    </row>
    <row r="123" spans="3:26" ht="15.5" x14ac:dyDescent="0.35">
      <c r="C123" t="s">
        <v>133</v>
      </c>
      <c r="D123" s="5">
        <v>207317000</v>
      </c>
      <c r="E123" s="5">
        <v>208411000</v>
      </c>
      <c r="F123" s="5">
        <v>217470000</v>
      </c>
      <c r="G123" s="5">
        <v>217663000</v>
      </c>
      <c r="I123" s="5">
        <v>208411000</v>
      </c>
      <c r="J123" s="5">
        <v>220561000</v>
      </c>
      <c r="K123" s="5">
        <v>221365000</v>
      </c>
      <c r="L123" s="5">
        <v>200020000</v>
      </c>
      <c r="M123" s="5">
        <v>212326000</v>
      </c>
      <c r="N123" s="5">
        <v>203047000</v>
      </c>
      <c r="O123" s="5">
        <v>191165000</v>
      </c>
      <c r="P123" s="5">
        <v>161820000</v>
      </c>
      <c r="Q123" s="5">
        <v>118321000</v>
      </c>
      <c r="R123" s="5">
        <v>78191000</v>
      </c>
      <c r="S123" s="5">
        <v>134879000</v>
      </c>
      <c r="T123" s="5">
        <v>125789000</v>
      </c>
      <c r="U123" s="5">
        <v>125635000</v>
      </c>
      <c r="V123" s="5">
        <v>140186000</v>
      </c>
      <c r="W123" s="5">
        <v>157731000</v>
      </c>
      <c r="X123" s="5">
        <v>150766000</v>
      </c>
      <c r="Y123" s="5">
        <v>126306459</v>
      </c>
      <c r="Z123" s="5">
        <v>108355063</v>
      </c>
    </row>
    <row r="124" spans="3:26" ht="15.5" x14ac:dyDescent="0.35">
      <c r="C124" t="s">
        <v>144</v>
      </c>
    </row>
    <row r="125" spans="3:26" ht="15.5" x14ac:dyDescent="0.35">
      <c r="C125" t="s">
        <v>145</v>
      </c>
      <c r="D125" s="5">
        <v>3029067000</v>
      </c>
      <c r="E125" s="5">
        <v>2950980000</v>
      </c>
      <c r="F125" s="5">
        <v>2978967000</v>
      </c>
      <c r="G125" s="5">
        <v>3083251000</v>
      </c>
      <c r="I125" s="5">
        <v>2950980000</v>
      </c>
      <c r="J125" s="5">
        <v>2744328000</v>
      </c>
      <c r="K125" s="5">
        <v>1708071000</v>
      </c>
      <c r="L125" s="5">
        <v>1523472000</v>
      </c>
      <c r="M125" s="5">
        <v>1669561000</v>
      </c>
      <c r="N125" s="5">
        <v>2030540000</v>
      </c>
      <c r="O125" s="5">
        <v>2366752000</v>
      </c>
      <c r="P125" s="5">
        <v>2977246000</v>
      </c>
      <c r="Q125" s="5">
        <v>2706046000</v>
      </c>
      <c r="R125" s="5">
        <v>2534159000</v>
      </c>
      <c r="S125" s="5">
        <v>2720765000</v>
      </c>
      <c r="T125" s="5">
        <v>2694288000</v>
      </c>
      <c r="U125" s="5">
        <v>3033298000</v>
      </c>
      <c r="V125" s="5">
        <v>3338909000</v>
      </c>
      <c r="W125" s="5">
        <v>2656481000</v>
      </c>
      <c r="X125" s="5">
        <v>2610954000</v>
      </c>
      <c r="Y125" s="5">
        <v>2640274420</v>
      </c>
      <c r="Z125" s="5">
        <v>2897683334</v>
      </c>
    </row>
    <row r="126" spans="3:26" ht="15.5" x14ac:dyDescent="0.35">
      <c r="C126" t="s">
        <v>147</v>
      </c>
      <c r="D126" s="5">
        <v>5653940000</v>
      </c>
      <c r="E126" s="5">
        <v>5503609000</v>
      </c>
      <c r="F126" s="5">
        <v>5768441000</v>
      </c>
      <c r="G126" s="5">
        <v>5772678000</v>
      </c>
      <c r="I126" s="5">
        <v>5503609000</v>
      </c>
      <c r="J126" s="5">
        <v>5368843000</v>
      </c>
      <c r="K126" s="5">
        <v>4125086000</v>
      </c>
      <c r="L126" s="5">
        <v>4035517000</v>
      </c>
      <c r="M126" s="5">
        <v>4213500000</v>
      </c>
      <c r="N126" s="5">
        <v>4246638000</v>
      </c>
      <c r="O126" s="5">
        <v>4496373000</v>
      </c>
      <c r="P126" s="5">
        <v>4979481000</v>
      </c>
      <c r="Q126" s="5">
        <v>4416589000</v>
      </c>
      <c r="R126" s="5">
        <v>4059414000</v>
      </c>
      <c r="S126" s="5">
        <v>4415317000</v>
      </c>
      <c r="T126" s="5">
        <v>4110901000</v>
      </c>
      <c r="U126" s="5">
        <v>4483196000</v>
      </c>
      <c r="V126" s="5">
        <v>4574704000</v>
      </c>
      <c r="W126" s="5">
        <v>4295732000</v>
      </c>
      <c r="X126" s="5">
        <v>3918065000</v>
      </c>
      <c r="Y126" s="5">
        <v>3821508443</v>
      </c>
      <c r="Z126" s="5">
        <v>3817392872</v>
      </c>
    </row>
    <row r="127" spans="3:26" ht="15.5" x14ac:dyDescent="0.35">
      <c r="C127" t="s">
        <v>148</v>
      </c>
    </row>
    <row r="128" spans="3:26" ht="15.5" x14ac:dyDescent="0.35">
      <c r="C128" t="s">
        <v>149</v>
      </c>
      <c r="D128" s="5">
        <v>2189016000</v>
      </c>
      <c r="E128" s="5">
        <v>2189016000</v>
      </c>
      <c r="F128" s="5">
        <v>2189016000</v>
      </c>
      <c r="G128" s="5">
        <v>2189016000</v>
      </c>
      <c r="I128" s="5">
        <v>2189016000</v>
      </c>
      <c r="J128" s="5">
        <v>2189016000</v>
      </c>
      <c r="K128" s="5">
        <v>2189016000</v>
      </c>
      <c r="L128" s="5">
        <v>2189016000</v>
      </c>
      <c r="M128" s="5">
        <v>2189016000</v>
      </c>
      <c r="N128" s="5">
        <v>2189016000</v>
      </c>
      <c r="O128" s="5">
        <v>2189016000</v>
      </c>
      <c r="P128" s="5">
        <v>2189016000</v>
      </c>
      <c r="Q128" s="5">
        <v>2189016000</v>
      </c>
      <c r="R128" s="5">
        <v>2189016000</v>
      </c>
      <c r="S128" s="5">
        <v>2189016000</v>
      </c>
      <c r="T128" s="5">
        <v>2189016000</v>
      </c>
      <c r="U128" s="5">
        <v>2189016000</v>
      </c>
      <c r="V128" s="5">
        <v>2189016000</v>
      </c>
      <c r="W128" s="5">
        <v>2189016000</v>
      </c>
      <c r="X128" s="5">
        <v>2189016000</v>
      </c>
      <c r="Y128" s="5">
        <v>2189015592</v>
      </c>
      <c r="Z128" s="5">
        <v>2189015592</v>
      </c>
    </row>
    <row r="129" spans="2:26" ht="15.5" x14ac:dyDescent="0.35">
      <c r="C129" t="s">
        <v>151</v>
      </c>
      <c r="D129" s="5">
        <v>5883000</v>
      </c>
      <c r="E129" s="5">
        <v>5883000</v>
      </c>
      <c r="F129" s="5">
        <v>5883000</v>
      </c>
      <c r="G129" s="5">
        <v>5883000</v>
      </c>
      <c r="I129" s="5">
        <v>5883000</v>
      </c>
      <c r="J129" s="5">
        <v>5883000</v>
      </c>
      <c r="K129" s="5">
        <v>5883000</v>
      </c>
      <c r="L129" s="5">
        <v>5883000</v>
      </c>
      <c r="M129" s="5">
        <v>5883000</v>
      </c>
      <c r="N129" s="5">
        <v>5883000</v>
      </c>
      <c r="O129" s="5">
        <v>5883000</v>
      </c>
      <c r="P129" s="5">
        <v>5883000</v>
      </c>
      <c r="Q129" s="5">
        <v>5883000</v>
      </c>
      <c r="R129" s="5">
        <v>5883000</v>
      </c>
      <c r="S129" s="5">
        <v>5808000</v>
      </c>
      <c r="T129" s="5">
        <v>5808000</v>
      </c>
      <c r="U129" s="5">
        <v>5808000</v>
      </c>
      <c r="V129" s="5">
        <v>5808000</v>
      </c>
      <c r="W129" s="5">
        <v>5808000</v>
      </c>
      <c r="X129" s="5">
        <v>5808000</v>
      </c>
      <c r="Y129" s="5">
        <v>5807836</v>
      </c>
      <c r="Z129" s="5">
        <v>5807836</v>
      </c>
    </row>
    <row r="130" spans="2:26" ht="15.5" x14ac:dyDescent="0.35">
      <c r="C130" t="s">
        <v>152</v>
      </c>
      <c r="D130" s="5">
        <v>4790483000</v>
      </c>
      <c r="E130" s="5">
        <v>4634370000</v>
      </c>
      <c r="F130" s="5">
        <v>4506943000</v>
      </c>
      <c r="G130" s="5">
        <v>4344734000</v>
      </c>
      <c r="I130" s="5">
        <v>4634370000</v>
      </c>
      <c r="J130" s="5">
        <v>4197851000</v>
      </c>
      <c r="K130" s="5">
        <v>3790374000</v>
      </c>
      <c r="L130" s="5">
        <v>3397456000</v>
      </c>
      <c r="M130" s="5">
        <v>2558751000</v>
      </c>
      <c r="N130" s="5">
        <v>2045307000</v>
      </c>
      <c r="O130" s="5">
        <v>1799890000</v>
      </c>
      <c r="P130" s="5">
        <v>1563553000</v>
      </c>
      <c r="Q130" s="5">
        <v>1014642000</v>
      </c>
      <c r="R130" s="5">
        <v>613754000</v>
      </c>
      <c r="S130" s="5">
        <v>421095000</v>
      </c>
      <c r="T130" s="5">
        <v>213170000</v>
      </c>
      <c r="U130" s="5">
        <v>98807000</v>
      </c>
      <c r="V130" s="5">
        <v>-122260000</v>
      </c>
      <c r="W130" s="5">
        <v>-171868000</v>
      </c>
      <c r="X130" s="5">
        <v>-187914000</v>
      </c>
      <c r="Y130" s="5">
        <v>-202999822</v>
      </c>
      <c r="Z130" s="5">
        <v>-44520982</v>
      </c>
    </row>
    <row r="131" spans="2:26" ht="15.5" x14ac:dyDescent="0.35">
      <c r="C131" t="s">
        <v>153</v>
      </c>
      <c r="D131" s="5">
        <v>57000000</v>
      </c>
      <c r="E131" s="5">
        <v>57000000</v>
      </c>
      <c r="F131" s="5">
        <v>57000000</v>
      </c>
      <c r="G131" s="5">
        <v>57000000</v>
      </c>
      <c r="I131" s="5">
        <v>57000000</v>
      </c>
      <c r="J131" s="5">
        <v>47000000</v>
      </c>
      <c r="K131" s="5">
        <v>37000000</v>
      </c>
      <c r="L131" s="5">
        <v>27000000</v>
      </c>
      <c r="M131" s="5">
        <v>17000000</v>
      </c>
      <c r="N131" s="5">
        <v>7000000</v>
      </c>
      <c r="O131" s="5">
        <v>6000000</v>
      </c>
      <c r="P131" s="5">
        <v>5000000</v>
      </c>
      <c r="Q131" s="5">
        <v>4000000</v>
      </c>
      <c r="R131" s="5">
        <v>3000000</v>
      </c>
      <c r="S131" s="5">
        <v>2000000</v>
      </c>
      <c r="T131" s="5">
        <v>1000000</v>
      </c>
    </row>
    <row r="132" spans="2:26" ht="15.5" x14ac:dyDescent="0.35">
      <c r="C132" t="s">
        <v>154</v>
      </c>
      <c r="D132" s="5">
        <v>4733483000</v>
      </c>
      <c r="E132" s="5">
        <v>4577370000</v>
      </c>
      <c r="F132" s="5">
        <v>4449943000</v>
      </c>
      <c r="G132" s="5">
        <v>4287734000</v>
      </c>
      <c r="I132" s="5">
        <v>4577370000</v>
      </c>
      <c r="J132" s="5">
        <v>4150851000</v>
      </c>
      <c r="K132" s="5">
        <v>3753374000</v>
      </c>
      <c r="L132" s="5">
        <v>3370456000</v>
      </c>
      <c r="M132" s="5">
        <v>2541751000</v>
      </c>
      <c r="N132" s="5">
        <v>2038307000</v>
      </c>
      <c r="O132" s="5">
        <v>1793890000</v>
      </c>
      <c r="P132" s="5">
        <v>1558553000</v>
      </c>
      <c r="Q132" s="5">
        <v>1010642000</v>
      </c>
      <c r="R132" s="5">
        <v>610754000</v>
      </c>
      <c r="S132" s="5">
        <v>419095000</v>
      </c>
      <c r="T132" s="5">
        <v>212170000</v>
      </c>
    </row>
    <row r="133" spans="2:26" ht="15.5" x14ac:dyDescent="0.35">
      <c r="C133" t="s">
        <v>155</v>
      </c>
      <c r="D133" s="5">
        <v>4790483000</v>
      </c>
      <c r="E133" s="5">
        <v>4634370000</v>
      </c>
      <c r="F133" s="5">
        <v>4506943000</v>
      </c>
      <c r="G133" s="5">
        <v>4344734000</v>
      </c>
      <c r="I133" s="5">
        <v>4634370000</v>
      </c>
      <c r="J133" s="5">
        <v>4197851000</v>
      </c>
      <c r="K133" s="5">
        <v>3790374000</v>
      </c>
      <c r="L133" s="5">
        <v>3397456000</v>
      </c>
      <c r="M133" s="5">
        <v>2558751000</v>
      </c>
      <c r="N133" s="5">
        <v>2045307000</v>
      </c>
      <c r="O133" s="5">
        <v>1799890000</v>
      </c>
      <c r="P133" s="5">
        <v>1563553000</v>
      </c>
      <c r="Q133" s="5">
        <v>1014642000</v>
      </c>
      <c r="R133" s="5">
        <v>613754000</v>
      </c>
      <c r="S133" s="5">
        <v>421095000</v>
      </c>
      <c r="T133" s="5">
        <v>213170000</v>
      </c>
      <c r="U133" s="5">
        <v>98807000</v>
      </c>
      <c r="V133" s="5">
        <v>-122260000</v>
      </c>
      <c r="W133" s="5">
        <v>-171868000</v>
      </c>
      <c r="X133" s="5">
        <v>-187914000</v>
      </c>
      <c r="Y133" s="5">
        <v>-202999822</v>
      </c>
      <c r="Z133" s="5">
        <v>-44520982</v>
      </c>
    </row>
    <row r="134" spans="2:26" ht="15.5" x14ac:dyDescent="0.35">
      <c r="C134" t="s">
        <v>156</v>
      </c>
      <c r="D134" s="5">
        <v>450000</v>
      </c>
      <c r="E134" s="5">
        <v>438000</v>
      </c>
      <c r="F134" s="5">
        <v>434000</v>
      </c>
      <c r="G134" s="5">
        <v>423000</v>
      </c>
      <c r="I134" s="5">
        <v>438000</v>
      </c>
      <c r="J134" s="5">
        <v>440000</v>
      </c>
      <c r="K134" s="5">
        <v>464000</v>
      </c>
      <c r="L134" s="5">
        <v>503000</v>
      </c>
      <c r="M134" s="5">
        <v>554000</v>
      </c>
      <c r="N134" s="5">
        <v>551000</v>
      </c>
      <c r="O134" s="5">
        <v>563000</v>
      </c>
      <c r="P134" s="5">
        <v>544000</v>
      </c>
      <c r="Q134" s="5">
        <v>462000</v>
      </c>
      <c r="R134" s="5">
        <v>395000</v>
      </c>
      <c r="S134" s="5">
        <v>345000</v>
      </c>
      <c r="T134" s="5">
        <v>378000</v>
      </c>
      <c r="U134" s="5">
        <v>367000</v>
      </c>
      <c r="V134" s="5">
        <v>232000</v>
      </c>
      <c r="W134" s="5">
        <v>147000</v>
      </c>
      <c r="X134" s="5">
        <v>137000</v>
      </c>
      <c r="Y134" s="5">
        <v>167858</v>
      </c>
      <c r="Z134" s="5">
        <v>266718</v>
      </c>
    </row>
    <row r="135" spans="2:26" ht="15.5" x14ac:dyDescent="0.35">
      <c r="C135" t="s">
        <v>9</v>
      </c>
      <c r="D135" s="5">
        <v>6999690000</v>
      </c>
      <c r="E135" s="5">
        <v>6843797000</v>
      </c>
      <c r="F135" s="5">
        <v>6717802000</v>
      </c>
      <c r="G135" s="5">
        <v>6555421000</v>
      </c>
      <c r="I135" s="5">
        <v>6843797000</v>
      </c>
      <c r="J135" s="5">
        <v>6408209000</v>
      </c>
      <c r="K135" s="5">
        <v>6000052000</v>
      </c>
      <c r="L135" s="5">
        <v>5605204000</v>
      </c>
      <c r="M135" s="5">
        <v>4764945000</v>
      </c>
      <c r="N135" s="5">
        <v>4249639000</v>
      </c>
      <c r="O135" s="5">
        <v>4005677000</v>
      </c>
      <c r="P135" s="5">
        <v>3771532000</v>
      </c>
      <c r="Q135" s="5">
        <v>3217647000</v>
      </c>
      <c r="R135" s="5">
        <v>2819386000</v>
      </c>
      <c r="S135" s="5">
        <v>2623095000</v>
      </c>
      <c r="T135" s="5">
        <v>2408372000</v>
      </c>
      <c r="U135" s="5">
        <v>2293998000</v>
      </c>
      <c r="V135" s="5">
        <v>2072796000</v>
      </c>
      <c r="W135" s="5">
        <v>2023103000</v>
      </c>
      <c r="X135" s="5">
        <v>2007047000</v>
      </c>
      <c r="Y135" s="5">
        <v>1991991464</v>
      </c>
      <c r="Z135" s="5">
        <v>2150569164</v>
      </c>
    </row>
    <row r="136" spans="2:26" ht="15.5" x14ac:dyDescent="0.35">
      <c r="C136" t="s">
        <v>157</v>
      </c>
      <c r="D136" s="5">
        <v>12653630000</v>
      </c>
      <c r="E136" s="5">
        <v>12347406000</v>
      </c>
      <c r="F136" s="5">
        <v>12486243000</v>
      </c>
      <c r="G136" s="5">
        <v>12328099000</v>
      </c>
      <c r="I136" s="5">
        <v>12347406000</v>
      </c>
      <c r="J136" s="5">
        <v>11777052000</v>
      </c>
      <c r="K136" s="5">
        <v>10125138000</v>
      </c>
      <c r="L136" s="5">
        <v>9640721000</v>
      </c>
      <c r="M136" s="5">
        <v>8978445000</v>
      </c>
      <c r="N136" s="5">
        <v>8496277000</v>
      </c>
      <c r="O136" s="5">
        <v>8502050000</v>
      </c>
      <c r="P136" s="5">
        <v>8751013000</v>
      </c>
      <c r="Q136" s="5">
        <v>7634236000</v>
      </c>
      <c r="R136" s="5">
        <v>6878800000</v>
      </c>
      <c r="S136" s="5">
        <v>7038412000</v>
      </c>
      <c r="T136" s="5">
        <v>6519273000</v>
      </c>
      <c r="U136" s="5">
        <v>6777194000</v>
      </c>
      <c r="V136" s="5">
        <v>6647500000</v>
      </c>
      <c r="W136" s="5">
        <v>6318835000</v>
      </c>
      <c r="X136" s="5">
        <v>5925112000</v>
      </c>
      <c r="Y136" s="5">
        <v>5813499907</v>
      </c>
      <c r="Z136" s="5">
        <v>5967962036</v>
      </c>
    </row>
    <row r="137" spans="2:26" ht="15.5" x14ac:dyDescent="0.35">
      <c r="C137" t="s">
        <v>158</v>
      </c>
      <c r="D137" s="5">
        <v>5470982941</v>
      </c>
      <c r="E137" s="5">
        <v>5470982941</v>
      </c>
      <c r="F137" s="5">
        <v>5470982941</v>
      </c>
      <c r="G137" s="5">
        <v>5470982941</v>
      </c>
      <c r="I137" s="5">
        <v>5470982941</v>
      </c>
      <c r="J137" s="5">
        <v>5470982941</v>
      </c>
      <c r="K137" s="5">
        <v>5470982941</v>
      </c>
      <c r="L137" s="5">
        <v>5470982941</v>
      </c>
      <c r="M137" s="5">
        <v>5470982941</v>
      </c>
      <c r="N137" s="5">
        <v>5470982941</v>
      </c>
      <c r="O137" s="5">
        <v>5470982941</v>
      </c>
      <c r="P137" s="5">
        <v>5470982941</v>
      </c>
      <c r="Q137" s="5">
        <v>5470982941</v>
      </c>
      <c r="R137" s="5">
        <v>5470982941</v>
      </c>
      <c r="S137" s="5">
        <v>5470982941</v>
      </c>
      <c r="T137" s="5">
        <v>5470982941</v>
      </c>
      <c r="U137" s="5">
        <v>5470982941</v>
      </c>
      <c r="V137" s="5">
        <v>5470982941</v>
      </c>
      <c r="W137" s="5">
        <v>5470982941</v>
      </c>
      <c r="X137" s="5">
        <v>5470982941</v>
      </c>
      <c r="Y137" s="5">
        <v>5470982941</v>
      </c>
      <c r="Z137" s="5">
        <v>5470982941</v>
      </c>
    </row>
    <row r="139" spans="2:26" ht="15.5" x14ac:dyDescent="0.35">
      <c r="B139" t="s">
        <v>159</v>
      </c>
      <c r="C139" t="s">
        <v>160</v>
      </c>
      <c r="D139" s="5">
        <v>166202000</v>
      </c>
      <c r="E139" s="5">
        <v>182716000</v>
      </c>
      <c r="F139" s="5">
        <v>359397000</v>
      </c>
      <c r="G139" s="5">
        <v>121169000</v>
      </c>
      <c r="I139" s="5">
        <v>830401000</v>
      </c>
      <c r="J139" s="5">
        <v>308905000</v>
      </c>
      <c r="K139" s="5">
        <v>862805000</v>
      </c>
      <c r="L139" s="5">
        <v>405914000</v>
      </c>
      <c r="M139" s="5">
        <v>678665000</v>
      </c>
      <c r="N139" s="5">
        <v>543884000</v>
      </c>
      <c r="O139" s="5">
        <v>524706000</v>
      </c>
      <c r="P139" s="5">
        <v>544527000</v>
      </c>
      <c r="Q139" s="5">
        <v>665746000</v>
      </c>
      <c r="R139" s="5">
        <v>163996000</v>
      </c>
      <c r="S139" s="5">
        <v>161158000</v>
      </c>
      <c r="T139" s="5">
        <v>301466000</v>
      </c>
      <c r="U139" s="5">
        <v>364046000</v>
      </c>
      <c r="V139" s="5">
        <v>160138000</v>
      </c>
      <c r="W139" s="5">
        <v>161794000</v>
      </c>
      <c r="X139" s="5">
        <v>148873000</v>
      </c>
      <c r="Y139" s="5">
        <v>109261596</v>
      </c>
      <c r="Z139" s="5">
        <v>424595837</v>
      </c>
    </row>
    <row r="140" spans="2:26" ht="15.5" x14ac:dyDescent="0.35">
      <c r="C140" t="s">
        <v>161</v>
      </c>
      <c r="D140" s="5">
        <v>779015000</v>
      </c>
      <c r="E140" s="5">
        <v>919758000</v>
      </c>
      <c r="F140" s="5">
        <v>938076000</v>
      </c>
      <c r="G140" s="5">
        <v>842366000</v>
      </c>
      <c r="I140" s="5">
        <v>3488788000</v>
      </c>
      <c r="J140" s="5">
        <v>3046256000</v>
      </c>
      <c r="K140" s="5">
        <v>3587414000</v>
      </c>
      <c r="L140" s="5">
        <v>3603800000</v>
      </c>
      <c r="M140" s="5">
        <v>3405632000</v>
      </c>
      <c r="N140" s="5">
        <v>2858147000</v>
      </c>
      <c r="O140" s="5">
        <v>3151187000</v>
      </c>
      <c r="P140" s="5">
        <v>3111705000</v>
      </c>
      <c r="Q140" s="5">
        <v>2939508000</v>
      </c>
      <c r="R140" s="5">
        <v>2655196000</v>
      </c>
      <c r="S140" s="5">
        <v>2401876000</v>
      </c>
      <c r="T140" s="5">
        <v>2578525000</v>
      </c>
      <c r="U140" s="5">
        <v>2879967000</v>
      </c>
      <c r="V140" s="5">
        <v>2561150000</v>
      </c>
      <c r="W140" s="5">
        <v>2560525000</v>
      </c>
      <c r="X140" s="5">
        <v>2446366000</v>
      </c>
      <c r="Y140" s="5">
        <v>1732286527</v>
      </c>
      <c r="Z140" s="5">
        <v>2247270727</v>
      </c>
    </row>
    <row r="141" spans="2:26" ht="15.5" x14ac:dyDescent="0.35">
      <c r="C141" t="s">
        <v>461</v>
      </c>
      <c r="D141" s="5">
        <v>-524601000</v>
      </c>
      <c r="E141" s="5">
        <v>-604869000</v>
      </c>
      <c r="F141" s="5">
        <v>-463864000</v>
      </c>
      <c r="G141" s="5">
        <v>-594766000</v>
      </c>
      <c r="I141" s="5">
        <v>-2239874000</v>
      </c>
      <c r="J141" s="5">
        <v>-2333622000</v>
      </c>
      <c r="K141" s="5">
        <v>-2329656000</v>
      </c>
      <c r="L141" s="5">
        <v>-2791690000</v>
      </c>
      <c r="M141" s="5">
        <v>-2443526000</v>
      </c>
      <c r="N141" s="5">
        <v>-2114227000</v>
      </c>
      <c r="O141" s="5">
        <v>-2293452000</v>
      </c>
      <c r="P141" s="5">
        <v>-2374053000</v>
      </c>
      <c r="Q141" s="5">
        <v>-2187350000</v>
      </c>
      <c r="R141" s="5">
        <v>-2386680000</v>
      </c>
      <c r="S141" s="5">
        <v>-2197384000</v>
      </c>
      <c r="T141" s="5">
        <v>-2180824000</v>
      </c>
      <c r="U141" s="5">
        <v>-2141675000</v>
      </c>
      <c r="V141" s="5">
        <v>-2347850000</v>
      </c>
      <c r="W141" s="5">
        <v>-2350326000</v>
      </c>
      <c r="X141" s="5">
        <v>-2268072000</v>
      </c>
      <c r="Y141" s="5">
        <v>-1628239881</v>
      </c>
      <c r="Z141" s="5">
        <v>-1778881842</v>
      </c>
    </row>
    <row r="142" spans="2:26" ht="15.5" x14ac:dyDescent="0.35">
      <c r="C142" t="s">
        <v>464</v>
      </c>
      <c r="D142" s="5">
        <v>6702000</v>
      </c>
      <c r="E142" s="5">
        <v>11824000</v>
      </c>
      <c r="F142" s="5">
        <v>15048000</v>
      </c>
      <c r="G142" s="5">
        <v>19902000</v>
      </c>
      <c r="I142" s="5">
        <v>64594000</v>
      </c>
      <c r="J142" s="5">
        <v>50890000</v>
      </c>
      <c r="K142" s="5">
        <v>27925000</v>
      </c>
      <c r="L142" s="5">
        <v>14935000</v>
      </c>
      <c r="M142" s="5">
        <v>10233000</v>
      </c>
      <c r="N142" s="5">
        <v>14557000</v>
      </c>
      <c r="O142" s="5">
        <v>12805000</v>
      </c>
      <c r="P142" s="5">
        <v>5313000</v>
      </c>
      <c r="Q142" s="5">
        <v>4674000</v>
      </c>
      <c r="R142" s="5">
        <v>3617000</v>
      </c>
      <c r="S142" s="5">
        <v>5476000</v>
      </c>
      <c r="T142" s="5">
        <v>4859000</v>
      </c>
      <c r="U142" s="5">
        <v>4768000</v>
      </c>
      <c r="V142" s="5">
        <v>3548000</v>
      </c>
      <c r="W142" s="5">
        <v>1918000</v>
      </c>
      <c r="X142" s="5">
        <v>-6441000</v>
      </c>
      <c r="Y142" s="5">
        <v>951712</v>
      </c>
      <c r="Z142" s="5">
        <v>998269</v>
      </c>
    </row>
    <row r="143" spans="2:26" ht="15.5" x14ac:dyDescent="0.35">
      <c r="C143" t="s">
        <v>826</v>
      </c>
      <c r="D143" s="5">
        <v>-1186000</v>
      </c>
      <c r="E143" s="5">
        <v>-46647000</v>
      </c>
      <c r="F143" s="5">
        <v>-27762000</v>
      </c>
      <c r="G143" s="5">
        <v>-52735000</v>
      </c>
      <c r="I143" s="5">
        <v>-83281000</v>
      </c>
      <c r="J143" s="5">
        <v>-148498000</v>
      </c>
      <c r="K143" s="5">
        <v>-169857000</v>
      </c>
      <c r="L143" s="5">
        <v>-196478000</v>
      </c>
      <c r="M143" s="5">
        <v>-93167000</v>
      </c>
      <c r="N143" s="5">
        <v>-51385000</v>
      </c>
      <c r="O143" s="5">
        <v>-155546000</v>
      </c>
      <c r="P143" s="5">
        <v>-38182000</v>
      </c>
      <c r="Q143" s="5">
        <v>15449000</v>
      </c>
      <c r="R143" s="5">
        <v>-3249000</v>
      </c>
      <c r="S143" s="5">
        <v>43756000</v>
      </c>
      <c r="T143" s="5">
        <v>-1557000</v>
      </c>
      <c r="U143" s="5">
        <v>-35776000</v>
      </c>
      <c r="V143" s="5">
        <v>-18031000</v>
      </c>
      <c r="W143" s="5">
        <v>-25941000</v>
      </c>
      <c r="X143" s="5">
        <v>969000</v>
      </c>
      <c r="Y143" s="5">
        <v>24909160</v>
      </c>
      <c r="Z143" s="5">
        <v>-25624454</v>
      </c>
    </row>
    <row r="144" spans="2:26" ht="15.5" x14ac:dyDescent="0.35">
      <c r="C144" t="s">
        <v>387</v>
      </c>
      <c r="D144" s="5">
        <v>-93728000</v>
      </c>
      <c r="E144" s="5">
        <v>-97350000</v>
      </c>
      <c r="F144" s="5">
        <v>-102101000</v>
      </c>
      <c r="G144" s="5">
        <v>-93598000</v>
      </c>
      <c r="I144" s="5">
        <v>-399826000</v>
      </c>
      <c r="J144" s="5">
        <v>-306121000</v>
      </c>
      <c r="K144" s="5">
        <v>-253021000</v>
      </c>
      <c r="L144" s="5">
        <v>-224653000</v>
      </c>
      <c r="M144" s="5">
        <v>-200507000</v>
      </c>
      <c r="N144" s="5">
        <v>-163208000</v>
      </c>
      <c r="O144" s="5">
        <v>-190288000</v>
      </c>
      <c r="P144" s="5">
        <v>-160256000</v>
      </c>
      <c r="Q144" s="5">
        <v>-106535000</v>
      </c>
      <c r="R144" s="5">
        <v>-104888000</v>
      </c>
      <c r="S144" s="5">
        <v>-92566000</v>
      </c>
      <c r="T144" s="5">
        <v>-99537000</v>
      </c>
      <c r="U144" s="5">
        <v>-343238000</v>
      </c>
      <c r="V144" s="5">
        <v>-38679000</v>
      </c>
      <c r="W144" s="5">
        <v>-24382000</v>
      </c>
      <c r="X144" s="5">
        <v>-23949000</v>
      </c>
      <c r="Y144" s="5">
        <v>-20645922</v>
      </c>
      <c r="Z144" s="5">
        <v>-19166863</v>
      </c>
    </row>
    <row r="145" spans="3:26" ht="15.5" x14ac:dyDescent="0.35">
      <c r="C145" t="s">
        <v>172</v>
      </c>
      <c r="D145" s="5">
        <v>116045000</v>
      </c>
      <c r="E145" s="5">
        <v>-203272000</v>
      </c>
      <c r="F145" s="5">
        <v>249000</v>
      </c>
      <c r="G145" s="5">
        <v>145690000</v>
      </c>
      <c r="I145" s="5">
        <v>186024000</v>
      </c>
      <c r="J145" s="5">
        <v>1293748000</v>
      </c>
      <c r="K145" s="5">
        <v>1624000</v>
      </c>
      <c r="L145" s="5">
        <v>-65170000</v>
      </c>
      <c r="M145" s="5">
        <v>-91541000</v>
      </c>
      <c r="N145" s="5">
        <v>-269865000</v>
      </c>
      <c r="O145" s="5">
        <v>-561516000</v>
      </c>
      <c r="P145" s="5">
        <v>347911000</v>
      </c>
      <c r="Q145" s="5">
        <v>110016000</v>
      </c>
      <c r="R145" s="5">
        <v>-210361000</v>
      </c>
      <c r="S145" s="5">
        <v>121025000</v>
      </c>
      <c r="T145" s="5">
        <v>-232382000</v>
      </c>
      <c r="U145" s="5">
        <v>65140000</v>
      </c>
      <c r="V145" s="5">
        <v>266803000</v>
      </c>
      <c r="W145" s="5">
        <v>311855000</v>
      </c>
      <c r="X145" s="5">
        <v>11455000</v>
      </c>
      <c r="Y145" s="5">
        <v>36710631</v>
      </c>
      <c r="Z145" s="5">
        <v>159918696</v>
      </c>
    </row>
    <row r="146" spans="3:26" ht="15.5" x14ac:dyDescent="0.35">
      <c r="C146" t="s">
        <v>173</v>
      </c>
      <c r="D146" s="5">
        <v>-918089000</v>
      </c>
      <c r="E146" s="5">
        <v>-705413000</v>
      </c>
      <c r="F146" s="5">
        <v>-301693000</v>
      </c>
      <c r="G146" s="5">
        <v>-385074000</v>
      </c>
      <c r="I146" s="5">
        <v>-1565184000</v>
      </c>
      <c r="J146" s="5">
        <v>-1255883000</v>
      </c>
      <c r="K146" s="5">
        <v>-728951000</v>
      </c>
      <c r="L146" s="5">
        <v>-145719000</v>
      </c>
      <c r="M146" s="5">
        <v>-400286000</v>
      </c>
      <c r="N146" s="5">
        <v>-160697000</v>
      </c>
      <c r="O146" s="5">
        <v>54729000</v>
      </c>
      <c r="P146" s="5">
        <v>-750682000</v>
      </c>
      <c r="Q146" s="5">
        <v>-367033000</v>
      </c>
      <c r="R146" s="5">
        <v>85097000</v>
      </c>
      <c r="S146" s="5">
        <v>-230759000</v>
      </c>
      <c r="T146" s="5">
        <v>-25351000</v>
      </c>
      <c r="U146" s="5">
        <v>-495397000</v>
      </c>
      <c r="V146" s="5">
        <v>-345063000</v>
      </c>
      <c r="W146" s="5">
        <v>-476058000</v>
      </c>
      <c r="X146" s="5">
        <v>-154637000</v>
      </c>
      <c r="Y146" s="5">
        <v>-134085908</v>
      </c>
      <c r="Z146" s="5">
        <v>-561223296</v>
      </c>
    </row>
    <row r="147" spans="3:26" ht="15.5" x14ac:dyDescent="0.35">
      <c r="C147" t="s">
        <v>742</v>
      </c>
      <c r="F147" s="5">
        <v>40000</v>
      </c>
      <c r="G147" s="5">
        <v>26000</v>
      </c>
      <c r="I147" s="5">
        <v>174000</v>
      </c>
      <c r="J147" s="5">
        <v>22357000</v>
      </c>
      <c r="L147" s="5">
        <v>4775000</v>
      </c>
      <c r="M147" s="5">
        <v>8000</v>
      </c>
      <c r="N147" s="5">
        <v>8000</v>
      </c>
      <c r="O147" s="5">
        <v>11506000</v>
      </c>
      <c r="P147" s="5">
        <v>4732000</v>
      </c>
      <c r="Q147" s="5">
        <v>104661000</v>
      </c>
      <c r="R147" s="5">
        <v>8387000</v>
      </c>
      <c r="S147" s="5">
        <v>195000000</v>
      </c>
      <c r="T147" s="5">
        <v>29000</v>
      </c>
      <c r="U147" s="5">
        <v>78000</v>
      </c>
      <c r="V147" s="5">
        <v>37000</v>
      </c>
      <c r="W147" s="5">
        <v>72000</v>
      </c>
      <c r="X147" s="5">
        <v>803000</v>
      </c>
      <c r="Y147" s="5">
        <v>34691</v>
      </c>
      <c r="Z147" s="5">
        <v>56648</v>
      </c>
    </row>
    <row r="148" spans="3:26" ht="15.5" x14ac:dyDescent="0.35">
      <c r="C148" t="s">
        <v>626</v>
      </c>
      <c r="D148" s="5">
        <v>-734089000</v>
      </c>
      <c r="E148" s="5">
        <v>-504340000</v>
      </c>
      <c r="F148" s="5">
        <v>-252018000</v>
      </c>
      <c r="G148" s="5">
        <v>-164000</v>
      </c>
      <c r="I148" s="5">
        <v>-754969000</v>
      </c>
      <c r="J148" s="5">
        <v>-3002000</v>
      </c>
      <c r="K148" s="5">
        <v>-160806000</v>
      </c>
      <c r="L148" s="5">
        <v>-8678000</v>
      </c>
      <c r="M148" s="5">
        <v>-10416000</v>
      </c>
      <c r="N148" s="5">
        <v>-13651000</v>
      </c>
      <c r="O148" s="5">
        <v>91992000</v>
      </c>
      <c r="P148" s="5">
        <v>-379392000</v>
      </c>
      <c r="Q148" s="5">
        <v>-360772000</v>
      </c>
      <c r="R148" s="5">
        <v>113932000</v>
      </c>
      <c r="S148" s="5">
        <v>-20572000</v>
      </c>
      <c r="T148" s="5">
        <v>119099000</v>
      </c>
      <c r="U148" s="5">
        <v>-184471000</v>
      </c>
      <c r="V148" s="5">
        <v>29227000</v>
      </c>
      <c r="W148" s="5">
        <v>-197652000</v>
      </c>
      <c r="X148" s="5">
        <v>11135000</v>
      </c>
      <c r="Y148" s="5">
        <v>1981181</v>
      </c>
      <c r="Z148" s="5">
        <v>4024208</v>
      </c>
    </row>
    <row r="149" spans="3:26" ht="15.5" x14ac:dyDescent="0.35">
      <c r="C149" t="s">
        <v>1092</v>
      </c>
      <c r="F149" s="5">
        <v>251636000</v>
      </c>
      <c r="G149" s="5">
        <v>-251636000</v>
      </c>
    </row>
    <row r="150" spans="3:26" ht="15.5" x14ac:dyDescent="0.35">
      <c r="C150" t="s">
        <v>1031</v>
      </c>
      <c r="R150" s="5">
        <v>111000</v>
      </c>
      <c r="S150" s="5">
        <v>107000</v>
      </c>
      <c r="V150" s="5">
        <v>155000</v>
      </c>
      <c r="Y150" s="5">
        <v>263019</v>
      </c>
      <c r="Z150" s="5">
        <v>475693</v>
      </c>
    </row>
    <row r="151" spans="3:26" ht="15.5" x14ac:dyDescent="0.35">
      <c r="C151" t="s">
        <v>627</v>
      </c>
    </row>
    <row r="152" spans="3:26" ht="15.5" x14ac:dyDescent="0.35">
      <c r="C152" t="s">
        <v>174</v>
      </c>
      <c r="D152" s="5">
        <v>-184133000</v>
      </c>
      <c r="E152" s="5">
        <v>-177287000</v>
      </c>
      <c r="F152" s="5">
        <v>-311174000</v>
      </c>
      <c r="G152" s="5">
        <v>-133363000</v>
      </c>
      <c r="I152" s="5">
        <v>-796738000</v>
      </c>
      <c r="J152" s="5">
        <v>-1282635000</v>
      </c>
      <c r="K152" s="5">
        <v>-574891000</v>
      </c>
      <c r="L152" s="5">
        <v>-173341000</v>
      </c>
      <c r="M152" s="5">
        <v>-407909000</v>
      </c>
      <c r="N152" s="5">
        <v>-162552000</v>
      </c>
      <c r="O152" s="5">
        <v>-43172000</v>
      </c>
      <c r="P152" s="5">
        <v>-372722000</v>
      </c>
      <c r="Q152" s="5">
        <v>-111079000</v>
      </c>
      <c r="R152" s="5">
        <v>-37942000</v>
      </c>
      <c r="S152" s="5">
        <v>-405529000</v>
      </c>
      <c r="T152" s="5">
        <v>-156757000</v>
      </c>
      <c r="U152" s="5">
        <v>-337557000</v>
      </c>
      <c r="V152" s="5">
        <v>-374482000</v>
      </c>
      <c r="W152" s="5">
        <v>-278478000</v>
      </c>
      <c r="X152" s="5">
        <v>-166575000</v>
      </c>
      <c r="Y152" s="5">
        <v>-136364799</v>
      </c>
      <c r="Z152" s="5">
        <v>-565779845</v>
      </c>
    </row>
    <row r="153" spans="3:26" ht="15.5" x14ac:dyDescent="0.35">
      <c r="C153" t="s">
        <v>550</v>
      </c>
      <c r="X153" s="5">
        <v>1231000</v>
      </c>
      <c r="Y153" s="5">
        <v>8361390</v>
      </c>
      <c r="Z153" s="5">
        <v>-669593</v>
      </c>
    </row>
    <row r="154" spans="3:26" ht="15.5" x14ac:dyDescent="0.35">
      <c r="C154" t="s">
        <v>1093</v>
      </c>
      <c r="O154" s="5">
        <v>-5000000</v>
      </c>
    </row>
    <row r="155" spans="3:26" ht="15.5" x14ac:dyDescent="0.35">
      <c r="C155" t="s">
        <v>1094</v>
      </c>
      <c r="E155" s="5">
        <v>-23835000</v>
      </c>
      <c r="I155" s="5">
        <v>-23835000</v>
      </c>
    </row>
    <row r="156" spans="3:26" ht="15.5" x14ac:dyDescent="0.35">
      <c r="C156" t="s">
        <v>1095</v>
      </c>
    </row>
    <row r="157" spans="3:26" ht="15.5" x14ac:dyDescent="0.35">
      <c r="C157" t="s">
        <v>916</v>
      </c>
      <c r="U157" s="5">
        <v>-1025000</v>
      </c>
    </row>
    <row r="158" spans="3:26" ht="15.5" x14ac:dyDescent="0.35">
      <c r="C158" t="s">
        <v>1096</v>
      </c>
      <c r="P158" s="5">
        <v>-3621000</v>
      </c>
    </row>
    <row r="159" spans="3:26" ht="15.5" x14ac:dyDescent="0.35">
      <c r="C159" t="s">
        <v>191</v>
      </c>
      <c r="D159" s="5">
        <v>116045000</v>
      </c>
      <c r="E159" s="5">
        <v>-203272000</v>
      </c>
      <c r="F159" s="5">
        <v>249000</v>
      </c>
      <c r="G159" s="5">
        <v>145690000</v>
      </c>
      <c r="I159" s="5">
        <v>186024000</v>
      </c>
      <c r="J159" s="5">
        <v>1293748000</v>
      </c>
      <c r="K159" s="5">
        <v>1624000</v>
      </c>
      <c r="L159" s="5">
        <v>-65170000</v>
      </c>
      <c r="M159" s="5">
        <v>-91541000</v>
      </c>
      <c r="N159" s="5">
        <v>-269865000</v>
      </c>
      <c r="O159" s="5">
        <v>-561516000</v>
      </c>
      <c r="P159" s="5">
        <v>347911000</v>
      </c>
      <c r="Q159" s="5">
        <v>110016000</v>
      </c>
      <c r="R159" s="5">
        <v>-210361000</v>
      </c>
      <c r="S159" s="5">
        <v>121025000</v>
      </c>
      <c r="T159" s="5">
        <v>-232382000</v>
      </c>
      <c r="U159" s="5">
        <v>65140000</v>
      </c>
      <c r="V159" s="5">
        <v>266803000</v>
      </c>
      <c r="W159" s="5">
        <v>311855000</v>
      </c>
      <c r="X159" s="5">
        <v>11455000</v>
      </c>
      <c r="Y159" s="5">
        <v>36710631</v>
      </c>
      <c r="Z159" s="5">
        <v>159918696</v>
      </c>
    </row>
    <row r="160" spans="3:26" ht="15.5" x14ac:dyDescent="0.35">
      <c r="C160" t="s">
        <v>553</v>
      </c>
      <c r="E160" s="5">
        <v>-122339000</v>
      </c>
      <c r="I160" s="5">
        <v>-122339000</v>
      </c>
      <c r="J160" s="5">
        <v>-45747000</v>
      </c>
      <c r="K160" s="5">
        <v>73822000</v>
      </c>
      <c r="L160" s="5">
        <v>-116402000</v>
      </c>
      <c r="M160" s="5">
        <v>159813000</v>
      </c>
      <c r="N160" s="5">
        <v>88841000</v>
      </c>
      <c r="O160" s="5">
        <v>-43418000</v>
      </c>
      <c r="P160" s="5">
        <v>61145000</v>
      </c>
      <c r="Q160" s="5">
        <v>62248000</v>
      </c>
      <c r="R160" s="5">
        <v>-4261000</v>
      </c>
      <c r="S160" s="5">
        <v>220846000</v>
      </c>
      <c r="T160" s="5">
        <v>34815000</v>
      </c>
    </row>
    <row r="161" spans="3:26" ht="15.5" x14ac:dyDescent="0.35">
      <c r="C161" t="s">
        <v>1097</v>
      </c>
      <c r="D161" s="5">
        <v>-2508000</v>
      </c>
      <c r="E161" s="5">
        <v>-18000</v>
      </c>
      <c r="F161" s="5">
        <v>-18000</v>
      </c>
      <c r="G161" s="5">
        <v>2472000</v>
      </c>
      <c r="I161" s="5">
        <v>-72000</v>
      </c>
      <c r="J161" s="5">
        <v>-73000</v>
      </c>
      <c r="K161" s="5">
        <v>-81000</v>
      </c>
      <c r="L161" s="5">
        <v>-1093000</v>
      </c>
      <c r="M161" s="5">
        <v>-560000</v>
      </c>
      <c r="N161" s="5">
        <v>-83271000</v>
      </c>
      <c r="O161" s="5">
        <v>-154163000</v>
      </c>
      <c r="P161" s="5">
        <v>-130600000</v>
      </c>
      <c r="Q161" s="5">
        <v>-127850000</v>
      </c>
      <c r="R161" s="5">
        <v>-123937000</v>
      </c>
      <c r="S161" s="5">
        <v>-122220000</v>
      </c>
      <c r="T161" s="5">
        <v>-123737000</v>
      </c>
      <c r="U161" s="5">
        <v>-400482000</v>
      </c>
      <c r="V161" s="5">
        <v>-87239000</v>
      </c>
      <c r="W161" s="5">
        <v>-53354000</v>
      </c>
      <c r="X161" s="5">
        <v>-35871000</v>
      </c>
      <c r="Y161" s="5">
        <v>-8071627</v>
      </c>
      <c r="Z161" s="5">
        <v>-7976713</v>
      </c>
    </row>
    <row r="162" spans="3:26" ht="15.5" x14ac:dyDescent="0.35">
      <c r="C162" t="s">
        <v>1098</v>
      </c>
      <c r="D162" s="5">
        <v>52494000</v>
      </c>
      <c r="F162" s="5">
        <v>248106000</v>
      </c>
      <c r="G162" s="5">
        <v>79953000</v>
      </c>
      <c r="I162" s="5">
        <v>591011000</v>
      </c>
      <c r="J162" s="5">
        <v>643507000</v>
      </c>
      <c r="K162" s="5">
        <v>464184000</v>
      </c>
      <c r="L162" s="5">
        <v>529284000</v>
      </c>
      <c r="M162" s="5">
        <v>640096000</v>
      </c>
      <c r="N162" s="5">
        <v>465313000</v>
      </c>
    </row>
    <row r="163" spans="3:26" ht="15.5" x14ac:dyDescent="0.35">
      <c r="C163" t="s">
        <v>1099</v>
      </c>
      <c r="O163" s="5">
        <v>154485000</v>
      </c>
      <c r="P163" s="5">
        <v>472903000</v>
      </c>
      <c r="Q163" s="5">
        <v>107027000</v>
      </c>
    </row>
    <row r="164" spans="3:26" ht="15.5" x14ac:dyDescent="0.35">
      <c r="C164" t="s">
        <v>1100</v>
      </c>
      <c r="D164" s="5">
        <v>-591000</v>
      </c>
      <c r="E164" s="5">
        <v>-4104000</v>
      </c>
      <c r="I164" s="5">
        <v>-4104000</v>
      </c>
      <c r="J164" s="5">
        <v>-3770000</v>
      </c>
    </row>
    <row r="165" spans="3:26" ht="15.5" x14ac:dyDescent="0.35">
      <c r="C165" t="s">
        <v>436</v>
      </c>
      <c r="D165" s="5">
        <v>-1575000</v>
      </c>
      <c r="E165" s="5">
        <v>-1507000</v>
      </c>
      <c r="F165" s="5">
        <v>-1790000</v>
      </c>
      <c r="G165" s="5">
        <v>-1884000</v>
      </c>
      <c r="I165" s="5">
        <v>-7575000</v>
      </c>
      <c r="J165" s="5">
        <v>-6405000</v>
      </c>
      <c r="K165" s="5">
        <v>-4530000</v>
      </c>
      <c r="L165" s="5">
        <v>-5123000</v>
      </c>
      <c r="M165" s="5">
        <v>-30541000</v>
      </c>
      <c r="N165" s="5">
        <v>-55665000</v>
      </c>
      <c r="O165" s="5">
        <v>-63404000</v>
      </c>
      <c r="P165" s="5">
        <v>-61395000</v>
      </c>
      <c r="Q165" s="5">
        <v>-55903000</v>
      </c>
      <c r="R165" s="5">
        <v>-41985000</v>
      </c>
      <c r="S165" s="5">
        <v>-12316000</v>
      </c>
      <c r="T165" s="5">
        <v>-657000</v>
      </c>
      <c r="U165" s="5">
        <v>-303000</v>
      </c>
      <c r="V165" s="5">
        <v>-358000</v>
      </c>
      <c r="W165" s="5">
        <v>-643000</v>
      </c>
      <c r="X165" s="5">
        <v>-1290000</v>
      </c>
      <c r="Y165" s="5">
        <v>-648120</v>
      </c>
      <c r="Z165" s="5">
        <v>-293274</v>
      </c>
    </row>
    <row r="166" spans="3:26" ht="15.5" x14ac:dyDescent="0.35">
      <c r="C166" t="s">
        <v>551</v>
      </c>
      <c r="X166" s="5">
        <v>10609000</v>
      </c>
      <c r="Y166" s="5">
        <v>-8323692</v>
      </c>
      <c r="Z166" s="5">
        <v>11028802</v>
      </c>
    </row>
    <row r="167" spans="3:26" ht="15.5" x14ac:dyDescent="0.35">
      <c r="C167" t="s">
        <v>485</v>
      </c>
      <c r="F167" s="5">
        <v>-16774000</v>
      </c>
      <c r="I167" s="5">
        <v>-16774000</v>
      </c>
      <c r="J167" s="5">
        <v>-16849000</v>
      </c>
      <c r="K167" s="5">
        <v>-19632000</v>
      </c>
      <c r="L167" s="5">
        <v>-18321000</v>
      </c>
      <c r="M167" s="5">
        <v>-18513000</v>
      </c>
      <c r="N167" s="5">
        <v>-19895000</v>
      </c>
      <c r="O167" s="5">
        <v>-38907000</v>
      </c>
      <c r="P167" s="5">
        <v>-37999000</v>
      </c>
      <c r="Q167" s="5">
        <v>-11627000</v>
      </c>
      <c r="R167" s="5">
        <v>-9838000</v>
      </c>
      <c r="S167" s="5">
        <v>-9618000</v>
      </c>
    </row>
    <row r="168" spans="3:26" ht="15.5" x14ac:dyDescent="0.35">
      <c r="C168" t="s">
        <v>197</v>
      </c>
      <c r="D168" s="5">
        <v>47740000</v>
      </c>
      <c r="F168" s="5">
        <v>66249000</v>
      </c>
      <c r="G168" s="5">
        <v>73740000</v>
      </c>
      <c r="I168" s="5">
        <v>209253000</v>
      </c>
      <c r="J168" s="5">
        <v>207649000</v>
      </c>
      <c r="K168" s="5">
        <v>195591000</v>
      </c>
      <c r="L168" s="5">
        <v>241624000</v>
      </c>
      <c r="M168" s="5">
        <v>121531000</v>
      </c>
    </row>
    <row r="169" spans="3:26" ht="15.5" x14ac:dyDescent="0.35">
      <c r="C169" t="s">
        <v>1101</v>
      </c>
      <c r="D169" s="5">
        <v>-61213000</v>
      </c>
      <c r="E169" s="5">
        <v>-73859000</v>
      </c>
      <c r="F169" s="5">
        <v>-24497000</v>
      </c>
      <c r="G169" s="5">
        <v>-9537000</v>
      </c>
      <c r="I169" s="5">
        <v>-135466000</v>
      </c>
      <c r="J169" s="5">
        <v>-73352000</v>
      </c>
      <c r="K169" s="5">
        <v>-113330000</v>
      </c>
      <c r="L169" s="5">
        <v>-44780000</v>
      </c>
    </row>
    <row r="170" spans="3:26" ht="15.5" x14ac:dyDescent="0.35">
      <c r="C170" t="s">
        <v>136</v>
      </c>
      <c r="E170" s="5">
        <v>-480929000</v>
      </c>
      <c r="I170" s="5">
        <v>-480929000</v>
      </c>
      <c r="J170" s="5">
        <v>-345884000</v>
      </c>
      <c r="K170" s="5">
        <v>-395086000</v>
      </c>
      <c r="L170" s="5">
        <v>-225079000</v>
      </c>
      <c r="M170" s="5">
        <v>-134830000</v>
      </c>
    </row>
    <row r="171" spans="3:26" ht="15.5" x14ac:dyDescent="0.35">
      <c r="C171" t="s">
        <v>1102</v>
      </c>
      <c r="D171" s="5">
        <v>-104097000</v>
      </c>
      <c r="E171" s="5">
        <v>236957000</v>
      </c>
      <c r="F171" s="5">
        <v>-118838000</v>
      </c>
      <c r="G171" s="5">
        <v>-52337000</v>
      </c>
    </row>
    <row r="172" spans="3:26" ht="15.5" x14ac:dyDescent="0.35">
      <c r="C172" t="s">
        <v>195</v>
      </c>
      <c r="D172" s="5">
        <v>-18000</v>
      </c>
      <c r="E172" s="5">
        <v>-2508000</v>
      </c>
      <c r="F172" s="5">
        <v>-2508000</v>
      </c>
      <c r="G172" s="5">
        <v>-4998000</v>
      </c>
      <c r="I172" s="5">
        <v>-10032000</v>
      </c>
      <c r="J172" s="5">
        <v>-11599000</v>
      </c>
      <c r="K172" s="5">
        <v>-170685000</v>
      </c>
      <c r="L172" s="5">
        <v>-136105000</v>
      </c>
      <c r="M172" s="5">
        <v>-898670000</v>
      </c>
      <c r="N172" s="5">
        <v>-281754000</v>
      </c>
      <c r="O172" s="5">
        <v>-78620000</v>
      </c>
      <c r="P172" s="5">
        <v>-61494000</v>
      </c>
      <c r="Q172" s="5">
        <v>-57629000</v>
      </c>
      <c r="R172" s="5">
        <v>-57335000</v>
      </c>
      <c r="S172" s="5">
        <v>-54896000</v>
      </c>
      <c r="T172" s="5">
        <v>-61191000</v>
      </c>
    </row>
    <row r="173" spans="3:26" ht="15.5" x14ac:dyDescent="0.35">
      <c r="C173" t="s">
        <v>745</v>
      </c>
      <c r="D173" s="5">
        <v>210121000</v>
      </c>
      <c r="E173" s="5">
        <v>-277712000</v>
      </c>
      <c r="F173" s="5">
        <v>117091000</v>
      </c>
      <c r="G173" s="5">
        <v>18414000</v>
      </c>
      <c r="U173" s="5">
        <v>237411000</v>
      </c>
      <c r="V173" s="5">
        <v>26818000</v>
      </c>
      <c r="W173" s="5">
        <v>209636000</v>
      </c>
      <c r="X173" s="5">
        <v>23532000</v>
      </c>
      <c r="Z173" s="5">
        <v>80144508</v>
      </c>
    </row>
    <row r="174" spans="3:26" ht="15.5" x14ac:dyDescent="0.35">
      <c r="C174" t="s">
        <v>422</v>
      </c>
      <c r="D174" s="5">
        <v>-73028000</v>
      </c>
      <c r="E174" s="5">
        <v>-129266000</v>
      </c>
      <c r="F174" s="5">
        <v>-129626000</v>
      </c>
      <c r="G174" s="5">
        <v>-19569000</v>
      </c>
      <c r="I174" s="5">
        <v>-359428000</v>
      </c>
      <c r="J174" s="5">
        <v>-217877000</v>
      </c>
      <c r="K174" s="5">
        <v>-182706000</v>
      </c>
      <c r="L174" s="5">
        <v>-247441000</v>
      </c>
      <c r="M174" s="5">
        <v>-226930000</v>
      </c>
      <c r="N174" s="5">
        <v>-204509000</v>
      </c>
      <c r="O174" s="5">
        <v>-188458000</v>
      </c>
      <c r="P174" s="5">
        <v>-196494000</v>
      </c>
      <c r="Q174" s="5">
        <v>-172731000</v>
      </c>
      <c r="R174" s="5">
        <v>-159333000</v>
      </c>
      <c r="S174" s="5">
        <v>-152968000</v>
      </c>
      <c r="T174" s="5">
        <v>-134962000</v>
      </c>
      <c r="Y174" s="5">
        <v>-9771277</v>
      </c>
    </row>
    <row r="175" spans="3:26" ht="15.5" x14ac:dyDescent="0.35">
      <c r="C175" t="s">
        <v>1103</v>
      </c>
      <c r="D175" s="5">
        <v>3409000</v>
      </c>
      <c r="F175" s="5">
        <v>13294000</v>
      </c>
      <c r="I175" s="5">
        <v>18378000</v>
      </c>
      <c r="J175" s="5">
        <v>30341000</v>
      </c>
      <c r="K175" s="5">
        <v>39577000</v>
      </c>
      <c r="O175" s="5">
        <v>28337000</v>
      </c>
      <c r="P175" s="5">
        <v>35976000</v>
      </c>
      <c r="Q175" s="5">
        <v>26276000</v>
      </c>
      <c r="R175" s="5">
        <v>6015000</v>
      </c>
      <c r="S175" s="5">
        <v>10690000</v>
      </c>
      <c r="T175" s="5">
        <v>11071000</v>
      </c>
    </row>
    <row r="176" spans="3:26" ht="15.5" x14ac:dyDescent="0.35">
      <c r="C176" t="s">
        <v>1104</v>
      </c>
      <c r="D176" s="5">
        <v>-1930000</v>
      </c>
      <c r="E176" s="5">
        <v>-1942000</v>
      </c>
      <c r="F176" s="5">
        <v>-1242000</v>
      </c>
      <c r="G176" s="5">
        <v>-907000</v>
      </c>
      <c r="I176" s="5">
        <v>-5008000</v>
      </c>
      <c r="J176" s="5">
        <v>-5665000</v>
      </c>
      <c r="K176" s="5">
        <v>-9455000</v>
      </c>
      <c r="L176" s="5">
        <v>-13531000</v>
      </c>
      <c r="M176" s="5">
        <v>-14086000</v>
      </c>
      <c r="N176" s="5">
        <v>-12127000</v>
      </c>
      <c r="O176" s="5">
        <v>-10314000</v>
      </c>
      <c r="P176" s="5">
        <v>-11145000</v>
      </c>
      <c r="Q176" s="5">
        <v>-20242000</v>
      </c>
      <c r="R176" s="5">
        <v>-8966000</v>
      </c>
      <c r="S176" s="5">
        <v>-7273000</v>
      </c>
      <c r="T176" s="5">
        <v>-5380000</v>
      </c>
    </row>
    <row r="177" spans="2:26" ht="15.5" x14ac:dyDescent="0.35">
      <c r="C177" t="s">
        <v>1105</v>
      </c>
      <c r="L177" s="5">
        <v>-62337000</v>
      </c>
      <c r="M177" s="5">
        <v>-138820000</v>
      </c>
      <c r="N177" s="5">
        <v>-289795000</v>
      </c>
      <c r="O177" s="5">
        <v>-206725000</v>
      </c>
    </row>
    <row r="178" spans="2:26" ht="15.5" x14ac:dyDescent="0.35">
      <c r="C178" t="s">
        <v>213</v>
      </c>
      <c r="D178" s="5">
        <v>-635842000</v>
      </c>
      <c r="E178" s="5">
        <v>-725969000</v>
      </c>
      <c r="F178" s="5">
        <v>57953000</v>
      </c>
      <c r="G178" s="5">
        <v>-118215000</v>
      </c>
      <c r="I178" s="5">
        <v>-548759000</v>
      </c>
      <c r="J178" s="5">
        <v>346770000</v>
      </c>
      <c r="K178" s="5">
        <v>135478000</v>
      </c>
      <c r="L178" s="5">
        <v>195025000</v>
      </c>
      <c r="M178" s="5">
        <v>186838000</v>
      </c>
      <c r="N178" s="5">
        <v>113322000</v>
      </c>
      <c r="O178" s="5">
        <v>17919000</v>
      </c>
      <c r="P178" s="5">
        <v>141756000</v>
      </c>
      <c r="Q178" s="5">
        <v>408729000</v>
      </c>
      <c r="R178" s="5">
        <v>38732000</v>
      </c>
      <c r="S178" s="5">
        <v>51424000</v>
      </c>
      <c r="T178" s="5">
        <v>43733000</v>
      </c>
      <c r="U178" s="5">
        <v>-66211000</v>
      </c>
      <c r="V178" s="5">
        <v>81878000</v>
      </c>
      <c r="W178" s="5">
        <v>-2409000</v>
      </c>
      <c r="X178" s="5">
        <v>5691000</v>
      </c>
      <c r="Y178" s="5">
        <v>11886319</v>
      </c>
      <c r="Z178" s="5">
        <v>23291237</v>
      </c>
    </row>
    <row r="179" spans="2:26" ht="15.5" x14ac:dyDescent="0.35">
      <c r="C179" t="s">
        <v>215</v>
      </c>
      <c r="D179" s="5">
        <v>4321000</v>
      </c>
      <c r="E179" s="5">
        <v>-449000</v>
      </c>
      <c r="F179" s="5">
        <v>-463000</v>
      </c>
      <c r="G179" s="5">
        <v>927000</v>
      </c>
      <c r="I179" s="5">
        <v>3805000</v>
      </c>
      <c r="J179" s="5">
        <v>22584000</v>
      </c>
      <c r="K179" s="5">
        <v>-883000</v>
      </c>
      <c r="L179" s="5">
        <v>10952000</v>
      </c>
      <c r="M179" s="5">
        <v>1828000</v>
      </c>
      <c r="N179" s="5">
        <v>-16296000</v>
      </c>
      <c r="O179" s="5">
        <v>-410000</v>
      </c>
      <c r="P179" s="5">
        <v>-5603000</v>
      </c>
      <c r="Q179" s="5">
        <v>439000</v>
      </c>
      <c r="R179" s="5">
        <v>233000</v>
      </c>
      <c r="S179" s="5">
        <v>1221000</v>
      </c>
      <c r="T179" s="5">
        <v>485000</v>
      </c>
      <c r="U179" s="5">
        <v>124000</v>
      </c>
      <c r="V179" s="5">
        <v>418000</v>
      </c>
      <c r="W179" s="5">
        <v>-308000</v>
      </c>
    </row>
    <row r="180" spans="2:26" ht="15.5" x14ac:dyDescent="0.35">
      <c r="C180" t="s">
        <v>214</v>
      </c>
      <c r="D180" s="5">
        <v>1224429000</v>
      </c>
      <c r="I180" s="5">
        <v>1769383000</v>
      </c>
      <c r="J180" s="5">
        <v>1400029000</v>
      </c>
      <c r="K180" s="5">
        <v>1265434000</v>
      </c>
      <c r="L180" s="5">
        <v>1059457000</v>
      </c>
      <c r="M180" s="5">
        <v>870791000</v>
      </c>
      <c r="N180" s="5">
        <v>773765000</v>
      </c>
      <c r="O180" s="5">
        <v>756256000</v>
      </c>
      <c r="P180" s="5">
        <v>620103000</v>
      </c>
      <c r="Q180" s="5">
        <v>210935000</v>
      </c>
      <c r="R180" s="5">
        <v>171970000</v>
      </c>
      <c r="S180" s="5">
        <v>119325000</v>
      </c>
      <c r="T180" s="5">
        <v>75107000</v>
      </c>
      <c r="U180" s="5">
        <v>141194000</v>
      </c>
      <c r="V180" s="5">
        <v>58898000</v>
      </c>
      <c r="W180" s="5">
        <v>61615000</v>
      </c>
      <c r="X180" s="5">
        <v>55924000</v>
      </c>
      <c r="Y180" s="5">
        <v>44037761</v>
      </c>
      <c r="Z180" s="5">
        <v>20746524</v>
      </c>
    </row>
    <row r="181" spans="2:26" ht="15.5" x14ac:dyDescent="0.35">
      <c r="C181" t="s">
        <v>216</v>
      </c>
      <c r="D181" s="5">
        <v>592908000</v>
      </c>
      <c r="E181" s="5">
        <v>-726418000</v>
      </c>
      <c r="F181" s="5">
        <v>57490000</v>
      </c>
      <c r="G181" s="5">
        <v>-117288000</v>
      </c>
      <c r="I181" s="5">
        <v>1224429000</v>
      </c>
      <c r="J181" s="5">
        <v>1769383000</v>
      </c>
      <c r="K181" s="5">
        <v>1400029000</v>
      </c>
      <c r="L181" s="5">
        <v>1265434000</v>
      </c>
      <c r="M181" s="5">
        <v>1059457000</v>
      </c>
      <c r="N181" s="5">
        <v>870791000</v>
      </c>
      <c r="O181" s="5">
        <v>773765000</v>
      </c>
      <c r="P181" s="5">
        <v>756256000</v>
      </c>
      <c r="Q181" s="5">
        <v>620103000</v>
      </c>
      <c r="R181" s="5">
        <v>210935000</v>
      </c>
      <c r="S181" s="5">
        <v>171970000</v>
      </c>
      <c r="T181" s="5">
        <v>119325000</v>
      </c>
      <c r="U181" s="5">
        <v>75107000</v>
      </c>
      <c r="V181" s="5">
        <v>141194000</v>
      </c>
      <c r="W181" s="5">
        <v>58898000</v>
      </c>
      <c r="X181" s="5">
        <v>61615000</v>
      </c>
      <c r="Y181" s="5">
        <v>55924080</v>
      </c>
      <c r="Z181" s="5">
        <v>44037761</v>
      </c>
    </row>
    <row r="183" spans="2:26" ht="15.5" x14ac:dyDescent="0.35">
      <c r="B183" t="s">
        <v>217</v>
      </c>
      <c r="C183" t="s">
        <v>11</v>
      </c>
      <c r="D183" s="5">
        <v>5470000000</v>
      </c>
      <c r="E183" s="5">
        <v>5470000000</v>
      </c>
      <c r="F183" s="5">
        <v>5470000000</v>
      </c>
      <c r="G183" s="5">
        <v>5470000000</v>
      </c>
      <c r="I183" s="5">
        <v>5470000000</v>
      </c>
      <c r="J183" s="5">
        <v>5470000000</v>
      </c>
      <c r="K183" s="5">
        <v>5470000000</v>
      </c>
      <c r="L183" s="5">
        <v>5470000000</v>
      </c>
      <c r="M183" s="5">
        <v>5470000000</v>
      </c>
      <c r="N183" s="5">
        <v>5470000000</v>
      </c>
      <c r="O183" s="5">
        <v>5470000000</v>
      </c>
      <c r="P183" s="5">
        <v>5470000000</v>
      </c>
      <c r="Q183" s="5">
        <v>5470000000</v>
      </c>
      <c r="R183" s="5">
        <v>5470000000</v>
      </c>
      <c r="S183" s="5">
        <v>5470000000</v>
      </c>
      <c r="T183" s="5">
        <v>5470000000</v>
      </c>
      <c r="U183" s="5">
        <v>5470000000</v>
      </c>
      <c r="V183" s="5">
        <v>5470000000</v>
      </c>
      <c r="W183" s="5">
        <v>5470000000</v>
      </c>
      <c r="X183" s="5">
        <v>5470000000</v>
      </c>
      <c r="Y183" s="5">
        <v>5470000000</v>
      </c>
      <c r="Z183" s="5">
        <v>5470000000</v>
      </c>
    </row>
    <row r="184" spans="2:26" ht="15.5" x14ac:dyDescent="0.35">
      <c r="C184" t="s">
        <v>218</v>
      </c>
      <c r="D184" s="6">
        <v>481.04</v>
      </c>
      <c r="E184" s="6">
        <v>388.22</v>
      </c>
      <c r="F184" s="6">
        <v>485.39</v>
      </c>
      <c r="G184" s="6">
        <v>71.180000000000007</v>
      </c>
    </row>
    <row r="185" spans="2:26" ht="15.5" x14ac:dyDescent="0.35">
      <c r="C185" t="s">
        <v>219</v>
      </c>
      <c r="D185" s="6">
        <v>21.1</v>
      </c>
      <c r="E185" s="6">
        <v>21.89</v>
      </c>
      <c r="F185" s="6">
        <v>15.14</v>
      </c>
      <c r="G185" s="6">
        <v>80.78</v>
      </c>
    </row>
    <row r="186" spans="2:26" ht="15.5" x14ac:dyDescent="0.35">
      <c r="C186" t="s">
        <v>72</v>
      </c>
      <c r="D186" s="6">
        <v>4.04</v>
      </c>
      <c r="E186" s="6">
        <v>3.45</v>
      </c>
      <c r="F186" s="6">
        <v>3.07</v>
      </c>
      <c r="G186" s="6">
        <v>2.44</v>
      </c>
    </row>
    <row r="187" spans="2:26" ht="15.5" x14ac:dyDescent="0.35">
      <c r="C187" t="s">
        <v>220</v>
      </c>
      <c r="D187" s="6">
        <v>4330520000000.0005</v>
      </c>
      <c r="E187" s="5">
        <v>4313990000000</v>
      </c>
      <c r="F187" s="5">
        <v>3705420000000</v>
      </c>
      <c r="G187" s="5">
        <v>3455680000000</v>
      </c>
    </row>
    <row r="188" spans="2:26" ht="15.5" x14ac:dyDescent="0.35">
      <c r="C188" t="s">
        <v>221</v>
      </c>
      <c r="D188" s="6">
        <v>1.2199999999999999E-2</v>
      </c>
      <c r="E188" s="6">
        <v>1.03E-2</v>
      </c>
      <c r="F188" s="6">
        <v>1.2699999999999999E-2</v>
      </c>
      <c r="G188" s="6">
        <v>1.9E-3</v>
      </c>
    </row>
    <row r="189" spans="2:26" ht="15.5" x14ac:dyDescent="0.35">
      <c r="C189" t="s">
        <v>222</v>
      </c>
      <c r="D189" s="6">
        <v>2.2099999999999998E-2</v>
      </c>
      <c r="E189" s="6">
        <v>1.8600000000000002E-2</v>
      </c>
      <c r="F189" s="6">
        <v>2.3700000000000002E-2</v>
      </c>
      <c r="G189" s="6">
        <v>3.7000000000000002E-3</v>
      </c>
    </row>
    <row r="190" spans="2:26" ht="15.5" x14ac:dyDescent="0.35">
      <c r="C190" t="s">
        <v>223</v>
      </c>
      <c r="D190" s="6">
        <v>1.9299999999999998E-2</v>
      </c>
      <c r="E190" s="6">
        <v>2.0199999999999999E-2</v>
      </c>
      <c r="F190" s="6">
        <v>1.7100000000000001E-2</v>
      </c>
      <c r="G190" s="6">
        <v>1.5900000000000001E-2</v>
      </c>
    </row>
    <row r="191" spans="2:26" ht="15.5" x14ac:dyDescent="0.35">
      <c r="C191" t="s">
        <v>224</v>
      </c>
      <c r="D191" s="6">
        <v>2.75</v>
      </c>
      <c r="E191" s="6">
        <v>2.79</v>
      </c>
      <c r="F191" s="6">
        <v>2.21</v>
      </c>
      <c r="G191" s="6">
        <v>2.0299999999999998</v>
      </c>
    </row>
    <row r="192" spans="2:26" ht="15.5" x14ac:dyDescent="0.35">
      <c r="C192" t="s">
        <v>225</v>
      </c>
      <c r="D192" s="5">
        <v>118988000000000</v>
      </c>
      <c r="E192" s="5">
        <v>114428000000000</v>
      </c>
      <c r="F192" s="5">
        <v>112134000000000</v>
      </c>
      <c r="G192" s="5">
        <v>106401000000000</v>
      </c>
    </row>
    <row r="193" spans="3:26" ht="15.5" x14ac:dyDescent="0.35">
      <c r="C193" t="s">
        <v>226</v>
      </c>
      <c r="D193" s="6">
        <v>0.47</v>
      </c>
      <c r="E193" s="6">
        <v>0.41</v>
      </c>
      <c r="F193" s="6">
        <v>0.36</v>
      </c>
      <c r="G193" s="6">
        <v>0.3</v>
      </c>
    </row>
    <row r="194" spans="3:26" ht="15.5" x14ac:dyDescent="0.35">
      <c r="C194" t="s">
        <v>227</v>
      </c>
      <c r="D194" s="6">
        <v>21747.48</v>
      </c>
      <c r="E194" s="6">
        <v>20914.150000000001</v>
      </c>
      <c r="F194" s="6">
        <v>20494.73</v>
      </c>
      <c r="G194" s="6">
        <v>19446.990000000002</v>
      </c>
    </row>
    <row r="195" spans="3:26" ht="15.5" x14ac:dyDescent="0.35">
      <c r="C195" t="s">
        <v>228</v>
      </c>
      <c r="D195" s="5">
        <v>0</v>
      </c>
      <c r="E195" s="6">
        <v>0.41</v>
      </c>
      <c r="F195" s="6">
        <v>0.36</v>
      </c>
      <c r="G195" s="6">
        <v>0.3</v>
      </c>
    </row>
    <row r="196" spans="3:26" ht="15.5" x14ac:dyDescent="0.35">
      <c r="C196" t="s">
        <v>229</v>
      </c>
      <c r="D196" s="6">
        <v>21747.48</v>
      </c>
      <c r="E196" s="6">
        <v>20914.150000000001</v>
      </c>
      <c r="F196" s="6">
        <v>20494.73</v>
      </c>
      <c r="G196" s="6">
        <v>19446.990000000002</v>
      </c>
    </row>
    <row r="197" spans="3:26" ht="15.5" x14ac:dyDescent="0.35">
      <c r="C197" t="s">
        <v>230</v>
      </c>
      <c r="D197" s="5">
        <v>28409000000000</v>
      </c>
      <c r="E197" s="5">
        <v>28253000000000</v>
      </c>
      <c r="F197" s="5">
        <v>31617000000000</v>
      </c>
      <c r="G197" s="5">
        <v>30298000000000</v>
      </c>
    </row>
    <row r="198" spans="3:26" ht="15.5" x14ac:dyDescent="0.35">
      <c r="C198" t="s">
        <v>231</v>
      </c>
      <c r="D198" s="5">
        <v>51024000000000</v>
      </c>
      <c r="E198" s="5">
        <v>48695000000000</v>
      </c>
      <c r="F198" s="5">
        <v>48771000000000</v>
      </c>
      <c r="G198" s="5">
        <v>49119000000000</v>
      </c>
    </row>
    <row r="199" spans="3:26" ht="15.5" x14ac:dyDescent="0.35">
      <c r="C199" t="s">
        <v>232</v>
      </c>
      <c r="D199" s="5">
        <v>118980000000000</v>
      </c>
      <c r="E199" s="5">
        <v>114421000000000</v>
      </c>
      <c r="F199" s="5">
        <v>112126000000000</v>
      </c>
      <c r="G199" s="5">
        <v>106394000000000</v>
      </c>
    </row>
    <row r="200" spans="3:26" ht="15.5" x14ac:dyDescent="0.35">
      <c r="C200" t="s">
        <v>23</v>
      </c>
      <c r="D200" s="5">
        <v>79434000000000</v>
      </c>
      <c r="E200" s="5">
        <v>76948000000000</v>
      </c>
      <c r="F200" s="5">
        <v>80388000000000</v>
      </c>
      <c r="G200" s="5">
        <v>79418000000000</v>
      </c>
    </row>
    <row r="201" spans="3:26" ht="15.5" x14ac:dyDescent="0.35">
      <c r="C201" t="s">
        <v>20</v>
      </c>
      <c r="D201" s="5">
        <v>69355000000000</v>
      </c>
      <c r="E201" s="5">
        <v>56475000000000</v>
      </c>
      <c r="F201" s="5">
        <v>47824000000000</v>
      </c>
      <c r="G201" s="5">
        <v>48687000000000</v>
      </c>
    </row>
    <row r="202" spans="3:26" ht="15.5" x14ac:dyDescent="0.35">
      <c r="C202" t="s">
        <v>233</v>
      </c>
      <c r="D202" s="5">
        <v>67208000000000</v>
      </c>
      <c r="E202" s="5">
        <v>64565000000000</v>
      </c>
      <c r="F202" s="5">
        <v>65631000000000</v>
      </c>
      <c r="G202" s="5">
        <v>67338000000000</v>
      </c>
    </row>
    <row r="203" spans="3:26" ht="15.5" x14ac:dyDescent="0.35">
      <c r="C203" t="s">
        <v>234</v>
      </c>
      <c r="D203" s="5">
        <v>2825000000000</v>
      </c>
      <c r="E203" s="5">
        <v>3073000000000</v>
      </c>
      <c r="F203" s="5">
        <v>6132000000000</v>
      </c>
      <c r="G203" s="5">
        <v>1911000000000</v>
      </c>
    </row>
    <row r="204" spans="3:26" ht="15.5" x14ac:dyDescent="0.35">
      <c r="C204" t="s">
        <v>235</v>
      </c>
      <c r="D204" s="5">
        <v>-3130000000000</v>
      </c>
      <c r="E204" s="5">
        <v>-2982000000000</v>
      </c>
      <c r="F204" s="5">
        <v>-5336000000000</v>
      </c>
      <c r="G204" s="5">
        <v>-2106000000000</v>
      </c>
    </row>
    <row r="205" spans="3:26" ht="15.5" x14ac:dyDescent="0.35">
      <c r="C205" t="s">
        <v>12</v>
      </c>
      <c r="D205" s="5">
        <v>-305000000000</v>
      </c>
      <c r="E205" s="5">
        <v>92000000000</v>
      </c>
      <c r="F205" s="5">
        <v>796000000000</v>
      </c>
      <c r="G205" s="5">
        <v>-195000000000</v>
      </c>
    </row>
    <row r="206" spans="3:26" ht="15.5" x14ac:dyDescent="0.35">
      <c r="C206" t="s">
        <v>15</v>
      </c>
      <c r="D206" s="6">
        <v>-55.71</v>
      </c>
      <c r="E206" s="6">
        <v>16.739999999999998</v>
      </c>
      <c r="F206" s="6">
        <v>145.44</v>
      </c>
      <c r="G206" s="6">
        <v>-35.700000000000003</v>
      </c>
    </row>
    <row r="207" spans="3:26" ht="15.5" x14ac:dyDescent="0.35">
      <c r="C207" t="s">
        <v>57</v>
      </c>
      <c r="I207" s="6">
        <v>1365.39</v>
      </c>
      <c r="J207" s="6">
        <v>1229.26</v>
      </c>
      <c r="K207" s="6">
        <v>1147.25</v>
      </c>
      <c r="L207" s="6">
        <v>2331.63</v>
      </c>
      <c r="M207" s="6">
        <v>1376.92</v>
      </c>
      <c r="N207" s="6">
        <v>783.47</v>
      </c>
      <c r="O207" s="6">
        <v>709.44</v>
      </c>
      <c r="P207" s="6">
        <v>1531.83</v>
      </c>
      <c r="Q207" s="6">
        <v>1010.86</v>
      </c>
      <c r="R207" s="6">
        <v>493.05</v>
      </c>
      <c r="S207" s="6">
        <v>545.32000000000005</v>
      </c>
      <c r="T207" s="6">
        <v>286.85000000000002</v>
      </c>
      <c r="U207" s="6">
        <v>492.89</v>
      </c>
      <c r="V207" s="6">
        <v>87.68</v>
      </c>
      <c r="W207" s="6">
        <v>26.6</v>
      </c>
      <c r="X207" s="6">
        <v>21.36</v>
      </c>
      <c r="Y207" s="6">
        <v>-272.38</v>
      </c>
      <c r="Z207" s="6">
        <v>405.21</v>
      </c>
    </row>
    <row r="208" spans="3:26" ht="15.5" x14ac:dyDescent="0.35">
      <c r="C208" t="s">
        <v>71</v>
      </c>
      <c r="I208" s="6">
        <v>6.23</v>
      </c>
      <c r="J208" s="6">
        <v>5.53</v>
      </c>
      <c r="K208" s="6">
        <v>7.26</v>
      </c>
      <c r="L208" s="6">
        <v>3.74</v>
      </c>
      <c r="M208" s="6">
        <v>5.68</v>
      </c>
      <c r="N208" s="6">
        <v>13.31</v>
      </c>
      <c r="O208" s="6">
        <v>10.85</v>
      </c>
      <c r="P208" s="6">
        <v>7.54</v>
      </c>
      <c r="Q208" s="6">
        <v>5.34</v>
      </c>
      <c r="R208" s="6">
        <v>1.94</v>
      </c>
      <c r="S208" s="6">
        <v>1.75</v>
      </c>
      <c r="T208" s="6">
        <v>3.64</v>
      </c>
      <c r="U208" s="6">
        <v>2.84</v>
      </c>
      <c r="V208" s="6">
        <v>7.76</v>
      </c>
      <c r="W208" s="6">
        <v>46.24</v>
      </c>
      <c r="X208" s="6">
        <v>76.78</v>
      </c>
      <c r="Y208" s="6">
        <v>-6.39</v>
      </c>
      <c r="Z208" s="6">
        <v>1.83</v>
      </c>
    </row>
    <row r="209" spans="3:26" ht="15.5" x14ac:dyDescent="0.35">
      <c r="C209" t="s">
        <v>74</v>
      </c>
      <c r="I209" s="6">
        <v>0.89</v>
      </c>
      <c r="J209" s="6">
        <v>0.73</v>
      </c>
      <c r="K209" s="6">
        <v>0.86</v>
      </c>
      <c r="L209" s="6">
        <v>0.8</v>
      </c>
      <c r="M209" s="6">
        <v>0.85</v>
      </c>
      <c r="N209" s="6">
        <v>1.31</v>
      </c>
      <c r="O209" s="6">
        <v>0.92</v>
      </c>
      <c r="P209" s="6">
        <v>1.33</v>
      </c>
      <c r="Q209" s="6">
        <v>0.71</v>
      </c>
      <c r="R209" s="6">
        <v>0.14000000000000001</v>
      </c>
      <c r="S209" s="6">
        <v>0.14000000000000001</v>
      </c>
      <c r="T209" s="6">
        <v>0.17</v>
      </c>
      <c r="U209" s="6">
        <v>0.24</v>
      </c>
      <c r="V209" s="6">
        <v>0.15</v>
      </c>
      <c r="W209" s="6">
        <v>0.28999999999999998</v>
      </c>
      <c r="X209" s="6">
        <v>0.4</v>
      </c>
      <c r="Y209" s="6">
        <v>0.56999999999999995</v>
      </c>
      <c r="Z209" s="6">
        <v>0.16</v>
      </c>
    </row>
    <row r="210" spans="3:26" ht="15.5" x14ac:dyDescent="0.35">
      <c r="C210" t="s">
        <v>236</v>
      </c>
      <c r="I210" s="5">
        <v>14610880000000</v>
      </c>
      <c r="J210" s="5">
        <v>13942140000000</v>
      </c>
      <c r="K210" s="5">
        <v>15587280000000</v>
      </c>
      <c r="L210" s="5">
        <v>20751190000000</v>
      </c>
      <c r="M210" s="5">
        <v>16291390000000</v>
      </c>
      <c r="N210" s="5">
        <v>11862610000000</v>
      </c>
      <c r="O210" s="5">
        <v>12214300000000</v>
      </c>
      <c r="P210" s="6">
        <v>16904439999999.998</v>
      </c>
    </row>
    <row r="211" spans="3:26" ht="15.5" x14ac:dyDescent="0.35">
      <c r="C211" t="s">
        <v>237</v>
      </c>
      <c r="I211" s="6">
        <v>3.6200000000000003E-2</v>
      </c>
      <c r="J211" s="6">
        <v>3.5299999999999998E-2</v>
      </c>
      <c r="K211" s="6">
        <v>4.0199999999999993E-2</v>
      </c>
      <c r="L211" s="6">
        <v>8.4900000000000003E-2</v>
      </c>
      <c r="M211" s="6">
        <v>5.8799999999999998E-2</v>
      </c>
      <c r="N211" s="6">
        <v>3.5799999999999998E-2</v>
      </c>
      <c r="O211" s="6">
        <v>3.2799999999999996E-2</v>
      </c>
      <c r="P211" s="6">
        <v>6.6100000000000006E-2</v>
      </c>
      <c r="Q211" s="6">
        <v>5.3499999999999999E-2</v>
      </c>
      <c r="R211" s="6">
        <v>2.92E-2</v>
      </c>
      <c r="S211" s="6">
        <v>3.0699999999999998E-2</v>
      </c>
      <c r="T211" s="6">
        <v>1.9299999999999998E-2</v>
      </c>
      <c r="U211" s="6">
        <v>3.2599999999999997E-2</v>
      </c>
      <c r="V211" s="6">
        <v>7.4999999999999997E-3</v>
      </c>
      <c r="W211" s="6">
        <v>2.5000000000000001E-3</v>
      </c>
      <c r="X211" s="6">
        <v>2.2000000000000001E-3</v>
      </c>
      <c r="Y211" s="6">
        <v>-2.7300000000000001E-2</v>
      </c>
      <c r="Z211" s="6">
        <v>3.39E-2</v>
      </c>
    </row>
    <row r="212" spans="3:26" ht="15.5" x14ac:dyDescent="0.35">
      <c r="C212" t="s">
        <v>238</v>
      </c>
      <c r="I212" s="6">
        <v>6.5299999999999997E-2</v>
      </c>
      <c r="J212" s="6">
        <v>6.5000000000000002E-2</v>
      </c>
      <c r="K212" s="6">
        <v>6.7799999999999999E-2</v>
      </c>
      <c r="L212" s="6">
        <v>0.14599999999999999</v>
      </c>
      <c r="M212" s="6">
        <v>0.11070000000000001</v>
      </c>
      <c r="N212" s="6">
        <v>7.1500000000000008E-2</v>
      </c>
      <c r="O212" s="6">
        <v>6.9699999999999998E-2</v>
      </c>
      <c r="P212" s="6">
        <v>0.1535</v>
      </c>
      <c r="Q212" s="6">
        <v>0.12689999999999999</v>
      </c>
      <c r="R212" s="6">
        <v>7.1199999999999999E-2</v>
      </c>
      <c r="S212" s="6">
        <v>8.2500000000000004E-2</v>
      </c>
      <c r="T212" s="6">
        <v>5.2400000000000002E-2</v>
      </c>
      <c r="U212" s="6">
        <v>9.64E-2</v>
      </c>
      <c r="V212" s="6">
        <v>2.3900000000000001E-2</v>
      </c>
      <c r="W212" s="6">
        <v>7.9000000000000008E-3</v>
      </c>
      <c r="X212" s="6">
        <v>6.5000000000000006E-3</v>
      </c>
      <c r="Y212" s="6">
        <v>-7.9600000000000004E-2</v>
      </c>
      <c r="Z212" s="6">
        <v>9.4200000000000006E-2</v>
      </c>
    </row>
    <row r="213" spans="3:26" ht="15.5" x14ac:dyDescent="0.35">
      <c r="C213" t="s">
        <v>239</v>
      </c>
      <c r="I213" s="6">
        <v>6.8499999999999991E-2</v>
      </c>
      <c r="J213" s="6">
        <v>7.4900000000000008E-2</v>
      </c>
      <c r="K213" s="6">
        <v>0.10060000000000001</v>
      </c>
      <c r="L213" s="6">
        <v>0.1603</v>
      </c>
      <c r="M213" s="6">
        <v>0.1303</v>
      </c>
      <c r="N213" s="6">
        <v>8.3499999999999991E-2</v>
      </c>
      <c r="O213" s="6">
        <v>8.1600000000000006E-2</v>
      </c>
      <c r="P213" s="6">
        <v>0.1381</v>
      </c>
      <c r="Q213" s="6">
        <v>0.1027</v>
      </c>
      <c r="R213" s="6">
        <v>5.0700000000000002E-2</v>
      </c>
      <c r="S213" s="6">
        <v>6.13E-2</v>
      </c>
      <c r="T213" s="6">
        <v>3.5699999999999996E-2</v>
      </c>
      <c r="U213" s="6">
        <v>3.4500000000000003E-2</v>
      </c>
      <c r="V213" s="6">
        <v>1.3500000000000002E-2</v>
      </c>
      <c r="W213" s="6">
        <v>1.61E-2</v>
      </c>
      <c r="X213" s="6">
        <v>3.8599999999999995E-2</v>
      </c>
      <c r="Y213" s="6">
        <v>-8.0000000000000004E-4</v>
      </c>
      <c r="Z213" s="6">
        <v>0.1133</v>
      </c>
    </row>
    <row r="214" spans="3:26" ht="15.5" x14ac:dyDescent="0.35">
      <c r="C214" t="s">
        <v>240</v>
      </c>
      <c r="I214" s="6">
        <v>2.2000000000000002</v>
      </c>
      <c r="J214" s="6">
        <v>2.17</v>
      </c>
      <c r="K214" s="6">
        <v>2.74</v>
      </c>
      <c r="L214" s="6">
        <v>4.62</v>
      </c>
      <c r="M214" s="6">
        <v>3.56</v>
      </c>
      <c r="N214" s="6">
        <v>2.69</v>
      </c>
      <c r="O214" s="6">
        <v>2.94</v>
      </c>
      <c r="P214" s="6">
        <v>5.05</v>
      </c>
      <c r="Q214" s="6">
        <v>4.87</v>
      </c>
      <c r="R214" s="6">
        <v>2.4500000000000002</v>
      </c>
      <c r="S214" s="6">
        <v>3.02</v>
      </c>
      <c r="T214" s="6">
        <v>1.68</v>
      </c>
      <c r="U214" s="6">
        <v>1.21</v>
      </c>
      <c r="V214" s="6">
        <v>0.73</v>
      </c>
      <c r="W214" s="6">
        <v>1.05</v>
      </c>
      <c r="X214" s="6">
        <v>2.23</v>
      </c>
      <c r="Y214" s="6">
        <v>-0.06</v>
      </c>
      <c r="Z214" s="6">
        <v>3.44</v>
      </c>
    </row>
    <row r="215" spans="3:26" ht="15.5" x14ac:dyDescent="0.35">
      <c r="C215" t="s">
        <v>68</v>
      </c>
      <c r="I215" s="6">
        <v>0.41</v>
      </c>
      <c r="J215" s="6">
        <v>0.36</v>
      </c>
      <c r="K215" s="6">
        <v>0.49</v>
      </c>
      <c r="L215" s="6">
        <v>0.55000000000000004</v>
      </c>
      <c r="M215" s="6">
        <v>0.63</v>
      </c>
      <c r="N215" s="6">
        <v>0.95</v>
      </c>
      <c r="O215" s="6">
        <v>0.76</v>
      </c>
      <c r="P215" s="6">
        <v>1.1599999999999999</v>
      </c>
      <c r="Q215" s="6">
        <v>0.68</v>
      </c>
      <c r="R215" s="6">
        <v>0.14000000000000001</v>
      </c>
      <c r="S215" s="6">
        <v>0.14000000000000001</v>
      </c>
      <c r="T215" s="6">
        <v>0.19</v>
      </c>
      <c r="U215" s="6">
        <v>0.27</v>
      </c>
      <c r="V215" s="6">
        <v>0.19</v>
      </c>
      <c r="W215" s="6">
        <v>0.37</v>
      </c>
      <c r="X215" s="6">
        <v>0.5</v>
      </c>
      <c r="Y215" s="6">
        <v>0.51</v>
      </c>
      <c r="Z215" s="6">
        <v>0.17</v>
      </c>
    </row>
    <row r="216" spans="3:26" ht="15.5" x14ac:dyDescent="0.35">
      <c r="C216" t="s">
        <v>65</v>
      </c>
      <c r="I216" s="6">
        <v>20914.150000000001</v>
      </c>
      <c r="J216" s="6">
        <v>18923.53</v>
      </c>
      <c r="K216" s="6">
        <v>16930.71</v>
      </c>
      <c r="L216" s="6">
        <v>15973.09</v>
      </c>
      <c r="M216" s="6">
        <v>12433.96</v>
      </c>
      <c r="N216" s="6">
        <v>10954.77</v>
      </c>
      <c r="O216" s="6">
        <v>10176.43</v>
      </c>
      <c r="P216" s="6">
        <v>9981.33</v>
      </c>
      <c r="Q216" s="6">
        <v>7966.84</v>
      </c>
      <c r="R216" s="6">
        <v>6923.06</v>
      </c>
      <c r="S216" s="6">
        <v>6613.22</v>
      </c>
      <c r="T216" s="6">
        <v>5475.77</v>
      </c>
      <c r="U216" s="6">
        <v>5113.84</v>
      </c>
      <c r="V216" s="6">
        <v>3663.27</v>
      </c>
      <c r="W216" s="6">
        <v>3352.99</v>
      </c>
      <c r="X216" s="6">
        <v>3298.15</v>
      </c>
      <c r="Y216" s="6">
        <v>3422.26</v>
      </c>
      <c r="Z216" s="6">
        <v>4303.76</v>
      </c>
    </row>
    <row r="217" spans="3:26" ht="15.5" x14ac:dyDescent="0.35">
      <c r="C217" t="s">
        <v>241</v>
      </c>
      <c r="I217" s="6">
        <v>0.41</v>
      </c>
      <c r="J217" s="6">
        <v>0.36</v>
      </c>
      <c r="K217" s="6">
        <v>0.49</v>
      </c>
      <c r="L217" s="6">
        <v>0.55000000000000004</v>
      </c>
      <c r="M217" s="6">
        <v>0.63</v>
      </c>
      <c r="N217" s="6">
        <v>0.95</v>
      </c>
      <c r="O217" s="6">
        <v>0.76</v>
      </c>
      <c r="P217" s="6">
        <v>1.1599999999999999</v>
      </c>
      <c r="Q217" s="6">
        <v>0.68</v>
      </c>
      <c r="R217" s="6">
        <v>0.14000000000000001</v>
      </c>
      <c r="S217" s="6">
        <v>0.14000000000000001</v>
      </c>
      <c r="T217" s="5">
        <v>0</v>
      </c>
      <c r="U217" s="6">
        <v>0.27</v>
      </c>
      <c r="V217" s="6">
        <v>0.19</v>
      </c>
      <c r="W217" s="5">
        <v>0</v>
      </c>
      <c r="X217" s="6">
        <v>0.5</v>
      </c>
      <c r="Y217" s="6">
        <v>0.51</v>
      </c>
      <c r="Z217" s="6">
        <v>0.17</v>
      </c>
    </row>
    <row r="218" spans="3:26" ht="15.5" x14ac:dyDescent="0.35">
      <c r="C218" t="s">
        <v>242</v>
      </c>
      <c r="I218" s="6">
        <v>20914.150000000001</v>
      </c>
      <c r="J218" s="6">
        <v>18923.53</v>
      </c>
      <c r="K218" s="6">
        <v>16930.71</v>
      </c>
      <c r="L218" s="6">
        <v>15973.09</v>
      </c>
      <c r="M218" s="6">
        <v>12433.96</v>
      </c>
      <c r="N218" s="6">
        <v>10954.77</v>
      </c>
      <c r="O218" s="6">
        <v>10176.43</v>
      </c>
      <c r="P218" s="6">
        <v>9981.33</v>
      </c>
      <c r="Q218" s="6">
        <v>7966.84</v>
      </c>
      <c r="R218" s="6">
        <v>6923.06</v>
      </c>
      <c r="S218" s="6">
        <v>6613.22</v>
      </c>
      <c r="T218" s="6">
        <v>5475.77</v>
      </c>
      <c r="U218" s="6">
        <v>5113.84</v>
      </c>
      <c r="V218" s="6">
        <v>3663.27</v>
      </c>
      <c r="W218" s="6">
        <v>3352.99</v>
      </c>
      <c r="X218" s="6">
        <v>3298.15</v>
      </c>
      <c r="Y218" s="6">
        <v>3422.26</v>
      </c>
      <c r="Z218" s="6">
        <v>4303.76</v>
      </c>
    </row>
    <row r="219" spans="3:26" ht="15.5" x14ac:dyDescent="0.35">
      <c r="C219" t="s">
        <v>243</v>
      </c>
      <c r="I219" s="5">
        <v>28253000000000</v>
      </c>
      <c r="J219" s="5">
        <v>29426000000000</v>
      </c>
      <c r="K219" s="5">
        <v>25791000000000</v>
      </c>
      <c r="L219" s="5">
        <v>27597000000000</v>
      </c>
      <c r="M219" s="5">
        <v>26314000000000</v>
      </c>
      <c r="N219" s="5">
        <v>22357000000000</v>
      </c>
      <c r="O219" s="5">
        <v>21346000000000</v>
      </c>
      <c r="P219" s="5">
        <v>19663000000000</v>
      </c>
      <c r="Q219" s="5">
        <v>17443000000000</v>
      </c>
      <c r="R219" s="5">
        <v>16112000000000</v>
      </c>
      <c r="S219" s="5">
        <v>16372000000000</v>
      </c>
      <c r="T219" s="5">
        <v>10945000000000</v>
      </c>
      <c r="U219" s="5">
        <v>10201000000000</v>
      </c>
      <c r="V219" s="5">
        <v>5231000000000</v>
      </c>
      <c r="W219" s="5">
        <v>8928000000000</v>
      </c>
      <c r="X219" s="5">
        <v>5991000000000</v>
      </c>
      <c r="Y219" s="5">
        <v>4943000000000</v>
      </c>
      <c r="Z219" s="5">
        <v>2129000000000</v>
      </c>
    </row>
    <row r="220" spans="3:26" ht="15.5" x14ac:dyDescent="0.35">
      <c r="C220" t="s">
        <v>244</v>
      </c>
      <c r="I220" s="5">
        <v>48695000000000</v>
      </c>
      <c r="J220" s="5">
        <v>43731000000000</v>
      </c>
      <c r="K220" s="5">
        <v>26025000000000</v>
      </c>
      <c r="L220" s="5">
        <v>23870000000000</v>
      </c>
      <c r="M220" s="5">
        <v>23395000000000</v>
      </c>
      <c r="N220" s="5">
        <v>27821000000000</v>
      </c>
      <c r="O220" s="5">
        <v>32215000000000</v>
      </c>
      <c r="P220" s="5">
        <v>42730000000000</v>
      </c>
      <c r="Q220" s="5">
        <v>36143000000000</v>
      </c>
      <c r="R220" s="5">
        <v>33581000000000</v>
      </c>
      <c r="S220" s="5">
        <v>37074000000000</v>
      </c>
      <c r="T220" s="5">
        <v>33573000000000</v>
      </c>
      <c r="U220" s="5">
        <v>37561000000000</v>
      </c>
      <c r="V220" s="5">
        <v>32494000000000</v>
      </c>
      <c r="W220" s="5">
        <v>24302000000000</v>
      </c>
      <c r="X220" s="5">
        <v>23595000000000</v>
      </c>
      <c r="Y220" s="5">
        <v>24845000000000</v>
      </c>
      <c r="Z220" s="5">
        <v>31851000000000</v>
      </c>
    </row>
    <row r="221" spans="3:26" ht="15.5" x14ac:dyDescent="0.35">
      <c r="C221" t="s">
        <v>25</v>
      </c>
      <c r="I221" s="5">
        <v>76948000000000</v>
      </c>
      <c r="J221" s="5">
        <v>73157000000000</v>
      </c>
      <c r="K221" s="5">
        <v>51816000000000</v>
      </c>
      <c r="L221" s="5">
        <v>51467000000000</v>
      </c>
      <c r="M221" s="5">
        <v>49710000000000</v>
      </c>
      <c r="N221" s="5">
        <v>50178000000000</v>
      </c>
      <c r="O221" s="5">
        <v>53561000000000</v>
      </c>
      <c r="P221" s="5">
        <v>62393000000000</v>
      </c>
      <c r="Q221" s="5">
        <v>53585000000000</v>
      </c>
      <c r="R221" s="5">
        <v>49692000000000</v>
      </c>
      <c r="S221" s="5">
        <v>53446000000000</v>
      </c>
      <c r="T221" s="5">
        <v>44518000000000</v>
      </c>
      <c r="U221" s="5">
        <v>47762000000000</v>
      </c>
      <c r="V221" s="5">
        <v>37725000000000</v>
      </c>
      <c r="W221" s="5">
        <v>33231000000000</v>
      </c>
      <c r="X221" s="5">
        <v>29586000000000</v>
      </c>
      <c r="Y221" s="5">
        <v>29788000000000</v>
      </c>
      <c r="Z221" s="5">
        <v>33980000000000</v>
      </c>
    </row>
    <row r="222" spans="3:26" ht="15.5" x14ac:dyDescent="0.35">
      <c r="C222" t="s">
        <v>22</v>
      </c>
      <c r="I222" s="5">
        <v>56475000000000</v>
      </c>
      <c r="J222" s="5">
        <v>44569000000000</v>
      </c>
      <c r="K222" s="5">
        <v>30201000000000</v>
      </c>
      <c r="L222" s="5">
        <v>31737000000000</v>
      </c>
      <c r="M222" s="5">
        <v>34583000000000</v>
      </c>
      <c r="N222" s="5">
        <v>37896000000000</v>
      </c>
      <c r="O222" s="5">
        <v>42805000000000</v>
      </c>
      <c r="P222" s="5">
        <v>51442000000000</v>
      </c>
      <c r="Q222" s="5">
        <v>45184000000000</v>
      </c>
      <c r="R222" s="5">
        <v>46858000000000</v>
      </c>
      <c r="S222" s="5">
        <v>51074000000000</v>
      </c>
      <c r="T222" s="5">
        <v>43034000000000</v>
      </c>
      <c r="U222" s="5">
        <v>46846000000000</v>
      </c>
      <c r="V222" s="5">
        <v>36359000000000</v>
      </c>
      <c r="W222" s="5">
        <v>32697000000000</v>
      </c>
      <c r="X222" s="5">
        <v>29032000000000</v>
      </c>
      <c r="Y222" s="5">
        <v>29262000000000</v>
      </c>
      <c r="Z222" s="5">
        <v>33498000000000</v>
      </c>
    </row>
    <row r="223" spans="3:26" ht="15.5" x14ac:dyDescent="0.35">
      <c r="C223" t="s">
        <v>245</v>
      </c>
      <c r="I223" s="5">
        <v>64565000000000</v>
      </c>
      <c r="J223" s="5">
        <v>63314000000000</v>
      </c>
      <c r="K223" s="5">
        <v>54056000000000</v>
      </c>
      <c r="L223" s="5">
        <v>50467000000000</v>
      </c>
      <c r="M223" s="5">
        <v>34796000000000</v>
      </c>
      <c r="N223" s="5">
        <v>34116000000000</v>
      </c>
      <c r="O223" s="5">
        <v>33109000000000</v>
      </c>
      <c r="P223" s="5">
        <v>35462000000000</v>
      </c>
      <c r="Q223" s="5">
        <v>22251000000000</v>
      </c>
      <c r="R223" s="5">
        <v>11000000000000</v>
      </c>
      <c r="S223" s="5">
        <v>8200000000000</v>
      </c>
      <c r="T223" s="5">
        <v>5690000000000</v>
      </c>
      <c r="U223" s="5">
        <v>6863000000000</v>
      </c>
      <c r="V223" s="5">
        <v>6553000000000</v>
      </c>
      <c r="W223" s="5">
        <v>723000000000</v>
      </c>
      <c r="X223" s="5">
        <v>87000000000</v>
      </c>
      <c r="Y223" s="5">
        <v>-1094000000000</v>
      </c>
      <c r="Z223" s="5">
        <v>1708000000000</v>
      </c>
    </row>
    <row r="224" spans="3:26" ht="15.5" x14ac:dyDescent="0.35">
      <c r="C224" t="s">
        <v>246</v>
      </c>
      <c r="I224" s="5">
        <v>13884000000000</v>
      </c>
      <c r="J224" s="5">
        <v>4991000000000</v>
      </c>
      <c r="K224" s="5">
        <v>13321000000000</v>
      </c>
      <c r="L224" s="5">
        <v>6329000000000</v>
      </c>
      <c r="M224" s="5">
        <v>9690000000000</v>
      </c>
      <c r="N224" s="5">
        <v>7671000000000</v>
      </c>
      <c r="O224" s="5">
        <v>7294000000000</v>
      </c>
      <c r="P224" s="5">
        <v>7885000000000</v>
      </c>
      <c r="Q224" s="5">
        <v>9020000000000</v>
      </c>
      <c r="R224" s="5">
        <v>2203000000000</v>
      </c>
      <c r="S224" s="5">
        <v>2223000000000</v>
      </c>
      <c r="T224" s="5">
        <v>3751000000000</v>
      </c>
      <c r="U224" s="5">
        <v>4441000000000</v>
      </c>
      <c r="V224" s="5">
        <v>1549000000000</v>
      </c>
      <c r="W224" s="5">
        <v>1467000000000</v>
      </c>
      <c r="X224" s="5">
        <v>1339000000000</v>
      </c>
      <c r="Y224" s="5">
        <v>1027000000000</v>
      </c>
      <c r="Z224" s="5">
        <v>4649000000000</v>
      </c>
    </row>
    <row r="225" spans="2:26" ht="15.5" x14ac:dyDescent="0.35">
      <c r="C225" t="s">
        <v>247</v>
      </c>
      <c r="I225" s="5">
        <v>-13321000000000</v>
      </c>
      <c r="J225" s="5">
        <v>-20724000000000</v>
      </c>
      <c r="K225" s="5">
        <v>-8876000000000</v>
      </c>
      <c r="L225" s="5">
        <v>-2703000000000</v>
      </c>
      <c r="M225" s="5">
        <v>-5824000000000</v>
      </c>
      <c r="N225" s="5">
        <v>-2293000000000</v>
      </c>
      <c r="O225" s="5">
        <v>-600000000000</v>
      </c>
      <c r="P225" s="5">
        <v>-5397000000000</v>
      </c>
      <c r="Q225" s="5">
        <v>-1505000000000</v>
      </c>
      <c r="R225" s="5">
        <v>-510000000000</v>
      </c>
      <c r="S225" s="5">
        <v>-5594000000000</v>
      </c>
      <c r="T225" s="5">
        <v>-1950000000000</v>
      </c>
      <c r="U225" s="5">
        <v>-4118000000000</v>
      </c>
      <c r="V225" s="5">
        <v>-3621000000000</v>
      </c>
      <c r="W225" s="5">
        <v>-2525000000000</v>
      </c>
      <c r="X225" s="5">
        <v>-1498000000000</v>
      </c>
      <c r="Y225" s="5">
        <v>-1282000000000</v>
      </c>
      <c r="Z225" s="5">
        <v>-6195000000000</v>
      </c>
    </row>
    <row r="226" spans="2:26" ht="15.5" x14ac:dyDescent="0.35">
      <c r="C226" t="s">
        <v>14</v>
      </c>
      <c r="I226" s="5">
        <v>563000000000</v>
      </c>
      <c r="J226" s="5">
        <v>-15733000000000</v>
      </c>
      <c r="K226" s="5">
        <v>4445000000000</v>
      </c>
      <c r="L226" s="5">
        <v>3626000000000</v>
      </c>
      <c r="M226" s="5">
        <v>3866000000000</v>
      </c>
      <c r="N226" s="5">
        <v>5379000000000</v>
      </c>
      <c r="O226" s="5">
        <v>6694000000000</v>
      </c>
      <c r="P226" s="5">
        <v>2488000000000</v>
      </c>
      <c r="Q226" s="5">
        <v>7515000000000</v>
      </c>
      <c r="R226" s="5">
        <v>1694000000000</v>
      </c>
      <c r="S226" s="5">
        <v>-3371000000000</v>
      </c>
      <c r="T226" s="5">
        <v>1800000000000</v>
      </c>
      <c r="U226" s="5">
        <v>323000000000</v>
      </c>
      <c r="V226" s="5">
        <v>-2073000000000</v>
      </c>
      <c r="W226" s="5">
        <v>-1058000000000</v>
      </c>
      <c r="X226" s="5">
        <v>-159000000000</v>
      </c>
      <c r="Y226" s="5">
        <v>-255000000000</v>
      </c>
      <c r="Z226" s="5">
        <v>-1546000000000</v>
      </c>
    </row>
    <row r="227" spans="2:26" ht="15.5" x14ac:dyDescent="0.35">
      <c r="C227" t="s">
        <v>16</v>
      </c>
      <c r="I227" s="6">
        <v>102.88</v>
      </c>
      <c r="J227" s="6">
        <v>-2875.64</v>
      </c>
      <c r="K227" s="6">
        <v>812.49</v>
      </c>
      <c r="L227" s="6">
        <v>662.82</v>
      </c>
      <c r="M227" s="6">
        <v>706.61</v>
      </c>
      <c r="N227" s="6">
        <v>983.13</v>
      </c>
      <c r="O227" s="6">
        <v>1223.51</v>
      </c>
      <c r="P227" s="6">
        <v>454.75</v>
      </c>
      <c r="Q227" s="6">
        <v>1373.54</v>
      </c>
      <c r="R227" s="6">
        <v>309.57</v>
      </c>
      <c r="S227" s="6">
        <v>-616.17999999999995</v>
      </c>
      <c r="T227" s="6">
        <v>329.07</v>
      </c>
      <c r="U227" s="6">
        <v>59.06</v>
      </c>
      <c r="V227" s="6">
        <v>-378.85</v>
      </c>
      <c r="W227" s="6">
        <v>-193.4</v>
      </c>
      <c r="X227" s="6">
        <v>-29.09</v>
      </c>
      <c r="Y227" s="6">
        <v>-46.57</v>
      </c>
      <c r="Z227" s="6">
        <v>-282.58</v>
      </c>
    </row>
    <row r="229" spans="2:26" ht="15.5" x14ac:dyDescent="0.35">
      <c r="B229" t="s">
        <v>248</v>
      </c>
      <c r="C229" t="s">
        <v>249</v>
      </c>
      <c r="D229" s="5">
        <v>2632000000000</v>
      </c>
      <c r="E229" s="5">
        <v>2124000000000</v>
      </c>
      <c r="F229" s="5">
        <v>2656000000000</v>
      </c>
      <c r="G229" s="5">
        <v>389000000000</v>
      </c>
      <c r="H229" s="5">
        <v>10527000000000</v>
      </c>
      <c r="I229" s="5">
        <v>7470000000000</v>
      </c>
      <c r="J229" s="5">
        <v>6725000000000</v>
      </c>
      <c r="K229" s="5">
        <v>6277000000000</v>
      </c>
      <c r="L229" s="5">
        <v>12756000000000</v>
      </c>
      <c r="M229" s="5">
        <v>7533000000000</v>
      </c>
      <c r="N229" s="5">
        <v>4286000000000</v>
      </c>
      <c r="O229" s="5">
        <v>3881000000000</v>
      </c>
      <c r="P229" s="5">
        <v>8381000000000</v>
      </c>
      <c r="Q229" s="5">
        <v>5530000000000</v>
      </c>
    </row>
    <row r="230" spans="2:26" ht="15.5" x14ac:dyDescent="0.35">
      <c r="C230" t="s">
        <v>250</v>
      </c>
      <c r="H230" s="5">
        <v>7789000000000</v>
      </c>
      <c r="I230" s="5">
        <v>7470000000000</v>
      </c>
      <c r="J230" s="5">
        <v>6725000000000</v>
      </c>
      <c r="K230" s="5">
        <v>6277000000000</v>
      </c>
      <c r="L230" s="5">
        <v>12756000000000</v>
      </c>
      <c r="M230" s="5">
        <v>7533000000000</v>
      </c>
      <c r="N230" s="5">
        <v>4286000000000</v>
      </c>
      <c r="O230" s="5">
        <v>3881000000000</v>
      </c>
      <c r="P230" s="5">
        <v>8381000000000</v>
      </c>
      <c r="Q230" s="5">
        <v>5530000000000</v>
      </c>
    </row>
    <row r="231" spans="2:26" ht="15.5" x14ac:dyDescent="0.35">
      <c r="C231" t="s">
        <v>441</v>
      </c>
      <c r="H231" s="5">
        <v>50</v>
      </c>
      <c r="I231" s="5">
        <v>50</v>
      </c>
      <c r="J231" s="5">
        <v>50</v>
      </c>
      <c r="K231" s="5">
        <v>50</v>
      </c>
      <c r="L231" s="5">
        <v>50</v>
      </c>
      <c r="M231" s="5">
        <v>50</v>
      </c>
      <c r="N231" s="5">
        <v>50</v>
      </c>
      <c r="O231" s="5">
        <v>50</v>
      </c>
      <c r="P231" s="5">
        <v>100</v>
      </c>
      <c r="Q231" s="5">
        <v>100</v>
      </c>
    </row>
    <row r="232" spans="2:26" ht="15.5" x14ac:dyDescent="0.35">
      <c r="C232" t="s">
        <v>76</v>
      </c>
      <c r="H232" s="6">
        <v>2.6000000000000002E-2</v>
      </c>
      <c r="I232" s="6">
        <v>3.6600000000000001E-2</v>
      </c>
      <c r="J232" s="6">
        <v>4.07E-2</v>
      </c>
      <c r="K232" s="6">
        <v>4.36E-2</v>
      </c>
      <c r="L232" s="6">
        <v>2.1400000000000002E-2</v>
      </c>
      <c r="M232" s="6">
        <v>3.6299999999999999E-2</v>
      </c>
      <c r="N232" s="6">
        <v>6.3799999999999996E-2</v>
      </c>
      <c r="O232" s="6">
        <v>7.0499999999999993E-2</v>
      </c>
      <c r="P232" s="6">
        <v>6.5299999999999997E-2</v>
      </c>
      <c r="Q232" s="6">
        <v>9.8900000000000002E-2</v>
      </c>
    </row>
    <row r="233" spans="2:26" ht="15.5" x14ac:dyDescent="0.35">
      <c r="C233" t="s">
        <v>442</v>
      </c>
      <c r="H233" s="6">
        <v>6.8000000000000005E-3</v>
      </c>
      <c r="I233" s="6">
        <v>8.6E-3</v>
      </c>
      <c r="J233" s="6">
        <v>8.6E-3</v>
      </c>
      <c r="K233" s="6">
        <v>5.6000000000000008E-3</v>
      </c>
      <c r="L233" s="6">
        <v>6.8999999999999999E-3</v>
      </c>
      <c r="M233" s="6">
        <v>6.4000000000000003E-3</v>
      </c>
      <c r="N233" s="6">
        <v>6.1999999999999998E-3</v>
      </c>
      <c r="O233" s="6">
        <v>5.4000000000000003E-3</v>
      </c>
      <c r="P233" s="6">
        <v>1.1899999999999999E-2</v>
      </c>
      <c r="Q233" s="6">
        <v>6.0000000000000001E-3</v>
      </c>
    </row>
    <row r="234" spans="2:26" ht="15.5" x14ac:dyDescent="0.35">
      <c r="C234" t="s">
        <v>56</v>
      </c>
      <c r="D234" s="6">
        <v>481.04</v>
      </c>
      <c r="E234" s="6">
        <v>388.22</v>
      </c>
      <c r="F234" s="6">
        <v>485.39</v>
      </c>
      <c r="G234" s="6">
        <v>71.180000000000007</v>
      </c>
      <c r="H234" s="6">
        <v>1924.17</v>
      </c>
      <c r="I234" s="6">
        <v>1365.39</v>
      </c>
      <c r="J234" s="6">
        <v>1229.26</v>
      </c>
      <c r="K234" s="6">
        <v>1147.25</v>
      </c>
      <c r="L234" s="6">
        <v>2331.63</v>
      </c>
      <c r="M234" s="6">
        <v>1376.92</v>
      </c>
      <c r="N234" s="6">
        <v>783.47</v>
      </c>
      <c r="O234" s="6">
        <v>709.44</v>
      </c>
      <c r="P234" s="6">
        <v>1531.83</v>
      </c>
      <c r="Q234" s="6">
        <v>1010.86</v>
      </c>
    </row>
    <row r="235" spans="2:26" ht="15.5" x14ac:dyDescent="0.35">
      <c r="C235" t="s">
        <v>251</v>
      </c>
      <c r="H235" s="6">
        <v>1423.76</v>
      </c>
      <c r="I235" s="6">
        <v>1365.39</v>
      </c>
      <c r="J235" s="6">
        <v>1229.26</v>
      </c>
      <c r="K235" s="6">
        <v>1147.25</v>
      </c>
      <c r="L235" s="6">
        <v>2331.63</v>
      </c>
      <c r="M235" s="6">
        <v>1376.92</v>
      </c>
      <c r="N235" s="6">
        <v>783.47</v>
      </c>
      <c r="O235" s="6">
        <v>709.44</v>
      </c>
      <c r="P235" s="6">
        <v>1531.83</v>
      </c>
      <c r="Q235" s="6">
        <v>1010.86</v>
      </c>
    </row>
    <row r="236" spans="2:26" ht="15.5" x14ac:dyDescent="0.35">
      <c r="C236" t="s">
        <v>78</v>
      </c>
      <c r="H236" s="5">
        <v>50</v>
      </c>
      <c r="I236" s="5">
        <v>50</v>
      </c>
      <c r="J236" s="5">
        <v>50</v>
      </c>
      <c r="K236" s="5">
        <v>50</v>
      </c>
      <c r="L236" s="5">
        <v>50</v>
      </c>
      <c r="M236" s="5">
        <v>50</v>
      </c>
      <c r="N236" s="5">
        <v>50</v>
      </c>
      <c r="O236" s="5">
        <v>50</v>
      </c>
      <c r="P236" s="5">
        <v>100</v>
      </c>
      <c r="Q236" s="5">
        <v>100</v>
      </c>
    </row>
    <row r="237" spans="2:26" ht="15.5" x14ac:dyDescent="0.35">
      <c r="C237" t="s">
        <v>443</v>
      </c>
      <c r="H237" s="6">
        <v>2.6000000000000002E-2</v>
      </c>
      <c r="I237" s="6">
        <v>3.6600000000000001E-2</v>
      </c>
      <c r="J237" s="6">
        <v>4.07E-2</v>
      </c>
      <c r="K237" s="6">
        <v>4.36E-2</v>
      </c>
      <c r="L237" s="6">
        <v>2.1400000000000002E-2</v>
      </c>
      <c r="M237" s="6">
        <v>3.6299999999999999E-2</v>
      </c>
      <c r="N237" s="6">
        <v>6.3799999999999996E-2</v>
      </c>
      <c r="O237" s="6">
        <v>7.0499999999999993E-2</v>
      </c>
      <c r="P237" s="6">
        <v>6.5299999999999997E-2</v>
      </c>
      <c r="Q237" s="6">
        <v>9.8900000000000002E-2</v>
      </c>
    </row>
    <row r="238" spans="2:26" ht="15.5" x14ac:dyDescent="0.35">
      <c r="C238" t="s">
        <v>444</v>
      </c>
      <c r="H238" s="6">
        <v>6.8000000000000005E-3</v>
      </c>
      <c r="I238" s="6">
        <v>8.6E-3</v>
      </c>
      <c r="J238" s="6">
        <v>8.6E-3</v>
      </c>
      <c r="K238" s="6">
        <v>5.6000000000000008E-3</v>
      </c>
      <c r="L238" s="6">
        <v>6.8999999999999999E-3</v>
      </c>
      <c r="M238" s="6">
        <v>6.4000000000000003E-3</v>
      </c>
      <c r="N238" s="6">
        <v>6.1999999999999998E-3</v>
      </c>
      <c r="O238" s="6">
        <v>5.4000000000000003E-3</v>
      </c>
      <c r="P238" s="6">
        <v>1.1899999999999999E-2</v>
      </c>
      <c r="Q238" s="6">
        <v>6.0000000000000001E-3</v>
      </c>
    </row>
    <row r="239" spans="2:26" ht="15.5" x14ac:dyDescent="0.35">
      <c r="C239" t="s">
        <v>252</v>
      </c>
      <c r="D239" s="5">
        <v>13761000000000</v>
      </c>
      <c r="E239" s="5">
        <v>13471000000000</v>
      </c>
      <c r="F239" s="5">
        <v>13087000000000</v>
      </c>
      <c r="G239" s="5">
        <v>12891000000000</v>
      </c>
      <c r="H239" s="5">
        <v>55045000000000</v>
      </c>
      <c r="I239" s="5">
        <v>52255000000000</v>
      </c>
      <c r="J239" s="5">
        <v>50652000000000</v>
      </c>
      <c r="K239" s="5">
        <v>53070000000000</v>
      </c>
      <c r="L239" s="5">
        <v>59543000000000</v>
      </c>
      <c r="M239" s="5">
        <v>50328000000000</v>
      </c>
      <c r="N239" s="5">
        <v>43527000000000</v>
      </c>
      <c r="O239" s="5">
        <v>45596000000000</v>
      </c>
      <c r="P239" s="5">
        <v>47529000000000</v>
      </c>
      <c r="Q239" s="5">
        <v>41864000000000</v>
      </c>
    </row>
    <row r="240" spans="2:26" ht="15.5" x14ac:dyDescent="0.35">
      <c r="C240" t="s">
        <v>253</v>
      </c>
      <c r="H240" s="5">
        <v>53189000000000</v>
      </c>
      <c r="I240" s="5">
        <v>52255000000000</v>
      </c>
      <c r="J240" s="5">
        <v>50652000000000</v>
      </c>
      <c r="K240" s="5">
        <v>53070000000000</v>
      </c>
      <c r="L240" s="5">
        <v>59543000000000</v>
      </c>
      <c r="M240" s="5">
        <v>50328000000000</v>
      </c>
      <c r="N240" s="5">
        <v>43527000000000</v>
      </c>
      <c r="O240" s="5">
        <v>45596000000000</v>
      </c>
      <c r="P240" s="5">
        <v>47529000000000</v>
      </c>
      <c r="Q240" s="5">
        <v>41864000000000</v>
      </c>
    </row>
    <row r="241" spans="3:17" ht="15.5" x14ac:dyDescent="0.35">
      <c r="C241" t="s">
        <v>445</v>
      </c>
      <c r="H241" s="5">
        <v>50</v>
      </c>
      <c r="I241" s="5">
        <v>50</v>
      </c>
      <c r="J241" s="5">
        <v>50</v>
      </c>
      <c r="K241" s="5">
        <v>50</v>
      </c>
      <c r="L241" s="5">
        <v>50</v>
      </c>
      <c r="M241" s="5">
        <v>50</v>
      </c>
      <c r="N241" s="5">
        <v>50</v>
      </c>
      <c r="O241" s="5">
        <v>50</v>
      </c>
      <c r="P241" s="5">
        <v>100</v>
      </c>
      <c r="Q241" s="5">
        <v>100</v>
      </c>
    </row>
    <row r="242" spans="3:17" ht="15.5" x14ac:dyDescent="0.35">
      <c r="C242" t="s">
        <v>446</v>
      </c>
      <c r="H242" s="6">
        <v>2.6000000000000002E-2</v>
      </c>
      <c r="I242" s="6">
        <v>3.6600000000000001E-2</v>
      </c>
      <c r="J242" s="6">
        <v>4.07E-2</v>
      </c>
      <c r="K242" s="6">
        <v>4.36E-2</v>
      </c>
      <c r="L242" s="6">
        <v>2.1400000000000002E-2</v>
      </c>
      <c r="M242" s="6">
        <v>3.6299999999999999E-2</v>
      </c>
      <c r="N242" s="6">
        <v>6.3799999999999996E-2</v>
      </c>
      <c r="O242" s="6">
        <v>7.0499999999999993E-2</v>
      </c>
      <c r="P242" s="6">
        <v>6.5299999999999997E-2</v>
      </c>
      <c r="Q242" s="6">
        <v>9.8900000000000002E-2</v>
      </c>
    </row>
    <row r="243" spans="3:17" ht="15.5" x14ac:dyDescent="0.35">
      <c r="C243" t="s">
        <v>447</v>
      </c>
      <c r="H243" s="6">
        <v>6.8000000000000005E-3</v>
      </c>
      <c r="I243" s="6">
        <v>8.6E-3</v>
      </c>
      <c r="J243" s="6">
        <v>8.6E-3</v>
      </c>
      <c r="K243" s="6">
        <v>5.6000000000000008E-3</v>
      </c>
      <c r="L243" s="6">
        <v>6.8999999999999999E-3</v>
      </c>
      <c r="M243" s="6">
        <v>6.4000000000000003E-3</v>
      </c>
      <c r="N243" s="6">
        <v>6.1999999999999998E-3</v>
      </c>
      <c r="O243" s="6">
        <v>5.4000000000000003E-3</v>
      </c>
      <c r="P243" s="6">
        <v>1.1899999999999999E-2</v>
      </c>
      <c r="Q243" s="6">
        <v>6.0000000000000001E-3</v>
      </c>
    </row>
    <row r="244" spans="3:17" ht="15.5" x14ac:dyDescent="0.35">
      <c r="C244" t="s">
        <v>254</v>
      </c>
      <c r="I244" s="6">
        <v>3.79</v>
      </c>
    </row>
    <row r="245" spans="3:17" ht="15.5" x14ac:dyDescent="0.35">
      <c r="C245" t="s">
        <v>255</v>
      </c>
      <c r="I245" s="6">
        <v>5.13</v>
      </c>
    </row>
    <row r="246" spans="3:17" ht="15.5" x14ac:dyDescent="0.35">
      <c r="C246" t="s">
        <v>494</v>
      </c>
      <c r="I246" s="6">
        <v>3.61</v>
      </c>
    </row>
    <row r="247" spans="3:17" ht="15.5" x14ac:dyDescent="0.35">
      <c r="C247" t="s">
        <v>256</v>
      </c>
      <c r="I247" s="6">
        <v>7.49</v>
      </c>
    </row>
    <row r="248" spans="3:17" ht="15.5" x14ac:dyDescent="0.35">
      <c r="C248" t="s">
        <v>257</v>
      </c>
      <c r="I248" s="6">
        <v>0.19500000000000001</v>
      </c>
    </row>
    <row r="249" spans="3:17" ht="15.5" x14ac:dyDescent="0.35">
      <c r="C249" t="s">
        <v>258</v>
      </c>
      <c r="I249" s="6">
        <v>0.75</v>
      </c>
    </row>
    <row r="250" spans="3:17" ht="15.5" x14ac:dyDescent="0.35">
      <c r="C250" t="s">
        <v>259</v>
      </c>
      <c r="I250" s="6">
        <v>0.34</v>
      </c>
    </row>
    <row r="251" spans="3:17" ht="15.5" x14ac:dyDescent="0.35">
      <c r="C251" t="s">
        <v>260</v>
      </c>
      <c r="I251" s="6">
        <v>2.86</v>
      </c>
    </row>
    <row r="252" spans="3:17" ht="15.5" x14ac:dyDescent="0.35">
      <c r="C252" t="s">
        <v>261</v>
      </c>
      <c r="I252" s="6">
        <v>103.15</v>
      </c>
    </row>
    <row r="253" spans="3:17" ht="15.5" x14ac:dyDescent="0.35">
      <c r="C253" t="s">
        <v>262</v>
      </c>
      <c r="I253" s="6">
        <v>10.36</v>
      </c>
    </row>
    <row r="254" spans="3:17" ht="15.5" x14ac:dyDescent="0.35">
      <c r="C254" t="s">
        <v>263</v>
      </c>
      <c r="I254" s="5">
        <v>7</v>
      </c>
    </row>
    <row r="255" spans="3:17" ht="15.5" x14ac:dyDescent="0.35">
      <c r="C255" t="s">
        <v>264</v>
      </c>
      <c r="I255" s="6">
        <v>0.47</v>
      </c>
    </row>
    <row r="256" spans="3:17" ht="15.5" x14ac:dyDescent="0.35">
      <c r="C256" t="s">
        <v>265</v>
      </c>
      <c r="I256" s="6">
        <v>-0.32</v>
      </c>
    </row>
    <row r="257" spans="3:9" ht="15.5" x14ac:dyDescent="0.35">
      <c r="C257" t="s">
        <v>495</v>
      </c>
      <c r="I257" s="6">
        <v>0.09</v>
      </c>
    </row>
    <row r="258" spans="3:9" ht="15.5" x14ac:dyDescent="0.35">
      <c r="C258" t="s">
        <v>266</v>
      </c>
      <c r="I258" s="6">
        <v>1423.76</v>
      </c>
    </row>
    <row r="259" spans="3:9" ht="15.5" x14ac:dyDescent="0.35">
      <c r="C259" t="s">
        <v>267</v>
      </c>
      <c r="I259" s="6">
        <v>1924.17</v>
      </c>
    </row>
    <row r="260" spans="3:9" ht="15.5" x14ac:dyDescent="0.35">
      <c r="C260" t="s">
        <v>268</v>
      </c>
      <c r="I260" s="6">
        <v>9722.02</v>
      </c>
    </row>
    <row r="261" spans="3:9" ht="15.5" x14ac:dyDescent="0.35">
      <c r="C261" t="s">
        <v>269</v>
      </c>
      <c r="D261" s="6">
        <v>1842.24</v>
      </c>
    </row>
    <row r="262" spans="3:9" ht="15.5" x14ac:dyDescent="0.35">
      <c r="C262" t="s">
        <v>270</v>
      </c>
      <c r="I262" s="6">
        <v>21747.48</v>
      </c>
    </row>
    <row r="263" spans="3:9" ht="15.5" x14ac:dyDescent="0.35">
      <c r="C263" t="s">
        <v>271</v>
      </c>
      <c r="I263" s="6">
        <v>70.77</v>
      </c>
    </row>
    <row r="264" spans="3:9" ht="15.5" x14ac:dyDescent="0.35">
      <c r="C264" t="s">
        <v>272</v>
      </c>
      <c r="D264" s="6">
        <v>2.69</v>
      </c>
    </row>
    <row r="265" spans="3:9" ht="15.5" x14ac:dyDescent="0.35">
      <c r="C265" t="s">
        <v>273</v>
      </c>
      <c r="D265" s="6">
        <v>2.5099999999999998</v>
      </c>
    </row>
    <row r="266" spans="3:9" ht="15.5" x14ac:dyDescent="0.35">
      <c r="C266" t="s">
        <v>274</v>
      </c>
      <c r="D266" s="6">
        <v>0.67</v>
      </c>
    </row>
    <row r="267" spans="3:9" ht="15.5" x14ac:dyDescent="0.35">
      <c r="C267" t="s">
        <v>275</v>
      </c>
      <c r="D267" s="6">
        <v>0.43</v>
      </c>
    </row>
    <row r="268" spans="3:9" ht="15.5" x14ac:dyDescent="0.35">
      <c r="C268" t="s">
        <v>276</v>
      </c>
      <c r="D268" s="6">
        <v>0.81</v>
      </c>
    </row>
    <row r="269" spans="3:9" ht="15.5" x14ac:dyDescent="0.35">
      <c r="C269" t="s">
        <v>277</v>
      </c>
      <c r="D269" s="6">
        <v>0.37</v>
      </c>
    </row>
    <row r="270" spans="3:9" ht="15.5" x14ac:dyDescent="0.35">
      <c r="C270" t="s">
        <v>278</v>
      </c>
      <c r="D270" s="6">
        <v>1.81</v>
      </c>
    </row>
    <row r="271" spans="3:9" ht="15.5" x14ac:dyDescent="0.35">
      <c r="C271" t="s">
        <v>279</v>
      </c>
      <c r="I271" s="6">
        <v>2.4300000000000002</v>
      </c>
    </row>
    <row r="272" spans="3:9" ht="15.5" x14ac:dyDescent="0.35">
      <c r="C272" t="s">
        <v>12</v>
      </c>
      <c r="D272" s="5">
        <v>-305000000000</v>
      </c>
    </row>
    <row r="273" spans="3:9" ht="15.5" x14ac:dyDescent="0.35">
      <c r="C273" t="s">
        <v>280</v>
      </c>
      <c r="I273" s="6">
        <v>4.96</v>
      </c>
    </row>
    <row r="274" spans="3:9" ht="15.5" x14ac:dyDescent="0.35">
      <c r="C274" t="s">
        <v>281</v>
      </c>
      <c r="I274" s="6">
        <v>3.6200000000000003E-2</v>
      </c>
    </row>
    <row r="275" spans="3:9" ht="15.5" x14ac:dyDescent="0.35">
      <c r="C275" t="s">
        <v>282</v>
      </c>
      <c r="I275" s="6">
        <v>6.5500000000000003E-2</v>
      </c>
    </row>
    <row r="276" spans="3:9" ht="15.5" x14ac:dyDescent="0.35">
      <c r="C276" t="s">
        <v>283</v>
      </c>
      <c r="I276" s="6">
        <v>7.0099999999999996E-2</v>
      </c>
    </row>
    <row r="277" spans="3:9" ht="15.5" x14ac:dyDescent="0.35">
      <c r="C277" t="s">
        <v>284</v>
      </c>
      <c r="I277" s="6">
        <v>5.1699999999999996E-2</v>
      </c>
    </row>
    <row r="278" spans="3:9" ht="15.5" x14ac:dyDescent="0.35">
      <c r="C278" t="s">
        <v>285</v>
      </c>
      <c r="D278" s="6">
        <v>172.8</v>
      </c>
    </row>
    <row r="279" spans="3:9" ht="15.5" x14ac:dyDescent="0.35">
      <c r="C279" t="s">
        <v>286</v>
      </c>
      <c r="D279" s="6">
        <v>70.94</v>
      </c>
    </row>
    <row r="280" spans="3:9" ht="15.5" x14ac:dyDescent="0.35">
      <c r="C280" t="s">
        <v>287</v>
      </c>
      <c r="D280" s="6">
        <v>66.81</v>
      </c>
    </row>
    <row r="281" spans="3:9" ht="15.5" x14ac:dyDescent="0.35">
      <c r="C281" t="s">
        <v>288</v>
      </c>
      <c r="D281" s="6">
        <v>176.93</v>
      </c>
    </row>
    <row r="282" spans="3:9" ht="15.5" x14ac:dyDescent="0.35">
      <c r="C282" t="s">
        <v>289</v>
      </c>
      <c r="D282" s="6">
        <v>0.53</v>
      </c>
    </row>
    <row r="283" spans="3:9" ht="15.5" x14ac:dyDescent="0.35">
      <c r="C283" t="s">
        <v>290</v>
      </c>
      <c r="I283" s="6">
        <v>0.25</v>
      </c>
    </row>
    <row r="284" spans="3:9" ht="15.5" x14ac:dyDescent="0.35">
      <c r="C284" t="s">
        <v>291</v>
      </c>
      <c r="I284" s="6">
        <v>5.05</v>
      </c>
    </row>
    <row r="285" spans="3:9" ht="15.5" x14ac:dyDescent="0.35">
      <c r="C285" t="s">
        <v>52</v>
      </c>
      <c r="I285" s="5">
        <v>39938000000000</v>
      </c>
    </row>
    <row r="286" spans="3:9" ht="15.5" x14ac:dyDescent="0.35">
      <c r="C286" t="s">
        <v>292</v>
      </c>
      <c r="I286" s="5">
        <v>109301000000000</v>
      </c>
    </row>
    <row r="287" spans="3:9" ht="15.5" x14ac:dyDescent="0.35">
      <c r="C287" t="s">
        <v>293</v>
      </c>
      <c r="I287" s="5">
        <v>5470000000</v>
      </c>
    </row>
    <row r="288" spans="3:9" ht="15.5" x14ac:dyDescent="0.35">
      <c r="C288" t="s">
        <v>294</v>
      </c>
      <c r="I288" s="6">
        <v>0.4022</v>
      </c>
    </row>
    <row r="289" spans="3:9" ht="15.5" x14ac:dyDescent="0.35">
      <c r="C289" t="s">
        <v>295</v>
      </c>
      <c r="D289" s="6">
        <v>0.34539999999999998</v>
      </c>
    </row>
    <row r="290" spans="3:9" ht="15.5" x14ac:dyDescent="0.35">
      <c r="C290" t="s">
        <v>296</v>
      </c>
      <c r="D290" s="6">
        <v>0.24129999999999999</v>
      </c>
    </row>
    <row r="291" spans="3:9" ht="15.5" x14ac:dyDescent="0.35">
      <c r="C291" t="s">
        <v>297</v>
      </c>
      <c r="D291" s="6">
        <v>0.19120000000000001</v>
      </c>
    </row>
    <row r="292" spans="3:9" ht="15.5" x14ac:dyDescent="0.35">
      <c r="C292" t="s">
        <v>298</v>
      </c>
      <c r="D292" s="6">
        <v>7.4700000000000003E-2</v>
      </c>
    </row>
    <row r="293" spans="3:9" ht="15.5" x14ac:dyDescent="0.35">
      <c r="C293" t="s">
        <v>299</v>
      </c>
      <c r="D293" s="6">
        <v>0.2429</v>
      </c>
    </row>
    <row r="294" spans="3:9" ht="15.5" x14ac:dyDescent="0.35">
      <c r="C294" t="s">
        <v>300</v>
      </c>
      <c r="D294" s="6">
        <v>0.14810000000000001</v>
      </c>
    </row>
    <row r="295" spans="3:9" ht="15.5" x14ac:dyDescent="0.35">
      <c r="C295" t="s">
        <v>365</v>
      </c>
      <c r="I295" s="5">
        <v>50</v>
      </c>
    </row>
    <row r="296" spans="3:9" ht="15.5" x14ac:dyDescent="0.35">
      <c r="C296" t="s">
        <v>496</v>
      </c>
      <c r="I296" s="5">
        <v>50</v>
      </c>
    </row>
    <row r="297" spans="3:9" ht="15.5" x14ac:dyDescent="0.35">
      <c r="C297" t="s">
        <v>497</v>
      </c>
      <c r="I297" s="6">
        <v>2.6000000000000002E-2</v>
      </c>
    </row>
    <row r="298" spans="3:9" ht="15.5" x14ac:dyDescent="0.35">
      <c r="C298" t="s">
        <v>498</v>
      </c>
      <c r="I298" s="6">
        <v>6.8000000000000005E-3</v>
      </c>
    </row>
    <row r="299" spans="3:9" ht="15.5" x14ac:dyDescent="0.35">
      <c r="C299" t="s">
        <v>366</v>
      </c>
      <c r="I299" t="s">
        <v>688</v>
      </c>
    </row>
    <row r="300" spans="3:9" ht="15.5" x14ac:dyDescent="0.35">
      <c r="C300" t="s">
        <v>301</v>
      </c>
      <c r="I300" s="5">
        <v>6</v>
      </c>
    </row>
    <row r="301" spans="3:9" ht="15.5" x14ac:dyDescent="0.35">
      <c r="C301" t="s">
        <v>302</v>
      </c>
      <c r="I301" s="6">
        <v>0.51</v>
      </c>
    </row>
    <row r="302" spans="3:9" ht="15.5" x14ac:dyDescent="0.35">
      <c r="C302" t="s">
        <v>303</v>
      </c>
      <c r="I302" s="6">
        <v>0.94</v>
      </c>
    </row>
    <row r="303" spans="3:9" ht="15.5" x14ac:dyDescent="0.35">
      <c r="C303" t="s">
        <v>304</v>
      </c>
      <c r="I303" s="6">
        <v>0.92</v>
      </c>
    </row>
    <row r="304" spans="3:9" ht="15.5" x14ac:dyDescent="0.35">
      <c r="C304" t="s">
        <v>305</v>
      </c>
      <c r="I304" s="6">
        <v>0.94</v>
      </c>
    </row>
    <row r="305" spans="3:9" ht="15.5" x14ac:dyDescent="0.35">
      <c r="C305" t="s">
        <v>306</v>
      </c>
      <c r="I305" s="6">
        <v>0.65</v>
      </c>
    </row>
    <row r="306" spans="3:9" ht="15.5" x14ac:dyDescent="0.35">
      <c r="C306" t="s">
        <v>307</v>
      </c>
      <c r="I306" s="6">
        <v>0.9</v>
      </c>
    </row>
    <row r="307" spans="3:9" ht="15.5" x14ac:dyDescent="0.35">
      <c r="C307" t="s">
        <v>308</v>
      </c>
      <c r="I307" s="6">
        <v>0.54</v>
      </c>
    </row>
    <row r="308" spans="3:9" ht="15.5" x14ac:dyDescent="0.35">
      <c r="C308" t="s">
        <v>309</v>
      </c>
      <c r="I308" s="5">
        <v>53189000000000</v>
      </c>
    </row>
    <row r="309" spans="3:9" ht="15.5" x14ac:dyDescent="0.35">
      <c r="C309" t="s">
        <v>310</v>
      </c>
      <c r="I309" s="5">
        <v>17757000000000</v>
      </c>
    </row>
    <row r="310" spans="3:9" ht="15.5" x14ac:dyDescent="0.35">
      <c r="C310" t="s">
        <v>311</v>
      </c>
      <c r="I310" s="5">
        <v>15797000000000</v>
      </c>
    </row>
    <row r="311" spans="3:9" ht="15.5" x14ac:dyDescent="0.35">
      <c r="C311" t="s">
        <v>312</v>
      </c>
      <c r="I311" s="5">
        <v>7789000000000</v>
      </c>
    </row>
    <row r="312" spans="3:9" ht="15.5" x14ac:dyDescent="0.35">
      <c r="C312" t="s">
        <v>313</v>
      </c>
      <c r="D312" s="5">
        <v>10079000000000</v>
      </c>
    </row>
    <row r="313" spans="3:9" ht="15.5" x14ac:dyDescent="0.35">
      <c r="C313" t="s">
        <v>314</v>
      </c>
      <c r="D313" s="5">
        <v>215099000000000</v>
      </c>
    </row>
    <row r="314" spans="3:9" ht="15.5" x14ac:dyDescent="0.35">
      <c r="C314" t="s">
        <v>315</v>
      </c>
      <c r="D314" s="5">
        <v>96111000000000</v>
      </c>
    </row>
    <row r="315" spans="3:9" ht="15.5" x14ac:dyDescent="0.35">
      <c r="C315" t="s">
        <v>233</v>
      </c>
      <c r="D315" s="5">
        <v>67208000000000</v>
      </c>
    </row>
    <row r="316" spans="3:9" ht="15.5" x14ac:dyDescent="0.35">
      <c r="C316" t="s">
        <v>232</v>
      </c>
      <c r="I316" s="5">
        <v>118980000000000</v>
      </c>
    </row>
    <row r="317" spans="3:9" ht="15.5" x14ac:dyDescent="0.35">
      <c r="C317" t="s">
        <v>231</v>
      </c>
      <c r="D317" s="5">
        <v>51024000000000</v>
      </c>
    </row>
    <row r="318" spans="3:9" ht="15.5" x14ac:dyDescent="0.35">
      <c r="C318" t="s">
        <v>230</v>
      </c>
      <c r="D318" s="5">
        <v>28409000000000</v>
      </c>
    </row>
    <row r="319" spans="3:9" ht="15.5" x14ac:dyDescent="0.35">
      <c r="C319" t="s">
        <v>23</v>
      </c>
      <c r="D319" s="5">
        <v>79434000000000</v>
      </c>
    </row>
    <row r="320" spans="3:9" ht="15.5" x14ac:dyDescent="0.35">
      <c r="C320" t="s">
        <v>20</v>
      </c>
      <c r="D320" s="5">
        <v>69355000000000</v>
      </c>
    </row>
    <row r="321" spans="3:9" ht="15.5" x14ac:dyDescent="0.35">
      <c r="C321" t="s">
        <v>316</v>
      </c>
      <c r="I321" s="5">
        <v>118988000000000</v>
      </c>
    </row>
    <row r="322" spans="3:9" ht="15.5" x14ac:dyDescent="0.35">
      <c r="C322" t="s">
        <v>317</v>
      </c>
      <c r="I322" s="5">
        <v>13941000000000</v>
      </c>
    </row>
    <row r="323" spans="3:9" ht="15.5" x14ac:dyDescent="0.35">
      <c r="C323" t="s">
        <v>318</v>
      </c>
      <c r="I323" s="5">
        <v>-38910000000000</v>
      </c>
    </row>
    <row r="324" spans="3:9" ht="15.5" x14ac:dyDescent="0.35">
      <c r="C324" t="s">
        <v>319</v>
      </c>
      <c r="I324" s="5">
        <v>1052000000000</v>
      </c>
    </row>
    <row r="325" spans="3:9" ht="15.5" x14ac:dyDescent="0.35">
      <c r="C325" t="s">
        <v>320</v>
      </c>
      <c r="I325" s="5">
        <v>-13554000000000</v>
      </c>
    </row>
    <row r="326" spans="3:9" ht="15.5" x14ac:dyDescent="0.35">
      <c r="C326" t="s">
        <v>321</v>
      </c>
      <c r="I326" s="5">
        <v>387000000000</v>
      </c>
    </row>
  </sheetData>
  <pageMargins left="0.7" right="0.7" top="0.75" bottom="0.75" header="0.3" footer="0.3"/>
  <ignoredErrors>
    <ignoredError sqref="A1:Z327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1106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1107</v>
      </c>
      <c r="D2" s="2" vm="278">
        <f ca="1">IFERROR(_xlfn.STOCKHISTORY("XIDX:" &amp; $C$1, D3, , 0, 0, 1), "Libur")</f>
        <v>158</v>
      </c>
      <c r="H2" s="2" vm="278">
        <f ca="1">IFERROR(INDEX(D2:G2,COUNT(D2:G2)),"")</f>
        <v>158</v>
      </c>
      <c r="I2" s="2" vm="279">
        <f t="shared" ref="I2:Z2" ca="1" si="0">IFERROR(_xlfn.STOCKHISTORY("XIDX:" &amp; $C$1, I1, , 0, 0, 1), "Libur")</f>
        <v>146</v>
      </c>
      <c r="J2" s="2" vm="228">
        <f t="shared" ca="1" si="0"/>
        <v>214</v>
      </c>
      <c r="K2" s="2" vm="79">
        <f t="shared" ca="1" si="0"/>
        <v>73</v>
      </c>
      <c r="L2" s="2" vm="280">
        <f t="shared" ca="1" si="0"/>
        <v>71</v>
      </c>
      <c r="M2" s="2" vm="281">
        <f t="shared" ca="1" si="0"/>
        <v>127</v>
      </c>
      <c r="N2" s="2" vm="282">
        <f t="shared" ca="1" si="0"/>
        <v>69</v>
      </c>
      <c r="O2" s="2" vm="283">
        <f t="shared" ca="1" si="0"/>
        <v>61</v>
      </c>
      <c r="P2" s="2" vm="284">
        <f t="shared" ca="1" si="0"/>
        <v>62</v>
      </c>
      <c r="Q2" s="2" vm="146">
        <f t="shared" ca="1" si="0"/>
        <v>80</v>
      </c>
      <c r="R2" s="2" vm="79">
        <f t="shared" ca="1" si="0"/>
        <v>73</v>
      </c>
      <c r="S2" s="2" vm="285">
        <f t="shared" ca="1" si="0"/>
        <v>64</v>
      </c>
      <c r="T2" s="2" vm="9">
        <f t="shared" ca="1" si="0"/>
        <v>79</v>
      </c>
      <c r="U2" s="2" vm="238">
        <f t="shared" ca="1" si="0"/>
        <v>91</v>
      </c>
      <c r="V2" s="2" vm="286">
        <f t="shared" ca="1" si="0"/>
        <v>111</v>
      </c>
      <c r="W2" s="2" vm="150">
        <f t="shared" ca="1" si="0"/>
        <v>96</v>
      </c>
      <c r="X2" s="2" vm="287">
        <f t="shared" ca="1" si="0"/>
        <v>107</v>
      </c>
      <c r="Y2" s="2" vm="288">
        <f t="shared" ca="1" si="0"/>
        <v>76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397445000000</v>
      </c>
      <c r="H4" s="2">
        <f>IFERROR(SUM(D4:G4)*(4/MAX(1,COUNT(D4:G4))),"")</f>
        <v>1589780000000</v>
      </c>
      <c r="I4" s="2">
        <f t="shared" ref="I4:Z4" si="1">IFERROR(INDEX(I51:I500,MATCH($C$4,$C$51:$C$500,0)),"")</f>
        <v>1699766000000</v>
      </c>
      <c r="J4" s="2">
        <f t="shared" si="1"/>
        <v>1646064000000</v>
      </c>
      <c r="K4" s="2">
        <f t="shared" si="1"/>
        <v>1484753000000</v>
      </c>
      <c r="L4" s="2">
        <f t="shared" si="1"/>
        <v>1441977000000</v>
      </c>
      <c r="M4" s="2">
        <f t="shared" si="1"/>
        <v>1534022000000</v>
      </c>
      <c r="N4" s="2">
        <f t="shared" si="1"/>
        <v>1688028000000</v>
      </c>
      <c r="O4" s="2">
        <f t="shared" si="1"/>
        <v>1976522000000</v>
      </c>
      <c r="P4" s="2">
        <f t="shared" si="1"/>
        <v>2263784000000</v>
      </c>
      <c r="Q4" s="2">
        <f t="shared" si="1"/>
        <v>2398933000000</v>
      </c>
      <c r="R4" s="2">
        <f t="shared" si="1"/>
        <v>2268276000000</v>
      </c>
      <c r="S4" s="2">
        <f t="shared" si="1"/>
        <v>2415224000000</v>
      </c>
      <c r="T4" s="2">
        <f t="shared" si="1"/>
        <v>2249421000000</v>
      </c>
      <c r="U4" s="2">
        <f t="shared" si="1"/>
        <v>1940361000000</v>
      </c>
      <c r="V4" s="2">
        <f t="shared" si="1"/>
        <v>1859222000000</v>
      </c>
      <c r="W4" s="2">
        <f t="shared" si="1"/>
        <v>1544765737830</v>
      </c>
      <c r="X4" s="2">
        <f t="shared" si="1"/>
        <v>1505177610345</v>
      </c>
      <c r="Y4" s="2">
        <f t="shared" si="1"/>
        <v>1612138625356</v>
      </c>
      <c r="Z4" s="2">
        <f t="shared" si="1"/>
        <v>1202911364033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24116000000</v>
      </c>
      <c r="H5" s="2">
        <f>IFERROR(SUM(D5:G5)*(4/MAX(1,COUNT(D5:G5))),"")</f>
        <v>96464000000</v>
      </c>
      <c r="I5" s="2">
        <f t="shared" ref="I5:Z5" si="2">IFERROR(INDEX(I51:I500,MATCH($C$5,$C$51:$C$500,0)),"")</f>
        <v>-538575000000</v>
      </c>
      <c r="J5" s="2">
        <f t="shared" si="2"/>
        <v>168663000000</v>
      </c>
      <c r="K5" s="2">
        <f t="shared" si="2"/>
        <v>166663000000</v>
      </c>
      <c r="L5" s="2">
        <f t="shared" si="2"/>
        <v>50421000000</v>
      </c>
      <c r="M5" s="2">
        <f t="shared" si="2"/>
        <v>-97008000000</v>
      </c>
      <c r="N5" s="2">
        <f t="shared" si="2"/>
        <v>71806000000</v>
      </c>
      <c r="O5" s="2">
        <f t="shared" si="2"/>
        <v>-50876000000</v>
      </c>
      <c r="P5" s="2">
        <f t="shared" si="2"/>
        <v>79199000000</v>
      </c>
      <c r="Q5" s="2">
        <f t="shared" si="2"/>
        <v>82937000000</v>
      </c>
      <c r="R5" s="2">
        <f t="shared" si="2"/>
        <v>1361120000000</v>
      </c>
      <c r="S5" s="2">
        <f t="shared" si="2"/>
        <v>74764000000</v>
      </c>
      <c r="T5" s="2">
        <f t="shared" si="2"/>
        <v>110585000000</v>
      </c>
      <c r="U5" s="2">
        <f t="shared" si="2"/>
        <v>225937000000</v>
      </c>
      <c r="V5" s="2">
        <f t="shared" si="2"/>
        <v>133349000000</v>
      </c>
      <c r="W5" s="2">
        <f t="shared" si="2"/>
        <v>99883536627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3825237000000</v>
      </c>
      <c r="H6" s="2">
        <f>IFERROR(INDEX(D6:G6,COUNT(D6:G6)),"")</f>
        <v>3825237000000</v>
      </c>
      <c r="I6" s="2">
        <f t="shared" ref="I6:Z6" si="3">IFERROR(INDEX(I51:I500,MATCH($C$6,$C$51:$C$500,0)),"")</f>
        <v>3801121000000</v>
      </c>
      <c r="J6" s="2">
        <f t="shared" si="3"/>
        <v>4339696000000</v>
      </c>
      <c r="K6" s="2">
        <f t="shared" si="3"/>
        <v>4171033000000</v>
      </c>
      <c r="L6" s="2">
        <f t="shared" si="3"/>
        <v>4004370000000</v>
      </c>
      <c r="M6" s="2">
        <f t="shared" si="3"/>
        <v>3953949000000</v>
      </c>
      <c r="N6" s="2">
        <f t="shared" si="3"/>
        <v>3559535000000</v>
      </c>
      <c r="O6" s="2">
        <f t="shared" si="3"/>
        <v>4536235000000</v>
      </c>
      <c r="P6" s="2">
        <f t="shared" si="3"/>
        <v>4587111000000</v>
      </c>
      <c r="Q6" s="2">
        <f t="shared" si="3"/>
        <v>4507912000000</v>
      </c>
      <c r="R6" s="2">
        <f t="shared" si="3"/>
        <v>4424389000000</v>
      </c>
      <c r="S6" s="2">
        <f t="shared" si="3"/>
        <v>2765770000000</v>
      </c>
      <c r="T6" s="2">
        <f t="shared" si="3"/>
        <v>2719276000000</v>
      </c>
      <c r="U6" s="2">
        <f t="shared" si="3"/>
        <v>2611823000000</v>
      </c>
      <c r="V6" s="2">
        <f t="shared" si="3"/>
        <v>1937327000000</v>
      </c>
      <c r="W6" s="2">
        <f t="shared" si="3"/>
        <v>1154341094724</v>
      </c>
      <c r="X6" s="2">
        <f t="shared" si="3"/>
        <v>1054457558097</v>
      </c>
      <c r="Y6" s="2">
        <f t="shared" si="3"/>
        <v>963068749801</v>
      </c>
      <c r="Z6" s="2">
        <f t="shared" si="3"/>
        <v>919534563879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20.22</v>
      </c>
      <c r="H7" s="3">
        <f>IFERROR(INDEX(D7:G7,COUNT(D7:G7)),"")</f>
        <v>20.22</v>
      </c>
      <c r="I7" s="3">
        <f t="shared" ref="I7:Z7" si="4">IFERROR(INDEX(I51:I500,MATCH($C$7,$C$51:$C$500,0))/1000000000,"")</f>
        <v>20.22</v>
      </c>
      <c r="J7" s="3">
        <f t="shared" si="4"/>
        <v>20.22</v>
      </c>
      <c r="K7" s="3">
        <f t="shared" si="4"/>
        <v>20.22</v>
      </c>
      <c r="L7" s="3">
        <f t="shared" si="4"/>
        <v>20.22</v>
      </c>
      <c r="M7" s="3">
        <f t="shared" si="4"/>
        <v>20.22</v>
      </c>
      <c r="N7" s="3">
        <f t="shared" si="4"/>
        <v>15.8</v>
      </c>
      <c r="O7" s="3">
        <f t="shared" si="4"/>
        <v>15.8</v>
      </c>
      <c r="P7" s="3">
        <f t="shared" si="4"/>
        <v>15.8</v>
      </c>
      <c r="Q7" s="3">
        <f t="shared" si="4"/>
        <v>15.8</v>
      </c>
      <c r="R7" s="3">
        <f t="shared" si="4"/>
        <v>15.8</v>
      </c>
      <c r="S7" s="3">
        <f t="shared" si="4"/>
        <v>13.09</v>
      </c>
      <c r="T7" s="3">
        <f t="shared" si="4"/>
        <v>13.09</v>
      </c>
      <c r="U7" s="3">
        <f t="shared" si="4"/>
        <v>13.09</v>
      </c>
      <c r="V7" s="3">
        <f t="shared" si="4"/>
        <v>8.58</v>
      </c>
      <c r="W7" s="3">
        <f t="shared" si="4"/>
        <v>8.58</v>
      </c>
      <c r="X7" s="3">
        <f t="shared" si="4"/>
        <v>8.58</v>
      </c>
      <c r="Y7" s="3">
        <f t="shared" si="4"/>
        <v>8.58</v>
      </c>
      <c r="Z7" s="3">
        <f t="shared" si="4"/>
        <v>8.58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2540000000000</v>
      </c>
      <c r="H8" s="2">
        <f>IFERROR(INDEX(D8:G8,COUNT(D8:G8)),"")</f>
        <v>2540000000000</v>
      </c>
      <c r="I8" s="2">
        <f t="shared" ref="I8:Z8" si="5">IFERROR(INDEX(I51:I500,MATCH($C$8,$C$51:$C$500,0)),"")</f>
        <v>-1210000000000</v>
      </c>
      <c r="J8" s="2">
        <f t="shared" si="5"/>
        <v>5805000000000</v>
      </c>
      <c r="K8" s="2">
        <f t="shared" si="5"/>
        <v>-550000000000</v>
      </c>
      <c r="L8" s="2">
        <f t="shared" si="5"/>
        <v>594000000000</v>
      </c>
      <c r="M8" s="2">
        <f t="shared" si="5"/>
        <v>-3056000000000</v>
      </c>
      <c r="N8" s="2">
        <f t="shared" si="5"/>
        <v>5100000000000</v>
      </c>
      <c r="O8" s="2">
        <f t="shared" si="5"/>
        <v>573000000000</v>
      </c>
      <c r="P8" s="2">
        <f t="shared" si="5"/>
        <v>1149000000000</v>
      </c>
      <c r="Q8" s="2">
        <f t="shared" si="5"/>
        <v>962000000000</v>
      </c>
      <c r="R8" s="2">
        <f t="shared" si="5"/>
        <v>-1674000000000</v>
      </c>
      <c r="S8" s="2">
        <f t="shared" si="5"/>
        <v>1400000000000</v>
      </c>
      <c r="T8" s="2">
        <f t="shared" si="5"/>
        <v>342000000000</v>
      </c>
      <c r="U8" s="2">
        <f t="shared" si="5"/>
        <v>21000000000</v>
      </c>
      <c r="V8" s="2">
        <f t="shared" si="5"/>
        <v>-1296000000000</v>
      </c>
      <c r="W8" s="2">
        <f t="shared" si="5"/>
        <v>219000000000</v>
      </c>
      <c r="X8" s="2">
        <f t="shared" si="5"/>
        <v>436000000000</v>
      </c>
      <c r="Y8" s="2">
        <f t="shared" si="5"/>
        <v>459000000000</v>
      </c>
      <c r="Z8" s="2">
        <f t="shared" si="5"/>
        <v>-419000000000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125.62</v>
      </c>
      <c r="H9" s="3">
        <f>IFERROR(INDEX(D9:G9,COUNT(D9:G9)),"")</f>
        <v>125.62</v>
      </c>
      <c r="I9" s="3">
        <f t="shared" ref="I9:Z9" si="6">IFERROR(INDEX(I51:I500,MATCH($C$9,$C$51:$C$500,0)),"")</f>
        <v>-59.85</v>
      </c>
      <c r="J9" s="3">
        <f t="shared" si="6"/>
        <v>287.06</v>
      </c>
      <c r="K9" s="3">
        <f t="shared" si="6"/>
        <v>-27.2</v>
      </c>
      <c r="L9" s="3">
        <f t="shared" si="6"/>
        <v>29.35</v>
      </c>
      <c r="M9" s="3">
        <f t="shared" si="6"/>
        <v>-151.09</v>
      </c>
      <c r="N9" s="3">
        <f t="shared" si="6"/>
        <v>322.89</v>
      </c>
      <c r="O9" s="3">
        <f t="shared" si="6"/>
        <v>36.25</v>
      </c>
      <c r="P9" s="3">
        <f t="shared" si="6"/>
        <v>72.760000000000005</v>
      </c>
      <c r="Q9" s="3">
        <f t="shared" si="6"/>
        <v>60.89</v>
      </c>
      <c r="R9" s="3">
        <f t="shared" si="6"/>
        <v>-106</v>
      </c>
      <c r="S9" s="3">
        <f t="shared" si="6"/>
        <v>106.94</v>
      </c>
      <c r="T9" s="3">
        <f t="shared" si="6"/>
        <v>26.13</v>
      </c>
      <c r="U9" s="3">
        <f t="shared" si="6"/>
        <v>1.6</v>
      </c>
      <c r="V9" s="3">
        <f t="shared" si="6"/>
        <v>-151.19</v>
      </c>
      <c r="W9" s="3">
        <f t="shared" si="6"/>
        <v>25.56</v>
      </c>
      <c r="X9" s="3">
        <f t="shared" si="6"/>
        <v>50.83</v>
      </c>
      <c r="Y9" s="3">
        <f t="shared" si="6"/>
        <v>53.54</v>
      </c>
      <c r="Z9" s="3">
        <f t="shared" si="6"/>
        <v>-48.89</v>
      </c>
    </row>
    <row r="10" spans="1:26" ht="15.5" x14ac:dyDescent="0.35">
      <c r="C10" t="s">
        <v>17</v>
      </c>
      <c r="D10" s="3">
        <f ca="1">IFERROR(IF(D9=0,"",D2/D9),"")</f>
        <v>1.2577615029453908</v>
      </c>
      <c r="I10" s="3">
        <f t="shared" ref="I10:Z10" ca="1" si="7">IFERROR(IF(I9=0,"",I2/I9),"")</f>
        <v>-2.4394319131161235</v>
      </c>
      <c r="J10" s="3">
        <f t="shared" ca="1" si="7"/>
        <v>0.74548874799693443</v>
      </c>
      <c r="K10" s="3">
        <f t="shared" ca="1" si="7"/>
        <v>-2.6838235294117649</v>
      </c>
      <c r="L10" s="3">
        <f t="shared" ca="1" si="7"/>
        <v>2.4190800681431006</v>
      </c>
      <c r="M10" s="3">
        <f t="shared" ca="1" si="7"/>
        <v>-0.84055860745251176</v>
      </c>
      <c r="N10" s="3">
        <f t="shared" ca="1" si="7"/>
        <v>0.21369506643129241</v>
      </c>
      <c r="O10" s="3">
        <f t="shared" ca="1" si="7"/>
        <v>1.6827586206896552</v>
      </c>
      <c r="P10" s="3">
        <f t="shared" ca="1" si="7"/>
        <v>0.85211654755360078</v>
      </c>
      <c r="Q10" s="3">
        <f t="shared" ca="1" si="7"/>
        <v>1.3138446378715716</v>
      </c>
      <c r="R10" s="3">
        <f t="shared" ca="1" si="7"/>
        <v>-0.68867924528301883</v>
      </c>
      <c r="S10" s="3">
        <f t="shared" ca="1" si="7"/>
        <v>0.5984664297737049</v>
      </c>
      <c r="T10" s="3">
        <f t="shared" ca="1" si="7"/>
        <v>3.0233448143895907</v>
      </c>
      <c r="U10" s="3">
        <f t="shared" ca="1" si="7"/>
        <v>56.875</v>
      </c>
      <c r="V10" s="3">
        <f t="shared" ca="1" si="7"/>
        <v>-0.7341755407103645</v>
      </c>
      <c r="W10" s="3">
        <f t="shared" ca="1" si="7"/>
        <v>3.755868544600939</v>
      </c>
      <c r="X10" s="3">
        <f t="shared" ca="1" si="7"/>
        <v>2.1050560692504425</v>
      </c>
      <c r="Y10" s="3">
        <f t="shared" ca="1" si="7"/>
        <v>1.4194994396712739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493600000000</v>
      </c>
      <c r="H11" s="2">
        <f>IFERROR(INDEX(D11:G11,COUNT(D11:G11)),"")</f>
        <v>493600000000</v>
      </c>
      <c r="I11" s="2">
        <f t="shared" ref="I11:Z11" si="8">IFERROR(INDEX(I51:I500,MATCH($C$11,$C$51:$C$500,0)),"")</f>
        <v>480015000000</v>
      </c>
      <c r="J11" s="2">
        <f t="shared" si="8"/>
        <v>769354000000</v>
      </c>
      <c r="K11" s="2">
        <f t="shared" si="8"/>
        <v>369134000000</v>
      </c>
      <c r="L11" s="2">
        <f t="shared" si="8"/>
        <v>290754000000</v>
      </c>
      <c r="M11" s="2">
        <f t="shared" si="8"/>
        <v>276539000000</v>
      </c>
      <c r="N11" s="2">
        <f t="shared" si="8"/>
        <v>286779000000</v>
      </c>
      <c r="O11" s="2">
        <f t="shared" si="8"/>
        <v>320052000000</v>
      </c>
      <c r="P11" s="2">
        <f t="shared" si="8"/>
        <v>379176000000</v>
      </c>
      <c r="Q11" s="2">
        <f t="shared" si="8"/>
        <v>427341000000</v>
      </c>
      <c r="R11" s="2">
        <f t="shared" si="8"/>
        <v>337042000000</v>
      </c>
      <c r="S11" s="2">
        <f t="shared" si="8"/>
        <v>343445000000</v>
      </c>
      <c r="T11" s="2">
        <f t="shared" si="8"/>
        <v>335614000000</v>
      </c>
      <c r="U11" s="2">
        <f t="shared" si="8"/>
        <v>315001000000</v>
      </c>
      <c r="V11" s="2">
        <f t="shared" si="8"/>
        <v>232428000000</v>
      </c>
      <c r="W11" s="2">
        <f t="shared" si="8"/>
        <v>214633042992</v>
      </c>
      <c r="X11" s="2">
        <f t="shared" si="8"/>
        <v>207578401651</v>
      </c>
      <c r="Y11" s="2">
        <f t="shared" si="8"/>
        <v>313386157483</v>
      </c>
      <c r="Z11" s="2">
        <f t="shared" si="8"/>
        <v>259885013509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-9240000000</v>
      </c>
      <c r="H15" s="2">
        <f>IFERROR(SUM(D15:G15)*(4/MAX(1,COUNT(D15:G15))),"")</f>
        <v>-36960000000</v>
      </c>
      <c r="I15" s="2">
        <f t="shared" ref="I15:Z15" si="12">IFERROR(INDEX(I51:I500,MATCH($C$15,$C$51:$C$500,0)),"")</f>
        <v>31289000000</v>
      </c>
      <c r="J15" s="2">
        <f t="shared" si="12"/>
        <v>-37281000000</v>
      </c>
      <c r="K15" s="2">
        <f t="shared" si="12"/>
        <v>-36604000000</v>
      </c>
      <c r="L15" s="2">
        <f t="shared" si="12"/>
        <v>-14144000000</v>
      </c>
      <c r="M15" s="2">
        <f t="shared" si="12"/>
        <v>35397000000</v>
      </c>
      <c r="N15" s="2">
        <f t="shared" si="12"/>
        <v>-9051000000</v>
      </c>
      <c r="O15" s="2">
        <f t="shared" si="12"/>
        <v>17994000000</v>
      </c>
      <c r="P15" s="2">
        <f t="shared" si="12"/>
        <v>-20715000000</v>
      </c>
      <c r="Q15" s="2">
        <f t="shared" si="12"/>
        <v>-18825000000</v>
      </c>
      <c r="R15" s="2">
        <f t="shared" si="12"/>
        <v>-19581000000</v>
      </c>
      <c r="S15" s="2">
        <f t="shared" si="12"/>
        <v>-12964000000</v>
      </c>
      <c r="T15" s="2">
        <f t="shared" si="12"/>
        <v>-67192000000</v>
      </c>
      <c r="U15" s="2">
        <f t="shared" si="12"/>
        <v>-67676000000</v>
      </c>
      <c r="V15" s="2">
        <f t="shared" si="12"/>
        <v>-6461000000</v>
      </c>
      <c r="W15" s="2">
        <f t="shared" si="12"/>
        <v>-25308263290</v>
      </c>
      <c r="X15" s="2">
        <f t="shared" si="12"/>
        <v>-33881849761</v>
      </c>
      <c r="Y15" s="2">
        <f t="shared" si="12"/>
        <v>-22549995205</v>
      </c>
      <c r="Z15" s="2">
        <f t="shared" si="12"/>
        <v>-18479354050</v>
      </c>
    </row>
    <row r="16" spans="1:26" ht="15.5" x14ac:dyDescent="0.35">
      <c r="C16" t="s">
        <v>28</v>
      </c>
      <c r="D16" s="2">
        <f>IFERROR(INDEX(D51:D500,MATCH($C$16,$C$51:$C$500,0)),"")</f>
        <v>67833000000</v>
      </c>
      <c r="H16" s="2">
        <f>IFERROR(SUM(D16:G16)*(4/MAX(1,COUNT(D16:G16))),"")</f>
        <v>271332000000</v>
      </c>
      <c r="I16" s="2">
        <f t="shared" ref="I16:Z16" si="13">IFERROR(INDEX(I51:I500,MATCH($C$16,$C$51:$C$500,0)),"")</f>
        <v>-598809000000</v>
      </c>
      <c r="J16" s="2">
        <f t="shared" si="13"/>
        <v>189755000000</v>
      </c>
      <c r="K16" s="2">
        <f t="shared" si="13"/>
        <v>183357000000</v>
      </c>
      <c r="L16" s="2">
        <f t="shared" si="13"/>
        <v>69141000000</v>
      </c>
      <c r="M16" s="2">
        <f t="shared" si="13"/>
        <v>-203460000000</v>
      </c>
      <c r="N16" s="2">
        <f t="shared" si="13"/>
        <v>30423000000</v>
      </c>
      <c r="O16" s="2">
        <f t="shared" si="13"/>
        <v>-76339000000</v>
      </c>
      <c r="P16" s="2">
        <f t="shared" si="13"/>
        <v>74336000000</v>
      </c>
      <c r="Q16" s="2">
        <f t="shared" si="13"/>
        <v>86926000000</v>
      </c>
      <c r="R16" s="2">
        <f t="shared" si="13"/>
        <v>92424000000</v>
      </c>
      <c r="S16" s="2">
        <f t="shared" si="13"/>
        <v>84258000000</v>
      </c>
      <c r="T16" s="2">
        <f t="shared" si="13"/>
        <v>177777000000</v>
      </c>
      <c r="U16" s="2">
        <f t="shared" si="13"/>
        <v>293613000000</v>
      </c>
      <c r="V16" s="2">
        <f t="shared" si="13"/>
        <v>139810000000</v>
      </c>
      <c r="W16" s="2">
        <f t="shared" si="13"/>
        <v>125738760025</v>
      </c>
      <c r="X16" s="2">
        <f t="shared" si="13"/>
        <v>117551090255</v>
      </c>
      <c r="Y16" s="2">
        <f t="shared" si="13"/>
        <v>64407577489</v>
      </c>
      <c r="Z16" s="2">
        <f t="shared" si="13"/>
        <v>40329129304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3194760000000</v>
      </c>
      <c r="H20" s="2">
        <f t="shared" ref="H20:Z20" ca="1" si="14">IFERROR(H21*H2,"")</f>
        <v>3194760000000</v>
      </c>
      <c r="I20" s="2">
        <f t="shared" ca="1" si="14"/>
        <v>2952120000000</v>
      </c>
      <c r="J20" s="2">
        <f t="shared" ca="1" si="14"/>
        <v>4327080000000</v>
      </c>
      <c r="K20" s="2">
        <f t="shared" ca="1" si="14"/>
        <v>1476060000000</v>
      </c>
      <c r="L20" s="2">
        <f t="shared" ca="1" si="14"/>
        <v>1435620000000</v>
      </c>
      <c r="M20" s="2">
        <f t="shared" ca="1" si="14"/>
        <v>2567940000000</v>
      </c>
      <c r="N20" s="2">
        <f t="shared" ca="1" si="14"/>
        <v>1090200000000</v>
      </c>
      <c r="O20" s="2">
        <f t="shared" ca="1" si="14"/>
        <v>963800000000</v>
      </c>
      <c r="P20" s="2">
        <f t="shared" ca="1" si="14"/>
        <v>979600000000</v>
      </c>
      <c r="Q20" s="2">
        <f t="shared" ca="1" si="14"/>
        <v>1264000000000</v>
      </c>
      <c r="R20" s="2">
        <f t="shared" ca="1" si="14"/>
        <v>1153400000000</v>
      </c>
      <c r="S20" s="2">
        <f t="shared" ca="1" si="14"/>
        <v>837760000000</v>
      </c>
      <c r="T20" s="2">
        <f t="shared" ca="1" si="14"/>
        <v>1034110000000</v>
      </c>
      <c r="U20" s="2">
        <f t="shared" ca="1" si="14"/>
        <v>1191190000000</v>
      </c>
      <c r="V20" s="2">
        <f t="shared" ca="1" si="14"/>
        <v>952380000000</v>
      </c>
      <c r="W20" s="2">
        <f t="shared" ca="1" si="14"/>
        <v>823680000000</v>
      </c>
      <c r="X20" s="2">
        <f t="shared" ca="1" si="14"/>
        <v>918060000000</v>
      </c>
      <c r="Y20" s="2">
        <f t="shared" ca="1" si="14"/>
        <v>652080000000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20220000000</v>
      </c>
      <c r="H21" s="2">
        <f>IFERROR(INDEX(D21:G21,COUNT(D21:G21)),"")</f>
        <v>20220000000</v>
      </c>
      <c r="I21" s="2">
        <f t="shared" ref="I21:Z21" si="15">IFERROR(INDEX(I51:I500,MATCH($C$7,$C$51:$C$500,0)),"")</f>
        <v>20220000000</v>
      </c>
      <c r="J21" s="2">
        <f t="shared" si="15"/>
        <v>20220000000</v>
      </c>
      <c r="K21" s="2">
        <f t="shared" si="15"/>
        <v>20220000000</v>
      </c>
      <c r="L21" s="2">
        <f t="shared" si="15"/>
        <v>20220000000</v>
      </c>
      <c r="M21" s="2">
        <f t="shared" si="15"/>
        <v>20220000000</v>
      </c>
      <c r="N21" s="2">
        <f t="shared" si="15"/>
        <v>15800000000</v>
      </c>
      <c r="O21" s="2">
        <f t="shared" si="15"/>
        <v>15800000000</v>
      </c>
      <c r="P21" s="2">
        <f t="shared" si="15"/>
        <v>15800000000</v>
      </c>
      <c r="Q21" s="2">
        <f t="shared" si="15"/>
        <v>15800000000</v>
      </c>
      <c r="R21" s="2">
        <f t="shared" si="15"/>
        <v>15800000000</v>
      </c>
      <c r="S21" s="2">
        <f t="shared" si="15"/>
        <v>13090000000</v>
      </c>
      <c r="T21" s="2">
        <f t="shared" si="15"/>
        <v>13090000000</v>
      </c>
      <c r="U21" s="2">
        <f t="shared" si="15"/>
        <v>13090000000</v>
      </c>
      <c r="V21" s="2">
        <f t="shared" si="15"/>
        <v>8580000000</v>
      </c>
      <c r="W21" s="2">
        <f t="shared" si="15"/>
        <v>8580000000</v>
      </c>
      <c r="X21" s="2">
        <f t="shared" si="15"/>
        <v>8580000000</v>
      </c>
      <c r="Y21" s="2">
        <f t="shared" si="15"/>
        <v>8580000000</v>
      </c>
      <c r="Z21" s="2">
        <f t="shared" si="15"/>
        <v>8580000000</v>
      </c>
    </row>
    <row r="23" spans="1:26" ht="15.5" x14ac:dyDescent="0.35">
      <c r="B23" t="s">
        <v>53</v>
      </c>
      <c r="C23" t="s">
        <v>54</v>
      </c>
      <c r="D23" s="3">
        <f>IFERROR(D5/D6*100,"")</f>
        <v>0.63044459728900459</v>
      </c>
      <c r="H23" s="3">
        <f t="shared" ref="H23:Z23" si="16">IFERROR(H5/H6*100,"")</f>
        <v>2.5217783891560184</v>
      </c>
      <c r="I23" s="3">
        <f t="shared" si="16"/>
        <v>-14.168846506070182</v>
      </c>
      <c r="J23" s="3">
        <f t="shared" si="16"/>
        <v>3.8865164748867205</v>
      </c>
      <c r="K23" s="3">
        <f t="shared" si="16"/>
        <v>3.9957248000675136</v>
      </c>
      <c r="L23" s="3">
        <f t="shared" si="16"/>
        <v>1.2591493793031114</v>
      </c>
      <c r="M23" s="3">
        <f t="shared" si="16"/>
        <v>-2.4534459093933685</v>
      </c>
      <c r="N23" s="3">
        <f t="shared" si="16"/>
        <v>2.0172859657230506</v>
      </c>
      <c r="O23" s="3">
        <f t="shared" si="16"/>
        <v>-1.1215468334422709</v>
      </c>
      <c r="P23" s="3">
        <f t="shared" si="16"/>
        <v>1.7265551236933223</v>
      </c>
      <c r="Q23" s="3">
        <f t="shared" si="16"/>
        <v>1.8398096502327463</v>
      </c>
      <c r="R23" s="3">
        <f t="shared" si="16"/>
        <v>30.764021879631287</v>
      </c>
      <c r="S23" s="3">
        <f t="shared" si="16"/>
        <v>2.7031893469088177</v>
      </c>
      <c r="T23" s="3">
        <f t="shared" si="16"/>
        <v>4.0667074618391075</v>
      </c>
      <c r="U23" s="3">
        <f t="shared" si="16"/>
        <v>8.6505479123202456</v>
      </c>
      <c r="V23" s="3">
        <f t="shared" si="16"/>
        <v>6.8831436303731897</v>
      </c>
      <c r="W23" s="3">
        <f t="shared" si="16"/>
        <v>8.6528615401049969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0.18272295000739436</v>
      </c>
      <c r="L24" s="4">
        <f t="shared" si="17"/>
        <v>-7.3040258927687507E-2</v>
      </c>
      <c r="M24" s="4" t="str">
        <f t="shared" si="17"/>
        <v/>
      </c>
      <c r="N24" s="4">
        <f t="shared" si="17"/>
        <v>-5.6855579256426925E-2</v>
      </c>
      <c r="O24" s="4" t="str">
        <f t="shared" si="17"/>
        <v/>
      </c>
      <c r="P24" s="4">
        <f t="shared" si="17"/>
        <v>-0.27551838901932368</v>
      </c>
      <c r="Q24" s="4">
        <f t="shared" si="17"/>
        <v>-0.23193634953544129</v>
      </c>
      <c r="R24" s="4">
        <f t="shared" si="17"/>
        <v>0.28877371954253528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2.9</v>
      </c>
      <c r="H25" s="3">
        <f>IFERROR(INDEX(D25:G25,COUNT(D25:G25)),"")</f>
        <v>2.9</v>
      </c>
      <c r="I25" s="3">
        <f t="shared" ref="I25:Z25" si="18">IFERROR(INDEX(I51:I500,MATCH($C$25,$C$51:$C$500,0)),"")</f>
        <v>-28.06</v>
      </c>
      <c r="J25" s="3">
        <f t="shared" si="18"/>
        <v>7.54</v>
      </c>
      <c r="K25" s="3">
        <f t="shared" si="18"/>
        <v>7.26</v>
      </c>
      <c r="L25" s="3">
        <f t="shared" si="18"/>
        <v>2.72</v>
      </c>
      <c r="M25" s="3">
        <f t="shared" si="18"/>
        <v>-8.31</v>
      </c>
      <c r="N25" s="3">
        <f t="shared" si="18"/>
        <v>1.35</v>
      </c>
      <c r="O25" s="3">
        <f t="shared" si="18"/>
        <v>-3.69</v>
      </c>
      <c r="P25" s="3">
        <f t="shared" si="18"/>
        <v>3.39</v>
      </c>
      <c r="Q25" s="3">
        <f t="shared" si="18"/>
        <v>4.3099999999999996</v>
      </c>
      <c r="R25" s="3">
        <f t="shared" si="18"/>
        <v>4.6100000000000003</v>
      </c>
      <c r="S25" s="3">
        <f t="shared" si="18"/>
        <v>5.45</v>
      </c>
      <c r="T25" s="3">
        <f t="shared" si="18"/>
        <v>8.4499999999999993</v>
      </c>
      <c r="U25" s="3">
        <f t="shared" si="18"/>
        <v>17.260000000000002</v>
      </c>
      <c r="V25" s="3">
        <f t="shared" si="18"/>
        <v>15.55</v>
      </c>
      <c r="W25" s="3">
        <f t="shared" si="18"/>
        <v>11.71</v>
      </c>
      <c r="X25" s="3">
        <f t="shared" si="18"/>
        <v>9.76</v>
      </c>
      <c r="Y25" s="3">
        <f t="shared" si="18"/>
        <v>4.88</v>
      </c>
      <c r="Z25" s="3">
        <f t="shared" si="18"/>
        <v>2.5499999999999998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0.16452116049248255</v>
      </c>
      <c r="L26" s="4">
        <f t="shared" si="19"/>
        <v>-8.7950673924747536E-2</v>
      </c>
      <c r="M26" s="4" t="str">
        <f t="shared" si="19"/>
        <v/>
      </c>
      <c r="N26" s="4">
        <f t="shared" si="19"/>
        <v>-0.24353741366691972</v>
      </c>
      <c r="O26" s="4" t="str">
        <f t="shared" si="19"/>
        <v/>
      </c>
      <c r="P26" s="4">
        <f t="shared" si="19"/>
        <v>-0.27784274049114832</v>
      </c>
      <c r="Q26" s="4">
        <f t="shared" si="19"/>
        <v>-0.22634136822697526</v>
      </c>
      <c r="R26" s="4">
        <f t="shared" si="19"/>
        <v>-0.17009418797623177</v>
      </c>
      <c r="S26" s="4">
        <f t="shared" si="19"/>
        <v>-0.11000137246261787</v>
      </c>
      <c r="T26" s="4">
        <f t="shared" si="19"/>
        <v>0.11605957405134926</v>
      </c>
      <c r="U26" s="4">
        <f t="shared" si="19"/>
        <v>0.46588574709887731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19.656033630069238</v>
      </c>
      <c r="H27" s="3">
        <f t="shared" ref="H27:Z27" si="20">IFERROR(H4/H21,"")</f>
        <v>78.624134520276954</v>
      </c>
      <c r="I27" s="3">
        <f t="shared" si="20"/>
        <v>84.063600395647867</v>
      </c>
      <c r="J27" s="3">
        <f t="shared" si="20"/>
        <v>81.407715133531156</v>
      </c>
      <c r="K27" s="3">
        <f t="shared" si="20"/>
        <v>73.42992087042532</v>
      </c>
      <c r="L27" s="3">
        <f t="shared" si="20"/>
        <v>71.314391691394661</v>
      </c>
      <c r="M27" s="3">
        <f t="shared" si="20"/>
        <v>75.866567754698323</v>
      </c>
      <c r="N27" s="3">
        <f t="shared" si="20"/>
        <v>106.83721518987342</v>
      </c>
      <c r="O27" s="3">
        <f t="shared" si="20"/>
        <v>125.09632911392406</v>
      </c>
      <c r="P27" s="3">
        <f t="shared" si="20"/>
        <v>143.27746835443037</v>
      </c>
      <c r="Q27" s="3">
        <f t="shared" si="20"/>
        <v>151.83120253164557</v>
      </c>
      <c r="R27" s="3">
        <f t="shared" si="20"/>
        <v>143.56177215189874</v>
      </c>
      <c r="S27" s="3">
        <f t="shared" si="20"/>
        <v>184.5090909090909</v>
      </c>
      <c r="T27" s="3">
        <f t="shared" si="20"/>
        <v>171.84270435446905</v>
      </c>
      <c r="U27" s="3">
        <f t="shared" si="20"/>
        <v>148.23231474407945</v>
      </c>
      <c r="V27" s="3">
        <f t="shared" si="20"/>
        <v>216.6925407925408</v>
      </c>
      <c r="W27" s="3">
        <f t="shared" si="20"/>
        <v>180.0426267867133</v>
      </c>
      <c r="X27" s="3">
        <f t="shared" si="20"/>
        <v>175.42862591433567</v>
      </c>
      <c r="Y27" s="3">
        <f t="shared" si="20"/>
        <v>187.89494468018648</v>
      </c>
      <c r="Z27" s="3">
        <f t="shared" si="20"/>
        <v>140.19945967750581</v>
      </c>
    </row>
    <row r="28" spans="1:26" ht="15.5" x14ac:dyDescent="0.35">
      <c r="C28" t="s">
        <v>60</v>
      </c>
      <c r="D28" s="4">
        <f>IFERROR(_xlfn.RRI(5,I27,D27),"")</f>
        <v>-0.25221356969114939</v>
      </c>
      <c r="H28" s="4">
        <f t="shared" ref="H28:Z28" si="21">IFERROR(_xlfn.RRI(5,M27,H27),"")</f>
        <v>7.1660737859571277E-3</v>
      </c>
      <c r="I28" s="4">
        <f t="shared" si="21"/>
        <v>-4.6815249925867053E-2</v>
      </c>
      <c r="J28" s="4">
        <f t="shared" si="21"/>
        <v>-8.2334932249215176E-2</v>
      </c>
      <c r="K28" s="4">
        <f t="shared" si="21"/>
        <v>-0.12513904944747645</v>
      </c>
      <c r="L28" s="4">
        <f t="shared" si="21"/>
        <v>-0.14026772643652885</v>
      </c>
      <c r="M28" s="4">
        <f t="shared" si="21"/>
        <v>-0.11975751659428513</v>
      </c>
      <c r="N28" s="4">
        <f t="shared" si="21"/>
        <v>-0.10351927151965368</v>
      </c>
      <c r="O28" s="4">
        <f t="shared" si="21"/>
        <v>-6.1525031454727208E-2</v>
      </c>
      <c r="P28" s="4">
        <f t="shared" si="21"/>
        <v>-6.7764652869458653E-3</v>
      </c>
      <c r="Q28" s="4">
        <f t="shared" si="21"/>
        <v>-6.8670383210888475E-2</v>
      </c>
      <c r="R28" s="4">
        <f t="shared" si="21"/>
        <v>-4.4275555605742922E-2</v>
      </c>
      <c r="S28" s="4">
        <f t="shared" si="21"/>
        <v>1.0144402140248809E-2</v>
      </c>
      <c r="T28" s="4">
        <f t="shared" si="21"/>
        <v>-1.770213383101682E-2</v>
      </c>
      <c r="U28" s="4">
        <f t="shared" si="21"/>
        <v>1.1205236936253415E-2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-1.1033499643620812</v>
      </c>
      <c r="I29" s="4">
        <f t="shared" si="22"/>
        <v>-4.7214854111405833</v>
      </c>
      <c r="J29" s="4">
        <f t="shared" si="22"/>
        <v>3.8567493112947694E-2</v>
      </c>
      <c r="K29" s="4">
        <f t="shared" si="22"/>
        <v>1.6691176470588232</v>
      </c>
      <c r="L29" s="4">
        <f t="shared" si="22"/>
        <v>-1.3273164861612516</v>
      </c>
      <c r="M29" s="4">
        <f t="shared" si="22"/>
        <v>-7.155555555555555</v>
      </c>
      <c r="N29" s="4">
        <f t="shared" si="22"/>
        <v>-1.3658536585365855</v>
      </c>
      <c r="O29" s="4">
        <f t="shared" si="22"/>
        <v>-2.0884955752212391</v>
      </c>
      <c r="P29" s="4">
        <f t="shared" si="22"/>
        <v>-0.2134570765661252</v>
      </c>
      <c r="Q29" s="4">
        <f t="shared" si="22"/>
        <v>-6.5075921908893858E-2</v>
      </c>
      <c r="R29" s="4">
        <f t="shared" si="22"/>
        <v>-0.15412844036697246</v>
      </c>
      <c r="S29" s="4">
        <f t="shared" si="22"/>
        <v>-0.35502958579881649</v>
      </c>
      <c r="T29" s="4">
        <f t="shared" si="22"/>
        <v>-0.51042873696407887</v>
      </c>
      <c r="U29" s="4">
        <f t="shared" si="22"/>
        <v>0.10996784565916404</v>
      </c>
      <c r="V29" s="4">
        <f t="shared" si="22"/>
        <v>0.32792485055508108</v>
      </c>
      <c r="W29" s="4">
        <f t="shared" si="22"/>
        <v>0.19979508196721324</v>
      </c>
      <c r="X29" s="4">
        <f t="shared" si="22"/>
        <v>1</v>
      </c>
      <c r="Y29" s="4">
        <f t="shared" si="22"/>
        <v>0.91372549019607852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-6.4706553725630403E-2</v>
      </c>
      <c r="I30" s="4">
        <f t="shared" si="23"/>
        <v>3.2624490906793369E-2</v>
      </c>
      <c r="J30" s="4">
        <f t="shared" si="23"/>
        <v>0.10864500694728348</v>
      </c>
      <c r="K30" s="4">
        <f t="shared" si="23"/>
        <v>2.966482821848055E-2</v>
      </c>
      <c r="L30" s="4">
        <f t="shared" si="23"/>
        <v>-6.0002398922570893E-2</v>
      </c>
      <c r="M30" s="4">
        <f t="shared" si="23"/>
        <v>-0.28988632266512554</v>
      </c>
      <c r="N30" s="4">
        <f t="shared" si="23"/>
        <v>-0.14596042948168553</v>
      </c>
      <c r="O30" s="4">
        <f t="shared" si="23"/>
        <v>-0.12689461538733365</v>
      </c>
      <c r="P30" s="4">
        <f t="shared" si="23"/>
        <v>-5.6337129882326947E-2</v>
      </c>
      <c r="Q30" s="4">
        <f t="shared" si="23"/>
        <v>5.7601896770939701E-2</v>
      </c>
      <c r="R30" s="4">
        <f t="shared" si="23"/>
        <v>-0.22192575203444709</v>
      </c>
      <c r="S30" s="4">
        <f t="shared" si="23"/>
        <v>7.3709190053796086E-2</v>
      </c>
      <c r="T30" s="4">
        <f t="shared" si="23"/>
        <v>0.15927963920115892</v>
      </c>
      <c r="U30" s="4">
        <f t="shared" si="23"/>
        <v>-0.31593254570771989</v>
      </c>
      <c r="V30" s="4">
        <f t="shared" si="23"/>
        <v>0.20356242663158128</v>
      </c>
      <c r="W30" s="4">
        <f t="shared" si="23"/>
        <v>2.6301299735601382E-2</v>
      </c>
      <c r="X30" s="4">
        <f t="shared" si="23"/>
        <v>-6.6347281386785431E-2</v>
      </c>
      <c r="Y30" s="4">
        <f t="shared" si="23"/>
        <v>0.34019735248903482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189.15</v>
      </c>
      <c r="H32" s="3">
        <f>IFERROR(INDEX(D32:G32,COUNT(D32:G32)),"")</f>
        <v>189.15</v>
      </c>
      <c r="I32" s="3">
        <f t="shared" ref="I32:Z32" si="24">IFERROR(INDEX(I51:I500,MATCH($C$32,$C$51:$C$500,0)),"")</f>
        <v>187.96</v>
      </c>
      <c r="J32" s="3">
        <f t="shared" si="24"/>
        <v>214.59</v>
      </c>
      <c r="K32" s="3">
        <f t="shared" si="24"/>
        <v>206.25</v>
      </c>
      <c r="L32" s="3">
        <f t="shared" si="24"/>
        <v>198.01</v>
      </c>
      <c r="M32" s="3">
        <f t="shared" si="24"/>
        <v>195.51</v>
      </c>
      <c r="N32" s="3">
        <f t="shared" si="24"/>
        <v>225.34</v>
      </c>
      <c r="O32" s="3">
        <f t="shared" si="24"/>
        <v>287.17</v>
      </c>
      <c r="P32" s="3">
        <f t="shared" si="24"/>
        <v>290.39</v>
      </c>
      <c r="Q32" s="3">
        <f t="shared" si="24"/>
        <v>285.38</v>
      </c>
      <c r="R32" s="3">
        <f t="shared" si="24"/>
        <v>280.08999999999997</v>
      </c>
      <c r="S32" s="3">
        <f t="shared" si="24"/>
        <v>211.32</v>
      </c>
      <c r="T32" s="3">
        <f t="shared" si="24"/>
        <v>207.76</v>
      </c>
      <c r="U32" s="3">
        <f t="shared" si="24"/>
        <v>199.55</v>
      </c>
      <c r="V32" s="3">
        <f t="shared" si="24"/>
        <v>225.93</v>
      </c>
      <c r="W32" s="3">
        <f t="shared" si="24"/>
        <v>134.62</v>
      </c>
      <c r="X32" s="3">
        <f t="shared" si="24"/>
        <v>122.97</v>
      </c>
      <c r="Y32" s="3">
        <f t="shared" si="24"/>
        <v>112.31</v>
      </c>
      <c r="Z32" s="3">
        <f t="shared" si="24"/>
        <v>107.22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0.82</v>
      </c>
      <c r="H33" s="3">
        <f>IFERROR(INDEX(D33:G33,COUNT(D33:G33)),"")</f>
        <v>0.82</v>
      </c>
      <c r="I33" s="3">
        <f t="shared" ref="I33:Z33" si="25">IFERROR(INDEX(I51:I500,MATCH($C$33,$C$51:$C$500,0)),"")</f>
        <v>0.78</v>
      </c>
      <c r="J33" s="3">
        <f t="shared" si="25"/>
        <v>1</v>
      </c>
      <c r="K33" s="3">
        <f t="shared" si="25"/>
        <v>0.35</v>
      </c>
      <c r="L33" s="3">
        <f t="shared" si="25"/>
        <v>0.36</v>
      </c>
      <c r="M33" s="3">
        <f t="shared" si="25"/>
        <v>0.65</v>
      </c>
      <c r="N33" s="3">
        <f t="shared" si="25"/>
        <v>0.31</v>
      </c>
      <c r="O33" s="3">
        <f t="shared" si="25"/>
        <v>0.21</v>
      </c>
      <c r="P33" s="3">
        <f t="shared" si="25"/>
        <v>0.21</v>
      </c>
      <c r="Q33" s="3">
        <f t="shared" si="25"/>
        <v>0.28000000000000003</v>
      </c>
      <c r="R33" s="3">
        <f t="shared" si="25"/>
        <v>0.26</v>
      </c>
      <c r="S33" s="3">
        <f t="shared" si="25"/>
        <v>0.3</v>
      </c>
      <c r="T33" s="3">
        <f t="shared" si="25"/>
        <v>0.38</v>
      </c>
      <c r="U33" s="3">
        <f t="shared" si="25"/>
        <v>0.46</v>
      </c>
      <c r="V33" s="3">
        <f t="shared" si="25"/>
        <v>0.49</v>
      </c>
      <c r="W33" s="3">
        <f t="shared" si="25"/>
        <v>0.71</v>
      </c>
      <c r="X33" s="3">
        <f t="shared" si="25"/>
        <v>0.87</v>
      </c>
      <c r="Y33" s="3">
        <f t="shared" si="25"/>
        <v>0.68</v>
      </c>
      <c r="Z33" s="3">
        <f t="shared" si="25"/>
        <v>0.47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53.45</v>
      </c>
      <c r="H34" s="3">
        <f>IFERROR(INDEX(D34:G34,COUNT(D34:G34)),"")</f>
        <v>53.45</v>
      </c>
      <c r="I34" s="3">
        <f t="shared" ref="I34:Z34" si="26">IFERROR(INDEX(I51:I500,MATCH($C$34,$C$51:$C$500,0)),"")</f>
        <v>-5.2</v>
      </c>
      <c r="J34" s="3">
        <f t="shared" si="26"/>
        <v>28.38</v>
      </c>
      <c r="K34" s="3">
        <f t="shared" si="26"/>
        <v>10.06</v>
      </c>
      <c r="L34" s="3">
        <f t="shared" si="26"/>
        <v>26.1</v>
      </c>
      <c r="M34" s="3">
        <f t="shared" si="26"/>
        <v>-15.28</v>
      </c>
      <c r="N34" s="3">
        <f t="shared" si="26"/>
        <v>51.11</v>
      </c>
      <c r="O34" s="3">
        <f t="shared" si="26"/>
        <v>-16.53</v>
      </c>
      <c r="P34" s="3">
        <f t="shared" si="26"/>
        <v>18.29</v>
      </c>
      <c r="Q34" s="3">
        <f t="shared" si="26"/>
        <v>18.559999999999999</v>
      </c>
      <c r="R34" s="3">
        <f t="shared" si="26"/>
        <v>15.84</v>
      </c>
      <c r="S34" s="3">
        <f t="shared" si="26"/>
        <v>11.74</v>
      </c>
      <c r="T34" s="3">
        <f t="shared" si="26"/>
        <v>9.35</v>
      </c>
      <c r="U34" s="3">
        <f t="shared" si="26"/>
        <v>5.27</v>
      </c>
      <c r="V34" s="3">
        <f t="shared" si="26"/>
        <v>7.14</v>
      </c>
      <c r="W34" s="3">
        <f t="shared" si="26"/>
        <v>8.1999999999999993</v>
      </c>
      <c r="X34" s="3">
        <f t="shared" si="26"/>
        <v>10.96</v>
      </c>
      <c r="Y34" s="3">
        <f t="shared" si="26"/>
        <v>15.57</v>
      </c>
      <c r="Z34" s="3">
        <f t="shared" si="26"/>
        <v>19.61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7.89</v>
      </c>
      <c r="H35" s="3">
        <f>IFERROR(INDEX(D35:G35,COUNT(D35:G35)),"")</f>
        <v>7.89</v>
      </c>
      <c r="I35" s="3">
        <f t="shared" ref="I35:Z35" si="27">IFERROR(INDEX(I51:I500,MATCH($C$35,$C$51:$C$500,0)),"")</f>
        <v>1.74</v>
      </c>
      <c r="J35" s="3">
        <f t="shared" si="27"/>
        <v>2.63</v>
      </c>
      <c r="K35" s="3">
        <f t="shared" si="27"/>
        <v>0.99</v>
      </c>
      <c r="L35" s="3">
        <f t="shared" si="27"/>
        <v>1</v>
      </c>
      <c r="M35" s="3">
        <f t="shared" si="27"/>
        <v>1.67</v>
      </c>
      <c r="N35" s="3">
        <f t="shared" si="27"/>
        <v>0.65</v>
      </c>
      <c r="O35" s="3">
        <f t="shared" si="27"/>
        <v>0.49</v>
      </c>
      <c r="P35" s="3">
        <f t="shared" si="27"/>
        <v>0.43</v>
      </c>
      <c r="Q35" s="3">
        <f t="shared" si="27"/>
        <v>0.53</v>
      </c>
      <c r="R35" s="3">
        <f t="shared" si="27"/>
        <v>0.51</v>
      </c>
      <c r="S35" s="3">
        <f t="shared" si="27"/>
        <v>0.35</v>
      </c>
      <c r="T35" s="3">
        <f t="shared" si="27"/>
        <v>0.46</v>
      </c>
      <c r="U35" s="3">
        <f t="shared" si="27"/>
        <v>0.61</v>
      </c>
      <c r="V35" s="3">
        <f t="shared" si="27"/>
        <v>0.51</v>
      </c>
      <c r="W35" s="3">
        <f t="shared" si="27"/>
        <v>0.53</v>
      </c>
      <c r="X35" s="3">
        <f t="shared" si="27"/>
        <v>0.61</v>
      </c>
      <c r="Y35" s="3">
        <f t="shared" si="27"/>
        <v>0.4</v>
      </c>
      <c r="Z35" s="3">
        <f t="shared" si="27"/>
        <v>0.36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397445000000</v>
      </c>
      <c r="E51" s="5">
        <v>429332000000</v>
      </c>
      <c r="F51" s="5">
        <v>439960000000</v>
      </c>
      <c r="G51" s="5">
        <v>413059000000</v>
      </c>
      <c r="I51" s="5">
        <v>1699766000000</v>
      </c>
      <c r="J51" s="5">
        <v>1646064000000</v>
      </c>
      <c r="K51" s="5">
        <v>1484753000000</v>
      </c>
      <c r="L51" s="5">
        <v>1441977000000</v>
      </c>
      <c r="M51" s="5">
        <v>1534022000000</v>
      </c>
      <c r="N51" s="5">
        <v>1688028000000</v>
      </c>
      <c r="O51" s="5">
        <v>1976522000000</v>
      </c>
      <c r="P51" s="5">
        <v>2263784000000</v>
      </c>
      <c r="Q51" s="5">
        <v>2398933000000</v>
      </c>
      <c r="R51" s="5">
        <v>2268276000000</v>
      </c>
      <c r="S51" s="5">
        <v>2415224000000</v>
      </c>
      <c r="T51" s="5">
        <v>2249421000000</v>
      </c>
      <c r="U51" s="5">
        <v>1940361000000</v>
      </c>
      <c r="V51" s="5">
        <v>1859222000000</v>
      </c>
      <c r="W51" s="5">
        <v>1544765737830</v>
      </c>
      <c r="X51" s="5">
        <v>1505177610345</v>
      </c>
      <c r="Y51" s="5">
        <v>1612138625356</v>
      </c>
      <c r="Z51" s="5">
        <v>1202911364033</v>
      </c>
    </row>
    <row r="52" spans="2:26" ht="15.5" x14ac:dyDescent="0.35">
      <c r="C52" t="s">
        <v>346</v>
      </c>
      <c r="D52" s="5">
        <v>397445000000</v>
      </c>
      <c r="E52" s="5">
        <v>429332000000</v>
      </c>
      <c r="F52" s="5">
        <v>439960000000</v>
      </c>
      <c r="G52" s="5">
        <v>413059000000</v>
      </c>
      <c r="I52" s="5">
        <v>1699766000000</v>
      </c>
      <c r="J52" s="5">
        <v>1646064000000</v>
      </c>
      <c r="K52" s="5">
        <v>1484753000000</v>
      </c>
      <c r="L52" s="5">
        <v>1441977000000</v>
      </c>
      <c r="M52" s="5">
        <v>1534022000000</v>
      </c>
      <c r="N52" s="5">
        <v>1688028000000</v>
      </c>
      <c r="O52" s="5">
        <v>1976522000000</v>
      </c>
      <c r="P52" s="5">
        <v>2263784000000</v>
      </c>
      <c r="Q52" s="5">
        <v>2398933000000</v>
      </c>
      <c r="R52" s="5">
        <v>2268276000000</v>
      </c>
      <c r="S52" s="5">
        <v>2415224000000</v>
      </c>
      <c r="T52" s="5">
        <v>2249421000000</v>
      </c>
      <c r="U52" s="5">
        <v>1940361000000</v>
      </c>
      <c r="W52" s="5">
        <v>1544760884178</v>
      </c>
      <c r="X52" s="5">
        <v>1475120366501</v>
      </c>
      <c r="Y52" s="5">
        <v>1566904510814</v>
      </c>
      <c r="Z52" s="5">
        <v>1137150294211</v>
      </c>
    </row>
    <row r="53" spans="2:26" ht="15.5" x14ac:dyDescent="0.35">
      <c r="C53" t="s">
        <v>1108</v>
      </c>
      <c r="W53" s="5">
        <v>4853652</v>
      </c>
      <c r="X53" s="5">
        <v>30057243844</v>
      </c>
      <c r="Y53" s="5">
        <v>45234114542</v>
      </c>
      <c r="Z53" s="5">
        <v>65761069822</v>
      </c>
    </row>
    <row r="54" spans="2:26" ht="15.5" x14ac:dyDescent="0.35">
      <c r="C54" t="s">
        <v>85</v>
      </c>
      <c r="D54" s="5">
        <v>-195010000000</v>
      </c>
      <c r="E54" s="5">
        <v>-230664000000</v>
      </c>
      <c r="F54" s="5">
        <v>-257181000000</v>
      </c>
      <c r="G54" s="5">
        <v>-242549000000</v>
      </c>
      <c r="I54" s="5">
        <v>-966395000000</v>
      </c>
      <c r="J54" s="5">
        <v>-735995000000</v>
      </c>
      <c r="K54" s="5">
        <v>-502774000000</v>
      </c>
      <c r="L54" s="5">
        <v>-491344000000</v>
      </c>
      <c r="M54" s="5">
        <v>-766265000000</v>
      </c>
      <c r="N54" s="5">
        <v>-1056241000000</v>
      </c>
      <c r="O54" s="5">
        <v>-1049601000000</v>
      </c>
      <c r="P54" s="5">
        <v>-1065854000000</v>
      </c>
      <c r="Q54" s="5">
        <v>-1214406000000</v>
      </c>
      <c r="R54" s="5">
        <v>-1262671000000</v>
      </c>
      <c r="S54" s="5">
        <v>-1411721000000</v>
      </c>
      <c r="T54" s="5">
        <v>-1294645000000</v>
      </c>
      <c r="U54" s="5">
        <v>-942104000000</v>
      </c>
      <c r="V54" s="5">
        <v>-1033193000000</v>
      </c>
      <c r="W54" s="5">
        <v>-961736902118</v>
      </c>
      <c r="X54" s="5">
        <v>-918249940831</v>
      </c>
      <c r="Y54" s="5">
        <v>-1114059914388</v>
      </c>
      <c r="Z54" s="5">
        <v>-807116758619</v>
      </c>
    </row>
    <row r="55" spans="2:26" ht="15.5" x14ac:dyDescent="0.35">
      <c r="C55" t="s">
        <v>1109</v>
      </c>
      <c r="D55" s="5">
        <v>-195010000000</v>
      </c>
      <c r="E55" s="5">
        <v>-230664000000</v>
      </c>
      <c r="F55" s="5">
        <v>-257181000000</v>
      </c>
      <c r="G55" s="5">
        <v>-242549000000</v>
      </c>
      <c r="I55" s="5">
        <v>-966395000000</v>
      </c>
      <c r="J55" s="5">
        <v>-735995000000</v>
      </c>
      <c r="K55" s="5">
        <v>-502774000000</v>
      </c>
      <c r="L55" s="5">
        <v>-491344000000</v>
      </c>
      <c r="M55" s="5">
        <v>-766265000000</v>
      </c>
      <c r="N55" s="5">
        <v>-1056241000000</v>
      </c>
      <c r="O55" s="5">
        <v>-1049601000000</v>
      </c>
      <c r="P55" s="5">
        <v>-1065854000000</v>
      </c>
      <c r="Q55" s="5">
        <v>-1214406000000</v>
      </c>
      <c r="R55" s="5">
        <v>-1262671000000</v>
      </c>
      <c r="S55" s="5">
        <v>-1411721000000</v>
      </c>
      <c r="T55" s="5">
        <v>-1294645000000</v>
      </c>
      <c r="U55" s="5">
        <v>-942104000000</v>
      </c>
      <c r="V55" s="5">
        <v>-1033193000000</v>
      </c>
      <c r="W55" s="5">
        <v>-961736902118</v>
      </c>
      <c r="X55" s="5">
        <v>-918249940831</v>
      </c>
      <c r="Y55" s="5">
        <v>-1114059914388</v>
      </c>
      <c r="Z55" s="5">
        <v>-807116758619</v>
      </c>
    </row>
    <row r="56" spans="2:26" ht="15.5" x14ac:dyDescent="0.35">
      <c r="C56" t="s">
        <v>1016</v>
      </c>
      <c r="D56" s="5">
        <v>-195010000000</v>
      </c>
      <c r="E56" s="5">
        <v>-230664000000</v>
      </c>
      <c r="F56" s="5">
        <v>-257181000000</v>
      </c>
      <c r="G56" s="5">
        <v>-242549000000</v>
      </c>
      <c r="I56" s="5">
        <v>-966395000000</v>
      </c>
      <c r="J56" s="5">
        <v>-735995000000</v>
      </c>
      <c r="K56" s="5">
        <v>-502774000000</v>
      </c>
      <c r="L56" s="5">
        <v>-491344000000</v>
      </c>
      <c r="M56" s="5">
        <v>-766265000000</v>
      </c>
      <c r="N56" s="5">
        <v>-1056241000000</v>
      </c>
      <c r="O56" s="5">
        <v>-1049601000000</v>
      </c>
      <c r="P56" s="5">
        <v>-1065854000000</v>
      </c>
      <c r="Q56" s="5">
        <v>-1214406000000</v>
      </c>
      <c r="R56" s="5">
        <v>-1262671000000</v>
      </c>
      <c r="S56" s="5">
        <v>-1411721000000</v>
      </c>
      <c r="T56" s="5">
        <v>-1294645000000</v>
      </c>
      <c r="U56" s="5">
        <v>-942104000000</v>
      </c>
      <c r="V56" s="5">
        <v>-1033193000000</v>
      </c>
      <c r="W56" s="5">
        <v>-961736902118</v>
      </c>
      <c r="X56" s="5">
        <v>-918249940831</v>
      </c>
      <c r="Y56" s="5">
        <v>-1114059914388</v>
      </c>
      <c r="Z56" s="5">
        <v>-807116758619</v>
      </c>
    </row>
    <row r="57" spans="2:26" ht="15.5" x14ac:dyDescent="0.35">
      <c r="C57" t="s">
        <v>86</v>
      </c>
      <c r="D57" s="5">
        <v>202435000000</v>
      </c>
      <c r="E57" s="5">
        <v>198668000000</v>
      </c>
      <c r="F57" s="5">
        <v>182779000000</v>
      </c>
      <c r="G57" s="5">
        <v>170510000000</v>
      </c>
      <c r="I57" s="5">
        <v>733371000000</v>
      </c>
      <c r="J57" s="5">
        <v>910069000000</v>
      </c>
      <c r="K57" s="5">
        <v>981979000000</v>
      </c>
      <c r="L57" s="5">
        <v>950633000000</v>
      </c>
      <c r="M57" s="5">
        <v>767757000000</v>
      </c>
      <c r="N57" s="5">
        <v>631787000000</v>
      </c>
      <c r="O57" s="5">
        <v>926921000000</v>
      </c>
      <c r="P57" s="5">
        <v>1197930000000</v>
      </c>
      <c r="Q57" s="5">
        <v>1184527000000</v>
      </c>
      <c r="R57" s="5">
        <v>1005605000000</v>
      </c>
      <c r="S57" s="5">
        <v>1003503000000</v>
      </c>
      <c r="T57" s="5">
        <v>954776000000</v>
      </c>
      <c r="U57" s="5">
        <v>998257000000</v>
      </c>
      <c r="V57" s="5">
        <v>826029000000</v>
      </c>
      <c r="W57" s="5">
        <v>583028835712</v>
      </c>
      <c r="X57" s="5">
        <v>586927669514</v>
      </c>
      <c r="Y57" s="5">
        <v>498078710968</v>
      </c>
      <c r="Z57" s="5">
        <v>395794605414</v>
      </c>
    </row>
    <row r="58" spans="2:26" ht="15.5" x14ac:dyDescent="0.35">
      <c r="C58" t="s">
        <v>87</v>
      </c>
      <c r="D58" s="5">
        <v>-128019000000</v>
      </c>
      <c r="E58" s="5">
        <v>-845022000000</v>
      </c>
      <c r="F58" s="5">
        <v>-176124000000</v>
      </c>
      <c r="G58" s="5">
        <v>-137850000000</v>
      </c>
      <c r="I58" s="5">
        <v>-1316251000000</v>
      </c>
      <c r="J58" s="5">
        <v>-712802000000</v>
      </c>
      <c r="K58" s="5">
        <v>-794903000000</v>
      </c>
      <c r="L58" s="5">
        <v>-887622000000</v>
      </c>
      <c r="M58" s="5">
        <v>-971668000000</v>
      </c>
      <c r="N58" s="5">
        <v>-588910000000</v>
      </c>
      <c r="O58" s="5">
        <v>-998936000000</v>
      </c>
      <c r="P58" s="5">
        <v>-1111816000000</v>
      </c>
      <c r="Q58" s="5">
        <v>-1081850000000</v>
      </c>
      <c r="R58" s="5">
        <v>-904504000000</v>
      </c>
      <c r="S58" s="5">
        <v>-910594000000</v>
      </c>
      <c r="T58" s="5">
        <v>-762803000000</v>
      </c>
      <c r="U58" s="5">
        <v>-690885000000</v>
      </c>
      <c r="V58" s="5">
        <v>-685796000000</v>
      </c>
      <c r="W58" s="5">
        <v>-458650538495</v>
      </c>
      <c r="X58" s="5">
        <v>-457633178542</v>
      </c>
      <c r="Y58" s="5">
        <v>-434479802702</v>
      </c>
      <c r="Z58" s="5">
        <v>-364200981464</v>
      </c>
    </row>
    <row r="59" spans="2:26" ht="15.5" x14ac:dyDescent="0.35">
      <c r="C59" t="s">
        <v>1110</v>
      </c>
    </row>
    <row r="60" spans="2:26" ht="15.5" x14ac:dyDescent="0.35">
      <c r="C60" t="s">
        <v>1111</v>
      </c>
      <c r="E60" s="5">
        <v>20098000000</v>
      </c>
      <c r="F60" s="5">
        <v>60758000000</v>
      </c>
      <c r="I60" s="5">
        <v>80856000000</v>
      </c>
      <c r="J60" s="5">
        <v>53289000000</v>
      </c>
      <c r="K60" s="5">
        <v>28839000000</v>
      </c>
      <c r="L60" s="5">
        <v>1235000000</v>
      </c>
      <c r="M60" s="5">
        <v>5805000000</v>
      </c>
      <c r="N60" s="5">
        <v>-60000000</v>
      </c>
      <c r="O60" s="5">
        <v>597000000</v>
      </c>
      <c r="P60" s="5">
        <v>1126000000</v>
      </c>
      <c r="Q60" s="5">
        <v>4118000000</v>
      </c>
      <c r="R60" s="5">
        <v>36031000000</v>
      </c>
      <c r="T60" s="5">
        <v>-3593000000</v>
      </c>
      <c r="U60" s="5">
        <v>-20866000000</v>
      </c>
      <c r="V60" s="5">
        <v>15834000000</v>
      </c>
      <c r="W60" s="5">
        <v>110000244162</v>
      </c>
      <c r="X60" s="5">
        <v>17459016572</v>
      </c>
      <c r="Y60" s="5">
        <v>17983372904</v>
      </c>
      <c r="Z60" s="5">
        <v>10332995406</v>
      </c>
    </row>
    <row r="61" spans="2:26" ht="15.5" x14ac:dyDescent="0.35">
      <c r="C61" t="s">
        <v>1112</v>
      </c>
      <c r="D61" s="5">
        <v>218000000</v>
      </c>
      <c r="E61" s="5">
        <v>1272000000</v>
      </c>
      <c r="F61" s="5">
        <v>-1394000000</v>
      </c>
      <c r="G61" s="5">
        <v>-4933000000</v>
      </c>
      <c r="I61" s="5">
        <v>-122000000</v>
      </c>
      <c r="J61" s="5">
        <v>10628000000</v>
      </c>
      <c r="K61" s="5">
        <v>6968000000</v>
      </c>
      <c r="L61" s="5">
        <v>14731000000</v>
      </c>
      <c r="M61" s="5">
        <v>13484000000</v>
      </c>
      <c r="N61" s="5">
        <v>27224000000</v>
      </c>
      <c r="O61" s="5">
        <v>28672000000</v>
      </c>
      <c r="P61" s="5">
        <v>13700000000</v>
      </c>
      <c r="Q61" s="5">
        <v>17939000000</v>
      </c>
      <c r="R61" s="5">
        <v>8063000000</v>
      </c>
      <c r="S61" s="5">
        <v>16296000000</v>
      </c>
      <c r="T61" s="5">
        <v>8855000000</v>
      </c>
      <c r="U61" s="5">
        <v>42254000000</v>
      </c>
      <c r="V61" s="5">
        <v>22645000000</v>
      </c>
      <c r="W61" s="5">
        <v>15762886936</v>
      </c>
      <c r="X61" s="5">
        <v>6722072540</v>
      </c>
      <c r="Y61" s="5">
        <v>9632391049</v>
      </c>
      <c r="Z61" s="5">
        <v>7910834982</v>
      </c>
    </row>
    <row r="62" spans="2:26" ht="15.5" x14ac:dyDescent="0.35">
      <c r="C62" t="s">
        <v>1113</v>
      </c>
      <c r="D62" s="5">
        <v>609000000</v>
      </c>
      <c r="F62" s="5">
        <v>-42834000000</v>
      </c>
      <c r="G62" s="5">
        <v>21453000000</v>
      </c>
      <c r="W62" s="5">
        <v>5972522337</v>
      </c>
      <c r="X62" s="5">
        <v>708066577</v>
      </c>
    </row>
    <row r="63" spans="2:26" ht="15.5" x14ac:dyDescent="0.35">
      <c r="C63" t="s">
        <v>1114</v>
      </c>
      <c r="D63" s="5">
        <v>1416000000</v>
      </c>
      <c r="E63" s="5">
        <v>1177000000</v>
      </c>
      <c r="F63" s="5">
        <v>4158000000</v>
      </c>
      <c r="G63" s="5">
        <v>-974000000</v>
      </c>
      <c r="I63" s="5">
        <v>9409000000</v>
      </c>
      <c r="J63" s="5">
        <v>35168000000</v>
      </c>
      <c r="K63" s="5">
        <v>32589000000</v>
      </c>
      <c r="L63" s="5">
        <v>29056000000</v>
      </c>
      <c r="M63" s="5">
        <v>21935000000</v>
      </c>
      <c r="N63" s="5">
        <v>32077000000</v>
      </c>
      <c r="O63" s="5">
        <v>29698000000</v>
      </c>
      <c r="P63" s="5">
        <v>21736000000</v>
      </c>
      <c r="Q63" s="5">
        <v>30719000000</v>
      </c>
      <c r="R63" s="5">
        <v>35319000000</v>
      </c>
      <c r="S63" s="5">
        <v>27469000000</v>
      </c>
      <c r="T63" s="5">
        <v>23775000000</v>
      </c>
      <c r="U63" s="5">
        <v>25593000000</v>
      </c>
      <c r="V63" s="5">
        <v>26463000000</v>
      </c>
      <c r="W63" s="5">
        <v>25678283710</v>
      </c>
      <c r="X63" s="5">
        <v>16805686994</v>
      </c>
      <c r="Y63" s="5">
        <v>14156130256</v>
      </c>
      <c r="Z63" s="5">
        <v>24390471207</v>
      </c>
    </row>
    <row r="64" spans="2:26" ht="15.5" x14ac:dyDescent="0.35">
      <c r="C64" t="s">
        <v>95</v>
      </c>
      <c r="D64" s="5">
        <v>-34477000000</v>
      </c>
      <c r="E64" s="5">
        <v>11585000000</v>
      </c>
      <c r="F64" s="5">
        <v>10132000000</v>
      </c>
      <c r="G64" s="5">
        <v>3686000000</v>
      </c>
      <c r="I64" s="5">
        <v>28945000000</v>
      </c>
      <c r="J64" s="5">
        <v>16189000000</v>
      </c>
      <c r="K64" s="5">
        <v>19910000000</v>
      </c>
      <c r="L64" s="5">
        <v>-4576000000</v>
      </c>
      <c r="M64" s="5">
        <v>71055000000</v>
      </c>
      <c r="N64" s="5">
        <v>50434000000</v>
      </c>
      <c r="O64" s="5">
        <v>7469000000</v>
      </c>
      <c r="P64" s="5">
        <v>25578000000</v>
      </c>
      <c r="Q64" s="5">
        <v>14836000000</v>
      </c>
      <c r="R64" s="5">
        <v>1288277000000</v>
      </c>
      <c r="S64" s="5">
        <v>3470000000</v>
      </c>
      <c r="W64" s="5">
        <v>-546960108</v>
      </c>
    </row>
    <row r="65" spans="3:26" ht="15.5" x14ac:dyDescent="0.35">
      <c r="C65" t="s">
        <v>1115</v>
      </c>
      <c r="D65" s="5">
        <v>110072000000</v>
      </c>
      <c r="E65" s="5">
        <v>143861000000</v>
      </c>
      <c r="F65" s="5">
        <v>151277000000</v>
      </c>
      <c r="G65" s="5">
        <v>158344000000</v>
      </c>
      <c r="I65" s="5">
        <v>555410000000</v>
      </c>
      <c r="J65" s="5">
        <v>357585000000</v>
      </c>
      <c r="K65" s="5">
        <v>312618000000</v>
      </c>
      <c r="L65" s="5">
        <v>167121000000</v>
      </c>
      <c r="M65" s="5">
        <v>306729000000</v>
      </c>
      <c r="N65" s="5">
        <v>115873000000</v>
      </c>
      <c r="O65" s="5">
        <v>106777000000</v>
      </c>
      <c r="P65" s="5">
        <v>73830000000</v>
      </c>
      <c r="Q65" s="5">
        <v>88979000000</v>
      </c>
      <c r="R65" s="5">
        <v>120860000000</v>
      </c>
      <c r="S65" s="5">
        <v>108786000000</v>
      </c>
      <c r="T65" s="5">
        <v>88677000000</v>
      </c>
      <c r="U65" s="5">
        <v>84450000000</v>
      </c>
      <c r="V65" s="5">
        <v>82962000000</v>
      </c>
      <c r="W65" s="5">
        <v>178415672291</v>
      </c>
      <c r="X65" s="5">
        <v>69768405147</v>
      </c>
      <c r="Y65" s="5">
        <v>57947810721</v>
      </c>
      <c r="Z65" s="5">
        <v>59913989072</v>
      </c>
    </row>
    <row r="66" spans="3:26" ht="15.5" x14ac:dyDescent="0.35">
      <c r="C66" t="s">
        <v>1116</v>
      </c>
    </row>
    <row r="67" spans="3:26" ht="15.5" x14ac:dyDescent="0.35">
      <c r="C67" t="s">
        <v>1117</v>
      </c>
    </row>
    <row r="68" spans="3:26" ht="15.5" x14ac:dyDescent="0.35">
      <c r="C68" t="s">
        <v>1118</v>
      </c>
      <c r="D68" s="5">
        <v>-72741000000</v>
      </c>
      <c r="E68" s="5">
        <v>-66692000000</v>
      </c>
      <c r="F68" s="5">
        <v>-74804000000</v>
      </c>
      <c r="G68" s="5">
        <v>-74327000000</v>
      </c>
      <c r="I68" s="5">
        <v>-291887000000</v>
      </c>
      <c r="J68" s="5">
        <v>-287069000000</v>
      </c>
      <c r="K68" s="5">
        <v>-279962000000</v>
      </c>
      <c r="L68" s="5">
        <v>-265404000000</v>
      </c>
      <c r="M68" s="5">
        <v>-240331000000</v>
      </c>
      <c r="N68" s="5">
        <v>-317883000000</v>
      </c>
      <c r="O68" s="5">
        <v>-363989000000</v>
      </c>
      <c r="P68" s="5">
        <v>-419322000000</v>
      </c>
      <c r="Q68" s="5">
        <v>-450331000000</v>
      </c>
      <c r="R68" s="5">
        <v>-468368000000</v>
      </c>
      <c r="S68" s="5">
        <v>-397638000000</v>
      </c>
      <c r="T68" s="5">
        <v>-365203000000</v>
      </c>
      <c r="U68" s="5">
        <v>-318096000000</v>
      </c>
      <c r="V68" s="5">
        <v>-280575000000</v>
      </c>
      <c r="W68" s="5">
        <v>-241868663001</v>
      </c>
      <c r="X68" s="5">
        <v>-217608074781</v>
      </c>
      <c r="Y68" s="5">
        <v>-203225236404</v>
      </c>
      <c r="Z68" s="5">
        <v>-200362223666</v>
      </c>
    </row>
    <row r="69" spans="3:26" ht="15.5" x14ac:dyDescent="0.35">
      <c r="C69" t="s">
        <v>329</v>
      </c>
      <c r="D69" s="5">
        <v>-33757000000</v>
      </c>
      <c r="E69" s="5">
        <v>-45613000000</v>
      </c>
      <c r="F69" s="5">
        <v>-44895000000</v>
      </c>
      <c r="G69" s="5">
        <v>-23541000000</v>
      </c>
      <c r="I69" s="5">
        <v>-158654000000</v>
      </c>
      <c r="J69" s="5">
        <v>-160550000000</v>
      </c>
      <c r="K69" s="5">
        <v>-134270000000</v>
      </c>
      <c r="L69" s="5">
        <v>-119167000000</v>
      </c>
      <c r="M69" s="5">
        <v>-128630000000</v>
      </c>
      <c r="N69" s="5">
        <v>-102042000000</v>
      </c>
      <c r="O69" s="5">
        <v>-118323000000</v>
      </c>
      <c r="P69" s="5">
        <v>-130995000000</v>
      </c>
      <c r="Q69" s="5">
        <v>-169679000000</v>
      </c>
      <c r="R69" s="5">
        <v>-148748000000</v>
      </c>
      <c r="S69" s="5">
        <v>-126835000000</v>
      </c>
      <c r="T69" s="5">
        <v>-105454000000</v>
      </c>
      <c r="U69" s="5">
        <v>-110700000000</v>
      </c>
      <c r="V69" s="5">
        <v>-102400000000</v>
      </c>
      <c r="W69" s="5">
        <v>-72947026435</v>
      </c>
      <c r="X69" s="5">
        <v>-80272406511</v>
      </c>
      <c r="Y69" s="5">
        <v>-73656410440</v>
      </c>
      <c r="Z69" s="5">
        <v>-70217082549</v>
      </c>
    </row>
    <row r="70" spans="3:26" ht="15.5" x14ac:dyDescent="0.35">
      <c r="C70" t="s">
        <v>1119</v>
      </c>
    </row>
    <row r="71" spans="3:26" ht="15.5" x14ac:dyDescent="0.35">
      <c r="C71" t="s">
        <v>1120</v>
      </c>
      <c r="S71" s="5">
        <v>1374000000</v>
      </c>
      <c r="U71" s="5">
        <v>10000000</v>
      </c>
      <c r="V71" s="5">
        <v>-5211000000</v>
      </c>
    </row>
    <row r="72" spans="3:26" ht="15.5" x14ac:dyDescent="0.35">
      <c r="C72" t="s">
        <v>1121</v>
      </c>
      <c r="D72" s="5">
        <v>481704000000</v>
      </c>
      <c r="E72" s="5">
        <v>-483948000000</v>
      </c>
      <c r="F72" s="5">
        <v>4361000000</v>
      </c>
      <c r="G72" s="5">
        <v>-14416000000</v>
      </c>
      <c r="I72" s="5">
        <v>-481647000000</v>
      </c>
      <c r="J72" s="5">
        <v>-75026000000</v>
      </c>
      <c r="K72" s="5">
        <v>-103657000000</v>
      </c>
      <c r="L72" s="5">
        <v>-240495000000</v>
      </c>
      <c r="M72" s="5">
        <v>-553166000000</v>
      </c>
      <c r="N72" s="5">
        <v>253508000000</v>
      </c>
      <c r="O72" s="5">
        <v>-228415000000</v>
      </c>
      <c r="P72" s="5">
        <v>-183706000000</v>
      </c>
      <c r="Q72" s="5">
        <v>-130371000000</v>
      </c>
      <c r="R72" s="5">
        <v>-58026000000</v>
      </c>
      <c r="S72" s="5">
        <v>-105371000000</v>
      </c>
      <c r="T72" s="5">
        <v>-54486000000</v>
      </c>
      <c r="U72" s="5">
        <v>-63137000000</v>
      </c>
      <c r="V72" s="5">
        <v>-118899000000</v>
      </c>
      <c r="W72" s="5">
        <v>-95993979900</v>
      </c>
      <c r="X72" s="5">
        <v>-24028106764</v>
      </c>
      <c r="Y72" s="5">
        <v>-40250000000</v>
      </c>
      <c r="Z72" s="5">
        <v>-174627499</v>
      </c>
    </row>
    <row r="73" spans="3:26" ht="15.5" x14ac:dyDescent="0.35">
      <c r="C73" t="s">
        <v>1122</v>
      </c>
      <c r="D73" s="5">
        <v>-238091000000</v>
      </c>
      <c r="E73" s="5">
        <v>-988883000000</v>
      </c>
      <c r="F73" s="5">
        <v>-327401000000</v>
      </c>
      <c r="G73" s="5">
        <v>-296194000000</v>
      </c>
      <c r="I73" s="5">
        <v>-1871661000000</v>
      </c>
      <c r="J73" s="5">
        <v>-1070387000000</v>
      </c>
      <c r="K73" s="5">
        <v>-1107521000000</v>
      </c>
      <c r="L73" s="5">
        <v>-1054743000000</v>
      </c>
      <c r="M73" s="5">
        <v>-1278397000000</v>
      </c>
      <c r="N73" s="5">
        <v>-704783000000</v>
      </c>
      <c r="O73" s="5">
        <v>-1105713000000</v>
      </c>
      <c r="P73" s="5">
        <v>-1185646000000</v>
      </c>
      <c r="Q73" s="5">
        <v>-1170829000000</v>
      </c>
      <c r="R73" s="5">
        <v>-1025364000000</v>
      </c>
      <c r="S73" s="5">
        <v>-1019380000000</v>
      </c>
      <c r="T73" s="5">
        <v>-851480000000</v>
      </c>
      <c r="U73" s="5">
        <v>-775335000000</v>
      </c>
      <c r="V73" s="5">
        <v>-768758000000</v>
      </c>
      <c r="W73" s="5">
        <v>-637066210786</v>
      </c>
      <c r="X73" s="5">
        <v>-527401583689</v>
      </c>
      <c r="Y73" s="5">
        <v>-492427613423</v>
      </c>
      <c r="Z73" s="5">
        <v>-424114970536</v>
      </c>
    </row>
    <row r="74" spans="3:26" ht="15.5" x14ac:dyDescent="0.35">
      <c r="C74" t="s">
        <v>190</v>
      </c>
    </row>
    <row r="75" spans="3:26" ht="15.5" x14ac:dyDescent="0.35">
      <c r="C75" t="s">
        <v>90</v>
      </c>
      <c r="D75" s="5">
        <v>74416000000</v>
      </c>
      <c r="E75" s="5">
        <v>-646354000000</v>
      </c>
      <c r="F75" s="5">
        <v>6655000000</v>
      </c>
      <c r="G75" s="5">
        <v>32660000000</v>
      </c>
      <c r="I75" s="5">
        <v>-582880000000</v>
      </c>
      <c r="J75" s="5">
        <v>197267000000</v>
      </c>
      <c r="K75" s="5">
        <v>187076000000</v>
      </c>
      <c r="L75" s="5">
        <v>63011000000</v>
      </c>
      <c r="M75" s="5">
        <v>-203911000000</v>
      </c>
      <c r="N75" s="5">
        <v>42877000000</v>
      </c>
      <c r="O75" s="5">
        <v>-72015000000</v>
      </c>
      <c r="P75" s="5">
        <v>86114000000</v>
      </c>
      <c r="Q75" s="5">
        <v>102677000000</v>
      </c>
      <c r="R75" s="5">
        <v>101101000000</v>
      </c>
      <c r="S75" s="5">
        <v>92909000000</v>
      </c>
      <c r="T75" s="5">
        <v>191973000000</v>
      </c>
      <c r="U75" s="5">
        <v>307372000000</v>
      </c>
      <c r="V75" s="5">
        <v>140233000000</v>
      </c>
      <c r="W75" s="5">
        <v>124378297217</v>
      </c>
      <c r="X75" s="5">
        <v>129294490972</v>
      </c>
      <c r="Y75" s="5">
        <v>63598908266</v>
      </c>
      <c r="Z75" s="5">
        <v>31593623950</v>
      </c>
    </row>
    <row r="76" spans="3:26" ht="15.5" x14ac:dyDescent="0.35">
      <c r="C76" t="s">
        <v>91</v>
      </c>
      <c r="D76" s="5">
        <v>-6583000000</v>
      </c>
      <c r="E76" s="5">
        <v>-16643000000</v>
      </c>
      <c r="F76" s="5">
        <v>-2438000000</v>
      </c>
      <c r="G76" s="5">
        <v>4068000000</v>
      </c>
      <c r="I76" s="5">
        <v>-15929000000</v>
      </c>
      <c r="J76" s="5">
        <v>-7512000000</v>
      </c>
      <c r="K76" s="5">
        <v>-3719000000</v>
      </c>
      <c r="L76" s="5">
        <v>6130000000</v>
      </c>
      <c r="M76" s="5">
        <v>451000000</v>
      </c>
      <c r="N76" s="5">
        <v>-12454000000</v>
      </c>
      <c r="O76" s="5">
        <v>-4324000000</v>
      </c>
      <c r="P76" s="5">
        <v>-11778000000</v>
      </c>
      <c r="Q76" s="5">
        <v>-15751000000</v>
      </c>
      <c r="R76" s="5">
        <v>-8677000000</v>
      </c>
      <c r="S76" s="5">
        <v>-8651000000</v>
      </c>
      <c r="T76" s="5">
        <v>-14196000000</v>
      </c>
      <c r="U76" s="5">
        <v>-13759000000</v>
      </c>
      <c r="V76" s="5">
        <v>-423000000</v>
      </c>
      <c r="W76" s="5">
        <v>1360462808</v>
      </c>
      <c r="X76" s="5">
        <v>-11743400717</v>
      </c>
      <c r="Y76" s="5">
        <v>808669223</v>
      </c>
      <c r="Z76" s="5">
        <v>8735505354</v>
      </c>
    </row>
    <row r="77" spans="3:26" ht="15.5" x14ac:dyDescent="0.35">
      <c r="C77" t="s">
        <v>94</v>
      </c>
      <c r="W77" s="5">
        <v>331345196</v>
      </c>
      <c r="X77" s="5">
        <v>477828853</v>
      </c>
      <c r="Y77" s="5">
        <v>394896728</v>
      </c>
      <c r="Z77" s="5">
        <v>1022184540</v>
      </c>
    </row>
    <row r="78" spans="3:26" ht="15.5" x14ac:dyDescent="0.35">
      <c r="C78" t="s">
        <v>96</v>
      </c>
      <c r="D78" s="5">
        <v>-6583000000</v>
      </c>
      <c r="E78" s="5">
        <v>-16643000000</v>
      </c>
      <c r="F78" s="5">
        <v>-2438000000</v>
      </c>
      <c r="G78" s="5">
        <v>4068000000</v>
      </c>
      <c r="I78" s="5">
        <v>-15929000000</v>
      </c>
      <c r="J78" s="5">
        <v>-7512000000</v>
      </c>
      <c r="K78" s="5">
        <v>-3719000000</v>
      </c>
      <c r="L78" s="5">
        <v>6130000000</v>
      </c>
      <c r="M78" s="5">
        <v>451000000</v>
      </c>
      <c r="N78" s="5">
        <v>-12454000000</v>
      </c>
      <c r="O78" s="5">
        <v>-4324000000</v>
      </c>
      <c r="P78" s="5">
        <v>-11778000000</v>
      </c>
      <c r="Q78" s="5">
        <v>-15751000000</v>
      </c>
      <c r="R78" s="5">
        <v>-8677000000</v>
      </c>
      <c r="S78" s="5">
        <v>-8651000000</v>
      </c>
      <c r="T78" s="5">
        <v>-14196000000</v>
      </c>
      <c r="U78" s="5">
        <v>-13759000000</v>
      </c>
      <c r="V78" s="5">
        <v>-423000000</v>
      </c>
      <c r="W78" s="5">
        <v>1360462808</v>
      </c>
      <c r="X78" s="5">
        <v>-11743400717</v>
      </c>
      <c r="Y78" s="5">
        <v>808669223</v>
      </c>
      <c r="Z78" s="5">
        <v>8735505354</v>
      </c>
    </row>
    <row r="79" spans="3:26" ht="15.5" x14ac:dyDescent="0.35">
      <c r="C79" t="s">
        <v>28</v>
      </c>
      <c r="D79" s="5">
        <v>67833000000</v>
      </c>
      <c r="E79" s="5">
        <v>-662997000000</v>
      </c>
      <c r="F79" s="5">
        <v>4217000000</v>
      </c>
      <c r="G79" s="5">
        <v>36728000000</v>
      </c>
      <c r="I79" s="5">
        <v>-598809000000</v>
      </c>
      <c r="J79" s="5">
        <v>189755000000</v>
      </c>
      <c r="K79" s="5">
        <v>183357000000</v>
      </c>
      <c r="L79" s="5">
        <v>69141000000</v>
      </c>
      <c r="M79" s="5">
        <v>-203460000000</v>
      </c>
      <c r="N79" s="5">
        <v>30423000000</v>
      </c>
      <c r="O79" s="5">
        <v>-76339000000</v>
      </c>
      <c r="P79" s="5">
        <v>74336000000</v>
      </c>
      <c r="Q79" s="5">
        <v>86926000000</v>
      </c>
      <c r="R79" s="5">
        <v>92424000000</v>
      </c>
      <c r="S79" s="5">
        <v>84258000000</v>
      </c>
      <c r="T79" s="5">
        <v>177777000000</v>
      </c>
      <c r="U79" s="5">
        <v>293613000000</v>
      </c>
      <c r="V79" s="5">
        <v>139810000000</v>
      </c>
      <c r="W79" s="5">
        <v>125738760025</v>
      </c>
      <c r="X79" s="5">
        <v>117551090255</v>
      </c>
      <c r="Y79" s="5">
        <v>64407577489</v>
      </c>
      <c r="Z79" s="5">
        <v>40329129304</v>
      </c>
    </row>
    <row r="80" spans="3:26" ht="15.5" x14ac:dyDescent="0.35">
      <c r="C80" t="s">
        <v>27</v>
      </c>
      <c r="D80" s="5">
        <v>-9240000000</v>
      </c>
      <c r="E80" s="5">
        <v>39804000000</v>
      </c>
      <c r="F80" s="5">
        <v>867000000</v>
      </c>
      <c r="G80" s="5">
        <v>-4797000000</v>
      </c>
      <c r="I80" s="5">
        <v>31289000000</v>
      </c>
      <c r="J80" s="5">
        <v>-37281000000</v>
      </c>
      <c r="K80" s="5">
        <v>-36604000000</v>
      </c>
      <c r="L80" s="5">
        <v>-14144000000</v>
      </c>
      <c r="M80" s="5">
        <v>35397000000</v>
      </c>
      <c r="N80" s="5">
        <v>-9051000000</v>
      </c>
      <c r="O80" s="5">
        <v>17994000000</v>
      </c>
      <c r="P80" s="5">
        <v>-20715000000</v>
      </c>
      <c r="Q80" s="5">
        <v>-18825000000</v>
      </c>
      <c r="R80" s="5">
        <v>-19581000000</v>
      </c>
      <c r="S80" s="5">
        <v>-12964000000</v>
      </c>
      <c r="T80" s="5">
        <v>-67192000000</v>
      </c>
      <c r="U80" s="5">
        <v>-67676000000</v>
      </c>
      <c r="V80" s="5">
        <v>-6461000000</v>
      </c>
      <c r="W80" s="5">
        <v>-25308263290</v>
      </c>
      <c r="X80" s="5">
        <v>-33881849761</v>
      </c>
      <c r="Y80" s="5">
        <v>-22549995205</v>
      </c>
      <c r="Z80" s="5">
        <v>-18479354050</v>
      </c>
    </row>
    <row r="81" spans="3:26" ht="15.5" x14ac:dyDescent="0.35">
      <c r="C81" t="s">
        <v>452</v>
      </c>
      <c r="P81" s="5">
        <v>-21387000000</v>
      </c>
      <c r="Q81" s="5">
        <v>-21882000000</v>
      </c>
      <c r="R81" s="5">
        <v>-14606000000</v>
      </c>
      <c r="S81" s="5">
        <v>-17837000000</v>
      </c>
      <c r="T81" s="5">
        <v>-70838000000</v>
      </c>
      <c r="U81" s="5">
        <v>-73775000000</v>
      </c>
      <c r="V81" s="5">
        <v>-3040000000</v>
      </c>
      <c r="W81" s="5">
        <v>-33156543200</v>
      </c>
      <c r="X81" s="5">
        <v>-28858059200</v>
      </c>
      <c r="Y81" s="5">
        <v>-22702069960</v>
      </c>
      <c r="Z81" s="5">
        <v>-14589187100</v>
      </c>
    </row>
    <row r="82" spans="3:26" ht="15.5" x14ac:dyDescent="0.35">
      <c r="C82" t="s">
        <v>453</v>
      </c>
      <c r="D82" s="5">
        <v>-9240000000</v>
      </c>
      <c r="E82" s="5">
        <v>39804000000</v>
      </c>
      <c r="F82" s="5">
        <v>867000000</v>
      </c>
      <c r="G82" s="5">
        <v>-4797000000</v>
      </c>
      <c r="I82" s="5">
        <v>31289000000</v>
      </c>
      <c r="J82" s="5">
        <v>-37281000000</v>
      </c>
      <c r="K82" s="5">
        <v>-36604000000</v>
      </c>
      <c r="L82" s="5">
        <v>-14144000000</v>
      </c>
      <c r="M82" s="5">
        <v>35397000000</v>
      </c>
      <c r="N82" s="5">
        <v>-9051000000</v>
      </c>
      <c r="O82" s="5">
        <v>17994000000</v>
      </c>
      <c r="P82" s="5">
        <v>672000000</v>
      </c>
      <c r="Q82" s="5">
        <v>3057000000</v>
      </c>
      <c r="R82" s="5">
        <v>-4975000000</v>
      </c>
      <c r="S82" s="5">
        <v>4873000000</v>
      </c>
      <c r="T82" s="5">
        <v>3646000000</v>
      </c>
      <c r="U82" s="5">
        <v>6099000000</v>
      </c>
      <c r="V82" s="5">
        <v>-3421000000</v>
      </c>
      <c r="W82" s="5">
        <v>7848279910</v>
      </c>
      <c r="X82" s="5">
        <v>-5023790561</v>
      </c>
      <c r="Y82" s="5">
        <v>152074755</v>
      </c>
      <c r="Z82" s="5">
        <v>-3890166950</v>
      </c>
    </row>
    <row r="83" spans="3:26" ht="15.5" x14ac:dyDescent="0.35">
      <c r="C83" t="s">
        <v>454</v>
      </c>
      <c r="D83" s="5">
        <v>-9240000000</v>
      </c>
      <c r="E83" s="5">
        <v>39804000000</v>
      </c>
      <c r="F83" s="5">
        <v>867000000</v>
      </c>
      <c r="G83" s="5">
        <v>-4797000000</v>
      </c>
      <c r="I83" s="5">
        <v>31289000000</v>
      </c>
      <c r="J83" s="5">
        <v>-37281000000</v>
      </c>
      <c r="K83" s="5">
        <v>-36604000000</v>
      </c>
      <c r="L83" s="5">
        <v>-14144000000</v>
      </c>
      <c r="M83" s="5">
        <v>35397000000</v>
      </c>
      <c r="N83" s="5">
        <v>-9051000000</v>
      </c>
      <c r="O83" s="5">
        <v>17994000000</v>
      </c>
      <c r="P83" s="5">
        <v>-20715000000</v>
      </c>
      <c r="Q83" s="5">
        <v>-18825000000</v>
      </c>
      <c r="R83" s="5">
        <v>-19581000000</v>
      </c>
      <c r="S83" s="5">
        <v>-12964000000</v>
      </c>
      <c r="T83" s="5">
        <v>-67192000000</v>
      </c>
      <c r="U83" s="5">
        <v>-67676000000</v>
      </c>
      <c r="V83" s="5">
        <v>-6461000000</v>
      </c>
      <c r="W83" s="5">
        <v>-25308263290</v>
      </c>
      <c r="X83" s="5">
        <v>-33881849761</v>
      </c>
      <c r="Y83" s="5">
        <v>-22549995205</v>
      </c>
      <c r="Z83" s="5">
        <v>-18479354050</v>
      </c>
    </row>
    <row r="84" spans="3:26" ht="15.5" x14ac:dyDescent="0.35">
      <c r="C84" t="s">
        <v>374</v>
      </c>
      <c r="D84" s="5">
        <v>58593000000</v>
      </c>
      <c r="E84" s="5">
        <v>-623193000000</v>
      </c>
      <c r="F84" s="5">
        <v>5084000000</v>
      </c>
      <c r="G84" s="5">
        <v>31931000000</v>
      </c>
      <c r="I84" s="5">
        <v>-567520000000</v>
      </c>
      <c r="J84" s="5">
        <v>152474000000</v>
      </c>
      <c r="K84" s="5">
        <v>146753000000</v>
      </c>
      <c r="L84" s="5">
        <v>54997000000</v>
      </c>
      <c r="M84" s="5">
        <v>-168063000000</v>
      </c>
      <c r="N84" s="5">
        <v>21372000000</v>
      </c>
      <c r="O84" s="5">
        <v>-58345000000</v>
      </c>
      <c r="P84" s="5">
        <v>53621000000</v>
      </c>
      <c r="Q84" s="5">
        <v>68101000000</v>
      </c>
      <c r="R84" s="5">
        <v>72843000000</v>
      </c>
      <c r="S84" s="5">
        <v>71294000000</v>
      </c>
      <c r="T84" s="5">
        <v>110585000000</v>
      </c>
      <c r="U84" s="5">
        <v>225937000000</v>
      </c>
      <c r="V84" s="5">
        <v>133349000000</v>
      </c>
      <c r="W84" s="5">
        <v>100430496735</v>
      </c>
      <c r="X84" s="5">
        <v>83669240494</v>
      </c>
      <c r="Y84" s="5">
        <v>41857582284</v>
      </c>
      <c r="Z84" s="5">
        <v>21849775254</v>
      </c>
    </row>
    <row r="85" spans="3:26" ht="15.5" x14ac:dyDescent="0.35">
      <c r="C85" t="s">
        <v>455</v>
      </c>
      <c r="Z85" s="5">
        <v>24275331</v>
      </c>
    </row>
    <row r="86" spans="3:26" ht="15.5" x14ac:dyDescent="0.35">
      <c r="C86" t="s">
        <v>97</v>
      </c>
      <c r="D86" s="5">
        <v>58593000000</v>
      </c>
      <c r="E86" s="5">
        <v>-623193000000</v>
      </c>
      <c r="F86" s="5">
        <v>5084000000</v>
      </c>
      <c r="G86" s="5">
        <v>31931000000</v>
      </c>
      <c r="I86" s="5">
        <v>-567520000000</v>
      </c>
      <c r="J86" s="5">
        <v>152474000000</v>
      </c>
      <c r="K86" s="5">
        <v>146753000000</v>
      </c>
      <c r="L86" s="5">
        <v>54997000000</v>
      </c>
      <c r="M86" s="5">
        <v>-168063000000</v>
      </c>
      <c r="N86" s="5">
        <v>21372000000</v>
      </c>
      <c r="O86" s="5">
        <v>-58345000000</v>
      </c>
      <c r="P86" s="5">
        <v>53621000000</v>
      </c>
      <c r="Q86" s="5">
        <v>68101000000</v>
      </c>
      <c r="R86" s="5">
        <v>72843000000</v>
      </c>
      <c r="S86" s="5">
        <v>71294000000</v>
      </c>
      <c r="T86" s="5">
        <v>110585000000</v>
      </c>
      <c r="U86" s="5">
        <v>225937000000</v>
      </c>
      <c r="V86" s="5">
        <v>133349000000</v>
      </c>
      <c r="W86" s="5">
        <v>100430496735</v>
      </c>
      <c r="X86" s="5">
        <v>83669240494</v>
      </c>
      <c r="Y86" s="5">
        <v>41857582284</v>
      </c>
      <c r="Z86" s="5">
        <v>21874050585</v>
      </c>
    </row>
    <row r="87" spans="3:26" ht="15.5" x14ac:dyDescent="0.35">
      <c r="C87" t="s">
        <v>98</v>
      </c>
      <c r="D87" s="5">
        <v>-34477000000</v>
      </c>
      <c r="E87" s="5">
        <v>11585000000</v>
      </c>
      <c r="F87" s="5">
        <v>10132000000</v>
      </c>
      <c r="G87" s="5">
        <v>3686000000</v>
      </c>
      <c r="I87" s="5">
        <v>28945000000</v>
      </c>
      <c r="J87" s="5">
        <v>16189000000</v>
      </c>
      <c r="K87" s="5">
        <v>19910000000</v>
      </c>
      <c r="L87" s="5">
        <v>-4576000000</v>
      </c>
      <c r="M87" s="5">
        <v>71055000000</v>
      </c>
      <c r="N87" s="5">
        <v>50434000000</v>
      </c>
      <c r="O87" s="5">
        <v>7469000000</v>
      </c>
      <c r="P87" s="5">
        <v>25578000000</v>
      </c>
      <c r="Q87" s="5">
        <v>14836000000</v>
      </c>
      <c r="R87" s="5">
        <v>1288277000000</v>
      </c>
      <c r="S87" s="5">
        <v>3470000000</v>
      </c>
      <c r="W87" s="5">
        <v>-546960108</v>
      </c>
    </row>
    <row r="88" spans="3:26" ht="15.5" x14ac:dyDescent="0.35">
      <c r="C88" t="s">
        <v>457</v>
      </c>
      <c r="D88" s="5">
        <v>-34477000000</v>
      </c>
      <c r="E88" s="5">
        <v>11585000000</v>
      </c>
      <c r="F88" s="5">
        <v>10132000000</v>
      </c>
      <c r="G88" s="5">
        <v>3686000000</v>
      </c>
      <c r="I88" s="5">
        <v>28945000000</v>
      </c>
      <c r="J88" s="5">
        <v>16189000000</v>
      </c>
      <c r="K88" s="5">
        <v>19910000000</v>
      </c>
      <c r="L88" s="5">
        <v>-4576000000</v>
      </c>
      <c r="M88" s="5">
        <v>71055000000</v>
      </c>
      <c r="N88" s="5">
        <v>50434000000</v>
      </c>
      <c r="O88" s="5">
        <v>7469000000</v>
      </c>
      <c r="P88" s="5">
        <v>25578000000</v>
      </c>
      <c r="Q88" s="5">
        <v>14836000000</v>
      </c>
      <c r="R88" s="5">
        <v>1288277000000</v>
      </c>
      <c r="S88" s="5">
        <v>3470000000</v>
      </c>
      <c r="W88" s="5">
        <v>-546960108</v>
      </c>
    </row>
    <row r="89" spans="3:26" ht="15.5" x14ac:dyDescent="0.35">
      <c r="C89" t="s">
        <v>99</v>
      </c>
      <c r="D89" s="5">
        <v>24116000000</v>
      </c>
      <c r="E89" s="5">
        <v>-611608000000</v>
      </c>
      <c r="F89" s="5">
        <v>15216000000</v>
      </c>
      <c r="G89" s="5">
        <v>35617000000</v>
      </c>
      <c r="I89" s="5">
        <v>-538575000000</v>
      </c>
      <c r="J89" s="5">
        <v>168663000000</v>
      </c>
      <c r="K89" s="5">
        <v>166663000000</v>
      </c>
      <c r="L89" s="5">
        <v>50421000000</v>
      </c>
      <c r="M89" s="5">
        <v>-97008000000</v>
      </c>
      <c r="N89" s="5">
        <v>71806000000</v>
      </c>
      <c r="O89" s="5">
        <v>-50876000000</v>
      </c>
      <c r="P89" s="5">
        <v>79199000000</v>
      </c>
      <c r="Q89" s="5">
        <v>82937000000</v>
      </c>
      <c r="R89" s="5">
        <v>1361120000000</v>
      </c>
      <c r="S89" s="5">
        <v>74764000000</v>
      </c>
      <c r="T89" s="5">
        <v>110585000000</v>
      </c>
      <c r="U89" s="5">
        <v>225937000000</v>
      </c>
      <c r="V89" s="5">
        <v>133349000000</v>
      </c>
      <c r="W89" s="5">
        <v>99883536627</v>
      </c>
    </row>
    <row r="90" spans="3:26" ht="15.5" x14ac:dyDescent="0.35">
      <c r="C90" t="s">
        <v>100</v>
      </c>
      <c r="D90" s="5">
        <v>58593000000</v>
      </c>
      <c r="E90" s="5">
        <v>-623193000000</v>
      </c>
      <c r="F90" s="5">
        <v>5084000000</v>
      </c>
      <c r="G90" s="5">
        <v>31931000000</v>
      </c>
      <c r="I90" s="5">
        <v>-567520000000</v>
      </c>
      <c r="J90" s="5">
        <v>152474000000</v>
      </c>
      <c r="K90" s="5">
        <v>146753000000</v>
      </c>
      <c r="L90" s="5">
        <v>54997000000</v>
      </c>
      <c r="M90" s="5">
        <v>-168063000000</v>
      </c>
      <c r="N90" s="5">
        <v>21372000000</v>
      </c>
      <c r="O90" s="5">
        <v>-58345000000</v>
      </c>
      <c r="P90" s="5">
        <v>53621000000</v>
      </c>
      <c r="Q90" s="5">
        <v>68101000000</v>
      </c>
      <c r="R90" s="5">
        <v>72843000000</v>
      </c>
      <c r="S90" s="5">
        <v>71294000000</v>
      </c>
      <c r="T90" s="5">
        <v>110585000000</v>
      </c>
      <c r="U90" s="5">
        <v>225937000000</v>
      </c>
      <c r="V90" s="5">
        <v>133349000000</v>
      </c>
      <c r="W90" s="5">
        <v>100430496735</v>
      </c>
      <c r="X90" s="5">
        <v>83669240494</v>
      </c>
      <c r="Y90" s="5">
        <v>41857582284</v>
      </c>
      <c r="Z90" s="5">
        <v>21874050585</v>
      </c>
    </row>
    <row r="91" spans="3:26" ht="15.5" x14ac:dyDescent="0.35">
      <c r="C91" t="s">
        <v>7</v>
      </c>
      <c r="D91" s="5">
        <v>24116000000</v>
      </c>
      <c r="E91" s="5">
        <v>-611608000000</v>
      </c>
      <c r="F91" s="5">
        <v>15216000000</v>
      </c>
      <c r="G91" s="5">
        <v>35617000000</v>
      </c>
      <c r="I91" s="5">
        <v>-538575000000</v>
      </c>
      <c r="J91" s="5">
        <v>168663000000</v>
      </c>
      <c r="K91" s="5">
        <v>166663000000</v>
      </c>
      <c r="L91" s="5">
        <v>50421000000</v>
      </c>
      <c r="M91" s="5">
        <v>-97008000000</v>
      </c>
      <c r="N91" s="5">
        <v>71806000000</v>
      </c>
      <c r="O91" s="5">
        <v>-50876000000</v>
      </c>
      <c r="P91" s="5">
        <v>79199000000</v>
      </c>
      <c r="Q91" s="5">
        <v>82937000000</v>
      </c>
      <c r="R91" s="5">
        <v>1361120000000</v>
      </c>
      <c r="S91" s="5">
        <v>74764000000</v>
      </c>
      <c r="T91" s="5">
        <v>110585000000</v>
      </c>
      <c r="U91" s="5">
        <v>225937000000</v>
      </c>
      <c r="V91" s="5">
        <v>133349000000</v>
      </c>
      <c r="W91" s="5">
        <v>99883536627</v>
      </c>
    </row>
    <row r="92" spans="3:26" ht="15.5" x14ac:dyDescent="0.35">
      <c r="C92" t="s">
        <v>691</v>
      </c>
    </row>
    <row r="93" spans="3:26" ht="15.5" x14ac:dyDescent="0.35">
      <c r="C93" t="s">
        <v>101</v>
      </c>
      <c r="D93" s="5">
        <v>58593000000</v>
      </c>
      <c r="E93" s="5">
        <v>-623193000000</v>
      </c>
      <c r="F93" s="5">
        <v>5084000000</v>
      </c>
      <c r="G93" s="5">
        <v>31931000000</v>
      </c>
      <c r="I93" s="5">
        <v>-567520000000</v>
      </c>
      <c r="J93" s="5">
        <v>152474000000</v>
      </c>
      <c r="K93" s="5">
        <v>146753000000</v>
      </c>
      <c r="L93" s="5">
        <v>54997000000</v>
      </c>
      <c r="M93" s="5">
        <v>-168063000000</v>
      </c>
      <c r="N93" s="5">
        <v>21372000000</v>
      </c>
      <c r="O93" s="5">
        <v>-58345000000</v>
      </c>
      <c r="P93" s="5">
        <v>53621000000</v>
      </c>
      <c r="Q93" s="5">
        <v>68101000000</v>
      </c>
      <c r="R93" s="5">
        <v>72843000000</v>
      </c>
      <c r="S93" s="5">
        <v>71294000000</v>
      </c>
      <c r="T93" s="5">
        <v>110585000000</v>
      </c>
      <c r="U93" s="5">
        <v>225937000000</v>
      </c>
      <c r="V93" s="5">
        <v>133349000000</v>
      </c>
      <c r="W93" s="5">
        <v>100430496735</v>
      </c>
      <c r="X93" s="5">
        <v>83669240494</v>
      </c>
      <c r="Y93" s="5">
        <v>41857582284</v>
      </c>
      <c r="Z93" s="5">
        <v>21874050585</v>
      </c>
    </row>
    <row r="94" spans="3:26" ht="15.5" x14ac:dyDescent="0.35">
      <c r="C94" t="s">
        <v>102</v>
      </c>
      <c r="D94" s="5">
        <v>24116000000</v>
      </c>
      <c r="E94" s="5">
        <v>-611608000000</v>
      </c>
      <c r="F94" s="5">
        <v>15216000000</v>
      </c>
      <c r="G94" s="5">
        <v>35617000000</v>
      </c>
      <c r="I94" s="5">
        <v>-538575000000</v>
      </c>
      <c r="J94" s="5">
        <v>168663000000</v>
      </c>
      <c r="K94" s="5">
        <v>166663000000</v>
      </c>
      <c r="L94" s="5">
        <v>50421000000</v>
      </c>
      <c r="M94" s="5">
        <v>-97008000000</v>
      </c>
      <c r="N94" s="5">
        <v>71806000000</v>
      </c>
      <c r="O94" s="5">
        <v>-50876000000</v>
      </c>
      <c r="P94" s="5">
        <v>79199000000</v>
      </c>
      <c r="Q94" s="5">
        <v>82937000000</v>
      </c>
      <c r="R94" s="5">
        <v>1361120000000</v>
      </c>
      <c r="S94" s="5">
        <v>74764000000</v>
      </c>
      <c r="T94" s="5">
        <v>110585000000</v>
      </c>
      <c r="U94" s="5">
        <v>225937000000</v>
      </c>
      <c r="V94" s="5">
        <v>133349000000</v>
      </c>
      <c r="W94" s="5">
        <v>99883536627</v>
      </c>
    </row>
    <row r="95" spans="3:26" ht="15.5" x14ac:dyDescent="0.35">
      <c r="C95" t="s">
        <v>103</v>
      </c>
      <c r="D95" s="5">
        <v>24116000000</v>
      </c>
      <c r="E95" s="5">
        <v>-611608000000</v>
      </c>
      <c r="F95" s="5">
        <v>15216000000</v>
      </c>
      <c r="G95" s="5">
        <v>35617000000</v>
      </c>
      <c r="I95" s="5">
        <v>-538575000000</v>
      </c>
      <c r="J95" s="5">
        <v>168663000000</v>
      </c>
      <c r="K95" s="5">
        <v>166663000000</v>
      </c>
      <c r="L95" s="5">
        <v>50421000000</v>
      </c>
      <c r="M95" s="5">
        <v>-97008000000</v>
      </c>
      <c r="N95" s="5">
        <v>71806000000</v>
      </c>
      <c r="O95" s="5">
        <v>-50876000000</v>
      </c>
      <c r="P95" s="5">
        <v>79199000000</v>
      </c>
      <c r="Q95" s="5">
        <v>82937000000</v>
      </c>
      <c r="R95" s="5">
        <v>1361120000000</v>
      </c>
      <c r="S95" s="5">
        <v>74764000000</v>
      </c>
      <c r="T95" s="5">
        <v>110585000000</v>
      </c>
      <c r="U95" s="5">
        <v>225937000000</v>
      </c>
      <c r="V95" s="5">
        <v>133349000000</v>
      </c>
      <c r="W95" s="5">
        <v>99883536627</v>
      </c>
    </row>
    <row r="97" spans="2:26" ht="15.5" x14ac:dyDescent="0.35">
      <c r="B97" t="s">
        <v>104</v>
      </c>
      <c r="C97" t="s">
        <v>105</v>
      </c>
    </row>
    <row r="98" spans="2:26" ht="15.5" x14ac:dyDescent="0.35">
      <c r="C98" t="s">
        <v>19</v>
      </c>
      <c r="D98" s="5">
        <v>493600000000</v>
      </c>
      <c r="E98" s="5">
        <v>480015000000</v>
      </c>
      <c r="F98" s="5">
        <v>621947000000</v>
      </c>
      <c r="G98" s="5">
        <v>488977000000</v>
      </c>
      <c r="I98" s="5">
        <v>480015000000</v>
      </c>
      <c r="J98" s="5">
        <v>769354000000</v>
      </c>
      <c r="K98" s="5">
        <v>369134000000</v>
      </c>
      <c r="L98" s="5">
        <v>290754000000</v>
      </c>
      <c r="M98" s="5">
        <v>276539000000</v>
      </c>
      <c r="N98" s="5">
        <v>286779000000</v>
      </c>
      <c r="O98" s="5">
        <v>320052000000</v>
      </c>
      <c r="P98" s="5">
        <v>379176000000</v>
      </c>
      <c r="Q98" s="5">
        <v>427341000000</v>
      </c>
      <c r="R98" s="5">
        <v>337042000000</v>
      </c>
      <c r="S98" s="5">
        <v>343445000000</v>
      </c>
      <c r="T98" s="5">
        <v>335614000000</v>
      </c>
      <c r="U98" s="5">
        <v>315001000000</v>
      </c>
      <c r="V98" s="5">
        <v>232428000000</v>
      </c>
      <c r="W98" s="5">
        <v>214633042992</v>
      </c>
      <c r="X98" s="5">
        <v>207578401651</v>
      </c>
      <c r="Y98" s="5">
        <v>313386157483</v>
      </c>
      <c r="Z98" s="5">
        <v>259885013509</v>
      </c>
    </row>
    <row r="99" spans="2:26" ht="15.5" x14ac:dyDescent="0.35">
      <c r="C99" t="s">
        <v>1123</v>
      </c>
      <c r="D99" s="5">
        <v>3171203000000</v>
      </c>
      <c r="E99" s="5">
        <v>2311415000000</v>
      </c>
      <c r="F99" s="5">
        <v>2559218000000</v>
      </c>
      <c r="G99" s="5">
        <v>2222310000000</v>
      </c>
      <c r="I99" s="5">
        <v>2311415000000</v>
      </c>
      <c r="J99" s="5">
        <v>3024920000000</v>
      </c>
      <c r="K99" s="5">
        <v>2658276000000</v>
      </c>
      <c r="L99" s="5">
        <v>2937933000000</v>
      </c>
      <c r="M99" s="5">
        <v>1532310000000</v>
      </c>
      <c r="N99" s="5">
        <v>926163000000</v>
      </c>
      <c r="O99" s="5">
        <v>1491352000000</v>
      </c>
      <c r="P99" s="5">
        <v>1387519000000</v>
      </c>
      <c r="Q99" s="5">
        <v>1577060000000</v>
      </c>
      <c r="R99" s="5">
        <v>1511645000000</v>
      </c>
      <c r="S99" s="5">
        <v>1788412000000</v>
      </c>
      <c r="T99" s="5">
        <v>1698821000000</v>
      </c>
      <c r="U99" s="5">
        <v>1444552000000</v>
      </c>
      <c r="V99" s="5">
        <v>1448689000000</v>
      </c>
      <c r="W99" s="5">
        <v>1318786907840</v>
      </c>
      <c r="X99" s="5">
        <v>989938155500</v>
      </c>
      <c r="Y99" s="5">
        <v>583861252715</v>
      </c>
      <c r="Z99" s="5">
        <v>473054174935</v>
      </c>
    </row>
    <row r="100" spans="2:26" ht="15.5" x14ac:dyDescent="0.35">
      <c r="C100" t="s">
        <v>1124</v>
      </c>
      <c r="D100" s="5">
        <v>2224606000000</v>
      </c>
      <c r="E100" s="5">
        <v>2445816000000</v>
      </c>
      <c r="F100" s="5">
        <v>2941563000000</v>
      </c>
      <c r="G100" s="5">
        <v>2689458000000</v>
      </c>
      <c r="I100" s="5">
        <v>2445816000000</v>
      </c>
      <c r="J100" s="5">
        <v>2177464000000</v>
      </c>
      <c r="K100" s="5">
        <v>711075000000</v>
      </c>
      <c r="L100" s="5">
        <v>1378005000000</v>
      </c>
      <c r="M100" s="5">
        <v>1973527000000</v>
      </c>
      <c r="N100" s="5">
        <v>1097187000000</v>
      </c>
      <c r="O100" s="5">
        <v>1639873000000</v>
      </c>
      <c r="P100" s="5">
        <v>2203102000000</v>
      </c>
      <c r="Q100" s="5">
        <v>553497000000</v>
      </c>
      <c r="R100" s="5">
        <v>912552000000</v>
      </c>
      <c r="S100" s="5">
        <v>1282338000000</v>
      </c>
      <c r="T100" s="5">
        <v>596905000000</v>
      </c>
      <c r="U100" s="5">
        <v>1069837000000</v>
      </c>
      <c r="V100" s="5">
        <v>437722000000</v>
      </c>
      <c r="W100" s="5">
        <v>2051448432704</v>
      </c>
      <c r="X100" s="5">
        <v>2026531741917</v>
      </c>
      <c r="Y100" s="5">
        <v>559877021444</v>
      </c>
      <c r="Z100" s="5">
        <v>240450479873</v>
      </c>
    </row>
    <row r="101" spans="2:26" ht="15.5" x14ac:dyDescent="0.35">
      <c r="C101" t="s">
        <v>108</v>
      </c>
    </row>
    <row r="102" spans="2:26" ht="15.5" x14ac:dyDescent="0.35">
      <c r="C102" t="s">
        <v>95</v>
      </c>
      <c r="D102" s="5">
        <v>1454396000000</v>
      </c>
      <c r="E102" s="5">
        <v>1488873000000</v>
      </c>
      <c r="F102" s="5">
        <v>1477288000000</v>
      </c>
      <c r="G102" s="5">
        <v>1467156000000</v>
      </c>
      <c r="I102" s="5">
        <v>1488873000000</v>
      </c>
      <c r="J102" s="5">
        <v>1459928000000</v>
      </c>
      <c r="K102" s="5">
        <v>1443739000000</v>
      </c>
      <c r="L102" s="5">
        <v>1423829000000</v>
      </c>
      <c r="M102" s="5">
        <v>1428405000000</v>
      </c>
      <c r="N102" s="5">
        <v>1357350000000</v>
      </c>
      <c r="O102" s="5">
        <v>1302411000000</v>
      </c>
      <c r="P102" s="5">
        <v>1294923000000</v>
      </c>
      <c r="Q102" s="5">
        <v>1303841000000</v>
      </c>
      <c r="R102" s="5">
        <v>1303825000000</v>
      </c>
      <c r="U102" s="5">
        <v>454620000000</v>
      </c>
      <c r="V102" s="5">
        <v>504620000000</v>
      </c>
      <c r="X102" s="5">
        <v>546960108</v>
      </c>
      <c r="Y102" s="5">
        <v>-325000000</v>
      </c>
      <c r="Z102" s="5">
        <v>-2090525984</v>
      </c>
    </row>
    <row r="103" spans="2:26" ht="15.5" x14ac:dyDescent="0.35">
      <c r="C103" t="s">
        <v>1125</v>
      </c>
      <c r="D103" s="5">
        <v>2224606000000</v>
      </c>
      <c r="E103" s="5">
        <v>2445816000000</v>
      </c>
      <c r="F103" s="5">
        <v>2941563000000</v>
      </c>
      <c r="G103" s="5">
        <v>2689458000000</v>
      </c>
      <c r="I103" s="5">
        <v>2445816000000</v>
      </c>
      <c r="J103" s="5">
        <v>2177464000000</v>
      </c>
      <c r="K103" s="5">
        <v>711075000000</v>
      </c>
      <c r="L103" s="5">
        <v>1378005000000</v>
      </c>
      <c r="M103" s="5">
        <v>1973527000000</v>
      </c>
      <c r="N103" s="5">
        <v>1097187000000</v>
      </c>
      <c r="O103" s="5">
        <v>1639873000000</v>
      </c>
      <c r="P103" s="5">
        <v>2203102000000</v>
      </c>
      <c r="Q103" s="5">
        <v>553497000000</v>
      </c>
      <c r="R103" s="5">
        <v>912552000000</v>
      </c>
      <c r="S103" s="5">
        <v>1282338000000</v>
      </c>
      <c r="T103" s="5">
        <v>596905000000</v>
      </c>
      <c r="U103" s="5">
        <v>1069837000000</v>
      </c>
      <c r="V103" s="5">
        <v>437722000000</v>
      </c>
      <c r="W103" s="5">
        <v>2051448432704</v>
      </c>
      <c r="X103" s="5">
        <v>2026531741917</v>
      </c>
      <c r="Y103" s="5">
        <v>559877021444</v>
      </c>
      <c r="Z103" s="5">
        <v>240450479873</v>
      </c>
    </row>
    <row r="104" spans="2:26" ht="15.5" x14ac:dyDescent="0.35">
      <c r="C104" t="s">
        <v>1126</v>
      </c>
    </row>
    <row r="105" spans="2:26" ht="15.5" x14ac:dyDescent="0.35">
      <c r="C105" t="s">
        <v>1127</v>
      </c>
      <c r="D105" s="5">
        <v>9698798000000</v>
      </c>
      <c r="E105" s="5">
        <v>9476770000000</v>
      </c>
      <c r="F105" s="5">
        <v>8953247000000</v>
      </c>
      <c r="G105" s="5">
        <v>9802514000000</v>
      </c>
      <c r="I105" s="5">
        <v>9476770000000</v>
      </c>
      <c r="J105" s="5">
        <v>10073572000000</v>
      </c>
      <c r="K105" s="5">
        <v>11636733000000</v>
      </c>
      <c r="L105" s="5">
        <v>9705183000000</v>
      </c>
      <c r="M105" s="5">
        <v>10816904000000</v>
      </c>
      <c r="N105" s="5">
        <v>11982582000000</v>
      </c>
      <c r="O105" s="5">
        <v>13459487000000</v>
      </c>
      <c r="P105" s="5">
        <v>15076319000000</v>
      </c>
      <c r="Q105" s="5">
        <v>18067674000000</v>
      </c>
    </row>
    <row r="106" spans="2:26" ht="15.5" x14ac:dyDescent="0.35">
      <c r="C106" t="s">
        <v>107</v>
      </c>
    </row>
    <row r="107" spans="2:26" ht="15.5" x14ac:dyDescent="0.35">
      <c r="C107" t="s">
        <v>190</v>
      </c>
    </row>
    <row r="108" spans="2:26" ht="15.5" x14ac:dyDescent="0.35">
      <c r="C108" t="s">
        <v>1128</v>
      </c>
      <c r="D108" s="5">
        <v>9698798000000</v>
      </c>
      <c r="E108" s="5">
        <v>9476770000000</v>
      </c>
      <c r="F108" s="5">
        <v>8953247000000</v>
      </c>
      <c r="G108" s="5">
        <v>9802514000000</v>
      </c>
      <c r="I108" s="5">
        <v>9476770000000</v>
      </c>
      <c r="J108" s="5">
        <v>10073572000000</v>
      </c>
      <c r="K108" s="5">
        <v>11636733000000</v>
      </c>
      <c r="L108" s="5">
        <v>9705183000000</v>
      </c>
      <c r="M108" s="5">
        <v>10816904000000</v>
      </c>
      <c r="N108" s="5">
        <v>11982582000000</v>
      </c>
      <c r="O108" s="5">
        <v>13459487000000</v>
      </c>
      <c r="P108" s="5">
        <v>15076319000000</v>
      </c>
      <c r="Q108" s="5">
        <v>18067674000000</v>
      </c>
      <c r="R108" s="5">
        <v>17744173000000</v>
      </c>
      <c r="S108" s="5">
        <v>17112628000000</v>
      </c>
      <c r="T108" s="5">
        <v>17018062000000</v>
      </c>
      <c r="U108" s="5">
        <v>15352474000000</v>
      </c>
      <c r="V108" s="5">
        <v>15201934000000</v>
      </c>
      <c r="W108" s="5">
        <v>13111319751809</v>
      </c>
      <c r="X108" s="5">
        <v>10985189793469</v>
      </c>
      <c r="Y108" s="5">
        <v>10787836984840</v>
      </c>
      <c r="Z108" s="5">
        <v>9641673270648</v>
      </c>
    </row>
    <row r="109" spans="2:26" ht="15.5" x14ac:dyDescent="0.35">
      <c r="C109" t="s">
        <v>1129</v>
      </c>
    </row>
    <row r="110" spans="2:26" ht="15.5" x14ac:dyDescent="0.35">
      <c r="C110" t="s">
        <v>118</v>
      </c>
      <c r="D110" s="5">
        <v>2146956000000</v>
      </c>
      <c r="E110" s="5">
        <v>2150330000000</v>
      </c>
      <c r="F110" s="5">
        <v>2114150000000</v>
      </c>
      <c r="G110" s="5">
        <v>2117085000000</v>
      </c>
      <c r="I110" s="5">
        <v>2150330000000</v>
      </c>
      <c r="J110" s="5">
        <v>2123376000000</v>
      </c>
      <c r="K110" s="5">
        <v>2127797000000</v>
      </c>
      <c r="L110" s="5">
        <v>2078315000000</v>
      </c>
      <c r="M110" s="5">
        <v>2106653000000</v>
      </c>
      <c r="N110" s="5">
        <v>2065208000000</v>
      </c>
      <c r="O110" s="5">
        <v>2029527000000</v>
      </c>
      <c r="P110" s="5">
        <v>2053140000000</v>
      </c>
      <c r="Q110" s="5">
        <v>2066084000000</v>
      </c>
      <c r="W110" s="5">
        <v>161154436594</v>
      </c>
      <c r="Y110" s="5">
        <v>153448618952</v>
      </c>
      <c r="Z110" s="5">
        <v>148970386376</v>
      </c>
    </row>
    <row r="111" spans="2:26" ht="15.5" x14ac:dyDescent="0.35">
      <c r="C111" t="s">
        <v>1130</v>
      </c>
      <c r="D111" s="5">
        <v>2146956000000</v>
      </c>
      <c r="E111" s="5">
        <v>2150330000000</v>
      </c>
      <c r="F111" s="5">
        <v>2114150000000</v>
      </c>
      <c r="G111" s="5">
        <v>2117085000000</v>
      </c>
      <c r="I111" s="5">
        <v>2150330000000</v>
      </c>
      <c r="J111" s="5">
        <v>2123376000000</v>
      </c>
      <c r="K111" s="5">
        <v>2127797000000</v>
      </c>
      <c r="L111" s="5">
        <v>2078315000000</v>
      </c>
      <c r="M111" s="5">
        <v>2106653000000</v>
      </c>
      <c r="N111" s="5">
        <v>2065208000000</v>
      </c>
      <c r="O111" s="5">
        <v>2029527000000</v>
      </c>
      <c r="P111" s="5">
        <v>2053140000000</v>
      </c>
      <c r="Q111" s="5">
        <v>2066084000000</v>
      </c>
      <c r="R111" s="5">
        <v>2099631000000</v>
      </c>
      <c r="S111" s="5">
        <v>708875000000</v>
      </c>
      <c r="T111" s="5">
        <v>701884000000</v>
      </c>
      <c r="U111" s="5">
        <v>712468000000</v>
      </c>
      <c r="V111" s="5">
        <v>726714000000</v>
      </c>
      <c r="W111" s="5">
        <v>161154436594</v>
      </c>
      <c r="X111" s="5">
        <v>162601099932</v>
      </c>
      <c r="Y111" s="5">
        <v>153448618952</v>
      </c>
      <c r="Z111" s="5">
        <v>148970386376</v>
      </c>
    </row>
    <row r="112" spans="2:26" ht="15.5" x14ac:dyDescent="0.35">
      <c r="C112" t="s">
        <v>377</v>
      </c>
      <c r="R112" s="5">
        <v>73211000000</v>
      </c>
    </row>
    <row r="113" spans="3:26" ht="15.5" x14ac:dyDescent="0.35">
      <c r="C113" t="s">
        <v>1131</v>
      </c>
      <c r="D113" s="5">
        <v>28871000000</v>
      </c>
      <c r="E113" s="5">
        <v>30616000000</v>
      </c>
      <c r="F113" s="5">
        <v>26753000000</v>
      </c>
      <c r="G113" s="5">
        <v>27986000000</v>
      </c>
      <c r="I113" s="5">
        <v>30616000000</v>
      </c>
      <c r="J113" s="5">
        <v>25487000000</v>
      </c>
      <c r="K113" s="5">
        <v>31873000000</v>
      </c>
      <c r="L113" s="5">
        <v>31164000000</v>
      </c>
      <c r="M113" s="5">
        <v>32731000000</v>
      </c>
      <c r="N113" s="5">
        <v>36606000000</v>
      </c>
      <c r="O113" s="5">
        <v>43996000000</v>
      </c>
      <c r="P113" s="5">
        <v>51317000000</v>
      </c>
      <c r="Q113" s="5">
        <v>58638000000</v>
      </c>
      <c r="R113" s="5">
        <v>65959000000</v>
      </c>
    </row>
    <row r="114" spans="3:26" ht="15.5" x14ac:dyDescent="0.35">
      <c r="C114" t="s">
        <v>117</v>
      </c>
      <c r="D114" s="5">
        <v>252633000000</v>
      </c>
      <c r="E114" s="5">
        <v>261873000000</v>
      </c>
      <c r="F114" s="5">
        <v>221166000000</v>
      </c>
      <c r="G114" s="5">
        <v>220299000000</v>
      </c>
      <c r="I114" s="5">
        <v>261873000000</v>
      </c>
      <c r="J114" s="5">
        <v>229681000000</v>
      </c>
      <c r="K114" s="5">
        <v>270760000000</v>
      </c>
      <c r="L114" s="5">
        <v>304870000000</v>
      </c>
      <c r="M114" s="5">
        <v>317941000000</v>
      </c>
      <c r="N114" s="5">
        <v>288547000000</v>
      </c>
      <c r="O114" s="5">
        <v>67659000000</v>
      </c>
      <c r="P114" s="5">
        <v>51533000000</v>
      </c>
      <c r="Q114" s="5">
        <v>57255000000</v>
      </c>
      <c r="R114" s="5">
        <v>57907000000</v>
      </c>
      <c r="S114" s="5">
        <v>61434000000</v>
      </c>
      <c r="T114" s="5">
        <v>48295000000</v>
      </c>
      <c r="U114" s="5">
        <v>35719000000</v>
      </c>
      <c r="V114" s="5">
        <v>29620000000</v>
      </c>
      <c r="W114" s="5">
        <v>33041071819</v>
      </c>
      <c r="X114" s="5">
        <v>25192791909</v>
      </c>
      <c r="Y114" s="5">
        <v>30216582470</v>
      </c>
      <c r="Z114" s="5">
        <v>30064507715</v>
      </c>
    </row>
    <row r="115" spans="3:26" ht="15.5" x14ac:dyDescent="0.35">
      <c r="C115" t="s">
        <v>121</v>
      </c>
      <c r="D115" s="5">
        <v>30312535000000</v>
      </c>
      <c r="E115" s="5">
        <v>27573818000000</v>
      </c>
      <c r="F115" s="5">
        <v>33242692000000</v>
      </c>
      <c r="G115" s="5">
        <v>30168060000000</v>
      </c>
      <c r="I115" s="5">
        <v>27573818000000</v>
      </c>
      <c r="J115" s="5">
        <v>30126393000000</v>
      </c>
      <c r="K115" s="5">
        <v>26103611000000</v>
      </c>
      <c r="L115" s="5">
        <v>25437633000000</v>
      </c>
      <c r="M115" s="5">
        <v>26127820000000</v>
      </c>
      <c r="N115" s="5">
        <v>30526965000000</v>
      </c>
      <c r="O115" s="5">
        <v>25532041000000</v>
      </c>
      <c r="P115" s="5">
        <v>26025188000000</v>
      </c>
      <c r="Q115" s="5">
        <v>27727008000000</v>
      </c>
      <c r="R115" s="5">
        <v>26219938000000</v>
      </c>
      <c r="S115" s="5">
        <v>25119249000000</v>
      </c>
      <c r="T115" s="5">
        <v>23453347000000</v>
      </c>
      <c r="U115" s="5">
        <v>21188582000000</v>
      </c>
      <c r="V115" s="5">
        <v>20558770000000</v>
      </c>
      <c r="W115" s="5">
        <v>19185436308366</v>
      </c>
      <c r="X115" s="5">
        <v>17063094176282</v>
      </c>
      <c r="Y115" s="5">
        <v>15432373579647</v>
      </c>
      <c r="Z115" s="5">
        <v>12845448797066</v>
      </c>
    </row>
    <row r="116" spans="3:26" ht="15.5" x14ac:dyDescent="0.35">
      <c r="C116" t="s">
        <v>122</v>
      </c>
    </row>
    <row r="117" spans="3:26" ht="15.5" x14ac:dyDescent="0.35">
      <c r="C117" t="s">
        <v>123</v>
      </c>
    </row>
    <row r="118" spans="3:26" ht="15.5" x14ac:dyDescent="0.35">
      <c r="C118" t="s">
        <v>1132</v>
      </c>
      <c r="D118" s="5">
        <v>153526000000</v>
      </c>
      <c r="E118" s="5">
        <v>240572000000</v>
      </c>
      <c r="F118" s="5">
        <v>210499000000</v>
      </c>
      <c r="G118" s="5">
        <v>99855000000</v>
      </c>
      <c r="I118" s="5">
        <v>240572000000</v>
      </c>
      <c r="J118" s="5">
        <v>115621000000</v>
      </c>
      <c r="K118" s="5">
        <v>95711000000</v>
      </c>
      <c r="L118" s="5">
        <v>87094000000</v>
      </c>
      <c r="M118" s="5">
        <v>59694000000</v>
      </c>
      <c r="N118" s="5">
        <v>64494000000</v>
      </c>
      <c r="O118" s="5">
        <v>77322000000</v>
      </c>
      <c r="P118" s="5">
        <v>72847000000</v>
      </c>
      <c r="Q118" s="5">
        <v>79178000000</v>
      </c>
      <c r="R118" s="5">
        <v>72289000000</v>
      </c>
      <c r="S118" s="5">
        <v>46914000000</v>
      </c>
      <c r="T118" s="5">
        <v>31928000000</v>
      </c>
      <c r="U118" s="5">
        <v>46236000000</v>
      </c>
      <c r="V118" s="5">
        <v>67753000000</v>
      </c>
      <c r="W118" s="5">
        <v>20372201680</v>
      </c>
      <c r="X118" s="5">
        <v>26938665017</v>
      </c>
      <c r="Y118" s="5">
        <v>13118839782</v>
      </c>
      <c r="Z118" s="5">
        <v>15037528310</v>
      </c>
    </row>
    <row r="119" spans="3:26" ht="15.5" x14ac:dyDescent="0.35">
      <c r="C119" t="s">
        <v>1133</v>
      </c>
      <c r="D119" s="5">
        <v>25434809000000</v>
      </c>
      <c r="E119" s="5">
        <v>22652514000000</v>
      </c>
      <c r="F119" s="5">
        <v>27541323000000</v>
      </c>
      <c r="G119" s="5">
        <v>24552417000000</v>
      </c>
      <c r="I119" s="5">
        <v>22652514000000</v>
      </c>
      <c r="J119" s="5">
        <v>23890773000000</v>
      </c>
      <c r="K119" s="5">
        <v>20631701000000</v>
      </c>
      <c r="L119" s="5">
        <v>20325078000000</v>
      </c>
      <c r="M119" s="5">
        <v>21005956000000</v>
      </c>
      <c r="N119" s="5">
        <v>25500329000000</v>
      </c>
      <c r="O119" s="5">
        <v>20249792000000</v>
      </c>
      <c r="P119" s="5">
        <v>20455053000000</v>
      </c>
      <c r="Q119" s="5">
        <v>22276236000000</v>
      </c>
      <c r="R119" s="5">
        <v>20848803000000</v>
      </c>
      <c r="S119" s="5">
        <v>21471965000000</v>
      </c>
      <c r="T119" s="5">
        <v>19573542000000</v>
      </c>
      <c r="U119" s="5">
        <v>17363406000000</v>
      </c>
      <c r="V119" s="5">
        <v>17399114000000</v>
      </c>
      <c r="W119" s="5">
        <v>16296638311924</v>
      </c>
      <c r="X119" s="5">
        <v>14681980044282</v>
      </c>
      <c r="Y119" s="5">
        <v>13071296311940</v>
      </c>
      <c r="Z119" s="5">
        <v>10497650288339</v>
      </c>
    </row>
    <row r="120" spans="3:26" ht="15.5" x14ac:dyDescent="0.35">
      <c r="C120" t="s">
        <v>562</v>
      </c>
    </row>
    <row r="121" spans="3:26" ht="15.5" x14ac:dyDescent="0.35">
      <c r="C121" t="s">
        <v>1134</v>
      </c>
    </row>
    <row r="122" spans="3:26" ht="15.5" x14ac:dyDescent="0.35">
      <c r="C122" t="s">
        <v>1135</v>
      </c>
      <c r="D122" s="5">
        <v>25434809000000</v>
      </c>
      <c r="E122" s="5">
        <v>22652514000000</v>
      </c>
      <c r="F122" s="5">
        <v>27541323000000</v>
      </c>
      <c r="G122" s="5">
        <v>24552417000000</v>
      </c>
      <c r="I122" s="5">
        <v>22652514000000</v>
      </c>
      <c r="J122" s="5">
        <v>23890773000000</v>
      </c>
      <c r="K122" s="5">
        <v>20631701000000</v>
      </c>
      <c r="L122" s="5">
        <v>20325078000000</v>
      </c>
      <c r="M122" s="5">
        <v>21005956000000</v>
      </c>
      <c r="N122" s="5">
        <v>25500329000000</v>
      </c>
      <c r="O122" s="5">
        <v>20249792000000</v>
      </c>
      <c r="P122" s="5">
        <v>20455053000000</v>
      </c>
      <c r="Q122" s="5">
        <v>22276236000000</v>
      </c>
      <c r="R122" s="5">
        <v>20848803000000</v>
      </c>
      <c r="S122" s="5">
        <v>21471965000000</v>
      </c>
      <c r="T122" s="5">
        <v>19573542000000</v>
      </c>
      <c r="U122" s="5">
        <v>17363406000000</v>
      </c>
      <c r="V122" s="5">
        <v>17399114000000</v>
      </c>
      <c r="W122" s="5">
        <v>16296638311924</v>
      </c>
      <c r="X122" s="5">
        <v>14681980044282</v>
      </c>
      <c r="Y122" s="5">
        <v>13071296311940</v>
      </c>
      <c r="Z122" s="5">
        <v>10497650288339</v>
      </c>
    </row>
    <row r="123" spans="3:26" ht="15.5" x14ac:dyDescent="0.35">
      <c r="C123" t="s">
        <v>1136</v>
      </c>
      <c r="D123" s="5">
        <v>76905000000</v>
      </c>
      <c r="E123" s="5">
        <v>147764000000</v>
      </c>
      <c r="F123" s="5">
        <v>301817000000</v>
      </c>
      <c r="G123" s="5">
        <v>369100000000</v>
      </c>
      <c r="I123" s="5">
        <v>147764000000</v>
      </c>
      <c r="J123" s="5">
        <v>452454000000</v>
      </c>
      <c r="K123" s="5">
        <v>336958000000</v>
      </c>
      <c r="L123" s="5">
        <v>18641000000</v>
      </c>
      <c r="M123" s="5">
        <v>18117000000</v>
      </c>
      <c r="N123" s="5">
        <v>121613000000</v>
      </c>
      <c r="O123" s="5">
        <v>9409000000</v>
      </c>
      <c r="P123" s="5">
        <v>297062000000</v>
      </c>
      <c r="Q123" s="5">
        <v>181728000000</v>
      </c>
      <c r="R123" s="5">
        <v>131035000000</v>
      </c>
      <c r="S123" s="5">
        <v>29903000000</v>
      </c>
      <c r="T123" s="5">
        <v>156209000000</v>
      </c>
      <c r="U123" s="5">
        <v>145608000000</v>
      </c>
      <c r="V123" s="5">
        <v>52309000000</v>
      </c>
      <c r="W123" s="5">
        <v>120261888708</v>
      </c>
      <c r="X123" s="5">
        <v>71923958051</v>
      </c>
      <c r="Y123" s="5">
        <v>57835572502</v>
      </c>
      <c r="Z123" s="5">
        <v>131218506532</v>
      </c>
    </row>
    <row r="124" spans="3:26" ht="15.5" x14ac:dyDescent="0.35">
      <c r="C124" t="s">
        <v>332</v>
      </c>
      <c r="D124" s="5">
        <v>26000000</v>
      </c>
      <c r="E124" s="5">
        <v>340000000</v>
      </c>
      <c r="F124" s="5">
        <v>288000000</v>
      </c>
      <c r="G124" s="5">
        <v>60000000</v>
      </c>
      <c r="I124" s="5">
        <v>340000000</v>
      </c>
      <c r="K124" s="5">
        <v>1057000000</v>
      </c>
      <c r="L124" s="5">
        <v>33000000</v>
      </c>
      <c r="M124" s="5">
        <v>77000000</v>
      </c>
      <c r="P124" s="5">
        <v>320000000</v>
      </c>
      <c r="Q124" s="5">
        <v>415000000</v>
      </c>
      <c r="R124" s="5">
        <v>181000000</v>
      </c>
      <c r="S124" s="5">
        <v>324000000</v>
      </c>
      <c r="T124" s="5">
        <v>634000000</v>
      </c>
      <c r="U124" s="5">
        <v>580000000</v>
      </c>
      <c r="Y124" s="5">
        <v>9000000</v>
      </c>
    </row>
    <row r="125" spans="3:26" ht="15.5" x14ac:dyDescent="0.35">
      <c r="C125" t="s">
        <v>1137</v>
      </c>
      <c r="J125" s="5">
        <v>166682000000</v>
      </c>
      <c r="K125" s="5">
        <v>131863000000</v>
      </c>
      <c r="L125" s="5">
        <v>277445000000</v>
      </c>
      <c r="M125" s="5">
        <v>259917000000</v>
      </c>
      <c r="N125" s="5">
        <v>144390000000</v>
      </c>
      <c r="O125" s="5">
        <v>48409000000</v>
      </c>
      <c r="P125" s="5">
        <v>35056000000</v>
      </c>
      <c r="Q125" s="5">
        <v>30183000000</v>
      </c>
      <c r="R125" s="5">
        <v>47613000000</v>
      </c>
      <c r="S125" s="5">
        <v>33340000000</v>
      </c>
      <c r="T125" s="5">
        <v>120023000000</v>
      </c>
      <c r="U125" s="5">
        <v>108633000000</v>
      </c>
      <c r="V125" s="5">
        <v>115945000000</v>
      </c>
      <c r="W125" s="5">
        <v>92432719733</v>
      </c>
      <c r="X125" s="5">
        <v>98738164057</v>
      </c>
      <c r="Y125" s="5">
        <v>84649418623</v>
      </c>
      <c r="Z125" s="5">
        <v>52764852544</v>
      </c>
    </row>
    <row r="126" spans="3:26" ht="15.5" x14ac:dyDescent="0.35">
      <c r="C126" t="s">
        <v>1138</v>
      </c>
      <c r="U126" s="5">
        <v>2205000000</v>
      </c>
      <c r="V126" s="5">
        <v>4410000000</v>
      </c>
      <c r="W126" s="5">
        <v>6614880000</v>
      </c>
      <c r="X126" s="5">
        <v>8819840000</v>
      </c>
      <c r="Y126" s="5">
        <v>11027069880</v>
      </c>
      <c r="Z126" s="5">
        <v>13322349300</v>
      </c>
    </row>
    <row r="127" spans="3:26" ht="15.5" x14ac:dyDescent="0.35">
      <c r="C127" t="s">
        <v>131</v>
      </c>
      <c r="D127" s="5">
        <v>20548000000</v>
      </c>
      <c r="E127" s="5">
        <v>18015000000</v>
      </c>
      <c r="F127" s="5">
        <v>21534000000</v>
      </c>
      <c r="G127" s="5">
        <v>20698000000</v>
      </c>
      <c r="I127" s="5">
        <v>18015000000</v>
      </c>
      <c r="J127" s="5">
        <v>15189000000</v>
      </c>
      <c r="K127" s="5">
        <v>11713000000</v>
      </c>
      <c r="L127" s="5">
        <v>10870000000</v>
      </c>
      <c r="M127" s="5">
        <v>11862000000</v>
      </c>
      <c r="N127" s="5">
        <v>9364000000</v>
      </c>
      <c r="O127" s="5">
        <v>10530000000</v>
      </c>
      <c r="P127" s="5">
        <v>11205000000</v>
      </c>
      <c r="Q127" s="5">
        <v>15752000000</v>
      </c>
      <c r="R127" s="5">
        <v>17200000000</v>
      </c>
      <c r="S127" s="5">
        <v>21499000000</v>
      </c>
      <c r="T127" s="5">
        <v>23751000000</v>
      </c>
      <c r="U127" s="5">
        <v>21810000000</v>
      </c>
      <c r="V127" s="5">
        <v>10632000000</v>
      </c>
      <c r="W127" s="5">
        <v>15395269235</v>
      </c>
      <c r="X127" s="5">
        <v>13833525058</v>
      </c>
      <c r="Y127" s="5">
        <v>17720447452</v>
      </c>
      <c r="Z127" s="5">
        <v>23038376310</v>
      </c>
    </row>
    <row r="128" spans="3:26" ht="15.5" x14ac:dyDescent="0.35">
      <c r="C128" t="s">
        <v>1139</v>
      </c>
      <c r="D128" s="5">
        <v>200000000000</v>
      </c>
      <c r="E128" s="5">
        <v>200000000000</v>
      </c>
      <c r="F128" s="5">
        <v>200000000000</v>
      </c>
      <c r="G128" s="5">
        <v>200000000000</v>
      </c>
      <c r="I128" s="5">
        <v>200000000000</v>
      </c>
      <c r="J128" s="5">
        <v>200000000000</v>
      </c>
      <c r="K128" s="5">
        <v>200000000000</v>
      </c>
      <c r="L128" s="5">
        <v>200000000000</v>
      </c>
      <c r="M128" s="5">
        <v>200000000000</v>
      </c>
      <c r="N128" s="5">
        <v>200000000000</v>
      </c>
      <c r="P128" s="5">
        <v>101955000000</v>
      </c>
      <c r="Q128" s="5">
        <v>203910000000</v>
      </c>
      <c r="R128" s="5">
        <v>305866000000</v>
      </c>
      <c r="S128" s="5">
        <v>407821000000</v>
      </c>
      <c r="T128" s="5">
        <v>509776000000</v>
      </c>
      <c r="U128" s="5">
        <v>611731000000</v>
      </c>
      <c r="V128" s="5">
        <v>713687000000</v>
      </c>
      <c r="W128" s="5">
        <v>815641805280</v>
      </c>
      <c r="X128" s="5">
        <v>917597030940</v>
      </c>
      <c r="Y128" s="5">
        <v>1026862394600</v>
      </c>
      <c r="Z128" s="5">
        <v>1034172540600</v>
      </c>
    </row>
    <row r="129" spans="2:26" ht="15.5" x14ac:dyDescent="0.35">
      <c r="C129" t="s">
        <v>147</v>
      </c>
      <c r="D129" s="5">
        <v>26487298000000</v>
      </c>
      <c r="E129" s="5">
        <v>23772697000000</v>
      </c>
      <c r="F129" s="5">
        <v>28829963000000</v>
      </c>
      <c r="G129" s="5">
        <v>25770547000000</v>
      </c>
      <c r="I129" s="5">
        <v>23772697000000</v>
      </c>
      <c r="J129" s="5">
        <v>25786697000000</v>
      </c>
      <c r="K129" s="5">
        <v>21932578000000</v>
      </c>
      <c r="L129" s="5">
        <v>21433263000000</v>
      </c>
      <c r="M129" s="5">
        <v>22173871000000</v>
      </c>
      <c r="N129" s="5">
        <v>26967430000000</v>
      </c>
      <c r="O129" s="5">
        <v>20995806000000</v>
      </c>
      <c r="P129" s="5">
        <v>21438077000000</v>
      </c>
      <c r="Q129" s="5">
        <v>23219096000000</v>
      </c>
      <c r="R129" s="5">
        <v>21795549000000</v>
      </c>
      <c r="S129" s="5">
        <v>22353479000000</v>
      </c>
      <c r="T129" s="5">
        <v>20734071000000</v>
      </c>
      <c r="U129" s="5">
        <v>18576759000000</v>
      </c>
      <c r="V129" s="5">
        <v>18621443000000</v>
      </c>
      <c r="W129" s="5">
        <v>18031095213642</v>
      </c>
      <c r="X129" s="5">
        <v>16008636618185</v>
      </c>
      <c r="Y129" s="5">
        <v>14469304829846</v>
      </c>
      <c r="Z129" s="5">
        <v>11925914233187</v>
      </c>
    </row>
    <row r="130" spans="2:26" ht="15.5" x14ac:dyDescent="0.35">
      <c r="C130" t="s">
        <v>148</v>
      </c>
    </row>
    <row r="131" spans="2:26" ht="15.5" x14ac:dyDescent="0.35">
      <c r="C131" t="s">
        <v>149</v>
      </c>
      <c r="D131" s="5">
        <v>2242372000000</v>
      </c>
      <c r="E131" s="5">
        <v>2242372000000</v>
      </c>
      <c r="F131" s="5">
        <v>2242372000000</v>
      </c>
      <c r="G131" s="5">
        <v>2242372000000</v>
      </c>
      <c r="I131" s="5">
        <v>2242372000000</v>
      </c>
      <c r="J131" s="5">
        <v>2242372000000</v>
      </c>
      <c r="K131" s="5">
        <v>2242372000000</v>
      </c>
      <c r="L131" s="5">
        <v>2242372000000</v>
      </c>
      <c r="M131" s="5">
        <v>2242372000000</v>
      </c>
      <c r="N131" s="5">
        <v>1751482000000</v>
      </c>
      <c r="O131" s="5">
        <v>1751482000000</v>
      </c>
      <c r="P131" s="5">
        <v>1751482000000</v>
      </c>
      <c r="Q131" s="5">
        <v>1751482000000</v>
      </c>
      <c r="R131" s="5">
        <v>1751482000000</v>
      </c>
      <c r="S131" s="5">
        <v>1451228000000</v>
      </c>
      <c r="T131" s="5">
        <v>1451228000000</v>
      </c>
      <c r="U131" s="5">
        <v>1451228000000</v>
      </c>
      <c r="V131" s="5">
        <v>950804000000</v>
      </c>
      <c r="W131" s="5">
        <v>950804452050</v>
      </c>
      <c r="X131" s="5">
        <v>950804452050</v>
      </c>
      <c r="Y131" s="5">
        <v>950804452050</v>
      </c>
      <c r="Z131" s="5">
        <v>950804452050</v>
      </c>
    </row>
    <row r="132" spans="2:26" ht="15.5" x14ac:dyDescent="0.35">
      <c r="C132" t="s">
        <v>151</v>
      </c>
      <c r="D132" s="5">
        <v>415285000000</v>
      </c>
      <c r="E132" s="5">
        <v>415285000000</v>
      </c>
      <c r="F132" s="5">
        <v>415285000000</v>
      </c>
      <c r="G132" s="5">
        <v>415285000000</v>
      </c>
      <c r="I132" s="5">
        <v>415285000000</v>
      </c>
      <c r="J132" s="5">
        <v>415285000000</v>
      </c>
      <c r="K132" s="5">
        <v>415285000000</v>
      </c>
      <c r="L132" s="5">
        <v>415285000000</v>
      </c>
      <c r="M132" s="5">
        <v>415285000000</v>
      </c>
      <c r="N132" s="5">
        <v>414753000000</v>
      </c>
      <c r="O132" s="5">
        <v>414753000000</v>
      </c>
      <c r="P132" s="5">
        <v>414753000000</v>
      </c>
      <c r="Q132" s="5">
        <v>414753000000</v>
      </c>
      <c r="R132" s="5">
        <v>414167000000</v>
      </c>
      <c r="S132" s="5">
        <v>416922000000</v>
      </c>
      <c r="T132" s="5">
        <v>416922000000</v>
      </c>
      <c r="U132" s="5">
        <v>416922000000</v>
      </c>
      <c r="V132" s="5">
        <v>418787000000</v>
      </c>
      <c r="W132" s="5">
        <v>418787232350</v>
      </c>
      <c r="X132" s="5">
        <v>418787232350</v>
      </c>
      <c r="Y132" s="5">
        <v>418787232350</v>
      </c>
      <c r="Z132" s="5">
        <v>418787232350</v>
      </c>
    </row>
    <row r="133" spans="2:26" ht="15.5" x14ac:dyDescent="0.35">
      <c r="C133" t="s">
        <v>152</v>
      </c>
      <c r="D133" s="5">
        <v>-286816000000</v>
      </c>
      <c r="E133" s="5">
        <v>-345409000000</v>
      </c>
      <c r="F133" s="5">
        <v>277784000000</v>
      </c>
      <c r="G133" s="5">
        <v>272700000000</v>
      </c>
      <c r="I133" s="5">
        <v>-345409000000</v>
      </c>
      <c r="J133" s="5">
        <v>222111000000</v>
      </c>
      <c r="K133" s="5">
        <v>69637000000</v>
      </c>
      <c r="L133" s="5">
        <v>-77116000000</v>
      </c>
      <c r="M133" s="5">
        <v>-132113000000</v>
      </c>
      <c r="N133" s="5">
        <v>35950000000</v>
      </c>
      <c r="O133" s="5">
        <v>1067589000000</v>
      </c>
      <c r="P133" s="5">
        <v>1125953000000</v>
      </c>
      <c r="Q133" s="5">
        <v>1037836000000</v>
      </c>
      <c r="R133" s="5">
        <v>954915000000</v>
      </c>
      <c r="S133" s="5">
        <v>897620000000</v>
      </c>
      <c r="T133" s="5">
        <v>851126000000</v>
      </c>
      <c r="U133" s="5">
        <v>289053000000</v>
      </c>
      <c r="V133" s="5">
        <v>63116000000</v>
      </c>
      <c r="W133" s="5">
        <v>-215250589676</v>
      </c>
      <c r="X133" s="5">
        <v>-315681086411</v>
      </c>
      <c r="Y133" s="5">
        <v>-406197934599</v>
      </c>
      <c r="Z133" s="5">
        <v>-448055516883</v>
      </c>
    </row>
    <row r="134" spans="2:26" ht="15.5" x14ac:dyDescent="0.35">
      <c r="C134" t="s">
        <v>153</v>
      </c>
      <c r="W134" s="5">
        <v>2584796807</v>
      </c>
      <c r="X134" s="5">
        <v>2584796807</v>
      </c>
      <c r="Y134" s="5">
        <v>2584796807</v>
      </c>
      <c r="Z134" s="5">
        <v>2584796807</v>
      </c>
    </row>
    <row r="135" spans="2:26" ht="15.5" x14ac:dyDescent="0.35">
      <c r="C135" t="s">
        <v>154</v>
      </c>
      <c r="W135" s="5">
        <v>-217835386483</v>
      </c>
      <c r="X135" s="5">
        <v>-318265883218</v>
      </c>
      <c r="Y135" s="5">
        <v>-408782731406</v>
      </c>
      <c r="Z135" s="5">
        <v>-450640313690</v>
      </c>
    </row>
    <row r="136" spans="2:26" ht="15.5" x14ac:dyDescent="0.35">
      <c r="C136" t="s">
        <v>155</v>
      </c>
      <c r="D136" s="5">
        <v>-286816000000</v>
      </c>
      <c r="E136" s="5">
        <v>-345409000000</v>
      </c>
      <c r="F136" s="5">
        <v>277784000000</v>
      </c>
      <c r="G136" s="5">
        <v>272700000000</v>
      </c>
      <c r="I136" s="5">
        <v>-345409000000</v>
      </c>
      <c r="J136" s="5">
        <v>222111000000</v>
      </c>
      <c r="K136" s="5">
        <v>69637000000</v>
      </c>
      <c r="L136" s="5">
        <v>-77116000000</v>
      </c>
      <c r="M136" s="5">
        <v>-132113000000</v>
      </c>
      <c r="N136" s="5">
        <v>35950000000</v>
      </c>
      <c r="O136" s="5">
        <v>1067589000000</v>
      </c>
      <c r="P136" s="5">
        <v>1125953000000</v>
      </c>
      <c r="Q136" s="5">
        <v>1037836000000</v>
      </c>
      <c r="R136" s="5">
        <v>954915000000</v>
      </c>
      <c r="S136" s="5">
        <v>897620000000</v>
      </c>
      <c r="T136" s="5">
        <v>851126000000</v>
      </c>
      <c r="U136" s="5">
        <v>289053000000</v>
      </c>
      <c r="V136" s="5">
        <v>63116000000</v>
      </c>
      <c r="W136" s="5">
        <v>-215250589676</v>
      </c>
      <c r="X136" s="5">
        <v>-315681086411</v>
      </c>
      <c r="Y136" s="5">
        <v>-406197934599</v>
      </c>
      <c r="Z136" s="5">
        <v>-448055516883</v>
      </c>
    </row>
    <row r="137" spans="2:26" ht="15.5" x14ac:dyDescent="0.35">
      <c r="C137" t="s">
        <v>156</v>
      </c>
      <c r="Z137" s="5">
        <v>88922346</v>
      </c>
    </row>
    <row r="138" spans="2:26" ht="15.5" x14ac:dyDescent="0.35">
      <c r="C138" t="s">
        <v>9</v>
      </c>
      <c r="D138" s="5">
        <v>3825237000000</v>
      </c>
      <c r="E138" s="5">
        <v>3801121000000</v>
      </c>
      <c r="F138" s="5">
        <v>4412729000000</v>
      </c>
      <c r="G138" s="5">
        <v>4397513000000</v>
      </c>
      <c r="I138" s="5">
        <v>3801121000000</v>
      </c>
      <c r="J138" s="5">
        <v>4339696000000</v>
      </c>
      <c r="K138" s="5">
        <v>4171033000000</v>
      </c>
      <c r="L138" s="5">
        <v>4004370000000</v>
      </c>
      <c r="M138" s="5">
        <v>3953949000000</v>
      </c>
      <c r="N138" s="5">
        <v>3559535000000</v>
      </c>
      <c r="O138" s="5">
        <v>4536235000000</v>
      </c>
      <c r="P138" s="5">
        <v>4587111000000</v>
      </c>
      <c r="Q138" s="5">
        <v>4507912000000</v>
      </c>
      <c r="R138" s="5">
        <v>4424389000000</v>
      </c>
      <c r="S138" s="5">
        <v>2765770000000</v>
      </c>
      <c r="T138" s="5">
        <v>2719276000000</v>
      </c>
      <c r="U138" s="5">
        <v>2611823000000</v>
      </c>
      <c r="V138" s="5">
        <v>1937327000000</v>
      </c>
      <c r="W138" s="5">
        <v>1154341094724</v>
      </c>
      <c r="X138" s="5">
        <v>1054457558097</v>
      </c>
      <c r="Y138" s="5">
        <v>963068749801</v>
      </c>
      <c r="Z138" s="5">
        <v>919534563879</v>
      </c>
    </row>
    <row r="139" spans="2:26" ht="15.5" x14ac:dyDescent="0.35">
      <c r="C139" t="s">
        <v>157</v>
      </c>
      <c r="D139" s="5">
        <v>30312535000000</v>
      </c>
      <c r="E139" s="5">
        <v>27573818000000</v>
      </c>
      <c r="F139" s="5">
        <v>33242692000000</v>
      </c>
      <c r="G139" s="5">
        <v>30168060000000</v>
      </c>
      <c r="I139" s="5">
        <v>27573818000000</v>
      </c>
      <c r="J139" s="5">
        <v>30126393000000</v>
      </c>
      <c r="K139" s="5">
        <v>26103611000000</v>
      </c>
      <c r="L139" s="5">
        <v>25437633000000</v>
      </c>
      <c r="M139" s="5">
        <v>26127820000000</v>
      </c>
      <c r="N139" s="5">
        <v>30526965000000</v>
      </c>
      <c r="O139" s="5">
        <v>25532041000000</v>
      </c>
      <c r="P139" s="5">
        <v>26025188000000</v>
      </c>
      <c r="Q139" s="5">
        <v>27727008000000</v>
      </c>
      <c r="R139" s="5">
        <v>26219938000000</v>
      </c>
      <c r="S139" s="5">
        <v>25119249000000</v>
      </c>
      <c r="T139" s="5">
        <v>23453347000000</v>
      </c>
      <c r="U139" s="5">
        <v>21188582000000</v>
      </c>
      <c r="V139" s="5">
        <v>20558770000000</v>
      </c>
      <c r="W139" s="5">
        <v>19185436308366</v>
      </c>
      <c r="X139" s="5">
        <v>17063094176282</v>
      </c>
      <c r="Y139" s="5">
        <v>15432373579647</v>
      </c>
      <c r="Z139" s="5">
        <v>12845448797066</v>
      </c>
    </row>
    <row r="140" spans="2:26" ht="15.5" x14ac:dyDescent="0.35">
      <c r="C140" t="s">
        <v>158</v>
      </c>
      <c r="D140" s="5">
        <v>20223412907</v>
      </c>
      <c r="E140" s="5">
        <v>20223412907</v>
      </c>
      <c r="F140" s="5">
        <v>20223412907</v>
      </c>
      <c r="G140" s="5">
        <v>20223412907</v>
      </c>
      <c r="I140" s="5">
        <v>20223412907</v>
      </c>
      <c r="J140" s="5">
        <v>20223412907</v>
      </c>
      <c r="K140" s="5">
        <v>20223412907</v>
      </c>
      <c r="L140" s="5">
        <v>20223412907</v>
      </c>
      <c r="M140" s="5">
        <v>20223412907</v>
      </c>
      <c r="N140" s="5">
        <v>15796195097</v>
      </c>
      <c r="O140" s="5">
        <v>15796195097</v>
      </c>
      <c r="P140" s="5">
        <v>15796193049</v>
      </c>
      <c r="Q140" s="5">
        <v>15796193049</v>
      </c>
      <c r="R140" s="5">
        <v>15796193049</v>
      </c>
      <c r="S140" s="5">
        <v>13088274241</v>
      </c>
      <c r="T140" s="5">
        <v>13088274241</v>
      </c>
      <c r="U140" s="5">
        <v>13088274241</v>
      </c>
      <c r="V140" s="5">
        <v>8575076227</v>
      </c>
      <c r="W140" s="5">
        <v>8575076227</v>
      </c>
      <c r="X140" s="5">
        <v>8575076227</v>
      </c>
      <c r="Y140" s="5">
        <v>8575076227</v>
      </c>
      <c r="Z140" s="5">
        <v>8575076227</v>
      </c>
    </row>
    <row r="142" spans="2:26" ht="15.5" x14ac:dyDescent="0.35">
      <c r="B142" t="s">
        <v>159</v>
      </c>
      <c r="C142" t="s">
        <v>160</v>
      </c>
      <c r="D142" s="5">
        <v>2549480000000</v>
      </c>
      <c r="E142" s="5">
        <v>-5463002000000</v>
      </c>
      <c r="F142" s="5">
        <v>3976675000000</v>
      </c>
      <c r="G142" s="5">
        <v>279954000000</v>
      </c>
      <c r="I142" s="5">
        <v>-1165237000000</v>
      </c>
      <c r="J142" s="5">
        <v>5831023000000</v>
      </c>
      <c r="K142" s="5">
        <v>-518130000000</v>
      </c>
      <c r="L142" s="5">
        <v>604832000000</v>
      </c>
      <c r="M142" s="5">
        <v>-3034360000000</v>
      </c>
      <c r="N142" s="5">
        <v>5116985000000</v>
      </c>
      <c r="O142" s="5">
        <v>588905000000</v>
      </c>
      <c r="P142" s="5">
        <v>1168947000000</v>
      </c>
      <c r="Q142" s="5">
        <v>974511000000</v>
      </c>
      <c r="R142" s="5">
        <v>-1643522000000</v>
      </c>
      <c r="S142" s="5">
        <v>1439982000000</v>
      </c>
      <c r="T142" s="5">
        <v>364814000000</v>
      </c>
      <c r="U142" s="5">
        <v>52234000000</v>
      </c>
      <c r="V142" s="5">
        <v>-1286379000000</v>
      </c>
      <c r="W142" s="5">
        <v>233810767770</v>
      </c>
      <c r="X142" s="5">
        <v>477534481651</v>
      </c>
      <c r="Y142" s="5">
        <v>480532190810</v>
      </c>
      <c r="Z142" s="5">
        <v>-390039357477</v>
      </c>
    </row>
    <row r="143" spans="2:26" ht="15.5" x14ac:dyDescent="0.35">
      <c r="C143" t="s">
        <v>1140</v>
      </c>
      <c r="D143" s="5">
        <v>406471000000</v>
      </c>
      <c r="E143" s="5">
        <v>404421000000</v>
      </c>
      <c r="F143" s="5">
        <v>445986000000</v>
      </c>
      <c r="G143" s="5">
        <v>419166000000</v>
      </c>
      <c r="I143" s="5">
        <v>1690186000000</v>
      </c>
      <c r="J143" s="5">
        <v>1754389000000</v>
      </c>
      <c r="K143" s="5">
        <v>1556866000000</v>
      </c>
      <c r="L143" s="5">
        <v>1449676000000</v>
      </c>
      <c r="M143" s="5">
        <v>1503256000000</v>
      </c>
      <c r="N143" s="5">
        <v>1559410000000</v>
      </c>
      <c r="O143" s="5">
        <v>2005097000000</v>
      </c>
      <c r="P143" s="5">
        <v>2309967000000</v>
      </c>
      <c r="Q143" s="5">
        <v>2531918000000</v>
      </c>
      <c r="R143" s="5">
        <v>2233209000000</v>
      </c>
      <c r="S143" s="5">
        <v>2409079000000</v>
      </c>
      <c r="T143" s="5">
        <v>2220219000000</v>
      </c>
      <c r="U143" s="5">
        <v>1943854000000</v>
      </c>
      <c r="V143" s="5">
        <v>1906161000000</v>
      </c>
      <c r="W143" s="5">
        <v>1582747333617</v>
      </c>
      <c r="X143" s="5">
        <v>1521983297339</v>
      </c>
      <c r="Y143" s="5">
        <v>1570439411183</v>
      </c>
      <c r="Z143" s="5">
        <v>1229916222713</v>
      </c>
    </row>
    <row r="144" spans="2:26" ht="15.5" x14ac:dyDescent="0.35">
      <c r="C144" t="s">
        <v>1141</v>
      </c>
      <c r="D144" s="5">
        <v>-190534000000</v>
      </c>
      <c r="E144" s="5">
        <v>-249895000000</v>
      </c>
      <c r="F144" s="5">
        <v>-253793000000</v>
      </c>
      <c r="G144" s="5">
        <v>-244708000000</v>
      </c>
      <c r="I144" s="5">
        <v>-963785000000</v>
      </c>
      <c r="J144" s="5">
        <v>-727588000000</v>
      </c>
      <c r="K144" s="5">
        <v>-494520000000</v>
      </c>
      <c r="L144" s="5">
        <v>-497001000000</v>
      </c>
      <c r="M144" s="5">
        <v>-816672000000</v>
      </c>
      <c r="N144" s="5">
        <v>-1129480000000</v>
      </c>
      <c r="O144" s="5">
        <v>-1119165000000</v>
      </c>
      <c r="P144" s="5">
        <v>-1075822000000</v>
      </c>
      <c r="Q144" s="5">
        <v>-1210124000000</v>
      </c>
      <c r="R144" s="5">
        <v>-1283939000000</v>
      </c>
      <c r="S144" s="5">
        <v>-1422694000000</v>
      </c>
      <c r="T144" s="5">
        <v>-1264893000000</v>
      </c>
      <c r="U144" s="5">
        <v>-934744000000</v>
      </c>
      <c r="V144" s="5">
        <v>-1034568000000</v>
      </c>
      <c r="W144" s="5">
        <v>-963084692730</v>
      </c>
      <c r="X144" s="5">
        <v>-918249940831</v>
      </c>
      <c r="Y144" s="5">
        <v>-1093669788443</v>
      </c>
      <c r="Z144" s="5">
        <v>-787466655644</v>
      </c>
    </row>
    <row r="145" spans="3:26" ht="15.5" x14ac:dyDescent="0.35">
      <c r="C145" t="s">
        <v>1142</v>
      </c>
    </row>
    <row r="146" spans="3:26" ht="15.5" x14ac:dyDescent="0.35">
      <c r="C146" t="s">
        <v>1143</v>
      </c>
      <c r="P146" s="5">
        <v>-461235000000</v>
      </c>
      <c r="Q146" s="5">
        <v>-358120000000</v>
      </c>
      <c r="R146" s="5">
        <v>-396957000000</v>
      </c>
      <c r="S146" s="5">
        <v>-378893000000</v>
      </c>
      <c r="T146" s="5">
        <v>-161052000000</v>
      </c>
      <c r="U146" s="5">
        <v>-1987000000</v>
      </c>
      <c r="V146" s="5">
        <v>56499000000</v>
      </c>
      <c r="W146" s="5">
        <v>165919101125</v>
      </c>
      <c r="X146" s="5">
        <v>69009305155</v>
      </c>
      <c r="Y146" s="5">
        <v>97914459262</v>
      </c>
      <c r="Z146" s="5">
        <v>-126684748193</v>
      </c>
    </row>
    <row r="147" spans="3:26" ht="15.5" x14ac:dyDescent="0.35">
      <c r="C147" t="s">
        <v>1144</v>
      </c>
      <c r="D147" s="5">
        <v>-6583000000</v>
      </c>
      <c r="E147" s="5">
        <v>-319221000000</v>
      </c>
      <c r="F147" s="5">
        <v>48535000000</v>
      </c>
      <c r="G147" s="5">
        <v>-161331000000</v>
      </c>
      <c r="I147" s="5">
        <v>-432933000000</v>
      </c>
      <c r="J147" s="5">
        <v>-238254000000</v>
      </c>
      <c r="K147" s="5">
        <v>-285098000000</v>
      </c>
      <c r="L147" s="5">
        <v>-358987000000</v>
      </c>
      <c r="M147" s="5">
        <v>-71168000000</v>
      </c>
      <c r="N147" s="5">
        <v>-438373000000</v>
      </c>
      <c r="O147" s="5">
        <v>-331852000000</v>
      </c>
      <c r="W147" s="5">
        <v>-299203567885</v>
      </c>
      <c r="X147" s="5">
        <v>-309793508908</v>
      </c>
      <c r="Y147" s="5">
        <v>-238359939661</v>
      </c>
      <c r="Z147" s="5">
        <v>-46886940535</v>
      </c>
    </row>
    <row r="148" spans="3:26" ht="15.5" x14ac:dyDescent="0.35">
      <c r="C148" t="s">
        <v>1145</v>
      </c>
      <c r="D148" s="5">
        <v>-6583000000</v>
      </c>
      <c r="E148" s="5">
        <v>-319221000000</v>
      </c>
      <c r="F148" s="5">
        <v>48535000000</v>
      </c>
      <c r="G148" s="5">
        <v>-161331000000</v>
      </c>
      <c r="I148" s="5">
        <v>-432933000000</v>
      </c>
      <c r="J148" s="5">
        <v>-238254000000</v>
      </c>
      <c r="K148" s="5">
        <v>-285098000000</v>
      </c>
      <c r="L148" s="5">
        <v>-358987000000</v>
      </c>
      <c r="M148" s="5">
        <v>-71168000000</v>
      </c>
      <c r="N148" s="5">
        <v>-438373000000</v>
      </c>
      <c r="O148" s="5">
        <v>-331852000000</v>
      </c>
      <c r="P148" s="5">
        <v>-461235000000</v>
      </c>
      <c r="Q148" s="5">
        <v>-358120000000</v>
      </c>
      <c r="R148" s="5">
        <v>-396957000000</v>
      </c>
      <c r="S148" s="5">
        <v>-378893000000</v>
      </c>
      <c r="T148" s="5">
        <v>-161052000000</v>
      </c>
      <c r="U148" s="5">
        <v>-1987000000</v>
      </c>
      <c r="V148" s="5">
        <v>56499000000</v>
      </c>
      <c r="W148" s="5">
        <v>-133284466760</v>
      </c>
      <c r="X148" s="5">
        <v>-240784203753</v>
      </c>
      <c r="Y148" s="5">
        <v>-140445480399</v>
      </c>
      <c r="Z148" s="5">
        <v>-173571688728</v>
      </c>
    </row>
    <row r="149" spans="3:26" ht="15.5" x14ac:dyDescent="0.35">
      <c r="C149" t="s">
        <v>1146</v>
      </c>
      <c r="D149" s="5">
        <v>-78946000000</v>
      </c>
      <c r="E149" s="5">
        <v>-66325000000</v>
      </c>
      <c r="F149" s="5">
        <v>-185472000000</v>
      </c>
      <c r="G149" s="5">
        <v>39888000000</v>
      </c>
      <c r="I149" s="5">
        <v>-301343000000</v>
      </c>
      <c r="J149" s="5">
        <v>-285651000000</v>
      </c>
      <c r="K149" s="5">
        <v>-283598000000</v>
      </c>
      <c r="L149" s="5">
        <v>-278422000000</v>
      </c>
      <c r="M149" s="5">
        <v>-286793000000</v>
      </c>
      <c r="N149" s="5">
        <v>-306034000000</v>
      </c>
      <c r="O149" s="5">
        <v>-391699000000</v>
      </c>
      <c r="P149" s="5">
        <v>-405071000000</v>
      </c>
      <c r="Q149" s="5">
        <v>-425114000000</v>
      </c>
      <c r="R149" s="5">
        <v>-425433000000</v>
      </c>
      <c r="S149" s="5">
        <v>-378148000000</v>
      </c>
      <c r="T149" s="5">
        <v>-331817000000</v>
      </c>
      <c r="U149" s="5">
        <v>-281128000000</v>
      </c>
      <c r="V149" s="5">
        <v>-245894000000</v>
      </c>
      <c r="W149" s="5">
        <v>-241868663001</v>
      </c>
      <c r="X149" s="5">
        <v>-217608074781</v>
      </c>
      <c r="Y149" s="5">
        <v>-203225236404</v>
      </c>
      <c r="Z149" s="5">
        <v>-200362223666</v>
      </c>
    </row>
    <row r="150" spans="3:26" ht="15.5" x14ac:dyDescent="0.35">
      <c r="C150" t="s">
        <v>370</v>
      </c>
      <c r="D150" s="5">
        <v>-671830000000</v>
      </c>
      <c r="E150" s="5">
        <v>-63855000000</v>
      </c>
      <c r="F150" s="5">
        <v>32333000000</v>
      </c>
      <c r="G150" s="5">
        <v>280387000000</v>
      </c>
      <c r="I150" s="5">
        <v>-113263000000</v>
      </c>
      <c r="J150" s="5">
        <v>-160437000000</v>
      </c>
      <c r="K150" s="5">
        <v>39726000000</v>
      </c>
      <c r="L150" s="5">
        <v>-585695000000</v>
      </c>
      <c r="M150" s="5">
        <v>-458082000000</v>
      </c>
      <c r="N150" s="5">
        <v>-572413000000</v>
      </c>
      <c r="O150" s="5">
        <v>-560594000000</v>
      </c>
      <c r="P150" s="5">
        <v>-46352000000</v>
      </c>
      <c r="Q150" s="5">
        <v>-126904000000</v>
      </c>
      <c r="R150" s="5">
        <v>-100494000000</v>
      </c>
      <c r="S150" s="5">
        <v>-95454000000</v>
      </c>
      <c r="T150" s="5">
        <v>-354218000000</v>
      </c>
      <c r="U150" s="5">
        <v>-386429000000</v>
      </c>
      <c r="V150" s="5">
        <v>-723216000000</v>
      </c>
    </row>
    <row r="151" spans="3:26" ht="15.5" x14ac:dyDescent="0.35">
      <c r="C151" t="s">
        <v>1147</v>
      </c>
      <c r="S151" s="5">
        <v>-56337000000</v>
      </c>
    </row>
    <row r="152" spans="3:26" ht="15.5" x14ac:dyDescent="0.35">
      <c r="C152" t="s">
        <v>1148</v>
      </c>
      <c r="D152" s="5">
        <v>55691000000</v>
      </c>
      <c r="E152" s="5">
        <v>-18233000000</v>
      </c>
      <c r="F152" s="5">
        <v>-2438000000</v>
      </c>
      <c r="G152" s="5">
        <v>86159000000</v>
      </c>
      <c r="I152" s="5">
        <v>-17519000000</v>
      </c>
      <c r="J152" s="5">
        <v>-7505000000</v>
      </c>
      <c r="K152" s="5">
        <v>-941000000</v>
      </c>
      <c r="L152" s="5">
        <v>9039000000</v>
      </c>
      <c r="M152" s="5">
        <v>2122000000</v>
      </c>
      <c r="N152" s="5">
        <v>-23291000000</v>
      </c>
      <c r="O152" s="5">
        <v>-6760000000</v>
      </c>
      <c r="P152" s="5">
        <v>-9547000000</v>
      </c>
      <c r="Q152" s="5">
        <v>-15753000000</v>
      </c>
      <c r="R152" s="5">
        <v>-13988000000</v>
      </c>
      <c r="S152" s="5">
        <v>-10566000000</v>
      </c>
      <c r="T152" s="5">
        <v>-15181000000</v>
      </c>
      <c r="U152" s="5">
        <v>-13667000000</v>
      </c>
      <c r="V152" s="5">
        <v>-1259000000</v>
      </c>
      <c r="W152" s="5">
        <v>1360462809</v>
      </c>
      <c r="X152" s="5">
        <v>-11743400717</v>
      </c>
      <c r="Y152" s="5">
        <v>808669223</v>
      </c>
      <c r="Z152" s="5">
        <v>1447627520</v>
      </c>
    </row>
    <row r="153" spans="3:26" ht="15.5" x14ac:dyDescent="0.35">
      <c r="C153" t="s">
        <v>167</v>
      </c>
      <c r="P153" s="5">
        <v>-33381000000</v>
      </c>
      <c r="Q153" s="5">
        <v>-34694000000</v>
      </c>
      <c r="R153" s="5">
        <v>-31261000000</v>
      </c>
      <c r="S153" s="5">
        <v>-60105000000</v>
      </c>
      <c r="T153" s="5">
        <v>-28077000000</v>
      </c>
      <c r="U153" s="5">
        <v>-29152000000</v>
      </c>
      <c r="V153" s="5">
        <v>-33874000000</v>
      </c>
      <c r="W153" s="5">
        <v>-31594799023</v>
      </c>
      <c r="X153" s="5">
        <v>-28858059200</v>
      </c>
      <c r="Y153" s="5">
        <v>-22702069960</v>
      </c>
      <c r="Z153" s="5">
        <v>-14517517200</v>
      </c>
    </row>
    <row r="154" spans="3:26" ht="15.5" x14ac:dyDescent="0.35">
      <c r="C154" t="s">
        <v>1149</v>
      </c>
    </row>
    <row r="155" spans="3:26" ht="15.5" x14ac:dyDescent="0.35">
      <c r="C155" t="s">
        <v>1150</v>
      </c>
    </row>
    <row r="156" spans="3:26" ht="15.5" x14ac:dyDescent="0.35">
      <c r="C156" t="s">
        <v>626</v>
      </c>
    </row>
    <row r="157" spans="3:26" ht="15.5" x14ac:dyDescent="0.35">
      <c r="C157" t="s">
        <v>1151</v>
      </c>
      <c r="U157" s="5">
        <v>22756000000</v>
      </c>
      <c r="V157" s="5">
        <v>-1055000000</v>
      </c>
      <c r="W157" s="5">
        <v>11431019222</v>
      </c>
      <c r="X157" s="5">
        <v>-2779499770</v>
      </c>
      <c r="Y157" s="5">
        <v>-322147719699</v>
      </c>
      <c r="Z157" s="5">
        <v>-71337230325</v>
      </c>
    </row>
    <row r="158" spans="3:26" ht="15.5" x14ac:dyDescent="0.35">
      <c r="C158" t="s">
        <v>1152</v>
      </c>
      <c r="X158" s="5">
        <v>-1708643491719</v>
      </c>
      <c r="Y158" s="5">
        <v>-757914868105</v>
      </c>
      <c r="Z158" s="5">
        <v>825415145091</v>
      </c>
    </row>
    <row r="159" spans="3:26" ht="15.5" x14ac:dyDescent="0.35">
      <c r="C159" t="s">
        <v>1153</v>
      </c>
    </row>
    <row r="160" spans="3:26" ht="15.5" x14ac:dyDescent="0.35">
      <c r="C160" t="s">
        <v>1154</v>
      </c>
      <c r="G160" s="5">
        <v>166681000000</v>
      </c>
      <c r="I160" s="5">
        <v>166681000000</v>
      </c>
      <c r="J160" s="5">
        <v>-34818000000</v>
      </c>
    </row>
    <row r="161" spans="3:26" ht="15.5" x14ac:dyDescent="0.35">
      <c r="C161" t="s">
        <v>1155</v>
      </c>
      <c r="D161" s="5">
        <v>-213526000000</v>
      </c>
      <c r="E161" s="5">
        <v>-357690000000</v>
      </c>
      <c r="F161" s="5">
        <v>844961000000</v>
      </c>
      <c r="G161" s="5">
        <v>-172413000000</v>
      </c>
      <c r="I161" s="5">
        <v>651568000000</v>
      </c>
      <c r="J161" s="5">
        <v>1547833000000</v>
      </c>
      <c r="K161" s="5">
        <v>-1925154000000</v>
      </c>
      <c r="L161" s="5">
        <v>1204576000000</v>
      </c>
      <c r="M161" s="5">
        <v>1372637000000</v>
      </c>
      <c r="N161" s="5">
        <v>620505000000</v>
      </c>
      <c r="O161" s="5">
        <v>849953000000</v>
      </c>
      <c r="P161" s="5">
        <v>2296788000000</v>
      </c>
      <c r="Q161" s="5">
        <v>-969959000000</v>
      </c>
      <c r="R161" s="5">
        <v>-1148389000000</v>
      </c>
      <c r="S161" s="5">
        <v>-199938000000</v>
      </c>
      <c r="T161" s="5">
        <v>-1718819000000</v>
      </c>
      <c r="U161" s="5">
        <v>-213678000000</v>
      </c>
      <c r="V161" s="5">
        <v>-1820246000000</v>
      </c>
      <c r="W161" s="5">
        <v>-2220594112839</v>
      </c>
      <c r="X161" s="5">
        <v>-192528754481</v>
      </c>
      <c r="Y161" s="5">
        <v>-1164443183893</v>
      </c>
      <c r="Z161" s="5">
        <v>-2291130305308</v>
      </c>
    </row>
    <row r="162" spans="3:26" ht="15.5" x14ac:dyDescent="0.35">
      <c r="C162" t="s">
        <v>547</v>
      </c>
      <c r="D162" s="5">
        <v>532097000000</v>
      </c>
      <c r="E162" s="5">
        <v>260688000000</v>
      </c>
      <c r="F162" s="5">
        <v>-7205000000</v>
      </c>
      <c r="G162" s="5">
        <v>-169361000000</v>
      </c>
      <c r="I162" s="5">
        <v>10422000000</v>
      </c>
      <c r="J162" s="5">
        <v>151325000000</v>
      </c>
      <c r="K162" s="5">
        <v>247638000000</v>
      </c>
      <c r="L162" s="5">
        <v>374393000000</v>
      </c>
      <c r="M162" s="5">
        <v>488710000000</v>
      </c>
      <c r="N162" s="5">
        <v>-228981000000</v>
      </c>
      <c r="O162" s="5">
        <v>481082000000</v>
      </c>
      <c r="P162" s="5">
        <v>260658000000</v>
      </c>
      <c r="Q162" s="5">
        <v>51302000000</v>
      </c>
      <c r="R162" s="5">
        <v>-2318000000</v>
      </c>
      <c r="S162" s="5">
        <v>-42542000000</v>
      </c>
      <c r="T162" s="5">
        <v>-177506000000</v>
      </c>
      <c r="U162" s="5">
        <v>-62418000000</v>
      </c>
      <c r="V162" s="5">
        <v>-53435000000</v>
      </c>
      <c r="W162" s="5">
        <v>103641649535</v>
      </c>
      <c r="X162" s="5">
        <v>625942227685</v>
      </c>
      <c r="Y162" s="5">
        <v>56313679825</v>
      </c>
      <c r="Z162" s="5">
        <v>-175489598047</v>
      </c>
    </row>
    <row r="163" spans="3:26" ht="15.5" x14ac:dyDescent="0.35">
      <c r="C163" t="s">
        <v>1156</v>
      </c>
      <c r="D163" s="5">
        <v>318571000000</v>
      </c>
      <c r="E163" s="5">
        <v>-97002000000</v>
      </c>
      <c r="F163" s="5">
        <v>837756000000</v>
      </c>
      <c r="G163" s="5">
        <v>-175093000000</v>
      </c>
      <c r="I163" s="5">
        <v>828671000000</v>
      </c>
      <c r="J163" s="5">
        <v>1664340000000</v>
      </c>
      <c r="K163" s="5">
        <v>-1677516000000</v>
      </c>
      <c r="L163" s="5">
        <v>1578969000000</v>
      </c>
      <c r="M163" s="5">
        <v>1861347000000</v>
      </c>
      <c r="N163" s="5">
        <v>391524000000</v>
      </c>
      <c r="O163" s="5">
        <v>1331035000000</v>
      </c>
      <c r="P163" s="5">
        <v>2557446000000</v>
      </c>
      <c r="Q163" s="5">
        <v>-918657000000</v>
      </c>
      <c r="R163" s="5">
        <v>-1150707000000</v>
      </c>
      <c r="S163" s="5">
        <v>-242480000000</v>
      </c>
      <c r="T163" s="5">
        <v>-1896325000000</v>
      </c>
      <c r="U163" s="5">
        <v>-253340000000</v>
      </c>
      <c r="V163" s="5">
        <v>-1874736000000</v>
      </c>
      <c r="W163" s="5">
        <v>-2105521444082</v>
      </c>
      <c r="X163" s="5">
        <v>-1278009518285</v>
      </c>
      <c r="Y163" s="5">
        <v>-2188192091872</v>
      </c>
      <c r="Z163" s="5">
        <v>-1712541988589</v>
      </c>
    </row>
    <row r="164" spans="3:26" ht="15.5" x14ac:dyDescent="0.35">
      <c r="C164" t="s">
        <v>1157</v>
      </c>
    </row>
    <row r="165" spans="3:26" ht="15.5" x14ac:dyDescent="0.35">
      <c r="C165" t="s">
        <v>1132</v>
      </c>
      <c r="D165" s="5">
        <v>-87046000000</v>
      </c>
      <c r="E165" s="5">
        <v>30073000000</v>
      </c>
      <c r="F165" s="5">
        <v>110645000000</v>
      </c>
      <c r="G165" s="5">
        <v>-301556000000</v>
      </c>
      <c r="I165" s="5">
        <v>124951000000</v>
      </c>
      <c r="J165" s="5">
        <v>19910000000</v>
      </c>
      <c r="K165" s="5">
        <v>8617000000</v>
      </c>
      <c r="L165" s="5">
        <v>27400000000</v>
      </c>
      <c r="M165" s="5">
        <v>-4800000000</v>
      </c>
      <c r="N165" s="5">
        <v>-12828000000</v>
      </c>
      <c r="O165" s="5">
        <v>4475000000</v>
      </c>
      <c r="P165" s="5">
        <v>-6331000000</v>
      </c>
      <c r="Q165" s="5">
        <v>6890000000</v>
      </c>
      <c r="R165" s="5">
        <v>25374000000</v>
      </c>
      <c r="S165" s="5">
        <v>14986000000</v>
      </c>
      <c r="T165" s="5">
        <v>-14308000000</v>
      </c>
      <c r="U165" s="5">
        <v>-21517000000</v>
      </c>
      <c r="V165" s="5">
        <v>47380000000</v>
      </c>
      <c r="W165" s="5">
        <v>-6566463337</v>
      </c>
      <c r="X165" s="5">
        <v>13819825235</v>
      </c>
      <c r="Y165" s="5">
        <v>-3918688528</v>
      </c>
      <c r="Z165" s="5">
        <v>-27527637090</v>
      </c>
    </row>
    <row r="166" spans="3:26" ht="15.5" x14ac:dyDescent="0.35">
      <c r="C166" t="s">
        <v>1133</v>
      </c>
      <c r="D166" s="5">
        <v>2782295000000</v>
      </c>
      <c r="E166" s="5">
        <v>-4888809000000</v>
      </c>
      <c r="F166" s="5">
        <v>2988907000000</v>
      </c>
      <c r="G166" s="5">
        <v>632815000000</v>
      </c>
      <c r="I166" s="5">
        <v>-1238259000000</v>
      </c>
      <c r="J166" s="5">
        <v>3259072000000</v>
      </c>
      <c r="K166" s="5">
        <v>306623000000</v>
      </c>
      <c r="L166" s="5">
        <v>-680878000000</v>
      </c>
      <c r="M166" s="5">
        <v>-4494374000000</v>
      </c>
      <c r="N166" s="5">
        <v>5250537000000</v>
      </c>
      <c r="O166" s="5">
        <v>-205261000000</v>
      </c>
      <c r="P166" s="5">
        <v>-1821183000000</v>
      </c>
      <c r="Q166" s="5">
        <v>1427433000000</v>
      </c>
      <c r="R166" s="5">
        <v>-623162000000</v>
      </c>
      <c r="S166" s="5">
        <v>1898423000000</v>
      </c>
      <c r="T166" s="5">
        <v>2210136000000</v>
      </c>
      <c r="U166" s="5">
        <v>-35707000000</v>
      </c>
      <c r="V166" s="5">
        <v>1073614000000</v>
      </c>
      <c r="W166" s="5">
        <v>1662996198299</v>
      </c>
      <c r="X166" s="5">
        <v>1624772117891</v>
      </c>
      <c r="Y166" s="5">
        <v>2502263089571</v>
      </c>
      <c r="Z166" s="5">
        <v>1316478007238</v>
      </c>
    </row>
    <row r="167" spans="3:26" ht="15.5" x14ac:dyDescent="0.35">
      <c r="C167" t="s">
        <v>1136</v>
      </c>
      <c r="D167" s="5">
        <v>-70859000000</v>
      </c>
      <c r="E167" s="5">
        <v>-154053000000</v>
      </c>
      <c r="F167" s="5">
        <v>-67283000000</v>
      </c>
      <c r="G167" s="5">
        <v>2018000000</v>
      </c>
      <c r="I167" s="5">
        <v>-304690000000</v>
      </c>
      <c r="J167" s="5">
        <v>115496000000</v>
      </c>
      <c r="K167" s="5">
        <v>318317000000</v>
      </c>
      <c r="L167" s="5">
        <v>524000000</v>
      </c>
      <c r="M167" s="5">
        <v>-103497000000</v>
      </c>
      <c r="N167" s="5">
        <v>112205000000</v>
      </c>
      <c r="O167" s="5">
        <v>-287652000000</v>
      </c>
      <c r="P167" s="5">
        <v>115334000000</v>
      </c>
      <c r="Q167" s="5">
        <v>50693000000</v>
      </c>
      <c r="R167" s="5">
        <v>101132000000</v>
      </c>
      <c r="S167" s="5">
        <v>-126306000000</v>
      </c>
      <c r="T167" s="5">
        <v>10601000000</v>
      </c>
      <c r="U167" s="5">
        <v>93299000000</v>
      </c>
      <c r="V167" s="5">
        <v>-2205000000</v>
      </c>
    </row>
    <row r="168" spans="3:26" ht="15.5" x14ac:dyDescent="0.35">
      <c r="C168" t="s">
        <v>1158</v>
      </c>
      <c r="G168" s="5">
        <v>-312857000000</v>
      </c>
      <c r="I168" s="5">
        <v>-499281000000</v>
      </c>
      <c r="J168" s="5">
        <v>499281000000</v>
      </c>
    </row>
    <row r="169" spans="3:26" ht="15.5" x14ac:dyDescent="0.35">
      <c r="C169" t="s">
        <v>1159</v>
      </c>
      <c r="X169" s="5">
        <v>-3886922394</v>
      </c>
      <c r="Y169" s="5">
        <v>-5317928858</v>
      </c>
      <c r="Z169" s="5">
        <v>1584445284</v>
      </c>
    </row>
    <row r="170" spans="3:26" ht="15.5" x14ac:dyDescent="0.35">
      <c r="C170" t="s">
        <v>1160</v>
      </c>
      <c r="D170" s="5">
        <v>92250000000</v>
      </c>
      <c r="E170" s="5">
        <v>-40103000000</v>
      </c>
      <c r="F170" s="5">
        <v>21499000000</v>
      </c>
      <c r="G170" s="5">
        <v>15066000000</v>
      </c>
      <c r="I170" s="5">
        <v>62028000000</v>
      </c>
      <c r="J170" s="5">
        <v>-62030000000</v>
      </c>
      <c r="K170" s="5">
        <v>-6606000000</v>
      </c>
      <c r="L170" s="5">
        <v>-59793000000</v>
      </c>
      <c r="M170" s="5">
        <v>-165699000000</v>
      </c>
      <c r="N170" s="5">
        <v>285728000000</v>
      </c>
      <c r="O170" s="5">
        <v>151281000000</v>
      </c>
      <c r="P170" s="5">
        <v>45122000000</v>
      </c>
      <c r="Q170" s="5">
        <v>46943000000</v>
      </c>
      <c r="R170" s="5">
        <v>22704000000</v>
      </c>
      <c r="S170" s="5">
        <v>-111523000000</v>
      </c>
      <c r="T170" s="5">
        <v>-10271000000</v>
      </c>
      <c r="U170" s="5">
        <v>-27248000000</v>
      </c>
      <c r="V170" s="5">
        <v>-454281000000</v>
      </c>
      <c r="W170" s="5">
        <v>468627301978</v>
      </c>
      <c r="X170" s="5">
        <v>16099361147</v>
      </c>
      <c r="Y170" s="5">
        <v>64492305297</v>
      </c>
      <c r="Z170" s="5">
        <v>-23477949315</v>
      </c>
    </row>
    <row r="171" spans="3:26" ht="15.5" x14ac:dyDescent="0.35">
      <c r="C171" t="s">
        <v>1161</v>
      </c>
      <c r="D171" s="5">
        <v>2716640000000</v>
      </c>
      <c r="E171" s="5">
        <v>-5052892000000</v>
      </c>
      <c r="F171" s="5">
        <v>3053768000000</v>
      </c>
      <c r="G171" s="5">
        <v>35486000000</v>
      </c>
      <c r="I171" s="5">
        <v>-1855251000000</v>
      </c>
      <c r="J171" s="5">
        <v>3831729000000</v>
      </c>
      <c r="K171" s="5">
        <v>626951000000</v>
      </c>
      <c r="L171" s="5">
        <v>-712747000000</v>
      </c>
      <c r="M171" s="5">
        <v>-4768370000000</v>
      </c>
      <c r="N171" s="5">
        <v>5635642000000</v>
      </c>
      <c r="O171" s="5">
        <v>-337157000000</v>
      </c>
      <c r="P171" s="5">
        <v>-1667058000000</v>
      </c>
      <c r="Q171" s="5">
        <v>1531959000000</v>
      </c>
      <c r="R171" s="5">
        <v>-473952000000</v>
      </c>
      <c r="S171" s="5">
        <v>1675580000000</v>
      </c>
      <c r="T171" s="5">
        <v>2196158000000</v>
      </c>
      <c r="U171" s="5">
        <v>8827000000</v>
      </c>
      <c r="V171" s="5">
        <v>664508000000</v>
      </c>
      <c r="W171" s="5">
        <v>2125057036940</v>
      </c>
      <c r="X171" s="5">
        <v>1650804381879</v>
      </c>
      <c r="Y171" s="5">
        <v>2557518777482</v>
      </c>
      <c r="Z171" s="5">
        <v>1267056866117</v>
      </c>
    </row>
    <row r="172" spans="3:26" ht="15.5" x14ac:dyDescent="0.35">
      <c r="C172" t="s">
        <v>172</v>
      </c>
      <c r="M172" s="5">
        <v>491422000000</v>
      </c>
      <c r="N172" s="5">
        <v>200000000000</v>
      </c>
      <c r="O172" s="5">
        <v>-101955000000</v>
      </c>
      <c r="P172" s="5">
        <v>-101955000000</v>
      </c>
      <c r="Q172" s="5">
        <v>-101955000000</v>
      </c>
      <c r="R172" s="5">
        <v>195544000000</v>
      </c>
      <c r="S172" s="5">
        <v>-101955000000</v>
      </c>
      <c r="T172" s="5">
        <v>-104160000000</v>
      </c>
      <c r="U172" s="5">
        <v>344399000000</v>
      </c>
      <c r="V172" s="5">
        <v>-54160000000</v>
      </c>
      <c r="W172" s="5">
        <v>-104160185660</v>
      </c>
      <c r="X172" s="5">
        <v>-111472593540</v>
      </c>
      <c r="Y172" s="5">
        <v>-9605425420</v>
      </c>
      <c r="Z172" s="5">
        <v>288497218637</v>
      </c>
    </row>
    <row r="173" spans="3:26" ht="15.5" x14ac:dyDescent="0.35">
      <c r="C173" t="s">
        <v>190</v>
      </c>
    </row>
    <row r="174" spans="3:26" ht="15.5" x14ac:dyDescent="0.35">
      <c r="C174" t="s">
        <v>173</v>
      </c>
      <c r="D174" s="5">
        <v>-1928931000000</v>
      </c>
      <c r="E174" s="5">
        <v>4391321000000</v>
      </c>
      <c r="F174" s="5">
        <v>-3260185000000</v>
      </c>
      <c r="G174" s="5">
        <v>-481273000000</v>
      </c>
      <c r="I174" s="5">
        <v>330329000000</v>
      </c>
      <c r="J174" s="5">
        <v>-3613942000000</v>
      </c>
      <c r="K174" s="5">
        <v>-384402000000</v>
      </c>
      <c r="L174" s="5">
        <v>-150970000000</v>
      </c>
      <c r="M174" s="5">
        <v>4170396000000</v>
      </c>
      <c r="N174" s="5">
        <v>-6271665000000</v>
      </c>
      <c r="O174" s="5">
        <v>-950763000000</v>
      </c>
      <c r="P174" s="5">
        <v>431094000000</v>
      </c>
      <c r="Q174" s="5">
        <v>-1038044000000</v>
      </c>
      <c r="R174" s="5">
        <v>-315773000000</v>
      </c>
      <c r="S174" s="5">
        <v>380868000000</v>
      </c>
      <c r="T174" s="5">
        <v>-880342000000</v>
      </c>
      <c r="U174" s="5">
        <v>402928000000</v>
      </c>
      <c r="V174" s="5">
        <v>-120222000000</v>
      </c>
      <c r="W174" s="5">
        <v>343023861496</v>
      </c>
      <c r="X174" s="5">
        <v>-41184171746</v>
      </c>
      <c r="Y174" s="5">
        <v>-20675494734</v>
      </c>
      <c r="Z174" s="5">
        <v>-21802744515</v>
      </c>
    </row>
    <row r="175" spans="3:26" ht="15.5" x14ac:dyDescent="0.35">
      <c r="C175" t="s">
        <v>351</v>
      </c>
      <c r="D175" s="5">
        <v>449000000</v>
      </c>
      <c r="E175" s="5">
        <v>-15566000000</v>
      </c>
      <c r="F175" s="5">
        <v>15978000000</v>
      </c>
      <c r="G175" s="5">
        <v>57000000</v>
      </c>
      <c r="I175" s="5">
        <v>564000000</v>
      </c>
      <c r="J175" s="5">
        <v>5929000000</v>
      </c>
      <c r="K175" s="5">
        <v>2960000000</v>
      </c>
      <c r="L175" s="5">
        <v>7403000000</v>
      </c>
      <c r="M175" s="5">
        <v>454000000</v>
      </c>
      <c r="N175" s="5">
        <v>5958000000</v>
      </c>
      <c r="O175" s="5">
        <v>14059000000</v>
      </c>
      <c r="P175" s="5">
        <v>3334000000</v>
      </c>
      <c r="Q175" s="5">
        <v>327000000</v>
      </c>
      <c r="R175" s="5">
        <v>1850000000</v>
      </c>
      <c r="S175" s="5">
        <v>3883000000</v>
      </c>
      <c r="T175" s="5">
        <v>1661000000</v>
      </c>
      <c r="U175" s="5">
        <v>121000000</v>
      </c>
      <c r="V175" s="5">
        <v>704000000</v>
      </c>
      <c r="W175" s="5">
        <v>432926825</v>
      </c>
      <c r="X175" s="5">
        <v>503397419</v>
      </c>
      <c r="Y175" s="5">
        <v>773759889</v>
      </c>
      <c r="Z175" s="5">
        <v>7405030884</v>
      </c>
    </row>
    <row r="176" spans="3:26" ht="15.5" x14ac:dyDescent="0.35">
      <c r="C176" t="s">
        <v>701</v>
      </c>
      <c r="D176" s="5">
        <v>-183000000</v>
      </c>
      <c r="E176" s="5">
        <v>-23789000000</v>
      </c>
      <c r="F176" s="5">
        <v>-3016000000</v>
      </c>
      <c r="G176" s="5">
        <v>22000000</v>
      </c>
      <c r="I176" s="5">
        <v>-33584000000</v>
      </c>
      <c r="J176" s="5">
        <v>-13889000000</v>
      </c>
      <c r="K176" s="5">
        <v>-13936000000</v>
      </c>
      <c r="L176" s="5">
        <v>-7515000000</v>
      </c>
      <c r="M176" s="5">
        <v>-4451000000</v>
      </c>
    </row>
    <row r="177" spans="3:26" ht="15.5" x14ac:dyDescent="0.35">
      <c r="C177" t="s">
        <v>1162</v>
      </c>
      <c r="D177" s="5">
        <v>-1825757000000</v>
      </c>
      <c r="E177" s="5">
        <v>488604000000</v>
      </c>
      <c r="F177" s="5">
        <v>-315205000000</v>
      </c>
      <c r="G177" s="5">
        <v>-297200000000</v>
      </c>
      <c r="I177" s="5">
        <v>-420199000000</v>
      </c>
      <c r="J177" s="5">
        <v>-2729681000000</v>
      </c>
      <c r="K177" s="5">
        <v>-1894723000000</v>
      </c>
      <c r="L177" s="5">
        <v>-1161126000000</v>
      </c>
      <c r="M177" s="5">
        <v>-1183178000000</v>
      </c>
      <c r="N177" s="5">
        <v>180721000000</v>
      </c>
      <c r="O177" s="5">
        <v>-76068000000</v>
      </c>
      <c r="P177" s="5">
        <v>1212256000000</v>
      </c>
      <c r="Q177" s="5">
        <v>-1025761000000</v>
      </c>
      <c r="R177" s="5">
        <v>-286670000000</v>
      </c>
      <c r="S177" s="5">
        <v>417325000000</v>
      </c>
      <c r="T177" s="5">
        <v>-859242000000</v>
      </c>
      <c r="U177" s="5">
        <v>434108000000</v>
      </c>
      <c r="V177" s="5">
        <v>-110820000000</v>
      </c>
      <c r="W177" s="5">
        <v>357229847934</v>
      </c>
    </row>
    <row r="178" spans="3:26" ht="15.5" x14ac:dyDescent="0.35">
      <c r="C178" t="s">
        <v>174</v>
      </c>
      <c r="D178" s="5">
        <v>-9037000000</v>
      </c>
      <c r="E178" s="5">
        <v>-37639000000</v>
      </c>
      <c r="F178" s="5">
        <v>-791000000</v>
      </c>
      <c r="G178" s="5">
        <v>-3191000000</v>
      </c>
      <c r="I178" s="5">
        <v>-45056000000</v>
      </c>
      <c r="J178" s="5">
        <v>-25707000000</v>
      </c>
      <c r="K178" s="5">
        <v>-32029000000</v>
      </c>
      <c r="L178" s="5">
        <v>-11287000000</v>
      </c>
      <c r="M178" s="5">
        <v>-21248000000</v>
      </c>
      <c r="N178" s="5">
        <v>-16616000000</v>
      </c>
      <c r="O178" s="5">
        <v>-16271000000</v>
      </c>
      <c r="P178" s="5">
        <v>-19538000000</v>
      </c>
      <c r="Q178" s="5">
        <v>-12610000000</v>
      </c>
      <c r="R178" s="5">
        <v>-30953000000</v>
      </c>
      <c r="S178" s="5">
        <v>-40340000000</v>
      </c>
      <c r="T178" s="5">
        <v>-22761000000</v>
      </c>
      <c r="U178" s="5">
        <v>-31301000000</v>
      </c>
      <c r="V178" s="5">
        <v>-10106000000</v>
      </c>
      <c r="W178" s="5">
        <v>-14638913263</v>
      </c>
      <c r="X178" s="5">
        <v>-41687569165</v>
      </c>
      <c r="Y178" s="5">
        <v>-21449254623</v>
      </c>
      <c r="Z178" s="5">
        <v>-29221726644</v>
      </c>
    </row>
    <row r="179" spans="3:26" ht="15.5" x14ac:dyDescent="0.35">
      <c r="C179" t="s">
        <v>1163</v>
      </c>
      <c r="F179" s="5">
        <v>193956000000</v>
      </c>
      <c r="G179" s="5">
        <v>-193956000000</v>
      </c>
      <c r="L179" s="5">
        <v>1021555000000</v>
      </c>
      <c r="M179" s="5">
        <v>5378819000000</v>
      </c>
      <c r="N179" s="5">
        <v>-6441728000000</v>
      </c>
      <c r="O179" s="5">
        <v>-872483000000</v>
      </c>
      <c r="P179" s="5">
        <v>-764958000000</v>
      </c>
    </row>
    <row r="180" spans="3:26" ht="15.5" x14ac:dyDescent="0.35">
      <c r="C180" t="s">
        <v>1164</v>
      </c>
      <c r="D180" s="5">
        <v>-94403000000</v>
      </c>
      <c r="E180" s="5">
        <v>3979711000000</v>
      </c>
      <c r="F180" s="5">
        <v>-3151107000000</v>
      </c>
      <c r="G180" s="5">
        <v>12995000000</v>
      </c>
      <c r="I180" s="5">
        <v>828604000000</v>
      </c>
      <c r="J180" s="5">
        <v>-850594000000</v>
      </c>
      <c r="K180" s="5">
        <v>1553326000000</v>
      </c>
    </row>
    <row r="181" spans="3:26" ht="15.5" x14ac:dyDescent="0.35">
      <c r="C181" t="s">
        <v>1165</v>
      </c>
    </row>
    <row r="182" spans="3:26" ht="15.5" x14ac:dyDescent="0.35">
      <c r="C182" t="s">
        <v>1166</v>
      </c>
      <c r="Z182" s="5">
        <v>13951245</v>
      </c>
    </row>
    <row r="183" spans="3:26" ht="15.5" x14ac:dyDescent="0.35">
      <c r="C183" t="s">
        <v>191</v>
      </c>
      <c r="M183" s="5">
        <v>491422000000</v>
      </c>
      <c r="N183" s="5">
        <v>200000000000</v>
      </c>
      <c r="O183" s="5">
        <v>-101955000000</v>
      </c>
      <c r="P183" s="5">
        <v>-101955000000</v>
      </c>
      <c r="Q183" s="5">
        <v>-101955000000</v>
      </c>
      <c r="R183" s="5">
        <v>195544000000</v>
      </c>
      <c r="S183" s="5">
        <v>-101955000000</v>
      </c>
      <c r="T183" s="5">
        <v>-104160000000</v>
      </c>
      <c r="U183" s="5">
        <v>344399000000</v>
      </c>
      <c r="V183" s="5">
        <v>-54160000000</v>
      </c>
      <c r="W183" s="5">
        <v>-104160185660</v>
      </c>
      <c r="X183" s="5">
        <v>-111472593540</v>
      </c>
      <c r="Y183" s="5">
        <v>-9605425420</v>
      </c>
      <c r="Z183" s="5">
        <v>288497218637</v>
      </c>
    </row>
    <row r="184" spans="3:26" ht="15.5" x14ac:dyDescent="0.35">
      <c r="C184" t="s">
        <v>1167</v>
      </c>
      <c r="U184" s="5">
        <v>450424000000</v>
      </c>
    </row>
    <row r="185" spans="3:26" ht="15.5" x14ac:dyDescent="0.35">
      <c r="C185" t="s">
        <v>212</v>
      </c>
    </row>
    <row r="186" spans="3:26" ht="15.5" x14ac:dyDescent="0.35">
      <c r="C186" t="s">
        <v>1168</v>
      </c>
      <c r="U186" s="5">
        <v>-1865000000</v>
      </c>
    </row>
    <row r="187" spans="3:26" ht="15.5" x14ac:dyDescent="0.35">
      <c r="C187" t="s">
        <v>1169</v>
      </c>
      <c r="M187" s="5">
        <v>491422000000</v>
      </c>
    </row>
    <row r="188" spans="3:26" ht="15.5" x14ac:dyDescent="0.35">
      <c r="C188" t="s">
        <v>1170</v>
      </c>
      <c r="V188" s="5">
        <v>50000000000</v>
      </c>
      <c r="Z188" s="5">
        <v>298237539937</v>
      </c>
    </row>
    <row r="189" spans="3:26" ht="15.5" x14ac:dyDescent="0.35">
      <c r="C189" t="s">
        <v>1171</v>
      </c>
      <c r="T189" s="5">
        <v>-2205000000</v>
      </c>
      <c r="U189" s="5">
        <v>-2205000000</v>
      </c>
      <c r="V189" s="5">
        <v>-2205000000</v>
      </c>
      <c r="W189" s="5">
        <v>-2204960000</v>
      </c>
      <c r="X189" s="5">
        <v>-109265363660</v>
      </c>
      <c r="Y189" s="5">
        <v>-2295279420</v>
      </c>
      <c r="Z189" s="5">
        <v>-2430175300</v>
      </c>
    </row>
    <row r="190" spans="3:26" ht="15.5" x14ac:dyDescent="0.35">
      <c r="C190" t="s">
        <v>1172</v>
      </c>
      <c r="R190" s="5">
        <v>297499000000</v>
      </c>
    </row>
    <row r="191" spans="3:26" ht="15.5" x14ac:dyDescent="0.35">
      <c r="C191" t="s">
        <v>1173</v>
      </c>
    </row>
    <row r="192" spans="3:26" ht="15.5" x14ac:dyDescent="0.35">
      <c r="C192" t="s">
        <v>1174</v>
      </c>
      <c r="N192" s="5">
        <v>200000000000</v>
      </c>
      <c r="O192" s="5">
        <v>-101955000000</v>
      </c>
      <c r="P192" s="5">
        <v>-101955000000</v>
      </c>
      <c r="Q192" s="5">
        <v>-101955000000</v>
      </c>
      <c r="R192" s="5">
        <v>-101955000000</v>
      </c>
      <c r="S192" s="5">
        <v>-101955000000</v>
      </c>
      <c r="T192" s="5">
        <v>-101955000000</v>
      </c>
      <c r="U192" s="5">
        <v>-101955000000</v>
      </c>
      <c r="V192" s="5">
        <v>-101955000000</v>
      </c>
      <c r="W192" s="5">
        <v>-101955225660</v>
      </c>
      <c r="X192" s="5">
        <v>-2207229880</v>
      </c>
      <c r="Y192" s="5">
        <v>-7310146000</v>
      </c>
      <c r="Z192" s="5">
        <v>-7310146000</v>
      </c>
    </row>
    <row r="193" spans="2:26" ht="15.5" x14ac:dyDescent="0.35">
      <c r="C193" t="s">
        <v>213</v>
      </c>
      <c r="D193" s="5">
        <v>620549000000</v>
      </c>
      <c r="E193" s="5">
        <v>-1071681000000</v>
      </c>
      <c r="F193" s="5">
        <v>716490000000</v>
      </c>
      <c r="G193" s="5">
        <v>-201319000000</v>
      </c>
      <c r="I193" s="5">
        <v>-834908000000</v>
      </c>
      <c r="J193" s="5">
        <v>2217081000000</v>
      </c>
      <c r="K193" s="5">
        <v>-902532000000</v>
      </c>
      <c r="L193" s="5">
        <v>453862000000</v>
      </c>
      <c r="M193" s="5">
        <v>1627458000000</v>
      </c>
      <c r="N193" s="5">
        <v>-954680000000</v>
      </c>
      <c r="O193" s="5">
        <v>-463813000000</v>
      </c>
      <c r="P193" s="5">
        <v>1498086000000</v>
      </c>
      <c r="Q193" s="5">
        <v>-165488000000</v>
      </c>
      <c r="R193" s="5">
        <v>-1763751000000</v>
      </c>
      <c r="S193" s="5">
        <v>1718895000000</v>
      </c>
      <c r="T193" s="5">
        <v>-619688000000</v>
      </c>
      <c r="U193" s="5">
        <v>799561000000</v>
      </c>
      <c r="V193" s="5">
        <v>-1460761000000</v>
      </c>
      <c r="W193" s="5">
        <v>472674443606</v>
      </c>
      <c r="X193" s="5">
        <v>324877716365</v>
      </c>
      <c r="Y193" s="5">
        <v>450251270656</v>
      </c>
      <c r="Z193" s="5">
        <v>-123344883355</v>
      </c>
    </row>
    <row r="194" spans="2:26" ht="15.5" x14ac:dyDescent="0.35">
      <c r="C194" t="s">
        <v>215</v>
      </c>
      <c r="D194" s="5">
        <v>18801000000</v>
      </c>
      <c r="E194" s="5">
        <v>44685000000</v>
      </c>
      <c r="F194" s="5">
        <v>-424000000</v>
      </c>
      <c r="G194" s="5">
        <v>-39155000000</v>
      </c>
      <c r="I194" s="5">
        <v>21490000000</v>
      </c>
      <c r="J194" s="5">
        <v>27391000000</v>
      </c>
      <c r="K194" s="5">
        <v>-2778000000</v>
      </c>
      <c r="L194" s="5">
        <v>25103000000</v>
      </c>
      <c r="M194" s="5">
        <v>6393000000</v>
      </c>
      <c r="N194" s="5">
        <v>7539000000</v>
      </c>
      <c r="O194" s="5">
        <v>-14260000000</v>
      </c>
      <c r="P194" s="5">
        <v>23091000000</v>
      </c>
      <c r="Q194" s="5">
        <v>8616000000</v>
      </c>
      <c r="R194" s="5">
        <v>-12602000000</v>
      </c>
      <c r="S194" s="5">
        <v>70674000000</v>
      </c>
      <c r="T194" s="5">
        <v>9582000000</v>
      </c>
      <c r="U194" s="5">
        <v>100790000000</v>
      </c>
      <c r="V194" s="5">
        <v>47423000000</v>
      </c>
      <c r="W194" s="5">
        <v>3114297086</v>
      </c>
    </row>
    <row r="195" spans="2:26" ht="15.5" x14ac:dyDescent="0.35">
      <c r="C195" t="s">
        <v>1175</v>
      </c>
      <c r="Y195" s="5">
        <v>-38695927</v>
      </c>
    </row>
    <row r="196" spans="2:26" ht="15.5" x14ac:dyDescent="0.35">
      <c r="C196" t="s">
        <v>214</v>
      </c>
      <c r="D196" s="5">
        <v>5507839000000</v>
      </c>
      <c r="I196" s="5">
        <v>6321257000000</v>
      </c>
      <c r="J196" s="5">
        <v>4076785000000</v>
      </c>
      <c r="K196" s="5">
        <v>4982095000000</v>
      </c>
      <c r="L196" s="5">
        <v>4503130000000</v>
      </c>
      <c r="M196" s="5">
        <v>2869279000000</v>
      </c>
      <c r="N196" s="5">
        <v>3816420000000</v>
      </c>
      <c r="O196" s="5">
        <v>4294493000000</v>
      </c>
      <c r="P196" s="5">
        <v>2773316000000</v>
      </c>
      <c r="Q196" s="5">
        <v>2930188000000</v>
      </c>
      <c r="R196" s="5">
        <v>4706541000000</v>
      </c>
      <c r="S196" s="5">
        <v>2916971000000</v>
      </c>
      <c r="T196" s="5">
        <v>3527077000000</v>
      </c>
      <c r="U196" s="5">
        <v>2626726000000</v>
      </c>
      <c r="V196" s="5">
        <v>4040064000000</v>
      </c>
      <c r="W196" s="5">
        <v>3564274992689</v>
      </c>
      <c r="X196" s="5">
        <v>3239397276324</v>
      </c>
      <c r="Y196" s="5">
        <v>764583518867</v>
      </c>
      <c r="Z196" s="5">
        <v>887928402222</v>
      </c>
    </row>
    <row r="197" spans="2:26" ht="15.5" x14ac:dyDescent="0.35">
      <c r="C197" t="s">
        <v>216</v>
      </c>
      <c r="D197" s="5">
        <v>6147189000000</v>
      </c>
      <c r="E197" s="5">
        <v>-1026996000000</v>
      </c>
      <c r="F197" s="5">
        <v>716066000000</v>
      </c>
      <c r="G197" s="5">
        <v>-240474000000</v>
      </c>
      <c r="I197" s="5">
        <v>5507839000000</v>
      </c>
      <c r="J197" s="5">
        <v>6321257000000</v>
      </c>
      <c r="K197" s="5">
        <v>4076785000000</v>
      </c>
      <c r="L197" s="5">
        <v>4982095000000</v>
      </c>
      <c r="M197" s="5">
        <v>4503130000000</v>
      </c>
      <c r="N197" s="5">
        <v>2869279000000</v>
      </c>
      <c r="O197" s="5">
        <v>3816420000000</v>
      </c>
      <c r="P197" s="5">
        <v>4294493000000</v>
      </c>
      <c r="Q197" s="5">
        <v>2773316000000</v>
      </c>
      <c r="R197" s="5">
        <v>2930188000000</v>
      </c>
      <c r="S197" s="5">
        <v>4706540000000</v>
      </c>
      <c r="T197" s="5">
        <v>2916971000000</v>
      </c>
      <c r="U197" s="5">
        <v>3527077000000</v>
      </c>
      <c r="V197" s="5">
        <v>2626726000000</v>
      </c>
      <c r="W197" s="5">
        <v>4040063733381</v>
      </c>
      <c r="X197" s="5">
        <v>3564274992689</v>
      </c>
      <c r="Y197" s="5">
        <v>1214796093596</v>
      </c>
      <c r="Z197" s="5">
        <v>764583518867</v>
      </c>
    </row>
    <row r="199" spans="2:26" ht="15.5" x14ac:dyDescent="0.35">
      <c r="B199" t="s">
        <v>217</v>
      </c>
      <c r="C199" t="s">
        <v>11</v>
      </c>
      <c r="D199" s="5">
        <v>20220000000</v>
      </c>
      <c r="E199" s="5">
        <v>20220000000</v>
      </c>
      <c r="F199" s="5">
        <v>20220000000</v>
      </c>
      <c r="G199" s="5">
        <v>20220000000</v>
      </c>
      <c r="I199" s="5">
        <v>20220000000</v>
      </c>
      <c r="J199" s="5">
        <v>20220000000</v>
      </c>
      <c r="K199" s="5">
        <v>20220000000</v>
      </c>
      <c r="L199" s="5">
        <v>20220000000</v>
      </c>
      <c r="M199" s="5">
        <v>20220000000</v>
      </c>
      <c r="N199" s="5">
        <v>15800000000</v>
      </c>
      <c r="O199" s="5">
        <v>15800000000</v>
      </c>
      <c r="P199" s="5">
        <v>15800000000</v>
      </c>
      <c r="Q199" s="5">
        <v>15800000000</v>
      </c>
      <c r="R199" s="5">
        <v>15800000000</v>
      </c>
      <c r="S199" s="5">
        <v>13090000000</v>
      </c>
      <c r="T199" s="5">
        <v>13090000000</v>
      </c>
      <c r="U199" s="5">
        <v>13090000000</v>
      </c>
      <c r="V199" s="5">
        <v>8580000000</v>
      </c>
      <c r="W199" s="5">
        <v>8580000000</v>
      </c>
      <c r="X199" s="5">
        <v>8580000000</v>
      </c>
      <c r="Y199" s="5">
        <v>8580000000</v>
      </c>
      <c r="Z199" s="5">
        <v>8580000000</v>
      </c>
    </row>
    <row r="200" spans="2:26" ht="15.5" x14ac:dyDescent="0.35">
      <c r="C200" t="s">
        <v>218</v>
      </c>
      <c r="D200" s="6">
        <v>2.9</v>
      </c>
      <c r="E200" s="6">
        <v>-30.82</v>
      </c>
      <c r="F200" s="6">
        <v>0.25</v>
      </c>
      <c r="G200" s="6">
        <v>1.58</v>
      </c>
    </row>
    <row r="201" spans="2:26" ht="15.5" x14ac:dyDescent="0.35">
      <c r="C201" t="s">
        <v>219</v>
      </c>
      <c r="D201" s="6">
        <v>53.45</v>
      </c>
      <c r="E201" s="6">
        <v>-4.74</v>
      </c>
      <c r="F201" s="5">
        <v>648</v>
      </c>
      <c r="G201" s="6">
        <v>96.2</v>
      </c>
    </row>
    <row r="202" spans="2:26" ht="15.5" x14ac:dyDescent="0.35">
      <c r="C202" t="s">
        <v>72</v>
      </c>
      <c r="D202" s="6">
        <v>7.89</v>
      </c>
      <c r="E202" s="6">
        <v>6.88</v>
      </c>
      <c r="F202" s="6">
        <v>7.45</v>
      </c>
      <c r="G202" s="6">
        <v>7.44</v>
      </c>
    </row>
    <row r="203" spans="2:26" ht="15.5" x14ac:dyDescent="0.35">
      <c r="C203" t="s">
        <v>220</v>
      </c>
      <c r="E203" s="5">
        <v>-592600000000</v>
      </c>
      <c r="F203" s="5">
        <v>16790000000</v>
      </c>
      <c r="G203" s="5">
        <v>41950000000</v>
      </c>
    </row>
    <row r="204" spans="2:26" ht="15.5" x14ac:dyDescent="0.35">
      <c r="C204" t="s">
        <v>221</v>
      </c>
      <c r="D204" s="6">
        <v>1.9E-3</v>
      </c>
      <c r="E204" s="6">
        <v>-2.2599999999999999E-2</v>
      </c>
      <c r="F204" s="6">
        <v>2.0000000000000001E-4</v>
      </c>
      <c r="G204" s="6">
        <v>1.1000000000000001E-3</v>
      </c>
    </row>
    <row r="205" spans="2:26" ht="15.5" x14ac:dyDescent="0.35">
      <c r="C205" t="s">
        <v>222</v>
      </c>
      <c r="D205" s="6">
        <v>1.5300000000000001E-2</v>
      </c>
      <c r="E205" s="6">
        <v>-0.16390000000000002</v>
      </c>
      <c r="F205" s="6">
        <v>1.1999999999999999E-3</v>
      </c>
      <c r="G205" s="6">
        <v>7.3000000000000001E-3</v>
      </c>
    </row>
    <row r="206" spans="2:26" ht="15.5" x14ac:dyDescent="0.35">
      <c r="C206" t="s">
        <v>223</v>
      </c>
      <c r="D206" s="6">
        <v>2.5999999999999999E-3</v>
      </c>
      <c r="E206" s="6">
        <v>-2.1299999999999999E-2</v>
      </c>
      <c r="F206" s="6">
        <v>2.0000000000000001E-4</v>
      </c>
      <c r="G206" s="6">
        <v>1.1000000000000001E-3</v>
      </c>
    </row>
    <row r="207" spans="2:26" ht="15.5" x14ac:dyDescent="0.35">
      <c r="C207" t="s">
        <v>224</v>
      </c>
    </row>
    <row r="208" spans="2:26" ht="15.5" x14ac:dyDescent="0.35">
      <c r="C208" t="s">
        <v>225</v>
      </c>
      <c r="D208" s="5">
        <v>3825000000000</v>
      </c>
      <c r="E208" s="5">
        <v>3801000000000</v>
      </c>
      <c r="F208" s="5">
        <v>4413000000000</v>
      </c>
      <c r="G208" s="5">
        <v>4398000000000</v>
      </c>
    </row>
    <row r="209" spans="3:26" ht="15.5" x14ac:dyDescent="0.35">
      <c r="C209" t="s">
        <v>226</v>
      </c>
      <c r="D209" s="6">
        <v>0.82</v>
      </c>
      <c r="E209" s="6">
        <v>0.78</v>
      </c>
      <c r="F209" s="6">
        <v>0.74</v>
      </c>
      <c r="G209" s="6">
        <v>0.7</v>
      </c>
    </row>
    <row r="210" spans="3:26" ht="15.5" x14ac:dyDescent="0.35">
      <c r="C210" t="s">
        <v>227</v>
      </c>
      <c r="D210" s="6">
        <v>189.15</v>
      </c>
      <c r="E210" s="6">
        <v>187.96</v>
      </c>
      <c r="F210" s="6">
        <v>218.2</v>
      </c>
      <c r="G210" s="6">
        <v>217.45</v>
      </c>
    </row>
    <row r="211" spans="3:26" ht="15.5" x14ac:dyDescent="0.35">
      <c r="C211" t="s">
        <v>228</v>
      </c>
      <c r="D211" s="6">
        <v>0.83</v>
      </c>
      <c r="E211" s="6">
        <v>0.78</v>
      </c>
      <c r="F211" s="6">
        <v>0.75</v>
      </c>
      <c r="G211" s="6">
        <v>0.7</v>
      </c>
    </row>
    <row r="212" spans="3:26" ht="15.5" x14ac:dyDescent="0.35">
      <c r="C212" t="s">
        <v>229</v>
      </c>
      <c r="D212" s="6">
        <v>187.72</v>
      </c>
      <c r="E212" s="6">
        <v>186.44</v>
      </c>
      <c r="F212" s="6">
        <v>216.88</v>
      </c>
      <c r="G212" s="6">
        <v>216.06</v>
      </c>
    </row>
    <row r="213" spans="3:26" ht="15.5" x14ac:dyDescent="0.35">
      <c r="C213" t="s">
        <v>230</v>
      </c>
    </row>
    <row r="214" spans="3:26" ht="15.5" x14ac:dyDescent="0.35">
      <c r="C214" t="s">
        <v>231</v>
      </c>
    </row>
    <row r="215" spans="3:26" ht="15.5" x14ac:dyDescent="0.35">
      <c r="C215" t="s">
        <v>232</v>
      </c>
      <c r="D215" s="5">
        <v>3825000000000</v>
      </c>
      <c r="E215" s="5">
        <v>3801000000000</v>
      </c>
      <c r="F215" s="5">
        <v>4413000000000</v>
      </c>
      <c r="G215" s="5">
        <v>4398000000000</v>
      </c>
    </row>
    <row r="216" spans="3:26" ht="15.5" x14ac:dyDescent="0.35">
      <c r="C216" t="s">
        <v>23</v>
      </c>
    </row>
    <row r="217" spans="3:26" ht="15.5" x14ac:dyDescent="0.35">
      <c r="C217" t="s">
        <v>20</v>
      </c>
    </row>
    <row r="218" spans="3:26" ht="15.5" x14ac:dyDescent="0.35">
      <c r="C218" t="s">
        <v>233</v>
      </c>
    </row>
    <row r="219" spans="3:26" ht="15.5" x14ac:dyDescent="0.35">
      <c r="C219" t="s">
        <v>234</v>
      </c>
      <c r="D219" s="5">
        <v>2549000000000</v>
      </c>
      <c r="E219" s="5">
        <v>-5463000000000</v>
      </c>
      <c r="F219" s="5">
        <v>3977000000000</v>
      </c>
      <c r="G219" s="5">
        <v>280000000000</v>
      </c>
    </row>
    <row r="220" spans="3:26" ht="15.5" x14ac:dyDescent="0.35">
      <c r="C220" t="s">
        <v>235</v>
      </c>
      <c r="D220" s="5">
        <v>-9000000000</v>
      </c>
      <c r="E220" s="5">
        <v>-38000000000</v>
      </c>
      <c r="F220" s="5">
        <v>-1000000000</v>
      </c>
      <c r="G220" s="5">
        <v>-3000000000</v>
      </c>
    </row>
    <row r="221" spans="3:26" ht="15.5" x14ac:dyDescent="0.35">
      <c r="C221" t="s">
        <v>12</v>
      </c>
      <c r="D221" s="5">
        <v>2540000000000</v>
      </c>
      <c r="E221" s="5">
        <v>-5501000000000</v>
      </c>
      <c r="F221" s="5">
        <v>3976000000000</v>
      </c>
      <c r="G221" s="5">
        <v>277000000000</v>
      </c>
    </row>
    <row r="222" spans="3:26" ht="15.5" x14ac:dyDescent="0.35">
      <c r="C222" t="s">
        <v>15</v>
      </c>
      <c r="D222" s="6">
        <v>125.62</v>
      </c>
      <c r="E222" s="6">
        <v>-271.99</v>
      </c>
      <c r="F222" s="6">
        <v>196.6</v>
      </c>
      <c r="G222" s="6">
        <v>13.69</v>
      </c>
    </row>
    <row r="223" spans="3:26" ht="15.5" x14ac:dyDescent="0.35">
      <c r="C223" t="s">
        <v>57</v>
      </c>
      <c r="I223" s="6">
        <v>-28.06</v>
      </c>
      <c r="J223" s="6">
        <v>7.54</v>
      </c>
      <c r="K223" s="6">
        <v>7.26</v>
      </c>
      <c r="L223" s="6">
        <v>2.72</v>
      </c>
      <c r="M223" s="6">
        <v>-8.31</v>
      </c>
      <c r="N223" s="6">
        <v>1.35</v>
      </c>
      <c r="O223" s="6">
        <v>-3.69</v>
      </c>
      <c r="P223" s="6">
        <v>3.39</v>
      </c>
      <c r="Q223" s="6">
        <v>4.3099999999999996</v>
      </c>
      <c r="R223" s="6">
        <v>4.6100000000000003</v>
      </c>
      <c r="S223" s="6">
        <v>5.45</v>
      </c>
      <c r="T223" s="6">
        <v>8.4499999999999993</v>
      </c>
      <c r="U223" s="6">
        <v>17.260000000000002</v>
      </c>
      <c r="V223" s="6">
        <v>15.55</v>
      </c>
      <c r="W223" s="6">
        <v>11.71</v>
      </c>
      <c r="X223" s="6">
        <v>9.76</v>
      </c>
      <c r="Y223" s="6">
        <v>4.88</v>
      </c>
      <c r="Z223" s="6">
        <v>2.5499999999999998</v>
      </c>
    </row>
    <row r="224" spans="3:26" ht="15.5" x14ac:dyDescent="0.35">
      <c r="C224" t="s">
        <v>71</v>
      </c>
      <c r="I224" s="6">
        <v>-5.2</v>
      </c>
      <c r="J224" s="6">
        <v>28.38</v>
      </c>
      <c r="K224" s="6">
        <v>10.06</v>
      </c>
      <c r="L224" s="6">
        <v>26.1</v>
      </c>
      <c r="M224" s="6">
        <v>-15.28</v>
      </c>
      <c r="N224" s="6">
        <v>51.11</v>
      </c>
      <c r="O224" s="6">
        <v>-16.53</v>
      </c>
      <c r="P224" s="6">
        <v>18.29</v>
      </c>
      <c r="Q224" s="6">
        <v>18.559999999999999</v>
      </c>
      <c r="R224" s="6">
        <v>15.84</v>
      </c>
      <c r="S224" s="6">
        <v>11.74</v>
      </c>
      <c r="T224" s="6">
        <v>9.35</v>
      </c>
      <c r="U224" s="6">
        <v>5.27</v>
      </c>
      <c r="V224" s="6">
        <v>7.14</v>
      </c>
      <c r="W224" s="6">
        <v>8.1999999999999993</v>
      </c>
      <c r="X224" s="6">
        <v>10.96</v>
      </c>
      <c r="Y224" s="6">
        <v>15.57</v>
      </c>
      <c r="Z224" s="6">
        <v>19.61</v>
      </c>
    </row>
    <row r="225" spans="3:26" ht="15.5" x14ac:dyDescent="0.35">
      <c r="C225" t="s">
        <v>74</v>
      </c>
      <c r="I225" s="6">
        <v>1.74</v>
      </c>
      <c r="J225" s="6">
        <v>2.63</v>
      </c>
      <c r="K225" s="6">
        <v>0.99</v>
      </c>
      <c r="L225" s="5">
        <v>1</v>
      </c>
      <c r="M225" s="6">
        <v>1.67</v>
      </c>
      <c r="N225" s="6">
        <v>0.65</v>
      </c>
      <c r="O225" s="6">
        <v>0.49</v>
      </c>
      <c r="P225" s="6">
        <v>0.43</v>
      </c>
      <c r="Q225" s="6">
        <v>0.53</v>
      </c>
      <c r="R225" s="6">
        <v>0.51</v>
      </c>
      <c r="S225" s="6">
        <v>0.35</v>
      </c>
      <c r="T225" s="6">
        <v>0.46</v>
      </c>
      <c r="U225" s="6">
        <v>0.61</v>
      </c>
      <c r="V225" s="6">
        <v>0.51</v>
      </c>
      <c r="W225" s="6">
        <v>0.53</v>
      </c>
      <c r="X225" s="6">
        <v>0.61</v>
      </c>
      <c r="Y225" s="6">
        <v>0.4</v>
      </c>
      <c r="Z225" s="6">
        <v>0.36</v>
      </c>
    </row>
    <row r="226" spans="3:26" ht="15.5" x14ac:dyDescent="0.35">
      <c r="C226" t="s">
        <v>236</v>
      </c>
      <c r="I226" s="5">
        <v>-500450000000</v>
      </c>
      <c r="J226" s="5">
        <v>283560000000</v>
      </c>
      <c r="K226" s="5">
        <v>263440000000</v>
      </c>
      <c r="L226" s="5">
        <v>119070000000</v>
      </c>
      <c r="M226" s="5">
        <v>-153290000000</v>
      </c>
      <c r="N226" s="5">
        <v>96880000000</v>
      </c>
      <c r="O226" s="5">
        <v>-45620000000</v>
      </c>
      <c r="P226" s="5">
        <v>115260000000</v>
      </c>
    </row>
    <row r="227" spans="3:26" ht="15.5" x14ac:dyDescent="0.35">
      <c r="C227" t="s">
        <v>237</v>
      </c>
      <c r="I227" s="6">
        <v>-2.06E-2</v>
      </c>
      <c r="J227" s="6">
        <v>5.1000000000000004E-3</v>
      </c>
      <c r="K227" s="6">
        <v>5.6000000000000008E-3</v>
      </c>
      <c r="L227" s="6">
        <v>2.2000000000000001E-3</v>
      </c>
      <c r="M227" s="6">
        <v>-6.4000000000000003E-3</v>
      </c>
      <c r="N227" s="6">
        <v>7.000000000000001E-4</v>
      </c>
      <c r="O227" s="6">
        <v>-2.3E-3</v>
      </c>
      <c r="P227" s="6">
        <v>2.0999999999999999E-3</v>
      </c>
      <c r="Q227" s="6">
        <v>2.5000000000000001E-3</v>
      </c>
      <c r="R227" s="6">
        <v>2.8000000000000004E-3</v>
      </c>
      <c r="S227" s="6">
        <v>2.8000000000000004E-3</v>
      </c>
      <c r="T227" s="6">
        <v>4.6999999999999993E-3</v>
      </c>
      <c r="U227" s="6">
        <v>1.0700000000000001E-2</v>
      </c>
      <c r="V227" s="6">
        <v>6.5000000000000006E-3</v>
      </c>
      <c r="W227" s="6">
        <v>5.1999999999999998E-3</v>
      </c>
      <c r="X227" s="6">
        <v>4.8999999999999998E-3</v>
      </c>
      <c r="Y227" s="6">
        <v>2.7000000000000001E-3</v>
      </c>
      <c r="Z227" s="6">
        <v>1.7000000000000001E-3</v>
      </c>
    </row>
    <row r="228" spans="3:26" ht="15.5" x14ac:dyDescent="0.35">
      <c r="C228" t="s">
        <v>238</v>
      </c>
      <c r="I228" s="6">
        <v>-0.14929999999999999</v>
      </c>
      <c r="J228" s="6">
        <v>3.5099999999999999E-2</v>
      </c>
      <c r="K228" s="6">
        <v>3.5200000000000002E-2</v>
      </c>
      <c r="L228" s="6">
        <v>1.37E-2</v>
      </c>
      <c r="M228" s="6">
        <v>-4.2500000000000003E-2</v>
      </c>
      <c r="N228" s="6">
        <v>6.0000000000000001E-3</v>
      </c>
      <c r="O228" s="6">
        <v>-1.29E-2</v>
      </c>
      <c r="P228" s="6">
        <v>1.1699999999999999E-2</v>
      </c>
      <c r="Q228" s="6">
        <v>1.5100000000000001E-2</v>
      </c>
      <c r="R228" s="6">
        <v>1.6500000000000001E-2</v>
      </c>
      <c r="S228" s="6">
        <v>2.58E-2</v>
      </c>
      <c r="T228" s="6">
        <v>4.07E-2</v>
      </c>
      <c r="U228" s="6">
        <v>8.6500000000000007E-2</v>
      </c>
      <c r="V228" s="6">
        <v>6.88E-2</v>
      </c>
      <c r="W228" s="6">
        <v>8.6999999999999994E-2</v>
      </c>
      <c r="X228" s="6">
        <v>7.9299999999999995E-2</v>
      </c>
      <c r="Y228" s="6">
        <v>4.3499999999999997E-2</v>
      </c>
      <c r="Z228" s="6">
        <v>2.3799999999999998E-2</v>
      </c>
    </row>
    <row r="229" spans="3:26" ht="15.5" x14ac:dyDescent="0.35">
      <c r="C229" t="s">
        <v>239</v>
      </c>
      <c r="I229" s="6">
        <v>-2.0199999999999999E-2</v>
      </c>
      <c r="J229" s="6">
        <v>6.9999999999999993E-3</v>
      </c>
      <c r="K229" s="6">
        <v>7.3000000000000001E-3</v>
      </c>
      <c r="L229" s="6">
        <v>2.3999999999999998E-3</v>
      </c>
      <c r="M229" s="6">
        <v>-7.1999999999999998E-3</v>
      </c>
      <c r="N229" s="6">
        <v>1.5E-3</v>
      </c>
      <c r="O229" s="6">
        <v>-2.8000000000000004E-3</v>
      </c>
      <c r="P229" s="6">
        <v>3.2000000000000002E-3</v>
      </c>
      <c r="Q229" s="6">
        <v>3.8E-3</v>
      </c>
      <c r="R229" s="6">
        <v>3.9000000000000003E-3</v>
      </c>
      <c r="S229" s="6">
        <v>3.8E-3</v>
      </c>
      <c r="T229" s="6">
        <v>8.6E-3</v>
      </c>
      <c r="U229" s="6">
        <v>1.47E-2</v>
      </c>
      <c r="V229" s="6">
        <v>7.0999999999999995E-3</v>
      </c>
      <c r="W229" s="6">
        <v>6.8999999999999999E-3</v>
      </c>
      <c r="X229" s="6">
        <v>8.0000000000000002E-3</v>
      </c>
      <c r="Y229" s="6">
        <v>4.5000000000000005E-3</v>
      </c>
      <c r="Z229" s="6">
        <v>4.8999999999999998E-3</v>
      </c>
    </row>
    <row r="230" spans="3:26" ht="15.5" x14ac:dyDescent="0.35">
      <c r="C230" t="s">
        <v>240</v>
      </c>
    </row>
    <row r="231" spans="3:26" ht="15.5" x14ac:dyDescent="0.35">
      <c r="C231" t="s">
        <v>68</v>
      </c>
      <c r="I231" s="6">
        <v>0.78</v>
      </c>
      <c r="J231" s="5">
        <v>1</v>
      </c>
      <c r="K231" s="6">
        <v>0.35</v>
      </c>
      <c r="L231" s="6">
        <v>0.36</v>
      </c>
      <c r="M231" s="6">
        <v>0.65</v>
      </c>
      <c r="N231" s="6">
        <v>0.31</v>
      </c>
      <c r="O231" s="6">
        <v>0.21</v>
      </c>
      <c r="P231" s="6">
        <v>0.21</v>
      </c>
      <c r="Q231" s="6">
        <v>0.28000000000000003</v>
      </c>
      <c r="R231" s="6">
        <v>0.26</v>
      </c>
      <c r="S231" s="6">
        <v>0.3</v>
      </c>
      <c r="T231" s="6">
        <v>0.38</v>
      </c>
      <c r="U231" s="6">
        <v>0.46</v>
      </c>
      <c r="V231" s="6">
        <v>0.49</v>
      </c>
      <c r="W231" s="6">
        <v>0.71</v>
      </c>
      <c r="X231" s="6">
        <v>0.87</v>
      </c>
      <c r="Y231" s="6">
        <v>0.68</v>
      </c>
      <c r="Z231" s="6">
        <v>0.47</v>
      </c>
    </row>
    <row r="232" spans="3:26" ht="15.5" x14ac:dyDescent="0.35">
      <c r="C232" t="s">
        <v>65</v>
      </c>
      <c r="I232" s="6">
        <v>187.96</v>
      </c>
      <c r="J232" s="6">
        <v>214.59</v>
      </c>
      <c r="K232" s="6">
        <v>206.25</v>
      </c>
      <c r="L232" s="6">
        <v>198.01</v>
      </c>
      <c r="M232" s="6">
        <v>195.51</v>
      </c>
      <c r="N232" s="6">
        <v>225.34</v>
      </c>
      <c r="O232" s="6">
        <v>287.17</v>
      </c>
      <c r="P232" s="6">
        <v>290.39</v>
      </c>
      <c r="Q232" s="6">
        <v>285.38</v>
      </c>
      <c r="R232" s="6">
        <v>280.08999999999997</v>
      </c>
      <c r="S232" s="6">
        <v>211.32</v>
      </c>
      <c r="T232" s="6">
        <v>207.76</v>
      </c>
      <c r="U232" s="6">
        <v>199.55</v>
      </c>
      <c r="V232" s="6">
        <v>225.93</v>
      </c>
      <c r="W232" s="6">
        <v>134.62</v>
      </c>
      <c r="X232" s="6">
        <v>122.97</v>
      </c>
      <c r="Y232" s="6">
        <v>112.31</v>
      </c>
      <c r="Z232" s="6">
        <v>107.22</v>
      </c>
    </row>
    <row r="233" spans="3:26" ht="15.5" x14ac:dyDescent="0.35">
      <c r="C233" t="s">
        <v>241</v>
      </c>
      <c r="I233" s="6">
        <v>0.78</v>
      </c>
      <c r="J233" s="5">
        <v>1</v>
      </c>
      <c r="K233" s="6">
        <v>0.36</v>
      </c>
      <c r="L233" s="6">
        <v>0.36</v>
      </c>
      <c r="M233" s="6">
        <v>0.66</v>
      </c>
      <c r="N233" s="6">
        <v>0.31</v>
      </c>
      <c r="O233" s="6">
        <v>0.21</v>
      </c>
      <c r="P233" s="6">
        <v>0.22</v>
      </c>
      <c r="Q233" s="6">
        <v>0.28000000000000003</v>
      </c>
      <c r="R233" s="6">
        <v>0.26</v>
      </c>
      <c r="S233" s="6">
        <v>0.3</v>
      </c>
      <c r="T233" s="6">
        <v>0.38</v>
      </c>
      <c r="U233" s="6">
        <v>0.46</v>
      </c>
      <c r="V233" s="6">
        <v>0.49</v>
      </c>
      <c r="W233" s="6">
        <v>0.71</v>
      </c>
      <c r="X233" s="6">
        <v>0.87</v>
      </c>
      <c r="Y233" s="6">
        <v>0.68</v>
      </c>
      <c r="Z233" s="6">
        <v>0.47</v>
      </c>
    </row>
    <row r="234" spans="3:26" ht="15.5" x14ac:dyDescent="0.35">
      <c r="C234" t="s">
        <v>242</v>
      </c>
      <c r="I234" s="6">
        <v>186.44</v>
      </c>
      <c r="J234" s="6">
        <v>213.33</v>
      </c>
      <c r="K234" s="6">
        <v>204.67</v>
      </c>
      <c r="L234" s="6">
        <v>196.47</v>
      </c>
      <c r="M234" s="6">
        <v>193.89</v>
      </c>
      <c r="N234" s="6">
        <v>223.02</v>
      </c>
      <c r="O234" s="6">
        <v>284.39</v>
      </c>
      <c r="P234" s="6">
        <v>287.14</v>
      </c>
      <c r="Q234" s="6">
        <v>281.67</v>
      </c>
      <c r="R234" s="6">
        <v>275.92</v>
      </c>
      <c r="S234" s="6">
        <v>211.32</v>
      </c>
      <c r="T234" s="6">
        <v>207.76</v>
      </c>
      <c r="U234" s="6">
        <v>199.55</v>
      </c>
      <c r="V234" s="6">
        <v>225.93</v>
      </c>
      <c r="W234" s="6">
        <v>134.62</v>
      </c>
      <c r="X234" s="6">
        <v>122.97</v>
      </c>
      <c r="Y234" s="6">
        <v>112.31</v>
      </c>
      <c r="Z234" s="6">
        <v>107.22</v>
      </c>
    </row>
    <row r="235" spans="3:26" ht="15.5" x14ac:dyDescent="0.35">
      <c r="C235" t="s">
        <v>243</v>
      </c>
    </row>
    <row r="236" spans="3:26" ht="15.5" x14ac:dyDescent="0.35">
      <c r="C236" t="s">
        <v>244</v>
      </c>
    </row>
    <row r="237" spans="3:26" ht="15.5" x14ac:dyDescent="0.35">
      <c r="C237" t="s">
        <v>25</v>
      </c>
    </row>
    <row r="238" spans="3:26" ht="15.5" x14ac:dyDescent="0.35">
      <c r="C238" t="s">
        <v>22</v>
      </c>
    </row>
    <row r="239" spans="3:26" ht="15.5" x14ac:dyDescent="0.35">
      <c r="C239" t="s">
        <v>245</v>
      </c>
    </row>
    <row r="240" spans="3:26" ht="15.5" x14ac:dyDescent="0.35">
      <c r="C240" t="s">
        <v>246</v>
      </c>
      <c r="I240" s="5">
        <v>-1165000000000</v>
      </c>
      <c r="J240" s="5">
        <v>5831000000000</v>
      </c>
      <c r="K240" s="5">
        <v>-518000000000</v>
      </c>
      <c r="L240" s="5">
        <v>605000000000</v>
      </c>
      <c r="M240" s="5">
        <v>-3034000000000</v>
      </c>
      <c r="N240" s="5">
        <v>5117000000000</v>
      </c>
      <c r="O240" s="5">
        <v>589000000000</v>
      </c>
      <c r="P240" s="5">
        <v>1169000000000</v>
      </c>
      <c r="Q240" s="5">
        <v>975000000000</v>
      </c>
      <c r="R240" s="5">
        <v>-1644000000000</v>
      </c>
      <c r="S240" s="5">
        <v>1440000000000</v>
      </c>
      <c r="T240" s="5">
        <v>365000000000</v>
      </c>
      <c r="U240" s="5">
        <v>52000000000</v>
      </c>
      <c r="V240" s="5">
        <v>-1286000000000</v>
      </c>
      <c r="W240" s="5">
        <v>234000000000</v>
      </c>
      <c r="X240" s="5">
        <v>478000000000</v>
      </c>
      <c r="Y240" s="5">
        <v>481000000000</v>
      </c>
      <c r="Z240" s="5">
        <v>-390000000000</v>
      </c>
    </row>
    <row r="241" spans="2:26" ht="15.5" x14ac:dyDescent="0.35">
      <c r="C241" t="s">
        <v>247</v>
      </c>
      <c r="I241" s="5">
        <v>-45000000000</v>
      </c>
      <c r="J241" s="5">
        <v>-26000000000</v>
      </c>
      <c r="K241" s="5">
        <v>-32000000000</v>
      </c>
      <c r="L241" s="5">
        <v>-11000000000</v>
      </c>
      <c r="M241" s="5">
        <v>-21000000000</v>
      </c>
      <c r="N241" s="5">
        <v>-17000000000</v>
      </c>
      <c r="O241" s="5">
        <v>-16000000000</v>
      </c>
      <c r="P241" s="5">
        <v>-20000000000</v>
      </c>
      <c r="Q241" s="5">
        <v>-13000000000</v>
      </c>
      <c r="R241" s="5">
        <v>-31000000000</v>
      </c>
      <c r="S241" s="5">
        <v>-40000000000</v>
      </c>
      <c r="T241" s="5">
        <v>-23000000000</v>
      </c>
      <c r="U241" s="5">
        <v>-31000000000</v>
      </c>
      <c r="V241" s="5">
        <v>-10000000000</v>
      </c>
      <c r="W241" s="5">
        <v>-15000000000</v>
      </c>
      <c r="X241" s="5">
        <v>-42000000000</v>
      </c>
      <c r="Y241" s="5">
        <v>-21000000000</v>
      </c>
      <c r="Z241" s="5">
        <v>-29000000000</v>
      </c>
    </row>
    <row r="242" spans="2:26" ht="15.5" x14ac:dyDescent="0.35">
      <c r="C242" t="s">
        <v>14</v>
      </c>
      <c r="I242" s="5">
        <v>-1210000000000</v>
      </c>
      <c r="J242" s="5">
        <v>5805000000000</v>
      </c>
      <c r="K242" s="5">
        <v>-550000000000</v>
      </c>
      <c r="L242" s="5">
        <v>594000000000</v>
      </c>
      <c r="M242" s="5">
        <v>-3056000000000</v>
      </c>
      <c r="N242" s="5">
        <v>5100000000000</v>
      </c>
      <c r="O242" s="5">
        <v>573000000000</v>
      </c>
      <c r="P242" s="5">
        <v>1149000000000</v>
      </c>
      <c r="Q242" s="5">
        <v>962000000000</v>
      </c>
      <c r="R242" s="5">
        <v>-1674000000000</v>
      </c>
      <c r="S242" s="5">
        <v>1400000000000</v>
      </c>
      <c r="T242" s="5">
        <v>342000000000</v>
      </c>
      <c r="U242" s="5">
        <v>21000000000</v>
      </c>
      <c r="V242" s="5">
        <v>-1296000000000</v>
      </c>
      <c r="W242" s="5">
        <v>219000000000</v>
      </c>
      <c r="X242" s="5">
        <v>436000000000</v>
      </c>
      <c r="Y242" s="5">
        <v>459000000000</v>
      </c>
      <c r="Z242" s="5">
        <v>-419000000000</v>
      </c>
    </row>
    <row r="243" spans="2:26" ht="15.5" x14ac:dyDescent="0.35">
      <c r="C243" t="s">
        <v>16</v>
      </c>
      <c r="I243" s="6">
        <v>-59.85</v>
      </c>
      <c r="J243" s="6">
        <v>287.06</v>
      </c>
      <c r="K243" s="6">
        <v>-27.2</v>
      </c>
      <c r="L243" s="6">
        <v>29.35</v>
      </c>
      <c r="M243" s="6">
        <v>-151.09</v>
      </c>
      <c r="N243" s="6">
        <v>322.89</v>
      </c>
      <c r="O243" s="6">
        <v>36.25</v>
      </c>
      <c r="P243" s="6">
        <v>72.760000000000005</v>
      </c>
      <c r="Q243" s="6">
        <v>60.89</v>
      </c>
      <c r="R243" s="5">
        <v>-106</v>
      </c>
      <c r="S243" s="6">
        <v>106.94</v>
      </c>
      <c r="T243" s="6">
        <v>26.13</v>
      </c>
      <c r="U243" s="6">
        <v>1.6</v>
      </c>
      <c r="V243" s="6">
        <v>-151.19</v>
      </c>
      <c r="W243" s="6">
        <v>25.56</v>
      </c>
      <c r="X243" s="6">
        <v>50.83</v>
      </c>
      <c r="Y243" s="6">
        <v>53.54</v>
      </c>
      <c r="Z243" s="6">
        <v>-48.89</v>
      </c>
    </row>
    <row r="245" spans="2:26" ht="15.5" x14ac:dyDescent="0.35">
      <c r="B245" t="s">
        <v>248</v>
      </c>
      <c r="C245" t="s">
        <v>249</v>
      </c>
      <c r="D245" s="5">
        <v>59000000000</v>
      </c>
      <c r="E245" s="5">
        <v>-623000000000</v>
      </c>
      <c r="F245" s="5">
        <v>5000000000</v>
      </c>
      <c r="G245" s="5">
        <v>32000000000</v>
      </c>
      <c r="H245" s="5">
        <v>234000000000</v>
      </c>
      <c r="I245" s="5">
        <v>-568000000000</v>
      </c>
      <c r="J245" s="5">
        <v>152000000000</v>
      </c>
      <c r="K245" s="5">
        <v>147000000000</v>
      </c>
      <c r="L245" s="5">
        <v>55000000000</v>
      </c>
      <c r="M245" s="5">
        <v>-168000000000</v>
      </c>
      <c r="N245" s="5">
        <v>21000000000</v>
      </c>
      <c r="O245" s="5">
        <v>-58000000000</v>
      </c>
      <c r="P245" s="5">
        <v>54000000000</v>
      </c>
      <c r="Q245" s="5">
        <v>68000000000</v>
      </c>
    </row>
    <row r="246" spans="2:26" ht="15.5" x14ac:dyDescent="0.35">
      <c r="C246" t="s">
        <v>250</v>
      </c>
      <c r="H246" s="5">
        <v>-528000000000</v>
      </c>
      <c r="I246" s="5">
        <v>-568000000000</v>
      </c>
      <c r="J246" s="5">
        <v>152000000000</v>
      </c>
      <c r="K246" s="5">
        <v>147000000000</v>
      </c>
      <c r="L246" s="5">
        <v>55000000000</v>
      </c>
      <c r="M246" s="5">
        <v>-168000000000</v>
      </c>
      <c r="N246" s="5">
        <v>21000000000</v>
      </c>
      <c r="O246" s="5">
        <v>-58000000000</v>
      </c>
      <c r="P246" s="5">
        <v>54000000000</v>
      </c>
      <c r="Q246" s="5">
        <v>68000000000</v>
      </c>
    </row>
    <row r="247" spans="2:26" ht="15.5" x14ac:dyDescent="0.35">
      <c r="C247" t="s">
        <v>56</v>
      </c>
      <c r="D247" s="6">
        <v>2.9</v>
      </c>
      <c r="E247" s="6">
        <v>-30.82</v>
      </c>
      <c r="F247" s="6">
        <v>0.25</v>
      </c>
      <c r="G247" s="6">
        <v>1.58</v>
      </c>
      <c r="H247" s="6">
        <v>11.59</v>
      </c>
      <c r="I247" s="6">
        <v>-28.06</v>
      </c>
      <c r="J247" s="6">
        <v>7.54</v>
      </c>
      <c r="K247" s="6">
        <v>7.26</v>
      </c>
      <c r="L247" s="6">
        <v>2.72</v>
      </c>
      <c r="M247" s="6">
        <v>-8.31</v>
      </c>
      <c r="N247" s="6">
        <v>1.06</v>
      </c>
      <c r="O247" s="6">
        <v>-2.89</v>
      </c>
      <c r="P247" s="6">
        <v>2.65</v>
      </c>
      <c r="Q247" s="6">
        <v>3.37</v>
      </c>
    </row>
    <row r="248" spans="2:26" ht="15.5" x14ac:dyDescent="0.35">
      <c r="C248" t="s">
        <v>251</v>
      </c>
      <c r="H248" s="6">
        <v>-26.09</v>
      </c>
      <c r="I248" s="6">
        <v>-28.06</v>
      </c>
      <c r="J248" s="6">
        <v>7.54</v>
      </c>
      <c r="K248" s="6">
        <v>7.26</v>
      </c>
      <c r="L248" s="6">
        <v>2.72</v>
      </c>
      <c r="M248" s="6">
        <v>-8.31</v>
      </c>
      <c r="N248" s="6">
        <v>1.06</v>
      </c>
      <c r="O248" s="6">
        <v>-2.89</v>
      </c>
      <c r="P248" s="6">
        <v>2.65</v>
      </c>
      <c r="Q248" s="6">
        <v>3.37</v>
      </c>
    </row>
    <row r="249" spans="2:26" ht="15.5" x14ac:dyDescent="0.35">
      <c r="C249" t="s">
        <v>252</v>
      </c>
      <c r="D249" s="5">
        <v>397000000000</v>
      </c>
      <c r="E249" s="5">
        <v>429000000000</v>
      </c>
      <c r="F249" s="5">
        <v>440000000000</v>
      </c>
      <c r="G249" s="5">
        <v>413000000000</v>
      </c>
      <c r="H249" s="5">
        <v>1590000000000</v>
      </c>
      <c r="I249" s="5">
        <v>1700000000000</v>
      </c>
      <c r="J249" s="5">
        <v>1646000000000</v>
      </c>
      <c r="K249" s="5">
        <v>1485000000000</v>
      </c>
      <c r="L249" s="5">
        <v>1442000000000</v>
      </c>
      <c r="M249" s="5">
        <v>1534000000000</v>
      </c>
      <c r="N249" s="5">
        <v>1688000000000</v>
      </c>
      <c r="O249" s="5">
        <v>1977000000000</v>
      </c>
      <c r="P249" s="5">
        <v>2264000000000</v>
      </c>
      <c r="Q249" s="5">
        <v>2399000000000</v>
      </c>
    </row>
    <row r="250" spans="2:26" ht="15.5" x14ac:dyDescent="0.35">
      <c r="C250" t="s">
        <v>253</v>
      </c>
      <c r="H250" s="5">
        <v>1680000000000</v>
      </c>
      <c r="I250" s="5">
        <v>1700000000000</v>
      </c>
      <c r="J250" s="5">
        <v>1646000000000</v>
      </c>
      <c r="K250" s="5">
        <v>1485000000000</v>
      </c>
      <c r="L250" s="5">
        <v>1442000000000</v>
      </c>
      <c r="M250" s="5">
        <v>1534000000000</v>
      </c>
      <c r="N250" s="5">
        <v>1688000000000</v>
      </c>
      <c r="O250" s="5">
        <v>1977000000000</v>
      </c>
      <c r="P250" s="5">
        <v>2264000000000</v>
      </c>
      <c r="Q250" s="5">
        <v>2399000000000</v>
      </c>
    </row>
    <row r="251" spans="2:26" ht="15.5" x14ac:dyDescent="0.35">
      <c r="C251" t="s">
        <v>254</v>
      </c>
      <c r="I251" s="6">
        <v>10.96</v>
      </c>
    </row>
    <row r="252" spans="2:26" ht="15.5" x14ac:dyDescent="0.35">
      <c r="C252" t="s">
        <v>255</v>
      </c>
      <c r="I252" s="6">
        <v>-4.87</v>
      </c>
    </row>
    <row r="253" spans="2:26" ht="15.5" x14ac:dyDescent="0.35">
      <c r="C253" t="s">
        <v>256</v>
      </c>
      <c r="I253" s="6">
        <v>7.49</v>
      </c>
    </row>
    <row r="254" spans="2:26" ht="15.5" x14ac:dyDescent="0.35">
      <c r="C254" t="s">
        <v>257</v>
      </c>
      <c r="I254" s="6">
        <v>-0.2054</v>
      </c>
    </row>
    <row r="255" spans="2:26" ht="15.5" x14ac:dyDescent="0.35">
      <c r="C255" t="s">
        <v>258</v>
      </c>
      <c r="I255" s="6">
        <v>1.53</v>
      </c>
    </row>
    <row r="256" spans="2:26" ht="15.5" x14ac:dyDescent="0.35">
      <c r="C256" t="s">
        <v>259</v>
      </c>
      <c r="I256" s="6">
        <v>0.67</v>
      </c>
    </row>
    <row r="257" spans="3:9" ht="15.5" x14ac:dyDescent="0.35">
      <c r="C257" t="s">
        <v>260</v>
      </c>
      <c r="I257" s="6">
        <v>1.91</v>
      </c>
    </row>
    <row r="258" spans="3:9" ht="15.5" x14ac:dyDescent="0.35">
      <c r="C258" t="s">
        <v>261</v>
      </c>
      <c r="I258" s="6">
        <v>1.99</v>
      </c>
    </row>
    <row r="259" spans="3:9" ht="15.5" x14ac:dyDescent="0.35">
      <c r="C259" t="s">
        <v>262</v>
      </c>
      <c r="I259" s="6">
        <v>-5.71</v>
      </c>
    </row>
    <row r="260" spans="3:9" ht="15.5" x14ac:dyDescent="0.35">
      <c r="C260" t="s">
        <v>263</v>
      </c>
      <c r="I260" s="5">
        <v>-5</v>
      </c>
    </row>
    <row r="261" spans="3:9" ht="15.5" x14ac:dyDescent="0.35">
      <c r="C261" t="s">
        <v>265</v>
      </c>
      <c r="I261" s="6">
        <v>-0.04</v>
      </c>
    </row>
    <row r="262" spans="3:9" ht="15.5" x14ac:dyDescent="0.35">
      <c r="C262" t="s">
        <v>266</v>
      </c>
      <c r="I262" s="6">
        <v>-26.09</v>
      </c>
    </row>
    <row r="263" spans="3:9" ht="15.5" x14ac:dyDescent="0.35">
      <c r="C263" t="s">
        <v>267</v>
      </c>
      <c r="I263" s="6">
        <v>11.59</v>
      </c>
    </row>
    <row r="264" spans="3:9" ht="15.5" x14ac:dyDescent="0.35">
      <c r="C264" t="s">
        <v>268</v>
      </c>
      <c r="I264" s="6">
        <v>83.06</v>
      </c>
    </row>
    <row r="265" spans="3:9" ht="15.5" x14ac:dyDescent="0.35">
      <c r="C265" t="s">
        <v>269</v>
      </c>
      <c r="D265" s="6">
        <v>24.41</v>
      </c>
    </row>
    <row r="266" spans="3:9" ht="15.5" x14ac:dyDescent="0.35">
      <c r="C266" t="s">
        <v>270</v>
      </c>
      <c r="I266" s="6">
        <v>189.15</v>
      </c>
    </row>
    <row r="267" spans="3:9" ht="15.5" x14ac:dyDescent="0.35">
      <c r="C267" t="s">
        <v>271</v>
      </c>
      <c r="I267" s="6">
        <v>63.91</v>
      </c>
    </row>
    <row r="268" spans="3:9" ht="15.5" x14ac:dyDescent="0.35">
      <c r="C268" t="s">
        <v>274</v>
      </c>
      <c r="D268" s="6">
        <v>0.1</v>
      </c>
    </row>
    <row r="269" spans="3:9" ht="15.5" x14ac:dyDescent="0.35">
      <c r="C269" t="s">
        <v>275</v>
      </c>
      <c r="D269" s="6">
        <v>0.05</v>
      </c>
    </row>
    <row r="270" spans="3:9" ht="15.5" x14ac:dyDescent="0.35">
      <c r="C270" t="s">
        <v>276</v>
      </c>
      <c r="D270" s="6">
        <v>6.92</v>
      </c>
    </row>
    <row r="271" spans="3:9" ht="15.5" x14ac:dyDescent="0.35">
      <c r="C271" t="s">
        <v>277</v>
      </c>
      <c r="D271" s="6">
        <v>0.01</v>
      </c>
    </row>
    <row r="272" spans="3:9" ht="15.5" x14ac:dyDescent="0.35">
      <c r="C272" t="s">
        <v>278</v>
      </c>
      <c r="D272" s="6">
        <v>7.92</v>
      </c>
    </row>
    <row r="273" spans="3:9" ht="15.5" x14ac:dyDescent="0.35">
      <c r="C273" t="s">
        <v>12</v>
      </c>
      <c r="D273" s="5">
        <v>2540000000000</v>
      </c>
    </row>
    <row r="274" spans="3:9" ht="15.5" x14ac:dyDescent="0.35">
      <c r="C274" t="s">
        <v>281</v>
      </c>
      <c r="I274" s="6">
        <v>-1.7399999999999999E-2</v>
      </c>
    </row>
    <row r="275" spans="3:9" ht="15.5" x14ac:dyDescent="0.35">
      <c r="C275" t="s">
        <v>282</v>
      </c>
      <c r="I275" s="6">
        <v>-0.13789999999999999</v>
      </c>
    </row>
    <row r="276" spans="3:9" ht="15.5" x14ac:dyDescent="0.35">
      <c r="C276" t="s">
        <v>283</v>
      </c>
      <c r="I276" s="6">
        <v>-1.84E-2</v>
      </c>
    </row>
    <row r="277" spans="3:9" ht="15.5" x14ac:dyDescent="0.35">
      <c r="C277" t="s">
        <v>284</v>
      </c>
      <c r="I277" s="6">
        <v>-0.13250000000000001</v>
      </c>
    </row>
    <row r="278" spans="3:9" ht="15.5" x14ac:dyDescent="0.35">
      <c r="C278" t="s">
        <v>290</v>
      </c>
      <c r="I278" s="6">
        <v>0.06</v>
      </c>
    </row>
    <row r="279" spans="3:9" ht="15.5" x14ac:dyDescent="0.35">
      <c r="C279" t="s">
        <v>52</v>
      </c>
      <c r="I279" s="5">
        <v>2568000000000</v>
      </c>
    </row>
    <row r="280" spans="3:9" ht="15.5" x14ac:dyDescent="0.35">
      <c r="C280" t="s">
        <v>292</v>
      </c>
      <c r="I280" s="5">
        <v>2475000000000</v>
      </c>
    </row>
    <row r="281" spans="3:9" ht="15.5" x14ac:dyDescent="0.35">
      <c r="C281" t="s">
        <v>293</v>
      </c>
      <c r="I281" s="5">
        <v>20220000000</v>
      </c>
    </row>
    <row r="282" spans="3:9" ht="15.5" x14ac:dyDescent="0.35">
      <c r="C282" t="s">
        <v>294</v>
      </c>
      <c r="I282" s="6">
        <v>0.39419999999999999</v>
      </c>
    </row>
    <row r="283" spans="3:9" ht="15.5" x14ac:dyDescent="0.35">
      <c r="C283" t="s">
        <v>295</v>
      </c>
      <c r="D283" s="6">
        <v>0.50929999999999997</v>
      </c>
    </row>
    <row r="284" spans="3:9" ht="15.5" x14ac:dyDescent="0.35">
      <c r="C284" t="s">
        <v>296</v>
      </c>
      <c r="D284" s="6">
        <v>0.18719999999999998</v>
      </c>
    </row>
    <row r="285" spans="3:9" ht="15.5" x14ac:dyDescent="0.35">
      <c r="C285" t="s">
        <v>297</v>
      </c>
      <c r="D285" s="6">
        <v>0.1474</v>
      </c>
    </row>
    <row r="286" spans="3:9" ht="15.5" x14ac:dyDescent="0.35">
      <c r="C286" t="s">
        <v>298</v>
      </c>
      <c r="D286" s="6">
        <v>-4.7800000000000002E-2</v>
      </c>
    </row>
    <row r="287" spans="3:9" ht="15.5" x14ac:dyDescent="0.35">
      <c r="C287" t="s">
        <v>299</v>
      </c>
      <c r="D287" s="6">
        <v>0.1159</v>
      </c>
    </row>
    <row r="288" spans="3:9" ht="15.5" x14ac:dyDescent="0.35">
      <c r="C288" t="s">
        <v>300</v>
      </c>
      <c r="D288" s="6">
        <v>2.1404000000000001</v>
      </c>
    </row>
    <row r="289" spans="3:9" ht="15.5" x14ac:dyDescent="0.35">
      <c r="C289" t="s">
        <v>301</v>
      </c>
      <c r="I289" s="5">
        <v>3</v>
      </c>
    </row>
    <row r="290" spans="3:9" ht="15.5" x14ac:dyDescent="0.35">
      <c r="C290" t="s">
        <v>302</v>
      </c>
      <c r="I290" s="6">
        <v>0.28999999999999998</v>
      </c>
    </row>
    <row r="291" spans="3:9" ht="15.5" x14ac:dyDescent="0.35">
      <c r="C291" t="s">
        <v>303</v>
      </c>
      <c r="I291" s="6">
        <v>0.68</v>
      </c>
    </row>
    <row r="292" spans="3:9" ht="15.5" x14ac:dyDescent="0.35">
      <c r="C292" t="s">
        <v>304</v>
      </c>
      <c r="I292" s="6">
        <v>0.27</v>
      </c>
    </row>
    <row r="293" spans="3:9" ht="15.5" x14ac:dyDescent="0.35">
      <c r="C293" t="s">
        <v>305</v>
      </c>
      <c r="I293" s="6">
        <v>0.68</v>
      </c>
    </row>
    <row r="294" spans="3:9" ht="15.5" x14ac:dyDescent="0.35">
      <c r="C294" t="s">
        <v>306</v>
      </c>
      <c r="I294" s="6">
        <v>0.47</v>
      </c>
    </row>
    <row r="295" spans="3:9" ht="15.5" x14ac:dyDescent="0.35">
      <c r="C295" t="s">
        <v>307</v>
      </c>
      <c r="I295" s="6">
        <v>0.71</v>
      </c>
    </row>
    <row r="296" spans="3:9" ht="15.5" x14ac:dyDescent="0.35">
      <c r="C296" t="s">
        <v>308</v>
      </c>
      <c r="I296" s="6">
        <v>0.24</v>
      </c>
    </row>
    <row r="297" spans="3:9" ht="15.5" x14ac:dyDescent="0.35">
      <c r="C297" t="s">
        <v>309</v>
      </c>
      <c r="I297" s="5">
        <v>1680000000000</v>
      </c>
    </row>
    <row r="298" spans="3:9" ht="15.5" x14ac:dyDescent="0.35">
      <c r="C298" t="s">
        <v>310</v>
      </c>
      <c r="I298" s="5">
        <v>754000000000</v>
      </c>
    </row>
    <row r="299" spans="3:9" ht="15.5" x14ac:dyDescent="0.35">
      <c r="C299" t="s">
        <v>311</v>
      </c>
      <c r="I299" s="5">
        <v>-500000000000</v>
      </c>
    </row>
    <row r="300" spans="3:9" ht="15.5" x14ac:dyDescent="0.35">
      <c r="C300" t="s">
        <v>312</v>
      </c>
      <c r="I300" s="5">
        <v>-528000000000</v>
      </c>
    </row>
    <row r="301" spans="3:9" ht="15.5" x14ac:dyDescent="0.35">
      <c r="C301" t="s">
        <v>313</v>
      </c>
      <c r="D301" s="5">
        <v>494000000000</v>
      </c>
    </row>
    <row r="302" spans="3:9" ht="15.5" x14ac:dyDescent="0.35">
      <c r="C302" t="s">
        <v>314</v>
      </c>
      <c r="D302" s="5">
        <v>30313000000000</v>
      </c>
    </row>
    <row r="303" spans="3:9" ht="15.5" x14ac:dyDescent="0.35">
      <c r="C303" t="s">
        <v>315</v>
      </c>
      <c r="D303" s="5">
        <v>26487000000000</v>
      </c>
    </row>
    <row r="304" spans="3:9" ht="15.5" x14ac:dyDescent="0.35">
      <c r="C304" t="s">
        <v>232</v>
      </c>
      <c r="I304" s="5">
        <v>3825000000000</v>
      </c>
    </row>
    <row r="305" spans="3:9" ht="15.5" x14ac:dyDescent="0.35">
      <c r="C305" t="s">
        <v>316</v>
      </c>
      <c r="I305" s="5">
        <v>3825000000000</v>
      </c>
    </row>
    <row r="306" spans="3:9" ht="15.5" x14ac:dyDescent="0.35">
      <c r="C306" t="s">
        <v>317</v>
      </c>
      <c r="I306" s="5">
        <v>1343000000000</v>
      </c>
    </row>
    <row r="307" spans="3:9" ht="15.5" x14ac:dyDescent="0.35">
      <c r="C307" t="s">
        <v>318</v>
      </c>
      <c r="I307" s="5">
        <v>-1279000000000</v>
      </c>
    </row>
    <row r="308" spans="3:9" ht="15.5" x14ac:dyDescent="0.35">
      <c r="C308" t="s">
        <v>320</v>
      </c>
      <c r="I308" s="5">
        <v>-51000000000</v>
      </c>
    </row>
    <row r="309" spans="3:9" ht="15.5" x14ac:dyDescent="0.35">
      <c r="C309" t="s">
        <v>321</v>
      </c>
      <c r="I309" s="5">
        <v>1292000000000</v>
      </c>
    </row>
  </sheetData>
  <pageMargins left="0.7" right="0.7" top="0.75" bottom="0.75" header="0.3" footer="0.3"/>
  <ignoredErrors>
    <ignoredError sqref="A1:Z31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3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1176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1177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289">
        <f t="shared" ref="I2:S2" ca="1" si="0">IFERROR(_xlfn.STOCKHISTORY("XIDX:" &amp; $C$1, I1, , 0, 0, 1), "Libur")</f>
        <v>760</v>
      </c>
      <c r="J2" s="2" vm="290">
        <f t="shared" ca="1" si="0"/>
        <v>915</v>
      </c>
      <c r="K2" s="2" vm="291">
        <f t="shared" ca="1" si="0"/>
        <v>720</v>
      </c>
      <c r="L2" s="2" vm="292">
        <f t="shared" ca="1" si="0"/>
        <v>446</v>
      </c>
      <c r="M2" s="2" vm="293">
        <f t="shared" ca="1" si="0"/>
        <v>650</v>
      </c>
      <c r="N2" s="2" vm="162">
        <f t="shared" ca="1" si="0"/>
        <v>730</v>
      </c>
      <c r="O2" s="2" vm="100">
        <f t="shared" ca="1" si="0"/>
        <v>840</v>
      </c>
      <c r="P2" s="2" vm="294">
        <f t="shared" ca="1" si="0"/>
        <v>700</v>
      </c>
      <c r="Q2" s="2" vm="293">
        <f t="shared" ca="1" si="0"/>
        <v>650</v>
      </c>
      <c r="R2" s="2" vm="295">
        <f t="shared" ca="1" si="0"/>
        <v>565</v>
      </c>
      <c r="S2" s="2" vm="296">
        <f t="shared" ca="1" si="0"/>
        <v>358</v>
      </c>
    </row>
    <row r="3" spans="1:19" ht="15.5" x14ac:dyDescent="0.35">
      <c r="D3" s="1">
        <v>46142</v>
      </c>
      <c r="H3" s="1">
        <f>IFERROR(INDEX(D3:G3,COUNT(D3:G3)),"")</f>
        <v>46142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326906000000</v>
      </c>
      <c r="H4" s="2">
        <f>IFERROR(SUM(D4:G4)*(4/MAX(1,COUNT(D4:G4))),"")</f>
        <v>1307624000000</v>
      </c>
      <c r="I4" s="2">
        <f t="shared" ref="I4:S4" si="1">IFERROR(INDEX(I51:I500,MATCH($C$4,$C$51:$C$500,0)),"")</f>
        <v>1740629000000</v>
      </c>
      <c r="J4" s="2">
        <f t="shared" si="1"/>
        <v>1309661867481</v>
      </c>
      <c r="K4" s="2">
        <f t="shared" si="1"/>
        <v>1104710911002</v>
      </c>
      <c r="L4" s="2">
        <f t="shared" si="1"/>
        <v>955541184718</v>
      </c>
      <c r="M4" s="2">
        <f t="shared" si="1"/>
        <v>427677089386</v>
      </c>
      <c r="N4" s="2">
        <f t="shared" si="1"/>
        <v>397049609531</v>
      </c>
      <c r="O4" s="2">
        <f t="shared" si="1"/>
        <v>900208787095</v>
      </c>
      <c r="P4" s="2">
        <f t="shared" si="1"/>
        <v>770398351932</v>
      </c>
      <c r="Q4" s="2">
        <f t="shared" si="1"/>
        <v>595692044724</v>
      </c>
      <c r="R4" s="2">
        <f t="shared" si="1"/>
        <v>547492009881</v>
      </c>
      <c r="S4" s="2">
        <f t="shared" si="1"/>
        <v>587087865753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6113000000</v>
      </c>
      <c r="H5" s="2">
        <f>IFERROR(SUM(D5:G5)*(4/MAX(1,COUNT(D5:G5))),"")</f>
        <v>24452000000</v>
      </c>
      <c r="I5" s="2">
        <f t="shared" ref="I5:S5" si="2">IFERROR(INDEX(I51:I500,MATCH($C$5,$C$51:$C$500,0)),"")</f>
        <v>-98253000000</v>
      </c>
      <c r="J5" s="2">
        <f t="shared" si="2"/>
        <v>337476336513</v>
      </c>
      <c r="K5" s="2">
        <f t="shared" si="2"/>
        <v>105423761882</v>
      </c>
      <c r="L5" s="2">
        <f t="shared" si="2"/>
        <v>25464792106</v>
      </c>
      <c r="M5" s="2">
        <f t="shared" si="2"/>
        <v>-404962738</v>
      </c>
      <c r="N5" s="2">
        <f t="shared" si="2"/>
        <v>-480851682848</v>
      </c>
      <c r="O5" s="2">
        <f t="shared" si="2"/>
        <v>2025410015441</v>
      </c>
      <c r="P5" s="2">
        <f t="shared" si="2"/>
        <v>82227565078</v>
      </c>
      <c r="Q5" s="2">
        <f t="shared" si="2"/>
        <v>98208548813</v>
      </c>
      <c r="R5" s="2">
        <f t="shared" si="2"/>
        <v>169506434099</v>
      </c>
      <c r="S5" s="2">
        <f t="shared" si="2"/>
        <v>60734643821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6779037000000</v>
      </c>
      <c r="H6" s="2">
        <f>IFERROR(INDEX(D6:G6,COUNT(D6:G6)),"")</f>
        <v>6779037000000</v>
      </c>
      <c r="I6" s="2">
        <f t="shared" ref="I6:S6" si="3">IFERROR(INDEX(I51:I500,MATCH($C$6,$C$51:$C$500,0)),"")</f>
        <v>6734965000000</v>
      </c>
      <c r="J6" s="2">
        <f t="shared" si="3"/>
        <v>6295309485037</v>
      </c>
      <c r="K6" s="2">
        <f t="shared" si="3"/>
        <v>5928332958330</v>
      </c>
      <c r="L6" s="2">
        <f t="shared" si="3"/>
        <v>5739889962764</v>
      </c>
      <c r="M6" s="2">
        <f t="shared" si="3"/>
        <v>5718188879803</v>
      </c>
      <c r="N6" s="2">
        <f t="shared" si="3"/>
        <v>5772041422414</v>
      </c>
      <c r="O6" s="2">
        <f t="shared" si="3"/>
        <v>6331642923244</v>
      </c>
      <c r="P6" s="2">
        <f t="shared" si="3"/>
        <v>4356360169913</v>
      </c>
      <c r="Q6" s="2">
        <f t="shared" si="3"/>
        <v>4234934266288</v>
      </c>
      <c r="R6" s="2">
        <f t="shared" si="3"/>
        <v>4088946249808</v>
      </c>
      <c r="S6" s="2">
        <f t="shared" si="3"/>
        <v>3952021733826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11.18</v>
      </c>
      <c r="H7" s="3">
        <f>IFERROR(INDEX(D7:G7,COUNT(D7:G7)),"")</f>
        <v>11.18</v>
      </c>
      <c r="I7" s="3">
        <f t="shared" ref="I7:S7" si="4">IFERROR(INDEX(I51:I500,MATCH($C$7,$C$51:$C$500,0))/1000000000,"")</f>
        <v>11.18</v>
      </c>
      <c r="J7" s="3">
        <f t="shared" si="4"/>
        <v>11.18</v>
      </c>
      <c r="K7" s="3">
        <f t="shared" si="4"/>
        <v>11.18</v>
      </c>
      <c r="L7" s="3">
        <f t="shared" si="4"/>
        <v>11.18</v>
      </c>
      <c r="M7" s="3">
        <f t="shared" si="4"/>
        <v>11.18</v>
      </c>
      <c r="N7" s="3">
        <f t="shared" si="4"/>
        <v>11.18</v>
      </c>
      <c r="O7" s="3">
        <f t="shared" si="4"/>
        <v>11.18</v>
      </c>
      <c r="P7" s="3">
        <f t="shared" si="4"/>
        <v>11.18</v>
      </c>
      <c r="Q7" s="3">
        <f t="shared" si="4"/>
        <v>11.18</v>
      </c>
      <c r="R7" s="3">
        <f t="shared" si="4"/>
        <v>11.18</v>
      </c>
      <c r="S7" s="3">
        <f t="shared" si="4"/>
        <v>11.18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72000000000</v>
      </c>
      <c r="H8" s="2">
        <f>IFERROR(INDEX(D8:G8,COUNT(D8:G8)),"")</f>
        <v>72000000000</v>
      </c>
      <c r="I8" s="2">
        <f t="shared" ref="I8:S8" si="5">IFERROR(INDEX(I51:I500,MATCH($C$8,$C$51:$C$500,0)),"")</f>
        <v>150000000000</v>
      </c>
      <c r="J8" s="2">
        <f t="shared" si="5"/>
        <v>262000000000</v>
      </c>
      <c r="K8" s="2">
        <f t="shared" si="5"/>
        <v>105000000000</v>
      </c>
      <c r="L8" s="2">
        <f t="shared" si="5"/>
        <v>227000000000</v>
      </c>
      <c r="M8" s="2">
        <f t="shared" si="5"/>
        <v>-64000000000</v>
      </c>
      <c r="N8" s="2">
        <f t="shared" si="5"/>
        <v>-311000000000</v>
      </c>
      <c r="O8" s="2">
        <f t="shared" si="5"/>
        <v>-69000000000</v>
      </c>
      <c r="P8" s="2">
        <f t="shared" si="5"/>
        <v>99000000000</v>
      </c>
      <c r="Q8" s="2">
        <f t="shared" si="5"/>
        <v>168000000000</v>
      </c>
      <c r="R8" s="2">
        <f t="shared" si="5"/>
        <v>45000000000</v>
      </c>
      <c r="S8" s="2">
        <f t="shared" si="5"/>
        <v>-211000000000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6.44</v>
      </c>
      <c r="H9" s="3">
        <f>IFERROR(INDEX(D9:G9,COUNT(D9:G9)),"")</f>
        <v>6.44</v>
      </c>
      <c r="I9" s="3">
        <f t="shared" ref="I9:S9" si="6">IFERROR(INDEX(I51:I500,MATCH($C$9,$C$51:$C$500,0)),"")</f>
        <v>13.39</v>
      </c>
      <c r="J9" s="3">
        <f t="shared" si="6"/>
        <v>23.47</v>
      </c>
      <c r="K9" s="3">
        <f t="shared" si="6"/>
        <v>9.3699999999999992</v>
      </c>
      <c r="L9" s="3">
        <f t="shared" si="6"/>
        <v>20.309999999999999</v>
      </c>
      <c r="M9" s="3">
        <f t="shared" si="6"/>
        <v>-5.74</v>
      </c>
      <c r="N9" s="3">
        <f t="shared" si="6"/>
        <v>-27.83</v>
      </c>
      <c r="O9" s="3">
        <f t="shared" si="6"/>
        <v>-6.14</v>
      </c>
      <c r="P9" s="3">
        <f t="shared" si="6"/>
        <v>8.84</v>
      </c>
      <c r="Q9" s="3">
        <f t="shared" si="6"/>
        <v>15.05</v>
      </c>
      <c r="R9" s="3">
        <f t="shared" si="6"/>
        <v>4.03</v>
      </c>
      <c r="S9" s="3">
        <f t="shared" si="6"/>
        <v>-18.829999999999998</v>
      </c>
    </row>
    <row r="10" spans="1:19" ht="15.5" x14ac:dyDescent="0.35">
      <c r="C10" t="s">
        <v>17</v>
      </c>
      <c r="D10" s="3" t="str">
        <f ca="1">IFERROR(IF(D9=0,"",D2/D9),"")</f>
        <v/>
      </c>
      <c r="I10" s="3">
        <f t="shared" ref="I10:S10" ca="1" si="7">IFERROR(IF(I9=0,"",I2/I9),"")</f>
        <v>56.758775205377148</v>
      </c>
      <c r="J10" s="3">
        <f t="shared" ca="1" si="7"/>
        <v>38.985939497230511</v>
      </c>
      <c r="K10" s="3">
        <f t="shared" ca="1" si="7"/>
        <v>76.840981856990396</v>
      </c>
      <c r="L10" s="3">
        <f t="shared" ca="1" si="7"/>
        <v>21.959625800098475</v>
      </c>
      <c r="M10" s="3">
        <f t="shared" ca="1" si="7"/>
        <v>-113.24041811846689</v>
      </c>
      <c r="N10" s="3">
        <f t="shared" ca="1" si="7"/>
        <v>-26.230686309737695</v>
      </c>
      <c r="O10" s="3">
        <f t="shared" ca="1" si="7"/>
        <v>-136.80781758957656</v>
      </c>
      <c r="P10" s="3">
        <f t="shared" ca="1" si="7"/>
        <v>79.185520361990953</v>
      </c>
      <c r="Q10" s="3">
        <f t="shared" ca="1" si="7"/>
        <v>43.189368770764119</v>
      </c>
      <c r="R10" s="3">
        <f t="shared" ca="1" si="7"/>
        <v>140.1985111662531</v>
      </c>
      <c r="S10" s="3">
        <f t="shared" ca="1" si="7"/>
        <v>-19.012214551248011</v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777534000000</v>
      </c>
      <c r="H11" s="2">
        <f>IFERROR(INDEX(D11:G11,COUNT(D11:G11)),"")</f>
        <v>777534000000</v>
      </c>
      <c r="I11" s="2">
        <f t="shared" ref="I11:S11" si="8">IFERROR(INDEX(I51:I500,MATCH($C$11,$C$51:$C$500,0)),"")</f>
        <v>771389000000</v>
      </c>
      <c r="J11" s="2">
        <f t="shared" si="8"/>
        <v>361689249306</v>
      </c>
      <c r="K11" s="2">
        <f t="shared" si="8"/>
        <v>419733777174</v>
      </c>
      <c r="L11" s="2">
        <f t="shared" si="8"/>
        <v>607088330065</v>
      </c>
      <c r="M11" s="2">
        <f t="shared" si="8"/>
        <v>518753168611</v>
      </c>
      <c r="N11" s="2">
        <f t="shared" si="8"/>
        <v>437631210362</v>
      </c>
      <c r="O11" s="2">
        <f t="shared" si="8"/>
        <v>627640216025</v>
      </c>
      <c r="P11" s="2">
        <f t="shared" si="8"/>
        <v>582976697117</v>
      </c>
      <c r="Q11" s="2">
        <f t="shared" si="8"/>
        <v>440225565192</v>
      </c>
      <c r="R11" s="2">
        <f t="shared" si="8"/>
        <v>247903815289</v>
      </c>
      <c r="S11" s="2">
        <f t="shared" si="8"/>
        <v>287484925085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1463000000000</v>
      </c>
      <c r="H12" s="2">
        <f>IFERROR(INDEX(D12:G12,COUNT(D12:G12)),"")</f>
        <v>1463000000000</v>
      </c>
      <c r="I12" s="2">
        <f t="shared" ref="I12:S12" si="9">IFERROR(INDEX(I51:I500,MATCH($C$12,$C$51:$C$500,0)),"")</f>
        <v>1411000000000</v>
      </c>
      <c r="J12" s="2">
        <f t="shared" si="9"/>
        <v>1676000000000</v>
      </c>
      <c r="K12" s="2">
        <f t="shared" si="9"/>
        <v>1303000000000</v>
      </c>
      <c r="L12" s="2">
        <f t="shared" si="9"/>
        <v>1133000000000</v>
      </c>
      <c r="M12" s="2">
        <f t="shared" si="9"/>
        <v>1099000000000</v>
      </c>
      <c r="N12" s="2">
        <f t="shared" si="9"/>
        <v>927000000000</v>
      </c>
      <c r="O12" s="2">
        <f t="shared" si="9"/>
        <v>541000000000</v>
      </c>
      <c r="P12" s="2">
        <f t="shared" si="9"/>
        <v>1152000000000</v>
      </c>
      <c r="Q12" s="2">
        <f t="shared" si="9"/>
        <v>1033000000000</v>
      </c>
      <c r="R12" s="2">
        <f t="shared" si="9"/>
        <v>538000000000</v>
      </c>
      <c r="S12" s="2">
        <f t="shared" si="9"/>
        <v>292000000000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2241000000000</v>
      </c>
      <c r="H13" s="2">
        <f>IFERROR(INDEX(D13:G13,COUNT(D13:G13)),"")</f>
        <v>2241000000000</v>
      </c>
      <c r="I13" s="2">
        <f t="shared" ref="I13:S13" si="10">IFERROR(INDEX(I51:I500,MATCH($C$13,$C$51:$C$500,0)),"")</f>
        <v>2183000000000</v>
      </c>
      <c r="J13" s="2">
        <f t="shared" si="10"/>
        <v>2038000000000</v>
      </c>
      <c r="K13" s="2">
        <f t="shared" si="10"/>
        <v>1723000000000</v>
      </c>
      <c r="L13" s="2">
        <f t="shared" si="10"/>
        <v>1741000000000</v>
      </c>
      <c r="M13" s="2">
        <f t="shared" si="10"/>
        <v>1618000000000</v>
      </c>
      <c r="N13" s="2">
        <f t="shared" si="10"/>
        <v>1365000000000</v>
      </c>
      <c r="O13" s="2">
        <f t="shared" si="10"/>
        <v>1169000000000</v>
      </c>
      <c r="P13" s="2">
        <f t="shared" si="10"/>
        <v>1735000000000</v>
      </c>
      <c r="Q13" s="2">
        <f t="shared" si="10"/>
        <v>1473000000000</v>
      </c>
      <c r="R13" s="2">
        <f t="shared" si="10"/>
        <v>786000000000</v>
      </c>
      <c r="S13" s="2">
        <f t="shared" si="10"/>
        <v>580000000000</v>
      </c>
    </row>
    <row r="14" spans="1:19" ht="15.5" x14ac:dyDescent="0.35">
      <c r="C14" t="s">
        <v>26</v>
      </c>
      <c r="D14" s="2">
        <f>IFERROR(INDEX(D51:D500,MATCH($C$14,$C$51:$C$500,0)),"")</f>
        <v>-40300000000</v>
      </c>
      <c r="H14" s="2">
        <f>IFERROR(SUM(D14:G14)*(4/MAX(1,COUNT(D14:G14))),"")</f>
        <v>-161200000000</v>
      </c>
      <c r="I14" s="2">
        <f t="shared" ref="I14:S14" si="11">IFERROR(INDEX(I51:I500,MATCH($C$14,$C$51:$C$500,0)),"")</f>
        <v>-149167000000</v>
      </c>
      <c r="J14" s="2">
        <f t="shared" si="11"/>
        <v>-154058872996</v>
      </c>
      <c r="K14" s="2">
        <f t="shared" si="11"/>
        <v>-155039249924</v>
      </c>
      <c r="L14" s="2">
        <f t="shared" si="11"/>
        <v>-135485958368</v>
      </c>
      <c r="M14" s="2">
        <f t="shared" si="11"/>
        <v>-99094272431</v>
      </c>
      <c r="N14" s="2">
        <f t="shared" si="11"/>
        <v>-88501824128</v>
      </c>
      <c r="O14" s="2">
        <f t="shared" si="11"/>
        <v>-136830061412</v>
      </c>
      <c r="P14" s="2">
        <f t="shared" si="11"/>
        <v>-131737678613</v>
      </c>
      <c r="Q14" s="2">
        <f t="shared" si="11"/>
        <v>-91213240737</v>
      </c>
      <c r="R14" s="2">
        <f t="shared" si="11"/>
        <v>-68070044144</v>
      </c>
      <c r="S14" s="2">
        <f t="shared" si="11"/>
        <v>-68027098667</v>
      </c>
    </row>
    <row r="15" spans="1:19" ht="15.5" x14ac:dyDescent="0.35">
      <c r="C15" t="s">
        <v>27</v>
      </c>
      <c r="D15" s="2">
        <f>IFERROR(INDEX(D51:D500,MATCH($C$15,$C$51:$C$500,0)),"")</f>
        <v>2958000000</v>
      </c>
      <c r="H15" s="2">
        <f>IFERROR(SUM(D15:G15)*(4/MAX(1,COUNT(D15:G15))),"")</f>
        <v>11832000000</v>
      </c>
      <c r="I15" s="2">
        <f t="shared" ref="I15:S15" si="12">IFERROR(INDEX(I51:I500,MATCH($C$15,$C$51:$C$500,0)),"")</f>
        <v>-102753000000</v>
      </c>
      <c r="J15" s="2">
        <f t="shared" si="12"/>
        <v>5970558922</v>
      </c>
      <c r="K15" s="2">
        <f t="shared" si="12"/>
        <v>16694887750</v>
      </c>
      <c r="L15" s="2">
        <f t="shared" si="12"/>
        <v>10094029984</v>
      </c>
      <c r="M15" s="2">
        <f t="shared" si="12"/>
        <v>25760976302</v>
      </c>
      <c r="N15" s="2">
        <f t="shared" si="12"/>
        <v>26770875617</v>
      </c>
      <c r="O15" s="2">
        <f t="shared" si="12"/>
        <v>-451328313</v>
      </c>
      <c r="P15" s="2">
        <f t="shared" si="12"/>
        <v>-6966143093</v>
      </c>
      <c r="Q15" s="2">
        <f t="shared" si="12"/>
        <v>30720806408</v>
      </c>
      <c r="R15" s="2">
        <f t="shared" si="12"/>
        <v>14547816498</v>
      </c>
      <c r="S15" s="2">
        <f t="shared" si="12"/>
        <v>6960885346</v>
      </c>
    </row>
    <row r="16" spans="1:19" ht="15.5" x14ac:dyDescent="0.35">
      <c r="C16" t="s">
        <v>28</v>
      </c>
      <c r="D16" s="2">
        <f>IFERROR(INDEX(D51:D500,MATCH($C$16,$C$51:$C$500,0)),"")</f>
        <v>41114000000</v>
      </c>
      <c r="H16" s="2">
        <f>IFERROR(SUM(D16:G16)*(4/MAX(1,COUNT(D16:G16))),"")</f>
        <v>164456000000</v>
      </c>
      <c r="I16" s="2">
        <f t="shared" ref="I16:S16" si="13">IFERROR(INDEX(I51:I500,MATCH($C$16,$C$51:$C$500,0)),"")</f>
        <v>152573000000</v>
      </c>
      <c r="J16" s="2">
        <f t="shared" si="13"/>
        <v>412098863127</v>
      </c>
      <c r="K16" s="2">
        <f t="shared" si="13"/>
        <v>168201971867</v>
      </c>
      <c r="L16" s="2">
        <f t="shared" si="13"/>
        <v>59398193015</v>
      </c>
      <c r="M16" s="2">
        <f t="shared" si="13"/>
        <v>-54206954736</v>
      </c>
      <c r="N16" s="2">
        <f t="shared" si="13"/>
        <v>-510305466541</v>
      </c>
      <c r="O16" s="2">
        <f t="shared" si="13"/>
        <v>2081593664661</v>
      </c>
      <c r="P16" s="2">
        <f t="shared" si="13"/>
        <v>129860412347</v>
      </c>
      <c r="Q16" s="2">
        <f t="shared" si="13"/>
        <v>116706345435</v>
      </c>
      <c r="R16" s="2">
        <f t="shared" si="13"/>
        <v>167018926362</v>
      </c>
      <c r="S16" s="2">
        <f t="shared" si="13"/>
        <v>105326628511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S20" ca="1" si="14">IFERROR(H21*H2,"")</f>
        <v/>
      </c>
      <c r="I20" s="2">
        <f t="shared" ca="1" si="14"/>
        <v>8496800000000</v>
      </c>
      <c r="J20" s="2">
        <f t="shared" ca="1" si="14"/>
        <v>10229700000000</v>
      </c>
      <c r="K20" s="2">
        <f t="shared" ca="1" si="14"/>
        <v>8049600000000</v>
      </c>
      <c r="L20" s="2">
        <f t="shared" ca="1" si="14"/>
        <v>4986280000000</v>
      </c>
      <c r="M20" s="2">
        <f t="shared" ca="1" si="14"/>
        <v>7267000000000</v>
      </c>
      <c r="N20" s="2">
        <f t="shared" ca="1" si="14"/>
        <v>8161400000000</v>
      </c>
      <c r="O20" s="2">
        <f t="shared" ca="1" si="14"/>
        <v>9391200000000</v>
      </c>
      <c r="P20" s="2">
        <f t="shared" ca="1" si="14"/>
        <v>7826000000000</v>
      </c>
      <c r="Q20" s="2">
        <f t="shared" ca="1" si="14"/>
        <v>7267000000000</v>
      </c>
      <c r="R20" s="2">
        <f t="shared" ca="1" si="14"/>
        <v>6316700000000</v>
      </c>
      <c r="S20" s="2">
        <f t="shared" ca="1" si="14"/>
        <v>4002440000000</v>
      </c>
    </row>
    <row r="21" spans="1:19" ht="15.5" x14ac:dyDescent="0.35">
      <c r="C21" t="s">
        <v>11</v>
      </c>
      <c r="D21" s="2">
        <f>IFERROR(INDEX(D51:D500,MATCH($C$7,$C$51:$C$500,0)),"")</f>
        <v>11180000000</v>
      </c>
      <c r="H21" s="2">
        <f>IFERROR(INDEX(D21:G21,COUNT(D21:G21)),"")</f>
        <v>11180000000</v>
      </c>
      <c r="I21" s="2">
        <f t="shared" ref="I21:S21" si="15">IFERROR(INDEX(I51:I500,MATCH($C$7,$C$51:$C$500,0)),"")</f>
        <v>11180000000</v>
      </c>
      <c r="J21" s="2">
        <f t="shared" si="15"/>
        <v>11180000000</v>
      </c>
      <c r="K21" s="2">
        <f t="shared" si="15"/>
        <v>11180000000</v>
      </c>
      <c r="L21" s="2">
        <f t="shared" si="15"/>
        <v>11180000000</v>
      </c>
      <c r="M21" s="2">
        <f t="shared" si="15"/>
        <v>11180000000</v>
      </c>
      <c r="N21" s="2">
        <f t="shared" si="15"/>
        <v>11180000000</v>
      </c>
      <c r="O21" s="2">
        <f t="shared" si="15"/>
        <v>11180000000</v>
      </c>
      <c r="P21" s="2">
        <f t="shared" si="15"/>
        <v>11180000000</v>
      </c>
      <c r="Q21" s="2">
        <f t="shared" si="15"/>
        <v>11180000000</v>
      </c>
      <c r="R21" s="2">
        <f t="shared" si="15"/>
        <v>11180000000</v>
      </c>
      <c r="S21" s="2">
        <f t="shared" si="15"/>
        <v>11180000000</v>
      </c>
    </row>
    <row r="23" spans="1:19" ht="15.5" x14ac:dyDescent="0.35">
      <c r="B23" t="s">
        <v>53</v>
      </c>
      <c r="C23" t="s">
        <v>54</v>
      </c>
      <c r="D23" s="3">
        <f>IFERROR(D5/D6*100,"")</f>
        <v>9.0175049937033819E-2</v>
      </c>
      <c r="H23" s="3">
        <f t="shared" ref="H23:S23" si="16">IFERROR(H5/H6*100,"")</f>
        <v>0.36070019974813528</v>
      </c>
      <c r="I23" s="3">
        <f t="shared" si="16"/>
        <v>-1.4588494520758459</v>
      </c>
      <c r="J23" s="3">
        <f t="shared" si="16"/>
        <v>5.3607584712893033</v>
      </c>
      <c r="K23" s="3">
        <f t="shared" si="16"/>
        <v>1.7783036584317908</v>
      </c>
      <c r="L23" s="3">
        <f t="shared" si="16"/>
        <v>0.44364599794065779</v>
      </c>
      <c r="M23" s="3">
        <f t="shared" si="16"/>
        <v>-7.0820105196306759E-3</v>
      </c>
      <c r="N23" s="3">
        <f t="shared" si="16"/>
        <v>-8.3307039513049226</v>
      </c>
      <c r="O23" s="3">
        <f t="shared" si="16"/>
        <v>31.988696140863336</v>
      </c>
      <c r="P23" s="3">
        <f t="shared" si="16"/>
        <v>1.8875290809492951</v>
      </c>
      <c r="Q23" s="3">
        <f t="shared" si="16"/>
        <v>2.3190099925466292</v>
      </c>
      <c r="R23" s="3">
        <f t="shared" si="16"/>
        <v>4.1454796356630839</v>
      </c>
      <c r="S23" s="3">
        <f t="shared" si="16"/>
        <v>1.5367993374419542</v>
      </c>
    </row>
    <row r="24" spans="1:19" ht="15.5" x14ac:dyDescent="0.35">
      <c r="C24" t="s">
        <v>55</v>
      </c>
      <c r="D24" s="4" t="str">
        <f>IFERROR(_xlfn.RRI(5,I23,D23),"")</f>
        <v/>
      </c>
      <c r="H24" s="4" t="str">
        <f t="shared" ref="H24:S24" si="17">IFERROR(_xlfn.RRI(5,M23,H23),"")</f>
        <v/>
      </c>
      <c r="I24" s="4">
        <f t="shared" si="17"/>
        <v>-0.29422583792466139</v>
      </c>
      <c r="J24" s="4">
        <f t="shared" si="17"/>
        <v>-0.30040621867451545</v>
      </c>
      <c r="K24" s="4">
        <f t="shared" si="17"/>
        <v>-1.1850957643451676E-2</v>
      </c>
      <c r="L24" s="4">
        <f t="shared" si="17"/>
        <v>-0.28163231201198258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0.55000000000000004</v>
      </c>
      <c r="H25" s="3">
        <f>IFERROR(INDEX(D25:G25,COUNT(D25:G25)),"")</f>
        <v>0.55000000000000004</v>
      </c>
      <c r="I25" s="3">
        <f t="shared" ref="I25:S25" si="18">IFERROR(INDEX(I51:I500,MATCH($C$25,$C$51:$C$500,0)),"")</f>
        <v>-8.82</v>
      </c>
      <c r="J25" s="3">
        <f t="shared" si="18"/>
        <v>29.95</v>
      </c>
      <c r="K25" s="3">
        <f t="shared" si="18"/>
        <v>9.39</v>
      </c>
      <c r="L25" s="3">
        <f t="shared" si="18"/>
        <v>2.5099999999999998</v>
      </c>
      <c r="M25" s="3">
        <f t="shared" si="18"/>
        <v>-0.46</v>
      </c>
      <c r="N25" s="3">
        <f t="shared" si="18"/>
        <v>-42.87</v>
      </c>
      <c r="O25" s="3">
        <f t="shared" si="18"/>
        <v>181.37</v>
      </c>
      <c r="P25" s="3">
        <f t="shared" si="18"/>
        <v>6.82</v>
      </c>
      <c r="Q25" s="3">
        <f t="shared" si="18"/>
        <v>9.01</v>
      </c>
      <c r="R25" s="3">
        <f t="shared" si="18"/>
        <v>15.21</v>
      </c>
      <c r="S25" s="3">
        <f t="shared" si="18"/>
        <v>5.36</v>
      </c>
    </row>
    <row r="26" spans="1:19" ht="15.5" x14ac:dyDescent="0.35">
      <c r="C26" t="s">
        <v>58</v>
      </c>
      <c r="D26" s="4" t="str">
        <f>IFERROR(_xlfn.RRI(5,I25,D25),"")</f>
        <v/>
      </c>
      <c r="H26" s="4" t="str">
        <f t="shared" ref="H26:S26" si="19">IFERROR(_xlfn.RRI(5,M25,H25),"")</f>
        <v/>
      </c>
      <c r="I26" s="4">
        <f t="shared" si="19"/>
        <v>-0.27110827407907667</v>
      </c>
      <c r="J26" s="4">
        <f t="shared" si="19"/>
        <v>-0.30246456507248787</v>
      </c>
      <c r="K26" s="4">
        <f t="shared" si="19"/>
        <v>6.6046732896584803E-2</v>
      </c>
      <c r="L26" s="4">
        <f t="shared" si="19"/>
        <v>-0.22555641606471322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29.24025044722719</v>
      </c>
      <c r="H27" s="3">
        <f t="shared" ref="H27:S27" si="20">IFERROR(H4/H21,"")</f>
        <v>116.96100178890876</v>
      </c>
      <c r="I27" s="3">
        <f t="shared" si="20"/>
        <v>155.69132379248657</v>
      </c>
      <c r="J27" s="3">
        <f t="shared" si="20"/>
        <v>117.14327973890876</v>
      </c>
      <c r="K27" s="3">
        <f t="shared" si="20"/>
        <v>98.81135161019678</v>
      </c>
      <c r="L27" s="3">
        <f t="shared" si="20"/>
        <v>85.468800064221824</v>
      </c>
      <c r="M27" s="3">
        <f t="shared" si="20"/>
        <v>38.253764703577815</v>
      </c>
      <c r="N27" s="3">
        <f t="shared" si="20"/>
        <v>35.51427634445438</v>
      </c>
      <c r="O27" s="3">
        <f t="shared" si="20"/>
        <v>80.519569507602867</v>
      </c>
      <c r="P27" s="3">
        <f t="shared" si="20"/>
        <v>68.908618240787121</v>
      </c>
      <c r="Q27" s="3">
        <f t="shared" si="20"/>
        <v>53.281936021824684</v>
      </c>
      <c r="R27" s="3">
        <f t="shared" si="20"/>
        <v>48.970662780053665</v>
      </c>
      <c r="S27" s="3">
        <f t="shared" si="20"/>
        <v>52.512331462701255</v>
      </c>
    </row>
    <row r="28" spans="1:19" ht="15.5" x14ac:dyDescent="0.35">
      <c r="C28" t="s">
        <v>60</v>
      </c>
      <c r="D28" s="4">
        <f>IFERROR(_xlfn.RRI(5,I27,D27),"")</f>
        <v>-0.28427969990530688</v>
      </c>
      <c r="H28" s="4">
        <f t="shared" ref="H28:S28" si="21">IFERROR(_xlfn.RRI(5,M27,H27),"")</f>
        <v>0.25047029484075534</v>
      </c>
      <c r="I28" s="4">
        <f t="shared" si="21"/>
        <v>0.34391650705527788</v>
      </c>
      <c r="J28" s="4">
        <f t="shared" si="21"/>
        <v>7.7862064050930435E-2</v>
      </c>
      <c r="K28" s="4">
        <f t="shared" si="21"/>
        <v>7.4748034822449183E-2</v>
      </c>
      <c r="L28" s="4">
        <f t="shared" si="21"/>
        <v>9.9121041379548247E-2</v>
      </c>
      <c r="M28" s="4">
        <f t="shared" si="21"/>
        <v>-4.819574915742475E-2</v>
      </c>
      <c r="N28" s="4">
        <f t="shared" si="21"/>
        <v>-7.5241495864437069E-2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61</v>
      </c>
      <c r="H29" s="4">
        <f t="shared" ref="H29:S29" si="22">IFERROR(((H25-I25)/I25)*100%,"")</f>
        <v>-1.062358276643991</v>
      </c>
      <c r="I29" s="4">
        <f t="shared" si="22"/>
        <v>-1.2944908180300501</v>
      </c>
      <c r="J29" s="4">
        <f t="shared" si="22"/>
        <v>2.1895633652822148</v>
      </c>
      <c r="K29" s="4">
        <f t="shared" si="22"/>
        <v>2.7410358565737059</v>
      </c>
      <c r="L29" s="4">
        <f t="shared" si="22"/>
        <v>-6.4565217391304337</v>
      </c>
      <c r="M29" s="4">
        <f t="shared" si="22"/>
        <v>-0.98926988570095631</v>
      </c>
      <c r="N29" s="4">
        <f t="shared" si="22"/>
        <v>-1.2363676462480013</v>
      </c>
      <c r="O29" s="4">
        <f t="shared" si="22"/>
        <v>25.593841642228739</v>
      </c>
      <c r="P29" s="4">
        <f t="shared" si="22"/>
        <v>-0.24306326304106543</v>
      </c>
      <c r="Q29" s="4">
        <f t="shared" si="22"/>
        <v>-0.40762656147271537</v>
      </c>
      <c r="R29" s="4">
        <f t="shared" si="22"/>
        <v>1.8376865671641793</v>
      </c>
      <c r="S29" s="4" t="str">
        <f t="shared" si="22"/>
        <v/>
      </c>
    </row>
    <row r="30" spans="1:19" ht="15.5" x14ac:dyDescent="0.35">
      <c r="C30" t="s">
        <v>62</v>
      </c>
      <c r="H30" s="4">
        <f t="shared" ref="H30:S30" si="23">IFERROR(((H27-I27)/I27)*100%,"")</f>
        <v>-0.24876352169244564</v>
      </c>
      <c r="I30" s="4">
        <f t="shared" si="23"/>
        <v>0.32906748163014088</v>
      </c>
      <c r="J30" s="4">
        <f t="shared" si="23"/>
        <v>0.18552451545273901</v>
      </c>
      <c r="K30" s="4">
        <f t="shared" si="23"/>
        <v>0.15611020086802757</v>
      </c>
      <c r="L30" s="4">
        <f t="shared" si="23"/>
        <v>1.2342585292324983</v>
      </c>
      <c r="M30" s="4">
        <f t="shared" si="23"/>
        <v>7.7137665218151366E-2</v>
      </c>
      <c r="N30" s="4">
        <f t="shared" si="23"/>
        <v>-0.55893608769106706</v>
      </c>
      <c r="O30" s="4">
        <f t="shared" si="23"/>
        <v>0.16849781004523476</v>
      </c>
      <c r="P30" s="4">
        <f t="shared" si="23"/>
        <v>0.29328292824347879</v>
      </c>
      <c r="Q30" s="4">
        <f t="shared" si="23"/>
        <v>8.8037878129904587E-2</v>
      </c>
      <c r="R30" s="4">
        <f t="shared" si="23"/>
        <v>-6.7444514154988255E-2</v>
      </c>
      <c r="S30" s="4" t="str">
        <f t="shared" si="23"/>
        <v/>
      </c>
    </row>
    <row r="32" spans="1:19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508.41</v>
      </c>
      <c r="H32" s="3">
        <f>IFERROR(INDEX(D32:G32,COUNT(D32:G32)),"")</f>
        <v>508.41</v>
      </c>
      <c r="I32" s="3">
        <f t="shared" ref="I32:S32" si="24">IFERROR(INDEX(I51:I500,MATCH($C$32,$C$51:$C$500,0)),"")</f>
        <v>507.86</v>
      </c>
      <c r="J32" s="3">
        <f t="shared" si="24"/>
        <v>507.13</v>
      </c>
      <c r="K32" s="3">
        <f t="shared" si="24"/>
        <v>476.95</v>
      </c>
      <c r="L32" s="3">
        <f t="shared" si="24"/>
        <v>466.45</v>
      </c>
      <c r="M32" s="3">
        <f t="shared" si="24"/>
        <v>465.33</v>
      </c>
      <c r="N32" s="3">
        <f t="shared" si="24"/>
        <v>465.37</v>
      </c>
      <c r="O32" s="3">
        <f t="shared" si="24"/>
        <v>512.76</v>
      </c>
      <c r="P32" s="3">
        <f t="shared" si="24"/>
        <v>334.68</v>
      </c>
      <c r="Q32" s="3">
        <f t="shared" si="24"/>
        <v>329.07</v>
      </c>
      <c r="R32" s="3">
        <f t="shared" si="24"/>
        <v>320.29000000000002</v>
      </c>
      <c r="S32" s="3">
        <f t="shared" si="24"/>
        <v>306.87</v>
      </c>
    </row>
    <row r="33" spans="1:19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1.53</v>
      </c>
      <c r="H33" s="3">
        <f>IFERROR(INDEX(D33:G33,COUNT(D33:G33)),"")</f>
        <v>1.53</v>
      </c>
      <c r="I33" s="3">
        <f t="shared" ref="I33:S33" si="25">IFERROR(INDEX(I51:I500,MATCH($C$33,$C$51:$C$500,0)),"")</f>
        <v>1.5</v>
      </c>
      <c r="J33" s="3">
        <f t="shared" si="25"/>
        <v>1.8</v>
      </c>
      <c r="K33" s="3">
        <f t="shared" si="25"/>
        <v>1.51</v>
      </c>
      <c r="L33" s="3">
        <f t="shared" si="25"/>
        <v>0.96</v>
      </c>
      <c r="M33" s="3">
        <f t="shared" si="25"/>
        <v>1.4</v>
      </c>
      <c r="N33" s="3">
        <f t="shared" si="25"/>
        <v>1.57</v>
      </c>
      <c r="O33" s="3">
        <f t="shared" si="25"/>
        <v>1.64</v>
      </c>
      <c r="P33" s="3">
        <f t="shared" si="25"/>
        <v>2.09</v>
      </c>
      <c r="Q33" s="3">
        <f t="shared" si="25"/>
        <v>1.98</v>
      </c>
      <c r="R33" s="3">
        <f t="shared" si="25"/>
        <v>1.76</v>
      </c>
      <c r="S33" s="3">
        <f t="shared" si="25"/>
        <v>1.17</v>
      </c>
    </row>
    <row r="34" spans="1:19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1418.18</v>
      </c>
      <c r="H34" s="3">
        <f>IFERROR(INDEX(D34:G34,COUNT(D34:G34)),"")</f>
        <v>1418.18</v>
      </c>
      <c r="I34" s="3">
        <f t="shared" ref="I34:S34" si="26">IFERROR(INDEX(I51:I500,MATCH($C$34,$C$51:$C$500,0)),"")</f>
        <v>-86.17</v>
      </c>
      <c r="J34" s="3">
        <f t="shared" si="26"/>
        <v>30.55</v>
      </c>
      <c r="K34" s="3">
        <f t="shared" si="26"/>
        <v>76.680000000000007</v>
      </c>
      <c r="L34" s="3">
        <f t="shared" si="26"/>
        <v>177.69</v>
      </c>
      <c r="M34" s="3">
        <f t="shared" si="26"/>
        <v>-1413.04</v>
      </c>
      <c r="N34" s="3">
        <f t="shared" si="26"/>
        <v>-17.03</v>
      </c>
      <c r="O34" s="3">
        <f t="shared" si="26"/>
        <v>4.63</v>
      </c>
      <c r="P34" s="3">
        <f t="shared" si="26"/>
        <v>102.64</v>
      </c>
      <c r="Q34" s="3">
        <f t="shared" si="26"/>
        <v>72.14</v>
      </c>
      <c r="R34" s="3">
        <f t="shared" si="26"/>
        <v>37.15</v>
      </c>
      <c r="S34" s="3">
        <f t="shared" si="26"/>
        <v>66.790000000000006</v>
      </c>
    </row>
    <row r="35" spans="1:19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26.68</v>
      </c>
      <c r="H35" s="3">
        <f>IFERROR(INDEX(D35:G35,COUNT(D35:G35)),"")</f>
        <v>26.68</v>
      </c>
      <c r="I35" s="3">
        <f t="shared" ref="I35:S35" si="27">IFERROR(INDEX(I51:I500,MATCH($C$35,$C$51:$C$500,0)),"")</f>
        <v>4.88</v>
      </c>
      <c r="J35" s="3">
        <f t="shared" si="27"/>
        <v>7.81</v>
      </c>
      <c r="K35" s="3">
        <f t="shared" si="27"/>
        <v>7.29</v>
      </c>
      <c r="L35" s="3">
        <f t="shared" si="27"/>
        <v>5.22</v>
      </c>
      <c r="M35" s="3">
        <f t="shared" si="27"/>
        <v>16.989999999999998</v>
      </c>
      <c r="N35" s="3">
        <f t="shared" si="27"/>
        <v>20.56</v>
      </c>
      <c r="O35" s="3">
        <f t="shared" si="27"/>
        <v>10.43</v>
      </c>
      <c r="P35" s="3">
        <f t="shared" si="27"/>
        <v>10.16</v>
      </c>
      <c r="Q35" s="3">
        <f t="shared" si="27"/>
        <v>12.2</v>
      </c>
      <c r="R35" s="3">
        <f t="shared" si="27"/>
        <v>11.54</v>
      </c>
      <c r="S35" s="3">
        <f t="shared" si="27"/>
        <v>6.82</v>
      </c>
    </row>
    <row r="36" spans="1:19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S36" si="28">IFERROR(INDEX(H51:H500,MATCH($C$36,$C$51:$C$500,0)),"")</f>
        <v>5.0302999999999995</v>
      </c>
      <c r="I36" s="4">
        <f t="shared" si="28"/>
        <v>-1.2475000000000001</v>
      </c>
      <c r="J36" s="4">
        <f t="shared" si="28"/>
        <v>0.20030000000000001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2.4799999999999999E-2</v>
      </c>
      <c r="P36" s="4">
        <f t="shared" si="28"/>
        <v>0.14660000000000001</v>
      </c>
      <c r="Q36" s="4">
        <f t="shared" si="28"/>
        <v>0.16639999999999999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S37" si="29">IFERROR(INDEX(H51:H500,MATCH($C$37,$C$51:$C$500,0)),"")</f>
        <v>11</v>
      </c>
      <c r="I37" s="3">
        <f t="shared" si="29"/>
        <v>11</v>
      </c>
      <c r="J37" s="3">
        <f t="shared" si="29"/>
        <v>6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4.5</v>
      </c>
      <c r="P37" s="3">
        <f t="shared" si="29"/>
        <v>1</v>
      </c>
      <c r="Q37" s="3">
        <f t="shared" si="29"/>
        <v>1.5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84</v>
      </c>
      <c r="C51" t="s">
        <v>5</v>
      </c>
      <c r="D51" s="5">
        <v>326906000000</v>
      </c>
      <c r="E51" s="5">
        <v>425559000000</v>
      </c>
      <c r="F51" s="5">
        <v>442960000000</v>
      </c>
      <c r="G51" s="5">
        <v>585707373776</v>
      </c>
      <c r="I51" s="5">
        <v>1740629000000</v>
      </c>
      <c r="J51" s="5">
        <v>1309661867481</v>
      </c>
      <c r="K51" s="5">
        <v>1104710911002</v>
      </c>
      <c r="L51" s="5">
        <v>955541184718</v>
      </c>
      <c r="M51" s="5">
        <v>427677089386</v>
      </c>
      <c r="N51" s="5">
        <v>397049609531</v>
      </c>
      <c r="O51" s="5">
        <v>900208787095</v>
      </c>
      <c r="P51" s="5">
        <v>770398351932</v>
      </c>
      <c r="Q51" s="5">
        <v>595692044724</v>
      </c>
      <c r="R51" s="5">
        <v>547492009881</v>
      </c>
      <c r="S51" s="5">
        <v>587087865753</v>
      </c>
    </row>
    <row r="52" spans="2:19" ht="15.5" x14ac:dyDescent="0.35">
      <c r="C52" t="s">
        <v>85</v>
      </c>
      <c r="D52" s="5">
        <v>-115124000000</v>
      </c>
      <c r="E52" s="5">
        <v>-193527000000</v>
      </c>
      <c r="F52" s="5">
        <v>-162288000000</v>
      </c>
      <c r="G52" s="5">
        <v>-288187191955</v>
      </c>
      <c r="I52" s="5">
        <v>-742998000000</v>
      </c>
      <c r="J52" s="5">
        <v>-449931460753</v>
      </c>
      <c r="K52" s="5">
        <v>-379012845541</v>
      </c>
      <c r="L52" s="5">
        <v>-378852386288</v>
      </c>
      <c r="M52" s="5">
        <v>-186092668691</v>
      </c>
      <c r="N52" s="5">
        <v>-149528838895</v>
      </c>
      <c r="O52" s="5">
        <v>-331663944367</v>
      </c>
      <c r="P52" s="5">
        <v>-275968493160</v>
      </c>
      <c r="Q52" s="5">
        <v>-181132149239</v>
      </c>
      <c r="R52" s="5">
        <v>-158148133180</v>
      </c>
      <c r="S52" s="5">
        <v>-165945291900</v>
      </c>
    </row>
    <row r="53" spans="2:19" ht="15.5" x14ac:dyDescent="0.35">
      <c r="C53" t="s">
        <v>86</v>
      </c>
      <c r="D53" s="5">
        <v>211782000000</v>
      </c>
      <c r="E53" s="5">
        <v>232032000000</v>
      </c>
      <c r="F53" s="5">
        <v>280672000000</v>
      </c>
      <c r="G53" s="5">
        <v>297520181821</v>
      </c>
      <c r="I53" s="5">
        <v>997631000000</v>
      </c>
      <c r="J53" s="5">
        <v>859730406728</v>
      </c>
      <c r="K53" s="5">
        <v>725698065461</v>
      </c>
      <c r="L53" s="5">
        <v>576688798430</v>
      </c>
      <c r="M53" s="5">
        <v>241584420695</v>
      </c>
      <c r="N53" s="5">
        <v>247520770636</v>
      </c>
      <c r="O53" s="5">
        <v>568544842728</v>
      </c>
      <c r="P53" s="5">
        <v>494429858772</v>
      </c>
      <c r="Q53" s="5">
        <v>414559895485</v>
      </c>
      <c r="R53" s="5">
        <v>389343876701</v>
      </c>
      <c r="S53" s="5">
        <v>421142573853</v>
      </c>
    </row>
    <row r="54" spans="2:19" ht="15.5" x14ac:dyDescent="0.35">
      <c r="C54" t="s">
        <v>87</v>
      </c>
      <c r="D54" s="5">
        <v>-155465000000</v>
      </c>
      <c r="E54" s="5">
        <v>-163686000000</v>
      </c>
      <c r="F54" s="5">
        <v>-171683000000</v>
      </c>
      <c r="G54" s="5">
        <v>-186212875308</v>
      </c>
      <c r="I54" s="5">
        <v>-664452000000</v>
      </c>
      <c r="J54" s="5">
        <v>-445173549214</v>
      </c>
      <c r="K54" s="5">
        <v>-477089050724</v>
      </c>
      <c r="L54" s="5">
        <v>-362533808833</v>
      </c>
      <c r="M54" s="5">
        <v>-245268952042</v>
      </c>
      <c r="N54" s="5">
        <v>-272215428645</v>
      </c>
      <c r="O54" s="5">
        <v>-365368038050</v>
      </c>
      <c r="P54" s="5">
        <v>-305788892211</v>
      </c>
      <c r="Q54" s="5">
        <v>-296735290568</v>
      </c>
      <c r="R54" s="5">
        <v>-329332104778</v>
      </c>
      <c r="S54" s="5">
        <v>-270459341308</v>
      </c>
    </row>
    <row r="55" spans="2:19" ht="15.5" x14ac:dyDescent="0.35">
      <c r="C55" t="s">
        <v>89</v>
      </c>
      <c r="D55" s="5">
        <v>-22342000000</v>
      </c>
      <c r="E55" s="5">
        <v>-24364000000</v>
      </c>
      <c r="F55" s="5">
        <v>-24186000000</v>
      </c>
      <c r="G55" s="5">
        <v>-26573896276</v>
      </c>
      <c r="I55" s="5">
        <v>-93517000000</v>
      </c>
      <c r="J55" s="5">
        <v>-84042820112</v>
      </c>
      <c r="K55" s="5">
        <v>-73247570244</v>
      </c>
      <c r="L55" s="5">
        <v>-63506151078</v>
      </c>
      <c r="M55" s="5">
        <v>-20522481277</v>
      </c>
      <c r="N55" s="5">
        <v>-16332756197</v>
      </c>
      <c r="O55" s="5">
        <v>-42514708655</v>
      </c>
      <c r="P55" s="5">
        <v>-42078197130</v>
      </c>
      <c r="Q55" s="5">
        <v>-29374644460</v>
      </c>
      <c r="R55" s="5">
        <v>-30721737571</v>
      </c>
      <c r="S55" s="5">
        <v>-28543722465</v>
      </c>
    </row>
    <row r="56" spans="2:19" ht="15.5" x14ac:dyDescent="0.35">
      <c r="C56" t="s">
        <v>370</v>
      </c>
      <c r="D56" s="5">
        <v>-132878000000</v>
      </c>
      <c r="E56" s="5">
        <v>-140665000000</v>
      </c>
      <c r="F56" s="5">
        <v>-150127000000</v>
      </c>
      <c r="G56" s="5">
        <v>-158355654081</v>
      </c>
      <c r="I56" s="5">
        <v>-577117000000</v>
      </c>
      <c r="J56" s="5">
        <v>-496914330408</v>
      </c>
      <c r="K56" s="5">
        <v>-407177694471</v>
      </c>
      <c r="L56" s="5">
        <v>-338623506043</v>
      </c>
      <c r="M56" s="5">
        <v>-254254743416</v>
      </c>
      <c r="N56" s="5">
        <v>-268039427332</v>
      </c>
      <c r="O56" s="5">
        <v>-318482612903</v>
      </c>
      <c r="P56" s="5">
        <v>-286024300410</v>
      </c>
      <c r="Q56" s="5">
        <v>-267685017060</v>
      </c>
      <c r="R56" s="5">
        <v>-292360228655</v>
      </c>
      <c r="S56" s="5">
        <v>-263170404878</v>
      </c>
    </row>
    <row r="57" spans="2:19" ht="15.5" x14ac:dyDescent="0.35">
      <c r="C57" t="s">
        <v>95</v>
      </c>
      <c r="D57" s="5">
        <v>37959000000</v>
      </c>
      <c r="E57" s="5">
        <v>48395000000</v>
      </c>
      <c r="F57" s="5">
        <v>42561000000</v>
      </c>
      <c r="G57" s="5">
        <v>31191372775</v>
      </c>
      <c r="I57" s="5">
        <v>148415000000</v>
      </c>
      <c r="J57" s="5">
        <v>86212216821</v>
      </c>
      <c r="K57" s="5">
        <v>79402935601</v>
      </c>
      <c r="L57" s="5">
        <v>40149764113</v>
      </c>
      <c r="M57" s="5">
        <v>-21590837786</v>
      </c>
      <c r="N57" s="5">
        <v>-4444423925</v>
      </c>
      <c r="O57" s="5">
        <v>52273319623</v>
      </c>
      <c r="P57" s="5">
        <v>47318288773</v>
      </c>
      <c r="Q57" s="5">
        <v>46011615667</v>
      </c>
      <c r="R57" s="5">
        <v>11190858641</v>
      </c>
      <c r="S57" s="5">
        <v>52383887469</v>
      </c>
    </row>
    <row r="58" spans="2:19" ht="15.5" x14ac:dyDescent="0.35">
      <c r="C58" t="s">
        <v>90</v>
      </c>
      <c r="D58" s="5">
        <v>56317000000</v>
      </c>
      <c r="E58" s="5">
        <v>68346000000</v>
      </c>
      <c r="F58" s="5">
        <v>108989000000</v>
      </c>
      <c r="G58" s="5">
        <v>111307306513</v>
      </c>
      <c r="I58" s="5">
        <v>333179000000</v>
      </c>
      <c r="J58" s="5">
        <v>414556857514</v>
      </c>
      <c r="K58" s="5">
        <v>248609014737</v>
      </c>
      <c r="L58" s="5">
        <v>214154989597</v>
      </c>
      <c r="M58" s="5">
        <v>-3684531347</v>
      </c>
      <c r="N58" s="5">
        <v>-24694658009</v>
      </c>
      <c r="O58" s="5">
        <v>203176804678</v>
      </c>
      <c r="P58" s="5">
        <v>188640966561</v>
      </c>
      <c r="Q58" s="5">
        <v>117824604917</v>
      </c>
      <c r="R58" s="5">
        <v>60011771923</v>
      </c>
      <c r="S58" s="5">
        <v>150683232545</v>
      </c>
    </row>
    <row r="59" spans="2:19" ht="15.5" x14ac:dyDescent="0.35">
      <c r="C59" t="s">
        <v>91</v>
      </c>
      <c r="D59" s="5">
        <v>-15203000000</v>
      </c>
      <c r="E59" s="5">
        <v>-520470000000</v>
      </c>
      <c r="F59" s="5">
        <v>-131483000000</v>
      </c>
      <c r="G59" s="5">
        <v>13372876527</v>
      </c>
      <c r="I59" s="5">
        <v>-180606000000</v>
      </c>
      <c r="J59" s="5">
        <v>-2457994387</v>
      </c>
      <c r="K59" s="5">
        <v>-80407042870</v>
      </c>
      <c r="L59" s="5">
        <v>-154756796582</v>
      </c>
      <c r="M59" s="5">
        <v>-50522423389</v>
      </c>
      <c r="N59" s="5">
        <v>-485610808532</v>
      </c>
      <c r="O59" s="5">
        <v>1878416859983</v>
      </c>
      <c r="P59" s="5">
        <v>-58780554214</v>
      </c>
      <c r="Q59" s="5">
        <v>-1118259482</v>
      </c>
      <c r="R59" s="5">
        <v>107007154439</v>
      </c>
      <c r="S59" s="5">
        <v>-45356604034</v>
      </c>
    </row>
    <row r="60" spans="2:19" ht="15.5" x14ac:dyDescent="0.35">
      <c r="C60" t="s">
        <v>93</v>
      </c>
      <c r="D60" s="5">
        <v>5548000000</v>
      </c>
      <c r="E60" s="5">
        <v>5274000000</v>
      </c>
      <c r="F60" s="5">
        <v>7531000000</v>
      </c>
      <c r="G60" s="5">
        <v>6688307272</v>
      </c>
      <c r="I60" s="5">
        <v>25080000000</v>
      </c>
      <c r="J60" s="5">
        <v>9224518101</v>
      </c>
      <c r="K60" s="5">
        <v>9315863416</v>
      </c>
      <c r="L60" s="5">
        <v>7579599665</v>
      </c>
      <c r="M60" s="5">
        <v>8465178791</v>
      </c>
      <c r="N60" s="5">
        <v>17597304785</v>
      </c>
      <c r="O60" s="5">
        <v>24418958095</v>
      </c>
      <c r="P60" s="5">
        <v>13318448196</v>
      </c>
      <c r="Q60" s="5">
        <v>19652718778</v>
      </c>
      <c r="R60" s="5">
        <v>7826089988</v>
      </c>
      <c r="S60" s="5">
        <v>12805363023</v>
      </c>
    </row>
    <row r="61" spans="2:19" ht="15.5" x14ac:dyDescent="0.35">
      <c r="C61" t="s">
        <v>26</v>
      </c>
      <c r="D61" s="5">
        <v>-40300000000</v>
      </c>
      <c r="E61" s="5">
        <v>-35088000000</v>
      </c>
      <c r="F61" s="5">
        <v>-38790000000</v>
      </c>
      <c r="G61" s="5">
        <v>-29920068047</v>
      </c>
      <c r="I61" s="5">
        <v>-149167000000</v>
      </c>
      <c r="J61" s="5">
        <v>-154058872996</v>
      </c>
      <c r="K61" s="5">
        <v>-155039249924</v>
      </c>
      <c r="L61" s="5">
        <v>-135485958368</v>
      </c>
      <c r="M61" s="5">
        <v>-99094272431</v>
      </c>
      <c r="N61" s="5">
        <v>-88501824128</v>
      </c>
      <c r="O61" s="5">
        <v>-136830061412</v>
      </c>
      <c r="P61" s="5">
        <v>-131737678613</v>
      </c>
      <c r="Q61" s="5">
        <v>-91213240737</v>
      </c>
      <c r="R61" s="5">
        <v>-68070044144</v>
      </c>
      <c r="S61" s="5">
        <v>-68027098667</v>
      </c>
    </row>
    <row r="62" spans="2:19" ht="15.5" x14ac:dyDescent="0.35">
      <c r="C62" t="s">
        <v>92</v>
      </c>
      <c r="D62" s="5">
        <v>-210000000</v>
      </c>
      <c r="E62" s="5">
        <v>-356000000</v>
      </c>
      <c r="F62" s="5">
        <v>601000000</v>
      </c>
      <c r="G62" s="5">
        <v>-886405254</v>
      </c>
      <c r="I62" s="5">
        <v>-704000000</v>
      </c>
      <c r="J62" s="5">
        <v>-1321641030</v>
      </c>
      <c r="K62" s="5">
        <v>2094958207</v>
      </c>
      <c r="L62" s="5">
        <v>-31519824332</v>
      </c>
      <c r="M62" s="5">
        <v>4450476403</v>
      </c>
      <c r="N62" s="5">
        <v>-3263891996</v>
      </c>
      <c r="O62" s="5">
        <v>25682961435</v>
      </c>
      <c r="P62" s="5">
        <v>-57883942697</v>
      </c>
    </row>
    <row r="63" spans="2:19" ht="15.5" x14ac:dyDescent="0.35">
      <c r="C63" t="s">
        <v>372</v>
      </c>
      <c r="D63" s="5">
        <v>34963000000</v>
      </c>
      <c r="E63" s="5">
        <v>-11442000000</v>
      </c>
      <c r="F63" s="5">
        <v>-15226000000</v>
      </c>
      <c r="G63" s="5">
        <v>-1829289058</v>
      </c>
      <c r="I63" s="5">
        <v>-33080000000</v>
      </c>
      <c r="J63" s="5">
        <v>136746429758</v>
      </c>
      <c r="K63" s="5">
        <v>-1057465237</v>
      </c>
      <c r="L63" s="5">
        <v>-24665288175</v>
      </c>
      <c r="M63" s="5">
        <v>-4876618017</v>
      </c>
      <c r="N63" s="5">
        <v>-510133094889</v>
      </c>
      <c r="O63" s="5">
        <v>424114718323</v>
      </c>
      <c r="P63" s="5">
        <v>87370698234</v>
      </c>
      <c r="Q63" s="5">
        <v>99130529048</v>
      </c>
      <c r="R63" s="5">
        <v>188242335162</v>
      </c>
      <c r="S63" s="5">
        <v>36811274149</v>
      </c>
    </row>
    <row r="64" spans="2:19" ht="15.5" x14ac:dyDescent="0.35">
      <c r="C64" t="s">
        <v>96</v>
      </c>
      <c r="D64" s="5">
        <v>-15203000000</v>
      </c>
      <c r="E64" s="5">
        <v>-520470000000</v>
      </c>
      <c r="F64" s="5">
        <v>-131483000000</v>
      </c>
      <c r="G64" s="5">
        <v>13372876527</v>
      </c>
      <c r="I64" s="5">
        <v>-180606000000</v>
      </c>
      <c r="J64" s="5">
        <v>-2457994387</v>
      </c>
      <c r="K64" s="5">
        <v>-80407042870</v>
      </c>
      <c r="L64" s="5">
        <v>-154756796582</v>
      </c>
      <c r="M64" s="5">
        <v>-50522423389</v>
      </c>
      <c r="N64" s="5">
        <v>-485610808532</v>
      </c>
      <c r="O64" s="5">
        <v>1878416859983</v>
      </c>
      <c r="P64" s="5">
        <v>-58780554214</v>
      </c>
      <c r="Q64" s="5">
        <v>-1118259482</v>
      </c>
      <c r="R64" s="5">
        <v>107007154439</v>
      </c>
      <c r="S64" s="5">
        <v>-45356604034</v>
      </c>
    </row>
    <row r="65" spans="2:19" ht="15.5" x14ac:dyDescent="0.35">
      <c r="C65" t="s">
        <v>28</v>
      </c>
      <c r="D65" s="5">
        <v>41114000000</v>
      </c>
      <c r="E65" s="5">
        <v>-452124000000</v>
      </c>
      <c r="F65" s="5">
        <v>-22494000000</v>
      </c>
      <c r="G65" s="5">
        <v>124680183040</v>
      </c>
      <c r="I65" s="5">
        <v>152573000000</v>
      </c>
      <c r="J65" s="5">
        <v>412098863127</v>
      </c>
      <c r="K65" s="5">
        <v>168201971867</v>
      </c>
      <c r="L65" s="5">
        <v>59398193015</v>
      </c>
      <c r="M65" s="5">
        <v>-54206954736</v>
      </c>
      <c r="N65" s="5">
        <v>-510305466541</v>
      </c>
      <c r="O65" s="5">
        <v>2081593664661</v>
      </c>
      <c r="P65" s="5">
        <v>129860412347</v>
      </c>
      <c r="Q65" s="5">
        <v>116706345435</v>
      </c>
      <c r="R65" s="5">
        <v>167018926362</v>
      </c>
      <c r="S65" s="5">
        <v>105326628511</v>
      </c>
    </row>
    <row r="66" spans="2:19" ht="15.5" x14ac:dyDescent="0.35">
      <c r="C66" t="s">
        <v>27</v>
      </c>
      <c r="D66" s="5">
        <v>2958000000</v>
      </c>
      <c r="E66" s="5">
        <v>8088000000</v>
      </c>
      <c r="F66" s="5">
        <v>15700000000</v>
      </c>
      <c r="G66" s="5">
        <v>-6465789785</v>
      </c>
      <c r="I66" s="5">
        <v>-102753000000</v>
      </c>
      <c r="J66" s="5">
        <v>5970558922</v>
      </c>
      <c r="K66" s="5">
        <v>16694887750</v>
      </c>
      <c r="L66" s="5">
        <v>10094029984</v>
      </c>
      <c r="M66" s="5">
        <v>25760976302</v>
      </c>
      <c r="N66" s="5">
        <v>26770875617</v>
      </c>
      <c r="O66" s="5">
        <v>-451328313</v>
      </c>
      <c r="P66" s="5">
        <v>-6966143093</v>
      </c>
      <c r="Q66" s="5">
        <v>30720806408</v>
      </c>
      <c r="R66" s="5">
        <v>14547816498</v>
      </c>
      <c r="S66" s="5">
        <v>6960885346</v>
      </c>
    </row>
    <row r="67" spans="2:19" ht="15.5" x14ac:dyDescent="0.35">
      <c r="C67" t="s">
        <v>97</v>
      </c>
      <c r="D67" s="5">
        <v>44072000000</v>
      </c>
      <c r="E67" s="5">
        <v>-444036000000</v>
      </c>
      <c r="F67" s="5">
        <v>-6794000000</v>
      </c>
      <c r="G67" s="5">
        <v>118214393255</v>
      </c>
      <c r="I67" s="5">
        <v>49820000000</v>
      </c>
      <c r="J67" s="5">
        <v>418069422049</v>
      </c>
      <c r="K67" s="5">
        <v>184896859617</v>
      </c>
      <c r="L67" s="5">
        <v>69492222999</v>
      </c>
      <c r="M67" s="5">
        <v>-28445978434</v>
      </c>
      <c r="N67" s="5">
        <v>-483534590924</v>
      </c>
      <c r="O67" s="5">
        <v>2081142336348</v>
      </c>
      <c r="P67" s="5">
        <v>122894269254</v>
      </c>
      <c r="Q67" s="5">
        <v>147427151843</v>
      </c>
      <c r="R67" s="5">
        <v>181566742860</v>
      </c>
      <c r="S67" s="5">
        <v>112287513857</v>
      </c>
    </row>
    <row r="68" spans="2:19" ht="15.5" x14ac:dyDescent="0.35">
      <c r="C68" t="s">
        <v>98</v>
      </c>
      <c r="E68" s="5">
        <v>342000000</v>
      </c>
      <c r="I68" s="5">
        <v>342000000</v>
      </c>
      <c r="J68" s="5">
        <v>5619131285</v>
      </c>
      <c r="K68" s="5">
        <v>-70162134</v>
      </c>
      <c r="L68" s="5">
        <v>-3877666780</v>
      </c>
      <c r="M68" s="5">
        <v>6450177910</v>
      </c>
      <c r="N68" s="5">
        <v>-1761515849</v>
      </c>
      <c r="O68" s="5">
        <v>-3459001284</v>
      </c>
      <c r="P68" s="5">
        <v>6651584597</v>
      </c>
      <c r="Q68" s="5">
        <v>-3206987363</v>
      </c>
      <c r="R68" s="5">
        <v>-869450120</v>
      </c>
      <c r="S68" s="5">
        <v>831017433</v>
      </c>
    </row>
    <row r="69" spans="2:19" ht="15.5" x14ac:dyDescent="0.35">
      <c r="C69" t="s">
        <v>99</v>
      </c>
      <c r="D69" s="5">
        <v>44072000000</v>
      </c>
      <c r="E69" s="5">
        <v>-443694000000</v>
      </c>
      <c r="F69" s="5">
        <v>-6794000000</v>
      </c>
      <c r="G69" s="5">
        <v>118214393255</v>
      </c>
      <c r="I69" s="5">
        <v>50162000000</v>
      </c>
      <c r="J69" s="5">
        <v>423688553334</v>
      </c>
      <c r="K69" s="5">
        <v>184826697483</v>
      </c>
      <c r="L69" s="5">
        <v>65614556219</v>
      </c>
      <c r="M69" s="5">
        <v>-21995800524</v>
      </c>
      <c r="N69" s="5">
        <v>-485296106773</v>
      </c>
      <c r="O69" s="5">
        <v>2077683335064</v>
      </c>
      <c r="P69" s="5">
        <v>129545853851</v>
      </c>
      <c r="Q69" s="5">
        <v>144220164480</v>
      </c>
      <c r="R69" s="5">
        <v>180697292740</v>
      </c>
      <c r="S69" s="5">
        <v>113118531290</v>
      </c>
    </row>
    <row r="70" spans="2:19" ht="15.5" x14ac:dyDescent="0.35">
      <c r="C70" t="s">
        <v>100</v>
      </c>
      <c r="D70" s="5">
        <v>44072000000</v>
      </c>
      <c r="E70" s="5">
        <v>-444036000000</v>
      </c>
      <c r="F70" s="5">
        <v>-6794000000</v>
      </c>
      <c r="G70" s="5">
        <v>118214393255</v>
      </c>
      <c r="I70" s="5">
        <v>49820000000</v>
      </c>
      <c r="J70" s="5">
        <v>418069422049</v>
      </c>
      <c r="K70" s="5">
        <v>184896859617</v>
      </c>
      <c r="L70" s="5">
        <v>69492222999</v>
      </c>
      <c r="M70" s="5">
        <v>-28445978434</v>
      </c>
      <c r="N70" s="5">
        <v>-483534590924</v>
      </c>
      <c r="O70" s="5">
        <v>2081142336348</v>
      </c>
      <c r="P70" s="5">
        <v>122894269254</v>
      </c>
      <c r="Q70" s="5">
        <v>147427151843</v>
      </c>
      <c r="R70" s="5">
        <v>181566742860</v>
      </c>
      <c r="S70" s="5">
        <v>112287513857</v>
      </c>
    </row>
    <row r="71" spans="2:19" ht="15.5" x14ac:dyDescent="0.35">
      <c r="C71" t="s">
        <v>7</v>
      </c>
      <c r="D71" s="5">
        <v>6113000000</v>
      </c>
      <c r="E71" s="5">
        <v>-492089000000</v>
      </c>
      <c r="F71" s="5">
        <v>-49355000000</v>
      </c>
      <c r="G71" s="5">
        <v>87023020480</v>
      </c>
      <c r="I71" s="5">
        <v>-98253000000</v>
      </c>
      <c r="J71" s="5">
        <v>337476336513</v>
      </c>
      <c r="K71" s="5">
        <v>105423761882</v>
      </c>
      <c r="L71" s="5">
        <v>25464792106</v>
      </c>
      <c r="M71" s="5">
        <v>-404962738</v>
      </c>
      <c r="N71" s="5">
        <v>-480851682848</v>
      </c>
      <c r="O71" s="5">
        <v>2025410015441</v>
      </c>
      <c r="P71" s="5">
        <v>82227565078</v>
      </c>
      <c r="Q71" s="5">
        <v>98208548813</v>
      </c>
      <c r="R71" s="5">
        <v>169506434099</v>
      </c>
      <c r="S71" s="5">
        <v>60734643821</v>
      </c>
    </row>
    <row r="72" spans="2:19" ht="15.5" x14ac:dyDescent="0.35">
      <c r="C72" t="s">
        <v>101</v>
      </c>
      <c r="D72" s="5">
        <v>44072000000</v>
      </c>
      <c r="E72" s="5">
        <v>-444036000000</v>
      </c>
      <c r="F72" s="5">
        <v>-6794000000</v>
      </c>
      <c r="G72" s="5">
        <v>118214393255</v>
      </c>
      <c r="I72" s="5">
        <v>49820000000</v>
      </c>
      <c r="J72" s="5">
        <v>418069422049</v>
      </c>
      <c r="K72" s="5">
        <v>184896859617</v>
      </c>
      <c r="L72" s="5">
        <v>69492222999</v>
      </c>
      <c r="M72" s="5">
        <v>-28445978434</v>
      </c>
      <c r="N72" s="5">
        <v>-483534590924</v>
      </c>
      <c r="O72" s="5">
        <v>2081142336348</v>
      </c>
      <c r="P72" s="5">
        <v>122894269254</v>
      </c>
      <c r="Q72" s="5">
        <v>147427151843</v>
      </c>
      <c r="R72" s="5">
        <v>181566742860</v>
      </c>
      <c r="S72" s="5">
        <v>112287513857</v>
      </c>
    </row>
    <row r="73" spans="2:19" ht="15.5" x14ac:dyDescent="0.35">
      <c r="C73" t="s">
        <v>102</v>
      </c>
      <c r="D73" s="5">
        <v>44072000000</v>
      </c>
      <c r="E73" s="5">
        <v>-443694000000</v>
      </c>
      <c r="F73" s="5">
        <v>-6794000000</v>
      </c>
      <c r="G73" s="5">
        <v>118214393255</v>
      </c>
      <c r="I73" s="5">
        <v>50162000000</v>
      </c>
      <c r="J73" s="5">
        <v>423688553334</v>
      </c>
      <c r="K73" s="5">
        <v>184826697483</v>
      </c>
      <c r="L73" s="5">
        <v>65614556219</v>
      </c>
      <c r="M73" s="5">
        <v>-21995800524</v>
      </c>
      <c r="N73" s="5">
        <v>-485296106773</v>
      </c>
      <c r="O73" s="5">
        <v>2077683335064</v>
      </c>
      <c r="P73" s="5">
        <v>129545853851</v>
      </c>
      <c r="Q73" s="5">
        <v>144220164480</v>
      </c>
      <c r="R73" s="5">
        <v>180697292740</v>
      </c>
      <c r="S73" s="5">
        <v>113118531290</v>
      </c>
    </row>
    <row r="74" spans="2:19" ht="15.5" x14ac:dyDescent="0.35">
      <c r="C74" t="s">
        <v>103</v>
      </c>
      <c r="D74" s="5">
        <v>44072000000</v>
      </c>
      <c r="E74" s="5">
        <v>-443694000000</v>
      </c>
      <c r="F74" s="5">
        <v>-6794000000</v>
      </c>
      <c r="G74" s="5">
        <v>118214393255</v>
      </c>
      <c r="I74" s="5">
        <v>50162000000</v>
      </c>
      <c r="J74" s="5">
        <v>423688553334</v>
      </c>
      <c r="K74" s="5">
        <v>184826697483</v>
      </c>
      <c r="L74" s="5">
        <v>65614556219</v>
      </c>
      <c r="M74" s="5">
        <v>-21995800524</v>
      </c>
      <c r="N74" s="5">
        <v>-485296106773</v>
      </c>
      <c r="O74" s="5">
        <v>2077683335064</v>
      </c>
      <c r="P74" s="5">
        <v>129545853851</v>
      </c>
      <c r="Q74" s="5">
        <v>144220164480</v>
      </c>
      <c r="R74" s="5">
        <v>180697292740</v>
      </c>
      <c r="S74" s="5">
        <v>113118531290</v>
      </c>
    </row>
    <row r="76" spans="2:19" ht="15.5" x14ac:dyDescent="0.35">
      <c r="B76" t="s">
        <v>104</v>
      </c>
      <c r="C76" t="s">
        <v>105</v>
      </c>
    </row>
    <row r="77" spans="2:19" ht="15.5" x14ac:dyDescent="0.35">
      <c r="C77" t="s">
        <v>106</v>
      </c>
    </row>
    <row r="78" spans="2:19" ht="15.5" x14ac:dyDescent="0.35">
      <c r="C78" t="s">
        <v>19</v>
      </c>
      <c r="D78" s="5">
        <v>777534000000</v>
      </c>
      <c r="E78" s="5">
        <v>771389000000</v>
      </c>
      <c r="F78" s="5">
        <v>736241000000</v>
      </c>
      <c r="G78" s="5">
        <v>860969000000</v>
      </c>
      <c r="I78" s="5">
        <v>771389000000</v>
      </c>
      <c r="J78" s="5">
        <v>361689249306</v>
      </c>
      <c r="K78" s="5">
        <v>419733777174</v>
      </c>
      <c r="L78" s="5">
        <v>607088330065</v>
      </c>
      <c r="M78" s="5">
        <v>518753168611</v>
      </c>
      <c r="N78" s="5">
        <v>437631210362</v>
      </c>
      <c r="O78" s="5">
        <v>627640216025</v>
      </c>
      <c r="P78" s="5">
        <v>582976697117</v>
      </c>
      <c r="Q78" s="5">
        <v>440225565192</v>
      </c>
      <c r="R78" s="5">
        <v>247903815289</v>
      </c>
      <c r="S78" s="5">
        <v>287484925085</v>
      </c>
    </row>
    <row r="79" spans="2:19" ht="15.5" x14ac:dyDescent="0.35">
      <c r="C79" t="s">
        <v>110</v>
      </c>
      <c r="D79" s="5">
        <v>55373000000</v>
      </c>
      <c r="E79" s="5">
        <v>63065000000</v>
      </c>
      <c r="F79" s="5">
        <v>62597000000</v>
      </c>
      <c r="G79" s="5">
        <v>48079000000</v>
      </c>
      <c r="I79" s="5">
        <v>63065000000</v>
      </c>
      <c r="J79" s="5">
        <v>63004411659</v>
      </c>
      <c r="K79" s="5">
        <v>48702152515</v>
      </c>
      <c r="L79" s="5">
        <v>60029363148</v>
      </c>
      <c r="M79" s="5">
        <v>57407010847</v>
      </c>
      <c r="N79" s="5">
        <v>36176821448</v>
      </c>
      <c r="O79" s="5">
        <v>37617453576</v>
      </c>
      <c r="P79" s="5">
        <v>33854983028</v>
      </c>
      <c r="Q79" s="5">
        <v>35635677080</v>
      </c>
      <c r="R79" s="5">
        <v>22946479940</v>
      </c>
      <c r="S79" s="5">
        <v>49772036110</v>
      </c>
    </row>
    <row r="80" spans="2:19" ht="15.5" x14ac:dyDescent="0.35">
      <c r="C80" t="s">
        <v>108</v>
      </c>
      <c r="L80" s="5">
        <v>310500000000</v>
      </c>
      <c r="M80" s="5">
        <v>345000000000</v>
      </c>
    </row>
    <row r="81" spans="3:19" ht="15.5" x14ac:dyDescent="0.35">
      <c r="C81" t="s">
        <v>107</v>
      </c>
    </row>
    <row r="82" spans="3:19" ht="15.5" x14ac:dyDescent="0.35">
      <c r="C82" t="s">
        <v>111</v>
      </c>
      <c r="D82" s="5">
        <v>55373000000</v>
      </c>
      <c r="E82" s="5">
        <v>63065000000</v>
      </c>
      <c r="F82" s="5">
        <v>62597000000</v>
      </c>
      <c r="G82" s="5">
        <v>48079000000</v>
      </c>
      <c r="I82" s="5">
        <v>63065000000</v>
      </c>
      <c r="J82" s="5">
        <v>63004411659</v>
      </c>
      <c r="K82" s="5">
        <v>48702152515</v>
      </c>
      <c r="L82" s="5">
        <v>60029363148</v>
      </c>
      <c r="M82" s="5">
        <v>57407010847</v>
      </c>
      <c r="N82" s="5">
        <v>36176821448</v>
      </c>
      <c r="O82" s="5">
        <v>37617453576</v>
      </c>
      <c r="P82" s="5">
        <v>33854983028</v>
      </c>
      <c r="Q82" s="5">
        <v>35635677080</v>
      </c>
      <c r="R82" s="5">
        <v>22946479940</v>
      </c>
      <c r="S82" s="5">
        <v>49772036110</v>
      </c>
    </row>
    <row r="83" spans="3:19" ht="15.5" x14ac:dyDescent="0.35">
      <c r="C83" t="s">
        <v>114</v>
      </c>
      <c r="D83" s="5">
        <v>707683000000</v>
      </c>
      <c r="E83" s="5">
        <v>725857000000</v>
      </c>
      <c r="F83" s="5">
        <v>767615000000</v>
      </c>
      <c r="G83" s="5">
        <v>756606000000</v>
      </c>
      <c r="I83" s="5">
        <v>725857000000</v>
      </c>
      <c r="J83" s="5">
        <v>913281312806</v>
      </c>
      <c r="K83" s="5">
        <v>1378695562245</v>
      </c>
      <c r="L83" s="5">
        <v>1273053592190</v>
      </c>
      <c r="M83" s="5">
        <v>989400401156</v>
      </c>
      <c r="N83" s="5">
        <v>184402037822</v>
      </c>
      <c r="O83" s="5">
        <v>116713103540</v>
      </c>
      <c r="P83" s="5">
        <v>49989597422</v>
      </c>
      <c r="Q83" s="5">
        <v>38401944499</v>
      </c>
      <c r="R83" s="5">
        <v>4460382213</v>
      </c>
      <c r="S83" s="5">
        <v>4393702166</v>
      </c>
    </row>
    <row r="84" spans="3:19" ht="15.5" x14ac:dyDescent="0.35">
      <c r="C84" t="s">
        <v>95</v>
      </c>
      <c r="D84" s="5">
        <v>207920000000</v>
      </c>
      <c r="E84" s="5">
        <v>207920000000</v>
      </c>
      <c r="F84" s="5">
        <v>-76270000000</v>
      </c>
      <c r="G84" s="5">
        <v>-76270000000</v>
      </c>
      <c r="I84" s="5">
        <v>207920000000</v>
      </c>
      <c r="J84" s="5">
        <v>-21582223205</v>
      </c>
      <c r="K84" s="5">
        <v>-21582223205</v>
      </c>
      <c r="L84" s="5">
        <v>-33558310837</v>
      </c>
      <c r="M84" s="5">
        <v>-33558310837</v>
      </c>
      <c r="N84" s="5">
        <v>-33558310837</v>
      </c>
      <c r="O84" s="5">
        <v>-33700267923</v>
      </c>
      <c r="P84" s="5">
        <v>-10786251345</v>
      </c>
      <c r="Q84" s="5">
        <v>-10786251345</v>
      </c>
      <c r="R84" s="5">
        <v>-10786251345</v>
      </c>
      <c r="S84" s="5">
        <v>-10786251345</v>
      </c>
    </row>
    <row r="85" spans="3:19" ht="15.5" x14ac:dyDescent="0.35">
      <c r="C85" t="s">
        <v>115</v>
      </c>
      <c r="D85" s="5">
        <v>1777652000000</v>
      </c>
      <c r="E85" s="5">
        <v>1788880000000</v>
      </c>
      <c r="F85" s="5">
        <v>1786351000000</v>
      </c>
      <c r="G85" s="5">
        <v>1883001000000</v>
      </c>
      <c r="I85" s="5">
        <v>1788880000000</v>
      </c>
      <c r="J85" s="5">
        <v>1511729624720</v>
      </c>
      <c r="K85" s="5">
        <v>2017187762591</v>
      </c>
      <c r="L85" s="5">
        <v>2077355068561</v>
      </c>
      <c r="M85" s="5">
        <v>1717754709377</v>
      </c>
      <c r="N85" s="5">
        <v>755878224090</v>
      </c>
      <c r="O85" s="5">
        <v>863338618425</v>
      </c>
      <c r="P85" s="5">
        <v>755359080833</v>
      </c>
      <c r="Q85" s="5">
        <v>585012548372</v>
      </c>
      <c r="R85" s="5">
        <v>353087115120</v>
      </c>
      <c r="S85" s="5">
        <v>442875440986</v>
      </c>
    </row>
    <row r="86" spans="3:19" ht="15.5" x14ac:dyDescent="0.35">
      <c r="C86" t="s">
        <v>116</v>
      </c>
    </row>
    <row r="87" spans="3:19" ht="15.5" x14ac:dyDescent="0.35">
      <c r="C87" t="s">
        <v>118</v>
      </c>
      <c r="D87" s="5">
        <v>1759555000000</v>
      </c>
      <c r="E87" s="5">
        <v>1773528000000</v>
      </c>
      <c r="F87" s="5">
        <v>1768710000000</v>
      </c>
      <c r="G87" s="5">
        <v>1805339000000</v>
      </c>
      <c r="I87" s="5">
        <v>1773528000000</v>
      </c>
      <c r="J87" s="5">
        <v>1793970469940</v>
      </c>
      <c r="K87" s="5">
        <v>1595985520728</v>
      </c>
      <c r="L87" s="5">
        <v>1505710173973</v>
      </c>
      <c r="M87" s="5">
        <v>1461379079238</v>
      </c>
      <c r="N87" s="5">
        <v>1896573212057</v>
      </c>
      <c r="O87" s="5">
        <v>1664070274986</v>
      </c>
      <c r="P87" s="5">
        <v>1565556730495</v>
      </c>
      <c r="Q87" s="5">
        <v>1471525505819</v>
      </c>
      <c r="R87" s="5">
        <v>1490722373782</v>
      </c>
      <c r="S87" s="5">
        <v>1870640651661</v>
      </c>
    </row>
    <row r="88" spans="3:19" ht="15.5" x14ac:dyDescent="0.35">
      <c r="C88" t="s">
        <v>376</v>
      </c>
      <c r="D88" s="5">
        <v>2308699000000</v>
      </c>
      <c r="E88" s="5">
        <v>2240621000000</v>
      </c>
      <c r="F88" s="5">
        <v>2149196000000</v>
      </c>
      <c r="G88" s="5">
        <v>2021752000000</v>
      </c>
      <c r="I88" s="5">
        <v>2240621000000</v>
      </c>
      <c r="J88" s="5">
        <v>1842255802933</v>
      </c>
      <c r="K88" s="5">
        <v>1275023493604</v>
      </c>
      <c r="L88" s="5">
        <v>1131176918033</v>
      </c>
      <c r="M88" s="5">
        <v>1179869129454</v>
      </c>
      <c r="N88" s="5">
        <v>688391122540</v>
      </c>
      <c r="O88" s="5">
        <v>723333030556</v>
      </c>
      <c r="P88" s="5">
        <v>752912908796</v>
      </c>
      <c r="Q88" s="5">
        <v>762486736161</v>
      </c>
      <c r="R88" s="5">
        <v>649729617911</v>
      </c>
      <c r="S88" s="5">
        <v>121263478529</v>
      </c>
    </row>
    <row r="89" spans="3:19" ht="15.5" x14ac:dyDescent="0.35">
      <c r="C89" t="s">
        <v>117</v>
      </c>
      <c r="D89" s="5">
        <v>50153000000</v>
      </c>
      <c r="E89" s="5">
        <v>54040000000</v>
      </c>
      <c r="F89" s="5">
        <v>51474000000</v>
      </c>
      <c r="G89" s="5">
        <v>43708000000</v>
      </c>
      <c r="I89" s="5">
        <v>54040000000</v>
      </c>
      <c r="J89" s="5">
        <v>138510391035</v>
      </c>
      <c r="K89" s="5">
        <v>133469975269</v>
      </c>
      <c r="L89" s="5">
        <v>116134349304</v>
      </c>
      <c r="M89" s="5">
        <v>103866428448</v>
      </c>
      <c r="N89" s="5">
        <v>78478559971</v>
      </c>
      <c r="O89" s="5">
        <v>50412010704</v>
      </c>
      <c r="P89" s="5">
        <v>49622510926</v>
      </c>
      <c r="Q89" s="5">
        <v>56116848951</v>
      </c>
      <c r="R89" s="5">
        <v>24432941672</v>
      </c>
      <c r="S89" s="5">
        <v>14567908150</v>
      </c>
    </row>
    <row r="90" spans="3:19" ht="15.5" x14ac:dyDescent="0.35">
      <c r="C90" t="s">
        <v>119</v>
      </c>
      <c r="G90" s="5">
        <v>58053000000</v>
      </c>
      <c r="J90" s="5">
        <v>68409971118</v>
      </c>
      <c r="K90" s="5">
        <v>93648709945</v>
      </c>
      <c r="L90" s="5">
        <v>93648709945</v>
      </c>
      <c r="S90" s="5">
        <v>6237781</v>
      </c>
    </row>
    <row r="91" spans="3:19" ht="15.5" x14ac:dyDescent="0.35">
      <c r="C91" t="s">
        <v>120</v>
      </c>
      <c r="D91" s="5">
        <v>8474349000000</v>
      </c>
      <c r="E91" s="5">
        <v>8395444000000</v>
      </c>
      <c r="F91" s="5">
        <v>8317520000000</v>
      </c>
      <c r="G91" s="5">
        <v>8286251000000</v>
      </c>
      <c r="I91" s="5">
        <v>8395444000000</v>
      </c>
      <c r="J91" s="5">
        <v>8203181366918</v>
      </c>
      <c r="K91" s="5">
        <v>7328062892876</v>
      </c>
      <c r="L91" s="5">
        <v>7086466110321</v>
      </c>
      <c r="M91" s="5">
        <v>7027945534858</v>
      </c>
      <c r="N91" s="5">
        <v>6901228027476</v>
      </c>
      <c r="O91" s="5">
        <v>7126566250532</v>
      </c>
      <c r="P91" s="5">
        <v>6209375759946</v>
      </c>
      <c r="Q91" s="5">
        <v>6082908928272</v>
      </c>
      <c r="R91" s="5">
        <v>4802666281863</v>
      </c>
      <c r="S91" s="5">
        <v>4458187088672</v>
      </c>
    </row>
    <row r="92" spans="3:19" ht="15.5" x14ac:dyDescent="0.35">
      <c r="C92" t="s">
        <v>121</v>
      </c>
      <c r="D92" s="5">
        <v>10252001000000</v>
      </c>
      <c r="E92" s="5">
        <v>10184324000000</v>
      </c>
      <c r="F92" s="5">
        <v>10103871000000</v>
      </c>
      <c r="G92" s="5">
        <v>10169252000000</v>
      </c>
      <c r="I92" s="5">
        <v>10184324000000</v>
      </c>
      <c r="J92" s="5">
        <v>9714910991638</v>
      </c>
      <c r="K92" s="5">
        <v>9345250655467</v>
      </c>
      <c r="L92" s="5">
        <v>9163821178882</v>
      </c>
      <c r="M92" s="5">
        <v>8745700244235</v>
      </c>
      <c r="N92" s="5">
        <v>7657106251566</v>
      </c>
      <c r="O92" s="5">
        <v>7989904868957</v>
      </c>
      <c r="P92" s="5">
        <v>6964734840779</v>
      </c>
      <c r="Q92" s="5">
        <v>6667921476644</v>
      </c>
      <c r="R92" s="5">
        <v>5155753396983</v>
      </c>
      <c r="S92" s="5">
        <v>4901062529658</v>
      </c>
    </row>
    <row r="93" spans="3:19" ht="15.5" x14ac:dyDescent="0.35">
      <c r="C93" t="s">
        <v>122</v>
      </c>
    </row>
    <row r="94" spans="3:19" ht="15.5" x14ac:dyDescent="0.35">
      <c r="C94" t="s">
        <v>123</v>
      </c>
    </row>
    <row r="95" spans="3:19" ht="15.5" x14ac:dyDescent="0.35">
      <c r="C95" t="s">
        <v>124</v>
      </c>
      <c r="D95" s="5">
        <v>508458000000</v>
      </c>
      <c r="E95" s="5">
        <v>587774000000</v>
      </c>
      <c r="F95" s="5">
        <v>648191000000</v>
      </c>
      <c r="G95" s="5">
        <v>705355000000</v>
      </c>
      <c r="I95" s="5">
        <v>587774000000</v>
      </c>
      <c r="J95" s="5">
        <v>778498392316</v>
      </c>
      <c r="K95" s="5">
        <v>1053375673182</v>
      </c>
      <c r="L95" s="5">
        <v>663049526355</v>
      </c>
      <c r="M95" s="5">
        <v>504518233153</v>
      </c>
      <c r="N95" s="5">
        <v>203665590134</v>
      </c>
      <c r="O95" s="5">
        <v>355689886062</v>
      </c>
      <c r="P95" s="5">
        <v>732693107709</v>
      </c>
      <c r="Q95" s="5">
        <v>799968546304</v>
      </c>
      <c r="R95" s="5">
        <v>106632977094</v>
      </c>
      <c r="S95" s="5">
        <v>313186382555</v>
      </c>
    </row>
    <row r="96" spans="3:19" ht="15.5" x14ac:dyDescent="0.35">
      <c r="C96" t="s">
        <v>125</v>
      </c>
      <c r="S96" s="5">
        <v>13654431404</v>
      </c>
    </row>
    <row r="97" spans="3:19" ht="15.5" x14ac:dyDescent="0.35">
      <c r="C97" t="s">
        <v>127</v>
      </c>
    </row>
    <row r="98" spans="3:19" ht="15.5" x14ac:dyDescent="0.35">
      <c r="C98" t="s">
        <v>128</v>
      </c>
      <c r="D98" s="5">
        <v>24468000000</v>
      </c>
      <c r="E98" s="5">
        <v>46008000000</v>
      </c>
      <c r="F98" s="5">
        <v>49893000000</v>
      </c>
      <c r="G98" s="5">
        <v>40350000000</v>
      </c>
      <c r="I98" s="5">
        <v>46008000000</v>
      </c>
      <c r="J98" s="5">
        <v>40636409336</v>
      </c>
      <c r="K98" s="5">
        <v>95388890879</v>
      </c>
      <c r="L98" s="5">
        <v>86841125521</v>
      </c>
      <c r="M98" s="5">
        <v>88711336331</v>
      </c>
      <c r="N98" s="5">
        <v>15000801719</v>
      </c>
      <c r="O98" s="5">
        <v>12460885280</v>
      </c>
      <c r="P98" s="5">
        <v>16574687748</v>
      </c>
      <c r="Q98" s="5">
        <v>31088992728</v>
      </c>
      <c r="R98" s="5">
        <v>15918518085</v>
      </c>
      <c r="S98" s="5">
        <v>19591168349</v>
      </c>
    </row>
    <row r="99" spans="3:19" ht="15.5" x14ac:dyDescent="0.35">
      <c r="C99" t="s">
        <v>131</v>
      </c>
      <c r="D99" s="5">
        <v>23283000000</v>
      </c>
      <c r="E99" s="5">
        <v>30483000000</v>
      </c>
      <c r="F99" s="5">
        <v>31119000000</v>
      </c>
      <c r="G99" s="5">
        <v>29677000000</v>
      </c>
      <c r="I99" s="5">
        <v>30483000000</v>
      </c>
      <c r="J99" s="5">
        <v>24601105842</v>
      </c>
      <c r="K99" s="5">
        <v>19607864154</v>
      </c>
      <c r="L99" s="5">
        <v>11751719162</v>
      </c>
      <c r="M99" s="5">
        <v>9412182860</v>
      </c>
      <c r="N99" s="5">
        <v>4814180277</v>
      </c>
      <c r="O99" s="5">
        <v>9804917495</v>
      </c>
      <c r="P99" s="5">
        <v>12299074726</v>
      </c>
      <c r="Q99" s="5">
        <v>11349460057</v>
      </c>
      <c r="R99" s="5">
        <v>9004651106</v>
      </c>
      <c r="S99" s="5">
        <v>9606601120</v>
      </c>
    </row>
    <row r="100" spans="3:19" ht="15.5" x14ac:dyDescent="0.35">
      <c r="C100" t="s">
        <v>132</v>
      </c>
      <c r="D100" s="5">
        <v>64445000000</v>
      </c>
      <c r="E100" s="5">
        <v>73824000000</v>
      </c>
      <c r="F100" s="5">
        <v>89062000000</v>
      </c>
      <c r="G100" s="5">
        <v>147266000000</v>
      </c>
      <c r="I100" s="5">
        <v>73824000000</v>
      </c>
      <c r="J100" s="5">
        <v>85275983972</v>
      </c>
      <c r="K100" s="5">
        <v>65234721872</v>
      </c>
      <c r="L100" s="5">
        <v>112087747478</v>
      </c>
      <c r="M100" s="5">
        <v>76086407497</v>
      </c>
      <c r="N100" s="5">
        <v>36752507349</v>
      </c>
      <c r="O100" s="5">
        <v>57374354815</v>
      </c>
      <c r="P100" s="5">
        <v>42790837828</v>
      </c>
      <c r="Q100" s="5">
        <v>32627045158</v>
      </c>
      <c r="R100" s="5">
        <v>30122966917</v>
      </c>
      <c r="S100" s="5">
        <v>23433671543</v>
      </c>
    </row>
    <row r="101" spans="3:19" ht="15.5" x14ac:dyDescent="0.35">
      <c r="C101" t="s">
        <v>134</v>
      </c>
    </row>
    <row r="102" spans="3:19" ht="15.5" x14ac:dyDescent="0.35">
      <c r="C102" t="s">
        <v>135</v>
      </c>
      <c r="D102" s="5">
        <v>1621019000000</v>
      </c>
      <c r="E102" s="5">
        <v>1562566000000</v>
      </c>
      <c r="F102" s="5">
        <v>1417334000000</v>
      </c>
      <c r="G102" s="5">
        <v>1270026000000</v>
      </c>
      <c r="I102" s="5">
        <v>1562566000000</v>
      </c>
      <c r="J102" s="5">
        <v>1545384068163</v>
      </c>
      <c r="K102" s="5">
        <v>1241254244934</v>
      </c>
      <c r="L102" s="5">
        <v>1414833533628</v>
      </c>
      <c r="M102" s="5">
        <v>1434185003784</v>
      </c>
      <c r="N102" s="5">
        <v>1305720041242</v>
      </c>
      <c r="O102" s="5">
        <v>1074807825372</v>
      </c>
      <c r="P102" s="5">
        <v>1685016289929</v>
      </c>
      <c r="Q102" s="5">
        <v>1464776657817</v>
      </c>
      <c r="R102" s="5">
        <v>769256592741</v>
      </c>
      <c r="S102" s="5">
        <v>458242056282</v>
      </c>
    </row>
    <row r="103" spans="3:19" ht="15.5" x14ac:dyDescent="0.35">
      <c r="C103" t="s">
        <v>137</v>
      </c>
      <c r="D103" s="5">
        <v>26286000000</v>
      </c>
      <c r="E103" s="5">
        <v>27845000000</v>
      </c>
      <c r="F103" s="5">
        <v>28726000000</v>
      </c>
      <c r="G103" s="5">
        <v>31113000000</v>
      </c>
      <c r="I103" s="5">
        <v>27845000000</v>
      </c>
      <c r="J103" s="5">
        <v>33534496661</v>
      </c>
      <c r="K103" s="5">
        <v>33745130991</v>
      </c>
      <c r="L103" s="5">
        <v>27322436482</v>
      </c>
      <c r="M103" s="5">
        <v>28565621605</v>
      </c>
      <c r="N103" s="5">
        <v>23264384217</v>
      </c>
      <c r="O103" s="5">
        <v>160264093</v>
      </c>
      <c r="P103" s="5">
        <v>259132571</v>
      </c>
      <c r="Q103" s="5">
        <v>125838334</v>
      </c>
      <c r="R103" s="5">
        <v>167482253</v>
      </c>
      <c r="S103" s="5">
        <v>156741600</v>
      </c>
    </row>
    <row r="104" spans="3:19" ht="15.5" x14ac:dyDescent="0.35">
      <c r="C104" t="s">
        <v>138</v>
      </c>
      <c r="D104" s="5">
        <v>93204000000</v>
      </c>
      <c r="E104" s="5">
        <v>92256000000</v>
      </c>
      <c r="F104" s="5">
        <v>106275000000</v>
      </c>
      <c r="G104" s="5">
        <v>211676000000</v>
      </c>
      <c r="I104" s="5">
        <v>92256000000</v>
      </c>
      <c r="J104" s="5">
        <v>459170003022</v>
      </c>
      <c r="K104" s="5">
        <v>447623974974</v>
      </c>
      <c r="L104" s="5">
        <v>298429094038</v>
      </c>
      <c r="M104" s="5">
        <v>154905355454</v>
      </c>
      <c r="N104" s="5">
        <v>36009518740</v>
      </c>
      <c r="O104" s="5">
        <v>93807148168</v>
      </c>
      <c r="P104" s="5">
        <v>49296381856</v>
      </c>
      <c r="Q104" s="5">
        <v>8313068041</v>
      </c>
      <c r="R104" s="5">
        <v>16748597160</v>
      </c>
      <c r="S104" s="5">
        <v>107581289443</v>
      </c>
    </row>
    <row r="105" spans="3:19" ht="15.5" x14ac:dyDescent="0.35">
      <c r="C105" t="s">
        <v>139</v>
      </c>
      <c r="D105" s="5">
        <v>2964506000000</v>
      </c>
      <c r="E105" s="5">
        <v>2861585000000</v>
      </c>
      <c r="F105" s="5">
        <v>2743757000000</v>
      </c>
      <c r="G105" s="5">
        <v>2681920000000</v>
      </c>
      <c r="I105" s="5">
        <v>2861585000000</v>
      </c>
      <c r="J105" s="5">
        <v>2641103114285</v>
      </c>
      <c r="K105" s="5">
        <v>2363542023955</v>
      </c>
      <c r="L105" s="5">
        <v>2760881689763</v>
      </c>
      <c r="M105" s="5">
        <v>2522993131279</v>
      </c>
      <c r="N105" s="5">
        <v>1681399239018</v>
      </c>
      <c r="O105" s="5">
        <v>1302572059651</v>
      </c>
      <c r="P105" s="5">
        <v>1875681563157</v>
      </c>
      <c r="Q105" s="5">
        <v>1633018664052</v>
      </c>
      <c r="R105" s="5">
        <v>960174170081</v>
      </c>
      <c r="S105" s="5">
        <v>635854413277</v>
      </c>
    </row>
    <row r="106" spans="3:19" ht="15.5" x14ac:dyDescent="0.35">
      <c r="C106" t="s">
        <v>140</v>
      </c>
      <c r="D106" s="5">
        <v>2964506000000</v>
      </c>
      <c r="E106" s="5">
        <v>2861585000000</v>
      </c>
      <c r="F106" s="5">
        <v>2743757000000</v>
      </c>
      <c r="G106" s="5">
        <v>2681920000000</v>
      </c>
      <c r="I106" s="5">
        <v>2861585000000</v>
      </c>
      <c r="J106" s="5">
        <v>2641103114285</v>
      </c>
      <c r="K106" s="5">
        <v>2363542023955</v>
      </c>
      <c r="L106" s="5">
        <v>2760881689763</v>
      </c>
      <c r="M106" s="5">
        <v>2522993131279</v>
      </c>
      <c r="N106" s="5">
        <v>1681399239018</v>
      </c>
      <c r="O106" s="5">
        <v>1302572059651</v>
      </c>
      <c r="P106" s="5">
        <v>1875681563157</v>
      </c>
      <c r="Q106" s="5">
        <v>1633018664052</v>
      </c>
      <c r="R106" s="5">
        <v>960174170081</v>
      </c>
      <c r="S106" s="5">
        <v>635854413277</v>
      </c>
    </row>
    <row r="107" spans="3:19" ht="15.5" x14ac:dyDescent="0.35">
      <c r="C107" t="s">
        <v>332</v>
      </c>
    </row>
    <row r="108" spans="3:19" ht="15.5" x14ac:dyDescent="0.35">
      <c r="C108" t="s">
        <v>129</v>
      </c>
    </row>
    <row r="109" spans="3:19" ht="15.5" x14ac:dyDescent="0.35">
      <c r="C109" t="s">
        <v>130</v>
      </c>
      <c r="L109" s="5">
        <v>310500000000</v>
      </c>
      <c r="M109" s="5">
        <v>345000000000</v>
      </c>
    </row>
    <row r="110" spans="3:19" ht="15.5" x14ac:dyDescent="0.35">
      <c r="C110" t="s">
        <v>133</v>
      </c>
      <c r="D110" s="5">
        <v>3065000000</v>
      </c>
      <c r="E110" s="5">
        <v>9910000000</v>
      </c>
      <c r="F110" s="5">
        <v>11386000000</v>
      </c>
      <c r="G110" s="5">
        <v>17138000000</v>
      </c>
      <c r="I110" s="5">
        <v>9910000000</v>
      </c>
      <c r="J110" s="5">
        <v>1048869252</v>
      </c>
      <c r="K110" s="5">
        <v>1120301565</v>
      </c>
      <c r="L110" s="5">
        <v>1348653767</v>
      </c>
      <c r="M110" s="5">
        <v>683840886</v>
      </c>
      <c r="N110" s="5">
        <v>4314917</v>
      </c>
      <c r="S110" s="5">
        <v>4752167029</v>
      </c>
    </row>
    <row r="111" spans="3:19" ht="15.5" x14ac:dyDescent="0.35">
      <c r="C111" t="s">
        <v>144</v>
      </c>
    </row>
    <row r="112" spans="3:19" ht="15.5" x14ac:dyDescent="0.35">
      <c r="C112" t="s">
        <v>136</v>
      </c>
      <c r="D112" s="5">
        <v>500000000000</v>
      </c>
      <c r="E112" s="5">
        <v>500000000000</v>
      </c>
      <c r="F112" s="5">
        <v>500000000000</v>
      </c>
      <c r="G112" s="5">
        <v>500000000000</v>
      </c>
      <c r="I112" s="5">
        <v>500000000000</v>
      </c>
    </row>
    <row r="113" spans="2:19" ht="15.5" x14ac:dyDescent="0.35">
      <c r="C113" t="s">
        <v>145</v>
      </c>
      <c r="D113" s="5">
        <v>2147305000000</v>
      </c>
      <c r="E113" s="5">
        <v>2090411000000</v>
      </c>
      <c r="F113" s="5">
        <v>1946060000000</v>
      </c>
      <c r="G113" s="5">
        <v>1801139000000</v>
      </c>
      <c r="I113" s="5">
        <v>2090411000000</v>
      </c>
      <c r="J113" s="5">
        <v>1578918564824</v>
      </c>
      <c r="K113" s="5">
        <v>1274999375925</v>
      </c>
      <c r="L113" s="5">
        <v>1442155970110</v>
      </c>
      <c r="M113" s="5">
        <v>1462750625389</v>
      </c>
      <c r="N113" s="5">
        <v>1328984425459</v>
      </c>
      <c r="O113" s="5">
        <v>1074968089465</v>
      </c>
      <c r="P113" s="5">
        <v>1685275422500</v>
      </c>
      <c r="Q113" s="5">
        <v>1464902496151</v>
      </c>
      <c r="R113" s="5">
        <v>769424074994</v>
      </c>
      <c r="S113" s="5">
        <v>458398797882</v>
      </c>
    </row>
    <row r="114" spans="2:19" ht="15.5" x14ac:dyDescent="0.35">
      <c r="C114" t="s">
        <v>147</v>
      </c>
      <c r="D114" s="5">
        <v>3472964000000</v>
      </c>
      <c r="E114" s="5">
        <v>3449359000000</v>
      </c>
      <c r="F114" s="5">
        <v>3391948000000</v>
      </c>
      <c r="G114" s="5">
        <v>3387275000000</v>
      </c>
      <c r="I114" s="5">
        <v>3449359000000</v>
      </c>
      <c r="J114" s="5">
        <v>3419601506601</v>
      </c>
      <c r="K114" s="5">
        <v>3416917697137</v>
      </c>
      <c r="L114" s="5">
        <v>3423931216118</v>
      </c>
      <c r="M114" s="5">
        <v>3027511364432</v>
      </c>
      <c r="N114" s="5">
        <v>1885064829152</v>
      </c>
      <c r="O114" s="5">
        <v>1658261945713</v>
      </c>
      <c r="P114" s="5">
        <v>2608374670866</v>
      </c>
      <c r="Q114" s="5">
        <v>2432987210356</v>
      </c>
      <c r="R114" s="5">
        <v>1066807147175</v>
      </c>
      <c r="S114" s="5">
        <v>949040795832</v>
      </c>
    </row>
    <row r="115" spans="2:19" ht="15.5" x14ac:dyDescent="0.35">
      <c r="C115" t="s">
        <v>148</v>
      </c>
    </row>
    <row r="116" spans="2:19" ht="15.5" x14ac:dyDescent="0.35">
      <c r="C116" t="s">
        <v>149</v>
      </c>
      <c r="D116" s="5">
        <v>1118197000000</v>
      </c>
      <c r="E116" s="5">
        <v>1118197000000</v>
      </c>
      <c r="F116" s="5">
        <v>1118197000000</v>
      </c>
      <c r="G116" s="5">
        <v>1118197000000</v>
      </c>
      <c r="I116" s="5">
        <v>1118197000000</v>
      </c>
      <c r="J116" s="5">
        <v>1118197173200</v>
      </c>
      <c r="K116" s="5">
        <v>1118197173200</v>
      </c>
      <c r="L116" s="5">
        <v>1118197173200</v>
      </c>
      <c r="M116" s="5">
        <v>1118197173200</v>
      </c>
      <c r="N116" s="5">
        <v>1118197173200</v>
      </c>
      <c r="O116" s="5">
        <v>1118197173200</v>
      </c>
      <c r="P116" s="5">
        <v>1118197173200</v>
      </c>
      <c r="Q116" s="5">
        <v>1118197173200</v>
      </c>
      <c r="R116" s="5">
        <v>1118197173200</v>
      </c>
      <c r="S116" s="5">
        <v>1118197173200</v>
      </c>
    </row>
    <row r="117" spans="2:19" ht="15.5" x14ac:dyDescent="0.35">
      <c r="C117" t="s">
        <v>151</v>
      </c>
      <c r="D117" s="5">
        <v>1963984000000</v>
      </c>
      <c r="E117" s="5">
        <v>1963984000000</v>
      </c>
      <c r="F117" s="5">
        <v>1963984000000</v>
      </c>
      <c r="G117" s="5">
        <v>1963984000000</v>
      </c>
      <c r="I117" s="5">
        <v>1963984000000</v>
      </c>
      <c r="J117" s="5">
        <v>1963984085832</v>
      </c>
      <c r="K117" s="5">
        <v>1963984085832</v>
      </c>
      <c r="L117" s="5">
        <v>1963984085832</v>
      </c>
      <c r="M117" s="5">
        <v>1963984085832</v>
      </c>
      <c r="N117" s="5">
        <v>1963984085832</v>
      </c>
      <c r="O117" s="5">
        <v>1962934005628</v>
      </c>
      <c r="P117" s="5">
        <v>1962955201150</v>
      </c>
      <c r="Q117" s="5">
        <v>1965683784934</v>
      </c>
      <c r="R117" s="5">
        <v>1965683784934</v>
      </c>
      <c r="S117" s="5">
        <v>1968378073268</v>
      </c>
    </row>
    <row r="118" spans="2:19" ht="15.5" x14ac:dyDescent="0.35">
      <c r="C118" t="s">
        <v>152</v>
      </c>
      <c r="D118" s="5">
        <v>2394939000000</v>
      </c>
      <c r="E118" s="5">
        <v>2388826000000</v>
      </c>
      <c r="F118" s="5">
        <v>2880915000000</v>
      </c>
      <c r="G118" s="5">
        <v>2986180000000</v>
      </c>
      <c r="I118" s="5">
        <v>2388826000000</v>
      </c>
      <c r="J118" s="5">
        <v>2610080677023</v>
      </c>
      <c r="K118" s="5">
        <v>2272604340510</v>
      </c>
      <c r="L118" s="5">
        <v>2167180578628</v>
      </c>
      <c r="M118" s="5">
        <v>2154701965225</v>
      </c>
      <c r="N118" s="5">
        <v>2155106927963</v>
      </c>
      <c r="O118" s="5">
        <v>2686277483605</v>
      </c>
      <c r="P118" s="5">
        <v>672049439896</v>
      </c>
      <c r="Q118" s="5">
        <v>606594832416</v>
      </c>
      <c r="R118" s="5">
        <v>508386283603</v>
      </c>
      <c r="S118" s="5">
        <v>355652807102</v>
      </c>
    </row>
    <row r="119" spans="2:19" ht="15.5" x14ac:dyDescent="0.35">
      <c r="C119" t="s">
        <v>153</v>
      </c>
    </row>
    <row r="120" spans="2:19" ht="15.5" x14ac:dyDescent="0.35">
      <c r="C120" t="s">
        <v>154</v>
      </c>
    </row>
    <row r="121" spans="2:19" ht="15.5" x14ac:dyDescent="0.35">
      <c r="C121" t="s">
        <v>155</v>
      </c>
      <c r="D121" s="5">
        <v>2394939000000</v>
      </c>
      <c r="E121" s="5">
        <v>2388826000000</v>
      </c>
      <c r="F121" s="5">
        <v>2880915000000</v>
      </c>
      <c r="G121" s="5">
        <v>2986180000000</v>
      </c>
      <c r="I121" s="5">
        <v>2388826000000</v>
      </c>
      <c r="J121" s="5">
        <v>2610080677023</v>
      </c>
      <c r="K121" s="5">
        <v>2272604340510</v>
      </c>
      <c r="L121" s="5">
        <v>2167180578628</v>
      </c>
      <c r="M121" s="5">
        <v>2154701965225</v>
      </c>
      <c r="N121" s="5">
        <v>2155106927963</v>
      </c>
      <c r="O121" s="5">
        <v>2686277483605</v>
      </c>
      <c r="P121" s="5">
        <v>672049439896</v>
      </c>
      <c r="Q121" s="5">
        <v>606594832416</v>
      </c>
      <c r="R121" s="5">
        <v>508386283603</v>
      </c>
      <c r="S121" s="5">
        <v>355652807102</v>
      </c>
    </row>
    <row r="122" spans="2:19" ht="15.5" x14ac:dyDescent="0.35">
      <c r="C122" t="s">
        <v>156</v>
      </c>
      <c r="D122" s="5">
        <v>1093997000000</v>
      </c>
      <c r="E122" s="5">
        <v>1056038000000</v>
      </c>
      <c r="F122" s="5">
        <v>825097000000</v>
      </c>
      <c r="G122" s="5">
        <v>789886000000</v>
      </c>
      <c r="I122" s="5">
        <v>1056038000000</v>
      </c>
      <c r="J122" s="5">
        <v>624629772187</v>
      </c>
      <c r="K122" s="5">
        <v>595129581993</v>
      </c>
      <c r="L122" s="5">
        <v>524086435941</v>
      </c>
      <c r="M122" s="5">
        <v>514863966383</v>
      </c>
      <c r="N122" s="5">
        <v>568311546256</v>
      </c>
      <c r="O122" s="5">
        <v>597934528734</v>
      </c>
      <c r="P122" s="5">
        <v>613944607012</v>
      </c>
      <c r="Q122" s="5">
        <v>555244727083</v>
      </c>
      <c r="R122" s="5">
        <v>507465259416</v>
      </c>
      <c r="S122" s="5">
        <v>520579931601</v>
      </c>
    </row>
    <row r="123" spans="2:19" ht="15.5" x14ac:dyDescent="0.35">
      <c r="C123" t="s">
        <v>9</v>
      </c>
      <c r="D123" s="5">
        <v>6779037000000</v>
      </c>
      <c r="E123" s="5">
        <v>6734965000000</v>
      </c>
      <c r="F123" s="5">
        <v>6711923000000</v>
      </c>
      <c r="G123" s="5">
        <v>6781977000000</v>
      </c>
      <c r="I123" s="5">
        <v>6734965000000</v>
      </c>
      <c r="J123" s="5">
        <v>6295309485037</v>
      </c>
      <c r="K123" s="5">
        <v>5928332958330</v>
      </c>
      <c r="L123" s="5">
        <v>5739889962764</v>
      </c>
      <c r="M123" s="5">
        <v>5718188879803</v>
      </c>
      <c r="N123" s="5">
        <v>5772041422414</v>
      </c>
      <c r="O123" s="5">
        <v>6331642923244</v>
      </c>
      <c r="P123" s="5">
        <v>4356360169913</v>
      </c>
      <c r="Q123" s="5">
        <v>4234934266288</v>
      </c>
      <c r="R123" s="5">
        <v>4088946249808</v>
      </c>
      <c r="S123" s="5">
        <v>3952021733826</v>
      </c>
    </row>
    <row r="124" spans="2:19" ht="15.5" x14ac:dyDescent="0.35">
      <c r="C124" t="s">
        <v>157</v>
      </c>
      <c r="D124" s="5">
        <v>10252001000000</v>
      </c>
      <c r="E124" s="5">
        <v>10184324000000</v>
      </c>
      <c r="F124" s="5">
        <v>10103871000000</v>
      </c>
      <c r="G124" s="5">
        <v>10169252000000</v>
      </c>
      <c r="I124" s="5">
        <v>10184324000000</v>
      </c>
      <c r="J124" s="5">
        <v>9714910991638</v>
      </c>
      <c r="K124" s="5">
        <v>9345250655467</v>
      </c>
      <c r="L124" s="5">
        <v>9163821178882</v>
      </c>
      <c r="M124" s="5">
        <v>8745700244235</v>
      </c>
      <c r="N124" s="5">
        <v>7657106251566</v>
      </c>
      <c r="O124" s="5">
        <v>7989904868957</v>
      </c>
      <c r="P124" s="5">
        <v>6964734840779</v>
      </c>
      <c r="Q124" s="5">
        <v>6667921476644</v>
      </c>
      <c r="R124" s="5">
        <v>5155753396983</v>
      </c>
      <c r="S124" s="5">
        <v>4901062529658</v>
      </c>
    </row>
    <row r="125" spans="2:19" ht="15.5" x14ac:dyDescent="0.35">
      <c r="C125" t="s">
        <v>158</v>
      </c>
      <c r="D125" s="5">
        <v>11181971732</v>
      </c>
      <c r="E125" s="5">
        <v>11181971732</v>
      </c>
      <c r="F125" s="5">
        <v>11181971732</v>
      </c>
      <c r="G125" s="5">
        <v>11181971732</v>
      </c>
      <c r="I125" s="5">
        <v>11181971732</v>
      </c>
      <c r="J125" s="5">
        <v>11181971732</v>
      </c>
      <c r="K125" s="5">
        <v>11181971732</v>
      </c>
      <c r="L125" s="5">
        <v>11181971732</v>
      </c>
      <c r="M125" s="5">
        <v>11181971732</v>
      </c>
      <c r="N125" s="5">
        <v>11181971732</v>
      </c>
      <c r="O125" s="5">
        <v>11181971732</v>
      </c>
      <c r="P125" s="5">
        <v>11181971732</v>
      </c>
      <c r="Q125" s="5">
        <v>11181971732</v>
      </c>
      <c r="R125" s="5">
        <v>11181971732</v>
      </c>
      <c r="S125" s="5">
        <v>11181971732</v>
      </c>
    </row>
    <row r="127" spans="2:19" ht="15.5" x14ac:dyDescent="0.35">
      <c r="B127" t="s">
        <v>159</v>
      </c>
      <c r="C127" t="s">
        <v>160</v>
      </c>
      <c r="D127" s="5">
        <v>73281000000</v>
      </c>
      <c r="E127" s="5">
        <v>173536000000</v>
      </c>
      <c r="F127" s="5">
        <v>-87795000000</v>
      </c>
      <c r="G127" s="5">
        <v>69563209784</v>
      </c>
      <c r="I127" s="5">
        <v>204623000000</v>
      </c>
      <c r="J127" s="5">
        <v>347452583647</v>
      </c>
      <c r="K127" s="5">
        <v>274300933052</v>
      </c>
      <c r="L127" s="5">
        <v>337513573583</v>
      </c>
      <c r="M127" s="5">
        <v>113619058252</v>
      </c>
      <c r="N127" s="5">
        <v>-11463193894</v>
      </c>
      <c r="O127" s="5">
        <v>131347984386</v>
      </c>
      <c r="P127" s="5">
        <v>193103048142</v>
      </c>
      <c r="Q127" s="5">
        <v>211480891922</v>
      </c>
      <c r="R127" s="5">
        <v>100067311679</v>
      </c>
      <c r="S127" s="5">
        <v>62130885734</v>
      </c>
    </row>
    <row r="128" spans="2:19" ht="15.5" x14ac:dyDescent="0.35">
      <c r="C128" t="s">
        <v>564</v>
      </c>
      <c r="D128" s="5">
        <v>366806000000</v>
      </c>
      <c r="E128" s="5">
        <v>566923000000</v>
      </c>
      <c r="F128" s="5">
        <v>254485000000</v>
      </c>
      <c r="G128" s="5">
        <v>389945820666</v>
      </c>
      <c r="I128" s="5">
        <v>1528469000000</v>
      </c>
      <c r="J128" s="5">
        <v>1404062927102</v>
      </c>
      <c r="K128" s="5">
        <v>1250888526998</v>
      </c>
      <c r="L128" s="5">
        <v>987508308923</v>
      </c>
      <c r="M128" s="5">
        <v>522905880400</v>
      </c>
      <c r="N128" s="5">
        <v>455215432183</v>
      </c>
      <c r="O128" s="5">
        <v>925421290844</v>
      </c>
      <c r="P128" s="5">
        <v>810126918106</v>
      </c>
      <c r="Q128" s="5">
        <v>707681880549</v>
      </c>
      <c r="R128" s="5">
        <v>557423005043</v>
      </c>
      <c r="S128" s="5">
        <v>486008707582</v>
      </c>
    </row>
    <row r="129" spans="3:19" ht="15.5" x14ac:dyDescent="0.35">
      <c r="C129" t="s">
        <v>162</v>
      </c>
      <c r="D129" s="5">
        <v>-259700000000</v>
      </c>
      <c r="E129" s="5">
        <v>-484337000000</v>
      </c>
      <c r="F129" s="5">
        <v>-168986000000</v>
      </c>
      <c r="G129" s="5">
        <v>-297485616001</v>
      </c>
    </row>
    <row r="130" spans="3:19" ht="15.5" x14ac:dyDescent="0.35">
      <c r="C130" t="s">
        <v>1178</v>
      </c>
      <c r="I130" s="5">
        <v>-1185598000000</v>
      </c>
      <c r="J130" s="5">
        <v>-916121667307</v>
      </c>
      <c r="K130" s="5">
        <v>-820368681608</v>
      </c>
      <c r="L130" s="5">
        <v>-529881825748</v>
      </c>
      <c r="M130" s="5">
        <v>-319219660212</v>
      </c>
      <c r="N130" s="5">
        <v>-395122999944</v>
      </c>
      <c r="O130" s="5">
        <v>-681661896267</v>
      </c>
      <c r="P130" s="5">
        <v>-498604531822</v>
      </c>
      <c r="Q130" s="5">
        <v>-424640466668</v>
      </c>
      <c r="R130" s="5">
        <v>-398813626387</v>
      </c>
      <c r="S130" s="5">
        <v>-358648064134</v>
      </c>
    </row>
    <row r="131" spans="3:19" ht="15.5" x14ac:dyDescent="0.35">
      <c r="C131" t="s">
        <v>566</v>
      </c>
    </row>
    <row r="132" spans="3:19" ht="15.5" x14ac:dyDescent="0.35">
      <c r="C132" t="s">
        <v>165</v>
      </c>
      <c r="D132" s="5">
        <v>-259700000000</v>
      </c>
      <c r="E132" s="5">
        <v>-484337000000</v>
      </c>
      <c r="F132" s="5">
        <v>-168986000000</v>
      </c>
      <c r="G132" s="5">
        <v>-297485616001</v>
      </c>
      <c r="I132" s="5">
        <v>-1185598000000</v>
      </c>
      <c r="J132" s="5">
        <v>-916121667307</v>
      </c>
      <c r="K132" s="5">
        <v>-820368681608</v>
      </c>
      <c r="L132" s="5">
        <v>-529881825748</v>
      </c>
      <c r="M132" s="5">
        <v>-319219660212</v>
      </c>
      <c r="N132" s="5">
        <v>-395122999944</v>
      </c>
      <c r="O132" s="5">
        <v>-681661896267</v>
      </c>
      <c r="P132" s="5">
        <v>-498604531822</v>
      </c>
      <c r="Q132" s="5">
        <v>-424640466668</v>
      </c>
      <c r="R132" s="5">
        <v>-398813626387</v>
      </c>
      <c r="S132" s="5">
        <v>-358648064134</v>
      </c>
    </row>
    <row r="133" spans="3:19" ht="15.5" x14ac:dyDescent="0.35">
      <c r="C133" t="s">
        <v>940</v>
      </c>
      <c r="D133" s="5">
        <v>-70000000</v>
      </c>
      <c r="E133" s="5">
        <v>-659000000</v>
      </c>
      <c r="F133" s="5">
        <v>-284000000</v>
      </c>
      <c r="G133" s="5">
        <v>62488016</v>
      </c>
      <c r="I133" s="5">
        <v>-943000000</v>
      </c>
      <c r="J133" s="5">
        <v>-1335803432</v>
      </c>
      <c r="K133" s="5">
        <v>-1240373907</v>
      </c>
      <c r="L133" s="5">
        <v>-107027953</v>
      </c>
      <c r="M133" s="5">
        <v>-17317037</v>
      </c>
      <c r="N133" s="5">
        <v>-9835780</v>
      </c>
      <c r="O133" s="5">
        <v>-306874</v>
      </c>
      <c r="P133" s="5">
        <v>-107725</v>
      </c>
      <c r="S133" s="5">
        <v>-10008022070</v>
      </c>
    </row>
    <row r="134" spans="3:19" ht="15.5" x14ac:dyDescent="0.35">
      <c r="C134" t="s">
        <v>168</v>
      </c>
      <c r="F134" s="5">
        <v>163000000</v>
      </c>
      <c r="G134" s="5">
        <v>-163000000</v>
      </c>
    </row>
    <row r="135" spans="3:19" ht="15.5" x14ac:dyDescent="0.35">
      <c r="C135" t="s">
        <v>1179</v>
      </c>
      <c r="E135" s="5">
        <v>145299000000</v>
      </c>
      <c r="F135" s="5">
        <v>-145299000000</v>
      </c>
    </row>
    <row r="136" spans="3:19" ht="15.5" x14ac:dyDescent="0.35">
      <c r="C136" t="s">
        <v>169</v>
      </c>
    </row>
    <row r="137" spans="3:19" ht="15.5" x14ac:dyDescent="0.35">
      <c r="C137" t="s">
        <v>93</v>
      </c>
      <c r="E137" s="5">
        <v>6229000000</v>
      </c>
      <c r="F137" s="5">
        <v>18851000000</v>
      </c>
      <c r="I137" s="5">
        <v>25080000000</v>
      </c>
      <c r="J137" s="5">
        <v>9224518101</v>
      </c>
      <c r="K137" s="5">
        <v>9208361111</v>
      </c>
      <c r="L137" s="5">
        <v>7579599665</v>
      </c>
      <c r="M137" s="5">
        <v>8465178791</v>
      </c>
      <c r="N137" s="5">
        <v>17597304785</v>
      </c>
      <c r="O137" s="5">
        <v>24418958095</v>
      </c>
      <c r="P137" s="5">
        <v>13318448196</v>
      </c>
      <c r="Q137" s="5">
        <v>19652718778</v>
      </c>
      <c r="R137" s="5">
        <v>7826109764</v>
      </c>
      <c r="S137" s="5">
        <v>12805363023</v>
      </c>
    </row>
    <row r="138" spans="3:19" ht="15.5" x14ac:dyDescent="0.35">
      <c r="C138" t="s">
        <v>342</v>
      </c>
      <c r="D138" s="5">
        <v>-1625000000</v>
      </c>
      <c r="G138" s="5">
        <v>6299675000</v>
      </c>
    </row>
    <row r="139" spans="3:19" ht="15.5" x14ac:dyDescent="0.35">
      <c r="C139" t="s">
        <v>172</v>
      </c>
      <c r="D139" s="5">
        <v>61550000000</v>
      </c>
      <c r="E139" s="5">
        <v>615821000000</v>
      </c>
      <c r="F139" s="5">
        <v>24619000000</v>
      </c>
      <c r="G139" s="5">
        <v>87929074371</v>
      </c>
      <c r="I139" s="5">
        <v>572650000000</v>
      </c>
      <c r="J139" s="5">
        <v>20089277260</v>
      </c>
      <c r="K139" s="5">
        <v>-180835087450</v>
      </c>
      <c r="L139" s="5">
        <v>14726535433</v>
      </c>
      <c r="M139" s="5">
        <v>255828819721</v>
      </c>
      <c r="N139" s="5">
        <v>128295704645</v>
      </c>
      <c r="O139" s="5">
        <v>-1003877742129</v>
      </c>
      <c r="P139" s="5">
        <v>55533819484</v>
      </c>
      <c r="Q139" s="5">
        <v>567906561863</v>
      </c>
      <c r="R139" s="5">
        <v>114227673653</v>
      </c>
      <c r="S139" s="5">
        <v>2794954894239</v>
      </c>
    </row>
    <row r="140" spans="3:19" ht="15.5" x14ac:dyDescent="0.35">
      <c r="C140" t="s">
        <v>173</v>
      </c>
      <c r="D140" s="5">
        <v>-128476000000</v>
      </c>
      <c r="E140" s="5">
        <v>-753853000000</v>
      </c>
      <c r="F140" s="5">
        <v>-62153000000</v>
      </c>
      <c r="G140" s="5">
        <v>-61637537501</v>
      </c>
      <c r="I140" s="5">
        <v>-366869000000</v>
      </c>
      <c r="J140" s="5">
        <v>-424264747745</v>
      </c>
      <c r="K140" s="5">
        <v>-282915356700</v>
      </c>
      <c r="L140" s="5">
        <v>-232385123230</v>
      </c>
      <c r="M140" s="5">
        <v>-276193184918</v>
      </c>
      <c r="N140" s="5">
        <v>-286994413209</v>
      </c>
      <c r="O140" s="5">
        <v>891510315216</v>
      </c>
      <c r="P140" s="5">
        <v>-26487629039</v>
      </c>
      <c r="Q140" s="5">
        <v>-579350891053</v>
      </c>
      <c r="R140" s="5">
        <v>-253876095128</v>
      </c>
      <c r="S140" s="5">
        <v>-2783194434224</v>
      </c>
    </row>
    <row r="141" spans="3:19" ht="15.5" x14ac:dyDescent="0.35">
      <c r="C141" t="s">
        <v>174</v>
      </c>
      <c r="D141" s="5">
        <v>-1284000000</v>
      </c>
      <c r="E141" s="5">
        <v>3046000000</v>
      </c>
      <c r="F141" s="5">
        <v>-9235000000</v>
      </c>
      <c r="G141" s="5">
        <v>-36659680269</v>
      </c>
      <c r="I141" s="5">
        <v>-54935000000</v>
      </c>
      <c r="J141" s="5">
        <v>-85009540588</v>
      </c>
      <c r="K141" s="5">
        <v>-169507130539</v>
      </c>
      <c r="L141" s="5">
        <v>-110402241496</v>
      </c>
      <c r="M141" s="5">
        <v>-177748339651</v>
      </c>
      <c r="N141" s="5">
        <v>-299729577575</v>
      </c>
      <c r="O141" s="5">
        <v>-199950224294</v>
      </c>
      <c r="P141" s="5">
        <v>-94222759092</v>
      </c>
      <c r="Q141" s="5">
        <v>-43212104208</v>
      </c>
      <c r="R141" s="5">
        <v>-55023783997</v>
      </c>
      <c r="S141" s="5">
        <v>-272685131454</v>
      </c>
    </row>
    <row r="142" spans="3:19" ht="15.5" x14ac:dyDescent="0.35">
      <c r="C142" t="s">
        <v>1180</v>
      </c>
      <c r="D142" s="5">
        <v>-110764000000</v>
      </c>
      <c r="E142" s="5">
        <v>-131470000000</v>
      </c>
      <c r="F142" s="5">
        <v>-49929000000</v>
      </c>
      <c r="G142" s="5">
        <v>-106861623071</v>
      </c>
      <c r="I142" s="5">
        <v>-402283000000</v>
      </c>
      <c r="J142" s="5">
        <v>-187091493731</v>
      </c>
      <c r="K142" s="5">
        <v>-87883529587</v>
      </c>
      <c r="L142" s="5">
        <v>-7694705063</v>
      </c>
      <c r="M142" s="5">
        <v>-1952729999</v>
      </c>
      <c r="N142" s="5">
        <v>-3058525193</v>
      </c>
      <c r="O142" s="5">
        <v>-7494270263</v>
      </c>
      <c r="P142" s="5">
        <v>-26535049186</v>
      </c>
      <c r="Q142" s="5">
        <v>-21047925185</v>
      </c>
      <c r="R142" s="5">
        <v>-233017252404</v>
      </c>
      <c r="S142" s="5">
        <v>-2188580596</v>
      </c>
    </row>
    <row r="143" spans="3:19" ht="15.5" x14ac:dyDescent="0.35">
      <c r="C143" t="s">
        <v>1181</v>
      </c>
      <c r="J143" s="5">
        <v>-4421053000</v>
      </c>
      <c r="O143" s="5">
        <v>-1665646184413</v>
      </c>
    </row>
    <row r="144" spans="3:19" ht="15.5" x14ac:dyDescent="0.35">
      <c r="C144" t="s">
        <v>672</v>
      </c>
    </row>
    <row r="145" spans="3:19" ht="15.5" x14ac:dyDescent="0.35">
      <c r="C145" t="s">
        <v>1182</v>
      </c>
      <c r="E145" s="5">
        <v>38636000000</v>
      </c>
      <c r="G145" s="5">
        <v>59275000000</v>
      </c>
      <c r="I145" s="5">
        <v>97911000000</v>
      </c>
      <c r="J145" s="5">
        <v>70961653370</v>
      </c>
      <c r="K145" s="5">
        <v>114077606181</v>
      </c>
      <c r="L145" s="5">
        <v>74374159378</v>
      </c>
      <c r="M145" s="5">
        <v>66106232835</v>
      </c>
      <c r="N145" s="5">
        <v>93999401972</v>
      </c>
      <c r="O145" s="5">
        <v>785336675792</v>
      </c>
      <c r="Q145" s="5">
        <v>271430257140</v>
      </c>
      <c r="R145" s="5">
        <v>39560000000</v>
      </c>
    </row>
    <row r="146" spans="3:19" ht="15.5" x14ac:dyDescent="0.35">
      <c r="C146" t="s">
        <v>1183</v>
      </c>
    </row>
    <row r="147" spans="3:19" ht="15.5" x14ac:dyDescent="0.35">
      <c r="C147" t="s">
        <v>1184</v>
      </c>
    </row>
    <row r="148" spans="3:19" ht="15.5" x14ac:dyDescent="0.35">
      <c r="C148" t="s">
        <v>1185</v>
      </c>
      <c r="P148" s="5">
        <v>3784337032</v>
      </c>
      <c r="Q148" s="5">
        <v>400000000</v>
      </c>
      <c r="R148" s="5">
        <v>84820000</v>
      </c>
      <c r="S148" s="5">
        <v>445430636</v>
      </c>
    </row>
    <row r="149" spans="3:19" ht="15.5" x14ac:dyDescent="0.35">
      <c r="C149" t="s">
        <v>475</v>
      </c>
      <c r="K149" s="5">
        <v>-52000000</v>
      </c>
      <c r="M149" s="5">
        <v>361833750</v>
      </c>
      <c r="O149" s="5">
        <v>-693000000</v>
      </c>
      <c r="P149" s="5">
        <v>-6997260570</v>
      </c>
    </row>
    <row r="150" spans="3:19" ht="15.5" x14ac:dyDescent="0.35">
      <c r="C150" t="s">
        <v>1186</v>
      </c>
      <c r="E150" s="5">
        <v>-664604000000</v>
      </c>
      <c r="G150" s="5">
        <v>664604000000</v>
      </c>
    </row>
    <row r="151" spans="3:19" ht="15.5" x14ac:dyDescent="0.35">
      <c r="C151" t="s">
        <v>1187</v>
      </c>
      <c r="K151" s="5">
        <v>2269843267</v>
      </c>
      <c r="R151" s="5">
        <v>14799998119</v>
      </c>
    </row>
    <row r="152" spans="3:19" ht="15.5" x14ac:dyDescent="0.35">
      <c r="C152" t="s">
        <v>1188</v>
      </c>
    </row>
    <row r="153" spans="3:19" ht="15.5" x14ac:dyDescent="0.35">
      <c r="C153" t="s">
        <v>1189</v>
      </c>
      <c r="N153" s="5">
        <v>4625000000</v>
      </c>
      <c r="O153" s="5">
        <v>2082857918680</v>
      </c>
      <c r="P153" s="5">
        <v>100000000000</v>
      </c>
    </row>
    <row r="154" spans="3:19" ht="15.5" x14ac:dyDescent="0.35">
      <c r="C154" t="s">
        <v>719</v>
      </c>
      <c r="Q154" s="5">
        <v>20000000</v>
      </c>
    </row>
    <row r="155" spans="3:19" ht="15.5" x14ac:dyDescent="0.35">
      <c r="C155" t="s">
        <v>1190</v>
      </c>
      <c r="K155" s="5">
        <v>-8581000000</v>
      </c>
      <c r="N155" s="5">
        <v>-3900993706</v>
      </c>
      <c r="O155" s="5">
        <v>-67549610000</v>
      </c>
      <c r="Q155" s="5">
        <v>-767102317265</v>
      </c>
      <c r="R155" s="5">
        <v>-19891876850</v>
      </c>
      <c r="S155" s="5">
        <v>-2522027924145</v>
      </c>
    </row>
    <row r="156" spans="3:19" ht="15.5" x14ac:dyDescent="0.35">
      <c r="C156" t="s">
        <v>1191</v>
      </c>
    </row>
    <row r="157" spans="3:19" ht="15.5" x14ac:dyDescent="0.35">
      <c r="C157" t="s">
        <v>1192</v>
      </c>
      <c r="N157" s="5">
        <v>4625000000</v>
      </c>
      <c r="O157" s="5">
        <v>2082857918680</v>
      </c>
      <c r="P157" s="5">
        <v>100000000000</v>
      </c>
      <c r="Q157" s="5">
        <v>20000000</v>
      </c>
    </row>
    <row r="158" spans="3:19" ht="15.5" x14ac:dyDescent="0.35">
      <c r="C158" t="s">
        <v>1193</v>
      </c>
    </row>
    <row r="159" spans="3:19" ht="15.5" x14ac:dyDescent="0.35">
      <c r="C159" t="s">
        <v>1194</v>
      </c>
      <c r="O159" s="5">
        <v>-3000000000</v>
      </c>
      <c r="P159" s="5">
        <v>-20697720000</v>
      </c>
      <c r="R159" s="5">
        <v>-399999996</v>
      </c>
      <c r="S159" s="5">
        <v>769206372</v>
      </c>
    </row>
    <row r="160" spans="3:19" ht="15.5" x14ac:dyDescent="0.35">
      <c r="C160" t="s">
        <v>1096</v>
      </c>
    </row>
    <row r="161" spans="3:19" ht="15.5" x14ac:dyDescent="0.35">
      <c r="C161" t="s">
        <v>1195</v>
      </c>
      <c r="K161" s="5">
        <v>-8149365504</v>
      </c>
    </row>
    <row r="162" spans="3:19" ht="15.5" x14ac:dyDescent="0.35">
      <c r="C162" t="s">
        <v>1196</v>
      </c>
    </row>
    <row r="163" spans="3:19" ht="15.5" x14ac:dyDescent="0.35">
      <c r="C163" t="s">
        <v>1197</v>
      </c>
      <c r="D163" s="5">
        <v>-18047000000</v>
      </c>
      <c r="G163" s="5">
        <v>24802031451</v>
      </c>
      <c r="J163" s="5">
        <v>-226652816598</v>
      </c>
      <c r="K163" s="5">
        <v>-123209248780</v>
      </c>
      <c r="L163" s="5">
        <v>-196350010374</v>
      </c>
      <c r="M163" s="5">
        <v>-102954342001</v>
      </c>
      <c r="N163" s="5">
        <v>-77366575473</v>
      </c>
      <c r="O163" s="5">
        <v>-37812929707</v>
      </c>
    </row>
    <row r="164" spans="3:19" ht="15.5" x14ac:dyDescent="0.35">
      <c r="C164" t="s">
        <v>1198</v>
      </c>
    </row>
    <row r="165" spans="3:19" ht="15.5" x14ac:dyDescent="0.35">
      <c r="C165" t="s">
        <v>1199</v>
      </c>
    </row>
    <row r="166" spans="3:19" ht="15.5" x14ac:dyDescent="0.35">
      <c r="C166" t="s">
        <v>1200</v>
      </c>
    </row>
    <row r="167" spans="3:19" ht="15.5" x14ac:dyDescent="0.35">
      <c r="C167" t="s">
        <v>415</v>
      </c>
      <c r="K167" s="5">
        <v>-4672250000</v>
      </c>
      <c r="L167" s="5">
        <v>-4025721082</v>
      </c>
      <c r="M167" s="5">
        <v>-2247232201</v>
      </c>
      <c r="N167" s="5">
        <v>-3743500000</v>
      </c>
      <c r="Q167" s="5">
        <v>-24342801535</v>
      </c>
    </row>
    <row r="168" spans="3:19" ht="15.5" x14ac:dyDescent="0.35">
      <c r="C168" t="s">
        <v>1201</v>
      </c>
      <c r="P168" s="5">
        <v>4660092955</v>
      </c>
      <c r="S168" s="5">
        <v>12492564963</v>
      </c>
    </row>
    <row r="169" spans="3:19" ht="15.5" x14ac:dyDescent="0.35">
      <c r="C169" t="s">
        <v>1202</v>
      </c>
      <c r="J169" s="5">
        <v>-320771930</v>
      </c>
      <c r="K169" s="5">
        <v>-251214525</v>
      </c>
      <c r="L169" s="5">
        <v>-631427195</v>
      </c>
      <c r="M169" s="5">
        <v>-9237948649</v>
      </c>
    </row>
    <row r="170" spans="3:19" ht="15.5" x14ac:dyDescent="0.35">
      <c r="C170" t="s">
        <v>1203</v>
      </c>
      <c r="G170" s="5">
        <v>-664603846496</v>
      </c>
    </row>
    <row r="171" spans="3:19" ht="15.5" x14ac:dyDescent="0.35">
      <c r="C171" t="s">
        <v>351</v>
      </c>
      <c r="E171" s="5">
        <v>630000000</v>
      </c>
      <c r="F171" s="5">
        <v>27000000</v>
      </c>
      <c r="G171" s="5">
        <v>18100000</v>
      </c>
      <c r="I171" s="5">
        <v>968000000</v>
      </c>
      <c r="J171" s="5">
        <v>190400000</v>
      </c>
      <c r="K171" s="5">
        <v>149460000</v>
      </c>
      <c r="O171" s="5">
        <v>190300000</v>
      </c>
      <c r="P171" s="5">
        <v>161549968</v>
      </c>
      <c r="Q171" s="5">
        <v>4504000000</v>
      </c>
      <c r="R171" s="5">
        <v>12000000</v>
      </c>
    </row>
    <row r="172" spans="3:19" ht="15.5" x14ac:dyDescent="0.35">
      <c r="C172" t="s">
        <v>795</v>
      </c>
      <c r="D172" s="5">
        <v>1619000000</v>
      </c>
      <c r="E172" s="5">
        <v>-91000000</v>
      </c>
      <c r="F172" s="5">
        <v>-3016000000</v>
      </c>
      <c r="G172" s="5">
        <v>-2211519116</v>
      </c>
      <c r="I172" s="5">
        <v>-8530000000</v>
      </c>
      <c r="J172" s="5">
        <v>8078874732</v>
      </c>
      <c r="K172" s="5">
        <v>2893472787</v>
      </c>
      <c r="L172" s="5">
        <v>12344822602</v>
      </c>
      <c r="M172" s="5">
        <v>-48520659002</v>
      </c>
      <c r="N172" s="5">
        <v>2180356766</v>
      </c>
      <c r="O172" s="5">
        <v>5271639421</v>
      </c>
      <c r="P172" s="5">
        <v>13359179854</v>
      </c>
    </row>
    <row r="173" spans="3:19" ht="15.5" x14ac:dyDescent="0.35">
      <c r="C173" t="s">
        <v>191</v>
      </c>
      <c r="D173" s="5">
        <v>61550000000</v>
      </c>
      <c r="E173" s="5">
        <v>615821000000</v>
      </c>
      <c r="F173" s="5">
        <v>24619000000</v>
      </c>
      <c r="G173" s="5">
        <v>87929074371</v>
      </c>
      <c r="I173" s="5">
        <v>572650000000</v>
      </c>
      <c r="J173" s="5">
        <v>20089277260</v>
      </c>
      <c r="K173" s="5">
        <v>-180835087450</v>
      </c>
      <c r="L173" s="5">
        <v>14726535433</v>
      </c>
      <c r="M173" s="5">
        <v>255828819721</v>
      </c>
      <c r="N173" s="5">
        <v>128295704645</v>
      </c>
      <c r="O173" s="5">
        <v>-1003877742129</v>
      </c>
      <c r="P173" s="5">
        <v>55533819484</v>
      </c>
      <c r="Q173" s="5">
        <v>567906561863</v>
      </c>
      <c r="R173" s="5">
        <v>114227673653</v>
      </c>
      <c r="S173" s="5">
        <v>2794954894239</v>
      </c>
    </row>
    <row r="174" spans="3:19" ht="15.5" x14ac:dyDescent="0.35">
      <c r="C174" t="s">
        <v>1204</v>
      </c>
      <c r="D174" s="5">
        <v>5372000000</v>
      </c>
      <c r="G174" s="5">
        <v>5417705696</v>
      </c>
      <c r="J174" s="5">
        <v>250487500000</v>
      </c>
      <c r="S174" s="5">
        <v>45626286255</v>
      </c>
    </row>
    <row r="175" spans="3:19" ht="15.5" x14ac:dyDescent="0.35">
      <c r="C175" t="s">
        <v>1205</v>
      </c>
      <c r="E175" s="5">
        <v>4040000000</v>
      </c>
      <c r="F175" s="5">
        <v>-3505000000</v>
      </c>
      <c r="G175" s="5">
        <v>-6535000000</v>
      </c>
      <c r="I175" s="5">
        <v>-6000000000</v>
      </c>
      <c r="J175" s="5">
        <v>-481987500000</v>
      </c>
      <c r="K175" s="5">
        <v>-69000000000</v>
      </c>
      <c r="L175" s="5">
        <v>-51833666785</v>
      </c>
      <c r="M175" s="5">
        <v>46423421357</v>
      </c>
      <c r="N175" s="5">
        <v>1752048759</v>
      </c>
      <c r="O175" s="5">
        <v>-429359640858</v>
      </c>
      <c r="P175" s="5">
        <v>-121160369489</v>
      </c>
      <c r="Q175" s="5">
        <v>2691774486</v>
      </c>
      <c r="R175" s="5">
        <v>-62442715378</v>
      </c>
    </row>
    <row r="176" spans="3:19" ht="15.5" x14ac:dyDescent="0.35">
      <c r="C176" t="s">
        <v>1206</v>
      </c>
      <c r="D176" s="5">
        <v>323572000000</v>
      </c>
      <c r="E176" s="5">
        <v>160215000000</v>
      </c>
      <c r="F176" s="5">
        <v>70305000000</v>
      </c>
      <c r="G176" s="5">
        <v>140537262396</v>
      </c>
      <c r="I176" s="5">
        <v>498120000000</v>
      </c>
      <c r="J176" s="5">
        <v>1344885576442</v>
      </c>
      <c r="K176" s="5">
        <v>633159866438</v>
      </c>
      <c r="L176" s="5">
        <v>302189820790</v>
      </c>
      <c r="M176" s="5">
        <v>273045313876</v>
      </c>
      <c r="N176" s="5">
        <v>587720668360</v>
      </c>
      <c r="O176" s="5">
        <v>242762271785</v>
      </c>
      <c r="P176" s="5">
        <v>586016864938</v>
      </c>
      <c r="Q176" s="5">
        <v>823193006448</v>
      </c>
      <c r="R176" s="5">
        <v>438384201203</v>
      </c>
    </row>
    <row r="177" spans="3:19" ht="15.5" x14ac:dyDescent="0.35">
      <c r="C177" t="s">
        <v>357</v>
      </c>
      <c r="D177" s="5">
        <v>-264172000000</v>
      </c>
      <c r="E177" s="5">
        <v>-28572000000</v>
      </c>
      <c r="F177" s="5">
        <v>-821764000000</v>
      </c>
      <c r="G177" s="5">
        <v>770088111615</v>
      </c>
      <c r="I177" s="5">
        <v>-850336000000</v>
      </c>
      <c r="J177" s="5">
        <v>-1031357583867</v>
      </c>
      <c r="K177" s="5">
        <v>-665925997416</v>
      </c>
      <c r="L177" s="5">
        <v>-210697438905</v>
      </c>
      <c r="M177" s="5">
        <v>-32324335641</v>
      </c>
      <c r="N177" s="5">
        <v>-382959897777</v>
      </c>
      <c r="O177" s="5">
        <v>-782130112866</v>
      </c>
      <c r="P177" s="5">
        <v>-382702369896</v>
      </c>
      <c r="Q177" s="5">
        <v>-259464261740</v>
      </c>
      <c r="R177" s="5">
        <v>-235571913885</v>
      </c>
      <c r="S177" s="5">
        <v>-30425684508</v>
      </c>
    </row>
    <row r="178" spans="3:19" ht="15.5" x14ac:dyDescent="0.35">
      <c r="C178" t="s">
        <v>197</v>
      </c>
      <c r="G178" s="5">
        <v>500000000000</v>
      </c>
      <c r="I178" s="5">
        <v>500000000000</v>
      </c>
    </row>
    <row r="179" spans="3:19" ht="15.5" x14ac:dyDescent="0.35">
      <c r="C179" t="s">
        <v>1207</v>
      </c>
      <c r="E179" s="5">
        <v>7171000000</v>
      </c>
      <c r="F179" s="5">
        <v>-3297000000</v>
      </c>
      <c r="G179" s="5">
        <v>-6599000000</v>
      </c>
      <c r="I179" s="5">
        <v>-2725000000</v>
      </c>
    </row>
    <row r="180" spans="3:19" ht="15.5" x14ac:dyDescent="0.35">
      <c r="C180" t="s">
        <v>1208</v>
      </c>
    </row>
    <row r="181" spans="3:19" ht="15.5" x14ac:dyDescent="0.35">
      <c r="C181" t="s">
        <v>1209</v>
      </c>
    </row>
    <row r="182" spans="3:19" ht="15.5" x14ac:dyDescent="0.35">
      <c r="C182" t="s">
        <v>576</v>
      </c>
      <c r="D182" s="5">
        <v>-1597000000</v>
      </c>
      <c r="E182" s="5">
        <v>-2236000000</v>
      </c>
      <c r="F182" s="5">
        <v>-2278000000</v>
      </c>
      <c r="G182" s="5">
        <v>-579680336</v>
      </c>
      <c r="I182" s="5">
        <v>-6070000000</v>
      </c>
      <c r="J182" s="5">
        <v>-9693076515</v>
      </c>
      <c r="K182" s="5">
        <v>-7816415282</v>
      </c>
      <c r="L182" s="5">
        <v>-3506845052</v>
      </c>
      <c r="M182" s="5">
        <v>-3317334560</v>
      </c>
      <c r="N182" s="5">
        <v>-2755205476</v>
      </c>
      <c r="O182" s="5">
        <v>-262027722</v>
      </c>
      <c r="P182" s="5">
        <v>-408316149</v>
      </c>
      <c r="Q182" s="5">
        <v>-233499829</v>
      </c>
      <c r="R182" s="5">
        <v>-125525983</v>
      </c>
      <c r="S182" s="5">
        <v>-102092750</v>
      </c>
    </row>
    <row r="183" spans="3:19" ht="15.5" x14ac:dyDescent="0.35">
      <c r="C183" t="s">
        <v>484</v>
      </c>
    </row>
    <row r="184" spans="3:19" ht="15.5" x14ac:dyDescent="0.35">
      <c r="C184" t="s">
        <v>1210</v>
      </c>
      <c r="J184" s="5">
        <v>45334827</v>
      </c>
      <c r="K184" s="5">
        <v>18911808</v>
      </c>
      <c r="L184" s="5">
        <v>11507473</v>
      </c>
      <c r="M184" s="5">
        <v>-61403223</v>
      </c>
      <c r="N184" s="5">
        <v>-623036427</v>
      </c>
      <c r="O184" s="5">
        <v>-30260736</v>
      </c>
      <c r="P184" s="5">
        <v>-1969032322</v>
      </c>
      <c r="Q184" s="5">
        <v>-28309502</v>
      </c>
      <c r="R184" s="5">
        <v>-38414706</v>
      </c>
      <c r="S184" s="5">
        <v>-2841743498</v>
      </c>
    </row>
    <row r="185" spans="3:19" ht="15.5" x14ac:dyDescent="0.35">
      <c r="C185" t="s">
        <v>893</v>
      </c>
      <c r="M185" s="5">
        <v>-2600000000</v>
      </c>
      <c r="N185" s="5">
        <v>-3920000000</v>
      </c>
      <c r="O185" s="5">
        <v>-2450000000</v>
      </c>
      <c r="P185" s="5">
        <v>-1470000000</v>
      </c>
      <c r="Q185" s="5">
        <v>6547852000</v>
      </c>
      <c r="R185" s="5">
        <v>5000000</v>
      </c>
    </row>
    <row r="186" spans="3:19" ht="15.5" x14ac:dyDescent="0.35">
      <c r="C186" t="s">
        <v>1211</v>
      </c>
      <c r="K186" s="5">
        <v>-3430000000</v>
      </c>
    </row>
    <row r="187" spans="3:19" ht="15.5" x14ac:dyDescent="0.35">
      <c r="C187" t="s">
        <v>1212</v>
      </c>
      <c r="E187" s="5">
        <v>-17833000000</v>
      </c>
      <c r="I187" s="5">
        <v>-17833000000</v>
      </c>
    </row>
    <row r="188" spans="3:19" ht="15.5" x14ac:dyDescent="0.35">
      <c r="C188" t="s">
        <v>1213</v>
      </c>
      <c r="E188" s="5">
        <v>664604000000</v>
      </c>
      <c r="I188" s="5">
        <v>664604000000</v>
      </c>
    </row>
    <row r="189" spans="3:19" ht="15.5" x14ac:dyDescent="0.35">
      <c r="C189" t="s">
        <v>1214</v>
      </c>
    </row>
    <row r="190" spans="3:19" ht="15.5" x14ac:dyDescent="0.35">
      <c r="C190" t="s">
        <v>1215</v>
      </c>
      <c r="F190" s="5">
        <v>792508000000</v>
      </c>
      <c r="G190" s="5">
        <v>-1292508000000</v>
      </c>
    </row>
    <row r="191" spans="3:19" ht="15.5" x14ac:dyDescent="0.35">
      <c r="C191" t="s">
        <v>487</v>
      </c>
      <c r="S191" s="5">
        <v>2798418128740</v>
      </c>
    </row>
    <row r="192" spans="3:19" ht="15.5" x14ac:dyDescent="0.35">
      <c r="C192" t="s">
        <v>423</v>
      </c>
      <c r="E192" s="5">
        <v>-123002000000</v>
      </c>
      <c r="I192" s="5">
        <v>-123002000000</v>
      </c>
      <c r="N192" s="5">
        <v>-50318872794</v>
      </c>
      <c r="O192" s="5">
        <v>-11181971732</v>
      </c>
      <c r="P192" s="5">
        <v>-16772957598</v>
      </c>
      <c r="R192" s="5">
        <v>-16772957598</v>
      </c>
    </row>
    <row r="193" spans="2:19" ht="15.5" x14ac:dyDescent="0.35">
      <c r="C193" t="s">
        <v>961</v>
      </c>
      <c r="E193" s="5">
        <v>-48566000000</v>
      </c>
      <c r="F193" s="5">
        <v>-7350000000</v>
      </c>
      <c r="G193" s="5">
        <v>-28192000000</v>
      </c>
      <c r="I193" s="5">
        <v>-84108000000</v>
      </c>
      <c r="J193" s="5">
        <v>-52290973627</v>
      </c>
      <c r="K193" s="5">
        <v>-67841452998</v>
      </c>
      <c r="L193" s="5">
        <v>-21436842088</v>
      </c>
      <c r="M193" s="5">
        <v>-25336842088</v>
      </c>
      <c r="N193" s="5">
        <v>-20600000000</v>
      </c>
      <c r="O193" s="5">
        <v>-21226000000</v>
      </c>
      <c r="P193" s="5">
        <v>-6000000000</v>
      </c>
    </row>
    <row r="194" spans="2:19" ht="15.5" x14ac:dyDescent="0.35">
      <c r="C194" t="s">
        <v>1216</v>
      </c>
    </row>
    <row r="195" spans="2:19" ht="15.5" x14ac:dyDescent="0.35">
      <c r="C195" t="s">
        <v>156</v>
      </c>
      <c r="Q195" s="5">
        <v>-4800000000</v>
      </c>
      <c r="R195" s="5">
        <v>-9210000000</v>
      </c>
      <c r="S195" s="5">
        <v>-15720000000</v>
      </c>
    </row>
    <row r="196" spans="2:19" ht="15.5" x14ac:dyDescent="0.35">
      <c r="C196" t="s">
        <v>557</v>
      </c>
      <c r="Q196" s="5">
        <v>-4800000000</v>
      </c>
      <c r="R196" s="5">
        <v>-9210000000</v>
      </c>
      <c r="S196" s="5">
        <v>-15720000000</v>
      </c>
    </row>
    <row r="197" spans="2:19" ht="15.5" x14ac:dyDescent="0.35">
      <c r="C197" t="s">
        <v>213</v>
      </c>
      <c r="D197" s="5">
        <v>6355000000</v>
      </c>
      <c r="E197" s="5">
        <v>35504000000</v>
      </c>
      <c r="F197" s="5">
        <v>-125329000000</v>
      </c>
      <c r="G197" s="5">
        <v>95854746654</v>
      </c>
      <c r="I197" s="5">
        <v>410404000000</v>
      </c>
      <c r="J197" s="5">
        <v>-56722886838</v>
      </c>
      <c r="K197" s="5">
        <v>-189449511098</v>
      </c>
      <c r="L197" s="5">
        <v>119854985786</v>
      </c>
      <c r="M197" s="5">
        <v>93254693055</v>
      </c>
      <c r="N197" s="5">
        <v>-170161902458</v>
      </c>
      <c r="O197" s="5">
        <v>18980557473</v>
      </c>
      <c r="P197" s="5">
        <v>222149238587</v>
      </c>
      <c r="Q197" s="5">
        <v>200036562732</v>
      </c>
      <c r="R197" s="5">
        <v>-39581109796</v>
      </c>
      <c r="S197" s="5">
        <v>73891345749</v>
      </c>
    </row>
    <row r="198" spans="2:19" ht="15.5" x14ac:dyDescent="0.35">
      <c r="C198" t="s">
        <v>1217</v>
      </c>
      <c r="S198" s="5">
        <v>10627295033</v>
      </c>
    </row>
    <row r="199" spans="2:19" ht="15.5" x14ac:dyDescent="0.35">
      <c r="C199" t="s">
        <v>214</v>
      </c>
      <c r="D199" s="5">
        <v>771389000000</v>
      </c>
      <c r="G199" s="5">
        <v>-249306</v>
      </c>
      <c r="I199" s="5">
        <v>361689000000</v>
      </c>
      <c r="J199" s="5">
        <v>419733777174</v>
      </c>
      <c r="K199" s="5">
        <v>607088330065</v>
      </c>
      <c r="L199" s="5">
        <v>518753168611</v>
      </c>
      <c r="M199" s="5">
        <v>437631210362</v>
      </c>
      <c r="N199" s="5">
        <v>627640216025</v>
      </c>
      <c r="O199" s="5">
        <v>582976697117</v>
      </c>
      <c r="P199" s="5">
        <v>418711401227</v>
      </c>
      <c r="Q199" s="5">
        <v>247903815289</v>
      </c>
      <c r="R199" s="5">
        <v>287484925085</v>
      </c>
      <c r="S199" s="5">
        <v>202966284303</v>
      </c>
    </row>
    <row r="200" spans="2:19" ht="15.5" x14ac:dyDescent="0.35">
      <c r="C200" t="s">
        <v>215</v>
      </c>
      <c r="D200" s="5">
        <v>-210000000</v>
      </c>
      <c r="E200" s="5">
        <v>-356000000</v>
      </c>
      <c r="F200" s="5">
        <v>601000000</v>
      </c>
      <c r="G200" s="5">
        <v>-886405254</v>
      </c>
      <c r="I200" s="5">
        <v>-704000000</v>
      </c>
      <c r="J200" s="5">
        <v>-1321641030</v>
      </c>
      <c r="K200" s="5">
        <v>2094958207</v>
      </c>
      <c r="L200" s="5">
        <v>-31519824332</v>
      </c>
      <c r="M200" s="5">
        <v>-12132734806</v>
      </c>
      <c r="N200" s="5">
        <v>-19847103205</v>
      </c>
      <c r="O200" s="5">
        <v>25682961435</v>
      </c>
      <c r="P200" s="5">
        <v>-57883942697</v>
      </c>
      <c r="Q200" s="5">
        <v>-7714812829</v>
      </c>
    </row>
    <row r="201" spans="2:19" ht="15.5" x14ac:dyDescent="0.35">
      <c r="C201" t="s">
        <v>216</v>
      </c>
      <c r="D201" s="5">
        <v>777534000000</v>
      </c>
      <c r="E201" s="5">
        <v>35148000000</v>
      </c>
      <c r="F201" s="5">
        <v>-124728000000</v>
      </c>
      <c r="G201" s="5">
        <v>94968092094</v>
      </c>
      <c r="I201" s="5">
        <v>771389000000</v>
      </c>
      <c r="J201" s="5">
        <v>361689249306</v>
      </c>
      <c r="K201" s="5">
        <v>419733777174</v>
      </c>
      <c r="L201" s="5">
        <v>607088330065</v>
      </c>
      <c r="M201" s="5">
        <v>518753168611</v>
      </c>
      <c r="N201" s="5">
        <v>437631210362</v>
      </c>
      <c r="O201" s="5">
        <v>627640216025</v>
      </c>
      <c r="P201" s="5">
        <v>582976697117</v>
      </c>
      <c r="Q201" s="5">
        <v>440225565192</v>
      </c>
      <c r="R201" s="5">
        <v>247903815289</v>
      </c>
      <c r="S201" s="5">
        <v>287484925085</v>
      </c>
    </row>
    <row r="203" spans="2:19" ht="15.5" x14ac:dyDescent="0.35">
      <c r="B203" t="s">
        <v>217</v>
      </c>
      <c r="C203" t="s">
        <v>11</v>
      </c>
      <c r="D203" s="5">
        <v>11180000000</v>
      </c>
      <c r="E203" s="5">
        <v>11180000000</v>
      </c>
      <c r="F203" s="5">
        <v>11180000000</v>
      </c>
      <c r="G203" s="5">
        <v>11180000000</v>
      </c>
      <c r="I203" s="5">
        <v>11180000000</v>
      </c>
      <c r="J203" s="5">
        <v>11180000000</v>
      </c>
      <c r="K203" s="5">
        <v>11180000000</v>
      </c>
      <c r="L203" s="5">
        <v>11180000000</v>
      </c>
      <c r="M203" s="5">
        <v>11180000000</v>
      </c>
      <c r="N203" s="5">
        <v>11180000000</v>
      </c>
      <c r="O203" s="5">
        <v>11180000000</v>
      </c>
      <c r="P203" s="5">
        <v>11180000000</v>
      </c>
      <c r="Q203" s="5">
        <v>11180000000</v>
      </c>
      <c r="R203" s="5">
        <v>11180000000</v>
      </c>
      <c r="S203" s="5">
        <v>11180000000</v>
      </c>
    </row>
    <row r="204" spans="2:19" ht="15.5" x14ac:dyDescent="0.35">
      <c r="C204" t="s">
        <v>218</v>
      </c>
      <c r="D204" s="6">
        <v>0.55000000000000004</v>
      </c>
      <c r="E204" s="6">
        <v>-44.04</v>
      </c>
      <c r="F204" s="6">
        <v>-4.41</v>
      </c>
      <c r="G204" s="6">
        <v>7.78</v>
      </c>
    </row>
    <row r="205" spans="2:19" ht="15.5" x14ac:dyDescent="0.35">
      <c r="C205" t="s">
        <v>219</v>
      </c>
      <c r="D205" s="6">
        <v>1418.18</v>
      </c>
      <c r="E205" s="6">
        <v>-17.260000000000002</v>
      </c>
      <c r="F205" s="6">
        <v>-164.4</v>
      </c>
      <c r="G205" s="6">
        <v>104.11</v>
      </c>
    </row>
    <row r="206" spans="2:19" ht="15.5" x14ac:dyDescent="0.35">
      <c r="C206" t="s">
        <v>72</v>
      </c>
      <c r="D206" s="6">
        <v>26.68</v>
      </c>
      <c r="E206" s="6">
        <v>19.97</v>
      </c>
      <c r="F206" s="6">
        <v>18.3</v>
      </c>
      <c r="G206" s="6">
        <v>15.46</v>
      </c>
    </row>
    <row r="207" spans="2:19" ht="15.5" x14ac:dyDescent="0.35">
      <c r="C207" t="s">
        <v>220</v>
      </c>
      <c r="D207" s="5">
        <v>100430000000</v>
      </c>
      <c r="E207" s="5">
        <v>116130000000</v>
      </c>
      <c r="F207" s="5">
        <v>155810000000</v>
      </c>
      <c r="G207" s="5">
        <v>154700000000</v>
      </c>
    </row>
    <row r="208" spans="2:19" ht="15.5" x14ac:dyDescent="0.35">
      <c r="C208" t="s">
        <v>221</v>
      </c>
      <c r="D208" s="6">
        <v>5.9999999999999995E-4</v>
      </c>
      <c r="E208" s="6">
        <v>-4.8399999999999999E-2</v>
      </c>
      <c r="F208" s="6">
        <v>-4.8999999999999998E-3</v>
      </c>
      <c r="G208" s="6">
        <v>8.6E-3</v>
      </c>
    </row>
    <row r="209" spans="3:7" ht="15.5" x14ac:dyDescent="0.35">
      <c r="C209" t="s">
        <v>222</v>
      </c>
      <c r="D209" s="6">
        <v>1.1000000000000001E-3</v>
      </c>
      <c r="E209" s="6">
        <v>-8.6699999999999999E-2</v>
      </c>
      <c r="F209" s="6">
        <v>-8.3999999999999995E-3</v>
      </c>
      <c r="G209" s="6">
        <v>1.4499999999999999E-2</v>
      </c>
    </row>
    <row r="210" spans="3:7" ht="15.5" x14ac:dyDescent="0.35">
      <c r="C210" t="s">
        <v>223</v>
      </c>
      <c r="D210" s="6">
        <v>5.7999999999999996E-3</v>
      </c>
      <c r="E210" s="6">
        <v>7.1999999999999998E-3</v>
      </c>
      <c r="F210" s="6">
        <v>1.15E-2</v>
      </c>
      <c r="G210" s="6">
        <v>1.1699999999999999E-2</v>
      </c>
    </row>
    <row r="211" spans="3:7" ht="15.5" x14ac:dyDescent="0.35">
      <c r="C211" t="s">
        <v>224</v>
      </c>
      <c r="D211" s="6">
        <v>1.4</v>
      </c>
      <c r="E211" s="6">
        <v>1.95</v>
      </c>
      <c r="F211" s="6">
        <v>2.81</v>
      </c>
      <c r="G211" s="6">
        <v>3.72</v>
      </c>
    </row>
    <row r="212" spans="3:7" ht="15.5" x14ac:dyDescent="0.35">
      <c r="C212" t="s">
        <v>225</v>
      </c>
      <c r="D212" s="5">
        <v>6779000000000</v>
      </c>
      <c r="E212" s="5">
        <v>6735000000000</v>
      </c>
      <c r="F212" s="5">
        <v>6712000000000</v>
      </c>
      <c r="G212" s="5">
        <v>6782000000000</v>
      </c>
    </row>
    <row r="213" spans="3:7" ht="15.5" x14ac:dyDescent="0.35">
      <c r="C213" t="s">
        <v>226</v>
      </c>
      <c r="D213" s="6">
        <v>1.53</v>
      </c>
      <c r="E213" s="6">
        <v>1.5</v>
      </c>
      <c r="F213" s="6">
        <v>1.38</v>
      </c>
      <c r="G213" s="6">
        <v>1.51</v>
      </c>
    </row>
    <row r="214" spans="3:7" ht="15.5" x14ac:dyDescent="0.35">
      <c r="C214" t="s">
        <v>227</v>
      </c>
      <c r="D214" s="6">
        <v>508.41</v>
      </c>
      <c r="E214" s="6">
        <v>507.86</v>
      </c>
      <c r="F214" s="6">
        <v>526.46</v>
      </c>
      <c r="G214" s="6">
        <v>535.87</v>
      </c>
    </row>
    <row r="215" spans="3:7" ht="15.5" x14ac:dyDescent="0.35">
      <c r="C215" t="s">
        <v>228</v>
      </c>
      <c r="D215" s="6">
        <v>1.53</v>
      </c>
      <c r="E215" s="6">
        <v>1.5</v>
      </c>
      <c r="F215" s="6">
        <v>1.38</v>
      </c>
      <c r="G215" s="6">
        <v>1.53</v>
      </c>
    </row>
    <row r="216" spans="3:7" ht="15.5" x14ac:dyDescent="0.35">
      <c r="C216" t="s">
        <v>229</v>
      </c>
      <c r="D216" s="6">
        <v>508.41</v>
      </c>
      <c r="E216" s="6">
        <v>507.86</v>
      </c>
      <c r="F216" s="6">
        <v>526.46</v>
      </c>
      <c r="G216" s="6">
        <v>530.67999999999995</v>
      </c>
    </row>
    <row r="217" spans="3:7" ht="15.5" x14ac:dyDescent="0.35">
      <c r="C217" t="s">
        <v>230</v>
      </c>
      <c r="D217" s="5">
        <v>93000000000</v>
      </c>
      <c r="E217" s="5">
        <v>92000000000</v>
      </c>
      <c r="F217" s="5">
        <v>106000000000</v>
      </c>
      <c r="G217" s="5">
        <v>212000000000</v>
      </c>
    </row>
    <row r="218" spans="3:7" ht="15.5" x14ac:dyDescent="0.35">
      <c r="C218" t="s">
        <v>231</v>
      </c>
      <c r="D218" s="5">
        <v>2147000000000</v>
      </c>
      <c r="E218" s="5">
        <v>2090000000000</v>
      </c>
      <c r="F218" s="5">
        <v>1946000000000</v>
      </c>
      <c r="G218" s="5">
        <v>1801000000000</v>
      </c>
    </row>
    <row r="219" spans="3:7" ht="15.5" x14ac:dyDescent="0.35">
      <c r="C219" t="s">
        <v>232</v>
      </c>
      <c r="D219" s="5">
        <v>5685000000000</v>
      </c>
      <c r="E219" s="5">
        <v>5679000000000</v>
      </c>
      <c r="F219" s="5">
        <v>5887000000000</v>
      </c>
      <c r="G219" s="5">
        <v>5992000000000</v>
      </c>
    </row>
    <row r="220" spans="3:7" ht="15.5" x14ac:dyDescent="0.35">
      <c r="C220" t="s">
        <v>23</v>
      </c>
      <c r="D220" s="5">
        <v>2241000000000</v>
      </c>
      <c r="E220" s="5">
        <v>2183000000000</v>
      </c>
      <c r="F220" s="5">
        <v>2052000000000</v>
      </c>
      <c r="G220" s="5">
        <v>2013000000000</v>
      </c>
    </row>
    <row r="221" spans="3:7" ht="15.5" x14ac:dyDescent="0.35">
      <c r="C221" t="s">
        <v>20</v>
      </c>
      <c r="D221" s="5">
        <v>1463000000000</v>
      </c>
      <c r="E221" s="5">
        <v>1411000000000</v>
      </c>
      <c r="F221" s="5">
        <v>1316000000000</v>
      </c>
      <c r="G221" s="5">
        <v>1152000000000</v>
      </c>
    </row>
    <row r="222" spans="3:7" ht="15.5" x14ac:dyDescent="0.35">
      <c r="C222" t="s">
        <v>233</v>
      </c>
      <c r="D222" s="5">
        <v>1269000000000</v>
      </c>
      <c r="E222" s="5">
        <v>1201000000000</v>
      </c>
      <c r="F222" s="5">
        <v>1138000000000</v>
      </c>
      <c r="G222" s="5">
        <v>1178000000000</v>
      </c>
    </row>
    <row r="223" spans="3:7" ht="15.5" x14ac:dyDescent="0.35">
      <c r="C223" t="s">
        <v>234</v>
      </c>
      <c r="D223" s="5">
        <v>73000000000</v>
      </c>
      <c r="E223" s="5">
        <v>174000000000</v>
      </c>
      <c r="F223" s="5">
        <v>-88000000000</v>
      </c>
      <c r="G223" s="5">
        <v>70000000000</v>
      </c>
    </row>
    <row r="224" spans="3:7" ht="15.5" x14ac:dyDescent="0.35">
      <c r="C224" t="s">
        <v>235</v>
      </c>
      <c r="D224" s="5">
        <v>-1000000000</v>
      </c>
      <c r="E224" s="5">
        <v>3000000000</v>
      </c>
      <c r="F224" s="5">
        <v>-9000000000</v>
      </c>
      <c r="G224" s="5">
        <v>-37000000000</v>
      </c>
    </row>
    <row r="225" spans="3:19" ht="15.5" x14ac:dyDescent="0.35">
      <c r="C225" t="s">
        <v>12</v>
      </c>
      <c r="D225" s="5">
        <v>72000000000</v>
      </c>
      <c r="E225" s="5">
        <v>177000000000</v>
      </c>
      <c r="F225" s="5">
        <v>-97000000000</v>
      </c>
      <c r="G225" s="5">
        <v>33000000000</v>
      </c>
    </row>
    <row r="226" spans="3:19" ht="15.5" x14ac:dyDescent="0.35">
      <c r="C226" t="s">
        <v>15</v>
      </c>
      <c r="D226" s="6">
        <v>6.44</v>
      </c>
      <c r="E226" s="6">
        <v>15.79</v>
      </c>
      <c r="F226" s="6">
        <v>-8.68</v>
      </c>
      <c r="G226" s="6">
        <v>2.94</v>
      </c>
    </row>
    <row r="227" spans="3:19" ht="15.5" x14ac:dyDescent="0.35">
      <c r="C227" t="s">
        <v>57</v>
      </c>
      <c r="I227" s="6">
        <v>-8.82</v>
      </c>
      <c r="J227" s="6">
        <v>29.95</v>
      </c>
      <c r="K227" s="6">
        <v>9.39</v>
      </c>
      <c r="L227" s="6">
        <v>2.5099999999999998</v>
      </c>
      <c r="M227" s="6">
        <v>-0.46</v>
      </c>
      <c r="N227" s="6">
        <v>-42.87</v>
      </c>
      <c r="O227" s="6">
        <v>181.37</v>
      </c>
      <c r="P227" s="6">
        <v>6.82</v>
      </c>
      <c r="Q227" s="6">
        <v>9.01</v>
      </c>
      <c r="R227" s="6">
        <v>15.21</v>
      </c>
      <c r="S227" s="6">
        <v>5.36</v>
      </c>
    </row>
    <row r="228" spans="3:19" ht="15.5" x14ac:dyDescent="0.35">
      <c r="C228" t="s">
        <v>71</v>
      </c>
      <c r="I228" s="6">
        <v>-86.17</v>
      </c>
      <c r="J228" s="6">
        <v>30.55</v>
      </c>
      <c r="K228" s="6">
        <v>76.680000000000007</v>
      </c>
      <c r="L228" s="6">
        <v>177.69</v>
      </c>
      <c r="M228" s="6">
        <v>-1413.04</v>
      </c>
      <c r="N228" s="6">
        <v>-17.03</v>
      </c>
      <c r="O228" s="6">
        <v>4.63</v>
      </c>
      <c r="P228" s="6">
        <v>102.64</v>
      </c>
      <c r="Q228" s="6">
        <v>72.14</v>
      </c>
      <c r="R228" s="6">
        <v>37.15</v>
      </c>
      <c r="S228" s="6">
        <v>66.790000000000006</v>
      </c>
    </row>
    <row r="229" spans="3:19" ht="15.5" x14ac:dyDescent="0.35">
      <c r="C229" t="s">
        <v>74</v>
      </c>
      <c r="I229" s="6">
        <v>4.88</v>
      </c>
      <c r="J229" s="6">
        <v>7.81</v>
      </c>
      <c r="K229" s="6">
        <v>7.29</v>
      </c>
      <c r="L229" s="6">
        <v>5.22</v>
      </c>
      <c r="M229" s="6">
        <v>16.989999999999998</v>
      </c>
      <c r="N229" s="6">
        <v>20.56</v>
      </c>
      <c r="O229" s="6">
        <v>10.43</v>
      </c>
      <c r="P229" s="6">
        <v>10.16</v>
      </c>
      <c r="Q229" s="6">
        <v>12.2</v>
      </c>
      <c r="R229" s="6">
        <v>11.54</v>
      </c>
      <c r="S229" s="6">
        <v>6.82</v>
      </c>
    </row>
    <row r="230" spans="3:19" ht="15.5" x14ac:dyDescent="0.35">
      <c r="C230" t="s">
        <v>236</v>
      </c>
      <c r="I230" s="6">
        <v>514090000000.00006</v>
      </c>
      <c r="J230" s="5">
        <v>561590000000</v>
      </c>
      <c r="K230" s="5">
        <v>377430000000</v>
      </c>
      <c r="L230" s="5">
        <v>339350000000</v>
      </c>
      <c r="M230" s="5">
        <v>115670000000</v>
      </c>
      <c r="N230" s="5">
        <v>75930000000</v>
      </c>
      <c r="O230" s="5">
        <v>303080000000</v>
      </c>
      <c r="P230" s="5">
        <v>281520000000</v>
      </c>
    </row>
    <row r="231" spans="3:19" ht="15.5" x14ac:dyDescent="0.35">
      <c r="C231" t="s">
        <v>237</v>
      </c>
      <c r="I231" s="6">
        <v>-9.7000000000000003E-3</v>
      </c>
      <c r="J231" s="6">
        <v>3.4500000000000003E-2</v>
      </c>
      <c r="K231" s="6">
        <v>1.1200000000000002E-2</v>
      </c>
      <c r="L231" s="6">
        <v>3.0999999999999999E-3</v>
      </c>
      <c r="M231" s="6">
        <v>-5.9999999999999995E-4</v>
      </c>
      <c r="N231" s="6">
        <v>-6.2600000000000003E-2</v>
      </c>
      <c r="O231" s="6">
        <v>0.25379999999999997</v>
      </c>
      <c r="P231" s="6">
        <v>1.1000000000000001E-2</v>
      </c>
      <c r="Q231" s="6">
        <v>1.5100000000000001E-2</v>
      </c>
      <c r="R231" s="6">
        <v>3.3000000000000002E-2</v>
      </c>
      <c r="S231" s="6">
        <v>1.2199999999999999E-2</v>
      </c>
    </row>
    <row r="232" spans="3:19" ht="15.5" x14ac:dyDescent="0.35">
      <c r="C232" t="s">
        <v>238</v>
      </c>
      <c r="I232" s="6">
        <v>-1.7399999999999999E-2</v>
      </c>
      <c r="J232" s="6">
        <v>5.91E-2</v>
      </c>
      <c r="K232" s="6">
        <v>1.9699999999999999E-2</v>
      </c>
      <c r="L232" s="6">
        <v>5.4000000000000003E-3</v>
      </c>
      <c r="M232" s="6">
        <v>-1E-3</v>
      </c>
      <c r="N232" s="6">
        <v>-9.2100000000000015E-2</v>
      </c>
      <c r="O232" s="6">
        <v>0.35369999999999996</v>
      </c>
      <c r="P232" s="6">
        <v>2.0400000000000001E-2</v>
      </c>
      <c r="Q232" s="6">
        <v>2.7400000000000001E-2</v>
      </c>
      <c r="R232" s="6">
        <v>4.7500000000000001E-2</v>
      </c>
      <c r="S232" s="6">
        <v>1.7500000000000002E-2</v>
      </c>
    </row>
    <row r="233" spans="3:19" ht="15.5" x14ac:dyDescent="0.35">
      <c r="C233" t="s">
        <v>239</v>
      </c>
      <c r="I233" s="6">
        <v>3.6000000000000004E-2</v>
      </c>
      <c r="J233" s="6">
        <v>4.8099999999999997E-2</v>
      </c>
      <c r="K233" s="6">
        <v>2.9600000000000001E-2</v>
      </c>
      <c r="L233" s="6">
        <v>2.5600000000000001E-2</v>
      </c>
      <c r="M233" s="6">
        <v>-5.0000000000000001E-4</v>
      </c>
      <c r="N233" s="6">
        <v>-3.3E-3</v>
      </c>
      <c r="O233" s="6">
        <v>2.9300000000000003E-2</v>
      </c>
      <c r="P233" s="6">
        <v>3.1200000000000002E-2</v>
      </c>
      <c r="Q233" s="6">
        <v>2.1600000000000001E-2</v>
      </c>
      <c r="R233" s="6">
        <v>1.2500000000000001E-2</v>
      </c>
      <c r="S233" s="6">
        <v>6.5700000000000008E-2</v>
      </c>
    </row>
    <row r="234" spans="3:19" ht="15.5" x14ac:dyDescent="0.35">
      <c r="C234" t="s">
        <v>240</v>
      </c>
      <c r="I234" s="6">
        <v>2.23</v>
      </c>
      <c r="J234" s="6">
        <v>2.69</v>
      </c>
      <c r="K234" s="6">
        <v>1.6</v>
      </c>
      <c r="L234" s="6">
        <v>1.58</v>
      </c>
      <c r="M234" s="6">
        <v>-0.04</v>
      </c>
      <c r="N234" s="6">
        <v>-0.28000000000000003</v>
      </c>
      <c r="O234" s="6">
        <v>1.48</v>
      </c>
      <c r="P234" s="6">
        <v>1.43</v>
      </c>
      <c r="Q234" s="6">
        <v>1.29</v>
      </c>
      <c r="R234" s="6">
        <v>0.88</v>
      </c>
      <c r="S234" s="6">
        <v>2.2200000000000002</v>
      </c>
    </row>
    <row r="235" spans="3:19" ht="15.5" x14ac:dyDescent="0.35">
      <c r="C235" t="s">
        <v>68</v>
      </c>
      <c r="I235" s="6">
        <v>1.5</v>
      </c>
      <c r="J235" s="6">
        <v>1.8</v>
      </c>
      <c r="K235" s="6">
        <v>1.51</v>
      </c>
      <c r="L235" s="6">
        <v>0.96</v>
      </c>
      <c r="M235" s="6">
        <v>1.4</v>
      </c>
      <c r="N235" s="6">
        <v>1.57</v>
      </c>
      <c r="O235" s="6">
        <v>1.64</v>
      </c>
      <c r="P235" s="6">
        <v>2.09</v>
      </c>
      <c r="Q235" s="6">
        <v>1.98</v>
      </c>
      <c r="R235" s="6">
        <v>1.76</v>
      </c>
      <c r="S235" s="6">
        <v>1.17</v>
      </c>
    </row>
    <row r="236" spans="3:19" ht="15.5" x14ac:dyDescent="0.35">
      <c r="C236" t="s">
        <v>65</v>
      </c>
      <c r="I236" s="6">
        <v>507.86</v>
      </c>
      <c r="J236" s="6">
        <v>507.13</v>
      </c>
      <c r="K236" s="6">
        <v>476.95</v>
      </c>
      <c r="L236" s="6">
        <v>466.45</v>
      </c>
      <c r="M236" s="6">
        <v>465.33</v>
      </c>
      <c r="N236" s="6">
        <v>465.37</v>
      </c>
      <c r="O236" s="6">
        <v>512.76</v>
      </c>
      <c r="P236" s="6">
        <v>334.68</v>
      </c>
      <c r="Q236" s="6">
        <v>329.07</v>
      </c>
      <c r="R236" s="6">
        <v>320.29000000000002</v>
      </c>
      <c r="S236" s="6">
        <v>306.87</v>
      </c>
    </row>
    <row r="237" spans="3:19" ht="15.5" x14ac:dyDescent="0.35">
      <c r="C237" t="s">
        <v>241</v>
      </c>
      <c r="I237" s="6">
        <v>1.5</v>
      </c>
      <c r="J237" s="6">
        <v>1.83</v>
      </c>
      <c r="K237" s="6">
        <v>1.54</v>
      </c>
      <c r="L237" s="6">
        <v>0.97</v>
      </c>
      <c r="M237" s="6">
        <v>1.4</v>
      </c>
      <c r="N237" s="6">
        <v>1.57</v>
      </c>
      <c r="O237" s="6">
        <v>1.64</v>
      </c>
      <c r="P237" s="6">
        <v>2.09</v>
      </c>
      <c r="Q237" s="6">
        <v>1.98</v>
      </c>
      <c r="R237" s="6">
        <v>1.76</v>
      </c>
      <c r="S237" s="6">
        <v>1.17</v>
      </c>
    </row>
    <row r="238" spans="3:19" ht="15.5" x14ac:dyDescent="0.35">
      <c r="C238" t="s">
        <v>242</v>
      </c>
      <c r="I238" s="6">
        <v>507.86</v>
      </c>
      <c r="J238" s="6">
        <v>501.01</v>
      </c>
      <c r="K238" s="6">
        <v>468.57</v>
      </c>
      <c r="L238" s="6">
        <v>458.07</v>
      </c>
      <c r="M238" s="6">
        <v>465.33</v>
      </c>
      <c r="N238" s="6">
        <v>465.37</v>
      </c>
      <c r="O238" s="6">
        <v>512.76</v>
      </c>
      <c r="P238" s="6">
        <v>334.68</v>
      </c>
      <c r="Q238" s="6">
        <v>329.07</v>
      </c>
      <c r="R238" s="6">
        <v>320.29000000000002</v>
      </c>
      <c r="S238" s="6">
        <v>306.87</v>
      </c>
    </row>
    <row r="239" spans="3:19" ht="15.5" x14ac:dyDescent="0.35">
      <c r="C239" t="s">
        <v>243</v>
      </c>
      <c r="I239" s="5">
        <v>92000000000</v>
      </c>
      <c r="J239" s="5">
        <v>459000000000</v>
      </c>
      <c r="K239" s="5">
        <v>448000000000</v>
      </c>
      <c r="L239" s="5">
        <v>298000000000</v>
      </c>
      <c r="M239" s="5">
        <v>155000000000</v>
      </c>
      <c r="N239" s="5">
        <v>36000000000</v>
      </c>
      <c r="O239" s="5">
        <v>94000000000</v>
      </c>
      <c r="P239" s="5">
        <v>49000000000</v>
      </c>
      <c r="Q239" s="5">
        <v>8000000000</v>
      </c>
      <c r="R239" s="5">
        <v>17000000000</v>
      </c>
      <c r="S239" s="5">
        <v>121000000000</v>
      </c>
    </row>
    <row r="240" spans="3:19" ht="15.5" x14ac:dyDescent="0.35">
      <c r="C240" t="s">
        <v>244</v>
      </c>
      <c r="I240" s="5">
        <v>2090000000000</v>
      </c>
      <c r="J240" s="5">
        <v>1579000000000</v>
      </c>
      <c r="K240" s="5">
        <v>1275000000000</v>
      </c>
      <c r="L240" s="5">
        <v>1442000000000</v>
      </c>
      <c r="M240" s="5">
        <v>1463000000000</v>
      </c>
      <c r="N240" s="5">
        <v>1329000000000</v>
      </c>
      <c r="O240" s="5">
        <v>1075000000000</v>
      </c>
      <c r="P240" s="5">
        <v>1685000000000</v>
      </c>
      <c r="Q240" s="5">
        <v>1465000000000</v>
      </c>
      <c r="R240" s="5">
        <v>769000000000</v>
      </c>
      <c r="S240" s="5">
        <v>458000000000</v>
      </c>
    </row>
    <row r="241" spans="2:19" ht="15.5" x14ac:dyDescent="0.35">
      <c r="C241" t="s">
        <v>25</v>
      </c>
      <c r="I241" s="5">
        <v>2183000000000</v>
      </c>
      <c r="J241" s="5">
        <v>2038000000000</v>
      </c>
      <c r="K241" s="5">
        <v>1723000000000</v>
      </c>
      <c r="L241" s="5">
        <v>1741000000000</v>
      </c>
      <c r="M241" s="5">
        <v>1618000000000</v>
      </c>
      <c r="N241" s="5">
        <v>1365000000000</v>
      </c>
      <c r="O241" s="5">
        <v>1169000000000</v>
      </c>
      <c r="P241" s="5">
        <v>1735000000000</v>
      </c>
      <c r="Q241" s="5">
        <v>1473000000000</v>
      </c>
      <c r="R241" s="5">
        <v>786000000000</v>
      </c>
      <c r="S241" s="5">
        <v>580000000000</v>
      </c>
    </row>
    <row r="242" spans="2:19" ht="15.5" x14ac:dyDescent="0.35">
      <c r="C242" t="s">
        <v>22</v>
      </c>
      <c r="I242" s="5">
        <v>1411000000000</v>
      </c>
      <c r="J242" s="5">
        <v>1676000000000</v>
      </c>
      <c r="K242" s="5">
        <v>1303000000000</v>
      </c>
      <c r="L242" s="5">
        <v>1133000000000</v>
      </c>
      <c r="M242" s="5">
        <v>1099000000000</v>
      </c>
      <c r="N242" s="5">
        <v>927000000000</v>
      </c>
      <c r="O242" s="5">
        <v>541000000000</v>
      </c>
      <c r="P242" s="5">
        <v>1152000000000</v>
      </c>
      <c r="Q242" s="5">
        <v>1033000000000</v>
      </c>
      <c r="R242" s="5">
        <v>538000000000</v>
      </c>
      <c r="S242" s="5">
        <v>292000000000</v>
      </c>
    </row>
    <row r="243" spans="2:19" ht="15.5" x14ac:dyDescent="0.35">
      <c r="C243" t="s">
        <v>245</v>
      </c>
      <c r="I243" s="5">
        <v>1201000000000</v>
      </c>
      <c r="J243" s="5">
        <v>733000000000</v>
      </c>
      <c r="K243" s="5">
        <v>964000000000</v>
      </c>
      <c r="L243" s="5">
        <v>1414000000000</v>
      </c>
      <c r="M243" s="5">
        <v>1213000000000</v>
      </c>
      <c r="N243" s="5">
        <v>552000000000</v>
      </c>
      <c r="O243" s="5">
        <v>508000000000</v>
      </c>
      <c r="P243" s="5">
        <v>23000000000</v>
      </c>
      <c r="Q243" s="5">
        <v>-215000000000</v>
      </c>
      <c r="R243" s="5">
        <v>246000000000</v>
      </c>
      <c r="S243" s="5">
        <v>130000000000</v>
      </c>
    </row>
    <row r="244" spans="2:19" ht="15.5" x14ac:dyDescent="0.35">
      <c r="C244" t="s">
        <v>246</v>
      </c>
      <c r="I244" s="5">
        <v>205000000000</v>
      </c>
      <c r="J244" s="5">
        <v>347000000000</v>
      </c>
      <c r="K244" s="5">
        <v>274000000000</v>
      </c>
      <c r="L244" s="5">
        <v>338000000000</v>
      </c>
      <c r="M244" s="5">
        <v>114000000000</v>
      </c>
      <c r="N244" s="5">
        <v>-11000000000</v>
      </c>
      <c r="O244" s="5">
        <v>131000000000</v>
      </c>
      <c r="P244" s="5">
        <v>193000000000</v>
      </c>
      <c r="Q244" s="5">
        <v>211000000000</v>
      </c>
      <c r="R244" s="5">
        <v>100000000000</v>
      </c>
      <c r="S244" s="5">
        <v>62000000000</v>
      </c>
    </row>
    <row r="245" spans="2:19" ht="15.5" x14ac:dyDescent="0.35">
      <c r="C245" t="s">
        <v>247</v>
      </c>
      <c r="I245" s="5">
        <v>-55000000000</v>
      </c>
      <c r="J245" s="5">
        <v>-85000000000</v>
      </c>
      <c r="K245" s="5">
        <v>-170000000000</v>
      </c>
      <c r="L245" s="5">
        <v>-110000000000</v>
      </c>
      <c r="M245" s="5">
        <v>-178000000000</v>
      </c>
      <c r="N245" s="5">
        <v>-300000000000</v>
      </c>
      <c r="O245" s="5">
        <v>-200000000000</v>
      </c>
      <c r="P245" s="5">
        <v>-94000000000</v>
      </c>
      <c r="Q245" s="5">
        <v>-43000000000</v>
      </c>
      <c r="R245" s="5">
        <v>-55000000000</v>
      </c>
      <c r="S245" s="5">
        <v>-273000000000</v>
      </c>
    </row>
    <row r="246" spans="2:19" ht="15.5" x14ac:dyDescent="0.35">
      <c r="C246" t="s">
        <v>14</v>
      </c>
      <c r="I246" s="5">
        <v>150000000000</v>
      </c>
      <c r="J246" s="5">
        <v>262000000000</v>
      </c>
      <c r="K246" s="5">
        <v>105000000000</v>
      </c>
      <c r="L246" s="5">
        <v>227000000000</v>
      </c>
      <c r="M246" s="5">
        <v>-64000000000</v>
      </c>
      <c r="N246" s="5">
        <v>-311000000000</v>
      </c>
      <c r="O246" s="5">
        <v>-69000000000</v>
      </c>
      <c r="P246" s="5">
        <v>99000000000</v>
      </c>
      <c r="Q246" s="5">
        <v>168000000000</v>
      </c>
      <c r="R246" s="5">
        <v>45000000000</v>
      </c>
      <c r="S246" s="5">
        <v>-211000000000</v>
      </c>
    </row>
    <row r="247" spans="2:19" ht="15.5" x14ac:dyDescent="0.35">
      <c r="C247" t="s">
        <v>16</v>
      </c>
      <c r="I247" s="6">
        <v>13.39</v>
      </c>
      <c r="J247" s="6">
        <v>23.47</v>
      </c>
      <c r="K247" s="6">
        <v>9.3699999999999992</v>
      </c>
      <c r="L247" s="6">
        <v>20.309999999999999</v>
      </c>
      <c r="M247" s="6">
        <v>-5.74</v>
      </c>
      <c r="N247" s="6">
        <v>-27.83</v>
      </c>
      <c r="O247" s="6">
        <v>-6.14</v>
      </c>
      <c r="P247" s="6">
        <v>8.84</v>
      </c>
      <c r="Q247" s="6">
        <v>15.05</v>
      </c>
      <c r="R247" s="6">
        <v>4.03</v>
      </c>
      <c r="S247" s="6">
        <v>-18.829999999999998</v>
      </c>
    </row>
    <row r="249" spans="2:19" ht="15.5" x14ac:dyDescent="0.35">
      <c r="B249" t="s">
        <v>248</v>
      </c>
      <c r="C249" t="s">
        <v>249</v>
      </c>
      <c r="D249" s="5">
        <v>6000000000</v>
      </c>
      <c r="E249" s="5">
        <v>-492000000000</v>
      </c>
      <c r="F249" s="5">
        <v>-49000000000</v>
      </c>
      <c r="G249" s="5">
        <v>87000000000</v>
      </c>
      <c r="H249" s="5">
        <v>24000000000</v>
      </c>
      <c r="I249" s="5">
        <v>-99000000000</v>
      </c>
      <c r="J249" s="5">
        <v>335000000000</v>
      </c>
      <c r="K249" s="5">
        <v>105000000000</v>
      </c>
      <c r="L249" s="5">
        <v>28000000000</v>
      </c>
      <c r="M249" s="5">
        <v>-5000000000</v>
      </c>
      <c r="N249" s="5">
        <v>-479000000000</v>
      </c>
      <c r="O249" s="5">
        <v>2028000000000</v>
      </c>
      <c r="P249" s="5">
        <v>76000000000</v>
      </c>
      <c r="Q249" s="5">
        <v>101000000000</v>
      </c>
    </row>
    <row r="250" spans="2:19" ht="15.5" x14ac:dyDescent="0.35">
      <c r="C250" t="s">
        <v>250</v>
      </c>
      <c r="H250" s="5">
        <v>-449000000000</v>
      </c>
      <c r="I250" s="5">
        <v>-99000000000</v>
      </c>
      <c r="J250" s="5">
        <v>335000000000</v>
      </c>
      <c r="K250" s="5">
        <v>105000000000</v>
      </c>
      <c r="L250" s="5">
        <v>28000000000</v>
      </c>
      <c r="M250" s="5">
        <v>-5000000000</v>
      </c>
      <c r="N250" s="5">
        <v>-479000000000</v>
      </c>
      <c r="O250" s="5">
        <v>2028000000000</v>
      </c>
      <c r="P250" s="5">
        <v>76000000000</v>
      </c>
      <c r="Q250" s="5">
        <v>101000000000</v>
      </c>
    </row>
    <row r="251" spans="2:19" ht="15.5" x14ac:dyDescent="0.35">
      <c r="C251" t="s">
        <v>441</v>
      </c>
      <c r="H251" s="5">
        <v>11</v>
      </c>
      <c r="I251" s="5">
        <v>11</v>
      </c>
      <c r="J251" s="5">
        <v>6</v>
      </c>
      <c r="O251" s="6">
        <v>4.5</v>
      </c>
      <c r="P251" s="5">
        <v>1</v>
      </c>
      <c r="Q251" s="6">
        <v>1.5</v>
      </c>
    </row>
    <row r="252" spans="2:19" ht="15.5" x14ac:dyDescent="0.35">
      <c r="C252" t="s">
        <v>76</v>
      </c>
      <c r="H252" s="6">
        <v>5.0302999999999995</v>
      </c>
      <c r="I252" s="6">
        <v>-1.2475000000000001</v>
      </c>
      <c r="J252" s="6">
        <v>0.20030000000000001</v>
      </c>
      <c r="O252" s="6">
        <v>2.4799999999999999E-2</v>
      </c>
      <c r="P252" s="6">
        <v>0.14660000000000001</v>
      </c>
      <c r="Q252" s="6">
        <v>0.16639999999999999</v>
      </c>
    </row>
    <row r="253" spans="2:19" ht="15.5" x14ac:dyDescent="0.35">
      <c r="C253" t="s">
        <v>442</v>
      </c>
      <c r="H253" s="6">
        <v>1.4800000000000001E-2</v>
      </c>
      <c r="I253" s="6">
        <v>1.4199999999999999E-2</v>
      </c>
      <c r="J253" s="6">
        <v>7.4000000000000003E-3</v>
      </c>
      <c r="O253" s="6">
        <v>5.6999999999999993E-3</v>
      </c>
      <c r="P253" s="6">
        <v>1.1000000000000001E-3</v>
      </c>
      <c r="Q253" s="6">
        <v>3.0999999999999999E-3</v>
      </c>
    </row>
    <row r="254" spans="2:19" ht="15.5" x14ac:dyDescent="0.35">
      <c r="C254" t="s">
        <v>56</v>
      </c>
      <c r="D254" s="6">
        <v>0.55000000000000004</v>
      </c>
      <c r="E254" s="6">
        <v>-44.04</v>
      </c>
      <c r="F254" s="6">
        <v>-4.41</v>
      </c>
      <c r="G254" s="6">
        <v>7.78</v>
      </c>
      <c r="H254" s="6">
        <v>2.19</v>
      </c>
      <c r="I254" s="6">
        <v>-8.82</v>
      </c>
      <c r="J254" s="6">
        <v>29.95</v>
      </c>
      <c r="K254" s="6">
        <v>9.39</v>
      </c>
      <c r="L254" s="6">
        <v>2.5099999999999998</v>
      </c>
      <c r="M254" s="6">
        <v>-0.46</v>
      </c>
      <c r="N254" s="6">
        <v>-42.87</v>
      </c>
      <c r="O254" s="6">
        <v>181.37</v>
      </c>
      <c r="P254" s="6">
        <v>6.82</v>
      </c>
      <c r="Q254" s="6">
        <v>9.01</v>
      </c>
    </row>
    <row r="255" spans="2:19" ht="15.5" x14ac:dyDescent="0.35">
      <c r="C255" t="s">
        <v>251</v>
      </c>
      <c r="H255" s="6">
        <v>-40.119999999999997</v>
      </c>
      <c r="I255" s="6">
        <v>-8.82</v>
      </c>
      <c r="J255" s="6">
        <v>29.95</v>
      </c>
      <c r="K255" s="6">
        <v>9.39</v>
      </c>
      <c r="L255" s="6">
        <v>2.5099999999999998</v>
      </c>
      <c r="M255" s="6">
        <v>-0.46</v>
      </c>
      <c r="N255" s="6">
        <v>-42.87</v>
      </c>
      <c r="O255" s="6">
        <v>181.37</v>
      </c>
      <c r="P255" s="6">
        <v>6.82</v>
      </c>
      <c r="Q255" s="6">
        <v>9.01</v>
      </c>
    </row>
    <row r="256" spans="2:19" ht="15.5" x14ac:dyDescent="0.35">
      <c r="C256" t="s">
        <v>78</v>
      </c>
      <c r="H256" s="5">
        <v>11</v>
      </c>
      <c r="I256" s="5">
        <v>11</v>
      </c>
      <c r="J256" s="5">
        <v>6</v>
      </c>
      <c r="O256" s="6">
        <v>4.5</v>
      </c>
      <c r="P256" s="5">
        <v>1</v>
      </c>
      <c r="Q256" s="6">
        <v>1.5</v>
      </c>
    </row>
    <row r="257" spans="3:17" ht="15.5" x14ac:dyDescent="0.35">
      <c r="C257" t="s">
        <v>443</v>
      </c>
      <c r="H257" s="6">
        <v>5.0302999999999995</v>
      </c>
      <c r="I257" s="6">
        <v>-1.2475000000000001</v>
      </c>
      <c r="J257" s="6">
        <v>0.20030000000000001</v>
      </c>
      <c r="O257" s="6">
        <v>2.4799999999999999E-2</v>
      </c>
      <c r="P257" s="6">
        <v>0.14660000000000001</v>
      </c>
      <c r="Q257" s="6">
        <v>0.16639999999999999</v>
      </c>
    </row>
    <row r="258" spans="3:17" ht="15.5" x14ac:dyDescent="0.35">
      <c r="C258" t="s">
        <v>444</v>
      </c>
      <c r="H258" s="6">
        <v>1.4800000000000001E-2</v>
      </c>
      <c r="I258" s="6">
        <v>1.4199999999999999E-2</v>
      </c>
      <c r="J258" s="6">
        <v>7.4000000000000003E-3</v>
      </c>
      <c r="O258" s="6">
        <v>5.6999999999999993E-3</v>
      </c>
      <c r="P258" s="6">
        <v>1.1000000000000001E-3</v>
      </c>
      <c r="Q258" s="6">
        <v>3.0999999999999999E-3</v>
      </c>
    </row>
    <row r="259" spans="3:17" ht="15.5" x14ac:dyDescent="0.35">
      <c r="C259" t="s">
        <v>252</v>
      </c>
      <c r="D259" s="5">
        <v>327000000000</v>
      </c>
      <c r="E259" s="5">
        <v>426000000000</v>
      </c>
      <c r="F259" s="5">
        <v>443000000000</v>
      </c>
      <c r="G259" s="5">
        <v>586000000000</v>
      </c>
      <c r="H259" s="5">
        <v>1308000000000</v>
      </c>
      <c r="I259" s="5">
        <v>1741000000000</v>
      </c>
      <c r="J259" s="5">
        <v>1310000000000</v>
      </c>
      <c r="K259" s="5">
        <v>1105000000000</v>
      </c>
      <c r="L259" s="5">
        <v>956000000000</v>
      </c>
      <c r="M259" s="5">
        <v>428000000000</v>
      </c>
      <c r="N259" s="5">
        <v>397000000000</v>
      </c>
      <c r="O259" s="5">
        <v>900000000000</v>
      </c>
      <c r="P259" s="5">
        <v>770000000000</v>
      </c>
      <c r="Q259" s="5">
        <v>596000000000</v>
      </c>
    </row>
    <row r="260" spans="3:17" ht="15.5" x14ac:dyDescent="0.35">
      <c r="C260" t="s">
        <v>253</v>
      </c>
      <c r="H260" s="5">
        <v>1781000000000</v>
      </c>
      <c r="I260" s="5">
        <v>1741000000000</v>
      </c>
      <c r="J260" s="5">
        <v>1310000000000</v>
      </c>
      <c r="K260" s="5">
        <v>1105000000000</v>
      </c>
      <c r="L260" s="5">
        <v>956000000000</v>
      </c>
      <c r="M260" s="5">
        <v>428000000000</v>
      </c>
      <c r="N260" s="5">
        <v>397000000000</v>
      </c>
      <c r="O260" s="5">
        <v>900000000000</v>
      </c>
      <c r="P260" s="5">
        <v>770000000000</v>
      </c>
      <c r="Q260" s="5">
        <v>596000000000</v>
      </c>
    </row>
    <row r="261" spans="3:17" ht="15.5" x14ac:dyDescent="0.35">
      <c r="C261" t="s">
        <v>445</v>
      </c>
      <c r="H261" s="5">
        <v>11</v>
      </c>
      <c r="I261" s="5">
        <v>11</v>
      </c>
      <c r="J261" s="5">
        <v>6</v>
      </c>
      <c r="O261" s="6">
        <v>4.5</v>
      </c>
      <c r="P261" s="5">
        <v>1</v>
      </c>
      <c r="Q261" s="6">
        <v>1.5</v>
      </c>
    </row>
    <row r="262" spans="3:17" ht="15.5" x14ac:dyDescent="0.35">
      <c r="C262" t="s">
        <v>446</v>
      </c>
      <c r="H262" s="6">
        <v>5.0302999999999995</v>
      </c>
      <c r="I262" s="6">
        <v>-1.2475000000000001</v>
      </c>
      <c r="J262" s="6">
        <v>0.20030000000000001</v>
      </c>
      <c r="O262" s="6">
        <v>2.4799999999999999E-2</v>
      </c>
      <c r="P262" s="6">
        <v>0.14660000000000001</v>
      </c>
      <c r="Q262" s="6">
        <v>0.16639999999999999</v>
      </c>
    </row>
    <row r="263" spans="3:17" ht="15.5" x14ac:dyDescent="0.35">
      <c r="C263" t="s">
        <v>447</v>
      </c>
      <c r="H263" s="6">
        <v>1.4800000000000001E-2</v>
      </c>
      <c r="I263" s="6">
        <v>1.4199999999999999E-2</v>
      </c>
      <c r="J263" s="6">
        <v>7.4000000000000003E-3</v>
      </c>
      <c r="O263" s="6">
        <v>5.6999999999999993E-3</v>
      </c>
      <c r="P263" s="6">
        <v>1.1000000000000001E-3</v>
      </c>
      <c r="Q263" s="6">
        <v>3.0999999999999999E-3</v>
      </c>
    </row>
    <row r="264" spans="3:17" ht="15.5" x14ac:dyDescent="0.35">
      <c r="C264" t="s">
        <v>254</v>
      </c>
      <c r="I264" s="6">
        <v>340.69</v>
      </c>
    </row>
    <row r="265" spans="3:17" ht="15.5" x14ac:dyDescent="0.35">
      <c r="C265" t="s">
        <v>255</v>
      </c>
      <c r="I265" s="6">
        <v>-18.57</v>
      </c>
    </row>
    <row r="266" spans="3:17" ht="15.5" x14ac:dyDescent="0.35">
      <c r="C266" t="s">
        <v>256</v>
      </c>
      <c r="I266" s="6">
        <v>7.49</v>
      </c>
    </row>
    <row r="267" spans="3:17" ht="15.5" x14ac:dyDescent="0.35">
      <c r="C267" t="s">
        <v>257</v>
      </c>
      <c r="I267" s="6">
        <v>-5.3899999999999997E-2</v>
      </c>
    </row>
    <row r="268" spans="3:17" ht="15.5" x14ac:dyDescent="0.35">
      <c r="C268" t="s">
        <v>258</v>
      </c>
      <c r="I268" s="6">
        <v>4.68</v>
      </c>
    </row>
    <row r="269" spans="3:17" ht="15.5" x14ac:dyDescent="0.35">
      <c r="C269" t="s">
        <v>259</v>
      </c>
      <c r="I269" s="6">
        <v>1.47</v>
      </c>
    </row>
    <row r="270" spans="3:17" ht="15.5" x14ac:dyDescent="0.35">
      <c r="C270" t="s">
        <v>260</v>
      </c>
      <c r="I270" s="6">
        <v>36.44</v>
      </c>
    </row>
    <row r="271" spans="3:17" ht="15.5" x14ac:dyDescent="0.35">
      <c r="C271" t="s">
        <v>261</v>
      </c>
      <c r="I271" s="6">
        <v>45.16</v>
      </c>
    </row>
    <row r="272" spans="3:17" ht="15.5" x14ac:dyDescent="0.35">
      <c r="C272" t="s">
        <v>262</v>
      </c>
      <c r="I272" s="6">
        <v>32.700000000000003</v>
      </c>
    </row>
    <row r="273" spans="3:9" ht="15.5" x14ac:dyDescent="0.35">
      <c r="C273" t="s">
        <v>263</v>
      </c>
      <c r="I273" s="5">
        <v>21</v>
      </c>
    </row>
    <row r="274" spans="3:9" ht="15.5" x14ac:dyDescent="0.35">
      <c r="C274" t="s">
        <v>265</v>
      </c>
      <c r="I274" s="6">
        <v>-0.36</v>
      </c>
    </row>
    <row r="275" spans="3:9" ht="15.5" x14ac:dyDescent="0.35">
      <c r="C275" t="s">
        <v>266</v>
      </c>
      <c r="I275" s="6">
        <v>-40.119999999999997</v>
      </c>
    </row>
    <row r="276" spans="3:9" ht="15.5" x14ac:dyDescent="0.35">
      <c r="C276" t="s">
        <v>267</v>
      </c>
      <c r="I276" s="6">
        <v>2.19</v>
      </c>
    </row>
    <row r="277" spans="3:9" ht="15.5" x14ac:dyDescent="0.35">
      <c r="C277" t="s">
        <v>268</v>
      </c>
      <c r="I277" s="6">
        <v>159.29</v>
      </c>
    </row>
    <row r="278" spans="3:9" ht="15.5" x14ac:dyDescent="0.35">
      <c r="C278" t="s">
        <v>269</v>
      </c>
      <c r="D278" s="6">
        <v>69.53</v>
      </c>
    </row>
    <row r="279" spans="3:9" ht="15.5" x14ac:dyDescent="0.35">
      <c r="C279" t="s">
        <v>270</v>
      </c>
      <c r="I279" s="6">
        <v>508.41</v>
      </c>
    </row>
    <row r="280" spans="3:9" ht="15.5" x14ac:dyDescent="0.35">
      <c r="C280" t="s">
        <v>271</v>
      </c>
      <c r="I280" s="6">
        <v>16.5</v>
      </c>
    </row>
    <row r="281" spans="3:9" ht="15.5" x14ac:dyDescent="0.35">
      <c r="C281" t="s">
        <v>272</v>
      </c>
      <c r="D281" s="6">
        <v>3.5</v>
      </c>
    </row>
    <row r="282" spans="3:9" ht="15.5" x14ac:dyDescent="0.35">
      <c r="C282" t="s">
        <v>273</v>
      </c>
      <c r="D282" s="6">
        <v>2.1</v>
      </c>
    </row>
    <row r="283" spans="3:9" ht="15.5" x14ac:dyDescent="0.35">
      <c r="C283" t="s">
        <v>274</v>
      </c>
      <c r="D283" s="6">
        <v>0.39</v>
      </c>
    </row>
    <row r="284" spans="3:9" ht="15.5" x14ac:dyDescent="0.35">
      <c r="C284" t="s">
        <v>275</v>
      </c>
      <c r="D284" s="6">
        <v>0.38</v>
      </c>
    </row>
    <row r="285" spans="3:9" ht="15.5" x14ac:dyDescent="0.35">
      <c r="C285" t="s">
        <v>276</v>
      </c>
      <c r="D285" s="6">
        <v>0.61</v>
      </c>
    </row>
    <row r="286" spans="3:9" ht="15.5" x14ac:dyDescent="0.35">
      <c r="C286" t="s">
        <v>277</v>
      </c>
      <c r="D286" s="6">
        <v>0.22</v>
      </c>
    </row>
    <row r="287" spans="3:9" ht="15.5" x14ac:dyDescent="0.35">
      <c r="C287" t="s">
        <v>278</v>
      </c>
      <c r="D287" s="6">
        <v>1.8</v>
      </c>
    </row>
    <row r="288" spans="3:9" ht="15.5" x14ac:dyDescent="0.35">
      <c r="C288" t="s">
        <v>279</v>
      </c>
      <c r="I288" s="6">
        <v>2.39</v>
      </c>
    </row>
    <row r="289" spans="3:9" ht="15.5" x14ac:dyDescent="0.35">
      <c r="C289" t="s">
        <v>12</v>
      </c>
      <c r="D289" s="5">
        <v>72000000000</v>
      </c>
    </row>
    <row r="290" spans="3:9" ht="15.5" x14ac:dyDescent="0.35">
      <c r="C290" t="s">
        <v>280</v>
      </c>
      <c r="I290" s="6">
        <v>3.52</v>
      </c>
    </row>
    <row r="291" spans="3:9" ht="15.5" x14ac:dyDescent="0.35">
      <c r="C291" t="s">
        <v>281</v>
      </c>
      <c r="I291" s="6">
        <v>-4.3799999999999999E-2</v>
      </c>
    </row>
    <row r="292" spans="3:9" ht="15.5" x14ac:dyDescent="0.35">
      <c r="C292" t="s">
        <v>282</v>
      </c>
      <c r="I292" s="6">
        <v>-7.8899999999999998E-2</v>
      </c>
    </row>
    <row r="293" spans="3:9" ht="15.5" x14ac:dyDescent="0.35">
      <c r="C293" t="s">
        <v>283</v>
      </c>
      <c r="I293" s="6">
        <v>3.5699999999999996E-2</v>
      </c>
    </row>
    <row r="294" spans="3:9" ht="15.5" x14ac:dyDescent="0.35">
      <c r="C294" t="s">
        <v>284</v>
      </c>
      <c r="I294" s="6">
        <v>4.0999999999999995E-2</v>
      </c>
    </row>
    <row r="295" spans="3:9" ht="15.5" x14ac:dyDescent="0.35">
      <c r="C295" t="s">
        <v>285</v>
      </c>
      <c r="D295" s="6">
        <v>16.48</v>
      </c>
    </row>
    <row r="296" spans="3:9" ht="15.5" x14ac:dyDescent="0.35">
      <c r="C296" t="s">
        <v>286</v>
      </c>
      <c r="D296" s="6">
        <v>566.57000000000005</v>
      </c>
    </row>
    <row r="297" spans="3:9" ht="15.5" x14ac:dyDescent="0.35">
      <c r="C297" t="s">
        <v>287</v>
      </c>
      <c r="D297" s="6">
        <v>27.85</v>
      </c>
    </row>
    <row r="298" spans="3:9" ht="15.5" x14ac:dyDescent="0.35">
      <c r="C298" t="s">
        <v>288</v>
      </c>
      <c r="D298" s="6">
        <v>555.20000000000005</v>
      </c>
    </row>
    <row r="299" spans="3:9" ht="15.5" x14ac:dyDescent="0.35">
      <c r="C299" t="s">
        <v>289</v>
      </c>
      <c r="D299" s="6">
        <v>5.52</v>
      </c>
    </row>
    <row r="300" spans="3:9" ht="15.5" x14ac:dyDescent="0.35">
      <c r="C300" t="s">
        <v>290</v>
      </c>
      <c r="I300" s="6">
        <v>0.17</v>
      </c>
    </row>
    <row r="301" spans="3:9" ht="15.5" x14ac:dyDescent="0.35">
      <c r="C301" t="s">
        <v>291</v>
      </c>
      <c r="I301" s="6">
        <v>1.06</v>
      </c>
    </row>
    <row r="302" spans="3:9" ht="15.5" x14ac:dyDescent="0.35">
      <c r="C302" t="s">
        <v>52</v>
      </c>
      <c r="I302" s="5">
        <v>8331000000000</v>
      </c>
    </row>
    <row r="303" spans="3:9" ht="15.5" x14ac:dyDescent="0.35">
      <c r="C303" t="s">
        <v>292</v>
      </c>
      <c r="I303" s="5">
        <v>10888000000000</v>
      </c>
    </row>
    <row r="304" spans="3:9" ht="15.5" x14ac:dyDescent="0.35">
      <c r="C304" t="s">
        <v>293</v>
      </c>
      <c r="I304" s="5">
        <v>11180000000</v>
      </c>
    </row>
    <row r="305" spans="3:9" ht="15.5" x14ac:dyDescent="0.35">
      <c r="C305" t="s">
        <v>294</v>
      </c>
      <c r="I305" s="6">
        <v>8.9200000000000002E-2</v>
      </c>
    </row>
    <row r="306" spans="3:9" ht="15.5" x14ac:dyDescent="0.35">
      <c r="C306" t="s">
        <v>295</v>
      </c>
      <c r="D306" s="6">
        <v>0.64780000000000004</v>
      </c>
    </row>
    <row r="307" spans="3:9" ht="15.5" x14ac:dyDescent="0.35">
      <c r="C307" t="s">
        <v>296</v>
      </c>
      <c r="D307" s="6">
        <v>0.17230000000000001</v>
      </c>
    </row>
    <row r="308" spans="3:9" ht="15.5" x14ac:dyDescent="0.35">
      <c r="C308" t="s">
        <v>297</v>
      </c>
      <c r="D308" s="6">
        <v>1.8700000000000001E-2</v>
      </c>
    </row>
    <row r="309" spans="3:9" ht="15.5" x14ac:dyDescent="0.35">
      <c r="C309" t="s">
        <v>298</v>
      </c>
      <c r="D309" s="6">
        <v>0.1414</v>
      </c>
    </row>
    <row r="310" spans="3:9" ht="15.5" x14ac:dyDescent="0.35">
      <c r="C310" t="s">
        <v>299</v>
      </c>
      <c r="D310" s="6">
        <v>0.13009999999999999</v>
      </c>
    </row>
    <row r="311" spans="3:9" ht="15.5" x14ac:dyDescent="0.35">
      <c r="C311" t="s">
        <v>300</v>
      </c>
      <c r="D311" s="6">
        <v>-0.98280000000000001</v>
      </c>
    </row>
    <row r="312" spans="3:9" ht="15.5" x14ac:dyDescent="0.35">
      <c r="C312" t="s">
        <v>365</v>
      </c>
      <c r="I312" s="5">
        <v>5</v>
      </c>
    </row>
    <row r="313" spans="3:9" ht="15.5" x14ac:dyDescent="0.35">
      <c r="C313" t="s">
        <v>496</v>
      </c>
      <c r="I313" s="5">
        <v>11</v>
      </c>
    </row>
    <row r="314" spans="3:9" ht="15.5" x14ac:dyDescent="0.35">
      <c r="C314" t="s">
        <v>497</v>
      </c>
      <c r="I314" s="6">
        <v>5.0302999999999995</v>
      </c>
    </row>
    <row r="315" spans="3:9" ht="15.5" x14ac:dyDescent="0.35">
      <c r="C315" t="s">
        <v>498</v>
      </c>
      <c r="I315" s="6">
        <v>1.4800000000000001E-2</v>
      </c>
    </row>
    <row r="316" spans="3:9" ht="15.5" x14ac:dyDescent="0.35">
      <c r="C316" t="s">
        <v>366</v>
      </c>
      <c r="I316" t="s">
        <v>1218</v>
      </c>
    </row>
    <row r="317" spans="3:9" ht="15.5" x14ac:dyDescent="0.35">
      <c r="C317" t="s">
        <v>301</v>
      </c>
      <c r="I317" s="5">
        <v>4</v>
      </c>
    </row>
    <row r="318" spans="3:9" ht="15.5" x14ac:dyDescent="0.35">
      <c r="C318" t="s">
        <v>302</v>
      </c>
      <c r="I318" s="6">
        <v>0.56999999999999995</v>
      </c>
    </row>
    <row r="319" spans="3:9" ht="15.5" x14ac:dyDescent="0.35">
      <c r="C319" t="s">
        <v>303</v>
      </c>
      <c r="I319" s="6">
        <v>0.82</v>
      </c>
    </row>
    <row r="320" spans="3:9" ht="15.5" x14ac:dyDescent="0.35">
      <c r="C320" t="s">
        <v>304</v>
      </c>
      <c r="I320" s="6">
        <v>0.41</v>
      </c>
    </row>
    <row r="321" spans="3:9" ht="15.5" x14ac:dyDescent="0.35">
      <c r="C321" t="s">
        <v>305</v>
      </c>
      <c r="I321" s="6">
        <v>0.43</v>
      </c>
    </row>
    <row r="322" spans="3:9" ht="15.5" x14ac:dyDescent="0.35">
      <c r="C322" t="s">
        <v>306</v>
      </c>
      <c r="I322" s="6">
        <v>0.22</v>
      </c>
    </row>
    <row r="323" spans="3:9" ht="15.5" x14ac:dyDescent="0.35">
      <c r="C323" t="s">
        <v>307</v>
      </c>
      <c r="I323" s="6">
        <v>0.42</v>
      </c>
    </row>
    <row r="324" spans="3:9" ht="15.5" x14ac:dyDescent="0.35">
      <c r="C324" t="s">
        <v>308</v>
      </c>
      <c r="I324" s="6">
        <v>0.79</v>
      </c>
    </row>
    <row r="325" spans="3:9" ht="15.5" x14ac:dyDescent="0.35">
      <c r="C325" t="s">
        <v>309</v>
      </c>
      <c r="I325" s="5">
        <v>1781000000000</v>
      </c>
    </row>
    <row r="326" spans="3:9" ht="15.5" x14ac:dyDescent="0.35">
      <c r="C326" t="s">
        <v>310</v>
      </c>
      <c r="I326" s="5">
        <v>1022000000000</v>
      </c>
    </row>
    <row r="327" spans="3:9" ht="15.5" x14ac:dyDescent="0.35">
      <c r="C327" t="s">
        <v>311</v>
      </c>
      <c r="I327" s="5">
        <v>527000000000</v>
      </c>
    </row>
    <row r="328" spans="3:9" ht="15.5" x14ac:dyDescent="0.35">
      <c r="C328" t="s">
        <v>312</v>
      </c>
      <c r="I328" s="5">
        <v>-449000000000</v>
      </c>
    </row>
    <row r="329" spans="3:9" ht="15.5" x14ac:dyDescent="0.35">
      <c r="C329" t="s">
        <v>313</v>
      </c>
      <c r="D329" s="5">
        <v>778000000000</v>
      </c>
    </row>
    <row r="330" spans="3:9" ht="15.5" x14ac:dyDescent="0.35">
      <c r="C330" t="s">
        <v>314</v>
      </c>
      <c r="D330" s="5">
        <v>10252000000000</v>
      </c>
    </row>
    <row r="331" spans="3:9" ht="15.5" x14ac:dyDescent="0.35">
      <c r="C331" t="s">
        <v>315</v>
      </c>
      <c r="D331" s="5">
        <v>3473000000000</v>
      </c>
    </row>
    <row r="332" spans="3:9" ht="15.5" x14ac:dyDescent="0.35">
      <c r="C332" t="s">
        <v>233</v>
      </c>
      <c r="D332" s="5">
        <v>1269000000000</v>
      </c>
    </row>
    <row r="333" spans="3:9" ht="15.5" x14ac:dyDescent="0.35">
      <c r="C333" t="s">
        <v>232</v>
      </c>
      <c r="I333" s="5">
        <v>5685000000000</v>
      </c>
    </row>
    <row r="334" spans="3:9" ht="15.5" x14ac:dyDescent="0.35">
      <c r="C334" t="s">
        <v>231</v>
      </c>
      <c r="D334" s="5">
        <v>2147000000000</v>
      </c>
    </row>
    <row r="335" spans="3:9" ht="15.5" x14ac:dyDescent="0.35">
      <c r="C335" t="s">
        <v>230</v>
      </c>
      <c r="D335" s="5">
        <v>93000000000</v>
      </c>
    </row>
    <row r="336" spans="3:9" ht="15.5" x14ac:dyDescent="0.35">
      <c r="C336" t="s">
        <v>23</v>
      </c>
      <c r="D336" s="5">
        <v>2241000000000</v>
      </c>
    </row>
    <row r="337" spans="3:9" ht="15.5" x14ac:dyDescent="0.35">
      <c r="C337" t="s">
        <v>20</v>
      </c>
      <c r="D337" s="5">
        <v>1463000000000</v>
      </c>
    </row>
    <row r="338" spans="3:9" ht="15.5" x14ac:dyDescent="0.35">
      <c r="C338" t="s">
        <v>316</v>
      </c>
      <c r="I338" s="5">
        <v>6779000000000</v>
      </c>
    </row>
    <row r="339" spans="3:9" ht="15.5" x14ac:dyDescent="0.35">
      <c r="C339" t="s">
        <v>317</v>
      </c>
      <c r="I339" s="5">
        <v>229000000000</v>
      </c>
    </row>
    <row r="340" spans="3:9" ht="15.5" x14ac:dyDescent="0.35">
      <c r="C340" t="s">
        <v>318</v>
      </c>
      <c r="I340" s="5">
        <v>-1006000000000</v>
      </c>
    </row>
    <row r="341" spans="3:9" ht="15.5" x14ac:dyDescent="0.35">
      <c r="C341" t="s">
        <v>319</v>
      </c>
      <c r="I341" s="5">
        <v>790000000000</v>
      </c>
    </row>
    <row r="342" spans="3:9" ht="15.5" x14ac:dyDescent="0.35">
      <c r="C342" t="s">
        <v>320</v>
      </c>
      <c r="I342" s="5">
        <v>-44000000000</v>
      </c>
    </row>
    <row r="343" spans="3:9" ht="15.5" x14ac:dyDescent="0.35">
      <c r="C343" t="s">
        <v>321</v>
      </c>
      <c r="I343" s="5">
        <v>184000000000</v>
      </c>
    </row>
  </sheetData>
  <pageMargins left="0.7" right="0.7" top="0.75" bottom="0.75" header="0.3" footer="0.3"/>
  <ignoredErrors>
    <ignoredError sqref="A1:S344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1219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1220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vm="297">
        <f t="shared" ca="1" si="0"/>
        <v>460</v>
      </c>
      <c r="K2" s="2" vm="213">
        <f t="shared" ca="1" si="0"/>
        <v>1000</v>
      </c>
      <c r="L2" s="2" vm="298">
        <f t="shared" ca="1" si="0"/>
        <v>660</v>
      </c>
      <c r="M2" s="2" vm="299">
        <f t="shared" ca="1" si="0"/>
        <v>695</v>
      </c>
      <c r="N2" s="2" vm="300">
        <f t="shared" ca="1" si="0"/>
        <v>1070</v>
      </c>
      <c r="O2" s="2" t="str">
        <f t="shared" ca="1" si="0"/>
        <v>Libur</v>
      </c>
      <c r="P2" s="2" vm="301">
        <f t="shared" ca="1" si="0"/>
        <v>525</v>
      </c>
      <c r="Q2" s="2" vm="302">
        <f t="shared" ca="1" si="0"/>
        <v>286</v>
      </c>
      <c r="R2" s="2" vm="303">
        <f t="shared" ca="1" si="0"/>
        <v>300</v>
      </c>
      <c r="S2" s="2" vm="304">
        <f t="shared" ca="1" si="0"/>
        <v>320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10152000</v>
      </c>
      <c r="H4" s="2">
        <f>IFERROR(SUM(D4:G4)*(4/MAX(1,COUNT(D4:G4))),"")</f>
        <v>40608000</v>
      </c>
      <c r="I4" s="2">
        <f t="shared" ref="I4:U4" si="1">IFERROR(INDEX(I51:I500,MATCH($C$4,$C$51:$C$500,0)),"")</f>
        <v>86290000</v>
      </c>
      <c r="J4" s="2">
        <f t="shared" si="1"/>
        <v>116687000</v>
      </c>
      <c r="K4" s="2">
        <f t="shared" si="1"/>
        <v>95656000</v>
      </c>
      <c r="L4" s="2">
        <f t="shared" si="1"/>
        <v>175277000</v>
      </c>
      <c r="M4" s="2">
        <f t="shared" si="1"/>
        <v>146859000</v>
      </c>
      <c r="N4" s="2">
        <f t="shared" si="1"/>
        <v>126023000</v>
      </c>
      <c r="O4" s="2">
        <f t="shared" si="1"/>
        <v>104058000</v>
      </c>
      <c r="P4" s="2">
        <f t="shared" si="1"/>
        <v>121223000</v>
      </c>
      <c r="Q4" s="2">
        <f t="shared" si="1"/>
        <v>123865000</v>
      </c>
      <c r="R4" s="2">
        <f t="shared" si="1"/>
        <v>84074000</v>
      </c>
      <c r="S4" s="2">
        <f t="shared" si="1"/>
        <v>96421000</v>
      </c>
      <c r="T4" s="2">
        <f t="shared" si="1"/>
        <v>109193000</v>
      </c>
      <c r="U4" s="2">
        <f t="shared" si="1"/>
        <v>91552000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-11456000</v>
      </c>
      <c r="H5" s="2">
        <f>IFERROR(SUM(D5:G5)*(4/MAX(1,COUNT(D5:G5))),"")</f>
        <v>-45824000</v>
      </c>
      <c r="I5" s="2">
        <f t="shared" ref="I5:U5" si="2">IFERROR(INDEX(I51:I500,MATCH($C$5,$C$51:$C$500,0)),"")</f>
        <v>-69504000</v>
      </c>
      <c r="J5" s="2">
        <f t="shared" si="2"/>
        <v>-20913000</v>
      </c>
      <c r="K5" s="2">
        <f t="shared" si="2"/>
        <v>-25499000</v>
      </c>
      <c r="L5" s="2">
        <f t="shared" si="2"/>
        <v>-20244000</v>
      </c>
      <c r="M5" s="2">
        <f t="shared" si="2"/>
        <v>1410000</v>
      </c>
      <c r="N5" s="2">
        <f t="shared" si="2"/>
        <v>3341000</v>
      </c>
      <c r="O5" s="2">
        <f t="shared" si="2"/>
        <v>-19584000</v>
      </c>
      <c r="P5" s="2">
        <f t="shared" si="2"/>
        <v>4878000</v>
      </c>
      <c r="Q5" s="2">
        <f t="shared" si="2"/>
        <v>-50000</v>
      </c>
      <c r="R5" s="2">
        <f t="shared" si="2"/>
        <v>37358000</v>
      </c>
      <c r="S5" s="2">
        <f t="shared" si="2"/>
        <v>-2353000</v>
      </c>
      <c r="T5" s="2">
        <f t="shared" si="2"/>
        <v>1455000</v>
      </c>
      <c r="U5" s="2">
        <f t="shared" si="2"/>
        <v>3770000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8259000</v>
      </c>
      <c r="H6" s="2">
        <f>IFERROR(INDEX(D6:G6,COUNT(D6:G6)),"")</f>
        <v>8259000</v>
      </c>
      <c r="I6" s="2">
        <f t="shared" ref="I6:U6" si="3">IFERROR(INDEX(I51:I500,MATCH($C$6,$C$51:$C$500,0)),"")</f>
        <v>19715000</v>
      </c>
      <c r="J6" s="2">
        <f t="shared" si="3"/>
        <v>89219000</v>
      </c>
      <c r="K6" s="2">
        <f t="shared" si="3"/>
        <v>110132000</v>
      </c>
      <c r="L6" s="2">
        <f t="shared" si="3"/>
        <v>135631000</v>
      </c>
      <c r="M6" s="2">
        <f t="shared" si="3"/>
        <v>155875000</v>
      </c>
      <c r="N6" s="2">
        <f t="shared" si="3"/>
        <v>153871000</v>
      </c>
      <c r="O6" s="2">
        <f t="shared" si="3"/>
        <v>150591000</v>
      </c>
      <c r="P6" s="2">
        <f t="shared" si="3"/>
        <v>170175000</v>
      </c>
      <c r="Q6" s="2">
        <f t="shared" si="3"/>
        <v>162816000</v>
      </c>
      <c r="R6" s="2">
        <f t="shared" si="3"/>
        <v>162499000</v>
      </c>
      <c r="S6" s="2">
        <f t="shared" si="3"/>
        <v>125141000</v>
      </c>
      <c r="T6" s="2">
        <f t="shared" si="3"/>
        <v>128211000</v>
      </c>
      <c r="U6" s="2">
        <f t="shared" si="3"/>
        <v>126756000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1.39</v>
      </c>
      <c r="H7" s="3">
        <f>IFERROR(INDEX(D7:G7,COUNT(D7:G7)),"")</f>
        <v>1.39</v>
      </c>
      <c r="I7" s="3">
        <f t="shared" ref="I7:U7" si="4">IFERROR(INDEX(I51:I500,MATCH($C$7,$C$51:$C$500,0))/1000000000,"")</f>
        <v>1.39</v>
      </c>
      <c r="J7" s="3">
        <f t="shared" si="4"/>
        <v>1.39</v>
      </c>
      <c r="K7" s="3">
        <f t="shared" si="4"/>
        <v>1.39</v>
      </c>
      <c r="L7" s="3">
        <f t="shared" si="4"/>
        <v>1.39</v>
      </c>
      <c r="M7" s="3">
        <f t="shared" si="4"/>
        <v>1.39</v>
      </c>
      <c r="N7" s="3">
        <f t="shared" si="4"/>
        <v>1.39</v>
      </c>
      <c r="O7" s="3">
        <f t="shared" si="4"/>
        <v>1.39</v>
      </c>
      <c r="P7" s="3">
        <f t="shared" si="4"/>
        <v>1.39</v>
      </c>
      <c r="Q7" s="3">
        <f t="shared" si="4"/>
        <v>1.39</v>
      </c>
      <c r="R7" s="3">
        <f t="shared" si="4"/>
        <v>1.39</v>
      </c>
      <c r="S7" s="3">
        <f t="shared" si="4"/>
        <v>1.39</v>
      </c>
      <c r="T7" s="3">
        <f t="shared" si="4"/>
        <v>1.39</v>
      </c>
      <c r="U7" s="3">
        <f t="shared" si="4"/>
        <v>1.38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-26000000000</v>
      </c>
      <c r="H8" s="2">
        <f>IFERROR(INDEX(D8:G8,COUNT(D8:G8)),"")</f>
        <v>-26000000000</v>
      </c>
      <c r="I8" s="2">
        <f t="shared" ref="I8:U8" si="5">IFERROR(INDEX(I51:I500,MATCH($C$8,$C$51:$C$500,0)),"")</f>
        <v>626000000000</v>
      </c>
      <c r="J8" s="2">
        <f t="shared" si="5"/>
        <v>402000000000</v>
      </c>
      <c r="K8" s="2">
        <f t="shared" si="5"/>
        <v>576000000000</v>
      </c>
      <c r="L8" s="2">
        <f t="shared" si="5"/>
        <v>551000000000</v>
      </c>
      <c r="M8" s="2">
        <f t="shared" si="5"/>
        <v>72000000000</v>
      </c>
      <c r="N8" s="2">
        <f t="shared" si="5"/>
        <v>-165000000000</v>
      </c>
      <c r="O8" s="2">
        <f t="shared" si="5"/>
        <v>-123000000000</v>
      </c>
      <c r="P8" s="2">
        <f t="shared" si="5"/>
        <v>-210000000000</v>
      </c>
      <c r="Q8" s="2">
        <f t="shared" si="5"/>
        <v>-273000000000</v>
      </c>
      <c r="R8" s="2">
        <f t="shared" si="5"/>
        <v>246000000000</v>
      </c>
      <c r="S8" s="2">
        <f t="shared" si="5"/>
        <v>208000000000</v>
      </c>
      <c r="T8" s="2">
        <f t="shared" si="5"/>
        <v>-203000000000</v>
      </c>
      <c r="U8" s="2">
        <f t="shared" si="5"/>
        <v>308000000000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-19.07</v>
      </c>
      <c r="H9" s="3">
        <f>IFERROR(INDEX(D9:G9,COUNT(D9:G9)),"")</f>
        <v>-19.07</v>
      </c>
      <c r="I9" s="3">
        <f t="shared" ref="I9:U9" si="6">IFERROR(INDEX(I51:I500,MATCH($C$9,$C$51:$C$500,0)),"")</f>
        <v>450.41</v>
      </c>
      <c r="J9" s="3">
        <f t="shared" si="6"/>
        <v>289.49</v>
      </c>
      <c r="K9" s="3">
        <f t="shared" si="6"/>
        <v>415.02</v>
      </c>
      <c r="L9" s="3">
        <f t="shared" si="6"/>
        <v>396.89</v>
      </c>
      <c r="M9" s="3">
        <f t="shared" si="6"/>
        <v>52.17</v>
      </c>
      <c r="N9" s="3">
        <f t="shared" si="6"/>
        <v>-119.11</v>
      </c>
      <c r="O9" s="3">
        <f t="shared" si="6"/>
        <v>-88.33</v>
      </c>
      <c r="P9" s="3">
        <f t="shared" si="6"/>
        <v>-151.12</v>
      </c>
      <c r="Q9" s="3">
        <f t="shared" si="6"/>
        <v>-196.83</v>
      </c>
      <c r="R9" s="3">
        <f t="shared" si="6"/>
        <v>177</v>
      </c>
      <c r="S9" s="3">
        <f t="shared" si="6"/>
        <v>149.84</v>
      </c>
      <c r="T9" s="3">
        <f t="shared" si="6"/>
        <v>-145.91999999999999</v>
      </c>
      <c r="U9" s="3">
        <f t="shared" si="6"/>
        <v>223.8</v>
      </c>
    </row>
    <row r="10" spans="1:21" ht="15.5" x14ac:dyDescent="0.35">
      <c r="C10" t="s">
        <v>17</v>
      </c>
      <c r="D10" s="3" t="str">
        <f ca="1">IFERROR(IF(D9=0,"",D2/D9),"")</f>
        <v/>
      </c>
      <c r="I10" s="3" t="str">
        <f t="shared" ref="I10:U10" ca="1" si="7">IFERROR(IF(I9=0,"",I2/I9),"")</f>
        <v/>
      </c>
      <c r="J10" s="3">
        <f t="shared" ca="1" si="7"/>
        <v>1.5890013471967943</v>
      </c>
      <c r="K10" s="3">
        <f t="shared" ca="1" si="7"/>
        <v>2.4095224326538482</v>
      </c>
      <c r="L10" s="3">
        <f t="shared" ca="1" si="7"/>
        <v>1.6629292751140115</v>
      </c>
      <c r="M10" s="3">
        <f t="shared" ca="1" si="7"/>
        <v>13.321832470768641</v>
      </c>
      <c r="N10" s="3">
        <f t="shared" ca="1" si="7"/>
        <v>-8.9832927545965919</v>
      </c>
      <c r="O10" s="3" t="str">
        <f t="shared" ca="1" si="7"/>
        <v/>
      </c>
      <c r="P10" s="3">
        <f t="shared" ca="1" si="7"/>
        <v>-3.4740603493912121</v>
      </c>
      <c r="Q10" s="3">
        <f t="shared" ca="1" si="7"/>
        <v>-1.4530305339633185</v>
      </c>
      <c r="R10" s="3">
        <f t="shared" ca="1" si="7"/>
        <v>1.6949152542372881</v>
      </c>
      <c r="S10" s="3">
        <f t="shared" ca="1" si="7"/>
        <v>2.1356113187399894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2447000</v>
      </c>
      <c r="H11" s="2">
        <f>IFERROR(INDEX(D11:G11,COUNT(D11:G11)),"")</f>
        <v>2447000</v>
      </c>
      <c r="I11" s="2">
        <f t="shared" ref="I11:U11" si="8">IFERROR(INDEX(I51:I500,MATCH($C$11,$C$51:$C$500,0)),"")</f>
        <v>525000</v>
      </c>
      <c r="J11" s="2">
        <f t="shared" si="8"/>
        <v>416000</v>
      </c>
      <c r="K11" s="2">
        <f t="shared" si="8"/>
        <v>528000</v>
      </c>
      <c r="L11" s="2">
        <f t="shared" si="8"/>
        <v>365000</v>
      </c>
      <c r="M11" s="2">
        <f t="shared" si="8"/>
        <v>312000</v>
      </c>
      <c r="N11" s="2">
        <f t="shared" si="8"/>
        <v>92000</v>
      </c>
      <c r="O11" s="2">
        <f t="shared" si="8"/>
        <v>379000</v>
      </c>
      <c r="P11" s="2">
        <f t="shared" si="8"/>
        <v>362000</v>
      </c>
      <c r="Q11" s="2">
        <f t="shared" si="8"/>
        <v>886000</v>
      </c>
      <c r="R11" s="2">
        <f t="shared" si="8"/>
        <v>1356000</v>
      </c>
      <c r="S11" s="2">
        <f t="shared" si="8"/>
        <v>5927000</v>
      </c>
      <c r="T11" s="2">
        <f t="shared" si="8"/>
        <v>6071000</v>
      </c>
      <c r="U11" s="2">
        <f t="shared" si="8"/>
        <v>6961000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4916000000000</v>
      </c>
      <c r="H12" s="2">
        <f>IFERROR(INDEX(D12:G12,COUNT(D12:G12)),"")</f>
        <v>4916000000000</v>
      </c>
      <c r="I12" s="2">
        <f t="shared" ref="I12:U12" si="9">IFERROR(INDEX(I51:I500,MATCH($C$12,$C$51:$C$500,0)),"")</f>
        <v>4784000000000</v>
      </c>
      <c r="J12" s="2">
        <f t="shared" si="9"/>
        <v>4625000000000</v>
      </c>
      <c r="K12" s="2">
        <f t="shared" si="9"/>
        <v>4285000000000</v>
      </c>
      <c r="L12" s="2">
        <f t="shared" si="9"/>
        <v>4330000000000</v>
      </c>
      <c r="M12" s="2">
        <f t="shared" si="9"/>
        <v>3966000000000</v>
      </c>
      <c r="N12" s="2">
        <f t="shared" si="9"/>
        <v>3559000000000</v>
      </c>
      <c r="O12" s="2">
        <f t="shared" si="9"/>
        <v>2950000000000</v>
      </c>
      <c r="P12" s="2">
        <f t="shared" si="9"/>
        <v>2541000000000</v>
      </c>
      <c r="Q12" s="2">
        <f t="shared" si="9"/>
        <v>1839000000000</v>
      </c>
      <c r="R12" s="2">
        <f t="shared" si="9"/>
        <v>1280000000000</v>
      </c>
      <c r="S12" s="2">
        <f t="shared" si="9"/>
        <v>1319000000000</v>
      </c>
      <c r="T12" s="2">
        <f t="shared" si="9"/>
        <v>1188000000000</v>
      </c>
      <c r="U12" s="2">
        <f t="shared" si="9"/>
        <v>788000000000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4958000000000</v>
      </c>
      <c r="H13" s="2">
        <f>IFERROR(INDEX(D13:G13,COUNT(D13:G13)),"")</f>
        <v>4958000000000</v>
      </c>
      <c r="I13" s="2">
        <f t="shared" ref="I13:U13" si="10">IFERROR(INDEX(I51:I500,MATCH($C$13,$C$51:$C$500,0)),"")</f>
        <v>4793000000000</v>
      </c>
      <c r="J13" s="2">
        <f t="shared" si="10"/>
        <v>4631000000000</v>
      </c>
      <c r="K13" s="2">
        <f t="shared" si="10"/>
        <v>4293000000000</v>
      </c>
      <c r="L13" s="2">
        <f t="shared" si="10"/>
        <v>4336000000000</v>
      </c>
      <c r="M13" s="2">
        <f t="shared" si="10"/>
        <v>3971000000000</v>
      </c>
      <c r="N13" s="2">
        <f t="shared" si="10"/>
        <v>3560000000000</v>
      </c>
      <c r="O13" s="2">
        <f t="shared" si="10"/>
        <v>2955000000000</v>
      </c>
      <c r="P13" s="2">
        <f t="shared" si="10"/>
        <v>2547000000000</v>
      </c>
      <c r="Q13" s="2">
        <f t="shared" si="10"/>
        <v>1851000000000</v>
      </c>
      <c r="R13" s="2">
        <f t="shared" si="10"/>
        <v>1299000000000</v>
      </c>
      <c r="S13" s="2">
        <f t="shared" si="10"/>
        <v>1401000000000</v>
      </c>
      <c r="T13" s="2">
        <f t="shared" si="10"/>
        <v>1263000000000</v>
      </c>
      <c r="U13" s="2">
        <f t="shared" si="10"/>
        <v>873000000000</v>
      </c>
    </row>
    <row r="14" spans="1:21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U14" si="11">IFERROR(INDEX(I51:I500,MATCH($C$14,$C$51:$C$500,0)),"")</f>
        <v>-8735000</v>
      </c>
      <c r="J14" s="2">
        <f t="shared" si="11"/>
        <v>-8602000</v>
      </c>
      <c r="K14" s="2">
        <f t="shared" si="11"/>
        <v>-15550000</v>
      </c>
      <c r="L14" s="2">
        <f t="shared" si="11"/>
        <v>-20285000</v>
      </c>
      <c r="M14" s="2">
        <f t="shared" si="11"/>
        <v>-9100000</v>
      </c>
      <c r="N14" s="2">
        <f t="shared" si="11"/>
        <v>-9217000</v>
      </c>
      <c r="O14" s="2">
        <f t="shared" si="11"/>
        <v>-9142000</v>
      </c>
      <c r="P14" s="2">
        <f t="shared" si="11"/>
        <v>-7172000</v>
      </c>
      <c r="Q14" s="2">
        <f t="shared" si="11"/>
        <v>-5555000</v>
      </c>
      <c r="R14" s="2">
        <f t="shared" si="11"/>
        <v>-5148000</v>
      </c>
      <c r="S14" s="2">
        <f t="shared" si="11"/>
        <v>-4764000</v>
      </c>
      <c r="T14" s="2">
        <f t="shared" si="11"/>
        <v>-3760000</v>
      </c>
      <c r="U14" s="2">
        <f t="shared" si="11"/>
        <v>-3408000</v>
      </c>
    </row>
    <row r="15" spans="1:21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U15" si="12">IFERROR(INDEX(I51:I500,MATCH($C$15,$C$51:$C$500,0)),"")</f>
        <v>8711000</v>
      </c>
      <c r="J15" s="2">
        <f t="shared" si="12"/>
        <v>-3930000</v>
      </c>
      <c r="K15" s="2">
        <f t="shared" si="12"/>
        <v>643000</v>
      </c>
      <c r="L15" s="2">
        <f t="shared" si="12"/>
        <v>-6716000</v>
      </c>
      <c r="M15" s="2">
        <f t="shared" si="12"/>
        <v>-744000</v>
      </c>
      <c r="N15" s="2">
        <f t="shared" si="12"/>
        <v>-4539000</v>
      </c>
      <c r="O15" s="2">
        <f t="shared" si="12"/>
        <v>4563000</v>
      </c>
      <c r="P15" s="2">
        <f t="shared" si="12"/>
        <v>-629000</v>
      </c>
      <c r="Q15" s="2">
        <f t="shared" si="12"/>
        <v>-1531000</v>
      </c>
      <c r="R15" s="2">
        <f t="shared" si="12"/>
        <v>50314000</v>
      </c>
      <c r="S15" s="2">
        <f t="shared" si="12"/>
        <v>168000</v>
      </c>
      <c r="T15" s="2">
        <f t="shared" si="12"/>
        <v>-194000</v>
      </c>
      <c r="U15" s="2">
        <f t="shared" si="12"/>
        <v>-1631000</v>
      </c>
    </row>
    <row r="16" spans="1:21" ht="15.5" x14ac:dyDescent="0.35">
      <c r="C16" t="s">
        <v>28</v>
      </c>
      <c r="D16" s="2">
        <f>IFERROR(INDEX(D51:D500,MATCH($C$16,$C$51:$C$500,0)),"")</f>
        <v>-11456000</v>
      </c>
      <c r="H16" s="2">
        <f>IFERROR(SUM(D16:G16)*(4/MAX(1,COUNT(D16:G16))),"")</f>
        <v>-45824000</v>
      </c>
      <c r="I16" s="2">
        <f t="shared" ref="I16:U16" si="13">IFERROR(INDEX(I51:I500,MATCH($C$16,$C$51:$C$500,0)),"")</f>
        <v>-78129000</v>
      </c>
      <c r="J16" s="2">
        <f t="shared" si="13"/>
        <v>-17529000</v>
      </c>
      <c r="K16" s="2">
        <f t="shared" si="13"/>
        <v>-26398000</v>
      </c>
      <c r="L16" s="2">
        <f t="shared" si="13"/>
        <v>-13773000</v>
      </c>
      <c r="M16" s="2">
        <f t="shared" si="13"/>
        <v>1362000</v>
      </c>
      <c r="N16" s="2">
        <f t="shared" si="13"/>
        <v>8288000</v>
      </c>
      <c r="O16" s="2">
        <f t="shared" si="13"/>
        <v>-24023000</v>
      </c>
      <c r="P16" s="2">
        <f t="shared" si="13"/>
        <v>4565000</v>
      </c>
      <c r="Q16" s="2">
        <f t="shared" si="13"/>
        <v>1912000</v>
      </c>
      <c r="R16" s="2">
        <f t="shared" si="13"/>
        <v>-12822000</v>
      </c>
      <c r="S16" s="2">
        <f t="shared" si="13"/>
        <v>-2920000</v>
      </c>
      <c r="T16" s="2">
        <f t="shared" si="13"/>
        <v>1650000</v>
      </c>
      <c r="U16" s="2">
        <f t="shared" si="13"/>
        <v>5411000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>
        <f t="shared" ca="1" si="14"/>
        <v>639400000000</v>
      </c>
      <c r="K20" s="2">
        <f t="shared" ca="1" si="14"/>
        <v>1390000000000</v>
      </c>
      <c r="L20" s="2">
        <f t="shared" ca="1" si="14"/>
        <v>917400000000</v>
      </c>
      <c r="M20" s="2">
        <f t="shared" ca="1" si="14"/>
        <v>966050000000</v>
      </c>
      <c r="N20" s="2">
        <f t="shared" ca="1" si="14"/>
        <v>1487300000000</v>
      </c>
      <c r="O20" s="2" t="str">
        <f t="shared" ca="1" si="14"/>
        <v/>
      </c>
      <c r="P20" s="2">
        <f t="shared" ca="1" si="14"/>
        <v>729750000000</v>
      </c>
      <c r="Q20" s="2">
        <f t="shared" ca="1" si="14"/>
        <v>397540000000</v>
      </c>
      <c r="R20" s="2">
        <f t="shared" ca="1" si="14"/>
        <v>417000000000</v>
      </c>
      <c r="S20" s="2">
        <f t="shared" ca="1" si="14"/>
        <v>444800000000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1390000000</v>
      </c>
      <c r="H21" s="2">
        <f>IFERROR(INDEX(D21:G21,COUNT(D21:G21)),"")</f>
        <v>1390000000</v>
      </c>
      <c r="I21" s="2">
        <f t="shared" ref="I21:U21" si="15">IFERROR(INDEX(I51:I500,MATCH($C$7,$C$51:$C$500,0)),"")</f>
        <v>1390000000</v>
      </c>
      <c r="J21" s="2">
        <f t="shared" si="15"/>
        <v>1390000000</v>
      </c>
      <c r="K21" s="2">
        <f t="shared" si="15"/>
        <v>1390000000</v>
      </c>
      <c r="L21" s="2">
        <f t="shared" si="15"/>
        <v>1390000000</v>
      </c>
      <c r="M21" s="2">
        <f t="shared" si="15"/>
        <v>1390000000</v>
      </c>
      <c r="N21" s="2">
        <f t="shared" si="15"/>
        <v>1390000000</v>
      </c>
      <c r="O21" s="2">
        <f t="shared" si="15"/>
        <v>1390000000</v>
      </c>
      <c r="P21" s="2">
        <f t="shared" si="15"/>
        <v>1390000000</v>
      </c>
      <c r="Q21" s="2">
        <f t="shared" si="15"/>
        <v>1390000000</v>
      </c>
      <c r="R21" s="2">
        <f t="shared" si="15"/>
        <v>1390000000</v>
      </c>
      <c r="S21" s="2">
        <f t="shared" si="15"/>
        <v>1390000000</v>
      </c>
      <c r="T21" s="2">
        <f t="shared" si="15"/>
        <v>1390000000</v>
      </c>
      <c r="U21" s="2">
        <f t="shared" si="15"/>
        <v>1380000000</v>
      </c>
    </row>
    <row r="23" spans="1:21" ht="15.5" x14ac:dyDescent="0.35">
      <c r="B23" t="s">
        <v>53</v>
      </c>
      <c r="C23" t="s">
        <v>54</v>
      </c>
      <c r="D23" s="3">
        <f>IFERROR(D5/D6*100,"")</f>
        <v>-138.70928683860032</v>
      </c>
      <c r="H23" s="3">
        <f t="shared" ref="H23:U23" si="16">IFERROR(H5/H6*100,"")</f>
        <v>-554.83714735440128</v>
      </c>
      <c r="I23" s="3">
        <f t="shared" si="16"/>
        <v>-352.5437484149125</v>
      </c>
      <c r="J23" s="3">
        <f t="shared" si="16"/>
        <v>-23.440074423609321</v>
      </c>
      <c r="K23" s="3">
        <f t="shared" si="16"/>
        <v>-23.153125340500491</v>
      </c>
      <c r="L23" s="3">
        <f t="shared" si="16"/>
        <v>-14.925791301398647</v>
      </c>
      <c r="M23" s="3">
        <f t="shared" si="16"/>
        <v>0.90457097032878908</v>
      </c>
      <c r="N23" s="3">
        <f t="shared" si="16"/>
        <v>2.1712993351573719</v>
      </c>
      <c r="O23" s="3">
        <f t="shared" si="16"/>
        <v>-13.004761240711597</v>
      </c>
      <c r="P23" s="3">
        <f t="shared" si="16"/>
        <v>2.8664609960334948</v>
      </c>
      <c r="Q23" s="3">
        <f t="shared" si="16"/>
        <v>-3.0709512578616351E-2</v>
      </c>
      <c r="R23" s="3">
        <f t="shared" si="16"/>
        <v>22.989679936491918</v>
      </c>
      <c r="S23" s="3">
        <f t="shared" si="16"/>
        <v>-1.8802790452369729</v>
      </c>
      <c r="T23" s="3">
        <f t="shared" si="16"/>
        <v>1.1348480239605025</v>
      </c>
      <c r="U23" s="3">
        <f t="shared" si="16"/>
        <v>2.9742181829656977</v>
      </c>
    </row>
    <row r="24" spans="1:21" ht="15.5" x14ac:dyDescent="0.35">
      <c r="C24" t="s">
        <v>55</v>
      </c>
      <c r="D24" s="4">
        <f>IFERROR(_xlfn.RRI(5,I23,D23),"")</f>
        <v>-0.17019030567795745</v>
      </c>
      <c r="H24" s="4" t="str">
        <f t="shared" ref="H24:U24" si="17">IFERROR(_xlfn.RRI(5,M23,H23),"")</f>
        <v/>
      </c>
      <c r="I24" s="4" t="str">
        <f t="shared" si="17"/>
        <v/>
      </c>
      <c r="J24" s="4">
        <f t="shared" si="17"/>
        <v>0.12504869595806123</v>
      </c>
      <c r="K24" s="4" t="str">
        <f t="shared" si="17"/>
        <v/>
      </c>
      <c r="L24" s="4">
        <f t="shared" si="17"/>
        <v>2.4461397741571616</v>
      </c>
      <c r="M24" s="4">
        <f t="shared" si="17"/>
        <v>-0.47642133162747058</v>
      </c>
      <c r="N24" s="4" t="str">
        <f t="shared" si="17"/>
        <v/>
      </c>
      <c r="O24" s="4" t="str">
        <f t="shared" si="17"/>
        <v/>
      </c>
      <c r="P24" s="4">
        <f t="shared" si="17"/>
        <v>-7.3534386678373309E-3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-139.05000000000001</v>
      </c>
      <c r="H25" s="3">
        <f>IFERROR(INDEX(D25:G25,COUNT(D25:G25)),"")</f>
        <v>-139.05000000000001</v>
      </c>
      <c r="I25" s="3">
        <f t="shared" ref="I25:U25" si="18">IFERROR(INDEX(I51:I500,MATCH($C$25,$C$51:$C$500,0)),"")</f>
        <v>-823.57</v>
      </c>
      <c r="J25" s="3">
        <f t="shared" si="18"/>
        <v>-244.89</v>
      </c>
      <c r="K25" s="3">
        <f t="shared" si="18"/>
        <v>-282.87</v>
      </c>
      <c r="L25" s="3">
        <f t="shared" si="18"/>
        <v>-219.45</v>
      </c>
      <c r="M25" s="3">
        <f t="shared" si="18"/>
        <v>6.37</v>
      </c>
      <c r="N25" s="3">
        <f t="shared" si="18"/>
        <v>39.35</v>
      </c>
      <c r="O25" s="3">
        <f t="shared" si="18"/>
        <v>-198.21</v>
      </c>
      <c r="P25" s="3">
        <f t="shared" si="18"/>
        <v>40.380000000000003</v>
      </c>
      <c r="Q25" s="3">
        <f t="shared" si="18"/>
        <v>3.67</v>
      </c>
      <c r="R25" s="3">
        <f t="shared" si="18"/>
        <v>359.22</v>
      </c>
      <c r="S25" s="3">
        <f t="shared" si="18"/>
        <v>-26.54</v>
      </c>
      <c r="T25" s="3">
        <f t="shared" si="18"/>
        <v>13.05</v>
      </c>
      <c r="U25" s="3">
        <f t="shared" si="18"/>
        <v>33.51</v>
      </c>
    </row>
    <row r="26" spans="1:21" ht="15.5" x14ac:dyDescent="0.35">
      <c r="C26" t="s">
        <v>58</v>
      </c>
      <c r="D26" s="4">
        <f>IFERROR(_xlfn.RRI(5,I25,D25),"")</f>
        <v>-0.29936134364627176</v>
      </c>
      <c r="H26" s="4" t="str">
        <f t="shared" ref="H26:U26" si="19">IFERROR(_xlfn.RRI(5,M25,H25),"")</f>
        <v/>
      </c>
      <c r="I26" s="4" t="str">
        <f t="shared" si="19"/>
        <v/>
      </c>
      <c r="J26" s="4">
        <f t="shared" si="19"/>
        <v>4.3203650052650699E-2</v>
      </c>
      <c r="K26" s="4" t="str">
        <f t="shared" si="19"/>
        <v/>
      </c>
      <c r="L26" s="4" t="str">
        <f t="shared" si="19"/>
        <v/>
      </c>
      <c r="M26" s="4">
        <f t="shared" si="19"/>
        <v>-0.55356751920132052</v>
      </c>
      <c r="N26" s="4" t="str">
        <f t="shared" si="19"/>
        <v/>
      </c>
      <c r="O26" s="4" t="str">
        <f t="shared" si="19"/>
        <v/>
      </c>
      <c r="P26" s="4">
        <f t="shared" si="19"/>
        <v>3.8002447070651257E-2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7.3035971223021582E-3</v>
      </c>
      <c r="H27" s="3">
        <f t="shared" ref="H27:U27" si="20">IFERROR(H4/H21,"")</f>
        <v>2.9214388489208633E-2</v>
      </c>
      <c r="I27" s="3">
        <f t="shared" si="20"/>
        <v>6.2079136690647484E-2</v>
      </c>
      <c r="J27" s="3">
        <f t="shared" si="20"/>
        <v>8.3947482014388494E-2</v>
      </c>
      <c r="K27" s="3">
        <f t="shared" si="20"/>
        <v>6.8817266187050363E-2</v>
      </c>
      <c r="L27" s="3">
        <f t="shared" si="20"/>
        <v>0.12609856115107915</v>
      </c>
      <c r="M27" s="3">
        <f t="shared" si="20"/>
        <v>0.10565395683453238</v>
      </c>
      <c r="N27" s="3">
        <f t="shared" si="20"/>
        <v>9.066402877697842E-2</v>
      </c>
      <c r="O27" s="3">
        <f t="shared" si="20"/>
        <v>7.4861870503597119E-2</v>
      </c>
      <c r="P27" s="3">
        <f t="shared" si="20"/>
        <v>8.7210791366906473E-2</v>
      </c>
      <c r="Q27" s="3">
        <f t="shared" si="20"/>
        <v>8.9111510791366907E-2</v>
      </c>
      <c r="R27" s="3">
        <f t="shared" si="20"/>
        <v>6.0484892086330934E-2</v>
      </c>
      <c r="S27" s="3">
        <f t="shared" si="20"/>
        <v>6.9367625899280569E-2</v>
      </c>
      <c r="T27" s="3">
        <f t="shared" si="20"/>
        <v>7.8556115107913674E-2</v>
      </c>
      <c r="U27" s="3">
        <f t="shared" si="20"/>
        <v>6.6342028985507243E-2</v>
      </c>
    </row>
    <row r="28" spans="1:21" ht="15.5" x14ac:dyDescent="0.35">
      <c r="C28" t="s">
        <v>60</v>
      </c>
      <c r="D28" s="4">
        <f>IFERROR(_xlfn.RRI(5,I27,D27),"")</f>
        <v>-0.34819418894437104</v>
      </c>
      <c r="H28" s="4">
        <f t="shared" ref="H28:U28" si="21">IFERROR(_xlfn.RRI(5,M27,H27),"")</f>
        <v>-0.22671033345016334</v>
      </c>
      <c r="I28" s="4">
        <f t="shared" si="21"/>
        <v>-7.2952192705031282E-2</v>
      </c>
      <c r="J28" s="4">
        <f t="shared" si="21"/>
        <v>2.3173774478886688E-2</v>
      </c>
      <c r="K28" s="4">
        <f t="shared" si="21"/>
        <v>-4.6270013294063994E-2</v>
      </c>
      <c r="L28" s="4">
        <f t="shared" si="21"/>
        <v>7.1902453204368832E-2</v>
      </c>
      <c r="M28" s="4">
        <f t="shared" si="21"/>
        <v>0.11801536270370061</v>
      </c>
      <c r="N28" s="4">
        <f t="shared" si="21"/>
        <v>5.5007717378455778E-2</v>
      </c>
      <c r="O28" s="4">
        <f t="shared" si="21"/>
        <v>-9.5874490638989673E-3</v>
      </c>
      <c r="P28" s="4">
        <f t="shared" si="21"/>
        <v>5.622464213342071E-2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-0.83116189273528651</v>
      </c>
      <c r="I29" s="4">
        <f t="shared" si="22"/>
        <v>2.3630201314876071</v>
      </c>
      <c r="J29" s="4">
        <f t="shared" si="22"/>
        <v>-0.13426662424435259</v>
      </c>
      <c r="K29" s="4">
        <f t="shared" si="22"/>
        <v>0.28899521531100486</v>
      </c>
      <c r="L29" s="4">
        <f t="shared" si="22"/>
        <v>-35.450549450549445</v>
      </c>
      <c r="M29" s="4">
        <f t="shared" si="22"/>
        <v>-0.83811944091486668</v>
      </c>
      <c r="N29" s="4">
        <f t="shared" si="22"/>
        <v>-1.1985268149941981</v>
      </c>
      <c r="O29" s="4">
        <f t="shared" si="22"/>
        <v>-5.9086181277860321</v>
      </c>
      <c r="P29" s="4">
        <f t="shared" si="22"/>
        <v>10.002724795640328</v>
      </c>
      <c r="Q29" s="4">
        <f t="shared" si="22"/>
        <v>-0.98978341963142358</v>
      </c>
      <c r="R29" s="4">
        <f t="shared" si="22"/>
        <v>-14.535041446872647</v>
      </c>
      <c r="S29" s="4">
        <f t="shared" si="22"/>
        <v>-3.0337164750957855</v>
      </c>
      <c r="T29" s="4">
        <f t="shared" si="22"/>
        <v>-0.61056401074306177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-0.52940085757329935</v>
      </c>
      <c r="I30" s="4">
        <f t="shared" si="23"/>
        <v>-0.26050031280262587</v>
      </c>
      <c r="J30" s="4">
        <f t="shared" si="23"/>
        <v>0.21986075102450447</v>
      </c>
      <c r="K30" s="4">
        <f t="shared" si="23"/>
        <v>-0.45425811715170844</v>
      </c>
      <c r="L30" s="4">
        <f t="shared" si="23"/>
        <v>0.19350533504926495</v>
      </c>
      <c r="M30" s="4">
        <f t="shared" si="23"/>
        <v>0.16533489918506944</v>
      </c>
      <c r="N30" s="4">
        <f t="shared" si="23"/>
        <v>0.21108420304061204</v>
      </c>
      <c r="O30" s="4">
        <f t="shared" si="23"/>
        <v>-0.14159854153089763</v>
      </c>
      <c r="P30" s="4">
        <f t="shared" si="23"/>
        <v>-2.1329673434787901E-2</v>
      </c>
      <c r="Q30" s="4">
        <f t="shared" si="23"/>
        <v>0.47328543901800801</v>
      </c>
      <c r="R30" s="4">
        <f t="shared" si="23"/>
        <v>-0.12805301749618853</v>
      </c>
      <c r="S30" s="4">
        <f t="shared" si="23"/>
        <v>-0.11696720485745438</v>
      </c>
      <c r="T30" s="4">
        <f t="shared" si="23"/>
        <v>0.1841078168573147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101.08</v>
      </c>
      <c r="H32" s="3">
        <f>IFERROR(INDEX(D32:G32,COUNT(D32:G32)),"")</f>
        <v>101.08</v>
      </c>
      <c r="I32" s="3">
        <f t="shared" ref="I32:U32" si="24">IFERROR(INDEX(I51:I500,MATCH($C$32,$C$51:$C$500,0)),"")</f>
        <v>237.34</v>
      </c>
      <c r="J32" s="3">
        <f t="shared" si="24"/>
        <v>1037.8900000000001</v>
      </c>
      <c r="K32" s="3">
        <f t="shared" si="24"/>
        <v>1224.24</v>
      </c>
      <c r="L32" s="3">
        <f t="shared" si="24"/>
        <v>1522.63</v>
      </c>
      <c r="M32" s="3">
        <f t="shared" si="24"/>
        <v>1602.43</v>
      </c>
      <c r="N32" s="3">
        <f t="shared" si="24"/>
        <v>1562.66</v>
      </c>
      <c r="O32" s="3">
        <f t="shared" si="24"/>
        <v>1507.23</v>
      </c>
      <c r="P32" s="3">
        <f t="shared" si="24"/>
        <v>1774.31</v>
      </c>
      <c r="Q32" s="3">
        <f t="shared" si="24"/>
        <v>1588.2</v>
      </c>
      <c r="R32" s="3">
        <f t="shared" si="24"/>
        <v>1572.01</v>
      </c>
      <c r="S32" s="3">
        <f t="shared" si="24"/>
        <v>1242.96</v>
      </c>
      <c r="T32" s="3">
        <f t="shared" si="24"/>
        <v>1148.71</v>
      </c>
      <c r="U32" s="3">
        <f t="shared" si="24"/>
        <v>1123.8399999999999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5.84</v>
      </c>
      <c r="H33" s="3">
        <f>IFERROR(INDEX(D33:G33,COUNT(D33:G33)),"")</f>
        <v>5.84</v>
      </c>
      <c r="I33" s="3">
        <f t="shared" ref="I33:U33" si="25">IFERROR(INDEX(I51:I500,MATCH($C$33,$C$51:$C$500,0)),"")</f>
        <v>2.4900000000000002</v>
      </c>
      <c r="J33" s="3">
        <f t="shared" si="25"/>
        <v>0.44</v>
      </c>
      <c r="K33" s="3">
        <f t="shared" si="25"/>
        <v>0.82</v>
      </c>
      <c r="L33" s="3">
        <f t="shared" si="25"/>
        <v>0.43</v>
      </c>
      <c r="M33" s="3">
        <f t="shared" si="25"/>
        <v>0.43</v>
      </c>
      <c r="N33" s="3">
        <f t="shared" si="25"/>
        <v>0.68</v>
      </c>
      <c r="O33" s="3">
        <f t="shared" si="25"/>
        <v>0.52</v>
      </c>
      <c r="P33" s="3">
        <f t="shared" si="25"/>
        <v>0.3</v>
      </c>
      <c r="Q33" s="3">
        <f t="shared" si="25"/>
        <v>0.18</v>
      </c>
      <c r="R33" s="3">
        <f t="shared" si="25"/>
        <v>0.19</v>
      </c>
      <c r="S33" s="3">
        <f t="shared" si="25"/>
        <v>0.26</v>
      </c>
      <c r="T33" s="3">
        <f t="shared" si="25"/>
        <v>1</v>
      </c>
      <c r="U33" s="3">
        <f t="shared" si="25"/>
        <v>0.98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-4.24</v>
      </c>
      <c r="H34" s="3">
        <f>IFERROR(INDEX(D34:G34,COUNT(D34:G34)),"")</f>
        <v>-4.24</v>
      </c>
      <c r="I34" s="3">
        <f t="shared" ref="I34:U34" si="26">IFERROR(INDEX(I51:I500,MATCH($C$34,$C$51:$C$500,0)),"")</f>
        <v>-0.72</v>
      </c>
      <c r="J34" s="3">
        <f t="shared" si="26"/>
        <v>-1.88</v>
      </c>
      <c r="K34" s="3">
        <f t="shared" si="26"/>
        <v>-3.54</v>
      </c>
      <c r="L34" s="3">
        <f t="shared" si="26"/>
        <v>-3.01</v>
      </c>
      <c r="M34" s="3">
        <f t="shared" si="26"/>
        <v>109.11</v>
      </c>
      <c r="N34" s="3">
        <f t="shared" si="26"/>
        <v>27.19</v>
      </c>
      <c r="O34" s="3">
        <f t="shared" si="26"/>
        <v>-3.99</v>
      </c>
      <c r="P34" s="3">
        <f t="shared" si="26"/>
        <v>13</v>
      </c>
      <c r="Q34" s="3">
        <f t="shared" si="26"/>
        <v>77.930000000000007</v>
      </c>
      <c r="R34" s="3">
        <f t="shared" si="26"/>
        <v>0.84</v>
      </c>
      <c r="S34" s="3">
        <f t="shared" si="26"/>
        <v>-12.06</v>
      </c>
      <c r="T34" s="3">
        <f t="shared" si="26"/>
        <v>88.12</v>
      </c>
      <c r="U34" s="3">
        <f t="shared" si="26"/>
        <v>32.83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4.79</v>
      </c>
      <c r="H35" s="3">
        <f>IFERROR(INDEX(D35:G35,COUNT(D35:G35)),"")</f>
        <v>4.79</v>
      </c>
      <c r="I35" s="3">
        <f t="shared" ref="I35:U35" si="27">IFERROR(INDEX(I51:I500,MATCH($C$35,$C$51:$C$500,0)),"")</f>
        <v>0.57999999999999996</v>
      </c>
      <c r="J35" s="3">
        <f t="shared" si="27"/>
        <v>0.35</v>
      </c>
      <c r="K35" s="3">
        <f t="shared" si="27"/>
        <v>0.95</v>
      </c>
      <c r="L35" s="3">
        <f t="shared" si="27"/>
        <v>0.35</v>
      </c>
      <c r="M35" s="3">
        <f t="shared" si="27"/>
        <v>0.46</v>
      </c>
      <c r="N35" s="3">
        <f t="shared" si="27"/>
        <v>0.81</v>
      </c>
      <c r="O35" s="3">
        <f t="shared" si="27"/>
        <v>0.75</v>
      </c>
      <c r="P35" s="3">
        <f t="shared" si="27"/>
        <v>0.42</v>
      </c>
      <c r="Q35" s="3">
        <f t="shared" si="27"/>
        <v>0.24</v>
      </c>
      <c r="R35" s="3">
        <f t="shared" si="27"/>
        <v>0.37</v>
      </c>
      <c r="S35" s="3">
        <f t="shared" si="27"/>
        <v>0.34</v>
      </c>
      <c r="T35" s="3">
        <f t="shared" si="27"/>
        <v>1.18</v>
      </c>
      <c r="U35" s="3">
        <f t="shared" si="27"/>
        <v>1.36</v>
      </c>
    </row>
    <row r="36" spans="1:2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10152000</v>
      </c>
      <c r="E51" s="5">
        <v>26616000</v>
      </c>
      <c r="F51" s="5">
        <v>28060000</v>
      </c>
      <c r="G51" s="5">
        <v>14600000</v>
      </c>
      <c r="I51" s="5">
        <v>86290000</v>
      </c>
      <c r="J51" s="5">
        <v>116687000</v>
      </c>
      <c r="K51" s="5">
        <v>95656000</v>
      </c>
      <c r="L51" s="5">
        <v>175277000</v>
      </c>
      <c r="M51" s="5">
        <v>146859000</v>
      </c>
      <c r="N51" s="5">
        <v>126023000</v>
      </c>
      <c r="O51" s="5">
        <v>104058000</v>
      </c>
      <c r="P51" s="5">
        <v>121223000</v>
      </c>
      <c r="Q51" s="5">
        <v>123865000</v>
      </c>
      <c r="R51" s="5">
        <v>84074000</v>
      </c>
      <c r="S51" s="5">
        <v>96421000</v>
      </c>
      <c r="T51" s="5">
        <v>109193000</v>
      </c>
      <c r="U51" s="5">
        <v>91552000</v>
      </c>
    </row>
    <row r="52" spans="2:21" ht="15.5" x14ac:dyDescent="0.35">
      <c r="C52" t="s">
        <v>85</v>
      </c>
      <c r="D52" s="5">
        <v>-10298000</v>
      </c>
      <c r="E52" s="5">
        <v>-25703000</v>
      </c>
      <c r="F52" s="5">
        <v>-30466000</v>
      </c>
      <c r="G52" s="5">
        <v>-15010000</v>
      </c>
      <c r="I52" s="5">
        <v>-85234000</v>
      </c>
      <c r="J52" s="5">
        <v>-100154000</v>
      </c>
      <c r="K52" s="5">
        <v>-87591000</v>
      </c>
      <c r="L52" s="5">
        <v>-139966000</v>
      </c>
      <c r="M52" s="5">
        <v>-121206000</v>
      </c>
      <c r="N52" s="5">
        <v>-116104000</v>
      </c>
      <c r="O52" s="5">
        <v>-103619000</v>
      </c>
      <c r="P52" s="5">
        <v>-104597000</v>
      </c>
      <c r="Q52" s="5">
        <v>-107747000</v>
      </c>
      <c r="R52" s="5">
        <v>-80900000</v>
      </c>
      <c r="S52" s="5">
        <v>-85596000</v>
      </c>
      <c r="T52" s="5">
        <v>-91480000</v>
      </c>
      <c r="U52" s="5">
        <v>-86264000</v>
      </c>
    </row>
    <row r="53" spans="2:21" ht="15.5" x14ac:dyDescent="0.35">
      <c r="C53" t="s">
        <v>86</v>
      </c>
      <c r="D53" s="5">
        <v>-146000</v>
      </c>
      <c r="E53" s="5">
        <v>913000</v>
      </c>
      <c r="F53" s="5">
        <v>-2406000</v>
      </c>
      <c r="G53" s="5">
        <v>-410000</v>
      </c>
      <c r="I53" s="5">
        <v>1056000</v>
      </c>
      <c r="J53" s="5">
        <v>16533000</v>
      </c>
      <c r="K53" s="5">
        <v>8065000</v>
      </c>
      <c r="L53" s="5">
        <v>35311000</v>
      </c>
      <c r="M53" s="5">
        <v>25653000</v>
      </c>
      <c r="N53" s="5">
        <v>9919000</v>
      </c>
      <c r="O53" s="5">
        <v>439000</v>
      </c>
      <c r="P53" s="5">
        <v>16626000</v>
      </c>
      <c r="Q53" s="5">
        <v>16118000</v>
      </c>
      <c r="R53" s="5">
        <v>3174000</v>
      </c>
      <c r="S53" s="5">
        <v>10825000</v>
      </c>
      <c r="T53" s="5">
        <v>17713000</v>
      </c>
      <c r="U53" s="5">
        <v>5288000</v>
      </c>
    </row>
    <row r="54" spans="2:21" ht="15.5" x14ac:dyDescent="0.35">
      <c r="C54" t="s">
        <v>87</v>
      </c>
      <c r="D54" s="5">
        <v>-2698000</v>
      </c>
      <c r="E54" s="5">
        <v>-3006000</v>
      </c>
      <c r="F54" s="5">
        <v>-3101000</v>
      </c>
      <c r="G54" s="5">
        <v>-2337000</v>
      </c>
      <c r="I54" s="5">
        <v>-10859000</v>
      </c>
      <c r="J54" s="5">
        <v>-12490000</v>
      </c>
      <c r="K54" s="5">
        <v>-14750000</v>
      </c>
      <c r="L54" s="5">
        <v>-16418000</v>
      </c>
      <c r="M54" s="5">
        <v>-14996000</v>
      </c>
      <c r="N54" s="5">
        <v>-15930000</v>
      </c>
      <c r="O54" s="5">
        <v>-12738000</v>
      </c>
      <c r="P54" s="5">
        <v>-11890000</v>
      </c>
      <c r="Q54" s="5">
        <v>-12130000</v>
      </c>
      <c r="R54" s="5">
        <v>-10334000</v>
      </c>
      <c r="S54" s="5">
        <v>-10172000</v>
      </c>
      <c r="T54" s="5">
        <v>-11964000</v>
      </c>
      <c r="U54" s="5">
        <v>-11591000</v>
      </c>
    </row>
    <row r="55" spans="2:21" ht="15.5" x14ac:dyDescent="0.35">
      <c r="C55" t="s">
        <v>88</v>
      </c>
      <c r="S55" s="5">
        <v>-10172000</v>
      </c>
      <c r="T55" s="5">
        <v>-11964000</v>
      </c>
      <c r="U55" s="5">
        <v>-11591000</v>
      </c>
    </row>
    <row r="56" spans="2:21" ht="15.5" x14ac:dyDescent="0.35">
      <c r="C56" t="s">
        <v>89</v>
      </c>
      <c r="D56" s="5">
        <v>-411000</v>
      </c>
      <c r="E56" s="5">
        <v>-969000</v>
      </c>
      <c r="F56" s="5">
        <v>-1097000</v>
      </c>
      <c r="G56" s="5">
        <v>-547000</v>
      </c>
      <c r="I56" s="5">
        <v>-3189000</v>
      </c>
      <c r="J56" s="5">
        <v>-3854000</v>
      </c>
      <c r="K56" s="5">
        <v>-3829000</v>
      </c>
      <c r="L56" s="5">
        <v>-4969000</v>
      </c>
      <c r="M56" s="5">
        <v>-4069000</v>
      </c>
      <c r="N56" s="5">
        <v>-4990000</v>
      </c>
      <c r="O56" s="5">
        <v>-2272000</v>
      </c>
      <c r="P56" s="5">
        <v>-2219000</v>
      </c>
      <c r="Q56" s="5">
        <v>-3033000</v>
      </c>
      <c r="R56" s="5">
        <v>-2140000</v>
      </c>
    </row>
    <row r="57" spans="2:21" ht="15.5" x14ac:dyDescent="0.35">
      <c r="C57" t="s">
        <v>370</v>
      </c>
      <c r="D57" s="5">
        <v>-2287000</v>
      </c>
      <c r="E57" s="5">
        <v>-2037000</v>
      </c>
      <c r="F57" s="5">
        <v>-2004000</v>
      </c>
      <c r="G57" s="5">
        <v>-1790000</v>
      </c>
      <c r="I57" s="5">
        <v>-7670000</v>
      </c>
      <c r="J57" s="5">
        <v>-8636000</v>
      </c>
      <c r="K57" s="5">
        <v>-10921000</v>
      </c>
      <c r="L57" s="5">
        <v>-11449000</v>
      </c>
      <c r="M57" s="5">
        <v>-10927000</v>
      </c>
      <c r="N57" s="5">
        <v>-10940000</v>
      </c>
      <c r="O57" s="5">
        <v>-10466000</v>
      </c>
      <c r="P57" s="5">
        <v>-9671000</v>
      </c>
      <c r="Q57" s="5">
        <v>-9097000</v>
      </c>
      <c r="R57" s="5">
        <v>-8194000</v>
      </c>
    </row>
    <row r="58" spans="2:21" ht="15.5" x14ac:dyDescent="0.35">
      <c r="C58" t="s">
        <v>90</v>
      </c>
      <c r="D58" s="5">
        <v>-2844000</v>
      </c>
      <c r="E58" s="5">
        <v>-2093000</v>
      </c>
      <c r="F58" s="5">
        <v>-5507000</v>
      </c>
      <c r="G58" s="5">
        <v>-2747000</v>
      </c>
      <c r="I58" s="5">
        <v>-9803000</v>
      </c>
      <c r="J58" s="5">
        <v>4043000</v>
      </c>
      <c r="K58" s="5">
        <v>-6685000</v>
      </c>
      <c r="L58" s="5">
        <v>18893000</v>
      </c>
      <c r="M58" s="5">
        <v>10657000</v>
      </c>
      <c r="N58" s="5">
        <v>-6011000</v>
      </c>
      <c r="O58" s="5">
        <v>-12299000</v>
      </c>
      <c r="P58" s="5">
        <v>4736000</v>
      </c>
      <c r="Q58" s="5">
        <v>3988000</v>
      </c>
      <c r="R58" s="5">
        <v>-7160000</v>
      </c>
      <c r="S58" s="5">
        <v>653000</v>
      </c>
      <c r="T58" s="5">
        <v>5749000</v>
      </c>
      <c r="U58" s="5">
        <v>-6303000</v>
      </c>
    </row>
    <row r="59" spans="2:21" ht="15.5" x14ac:dyDescent="0.35">
      <c r="C59" t="s">
        <v>91</v>
      </c>
      <c r="D59" s="5">
        <v>-8612000</v>
      </c>
      <c r="E59" s="5">
        <v>-60717000</v>
      </c>
      <c r="F59" s="5">
        <v>681000</v>
      </c>
      <c r="G59" s="5">
        <v>-3193000</v>
      </c>
      <c r="I59" s="5">
        <v>-68326000</v>
      </c>
      <c r="J59" s="5">
        <v>-21572000</v>
      </c>
      <c r="K59" s="5">
        <v>-19713000</v>
      </c>
      <c r="L59" s="5">
        <v>-32666000</v>
      </c>
      <c r="M59" s="5">
        <v>-9295000</v>
      </c>
      <c r="N59" s="5">
        <v>14299000</v>
      </c>
      <c r="O59" s="5">
        <v>-11724000</v>
      </c>
      <c r="P59" s="5">
        <v>-171000</v>
      </c>
      <c r="Q59" s="5">
        <v>-2076000</v>
      </c>
      <c r="R59" s="5">
        <v>-5662000</v>
      </c>
      <c r="S59" s="5">
        <v>-3573000</v>
      </c>
      <c r="T59" s="5">
        <v>-4099000</v>
      </c>
      <c r="U59" s="5">
        <v>11714000</v>
      </c>
    </row>
    <row r="60" spans="2:21" ht="15.5" x14ac:dyDescent="0.35">
      <c r="C60" t="s">
        <v>93</v>
      </c>
      <c r="D60" s="5">
        <v>2000</v>
      </c>
      <c r="E60" s="5">
        <v>2000</v>
      </c>
      <c r="F60" s="5">
        <v>2000</v>
      </c>
      <c r="G60" s="5">
        <v>3000</v>
      </c>
      <c r="I60" s="5">
        <v>10000</v>
      </c>
      <c r="J60" s="5">
        <v>17000</v>
      </c>
      <c r="K60" s="5">
        <v>10000</v>
      </c>
      <c r="L60" s="5">
        <v>10000</v>
      </c>
      <c r="M60" s="5">
        <v>11000</v>
      </c>
      <c r="N60" s="5">
        <v>12000</v>
      </c>
      <c r="O60" s="5">
        <v>28000</v>
      </c>
      <c r="P60" s="5">
        <v>22000</v>
      </c>
      <c r="Q60" s="5">
        <v>23000</v>
      </c>
      <c r="R60" s="5">
        <v>27000</v>
      </c>
      <c r="S60" s="5">
        <v>27000</v>
      </c>
      <c r="T60" s="5">
        <v>41000</v>
      </c>
      <c r="U60" s="5">
        <v>46000</v>
      </c>
    </row>
    <row r="61" spans="2:21" ht="15.5" x14ac:dyDescent="0.35">
      <c r="C61" t="s">
        <v>26</v>
      </c>
      <c r="E61" s="5">
        <v>-8722000</v>
      </c>
      <c r="F61" s="5">
        <v>-3000</v>
      </c>
      <c r="G61" s="5">
        <v>-5000</v>
      </c>
      <c r="I61" s="5">
        <v>-8735000</v>
      </c>
      <c r="J61" s="5">
        <v>-8602000</v>
      </c>
      <c r="K61" s="5">
        <v>-15550000</v>
      </c>
      <c r="L61" s="5">
        <v>-20285000</v>
      </c>
      <c r="M61" s="5">
        <v>-9100000</v>
      </c>
      <c r="N61" s="5">
        <v>-9217000</v>
      </c>
      <c r="O61" s="5">
        <v>-9142000</v>
      </c>
      <c r="P61" s="5">
        <v>-7172000</v>
      </c>
      <c r="Q61" s="5">
        <v>-5555000</v>
      </c>
      <c r="R61" s="5">
        <v>-5148000</v>
      </c>
      <c r="S61" s="5">
        <v>-4764000</v>
      </c>
      <c r="T61" s="5">
        <v>-3760000</v>
      </c>
      <c r="U61" s="5">
        <v>-3408000</v>
      </c>
    </row>
    <row r="62" spans="2:21" ht="15.5" x14ac:dyDescent="0.35">
      <c r="C62" t="s">
        <v>92</v>
      </c>
      <c r="D62" s="5">
        <v>-538000</v>
      </c>
      <c r="E62" s="5">
        <v>-96000</v>
      </c>
      <c r="F62" s="5">
        <v>351000</v>
      </c>
      <c r="G62" s="5">
        <v>-569000</v>
      </c>
      <c r="I62" s="5">
        <v>57000</v>
      </c>
      <c r="J62" s="5">
        <v>801000</v>
      </c>
      <c r="K62" s="5">
        <v>254000</v>
      </c>
      <c r="L62" s="5">
        <v>1482000</v>
      </c>
      <c r="M62" s="5">
        <v>553000</v>
      </c>
      <c r="N62" s="5">
        <v>-1356000</v>
      </c>
      <c r="O62" s="5">
        <v>-538000</v>
      </c>
      <c r="P62" s="5">
        <v>-202000</v>
      </c>
      <c r="Q62" s="5">
        <v>-124000</v>
      </c>
      <c r="R62" s="5">
        <v>-3706000</v>
      </c>
      <c r="S62" s="5">
        <v>216000</v>
      </c>
      <c r="T62" s="5">
        <v>-107000</v>
      </c>
      <c r="U62" s="5">
        <v>3649000</v>
      </c>
    </row>
    <row r="63" spans="2:21" ht="15.5" x14ac:dyDescent="0.35">
      <c r="C63" t="s">
        <v>95</v>
      </c>
    </row>
    <row r="64" spans="2:21" ht="15.5" x14ac:dyDescent="0.35">
      <c r="C64" t="s">
        <v>96</v>
      </c>
      <c r="D64" s="5">
        <v>-8612000</v>
      </c>
      <c r="E64" s="5">
        <v>-60717000</v>
      </c>
      <c r="F64" s="5">
        <v>681000</v>
      </c>
      <c r="G64" s="5">
        <v>-3193000</v>
      </c>
      <c r="I64" s="5">
        <v>-68326000</v>
      </c>
      <c r="J64" s="5">
        <v>-21572000</v>
      </c>
      <c r="K64" s="5">
        <v>-19713000</v>
      </c>
      <c r="L64" s="5">
        <v>-32666000</v>
      </c>
      <c r="M64" s="5">
        <v>-9295000</v>
      </c>
      <c r="N64" s="5">
        <v>14299000</v>
      </c>
      <c r="O64" s="5">
        <v>-11724000</v>
      </c>
      <c r="P64" s="5">
        <v>-171000</v>
      </c>
      <c r="Q64" s="5">
        <v>-2076000</v>
      </c>
      <c r="R64" s="5">
        <v>-5662000</v>
      </c>
      <c r="S64" s="5">
        <v>-3573000</v>
      </c>
      <c r="T64" s="5">
        <v>-4099000</v>
      </c>
      <c r="U64" s="5">
        <v>11714000</v>
      </c>
    </row>
    <row r="65" spans="2:21" ht="15.5" x14ac:dyDescent="0.35">
      <c r="C65" t="s">
        <v>28</v>
      </c>
      <c r="D65" s="5">
        <v>-11456000</v>
      </c>
      <c r="E65" s="5">
        <v>-62810000</v>
      </c>
      <c r="F65" s="5">
        <v>-4826000</v>
      </c>
      <c r="G65" s="5">
        <v>-5940000</v>
      </c>
      <c r="I65" s="5">
        <v>-78129000</v>
      </c>
      <c r="J65" s="5">
        <v>-17529000</v>
      </c>
      <c r="K65" s="5">
        <v>-26398000</v>
      </c>
      <c r="L65" s="5">
        <v>-13773000</v>
      </c>
      <c r="M65" s="5">
        <v>1362000</v>
      </c>
      <c r="N65" s="5">
        <v>8288000</v>
      </c>
      <c r="O65" s="5">
        <v>-24023000</v>
      </c>
      <c r="P65" s="5">
        <v>4565000</v>
      </c>
      <c r="Q65" s="5">
        <v>1912000</v>
      </c>
      <c r="R65" s="5">
        <v>-12822000</v>
      </c>
      <c r="S65" s="5">
        <v>-2920000</v>
      </c>
      <c r="T65" s="5">
        <v>1650000</v>
      </c>
      <c r="U65" s="5">
        <v>5411000</v>
      </c>
    </row>
    <row r="66" spans="2:21" ht="15.5" x14ac:dyDescent="0.35">
      <c r="C66" t="s">
        <v>27</v>
      </c>
      <c r="E66" s="5">
        <v>5479000</v>
      </c>
      <c r="F66" s="5">
        <v>1019000</v>
      </c>
      <c r="G66" s="5">
        <v>1292000</v>
      </c>
      <c r="I66" s="5">
        <v>8711000</v>
      </c>
      <c r="J66" s="5">
        <v>-3930000</v>
      </c>
      <c r="K66" s="5">
        <v>643000</v>
      </c>
      <c r="L66" s="5">
        <v>-6716000</v>
      </c>
      <c r="M66" s="5">
        <v>-744000</v>
      </c>
      <c r="N66" s="5">
        <v>-4539000</v>
      </c>
      <c r="O66" s="5">
        <v>4563000</v>
      </c>
      <c r="P66" s="5">
        <v>-629000</v>
      </c>
      <c r="Q66" s="5">
        <v>-1531000</v>
      </c>
      <c r="R66" s="5">
        <v>50314000</v>
      </c>
      <c r="S66" s="5">
        <v>168000</v>
      </c>
      <c r="T66" s="5">
        <v>-194000</v>
      </c>
      <c r="U66" s="5">
        <v>-1631000</v>
      </c>
    </row>
    <row r="67" spans="2:21" ht="15.5" x14ac:dyDescent="0.35">
      <c r="C67" t="s">
        <v>452</v>
      </c>
      <c r="S67" s="5">
        <v>-833000</v>
      </c>
      <c r="T67" s="5">
        <v>-949000</v>
      </c>
    </row>
    <row r="68" spans="2:21" ht="15.5" x14ac:dyDescent="0.35">
      <c r="C68" t="s">
        <v>453</v>
      </c>
      <c r="E68" s="5">
        <v>5479000</v>
      </c>
      <c r="F68" s="5">
        <v>1019000</v>
      </c>
      <c r="G68" s="5">
        <v>1292000</v>
      </c>
      <c r="I68" s="5">
        <v>8711000</v>
      </c>
      <c r="J68" s="5">
        <v>-3930000</v>
      </c>
      <c r="K68" s="5">
        <v>643000</v>
      </c>
      <c r="L68" s="5">
        <v>-6716000</v>
      </c>
      <c r="M68" s="5">
        <v>-744000</v>
      </c>
      <c r="N68" s="5">
        <v>-4539000</v>
      </c>
      <c r="O68" s="5">
        <v>4563000</v>
      </c>
      <c r="P68" s="5">
        <v>-629000</v>
      </c>
      <c r="Q68" s="5">
        <v>-1531000</v>
      </c>
      <c r="R68" s="5">
        <v>50314000</v>
      </c>
      <c r="S68" s="5">
        <v>1001000</v>
      </c>
      <c r="T68" s="5">
        <v>755000</v>
      </c>
      <c r="U68" s="5">
        <v>-1631000</v>
      </c>
    </row>
    <row r="69" spans="2:21" ht="15.5" x14ac:dyDescent="0.35">
      <c r="C69" t="s">
        <v>454</v>
      </c>
      <c r="E69" s="5">
        <v>5479000</v>
      </c>
      <c r="F69" s="5">
        <v>1019000</v>
      </c>
      <c r="G69" s="5">
        <v>1292000</v>
      </c>
      <c r="I69" s="5">
        <v>8711000</v>
      </c>
      <c r="J69" s="5">
        <v>-3930000</v>
      </c>
      <c r="K69" s="5">
        <v>643000</v>
      </c>
      <c r="L69" s="5">
        <v>-6716000</v>
      </c>
      <c r="M69" s="5">
        <v>-744000</v>
      </c>
      <c r="N69" s="5">
        <v>-4539000</v>
      </c>
      <c r="O69" s="5">
        <v>4563000</v>
      </c>
      <c r="P69" s="5">
        <v>-629000</v>
      </c>
      <c r="Q69" s="5">
        <v>-1531000</v>
      </c>
      <c r="R69" s="5">
        <v>50314000</v>
      </c>
      <c r="S69" s="5">
        <v>168000</v>
      </c>
      <c r="T69" s="5">
        <v>-194000</v>
      </c>
      <c r="U69" s="5">
        <v>-1631000</v>
      </c>
    </row>
    <row r="70" spans="2:21" ht="15.5" x14ac:dyDescent="0.35">
      <c r="C70" t="s">
        <v>97</v>
      </c>
      <c r="D70" s="5">
        <v>-11456000</v>
      </c>
      <c r="E70" s="5">
        <v>-57331000</v>
      </c>
      <c r="F70" s="5">
        <v>-3807000</v>
      </c>
      <c r="G70" s="5">
        <v>-4648000</v>
      </c>
      <c r="I70" s="5">
        <v>-69418000</v>
      </c>
      <c r="J70" s="5">
        <v>-21459000</v>
      </c>
      <c r="K70" s="5">
        <v>-25755000</v>
      </c>
      <c r="L70" s="5">
        <v>-20489000</v>
      </c>
      <c r="M70" s="5">
        <v>618000</v>
      </c>
      <c r="N70" s="5">
        <v>3749000</v>
      </c>
      <c r="O70" s="5">
        <v>-19460000</v>
      </c>
      <c r="P70" s="5">
        <v>3936000</v>
      </c>
      <c r="Q70" s="5">
        <v>381000</v>
      </c>
      <c r="R70" s="5">
        <v>37492000</v>
      </c>
      <c r="S70" s="5">
        <v>-2752000</v>
      </c>
      <c r="T70" s="5">
        <v>1456000</v>
      </c>
      <c r="U70" s="5">
        <v>3780000</v>
      </c>
    </row>
    <row r="71" spans="2:21" ht="15.5" x14ac:dyDescent="0.35">
      <c r="C71" t="s">
        <v>98</v>
      </c>
      <c r="E71" s="5">
        <v>-86000</v>
      </c>
      <c r="I71" s="5">
        <v>-86000</v>
      </c>
      <c r="J71" s="5">
        <v>546000</v>
      </c>
      <c r="K71" s="5">
        <v>256000</v>
      </c>
      <c r="L71" s="5">
        <v>245000</v>
      </c>
      <c r="M71" s="5">
        <v>792000</v>
      </c>
      <c r="N71" s="5">
        <v>-408000</v>
      </c>
      <c r="O71" s="5">
        <v>-124000</v>
      </c>
      <c r="P71" s="5">
        <v>942000</v>
      </c>
      <c r="Q71" s="5">
        <v>-431000</v>
      </c>
      <c r="R71" s="5">
        <v>-134000</v>
      </c>
      <c r="S71" s="5">
        <v>399000</v>
      </c>
      <c r="T71" s="5">
        <v>-1000</v>
      </c>
      <c r="U71" s="5">
        <v>-10000</v>
      </c>
    </row>
    <row r="72" spans="2:21" ht="15.5" x14ac:dyDescent="0.35">
      <c r="C72" t="s">
        <v>99</v>
      </c>
      <c r="D72" s="5">
        <v>-11456000</v>
      </c>
      <c r="E72" s="5">
        <v>-57417000</v>
      </c>
      <c r="F72" s="5">
        <v>-3807000</v>
      </c>
      <c r="G72" s="5">
        <v>-4648000</v>
      </c>
      <c r="I72" s="5">
        <v>-69504000</v>
      </c>
      <c r="J72" s="5">
        <v>-20913000</v>
      </c>
      <c r="K72" s="5">
        <v>-25499000</v>
      </c>
      <c r="L72" s="5">
        <v>-20244000</v>
      </c>
      <c r="M72" s="5">
        <v>1410000</v>
      </c>
      <c r="N72" s="5">
        <v>3341000</v>
      </c>
      <c r="O72" s="5">
        <v>-19584000</v>
      </c>
      <c r="P72" s="5">
        <v>4878000</v>
      </c>
      <c r="Q72" s="5">
        <v>-50000</v>
      </c>
      <c r="R72" s="5">
        <v>37358000</v>
      </c>
      <c r="S72" s="5">
        <v>-2353000</v>
      </c>
      <c r="T72" s="5">
        <v>1455000</v>
      </c>
      <c r="U72" s="5">
        <v>3770000</v>
      </c>
    </row>
    <row r="73" spans="2:21" ht="15.5" x14ac:dyDescent="0.35">
      <c r="C73" t="s">
        <v>100</v>
      </c>
      <c r="D73" s="5">
        <v>-11456000</v>
      </c>
      <c r="E73" s="5">
        <v>-57331000</v>
      </c>
      <c r="F73" s="5">
        <v>-3807000</v>
      </c>
      <c r="G73" s="5">
        <v>-4648000</v>
      </c>
      <c r="I73" s="5">
        <v>-69418000</v>
      </c>
      <c r="J73" s="5">
        <v>-21459000</v>
      </c>
      <c r="K73" s="5">
        <v>-25755000</v>
      </c>
      <c r="L73" s="5">
        <v>-20489000</v>
      </c>
      <c r="M73" s="5">
        <v>618000</v>
      </c>
      <c r="N73" s="5">
        <v>3749000</v>
      </c>
      <c r="O73" s="5">
        <v>-19460000</v>
      </c>
      <c r="P73" s="5">
        <v>3936000</v>
      </c>
      <c r="Q73" s="5">
        <v>381000</v>
      </c>
      <c r="R73" s="5">
        <v>37492000</v>
      </c>
      <c r="S73" s="5">
        <v>-2752000</v>
      </c>
      <c r="T73" s="5">
        <v>1456000</v>
      </c>
      <c r="U73" s="5">
        <v>3780000</v>
      </c>
    </row>
    <row r="74" spans="2:21" ht="15.5" x14ac:dyDescent="0.35">
      <c r="C74" t="s">
        <v>7</v>
      </c>
      <c r="D74" s="5">
        <v>-11456000</v>
      </c>
      <c r="E74" s="5">
        <v>-57417000</v>
      </c>
      <c r="F74" s="5">
        <v>-3807000</v>
      </c>
      <c r="G74" s="5">
        <v>-4648000</v>
      </c>
      <c r="I74" s="5">
        <v>-69504000</v>
      </c>
      <c r="J74" s="5">
        <v>-20913000</v>
      </c>
      <c r="K74" s="5">
        <v>-25499000</v>
      </c>
      <c r="L74" s="5">
        <v>-20244000</v>
      </c>
      <c r="M74" s="5">
        <v>1410000</v>
      </c>
      <c r="N74" s="5">
        <v>3341000</v>
      </c>
      <c r="O74" s="5">
        <v>-19584000</v>
      </c>
      <c r="P74" s="5">
        <v>4878000</v>
      </c>
      <c r="Q74" s="5">
        <v>-50000</v>
      </c>
      <c r="R74" s="5">
        <v>37358000</v>
      </c>
      <c r="S74" s="5">
        <v>-2353000</v>
      </c>
      <c r="T74" s="5">
        <v>1455000</v>
      </c>
      <c r="U74" s="5">
        <v>3770000</v>
      </c>
    </row>
    <row r="75" spans="2:21" ht="15.5" x14ac:dyDescent="0.35">
      <c r="C75" t="s">
        <v>101</v>
      </c>
      <c r="D75" s="5">
        <v>-11456000</v>
      </c>
      <c r="E75" s="5">
        <v>-57331000</v>
      </c>
      <c r="F75" s="5">
        <v>-3807000</v>
      </c>
      <c r="G75" s="5">
        <v>-4648000</v>
      </c>
      <c r="I75" s="5">
        <v>-69418000</v>
      </c>
      <c r="J75" s="5">
        <v>-21459000</v>
      </c>
      <c r="K75" s="5">
        <v>-25755000</v>
      </c>
      <c r="L75" s="5">
        <v>-20489000</v>
      </c>
      <c r="M75" s="5">
        <v>618000</v>
      </c>
      <c r="N75" s="5">
        <v>3749000</v>
      </c>
      <c r="O75" s="5">
        <v>-19460000</v>
      </c>
      <c r="P75" s="5">
        <v>3936000</v>
      </c>
      <c r="Q75" s="5">
        <v>381000</v>
      </c>
      <c r="R75" s="5">
        <v>37492000</v>
      </c>
      <c r="S75" s="5">
        <v>-2752000</v>
      </c>
      <c r="T75" s="5">
        <v>1456000</v>
      </c>
      <c r="U75" s="5">
        <v>3780000</v>
      </c>
    </row>
    <row r="76" spans="2:21" ht="15.5" x14ac:dyDescent="0.35">
      <c r="C76" t="s">
        <v>102</v>
      </c>
      <c r="D76" s="5">
        <v>-11456000</v>
      </c>
      <c r="E76" s="5">
        <v>-57417000</v>
      </c>
      <c r="F76" s="5">
        <v>-3807000</v>
      </c>
      <c r="G76" s="5">
        <v>-4648000</v>
      </c>
      <c r="I76" s="5">
        <v>-69504000</v>
      </c>
      <c r="J76" s="5">
        <v>-20913000</v>
      </c>
      <c r="K76" s="5">
        <v>-25499000</v>
      </c>
      <c r="L76" s="5">
        <v>-20244000</v>
      </c>
      <c r="M76" s="5">
        <v>1410000</v>
      </c>
      <c r="N76" s="5">
        <v>3341000</v>
      </c>
      <c r="O76" s="5">
        <v>-19584000</v>
      </c>
      <c r="P76" s="5">
        <v>4878000</v>
      </c>
      <c r="Q76" s="5">
        <v>-50000</v>
      </c>
      <c r="R76" s="5">
        <v>37358000</v>
      </c>
      <c r="S76" s="5">
        <v>-2353000</v>
      </c>
      <c r="T76" s="5">
        <v>1455000</v>
      </c>
      <c r="U76" s="5">
        <v>3770000</v>
      </c>
    </row>
    <row r="77" spans="2:21" ht="15.5" x14ac:dyDescent="0.35">
      <c r="C77" t="s">
        <v>103</v>
      </c>
      <c r="D77" s="5">
        <v>-11456000</v>
      </c>
      <c r="E77" s="5">
        <v>-57417000</v>
      </c>
      <c r="F77" s="5">
        <v>-3807000</v>
      </c>
      <c r="G77" s="5">
        <v>-4648000</v>
      </c>
      <c r="I77" s="5">
        <v>-69504000</v>
      </c>
      <c r="J77" s="5">
        <v>-20913000</v>
      </c>
      <c r="K77" s="5">
        <v>-25499000</v>
      </c>
      <c r="L77" s="5">
        <v>-20244000</v>
      </c>
      <c r="M77" s="5">
        <v>1410000</v>
      </c>
      <c r="N77" s="5">
        <v>3341000</v>
      </c>
      <c r="O77" s="5">
        <v>-19584000</v>
      </c>
      <c r="P77" s="5">
        <v>4878000</v>
      </c>
      <c r="Q77" s="5">
        <v>-50000</v>
      </c>
      <c r="R77" s="5">
        <v>37358000</v>
      </c>
      <c r="S77" s="5">
        <v>-2353000</v>
      </c>
      <c r="T77" s="5">
        <v>1455000</v>
      </c>
      <c r="U77" s="5">
        <v>3770000</v>
      </c>
    </row>
    <row r="79" spans="2:21" ht="15.5" x14ac:dyDescent="0.35">
      <c r="B79" t="s">
        <v>104</v>
      </c>
      <c r="C79" t="s">
        <v>105</v>
      </c>
    </row>
    <row r="80" spans="2:21" ht="15.5" x14ac:dyDescent="0.35">
      <c r="C80" t="s">
        <v>106</v>
      </c>
    </row>
    <row r="81" spans="3:21" ht="15.5" x14ac:dyDescent="0.35">
      <c r="C81" t="s">
        <v>19</v>
      </c>
      <c r="D81" s="5">
        <v>2447000</v>
      </c>
      <c r="E81" s="5">
        <v>525000</v>
      </c>
      <c r="F81" s="5">
        <v>490000</v>
      </c>
      <c r="G81" s="5">
        <v>752000</v>
      </c>
      <c r="I81" s="5">
        <v>525000</v>
      </c>
      <c r="J81" s="5">
        <v>416000</v>
      </c>
      <c r="K81" s="5">
        <v>528000</v>
      </c>
      <c r="L81" s="5">
        <v>365000</v>
      </c>
      <c r="M81" s="5">
        <v>312000</v>
      </c>
      <c r="N81" s="5">
        <v>92000</v>
      </c>
      <c r="O81" s="5">
        <v>379000</v>
      </c>
      <c r="P81" s="5">
        <v>362000</v>
      </c>
      <c r="Q81" s="5">
        <v>886000</v>
      </c>
      <c r="R81" s="5">
        <v>1356000</v>
      </c>
      <c r="S81" s="5">
        <v>5927000</v>
      </c>
      <c r="T81" s="5">
        <v>6071000</v>
      </c>
      <c r="U81" s="5">
        <v>6961000</v>
      </c>
    </row>
    <row r="82" spans="3:21" ht="15.5" x14ac:dyDescent="0.35">
      <c r="C82" t="s">
        <v>458</v>
      </c>
      <c r="D82" s="5">
        <v>31000</v>
      </c>
      <c r="E82" s="5">
        <v>31000</v>
      </c>
      <c r="F82" s="5">
        <v>32000</v>
      </c>
      <c r="G82" s="5">
        <v>33000</v>
      </c>
      <c r="I82" s="5">
        <v>31000</v>
      </c>
      <c r="J82" s="5">
        <v>35000</v>
      </c>
      <c r="K82" s="5">
        <v>30000</v>
      </c>
      <c r="L82" s="5">
        <v>29000</v>
      </c>
      <c r="M82" s="5">
        <v>32000</v>
      </c>
      <c r="N82" s="5">
        <v>35000</v>
      </c>
      <c r="O82" s="5">
        <v>36000</v>
      </c>
      <c r="P82" s="5">
        <v>35000</v>
      </c>
      <c r="Q82" s="5">
        <v>35000</v>
      </c>
      <c r="R82" s="5">
        <v>36000</v>
      </c>
      <c r="S82" s="5">
        <v>35000</v>
      </c>
      <c r="T82" s="5">
        <v>38000</v>
      </c>
      <c r="U82" s="5">
        <v>39000</v>
      </c>
    </row>
    <row r="83" spans="3:21" ht="15.5" x14ac:dyDescent="0.35">
      <c r="C83" t="s">
        <v>110</v>
      </c>
      <c r="D83" s="5">
        <v>10297000</v>
      </c>
      <c r="E83" s="5">
        <v>8302000</v>
      </c>
      <c r="F83" s="5">
        <v>7019000</v>
      </c>
      <c r="G83" s="5">
        <v>7751000</v>
      </c>
      <c r="I83" s="5">
        <v>8302000</v>
      </c>
      <c r="J83" s="5">
        <v>8691000</v>
      </c>
      <c r="K83" s="5">
        <v>5583000</v>
      </c>
      <c r="L83" s="5">
        <v>17619000</v>
      </c>
      <c r="M83" s="5">
        <v>3526000</v>
      </c>
    </row>
    <row r="84" spans="3:21" ht="15.5" x14ac:dyDescent="0.35">
      <c r="C84" t="s">
        <v>108</v>
      </c>
      <c r="D84" s="5">
        <v>8000000</v>
      </c>
      <c r="E84" s="5">
        <v>13029000</v>
      </c>
      <c r="F84" s="5">
        <v>13765000</v>
      </c>
      <c r="G84" s="5">
        <v>15439000</v>
      </c>
      <c r="I84" s="5">
        <v>13029000</v>
      </c>
      <c r="J84" s="5">
        <v>13384000</v>
      </c>
      <c r="K84" s="5">
        <v>10366000</v>
      </c>
      <c r="L84" s="5">
        <v>12530000</v>
      </c>
      <c r="M84" s="5">
        <v>12352000</v>
      </c>
      <c r="N84" s="5">
        <v>15872000</v>
      </c>
      <c r="O84" s="5">
        <v>39662000</v>
      </c>
      <c r="P84" s="5">
        <v>27983000</v>
      </c>
      <c r="Q84" s="5">
        <v>8515000</v>
      </c>
      <c r="R84" s="5">
        <v>9881000</v>
      </c>
      <c r="S84" s="5">
        <v>10990000</v>
      </c>
      <c r="T84" s="5">
        <v>10906000</v>
      </c>
      <c r="U84" s="5">
        <v>9374000</v>
      </c>
    </row>
    <row r="85" spans="3:21" ht="15.5" x14ac:dyDescent="0.35">
      <c r="C85" t="s">
        <v>107</v>
      </c>
      <c r="J85" s="5">
        <v>400000</v>
      </c>
      <c r="K85" s="5">
        <v>837000</v>
      </c>
      <c r="L85" s="5">
        <v>540000</v>
      </c>
      <c r="M85" s="5">
        <v>1284000</v>
      </c>
      <c r="N85" s="5">
        <v>868000</v>
      </c>
      <c r="O85" s="5">
        <v>178000</v>
      </c>
      <c r="P85" s="5">
        <v>679000</v>
      </c>
      <c r="Q85" s="5">
        <v>191000</v>
      </c>
      <c r="R85" s="5">
        <v>1269000</v>
      </c>
      <c r="S85" s="5">
        <v>1875000</v>
      </c>
      <c r="T85" s="5">
        <v>3502000</v>
      </c>
      <c r="U85" s="5">
        <v>5328000</v>
      </c>
    </row>
    <row r="86" spans="3:21" ht="15.5" x14ac:dyDescent="0.35">
      <c r="C86" t="s">
        <v>111</v>
      </c>
      <c r="D86" s="5">
        <v>10297000</v>
      </c>
      <c r="E86" s="5">
        <v>8302000</v>
      </c>
      <c r="F86" s="5">
        <v>7019000</v>
      </c>
      <c r="G86" s="5">
        <v>7751000</v>
      </c>
      <c r="I86" s="5">
        <v>8302000</v>
      </c>
      <c r="J86" s="5">
        <v>8691000</v>
      </c>
      <c r="K86" s="5">
        <v>5583000</v>
      </c>
      <c r="L86" s="5">
        <v>17619000</v>
      </c>
      <c r="M86" s="5">
        <v>3526000</v>
      </c>
    </row>
    <row r="87" spans="3:21" ht="15.5" x14ac:dyDescent="0.35">
      <c r="C87" t="s">
        <v>112</v>
      </c>
      <c r="D87" s="5">
        <v>233000</v>
      </c>
      <c r="E87" s="5">
        <v>2152000</v>
      </c>
      <c r="F87" s="5">
        <v>816000</v>
      </c>
      <c r="G87" s="5">
        <v>757000</v>
      </c>
      <c r="I87" s="5">
        <v>2152000</v>
      </c>
      <c r="J87" s="5">
        <v>1111000</v>
      </c>
      <c r="K87" s="5">
        <v>1173000</v>
      </c>
      <c r="L87" s="5">
        <v>1476000</v>
      </c>
      <c r="M87" s="5">
        <v>993000</v>
      </c>
      <c r="N87" s="5">
        <v>1562000</v>
      </c>
      <c r="O87" s="5">
        <v>1519000</v>
      </c>
      <c r="P87" s="5">
        <v>1962000</v>
      </c>
      <c r="Q87" s="5">
        <v>1954000</v>
      </c>
      <c r="R87" s="5">
        <v>3267000</v>
      </c>
      <c r="S87" s="5">
        <v>747000</v>
      </c>
      <c r="T87" s="5">
        <v>339000</v>
      </c>
      <c r="U87" s="5">
        <v>846000</v>
      </c>
    </row>
    <row r="88" spans="3:21" ht="15.5" x14ac:dyDescent="0.35">
      <c r="C88" t="s">
        <v>113</v>
      </c>
      <c r="D88" s="5">
        <v>233000</v>
      </c>
      <c r="E88" s="5">
        <v>2152000</v>
      </c>
      <c r="F88" s="5">
        <v>816000</v>
      </c>
      <c r="G88" s="5">
        <v>757000</v>
      </c>
      <c r="I88" s="5">
        <v>2152000</v>
      </c>
      <c r="J88" s="5">
        <v>1111000</v>
      </c>
      <c r="K88" s="5">
        <v>1173000</v>
      </c>
      <c r="L88" s="5">
        <v>1476000</v>
      </c>
      <c r="M88" s="5">
        <v>993000</v>
      </c>
      <c r="N88" s="5">
        <v>1562000</v>
      </c>
      <c r="O88" s="5">
        <v>1519000</v>
      </c>
      <c r="P88" s="5">
        <v>1962000</v>
      </c>
      <c r="Q88" s="5">
        <v>1954000</v>
      </c>
      <c r="R88" s="5">
        <v>3267000</v>
      </c>
      <c r="S88" s="5">
        <v>747000</v>
      </c>
      <c r="T88" s="5">
        <v>339000</v>
      </c>
      <c r="U88" s="5">
        <v>846000</v>
      </c>
    </row>
    <row r="89" spans="3:21" ht="15.5" x14ac:dyDescent="0.35">
      <c r="C89" t="s">
        <v>114</v>
      </c>
      <c r="D89" s="5">
        <v>20989000</v>
      </c>
      <c r="E89" s="5">
        <v>31322000</v>
      </c>
      <c r="F89" s="5">
        <v>40947000</v>
      </c>
      <c r="G89" s="5">
        <v>46150000</v>
      </c>
      <c r="I89" s="5">
        <v>31322000</v>
      </c>
      <c r="J89" s="5">
        <v>44420000</v>
      </c>
      <c r="K89" s="5">
        <v>47538000</v>
      </c>
      <c r="L89" s="5">
        <v>36853000</v>
      </c>
      <c r="M89" s="5">
        <v>43368000</v>
      </c>
      <c r="N89" s="5">
        <v>28850000</v>
      </c>
      <c r="O89" s="5">
        <v>38249000</v>
      </c>
      <c r="P89" s="5">
        <v>54309000</v>
      </c>
      <c r="Q89" s="5">
        <v>25505000</v>
      </c>
      <c r="R89" s="5">
        <v>31433000</v>
      </c>
      <c r="S89" s="5">
        <v>34408000</v>
      </c>
      <c r="T89" s="5">
        <v>31551000</v>
      </c>
      <c r="U89" s="5">
        <v>32296000</v>
      </c>
    </row>
    <row r="90" spans="3:21" ht="15.5" x14ac:dyDescent="0.35">
      <c r="C90" t="s">
        <v>95</v>
      </c>
      <c r="D90" s="5">
        <v>1106000</v>
      </c>
      <c r="E90" s="5">
        <v>1106000</v>
      </c>
      <c r="F90" s="5">
        <v>1192000</v>
      </c>
      <c r="G90" s="5">
        <v>1192000</v>
      </c>
      <c r="I90" s="5">
        <v>1106000</v>
      </c>
      <c r="J90" s="5">
        <v>1192000</v>
      </c>
      <c r="K90" s="5">
        <v>646000</v>
      </c>
      <c r="L90" s="5">
        <v>390000</v>
      </c>
      <c r="M90" s="5">
        <v>145000</v>
      </c>
      <c r="N90" s="5">
        <v>-740000</v>
      </c>
      <c r="O90" s="5">
        <v>-349000</v>
      </c>
      <c r="P90" s="5">
        <v>-225000</v>
      </c>
      <c r="Q90" s="5">
        <v>-1167000</v>
      </c>
      <c r="R90" s="5">
        <v>-736000</v>
      </c>
      <c r="S90" s="5">
        <v>-602000</v>
      </c>
      <c r="T90" s="5">
        <v>-15000</v>
      </c>
      <c r="U90" s="5">
        <v>-14000</v>
      </c>
    </row>
    <row r="91" spans="3:21" ht="15.5" x14ac:dyDescent="0.35">
      <c r="C91" t="s">
        <v>115</v>
      </c>
      <c r="D91" s="5">
        <v>36413000</v>
      </c>
      <c r="E91" s="5">
        <v>45052000</v>
      </c>
      <c r="F91" s="5">
        <v>54389000</v>
      </c>
      <c r="G91" s="5">
        <v>60914000</v>
      </c>
      <c r="I91" s="5">
        <v>45052000</v>
      </c>
      <c r="J91" s="5">
        <v>59266000</v>
      </c>
      <c r="K91" s="5">
        <v>58261000</v>
      </c>
      <c r="L91" s="5">
        <v>68563000</v>
      </c>
      <c r="M91" s="5">
        <v>53921000</v>
      </c>
      <c r="N91" s="5">
        <v>34796000</v>
      </c>
      <c r="O91" s="5">
        <v>47439000</v>
      </c>
      <c r="P91" s="5">
        <v>92464000</v>
      </c>
      <c r="Q91" s="5">
        <v>41239000</v>
      </c>
      <c r="R91" s="5">
        <v>49182000</v>
      </c>
      <c r="S91" s="5">
        <v>59759000</v>
      </c>
      <c r="T91" s="5">
        <v>51876000</v>
      </c>
      <c r="U91" s="5">
        <v>49735000</v>
      </c>
    </row>
    <row r="92" spans="3:21" ht="15.5" x14ac:dyDescent="0.35">
      <c r="C92" t="s">
        <v>116</v>
      </c>
    </row>
    <row r="93" spans="3:21" ht="15.5" x14ac:dyDescent="0.35">
      <c r="C93" t="s">
        <v>117</v>
      </c>
      <c r="D93" s="5">
        <v>14317000</v>
      </c>
      <c r="E93" s="5">
        <v>14317000</v>
      </c>
      <c r="F93" s="5">
        <v>8838000</v>
      </c>
      <c r="G93" s="5">
        <v>7819000</v>
      </c>
      <c r="I93" s="5">
        <v>14317000</v>
      </c>
      <c r="J93" s="5">
        <v>5606000</v>
      </c>
      <c r="K93" s="5">
        <v>9536000</v>
      </c>
      <c r="L93" s="5">
        <v>8893000</v>
      </c>
      <c r="M93" s="5">
        <v>15609000</v>
      </c>
      <c r="N93" s="5">
        <v>16520000</v>
      </c>
      <c r="O93" s="5">
        <v>21059000</v>
      </c>
      <c r="P93" s="5">
        <v>16496000</v>
      </c>
      <c r="Q93" s="5">
        <v>17125000</v>
      </c>
      <c r="R93" s="5">
        <v>18656000</v>
      </c>
    </row>
    <row r="94" spans="3:21" ht="15.5" x14ac:dyDescent="0.35">
      <c r="C94" t="s">
        <v>118</v>
      </c>
      <c r="D94" s="5">
        <v>203344000</v>
      </c>
      <c r="E94" s="5">
        <v>206944000</v>
      </c>
      <c r="F94" s="5">
        <v>235691000</v>
      </c>
      <c r="G94" s="5">
        <v>238586000</v>
      </c>
      <c r="I94" s="5">
        <v>206944000</v>
      </c>
      <c r="J94" s="5">
        <v>244848000</v>
      </c>
      <c r="K94" s="5">
        <v>256101000</v>
      </c>
      <c r="L94" s="5">
        <v>246788000</v>
      </c>
      <c r="M94" s="5">
        <v>258339000</v>
      </c>
      <c r="N94" s="5">
        <v>270950000</v>
      </c>
      <c r="O94" s="5">
        <v>286524000</v>
      </c>
      <c r="P94" s="5">
        <v>185500000</v>
      </c>
      <c r="Q94" s="5">
        <v>178496000</v>
      </c>
      <c r="R94" s="5">
        <v>182443000</v>
      </c>
      <c r="S94" s="5">
        <v>188457000</v>
      </c>
      <c r="T94" s="5">
        <v>192684000</v>
      </c>
      <c r="U94" s="5">
        <v>193468000</v>
      </c>
    </row>
    <row r="95" spans="3:21" ht="15.5" x14ac:dyDescent="0.35">
      <c r="C95" t="s">
        <v>120</v>
      </c>
      <c r="D95" s="5">
        <v>362969000</v>
      </c>
      <c r="E95" s="5">
        <v>365050000</v>
      </c>
      <c r="F95" s="5">
        <v>406989000</v>
      </c>
      <c r="G95" s="5">
        <v>406534000</v>
      </c>
      <c r="I95" s="5">
        <v>365050000</v>
      </c>
      <c r="J95" s="5">
        <v>404972000</v>
      </c>
      <c r="K95" s="5">
        <v>422614000</v>
      </c>
      <c r="L95" s="5">
        <v>399239000</v>
      </c>
      <c r="M95" s="5">
        <v>420628000</v>
      </c>
      <c r="N95" s="5">
        <v>429841000</v>
      </c>
      <c r="O95" s="5">
        <v>433447000</v>
      </c>
      <c r="P95" s="5">
        <v>318761000</v>
      </c>
      <c r="Q95" s="5">
        <v>296346000</v>
      </c>
      <c r="R95" s="5">
        <v>290246000</v>
      </c>
      <c r="S95" s="5">
        <v>274145000</v>
      </c>
      <c r="T95" s="5">
        <v>278358000</v>
      </c>
      <c r="U95" s="5">
        <v>272235000</v>
      </c>
    </row>
    <row r="96" spans="3:21" ht="15.5" x14ac:dyDescent="0.35">
      <c r="C96" t="s">
        <v>121</v>
      </c>
      <c r="D96" s="5">
        <v>399382000</v>
      </c>
      <c r="E96" s="5">
        <v>410102000</v>
      </c>
      <c r="F96" s="5">
        <v>461378000</v>
      </c>
      <c r="G96" s="5">
        <v>467448000</v>
      </c>
      <c r="I96" s="5">
        <v>410102000</v>
      </c>
      <c r="J96" s="5">
        <v>464238000</v>
      </c>
      <c r="K96" s="5">
        <v>480875000</v>
      </c>
      <c r="L96" s="5">
        <v>467802000</v>
      </c>
      <c r="M96" s="5">
        <v>474549000</v>
      </c>
      <c r="N96" s="5">
        <v>464637000</v>
      </c>
      <c r="O96" s="5">
        <v>480886000</v>
      </c>
      <c r="P96" s="5">
        <v>411225000</v>
      </c>
      <c r="Q96" s="5">
        <v>337585000</v>
      </c>
      <c r="R96" s="5">
        <v>339428000</v>
      </c>
      <c r="S96" s="5">
        <v>333904000</v>
      </c>
      <c r="T96" s="5">
        <v>330234000</v>
      </c>
      <c r="U96" s="5">
        <v>321970000</v>
      </c>
    </row>
    <row r="97" spans="3:21" ht="15.5" x14ac:dyDescent="0.35">
      <c r="C97" t="s">
        <v>122</v>
      </c>
    </row>
    <row r="98" spans="3:21" ht="15.5" x14ac:dyDescent="0.35">
      <c r="C98" t="s">
        <v>123</v>
      </c>
    </row>
    <row r="99" spans="3:21" ht="15.5" x14ac:dyDescent="0.35">
      <c r="C99" t="s">
        <v>124</v>
      </c>
      <c r="D99" s="5">
        <v>41121000</v>
      </c>
      <c r="E99" s="5">
        <v>45886000</v>
      </c>
      <c r="F99" s="5">
        <v>47703000</v>
      </c>
      <c r="G99" s="5">
        <v>49871000</v>
      </c>
      <c r="I99" s="5">
        <v>45886000</v>
      </c>
      <c r="J99" s="5">
        <v>38376000</v>
      </c>
      <c r="K99" s="5">
        <v>49536000</v>
      </c>
      <c r="L99" s="5">
        <v>25135000</v>
      </c>
      <c r="M99" s="5">
        <v>25208000</v>
      </c>
      <c r="N99" s="5">
        <v>48482000</v>
      </c>
      <c r="O99" s="5">
        <v>92528000</v>
      </c>
      <c r="P99" s="5">
        <v>51046000</v>
      </c>
      <c r="Q99" s="5">
        <v>27582000</v>
      </c>
      <c r="R99" s="5">
        <v>67153000</v>
      </c>
      <c r="S99" s="5">
        <v>58499000</v>
      </c>
      <c r="T99" s="5">
        <v>51725000</v>
      </c>
      <c r="U99" s="5">
        <v>77409000</v>
      </c>
    </row>
    <row r="100" spans="3:21" ht="15.5" x14ac:dyDescent="0.35">
      <c r="C100" t="s">
        <v>127</v>
      </c>
    </row>
    <row r="101" spans="3:21" ht="15.5" x14ac:dyDescent="0.35">
      <c r="C101" t="s">
        <v>128</v>
      </c>
      <c r="D101" s="5">
        <v>8000000</v>
      </c>
      <c r="E101" s="5">
        <v>13029000</v>
      </c>
      <c r="F101" s="5">
        <v>13765000</v>
      </c>
      <c r="G101" s="5">
        <v>15439000</v>
      </c>
      <c r="I101" s="5">
        <v>13029000</v>
      </c>
      <c r="J101" s="5">
        <v>13784000</v>
      </c>
      <c r="K101" s="5">
        <v>11203000</v>
      </c>
      <c r="L101" s="5">
        <v>13070000</v>
      </c>
      <c r="M101" s="5">
        <v>13636000</v>
      </c>
      <c r="N101" s="5">
        <v>16740000</v>
      </c>
      <c r="O101" s="5">
        <v>39840000</v>
      </c>
      <c r="P101" s="5">
        <v>28662000</v>
      </c>
      <c r="Q101" s="5">
        <v>8706000</v>
      </c>
      <c r="R101" s="5">
        <v>11150000</v>
      </c>
      <c r="S101" s="5">
        <v>12865000</v>
      </c>
      <c r="T101" s="5">
        <v>14408000</v>
      </c>
      <c r="U101" s="5">
        <v>14702000</v>
      </c>
    </row>
    <row r="102" spans="3:21" ht="15.5" x14ac:dyDescent="0.35">
      <c r="C102" t="s">
        <v>129</v>
      </c>
      <c r="D102" s="5">
        <v>7596000</v>
      </c>
      <c r="E102" s="5">
        <v>7392000</v>
      </c>
      <c r="F102" s="5">
        <v>8964000</v>
      </c>
      <c r="G102" s="5">
        <v>8278000</v>
      </c>
      <c r="I102" s="5">
        <v>7392000</v>
      </c>
      <c r="J102" s="5">
        <v>8373000</v>
      </c>
      <c r="K102" s="5">
        <v>18026000</v>
      </c>
      <c r="L102" s="5">
        <v>6637000</v>
      </c>
      <c r="M102" s="5">
        <v>6225000</v>
      </c>
      <c r="N102" s="5">
        <v>6086000</v>
      </c>
      <c r="O102" s="5">
        <v>12996000</v>
      </c>
      <c r="P102" s="5">
        <v>9065000</v>
      </c>
      <c r="Q102" s="5">
        <v>7630000</v>
      </c>
      <c r="R102" s="5">
        <v>6250000</v>
      </c>
      <c r="S102" s="5">
        <v>6376000</v>
      </c>
      <c r="T102" s="5">
        <v>7095000</v>
      </c>
      <c r="U102" s="5">
        <v>6064000</v>
      </c>
    </row>
    <row r="103" spans="3:21" ht="15.5" x14ac:dyDescent="0.35">
      <c r="C103" t="s">
        <v>132</v>
      </c>
      <c r="D103" s="5">
        <v>3314000</v>
      </c>
      <c r="E103" s="5">
        <v>2215000</v>
      </c>
      <c r="F103" s="5">
        <v>3655000</v>
      </c>
      <c r="G103" s="5">
        <v>4282000</v>
      </c>
      <c r="I103" s="5">
        <v>2215000</v>
      </c>
      <c r="J103" s="5">
        <v>3196000</v>
      </c>
      <c r="K103" s="5">
        <v>3835000</v>
      </c>
      <c r="L103" s="5">
        <v>3734000</v>
      </c>
      <c r="M103" s="5">
        <v>4281000</v>
      </c>
      <c r="N103" s="5">
        <v>4280000</v>
      </c>
      <c r="O103" s="5">
        <v>3792000</v>
      </c>
      <c r="P103" s="5">
        <v>4077000</v>
      </c>
      <c r="Q103" s="5">
        <v>5581000</v>
      </c>
      <c r="R103" s="5">
        <v>6193000</v>
      </c>
      <c r="S103" s="5">
        <v>5344000</v>
      </c>
      <c r="T103" s="5">
        <v>5986000</v>
      </c>
      <c r="U103" s="5">
        <v>7183000</v>
      </c>
    </row>
    <row r="104" spans="3:21" ht="15.5" x14ac:dyDescent="0.35">
      <c r="C104" t="s">
        <v>131</v>
      </c>
      <c r="D104" s="5">
        <v>116000</v>
      </c>
      <c r="E104" s="5">
        <v>1155000</v>
      </c>
      <c r="F104" s="5">
        <v>160000</v>
      </c>
      <c r="G104" s="5">
        <v>167000</v>
      </c>
      <c r="I104" s="5">
        <v>1155000</v>
      </c>
      <c r="J104" s="5">
        <v>1231000</v>
      </c>
      <c r="K104" s="5">
        <v>731000</v>
      </c>
      <c r="L104" s="5">
        <v>1577000</v>
      </c>
      <c r="M104" s="5">
        <v>800000</v>
      </c>
      <c r="N104" s="5">
        <v>506000</v>
      </c>
      <c r="O104" s="5">
        <v>570000</v>
      </c>
      <c r="P104" s="5">
        <v>259000</v>
      </c>
      <c r="Q104" s="5">
        <v>476000</v>
      </c>
      <c r="R104" s="5">
        <v>290000</v>
      </c>
      <c r="S104" s="5">
        <v>393000</v>
      </c>
      <c r="T104" s="5">
        <v>763000</v>
      </c>
      <c r="U104" s="5">
        <v>319000</v>
      </c>
    </row>
    <row r="105" spans="3:21" ht="15.5" x14ac:dyDescent="0.35">
      <c r="C105" t="s">
        <v>139</v>
      </c>
      <c r="D105" s="5">
        <v>350002000</v>
      </c>
      <c r="E105" s="5">
        <v>344501000</v>
      </c>
      <c r="F105" s="5">
        <v>336543000</v>
      </c>
      <c r="G105" s="5">
        <v>336638000</v>
      </c>
      <c r="I105" s="5">
        <v>344501000</v>
      </c>
      <c r="J105" s="5">
        <v>336643000</v>
      </c>
      <c r="K105" s="5">
        <v>321207000</v>
      </c>
      <c r="L105" s="5">
        <v>307036000</v>
      </c>
      <c r="M105" s="5">
        <v>293466000</v>
      </c>
      <c r="N105" s="5">
        <v>262284000</v>
      </c>
      <c r="O105" s="5">
        <v>237767000</v>
      </c>
      <c r="P105" s="5">
        <v>190004000</v>
      </c>
      <c r="Q105" s="5">
        <v>147187000</v>
      </c>
      <c r="R105" s="5">
        <v>109776000</v>
      </c>
      <c r="S105" s="5">
        <v>150264000</v>
      </c>
      <c r="T105" s="5">
        <v>150298000</v>
      </c>
      <c r="U105" s="5">
        <v>117805000</v>
      </c>
    </row>
    <row r="106" spans="3:21" ht="15.5" x14ac:dyDescent="0.35">
      <c r="C106" t="s">
        <v>140</v>
      </c>
      <c r="D106" s="5">
        <v>350002000</v>
      </c>
      <c r="E106" s="5">
        <v>344501000</v>
      </c>
      <c r="F106" s="5">
        <v>336543000</v>
      </c>
      <c r="G106" s="5">
        <v>336638000</v>
      </c>
      <c r="I106" s="5">
        <v>344501000</v>
      </c>
      <c r="J106" s="5">
        <v>336643000</v>
      </c>
      <c r="K106" s="5">
        <v>321207000</v>
      </c>
      <c r="L106" s="5">
        <v>307036000</v>
      </c>
      <c r="M106" s="5">
        <v>293466000</v>
      </c>
      <c r="N106" s="5">
        <v>262284000</v>
      </c>
      <c r="O106" s="5">
        <v>237767000</v>
      </c>
      <c r="P106" s="5">
        <v>190004000</v>
      </c>
      <c r="Q106" s="5">
        <v>147187000</v>
      </c>
      <c r="R106" s="5">
        <v>109776000</v>
      </c>
      <c r="S106" s="5">
        <v>150264000</v>
      </c>
      <c r="T106" s="5">
        <v>150298000</v>
      </c>
      <c r="U106" s="5">
        <v>117805000</v>
      </c>
    </row>
    <row r="107" spans="3:21" ht="15.5" x14ac:dyDescent="0.35">
      <c r="C107" t="s">
        <v>141</v>
      </c>
      <c r="J107" s="5">
        <v>46963000</v>
      </c>
      <c r="K107" s="5">
        <v>39246000</v>
      </c>
      <c r="L107" s="5">
        <v>25282000</v>
      </c>
      <c r="M107" s="5">
        <v>11045000</v>
      </c>
      <c r="N107" s="5">
        <v>2886000</v>
      </c>
      <c r="O107" s="5">
        <v>18823000</v>
      </c>
      <c r="P107" s="5">
        <v>8418000</v>
      </c>
      <c r="Q107" s="5">
        <v>4291000</v>
      </c>
      <c r="R107" s="5">
        <v>7711000</v>
      </c>
      <c r="S107" s="5">
        <v>12593000</v>
      </c>
      <c r="T107" s="5">
        <v>11922000</v>
      </c>
      <c r="U107" s="5">
        <v>9117000</v>
      </c>
    </row>
    <row r="108" spans="3:21" ht="15.5" x14ac:dyDescent="0.35">
      <c r="C108" t="s">
        <v>142</v>
      </c>
      <c r="D108" s="5">
        <v>291655000</v>
      </c>
      <c r="E108" s="5">
        <v>286655000</v>
      </c>
      <c r="F108" s="5">
        <v>286655000</v>
      </c>
      <c r="G108" s="5">
        <v>286655000</v>
      </c>
      <c r="I108" s="5">
        <v>286655000</v>
      </c>
      <c r="J108" s="5">
        <v>286655000</v>
      </c>
      <c r="K108" s="5">
        <v>278088000</v>
      </c>
      <c r="L108" s="5">
        <v>278088000</v>
      </c>
      <c r="M108" s="5">
        <v>278088000</v>
      </c>
      <c r="N108" s="5">
        <v>252420000</v>
      </c>
      <c r="O108" s="5">
        <v>212585000</v>
      </c>
      <c r="P108" s="5">
        <v>175855000</v>
      </c>
      <c r="Q108" s="5">
        <v>136655000</v>
      </c>
      <c r="R108" s="5">
        <v>96655000</v>
      </c>
      <c r="S108" s="5">
        <v>101555000</v>
      </c>
      <c r="T108" s="5">
        <v>101555000</v>
      </c>
      <c r="U108" s="5">
        <v>71555000</v>
      </c>
    </row>
    <row r="109" spans="3:21" ht="15.5" x14ac:dyDescent="0.35">
      <c r="C109" t="s">
        <v>133</v>
      </c>
      <c r="S109" s="5">
        <v>31658000</v>
      </c>
      <c r="T109" s="5">
        <v>32898000</v>
      </c>
      <c r="U109" s="5">
        <v>33653000</v>
      </c>
    </row>
    <row r="110" spans="3:21" ht="15.5" x14ac:dyDescent="0.35">
      <c r="C110" t="s">
        <v>147</v>
      </c>
      <c r="D110" s="5">
        <v>391123000</v>
      </c>
      <c r="E110" s="5">
        <v>390387000</v>
      </c>
      <c r="F110" s="5">
        <v>384246000</v>
      </c>
      <c r="G110" s="5">
        <v>386509000</v>
      </c>
      <c r="I110" s="5">
        <v>390387000</v>
      </c>
      <c r="J110" s="5">
        <v>375019000</v>
      </c>
      <c r="K110" s="5">
        <v>370743000</v>
      </c>
      <c r="L110" s="5">
        <v>332171000</v>
      </c>
      <c r="M110" s="5">
        <v>318674000</v>
      </c>
      <c r="N110" s="5">
        <v>310766000</v>
      </c>
      <c r="O110" s="5">
        <v>330295000</v>
      </c>
      <c r="P110" s="5">
        <v>241050000</v>
      </c>
      <c r="Q110" s="5">
        <v>174769000</v>
      </c>
      <c r="R110" s="5">
        <v>176929000</v>
      </c>
      <c r="S110" s="5">
        <v>208763000</v>
      </c>
      <c r="T110" s="5">
        <v>202023000</v>
      </c>
      <c r="U110" s="5">
        <v>195214000</v>
      </c>
    </row>
    <row r="111" spans="3:21" ht="15.5" x14ac:dyDescent="0.35">
      <c r="C111" t="s">
        <v>148</v>
      </c>
    </row>
    <row r="112" spans="3:21" ht="15.5" x14ac:dyDescent="0.35">
      <c r="C112" t="s">
        <v>149</v>
      </c>
      <c r="D112" s="5">
        <v>336085000</v>
      </c>
      <c r="E112" s="5">
        <v>336085000</v>
      </c>
      <c r="F112" s="5">
        <v>336085000</v>
      </c>
      <c r="G112" s="5">
        <v>336085000</v>
      </c>
      <c r="I112" s="5">
        <v>336085000</v>
      </c>
      <c r="J112" s="5">
        <v>336085000</v>
      </c>
      <c r="K112" s="5">
        <v>336085000</v>
      </c>
      <c r="L112" s="5">
        <v>336085000</v>
      </c>
      <c r="M112" s="5">
        <v>336085000</v>
      </c>
      <c r="N112" s="5">
        <v>336085000</v>
      </c>
      <c r="O112" s="5">
        <v>336085000</v>
      </c>
      <c r="P112" s="5">
        <v>336085000</v>
      </c>
      <c r="Q112" s="5">
        <v>336085000</v>
      </c>
      <c r="R112" s="5">
        <v>336085000</v>
      </c>
      <c r="S112" s="5">
        <v>336085000</v>
      </c>
      <c r="T112" s="5">
        <v>336050000</v>
      </c>
      <c r="U112" s="5">
        <v>334614000</v>
      </c>
    </row>
    <row r="113" spans="2:21" ht="15.5" x14ac:dyDescent="0.35">
      <c r="C113" t="s">
        <v>151</v>
      </c>
      <c r="D113" s="5">
        <v>354994000</v>
      </c>
      <c r="E113" s="5">
        <v>354994000</v>
      </c>
      <c r="F113" s="5">
        <v>354994000</v>
      </c>
      <c r="G113" s="5">
        <v>354994000</v>
      </c>
      <c r="I113" s="5">
        <v>354994000</v>
      </c>
      <c r="J113" s="5">
        <v>354994000</v>
      </c>
      <c r="K113" s="5">
        <v>354994000</v>
      </c>
      <c r="L113" s="5">
        <v>354994000</v>
      </c>
      <c r="M113" s="5">
        <v>354994000</v>
      </c>
      <c r="N113" s="5">
        <v>354994000</v>
      </c>
      <c r="O113" s="5">
        <v>354994000</v>
      </c>
      <c r="P113" s="5">
        <v>354994000</v>
      </c>
      <c r="Q113" s="5">
        <v>354994000</v>
      </c>
      <c r="R113" s="5">
        <v>354627000</v>
      </c>
      <c r="S113" s="5">
        <v>354627000</v>
      </c>
      <c r="T113" s="5">
        <v>354662000</v>
      </c>
      <c r="U113" s="5">
        <v>356098000</v>
      </c>
    </row>
    <row r="114" spans="2:21" ht="15.5" x14ac:dyDescent="0.35">
      <c r="C114" t="s">
        <v>152</v>
      </c>
      <c r="D114" s="5">
        <v>-683926000</v>
      </c>
      <c r="E114" s="5">
        <v>-672470000</v>
      </c>
      <c r="F114" s="5">
        <v>-615139000</v>
      </c>
      <c r="G114" s="5">
        <v>-611332000</v>
      </c>
      <c r="I114" s="5">
        <v>-672470000</v>
      </c>
      <c r="J114" s="5">
        <v>-603052000</v>
      </c>
      <c r="K114" s="5">
        <v>-581593000</v>
      </c>
      <c r="L114" s="5">
        <v>-555838000</v>
      </c>
      <c r="M114" s="5">
        <v>-535349000</v>
      </c>
      <c r="N114" s="5">
        <v>-536468000</v>
      </c>
      <c r="O114" s="5">
        <v>-540139000</v>
      </c>
      <c r="P114" s="5">
        <v>-520679000</v>
      </c>
      <c r="Q114" s="5">
        <v>-527096000</v>
      </c>
      <c r="R114" s="5">
        <v>-527477000</v>
      </c>
      <c r="S114" s="5">
        <v>-564969000</v>
      </c>
      <c r="T114" s="5">
        <v>-562486000</v>
      </c>
      <c r="U114" s="5">
        <v>-563942000</v>
      </c>
    </row>
    <row r="115" spans="2:21" ht="15.5" x14ac:dyDescent="0.35">
      <c r="C115" t="s">
        <v>9</v>
      </c>
      <c r="D115" s="5">
        <v>8259000</v>
      </c>
      <c r="E115" s="5">
        <v>19715000</v>
      </c>
      <c r="F115" s="5">
        <v>77132000</v>
      </c>
      <c r="G115" s="5">
        <v>80939000</v>
      </c>
      <c r="I115" s="5">
        <v>19715000</v>
      </c>
      <c r="J115" s="5">
        <v>89219000</v>
      </c>
      <c r="K115" s="5">
        <v>110132000</v>
      </c>
      <c r="L115" s="5">
        <v>135631000</v>
      </c>
      <c r="M115" s="5">
        <v>155875000</v>
      </c>
      <c r="N115" s="5">
        <v>153871000</v>
      </c>
      <c r="O115" s="5">
        <v>150591000</v>
      </c>
      <c r="P115" s="5">
        <v>170175000</v>
      </c>
      <c r="Q115" s="5">
        <v>162816000</v>
      </c>
      <c r="R115" s="5">
        <v>162499000</v>
      </c>
      <c r="S115" s="5">
        <v>125141000</v>
      </c>
      <c r="T115" s="5">
        <v>128211000</v>
      </c>
      <c r="U115" s="5">
        <v>126756000</v>
      </c>
    </row>
    <row r="116" spans="2:21" ht="15.5" x14ac:dyDescent="0.35">
      <c r="C116" t="s">
        <v>157</v>
      </c>
      <c r="D116" s="5">
        <v>399382000</v>
      </c>
      <c r="E116" s="5">
        <v>410102000</v>
      </c>
      <c r="F116" s="5">
        <v>461378000</v>
      </c>
      <c r="G116" s="5">
        <v>467448000</v>
      </c>
      <c r="I116" s="5">
        <v>410102000</v>
      </c>
      <c r="J116" s="5">
        <v>464238000</v>
      </c>
      <c r="K116" s="5">
        <v>480875000</v>
      </c>
      <c r="L116" s="5">
        <v>467802000</v>
      </c>
      <c r="M116" s="5">
        <v>474549000</v>
      </c>
      <c r="N116" s="5">
        <v>464637000</v>
      </c>
      <c r="O116" s="5">
        <v>480886000</v>
      </c>
      <c r="P116" s="5">
        <v>411225000</v>
      </c>
      <c r="Q116" s="5">
        <v>337585000</v>
      </c>
      <c r="R116" s="5">
        <v>339428000</v>
      </c>
      <c r="S116" s="5">
        <v>333904000</v>
      </c>
      <c r="T116" s="5">
        <v>330234000</v>
      </c>
      <c r="U116" s="5">
        <v>321970000</v>
      </c>
    </row>
    <row r="117" spans="2:21" ht="15.5" x14ac:dyDescent="0.35">
      <c r="C117" t="s">
        <v>158</v>
      </c>
      <c r="D117" s="5">
        <v>1388883283</v>
      </c>
      <c r="E117" s="5">
        <v>1388883283</v>
      </c>
      <c r="F117" s="5">
        <v>1388883283</v>
      </c>
      <c r="G117" s="5">
        <v>1388883283</v>
      </c>
      <c r="I117" s="5">
        <v>1388883283</v>
      </c>
      <c r="J117" s="5">
        <v>1388883283</v>
      </c>
      <c r="K117" s="5">
        <v>1388883283</v>
      </c>
      <c r="L117" s="5">
        <v>1388883283</v>
      </c>
      <c r="M117" s="5">
        <v>1388883283</v>
      </c>
      <c r="N117" s="5">
        <v>1388883283</v>
      </c>
      <c r="O117" s="5">
        <v>1388883283</v>
      </c>
      <c r="P117" s="5">
        <v>1388883283</v>
      </c>
      <c r="Q117" s="5">
        <v>1388883283</v>
      </c>
      <c r="R117" s="5">
        <v>1388883283</v>
      </c>
      <c r="S117" s="5">
        <v>1388883283</v>
      </c>
      <c r="T117" s="5">
        <v>1388576166</v>
      </c>
      <c r="U117" s="5">
        <v>1375793450</v>
      </c>
    </row>
    <row r="119" spans="2:21" ht="15.5" x14ac:dyDescent="0.35">
      <c r="B119" t="s">
        <v>159</v>
      </c>
      <c r="C119" t="s">
        <v>160</v>
      </c>
      <c r="D119" s="5">
        <v>-1558000</v>
      </c>
      <c r="E119" s="5">
        <v>11751000</v>
      </c>
      <c r="F119" s="5">
        <v>10248000</v>
      </c>
      <c r="G119" s="5">
        <v>10335000</v>
      </c>
      <c r="I119" s="5">
        <v>40493000</v>
      </c>
      <c r="J119" s="5">
        <v>29352000</v>
      </c>
      <c r="K119" s="5">
        <v>63573000</v>
      </c>
      <c r="L119" s="5">
        <v>41588000</v>
      </c>
      <c r="M119" s="5">
        <v>11889000</v>
      </c>
      <c r="N119" s="5">
        <v>-7695000</v>
      </c>
      <c r="O119" s="5">
        <v>54820000</v>
      </c>
      <c r="P119" s="5">
        <v>7492000</v>
      </c>
      <c r="Q119" s="5">
        <v>-9540000</v>
      </c>
      <c r="R119" s="5">
        <v>26687000</v>
      </c>
      <c r="S119" s="5">
        <v>25403000</v>
      </c>
      <c r="T119" s="5">
        <v>-2776000</v>
      </c>
      <c r="U119" s="5">
        <v>39226000</v>
      </c>
    </row>
    <row r="120" spans="2:21" ht="15.5" x14ac:dyDescent="0.35">
      <c r="C120" t="s">
        <v>161</v>
      </c>
      <c r="D120" s="5">
        <v>8158000</v>
      </c>
      <c r="E120" s="5">
        <v>26332000</v>
      </c>
      <c r="F120" s="5">
        <v>28292000</v>
      </c>
      <c r="G120" s="5">
        <v>19969000</v>
      </c>
      <c r="I120" s="5">
        <v>97178000</v>
      </c>
      <c r="J120" s="5">
        <v>109579000</v>
      </c>
      <c r="K120" s="5">
        <v>123193000</v>
      </c>
      <c r="L120" s="5">
        <v>161183000</v>
      </c>
      <c r="M120" s="5">
        <v>122793000</v>
      </c>
      <c r="N120" s="5">
        <v>119185000</v>
      </c>
      <c r="O120" s="5">
        <v>130411000</v>
      </c>
      <c r="P120" s="5">
        <v>125000000</v>
      </c>
      <c r="Q120" s="5">
        <v>125784000</v>
      </c>
      <c r="R120" s="5">
        <v>93823000</v>
      </c>
      <c r="S120" s="5">
        <v>106451000</v>
      </c>
      <c r="T120" s="5">
        <v>113540000</v>
      </c>
      <c r="U120" s="5">
        <v>115782000</v>
      </c>
    </row>
    <row r="121" spans="2:21" ht="15.5" x14ac:dyDescent="0.35">
      <c r="C121" t="s">
        <v>725</v>
      </c>
      <c r="D121" s="5">
        <v>25000</v>
      </c>
      <c r="E121" s="5">
        <v>86000</v>
      </c>
      <c r="F121" s="5">
        <v>307000</v>
      </c>
      <c r="G121" s="5">
        <v>211000</v>
      </c>
      <c r="I121" s="5">
        <v>650000</v>
      </c>
      <c r="J121" s="5">
        <v>395000</v>
      </c>
      <c r="K121" s="5">
        <v>458000</v>
      </c>
      <c r="L121" s="5">
        <v>847000</v>
      </c>
      <c r="M121" s="5">
        <v>945000</v>
      </c>
      <c r="N121" s="5">
        <v>790000</v>
      </c>
    </row>
    <row r="122" spans="2:21" ht="15.5" x14ac:dyDescent="0.35">
      <c r="C122" t="s">
        <v>1221</v>
      </c>
      <c r="N122" s="5">
        <v>-7939000</v>
      </c>
      <c r="Q122" s="5">
        <v>-40000000</v>
      </c>
      <c r="T122" s="5">
        <v>-30000000</v>
      </c>
    </row>
    <row r="123" spans="2:21" ht="15.5" x14ac:dyDescent="0.35">
      <c r="C123" t="s">
        <v>461</v>
      </c>
      <c r="D123" s="5">
        <v>-9743000</v>
      </c>
      <c r="E123" s="5">
        <v>-14655000</v>
      </c>
      <c r="F123" s="5">
        <v>-18337000</v>
      </c>
      <c r="G123" s="5">
        <v>-9836000</v>
      </c>
      <c r="I123" s="5">
        <v>-57349000</v>
      </c>
      <c r="J123" s="5">
        <v>-80583000</v>
      </c>
      <c r="K123" s="5">
        <v>-59853000</v>
      </c>
      <c r="L123" s="5">
        <v>-116427000</v>
      </c>
      <c r="M123" s="5">
        <v>-111859000</v>
      </c>
      <c r="N123" s="5">
        <v>-120841000</v>
      </c>
      <c r="O123" s="5">
        <v>-74484000</v>
      </c>
      <c r="P123" s="5">
        <v>-117892000</v>
      </c>
      <c r="Q123" s="5">
        <v>-95299000</v>
      </c>
      <c r="R123" s="5">
        <v>-66655000</v>
      </c>
      <c r="S123" s="5">
        <v>-73911000</v>
      </c>
      <c r="T123" s="5">
        <v>-86338000</v>
      </c>
      <c r="U123" s="5">
        <v>-76488000</v>
      </c>
    </row>
    <row r="124" spans="2:21" ht="15.5" x14ac:dyDescent="0.35">
      <c r="C124" t="s">
        <v>169</v>
      </c>
      <c r="D124" s="5">
        <v>2000</v>
      </c>
      <c r="E124" s="5">
        <v>2000</v>
      </c>
      <c r="F124" s="5">
        <v>2000</v>
      </c>
      <c r="G124" s="5">
        <v>3000</v>
      </c>
      <c r="I124" s="5">
        <v>10000</v>
      </c>
      <c r="J124" s="5">
        <v>17000</v>
      </c>
      <c r="K124" s="5">
        <v>10000</v>
      </c>
      <c r="L124" s="5">
        <v>10000</v>
      </c>
      <c r="M124" s="5">
        <v>11000</v>
      </c>
      <c r="N124" s="5">
        <v>12000</v>
      </c>
      <c r="O124" s="5">
        <v>28000</v>
      </c>
      <c r="P124" s="5">
        <v>22000</v>
      </c>
      <c r="Q124" s="5">
        <v>23000</v>
      </c>
      <c r="R124" s="5">
        <v>27000</v>
      </c>
      <c r="S124" s="5">
        <v>26000</v>
      </c>
      <c r="T124" s="5">
        <v>40000</v>
      </c>
      <c r="U124" s="5">
        <v>45000</v>
      </c>
    </row>
    <row r="125" spans="2:21" ht="15.5" x14ac:dyDescent="0.35">
      <c r="C125" t="s">
        <v>387</v>
      </c>
      <c r="L125" s="5">
        <v>-4000000</v>
      </c>
      <c r="Q125" s="5">
        <v>-1000</v>
      </c>
    </row>
    <row r="126" spans="2:21" ht="15.5" x14ac:dyDescent="0.35">
      <c r="C126" t="s">
        <v>1222</v>
      </c>
      <c r="S126" s="5">
        <v>-5826000</v>
      </c>
    </row>
    <row r="127" spans="2:21" ht="15.5" x14ac:dyDescent="0.35">
      <c r="C127" t="s">
        <v>385</v>
      </c>
      <c r="I127" s="5">
        <v>51000</v>
      </c>
      <c r="K127" s="5">
        <v>159000</v>
      </c>
      <c r="L127" s="5">
        <v>32000</v>
      </c>
      <c r="M127" s="5">
        <v>47000</v>
      </c>
      <c r="N127" s="5">
        <v>1130000</v>
      </c>
      <c r="P127" s="5">
        <v>418000</v>
      </c>
      <c r="T127" s="5">
        <v>532000</v>
      </c>
    </row>
    <row r="128" spans="2:21" ht="15.5" x14ac:dyDescent="0.35">
      <c r="C128" t="s">
        <v>594</v>
      </c>
      <c r="E128" s="5">
        <v>-14000</v>
      </c>
      <c r="F128" s="5">
        <v>-16000</v>
      </c>
      <c r="G128" s="5">
        <v>-12000</v>
      </c>
      <c r="I128" s="5">
        <v>-47000</v>
      </c>
      <c r="J128" s="5">
        <v>-56000</v>
      </c>
      <c r="K128" s="5">
        <v>-394000</v>
      </c>
      <c r="L128" s="5">
        <v>-57000</v>
      </c>
      <c r="M128" s="5">
        <v>-48000</v>
      </c>
      <c r="N128" s="5">
        <v>-32000</v>
      </c>
      <c r="O128" s="5">
        <v>-1135000</v>
      </c>
      <c r="P128" s="5">
        <v>-56000</v>
      </c>
      <c r="Q128" s="5">
        <v>-47000</v>
      </c>
      <c r="R128" s="5">
        <v>-508000</v>
      </c>
      <c r="S128" s="5">
        <v>-1337000</v>
      </c>
      <c r="T128" s="5">
        <v>-550000</v>
      </c>
      <c r="U128" s="5">
        <v>-113000</v>
      </c>
    </row>
    <row r="129" spans="3:21" ht="15.5" x14ac:dyDescent="0.35">
      <c r="C129" t="s">
        <v>172</v>
      </c>
      <c r="D129" s="5">
        <v>5000000</v>
      </c>
      <c r="E129" s="5">
        <v>-77000</v>
      </c>
      <c r="F129" s="5">
        <v>-85000</v>
      </c>
      <c r="G129" s="5">
        <v>-86000</v>
      </c>
      <c r="I129" s="5">
        <v>-319000</v>
      </c>
      <c r="J129" s="5">
        <v>8230000</v>
      </c>
      <c r="K129" s="5">
        <v>-293000</v>
      </c>
      <c r="L129" s="5">
        <v>-259000</v>
      </c>
      <c r="M129" s="5">
        <v>23047000</v>
      </c>
      <c r="N129" s="5">
        <v>41573000</v>
      </c>
      <c r="O129" s="5">
        <v>36730000</v>
      </c>
      <c r="P129" s="5">
        <v>39200000</v>
      </c>
      <c r="Q129" s="5">
        <v>40367000</v>
      </c>
      <c r="R129" s="5">
        <v>-4900000</v>
      </c>
      <c r="T129" s="5">
        <v>30000000</v>
      </c>
      <c r="U129" s="5">
        <v>-13091000</v>
      </c>
    </row>
    <row r="130" spans="3:21" ht="15.5" x14ac:dyDescent="0.35">
      <c r="C130" t="s">
        <v>173</v>
      </c>
      <c r="D130" s="5">
        <v>-1520000</v>
      </c>
      <c r="E130" s="5">
        <v>-11639000</v>
      </c>
      <c r="F130" s="5">
        <v>-10425000</v>
      </c>
      <c r="G130" s="5">
        <v>-9788000</v>
      </c>
      <c r="I130" s="5">
        <v>-40065000</v>
      </c>
      <c r="J130" s="5">
        <v>-37694000</v>
      </c>
      <c r="K130" s="5">
        <v>-63117000</v>
      </c>
      <c r="L130" s="5">
        <v>-41276000</v>
      </c>
      <c r="M130" s="5">
        <v>-34716000</v>
      </c>
      <c r="N130" s="5">
        <v>-34165000</v>
      </c>
      <c r="O130" s="5">
        <v>-91533000</v>
      </c>
      <c r="P130" s="5">
        <v>-47216000</v>
      </c>
      <c r="Q130" s="5">
        <v>-31297000</v>
      </c>
      <c r="R130" s="5">
        <v>-26358000</v>
      </c>
      <c r="S130" s="5">
        <v>-25547000</v>
      </c>
      <c r="T130" s="5">
        <v>-28114000</v>
      </c>
      <c r="U130" s="5">
        <v>-26278000</v>
      </c>
    </row>
    <row r="131" spans="3:21" ht="15.5" x14ac:dyDescent="0.35">
      <c r="C131" t="s">
        <v>626</v>
      </c>
      <c r="E131" s="5">
        <v>8000</v>
      </c>
      <c r="F131" s="5">
        <v>-4000</v>
      </c>
      <c r="G131" s="5">
        <v>-3000</v>
      </c>
      <c r="I131" s="5">
        <v>8000</v>
      </c>
      <c r="J131" s="5">
        <v>6000</v>
      </c>
      <c r="K131" s="5">
        <v>-8000</v>
      </c>
      <c r="L131" s="5">
        <v>17000</v>
      </c>
      <c r="M131" s="5">
        <v>-431000</v>
      </c>
      <c r="N131" s="5">
        <v>-51000</v>
      </c>
      <c r="O131" s="5">
        <v>417000</v>
      </c>
      <c r="P131" s="5">
        <v>-588000</v>
      </c>
      <c r="Q131" s="5">
        <v>-581000</v>
      </c>
      <c r="R131" s="5">
        <v>-43000</v>
      </c>
      <c r="S131" s="5">
        <v>650000</v>
      </c>
      <c r="T131" s="5">
        <v>306000</v>
      </c>
      <c r="U131" s="5">
        <v>2630000</v>
      </c>
    </row>
    <row r="132" spans="3:21" ht="15.5" x14ac:dyDescent="0.35">
      <c r="C132" t="s">
        <v>1223</v>
      </c>
      <c r="D132" s="5">
        <v>-24000</v>
      </c>
      <c r="G132" s="5">
        <v>21000</v>
      </c>
      <c r="I132" s="5">
        <v>4000</v>
      </c>
      <c r="J132" s="5">
        <v>330000</v>
      </c>
      <c r="K132" s="5">
        <v>-293000</v>
      </c>
      <c r="L132" s="5">
        <v>175000</v>
      </c>
    </row>
    <row r="133" spans="3:21" ht="15.5" x14ac:dyDescent="0.35">
      <c r="C133" t="s">
        <v>1224</v>
      </c>
      <c r="K133" s="5">
        <v>2000</v>
      </c>
      <c r="M133" s="5">
        <v>3000</v>
      </c>
    </row>
    <row r="134" spans="3:21" ht="15.5" x14ac:dyDescent="0.35">
      <c r="C134" t="s">
        <v>468</v>
      </c>
      <c r="P134" s="5">
        <v>16000</v>
      </c>
    </row>
    <row r="135" spans="3:21" ht="15.5" x14ac:dyDescent="0.35">
      <c r="C135" t="s">
        <v>1225</v>
      </c>
      <c r="D135" s="5">
        <v>48000</v>
      </c>
      <c r="E135" s="5">
        <v>-39000</v>
      </c>
      <c r="F135" s="5">
        <v>23000</v>
      </c>
      <c r="G135" s="5">
        <v>-11000</v>
      </c>
      <c r="I135" s="5">
        <v>21000</v>
      </c>
      <c r="J135" s="5">
        <v>80000</v>
      </c>
      <c r="K135" s="5">
        <v>189000</v>
      </c>
      <c r="L135" s="5">
        <v>-17000</v>
      </c>
    </row>
    <row r="136" spans="3:21" ht="15.5" x14ac:dyDescent="0.35">
      <c r="C136" t="s">
        <v>174</v>
      </c>
      <c r="E136" s="5">
        <v>-1319000</v>
      </c>
      <c r="F136" s="5">
        <v>-745000</v>
      </c>
      <c r="G136" s="5">
        <v>-912000</v>
      </c>
      <c r="I136" s="5">
        <v>-3079000</v>
      </c>
      <c r="J136" s="5">
        <v>-4467000</v>
      </c>
      <c r="K136" s="5">
        <v>-26238000</v>
      </c>
      <c r="L136" s="5">
        <v>-6234000</v>
      </c>
      <c r="M136" s="5">
        <v>-6814000</v>
      </c>
      <c r="N136" s="5">
        <v>-4033000</v>
      </c>
      <c r="O136" s="5">
        <v>-63645000</v>
      </c>
      <c r="P136" s="5">
        <v>-21986000</v>
      </c>
      <c r="Q136" s="5">
        <v>-10638000</v>
      </c>
      <c r="R136" s="5">
        <v>-8390000</v>
      </c>
      <c r="S136" s="5">
        <v>-10317000</v>
      </c>
      <c r="T136" s="5">
        <v>-13510000</v>
      </c>
      <c r="U136" s="5">
        <v>-13984000</v>
      </c>
    </row>
    <row r="137" spans="3:21" ht="15.5" x14ac:dyDescent="0.35">
      <c r="C137" t="s">
        <v>1226</v>
      </c>
      <c r="D137" s="5">
        <v>-1544000</v>
      </c>
      <c r="E137" s="5">
        <v>-10282000</v>
      </c>
      <c r="F137" s="5">
        <v>-9706000</v>
      </c>
      <c r="G137" s="5">
        <v>-8883000</v>
      </c>
      <c r="I137" s="5">
        <v>-37019000</v>
      </c>
      <c r="J137" s="5">
        <v>-33643000</v>
      </c>
      <c r="K137" s="5">
        <v>-36769000</v>
      </c>
      <c r="L137" s="5">
        <v>-35217000</v>
      </c>
      <c r="M137" s="5">
        <v>-27474000</v>
      </c>
      <c r="N137" s="5">
        <v>-30081000</v>
      </c>
      <c r="O137" s="5">
        <v>-28305000</v>
      </c>
      <c r="P137" s="5">
        <v>-24658000</v>
      </c>
      <c r="Q137" s="5">
        <v>-20078000</v>
      </c>
      <c r="R137" s="5">
        <v>-17925000</v>
      </c>
      <c r="S137" s="5">
        <v>-15880000</v>
      </c>
      <c r="T137" s="5">
        <v>-14910000</v>
      </c>
      <c r="U137" s="5">
        <v>-14924000</v>
      </c>
    </row>
    <row r="138" spans="3:21" ht="15.5" x14ac:dyDescent="0.35">
      <c r="C138" t="s">
        <v>1227</v>
      </c>
      <c r="E138" s="5">
        <v>-7000</v>
      </c>
      <c r="F138" s="5">
        <v>7000</v>
      </c>
    </row>
    <row r="139" spans="3:21" ht="15.5" x14ac:dyDescent="0.35">
      <c r="C139" t="s">
        <v>191</v>
      </c>
      <c r="D139" s="5">
        <v>5000000</v>
      </c>
      <c r="E139" s="5">
        <v>-77000</v>
      </c>
      <c r="F139" s="5">
        <v>-85000</v>
      </c>
      <c r="G139" s="5">
        <v>-86000</v>
      </c>
      <c r="I139" s="5">
        <v>-319000</v>
      </c>
      <c r="J139" s="5">
        <v>8230000</v>
      </c>
      <c r="K139" s="5">
        <v>-293000</v>
      </c>
      <c r="L139" s="5">
        <v>-259000</v>
      </c>
      <c r="M139" s="5">
        <v>23047000</v>
      </c>
      <c r="N139" s="5">
        <v>41573000</v>
      </c>
      <c r="O139" s="5">
        <v>36730000</v>
      </c>
      <c r="P139" s="5">
        <v>39200000</v>
      </c>
      <c r="Q139" s="5">
        <v>40367000</v>
      </c>
      <c r="R139" s="5">
        <v>-4900000</v>
      </c>
      <c r="T139" s="5">
        <v>30000000</v>
      </c>
      <c r="U139" s="5">
        <v>-13091000</v>
      </c>
    </row>
    <row r="140" spans="3:21" ht="15.5" x14ac:dyDescent="0.35">
      <c r="C140" t="s">
        <v>680</v>
      </c>
      <c r="Q140" s="5">
        <v>-366000</v>
      </c>
      <c r="U140" s="5">
        <v>-13067000</v>
      </c>
    </row>
    <row r="141" spans="3:21" ht="15.5" x14ac:dyDescent="0.35">
      <c r="C141" t="s">
        <v>715</v>
      </c>
      <c r="Q141" s="5">
        <v>366000</v>
      </c>
    </row>
    <row r="142" spans="3:21" ht="15.5" x14ac:dyDescent="0.35">
      <c r="C142" t="s">
        <v>967</v>
      </c>
      <c r="U142" s="5">
        <v>-24000</v>
      </c>
    </row>
    <row r="143" spans="3:21" ht="15.5" x14ac:dyDescent="0.35">
      <c r="C143" t="s">
        <v>151</v>
      </c>
      <c r="Q143" s="5">
        <v>367000</v>
      </c>
    </row>
    <row r="144" spans="3:21" ht="15.5" x14ac:dyDescent="0.35">
      <c r="C144" t="s">
        <v>195</v>
      </c>
      <c r="R144" s="5">
        <v>-4900000</v>
      </c>
    </row>
    <row r="145" spans="2:21" ht="15.5" x14ac:dyDescent="0.35">
      <c r="C145" t="s">
        <v>194</v>
      </c>
      <c r="D145" s="5">
        <v>5000000</v>
      </c>
      <c r="J145" s="5">
        <v>8567000</v>
      </c>
      <c r="M145" s="5">
        <v>23533000</v>
      </c>
      <c r="N145" s="5">
        <v>41970000</v>
      </c>
      <c r="O145" s="5">
        <v>36730000</v>
      </c>
      <c r="P145" s="5">
        <v>39200000</v>
      </c>
      <c r="Q145" s="5">
        <v>40000000</v>
      </c>
      <c r="T145" s="5">
        <v>30000000</v>
      </c>
    </row>
    <row r="146" spans="2:21" ht="15.5" x14ac:dyDescent="0.35">
      <c r="C146" t="s">
        <v>436</v>
      </c>
      <c r="E146" s="5">
        <v>-77000</v>
      </c>
      <c r="F146" s="5">
        <v>-85000</v>
      </c>
      <c r="G146" s="5">
        <v>-86000</v>
      </c>
      <c r="I146" s="5">
        <v>-319000</v>
      </c>
      <c r="J146" s="5">
        <v>-337000</v>
      </c>
      <c r="K146" s="5">
        <v>-293000</v>
      </c>
      <c r="L146" s="5">
        <v>-259000</v>
      </c>
      <c r="M146" s="5">
        <v>-486000</v>
      </c>
      <c r="N146" s="5">
        <v>-397000</v>
      </c>
    </row>
    <row r="147" spans="2:21" ht="15.5" x14ac:dyDescent="0.35">
      <c r="C147" t="s">
        <v>213</v>
      </c>
      <c r="D147" s="5">
        <v>1922000</v>
      </c>
      <c r="E147" s="5">
        <v>35000</v>
      </c>
      <c r="F147" s="5">
        <v>-262000</v>
      </c>
      <c r="G147" s="5">
        <v>461000</v>
      </c>
      <c r="I147" s="5">
        <v>109000</v>
      </c>
      <c r="J147" s="5">
        <v>-112000</v>
      </c>
      <c r="K147" s="5">
        <v>163000</v>
      </c>
      <c r="L147" s="5">
        <v>53000</v>
      </c>
      <c r="M147" s="5">
        <v>220000</v>
      </c>
      <c r="N147" s="5">
        <v>-287000</v>
      </c>
      <c r="O147" s="5">
        <v>17000</v>
      </c>
      <c r="P147" s="5">
        <v>-524000</v>
      </c>
      <c r="Q147" s="5">
        <v>-470000</v>
      </c>
      <c r="R147" s="5">
        <v>-4571000</v>
      </c>
      <c r="S147" s="5">
        <v>-144000</v>
      </c>
      <c r="T147" s="5">
        <v>-890000</v>
      </c>
      <c r="U147" s="5">
        <v>-143000</v>
      </c>
    </row>
    <row r="148" spans="2:21" ht="15.5" x14ac:dyDescent="0.35">
      <c r="C148" t="s">
        <v>214</v>
      </c>
      <c r="D148" s="5">
        <v>525000</v>
      </c>
      <c r="I148" s="5">
        <v>416000</v>
      </c>
      <c r="J148" s="5">
        <v>528000</v>
      </c>
      <c r="K148" s="5">
        <v>365000</v>
      </c>
      <c r="L148" s="5">
        <v>312000</v>
      </c>
      <c r="M148" s="5">
        <v>92000</v>
      </c>
      <c r="N148" s="5">
        <v>379000</v>
      </c>
      <c r="O148" s="5">
        <v>362000</v>
      </c>
      <c r="P148" s="5">
        <v>886000</v>
      </c>
      <c r="Q148" s="5">
        <v>1356000</v>
      </c>
      <c r="R148" s="5">
        <v>5927000</v>
      </c>
      <c r="S148" s="5">
        <v>6071000</v>
      </c>
      <c r="T148" s="5">
        <v>6961000</v>
      </c>
      <c r="U148" s="5">
        <v>7104000</v>
      </c>
    </row>
    <row r="149" spans="2:21" ht="15.5" x14ac:dyDescent="0.35">
      <c r="C149" t="s">
        <v>215</v>
      </c>
    </row>
    <row r="150" spans="2:21" ht="15.5" x14ac:dyDescent="0.35">
      <c r="C150" t="s">
        <v>216</v>
      </c>
      <c r="D150" s="5">
        <v>2447000</v>
      </c>
      <c r="E150" s="5">
        <v>35000</v>
      </c>
      <c r="F150" s="5">
        <v>-262000</v>
      </c>
      <c r="G150" s="5">
        <v>461000</v>
      </c>
      <c r="I150" s="5">
        <v>525000</v>
      </c>
      <c r="J150" s="5">
        <v>416000</v>
      </c>
      <c r="K150" s="5">
        <v>528000</v>
      </c>
      <c r="L150" s="5">
        <v>365000</v>
      </c>
      <c r="M150" s="5">
        <v>312000</v>
      </c>
      <c r="N150" s="5">
        <v>92000</v>
      </c>
      <c r="O150" s="5">
        <v>379000</v>
      </c>
      <c r="P150" s="5">
        <v>362000</v>
      </c>
      <c r="Q150" s="5">
        <v>886000</v>
      </c>
      <c r="R150" s="5">
        <v>1356000</v>
      </c>
      <c r="S150" s="5">
        <v>5927000</v>
      </c>
      <c r="T150" s="5">
        <v>6071000</v>
      </c>
      <c r="U150" s="5">
        <v>6961000</v>
      </c>
    </row>
    <row r="152" spans="2:21" ht="15.5" x14ac:dyDescent="0.35">
      <c r="B152" t="s">
        <v>217</v>
      </c>
      <c r="C152" t="s">
        <v>11</v>
      </c>
      <c r="D152" s="5">
        <v>1390000000</v>
      </c>
      <c r="E152" s="5">
        <v>1390000000</v>
      </c>
      <c r="F152" s="5">
        <v>1390000000</v>
      </c>
      <c r="G152" s="5">
        <v>1390000000</v>
      </c>
      <c r="I152" s="5">
        <v>1390000000</v>
      </c>
      <c r="J152" s="5">
        <v>1390000000</v>
      </c>
      <c r="K152" s="5">
        <v>1390000000</v>
      </c>
      <c r="L152" s="5">
        <v>1390000000</v>
      </c>
      <c r="M152" s="5">
        <v>1390000000</v>
      </c>
      <c r="N152" s="5">
        <v>1390000000</v>
      </c>
      <c r="O152" s="5">
        <v>1390000000</v>
      </c>
      <c r="P152" s="5">
        <v>1390000000</v>
      </c>
      <c r="Q152" s="5">
        <v>1390000000</v>
      </c>
      <c r="R152" s="5">
        <v>1390000000</v>
      </c>
      <c r="S152" s="5">
        <v>1390000000</v>
      </c>
      <c r="T152" s="5">
        <v>1390000000</v>
      </c>
      <c r="U152" s="5">
        <v>1380000000</v>
      </c>
    </row>
    <row r="153" spans="2:21" ht="15.5" x14ac:dyDescent="0.35">
      <c r="C153" t="s">
        <v>218</v>
      </c>
      <c r="D153" s="6">
        <v>-139.05000000000001</v>
      </c>
      <c r="E153" s="6">
        <v>-688.02</v>
      </c>
      <c r="F153" s="6">
        <v>-44.87</v>
      </c>
      <c r="G153" s="6">
        <v>-55.24</v>
      </c>
    </row>
    <row r="154" spans="2:21" ht="15.5" x14ac:dyDescent="0.35">
      <c r="C154" t="s">
        <v>219</v>
      </c>
      <c r="D154" s="6">
        <v>-4.24</v>
      </c>
      <c r="E154" s="6">
        <v>-0.86</v>
      </c>
      <c r="F154" s="6">
        <v>-16.940000000000001</v>
      </c>
      <c r="G154" s="6">
        <v>-16.29</v>
      </c>
    </row>
    <row r="155" spans="2:21" ht="15.5" x14ac:dyDescent="0.35">
      <c r="C155" t="s">
        <v>72</v>
      </c>
      <c r="D155" s="6">
        <v>4.79</v>
      </c>
      <c r="E155" s="6">
        <v>1.85</v>
      </c>
      <c r="F155" s="6">
        <v>2.2999999999999998</v>
      </c>
      <c r="G155" s="6">
        <v>5.19</v>
      </c>
    </row>
    <row r="156" spans="2:21" ht="15.5" x14ac:dyDescent="0.35">
      <c r="C156" t="s">
        <v>220</v>
      </c>
      <c r="E156" s="5">
        <v>-288320000000</v>
      </c>
      <c r="F156" s="5">
        <v>93370000000</v>
      </c>
      <c r="G156" s="5">
        <v>142360000000</v>
      </c>
    </row>
    <row r="157" spans="2:21" ht="15.5" x14ac:dyDescent="0.35">
      <c r="C157" t="s">
        <v>221</v>
      </c>
      <c r="D157" s="6">
        <v>-2.8399999999999998E-2</v>
      </c>
      <c r="E157" s="6">
        <v>-0.1394</v>
      </c>
      <c r="F157" s="6">
        <v>-8.1000000000000013E-3</v>
      </c>
      <c r="G157" s="6">
        <v>-1.01E-2</v>
      </c>
    </row>
    <row r="158" spans="2:21" ht="15.5" x14ac:dyDescent="0.35">
      <c r="C158" t="s">
        <v>222</v>
      </c>
      <c r="D158" s="6">
        <v>-1.3755999999999999</v>
      </c>
      <c r="E158" s="6">
        <v>-2.8988999999999998</v>
      </c>
      <c r="F158" s="6">
        <v>-4.8399999999999999E-2</v>
      </c>
      <c r="G158" s="6">
        <v>-5.8400000000000001E-2</v>
      </c>
    </row>
    <row r="159" spans="2:21" ht="15.5" x14ac:dyDescent="0.35">
      <c r="C159" t="s">
        <v>223</v>
      </c>
      <c r="D159" s="6">
        <v>-7.9000000000000008E-3</v>
      </c>
      <c r="E159" s="6">
        <v>-5.4000000000000003E-3</v>
      </c>
      <c r="F159" s="6">
        <v>-1.32E-2</v>
      </c>
      <c r="G159" s="6">
        <v>-6.6E-3</v>
      </c>
    </row>
    <row r="160" spans="2:21" ht="15.5" x14ac:dyDescent="0.35">
      <c r="C160" t="s">
        <v>224</v>
      </c>
      <c r="E160" s="6">
        <v>-0.24</v>
      </c>
      <c r="F160" s="6">
        <v>-1835.67</v>
      </c>
      <c r="G160" s="6">
        <v>-549.4</v>
      </c>
    </row>
    <row r="161" spans="3:21" ht="15.5" x14ac:dyDescent="0.35">
      <c r="C161" t="s">
        <v>225</v>
      </c>
      <c r="D161" s="5">
        <v>140000000000</v>
      </c>
      <c r="E161" s="5">
        <v>330000000000</v>
      </c>
      <c r="F161" s="5">
        <v>1287000000000</v>
      </c>
      <c r="G161" s="5">
        <v>1314000000000</v>
      </c>
    </row>
    <row r="162" spans="3:21" ht="15.5" x14ac:dyDescent="0.35">
      <c r="C162" t="s">
        <v>226</v>
      </c>
      <c r="D162" s="6">
        <v>5.84</v>
      </c>
      <c r="E162" s="6">
        <v>2.4900000000000002</v>
      </c>
      <c r="F162" s="6">
        <v>0.82</v>
      </c>
      <c r="G162" s="6">
        <v>0.95</v>
      </c>
    </row>
    <row r="163" spans="3:21" ht="15.5" x14ac:dyDescent="0.35">
      <c r="C163" t="s">
        <v>227</v>
      </c>
      <c r="D163" s="6">
        <v>101.08</v>
      </c>
      <c r="E163" s="6">
        <v>237.34</v>
      </c>
      <c r="F163" s="6">
        <v>926.99</v>
      </c>
      <c r="G163" s="6">
        <v>945.88</v>
      </c>
    </row>
    <row r="164" spans="3:21" ht="15.5" x14ac:dyDescent="0.35">
      <c r="C164" t="s">
        <v>228</v>
      </c>
      <c r="D164" s="6">
        <v>5.84</v>
      </c>
      <c r="E164" s="6">
        <v>2.4900000000000002</v>
      </c>
      <c r="F164" s="6">
        <v>0.82</v>
      </c>
      <c r="G164" s="6">
        <v>0.95</v>
      </c>
    </row>
    <row r="165" spans="3:21" ht="15.5" x14ac:dyDescent="0.35">
      <c r="C165" t="s">
        <v>229</v>
      </c>
      <c r="D165" s="6">
        <v>101.08</v>
      </c>
      <c r="E165" s="6">
        <v>237.34</v>
      </c>
      <c r="F165" s="6">
        <v>926.99</v>
      </c>
      <c r="G165" s="6">
        <v>945.88</v>
      </c>
    </row>
    <row r="166" spans="3:21" ht="15.5" x14ac:dyDescent="0.35">
      <c r="C166" t="s">
        <v>230</v>
      </c>
    </row>
    <row r="167" spans="3:21" ht="15.5" x14ac:dyDescent="0.35">
      <c r="C167" t="s">
        <v>231</v>
      </c>
      <c r="D167" s="5">
        <v>4958000000000</v>
      </c>
      <c r="E167" s="5">
        <v>4793000000000</v>
      </c>
      <c r="F167" s="5">
        <v>4785000000000</v>
      </c>
      <c r="G167" s="5">
        <v>4653000000000</v>
      </c>
    </row>
    <row r="168" spans="3:21" ht="15.5" x14ac:dyDescent="0.35">
      <c r="C168" t="s">
        <v>232</v>
      </c>
      <c r="D168" s="5">
        <v>140000000000</v>
      </c>
      <c r="E168" s="5">
        <v>330000000000</v>
      </c>
      <c r="F168" s="5">
        <v>1287000000000</v>
      </c>
      <c r="G168" s="5">
        <v>1314000000000</v>
      </c>
    </row>
    <row r="169" spans="3:21" ht="15.5" x14ac:dyDescent="0.35">
      <c r="C169" t="s">
        <v>23</v>
      </c>
      <c r="D169" s="5">
        <v>4958000000000</v>
      </c>
      <c r="E169" s="5">
        <v>4793000000000</v>
      </c>
      <c r="F169" s="5">
        <v>4785000000000</v>
      </c>
      <c r="G169" s="5">
        <v>4653000000000</v>
      </c>
    </row>
    <row r="170" spans="3:21" ht="15.5" x14ac:dyDescent="0.35">
      <c r="C170" t="s">
        <v>20</v>
      </c>
      <c r="D170" s="5">
        <v>4916000000000</v>
      </c>
      <c r="E170" s="5">
        <v>4784000000000</v>
      </c>
      <c r="F170" s="5">
        <v>4777000000000</v>
      </c>
      <c r="G170" s="5">
        <v>4640000000000</v>
      </c>
    </row>
    <row r="171" spans="3:21" ht="15.5" x14ac:dyDescent="0.35">
      <c r="C171" t="s">
        <v>233</v>
      </c>
      <c r="D171" s="5">
        <v>-80000000000</v>
      </c>
      <c r="E171" s="5">
        <v>-14000000000</v>
      </c>
      <c r="F171" s="5">
        <v>112000000000</v>
      </c>
      <c r="G171" s="5">
        <v>179000000000</v>
      </c>
    </row>
    <row r="172" spans="3:21" ht="15.5" x14ac:dyDescent="0.35">
      <c r="C172" t="s">
        <v>234</v>
      </c>
      <c r="D172" s="5">
        <v>-26000000000</v>
      </c>
      <c r="E172" s="5">
        <v>197000000000</v>
      </c>
      <c r="F172" s="5">
        <v>180000000000</v>
      </c>
      <c r="G172" s="5">
        <v>165000000000</v>
      </c>
    </row>
    <row r="173" spans="3:21" ht="15.5" x14ac:dyDescent="0.35">
      <c r="C173" t="s">
        <v>235</v>
      </c>
      <c r="E173" s="5">
        <v>-22000000000</v>
      </c>
      <c r="F173" s="5">
        <v>-13000000000</v>
      </c>
      <c r="G173" s="5">
        <v>-15000000000</v>
      </c>
    </row>
    <row r="174" spans="3:21" ht="15.5" x14ac:dyDescent="0.35">
      <c r="C174" t="s">
        <v>12</v>
      </c>
      <c r="D174" s="5">
        <v>-26000000000</v>
      </c>
      <c r="E174" s="5">
        <v>175000000000</v>
      </c>
      <c r="F174" s="5">
        <v>167000000000</v>
      </c>
      <c r="G174" s="5">
        <v>150000000000</v>
      </c>
    </row>
    <row r="175" spans="3:21" ht="15.5" x14ac:dyDescent="0.35">
      <c r="C175" t="s">
        <v>15</v>
      </c>
      <c r="D175" s="6">
        <v>-19.07</v>
      </c>
      <c r="E175" s="6">
        <v>126.13</v>
      </c>
      <c r="F175" s="6">
        <v>120.01</v>
      </c>
      <c r="G175" s="6">
        <v>108.18</v>
      </c>
    </row>
    <row r="176" spans="3:21" ht="15.5" x14ac:dyDescent="0.35">
      <c r="C176" t="s">
        <v>57</v>
      </c>
      <c r="I176" s="6">
        <v>-823.57</v>
      </c>
      <c r="J176" s="6">
        <v>-244.89</v>
      </c>
      <c r="K176" s="6">
        <v>-282.87</v>
      </c>
      <c r="L176" s="6">
        <v>-219.45</v>
      </c>
      <c r="M176" s="6">
        <v>6.37</v>
      </c>
      <c r="N176" s="6">
        <v>39.35</v>
      </c>
      <c r="O176" s="6">
        <v>-198.21</v>
      </c>
      <c r="P176" s="6">
        <v>40.380000000000003</v>
      </c>
      <c r="Q176" s="6">
        <v>3.67</v>
      </c>
      <c r="R176" s="6">
        <v>359.22</v>
      </c>
      <c r="S176" s="6">
        <v>-26.54</v>
      </c>
      <c r="T176" s="6">
        <v>13.05</v>
      </c>
      <c r="U176" s="6">
        <v>33.51</v>
      </c>
    </row>
    <row r="177" spans="3:21" ht="15.5" x14ac:dyDescent="0.35">
      <c r="C177" t="s">
        <v>71</v>
      </c>
      <c r="I177" s="6">
        <v>-0.72</v>
      </c>
      <c r="J177" s="6">
        <v>-1.88</v>
      </c>
      <c r="K177" s="6">
        <v>-3.54</v>
      </c>
      <c r="L177" s="6">
        <v>-3.01</v>
      </c>
      <c r="M177" s="6">
        <v>109.11</v>
      </c>
      <c r="N177" s="6">
        <v>27.19</v>
      </c>
      <c r="O177" s="6">
        <v>-3.99</v>
      </c>
      <c r="P177" s="5">
        <v>13</v>
      </c>
      <c r="Q177" s="6">
        <v>77.930000000000007</v>
      </c>
      <c r="R177" s="6">
        <v>0.84</v>
      </c>
      <c r="S177" s="6">
        <v>-12.06</v>
      </c>
      <c r="T177" s="6">
        <v>88.12</v>
      </c>
      <c r="U177" s="6">
        <v>32.83</v>
      </c>
    </row>
    <row r="178" spans="3:21" ht="15.5" x14ac:dyDescent="0.35">
      <c r="C178" t="s">
        <v>74</v>
      </c>
      <c r="I178" s="6">
        <v>0.57999999999999996</v>
      </c>
      <c r="J178" s="6">
        <v>0.35</v>
      </c>
      <c r="K178" s="6">
        <v>0.95</v>
      </c>
      <c r="L178" s="6">
        <v>0.35</v>
      </c>
      <c r="M178" s="6">
        <v>0.46</v>
      </c>
      <c r="N178" s="6">
        <v>0.81</v>
      </c>
      <c r="O178" s="6">
        <v>0.75</v>
      </c>
      <c r="P178" s="6">
        <v>0.42</v>
      </c>
      <c r="Q178" s="6">
        <v>0.24</v>
      </c>
      <c r="R178" s="6">
        <v>0.37</v>
      </c>
      <c r="S178" s="6">
        <v>0.34</v>
      </c>
      <c r="T178" s="6">
        <v>1.18</v>
      </c>
      <c r="U178" s="6">
        <v>1.36</v>
      </c>
    </row>
    <row r="179" spans="3:21" ht="15.5" x14ac:dyDescent="0.35">
      <c r="C179" t="s">
        <v>236</v>
      </c>
      <c r="I179" s="5">
        <v>83000000000</v>
      </c>
      <c r="J179" s="5">
        <v>318040000000</v>
      </c>
      <c r="K179" s="5">
        <v>159940000000</v>
      </c>
      <c r="L179" s="6">
        <v>545179999999.99994</v>
      </c>
      <c r="M179" s="5">
        <v>430470000000</v>
      </c>
      <c r="N179" s="5">
        <v>198210000000</v>
      </c>
      <c r="O179" s="5">
        <v>51820000000</v>
      </c>
      <c r="P179" s="5">
        <v>280640000000</v>
      </c>
    </row>
    <row r="180" spans="3:21" ht="15.5" x14ac:dyDescent="0.35">
      <c r="C180" t="s">
        <v>237</v>
      </c>
      <c r="I180" s="6">
        <v>-0.1668</v>
      </c>
      <c r="J180" s="6">
        <v>-4.53E-2</v>
      </c>
      <c r="K180" s="6">
        <v>-5.2900000000000003E-2</v>
      </c>
      <c r="L180" s="6">
        <v>-4.1799999999999997E-2</v>
      </c>
      <c r="M180" s="6">
        <v>1.2999999999999999E-3</v>
      </c>
      <c r="N180" s="6">
        <v>8.3000000000000001E-3</v>
      </c>
      <c r="O180" s="6">
        <v>-4.1200000000000001E-2</v>
      </c>
      <c r="P180" s="6">
        <v>9.3999999999999986E-3</v>
      </c>
      <c r="Q180" s="6">
        <v>1.1000000000000001E-3</v>
      </c>
      <c r="R180" s="6">
        <v>0.1094</v>
      </c>
      <c r="S180" s="6">
        <v>-8.0000000000000002E-3</v>
      </c>
      <c r="T180" s="6">
        <v>4.4000000000000003E-3</v>
      </c>
      <c r="U180" s="6">
        <v>1.1699999999999999E-2</v>
      </c>
    </row>
    <row r="181" spans="3:21" ht="15.5" x14ac:dyDescent="0.35">
      <c r="C181" t="s">
        <v>238</v>
      </c>
      <c r="I181" s="6">
        <v>-3.47</v>
      </c>
      <c r="J181" s="6">
        <v>-0.2359</v>
      </c>
      <c r="K181" s="6">
        <v>-0.2311</v>
      </c>
      <c r="L181" s="6">
        <v>-0.14410000000000001</v>
      </c>
      <c r="M181" s="6">
        <v>4.0000000000000001E-3</v>
      </c>
      <c r="N181" s="6">
        <v>2.52E-2</v>
      </c>
      <c r="O181" s="6">
        <v>-0.13150000000000001</v>
      </c>
      <c r="P181" s="6">
        <v>2.2799999999999997E-2</v>
      </c>
      <c r="Q181" s="6">
        <v>2.3E-3</v>
      </c>
      <c r="R181" s="6">
        <v>0.22850000000000001</v>
      </c>
      <c r="S181" s="6">
        <v>-2.1299999999999999E-2</v>
      </c>
      <c r="T181" s="6">
        <v>1.1399999999999999E-2</v>
      </c>
      <c r="U181" s="6">
        <v>2.98E-2</v>
      </c>
    </row>
    <row r="182" spans="3:21" ht="15.5" x14ac:dyDescent="0.35">
      <c r="C182" t="s">
        <v>239</v>
      </c>
      <c r="I182" s="6">
        <v>-2.4900000000000002E-2</v>
      </c>
      <c r="J182" s="6">
        <v>9.4999999999999998E-3</v>
      </c>
      <c r="K182" s="6">
        <v>-1.4999999999999999E-2</v>
      </c>
      <c r="L182" s="6">
        <v>4.2199999999999994E-2</v>
      </c>
      <c r="M182" s="6">
        <v>2.4799999999999999E-2</v>
      </c>
      <c r="N182" s="6">
        <v>-1.5600000000000001E-2</v>
      </c>
      <c r="O182" s="6">
        <v>-3.2799999999999996E-2</v>
      </c>
      <c r="P182" s="6">
        <v>1.43E-2</v>
      </c>
      <c r="Q182" s="6">
        <v>1.3600000000000001E-2</v>
      </c>
      <c r="R182" s="6">
        <v>-2.5600000000000001E-2</v>
      </c>
      <c r="S182" s="6">
        <v>2.3999999999999998E-3</v>
      </c>
      <c r="T182" s="6">
        <v>2.2200000000000001E-2</v>
      </c>
      <c r="U182" s="6">
        <v>-5.1500000000000004E-2</v>
      </c>
    </row>
    <row r="183" spans="3:21" ht="15.5" x14ac:dyDescent="0.35">
      <c r="C183" t="s">
        <v>240</v>
      </c>
      <c r="I183" s="6">
        <v>-1.1200000000000001</v>
      </c>
      <c r="J183" s="6">
        <v>0.47</v>
      </c>
      <c r="K183" s="6">
        <v>-0.43</v>
      </c>
      <c r="L183" s="6">
        <v>0.93</v>
      </c>
      <c r="M183" s="6">
        <v>1.17</v>
      </c>
      <c r="N183" s="6">
        <v>-0.65</v>
      </c>
      <c r="O183" s="6">
        <v>-1.35</v>
      </c>
      <c r="P183" s="6">
        <v>0.66</v>
      </c>
      <c r="Q183" s="6">
        <v>0.72</v>
      </c>
      <c r="R183" s="6">
        <v>-1.39</v>
      </c>
      <c r="S183" s="6">
        <v>0.14000000000000001</v>
      </c>
      <c r="T183" s="6">
        <v>1.53</v>
      </c>
      <c r="U183" s="6">
        <v>-1.85</v>
      </c>
    </row>
    <row r="184" spans="3:21" ht="15.5" x14ac:dyDescent="0.35">
      <c r="C184" t="s">
        <v>68</v>
      </c>
      <c r="I184" s="6">
        <v>2.4900000000000002</v>
      </c>
      <c r="J184" s="6">
        <v>0.44</v>
      </c>
      <c r="K184" s="6">
        <v>0.82</v>
      </c>
      <c r="L184" s="6">
        <v>0.43</v>
      </c>
      <c r="M184" s="6">
        <v>0.43</v>
      </c>
      <c r="N184" s="6">
        <v>0.68</v>
      </c>
      <c r="O184" s="6">
        <v>0.52</v>
      </c>
      <c r="P184" s="6">
        <v>0.3</v>
      </c>
      <c r="Q184" s="6">
        <v>0.18</v>
      </c>
      <c r="R184" s="6">
        <v>0.19</v>
      </c>
      <c r="S184" s="6">
        <v>0.26</v>
      </c>
      <c r="T184" s="5">
        <v>1</v>
      </c>
      <c r="U184" s="6">
        <v>0.98</v>
      </c>
    </row>
    <row r="185" spans="3:21" ht="15.5" x14ac:dyDescent="0.35">
      <c r="C185" t="s">
        <v>65</v>
      </c>
      <c r="I185" s="6">
        <v>237.34</v>
      </c>
      <c r="J185" s="6">
        <v>1037.8900000000001</v>
      </c>
      <c r="K185" s="6">
        <v>1224.24</v>
      </c>
      <c r="L185" s="6">
        <v>1522.63</v>
      </c>
      <c r="M185" s="6">
        <v>1602.43</v>
      </c>
      <c r="N185" s="6">
        <v>1562.66</v>
      </c>
      <c r="O185" s="6">
        <v>1507.23</v>
      </c>
      <c r="P185" s="6">
        <v>1774.31</v>
      </c>
      <c r="Q185" s="6">
        <v>1588.2</v>
      </c>
      <c r="R185" s="6">
        <v>1572.01</v>
      </c>
      <c r="S185" s="6">
        <v>1242.96</v>
      </c>
      <c r="T185" s="6">
        <v>1148.71</v>
      </c>
      <c r="U185" s="6">
        <v>1123.8399999999999</v>
      </c>
    </row>
    <row r="186" spans="3:21" ht="15.5" x14ac:dyDescent="0.35">
      <c r="C186" t="s">
        <v>241</v>
      </c>
      <c r="I186" s="6">
        <v>2.4900000000000002</v>
      </c>
      <c r="J186" s="6">
        <v>0.44</v>
      </c>
      <c r="K186" s="6">
        <v>0.82</v>
      </c>
      <c r="L186" s="6">
        <v>0.43</v>
      </c>
      <c r="M186" s="6">
        <v>0.43</v>
      </c>
      <c r="N186" s="6">
        <v>0.68</v>
      </c>
      <c r="O186" s="6">
        <v>0.52</v>
      </c>
      <c r="P186" s="6">
        <v>0.3</v>
      </c>
      <c r="Q186" s="6">
        <v>0.18</v>
      </c>
      <c r="R186" s="6">
        <v>0.19</v>
      </c>
      <c r="S186" s="6">
        <v>0.26</v>
      </c>
      <c r="T186" s="5">
        <v>1</v>
      </c>
      <c r="U186" s="6">
        <v>0.98</v>
      </c>
    </row>
    <row r="187" spans="3:21" ht="15.5" x14ac:dyDescent="0.35">
      <c r="C187" t="s">
        <v>242</v>
      </c>
      <c r="I187" s="6">
        <v>237.34</v>
      </c>
      <c r="J187" s="6">
        <v>1037.8900000000001</v>
      </c>
      <c r="K187" s="6">
        <v>1224.24</v>
      </c>
      <c r="L187" s="6">
        <v>1522.63</v>
      </c>
      <c r="M187" s="6">
        <v>1602.43</v>
      </c>
      <c r="N187" s="6">
        <v>1562.66</v>
      </c>
      <c r="O187" s="6">
        <v>1507.23</v>
      </c>
      <c r="P187" s="6">
        <v>1774.31</v>
      </c>
      <c r="Q187" s="6">
        <v>1588.2</v>
      </c>
      <c r="R187" s="6">
        <v>1572.01</v>
      </c>
      <c r="S187" s="6">
        <v>1242.96</v>
      </c>
      <c r="T187" s="6">
        <v>1148.71</v>
      </c>
      <c r="U187" s="6">
        <v>1123.8399999999999</v>
      </c>
    </row>
    <row r="188" spans="3:21" ht="15.5" x14ac:dyDescent="0.35">
      <c r="C188" t="s">
        <v>243</v>
      </c>
    </row>
    <row r="189" spans="3:21" ht="15.5" x14ac:dyDescent="0.35">
      <c r="C189" t="s">
        <v>244</v>
      </c>
      <c r="I189" s="5">
        <v>4793000000000</v>
      </c>
      <c r="J189" s="5">
        <v>4631000000000</v>
      </c>
      <c r="K189" s="5">
        <v>4293000000000</v>
      </c>
      <c r="L189" s="5">
        <v>4336000000000</v>
      </c>
      <c r="M189" s="5">
        <v>3971000000000</v>
      </c>
      <c r="N189" s="5">
        <v>3560000000000</v>
      </c>
      <c r="O189" s="5">
        <v>2955000000000</v>
      </c>
      <c r="P189" s="5">
        <v>2547000000000</v>
      </c>
      <c r="Q189" s="5">
        <v>1851000000000</v>
      </c>
      <c r="R189" s="5">
        <v>1299000000000</v>
      </c>
      <c r="S189" s="5">
        <v>1401000000000</v>
      </c>
      <c r="T189" s="5">
        <v>1263000000000</v>
      </c>
      <c r="U189" s="5">
        <v>873000000000</v>
      </c>
    </row>
    <row r="190" spans="3:21" ht="15.5" x14ac:dyDescent="0.35">
      <c r="C190" t="s">
        <v>25</v>
      </c>
      <c r="I190" s="5">
        <v>4793000000000</v>
      </c>
      <c r="J190" s="5">
        <v>4631000000000</v>
      </c>
      <c r="K190" s="5">
        <v>4293000000000</v>
      </c>
      <c r="L190" s="5">
        <v>4336000000000</v>
      </c>
      <c r="M190" s="5">
        <v>3971000000000</v>
      </c>
      <c r="N190" s="5">
        <v>3560000000000</v>
      </c>
      <c r="O190" s="5">
        <v>2955000000000</v>
      </c>
      <c r="P190" s="5">
        <v>2547000000000</v>
      </c>
      <c r="Q190" s="5">
        <v>1851000000000</v>
      </c>
      <c r="R190" s="5">
        <v>1299000000000</v>
      </c>
      <c r="S190" s="5">
        <v>1401000000000</v>
      </c>
      <c r="T190" s="5">
        <v>1263000000000</v>
      </c>
      <c r="U190" s="5">
        <v>873000000000</v>
      </c>
    </row>
    <row r="191" spans="3:21" ht="15.5" x14ac:dyDescent="0.35">
      <c r="C191" t="s">
        <v>22</v>
      </c>
      <c r="I191" s="5">
        <v>4784000000000</v>
      </c>
      <c r="J191" s="5">
        <v>4625000000000</v>
      </c>
      <c r="K191" s="5">
        <v>4285000000000</v>
      </c>
      <c r="L191" s="5">
        <v>4330000000000</v>
      </c>
      <c r="M191" s="5">
        <v>3966000000000</v>
      </c>
      <c r="N191" s="5">
        <v>3559000000000</v>
      </c>
      <c r="O191" s="5">
        <v>2950000000000</v>
      </c>
      <c r="P191" s="5">
        <v>2541000000000</v>
      </c>
      <c r="Q191" s="5">
        <v>1839000000000</v>
      </c>
      <c r="R191" s="5">
        <v>1280000000000</v>
      </c>
      <c r="S191" s="5">
        <v>1319000000000</v>
      </c>
      <c r="T191" s="5">
        <v>1188000000000</v>
      </c>
      <c r="U191" s="5">
        <v>788000000000</v>
      </c>
    </row>
    <row r="192" spans="3:21" ht="15.5" x14ac:dyDescent="0.35">
      <c r="C192" t="s">
        <v>245</v>
      </c>
      <c r="I192" s="5">
        <v>-14000000000</v>
      </c>
      <c r="J192" s="5">
        <v>338000000000</v>
      </c>
      <c r="K192" s="5">
        <v>135000000000</v>
      </c>
      <c r="L192" s="5">
        <v>677000000000</v>
      </c>
      <c r="M192" s="5">
        <v>410000000000</v>
      </c>
      <c r="N192" s="5">
        <v>-193000000000</v>
      </c>
      <c r="O192" s="5">
        <v>-627000000000</v>
      </c>
      <c r="P192" s="5">
        <v>600000000000</v>
      </c>
      <c r="Q192" s="5">
        <v>185000000000</v>
      </c>
      <c r="R192" s="5">
        <v>-241000000000</v>
      </c>
      <c r="S192" s="5">
        <v>17000000000</v>
      </c>
      <c r="T192" s="5">
        <v>2000000000</v>
      </c>
      <c r="U192" s="5">
        <v>-338000000000</v>
      </c>
    </row>
    <row r="193" spans="2:21" ht="15.5" x14ac:dyDescent="0.35">
      <c r="C193" t="s">
        <v>246</v>
      </c>
      <c r="I193" s="5">
        <v>677000000000</v>
      </c>
      <c r="J193" s="5">
        <v>474000000000</v>
      </c>
      <c r="K193" s="5">
        <v>982000000000</v>
      </c>
      <c r="L193" s="5">
        <v>648000000000</v>
      </c>
      <c r="M193" s="5">
        <v>170000000000</v>
      </c>
      <c r="N193" s="5">
        <v>-109000000000</v>
      </c>
      <c r="O193" s="5">
        <v>762000000000</v>
      </c>
      <c r="P193" s="5">
        <v>108000000000</v>
      </c>
      <c r="Q193" s="5">
        <v>-129000000000</v>
      </c>
      <c r="R193" s="5">
        <v>359000000000</v>
      </c>
      <c r="S193" s="5">
        <v>350000000000</v>
      </c>
      <c r="T193" s="5">
        <v>-35000000000</v>
      </c>
      <c r="U193" s="5">
        <v>478000000000</v>
      </c>
    </row>
    <row r="194" spans="2:21" ht="15.5" x14ac:dyDescent="0.35">
      <c r="C194" t="s">
        <v>247</v>
      </c>
      <c r="I194" s="5">
        <v>-51000000000</v>
      </c>
      <c r="J194" s="5">
        <v>-72000000000</v>
      </c>
      <c r="K194" s="5">
        <v>-405000000000</v>
      </c>
      <c r="L194" s="5">
        <v>-97000000000</v>
      </c>
      <c r="M194" s="5">
        <v>-97000000000</v>
      </c>
      <c r="N194" s="5">
        <v>-57000000000</v>
      </c>
      <c r="O194" s="5">
        <v>-885000000000</v>
      </c>
      <c r="P194" s="5">
        <v>-318000000000</v>
      </c>
      <c r="Q194" s="5">
        <v>-144000000000</v>
      </c>
      <c r="R194" s="5">
        <v>-113000000000</v>
      </c>
      <c r="S194" s="5">
        <v>-142000000000</v>
      </c>
      <c r="T194" s="5">
        <v>-168000000000</v>
      </c>
      <c r="U194" s="5">
        <v>-171000000000</v>
      </c>
    </row>
    <row r="195" spans="2:21" ht="15.5" x14ac:dyDescent="0.35">
      <c r="C195" t="s">
        <v>14</v>
      </c>
      <c r="I195" s="5">
        <v>626000000000</v>
      </c>
      <c r="J195" s="5">
        <v>402000000000</v>
      </c>
      <c r="K195" s="5">
        <v>576000000000</v>
      </c>
      <c r="L195" s="5">
        <v>551000000000</v>
      </c>
      <c r="M195" s="5">
        <v>72000000000</v>
      </c>
      <c r="N195" s="5">
        <v>-165000000000</v>
      </c>
      <c r="O195" s="5">
        <v>-123000000000</v>
      </c>
      <c r="P195" s="5">
        <v>-210000000000</v>
      </c>
      <c r="Q195" s="5">
        <v>-273000000000</v>
      </c>
      <c r="R195" s="5">
        <v>246000000000</v>
      </c>
      <c r="S195" s="5">
        <v>208000000000</v>
      </c>
      <c r="T195" s="5">
        <v>-203000000000</v>
      </c>
      <c r="U195" s="5">
        <v>308000000000</v>
      </c>
    </row>
    <row r="196" spans="2:21" ht="15.5" x14ac:dyDescent="0.35">
      <c r="C196" t="s">
        <v>16</v>
      </c>
      <c r="I196" s="6">
        <v>450.41</v>
      </c>
      <c r="J196" s="6">
        <v>289.49</v>
      </c>
      <c r="K196" s="6">
        <v>415.02</v>
      </c>
      <c r="L196" s="6">
        <v>396.89</v>
      </c>
      <c r="M196" s="6">
        <v>52.17</v>
      </c>
      <c r="N196" s="6">
        <v>-119.11</v>
      </c>
      <c r="O196" s="6">
        <v>-88.33</v>
      </c>
      <c r="P196" s="6">
        <v>-151.12</v>
      </c>
      <c r="Q196" s="6">
        <v>-196.83</v>
      </c>
      <c r="R196" s="5">
        <v>177</v>
      </c>
      <c r="S196" s="6">
        <v>149.84</v>
      </c>
      <c r="T196" s="6">
        <v>-145.91999999999999</v>
      </c>
      <c r="U196" s="6">
        <v>223.8</v>
      </c>
    </row>
    <row r="198" spans="2:21" ht="15.5" x14ac:dyDescent="0.35">
      <c r="B198" t="s">
        <v>248</v>
      </c>
      <c r="C198" t="s">
        <v>249</v>
      </c>
      <c r="D198" s="5">
        <v>-193000000000</v>
      </c>
      <c r="E198" s="5">
        <v>-956000000000</v>
      </c>
      <c r="F198" s="5">
        <v>-62000000000</v>
      </c>
      <c r="G198" s="5">
        <v>-77000000000</v>
      </c>
      <c r="H198" s="5">
        <v>-773000000000</v>
      </c>
      <c r="I198" s="5">
        <v>-1144000000000</v>
      </c>
      <c r="J198" s="5">
        <v>-340000000000</v>
      </c>
      <c r="K198" s="5">
        <v>-393000000000</v>
      </c>
      <c r="L198" s="5">
        <v>-305000000000</v>
      </c>
      <c r="M198" s="5">
        <v>9000000000</v>
      </c>
      <c r="N198" s="5">
        <v>55000000000</v>
      </c>
      <c r="O198" s="5">
        <v>-275000000000</v>
      </c>
      <c r="P198" s="5">
        <v>56000000000</v>
      </c>
      <c r="Q198" s="5">
        <v>5000000000</v>
      </c>
    </row>
    <row r="199" spans="2:21" ht="15.5" x14ac:dyDescent="0.35">
      <c r="C199" t="s">
        <v>250</v>
      </c>
      <c r="H199" s="5">
        <v>-1282000000000</v>
      </c>
      <c r="I199" s="5">
        <v>-1144000000000</v>
      </c>
      <c r="J199" s="5">
        <v>-340000000000</v>
      </c>
      <c r="K199" s="5">
        <v>-393000000000</v>
      </c>
      <c r="L199" s="5">
        <v>-305000000000</v>
      </c>
      <c r="M199" s="5">
        <v>9000000000</v>
      </c>
      <c r="N199" s="5">
        <v>55000000000</v>
      </c>
      <c r="O199" s="5">
        <v>-275000000000</v>
      </c>
      <c r="P199" s="5">
        <v>56000000000</v>
      </c>
      <c r="Q199" s="5">
        <v>5000000000</v>
      </c>
    </row>
    <row r="200" spans="2:21" ht="15.5" x14ac:dyDescent="0.35">
      <c r="C200" t="s">
        <v>56</v>
      </c>
      <c r="D200" s="6">
        <v>-139.05000000000001</v>
      </c>
      <c r="E200" s="6">
        <v>-688.02</v>
      </c>
      <c r="F200" s="6">
        <v>-44.87</v>
      </c>
      <c r="G200" s="6">
        <v>-55.24</v>
      </c>
      <c r="H200" s="6">
        <v>-556.21</v>
      </c>
      <c r="I200" s="6">
        <v>-823.57</v>
      </c>
      <c r="J200" s="6">
        <v>-244.89</v>
      </c>
      <c r="K200" s="6">
        <v>-282.87</v>
      </c>
      <c r="L200" s="6">
        <v>-219.45</v>
      </c>
      <c r="M200" s="6">
        <v>6.37</v>
      </c>
      <c r="N200" s="6">
        <v>39.35</v>
      </c>
      <c r="O200" s="6">
        <v>-198.21</v>
      </c>
      <c r="P200" s="6">
        <v>40.380000000000003</v>
      </c>
      <c r="Q200" s="6">
        <v>3.67</v>
      </c>
    </row>
    <row r="201" spans="2:21" ht="15.5" x14ac:dyDescent="0.35">
      <c r="C201" t="s">
        <v>251</v>
      </c>
      <c r="H201" s="5">
        <v>-923</v>
      </c>
      <c r="I201" s="6">
        <v>-823.57</v>
      </c>
      <c r="J201" s="6">
        <v>-244.89</v>
      </c>
      <c r="K201" s="6">
        <v>-282.87</v>
      </c>
      <c r="L201" s="6">
        <v>-219.45</v>
      </c>
      <c r="M201" s="6">
        <v>6.37</v>
      </c>
      <c r="N201" s="6">
        <v>39.35</v>
      </c>
      <c r="O201" s="6">
        <v>-198.21</v>
      </c>
      <c r="P201" s="6">
        <v>40.380000000000003</v>
      </c>
      <c r="Q201" s="6">
        <v>3.67</v>
      </c>
    </row>
    <row r="202" spans="2:21" ht="15.5" x14ac:dyDescent="0.35">
      <c r="C202" t="s">
        <v>252</v>
      </c>
      <c r="D202" s="5">
        <v>171000000000</v>
      </c>
      <c r="E202" s="5">
        <v>444000000000</v>
      </c>
      <c r="F202" s="5">
        <v>459000000000</v>
      </c>
      <c r="G202" s="5">
        <v>241000000000</v>
      </c>
      <c r="H202" s="5">
        <v>685000000000</v>
      </c>
      <c r="I202" s="5">
        <v>1422000000000</v>
      </c>
      <c r="J202" s="5">
        <v>1849000000000</v>
      </c>
      <c r="K202" s="5">
        <v>1459000000000</v>
      </c>
      <c r="L202" s="5">
        <v>2607000000000</v>
      </c>
      <c r="M202" s="5">
        <v>2102000000000</v>
      </c>
      <c r="N202" s="5">
        <v>1837000000000</v>
      </c>
      <c r="O202" s="5">
        <v>1472000000000</v>
      </c>
      <c r="P202" s="5">
        <v>1727000000000</v>
      </c>
      <c r="Q202" s="5">
        <v>1658000000000</v>
      </c>
    </row>
    <row r="203" spans="2:21" ht="15.5" x14ac:dyDescent="0.35">
      <c r="C203" t="s">
        <v>253</v>
      </c>
      <c r="H203" s="5">
        <v>1318000000000</v>
      </c>
      <c r="I203" s="5">
        <v>1422000000000</v>
      </c>
      <c r="J203" s="5">
        <v>1849000000000</v>
      </c>
      <c r="K203" s="5">
        <v>1459000000000</v>
      </c>
      <c r="L203" s="5">
        <v>2607000000000</v>
      </c>
      <c r="M203" s="5">
        <v>2102000000000</v>
      </c>
      <c r="N203" s="5">
        <v>1837000000000</v>
      </c>
      <c r="O203" s="5">
        <v>1472000000000</v>
      </c>
      <c r="P203" s="5">
        <v>1727000000000</v>
      </c>
      <c r="Q203" s="5">
        <v>1658000000000</v>
      </c>
    </row>
    <row r="204" spans="2:21" ht="15.5" x14ac:dyDescent="0.35">
      <c r="C204" t="s">
        <v>254</v>
      </c>
      <c r="I204" s="6">
        <v>-1.06</v>
      </c>
    </row>
    <row r="205" spans="2:21" ht="15.5" x14ac:dyDescent="0.35">
      <c r="C205" t="s">
        <v>255</v>
      </c>
      <c r="I205" s="6">
        <v>-0.64</v>
      </c>
    </row>
    <row r="206" spans="2:21" ht="15.5" x14ac:dyDescent="0.35">
      <c r="C206" t="s">
        <v>256</v>
      </c>
      <c r="I206" s="6">
        <v>7.49</v>
      </c>
    </row>
    <row r="207" spans="2:21" ht="15.5" x14ac:dyDescent="0.35">
      <c r="C207" t="s">
        <v>257</v>
      </c>
      <c r="I207" s="6">
        <v>-1.5644</v>
      </c>
    </row>
    <row r="208" spans="2:21" ht="15.5" x14ac:dyDescent="0.35">
      <c r="C208" t="s">
        <v>258</v>
      </c>
      <c r="I208" s="6">
        <v>0.62</v>
      </c>
    </row>
    <row r="209" spans="3:9" ht="15.5" x14ac:dyDescent="0.35">
      <c r="C209" t="s">
        <v>259</v>
      </c>
      <c r="I209" s="6">
        <v>5.84</v>
      </c>
    </row>
    <row r="210" spans="3:9" ht="15.5" x14ac:dyDescent="0.35">
      <c r="C210" t="s">
        <v>260</v>
      </c>
      <c r="I210" s="6">
        <v>1.59</v>
      </c>
    </row>
    <row r="211" spans="3:9" ht="15.5" x14ac:dyDescent="0.35">
      <c r="C211" t="s">
        <v>261</v>
      </c>
      <c r="I211" s="6">
        <v>1.76</v>
      </c>
    </row>
    <row r="212" spans="3:9" ht="15.5" x14ac:dyDescent="0.35">
      <c r="C212" t="s">
        <v>262</v>
      </c>
      <c r="I212" s="6">
        <v>-26.2</v>
      </c>
    </row>
    <row r="213" spans="3:9" ht="15.5" x14ac:dyDescent="0.35">
      <c r="C213" t="s">
        <v>263</v>
      </c>
      <c r="I213" s="6">
        <v>69.099999999999994</v>
      </c>
    </row>
    <row r="214" spans="3:9" ht="15.5" x14ac:dyDescent="0.35">
      <c r="C214" t="s">
        <v>265</v>
      </c>
      <c r="I214" s="6">
        <v>-0.01</v>
      </c>
    </row>
    <row r="215" spans="3:9" ht="15.5" x14ac:dyDescent="0.35">
      <c r="C215" t="s">
        <v>266</v>
      </c>
      <c r="I215" s="5">
        <v>-923</v>
      </c>
    </row>
    <row r="216" spans="3:9" ht="15.5" x14ac:dyDescent="0.35">
      <c r="C216" t="s">
        <v>267</v>
      </c>
      <c r="I216" s="6">
        <v>-556.21</v>
      </c>
    </row>
    <row r="217" spans="3:9" ht="15.5" x14ac:dyDescent="0.35">
      <c r="C217" t="s">
        <v>268</v>
      </c>
      <c r="I217" s="6">
        <v>949.12</v>
      </c>
    </row>
    <row r="218" spans="3:9" ht="15.5" x14ac:dyDescent="0.35">
      <c r="C218" t="s">
        <v>269</v>
      </c>
      <c r="D218" s="6">
        <v>29.95</v>
      </c>
    </row>
    <row r="219" spans="3:9" ht="15.5" x14ac:dyDescent="0.35">
      <c r="C219" t="s">
        <v>270</v>
      </c>
      <c r="I219" s="6">
        <v>101.08</v>
      </c>
    </row>
    <row r="220" spans="3:9" ht="15.5" x14ac:dyDescent="0.35">
      <c r="C220" t="s">
        <v>271</v>
      </c>
      <c r="I220" s="6">
        <v>335.25</v>
      </c>
    </row>
    <row r="221" spans="3:9" ht="15.5" x14ac:dyDescent="0.35">
      <c r="C221" t="s">
        <v>272</v>
      </c>
      <c r="D221" s="6">
        <v>0.89</v>
      </c>
    </row>
    <row r="222" spans="3:9" ht="15.5" x14ac:dyDescent="0.35">
      <c r="C222" t="s">
        <v>273</v>
      </c>
      <c r="D222" s="6">
        <v>0.38</v>
      </c>
    </row>
    <row r="223" spans="3:9" ht="15.5" x14ac:dyDescent="0.35">
      <c r="C223" t="s">
        <v>274</v>
      </c>
      <c r="D223" s="6">
        <v>35.31</v>
      </c>
    </row>
    <row r="224" spans="3:9" ht="15.5" x14ac:dyDescent="0.35">
      <c r="C224" t="s">
        <v>275</v>
      </c>
      <c r="D224" s="6">
        <v>35.31</v>
      </c>
    </row>
    <row r="225" spans="3:9" ht="15.5" x14ac:dyDescent="0.35">
      <c r="C225" t="s">
        <v>276</v>
      </c>
      <c r="D225" s="6">
        <v>47.36</v>
      </c>
    </row>
    <row r="226" spans="3:9" ht="15.5" x14ac:dyDescent="0.35">
      <c r="C226" t="s">
        <v>277</v>
      </c>
      <c r="D226" s="6">
        <v>0.73</v>
      </c>
    </row>
    <row r="227" spans="3:9" ht="15.5" x14ac:dyDescent="0.35">
      <c r="C227" t="s">
        <v>278</v>
      </c>
      <c r="D227" s="6">
        <v>48.36</v>
      </c>
    </row>
    <row r="228" spans="3:9" ht="15.5" x14ac:dyDescent="0.35">
      <c r="C228" t="s">
        <v>279</v>
      </c>
      <c r="I228" s="6">
        <v>-1.51</v>
      </c>
    </row>
    <row r="229" spans="3:9" ht="15.5" x14ac:dyDescent="0.35">
      <c r="C229" t="s">
        <v>12</v>
      </c>
      <c r="D229" s="5">
        <v>-26000000000</v>
      </c>
    </row>
    <row r="230" spans="3:9" ht="15.5" x14ac:dyDescent="0.35">
      <c r="C230" t="s">
        <v>280</v>
      </c>
      <c r="I230" s="6">
        <v>-5.85</v>
      </c>
    </row>
    <row r="231" spans="3:9" ht="15.5" x14ac:dyDescent="0.35">
      <c r="C231" t="s">
        <v>281</v>
      </c>
      <c r="I231" s="6">
        <v>-0.1888</v>
      </c>
    </row>
    <row r="232" spans="3:9" ht="15.5" x14ac:dyDescent="0.35">
      <c r="C232" t="s">
        <v>282</v>
      </c>
      <c r="I232" s="6">
        <v>-9.1310000000000002</v>
      </c>
    </row>
    <row r="233" spans="3:9" ht="15.5" x14ac:dyDescent="0.35">
      <c r="C233" t="s">
        <v>283</v>
      </c>
      <c r="I233" s="6">
        <v>-3.5900000000000001E-2</v>
      </c>
    </row>
    <row r="234" spans="3:9" ht="15.5" x14ac:dyDescent="0.35">
      <c r="C234" t="s">
        <v>284</v>
      </c>
      <c r="I234" s="6">
        <v>-4.6799999999999994E-2</v>
      </c>
    </row>
    <row r="235" spans="3:9" ht="15.5" x14ac:dyDescent="0.35">
      <c r="C235" t="s">
        <v>285</v>
      </c>
      <c r="D235" s="6">
        <v>83.44</v>
      </c>
    </row>
    <row r="236" spans="3:9" ht="15.5" x14ac:dyDescent="0.35">
      <c r="C236" t="s">
        <v>286</v>
      </c>
      <c r="D236" s="6">
        <v>230.77</v>
      </c>
    </row>
    <row r="237" spans="3:9" ht="15.5" x14ac:dyDescent="0.35">
      <c r="C237" t="s">
        <v>287</v>
      </c>
      <c r="D237" s="6">
        <v>92.74</v>
      </c>
    </row>
    <row r="238" spans="3:9" ht="15.5" x14ac:dyDescent="0.35">
      <c r="C238" t="s">
        <v>288</v>
      </c>
      <c r="D238" s="6">
        <v>221.47</v>
      </c>
    </row>
    <row r="239" spans="3:9" ht="15.5" x14ac:dyDescent="0.35">
      <c r="C239" t="s">
        <v>289</v>
      </c>
      <c r="D239" s="6">
        <v>1.0900000000000001</v>
      </c>
    </row>
    <row r="240" spans="3:9" ht="15.5" x14ac:dyDescent="0.35">
      <c r="C240" t="s">
        <v>290</v>
      </c>
      <c r="I240" s="6">
        <v>0.19</v>
      </c>
    </row>
    <row r="241" spans="3:9" ht="15.5" x14ac:dyDescent="0.35">
      <c r="C241" t="s">
        <v>291</v>
      </c>
      <c r="I241" s="6">
        <v>3.07</v>
      </c>
    </row>
    <row r="242" spans="3:9" ht="15.5" x14ac:dyDescent="0.35">
      <c r="C242" t="s">
        <v>52</v>
      </c>
      <c r="I242" s="5">
        <v>819000000000</v>
      </c>
    </row>
    <row r="243" spans="3:9" ht="15.5" x14ac:dyDescent="0.35">
      <c r="C243" t="s">
        <v>292</v>
      </c>
      <c r="I243" s="5">
        <v>5736000000000</v>
      </c>
    </row>
    <row r="244" spans="3:9" ht="15.5" x14ac:dyDescent="0.35">
      <c r="C244" t="s">
        <v>293</v>
      </c>
      <c r="I244" s="5">
        <v>1390000000</v>
      </c>
    </row>
    <row r="245" spans="3:9" ht="15.5" x14ac:dyDescent="0.35">
      <c r="C245" t="s">
        <v>294</v>
      </c>
      <c r="I245" s="6">
        <v>5.33E-2</v>
      </c>
    </row>
    <row r="246" spans="3:9" ht="15.5" x14ac:dyDescent="0.35">
      <c r="C246" t="s">
        <v>295</v>
      </c>
      <c r="D246" s="6">
        <v>-1.44E-2</v>
      </c>
    </row>
    <row r="247" spans="3:9" ht="15.5" x14ac:dyDescent="0.35">
      <c r="C247" t="s">
        <v>296</v>
      </c>
      <c r="D247" s="6">
        <v>-0.28010000000000002</v>
      </c>
    </row>
    <row r="248" spans="3:9" ht="15.5" x14ac:dyDescent="0.35">
      <c r="C248" t="s">
        <v>297</v>
      </c>
      <c r="D248" s="6">
        <v>-1.1284000000000001</v>
      </c>
    </row>
    <row r="249" spans="3:9" ht="15.5" x14ac:dyDescent="0.35">
      <c r="C249" t="s">
        <v>298</v>
      </c>
      <c r="D249" s="6">
        <v>-0.3851</v>
      </c>
    </row>
    <row r="250" spans="3:9" ht="15.5" x14ac:dyDescent="0.35">
      <c r="C250" t="s">
        <v>299</v>
      </c>
      <c r="D250" s="6">
        <v>-1.0508</v>
      </c>
    </row>
    <row r="251" spans="3:9" ht="15.5" x14ac:dyDescent="0.35">
      <c r="C251" t="s">
        <v>300</v>
      </c>
      <c r="D251" s="6">
        <v>-2.2505000000000002</v>
      </c>
    </row>
    <row r="252" spans="3:9" ht="15.5" x14ac:dyDescent="0.35">
      <c r="C252" t="s">
        <v>301</v>
      </c>
      <c r="I252" s="5">
        <v>3</v>
      </c>
    </row>
    <row r="253" spans="3:9" ht="15.5" x14ac:dyDescent="0.35">
      <c r="C253" t="s">
        <v>302</v>
      </c>
      <c r="I253" s="6">
        <v>0.39</v>
      </c>
    </row>
    <row r="254" spans="3:9" ht="15.5" x14ac:dyDescent="0.35">
      <c r="C254" t="s">
        <v>303</v>
      </c>
      <c r="I254" s="6">
        <v>0.47</v>
      </c>
    </row>
    <row r="255" spans="3:9" ht="15.5" x14ac:dyDescent="0.35">
      <c r="C255" t="s">
        <v>305</v>
      </c>
      <c r="I255" s="6">
        <v>0.06</v>
      </c>
    </row>
    <row r="256" spans="3:9" ht="15.5" x14ac:dyDescent="0.35">
      <c r="C256" t="s">
        <v>306</v>
      </c>
      <c r="I256" s="6">
        <v>0.71</v>
      </c>
    </row>
    <row r="257" spans="3:9" ht="15.5" x14ac:dyDescent="0.35">
      <c r="C257" t="s">
        <v>307</v>
      </c>
      <c r="I257" s="6">
        <v>0.11</v>
      </c>
    </row>
    <row r="258" spans="3:9" ht="15.5" x14ac:dyDescent="0.35">
      <c r="C258" t="s">
        <v>308</v>
      </c>
      <c r="I258" s="6">
        <v>0.41</v>
      </c>
    </row>
    <row r="259" spans="3:9" ht="15.5" x14ac:dyDescent="0.35">
      <c r="C259" t="s">
        <v>309</v>
      </c>
      <c r="I259" s="5">
        <v>1318000000000</v>
      </c>
    </row>
    <row r="260" spans="3:9" ht="15.5" x14ac:dyDescent="0.35">
      <c r="C260" t="s">
        <v>310</v>
      </c>
      <c r="I260" s="5">
        <v>-34000000000</v>
      </c>
    </row>
    <row r="261" spans="3:9" ht="15.5" x14ac:dyDescent="0.35">
      <c r="C261" t="s">
        <v>311</v>
      </c>
      <c r="I261" s="5">
        <v>83000000000</v>
      </c>
    </row>
    <row r="262" spans="3:9" ht="15.5" x14ac:dyDescent="0.35">
      <c r="C262" t="s">
        <v>312</v>
      </c>
      <c r="I262" s="5">
        <v>-1282000000000</v>
      </c>
    </row>
    <row r="263" spans="3:9" ht="15.5" x14ac:dyDescent="0.35">
      <c r="C263" t="s">
        <v>313</v>
      </c>
      <c r="D263" s="5">
        <v>42000000000</v>
      </c>
    </row>
    <row r="264" spans="3:9" ht="15.5" x14ac:dyDescent="0.35">
      <c r="C264" t="s">
        <v>314</v>
      </c>
      <c r="D264" s="5">
        <v>6789000000000</v>
      </c>
    </row>
    <row r="265" spans="3:9" ht="15.5" x14ac:dyDescent="0.35">
      <c r="C265" t="s">
        <v>315</v>
      </c>
      <c r="D265" s="5">
        <v>6649000000000</v>
      </c>
    </row>
    <row r="266" spans="3:9" ht="15.5" x14ac:dyDescent="0.35">
      <c r="C266" t="s">
        <v>233</v>
      </c>
      <c r="D266" s="5">
        <v>-80000000000</v>
      </c>
    </row>
    <row r="267" spans="3:9" ht="15.5" x14ac:dyDescent="0.35">
      <c r="C267" t="s">
        <v>232</v>
      </c>
      <c r="I267" s="5">
        <v>140000000000</v>
      </c>
    </row>
    <row r="268" spans="3:9" ht="15.5" x14ac:dyDescent="0.35">
      <c r="C268" t="s">
        <v>231</v>
      </c>
      <c r="D268" s="5">
        <v>4958000000000</v>
      </c>
    </row>
    <row r="269" spans="3:9" ht="15.5" x14ac:dyDescent="0.35">
      <c r="C269" t="s">
        <v>23</v>
      </c>
      <c r="D269" s="5">
        <v>4958000000000</v>
      </c>
    </row>
    <row r="270" spans="3:9" ht="15.5" x14ac:dyDescent="0.35">
      <c r="C270" t="s">
        <v>20</v>
      </c>
      <c r="D270" s="5">
        <v>4916000000000</v>
      </c>
    </row>
    <row r="271" spans="3:9" ht="15.5" x14ac:dyDescent="0.35">
      <c r="C271" t="s">
        <v>316</v>
      </c>
      <c r="I271" s="5">
        <v>140000000000</v>
      </c>
    </row>
    <row r="272" spans="3:9" ht="15.5" x14ac:dyDescent="0.35">
      <c r="C272" t="s">
        <v>317</v>
      </c>
      <c r="I272" s="5">
        <v>515000000000</v>
      </c>
    </row>
    <row r="273" spans="3:9" ht="15.5" x14ac:dyDescent="0.35">
      <c r="C273" t="s">
        <v>318</v>
      </c>
      <c r="I273" s="5">
        <v>-560000000000</v>
      </c>
    </row>
    <row r="274" spans="3:9" ht="15.5" x14ac:dyDescent="0.35">
      <c r="C274" t="s">
        <v>319</v>
      </c>
      <c r="I274" s="5">
        <v>81000000000</v>
      </c>
    </row>
    <row r="275" spans="3:9" ht="15.5" x14ac:dyDescent="0.35">
      <c r="C275" t="s">
        <v>320</v>
      </c>
      <c r="I275" s="5">
        <v>-50000000000</v>
      </c>
    </row>
    <row r="276" spans="3:9" ht="15.5" x14ac:dyDescent="0.35">
      <c r="C276" t="s">
        <v>321</v>
      </c>
      <c r="I276" s="5">
        <v>466000000000</v>
      </c>
    </row>
  </sheetData>
  <pageMargins left="0.7" right="0.7" top="0.75" bottom="0.75" header="0.3" footer="0.3"/>
  <ignoredErrors>
    <ignoredError sqref="A1:U277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3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1228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1229</v>
      </c>
      <c r="D2" s="2" vm="41">
        <f ca="1">IFERROR(_xlfn.STOCKHISTORY("XIDX:" &amp; $C$1, D3, , 0, 0, 1), "Libur")</f>
        <v>77</v>
      </c>
      <c r="H2" s="2" vm="41">
        <f ca="1">IFERROR(INDEX(D2:G2,COUNT(D2:G2)),"")</f>
        <v>77</v>
      </c>
      <c r="I2" s="2" t="str">
        <f t="shared" ref="I2:Z2" ca="1" si="0">IFERROR(_xlfn.STOCKHISTORY("XIDX:" &amp; $C$1, I1, , 0, 0, 1), "Libur")</f>
        <v>Libur</v>
      </c>
      <c r="J2" s="2" vm="305">
        <f t="shared" ca="1" si="0"/>
        <v>12</v>
      </c>
      <c r="K2" s="2" t="str">
        <f t="shared" ca="1" si="0"/>
        <v>Libur</v>
      </c>
      <c r="L2" s="2" t="str">
        <f t="shared" ca="1" si="0"/>
        <v>Libur</v>
      </c>
      <c r="M2" s="2" vm="46">
        <f t="shared" ca="1" si="0"/>
        <v>68</v>
      </c>
      <c r="N2" s="2" vm="306">
        <f t="shared" ca="1" si="0"/>
        <v>190</v>
      </c>
      <c r="O2" s="2" vm="53">
        <f t="shared" ca="1" si="0"/>
        <v>498</v>
      </c>
      <c r="P2" s="2" vm="307">
        <f t="shared" ca="1" si="0"/>
        <v>488</v>
      </c>
      <c r="Q2" s="2" vm="308">
        <f t="shared" ca="1" si="0"/>
        <v>428</v>
      </c>
      <c r="R2" s="2" vm="309">
        <f t="shared" ca="1" si="0"/>
        <v>294.80779999999999</v>
      </c>
      <c r="S2" s="2" vm="310">
        <f t="shared" ca="1" si="0"/>
        <v>227.42320000000001</v>
      </c>
      <c r="T2" s="2" vm="311">
        <f t="shared" ca="1" si="0"/>
        <v>235.00389999999999</v>
      </c>
      <c r="U2" s="2" vm="312">
        <f t="shared" ca="1" si="0"/>
        <v>219.0001</v>
      </c>
      <c r="V2" s="2" vm="313">
        <f t="shared" ca="1" si="0"/>
        <v>379.03859999999997</v>
      </c>
      <c r="W2" s="2" vm="314">
        <f t="shared" ca="1" si="0"/>
        <v>496.96170000000001</v>
      </c>
      <c r="X2" s="2" vm="315">
        <f t="shared" ca="1" si="0"/>
        <v>412.73090000000002</v>
      </c>
      <c r="Y2" s="2" vm="316">
        <f t="shared" ca="1" si="0"/>
        <v>114.5539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216970000000</v>
      </c>
      <c r="H4" s="2">
        <f>IFERROR(SUM(D4:G4)*(4/MAX(1,COUNT(D4:G4))),"")</f>
        <v>867880000000</v>
      </c>
      <c r="I4" s="2">
        <f t="shared" ref="I4:Z4" si="1">IFERROR(INDEX(I51:I500,MATCH($C$4,$C$51:$C$500,0)),"")</f>
        <v>966917000000</v>
      </c>
      <c r="J4" s="2">
        <f t="shared" si="1"/>
        <v>954679000000</v>
      </c>
      <c r="K4" s="2">
        <f t="shared" si="1"/>
        <v>1081792000000</v>
      </c>
      <c r="L4" s="2">
        <f t="shared" si="1"/>
        <v>661309000000</v>
      </c>
      <c r="M4" s="2">
        <f t="shared" si="1"/>
        <v>611377000000</v>
      </c>
      <c r="N4" s="2">
        <f t="shared" si="1"/>
        <v>681103000000</v>
      </c>
      <c r="O4" s="2">
        <f t="shared" si="1"/>
        <v>1962957000000</v>
      </c>
      <c r="P4" s="2">
        <f t="shared" si="1"/>
        <v>2780040000000</v>
      </c>
      <c r="Q4" s="2">
        <f t="shared" si="1"/>
        <v>2068946000000</v>
      </c>
      <c r="R4" s="2">
        <f t="shared" si="1"/>
        <v>1506890000000</v>
      </c>
      <c r="S4" s="2">
        <f t="shared" si="1"/>
        <v>1324062000000</v>
      </c>
      <c r="T4" s="2">
        <f t="shared" si="1"/>
        <v>1671141000000</v>
      </c>
      <c r="U4" s="2">
        <f t="shared" si="1"/>
        <v>2570668000000</v>
      </c>
      <c r="V4" s="2">
        <f t="shared" si="1"/>
        <v>2592824000000</v>
      </c>
      <c r="W4" s="2">
        <f t="shared" si="1"/>
        <v>3000323000000</v>
      </c>
      <c r="X4" s="2">
        <f t="shared" si="1"/>
        <v>1833180690866</v>
      </c>
      <c r="Y4" s="2">
        <f t="shared" si="1"/>
        <v>1118952110294</v>
      </c>
      <c r="Z4" s="2">
        <f t="shared" si="1"/>
        <v>1120471853236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-33140000000</v>
      </c>
      <c r="H5" s="2">
        <f>IFERROR(SUM(D5:G5)*(4/MAX(1,COUNT(D5:G5))),"")</f>
        <v>-132560000000</v>
      </c>
      <c r="I5" s="2">
        <f t="shared" ref="I5:Z5" si="2">IFERROR(INDEX(I51:I500,MATCH($C$5,$C$51:$C$500,0)),"")</f>
        <v>-65146000000</v>
      </c>
      <c r="J5" s="2">
        <f t="shared" si="2"/>
        <v>-85627000000</v>
      </c>
      <c r="K5" s="2">
        <f t="shared" si="2"/>
        <v>-45420000000</v>
      </c>
      <c r="L5" s="2">
        <f t="shared" si="2"/>
        <v>-165607000000</v>
      </c>
      <c r="M5" s="2">
        <f t="shared" si="2"/>
        <v>-386066000000</v>
      </c>
      <c r="N5" s="2">
        <f t="shared" si="2"/>
        <v>-837556000000</v>
      </c>
      <c r="O5" s="2">
        <f t="shared" si="2"/>
        <v>-429772000000</v>
      </c>
      <c r="P5" s="2">
        <f t="shared" si="2"/>
        <v>-333645000000</v>
      </c>
      <c r="Q5" s="2">
        <f t="shared" si="2"/>
        <v>-213957000000</v>
      </c>
      <c r="R5" s="2">
        <f t="shared" si="2"/>
        <v>-134172000000</v>
      </c>
      <c r="S5" s="2">
        <f t="shared" si="2"/>
        <v>-234641000000</v>
      </c>
      <c r="T5" s="2">
        <f t="shared" si="2"/>
        <v>495459000000</v>
      </c>
      <c r="U5" s="2">
        <f t="shared" si="2"/>
        <v>-220368000000</v>
      </c>
      <c r="V5" s="2">
        <f t="shared" si="2"/>
        <v>29591000000</v>
      </c>
      <c r="W5" s="2">
        <f t="shared" si="2"/>
        <v>133557000000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-2155492000000</v>
      </c>
      <c r="H6" s="2">
        <f>IFERROR(INDEX(D6:G6,COUNT(D6:G6)),"")</f>
        <v>-2155492000000</v>
      </c>
      <c r="I6" s="2">
        <f t="shared" ref="I6:Z6" si="3">IFERROR(INDEX(I51:I500,MATCH($C$6,$C$51:$C$500,0)),"")</f>
        <v>-2121284000000</v>
      </c>
      <c r="J6" s="2">
        <f t="shared" si="3"/>
        <v>-2044892000000</v>
      </c>
      <c r="K6" s="2">
        <f t="shared" si="3"/>
        <v>-1931127000000</v>
      </c>
      <c r="L6" s="2">
        <f t="shared" si="3"/>
        <v>-1866772000000</v>
      </c>
      <c r="M6" s="2">
        <f t="shared" si="3"/>
        <v>-1689247000000</v>
      </c>
      <c r="N6" s="2">
        <f t="shared" si="3"/>
        <v>-1247870000000</v>
      </c>
      <c r="O6" s="2">
        <f t="shared" si="3"/>
        <v>-243938000000</v>
      </c>
      <c r="P6" s="2">
        <f t="shared" si="3"/>
        <v>217139000000</v>
      </c>
      <c r="Q6" s="2">
        <f t="shared" si="3"/>
        <v>466405000000</v>
      </c>
      <c r="R6" s="2">
        <f t="shared" si="3"/>
        <v>499100000000</v>
      </c>
      <c r="S6" s="2">
        <f t="shared" si="3"/>
        <v>695344000000</v>
      </c>
      <c r="T6" s="2">
        <f t="shared" si="3"/>
        <v>914516000000</v>
      </c>
      <c r="U6" s="2">
        <f t="shared" si="3"/>
        <v>308315000000</v>
      </c>
      <c r="V6" s="2">
        <f t="shared" si="3"/>
        <v>500596000000</v>
      </c>
      <c r="W6" s="2">
        <f t="shared" si="3"/>
        <v>536767000000</v>
      </c>
      <c r="X6" s="2">
        <f t="shared" si="3"/>
        <v>436819641216</v>
      </c>
      <c r="Y6" s="2">
        <f t="shared" si="3"/>
        <v>357456611288</v>
      </c>
      <c r="Z6" s="2">
        <f t="shared" si="3"/>
        <v>328623475813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3.34</v>
      </c>
      <c r="H7" s="3">
        <f>IFERROR(INDEX(D7:G7,COUNT(D7:G7)),"")</f>
        <v>3.34</v>
      </c>
      <c r="I7" s="3">
        <f t="shared" ref="I7:Z7" si="4">IFERROR(INDEX(I51:I500,MATCH($C$7,$C$51:$C$500,0))/1000000000,"")</f>
        <v>3.34</v>
      </c>
      <c r="J7" s="3">
        <f t="shared" si="4"/>
        <v>3.34</v>
      </c>
      <c r="K7" s="3">
        <f t="shared" si="4"/>
        <v>3.34</v>
      </c>
      <c r="L7" s="3">
        <f t="shared" si="4"/>
        <v>3.34</v>
      </c>
      <c r="M7" s="3">
        <f t="shared" si="4"/>
        <v>3.34</v>
      </c>
      <c r="N7" s="3">
        <f t="shared" si="4"/>
        <v>3.34</v>
      </c>
      <c r="O7" s="3">
        <f t="shared" si="4"/>
        <v>3.34</v>
      </c>
      <c r="P7" s="3">
        <f t="shared" si="4"/>
        <v>3.33</v>
      </c>
      <c r="Q7" s="3">
        <f t="shared" si="4"/>
        <v>3.32</v>
      </c>
      <c r="R7" s="3">
        <f t="shared" si="4"/>
        <v>2.16</v>
      </c>
      <c r="S7" s="3">
        <f t="shared" si="4"/>
        <v>2.16</v>
      </c>
      <c r="T7" s="3">
        <f t="shared" si="4"/>
        <v>2.16</v>
      </c>
      <c r="U7" s="3">
        <f t="shared" si="4"/>
        <v>2.16</v>
      </c>
      <c r="V7" s="3">
        <f t="shared" si="4"/>
        <v>2.16</v>
      </c>
      <c r="W7" s="3">
        <f t="shared" si="4"/>
        <v>2.16</v>
      </c>
      <c r="X7" s="3">
        <f t="shared" si="4"/>
        <v>0.43</v>
      </c>
      <c r="Y7" s="3">
        <f t="shared" si="4"/>
        <v>0.43</v>
      </c>
      <c r="Z7" s="3">
        <f t="shared" si="4"/>
        <v>0.43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10000000000</v>
      </c>
      <c r="H8" s="2">
        <f>IFERROR(INDEX(D8:G8,COUNT(D8:G8)),"")</f>
        <v>10000000000</v>
      </c>
      <c r="I8" s="2">
        <f t="shared" ref="I8:Z8" si="5">IFERROR(INDEX(I51:I500,MATCH($C$8,$C$51:$C$500,0)),"")</f>
        <v>-27000000000</v>
      </c>
      <c r="J8" s="2">
        <f t="shared" si="5"/>
        <v>69000000000</v>
      </c>
      <c r="K8" s="2">
        <f t="shared" si="5"/>
        <v>57000000000</v>
      </c>
      <c r="L8" s="2">
        <f t="shared" si="5"/>
        <v>117000000000</v>
      </c>
      <c r="M8" s="2">
        <f t="shared" si="5"/>
        <v>-11000000000</v>
      </c>
      <c r="N8" s="2">
        <f t="shared" si="5"/>
        <v>63000000000</v>
      </c>
      <c r="O8" s="2">
        <f t="shared" si="5"/>
        <v>230000000000</v>
      </c>
      <c r="P8" s="2">
        <f t="shared" si="5"/>
        <v>262000000000</v>
      </c>
      <c r="Q8" s="2">
        <f t="shared" si="5"/>
        <v>0</v>
      </c>
      <c r="R8" s="2">
        <f t="shared" si="5"/>
        <v>697000000000</v>
      </c>
      <c r="S8" s="2">
        <f t="shared" si="5"/>
        <v>-622000000000</v>
      </c>
      <c r="T8" s="2">
        <f t="shared" si="5"/>
        <v>9000000000</v>
      </c>
      <c r="U8" s="2">
        <f t="shared" si="5"/>
        <v>1349000000000</v>
      </c>
      <c r="V8" s="2">
        <f t="shared" si="5"/>
        <v>-94000000000</v>
      </c>
      <c r="W8" s="2">
        <f t="shared" si="5"/>
        <v>130000000000</v>
      </c>
      <c r="X8" s="2">
        <f t="shared" si="5"/>
        <v>-174000000000</v>
      </c>
      <c r="Y8" s="2">
        <f t="shared" si="5"/>
        <v>92000000000</v>
      </c>
      <c r="Z8" s="2">
        <f t="shared" si="5"/>
        <v>-4000000000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3.13</v>
      </c>
      <c r="H9" s="3">
        <f>IFERROR(INDEX(D9:G9,COUNT(D9:G9)),"")</f>
        <v>3.13</v>
      </c>
      <c r="I9" s="3">
        <f t="shared" ref="I9:Z9" si="6">IFERROR(INDEX(I51:I500,MATCH($C$9,$C$51:$C$500,0)),"")</f>
        <v>-8.06</v>
      </c>
      <c r="J9" s="3">
        <f t="shared" si="6"/>
        <v>20.49</v>
      </c>
      <c r="K9" s="3">
        <f t="shared" si="6"/>
        <v>16.98</v>
      </c>
      <c r="L9" s="3">
        <f t="shared" si="6"/>
        <v>34.96</v>
      </c>
      <c r="M9" s="3">
        <f t="shared" si="6"/>
        <v>-3.15</v>
      </c>
      <c r="N9" s="3">
        <f t="shared" si="6"/>
        <v>18.7</v>
      </c>
      <c r="O9" s="3">
        <f t="shared" si="6"/>
        <v>68.819999999999993</v>
      </c>
      <c r="P9" s="3">
        <f t="shared" si="6"/>
        <v>78.5</v>
      </c>
      <c r="Q9" s="3">
        <f t="shared" si="6"/>
        <v>162.96</v>
      </c>
      <c r="R9" s="3">
        <f t="shared" si="6"/>
        <v>322.55</v>
      </c>
      <c r="S9" s="3">
        <f t="shared" si="6"/>
        <v>-287.89</v>
      </c>
      <c r="T9" s="3">
        <f t="shared" si="6"/>
        <v>4.28</v>
      </c>
      <c r="U9" s="3">
        <f t="shared" si="6"/>
        <v>-46.68</v>
      </c>
      <c r="V9" s="3">
        <f t="shared" si="6"/>
        <v>-424.94</v>
      </c>
      <c r="W9" s="3">
        <f t="shared" si="6"/>
        <v>60.11</v>
      </c>
      <c r="X9" s="3">
        <f t="shared" si="6"/>
        <v>-401.65</v>
      </c>
      <c r="Y9" s="3">
        <f t="shared" si="6"/>
        <v>212.17</v>
      </c>
      <c r="Z9" s="3">
        <f t="shared" si="6"/>
        <v>-8.6</v>
      </c>
    </row>
    <row r="10" spans="1:26" ht="15.5" x14ac:dyDescent="0.35">
      <c r="C10" t="s">
        <v>17</v>
      </c>
      <c r="D10" s="3">
        <f ca="1">IFERROR(IF(D9=0,"",D2/D9),"")</f>
        <v>24.600638977635782</v>
      </c>
      <c r="I10" s="3" t="str">
        <f t="shared" ref="I10:Z10" ca="1" si="7">IFERROR(IF(I9=0,"",I2/I9),"")</f>
        <v/>
      </c>
      <c r="J10" s="3">
        <f t="shared" ca="1" si="7"/>
        <v>0.58565153733528552</v>
      </c>
      <c r="K10" s="3" t="str">
        <f t="shared" ca="1" si="7"/>
        <v/>
      </c>
      <c r="L10" s="3" t="str">
        <f t="shared" ca="1" si="7"/>
        <v/>
      </c>
      <c r="M10" s="3">
        <f t="shared" ca="1" si="7"/>
        <v>-21.587301587301589</v>
      </c>
      <c r="N10" s="3">
        <f t="shared" ca="1" si="7"/>
        <v>10.160427807486631</v>
      </c>
      <c r="O10" s="3">
        <f t="shared" ca="1" si="7"/>
        <v>7.2362685265911075</v>
      </c>
      <c r="P10" s="3">
        <f t="shared" ca="1" si="7"/>
        <v>6.2165605095541405</v>
      </c>
      <c r="Q10" s="3">
        <f t="shared" ca="1" si="7"/>
        <v>2.6264113892979872</v>
      </c>
      <c r="R10" s="3">
        <f t="shared" ca="1" si="7"/>
        <v>0.91399100914586873</v>
      </c>
      <c r="S10" s="3">
        <f t="shared" ca="1" si="7"/>
        <v>-0.78996561186564318</v>
      </c>
      <c r="T10" s="3">
        <f t="shared" ca="1" si="7"/>
        <v>54.907453271028032</v>
      </c>
      <c r="U10" s="3">
        <f t="shared" ca="1" si="7"/>
        <v>-4.6915188517566406</v>
      </c>
      <c r="V10" s="3">
        <f t="shared" ca="1" si="7"/>
        <v>-0.89198145620558189</v>
      </c>
      <c r="W10" s="3">
        <f t="shared" ca="1" si="7"/>
        <v>8.2675378472799874</v>
      </c>
      <c r="X10" s="3">
        <f t="shared" ca="1" si="7"/>
        <v>-1.0275884476534296</v>
      </c>
      <c r="Y10" s="3">
        <f t="shared" ca="1" si="7"/>
        <v>0.53991563368996565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41336000000</v>
      </c>
      <c r="H11" s="2">
        <f>IFERROR(INDEX(D11:G11,COUNT(D11:G11)),"")</f>
        <v>41336000000</v>
      </c>
      <c r="I11" s="2">
        <f t="shared" ref="I11:Z11" si="8">IFERROR(INDEX(I51:I500,MATCH($C$11,$C$51:$C$500,0)),"")</f>
        <v>41639000000</v>
      </c>
      <c r="J11" s="2">
        <f t="shared" si="8"/>
        <v>117076000000</v>
      </c>
      <c r="K11" s="2">
        <f t="shared" si="8"/>
        <v>100024000000</v>
      </c>
      <c r="L11" s="2">
        <f t="shared" si="8"/>
        <v>102917000000</v>
      </c>
      <c r="M11" s="2">
        <f t="shared" si="8"/>
        <v>30476000000</v>
      </c>
      <c r="N11" s="2">
        <f t="shared" si="8"/>
        <v>37799000000</v>
      </c>
      <c r="O11" s="2">
        <f t="shared" si="8"/>
        <v>75249000000</v>
      </c>
      <c r="P11" s="2">
        <f t="shared" si="8"/>
        <v>139737000000</v>
      </c>
      <c r="Q11" s="2">
        <f t="shared" si="8"/>
        <v>135533000000</v>
      </c>
      <c r="R11" s="2">
        <f t="shared" si="8"/>
        <v>136643000000</v>
      </c>
      <c r="S11" s="2">
        <f t="shared" si="8"/>
        <v>142668000000</v>
      </c>
      <c r="T11" s="2">
        <f t="shared" si="8"/>
        <v>275546000000</v>
      </c>
      <c r="U11" s="2">
        <f t="shared" si="8"/>
        <v>194657000000</v>
      </c>
      <c r="V11" s="2">
        <f t="shared" si="8"/>
        <v>113486000000</v>
      </c>
      <c r="W11" s="2">
        <f t="shared" si="8"/>
        <v>330568000000</v>
      </c>
      <c r="X11" s="2">
        <f t="shared" si="8"/>
        <v>64569702089</v>
      </c>
      <c r="Y11" s="2">
        <f t="shared" si="8"/>
        <v>58613871457</v>
      </c>
      <c r="Z11" s="2">
        <f t="shared" si="8"/>
        <v>109179862655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2387000000000</v>
      </c>
      <c r="H12" s="2">
        <f>IFERROR(INDEX(D12:G12,COUNT(D12:G12)),"")</f>
        <v>2387000000000</v>
      </c>
      <c r="I12" s="2">
        <f t="shared" ref="I12:Z12" si="9">IFERROR(INDEX(I51:I500,MATCH($C$12,$C$51:$C$500,0)),"")</f>
        <v>2377000000000</v>
      </c>
      <c r="J12" s="2">
        <f t="shared" si="9"/>
        <v>3249000000000</v>
      </c>
      <c r="K12" s="2">
        <f t="shared" si="9"/>
        <v>3252000000000</v>
      </c>
      <c r="L12" s="2">
        <f t="shared" si="9"/>
        <v>3227000000000</v>
      </c>
      <c r="M12" s="2">
        <f t="shared" si="9"/>
        <v>3079000000000</v>
      </c>
      <c r="N12" s="2">
        <f t="shared" si="9"/>
        <v>3130000000000</v>
      </c>
      <c r="O12" s="2">
        <f t="shared" si="9"/>
        <v>3158000000000</v>
      </c>
      <c r="P12" s="2">
        <f t="shared" si="9"/>
        <v>3343000000000</v>
      </c>
      <c r="Q12" s="2">
        <f t="shared" si="9"/>
        <v>2874000000000</v>
      </c>
      <c r="R12" s="2">
        <f t="shared" si="9"/>
        <v>3069000000000</v>
      </c>
      <c r="S12" s="2">
        <f t="shared" si="9"/>
        <v>3636000000000</v>
      </c>
      <c r="T12" s="2">
        <f t="shared" si="9"/>
        <v>2499000000000</v>
      </c>
      <c r="U12" s="2">
        <f t="shared" si="9"/>
        <v>2557000000000</v>
      </c>
      <c r="V12" s="2">
        <f t="shared" si="9"/>
        <v>2241000000000</v>
      </c>
      <c r="W12" s="2">
        <f t="shared" si="9"/>
        <v>899000000000</v>
      </c>
      <c r="X12" s="2">
        <f t="shared" si="9"/>
        <v>665000000000</v>
      </c>
      <c r="Y12" s="2">
        <f t="shared" si="9"/>
        <v>317000000000</v>
      </c>
      <c r="Z12" s="2">
        <f t="shared" si="9"/>
        <v>376000000000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2428000000000</v>
      </c>
      <c r="H13" s="2">
        <f>IFERROR(INDEX(D13:G13,COUNT(D13:G13)),"")</f>
        <v>2428000000000</v>
      </c>
      <c r="I13" s="2">
        <f t="shared" ref="I13:Z13" si="10">IFERROR(INDEX(I51:I500,MATCH($C$13,$C$51:$C$500,0)),"")</f>
        <v>2419000000000</v>
      </c>
      <c r="J13" s="2">
        <f t="shared" si="10"/>
        <v>3366000000000</v>
      </c>
      <c r="K13" s="2">
        <f t="shared" si="10"/>
        <v>3352000000000</v>
      </c>
      <c r="L13" s="2">
        <f t="shared" si="10"/>
        <v>3330000000000</v>
      </c>
      <c r="M13" s="2">
        <f t="shared" si="10"/>
        <v>3110000000000</v>
      </c>
      <c r="N13" s="2">
        <f t="shared" si="10"/>
        <v>3168000000000</v>
      </c>
      <c r="O13" s="2">
        <f t="shared" si="10"/>
        <v>3233000000000</v>
      </c>
      <c r="P13" s="2">
        <f t="shared" si="10"/>
        <v>3482000000000</v>
      </c>
      <c r="Q13" s="2">
        <f t="shared" si="10"/>
        <v>3009000000000</v>
      </c>
      <c r="R13" s="2">
        <f t="shared" si="10"/>
        <v>3206000000000</v>
      </c>
      <c r="S13" s="2">
        <f t="shared" si="10"/>
        <v>3779000000000</v>
      </c>
      <c r="T13" s="2">
        <f t="shared" si="10"/>
        <v>2775000000000</v>
      </c>
      <c r="U13" s="2">
        <f t="shared" si="10"/>
        <v>2752000000000</v>
      </c>
      <c r="V13" s="2">
        <f t="shared" si="10"/>
        <v>2354000000000</v>
      </c>
      <c r="W13" s="2">
        <f t="shared" si="10"/>
        <v>1229000000000</v>
      </c>
      <c r="X13" s="2">
        <f t="shared" si="10"/>
        <v>729000000000</v>
      </c>
      <c r="Y13" s="2">
        <f t="shared" si="10"/>
        <v>376000000000</v>
      </c>
      <c r="Z13" s="2">
        <f t="shared" si="10"/>
        <v>485000000000</v>
      </c>
    </row>
    <row r="14" spans="1:26" ht="15.5" x14ac:dyDescent="0.35">
      <c r="C14" t="s">
        <v>26</v>
      </c>
      <c r="D14" s="2">
        <f>IFERROR(INDEX(D51:D500,MATCH($C$14,$C$51:$C$500,0)),"")</f>
        <v>-20358000000</v>
      </c>
      <c r="H14" s="2">
        <f>IFERROR(SUM(D14:G14)*(4/MAX(1,COUNT(D14:G14))),"")</f>
        <v>-81432000000</v>
      </c>
      <c r="I14" s="2">
        <f t="shared" ref="I14:Z14" si="11">IFERROR(INDEX(I51:I500,MATCH($C$14,$C$51:$C$500,0)),"")</f>
        <v>-113705000000</v>
      </c>
      <c r="J14" s="2">
        <f t="shared" si="11"/>
        <v>-125792000000</v>
      </c>
      <c r="K14" s="2">
        <f t="shared" si="11"/>
        <v>-114354000000</v>
      </c>
      <c r="L14" s="2">
        <f t="shared" si="11"/>
        <v>-133967000000</v>
      </c>
      <c r="M14" s="2">
        <f t="shared" si="11"/>
        <v>-128695000000</v>
      </c>
      <c r="N14" s="2">
        <f t="shared" si="11"/>
        <v>-120275000000</v>
      </c>
      <c r="O14" s="2">
        <f t="shared" si="11"/>
        <v>-144537000000</v>
      </c>
      <c r="P14" s="2">
        <f t="shared" si="11"/>
        <v>-156281000000</v>
      </c>
      <c r="Q14" s="2">
        <f t="shared" si="11"/>
        <v>-115286000000</v>
      </c>
      <c r="R14" s="2">
        <f t="shared" si="11"/>
        <v>-104824000000</v>
      </c>
      <c r="S14" s="2">
        <f t="shared" si="11"/>
        <v>-86453000000</v>
      </c>
      <c r="T14" s="2">
        <f t="shared" si="11"/>
        <v>-93290000000</v>
      </c>
      <c r="U14" s="2">
        <f t="shared" si="11"/>
        <v>-118791000000</v>
      </c>
      <c r="V14" s="2">
        <f t="shared" si="11"/>
        <v>-114736000000</v>
      </c>
      <c r="W14" s="2">
        <f t="shared" si="11"/>
        <v>-60401000000</v>
      </c>
      <c r="X14" s="2">
        <f t="shared" si="11"/>
        <v>-36049700407</v>
      </c>
      <c r="Y14" s="2">
        <f t="shared" si="11"/>
        <v>-29639495032</v>
      </c>
      <c r="Z14" s="2">
        <f t="shared" si="11"/>
        <v>-27713550699</v>
      </c>
    </row>
    <row r="15" spans="1:26" ht="15.5" x14ac:dyDescent="0.35">
      <c r="C15" t="s">
        <v>27</v>
      </c>
      <c r="D15" s="2">
        <f>IFERROR(INDEX(D51:D500,MATCH($C$15,$C$51:$C$500,0)),"")</f>
        <v>-658000000</v>
      </c>
      <c r="H15" s="2">
        <f>IFERROR(SUM(D15:G15)*(4/MAX(1,COUNT(D15:G15))),"")</f>
        <v>-2632000000</v>
      </c>
      <c r="I15" s="2">
        <f t="shared" ref="I15:Z15" si="12">IFERROR(INDEX(I51:I500,MATCH($C$15,$C$51:$C$500,0)),"")</f>
        <v>-56579000000</v>
      </c>
      <c r="J15" s="2">
        <f t="shared" si="12"/>
        <v>-54794000000</v>
      </c>
      <c r="K15" s="2">
        <f t="shared" si="12"/>
        <v>-95554000000</v>
      </c>
      <c r="L15" s="2">
        <f t="shared" si="12"/>
        <v>-41277000000</v>
      </c>
      <c r="M15" s="2">
        <f t="shared" si="12"/>
        <v>-44604000000</v>
      </c>
      <c r="N15" s="2">
        <f t="shared" si="12"/>
        <v>-13970000000</v>
      </c>
      <c r="O15" s="2">
        <f t="shared" si="12"/>
        <v>50156000000</v>
      </c>
      <c r="P15" s="2">
        <f t="shared" si="12"/>
        <v>-102415000000</v>
      </c>
      <c r="Q15" s="2">
        <f t="shared" si="12"/>
        <v>48966000000</v>
      </c>
      <c r="R15" s="2">
        <f t="shared" si="12"/>
        <v>92772000000</v>
      </c>
      <c r="S15" s="2">
        <f t="shared" si="12"/>
        <v>-31250000000</v>
      </c>
      <c r="T15" s="2">
        <f t="shared" si="12"/>
        <v>2370000000</v>
      </c>
      <c r="U15" s="2">
        <f t="shared" si="12"/>
        <v>57996000000</v>
      </c>
      <c r="V15" s="2">
        <f t="shared" si="12"/>
        <v>-14117000000</v>
      </c>
      <c r="W15" s="2">
        <f t="shared" si="12"/>
        <v>-48643000000</v>
      </c>
      <c r="X15" s="2">
        <f t="shared" si="12"/>
        <v>-33065532807</v>
      </c>
      <c r="Y15" s="2">
        <f t="shared" si="12"/>
        <v>-23316114283</v>
      </c>
      <c r="Z15" s="2">
        <f t="shared" si="12"/>
        <v>-24129249130</v>
      </c>
    </row>
    <row r="16" spans="1:26" ht="15.5" x14ac:dyDescent="0.35">
      <c r="C16" t="s">
        <v>28</v>
      </c>
      <c r="D16" s="2">
        <f>IFERROR(INDEX(D51:D500,MATCH($C$16,$C$51:$C$500,0)),"")</f>
        <v>-33550000000</v>
      </c>
      <c r="H16" s="2">
        <f>IFERROR(SUM(D16:G16)*(4/MAX(1,COUNT(D16:G16))),"")</f>
        <v>-134200000000</v>
      </c>
      <c r="I16" s="2">
        <f t="shared" ref="I16:Z16" si="13">IFERROR(INDEX(I51:I500,MATCH($C$16,$C$51:$C$500,0)),"")</f>
        <v>-24512000000</v>
      </c>
      <c r="J16" s="2">
        <f t="shared" si="13"/>
        <v>-63045000000</v>
      </c>
      <c r="K16" s="2">
        <f t="shared" si="13"/>
        <v>36716000000</v>
      </c>
      <c r="L16" s="2">
        <f t="shared" si="13"/>
        <v>-57646000000</v>
      </c>
      <c r="M16" s="2">
        <f t="shared" si="13"/>
        <v>-422382000000</v>
      </c>
      <c r="N16" s="2">
        <f t="shared" si="13"/>
        <v>-1007829000000</v>
      </c>
      <c r="O16" s="2">
        <f t="shared" si="13"/>
        <v>-523185000000</v>
      </c>
      <c r="P16" s="2">
        <f t="shared" si="13"/>
        <v>-297111000000</v>
      </c>
      <c r="Q16" s="2">
        <f t="shared" si="13"/>
        <v>-328562000000</v>
      </c>
      <c r="R16" s="2">
        <f t="shared" si="13"/>
        <v>-338521000000</v>
      </c>
      <c r="S16" s="2">
        <f t="shared" si="13"/>
        <v>-284211000000</v>
      </c>
      <c r="T16" s="2">
        <f t="shared" si="13"/>
        <v>-82970000000</v>
      </c>
      <c r="U16" s="2">
        <f t="shared" si="13"/>
        <v>-300627000000</v>
      </c>
      <c r="V16" s="2">
        <f t="shared" si="13"/>
        <v>26547000000</v>
      </c>
      <c r="W16" s="2">
        <f t="shared" si="13"/>
        <v>168857000000</v>
      </c>
      <c r="X16" s="2">
        <f t="shared" si="13"/>
        <v>117594522362</v>
      </c>
      <c r="Y16" s="2">
        <f t="shared" si="13"/>
        <v>60789366638</v>
      </c>
      <c r="Z16" s="2">
        <f t="shared" si="13"/>
        <v>47072990904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257180000000</v>
      </c>
      <c r="H20" s="2">
        <f t="shared" ref="H20:Z20" ca="1" si="14">IFERROR(H21*H2,"")</f>
        <v>257180000000</v>
      </c>
      <c r="I20" s="2" t="str">
        <f t="shared" ca="1" si="14"/>
        <v/>
      </c>
      <c r="J20" s="2">
        <f t="shared" ca="1" si="14"/>
        <v>40080000000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227120000000</v>
      </c>
      <c r="N20" s="2">
        <f t="shared" ca="1" si="14"/>
        <v>634600000000</v>
      </c>
      <c r="O20" s="2">
        <f t="shared" ca="1" si="14"/>
        <v>1663320000000</v>
      </c>
      <c r="P20" s="2">
        <f t="shared" ca="1" si="14"/>
        <v>1625040000000</v>
      </c>
      <c r="Q20" s="2">
        <f t="shared" ca="1" si="14"/>
        <v>1420960000000</v>
      </c>
      <c r="R20" s="2">
        <f t="shared" ca="1" si="14"/>
        <v>636784848000</v>
      </c>
      <c r="S20" s="2">
        <f t="shared" ca="1" si="14"/>
        <v>491234112000</v>
      </c>
      <c r="T20" s="2">
        <f t="shared" ca="1" si="14"/>
        <v>507608424000</v>
      </c>
      <c r="U20" s="2">
        <f t="shared" ca="1" si="14"/>
        <v>473040216000</v>
      </c>
      <c r="V20" s="2">
        <f t="shared" ca="1" si="14"/>
        <v>818723376000</v>
      </c>
      <c r="W20" s="2">
        <f t="shared" ca="1" si="14"/>
        <v>1073437272000</v>
      </c>
      <c r="X20" s="2">
        <f t="shared" ca="1" si="14"/>
        <v>177474287000</v>
      </c>
      <c r="Y20" s="2">
        <f t="shared" ca="1" si="14"/>
        <v>49258177000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3340000000</v>
      </c>
      <c r="H21" s="2">
        <f>IFERROR(INDEX(D21:G21,COUNT(D21:G21)),"")</f>
        <v>3340000000</v>
      </c>
      <c r="I21" s="2">
        <f t="shared" ref="I21:Z21" si="15">IFERROR(INDEX(I51:I500,MATCH($C$7,$C$51:$C$500,0)),"")</f>
        <v>3340000000</v>
      </c>
      <c r="J21" s="2">
        <f t="shared" si="15"/>
        <v>3340000000</v>
      </c>
      <c r="K21" s="2">
        <f t="shared" si="15"/>
        <v>3340000000</v>
      </c>
      <c r="L21" s="2">
        <f t="shared" si="15"/>
        <v>3340000000</v>
      </c>
      <c r="M21" s="2">
        <f t="shared" si="15"/>
        <v>3340000000</v>
      </c>
      <c r="N21" s="2">
        <f t="shared" si="15"/>
        <v>3340000000</v>
      </c>
      <c r="O21" s="2">
        <f t="shared" si="15"/>
        <v>3340000000</v>
      </c>
      <c r="P21" s="2">
        <f t="shared" si="15"/>
        <v>3330000000</v>
      </c>
      <c r="Q21" s="2">
        <f t="shared" si="15"/>
        <v>3320000000</v>
      </c>
      <c r="R21" s="2">
        <f t="shared" si="15"/>
        <v>2160000000</v>
      </c>
      <c r="S21" s="2">
        <f t="shared" si="15"/>
        <v>2160000000</v>
      </c>
      <c r="T21" s="2">
        <f t="shared" si="15"/>
        <v>2160000000</v>
      </c>
      <c r="U21" s="2">
        <f t="shared" si="15"/>
        <v>2160000000</v>
      </c>
      <c r="V21" s="2">
        <f t="shared" si="15"/>
        <v>2160000000</v>
      </c>
      <c r="W21" s="2">
        <f t="shared" si="15"/>
        <v>2160000000</v>
      </c>
      <c r="X21" s="2">
        <f t="shared" si="15"/>
        <v>430000000</v>
      </c>
      <c r="Y21" s="2">
        <f t="shared" si="15"/>
        <v>430000000</v>
      </c>
      <c r="Z21" s="2">
        <f t="shared" si="15"/>
        <v>430000000</v>
      </c>
    </row>
    <row r="23" spans="1:26" ht="15.5" x14ac:dyDescent="0.35">
      <c r="B23" t="s">
        <v>53</v>
      </c>
      <c r="C23" t="s">
        <v>54</v>
      </c>
      <c r="D23" s="3">
        <f>IFERROR(D5/D6*100,"")</f>
        <v>1.537468011943445</v>
      </c>
      <c r="H23" s="3">
        <f t="shared" ref="H23:Z23" si="16">IFERROR(H5/H6*100,"")</f>
        <v>6.1498720477737798</v>
      </c>
      <c r="I23" s="3">
        <f t="shared" si="16"/>
        <v>3.071064506214161</v>
      </c>
      <c r="J23" s="3">
        <f t="shared" si="16"/>
        <v>4.187360506080517</v>
      </c>
      <c r="K23" s="3">
        <f t="shared" si="16"/>
        <v>2.3519944571227058</v>
      </c>
      <c r="L23" s="3">
        <f t="shared" si="16"/>
        <v>8.8713029764748992</v>
      </c>
      <c r="M23" s="3">
        <f t="shared" si="16"/>
        <v>22.85432503358005</v>
      </c>
      <c r="N23" s="3">
        <f t="shared" si="16"/>
        <v>67.11885052128828</v>
      </c>
      <c r="O23" s="3">
        <f t="shared" si="16"/>
        <v>176.1808328345727</v>
      </c>
      <c r="P23" s="3">
        <f t="shared" si="16"/>
        <v>-153.6550320301742</v>
      </c>
      <c r="Q23" s="3">
        <f t="shared" si="16"/>
        <v>-45.873650582648132</v>
      </c>
      <c r="R23" s="3">
        <f t="shared" si="16"/>
        <v>-26.882789020236427</v>
      </c>
      <c r="S23" s="3">
        <f t="shared" si="16"/>
        <v>-33.744592604523802</v>
      </c>
      <c r="T23" s="3">
        <f t="shared" si="16"/>
        <v>54.177182247221481</v>
      </c>
      <c r="U23" s="3">
        <f t="shared" si="16"/>
        <v>-71.474952564747099</v>
      </c>
      <c r="V23" s="3">
        <f t="shared" si="16"/>
        <v>5.9111539045457819</v>
      </c>
      <c r="W23" s="3">
        <f t="shared" si="16"/>
        <v>24.881745710895046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-0.12923005650893704</v>
      </c>
      <c r="H24" s="4">
        <f t="shared" ref="H24:Z24" si="17">IFERROR(_xlfn.RRI(5,M23,H23),"")</f>
        <v>-0.23090580019814844</v>
      </c>
      <c r="I24" s="4">
        <f t="shared" si="17"/>
        <v>-0.4603789462159098</v>
      </c>
      <c r="J24" s="4">
        <f t="shared" si="17"/>
        <v>-0.52663478725206248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0.26598467647571722</v>
      </c>
      <c r="P24" s="4">
        <f t="shared" si="17"/>
        <v>0.16540957608740992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-9.91</v>
      </c>
      <c r="H25" s="3">
        <f>IFERROR(INDEX(D25:G25,COUNT(D25:G25)),"")</f>
        <v>-9.91</v>
      </c>
      <c r="I25" s="3">
        <f t="shared" ref="I25:Z25" si="18">IFERROR(INDEX(I51:I500,MATCH($C$25,$C$51:$C$500,0)),"")</f>
        <v>-20.77</v>
      </c>
      <c r="J25" s="3">
        <f t="shared" si="18"/>
        <v>-26.82</v>
      </c>
      <c r="K25" s="3">
        <f t="shared" si="18"/>
        <v>-11.93</v>
      </c>
      <c r="L25" s="3">
        <f t="shared" si="18"/>
        <v>-26.02</v>
      </c>
      <c r="M25" s="3">
        <f t="shared" si="18"/>
        <v>-123.01</v>
      </c>
      <c r="N25" s="3">
        <f t="shared" si="18"/>
        <v>-255.46</v>
      </c>
      <c r="O25" s="3">
        <f t="shared" si="18"/>
        <v>-131.91</v>
      </c>
      <c r="P25" s="3">
        <f t="shared" si="18"/>
        <v>-105.56</v>
      </c>
      <c r="Q25" s="3">
        <f t="shared" si="18"/>
        <v>-67.8</v>
      </c>
      <c r="R25" s="3">
        <f t="shared" si="18"/>
        <v>-89.41</v>
      </c>
      <c r="S25" s="3">
        <f t="shared" si="18"/>
        <v>-143.15</v>
      </c>
      <c r="T25" s="3">
        <f t="shared" si="18"/>
        <v>-37.549999999999997</v>
      </c>
      <c r="U25" s="3">
        <f t="shared" si="18"/>
        <v>-102.02</v>
      </c>
      <c r="V25" s="3">
        <f t="shared" si="18"/>
        <v>13.7</v>
      </c>
      <c r="W25" s="3">
        <f t="shared" si="18"/>
        <v>61.83</v>
      </c>
      <c r="X25" s="3">
        <f t="shared" si="18"/>
        <v>195.67</v>
      </c>
      <c r="Y25" s="3">
        <f t="shared" si="18"/>
        <v>86.74</v>
      </c>
      <c r="Z25" s="3">
        <f t="shared" si="18"/>
        <v>53.11</v>
      </c>
    </row>
    <row r="26" spans="1:26" ht="15.5" x14ac:dyDescent="0.35">
      <c r="C26" t="s">
        <v>58</v>
      </c>
      <c r="D26" s="4">
        <f>IFERROR(_xlfn.RRI(5,I25,D25),"")</f>
        <v>-0.13756289796208587</v>
      </c>
      <c r="H26" s="4">
        <f t="shared" ref="H26:Z26" si="19">IFERROR(_xlfn.RRI(5,M25,H25),"")</f>
        <v>-0.39573610300213868</v>
      </c>
      <c r="I26" s="4">
        <f t="shared" si="19"/>
        <v>-0.39462745932281673</v>
      </c>
      <c r="J26" s="4">
        <f t="shared" si="19"/>
        <v>-0.27282956930159274</v>
      </c>
      <c r="K26" s="4">
        <f t="shared" si="19"/>
        <v>-0.35341114820235187</v>
      </c>
      <c r="L26" s="4">
        <f t="shared" si="19"/>
        <v>-0.1743128616748536</v>
      </c>
      <c r="M26" s="4">
        <f t="shared" si="19"/>
        <v>6.5886262037847088E-2</v>
      </c>
      <c r="N26" s="4">
        <f t="shared" si="19"/>
        <v>0.12281010132519432</v>
      </c>
      <c r="O26" s="4">
        <f t="shared" si="19"/>
        <v>0.28568197669782558</v>
      </c>
      <c r="P26" s="4">
        <f t="shared" si="19"/>
        <v>6.8454515510927294E-3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64.961077844311376</v>
      </c>
      <c r="H27" s="3">
        <f t="shared" ref="H27:Z27" si="20">IFERROR(H4/H21,"")</f>
        <v>259.8443113772455</v>
      </c>
      <c r="I27" s="3">
        <f t="shared" si="20"/>
        <v>289.49610778443116</v>
      </c>
      <c r="J27" s="3">
        <f t="shared" si="20"/>
        <v>285.83203592814374</v>
      </c>
      <c r="K27" s="3">
        <f t="shared" si="20"/>
        <v>323.88982035928143</v>
      </c>
      <c r="L27" s="3">
        <f t="shared" si="20"/>
        <v>197.99670658682635</v>
      </c>
      <c r="M27" s="3">
        <f t="shared" si="20"/>
        <v>183.04700598802395</v>
      </c>
      <c r="N27" s="3">
        <f t="shared" si="20"/>
        <v>203.92305389221556</v>
      </c>
      <c r="O27" s="3">
        <f t="shared" si="20"/>
        <v>587.71167664670656</v>
      </c>
      <c r="P27" s="3">
        <f t="shared" si="20"/>
        <v>834.8468468468468</v>
      </c>
      <c r="Q27" s="3">
        <f t="shared" si="20"/>
        <v>623.1765060240964</v>
      </c>
      <c r="R27" s="3">
        <f t="shared" si="20"/>
        <v>697.63425925925924</v>
      </c>
      <c r="S27" s="3">
        <f t="shared" si="20"/>
        <v>612.99166666666667</v>
      </c>
      <c r="T27" s="3">
        <f t="shared" si="20"/>
        <v>773.67638888888894</v>
      </c>
      <c r="U27" s="3">
        <f t="shared" si="20"/>
        <v>1190.1240740740741</v>
      </c>
      <c r="V27" s="3">
        <f t="shared" si="20"/>
        <v>1200.3814814814814</v>
      </c>
      <c r="W27" s="3">
        <f t="shared" si="20"/>
        <v>1389.0384259259258</v>
      </c>
      <c r="X27" s="3">
        <f t="shared" si="20"/>
        <v>4263.210908990698</v>
      </c>
      <c r="Y27" s="3">
        <f t="shared" si="20"/>
        <v>2602.2142099860466</v>
      </c>
      <c r="Z27" s="3">
        <f t="shared" si="20"/>
        <v>2605.7484958976743</v>
      </c>
    </row>
    <row r="28" spans="1:26" ht="15.5" x14ac:dyDescent="0.35">
      <c r="C28" t="s">
        <v>60</v>
      </c>
      <c r="D28" s="4">
        <f>IFERROR(_xlfn.RRI(5,I27,D27),"")</f>
        <v>-0.25834471025151717</v>
      </c>
      <c r="H28" s="4">
        <f t="shared" ref="H28:Z28" si="21">IFERROR(_xlfn.RRI(5,M27,H27),"")</f>
        <v>7.2581042660342376E-2</v>
      </c>
      <c r="I28" s="4">
        <f t="shared" si="21"/>
        <v>7.2593795796501936E-2</v>
      </c>
      <c r="J28" s="4">
        <f t="shared" si="21"/>
        <v>-0.13425634626500715</v>
      </c>
      <c r="K28" s="4">
        <f t="shared" si="21"/>
        <v>-0.17251887259124143</v>
      </c>
      <c r="L28" s="4">
        <f t="shared" si="21"/>
        <v>-0.2049226548402806</v>
      </c>
      <c r="M28" s="4">
        <f t="shared" si="21"/>
        <v>-0.23477884824901019</v>
      </c>
      <c r="N28" s="4">
        <f t="shared" si="21"/>
        <v>-0.19757887958129128</v>
      </c>
      <c r="O28" s="4">
        <f t="shared" si="21"/>
        <v>-5.349917852949837E-2</v>
      </c>
      <c r="P28" s="4">
        <f t="shared" si="21"/>
        <v>-6.8456983979555797E-2</v>
      </c>
      <c r="Q28" s="4">
        <f t="shared" si="21"/>
        <v>-0.1228813265975004</v>
      </c>
      <c r="R28" s="4">
        <f t="shared" si="21"/>
        <v>-0.12866991811573003</v>
      </c>
      <c r="S28" s="4">
        <f t="shared" si="21"/>
        <v>-0.3215098449388718</v>
      </c>
      <c r="T28" s="4">
        <f t="shared" si="21"/>
        <v>-0.21540911242168903</v>
      </c>
      <c r="U28" s="4">
        <f t="shared" si="21"/>
        <v>-0.14506725995973635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-0.52286952335098702</v>
      </c>
      <c r="I29" s="4">
        <f t="shared" si="22"/>
        <v>-0.22557792692020881</v>
      </c>
      <c r="J29" s="4">
        <f t="shared" si="22"/>
        <v>1.2481139983235541</v>
      </c>
      <c r="K29" s="4">
        <f t="shared" si="22"/>
        <v>-0.54150653343581856</v>
      </c>
      <c r="L29" s="4">
        <f t="shared" si="22"/>
        <v>-0.78847248191203967</v>
      </c>
      <c r="M29" s="4">
        <f t="shared" si="22"/>
        <v>-0.51847647381194706</v>
      </c>
      <c r="N29" s="4">
        <f t="shared" si="22"/>
        <v>0.93662345538624836</v>
      </c>
      <c r="O29" s="4">
        <f t="shared" si="22"/>
        <v>0.24962106858658578</v>
      </c>
      <c r="P29" s="4">
        <f t="shared" si="22"/>
        <v>0.55693215339233049</v>
      </c>
      <c r="Q29" s="4">
        <f t="shared" si="22"/>
        <v>-0.24169555978078516</v>
      </c>
      <c r="R29" s="4">
        <f t="shared" si="22"/>
        <v>-0.37541040866224246</v>
      </c>
      <c r="S29" s="4">
        <f t="shared" si="22"/>
        <v>2.812250332889481</v>
      </c>
      <c r="T29" s="4">
        <f t="shared" si="22"/>
        <v>-0.63193491472260344</v>
      </c>
      <c r="U29" s="4">
        <f t="shared" si="22"/>
        <v>-8.4467153284671532</v>
      </c>
      <c r="V29" s="4">
        <f t="shared" si="22"/>
        <v>-0.77842471292252946</v>
      </c>
      <c r="W29" s="4">
        <f t="shared" si="22"/>
        <v>-0.68400879031021611</v>
      </c>
      <c r="X29" s="4">
        <f t="shared" si="22"/>
        <v>1.2558219967719622</v>
      </c>
      <c r="Y29" s="4">
        <f t="shared" si="22"/>
        <v>0.63321408397665213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-0.10242554428146375</v>
      </c>
      <c r="I30" s="4">
        <f t="shared" si="23"/>
        <v>1.2818968470030227E-2</v>
      </c>
      <c r="J30" s="4">
        <f t="shared" si="23"/>
        <v>-0.11750225551677207</v>
      </c>
      <c r="K30" s="4">
        <f t="shared" si="23"/>
        <v>0.6358343830191332</v>
      </c>
      <c r="L30" s="4">
        <f t="shared" si="23"/>
        <v>8.167137461827971E-2</v>
      </c>
      <c r="M30" s="4">
        <f t="shared" si="23"/>
        <v>-0.10237218159367963</v>
      </c>
      <c r="N30" s="4">
        <f t="shared" si="23"/>
        <v>-0.65302194597232643</v>
      </c>
      <c r="O30" s="4">
        <f t="shared" si="23"/>
        <v>-0.29602455963456176</v>
      </c>
      <c r="P30" s="4">
        <f t="shared" si="23"/>
        <v>0.33966354439967567</v>
      </c>
      <c r="Q30" s="4">
        <f t="shared" si="23"/>
        <v>-0.10672892313835233</v>
      </c>
      <c r="R30" s="4">
        <f t="shared" si="23"/>
        <v>0.13808114725745466</v>
      </c>
      <c r="S30" s="4">
        <f t="shared" si="23"/>
        <v>-0.20768983586663248</v>
      </c>
      <c r="T30" s="4">
        <f t="shared" si="23"/>
        <v>-0.34991955398363378</v>
      </c>
      <c r="U30" s="4">
        <f t="shared" si="23"/>
        <v>-8.5451230010211918E-3</v>
      </c>
      <c r="V30" s="4">
        <f t="shared" si="23"/>
        <v>-0.1358183768880884</v>
      </c>
      <c r="W30" s="4">
        <f t="shared" si="23"/>
        <v>-0.67418022340940753</v>
      </c>
      <c r="X30" s="4">
        <f t="shared" si="23"/>
        <v>0.63830129457849583</v>
      </c>
      <c r="Y30" s="4">
        <f t="shared" si="23"/>
        <v>-1.3563419175687159E-3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-572.25</v>
      </c>
      <c r="H32" s="3">
        <f>IFERROR(INDEX(D32:G32,COUNT(D32:G32)),"")</f>
        <v>-572.25</v>
      </c>
      <c r="I32" s="3">
        <f t="shared" ref="I32:Z32" si="24">IFERROR(INDEX(I51:I500,MATCH($C$32,$C$51:$C$500,0)),"")</f>
        <v>-562.34</v>
      </c>
      <c r="J32" s="3">
        <f t="shared" si="24"/>
        <v>-542.98</v>
      </c>
      <c r="K32" s="3">
        <f t="shared" si="24"/>
        <v>-517.37</v>
      </c>
      <c r="L32" s="3">
        <f t="shared" si="24"/>
        <v>-503.79</v>
      </c>
      <c r="M32" s="3">
        <f t="shared" si="24"/>
        <v>-454.26</v>
      </c>
      <c r="N32" s="3">
        <f t="shared" si="24"/>
        <v>-338.81</v>
      </c>
      <c r="O32" s="3">
        <f t="shared" si="24"/>
        <v>-88.78</v>
      </c>
      <c r="P32" s="3">
        <f t="shared" si="24"/>
        <v>39.6</v>
      </c>
      <c r="Q32" s="3">
        <f t="shared" si="24"/>
        <v>138.24</v>
      </c>
      <c r="R32" s="3">
        <f t="shared" si="24"/>
        <v>220.59</v>
      </c>
      <c r="S32" s="3">
        <f t="shared" si="24"/>
        <v>279.49</v>
      </c>
      <c r="T32" s="3">
        <f t="shared" si="24"/>
        <v>385.72</v>
      </c>
      <c r="U32" s="3">
        <f t="shared" si="24"/>
        <v>139.9</v>
      </c>
      <c r="V32" s="3">
        <f t="shared" si="24"/>
        <v>236.11</v>
      </c>
      <c r="W32" s="3">
        <f t="shared" si="24"/>
        <v>244.91</v>
      </c>
      <c r="X32" s="3">
        <f t="shared" si="24"/>
        <v>953.8</v>
      </c>
      <c r="Y32" s="3">
        <f t="shared" si="24"/>
        <v>827.43</v>
      </c>
      <c r="Z32" s="3">
        <f t="shared" si="24"/>
        <v>760.69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-0.14000000000000001</v>
      </c>
      <c r="H33" s="3">
        <f>IFERROR(INDEX(D33:G33,COUNT(D33:G33)),"")</f>
        <v>-0.14000000000000001</v>
      </c>
      <c r="I33" s="3">
        <f t="shared" ref="I33:Z33" si="25">IFERROR(INDEX(I51:I500,MATCH($C$33,$C$51:$C$500,0)),"")</f>
        <v>-0.2</v>
      </c>
      <c r="J33" s="3">
        <f t="shared" si="25"/>
        <v>-0.02</v>
      </c>
      <c r="K33" s="3">
        <f t="shared" si="25"/>
        <v>-0.1</v>
      </c>
      <c r="L33" s="3">
        <f t="shared" si="25"/>
        <v>-0.15</v>
      </c>
      <c r="M33" s="3">
        <f t="shared" si="25"/>
        <v>-0.15</v>
      </c>
      <c r="N33" s="3">
        <f t="shared" si="25"/>
        <v>-0.56000000000000005</v>
      </c>
      <c r="O33" s="3">
        <f t="shared" si="25"/>
        <v>-5.61</v>
      </c>
      <c r="P33" s="3">
        <f t="shared" si="25"/>
        <v>12.32</v>
      </c>
      <c r="Q33" s="3">
        <f t="shared" si="25"/>
        <v>3.1</v>
      </c>
      <c r="R33" s="3">
        <f t="shared" si="25"/>
        <v>1.52</v>
      </c>
      <c r="S33" s="3">
        <f t="shared" si="25"/>
        <v>0.93</v>
      </c>
      <c r="T33" s="3">
        <f t="shared" si="25"/>
        <v>0.69</v>
      </c>
      <c r="U33" s="3">
        <f t="shared" si="25"/>
        <v>1.78</v>
      </c>
      <c r="V33" s="3">
        <f t="shared" si="25"/>
        <v>1.83</v>
      </c>
      <c r="W33" s="3">
        <f t="shared" si="25"/>
        <v>2.31</v>
      </c>
      <c r="X33" s="3">
        <f t="shared" si="25"/>
        <v>12.32</v>
      </c>
      <c r="Y33" s="3">
        <f t="shared" si="25"/>
        <v>4</v>
      </c>
      <c r="Z33" s="3">
        <f t="shared" si="25"/>
        <v>1.48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-8.07</v>
      </c>
      <c r="H34" s="3">
        <f>IFERROR(INDEX(D34:G34,COUNT(D34:G34)),"")</f>
        <v>-8.07</v>
      </c>
      <c r="I34" s="3">
        <f t="shared" ref="I34:Z34" si="26">IFERROR(INDEX(I51:I500,MATCH($C$34,$C$51:$C$500,0)),"")</f>
        <v>-5.54</v>
      </c>
      <c r="J34" s="3">
        <f t="shared" si="26"/>
        <v>-0.45</v>
      </c>
      <c r="K34" s="3">
        <f t="shared" si="26"/>
        <v>-4.1900000000000004</v>
      </c>
      <c r="L34" s="3">
        <f t="shared" si="26"/>
        <v>-2.84</v>
      </c>
      <c r="M34" s="3">
        <f t="shared" si="26"/>
        <v>-0.55000000000000004</v>
      </c>
      <c r="N34" s="3">
        <f t="shared" si="26"/>
        <v>-0.74</v>
      </c>
      <c r="O34" s="3">
        <f t="shared" si="26"/>
        <v>-3.78</v>
      </c>
      <c r="P34" s="3">
        <f t="shared" si="26"/>
        <v>-4.62</v>
      </c>
      <c r="Q34" s="3">
        <f t="shared" si="26"/>
        <v>-6.31</v>
      </c>
      <c r="R34" s="3">
        <f t="shared" si="26"/>
        <v>-3.76</v>
      </c>
      <c r="S34" s="3">
        <f t="shared" si="26"/>
        <v>-1.81</v>
      </c>
      <c r="T34" s="3">
        <f t="shared" si="26"/>
        <v>-7.14</v>
      </c>
      <c r="U34" s="3">
        <f t="shared" si="26"/>
        <v>-2.44</v>
      </c>
      <c r="V34" s="3">
        <f t="shared" si="26"/>
        <v>31.53</v>
      </c>
      <c r="W34" s="3">
        <f t="shared" si="26"/>
        <v>9.15</v>
      </c>
      <c r="X34" s="3">
        <f t="shared" si="26"/>
        <v>60.07</v>
      </c>
      <c r="Y34" s="3">
        <f t="shared" si="26"/>
        <v>38.15</v>
      </c>
      <c r="Z34" s="3">
        <f t="shared" si="26"/>
        <v>21.24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1.23</v>
      </c>
      <c r="H35" s="3">
        <f>IFERROR(INDEX(D35:G35,COUNT(D35:G35)),"")</f>
        <v>1.23</v>
      </c>
      <c r="I35" s="3">
        <f t="shared" ref="I35:Z35" si="27">IFERROR(INDEX(I51:I500,MATCH($C$35,$C$51:$C$500,0)),"")</f>
        <v>0.4</v>
      </c>
      <c r="J35" s="3">
        <f t="shared" si="27"/>
        <v>0.04</v>
      </c>
      <c r="K35" s="3">
        <f t="shared" si="27"/>
        <v>0.15</v>
      </c>
      <c r="L35" s="3">
        <f t="shared" si="27"/>
        <v>0.37</v>
      </c>
      <c r="M35" s="3">
        <f t="shared" si="27"/>
        <v>0.37</v>
      </c>
      <c r="N35" s="3">
        <f t="shared" si="27"/>
        <v>0.93</v>
      </c>
      <c r="O35" s="3">
        <f t="shared" si="27"/>
        <v>0.85</v>
      </c>
      <c r="P35" s="3">
        <f t="shared" si="27"/>
        <v>0.59</v>
      </c>
      <c r="Q35" s="3">
        <f t="shared" si="27"/>
        <v>0.69</v>
      </c>
      <c r="R35" s="3">
        <f t="shared" si="27"/>
        <v>0.48</v>
      </c>
      <c r="S35" s="3">
        <f t="shared" si="27"/>
        <v>0.42</v>
      </c>
      <c r="T35" s="3">
        <f t="shared" si="27"/>
        <v>0.35</v>
      </c>
      <c r="U35" s="3">
        <f t="shared" si="27"/>
        <v>0.21</v>
      </c>
      <c r="V35" s="3">
        <f t="shared" si="27"/>
        <v>0.36</v>
      </c>
      <c r="W35" s="3">
        <f t="shared" si="27"/>
        <v>0.41</v>
      </c>
      <c r="X35" s="3">
        <f t="shared" si="27"/>
        <v>2.77</v>
      </c>
      <c r="Y35" s="3">
        <f t="shared" si="27"/>
        <v>1.28</v>
      </c>
      <c r="Z35" s="3">
        <f t="shared" si="27"/>
        <v>0.43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216970000000</v>
      </c>
      <c r="E51" s="5">
        <v>227754000000</v>
      </c>
      <c r="F51" s="5">
        <v>262898000000</v>
      </c>
      <c r="G51" s="5">
        <v>210718000000</v>
      </c>
      <c r="I51" s="5">
        <v>966917000000</v>
      </c>
      <c r="J51" s="5">
        <v>954679000000</v>
      </c>
      <c r="K51" s="5">
        <v>1081792000000</v>
      </c>
      <c r="L51" s="5">
        <v>661309000000</v>
      </c>
      <c r="M51" s="5">
        <v>611377000000</v>
      </c>
      <c r="N51" s="5">
        <v>681103000000</v>
      </c>
      <c r="O51" s="5">
        <v>1962957000000</v>
      </c>
      <c r="P51" s="5">
        <v>2780040000000</v>
      </c>
      <c r="Q51" s="5">
        <v>2068946000000</v>
      </c>
      <c r="R51" s="5">
        <v>1506890000000</v>
      </c>
      <c r="S51" s="5">
        <v>1324062000000</v>
      </c>
      <c r="T51" s="5">
        <v>1671141000000</v>
      </c>
      <c r="U51" s="5">
        <v>2570668000000</v>
      </c>
      <c r="V51" s="5">
        <v>2592824000000</v>
      </c>
      <c r="W51" s="5">
        <v>3000323000000</v>
      </c>
      <c r="X51" s="5">
        <v>1833180690866</v>
      </c>
      <c r="Y51" s="5">
        <v>1118952110294</v>
      </c>
      <c r="Z51" s="5">
        <v>1120471853236</v>
      </c>
    </row>
    <row r="52" spans="2:26" ht="15.5" x14ac:dyDescent="0.35">
      <c r="C52" t="s">
        <v>324</v>
      </c>
      <c r="P52" s="5">
        <v>2780040000000</v>
      </c>
      <c r="Q52" s="5">
        <v>2068946000000</v>
      </c>
      <c r="R52" s="5">
        <v>1070026000000</v>
      </c>
      <c r="S52" s="5">
        <v>758091000000</v>
      </c>
      <c r="T52" s="5">
        <v>1101239000000</v>
      </c>
      <c r="U52" s="5">
        <v>2040544000000</v>
      </c>
      <c r="V52" s="5">
        <v>2132024000000</v>
      </c>
      <c r="W52" s="5">
        <v>2462647000000</v>
      </c>
      <c r="X52" s="5">
        <v>1532682624147</v>
      </c>
      <c r="Y52" s="5">
        <v>1026887640305</v>
      </c>
      <c r="Z52" s="5">
        <v>1052269745226</v>
      </c>
    </row>
    <row r="53" spans="2:26" ht="15.5" x14ac:dyDescent="0.35">
      <c r="C53" t="s">
        <v>95</v>
      </c>
      <c r="D53" s="5">
        <v>-1068000000</v>
      </c>
      <c r="E53" s="5">
        <v>-3161000000</v>
      </c>
      <c r="F53" s="5">
        <v>803000000</v>
      </c>
      <c r="G53" s="5">
        <v>-3775000000</v>
      </c>
      <c r="I53" s="5">
        <v>-11631000000</v>
      </c>
      <c r="J53" s="5">
        <v>-28138000000</v>
      </c>
      <c r="K53" s="5">
        <v>-18935000000</v>
      </c>
      <c r="L53" s="5">
        <v>-11918000000</v>
      </c>
      <c r="M53" s="5">
        <v>-55311000000</v>
      </c>
      <c r="N53" s="5">
        <v>-167449000000</v>
      </c>
      <c r="O53" s="5">
        <v>-32531000000</v>
      </c>
      <c r="P53" s="5">
        <v>-47223000000</v>
      </c>
      <c r="Q53" s="5">
        <v>-54374000000</v>
      </c>
      <c r="R53" s="5">
        <v>-52365000000</v>
      </c>
      <c r="S53" s="5">
        <v>-6315000000</v>
      </c>
      <c r="T53" s="5">
        <v>501000000</v>
      </c>
      <c r="U53" s="5">
        <v>-22263000000</v>
      </c>
      <c r="V53" s="5">
        <v>-17161000000</v>
      </c>
      <c r="W53" s="5">
        <v>-13343000000</v>
      </c>
    </row>
    <row r="54" spans="2:26" ht="15.5" x14ac:dyDescent="0.35">
      <c r="C54" t="s">
        <v>85</v>
      </c>
      <c r="D54" s="5">
        <v>-179195000000</v>
      </c>
      <c r="E54" s="5">
        <v>-192174000000</v>
      </c>
      <c r="F54" s="5">
        <v>-196055000000</v>
      </c>
      <c r="G54" s="5">
        <v>-170601000000</v>
      </c>
      <c r="I54" s="5">
        <v>-781360000000</v>
      </c>
      <c r="J54" s="5">
        <v>-753981000000</v>
      </c>
      <c r="K54" s="5">
        <v>-852898000000</v>
      </c>
      <c r="L54" s="5">
        <v>-563033000000</v>
      </c>
      <c r="M54" s="5">
        <v>-575097000000</v>
      </c>
      <c r="N54" s="5">
        <v>-764650000000</v>
      </c>
      <c r="O54" s="5">
        <v>-1740571000000</v>
      </c>
      <c r="P54" s="5">
        <v>-2405679000000</v>
      </c>
      <c r="Q54" s="5">
        <v>-1907024000000</v>
      </c>
      <c r="R54" s="5">
        <v>-1292046000000</v>
      </c>
      <c r="S54" s="5">
        <v>-1019065000000</v>
      </c>
      <c r="T54" s="5">
        <v>-1277056000000</v>
      </c>
      <c r="U54" s="5">
        <v>-2022441000000</v>
      </c>
      <c r="V54" s="5">
        <v>-2016773000000</v>
      </c>
      <c r="W54" s="5">
        <v>-2476674000000</v>
      </c>
      <c r="X54" s="5">
        <v>-1516539045067</v>
      </c>
      <c r="Y54" s="5">
        <v>-884551369037</v>
      </c>
      <c r="Z54" s="5">
        <v>-917420686632</v>
      </c>
    </row>
    <row r="55" spans="2:26" ht="15.5" x14ac:dyDescent="0.35">
      <c r="C55" t="s">
        <v>86</v>
      </c>
      <c r="D55" s="5">
        <v>37775000000</v>
      </c>
      <c r="E55" s="5">
        <v>35580000000</v>
      </c>
      <c r="F55" s="5">
        <v>66843000000</v>
      </c>
      <c r="G55" s="5">
        <v>40117000000</v>
      </c>
      <c r="I55" s="5">
        <v>185557000000</v>
      </c>
      <c r="J55" s="5">
        <v>200698000000</v>
      </c>
      <c r="K55" s="5">
        <v>228894000000</v>
      </c>
      <c r="L55" s="5">
        <v>98276000000</v>
      </c>
      <c r="M55" s="5">
        <v>36280000000</v>
      </c>
      <c r="N55" s="5">
        <v>-83547000000</v>
      </c>
      <c r="O55" s="5">
        <v>222386000000</v>
      </c>
      <c r="P55" s="5">
        <v>374361000000</v>
      </c>
      <c r="Q55" s="5">
        <v>161922000000</v>
      </c>
      <c r="R55" s="5">
        <v>214844000000</v>
      </c>
      <c r="S55" s="5">
        <v>304997000000</v>
      </c>
      <c r="T55" s="5">
        <v>394085000000</v>
      </c>
      <c r="U55" s="5">
        <v>548227000000</v>
      </c>
      <c r="V55" s="5">
        <v>576051000000</v>
      </c>
      <c r="W55" s="5">
        <v>523649000000</v>
      </c>
      <c r="X55" s="5">
        <v>316641645799</v>
      </c>
      <c r="Y55" s="5">
        <v>234400741257</v>
      </c>
      <c r="Z55" s="5">
        <v>203051166604</v>
      </c>
    </row>
    <row r="56" spans="2:26" ht="15.5" x14ac:dyDescent="0.35">
      <c r="C56" t="s">
        <v>87</v>
      </c>
      <c r="D56" s="5">
        <v>-36587000000</v>
      </c>
      <c r="E56" s="5">
        <v>-35721000000</v>
      </c>
      <c r="F56" s="5">
        <v>-36235000000</v>
      </c>
      <c r="G56" s="5">
        <v>-36746000000</v>
      </c>
      <c r="I56" s="5">
        <v>-146752000000</v>
      </c>
      <c r="J56" s="5">
        <v>-171659000000</v>
      </c>
      <c r="K56" s="5">
        <v>-171220000000</v>
      </c>
      <c r="L56" s="5">
        <v>-145977000000</v>
      </c>
      <c r="M56" s="5">
        <v>-212083000000</v>
      </c>
      <c r="N56" s="5">
        <v>-228761000000</v>
      </c>
      <c r="O56" s="5">
        <v>-343816000000</v>
      </c>
      <c r="P56" s="5">
        <v>-348571000000</v>
      </c>
      <c r="Q56" s="5">
        <v>-289238000000</v>
      </c>
      <c r="R56" s="5">
        <v>-245658000000</v>
      </c>
      <c r="S56" s="5">
        <v>-268429000000</v>
      </c>
      <c r="T56" s="5">
        <v>-311520000000</v>
      </c>
      <c r="U56" s="5">
        <v>-381249000000</v>
      </c>
      <c r="V56" s="5">
        <v>-315974000000</v>
      </c>
      <c r="W56" s="5">
        <v>-228242000000</v>
      </c>
      <c r="X56" s="5">
        <v>-164843525708</v>
      </c>
      <c r="Y56" s="5">
        <v>-127620961177</v>
      </c>
      <c r="Z56" s="5">
        <v>-114412189189</v>
      </c>
    </row>
    <row r="57" spans="2:26" ht="15.5" x14ac:dyDescent="0.35">
      <c r="C57" t="s">
        <v>89</v>
      </c>
      <c r="D57" s="5">
        <v>-16806000000</v>
      </c>
      <c r="E57" s="5">
        <v>-11619000000</v>
      </c>
      <c r="F57" s="5">
        <v>-14376000000</v>
      </c>
      <c r="G57" s="5">
        <v>-15303000000</v>
      </c>
      <c r="I57" s="5">
        <v>-59670000000</v>
      </c>
      <c r="J57" s="5">
        <v>-75188000000</v>
      </c>
      <c r="K57" s="5">
        <v>-77176000000</v>
      </c>
      <c r="L57" s="5">
        <v>-57682000000</v>
      </c>
      <c r="M57" s="5">
        <v>-54632000000</v>
      </c>
      <c r="N57" s="5">
        <v>-62575000000</v>
      </c>
      <c r="O57" s="5">
        <v>-107206000000</v>
      </c>
      <c r="P57" s="5">
        <v>-97950000000</v>
      </c>
      <c r="Q57" s="5">
        <v>-91601000000</v>
      </c>
      <c r="R57" s="5">
        <v>-70510000000</v>
      </c>
      <c r="S57" s="5">
        <v>-72447000000</v>
      </c>
      <c r="T57" s="5">
        <v>-110504000000</v>
      </c>
      <c r="U57" s="5">
        <v>-154332000000</v>
      </c>
      <c r="V57" s="5">
        <v>-133448000000</v>
      </c>
      <c r="W57" s="5">
        <v>-109470000000</v>
      </c>
      <c r="X57" s="5">
        <v>-85370929762</v>
      </c>
      <c r="Y57" s="5">
        <v>-65550142418</v>
      </c>
      <c r="Z57" s="5">
        <v>-63852106906</v>
      </c>
    </row>
    <row r="58" spans="2:26" ht="15.5" x14ac:dyDescent="0.35">
      <c r="C58" t="s">
        <v>370</v>
      </c>
      <c r="D58" s="5">
        <v>-19781000000</v>
      </c>
      <c r="E58" s="5">
        <v>-24102000000</v>
      </c>
      <c r="F58" s="5">
        <v>-21859000000</v>
      </c>
      <c r="G58" s="5">
        <v>-21443000000</v>
      </c>
      <c r="I58" s="5">
        <v>-87082000000</v>
      </c>
      <c r="J58" s="5">
        <v>-96471000000</v>
      </c>
      <c r="K58" s="5">
        <v>-94044000000</v>
      </c>
      <c r="L58" s="5">
        <v>-88295000000</v>
      </c>
      <c r="M58" s="5">
        <v>-157451000000</v>
      </c>
      <c r="N58" s="5">
        <v>-166186000000</v>
      </c>
      <c r="O58" s="5">
        <v>-236610000000</v>
      </c>
      <c r="P58" s="5">
        <v>-250621000000</v>
      </c>
      <c r="Q58" s="5">
        <v>-197637000000</v>
      </c>
      <c r="R58" s="5">
        <v>-175148000000</v>
      </c>
      <c r="S58" s="5">
        <v>-195982000000</v>
      </c>
      <c r="T58" s="5">
        <v>-201016000000</v>
      </c>
      <c r="U58" s="5">
        <v>-226917000000</v>
      </c>
      <c r="V58" s="5">
        <v>-182526000000</v>
      </c>
      <c r="W58" s="5">
        <v>-118772000000</v>
      </c>
      <c r="X58" s="5">
        <v>-79472595946</v>
      </c>
      <c r="Y58" s="5">
        <v>-62070818759</v>
      </c>
      <c r="Z58" s="5">
        <v>-50560082283</v>
      </c>
    </row>
    <row r="59" spans="2:26" ht="15.5" x14ac:dyDescent="0.35">
      <c r="C59" t="s">
        <v>90</v>
      </c>
      <c r="D59" s="5">
        <v>1188000000</v>
      </c>
      <c r="E59" s="5">
        <v>-141000000</v>
      </c>
      <c r="F59" s="5">
        <v>30608000000</v>
      </c>
      <c r="G59" s="5">
        <v>3371000000</v>
      </c>
      <c r="I59" s="5">
        <v>38805000000</v>
      </c>
      <c r="J59" s="5">
        <v>29039000000</v>
      </c>
      <c r="K59" s="5">
        <v>57674000000</v>
      </c>
      <c r="L59" s="5">
        <v>-47701000000</v>
      </c>
      <c r="M59" s="5">
        <v>-175803000000</v>
      </c>
      <c r="N59" s="5">
        <v>-312308000000</v>
      </c>
      <c r="O59" s="5">
        <v>-121430000000</v>
      </c>
      <c r="P59" s="5">
        <v>25790000000</v>
      </c>
      <c r="Q59" s="5">
        <v>-127316000000</v>
      </c>
      <c r="R59" s="5">
        <v>-30814000000</v>
      </c>
      <c r="S59" s="5">
        <v>36568000000</v>
      </c>
      <c r="T59" s="5">
        <v>82565000000</v>
      </c>
      <c r="U59" s="5">
        <v>166978000000</v>
      </c>
      <c r="V59" s="5">
        <v>260077000000</v>
      </c>
      <c r="W59" s="5">
        <v>295407000000</v>
      </c>
      <c r="X59" s="5">
        <v>151798120091</v>
      </c>
      <c r="Y59" s="5">
        <v>106779780080</v>
      </c>
      <c r="Z59" s="5">
        <v>88638977415</v>
      </c>
    </row>
    <row r="60" spans="2:26" ht="15.5" x14ac:dyDescent="0.35">
      <c r="C60" t="s">
        <v>91</v>
      </c>
      <c r="D60" s="5">
        <v>-34738000000</v>
      </c>
      <c r="E60" s="5">
        <v>929000000</v>
      </c>
      <c r="F60" s="5">
        <v>-16585000000</v>
      </c>
      <c r="G60" s="5">
        <v>-27417000000</v>
      </c>
      <c r="I60" s="5">
        <v>-63317000000</v>
      </c>
      <c r="J60" s="5">
        <v>-92084000000</v>
      </c>
      <c r="K60" s="5">
        <v>-20958000000</v>
      </c>
      <c r="L60" s="5">
        <v>-9945000000</v>
      </c>
      <c r="M60" s="5">
        <v>-246579000000</v>
      </c>
      <c r="N60" s="5">
        <v>-695521000000</v>
      </c>
      <c r="O60" s="5">
        <v>-401755000000</v>
      </c>
      <c r="P60" s="5">
        <v>-322901000000</v>
      </c>
      <c r="Q60" s="5">
        <v>-201246000000</v>
      </c>
      <c r="R60" s="5">
        <v>-307707000000</v>
      </c>
      <c r="S60" s="5">
        <v>-320779000000</v>
      </c>
      <c r="T60" s="5">
        <v>-165535000000</v>
      </c>
      <c r="U60" s="5">
        <v>-467605000000</v>
      </c>
      <c r="V60" s="5">
        <v>-233530000000</v>
      </c>
      <c r="W60" s="5">
        <v>-126550000000</v>
      </c>
      <c r="X60" s="5">
        <v>-34203597729</v>
      </c>
      <c r="Y60" s="5">
        <v>-45990413442</v>
      </c>
      <c r="Z60" s="5">
        <v>-41565986511</v>
      </c>
    </row>
    <row r="61" spans="2:26" ht="15.5" x14ac:dyDescent="0.35">
      <c r="C61" t="s">
        <v>26</v>
      </c>
      <c r="D61" s="5">
        <v>-20358000000</v>
      </c>
      <c r="E61" s="5">
        <v>-20663000000</v>
      </c>
      <c r="F61" s="5">
        <v>-31362000000</v>
      </c>
      <c r="G61" s="5">
        <v>-30949000000</v>
      </c>
      <c r="I61" s="5">
        <v>-113705000000</v>
      </c>
      <c r="J61" s="5">
        <v>-125792000000</v>
      </c>
      <c r="K61" s="5">
        <v>-114354000000</v>
      </c>
      <c r="L61" s="5">
        <v>-133967000000</v>
      </c>
      <c r="M61" s="5">
        <v>-128695000000</v>
      </c>
      <c r="N61" s="5">
        <v>-120275000000</v>
      </c>
      <c r="O61" s="5">
        <v>-144537000000</v>
      </c>
      <c r="P61" s="5">
        <v>-156281000000</v>
      </c>
      <c r="Q61" s="5">
        <v>-115286000000</v>
      </c>
      <c r="R61" s="5">
        <v>-104824000000</v>
      </c>
      <c r="S61" s="5">
        <v>-86453000000</v>
      </c>
      <c r="T61" s="5">
        <v>-93290000000</v>
      </c>
      <c r="U61" s="5">
        <v>-118791000000</v>
      </c>
      <c r="V61" s="5">
        <v>-114736000000</v>
      </c>
      <c r="W61" s="5">
        <v>-60401000000</v>
      </c>
      <c r="X61" s="5">
        <v>-36049700407</v>
      </c>
      <c r="Y61" s="5">
        <v>-29639495032</v>
      </c>
      <c r="Z61" s="5">
        <v>-27713550699</v>
      </c>
    </row>
    <row r="62" spans="2:26" ht="15.5" x14ac:dyDescent="0.35">
      <c r="C62" t="s">
        <v>372</v>
      </c>
      <c r="E62" s="5">
        <v>-28098000000</v>
      </c>
      <c r="F62" s="5">
        <v>28098000000</v>
      </c>
    </row>
    <row r="63" spans="2:26" ht="15.5" x14ac:dyDescent="0.35">
      <c r="C63" t="s">
        <v>93</v>
      </c>
      <c r="D63" s="5">
        <v>105000000</v>
      </c>
      <c r="E63" s="5">
        <v>573000000</v>
      </c>
      <c r="F63" s="5">
        <v>-380000000</v>
      </c>
      <c r="G63" s="5">
        <v>119000000</v>
      </c>
      <c r="I63" s="5">
        <v>573000000</v>
      </c>
      <c r="J63" s="5">
        <v>1386000000</v>
      </c>
      <c r="K63" s="5">
        <v>3395000000</v>
      </c>
      <c r="L63" s="5">
        <v>5398000000</v>
      </c>
      <c r="M63" s="5">
        <v>5298000000</v>
      </c>
      <c r="N63" s="5">
        <v>1590000000</v>
      </c>
      <c r="O63" s="5">
        <v>9008000000</v>
      </c>
      <c r="P63" s="5">
        <v>6979000000</v>
      </c>
      <c r="Q63" s="5">
        <v>13319000000</v>
      </c>
      <c r="R63" s="5">
        <v>32708000000</v>
      </c>
      <c r="S63" s="5">
        <v>74982000000</v>
      </c>
      <c r="T63" s="5">
        <v>47084000000</v>
      </c>
      <c r="U63" s="5">
        <v>39205000000</v>
      </c>
      <c r="V63" s="5">
        <v>13546000000</v>
      </c>
      <c r="W63" s="5">
        <v>4062000000</v>
      </c>
      <c r="X63" s="5">
        <v>1828424428</v>
      </c>
      <c r="Y63" s="5">
        <v>3595061804</v>
      </c>
      <c r="Z63" s="5">
        <v>1328580944</v>
      </c>
    </row>
    <row r="64" spans="2:26" ht="15.5" x14ac:dyDescent="0.35">
      <c r="C64" t="s">
        <v>1230</v>
      </c>
      <c r="Y64" s="5">
        <v>7237480000</v>
      </c>
    </row>
    <row r="65" spans="3:26" ht="15.5" x14ac:dyDescent="0.35">
      <c r="C65" t="s">
        <v>834</v>
      </c>
      <c r="X65" s="5">
        <v>2663217378</v>
      </c>
      <c r="Y65" s="5">
        <v>13922714706</v>
      </c>
      <c r="Z65" s="5">
        <v>-10456442123</v>
      </c>
    </row>
    <row r="66" spans="3:26" ht="15.5" x14ac:dyDescent="0.35">
      <c r="C66" t="s">
        <v>92</v>
      </c>
      <c r="D66" s="5">
        <v>-640000000</v>
      </c>
      <c r="E66" s="5">
        <v>-665000000</v>
      </c>
      <c r="F66" s="5">
        <v>-51000000</v>
      </c>
      <c r="G66" s="5">
        <v>85000000</v>
      </c>
      <c r="I66" s="5">
        <v>-1863000000</v>
      </c>
      <c r="J66" s="5">
        <v>-3498000000</v>
      </c>
      <c r="K66" s="5">
        <v>-4574000000</v>
      </c>
      <c r="L66" s="5">
        <v>12083000000</v>
      </c>
      <c r="M66" s="5">
        <v>-3587000000</v>
      </c>
      <c r="N66" s="5">
        <v>4680000000</v>
      </c>
      <c r="O66" s="5">
        <v>19438000000</v>
      </c>
      <c r="P66" s="5">
        <v>-92880000000</v>
      </c>
      <c r="Q66" s="5">
        <v>-10679000000</v>
      </c>
      <c r="R66" s="5">
        <v>46188000000</v>
      </c>
      <c r="S66" s="5">
        <v>-103781000000</v>
      </c>
      <c r="T66" s="5">
        <v>7562000000</v>
      </c>
      <c r="U66" s="5">
        <v>-363903000000</v>
      </c>
      <c r="V66" s="5">
        <v>-78328000000</v>
      </c>
      <c r="W66" s="5">
        <v>-45477000000</v>
      </c>
      <c r="X66" s="5">
        <v>13576547201</v>
      </c>
      <c r="Y66" s="5">
        <v>-22102969360</v>
      </c>
      <c r="Z66" s="5">
        <v>4358690115</v>
      </c>
    </row>
    <row r="67" spans="3:26" ht="15.5" x14ac:dyDescent="0.35">
      <c r="C67" t="s">
        <v>96</v>
      </c>
      <c r="D67" s="5">
        <v>-34738000000</v>
      </c>
      <c r="E67" s="5">
        <v>929000000</v>
      </c>
      <c r="F67" s="5">
        <v>-16585000000</v>
      </c>
      <c r="G67" s="5">
        <v>-27417000000</v>
      </c>
      <c r="I67" s="5">
        <v>-63317000000</v>
      </c>
      <c r="J67" s="5">
        <v>-92084000000</v>
      </c>
      <c r="K67" s="5">
        <v>-20958000000</v>
      </c>
      <c r="L67" s="5">
        <v>-9945000000</v>
      </c>
      <c r="M67" s="5">
        <v>-246579000000</v>
      </c>
      <c r="N67" s="5">
        <v>-695521000000</v>
      </c>
      <c r="O67" s="5">
        <v>-401755000000</v>
      </c>
      <c r="P67" s="5">
        <v>-322901000000</v>
      </c>
      <c r="Q67" s="5">
        <v>-201246000000</v>
      </c>
      <c r="R67" s="5">
        <v>-307707000000</v>
      </c>
      <c r="S67" s="5">
        <v>-320779000000</v>
      </c>
      <c r="T67" s="5">
        <v>-165535000000</v>
      </c>
      <c r="U67" s="5">
        <v>-467605000000</v>
      </c>
      <c r="V67" s="5">
        <v>-233530000000</v>
      </c>
      <c r="W67" s="5">
        <v>-126550000000</v>
      </c>
      <c r="X67" s="5">
        <v>-34203597729</v>
      </c>
      <c r="Y67" s="5">
        <v>-45990413442</v>
      </c>
      <c r="Z67" s="5">
        <v>-41565986511</v>
      </c>
    </row>
    <row r="68" spans="3:26" ht="15.5" x14ac:dyDescent="0.35">
      <c r="C68" t="s">
        <v>28</v>
      </c>
      <c r="D68" s="5">
        <v>-33550000000</v>
      </c>
      <c r="E68" s="5">
        <v>788000000</v>
      </c>
      <c r="F68" s="5">
        <v>14023000000</v>
      </c>
      <c r="G68" s="5">
        <v>-24046000000</v>
      </c>
      <c r="I68" s="5">
        <v>-24512000000</v>
      </c>
      <c r="J68" s="5">
        <v>-63045000000</v>
      </c>
      <c r="K68" s="5">
        <v>36716000000</v>
      </c>
      <c r="L68" s="5">
        <v>-57646000000</v>
      </c>
      <c r="M68" s="5">
        <v>-422382000000</v>
      </c>
      <c r="N68" s="5">
        <v>-1007829000000</v>
      </c>
      <c r="O68" s="5">
        <v>-523185000000</v>
      </c>
      <c r="P68" s="5">
        <v>-297111000000</v>
      </c>
      <c r="Q68" s="5">
        <v>-328562000000</v>
      </c>
      <c r="R68" s="5">
        <v>-338521000000</v>
      </c>
      <c r="S68" s="5">
        <v>-284211000000</v>
      </c>
      <c r="T68" s="5">
        <v>-82970000000</v>
      </c>
      <c r="U68" s="5">
        <v>-300627000000</v>
      </c>
      <c r="V68" s="5">
        <v>26547000000</v>
      </c>
      <c r="W68" s="5">
        <v>168857000000</v>
      </c>
      <c r="X68" s="5">
        <v>117594522362</v>
      </c>
      <c r="Y68" s="5">
        <v>60789366638</v>
      </c>
      <c r="Z68" s="5">
        <v>47072990904</v>
      </c>
    </row>
    <row r="69" spans="3:26" ht="15.5" x14ac:dyDescent="0.35">
      <c r="C69" t="s">
        <v>27</v>
      </c>
      <c r="D69" s="5">
        <v>-658000000</v>
      </c>
      <c r="E69" s="5">
        <v>-23735000000</v>
      </c>
      <c r="F69" s="5">
        <v>-12990000000</v>
      </c>
      <c r="G69" s="5">
        <v>-10110000000</v>
      </c>
      <c r="I69" s="5">
        <v>-56579000000</v>
      </c>
      <c r="J69" s="5">
        <v>-54794000000</v>
      </c>
      <c r="K69" s="5">
        <v>-95554000000</v>
      </c>
      <c r="L69" s="5">
        <v>-41277000000</v>
      </c>
      <c r="M69" s="5">
        <v>-44604000000</v>
      </c>
      <c r="N69" s="5">
        <v>-13970000000</v>
      </c>
      <c r="O69" s="5">
        <v>50156000000</v>
      </c>
      <c r="P69" s="5">
        <v>-102415000000</v>
      </c>
      <c r="Q69" s="5">
        <v>48966000000</v>
      </c>
      <c r="R69" s="5">
        <v>92772000000</v>
      </c>
      <c r="S69" s="5">
        <v>-31250000000</v>
      </c>
      <c r="T69" s="5">
        <v>2370000000</v>
      </c>
      <c r="U69" s="5">
        <v>57996000000</v>
      </c>
      <c r="V69" s="5">
        <v>-14117000000</v>
      </c>
      <c r="W69" s="5">
        <v>-48643000000</v>
      </c>
      <c r="X69" s="5">
        <v>-33065532807</v>
      </c>
      <c r="Y69" s="5">
        <v>-23316114283</v>
      </c>
      <c r="Z69" s="5">
        <v>-24129249130</v>
      </c>
    </row>
    <row r="70" spans="3:26" ht="15.5" x14ac:dyDescent="0.35">
      <c r="C70" t="s">
        <v>452</v>
      </c>
      <c r="X70" s="5">
        <v>-33412990747</v>
      </c>
      <c r="Y70" s="5">
        <v>-23452661260</v>
      </c>
      <c r="Z70" s="5">
        <v>-21503624800</v>
      </c>
    </row>
    <row r="71" spans="3:26" ht="15.5" x14ac:dyDescent="0.35">
      <c r="C71" t="s">
        <v>453</v>
      </c>
      <c r="X71" s="5">
        <v>347457940</v>
      </c>
      <c r="Y71" s="5">
        <v>136546977</v>
      </c>
      <c r="Z71" s="5">
        <v>-2625624330</v>
      </c>
    </row>
    <row r="72" spans="3:26" ht="15.5" x14ac:dyDescent="0.35">
      <c r="C72" t="s">
        <v>454</v>
      </c>
      <c r="D72" s="5">
        <v>-658000000</v>
      </c>
      <c r="E72" s="5">
        <v>-23735000000</v>
      </c>
      <c r="F72" s="5">
        <v>-12990000000</v>
      </c>
      <c r="G72" s="5">
        <v>-10110000000</v>
      </c>
      <c r="I72" s="5">
        <v>-56579000000</v>
      </c>
      <c r="J72" s="5">
        <v>-54794000000</v>
      </c>
      <c r="K72" s="5">
        <v>-95554000000</v>
      </c>
      <c r="L72" s="5">
        <v>-41277000000</v>
      </c>
      <c r="M72" s="5">
        <v>-44604000000</v>
      </c>
      <c r="N72" s="5">
        <v>-13970000000</v>
      </c>
      <c r="O72" s="5">
        <v>50156000000</v>
      </c>
      <c r="P72" s="5">
        <v>-102415000000</v>
      </c>
      <c r="Q72" s="5">
        <v>48966000000</v>
      </c>
      <c r="R72" s="5">
        <v>92772000000</v>
      </c>
      <c r="S72" s="5">
        <v>-31250000000</v>
      </c>
      <c r="T72" s="5">
        <v>2370000000</v>
      </c>
      <c r="U72" s="5">
        <v>57996000000</v>
      </c>
      <c r="V72" s="5">
        <v>-14117000000</v>
      </c>
      <c r="W72" s="5">
        <v>-48643000000</v>
      </c>
      <c r="X72" s="5">
        <v>-33065532807</v>
      </c>
      <c r="Y72" s="5">
        <v>-23316114283</v>
      </c>
      <c r="Z72" s="5">
        <v>-24129249130</v>
      </c>
    </row>
    <row r="73" spans="3:26" ht="15.5" x14ac:dyDescent="0.35">
      <c r="C73" t="s">
        <v>374</v>
      </c>
      <c r="D73" s="5">
        <v>-34208000000</v>
      </c>
      <c r="E73" s="5">
        <v>-22947000000</v>
      </c>
      <c r="F73" s="5">
        <v>1033000000</v>
      </c>
      <c r="G73" s="5">
        <v>-34156000000</v>
      </c>
      <c r="I73" s="5">
        <v>-81091000000</v>
      </c>
      <c r="J73" s="5">
        <v>-117839000000</v>
      </c>
      <c r="K73" s="5">
        <v>-58838000000</v>
      </c>
      <c r="L73" s="5">
        <v>-98923000000</v>
      </c>
      <c r="M73" s="5">
        <v>-466986000000</v>
      </c>
      <c r="N73" s="5">
        <v>-1021799000000</v>
      </c>
      <c r="O73" s="5">
        <v>-473029000000</v>
      </c>
      <c r="P73" s="5">
        <v>-399526000000</v>
      </c>
      <c r="Q73" s="5">
        <v>-279596000000</v>
      </c>
      <c r="R73" s="5">
        <v>-245749000000</v>
      </c>
      <c r="S73" s="5">
        <v>-315461000000</v>
      </c>
      <c r="T73" s="5">
        <v>-80600000000</v>
      </c>
      <c r="U73" s="5">
        <v>-242631000000</v>
      </c>
      <c r="V73" s="5">
        <v>12430000000</v>
      </c>
      <c r="W73" s="5">
        <v>120214000000</v>
      </c>
      <c r="X73" s="5">
        <v>84528989555</v>
      </c>
      <c r="Y73" s="5">
        <v>37473252355</v>
      </c>
      <c r="Z73" s="5">
        <v>22943741774</v>
      </c>
    </row>
    <row r="74" spans="3:26" ht="15.5" x14ac:dyDescent="0.35">
      <c r="C74" t="s">
        <v>1231</v>
      </c>
    </row>
    <row r="75" spans="3:26" ht="15.5" x14ac:dyDescent="0.35">
      <c r="C75" t="s">
        <v>455</v>
      </c>
      <c r="X75" s="5">
        <v>1714400654</v>
      </c>
    </row>
    <row r="76" spans="3:26" ht="15.5" x14ac:dyDescent="0.35">
      <c r="C76" t="s">
        <v>456</v>
      </c>
    </row>
    <row r="77" spans="3:26" ht="15.5" x14ac:dyDescent="0.35">
      <c r="C77" t="s">
        <v>587</v>
      </c>
      <c r="X77" s="5">
        <v>-3162006532</v>
      </c>
    </row>
    <row r="78" spans="3:26" ht="15.5" x14ac:dyDescent="0.35">
      <c r="C78" t="s">
        <v>97</v>
      </c>
      <c r="D78" s="5">
        <v>-34208000000</v>
      </c>
      <c r="E78" s="5">
        <v>-22947000000</v>
      </c>
      <c r="F78" s="5">
        <v>1033000000</v>
      </c>
      <c r="G78" s="5">
        <v>-34156000000</v>
      </c>
      <c r="I78" s="5">
        <v>-81091000000</v>
      </c>
      <c r="J78" s="5">
        <v>-117839000000</v>
      </c>
      <c r="K78" s="5">
        <v>-58838000000</v>
      </c>
      <c r="L78" s="5">
        <v>-98923000000</v>
      </c>
      <c r="M78" s="5">
        <v>-466986000000</v>
      </c>
      <c r="N78" s="5">
        <v>-1021799000000</v>
      </c>
      <c r="O78" s="5">
        <v>-473029000000</v>
      </c>
      <c r="P78" s="5">
        <v>-399526000000</v>
      </c>
      <c r="Q78" s="5">
        <v>-279596000000</v>
      </c>
      <c r="R78" s="5">
        <v>-245749000000</v>
      </c>
      <c r="S78" s="5">
        <v>-315461000000</v>
      </c>
      <c r="T78" s="5">
        <v>-80600000000</v>
      </c>
      <c r="U78" s="5">
        <v>-242631000000</v>
      </c>
      <c r="V78" s="5">
        <v>12430000000</v>
      </c>
      <c r="W78" s="5">
        <v>120214000000</v>
      </c>
      <c r="X78" s="5">
        <v>83081383677</v>
      </c>
      <c r="Y78" s="5">
        <v>37473252355</v>
      </c>
      <c r="Z78" s="5">
        <v>22943741774</v>
      </c>
    </row>
    <row r="79" spans="3:26" ht="15.5" x14ac:dyDescent="0.35">
      <c r="C79" t="s">
        <v>98</v>
      </c>
      <c r="E79" s="5">
        <v>6980000000</v>
      </c>
      <c r="I79" s="5">
        <v>4314000000</v>
      </c>
      <c r="J79" s="5">
        <v>4074000000</v>
      </c>
      <c r="K79" s="5">
        <v>-5517000000</v>
      </c>
      <c r="L79" s="5">
        <v>-78602000000</v>
      </c>
      <c r="M79" s="5">
        <v>25609000000</v>
      </c>
      <c r="N79" s="5">
        <v>16794000000</v>
      </c>
      <c r="O79" s="5">
        <v>10726000000</v>
      </c>
      <c r="P79" s="5">
        <v>18658000000</v>
      </c>
      <c r="Q79" s="5">
        <v>11265000000</v>
      </c>
      <c r="R79" s="5">
        <v>59212000000</v>
      </c>
      <c r="S79" s="5">
        <v>74505000000</v>
      </c>
      <c r="T79" s="5">
        <v>576560000000</v>
      </c>
    </row>
    <row r="80" spans="3:26" ht="15.5" x14ac:dyDescent="0.35">
      <c r="C80" t="s">
        <v>457</v>
      </c>
      <c r="E80" s="5">
        <v>6980000000</v>
      </c>
      <c r="I80" s="5">
        <v>4314000000</v>
      </c>
      <c r="J80" s="5">
        <v>4074000000</v>
      </c>
      <c r="K80" s="5">
        <v>-5517000000</v>
      </c>
      <c r="L80" s="5">
        <v>-78602000000</v>
      </c>
      <c r="M80" s="5">
        <v>25609000000</v>
      </c>
      <c r="N80" s="5">
        <v>16794000000</v>
      </c>
      <c r="O80" s="5">
        <v>10726000000</v>
      </c>
      <c r="P80" s="5">
        <v>18658000000</v>
      </c>
      <c r="Q80" s="5">
        <v>11265000000</v>
      </c>
      <c r="R80" s="5">
        <v>59212000000</v>
      </c>
      <c r="S80" s="5">
        <v>74505000000</v>
      </c>
      <c r="T80" s="5">
        <v>576560000000</v>
      </c>
    </row>
    <row r="81" spans="2:26" ht="15.5" x14ac:dyDescent="0.35">
      <c r="C81" t="s">
        <v>99</v>
      </c>
      <c r="D81" s="5">
        <v>-34208000000</v>
      </c>
      <c r="E81" s="5">
        <v>-15967000000</v>
      </c>
      <c r="F81" s="5">
        <v>1033000000</v>
      </c>
      <c r="G81" s="5">
        <v>-34156000000</v>
      </c>
      <c r="I81" s="5">
        <v>-76777000000</v>
      </c>
      <c r="J81" s="5">
        <v>-113765000000</v>
      </c>
      <c r="K81" s="5">
        <v>-64355000000</v>
      </c>
      <c r="L81" s="5">
        <v>-177525000000</v>
      </c>
      <c r="M81" s="5">
        <v>-441377000000</v>
      </c>
      <c r="N81" s="5">
        <v>-1005005000000</v>
      </c>
      <c r="O81" s="5">
        <v>-462303000000</v>
      </c>
      <c r="P81" s="5">
        <v>-380868000000</v>
      </c>
      <c r="Q81" s="5">
        <v>-268331000000</v>
      </c>
      <c r="R81" s="5">
        <v>-186537000000</v>
      </c>
      <c r="S81" s="5">
        <v>-240956000000</v>
      </c>
      <c r="T81" s="5">
        <v>495960000000</v>
      </c>
      <c r="U81" s="5">
        <v>-242631000000</v>
      </c>
      <c r="V81" s="5">
        <v>12430000000</v>
      </c>
      <c r="W81" s="5">
        <v>120214000000</v>
      </c>
    </row>
    <row r="82" spans="2:26" ht="15.5" x14ac:dyDescent="0.35">
      <c r="C82" t="s">
        <v>100</v>
      </c>
      <c r="D82" s="5">
        <v>-34208000000</v>
      </c>
      <c r="E82" s="5">
        <v>-22947000000</v>
      </c>
      <c r="F82" s="5">
        <v>1033000000</v>
      </c>
      <c r="G82" s="5">
        <v>-34156000000</v>
      </c>
      <c r="I82" s="5">
        <v>-81091000000</v>
      </c>
      <c r="J82" s="5">
        <v>-117839000000</v>
      </c>
      <c r="K82" s="5">
        <v>-58838000000</v>
      </c>
      <c r="L82" s="5">
        <v>-98923000000</v>
      </c>
      <c r="M82" s="5">
        <v>-466986000000</v>
      </c>
      <c r="N82" s="5">
        <v>-1021799000000</v>
      </c>
      <c r="O82" s="5">
        <v>-473029000000</v>
      </c>
      <c r="P82" s="5">
        <v>-399526000000</v>
      </c>
      <c r="Q82" s="5">
        <v>-279596000000</v>
      </c>
      <c r="R82" s="5">
        <v>-245749000000</v>
      </c>
      <c r="S82" s="5">
        <v>-315461000000</v>
      </c>
      <c r="T82" s="5">
        <v>-80600000000</v>
      </c>
      <c r="U82" s="5">
        <v>-242631000000</v>
      </c>
      <c r="V82" s="5">
        <v>12430000000</v>
      </c>
      <c r="W82" s="5">
        <v>120214000000</v>
      </c>
      <c r="X82" s="5">
        <v>83081383677</v>
      </c>
      <c r="Y82" s="5">
        <v>37473252355</v>
      </c>
      <c r="Z82" s="5">
        <v>22943741774</v>
      </c>
    </row>
    <row r="83" spans="2:26" ht="15.5" x14ac:dyDescent="0.35">
      <c r="C83" t="s">
        <v>7</v>
      </c>
      <c r="D83" s="5">
        <v>-33140000000</v>
      </c>
      <c r="E83" s="5">
        <v>-12806000000</v>
      </c>
      <c r="F83" s="5">
        <v>230000000</v>
      </c>
      <c r="G83" s="5">
        <v>-30381000000</v>
      </c>
      <c r="I83" s="5">
        <v>-65146000000</v>
      </c>
      <c r="J83" s="5">
        <v>-85627000000</v>
      </c>
      <c r="K83" s="5">
        <v>-45420000000</v>
      </c>
      <c r="L83" s="5">
        <v>-165607000000</v>
      </c>
      <c r="M83" s="5">
        <v>-386066000000</v>
      </c>
      <c r="N83" s="5">
        <v>-837556000000</v>
      </c>
      <c r="O83" s="5">
        <v>-429772000000</v>
      </c>
      <c r="P83" s="5">
        <v>-333645000000</v>
      </c>
      <c r="Q83" s="5">
        <v>-213957000000</v>
      </c>
      <c r="R83" s="5">
        <v>-134172000000</v>
      </c>
      <c r="S83" s="5">
        <v>-234641000000</v>
      </c>
      <c r="T83" s="5">
        <v>495459000000</v>
      </c>
      <c r="U83" s="5">
        <v>-220368000000</v>
      </c>
      <c r="V83" s="5">
        <v>29591000000</v>
      </c>
      <c r="W83" s="5">
        <v>133557000000</v>
      </c>
    </row>
    <row r="84" spans="2:26" ht="15.5" x14ac:dyDescent="0.35">
      <c r="C84" t="s">
        <v>101</v>
      </c>
      <c r="D84" s="5">
        <v>-34208000000</v>
      </c>
      <c r="E84" s="5">
        <v>-22947000000</v>
      </c>
      <c r="F84" s="5">
        <v>1033000000</v>
      </c>
      <c r="G84" s="5">
        <v>-34156000000</v>
      </c>
      <c r="I84" s="5">
        <v>-81091000000</v>
      </c>
      <c r="J84" s="5">
        <v>-117839000000</v>
      </c>
      <c r="K84" s="5">
        <v>-58838000000</v>
      </c>
      <c r="L84" s="5">
        <v>-98923000000</v>
      </c>
      <c r="M84" s="5">
        <v>-466986000000</v>
      </c>
      <c r="N84" s="5">
        <v>-1021799000000</v>
      </c>
      <c r="O84" s="5">
        <v>-473029000000</v>
      </c>
      <c r="P84" s="5">
        <v>-399526000000</v>
      </c>
      <c r="Q84" s="5">
        <v>-279596000000</v>
      </c>
      <c r="R84" s="5">
        <v>-245749000000</v>
      </c>
      <c r="S84" s="5">
        <v>-315461000000</v>
      </c>
      <c r="T84" s="5">
        <v>-80600000000</v>
      </c>
      <c r="U84" s="5">
        <v>-242631000000</v>
      </c>
      <c r="V84" s="5">
        <v>12430000000</v>
      </c>
      <c r="W84" s="5">
        <v>120214000000</v>
      </c>
      <c r="X84" s="5">
        <v>83081383677</v>
      </c>
      <c r="Y84" s="5">
        <v>37473252355</v>
      </c>
      <c r="Z84" s="5">
        <v>22943741774</v>
      </c>
    </row>
    <row r="85" spans="2:26" ht="15.5" x14ac:dyDescent="0.35">
      <c r="C85" t="s">
        <v>102</v>
      </c>
      <c r="D85" s="5">
        <v>-34208000000</v>
      </c>
      <c r="E85" s="5">
        <v>-15967000000</v>
      </c>
      <c r="F85" s="5">
        <v>1033000000</v>
      </c>
      <c r="G85" s="5">
        <v>-34156000000</v>
      </c>
      <c r="I85" s="5">
        <v>-76777000000</v>
      </c>
      <c r="J85" s="5">
        <v>-113765000000</v>
      </c>
      <c r="K85" s="5">
        <v>-64355000000</v>
      </c>
      <c r="L85" s="5">
        <v>-177525000000</v>
      </c>
      <c r="M85" s="5">
        <v>-441377000000</v>
      </c>
      <c r="N85" s="5">
        <v>-1005005000000</v>
      </c>
      <c r="O85" s="5">
        <v>-462303000000</v>
      </c>
      <c r="P85" s="5">
        <v>-380868000000</v>
      </c>
      <c r="Q85" s="5">
        <v>-268331000000</v>
      </c>
      <c r="R85" s="5">
        <v>-186537000000</v>
      </c>
      <c r="S85" s="5">
        <v>-240956000000</v>
      </c>
      <c r="T85" s="5">
        <v>495960000000</v>
      </c>
      <c r="U85" s="5">
        <v>-242631000000</v>
      </c>
      <c r="V85" s="5">
        <v>12430000000</v>
      </c>
      <c r="W85" s="5">
        <v>120214000000</v>
      </c>
    </row>
    <row r="86" spans="2:26" ht="15.5" x14ac:dyDescent="0.35">
      <c r="C86" t="s">
        <v>190</v>
      </c>
    </row>
    <row r="87" spans="2:26" ht="15.5" x14ac:dyDescent="0.35">
      <c r="C87" t="s">
        <v>103</v>
      </c>
      <c r="D87" s="5">
        <v>-34208000000</v>
      </c>
      <c r="E87" s="5">
        <v>-15967000000</v>
      </c>
      <c r="F87" s="5">
        <v>1033000000</v>
      </c>
      <c r="G87" s="5">
        <v>-34156000000</v>
      </c>
      <c r="I87" s="5">
        <v>-76777000000</v>
      </c>
      <c r="J87" s="5">
        <v>-113765000000</v>
      </c>
      <c r="K87" s="5">
        <v>-64355000000</v>
      </c>
      <c r="L87" s="5">
        <v>-177525000000</v>
      </c>
      <c r="M87" s="5">
        <v>-441377000000</v>
      </c>
      <c r="N87" s="5">
        <v>-1005005000000</v>
      </c>
      <c r="O87" s="5">
        <v>-462303000000</v>
      </c>
      <c r="P87" s="5">
        <v>-380868000000</v>
      </c>
      <c r="Q87" s="5">
        <v>-268331000000</v>
      </c>
      <c r="R87" s="5">
        <v>-186537000000</v>
      </c>
      <c r="S87" s="5">
        <v>-240956000000</v>
      </c>
      <c r="T87" s="5">
        <v>495960000000</v>
      </c>
      <c r="U87" s="5">
        <v>-242631000000</v>
      </c>
      <c r="V87" s="5">
        <v>12430000000</v>
      </c>
      <c r="W87" s="5">
        <v>120214000000</v>
      </c>
    </row>
    <row r="89" spans="2:26" ht="15.5" x14ac:dyDescent="0.35">
      <c r="B89" t="s">
        <v>104</v>
      </c>
      <c r="C89" t="s">
        <v>105</v>
      </c>
    </row>
    <row r="90" spans="2:26" ht="15.5" x14ac:dyDescent="0.35">
      <c r="C90" t="s">
        <v>106</v>
      </c>
    </row>
    <row r="91" spans="2:26" ht="15.5" x14ac:dyDescent="0.35">
      <c r="C91" t="s">
        <v>19</v>
      </c>
      <c r="D91" s="5">
        <v>41336000000</v>
      </c>
      <c r="E91" s="5">
        <v>41639000000</v>
      </c>
      <c r="F91" s="5">
        <v>49914000000</v>
      </c>
      <c r="G91" s="5">
        <v>47052000000</v>
      </c>
      <c r="I91" s="5">
        <v>41639000000</v>
      </c>
      <c r="J91" s="5">
        <v>117076000000</v>
      </c>
      <c r="K91" s="5">
        <v>100024000000</v>
      </c>
      <c r="L91" s="5">
        <v>102917000000</v>
      </c>
      <c r="M91" s="5">
        <v>30476000000</v>
      </c>
      <c r="N91" s="5">
        <v>37799000000</v>
      </c>
      <c r="O91" s="5">
        <v>75249000000</v>
      </c>
      <c r="P91" s="5">
        <v>139737000000</v>
      </c>
      <c r="Q91" s="5">
        <v>135533000000</v>
      </c>
      <c r="R91" s="5">
        <v>136643000000</v>
      </c>
      <c r="S91" s="5">
        <v>142668000000</v>
      </c>
      <c r="T91" s="5">
        <v>275546000000</v>
      </c>
      <c r="U91" s="5">
        <v>194657000000</v>
      </c>
      <c r="V91" s="5">
        <v>113486000000</v>
      </c>
      <c r="W91" s="5">
        <v>330568000000</v>
      </c>
      <c r="X91" s="5">
        <v>64569702089</v>
      </c>
      <c r="Y91" s="5">
        <v>58613871457</v>
      </c>
      <c r="Z91" s="5">
        <v>109179862655</v>
      </c>
    </row>
    <row r="92" spans="2:26" ht="15.5" x14ac:dyDescent="0.35">
      <c r="C92" t="s">
        <v>110</v>
      </c>
      <c r="D92" s="5">
        <v>232602000000</v>
      </c>
      <c r="E92" s="5">
        <v>277394000000</v>
      </c>
      <c r="F92" s="5">
        <v>364600000000</v>
      </c>
      <c r="G92" s="5">
        <v>363368000000</v>
      </c>
      <c r="I92" s="5">
        <v>277394000000</v>
      </c>
      <c r="J92" s="5">
        <v>348128000000</v>
      </c>
      <c r="K92" s="5">
        <v>411946000000</v>
      </c>
      <c r="L92" s="5">
        <v>94480000000</v>
      </c>
      <c r="M92" s="5">
        <v>161091000000</v>
      </c>
      <c r="N92" s="5">
        <v>171082000000</v>
      </c>
      <c r="O92" s="5">
        <v>341320000000</v>
      </c>
      <c r="P92" s="5">
        <v>596621000000</v>
      </c>
      <c r="Q92" s="5">
        <v>556353000000</v>
      </c>
      <c r="R92" s="5">
        <v>637181000000</v>
      </c>
      <c r="S92" s="5">
        <v>582697000000</v>
      </c>
      <c r="T92" s="5">
        <v>609842000000</v>
      </c>
      <c r="U92" s="5">
        <v>546813000000</v>
      </c>
      <c r="V92" s="5">
        <v>421212000000</v>
      </c>
      <c r="W92" s="5">
        <v>514678000000</v>
      </c>
      <c r="X92" s="5">
        <v>222407587026</v>
      </c>
      <c r="Y92" s="5">
        <v>297325852113</v>
      </c>
      <c r="Z92" s="5">
        <v>277876799811</v>
      </c>
    </row>
    <row r="93" spans="2:26" ht="15.5" x14ac:dyDescent="0.35">
      <c r="C93" t="s">
        <v>107</v>
      </c>
      <c r="R93" s="5">
        <v>1977000000</v>
      </c>
      <c r="S93" s="5">
        <v>468000000</v>
      </c>
      <c r="T93" s="5">
        <v>422000000</v>
      </c>
      <c r="U93" s="5">
        <v>2006000000</v>
      </c>
      <c r="V93" s="5">
        <v>1746000000</v>
      </c>
      <c r="W93" s="5">
        <v>2957000000</v>
      </c>
      <c r="X93" s="5">
        <v>3528106211</v>
      </c>
      <c r="Y93" s="5">
        <v>12439387002</v>
      </c>
      <c r="Z93" s="5">
        <v>4185106404</v>
      </c>
    </row>
    <row r="94" spans="2:26" ht="15.5" x14ac:dyDescent="0.35">
      <c r="C94" t="s">
        <v>108</v>
      </c>
      <c r="R94" s="5">
        <v>813004000000</v>
      </c>
      <c r="S94" s="5">
        <v>683910000000</v>
      </c>
      <c r="T94" s="5">
        <v>1309200000000</v>
      </c>
      <c r="U94" s="5">
        <v>1293442000000</v>
      </c>
      <c r="V94" s="5">
        <v>830127000000</v>
      </c>
      <c r="W94" s="5">
        <v>1459406000000</v>
      </c>
      <c r="X94" s="5">
        <v>320838777096</v>
      </c>
      <c r="Y94" s="5">
        <v>191260534794</v>
      </c>
      <c r="Z94" s="5">
        <v>185532007967</v>
      </c>
    </row>
    <row r="95" spans="2:26" ht="15.5" x14ac:dyDescent="0.35">
      <c r="C95" t="s">
        <v>95</v>
      </c>
      <c r="D95" s="5">
        <v>717903000000</v>
      </c>
      <c r="E95" s="5">
        <v>717903000000</v>
      </c>
      <c r="F95" s="5">
        <v>713589000000</v>
      </c>
      <c r="G95" s="5">
        <v>713589000000</v>
      </c>
      <c r="I95" s="5">
        <v>717903000000</v>
      </c>
      <c r="J95" s="5">
        <v>716255000000</v>
      </c>
      <c r="K95" s="5">
        <v>712181000000</v>
      </c>
      <c r="L95" s="5">
        <v>717698000000</v>
      </c>
      <c r="M95" s="5">
        <v>796300000000</v>
      </c>
      <c r="N95" s="5">
        <v>771038000000</v>
      </c>
      <c r="O95" s="5">
        <v>754358000000</v>
      </c>
      <c r="P95" s="5">
        <v>768730000000</v>
      </c>
      <c r="Q95" s="5">
        <v>750361000000</v>
      </c>
      <c r="R95" s="5">
        <v>769590000000</v>
      </c>
      <c r="S95" s="5">
        <v>703691000000</v>
      </c>
      <c r="T95" s="5">
        <v>632228000000</v>
      </c>
      <c r="U95" s="5">
        <v>20163000000</v>
      </c>
      <c r="V95" s="5">
        <v>-7922000000</v>
      </c>
      <c r="W95" s="5">
        <v>-7922000000</v>
      </c>
      <c r="X95" s="5">
        <v>-15532249345</v>
      </c>
    </row>
    <row r="96" spans="2:26" ht="15.5" x14ac:dyDescent="0.35">
      <c r="C96" t="s">
        <v>111</v>
      </c>
      <c r="D96" s="5">
        <v>232602000000</v>
      </c>
      <c r="E96" s="5">
        <v>277394000000</v>
      </c>
      <c r="F96" s="5">
        <v>364600000000</v>
      </c>
      <c r="G96" s="5">
        <v>363368000000</v>
      </c>
      <c r="I96" s="5">
        <v>277394000000</v>
      </c>
      <c r="J96" s="5">
        <v>348128000000</v>
      </c>
      <c r="K96" s="5">
        <v>411946000000</v>
      </c>
      <c r="L96" s="5">
        <v>94480000000</v>
      </c>
      <c r="M96" s="5">
        <v>161091000000</v>
      </c>
      <c r="N96" s="5">
        <v>171082000000</v>
      </c>
      <c r="O96" s="5">
        <v>341320000000</v>
      </c>
      <c r="P96" s="5">
        <v>596621000000</v>
      </c>
      <c r="Q96" s="5">
        <v>556353000000</v>
      </c>
      <c r="R96" s="5">
        <v>637181000000</v>
      </c>
      <c r="S96" s="5">
        <v>582697000000</v>
      </c>
      <c r="T96" s="5">
        <v>609842000000</v>
      </c>
      <c r="U96" s="5">
        <v>546813000000</v>
      </c>
      <c r="V96" s="5">
        <v>421212000000</v>
      </c>
      <c r="W96" s="5">
        <v>514678000000</v>
      </c>
      <c r="X96" s="5">
        <v>222407587026</v>
      </c>
      <c r="Y96" s="5">
        <v>297325852113</v>
      </c>
      <c r="Z96" s="5">
        <v>277876799811</v>
      </c>
    </row>
    <row r="97" spans="3:26" ht="15.5" x14ac:dyDescent="0.35">
      <c r="C97" t="s">
        <v>1232</v>
      </c>
      <c r="T97" s="5">
        <v>876000000</v>
      </c>
      <c r="U97" s="5">
        <v>1838000000</v>
      </c>
      <c r="V97" s="5">
        <v>1054000000</v>
      </c>
      <c r="W97" s="5">
        <v>3039000000</v>
      </c>
    </row>
    <row r="98" spans="3:26" ht="15.5" x14ac:dyDescent="0.35">
      <c r="C98" t="s">
        <v>112</v>
      </c>
      <c r="D98" s="5">
        <v>11201000000</v>
      </c>
      <c r="E98" s="5">
        <v>11177000000</v>
      </c>
      <c r="F98" s="5">
        <v>9785000000</v>
      </c>
      <c r="G98" s="5">
        <v>10248000000</v>
      </c>
      <c r="I98" s="5">
        <v>11177000000</v>
      </c>
      <c r="J98" s="5">
        <v>11516000000</v>
      </c>
      <c r="K98" s="5">
        <v>13666000000</v>
      </c>
      <c r="L98" s="5">
        <v>60948000000</v>
      </c>
      <c r="M98" s="5">
        <v>28823000000</v>
      </c>
      <c r="N98" s="5">
        <v>22747000000</v>
      </c>
      <c r="O98" s="5">
        <v>151510000000</v>
      </c>
      <c r="P98" s="5">
        <v>119397000000</v>
      </c>
      <c r="Q98" s="5">
        <v>158505000000</v>
      </c>
      <c r="R98" s="5">
        <v>539000000</v>
      </c>
      <c r="S98" s="5">
        <v>25631000000</v>
      </c>
    </row>
    <row r="99" spans="3:26" ht="15.5" x14ac:dyDescent="0.35">
      <c r="C99" t="s">
        <v>114</v>
      </c>
      <c r="D99" s="5">
        <v>262879000000</v>
      </c>
      <c r="E99" s="5">
        <v>276795000000</v>
      </c>
      <c r="F99" s="5">
        <v>250016000000</v>
      </c>
      <c r="G99" s="5">
        <v>236363000000</v>
      </c>
      <c r="I99" s="5">
        <v>276795000000</v>
      </c>
      <c r="J99" s="5">
        <v>254604000000</v>
      </c>
      <c r="K99" s="5">
        <v>269399000000</v>
      </c>
      <c r="L99" s="5">
        <v>158400000000</v>
      </c>
      <c r="M99" s="5">
        <v>197060000000</v>
      </c>
      <c r="N99" s="5">
        <v>250766000000</v>
      </c>
      <c r="O99" s="5">
        <v>564018000000</v>
      </c>
      <c r="P99" s="5">
        <v>650579000000</v>
      </c>
      <c r="Q99" s="5">
        <v>656654000000</v>
      </c>
      <c r="R99" s="5">
        <v>461955000000</v>
      </c>
      <c r="S99" s="5">
        <v>528165000000</v>
      </c>
      <c r="T99" s="5">
        <v>588810000000</v>
      </c>
      <c r="U99" s="5">
        <v>856918000000</v>
      </c>
      <c r="V99" s="5">
        <v>1185636000000</v>
      </c>
      <c r="W99" s="5">
        <v>765344000000</v>
      </c>
      <c r="X99" s="5">
        <v>407546350562</v>
      </c>
      <c r="Y99" s="5">
        <v>257204605741</v>
      </c>
      <c r="Z99" s="5">
        <v>308466418737</v>
      </c>
    </row>
    <row r="100" spans="3:26" ht="15.5" x14ac:dyDescent="0.35">
      <c r="C100" t="s">
        <v>115</v>
      </c>
      <c r="D100" s="5">
        <v>611111000000</v>
      </c>
      <c r="E100" s="5">
        <v>667597000000</v>
      </c>
      <c r="F100" s="5">
        <v>720224000000</v>
      </c>
      <c r="G100" s="5">
        <v>731030000000</v>
      </c>
      <c r="I100" s="5">
        <v>667597000000</v>
      </c>
      <c r="J100" s="5">
        <v>753236000000</v>
      </c>
      <c r="K100" s="5">
        <v>828278000000</v>
      </c>
      <c r="L100" s="5">
        <v>410578000000</v>
      </c>
      <c r="M100" s="5">
        <v>495730000000</v>
      </c>
      <c r="N100" s="5">
        <v>653858000000</v>
      </c>
      <c r="O100" s="5">
        <v>1248836000000</v>
      </c>
      <c r="P100" s="5">
        <v>2291606000000</v>
      </c>
      <c r="Q100" s="5">
        <v>2186005000000</v>
      </c>
      <c r="R100" s="5">
        <v>2071684000000</v>
      </c>
      <c r="S100" s="5">
        <v>2125940000000</v>
      </c>
      <c r="T100" s="5">
        <v>2279676000000</v>
      </c>
      <c r="U100" s="5">
        <v>2386224000000</v>
      </c>
      <c r="V100" s="5">
        <v>2336636000000</v>
      </c>
      <c r="W100" s="5">
        <v>2001160000000</v>
      </c>
      <c r="X100" s="5">
        <v>1065857940370</v>
      </c>
      <c r="Y100" s="5">
        <v>851625939659</v>
      </c>
      <c r="Z100" s="5">
        <v>1009143874552</v>
      </c>
    </row>
    <row r="101" spans="3:26" ht="15.5" x14ac:dyDescent="0.35">
      <c r="C101" t="s">
        <v>116</v>
      </c>
    </row>
    <row r="102" spans="3:26" ht="15.5" x14ac:dyDescent="0.35">
      <c r="C102" t="s">
        <v>507</v>
      </c>
      <c r="D102" s="5">
        <v>468000000</v>
      </c>
      <c r="E102" s="5">
        <v>255000000</v>
      </c>
      <c r="F102" s="5">
        <v>193000000</v>
      </c>
      <c r="G102" s="5">
        <v>184000000</v>
      </c>
      <c r="I102" s="5">
        <v>255000000</v>
      </c>
      <c r="J102" s="5">
        <v>184000000</v>
      </c>
      <c r="K102" s="5">
        <v>176000000</v>
      </c>
      <c r="L102" s="5">
        <v>178000000</v>
      </c>
      <c r="M102" s="5">
        <v>162000000</v>
      </c>
      <c r="N102" s="5">
        <v>160000000</v>
      </c>
      <c r="O102" s="5">
        <v>224000000</v>
      </c>
      <c r="P102" s="5">
        <v>980000000</v>
      </c>
      <c r="Q102" s="5">
        <v>6148000000</v>
      </c>
      <c r="R102" s="5">
        <v>27420000000</v>
      </c>
      <c r="S102" s="5">
        <v>18225000000</v>
      </c>
      <c r="T102" s="5">
        <v>33000000</v>
      </c>
      <c r="U102" s="5">
        <v>66000000</v>
      </c>
      <c r="V102" s="5">
        <v>146000000</v>
      </c>
      <c r="W102" s="5">
        <v>7611000000</v>
      </c>
      <c r="X102" s="5">
        <v>5718238796</v>
      </c>
      <c r="Y102" s="5">
        <v>5145615011</v>
      </c>
      <c r="Z102" s="5">
        <v>5676424228</v>
      </c>
    </row>
    <row r="103" spans="3:26" ht="15.5" x14ac:dyDescent="0.35">
      <c r="C103" t="s">
        <v>118</v>
      </c>
      <c r="D103" s="5">
        <v>750271000000</v>
      </c>
      <c r="E103" s="5">
        <v>753103000000</v>
      </c>
      <c r="F103" s="5">
        <v>753031000000</v>
      </c>
      <c r="G103" s="5">
        <v>754785000000</v>
      </c>
      <c r="I103" s="5">
        <v>753103000000</v>
      </c>
      <c r="J103" s="5">
        <v>768527000000</v>
      </c>
      <c r="K103" s="5">
        <v>770669000000</v>
      </c>
      <c r="L103" s="5">
        <v>767923000000</v>
      </c>
      <c r="M103" s="5">
        <v>863669000000</v>
      </c>
      <c r="N103" s="5">
        <v>864369000000</v>
      </c>
      <c r="O103" s="5">
        <v>873586000000</v>
      </c>
      <c r="P103" s="5">
        <v>887103000000</v>
      </c>
      <c r="Q103" s="5">
        <v>879093000000</v>
      </c>
      <c r="R103" s="5">
        <v>874120000000</v>
      </c>
      <c r="S103" s="5">
        <v>818586000000</v>
      </c>
      <c r="T103" s="5">
        <v>786634000000</v>
      </c>
      <c r="U103" s="5">
        <v>241578000000</v>
      </c>
      <c r="V103" s="5">
        <v>320020000000</v>
      </c>
      <c r="W103" s="5">
        <v>364620000000</v>
      </c>
      <c r="X103" s="5">
        <v>156617926338</v>
      </c>
      <c r="Y103" s="5">
        <v>63910054849</v>
      </c>
      <c r="Z103" s="5">
        <v>52783058498</v>
      </c>
    </row>
    <row r="104" spans="3:26" ht="15.5" x14ac:dyDescent="0.35">
      <c r="C104" t="s">
        <v>117</v>
      </c>
      <c r="D104" s="5">
        <v>76991000000</v>
      </c>
      <c r="E104" s="5">
        <v>77059000000</v>
      </c>
      <c r="F104" s="5">
        <v>100426000000</v>
      </c>
      <c r="G104" s="5">
        <v>112724000000</v>
      </c>
      <c r="I104" s="5">
        <v>77059000000</v>
      </c>
      <c r="J104" s="5">
        <v>130581000000</v>
      </c>
      <c r="K104" s="5">
        <v>176312000000</v>
      </c>
      <c r="L104" s="5">
        <v>245551000000</v>
      </c>
      <c r="M104" s="5">
        <v>284945000000</v>
      </c>
      <c r="N104" s="5">
        <v>331721000000</v>
      </c>
      <c r="O104" s="5">
        <v>346267000000</v>
      </c>
      <c r="P104" s="5">
        <v>295412000000</v>
      </c>
      <c r="Q104" s="5">
        <v>351398000000</v>
      </c>
      <c r="R104" s="5">
        <v>257246000000</v>
      </c>
      <c r="S104" s="5">
        <v>155028000000</v>
      </c>
      <c r="T104" s="5">
        <v>166085000000</v>
      </c>
      <c r="U104" s="5">
        <v>133186000000</v>
      </c>
      <c r="V104" s="5">
        <v>57402000000</v>
      </c>
      <c r="W104" s="5">
        <v>50657000000</v>
      </c>
      <c r="X104" s="5">
        <v>42802768832</v>
      </c>
      <c r="Y104" s="5">
        <v>8940061935</v>
      </c>
      <c r="Z104" s="5">
        <v>8803514958</v>
      </c>
    </row>
    <row r="105" spans="3:26" ht="15.5" x14ac:dyDescent="0.35">
      <c r="C105" t="s">
        <v>510</v>
      </c>
      <c r="D105" s="5">
        <v>550632000000</v>
      </c>
      <c r="E105" s="5">
        <v>542952000000</v>
      </c>
      <c r="F105" s="5">
        <v>533589000000</v>
      </c>
      <c r="G105" s="5">
        <v>524084000000</v>
      </c>
      <c r="I105" s="5">
        <v>542952000000</v>
      </c>
      <c r="J105" s="5">
        <v>529798000000</v>
      </c>
      <c r="K105" s="5">
        <v>517039000000</v>
      </c>
      <c r="L105" s="5">
        <v>494235000000</v>
      </c>
      <c r="M105" s="5">
        <v>477984000000</v>
      </c>
      <c r="N105" s="5">
        <v>462671000000</v>
      </c>
      <c r="O105" s="5">
        <v>411100000000</v>
      </c>
      <c r="P105" s="5">
        <v>393132000000</v>
      </c>
      <c r="Q105" s="5">
        <v>380247000000</v>
      </c>
    </row>
    <row r="106" spans="3:26" ht="15.5" x14ac:dyDescent="0.35">
      <c r="C106" t="s">
        <v>120</v>
      </c>
      <c r="D106" s="5">
        <v>1680856000000</v>
      </c>
      <c r="E106" s="5">
        <v>1698332000000</v>
      </c>
      <c r="F106" s="5">
        <v>1681283000000</v>
      </c>
      <c r="G106" s="5">
        <v>1581020000000</v>
      </c>
      <c r="I106" s="5">
        <v>1698332000000</v>
      </c>
      <c r="J106" s="5">
        <v>1616984000000</v>
      </c>
      <c r="K106" s="5">
        <v>1646686000000</v>
      </c>
      <c r="L106" s="5">
        <v>1776100000000</v>
      </c>
      <c r="M106" s="5">
        <v>1947327000000</v>
      </c>
      <c r="N106" s="5">
        <v>2234580000000</v>
      </c>
      <c r="O106" s="5">
        <v>2806264000000</v>
      </c>
      <c r="P106" s="5">
        <v>2707926000000</v>
      </c>
      <c r="Q106" s="5">
        <v>3018414000000</v>
      </c>
      <c r="R106" s="5">
        <v>3119902000000</v>
      </c>
      <c r="S106" s="5">
        <v>3675925000000</v>
      </c>
      <c r="T106" s="5">
        <v>3495033000000</v>
      </c>
      <c r="U106" s="5">
        <v>2356625000000</v>
      </c>
      <c r="V106" s="5">
        <v>1932339000000</v>
      </c>
      <c r="W106" s="5">
        <v>1736758000000</v>
      </c>
      <c r="X106" s="5">
        <v>569045907849</v>
      </c>
      <c r="Y106" s="5">
        <v>187885038761</v>
      </c>
      <c r="Z106" s="5">
        <v>128074321972</v>
      </c>
    </row>
    <row r="107" spans="3:26" ht="15.5" x14ac:dyDescent="0.35">
      <c r="C107" t="s">
        <v>121</v>
      </c>
      <c r="D107" s="5">
        <v>2291967000000</v>
      </c>
      <c r="E107" s="5">
        <v>2365929000000</v>
      </c>
      <c r="F107" s="5">
        <v>2401507000000</v>
      </c>
      <c r="G107" s="5">
        <v>2312050000000</v>
      </c>
      <c r="I107" s="5">
        <v>2365929000000</v>
      </c>
      <c r="J107" s="5">
        <v>2370220000000</v>
      </c>
      <c r="K107" s="5">
        <v>2474964000000</v>
      </c>
      <c r="L107" s="5">
        <v>2186678000000</v>
      </c>
      <c r="M107" s="5">
        <v>2443057000000</v>
      </c>
      <c r="N107" s="5">
        <v>2888438000000</v>
      </c>
      <c r="O107" s="5">
        <v>4055100000000</v>
      </c>
      <c r="P107" s="5">
        <v>4999532000000</v>
      </c>
      <c r="Q107" s="5">
        <v>5204419000000</v>
      </c>
      <c r="R107" s="5">
        <v>5191586000000</v>
      </c>
      <c r="S107" s="5">
        <v>5801865000000</v>
      </c>
      <c r="T107" s="5">
        <v>5774709000000</v>
      </c>
      <c r="U107" s="5">
        <v>4742849000000</v>
      </c>
      <c r="V107" s="5">
        <v>4268975000000</v>
      </c>
      <c r="W107" s="5">
        <v>3737918000000</v>
      </c>
      <c r="X107" s="5">
        <v>1634903848219</v>
      </c>
      <c r="Y107" s="5">
        <v>1039510978420</v>
      </c>
      <c r="Z107" s="5">
        <v>1137218196524</v>
      </c>
    </row>
    <row r="108" spans="3:26" ht="15.5" x14ac:dyDescent="0.35">
      <c r="C108" t="s">
        <v>122</v>
      </c>
    </row>
    <row r="109" spans="3:26" ht="15.5" x14ac:dyDescent="0.35">
      <c r="C109" t="s">
        <v>123</v>
      </c>
    </row>
    <row r="110" spans="3:26" ht="15.5" x14ac:dyDescent="0.35">
      <c r="C110" t="s">
        <v>124</v>
      </c>
      <c r="D110" s="5">
        <v>772253000000</v>
      </c>
      <c r="E110" s="5">
        <v>839657000000</v>
      </c>
      <c r="F110" s="5">
        <v>950554000000</v>
      </c>
      <c r="G110" s="5">
        <v>873434000000</v>
      </c>
      <c r="I110" s="5">
        <v>839657000000</v>
      </c>
      <c r="J110" s="5">
        <v>846142000000</v>
      </c>
      <c r="K110" s="5">
        <v>822980000000</v>
      </c>
      <c r="L110" s="5">
        <v>437671000000</v>
      </c>
      <c r="M110" s="5">
        <v>3133477000000</v>
      </c>
      <c r="N110" s="5">
        <v>3056088000000</v>
      </c>
      <c r="O110" s="5">
        <v>836491000000</v>
      </c>
      <c r="P110" s="5">
        <v>1883735000000</v>
      </c>
      <c r="Q110" s="5">
        <v>2896474000000</v>
      </c>
      <c r="R110" s="5">
        <v>2366870000000</v>
      </c>
      <c r="S110" s="5">
        <v>2459065000000</v>
      </c>
      <c r="T110" s="5">
        <v>2991109000000</v>
      </c>
      <c r="U110" s="5">
        <v>3239607000000</v>
      </c>
      <c r="V110" s="5">
        <v>2698291000000</v>
      </c>
      <c r="W110" s="5">
        <v>2383059000000</v>
      </c>
      <c r="X110" s="5">
        <v>869726064066</v>
      </c>
      <c r="Y110" s="5">
        <v>487724266864</v>
      </c>
      <c r="Z110" s="5">
        <v>469590963317</v>
      </c>
    </row>
    <row r="111" spans="3:26" ht="15.5" x14ac:dyDescent="0.35">
      <c r="C111" t="s">
        <v>127</v>
      </c>
      <c r="D111" s="5">
        <v>292337000000</v>
      </c>
      <c r="E111" s="5">
        <v>375646000000</v>
      </c>
      <c r="F111" s="5">
        <v>462377000000</v>
      </c>
      <c r="G111" s="5">
        <v>386709000000</v>
      </c>
      <c r="I111" s="5">
        <v>375646000000</v>
      </c>
      <c r="J111" s="5">
        <v>403662000000</v>
      </c>
      <c r="K111" s="5">
        <v>455842000000</v>
      </c>
      <c r="L111" s="5">
        <v>170175000000</v>
      </c>
      <c r="M111" s="5">
        <v>214995000000</v>
      </c>
      <c r="N111" s="5">
        <v>197211000000</v>
      </c>
      <c r="O111" s="5">
        <v>388013000000</v>
      </c>
      <c r="P111" s="5">
        <v>525008000000</v>
      </c>
      <c r="Q111" s="5">
        <v>961990000000</v>
      </c>
    </row>
    <row r="112" spans="3:26" ht="15.5" x14ac:dyDescent="0.35">
      <c r="C112" t="s">
        <v>128</v>
      </c>
      <c r="D112" s="5">
        <v>292337000000</v>
      </c>
      <c r="E112" s="5">
        <v>375646000000</v>
      </c>
      <c r="F112" s="5">
        <v>462377000000</v>
      </c>
      <c r="G112" s="5">
        <v>386709000000</v>
      </c>
      <c r="I112" s="5">
        <v>375646000000</v>
      </c>
      <c r="J112" s="5">
        <v>403662000000</v>
      </c>
      <c r="K112" s="5">
        <v>455842000000</v>
      </c>
      <c r="L112" s="5">
        <v>170175000000</v>
      </c>
      <c r="M112" s="5">
        <v>214995000000</v>
      </c>
      <c r="N112" s="5">
        <v>197211000000</v>
      </c>
      <c r="O112" s="5">
        <v>388013000000</v>
      </c>
      <c r="P112" s="5">
        <v>525008000000</v>
      </c>
      <c r="Q112" s="5">
        <v>961990000000</v>
      </c>
      <c r="R112" s="5">
        <v>814981000000</v>
      </c>
      <c r="S112" s="5">
        <v>684378000000</v>
      </c>
      <c r="T112" s="5">
        <v>1309622000000</v>
      </c>
      <c r="U112" s="5">
        <v>1295448000000</v>
      </c>
      <c r="V112" s="5">
        <v>831873000000</v>
      </c>
      <c r="W112" s="5">
        <v>1462363000000</v>
      </c>
      <c r="X112" s="5">
        <v>324366883307</v>
      </c>
      <c r="Y112" s="5">
        <v>203699921796</v>
      </c>
      <c r="Z112" s="5">
        <v>189717114371</v>
      </c>
    </row>
    <row r="113" spans="3:26" ht="15.5" x14ac:dyDescent="0.35">
      <c r="C113" t="s">
        <v>131</v>
      </c>
      <c r="D113" s="5">
        <v>5086000000</v>
      </c>
      <c r="E113" s="5">
        <v>3125000000</v>
      </c>
      <c r="F113" s="5">
        <v>4367000000</v>
      </c>
      <c r="G113" s="5">
        <v>4995000000</v>
      </c>
      <c r="I113" s="5">
        <v>3125000000</v>
      </c>
      <c r="J113" s="5">
        <v>10394000000</v>
      </c>
      <c r="K113" s="5">
        <v>18113000000</v>
      </c>
      <c r="L113" s="5">
        <v>34594000000</v>
      </c>
      <c r="M113" s="5">
        <v>27568000000</v>
      </c>
      <c r="N113" s="5">
        <v>51935000000</v>
      </c>
      <c r="O113" s="5">
        <v>19195000000</v>
      </c>
      <c r="P113" s="5">
        <v>35819000000</v>
      </c>
      <c r="Q113" s="5">
        <v>42365000000</v>
      </c>
      <c r="R113" s="5">
        <v>21884000000</v>
      </c>
      <c r="S113" s="5">
        <v>21600000000</v>
      </c>
      <c r="T113" s="5">
        <v>45578000000</v>
      </c>
      <c r="U113" s="5">
        <v>35456000000</v>
      </c>
      <c r="V113" s="5">
        <v>38629000000</v>
      </c>
      <c r="W113" s="5">
        <v>13182000000</v>
      </c>
      <c r="X113" s="5">
        <v>12444757310</v>
      </c>
      <c r="Y113" s="5">
        <v>36573166884</v>
      </c>
      <c r="Z113" s="5">
        <v>33197618061</v>
      </c>
    </row>
    <row r="114" spans="3:26" ht="15.5" x14ac:dyDescent="0.35">
      <c r="C114" t="s">
        <v>132</v>
      </c>
      <c r="G114" s="5">
        <v>504201000000</v>
      </c>
    </row>
    <row r="115" spans="3:26" ht="15.5" x14ac:dyDescent="0.35">
      <c r="C115" t="s">
        <v>459</v>
      </c>
      <c r="P115" s="5">
        <v>514303000000</v>
      </c>
    </row>
    <row r="116" spans="3:26" ht="15.5" x14ac:dyDescent="0.35">
      <c r="C116" t="s">
        <v>125</v>
      </c>
      <c r="N116" s="5">
        <v>758000000</v>
      </c>
      <c r="O116" s="5">
        <v>2350000000</v>
      </c>
      <c r="P116" s="5">
        <v>180883000000</v>
      </c>
      <c r="Q116" s="5">
        <v>187036000000</v>
      </c>
      <c r="R116" s="5">
        <v>159850000000</v>
      </c>
      <c r="S116" s="5">
        <v>153650000000</v>
      </c>
      <c r="T116" s="5">
        <v>171311000000</v>
      </c>
      <c r="U116" s="5">
        <v>186875000000</v>
      </c>
      <c r="V116" s="5">
        <v>195168000000</v>
      </c>
      <c r="W116" s="5">
        <v>158903000000</v>
      </c>
      <c r="X116" s="5">
        <v>172127323499</v>
      </c>
      <c r="Y116" s="5">
        <v>31469320000</v>
      </c>
      <c r="Z116" s="5">
        <v>32634083635</v>
      </c>
    </row>
    <row r="117" spans="3:26" ht="15.5" x14ac:dyDescent="0.35">
      <c r="C117" t="s">
        <v>134</v>
      </c>
    </row>
    <row r="118" spans="3:26" ht="15.5" x14ac:dyDescent="0.35">
      <c r="C118" t="s">
        <v>1233</v>
      </c>
      <c r="P118" s="5">
        <v>523000000</v>
      </c>
      <c r="Q118" s="5">
        <v>907000000</v>
      </c>
      <c r="R118" s="5">
        <v>253000000</v>
      </c>
      <c r="S118" s="5">
        <v>51000000</v>
      </c>
      <c r="T118" s="5">
        <v>924000000</v>
      </c>
      <c r="U118" s="5">
        <v>3309000000</v>
      </c>
      <c r="V118" s="5">
        <v>7917000000</v>
      </c>
      <c r="W118" s="5">
        <v>9669000000</v>
      </c>
      <c r="X118" s="5">
        <v>3389144227</v>
      </c>
      <c r="Y118" s="5">
        <v>769604724</v>
      </c>
      <c r="Z118" s="5">
        <v>613036560</v>
      </c>
    </row>
    <row r="119" spans="3:26" ht="15.5" x14ac:dyDescent="0.35">
      <c r="C119" t="s">
        <v>137</v>
      </c>
      <c r="D119" s="5">
        <v>6068000000</v>
      </c>
      <c r="E119" s="5">
        <v>352000000</v>
      </c>
      <c r="F119" s="5">
        <v>493000000</v>
      </c>
      <c r="G119" s="5">
        <v>699000000</v>
      </c>
      <c r="I119" s="5">
        <v>352000000</v>
      </c>
      <c r="J119" s="5">
        <v>747000000</v>
      </c>
      <c r="K119" s="5">
        <v>796000000</v>
      </c>
      <c r="L119" s="5">
        <v>217000000</v>
      </c>
      <c r="M119" s="5">
        <v>287000000</v>
      </c>
      <c r="N119" s="5">
        <v>2389000000</v>
      </c>
      <c r="O119" s="5">
        <v>8327000000</v>
      </c>
      <c r="S119" s="5">
        <v>772000000</v>
      </c>
      <c r="T119" s="5">
        <v>15166000000</v>
      </c>
      <c r="U119" s="5">
        <v>39222000000</v>
      </c>
      <c r="V119" s="5">
        <v>87631000000</v>
      </c>
      <c r="W119" s="5">
        <v>113923000000</v>
      </c>
      <c r="X119" s="5">
        <v>11513160486</v>
      </c>
      <c r="Y119" s="5">
        <v>2770152160</v>
      </c>
      <c r="Z119" s="5">
        <v>3557138502</v>
      </c>
    </row>
    <row r="120" spans="3:26" ht="15.5" x14ac:dyDescent="0.35">
      <c r="C120" t="s">
        <v>135</v>
      </c>
      <c r="D120" s="5">
        <v>2202451000000</v>
      </c>
      <c r="E120" s="5">
        <v>2210885000000</v>
      </c>
      <c r="F120" s="5">
        <v>2636317000000</v>
      </c>
      <c r="G120" s="5">
        <v>2643607000000</v>
      </c>
      <c r="I120" s="5">
        <v>2210885000000</v>
      </c>
      <c r="J120" s="5">
        <v>3172770000000</v>
      </c>
      <c r="K120" s="5">
        <v>3179673000000</v>
      </c>
      <c r="L120" s="5">
        <v>3210730000000</v>
      </c>
      <c r="M120" s="5">
        <v>600604000000</v>
      </c>
      <c r="N120" s="5">
        <v>625216000000</v>
      </c>
      <c r="O120" s="5">
        <v>3021866000000</v>
      </c>
      <c r="P120" s="5">
        <v>2455747000000</v>
      </c>
      <c r="Q120" s="5">
        <v>1755747000000</v>
      </c>
      <c r="R120" s="5">
        <v>2264704000000</v>
      </c>
      <c r="S120" s="5">
        <v>2187280000000</v>
      </c>
      <c r="T120" s="5">
        <v>1484428000000</v>
      </c>
      <c r="U120" s="5">
        <v>1101324000000</v>
      </c>
      <c r="V120" s="5">
        <v>911488000000</v>
      </c>
      <c r="W120" s="5">
        <v>433281000000</v>
      </c>
      <c r="X120" s="5">
        <v>257194128183</v>
      </c>
      <c r="Y120" s="5">
        <v>162736441402</v>
      </c>
      <c r="Z120" s="5">
        <v>296219070987</v>
      </c>
    </row>
    <row r="121" spans="3:26" ht="15.5" x14ac:dyDescent="0.35">
      <c r="C121" t="s">
        <v>333</v>
      </c>
      <c r="D121" s="5">
        <v>276257000000</v>
      </c>
      <c r="E121" s="5">
        <v>276332000000</v>
      </c>
      <c r="F121" s="5">
        <v>289657000000</v>
      </c>
      <c r="G121" s="5">
        <v>289732000000</v>
      </c>
      <c r="I121" s="5">
        <v>276332000000</v>
      </c>
      <c r="J121" s="5">
        <v>289882000000</v>
      </c>
      <c r="K121" s="5">
        <v>296028000000</v>
      </c>
      <c r="L121" s="5">
        <v>299399000000</v>
      </c>
      <c r="M121" s="5">
        <v>291963000000</v>
      </c>
      <c r="N121" s="5">
        <v>303409000000</v>
      </c>
      <c r="O121" s="5">
        <v>284571000000</v>
      </c>
      <c r="P121" s="5">
        <v>304403000000</v>
      </c>
      <c r="S121" s="5">
        <v>297144000000</v>
      </c>
      <c r="T121" s="5">
        <v>295471000000</v>
      </c>
      <c r="V121" s="5">
        <v>14931000000</v>
      </c>
      <c r="W121" s="5">
        <v>218563000000</v>
      </c>
    </row>
    <row r="122" spans="3:26" ht="15.5" x14ac:dyDescent="0.35">
      <c r="C122" t="s">
        <v>1234</v>
      </c>
      <c r="D122" s="5">
        <v>58885000000</v>
      </c>
      <c r="E122" s="5">
        <v>58317000000</v>
      </c>
      <c r="F122" s="5">
        <v>58317000000</v>
      </c>
      <c r="G122" s="5">
        <v>56774000000</v>
      </c>
      <c r="I122" s="5">
        <v>58317000000</v>
      </c>
      <c r="J122" s="5">
        <v>56565000000</v>
      </c>
      <c r="K122" s="5">
        <v>58062000000</v>
      </c>
      <c r="L122" s="5">
        <v>60082000000</v>
      </c>
      <c r="M122" s="5">
        <v>54422000000</v>
      </c>
      <c r="N122" s="5">
        <v>53958000000</v>
      </c>
      <c r="O122" s="5">
        <v>53109000000</v>
      </c>
      <c r="P122" s="5">
        <v>55894000000</v>
      </c>
      <c r="S122" s="5">
        <v>49381000000</v>
      </c>
    </row>
    <row r="123" spans="3:26" ht="15.5" x14ac:dyDescent="0.35">
      <c r="C123" t="s">
        <v>1235</v>
      </c>
    </row>
    <row r="124" spans="3:26" ht="15.5" x14ac:dyDescent="0.35">
      <c r="C124" t="s">
        <v>138</v>
      </c>
      <c r="D124" s="5">
        <v>177055000000</v>
      </c>
      <c r="E124" s="5">
        <v>166564000000</v>
      </c>
      <c r="F124" s="5">
        <v>165859000000</v>
      </c>
      <c r="G124" s="5">
        <v>173888000000</v>
      </c>
      <c r="I124" s="5">
        <v>166564000000</v>
      </c>
      <c r="J124" s="5">
        <v>142151000000</v>
      </c>
      <c r="K124" s="5">
        <v>118657000000</v>
      </c>
      <c r="L124" s="5">
        <v>63818000000</v>
      </c>
      <c r="M124" s="5">
        <v>2469635000000</v>
      </c>
      <c r="N124" s="5">
        <v>2494674000000</v>
      </c>
      <c r="O124" s="5">
        <v>192657000000</v>
      </c>
      <c r="P124" s="5">
        <v>290598000000</v>
      </c>
      <c r="Q124" s="5">
        <v>1387521000000</v>
      </c>
      <c r="R124" s="5">
        <v>1066191000000</v>
      </c>
      <c r="S124" s="5">
        <v>1266540000000</v>
      </c>
      <c r="T124" s="5">
        <v>1074021000000</v>
      </c>
      <c r="U124" s="5">
        <v>1424608000000</v>
      </c>
      <c r="V124" s="5">
        <v>1343972000000</v>
      </c>
      <c r="W124" s="5">
        <v>501069000000</v>
      </c>
      <c r="X124" s="5">
        <v>265409417353</v>
      </c>
      <c r="Y124" s="5">
        <v>177380734902</v>
      </c>
      <c r="Z124" s="5">
        <v>140267820161</v>
      </c>
    </row>
    <row r="125" spans="3:26" ht="15.5" x14ac:dyDescent="0.35">
      <c r="C125" t="s">
        <v>979</v>
      </c>
    </row>
    <row r="126" spans="3:26" ht="15.5" x14ac:dyDescent="0.35">
      <c r="C126" t="s">
        <v>661</v>
      </c>
      <c r="D126" s="5">
        <v>2992000000</v>
      </c>
      <c r="E126" s="5">
        <v>2992000000</v>
      </c>
      <c r="F126" s="5">
        <v>5983000000</v>
      </c>
      <c r="G126" s="5">
        <v>5973000000</v>
      </c>
      <c r="I126" s="5">
        <v>2992000000</v>
      </c>
      <c r="J126" s="5">
        <v>5979000000</v>
      </c>
      <c r="K126" s="5">
        <v>6335000000</v>
      </c>
      <c r="L126" s="5">
        <v>6863000000</v>
      </c>
      <c r="M126" s="5">
        <v>8090000000</v>
      </c>
      <c r="N126" s="5">
        <v>8182000000</v>
      </c>
      <c r="O126" s="5">
        <v>8188000000</v>
      </c>
      <c r="P126" s="5">
        <v>8717000000</v>
      </c>
      <c r="Q126" s="5">
        <v>12839000000</v>
      </c>
      <c r="R126" s="5">
        <v>14551000000</v>
      </c>
      <c r="S126" s="5">
        <v>63275000000</v>
      </c>
      <c r="T126" s="5">
        <v>11605000000</v>
      </c>
      <c r="U126" s="5">
        <v>11605000000</v>
      </c>
      <c r="V126" s="5">
        <v>12656000000</v>
      </c>
      <c r="W126" s="5">
        <v>12495000000</v>
      </c>
    </row>
    <row r="127" spans="3:26" ht="15.5" x14ac:dyDescent="0.35">
      <c r="C127" t="s">
        <v>139</v>
      </c>
      <c r="D127" s="5">
        <v>3675206000000</v>
      </c>
      <c r="E127" s="5">
        <v>3647556000000</v>
      </c>
      <c r="F127" s="5">
        <v>3556655000000</v>
      </c>
      <c r="G127" s="5">
        <v>3545351000000</v>
      </c>
      <c r="I127" s="5">
        <v>3647556000000</v>
      </c>
      <c r="J127" s="5">
        <v>3568970000000</v>
      </c>
      <c r="K127" s="5">
        <v>3583111000000</v>
      </c>
      <c r="L127" s="5">
        <v>3615779000000</v>
      </c>
      <c r="M127" s="5">
        <v>998827000000</v>
      </c>
      <c r="N127" s="5">
        <v>1080220000000</v>
      </c>
      <c r="O127" s="5">
        <v>3462547000000</v>
      </c>
      <c r="P127" s="5">
        <v>2898658000000</v>
      </c>
      <c r="Q127" s="5">
        <v>1841540000000</v>
      </c>
      <c r="R127" s="5">
        <v>2325616000000</v>
      </c>
      <c r="S127" s="5">
        <v>2647456000000</v>
      </c>
      <c r="T127" s="5">
        <v>1869084000000</v>
      </c>
      <c r="U127" s="5">
        <v>1194927000000</v>
      </c>
      <c r="V127" s="5">
        <v>1070088000000</v>
      </c>
      <c r="W127" s="5">
        <v>818092000000</v>
      </c>
      <c r="X127" s="5">
        <v>328358142937</v>
      </c>
      <c r="Y127" s="5">
        <v>194330100268</v>
      </c>
      <c r="Z127" s="5">
        <v>339003757394</v>
      </c>
    </row>
    <row r="128" spans="3:26" ht="15.5" x14ac:dyDescent="0.35">
      <c r="C128" t="s">
        <v>140</v>
      </c>
      <c r="D128" s="5">
        <v>3675206000000</v>
      </c>
      <c r="E128" s="5">
        <v>3647556000000</v>
      </c>
      <c r="F128" s="5">
        <v>3556655000000</v>
      </c>
      <c r="G128" s="5">
        <v>3545351000000</v>
      </c>
      <c r="I128" s="5">
        <v>3647556000000</v>
      </c>
      <c r="J128" s="5">
        <v>3568970000000</v>
      </c>
      <c r="K128" s="5">
        <v>3583111000000</v>
      </c>
      <c r="L128" s="5">
        <v>3615779000000</v>
      </c>
      <c r="M128" s="5">
        <v>998827000000</v>
      </c>
      <c r="N128" s="5">
        <v>1080220000000</v>
      </c>
      <c r="O128" s="5">
        <v>3462547000000</v>
      </c>
      <c r="P128" s="5">
        <v>2898658000000</v>
      </c>
      <c r="Q128" s="5">
        <v>1841540000000</v>
      </c>
      <c r="R128" s="5">
        <v>2325616000000</v>
      </c>
      <c r="S128" s="5">
        <v>2647456000000</v>
      </c>
      <c r="T128" s="5">
        <v>1869084000000</v>
      </c>
      <c r="U128" s="5">
        <v>1194927000000</v>
      </c>
      <c r="V128" s="5">
        <v>1070088000000</v>
      </c>
      <c r="W128" s="5">
        <v>818092000000</v>
      </c>
      <c r="X128" s="5">
        <v>328358142937</v>
      </c>
      <c r="Y128" s="5">
        <v>194330100268</v>
      </c>
      <c r="Z128" s="5">
        <v>339003757394</v>
      </c>
    </row>
    <row r="129" spans="2:26" ht="15.5" x14ac:dyDescent="0.35">
      <c r="C129" t="s">
        <v>144</v>
      </c>
    </row>
    <row r="130" spans="2:26" ht="15.5" x14ac:dyDescent="0.35">
      <c r="C130" t="s">
        <v>145</v>
      </c>
      <c r="D130" s="5">
        <v>2543661000000</v>
      </c>
      <c r="E130" s="5">
        <v>2545886000000</v>
      </c>
      <c r="F130" s="5">
        <v>2984784000000</v>
      </c>
      <c r="G130" s="5">
        <v>2990812000000</v>
      </c>
      <c r="I130" s="5">
        <v>2545886000000</v>
      </c>
      <c r="J130" s="5">
        <v>3519964000000</v>
      </c>
      <c r="K130" s="5">
        <v>3534559000000</v>
      </c>
      <c r="L130" s="5">
        <v>3570428000000</v>
      </c>
      <c r="M130" s="5">
        <v>947276000000</v>
      </c>
      <c r="N130" s="5">
        <v>984972000000</v>
      </c>
      <c r="O130" s="5">
        <v>3367873000000</v>
      </c>
      <c r="P130" s="5">
        <v>2816567000000</v>
      </c>
      <c r="Q130" s="5">
        <v>1756654000000</v>
      </c>
      <c r="R130" s="5">
        <v>2264957000000</v>
      </c>
      <c r="S130" s="5">
        <v>2534628000000</v>
      </c>
      <c r="T130" s="5">
        <v>1795989000000</v>
      </c>
      <c r="U130" s="5">
        <v>1143855000000</v>
      </c>
      <c r="V130" s="5">
        <v>1021967000000</v>
      </c>
      <c r="W130" s="5">
        <v>775436000000</v>
      </c>
      <c r="X130" s="5">
        <v>272096432896</v>
      </c>
      <c r="Y130" s="5">
        <v>166276198286</v>
      </c>
      <c r="Z130" s="5">
        <v>300389246049</v>
      </c>
    </row>
    <row r="131" spans="2:26" ht="15.5" x14ac:dyDescent="0.35">
      <c r="C131" t="s">
        <v>512</v>
      </c>
      <c r="X131" s="5">
        <v>19449709714</v>
      </c>
    </row>
    <row r="132" spans="2:26" ht="15.5" x14ac:dyDescent="0.35">
      <c r="C132" t="s">
        <v>133</v>
      </c>
      <c r="V132" s="5">
        <v>3237000000</v>
      </c>
      <c r="W132" s="5">
        <v>6365000000</v>
      </c>
      <c r="X132" s="5">
        <v>5459927243</v>
      </c>
    </row>
    <row r="133" spans="2:26" ht="15.5" x14ac:dyDescent="0.35">
      <c r="C133" t="s">
        <v>332</v>
      </c>
      <c r="S133" s="5">
        <v>58213000000</v>
      </c>
      <c r="T133" s="5">
        <v>17389000000</v>
      </c>
      <c r="Y133" s="5">
        <v>383131216</v>
      </c>
      <c r="Z133" s="5">
        <v>12126435150</v>
      </c>
    </row>
    <row r="134" spans="2:26" ht="15.5" x14ac:dyDescent="0.35">
      <c r="C134" t="s">
        <v>147</v>
      </c>
      <c r="D134" s="5">
        <v>4447459000000</v>
      </c>
      <c r="E134" s="5">
        <v>4487213000000</v>
      </c>
      <c r="F134" s="5">
        <v>4507209000000</v>
      </c>
      <c r="G134" s="5">
        <v>4418785000000</v>
      </c>
      <c r="I134" s="5">
        <v>4487213000000</v>
      </c>
      <c r="J134" s="5">
        <v>4415112000000</v>
      </c>
      <c r="K134" s="5">
        <v>4406091000000</v>
      </c>
      <c r="L134" s="5">
        <v>4053450000000</v>
      </c>
      <c r="M134" s="5">
        <v>4132304000000</v>
      </c>
      <c r="N134" s="5">
        <v>4136308000000</v>
      </c>
      <c r="O134" s="5">
        <v>4299038000000</v>
      </c>
      <c r="P134" s="5">
        <v>4782393000000</v>
      </c>
      <c r="Q134" s="5">
        <v>4738014000000</v>
      </c>
      <c r="R134" s="5">
        <v>4692486000000</v>
      </c>
      <c r="S134" s="5">
        <v>5106521000000</v>
      </c>
      <c r="T134" s="5">
        <v>4860193000000</v>
      </c>
      <c r="U134" s="5">
        <v>4434534000000</v>
      </c>
      <c r="V134" s="5">
        <v>3768379000000</v>
      </c>
      <c r="W134" s="5">
        <v>3201151000000</v>
      </c>
      <c r="X134" s="5">
        <v>1198084207003</v>
      </c>
      <c r="Y134" s="5">
        <v>682054367132</v>
      </c>
      <c r="Z134" s="5">
        <v>808594720711</v>
      </c>
    </row>
    <row r="135" spans="2:26" ht="15.5" x14ac:dyDescent="0.35">
      <c r="C135" t="s">
        <v>148</v>
      </c>
    </row>
    <row r="136" spans="2:26" ht="15.5" x14ac:dyDescent="0.35">
      <c r="C136" t="s">
        <v>149</v>
      </c>
      <c r="D136" s="5">
        <v>167197000000</v>
      </c>
      <c r="E136" s="5">
        <v>167197000000</v>
      </c>
      <c r="F136" s="5">
        <v>167197000000</v>
      </c>
      <c r="G136" s="5">
        <v>167197000000</v>
      </c>
      <c r="I136" s="5">
        <v>167197000000</v>
      </c>
      <c r="J136" s="5">
        <v>167197000000</v>
      </c>
      <c r="K136" s="5">
        <v>167197000000</v>
      </c>
      <c r="L136" s="5">
        <v>167197000000</v>
      </c>
      <c r="M136" s="5">
        <v>167197000000</v>
      </c>
      <c r="N136" s="5">
        <v>167197000000</v>
      </c>
      <c r="O136" s="5">
        <v>166982000000</v>
      </c>
      <c r="P136" s="5">
        <v>166737000000</v>
      </c>
      <c r="Q136" s="5">
        <v>166417000000</v>
      </c>
      <c r="R136" s="5">
        <v>108001000000</v>
      </c>
      <c r="S136" s="5">
        <v>108001000000</v>
      </c>
      <c r="T136" s="5">
        <v>108001000000</v>
      </c>
      <c r="U136" s="5">
        <v>108001000000</v>
      </c>
      <c r="V136" s="5">
        <v>108001000000</v>
      </c>
      <c r="W136" s="5">
        <v>108001000000</v>
      </c>
      <c r="X136" s="5">
        <v>108001461000</v>
      </c>
      <c r="Y136" s="5">
        <v>108001461000</v>
      </c>
      <c r="Z136" s="5">
        <v>108001461000</v>
      </c>
    </row>
    <row r="137" spans="2:26" ht="15.5" x14ac:dyDescent="0.35">
      <c r="C137" t="s">
        <v>151</v>
      </c>
      <c r="D137" s="5">
        <v>256498000000</v>
      </c>
      <c r="E137" s="5">
        <v>256498000000</v>
      </c>
      <c r="F137" s="5">
        <v>256498000000</v>
      </c>
      <c r="G137" s="5">
        <v>256498000000</v>
      </c>
      <c r="I137" s="5">
        <v>256498000000</v>
      </c>
      <c r="J137" s="5">
        <v>256498000000</v>
      </c>
      <c r="K137" s="5">
        <v>256498000000</v>
      </c>
      <c r="L137" s="5">
        <v>256498000000</v>
      </c>
      <c r="M137" s="5">
        <v>256498000000</v>
      </c>
      <c r="N137" s="5">
        <v>256498000000</v>
      </c>
      <c r="O137" s="5">
        <v>255640000000</v>
      </c>
      <c r="P137" s="5">
        <v>254659000000</v>
      </c>
      <c r="Q137" s="5">
        <v>253381000000</v>
      </c>
      <c r="R137" s="5">
        <v>84341000000</v>
      </c>
      <c r="S137" s="5">
        <v>84341000000</v>
      </c>
      <c r="T137" s="5">
        <v>84341000000</v>
      </c>
      <c r="U137" s="5">
        <v>84341000000</v>
      </c>
      <c r="V137" s="5">
        <v>99873000000</v>
      </c>
      <c r="W137" s="5">
        <v>99873000000</v>
      </c>
      <c r="X137" s="5">
        <v>99872499940</v>
      </c>
      <c r="Y137" s="5">
        <v>99872499940</v>
      </c>
      <c r="Z137" s="5">
        <v>99872499940</v>
      </c>
    </row>
    <row r="138" spans="2:26" ht="15.5" x14ac:dyDescent="0.35">
      <c r="C138" t="s">
        <v>152</v>
      </c>
      <c r="D138" s="5">
        <v>-3055180000000</v>
      </c>
      <c r="E138" s="5">
        <v>-3022040000000</v>
      </c>
      <c r="F138" s="5">
        <v>-3005305000000</v>
      </c>
      <c r="G138" s="5">
        <v>-3005535000000</v>
      </c>
      <c r="I138" s="5">
        <v>-3022040000000</v>
      </c>
      <c r="J138" s="5">
        <v>-2955631000000</v>
      </c>
      <c r="K138" s="5">
        <v>-2865930000000</v>
      </c>
      <c r="L138" s="5">
        <v>-2826027000000</v>
      </c>
      <c r="M138" s="5">
        <v>-2739022000000</v>
      </c>
      <c r="N138" s="5">
        <v>-2327694000000</v>
      </c>
      <c r="O138" s="5">
        <v>-1473458000000</v>
      </c>
      <c r="P138" s="5">
        <v>-1058058000000</v>
      </c>
      <c r="Q138" s="5">
        <v>-710777000000</v>
      </c>
      <c r="R138" s="5">
        <v>-485459000000</v>
      </c>
      <c r="S138" s="5">
        <v>-292334000000</v>
      </c>
      <c r="T138" s="5">
        <v>8590000000</v>
      </c>
      <c r="U138" s="5">
        <v>89691000000</v>
      </c>
      <c r="V138" s="5">
        <v>310059000000</v>
      </c>
      <c r="W138" s="5">
        <v>329069000000</v>
      </c>
      <c r="X138" s="5">
        <v>219703858705</v>
      </c>
      <c r="Y138" s="5">
        <v>149582650348</v>
      </c>
      <c r="Z138" s="5">
        <v>120749514873</v>
      </c>
    </row>
    <row r="139" spans="2:26" ht="15.5" x14ac:dyDescent="0.35">
      <c r="C139" t="s">
        <v>156</v>
      </c>
      <c r="D139" s="5">
        <v>-241910000000</v>
      </c>
      <c r="E139" s="5">
        <v>-240842000000</v>
      </c>
      <c r="F139" s="5">
        <v>-237681000000</v>
      </c>
      <c r="G139" s="5">
        <v>-238484000000</v>
      </c>
      <c r="I139" s="5">
        <v>-240842000000</v>
      </c>
      <c r="J139" s="5">
        <v>-229211000000</v>
      </c>
      <c r="K139" s="5">
        <v>-201073000000</v>
      </c>
      <c r="L139" s="5">
        <v>-182138000000</v>
      </c>
      <c r="M139" s="5">
        <v>-170220000000</v>
      </c>
      <c r="N139" s="5">
        <v>-114909000000</v>
      </c>
      <c r="O139" s="5">
        <v>52540000000</v>
      </c>
      <c r="P139" s="5">
        <v>85071000000</v>
      </c>
      <c r="Q139" s="5">
        <v>7023000000</v>
      </c>
      <c r="R139" s="5">
        <v>22627000000</v>
      </c>
      <c r="S139" s="5">
        <v>91645000000</v>
      </c>
      <c r="T139" s="5">
        <v>81356000000</v>
      </c>
      <c r="U139" s="5">
        <v>6119000000</v>
      </c>
      <c r="V139" s="5">
        <v>-9415000000</v>
      </c>
      <c r="W139" s="5">
        <v>7746000000</v>
      </c>
      <c r="X139" s="5">
        <v>24774070916</v>
      </c>
    </row>
    <row r="140" spans="2:26" ht="15.5" x14ac:dyDescent="0.35">
      <c r="C140" t="s">
        <v>9</v>
      </c>
      <c r="D140" s="5">
        <v>-2155492000000</v>
      </c>
      <c r="E140" s="5">
        <v>-2121284000000</v>
      </c>
      <c r="F140" s="5">
        <v>-2105702000000</v>
      </c>
      <c r="G140" s="5">
        <v>-2106735000000</v>
      </c>
      <c r="I140" s="5">
        <v>-2121284000000</v>
      </c>
      <c r="J140" s="5">
        <v>-2044892000000</v>
      </c>
      <c r="K140" s="5">
        <v>-1931127000000</v>
      </c>
      <c r="L140" s="5">
        <v>-1866772000000</v>
      </c>
      <c r="M140" s="5">
        <v>-1689247000000</v>
      </c>
      <c r="N140" s="5">
        <v>-1247870000000</v>
      </c>
      <c r="O140" s="5">
        <v>-243938000000</v>
      </c>
      <c r="P140" s="5">
        <v>217139000000</v>
      </c>
      <c r="Q140" s="5">
        <v>466405000000</v>
      </c>
      <c r="R140" s="5">
        <v>499100000000</v>
      </c>
      <c r="S140" s="5">
        <v>695344000000</v>
      </c>
      <c r="T140" s="5">
        <v>914516000000</v>
      </c>
      <c r="U140" s="5">
        <v>308315000000</v>
      </c>
      <c r="V140" s="5">
        <v>500596000000</v>
      </c>
      <c r="W140" s="5">
        <v>536767000000</v>
      </c>
      <c r="X140" s="5">
        <v>436819641216</v>
      </c>
      <c r="Y140" s="5">
        <v>357456611288</v>
      </c>
      <c r="Z140" s="5">
        <v>328623475813</v>
      </c>
    </row>
    <row r="141" spans="2:26" ht="15.5" x14ac:dyDescent="0.35">
      <c r="C141" t="s">
        <v>157</v>
      </c>
      <c r="D141" s="5">
        <v>2291967000000</v>
      </c>
      <c r="E141" s="5">
        <v>2365929000000</v>
      </c>
      <c r="F141" s="5">
        <v>2401507000000</v>
      </c>
      <c r="G141" s="5">
        <v>2312050000000</v>
      </c>
      <c r="I141" s="5">
        <v>2365929000000</v>
      </c>
      <c r="J141" s="5">
        <v>2370220000000</v>
      </c>
      <c r="K141" s="5">
        <v>2474964000000</v>
      </c>
      <c r="L141" s="5">
        <v>2186678000000</v>
      </c>
      <c r="M141" s="5">
        <v>2443057000000</v>
      </c>
      <c r="N141" s="5">
        <v>2888438000000</v>
      </c>
      <c r="O141" s="5">
        <v>4055100000000</v>
      </c>
      <c r="P141" s="5">
        <v>4999532000000</v>
      </c>
      <c r="Q141" s="5">
        <v>5204419000000</v>
      </c>
      <c r="R141" s="5">
        <v>5191586000000</v>
      </c>
      <c r="S141" s="5">
        <v>5801865000000</v>
      </c>
      <c r="T141" s="5">
        <v>5774709000000</v>
      </c>
      <c r="U141" s="5">
        <v>4742849000000</v>
      </c>
      <c r="V141" s="5">
        <v>4268975000000</v>
      </c>
      <c r="W141" s="5">
        <v>3737918000000</v>
      </c>
      <c r="X141" s="5">
        <v>1634903848219</v>
      </c>
      <c r="Y141" s="5">
        <v>1039510978420</v>
      </c>
      <c r="Z141" s="5">
        <v>1137218196524</v>
      </c>
    </row>
    <row r="142" spans="2:26" ht="15.5" x14ac:dyDescent="0.35">
      <c r="C142" t="s">
        <v>158</v>
      </c>
      <c r="D142" s="5">
        <v>3343935022</v>
      </c>
      <c r="E142" s="5">
        <v>3343935022</v>
      </c>
      <c r="F142" s="5">
        <v>3343935022</v>
      </c>
      <c r="G142" s="5">
        <v>3343935022</v>
      </c>
      <c r="I142" s="5">
        <v>3343935022</v>
      </c>
      <c r="J142" s="5">
        <v>3343935022</v>
      </c>
      <c r="K142" s="5">
        <v>3343935022</v>
      </c>
      <c r="L142" s="5">
        <v>3343935022</v>
      </c>
      <c r="M142" s="5">
        <v>3343935022</v>
      </c>
      <c r="N142" s="5">
        <v>3343935022</v>
      </c>
      <c r="O142" s="5">
        <v>3339638262</v>
      </c>
      <c r="P142" s="5">
        <v>3334733297</v>
      </c>
      <c r="Q142" s="5">
        <v>3323121877</v>
      </c>
      <c r="R142" s="5">
        <v>2160029220</v>
      </c>
      <c r="S142" s="5">
        <v>2160029220</v>
      </c>
      <c r="T142" s="5">
        <v>2160029220</v>
      </c>
      <c r="U142" s="5">
        <v>2160029220</v>
      </c>
      <c r="V142" s="5">
        <v>2160029220</v>
      </c>
      <c r="W142" s="5">
        <v>2160029220</v>
      </c>
      <c r="X142" s="5">
        <v>432005844</v>
      </c>
      <c r="Y142" s="5">
        <v>432005844</v>
      </c>
      <c r="Z142" s="5">
        <v>432005844</v>
      </c>
    </row>
    <row r="144" spans="2:26" ht="15.5" x14ac:dyDescent="0.35">
      <c r="B144" t="s">
        <v>159</v>
      </c>
      <c r="C144" t="s">
        <v>160</v>
      </c>
      <c r="D144" s="5">
        <v>22132000000</v>
      </c>
      <c r="E144" s="5">
        <v>43537000000</v>
      </c>
      <c r="F144" s="5">
        <v>21374000000</v>
      </c>
      <c r="G144" s="5">
        <v>5837000000</v>
      </c>
      <c r="I144" s="5">
        <v>23081000000</v>
      </c>
      <c r="J144" s="5">
        <v>75205000000</v>
      </c>
      <c r="K144" s="5">
        <v>83175000000</v>
      </c>
      <c r="L144" s="5">
        <v>119248000000</v>
      </c>
      <c r="M144" s="5">
        <v>-4346000000</v>
      </c>
      <c r="N144" s="5">
        <v>63391000000</v>
      </c>
      <c r="O144" s="5">
        <v>257286000000</v>
      </c>
      <c r="P144" s="5">
        <v>283770000000</v>
      </c>
      <c r="Q144" s="5">
        <v>563853000000</v>
      </c>
      <c r="R144" s="5">
        <v>859336000000</v>
      </c>
      <c r="S144" s="5">
        <v>-217867000000</v>
      </c>
      <c r="T144" s="5">
        <v>1457631000000</v>
      </c>
      <c r="U144" s="5">
        <v>1348883000000</v>
      </c>
      <c r="V144" s="5">
        <v>-308034000000</v>
      </c>
      <c r="W144" s="5">
        <v>925431000000</v>
      </c>
      <c r="X144" s="5">
        <v>70181186764</v>
      </c>
      <c r="Y144" s="5">
        <v>107682723082</v>
      </c>
      <c r="Z144" s="5">
        <v>17236305172</v>
      </c>
    </row>
    <row r="145" spans="3:26" ht="15.5" x14ac:dyDescent="0.35">
      <c r="C145" t="s">
        <v>564</v>
      </c>
      <c r="D145" s="5">
        <v>263393000000</v>
      </c>
      <c r="E145" s="5">
        <v>334103000000</v>
      </c>
      <c r="F145" s="5">
        <v>317745000000</v>
      </c>
      <c r="G145" s="5">
        <v>292038000000</v>
      </c>
      <c r="I145" s="5">
        <v>1156862000000</v>
      </c>
      <c r="J145" s="5">
        <v>1112853000000</v>
      </c>
      <c r="K145" s="5">
        <v>915233000000</v>
      </c>
      <c r="L145" s="5">
        <v>788339000000</v>
      </c>
      <c r="M145" s="5">
        <v>770031000000</v>
      </c>
      <c r="N145" s="5">
        <v>820098000000</v>
      </c>
      <c r="O145" s="5">
        <v>2177393000000</v>
      </c>
      <c r="P145" s="5">
        <v>3033762000000</v>
      </c>
      <c r="Q145" s="5">
        <v>2509991000000</v>
      </c>
      <c r="R145" s="5">
        <v>1971971000000</v>
      </c>
      <c r="S145" s="5">
        <v>1970301000000</v>
      </c>
      <c r="T145" s="5">
        <v>2629267000000</v>
      </c>
      <c r="U145" s="5">
        <v>2894300000000</v>
      </c>
      <c r="V145" s="5">
        <v>2746995000000</v>
      </c>
      <c r="W145" s="5">
        <v>2411359000000</v>
      </c>
      <c r="X145" s="5">
        <v>2026293288396</v>
      </c>
      <c r="Y145" s="5">
        <v>1189666199607</v>
      </c>
      <c r="Z145" s="5">
        <v>1256826157539</v>
      </c>
    </row>
    <row r="146" spans="3:26" ht="15.5" x14ac:dyDescent="0.35">
      <c r="C146" t="s">
        <v>1236</v>
      </c>
      <c r="D146" s="5">
        <v>495000000</v>
      </c>
      <c r="E146" s="5">
        <v>1420000000</v>
      </c>
      <c r="I146" s="5">
        <v>1420000000</v>
      </c>
    </row>
    <row r="147" spans="3:26" ht="15.5" x14ac:dyDescent="0.35">
      <c r="C147" t="s">
        <v>1215</v>
      </c>
    </row>
    <row r="148" spans="3:26" ht="15.5" x14ac:dyDescent="0.35">
      <c r="C148" t="s">
        <v>461</v>
      </c>
      <c r="D148" s="5">
        <v>-218929000000</v>
      </c>
      <c r="E148" s="5">
        <v>-244305000000</v>
      </c>
      <c r="F148" s="5">
        <v>-268995000000</v>
      </c>
      <c r="G148" s="5">
        <v>-257321000000</v>
      </c>
      <c r="I148" s="5">
        <v>-1006771000000</v>
      </c>
      <c r="J148" s="5">
        <v>-937406000000</v>
      </c>
      <c r="K148" s="5">
        <v>-750261000000</v>
      </c>
      <c r="L148" s="5">
        <v>-587387000000</v>
      </c>
      <c r="M148" s="5">
        <v>-673519000000</v>
      </c>
      <c r="N148" s="5">
        <v>-616470000000</v>
      </c>
      <c r="O148" s="5">
        <v>-1643872000000</v>
      </c>
      <c r="P148" s="5">
        <v>-2433265000000</v>
      </c>
      <c r="Q148" s="5">
        <v>-1700275000000</v>
      </c>
      <c r="R148" s="5">
        <v>-919678000000</v>
      </c>
      <c r="S148" s="5">
        <v>-1983282000000</v>
      </c>
      <c r="T148" s="5">
        <v>-984561000000</v>
      </c>
      <c r="U148" s="5">
        <v>-1368682000000</v>
      </c>
      <c r="V148" s="5">
        <v>-2760109000000</v>
      </c>
    </row>
    <row r="149" spans="3:26" ht="15.5" x14ac:dyDescent="0.35">
      <c r="C149" t="s">
        <v>613</v>
      </c>
      <c r="D149" s="5">
        <v>-24273000000</v>
      </c>
      <c r="E149" s="5">
        <v>-27169000000</v>
      </c>
      <c r="F149" s="5">
        <v>-26886000000</v>
      </c>
      <c r="G149" s="5">
        <v>-28880000000</v>
      </c>
      <c r="I149" s="5">
        <v>-106792000000</v>
      </c>
      <c r="J149" s="5">
        <v>-100693000000</v>
      </c>
      <c r="K149" s="5">
        <v>-83073000000</v>
      </c>
      <c r="L149" s="5">
        <v>-84426000000</v>
      </c>
      <c r="M149" s="5">
        <v>-110702000000</v>
      </c>
      <c r="N149" s="5">
        <v>-152457000000</v>
      </c>
      <c r="O149" s="5">
        <v>-246859000000</v>
      </c>
      <c r="P149" s="5">
        <v>-264734000000</v>
      </c>
      <c r="Q149" s="5">
        <v>-228340000000</v>
      </c>
      <c r="R149" s="5">
        <v>-181606000000</v>
      </c>
      <c r="S149" s="5">
        <v>-185994000000</v>
      </c>
      <c r="T149" s="5">
        <v>-192451000000</v>
      </c>
      <c r="U149" s="5">
        <v>-122393000000</v>
      </c>
      <c r="V149" s="5">
        <v>-236106000000</v>
      </c>
    </row>
    <row r="150" spans="3:26" ht="15.5" x14ac:dyDescent="0.35">
      <c r="C150" t="s">
        <v>167</v>
      </c>
      <c r="D150" s="5">
        <v>-2238000000</v>
      </c>
      <c r="E150" s="5">
        <v>-20512000000</v>
      </c>
      <c r="F150" s="5">
        <v>-490000000</v>
      </c>
      <c r="I150" s="5">
        <v>-21638000000</v>
      </c>
      <c r="J150" s="5">
        <v>-7571000000</v>
      </c>
      <c r="K150" s="5">
        <v>-3610000000</v>
      </c>
      <c r="L150" s="5">
        <v>-16544000000</v>
      </c>
      <c r="N150" s="5">
        <v>-10000000</v>
      </c>
      <c r="O150" s="5">
        <v>-43521000000</v>
      </c>
      <c r="P150" s="5">
        <v>-71574000000</v>
      </c>
      <c r="Q150" s="5">
        <v>-36309000000</v>
      </c>
      <c r="R150" s="5">
        <v>-30837000000</v>
      </c>
      <c r="S150" s="5">
        <v>-47621000000</v>
      </c>
      <c r="T150" s="5">
        <v>-35518000000</v>
      </c>
      <c r="U150" s="5">
        <v>-54342000000</v>
      </c>
      <c r="V150" s="5">
        <v>-58814000000</v>
      </c>
      <c r="W150" s="5">
        <v>-53022000000</v>
      </c>
      <c r="X150" s="5">
        <v>-36552732950</v>
      </c>
      <c r="Y150" s="5">
        <v>-24554596743</v>
      </c>
      <c r="Z150" s="5">
        <v>-12254624149</v>
      </c>
    </row>
    <row r="151" spans="3:26" ht="15.5" x14ac:dyDescent="0.35">
      <c r="C151" t="s">
        <v>645</v>
      </c>
      <c r="D151" s="5">
        <v>3684000000</v>
      </c>
      <c r="J151" s="5">
        <v>8022000000</v>
      </c>
      <c r="K151" s="5">
        <v>4886000000</v>
      </c>
      <c r="L151" s="5">
        <v>19266000000</v>
      </c>
      <c r="M151" s="5">
        <v>9844000000</v>
      </c>
      <c r="N151" s="5">
        <v>12230000000</v>
      </c>
      <c r="O151" s="5">
        <v>14145000000</v>
      </c>
      <c r="P151" s="5">
        <v>19581000000</v>
      </c>
      <c r="Q151" s="5">
        <v>18786000000</v>
      </c>
      <c r="R151" s="5">
        <v>19486000000</v>
      </c>
      <c r="S151" s="5">
        <v>28729000000</v>
      </c>
      <c r="T151" s="5">
        <v>40894000000</v>
      </c>
    </row>
    <row r="152" spans="3:26" ht="15.5" x14ac:dyDescent="0.35">
      <c r="C152" t="s">
        <v>172</v>
      </c>
      <c r="D152" s="5">
        <v>-10868000000</v>
      </c>
      <c r="E152" s="5">
        <v>-9429000000</v>
      </c>
      <c r="F152" s="5">
        <v>-13400000000</v>
      </c>
      <c r="G152" s="5">
        <v>-39319000000</v>
      </c>
      <c r="I152" s="5">
        <v>-77593000000</v>
      </c>
      <c r="J152" s="5">
        <v>-83595000000</v>
      </c>
      <c r="K152" s="5">
        <v>-94981000000</v>
      </c>
      <c r="L152" s="5">
        <v>-139416000000</v>
      </c>
      <c r="M152" s="5">
        <v>-76909000000</v>
      </c>
      <c r="N152" s="5">
        <v>-135564000000</v>
      </c>
      <c r="O152" s="5">
        <v>-355535000000</v>
      </c>
      <c r="P152" s="5">
        <v>-301683000000</v>
      </c>
      <c r="Q152" s="5">
        <v>-449718000000</v>
      </c>
      <c r="R152" s="5">
        <v>-703019000000</v>
      </c>
      <c r="S152" s="5">
        <v>475716000000</v>
      </c>
      <c r="T152" s="5">
        <v>13641000000</v>
      </c>
      <c r="U152" s="5">
        <v>37904000000</v>
      </c>
      <c r="V152" s="5">
        <v>562011000000</v>
      </c>
      <c r="W152" s="5">
        <v>149723000000</v>
      </c>
      <c r="X152" s="5">
        <v>171620614472</v>
      </c>
      <c r="Y152" s="5">
        <v>-135603866204</v>
      </c>
      <c r="Z152" s="5">
        <v>52225764788</v>
      </c>
    </row>
    <row r="153" spans="3:26" ht="15.5" x14ac:dyDescent="0.35">
      <c r="C153" t="s">
        <v>173</v>
      </c>
      <c r="D153" s="5">
        <v>-11708000000</v>
      </c>
      <c r="E153" s="5">
        <v>-39585000000</v>
      </c>
      <c r="F153" s="5">
        <v>-9003000000</v>
      </c>
      <c r="G153" s="5">
        <v>26082000000</v>
      </c>
      <c r="I153" s="5">
        <v>-21573000000</v>
      </c>
      <c r="J153" s="5">
        <v>23664000000</v>
      </c>
      <c r="K153" s="5">
        <v>22918000000</v>
      </c>
      <c r="L153" s="5">
        <v>80526000000</v>
      </c>
      <c r="M153" s="5">
        <v>77519000000</v>
      </c>
      <c r="N153" s="5">
        <v>28707000000</v>
      </c>
      <c r="O153" s="5">
        <v>15016000000</v>
      </c>
      <c r="P153" s="5">
        <v>107000000</v>
      </c>
      <c r="Q153" s="5">
        <v>-126717000000</v>
      </c>
      <c r="R153" s="5">
        <v>-179910000000</v>
      </c>
      <c r="S153" s="5">
        <v>-412946000000</v>
      </c>
      <c r="T153" s="5">
        <v>-1393614000000</v>
      </c>
      <c r="U153" s="5">
        <v>-1325235000000</v>
      </c>
      <c r="V153" s="5">
        <v>-487962000000</v>
      </c>
      <c r="W153" s="5">
        <v>-809248000000</v>
      </c>
      <c r="X153" s="5">
        <v>-244646543132</v>
      </c>
      <c r="Y153" s="5">
        <v>-14772538236</v>
      </c>
      <c r="Z153" s="5">
        <v>-10497415589</v>
      </c>
    </row>
    <row r="154" spans="3:26" ht="15.5" x14ac:dyDescent="0.35">
      <c r="C154" t="s">
        <v>1237</v>
      </c>
      <c r="X154" s="5">
        <v>-4999875000</v>
      </c>
    </row>
    <row r="155" spans="3:26" ht="15.5" x14ac:dyDescent="0.35">
      <c r="C155" t="s">
        <v>349</v>
      </c>
      <c r="P155" s="5">
        <v>-4548000000</v>
      </c>
      <c r="Q155" s="5">
        <v>-1377000000</v>
      </c>
      <c r="R155" s="5">
        <v>-75550000000</v>
      </c>
      <c r="S155" s="5">
        <v>-362296000000</v>
      </c>
      <c r="T155" s="5">
        <v>-1386372000000</v>
      </c>
      <c r="U155" s="5">
        <v>-1366928000000</v>
      </c>
      <c r="V155" s="5">
        <v>-516073000000</v>
      </c>
      <c r="W155" s="5">
        <v>-728307000000</v>
      </c>
      <c r="X155" s="5">
        <v>-169824287650</v>
      </c>
    </row>
    <row r="156" spans="3:26" ht="15.5" x14ac:dyDescent="0.35">
      <c r="C156" t="s">
        <v>174</v>
      </c>
      <c r="D156" s="5">
        <v>-11674000000</v>
      </c>
      <c r="E156" s="5">
        <v>-37193000000</v>
      </c>
      <c r="F156" s="5">
        <v>-11946000000</v>
      </c>
      <c r="G156" s="5">
        <v>1117000000</v>
      </c>
      <c r="I156" s="5">
        <v>-50020000000</v>
      </c>
      <c r="J156" s="5">
        <v>-6676000000</v>
      </c>
      <c r="K156" s="5">
        <v>-26401000000</v>
      </c>
      <c r="L156" s="5">
        <v>-2351000000</v>
      </c>
      <c r="M156" s="5">
        <v>-6178000000</v>
      </c>
      <c r="N156" s="5">
        <v>-846000000</v>
      </c>
      <c r="O156" s="5">
        <v>-27439000000</v>
      </c>
      <c r="P156" s="5">
        <v>-17449000000</v>
      </c>
      <c r="Q156" s="5">
        <v>-20940000000</v>
      </c>
      <c r="R156" s="5">
        <v>-87065000000</v>
      </c>
      <c r="S156" s="5">
        <v>-41682000000</v>
      </c>
      <c r="T156" s="5">
        <v>-62004000000</v>
      </c>
      <c r="U156" s="5">
        <v>-82785000000</v>
      </c>
      <c r="V156" s="5">
        <v>-93775000000</v>
      </c>
      <c r="W156" s="5">
        <v>-67293000000</v>
      </c>
      <c r="X156" s="5">
        <v>-73871718998</v>
      </c>
      <c r="Y156" s="5">
        <v>-16024570687</v>
      </c>
      <c r="Z156" s="5">
        <v>-20951797106</v>
      </c>
    </row>
    <row r="157" spans="3:26" ht="15.5" x14ac:dyDescent="0.35">
      <c r="C157" t="s">
        <v>1031</v>
      </c>
      <c r="F157" s="5">
        <v>6000000</v>
      </c>
      <c r="G157" s="5">
        <v>-6000000</v>
      </c>
      <c r="P157" s="5">
        <v>12337000000</v>
      </c>
    </row>
    <row r="158" spans="3:26" ht="15.5" x14ac:dyDescent="0.35">
      <c r="C158" t="s">
        <v>1238</v>
      </c>
      <c r="D158" s="5">
        <v>-139000000</v>
      </c>
      <c r="J158" s="5">
        <v>2000000</v>
      </c>
      <c r="K158" s="5">
        <v>862000000</v>
      </c>
      <c r="L158" s="5">
        <v>-866000000</v>
      </c>
      <c r="M158" s="5">
        <v>12000000</v>
      </c>
      <c r="N158" s="5">
        <v>627000000</v>
      </c>
      <c r="O158" s="5">
        <v>1624000000</v>
      </c>
      <c r="P158" s="5">
        <v>3370000000</v>
      </c>
      <c r="Q158" s="5">
        <v>-3102000000</v>
      </c>
      <c r="R158" s="5">
        <v>3241000000</v>
      </c>
      <c r="S158" s="5">
        <v>4684000000</v>
      </c>
      <c r="T158" s="5">
        <v>-8389000000</v>
      </c>
      <c r="U158" s="5">
        <v>4432000000</v>
      </c>
      <c r="V158" s="5">
        <v>26962000000</v>
      </c>
      <c r="W158" s="5">
        <v>-24562000000</v>
      </c>
      <c r="X158" s="5">
        <v>-5001358417</v>
      </c>
      <c r="Y158" s="5">
        <v>-3642151388</v>
      </c>
      <c r="Z158" s="5">
        <v>-215643326</v>
      </c>
    </row>
    <row r="159" spans="3:26" ht="15.5" x14ac:dyDescent="0.35">
      <c r="C159" t="s">
        <v>550</v>
      </c>
      <c r="E159" s="5">
        <v>-71000000</v>
      </c>
      <c r="F159" s="5">
        <v>-59000000</v>
      </c>
      <c r="G159" s="5">
        <v>59000000</v>
      </c>
      <c r="I159" s="5">
        <v>-71000000</v>
      </c>
      <c r="J159" s="5">
        <v>-8000000</v>
      </c>
      <c r="K159" s="5">
        <v>3000000</v>
      </c>
      <c r="L159" s="5">
        <v>-508000000</v>
      </c>
      <c r="M159" s="5">
        <v>2000000</v>
      </c>
      <c r="N159" s="5">
        <v>65000000</v>
      </c>
      <c r="Q159" s="5">
        <v>-181000000</v>
      </c>
      <c r="R159" s="5">
        <v>-27194000000</v>
      </c>
      <c r="S159" s="5">
        <v>-18192000000</v>
      </c>
      <c r="T159" s="5">
        <v>33000000</v>
      </c>
      <c r="V159" s="5">
        <v>-459000000</v>
      </c>
      <c r="W159" s="5">
        <v>-1893000000</v>
      </c>
      <c r="X159" s="5">
        <v>-17187423</v>
      </c>
    </row>
    <row r="160" spans="3:26" ht="15.5" x14ac:dyDescent="0.35">
      <c r="C160" t="s">
        <v>1239</v>
      </c>
      <c r="E160" s="5">
        <v>679000000</v>
      </c>
      <c r="F160" s="5">
        <v>-679000000</v>
      </c>
      <c r="G160" s="5">
        <v>-16000000</v>
      </c>
      <c r="U160" s="5">
        <v>80000000</v>
      </c>
      <c r="V160" s="5">
        <v>6288000000</v>
      </c>
    </row>
    <row r="161" spans="3:26" ht="15.5" x14ac:dyDescent="0.35">
      <c r="C161" t="s">
        <v>1240</v>
      </c>
    </row>
    <row r="162" spans="3:26" ht="15.5" x14ac:dyDescent="0.35">
      <c r="C162" t="s">
        <v>184</v>
      </c>
      <c r="E162" s="5">
        <v>-3106000000</v>
      </c>
      <c r="F162" s="5">
        <v>3595000000</v>
      </c>
      <c r="G162" s="5">
        <v>495000000</v>
      </c>
      <c r="I162" s="5">
        <v>3638000000</v>
      </c>
      <c r="J162" s="5">
        <v>22854000000</v>
      </c>
      <c r="K162" s="5">
        <v>38872000000</v>
      </c>
      <c r="L162" s="5">
        <v>67723000000</v>
      </c>
      <c r="M162" s="5">
        <v>67397000000</v>
      </c>
      <c r="N162" s="5">
        <v>26389000000</v>
      </c>
      <c r="O162" s="5">
        <v>36781000000</v>
      </c>
      <c r="P162" s="5">
        <v>11755000000</v>
      </c>
      <c r="Q162" s="5">
        <v>4534000000</v>
      </c>
      <c r="R162" s="5">
        <v>783000000</v>
      </c>
      <c r="S162" s="5">
        <v>3902000000</v>
      </c>
      <c r="T162" s="5">
        <v>16034000000</v>
      </c>
      <c r="U162" s="5">
        <v>80761000000</v>
      </c>
      <c r="V162" s="5">
        <v>75549000000</v>
      </c>
      <c r="W162" s="5">
        <v>8745000000</v>
      </c>
      <c r="X162" s="5">
        <v>6027025131</v>
      </c>
      <c r="Y162" s="5">
        <v>1918078478</v>
      </c>
      <c r="Z162" s="5">
        <v>8207121400</v>
      </c>
    </row>
    <row r="163" spans="3:26" ht="15.5" x14ac:dyDescent="0.35">
      <c r="C163" t="s">
        <v>169</v>
      </c>
      <c r="D163" s="5">
        <v>105000000</v>
      </c>
      <c r="E163" s="5">
        <v>106000000</v>
      </c>
      <c r="F163" s="5">
        <v>87000000</v>
      </c>
      <c r="G163" s="5">
        <v>119000000</v>
      </c>
      <c r="I163" s="5">
        <v>573000000</v>
      </c>
      <c r="J163" s="5">
        <v>1386000000</v>
      </c>
      <c r="K163" s="5">
        <v>3395000000</v>
      </c>
      <c r="L163" s="5">
        <v>5398000000</v>
      </c>
      <c r="M163" s="5">
        <v>5298000000</v>
      </c>
      <c r="N163" s="5">
        <v>1590000000</v>
      </c>
      <c r="O163" s="5">
        <v>1004000000</v>
      </c>
      <c r="P163" s="5">
        <v>6979000000</v>
      </c>
      <c r="Q163" s="5">
        <v>16338000000</v>
      </c>
      <c r="R163" s="5">
        <v>5875000000</v>
      </c>
      <c r="S163" s="5">
        <v>3638000000</v>
      </c>
      <c r="T163" s="5">
        <v>47084000000</v>
      </c>
      <c r="U163" s="5">
        <v>39205000000</v>
      </c>
      <c r="V163" s="5">
        <v>13546000000</v>
      </c>
      <c r="W163" s="5">
        <v>4062000000</v>
      </c>
      <c r="X163" s="5">
        <v>3040859225</v>
      </c>
      <c r="Y163" s="5">
        <v>2976105361</v>
      </c>
      <c r="Z163" s="5">
        <v>2462903443</v>
      </c>
    </row>
    <row r="164" spans="3:26" ht="15.5" x14ac:dyDescent="0.35">
      <c r="C164" t="s">
        <v>468</v>
      </c>
      <c r="U164" s="5">
        <v>50350000000</v>
      </c>
    </row>
    <row r="165" spans="3:26" ht="15.5" x14ac:dyDescent="0.35">
      <c r="C165" t="s">
        <v>175</v>
      </c>
    </row>
    <row r="166" spans="3:26" ht="15.5" x14ac:dyDescent="0.35">
      <c r="C166" t="s">
        <v>1241</v>
      </c>
    </row>
    <row r="167" spans="3:26" ht="15.5" x14ac:dyDescent="0.35">
      <c r="C167" t="s">
        <v>1242</v>
      </c>
      <c r="Q167" s="5">
        <v>-121989000000</v>
      </c>
      <c r="S167" s="5">
        <v>-3000000000</v>
      </c>
    </row>
    <row r="168" spans="3:26" ht="15.5" x14ac:dyDescent="0.35">
      <c r="C168" t="s">
        <v>469</v>
      </c>
    </row>
    <row r="169" spans="3:26" ht="15.5" x14ac:dyDescent="0.35">
      <c r="C169" t="s">
        <v>1243</v>
      </c>
    </row>
    <row r="170" spans="3:26" ht="15.5" x14ac:dyDescent="0.35">
      <c r="C170" t="s">
        <v>190</v>
      </c>
    </row>
    <row r="171" spans="3:26" ht="15.5" x14ac:dyDescent="0.35">
      <c r="C171" t="s">
        <v>191</v>
      </c>
      <c r="D171" s="5">
        <v>-10868000000</v>
      </c>
      <c r="E171" s="5">
        <v>-9429000000</v>
      </c>
      <c r="F171" s="5">
        <v>-13400000000</v>
      </c>
      <c r="G171" s="5">
        <v>-39319000000</v>
      </c>
      <c r="I171" s="5">
        <v>-77593000000</v>
      </c>
      <c r="J171" s="5">
        <v>-83595000000</v>
      </c>
      <c r="K171" s="5">
        <v>-94981000000</v>
      </c>
      <c r="L171" s="5">
        <v>-139416000000</v>
      </c>
      <c r="M171" s="5">
        <v>-76909000000</v>
      </c>
      <c r="N171" s="5">
        <v>-135564000000</v>
      </c>
      <c r="O171" s="5">
        <v>-355535000000</v>
      </c>
      <c r="P171" s="5">
        <v>-301683000000</v>
      </c>
      <c r="Q171" s="5">
        <v>-449718000000</v>
      </c>
      <c r="R171" s="5">
        <v>-703019000000</v>
      </c>
      <c r="S171" s="5">
        <v>475716000000</v>
      </c>
      <c r="T171" s="5">
        <v>13641000000</v>
      </c>
      <c r="U171" s="5">
        <v>37904000000</v>
      </c>
      <c r="V171" s="5">
        <v>562011000000</v>
      </c>
      <c r="W171" s="5">
        <v>149723000000</v>
      </c>
      <c r="X171" s="5">
        <v>171620614472</v>
      </c>
      <c r="Y171" s="5">
        <v>-135603866204</v>
      </c>
      <c r="Z171" s="5">
        <v>52225764788</v>
      </c>
    </row>
    <row r="172" spans="3:26" ht="15.5" x14ac:dyDescent="0.35">
      <c r="C172" t="s">
        <v>582</v>
      </c>
      <c r="E172" s="5">
        <v>64000000</v>
      </c>
      <c r="I172" s="5">
        <v>64000000</v>
      </c>
      <c r="J172" s="5">
        <v>-356000000</v>
      </c>
      <c r="K172" s="5">
        <v>-527000000</v>
      </c>
      <c r="L172" s="5">
        <v>-1227000000</v>
      </c>
      <c r="M172" s="5">
        <v>-92000000</v>
      </c>
      <c r="N172" s="5">
        <v>-5000000</v>
      </c>
      <c r="O172" s="5">
        <v>227000000</v>
      </c>
      <c r="P172" s="5">
        <v>-4121000000</v>
      </c>
      <c r="Q172" s="5">
        <v>-1712000000</v>
      </c>
      <c r="R172" s="5">
        <v>-2055000000</v>
      </c>
      <c r="U172" s="5">
        <v>60000000</v>
      </c>
      <c r="V172" s="5">
        <v>1812000000</v>
      </c>
      <c r="Z172" s="5">
        <v>-6719109998</v>
      </c>
    </row>
    <row r="173" spans="3:26" ht="15.5" x14ac:dyDescent="0.35">
      <c r="C173" t="s">
        <v>479</v>
      </c>
      <c r="S173" s="5">
        <v>1730037000000</v>
      </c>
      <c r="T173" s="5">
        <v>1841052000000</v>
      </c>
      <c r="U173" s="5">
        <v>2260496000000</v>
      </c>
      <c r="V173" s="5">
        <v>1796202000000</v>
      </c>
      <c r="W173" s="5">
        <v>642194000000</v>
      </c>
      <c r="X173" s="5">
        <v>829144079832</v>
      </c>
      <c r="Y173" s="5">
        <v>-78736931207</v>
      </c>
      <c r="Z173" s="5">
        <v>112142025173</v>
      </c>
    </row>
    <row r="174" spans="3:26" ht="15.5" x14ac:dyDescent="0.35">
      <c r="C174" t="s">
        <v>418</v>
      </c>
      <c r="F174" s="5">
        <v>47630000000</v>
      </c>
      <c r="G174" s="5">
        <v>-47630000000</v>
      </c>
      <c r="M174" s="5">
        <v>-758000000</v>
      </c>
      <c r="N174" s="5">
        <v>-4456000000</v>
      </c>
      <c r="O174" s="5">
        <v>-6138000000</v>
      </c>
      <c r="P174" s="5">
        <v>-32795000000</v>
      </c>
      <c r="Q174" s="5">
        <v>-18787000000</v>
      </c>
      <c r="R174" s="5">
        <v>-38795000000</v>
      </c>
    </row>
    <row r="175" spans="3:26" ht="15.5" x14ac:dyDescent="0.35">
      <c r="C175" t="s">
        <v>419</v>
      </c>
      <c r="D175" s="5">
        <v>-4771000000</v>
      </c>
      <c r="E175" s="5">
        <v>-3744000000</v>
      </c>
      <c r="F175" s="5">
        <v>-54969000000</v>
      </c>
      <c r="G175" s="5">
        <v>11744000000</v>
      </c>
      <c r="I175" s="5">
        <v>-58713000000</v>
      </c>
      <c r="J175" s="5">
        <v>-53748000000</v>
      </c>
      <c r="K175" s="5">
        <v>-32313000000</v>
      </c>
      <c r="L175" s="5">
        <v>-112548000000</v>
      </c>
      <c r="M175" s="5">
        <v>-53739000000</v>
      </c>
      <c r="N175" s="5">
        <v>-57912000000</v>
      </c>
      <c r="O175" s="5">
        <v>-169711000000</v>
      </c>
      <c r="P175" s="5">
        <v>-186763000000</v>
      </c>
      <c r="Q175" s="5">
        <v>-250394000000</v>
      </c>
      <c r="R175" s="5">
        <v>-389030000000</v>
      </c>
    </row>
    <row r="176" spans="3:26" ht="15.5" x14ac:dyDescent="0.35">
      <c r="C176" t="s">
        <v>1244</v>
      </c>
      <c r="N176" s="5">
        <v>2864000000</v>
      </c>
      <c r="O176" s="5">
        <v>12781000000</v>
      </c>
      <c r="P176" s="5">
        <v>39678000000</v>
      </c>
      <c r="Q176" s="5">
        <v>52467000000</v>
      </c>
      <c r="R176" s="5">
        <v>47512000000</v>
      </c>
      <c r="S176" s="5">
        <v>1730037000000</v>
      </c>
      <c r="T176" s="5">
        <v>1841052000000</v>
      </c>
      <c r="U176" s="5">
        <v>2260496000000</v>
      </c>
      <c r="V176" s="5">
        <v>1796202000000</v>
      </c>
      <c r="W176" s="5">
        <v>642194000000</v>
      </c>
      <c r="X176" s="5">
        <v>829144079832</v>
      </c>
      <c r="Y176" s="5">
        <v>-78736931207</v>
      </c>
      <c r="Z176" s="5">
        <v>112142025173</v>
      </c>
    </row>
    <row r="177" spans="3:26" ht="15.5" x14ac:dyDescent="0.35">
      <c r="C177" t="s">
        <v>357</v>
      </c>
      <c r="S177" s="5">
        <v>-1010536000000</v>
      </c>
      <c r="T177" s="5">
        <v>-1793641000000</v>
      </c>
      <c r="U177" s="5">
        <v>-1791316000000</v>
      </c>
      <c r="V177" s="5">
        <v>-843080000000</v>
      </c>
      <c r="W177" s="5">
        <v>-302837000000</v>
      </c>
      <c r="X177" s="5">
        <v>-529643924214</v>
      </c>
    </row>
    <row r="178" spans="3:26" ht="15.5" x14ac:dyDescent="0.35">
      <c r="C178" t="s">
        <v>420</v>
      </c>
      <c r="D178" s="5">
        <v>-4771000000</v>
      </c>
      <c r="E178" s="5">
        <v>-3744000000</v>
      </c>
      <c r="F178" s="5">
        <v>-7339000000</v>
      </c>
      <c r="G178" s="5">
        <v>-35886000000</v>
      </c>
      <c r="I178" s="5">
        <v>-58713000000</v>
      </c>
      <c r="J178" s="5">
        <v>-53748000000</v>
      </c>
      <c r="K178" s="5">
        <v>-32313000000</v>
      </c>
      <c r="L178" s="5">
        <v>-112548000000</v>
      </c>
      <c r="M178" s="5">
        <v>-54497000000</v>
      </c>
      <c r="N178" s="5">
        <v>-62368000000</v>
      </c>
      <c r="O178" s="5">
        <v>-175849000000</v>
      </c>
      <c r="P178" s="5">
        <v>-219558000000</v>
      </c>
      <c r="Q178" s="5">
        <v>-269181000000</v>
      </c>
      <c r="R178" s="5">
        <v>-427825000000</v>
      </c>
      <c r="S178" s="5">
        <v>-1010536000000</v>
      </c>
      <c r="T178" s="5">
        <v>-1793641000000</v>
      </c>
      <c r="U178" s="5">
        <v>-1791316000000</v>
      </c>
      <c r="V178" s="5">
        <v>-843080000000</v>
      </c>
      <c r="W178" s="5">
        <v>-302837000000</v>
      </c>
      <c r="X178" s="5">
        <v>-529643924214</v>
      </c>
    </row>
    <row r="179" spans="3:26" ht="15.5" x14ac:dyDescent="0.35">
      <c r="C179" t="s">
        <v>1245</v>
      </c>
      <c r="T179" s="5">
        <v>295471000000</v>
      </c>
      <c r="W179" s="5">
        <v>218563000000</v>
      </c>
    </row>
    <row r="180" spans="3:26" ht="15.5" x14ac:dyDescent="0.35">
      <c r="C180" t="s">
        <v>197</v>
      </c>
    </row>
    <row r="181" spans="3:26" ht="15.5" x14ac:dyDescent="0.35">
      <c r="C181" t="s">
        <v>1246</v>
      </c>
      <c r="S181" s="5">
        <v>71455000000</v>
      </c>
    </row>
    <row r="182" spans="3:26" ht="15.5" x14ac:dyDescent="0.35">
      <c r="C182" t="s">
        <v>1247</v>
      </c>
      <c r="N182" s="5">
        <v>8000000000</v>
      </c>
      <c r="O182" s="5">
        <v>57060000000</v>
      </c>
    </row>
    <row r="183" spans="3:26" ht="15.5" x14ac:dyDescent="0.35">
      <c r="C183" t="s">
        <v>188</v>
      </c>
    </row>
    <row r="184" spans="3:26" ht="15.5" x14ac:dyDescent="0.35">
      <c r="C184" t="s">
        <v>1248</v>
      </c>
    </row>
    <row r="185" spans="3:26" ht="15.5" x14ac:dyDescent="0.35">
      <c r="C185" t="s">
        <v>1249</v>
      </c>
      <c r="N185" s="5">
        <v>4273000000</v>
      </c>
    </row>
    <row r="186" spans="3:26" ht="15.5" x14ac:dyDescent="0.35">
      <c r="C186" t="s">
        <v>1250</v>
      </c>
    </row>
    <row r="187" spans="3:26" ht="15.5" x14ac:dyDescent="0.35">
      <c r="C187" t="s">
        <v>1251</v>
      </c>
      <c r="N187" s="5">
        <v>-4273000000</v>
      </c>
      <c r="Y187" s="5">
        <v>-1344281458</v>
      </c>
      <c r="Z187" s="5">
        <v>-5375858971</v>
      </c>
    </row>
    <row r="188" spans="3:26" ht="15.5" x14ac:dyDescent="0.35">
      <c r="C188" t="s">
        <v>1252</v>
      </c>
      <c r="S188" s="5">
        <v>-668000000</v>
      </c>
      <c r="V188" s="5">
        <v>-48601000000</v>
      </c>
      <c r="W188" s="5">
        <v>-24192000000</v>
      </c>
      <c r="X188" s="5">
        <v>-7125714674</v>
      </c>
      <c r="Y188" s="5">
        <v>-3859836480</v>
      </c>
    </row>
    <row r="189" spans="3:26" ht="15.5" x14ac:dyDescent="0.35">
      <c r="C189" t="s">
        <v>1253</v>
      </c>
      <c r="D189" s="5">
        <v>-2291000000</v>
      </c>
      <c r="E189" s="5">
        <v>-1738000000</v>
      </c>
      <c r="F189" s="5">
        <v>-2038000000</v>
      </c>
      <c r="G189" s="5">
        <v>-223000000</v>
      </c>
      <c r="I189" s="5">
        <v>-4232000000</v>
      </c>
      <c r="J189" s="5">
        <v>-3347000000</v>
      </c>
      <c r="K189" s="5">
        <v>-918000000</v>
      </c>
      <c r="L189" s="5">
        <v>-6248000000</v>
      </c>
      <c r="M189" s="5">
        <v>-7520000000</v>
      </c>
      <c r="N189" s="5">
        <v>-6526000000</v>
      </c>
      <c r="O189" s="5">
        <v>-4336000000</v>
      </c>
      <c r="P189" s="5">
        <v>-834000000</v>
      </c>
      <c r="Q189" s="5">
        <v>-1329000000</v>
      </c>
      <c r="R189" s="5">
        <v>-15759000000</v>
      </c>
      <c r="S189" s="5">
        <v>-28286000000</v>
      </c>
      <c r="T189" s="5">
        <v>-16166000000</v>
      </c>
      <c r="U189" s="5">
        <v>-14944000000</v>
      </c>
      <c r="V189" s="5">
        <v>-167481000000</v>
      </c>
      <c r="W189" s="5">
        <v>-277362000000</v>
      </c>
      <c r="X189" s="5">
        <v>-66455290312</v>
      </c>
      <c r="Y189" s="5">
        <v>-5302005794</v>
      </c>
      <c r="Z189" s="5">
        <v>-3250275702</v>
      </c>
    </row>
    <row r="190" spans="3:26" ht="15.5" x14ac:dyDescent="0.35">
      <c r="C190" t="s">
        <v>343</v>
      </c>
      <c r="D190" s="5">
        <v>-9000000</v>
      </c>
      <c r="E190" s="5">
        <v>-9000000</v>
      </c>
      <c r="I190" s="5">
        <v>-9000000</v>
      </c>
      <c r="L190" s="5">
        <v>-1871000000</v>
      </c>
      <c r="M190" s="5">
        <v>-2942000000</v>
      </c>
      <c r="N190" s="5">
        <v>-10634000000</v>
      </c>
      <c r="O190" s="5">
        <v>-17040000000</v>
      </c>
      <c r="P190" s="5">
        <v>-13233000000</v>
      </c>
      <c r="Q190" s="5">
        <v>-70738000000</v>
      </c>
      <c r="R190" s="5">
        <v>-79082000000</v>
      </c>
      <c r="S190" s="5">
        <v>-118765000000</v>
      </c>
      <c r="T190" s="5">
        <v>-36002000000</v>
      </c>
      <c r="U190" s="5">
        <v>-85361000000</v>
      </c>
      <c r="V190" s="5">
        <v>-61300000000</v>
      </c>
      <c r="W190" s="5">
        <v>-39402000000</v>
      </c>
      <c r="X190" s="5">
        <v>-20764764965</v>
      </c>
      <c r="Y190" s="5">
        <v>-16663921710</v>
      </c>
      <c r="Z190" s="5">
        <v>-14978619054</v>
      </c>
    </row>
    <row r="191" spans="3:26" ht="15.5" x14ac:dyDescent="0.35">
      <c r="C191" t="s">
        <v>1254</v>
      </c>
      <c r="D191" s="5">
        <v>-3557000000</v>
      </c>
      <c r="E191" s="5">
        <v>-3568000000</v>
      </c>
      <c r="F191" s="5">
        <v>-3938000000</v>
      </c>
      <c r="G191" s="5">
        <v>-3057000000</v>
      </c>
      <c r="I191" s="5">
        <v>-13988000000</v>
      </c>
      <c r="J191" s="5">
        <v>-14886000000</v>
      </c>
      <c r="K191" s="5">
        <v>-57852000000</v>
      </c>
      <c r="L191" s="5">
        <v>-13727000000</v>
      </c>
      <c r="M191" s="5">
        <v>-6377000000</v>
      </c>
      <c r="N191" s="5">
        <v>-40635000000</v>
      </c>
      <c r="O191" s="5">
        <v>-161189000000</v>
      </c>
      <c r="P191" s="5">
        <v>-182184000000</v>
      </c>
      <c r="Q191" s="5">
        <v>-153057000000</v>
      </c>
      <c r="R191" s="5">
        <v>-213008000000</v>
      </c>
      <c r="S191" s="5">
        <v>-172521000000</v>
      </c>
      <c r="T191" s="5">
        <v>-262100000000</v>
      </c>
      <c r="U191" s="5">
        <v>-175270000000</v>
      </c>
      <c r="V191" s="5">
        <v>-113890000000</v>
      </c>
      <c r="W191" s="5">
        <v>-60286000000</v>
      </c>
      <c r="X191" s="5">
        <v>-38179191354</v>
      </c>
      <c r="Y191" s="5">
        <v>-29696889555</v>
      </c>
      <c r="Z191" s="5">
        <v>-29592396660</v>
      </c>
    </row>
    <row r="192" spans="3:26" ht="15.5" x14ac:dyDescent="0.35">
      <c r="C192" t="s">
        <v>1255</v>
      </c>
      <c r="E192" s="5">
        <v>-4000000</v>
      </c>
      <c r="F192" s="5">
        <v>4000000</v>
      </c>
    </row>
    <row r="193" spans="3:26" ht="15.5" x14ac:dyDescent="0.35">
      <c r="C193" t="s">
        <v>333</v>
      </c>
      <c r="D193" s="5">
        <v>-75000000</v>
      </c>
      <c r="E193" s="5">
        <v>-75000000</v>
      </c>
      <c r="F193" s="5">
        <v>-75000000</v>
      </c>
      <c r="G193" s="5">
        <v>-75000000</v>
      </c>
      <c r="I193" s="5">
        <v>-300000000</v>
      </c>
      <c r="J193" s="5">
        <v>-7120000000</v>
      </c>
      <c r="K193" s="5">
        <v>-3371000000</v>
      </c>
      <c r="L193" s="5">
        <v>-3795000000</v>
      </c>
      <c r="M193" s="5">
        <v>-5341000000</v>
      </c>
      <c r="N193" s="5">
        <v>-8285000000</v>
      </c>
      <c r="O193" s="5">
        <v>-11853000000</v>
      </c>
      <c r="P193" s="5">
        <v>-11222000000</v>
      </c>
      <c r="Q193" s="5">
        <v>-13250000000</v>
      </c>
      <c r="T193" s="5">
        <v>-14973000000</v>
      </c>
      <c r="U193" s="5">
        <v>-205000000000</v>
      </c>
    </row>
    <row r="194" spans="3:26" ht="15.5" x14ac:dyDescent="0.35">
      <c r="C194" t="s">
        <v>1256</v>
      </c>
      <c r="D194" s="5">
        <v>-165000000</v>
      </c>
      <c r="E194" s="5">
        <v>-355000000</v>
      </c>
      <c r="F194" s="5">
        <v>-20000000</v>
      </c>
      <c r="G194" s="5">
        <v>-40000000</v>
      </c>
      <c r="I194" s="5">
        <v>-415000000</v>
      </c>
      <c r="J194" s="5">
        <v>-4138000000</v>
      </c>
      <c r="M194" s="5">
        <v>-140000000</v>
      </c>
      <c r="N194" s="5">
        <v>-358000000</v>
      </c>
      <c r="O194" s="5">
        <v>-557000000</v>
      </c>
      <c r="P194" s="5">
        <v>-382000000</v>
      </c>
      <c r="Q194" s="5">
        <v>-4863000000</v>
      </c>
      <c r="R194" s="5">
        <v>-12802000000</v>
      </c>
    </row>
    <row r="195" spans="3:26" ht="15.5" x14ac:dyDescent="0.35">
      <c r="C195" t="s">
        <v>1257</v>
      </c>
    </row>
    <row r="196" spans="3:26" ht="15.5" x14ac:dyDescent="0.35">
      <c r="C196" t="s">
        <v>1258</v>
      </c>
      <c r="N196" s="5">
        <v>-18691000000</v>
      </c>
      <c r="O196" s="5">
        <v>-56005000000</v>
      </c>
    </row>
    <row r="197" spans="3:26" ht="15.5" x14ac:dyDescent="0.35">
      <c r="C197" t="s">
        <v>1259</v>
      </c>
      <c r="D197" s="5">
        <v>-6097000000</v>
      </c>
      <c r="E197" s="5">
        <v>-5749000000</v>
      </c>
      <c r="F197" s="5">
        <v>-6067000000</v>
      </c>
      <c r="G197" s="5">
        <v>-3395000000</v>
      </c>
      <c r="I197" s="5">
        <v>-18944000000</v>
      </c>
      <c r="J197" s="5">
        <v>-29491000000</v>
      </c>
      <c r="K197" s="5">
        <v>-62141000000</v>
      </c>
      <c r="L197" s="5">
        <v>-25641000000</v>
      </c>
      <c r="M197" s="5">
        <v>-22320000000</v>
      </c>
      <c r="N197" s="5">
        <v>-89402000000</v>
      </c>
      <c r="O197" s="5">
        <v>-250980000000</v>
      </c>
      <c r="P197" s="5">
        <v>-207855000000</v>
      </c>
      <c r="Q197" s="5">
        <v>-243237000000</v>
      </c>
      <c r="R197" s="5">
        <v>-320651000000</v>
      </c>
      <c r="S197" s="5">
        <v>-320240000000</v>
      </c>
      <c r="T197" s="5">
        <v>-329241000000</v>
      </c>
      <c r="U197" s="5">
        <v>-480575000000</v>
      </c>
      <c r="V197" s="5">
        <v>-391272000000</v>
      </c>
      <c r="W197" s="5">
        <v>-401242000000</v>
      </c>
      <c r="X197" s="5">
        <v>-132524961305</v>
      </c>
      <c r="Y197" s="5">
        <v>-56866934997</v>
      </c>
      <c r="Z197" s="5">
        <v>-53197150387</v>
      </c>
    </row>
    <row r="198" spans="3:26" ht="15.5" x14ac:dyDescent="0.35">
      <c r="C198" t="s">
        <v>927</v>
      </c>
      <c r="Q198" s="5">
        <v>11945000000</v>
      </c>
    </row>
    <row r="199" spans="3:26" ht="15.5" x14ac:dyDescent="0.35">
      <c r="C199" t="s">
        <v>1260</v>
      </c>
    </row>
    <row r="200" spans="3:26" ht="15.5" x14ac:dyDescent="0.35">
      <c r="C200" t="s">
        <v>1261</v>
      </c>
      <c r="P200" s="5">
        <v>77769000000</v>
      </c>
    </row>
    <row r="201" spans="3:26" ht="15.5" x14ac:dyDescent="0.35">
      <c r="C201" t="s">
        <v>212</v>
      </c>
      <c r="P201" s="5">
        <v>-1530000000</v>
      </c>
    </row>
    <row r="202" spans="3:26" ht="15.5" x14ac:dyDescent="0.35">
      <c r="C202" t="s">
        <v>1262</v>
      </c>
      <c r="S202" s="5">
        <v>5000000000</v>
      </c>
      <c r="X202" s="5">
        <v>4645420159</v>
      </c>
    </row>
    <row r="203" spans="3:26" ht="15.5" x14ac:dyDescent="0.35">
      <c r="C203" t="s">
        <v>632</v>
      </c>
    </row>
    <row r="204" spans="3:26" ht="15.5" x14ac:dyDescent="0.35">
      <c r="C204" t="s">
        <v>1263</v>
      </c>
      <c r="G204" s="5">
        <v>-32000000</v>
      </c>
      <c r="U204" s="5">
        <v>-1111000000</v>
      </c>
      <c r="V204" s="5">
        <v>-1651000000</v>
      </c>
      <c r="W204" s="5">
        <v>-6955000000</v>
      </c>
    </row>
    <row r="205" spans="3:26" ht="15.5" x14ac:dyDescent="0.35">
      <c r="C205" t="s">
        <v>213</v>
      </c>
      <c r="D205" s="5">
        <v>-444000000</v>
      </c>
      <c r="E205" s="5">
        <v>-5477000000</v>
      </c>
      <c r="F205" s="5">
        <v>-1029000000</v>
      </c>
      <c r="G205" s="5">
        <v>-7400000000</v>
      </c>
      <c r="I205" s="5">
        <v>-76085000000</v>
      </c>
      <c r="J205" s="5">
        <v>15274000000</v>
      </c>
      <c r="K205" s="5">
        <v>11112000000</v>
      </c>
      <c r="L205" s="5">
        <v>60358000000</v>
      </c>
      <c r="M205" s="5">
        <v>-3736000000</v>
      </c>
      <c r="N205" s="5">
        <v>-43466000000</v>
      </c>
      <c r="O205" s="5">
        <v>-83233000000</v>
      </c>
      <c r="P205" s="5">
        <v>-17806000000</v>
      </c>
      <c r="Q205" s="5">
        <v>-12582000000</v>
      </c>
      <c r="R205" s="5">
        <v>-23593000000</v>
      </c>
      <c r="S205" s="5">
        <v>-155097000000</v>
      </c>
      <c r="T205" s="5">
        <v>77658000000</v>
      </c>
      <c r="U205" s="5">
        <v>61552000000</v>
      </c>
      <c r="V205" s="5">
        <v>-233985000000</v>
      </c>
      <c r="W205" s="5">
        <v>265906000000</v>
      </c>
      <c r="X205" s="5">
        <v>-2844741896</v>
      </c>
      <c r="Y205" s="5">
        <v>-42693681358</v>
      </c>
      <c r="Z205" s="5">
        <v>58964654371</v>
      </c>
    </row>
    <row r="206" spans="3:26" ht="15.5" x14ac:dyDescent="0.35">
      <c r="C206" t="s">
        <v>214</v>
      </c>
      <c r="D206" s="5">
        <v>41639000000</v>
      </c>
      <c r="I206" s="5">
        <v>117076000000</v>
      </c>
      <c r="J206" s="5">
        <v>100024000000</v>
      </c>
      <c r="K206" s="5">
        <v>102917000000</v>
      </c>
      <c r="L206" s="5">
        <v>30476000000</v>
      </c>
      <c r="M206" s="5">
        <v>37799000000</v>
      </c>
      <c r="N206" s="5">
        <v>75249000000</v>
      </c>
      <c r="O206" s="5">
        <v>139737000000</v>
      </c>
      <c r="P206" s="5">
        <v>135533000000</v>
      </c>
      <c r="Q206" s="5">
        <v>136643000000</v>
      </c>
      <c r="R206" s="5">
        <v>142668000000</v>
      </c>
      <c r="S206" s="5">
        <v>275546000000</v>
      </c>
      <c r="T206" s="5">
        <v>194657000000</v>
      </c>
      <c r="U206" s="5">
        <v>113486000000</v>
      </c>
      <c r="V206" s="5">
        <v>330568000000</v>
      </c>
      <c r="W206" s="5">
        <v>64570000000</v>
      </c>
      <c r="X206" s="5">
        <v>69602070149</v>
      </c>
      <c r="Y206" s="5">
        <v>109179862655</v>
      </c>
      <c r="Z206" s="5">
        <v>36559364986</v>
      </c>
    </row>
    <row r="207" spans="3:26" ht="15.5" x14ac:dyDescent="0.35">
      <c r="C207" t="s">
        <v>215</v>
      </c>
      <c r="D207" s="5">
        <v>141000000</v>
      </c>
      <c r="E207" s="5">
        <v>-2798000000</v>
      </c>
      <c r="F207" s="5">
        <v>3890000000</v>
      </c>
      <c r="G207" s="5">
        <v>-3034000000</v>
      </c>
      <c r="I207" s="5">
        <v>648000000</v>
      </c>
      <c r="J207" s="5">
        <v>1778000000</v>
      </c>
      <c r="K207" s="5">
        <v>-14005000000</v>
      </c>
      <c r="L207" s="5">
        <v>12083000000</v>
      </c>
      <c r="M207" s="5">
        <v>-3587000000</v>
      </c>
      <c r="N207" s="5">
        <v>6016000000</v>
      </c>
      <c r="O207" s="5">
        <v>18745000000</v>
      </c>
      <c r="P207" s="5">
        <v>22010000000</v>
      </c>
      <c r="Q207" s="5">
        <v>11472000000</v>
      </c>
      <c r="R207" s="5">
        <v>17568000000</v>
      </c>
      <c r="S207" s="5">
        <v>22219000000</v>
      </c>
      <c r="T207" s="5">
        <v>3231000000</v>
      </c>
      <c r="U207" s="5">
        <v>19619000000</v>
      </c>
      <c r="V207" s="5">
        <v>16903000000</v>
      </c>
      <c r="W207" s="5">
        <v>92000000</v>
      </c>
      <c r="X207" s="5">
        <v>-2187626164</v>
      </c>
      <c r="Y207" s="5">
        <v>-7872309840</v>
      </c>
      <c r="Z207" s="5">
        <v>13655843298</v>
      </c>
    </row>
    <row r="208" spans="3:26" ht="15.5" x14ac:dyDescent="0.35">
      <c r="C208" t="s">
        <v>216</v>
      </c>
      <c r="D208" s="5">
        <v>41336000000</v>
      </c>
      <c r="E208" s="5">
        <v>-8275000000</v>
      </c>
      <c r="F208" s="5">
        <v>2861000000</v>
      </c>
      <c r="G208" s="5">
        <v>-10434000000</v>
      </c>
      <c r="I208" s="5">
        <v>41639000000</v>
      </c>
      <c r="J208" s="5">
        <v>117076000000</v>
      </c>
      <c r="K208" s="5">
        <v>100024000000</v>
      </c>
      <c r="L208" s="5">
        <v>102917000000</v>
      </c>
      <c r="M208" s="5">
        <v>30476000000</v>
      </c>
      <c r="N208" s="5">
        <v>37799000000</v>
      </c>
      <c r="O208" s="5">
        <v>75249000000</v>
      </c>
      <c r="P208" s="5">
        <v>139737000000</v>
      </c>
      <c r="Q208" s="5">
        <v>135533000000</v>
      </c>
      <c r="R208" s="5">
        <v>136643000000</v>
      </c>
      <c r="S208" s="5">
        <v>142668000000</v>
      </c>
      <c r="T208" s="5">
        <v>275546000000</v>
      </c>
      <c r="U208" s="5">
        <v>194657000000</v>
      </c>
      <c r="V208" s="5">
        <v>113486000000</v>
      </c>
      <c r="W208" s="5">
        <v>330568000000</v>
      </c>
      <c r="X208" s="5">
        <v>64569702089</v>
      </c>
      <c r="Y208" s="5">
        <v>58613871457</v>
      </c>
      <c r="Z208" s="5">
        <v>109179862655</v>
      </c>
    </row>
    <row r="210" spans="2:26" ht="15.5" x14ac:dyDescent="0.35">
      <c r="B210" t="s">
        <v>217</v>
      </c>
      <c r="C210" t="s">
        <v>11</v>
      </c>
      <c r="D210" s="5">
        <v>3340000000</v>
      </c>
      <c r="E210" s="5">
        <v>3340000000</v>
      </c>
      <c r="F210" s="5">
        <v>3340000000</v>
      </c>
      <c r="G210" s="5">
        <v>3340000000</v>
      </c>
      <c r="I210" s="5">
        <v>3340000000</v>
      </c>
      <c r="J210" s="5">
        <v>3340000000</v>
      </c>
      <c r="K210" s="5">
        <v>3340000000</v>
      </c>
      <c r="L210" s="5">
        <v>3340000000</v>
      </c>
      <c r="M210" s="5">
        <v>3340000000</v>
      </c>
      <c r="N210" s="5">
        <v>3340000000</v>
      </c>
      <c r="O210" s="5">
        <v>3340000000</v>
      </c>
      <c r="P210" s="5">
        <v>3330000000</v>
      </c>
      <c r="Q210" s="5">
        <v>3320000000</v>
      </c>
      <c r="R210" s="5">
        <v>2160000000</v>
      </c>
      <c r="S210" s="5">
        <v>2160000000</v>
      </c>
      <c r="T210" s="5">
        <v>2160000000</v>
      </c>
      <c r="U210" s="5">
        <v>2160000000</v>
      </c>
      <c r="V210" s="5">
        <v>2160000000</v>
      </c>
      <c r="W210" s="5">
        <v>2160000000</v>
      </c>
      <c r="X210" s="5">
        <v>430000000</v>
      </c>
      <c r="Y210" s="5">
        <v>430000000</v>
      </c>
      <c r="Z210" s="5">
        <v>430000000</v>
      </c>
    </row>
    <row r="211" spans="2:26" ht="15.5" x14ac:dyDescent="0.35">
      <c r="C211" t="s">
        <v>218</v>
      </c>
      <c r="D211" s="6">
        <v>-9.91</v>
      </c>
      <c r="E211" s="6">
        <v>-5.92</v>
      </c>
      <c r="F211" s="6">
        <v>7.0000000000000007E-2</v>
      </c>
      <c r="G211" s="6">
        <v>-9.09</v>
      </c>
    </row>
    <row r="212" spans="2:26" ht="15.5" x14ac:dyDescent="0.35">
      <c r="C212" t="s">
        <v>219</v>
      </c>
      <c r="D212" s="6">
        <v>-8.07</v>
      </c>
      <c r="E212" s="6">
        <v>-19.43</v>
      </c>
      <c r="F212" s="6">
        <v>671.43</v>
      </c>
      <c r="G212" s="6">
        <v>-1.21</v>
      </c>
    </row>
    <row r="213" spans="2:26" ht="15.5" x14ac:dyDescent="0.35">
      <c r="C213" t="s">
        <v>72</v>
      </c>
      <c r="D213" s="6">
        <v>1.23</v>
      </c>
      <c r="E213" s="6">
        <v>1.69</v>
      </c>
      <c r="F213" s="6">
        <v>0.6</v>
      </c>
      <c r="G213" s="6">
        <v>0.17</v>
      </c>
    </row>
    <row r="214" spans="2:26" ht="15.5" x14ac:dyDescent="0.35">
      <c r="C214" t="s">
        <v>220</v>
      </c>
      <c r="D214" s="5">
        <v>11640000000</v>
      </c>
      <c r="E214" s="5">
        <v>7770000000</v>
      </c>
      <c r="F214" s="5">
        <v>42660000000</v>
      </c>
      <c r="G214" s="5">
        <v>7040000000</v>
      </c>
    </row>
    <row r="215" spans="2:26" ht="15.5" x14ac:dyDescent="0.35">
      <c r="C215" t="s">
        <v>221</v>
      </c>
      <c r="D215" s="6">
        <v>-1.4499999999999999E-2</v>
      </c>
      <c r="E215" s="6">
        <v>-8.3999999999999995E-3</v>
      </c>
      <c r="F215" s="6">
        <v>1E-4</v>
      </c>
      <c r="G215" s="6">
        <v>-1.3100000000000001E-2</v>
      </c>
    </row>
    <row r="216" spans="2:26" ht="15.5" x14ac:dyDescent="0.35">
      <c r="C216" t="s">
        <v>222</v>
      </c>
      <c r="D216" s="6">
        <v>1.7299999999999999E-2</v>
      </c>
      <c r="E216" s="6">
        <v>1.0500000000000001E-2</v>
      </c>
      <c r="F216" s="6">
        <v>-1E-4</v>
      </c>
      <c r="G216" s="6">
        <v>1.6299999999999999E-2</v>
      </c>
    </row>
    <row r="217" spans="2:26" ht="15.5" x14ac:dyDescent="0.35">
      <c r="C217" t="s">
        <v>223</v>
      </c>
      <c r="D217" s="6">
        <v>8.0000000000000004E-4</v>
      </c>
      <c r="E217" s="6">
        <v>-1E-4</v>
      </c>
      <c r="F217" s="6">
        <v>2.12E-2</v>
      </c>
      <c r="G217" s="6">
        <v>2.3E-3</v>
      </c>
    </row>
    <row r="218" spans="2:26" ht="15.5" x14ac:dyDescent="0.35">
      <c r="C218" t="s">
        <v>224</v>
      </c>
      <c r="D218" s="6">
        <v>0.06</v>
      </c>
      <c r="E218" s="6">
        <v>-0.01</v>
      </c>
      <c r="F218" s="6">
        <v>0.98</v>
      </c>
      <c r="G218" s="6">
        <v>0.11</v>
      </c>
    </row>
    <row r="219" spans="2:26" ht="15.5" x14ac:dyDescent="0.35">
      <c r="C219" t="s">
        <v>225</v>
      </c>
      <c r="D219" s="5">
        <v>-2155000000000</v>
      </c>
      <c r="E219" s="5">
        <v>-2121000000000</v>
      </c>
      <c r="F219" s="5">
        <v>-2106000000000</v>
      </c>
      <c r="G219" s="5">
        <v>-2107000000000</v>
      </c>
    </row>
    <row r="220" spans="2:26" ht="15.5" x14ac:dyDescent="0.35">
      <c r="C220" t="s">
        <v>226</v>
      </c>
      <c r="D220" s="6">
        <v>-0.14000000000000001</v>
      </c>
      <c r="E220" s="6">
        <v>-0.2</v>
      </c>
      <c r="F220" s="6">
        <v>-0.08</v>
      </c>
      <c r="G220" s="6">
        <v>-0.02</v>
      </c>
    </row>
    <row r="221" spans="2:26" ht="15.5" x14ac:dyDescent="0.35">
      <c r="C221" t="s">
        <v>227</v>
      </c>
      <c r="D221" s="6">
        <v>-572.25</v>
      </c>
      <c r="E221" s="6">
        <v>-562.34</v>
      </c>
      <c r="F221" s="6">
        <v>-558.63</v>
      </c>
      <c r="G221" s="6">
        <v>-558.70000000000005</v>
      </c>
    </row>
    <row r="222" spans="2:26" ht="15.5" x14ac:dyDescent="0.35">
      <c r="C222" t="s">
        <v>228</v>
      </c>
      <c r="D222" s="6">
        <v>-0.14000000000000001</v>
      </c>
      <c r="E222" s="6">
        <v>-0.2</v>
      </c>
      <c r="F222" s="6">
        <v>-0.08</v>
      </c>
      <c r="G222" s="6">
        <v>-0.02</v>
      </c>
    </row>
    <row r="223" spans="2:26" ht="15.5" x14ac:dyDescent="0.35">
      <c r="C223" t="s">
        <v>229</v>
      </c>
      <c r="D223" s="6">
        <v>-572.25</v>
      </c>
      <c r="E223" s="6">
        <v>-562.34</v>
      </c>
      <c r="F223" s="6">
        <v>-558.63</v>
      </c>
      <c r="G223" s="6">
        <v>-558.70000000000005</v>
      </c>
    </row>
    <row r="224" spans="2:26" ht="15.5" x14ac:dyDescent="0.35">
      <c r="C224" t="s">
        <v>230</v>
      </c>
      <c r="D224" s="5">
        <v>161000000000</v>
      </c>
      <c r="E224" s="5">
        <v>149000000000</v>
      </c>
      <c r="F224" s="5">
        <v>160000000000</v>
      </c>
      <c r="G224" s="5">
        <v>168000000000</v>
      </c>
    </row>
    <row r="225" spans="3:26" ht="15.5" x14ac:dyDescent="0.35">
      <c r="C225" t="s">
        <v>231</v>
      </c>
      <c r="D225" s="5">
        <v>2267000000000</v>
      </c>
      <c r="E225" s="5">
        <v>2270000000000</v>
      </c>
      <c r="F225" s="5">
        <v>2695000000000</v>
      </c>
      <c r="G225" s="5">
        <v>2701000000000</v>
      </c>
    </row>
    <row r="226" spans="3:26" ht="15.5" x14ac:dyDescent="0.35">
      <c r="C226" t="s">
        <v>232</v>
      </c>
      <c r="D226" s="5">
        <v>-1914000000000</v>
      </c>
      <c r="E226" s="5">
        <v>-1880000000000</v>
      </c>
      <c r="F226" s="5">
        <v>-1868000000000</v>
      </c>
      <c r="G226" s="5">
        <v>-1868000000000</v>
      </c>
    </row>
    <row r="227" spans="3:26" ht="15.5" x14ac:dyDescent="0.35">
      <c r="C227" t="s">
        <v>23</v>
      </c>
      <c r="D227" s="5">
        <v>2428000000000</v>
      </c>
      <c r="E227" s="5">
        <v>2419000000000</v>
      </c>
      <c r="F227" s="5">
        <v>2855000000000</v>
      </c>
      <c r="G227" s="5">
        <v>2869000000000</v>
      </c>
    </row>
    <row r="228" spans="3:26" ht="15.5" x14ac:dyDescent="0.35">
      <c r="C228" t="s">
        <v>20</v>
      </c>
      <c r="D228" s="5">
        <v>2387000000000</v>
      </c>
      <c r="E228" s="5">
        <v>2377000000000</v>
      </c>
      <c r="F228" s="5">
        <v>2804000000000</v>
      </c>
      <c r="G228" s="5">
        <v>2822000000000</v>
      </c>
    </row>
    <row r="229" spans="3:26" ht="15.5" x14ac:dyDescent="0.35">
      <c r="C229" t="s">
        <v>233</v>
      </c>
      <c r="D229" s="5">
        <v>-161000000000</v>
      </c>
      <c r="E229" s="5">
        <v>-172000000000</v>
      </c>
      <c r="F229" s="5">
        <v>-230000000000</v>
      </c>
      <c r="G229" s="5">
        <v>-142000000000</v>
      </c>
    </row>
    <row r="230" spans="3:26" ht="15.5" x14ac:dyDescent="0.35">
      <c r="C230" t="s">
        <v>234</v>
      </c>
      <c r="D230" s="5">
        <v>22000000000</v>
      </c>
      <c r="E230" s="5">
        <v>44000000000</v>
      </c>
      <c r="F230" s="5">
        <v>21000000000</v>
      </c>
      <c r="G230" s="5">
        <v>6000000000</v>
      </c>
    </row>
    <row r="231" spans="3:26" ht="15.5" x14ac:dyDescent="0.35">
      <c r="C231" t="s">
        <v>235</v>
      </c>
      <c r="D231" s="5">
        <v>-12000000000</v>
      </c>
      <c r="E231" s="5">
        <v>-37000000000</v>
      </c>
      <c r="F231" s="5">
        <v>-12000000000</v>
      </c>
      <c r="G231" s="5">
        <v>1000000000</v>
      </c>
    </row>
    <row r="232" spans="3:26" ht="15.5" x14ac:dyDescent="0.35">
      <c r="C232" t="s">
        <v>12</v>
      </c>
      <c r="D232" s="5">
        <v>10000000000</v>
      </c>
      <c r="E232" s="5">
        <v>44000000000</v>
      </c>
      <c r="F232" s="5">
        <v>9000000000</v>
      </c>
    </row>
    <row r="233" spans="3:26" ht="15.5" x14ac:dyDescent="0.35">
      <c r="C233" t="s">
        <v>15</v>
      </c>
      <c r="D233" s="6">
        <v>3.13</v>
      </c>
      <c r="E233" s="6">
        <v>1.9</v>
      </c>
      <c r="F233" s="6">
        <v>2.82</v>
      </c>
      <c r="G233" s="6">
        <v>2.08</v>
      </c>
    </row>
    <row r="234" spans="3:26" ht="15.5" x14ac:dyDescent="0.35">
      <c r="C234" t="s">
        <v>57</v>
      </c>
      <c r="I234" s="6">
        <v>-20.77</v>
      </c>
      <c r="J234" s="6">
        <v>-26.82</v>
      </c>
      <c r="K234" s="6">
        <v>-11.93</v>
      </c>
      <c r="L234" s="6">
        <v>-26.02</v>
      </c>
      <c r="M234" s="6">
        <v>-123.01</v>
      </c>
      <c r="N234" s="6">
        <v>-255.46</v>
      </c>
      <c r="O234" s="6">
        <v>-131.91</v>
      </c>
      <c r="P234" s="6">
        <v>-105.56</v>
      </c>
      <c r="Q234" s="6">
        <v>-67.8</v>
      </c>
      <c r="R234" s="6">
        <v>-89.41</v>
      </c>
      <c r="S234" s="6">
        <v>-143.15</v>
      </c>
      <c r="T234" s="6">
        <v>-37.549999999999997</v>
      </c>
      <c r="U234" s="6">
        <v>-102.02</v>
      </c>
      <c r="V234" s="6">
        <v>13.7</v>
      </c>
      <c r="W234" s="6">
        <v>61.83</v>
      </c>
      <c r="X234" s="6">
        <v>195.67</v>
      </c>
      <c r="Y234" s="6">
        <v>86.74</v>
      </c>
      <c r="Z234" s="6">
        <v>53.11</v>
      </c>
    </row>
    <row r="235" spans="3:26" ht="15.5" x14ac:dyDescent="0.35">
      <c r="C235" t="s">
        <v>71</v>
      </c>
      <c r="I235" s="6">
        <v>-5.54</v>
      </c>
      <c r="J235" s="6">
        <v>-0.45</v>
      </c>
      <c r="K235" s="6">
        <v>-4.1900000000000004</v>
      </c>
      <c r="L235" s="6">
        <v>-2.84</v>
      </c>
      <c r="M235" s="6">
        <v>-0.55000000000000004</v>
      </c>
      <c r="N235" s="6">
        <v>-0.74</v>
      </c>
      <c r="O235" s="6">
        <v>-3.78</v>
      </c>
      <c r="P235" s="6">
        <v>-4.62</v>
      </c>
      <c r="Q235" s="6">
        <v>-6.31</v>
      </c>
      <c r="R235" s="6">
        <v>-3.76</v>
      </c>
      <c r="S235" s="6">
        <v>-1.81</v>
      </c>
      <c r="T235" s="6">
        <v>-7.14</v>
      </c>
      <c r="U235" s="6">
        <v>-2.44</v>
      </c>
      <c r="V235" s="6">
        <v>31.53</v>
      </c>
      <c r="W235" s="6">
        <v>9.15</v>
      </c>
      <c r="X235" s="6">
        <v>60.07</v>
      </c>
      <c r="Y235" s="6">
        <v>38.15</v>
      </c>
      <c r="Z235" s="6">
        <v>21.24</v>
      </c>
    </row>
    <row r="236" spans="3:26" ht="15.5" x14ac:dyDescent="0.35">
      <c r="C236" t="s">
        <v>74</v>
      </c>
      <c r="I236" s="6">
        <v>0.4</v>
      </c>
      <c r="J236" s="6">
        <v>0.04</v>
      </c>
      <c r="K236" s="6">
        <v>0.15</v>
      </c>
      <c r="L236" s="6">
        <v>0.37</v>
      </c>
      <c r="M236" s="6">
        <v>0.37</v>
      </c>
      <c r="N236" s="6">
        <v>0.93</v>
      </c>
      <c r="O236" s="6">
        <v>0.85</v>
      </c>
      <c r="P236" s="6">
        <v>0.59</v>
      </c>
      <c r="Q236" s="6">
        <v>0.69</v>
      </c>
      <c r="R236" s="6">
        <v>0.48</v>
      </c>
      <c r="S236" s="6">
        <v>0.42</v>
      </c>
      <c r="T236" s="6">
        <v>0.35</v>
      </c>
      <c r="U236" s="6">
        <v>0.21</v>
      </c>
      <c r="V236" s="6">
        <v>0.36</v>
      </c>
      <c r="W236" s="6">
        <v>0.41</v>
      </c>
      <c r="X236" s="6">
        <v>2.77</v>
      </c>
      <c r="Y236" s="6">
        <v>1.28</v>
      </c>
      <c r="Z236" s="6">
        <v>0.43</v>
      </c>
    </row>
    <row r="237" spans="3:26" ht="15.5" x14ac:dyDescent="0.35">
      <c r="C237" t="s">
        <v>236</v>
      </c>
      <c r="I237" s="5">
        <v>67720000000</v>
      </c>
      <c r="J237" s="5">
        <v>46490000000</v>
      </c>
      <c r="K237" s="5">
        <v>77860000000</v>
      </c>
      <c r="L237" s="5">
        <v>-10660000000</v>
      </c>
      <c r="M237" s="5">
        <v>-123970000000</v>
      </c>
      <c r="N237" s="5">
        <v>-178370000000</v>
      </c>
      <c r="O237" s="5">
        <v>-30690000000</v>
      </c>
      <c r="P237" s="5">
        <v>286600000000</v>
      </c>
    </row>
    <row r="238" spans="3:26" ht="15.5" x14ac:dyDescent="0.35">
      <c r="C238" t="s">
        <v>237</v>
      </c>
      <c r="I238" s="6">
        <v>-2.9399999999999999E-2</v>
      </c>
      <c r="J238" s="6">
        <v>-3.78E-2</v>
      </c>
      <c r="K238" s="6">
        <v>-1.61E-2</v>
      </c>
      <c r="L238" s="6">
        <v>-3.9800000000000002E-2</v>
      </c>
      <c r="M238" s="6">
        <v>-0.16839999999999999</v>
      </c>
      <c r="N238" s="6">
        <v>-0.29570000000000002</v>
      </c>
      <c r="O238" s="6">
        <v>-0.10859999999999999</v>
      </c>
      <c r="P238" s="6">
        <v>-7.0400000000000004E-2</v>
      </c>
      <c r="Q238" s="6">
        <v>-4.3299999999999998E-2</v>
      </c>
      <c r="R238" s="6">
        <v>-3.7200000000000004E-2</v>
      </c>
      <c r="S238" s="6">
        <v>-5.33E-2</v>
      </c>
      <c r="T238" s="6">
        <v>-1.3999999999999999E-2</v>
      </c>
      <c r="U238" s="6">
        <v>-4.6500000000000007E-2</v>
      </c>
      <c r="V238" s="6">
        <v>6.8999999999999999E-3</v>
      </c>
      <c r="W238" s="6">
        <v>3.5699999999999996E-2</v>
      </c>
      <c r="X238" s="6">
        <v>5.1699999999999996E-2</v>
      </c>
      <c r="Y238" s="6">
        <v>3.6000000000000004E-2</v>
      </c>
      <c r="Z238" s="6">
        <v>2.0199999999999999E-2</v>
      </c>
    </row>
    <row r="239" spans="3:26" ht="15.5" x14ac:dyDescent="0.35">
      <c r="C239" t="s">
        <v>238</v>
      </c>
      <c r="I239" s="6">
        <v>3.6900000000000002E-2</v>
      </c>
      <c r="J239" s="6">
        <v>4.9400000000000006E-2</v>
      </c>
      <c r="K239" s="6">
        <v>2.3099999999999999E-2</v>
      </c>
      <c r="L239" s="6">
        <v>5.16E-2</v>
      </c>
      <c r="M239" s="6">
        <v>0.27079999999999999</v>
      </c>
      <c r="N239" s="6">
        <v>0.754</v>
      </c>
      <c r="O239" s="6">
        <v>1.4859</v>
      </c>
      <c r="P239" s="6">
        <v>-2.6655000000000002</v>
      </c>
      <c r="Q239" s="6">
        <v>-0.49049999999999999</v>
      </c>
      <c r="R239" s="6">
        <v>-0.40529999999999999</v>
      </c>
      <c r="S239" s="6">
        <v>-0.51219999999999999</v>
      </c>
      <c r="T239" s="6">
        <v>-9.7299999999999998E-2</v>
      </c>
      <c r="U239" s="6">
        <v>-0.72920000000000007</v>
      </c>
      <c r="V239" s="6">
        <v>5.7999999999999996E-2</v>
      </c>
      <c r="W239" s="6">
        <v>0.2525</v>
      </c>
      <c r="X239" s="6">
        <v>0.2051</v>
      </c>
      <c r="Y239" s="6">
        <v>0.1048</v>
      </c>
      <c r="Z239" s="6">
        <v>6.9800000000000001E-2</v>
      </c>
    </row>
    <row r="240" spans="3:26" ht="15.5" x14ac:dyDescent="0.35">
      <c r="C240" t="s">
        <v>239</v>
      </c>
      <c r="I240" s="6">
        <v>2.5399999999999999E-2</v>
      </c>
      <c r="J240" s="6">
        <v>1.83E-2</v>
      </c>
      <c r="K240" s="6">
        <v>3.39E-2</v>
      </c>
      <c r="L240" s="6">
        <v>-9.01E-2</v>
      </c>
      <c r="M240" s="6">
        <v>0.40979999999999994</v>
      </c>
      <c r="N240" s="6">
        <v>-0.20469999999999999</v>
      </c>
      <c r="O240" s="6">
        <v>-3.8300000000000001E-2</v>
      </c>
      <c r="P240" s="6">
        <v>9.4999999999999998E-3</v>
      </c>
      <c r="Q240" s="6">
        <v>-4.9599999999999998E-2</v>
      </c>
      <c r="R240" s="6">
        <v>-0.01</v>
      </c>
      <c r="S240" s="6">
        <v>1.1899999999999999E-2</v>
      </c>
      <c r="T240" s="6">
        <v>3.85E-2</v>
      </c>
      <c r="U240" s="6">
        <v>0.10859999999999999</v>
      </c>
      <c r="V240" s="6">
        <v>0.17780000000000001</v>
      </c>
      <c r="W240" s="6">
        <v>0.2787</v>
      </c>
      <c r="X240" s="6">
        <v>0.23050000000000001</v>
      </c>
      <c r="Y240" s="6">
        <v>0.17510000000000001</v>
      </c>
      <c r="Z240" s="6">
        <v>0.26550000000000001</v>
      </c>
    </row>
    <row r="241" spans="2:26" ht="15.5" x14ac:dyDescent="0.35">
      <c r="C241" t="s">
        <v>240</v>
      </c>
      <c r="I241" s="6">
        <v>0.34</v>
      </c>
      <c r="J241" s="6">
        <v>0.23</v>
      </c>
      <c r="K241" s="6">
        <v>0.5</v>
      </c>
      <c r="L241" s="6">
        <v>-0.36</v>
      </c>
      <c r="M241" s="6">
        <v>-1.37</v>
      </c>
      <c r="N241" s="6">
        <v>-2.6</v>
      </c>
      <c r="O241" s="6">
        <v>-0.84</v>
      </c>
      <c r="P241" s="6">
        <v>0.17</v>
      </c>
      <c r="Q241" s="6">
        <v>-1.1000000000000001</v>
      </c>
      <c r="R241" s="6">
        <v>-0.28999999999999998</v>
      </c>
      <c r="S241" s="6">
        <v>0.42</v>
      </c>
      <c r="T241" s="6">
        <v>0.89</v>
      </c>
      <c r="U241" s="6">
        <v>1.41</v>
      </c>
      <c r="V241" s="6">
        <v>2.27</v>
      </c>
      <c r="W241" s="6">
        <v>4.8899999999999997</v>
      </c>
      <c r="X241" s="6">
        <v>4.21</v>
      </c>
      <c r="Y241" s="6">
        <v>3.6</v>
      </c>
      <c r="Z241" s="6">
        <v>3.2</v>
      </c>
    </row>
    <row r="242" spans="2:26" ht="15.5" x14ac:dyDescent="0.35">
      <c r="C242" t="s">
        <v>68</v>
      </c>
      <c r="I242" s="6">
        <v>-0.2</v>
      </c>
      <c r="J242" s="6">
        <v>-0.02</v>
      </c>
      <c r="K242" s="6">
        <v>-0.1</v>
      </c>
      <c r="L242" s="6">
        <v>-0.15</v>
      </c>
      <c r="M242" s="6">
        <v>-0.15</v>
      </c>
      <c r="N242" s="6">
        <v>-0.56000000000000005</v>
      </c>
      <c r="O242" s="6">
        <v>-5.61</v>
      </c>
      <c r="P242" s="6">
        <v>12.32</v>
      </c>
      <c r="Q242" s="6">
        <v>3.1</v>
      </c>
      <c r="R242" s="6">
        <v>1.52</v>
      </c>
      <c r="S242" s="6">
        <v>0.93</v>
      </c>
      <c r="T242" s="6">
        <v>0.69</v>
      </c>
      <c r="U242" s="6">
        <v>1.78</v>
      </c>
      <c r="V242" s="6">
        <v>1.83</v>
      </c>
      <c r="W242" s="6">
        <v>2.31</v>
      </c>
      <c r="X242" s="6">
        <v>12.32</v>
      </c>
      <c r="Y242" s="5">
        <v>4</v>
      </c>
      <c r="Z242" s="6">
        <v>1.48</v>
      </c>
    </row>
    <row r="243" spans="2:26" ht="15.5" x14ac:dyDescent="0.35">
      <c r="C243" t="s">
        <v>65</v>
      </c>
      <c r="I243" s="6">
        <v>-562.34</v>
      </c>
      <c r="J243" s="6">
        <v>-542.98</v>
      </c>
      <c r="K243" s="6">
        <v>-517.37</v>
      </c>
      <c r="L243" s="6">
        <v>-503.79</v>
      </c>
      <c r="M243" s="6">
        <v>-454.26</v>
      </c>
      <c r="N243" s="6">
        <v>-338.81</v>
      </c>
      <c r="O243" s="6">
        <v>-88.78</v>
      </c>
      <c r="P243" s="6">
        <v>39.6</v>
      </c>
      <c r="Q243" s="6">
        <v>138.24</v>
      </c>
      <c r="R243" s="6">
        <v>220.59</v>
      </c>
      <c r="S243" s="6">
        <v>279.49</v>
      </c>
      <c r="T243" s="6">
        <v>385.72</v>
      </c>
      <c r="U243" s="6">
        <v>139.9</v>
      </c>
      <c r="V243" s="6">
        <v>236.11</v>
      </c>
      <c r="W243" s="6">
        <v>244.91</v>
      </c>
      <c r="X243" s="6">
        <v>953.8</v>
      </c>
      <c r="Y243" s="6">
        <v>827.43</v>
      </c>
      <c r="Z243" s="6">
        <v>760.69</v>
      </c>
    </row>
    <row r="244" spans="2:26" ht="15.5" x14ac:dyDescent="0.35">
      <c r="C244" t="s">
        <v>241</v>
      </c>
      <c r="I244" s="6">
        <v>-0.2</v>
      </c>
      <c r="J244" s="6">
        <v>-0.02</v>
      </c>
      <c r="K244" s="6">
        <v>-0.1</v>
      </c>
      <c r="L244" s="6">
        <v>-0.15</v>
      </c>
      <c r="M244" s="6">
        <v>-0.15</v>
      </c>
      <c r="N244" s="6">
        <v>-0.56000000000000005</v>
      </c>
      <c r="O244" s="6">
        <v>-5.61</v>
      </c>
      <c r="P244" s="6">
        <v>12.32</v>
      </c>
      <c r="Q244" s="6">
        <v>3.1</v>
      </c>
      <c r="R244" s="6">
        <v>1.52</v>
      </c>
      <c r="S244" s="6">
        <v>0.93</v>
      </c>
      <c r="T244" s="6">
        <v>0.69</v>
      </c>
      <c r="U244" s="6">
        <v>1.78</v>
      </c>
      <c r="V244" s="6">
        <v>1.83</v>
      </c>
      <c r="W244" s="6">
        <v>2.31</v>
      </c>
      <c r="X244" s="6">
        <v>12.32</v>
      </c>
      <c r="Y244" s="5">
        <v>4</v>
      </c>
      <c r="Z244" s="6">
        <v>1.48</v>
      </c>
    </row>
    <row r="245" spans="2:26" ht="15.5" x14ac:dyDescent="0.35">
      <c r="C245" t="s">
        <v>242</v>
      </c>
      <c r="I245" s="6">
        <v>-562.34</v>
      </c>
      <c r="J245" s="6">
        <v>-542.98</v>
      </c>
      <c r="K245" s="6">
        <v>-517.37</v>
      </c>
      <c r="L245" s="6">
        <v>-503.79</v>
      </c>
      <c r="M245" s="6">
        <v>-454.26</v>
      </c>
      <c r="N245" s="6">
        <v>-338.81</v>
      </c>
      <c r="O245" s="6">
        <v>-88.78</v>
      </c>
      <c r="P245" s="6">
        <v>39.6</v>
      </c>
      <c r="Q245" s="6">
        <v>138.24</v>
      </c>
      <c r="R245" s="6">
        <v>220.59</v>
      </c>
      <c r="S245" s="6">
        <v>279.49</v>
      </c>
      <c r="T245" s="6">
        <v>385.72</v>
      </c>
      <c r="U245" s="6">
        <v>139.9</v>
      </c>
      <c r="V245" s="6">
        <v>236.11</v>
      </c>
      <c r="W245" s="6">
        <v>244.91</v>
      </c>
      <c r="X245" s="6">
        <v>953.8</v>
      </c>
      <c r="Y245" s="6">
        <v>827.43</v>
      </c>
      <c r="Z245" s="6">
        <v>760.69</v>
      </c>
    </row>
    <row r="246" spans="2:26" ht="15.5" x14ac:dyDescent="0.35">
      <c r="C246" t="s">
        <v>243</v>
      </c>
      <c r="I246" s="5">
        <v>149000000000</v>
      </c>
      <c r="J246" s="5">
        <v>136000000000</v>
      </c>
      <c r="K246" s="5">
        <v>113000000000</v>
      </c>
      <c r="L246" s="5">
        <v>59000000000</v>
      </c>
      <c r="M246" s="5">
        <v>2454000000000</v>
      </c>
      <c r="N246" s="5">
        <v>2486000000000</v>
      </c>
      <c r="O246" s="5">
        <v>150000000000</v>
      </c>
      <c r="P246" s="5">
        <v>970000000000</v>
      </c>
      <c r="Q246" s="5">
        <v>1253000000000</v>
      </c>
      <c r="R246" s="5">
        <v>941000000000</v>
      </c>
      <c r="S246" s="5">
        <v>1483000000000</v>
      </c>
      <c r="T246" s="5">
        <v>1257000000000</v>
      </c>
      <c r="U246" s="5">
        <v>1608000000000</v>
      </c>
      <c r="V246" s="5">
        <v>1347000000000</v>
      </c>
      <c r="W246" s="5">
        <v>672000000000</v>
      </c>
      <c r="X246" s="5">
        <v>438000000000</v>
      </c>
      <c r="Y246" s="5">
        <v>209000000000</v>
      </c>
      <c r="Z246" s="5">
        <v>173000000000</v>
      </c>
    </row>
    <row r="247" spans="2:26" ht="15.5" x14ac:dyDescent="0.35">
      <c r="C247" t="s">
        <v>244</v>
      </c>
      <c r="I247" s="5">
        <v>2270000000000</v>
      </c>
      <c r="J247" s="5">
        <v>3230000000000</v>
      </c>
      <c r="K247" s="5">
        <v>3239000000000</v>
      </c>
      <c r="L247" s="5">
        <v>3271000000000</v>
      </c>
      <c r="M247" s="5">
        <v>655000000000</v>
      </c>
      <c r="N247" s="5">
        <v>682000000000</v>
      </c>
      <c r="O247" s="5">
        <v>3083000000000</v>
      </c>
      <c r="P247" s="5">
        <v>2512000000000</v>
      </c>
      <c r="Q247" s="5">
        <v>1757000000000</v>
      </c>
      <c r="R247" s="5">
        <v>2265000000000</v>
      </c>
      <c r="S247" s="5">
        <v>2296000000000</v>
      </c>
      <c r="T247" s="5">
        <v>1518000000000</v>
      </c>
      <c r="U247" s="5">
        <v>1144000000000</v>
      </c>
      <c r="V247" s="5">
        <v>1007000000000</v>
      </c>
      <c r="W247" s="5">
        <v>557000000000</v>
      </c>
      <c r="X247" s="5">
        <v>292000000000</v>
      </c>
      <c r="Y247" s="5">
        <v>167000000000</v>
      </c>
      <c r="Z247" s="5">
        <v>313000000000</v>
      </c>
    </row>
    <row r="248" spans="2:26" ht="15.5" x14ac:dyDescent="0.35">
      <c r="C248" t="s">
        <v>25</v>
      </c>
      <c r="I248" s="5">
        <v>2419000000000</v>
      </c>
      <c r="J248" s="5">
        <v>3366000000000</v>
      </c>
      <c r="K248" s="5">
        <v>3352000000000</v>
      </c>
      <c r="L248" s="5">
        <v>3330000000000</v>
      </c>
      <c r="M248" s="5">
        <v>3110000000000</v>
      </c>
      <c r="N248" s="5">
        <v>3168000000000</v>
      </c>
      <c r="O248" s="5">
        <v>3233000000000</v>
      </c>
      <c r="P248" s="5">
        <v>3482000000000</v>
      </c>
      <c r="Q248" s="5">
        <v>3009000000000</v>
      </c>
      <c r="R248" s="5">
        <v>3206000000000</v>
      </c>
      <c r="S248" s="5">
        <v>3779000000000</v>
      </c>
      <c r="T248" s="5">
        <v>2775000000000</v>
      </c>
      <c r="U248" s="5">
        <v>2752000000000</v>
      </c>
      <c r="V248" s="5">
        <v>2354000000000</v>
      </c>
      <c r="W248" s="5">
        <v>1229000000000</v>
      </c>
      <c r="X248" s="5">
        <v>729000000000</v>
      </c>
      <c r="Y248" s="5">
        <v>376000000000</v>
      </c>
      <c r="Z248" s="5">
        <v>485000000000</v>
      </c>
    </row>
    <row r="249" spans="2:26" ht="15.5" x14ac:dyDescent="0.35">
      <c r="C249" t="s">
        <v>22</v>
      </c>
      <c r="I249" s="5">
        <v>2377000000000</v>
      </c>
      <c r="J249" s="5">
        <v>3249000000000</v>
      </c>
      <c r="K249" s="5">
        <v>3252000000000</v>
      </c>
      <c r="L249" s="5">
        <v>3227000000000</v>
      </c>
      <c r="M249" s="5">
        <v>3079000000000</v>
      </c>
      <c r="N249" s="5">
        <v>3130000000000</v>
      </c>
      <c r="O249" s="5">
        <v>3158000000000</v>
      </c>
      <c r="P249" s="5">
        <v>3343000000000</v>
      </c>
      <c r="Q249" s="5">
        <v>2874000000000</v>
      </c>
      <c r="R249" s="5">
        <v>3069000000000</v>
      </c>
      <c r="S249" s="5">
        <v>3636000000000</v>
      </c>
      <c r="T249" s="5">
        <v>2499000000000</v>
      </c>
      <c r="U249" s="5">
        <v>2557000000000</v>
      </c>
      <c r="V249" s="5">
        <v>2241000000000</v>
      </c>
      <c r="W249" s="5">
        <v>899000000000</v>
      </c>
      <c r="X249" s="5">
        <v>665000000000</v>
      </c>
      <c r="Y249" s="5">
        <v>317000000000</v>
      </c>
      <c r="Z249" s="5">
        <v>376000000000</v>
      </c>
    </row>
    <row r="250" spans="2:26" ht="15.5" x14ac:dyDescent="0.35">
      <c r="C250" t="s">
        <v>245</v>
      </c>
      <c r="I250" s="5">
        <v>-172000000000</v>
      </c>
      <c r="J250" s="5">
        <v>-93000000000</v>
      </c>
      <c r="K250" s="5">
        <v>5000000000</v>
      </c>
      <c r="L250" s="5">
        <v>-27000000000</v>
      </c>
      <c r="M250" s="5">
        <v>-2638000000000</v>
      </c>
      <c r="N250" s="5">
        <v>-2402000000000</v>
      </c>
      <c r="O250" s="5">
        <v>412000000000</v>
      </c>
      <c r="P250" s="5">
        <v>408000000000</v>
      </c>
      <c r="Q250" s="5">
        <v>-710000000000</v>
      </c>
      <c r="R250" s="5">
        <v>-295000000000</v>
      </c>
      <c r="S250" s="5">
        <v>-333000000000</v>
      </c>
      <c r="T250" s="5">
        <v>-711000000000</v>
      </c>
      <c r="U250" s="5">
        <v>-853000000000</v>
      </c>
      <c r="V250" s="5">
        <v>-362000000000</v>
      </c>
      <c r="W250" s="5">
        <v>-382000000000</v>
      </c>
      <c r="X250" s="5">
        <v>196000000000</v>
      </c>
      <c r="Y250" s="5">
        <v>364000000000</v>
      </c>
      <c r="Z250" s="5">
        <v>540000000000</v>
      </c>
    </row>
    <row r="251" spans="2:26" ht="15.5" x14ac:dyDescent="0.35">
      <c r="C251" t="s">
        <v>246</v>
      </c>
      <c r="I251" s="5">
        <v>23000000000</v>
      </c>
      <c r="J251" s="5">
        <v>75000000000</v>
      </c>
      <c r="K251" s="5">
        <v>83000000000</v>
      </c>
      <c r="L251" s="5">
        <v>119000000000</v>
      </c>
      <c r="M251" s="5">
        <v>-4000000000</v>
      </c>
      <c r="N251" s="5">
        <v>63000000000</v>
      </c>
      <c r="O251" s="5">
        <v>257000000000</v>
      </c>
      <c r="P251" s="5">
        <v>284000000000</v>
      </c>
      <c r="Q251" s="5">
        <v>564000000000</v>
      </c>
      <c r="R251" s="5">
        <v>859000000000</v>
      </c>
      <c r="S251" s="5">
        <v>-218000000000</v>
      </c>
      <c r="T251" s="5">
        <v>1458000000000</v>
      </c>
      <c r="U251" s="5">
        <v>1349000000000</v>
      </c>
      <c r="V251" s="5">
        <v>-308000000000</v>
      </c>
      <c r="W251" s="5">
        <v>925000000000</v>
      </c>
      <c r="X251" s="5">
        <v>70000000000</v>
      </c>
      <c r="Y251" s="5">
        <v>108000000000</v>
      </c>
      <c r="Z251" s="5">
        <v>17000000000</v>
      </c>
    </row>
    <row r="252" spans="2:26" ht="15.5" x14ac:dyDescent="0.35">
      <c r="C252" t="s">
        <v>247</v>
      </c>
      <c r="I252" s="5">
        <v>-50000000000</v>
      </c>
      <c r="J252" s="5">
        <v>-7000000000</v>
      </c>
      <c r="K252" s="5">
        <v>-26000000000</v>
      </c>
      <c r="L252" s="5">
        <v>-2000000000</v>
      </c>
      <c r="M252" s="5">
        <v>-6000000000</v>
      </c>
      <c r="N252" s="5">
        <v>-1000000000</v>
      </c>
      <c r="O252" s="5">
        <v>-27000000000</v>
      </c>
      <c r="P252" s="5">
        <v>-22000000000</v>
      </c>
      <c r="Q252" s="5">
        <v>-22000000000</v>
      </c>
      <c r="R252" s="5">
        <v>-163000000000</v>
      </c>
      <c r="S252" s="5">
        <v>-404000000000</v>
      </c>
      <c r="T252" s="5">
        <v>-1448000000000</v>
      </c>
      <c r="U252" s="5">
        <v>-1450000000000</v>
      </c>
      <c r="V252" s="5">
        <v>-610000000000</v>
      </c>
      <c r="W252" s="5">
        <v>-796000000000</v>
      </c>
      <c r="X252" s="5">
        <v>-244000000000</v>
      </c>
      <c r="Y252" s="5">
        <v>-16000000000</v>
      </c>
      <c r="Z252" s="5">
        <v>-21000000000</v>
      </c>
    </row>
    <row r="253" spans="2:26" ht="15.5" x14ac:dyDescent="0.35">
      <c r="C253" t="s">
        <v>14</v>
      </c>
      <c r="I253" s="5">
        <v>-27000000000</v>
      </c>
      <c r="J253" s="5">
        <v>69000000000</v>
      </c>
      <c r="K253" s="5">
        <v>57000000000</v>
      </c>
      <c r="L253" s="5">
        <v>117000000000</v>
      </c>
      <c r="M253" s="5">
        <v>-11000000000</v>
      </c>
      <c r="N253" s="5">
        <v>63000000000</v>
      </c>
      <c r="O253" s="5">
        <v>230000000000</v>
      </c>
      <c r="P253" s="5">
        <v>262000000000</v>
      </c>
      <c r="R253" s="5">
        <v>697000000000</v>
      </c>
      <c r="S253" s="5">
        <v>-622000000000</v>
      </c>
      <c r="T253" s="5">
        <v>9000000000</v>
      </c>
      <c r="U253" s="5">
        <v>1349000000000</v>
      </c>
      <c r="V253" s="5">
        <v>-94000000000</v>
      </c>
      <c r="W253" s="5">
        <v>130000000000</v>
      </c>
      <c r="X253" s="5">
        <v>-174000000000</v>
      </c>
      <c r="Y253" s="5">
        <v>92000000000</v>
      </c>
      <c r="Z253" s="5">
        <v>-4000000000</v>
      </c>
    </row>
    <row r="254" spans="2:26" ht="15.5" x14ac:dyDescent="0.35">
      <c r="C254" t="s">
        <v>16</v>
      </c>
      <c r="I254" s="6">
        <v>-8.06</v>
      </c>
      <c r="J254" s="6">
        <v>20.49</v>
      </c>
      <c r="K254" s="6">
        <v>16.98</v>
      </c>
      <c r="L254" s="6">
        <v>34.96</v>
      </c>
      <c r="M254" s="6">
        <v>-3.15</v>
      </c>
      <c r="N254" s="6">
        <v>18.7</v>
      </c>
      <c r="O254" s="6">
        <v>68.819999999999993</v>
      </c>
      <c r="P254" s="6">
        <v>78.5</v>
      </c>
      <c r="Q254" s="6">
        <v>162.96</v>
      </c>
      <c r="R254" s="6">
        <v>322.55</v>
      </c>
      <c r="S254" s="6">
        <v>-287.89</v>
      </c>
      <c r="T254" s="6">
        <v>4.28</v>
      </c>
      <c r="U254" s="6">
        <v>-46.68</v>
      </c>
      <c r="V254" s="6">
        <v>-424.94</v>
      </c>
      <c r="W254" s="6">
        <v>60.11</v>
      </c>
      <c r="X254" s="6">
        <v>-401.65</v>
      </c>
      <c r="Y254" s="6">
        <v>212.17</v>
      </c>
      <c r="Z254" s="6">
        <v>-8.6</v>
      </c>
    </row>
    <row r="256" spans="2:26" ht="15.5" x14ac:dyDescent="0.35">
      <c r="B256" t="s">
        <v>248</v>
      </c>
      <c r="C256" t="s">
        <v>249</v>
      </c>
      <c r="D256" s="5">
        <v>-33000000000</v>
      </c>
      <c r="E256" s="5">
        <v>-20000000000</v>
      </c>
      <c r="F256" s="5">
        <v>230000000</v>
      </c>
      <c r="G256" s="5">
        <v>-30000000000</v>
      </c>
      <c r="H256" s="5">
        <v>-133000000000</v>
      </c>
      <c r="I256" s="5">
        <v>-69000000000</v>
      </c>
      <c r="J256" s="5">
        <v>-90000000000</v>
      </c>
      <c r="K256" s="5">
        <v>-40000000000</v>
      </c>
      <c r="L256" s="5">
        <v>-87000000000</v>
      </c>
      <c r="M256" s="5">
        <v>-411000000000</v>
      </c>
      <c r="N256" s="5">
        <v>-854000000000</v>
      </c>
      <c r="O256" s="5">
        <v>-441000000000</v>
      </c>
      <c r="P256" s="5">
        <v>-352000000000</v>
      </c>
      <c r="Q256" s="5">
        <v>-225000000000</v>
      </c>
    </row>
    <row r="257" spans="3:17" ht="15.5" x14ac:dyDescent="0.35">
      <c r="C257" t="s">
        <v>250</v>
      </c>
      <c r="H257" s="5">
        <v>-83000000000</v>
      </c>
      <c r="I257" s="5">
        <v>-69000000000</v>
      </c>
      <c r="J257" s="5">
        <v>-90000000000</v>
      </c>
      <c r="K257" s="5">
        <v>-40000000000</v>
      </c>
      <c r="L257" s="5">
        <v>-87000000000</v>
      </c>
      <c r="M257" s="5">
        <v>-411000000000</v>
      </c>
      <c r="N257" s="5">
        <v>-854000000000</v>
      </c>
      <c r="O257" s="5">
        <v>-441000000000</v>
      </c>
      <c r="P257" s="5">
        <v>-352000000000</v>
      </c>
      <c r="Q257" s="5">
        <v>-225000000000</v>
      </c>
    </row>
    <row r="258" spans="3:17" ht="15.5" x14ac:dyDescent="0.35">
      <c r="C258" t="s">
        <v>56</v>
      </c>
      <c r="D258" s="6">
        <v>-9.91</v>
      </c>
      <c r="E258" s="6">
        <v>-5.92</v>
      </c>
      <c r="F258" s="6">
        <v>7.0000000000000007E-2</v>
      </c>
      <c r="G258" s="6">
        <v>-9.09</v>
      </c>
      <c r="H258" s="6">
        <v>-39.64</v>
      </c>
      <c r="I258" s="6">
        <v>-20.77</v>
      </c>
      <c r="J258" s="6">
        <v>-26.82</v>
      </c>
      <c r="K258" s="6">
        <v>-11.93</v>
      </c>
      <c r="L258" s="6">
        <v>-26.02</v>
      </c>
      <c r="M258" s="6">
        <v>-123.01</v>
      </c>
      <c r="N258" s="6">
        <v>-255.45</v>
      </c>
      <c r="O258" s="6">
        <v>-131.74</v>
      </c>
      <c r="P258" s="6">
        <v>-105.27</v>
      </c>
      <c r="Q258" s="6">
        <v>-67.38</v>
      </c>
    </row>
    <row r="259" spans="3:17" ht="15.5" x14ac:dyDescent="0.35">
      <c r="C259" t="s">
        <v>251</v>
      </c>
      <c r="H259" s="6">
        <v>-24.84</v>
      </c>
      <c r="I259" s="6">
        <v>-20.77</v>
      </c>
      <c r="J259" s="6">
        <v>-26.82</v>
      </c>
      <c r="K259" s="6">
        <v>-11.93</v>
      </c>
      <c r="L259" s="6">
        <v>-26.02</v>
      </c>
      <c r="M259" s="6">
        <v>-123.01</v>
      </c>
      <c r="N259" s="6">
        <v>-255.45</v>
      </c>
      <c r="O259" s="6">
        <v>-131.74</v>
      </c>
      <c r="P259" s="6">
        <v>-105.27</v>
      </c>
      <c r="Q259" s="6">
        <v>-67.38</v>
      </c>
    </row>
    <row r="260" spans="3:17" ht="15.5" x14ac:dyDescent="0.35">
      <c r="C260" t="s">
        <v>252</v>
      </c>
      <c r="D260" s="5">
        <v>217000000000</v>
      </c>
      <c r="E260" s="5">
        <v>228000000000</v>
      </c>
      <c r="F260" s="5">
        <v>263000000000</v>
      </c>
      <c r="G260" s="5">
        <v>211000000000</v>
      </c>
      <c r="H260" s="5">
        <v>868000000000</v>
      </c>
      <c r="I260" s="5">
        <v>967000000000</v>
      </c>
      <c r="J260" s="5">
        <v>955000000000</v>
      </c>
      <c r="K260" s="5">
        <v>1082000000000</v>
      </c>
      <c r="L260" s="5">
        <v>661000000000</v>
      </c>
      <c r="M260" s="5">
        <v>611000000000</v>
      </c>
      <c r="N260" s="5">
        <v>681000000000</v>
      </c>
      <c r="O260" s="5">
        <v>1963000000000</v>
      </c>
      <c r="P260" s="5">
        <v>2780000000000</v>
      </c>
      <c r="Q260" s="5">
        <v>2069000000000</v>
      </c>
    </row>
    <row r="261" spans="3:17" ht="15.5" x14ac:dyDescent="0.35">
      <c r="C261" t="s">
        <v>253</v>
      </c>
      <c r="H261" s="5">
        <v>918000000000</v>
      </c>
      <c r="I261" s="5">
        <v>967000000000</v>
      </c>
      <c r="J261" s="5">
        <v>955000000000</v>
      </c>
      <c r="K261" s="5">
        <v>1082000000000</v>
      </c>
      <c r="L261" s="5">
        <v>661000000000</v>
      </c>
      <c r="M261" s="5">
        <v>611000000000</v>
      </c>
      <c r="N261" s="5">
        <v>681000000000</v>
      </c>
      <c r="O261" s="5">
        <v>1963000000000</v>
      </c>
      <c r="P261" s="5">
        <v>2780000000000</v>
      </c>
      <c r="Q261" s="5">
        <v>2069000000000</v>
      </c>
    </row>
    <row r="262" spans="3:17" ht="15.5" x14ac:dyDescent="0.35">
      <c r="C262" t="s">
        <v>254</v>
      </c>
      <c r="I262" s="6">
        <v>-1.59</v>
      </c>
    </row>
    <row r="263" spans="3:17" ht="15.5" x14ac:dyDescent="0.35">
      <c r="C263" t="s">
        <v>255</v>
      </c>
      <c r="I263" s="6">
        <v>-2.54</v>
      </c>
    </row>
    <row r="264" spans="3:17" ht="15.5" x14ac:dyDescent="0.35">
      <c r="C264" t="s">
        <v>256</v>
      </c>
      <c r="I264" s="6">
        <v>7.49</v>
      </c>
    </row>
    <row r="265" spans="3:17" ht="15.5" x14ac:dyDescent="0.35">
      <c r="C265" t="s">
        <v>257</v>
      </c>
      <c r="I265" s="6">
        <v>-0.39429999999999998</v>
      </c>
    </row>
    <row r="266" spans="3:17" ht="15.5" x14ac:dyDescent="0.35">
      <c r="C266" t="s">
        <v>258</v>
      </c>
      <c r="I266" s="6">
        <v>0.23</v>
      </c>
    </row>
    <row r="267" spans="3:17" ht="15.5" x14ac:dyDescent="0.35">
      <c r="C267" t="s">
        <v>259</v>
      </c>
      <c r="I267" s="6">
        <v>-0.11</v>
      </c>
    </row>
    <row r="268" spans="3:17" ht="15.5" x14ac:dyDescent="0.35">
      <c r="C268" t="s">
        <v>260</v>
      </c>
      <c r="I268" s="6">
        <v>2.27</v>
      </c>
    </row>
    <row r="269" spans="3:17" ht="15.5" x14ac:dyDescent="0.35">
      <c r="C269" t="s">
        <v>261</v>
      </c>
      <c r="I269" s="6">
        <v>6.35</v>
      </c>
    </row>
    <row r="270" spans="3:17" ht="15.5" x14ac:dyDescent="0.35">
      <c r="C270" t="s">
        <v>262</v>
      </c>
      <c r="I270" s="6">
        <v>68.87</v>
      </c>
    </row>
    <row r="271" spans="3:17" ht="15.5" x14ac:dyDescent="0.35">
      <c r="C271" t="s">
        <v>263</v>
      </c>
      <c r="I271" s="5">
        <v>34</v>
      </c>
    </row>
    <row r="272" spans="3:17" ht="15.5" x14ac:dyDescent="0.35">
      <c r="C272" t="s">
        <v>264</v>
      </c>
      <c r="I272" s="6">
        <v>-0.11</v>
      </c>
    </row>
    <row r="273" spans="3:9" ht="15.5" x14ac:dyDescent="0.35">
      <c r="C273" t="s">
        <v>266</v>
      </c>
      <c r="I273" s="6">
        <v>-24.84</v>
      </c>
    </row>
    <row r="274" spans="3:9" ht="15.5" x14ac:dyDescent="0.35">
      <c r="C274" t="s">
        <v>267</v>
      </c>
      <c r="I274" s="6">
        <v>-39.64</v>
      </c>
    </row>
    <row r="275" spans="3:9" ht="15.5" x14ac:dyDescent="0.35">
      <c r="C275" t="s">
        <v>268</v>
      </c>
      <c r="I275" s="6">
        <v>274.62</v>
      </c>
    </row>
    <row r="276" spans="3:9" ht="15.5" x14ac:dyDescent="0.35">
      <c r="C276" t="s">
        <v>269</v>
      </c>
      <c r="D276" s="6">
        <v>12.36</v>
      </c>
    </row>
    <row r="277" spans="3:9" ht="15.5" x14ac:dyDescent="0.35">
      <c r="C277" t="s">
        <v>270</v>
      </c>
      <c r="I277" s="6">
        <v>-572.25</v>
      </c>
    </row>
    <row r="278" spans="3:9" ht="15.5" x14ac:dyDescent="0.35">
      <c r="C278" t="s">
        <v>271</v>
      </c>
      <c r="I278" s="6">
        <v>9.92</v>
      </c>
    </row>
    <row r="279" spans="3:9" ht="15.5" x14ac:dyDescent="0.35">
      <c r="C279" t="s">
        <v>272</v>
      </c>
      <c r="D279" s="6">
        <v>0.79</v>
      </c>
    </row>
    <row r="280" spans="3:9" ht="15.5" x14ac:dyDescent="0.35">
      <c r="C280" t="s">
        <v>273</v>
      </c>
      <c r="D280" s="6">
        <v>0.45</v>
      </c>
    </row>
    <row r="281" spans="3:9" ht="15.5" x14ac:dyDescent="0.35">
      <c r="C281" t="s">
        <v>274</v>
      </c>
      <c r="D281" s="6">
        <v>-1.27</v>
      </c>
    </row>
    <row r="282" spans="3:9" ht="15.5" x14ac:dyDescent="0.35">
      <c r="C282" t="s">
        <v>275</v>
      </c>
      <c r="D282" s="6">
        <v>-1.18</v>
      </c>
    </row>
    <row r="283" spans="3:9" ht="15.5" x14ac:dyDescent="0.35">
      <c r="C283" t="s">
        <v>276</v>
      </c>
      <c r="D283" s="6">
        <v>-2.3199999999999998</v>
      </c>
    </row>
    <row r="284" spans="3:9" ht="15.5" x14ac:dyDescent="0.35">
      <c r="C284" t="s">
        <v>277</v>
      </c>
      <c r="D284" s="6">
        <v>1.06</v>
      </c>
    </row>
    <row r="285" spans="3:9" ht="15.5" x14ac:dyDescent="0.35">
      <c r="C285" t="s">
        <v>278</v>
      </c>
      <c r="D285" s="6">
        <v>-1.2</v>
      </c>
    </row>
    <row r="286" spans="3:9" ht="15.5" x14ac:dyDescent="0.35">
      <c r="C286" t="s">
        <v>279</v>
      </c>
      <c r="I286" s="6">
        <v>0.34</v>
      </c>
    </row>
    <row r="287" spans="3:9" ht="15.5" x14ac:dyDescent="0.35">
      <c r="C287" t="s">
        <v>12</v>
      </c>
      <c r="D287" s="5">
        <v>10000000000</v>
      </c>
    </row>
    <row r="288" spans="3:9" ht="15.5" x14ac:dyDescent="0.35">
      <c r="C288" t="s">
        <v>280</v>
      </c>
      <c r="I288" s="6">
        <v>-5.16</v>
      </c>
    </row>
    <row r="289" spans="3:9" ht="15.5" x14ac:dyDescent="0.35">
      <c r="C289" t="s">
        <v>281</v>
      </c>
      <c r="I289" s="6">
        <v>-3.6200000000000003E-2</v>
      </c>
    </row>
    <row r="290" spans="3:9" ht="15.5" x14ac:dyDescent="0.35">
      <c r="C290" t="s">
        <v>282</v>
      </c>
      <c r="I290" s="6">
        <v>4.3400000000000001E-2</v>
      </c>
    </row>
    <row r="291" spans="3:9" ht="15.5" x14ac:dyDescent="0.35">
      <c r="C291" t="s">
        <v>283</v>
      </c>
      <c r="I291" s="6">
        <v>2.3E-2</v>
      </c>
    </row>
    <row r="292" spans="3:9" ht="15.5" x14ac:dyDescent="0.35">
      <c r="C292" t="s">
        <v>284</v>
      </c>
      <c r="I292" s="6">
        <v>-1.3500000000000002E-2</v>
      </c>
    </row>
    <row r="293" spans="3:9" ht="15.5" x14ac:dyDescent="0.35">
      <c r="C293" t="s">
        <v>285</v>
      </c>
      <c r="D293" s="6">
        <v>106.95</v>
      </c>
    </row>
    <row r="294" spans="3:9" ht="15.5" x14ac:dyDescent="0.35">
      <c r="C294" t="s">
        <v>286</v>
      </c>
      <c r="D294" s="6">
        <v>137.03</v>
      </c>
    </row>
    <row r="295" spans="3:9" ht="15.5" x14ac:dyDescent="0.35">
      <c r="C295" t="s">
        <v>287</v>
      </c>
      <c r="D295" s="6">
        <v>169.61</v>
      </c>
    </row>
    <row r="296" spans="3:9" ht="15.5" x14ac:dyDescent="0.35">
      <c r="C296" t="s">
        <v>288</v>
      </c>
      <c r="D296" s="6">
        <v>74.37</v>
      </c>
    </row>
    <row r="297" spans="3:9" ht="15.5" x14ac:dyDescent="0.35">
      <c r="C297" t="s">
        <v>289</v>
      </c>
      <c r="D297" s="6">
        <v>0.85</v>
      </c>
    </row>
    <row r="298" spans="3:9" ht="15.5" x14ac:dyDescent="0.35">
      <c r="C298" t="s">
        <v>290</v>
      </c>
      <c r="I298" s="6">
        <v>0.39</v>
      </c>
    </row>
    <row r="299" spans="3:9" ht="15.5" x14ac:dyDescent="0.35">
      <c r="C299" t="s">
        <v>291</v>
      </c>
      <c r="I299" s="6">
        <v>2.74</v>
      </c>
    </row>
    <row r="300" spans="3:9" ht="15.5" x14ac:dyDescent="0.35">
      <c r="C300" t="s">
        <v>52</v>
      </c>
      <c r="I300" s="5">
        <v>211000000000</v>
      </c>
    </row>
    <row r="301" spans="3:9" ht="15.5" x14ac:dyDescent="0.35">
      <c r="C301" t="s">
        <v>292</v>
      </c>
      <c r="I301" s="5">
        <v>2355000000000</v>
      </c>
    </row>
    <row r="302" spans="3:9" ht="15.5" x14ac:dyDescent="0.35">
      <c r="C302" t="s">
        <v>293</v>
      </c>
      <c r="I302" s="5">
        <v>3340000000</v>
      </c>
    </row>
    <row r="303" spans="3:9" ht="15.5" x14ac:dyDescent="0.35">
      <c r="C303" t="s">
        <v>294</v>
      </c>
      <c r="I303" s="6">
        <v>0.3599</v>
      </c>
    </row>
    <row r="304" spans="3:9" ht="15.5" x14ac:dyDescent="0.35">
      <c r="C304" t="s">
        <v>295</v>
      </c>
      <c r="D304" s="6">
        <v>0.1741</v>
      </c>
    </row>
    <row r="305" spans="3:9" ht="15.5" x14ac:dyDescent="0.35">
      <c r="C305" t="s">
        <v>296</v>
      </c>
      <c r="D305" s="6">
        <v>5.5000000000000005E-3</v>
      </c>
    </row>
    <row r="306" spans="3:9" ht="15.5" x14ac:dyDescent="0.35">
      <c r="C306" t="s">
        <v>297</v>
      </c>
      <c r="D306" s="6">
        <v>-0.1527</v>
      </c>
    </row>
    <row r="307" spans="3:9" ht="15.5" x14ac:dyDescent="0.35">
      <c r="C307" t="s">
        <v>298</v>
      </c>
      <c r="D307" s="6">
        <v>-0.18289999999999998</v>
      </c>
    </row>
    <row r="308" spans="3:9" ht="15.5" x14ac:dyDescent="0.35">
      <c r="C308" t="s">
        <v>299</v>
      </c>
      <c r="D308" s="6">
        <v>-0.12189999999999999</v>
      </c>
    </row>
    <row r="309" spans="3:9" ht="15.5" x14ac:dyDescent="0.35">
      <c r="C309" t="s">
        <v>300</v>
      </c>
      <c r="D309" s="6">
        <v>-0.69750000000000001</v>
      </c>
    </row>
    <row r="310" spans="3:9" ht="15.5" x14ac:dyDescent="0.35">
      <c r="C310" t="s">
        <v>365</v>
      </c>
      <c r="I310" s="5">
        <v>4</v>
      </c>
    </row>
    <row r="311" spans="3:9" ht="15.5" x14ac:dyDescent="0.35">
      <c r="C311" t="s">
        <v>366</v>
      </c>
      <c r="I311" t="s">
        <v>1264</v>
      </c>
    </row>
    <row r="312" spans="3:9" ht="15.5" x14ac:dyDescent="0.35">
      <c r="C312" t="s">
        <v>301</v>
      </c>
      <c r="I312" s="5">
        <v>6</v>
      </c>
    </row>
    <row r="313" spans="3:9" ht="15.5" x14ac:dyDescent="0.35">
      <c r="C313" t="s">
        <v>302</v>
      </c>
      <c r="I313" s="6">
        <v>0.94</v>
      </c>
    </row>
    <row r="314" spans="3:9" ht="15.5" x14ac:dyDescent="0.35">
      <c r="C314" t="s">
        <v>303</v>
      </c>
      <c r="I314" s="6">
        <v>0.22</v>
      </c>
    </row>
    <row r="315" spans="3:9" ht="15.5" x14ac:dyDescent="0.35">
      <c r="C315" t="s">
        <v>305</v>
      </c>
      <c r="I315" s="6">
        <v>0.06</v>
      </c>
    </row>
    <row r="316" spans="3:9" ht="15.5" x14ac:dyDescent="0.35">
      <c r="C316" t="s">
        <v>306</v>
      </c>
      <c r="I316" s="6">
        <v>0.9</v>
      </c>
    </row>
    <row r="317" spans="3:9" ht="15.5" x14ac:dyDescent="0.35">
      <c r="C317" t="s">
        <v>307</v>
      </c>
      <c r="I317" s="5">
        <v>0</v>
      </c>
    </row>
    <row r="318" spans="3:9" ht="15.5" x14ac:dyDescent="0.35">
      <c r="C318" t="s">
        <v>308</v>
      </c>
      <c r="I318" s="6">
        <v>0.1</v>
      </c>
    </row>
    <row r="319" spans="3:9" ht="15.5" x14ac:dyDescent="0.35">
      <c r="C319" t="s">
        <v>309</v>
      </c>
      <c r="I319" s="5">
        <v>918000000000</v>
      </c>
    </row>
    <row r="320" spans="3:9" ht="15.5" x14ac:dyDescent="0.35">
      <c r="C320" t="s">
        <v>310</v>
      </c>
      <c r="I320" s="5">
        <v>180000000000</v>
      </c>
    </row>
    <row r="321" spans="3:9" ht="15.5" x14ac:dyDescent="0.35">
      <c r="C321" t="s">
        <v>311</v>
      </c>
      <c r="I321" s="5">
        <v>69000000000</v>
      </c>
    </row>
    <row r="322" spans="3:9" ht="15.5" x14ac:dyDescent="0.35">
      <c r="C322" t="s">
        <v>312</v>
      </c>
      <c r="I322" s="5">
        <v>-83000000000</v>
      </c>
    </row>
    <row r="323" spans="3:9" ht="15.5" x14ac:dyDescent="0.35">
      <c r="C323" t="s">
        <v>313</v>
      </c>
      <c r="D323" s="5">
        <v>41000000000</v>
      </c>
    </row>
    <row r="324" spans="3:9" ht="15.5" x14ac:dyDescent="0.35">
      <c r="C324" t="s">
        <v>314</v>
      </c>
      <c r="D324" s="5">
        <v>2292000000000</v>
      </c>
    </row>
    <row r="325" spans="3:9" ht="15.5" x14ac:dyDescent="0.35">
      <c r="C325" t="s">
        <v>315</v>
      </c>
      <c r="D325" s="5">
        <v>4447000000000</v>
      </c>
    </row>
    <row r="326" spans="3:9" ht="15.5" x14ac:dyDescent="0.35">
      <c r="C326" t="s">
        <v>233</v>
      </c>
      <c r="D326" s="5">
        <v>-161000000000</v>
      </c>
    </row>
    <row r="327" spans="3:9" ht="15.5" x14ac:dyDescent="0.35">
      <c r="C327" t="s">
        <v>232</v>
      </c>
      <c r="I327" s="5">
        <v>-1914000000000</v>
      </c>
    </row>
    <row r="328" spans="3:9" ht="15.5" x14ac:dyDescent="0.35">
      <c r="C328" t="s">
        <v>231</v>
      </c>
      <c r="D328" s="5">
        <v>2267000000000</v>
      </c>
    </row>
    <row r="329" spans="3:9" ht="15.5" x14ac:dyDescent="0.35">
      <c r="C329" t="s">
        <v>230</v>
      </c>
      <c r="D329" s="5">
        <v>161000000000</v>
      </c>
    </row>
    <row r="330" spans="3:9" ht="15.5" x14ac:dyDescent="0.35">
      <c r="C330" t="s">
        <v>23</v>
      </c>
      <c r="D330" s="5">
        <v>2428000000000</v>
      </c>
    </row>
    <row r="331" spans="3:9" ht="15.5" x14ac:dyDescent="0.35">
      <c r="C331" t="s">
        <v>20</v>
      </c>
      <c r="D331" s="5">
        <v>2387000000000</v>
      </c>
    </row>
    <row r="332" spans="3:9" ht="15.5" x14ac:dyDescent="0.35">
      <c r="C332" t="s">
        <v>316</v>
      </c>
      <c r="I332" s="5">
        <v>-2155000000000</v>
      </c>
    </row>
    <row r="333" spans="3:9" ht="15.5" x14ac:dyDescent="0.35">
      <c r="C333" t="s">
        <v>317</v>
      </c>
      <c r="I333" s="5">
        <v>93000000000</v>
      </c>
    </row>
    <row r="334" spans="3:9" ht="15.5" x14ac:dyDescent="0.35">
      <c r="C334" t="s">
        <v>318</v>
      </c>
      <c r="I334" s="5">
        <v>-34000000000</v>
      </c>
    </row>
    <row r="335" spans="3:9" ht="15.5" x14ac:dyDescent="0.35">
      <c r="C335" t="s">
        <v>319</v>
      </c>
      <c r="I335" s="5">
        <v>-73000000000</v>
      </c>
    </row>
    <row r="336" spans="3:9" ht="15.5" x14ac:dyDescent="0.35">
      <c r="C336" t="s">
        <v>320</v>
      </c>
      <c r="I336" s="5">
        <v>-60000000000</v>
      </c>
    </row>
    <row r="337" spans="3:9" ht="15.5" x14ac:dyDescent="0.35">
      <c r="C337" t="s">
        <v>321</v>
      </c>
      <c r="I337" s="5">
        <v>33000000000</v>
      </c>
    </row>
  </sheetData>
  <pageMargins left="0.7" right="0.7" top="0.75" bottom="0.75" header="0.3" footer="0.3"/>
  <ignoredErrors>
    <ignoredError sqref="A1:Z338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27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1265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1266</v>
      </c>
      <c r="D2" s="2" vm="317">
        <f ca="1">IFERROR(_xlfn.STOCKHISTORY("XIDX:" &amp; $C$1, D3, , 0, 0, 1), "Libur")</f>
        <v>236</v>
      </c>
      <c r="H2" s="2" vm="317">
        <f ca="1">IFERROR(INDEX(D2:G2,COUNT(D2:G2)),"")</f>
        <v>236</v>
      </c>
      <c r="I2" s="2" vm="75">
        <f t="shared" ref="I2:S2" ca="1" si="0">IFERROR(_xlfn.STOCKHISTORY("XIDX:" &amp; $C$1, I1, , 0, 0, 1), "Libur")</f>
        <v>220</v>
      </c>
      <c r="J2" s="2" vm="151">
        <f t="shared" ca="1" si="0"/>
        <v>204</v>
      </c>
      <c r="K2" s="2" t="str">
        <f t="shared" ca="1" si="0"/>
        <v>Libur</v>
      </c>
      <c r="L2" s="2" vm="145">
        <f t="shared" ca="1" si="0"/>
        <v>163</v>
      </c>
      <c r="M2" s="2" vm="88">
        <f t="shared" ca="1" si="0"/>
        <v>258</v>
      </c>
      <c r="N2" s="2" vm="232">
        <f t="shared" ca="1" si="0"/>
        <v>104</v>
      </c>
      <c r="O2" s="2" vm="318">
        <f t="shared" ca="1" si="0"/>
        <v>350</v>
      </c>
      <c r="P2" s="2" vm="70">
        <f t="shared" ca="1" si="0"/>
        <v>240</v>
      </c>
      <c r="Q2" s="2" vm="85">
        <f t="shared" ca="1" si="0"/>
        <v>450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46142</v>
      </c>
      <c r="H3" s="1">
        <f>IFERROR(INDEX(D3:G3,COUNT(D3:G3)),"")</f>
        <v>46142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8683981297</v>
      </c>
      <c r="H4" s="2">
        <f>IFERROR(SUM(D4:G4)*(4/MAX(1,COUNT(D4:G4))),"")</f>
        <v>34735925188</v>
      </c>
      <c r="I4" s="2">
        <f t="shared" ref="I4:S4" si="1">IFERROR(INDEX(I51:I500,MATCH($C$4,$C$51:$C$500,0)),"")</f>
        <v>36231441736</v>
      </c>
      <c r="J4" s="2">
        <f t="shared" si="1"/>
        <v>31266379007</v>
      </c>
      <c r="K4" s="2">
        <f t="shared" si="1"/>
        <v>43826512604</v>
      </c>
      <c r="L4" s="2">
        <f t="shared" si="1"/>
        <v>43205200773</v>
      </c>
      <c r="M4" s="2">
        <f t="shared" si="1"/>
        <v>59273878447</v>
      </c>
      <c r="N4" s="2">
        <f t="shared" si="1"/>
        <v>51421794000</v>
      </c>
      <c r="O4" s="2">
        <f t="shared" si="1"/>
        <v>84938903562</v>
      </c>
      <c r="P4" s="2">
        <f t="shared" si="1"/>
        <v>82434741654</v>
      </c>
      <c r="Q4" s="2">
        <f t="shared" si="1"/>
        <v>53215089941</v>
      </c>
      <c r="R4" s="2">
        <f t="shared" si="1"/>
        <v>73938540229</v>
      </c>
      <c r="S4" s="2">
        <f t="shared" si="1"/>
        <v>85862318532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-1075918238</v>
      </c>
      <c r="H5" s="2">
        <f>IFERROR(SUM(D5:G5)*(4/MAX(1,COUNT(D5:G5))),"")</f>
        <v>-4303672952</v>
      </c>
      <c r="I5" s="2">
        <f t="shared" ref="I5:S5" si="2">IFERROR(INDEX(I51:I500,MATCH($C$5,$C$51:$C$500,0)),"")</f>
        <v>-2611444824</v>
      </c>
      <c r="J5" s="2">
        <f t="shared" si="2"/>
        <v>-1513507863</v>
      </c>
      <c r="K5" s="2">
        <f t="shared" si="2"/>
        <v>-608210202</v>
      </c>
      <c r="L5" s="2">
        <f t="shared" si="2"/>
        <v>1372230765</v>
      </c>
      <c r="M5" s="2">
        <f t="shared" si="2"/>
        <v>3209558111</v>
      </c>
      <c r="N5" s="2">
        <f t="shared" si="2"/>
        <v>-5627928900</v>
      </c>
      <c r="O5" s="2">
        <f t="shared" si="2"/>
        <v>2502833680</v>
      </c>
      <c r="P5" s="2">
        <f t="shared" si="2"/>
        <v>2573667861</v>
      </c>
      <c r="Q5" s="2">
        <f t="shared" si="2"/>
        <v>2050178002</v>
      </c>
      <c r="R5" s="2">
        <f t="shared" si="2"/>
        <v>2629883916</v>
      </c>
      <c r="S5" s="2">
        <f t="shared" si="2"/>
        <v>3049460236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34450987504</v>
      </c>
      <c r="H6" s="2">
        <f>IFERROR(INDEX(D6:G6,COUNT(D6:G6)),"")</f>
        <v>34450987504</v>
      </c>
      <c r="I6" s="2">
        <f t="shared" ref="I6:S6" si="3">IFERROR(INDEX(I51:I500,MATCH($C$6,$C$51:$C$500,0)),"")</f>
        <v>35526905742</v>
      </c>
      <c r="J6" s="2">
        <f t="shared" si="3"/>
        <v>38138350566</v>
      </c>
      <c r="K6" s="2">
        <f t="shared" si="3"/>
        <v>39651858429</v>
      </c>
      <c r="L6" s="2">
        <f t="shared" si="3"/>
        <v>40260068631</v>
      </c>
      <c r="M6" s="2">
        <f t="shared" si="3"/>
        <v>38887837866</v>
      </c>
      <c r="N6" s="2">
        <f t="shared" si="3"/>
        <v>35678279755</v>
      </c>
      <c r="O6" s="2">
        <f t="shared" si="3"/>
        <v>41306208655</v>
      </c>
      <c r="P6" s="2">
        <f t="shared" si="3"/>
        <v>38803374975</v>
      </c>
      <c r="Q6" s="2">
        <f t="shared" si="3"/>
        <v>36229707114</v>
      </c>
      <c r="R6" s="2">
        <f t="shared" si="3"/>
        <v>34179529112</v>
      </c>
      <c r="S6" s="2">
        <f t="shared" si="3"/>
        <v>31359679686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0.59</v>
      </c>
      <c r="H7" s="3">
        <f>IFERROR(INDEX(D7:G7,COUNT(D7:G7)),"")</f>
        <v>0.59</v>
      </c>
      <c r="I7" s="3">
        <f t="shared" ref="I7:S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0.42</v>
      </c>
      <c r="R7" s="3">
        <f t="shared" si="4"/>
        <v>0.12</v>
      </c>
      <c r="S7" s="3">
        <f t="shared" si="4"/>
        <v>0.12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S8" si="5">IFERROR(INDEX(I51:I500,MATCH($C$8,$C$51:$C$500,0)),"")</f>
        <v>-13000000000</v>
      </c>
      <c r="J8" s="2">
        <f t="shared" si="5"/>
        <v>4000000000</v>
      </c>
      <c r="K8" s="2">
        <f t="shared" si="5"/>
        <v>-8000000000</v>
      </c>
      <c r="L8" s="2">
        <f t="shared" si="5"/>
        <v>-5000000000</v>
      </c>
      <c r="M8" s="2">
        <f t="shared" si="5"/>
        <v>10000000000</v>
      </c>
      <c r="N8" s="2">
        <f t="shared" si="5"/>
        <v>9000000000</v>
      </c>
      <c r="O8" s="2">
        <f t="shared" si="5"/>
        <v>-2000000000</v>
      </c>
      <c r="P8" s="2">
        <f t="shared" si="5"/>
        <v>-2000000000</v>
      </c>
      <c r="Q8" s="2">
        <f t="shared" si="5"/>
        <v>3000000000</v>
      </c>
      <c r="R8" s="2">
        <f t="shared" si="5"/>
        <v>4000000000</v>
      </c>
      <c r="S8" s="2">
        <f t="shared" si="5"/>
        <v>6000000000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-5.03</v>
      </c>
      <c r="H9" s="3">
        <f>IFERROR(INDEX(D9:G9,COUNT(D9:G9)),"")</f>
        <v>-5.03</v>
      </c>
      <c r="I9" s="3">
        <f t="shared" ref="I9:S9" si="6">IFERROR(INDEX(I51:I500,MATCH($C$9,$C$51:$C$500,0)),"")</f>
        <v>-21.93</v>
      </c>
      <c r="J9" s="3">
        <f t="shared" si="6"/>
        <v>7.1</v>
      </c>
      <c r="K9" s="3">
        <f t="shared" si="6"/>
        <v>-12.87</v>
      </c>
      <c r="L9" s="3">
        <f t="shared" si="6"/>
        <v>-8.17</v>
      </c>
      <c r="M9" s="3">
        <f t="shared" si="6"/>
        <v>16.5</v>
      </c>
      <c r="N9" s="3">
        <f t="shared" si="6"/>
        <v>14.54</v>
      </c>
      <c r="O9" s="3">
        <f t="shared" si="6"/>
        <v>-4.1500000000000004</v>
      </c>
      <c r="P9" s="3">
        <f t="shared" si="6"/>
        <v>-2.9</v>
      </c>
      <c r="Q9" s="3">
        <f t="shared" si="6"/>
        <v>8.2100000000000009</v>
      </c>
      <c r="R9" s="3">
        <f t="shared" si="6"/>
        <v>37.700000000000003</v>
      </c>
      <c r="S9" s="3">
        <f t="shared" si="6"/>
        <v>48.44</v>
      </c>
    </row>
    <row r="10" spans="1:19" ht="15.5" x14ac:dyDescent="0.35">
      <c r="C10" t="s">
        <v>17</v>
      </c>
      <c r="D10" s="3">
        <f ca="1">IFERROR(IF(D9=0,"",D2/D9),"")</f>
        <v>-46.918489065606359</v>
      </c>
      <c r="I10" s="3">
        <f t="shared" ref="I10:S10" ca="1" si="7">IFERROR(IF(I9=0,"",I2/I9),"")</f>
        <v>-10.031919744642043</v>
      </c>
      <c r="J10" s="3">
        <f t="shared" ca="1" si="7"/>
        <v>28.732394366197184</v>
      </c>
      <c r="K10" s="3" t="str">
        <f t="shared" ca="1" si="7"/>
        <v/>
      </c>
      <c r="L10" s="3">
        <f t="shared" ca="1" si="7"/>
        <v>-19.951040391676866</v>
      </c>
      <c r="M10" s="3">
        <f t="shared" ca="1" si="7"/>
        <v>15.636363636363637</v>
      </c>
      <c r="N10" s="3">
        <f t="shared" ca="1" si="7"/>
        <v>7.1526822558459431</v>
      </c>
      <c r="O10" s="3">
        <f t="shared" ca="1" si="7"/>
        <v>-84.337349397590359</v>
      </c>
      <c r="P10" s="3">
        <f t="shared" ca="1" si="7"/>
        <v>-82.758620689655174</v>
      </c>
      <c r="Q10" s="3">
        <f t="shared" ca="1" si="7"/>
        <v>54.811205846528615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2643401705</v>
      </c>
      <c r="H11" s="2">
        <f>IFERROR(INDEX(D11:G11,COUNT(D11:G11)),"")</f>
        <v>2643401705</v>
      </c>
      <c r="I11" s="2">
        <f t="shared" ref="I11:S11" si="8">IFERROR(INDEX(I51:I500,MATCH($C$11,$C$51:$C$500,0)),"")</f>
        <v>5552676459</v>
      </c>
      <c r="J11" s="2">
        <f t="shared" si="8"/>
        <v>18467792727</v>
      </c>
      <c r="K11" s="2">
        <f t="shared" si="8"/>
        <v>14171352686</v>
      </c>
      <c r="L11" s="2">
        <f t="shared" si="8"/>
        <v>21598470792</v>
      </c>
      <c r="M11" s="2">
        <f t="shared" si="8"/>
        <v>25700017152</v>
      </c>
      <c r="N11" s="2">
        <f t="shared" si="8"/>
        <v>15895313191</v>
      </c>
      <c r="O11" s="2">
        <f t="shared" si="8"/>
        <v>7444287661</v>
      </c>
      <c r="P11" s="2">
        <f t="shared" si="8"/>
        <v>10091252923</v>
      </c>
      <c r="Q11" s="2">
        <f t="shared" si="8"/>
        <v>11862231958</v>
      </c>
      <c r="R11" s="2">
        <f t="shared" si="8"/>
        <v>8207163591</v>
      </c>
      <c r="S11" s="2">
        <f t="shared" si="8"/>
        <v>3588514096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</v>
      </c>
      <c r="H12" s="2">
        <f>IFERROR(INDEX(D12:G12,COUNT(D12:G12)),"")</f>
        <v>-3000000000</v>
      </c>
      <c r="I12" s="2">
        <f t="shared" ref="I12:S12" si="9">IFERROR(INDEX(I51:I500,MATCH($C$12,$C$51:$C$500,0)),"")</f>
        <v>-6000000000</v>
      </c>
      <c r="J12" s="2">
        <f t="shared" si="9"/>
        <v>-18000000000</v>
      </c>
      <c r="K12" s="2">
        <f t="shared" si="9"/>
        <v>-14000000000</v>
      </c>
      <c r="L12" s="2">
        <f t="shared" si="9"/>
        <v>-22000000000</v>
      </c>
      <c r="M12" s="2">
        <f t="shared" si="9"/>
        <v>-26000000000</v>
      </c>
      <c r="N12" s="2">
        <f t="shared" si="9"/>
        <v>-16000000000</v>
      </c>
      <c r="O12" s="2">
        <f t="shared" si="9"/>
        <v>-7000000000</v>
      </c>
      <c r="P12" s="2">
        <f t="shared" si="9"/>
        <v>-9000000000</v>
      </c>
      <c r="Q12" s="2">
        <f t="shared" si="9"/>
        <v>-12000000000</v>
      </c>
      <c r="R12" s="2">
        <f t="shared" si="9"/>
        <v>-8000000000</v>
      </c>
      <c r="S12" s="2">
        <f t="shared" si="9"/>
        <v>-3000000000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1000000000</v>
      </c>
      <c r="Q13" s="2">
        <f t="shared" si="10"/>
        <v>0</v>
      </c>
      <c r="R13" s="2">
        <f t="shared" si="10"/>
        <v>0</v>
      </c>
      <c r="S13" s="2">
        <f t="shared" si="10"/>
        <v>0</v>
      </c>
    </row>
    <row r="14" spans="1:19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S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-28956931</v>
      </c>
      <c r="N14" s="2">
        <f t="shared" si="11"/>
        <v>-29943328</v>
      </c>
      <c r="O14" s="2">
        <f t="shared" si="11"/>
        <v>-31328525</v>
      </c>
      <c r="P14" s="2">
        <f t="shared" si="11"/>
        <v>-30358655</v>
      </c>
      <c r="Q14" s="2">
        <f t="shared" si="11"/>
        <v>0</v>
      </c>
      <c r="R14" s="2">
        <f t="shared" si="11"/>
        <v>-40868176</v>
      </c>
      <c r="S14" s="2">
        <f t="shared" si="11"/>
        <v>-482355291</v>
      </c>
    </row>
    <row r="15" spans="1:19" ht="15.5" x14ac:dyDescent="0.35">
      <c r="C15" t="s">
        <v>27</v>
      </c>
      <c r="D15" s="2">
        <f>IFERROR(INDEX(D51:D500,MATCH($C$15,$C$51:$C$500,0)),"")</f>
        <v>1855757</v>
      </c>
      <c r="H15" s="2">
        <f>IFERROR(SUM(D15:G15)*(4/MAX(1,COUNT(D15:G15))),"")</f>
        <v>7423028</v>
      </c>
      <c r="I15" s="2">
        <f t="shared" ref="I15:S15" si="12">IFERROR(INDEX(I51:I500,MATCH($C$15,$C$51:$C$500,0)),"")</f>
        <v>1037615138</v>
      </c>
      <c r="J15" s="2">
        <f t="shared" si="12"/>
        <v>900393249</v>
      </c>
      <c r="K15" s="2">
        <f t="shared" si="12"/>
        <v>349173589</v>
      </c>
      <c r="L15" s="2">
        <f t="shared" si="12"/>
        <v>-387065951</v>
      </c>
      <c r="M15" s="2">
        <f t="shared" si="12"/>
        <v>-526673041</v>
      </c>
      <c r="N15" s="2">
        <f t="shared" si="12"/>
        <v>-2307848155</v>
      </c>
      <c r="O15" s="2">
        <f t="shared" si="12"/>
        <v>-1379493006</v>
      </c>
      <c r="P15" s="2">
        <f t="shared" si="12"/>
        <v>-1026230481</v>
      </c>
      <c r="Q15" s="2">
        <f t="shared" si="12"/>
        <v>-941759795</v>
      </c>
      <c r="R15" s="2">
        <f t="shared" si="12"/>
        <v>-628679989</v>
      </c>
      <c r="S15" s="2">
        <f t="shared" si="12"/>
        <v>-911368134</v>
      </c>
    </row>
    <row r="16" spans="1:19" ht="15.5" x14ac:dyDescent="0.35">
      <c r="C16" t="s">
        <v>28</v>
      </c>
      <c r="D16" s="2">
        <f>IFERROR(INDEX(D51:D500,MATCH($C$16,$C$51:$C$500,0)),"")</f>
        <v>-1118200250</v>
      </c>
      <c r="H16" s="2">
        <f>IFERROR(SUM(D16:G16)*(4/MAX(1,COUNT(D16:G16))),"")</f>
        <v>-4472801000</v>
      </c>
      <c r="I16" s="2">
        <f t="shared" ref="I16:S16" si="13">IFERROR(INDEX(I51:I500,MATCH($C$16,$C$51:$C$500,0)),"")</f>
        <v>-3480296054</v>
      </c>
      <c r="J16" s="2">
        <f t="shared" si="13"/>
        <v>-2599975668</v>
      </c>
      <c r="K16" s="2">
        <f t="shared" si="13"/>
        <v>-935199164</v>
      </c>
      <c r="L16" s="2">
        <f t="shared" si="13"/>
        <v>1389117616</v>
      </c>
      <c r="M16" s="2">
        <f t="shared" si="13"/>
        <v>3527694535</v>
      </c>
      <c r="N16" s="2">
        <f t="shared" si="13"/>
        <v>-3275351276</v>
      </c>
      <c r="O16" s="2">
        <f t="shared" si="13"/>
        <v>2119215744</v>
      </c>
      <c r="P16" s="2">
        <f t="shared" si="13"/>
        <v>2755865468</v>
      </c>
      <c r="Q16" s="2">
        <f t="shared" si="13"/>
        <v>2622348041</v>
      </c>
      <c r="R16" s="2">
        <f t="shared" si="13"/>
        <v>1854980256</v>
      </c>
      <c r="S16" s="2">
        <f t="shared" si="13"/>
        <v>3429925981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>
        <f ca="1">IFERROR(D21*D2,"")</f>
        <v>139240000000</v>
      </c>
      <c r="H20" s="2">
        <f t="shared" ref="H20:S20" ca="1" si="14">IFERROR(H21*H2,"")</f>
        <v>139240000000</v>
      </c>
      <c r="I20" s="2">
        <f t="shared" ca="1" si="14"/>
        <v>129800000000</v>
      </c>
      <c r="J20" s="2">
        <f t="shared" ca="1" si="14"/>
        <v>120360000000</v>
      </c>
      <c r="K20" s="2" t="str">
        <f t="shared" ca="1" si="14"/>
        <v/>
      </c>
      <c r="L20" s="2">
        <f t="shared" ca="1" si="14"/>
        <v>96170000000</v>
      </c>
      <c r="M20" s="2">
        <f t="shared" ca="1" si="14"/>
        <v>152220000000</v>
      </c>
      <c r="N20" s="2">
        <f t="shared" ca="1" si="14"/>
        <v>61360000000</v>
      </c>
      <c r="O20" s="2">
        <f t="shared" ca="1" si="14"/>
        <v>206500000000</v>
      </c>
      <c r="P20" s="2">
        <f t="shared" ca="1" si="14"/>
        <v>141600000000</v>
      </c>
      <c r="Q20" s="2">
        <f t="shared" ca="1" si="14"/>
        <v>189000000000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590000000</v>
      </c>
      <c r="H21" s="2">
        <f>IFERROR(INDEX(D21:G21,COUNT(D21:G21)),"")</f>
        <v>590000000</v>
      </c>
      <c r="I21" s="2">
        <f t="shared" ref="I21:S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420000000</v>
      </c>
      <c r="R21" s="2">
        <f t="shared" si="15"/>
        <v>120000000</v>
      </c>
      <c r="S21" s="2">
        <f t="shared" si="15"/>
        <v>120000000</v>
      </c>
    </row>
    <row r="23" spans="1:19" ht="15.5" x14ac:dyDescent="0.35">
      <c r="B23" t="s">
        <v>53</v>
      </c>
      <c r="C23" t="s">
        <v>54</v>
      </c>
      <c r="D23" s="3">
        <f>IFERROR(D5/D6*100,"")</f>
        <v>-3.1230403420949204</v>
      </c>
      <c r="H23" s="3">
        <f t="shared" ref="H23:S23" si="16">IFERROR(H5/H6*100,"")</f>
        <v>-12.492161368379682</v>
      </c>
      <c r="I23" s="3">
        <f t="shared" si="16"/>
        <v>-7.3506115138891559</v>
      </c>
      <c r="J23" s="3">
        <f t="shared" si="16"/>
        <v>-3.9684670168963176</v>
      </c>
      <c r="K23" s="3">
        <f t="shared" si="16"/>
        <v>-1.5338756519799741</v>
      </c>
      <c r="L23" s="3">
        <f t="shared" si="16"/>
        <v>3.4084163580967939</v>
      </c>
      <c r="M23" s="3">
        <f t="shared" si="16"/>
        <v>8.2533724864301252</v>
      </c>
      <c r="N23" s="3">
        <f t="shared" si="16"/>
        <v>-15.774103848746504</v>
      </c>
      <c r="O23" s="3">
        <f t="shared" si="16"/>
        <v>6.0592190895666693</v>
      </c>
      <c r="P23" s="3">
        <f t="shared" si="16"/>
        <v>6.6325876619189623</v>
      </c>
      <c r="Q23" s="3">
        <f t="shared" si="16"/>
        <v>5.658831288778936</v>
      </c>
      <c r="R23" s="3">
        <f t="shared" si="16"/>
        <v>7.6943245981603683</v>
      </c>
      <c r="S23" s="3">
        <f t="shared" si="16"/>
        <v>9.7241434432169296</v>
      </c>
    </row>
    <row r="24" spans="1:19" ht="15.5" x14ac:dyDescent="0.35">
      <c r="C24" t="s">
        <v>55</v>
      </c>
      <c r="D24" s="4">
        <f>IFERROR(_xlfn.RRI(5,I23,D23),"")</f>
        <v>-0.15734301569631037</v>
      </c>
      <c r="H24" s="4" t="str">
        <f t="shared" ref="H24:S24" si="17">IFERROR(_xlfn.RRI(5,M23,H23),"")</f>
        <v/>
      </c>
      <c r="I24" s="4">
        <f t="shared" si="17"/>
        <v>-0.14162758016052379</v>
      </c>
      <c r="J24" s="4" t="str">
        <f t="shared" si="17"/>
        <v/>
      </c>
      <c r="K24" s="4" t="str">
        <f t="shared" si="17"/>
        <v/>
      </c>
      <c r="L24" s="4">
        <f t="shared" si="17"/>
        <v>-9.6422976550441963E-2</v>
      </c>
      <c r="M24" s="4">
        <f t="shared" si="17"/>
        <v>1.4126633242564912E-2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-1.89</v>
      </c>
      <c r="H25" s="3">
        <f>IFERROR(INDEX(D25:G25,COUNT(D25:G25)),"")</f>
        <v>-1.89</v>
      </c>
      <c r="I25" s="3">
        <f t="shared" ref="I25:S25" si="18">IFERROR(INDEX(I51:I500,MATCH($C$25,$C$51:$C$500,0)),"")</f>
        <v>-4.13</v>
      </c>
      <c r="J25" s="3">
        <f t="shared" si="18"/>
        <v>-2.87</v>
      </c>
      <c r="K25" s="3">
        <f t="shared" si="18"/>
        <v>-0.99</v>
      </c>
      <c r="L25" s="3">
        <f t="shared" si="18"/>
        <v>1.69</v>
      </c>
      <c r="M25" s="3">
        <f t="shared" si="18"/>
        <v>5.07</v>
      </c>
      <c r="N25" s="3">
        <f t="shared" si="18"/>
        <v>-9.43</v>
      </c>
      <c r="O25" s="3">
        <f t="shared" si="18"/>
        <v>1.25</v>
      </c>
      <c r="P25" s="3">
        <f t="shared" si="18"/>
        <v>2.92</v>
      </c>
      <c r="Q25" s="3">
        <f t="shared" si="18"/>
        <v>4.0199999999999996</v>
      </c>
      <c r="R25" s="3">
        <f t="shared" si="18"/>
        <v>10.36</v>
      </c>
      <c r="S25" s="3">
        <f t="shared" si="18"/>
        <v>21.28</v>
      </c>
    </row>
    <row r="26" spans="1:19" ht="15.5" x14ac:dyDescent="0.35">
      <c r="C26" t="s">
        <v>58</v>
      </c>
      <c r="D26" s="4">
        <f>IFERROR(_xlfn.RRI(5,I25,D25),"")</f>
        <v>-0.14473174916013842</v>
      </c>
      <c r="H26" s="4" t="str">
        <f t="shared" ref="H26:S26" si="19">IFERROR(_xlfn.RRI(5,M25,H25),"")</f>
        <v/>
      </c>
      <c r="I26" s="4">
        <f t="shared" si="19"/>
        <v>-0.15221120603687588</v>
      </c>
      <c r="J26" s="4" t="str">
        <f t="shared" si="19"/>
        <v/>
      </c>
      <c r="K26" s="4" t="str">
        <f t="shared" si="19"/>
        <v/>
      </c>
      <c r="L26" s="4">
        <f t="shared" si="19"/>
        <v>-0.15912366477590068</v>
      </c>
      <c r="M26" s="4">
        <f t="shared" si="19"/>
        <v>-0.13317856769392966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14.718612367796609</v>
      </c>
      <c r="H27" s="3">
        <f t="shared" ref="H27:S27" si="20">IFERROR(H4/H21,"")</f>
        <v>58.874449471186438</v>
      </c>
      <c r="I27" s="3">
        <f t="shared" si="20"/>
        <v>61.409223281355935</v>
      </c>
      <c r="J27" s="3">
        <f t="shared" si="20"/>
        <v>52.99386272372881</v>
      </c>
      <c r="K27" s="3">
        <f t="shared" si="20"/>
        <v>74.282224752542376</v>
      </c>
      <c r="L27" s="3">
        <f t="shared" si="20"/>
        <v>73.229153852542368</v>
      </c>
      <c r="M27" s="3">
        <f t="shared" si="20"/>
        <v>100.46420075762713</v>
      </c>
      <c r="N27" s="3">
        <f t="shared" si="20"/>
        <v>87.155583050847454</v>
      </c>
      <c r="O27" s="3">
        <f t="shared" si="20"/>
        <v>143.96424332542372</v>
      </c>
      <c r="P27" s="3">
        <f t="shared" si="20"/>
        <v>139.71990110847457</v>
      </c>
      <c r="Q27" s="3">
        <f t="shared" si="20"/>
        <v>126.70259509761905</v>
      </c>
      <c r="R27" s="3">
        <f t="shared" si="20"/>
        <v>616.15450190833337</v>
      </c>
      <c r="S27" s="3">
        <f t="shared" si="20"/>
        <v>715.51932109999996</v>
      </c>
    </row>
    <row r="28" spans="1:19" ht="15.5" x14ac:dyDescent="0.35">
      <c r="C28" t="s">
        <v>60</v>
      </c>
      <c r="D28" s="4">
        <f>IFERROR(_xlfn.RRI(5,I27,D27),"")</f>
        <v>-0.24850403567490198</v>
      </c>
      <c r="H28" s="4">
        <f t="shared" ref="H28:S28" si="21">IFERROR(_xlfn.RRI(5,M27,H27),"")</f>
        <v>-0.10136546424384862</v>
      </c>
      <c r="I28" s="4">
        <f t="shared" si="21"/>
        <v>-6.76313156528634E-2</v>
      </c>
      <c r="J28" s="4">
        <f t="shared" si="21"/>
        <v>-0.18116916723450827</v>
      </c>
      <c r="K28" s="4">
        <f t="shared" si="21"/>
        <v>-0.11869684156325977</v>
      </c>
      <c r="L28" s="4">
        <f t="shared" si="21"/>
        <v>-0.10385207986623646</v>
      </c>
      <c r="M28" s="4">
        <f t="shared" si="21"/>
        <v>-0.30423217483984344</v>
      </c>
      <c r="N28" s="4">
        <f t="shared" si="21"/>
        <v>-0.34365108837736558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61</v>
      </c>
      <c r="H29" s="4">
        <f t="shared" ref="H29:S29" si="22">IFERROR(((H25-I25)/I25)*100%,"")</f>
        <v>-0.54237288135593231</v>
      </c>
      <c r="I29" s="4">
        <f t="shared" si="22"/>
        <v>0.43902439024390233</v>
      </c>
      <c r="J29" s="4">
        <f t="shared" si="22"/>
        <v>1.8989898989898992</v>
      </c>
      <c r="K29" s="4">
        <f t="shared" si="22"/>
        <v>-1.5857988165680472</v>
      </c>
      <c r="L29" s="4">
        <f t="shared" si="22"/>
        <v>-0.66666666666666674</v>
      </c>
      <c r="M29" s="4">
        <f t="shared" si="22"/>
        <v>-1.5376458112407212</v>
      </c>
      <c r="N29" s="4">
        <f t="shared" si="22"/>
        <v>-8.5440000000000005</v>
      </c>
      <c r="O29" s="4">
        <f t="shared" si="22"/>
        <v>-0.57191780821917804</v>
      </c>
      <c r="P29" s="4">
        <f t="shared" si="22"/>
        <v>-0.27363184079601982</v>
      </c>
      <c r="Q29" s="4">
        <f t="shared" si="22"/>
        <v>-0.61196911196911197</v>
      </c>
      <c r="R29" s="4">
        <f t="shared" si="22"/>
        <v>-0.51315789473684215</v>
      </c>
      <c r="S29" s="4" t="str">
        <f t="shared" si="22"/>
        <v/>
      </c>
    </row>
    <row r="30" spans="1:19" ht="15.5" x14ac:dyDescent="0.35">
      <c r="C30" t="s">
        <v>62</v>
      </c>
      <c r="H30" s="4">
        <f t="shared" ref="H30:S30" si="23">IFERROR(((H27-I27)/I27)*100%,"")</f>
        <v>-4.1276760635060236E-2</v>
      </c>
      <c r="I30" s="4">
        <f t="shared" si="23"/>
        <v>0.15879877640734838</v>
      </c>
      <c r="J30" s="4">
        <f t="shared" si="23"/>
        <v>-0.2865875665373761</v>
      </c>
      <c r="K30" s="4">
        <f t="shared" si="23"/>
        <v>1.4380487068313274E-2</v>
      </c>
      <c r="L30" s="4">
        <f t="shared" si="23"/>
        <v>-0.27109205766529831</v>
      </c>
      <c r="M30" s="4">
        <f t="shared" si="23"/>
        <v>0.15269954305756051</v>
      </c>
      <c r="N30" s="4">
        <f t="shared" si="23"/>
        <v>-0.3946025690987951</v>
      </c>
      <c r="O30" s="4">
        <f t="shared" si="23"/>
        <v>3.0377506591949009E-2</v>
      </c>
      <c r="P30" s="4">
        <f t="shared" si="23"/>
        <v>0.10273906387494455</v>
      </c>
      <c r="Q30" s="4">
        <f t="shared" si="23"/>
        <v>-0.79436554515920932</v>
      </c>
      <c r="R30" s="4">
        <f t="shared" si="23"/>
        <v>-0.13887090992722403</v>
      </c>
      <c r="S30" s="4" t="str">
        <f t="shared" si="23"/>
        <v/>
      </c>
    </row>
    <row r="32" spans="1:19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58.22</v>
      </c>
      <c r="H32" s="3">
        <f>IFERROR(INDEX(D32:G32,COUNT(D32:G32)),"")</f>
        <v>58.22</v>
      </c>
      <c r="I32" s="3">
        <f t="shared" ref="I32:S32" si="24">IFERROR(INDEX(I51:I500,MATCH($C$32,$C$51:$C$500,0)),"")</f>
        <v>60.03</v>
      </c>
      <c r="J32" s="3">
        <f t="shared" si="24"/>
        <v>64.45</v>
      </c>
      <c r="K32" s="3">
        <f t="shared" si="24"/>
        <v>67</v>
      </c>
      <c r="L32" s="3">
        <f t="shared" si="24"/>
        <v>68.03</v>
      </c>
      <c r="M32" s="3">
        <f t="shared" si="24"/>
        <v>65.709999999999994</v>
      </c>
      <c r="N32" s="3">
        <f t="shared" si="24"/>
        <v>60.29</v>
      </c>
      <c r="O32" s="3">
        <f t="shared" si="24"/>
        <v>69.8</v>
      </c>
      <c r="P32" s="3">
        <f t="shared" si="24"/>
        <v>65.569999999999993</v>
      </c>
      <c r="Q32" s="3">
        <f t="shared" si="24"/>
        <v>86.68</v>
      </c>
      <c r="R32" s="3">
        <f t="shared" si="24"/>
        <v>288.79000000000002</v>
      </c>
      <c r="S32" s="3">
        <f t="shared" si="24"/>
        <v>264.97000000000003</v>
      </c>
    </row>
    <row r="33" spans="1:19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4.29</v>
      </c>
      <c r="H33" s="3">
        <f>IFERROR(INDEX(D33:G33,COUNT(D33:G33)),"")</f>
        <v>4.29</v>
      </c>
      <c r="I33" s="3">
        <f t="shared" ref="I33:S33" si="25">IFERROR(INDEX(I51:I500,MATCH($C$33,$C$51:$C$500,0)),"")</f>
        <v>3.66</v>
      </c>
      <c r="J33" s="3">
        <f t="shared" si="25"/>
        <v>3.17</v>
      </c>
      <c r="K33" s="3">
        <f t="shared" si="25"/>
        <v>2.0299999999999998</v>
      </c>
      <c r="L33" s="3">
        <f t="shared" si="25"/>
        <v>2.4</v>
      </c>
      <c r="M33" s="3">
        <f t="shared" si="25"/>
        <v>3.93</v>
      </c>
      <c r="N33" s="3">
        <f t="shared" si="25"/>
        <v>1.72</v>
      </c>
      <c r="O33" s="3">
        <f t="shared" si="25"/>
        <v>5.01</v>
      </c>
      <c r="P33" s="3">
        <f t="shared" si="25"/>
        <v>3.66</v>
      </c>
      <c r="Q33" s="3">
        <f t="shared" si="25"/>
        <v>5.19</v>
      </c>
      <c r="R33" s="3">
        <f t="shared" si="25"/>
        <v>2.25</v>
      </c>
      <c r="S33" s="3">
        <f t="shared" si="25"/>
        <v>1.43</v>
      </c>
    </row>
    <row r="34" spans="1:19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-132.28</v>
      </c>
      <c r="H34" s="3">
        <f>IFERROR(INDEX(D34:G34,COUNT(D34:G34)),"")</f>
        <v>-132.28</v>
      </c>
      <c r="I34" s="3">
        <f t="shared" ref="I34:S34" si="26">IFERROR(INDEX(I51:I500,MATCH($C$34,$C$51:$C$500,0)),"")</f>
        <v>-53.27</v>
      </c>
      <c r="J34" s="3">
        <f t="shared" si="26"/>
        <v>-71.08</v>
      </c>
      <c r="K34" s="3">
        <f t="shared" si="26"/>
        <v>-137.37</v>
      </c>
      <c r="L34" s="3">
        <f t="shared" si="26"/>
        <v>96.45</v>
      </c>
      <c r="M34" s="3">
        <f t="shared" si="26"/>
        <v>50.89</v>
      </c>
      <c r="N34" s="3">
        <f t="shared" si="26"/>
        <v>-11.03</v>
      </c>
      <c r="O34" s="3">
        <f t="shared" si="26"/>
        <v>280</v>
      </c>
      <c r="P34" s="3">
        <f t="shared" si="26"/>
        <v>82.19</v>
      </c>
      <c r="Q34" s="3">
        <f t="shared" si="26"/>
        <v>111.94</v>
      </c>
      <c r="R34" s="3">
        <f t="shared" si="26"/>
        <v>62.74</v>
      </c>
      <c r="S34" s="3">
        <f t="shared" si="26"/>
        <v>17.86</v>
      </c>
    </row>
    <row r="35" spans="1:19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17.04</v>
      </c>
      <c r="H35" s="3">
        <f>IFERROR(INDEX(D35:G35,COUNT(D35:G35)),"")</f>
        <v>17.04</v>
      </c>
      <c r="I35" s="3">
        <f t="shared" ref="I35:S35" si="27">IFERROR(INDEX(I51:I500,MATCH($C$35,$C$51:$C$500,0)),"")</f>
        <v>3.59</v>
      </c>
      <c r="J35" s="3">
        <f t="shared" si="27"/>
        <v>3.86</v>
      </c>
      <c r="K35" s="3">
        <f t="shared" si="27"/>
        <v>1.84</v>
      </c>
      <c r="L35" s="3">
        <f t="shared" si="27"/>
        <v>2.23</v>
      </c>
      <c r="M35" s="3">
        <f t="shared" si="27"/>
        <v>2.58</v>
      </c>
      <c r="N35" s="3">
        <f t="shared" si="27"/>
        <v>1.2</v>
      </c>
      <c r="O35" s="3">
        <f t="shared" si="27"/>
        <v>2.44</v>
      </c>
      <c r="P35" s="3">
        <f t="shared" si="27"/>
        <v>1.72</v>
      </c>
      <c r="Q35" s="3">
        <f t="shared" si="27"/>
        <v>3.53</v>
      </c>
      <c r="R35" s="3">
        <f t="shared" si="27"/>
        <v>1.04</v>
      </c>
      <c r="S35" s="3">
        <f t="shared" si="27"/>
        <v>0.52</v>
      </c>
    </row>
    <row r="36" spans="1:19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84</v>
      </c>
      <c r="C51" t="s">
        <v>5</v>
      </c>
      <c r="D51" s="5">
        <v>8683981297</v>
      </c>
      <c r="E51" s="5">
        <v>10309371505</v>
      </c>
      <c r="F51" s="5">
        <v>7137248367</v>
      </c>
      <c r="G51" s="5">
        <v>9690669995</v>
      </c>
      <c r="I51" s="5">
        <v>36231441736</v>
      </c>
      <c r="J51" s="5">
        <v>31266379007</v>
      </c>
      <c r="K51" s="5">
        <v>43826512604</v>
      </c>
      <c r="L51" s="5">
        <v>43205200773</v>
      </c>
      <c r="M51" s="5">
        <v>59273878447</v>
      </c>
      <c r="N51" s="5">
        <v>51421794000</v>
      </c>
      <c r="O51" s="5">
        <v>84938903562</v>
      </c>
      <c r="P51" s="5">
        <v>82434741654</v>
      </c>
      <c r="Q51" s="5">
        <v>53215089941</v>
      </c>
      <c r="R51" s="5">
        <v>73938540229</v>
      </c>
      <c r="S51" s="5">
        <v>85862318532</v>
      </c>
    </row>
    <row r="52" spans="2:19" ht="15.5" x14ac:dyDescent="0.35">
      <c r="C52" t="s">
        <v>85</v>
      </c>
      <c r="D52" s="5">
        <v>-7378140705</v>
      </c>
      <c r="E52" s="5">
        <v>-9157481299</v>
      </c>
      <c r="F52" s="5">
        <v>-5934933729</v>
      </c>
      <c r="G52" s="5">
        <v>-8286619865</v>
      </c>
      <c r="I52" s="5">
        <v>-30582120747</v>
      </c>
      <c r="J52" s="5">
        <v>-25147615993</v>
      </c>
      <c r="K52" s="5">
        <v>-34110442236</v>
      </c>
      <c r="L52" s="5">
        <v>-31824544684</v>
      </c>
      <c r="M52" s="5">
        <v>-45994319153</v>
      </c>
      <c r="N52" s="5">
        <v>-41810131519</v>
      </c>
      <c r="O52" s="5">
        <v>-65153880383</v>
      </c>
      <c r="P52" s="5">
        <v>-63763709414</v>
      </c>
      <c r="Q52" s="5">
        <v>-34602543345</v>
      </c>
      <c r="R52" s="5">
        <v>-55537038330</v>
      </c>
      <c r="S52" s="5">
        <v>-67052712687</v>
      </c>
    </row>
    <row r="53" spans="2:19" ht="15.5" x14ac:dyDescent="0.35">
      <c r="C53" t="s">
        <v>86</v>
      </c>
      <c r="D53" s="5">
        <v>1305840592</v>
      </c>
      <c r="E53" s="5">
        <v>1151890206</v>
      </c>
      <c r="F53" s="5">
        <v>1202314638</v>
      </c>
      <c r="G53" s="5">
        <v>1404050130</v>
      </c>
      <c r="I53" s="5">
        <v>5649320989</v>
      </c>
      <c r="J53" s="5">
        <v>6118763014</v>
      </c>
      <c r="K53" s="5">
        <v>9716070368</v>
      </c>
      <c r="L53" s="5">
        <v>11380656089</v>
      </c>
      <c r="M53" s="5">
        <v>13279559294</v>
      </c>
      <c r="N53" s="5">
        <v>9611662481</v>
      </c>
      <c r="O53" s="5">
        <v>19785023179</v>
      </c>
      <c r="P53" s="5">
        <v>18671032240</v>
      </c>
      <c r="Q53" s="5">
        <v>18612546596</v>
      </c>
      <c r="R53" s="5">
        <v>18401501899</v>
      </c>
      <c r="S53" s="5">
        <v>18809605845</v>
      </c>
    </row>
    <row r="54" spans="2:19" ht="15.5" x14ac:dyDescent="0.35">
      <c r="C54" t="s">
        <v>87</v>
      </c>
      <c r="D54" s="5">
        <v>-1048192738</v>
      </c>
      <c r="E54" s="5">
        <v>-8392530322</v>
      </c>
      <c r="F54" s="5">
        <v>-969293795</v>
      </c>
      <c r="G54" s="5">
        <v>-878409478</v>
      </c>
      <c r="I54" s="5">
        <v>-11412269769</v>
      </c>
      <c r="J54" s="5">
        <v>-11496995015</v>
      </c>
      <c r="K54" s="5">
        <v>-11871860767</v>
      </c>
      <c r="L54" s="5">
        <v>-12361438396</v>
      </c>
      <c r="M54" s="5">
        <v>-12703334478</v>
      </c>
      <c r="N54" s="5">
        <v>-13978542566</v>
      </c>
      <c r="O54" s="5">
        <v>-17600096050</v>
      </c>
      <c r="P54" s="5">
        <v>-16897473721</v>
      </c>
      <c r="Q54" s="5">
        <v>-18456048665</v>
      </c>
      <c r="R54" s="5">
        <v>-19101786772</v>
      </c>
      <c r="S54" s="5">
        <v>-19013474497</v>
      </c>
    </row>
    <row r="55" spans="2:19" ht="15.5" x14ac:dyDescent="0.35">
      <c r="C55" t="s">
        <v>370</v>
      </c>
      <c r="D55" s="5">
        <v>-1048192738</v>
      </c>
      <c r="E55" s="5">
        <v>-8392530322</v>
      </c>
      <c r="F55" s="5">
        <v>-969293795</v>
      </c>
      <c r="G55" s="5">
        <v>-878409478</v>
      </c>
      <c r="I55" s="5">
        <v>-11412269769</v>
      </c>
      <c r="J55" s="5">
        <v>-11496995015</v>
      </c>
      <c r="K55" s="5">
        <v>-11871860767</v>
      </c>
      <c r="L55" s="5">
        <v>-12361438396</v>
      </c>
      <c r="M55" s="5">
        <v>-12703334478</v>
      </c>
      <c r="N55" s="5">
        <v>-13978542566</v>
      </c>
      <c r="O55" s="5">
        <v>-17600096050</v>
      </c>
      <c r="P55" s="5">
        <v>-16897473721</v>
      </c>
      <c r="Q55" s="5">
        <v>-18456048665</v>
      </c>
      <c r="R55" s="5">
        <v>-19101786772</v>
      </c>
      <c r="S55" s="5">
        <v>-19013474497</v>
      </c>
    </row>
    <row r="56" spans="2:19" ht="15.5" x14ac:dyDescent="0.35">
      <c r="C56" t="s">
        <v>90</v>
      </c>
      <c r="D56" s="5">
        <v>257647854</v>
      </c>
      <c r="E56" s="5">
        <v>-7240640116</v>
      </c>
      <c r="F56" s="5">
        <v>233020843</v>
      </c>
      <c r="G56" s="5">
        <v>525640652</v>
      </c>
      <c r="I56" s="5">
        <v>-5762948780</v>
      </c>
      <c r="J56" s="5">
        <v>-5378232001</v>
      </c>
      <c r="K56" s="5">
        <v>-2155790399</v>
      </c>
      <c r="L56" s="5">
        <v>-980782307</v>
      </c>
      <c r="M56" s="5">
        <v>576224816</v>
      </c>
      <c r="N56" s="5">
        <v>-4366880085</v>
      </c>
      <c r="O56" s="5">
        <v>2184927129</v>
      </c>
      <c r="P56" s="5">
        <v>1773558519</v>
      </c>
      <c r="Q56" s="5">
        <v>156497931</v>
      </c>
      <c r="R56" s="5">
        <v>-700284873</v>
      </c>
      <c r="S56" s="5">
        <v>-203868652</v>
      </c>
    </row>
    <row r="57" spans="2:19" ht="15.5" x14ac:dyDescent="0.35">
      <c r="C57" t="s">
        <v>91</v>
      </c>
      <c r="D57" s="5">
        <v>-1419381251</v>
      </c>
      <c r="E57" s="5">
        <v>6582902477</v>
      </c>
      <c r="F57" s="5">
        <v>-890414352</v>
      </c>
      <c r="G57" s="5">
        <v>-1839108273</v>
      </c>
      <c r="I57" s="5">
        <v>2282652726</v>
      </c>
      <c r="J57" s="5">
        <v>2778256333</v>
      </c>
      <c r="K57" s="5">
        <v>1220591235</v>
      </c>
      <c r="L57" s="5">
        <v>2369899923</v>
      </c>
      <c r="M57" s="5">
        <v>2951469719</v>
      </c>
      <c r="N57" s="5">
        <v>1091528809</v>
      </c>
      <c r="O57" s="5">
        <v>-65711385</v>
      </c>
      <c r="P57" s="5">
        <v>982306949</v>
      </c>
      <c r="Q57" s="5">
        <v>2465850110</v>
      </c>
      <c r="R57" s="5">
        <v>2555265129</v>
      </c>
      <c r="S57" s="5">
        <v>3633794633</v>
      </c>
    </row>
    <row r="58" spans="2:19" ht="15.5" x14ac:dyDescent="0.35">
      <c r="C58" t="s">
        <v>93</v>
      </c>
      <c r="D58" s="5">
        <v>335718336</v>
      </c>
      <c r="E58" s="5">
        <v>349800462</v>
      </c>
      <c r="F58" s="5">
        <v>427972110</v>
      </c>
      <c r="G58" s="5">
        <v>366751132</v>
      </c>
      <c r="I58" s="5">
        <v>1532618412</v>
      </c>
      <c r="J58" s="5">
        <v>1177219763</v>
      </c>
      <c r="K58" s="5">
        <v>535710538</v>
      </c>
      <c r="L58" s="5">
        <v>303279044</v>
      </c>
      <c r="M58" s="5">
        <v>312925880</v>
      </c>
      <c r="N58" s="5">
        <v>175698229</v>
      </c>
      <c r="O58" s="5">
        <v>258058298</v>
      </c>
      <c r="P58" s="5">
        <v>296315802</v>
      </c>
      <c r="Q58" s="5">
        <v>411569799</v>
      </c>
      <c r="R58" s="5">
        <v>71245422</v>
      </c>
      <c r="S58" s="5">
        <v>126563939</v>
      </c>
    </row>
    <row r="59" spans="2:19" ht="15.5" x14ac:dyDescent="0.35">
      <c r="C59" t="s">
        <v>26</v>
      </c>
      <c r="M59" s="5">
        <v>-28956931</v>
      </c>
      <c r="N59" s="5">
        <v>-29943328</v>
      </c>
      <c r="O59" s="5">
        <v>-31328525</v>
      </c>
      <c r="P59" s="5">
        <v>-30358655</v>
      </c>
      <c r="R59" s="5">
        <v>-40868176</v>
      </c>
      <c r="S59" s="5">
        <v>-482355291</v>
      </c>
    </row>
    <row r="60" spans="2:19" ht="15.5" x14ac:dyDescent="0.35">
      <c r="C60" t="s">
        <v>95</v>
      </c>
      <c r="R60" s="5">
        <v>-34490</v>
      </c>
    </row>
    <row r="61" spans="2:19" ht="15.5" x14ac:dyDescent="0.35">
      <c r="C61" t="s">
        <v>96</v>
      </c>
      <c r="D61" s="5">
        <v>-1419381251</v>
      </c>
      <c r="E61" s="5">
        <v>6582902477</v>
      </c>
      <c r="F61" s="5">
        <v>-890414352</v>
      </c>
      <c r="G61" s="5">
        <v>-1839108273</v>
      </c>
      <c r="I61" s="5">
        <v>2282652726</v>
      </c>
      <c r="J61" s="5">
        <v>2778256333</v>
      </c>
      <c r="K61" s="5">
        <v>1220591235</v>
      </c>
      <c r="L61" s="5">
        <v>2369899923</v>
      </c>
      <c r="M61" s="5">
        <v>2951469719</v>
      </c>
      <c r="N61" s="5">
        <v>1091528809</v>
      </c>
      <c r="O61" s="5">
        <v>-65711385</v>
      </c>
      <c r="P61" s="5">
        <v>982306949</v>
      </c>
      <c r="Q61" s="5">
        <v>2465850110</v>
      </c>
      <c r="R61" s="5">
        <v>2555265129</v>
      </c>
      <c r="S61" s="5">
        <v>3633794633</v>
      </c>
    </row>
    <row r="62" spans="2:19" ht="15.5" x14ac:dyDescent="0.35">
      <c r="C62" t="s">
        <v>28</v>
      </c>
      <c r="D62" s="5">
        <v>-1118200250</v>
      </c>
      <c r="E62" s="5">
        <v>-1441809350</v>
      </c>
      <c r="F62" s="5">
        <v>71996116</v>
      </c>
      <c r="G62" s="5">
        <v>-1332868408</v>
      </c>
      <c r="I62" s="5">
        <v>-3480296054</v>
      </c>
      <c r="J62" s="5">
        <v>-2599975668</v>
      </c>
      <c r="K62" s="5">
        <v>-935199164</v>
      </c>
      <c r="L62" s="5">
        <v>1389117616</v>
      </c>
      <c r="M62" s="5">
        <v>3527694535</v>
      </c>
      <c r="N62" s="5">
        <v>-3275351276</v>
      </c>
      <c r="O62" s="5">
        <v>2119215744</v>
      </c>
      <c r="P62" s="5">
        <v>2755865468</v>
      </c>
      <c r="Q62" s="5">
        <v>2622348041</v>
      </c>
      <c r="R62" s="5">
        <v>1854980256</v>
      </c>
      <c r="S62" s="5">
        <v>3429925981</v>
      </c>
    </row>
    <row r="63" spans="2:19" ht="15.5" x14ac:dyDescent="0.35">
      <c r="C63" t="s">
        <v>27</v>
      </c>
      <c r="D63" s="5">
        <v>1855757</v>
      </c>
      <c r="E63" s="5">
        <v>1031218860</v>
      </c>
      <c r="F63" s="5">
        <v>2543282</v>
      </c>
      <c r="G63" s="5">
        <v>2033347</v>
      </c>
      <c r="I63" s="5">
        <v>1037615138</v>
      </c>
      <c r="J63" s="5">
        <v>900393249</v>
      </c>
      <c r="K63" s="5">
        <v>349173589</v>
      </c>
      <c r="L63" s="5">
        <v>-387065951</v>
      </c>
      <c r="M63" s="5">
        <v>-526673041</v>
      </c>
      <c r="N63" s="5">
        <v>-2307848155</v>
      </c>
      <c r="O63" s="5">
        <v>-1379493006</v>
      </c>
      <c r="P63" s="5">
        <v>-1026230481</v>
      </c>
      <c r="Q63" s="5">
        <v>-941759795</v>
      </c>
      <c r="R63" s="5">
        <v>-628679989</v>
      </c>
      <c r="S63" s="5">
        <v>-911368134</v>
      </c>
    </row>
    <row r="64" spans="2:19" ht="15.5" x14ac:dyDescent="0.35">
      <c r="C64" t="s">
        <v>452</v>
      </c>
    </row>
    <row r="65" spans="2:19" ht="15.5" x14ac:dyDescent="0.35">
      <c r="C65" t="s">
        <v>453</v>
      </c>
      <c r="D65" s="5">
        <v>1855757</v>
      </c>
      <c r="G65" s="5">
        <v>2033347</v>
      </c>
    </row>
    <row r="66" spans="2:19" ht="15.5" x14ac:dyDescent="0.35">
      <c r="C66" t="s">
        <v>454</v>
      </c>
      <c r="D66" s="5">
        <v>1855757</v>
      </c>
      <c r="E66" s="5">
        <v>1031218860</v>
      </c>
      <c r="F66" s="5">
        <v>2543282</v>
      </c>
      <c r="G66" s="5">
        <v>2033347</v>
      </c>
      <c r="I66" s="5">
        <v>1037615138</v>
      </c>
      <c r="J66" s="5">
        <v>900393249</v>
      </c>
      <c r="K66" s="5">
        <v>349173589</v>
      </c>
      <c r="L66" s="5">
        <v>-387065951</v>
      </c>
      <c r="M66" s="5">
        <v>-526673041</v>
      </c>
      <c r="N66" s="5">
        <v>-2307848155</v>
      </c>
      <c r="O66" s="5">
        <v>-1379493006</v>
      </c>
      <c r="P66" s="5">
        <v>-1026230481</v>
      </c>
      <c r="Q66" s="5">
        <v>-941759795</v>
      </c>
      <c r="R66" s="5">
        <v>-628679989</v>
      </c>
      <c r="S66" s="5">
        <v>-911368134</v>
      </c>
    </row>
    <row r="67" spans="2:19" ht="15.5" x14ac:dyDescent="0.35">
      <c r="C67" t="s">
        <v>374</v>
      </c>
      <c r="D67" s="5">
        <v>-1116344493</v>
      </c>
      <c r="E67" s="5">
        <v>-410590490</v>
      </c>
      <c r="F67" s="5">
        <v>74539398</v>
      </c>
      <c r="G67" s="5">
        <v>-1330835061</v>
      </c>
      <c r="I67" s="5">
        <v>-2442680916</v>
      </c>
      <c r="J67" s="5">
        <v>-1699582419</v>
      </c>
      <c r="K67" s="5">
        <v>-586025575</v>
      </c>
      <c r="L67" s="5">
        <v>1002051665</v>
      </c>
      <c r="M67" s="5">
        <v>3001021494</v>
      </c>
      <c r="N67" s="5">
        <v>-5583199431</v>
      </c>
      <c r="O67" s="5">
        <v>739722738</v>
      </c>
      <c r="P67" s="5">
        <v>1729634987</v>
      </c>
      <c r="Q67" s="5">
        <v>1680588246</v>
      </c>
      <c r="R67" s="5">
        <v>1226300267</v>
      </c>
      <c r="S67" s="5">
        <v>2518557847</v>
      </c>
    </row>
    <row r="68" spans="2:19" ht="15.5" x14ac:dyDescent="0.35">
      <c r="C68" t="s">
        <v>97</v>
      </c>
      <c r="D68" s="5">
        <v>-1116344493</v>
      </c>
      <c r="E68" s="5">
        <v>-410590490</v>
      </c>
      <c r="F68" s="5">
        <v>74539398</v>
      </c>
      <c r="G68" s="5">
        <v>-1330835061</v>
      </c>
      <c r="I68" s="5">
        <v>-2442680916</v>
      </c>
      <c r="J68" s="5">
        <v>-1699582419</v>
      </c>
      <c r="K68" s="5">
        <v>-586025575</v>
      </c>
      <c r="L68" s="5">
        <v>1002051665</v>
      </c>
      <c r="M68" s="5">
        <v>3001021494</v>
      </c>
      <c r="N68" s="5">
        <v>-5583199431</v>
      </c>
      <c r="O68" s="5">
        <v>739722738</v>
      </c>
      <c r="P68" s="5">
        <v>1729634987</v>
      </c>
      <c r="Q68" s="5">
        <v>1680588246</v>
      </c>
      <c r="R68" s="5">
        <v>1226300267</v>
      </c>
      <c r="S68" s="5">
        <v>2518557847</v>
      </c>
    </row>
    <row r="69" spans="2:19" ht="15.5" x14ac:dyDescent="0.35">
      <c r="C69" t="s">
        <v>98</v>
      </c>
      <c r="D69" s="5">
        <v>40426255</v>
      </c>
      <c r="E69" s="5">
        <v>-453309998</v>
      </c>
      <c r="F69" s="5">
        <v>94848697</v>
      </c>
      <c r="G69" s="5">
        <v>94848699</v>
      </c>
      <c r="I69" s="5">
        <v>-168763908</v>
      </c>
      <c r="J69" s="5">
        <v>186074556</v>
      </c>
      <c r="K69" s="5">
        <v>-22184627</v>
      </c>
      <c r="L69" s="5">
        <v>370179100</v>
      </c>
      <c r="M69" s="5">
        <v>208536617</v>
      </c>
      <c r="N69" s="5">
        <v>-44729469</v>
      </c>
      <c r="O69" s="5">
        <v>1763110942</v>
      </c>
      <c r="P69" s="5">
        <v>844032874</v>
      </c>
      <c r="Q69" s="5">
        <v>369589756</v>
      </c>
      <c r="R69" s="5">
        <v>1403549159</v>
      </c>
      <c r="S69" s="5">
        <v>530902389</v>
      </c>
    </row>
    <row r="70" spans="2:19" ht="15.5" x14ac:dyDescent="0.35">
      <c r="C70" t="s">
        <v>99</v>
      </c>
      <c r="D70" s="5">
        <v>-1075918238</v>
      </c>
      <c r="E70" s="5">
        <v>-863900488</v>
      </c>
      <c r="F70" s="5">
        <v>169388095</v>
      </c>
      <c r="G70" s="5">
        <v>-1235986362</v>
      </c>
      <c r="I70" s="5">
        <v>-2611444824</v>
      </c>
      <c r="J70" s="5">
        <v>-1513507863</v>
      </c>
      <c r="K70" s="5">
        <v>-608210202</v>
      </c>
      <c r="L70" s="5">
        <v>1372230765</v>
      </c>
      <c r="M70" s="5">
        <v>3209558111</v>
      </c>
      <c r="N70" s="5">
        <v>-5627928900</v>
      </c>
      <c r="O70" s="5">
        <v>2502833680</v>
      </c>
      <c r="P70" s="5">
        <v>2573667861</v>
      </c>
      <c r="Q70" s="5">
        <v>2050178002</v>
      </c>
      <c r="R70" s="5">
        <v>2629849426</v>
      </c>
      <c r="S70" s="5">
        <v>3049460236</v>
      </c>
    </row>
    <row r="71" spans="2:19" ht="15.5" x14ac:dyDescent="0.35">
      <c r="C71" t="s">
        <v>100</v>
      </c>
      <c r="D71" s="5">
        <v>-1116344493</v>
      </c>
      <c r="E71" s="5">
        <v>-410590490</v>
      </c>
      <c r="F71" s="5">
        <v>74539398</v>
      </c>
      <c r="G71" s="5">
        <v>-1330835061</v>
      </c>
      <c r="I71" s="5">
        <v>-2442680916</v>
      </c>
      <c r="J71" s="5">
        <v>-1699582419</v>
      </c>
      <c r="K71" s="5">
        <v>-586025575</v>
      </c>
      <c r="L71" s="5">
        <v>1002051665</v>
      </c>
      <c r="M71" s="5">
        <v>3001021494</v>
      </c>
      <c r="N71" s="5">
        <v>-5583199431</v>
      </c>
      <c r="O71" s="5">
        <v>739722738</v>
      </c>
      <c r="P71" s="5">
        <v>1729634987</v>
      </c>
      <c r="Q71" s="5">
        <v>1680588246</v>
      </c>
      <c r="R71" s="5">
        <v>1226300267</v>
      </c>
      <c r="S71" s="5">
        <v>2518557847</v>
      </c>
    </row>
    <row r="72" spans="2:19" ht="15.5" x14ac:dyDescent="0.35">
      <c r="C72" t="s">
        <v>7</v>
      </c>
      <c r="D72" s="5">
        <v>-1075918238</v>
      </c>
      <c r="E72" s="5">
        <v>-863900488</v>
      </c>
      <c r="F72" s="5">
        <v>169388095</v>
      </c>
      <c r="G72" s="5">
        <v>-1235986362</v>
      </c>
      <c r="I72" s="5">
        <v>-2611444824</v>
      </c>
      <c r="J72" s="5">
        <v>-1513507863</v>
      </c>
      <c r="K72" s="5">
        <v>-608210202</v>
      </c>
      <c r="L72" s="5">
        <v>1372230765</v>
      </c>
      <c r="M72" s="5">
        <v>3209558111</v>
      </c>
      <c r="N72" s="5">
        <v>-5627928900</v>
      </c>
      <c r="O72" s="5">
        <v>2502833680</v>
      </c>
      <c r="P72" s="5">
        <v>2573667861</v>
      </c>
      <c r="Q72" s="5">
        <v>2050178002</v>
      </c>
      <c r="R72" s="5">
        <v>2629883916</v>
      </c>
      <c r="S72" s="5">
        <v>3049460236</v>
      </c>
    </row>
    <row r="73" spans="2:19" ht="15.5" x14ac:dyDescent="0.35">
      <c r="C73" t="s">
        <v>101</v>
      </c>
      <c r="D73" s="5">
        <v>-1116344493</v>
      </c>
      <c r="E73" s="5">
        <v>-410590490</v>
      </c>
      <c r="F73" s="5">
        <v>74539398</v>
      </c>
      <c r="G73" s="5">
        <v>-1330835061</v>
      </c>
      <c r="I73" s="5">
        <v>-2442680916</v>
      </c>
      <c r="J73" s="5">
        <v>-1699582419</v>
      </c>
      <c r="K73" s="5">
        <v>-586025575</v>
      </c>
      <c r="L73" s="5">
        <v>1002051665</v>
      </c>
      <c r="M73" s="5">
        <v>3001021494</v>
      </c>
      <c r="N73" s="5">
        <v>-5583199431</v>
      </c>
      <c r="O73" s="5">
        <v>739722738</v>
      </c>
      <c r="P73" s="5">
        <v>1729634987</v>
      </c>
      <c r="Q73" s="5">
        <v>1680588246</v>
      </c>
      <c r="R73" s="5">
        <v>1226300267</v>
      </c>
      <c r="S73" s="5">
        <v>2518557847</v>
      </c>
    </row>
    <row r="74" spans="2:19" ht="15.5" x14ac:dyDescent="0.35">
      <c r="C74" t="s">
        <v>102</v>
      </c>
      <c r="D74" s="5">
        <v>-1075918238</v>
      </c>
      <c r="E74" s="5">
        <v>-863900488</v>
      </c>
      <c r="F74" s="5">
        <v>169388095</v>
      </c>
      <c r="G74" s="5">
        <v>-1235986362</v>
      </c>
      <c r="I74" s="5">
        <v>-2611444824</v>
      </c>
      <c r="J74" s="5">
        <v>-1513507863</v>
      </c>
      <c r="K74" s="5">
        <v>-608210202</v>
      </c>
      <c r="L74" s="5">
        <v>1372230765</v>
      </c>
      <c r="M74" s="5">
        <v>3209558111</v>
      </c>
      <c r="N74" s="5">
        <v>-5627928900</v>
      </c>
      <c r="O74" s="5">
        <v>2502833680</v>
      </c>
      <c r="P74" s="5">
        <v>2573667861</v>
      </c>
      <c r="Q74" s="5">
        <v>2050178002</v>
      </c>
      <c r="R74" s="5">
        <v>2629849426</v>
      </c>
      <c r="S74" s="5">
        <v>3049460236</v>
      </c>
    </row>
    <row r="75" spans="2:19" ht="15.5" x14ac:dyDescent="0.35">
      <c r="C75" t="s">
        <v>103</v>
      </c>
      <c r="D75" s="5">
        <v>-1075918238</v>
      </c>
      <c r="E75" s="5">
        <v>-863900488</v>
      </c>
      <c r="F75" s="5">
        <v>169388095</v>
      </c>
      <c r="G75" s="5">
        <v>-1235986362</v>
      </c>
      <c r="I75" s="5">
        <v>-2611444824</v>
      </c>
      <c r="J75" s="5">
        <v>-1513507863</v>
      </c>
      <c r="K75" s="5">
        <v>-608210202</v>
      </c>
      <c r="L75" s="5">
        <v>1372230765</v>
      </c>
      <c r="M75" s="5">
        <v>3209558111</v>
      </c>
      <c r="N75" s="5">
        <v>-5627928900</v>
      </c>
      <c r="O75" s="5">
        <v>2502833680</v>
      </c>
      <c r="P75" s="5">
        <v>2573667861</v>
      </c>
      <c r="Q75" s="5">
        <v>2050178002</v>
      </c>
      <c r="R75" s="5">
        <v>2629849426</v>
      </c>
      <c r="S75" s="5">
        <v>3049460236</v>
      </c>
    </row>
    <row r="77" spans="2:19" ht="15.5" x14ac:dyDescent="0.35">
      <c r="B77" t="s">
        <v>104</v>
      </c>
      <c r="C77" t="s">
        <v>105</v>
      </c>
    </row>
    <row r="78" spans="2:19" ht="15.5" x14ac:dyDescent="0.35">
      <c r="C78" t="s">
        <v>106</v>
      </c>
    </row>
    <row r="79" spans="2:19" ht="15.5" x14ac:dyDescent="0.35">
      <c r="C79" t="s">
        <v>19</v>
      </c>
      <c r="D79" s="5">
        <v>2643401705</v>
      </c>
      <c r="E79" s="5">
        <v>5552676459</v>
      </c>
      <c r="F79" s="5">
        <v>17940894970</v>
      </c>
      <c r="G79" s="5">
        <v>10317248052</v>
      </c>
      <c r="I79" s="5">
        <v>5552676459</v>
      </c>
      <c r="J79" s="5">
        <v>18467792727</v>
      </c>
      <c r="K79" s="5">
        <v>14171352686</v>
      </c>
      <c r="L79" s="5">
        <v>21598470792</v>
      </c>
      <c r="M79" s="5">
        <v>25700017152</v>
      </c>
      <c r="N79" s="5">
        <v>15895313191</v>
      </c>
      <c r="O79" s="5">
        <v>7444287661</v>
      </c>
      <c r="P79" s="5">
        <v>10091252923</v>
      </c>
      <c r="Q79" s="5">
        <v>11862231958</v>
      </c>
      <c r="R79" s="5">
        <v>8207163591</v>
      </c>
      <c r="S79" s="5">
        <v>3588514096</v>
      </c>
    </row>
    <row r="80" spans="2:19" ht="15.5" x14ac:dyDescent="0.35">
      <c r="C80" t="s">
        <v>110</v>
      </c>
      <c r="Q80" s="5">
        <v>314000000</v>
      </c>
    </row>
    <row r="81" spans="3:19" ht="15.5" x14ac:dyDescent="0.35">
      <c r="C81" t="s">
        <v>108</v>
      </c>
      <c r="D81" s="5">
        <v>352124567</v>
      </c>
      <c r="E81" s="5">
        <v>1750928793</v>
      </c>
      <c r="F81" s="5">
        <v>655511262</v>
      </c>
      <c r="G81" s="5">
        <v>1737171899</v>
      </c>
      <c r="I81" s="5">
        <v>1750928793</v>
      </c>
      <c r="J81" s="5">
        <v>48095976</v>
      </c>
      <c r="K81" s="5">
        <v>4231187</v>
      </c>
      <c r="L81" s="5">
        <v>975413326</v>
      </c>
      <c r="M81" s="5">
        <v>255085587</v>
      </c>
      <c r="N81" s="5">
        <v>41821227</v>
      </c>
      <c r="O81" s="5">
        <v>1416615567</v>
      </c>
      <c r="P81" s="5">
        <v>2072916930</v>
      </c>
      <c r="Q81" s="5">
        <v>2281515457</v>
      </c>
      <c r="R81" s="5">
        <v>347655418</v>
      </c>
      <c r="S81" s="5">
        <v>3323365186</v>
      </c>
    </row>
    <row r="82" spans="3:19" ht="15.5" x14ac:dyDescent="0.35">
      <c r="C82" t="s">
        <v>107</v>
      </c>
    </row>
    <row r="83" spans="3:19" ht="15.5" x14ac:dyDescent="0.35">
      <c r="C83" t="s">
        <v>111</v>
      </c>
      <c r="D83" s="5">
        <v>3521646585</v>
      </c>
      <c r="E83" s="5">
        <v>3104270168</v>
      </c>
      <c r="F83" s="5">
        <v>3166890929</v>
      </c>
      <c r="G83" s="5">
        <v>3592203413</v>
      </c>
      <c r="I83" s="5">
        <v>3104270168</v>
      </c>
      <c r="J83" s="5">
        <v>2692836398</v>
      </c>
      <c r="K83" s="5">
        <v>1659118993</v>
      </c>
      <c r="L83" s="5">
        <v>3468083197</v>
      </c>
      <c r="M83" s="5">
        <v>4372584584</v>
      </c>
      <c r="N83" s="5">
        <v>5963493702</v>
      </c>
      <c r="O83" s="5">
        <v>11782583467</v>
      </c>
      <c r="P83" s="5">
        <v>11711649280</v>
      </c>
      <c r="Q83" s="5">
        <v>11211655043</v>
      </c>
      <c r="R83" s="5">
        <v>15655083631</v>
      </c>
      <c r="S83" s="5">
        <v>7366614751</v>
      </c>
    </row>
    <row r="84" spans="3:19" ht="15.5" x14ac:dyDescent="0.35">
      <c r="C84" t="s">
        <v>112</v>
      </c>
      <c r="D84" s="5">
        <v>11543387899</v>
      </c>
      <c r="E84" s="5">
        <v>11552498046</v>
      </c>
      <c r="F84" s="5">
        <v>23942608</v>
      </c>
      <c r="G84" s="5">
        <v>10035198624</v>
      </c>
      <c r="I84" s="5">
        <v>11552498046</v>
      </c>
      <c r="J84" s="5">
        <v>43768609</v>
      </c>
      <c r="K84" s="5">
        <v>24975610</v>
      </c>
      <c r="L84" s="5">
        <v>162526817</v>
      </c>
      <c r="M84" s="5">
        <v>165710696</v>
      </c>
      <c r="N84" s="5">
        <v>45513317</v>
      </c>
      <c r="O84" s="5">
        <v>26244181</v>
      </c>
      <c r="P84" s="5">
        <v>119643956</v>
      </c>
      <c r="Q84" s="5">
        <v>253451222</v>
      </c>
      <c r="R84" s="5">
        <v>70721925</v>
      </c>
      <c r="S84" s="5">
        <v>32350954</v>
      </c>
    </row>
    <row r="85" spans="3:19" ht="15.5" x14ac:dyDescent="0.35">
      <c r="C85" t="s">
        <v>113</v>
      </c>
      <c r="D85" s="5">
        <v>11543387899</v>
      </c>
      <c r="E85" s="5">
        <v>11552498046</v>
      </c>
      <c r="F85" s="5">
        <v>23942608</v>
      </c>
      <c r="G85" s="5">
        <v>10035198624</v>
      </c>
      <c r="I85" s="5">
        <v>11552498046</v>
      </c>
      <c r="J85" s="5">
        <v>43768609</v>
      </c>
      <c r="K85" s="5">
        <v>24975610</v>
      </c>
      <c r="L85" s="5">
        <v>162526817</v>
      </c>
      <c r="M85" s="5">
        <v>165710696</v>
      </c>
      <c r="N85" s="5">
        <v>45513317</v>
      </c>
      <c r="O85" s="5">
        <v>26244181</v>
      </c>
      <c r="P85" s="5">
        <v>119643956</v>
      </c>
      <c r="Q85" s="5">
        <v>253451222</v>
      </c>
      <c r="R85" s="5">
        <v>70721925</v>
      </c>
      <c r="S85" s="5">
        <v>32350954</v>
      </c>
    </row>
    <row r="86" spans="3:19" ht="15.5" x14ac:dyDescent="0.35">
      <c r="C86" t="s">
        <v>114</v>
      </c>
      <c r="D86" s="5">
        <v>9761978157</v>
      </c>
      <c r="E86" s="5">
        <v>9504534598</v>
      </c>
      <c r="F86" s="5">
        <v>9609668744</v>
      </c>
      <c r="G86" s="5">
        <v>8646782297</v>
      </c>
      <c r="I86" s="5">
        <v>9504534598</v>
      </c>
      <c r="J86" s="5">
        <v>12247319888</v>
      </c>
      <c r="K86" s="5">
        <v>16377844953</v>
      </c>
      <c r="L86" s="5">
        <v>12535867686</v>
      </c>
      <c r="M86" s="5">
        <v>8262996136</v>
      </c>
      <c r="N86" s="5">
        <v>14942221386</v>
      </c>
      <c r="O86" s="5">
        <v>23085140580</v>
      </c>
      <c r="P86" s="5">
        <v>22725098764</v>
      </c>
      <c r="Q86" s="5">
        <v>18005248842</v>
      </c>
      <c r="R86" s="5">
        <v>13112609034</v>
      </c>
      <c r="S86" s="5">
        <v>27669557927</v>
      </c>
    </row>
    <row r="87" spans="3:19" ht="15.5" x14ac:dyDescent="0.35">
      <c r="C87" t="s">
        <v>95</v>
      </c>
      <c r="D87" s="5">
        <v>6621440635</v>
      </c>
      <c r="E87" s="5">
        <v>6631004856</v>
      </c>
      <c r="F87" s="5">
        <v>7034324378</v>
      </c>
      <c r="G87" s="5">
        <v>6939475681</v>
      </c>
      <c r="I87" s="5">
        <v>6631004856</v>
      </c>
      <c r="J87" s="5">
        <v>6749778288</v>
      </c>
      <c r="K87" s="5">
        <v>6613694208</v>
      </c>
      <c r="L87" s="5">
        <v>6635878835</v>
      </c>
      <c r="M87" s="5">
        <v>8175365735</v>
      </c>
      <c r="N87" s="5">
        <v>7966829118</v>
      </c>
      <c r="O87" s="5">
        <v>8011558587</v>
      </c>
      <c r="P87" s="5">
        <v>6248447645</v>
      </c>
      <c r="Q87" s="5">
        <v>5404414771</v>
      </c>
      <c r="R87" s="5">
        <v>5034825015</v>
      </c>
      <c r="S87" s="5">
        <v>3441285380</v>
      </c>
    </row>
    <row r="88" spans="3:19" ht="15.5" x14ac:dyDescent="0.35">
      <c r="C88" t="s">
        <v>115</v>
      </c>
      <c r="D88" s="5">
        <v>33180931055</v>
      </c>
      <c r="E88" s="5">
        <v>35538087400</v>
      </c>
      <c r="F88" s="5">
        <v>36181190987</v>
      </c>
      <c r="G88" s="5">
        <v>37287392483</v>
      </c>
      <c r="I88" s="5">
        <v>35538087400</v>
      </c>
      <c r="J88" s="5">
        <v>34053853822</v>
      </c>
      <c r="K88" s="5">
        <v>40216832672</v>
      </c>
      <c r="L88" s="5">
        <v>42513589925</v>
      </c>
      <c r="M88" s="5">
        <v>41647505288</v>
      </c>
      <c r="N88" s="5">
        <v>38784380944</v>
      </c>
      <c r="O88" s="5">
        <v>43558578916</v>
      </c>
      <c r="P88" s="5">
        <v>45326151824</v>
      </c>
      <c r="Q88" s="5">
        <v>42889578252</v>
      </c>
      <c r="R88" s="5">
        <v>39239681157</v>
      </c>
      <c r="S88" s="5">
        <v>39788870868</v>
      </c>
    </row>
    <row r="89" spans="3:19" ht="15.5" x14ac:dyDescent="0.35">
      <c r="C89" t="s">
        <v>116</v>
      </c>
    </row>
    <row r="90" spans="3:19" ht="15.5" x14ac:dyDescent="0.35">
      <c r="C90" t="s">
        <v>510</v>
      </c>
    </row>
    <row r="91" spans="3:19" ht="15.5" x14ac:dyDescent="0.35">
      <c r="C91" t="s">
        <v>118</v>
      </c>
      <c r="D91" s="5">
        <v>382827564</v>
      </c>
      <c r="E91" s="5">
        <v>404065326</v>
      </c>
      <c r="F91" s="5">
        <v>434421836</v>
      </c>
      <c r="G91" s="5">
        <v>458828346</v>
      </c>
      <c r="I91" s="5">
        <v>404065326</v>
      </c>
      <c r="J91" s="5">
        <v>522497548</v>
      </c>
      <c r="K91" s="5">
        <v>716550943</v>
      </c>
      <c r="L91" s="5">
        <v>916667729</v>
      </c>
      <c r="M91" s="5">
        <v>1279794025</v>
      </c>
      <c r="N91" s="5">
        <v>1733355156</v>
      </c>
      <c r="O91" s="5">
        <v>2241159668</v>
      </c>
      <c r="P91" s="5">
        <v>3056727852</v>
      </c>
      <c r="Q91" s="5">
        <v>2967218680</v>
      </c>
      <c r="R91" s="5">
        <v>3778923574</v>
      </c>
      <c r="S91" s="5">
        <v>3707407562</v>
      </c>
    </row>
    <row r="92" spans="3:19" ht="15.5" x14ac:dyDescent="0.35">
      <c r="C92" t="s">
        <v>117</v>
      </c>
      <c r="D92" s="5">
        <v>2857934162</v>
      </c>
      <c r="E92" s="5">
        <v>2867480682</v>
      </c>
      <c r="F92" s="5">
        <v>1708405157</v>
      </c>
      <c r="G92" s="5">
        <v>1732614072</v>
      </c>
      <c r="I92" s="5">
        <v>2867480682</v>
      </c>
      <c r="J92" s="5">
        <v>1782265468</v>
      </c>
      <c r="K92" s="5">
        <v>934354786</v>
      </c>
      <c r="L92" s="5">
        <v>578923995</v>
      </c>
      <c r="M92" s="5">
        <v>997140756</v>
      </c>
      <c r="N92" s="5">
        <v>1260516397</v>
      </c>
      <c r="O92" s="5">
        <v>3555748548</v>
      </c>
      <c r="P92" s="5">
        <v>3728614702</v>
      </c>
      <c r="Q92" s="5">
        <v>3477118725</v>
      </c>
      <c r="R92" s="5">
        <v>3627011106</v>
      </c>
      <c r="S92" s="5">
        <v>4047767065</v>
      </c>
    </row>
    <row r="93" spans="3:19" ht="15.5" x14ac:dyDescent="0.35">
      <c r="C93" t="s">
        <v>120</v>
      </c>
      <c r="D93" s="5">
        <v>3721950221</v>
      </c>
      <c r="E93" s="5">
        <v>3782529576</v>
      </c>
      <c r="F93" s="5">
        <v>2562456935</v>
      </c>
      <c r="G93" s="5">
        <v>2624651570</v>
      </c>
      <c r="I93" s="5">
        <v>3782529576</v>
      </c>
      <c r="J93" s="5">
        <v>2748719475</v>
      </c>
      <c r="K93" s="5">
        <v>2226909152</v>
      </c>
      <c r="L93" s="5">
        <v>1579591724</v>
      </c>
      <c r="M93" s="5">
        <v>2538000030</v>
      </c>
      <c r="N93" s="5">
        <v>3298225522</v>
      </c>
      <c r="O93" s="5">
        <v>5861521864</v>
      </c>
      <c r="P93" s="5">
        <v>6866855402</v>
      </c>
      <c r="Q93" s="5">
        <v>6856749453</v>
      </c>
      <c r="R93" s="5">
        <v>7521245928</v>
      </c>
      <c r="S93" s="5">
        <v>7887385075</v>
      </c>
    </row>
    <row r="94" spans="3:19" ht="15.5" x14ac:dyDescent="0.35">
      <c r="C94" t="s">
        <v>121</v>
      </c>
      <c r="D94" s="5">
        <v>36902881276</v>
      </c>
      <c r="E94" s="5">
        <v>39320616976</v>
      </c>
      <c r="F94" s="5">
        <v>38743647922</v>
      </c>
      <c r="G94" s="5">
        <v>39912044053</v>
      </c>
      <c r="I94" s="5">
        <v>39320616976</v>
      </c>
      <c r="J94" s="5">
        <v>36802573297</v>
      </c>
      <c r="K94" s="5">
        <v>42443741824</v>
      </c>
      <c r="L94" s="5">
        <v>44093181649</v>
      </c>
      <c r="M94" s="5">
        <v>44185505318</v>
      </c>
      <c r="N94" s="5">
        <v>42082606466</v>
      </c>
      <c r="O94" s="5">
        <v>49420100780</v>
      </c>
      <c r="P94" s="5">
        <v>52193007226</v>
      </c>
      <c r="Q94" s="5">
        <v>49746327705</v>
      </c>
      <c r="R94" s="5">
        <v>46760927085</v>
      </c>
      <c r="S94" s="5">
        <v>47676255943</v>
      </c>
    </row>
    <row r="95" spans="3:19" ht="15.5" x14ac:dyDescent="0.35">
      <c r="C95" t="s">
        <v>122</v>
      </c>
    </row>
    <row r="96" spans="3:19" ht="15.5" x14ac:dyDescent="0.35">
      <c r="C96" t="s">
        <v>123</v>
      </c>
    </row>
    <row r="97" spans="3:19" ht="15.5" x14ac:dyDescent="0.35">
      <c r="C97" t="s">
        <v>124</v>
      </c>
      <c r="D97" s="5">
        <v>856087935</v>
      </c>
      <c r="E97" s="5">
        <v>2146076866</v>
      </c>
      <c r="F97" s="5">
        <v>1042981325</v>
      </c>
      <c r="G97" s="5">
        <v>2148214683</v>
      </c>
      <c r="I97" s="5">
        <v>2146076866</v>
      </c>
      <c r="J97" s="5">
        <v>414522061</v>
      </c>
      <c r="K97" s="5">
        <v>380223827</v>
      </c>
      <c r="L97" s="5">
        <v>1452070956</v>
      </c>
      <c r="M97" s="5">
        <v>1430552914</v>
      </c>
      <c r="N97" s="5">
        <v>1203940394</v>
      </c>
      <c r="O97" s="5">
        <v>2721869447</v>
      </c>
      <c r="P97" s="5">
        <v>3112978732</v>
      </c>
      <c r="Q97" s="5">
        <v>2624381969</v>
      </c>
      <c r="R97" s="5">
        <v>926725760</v>
      </c>
      <c r="S97" s="5">
        <v>4114441745</v>
      </c>
    </row>
    <row r="98" spans="3:19" ht="15.5" x14ac:dyDescent="0.35">
      <c r="C98" t="s">
        <v>127</v>
      </c>
    </row>
    <row r="99" spans="3:19" ht="15.5" x14ac:dyDescent="0.35">
      <c r="C99" t="s">
        <v>128</v>
      </c>
      <c r="D99" s="5">
        <v>352124567</v>
      </c>
      <c r="E99" s="5">
        <v>1750928793</v>
      </c>
      <c r="F99" s="5">
        <v>655511262</v>
      </c>
      <c r="G99" s="5">
        <v>1737171899</v>
      </c>
      <c r="I99" s="5">
        <v>1750928793</v>
      </c>
      <c r="J99" s="5">
        <v>48095976</v>
      </c>
      <c r="K99" s="5">
        <v>4231187</v>
      </c>
      <c r="L99" s="5">
        <v>975413326</v>
      </c>
      <c r="M99" s="5">
        <v>255085587</v>
      </c>
      <c r="N99" s="5">
        <v>41821227</v>
      </c>
      <c r="O99" s="5">
        <v>1416615567</v>
      </c>
      <c r="P99" s="5">
        <v>2072916930</v>
      </c>
      <c r="Q99" s="5">
        <v>2281515457</v>
      </c>
      <c r="R99" s="5">
        <v>347655418</v>
      </c>
      <c r="S99" s="5">
        <v>3323365186</v>
      </c>
    </row>
    <row r="100" spans="3:19" ht="15.5" x14ac:dyDescent="0.35">
      <c r="C100" t="s">
        <v>129</v>
      </c>
      <c r="D100" s="5">
        <v>333175490</v>
      </c>
      <c r="E100" s="5">
        <v>328993540</v>
      </c>
      <c r="F100" s="5">
        <v>324051248</v>
      </c>
      <c r="G100" s="5">
        <v>319111197</v>
      </c>
      <c r="I100" s="5">
        <v>328993540</v>
      </c>
      <c r="J100" s="5">
        <v>311382672</v>
      </c>
      <c r="K100" s="5">
        <v>293852685</v>
      </c>
      <c r="L100" s="5">
        <v>389968422</v>
      </c>
      <c r="M100" s="5">
        <v>347887874</v>
      </c>
      <c r="N100" s="5">
        <v>228286046</v>
      </c>
      <c r="O100" s="5">
        <v>202177306</v>
      </c>
      <c r="P100" s="5">
        <v>179149407</v>
      </c>
      <c r="Q100" s="5">
        <v>155599236</v>
      </c>
      <c r="R100" s="5">
        <v>92071380</v>
      </c>
      <c r="S100" s="5">
        <v>66513323</v>
      </c>
    </row>
    <row r="101" spans="3:19" ht="15.5" x14ac:dyDescent="0.35">
      <c r="C101" t="s">
        <v>131</v>
      </c>
      <c r="D101" s="5">
        <v>123372225</v>
      </c>
      <c r="E101" s="5">
        <v>9892854</v>
      </c>
      <c r="F101" s="5">
        <v>22708876</v>
      </c>
      <c r="G101" s="5">
        <v>32056553</v>
      </c>
      <c r="I101" s="5">
        <v>9892854</v>
      </c>
      <c r="J101" s="5">
        <v>4987898</v>
      </c>
      <c r="K101" s="5">
        <v>31922369</v>
      </c>
      <c r="L101" s="5">
        <v>37016058</v>
      </c>
      <c r="M101" s="5">
        <v>437803121</v>
      </c>
      <c r="N101" s="5">
        <v>275655730</v>
      </c>
      <c r="O101" s="5">
        <v>315068313</v>
      </c>
      <c r="P101" s="5">
        <v>374416800</v>
      </c>
      <c r="Q101" s="5">
        <v>46825980</v>
      </c>
      <c r="R101" s="5">
        <v>345035334</v>
      </c>
      <c r="S101" s="5">
        <v>433457623</v>
      </c>
    </row>
    <row r="102" spans="3:19" ht="15.5" x14ac:dyDescent="0.35">
      <c r="C102" t="s">
        <v>132</v>
      </c>
      <c r="D102" s="5">
        <v>47415653</v>
      </c>
      <c r="E102" s="5">
        <v>56261679</v>
      </c>
      <c r="F102" s="5">
        <v>40709939</v>
      </c>
      <c r="G102" s="5">
        <v>59875034</v>
      </c>
      <c r="I102" s="5">
        <v>56261679</v>
      </c>
      <c r="J102" s="5">
        <v>50055515</v>
      </c>
      <c r="K102" s="5">
        <v>50217586</v>
      </c>
      <c r="L102" s="5">
        <v>49673150</v>
      </c>
      <c r="M102" s="5">
        <v>28919082</v>
      </c>
      <c r="N102" s="5">
        <v>59525989</v>
      </c>
      <c r="O102" s="5">
        <v>28501570</v>
      </c>
      <c r="P102" s="5">
        <v>37224119</v>
      </c>
      <c r="Q102" s="5">
        <v>40441296</v>
      </c>
      <c r="R102" s="5">
        <v>41963628</v>
      </c>
      <c r="S102" s="5">
        <v>101852784</v>
      </c>
    </row>
    <row r="103" spans="3:19" ht="15.5" x14ac:dyDescent="0.35">
      <c r="C103" t="s">
        <v>134</v>
      </c>
    </row>
    <row r="104" spans="3:19" ht="15.5" x14ac:dyDescent="0.35">
      <c r="C104" t="s">
        <v>511</v>
      </c>
      <c r="O104" s="5">
        <v>143243069</v>
      </c>
      <c r="P104" s="5">
        <v>408499741</v>
      </c>
    </row>
    <row r="105" spans="3:19" ht="15.5" x14ac:dyDescent="0.35">
      <c r="C105" t="s">
        <v>138</v>
      </c>
      <c r="M105" s="5">
        <v>360857250</v>
      </c>
      <c r="N105" s="5">
        <v>598651402</v>
      </c>
      <c r="O105" s="5">
        <v>759506691</v>
      </c>
      <c r="P105" s="5">
        <v>449271476</v>
      </c>
      <c r="Q105" s="5">
        <v>100000000</v>
      </c>
      <c r="R105" s="5">
        <v>100000000</v>
      </c>
      <c r="S105" s="5">
        <v>189252829</v>
      </c>
    </row>
    <row r="106" spans="3:19" ht="15.5" x14ac:dyDescent="0.35">
      <c r="C106" t="s">
        <v>139</v>
      </c>
      <c r="D106" s="5">
        <v>1595805837</v>
      </c>
      <c r="E106" s="5">
        <v>1647634368</v>
      </c>
      <c r="F106" s="5">
        <v>1309860367</v>
      </c>
      <c r="G106" s="5">
        <v>1542411235</v>
      </c>
      <c r="I106" s="5">
        <v>1647634368</v>
      </c>
      <c r="J106" s="5">
        <v>2210926759</v>
      </c>
      <c r="K106" s="5">
        <v>2411659568</v>
      </c>
      <c r="L106" s="5">
        <v>2381042062</v>
      </c>
      <c r="M106" s="5">
        <v>3867114538</v>
      </c>
      <c r="N106" s="5">
        <v>5200386317</v>
      </c>
      <c r="O106" s="5">
        <v>5392022678</v>
      </c>
      <c r="P106" s="5">
        <v>10276653519</v>
      </c>
      <c r="Q106" s="5">
        <v>10892238622</v>
      </c>
      <c r="R106" s="5">
        <v>11654672213</v>
      </c>
      <c r="S106" s="5">
        <v>12202134512</v>
      </c>
    </row>
    <row r="107" spans="3:19" ht="15.5" x14ac:dyDescent="0.35">
      <c r="C107" t="s">
        <v>140</v>
      </c>
      <c r="D107" s="5">
        <v>1595805837</v>
      </c>
      <c r="E107" s="5">
        <v>1647634368</v>
      </c>
      <c r="F107" s="5">
        <v>1309860367</v>
      </c>
      <c r="G107" s="5">
        <v>1542411235</v>
      </c>
      <c r="I107" s="5">
        <v>1647634368</v>
      </c>
      <c r="J107" s="5">
        <v>2210926759</v>
      </c>
      <c r="K107" s="5">
        <v>2411659568</v>
      </c>
      <c r="L107" s="5">
        <v>2381042062</v>
      </c>
      <c r="M107" s="5">
        <v>3867114538</v>
      </c>
      <c r="N107" s="5">
        <v>5200386317</v>
      </c>
      <c r="O107" s="5">
        <v>5392022678</v>
      </c>
      <c r="P107" s="5">
        <v>10276653519</v>
      </c>
      <c r="Q107" s="5">
        <v>10892238622</v>
      </c>
      <c r="R107" s="5">
        <v>11654672213</v>
      </c>
      <c r="S107" s="5">
        <v>12202134512</v>
      </c>
    </row>
    <row r="108" spans="3:19" ht="15.5" x14ac:dyDescent="0.35">
      <c r="C108" t="s">
        <v>144</v>
      </c>
    </row>
    <row r="109" spans="3:19" ht="15.5" x14ac:dyDescent="0.35">
      <c r="C109" t="s">
        <v>145</v>
      </c>
      <c r="N109" s="5">
        <v>234731250</v>
      </c>
      <c r="O109" s="5">
        <v>309076402</v>
      </c>
      <c r="P109" s="5">
        <v>784333080</v>
      </c>
      <c r="Q109" s="5">
        <v>291666667</v>
      </c>
      <c r="R109" s="5">
        <v>391666667</v>
      </c>
    </row>
    <row r="110" spans="3:19" ht="15.5" x14ac:dyDescent="0.35">
      <c r="C110" t="s">
        <v>147</v>
      </c>
      <c r="D110" s="5">
        <v>2451893772</v>
      </c>
      <c r="E110" s="5">
        <v>3793711234</v>
      </c>
      <c r="F110" s="5">
        <v>2352841692</v>
      </c>
      <c r="G110" s="5">
        <v>3690625918</v>
      </c>
      <c r="I110" s="5">
        <v>3793711234</v>
      </c>
      <c r="J110" s="5">
        <v>2625448820</v>
      </c>
      <c r="K110" s="5">
        <v>2791883395</v>
      </c>
      <c r="L110" s="5">
        <v>3833113018</v>
      </c>
      <c r="M110" s="5">
        <v>5297667452</v>
      </c>
      <c r="N110" s="5">
        <v>6404326711</v>
      </c>
      <c r="O110" s="5">
        <v>8113892125</v>
      </c>
      <c r="P110" s="5">
        <v>13389632251</v>
      </c>
      <c r="Q110" s="5">
        <v>13516620591</v>
      </c>
      <c r="R110" s="5">
        <v>12581397973</v>
      </c>
      <c r="S110" s="5">
        <v>16316576257</v>
      </c>
    </row>
    <row r="111" spans="3:19" ht="15.5" x14ac:dyDescent="0.35">
      <c r="C111" t="s">
        <v>148</v>
      </c>
    </row>
    <row r="112" spans="3:19" ht="15.5" x14ac:dyDescent="0.35">
      <c r="C112" t="s">
        <v>149</v>
      </c>
      <c r="D112" s="5">
        <v>59182800000</v>
      </c>
      <c r="E112" s="5">
        <v>59182800000</v>
      </c>
      <c r="F112" s="5">
        <v>59182800000</v>
      </c>
      <c r="G112" s="5">
        <v>59182800000</v>
      </c>
      <c r="I112" s="5">
        <v>59182800000</v>
      </c>
      <c r="J112" s="5">
        <v>59182800000</v>
      </c>
      <c r="K112" s="5">
        <v>59182800000</v>
      </c>
      <c r="L112" s="5">
        <v>59182800000</v>
      </c>
      <c r="M112" s="5">
        <v>59182800000</v>
      </c>
      <c r="N112" s="5">
        <v>59182800000</v>
      </c>
      <c r="O112" s="5">
        <v>59182800000</v>
      </c>
      <c r="P112" s="5">
        <v>59182800000</v>
      </c>
      <c r="Q112" s="5">
        <v>59182800000</v>
      </c>
      <c r="R112" s="5">
        <v>59182800000</v>
      </c>
      <c r="S112" s="5">
        <v>59182800000</v>
      </c>
    </row>
    <row r="113" spans="2:19" ht="15.5" x14ac:dyDescent="0.35">
      <c r="C113" t="s">
        <v>151</v>
      </c>
      <c r="D113" s="5">
        <v>1959656476</v>
      </c>
      <c r="E113" s="5">
        <v>1909666000</v>
      </c>
      <c r="F113" s="5">
        <v>1959656476</v>
      </c>
      <c r="G113" s="5">
        <v>1959656476</v>
      </c>
      <c r="I113" s="5">
        <v>1909666000</v>
      </c>
      <c r="J113" s="5">
        <v>1959656476</v>
      </c>
      <c r="K113" s="5">
        <v>1909666000</v>
      </c>
      <c r="L113" s="5">
        <v>1909666000</v>
      </c>
    </row>
    <row r="114" spans="2:19" ht="15.5" x14ac:dyDescent="0.35">
      <c r="C114" t="s">
        <v>152</v>
      </c>
      <c r="D114" s="5">
        <v>-33309423895</v>
      </c>
      <c r="E114" s="5">
        <v>-32193079402</v>
      </c>
      <c r="F114" s="5">
        <v>-31782488912</v>
      </c>
      <c r="G114" s="5">
        <v>-31857028310</v>
      </c>
      <c r="I114" s="5">
        <v>-32193079402</v>
      </c>
      <c r="J114" s="5">
        <v>-29750398486</v>
      </c>
      <c r="K114" s="5">
        <v>-28050816067</v>
      </c>
      <c r="L114" s="5">
        <v>-27464790492</v>
      </c>
      <c r="M114" s="5">
        <v>-28466842157</v>
      </c>
      <c r="N114" s="5">
        <v>-31467863651</v>
      </c>
      <c r="O114" s="5">
        <v>-25884664220</v>
      </c>
      <c r="P114" s="5">
        <v>-26624386958</v>
      </c>
      <c r="Q114" s="5">
        <v>-28354021945</v>
      </c>
      <c r="R114" s="5">
        <v>-30034610191</v>
      </c>
      <c r="S114" s="5">
        <v>-31260944948</v>
      </c>
    </row>
    <row r="115" spans="2:19" ht="15.5" x14ac:dyDescent="0.35">
      <c r="C115" t="s">
        <v>153</v>
      </c>
    </row>
    <row r="116" spans="2:19" ht="15.5" x14ac:dyDescent="0.35">
      <c r="C116" t="s">
        <v>154</v>
      </c>
    </row>
    <row r="117" spans="2:19" ht="15.5" x14ac:dyDescent="0.35">
      <c r="C117" t="s">
        <v>155</v>
      </c>
      <c r="D117" s="5">
        <v>-33309423895</v>
      </c>
      <c r="E117" s="5">
        <v>-32193079402</v>
      </c>
      <c r="F117" s="5">
        <v>-31782488912</v>
      </c>
      <c r="G117" s="5">
        <v>-31857028310</v>
      </c>
      <c r="I117" s="5">
        <v>-32193079402</v>
      </c>
      <c r="J117" s="5">
        <v>-29750398486</v>
      </c>
      <c r="K117" s="5">
        <v>-28050816067</v>
      </c>
      <c r="L117" s="5">
        <v>-27464790492</v>
      </c>
      <c r="M117" s="5">
        <v>-28466842157</v>
      </c>
      <c r="N117" s="5">
        <v>-31467863651</v>
      </c>
      <c r="O117" s="5">
        <v>-25884664220</v>
      </c>
      <c r="P117" s="5">
        <v>-26624386958</v>
      </c>
      <c r="Q117" s="5">
        <v>-28354021945</v>
      </c>
      <c r="R117" s="5">
        <v>-30034610191</v>
      </c>
      <c r="S117" s="5">
        <v>-31260944948</v>
      </c>
    </row>
    <row r="118" spans="2:19" ht="15.5" x14ac:dyDescent="0.35">
      <c r="C118" t="s">
        <v>156</v>
      </c>
      <c r="D118" s="5">
        <v>-3485712</v>
      </c>
      <c r="E118" s="5">
        <v>-3485712</v>
      </c>
      <c r="F118" s="5">
        <v>-3485712</v>
      </c>
      <c r="G118" s="5">
        <v>-3485712</v>
      </c>
      <c r="I118" s="5">
        <v>-3485712</v>
      </c>
      <c r="J118" s="5">
        <v>-3485712</v>
      </c>
      <c r="K118" s="5">
        <v>-3485712</v>
      </c>
      <c r="L118" s="5">
        <v>-3485712</v>
      </c>
      <c r="M118" s="5">
        <v>-3485712</v>
      </c>
      <c r="N118" s="5">
        <v>-3485712</v>
      </c>
      <c r="O118" s="5">
        <v>-3485712</v>
      </c>
      <c r="P118" s="5">
        <v>-3485712</v>
      </c>
      <c r="Q118" s="5">
        <v>-3485712</v>
      </c>
      <c r="R118" s="5">
        <v>-3485712</v>
      </c>
      <c r="S118" s="5">
        <v>-3460746</v>
      </c>
    </row>
    <row r="119" spans="2:19" ht="15.5" x14ac:dyDescent="0.35">
      <c r="C119" t="s">
        <v>9</v>
      </c>
      <c r="D119" s="5">
        <v>34450987504</v>
      </c>
      <c r="E119" s="5">
        <v>35526905742</v>
      </c>
      <c r="F119" s="5">
        <v>36390806230</v>
      </c>
      <c r="G119" s="5">
        <v>36221418135</v>
      </c>
      <c r="I119" s="5">
        <v>35526905742</v>
      </c>
      <c r="J119" s="5">
        <v>38138350566</v>
      </c>
      <c r="K119" s="5">
        <v>39651858429</v>
      </c>
      <c r="L119" s="5">
        <v>40260068631</v>
      </c>
      <c r="M119" s="5">
        <v>38887837866</v>
      </c>
      <c r="N119" s="5">
        <v>35678279755</v>
      </c>
      <c r="O119" s="5">
        <v>41306208655</v>
      </c>
      <c r="P119" s="5">
        <v>38803374975</v>
      </c>
      <c r="Q119" s="5">
        <v>36229707114</v>
      </c>
      <c r="R119" s="5">
        <v>34179529112</v>
      </c>
      <c r="S119" s="5">
        <v>31359679686</v>
      </c>
    </row>
    <row r="120" spans="2:19" ht="15.5" x14ac:dyDescent="0.35">
      <c r="C120" t="s">
        <v>157</v>
      </c>
      <c r="D120" s="5">
        <v>36902881276</v>
      </c>
      <c r="E120" s="5">
        <v>39320616976</v>
      </c>
      <c r="F120" s="5">
        <v>38743647922</v>
      </c>
      <c r="G120" s="5">
        <v>39912044053</v>
      </c>
      <c r="I120" s="5">
        <v>39320616976</v>
      </c>
      <c r="J120" s="5">
        <v>40763799386</v>
      </c>
      <c r="K120" s="5">
        <v>42443741824</v>
      </c>
      <c r="L120" s="5">
        <v>44093181649</v>
      </c>
      <c r="M120" s="5">
        <v>44185505318</v>
      </c>
      <c r="N120" s="5">
        <v>42082606466</v>
      </c>
      <c r="O120" s="5">
        <v>49420100780</v>
      </c>
      <c r="P120" s="5">
        <v>52193007226</v>
      </c>
      <c r="Q120" s="5">
        <v>49746327705</v>
      </c>
      <c r="R120" s="5">
        <v>46760927085</v>
      </c>
      <c r="S120" s="5">
        <v>47676255943</v>
      </c>
    </row>
    <row r="121" spans="2:19" ht="15.5" x14ac:dyDescent="0.35">
      <c r="C121" t="s">
        <v>158</v>
      </c>
      <c r="D121" s="5">
        <v>591828000</v>
      </c>
      <c r="E121" s="5">
        <v>591828000</v>
      </c>
      <c r="F121" s="5">
        <v>591828000</v>
      </c>
      <c r="G121" s="5">
        <v>591828000</v>
      </c>
      <c r="I121" s="5">
        <v>591828000</v>
      </c>
      <c r="J121" s="5">
        <v>591828000</v>
      </c>
      <c r="K121" s="5">
        <v>591828000</v>
      </c>
      <c r="L121" s="5">
        <v>591828000</v>
      </c>
      <c r="M121" s="5">
        <v>591828000</v>
      </c>
      <c r="N121" s="5">
        <v>591828000</v>
      </c>
      <c r="O121" s="5">
        <v>591828000</v>
      </c>
      <c r="P121" s="5">
        <v>591828000</v>
      </c>
      <c r="Q121" s="5">
        <v>418008927</v>
      </c>
      <c r="R121" s="5">
        <v>118365600</v>
      </c>
      <c r="S121" s="5">
        <v>118365600</v>
      </c>
    </row>
    <row r="123" spans="2:19" ht="15.5" x14ac:dyDescent="0.35">
      <c r="B123" t="s">
        <v>159</v>
      </c>
      <c r="C123" t="s">
        <v>160</v>
      </c>
      <c r="D123" s="5">
        <v>-2979348745</v>
      </c>
      <c r="E123" s="5">
        <v>-12354054414</v>
      </c>
      <c r="F123" s="5">
        <v>7535897294</v>
      </c>
      <c r="G123" s="5">
        <v>-9106809981</v>
      </c>
      <c r="I123" s="5">
        <v>-12972594468</v>
      </c>
      <c r="J123" s="5">
        <v>4205521562</v>
      </c>
      <c r="K123" s="5">
        <v>-7604726254</v>
      </c>
      <c r="L123" s="5">
        <v>-4824781222</v>
      </c>
      <c r="M123" s="5">
        <v>9796464692</v>
      </c>
      <c r="N123" s="5">
        <v>8611389240</v>
      </c>
      <c r="O123" s="5">
        <v>-2449359481</v>
      </c>
      <c r="P123" s="5">
        <v>-1681783832</v>
      </c>
      <c r="Q123" s="5">
        <v>3505383443</v>
      </c>
      <c r="R123" s="5">
        <v>5438031328</v>
      </c>
      <c r="S123" s="5">
        <v>6297143743</v>
      </c>
    </row>
    <row r="124" spans="2:19" ht="15.5" x14ac:dyDescent="0.35">
      <c r="C124" t="s">
        <v>564</v>
      </c>
      <c r="D124" s="5">
        <v>9211069827</v>
      </c>
      <c r="E124" s="5">
        <v>10084552484</v>
      </c>
      <c r="F124" s="5">
        <v>7848967215</v>
      </c>
      <c r="G124" s="5">
        <v>9360608047</v>
      </c>
      <c r="I124" s="5">
        <v>35820007966</v>
      </c>
      <c r="J124" s="5">
        <v>30232661602</v>
      </c>
      <c r="K124" s="5">
        <v>45635476808</v>
      </c>
      <c r="L124" s="5">
        <v>44109702160</v>
      </c>
      <c r="M124" s="5">
        <v>60864787565</v>
      </c>
      <c r="N124" s="5">
        <v>57240883765</v>
      </c>
      <c r="O124" s="5">
        <v>84867969375</v>
      </c>
      <c r="P124" s="5">
        <v>82248747417</v>
      </c>
      <c r="Q124" s="5">
        <v>57344518529</v>
      </c>
      <c r="R124" s="5">
        <v>65650071349</v>
      </c>
      <c r="S124" s="5">
        <v>88195088366</v>
      </c>
    </row>
    <row r="125" spans="2:19" ht="15.5" x14ac:dyDescent="0.35">
      <c r="C125" t="s">
        <v>162</v>
      </c>
      <c r="D125" s="5">
        <v>-8407411446</v>
      </c>
      <c r="E125" s="5">
        <v>-7962084514</v>
      </c>
      <c r="F125" s="5">
        <v>-7979480793</v>
      </c>
      <c r="G125" s="5">
        <v>-4218897630</v>
      </c>
      <c r="I125" s="5">
        <v>-26136502640</v>
      </c>
      <c r="J125" s="5">
        <v>-20973226139</v>
      </c>
      <c r="K125" s="5">
        <v>-38923601642</v>
      </c>
      <c r="L125" s="5">
        <v>-35377088495</v>
      </c>
      <c r="M125" s="5">
        <v>-39101829543</v>
      </c>
      <c r="N125" s="5">
        <v>-35042006665</v>
      </c>
      <c r="O125" s="5">
        <v>-66170223562</v>
      </c>
      <c r="P125" s="5">
        <v>-68692157863</v>
      </c>
      <c r="Q125" s="5">
        <v>-37561323114</v>
      </c>
      <c r="R125" s="5">
        <v>-43955799205</v>
      </c>
      <c r="S125" s="5">
        <v>-69416521271</v>
      </c>
    </row>
    <row r="126" spans="2:19" ht="15.5" x14ac:dyDescent="0.35">
      <c r="C126" t="s">
        <v>1178</v>
      </c>
    </row>
    <row r="127" spans="2:19" ht="15.5" x14ac:dyDescent="0.35">
      <c r="C127" t="s">
        <v>566</v>
      </c>
    </row>
    <row r="128" spans="2:19" ht="15.5" x14ac:dyDescent="0.35">
      <c r="C128" t="s">
        <v>165</v>
      </c>
      <c r="D128" s="5">
        <v>-8407411446</v>
      </c>
      <c r="E128" s="5">
        <v>-7962084514</v>
      </c>
      <c r="F128" s="5">
        <v>-7979480793</v>
      </c>
      <c r="G128" s="5">
        <v>-4218897630</v>
      </c>
      <c r="I128" s="5">
        <v>-26136502640</v>
      </c>
      <c r="J128" s="5">
        <v>-20973226139</v>
      </c>
      <c r="K128" s="5">
        <v>-38923601642</v>
      </c>
      <c r="L128" s="5">
        <v>-35377088495</v>
      </c>
      <c r="M128" s="5">
        <v>-39101829543</v>
      </c>
      <c r="N128" s="5">
        <v>-35042006665</v>
      </c>
      <c r="O128" s="5">
        <v>-66170223562</v>
      </c>
      <c r="P128" s="5">
        <v>-68692157863</v>
      </c>
      <c r="Q128" s="5">
        <v>-37561323114</v>
      </c>
      <c r="R128" s="5">
        <v>-43955799205</v>
      </c>
      <c r="S128" s="5">
        <v>-69416521271</v>
      </c>
    </row>
    <row r="129" spans="3:19" ht="15.5" x14ac:dyDescent="0.35">
      <c r="C129" t="s">
        <v>1267</v>
      </c>
      <c r="D129" s="5">
        <v>-2088568862</v>
      </c>
      <c r="E129" s="5">
        <v>-2162050347</v>
      </c>
      <c r="F129" s="5">
        <v>-1599506077</v>
      </c>
      <c r="G129" s="5">
        <v>-1578079402</v>
      </c>
      <c r="I129" s="5">
        <v>-7459391226</v>
      </c>
      <c r="J129" s="5">
        <v>-7213874055</v>
      </c>
      <c r="K129" s="5">
        <v>-7108440138</v>
      </c>
      <c r="L129" s="5">
        <v>-9374197076</v>
      </c>
      <c r="M129" s="5">
        <v>-9412221292</v>
      </c>
      <c r="N129" s="5">
        <v>-9004940689</v>
      </c>
      <c r="O129" s="5">
        <v>-14109710341</v>
      </c>
      <c r="P129" s="5">
        <v>-10558854741</v>
      </c>
      <c r="Q129" s="5">
        <v>-11196833638</v>
      </c>
      <c r="R129" s="5">
        <v>-12579447848</v>
      </c>
      <c r="S129" s="5">
        <v>-8036980854</v>
      </c>
    </row>
    <row r="130" spans="3:19" ht="15.5" x14ac:dyDescent="0.35">
      <c r="C130" t="s">
        <v>940</v>
      </c>
      <c r="D130" s="5">
        <v>-1209184600</v>
      </c>
      <c r="E130" s="5">
        <v>1327522883</v>
      </c>
      <c r="F130" s="5">
        <v>-873146345</v>
      </c>
      <c r="G130" s="5">
        <v>1017569609</v>
      </c>
      <c r="I130" s="5">
        <v>917353045</v>
      </c>
      <c r="J130" s="5">
        <v>660619585</v>
      </c>
      <c r="K130" s="5">
        <v>-1445182170</v>
      </c>
      <c r="L130" s="5">
        <v>-605745000</v>
      </c>
      <c r="M130" s="5">
        <v>-1322053200</v>
      </c>
      <c r="N130" s="5">
        <v>-1046573283</v>
      </c>
      <c r="O130" s="5">
        <v>-1792869635</v>
      </c>
      <c r="P130" s="5">
        <v>-1559981332</v>
      </c>
      <c r="Q130" s="5">
        <v>-914914750</v>
      </c>
      <c r="R130" s="5">
        <v>-678237500</v>
      </c>
      <c r="S130" s="5">
        <v>-1355108500</v>
      </c>
    </row>
    <row r="131" spans="3:19" ht="15.5" x14ac:dyDescent="0.35">
      <c r="C131" t="s">
        <v>387</v>
      </c>
      <c r="M131" s="5">
        <v>-28956931</v>
      </c>
      <c r="N131" s="5">
        <v>-29943328</v>
      </c>
      <c r="O131" s="5">
        <v>-31328525</v>
      </c>
      <c r="P131" s="5">
        <v>-30358655</v>
      </c>
      <c r="R131" s="5">
        <v>-40868176</v>
      </c>
      <c r="S131" s="5">
        <v>-482355291</v>
      </c>
    </row>
    <row r="132" spans="3:19" ht="15.5" x14ac:dyDescent="0.35">
      <c r="C132" t="s">
        <v>169</v>
      </c>
      <c r="D132" s="5">
        <v>335718336</v>
      </c>
      <c r="E132" s="5">
        <v>349800462</v>
      </c>
      <c r="F132" s="5">
        <v>427969734</v>
      </c>
      <c r="G132" s="5">
        <v>366753509</v>
      </c>
      <c r="I132" s="5">
        <v>1532618412</v>
      </c>
      <c r="J132" s="5">
        <v>1177219763</v>
      </c>
      <c r="K132" s="5">
        <v>535710538</v>
      </c>
      <c r="L132" s="5">
        <v>303279044</v>
      </c>
      <c r="M132" s="5">
        <v>312925880</v>
      </c>
      <c r="N132" s="5">
        <v>175698229</v>
      </c>
      <c r="O132" s="5">
        <v>258058298</v>
      </c>
      <c r="P132" s="5">
        <v>296315802</v>
      </c>
      <c r="Q132" s="5">
        <v>411569799</v>
      </c>
      <c r="R132" s="5">
        <v>71245422</v>
      </c>
      <c r="S132" s="5">
        <v>126563939</v>
      </c>
    </row>
    <row r="133" spans="3:19" ht="15.5" x14ac:dyDescent="0.35">
      <c r="C133" t="s">
        <v>1268</v>
      </c>
      <c r="E133" s="5">
        <v>-5917514</v>
      </c>
      <c r="F133" s="5">
        <v>729392000</v>
      </c>
      <c r="G133" s="5">
        <v>5417514</v>
      </c>
      <c r="I133" s="5">
        <v>728892000</v>
      </c>
      <c r="J133" s="5">
        <v>1491914100</v>
      </c>
      <c r="K133" s="5">
        <v>450450450</v>
      </c>
      <c r="L133" s="5">
        <v>627822450</v>
      </c>
      <c r="M133" s="5">
        <v>841046000</v>
      </c>
      <c r="N133" s="5">
        <v>885420000</v>
      </c>
      <c r="O133" s="5">
        <v>708531445</v>
      </c>
      <c r="P133" s="5">
        <v>1358391669</v>
      </c>
      <c r="Q133" s="5">
        <v>307691999</v>
      </c>
      <c r="R133" s="5">
        <v>780710000</v>
      </c>
    </row>
    <row r="134" spans="3:19" ht="15.5" x14ac:dyDescent="0.35">
      <c r="C134" t="s">
        <v>382</v>
      </c>
      <c r="D134" s="5">
        <v>-820972000</v>
      </c>
      <c r="E134" s="5">
        <v>-13985877868</v>
      </c>
      <c r="F134" s="5">
        <v>8981701560</v>
      </c>
      <c r="G134" s="5">
        <v>-14060181628</v>
      </c>
      <c r="I134" s="5">
        <v>-18375572025</v>
      </c>
      <c r="J134" s="5">
        <v>-1169793294</v>
      </c>
      <c r="K134" s="5">
        <v>-6749140100</v>
      </c>
      <c r="L134" s="5">
        <v>-4508554305</v>
      </c>
      <c r="M134" s="5">
        <v>-2357233787</v>
      </c>
      <c r="N134" s="5">
        <v>-4567148789</v>
      </c>
      <c r="O134" s="5">
        <v>-6179786536</v>
      </c>
      <c r="P134" s="5">
        <v>-4743886129</v>
      </c>
      <c r="Q134" s="5">
        <v>-4885325382</v>
      </c>
      <c r="R134" s="5">
        <v>-3809642714</v>
      </c>
      <c r="S134" s="5">
        <v>-2733542646</v>
      </c>
    </row>
    <row r="135" spans="3:19" ht="15.5" x14ac:dyDescent="0.35">
      <c r="C135" t="s">
        <v>172</v>
      </c>
      <c r="M135" s="5">
        <v>-143243069</v>
      </c>
      <c r="N135" s="5">
        <v>-265256672</v>
      </c>
      <c r="O135" s="5">
        <v>-239271475</v>
      </c>
      <c r="P135" s="5">
        <v>-290176345</v>
      </c>
      <c r="R135" s="5">
        <v>62622171</v>
      </c>
      <c r="S135" s="5">
        <v>-5818052492</v>
      </c>
    </row>
    <row r="136" spans="3:19" ht="15.5" x14ac:dyDescent="0.35">
      <c r="C136" t="s">
        <v>173</v>
      </c>
      <c r="D136" s="5">
        <v>40000000</v>
      </c>
      <c r="E136" s="5">
        <v>-5950000</v>
      </c>
      <c r="G136" s="5">
        <v>46000000</v>
      </c>
      <c r="I136" s="5">
        <v>40050000</v>
      </c>
      <c r="J136" s="5">
        <v>82620721</v>
      </c>
      <c r="K136" s="5">
        <v>181111893</v>
      </c>
      <c r="L136" s="5">
        <v>286649099</v>
      </c>
      <c r="M136" s="5">
        <v>135150000</v>
      </c>
      <c r="N136" s="5">
        <v>65700000</v>
      </c>
      <c r="O136" s="5">
        <v>147400000</v>
      </c>
      <c r="P136" s="5">
        <v>46303673</v>
      </c>
      <c r="Q136" s="5">
        <v>145629545</v>
      </c>
      <c r="R136" s="5">
        <v>-871850000</v>
      </c>
      <c r="S136" s="5">
        <v>-537111919</v>
      </c>
    </row>
    <row r="137" spans="3:19" ht="15.5" x14ac:dyDescent="0.35">
      <c r="C137" t="s">
        <v>174</v>
      </c>
      <c r="E137" s="5">
        <v>-5950000</v>
      </c>
      <c r="I137" s="5">
        <v>-5950000</v>
      </c>
      <c r="J137" s="5">
        <v>-5667568</v>
      </c>
      <c r="K137" s="5">
        <v>-13280000</v>
      </c>
      <c r="L137" s="5">
        <v>-12450000</v>
      </c>
      <c r="M137" s="5">
        <v>-28350000</v>
      </c>
      <c r="N137" s="5">
        <v>-8300000</v>
      </c>
      <c r="O137" s="5">
        <v>-9100000</v>
      </c>
      <c r="P137" s="5">
        <v>-34923600</v>
      </c>
      <c r="Q137" s="5">
        <v>-73461364</v>
      </c>
      <c r="R137" s="5">
        <v>-975950000</v>
      </c>
      <c r="S137" s="5">
        <v>-563031921</v>
      </c>
    </row>
    <row r="138" spans="3:19" ht="15.5" x14ac:dyDescent="0.35">
      <c r="C138" t="s">
        <v>184</v>
      </c>
      <c r="D138" s="5">
        <v>40000000</v>
      </c>
      <c r="G138" s="5">
        <v>46000000</v>
      </c>
      <c r="I138" s="5">
        <v>46000000</v>
      </c>
      <c r="J138" s="5">
        <v>88288289</v>
      </c>
      <c r="K138" s="5">
        <v>194391893</v>
      </c>
      <c r="L138" s="5">
        <v>299099099</v>
      </c>
      <c r="M138" s="5">
        <v>163500000</v>
      </c>
      <c r="N138" s="5">
        <v>74000000</v>
      </c>
      <c r="O138" s="5">
        <v>156500000</v>
      </c>
      <c r="P138" s="5">
        <v>81227273</v>
      </c>
      <c r="Q138" s="5">
        <v>219090909</v>
      </c>
      <c r="R138" s="5">
        <v>104100000</v>
      </c>
      <c r="S138" s="5">
        <v>25920002</v>
      </c>
    </row>
    <row r="139" spans="3:19" ht="15.5" x14ac:dyDescent="0.35">
      <c r="C139" t="s">
        <v>191</v>
      </c>
      <c r="M139" s="5">
        <v>-143243069</v>
      </c>
      <c r="N139" s="5">
        <v>-265256672</v>
      </c>
      <c r="O139" s="5">
        <v>-239271475</v>
      </c>
      <c r="P139" s="5">
        <v>-290176345</v>
      </c>
      <c r="R139" s="5">
        <v>62622171</v>
      </c>
      <c r="S139" s="5">
        <v>-5818052492</v>
      </c>
    </row>
    <row r="140" spans="3:19" ht="15.5" x14ac:dyDescent="0.35">
      <c r="C140" t="s">
        <v>1269</v>
      </c>
    </row>
    <row r="141" spans="3:19" ht="15.5" x14ac:dyDescent="0.35">
      <c r="C141" t="s">
        <v>1270</v>
      </c>
    </row>
    <row r="142" spans="3:19" ht="15.5" x14ac:dyDescent="0.35">
      <c r="C142" t="s">
        <v>1271</v>
      </c>
    </row>
    <row r="143" spans="3:19" ht="15.5" x14ac:dyDescent="0.35">
      <c r="C143" t="s">
        <v>1272</v>
      </c>
      <c r="M143" s="5">
        <v>-143243069</v>
      </c>
      <c r="N143" s="5">
        <v>-265256672</v>
      </c>
      <c r="O143" s="5">
        <v>-239271475</v>
      </c>
      <c r="P143" s="5">
        <v>-290176345</v>
      </c>
      <c r="R143" s="5">
        <v>-127377829</v>
      </c>
      <c r="S143" s="5">
        <v>-308020581</v>
      </c>
    </row>
    <row r="144" spans="3:19" ht="15.5" x14ac:dyDescent="0.35">
      <c r="C144" t="s">
        <v>1273</v>
      </c>
      <c r="S144" s="5">
        <v>-5510031911</v>
      </c>
    </row>
    <row r="145" spans="2:19" ht="15.5" x14ac:dyDescent="0.35">
      <c r="C145" t="s">
        <v>1274</v>
      </c>
    </row>
    <row r="146" spans="2:19" ht="15.5" x14ac:dyDescent="0.35">
      <c r="C146" t="s">
        <v>1275</v>
      </c>
    </row>
    <row r="147" spans="2:19" ht="15.5" x14ac:dyDescent="0.35">
      <c r="C147" t="s">
        <v>1276</v>
      </c>
    </row>
    <row r="148" spans="2:19" ht="15.5" x14ac:dyDescent="0.35">
      <c r="C148" t="s">
        <v>1277</v>
      </c>
      <c r="M148" s="5">
        <v>-143243069</v>
      </c>
      <c r="N148" s="5">
        <v>-265256672</v>
      </c>
      <c r="O148" s="5">
        <v>-239271475</v>
      </c>
      <c r="P148" s="5">
        <v>-290176345</v>
      </c>
      <c r="R148" s="5">
        <v>-127377829</v>
      </c>
      <c r="S148" s="5">
        <v>-308020581</v>
      </c>
    </row>
    <row r="149" spans="2:19" ht="15.5" x14ac:dyDescent="0.35">
      <c r="C149" t="s">
        <v>1278</v>
      </c>
      <c r="R149" s="5">
        <v>190000000</v>
      </c>
    </row>
    <row r="150" spans="2:19" ht="15.5" x14ac:dyDescent="0.35">
      <c r="C150" t="s">
        <v>213</v>
      </c>
      <c r="D150" s="5">
        <v>-2939348745</v>
      </c>
      <c r="E150" s="5">
        <v>-12360004414</v>
      </c>
      <c r="F150" s="5">
        <v>7535897294</v>
      </c>
      <c r="G150" s="5">
        <v>-9060809981</v>
      </c>
      <c r="I150" s="5">
        <v>-12932544468</v>
      </c>
      <c r="J150" s="5">
        <v>4288142283</v>
      </c>
      <c r="K150" s="5">
        <v>-7423614361</v>
      </c>
      <c r="L150" s="5">
        <v>-4538132123</v>
      </c>
      <c r="M150" s="5">
        <v>9788371623</v>
      </c>
      <c r="N150" s="5">
        <v>8411832568</v>
      </c>
      <c r="O150" s="5">
        <v>-2541230956</v>
      </c>
      <c r="P150" s="5">
        <v>-1925656504</v>
      </c>
      <c r="Q150" s="5">
        <v>3651012988</v>
      </c>
      <c r="R150" s="5">
        <v>4628803499</v>
      </c>
      <c r="S150" s="5">
        <v>-58020668</v>
      </c>
    </row>
    <row r="151" spans="2:19" ht="15.5" x14ac:dyDescent="0.35">
      <c r="C151" t="s">
        <v>214</v>
      </c>
      <c r="D151" s="5">
        <v>5552676459</v>
      </c>
      <c r="G151" s="5">
        <v>1</v>
      </c>
      <c r="I151" s="5">
        <v>18467792727</v>
      </c>
      <c r="J151" s="5">
        <v>14171352686</v>
      </c>
      <c r="K151" s="5">
        <v>21598470792</v>
      </c>
      <c r="L151" s="5">
        <v>25700017152</v>
      </c>
      <c r="M151" s="5">
        <v>15895313191</v>
      </c>
      <c r="N151" s="5">
        <v>7444287661</v>
      </c>
      <c r="O151" s="5">
        <v>10091252923</v>
      </c>
      <c r="P151" s="5">
        <v>11862231958</v>
      </c>
      <c r="Q151" s="5">
        <v>8207163591</v>
      </c>
      <c r="R151" s="5">
        <v>3588514096</v>
      </c>
      <c r="S151" s="5">
        <v>3472481943</v>
      </c>
    </row>
    <row r="152" spans="2:19" ht="15.5" x14ac:dyDescent="0.35">
      <c r="C152" t="s">
        <v>215</v>
      </c>
      <c r="D152" s="5">
        <v>30073991</v>
      </c>
      <c r="E152" s="5">
        <v>-28214097</v>
      </c>
      <c r="F152" s="5">
        <v>87749624</v>
      </c>
      <c r="G152" s="5">
        <v>-73550898</v>
      </c>
      <c r="I152" s="5">
        <v>17428200</v>
      </c>
      <c r="J152" s="5">
        <v>8297758</v>
      </c>
      <c r="K152" s="5">
        <v>-3503745</v>
      </c>
      <c r="L152" s="5">
        <v>436585763</v>
      </c>
      <c r="M152" s="5">
        <v>16332338</v>
      </c>
      <c r="N152" s="5">
        <v>39192962</v>
      </c>
      <c r="O152" s="5">
        <v>-105734306</v>
      </c>
      <c r="P152" s="5">
        <v>154677469</v>
      </c>
      <c r="Q152" s="5">
        <v>4055379</v>
      </c>
      <c r="R152" s="5">
        <v>-10154004</v>
      </c>
      <c r="S152" s="5">
        <v>174052821</v>
      </c>
    </row>
    <row r="153" spans="2:19" ht="15.5" x14ac:dyDescent="0.35">
      <c r="C153" t="s">
        <v>190</v>
      </c>
      <c r="G153" s="5">
        <v>19999999</v>
      </c>
    </row>
    <row r="154" spans="2:19" ht="15.5" x14ac:dyDescent="0.35">
      <c r="C154" t="s">
        <v>216</v>
      </c>
      <c r="D154" s="5">
        <v>2643401705</v>
      </c>
      <c r="E154" s="5">
        <v>-12388218511</v>
      </c>
      <c r="F154" s="5">
        <v>7623646918</v>
      </c>
      <c r="G154" s="5">
        <v>-9114360879</v>
      </c>
      <c r="I154" s="5">
        <v>5552676459</v>
      </c>
      <c r="J154" s="5">
        <v>18467792727</v>
      </c>
      <c r="K154" s="5">
        <v>14171352686</v>
      </c>
      <c r="L154" s="5">
        <v>21598470792</v>
      </c>
      <c r="M154" s="5">
        <v>25700017152</v>
      </c>
      <c r="N154" s="5">
        <v>15895313191</v>
      </c>
      <c r="O154" s="5">
        <v>7444287661</v>
      </c>
      <c r="P154" s="5">
        <v>10091252923</v>
      </c>
      <c r="Q154" s="5">
        <v>11862231958</v>
      </c>
      <c r="R154" s="5">
        <v>8207163591</v>
      </c>
      <c r="S154" s="5">
        <v>3588514096</v>
      </c>
    </row>
    <row r="156" spans="2:19" ht="15.5" x14ac:dyDescent="0.35">
      <c r="B156" t="s">
        <v>217</v>
      </c>
      <c r="C156" t="s">
        <v>11</v>
      </c>
      <c r="D156" s="5">
        <v>590000000</v>
      </c>
      <c r="E156" s="5">
        <v>590000000</v>
      </c>
      <c r="F156" s="5">
        <v>590000000</v>
      </c>
      <c r="G156" s="5">
        <v>590000000</v>
      </c>
      <c r="I156" s="5">
        <v>590000000</v>
      </c>
      <c r="J156" s="5">
        <v>590000000</v>
      </c>
      <c r="K156" s="5">
        <v>590000000</v>
      </c>
      <c r="L156" s="5">
        <v>590000000</v>
      </c>
      <c r="M156" s="5">
        <v>590000000</v>
      </c>
      <c r="N156" s="5">
        <v>590000000</v>
      </c>
      <c r="O156" s="5">
        <v>590000000</v>
      </c>
      <c r="P156" s="5">
        <v>590000000</v>
      </c>
      <c r="Q156" s="5">
        <v>420000000</v>
      </c>
      <c r="R156" s="5">
        <v>120000000</v>
      </c>
      <c r="S156" s="5">
        <v>120000000</v>
      </c>
    </row>
    <row r="157" spans="2:19" ht="15.5" x14ac:dyDescent="0.35">
      <c r="C157" t="s">
        <v>218</v>
      </c>
      <c r="D157" s="6">
        <v>-1.89</v>
      </c>
      <c r="E157" s="6">
        <v>-0.69</v>
      </c>
      <c r="F157" s="6">
        <v>0.13</v>
      </c>
      <c r="G157" s="6">
        <v>-2.25</v>
      </c>
    </row>
    <row r="158" spans="2:19" ht="15.5" x14ac:dyDescent="0.35">
      <c r="C158" t="s">
        <v>219</v>
      </c>
      <c r="D158" s="6">
        <v>-132.28</v>
      </c>
      <c r="E158" s="6">
        <v>-318.83999999999997</v>
      </c>
      <c r="F158" s="6">
        <v>1523.08</v>
      </c>
      <c r="G158" s="6">
        <v>-82.67</v>
      </c>
    </row>
    <row r="159" spans="2:19" ht="15.5" x14ac:dyDescent="0.35">
      <c r="C159" t="s">
        <v>72</v>
      </c>
      <c r="D159" s="6">
        <v>17.04</v>
      </c>
      <c r="E159" s="6">
        <v>12.63</v>
      </c>
      <c r="F159" s="6">
        <v>16.420000000000002</v>
      </c>
      <c r="G159" s="6">
        <v>11.36</v>
      </c>
    </row>
    <row r="160" spans="2:19" ht="15.5" x14ac:dyDescent="0.35">
      <c r="C160" t="s">
        <v>220</v>
      </c>
      <c r="D160" s="5">
        <v>310000000</v>
      </c>
      <c r="E160" s="5">
        <v>-7150000000</v>
      </c>
      <c r="F160" s="5">
        <v>270000000</v>
      </c>
      <c r="G160" s="5">
        <v>590000000</v>
      </c>
    </row>
    <row r="161" spans="3:7" ht="15.5" x14ac:dyDescent="0.35">
      <c r="C161" t="s">
        <v>221</v>
      </c>
      <c r="D161" s="6">
        <v>-3.0299999999999997E-2</v>
      </c>
      <c r="E161" s="6">
        <v>-1.04E-2</v>
      </c>
      <c r="F161" s="6">
        <v>1.9E-3</v>
      </c>
      <c r="G161" s="6">
        <v>-3.3300000000000003E-2</v>
      </c>
    </row>
    <row r="162" spans="3:7" ht="15.5" x14ac:dyDescent="0.35">
      <c r="C162" t="s">
        <v>222</v>
      </c>
      <c r="D162" s="6">
        <v>-3.2400000000000005E-2</v>
      </c>
      <c r="E162" s="6">
        <v>-1.1599999999999999E-2</v>
      </c>
      <c r="F162" s="6">
        <v>2E-3</v>
      </c>
      <c r="G162" s="6">
        <v>-3.6699999999999997E-2</v>
      </c>
    </row>
    <row r="163" spans="3:7" ht="15.5" x14ac:dyDescent="0.35">
      <c r="C163" t="s">
        <v>223</v>
      </c>
      <c r="D163" s="6">
        <v>6.9999999999999993E-3</v>
      </c>
      <c r="E163" s="6">
        <v>-0.19339999999999999</v>
      </c>
      <c r="F163" s="6">
        <v>6.1999999999999998E-3</v>
      </c>
      <c r="G163" s="6">
        <v>1.3600000000000001E-2</v>
      </c>
    </row>
    <row r="164" spans="3:7" ht="15.5" x14ac:dyDescent="0.35">
      <c r="C164" t="s">
        <v>224</v>
      </c>
    </row>
    <row r="165" spans="3:7" ht="15.5" x14ac:dyDescent="0.35">
      <c r="C165" t="s">
        <v>225</v>
      </c>
      <c r="D165" s="5">
        <v>34000000000</v>
      </c>
      <c r="E165" s="5">
        <v>36000000000</v>
      </c>
      <c r="F165" s="5">
        <v>36000000000</v>
      </c>
      <c r="G165" s="5">
        <v>36000000000</v>
      </c>
    </row>
    <row r="166" spans="3:7" ht="15.5" x14ac:dyDescent="0.35">
      <c r="C166" t="s">
        <v>226</v>
      </c>
      <c r="D166" s="6">
        <v>4.29</v>
      </c>
      <c r="E166" s="6">
        <v>3.66</v>
      </c>
      <c r="F166" s="6">
        <v>3.22</v>
      </c>
      <c r="G166" s="6">
        <v>3.04</v>
      </c>
    </row>
    <row r="167" spans="3:7" ht="15.5" x14ac:dyDescent="0.35">
      <c r="C167" t="s">
        <v>227</v>
      </c>
      <c r="D167" s="6">
        <v>58.22</v>
      </c>
      <c r="E167" s="6">
        <v>60.03</v>
      </c>
      <c r="F167" s="6">
        <v>61.49</v>
      </c>
      <c r="G167" s="6">
        <v>61.21</v>
      </c>
    </row>
    <row r="168" spans="3:7" ht="15.5" x14ac:dyDescent="0.35">
      <c r="C168" t="s">
        <v>228</v>
      </c>
      <c r="D168" s="6">
        <v>4.29</v>
      </c>
      <c r="E168" s="6">
        <v>3.66</v>
      </c>
      <c r="F168" s="6">
        <v>3.22</v>
      </c>
      <c r="G168" s="6">
        <v>3.04</v>
      </c>
    </row>
    <row r="169" spans="3:7" ht="15.5" x14ac:dyDescent="0.35">
      <c r="C169" t="s">
        <v>229</v>
      </c>
      <c r="D169" s="6">
        <v>58.22</v>
      </c>
      <c r="E169" s="6">
        <v>60.03</v>
      </c>
      <c r="F169" s="6">
        <v>61.49</v>
      </c>
      <c r="G169" s="6">
        <v>61.21</v>
      </c>
    </row>
    <row r="170" spans="3:7" ht="15.5" x14ac:dyDescent="0.35">
      <c r="C170" t="s">
        <v>230</v>
      </c>
    </row>
    <row r="171" spans="3:7" ht="15.5" x14ac:dyDescent="0.35">
      <c r="C171" t="s">
        <v>231</v>
      </c>
    </row>
    <row r="172" spans="3:7" ht="15.5" x14ac:dyDescent="0.35">
      <c r="C172" t="s">
        <v>232</v>
      </c>
      <c r="D172" s="5">
        <v>34000000000</v>
      </c>
      <c r="E172" s="5">
        <v>36000000000</v>
      </c>
      <c r="F172" s="5">
        <v>36000000000</v>
      </c>
      <c r="G172" s="5">
        <v>36000000000</v>
      </c>
    </row>
    <row r="173" spans="3:7" ht="15.5" x14ac:dyDescent="0.35">
      <c r="C173" t="s">
        <v>23</v>
      </c>
    </row>
    <row r="174" spans="3:7" ht="15.5" x14ac:dyDescent="0.35">
      <c r="C174" t="s">
        <v>20</v>
      </c>
      <c r="D174" s="5">
        <v>-3000000000</v>
      </c>
      <c r="E174" s="5">
        <v>-6000000000</v>
      </c>
      <c r="F174" s="5">
        <v>-18000000000</v>
      </c>
      <c r="G174" s="5">
        <v>-10000000000</v>
      </c>
    </row>
    <row r="175" spans="3:7" ht="15.5" x14ac:dyDescent="0.35">
      <c r="C175" t="s">
        <v>233</v>
      </c>
      <c r="D175" s="5">
        <v>32000000000</v>
      </c>
      <c r="E175" s="5">
        <v>33000000000</v>
      </c>
      <c r="F175" s="5">
        <v>35000000000</v>
      </c>
      <c r="G175" s="5">
        <v>35000000000</v>
      </c>
    </row>
    <row r="176" spans="3:7" ht="15.5" x14ac:dyDescent="0.35">
      <c r="C176" t="s">
        <v>234</v>
      </c>
      <c r="D176" s="5">
        <v>-3000000000</v>
      </c>
      <c r="E176" s="5">
        <v>-12000000000</v>
      </c>
      <c r="F176" s="5">
        <v>8000000000</v>
      </c>
      <c r="G176" s="5">
        <v>-9000000000</v>
      </c>
    </row>
    <row r="177" spans="3:19" ht="15.5" x14ac:dyDescent="0.35">
      <c r="C177" t="s">
        <v>235</v>
      </c>
      <c r="E177" s="5">
        <v>0</v>
      </c>
    </row>
    <row r="178" spans="3:19" ht="15.5" x14ac:dyDescent="0.35">
      <c r="C178" t="s">
        <v>12</v>
      </c>
      <c r="D178" s="5">
        <v>-3000000000</v>
      </c>
      <c r="E178" s="5">
        <v>-12000000000</v>
      </c>
      <c r="F178" s="5">
        <v>8000000000</v>
      </c>
      <c r="G178" s="5">
        <v>-9000000000</v>
      </c>
    </row>
    <row r="179" spans="3:19" ht="15.5" x14ac:dyDescent="0.35">
      <c r="C179" t="s">
        <v>15</v>
      </c>
      <c r="D179" s="6">
        <v>-5.03</v>
      </c>
      <c r="E179" s="6">
        <v>-20.88</v>
      </c>
      <c r="F179" s="6">
        <v>12.73</v>
      </c>
      <c r="G179" s="6">
        <v>-15.39</v>
      </c>
    </row>
    <row r="180" spans="3:19" ht="15.5" x14ac:dyDescent="0.35">
      <c r="C180" t="s">
        <v>57</v>
      </c>
      <c r="I180" s="6">
        <v>-4.13</v>
      </c>
      <c r="J180" s="6">
        <v>-2.87</v>
      </c>
      <c r="K180" s="6">
        <v>-0.99</v>
      </c>
      <c r="L180" s="6">
        <v>1.69</v>
      </c>
      <c r="M180" s="6">
        <v>5.07</v>
      </c>
      <c r="N180" s="6">
        <v>-9.43</v>
      </c>
      <c r="O180" s="6">
        <v>1.25</v>
      </c>
      <c r="P180" s="6">
        <v>2.92</v>
      </c>
      <c r="Q180" s="6">
        <v>4.0199999999999996</v>
      </c>
      <c r="R180" s="6">
        <v>10.36</v>
      </c>
      <c r="S180" s="6">
        <v>21.28</v>
      </c>
    </row>
    <row r="181" spans="3:19" ht="15.5" x14ac:dyDescent="0.35">
      <c r="C181" t="s">
        <v>71</v>
      </c>
      <c r="I181" s="6">
        <v>-53.27</v>
      </c>
      <c r="J181" s="6">
        <v>-71.08</v>
      </c>
      <c r="K181" s="6">
        <v>-137.37</v>
      </c>
      <c r="L181" s="6">
        <v>96.45</v>
      </c>
      <c r="M181" s="6">
        <v>50.89</v>
      </c>
      <c r="N181" s="6">
        <v>-11.03</v>
      </c>
      <c r="O181" s="5">
        <v>280</v>
      </c>
      <c r="P181" s="6">
        <v>82.19</v>
      </c>
      <c r="Q181" s="6">
        <v>111.94</v>
      </c>
      <c r="R181" s="6">
        <v>62.74</v>
      </c>
      <c r="S181" s="6">
        <v>17.86</v>
      </c>
    </row>
    <row r="182" spans="3:19" ht="15.5" x14ac:dyDescent="0.35">
      <c r="C182" t="s">
        <v>74</v>
      </c>
      <c r="I182" s="6">
        <v>3.59</v>
      </c>
      <c r="J182" s="6">
        <v>3.86</v>
      </c>
      <c r="K182" s="6">
        <v>1.84</v>
      </c>
      <c r="L182" s="6">
        <v>2.23</v>
      </c>
      <c r="M182" s="6">
        <v>2.58</v>
      </c>
      <c r="N182" s="6">
        <v>1.2</v>
      </c>
      <c r="O182" s="6">
        <v>2.44</v>
      </c>
      <c r="P182" s="6">
        <v>1.72</v>
      </c>
      <c r="Q182" s="6">
        <v>3.53</v>
      </c>
      <c r="R182" s="6">
        <v>1.04</v>
      </c>
      <c r="S182" s="6">
        <v>0.52</v>
      </c>
    </row>
    <row r="183" spans="3:19" ht="15.5" x14ac:dyDescent="0.35">
      <c r="C183" t="s">
        <v>236</v>
      </c>
      <c r="I183" s="5">
        <v>-5530000000</v>
      </c>
      <c r="J183" s="5">
        <v>-5070000000</v>
      </c>
      <c r="K183" s="5">
        <v>-1800000000</v>
      </c>
      <c r="L183" s="5">
        <v>-550000000</v>
      </c>
      <c r="M183" s="5">
        <v>1320000000</v>
      </c>
      <c r="N183" s="5">
        <v>-3530000000</v>
      </c>
      <c r="O183" s="5">
        <v>2960000000</v>
      </c>
      <c r="P183" s="5">
        <v>2660000000</v>
      </c>
    </row>
    <row r="184" spans="3:19" ht="15.5" x14ac:dyDescent="0.35">
      <c r="C184" t="s">
        <v>237</v>
      </c>
      <c r="I184" s="6">
        <v>-6.2100000000000002E-2</v>
      </c>
      <c r="J184" s="6">
        <v>-4.6199999999999998E-2</v>
      </c>
      <c r="K184" s="6">
        <v>-1.38E-2</v>
      </c>
      <c r="L184" s="6">
        <v>2.2700000000000001E-2</v>
      </c>
      <c r="M184" s="6">
        <v>6.7900000000000002E-2</v>
      </c>
      <c r="N184" s="6">
        <v>-0.13269999999999998</v>
      </c>
      <c r="O184" s="6">
        <v>1.4999999999999999E-2</v>
      </c>
      <c r="P184" s="6">
        <v>3.3099999999999997E-2</v>
      </c>
      <c r="Q184" s="6">
        <v>3.3799999999999997E-2</v>
      </c>
      <c r="R184" s="6">
        <v>2.6200000000000001E-2</v>
      </c>
      <c r="S184" s="6">
        <v>5.28E-2</v>
      </c>
    </row>
    <row r="185" spans="3:19" ht="15.5" x14ac:dyDescent="0.35">
      <c r="C185" t="s">
        <v>238</v>
      </c>
      <c r="I185" s="6">
        <v>-6.8699999999999997E-2</v>
      </c>
      <c r="J185" s="6">
        <v>-4.4600000000000001E-2</v>
      </c>
      <c r="K185" s="6">
        <v>-1.4800000000000001E-2</v>
      </c>
      <c r="L185" s="6">
        <v>2.4900000000000002E-2</v>
      </c>
      <c r="M185" s="6">
        <v>7.7199999999999991E-2</v>
      </c>
      <c r="N185" s="6">
        <v>-0.1565</v>
      </c>
      <c r="O185" s="6">
        <v>1.7899999999999999E-2</v>
      </c>
      <c r="P185" s="6">
        <v>4.4600000000000001E-2</v>
      </c>
      <c r="Q185" s="6">
        <v>4.6399999999999997E-2</v>
      </c>
      <c r="R185" s="6">
        <v>3.5900000000000001E-2</v>
      </c>
      <c r="S185" s="6">
        <v>8.0299999999999996E-2</v>
      </c>
    </row>
    <row r="186" spans="3:19" ht="15.5" x14ac:dyDescent="0.35">
      <c r="C186" t="s">
        <v>239</v>
      </c>
      <c r="I186" s="6">
        <v>-0.15670000000000001</v>
      </c>
      <c r="J186" s="6">
        <v>-0.1371</v>
      </c>
      <c r="K186" s="6">
        <v>-5.0900000000000001E-2</v>
      </c>
      <c r="L186" s="6">
        <v>-2.3E-2</v>
      </c>
      <c r="M186" s="6">
        <v>1.38E-2</v>
      </c>
      <c r="N186" s="6">
        <v>-9.9700000000000011E-2</v>
      </c>
      <c r="O186" s="6">
        <v>4.5599999999999995E-2</v>
      </c>
      <c r="P186" s="6">
        <v>3.6900000000000002E-2</v>
      </c>
      <c r="Q186" s="6">
        <v>3.4000000000000002E-3</v>
      </c>
      <c r="R186" s="6">
        <v>-1.5700000000000002E-2</v>
      </c>
      <c r="S186" s="6">
        <v>-9.3999999999999986E-3</v>
      </c>
    </row>
    <row r="187" spans="3:19" ht="15.5" x14ac:dyDescent="0.35">
      <c r="C187" t="s">
        <v>240</v>
      </c>
      <c r="M187" s="6">
        <v>19.899999999999999</v>
      </c>
      <c r="N187" s="6">
        <v>-145.84</v>
      </c>
      <c r="O187" s="6">
        <v>69.739999999999995</v>
      </c>
      <c r="P187" s="6">
        <v>58.42</v>
      </c>
      <c r="R187" s="6">
        <v>-17.14</v>
      </c>
      <c r="S187" s="6">
        <v>-0.42</v>
      </c>
    </row>
    <row r="188" spans="3:19" ht="15.5" x14ac:dyDescent="0.35">
      <c r="C188" t="s">
        <v>68</v>
      </c>
      <c r="I188" s="6">
        <v>3.66</v>
      </c>
      <c r="J188" s="6">
        <v>3.17</v>
      </c>
      <c r="K188" s="6">
        <v>2.0299999999999998</v>
      </c>
      <c r="L188" s="6">
        <v>2.4</v>
      </c>
      <c r="M188" s="6">
        <v>3.93</v>
      </c>
      <c r="N188" s="6">
        <v>1.72</v>
      </c>
      <c r="O188" s="6">
        <v>5.01</v>
      </c>
      <c r="P188" s="6">
        <v>3.66</v>
      </c>
      <c r="Q188" s="6">
        <v>5.19</v>
      </c>
      <c r="R188" s="6">
        <v>2.25</v>
      </c>
      <c r="S188" s="6">
        <v>1.43</v>
      </c>
    </row>
    <row r="189" spans="3:19" ht="15.5" x14ac:dyDescent="0.35">
      <c r="C189" t="s">
        <v>65</v>
      </c>
      <c r="I189" s="6">
        <v>60.03</v>
      </c>
      <c r="J189" s="6">
        <v>64.45</v>
      </c>
      <c r="K189" s="5">
        <v>67</v>
      </c>
      <c r="L189" s="6">
        <v>68.03</v>
      </c>
      <c r="M189" s="6">
        <v>65.709999999999994</v>
      </c>
      <c r="N189" s="6">
        <v>60.29</v>
      </c>
      <c r="O189" s="6">
        <v>69.8</v>
      </c>
      <c r="P189" s="6">
        <v>65.569999999999993</v>
      </c>
      <c r="Q189" s="6">
        <v>86.68</v>
      </c>
      <c r="R189" s="6">
        <v>288.79000000000002</v>
      </c>
      <c r="S189" s="6">
        <v>264.97000000000003</v>
      </c>
    </row>
    <row r="190" spans="3:19" ht="15.5" x14ac:dyDescent="0.35">
      <c r="C190" t="s">
        <v>241</v>
      </c>
      <c r="I190" s="6">
        <v>3.66</v>
      </c>
      <c r="J190" s="6">
        <v>3.17</v>
      </c>
      <c r="K190" s="6">
        <v>2.0299999999999998</v>
      </c>
      <c r="L190" s="6">
        <v>2.4</v>
      </c>
      <c r="M190" s="6">
        <v>3.93</v>
      </c>
      <c r="N190" s="6">
        <v>1.72</v>
      </c>
      <c r="O190" s="6">
        <v>5.01</v>
      </c>
      <c r="P190" s="6">
        <v>3.66</v>
      </c>
      <c r="Q190" s="6">
        <v>5.19</v>
      </c>
      <c r="R190" s="6">
        <v>2.25</v>
      </c>
      <c r="S190" s="6">
        <v>1.43</v>
      </c>
    </row>
    <row r="191" spans="3:19" ht="15.5" x14ac:dyDescent="0.35">
      <c r="C191" t="s">
        <v>242</v>
      </c>
      <c r="I191" s="6">
        <v>60.03</v>
      </c>
      <c r="J191" s="6">
        <v>64.45</v>
      </c>
      <c r="K191" s="5">
        <v>67</v>
      </c>
      <c r="L191" s="6">
        <v>68.03</v>
      </c>
      <c r="M191" s="6">
        <v>65.709999999999994</v>
      </c>
      <c r="N191" s="6">
        <v>60.29</v>
      </c>
      <c r="O191" s="6">
        <v>69.8</v>
      </c>
      <c r="P191" s="6">
        <v>65.569999999999993</v>
      </c>
      <c r="Q191" s="6">
        <v>86.68</v>
      </c>
      <c r="R191" s="6">
        <v>288.79000000000002</v>
      </c>
      <c r="S191" s="6">
        <v>264.97000000000003</v>
      </c>
    </row>
    <row r="192" spans="3:19" ht="15.5" x14ac:dyDescent="0.35">
      <c r="C192" t="s">
        <v>243</v>
      </c>
      <c r="N192" s="5">
        <v>0</v>
      </c>
      <c r="O192" s="5">
        <v>0</v>
      </c>
      <c r="P192" s="5">
        <v>0</v>
      </c>
      <c r="S192" s="5">
        <v>0</v>
      </c>
    </row>
    <row r="193" spans="2:19" ht="15.5" x14ac:dyDescent="0.35">
      <c r="C193" t="s">
        <v>244</v>
      </c>
      <c r="O193" s="5">
        <v>0</v>
      </c>
      <c r="P193" s="5">
        <v>0</v>
      </c>
    </row>
    <row r="194" spans="2:19" ht="15.5" x14ac:dyDescent="0.35">
      <c r="C194" t="s">
        <v>25</v>
      </c>
      <c r="N194" s="5">
        <v>0</v>
      </c>
      <c r="O194" s="5">
        <v>0</v>
      </c>
      <c r="P194" s="5">
        <v>1000000000</v>
      </c>
      <c r="S194" s="5">
        <v>0</v>
      </c>
    </row>
    <row r="195" spans="2:19" ht="15.5" x14ac:dyDescent="0.35">
      <c r="C195" t="s">
        <v>22</v>
      </c>
      <c r="I195" s="5">
        <v>-6000000000</v>
      </c>
      <c r="J195" s="5">
        <v>-18000000000</v>
      </c>
      <c r="K195" s="5">
        <v>-14000000000</v>
      </c>
      <c r="L195" s="5">
        <v>-22000000000</v>
      </c>
      <c r="M195" s="5">
        <v>-26000000000</v>
      </c>
      <c r="N195" s="5">
        <v>-16000000000</v>
      </c>
      <c r="O195" s="5">
        <v>-7000000000</v>
      </c>
      <c r="P195" s="5">
        <v>-9000000000</v>
      </c>
      <c r="Q195" s="5">
        <v>-12000000000</v>
      </c>
      <c r="R195" s="5">
        <v>-8000000000</v>
      </c>
      <c r="S195" s="5">
        <v>-3000000000</v>
      </c>
    </row>
    <row r="196" spans="2:19" ht="15.5" x14ac:dyDescent="0.35">
      <c r="C196" t="s">
        <v>245</v>
      </c>
      <c r="I196" s="5">
        <v>33000000000</v>
      </c>
      <c r="J196" s="5">
        <v>34000000000</v>
      </c>
      <c r="K196" s="5">
        <v>40000000000</v>
      </c>
      <c r="L196" s="5">
        <v>41000000000</v>
      </c>
      <c r="M196" s="5">
        <v>40000000000</v>
      </c>
      <c r="N196" s="5">
        <v>38000000000</v>
      </c>
      <c r="O196" s="5">
        <v>41000000000</v>
      </c>
      <c r="P196" s="5">
        <v>42000000000</v>
      </c>
      <c r="Q196" s="5">
        <v>40000000000</v>
      </c>
      <c r="R196" s="5">
        <v>38000000000</v>
      </c>
      <c r="S196" s="5">
        <v>36000000000</v>
      </c>
    </row>
    <row r="197" spans="2:19" ht="15.5" x14ac:dyDescent="0.35">
      <c r="C197" t="s">
        <v>246</v>
      </c>
      <c r="I197" s="5">
        <v>-13000000000</v>
      </c>
      <c r="J197" s="5">
        <v>4000000000</v>
      </c>
      <c r="K197" s="5">
        <v>-8000000000</v>
      </c>
      <c r="L197" s="5">
        <v>-5000000000</v>
      </c>
      <c r="M197" s="5">
        <v>10000000000</v>
      </c>
      <c r="N197" s="5">
        <v>9000000000</v>
      </c>
      <c r="O197" s="5">
        <v>-2000000000</v>
      </c>
      <c r="P197" s="5">
        <v>-2000000000</v>
      </c>
      <c r="Q197" s="5">
        <v>4000000000</v>
      </c>
      <c r="R197" s="5">
        <v>5000000000</v>
      </c>
      <c r="S197" s="5">
        <v>6000000000</v>
      </c>
    </row>
    <row r="198" spans="2:19" ht="15.5" x14ac:dyDescent="0.35">
      <c r="C198" t="s">
        <v>247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-1000000000</v>
      </c>
      <c r="S198" s="5">
        <v>-1000000000</v>
      </c>
    </row>
    <row r="199" spans="2:19" ht="15.5" x14ac:dyDescent="0.35">
      <c r="C199" t="s">
        <v>14</v>
      </c>
      <c r="I199" s="5">
        <v>-13000000000</v>
      </c>
      <c r="J199" s="5">
        <v>4000000000</v>
      </c>
      <c r="K199" s="5">
        <v>-8000000000</v>
      </c>
      <c r="L199" s="5">
        <v>-5000000000</v>
      </c>
      <c r="M199" s="5">
        <v>10000000000</v>
      </c>
      <c r="N199" s="5">
        <v>9000000000</v>
      </c>
      <c r="O199" s="5">
        <v>-2000000000</v>
      </c>
      <c r="P199" s="5">
        <v>-2000000000</v>
      </c>
      <c r="Q199" s="5">
        <v>3000000000</v>
      </c>
      <c r="R199" s="5">
        <v>4000000000</v>
      </c>
      <c r="S199" s="5">
        <v>6000000000</v>
      </c>
    </row>
    <row r="200" spans="2:19" ht="15.5" x14ac:dyDescent="0.35">
      <c r="C200" t="s">
        <v>16</v>
      </c>
      <c r="I200" s="6">
        <v>-21.93</v>
      </c>
      <c r="J200" s="6">
        <v>7.1</v>
      </c>
      <c r="K200" s="6">
        <v>-12.87</v>
      </c>
      <c r="L200" s="6">
        <v>-8.17</v>
      </c>
      <c r="M200" s="6">
        <v>16.5</v>
      </c>
      <c r="N200" s="6">
        <v>14.54</v>
      </c>
      <c r="O200" s="6">
        <v>-4.1500000000000004</v>
      </c>
      <c r="P200" s="6">
        <v>-2.9</v>
      </c>
      <c r="Q200" s="6">
        <v>8.2100000000000009</v>
      </c>
      <c r="R200" s="6">
        <v>37.700000000000003</v>
      </c>
      <c r="S200" s="6">
        <v>48.44</v>
      </c>
    </row>
    <row r="202" spans="2:19" ht="15.5" x14ac:dyDescent="0.35">
      <c r="B202" t="s">
        <v>248</v>
      </c>
      <c r="C202" t="s">
        <v>249</v>
      </c>
      <c r="D202" s="5">
        <v>-1000000000</v>
      </c>
      <c r="E202" s="5">
        <v>-411000000</v>
      </c>
      <c r="F202" s="5">
        <v>75000000</v>
      </c>
      <c r="G202" s="5">
        <v>-1000000000</v>
      </c>
      <c r="H202" s="5">
        <v>-4000000000</v>
      </c>
      <c r="I202" s="5">
        <v>-2000000000</v>
      </c>
      <c r="J202" s="5">
        <v>-2000000000</v>
      </c>
      <c r="K202" s="5">
        <v>-586000000</v>
      </c>
      <c r="L202" s="5">
        <v>1000000000</v>
      </c>
      <c r="M202" s="5">
        <v>3000000000</v>
      </c>
      <c r="N202" s="5">
        <v>-6000000000</v>
      </c>
      <c r="O202" s="5">
        <v>740000000</v>
      </c>
      <c r="P202" s="5">
        <v>2000000000</v>
      </c>
      <c r="Q202" s="5">
        <v>2000000000</v>
      </c>
    </row>
    <row r="203" spans="2:19" ht="15.5" x14ac:dyDescent="0.35">
      <c r="C203" t="s">
        <v>250</v>
      </c>
      <c r="H203" s="5">
        <v>-3000000000</v>
      </c>
      <c r="I203" s="5">
        <v>-2000000000</v>
      </c>
      <c r="J203" s="5">
        <v>-2000000000</v>
      </c>
      <c r="K203" s="5">
        <v>-586000000</v>
      </c>
      <c r="L203" s="5">
        <v>1000000000</v>
      </c>
      <c r="M203" s="5">
        <v>3000000000</v>
      </c>
      <c r="N203" s="5">
        <v>-6000000000</v>
      </c>
      <c r="O203" s="5">
        <v>740000000</v>
      </c>
      <c r="P203" s="5">
        <v>2000000000</v>
      </c>
      <c r="Q203" s="5">
        <v>2000000000</v>
      </c>
    </row>
    <row r="204" spans="2:19" ht="15.5" x14ac:dyDescent="0.35">
      <c r="C204" t="s">
        <v>56</v>
      </c>
      <c r="D204" s="6">
        <v>-1.89</v>
      </c>
      <c r="E204" s="6">
        <v>-0.69</v>
      </c>
      <c r="F204" s="6">
        <v>0.13</v>
      </c>
      <c r="G204" s="6">
        <v>-2.25</v>
      </c>
      <c r="H204" s="6">
        <v>-7.55</v>
      </c>
      <c r="I204" s="6">
        <v>-4.13</v>
      </c>
      <c r="J204" s="6">
        <v>-2.87</v>
      </c>
      <c r="K204" s="6">
        <v>-0.99</v>
      </c>
      <c r="L204" s="6">
        <v>1.69</v>
      </c>
      <c r="M204" s="6">
        <v>5.07</v>
      </c>
      <c r="N204" s="6">
        <v>-9.43</v>
      </c>
      <c r="O204" s="6">
        <v>1.25</v>
      </c>
      <c r="P204" s="6">
        <v>2.92</v>
      </c>
      <c r="Q204" s="6">
        <v>2.84</v>
      </c>
    </row>
    <row r="205" spans="2:19" ht="15.5" x14ac:dyDescent="0.35">
      <c r="C205" t="s">
        <v>251</v>
      </c>
      <c r="H205" s="6">
        <v>-4.7</v>
      </c>
      <c r="I205" s="6">
        <v>-4.13</v>
      </c>
      <c r="J205" s="6">
        <v>-2.87</v>
      </c>
      <c r="K205" s="6">
        <v>-0.99</v>
      </c>
      <c r="L205" s="6">
        <v>1.69</v>
      </c>
      <c r="M205" s="6">
        <v>5.07</v>
      </c>
      <c r="N205" s="6">
        <v>-9.43</v>
      </c>
      <c r="O205" s="6">
        <v>1.25</v>
      </c>
      <c r="P205" s="6">
        <v>2.92</v>
      </c>
      <c r="Q205" s="6">
        <v>2.84</v>
      </c>
    </row>
    <row r="206" spans="2:19" ht="15.5" x14ac:dyDescent="0.35">
      <c r="C206" t="s">
        <v>252</v>
      </c>
      <c r="D206" s="5">
        <v>9000000000</v>
      </c>
      <c r="E206" s="5">
        <v>10000000000</v>
      </c>
      <c r="F206" s="5">
        <v>7000000000</v>
      </c>
      <c r="G206" s="5">
        <v>10000000000</v>
      </c>
      <c r="H206" s="5">
        <v>35000000000</v>
      </c>
      <c r="I206" s="5">
        <v>36000000000</v>
      </c>
      <c r="J206" s="5">
        <v>31000000000</v>
      </c>
      <c r="K206" s="5">
        <v>44000000000</v>
      </c>
      <c r="L206" s="5">
        <v>43000000000</v>
      </c>
      <c r="M206" s="5">
        <v>59000000000</v>
      </c>
      <c r="N206" s="5">
        <v>51000000000</v>
      </c>
      <c r="O206" s="5">
        <v>85000000000</v>
      </c>
      <c r="P206" s="5">
        <v>82000000000</v>
      </c>
      <c r="Q206" s="5">
        <v>53000000000</v>
      </c>
    </row>
    <row r="207" spans="2:19" ht="15.5" x14ac:dyDescent="0.35">
      <c r="C207" t="s">
        <v>253</v>
      </c>
      <c r="H207" s="5">
        <v>36000000000</v>
      </c>
      <c r="I207" s="5">
        <v>36000000000</v>
      </c>
      <c r="J207" s="5">
        <v>31000000000</v>
      </c>
      <c r="K207" s="5">
        <v>44000000000</v>
      </c>
      <c r="L207" s="5">
        <v>43000000000</v>
      </c>
      <c r="M207" s="5">
        <v>59000000000</v>
      </c>
      <c r="N207" s="5">
        <v>51000000000</v>
      </c>
      <c r="O207" s="5">
        <v>85000000000</v>
      </c>
      <c r="P207" s="5">
        <v>82000000000</v>
      </c>
      <c r="Q207" s="5">
        <v>53000000000</v>
      </c>
    </row>
    <row r="208" spans="2:19" ht="15.5" x14ac:dyDescent="0.35">
      <c r="C208" t="s">
        <v>254</v>
      </c>
      <c r="I208" s="6">
        <v>-30.22</v>
      </c>
    </row>
    <row r="209" spans="3:9" ht="15.5" x14ac:dyDescent="0.35">
      <c r="C209" t="s">
        <v>255</v>
      </c>
      <c r="I209" s="6">
        <v>-48.48</v>
      </c>
    </row>
    <row r="210" spans="3:9" ht="15.5" x14ac:dyDescent="0.35">
      <c r="C210" t="s">
        <v>256</v>
      </c>
      <c r="I210" s="6">
        <v>7.49</v>
      </c>
    </row>
    <row r="211" spans="3:9" ht="15.5" x14ac:dyDescent="0.35">
      <c r="C211" t="s">
        <v>257</v>
      </c>
      <c r="I211" s="6">
        <v>-2.06E-2</v>
      </c>
    </row>
    <row r="212" spans="3:9" ht="15.5" x14ac:dyDescent="0.35">
      <c r="C212" t="s">
        <v>258</v>
      </c>
      <c r="I212" s="6">
        <v>3.77</v>
      </c>
    </row>
    <row r="213" spans="3:9" ht="15.5" x14ac:dyDescent="0.35">
      <c r="C213" t="s">
        <v>259</v>
      </c>
      <c r="I213" s="6">
        <v>3.92</v>
      </c>
    </row>
    <row r="214" spans="3:9" ht="15.5" x14ac:dyDescent="0.35">
      <c r="C214" t="s">
        <v>260</v>
      </c>
      <c r="I214" s="6">
        <v>-7.98</v>
      </c>
    </row>
    <row r="215" spans="3:9" ht="15.5" x14ac:dyDescent="0.35">
      <c r="C215" t="s">
        <v>261</v>
      </c>
      <c r="I215" s="6">
        <v>-7.98</v>
      </c>
    </row>
    <row r="216" spans="3:9" ht="15.5" x14ac:dyDescent="0.35">
      <c r="C216" t="s">
        <v>262</v>
      </c>
      <c r="I216" s="6">
        <v>-23.35</v>
      </c>
    </row>
    <row r="217" spans="3:9" ht="15.5" x14ac:dyDescent="0.35">
      <c r="C217" t="s">
        <v>263</v>
      </c>
      <c r="I217" s="5">
        <v>-22</v>
      </c>
    </row>
    <row r="218" spans="3:9" ht="15.5" x14ac:dyDescent="0.35">
      <c r="C218" t="s">
        <v>265</v>
      </c>
      <c r="I218" s="6">
        <v>-1.42</v>
      </c>
    </row>
    <row r="219" spans="3:9" ht="15.5" x14ac:dyDescent="0.35">
      <c r="C219" t="s">
        <v>266</v>
      </c>
      <c r="I219" s="6">
        <v>-4.7</v>
      </c>
    </row>
    <row r="220" spans="3:9" ht="15.5" x14ac:dyDescent="0.35">
      <c r="C220" t="s">
        <v>267</v>
      </c>
      <c r="I220" s="6">
        <v>-7.55</v>
      </c>
    </row>
    <row r="221" spans="3:9" ht="15.5" x14ac:dyDescent="0.35">
      <c r="C221" t="s">
        <v>268</v>
      </c>
      <c r="I221" s="6">
        <v>60.53</v>
      </c>
    </row>
    <row r="222" spans="3:9" ht="15.5" x14ac:dyDescent="0.35">
      <c r="C222" t="s">
        <v>269</v>
      </c>
      <c r="D222" s="6">
        <v>4.47</v>
      </c>
    </row>
    <row r="223" spans="3:9" ht="15.5" x14ac:dyDescent="0.35">
      <c r="C223" t="s">
        <v>270</v>
      </c>
      <c r="I223" s="6">
        <v>58.22</v>
      </c>
    </row>
    <row r="224" spans="3:9" ht="15.5" x14ac:dyDescent="0.35">
      <c r="C224" t="s">
        <v>271</v>
      </c>
      <c r="I224" s="6">
        <v>-28.57</v>
      </c>
    </row>
    <row r="225" spans="3:9" ht="15.5" x14ac:dyDescent="0.35">
      <c r="C225" t="s">
        <v>272</v>
      </c>
      <c r="D225" s="6">
        <v>38.76</v>
      </c>
    </row>
    <row r="226" spans="3:9" ht="15.5" x14ac:dyDescent="0.35">
      <c r="C226" t="s">
        <v>273</v>
      </c>
      <c r="D226" s="6">
        <v>27.36</v>
      </c>
    </row>
    <row r="227" spans="3:9" ht="15.5" x14ac:dyDescent="0.35">
      <c r="C227" t="s">
        <v>276</v>
      </c>
      <c r="D227" s="6">
        <v>7.0000000000000007E-2</v>
      </c>
    </row>
    <row r="228" spans="3:9" ht="15.5" x14ac:dyDescent="0.35">
      <c r="C228" t="s">
        <v>278</v>
      </c>
      <c r="D228" s="6">
        <v>1.07</v>
      </c>
    </row>
    <row r="229" spans="3:9" ht="15.5" x14ac:dyDescent="0.35">
      <c r="C229" t="s">
        <v>12</v>
      </c>
      <c r="D229" s="5">
        <v>-3000000000</v>
      </c>
    </row>
    <row r="230" spans="3:9" ht="15.5" x14ac:dyDescent="0.35">
      <c r="C230" t="s">
        <v>280</v>
      </c>
      <c r="I230" s="6">
        <v>16.420000000000002</v>
      </c>
    </row>
    <row r="231" spans="3:9" ht="15.5" x14ac:dyDescent="0.35">
      <c r="C231" t="s">
        <v>281</v>
      </c>
      <c r="I231" s="6">
        <v>-7.5399999999999995E-2</v>
      </c>
    </row>
    <row r="232" spans="3:9" ht="15.5" x14ac:dyDescent="0.35">
      <c r="C232" t="s">
        <v>282</v>
      </c>
      <c r="I232" s="6">
        <v>-8.0799999999999997E-2</v>
      </c>
    </row>
    <row r="233" spans="3:9" ht="15.5" x14ac:dyDescent="0.35">
      <c r="C233" t="s">
        <v>283</v>
      </c>
      <c r="I233" s="6">
        <v>-0.17</v>
      </c>
    </row>
    <row r="234" spans="3:9" ht="15.5" x14ac:dyDescent="0.35">
      <c r="C234" t="s">
        <v>284</v>
      </c>
      <c r="I234" s="6">
        <v>-0.22620000000000001</v>
      </c>
    </row>
    <row r="235" spans="3:9" ht="15.5" x14ac:dyDescent="0.35">
      <c r="C235" t="s">
        <v>285</v>
      </c>
      <c r="D235" s="6">
        <v>34.72</v>
      </c>
    </row>
    <row r="236" spans="3:9" ht="15.5" x14ac:dyDescent="0.35">
      <c r="C236" t="s">
        <v>286</v>
      </c>
      <c r="D236" s="6">
        <v>118.81</v>
      </c>
    </row>
    <row r="237" spans="3:9" ht="15.5" x14ac:dyDescent="0.35">
      <c r="C237" t="s">
        <v>287</v>
      </c>
      <c r="D237" s="6">
        <v>12.97</v>
      </c>
    </row>
    <row r="238" spans="3:9" ht="15.5" x14ac:dyDescent="0.35">
      <c r="C238" t="s">
        <v>288</v>
      </c>
      <c r="D238" s="6">
        <v>140.56</v>
      </c>
    </row>
    <row r="239" spans="3:9" ht="15.5" x14ac:dyDescent="0.35">
      <c r="C239" t="s">
        <v>289</v>
      </c>
      <c r="D239" s="6">
        <v>2.62</v>
      </c>
    </row>
    <row r="240" spans="3:9" ht="15.5" x14ac:dyDescent="0.35">
      <c r="C240" t="s">
        <v>290</v>
      </c>
      <c r="I240" s="6">
        <v>0.94</v>
      </c>
    </row>
    <row r="241" spans="3:9" ht="15.5" x14ac:dyDescent="0.35">
      <c r="C241" t="s">
        <v>291</v>
      </c>
      <c r="I241" s="6">
        <v>3.19</v>
      </c>
    </row>
    <row r="242" spans="3:9" ht="15.5" x14ac:dyDescent="0.35">
      <c r="C242" t="s">
        <v>52</v>
      </c>
      <c r="I242" s="5">
        <v>135000000000</v>
      </c>
    </row>
    <row r="243" spans="3:9" ht="15.5" x14ac:dyDescent="0.35">
      <c r="C243" t="s">
        <v>292</v>
      </c>
      <c r="I243" s="5">
        <v>132000000000</v>
      </c>
    </row>
    <row r="244" spans="3:9" ht="15.5" x14ac:dyDescent="0.35">
      <c r="C244" t="s">
        <v>293</v>
      </c>
      <c r="I244" s="5">
        <v>591830000</v>
      </c>
    </row>
    <row r="245" spans="3:9" ht="15.5" x14ac:dyDescent="0.35">
      <c r="C245" t="s">
        <v>294</v>
      </c>
      <c r="I245" s="6">
        <v>0.11289999999999999</v>
      </c>
    </row>
    <row r="246" spans="3:9" ht="15.5" x14ac:dyDescent="0.35">
      <c r="C246" t="s">
        <v>295</v>
      </c>
      <c r="D246" s="6">
        <v>0.15039999999999998</v>
      </c>
    </row>
    <row r="247" spans="3:9" ht="15.5" x14ac:dyDescent="0.35">
      <c r="C247" t="s">
        <v>296</v>
      </c>
      <c r="D247" s="6">
        <v>2.9700000000000001E-2</v>
      </c>
    </row>
    <row r="248" spans="3:9" ht="15.5" x14ac:dyDescent="0.35">
      <c r="C248" t="s">
        <v>297</v>
      </c>
      <c r="D248" s="6">
        <v>-0.12859999999999999</v>
      </c>
    </row>
    <row r="249" spans="3:9" ht="15.5" x14ac:dyDescent="0.35">
      <c r="C249" t="s">
        <v>298</v>
      </c>
      <c r="D249" s="6">
        <v>-4.5100000000000001E-2</v>
      </c>
    </row>
    <row r="250" spans="3:9" ht="15.5" x14ac:dyDescent="0.35">
      <c r="C250" t="s">
        <v>299</v>
      </c>
      <c r="D250" s="6">
        <v>-0.3095</v>
      </c>
    </row>
    <row r="251" spans="3:9" ht="15.5" x14ac:dyDescent="0.35">
      <c r="C251" t="s">
        <v>300</v>
      </c>
      <c r="D251" s="6">
        <v>-0.439</v>
      </c>
    </row>
    <row r="252" spans="3:9" ht="15.5" x14ac:dyDescent="0.35">
      <c r="C252" t="s">
        <v>301</v>
      </c>
      <c r="I252" s="5">
        <v>3</v>
      </c>
    </row>
    <row r="253" spans="3:9" ht="15.5" x14ac:dyDescent="0.35">
      <c r="C253" t="s">
        <v>302</v>
      </c>
      <c r="I253" s="6">
        <v>0.77</v>
      </c>
    </row>
    <row r="254" spans="3:9" ht="15.5" x14ac:dyDescent="0.35">
      <c r="C254" t="s">
        <v>303</v>
      </c>
      <c r="I254" s="6">
        <v>0.14000000000000001</v>
      </c>
    </row>
    <row r="255" spans="3:9" ht="15.5" x14ac:dyDescent="0.35">
      <c r="C255" t="s">
        <v>305</v>
      </c>
      <c r="I255" s="6">
        <v>0.38</v>
      </c>
    </row>
    <row r="256" spans="3:9" ht="15.5" x14ac:dyDescent="0.35">
      <c r="C256" t="s">
        <v>306</v>
      </c>
      <c r="I256" s="6">
        <v>0.27</v>
      </c>
    </row>
    <row r="257" spans="3:9" ht="15.5" x14ac:dyDescent="0.35">
      <c r="C257" t="s">
        <v>307</v>
      </c>
      <c r="I257" s="6">
        <v>0.17</v>
      </c>
    </row>
    <row r="258" spans="3:9" ht="15.5" x14ac:dyDescent="0.35">
      <c r="C258" t="s">
        <v>308</v>
      </c>
      <c r="I258" s="6">
        <v>0.36</v>
      </c>
    </row>
    <row r="259" spans="3:9" ht="15.5" x14ac:dyDescent="0.35">
      <c r="C259" t="s">
        <v>309</v>
      </c>
      <c r="I259" s="5">
        <v>36000000000</v>
      </c>
    </row>
    <row r="260" spans="3:9" ht="15.5" x14ac:dyDescent="0.35">
      <c r="C260" t="s">
        <v>310</v>
      </c>
      <c r="I260" s="5">
        <v>5000000000</v>
      </c>
    </row>
    <row r="261" spans="3:9" ht="15.5" x14ac:dyDescent="0.35">
      <c r="C261" t="s">
        <v>311</v>
      </c>
      <c r="I261" s="5">
        <v>-6000000000</v>
      </c>
    </row>
    <row r="262" spans="3:9" ht="15.5" x14ac:dyDescent="0.35">
      <c r="C262" t="s">
        <v>312</v>
      </c>
      <c r="I262" s="5">
        <v>-3000000000</v>
      </c>
    </row>
    <row r="263" spans="3:9" ht="15.5" x14ac:dyDescent="0.35">
      <c r="C263" t="s">
        <v>313</v>
      </c>
      <c r="D263" s="5">
        <v>3000000000</v>
      </c>
    </row>
    <row r="264" spans="3:9" ht="15.5" x14ac:dyDescent="0.35">
      <c r="C264" t="s">
        <v>314</v>
      </c>
      <c r="D264" s="5">
        <v>37000000000</v>
      </c>
    </row>
    <row r="265" spans="3:9" ht="15.5" x14ac:dyDescent="0.35">
      <c r="C265" t="s">
        <v>315</v>
      </c>
      <c r="D265" s="5">
        <v>2000000000</v>
      </c>
    </row>
    <row r="266" spans="3:9" ht="15.5" x14ac:dyDescent="0.35">
      <c r="C266" t="s">
        <v>233</v>
      </c>
      <c r="D266" s="5">
        <v>32000000000</v>
      </c>
    </row>
    <row r="267" spans="3:9" ht="15.5" x14ac:dyDescent="0.35">
      <c r="C267" t="s">
        <v>232</v>
      </c>
      <c r="I267" s="5">
        <v>34000000000</v>
      </c>
    </row>
    <row r="268" spans="3:9" ht="15.5" x14ac:dyDescent="0.35">
      <c r="C268" t="s">
        <v>20</v>
      </c>
      <c r="D268" s="5">
        <v>-3000000000</v>
      </c>
    </row>
    <row r="269" spans="3:9" ht="15.5" x14ac:dyDescent="0.35">
      <c r="C269" t="s">
        <v>316</v>
      </c>
      <c r="I269" s="5">
        <v>34000000000</v>
      </c>
    </row>
    <row r="270" spans="3:9" ht="15.5" x14ac:dyDescent="0.35">
      <c r="C270" t="s">
        <v>317</v>
      </c>
      <c r="I270" s="5">
        <v>-17000000000</v>
      </c>
    </row>
    <row r="271" spans="3:9" ht="15.5" x14ac:dyDescent="0.35">
      <c r="C271" t="s">
        <v>318</v>
      </c>
      <c r="I271" s="5">
        <v>0</v>
      </c>
    </row>
    <row r="272" spans="3:9" ht="15.5" x14ac:dyDescent="0.35">
      <c r="C272" t="s">
        <v>320</v>
      </c>
      <c r="I272" s="5">
        <v>0</v>
      </c>
    </row>
    <row r="273" spans="3:9" ht="15.5" x14ac:dyDescent="0.35">
      <c r="C273" t="s">
        <v>321</v>
      </c>
      <c r="I273" s="5">
        <v>-17000000000</v>
      </c>
    </row>
  </sheetData>
  <pageMargins left="0.7" right="0.7" top="0.75" bottom="0.75" header="0.3" footer="0.3"/>
  <ignoredErrors>
    <ignoredError sqref="A1:S274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3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1280</v>
      </c>
      <c r="D2" s="2" vm="319">
        <f ca="1">IFERROR(_xlfn.STOCKHISTORY("XIDX:" &amp; $C$1, D3, , 0, 0, 1), "Libur")</f>
        <v>5200</v>
      </c>
      <c r="H2" s="2" vm="319">
        <f ca="1">IFERROR(INDEX(D2:G2,COUNT(D2:G2)),"")</f>
        <v>5200</v>
      </c>
      <c r="I2" s="2" vm="320">
        <f t="shared" ref="I2:Z2" ca="1" si="0">IFERROR(_xlfn.STOCKHISTORY("XIDX:" &amp; $C$1, I1, , 0, 0, 1), "Libur")</f>
        <v>7475</v>
      </c>
      <c r="J2" s="2" vm="321">
        <f t="shared" ca="1" si="0"/>
        <v>7400</v>
      </c>
      <c r="K2" s="2" vm="322">
        <f t="shared" ca="1" si="0"/>
        <v>9400</v>
      </c>
      <c r="L2" s="2" vm="323">
        <f t="shared" ca="1" si="0"/>
        <v>9900</v>
      </c>
      <c r="M2" s="2" vm="324">
        <f t="shared" ca="1" si="0"/>
        <v>12100</v>
      </c>
      <c r="N2" s="2" vm="325">
        <f t="shared" ca="1" si="0"/>
        <v>14475</v>
      </c>
      <c r="O2" s="2" vm="326">
        <f t="shared" ca="1" si="0"/>
        <v>19025</v>
      </c>
      <c r="P2" s="2" vm="327">
        <f t="shared" ca="1" si="0"/>
        <v>18450</v>
      </c>
      <c r="Q2" s="2" vm="328">
        <f t="shared" ca="1" si="0"/>
        <v>21950</v>
      </c>
      <c r="R2" s="2" vm="329">
        <f t="shared" ca="1" si="0"/>
        <v>15400</v>
      </c>
      <c r="S2" s="2" vm="330">
        <f t="shared" ca="1" si="0"/>
        <v>22325</v>
      </c>
      <c r="T2" s="2" vm="331">
        <f t="shared" ca="1" si="0"/>
        <v>25000</v>
      </c>
      <c r="U2" s="2" vm="332">
        <f t="shared" ca="1" si="0"/>
        <v>20000</v>
      </c>
      <c r="V2" s="2" vm="333">
        <f t="shared" ca="1" si="0"/>
        <v>22450</v>
      </c>
      <c r="W2" s="2" vm="334">
        <f t="shared" ca="1" si="0"/>
        <v>17050</v>
      </c>
      <c r="X2" s="2" vm="335">
        <f t="shared" ca="1" si="0"/>
        <v>15950</v>
      </c>
      <c r="Y2" s="2" vm="336">
        <f t="shared" ca="1" si="0"/>
        <v>13400</v>
      </c>
      <c r="Z2" s="2" vm="199">
        <f t="shared" ca="1" si="0"/>
        <v>4600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3844318000000</v>
      </c>
      <c r="H4" s="2">
        <f>IFERROR(SUM(D4:G4)*(4/MAX(1,COUNT(D4:G4))),"")</f>
        <v>15377272000000</v>
      </c>
      <c r="I4" s="2">
        <f t="shared" ref="I4:Z4" si="1">IFERROR(INDEX(I51:I500,MATCH($C$4,$C$51:$C$500,0)),"")</f>
        <v>17731188000000</v>
      </c>
      <c r="J4" s="2">
        <f t="shared" si="1"/>
        <v>18548734000000</v>
      </c>
      <c r="K4" s="2">
        <f t="shared" si="1"/>
        <v>17949756000000</v>
      </c>
      <c r="L4" s="2">
        <f t="shared" si="1"/>
        <v>16328278000000</v>
      </c>
      <c r="M4" s="2">
        <f t="shared" si="1"/>
        <v>14771906000000</v>
      </c>
      <c r="N4" s="2">
        <f t="shared" si="1"/>
        <v>14184322000000</v>
      </c>
      <c r="O4" s="2">
        <f t="shared" si="1"/>
        <v>15939348000000</v>
      </c>
      <c r="P4" s="2">
        <f t="shared" si="1"/>
        <v>15190283000000</v>
      </c>
      <c r="Q4" s="2">
        <f t="shared" si="1"/>
        <v>14431211000000</v>
      </c>
      <c r="R4" s="2">
        <f t="shared" si="1"/>
        <v>15361894000000</v>
      </c>
      <c r="S4" s="2">
        <f t="shared" si="1"/>
        <v>17798055000000</v>
      </c>
      <c r="T4" s="2">
        <f t="shared" si="1"/>
        <v>19996264000000</v>
      </c>
      <c r="U4" s="2">
        <f t="shared" si="1"/>
        <v>18691286000000</v>
      </c>
      <c r="V4" s="2">
        <f t="shared" si="1"/>
        <v>17290337000000</v>
      </c>
      <c r="W4" s="2">
        <f t="shared" si="1"/>
        <v>13887892000000</v>
      </c>
      <c r="X4" s="2">
        <f t="shared" si="1"/>
        <v>11137805265505</v>
      </c>
      <c r="Y4" s="2">
        <f t="shared" si="1"/>
        <v>10576456344583</v>
      </c>
      <c r="Z4" s="2">
        <f t="shared" si="1"/>
        <v>9780498326080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215193000000</v>
      </c>
      <c r="H5" s="2">
        <f>IFERROR(SUM(D5:G5)*(4/MAX(1,COUNT(D5:G5))),"")</f>
        <v>860772000000</v>
      </c>
      <c r="I5" s="2">
        <f t="shared" ref="I5:Z5" si="2">IFERROR(INDEX(I51:I500,MATCH($C$5,$C$51:$C$500,0)),"")</f>
        <v>2248262000000</v>
      </c>
      <c r="J5" s="2">
        <f t="shared" si="2"/>
        <v>2020344000000</v>
      </c>
      <c r="K5" s="2">
        <f t="shared" si="2"/>
        <v>1951577000000</v>
      </c>
      <c r="L5" s="2">
        <f t="shared" si="2"/>
        <v>1841868000000</v>
      </c>
      <c r="M5" s="2">
        <f t="shared" si="2"/>
        <v>1872995000000</v>
      </c>
      <c r="N5" s="2">
        <f t="shared" si="2"/>
        <v>1764880000000</v>
      </c>
      <c r="O5" s="2">
        <f t="shared" si="2"/>
        <v>1883349000000</v>
      </c>
      <c r="P5" s="2">
        <f t="shared" si="2"/>
        <v>1241944000000</v>
      </c>
      <c r="Q5" s="2">
        <f t="shared" si="2"/>
        <v>1837668000000</v>
      </c>
      <c r="R5" s="2">
        <f t="shared" si="2"/>
        <v>3800464000000</v>
      </c>
      <c r="S5" s="2">
        <f t="shared" si="2"/>
        <v>4258600000000</v>
      </c>
      <c r="T5" s="2">
        <f t="shared" si="2"/>
        <v>5150639000000</v>
      </c>
      <c r="U5" s="2">
        <f t="shared" si="2"/>
        <v>5215899000000</v>
      </c>
      <c r="V5" s="2">
        <f t="shared" si="2"/>
        <v>4760382000000</v>
      </c>
      <c r="W5" s="2">
        <f t="shared" si="2"/>
        <v>3596918000000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23270999000000</v>
      </c>
      <c r="H6" s="2">
        <f>IFERROR(INDEX(D6:G6,COUNT(D6:G6)),"")</f>
        <v>23270999000000</v>
      </c>
      <c r="I6" s="2">
        <f t="shared" ref="I6:Z6" si="3">IFERROR(INDEX(I51:I500,MATCH($C$6,$C$51:$C$500,0)),"")</f>
        <v>23203101000000</v>
      </c>
      <c r="J6" s="2">
        <f t="shared" si="3"/>
        <v>22114350000000</v>
      </c>
      <c r="K6" s="2">
        <f t="shared" si="3"/>
        <v>20969511000000</v>
      </c>
      <c r="L6" s="2">
        <f t="shared" si="3"/>
        <v>19566906000000</v>
      </c>
      <c r="M6" s="2">
        <f t="shared" si="3"/>
        <v>20620964000000</v>
      </c>
      <c r="N6" s="2">
        <f t="shared" si="3"/>
        <v>22176248000000</v>
      </c>
      <c r="O6" s="2">
        <f t="shared" si="3"/>
        <v>23080261000000</v>
      </c>
      <c r="P6" s="2">
        <f t="shared" si="3"/>
        <v>23221589000000</v>
      </c>
      <c r="Q6" s="2">
        <f t="shared" si="3"/>
        <v>24556507000000</v>
      </c>
      <c r="R6" s="2">
        <f t="shared" si="3"/>
        <v>26138703000000</v>
      </c>
      <c r="S6" s="2">
        <f t="shared" si="3"/>
        <v>23865950000000</v>
      </c>
      <c r="T6" s="2">
        <f t="shared" si="3"/>
        <v>24784801000000</v>
      </c>
      <c r="U6" s="2">
        <f t="shared" si="3"/>
        <v>22977687000000</v>
      </c>
      <c r="V6" s="2">
        <f t="shared" si="3"/>
        <v>19418738000000</v>
      </c>
      <c r="W6" s="2">
        <f t="shared" si="3"/>
        <v>15733951000000</v>
      </c>
      <c r="X6" s="2">
        <f t="shared" si="3"/>
        <v>13100598050433</v>
      </c>
      <c r="Y6" s="2">
        <f t="shared" si="3"/>
        <v>10704194179338</v>
      </c>
      <c r="Z6" s="2">
        <f t="shared" si="3"/>
        <v>8521730489166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3.52</v>
      </c>
      <c r="H7" s="3">
        <f>IFERROR(INDEX(D7:G7,COUNT(D7:G7)),"")</f>
        <v>3.52</v>
      </c>
      <c r="I7" s="3">
        <f t="shared" ref="I7:Z7" si="4">IFERROR(INDEX(I51:I500,MATCH($C$7,$C$51:$C$500,0))/1000000000,"")</f>
        <v>3.52</v>
      </c>
      <c r="J7" s="3">
        <f t="shared" si="4"/>
        <v>3.68</v>
      </c>
      <c r="K7" s="3">
        <f t="shared" si="4"/>
        <v>3.68</v>
      </c>
      <c r="L7" s="3">
        <f t="shared" si="4"/>
        <v>3.68</v>
      </c>
      <c r="M7" s="3">
        <f t="shared" si="4"/>
        <v>3.68</v>
      </c>
      <c r="N7" s="3">
        <f t="shared" si="4"/>
        <v>3.68</v>
      </c>
      <c r="O7" s="3">
        <f t="shared" si="4"/>
        <v>3.68</v>
      </c>
      <c r="P7" s="3">
        <f t="shared" si="4"/>
        <v>3.68</v>
      </c>
      <c r="Q7" s="3">
        <f t="shared" si="4"/>
        <v>3.68</v>
      </c>
      <c r="R7" s="3">
        <f t="shared" si="4"/>
        <v>3.68</v>
      </c>
      <c r="S7" s="3">
        <f t="shared" si="4"/>
        <v>3.68</v>
      </c>
      <c r="T7" s="3">
        <f t="shared" si="4"/>
        <v>3.68</v>
      </c>
      <c r="U7" s="3">
        <f t="shared" si="4"/>
        <v>3.68</v>
      </c>
      <c r="V7" s="3">
        <f t="shared" si="4"/>
        <v>3.68</v>
      </c>
      <c r="W7" s="3">
        <f t="shared" si="4"/>
        <v>3.68</v>
      </c>
      <c r="X7" s="3">
        <f t="shared" si="4"/>
        <v>3.68</v>
      </c>
      <c r="Y7" s="3">
        <f t="shared" si="4"/>
        <v>3.68</v>
      </c>
      <c r="Z7" s="3">
        <f t="shared" si="4"/>
        <v>3.68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-499000000000</v>
      </c>
      <c r="H8" s="2">
        <f>IFERROR(INDEX(D8:G8,COUNT(D8:G8)),"")</f>
        <v>-499000000000</v>
      </c>
      <c r="I8" s="2">
        <f t="shared" ref="I8:Z8" si="5">IFERROR(INDEX(I51:I500,MATCH($C$8,$C$51:$C$500,0)),"")</f>
        <v>2807000000000</v>
      </c>
      <c r="J8" s="2">
        <f t="shared" si="5"/>
        <v>2751000000000</v>
      </c>
      <c r="K8" s="2">
        <f t="shared" si="5"/>
        <v>2930000000000</v>
      </c>
      <c r="L8" s="2">
        <f t="shared" si="5"/>
        <v>1524000000000</v>
      </c>
      <c r="M8" s="2">
        <f t="shared" si="5"/>
        <v>2038000000000</v>
      </c>
      <c r="N8" s="2">
        <f t="shared" si="5"/>
        <v>2854000000000</v>
      </c>
      <c r="O8" s="2">
        <f t="shared" si="5"/>
        <v>2488000000000</v>
      </c>
      <c r="P8" s="2">
        <f t="shared" si="5"/>
        <v>1461000000000</v>
      </c>
      <c r="Q8" s="2">
        <f t="shared" si="5"/>
        <v>2782000000000</v>
      </c>
      <c r="R8" s="2">
        <f t="shared" si="5"/>
        <v>2636000000000</v>
      </c>
      <c r="S8" s="2">
        <f t="shared" si="5"/>
        <v>2315000000000</v>
      </c>
      <c r="T8" s="2">
        <f t="shared" si="5"/>
        <v>1886000000000</v>
      </c>
      <c r="U8" s="2">
        <f t="shared" si="5"/>
        <v>3400000000000</v>
      </c>
      <c r="V8" s="2">
        <f t="shared" si="5"/>
        <v>4713000000000</v>
      </c>
      <c r="W8" s="2">
        <f t="shared" si="5"/>
        <v>3371000000000</v>
      </c>
      <c r="X8" s="2">
        <f t="shared" si="5"/>
        <v>2940000000000</v>
      </c>
      <c r="Y8" s="2">
        <f t="shared" si="5"/>
        <v>2910000000000</v>
      </c>
      <c r="Z8" s="2">
        <f t="shared" si="5"/>
        <v>1377000000000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-141.88999999999999</v>
      </c>
      <c r="H9" s="3">
        <f>IFERROR(INDEX(D9:G9,COUNT(D9:G9)),"")</f>
        <v>-141.88999999999999</v>
      </c>
      <c r="I9" s="3">
        <f t="shared" ref="I9:Z9" si="6">IFERROR(INDEX(I51:I500,MATCH($C$9,$C$51:$C$500,0)),"")</f>
        <v>798.36</v>
      </c>
      <c r="J9" s="3">
        <f t="shared" si="6"/>
        <v>747.43</v>
      </c>
      <c r="K9" s="3">
        <f t="shared" si="6"/>
        <v>795.87</v>
      </c>
      <c r="L9" s="3">
        <f t="shared" si="6"/>
        <v>413.93</v>
      </c>
      <c r="M9" s="3">
        <f t="shared" si="6"/>
        <v>553.52</v>
      </c>
      <c r="N9" s="3">
        <f t="shared" si="6"/>
        <v>775.3</v>
      </c>
      <c r="O9" s="3">
        <f t="shared" si="6"/>
        <v>675.81</v>
      </c>
      <c r="P9" s="3">
        <f t="shared" si="6"/>
        <v>396.77</v>
      </c>
      <c r="Q9" s="3">
        <f t="shared" si="6"/>
        <v>546.77</v>
      </c>
      <c r="R9" s="3">
        <f t="shared" si="6"/>
        <v>716</v>
      </c>
      <c r="S9" s="3">
        <f t="shared" si="6"/>
        <v>628.88</v>
      </c>
      <c r="T9" s="3">
        <f t="shared" si="6"/>
        <v>512.21</v>
      </c>
      <c r="U9" s="3">
        <f t="shared" si="6"/>
        <v>923.68</v>
      </c>
      <c r="V9" s="3">
        <f t="shared" si="6"/>
        <v>1280.27</v>
      </c>
      <c r="W9" s="3">
        <f t="shared" si="6"/>
        <v>915.6</v>
      </c>
      <c r="X9" s="3">
        <f t="shared" si="6"/>
        <v>798.68</v>
      </c>
      <c r="Y9" s="3">
        <f t="shared" si="6"/>
        <v>790.45</v>
      </c>
      <c r="Z9" s="3">
        <f t="shared" si="6"/>
        <v>373.93</v>
      </c>
    </row>
    <row r="10" spans="1:26" ht="15.5" x14ac:dyDescent="0.35">
      <c r="C10" t="s">
        <v>17</v>
      </c>
      <c r="D10" s="3">
        <f ca="1">IFERROR(IF(D9=0,"",D2/D9),"")</f>
        <v>-36.648107689054903</v>
      </c>
      <c r="I10" s="3">
        <f t="shared" ref="I10:Z10" ca="1" si="7">IFERROR(IF(I9=0,"",I2/I9),"")</f>
        <v>9.3629440352723083</v>
      </c>
      <c r="J10" s="3">
        <f t="shared" ca="1" si="7"/>
        <v>9.900592697643928</v>
      </c>
      <c r="K10" s="3">
        <f t="shared" ca="1" si="7"/>
        <v>11.810974154070388</v>
      </c>
      <c r="L10" s="3">
        <f t="shared" ca="1" si="7"/>
        <v>23.917087430241828</v>
      </c>
      <c r="M10" s="3">
        <f t="shared" ca="1" si="7"/>
        <v>21.860095389507155</v>
      </c>
      <c r="N10" s="3">
        <f t="shared" ca="1" si="7"/>
        <v>18.670192183670839</v>
      </c>
      <c r="O10" s="3">
        <f t="shared" ca="1" si="7"/>
        <v>28.151403500984006</v>
      </c>
      <c r="P10" s="3">
        <f t="shared" ca="1" si="7"/>
        <v>46.50049146860902</v>
      </c>
      <c r="Q10" s="3">
        <f t="shared" ca="1" si="7"/>
        <v>40.144850668471207</v>
      </c>
      <c r="R10" s="3">
        <f t="shared" ca="1" si="7"/>
        <v>21.508379888268156</v>
      </c>
      <c r="S10" s="3">
        <f t="shared" ca="1" si="7"/>
        <v>35.499618369164232</v>
      </c>
      <c r="T10" s="3">
        <f t="shared" ca="1" si="7"/>
        <v>48.808106050252825</v>
      </c>
      <c r="U10" s="3">
        <f t="shared" ca="1" si="7"/>
        <v>21.652520353369134</v>
      </c>
      <c r="V10" s="3">
        <f t="shared" ca="1" si="7"/>
        <v>17.535363634233406</v>
      </c>
      <c r="W10" s="3">
        <f t="shared" ca="1" si="7"/>
        <v>18.621668851026648</v>
      </c>
      <c r="X10" s="3">
        <f t="shared" ca="1" si="7"/>
        <v>19.970451244553516</v>
      </c>
      <c r="Y10" s="3">
        <f t="shared" ca="1" si="7"/>
        <v>16.95236890378898</v>
      </c>
      <c r="Z10" s="3">
        <f t="shared" ca="1" si="7"/>
        <v>12.301767710534056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5077983000000</v>
      </c>
      <c r="H11" s="2">
        <f>IFERROR(INDEX(D11:G11,COUNT(D11:G11)),"")</f>
        <v>5077983000000</v>
      </c>
      <c r="I11" s="2">
        <f t="shared" ref="I11:Z11" si="8">IFERROR(INDEX(I51:I500,MATCH($C$11,$C$51:$C$500,0)),"")</f>
        <v>5872748000000</v>
      </c>
      <c r="J11" s="2">
        <f t="shared" si="8"/>
        <v>4496547000000</v>
      </c>
      <c r="K11" s="2">
        <f t="shared" si="8"/>
        <v>3185373000000</v>
      </c>
      <c r="L11" s="2">
        <f t="shared" si="8"/>
        <v>4525505000000</v>
      </c>
      <c r="M11" s="2">
        <f t="shared" si="8"/>
        <v>6141267000000</v>
      </c>
      <c r="N11" s="2">
        <f t="shared" si="8"/>
        <v>7697631000000</v>
      </c>
      <c r="O11" s="2">
        <f t="shared" si="8"/>
        <v>7651750000000</v>
      </c>
      <c r="P11" s="2">
        <f t="shared" si="8"/>
        <v>7225876000000</v>
      </c>
      <c r="Q11" s="2">
        <f t="shared" si="8"/>
        <v>8294891000000</v>
      </c>
      <c r="R11" s="2">
        <f t="shared" si="8"/>
        <v>9674030000000</v>
      </c>
      <c r="S11" s="2">
        <f t="shared" si="8"/>
        <v>8655562000000</v>
      </c>
      <c r="T11" s="2">
        <f t="shared" si="8"/>
        <v>11256129000000</v>
      </c>
      <c r="U11" s="2">
        <f t="shared" si="8"/>
        <v>12595187000000</v>
      </c>
      <c r="V11" s="2">
        <f t="shared" si="8"/>
        <v>10474126000000</v>
      </c>
      <c r="W11" s="2">
        <f t="shared" si="8"/>
        <v>6864567000000</v>
      </c>
      <c r="X11" s="2">
        <f t="shared" si="8"/>
        <v>4684869689764</v>
      </c>
      <c r="Y11" s="2">
        <f t="shared" si="8"/>
        <v>2623472828832</v>
      </c>
      <c r="Z11" s="2">
        <f t="shared" si="8"/>
        <v>790140947798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-2258000000000</v>
      </c>
      <c r="H12" s="2">
        <f>IFERROR(INDEX(D12:G12,COUNT(D12:G12)),"")</f>
        <v>-2258000000000</v>
      </c>
      <c r="I12" s="2">
        <f t="shared" ref="I12:Z12" si="9">IFERROR(INDEX(I51:I500,MATCH($C$12,$C$51:$C$500,0)),"")</f>
        <v>-3129000000000</v>
      </c>
      <c r="J12" s="2">
        <f t="shared" si="9"/>
        <v>-2058000000000</v>
      </c>
      <c r="K12" s="2">
        <f t="shared" si="9"/>
        <v>-381000000000</v>
      </c>
      <c r="L12" s="2">
        <f t="shared" si="9"/>
        <v>-3538000000000</v>
      </c>
      <c r="M12" s="2">
        <f t="shared" si="9"/>
        <v>-5866000000000</v>
      </c>
      <c r="N12" s="2">
        <f t="shared" si="9"/>
        <v>-7197000000000</v>
      </c>
      <c r="O12" s="2">
        <f t="shared" si="9"/>
        <v>-7541000000000</v>
      </c>
      <c r="P12" s="2">
        <f t="shared" si="9"/>
        <v>-7110000000000</v>
      </c>
      <c r="Q12" s="2">
        <f t="shared" si="9"/>
        <v>-8187000000000</v>
      </c>
      <c r="R12" s="2">
        <f t="shared" si="9"/>
        <v>-9567000000000</v>
      </c>
      <c r="S12" s="2">
        <f t="shared" si="9"/>
        <v>-8534000000000</v>
      </c>
      <c r="T12" s="2">
        <f t="shared" si="9"/>
        <v>-11131000000000</v>
      </c>
      <c r="U12" s="2">
        <f t="shared" si="9"/>
        <v>-12435000000000</v>
      </c>
      <c r="V12" s="2">
        <f t="shared" si="9"/>
        <v>-10314000000000</v>
      </c>
      <c r="W12" s="2">
        <f t="shared" si="9"/>
        <v>-6688000000000</v>
      </c>
      <c r="X12" s="2">
        <f t="shared" si="9"/>
        <v>-4315000000000</v>
      </c>
      <c r="Y12" s="2">
        <f t="shared" si="9"/>
        <v>-2274000000000</v>
      </c>
      <c r="Z12" s="2">
        <f t="shared" si="9"/>
        <v>224000000000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2820000000000</v>
      </c>
      <c r="H13" s="2">
        <f>IFERROR(INDEX(D13:G13,COUNT(D13:G13)),"")</f>
        <v>2820000000000</v>
      </c>
      <c r="I13" s="2">
        <f t="shared" ref="I13:Z13" si="10">IFERROR(INDEX(I51:I500,MATCH($C$13,$C$51:$C$500,0)),"")</f>
        <v>2743000000000</v>
      </c>
      <c r="J13" s="2">
        <f t="shared" si="10"/>
        <v>2439000000000</v>
      </c>
      <c r="K13" s="2">
        <f t="shared" si="10"/>
        <v>2805000000000</v>
      </c>
      <c r="L13" s="2">
        <f t="shared" si="10"/>
        <v>987000000000</v>
      </c>
      <c r="M13" s="2">
        <f t="shared" si="10"/>
        <v>276000000000</v>
      </c>
      <c r="N13" s="2">
        <f t="shared" si="10"/>
        <v>501000000000</v>
      </c>
      <c r="O13" s="2">
        <f t="shared" si="10"/>
        <v>110000000000</v>
      </c>
      <c r="P13" s="2">
        <f t="shared" si="10"/>
        <v>116000000000</v>
      </c>
      <c r="Q13" s="2">
        <f t="shared" si="10"/>
        <v>108000000000</v>
      </c>
      <c r="R13" s="2">
        <f t="shared" si="10"/>
        <v>107000000000</v>
      </c>
      <c r="S13" s="2">
        <f t="shared" si="10"/>
        <v>121000000000</v>
      </c>
      <c r="T13" s="2">
        <f t="shared" si="10"/>
        <v>125000000000</v>
      </c>
      <c r="U13" s="2">
        <f t="shared" si="10"/>
        <v>160000000000</v>
      </c>
      <c r="V13" s="2">
        <f t="shared" si="10"/>
        <v>160000000000</v>
      </c>
      <c r="W13" s="2">
        <f t="shared" si="10"/>
        <v>176000000000</v>
      </c>
      <c r="X13" s="2">
        <f t="shared" si="10"/>
        <v>370000000000</v>
      </c>
      <c r="Y13" s="2">
        <f t="shared" si="10"/>
        <v>350000000000</v>
      </c>
      <c r="Z13" s="2">
        <f t="shared" si="10"/>
        <v>1014000000000</v>
      </c>
    </row>
    <row r="14" spans="1:26" ht="15.5" x14ac:dyDescent="0.35">
      <c r="C14" t="s">
        <v>26</v>
      </c>
      <c r="D14" s="2">
        <f>IFERROR(INDEX(D51:D500,MATCH($C$14,$C$51:$C$500,0)),"")</f>
        <v>-38112000000</v>
      </c>
      <c r="H14" s="2">
        <f>IFERROR(SUM(D14:G14)*(4/MAX(1,COUNT(D14:G14))),"")</f>
        <v>-152448000000</v>
      </c>
      <c r="I14" s="2">
        <f t="shared" ref="I14:Z14" si="11">IFERROR(INDEX(I51:I500,MATCH($C$14,$C$51:$C$500,0)),"")</f>
        <v>-172536000000</v>
      </c>
      <c r="J14" s="2">
        <f t="shared" si="11"/>
        <v>-181562000000</v>
      </c>
      <c r="K14" s="2">
        <f t="shared" si="11"/>
        <v>-60503000000</v>
      </c>
      <c r="L14" s="2">
        <f t="shared" si="11"/>
        <v>-42914000000</v>
      </c>
      <c r="M14" s="2">
        <f t="shared" si="11"/>
        <v>-31636000000</v>
      </c>
      <c r="N14" s="2">
        <f t="shared" si="11"/>
        <v>-51101000000</v>
      </c>
      <c r="O14" s="2">
        <f t="shared" si="11"/>
        <v>-7738000000</v>
      </c>
      <c r="P14" s="2">
        <f t="shared" si="11"/>
        <v>-18661000000</v>
      </c>
      <c r="Q14" s="2">
        <f t="shared" si="11"/>
        <v>-14093000000</v>
      </c>
      <c r="R14" s="2">
        <f t="shared" si="11"/>
        <v>-11823000000</v>
      </c>
      <c r="S14" s="2">
        <f t="shared" si="11"/>
        <v>-26543000000</v>
      </c>
      <c r="T14" s="2">
        <f t="shared" si="11"/>
        <v>-21527000000</v>
      </c>
      <c r="U14" s="2">
        <f t="shared" si="11"/>
        <v>-50971000000</v>
      </c>
      <c r="V14" s="2">
        <f t="shared" si="11"/>
        <v>-32424000000</v>
      </c>
      <c r="W14" s="2">
        <f t="shared" si="11"/>
        <v>-23848000000</v>
      </c>
      <c r="X14" s="2">
        <f t="shared" si="11"/>
        <v>-16083815374</v>
      </c>
      <c r="Y14" s="2">
        <f t="shared" si="11"/>
        <v>-39783519966</v>
      </c>
      <c r="Z14" s="2">
        <f t="shared" si="11"/>
        <v>-123633778495</v>
      </c>
    </row>
    <row r="15" spans="1:26" ht="15.5" x14ac:dyDescent="0.35">
      <c r="C15" t="s">
        <v>27</v>
      </c>
      <c r="D15" s="2">
        <f>IFERROR(INDEX(D51:D500,MATCH($C$15,$C$51:$C$500,0)),"")</f>
        <v>-45735000000</v>
      </c>
      <c r="H15" s="2">
        <f>IFERROR(SUM(D15:G15)*(4/MAX(1,COUNT(D15:G15))),"")</f>
        <v>-182940000000</v>
      </c>
      <c r="I15" s="2">
        <f t="shared" ref="I15:Z15" si="12">IFERROR(INDEX(I51:I500,MATCH($C$15,$C$51:$C$500,0)),"")</f>
        <v>-487552000000</v>
      </c>
      <c r="J15" s="2">
        <f t="shared" si="12"/>
        <v>-455071000000</v>
      </c>
      <c r="K15" s="2">
        <f t="shared" si="12"/>
        <v>-446082000000</v>
      </c>
      <c r="L15" s="2">
        <f t="shared" si="12"/>
        <v>-446875000000</v>
      </c>
      <c r="M15" s="2">
        <f t="shared" si="12"/>
        <v>-445506000000</v>
      </c>
      <c r="N15" s="2">
        <f t="shared" si="12"/>
        <v>-341991000000</v>
      </c>
      <c r="O15" s="2">
        <f t="shared" si="12"/>
        <v>-439122000000</v>
      </c>
      <c r="P15" s="2">
        <f t="shared" si="12"/>
        <v>-254291000000</v>
      </c>
      <c r="Q15" s="2">
        <f t="shared" si="12"/>
        <v>-427456000000</v>
      </c>
      <c r="R15" s="2">
        <f t="shared" si="12"/>
        <v>-276060000000</v>
      </c>
      <c r="S15" s="2">
        <f t="shared" si="12"/>
        <v>-1288450000000</v>
      </c>
      <c r="T15" s="2">
        <f t="shared" si="12"/>
        <v>-1515593000000</v>
      </c>
      <c r="U15" s="2">
        <f t="shared" si="12"/>
        <v>-1582860000000</v>
      </c>
      <c r="V15" s="2">
        <f t="shared" si="12"/>
        <v>-1476162000000</v>
      </c>
      <c r="W15" s="2">
        <f t="shared" si="12"/>
        <v>-1106640000000</v>
      </c>
      <c r="X15" s="2">
        <f t="shared" si="12"/>
        <v>-1023794823420</v>
      </c>
      <c r="Y15" s="2">
        <f t="shared" si="12"/>
        <v>-1047740954784</v>
      </c>
      <c r="Z15" s="2">
        <f t="shared" si="12"/>
        <v>-587204749158</v>
      </c>
    </row>
    <row r="16" spans="1:26" ht="15.5" x14ac:dyDescent="0.35">
      <c r="C16" t="s">
        <v>28</v>
      </c>
      <c r="D16" s="2">
        <f>IFERROR(INDEX(D51:D500,MATCH($C$16,$C$51:$C$500,0)),"")</f>
        <v>260928000000</v>
      </c>
      <c r="H16" s="2">
        <f>IFERROR(SUM(D16:G16)*(4/MAX(1,COUNT(D16:G16))),"")</f>
        <v>1043712000000</v>
      </c>
      <c r="I16" s="2">
        <f t="shared" ref="I16:Z16" si="13">IFERROR(INDEX(I51:I500,MATCH($C$16,$C$51:$C$500,0)),"")</f>
        <v>2736333000000</v>
      </c>
      <c r="J16" s="2">
        <f t="shared" si="13"/>
        <v>2463018000000</v>
      </c>
      <c r="K16" s="2">
        <f t="shared" si="13"/>
        <v>2396348000000</v>
      </c>
      <c r="L16" s="2">
        <f t="shared" si="13"/>
        <v>2289309000000</v>
      </c>
      <c r="M16" s="2">
        <f t="shared" si="13"/>
        <v>2234002000000</v>
      </c>
      <c r="N16" s="2">
        <f t="shared" si="13"/>
        <v>2148328000000</v>
      </c>
      <c r="O16" s="2">
        <f t="shared" si="13"/>
        <v>2274427000000</v>
      </c>
      <c r="P16" s="2">
        <f t="shared" si="13"/>
        <v>1400228000000</v>
      </c>
      <c r="Q16" s="2">
        <f t="shared" si="13"/>
        <v>2287274000000</v>
      </c>
      <c r="R16" s="2">
        <f t="shared" si="13"/>
        <v>4146379000000</v>
      </c>
      <c r="S16" s="2">
        <f t="shared" si="13"/>
        <v>5645111000000</v>
      </c>
      <c r="T16" s="2">
        <f t="shared" si="13"/>
        <v>6789602000000</v>
      </c>
      <c r="U16" s="2">
        <f t="shared" si="13"/>
        <v>6595154000000</v>
      </c>
      <c r="V16" s="2">
        <f t="shared" si="13"/>
        <v>6239550000000</v>
      </c>
      <c r="W16" s="2">
        <f t="shared" si="13"/>
        <v>4708156000000</v>
      </c>
      <c r="X16" s="2">
        <f t="shared" si="13"/>
        <v>4248475826790</v>
      </c>
      <c r="Y16" s="2">
        <f t="shared" si="13"/>
        <v>3796326872422</v>
      </c>
      <c r="Z16" s="2">
        <f t="shared" si="13"/>
        <v>2332786918887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18304000000000</v>
      </c>
      <c r="H20" s="2">
        <f t="shared" ref="H20:Z20" ca="1" si="14">IFERROR(H21*H2,"")</f>
        <v>18304000000000</v>
      </c>
      <c r="I20" s="2">
        <f t="shared" ca="1" si="14"/>
        <v>26312000000000</v>
      </c>
      <c r="J20" s="2">
        <f t="shared" ca="1" si="14"/>
        <v>27232000000000</v>
      </c>
      <c r="K20" s="2">
        <f t="shared" ca="1" si="14"/>
        <v>34592000000000</v>
      </c>
      <c r="L20" s="2">
        <f t="shared" ca="1" si="14"/>
        <v>36432000000000</v>
      </c>
      <c r="M20" s="2">
        <f t="shared" ca="1" si="14"/>
        <v>44528000000000</v>
      </c>
      <c r="N20" s="2">
        <f t="shared" ca="1" si="14"/>
        <v>53268000000000</v>
      </c>
      <c r="O20" s="2">
        <f t="shared" ca="1" si="14"/>
        <v>70012000000000</v>
      </c>
      <c r="P20" s="2">
        <f t="shared" ca="1" si="14"/>
        <v>67896000000000</v>
      </c>
      <c r="Q20" s="2">
        <f t="shared" ca="1" si="14"/>
        <v>80776000000000</v>
      </c>
      <c r="R20" s="2">
        <f t="shared" ca="1" si="14"/>
        <v>56672000000000</v>
      </c>
      <c r="S20" s="2">
        <f t="shared" ca="1" si="14"/>
        <v>82156000000000</v>
      </c>
      <c r="T20" s="2">
        <f t="shared" ca="1" si="14"/>
        <v>92000000000000</v>
      </c>
      <c r="U20" s="2">
        <f t="shared" ca="1" si="14"/>
        <v>73600000000000</v>
      </c>
      <c r="V20" s="2">
        <f t="shared" ca="1" si="14"/>
        <v>82616000000000</v>
      </c>
      <c r="W20" s="2">
        <f t="shared" ca="1" si="14"/>
        <v>62744000000000</v>
      </c>
      <c r="X20" s="2">
        <f t="shared" ca="1" si="14"/>
        <v>58696000000000</v>
      </c>
      <c r="Y20" s="2">
        <f t="shared" ca="1" si="14"/>
        <v>49312000000000</v>
      </c>
      <c r="Z20" s="2">
        <f t="shared" ca="1" si="14"/>
        <v>16928000000000</v>
      </c>
    </row>
    <row r="21" spans="1:26" ht="15.5" x14ac:dyDescent="0.35">
      <c r="C21" t="s">
        <v>11</v>
      </c>
      <c r="D21" s="2">
        <f>IFERROR(INDEX(D51:D500,MATCH($C$7,$C$51:$C$500,0)),"")</f>
        <v>3520000000</v>
      </c>
      <c r="H21" s="2">
        <f>IFERROR(INDEX(D21:G21,COUNT(D21:G21)),"")</f>
        <v>3520000000</v>
      </c>
      <c r="I21" s="2">
        <f t="shared" ref="I21:Z21" si="15">IFERROR(INDEX(I51:I500,MATCH($C$7,$C$51:$C$500,0)),"")</f>
        <v>3520000000</v>
      </c>
      <c r="J21" s="2">
        <f t="shared" si="15"/>
        <v>3680000000</v>
      </c>
      <c r="K21" s="2">
        <f t="shared" si="15"/>
        <v>3680000000</v>
      </c>
      <c r="L21" s="2">
        <f t="shared" si="15"/>
        <v>3680000000</v>
      </c>
      <c r="M21" s="2">
        <f t="shared" si="15"/>
        <v>3680000000</v>
      </c>
      <c r="N21" s="2">
        <f t="shared" si="15"/>
        <v>3680000000</v>
      </c>
      <c r="O21" s="2">
        <f t="shared" si="15"/>
        <v>3680000000</v>
      </c>
      <c r="P21" s="2">
        <f t="shared" si="15"/>
        <v>3680000000</v>
      </c>
      <c r="Q21" s="2">
        <f t="shared" si="15"/>
        <v>3680000000</v>
      </c>
      <c r="R21" s="2">
        <f t="shared" si="15"/>
        <v>3680000000</v>
      </c>
      <c r="S21" s="2">
        <f t="shared" si="15"/>
        <v>3680000000</v>
      </c>
      <c r="T21" s="2">
        <f t="shared" si="15"/>
        <v>3680000000</v>
      </c>
      <c r="U21" s="2">
        <f t="shared" si="15"/>
        <v>3680000000</v>
      </c>
      <c r="V21" s="2">
        <f t="shared" si="15"/>
        <v>3680000000</v>
      </c>
      <c r="W21" s="2">
        <f t="shared" si="15"/>
        <v>3680000000</v>
      </c>
      <c r="X21" s="2">
        <f t="shared" si="15"/>
        <v>3680000000</v>
      </c>
      <c r="Y21" s="2">
        <f t="shared" si="15"/>
        <v>3680000000</v>
      </c>
      <c r="Z21" s="2">
        <f t="shared" si="15"/>
        <v>3680000000</v>
      </c>
    </row>
    <row r="23" spans="1:26" ht="15.5" x14ac:dyDescent="0.35">
      <c r="B23" t="s">
        <v>53</v>
      </c>
      <c r="C23" t="s">
        <v>54</v>
      </c>
      <c r="D23" s="3">
        <f>IFERROR(D5/D6*100,"")</f>
        <v>0.92472609362408542</v>
      </c>
      <c r="H23" s="3">
        <f t="shared" ref="H23:Z23" si="16">IFERROR(H5/H6*100,"")</f>
        <v>3.6989043744963417</v>
      </c>
      <c r="I23" s="3">
        <f t="shared" si="16"/>
        <v>9.6894893488590164</v>
      </c>
      <c r="J23" s="3">
        <f t="shared" si="16"/>
        <v>9.1358959227831704</v>
      </c>
      <c r="K23" s="3">
        <f t="shared" si="16"/>
        <v>9.3067358604595025</v>
      </c>
      <c r="L23" s="3">
        <f t="shared" si="16"/>
        <v>9.4131795798477285</v>
      </c>
      <c r="M23" s="3">
        <f t="shared" si="16"/>
        <v>9.0829652774719936</v>
      </c>
      <c r="N23" s="3">
        <f t="shared" si="16"/>
        <v>7.9584247073715986</v>
      </c>
      <c r="O23" s="3">
        <f t="shared" si="16"/>
        <v>8.1599987105865051</v>
      </c>
      <c r="P23" s="3">
        <f t="shared" si="16"/>
        <v>5.3482300457561287</v>
      </c>
      <c r="Q23" s="3">
        <f t="shared" si="16"/>
        <v>7.4834258797474735</v>
      </c>
      <c r="R23" s="3">
        <f t="shared" si="16"/>
        <v>14.53960435603863</v>
      </c>
      <c r="S23" s="3">
        <f t="shared" si="16"/>
        <v>17.843831902773616</v>
      </c>
      <c r="T23" s="3">
        <f t="shared" si="16"/>
        <v>20.781441819928268</v>
      </c>
      <c r="U23" s="3">
        <f t="shared" si="16"/>
        <v>22.69984354822137</v>
      </c>
      <c r="V23" s="3">
        <f t="shared" si="16"/>
        <v>24.514373694109267</v>
      </c>
      <c r="W23" s="3">
        <f t="shared" si="16"/>
        <v>22.86086946628981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-0.37491015352153367</v>
      </c>
      <c r="H24" s="4">
        <f t="shared" ref="H24:Z24" si="17">IFERROR(_xlfn.RRI(5,M23,H23),"")</f>
        <v>-0.16445645196629477</v>
      </c>
      <c r="I24" s="4">
        <f t="shared" si="17"/>
        <v>4.0147083202831224E-2</v>
      </c>
      <c r="J24" s="4">
        <f t="shared" si="17"/>
        <v>2.2850615067786295E-2</v>
      </c>
      <c r="K24" s="4">
        <f t="shared" si="17"/>
        <v>0.11716536175440684</v>
      </c>
      <c r="L24" s="4">
        <f t="shared" si="17"/>
        <v>4.6952977846049349E-2</v>
      </c>
      <c r="M24" s="4">
        <f t="shared" si="17"/>
        <v>-8.9803810508272797E-2</v>
      </c>
      <c r="N24" s="4">
        <f t="shared" si="17"/>
        <v>-0.14912101476208939</v>
      </c>
      <c r="O24" s="4">
        <f t="shared" si="17"/>
        <v>-0.17052579879544993</v>
      </c>
      <c r="P24" s="4">
        <f t="shared" si="17"/>
        <v>-0.25107652612233555</v>
      </c>
      <c r="Q24" s="4">
        <f t="shared" si="17"/>
        <v>-0.21125624826838563</v>
      </c>
      <c r="R24" s="4">
        <f t="shared" si="17"/>
        <v>-8.6534879542975451E-2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61.21</v>
      </c>
      <c r="H25" s="3">
        <f>IFERROR(INDEX(D25:G25,COUNT(D25:G25)),"")</f>
        <v>61.21</v>
      </c>
      <c r="I25" s="3">
        <f t="shared" ref="I25:Z25" si="18">IFERROR(INDEX(I51:I500,MATCH($C$25,$C$51:$C$500,0)),"")</f>
        <v>639.66</v>
      </c>
      <c r="J25" s="3">
        <f t="shared" si="18"/>
        <v>545.46</v>
      </c>
      <c r="K25" s="3">
        <f t="shared" si="18"/>
        <v>529.79</v>
      </c>
      <c r="L25" s="3">
        <f t="shared" si="18"/>
        <v>500.49</v>
      </c>
      <c r="M25" s="3">
        <f t="shared" si="18"/>
        <v>485.84</v>
      </c>
      <c r="N25" s="3">
        <f t="shared" si="18"/>
        <v>490.69</v>
      </c>
      <c r="O25" s="3">
        <f t="shared" si="18"/>
        <v>498.56</v>
      </c>
      <c r="P25" s="3">
        <f t="shared" si="18"/>
        <v>311.29000000000002</v>
      </c>
      <c r="Q25" s="3">
        <f t="shared" si="18"/>
        <v>505.22</v>
      </c>
      <c r="R25" s="3">
        <f t="shared" si="18"/>
        <v>1051.3699999999999</v>
      </c>
      <c r="S25" s="3">
        <f t="shared" si="18"/>
        <v>1183.48</v>
      </c>
      <c r="T25" s="3">
        <f t="shared" si="18"/>
        <v>1431.82</v>
      </c>
      <c r="U25" s="3">
        <f t="shared" si="18"/>
        <v>1361.02</v>
      </c>
      <c r="V25" s="3">
        <f t="shared" si="18"/>
        <v>1293.1500000000001</v>
      </c>
      <c r="W25" s="3">
        <f t="shared" si="18"/>
        <v>977.1</v>
      </c>
      <c r="X25" s="3">
        <f t="shared" si="18"/>
        <v>875.98</v>
      </c>
      <c r="Y25" s="3">
        <f t="shared" si="18"/>
        <v>746.65</v>
      </c>
      <c r="Z25" s="3">
        <f t="shared" si="18"/>
        <v>474.18</v>
      </c>
    </row>
    <row r="26" spans="1:26" ht="15.5" x14ac:dyDescent="0.35">
      <c r="C26" t="s">
        <v>58</v>
      </c>
      <c r="D26" s="4">
        <f>IFERROR(_xlfn.RRI(5,I25,D25),"")</f>
        <v>-0.37457586416445698</v>
      </c>
      <c r="H26" s="4">
        <f t="shared" ref="H26:Z26" si="19">IFERROR(_xlfn.RRI(5,M25,H25),"")</f>
        <v>-0.33920640878391162</v>
      </c>
      <c r="I26" s="4">
        <f t="shared" si="19"/>
        <v>5.4455841980117325E-2</v>
      </c>
      <c r="J26" s="4">
        <f t="shared" si="19"/>
        <v>1.8143739831840033E-2</v>
      </c>
      <c r="K26" s="4">
        <f t="shared" si="19"/>
        <v>0.11221236087666364</v>
      </c>
      <c r="L26" s="4">
        <f t="shared" si="19"/>
        <v>-1.8795034049984283E-3</v>
      </c>
      <c r="M26" s="4">
        <f t="shared" si="19"/>
        <v>-0.14306567814881699</v>
      </c>
      <c r="N26" s="4">
        <f t="shared" si="19"/>
        <v>-0.16144943312702353</v>
      </c>
      <c r="O26" s="4">
        <f t="shared" si="19"/>
        <v>-0.19022232120309213</v>
      </c>
      <c r="P26" s="4">
        <f t="shared" si="19"/>
        <v>-0.255507833550914</v>
      </c>
      <c r="Q26" s="4">
        <f t="shared" si="19"/>
        <v>-0.17135917497522002</v>
      </c>
      <c r="R26" s="4">
        <f t="shared" si="19"/>
        <v>1.4759938501960557E-2</v>
      </c>
      <c r="S26" s="4">
        <f t="shared" si="19"/>
        <v>6.2021591966357592E-2</v>
      </c>
      <c r="T26" s="4">
        <f t="shared" si="19"/>
        <v>0.13908011653920793</v>
      </c>
      <c r="U26" s="4">
        <f t="shared" si="19"/>
        <v>0.23476484153297839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1092.1357954545454</v>
      </c>
      <c r="H27" s="3">
        <f t="shared" ref="H27:Z27" si="20">IFERROR(H4/H21,"")</f>
        <v>4368.5431818181814</v>
      </c>
      <c r="I27" s="3">
        <f t="shared" si="20"/>
        <v>5037.2693181818186</v>
      </c>
      <c r="J27" s="3">
        <f t="shared" si="20"/>
        <v>5040.4168478260872</v>
      </c>
      <c r="K27" s="3">
        <f t="shared" si="20"/>
        <v>4877.6510869565218</v>
      </c>
      <c r="L27" s="3">
        <f t="shared" si="20"/>
        <v>4437.0320652173914</v>
      </c>
      <c r="M27" s="3">
        <f t="shared" si="20"/>
        <v>4014.1048913043478</v>
      </c>
      <c r="N27" s="3">
        <f t="shared" si="20"/>
        <v>3854.4353260869566</v>
      </c>
      <c r="O27" s="3">
        <f t="shared" si="20"/>
        <v>4331.3445652173914</v>
      </c>
      <c r="P27" s="3">
        <f t="shared" si="20"/>
        <v>4127.7942934782604</v>
      </c>
      <c r="Q27" s="3">
        <f t="shared" si="20"/>
        <v>3921.5247282608698</v>
      </c>
      <c r="R27" s="3">
        <f t="shared" si="20"/>
        <v>4174.4277173913042</v>
      </c>
      <c r="S27" s="3">
        <f t="shared" si="20"/>
        <v>4836.427989130435</v>
      </c>
      <c r="T27" s="3">
        <f t="shared" si="20"/>
        <v>5433.7673913043482</v>
      </c>
      <c r="U27" s="3">
        <f t="shared" si="20"/>
        <v>5079.1538043478258</v>
      </c>
      <c r="V27" s="3">
        <f t="shared" si="20"/>
        <v>4698.4611413043476</v>
      </c>
      <c r="W27" s="3">
        <f t="shared" si="20"/>
        <v>3773.8836956521741</v>
      </c>
      <c r="X27" s="3">
        <f t="shared" si="20"/>
        <v>3026.5775178002718</v>
      </c>
      <c r="Y27" s="3">
        <f t="shared" si="20"/>
        <v>2874.0370501584239</v>
      </c>
      <c r="Z27" s="3">
        <f t="shared" si="20"/>
        <v>2657.7441103478259</v>
      </c>
    </row>
    <row r="28" spans="1:26" ht="15.5" x14ac:dyDescent="0.35">
      <c r="C28" t="s">
        <v>60</v>
      </c>
      <c r="D28" s="4">
        <f>IFERROR(_xlfn.RRI(5,I27,D27),"")</f>
        <v>-0.26342615385170287</v>
      </c>
      <c r="H28" s="4">
        <f t="shared" ref="H28:Z28" si="21">IFERROR(_xlfn.RRI(5,M27,H27),"")</f>
        <v>1.7067046672230912E-2</v>
      </c>
      <c r="I28" s="4">
        <f t="shared" si="21"/>
        <v>5.4986449814365956E-2</v>
      </c>
      <c r="J28" s="4">
        <f t="shared" si="21"/>
        <v>3.078655240035455E-2</v>
      </c>
      <c r="K28" s="4">
        <f t="shared" si="21"/>
        <v>3.3947617642724692E-2</v>
      </c>
      <c r="L28" s="4">
        <f t="shared" si="21"/>
        <v>2.5008629865977516E-2</v>
      </c>
      <c r="M28" s="4">
        <f t="shared" si="21"/>
        <v>-7.8019840514722549E-3</v>
      </c>
      <c r="N28" s="4">
        <f t="shared" si="21"/>
        <v>-4.4375649828759745E-2</v>
      </c>
      <c r="O28" s="4">
        <f t="shared" si="21"/>
        <v>-4.4337954569221405E-2</v>
      </c>
      <c r="P28" s="4">
        <f t="shared" si="21"/>
        <v>-4.0631761229795393E-2</v>
      </c>
      <c r="Q28" s="4">
        <f t="shared" si="21"/>
        <v>-3.5505259541185885E-2</v>
      </c>
      <c r="R28" s="4">
        <f t="shared" si="21"/>
        <v>2.037941049322689E-2</v>
      </c>
      <c r="S28" s="4">
        <f t="shared" si="21"/>
        <v>9.828381807081632E-2</v>
      </c>
      <c r="T28" s="4">
        <f t="shared" si="21"/>
        <v>0.13585197143272842</v>
      </c>
      <c r="U28" s="4">
        <f t="shared" si="21"/>
        <v>0.13829712758741075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-0.90430853891129659</v>
      </c>
      <c r="I29" s="4">
        <f t="shared" si="22"/>
        <v>0.1726982730172697</v>
      </c>
      <c r="J29" s="4">
        <f t="shared" si="22"/>
        <v>2.9577757224560814E-2</v>
      </c>
      <c r="K29" s="4">
        <f t="shared" si="22"/>
        <v>5.8542628224340053E-2</v>
      </c>
      <c r="L29" s="4">
        <f t="shared" si="22"/>
        <v>3.0153960151490276E-2</v>
      </c>
      <c r="M29" s="4">
        <f t="shared" si="22"/>
        <v>-9.8840408404492104E-3</v>
      </c>
      <c r="N29" s="4">
        <f t="shared" si="22"/>
        <v>-1.5785462130937108E-2</v>
      </c>
      <c r="O29" s="4">
        <f t="shared" si="22"/>
        <v>0.60159336952680775</v>
      </c>
      <c r="P29" s="4">
        <f t="shared" si="22"/>
        <v>-0.38385257907446263</v>
      </c>
      <c r="Q29" s="4">
        <f t="shared" si="22"/>
        <v>-0.51946507889705806</v>
      </c>
      <c r="R29" s="4">
        <f t="shared" si="22"/>
        <v>-0.11162841788623393</v>
      </c>
      <c r="S29" s="4">
        <f t="shared" si="22"/>
        <v>-0.17344358927798181</v>
      </c>
      <c r="T29" s="4">
        <f t="shared" si="22"/>
        <v>5.201980867290705E-2</v>
      </c>
      <c r="U29" s="4">
        <f t="shared" si="22"/>
        <v>5.2484243900552827E-2</v>
      </c>
      <c r="V29" s="4">
        <f t="shared" si="22"/>
        <v>0.32345716917408662</v>
      </c>
      <c r="W29" s="4">
        <f t="shared" si="22"/>
        <v>0.11543642548916642</v>
      </c>
      <c r="X29" s="4">
        <f t="shared" si="22"/>
        <v>0.17321368780553142</v>
      </c>
      <c r="Y29" s="4">
        <f t="shared" si="22"/>
        <v>0.57461301615420302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-0.13275568450348632</v>
      </c>
      <c r="I30" s="4">
        <f t="shared" si="23"/>
        <v>-6.2445820242548657E-4</v>
      </c>
      <c r="J30" s="4">
        <f t="shared" si="23"/>
        <v>3.3369701515719802E-2</v>
      </c>
      <c r="K30" s="4">
        <f t="shared" si="23"/>
        <v>9.9304899144906755E-2</v>
      </c>
      <c r="L30" s="4">
        <f t="shared" si="23"/>
        <v>0.10536026969031623</v>
      </c>
      <c r="M30" s="4">
        <f t="shared" si="23"/>
        <v>4.1424891510500092E-2</v>
      </c>
      <c r="N30" s="4">
        <f t="shared" si="23"/>
        <v>-0.11010651125754956</v>
      </c>
      <c r="O30" s="4">
        <f t="shared" si="23"/>
        <v>4.9312116173214279E-2</v>
      </c>
      <c r="P30" s="4">
        <f t="shared" si="23"/>
        <v>5.2599327942748367E-2</v>
      </c>
      <c r="Q30" s="4">
        <f t="shared" si="23"/>
        <v>-6.058387071281697E-2</v>
      </c>
      <c r="R30" s="4">
        <f t="shared" si="23"/>
        <v>-0.13687793413381413</v>
      </c>
      <c r="S30" s="4">
        <f t="shared" si="23"/>
        <v>-0.1099309851080182</v>
      </c>
      <c r="T30" s="4">
        <f t="shared" si="23"/>
        <v>6.9817453972937024E-2</v>
      </c>
      <c r="U30" s="4">
        <f t="shared" si="23"/>
        <v>8.1024967876565962E-2</v>
      </c>
      <c r="V30" s="4">
        <f t="shared" si="23"/>
        <v>0.24499362466240365</v>
      </c>
      <c r="W30" s="4">
        <f t="shared" si="23"/>
        <v>0.24691460022310852</v>
      </c>
      <c r="X30" s="4">
        <f t="shared" si="23"/>
        <v>5.307533096465808E-2</v>
      </c>
      <c r="Y30" s="4">
        <f t="shared" si="23"/>
        <v>8.1382153747785443E-2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6619.35</v>
      </c>
      <c r="H32" s="3">
        <f>IFERROR(INDEX(D32:G32,COUNT(D32:G32)),"")</f>
        <v>6619.35</v>
      </c>
      <c r="I32" s="3">
        <f t="shared" ref="I32:Z32" si="24">IFERROR(INDEX(I51:I500,MATCH($C$32,$C$51:$C$500,0)),"")</f>
        <v>6600.03</v>
      </c>
      <c r="J32" s="3">
        <f t="shared" si="24"/>
        <v>6007.32</v>
      </c>
      <c r="K32" s="3">
        <f t="shared" si="24"/>
        <v>5696.33</v>
      </c>
      <c r="L32" s="3">
        <f t="shared" si="24"/>
        <v>5315.31</v>
      </c>
      <c r="M32" s="3">
        <f t="shared" si="24"/>
        <v>5601.65</v>
      </c>
      <c r="N32" s="3">
        <f t="shared" si="24"/>
        <v>6024.14</v>
      </c>
      <c r="O32" s="3">
        <f t="shared" si="24"/>
        <v>6269.71</v>
      </c>
      <c r="P32" s="3">
        <f t="shared" si="24"/>
        <v>6308.1</v>
      </c>
      <c r="Q32" s="3">
        <f t="shared" si="24"/>
        <v>6670.73</v>
      </c>
      <c r="R32" s="3">
        <f t="shared" si="24"/>
        <v>7100.53</v>
      </c>
      <c r="S32" s="3">
        <f t="shared" si="24"/>
        <v>6483.14</v>
      </c>
      <c r="T32" s="3">
        <f t="shared" si="24"/>
        <v>6732.75</v>
      </c>
      <c r="U32" s="3">
        <f t="shared" si="24"/>
        <v>6233.59</v>
      </c>
      <c r="V32" s="3">
        <f t="shared" si="24"/>
        <v>5266.7</v>
      </c>
      <c r="W32" s="3">
        <f t="shared" si="24"/>
        <v>4266.55</v>
      </c>
      <c r="X32" s="3">
        <f t="shared" si="24"/>
        <v>3552.45</v>
      </c>
      <c r="Y32" s="3">
        <f t="shared" si="24"/>
        <v>2901.4</v>
      </c>
      <c r="Z32" s="3">
        <f t="shared" si="24"/>
        <v>2309.06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0.76</v>
      </c>
      <c r="H33" s="3">
        <f>IFERROR(INDEX(D33:G33,COUNT(D33:G33)),"")</f>
        <v>0.76</v>
      </c>
      <c r="I33" s="3">
        <f t="shared" ref="I33:Z33" si="25">IFERROR(INDEX(I51:I500,MATCH($C$33,$C$51:$C$500,0)),"")</f>
        <v>1.1299999999999999</v>
      </c>
      <c r="J33" s="3">
        <f t="shared" si="25"/>
        <v>1.23</v>
      </c>
      <c r="K33" s="3">
        <f t="shared" si="25"/>
        <v>1.65</v>
      </c>
      <c r="L33" s="3">
        <f t="shared" si="25"/>
        <v>1.86</v>
      </c>
      <c r="M33" s="3">
        <f t="shared" si="25"/>
        <v>2.16</v>
      </c>
      <c r="N33" s="3">
        <f t="shared" si="25"/>
        <v>2.4</v>
      </c>
      <c r="O33" s="3">
        <f t="shared" si="25"/>
        <v>3.03</v>
      </c>
      <c r="P33" s="3">
        <f t="shared" si="25"/>
        <v>2.92</v>
      </c>
      <c r="Q33" s="3">
        <f t="shared" si="25"/>
        <v>3.29</v>
      </c>
      <c r="R33" s="3">
        <f t="shared" si="25"/>
        <v>2.17</v>
      </c>
      <c r="S33" s="3">
        <f t="shared" si="25"/>
        <v>3.44</v>
      </c>
      <c r="T33" s="3">
        <f t="shared" si="25"/>
        <v>3.71</v>
      </c>
      <c r="U33" s="3">
        <f t="shared" si="25"/>
        <v>3.21</v>
      </c>
      <c r="V33" s="3">
        <f t="shared" si="25"/>
        <v>4.26</v>
      </c>
      <c r="W33" s="3">
        <f t="shared" si="25"/>
        <v>4</v>
      </c>
      <c r="X33" s="3">
        <f t="shared" si="25"/>
        <v>4.49</v>
      </c>
      <c r="Y33" s="3">
        <f t="shared" si="25"/>
        <v>4.72</v>
      </c>
      <c r="Z33" s="3">
        <f t="shared" si="25"/>
        <v>1.99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82.5</v>
      </c>
      <c r="H34" s="3">
        <f>IFERROR(INDEX(D34:G34,COUNT(D34:G34)),"")</f>
        <v>82.5</v>
      </c>
      <c r="I34" s="3">
        <f t="shared" ref="I34:Z34" si="26">IFERROR(INDEX(I51:I500,MATCH($C$34,$C$51:$C$500,0)),"")</f>
        <v>11.69</v>
      </c>
      <c r="J34" s="3">
        <f t="shared" si="26"/>
        <v>13.57</v>
      </c>
      <c r="K34" s="3">
        <f t="shared" si="26"/>
        <v>17.739999999999998</v>
      </c>
      <c r="L34" s="3">
        <f t="shared" si="26"/>
        <v>19.78</v>
      </c>
      <c r="M34" s="3">
        <f t="shared" si="26"/>
        <v>24.91</v>
      </c>
      <c r="N34" s="3">
        <f t="shared" si="26"/>
        <v>29.5</v>
      </c>
      <c r="O34" s="3">
        <f t="shared" si="26"/>
        <v>38.159999999999997</v>
      </c>
      <c r="P34" s="3">
        <f t="shared" si="26"/>
        <v>59.27</v>
      </c>
      <c r="Q34" s="3">
        <f t="shared" si="26"/>
        <v>43.45</v>
      </c>
      <c r="R34" s="3">
        <f t="shared" si="26"/>
        <v>14.65</v>
      </c>
      <c r="S34" s="3">
        <f t="shared" si="26"/>
        <v>18.86</v>
      </c>
      <c r="T34" s="3">
        <f t="shared" si="26"/>
        <v>17.46</v>
      </c>
      <c r="U34" s="3">
        <f t="shared" si="26"/>
        <v>14.69</v>
      </c>
      <c r="V34" s="3">
        <f t="shared" si="26"/>
        <v>17.36</v>
      </c>
      <c r="W34" s="3">
        <f t="shared" si="26"/>
        <v>17.45</v>
      </c>
      <c r="X34" s="3">
        <f t="shared" si="26"/>
        <v>18.21</v>
      </c>
      <c r="Y34" s="3">
        <f t="shared" si="26"/>
        <v>18.350000000000001</v>
      </c>
      <c r="Z34" s="3">
        <f t="shared" si="26"/>
        <v>9.6999999999999993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4.62</v>
      </c>
      <c r="H35" s="3">
        <f>IFERROR(INDEX(D35:G35,COUNT(D35:G35)),"")</f>
        <v>4.62</v>
      </c>
      <c r="I35" s="3">
        <f t="shared" ref="I35:Z35" si="27">IFERROR(INDEX(I51:I500,MATCH($C$35,$C$51:$C$500,0)),"")</f>
        <v>1.48</v>
      </c>
      <c r="J35" s="3">
        <f t="shared" si="27"/>
        <v>1.47</v>
      </c>
      <c r="K35" s="3">
        <f t="shared" si="27"/>
        <v>1.93</v>
      </c>
      <c r="L35" s="3">
        <f t="shared" si="27"/>
        <v>2.23</v>
      </c>
      <c r="M35" s="3">
        <f t="shared" si="27"/>
        <v>3.02</v>
      </c>
      <c r="N35" s="3">
        <f t="shared" si="27"/>
        <v>3.76</v>
      </c>
      <c r="O35" s="3">
        <f t="shared" si="27"/>
        <v>4.3899999999999997</v>
      </c>
      <c r="P35" s="3">
        <f t="shared" si="27"/>
        <v>4.47</v>
      </c>
      <c r="Q35" s="3">
        <f t="shared" si="27"/>
        <v>5.6</v>
      </c>
      <c r="R35" s="3">
        <f t="shared" si="27"/>
        <v>3.69</v>
      </c>
      <c r="S35" s="3">
        <f t="shared" si="27"/>
        <v>4.62</v>
      </c>
      <c r="T35" s="3">
        <f t="shared" si="27"/>
        <v>4.5999999999999996</v>
      </c>
      <c r="U35" s="3">
        <f t="shared" si="27"/>
        <v>3.94</v>
      </c>
      <c r="V35" s="3">
        <f t="shared" si="27"/>
        <v>4.78</v>
      </c>
      <c r="W35" s="3">
        <f t="shared" si="27"/>
        <v>4.5199999999999996</v>
      </c>
      <c r="X35" s="3">
        <f t="shared" si="27"/>
        <v>5.27</v>
      </c>
      <c r="Y35" s="3">
        <f t="shared" si="27"/>
        <v>4.7699999999999996</v>
      </c>
      <c r="Z35" s="3">
        <f t="shared" si="27"/>
        <v>1.73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1.9113999999999998</v>
      </c>
      <c r="I36" s="4">
        <f t="shared" si="28"/>
        <v>0.73159999999999992</v>
      </c>
      <c r="J36" s="4">
        <f t="shared" si="28"/>
        <v>0.45350000000000001</v>
      </c>
      <c r="K36" s="4">
        <f t="shared" si="28"/>
        <v>0.1699</v>
      </c>
      <c r="L36" s="4">
        <f t="shared" si="28"/>
        <v>0.31969999999999998</v>
      </c>
      <c r="M36" s="4">
        <f t="shared" si="28"/>
        <v>1.0290999999999999</v>
      </c>
      <c r="N36" s="4">
        <f t="shared" si="28"/>
        <v>1.4775</v>
      </c>
      <c r="O36" s="4">
        <f t="shared" si="28"/>
        <v>1.0029000000000001</v>
      </c>
      <c r="P36" s="4">
        <f t="shared" si="28"/>
        <v>1.7668000000000001</v>
      </c>
      <c r="Q36" s="4">
        <f t="shared" si="28"/>
        <v>1.3855000000000002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468</v>
      </c>
      <c r="I37" s="3">
        <f t="shared" si="29"/>
        <v>468</v>
      </c>
      <c r="J37" s="3">
        <f t="shared" si="29"/>
        <v>259</v>
      </c>
      <c r="K37" s="3">
        <f t="shared" si="29"/>
        <v>90</v>
      </c>
      <c r="L37" s="3">
        <f t="shared" si="29"/>
        <v>160</v>
      </c>
      <c r="M37" s="3">
        <f t="shared" si="29"/>
        <v>500</v>
      </c>
      <c r="N37" s="3">
        <f t="shared" si="29"/>
        <v>725</v>
      </c>
      <c r="O37" s="3">
        <f t="shared" si="29"/>
        <v>500</v>
      </c>
      <c r="P37" s="3">
        <f t="shared" si="29"/>
        <v>550</v>
      </c>
      <c r="Q37" s="3">
        <f t="shared" si="29"/>
        <v>700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3844318000000</v>
      </c>
      <c r="E51" s="5">
        <v>4815007000000</v>
      </c>
      <c r="F51" s="5">
        <v>4883365000000</v>
      </c>
      <c r="G51" s="5">
        <v>4057088000000</v>
      </c>
      <c r="I51" s="5">
        <v>17731188000000</v>
      </c>
      <c r="J51" s="5">
        <v>18548734000000</v>
      </c>
      <c r="K51" s="5">
        <v>17949756000000</v>
      </c>
      <c r="L51" s="5">
        <v>16328278000000</v>
      </c>
      <c r="M51" s="5">
        <v>14771906000000</v>
      </c>
      <c r="N51" s="5">
        <v>14184322000000</v>
      </c>
      <c r="O51" s="5">
        <v>15939348000000</v>
      </c>
      <c r="P51" s="5">
        <v>15190283000000</v>
      </c>
      <c r="Q51" s="5">
        <v>14431211000000</v>
      </c>
      <c r="R51" s="5">
        <v>15361894000000</v>
      </c>
      <c r="S51" s="5">
        <v>17798055000000</v>
      </c>
      <c r="T51" s="5">
        <v>19996264000000</v>
      </c>
      <c r="U51" s="5">
        <v>18691286000000</v>
      </c>
      <c r="V51" s="5">
        <v>17290337000000</v>
      </c>
      <c r="W51" s="5">
        <v>13887892000000</v>
      </c>
      <c r="X51" s="5">
        <v>11137805265505</v>
      </c>
      <c r="Y51" s="5">
        <v>10576456344583</v>
      </c>
      <c r="Z51" s="5">
        <v>9780498326080</v>
      </c>
    </row>
    <row r="52" spans="2:26" ht="15.5" x14ac:dyDescent="0.35">
      <c r="C52" t="s">
        <v>85</v>
      </c>
      <c r="D52" s="5">
        <v>-2743371000000</v>
      </c>
      <c r="E52" s="5">
        <v>-3090006000000</v>
      </c>
      <c r="F52" s="5">
        <v>-3180374000000</v>
      </c>
      <c r="G52" s="5">
        <v>-2834874000000</v>
      </c>
      <c r="I52" s="5">
        <v>-11961315000000</v>
      </c>
      <c r="J52" s="5">
        <v>-12487779000000</v>
      </c>
      <c r="K52" s="5">
        <v>-12103031000000</v>
      </c>
      <c r="L52" s="5">
        <v>-11185120000000</v>
      </c>
      <c r="M52" s="5">
        <v>-9645624000000</v>
      </c>
      <c r="N52" s="5">
        <v>-9070770000000</v>
      </c>
      <c r="O52" s="5">
        <v>-10439031000000</v>
      </c>
      <c r="P52" s="5">
        <v>-10821254000000</v>
      </c>
      <c r="Q52" s="5">
        <v>-9423490000000</v>
      </c>
      <c r="R52" s="5">
        <v>-9030433000000</v>
      </c>
      <c r="S52" s="5">
        <v>-9888919000000</v>
      </c>
      <c r="T52" s="5">
        <v>-10909595000000</v>
      </c>
      <c r="U52" s="5">
        <v>-10036632000000</v>
      </c>
      <c r="V52" s="5">
        <v>-9020338000000</v>
      </c>
      <c r="W52" s="5">
        <v>-7473669000000</v>
      </c>
      <c r="X52" s="5">
        <v>-5597042805995</v>
      </c>
      <c r="Y52" s="5">
        <v>-5468017733384</v>
      </c>
      <c r="Z52" s="5">
        <v>-5755934618064</v>
      </c>
    </row>
    <row r="53" spans="2:26" ht="15.5" x14ac:dyDescent="0.35">
      <c r="C53" t="s">
        <v>86</v>
      </c>
      <c r="D53" s="5">
        <v>1100947000000</v>
      </c>
      <c r="E53" s="5">
        <v>1725001000000</v>
      </c>
      <c r="F53" s="5">
        <v>1702991000000</v>
      </c>
      <c r="G53" s="5">
        <v>1222214000000</v>
      </c>
      <c r="I53" s="5">
        <v>5769873000000</v>
      </c>
      <c r="J53" s="5">
        <v>6060955000000</v>
      </c>
      <c r="K53" s="5">
        <v>5846725000000</v>
      </c>
      <c r="L53" s="5">
        <v>5143158000000</v>
      </c>
      <c r="M53" s="5">
        <v>5126282000000</v>
      </c>
      <c r="N53" s="5">
        <v>5113552000000</v>
      </c>
      <c r="O53" s="5">
        <v>5500317000000</v>
      </c>
      <c r="P53" s="5">
        <v>4369029000000</v>
      </c>
      <c r="Q53" s="5">
        <v>5007721000000</v>
      </c>
      <c r="R53" s="5">
        <v>6331461000000</v>
      </c>
      <c r="S53" s="5">
        <v>7909136000000</v>
      </c>
      <c r="T53" s="5">
        <v>9086669000000</v>
      </c>
      <c r="U53" s="5">
        <v>8654654000000</v>
      </c>
      <c r="V53" s="5">
        <v>8269999000000</v>
      </c>
      <c r="W53" s="5">
        <v>6414223000000</v>
      </c>
      <c r="X53" s="5">
        <v>5540762459510</v>
      </c>
      <c r="Y53" s="5">
        <v>5108438611199</v>
      </c>
      <c r="Z53" s="5">
        <v>4024563708016</v>
      </c>
    </row>
    <row r="54" spans="2:26" ht="15.5" x14ac:dyDescent="0.35">
      <c r="C54" t="s">
        <v>87</v>
      </c>
      <c r="D54" s="5">
        <v>-864153000000</v>
      </c>
      <c r="E54" s="5">
        <v>-1001605000000</v>
      </c>
      <c r="F54" s="5">
        <v>-991660000000</v>
      </c>
      <c r="G54" s="5">
        <v>-873419000000</v>
      </c>
      <c r="I54" s="5">
        <v>-3732928000000</v>
      </c>
      <c r="J54" s="5">
        <v>-3667533000000</v>
      </c>
      <c r="K54" s="5">
        <v>-3564667000000</v>
      </c>
      <c r="L54" s="5">
        <v>-2916676000000</v>
      </c>
      <c r="M54" s="5">
        <v>-3055416000000</v>
      </c>
      <c r="N54" s="5">
        <v>-3237607000000</v>
      </c>
      <c r="O54" s="5">
        <v>-3595262000000</v>
      </c>
      <c r="P54" s="5">
        <v>-3294918000000</v>
      </c>
      <c r="Q54" s="5">
        <v>-3132876000000</v>
      </c>
      <c r="R54" s="5">
        <v>-2686866000000</v>
      </c>
      <c r="S54" s="5">
        <v>-2852206000000</v>
      </c>
      <c r="T54" s="5">
        <v>-3111676000000</v>
      </c>
      <c r="U54" s="5">
        <v>-2590554000000</v>
      </c>
      <c r="V54" s="5">
        <v>-2393257000000</v>
      </c>
      <c r="W54" s="5">
        <v>-1996200000000</v>
      </c>
      <c r="X54" s="5">
        <v>-1520732084653</v>
      </c>
      <c r="Y54" s="5">
        <v>-1415133152217</v>
      </c>
      <c r="Z54" s="5">
        <v>-1564695118690</v>
      </c>
    </row>
    <row r="55" spans="2:26" ht="15.5" x14ac:dyDescent="0.35">
      <c r="C55" t="s">
        <v>89</v>
      </c>
      <c r="D55" s="5">
        <v>-872546000000</v>
      </c>
      <c r="E55" s="5">
        <v>-984059000000</v>
      </c>
      <c r="F55" s="5">
        <v>-994444000000</v>
      </c>
      <c r="G55" s="5">
        <v>-857211000000</v>
      </c>
      <c r="I55" s="5">
        <v>-3683036000000</v>
      </c>
      <c r="J55" s="5">
        <v>-3725106000000</v>
      </c>
      <c r="K55" s="5">
        <v>-3626194000000</v>
      </c>
      <c r="L55" s="5">
        <v>-3334297000000</v>
      </c>
      <c r="M55" s="5">
        <v>-3218741000000</v>
      </c>
      <c r="N55" s="5">
        <v>-3153515000000</v>
      </c>
      <c r="O55" s="5">
        <v>-3503230000000</v>
      </c>
      <c r="P55" s="5">
        <v>-3322550000000</v>
      </c>
      <c r="Q55" s="5">
        <v>-3080203000000</v>
      </c>
      <c r="R55" s="5">
        <v>-2713870000000</v>
      </c>
      <c r="S55" s="5">
        <v>-2879720000000</v>
      </c>
      <c r="T55" s="5">
        <v>-3232770000000</v>
      </c>
      <c r="U55" s="5">
        <v>-2679697000000</v>
      </c>
      <c r="V55" s="5">
        <v>-2424777000000</v>
      </c>
      <c r="W55" s="5">
        <v>-1649258000000</v>
      </c>
      <c r="X55" s="5">
        <v>-1222401565026</v>
      </c>
      <c r="Y55" s="5">
        <v>-1163868375210</v>
      </c>
      <c r="Z55" s="5">
        <v>-1304766671155</v>
      </c>
    </row>
    <row r="56" spans="2:26" ht="15.5" x14ac:dyDescent="0.35">
      <c r="C56" t="s">
        <v>370</v>
      </c>
      <c r="W56" s="5">
        <v>-337972000000</v>
      </c>
      <c r="X56" s="5">
        <v>-298330519627</v>
      </c>
      <c r="Y56" s="5">
        <v>-251264777007</v>
      </c>
      <c r="Z56" s="5">
        <v>-259928447535</v>
      </c>
    </row>
    <row r="57" spans="2:26" ht="15.5" x14ac:dyDescent="0.35">
      <c r="C57" t="s">
        <v>95</v>
      </c>
      <c r="T57" s="5">
        <v>3137000000</v>
      </c>
      <c r="U57" s="5">
        <v>2054000000</v>
      </c>
      <c r="V57" s="5">
        <v>3006000000</v>
      </c>
      <c r="W57" s="5">
        <v>4598000000</v>
      </c>
    </row>
    <row r="58" spans="2:26" ht="15.5" x14ac:dyDescent="0.35">
      <c r="C58" t="s">
        <v>90</v>
      </c>
      <c r="D58" s="5">
        <v>236794000000</v>
      </c>
      <c r="E58" s="5">
        <v>723396000000</v>
      </c>
      <c r="F58" s="5">
        <v>711331000000</v>
      </c>
      <c r="G58" s="5">
        <v>348795000000</v>
      </c>
      <c r="I58" s="5">
        <v>2036945000000</v>
      </c>
      <c r="J58" s="5">
        <v>2393422000000</v>
      </c>
      <c r="K58" s="5">
        <v>2282058000000</v>
      </c>
      <c r="L58" s="5">
        <v>2226482000000</v>
      </c>
      <c r="M58" s="5">
        <v>2070866000000</v>
      </c>
      <c r="N58" s="5">
        <v>1875945000000</v>
      </c>
      <c r="O58" s="5">
        <v>1905055000000</v>
      </c>
      <c r="P58" s="5">
        <v>1074111000000</v>
      </c>
      <c r="Q58" s="5">
        <v>1874845000000</v>
      </c>
      <c r="R58" s="5">
        <v>3644595000000</v>
      </c>
      <c r="S58" s="5">
        <v>5056930000000</v>
      </c>
      <c r="T58" s="5">
        <v>5974993000000</v>
      </c>
      <c r="U58" s="5">
        <v>6064100000000</v>
      </c>
      <c r="V58" s="5">
        <v>5876742000000</v>
      </c>
      <c r="W58" s="5">
        <v>4418023000000</v>
      </c>
      <c r="X58" s="5">
        <v>4020030374857</v>
      </c>
      <c r="Y58" s="5">
        <v>3693305458982</v>
      </c>
      <c r="Z58" s="5">
        <v>2459868589326</v>
      </c>
    </row>
    <row r="59" spans="2:26" ht="15.5" x14ac:dyDescent="0.35">
      <c r="C59" t="s">
        <v>91</v>
      </c>
      <c r="D59" s="5">
        <v>24134000000</v>
      </c>
      <c r="E59" s="5">
        <v>679183000000</v>
      </c>
      <c r="F59" s="5">
        <v>5566000000</v>
      </c>
      <c r="G59" s="5">
        <v>8391000000</v>
      </c>
      <c r="I59" s="5">
        <v>699388000000</v>
      </c>
      <c r="J59" s="5">
        <v>69596000000</v>
      </c>
      <c r="K59" s="5">
        <v>114290000000</v>
      </c>
      <c r="L59" s="5">
        <v>62827000000</v>
      </c>
      <c r="M59" s="5">
        <v>163136000000</v>
      </c>
      <c r="N59" s="5">
        <v>272383000000</v>
      </c>
      <c r="O59" s="5">
        <v>369372000000</v>
      </c>
      <c r="P59" s="5">
        <v>326117000000</v>
      </c>
      <c r="Q59" s="5">
        <v>412429000000</v>
      </c>
      <c r="R59" s="5">
        <v>501784000000</v>
      </c>
      <c r="S59" s="5">
        <v>588181000000</v>
      </c>
      <c r="T59" s="5">
        <v>814609000000</v>
      </c>
      <c r="U59" s="5">
        <v>531054000000</v>
      </c>
      <c r="V59" s="5">
        <v>362808000000</v>
      </c>
      <c r="W59" s="5">
        <v>290133000000</v>
      </c>
      <c r="X59" s="5">
        <v>228445451933</v>
      </c>
      <c r="Y59" s="5">
        <v>103021413440</v>
      </c>
      <c r="Z59" s="5">
        <v>-127081670439</v>
      </c>
    </row>
    <row r="60" spans="2:26" ht="15.5" x14ac:dyDescent="0.35">
      <c r="C60" t="s">
        <v>93</v>
      </c>
      <c r="D60" s="5">
        <v>55800000000</v>
      </c>
      <c r="E60" s="5">
        <v>46780000000</v>
      </c>
      <c r="F60" s="5">
        <v>45172000000</v>
      </c>
      <c r="G60" s="5">
        <v>56427000000</v>
      </c>
      <c r="I60" s="5">
        <v>207315000000</v>
      </c>
      <c r="J60" s="5">
        <v>133332000000</v>
      </c>
      <c r="K60" s="5">
        <v>181560000000</v>
      </c>
      <c r="L60" s="5">
        <v>104414000000</v>
      </c>
      <c r="M60" s="5">
        <v>213650000000</v>
      </c>
      <c r="N60" s="5">
        <v>385618000000</v>
      </c>
      <c r="O60" s="5">
        <v>449196000000</v>
      </c>
      <c r="P60" s="5">
        <v>415060000000</v>
      </c>
      <c r="Q60" s="5">
        <v>519535000000</v>
      </c>
      <c r="R60" s="5">
        <v>619671000000</v>
      </c>
      <c r="S60" s="5">
        <v>736705000000</v>
      </c>
      <c r="T60" s="5">
        <v>811649000000</v>
      </c>
      <c r="U60" s="5">
        <v>564294000000</v>
      </c>
      <c r="V60" s="5">
        <v>386361000000</v>
      </c>
      <c r="W60" s="5">
        <v>305727000000</v>
      </c>
      <c r="X60" s="5">
        <v>183008412265</v>
      </c>
      <c r="Y60" s="5">
        <v>78350504163</v>
      </c>
      <c r="Z60" s="5">
        <v>32961436331</v>
      </c>
    </row>
    <row r="61" spans="2:26" ht="15.5" x14ac:dyDescent="0.35">
      <c r="C61" t="s">
        <v>373</v>
      </c>
      <c r="D61" s="5">
        <v>-11350000000</v>
      </c>
      <c r="E61" s="5">
        <v>-9604000000</v>
      </c>
      <c r="F61" s="5">
        <v>-9291000000</v>
      </c>
      <c r="G61" s="5">
        <v>-11498000000</v>
      </c>
      <c r="I61" s="5">
        <v>-42328000000</v>
      </c>
      <c r="J61" s="5">
        <v>-27511000000</v>
      </c>
      <c r="K61" s="5">
        <v>-38122000000</v>
      </c>
      <c r="L61" s="5">
        <v>-21516000000</v>
      </c>
      <c r="M61" s="5">
        <v>-43069000000</v>
      </c>
      <c r="N61" s="5">
        <v>-77465000000</v>
      </c>
      <c r="O61" s="5">
        <v>-406000000</v>
      </c>
      <c r="P61" s="5">
        <v>-594000000</v>
      </c>
      <c r="Q61" s="5">
        <v>-715000000</v>
      </c>
    </row>
    <row r="62" spans="2:26" ht="15.5" x14ac:dyDescent="0.35">
      <c r="C62" t="s">
        <v>92</v>
      </c>
      <c r="X62" s="5">
        <v>20771334496</v>
      </c>
      <c r="Y62" s="5">
        <v>-7785089482</v>
      </c>
      <c r="Z62" s="5">
        <v>-73303325290</v>
      </c>
    </row>
    <row r="63" spans="2:26" ht="15.5" x14ac:dyDescent="0.35">
      <c r="C63" t="s">
        <v>26</v>
      </c>
      <c r="D63" s="5">
        <v>-38112000000</v>
      </c>
      <c r="E63" s="5">
        <v>-41183000000</v>
      </c>
      <c r="F63" s="5">
        <v>-44801000000</v>
      </c>
      <c r="G63" s="5">
        <v>-41971000000</v>
      </c>
      <c r="I63" s="5">
        <v>-172536000000</v>
      </c>
      <c r="J63" s="5">
        <v>-181562000000</v>
      </c>
      <c r="K63" s="5">
        <v>-60503000000</v>
      </c>
      <c r="L63" s="5">
        <v>-42914000000</v>
      </c>
      <c r="M63" s="5">
        <v>-31636000000</v>
      </c>
      <c r="N63" s="5">
        <v>-51101000000</v>
      </c>
      <c r="O63" s="5">
        <v>-7738000000</v>
      </c>
      <c r="P63" s="5">
        <v>-18661000000</v>
      </c>
      <c r="Q63" s="5">
        <v>-14093000000</v>
      </c>
      <c r="R63" s="5">
        <v>-11823000000</v>
      </c>
      <c r="S63" s="5">
        <v>-26543000000</v>
      </c>
      <c r="T63" s="5">
        <v>-21527000000</v>
      </c>
      <c r="U63" s="5">
        <v>-50971000000</v>
      </c>
      <c r="V63" s="5">
        <v>-32424000000</v>
      </c>
      <c r="W63" s="5">
        <v>-23848000000</v>
      </c>
      <c r="X63" s="5">
        <v>-16083815374</v>
      </c>
      <c r="Y63" s="5">
        <v>-39783519966</v>
      </c>
      <c r="Z63" s="5">
        <v>-123633778495</v>
      </c>
    </row>
    <row r="64" spans="2:26" ht="15.5" x14ac:dyDescent="0.35">
      <c r="C64" t="s">
        <v>372</v>
      </c>
      <c r="D64" s="5">
        <v>17796000000</v>
      </c>
      <c r="E64" s="5">
        <v>13211000000</v>
      </c>
      <c r="F64" s="5">
        <v>14486000000</v>
      </c>
      <c r="G64" s="5">
        <v>5433000000</v>
      </c>
      <c r="I64" s="5">
        <v>36958000000</v>
      </c>
      <c r="J64" s="5">
        <v>145337000000</v>
      </c>
      <c r="K64" s="5">
        <v>31355000000</v>
      </c>
      <c r="L64" s="5">
        <v>22843000000</v>
      </c>
      <c r="M64" s="5">
        <v>24191000000</v>
      </c>
      <c r="N64" s="5">
        <v>15331000000</v>
      </c>
      <c r="O64" s="5">
        <v>17241000000</v>
      </c>
      <c r="P64" s="5">
        <v>13304000000</v>
      </c>
      <c r="Q64" s="5">
        <v>11540000000</v>
      </c>
      <c r="R64" s="5">
        <v>17226000000</v>
      </c>
      <c r="S64" s="5">
        <v>25325000000</v>
      </c>
      <c r="T64" s="5">
        <v>24487000000</v>
      </c>
      <c r="U64" s="5">
        <v>17731000000</v>
      </c>
      <c r="V64" s="5">
        <v>8871000000</v>
      </c>
      <c r="W64" s="5">
        <v>8254000000</v>
      </c>
      <c r="X64" s="5">
        <v>6633014691</v>
      </c>
      <c r="Y64" s="5">
        <v>10655889404</v>
      </c>
      <c r="Z64" s="5">
        <v>7977088058</v>
      </c>
    </row>
    <row r="65" spans="2:26" ht="15.5" x14ac:dyDescent="0.35">
      <c r="C65" t="s">
        <v>96</v>
      </c>
      <c r="D65" s="5">
        <v>24134000000</v>
      </c>
      <c r="E65" s="5">
        <v>679183000000</v>
      </c>
      <c r="F65" s="5">
        <v>5566000000</v>
      </c>
      <c r="G65" s="5">
        <v>8391000000</v>
      </c>
      <c r="I65" s="5">
        <v>699388000000</v>
      </c>
      <c r="J65" s="5">
        <v>69596000000</v>
      </c>
      <c r="K65" s="5">
        <v>114290000000</v>
      </c>
      <c r="L65" s="5">
        <v>62827000000</v>
      </c>
      <c r="M65" s="5">
        <v>163136000000</v>
      </c>
      <c r="N65" s="5">
        <v>272383000000</v>
      </c>
      <c r="O65" s="5">
        <v>369372000000</v>
      </c>
      <c r="P65" s="5">
        <v>326117000000</v>
      </c>
      <c r="Q65" s="5">
        <v>412429000000</v>
      </c>
      <c r="R65" s="5">
        <v>501784000000</v>
      </c>
      <c r="S65" s="5">
        <v>588181000000</v>
      </c>
      <c r="T65" s="5">
        <v>814609000000</v>
      </c>
      <c r="U65" s="5">
        <v>531054000000</v>
      </c>
      <c r="V65" s="5">
        <v>362808000000</v>
      </c>
      <c r="W65" s="5">
        <v>290133000000</v>
      </c>
      <c r="X65" s="5">
        <v>228445451933</v>
      </c>
      <c r="Y65" s="5">
        <v>103021413440</v>
      </c>
      <c r="Z65" s="5">
        <v>-127081670439</v>
      </c>
    </row>
    <row r="66" spans="2:26" ht="15.5" x14ac:dyDescent="0.35">
      <c r="C66" t="s">
        <v>28</v>
      </c>
      <c r="D66" s="5">
        <v>260928000000</v>
      </c>
      <c r="E66" s="5">
        <v>1402579000000</v>
      </c>
      <c r="F66" s="5">
        <v>716897000000</v>
      </c>
      <c r="G66" s="5">
        <v>357186000000</v>
      </c>
      <c r="I66" s="5">
        <v>2736333000000</v>
      </c>
      <c r="J66" s="5">
        <v>2463018000000</v>
      </c>
      <c r="K66" s="5">
        <v>2396348000000</v>
      </c>
      <c r="L66" s="5">
        <v>2289309000000</v>
      </c>
      <c r="M66" s="5">
        <v>2234002000000</v>
      </c>
      <c r="N66" s="5">
        <v>2148328000000</v>
      </c>
      <c r="O66" s="5">
        <v>2274427000000</v>
      </c>
      <c r="P66" s="5">
        <v>1400228000000</v>
      </c>
      <c r="Q66" s="5">
        <v>2287274000000</v>
      </c>
      <c r="R66" s="5">
        <v>4146379000000</v>
      </c>
      <c r="S66" s="5">
        <v>5645111000000</v>
      </c>
      <c r="T66" s="5">
        <v>6789602000000</v>
      </c>
      <c r="U66" s="5">
        <v>6595154000000</v>
      </c>
      <c r="V66" s="5">
        <v>6239550000000</v>
      </c>
      <c r="W66" s="5">
        <v>4708156000000</v>
      </c>
      <c r="X66" s="5">
        <v>4248475826790</v>
      </c>
      <c r="Y66" s="5">
        <v>3796326872422</v>
      </c>
      <c r="Z66" s="5">
        <v>2332786918887</v>
      </c>
    </row>
    <row r="67" spans="2:26" ht="15.5" x14ac:dyDescent="0.35">
      <c r="C67" t="s">
        <v>27</v>
      </c>
      <c r="D67" s="5">
        <v>-45735000000</v>
      </c>
      <c r="E67" s="5">
        <v>-216900000000</v>
      </c>
      <c r="F67" s="5">
        <v>-148552000000</v>
      </c>
      <c r="G67" s="5">
        <v>-73104000000</v>
      </c>
      <c r="I67" s="5">
        <v>-487552000000</v>
      </c>
      <c r="J67" s="5">
        <v>-455071000000</v>
      </c>
      <c r="K67" s="5">
        <v>-446082000000</v>
      </c>
      <c r="L67" s="5">
        <v>-446875000000</v>
      </c>
      <c r="M67" s="5">
        <v>-445506000000</v>
      </c>
      <c r="N67" s="5">
        <v>-341991000000</v>
      </c>
      <c r="O67" s="5">
        <v>-439122000000</v>
      </c>
      <c r="P67" s="5">
        <v>-254291000000</v>
      </c>
      <c r="Q67" s="5">
        <v>-427456000000</v>
      </c>
      <c r="R67" s="5">
        <v>-276060000000</v>
      </c>
      <c r="S67" s="5">
        <v>-1288450000000</v>
      </c>
      <c r="T67" s="5">
        <v>-1515593000000</v>
      </c>
      <c r="U67" s="5">
        <v>-1582860000000</v>
      </c>
      <c r="V67" s="5">
        <v>-1476162000000</v>
      </c>
      <c r="W67" s="5">
        <v>-1106640000000</v>
      </c>
      <c r="X67" s="5">
        <v>-1023794823420</v>
      </c>
      <c r="Y67" s="5">
        <v>-1047740954784</v>
      </c>
      <c r="Z67" s="5">
        <v>-587204749158</v>
      </c>
    </row>
    <row r="68" spans="2:26" ht="15.5" x14ac:dyDescent="0.35">
      <c r="C68" t="s">
        <v>374</v>
      </c>
      <c r="D68" s="5">
        <v>215193000000</v>
      </c>
      <c r="E68" s="5">
        <v>1185679000000</v>
      </c>
      <c r="F68" s="5">
        <v>568345000000</v>
      </c>
      <c r="G68" s="5">
        <v>284082000000</v>
      </c>
      <c r="I68" s="5">
        <v>2248781000000</v>
      </c>
      <c r="J68" s="5">
        <v>2007947000000</v>
      </c>
      <c r="K68" s="5">
        <v>1950266000000</v>
      </c>
      <c r="L68" s="5">
        <v>1842434000000</v>
      </c>
      <c r="M68" s="5">
        <v>1788496000000</v>
      </c>
      <c r="N68" s="5">
        <v>1806337000000</v>
      </c>
      <c r="O68" s="5">
        <v>1835305000000</v>
      </c>
      <c r="P68" s="5">
        <v>1145937000000</v>
      </c>
      <c r="Q68" s="5">
        <v>1859818000000</v>
      </c>
      <c r="R68" s="5">
        <v>3870319000000</v>
      </c>
      <c r="S68" s="5">
        <v>4356661000000</v>
      </c>
      <c r="T68" s="5">
        <v>5274009000000</v>
      </c>
      <c r="U68" s="5">
        <v>5012294000000</v>
      </c>
      <c r="V68" s="5">
        <v>4763388000000</v>
      </c>
      <c r="W68" s="5">
        <v>3601516000000</v>
      </c>
      <c r="X68" s="5">
        <v>3224681003370</v>
      </c>
      <c r="Y68" s="5">
        <v>2748585917638</v>
      </c>
      <c r="Z68" s="5">
        <v>1745582169729</v>
      </c>
    </row>
    <row r="69" spans="2:26" ht="15.5" x14ac:dyDescent="0.35">
      <c r="C69" t="s">
        <v>455</v>
      </c>
      <c r="X69" s="5">
        <v>260881423</v>
      </c>
      <c r="Y69" s="5">
        <v>-1931846556</v>
      </c>
      <c r="Z69" s="5">
        <v>-81233514</v>
      </c>
    </row>
    <row r="70" spans="2:26" ht="15.5" x14ac:dyDescent="0.35">
      <c r="C70" t="s">
        <v>97</v>
      </c>
      <c r="D70" s="5">
        <v>215193000000</v>
      </c>
      <c r="E70" s="5">
        <v>1185679000000</v>
      </c>
      <c r="F70" s="5">
        <v>568345000000</v>
      </c>
      <c r="G70" s="5">
        <v>284082000000</v>
      </c>
      <c r="I70" s="5">
        <v>2248781000000</v>
      </c>
      <c r="J70" s="5">
        <v>2007947000000</v>
      </c>
      <c r="K70" s="5">
        <v>1950266000000</v>
      </c>
      <c r="L70" s="5">
        <v>1842434000000</v>
      </c>
      <c r="M70" s="5">
        <v>1788496000000</v>
      </c>
      <c r="N70" s="5">
        <v>1806337000000</v>
      </c>
      <c r="O70" s="5">
        <v>1835305000000</v>
      </c>
      <c r="P70" s="5">
        <v>1145937000000</v>
      </c>
      <c r="Q70" s="5">
        <v>1859818000000</v>
      </c>
      <c r="R70" s="5">
        <v>3870319000000</v>
      </c>
      <c r="S70" s="5">
        <v>4356661000000</v>
      </c>
      <c r="T70" s="5">
        <v>5274009000000</v>
      </c>
      <c r="U70" s="5">
        <v>5012294000000</v>
      </c>
      <c r="V70" s="5">
        <v>4763388000000</v>
      </c>
      <c r="W70" s="5">
        <v>3601516000000</v>
      </c>
      <c r="X70" s="5">
        <v>3224941884793</v>
      </c>
      <c r="Y70" s="5">
        <v>2746654071082</v>
      </c>
      <c r="Z70" s="5">
        <v>1745500936215</v>
      </c>
    </row>
    <row r="71" spans="2:26" ht="15.5" x14ac:dyDescent="0.35">
      <c r="C71" t="s">
        <v>98</v>
      </c>
      <c r="E71" s="5">
        <v>-519000000</v>
      </c>
      <c r="I71" s="5">
        <v>-519000000</v>
      </c>
      <c r="J71" s="5">
        <v>12397000000</v>
      </c>
      <c r="K71" s="5">
        <v>1311000000</v>
      </c>
      <c r="L71" s="5">
        <v>-566000000</v>
      </c>
      <c r="M71" s="5">
        <v>84499000000</v>
      </c>
      <c r="N71" s="5">
        <v>-41457000000</v>
      </c>
      <c r="O71" s="5">
        <v>48044000000</v>
      </c>
      <c r="P71" s="5">
        <v>96007000000</v>
      </c>
      <c r="Q71" s="5">
        <v>-22150000000</v>
      </c>
      <c r="R71" s="5">
        <v>-69855000000</v>
      </c>
      <c r="S71" s="5">
        <v>-98061000000</v>
      </c>
      <c r="T71" s="5">
        <v>-120233000000</v>
      </c>
      <c r="U71" s="5">
        <v>205659000000</v>
      </c>
    </row>
    <row r="72" spans="2:26" ht="15.5" x14ac:dyDescent="0.35">
      <c r="C72" t="s">
        <v>99</v>
      </c>
      <c r="D72" s="5">
        <v>215193000000</v>
      </c>
      <c r="E72" s="5">
        <v>1185160000000</v>
      </c>
      <c r="F72" s="5">
        <v>568345000000</v>
      </c>
      <c r="G72" s="5">
        <v>284082000000</v>
      </c>
      <c r="I72" s="5">
        <v>2248262000000</v>
      </c>
      <c r="J72" s="5">
        <v>2020344000000</v>
      </c>
      <c r="K72" s="5">
        <v>1951577000000</v>
      </c>
      <c r="L72" s="5">
        <v>1841868000000</v>
      </c>
      <c r="M72" s="5">
        <v>1872995000000</v>
      </c>
      <c r="N72" s="5">
        <v>1764880000000</v>
      </c>
      <c r="O72" s="5">
        <v>1883349000000</v>
      </c>
      <c r="P72" s="5">
        <v>1241944000000</v>
      </c>
      <c r="Q72" s="5">
        <v>1837668000000</v>
      </c>
      <c r="R72" s="5">
        <v>3800464000000</v>
      </c>
      <c r="S72" s="5">
        <v>4258600000000</v>
      </c>
      <c r="T72" s="5">
        <v>5153776000000</v>
      </c>
      <c r="U72" s="5">
        <v>5217953000000</v>
      </c>
      <c r="V72" s="5">
        <v>4763388000000</v>
      </c>
      <c r="W72" s="5">
        <v>3601516000000</v>
      </c>
    </row>
    <row r="73" spans="2:26" ht="15.5" x14ac:dyDescent="0.35">
      <c r="C73" t="s">
        <v>100</v>
      </c>
      <c r="D73" s="5">
        <v>215193000000</v>
      </c>
      <c r="E73" s="5">
        <v>1185679000000</v>
      </c>
      <c r="F73" s="5">
        <v>568345000000</v>
      </c>
      <c r="G73" s="5">
        <v>284082000000</v>
      </c>
      <c r="I73" s="5">
        <v>2248781000000</v>
      </c>
      <c r="J73" s="5">
        <v>2007947000000</v>
      </c>
      <c r="K73" s="5">
        <v>1950266000000</v>
      </c>
      <c r="L73" s="5">
        <v>1842434000000</v>
      </c>
      <c r="M73" s="5">
        <v>1788496000000</v>
      </c>
      <c r="N73" s="5">
        <v>1806337000000</v>
      </c>
      <c r="O73" s="5">
        <v>1835305000000</v>
      </c>
      <c r="P73" s="5">
        <v>1145937000000</v>
      </c>
      <c r="Q73" s="5">
        <v>1859818000000</v>
      </c>
      <c r="R73" s="5">
        <v>3870319000000</v>
      </c>
      <c r="S73" s="5">
        <v>4356661000000</v>
      </c>
      <c r="T73" s="5">
        <v>5274009000000</v>
      </c>
      <c r="U73" s="5">
        <v>5012294000000</v>
      </c>
      <c r="V73" s="5">
        <v>4763388000000</v>
      </c>
      <c r="W73" s="5">
        <v>3601516000000</v>
      </c>
      <c r="X73" s="5">
        <v>3224941884793</v>
      </c>
      <c r="Y73" s="5">
        <v>2746654071082</v>
      </c>
      <c r="Z73" s="5">
        <v>1745500936215</v>
      </c>
    </row>
    <row r="74" spans="2:26" ht="15.5" x14ac:dyDescent="0.35">
      <c r="C74" t="s">
        <v>7</v>
      </c>
      <c r="D74" s="5">
        <v>215193000000</v>
      </c>
      <c r="E74" s="5">
        <v>1185160000000</v>
      </c>
      <c r="F74" s="5">
        <v>568345000000</v>
      </c>
      <c r="G74" s="5">
        <v>284082000000</v>
      </c>
      <c r="I74" s="5">
        <v>2248262000000</v>
      </c>
      <c r="J74" s="5">
        <v>2020344000000</v>
      </c>
      <c r="K74" s="5">
        <v>1951577000000</v>
      </c>
      <c r="L74" s="5">
        <v>1841868000000</v>
      </c>
      <c r="M74" s="5">
        <v>1872995000000</v>
      </c>
      <c r="N74" s="5">
        <v>1764880000000</v>
      </c>
      <c r="O74" s="5">
        <v>1883349000000</v>
      </c>
      <c r="P74" s="5">
        <v>1241944000000</v>
      </c>
      <c r="Q74" s="5">
        <v>1837668000000</v>
      </c>
      <c r="R74" s="5">
        <v>3800464000000</v>
      </c>
      <c r="S74" s="5">
        <v>4258600000000</v>
      </c>
      <c r="T74" s="5">
        <v>5150639000000</v>
      </c>
      <c r="U74" s="5">
        <v>5215899000000</v>
      </c>
      <c r="V74" s="5">
        <v>4760382000000</v>
      </c>
      <c r="W74" s="5">
        <v>3596918000000</v>
      </c>
    </row>
    <row r="75" spans="2:26" ht="15.5" x14ac:dyDescent="0.35">
      <c r="C75" t="s">
        <v>101</v>
      </c>
      <c r="D75" s="5">
        <v>215193000000</v>
      </c>
      <c r="E75" s="5">
        <v>1185679000000</v>
      </c>
      <c r="F75" s="5">
        <v>568345000000</v>
      </c>
      <c r="G75" s="5">
        <v>284082000000</v>
      </c>
      <c r="I75" s="5">
        <v>2248781000000</v>
      </c>
      <c r="J75" s="5">
        <v>2007947000000</v>
      </c>
      <c r="K75" s="5">
        <v>1950266000000</v>
      </c>
      <c r="L75" s="5">
        <v>1842434000000</v>
      </c>
      <c r="M75" s="5">
        <v>1788496000000</v>
      </c>
      <c r="N75" s="5">
        <v>1806337000000</v>
      </c>
      <c r="O75" s="5">
        <v>1835305000000</v>
      </c>
      <c r="P75" s="5">
        <v>1145937000000</v>
      </c>
      <c r="Q75" s="5">
        <v>1859818000000</v>
      </c>
      <c r="R75" s="5">
        <v>3870319000000</v>
      </c>
      <c r="S75" s="5">
        <v>4356661000000</v>
      </c>
      <c r="T75" s="5">
        <v>5274009000000</v>
      </c>
      <c r="U75" s="5">
        <v>5012294000000</v>
      </c>
      <c r="V75" s="5">
        <v>4763388000000</v>
      </c>
      <c r="W75" s="5">
        <v>3601516000000</v>
      </c>
      <c r="X75" s="5">
        <v>3224941884793</v>
      </c>
      <c r="Y75" s="5">
        <v>2746654071082</v>
      </c>
      <c r="Z75" s="5">
        <v>1745500936215</v>
      </c>
    </row>
    <row r="76" spans="2:26" ht="15.5" x14ac:dyDescent="0.35">
      <c r="C76" t="s">
        <v>102</v>
      </c>
      <c r="D76" s="5">
        <v>215193000000</v>
      </c>
      <c r="E76" s="5">
        <v>1185160000000</v>
      </c>
      <c r="F76" s="5">
        <v>568345000000</v>
      </c>
      <c r="G76" s="5">
        <v>284082000000</v>
      </c>
      <c r="I76" s="5">
        <v>2248262000000</v>
      </c>
      <c r="J76" s="5">
        <v>2020344000000</v>
      </c>
      <c r="K76" s="5">
        <v>1951577000000</v>
      </c>
      <c r="L76" s="5">
        <v>1841868000000</v>
      </c>
      <c r="M76" s="5">
        <v>1872995000000</v>
      </c>
      <c r="N76" s="5">
        <v>1764880000000</v>
      </c>
      <c r="O76" s="5">
        <v>1883349000000</v>
      </c>
      <c r="P76" s="5">
        <v>1241944000000</v>
      </c>
      <c r="Q76" s="5">
        <v>1837668000000</v>
      </c>
      <c r="R76" s="5">
        <v>3800464000000</v>
      </c>
      <c r="S76" s="5">
        <v>4258600000000</v>
      </c>
      <c r="T76" s="5">
        <v>5153776000000</v>
      </c>
      <c r="U76" s="5">
        <v>5217953000000</v>
      </c>
      <c r="V76" s="5">
        <v>4763388000000</v>
      </c>
      <c r="W76" s="5">
        <v>3601516000000</v>
      </c>
    </row>
    <row r="77" spans="2:26" ht="15.5" x14ac:dyDescent="0.35">
      <c r="C77" t="s">
        <v>103</v>
      </c>
      <c r="D77" s="5">
        <v>215193000000</v>
      </c>
      <c r="E77" s="5">
        <v>1185160000000</v>
      </c>
      <c r="F77" s="5">
        <v>568345000000</v>
      </c>
      <c r="G77" s="5">
        <v>284082000000</v>
      </c>
      <c r="I77" s="5">
        <v>2248262000000</v>
      </c>
      <c r="J77" s="5">
        <v>2020344000000</v>
      </c>
      <c r="K77" s="5">
        <v>1951577000000</v>
      </c>
      <c r="L77" s="5">
        <v>1841868000000</v>
      </c>
      <c r="M77" s="5">
        <v>1872995000000</v>
      </c>
      <c r="N77" s="5">
        <v>1764880000000</v>
      </c>
      <c r="O77" s="5">
        <v>1883349000000</v>
      </c>
      <c r="P77" s="5">
        <v>1241944000000</v>
      </c>
      <c r="Q77" s="5">
        <v>1837668000000</v>
      </c>
      <c r="R77" s="5">
        <v>3800464000000</v>
      </c>
      <c r="S77" s="5">
        <v>4258600000000</v>
      </c>
      <c r="T77" s="5">
        <v>5153776000000</v>
      </c>
      <c r="U77" s="5">
        <v>5217953000000</v>
      </c>
      <c r="V77" s="5">
        <v>4763388000000</v>
      </c>
      <c r="W77" s="5">
        <v>3601516000000</v>
      </c>
    </row>
    <row r="79" spans="2:26" ht="15.5" x14ac:dyDescent="0.35">
      <c r="B79" t="s">
        <v>104</v>
      </c>
      <c r="C79" t="s">
        <v>105</v>
      </c>
    </row>
    <row r="80" spans="2:26" ht="15.5" x14ac:dyDescent="0.35">
      <c r="C80" t="s">
        <v>106</v>
      </c>
    </row>
    <row r="81" spans="3:26" ht="15.5" x14ac:dyDescent="0.35">
      <c r="C81" t="s">
        <v>19</v>
      </c>
      <c r="D81" s="5">
        <v>5077983000000</v>
      </c>
      <c r="E81" s="5">
        <v>5872748000000</v>
      </c>
      <c r="F81" s="5">
        <v>3737394000000</v>
      </c>
      <c r="G81" s="5">
        <v>3429293000000</v>
      </c>
      <c r="I81" s="5">
        <v>5872748000000</v>
      </c>
      <c r="J81" s="5">
        <v>4496547000000</v>
      </c>
      <c r="K81" s="5">
        <v>3185373000000</v>
      </c>
      <c r="L81" s="5">
        <v>4525505000000</v>
      </c>
      <c r="M81" s="5">
        <v>6141267000000</v>
      </c>
      <c r="N81" s="5">
        <v>7697631000000</v>
      </c>
      <c r="O81" s="5">
        <v>7651750000000</v>
      </c>
      <c r="P81" s="5">
        <v>7225876000000</v>
      </c>
      <c r="Q81" s="5">
        <v>8294891000000</v>
      </c>
      <c r="R81" s="5">
        <v>9674030000000</v>
      </c>
      <c r="S81" s="5">
        <v>8655562000000</v>
      </c>
      <c r="T81" s="5">
        <v>11256129000000</v>
      </c>
      <c r="U81" s="5">
        <v>12595187000000</v>
      </c>
      <c r="V81" s="5">
        <v>10474126000000</v>
      </c>
      <c r="W81" s="5">
        <v>6864567000000</v>
      </c>
      <c r="X81" s="5">
        <v>4684869689764</v>
      </c>
      <c r="Y81" s="5">
        <v>2623472828832</v>
      </c>
      <c r="Z81" s="5">
        <v>790140947798</v>
      </c>
    </row>
    <row r="82" spans="3:26" ht="15.5" x14ac:dyDescent="0.35">
      <c r="C82" t="s">
        <v>562</v>
      </c>
      <c r="Z82" s="5">
        <v>3038690719</v>
      </c>
    </row>
    <row r="83" spans="3:26" ht="15.5" x14ac:dyDescent="0.35">
      <c r="C83" t="s">
        <v>110</v>
      </c>
      <c r="D83" s="5">
        <v>2800810000000</v>
      </c>
      <c r="E83" s="5">
        <v>2751091000000</v>
      </c>
      <c r="F83" s="5">
        <v>3002207000000</v>
      </c>
      <c r="G83" s="5">
        <v>2719928000000</v>
      </c>
      <c r="I83" s="5">
        <v>2751091000000</v>
      </c>
      <c r="J83" s="5">
        <v>2838219000000</v>
      </c>
      <c r="K83" s="5">
        <v>2741975000000</v>
      </c>
      <c r="L83" s="5">
        <v>2651672000000</v>
      </c>
      <c r="M83" s="5">
        <v>2586792000000</v>
      </c>
      <c r="N83" s="5">
        <v>2584652000000</v>
      </c>
      <c r="O83" s="5">
        <v>2984151000000</v>
      </c>
      <c r="P83" s="5">
        <v>2965777000000</v>
      </c>
      <c r="Q83" s="5">
        <v>2484800000000</v>
      </c>
      <c r="R83" s="5">
        <v>2605323000000</v>
      </c>
      <c r="S83" s="5">
        <v>2534690000000</v>
      </c>
      <c r="T83" s="5">
        <v>2670993000000</v>
      </c>
      <c r="U83" s="5">
        <v>2518588000000</v>
      </c>
      <c r="V83" s="5">
        <v>2454818000000</v>
      </c>
      <c r="W83" s="5">
        <v>1936416000000</v>
      </c>
      <c r="X83" s="5">
        <v>1355227711528</v>
      </c>
      <c r="Y83" s="5">
        <v>1345329245955</v>
      </c>
      <c r="Z83" s="5">
        <v>922183950647</v>
      </c>
    </row>
    <row r="84" spans="3:26" ht="15.5" x14ac:dyDescent="0.35">
      <c r="C84" t="s">
        <v>107</v>
      </c>
      <c r="D84" s="5">
        <v>269594000000</v>
      </c>
      <c r="E84" s="5">
        <v>273540000000</v>
      </c>
      <c r="F84" s="5">
        <v>273718000000</v>
      </c>
      <c r="G84" s="5">
        <v>239373000000</v>
      </c>
      <c r="I84" s="5">
        <v>273540000000</v>
      </c>
      <c r="J84" s="5">
        <v>241024000000</v>
      </c>
      <c r="K84" s="5">
        <v>214513000000</v>
      </c>
      <c r="L84" s="5">
        <v>136659000000</v>
      </c>
      <c r="M84" s="5">
        <v>97806000000</v>
      </c>
      <c r="N84" s="5">
        <v>89772000000</v>
      </c>
      <c r="O84" s="5">
        <v>63176000000</v>
      </c>
      <c r="P84" s="5">
        <v>110294000000</v>
      </c>
      <c r="Q84" s="5">
        <v>77418000000</v>
      </c>
      <c r="R84" s="5">
        <v>59393000000</v>
      </c>
      <c r="S84" s="5">
        <v>40474000000</v>
      </c>
      <c r="T84" s="5">
        <v>44115000000</v>
      </c>
      <c r="U84" s="5">
        <v>19722000000</v>
      </c>
      <c r="V84" s="5">
        <v>33185000000</v>
      </c>
      <c r="W84" s="5">
        <v>21081000000</v>
      </c>
      <c r="X84" s="5">
        <v>11981241605</v>
      </c>
    </row>
    <row r="85" spans="3:26" ht="15.5" x14ac:dyDescent="0.35">
      <c r="C85" t="s">
        <v>108</v>
      </c>
      <c r="D85" s="5">
        <v>390285000000</v>
      </c>
      <c r="E85" s="5">
        <v>728510000000</v>
      </c>
      <c r="F85" s="5">
        <v>576649000000</v>
      </c>
      <c r="G85" s="5">
        <v>533766000000</v>
      </c>
      <c r="I85" s="5">
        <v>728510000000</v>
      </c>
      <c r="J85" s="5">
        <v>758146000000</v>
      </c>
      <c r="K85" s="5">
        <v>750301000000</v>
      </c>
      <c r="L85" s="5">
        <v>611431000000</v>
      </c>
      <c r="M85" s="5">
        <v>774348000000</v>
      </c>
      <c r="N85" s="5">
        <v>649487000000</v>
      </c>
      <c r="O85" s="5">
        <v>703593000000</v>
      </c>
      <c r="P85" s="5">
        <v>707715000000</v>
      </c>
      <c r="Q85" s="5">
        <v>580524000000</v>
      </c>
      <c r="R85" s="5">
        <v>510478000000</v>
      </c>
      <c r="S85" s="5">
        <v>478152000000</v>
      </c>
      <c r="T85" s="5">
        <v>476153000000</v>
      </c>
      <c r="U85" s="5">
        <v>347158000000</v>
      </c>
      <c r="V85" s="5">
        <v>324139000000</v>
      </c>
      <c r="W85" s="5">
        <v>218758000000</v>
      </c>
      <c r="X85" s="5">
        <v>161148915596</v>
      </c>
      <c r="Y85" s="5">
        <v>172688357332</v>
      </c>
      <c r="Z85" s="5">
        <v>134280347594</v>
      </c>
    </row>
    <row r="86" spans="3:26" ht="15.5" x14ac:dyDescent="0.35">
      <c r="C86" t="s">
        <v>111</v>
      </c>
      <c r="D86" s="5">
        <v>2800810000000</v>
      </c>
      <c r="E86" s="5">
        <v>2751091000000</v>
      </c>
      <c r="F86" s="5">
        <v>3002207000000</v>
      </c>
      <c r="G86" s="5">
        <v>2719928000000</v>
      </c>
      <c r="I86" s="5">
        <v>2751091000000</v>
      </c>
      <c r="J86" s="5">
        <v>2838219000000</v>
      </c>
      <c r="K86" s="5">
        <v>2741975000000</v>
      </c>
      <c r="L86" s="5">
        <v>2651672000000</v>
      </c>
      <c r="M86" s="5">
        <v>2586792000000</v>
      </c>
      <c r="N86" s="5">
        <v>2584652000000</v>
      </c>
      <c r="O86" s="5">
        <v>2984151000000</v>
      </c>
      <c r="P86" s="5">
        <v>2965777000000</v>
      </c>
      <c r="Q86" s="5">
        <v>2484800000000</v>
      </c>
      <c r="R86" s="5">
        <v>2605323000000</v>
      </c>
      <c r="S86" s="5">
        <v>2534690000000</v>
      </c>
      <c r="T86" s="5">
        <v>2670993000000</v>
      </c>
      <c r="U86" s="5">
        <v>2518588000000</v>
      </c>
      <c r="V86" s="5">
        <v>2454818000000</v>
      </c>
      <c r="W86" s="5">
        <v>1936416000000</v>
      </c>
      <c r="X86" s="5">
        <v>1355227711528</v>
      </c>
      <c r="Y86" s="5">
        <v>1345329245955</v>
      </c>
      <c r="Z86" s="5">
        <v>922183950647</v>
      </c>
    </row>
    <row r="87" spans="3:26" ht="15.5" x14ac:dyDescent="0.35">
      <c r="C87" t="s">
        <v>112</v>
      </c>
      <c r="W87" s="5">
        <v>40353000000</v>
      </c>
      <c r="X87" s="5">
        <v>47461937504</v>
      </c>
      <c r="Y87" s="5">
        <v>15834858892</v>
      </c>
      <c r="Z87" s="5">
        <v>9451629295</v>
      </c>
    </row>
    <row r="88" spans="3:26" ht="15.5" x14ac:dyDescent="0.35">
      <c r="C88" t="s">
        <v>113</v>
      </c>
      <c r="W88" s="5">
        <v>40353000000</v>
      </c>
      <c r="X88" s="5">
        <v>47461937504</v>
      </c>
      <c r="Y88" s="5">
        <v>15834858892</v>
      </c>
      <c r="Z88" s="5">
        <v>9451629295</v>
      </c>
    </row>
    <row r="89" spans="3:26" ht="15.5" x14ac:dyDescent="0.35">
      <c r="C89" t="s">
        <v>507</v>
      </c>
      <c r="T89" s="5">
        <v>597000000</v>
      </c>
      <c r="U89" s="5">
        <v>529000000</v>
      </c>
      <c r="V89" s="5">
        <v>1295000000</v>
      </c>
      <c r="X89" s="5">
        <v>2342015892</v>
      </c>
      <c r="Y89" s="5">
        <v>22196030767</v>
      </c>
      <c r="Z89" s="5">
        <v>30923868382</v>
      </c>
    </row>
    <row r="90" spans="3:26" ht="15.5" x14ac:dyDescent="0.35">
      <c r="C90" t="s">
        <v>114</v>
      </c>
      <c r="D90" s="5">
        <v>2430641000000</v>
      </c>
      <c r="E90" s="5">
        <v>2176751000000</v>
      </c>
      <c r="F90" s="5">
        <v>2532176000000</v>
      </c>
      <c r="G90" s="5">
        <v>2669979000000</v>
      </c>
      <c r="I90" s="5">
        <v>2176751000000</v>
      </c>
      <c r="J90" s="5">
        <v>2593061000000</v>
      </c>
      <c r="K90" s="5">
        <v>2904699000000</v>
      </c>
      <c r="L90" s="5">
        <v>2830700000000</v>
      </c>
      <c r="M90" s="5">
        <v>2267421000000</v>
      </c>
      <c r="N90" s="5">
        <v>1823772000000</v>
      </c>
      <c r="O90" s="5">
        <v>1895176000000</v>
      </c>
      <c r="P90" s="5">
        <v>1837769000000</v>
      </c>
      <c r="Q90" s="5">
        <v>1768603000000</v>
      </c>
      <c r="R90" s="5">
        <v>1780410000000</v>
      </c>
      <c r="S90" s="5">
        <v>1521197000000</v>
      </c>
      <c r="T90" s="5">
        <v>1665546000000</v>
      </c>
      <c r="U90" s="5">
        <v>1473645000000</v>
      </c>
      <c r="V90" s="5">
        <v>1470305000000</v>
      </c>
      <c r="W90" s="5">
        <v>1327720000000</v>
      </c>
      <c r="X90" s="5">
        <v>1299548786024</v>
      </c>
      <c r="Y90" s="5">
        <v>1269425028230</v>
      </c>
      <c r="Z90" s="5">
        <v>1515360346381</v>
      </c>
    </row>
    <row r="91" spans="3:26" ht="15.5" x14ac:dyDescent="0.35">
      <c r="C91" t="s">
        <v>95</v>
      </c>
      <c r="D91" s="5">
        <v>-1810286000000</v>
      </c>
      <c r="E91" s="5">
        <v>-1662991000000</v>
      </c>
      <c r="F91" s="5">
        <v>-1632638000000</v>
      </c>
      <c r="G91" s="5">
        <v>-3309476000000</v>
      </c>
      <c r="I91" s="5">
        <v>-1662991000000</v>
      </c>
      <c r="J91" s="5">
        <v>-3309476000000</v>
      </c>
      <c r="K91" s="5">
        <v>-2742768000000</v>
      </c>
      <c r="L91" s="5">
        <v>-2742768000000</v>
      </c>
      <c r="M91" s="5">
        <v>-1587663000000</v>
      </c>
      <c r="O91" s="5">
        <v>-162334000000</v>
      </c>
      <c r="P91" s="5">
        <v>-210378000000</v>
      </c>
      <c r="Q91" s="5">
        <v>-306385000000</v>
      </c>
      <c r="R91" s="5">
        <v>-284235000000</v>
      </c>
      <c r="S91" s="5">
        <v>-214380000000</v>
      </c>
      <c r="T91" s="5">
        <v>85426000000</v>
      </c>
      <c r="U91" s="5">
        <v>205659000000</v>
      </c>
      <c r="W91" s="5">
        <v>2698863000000</v>
      </c>
      <c r="X91" s="5">
        <v>2694339170529</v>
      </c>
      <c r="Y91" s="5">
        <v>2694339170529</v>
      </c>
      <c r="Z91" s="5">
        <v>2708276643145</v>
      </c>
    </row>
    <row r="92" spans="3:26" ht="15.5" x14ac:dyDescent="0.35">
      <c r="C92" t="s">
        <v>115</v>
      </c>
      <c r="D92" s="5">
        <v>10774373000000</v>
      </c>
      <c r="E92" s="5">
        <v>11215313000000</v>
      </c>
      <c r="F92" s="5">
        <v>9690902000000</v>
      </c>
      <c r="G92" s="5">
        <v>9336801000000</v>
      </c>
      <c r="I92" s="5">
        <v>11215313000000</v>
      </c>
      <c r="J92" s="5">
        <v>10388834000000</v>
      </c>
      <c r="K92" s="5">
        <v>9228033000000</v>
      </c>
      <c r="L92" s="5">
        <v>10312090000000</v>
      </c>
      <c r="M92" s="5">
        <v>11336733000000</v>
      </c>
      <c r="N92" s="5">
        <v>12299306000000</v>
      </c>
      <c r="O92" s="5">
        <v>12829494000000</v>
      </c>
      <c r="P92" s="5">
        <v>12315796000000</v>
      </c>
      <c r="Q92" s="5">
        <v>12883074000000</v>
      </c>
      <c r="R92" s="5">
        <v>14424622000000</v>
      </c>
      <c r="S92" s="5">
        <v>13133854000000</v>
      </c>
      <c r="T92" s="5">
        <v>16086773000000</v>
      </c>
      <c r="U92" s="5">
        <v>16846248000000</v>
      </c>
      <c r="V92" s="5">
        <v>14579400000000</v>
      </c>
      <c r="W92" s="5">
        <v>10314573000000</v>
      </c>
      <c r="X92" s="5">
        <v>7484807063858</v>
      </c>
      <c r="Y92" s="5">
        <v>5322916291443</v>
      </c>
      <c r="Z92" s="5">
        <v>3471276001333</v>
      </c>
    </row>
    <row r="93" spans="3:26" ht="15.5" x14ac:dyDescent="0.35">
      <c r="C93" t="s">
        <v>116</v>
      </c>
    </row>
    <row r="94" spans="3:26" ht="15.5" x14ac:dyDescent="0.35">
      <c r="C94" t="s">
        <v>117</v>
      </c>
      <c r="D94" s="5">
        <v>27197000000</v>
      </c>
      <c r="E94" s="5">
        <v>24589000000</v>
      </c>
      <c r="F94" s="5">
        <v>25916000000</v>
      </c>
      <c r="G94" s="5">
        <v>29534000000</v>
      </c>
      <c r="I94" s="5">
        <v>24589000000</v>
      </c>
      <c r="J94" s="5">
        <v>30408000000</v>
      </c>
      <c r="K94" s="5">
        <v>64829000000</v>
      </c>
      <c r="L94" s="5">
        <v>51412000000</v>
      </c>
      <c r="M94" s="5">
        <v>68173000000</v>
      </c>
      <c r="N94" s="5">
        <v>73396000000</v>
      </c>
      <c r="O94" s="5">
        <v>75284000000</v>
      </c>
      <c r="P94" s="5">
        <v>109088000000</v>
      </c>
      <c r="Q94" s="5">
        <v>239201000000</v>
      </c>
      <c r="R94" s="5">
        <v>322237000000</v>
      </c>
      <c r="S94" s="5">
        <v>39042000000</v>
      </c>
      <c r="T94" s="5">
        <v>29919000000</v>
      </c>
      <c r="U94" s="5">
        <v>40552000000</v>
      </c>
      <c r="V94" s="5">
        <v>20796000000</v>
      </c>
      <c r="W94" s="5">
        <v>32442000000</v>
      </c>
      <c r="X94" s="5">
        <v>24501387800</v>
      </c>
      <c r="Y94" s="5">
        <v>21742137413</v>
      </c>
      <c r="Z94" s="5">
        <v>17306954836</v>
      </c>
    </row>
    <row r="95" spans="3:26" ht="15.5" x14ac:dyDescent="0.35">
      <c r="C95" t="s">
        <v>510</v>
      </c>
      <c r="D95" s="5">
        <v>609713000000</v>
      </c>
      <c r="E95" s="5">
        <v>579918000000</v>
      </c>
      <c r="F95" s="5">
        <v>286722000000</v>
      </c>
      <c r="G95" s="5">
        <v>264736000000</v>
      </c>
      <c r="I95" s="5">
        <v>579918000000</v>
      </c>
      <c r="J95" s="5">
        <v>260522000000</v>
      </c>
      <c r="K95" s="5">
        <v>194608000000</v>
      </c>
      <c r="L95" s="5">
        <v>177010000000</v>
      </c>
      <c r="M95" s="5">
        <v>135271000000</v>
      </c>
      <c r="N95" s="5">
        <v>96320000000</v>
      </c>
      <c r="O95" s="5">
        <v>75726000000</v>
      </c>
      <c r="P95" s="5">
        <v>98377000000</v>
      </c>
      <c r="Q95" s="5">
        <v>93700000000</v>
      </c>
      <c r="R95" s="5">
        <v>95292000000</v>
      </c>
      <c r="S95" s="5">
        <v>102650000000</v>
      </c>
      <c r="T95" s="5">
        <v>108639000000</v>
      </c>
      <c r="U95" s="5">
        <v>57252000000</v>
      </c>
      <c r="V95" s="5">
        <v>46564000000</v>
      </c>
      <c r="W95" s="5">
        <v>37706000000</v>
      </c>
      <c r="X95" s="5">
        <v>31406833246</v>
      </c>
      <c r="Y95" s="5">
        <v>32433373436</v>
      </c>
      <c r="Z95" s="5">
        <v>57951169972</v>
      </c>
    </row>
    <row r="96" spans="3:26" ht="15.5" x14ac:dyDescent="0.35">
      <c r="C96" t="s">
        <v>118</v>
      </c>
      <c r="D96" s="5">
        <v>18707739000000</v>
      </c>
      <c r="E96" s="5">
        <v>18862065000000</v>
      </c>
      <c r="F96" s="5">
        <v>18931220000000</v>
      </c>
      <c r="G96" s="5">
        <v>18487824000000</v>
      </c>
      <c r="I96" s="5">
        <v>18862065000000</v>
      </c>
      <c r="J96" s="5">
        <v>18746770000000</v>
      </c>
      <c r="K96" s="5">
        <v>19155749000000</v>
      </c>
      <c r="L96" s="5">
        <v>14894921000000</v>
      </c>
      <c r="M96" s="5">
        <v>14342412000000</v>
      </c>
      <c r="N96" s="5">
        <v>14397092000000</v>
      </c>
      <c r="O96" s="5">
        <v>14080158000000</v>
      </c>
      <c r="P96" s="5">
        <v>14637185000000</v>
      </c>
      <c r="Q96" s="5">
        <v>14979453000000</v>
      </c>
      <c r="R96" s="5">
        <v>14643695000000</v>
      </c>
      <c r="S96" s="5">
        <v>13813892000000</v>
      </c>
      <c r="T96" s="5">
        <v>12143632000000</v>
      </c>
      <c r="U96" s="5">
        <v>9304992000000</v>
      </c>
      <c r="V96" s="5">
        <v>7935224000000</v>
      </c>
      <c r="W96" s="5">
        <v>7638064000000</v>
      </c>
      <c r="X96" s="5">
        <v>7702769475625</v>
      </c>
      <c r="Y96" s="5">
        <v>7773278914092</v>
      </c>
      <c r="Z96" s="5">
        <v>7597621854686</v>
      </c>
    </row>
    <row r="97" spans="3:26" ht="15.5" x14ac:dyDescent="0.35">
      <c r="C97" t="s">
        <v>376</v>
      </c>
      <c r="D97" s="5">
        <v>8606000000</v>
      </c>
      <c r="E97" s="5">
        <v>8730000000</v>
      </c>
      <c r="F97" s="5">
        <v>12554000000</v>
      </c>
      <c r="G97" s="5">
        <v>12678000000</v>
      </c>
      <c r="I97" s="5">
        <v>8730000000</v>
      </c>
      <c r="J97" s="5">
        <v>12927000000</v>
      </c>
      <c r="K97" s="5">
        <v>13423000000</v>
      </c>
      <c r="L97" s="5">
        <v>13920000000</v>
      </c>
      <c r="M97" s="5">
        <v>14417000000</v>
      </c>
      <c r="N97" s="5">
        <v>14914000000</v>
      </c>
      <c r="O97" s="5">
        <v>15410000000</v>
      </c>
      <c r="P97" s="5">
        <v>15907000000</v>
      </c>
      <c r="Q97" s="5">
        <v>16404000000</v>
      </c>
      <c r="R97" s="5">
        <v>16981000000</v>
      </c>
      <c r="S97" s="5">
        <v>3700000000</v>
      </c>
      <c r="T97" s="5">
        <v>3700000000</v>
      </c>
      <c r="U97" s="5">
        <v>3700000000</v>
      </c>
      <c r="V97" s="5">
        <v>3700000000</v>
      </c>
    </row>
    <row r="98" spans="3:26" ht="15.5" x14ac:dyDescent="0.35">
      <c r="C98" t="s">
        <v>377</v>
      </c>
      <c r="D98" s="5">
        <v>530994000000</v>
      </c>
      <c r="E98" s="5">
        <v>528336000000</v>
      </c>
      <c r="F98" s="5">
        <v>529698000000</v>
      </c>
      <c r="G98" s="5">
        <v>534731000000</v>
      </c>
      <c r="I98" s="5">
        <v>528336000000</v>
      </c>
      <c r="J98" s="5">
        <v>541457000000</v>
      </c>
      <c r="K98" s="5">
        <v>560716000000</v>
      </c>
      <c r="L98" s="5">
        <v>7311000000</v>
      </c>
      <c r="M98" s="5">
        <v>5705000000</v>
      </c>
      <c r="N98" s="5">
        <v>6143000000</v>
      </c>
      <c r="O98" s="5">
        <v>103721000000</v>
      </c>
      <c r="P98" s="5">
        <v>105555000000</v>
      </c>
      <c r="Q98" s="5">
        <v>107357000000</v>
      </c>
      <c r="R98" s="5">
        <v>111953000000</v>
      </c>
      <c r="S98" s="5">
        <v>71073000000</v>
      </c>
      <c r="T98" s="5">
        <v>15037000000</v>
      </c>
      <c r="U98" s="5">
        <v>12929000000</v>
      </c>
      <c r="V98" s="5">
        <v>10822000000</v>
      </c>
    </row>
    <row r="99" spans="3:26" ht="15.5" x14ac:dyDescent="0.35">
      <c r="C99" t="s">
        <v>119</v>
      </c>
      <c r="D99" s="5">
        <v>133422000000</v>
      </c>
      <c r="E99" s="5">
        <v>133422000000</v>
      </c>
      <c r="F99" s="5">
        <v>133422000000</v>
      </c>
      <c r="G99" s="5">
        <v>133422000000</v>
      </c>
      <c r="I99" s="5">
        <v>133422000000</v>
      </c>
      <c r="J99" s="5">
        <v>133422000000</v>
      </c>
      <c r="K99" s="5">
        <v>133422000000</v>
      </c>
    </row>
    <row r="100" spans="3:26" ht="15.5" x14ac:dyDescent="0.35">
      <c r="C100" t="s">
        <v>120</v>
      </c>
      <c r="D100" s="5">
        <v>20397050000000</v>
      </c>
      <c r="E100" s="5">
        <v>20510030000000</v>
      </c>
      <c r="F100" s="5">
        <v>20199043000000</v>
      </c>
      <c r="G100" s="5">
        <v>19774922000000</v>
      </c>
      <c r="I100" s="5">
        <v>20510030000000</v>
      </c>
      <c r="J100" s="5">
        <v>20031172000000</v>
      </c>
      <c r="K100" s="5">
        <v>20421612000000</v>
      </c>
      <c r="L100" s="5">
        <v>15394079000000</v>
      </c>
      <c r="M100" s="5">
        <v>14799381000000</v>
      </c>
      <c r="N100" s="5">
        <v>15045366000000</v>
      </c>
      <c r="O100" s="5">
        <v>14878255000000</v>
      </c>
      <c r="P100" s="5">
        <v>15472766000000</v>
      </c>
      <c r="Q100" s="5">
        <v>15980602000000</v>
      </c>
      <c r="R100" s="5">
        <v>15725958000000</v>
      </c>
      <c r="S100" s="5">
        <v>14504506000000</v>
      </c>
      <c r="T100" s="5">
        <v>12798200000000</v>
      </c>
      <c r="U100" s="5">
        <v>9760993000000</v>
      </c>
      <c r="V100" s="5">
        <v>8175760000000</v>
      </c>
      <c r="W100" s="5">
        <v>7836758000000</v>
      </c>
      <c r="X100" s="5">
        <v>7861338613879</v>
      </c>
      <c r="Y100" s="5">
        <v>7953353941105</v>
      </c>
      <c r="Z100" s="5">
        <v>7815430862446</v>
      </c>
    </row>
    <row r="101" spans="3:26" ht="15.5" x14ac:dyDescent="0.35">
      <c r="C101" t="s">
        <v>121</v>
      </c>
      <c r="D101" s="5">
        <v>31171423000000</v>
      </c>
      <c r="E101" s="5">
        <v>31725343000000</v>
      </c>
      <c r="F101" s="5">
        <v>29889945000000</v>
      </c>
      <c r="G101" s="5">
        <v>29111723000000</v>
      </c>
      <c r="I101" s="5">
        <v>31725343000000</v>
      </c>
      <c r="J101" s="5">
        <v>30420006000000</v>
      </c>
      <c r="K101" s="5">
        <v>29649645000000</v>
      </c>
      <c r="L101" s="5">
        <v>25706169000000</v>
      </c>
      <c r="M101" s="5">
        <v>26136114000000</v>
      </c>
      <c r="N101" s="5">
        <v>27344672000000</v>
      </c>
      <c r="O101" s="5">
        <v>27707749000000</v>
      </c>
      <c r="P101" s="5">
        <v>27788562000000</v>
      </c>
      <c r="Q101" s="5">
        <v>28863676000000</v>
      </c>
      <c r="R101" s="5">
        <v>30150580000000</v>
      </c>
      <c r="S101" s="5">
        <v>27638360000000</v>
      </c>
      <c r="T101" s="5">
        <v>28884973000000</v>
      </c>
      <c r="U101" s="5">
        <v>26607241000000</v>
      </c>
      <c r="V101" s="5">
        <v>22755160000000</v>
      </c>
      <c r="W101" s="5">
        <v>18151331000000</v>
      </c>
      <c r="X101" s="5">
        <v>15346145677737</v>
      </c>
      <c r="Y101" s="5">
        <v>13276270232548</v>
      </c>
      <c r="Z101" s="5">
        <v>11286706863779</v>
      </c>
    </row>
    <row r="102" spans="3:26" ht="15.5" x14ac:dyDescent="0.35">
      <c r="C102" t="s">
        <v>122</v>
      </c>
    </row>
    <row r="103" spans="3:26" ht="15.5" x14ac:dyDescent="0.35">
      <c r="C103" t="s">
        <v>123</v>
      </c>
    </row>
    <row r="104" spans="3:26" ht="15.5" x14ac:dyDescent="0.35">
      <c r="C104" t="s">
        <v>124</v>
      </c>
      <c r="D104" s="5">
        <v>6461882000000</v>
      </c>
      <c r="E104" s="5">
        <v>6104197000000</v>
      </c>
      <c r="F104" s="5">
        <v>6372758000000</v>
      </c>
      <c r="G104" s="5">
        <v>6089635000000</v>
      </c>
      <c r="I104" s="5">
        <v>6104197000000</v>
      </c>
      <c r="J104" s="5">
        <v>7175129000000</v>
      </c>
      <c r="K104" s="5">
        <v>7368187000000</v>
      </c>
      <c r="L104" s="5">
        <v>4822152000000</v>
      </c>
      <c r="M104" s="5">
        <v>4646506000000</v>
      </c>
      <c r="N104" s="5">
        <v>4215956000000</v>
      </c>
      <c r="O104" s="5">
        <v>3873487000000</v>
      </c>
      <c r="P104" s="5">
        <v>3925649000000</v>
      </c>
      <c r="Q104" s="5">
        <v>3479024000000</v>
      </c>
      <c r="R104" s="5">
        <v>3187742000000</v>
      </c>
      <c r="S104" s="5">
        <v>2687743000000</v>
      </c>
      <c r="T104" s="5">
        <v>3260559000000</v>
      </c>
      <c r="U104" s="5">
        <v>2740089000000</v>
      </c>
      <c r="V104" s="5">
        <v>2418762000000</v>
      </c>
      <c r="W104" s="5">
        <v>1476597000000</v>
      </c>
      <c r="X104" s="5">
        <v>1347705747072</v>
      </c>
      <c r="Y104" s="5">
        <v>1771030703811</v>
      </c>
      <c r="Z104" s="5">
        <v>1943884694003</v>
      </c>
    </row>
    <row r="105" spans="3:26" ht="15.5" x14ac:dyDescent="0.35">
      <c r="C105" t="s">
        <v>125</v>
      </c>
      <c r="D105" s="5">
        <v>2000000000000</v>
      </c>
      <c r="E105" s="5">
        <v>1000000000000</v>
      </c>
      <c r="F105" s="5">
        <v>2000000000000</v>
      </c>
      <c r="G105" s="5">
        <v>2000000000000</v>
      </c>
      <c r="I105" s="5">
        <v>1000000000000</v>
      </c>
      <c r="J105" s="5">
        <v>2000000000000</v>
      </c>
      <c r="K105" s="5">
        <v>2000000000000</v>
      </c>
      <c r="X105" s="5">
        <v>224775000000</v>
      </c>
      <c r="Y105" s="5">
        <v>235000000000</v>
      </c>
      <c r="Z105" s="5">
        <v>273750000000</v>
      </c>
    </row>
    <row r="106" spans="3:26" ht="15.5" x14ac:dyDescent="0.35">
      <c r="C106" t="s">
        <v>127</v>
      </c>
    </row>
    <row r="107" spans="3:26" ht="15.5" x14ac:dyDescent="0.35">
      <c r="C107" t="s">
        <v>128</v>
      </c>
      <c r="D107" s="5">
        <v>1436866000000</v>
      </c>
      <c r="E107" s="5">
        <v>1608597000000</v>
      </c>
      <c r="F107" s="5">
        <v>1373370000000</v>
      </c>
      <c r="G107" s="5">
        <v>1328670000000</v>
      </c>
      <c r="I107" s="5">
        <v>1608597000000</v>
      </c>
      <c r="J107" s="5">
        <v>1790625000000</v>
      </c>
      <c r="K107" s="5">
        <v>1747439000000</v>
      </c>
      <c r="L107" s="5">
        <v>1834752000000</v>
      </c>
      <c r="M107" s="5">
        <v>2082752000000</v>
      </c>
      <c r="N107" s="5">
        <v>1580229000000</v>
      </c>
      <c r="O107" s="5">
        <v>1748776000000</v>
      </c>
      <c r="P107" s="5">
        <v>1759956000000</v>
      </c>
      <c r="Q107" s="5">
        <v>1548844000000</v>
      </c>
      <c r="R107" s="5">
        <v>1518841000000</v>
      </c>
      <c r="S107" s="5">
        <v>1103303000000</v>
      </c>
      <c r="T107" s="5">
        <v>1174919000000</v>
      </c>
      <c r="U107" s="5">
        <v>1007808000000</v>
      </c>
      <c r="V107" s="5">
        <v>974996000000</v>
      </c>
      <c r="W107" s="5">
        <v>596429000000</v>
      </c>
      <c r="X107" s="5">
        <v>399425148381</v>
      </c>
      <c r="Y107" s="5">
        <v>488943801503</v>
      </c>
      <c r="Z107" s="5">
        <v>289426207631</v>
      </c>
    </row>
    <row r="108" spans="3:26" ht="15.5" x14ac:dyDescent="0.35">
      <c r="C108" t="s">
        <v>129</v>
      </c>
    </row>
    <row r="109" spans="3:26" ht="15.5" x14ac:dyDescent="0.35">
      <c r="C109" t="s">
        <v>130</v>
      </c>
      <c r="D109" s="5">
        <v>659879000000</v>
      </c>
      <c r="E109" s="5">
        <v>1002050000000</v>
      </c>
      <c r="F109" s="5">
        <v>850367000000</v>
      </c>
      <c r="G109" s="5">
        <v>773139000000</v>
      </c>
      <c r="I109" s="5">
        <v>1002050000000</v>
      </c>
      <c r="J109" s="5">
        <v>999170000000</v>
      </c>
      <c r="K109" s="5">
        <v>964814000000</v>
      </c>
      <c r="L109" s="5">
        <v>748090000000</v>
      </c>
      <c r="M109" s="5">
        <v>872154000000</v>
      </c>
      <c r="N109" s="5">
        <v>739259000000</v>
      </c>
      <c r="O109" s="5">
        <v>766769000000</v>
      </c>
      <c r="P109" s="5">
        <v>818009000000</v>
      </c>
      <c r="Q109" s="5">
        <v>657942000000</v>
      </c>
      <c r="R109" s="5">
        <v>569871000000</v>
      </c>
      <c r="S109" s="5">
        <v>518626000000</v>
      </c>
      <c r="T109" s="5">
        <v>520268000000</v>
      </c>
      <c r="U109" s="5">
        <v>366880000000</v>
      </c>
      <c r="V109" s="5">
        <v>357324000000</v>
      </c>
      <c r="W109" s="5">
        <v>239839000000</v>
      </c>
      <c r="X109" s="5">
        <v>173130157201</v>
      </c>
      <c r="Y109" s="5">
        <v>172688357332</v>
      </c>
      <c r="Z109" s="5">
        <v>134280347594</v>
      </c>
    </row>
    <row r="110" spans="3:26" ht="15.5" x14ac:dyDescent="0.35">
      <c r="C110" t="s">
        <v>132</v>
      </c>
      <c r="D110" s="5">
        <v>1058351000000</v>
      </c>
      <c r="E110" s="5">
        <v>1130864000000</v>
      </c>
      <c r="F110" s="5">
        <v>1096763000000</v>
      </c>
      <c r="G110" s="5">
        <v>1231659000000</v>
      </c>
      <c r="I110" s="5">
        <v>1130864000000</v>
      </c>
      <c r="J110" s="5">
        <v>1266838000000</v>
      </c>
      <c r="K110" s="5">
        <v>1307910000000</v>
      </c>
      <c r="L110" s="5">
        <v>1040593000000</v>
      </c>
      <c r="M110" s="5">
        <v>921451000000</v>
      </c>
      <c r="N110" s="5">
        <v>885312000000</v>
      </c>
      <c r="O110" s="5">
        <v>803197000000</v>
      </c>
      <c r="P110" s="5">
        <v>928999000000</v>
      </c>
      <c r="Q110" s="5">
        <v>869653000000</v>
      </c>
      <c r="R110" s="5">
        <v>773419000000</v>
      </c>
      <c r="S110" s="5">
        <v>677522000000</v>
      </c>
      <c r="T110" s="5">
        <v>1055928000000</v>
      </c>
      <c r="U110" s="5">
        <v>642428000000</v>
      </c>
      <c r="V110" s="5">
        <v>421245000000</v>
      </c>
      <c r="W110" s="5">
        <v>293320000000</v>
      </c>
      <c r="X110" s="5">
        <v>281901378873</v>
      </c>
      <c r="Y110" s="5">
        <v>368980311694</v>
      </c>
      <c r="Z110" s="5">
        <v>192297406562</v>
      </c>
    </row>
    <row r="111" spans="3:26" ht="15.5" x14ac:dyDescent="0.35">
      <c r="C111" t="s">
        <v>1281</v>
      </c>
      <c r="Z111" s="5">
        <v>547500000000</v>
      </c>
    </row>
    <row r="112" spans="3:26" ht="15.5" x14ac:dyDescent="0.35">
      <c r="C112" t="s">
        <v>131</v>
      </c>
      <c r="N112" s="5">
        <v>390515000000</v>
      </c>
      <c r="O112" s="5">
        <v>226916000000</v>
      </c>
      <c r="P112" s="5">
        <v>49511000000</v>
      </c>
      <c r="Q112" s="5">
        <v>103668000000</v>
      </c>
      <c r="R112" s="5">
        <v>112348000000</v>
      </c>
      <c r="S112" s="5">
        <v>194925000000</v>
      </c>
      <c r="T112" s="5">
        <v>270602000000</v>
      </c>
      <c r="U112" s="5">
        <v>436850000000</v>
      </c>
      <c r="V112" s="5">
        <v>470058000000</v>
      </c>
      <c r="W112" s="5">
        <v>247006000000</v>
      </c>
      <c r="X112" s="5">
        <v>197089318253</v>
      </c>
      <c r="Y112" s="5">
        <v>436542293957</v>
      </c>
      <c r="Z112" s="5">
        <v>426147521611</v>
      </c>
    </row>
    <row r="113" spans="3:26" ht="15.5" x14ac:dyDescent="0.35">
      <c r="C113" t="s">
        <v>801</v>
      </c>
      <c r="D113" s="5">
        <v>410645000000</v>
      </c>
      <c r="E113" s="5">
        <v>396027000000</v>
      </c>
      <c r="F113" s="5">
        <v>220279000000</v>
      </c>
      <c r="G113" s="5">
        <v>196625000000</v>
      </c>
      <c r="I113" s="5">
        <v>396027000000</v>
      </c>
      <c r="J113" s="5">
        <v>284192000000</v>
      </c>
      <c r="K113" s="5">
        <v>447680000000</v>
      </c>
      <c r="L113" s="5">
        <v>307172000000</v>
      </c>
      <c r="M113" s="5">
        <v>232053000000</v>
      </c>
      <c r="N113" s="5">
        <v>390515000000</v>
      </c>
      <c r="O113" s="5">
        <v>226916000000</v>
      </c>
      <c r="P113" s="5">
        <v>49511000000</v>
      </c>
      <c r="Q113" s="5">
        <v>103668000000</v>
      </c>
      <c r="R113" s="5">
        <v>112348000000</v>
      </c>
      <c r="S113" s="5">
        <v>194925000000</v>
      </c>
      <c r="T113" s="5">
        <v>270602000000</v>
      </c>
      <c r="U113" s="5">
        <v>436850000000</v>
      </c>
      <c r="V113" s="5">
        <v>470058000000</v>
      </c>
      <c r="W113" s="5">
        <v>247006000000</v>
      </c>
      <c r="X113" s="5">
        <v>197089318253</v>
      </c>
      <c r="Y113" s="5">
        <v>436542293957</v>
      </c>
      <c r="Z113" s="5">
        <v>426147521611</v>
      </c>
    </row>
    <row r="114" spans="3:26" ht="15.5" x14ac:dyDescent="0.35">
      <c r="C114" t="s">
        <v>134</v>
      </c>
    </row>
    <row r="115" spans="3:26" ht="15.5" x14ac:dyDescent="0.35">
      <c r="C115" t="s">
        <v>137</v>
      </c>
      <c r="D115" s="5">
        <v>333736000000</v>
      </c>
      <c r="E115" s="5">
        <v>322094000000</v>
      </c>
      <c r="F115" s="5">
        <v>405549000000</v>
      </c>
      <c r="G115" s="5">
        <v>221569000000</v>
      </c>
      <c r="I115" s="5">
        <v>322094000000</v>
      </c>
      <c r="J115" s="5">
        <v>105712000000</v>
      </c>
      <c r="K115" s="5">
        <v>388700000000</v>
      </c>
      <c r="L115" s="5">
        <v>633670000000</v>
      </c>
      <c r="M115" s="5">
        <v>113940000000</v>
      </c>
      <c r="N115" s="5">
        <v>246616000000</v>
      </c>
      <c r="O115" s="5">
        <v>3580000000</v>
      </c>
      <c r="P115" s="5">
        <v>5383000000</v>
      </c>
      <c r="Q115" s="5">
        <v>20036000000</v>
      </c>
      <c r="R115" s="5">
        <v>37146000000</v>
      </c>
      <c r="S115" s="5">
        <v>61113000000</v>
      </c>
      <c r="T115" s="5">
        <v>76053000000</v>
      </c>
      <c r="U115" s="5">
        <v>92797000000</v>
      </c>
      <c r="V115" s="5">
        <v>108388000000</v>
      </c>
      <c r="W115" s="5">
        <v>131365000000</v>
      </c>
      <c r="X115" s="5">
        <v>112518081493</v>
      </c>
      <c r="Y115" s="5">
        <v>38059502899</v>
      </c>
      <c r="Z115" s="5">
        <v>99513063143</v>
      </c>
    </row>
    <row r="116" spans="3:26" ht="15.5" x14ac:dyDescent="0.35">
      <c r="C116" t="s">
        <v>138</v>
      </c>
      <c r="D116" s="5">
        <v>486485000000</v>
      </c>
      <c r="E116" s="5">
        <v>421400000000</v>
      </c>
      <c r="F116" s="5">
        <v>434667000000</v>
      </c>
      <c r="G116" s="5">
        <v>257115000000</v>
      </c>
      <c r="I116" s="5">
        <v>421400000000</v>
      </c>
      <c r="J116" s="5">
        <v>333032000000</v>
      </c>
      <c r="K116" s="5">
        <v>416161000000</v>
      </c>
      <c r="L116" s="5">
        <v>353806000000</v>
      </c>
      <c r="M116" s="5">
        <v>161824000000</v>
      </c>
      <c r="N116" s="5">
        <v>254095000000</v>
      </c>
      <c r="O116" s="5">
        <v>106703000000</v>
      </c>
      <c r="P116" s="5">
        <v>110749000000</v>
      </c>
      <c r="Q116" s="5">
        <v>87953000000</v>
      </c>
      <c r="R116" s="5">
        <v>70038000000</v>
      </c>
      <c r="S116" s="5">
        <v>60122000000</v>
      </c>
      <c r="T116" s="5">
        <v>49126000000</v>
      </c>
      <c r="U116" s="5">
        <v>67273000000</v>
      </c>
      <c r="V116" s="5">
        <v>52106000000</v>
      </c>
      <c r="W116" s="5">
        <v>44980000000</v>
      </c>
      <c r="X116" s="5">
        <v>32393664970</v>
      </c>
      <c r="Y116" s="5">
        <v>68875939325</v>
      </c>
      <c r="Z116" s="5">
        <v>80483210605</v>
      </c>
    </row>
    <row r="117" spans="3:26" ht="15.5" x14ac:dyDescent="0.35">
      <c r="C117" t="s">
        <v>139</v>
      </c>
      <c r="D117" s="5">
        <v>1438542000000</v>
      </c>
      <c r="E117" s="5">
        <v>2418045000000</v>
      </c>
      <c r="F117" s="5">
        <v>1468893000000</v>
      </c>
      <c r="G117" s="5">
        <v>1280624000000</v>
      </c>
      <c r="I117" s="5">
        <v>2418045000000</v>
      </c>
      <c r="J117" s="5">
        <v>1130527000000</v>
      </c>
      <c r="K117" s="5">
        <v>1311947000000</v>
      </c>
      <c r="L117" s="5">
        <v>1317111000000</v>
      </c>
      <c r="M117" s="5">
        <v>868644000000</v>
      </c>
      <c r="N117" s="5">
        <v>952468000000</v>
      </c>
      <c r="O117" s="5">
        <v>754001000000</v>
      </c>
      <c r="P117" s="5">
        <v>641324000000</v>
      </c>
      <c r="Q117" s="5">
        <v>828145000000</v>
      </c>
      <c r="R117" s="5">
        <v>824135000000</v>
      </c>
      <c r="S117" s="5">
        <v>1084667000000</v>
      </c>
      <c r="T117" s="5">
        <v>839613000000</v>
      </c>
      <c r="U117" s="5">
        <v>889465000000</v>
      </c>
      <c r="V117" s="5">
        <v>917660000000</v>
      </c>
      <c r="W117" s="5">
        <v>940783000000</v>
      </c>
      <c r="X117" s="5">
        <v>897841880232</v>
      </c>
      <c r="Y117" s="5">
        <v>801045349399</v>
      </c>
      <c r="Z117" s="5">
        <v>821091680610</v>
      </c>
    </row>
    <row r="118" spans="3:26" ht="15.5" x14ac:dyDescent="0.35">
      <c r="C118" t="s">
        <v>140</v>
      </c>
      <c r="D118" s="5">
        <v>1438542000000</v>
      </c>
      <c r="E118" s="5">
        <v>2418045000000</v>
      </c>
      <c r="F118" s="5">
        <v>1468893000000</v>
      </c>
      <c r="G118" s="5">
        <v>1280624000000</v>
      </c>
      <c r="I118" s="5">
        <v>2418045000000</v>
      </c>
      <c r="J118" s="5">
        <v>1130527000000</v>
      </c>
      <c r="K118" s="5">
        <v>1311947000000</v>
      </c>
      <c r="L118" s="5">
        <v>1317111000000</v>
      </c>
      <c r="M118" s="5">
        <v>868644000000</v>
      </c>
      <c r="N118" s="5">
        <v>952468000000</v>
      </c>
      <c r="O118" s="5">
        <v>754001000000</v>
      </c>
      <c r="P118" s="5">
        <v>641324000000</v>
      </c>
      <c r="Q118" s="5">
        <v>828145000000</v>
      </c>
      <c r="R118" s="5">
        <v>824135000000</v>
      </c>
      <c r="S118" s="5">
        <v>1084667000000</v>
      </c>
      <c r="T118" s="5">
        <v>839613000000</v>
      </c>
      <c r="U118" s="5">
        <v>889465000000</v>
      </c>
      <c r="V118" s="5">
        <v>917660000000</v>
      </c>
      <c r="W118" s="5">
        <v>940783000000</v>
      </c>
      <c r="X118" s="5">
        <v>897841880232</v>
      </c>
      <c r="Y118" s="5">
        <v>801045349399</v>
      </c>
      <c r="Z118" s="5">
        <v>821091680610</v>
      </c>
    </row>
    <row r="119" spans="3:26" ht="15.5" x14ac:dyDescent="0.35">
      <c r="C119" t="s">
        <v>144</v>
      </c>
    </row>
    <row r="120" spans="3:26" ht="15.5" x14ac:dyDescent="0.35">
      <c r="C120" t="s">
        <v>145</v>
      </c>
      <c r="D120" s="5">
        <v>333736000000</v>
      </c>
      <c r="E120" s="5">
        <v>322094000000</v>
      </c>
      <c r="F120" s="5">
        <v>405549000000</v>
      </c>
      <c r="G120" s="5">
        <v>221569000000</v>
      </c>
      <c r="I120" s="5">
        <v>322094000000</v>
      </c>
      <c r="J120" s="5">
        <v>105712000000</v>
      </c>
      <c r="K120" s="5">
        <v>388700000000</v>
      </c>
      <c r="L120" s="5">
        <v>633670000000</v>
      </c>
      <c r="M120" s="5">
        <v>113940000000</v>
      </c>
      <c r="N120" s="5">
        <v>246616000000</v>
      </c>
      <c r="O120" s="5">
        <v>3580000000</v>
      </c>
      <c r="P120" s="5">
        <v>5383000000</v>
      </c>
      <c r="Q120" s="5">
        <v>20036000000</v>
      </c>
      <c r="R120" s="5">
        <v>37146000000</v>
      </c>
      <c r="S120" s="5">
        <v>61113000000</v>
      </c>
      <c r="T120" s="5">
        <v>76053000000</v>
      </c>
      <c r="U120" s="5">
        <v>92797000000</v>
      </c>
      <c r="V120" s="5">
        <v>108388000000</v>
      </c>
      <c r="W120" s="5">
        <v>131365000000</v>
      </c>
      <c r="X120" s="5">
        <v>112518081493</v>
      </c>
      <c r="Y120" s="5">
        <v>38059502899</v>
      </c>
      <c r="Z120" s="5">
        <v>99513063143</v>
      </c>
    </row>
    <row r="121" spans="3:26" ht="15.5" x14ac:dyDescent="0.35">
      <c r="C121" t="s">
        <v>512</v>
      </c>
      <c r="Y121" s="5">
        <v>7955289063</v>
      </c>
      <c r="Z121" s="5">
        <v>12904694046</v>
      </c>
    </row>
    <row r="122" spans="3:26" ht="15.5" x14ac:dyDescent="0.35">
      <c r="C122" t="s">
        <v>143</v>
      </c>
      <c r="E122" s="5">
        <v>1000000000000</v>
      </c>
      <c r="I122" s="5">
        <v>1000000000000</v>
      </c>
    </row>
    <row r="123" spans="3:26" ht="15.5" x14ac:dyDescent="0.35">
      <c r="C123" t="s">
        <v>133</v>
      </c>
      <c r="D123" s="5">
        <v>607292000000</v>
      </c>
      <c r="E123" s="5">
        <v>597772000000</v>
      </c>
      <c r="F123" s="5">
        <v>603122000000</v>
      </c>
      <c r="G123" s="5">
        <v>594931000000</v>
      </c>
      <c r="I123" s="5">
        <v>597772000000</v>
      </c>
      <c r="J123" s="5">
        <v>535474000000</v>
      </c>
      <c r="K123" s="5">
        <v>455768000000</v>
      </c>
      <c r="L123" s="5">
        <v>222526000000</v>
      </c>
      <c r="M123" s="5">
        <v>170230000000</v>
      </c>
      <c r="N123" s="5">
        <v>65435000000</v>
      </c>
      <c r="O123" s="5">
        <v>90505000000</v>
      </c>
      <c r="S123" s="5">
        <v>323471000000</v>
      </c>
      <c r="T123" s="5">
        <v>386772000000</v>
      </c>
      <c r="U123" s="5">
        <v>462163000000</v>
      </c>
      <c r="V123" s="5">
        <v>514671000000</v>
      </c>
      <c r="W123" s="5">
        <v>575787000000</v>
      </c>
      <c r="X123" s="5">
        <v>590878390132</v>
      </c>
      <c r="Y123" s="5">
        <v>594238371634</v>
      </c>
      <c r="Z123" s="5">
        <v>569061887334</v>
      </c>
    </row>
    <row r="124" spans="3:26" ht="15.5" x14ac:dyDescent="0.35">
      <c r="C124" t="s">
        <v>332</v>
      </c>
    </row>
    <row r="125" spans="3:26" ht="15.5" x14ac:dyDescent="0.35">
      <c r="C125" t="s">
        <v>147</v>
      </c>
      <c r="D125" s="5">
        <v>7900424000000</v>
      </c>
      <c r="E125" s="5">
        <v>8522242000000</v>
      </c>
      <c r="F125" s="5">
        <v>7841651000000</v>
      </c>
      <c r="G125" s="5">
        <v>7370259000000</v>
      </c>
      <c r="I125" s="5">
        <v>8522242000000</v>
      </c>
      <c r="J125" s="5">
        <v>8305656000000</v>
      </c>
      <c r="K125" s="5">
        <v>8680134000000</v>
      </c>
      <c r="L125" s="5">
        <v>6139263000000</v>
      </c>
      <c r="M125" s="5">
        <v>5515150000000</v>
      </c>
      <c r="N125" s="5">
        <v>5168424000000</v>
      </c>
      <c r="O125" s="5">
        <v>4627488000000</v>
      </c>
      <c r="P125" s="5">
        <v>4566973000000</v>
      </c>
      <c r="Q125" s="5">
        <v>4307169000000</v>
      </c>
      <c r="R125" s="5">
        <v>4011877000000</v>
      </c>
      <c r="S125" s="5">
        <v>3772410000000</v>
      </c>
      <c r="T125" s="5">
        <v>4100172000000</v>
      </c>
      <c r="U125" s="5">
        <v>3629554000000</v>
      </c>
      <c r="V125" s="5">
        <v>3336422000000</v>
      </c>
      <c r="W125" s="5">
        <v>2417380000000</v>
      </c>
      <c r="X125" s="5">
        <v>2245547627304</v>
      </c>
      <c r="Y125" s="5">
        <v>2572076053210</v>
      </c>
      <c r="Z125" s="5">
        <v>2764976374613</v>
      </c>
    </row>
    <row r="126" spans="3:26" ht="15.5" x14ac:dyDescent="0.35">
      <c r="C126" t="s">
        <v>148</v>
      </c>
    </row>
    <row r="127" spans="3:26" ht="15.5" x14ac:dyDescent="0.35">
      <c r="C127" t="s">
        <v>149</v>
      </c>
      <c r="D127" s="5">
        <v>1757801000000</v>
      </c>
      <c r="E127" s="5">
        <v>1757801000000</v>
      </c>
      <c r="F127" s="5">
        <v>1757801000000</v>
      </c>
      <c r="G127" s="5">
        <v>1840616000000</v>
      </c>
      <c r="I127" s="5">
        <v>1757801000000</v>
      </c>
      <c r="J127" s="5">
        <v>1840616000000</v>
      </c>
      <c r="K127" s="5">
        <v>1840616000000</v>
      </c>
      <c r="L127" s="5">
        <v>1840616000000</v>
      </c>
      <c r="M127" s="5">
        <v>1840616000000</v>
      </c>
      <c r="N127" s="5">
        <v>1840616000000</v>
      </c>
      <c r="O127" s="5">
        <v>1840616000000</v>
      </c>
      <c r="P127" s="5">
        <v>1840616000000</v>
      </c>
      <c r="Q127" s="5">
        <v>1840616000000</v>
      </c>
      <c r="R127" s="5">
        <v>1840616000000</v>
      </c>
      <c r="S127" s="5">
        <v>1840616000000</v>
      </c>
      <c r="T127" s="5">
        <v>1840616000000</v>
      </c>
      <c r="U127" s="5">
        <v>1840616000000</v>
      </c>
      <c r="V127" s="5">
        <v>1840616000000</v>
      </c>
      <c r="W127" s="5">
        <v>1840616000000</v>
      </c>
      <c r="X127" s="5">
        <v>1840615849500</v>
      </c>
      <c r="Y127" s="5">
        <v>1840615849500</v>
      </c>
      <c r="Z127" s="5">
        <v>1840615849500</v>
      </c>
    </row>
    <row r="128" spans="3:26" ht="15.5" x14ac:dyDescent="0.35">
      <c r="C128" t="s">
        <v>151</v>
      </c>
      <c r="D128" s="5">
        <v>843325000000</v>
      </c>
      <c r="E128" s="5">
        <v>843325000000</v>
      </c>
      <c r="F128" s="5">
        <v>843325000000</v>
      </c>
      <c r="G128" s="5">
        <v>2698863000000</v>
      </c>
      <c r="I128" s="5">
        <v>843325000000</v>
      </c>
      <c r="J128" s="5">
        <v>2698863000000</v>
      </c>
      <c r="K128" s="5">
        <v>2698863000000</v>
      </c>
      <c r="L128" s="5">
        <v>2698863000000</v>
      </c>
      <c r="M128" s="5">
        <v>2698863000000</v>
      </c>
      <c r="N128" s="5">
        <v>2698863000000</v>
      </c>
      <c r="O128" s="5">
        <v>2698863000000</v>
      </c>
      <c r="P128" s="5">
        <v>2698863000000</v>
      </c>
      <c r="Q128" s="5">
        <v>2698863000000</v>
      </c>
      <c r="R128" s="5">
        <v>2698863000000</v>
      </c>
      <c r="S128" s="5">
        <v>2698863000000</v>
      </c>
      <c r="T128" s="5">
        <v>2698863000000</v>
      </c>
      <c r="U128" s="5">
        <v>2698863000000</v>
      </c>
      <c r="V128" s="5">
        <v>2698863000000</v>
      </c>
    </row>
    <row r="129" spans="2:26" ht="15.5" x14ac:dyDescent="0.35">
      <c r="C129" t="s">
        <v>152</v>
      </c>
      <c r="D129" s="5">
        <v>22480159000000</v>
      </c>
      <c r="E129" s="5">
        <v>22264966000000</v>
      </c>
      <c r="F129" s="5">
        <v>21079806000000</v>
      </c>
      <c r="G129" s="5">
        <v>20511461000000</v>
      </c>
      <c r="I129" s="5">
        <v>22264966000000</v>
      </c>
      <c r="J129" s="5">
        <v>20884347000000</v>
      </c>
      <c r="K129" s="5">
        <v>19172800000000</v>
      </c>
      <c r="L129" s="5">
        <v>17770195000000</v>
      </c>
      <c r="M129" s="5">
        <v>17669148000000</v>
      </c>
      <c r="N129" s="5">
        <v>17636769000000</v>
      </c>
      <c r="O129" s="5">
        <v>18703116000000</v>
      </c>
      <c r="P129" s="5">
        <v>18892488000000</v>
      </c>
      <c r="Q129" s="5">
        <v>20323413000000</v>
      </c>
      <c r="R129" s="5">
        <v>21883459000000</v>
      </c>
      <c r="S129" s="5">
        <v>19540851000000</v>
      </c>
      <c r="T129" s="5">
        <v>20159896000000</v>
      </c>
      <c r="U129" s="5">
        <v>18202133000000</v>
      </c>
      <c r="V129" s="5">
        <v>14848447000000</v>
      </c>
      <c r="W129" s="5">
        <v>11166666000000</v>
      </c>
      <c r="X129" s="5">
        <v>8542435136490</v>
      </c>
      <c r="Y129" s="5">
        <v>6145770383972</v>
      </c>
      <c r="Z129" s="5">
        <v>3951301067740</v>
      </c>
    </row>
    <row r="130" spans="2:26" ht="15.5" x14ac:dyDescent="0.35">
      <c r="C130" t="s">
        <v>153</v>
      </c>
      <c r="D130" s="5">
        <v>400000000000</v>
      </c>
      <c r="E130" s="5">
        <v>400000000000</v>
      </c>
      <c r="F130" s="5">
        <v>400000000000</v>
      </c>
      <c r="G130" s="5">
        <v>400000000000</v>
      </c>
      <c r="I130" s="5">
        <v>400000000000</v>
      </c>
      <c r="J130" s="5">
        <v>400000000000</v>
      </c>
      <c r="K130" s="5">
        <v>400000000000</v>
      </c>
      <c r="L130" s="5">
        <v>400000000000</v>
      </c>
      <c r="M130" s="5">
        <v>400000000000</v>
      </c>
      <c r="N130" s="5">
        <v>400000000000</v>
      </c>
      <c r="O130" s="5">
        <v>400000000000</v>
      </c>
      <c r="P130" s="5">
        <v>400000000000</v>
      </c>
      <c r="Q130" s="5">
        <v>400000000000</v>
      </c>
      <c r="R130" s="5">
        <v>400000000000</v>
      </c>
      <c r="S130" s="5">
        <v>375000000000</v>
      </c>
      <c r="T130" s="5">
        <v>350000000000</v>
      </c>
      <c r="U130" s="5">
        <v>325000000000</v>
      </c>
      <c r="V130" s="5">
        <v>300000000000</v>
      </c>
      <c r="W130" s="5">
        <v>275000000000</v>
      </c>
      <c r="X130" s="5">
        <v>250000000000</v>
      </c>
      <c r="Y130" s="5">
        <v>225000000000</v>
      </c>
      <c r="Z130" s="5">
        <v>200000000000</v>
      </c>
    </row>
    <row r="131" spans="2:26" ht="15.5" x14ac:dyDescent="0.35">
      <c r="C131" t="s">
        <v>154</v>
      </c>
      <c r="D131" s="5">
        <v>22080159000000</v>
      </c>
      <c r="E131" s="5">
        <v>21864966000000</v>
      </c>
      <c r="F131" s="5">
        <v>20679806000000</v>
      </c>
      <c r="G131" s="5">
        <v>20111461000000</v>
      </c>
      <c r="I131" s="5">
        <v>21864966000000</v>
      </c>
      <c r="J131" s="5">
        <v>20484347000000</v>
      </c>
      <c r="K131" s="5">
        <v>18772800000000</v>
      </c>
      <c r="L131" s="5">
        <v>17370195000000</v>
      </c>
      <c r="M131" s="5">
        <v>17269148000000</v>
      </c>
      <c r="N131" s="5">
        <v>17236769000000</v>
      </c>
      <c r="O131" s="5">
        <v>18303116000000</v>
      </c>
      <c r="P131" s="5">
        <v>18492488000000</v>
      </c>
      <c r="Q131" s="5">
        <v>19923413000000</v>
      </c>
      <c r="R131" s="5">
        <v>21483459000000</v>
      </c>
      <c r="S131" s="5">
        <v>19165851000000</v>
      </c>
      <c r="T131" s="5">
        <v>19809896000000</v>
      </c>
      <c r="U131" s="5">
        <v>17877133000000</v>
      </c>
      <c r="V131" s="5">
        <v>14548447000000</v>
      </c>
      <c r="W131" s="5">
        <v>10891666000000</v>
      </c>
      <c r="X131" s="5">
        <v>8292435136490</v>
      </c>
      <c r="Y131" s="5">
        <v>5920770383972</v>
      </c>
      <c r="Z131" s="5">
        <v>3751301067740</v>
      </c>
    </row>
    <row r="132" spans="2:26" ht="15.5" x14ac:dyDescent="0.35">
      <c r="C132" t="s">
        <v>155</v>
      </c>
      <c r="D132" s="5">
        <v>22480159000000</v>
      </c>
      <c r="E132" s="5">
        <v>22264966000000</v>
      </c>
      <c r="F132" s="5">
        <v>21079806000000</v>
      </c>
      <c r="G132" s="5">
        <v>20511461000000</v>
      </c>
      <c r="I132" s="5">
        <v>22264966000000</v>
      </c>
      <c r="J132" s="5">
        <v>20884347000000</v>
      </c>
      <c r="K132" s="5">
        <v>19172800000000</v>
      </c>
      <c r="L132" s="5">
        <v>17770195000000</v>
      </c>
      <c r="M132" s="5">
        <v>17669148000000</v>
      </c>
      <c r="N132" s="5">
        <v>17636769000000</v>
      </c>
      <c r="O132" s="5">
        <v>18703116000000</v>
      </c>
      <c r="P132" s="5">
        <v>18892488000000</v>
      </c>
      <c r="Q132" s="5">
        <v>20323413000000</v>
      </c>
      <c r="R132" s="5">
        <v>21883459000000</v>
      </c>
      <c r="S132" s="5">
        <v>19540851000000</v>
      </c>
      <c r="T132" s="5">
        <v>20159896000000</v>
      </c>
      <c r="U132" s="5">
        <v>18202133000000</v>
      </c>
      <c r="V132" s="5">
        <v>14848447000000</v>
      </c>
      <c r="W132" s="5">
        <v>11166666000000</v>
      </c>
      <c r="X132" s="5">
        <v>8542435136490</v>
      </c>
      <c r="Y132" s="5">
        <v>6145770383972</v>
      </c>
      <c r="Z132" s="5">
        <v>3951301067740</v>
      </c>
    </row>
    <row r="133" spans="2:26" ht="15.5" x14ac:dyDescent="0.35">
      <c r="C133" t="s">
        <v>156</v>
      </c>
      <c r="U133" s="5">
        <v>30416000000</v>
      </c>
      <c r="V133" s="5">
        <v>30812000000</v>
      </c>
      <c r="W133" s="5">
        <v>27806000000</v>
      </c>
      <c r="X133" s="5">
        <v>23207893914</v>
      </c>
      <c r="Y133" s="5">
        <v>23468775337</v>
      </c>
      <c r="Z133" s="5">
        <v>21536928781</v>
      </c>
    </row>
    <row r="134" spans="2:26" ht="15.5" x14ac:dyDescent="0.35">
      <c r="C134" t="s">
        <v>9</v>
      </c>
      <c r="D134" s="5">
        <v>23270999000000</v>
      </c>
      <c r="E134" s="5">
        <v>23203101000000</v>
      </c>
      <c r="F134" s="5">
        <v>22048294000000</v>
      </c>
      <c r="G134" s="5">
        <v>21741464000000</v>
      </c>
      <c r="I134" s="5">
        <v>23203101000000</v>
      </c>
      <c r="J134" s="5">
        <v>22114350000000</v>
      </c>
      <c r="K134" s="5">
        <v>20969511000000</v>
      </c>
      <c r="L134" s="5">
        <v>19566906000000</v>
      </c>
      <c r="M134" s="5">
        <v>20620964000000</v>
      </c>
      <c r="N134" s="5">
        <v>22176248000000</v>
      </c>
      <c r="O134" s="5">
        <v>23080261000000</v>
      </c>
      <c r="P134" s="5">
        <v>23221589000000</v>
      </c>
      <c r="Q134" s="5">
        <v>24556507000000</v>
      </c>
      <c r="R134" s="5">
        <v>26138703000000</v>
      </c>
      <c r="S134" s="5">
        <v>23865950000000</v>
      </c>
      <c r="T134" s="5">
        <v>24784801000000</v>
      </c>
      <c r="U134" s="5">
        <v>22977687000000</v>
      </c>
      <c r="V134" s="5">
        <v>19418738000000</v>
      </c>
      <c r="W134" s="5">
        <v>15733951000000</v>
      </c>
      <c r="X134" s="5">
        <v>13100598050433</v>
      </c>
      <c r="Y134" s="5">
        <v>10704194179338</v>
      </c>
      <c r="Z134" s="5">
        <v>8521730489166</v>
      </c>
    </row>
    <row r="135" spans="2:26" ht="15.5" x14ac:dyDescent="0.35">
      <c r="C135" t="s">
        <v>157</v>
      </c>
      <c r="D135" s="5">
        <v>31171423000000</v>
      </c>
      <c r="E135" s="5">
        <v>31725343000000</v>
      </c>
      <c r="F135" s="5">
        <v>29889945000000</v>
      </c>
      <c r="G135" s="5">
        <v>29111723000000</v>
      </c>
      <c r="I135" s="5">
        <v>31725343000000</v>
      </c>
      <c r="J135" s="5">
        <v>30420006000000</v>
      </c>
      <c r="K135" s="5">
        <v>29649645000000</v>
      </c>
      <c r="L135" s="5">
        <v>25706169000000</v>
      </c>
      <c r="M135" s="5">
        <v>26136114000000</v>
      </c>
      <c r="N135" s="5">
        <v>27344672000000</v>
      </c>
      <c r="O135" s="5">
        <v>27707749000000</v>
      </c>
      <c r="P135" s="5">
        <v>27788562000000</v>
      </c>
      <c r="Q135" s="5">
        <v>28863676000000</v>
      </c>
      <c r="R135" s="5">
        <v>30150580000000</v>
      </c>
      <c r="S135" s="5">
        <v>27638360000000</v>
      </c>
      <c r="T135" s="5">
        <v>28884973000000</v>
      </c>
      <c r="U135" s="5">
        <v>26607241000000</v>
      </c>
      <c r="V135" s="5">
        <v>22755160000000</v>
      </c>
      <c r="W135" s="5">
        <v>18151331000000</v>
      </c>
      <c r="X135" s="5">
        <v>15346145677737</v>
      </c>
      <c r="Y135" s="5">
        <v>13276270232548</v>
      </c>
      <c r="Z135" s="5">
        <v>11286706863779</v>
      </c>
    </row>
    <row r="136" spans="2:26" ht="15.5" x14ac:dyDescent="0.35">
      <c r="C136" t="s">
        <v>158</v>
      </c>
      <c r="D136" s="5">
        <v>3515602799</v>
      </c>
      <c r="E136" s="5">
        <v>3515602799</v>
      </c>
      <c r="F136" s="5">
        <v>3515602799</v>
      </c>
      <c r="G136" s="5">
        <v>3515602799</v>
      </c>
      <c r="I136" s="5">
        <v>3515602799</v>
      </c>
      <c r="J136" s="5">
        <v>3681231699</v>
      </c>
      <c r="K136" s="5">
        <v>3681231699</v>
      </c>
      <c r="L136" s="5">
        <v>3681231699</v>
      </c>
      <c r="M136" s="5">
        <v>3681231699</v>
      </c>
      <c r="N136" s="5">
        <v>3681231699</v>
      </c>
      <c r="O136" s="5">
        <v>3681231699</v>
      </c>
      <c r="P136" s="5">
        <v>3681231699</v>
      </c>
      <c r="Q136" s="5">
        <v>3681231699</v>
      </c>
      <c r="R136" s="5">
        <v>3681231699</v>
      </c>
      <c r="S136" s="5">
        <v>3681231699</v>
      </c>
      <c r="T136" s="5">
        <v>3681231699</v>
      </c>
      <c r="U136" s="5">
        <v>3681231699</v>
      </c>
      <c r="V136" s="5">
        <v>3681231699</v>
      </c>
      <c r="W136" s="5">
        <v>3681231699</v>
      </c>
      <c r="X136" s="5">
        <v>3681231699</v>
      </c>
      <c r="Y136" s="5">
        <v>3681231699</v>
      </c>
      <c r="Z136" s="5">
        <v>3681231699</v>
      </c>
    </row>
    <row r="138" spans="2:26" ht="15.5" x14ac:dyDescent="0.35">
      <c r="B138" t="s">
        <v>159</v>
      </c>
      <c r="C138" t="s">
        <v>160</v>
      </c>
      <c r="D138" s="5">
        <v>-371718000000</v>
      </c>
      <c r="E138" s="5">
        <v>2152390000000</v>
      </c>
      <c r="F138" s="5">
        <v>1119115000000</v>
      </c>
      <c r="G138" s="5">
        <v>473103000000</v>
      </c>
      <c r="I138" s="5">
        <v>3808146000000</v>
      </c>
      <c r="J138" s="5">
        <v>3348053000000</v>
      </c>
      <c r="K138" s="5">
        <v>3485045000000</v>
      </c>
      <c r="L138" s="5">
        <v>2401773000000</v>
      </c>
      <c r="M138" s="5">
        <v>2606707000000</v>
      </c>
      <c r="N138" s="5">
        <v>3538011000000</v>
      </c>
      <c r="O138" s="5">
        <v>3530772000000</v>
      </c>
      <c r="P138" s="5">
        <v>1984532000000</v>
      </c>
      <c r="Q138" s="5">
        <v>2781805000000</v>
      </c>
      <c r="R138" s="5">
        <v>3546113000000</v>
      </c>
      <c r="S138" s="5">
        <v>5049117000000</v>
      </c>
      <c r="T138" s="5">
        <v>5344607000000</v>
      </c>
      <c r="U138" s="5">
        <v>5419268000000</v>
      </c>
      <c r="V138" s="5">
        <v>5674822000000</v>
      </c>
      <c r="W138" s="5">
        <v>3883711000000</v>
      </c>
      <c r="X138" s="5">
        <v>3376092402560</v>
      </c>
      <c r="Y138" s="5">
        <v>3184421623015</v>
      </c>
      <c r="Z138" s="5">
        <v>1619202132220</v>
      </c>
    </row>
    <row r="139" spans="2:26" ht="15.5" x14ac:dyDescent="0.35">
      <c r="C139" t="s">
        <v>564</v>
      </c>
      <c r="D139" s="5">
        <v>4202911000000</v>
      </c>
      <c r="E139" s="5">
        <v>5457106000000</v>
      </c>
      <c r="F139" s="5">
        <v>5286874000000</v>
      </c>
      <c r="G139" s="5">
        <v>4463794000000</v>
      </c>
      <c r="I139" s="5">
        <v>19764564000000</v>
      </c>
      <c r="J139" s="5">
        <v>20447543000000</v>
      </c>
      <c r="K139" s="5">
        <v>19806309000000</v>
      </c>
      <c r="L139" s="5">
        <v>18013028000000</v>
      </c>
      <c r="M139" s="5">
        <v>16237474000000</v>
      </c>
      <c r="N139" s="5">
        <v>15899790000000</v>
      </c>
      <c r="O139" s="5">
        <v>17483861000000</v>
      </c>
      <c r="P139" s="5">
        <v>16235309000000</v>
      </c>
      <c r="Q139" s="5">
        <v>15897438000000</v>
      </c>
      <c r="R139" s="5">
        <v>16942375000000</v>
      </c>
      <c r="S139" s="5">
        <v>19689328000000</v>
      </c>
      <c r="T139" s="5">
        <v>21834789000000</v>
      </c>
      <c r="U139" s="5">
        <v>20661644000000</v>
      </c>
      <c r="V139" s="5">
        <v>18536542000000</v>
      </c>
      <c r="W139" s="5">
        <v>14711818000000</v>
      </c>
      <c r="X139" s="5">
        <v>12216236493713</v>
      </c>
      <c r="Y139" s="5">
        <v>11108615024303</v>
      </c>
      <c r="Z139" s="5">
        <v>10593771412769</v>
      </c>
    </row>
    <row r="140" spans="2:26" ht="15.5" x14ac:dyDescent="0.35">
      <c r="C140" t="s">
        <v>1282</v>
      </c>
      <c r="D140" s="5">
        <v>-4575764000000</v>
      </c>
      <c r="E140" s="5">
        <v>-3299055000000</v>
      </c>
      <c r="F140" s="5">
        <v>-4160847000000</v>
      </c>
      <c r="G140" s="5">
        <v>-3776742000000</v>
      </c>
      <c r="I140" s="5">
        <v>-15754358000000</v>
      </c>
      <c r="J140" s="5">
        <v>-16865448000000</v>
      </c>
      <c r="K140" s="5">
        <v>-16084460000000</v>
      </c>
      <c r="L140" s="5">
        <v>-15362102000000</v>
      </c>
      <c r="M140" s="5">
        <v>-13401776000000</v>
      </c>
      <c r="N140" s="5">
        <v>-12369793000000</v>
      </c>
      <c r="O140" s="5">
        <v>-12963284000000</v>
      </c>
      <c r="P140" s="5">
        <v>-12726342000000</v>
      </c>
      <c r="Q140" s="5">
        <v>-11696850000000</v>
      </c>
      <c r="R140" s="5">
        <v>-11493687000000</v>
      </c>
      <c r="S140" s="5">
        <v>-12228843000000</v>
      </c>
      <c r="T140" s="5">
        <v>-13717264000000</v>
      </c>
      <c r="U140" s="5">
        <v>-12178501000000</v>
      </c>
      <c r="V140" s="5">
        <v>-10241427000000</v>
      </c>
      <c r="W140" s="5">
        <v>-8807106000000</v>
      </c>
      <c r="X140" s="5">
        <v>-6804128609014</v>
      </c>
      <c r="Y140" s="5">
        <v>-6055715577773</v>
      </c>
      <c r="Z140" s="5">
        <v>-7635201219980</v>
      </c>
    </row>
    <row r="141" spans="2:26" ht="15.5" x14ac:dyDescent="0.35">
      <c r="C141" t="s">
        <v>1283</v>
      </c>
      <c r="D141" s="5">
        <v>44647000000</v>
      </c>
      <c r="E141" s="5">
        <v>35748000000</v>
      </c>
      <c r="F141" s="5">
        <v>35105000000</v>
      </c>
      <c r="G141" s="5">
        <v>48188000000</v>
      </c>
      <c r="I141" s="5">
        <v>166830000000</v>
      </c>
      <c r="J141" s="5">
        <v>101309000000</v>
      </c>
      <c r="K141" s="5">
        <v>149870000000</v>
      </c>
      <c r="L141" s="5">
        <v>81199000000</v>
      </c>
      <c r="M141" s="5">
        <v>176990000000</v>
      </c>
      <c r="N141" s="5">
        <v>317955000000</v>
      </c>
      <c r="O141" s="5">
        <v>355010000000</v>
      </c>
      <c r="P141" s="5">
        <v>334944000000</v>
      </c>
      <c r="Q141" s="5">
        <v>417221000000</v>
      </c>
      <c r="R141" s="5">
        <v>490943000000</v>
      </c>
      <c r="S141" s="5">
        <v>597767000000</v>
      </c>
      <c r="T141" s="5">
        <v>811709000000</v>
      </c>
      <c r="U141" s="5">
        <v>562711000000</v>
      </c>
      <c r="V141" s="5">
        <v>385475000000</v>
      </c>
      <c r="W141" s="5">
        <v>301108000000</v>
      </c>
      <c r="X141" s="5">
        <v>163520609208</v>
      </c>
      <c r="Y141" s="5">
        <v>88432196428</v>
      </c>
      <c r="Z141" s="5">
        <v>29912396937</v>
      </c>
    </row>
    <row r="142" spans="2:26" ht="15.5" x14ac:dyDescent="0.35">
      <c r="C142" t="s">
        <v>167</v>
      </c>
      <c r="D142" s="5">
        <v>-43512000000</v>
      </c>
      <c r="E142" s="5">
        <v>-46321000000</v>
      </c>
      <c r="F142" s="5">
        <v>-42017000000</v>
      </c>
      <c r="G142" s="5">
        <v>-262137000000</v>
      </c>
      <c r="I142" s="5">
        <v>-373802000000</v>
      </c>
      <c r="J142" s="5">
        <v>-335351000000</v>
      </c>
      <c r="K142" s="5">
        <v>-386674000000</v>
      </c>
      <c r="L142" s="5">
        <v>-330352000000</v>
      </c>
      <c r="M142" s="5">
        <v>-412171000000</v>
      </c>
      <c r="N142" s="5">
        <v>-311374000000</v>
      </c>
      <c r="O142" s="5">
        <v>-76104000000</v>
      </c>
      <c r="P142" s="5">
        <v>-167132000000</v>
      </c>
      <c r="Q142" s="5">
        <v>-274627000000</v>
      </c>
      <c r="R142" s="5">
        <v>-754245000000</v>
      </c>
      <c r="S142" s="5">
        <v>-1219943000000</v>
      </c>
      <c r="T142" s="5">
        <v>-1493614000000</v>
      </c>
      <c r="U142" s="5">
        <v>-1654688000000</v>
      </c>
      <c r="V142" s="5">
        <v>-1270288000000</v>
      </c>
      <c r="W142" s="5">
        <v>-1043954000000</v>
      </c>
      <c r="Y142" s="5">
        <v>10928671080</v>
      </c>
      <c r="Z142" s="5">
        <v>2998251227</v>
      </c>
    </row>
    <row r="143" spans="2:26" ht="15.5" x14ac:dyDescent="0.35">
      <c r="C143" t="s">
        <v>837</v>
      </c>
      <c r="O143" s="5">
        <v>-1322657000000</v>
      </c>
      <c r="P143" s="5">
        <v>-1730094000000</v>
      </c>
      <c r="Q143" s="5">
        <v>-1622952000000</v>
      </c>
      <c r="R143" s="5">
        <v>-1788519000000</v>
      </c>
      <c r="S143" s="5">
        <v>-1903661000000</v>
      </c>
      <c r="T143" s="5">
        <v>-2214909000000</v>
      </c>
      <c r="U143" s="5">
        <v>-2069215000000</v>
      </c>
      <c r="V143" s="5">
        <v>-1829910000000</v>
      </c>
      <c r="W143" s="5">
        <v>-1332007000000</v>
      </c>
      <c r="X143" s="5">
        <v>-2222270752583</v>
      </c>
      <c r="Y143" s="5">
        <v>-1919842528029</v>
      </c>
      <c r="Z143" s="5">
        <v>-1242167737228</v>
      </c>
    </row>
    <row r="144" spans="2:26" ht="15.5" x14ac:dyDescent="0.35">
      <c r="C144" t="s">
        <v>1284</v>
      </c>
      <c r="E144" s="5">
        <v>4912000000</v>
      </c>
      <c r="I144" s="5">
        <v>4912000000</v>
      </c>
      <c r="M144" s="5">
        <v>6190000000</v>
      </c>
      <c r="N144" s="5">
        <v>1433000000</v>
      </c>
      <c r="O144" s="5">
        <v>17650000000</v>
      </c>
      <c r="P144" s="5">
        <v>166000000</v>
      </c>
      <c r="Q144" s="5">
        <v>121000000</v>
      </c>
      <c r="R144" s="5">
        <v>38393000000</v>
      </c>
      <c r="W144" s="5">
        <v>204000000</v>
      </c>
      <c r="X144" s="5">
        <v>1020234532</v>
      </c>
      <c r="Y144" s="5">
        <v>-83613619937</v>
      </c>
      <c r="Z144" s="5">
        <v>-157090758104</v>
      </c>
    </row>
    <row r="145" spans="3:26" ht="15.5" x14ac:dyDescent="0.35">
      <c r="C145" t="s">
        <v>664</v>
      </c>
      <c r="D145" s="5">
        <v>-37940000000</v>
      </c>
      <c r="E145" s="5">
        <v>-42626000000</v>
      </c>
      <c r="F145" s="5">
        <v>-44092000000</v>
      </c>
      <c r="G145" s="5">
        <v>-41931000000</v>
      </c>
      <c r="I145" s="5">
        <v>-172576000000</v>
      </c>
      <c r="J145" s="5">
        <v>-179862000000</v>
      </c>
      <c r="K145" s="5">
        <v>-457944000000</v>
      </c>
      <c r="L145" s="5">
        <v>-37150000000</v>
      </c>
      <c r="M145" s="5">
        <v>-24017000000</v>
      </c>
      <c r="N145" s="5">
        <v>-45193000000</v>
      </c>
      <c r="O145" s="5">
        <v>-865000000</v>
      </c>
      <c r="P145" s="5">
        <v>-1158000000</v>
      </c>
      <c r="Q145" s="5">
        <v>-1968000000</v>
      </c>
      <c r="R145" s="5">
        <v>-8923000000</v>
      </c>
      <c r="S145" s="5">
        <v>-9007000000</v>
      </c>
      <c r="T145" s="5">
        <v>-14240000000</v>
      </c>
      <c r="U145" s="5">
        <v>-16789000000</v>
      </c>
      <c r="V145" s="5">
        <v>-18042000000</v>
      </c>
      <c r="W145" s="5">
        <v>-19864000000</v>
      </c>
    </row>
    <row r="146" spans="3:26" ht="15.5" x14ac:dyDescent="0.35">
      <c r="C146" t="s">
        <v>1285</v>
      </c>
      <c r="O146" s="5">
        <v>36296000000</v>
      </c>
      <c r="P146" s="5">
        <v>37681000000</v>
      </c>
      <c r="Q146" s="5">
        <v>61454000000</v>
      </c>
      <c r="R146" s="5">
        <v>110853000000</v>
      </c>
      <c r="S146" s="5">
        <v>114469000000</v>
      </c>
      <c r="T146" s="5">
        <v>123896000000</v>
      </c>
      <c r="U146" s="5">
        <v>97317000000</v>
      </c>
      <c r="V146" s="5">
        <v>94430000000</v>
      </c>
      <c r="W146" s="5">
        <v>53648000000</v>
      </c>
      <c r="X146" s="5">
        <v>35670049709</v>
      </c>
      <c r="Y146" s="5">
        <v>35617456943</v>
      </c>
      <c r="Z146" s="5">
        <v>26979786599</v>
      </c>
    </row>
    <row r="147" spans="3:26" ht="15.5" x14ac:dyDescent="0.35">
      <c r="C147" t="s">
        <v>172</v>
      </c>
      <c r="D147" s="5">
        <v>-307153000000</v>
      </c>
      <c r="E147" s="5">
        <v>-203722000000</v>
      </c>
      <c r="F147" s="5">
        <v>-430375000000</v>
      </c>
      <c r="G147" s="5">
        <v>-1026932000000</v>
      </c>
      <c r="I147" s="5">
        <v>-1831999000000</v>
      </c>
      <c r="J147" s="5">
        <v>-1587674000000</v>
      </c>
      <c r="K147" s="5">
        <v>-3094717000000</v>
      </c>
      <c r="L147" s="5">
        <v>-3240305000000</v>
      </c>
      <c r="M147" s="5">
        <v>-3603521000000</v>
      </c>
      <c r="N147" s="5">
        <v>-2862698000000</v>
      </c>
      <c r="O147" s="5">
        <v>-2026357000000</v>
      </c>
      <c r="P147" s="5">
        <v>-2578613000000</v>
      </c>
      <c r="Q147" s="5">
        <v>-3424549000000</v>
      </c>
      <c r="R147" s="5">
        <v>-1547212000000</v>
      </c>
      <c r="S147" s="5">
        <v>-4993314000000</v>
      </c>
      <c r="T147" s="5">
        <v>-3365099000000</v>
      </c>
      <c r="U147" s="5">
        <v>-1707042000000</v>
      </c>
      <c r="V147" s="5">
        <v>-1126361000000</v>
      </c>
      <c r="W147" s="5">
        <v>-1190000000000</v>
      </c>
      <c r="X147" s="5">
        <v>-883854421928</v>
      </c>
      <c r="Y147" s="5">
        <v>-1079450550717</v>
      </c>
      <c r="Z147" s="5">
        <v>-893021913491</v>
      </c>
    </row>
    <row r="148" spans="3:26" ht="15.5" x14ac:dyDescent="0.35">
      <c r="C148" t="s">
        <v>173</v>
      </c>
      <c r="D148" s="5">
        <v>-125760000000</v>
      </c>
      <c r="E148" s="5">
        <v>185033000000</v>
      </c>
      <c r="F148" s="5">
        <v>-389863000000</v>
      </c>
      <c r="G148" s="5">
        <v>-204766000000</v>
      </c>
      <c r="I148" s="5">
        <v>-607956000000</v>
      </c>
      <c r="J148" s="5">
        <v>-464096000000</v>
      </c>
      <c r="K148" s="5">
        <v>-1716775000000</v>
      </c>
      <c r="L148" s="5">
        <v>-873589000000</v>
      </c>
      <c r="M148" s="5">
        <v>-558145000000</v>
      </c>
      <c r="N148" s="5">
        <v>-661734000000</v>
      </c>
      <c r="O148" s="5">
        <v>-1045966000000</v>
      </c>
      <c r="P148" s="5">
        <v>-505092000000</v>
      </c>
      <c r="Q148" s="5">
        <v>-760688000000</v>
      </c>
      <c r="R148" s="5">
        <v>-973959000000</v>
      </c>
      <c r="S148" s="5">
        <v>-2696658000000</v>
      </c>
      <c r="T148" s="5">
        <v>-3395834000000</v>
      </c>
      <c r="U148" s="5">
        <v>-2005318000000</v>
      </c>
      <c r="V148" s="5">
        <v>-959008000000</v>
      </c>
      <c r="W148" s="5">
        <v>-504789000000</v>
      </c>
      <c r="X148" s="5">
        <v>-435832645144</v>
      </c>
      <c r="Y148" s="5">
        <v>-274369437444</v>
      </c>
      <c r="Z148" s="5">
        <v>-232837442184</v>
      </c>
    </row>
    <row r="149" spans="3:26" ht="15.5" x14ac:dyDescent="0.35">
      <c r="C149" t="s">
        <v>468</v>
      </c>
      <c r="E149" s="5">
        <v>455040000000</v>
      </c>
      <c r="I149" s="5">
        <v>455040000000</v>
      </c>
    </row>
    <row r="150" spans="3:26" ht="15.5" x14ac:dyDescent="0.35">
      <c r="C150" t="s">
        <v>174</v>
      </c>
      <c r="D150" s="5">
        <v>-121762000000</v>
      </c>
      <c r="E150" s="5">
        <v>-261760000000</v>
      </c>
      <c r="F150" s="5">
        <v>-335097000000</v>
      </c>
      <c r="G150" s="5">
        <v>-208940000000</v>
      </c>
      <c r="I150" s="5">
        <v>-1001430000000</v>
      </c>
      <c r="J150" s="5">
        <v>-593071000000</v>
      </c>
      <c r="K150" s="5">
        <v>-548951000000</v>
      </c>
      <c r="L150" s="5">
        <v>-874137000000</v>
      </c>
      <c r="M150" s="5">
        <v>-567327000000</v>
      </c>
      <c r="N150" s="5">
        <v>-678564000000</v>
      </c>
      <c r="O150" s="5">
        <v>-1027248000000</v>
      </c>
      <c r="P150" s="5">
        <v>-514180000000</v>
      </c>
      <c r="Q150" s="5">
        <v>-769019000000</v>
      </c>
      <c r="R150" s="5">
        <v>-910334000000</v>
      </c>
      <c r="S150" s="5">
        <v>-2670307000000</v>
      </c>
      <c r="T150" s="5">
        <v>-3459061000000</v>
      </c>
      <c r="U150" s="5">
        <v>-2018998000000</v>
      </c>
      <c r="V150" s="5">
        <v>-961841000000</v>
      </c>
      <c r="W150" s="5">
        <v>-513161000000</v>
      </c>
      <c r="X150" s="5">
        <v>-435966242137</v>
      </c>
      <c r="Y150" s="5">
        <v>-218764959075</v>
      </c>
      <c r="Z150" s="5">
        <v>-233285568095</v>
      </c>
    </row>
    <row r="151" spans="3:26" ht="15.5" x14ac:dyDescent="0.35">
      <c r="C151" t="s">
        <v>1286</v>
      </c>
      <c r="Y151" s="5">
        <v>3038690719</v>
      </c>
      <c r="Z151" s="5">
        <v>2873804561</v>
      </c>
    </row>
    <row r="152" spans="3:26" ht="15.5" x14ac:dyDescent="0.35">
      <c r="C152" t="s">
        <v>1036</v>
      </c>
    </row>
    <row r="153" spans="3:26" ht="15.5" x14ac:dyDescent="0.35">
      <c r="C153" t="s">
        <v>1213</v>
      </c>
      <c r="E153" s="5">
        <v>3700000000</v>
      </c>
      <c r="I153" s="5">
        <v>3700000000</v>
      </c>
    </row>
    <row r="154" spans="3:26" ht="15.5" x14ac:dyDescent="0.35">
      <c r="C154" t="s">
        <v>651</v>
      </c>
      <c r="E154" s="5">
        <v>3072000000</v>
      </c>
      <c r="G154" s="5">
        <v>5001000000</v>
      </c>
      <c r="I154" s="5">
        <v>8119000000</v>
      </c>
      <c r="J154" s="5">
        <v>154673000000</v>
      </c>
      <c r="K154" s="5">
        <v>13758000000</v>
      </c>
      <c r="L154" s="5">
        <v>15104000000</v>
      </c>
      <c r="M154" s="5">
        <v>10240000000</v>
      </c>
      <c r="N154" s="5">
        <v>15737000000</v>
      </c>
      <c r="O154" s="5">
        <v>13690000000</v>
      </c>
      <c r="P154" s="5">
        <v>7727000000</v>
      </c>
      <c r="Q154" s="5">
        <v>13632000000</v>
      </c>
      <c r="R154" s="5">
        <v>22412000000</v>
      </c>
      <c r="S154" s="5">
        <v>31734000000</v>
      </c>
      <c r="T154" s="5">
        <v>7068000000</v>
      </c>
      <c r="V154" s="5">
        <v>1955000000</v>
      </c>
      <c r="W154" s="5">
        <v>1660000000</v>
      </c>
      <c r="Y154" s="5">
        <v>26544596226</v>
      </c>
    </row>
    <row r="155" spans="3:26" ht="15.5" x14ac:dyDescent="0.35">
      <c r="C155" t="s">
        <v>1287</v>
      </c>
      <c r="Y155" s="5">
        <v>-55838021540</v>
      </c>
      <c r="Z155" s="5">
        <v>-9378000000</v>
      </c>
    </row>
    <row r="156" spans="3:26" ht="15.5" x14ac:dyDescent="0.35">
      <c r="C156" t="s">
        <v>1288</v>
      </c>
      <c r="R156" s="5">
        <v>8970000000</v>
      </c>
      <c r="T156" s="5">
        <v>-22131000000</v>
      </c>
    </row>
    <row r="157" spans="3:26" ht="15.5" x14ac:dyDescent="0.35">
      <c r="C157" t="s">
        <v>414</v>
      </c>
      <c r="E157" s="5">
        <v>-11160000000</v>
      </c>
      <c r="I157" s="5">
        <v>-11160000000</v>
      </c>
    </row>
    <row r="158" spans="3:26" ht="15.5" x14ac:dyDescent="0.35">
      <c r="C158" t="s">
        <v>1289</v>
      </c>
      <c r="Q158" s="5">
        <v>-500000000</v>
      </c>
      <c r="R158" s="5">
        <v>-53193000000</v>
      </c>
      <c r="T158" s="5">
        <v>-27150000000</v>
      </c>
      <c r="Y158" s="5">
        <v>-31235292880</v>
      </c>
      <c r="Z158" s="5">
        <v>-27450000</v>
      </c>
    </row>
    <row r="159" spans="3:26" ht="15.5" x14ac:dyDescent="0.35">
      <c r="C159" t="s">
        <v>1290</v>
      </c>
    </row>
    <row r="160" spans="3:26" ht="15.5" x14ac:dyDescent="0.35">
      <c r="C160" t="s">
        <v>912</v>
      </c>
      <c r="K160" s="5">
        <v>-1179257000000</v>
      </c>
      <c r="M160" s="5">
        <v>-2416000000</v>
      </c>
      <c r="O160" s="5">
        <v>-29760000000</v>
      </c>
    </row>
    <row r="161" spans="3:26" ht="15.5" x14ac:dyDescent="0.35">
      <c r="C161" t="s">
        <v>469</v>
      </c>
      <c r="D161" s="5">
        <v>-5339000000</v>
      </c>
      <c r="E161" s="5">
        <v>6028000000</v>
      </c>
      <c r="F161" s="5">
        <v>-474000000</v>
      </c>
      <c r="G161" s="5">
        <v>-2629000000</v>
      </c>
      <c r="J161" s="5">
        <v>-3533000000</v>
      </c>
      <c r="K161" s="5">
        <v>-6296000000</v>
      </c>
      <c r="L161" s="5">
        <v>-3880000000</v>
      </c>
      <c r="M161" s="5">
        <v>-1752000000</v>
      </c>
      <c r="N161" s="5">
        <v>-5397000000</v>
      </c>
      <c r="O161" s="5">
        <v>-15706000000</v>
      </c>
      <c r="P161" s="5">
        <v>-9756000000</v>
      </c>
      <c r="S161" s="5">
        <v>-63773000000</v>
      </c>
    </row>
    <row r="162" spans="3:26" ht="15.5" x14ac:dyDescent="0.35">
      <c r="C162" t="s">
        <v>1291</v>
      </c>
      <c r="E162" s="5">
        <v>-10279000000</v>
      </c>
      <c r="I162" s="5">
        <v>-10279000000</v>
      </c>
      <c r="O162" s="5">
        <v>4292000000</v>
      </c>
      <c r="Q162" s="5">
        <v>-6790000000</v>
      </c>
      <c r="R162" s="5">
        <v>-52025000000</v>
      </c>
      <c r="T162" s="5">
        <v>201000000</v>
      </c>
      <c r="W162" s="5">
        <v>5000000</v>
      </c>
    </row>
    <row r="163" spans="3:26" ht="15.5" x14ac:dyDescent="0.35">
      <c r="C163" t="s">
        <v>916</v>
      </c>
      <c r="E163" s="5">
        <v>-1000000000</v>
      </c>
      <c r="F163" s="5">
        <v>-54750000000</v>
      </c>
      <c r="I163" s="5">
        <v>-55750000000</v>
      </c>
      <c r="J163" s="5">
        <v>-27000000000</v>
      </c>
    </row>
    <row r="164" spans="3:26" ht="15.5" x14ac:dyDescent="0.35">
      <c r="C164" t="s">
        <v>474</v>
      </c>
      <c r="L164" s="5">
        <v>-14000000000</v>
      </c>
      <c r="N164" s="5">
        <v>-21000000000</v>
      </c>
    </row>
    <row r="165" spans="3:26" ht="15.5" x14ac:dyDescent="0.35">
      <c r="C165" t="s">
        <v>1292</v>
      </c>
      <c r="N165" s="5">
        <v>-15000000</v>
      </c>
    </row>
    <row r="166" spans="3:26" ht="15.5" x14ac:dyDescent="0.35">
      <c r="C166" t="s">
        <v>191</v>
      </c>
      <c r="D166" s="5">
        <v>-307153000000</v>
      </c>
      <c r="E166" s="5">
        <v>-203722000000</v>
      </c>
      <c r="F166" s="5">
        <v>-430375000000</v>
      </c>
      <c r="G166" s="5">
        <v>-1026932000000</v>
      </c>
      <c r="I166" s="5">
        <v>-1831999000000</v>
      </c>
      <c r="J166" s="5">
        <v>-1587674000000</v>
      </c>
      <c r="K166" s="5">
        <v>-3094717000000</v>
      </c>
      <c r="L166" s="5">
        <v>-3240305000000</v>
      </c>
      <c r="M166" s="5">
        <v>-3603521000000</v>
      </c>
      <c r="N166" s="5">
        <v>-2862698000000</v>
      </c>
      <c r="O166" s="5">
        <v>-2026357000000</v>
      </c>
      <c r="P166" s="5">
        <v>-2578613000000</v>
      </c>
      <c r="Q166" s="5">
        <v>-3424549000000</v>
      </c>
      <c r="R166" s="5">
        <v>-1547212000000</v>
      </c>
      <c r="S166" s="5">
        <v>-4993314000000</v>
      </c>
      <c r="T166" s="5">
        <v>-3365099000000</v>
      </c>
      <c r="U166" s="5">
        <v>-1707042000000</v>
      </c>
      <c r="V166" s="5">
        <v>-1126361000000</v>
      </c>
      <c r="W166" s="5">
        <v>-1190000000000</v>
      </c>
      <c r="X166" s="5">
        <v>-883854421928</v>
      </c>
      <c r="Y166" s="5">
        <v>-1079450550717</v>
      </c>
      <c r="Z166" s="5">
        <v>-893021913491</v>
      </c>
    </row>
    <row r="167" spans="3:26" ht="15.5" x14ac:dyDescent="0.35">
      <c r="C167" t="s">
        <v>576</v>
      </c>
      <c r="D167" s="5">
        <v>-121884000000</v>
      </c>
      <c r="E167" s="5">
        <v>-130743000000</v>
      </c>
      <c r="F167" s="5">
        <v>-124768000000</v>
      </c>
      <c r="G167" s="5">
        <v>-117683000000</v>
      </c>
      <c r="I167" s="5">
        <v>-494303000000</v>
      </c>
      <c r="J167" s="5">
        <v>-538610000000</v>
      </c>
      <c r="K167" s="5">
        <v>-410520000000</v>
      </c>
      <c r="L167" s="5">
        <v>-284799000000</v>
      </c>
      <c r="M167" s="5">
        <v>-166154000000</v>
      </c>
      <c r="N167" s="5">
        <v>-158609000000</v>
      </c>
      <c r="O167" s="5">
        <v>-1477000000</v>
      </c>
      <c r="P167" s="5">
        <v>-1431000000</v>
      </c>
      <c r="Q167" s="5">
        <v>-3822000000</v>
      </c>
      <c r="R167" s="5">
        <v>-11042000000</v>
      </c>
      <c r="S167" s="5">
        <v>-16279000000</v>
      </c>
      <c r="T167" s="5">
        <v>-38850000000</v>
      </c>
      <c r="U167" s="5">
        <v>-31811000000</v>
      </c>
      <c r="V167" s="5">
        <v>-29965000000</v>
      </c>
      <c r="W167" s="5">
        <v>-70650000000</v>
      </c>
      <c r="X167" s="5">
        <v>-55907935006</v>
      </c>
      <c r="Y167" s="5">
        <v>-59585926502</v>
      </c>
      <c r="Z167" s="5">
        <v>-84187025983</v>
      </c>
    </row>
    <row r="168" spans="3:26" ht="15.5" x14ac:dyDescent="0.35">
      <c r="C168" t="s">
        <v>1293</v>
      </c>
      <c r="E168" s="5">
        <v>1000000000000</v>
      </c>
      <c r="I168" s="5">
        <v>1000000000000</v>
      </c>
      <c r="J168" s="5">
        <v>2000000000000</v>
      </c>
      <c r="K168" s="5">
        <v>2000000000000</v>
      </c>
      <c r="Z168" s="5">
        <v>228825000000</v>
      </c>
    </row>
    <row r="169" spans="3:26" ht="15.5" x14ac:dyDescent="0.35">
      <c r="C169" t="s">
        <v>1065</v>
      </c>
      <c r="W169" s="5">
        <v>88875000000</v>
      </c>
      <c r="Z169" s="5">
        <v>46835105572</v>
      </c>
    </row>
    <row r="170" spans="3:26" ht="15.5" x14ac:dyDescent="0.35">
      <c r="C170" t="s">
        <v>1294</v>
      </c>
      <c r="Z170" s="5">
        <v>292000000</v>
      </c>
    </row>
    <row r="171" spans="3:26" ht="15.5" x14ac:dyDescent="0.35">
      <c r="C171" t="s">
        <v>483</v>
      </c>
      <c r="E171" s="5">
        <v>-1000000000000</v>
      </c>
      <c r="I171" s="5">
        <v>-1000000000000</v>
      </c>
      <c r="J171" s="5">
        <v>-2000000000000</v>
      </c>
    </row>
    <row r="172" spans="3:26" ht="15.5" x14ac:dyDescent="0.35">
      <c r="C172" t="s">
        <v>1295</v>
      </c>
      <c r="D172" s="5">
        <v>-147295000000</v>
      </c>
      <c r="E172" s="5">
        <v>-30353000000</v>
      </c>
      <c r="F172" s="5">
        <v>-261515000000</v>
      </c>
      <c r="I172" s="5">
        <v>-297802000000</v>
      </c>
      <c r="J172" s="5">
        <v>-560774000000</v>
      </c>
      <c r="L172" s="5">
        <v>-1178555000000</v>
      </c>
      <c r="M172" s="5">
        <v>-1564213000000</v>
      </c>
    </row>
    <row r="173" spans="3:26" ht="15.5" x14ac:dyDescent="0.35">
      <c r="C173" t="s">
        <v>1296</v>
      </c>
    </row>
    <row r="174" spans="3:26" ht="15.5" x14ac:dyDescent="0.35">
      <c r="C174" t="s">
        <v>485</v>
      </c>
      <c r="D174" s="5">
        <v>-34000000</v>
      </c>
      <c r="G174" s="5">
        <v>-867318000000</v>
      </c>
      <c r="I174" s="5">
        <v>-867318000000</v>
      </c>
      <c r="J174" s="5">
        <v>-308428000000</v>
      </c>
      <c r="K174" s="5">
        <v>-548778000000</v>
      </c>
      <c r="L174" s="5">
        <v>-1739801000000</v>
      </c>
      <c r="M174" s="5">
        <v>-1849137000000</v>
      </c>
      <c r="N174" s="5">
        <v>-2658896000000</v>
      </c>
      <c r="O174" s="5">
        <v>-2024015000000</v>
      </c>
      <c r="P174" s="5">
        <v>-2576024000000</v>
      </c>
      <c r="Q174" s="5">
        <v>-3418759000000</v>
      </c>
      <c r="R174" s="5">
        <v>-1527247000000</v>
      </c>
      <c r="S174" s="5">
        <v>-4968028000000</v>
      </c>
      <c r="T174" s="5">
        <v>-3312009000000</v>
      </c>
      <c r="U174" s="5">
        <v>-1658442000000</v>
      </c>
      <c r="V174" s="5">
        <v>-1078354000000</v>
      </c>
      <c r="W174" s="5">
        <v>-967786000000</v>
      </c>
      <c r="X174" s="5">
        <v>-827946486922</v>
      </c>
      <c r="Y174" s="5">
        <v>-551964624215</v>
      </c>
      <c r="Z174" s="5">
        <v>-147211993080</v>
      </c>
    </row>
    <row r="175" spans="3:26" ht="15.5" x14ac:dyDescent="0.35">
      <c r="C175" t="s">
        <v>1297</v>
      </c>
      <c r="K175" s="5">
        <v>-2983695000000</v>
      </c>
      <c r="W175" s="5">
        <v>-220575000000</v>
      </c>
      <c r="Y175" s="5">
        <v>-467900000000</v>
      </c>
      <c r="Z175" s="5">
        <v>-937575000000</v>
      </c>
    </row>
    <row r="176" spans="3:26" ht="15.5" x14ac:dyDescent="0.35">
      <c r="C176" t="s">
        <v>1298</v>
      </c>
      <c r="K176" s="5">
        <v>-693780000000</v>
      </c>
    </row>
    <row r="177" spans="2:26" ht="15.5" x14ac:dyDescent="0.35">
      <c r="C177" t="s">
        <v>213</v>
      </c>
      <c r="D177" s="5">
        <v>-804631000000</v>
      </c>
      <c r="E177" s="5">
        <v>2133701000000</v>
      </c>
      <c r="F177" s="5">
        <v>298877000000</v>
      </c>
      <c r="G177" s="5">
        <v>-758595000000</v>
      </c>
      <c r="I177" s="5">
        <v>1368191000000</v>
      </c>
      <c r="J177" s="5">
        <v>1296283000000</v>
      </c>
      <c r="K177" s="5">
        <v>-1326447000000</v>
      </c>
      <c r="L177" s="5">
        <v>-1712121000000</v>
      </c>
      <c r="M177" s="5">
        <v>-1554959000000</v>
      </c>
      <c r="N177" s="5">
        <v>13579000000</v>
      </c>
      <c r="O177" s="5">
        <v>458449000000</v>
      </c>
      <c r="P177" s="5">
        <v>-1099173000000</v>
      </c>
      <c r="Q177" s="5">
        <v>-1403432000000</v>
      </c>
      <c r="R177" s="5">
        <v>1024942000000</v>
      </c>
      <c r="S177" s="5">
        <v>-2640855000000</v>
      </c>
      <c r="T177" s="5">
        <v>-1416326000000</v>
      </c>
      <c r="U177" s="5">
        <v>1706908000000</v>
      </c>
      <c r="V177" s="5">
        <v>3589453000000</v>
      </c>
      <c r="W177" s="5">
        <v>2188922000000</v>
      </c>
      <c r="X177" s="5">
        <v>2056405335488</v>
      </c>
      <c r="Y177" s="5">
        <v>1830601634854</v>
      </c>
      <c r="Z177" s="5">
        <v>493342776545</v>
      </c>
    </row>
    <row r="178" spans="2:26" ht="15.5" x14ac:dyDescent="0.35">
      <c r="C178" t="s">
        <v>215</v>
      </c>
      <c r="D178" s="5">
        <v>9866000000</v>
      </c>
      <c r="E178" s="5">
        <v>1653000000</v>
      </c>
      <c r="F178" s="5">
        <v>9224000000</v>
      </c>
      <c r="G178" s="5">
        <v>-7332000000</v>
      </c>
      <c r="I178" s="5">
        <v>8010000000</v>
      </c>
      <c r="J178" s="5">
        <v>14891000000</v>
      </c>
      <c r="K178" s="5">
        <v>-13685000000</v>
      </c>
      <c r="L178" s="5">
        <v>96359000000</v>
      </c>
      <c r="M178" s="5">
        <v>-1405000000</v>
      </c>
      <c r="N178" s="5">
        <v>32302000000</v>
      </c>
      <c r="O178" s="5">
        <v>-32575000000</v>
      </c>
      <c r="P178" s="5">
        <v>30158000000</v>
      </c>
      <c r="Q178" s="5">
        <v>24293000000</v>
      </c>
      <c r="R178" s="5">
        <v>-6474000000</v>
      </c>
      <c r="S178" s="5">
        <v>40288000000</v>
      </c>
      <c r="T178" s="5">
        <v>77268000000</v>
      </c>
      <c r="U178" s="5">
        <v>414153000000</v>
      </c>
      <c r="V178" s="5">
        <v>20106000000</v>
      </c>
      <c r="W178" s="5">
        <v>-9225000000</v>
      </c>
      <c r="X178" s="5">
        <v>4991525444</v>
      </c>
      <c r="Y178" s="5">
        <v>298166856</v>
      </c>
      <c r="Z178" s="5">
        <v>-10960584449</v>
      </c>
    </row>
    <row r="179" spans="2:26" ht="15.5" x14ac:dyDescent="0.35">
      <c r="C179" t="s">
        <v>214</v>
      </c>
      <c r="D179" s="5">
        <v>5872748000000</v>
      </c>
      <c r="I179" s="5">
        <v>4496547000000</v>
      </c>
      <c r="J179" s="5">
        <v>3185373000000</v>
      </c>
      <c r="K179" s="5">
        <v>4525505000000</v>
      </c>
      <c r="L179" s="5">
        <v>6141267000000</v>
      </c>
      <c r="M179" s="5">
        <v>7697631000000</v>
      </c>
      <c r="N179" s="5">
        <v>7651750000000</v>
      </c>
      <c r="O179" s="5">
        <v>7225876000000</v>
      </c>
      <c r="P179" s="5">
        <v>8294891000000</v>
      </c>
      <c r="Q179" s="5">
        <v>9674030000000</v>
      </c>
      <c r="R179" s="5">
        <v>8655562000000</v>
      </c>
      <c r="S179" s="5">
        <v>11256129000000</v>
      </c>
      <c r="T179" s="5">
        <v>12595187000000</v>
      </c>
      <c r="U179" s="5">
        <v>10474126000000</v>
      </c>
      <c r="V179" s="5">
        <v>6864567000000</v>
      </c>
      <c r="W179" s="5">
        <v>4684870000000</v>
      </c>
      <c r="X179" s="5">
        <v>2623472828832</v>
      </c>
      <c r="Y179" s="5">
        <v>790140947798</v>
      </c>
      <c r="Z179" s="5">
        <v>307758755702</v>
      </c>
    </row>
    <row r="180" spans="2:26" ht="15.5" x14ac:dyDescent="0.35">
      <c r="C180" t="s">
        <v>1299</v>
      </c>
      <c r="Y180" s="5">
        <v>2432079324</v>
      </c>
    </row>
    <row r="181" spans="2:26" ht="15.5" x14ac:dyDescent="0.35">
      <c r="C181" t="s">
        <v>216</v>
      </c>
      <c r="D181" s="5">
        <v>5077983000000</v>
      </c>
      <c r="E181" s="5">
        <v>2135354000000</v>
      </c>
      <c r="F181" s="5">
        <v>308101000000</v>
      </c>
      <c r="G181" s="5">
        <v>-765927000000</v>
      </c>
      <c r="I181" s="5">
        <v>5872748000000</v>
      </c>
      <c r="J181" s="5">
        <v>4496547000000</v>
      </c>
      <c r="K181" s="5">
        <v>3185373000000</v>
      </c>
      <c r="L181" s="5">
        <v>4525505000000</v>
      </c>
      <c r="M181" s="5">
        <v>6141267000000</v>
      </c>
      <c r="N181" s="5">
        <v>7697631000000</v>
      </c>
      <c r="O181" s="5">
        <v>7651750000000</v>
      </c>
      <c r="P181" s="5">
        <v>7225876000000</v>
      </c>
      <c r="Q181" s="5">
        <v>8294891000000</v>
      </c>
      <c r="R181" s="5">
        <v>9674030000000</v>
      </c>
      <c r="S181" s="5">
        <v>8655562000000</v>
      </c>
      <c r="T181" s="5">
        <v>11256129000000</v>
      </c>
      <c r="U181" s="5">
        <v>12595187000000</v>
      </c>
      <c r="V181" s="5">
        <v>10474126000000</v>
      </c>
      <c r="W181" s="5">
        <v>6864567000000</v>
      </c>
      <c r="X181" s="5">
        <v>4684869689764</v>
      </c>
      <c r="Y181" s="5">
        <v>2623472828832</v>
      </c>
      <c r="Z181" s="5">
        <v>790140947798</v>
      </c>
    </row>
    <row r="183" spans="2:26" ht="15.5" x14ac:dyDescent="0.35">
      <c r="B183" t="s">
        <v>217</v>
      </c>
      <c r="C183" t="s">
        <v>11</v>
      </c>
      <c r="D183" s="5">
        <v>3520000000</v>
      </c>
      <c r="E183" s="5">
        <v>3520000000</v>
      </c>
      <c r="F183" s="5">
        <v>3520000000</v>
      </c>
      <c r="G183" s="5">
        <v>3520000000</v>
      </c>
      <c r="I183" s="5">
        <v>3520000000</v>
      </c>
      <c r="J183" s="5">
        <v>3680000000</v>
      </c>
      <c r="K183" s="5">
        <v>3680000000</v>
      </c>
      <c r="L183" s="5">
        <v>3680000000</v>
      </c>
      <c r="M183" s="5">
        <v>3680000000</v>
      </c>
      <c r="N183" s="5">
        <v>3680000000</v>
      </c>
      <c r="O183" s="5">
        <v>3680000000</v>
      </c>
      <c r="P183" s="5">
        <v>3680000000</v>
      </c>
      <c r="Q183" s="5">
        <v>3680000000</v>
      </c>
      <c r="R183" s="5">
        <v>3680000000</v>
      </c>
      <c r="S183" s="5">
        <v>3680000000</v>
      </c>
      <c r="T183" s="5">
        <v>3680000000</v>
      </c>
      <c r="U183" s="5">
        <v>3680000000</v>
      </c>
      <c r="V183" s="5">
        <v>3680000000</v>
      </c>
      <c r="W183" s="5">
        <v>3680000000</v>
      </c>
      <c r="X183" s="5">
        <v>3680000000</v>
      </c>
      <c r="Y183" s="5">
        <v>3680000000</v>
      </c>
      <c r="Z183" s="5">
        <v>3680000000</v>
      </c>
    </row>
    <row r="184" spans="2:26" ht="15.5" x14ac:dyDescent="0.35">
      <c r="C184" t="s">
        <v>218</v>
      </c>
      <c r="D184" s="6">
        <v>61.21</v>
      </c>
      <c r="E184" s="6">
        <v>337.26</v>
      </c>
      <c r="F184" s="6">
        <v>161.66</v>
      </c>
      <c r="G184" s="6">
        <v>80.81</v>
      </c>
    </row>
    <row r="185" spans="2:26" ht="15.5" x14ac:dyDescent="0.35">
      <c r="C185" t="s">
        <v>219</v>
      </c>
      <c r="D185" s="6">
        <v>82.5</v>
      </c>
      <c r="E185" s="6">
        <v>22.16</v>
      </c>
      <c r="F185" s="6">
        <v>40.36</v>
      </c>
      <c r="G185" s="6">
        <v>65.900000000000006</v>
      </c>
    </row>
    <row r="186" spans="2:26" ht="15.5" x14ac:dyDescent="0.35">
      <c r="C186" t="s">
        <v>72</v>
      </c>
      <c r="D186" s="6">
        <v>4.62</v>
      </c>
      <c r="E186" s="6">
        <v>5.46</v>
      </c>
      <c r="F186" s="6">
        <v>4.7</v>
      </c>
      <c r="G186" s="6">
        <v>4.6100000000000003</v>
      </c>
    </row>
    <row r="187" spans="2:26" ht="15.5" x14ac:dyDescent="0.35">
      <c r="C187" t="s">
        <v>220</v>
      </c>
      <c r="D187" s="5">
        <v>654410000000</v>
      </c>
      <c r="E187" s="5">
        <v>1135310000000</v>
      </c>
      <c r="F187" s="5">
        <v>1114750000000</v>
      </c>
      <c r="G187" s="5">
        <v>715920000000</v>
      </c>
    </row>
    <row r="188" spans="2:26" ht="15.5" x14ac:dyDescent="0.35">
      <c r="C188" t="s">
        <v>221</v>
      </c>
      <c r="D188" s="6">
        <v>6.8999999999999999E-3</v>
      </c>
      <c r="E188" s="6">
        <v>3.7400000000000003E-2</v>
      </c>
      <c r="F188" s="6">
        <v>1.9E-2</v>
      </c>
      <c r="G188" s="6">
        <v>9.7999999999999997E-3</v>
      </c>
    </row>
    <row r="189" spans="2:26" ht="15.5" x14ac:dyDescent="0.35">
      <c r="C189" t="s">
        <v>222</v>
      </c>
      <c r="D189" s="6">
        <v>9.1999999999999998E-3</v>
      </c>
      <c r="E189" s="6">
        <v>5.1100000000000007E-2</v>
      </c>
      <c r="F189" s="6">
        <v>2.58E-2</v>
      </c>
      <c r="G189" s="6">
        <v>1.3100000000000001E-2</v>
      </c>
    </row>
    <row r="190" spans="2:26" ht="15.5" x14ac:dyDescent="0.35">
      <c r="C190" t="s">
        <v>223</v>
      </c>
      <c r="D190" s="6">
        <v>9.3999999999999986E-3</v>
      </c>
      <c r="E190" s="6">
        <v>2.9399999999999999E-2</v>
      </c>
      <c r="F190" s="6">
        <v>3.0600000000000002E-2</v>
      </c>
      <c r="G190" s="6">
        <v>1.4999999999999999E-2</v>
      </c>
    </row>
    <row r="191" spans="2:26" ht="15.5" x14ac:dyDescent="0.35">
      <c r="C191" t="s">
        <v>224</v>
      </c>
      <c r="D191" s="6">
        <v>6.21</v>
      </c>
      <c r="E191" s="6">
        <v>17.57</v>
      </c>
      <c r="F191" s="6">
        <v>15.88</v>
      </c>
      <c r="G191" s="6">
        <v>8.31</v>
      </c>
    </row>
    <row r="192" spans="2:26" ht="15.5" x14ac:dyDescent="0.35">
      <c r="C192" t="s">
        <v>225</v>
      </c>
      <c r="D192" s="5">
        <v>23271000000000</v>
      </c>
      <c r="E192" s="5">
        <v>23203000000000</v>
      </c>
      <c r="F192" s="5">
        <v>22048000000000</v>
      </c>
      <c r="G192" s="5">
        <v>21741000000000</v>
      </c>
    </row>
    <row r="193" spans="3:26" ht="15.5" x14ac:dyDescent="0.35">
      <c r="C193" t="s">
        <v>226</v>
      </c>
      <c r="D193" s="6">
        <v>0.76</v>
      </c>
      <c r="E193" s="6">
        <v>1.1299999999999999</v>
      </c>
      <c r="F193" s="6">
        <v>1.04</v>
      </c>
      <c r="G193" s="6">
        <v>0.86</v>
      </c>
    </row>
    <row r="194" spans="3:26" ht="15.5" x14ac:dyDescent="0.35">
      <c r="C194" t="s">
        <v>227</v>
      </c>
      <c r="D194" s="6">
        <v>6619.35</v>
      </c>
      <c r="E194" s="6">
        <v>6600.03</v>
      </c>
      <c r="F194" s="6">
        <v>6271.55</v>
      </c>
      <c r="G194" s="6">
        <v>6184.28</v>
      </c>
    </row>
    <row r="195" spans="3:26" ht="15.5" x14ac:dyDescent="0.35">
      <c r="C195" t="s">
        <v>228</v>
      </c>
      <c r="D195" s="6">
        <v>0.79</v>
      </c>
      <c r="E195" s="6">
        <v>1.17</v>
      </c>
      <c r="F195" s="6">
        <v>1.07</v>
      </c>
      <c r="G195" s="6">
        <v>0.89</v>
      </c>
    </row>
    <row r="196" spans="3:26" ht="15.5" x14ac:dyDescent="0.35">
      <c r="C196" t="s">
        <v>229</v>
      </c>
      <c r="D196" s="6">
        <v>6430.36</v>
      </c>
      <c r="E196" s="6">
        <v>6411.8</v>
      </c>
      <c r="F196" s="6">
        <v>6082.93</v>
      </c>
      <c r="G196" s="6">
        <v>5994.22</v>
      </c>
    </row>
    <row r="197" spans="3:26" ht="15.5" x14ac:dyDescent="0.35">
      <c r="C197" t="s">
        <v>230</v>
      </c>
      <c r="D197" s="5">
        <v>2486000000000</v>
      </c>
      <c r="E197" s="5">
        <v>1421000000000</v>
      </c>
      <c r="F197" s="5">
        <v>2435000000000</v>
      </c>
      <c r="G197" s="5">
        <v>2257000000000</v>
      </c>
    </row>
    <row r="198" spans="3:26" ht="15.5" x14ac:dyDescent="0.35">
      <c r="C198" t="s">
        <v>231</v>
      </c>
      <c r="D198" s="5">
        <v>334000000000</v>
      </c>
      <c r="E198" s="5">
        <v>1322000000000</v>
      </c>
      <c r="F198" s="5">
        <v>406000000000</v>
      </c>
      <c r="G198" s="5">
        <v>222000000000</v>
      </c>
    </row>
    <row r="199" spans="3:26" ht="15.5" x14ac:dyDescent="0.35">
      <c r="C199" t="s">
        <v>232</v>
      </c>
      <c r="D199" s="5">
        <v>23271000000000</v>
      </c>
      <c r="E199" s="5">
        <v>23203000000000</v>
      </c>
      <c r="F199" s="5">
        <v>22048000000000</v>
      </c>
      <c r="G199" s="5">
        <v>21741000000000</v>
      </c>
    </row>
    <row r="200" spans="3:26" ht="15.5" x14ac:dyDescent="0.35">
      <c r="C200" t="s">
        <v>23</v>
      </c>
      <c r="D200" s="5">
        <v>2820000000000</v>
      </c>
      <c r="E200" s="5">
        <v>2743000000000</v>
      </c>
      <c r="F200" s="5">
        <v>2840000000000</v>
      </c>
      <c r="G200" s="5">
        <v>2479000000000</v>
      </c>
    </row>
    <row r="201" spans="3:26" ht="15.5" x14ac:dyDescent="0.35">
      <c r="C201" t="s">
        <v>20</v>
      </c>
      <c r="D201" s="5">
        <v>-2258000000000</v>
      </c>
      <c r="E201" s="5">
        <v>-3129000000000</v>
      </c>
      <c r="F201" s="5">
        <v>-897000000000</v>
      </c>
      <c r="G201" s="5">
        <v>-951000000000</v>
      </c>
    </row>
    <row r="202" spans="3:26" ht="15.5" x14ac:dyDescent="0.35">
      <c r="C202" t="s">
        <v>233</v>
      </c>
      <c r="D202" s="5">
        <v>4312000000000</v>
      </c>
      <c r="E202" s="5">
        <v>5111000000000</v>
      </c>
      <c r="F202" s="5">
        <v>3318000000000</v>
      </c>
      <c r="G202" s="5">
        <v>3247000000000</v>
      </c>
    </row>
    <row r="203" spans="3:26" ht="15.5" x14ac:dyDescent="0.35">
      <c r="C203" t="s">
        <v>234</v>
      </c>
      <c r="D203" s="5">
        <v>-372000000000</v>
      </c>
      <c r="E203" s="5">
        <v>2152000000000</v>
      </c>
      <c r="F203" s="5">
        <v>1119000000000</v>
      </c>
      <c r="G203" s="5">
        <v>473000000000</v>
      </c>
    </row>
    <row r="204" spans="3:26" ht="15.5" x14ac:dyDescent="0.35">
      <c r="C204" t="s">
        <v>235</v>
      </c>
      <c r="D204" s="5">
        <v>-127000000000</v>
      </c>
      <c r="E204" s="5">
        <v>-256000000000</v>
      </c>
      <c r="F204" s="5">
        <v>-336000000000</v>
      </c>
      <c r="G204" s="5">
        <v>-212000000000</v>
      </c>
    </row>
    <row r="205" spans="3:26" ht="15.5" x14ac:dyDescent="0.35">
      <c r="C205" t="s">
        <v>12</v>
      </c>
      <c r="D205" s="5">
        <v>-499000000000</v>
      </c>
      <c r="E205" s="5">
        <v>1897000000000</v>
      </c>
      <c r="F205" s="5">
        <v>784000000000</v>
      </c>
      <c r="G205" s="5">
        <v>262000000000</v>
      </c>
    </row>
    <row r="206" spans="3:26" ht="15.5" x14ac:dyDescent="0.35">
      <c r="C206" t="s">
        <v>15</v>
      </c>
      <c r="D206" s="6">
        <v>-141.88999999999999</v>
      </c>
      <c r="E206" s="6">
        <v>539.5</v>
      </c>
      <c r="F206" s="6">
        <v>222.88</v>
      </c>
      <c r="G206" s="6">
        <v>74.39</v>
      </c>
    </row>
    <row r="207" spans="3:26" ht="15.5" x14ac:dyDescent="0.35">
      <c r="C207" t="s">
        <v>57</v>
      </c>
      <c r="I207" s="6">
        <v>639.66</v>
      </c>
      <c r="J207" s="6">
        <v>545.46</v>
      </c>
      <c r="K207" s="6">
        <v>529.79</v>
      </c>
      <c r="L207" s="6">
        <v>500.49</v>
      </c>
      <c r="M207" s="6">
        <v>485.84</v>
      </c>
      <c r="N207" s="6">
        <v>490.69</v>
      </c>
      <c r="O207" s="6">
        <v>498.56</v>
      </c>
      <c r="P207" s="6">
        <v>311.29000000000002</v>
      </c>
      <c r="Q207" s="6">
        <v>505.22</v>
      </c>
      <c r="R207" s="6">
        <v>1051.3699999999999</v>
      </c>
      <c r="S207" s="6">
        <v>1183.48</v>
      </c>
      <c r="T207" s="6">
        <v>1431.82</v>
      </c>
      <c r="U207" s="6">
        <v>1361.02</v>
      </c>
      <c r="V207" s="6">
        <v>1293.1500000000001</v>
      </c>
      <c r="W207" s="6">
        <v>977.1</v>
      </c>
      <c r="X207" s="6">
        <v>875.98</v>
      </c>
      <c r="Y207" s="6">
        <v>746.65</v>
      </c>
      <c r="Z207" s="6">
        <v>474.18</v>
      </c>
    </row>
    <row r="208" spans="3:26" ht="15.5" x14ac:dyDescent="0.35">
      <c r="C208" t="s">
        <v>71</v>
      </c>
      <c r="I208" s="6">
        <v>11.69</v>
      </c>
      <c r="J208" s="6">
        <v>13.57</v>
      </c>
      <c r="K208" s="6">
        <v>17.739999999999998</v>
      </c>
      <c r="L208" s="6">
        <v>19.78</v>
      </c>
      <c r="M208" s="6">
        <v>24.91</v>
      </c>
      <c r="N208" s="6">
        <v>29.5</v>
      </c>
      <c r="O208" s="6">
        <v>38.159999999999997</v>
      </c>
      <c r="P208" s="6">
        <v>59.27</v>
      </c>
      <c r="Q208" s="6">
        <v>43.45</v>
      </c>
      <c r="R208" s="6">
        <v>14.65</v>
      </c>
      <c r="S208" s="6">
        <v>18.86</v>
      </c>
      <c r="T208" s="6">
        <v>17.46</v>
      </c>
      <c r="U208" s="6">
        <v>14.69</v>
      </c>
      <c r="V208" s="6">
        <v>17.36</v>
      </c>
      <c r="W208" s="6">
        <v>17.45</v>
      </c>
      <c r="X208" s="6">
        <v>18.21</v>
      </c>
      <c r="Y208" s="6">
        <v>18.350000000000001</v>
      </c>
      <c r="Z208" s="6">
        <v>9.6999999999999993</v>
      </c>
    </row>
    <row r="209" spans="3:26" ht="15.5" x14ac:dyDescent="0.35">
      <c r="C209" t="s">
        <v>74</v>
      </c>
      <c r="I209" s="6">
        <v>1.48</v>
      </c>
      <c r="J209" s="6">
        <v>1.47</v>
      </c>
      <c r="K209" s="6">
        <v>1.93</v>
      </c>
      <c r="L209" s="6">
        <v>2.23</v>
      </c>
      <c r="M209" s="6">
        <v>3.02</v>
      </c>
      <c r="N209" s="6">
        <v>3.76</v>
      </c>
      <c r="O209" s="6">
        <v>4.3899999999999997</v>
      </c>
      <c r="P209" s="6">
        <v>4.47</v>
      </c>
      <c r="Q209" s="6">
        <v>5.6</v>
      </c>
      <c r="R209" s="6">
        <v>3.69</v>
      </c>
      <c r="S209" s="6">
        <v>4.62</v>
      </c>
      <c r="T209" s="6">
        <v>4.5999999999999996</v>
      </c>
      <c r="U209" s="6">
        <v>3.94</v>
      </c>
      <c r="V209" s="6">
        <v>4.78</v>
      </c>
      <c r="W209" s="6">
        <v>4.5199999999999996</v>
      </c>
      <c r="X209" s="6">
        <v>5.27</v>
      </c>
      <c r="Y209" s="6">
        <v>4.7699999999999996</v>
      </c>
      <c r="Z209" s="6">
        <v>1.73</v>
      </c>
    </row>
    <row r="210" spans="3:26" ht="15.5" x14ac:dyDescent="0.35">
      <c r="C210" t="s">
        <v>236</v>
      </c>
      <c r="I210" s="5">
        <v>3599830000000</v>
      </c>
      <c r="J210" s="5">
        <v>3936380000000</v>
      </c>
      <c r="K210" s="5">
        <v>3656500000000</v>
      </c>
      <c r="L210" s="5">
        <v>3454640000000</v>
      </c>
      <c r="M210" s="5">
        <v>3323880000000</v>
      </c>
      <c r="N210" s="5">
        <v>3277990000000</v>
      </c>
      <c r="O210" s="5">
        <v>3123190000000</v>
      </c>
      <c r="P210" s="5">
        <v>2353670000000</v>
      </c>
    </row>
    <row r="211" spans="3:26" ht="15.5" x14ac:dyDescent="0.35">
      <c r="C211" t="s">
        <v>237</v>
      </c>
      <c r="I211" s="6">
        <v>7.0900000000000005E-2</v>
      </c>
      <c r="J211" s="6">
        <v>6.6000000000000003E-2</v>
      </c>
      <c r="K211" s="6">
        <v>6.5799999999999997E-2</v>
      </c>
      <c r="L211" s="6">
        <v>7.17E-2</v>
      </c>
      <c r="M211" s="6">
        <v>6.8400000000000002E-2</v>
      </c>
      <c r="N211" s="6">
        <v>6.6100000000000006E-2</v>
      </c>
      <c r="O211" s="6">
        <v>6.6199999999999995E-2</v>
      </c>
      <c r="P211" s="6">
        <v>4.1200000000000001E-2</v>
      </c>
      <c r="Q211" s="6">
        <v>6.4399999999999999E-2</v>
      </c>
      <c r="R211" s="6">
        <v>0.12839999999999999</v>
      </c>
      <c r="S211" s="6">
        <v>0.15759999999999999</v>
      </c>
      <c r="T211" s="6">
        <v>0.1825</v>
      </c>
      <c r="U211" s="6">
        <v>0.1883</v>
      </c>
      <c r="V211" s="6">
        <v>0.20920000000000002</v>
      </c>
      <c r="W211" s="6">
        <v>0.19820000000000002</v>
      </c>
      <c r="X211" s="6">
        <v>0.21010000000000001</v>
      </c>
      <c r="Y211" s="6">
        <v>0.20699999999999999</v>
      </c>
      <c r="Z211" s="6">
        <v>0.1547</v>
      </c>
    </row>
    <row r="212" spans="3:26" ht="15.5" x14ac:dyDescent="0.35">
      <c r="C212" t="s">
        <v>238</v>
      </c>
      <c r="I212" s="6">
        <v>9.69E-2</v>
      </c>
      <c r="J212" s="6">
        <v>9.0800000000000006E-2</v>
      </c>
      <c r="K212" s="6">
        <v>9.3000000000000013E-2</v>
      </c>
      <c r="L212" s="6">
        <v>9.4200000000000006E-2</v>
      </c>
      <c r="M212" s="6">
        <v>8.6699999999999999E-2</v>
      </c>
      <c r="N212" s="6">
        <v>8.1500000000000003E-2</v>
      </c>
      <c r="O212" s="6">
        <v>7.9500000000000001E-2</v>
      </c>
      <c r="P212" s="6">
        <v>4.9299999999999997E-2</v>
      </c>
      <c r="Q212" s="6">
        <v>7.5700000000000003E-2</v>
      </c>
      <c r="R212" s="6">
        <v>0.14810000000000001</v>
      </c>
      <c r="S212" s="6">
        <v>0.1825</v>
      </c>
      <c r="T212" s="6">
        <v>0.2127</v>
      </c>
      <c r="U212" s="6">
        <v>0.21829999999999999</v>
      </c>
      <c r="V212" s="6">
        <v>0.2455</v>
      </c>
      <c r="W212" s="6">
        <v>0.22899999999999998</v>
      </c>
      <c r="X212" s="6">
        <v>0.24660000000000001</v>
      </c>
      <c r="Y212" s="6">
        <v>0.25730000000000003</v>
      </c>
      <c r="Z212" s="6">
        <v>0.2054</v>
      </c>
    </row>
    <row r="213" spans="3:26" ht="15.5" x14ac:dyDescent="0.35">
      <c r="C213" t="s">
        <v>239</v>
      </c>
      <c r="I213" s="6">
        <v>8.3400000000000002E-2</v>
      </c>
      <c r="J213" s="6">
        <v>0.1051</v>
      </c>
      <c r="K213" s="6">
        <v>0.1057</v>
      </c>
      <c r="L213" s="6">
        <v>0.1051</v>
      </c>
      <c r="M213" s="6">
        <v>9.2799999999999994E-2</v>
      </c>
      <c r="N213" s="6">
        <v>7.9899999999999999E-2</v>
      </c>
      <c r="O213" s="6">
        <v>7.9899999999999999E-2</v>
      </c>
      <c r="P213" s="6">
        <v>4.36E-2</v>
      </c>
      <c r="Q213" s="6">
        <v>7.1599999999999997E-2</v>
      </c>
      <c r="R213" s="6">
        <v>0.1404</v>
      </c>
      <c r="S213" s="6">
        <v>0.2</v>
      </c>
      <c r="T213" s="6">
        <v>0.24149999999999999</v>
      </c>
      <c r="U213" s="6">
        <v>0.27440000000000003</v>
      </c>
      <c r="V213" s="6">
        <v>0.31759999999999999</v>
      </c>
      <c r="W213" s="6">
        <v>0.28809999999999997</v>
      </c>
      <c r="X213" s="6">
        <v>0.31530000000000002</v>
      </c>
      <c r="Y213" s="6">
        <v>0.3543</v>
      </c>
      <c r="Z213" s="6">
        <v>0.52659999999999996</v>
      </c>
    </row>
    <row r="214" spans="3:26" ht="15.5" x14ac:dyDescent="0.35">
      <c r="C214" t="s">
        <v>240</v>
      </c>
      <c r="I214" s="6">
        <v>11.81</v>
      </c>
      <c r="J214" s="6">
        <v>13.18</v>
      </c>
      <c r="K214" s="6">
        <v>37.72</v>
      </c>
      <c r="L214" s="6">
        <v>51.88</v>
      </c>
      <c r="M214" s="6">
        <v>65.459999999999994</v>
      </c>
      <c r="N214" s="6">
        <v>36.71</v>
      </c>
      <c r="O214" s="6">
        <v>246.19</v>
      </c>
      <c r="P214" s="6">
        <v>57.56</v>
      </c>
      <c r="Q214" s="6">
        <v>133.03</v>
      </c>
      <c r="R214" s="6">
        <v>308.26</v>
      </c>
      <c r="S214" s="6">
        <v>190.52</v>
      </c>
      <c r="T214" s="6">
        <v>277.56</v>
      </c>
      <c r="U214" s="6">
        <v>118.97</v>
      </c>
      <c r="V214" s="6">
        <v>181.25</v>
      </c>
      <c r="W214" s="6">
        <v>185.26</v>
      </c>
      <c r="X214" s="6">
        <v>249.94</v>
      </c>
      <c r="Y214" s="6">
        <v>92.84</v>
      </c>
      <c r="Z214" s="6">
        <v>19.899999999999999</v>
      </c>
    </row>
    <row r="215" spans="3:26" ht="15.5" x14ac:dyDescent="0.35">
      <c r="C215" t="s">
        <v>68</v>
      </c>
      <c r="I215" s="6">
        <v>1.1299999999999999</v>
      </c>
      <c r="J215" s="6">
        <v>1.23</v>
      </c>
      <c r="K215" s="6">
        <v>1.65</v>
      </c>
      <c r="L215" s="6">
        <v>1.86</v>
      </c>
      <c r="M215" s="6">
        <v>2.16</v>
      </c>
      <c r="N215" s="6">
        <v>2.4</v>
      </c>
      <c r="O215" s="6">
        <v>3.03</v>
      </c>
      <c r="P215" s="6">
        <v>2.92</v>
      </c>
      <c r="Q215" s="6">
        <v>3.29</v>
      </c>
      <c r="R215" s="6">
        <v>2.17</v>
      </c>
      <c r="S215" s="6">
        <v>3.44</v>
      </c>
      <c r="T215" s="6">
        <v>3.71</v>
      </c>
      <c r="U215" s="6">
        <v>3.21</v>
      </c>
      <c r="V215" s="6">
        <v>4.26</v>
      </c>
      <c r="W215" s="5">
        <v>4</v>
      </c>
      <c r="X215" s="6">
        <v>4.49</v>
      </c>
      <c r="Y215" s="6">
        <v>4.72</v>
      </c>
      <c r="Z215" s="6">
        <v>1.99</v>
      </c>
    </row>
    <row r="216" spans="3:26" ht="15.5" x14ac:dyDescent="0.35">
      <c r="C216" t="s">
        <v>65</v>
      </c>
      <c r="I216" s="6">
        <v>6600.03</v>
      </c>
      <c r="J216" s="6">
        <v>6007.32</v>
      </c>
      <c r="K216" s="6">
        <v>5696.33</v>
      </c>
      <c r="L216" s="6">
        <v>5315.31</v>
      </c>
      <c r="M216" s="6">
        <v>5601.65</v>
      </c>
      <c r="N216" s="6">
        <v>6024.14</v>
      </c>
      <c r="O216" s="6">
        <v>6269.71</v>
      </c>
      <c r="P216" s="6">
        <v>6308.1</v>
      </c>
      <c r="Q216" s="6">
        <v>6670.73</v>
      </c>
      <c r="R216" s="6">
        <v>7100.53</v>
      </c>
      <c r="S216" s="6">
        <v>6483.14</v>
      </c>
      <c r="T216" s="6">
        <v>6732.75</v>
      </c>
      <c r="U216" s="6">
        <v>6233.59</v>
      </c>
      <c r="V216" s="6">
        <v>5266.7</v>
      </c>
      <c r="W216" s="6">
        <v>4266.55</v>
      </c>
      <c r="X216" s="6">
        <v>3552.45</v>
      </c>
      <c r="Y216" s="6">
        <v>2901.4</v>
      </c>
      <c r="Z216" s="6">
        <v>2309.06</v>
      </c>
    </row>
    <row r="217" spans="3:26" ht="15.5" x14ac:dyDescent="0.35">
      <c r="C217" t="s">
        <v>241</v>
      </c>
      <c r="I217" s="6">
        <v>1.17</v>
      </c>
      <c r="J217" s="6">
        <v>1.27</v>
      </c>
      <c r="K217" s="6">
        <v>1.71</v>
      </c>
      <c r="L217" s="6">
        <v>1.86</v>
      </c>
      <c r="M217" s="6">
        <v>2.16</v>
      </c>
      <c r="N217" s="6">
        <v>2.4</v>
      </c>
      <c r="O217" s="6">
        <v>3.05</v>
      </c>
      <c r="P217" s="6">
        <v>2.94</v>
      </c>
      <c r="Q217" s="6">
        <v>3.3</v>
      </c>
      <c r="R217" s="6">
        <v>2.1800000000000002</v>
      </c>
      <c r="S217" s="6">
        <v>3.45</v>
      </c>
      <c r="T217" s="6">
        <v>3.72</v>
      </c>
      <c r="U217" s="6">
        <v>3.21</v>
      </c>
      <c r="V217" s="6">
        <v>4.2699999999999996</v>
      </c>
      <c r="W217" s="5">
        <v>4</v>
      </c>
      <c r="X217" s="6">
        <v>4.49</v>
      </c>
      <c r="Y217" s="6">
        <v>4.72</v>
      </c>
      <c r="Z217" s="6">
        <v>1.99</v>
      </c>
    </row>
    <row r="218" spans="3:26" ht="15.5" x14ac:dyDescent="0.35">
      <c r="C218" t="s">
        <v>242</v>
      </c>
      <c r="I218" s="6">
        <v>6411.8</v>
      </c>
      <c r="J218" s="6">
        <v>5823.99</v>
      </c>
      <c r="K218" s="6">
        <v>5507.77</v>
      </c>
      <c r="L218" s="6">
        <v>5313.33</v>
      </c>
      <c r="M218" s="6">
        <v>5600.1</v>
      </c>
      <c r="N218" s="6">
        <v>6022.47</v>
      </c>
      <c r="O218" s="6">
        <v>6241.54</v>
      </c>
      <c r="P218" s="6">
        <v>6279.43</v>
      </c>
      <c r="Q218" s="6">
        <v>6641.57</v>
      </c>
      <c r="R218" s="6">
        <v>7070.12</v>
      </c>
      <c r="S218" s="6">
        <v>6463.84</v>
      </c>
      <c r="T218" s="6">
        <v>6728.66</v>
      </c>
      <c r="U218" s="6">
        <v>6230.07</v>
      </c>
      <c r="V218" s="6">
        <v>5263.76</v>
      </c>
      <c r="W218" s="6">
        <v>4266.55</v>
      </c>
      <c r="X218" s="6">
        <v>3552.45</v>
      </c>
      <c r="Y218" s="6">
        <v>2901.4</v>
      </c>
      <c r="Z218" s="6">
        <v>2309.06</v>
      </c>
    </row>
    <row r="219" spans="3:26" ht="15.5" x14ac:dyDescent="0.35">
      <c r="C219" t="s">
        <v>243</v>
      </c>
      <c r="I219" s="5">
        <v>1421000000000</v>
      </c>
      <c r="J219" s="5">
        <v>2333000000000</v>
      </c>
      <c r="K219" s="5">
        <v>2416000000000</v>
      </c>
      <c r="L219" s="5">
        <v>354000000000</v>
      </c>
      <c r="M219" s="5">
        <v>162000000000</v>
      </c>
      <c r="N219" s="5">
        <v>254000000000</v>
      </c>
      <c r="O219" s="5">
        <v>107000000000</v>
      </c>
      <c r="P219" s="5">
        <v>111000000000</v>
      </c>
      <c r="Q219" s="5">
        <v>88000000000</v>
      </c>
      <c r="R219" s="5">
        <v>70000000000</v>
      </c>
      <c r="S219" s="5">
        <v>60000000000</v>
      </c>
      <c r="T219" s="5">
        <v>49000000000</v>
      </c>
      <c r="U219" s="5">
        <v>67000000000</v>
      </c>
      <c r="V219" s="5">
        <v>52000000000</v>
      </c>
      <c r="W219" s="5">
        <v>45000000000</v>
      </c>
      <c r="X219" s="5">
        <v>257000000000</v>
      </c>
      <c r="Y219" s="5">
        <v>304000000000</v>
      </c>
      <c r="Z219" s="5">
        <v>902000000000</v>
      </c>
    </row>
    <row r="220" spans="3:26" ht="15.5" x14ac:dyDescent="0.35">
      <c r="C220" t="s">
        <v>244</v>
      </c>
      <c r="I220" s="5">
        <v>1322000000000</v>
      </c>
      <c r="K220" s="5">
        <v>389000000000</v>
      </c>
      <c r="L220" s="5">
        <v>634000000000</v>
      </c>
      <c r="M220" s="5">
        <v>114000000000</v>
      </c>
      <c r="N220" s="5">
        <v>247000000000</v>
      </c>
      <c r="O220" s="5">
        <v>4000000000</v>
      </c>
      <c r="P220" s="5">
        <v>5000000000</v>
      </c>
      <c r="Q220" s="5">
        <v>20000000000</v>
      </c>
      <c r="R220" s="5">
        <v>37000000000</v>
      </c>
      <c r="S220" s="5">
        <v>61000000000</v>
      </c>
      <c r="T220" s="5">
        <v>76000000000</v>
      </c>
      <c r="U220" s="5">
        <v>93000000000</v>
      </c>
      <c r="V220" s="5">
        <v>108000000000</v>
      </c>
      <c r="W220" s="5">
        <v>131000000000</v>
      </c>
      <c r="X220" s="5">
        <v>113000000000</v>
      </c>
      <c r="Y220" s="5">
        <v>46000000000</v>
      </c>
      <c r="Z220" s="5">
        <v>112000000000</v>
      </c>
    </row>
    <row r="221" spans="3:26" ht="15.5" x14ac:dyDescent="0.35">
      <c r="C221" t="s">
        <v>25</v>
      </c>
      <c r="I221" s="5">
        <v>2743000000000</v>
      </c>
      <c r="J221" s="5">
        <v>2439000000000</v>
      </c>
      <c r="K221" s="5">
        <v>2805000000000</v>
      </c>
      <c r="L221" s="5">
        <v>987000000000</v>
      </c>
      <c r="M221" s="5">
        <v>276000000000</v>
      </c>
      <c r="N221" s="5">
        <v>501000000000</v>
      </c>
      <c r="O221" s="5">
        <v>110000000000</v>
      </c>
      <c r="P221" s="5">
        <v>116000000000</v>
      </c>
      <c r="Q221" s="5">
        <v>108000000000</v>
      </c>
      <c r="R221" s="5">
        <v>107000000000</v>
      </c>
      <c r="S221" s="5">
        <v>121000000000</v>
      </c>
      <c r="T221" s="5">
        <v>125000000000</v>
      </c>
      <c r="U221" s="5">
        <v>160000000000</v>
      </c>
      <c r="V221" s="5">
        <v>160000000000</v>
      </c>
      <c r="W221" s="5">
        <v>176000000000</v>
      </c>
      <c r="X221" s="5">
        <v>370000000000</v>
      </c>
      <c r="Y221" s="5">
        <v>350000000000</v>
      </c>
      <c r="Z221" s="5">
        <v>1014000000000</v>
      </c>
    </row>
    <row r="222" spans="3:26" ht="15.5" x14ac:dyDescent="0.35">
      <c r="C222" t="s">
        <v>22</v>
      </c>
      <c r="I222" s="5">
        <v>-3129000000000</v>
      </c>
      <c r="J222" s="5">
        <v>-2058000000000</v>
      </c>
      <c r="K222" s="5">
        <v>-381000000000</v>
      </c>
      <c r="L222" s="5">
        <v>-3538000000000</v>
      </c>
      <c r="M222" s="5">
        <v>-5866000000000</v>
      </c>
      <c r="N222" s="5">
        <v>-7197000000000</v>
      </c>
      <c r="O222" s="5">
        <v>-7541000000000</v>
      </c>
      <c r="P222" s="5">
        <v>-7110000000000</v>
      </c>
      <c r="Q222" s="5">
        <v>-8187000000000</v>
      </c>
      <c r="R222" s="5">
        <v>-9567000000000</v>
      </c>
      <c r="S222" s="5">
        <v>-8534000000000</v>
      </c>
      <c r="T222" s="5">
        <v>-11131000000000</v>
      </c>
      <c r="U222" s="5">
        <v>-12435000000000</v>
      </c>
      <c r="V222" s="5">
        <v>-10314000000000</v>
      </c>
      <c r="W222" s="5">
        <v>-6688000000000</v>
      </c>
      <c r="X222" s="5">
        <v>-4315000000000</v>
      </c>
      <c r="Y222" s="5">
        <v>-2274000000000</v>
      </c>
      <c r="Z222" s="5">
        <v>224000000000</v>
      </c>
    </row>
    <row r="223" spans="3:26" ht="15.5" x14ac:dyDescent="0.35">
      <c r="C223" t="s">
        <v>245</v>
      </c>
      <c r="I223" s="5">
        <v>5111000000000</v>
      </c>
      <c r="J223" s="5">
        <v>3214000000000</v>
      </c>
      <c r="K223" s="5">
        <v>1860000000000</v>
      </c>
      <c r="L223" s="5">
        <v>5490000000000</v>
      </c>
      <c r="M223" s="5">
        <v>6690000000000</v>
      </c>
      <c r="N223" s="5">
        <v>8083000000000</v>
      </c>
      <c r="O223" s="5">
        <v>8956000000000</v>
      </c>
      <c r="P223" s="5">
        <v>8390000000000</v>
      </c>
      <c r="Q223" s="5">
        <v>9404000000000</v>
      </c>
      <c r="R223" s="5">
        <v>11237000000000</v>
      </c>
      <c r="S223" s="5">
        <v>10446000000000</v>
      </c>
      <c r="T223" s="5">
        <v>12826000000000</v>
      </c>
      <c r="U223" s="5">
        <v>14106000000000</v>
      </c>
      <c r="V223" s="5">
        <v>12161000000000</v>
      </c>
      <c r="W223" s="5">
        <v>8838000000000</v>
      </c>
      <c r="X223" s="5">
        <v>6137000000000</v>
      </c>
      <c r="Y223" s="5">
        <v>3552000000000</v>
      </c>
      <c r="Z223" s="5">
        <v>1527000000000</v>
      </c>
    </row>
    <row r="224" spans="3:26" ht="15.5" x14ac:dyDescent="0.35">
      <c r="C224" t="s">
        <v>246</v>
      </c>
      <c r="I224" s="5">
        <v>3808000000000</v>
      </c>
      <c r="J224" s="5">
        <v>3348000000000</v>
      </c>
      <c r="K224" s="5">
        <v>3485000000000</v>
      </c>
      <c r="L224" s="5">
        <v>2402000000000</v>
      </c>
      <c r="M224" s="5">
        <v>2607000000000</v>
      </c>
      <c r="N224" s="5">
        <v>3538000000000</v>
      </c>
      <c r="O224" s="5">
        <v>3531000000000</v>
      </c>
      <c r="P224" s="5">
        <v>1985000000000</v>
      </c>
      <c r="Q224" s="5">
        <v>2782000000000</v>
      </c>
      <c r="R224" s="5">
        <v>3546000000000</v>
      </c>
      <c r="S224" s="5">
        <v>5049000000000</v>
      </c>
      <c r="T224" s="5">
        <v>5345000000000</v>
      </c>
      <c r="U224" s="5">
        <v>5419000000000</v>
      </c>
      <c r="V224" s="5">
        <v>5675000000000</v>
      </c>
      <c r="W224" s="5">
        <v>3884000000000</v>
      </c>
      <c r="X224" s="5">
        <v>3376000000000</v>
      </c>
      <c r="Y224" s="5">
        <v>3184000000000</v>
      </c>
      <c r="Z224" s="5">
        <v>1619000000000</v>
      </c>
    </row>
    <row r="225" spans="2:26" ht="15.5" x14ac:dyDescent="0.35">
      <c r="C225" t="s">
        <v>247</v>
      </c>
      <c r="I225" s="5">
        <v>-1001000000000</v>
      </c>
      <c r="J225" s="5">
        <v>-597000000000</v>
      </c>
      <c r="K225" s="5">
        <v>-555000000000</v>
      </c>
      <c r="L225" s="5">
        <v>-878000000000</v>
      </c>
      <c r="M225" s="5">
        <v>-569000000000</v>
      </c>
      <c r="N225" s="5">
        <v>-684000000000</v>
      </c>
      <c r="O225" s="5">
        <v>-1043000000000</v>
      </c>
      <c r="P225" s="5">
        <v>-524000000000</v>
      </c>
      <c r="Q225" s="5">
        <v>-769000000000</v>
      </c>
      <c r="R225" s="5">
        <v>-910000000000</v>
      </c>
      <c r="S225" s="5">
        <v>-2734000000000</v>
      </c>
      <c r="T225" s="5">
        <v>-3459000000000</v>
      </c>
      <c r="U225" s="5">
        <v>-2019000000000</v>
      </c>
      <c r="V225" s="5">
        <v>-962000000000</v>
      </c>
      <c r="W225" s="5">
        <v>-513000000000</v>
      </c>
      <c r="X225" s="5">
        <v>-436000000000</v>
      </c>
      <c r="Y225" s="5">
        <v>-275000000000</v>
      </c>
      <c r="Z225" s="5">
        <v>-243000000000</v>
      </c>
    </row>
    <row r="226" spans="2:26" ht="15.5" x14ac:dyDescent="0.35">
      <c r="C226" t="s">
        <v>14</v>
      </c>
      <c r="I226" s="5">
        <v>2807000000000</v>
      </c>
      <c r="J226" s="5">
        <v>2751000000000</v>
      </c>
      <c r="K226" s="5">
        <v>2930000000000</v>
      </c>
      <c r="L226" s="5">
        <v>1524000000000</v>
      </c>
      <c r="M226" s="5">
        <v>2038000000000</v>
      </c>
      <c r="N226" s="5">
        <v>2854000000000</v>
      </c>
      <c r="O226" s="5">
        <v>2488000000000</v>
      </c>
      <c r="P226" s="5">
        <v>1461000000000</v>
      </c>
      <c r="Q226" s="5">
        <v>2782000000000</v>
      </c>
      <c r="R226" s="5">
        <v>2636000000000</v>
      </c>
      <c r="S226" s="5">
        <v>2315000000000</v>
      </c>
      <c r="T226" s="5">
        <v>1886000000000</v>
      </c>
      <c r="U226" s="5">
        <v>3400000000000</v>
      </c>
      <c r="V226" s="5">
        <v>4713000000000</v>
      </c>
      <c r="W226" s="5">
        <v>3371000000000</v>
      </c>
      <c r="X226" s="5">
        <v>2940000000000</v>
      </c>
      <c r="Y226" s="5">
        <v>2910000000000</v>
      </c>
      <c r="Z226" s="5">
        <v>1377000000000</v>
      </c>
    </row>
    <row r="227" spans="2:26" ht="15.5" x14ac:dyDescent="0.35">
      <c r="C227" t="s">
        <v>16</v>
      </c>
      <c r="I227" s="6">
        <v>798.36</v>
      </c>
      <c r="J227" s="6">
        <v>747.43</v>
      </c>
      <c r="K227" s="6">
        <v>795.87</v>
      </c>
      <c r="L227" s="6">
        <v>413.93</v>
      </c>
      <c r="M227" s="6">
        <v>553.52</v>
      </c>
      <c r="N227" s="6">
        <v>775.3</v>
      </c>
      <c r="O227" s="6">
        <v>675.81</v>
      </c>
      <c r="P227" s="6">
        <v>396.77</v>
      </c>
      <c r="Q227" s="6">
        <v>546.77</v>
      </c>
      <c r="R227" s="5">
        <v>716</v>
      </c>
      <c r="S227" s="6">
        <v>628.88</v>
      </c>
      <c r="T227" s="6">
        <v>512.21</v>
      </c>
      <c r="U227" s="6">
        <v>923.68</v>
      </c>
      <c r="V227" s="6">
        <v>1280.27</v>
      </c>
      <c r="W227" s="6">
        <v>915.6</v>
      </c>
      <c r="X227" s="6">
        <v>798.68</v>
      </c>
      <c r="Y227" s="6">
        <v>790.45</v>
      </c>
      <c r="Z227" s="6">
        <v>373.93</v>
      </c>
    </row>
    <row r="229" spans="2:26" ht="15.5" x14ac:dyDescent="0.35">
      <c r="B229" t="s">
        <v>248</v>
      </c>
      <c r="C229" t="s">
        <v>249</v>
      </c>
      <c r="D229" s="5">
        <v>215000000000</v>
      </c>
      <c r="E229" s="5">
        <v>1186000000000</v>
      </c>
      <c r="F229" s="5">
        <v>568000000000</v>
      </c>
      <c r="G229" s="5">
        <v>284000000000</v>
      </c>
      <c r="H229" s="5">
        <v>861000000000</v>
      </c>
      <c r="I229" s="5">
        <v>2249000000000</v>
      </c>
      <c r="J229" s="5">
        <v>2008000000000</v>
      </c>
      <c r="K229" s="5">
        <v>1950000000000</v>
      </c>
      <c r="L229" s="5">
        <v>1842000000000</v>
      </c>
      <c r="M229" s="5">
        <v>1788000000000</v>
      </c>
      <c r="N229" s="5">
        <v>1806000000000</v>
      </c>
      <c r="O229" s="5">
        <v>1835000000000</v>
      </c>
      <c r="P229" s="5">
        <v>1146000000000</v>
      </c>
      <c r="Q229" s="5">
        <v>1860000000000</v>
      </c>
    </row>
    <row r="230" spans="2:26" ht="15.5" x14ac:dyDescent="0.35">
      <c r="C230" t="s">
        <v>250</v>
      </c>
      <c r="H230" s="5">
        <v>2253000000000</v>
      </c>
      <c r="I230" s="5">
        <v>2249000000000</v>
      </c>
      <c r="J230" s="5">
        <v>2008000000000</v>
      </c>
      <c r="K230" s="5">
        <v>1950000000000</v>
      </c>
      <c r="L230" s="5">
        <v>1842000000000</v>
      </c>
      <c r="M230" s="5">
        <v>1788000000000</v>
      </c>
      <c r="N230" s="5">
        <v>1806000000000</v>
      </c>
      <c r="O230" s="5">
        <v>1835000000000</v>
      </c>
      <c r="P230" s="5">
        <v>1146000000000</v>
      </c>
      <c r="Q230" s="5">
        <v>1860000000000</v>
      </c>
    </row>
    <row r="231" spans="2:26" ht="15.5" x14ac:dyDescent="0.35">
      <c r="C231" t="s">
        <v>441</v>
      </c>
      <c r="H231" s="5">
        <v>468</v>
      </c>
      <c r="I231" s="5">
        <v>468</v>
      </c>
      <c r="J231" s="5">
        <v>259</v>
      </c>
      <c r="K231" s="5">
        <v>90</v>
      </c>
      <c r="L231" s="5">
        <v>160</v>
      </c>
      <c r="M231" s="5">
        <v>500</v>
      </c>
      <c r="N231" s="5">
        <v>725</v>
      </c>
      <c r="O231" s="5">
        <v>500</v>
      </c>
      <c r="P231" s="5">
        <v>550</v>
      </c>
      <c r="Q231" s="5">
        <v>700</v>
      </c>
    </row>
    <row r="232" spans="2:26" ht="15.5" x14ac:dyDescent="0.35">
      <c r="C232" t="s">
        <v>76</v>
      </c>
      <c r="H232" s="6">
        <v>1.9113999999999998</v>
      </c>
      <c r="I232" s="6">
        <v>0.73159999999999992</v>
      </c>
      <c r="J232" s="6">
        <v>0.45350000000000001</v>
      </c>
      <c r="K232" s="6">
        <v>0.1699</v>
      </c>
      <c r="L232" s="6">
        <v>0.31969999999999998</v>
      </c>
      <c r="M232" s="6">
        <v>1.0290999999999999</v>
      </c>
      <c r="N232" s="6">
        <v>1.4775</v>
      </c>
      <c r="O232" s="6">
        <v>1.0029000000000001</v>
      </c>
      <c r="P232" s="6">
        <v>1.7668000000000001</v>
      </c>
      <c r="Q232" s="6">
        <v>1.3855000000000002</v>
      </c>
    </row>
    <row r="233" spans="2:26" ht="15.5" x14ac:dyDescent="0.35">
      <c r="C233" t="s">
        <v>442</v>
      </c>
      <c r="H233" s="6">
        <v>0.1128</v>
      </c>
      <c r="I233" s="6">
        <v>8.3599999999999994E-2</v>
      </c>
      <c r="J233" s="6">
        <v>4.6199999999999998E-2</v>
      </c>
      <c r="K233" s="6">
        <v>1.29E-2</v>
      </c>
      <c r="L233" s="6">
        <v>1.5900000000000001E-2</v>
      </c>
      <c r="M233" s="6">
        <v>5.0499999999999996E-2</v>
      </c>
      <c r="N233" s="6">
        <v>6.7799999999999999E-2</v>
      </c>
      <c r="O233" s="6">
        <v>4.0500000000000001E-2</v>
      </c>
      <c r="P233" s="6">
        <v>2.7200000000000002E-2</v>
      </c>
      <c r="Q233" s="6">
        <v>3.8900000000000004E-2</v>
      </c>
    </row>
    <row r="234" spans="2:26" ht="15.5" x14ac:dyDescent="0.35">
      <c r="C234" t="s">
        <v>56</v>
      </c>
      <c r="D234" s="6">
        <v>61.21</v>
      </c>
      <c r="E234" s="6">
        <v>337.26</v>
      </c>
      <c r="F234" s="6">
        <v>161.66</v>
      </c>
      <c r="G234" s="6">
        <v>80.81</v>
      </c>
      <c r="H234" s="6">
        <v>244.84</v>
      </c>
      <c r="I234" s="6">
        <v>639.66</v>
      </c>
      <c r="J234" s="6">
        <v>571.15</v>
      </c>
      <c r="K234" s="6">
        <v>554.75</v>
      </c>
      <c r="L234" s="6">
        <v>524.07000000000005</v>
      </c>
      <c r="M234" s="6">
        <v>508.73</v>
      </c>
      <c r="N234" s="6">
        <v>513.80999999999995</v>
      </c>
      <c r="O234" s="6">
        <v>522.04999999999995</v>
      </c>
      <c r="P234" s="6">
        <v>325.95999999999998</v>
      </c>
      <c r="Q234" s="6">
        <v>529.02</v>
      </c>
    </row>
    <row r="235" spans="2:26" ht="15.5" x14ac:dyDescent="0.35">
      <c r="C235" t="s">
        <v>251</v>
      </c>
      <c r="H235" s="6">
        <v>640.94000000000005</v>
      </c>
      <c r="I235" s="6">
        <v>639.66</v>
      </c>
      <c r="J235" s="6">
        <v>571.15</v>
      </c>
      <c r="K235" s="6">
        <v>554.75</v>
      </c>
      <c r="L235" s="6">
        <v>524.07000000000005</v>
      </c>
      <c r="M235" s="6">
        <v>508.73</v>
      </c>
      <c r="N235" s="6">
        <v>513.80999999999995</v>
      </c>
      <c r="O235" s="6">
        <v>522.04999999999995</v>
      </c>
      <c r="P235" s="6">
        <v>325.95999999999998</v>
      </c>
      <c r="Q235" s="6">
        <v>529.02</v>
      </c>
    </row>
    <row r="236" spans="2:26" ht="15.5" x14ac:dyDescent="0.35">
      <c r="C236" t="s">
        <v>78</v>
      </c>
      <c r="H236" s="5">
        <v>468</v>
      </c>
      <c r="I236" s="5">
        <v>468</v>
      </c>
      <c r="J236" s="5">
        <v>259</v>
      </c>
      <c r="K236" s="5">
        <v>90</v>
      </c>
      <c r="L236" s="5">
        <v>160</v>
      </c>
      <c r="M236" s="5">
        <v>500</v>
      </c>
      <c r="N236" s="5">
        <v>725</v>
      </c>
      <c r="O236" s="5">
        <v>500</v>
      </c>
      <c r="P236" s="5">
        <v>550</v>
      </c>
      <c r="Q236" s="5">
        <v>700</v>
      </c>
    </row>
    <row r="237" spans="2:26" ht="15.5" x14ac:dyDescent="0.35">
      <c r="C237" t="s">
        <v>443</v>
      </c>
      <c r="H237" s="6">
        <v>1.9113999999999998</v>
      </c>
      <c r="I237" s="6">
        <v>0.73159999999999992</v>
      </c>
      <c r="J237" s="6">
        <v>0.45350000000000001</v>
      </c>
      <c r="K237" s="6">
        <v>0.1699</v>
      </c>
      <c r="L237" s="6">
        <v>0.31969999999999998</v>
      </c>
      <c r="M237" s="6">
        <v>1.0290999999999999</v>
      </c>
      <c r="N237" s="6">
        <v>1.4775</v>
      </c>
      <c r="O237" s="6">
        <v>1.0029000000000001</v>
      </c>
      <c r="P237" s="6">
        <v>1.7668000000000001</v>
      </c>
      <c r="Q237" s="6">
        <v>1.3855000000000002</v>
      </c>
    </row>
    <row r="238" spans="2:26" ht="15.5" x14ac:dyDescent="0.35">
      <c r="C238" t="s">
        <v>444</v>
      </c>
      <c r="H238" s="6">
        <v>0.1128</v>
      </c>
      <c r="I238" s="6">
        <v>8.3599999999999994E-2</v>
      </c>
      <c r="J238" s="6">
        <v>4.6199999999999998E-2</v>
      </c>
      <c r="K238" s="6">
        <v>1.29E-2</v>
      </c>
      <c r="L238" s="6">
        <v>1.5900000000000001E-2</v>
      </c>
      <c r="M238" s="6">
        <v>5.0499999999999996E-2</v>
      </c>
      <c r="N238" s="6">
        <v>6.7799999999999999E-2</v>
      </c>
      <c r="O238" s="6">
        <v>4.0500000000000001E-2</v>
      </c>
      <c r="P238" s="6">
        <v>2.7200000000000002E-2</v>
      </c>
      <c r="Q238" s="6">
        <v>3.8900000000000004E-2</v>
      </c>
    </row>
    <row r="239" spans="2:26" ht="15.5" x14ac:dyDescent="0.35">
      <c r="C239" t="s">
        <v>252</v>
      </c>
      <c r="D239" s="5">
        <v>3844000000000</v>
      </c>
      <c r="E239" s="5">
        <v>4815000000000</v>
      </c>
      <c r="F239" s="5">
        <v>4883000000000</v>
      </c>
      <c r="G239" s="5">
        <v>4057000000000</v>
      </c>
      <c r="H239" s="5">
        <v>15377000000000</v>
      </c>
      <c r="I239" s="5">
        <v>17731000000000</v>
      </c>
      <c r="J239" s="5">
        <v>18549000000000</v>
      </c>
      <c r="K239" s="5">
        <v>17950000000000</v>
      </c>
      <c r="L239" s="5">
        <v>16328000000000</v>
      </c>
      <c r="M239" s="5">
        <v>14772000000000</v>
      </c>
      <c r="N239" s="5">
        <v>14184000000000</v>
      </c>
      <c r="O239" s="5">
        <v>15939000000000</v>
      </c>
      <c r="P239" s="5">
        <v>15190000000000</v>
      </c>
      <c r="Q239" s="5">
        <v>14431000000000</v>
      </c>
    </row>
    <row r="240" spans="2:26" ht="15.5" x14ac:dyDescent="0.35">
      <c r="C240" t="s">
        <v>253</v>
      </c>
      <c r="H240" s="5">
        <v>17600000000000</v>
      </c>
      <c r="I240" s="5">
        <v>17731000000000</v>
      </c>
      <c r="J240" s="5">
        <v>18549000000000</v>
      </c>
      <c r="K240" s="5">
        <v>17950000000000</v>
      </c>
      <c r="L240" s="5">
        <v>16328000000000</v>
      </c>
      <c r="M240" s="5">
        <v>14772000000000</v>
      </c>
      <c r="N240" s="5">
        <v>14184000000000</v>
      </c>
      <c r="O240" s="5">
        <v>15939000000000</v>
      </c>
      <c r="P240" s="5">
        <v>15190000000000</v>
      </c>
      <c r="Q240" s="5">
        <v>14431000000000</v>
      </c>
    </row>
    <row r="241" spans="3:17" ht="15.5" x14ac:dyDescent="0.35">
      <c r="C241" t="s">
        <v>445</v>
      </c>
      <c r="H241" s="5">
        <v>468</v>
      </c>
      <c r="I241" s="5">
        <v>468</v>
      </c>
      <c r="J241" s="5">
        <v>259</v>
      </c>
      <c r="K241" s="5">
        <v>90</v>
      </c>
      <c r="L241" s="5">
        <v>160</v>
      </c>
      <c r="M241" s="5">
        <v>500</v>
      </c>
      <c r="N241" s="5">
        <v>725</v>
      </c>
      <c r="O241" s="5">
        <v>500</v>
      </c>
      <c r="P241" s="5">
        <v>550</v>
      </c>
      <c r="Q241" s="5">
        <v>700</v>
      </c>
    </row>
    <row r="242" spans="3:17" ht="15.5" x14ac:dyDescent="0.35">
      <c r="C242" t="s">
        <v>446</v>
      </c>
      <c r="H242" s="6">
        <v>1.9113999999999998</v>
      </c>
      <c r="I242" s="6">
        <v>0.73159999999999992</v>
      </c>
      <c r="J242" s="6">
        <v>0.45350000000000001</v>
      </c>
      <c r="K242" s="6">
        <v>0.1699</v>
      </c>
      <c r="L242" s="6">
        <v>0.31969999999999998</v>
      </c>
      <c r="M242" s="6">
        <v>1.0290999999999999</v>
      </c>
      <c r="N242" s="6">
        <v>1.4775</v>
      </c>
      <c r="O242" s="6">
        <v>1.0029000000000001</v>
      </c>
      <c r="P242" s="6">
        <v>1.7668000000000001</v>
      </c>
      <c r="Q242" s="6">
        <v>1.3855000000000002</v>
      </c>
    </row>
    <row r="243" spans="3:17" ht="15.5" x14ac:dyDescent="0.35">
      <c r="C243" t="s">
        <v>447</v>
      </c>
      <c r="H243" s="6">
        <v>0.1128</v>
      </c>
      <c r="I243" s="6">
        <v>8.3599999999999994E-2</v>
      </c>
      <c r="J243" s="6">
        <v>4.6199999999999998E-2</v>
      </c>
      <c r="K243" s="6">
        <v>1.29E-2</v>
      </c>
      <c r="L243" s="6">
        <v>1.5900000000000001E-2</v>
      </c>
      <c r="M243" s="6">
        <v>5.0499999999999996E-2</v>
      </c>
      <c r="N243" s="6">
        <v>6.7799999999999999E-2</v>
      </c>
      <c r="O243" s="6">
        <v>4.0500000000000001E-2</v>
      </c>
      <c r="P243" s="6">
        <v>2.7200000000000002E-2</v>
      </c>
      <c r="Q243" s="6">
        <v>3.8900000000000004E-2</v>
      </c>
    </row>
    <row r="244" spans="3:17" ht="15.5" x14ac:dyDescent="0.35">
      <c r="C244" t="s">
        <v>254</v>
      </c>
      <c r="I244" s="6">
        <v>16.95</v>
      </c>
    </row>
    <row r="245" spans="3:17" ht="15.5" x14ac:dyDescent="0.35">
      <c r="C245" t="s">
        <v>255</v>
      </c>
      <c r="I245" s="6">
        <v>6.47</v>
      </c>
    </row>
    <row r="246" spans="3:17" ht="15.5" x14ac:dyDescent="0.35">
      <c r="C246" t="s">
        <v>494</v>
      </c>
      <c r="I246" s="6">
        <v>7.8</v>
      </c>
    </row>
    <row r="247" spans="3:17" ht="15.5" x14ac:dyDescent="0.35">
      <c r="C247" t="s">
        <v>256</v>
      </c>
      <c r="I247" s="6">
        <v>7.49</v>
      </c>
    </row>
    <row r="248" spans="3:17" ht="15.5" x14ac:dyDescent="0.35">
      <c r="C248" t="s">
        <v>257</v>
      </c>
      <c r="I248" s="6">
        <v>0.15439999999999998</v>
      </c>
    </row>
    <row r="249" spans="3:17" ht="15.5" x14ac:dyDescent="0.35">
      <c r="C249" t="s">
        <v>258</v>
      </c>
      <c r="I249" s="6">
        <v>0.83</v>
      </c>
    </row>
    <row r="250" spans="3:17" ht="15.5" x14ac:dyDescent="0.35">
      <c r="C250" t="s">
        <v>259</v>
      </c>
      <c r="I250" s="6">
        <v>0.63</v>
      </c>
    </row>
    <row r="251" spans="3:17" ht="15.5" x14ac:dyDescent="0.35">
      <c r="C251" t="s">
        <v>260</v>
      </c>
      <c r="I251" s="6">
        <v>4.33</v>
      </c>
    </row>
    <row r="252" spans="3:17" ht="15.5" x14ac:dyDescent="0.35">
      <c r="C252" t="s">
        <v>261</v>
      </c>
      <c r="I252" s="6">
        <v>5.97</v>
      </c>
    </row>
    <row r="253" spans="3:17" ht="15.5" x14ac:dyDescent="0.35">
      <c r="C253" t="s">
        <v>262</v>
      </c>
      <c r="I253" s="6">
        <v>7.67</v>
      </c>
    </row>
    <row r="254" spans="3:17" ht="15.5" x14ac:dyDescent="0.35">
      <c r="C254" t="s">
        <v>263</v>
      </c>
      <c r="I254" s="5">
        <v>3</v>
      </c>
    </row>
    <row r="255" spans="3:17" ht="15.5" x14ac:dyDescent="0.35">
      <c r="C255" t="s">
        <v>264</v>
      </c>
      <c r="I255" s="6">
        <v>0.36</v>
      </c>
    </row>
    <row r="256" spans="3:17" ht="15.5" x14ac:dyDescent="0.35">
      <c r="C256" t="s">
        <v>265</v>
      </c>
      <c r="I256" s="6">
        <v>0.73</v>
      </c>
    </row>
    <row r="257" spans="3:9" ht="15.5" x14ac:dyDescent="0.35">
      <c r="C257" t="s">
        <v>495</v>
      </c>
      <c r="I257" s="6">
        <v>-0.31</v>
      </c>
    </row>
    <row r="258" spans="3:9" ht="15.5" x14ac:dyDescent="0.35">
      <c r="C258" t="s">
        <v>266</v>
      </c>
      <c r="I258" s="6">
        <v>640.94000000000005</v>
      </c>
    </row>
    <row r="259" spans="3:9" ht="15.5" x14ac:dyDescent="0.35">
      <c r="C259" t="s">
        <v>267</v>
      </c>
      <c r="I259" s="6">
        <v>244.84</v>
      </c>
    </row>
    <row r="260" spans="3:9" ht="15.5" x14ac:dyDescent="0.35">
      <c r="C260" t="s">
        <v>268</v>
      </c>
      <c r="I260" s="6">
        <v>5006.1899999999996</v>
      </c>
    </row>
    <row r="261" spans="3:9" ht="15.5" x14ac:dyDescent="0.35">
      <c r="C261" t="s">
        <v>269</v>
      </c>
      <c r="D261" s="6">
        <v>1444.41</v>
      </c>
    </row>
    <row r="262" spans="3:9" ht="15.5" x14ac:dyDescent="0.35">
      <c r="C262" t="s">
        <v>270</v>
      </c>
      <c r="I262" s="6">
        <v>6619.35</v>
      </c>
    </row>
    <row r="263" spans="3:9" ht="15.5" x14ac:dyDescent="0.35">
      <c r="C263" t="s">
        <v>271</v>
      </c>
      <c r="I263" s="6">
        <v>694.88</v>
      </c>
    </row>
    <row r="264" spans="3:9" ht="15.5" x14ac:dyDescent="0.35">
      <c r="C264" t="s">
        <v>272</v>
      </c>
      <c r="D264" s="6">
        <v>1.67</v>
      </c>
    </row>
    <row r="265" spans="3:9" ht="15.5" x14ac:dyDescent="0.35">
      <c r="C265" t="s">
        <v>273</v>
      </c>
      <c r="D265" s="6">
        <v>1.29</v>
      </c>
    </row>
    <row r="266" spans="3:9" ht="15.5" x14ac:dyDescent="0.35">
      <c r="C266" t="s">
        <v>274</v>
      </c>
      <c r="D266" s="6">
        <v>0.12</v>
      </c>
    </row>
    <row r="267" spans="3:9" ht="15.5" x14ac:dyDescent="0.35">
      <c r="C267" t="s">
        <v>275</v>
      </c>
      <c r="D267" s="6">
        <v>0.01</v>
      </c>
    </row>
    <row r="268" spans="3:9" ht="15.5" x14ac:dyDescent="0.35">
      <c r="C268" t="s">
        <v>276</v>
      </c>
      <c r="D268" s="6">
        <v>0.34</v>
      </c>
    </row>
    <row r="269" spans="3:9" ht="15.5" x14ac:dyDescent="0.35">
      <c r="C269" t="s">
        <v>277</v>
      </c>
      <c r="D269" s="6">
        <v>0.09</v>
      </c>
    </row>
    <row r="270" spans="3:9" ht="15.5" x14ac:dyDescent="0.35">
      <c r="C270" t="s">
        <v>278</v>
      </c>
      <c r="D270" s="6">
        <v>1.34</v>
      </c>
    </row>
    <row r="271" spans="3:9" ht="15.5" x14ac:dyDescent="0.35">
      <c r="C271" t="s">
        <v>279</v>
      </c>
      <c r="I271" s="6">
        <v>12.17</v>
      </c>
    </row>
    <row r="272" spans="3:9" ht="15.5" x14ac:dyDescent="0.35">
      <c r="C272" t="s">
        <v>12</v>
      </c>
      <c r="D272" s="5">
        <v>-499000000000</v>
      </c>
    </row>
    <row r="273" spans="3:9" ht="15.5" x14ac:dyDescent="0.35">
      <c r="C273" t="s">
        <v>280</v>
      </c>
      <c r="I273" s="6">
        <v>6.79</v>
      </c>
    </row>
    <row r="274" spans="3:9" ht="15.5" x14ac:dyDescent="0.35">
      <c r="C274" t="s">
        <v>281</v>
      </c>
      <c r="I274" s="6">
        <v>7.2300000000000003E-2</v>
      </c>
    </row>
    <row r="275" spans="3:9" ht="15.5" x14ac:dyDescent="0.35">
      <c r="C275" t="s">
        <v>282</v>
      </c>
      <c r="I275" s="6">
        <v>9.6799999999999997E-2</v>
      </c>
    </row>
    <row r="276" spans="3:9" ht="15.5" x14ac:dyDescent="0.35">
      <c r="C276" t="s">
        <v>283</v>
      </c>
      <c r="I276" s="6">
        <v>8.0299999999999996E-2</v>
      </c>
    </row>
    <row r="277" spans="3:9" ht="15.5" x14ac:dyDescent="0.35">
      <c r="C277" t="s">
        <v>284</v>
      </c>
      <c r="I277" s="6">
        <v>6.3899999999999998E-2</v>
      </c>
    </row>
    <row r="278" spans="3:9" ht="15.5" x14ac:dyDescent="0.35">
      <c r="C278" t="s">
        <v>285</v>
      </c>
      <c r="D278" s="6">
        <v>65.709999999999994</v>
      </c>
    </row>
    <row r="279" spans="3:9" ht="15.5" x14ac:dyDescent="0.35">
      <c r="C279" t="s">
        <v>286</v>
      </c>
      <c r="D279" s="6">
        <v>76.42</v>
      </c>
    </row>
    <row r="280" spans="3:9" ht="15.5" x14ac:dyDescent="0.35">
      <c r="C280" t="s">
        <v>287</v>
      </c>
      <c r="D280" s="6">
        <v>50.51</v>
      </c>
    </row>
    <row r="281" spans="3:9" ht="15.5" x14ac:dyDescent="0.35">
      <c r="C281" t="s">
        <v>288</v>
      </c>
      <c r="D281" s="6">
        <v>91.62</v>
      </c>
    </row>
    <row r="282" spans="3:9" ht="15.5" x14ac:dyDescent="0.35">
      <c r="C282" t="s">
        <v>289</v>
      </c>
      <c r="D282" s="6">
        <v>1.38</v>
      </c>
    </row>
    <row r="283" spans="3:9" ht="15.5" x14ac:dyDescent="0.35">
      <c r="C283" t="s">
        <v>290</v>
      </c>
      <c r="I283" s="6">
        <v>0.56000000000000005</v>
      </c>
    </row>
    <row r="284" spans="3:9" ht="15.5" x14ac:dyDescent="0.35">
      <c r="C284" t="s">
        <v>291</v>
      </c>
      <c r="I284" s="6">
        <v>5.14</v>
      </c>
    </row>
    <row r="285" spans="3:9" ht="15.5" x14ac:dyDescent="0.35">
      <c r="C285" t="s">
        <v>52</v>
      </c>
      <c r="I285" s="5">
        <v>14590000000000</v>
      </c>
    </row>
    <row r="286" spans="3:9" ht="15.5" x14ac:dyDescent="0.35">
      <c r="C286" t="s">
        <v>292</v>
      </c>
      <c r="I286" s="5">
        <v>12332000000000</v>
      </c>
    </row>
    <row r="287" spans="3:9" ht="15.5" x14ac:dyDescent="0.35">
      <c r="C287" t="s">
        <v>293</v>
      </c>
      <c r="I287" s="5">
        <v>3520000000</v>
      </c>
    </row>
    <row r="288" spans="3:9" ht="15.5" x14ac:dyDescent="0.35">
      <c r="C288" t="s">
        <v>294</v>
      </c>
      <c r="I288" s="6">
        <v>0.39960000000000001</v>
      </c>
    </row>
    <row r="289" spans="3:9" ht="15.5" x14ac:dyDescent="0.35">
      <c r="C289" t="s">
        <v>295</v>
      </c>
      <c r="D289" s="6">
        <v>0.28639999999999999</v>
      </c>
    </row>
    <row r="290" spans="3:9" ht="15.5" x14ac:dyDescent="0.35">
      <c r="C290" t="s">
        <v>296</v>
      </c>
      <c r="D290" s="6">
        <v>6.1600000000000002E-2</v>
      </c>
    </row>
    <row r="291" spans="3:9" ht="15.5" x14ac:dyDescent="0.35">
      <c r="C291" t="s">
        <v>297</v>
      </c>
      <c r="D291" s="6">
        <v>5.5999999999999994E-2</v>
      </c>
    </row>
    <row r="292" spans="3:9" ht="15.5" x14ac:dyDescent="0.35">
      <c r="C292" t="s">
        <v>298</v>
      </c>
      <c r="D292" s="6">
        <v>-3.3099999999999997E-2</v>
      </c>
    </row>
    <row r="293" spans="3:9" ht="15.5" x14ac:dyDescent="0.35">
      <c r="C293" t="s">
        <v>299</v>
      </c>
      <c r="D293" s="6">
        <v>-1.67E-2</v>
      </c>
    </row>
    <row r="294" spans="3:9" ht="15.5" x14ac:dyDescent="0.35">
      <c r="C294" t="s">
        <v>300</v>
      </c>
      <c r="D294" s="6">
        <v>2.1400000000000002E-2</v>
      </c>
    </row>
    <row r="295" spans="3:9" ht="15.5" x14ac:dyDescent="0.35">
      <c r="C295" t="s">
        <v>365</v>
      </c>
      <c r="I295" s="5">
        <v>468</v>
      </c>
    </row>
    <row r="296" spans="3:9" ht="15.5" x14ac:dyDescent="0.35">
      <c r="C296" t="s">
        <v>496</v>
      </c>
      <c r="I296" s="5">
        <v>468</v>
      </c>
    </row>
    <row r="297" spans="3:9" ht="15.5" x14ac:dyDescent="0.35">
      <c r="C297" t="s">
        <v>497</v>
      </c>
      <c r="I297" s="6">
        <v>1.9113999999999998</v>
      </c>
    </row>
    <row r="298" spans="3:9" ht="15.5" x14ac:dyDescent="0.35">
      <c r="C298" t="s">
        <v>498</v>
      </c>
      <c r="I298" s="6">
        <v>0.1128</v>
      </c>
    </row>
    <row r="299" spans="3:9" ht="15.5" x14ac:dyDescent="0.35">
      <c r="C299" t="s">
        <v>366</v>
      </c>
      <c r="I299" t="s">
        <v>1300</v>
      </c>
    </row>
    <row r="300" spans="3:9" ht="15.5" x14ac:dyDescent="0.35">
      <c r="C300" t="s">
        <v>301</v>
      </c>
      <c r="I300" s="5">
        <v>7</v>
      </c>
    </row>
    <row r="301" spans="3:9" ht="15.5" x14ac:dyDescent="0.35">
      <c r="C301" t="s">
        <v>302</v>
      </c>
      <c r="I301" s="6">
        <v>7.0000000000000007E-2</v>
      </c>
    </row>
    <row r="302" spans="3:9" ht="15.5" x14ac:dyDescent="0.35">
      <c r="C302" t="s">
        <v>303</v>
      </c>
      <c r="I302" s="6">
        <v>0.88</v>
      </c>
    </row>
    <row r="303" spans="3:9" ht="15.5" x14ac:dyDescent="0.35">
      <c r="C303" t="s">
        <v>304</v>
      </c>
      <c r="I303" s="6">
        <v>0.86</v>
      </c>
    </row>
    <row r="304" spans="3:9" ht="15.5" x14ac:dyDescent="0.35">
      <c r="C304" t="s">
        <v>305</v>
      </c>
      <c r="I304" s="6">
        <v>0.66</v>
      </c>
    </row>
    <row r="305" spans="3:9" ht="15.5" x14ac:dyDescent="0.35">
      <c r="C305" t="s">
        <v>306</v>
      </c>
      <c r="I305" s="6">
        <v>0.64</v>
      </c>
    </row>
    <row r="306" spans="3:9" ht="15.5" x14ac:dyDescent="0.35">
      <c r="C306" t="s">
        <v>307</v>
      </c>
      <c r="I306" s="6">
        <v>0.74</v>
      </c>
    </row>
    <row r="307" spans="3:9" ht="15.5" x14ac:dyDescent="0.35">
      <c r="C307" t="s">
        <v>308</v>
      </c>
      <c r="I307" s="6">
        <v>0.45</v>
      </c>
    </row>
    <row r="308" spans="3:9" ht="15.5" x14ac:dyDescent="0.35">
      <c r="C308" t="s">
        <v>309</v>
      </c>
      <c r="I308" s="5">
        <v>17600000000000</v>
      </c>
    </row>
    <row r="309" spans="3:9" ht="15.5" x14ac:dyDescent="0.35">
      <c r="C309" t="s">
        <v>310</v>
      </c>
      <c r="I309" s="5">
        <v>5751000000000</v>
      </c>
    </row>
    <row r="310" spans="3:9" ht="15.5" x14ac:dyDescent="0.35">
      <c r="C310" t="s">
        <v>311</v>
      </c>
      <c r="I310" s="5">
        <v>1583000000000</v>
      </c>
    </row>
    <row r="311" spans="3:9" ht="15.5" x14ac:dyDescent="0.35">
      <c r="C311" t="s">
        <v>312</v>
      </c>
      <c r="I311" s="5">
        <v>2253000000000</v>
      </c>
    </row>
    <row r="312" spans="3:9" ht="15.5" x14ac:dyDescent="0.35">
      <c r="C312" t="s">
        <v>313</v>
      </c>
      <c r="D312" s="5">
        <v>5078000000000</v>
      </c>
    </row>
    <row r="313" spans="3:9" ht="15.5" x14ac:dyDescent="0.35">
      <c r="C313" t="s">
        <v>314</v>
      </c>
      <c r="D313" s="5">
        <v>31171000000000</v>
      </c>
    </row>
    <row r="314" spans="3:9" ht="15.5" x14ac:dyDescent="0.35">
      <c r="C314" t="s">
        <v>315</v>
      </c>
      <c r="D314" s="5">
        <v>7900000000000</v>
      </c>
    </row>
    <row r="315" spans="3:9" ht="15.5" x14ac:dyDescent="0.35">
      <c r="C315" t="s">
        <v>233</v>
      </c>
      <c r="D315" s="5">
        <v>4312000000000</v>
      </c>
    </row>
    <row r="316" spans="3:9" ht="15.5" x14ac:dyDescent="0.35">
      <c r="C316" t="s">
        <v>232</v>
      </c>
      <c r="I316" s="5">
        <v>23271000000000</v>
      </c>
    </row>
    <row r="317" spans="3:9" ht="15.5" x14ac:dyDescent="0.35">
      <c r="C317" t="s">
        <v>231</v>
      </c>
      <c r="D317" s="5">
        <v>334000000000</v>
      </c>
    </row>
    <row r="318" spans="3:9" ht="15.5" x14ac:dyDescent="0.35">
      <c r="C318" t="s">
        <v>230</v>
      </c>
      <c r="D318" s="5">
        <v>2486000000000</v>
      </c>
    </row>
    <row r="319" spans="3:9" ht="15.5" x14ac:dyDescent="0.35">
      <c r="C319" t="s">
        <v>23</v>
      </c>
      <c r="D319" s="5">
        <v>2820000000000</v>
      </c>
    </row>
    <row r="320" spans="3:9" ht="15.5" x14ac:dyDescent="0.35">
      <c r="C320" t="s">
        <v>20</v>
      </c>
      <c r="D320" s="5">
        <v>-2258000000000</v>
      </c>
    </row>
    <row r="321" spans="3:9" ht="15.5" x14ac:dyDescent="0.35">
      <c r="C321" t="s">
        <v>316</v>
      </c>
      <c r="I321" s="5">
        <v>23271000000000</v>
      </c>
    </row>
    <row r="322" spans="3:9" ht="15.5" x14ac:dyDescent="0.35">
      <c r="C322" t="s">
        <v>317</v>
      </c>
      <c r="I322" s="5">
        <v>3373000000000</v>
      </c>
    </row>
    <row r="323" spans="3:9" ht="15.5" x14ac:dyDescent="0.35">
      <c r="C323" t="s">
        <v>318</v>
      </c>
      <c r="I323" s="5">
        <v>-535000000000</v>
      </c>
    </row>
    <row r="324" spans="3:9" ht="15.5" x14ac:dyDescent="0.35">
      <c r="C324" t="s">
        <v>319</v>
      </c>
      <c r="I324" s="5">
        <v>-1968000000000</v>
      </c>
    </row>
    <row r="325" spans="3:9" ht="15.5" x14ac:dyDescent="0.35">
      <c r="C325" t="s">
        <v>320</v>
      </c>
      <c r="I325" s="5">
        <v>-930000000000</v>
      </c>
    </row>
    <row r="326" spans="3:9" ht="15.5" x14ac:dyDescent="0.35">
      <c r="C326" t="s">
        <v>321</v>
      </c>
      <c r="I326" s="5">
        <v>2443000000000</v>
      </c>
    </row>
  </sheetData>
  <pageMargins left="0.7" right="0.7" top="0.75" bottom="0.75" header="0.3" footer="0.3"/>
  <ignoredErrors>
    <ignoredError sqref="A1:Z327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1301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1302</v>
      </c>
      <c r="D2" s="2" vm="337">
        <f ca="1">IFERROR(_xlfn.STOCKHISTORY("XIDX:" &amp; $C$1, D3, , 0, 0, 1), "Libur")</f>
        <v>132</v>
      </c>
      <c r="H2" s="2" vm="337">
        <f ca="1">IFERROR(INDEX(D2:G2,COUNT(D2:G2)),"")</f>
        <v>132</v>
      </c>
      <c r="I2" s="2" vm="338">
        <f t="shared" ref="I2:Y2" ca="1" si="0">IFERROR(_xlfn.STOCKHISTORY("XIDX:" &amp; $C$1, I1, , 0, 0, 1), "Libur")</f>
        <v>121</v>
      </c>
      <c r="J2" s="2" vm="240">
        <f t="shared" ca="1" si="0"/>
        <v>130</v>
      </c>
      <c r="K2" s="2" vm="339">
        <f t="shared" ca="1" si="0"/>
        <v>157</v>
      </c>
      <c r="L2" s="2" vm="340">
        <f t="shared" ca="1" si="0"/>
        <v>172</v>
      </c>
      <c r="M2" s="2" vm="80">
        <f t="shared" ca="1" si="0"/>
        <v>170</v>
      </c>
      <c r="N2" s="2" vm="227">
        <f t="shared" ca="1" si="0"/>
        <v>160</v>
      </c>
      <c r="O2" s="2" vm="341">
        <f t="shared" ca="1" si="0"/>
        <v>93</v>
      </c>
      <c r="P2" s="2" vm="342">
        <f t="shared" ca="1" si="0"/>
        <v>89</v>
      </c>
      <c r="Q2" s="2" vm="281">
        <f t="shared" ca="1" si="0"/>
        <v>127</v>
      </c>
      <c r="R2" s="2" vm="343">
        <f t="shared" ca="1" si="0"/>
        <v>136</v>
      </c>
      <c r="S2" s="2" vm="344">
        <f t="shared" ca="1" si="0"/>
        <v>72</v>
      </c>
      <c r="T2" s="2" vm="345">
        <f t="shared" ca="1" si="0"/>
        <v>116</v>
      </c>
      <c r="U2" s="2" vm="287">
        <f t="shared" ca="1" si="0"/>
        <v>107</v>
      </c>
      <c r="V2" s="2" vm="346">
        <f t="shared" ca="1" si="0"/>
        <v>106</v>
      </c>
      <c r="W2" s="2" vm="347">
        <f t="shared" ca="1" si="0"/>
        <v>133</v>
      </c>
      <c r="X2" s="2" vm="87">
        <f t="shared" ca="1" si="0"/>
        <v>260</v>
      </c>
      <c r="Y2" s="2" t="str">
        <f t="shared" ca="1" si="0"/>
        <v>Libur</v>
      </c>
    </row>
    <row r="3" spans="1:25" ht="15.5" x14ac:dyDescent="0.35">
      <c r="D3" s="1">
        <v>46142</v>
      </c>
      <c r="H3" s="1">
        <f>IFERROR(INDEX(D3:G3,COUNT(D3:G3)),"")</f>
        <v>46142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61998216</v>
      </c>
      <c r="H4" s="2">
        <f>IFERROR(SUM(D4:G4)*(4/MAX(1,COUNT(D4:G4))),"")</f>
        <v>247992864</v>
      </c>
      <c r="I4" s="2">
        <f t="shared" ref="I4:Y4" si="1">IFERROR(INDEX(I51:I500,MATCH($C$4,$C$51:$C$500,0)),"")</f>
        <v>241584918</v>
      </c>
      <c r="J4" s="2">
        <f t="shared" si="1"/>
        <v>211926197</v>
      </c>
      <c r="K4" s="2">
        <f t="shared" si="1"/>
        <v>193862822</v>
      </c>
      <c r="L4" s="2">
        <f t="shared" si="1"/>
        <v>227701578</v>
      </c>
      <c r="M4" s="2">
        <f t="shared" si="1"/>
        <v>239407318</v>
      </c>
      <c r="N4" s="2">
        <f t="shared" si="1"/>
        <v>197888006</v>
      </c>
      <c r="O4" s="2">
        <f t="shared" si="1"/>
        <v>203257618</v>
      </c>
      <c r="P4" s="2">
        <f t="shared" si="1"/>
        <v>211572897</v>
      </c>
      <c r="Q4" s="2">
        <f t="shared" si="1"/>
        <v>198934982</v>
      </c>
      <c r="R4" s="2">
        <f t="shared" si="1"/>
        <v>195626757</v>
      </c>
      <c r="S4" s="2">
        <f t="shared" si="1"/>
        <v>200542395</v>
      </c>
      <c r="T4" s="2">
        <f t="shared" si="1"/>
        <v>229688106</v>
      </c>
      <c r="U4" s="2">
        <f t="shared" si="1"/>
        <v>233483218</v>
      </c>
      <c r="V4" s="2">
        <f t="shared" si="1"/>
        <v>227273096</v>
      </c>
      <c r="W4" s="2">
        <f t="shared" si="1"/>
        <v>1818287000000</v>
      </c>
      <c r="X4" s="2">
        <f t="shared" si="1"/>
        <v>1625149000000</v>
      </c>
      <c r="Y4" s="2">
        <f t="shared" si="1"/>
        <v>1230221000000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988275</v>
      </c>
      <c r="H5" s="2">
        <f>IFERROR(SUM(D5:G5)*(4/MAX(1,COUNT(D5:G5))),"")</f>
        <v>3953100</v>
      </c>
      <c r="I5" s="2">
        <f t="shared" ref="I5:Y5" si="2">IFERROR(INDEX(I51:I500,MATCH($C$5,$C$51:$C$500,0)),"")</f>
        <v>3284954</v>
      </c>
      <c r="J5" s="2">
        <f t="shared" si="2"/>
        <v>171165</v>
      </c>
      <c r="K5" s="2">
        <f t="shared" si="2"/>
        <v>-818002</v>
      </c>
      <c r="L5" s="2">
        <f t="shared" si="2"/>
        <v>-3634223</v>
      </c>
      <c r="M5" s="2">
        <f t="shared" si="2"/>
        <v>9888413</v>
      </c>
      <c r="N5" s="2">
        <f t="shared" si="2"/>
        <v>11397827</v>
      </c>
      <c r="O5" s="2">
        <f t="shared" si="2"/>
        <v>2928079</v>
      </c>
      <c r="P5" s="2">
        <f t="shared" si="2"/>
        <v>2326990</v>
      </c>
      <c r="Q5" s="2">
        <f t="shared" si="2"/>
        <v>4455665</v>
      </c>
      <c r="R5" s="2">
        <f t="shared" si="2"/>
        <v>2690191</v>
      </c>
      <c r="S5" s="2">
        <f t="shared" si="2"/>
        <v>-759178</v>
      </c>
      <c r="T5" s="2">
        <f t="shared" si="2"/>
        <v>3619506</v>
      </c>
      <c r="U5" s="2">
        <f t="shared" si="2"/>
        <v>10341970</v>
      </c>
      <c r="V5" s="2">
        <f t="shared" si="2"/>
        <v>7291035</v>
      </c>
      <c r="W5" s="2">
        <f t="shared" si="2"/>
        <v>67843000000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181981053</v>
      </c>
      <c r="H6" s="2">
        <f>IFERROR(INDEX(D6:G6,COUNT(D6:G6)),"")</f>
        <v>181981053</v>
      </c>
      <c r="I6" s="2">
        <f t="shared" ref="I6:Y6" si="3">IFERROR(INDEX(I51:I500,MATCH($C$6,$C$51:$C$500,0)),"")</f>
        <v>180787598</v>
      </c>
      <c r="J6" s="2">
        <f t="shared" si="3"/>
        <v>177032113</v>
      </c>
      <c r="K6" s="2">
        <f t="shared" si="3"/>
        <v>176972503</v>
      </c>
      <c r="L6" s="2">
        <f t="shared" si="3"/>
        <v>177918699</v>
      </c>
      <c r="M6" s="2">
        <f t="shared" si="3"/>
        <v>184333533</v>
      </c>
      <c r="N6" s="2">
        <f t="shared" si="3"/>
        <v>175892359</v>
      </c>
      <c r="O6" s="2">
        <f t="shared" si="3"/>
        <v>163405190</v>
      </c>
      <c r="P6" s="2">
        <f t="shared" si="3"/>
        <v>161682800</v>
      </c>
      <c r="Q6" s="2">
        <f t="shared" si="3"/>
        <v>159444208</v>
      </c>
      <c r="R6" s="2">
        <f t="shared" si="3"/>
        <v>155955776</v>
      </c>
      <c r="S6" s="2">
        <f t="shared" si="3"/>
        <v>153200888</v>
      </c>
      <c r="T6" s="2">
        <f t="shared" si="3"/>
        <v>154810875</v>
      </c>
      <c r="U6" s="2">
        <f t="shared" si="3"/>
        <v>151337714</v>
      </c>
      <c r="V6" s="2">
        <f t="shared" si="3"/>
        <v>141020626</v>
      </c>
      <c r="W6" s="2">
        <f t="shared" si="3"/>
        <v>1148918000000</v>
      </c>
      <c r="X6" s="2">
        <f t="shared" si="3"/>
        <v>1095640000000</v>
      </c>
      <c r="Y6" s="2">
        <f t="shared" si="3"/>
        <v>310094000000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6.44</v>
      </c>
      <c r="H7" s="3">
        <f>IFERROR(INDEX(D7:G7,COUNT(D7:G7)),"")</f>
        <v>6.44</v>
      </c>
      <c r="I7" s="3">
        <f t="shared" ref="I7:Y7" si="4">IFERROR(INDEX(I51:I500,MATCH($C$7,$C$51:$C$500,0))/1000000000,"")</f>
        <v>6.44</v>
      </c>
      <c r="J7" s="3">
        <f t="shared" si="4"/>
        <v>6.44</v>
      </c>
      <c r="K7" s="3">
        <f t="shared" si="4"/>
        <v>6.44</v>
      </c>
      <c r="L7" s="3">
        <f t="shared" si="4"/>
        <v>6.44</v>
      </c>
      <c r="M7" s="3">
        <f t="shared" si="4"/>
        <v>6.44</v>
      </c>
      <c r="N7" s="3">
        <f t="shared" si="4"/>
        <v>6.44</v>
      </c>
      <c r="O7" s="3">
        <f t="shared" si="4"/>
        <v>6.44</v>
      </c>
      <c r="P7" s="3">
        <f t="shared" si="4"/>
        <v>6.44</v>
      </c>
      <c r="Q7" s="3">
        <f t="shared" si="4"/>
        <v>6.44</v>
      </c>
      <c r="R7" s="3">
        <f t="shared" si="4"/>
        <v>6.44</v>
      </c>
      <c r="S7" s="3">
        <f t="shared" si="4"/>
        <v>6.44</v>
      </c>
      <c r="T7" s="3">
        <f t="shared" si="4"/>
        <v>6.44</v>
      </c>
      <c r="U7" s="3">
        <f t="shared" si="4"/>
        <v>6.44</v>
      </c>
      <c r="V7" s="3">
        <f t="shared" si="4"/>
        <v>6.44</v>
      </c>
      <c r="W7" s="3">
        <f t="shared" si="4"/>
        <v>6.44</v>
      </c>
      <c r="X7" s="3">
        <f t="shared" si="4"/>
        <v>6.44</v>
      </c>
      <c r="Y7" s="3">
        <f t="shared" si="4"/>
        <v>0.08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-65000000000</v>
      </c>
      <c r="H8" s="2">
        <f>IFERROR(INDEX(D8:G8,COUNT(D8:G8)),"")</f>
        <v>-65000000000</v>
      </c>
      <c r="I8" s="2">
        <f t="shared" ref="I8:Y8" si="5">IFERROR(INDEX(I51:I500,MATCH($C$8,$C$51:$C$500,0)),"")</f>
        <v>-33000000000</v>
      </c>
      <c r="J8" s="2">
        <f t="shared" si="5"/>
        <v>-1360000000000</v>
      </c>
      <c r="K8" s="2">
        <f t="shared" si="5"/>
        <v>-103000000000</v>
      </c>
      <c r="L8" s="2">
        <f t="shared" si="5"/>
        <v>-36000000000</v>
      </c>
      <c r="M8" s="2">
        <f t="shared" si="5"/>
        <v>-132000000000</v>
      </c>
      <c r="N8" s="2">
        <f t="shared" si="5"/>
        <v>434000000000</v>
      </c>
      <c r="O8" s="2">
        <f t="shared" si="5"/>
        <v>267000000000</v>
      </c>
      <c r="P8" s="2">
        <f t="shared" si="5"/>
        <v>-53000000000</v>
      </c>
      <c r="Q8" s="2">
        <f t="shared" si="5"/>
        <v>13000000000</v>
      </c>
      <c r="R8" s="2">
        <f t="shared" si="5"/>
        <v>-73000000000</v>
      </c>
      <c r="S8" s="2">
        <f t="shared" si="5"/>
        <v>132000000000</v>
      </c>
      <c r="T8" s="2">
        <f t="shared" si="5"/>
        <v>9000000000</v>
      </c>
      <c r="U8" s="2">
        <f t="shared" si="5"/>
        <v>149000000000</v>
      </c>
      <c r="V8" s="2">
        <f t="shared" si="5"/>
        <v>175000000000</v>
      </c>
      <c r="W8" s="2">
        <f t="shared" si="5"/>
        <v>-393000000000</v>
      </c>
      <c r="X8" s="2">
        <f t="shared" si="5"/>
        <v>-226000000000</v>
      </c>
      <c r="Y8" s="2">
        <f t="shared" si="5"/>
        <v>-248000000000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-10.029999999999999</v>
      </c>
      <c r="H9" s="3">
        <f>IFERROR(INDEX(D9:G9,COUNT(D9:G9)),"")</f>
        <v>-10.029999999999999</v>
      </c>
      <c r="I9" s="3">
        <f t="shared" ref="I9:Y9" si="6">IFERROR(INDEX(I51:I500,MATCH($C$9,$C$51:$C$500,0)),"")</f>
        <v>-5.0599999999999996</v>
      </c>
      <c r="J9" s="3">
        <f t="shared" si="6"/>
        <v>-211.05</v>
      </c>
      <c r="K9" s="3">
        <f t="shared" si="6"/>
        <v>-16.010000000000002</v>
      </c>
      <c r="L9" s="3">
        <f t="shared" si="6"/>
        <v>-5.55</v>
      </c>
      <c r="M9" s="3">
        <f t="shared" si="6"/>
        <v>-20.440000000000001</v>
      </c>
      <c r="N9" s="3">
        <f t="shared" si="6"/>
        <v>67.319999999999993</v>
      </c>
      <c r="O9" s="3">
        <f t="shared" si="6"/>
        <v>41.37</v>
      </c>
      <c r="P9" s="3">
        <f t="shared" si="6"/>
        <v>-8.19</v>
      </c>
      <c r="Q9" s="3">
        <f t="shared" si="6"/>
        <v>1.95</v>
      </c>
      <c r="R9" s="3">
        <f t="shared" si="6"/>
        <v>-11.3</v>
      </c>
      <c r="S9" s="3">
        <f t="shared" si="6"/>
        <v>20.54</v>
      </c>
      <c r="T9" s="3">
        <f t="shared" si="6"/>
        <v>1.32</v>
      </c>
      <c r="U9" s="3">
        <f t="shared" si="6"/>
        <v>23.2</v>
      </c>
      <c r="V9" s="3">
        <f t="shared" si="6"/>
        <v>27.23</v>
      </c>
      <c r="W9" s="3">
        <f t="shared" si="6"/>
        <v>-61</v>
      </c>
      <c r="X9" s="3">
        <f t="shared" si="6"/>
        <v>-35.03</v>
      </c>
      <c r="Y9" s="3">
        <f t="shared" si="6"/>
        <v>-3065.16</v>
      </c>
    </row>
    <row r="10" spans="1:25" ht="15.5" x14ac:dyDescent="0.35">
      <c r="C10" t="s">
        <v>17</v>
      </c>
      <c r="D10" s="3">
        <f ca="1">IFERROR(IF(D9=0,"",D2/D9),"")</f>
        <v>-13.160518444666003</v>
      </c>
      <c r="I10" s="3">
        <f t="shared" ref="I10:Y10" ca="1" si="7">IFERROR(IF(I9=0,"",I2/I9),"")</f>
        <v>-23.913043478260871</v>
      </c>
      <c r="J10" s="3">
        <f t="shared" ca="1" si="7"/>
        <v>-0.61596778014688458</v>
      </c>
      <c r="K10" s="3">
        <f t="shared" ca="1" si="7"/>
        <v>-9.8063710181136781</v>
      </c>
      <c r="L10" s="3">
        <f t="shared" ca="1" si="7"/>
        <v>-30.990990990990991</v>
      </c>
      <c r="M10" s="3">
        <f t="shared" ca="1" si="7"/>
        <v>-8.3170254403131114</v>
      </c>
      <c r="N10" s="3">
        <f t="shared" ca="1" si="7"/>
        <v>2.3767082590612003</v>
      </c>
      <c r="O10" s="3">
        <f t="shared" ca="1" si="7"/>
        <v>2.2480058013052937</v>
      </c>
      <c r="P10" s="3">
        <f t="shared" ca="1" si="7"/>
        <v>-10.866910866910867</v>
      </c>
      <c r="Q10" s="3">
        <f t="shared" ca="1" si="7"/>
        <v>65.128205128205124</v>
      </c>
      <c r="R10" s="3">
        <f t="shared" ca="1" si="7"/>
        <v>-12.035398230088495</v>
      </c>
      <c r="S10" s="3">
        <f t="shared" ca="1" si="7"/>
        <v>3.5053554040895816</v>
      </c>
      <c r="T10" s="3">
        <f t="shared" ca="1" si="7"/>
        <v>87.878787878787875</v>
      </c>
      <c r="U10" s="3">
        <f t="shared" ca="1" si="7"/>
        <v>4.6120689655172411</v>
      </c>
      <c r="V10" s="3">
        <f t="shared" ca="1" si="7"/>
        <v>3.8927653323540214</v>
      </c>
      <c r="W10" s="3">
        <f t="shared" ca="1" si="7"/>
        <v>-2.180327868852459</v>
      </c>
      <c r="X10" s="3">
        <f t="shared" ca="1" si="7"/>
        <v>-7.4222095346845558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16003877</v>
      </c>
      <c r="H11" s="2">
        <f>IFERROR(INDEX(D11:G11,COUNT(D11:G11)),"")</f>
        <v>16003877</v>
      </c>
      <c r="I11" s="2">
        <f t="shared" ref="I11:Y11" si="8">IFERROR(INDEX(I51:I500,MATCH($C$11,$C$51:$C$500,0)),"")</f>
        <v>19395998</v>
      </c>
      <c r="J11" s="2">
        <f t="shared" si="8"/>
        <v>11683636</v>
      </c>
      <c r="K11" s="2">
        <f t="shared" si="8"/>
        <v>14269681</v>
      </c>
      <c r="L11" s="2">
        <f t="shared" si="8"/>
        <v>12863521</v>
      </c>
      <c r="M11" s="2">
        <f t="shared" si="8"/>
        <v>20434212</v>
      </c>
      <c r="N11" s="2">
        <f t="shared" si="8"/>
        <v>28216321</v>
      </c>
      <c r="O11" s="2">
        <f t="shared" si="8"/>
        <v>11987549</v>
      </c>
      <c r="P11" s="2">
        <f t="shared" si="8"/>
        <v>12118460</v>
      </c>
      <c r="Q11" s="2">
        <f t="shared" si="8"/>
        <v>11554129</v>
      </c>
      <c r="R11" s="2">
        <f t="shared" si="8"/>
        <v>13516650</v>
      </c>
      <c r="S11" s="2">
        <f t="shared" si="8"/>
        <v>14934790</v>
      </c>
      <c r="T11" s="2">
        <f t="shared" si="8"/>
        <v>10940812</v>
      </c>
      <c r="U11" s="2">
        <f t="shared" si="8"/>
        <v>9695028</v>
      </c>
      <c r="V11" s="2">
        <f t="shared" si="8"/>
        <v>6439332</v>
      </c>
      <c r="W11" s="2">
        <f t="shared" si="8"/>
        <v>100075000000</v>
      </c>
      <c r="X11" s="2">
        <f t="shared" si="8"/>
        <v>276483000000</v>
      </c>
      <c r="Y11" s="2">
        <f t="shared" si="8"/>
        <v>80412000000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2590000000000</v>
      </c>
      <c r="H12" s="2">
        <f>IFERROR(INDEX(D12:G12,COUNT(D12:G12)),"")</f>
        <v>2590000000000</v>
      </c>
      <c r="I12" s="2">
        <f t="shared" ref="I12:Y12" si="9">IFERROR(INDEX(I51:I500,MATCH($C$12,$C$51:$C$500,0)),"")</f>
        <v>2487000000000</v>
      </c>
      <c r="J12" s="2">
        <f t="shared" si="9"/>
        <v>2365000000000</v>
      </c>
      <c r="K12" s="2">
        <f t="shared" si="9"/>
        <v>1009000000000</v>
      </c>
      <c r="L12" s="2">
        <f t="shared" si="9"/>
        <v>897000000000</v>
      </c>
      <c r="M12" s="2">
        <f t="shared" si="9"/>
        <v>803000000000</v>
      </c>
      <c r="N12" s="2">
        <f t="shared" si="9"/>
        <v>588000000000</v>
      </c>
      <c r="O12" s="2">
        <f t="shared" si="9"/>
        <v>1010000000000</v>
      </c>
      <c r="P12" s="2">
        <f t="shared" si="9"/>
        <v>1301000000000</v>
      </c>
      <c r="Q12" s="2">
        <f t="shared" si="9"/>
        <v>1193000000000</v>
      </c>
      <c r="R12" s="2">
        <f t="shared" si="9"/>
        <v>1172000000000</v>
      </c>
      <c r="S12" s="2">
        <f t="shared" si="9"/>
        <v>1137000000000</v>
      </c>
      <c r="T12" s="2">
        <f t="shared" si="9"/>
        <v>1151000000000</v>
      </c>
      <c r="U12" s="2">
        <f t="shared" si="9"/>
        <v>1134000000000</v>
      </c>
      <c r="V12" s="2">
        <f t="shared" si="9"/>
        <v>1015000000000</v>
      </c>
      <c r="W12" s="2">
        <f t="shared" si="9"/>
        <v>1116000000000</v>
      </c>
      <c r="X12" s="2">
        <f t="shared" si="9"/>
        <v>664000000000</v>
      </c>
      <c r="Y12" s="2">
        <f t="shared" si="9"/>
        <v>888000000000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2863000000000</v>
      </c>
      <c r="H13" s="2">
        <f>IFERROR(INDEX(D13:G13,COUNT(D13:G13)),"")</f>
        <v>2863000000000</v>
      </c>
      <c r="I13" s="2">
        <f t="shared" ref="I13:Y13" si="10">IFERROR(INDEX(I51:I500,MATCH($C$13,$C$51:$C$500,0)),"")</f>
        <v>2811000000000</v>
      </c>
      <c r="J13" s="2">
        <f t="shared" si="10"/>
        <v>2553000000000</v>
      </c>
      <c r="K13" s="2">
        <f t="shared" si="10"/>
        <v>1229000000000</v>
      </c>
      <c r="L13" s="2">
        <f t="shared" si="10"/>
        <v>1097000000000</v>
      </c>
      <c r="M13" s="2">
        <f t="shared" si="10"/>
        <v>1095000000000</v>
      </c>
      <c r="N13" s="2">
        <f t="shared" si="10"/>
        <v>986000000000</v>
      </c>
      <c r="O13" s="2">
        <f t="shared" si="10"/>
        <v>1177000000000</v>
      </c>
      <c r="P13" s="2">
        <f t="shared" si="10"/>
        <v>1476000000000</v>
      </c>
      <c r="Q13" s="2">
        <f t="shared" si="10"/>
        <v>1350000000000</v>
      </c>
      <c r="R13" s="2">
        <f t="shared" si="10"/>
        <v>1354000000000</v>
      </c>
      <c r="S13" s="2">
        <f t="shared" si="10"/>
        <v>1343000000000</v>
      </c>
      <c r="T13" s="2">
        <f t="shared" si="10"/>
        <v>1287000000000</v>
      </c>
      <c r="U13" s="2">
        <f t="shared" si="10"/>
        <v>1252000000000</v>
      </c>
      <c r="V13" s="2">
        <f t="shared" si="10"/>
        <v>1078000000000</v>
      </c>
      <c r="W13" s="2">
        <f t="shared" si="10"/>
        <v>1216000000000</v>
      </c>
      <c r="X13" s="2">
        <f t="shared" si="10"/>
        <v>941000000000</v>
      </c>
      <c r="Y13" s="2">
        <f t="shared" si="10"/>
        <v>968000000000</v>
      </c>
    </row>
    <row r="14" spans="1:25" ht="15.5" x14ac:dyDescent="0.35">
      <c r="C14" t="s">
        <v>26</v>
      </c>
      <c r="D14" s="2">
        <f>IFERROR(INDEX(D51:D500,MATCH($C$14,$C$51:$C$500,0)),"")</f>
        <v>-2031442</v>
      </c>
      <c r="H14" s="2">
        <f>IFERROR(SUM(D14:G14)*(4/MAX(1,COUNT(D14:G14))),"")</f>
        <v>-8125768</v>
      </c>
      <c r="I14" s="2">
        <f t="shared" ref="I14:Y14" si="11">IFERROR(INDEX(I51:I500,MATCH($C$14,$C$51:$C$500,0)),"")</f>
        <v>-7836029</v>
      </c>
      <c r="J14" s="2">
        <f t="shared" si="11"/>
        <v>-5558913</v>
      </c>
      <c r="K14" s="2">
        <f t="shared" si="11"/>
        <v>-4996245</v>
      </c>
      <c r="L14" s="2">
        <f t="shared" si="11"/>
        <v>-4268366</v>
      </c>
      <c r="M14" s="2">
        <f t="shared" si="11"/>
        <v>-3983001</v>
      </c>
      <c r="N14" s="2">
        <f t="shared" si="11"/>
        <v>-4291469</v>
      </c>
      <c r="O14" s="2">
        <f t="shared" si="11"/>
        <v>-5756225</v>
      </c>
      <c r="P14" s="2">
        <f t="shared" si="11"/>
        <v>-5687096</v>
      </c>
      <c r="Q14" s="2">
        <f t="shared" si="11"/>
        <v>-5516534</v>
      </c>
      <c r="R14" s="2">
        <f t="shared" si="11"/>
        <v>-5346037</v>
      </c>
      <c r="S14" s="2">
        <f t="shared" si="11"/>
        <v>-5387518</v>
      </c>
      <c r="T14" s="2">
        <f t="shared" si="11"/>
        <v>-5094846</v>
      </c>
      <c r="U14" s="2">
        <f t="shared" si="11"/>
        <v>-5815281</v>
      </c>
      <c r="V14" s="2">
        <f t="shared" si="11"/>
        <v>-7363086</v>
      </c>
      <c r="W14" s="2">
        <f t="shared" si="11"/>
        <v>-54172000000</v>
      </c>
      <c r="X14" s="2">
        <f t="shared" si="11"/>
        <v>-60841000000</v>
      </c>
      <c r="Y14" s="2">
        <f t="shared" si="11"/>
        <v>-58162000000</v>
      </c>
    </row>
    <row r="15" spans="1:25" ht="15.5" x14ac:dyDescent="0.35">
      <c r="C15" t="s">
        <v>27</v>
      </c>
      <c r="D15" s="2">
        <f>IFERROR(INDEX(D51:D500,MATCH($C$15,$C$51:$C$500,0)),"")</f>
        <v>-86891</v>
      </c>
      <c r="H15" s="2">
        <f>IFERROR(SUM(D15:G15)*(4/MAX(1,COUNT(D15:G15))),"")</f>
        <v>-347564</v>
      </c>
      <c r="I15" s="2">
        <f t="shared" ref="I15:Y15" si="12">IFERROR(INDEX(I51:I500,MATCH($C$15,$C$51:$C$500,0)),"")</f>
        <v>-1134313</v>
      </c>
      <c r="J15" s="2">
        <f t="shared" si="12"/>
        <v>-878911</v>
      </c>
      <c r="K15" s="2">
        <f t="shared" si="12"/>
        <v>-536021</v>
      </c>
      <c r="L15" s="2">
        <f t="shared" si="12"/>
        <v>-1285745</v>
      </c>
      <c r="M15" s="2">
        <f t="shared" si="12"/>
        <v>-4016231</v>
      </c>
      <c r="N15" s="2">
        <f t="shared" si="12"/>
        <v>-3929905</v>
      </c>
      <c r="O15" s="2">
        <f t="shared" si="12"/>
        <v>-2089479</v>
      </c>
      <c r="P15" s="2">
        <f t="shared" si="12"/>
        <v>-2564781</v>
      </c>
      <c r="Q15" s="2">
        <f t="shared" si="12"/>
        <v>-1023932</v>
      </c>
      <c r="R15" s="2">
        <f t="shared" si="12"/>
        <v>-3828991</v>
      </c>
      <c r="S15" s="2">
        <f t="shared" si="12"/>
        <v>-4113196</v>
      </c>
      <c r="T15" s="2">
        <f t="shared" si="12"/>
        <v>-4179749</v>
      </c>
      <c r="U15" s="2">
        <f t="shared" si="12"/>
        <v>-2010246</v>
      </c>
      <c r="V15" s="2">
        <f t="shared" si="12"/>
        <v>-1675772</v>
      </c>
      <c r="W15" s="2">
        <f t="shared" si="12"/>
        <v>-21319000000</v>
      </c>
      <c r="X15" s="2">
        <f t="shared" si="12"/>
        <v>-61660000000</v>
      </c>
      <c r="Y15" s="2">
        <f t="shared" si="12"/>
        <v>-31085000000</v>
      </c>
    </row>
    <row r="16" spans="1:25" ht="15.5" x14ac:dyDescent="0.35">
      <c r="C16" t="s">
        <v>28</v>
      </c>
      <c r="D16" s="2">
        <f>IFERROR(INDEX(D51:D500,MATCH($C$16,$C$51:$C$500,0)),"")</f>
        <v>562144</v>
      </c>
      <c r="H16" s="2">
        <f>IFERROR(SUM(D16:G16)*(4/MAX(1,COUNT(D16:G16))),"")</f>
        <v>2248576</v>
      </c>
      <c r="I16" s="2">
        <f t="shared" ref="I16:Y16" si="13">IFERROR(INDEX(I51:I500,MATCH($C$16,$C$51:$C$500,0)),"")</f>
        <v>2315071</v>
      </c>
      <c r="J16" s="2">
        <f t="shared" si="13"/>
        <v>2035337</v>
      </c>
      <c r="K16" s="2">
        <f t="shared" si="13"/>
        <v>968344</v>
      </c>
      <c r="L16" s="2">
        <f t="shared" si="13"/>
        <v>5031072</v>
      </c>
      <c r="M16" s="2">
        <f t="shared" si="13"/>
        <v>13515364</v>
      </c>
      <c r="N16" s="2">
        <f t="shared" si="13"/>
        <v>12449338</v>
      </c>
      <c r="O16" s="2">
        <f t="shared" si="13"/>
        <v>6599506</v>
      </c>
      <c r="P16" s="2">
        <f t="shared" si="13"/>
        <v>7638710</v>
      </c>
      <c r="Q16" s="2">
        <f t="shared" si="13"/>
        <v>3503358</v>
      </c>
      <c r="R16" s="2">
        <f t="shared" si="13"/>
        <v>10326358</v>
      </c>
      <c r="S16" s="2">
        <f t="shared" si="13"/>
        <v>6777976</v>
      </c>
      <c r="T16" s="2">
        <f t="shared" si="13"/>
        <v>8289639</v>
      </c>
      <c r="U16" s="2">
        <f t="shared" si="13"/>
        <v>11513690</v>
      </c>
      <c r="V16" s="2">
        <f t="shared" si="13"/>
        <v>9165413</v>
      </c>
      <c r="W16" s="2">
        <f t="shared" si="13"/>
        <v>74085000000</v>
      </c>
      <c r="X16" s="2">
        <f t="shared" si="13"/>
        <v>237068000000</v>
      </c>
      <c r="Y16" s="2">
        <f t="shared" si="13"/>
        <v>129864000000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850080000000</v>
      </c>
      <c r="H20" s="2">
        <f t="shared" ref="H20:Y20" ca="1" si="14">IFERROR(H21*H2,"")</f>
        <v>850080000000</v>
      </c>
      <c r="I20" s="2">
        <f t="shared" ca="1" si="14"/>
        <v>779240000000</v>
      </c>
      <c r="J20" s="2">
        <f t="shared" ca="1" si="14"/>
        <v>837200000000</v>
      </c>
      <c r="K20" s="2">
        <f t="shared" ca="1" si="14"/>
        <v>1011080000000</v>
      </c>
      <c r="L20" s="2">
        <f t="shared" ca="1" si="14"/>
        <v>1107680000000</v>
      </c>
      <c r="M20" s="2">
        <f t="shared" ca="1" si="14"/>
        <v>1094800000000</v>
      </c>
      <c r="N20" s="2">
        <f t="shared" ca="1" si="14"/>
        <v>1030400000000</v>
      </c>
      <c r="O20" s="2">
        <f t="shared" ca="1" si="14"/>
        <v>598920000000</v>
      </c>
      <c r="P20" s="2">
        <f t="shared" ca="1" si="14"/>
        <v>573160000000</v>
      </c>
      <c r="Q20" s="2">
        <f t="shared" ca="1" si="14"/>
        <v>817880000000</v>
      </c>
      <c r="R20" s="2">
        <f t="shared" ca="1" si="14"/>
        <v>875840000000</v>
      </c>
      <c r="S20" s="2">
        <f t="shared" ca="1" si="14"/>
        <v>463680000000</v>
      </c>
      <c r="T20" s="2">
        <f t="shared" ca="1" si="14"/>
        <v>747040000000</v>
      </c>
      <c r="U20" s="2">
        <f t="shared" ca="1" si="14"/>
        <v>689080000000</v>
      </c>
      <c r="V20" s="2">
        <f t="shared" ca="1" si="14"/>
        <v>682640000000</v>
      </c>
      <c r="W20" s="2">
        <f t="shared" ca="1" si="14"/>
        <v>856520000000</v>
      </c>
      <c r="X20" s="2">
        <f t="shared" ca="1" si="14"/>
        <v>1674400000000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6440000000</v>
      </c>
      <c r="H21" s="2">
        <f>IFERROR(INDEX(D21:G21,COUNT(D21:G21)),"")</f>
        <v>6440000000</v>
      </c>
      <c r="I21" s="2">
        <f t="shared" ref="I21:Y21" si="15">IFERROR(INDEX(I51:I500,MATCH($C$7,$C$51:$C$500,0)),"")</f>
        <v>6440000000</v>
      </c>
      <c r="J21" s="2">
        <f t="shared" si="15"/>
        <v>6440000000</v>
      </c>
      <c r="K21" s="2">
        <f t="shared" si="15"/>
        <v>6440000000</v>
      </c>
      <c r="L21" s="2">
        <f t="shared" si="15"/>
        <v>6440000000</v>
      </c>
      <c r="M21" s="2">
        <f t="shared" si="15"/>
        <v>6440000000</v>
      </c>
      <c r="N21" s="2">
        <f t="shared" si="15"/>
        <v>6440000000</v>
      </c>
      <c r="O21" s="2">
        <f t="shared" si="15"/>
        <v>6440000000</v>
      </c>
      <c r="P21" s="2">
        <f t="shared" si="15"/>
        <v>6440000000</v>
      </c>
      <c r="Q21" s="2">
        <f t="shared" si="15"/>
        <v>6440000000</v>
      </c>
      <c r="R21" s="2">
        <f t="shared" si="15"/>
        <v>6440000000</v>
      </c>
      <c r="S21" s="2">
        <f t="shared" si="15"/>
        <v>6440000000</v>
      </c>
      <c r="T21" s="2">
        <f t="shared" si="15"/>
        <v>6440000000</v>
      </c>
      <c r="U21" s="2">
        <f t="shared" si="15"/>
        <v>6440000000</v>
      </c>
      <c r="V21" s="2">
        <f t="shared" si="15"/>
        <v>6440000000</v>
      </c>
      <c r="W21" s="2">
        <f t="shared" si="15"/>
        <v>6440000000</v>
      </c>
      <c r="X21" s="2">
        <f t="shared" si="15"/>
        <v>6440000000</v>
      </c>
      <c r="Y21" s="2">
        <f t="shared" si="15"/>
        <v>80000000</v>
      </c>
    </row>
    <row r="23" spans="1:25" ht="15.5" x14ac:dyDescent="0.35">
      <c r="B23" t="s">
        <v>53</v>
      </c>
      <c r="C23" t="s">
        <v>54</v>
      </c>
      <c r="D23" s="3">
        <f>IFERROR(D5/D6*100,"")</f>
        <v>0.54306477718864499</v>
      </c>
      <c r="H23" s="3">
        <f t="shared" ref="H23:Y23" si="16">IFERROR(H5/H6*100,"")</f>
        <v>2.1722591087545799</v>
      </c>
      <c r="I23" s="3">
        <f t="shared" si="16"/>
        <v>1.8170239752839685</v>
      </c>
      <c r="J23" s="3">
        <f t="shared" si="16"/>
        <v>9.6685848177160943E-2</v>
      </c>
      <c r="K23" s="3">
        <f t="shared" si="16"/>
        <v>-0.46221982857981048</v>
      </c>
      <c r="L23" s="3">
        <f t="shared" si="16"/>
        <v>-2.0426312807064759</v>
      </c>
      <c r="M23" s="3">
        <f t="shared" si="16"/>
        <v>5.364413538365806</v>
      </c>
      <c r="N23" s="3">
        <f t="shared" si="16"/>
        <v>6.480001214833897</v>
      </c>
      <c r="O23" s="3">
        <f t="shared" si="16"/>
        <v>1.7919130965179257</v>
      </c>
      <c r="P23" s="3">
        <f t="shared" si="16"/>
        <v>1.439231631317617</v>
      </c>
      <c r="Q23" s="3">
        <f t="shared" si="16"/>
        <v>2.7944978722588658</v>
      </c>
      <c r="R23" s="3">
        <f t="shared" si="16"/>
        <v>1.7249704172546967</v>
      </c>
      <c r="S23" s="3">
        <f t="shared" si="16"/>
        <v>-0.49554412504449719</v>
      </c>
      <c r="T23" s="3">
        <f t="shared" si="16"/>
        <v>2.3380179202526956</v>
      </c>
      <c r="U23" s="3">
        <f t="shared" si="16"/>
        <v>6.8337030649214121</v>
      </c>
      <c r="V23" s="3">
        <f t="shared" si="16"/>
        <v>5.1701904939778105</v>
      </c>
      <c r="W23" s="3">
        <f t="shared" si="16"/>
        <v>5.9049470893484131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-0.21458680065701774</v>
      </c>
      <c r="H24" s="4">
        <f t="shared" ref="H24:Y24" si="17">IFERROR(_xlfn.RRI(5,M23,H23),"")</f>
        <v>-0.16540097039010915</v>
      </c>
      <c r="I24" s="4">
        <f t="shared" si="17"/>
        <v>-0.22454408308381868</v>
      </c>
      <c r="J24" s="4">
        <f t="shared" si="17"/>
        <v>-0.44228902158220229</v>
      </c>
      <c r="K24" s="4" t="str">
        <f t="shared" si="17"/>
        <v/>
      </c>
      <c r="L24" s="4" t="str">
        <f t="shared" si="17"/>
        <v/>
      </c>
      <c r="M24" s="4">
        <f t="shared" si="17"/>
        <v>0.25472375314073958</v>
      </c>
      <c r="N24" s="4" t="str">
        <f t="shared" si="17"/>
        <v/>
      </c>
      <c r="O24" s="4">
        <f t="shared" si="17"/>
        <v>-5.1813382250131212E-2</v>
      </c>
      <c r="P24" s="4">
        <f t="shared" si="17"/>
        <v>-0.26769007824657109</v>
      </c>
      <c r="Q24" s="4">
        <f t="shared" si="17"/>
        <v>-0.11578180432039853</v>
      </c>
      <c r="R24" s="4">
        <f t="shared" si="17"/>
        <v>-0.21816856479436397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0.95</v>
      </c>
      <c r="H25" s="3">
        <f>IFERROR(INDEX(D25:G25,COUNT(D25:G25)),"")</f>
        <v>0.95</v>
      </c>
      <c r="I25" s="3">
        <f t="shared" ref="I25:Y25" si="18">IFERROR(INDEX(I51:I500,MATCH($C$25,$C$51:$C$500,0)),"")</f>
        <v>2.69</v>
      </c>
      <c r="J25" s="3">
        <f t="shared" si="18"/>
        <v>2.61</v>
      </c>
      <c r="K25" s="3">
        <f t="shared" si="18"/>
        <v>0.68</v>
      </c>
      <c r="L25" s="3">
        <f t="shared" si="18"/>
        <v>7.34</v>
      </c>
      <c r="M25" s="3">
        <f t="shared" si="18"/>
        <v>19.61</v>
      </c>
      <c r="N25" s="3">
        <f t="shared" si="18"/>
        <v>17.84</v>
      </c>
      <c r="O25" s="3">
        <f t="shared" si="18"/>
        <v>9.27</v>
      </c>
      <c r="P25" s="3">
        <f t="shared" si="18"/>
        <v>10.74</v>
      </c>
      <c r="Q25" s="3">
        <f t="shared" si="18"/>
        <v>4.37</v>
      </c>
      <c r="R25" s="3">
        <f t="shared" si="18"/>
        <v>12.44</v>
      </c>
      <c r="S25" s="3">
        <f t="shared" si="18"/>
        <v>4.76</v>
      </c>
      <c r="T25" s="3">
        <f t="shared" si="18"/>
        <v>7.17</v>
      </c>
      <c r="U25" s="3">
        <f t="shared" si="18"/>
        <v>17.23</v>
      </c>
      <c r="V25" s="3">
        <f t="shared" si="18"/>
        <v>10.87</v>
      </c>
      <c r="W25" s="3">
        <f t="shared" si="18"/>
        <v>7.79</v>
      </c>
      <c r="X25" s="3">
        <f t="shared" si="18"/>
        <v>27.24</v>
      </c>
      <c r="Y25" s="3">
        <f t="shared" si="18"/>
        <v>1219.49</v>
      </c>
    </row>
    <row r="26" spans="1:25" ht="15.5" x14ac:dyDescent="0.35">
      <c r="C26" t="s">
        <v>58</v>
      </c>
      <c r="D26" s="4">
        <f>IFERROR(_xlfn.RRI(5,I25,D25),"")</f>
        <v>-0.18792850738209554</v>
      </c>
      <c r="H26" s="4">
        <f t="shared" ref="H26:Y26" si="19">IFERROR(_xlfn.RRI(5,M25,H25),"")</f>
        <v>-0.45418030511277596</v>
      </c>
      <c r="I26" s="4">
        <f t="shared" si="19"/>
        <v>-0.31503010234013895</v>
      </c>
      <c r="J26" s="4">
        <f t="shared" si="19"/>
        <v>-0.22390988009879575</v>
      </c>
      <c r="K26" s="4">
        <f t="shared" si="19"/>
        <v>-0.42416119735848634</v>
      </c>
      <c r="L26" s="4">
        <f t="shared" si="19"/>
        <v>0.10928444876720023</v>
      </c>
      <c r="M26" s="4">
        <f t="shared" si="19"/>
        <v>9.5295851265435827E-2</v>
      </c>
      <c r="N26" s="4">
        <f t="shared" si="19"/>
        <v>0.30243956167232611</v>
      </c>
      <c r="O26" s="4">
        <f t="shared" si="19"/>
        <v>5.271816209302127E-2</v>
      </c>
      <c r="P26" s="4">
        <f t="shared" si="19"/>
        <v>-9.0204465692838576E-2</v>
      </c>
      <c r="Q26" s="4">
        <f t="shared" si="19"/>
        <v>-0.16660598246653835</v>
      </c>
      <c r="R26" s="4">
        <f t="shared" si="19"/>
        <v>9.8137151398464351E-2</v>
      </c>
      <c r="S26" s="4">
        <f t="shared" si="19"/>
        <v>-0.29452769380131805</v>
      </c>
      <c r="T26" s="4">
        <f t="shared" si="19"/>
        <v>-0.64201223623243098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9.6270521739130442E-3</v>
      </c>
      <c r="H27" s="3">
        <f t="shared" ref="H27:Y27" si="20">IFERROR(H4/H21,"")</f>
        <v>3.8508208695652177E-2</v>
      </c>
      <c r="I27" s="3">
        <f t="shared" si="20"/>
        <v>3.751318602484472E-2</v>
      </c>
      <c r="J27" s="3">
        <f t="shared" si="20"/>
        <v>3.2907794565217391E-2</v>
      </c>
      <c r="K27" s="3">
        <f t="shared" si="20"/>
        <v>3.0102922670807452E-2</v>
      </c>
      <c r="L27" s="3">
        <f t="shared" si="20"/>
        <v>3.5357387888198755E-2</v>
      </c>
      <c r="M27" s="3">
        <f t="shared" si="20"/>
        <v>3.717504937888199E-2</v>
      </c>
      <c r="N27" s="3">
        <f t="shared" si="20"/>
        <v>3.0727951242236026E-2</v>
      </c>
      <c r="O27" s="3">
        <f t="shared" si="20"/>
        <v>3.156174192546584E-2</v>
      </c>
      <c r="P27" s="3">
        <f t="shared" si="20"/>
        <v>3.2852934316770187E-2</v>
      </c>
      <c r="Q27" s="3">
        <f t="shared" si="20"/>
        <v>3.0890525155279503E-2</v>
      </c>
      <c r="R27" s="3">
        <f t="shared" si="20"/>
        <v>3.0376825621118011E-2</v>
      </c>
      <c r="S27" s="3">
        <f t="shared" si="20"/>
        <v>3.114012344720497E-2</v>
      </c>
      <c r="T27" s="3">
        <f t="shared" si="20"/>
        <v>3.5665854968944102E-2</v>
      </c>
      <c r="U27" s="3">
        <f t="shared" si="20"/>
        <v>3.6255158074534159E-2</v>
      </c>
      <c r="V27" s="3">
        <f t="shared" si="20"/>
        <v>3.5290853416149071E-2</v>
      </c>
      <c r="W27" s="3">
        <f t="shared" si="20"/>
        <v>282.34270186335402</v>
      </c>
      <c r="X27" s="3">
        <f t="shared" si="20"/>
        <v>252.35232919254659</v>
      </c>
      <c r="Y27" s="3">
        <f t="shared" si="20"/>
        <v>15377.762500000001</v>
      </c>
    </row>
    <row r="28" spans="1:25" ht="15.5" x14ac:dyDescent="0.35">
      <c r="C28" t="s">
        <v>60</v>
      </c>
      <c r="D28" s="4">
        <f>IFERROR(_xlfn.RRI(5,I27,D27),"")</f>
        <v>-0.23816332659698081</v>
      </c>
      <c r="H28" s="4">
        <f t="shared" ref="H28:Y28" si="21">IFERROR(_xlfn.RRI(5,M27,H27),"")</f>
        <v>7.0716087312985287E-3</v>
      </c>
      <c r="I28" s="4">
        <f t="shared" si="21"/>
        <v>4.0710818320472963E-2</v>
      </c>
      <c r="J28" s="4">
        <f t="shared" si="21"/>
        <v>8.3877533356226941E-3</v>
      </c>
      <c r="K28" s="4">
        <f t="shared" si="21"/>
        <v>-1.7331805916105947E-2</v>
      </c>
      <c r="L28" s="4">
        <f t="shared" si="21"/>
        <v>2.7379690607098661E-2</v>
      </c>
      <c r="M28" s="4">
        <f t="shared" si="21"/>
        <v>4.1218397610216506E-2</v>
      </c>
      <c r="N28" s="4">
        <f t="shared" si="21"/>
        <v>-2.6613376201000127E-3</v>
      </c>
      <c r="O28" s="4">
        <f t="shared" si="21"/>
        <v>-2.4153148982079542E-2</v>
      </c>
      <c r="P28" s="4">
        <f t="shared" si="21"/>
        <v>-1.9515184005039932E-2</v>
      </c>
      <c r="Q28" s="4">
        <f t="shared" si="21"/>
        <v>-2.6283282936510499E-2</v>
      </c>
      <c r="R28" s="4">
        <f t="shared" si="21"/>
        <v>-0.83917514654037795</v>
      </c>
      <c r="S28" s="4">
        <f t="shared" si="21"/>
        <v>-0.83470390170491648</v>
      </c>
      <c r="T28" s="4">
        <f t="shared" si="21"/>
        <v>-0.92534276558185613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-0.64684014869888473</v>
      </c>
      <c r="I29" s="4">
        <f t="shared" si="22"/>
        <v>3.0651340996168612E-2</v>
      </c>
      <c r="J29" s="4">
        <f t="shared" si="22"/>
        <v>2.8382352941176463</v>
      </c>
      <c r="K29" s="4">
        <f t="shared" si="22"/>
        <v>-0.90735694822888291</v>
      </c>
      <c r="L29" s="4">
        <f t="shared" si="22"/>
        <v>-0.62570117287098415</v>
      </c>
      <c r="M29" s="4">
        <f t="shared" si="22"/>
        <v>9.9215246636771282E-2</v>
      </c>
      <c r="N29" s="4">
        <f t="shared" si="22"/>
        <v>0.92448759439050709</v>
      </c>
      <c r="O29" s="4">
        <f t="shared" si="22"/>
        <v>-0.13687150837988832</v>
      </c>
      <c r="P29" s="4">
        <f t="shared" si="22"/>
        <v>1.4576659038901603</v>
      </c>
      <c r="Q29" s="4">
        <f t="shared" si="22"/>
        <v>-0.6487138263665595</v>
      </c>
      <c r="R29" s="4">
        <f t="shared" si="22"/>
        <v>1.6134453781512605</v>
      </c>
      <c r="S29" s="4">
        <f t="shared" si="22"/>
        <v>-0.33612273361227341</v>
      </c>
      <c r="T29" s="4">
        <f t="shared" si="22"/>
        <v>-0.58386535113174698</v>
      </c>
      <c r="U29" s="4">
        <f t="shared" si="22"/>
        <v>0.58509659613615472</v>
      </c>
      <c r="V29" s="4">
        <f t="shared" si="22"/>
        <v>0.39537869062901143</v>
      </c>
      <c r="W29" s="4">
        <f t="shared" si="22"/>
        <v>-0.71402349486049932</v>
      </c>
      <c r="X29" s="4">
        <f t="shared" si="22"/>
        <v>-0.97766279346284102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2.6524611110036345E-2</v>
      </c>
      <c r="I30" s="4">
        <f t="shared" si="23"/>
        <v>0.13994834720692884</v>
      </c>
      <c r="J30" s="4">
        <f t="shared" si="23"/>
        <v>9.3176065496457114E-2</v>
      </c>
      <c r="K30" s="4">
        <f t="shared" si="23"/>
        <v>-0.14861010756807314</v>
      </c>
      <c r="L30" s="4">
        <f t="shared" si="23"/>
        <v>-4.8894662443025379E-2</v>
      </c>
      <c r="M30" s="4">
        <f t="shared" si="23"/>
        <v>0.20981217022319182</v>
      </c>
      <c r="N30" s="4">
        <f t="shared" si="23"/>
        <v>-2.641776506502207E-2</v>
      </c>
      <c r="O30" s="4">
        <f t="shared" si="23"/>
        <v>-3.9302193796590078E-2</v>
      </c>
      <c r="P30" s="4">
        <f t="shared" si="23"/>
        <v>6.35278666071913E-2</v>
      </c>
      <c r="Q30" s="4">
        <f t="shared" si="23"/>
        <v>1.6910902428342204E-2</v>
      </c>
      <c r="R30" s="4">
        <f t="shared" si="23"/>
        <v>-2.4511714842141059E-2</v>
      </c>
      <c r="S30" s="4">
        <f t="shared" si="23"/>
        <v>-0.12689255663939347</v>
      </c>
      <c r="T30" s="4">
        <f t="shared" si="23"/>
        <v>-1.6254324539933172E-2</v>
      </c>
      <c r="U30" s="4">
        <f t="shared" si="23"/>
        <v>2.732449246874329E-2</v>
      </c>
      <c r="V30" s="4">
        <f t="shared" si="23"/>
        <v>-0.99987500702804344</v>
      </c>
      <c r="W30" s="4">
        <f t="shared" si="23"/>
        <v>0.11884325683368101</v>
      </c>
      <c r="X30" s="4">
        <f t="shared" si="23"/>
        <v>-0.98358978887906834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458.17</v>
      </c>
      <c r="H32" s="3">
        <f>IFERROR(INDEX(D32:G32,COUNT(D32:G32)),"")</f>
        <v>458.17</v>
      </c>
      <c r="I32" s="3">
        <f t="shared" ref="I32:Y32" si="24">IFERROR(INDEX(I51:I500,MATCH($C$32,$C$51:$C$500,0)),"")</f>
        <v>448.08</v>
      </c>
      <c r="J32" s="3">
        <f t="shared" si="24"/>
        <v>424.76</v>
      </c>
      <c r="K32" s="3">
        <f t="shared" si="24"/>
        <v>405.47</v>
      </c>
      <c r="L32" s="3">
        <f t="shared" si="24"/>
        <v>411.47</v>
      </c>
      <c r="M32" s="3">
        <f t="shared" si="24"/>
        <v>390.28</v>
      </c>
      <c r="N32" s="3">
        <f t="shared" si="24"/>
        <v>368.75</v>
      </c>
      <c r="O32" s="3">
        <f t="shared" si="24"/>
        <v>338.85</v>
      </c>
      <c r="P32" s="3">
        <f t="shared" si="24"/>
        <v>349.41</v>
      </c>
      <c r="Q32" s="3">
        <f t="shared" si="24"/>
        <v>322.01</v>
      </c>
      <c r="R32" s="3">
        <f t="shared" si="24"/>
        <v>313.58999999999997</v>
      </c>
      <c r="S32" s="3">
        <f t="shared" si="24"/>
        <v>316.20999999999998</v>
      </c>
      <c r="T32" s="3">
        <f t="shared" si="24"/>
        <v>288.37</v>
      </c>
      <c r="U32" s="3">
        <f t="shared" si="24"/>
        <v>276.89</v>
      </c>
      <c r="V32" s="3">
        <f t="shared" si="24"/>
        <v>204.94</v>
      </c>
      <c r="W32" s="3">
        <f t="shared" si="24"/>
        <v>172.38</v>
      </c>
      <c r="X32" s="3">
        <f t="shared" si="24"/>
        <v>164.84</v>
      </c>
      <c r="Y32" s="3">
        <f t="shared" si="24"/>
        <v>3468.4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0.26</v>
      </c>
      <c r="H33" s="3">
        <f>IFERROR(INDEX(D33:G33,COUNT(D33:G33)),"")</f>
        <v>0.26</v>
      </c>
      <c r="I33" s="3">
        <f t="shared" ref="I33:Y33" si="25">IFERROR(INDEX(I51:I500,MATCH($C$33,$C$51:$C$500,0)),"")</f>
        <v>0.27</v>
      </c>
      <c r="J33" s="3">
        <f t="shared" si="25"/>
        <v>0.31</v>
      </c>
      <c r="K33" s="3">
        <f t="shared" si="25"/>
        <v>0.39</v>
      </c>
      <c r="L33" s="3">
        <f t="shared" si="25"/>
        <v>0.42</v>
      </c>
      <c r="M33" s="3">
        <f t="shared" si="25"/>
        <v>0.44</v>
      </c>
      <c r="N33" s="3">
        <f t="shared" si="25"/>
        <v>0.43</v>
      </c>
      <c r="O33" s="3">
        <f t="shared" si="25"/>
        <v>0.27</v>
      </c>
      <c r="P33" s="3">
        <f t="shared" si="25"/>
        <v>0.25</v>
      </c>
      <c r="Q33" s="3">
        <f t="shared" si="25"/>
        <v>0.39</v>
      </c>
      <c r="R33" s="3">
        <f t="shared" si="25"/>
        <v>0.43</v>
      </c>
      <c r="S33" s="3">
        <f t="shared" si="25"/>
        <v>0.23</v>
      </c>
      <c r="T33" s="3">
        <f t="shared" si="25"/>
        <v>0.4</v>
      </c>
      <c r="U33" s="3">
        <f t="shared" si="25"/>
        <v>0.39</v>
      </c>
      <c r="V33" s="3">
        <f t="shared" si="25"/>
        <v>0.52</v>
      </c>
      <c r="W33" s="3">
        <f t="shared" si="25"/>
        <v>0.77</v>
      </c>
      <c r="X33" s="3">
        <f t="shared" si="25"/>
        <v>1.58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125.26</v>
      </c>
      <c r="H34" s="3">
        <f>IFERROR(INDEX(D34:G34,COUNT(D34:G34)),"")</f>
        <v>125.26</v>
      </c>
      <c r="I34" s="3">
        <f t="shared" ref="I34:Y34" si="26">IFERROR(INDEX(I51:I500,MATCH($C$34,$C$51:$C$500,0)),"")</f>
        <v>44.98</v>
      </c>
      <c r="J34" s="3">
        <f t="shared" si="26"/>
        <v>49.81</v>
      </c>
      <c r="K34" s="3">
        <f t="shared" si="26"/>
        <v>230.88</v>
      </c>
      <c r="L34" s="3">
        <f t="shared" si="26"/>
        <v>23.43</v>
      </c>
      <c r="M34" s="3">
        <f t="shared" si="26"/>
        <v>8.67</v>
      </c>
      <c r="N34" s="3">
        <f t="shared" si="26"/>
        <v>8.9700000000000006</v>
      </c>
      <c r="O34" s="3">
        <f t="shared" si="26"/>
        <v>10.029999999999999</v>
      </c>
      <c r="P34" s="3">
        <f t="shared" si="26"/>
        <v>8.2899999999999991</v>
      </c>
      <c r="Q34" s="3">
        <f t="shared" si="26"/>
        <v>29.06</v>
      </c>
      <c r="R34" s="3">
        <f t="shared" si="26"/>
        <v>10.93</v>
      </c>
      <c r="S34" s="3">
        <f t="shared" si="26"/>
        <v>15.13</v>
      </c>
      <c r="T34" s="3">
        <f t="shared" si="26"/>
        <v>16.18</v>
      </c>
      <c r="U34" s="3">
        <f t="shared" si="26"/>
        <v>6.21</v>
      </c>
      <c r="V34" s="3">
        <f t="shared" si="26"/>
        <v>9.75</v>
      </c>
      <c r="W34" s="3">
        <f t="shared" si="26"/>
        <v>17.07</v>
      </c>
      <c r="X34" s="3">
        <f t="shared" si="26"/>
        <v>9.5399999999999991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0.73</v>
      </c>
      <c r="H35" s="3">
        <f>IFERROR(INDEX(D35:G35,COUNT(D35:G35)),"")</f>
        <v>0.73</v>
      </c>
      <c r="I35" s="3">
        <f t="shared" ref="I35:Y35" si="27">IFERROR(INDEX(I51:I500,MATCH($C$35,$C$51:$C$500,0)),"")</f>
        <v>0.2</v>
      </c>
      <c r="J35" s="3">
        <f t="shared" si="27"/>
        <v>0.25</v>
      </c>
      <c r="K35" s="3">
        <f t="shared" si="27"/>
        <v>0.34</v>
      </c>
      <c r="L35" s="3">
        <f t="shared" si="27"/>
        <v>0.33</v>
      </c>
      <c r="M35" s="3">
        <f t="shared" si="27"/>
        <v>0.32</v>
      </c>
      <c r="N35" s="3">
        <f t="shared" si="27"/>
        <v>0.36</v>
      </c>
      <c r="O35" s="3">
        <f t="shared" si="27"/>
        <v>0.21</v>
      </c>
      <c r="P35" s="3">
        <f t="shared" si="27"/>
        <v>0.19</v>
      </c>
      <c r="Q35" s="3">
        <f t="shared" si="27"/>
        <v>0.31</v>
      </c>
      <c r="R35" s="3">
        <f t="shared" si="27"/>
        <v>0.34</v>
      </c>
      <c r="S35" s="3">
        <f t="shared" si="27"/>
        <v>0.17</v>
      </c>
      <c r="T35" s="3">
        <f t="shared" si="27"/>
        <v>0.26</v>
      </c>
      <c r="U35" s="3">
        <f t="shared" si="27"/>
        <v>0.24</v>
      </c>
      <c r="V35" s="3">
        <f t="shared" si="27"/>
        <v>0.31</v>
      </c>
      <c r="W35" s="3">
        <f t="shared" si="27"/>
        <v>0.47</v>
      </c>
      <c r="X35" s="3">
        <f t="shared" si="27"/>
        <v>1.03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Y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0.28039999999999998</v>
      </c>
      <c r="N36" s="4">
        <f t="shared" si="28"/>
        <v>0.28029999999999999</v>
      </c>
      <c r="O36" s="4">
        <f t="shared" si="28"/>
        <v>0</v>
      </c>
      <c r="P36" s="4">
        <f t="shared" si="28"/>
        <v>0.27940000000000004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Y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5.5</v>
      </c>
      <c r="N37" s="3">
        <f t="shared" si="29"/>
        <v>5</v>
      </c>
      <c r="O37" s="3">
        <f t="shared" si="29"/>
        <v>0</v>
      </c>
      <c r="P37" s="3">
        <f t="shared" si="29"/>
        <v>3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61998216</v>
      </c>
      <c r="E51" s="5">
        <v>62744398</v>
      </c>
      <c r="F51" s="5">
        <v>61826476</v>
      </c>
      <c r="G51" s="5">
        <v>63469156</v>
      </c>
      <c r="I51" s="5">
        <v>241584918</v>
      </c>
      <c r="J51" s="5">
        <v>211926197</v>
      </c>
      <c r="K51" s="5">
        <v>193862822</v>
      </c>
      <c r="L51" s="5">
        <v>227701578</v>
      </c>
      <c r="M51" s="5">
        <v>239407318</v>
      </c>
      <c r="N51" s="5">
        <v>197888006</v>
      </c>
      <c r="O51" s="5">
        <v>203257618</v>
      </c>
      <c r="P51" s="5">
        <v>211572897</v>
      </c>
      <c r="Q51" s="5">
        <v>198934982</v>
      </c>
      <c r="R51" s="5">
        <v>195626757</v>
      </c>
      <c r="S51" s="5">
        <v>200542395</v>
      </c>
      <c r="T51" s="5">
        <v>229688106</v>
      </c>
      <c r="U51" s="5">
        <v>233483218</v>
      </c>
      <c r="V51" s="5">
        <v>227273096</v>
      </c>
      <c r="W51" s="5">
        <v>1818287000000</v>
      </c>
      <c r="X51" s="5">
        <v>1625149000000</v>
      </c>
      <c r="Y51" s="5">
        <v>1230221000000</v>
      </c>
    </row>
    <row r="52" spans="2:25" ht="15.5" x14ac:dyDescent="0.35">
      <c r="C52" t="s">
        <v>85</v>
      </c>
      <c r="D52" s="5">
        <v>-52683752</v>
      </c>
      <c r="E52" s="5">
        <v>-51339307</v>
      </c>
      <c r="F52" s="5">
        <v>-51966839</v>
      </c>
      <c r="G52" s="5">
        <v>-52210952</v>
      </c>
      <c r="I52" s="5">
        <v>-198740936</v>
      </c>
      <c r="J52" s="5">
        <v>-172541960</v>
      </c>
      <c r="K52" s="5">
        <v>-159384819</v>
      </c>
      <c r="L52" s="5">
        <v>-184937180</v>
      </c>
      <c r="M52" s="5">
        <v>-187261078</v>
      </c>
      <c r="N52" s="5">
        <v>-153806806</v>
      </c>
      <c r="O52" s="5">
        <v>-162780875</v>
      </c>
      <c r="P52" s="5">
        <v>-170410316</v>
      </c>
      <c r="Q52" s="5">
        <v>-160834920</v>
      </c>
      <c r="R52" s="5">
        <v>-151913282</v>
      </c>
      <c r="S52" s="5">
        <v>-162840161</v>
      </c>
      <c r="T52" s="5">
        <v>-192543030</v>
      </c>
      <c r="U52" s="5">
        <v>-193045083</v>
      </c>
      <c r="V52" s="5">
        <v>-188731789</v>
      </c>
      <c r="W52" s="5">
        <v>-1508000000000</v>
      </c>
      <c r="X52" s="5">
        <v>-1185546000000</v>
      </c>
      <c r="Y52" s="5">
        <v>-964015000000</v>
      </c>
    </row>
    <row r="53" spans="2:25" ht="15.5" x14ac:dyDescent="0.35">
      <c r="C53" t="s">
        <v>86</v>
      </c>
      <c r="D53" s="5">
        <v>9314464</v>
      </c>
      <c r="E53" s="5">
        <v>11405091</v>
      </c>
      <c r="F53" s="5">
        <v>9859637</v>
      </c>
      <c r="G53" s="5">
        <v>11258204</v>
      </c>
      <c r="I53" s="5">
        <v>42843982</v>
      </c>
      <c r="J53" s="5">
        <v>39384237</v>
      </c>
      <c r="K53" s="5">
        <v>34478003</v>
      </c>
      <c r="L53" s="5">
        <v>42764398</v>
      </c>
      <c r="M53" s="5">
        <v>52146240</v>
      </c>
      <c r="N53" s="5">
        <v>44081200</v>
      </c>
      <c r="O53" s="5">
        <v>40476743</v>
      </c>
      <c r="P53" s="5">
        <v>41162581</v>
      </c>
      <c r="Q53" s="5">
        <v>38100062</v>
      </c>
      <c r="R53" s="5">
        <v>43713475</v>
      </c>
      <c r="S53" s="5">
        <v>37702234</v>
      </c>
      <c r="T53" s="5">
        <v>37145076</v>
      </c>
      <c r="U53" s="5">
        <v>40438135</v>
      </c>
      <c r="V53" s="5">
        <v>38541307</v>
      </c>
      <c r="W53" s="5">
        <v>310287000000</v>
      </c>
      <c r="X53" s="5">
        <v>439603000000</v>
      </c>
      <c r="Y53" s="5">
        <v>266206000000</v>
      </c>
    </row>
    <row r="54" spans="2:25" ht="15.5" x14ac:dyDescent="0.35">
      <c r="C54" t="s">
        <v>87</v>
      </c>
      <c r="D54" s="5">
        <v>-6720878</v>
      </c>
      <c r="E54" s="5">
        <v>-8220146</v>
      </c>
      <c r="F54" s="5">
        <v>-7643641</v>
      </c>
      <c r="G54" s="5">
        <v>-8881822</v>
      </c>
      <c r="I54" s="5">
        <v>-32692882</v>
      </c>
      <c r="J54" s="5">
        <v>-31789987</v>
      </c>
      <c r="K54" s="5">
        <v>-28513414</v>
      </c>
      <c r="L54" s="5">
        <v>-33464960</v>
      </c>
      <c r="M54" s="5">
        <v>-34647875</v>
      </c>
      <c r="N54" s="5">
        <v>-27340393</v>
      </c>
      <c r="O54" s="5">
        <v>-28121012</v>
      </c>
      <c r="P54" s="5">
        <v>-27836775</v>
      </c>
      <c r="Q54" s="5">
        <v>-29080170</v>
      </c>
      <c r="R54" s="5">
        <v>-28041080</v>
      </c>
      <c r="S54" s="5">
        <v>-25536740</v>
      </c>
      <c r="T54" s="5">
        <v>-23760591</v>
      </c>
      <c r="U54" s="5">
        <v>-23109164</v>
      </c>
      <c r="V54" s="5">
        <v>-22012808</v>
      </c>
      <c r="W54" s="5">
        <v>-186679000000</v>
      </c>
      <c r="X54" s="5">
        <v>-161674000000</v>
      </c>
      <c r="Y54" s="5">
        <v>-159248000000</v>
      </c>
    </row>
    <row r="55" spans="2:25" ht="15.5" x14ac:dyDescent="0.35">
      <c r="C55" t="s">
        <v>88</v>
      </c>
      <c r="D55" s="5">
        <v>-7231385</v>
      </c>
      <c r="E55" s="5">
        <v>-8624303</v>
      </c>
      <c r="F55" s="5">
        <v>-9155796</v>
      </c>
      <c r="G55" s="5">
        <v>-8004288</v>
      </c>
      <c r="I55" s="5">
        <v>-33305376</v>
      </c>
      <c r="J55" s="5">
        <v>-34035584</v>
      </c>
      <c r="K55" s="5">
        <v>-30365987</v>
      </c>
      <c r="L55" s="5">
        <v>-33235551</v>
      </c>
      <c r="M55" s="5">
        <v>-35053102</v>
      </c>
      <c r="N55" s="5">
        <v>-28272368</v>
      </c>
      <c r="O55" s="5">
        <v>-28776845</v>
      </c>
      <c r="P55" s="5">
        <v>-28163980</v>
      </c>
      <c r="Q55" s="5">
        <v>-29926173</v>
      </c>
      <c r="R55" s="5">
        <v>-27811593</v>
      </c>
      <c r="S55" s="5">
        <v>-24728331</v>
      </c>
      <c r="T55" s="5">
        <v>-23806977</v>
      </c>
      <c r="U55" s="5">
        <v>-23472785</v>
      </c>
      <c r="V55" s="5">
        <v>-22190019</v>
      </c>
    </row>
    <row r="56" spans="2:25" ht="15.5" x14ac:dyDescent="0.35">
      <c r="C56" t="s">
        <v>329</v>
      </c>
      <c r="W56" s="5">
        <v>-106900000000</v>
      </c>
      <c r="X56" s="5">
        <v>-90234000000</v>
      </c>
      <c r="Y56" s="5">
        <v>-89589000000</v>
      </c>
    </row>
    <row r="57" spans="2:25" ht="15.5" x14ac:dyDescent="0.35">
      <c r="C57" t="s">
        <v>89</v>
      </c>
      <c r="W57" s="5">
        <v>-79779000000</v>
      </c>
      <c r="X57" s="5">
        <v>-71440000000</v>
      </c>
      <c r="Y57" s="5">
        <v>-69659000000</v>
      </c>
    </row>
    <row r="58" spans="2:25" ht="15.5" x14ac:dyDescent="0.35">
      <c r="C58" t="s">
        <v>95</v>
      </c>
      <c r="D58" s="5">
        <v>205180</v>
      </c>
      <c r="E58" s="5">
        <v>307237</v>
      </c>
      <c r="F58" s="5">
        <v>138934</v>
      </c>
      <c r="G58" s="5">
        <v>16517</v>
      </c>
      <c r="I58" s="5">
        <v>470531</v>
      </c>
      <c r="J58" s="5">
        <v>-111555</v>
      </c>
      <c r="K58" s="5">
        <v>-951</v>
      </c>
      <c r="L58" s="5">
        <v>-140969</v>
      </c>
      <c r="M58" s="5">
        <v>849620</v>
      </c>
      <c r="N58" s="5">
        <v>1099525</v>
      </c>
      <c r="O58" s="5">
        <v>180390</v>
      </c>
      <c r="P58" s="5">
        <v>-88398</v>
      </c>
      <c r="Q58" s="5">
        <v>730308</v>
      </c>
      <c r="R58" s="5">
        <v>109790</v>
      </c>
      <c r="S58" s="5">
        <v>41796</v>
      </c>
      <c r="T58" s="5">
        <v>386034</v>
      </c>
      <c r="U58" s="5">
        <v>552424</v>
      </c>
      <c r="V58" s="5">
        <v>253880</v>
      </c>
      <c r="W58" s="5">
        <v>4753000000</v>
      </c>
    </row>
    <row r="59" spans="2:25" ht="15.5" x14ac:dyDescent="0.35">
      <c r="C59" t="s">
        <v>90</v>
      </c>
      <c r="D59" s="5">
        <v>2593586</v>
      </c>
      <c r="E59" s="5">
        <v>3184945</v>
      </c>
      <c r="F59" s="5">
        <v>2215996</v>
      </c>
      <c r="G59" s="5">
        <v>2376382</v>
      </c>
      <c r="I59" s="5">
        <v>10151100</v>
      </c>
      <c r="J59" s="5">
        <v>7594250</v>
      </c>
      <c r="K59" s="5">
        <v>5964589</v>
      </c>
      <c r="L59" s="5">
        <v>9299438</v>
      </c>
      <c r="M59" s="5">
        <v>17498365</v>
      </c>
      <c r="N59" s="5">
        <v>16740807</v>
      </c>
      <c r="O59" s="5">
        <v>12355731</v>
      </c>
      <c r="P59" s="5">
        <v>13325806</v>
      </c>
      <c r="Q59" s="5">
        <v>9019892</v>
      </c>
      <c r="R59" s="5">
        <v>15672395</v>
      </c>
      <c r="S59" s="5">
        <v>12165494</v>
      </c>
      <c r="T59" s="5">
        <v>13384485</v>
      </c>
      <c r="U59" s="5">
        <v>17328971</v>
      </c>
      <c r="V59" s="5">
        <v>16528499</v>
      </c>
      <c r="W59" s="5">
        <v>123608000000</v>
      </c>
      <c r="X59" s="5">
        <v>277929000000</v>
      </c>
      <c r="Y59" s="5">
        <v>106958000000</v>
      </c>
    </row>
    <row r="60" spans="2:25" ht="15.5" x14ac:dyDescent="0.35">
      <c r="C60" t="s">
        <v>91</v>
      </c>
      <c r="D60" s="5">
        <v>-2031442</v>
      </c>
      <c r="E60" s="5">
        <v>-2279798</v>
      </c>
      <c r="F60" s="5">
        <v>-2055094</v>
      </c>
      <c r="G60" s="5">
        <v>-1773246</v>
      </c>
      <c r="I60" s="5">
        <v>-7836029</v>
      </c>
      <c r="J60" s="5">
        <v>-5558913</v>
      </c>
      <c r="K60" s="5">
        <v>-4996245</v>
      </c>
      <c r="L60" s="5">
        <v>-4268366</v>
      </c>
      <c r="M60" s="5">
        <v>-3983001</v>
      </c>
      <c r="N60" s="5">
        <v>-4291469</v>
      </c>
      <c r="O60" s="5">
        <v>-5756225</v>
      </c>
      <c r="P60" s="5">
        <v>-5687096</v>
      </c>
      <c r="Q60" s="5">
        <v>-5516534</v>
      </c>
      <c r="R60" s="5">
        <v>-5346037</v>
      </c>
      <c r="S60" s="5">
        <v>-5387518</v>
      </c>
      <c r="T60" s="5">
        <v>-5094846</v>
      </c>
      <c r="U60" s="5">
        <v>-5815281</v>
      </c>
      <c r="V60" s="5">
        <v>-7363086</v>
      </c>
      <c r="W60" s="5">
        <v>-49523000000</v>
      </c>
      <c r="X60" s="5">
        <v>-40861000000</v>
      </c>
      <c r="Y60" s="5">
        <v>22906000000</v>
      </c>
    </row>
    <row r="61" spans="2:25" ht="15.5" x14ac:dyDescent="0.35">
      <c r="C61" t="s">
        <v>26</v>
      </c>
      <c r="D61" s="5">
        <v>-2031442</v>
      </c>
      <c r="E61" s="5">
        <v>-2279798</v>
      </c>
      <c r="F61" s="5">
        <v>-2055094</v>
      </c>
      <c r="G61" s="5">
        <v>-1773246</v>
      </c>
      <c r="I61" s="5">
        <v>-7836029</v>
      </c>
      <c r="J61" s="5">
        <v>-5558913</v>
      </c>
      <c r="K61" s="5">
        <v>-4996245</v>
      </c>
      <c r="L61" s="5">
        <v>-4268366</v>
      </c>
      <c r="M61" s="5">
        <v>-3983001</v>
      </c>
      <c r="N61" s="5">
        <v>-4291469</v>
      </c>
      <c r="O61" s="5">
        <v>-5756225</v>
      </c>
      <c r="P61" s="5">
        <v>-5687096</v>
      </c>
      <c r="Q61" s="5">
        <v>-5516534</v>
      </c>
      <c r="R61" s="5">
        <v>-5346037</v>
      </c>
      <c r="S61" s="5">
        <v>-5387518</v>
      </c>
      <c r="T61" s="5">
        <v>-5094846</v>
      </c>
      <c r="U61" s="5">
        <v>-5815281</v>
      </c>
      <c r="V61" s="5">
        <v>-7363086</v>
      </c>
      <c r="W61" s="5">
        <v>-54172000000</v>
      </c>
      <c r="X61" s="5">
        <v>-60841000000</v>
      </c>
      <c r="Y61" s="5">
        <v>-58162000000</v>
      </c>
    </row>
    <row r="62" spans="2:25" ht="15.5" x14ac:dyDescent="0.35">
      <c r="C62" t="s">
        <v>92</v>
      </c>
      <c r="W62" s="5">
        <v>208000000</v>
      </c>
      <c r="X62" s="5">
        <v>25739000000</v>
      </c>
      <c r="Y62" s="5">
        <v>77765000000</v>
      </c>
    </row>
    <row r="63" spans="2:25" ht="15.5" x14ac:dyDescent="0.35">
      <c r="C63" t="s">
        <v>93</v>
      </c>
      <c r="W63" s="5">
        <v>747000000</v>
      </c>
      <c r="X63" s="5">
        <v>3474000000</v>
      </c>
      <c r="Y63" s="5">
        <v>1447000000</v>
      </c>
    </row>
    <row r="64" spans="2:25" ht="15.5" x14ac:dyDescent="0.35">
      <c r="C64" t="s">
        <v>94</v>
      </c>
      <c r="W64" s="5">
        <v>667000000</v>
      </c>
      <c r="X64" s="5">
        <v>160000000</v>
      </c>
      <c r="Y64" s="5">
        <v>-305000000</v>
      </c>
    </row>
    <row r="65" spans="3:25" ht="15.5" x14ac:dyDescent="0.35">
      <c r="C65" t="s">
        <v>96</v>
      </c>
      <c r="D65" s="5">
        <v>-2031442</v>
      </c>
      <c r="E65" s="5">
        <v>-2279798</v>
      </c>
      <c r="F65" s="5">
        <v>-2055094</v>
      </c>
      <c r="G65" s="5">
        <v>-1773246</v>
      </c>
      <c r="I65" s="5">
        <v>-7836029</v>
      </c>
      <c r="J65" s="5">
        <v>-5558913</v>
      </c>
      <c r="K65" s="5">
        <v>-4996245</v>
      </c>
      <c r="L65" s="5">
        <v>-4268366</v>
      </c>
      <c r="M65" s="5">
        <v>-3983001</v>
      </c>
      <c r="N65" s="5">
        <v>-4291469</v>
      </c>
      <c r="O65" s="5">
        <v>-5756225</v>
      </c>
      <c r="P65" s="5">
        <v>-5687096</v>
      </c>
      <c r="Q65" s="5">
        <v>-5516534</v>
      </c>
      <c r="R65" s="5">
        <v>-5346037</v>
      </c>
      <c r="S65" s="5">
        <v>-5387518</v>
      </c>
      <c r="T65" s="5">
        <v>-5094846</v>
      </c>
      <c r="U65" s="5">
        <v>-5815281</v>
      </c>
      <c r="V65" s="5">
        <v>-7363086</v>
      </c>
      <c r="W65" s="5">
        <v>-49523000000</v>
      </c>
      <c r="X65" s="5">
        <v>-40861000000</v>
      </c>
      <c r="Y65" s="5">
        <v>22906000000</v>
      </c>
    </row>
    <row r="66" spans="3:25" ht="15.5" x14ac:dyDescent="0.35">
      <c r="C66" t="s">
        <v>28</v>
      </c>
      <c r="D66" s="5">
        <v>562144</v>
      </c>
      <c r="E66" s="5">
        <v>905147</v>
      </c>
      <c r="F66" s="5">
        <v>160902</v>
      </c>
      <c r="G66" s="5">
        <v>603136</v>
      </c>
      <c r="I66" s="5">
        <v>2315071</v>
      </c>
      <c r="J66" s="5">
        <v>2035337</v>
      </c>
      <c r="K66" s="5">
        <v>968344</v>
      </c>
      <c r="L66" s="5">
        <v>5031072</v>
      </c>
      <c r="M66" s="5">
        <v>13515364</v>
      </c>
      <c r="N66" s="5">
        <v>12449338</v>
      </c>
      <c r="O66" s="5">
        <v>6599506</v>
      </c>
      <c r="P66" s="5">
        <v>7638710</v>
      </c>
      <c r="Q66" s="5">
        <v>3503358</v>
      </c>
      <c r="R66" s="5">
        <v>10326358</v>
      </c>
      <c r="S66" s="5">
        <v>6777976</v>
      </c>
      <c r="T66" s="5">
        <v>8289639</v>
      </c>
      <c r="U66" s="5">
        <v>11513690</v>
      </c>
      <c r="V66" s="5">
        <v>9165413</v>
      </c>
      <c r="W66" s="5">
        <v>74085000000</v>
      </c>
      <c r="X66" s="5">
        <v>237068000000</v>
      </c>
      <c r="Y66" s="5">
        <v>129864000000</v>
      </c>
    </row>
    <row r="67" spans="3:25" ht="15.5" x14ac:dyDescent="0.35">
      <c r="C67" t="s">
        <v>27</v>
      </c>
      <c r="D67" s="5">
        <v>-86891</v>
      </c>
      <c r="E67" s="5">
        <v>-257492</v>
      </c>
      <c r="F67" s="5">
        <v>-31577</v>
      </c>
      <c r="G67" s="5">
        <v>-519422</v>
      </c>
      <c r="I67" s="5">
        <v>-1134313</v>
      </c>
      <c r="J67" s="5">
        <v>-878911</v>
      </c>
      <c r="K67" s="5">
        <v>-536021</v>
      </c>
      <c r="L67" s="5">
        <v>-1285745</v>
      </c>
      <c r="M67" s="5">
        <v>-4016231</v>
      </c>
      <c r="N67" s="5">
        <v>-3929905</v>
      </c>
      <c r="O67" s="5">
        <v>-2089479</v>
      </c>
      <c r="P67" s="5">
        <v>-2564781</v>
      </c>
      <c r="Q67" s="5">
        <v>-1023932</v>
      </c>
      <c r="R67" s="5">
        <v>-3828991</v>
      </c>
      <c r="S67" s="5">
        <v>-4113196</v>
      </c>
      <c r="T67" s="5">
        <v>-4179749</v>
      </c>
      <c r="U67" s="5">
        <v>-2010246</v>
      </c>
      <c r="V67" s="5">
        <v>-1675772</v>
      </c>
      <c r="W67" s="5">
        <v>-21319000000</v>
      </c>
      <c r="X67" s="5">
        <v>-61660000000</v>
      </c>
      <c r="Y67" s="5">
        <v>-31085000000</v>
      </c>
    </row>
    <row r="68" spans="3:25" ht="15.5" x14ac:dyDescent="0.35">
      <c r="C68" t="s">
        <v>452</v>
      </c>
      <c r="D68" s="5">
        <v>-189180</v>
      </c>
      <c r="E68" s="5">
        <v>-107030</v>
      </c>
      <c r="F68" s="5">
        <v>-113877</v>
      </c>
      <c r="G68" s="5">
        <v>4570</v>
      </c>
      <c r="I68" s="5">
        <v>-279745</v>
      </c>
      <c r="J68" s="5">
        <v>-412378</v>
      </c>
      <c r="K68" s="5">
        <v>-464921</v>
      </c>
      <c r="L68" s="5">
        <v>-962340</v>
      </c>
      <c r="M68" s="5">
        <v>-2852178</v>
      </c>
      <c r="N68" s="5">
        <v>-2623722</v>
      </c>
      <c r="O68" s="5">
        <v>-2066184</v>
      </c>
      <c r="P68" s="5">
        <v>-980483</v>
      </c>
      <c r="Q68" s="5">
        <v>-983535</v>
      </c>
      <c r="R68" s="5">
        <v>-1985822</v>
      </c>
      <c r="S68" s="5">
        <v>-2211747</v>
      </c>
      <c r="T68" s="5">
        <v>-2110087</v>
      </c>
      <c r="U68" s="5">
        <v>-2010246</v>
      </c>
      <c r="V68" s="5">
        <v>-1675772</v>
      </c>
      <c r="W68" s="5">
        <v>-11565000000</v>
      </c>
      <c r="X68" s="5">
        <v>-51774000000</v>
      </c>
      <c r="Y68" s="5">
        <v>-25699000000</v>
      </c>
    </row>
    <row r="69" spans="3:25" ht="15.5" x14ac:dyDescent="0.35">
      <c r="C69" t="s">
        <v>373</v>
      </c>
      <c r="D69" s="5">
        <v>102975</v>
      </c>
      <c r="G69" s="5">
        <v>262414</v>
      </c>
      <c r="T69" s="5">
        <v>-365889</v>
      </c>
    </row>
    <row r="70" spans="3:25" ht="15.5" x14ac:dyDescent="0.35">
      <c r="C70" t="s">
        <v>453</v>
      </c>
      <c r="E70" s="5">
        <v>711</v>
      </c>
      <c r="F70" s="5">
        <v>82300</v>
      </c>
      <c r="G70" s="5">
        <v>-786406</v>
      </c>
      <c r="I70" s="5">
        <v>-703395</v>
      </c>
      <c r="J70" s="5">
        <v>-301728</v>
      </c>
      <c r="K70" s="5">
        <v>-71100</v>
      </c>
      <c r="L70" s="5">
        <v>-323405</v>
      </c>
      <c r="M70" s="5">
        <v>-1164053</v>
      </c>
      <c r="N70" s="5">
        <v>-543315</v>
      </c>
      <c r="O70" s="5">
        <v>-23295</v>
      </c>
      <c r="P70" s="5">
        <v>-907767</v>
      </c>
      <c r="Q70" s="5">
        <v>199651</v>
      </c>
      <c r="R70" s="5">
        <v>-1726446</v>
      </c>
      <c r="S70" s="5">
        <v>-1901449</v>
      </c>
      <c r="T70" s="5">
        <v>-1703773</v>
      </c>
      <c r="W70" s="5">
        <v>-9754000000</v>
      </c>
      <c r="X70" s="5">
        <v>-9886000000</v>
      </c>
      <c r="Y70" s="5">
        <v>-5386000000</v>
      </c>
    </row>
    <row r="71" spans="3:25" ht="15.5" x14ac:dyDescent="0.35">
      <c r="C71" t="s">
        <v>454</v>
      </c>
      <c r="D71" s="5">
        <v>-86891</v>
      </c>
      <c r="E71" s="5">
        <v>-257492</v>
      </c>
      <c r="F71" s="5">
        <v>-31577</v>
      </c>
      <c r="G71" s="5">
        <v>-519422</v>
      </c>
      <c r="I71" s="5">
        <v>-1134313</v>
      </c>
      <c r="J71" s="5">
        <v>-878911</v>
      </c>
      <c r="K71" s="5">
        <v>-536021</v>
      </c>
      <c r="L71" s="5">
        <v>-1285745</v>
      </c>
      <c r="M71" s="5">
        <v>-4016231</v>
      </c>
      <c r="N71" s="5">
        <v>-3929905</v>
      </c>
      <c r="O71" s="5">
        <v>-2089479</v>
      </c>
      <c r="P71" s="5">
        <v>-2564781</v>
      </c>
      <c r="Q71" s="5">
        <v>-1023932</v>
      </c>
      <c r="R71" s="5">
        <v>-3828991</v>
      </c>
      <c r="S71" s="5">
        <v>-4113196</v>
      </c>
      <c r="T71" s="5">
        <v>-4179749</v>
      </c>
      <c r="U71" s="5">
        <v>-2010246</v>
      </c>
      <c r="V71" s="5">
        <v>-1675772</v>
      </c>
      <c r="W71" s="5">
        <v>-21319000000</v>
      </c>
      <c r="X71" s="5">
        <v>-61660000000</v>
      </c>
      <c r="Y71" s="5">
        <v>-31085000000</v>
      </c>
    </row>
    <row r="72" spans="3:25" ht="15.5" x14ac:dyDescent="0.35">
      <c r="C72" t="s">
        <v>374</v>
      </c>
      <c r="D72" s="5">
        <v>475253</v>
      </c>
      <c r="E72" s="5">
        <v>647655</v>
      </c>
      <c r="F72" s="5">
        <v>129325</v>
      </c>
      <c r="G72" s="5">
        <v>83714</v>
      </c>
      <c r="I72" s="5">
        <v>1180758</v>
      </c>
      <c r="J72" s="5">
        <v>1156426</v>
      </c>
      <c r="K72" s="5">
        <v>432323</v>
      </c>
      <c r="L72" s="5">
        <v>3745327</v>
      </c>
      <c r="M72" s="5">
        <v>9499133</v>
      </c>
      <c r="N72" s="5">
        <v>8519433</v>
      </c>
      <c r="O72" s="5">
        <v>4510027</v>
      </c>
      <c r="P72" s="5">
        <v>5073929</v>
      </c>
      <c r="Q72" s="5">
        <v>2479426</v>
      </c>
      <c r="R72" s="5">
        <v>6497367</v>
      </c>
      <c r="S72" s="5">
        <v>2664780</v>
      </c>
      <c r="T72" s="5">
        <v>4109890</v>
      </c>
      <c r="U72" s="5">
        <v>9503444</v>
      </c>
      <c r="V72" s="5">
        <v>7489641</v>
      </c>
      <c r="W72" s="5">
        <v>52766000000</v>
      </c>
      <c r="X72" s="5">
        <v>175408000000</v>
      </c>
      <c r="Y72" s="5">
        <v>98779000000</v>
      </c>
    </row>
    <row r="73" spans="3:25" ht="15.5" x14ac:dyDescent="0.35">
      <c r="C73" t="s">
        <v>455</v>
      </c>
      <c r="X73" s="5">
        <v>-5143000000</v>
      </c>
      <c r="Y73" s="5">
        <v>-5339000000</v>
      </c>
    </row>
    <row r="74" spans="3:25" ht="15.5" x14ac:dyDescent="0.35">
      <c r="C74" t="s">
        <v>97</v>
      </c>
      <c r="D74" s="5">
        <v>475253</v>
      </c>
      <c r="E74" s="5">
        <v>647655</v>
      </c>
      <c r="F74" s="5">
        <v>129325</v>
      </c>
      <c r="G74" s="5">
        <v>83714</v>
      </c>
      <c r="I74" s="5">
        <v>1180758</v>
      </c>
      <c r="J74" s="5">
        <v>1156426</v>
      </c>
      <c r="K74" s="5">
        <v>432323</v>
      </c>
      <c r="L74" s="5">
        <v>3745327</v>
      </c>
      <c r="M74" s="5">
        <v>9499133</v>
      </c>
      <c r="N74" s="5">
        <v>8519433</v>
      </c>
      <c r="O74" s="5">
        <v>4510027</v>
      </c>
      <c r="P74" s="5">
        <v>5073929</v>
      </c>
      <c r="Q74" s="5">
        <v>2479426</v>
      </c>
      <c r="R74" s="5">
        <v>6497367</v>
      </c>
      <c r="S74" s="5">
        <v>2664780</v>
      </c>
      <c r="T74" s="5">
        <v>4109890</v>
      </c>
      <c r="U74" s="5">
        <v>9503444</v>
      </c>
      <c r="V74" s="5">
        <v>7489641</v>
      </c>
      <c r="W74" s="5">
        <v>52766000000</v>
      </c>
      <c r="X74" s="5">
        <v>170265000000</v>
      </c>
      <c r="Y74" s="5">
        <v>93440000000</v>
      </c>
    </row>
    <row r="75" spans="3:25" ht="15.5" x14ac:dyDescent="0.35">
      <c r="C75" t="s">
        <v>98</v>
      </c>
      <c r="D75" s="5">
        <v>718202</v>
      </c>
      <c r="E75" s="5">
        <v>137245</v>
      </c>
      <c r="F75" s="5">
        <v>713002</v>
      </c>
      <c r="G75" s="5">
        <v>1163722</v>
      </c>
      <c r="I75" s="5">
        <v>2574727</v>
      </c>
      <c r="J75" s="5">
        <v>-1096816</v>
      </c>
      <c r="K75" s="5">
        <v>-1251276</v>
      </c>
      <c r="L75" s="5">
        <v>-7520519</v>
      </c>
      <c r="M75" s="5">
        <v>1238900</v>
      </c>
      <c r="N75" s="5">
        <v>3977919</v>
      </c>
      <c r="O75" s="5">
        <v>-1401558</v>
      </c>
      <c r="P75" s="5">
        <v>-2835337</v>
      </c>
      <c r="Q75" s="5">
        <v>2706547</v>
      </c>
      <c r="R75" s="5">
        <v>-3697386</v>
      </c>
      <c r="S75" s="5">
        <v>-3382162</v>
      </c>
      <c r="T75" s="5">
        <v>-104350</v>
      </c>
      <c r="U75" s="5">
        <v>1390950</v>
      </c>
      <c r="V75" s="5">
        <v>55274</v>
      </c>
      <c r="W75" s="5">
        <v>19830000000</v>
      </c>
    </row>
    <row r="76" spans="3:25" ht="15.5" x14ac:dyDescent="0.35">
      <c r="C76" t="s">
        <v>99</v>
      </c>
      <c r="D76" s="5">
        <v>1193455</v>
      </c>
      <c r="E76" s="5">
        <v>784900</v>
      </c>
      <c r="F76" s="5">
        <v>842327</v>
      </c>
      <c r="G76" s="5">
        <v>1247436</v>
      </c>
      <c r="I76" s="5">
        <v>3755485</v>
      </c>
      <c r="J76" s="5">
        <v>59610</v>
      </c>
      <c r="K76" s="5">
        <v>-818953</v>
      </c>
      <c r="L76" s="5">
        <v>-3775192</v>
      </c>
      <c r="M76" s="5">
        <v>10738033</v>
      </c>
      <c r="N76" s="5">
        <v>12497352</v>
      </c>
      <c r="O76" s="5">
        <v>3108469</v>
      </c>
      <c r="P76" s="5">
        <v>2238592</v>
      </c>
      <c r="Q76" s="5">
        <v>5185973</v>
      </c>
      <c r="R76" s="5">
        <v>2799981</v>
      </c>
      <c r="S76" s="5">
        <v>-717382</v>
      </c>
      <c r="T76" s="5">
        <v>4005540</v>
      </c>
      <c r="U76" s="5">
        <v>10894394</v>
      </c>
      <c r="V76" s="5">
        <v>7544915</v>
      </c>
      <c r="W76" s="5">
        <v>72596000000</v>
      </c>
    </row>
    <row r="77" spans="3:25" ht="15.5" x14ac:dyDescent="0.35">
      <c r="C77" t="s">
        <v>100</v>
      </c>
      <c r="D77" s="5">
        <v>475253</v>
      </c>
      <c r="E77" s="5">
        <v>647655</v>
      </c>
      <c r="F77" s="5">
        <v>129325</v>
      </c>
      <c r="G77" s="5">
        <v>83714</v>
      </c>
      <c r="I77" s="5">
        <v>1180758</v>
      </c>
      <c r="J77" s="5">
        <v>1156426</v>
      </c>
      <c r="K77" s="5">
        <v>432323</v>
      </c>
      <c r="L77" s="5">
        <v>3745327</v>
      </c>
      <c r="M77" s="5">
        <v>9499133</v>
      </c>
      <c r="N77" s="5">
        <v>8519433</v>
      </c>
      <c r="O77" s="5">
        <v>4510027</v>
      </c>
      <c r="P77" s="5">
        <v>5073929</v>
      </c>
      <c r="Q77" s="5">
        <v>2479426</v>
      </c>
      <c r="R77" s="5">
        <v>6497367</v>
      </c>
      <c r="S77" s="5">
        <v>2664780</v>
      </c>
      <c r="T77" s="5">
        <v>4109890</v>
      </c>
      <c r="U77" s="5">
        <v>9503444</v>
      </c>
      <c r="V77" s="5">
        <v>7489641</v>
      </c>
      <c r="W77" s="5">
        <v>52766000000</v>
      </c>
      <c r="X77" s="5">
        <v>170265000000</v>
      </c>
      <c r="Y77" s="5">
        <v>93440000000</v>
      </c>
    </row>
    <row r="78" spans="3:25" ht="15.5" x14ac:dyDescent="0.35">
      <c r="C78" t="s">
        <v>7</v>
      </c>
      <c r="D78" s="5">
        <v>988275</v>
      </c>
      <c r="E78" s="5">
        <v>477663</v>
      </c>
      <c r="F78" s="5">
        <v>703393</v>
      </c>
      <c r="G78" s="5">
        <v>1230919</v>
      </c>
      <c r="I78" s="5">
        <v>3284954</v>
      </c>
      <c r="J78" s="5">
        <v>171165</v>
      </c>
      <c r="K78" s="5">
        <v>-818002</v>
      </c>
      <c r="L78" s="5">
        <v>-3634223</v>
      </c>
      <c r="M78" s="5">
        <v>9888413</v>
      </c>
      <c r="N78" s="5">
        <v>11397827</v>
      </c>
      <c r="O78" s="5">
        <v>2928079</v>
      </c>
      <c r="P78" s="5">
        <v>2326990</v>
      </c>
      <c r="Q78" s="5">
        <v>4455665</v>
      </c>
      <c r="R78" s="5">
        <v>2690191</v>
      </c>
      <c r="S78" s="5">
        <v>-759178</v>
      </c>
      <c r="T78" s="5">
        <v>3619506</v>
      </c>
      <c r="U78" s="5">
        <v>10341970</v>
      </c>
      <c r="V78" s="5">
        <v>7291035</v>
      </c>
      <c r="W78" s="5">
        <v>67843000000</v>
      </c>
    </row>
    <row r="79" spans="3:25" ht="15.5" x14ac:dyDescent="0.35">
      <c r="C79" t="s">
        <v>101</v>
      </c>
      <c r="D79" s="5">
        <v>475253</v>
      </c>
      <c r="E79" s="5">
        <v>647655</v>
      </c>
      <c r="F79" s="5">
        <v>129325</v>
      </c>
      <c r="G79" s="5">
        <v>83714</v>
      </c>
      <c r="I79" s="5">
        <v>1180758</v>
      </c>
      <c r="J79" s="5">
        <v>1156426</v>
      </c>
      <c r="K79" s="5">
        <v>432323</v>
      </c>
      <c r="L79" s="5">
        <v>3745327</v>
      </c>
      <c r="M79" s="5">
        <v>9499133</v>
      </c>
      <c r="N79" s="5">
        <v>8519433</v>
      </c>
      <c r="O79" s="5">
        <v>4510027</v>
      </c>
      <c r="P79" s="5">
        <v>5073929</v>
      </c>
      <c r="Q79" s="5">
        <v>2479426</v>
      </c>
      <c r="R79" s="5">
        <v>6497367</v>
      </c>
      <c r="S79" s="5">
        <v>2664780</v>
      </c>
      <c r="T79" s="5">
        <v>4109890</v>
      </c>
      <c r="U79" s="5">
        <v>9503444</v>
      </c>
      <c r="V79" s="5">
        <v>7489641</v>
      </c>
      <c r="W79" s="5">
        <v>52766000000</v>
      </c>
      <c r="X79" s="5">
        <v>170265000000</v>
      </c>
      <c r="Y79" s="5">
        <v>93440000000</v>
      </c>
    </row>
    <row r="80" spans="3:25" ht="15.5" x14ac:dyDescent="0.35">
      <c r="C80" t="s">
        <v>102</v>
      </c>
      <c r="D80" s="5">
        <v>1193455</v>
      </c>
      <c r="E80" s="5">
        <v>784900</v>
      </c>
      <c r="F80" s="5">
        <v>842327</v>
      </c>
      <c r="G80" s="5">
        <v>1247436</v>
      </c>
      <c r="I80" s="5">
        <v>3755485</v>
      </c>
      <c r="J80" s="5">
        <v>59610</v>
      </c>
      <c r="K80" s="5">
        <v>-818953</v>
      </c>
      <c r="L80" s="5">
        <v>-3775192</v>
      </c>
      <c r="M80" s="5">
        <v>10738033</v>
      </c>
      <c r="N80" s="5">
        <v>12497352</v>
      </c>
      <c r="O80" s="5">
        <v>3108469</v>
      </c>
      <c r="P80" s="5">
        <v>2238592</v>
      </c>
      <c r="Q80" s="5">
        <v>5185973</v>
      </c>
      <c r="R80" s="5">
        <v>2799981</v>
      </c>
      <c r="S80" s="5">
        <v>-717382</v>
      </c>
      <c r="T80" s="5">
        <v>4005540</v>
      </c>
      <c r="U80" s="5">
        <v>10894394</v>
      </c>
      <c r="V80" s="5">
        <v>7544915</v>
      </c>
      <c r="W80" s="5">
        <v>72596000000</v>
      </c>
    </row>
    <row r="81" spans="2:25" ht="15.5" x14ac:dyDescent="0.35">
      <c r="C81" t="s">
        <v>103</v>
      </c>
      <c r="D81" s="5">
        <v>1193455</v>
      </c>
      <c r="E81" s="5">
        <v>784900</v>
      </c>
      <c r="F81" s="5">
        <v>842327</v>
      </c>
      <c r="G81" s="5">
        <v>1247436</v>
      </c>
      <c r="I81" s="5">
        <v>3755485</v>
      </c>
      <c r="J81" s="5">
        <v>59610</v>
      </c>
      <c r="K81" s="5">
        <v>-818953</v>
      </c>
      <c r="L81" s="5">
        <v>-3775192</v>
      </c>
      <c r="M81" s="5">
        <v>10738033</v>
      </c>
      <c r="N81" s="5">
        <v>12497352</v>
      </c>
      <c r="O81" s="5">
        <v>3108469</v>
      </c>
      <c r="P81" s="5">
        <v>2238592</v>
      </c>
      <c r="Q81" s="5">
        <v>5185973</v>
      </c>
      <c r="R81" s="5">
        <v>2799981</v>
      </c>
      <c r="S81" s="5">
        <v>-717382</v>
      </c>
      <c r="T81" s="5">
        <v>4005540</v>
      </c>
      <c r="U81" s="5">
        <v>10894394</v>
      </c>
      <c r="V81" s="5">
        <v>7544915</v>
      </c>
      <c r="W81" s="5">
        <v>72596000000</v>
      </c>
    </row>
    <row r="83" spans="2:25" ht="15.5" x14ac:dyDescent="0.35">
      <c r="B83" t="s">
        <v>104</v>
      </c>
      <c r="C83" t="s">
        <v>105</v>
      </c>
    </row>
    <row r="84" spans="2:25" ht="15.5" x14ac:dyDescent="0.35">
      <c r="C84" t="s">
        <v>106</v>
      </c>
    </row>
    <row r="85" spans="2:25" ht="15.5" x14ac:dyDescent="0.35">
      <c r="C85" t="s">
        <v>19</v>
      </c>
      <c r="D85" s="5">
        <v>16003877</v>
      </c>
      <c r="E85" s="5">
        <v>19395998</v>
      </c>
      <c r="F85" s="5">
        <v>15803221</v>
      </c>
      <c r="G85" s="5">
        <v>14026821</v>
      </c>
      <c r="I85" s="5">
        <v>19395998</v>
      </c>
      <c r="J85" s="5">
        <v>11683636</v>
      </c>
      <c r="K85" s="5">
        <v>14269681</v>
      </c>
      <c r="L85" s="5">
        <v>12863521</v>
      </c>
      <c r="M85" s="5">
        <v>20434212</v>
      </c>
      <c r="N85" s="5">
        <v>28216321</v>
      </c>
      <c r="O85" s="5">
        <v>11987549</v>
      </c>
      <c r="P85" s="5">
        <v>12118460</v>
      </c>
      <c r="Q85" s="5">
        <v>11554129</v>
      </c>
      <c r="R85" s="5">
        <v>13516650</v>
      </c>
      <c r="S85" s="5">
        <v>14934790</v>
      </c>
      <c r="T85" s="5">
        <v>10940812</v>
      </c>
      <c r="U85" s="5">
        <v>9695028</v>
      </c>
      <c r="V85" s="5">
        <v>6439332</v>
      </c>
      <c r="W85" s="5">
        <v>100075000000</v>
      </c>
      <c r="X85" s="5">
        <v>276483000000</v>
      </c>
      <c r="Y85" s="5">
        <v>80412000000</v>
      </c>
    </row>
    <row r="86" spans="2:25" ht="15.5" x14ac:dyDescent="0.35">
      <c r="C86" t="s">
        <v>110</v>
      </c>
      <c r="D86" s="5">
        <v>63248811</v>
      </c>
      <c r="E86" s="5">
        <v>59352234</v>
      </c>
      <c r="F86" s="5">
        <v>60438350</v>
      </c>
      <c r="G86" s="5">
        <v>64984700</v>
      </c>
      <c r="I86" s="5">
        <v>59352234</v>
      </c>
      <c r="J86" s="5">
        <v>58742874</v>
      </c>
      <c r="K86" s="5">
        <v>50070388</v>
      </c>
      <c r="L86" s="5">
        <v>55460989</v>
      </c>
      <c r="M86" s="5">
        <v>60130888</v>
      </c>
      <c r="N86" s="5">
        <v>48129202</v>
      </c>
      <c r="O86" s="5">
        <v>51548682</v>
      </c>
      <c r="P86" s="5">
        <v>54919081</v>
      </c>
      <c r="Q86" s="5">
        <v>49178766</v>
      </c>
      <c r="R86" s="5">
        <v>44414792</v>
      </c>
      <c r="S86" s="5">
        <v>36829799</v>
      </c>
      <c r="T86" s="5">
        <v>46341314</v>
      </c>
      <c r="U86" s="5">
        <v>45679524</v>
      </c>
      <c r="V86" s="5">
        <v>45899233</v>
      </c>
      <c r="W86" s="5">
        <v>406048000000</v>
      </c>
      <c r="X86" s="5">
        <v>317024000000</v>
      </c>
      <c r="Y86" s="5">
        <v>194308000000</v>
      </c>
    </row>
    <row r="87" spans="2:25" ht="15.5" x14ac:dyDescent="0.35">
      <c r="C87" t="s">
        <v>107</v>
      </c>
      <c r="X87" s="5">
        <v>9494000000</v>
      </c>
      <c r="Y87" s="5">
        <v>45114000000</v>
      </c>
    </row>
    <row r="88" spans="2:25" ht="15.5" x14ac:dyDescent="0.35">
      <c r="C88" t="s">
        <v>108</v>
      </c>
      <c r="U88" s="5">
        <v>114416</v>
      </c>
      <c r="V88" s="5">
        <v>498635</v>
      </c>
      <c r="W88" s="5">
        <v>4437000000</v>
      </c>
      <c r="X88" s="5">
        <v>4246000000</v>
      </c>
      <c r="Y88" s="5">
        <v>4303000000</v>
      </c>
    </row>
    <row r="89" spans="2:25" ht="15.5" x14ac:dyDescent="0.35">
      <c r="C89" t="s">
        <v>111</v>
      </c>
      <c r="D89" s="5">
        <v>63248811</v>
      </c>
      <c r="E89" s="5">
        <v>59352234</v>
      </c>
      <c r="F89" s="5">
        <v>60438350</v>
      </c>
      <c r="G89" s="5">
        <v>64984700</v>
      </c>
      <c r="I89" s="5">
        <v>59352234</v>
      </c>
      <c r="J89" s="5">
        <v>58742874</v>
      </c>
      <c r="K89" s="5">
        <v>50070388</v>
      </c>
      <c r="L89" s="5">
        <v>55460989</v>
      </c>
      <c r="M89" s="5">
        <v>60130888</v>
      </c>
      <c r="N89" s="5">
        <v>48129202</v>
      </c>
      <c r="O89" s="5">
        <v>51548682</v>
      </c>
      <c r="P89" s="5">
        <v>54919081</v>
      </c>
      <c r="Q89" s="5">
        <v>49178766</v>
      </c>
      <c r="R89" s="5">
        <v>44414792</v>
      </c>
      <c r="S89" s="5">
        <v>36829799</v>
      </c>
      <c r="T89" s="5">
        <v>46341314</v>
      </c>
      <c r="U89" s="5">
        <v>45679524</v>
      </c>
      <c r="V89" s="5">
        <v>45899233</v>
      </c>
      <c r="W89" s="5">
        <v>406048000000</v>
      </c>
      <c r="X89" s="5">
        <v>317024000000</v>
      </c>
      <c r="Y89" s="5">
        <v>194308000000</v>
      </c>
    </row>
    <row r="90" spans="2:25" ht="15.5" x14ac:dyDescent="0.35">
      <c r="C90" t="s">
        <v>112</v>
      </c>
      <c r="V90" s="5">
        <v>163363</v>
      </c>
      <c r="W90" s="5">
        <v>8396000000</v>
      </c>
      <c r="X90" s="5">
        <v>4159000000</v>
      </c>
      <c r="Y90" s="5">
        <v>2463000000</v>
      </c>
    </row>
    <row r="91" spans="2:25" ht="15.5" x14ac:dyDescent="0.35">
      <c r="C91" t="s">
        <v>113</v>
      </c>
      <c r="V91" s="5">
        <v>163363</v>
      </c>
      <c r="W91" s="5">
        <v>8396000000</v>
      </c>
      <c r="X91" s="5">
        <v>4159000000</v>
      </c>
      <c r="Y91" s="5">
        <v>2463000000</v>
      </c>
    </row>
    <row r="92" spans="2:25" ht="15.5" x14ac:dyDescent="0.35">
      <c r="C92" t="s">
        <v>458</v>
      </c>
      <c r="F92" s="5">
        <v>952374</v>
      </c>
      <c r="G92" s="5">
        <v>978599</v>
      </c>
      <c r="J92" s="5">
        <v>2377054</v>
      </c>
      <c r="K92" s="5">
        <v>3134722</v>
      </c>
      <c r="L92" s="5">
        <v>2062124</v>
      </c>
      <c r="M92" s="5">
        <v>3497574</v>
      </c>
    </row>
    <row r="93" spans="2:25" ht="15.5" x14ac:dyDescent="0.35">
      <c r="C93" t="s">
        <v>114</v>
      </c>
      <c r="D93" s="5">
        <v>37427375</v>
      </c>
      <c r="E93" s="5">
        <v>38359073</v>
      </c>
      <c r="F93" s="5">
        <v>37359539</v>
      </c>
      <c r="G93" s="5">
        <v>38162651</v>
      </c>
      <c r="I93" s="5">
        <v>38359073</v>
      </c>
      <c r="J93" s="5">
        <v>43585364</v>
      </c>
      <c r="K93" s="5">
        <v>35220883</v>
      </c>
      <c r="L93" s="5">
        <v>38352850</v>
      </c>
      <c r="M93" s="5">
        <v>36935242</v>
      </c>
      <c r="N93" s="5">
        <v>26361275</v>
      </c>
      <c r="O93" s="5">
        <v>29380581</v>
      </c>
      <c r="P93" s="5">
        <v>30244837</v>
      </c>
      <c r="Q93" s="5">
        <v>26545651</v>
      </c>
      <c r="R93" s="5">
        <v>22905204</v>
      </c>
      <c r="S93" s="5">
        <v>20221113</v>
      </c>
      <c r="T93" s="5">
        <v>24169248</v>
      </c>
      <c r="U93" s="5">
        <v>22910527</v>
      </c>
      <c r="V93" s="5">
        <v>20547707</v>
      </c>
      <c r="W93" s="5">
        <v>219191000000</v>
      </c>
      <c r="X93" s="5">
        <v>195457000000</v>
      </c>
      <c r="Y93" s="5">
        <v>154305000000</v>
      </c>
    </row>
    <row r="94" spans="2:25" ht="15.5" x14ac:dyDescent="0.35">
      <c r="C94" t="s">
        <v>95</v>
      </c>
      <c r="D94" s="5">
        <v>-6995417</v>
      </c>
      <c r="E94" s="5">
        <v>-7769564</v>
      </c>
      <c r="F94" s="5">
        <v>-8977612</v>
      </c>
      <c r="G94" s="5">
        <v>-9441926</v>
      </c>
      <c r="I94" s="5">
        <v>-7769564</v>
      </c>
      <c r="J94" s="5">
        <v>-10606844</v>
      </c>
      <c r="K94" s="5">
        <v>-8876744</v>
      </c>
      <c r="L94" s="5">
        <v>-7652066</v>
      </c>
      <c r="M94" s="5">
        <v>-1783178</v>
      </c>
      <c r="N94" s="5">
        <v>-3283146</v>
      </c>
      <c r="O94" s="5">
        <v>-7143216</v>
      </c>
      <c r="P94" s="5">
        <v>-6255387</v>
      </c>
      <c r="Q94" s="5">
        <v>-3701464</v>
      </c>
      <c r="R94" s="5">
        <v>-6645306</v>
      </c>
      <c r="S94" s="5">
        <v>-3611630</v>
      </c>
      <c r="T94" s="5">
        <v>-839584</v>
      </c>
      <c r="U94" s="5">
        <v>-746462</v>
      </c>
      <c r="V94" s="5">
        <v>-4366273</v>
      </c>
      <c r="W94" s="5">
        <v>-53134000000</v>
      </c>
      <c r="X94" s="5">
        <v>-70830000000</v>
      </c>
      <c r="Y94" s="5">
        <v>18230000000</v>
      </c>
    </row>
    <row r="95" spans="2:25" ht="15.5" x14ac:dyDescent="0.35">
      <c r="C95" t="s">
        <v>115</v>
      </c>
      <c r="D95" s="5">
        <v>132902893</v>
      </c>
      <c r="E95" s="5">
        <v>130867917</v>
      </c>
      <c r="F95" s="5">
        <v>128853761</v>
      </c>
      <c r="G95" s="5">
        <v>134636973</v>
      </c>
      <c r="I95" s="5">
        <v>130867917</v>
      </c>
      <c r="J95" s="5">
        <v>130451808</v>
      </c>
      <c r="K95" s="5">
        <v>113934065</v>
      </c>
      <c r="L95" s="5">
        <v>119637098</v>
      </c>
      <c r="M95" s="5">
        <v>131282807</v>
      </c>
      <c r="N95" s="5">
        <v>112610249</v>
      </c>
      <c r="O95" s="5">
        <v>105060090</v>
      </c>
      <c r="P95" s="5">
        <v>108667852</v>
      </c>
      <c r="Q95" s="5">
        <v>98032607</v>
      </c>
      <c r="R95" s="5">
        <v>91142117</v>
      </c>
      <c r="S95" s="5">
        <v>82079055</v>
      </c>
      <c r="T95" s="5">
        <v>92292368</v>
      </c>
      <c r="U95" s="5">
        <v>85292460</v>
      </c>
      <c r="V95" s="5">
        <v>84757988</v>
      </c>
      <c r="W95" s="5">
        <v>835540000000</v>
      </c>
      <c r="X95" s="5">
        <v>844889000000</v>
      </c>
      <c r="Y95" s="5">
        <v>474383000000</v>
      </c>
    </row>
    <row r="96" spans="2:25" ht="15.5" x14ac:dyDescent="0.35">
      <c r="C96" t="s">
        <v>116</v>
      </c>
    </row>
    <row r="97" spans="3:25" ht="15.5" x14ac:dyDescent="0.35">
      <c r="C97" t="s">
        <v>118</v>
      </c>
      <c r="D97" s="5">
        <v>249954147</v>
      </c>
      <c r="E97" s="5">
        <v>250710166</v>
      </c>
      <c r="F97" s="5">
        <v>247545249</v>
      </c>
      <c r="G97" s="5">
        <v>245707823</v>
      </c>
      <c r="I97" s="5">
        <v>250710166</v>
      </c>
      <c r="J97" s="5">
        <v>239210874</v>
      </c>
      <c r="K97" s="5">
        <v>167842940</v>
      </c>
      <c r="L97" s="5">
        <v>158495524</v>
      </c>
      <c r="M97" s="5">
        <v>165289912</v>
      </c>
      <c r="N97" s="5">
        <v>165342143</v>
      </c>
      <c r="O97" s="5">
        <v>169970444</v>
      </c>
      <c r="P97" s="5">
        <v>180836560</v>
      </c>
      <c r="Q97" s="5">
        <v>186860062</v>
      </c>
      <c r="R97" s="5">
        <v>188858978</v>
      </c>
      <c r="S97" s="5">
        <v>195425773</v>
      </c>
      <c r="T97" s="5">
        <v>189380790</v>
      </c>
      <c r="U97" s="5">
        <v>188335093</v>
      </c>
      <c r="V97" s="5">
        <v>194062750</v>
      </c>
      <c r="W97" s="5">
        <v>1740471000000</v>
      </c>
      <c r="X97" s="5">
        <v>1336264000000</v>
      </c>
      <c r="Y97" s="5">
        <v>1177324000000</v>
      </c>
    </row>
    <row r="98" spans="3:25" ht="15.5" x14ac:dyDescent="0.35">
      <c r="C98" t="s">
        <v>377</v>
      </c>
      <c r="D98" s="5">
        <v>2154891</v>
      </c>
      <c r="E98" s="5">
        <v>2111323</v>
      </c>
      <c r="F98" s="5">
        <v>1949043</v>
      </c>
      <c r="G98" s="5">
        <v>1952675</v>
      </c>
      <c r="I98" s="5">
        <v>2111323</v>
      </c>
      <c r="J98" s="5">
        <v>1950977</v>
      </c>
      <c r="K98" s="5">
        <v>2073371</v>
      </c>
      <c r="L98" s="5">
        <v>2184189</v>
      </c>
      <c r="M98" s="5">
        <v>2464622</v>
      </c>
      <c r="N98" s="5">
        <v>2483228</v>
      </c>
      <c r="O98" s="5">
        <v>2391048</v>
      </c>
      <c r="P98" s="5">
        <v>2504137</v>
      </c>
      <c r="Q98" s="5">
        <v>2802172</v>
      </c>
      <c r="R98" s="5">
        <v>2801428</v>
      </c>
      <c r="S98" s="5">
        <v>3165745</v>
      </c>
      <c r="T98" s="5">
        <v>3543164</v>
      </c>
      <c r="U98" s="5">
        <v>3636532</v>
      </c>
      <c r="V98" s="5">
        <v>3603169</v>
      </c>
      <c r="W98" s="5">
        <v>33321000000</v>
      </c>
      <c r="X98" s="5">
        <v>32100000000</v>
      </c>
      <c r="Y98" s="5">
        <v>34097000000</v>
      </c>
    </row>
    <row r="99" spans="3:25" ht="15.5" x14ac:dyDescent="0.35">
      <c r="C99" t="s">
        <v>120</v>
      </c>
      <c r="D99" s="5">
        <v>252294430</v>
      </c>
      <c r="E99" s="5">
        <v>253024068</v>
      </c>
      <c r="F99" s="5">
        <v>249683164</v>
      </c>
      <c r="G99" s="5">
        <v>247854569</v>
      </c>
      <c r="I99" s="5">
        <v>253024068</v>
      </c>
      <c r="J99" s="5">
        <v>241356775</v>
      </c>
      <c r="K99" s="5">
        <v>170141366</v>
      </c>
      <c r="L99" s="5">
        <v>160897401</v>
      </c>
      <c r="M99" s="5">
        <v>167839759</v>
      </c>
      <c r="N99" s="5">
        <v>167905086</v>
      </c>
      <c r="O99" s="5">
        <v>172480864</v>
      </c>
      <c r="P99" s="5">
        <v>183459120</v>
      </c>
      <c r="Q99" s="5">
        <v>189760851</v>
      </c>
      <c r="R99" s="5">
        <v>191752287</v>
      </c>
      <c r="S99" s="5">
        <v>198701016</v>
      </c>
      <c r="T99" s="5">
        <v>193113125</v>
      </c>
      <c r="U99" s="5">
        <v>192215986</v>
      </c>
      <c r="V99" s="5">
        <v>198069881</v>
      </c>
      <c r="W99" s="5">
        <v>1784196000000</v>
      </c>
      <c r="X99" s="5">
        <v>1374521000000</v>
      </c>
      <c r="Y99" s="5">
        <v>1217263000000</v>
      </c>
    </row>
    <row r="100" spans="3:25" ht="15.5" x14ac:dyDescent="0.35">
      <c r="C100" t="s">
        <v>121</v>
      </c>
      <c r="D100" s="5">
        <v>385197323</v>
      </c>
      <c r="E100" s="5">
        <v>383891985</v>
      </c>
      <c r="F100" s="5">
        <v>378536925</v>
      </c>
      <c r="G100" s="5">
        <v>382491542</v>
      </c>
      <c r="I100" s="5">
        <v>383891985</v>
      </c>
      <c r="J100" s="5">
        <v>371808583</v>
      </c>
      <c r="K100" s="5">
        <v>284075431</v>
      </c>
      <c r="L100" s="5">
        <v>280534499</v>
      </c>
      <c r="M100" s="5">
        <v>299122566</v>
      </c>
      <c r="N100" s="5">
        <v>280515335</v>
      </c>
      <c r="O100" s="5">
        <v>277540954</v>
      </c>
      <c r="P100" s="5">
        <v>292126972</v>
      </c>
      <c r="Q100" s="5">
        <v>287793458</v>
      </c>
      <c r="R100" s="5">
        <v>282894404</v>
      </c>
      <c r="S100" s="5">
        <v>280780071</v>
      </c>
      <c r="T100" s="5">
        <v>285405493</v>
      </c>
      <c r="U100" s="5">
        <v>277508446</v>
      </c>
      <c r="V100" s="5">
        <v>282827869</v>
      </c>
      <c r="W100" s="5">
        <v>2619736000000</v>
      </c>
      <c r="X100" s="5">
        <v>2219410000000</v>
      </c>
      <c r="Y100" s="5">
        <v>1691646000000</v>
      </c>
    </row>
    <row r="101" spans="3:25" ht="15.5" x14ac:dyDescent="0.35">
      <c r="C101" t="s">
        <v>122</v>
      </c>
    </row>
    <row r="102" spans="3:25" ht="15.5" x14ac:dyDescent="0.35">
      <c r="C102" t="s">
        <v>123</v>
      </c>
    </row>
    <row r="103" spans="3:25" ht="15.5" x14ac:dyDescent="0.35">
      <c r="C103" t="s">
        <v>124</v>
      </c>
      <c r="D103" s="5">
        <v>111285140</v>
      </c>
      <c r="E103" s="5">
        <v>111999938</v>
      </c>
      <c r="F103" s="5">
        <v>111403546</v>
      </c>
      <c r="G103" s="5">
        <v>116846741</v>
      </c>
      <c r="I103" s="5">
        <v>111999938</v>
      </c>
      <c r="J103" s="5">
        <v>113324773</v>
      </c>
      <c r="K103" s="5">
        <v>84204424</v>
      </c>
      <c r="L103" s="5">
        <v>82323398</v>
      </c>
      <c r="M103" s="5">
        <v>93962976</v>
      </c>
      <c r="N103" s="5">
        <v>86299066</v>
      </c>
      <c r="O103" s="5">
        <v>92748238</v>
      </c>
      <c r="P103" s="5">
        <v>106171161</v>
      </c>
      <c r="Q103" s="5">
        <v>100644759</v>
      </c>
      <c r="R103" s="5">
        <v>95025914</v>
      </c>
      <c r="S103" s="5">
        <v>93454587</v>
      </c>
      <c r="T103" s="5">
        <v>105692581</v>
      </c>
      <c r="U103" s="5">
        <v>96028005</v>
      </c>
      <c r="V103" s="5">
        <v>96840291</v>
      </c>
      <c r="W103" s="5">
        <v>971888000000</v>
      </c>
      <c r="X103" s="5">
        <v>703033000000</v>
      </c>
      <c r="Y103" s="5">
        <v>919974000000</v>
      </c>
    </row>
    <row r="104" spans="3:25" ht="15.5" x14ac:dyDescent="0.35">
      <c r="C104" t="s">
        <v>125</v>
      </c>
      <c r="D104" s="5">
        <v>89724977</v>
      </c>
      <c r="E104" s="5">
        <v>90178863</v>
      </c>
      <c r="F104" s="5">
        <v>90279416</v>
      </c>
      <c r="G104" s="5">
        <v>94327089</v>
      </c>
      <c r="I104" s="5">
        <v>90178863</v>
      </c>
      <c r="J104" s="5">
        <v>88258074</v>
      </c>
      <c r="K104" s="5">
        <v>72416174</v>
      </c>
      <c r="L104" s="5">
        <v>66009438</v>
      </c>
      <c r="M104" s="5">
        <v>70976822</v>
      </c>
      <c r="N104" s="5">
        <v>62494812</v>
      </c>
      <c r="O104" s="5">
        <v>73234070</v>
      </c>
      <c r="P104" s="5">
        <v>83548429</v>
      </c>
      <c r="Q104" s="5">
        <v>76525866</v>
      </c>
      <c r="R104" s="5">
        <v>72797228</v>
      </c>
      <c r="S104" s="5">
        <v>69152679</v>
      </c>
      <c r="T104" s="5">
        <v>74787042</v>
      </c>
      <c r="U104" s="5">
        <v>65932301</v>
      </c>
      <c r="V104" s="5">
        <v>63931616</v>
      </c>
      <c r="W104" s="5">
        <v>695793000000</v>
      </c>
      <c r="X104" s="5">
        <v>482321000000</v>
      </c>
      <c r="Y104" s="5">
        <v>506456000000</v>
      </c>
    </row>
    <row r="105" spans="3:25" ht="15.5" x14ac:dyDescent="0.35">
      <c r="C105" t="s">
        <v>127</v>
      </c>
    </row>
    <row r="106" spans="3:25" ht="15.5" x14ac:dyDescent="0.35">
      <c r="C106" t="s">
        <v>128</v>
      </c>
      <c r="D106" s="5">
        <v>11181569</v>
      </c>
      <c r="E106" s="5">
        <v>11938996</v>
      </c>
      <c r="F106" s="5">
        <v>11490955</v>
      </c>
      <c r="G106" s="5">
        <v>12286088</v>
      </c>
      <c r="I106" s="5">
        <v>11938996</v>
      </c>
      <c r="J106" s="5">
        <v>15617793</v>
      </c>
      <c r="K106" s="5">
        <v>6558069</v>
      </c>
      <c r="L106" s="5">
        <v>10099245</v>
      </c>
      <c r="M106" s="5">
        <v>15898683</v>
      </c>
      <c r="N106" s="5">
        <v>12826383</v>
      </c>
      <c r="O106" s="5">
        <v>10101429</v>
      </c>
      <c r="P106" s="5">
        <v>10673391</v>
      </c>
      <c r="Q106" s="5">
        <v>9803501</v>
      </c>
      <c r="R106" s="5">
        <v>9852110</v>
      </c>
      <c r="S106" s="5">
        <v>9808590</v>
      </c>
      <c r="T106" s="5">
        <v>14617001</v>
      </c>
      <c r="U106" s="5">
        <v>13777882</v>
      </c>
      <c r="V106" s="5">
        <v>17122632</v>
      </c>
      <c r="W106" s="5">
        <v>127042000000</v>
      </c>
      <c r="X106" s="5">
        <v>52799000000</v>
      </c>
      <c r="Y106" s="5">
        <v>127237000000</v>
      </c>
    </row>
    <row r="107" spans="3:25" ht="15.5" x14ac:dyDescent="0.35">
      <c r="C107" t="s">
        <v>129</v>
      </c>
    </row>
    <row r="108" spans="3:25" ht="15.5" x14ac:dyDescent="0.35">
      <c r="C108" t="s">
        <v>130</v>
      </c>
      <c r="U108" s="5">
        <v>114416</v>
      </c>
      <c r="V108" s="5">
        <v>498635</v>
      </c>
      <c r="W108" s="5">
        <v>4437000000</v>
      </c>
      <c r="X108" s="5">
        <v>13740000000</v>
      </c>
      <c r="Y108" s="5">
        <v>49417000000</v>
      </c>
    </row>
    <row r="109" spans="3:25" ht="15.5" x14ac:dyDescent="0.35">
      <c r="C109" t="s">
        <v>131</v>
      </c>
      <c r="D109" s="5">
        <v>1920985</v>
      </c>
      <c r="E109" s="5">
        <v>1146696</v>
      </c>
      <c r="F109" s="5">
        <v>741747</v>
      </c>
      <c r="G109" s="5">
        <v>609095</v>
      </c>
      <c r="I109" s="5">
        <v>1146696</v>
      </c>
      <c r="J109" s="5">
        <v>771406</v>
      </c>
      <c r="K109" s="5">
        <v>875820</v>
      </c>
      <c r="L109" s="5">
        <v>1054822</v>
      </c>
      <c r="M109" s="5">
        <v>1657104</v>
      </c>
      <c r="N109" s="5">
        <v>2187942</v>
      </c>
      <c r="O109" s="5">
        <v>1234008</v>
      </c>
      <c r="P109" s="5">
        <v>873189</v>
      </c>
      <c r="Q109" s="5">
        <v>1999747</v>
      </c>
      <c r="R109" s="5">
        <v>985728</v>
      </c>
      <c r="S109" s="5">
        <v>1952390</v>
      </c>
      <c r="T109" s="5">
        <v>1843274</v>
      </c>
      <c r="U109" s="5">
        <v>1358351</v>
      </c>
      <c r="V109" s="5">
        <v>1317296</v>
      </c>
      <c r="W109" s="5">
        <v>8388000000</v>
      </c>
      <c r="X109" s="5">
        <v>36677000000</v>
      </c>
      <c r="Y109" s="5">
        <v>6964000000</v>
      </c>
    </row>
    <row r="110" spans="3:25" ht="15.5" x14ac:dyDescent="0.35">
      <c r="C110" t="s">
        <v>132</v>
      </c>
      <c r="S110" s="5">
        <v>4250000</v>
      </c>
    </row>
    <row r="111" spans="3:25" ht="15.5" x14ac:dyDescent="0.35">
      <c r="C111" t="s">
        <v>134</v>
      </c>
    </row>
    <row r="112" spans="3:25" ht="15.5" x14ac:dyDescent="0.35">
      <c r="C112" t="s">
        <v>135</v>
      </c>
      <c r="D112" s="5">
        <v>75180640</v>
      </c>
      <c r="E112" s="5">
        <v>74402742</v>
      </c>
      <c r="F112" s="5">
        <v>71719756</v>
      </c>
      <c r="G112" s="5">
        <v>70607445</v>
      </c>
      <c r="I112" s="5">
        <v>74402742</v>
      </c>
      <c r="J112" s="5">
        <v>65730500</v>
      </c>
      <c r="K112" s="5">
        <v>5818996</v>
      </c>
      <c r="L112" s="5">
        <v>2989616</v>
      </c>
      <c r="M112" s="5">
        <v>3892019</v>
      </c>
      <c r="N112" s="5">
        <v>2291388</v>
      </c>
      <c r="O112" s="5">
        <v>6507955</v>
      </c>
      <c r="P112" s="5">
        <v>10670701</v>
      </c>
      <c r="Q112" s="5">
        <v>15175938</v>
      </c>
      <c r="R112" s="5">
        <v>20236568</v>
      </c>
      <c r="S112" s="5">
        <v>20486380</v>
      </c>
      <c r="T112" s="5">
        <v>18102797</v>
      </c>
      <c r="U112" s="5">
        <v>25090106</v>
      </c>
      <c r="V112" s="5">
        <v>37005756</v>
      </c>
      <c r="W112" s="5">
        <v>427867000000</v>
      </c>
      <c r="X112" s="5">
        <v>354616000000</v>
      </c>
      <c r="Y112" s="5">
        <v>371372000000</v>
      </c>
    </row>
    <row r="113" spans="3:25" ht="15.5" x14ac:dyDescent="0.35">
      <c r="C113" t="s">
        <v>137</v>
      </c>
      <c r="Y113" s="5">
        <v>98000000</v>
      </c>
    </row>
    <row r="114" spans="3:25" ht="15.5" x14ac:dyDescent="0.35">
      <c r="C114" t="s">
        <v>511</v>
      </c>
      <c r="J114" s="5">
        <v>21319</v>
      </c>
      <c r="K114" s="5">
        <v>68639</v>
      </c>
      <c r="R114" s="5">
        <v>20640</v>
      </c>
      <c r="S114" s="5">
        <v>40742</v>
      </c>
      <c r="T114" s="5">
        <v>166121</v>
      </c>
      <c r="U114" s="5">
        <v>62548</v>
      </c>
      <c r="V114" s="5">
        <v>221862</v>
      </c>
      <c r="W114" s="5">
        <v>4429000000</v>
      </c>
      <c r="X114" s="5">
        <v>1398000000</v>
      </c>
      <c r="Y114" s="5">
        <v>2140000000</v>
      </c>
    </row>
    <row r="115" spans="3:25" ht="15.5" x14ac:dyDescent="0.35">
      <c r="C115" t="s">
        <v>138</v>
      </c>
      <c r="D115" s="5">
        <v>3488016</v>
      </c>
      <c r="E115" s="5">
        <v>3562370</v>
      </c>
      <c r="F115" s="5">
        <v>3605025</v>
      </c>
      <c r="G115" s="5">
        <v>4302981</v>
      </c>
      <c r="I115" s="5">
        <v>3562370</v>
      </c>
      <c r="J115" s="5">
        <v>4024094</v>
      </c>
      <c r="K115" s="5">
        <v>1319936</v>
      </c>
      <c r="L115" s="5">
        <v>1387720</v>
      </c>
      <c r="M115" s="5">
        <v>1818970</v>
      </c>
      <c r="N115" s="5">
        <v>5134322</v>
      </c>
      <c r="O115" s="5">
        <v>4900870</v>
      </c>
      <c r="P115" s="5">
        <v>7716926</v>
      </c>
      <c r="Q115" s="5">
        <v>7938501</v>
      </c>
      <c r="R115" s="5">
        <v>7724232</v>
      </c>
      <c r="S115" s="5">
        <v>7642266</v>
      </c>
      <c r="T115" s="5">
        <v>10394062</v>
      </c>
      <c r="U115" s="5">
        <v>11553525</v>
      </c>
      <c r="V115" s="5">
        <v>10283414</v>
      </c>
      <c r="W115" s="5">
        <v>87679000000</v>
      </c>
      <c r="X115" s="5">
        <v>102397000000</v>
      </c>
      <c r="Y115" s="5">
        <v>87939000000</v>
      </c>
    </row>
    <row r="116" spans="3:25" ht="15.5" x14ac:dyDescent="0.35">
      <c r="C116" t="s">
        <v>139</v>
      </c>
      <c r="D116" s="5">
        <v>91931130</v>
      </c>
      <c r="E116" s="5">
        <v>91104449</v>
      </c>
      <c r="F116" s="5">
        <v>87130681</v>
      </c>
      <c r="G116" s="5">
        <v>86484430</v>
      </c>
      <c r="I116" s="5">
        <v>91104449</v>
      </c>
      <c r="J116" s="5">
        <v>81451697</v>
      </c>
      <c r="K116" s="5">
        <v>22898504</v>
      </c>
      <c r="L116" s="5">
        <v>20292402</v>
      </c>
      <c r="M116" s="5">
        <v>20826057</v>
      </c>
      <c r="N116" s="5">
        <v>18323910</v>
      </c>
      <c r="O116" s="5">
        <v>21387526</v>
      </c>
      <c r="P116" s="5">
        <v>24273011</v>
      </c>
      <c r="Q116" s="5">
        <v>27704491</v>
      </c>
      <c r="R116" s="5">
        <v>31912714</v>
      </c>
      <c r="S116" s="5">
        <v>34124596</v>
      </c>
      <c r="T116" s="5">
        <v>24902037</v>
      </c>
      <c r="U116" s="5">
        <v>30142727</v>
      </c>
      <c r="V116" s="5">
        <v>44966952</v>
      </c>
      <c r="W116" s="5">
        <v>498930000000</v>
      </c>
      <c r="X116" s="5">
        <v>420737000000</v>
      </c>
      <c r="Y116" s="5">
        <v>461578000000</v>
      </c>
    </row>
    <row r="117" spans="3:25" ht="15.5" x14ac:dyDescent="0.35">
      <c r="C117" t="s">
        <v>140</v>
      </c>
      <c r="D117" s="5">
        <v>91931130</v>
      </c>
      <c r="E117" s="5">
        <v>91104449</v>
      </c>
      <c r="F117" s="5">
        <v>87130681</v>
      </c>
      <c r="G117" s="5">
        <v>86484430</v>
      </c>
      <c r="I117" s="5">
        <v>91104449</v>
      </c>
      <c r="J117" s="5">
        <v>81451697</v>
      </c>
      <c r="K117" s="5">
        <v>22898504</v>
      </c>
      <c r="L117" s="5">
        <v>20292402</v>
      </c>
      <c r="M117" s="5">
        <v>20826057</v>
      </c>
      <c r="N117" s="5">
        <v>18323910</v>
      </c>
      <c r="O117" s="5">
        <v>21387526</v>
      </c>
      <c r="P117" s="5">
        <v>24273011</v>
      </c>
      <c r="Q117" s="5">
        <v>27704491</v>
      </c>
      <c r="R117" s="5">
        <v>31912714</v>
      </c>
      <c r="S117" s="5">
        <v>34124596</v>
      </c>
      <c r="T117" s="5">
        <v>24902037</v>
      </c>
      <c r="U117" s="5">
        <v>30142727</v>
      </c>
      <c r="V117" s="5">
        <v>44966952</v>
      </c>
      <c r="W117" s="5">
        <v>498930000000</v>
      </c>
      <c r="X117" s="5">
        <v>420737000000</v>
      </c>
      <c r="Y117" s="5">
        <v>461578000000</v>
      </c>
    </row>
    <row r="118" spans="3:25" ht="15.5" x14ac:dyDescent="0.35">
      <c r="C118" t="s">
        <v>144</v>
      </c>
    </row>
    <row r="119" spans="3:25" ht="15.5" x14ac:dyDescent="0.35">
      <c r="C119" t="s">
        <v>145</v>
      </c>
      <c r="D119" s="5">
        <v>75180640</v>
      </c>
      <c r="E119" s="5">
        <v>74402742</v>
      </c>
      <c r="F119" s="5">
        <v>71719756</v>
      </c>
      <c r="G119" s="5">
        <v>70607445</v>
      </c>
      <c r="I119" s="5">
        <v>74402742</v>
      </c>
      <c r="J119" s="5">
        <v>65751819</v>
      </c>
      <c r="K119" s="5">
        <v>5887635</v>
      </c>
      <c r="L119" s="5">
        <v>2989616</v>
      </c>
      <c r="M119" s="5">
        <v>3892019</v>
      </c>
      <c r="N119" s="5">
        <v>2291388</v>
      </c>
      <c r="O119" s="5">
        <v>6507955</v>
      </c>
      <c r="P119" s="5">
        <v>10670701</v>
      </c>
      <c r="Q119" s="5">
        <v>15175938</v>
      </c>
      <c r="R119" s="5">
        <v>20257208</v>
      </c>
      <c r="S119" s="5">
        <v>20527122</v>
      </c>
      <c r="T119" s="5">
        <v>18268918</v>
      </c>
      <c r="U119" s="5">
        <v>25152654</v>
      </c>
      <c r="V119" s="5">
        <v>37227618</v>
      </c>
      <c r="W119" s="5">
        <v>432296000000</v>
      </c>
      <c r="X119" s="5">
        <v>356014000000</v>
      </c>
      <c r="Y119" s="5">
        <v>373610000000</v>
      </c>
    </row>
    <row r="120" spans="3:25" ht="15.5" x14ac:dyDescent="0.35">
      <c r="C120" t="s">
        <v>133</v>
      </c>
      <c r="D120" s="5">
        <v>11432558</v>
      </c>
      <c r="E120" s="5">
        <v>11577639</v>
      </c>
      <c r="F120" s="5">
        <v>11921455</v>
      </c>
      <c r="G120" s="5">
        <v>11949402</v>
      </c>
      <c r="I120" s="5">
        <v>11577639</v>
      </c>
      <c r="J120" s="5">
        <v>11044788</v>
      </c>
      <c r="K120" s="5">
        <v>10505605</v>
      </c>
      <c r="L120" s="5">
        <v>10400358</v>
      </c>
      <c r="M120" s="5">
        <v>10343208</v>
      </c>
      <c r="N120" s="5">
        <v>9396793</v>
      </c>
      <c r="O120" s="5">
        <v>8730950</v>
      </c>
      <c r="P120" s="5">
        <v>8843215</v>
      </c>
      <c r="Q120" s="5">
        <v>7926607</v>
      </c>
      <c r="R120" s="5">
        <v>8323673</v>
      </c>
      <c r="S120" s="5">
        <v>6696537</v>
      </c>
      <c r="T120" s="5">
        <v>5364779</v>
      </c>
      <c r="U120" s="5">
        <v>3736395</v>
      </c>
      <c r="V120" s="5">
        <v>6131480</v>
      </c>
      <c r="W120" s="5">
        <v>54428000000</v>
      </c>
      <c r="X120" s="5">
        <v>44675000000</v>
      </c>
      <c r="Y120" s="5">
        <v>34789000000</v>
      </c>
    </row>
    <row r="121" spans="3:25" ht="15.5" x14ac:dyDescent="0.35">
      <c r="C121" t="s">
        <v>147</v>
      </c>
      <c r="D121" s="5">
        <v>203216270</v>
      </c>
      <c r="E121" s="5">
        <v>203104387</v>
      </c>
      <c r="F121" s="5">
        <v>198534227</v>
      </c>
      <c r="G121" s="5">
        <v>203331171</v>
      </c>
      <c r="I121" s="5">
        <v>203104387</v>
      </c>
      <c r="J121" s="5">
        <v>194776470</v>
      </c>
      <c r="K121" s="5">
        <v>107102928</v>
      </c>
      <c r="L121" s="5">
        <v>102615800</v>
      </c>
      <c r="M121" s="5">
        <v>114789033</v>
      </c>
      <c r="N121" s="5">
        <v>104622976</v>
      </c>
      <c r="O121" s="5">
        <v>114135764</v>
      </c>
      <c r="P121" s="5">
        <v>130444172</v>
      </c>
      <c r="Q121" s="5">
        <v>128349250</v>
      </c>
      <c r="R121" s="5">
        <v>126938628</v>
      </c>
      <c r="S121" s="5">
        <v>127579183</v>
      </c>
      <c r="T121" s="5">
        <v>130594618</v>
      </c>
      <c r="U121" s="5">
        <v>126170732</v>
      </c>
      <c r="V121" s="5">
        <v>141807243</v>
      </c>
      <c r="W121" s="5">
        <v>1470818000000</v>
      </c>
      <c r="X121" s="5">
        <v>1123770000000</v>
      </c>
      <c r="Y121" s="5">
        <v>1381552000000</v>
      </c>
    </row>
    <row r="122" spans="3:25" ht="15.5" x14ac:dyDescent="0.35">
      <c r="C122" t="s">
        <v>148</v>
      </c>
    </row>
    <row r="123" spans="3:25" ht="15.5" x14ac:dyDescent="0.35">
      <c r="C123" t="s">
        <v>149</v>
      </c>
      <c r="D123" s="5">
        <v>72874753</v>
      </c>
      <c r="E123" s="5">
        <v>72874753</v>
      </c>
      <c r="F123" s="5">
        <v>72874753</v>
      </c>
      <c r="G123" s="5">
        <v>72874753</v>
      </c>
      <c r="I123" s="5">
        <v>72874753</v>
      </c>
      <c r="J123" s="5">
        <v>72874753</v>
      </c>
      <c r="K123" s="5">
        <v>72874753</v>
      </c>
      <c r="L123" s="5">
        <v>72874753</v>
      </c>
      <c r="M123" s="5">
        <v>72874753</v>
      </c>
      <c r="N123" s="5">
        <v>72874753</v>
      </c>
      <c r="O123" s="5">
        <v>72874753</v>
      </c>
      <c r="P123" s="5">
        <v>72874753</v>
      </c>
      <c r="Q123" s="5">
        <v>72874753</v>
      </c>
      <c r="R123" s="5">
        <v>72874753</v>
      </c>
      <c r="S123" s="5">
        <v>72874753</v>
      </c>
      <c r="T123" s="5">
        <v>72874753</v>
      </c>
      <c r="U123" s="5">
        <v>72874753</v>
      </c>
      <c r="V123" s="5">
        <v>72845925</v>
      </c>
      <c r="W123" s="5">
        <v>644052000000</v>
      </c>
      <c r="X123" s="5">
        <v>644050000000</v>
      </c>
      <c r="Y123" s="5">
        <v>178524000000</v>
      </c>
    </row>
    <row r="124" spans="3:25" ht="15.5" x14ac:dyDescent="0.35">
      <c r="C124" t="s">
        <v>151</v>
      </c>
      <c r="D124" s="5">
        <v>23427408</v>
      </c>
      <c r="E124" s="5">
        <v>23427408</v>
      </c>
      <c r="F124" s="5">
        <v>23427408</v>
      </c>
      <c r="G124" s="5">
        <v>23427408</v>
      </c>
      <c r="I124" s="5">
        <v>23427408</v>
      </c>
      <c r="J124" s="5">
        <v>23427408</v>
      </c>
      <c r="K124" s="5">
        <v>23427408</v>
      </c>
      <c r="L124" s="5">
        <v>23427408</v>
      </c>
      <c r="M124" s="5">
        <v>23427408</v>
      </c>
      <c r="N124" s="5">
        <v>23427408</v>
      </c>
      <c r="O124" s="5">
        <v>23427408</v>
      </c>
      <c r="P124" s="5">
        <v>23427408</v>
      </c>
      <c r="Q124" s="5">
        <v>23427408</v>
      </c>
      <c r="R124" s="5">
        <v>23427408</v>
      </c>
      <c r="S124" s="5">
        <v>23427408</v>
      </c>
      <c r="T124" s="5">
        <v>23427408</v>
      </c>
      <c r="U124" s="5">
        <v>23427408</v>
      </c>
      <c r="V124" s="5">
        <v>25762692</v>
      </c>
      <c r="W124" s="5">
        <v>234545000000</v>
      </c>
      <c r="X124" s="5">
        <v>234543000000</v>
      </c>
      <c r="Y124" s="5">
        <v>540000000</v>
      </c>
    </row>
    <row r="125" spans="3:25" ht="15.5" x14ac:dyDescent="0.35">
      <c r="C125" t="s">
        <v>152</v>
      </c>
      <c r="D125" s="5">
        <v>84358477</v>
      </c>
      <c r="E125" s="5">
        <v>84144349</v>
      </c>
      <c r="F125" s="5">
        <v>84874734</v>
      </c>
      <c r="G125" s="5">
        <v>84635655</v>
      </c>
      <c r="I125" s="5">
        <v>84144349</v>
      </c>
      <c r="J125" s="5">
        <v>83696675</v>
      </c>
      <c r="K125" s="5">
        <v>81795410</v>
      </c>
      <c r="L125" s="5">
        <v>81388734</v>
      </c>
      <c r="M125" s="5">
        <v>81604531</v>
      </c>
      <c r="N125" s="5">
        <v>75430610</v>
      </c>
      <c r="O125" s="5">
        <v>67903036</v>
      </c>
      <c r="P125" s="5">
        <v>65425410</v>
      </c>
      <c r="Q125" s="5">
        <v>60544497</v>
      </c>
      <c r="R125" s="5">
        <v>60730215</v>
      </c>
      <c r="S125" s="5">
        <v>55006348</v>
      </c>
      <c r="T125" s="5">
        <v>53886085</v>
      </c>
      <c r="U125" s="5">
        <v>50705836</v>
      </c>
      <c r="V125" s="5">
        <v>42254527</v>
      </c>
      <c r="W125" s="5">
        <v>284736000000</v>
      </c>
      <c r="X125" s="5">
        <v>253911000000</v>
      </c>
      <c r="Y125" s="5">
        <v>83646000000</v>
      </c>
    </row>
    <row r="126" spans="3:25" ht="15.5" x14ac:dyDescent="0.35">
      <c r="C126" t="s">
        <v>153</v>
      </c>
      <c r="T126" s="5">
        <v>273817</v>
      </c>
      <c r="U126" s="5">
        <v>173817</v>
      </c>
      <c r="V126" s="5">
        <v>73817</v>
      </c>
    </row>
    <row r="127" spans="3:25" ht="15.5" x14ac:dyDescent="0.35">
      <c r="C127" t="s">
        <v>154</v>
      </c>
      <c r="T127" s="5">
        <v>53612268</v>
      </c>
      <c r="U127" s="5">
        <v>50532019</v>
      </c>
      <c r="V127" s="5">
        <v>42180710</v>
      </c>
    </row>
    <row r="128" spans="3:25" ht="15.5" x14ac:dyDescent="0.35">
      <c r="C128" t="s">
        <v>155</v>
      </c>
      <c r="D128" s="5">
        <v>84358477</v>
      </c>
      <c r="E128" s="5">
        <v>84144349</v>
      </c>
      <c r="F128" s="5">
        <v>84874734</v>
      </c>
      <c r="G128" s="5">
        <v>84635655</v>
      </c>
      <c r="I128" s="5">
        <v>84144349</v>
      </c>
      <c r="J128" s="5">
        <v>83696675</v>
      </c>
      <c r="K128" s="5">
        <v>81795410</v>
      </c>
      <c r="L128" s="5">
        <v>81388734</v>
      </c>
      <c r="M128" s="5">
        <v>81604531</v>
      </c>
      <c r="N128" s="5">
        <v>75430610</v>
      </c>
      <c r="O128" s="5">
        <v>67903036</v>
      </c>
      <c r="P128" s="5">
        <v>65425410</v>
      </c>
      <c r="Q128" s="5">
        <v>60544497</v>
      </c>
      <c r="R128" s="5">
        <v>60730215</v>
      </c>
      <c r="S128" s="5">
        <v>55006348</v>
      </c>
      <c r="T128" s="5">
        <v>53886085</v>
      </c>
      <c r="U128" s="5">
        <v>50705836</v>
      </c>
      <c r="V128" s="5">
        <v>42254527</v>
      </c>
      <c r="W128" s="5">
        <v>284736000000</v>
      </c>
      <c r="X128" s="5">
        <v>253911000000</v>
      </c>
      <c r="Y128" s="5">
        <v>83646000000</v>
      </c>
    </row>
    <row r="129" spans="2:25" ht="15.5" x14ac:dyDescent="0.35">
      <c r="C129" t="s">
        <v>156</v>
      </c>
      <c r="D129" s="5">
        <v>8315832</v>
      </c>
      <c r="E129" s="5">
        <v>8110652</v>
      </c>
      <c r="F129" s="5">
        <v>7803415</v>
      </c>
      <c r="G129" s="5">
        <v>7664481</v>
      </c>
      <c r="I129" s="5">
        <v>8110652</v>
      </c>
      <c r="J129" s="5">
        <v>7640121</v>
      </c>
      <c r="K129" s="5">
        <v>7751676</v>
      </c>
      <c r="L129" s="5">
        <v>7879870</v>
      </c>
      <c r="M129" s="5">
        <v>8210019</v>
      </c>
      <c r="N129" s="5">
        <v>7442734</v>
      </c>
      <c r="O129" s="5">
        <v>6343209</v>
      </c>
      <c r="P129" s="5">
        <v>6210616</v>
      </c>
      <c r="Q129" s="5">
        <v>6299014</v>
      </c>
      <c r="R129" s="5">
        <v>5568706</v>
      </c>
      <c r="S129" s="5">
        <v>5504009</v>
      </c>
      <c r="T129" s="5">
        <v>5462213</v>
      </c>
      <c r="U129" s="5">
        <v>5076179</v>
      </c>
      <c r="V129" s="5">
        <v>4523755</v>
      </c>
      <c r="W129" s="5">
        <v>38719000000</v>
      </c>
      <c r="X129" s="5">
        <v>33966000000</v>
      </c>
      <c r="Y129" s="5">
        <v>29154000000</v>
      </c>
    </row>
    <row r="130" spans="2:25" ht="15.5" x14ac:dyDescent="0.35">
      <c r="C130" t="s">
        <v>9</v>
      </c>
      <c r="D130" s="5">
        <v>181981053</v>
      </c>
      <c r="E130" s="5">
        <v>180787598</v>
      </c>
      <c r="F130" s="5">
        <v>180002698</v>
      </c>
      <c r="G130" s="5">
        <v>179160371</v>
      </c>
      <c r="I130" s="5">
        <v>180787598</v>
      </c>
      <c r="J130" s="5">
        <v>177032113</v>
      </c>
      <c r="K130" s="5">
        <v>176972503</v>
      </c>
      <c r="L130" s="5">
        <v>177918699</v>
      </c>
      <c r="M130" s="5">
        <v>184333533</v>
      </c>
      <c r="N130" s="5">
        <v>175892359</v>
      </c>
      <c r="O130" s="5">
        <v>163405190</v>
      </c>
      <c r="P130" s="5">
        <v>161682800</v>
      </c>
      <c r="Q130" s="5">
        <v>159444208</v>
      </c>
      <c r="R130" s="5">
        <v>155955776</v>
      </c>
      <c r="S130" s="5">
        <v>153200888</v>
      </c>
      <c r="T130" s="5">
        <v>154810875</v>
      </c>
      <c r="U130" s="5">
        <v>151337714</v>
      </c>
      <c r="V130" s="5">
        <v>141020626</v>
      </c>
      <c r="W130" s="5">
        <v>1148918000000</v>
      </c>
      <c r="X130" s="5">
        <v>1095640000000</v>
      </c>
      <c r="Y130" s="5">
        <v>310094000000</v>
      </c>
    </row>
    <row r="131" spans="2:25" ht="15.5" x14ac:dyDescent="0.35">
      <c r="C131" t="s">
        <v>157</v>
      </c>
      <c r="D131" s="5">
        <v>385197323</v>
      </c>
      <c r="E131" s="5">
        <v>383891985</v>
      </c>
      <c r="F131" s="5">
        <v>378536925</v>
      </c>
      <c r="G131" s="5">
        <v>382491542</v>
      </c>
      <c r="I131" s="5">
        <v>383891985</v>
      </c>
      <c r="J131" s="5">
        <v>371808583</v>
      </c>
      <c r="K131" s="5">
        <v>284075431</v>
      </c>
      <c r="L131" s="5">
        <v>280534499</v>
      </c>
      <c r="M131" s="5">
        <v>299122566</v>
      </c>
      <c r="N131" s="5">
        <v>280515335</v>
      </c>
      <c r="O131" s="5">
        <v>277540954</v>
      </c>
      <c r="P131" s="5">
        <v>292126972</v>
      </c>
      <c r="Q131" s="5">
        <v>287793458</v>
      </c>
      <c r="R131" s="5">
        <v>282894404</v>
      </c>
      <c r="S131" s="5">
        <v>280780071</v>
      </c>
      <c r="T131" s="5">
        <v>285405493</v>
      </c>
      <c r="U131" s="5">
        <v>277508446</v>
      </c>
      <c r="V131" s="5">
        <v>282827869</v>
      </c>
      <c r="W131" s="5">
        <v>2619736000000</v>
      </c>
      <c r="X131" s="5">
        <v>2219410000000</v>
      </c>
      <c r="Y131" s="5">
        <v>1691646000000</v>
      </c>
    </row>
    <row r="132" spans="2:25" ht="15.5" x14ac:dyDescent="0.35">
      <c r="C132" t="s">
        <v>158</v>
      </c>
      <c r="D132" s="5">
        <v>6443379509</v>
      </c>
      <c r="E132" s="5">
        <v>6443379509</v>
      </c>
      <c r="F132" s="5">
        <v>6443379509</v>
      </c>
      <c r="G132" s="5">
        <v>6443379509</v>
      </c>
      <c r="I132" s="5">
        <v>6443379509</v>
      </c>
      <c r="J132" s="5">
        <v>6443379509</v>
      </c>
      <c r="K132" s="5">
        <v>6443379509</v>
      </c>
      <c r="L132" s="5">
        <v>6443379509</v>
      </c>
      <c r="M132" s="5">
        <v>6443379509</v>
      </c>
      <c r="N132" s="5">
        <v>6443379509</v>
      </c>
      <c r="O132" s="5">
        <v>6443379509</v>
      </c>
      <c r="P132" s="5">
        <v>6443379509</v>
      </c>
      <c r="Q132" s="5">
        <v>6443379509</v>
      </c>
      <c r="R132" s="5">
        <v>6443379509</v>
      </c>
      <c r="S132" s="5">
        <v>6443379509</v>
      </c>
      <c r="T132" s="5">
        <v>6443379509</v>
      </c>
      <c r="U132" s="5">
        <v>6443379509</v>
      </c>
      <c r="V132" s="5">
        <v>6440516680</v>
      </c>
      <c r="W132" s="5">
        <v>6440516680</v>
      </c>
      <c r="X132" s="5">
        <v>6440500780</v>
      </c>
      <c r="Y132" s="5">
        <v>81000000</v>
      </c>
    </row>
    <row r="134" spans="2:25" ht="15.5" x14ac:dyDescent="0.35">
      <c r="B134" t="s">
        <v>159</v>
      </c>
      <c r="C134" t="s">
        <v>160</v>
      </c>
      <c r="D134" s="5">
        <v>-636518</v>
      </c>
      <c r="E134" s="5">
        <v>6464001</v>
      </c>
      <c r="F134" s="5">
        <v>11773036</v>
      </c>
      <c r="G134" s="5">
        <v>9160829</v>
      </c>
      <c r="I134" s="5">
        <v>23476822</v>
      </c>
      <c r="J134" s="5">
        <v>1223929</v>
      </c>
      <c r="K134" s="5">
        <v>15055732</v>
      </c>
      <c r="L134" s="5">
        <v>5854582</v>
      </c>
      <c r="M134" s="5">
        <v>1427288</v>
      </c>
      <c r="N134" s="5">
        <v>34931146</v>
      </c>
      <c r="O134" s="5">
        <v>20543709</v>
      </c>
      <c r="P134" s="5">
        <v>4249526</v>
      </c>
      <c r="Q134" s="5">
        <v>8384319</v>
      </c>
      <c r="R134" s="5">
        <v>7962289</v>
      </c>
      <c r="S134" s="5">
        <v>24557802</v>
      </c>
      <c r="T134" s="5">
        <v>12726284</v>
      </c>
      <c r="U134" s="5">
        <v>16715753</v>
      </c>
      <c r="V134" s="5">
        <v>23975072</v>
      </c>
      <c r="W134" s="5">
        <v>61948000000</v>
      </c>
      <c r="X134" s="5">
        <v>5450000000</v>
      </c>
      <c r="Y134" s="5">
        <v>-109904000000</v>
      </c>
    </row>
    <row r="135" spans="2:25" ht="15.5" x14ac:dyDescent="0.35">
      <c r="C135" t="s">
        <v>161</v>
      </c>
      <c r="D135" s="5">
        <v>58101639</v>
      </c>
      <c r="E135" s="5">
        <v>63830514</v>
      </c>
      <c r="F135" s="5">
        <v>66372826</v>
      </c>
      <c r="G135" s="5">
        <v>61067676</v>
      </c>
      <c r="I135" s="5">
        <v>240975558</v>
      </c>
      <c r="J135" s="5">
        <v>203257048</v>
      </c>
      <c r="K135" s="5">
        <v>199253423</v>
      </c>
      <c r="L135" s="5">
        <v>232371477</v>
      </c>
      <c r="M135" s="5">
        <v>227405632</v>
      </c>
      <c r="N135" s="5">
        <v>201307486</v>
      </c>
      <c r="O135" s="5">
        <v>206628016</v>
      </c>
      <c r="P135" s="5">
        <v>205832581</v>
      </c>
      <c r="Q135" s="5">
        <v>194171007</v>
      </c>
      <c r="R135" s="5">
        <v>188041764</v>
      </c>
      <c r="S135" s="5">
        <v>210053910</v>
      </c>
      <c r="T135" s="5">
        <v>229026316</v>
      </c>
      <c r="U135" s="5">
        <v>233702927</v>
      </c>
      <c r="V135" s="5">
        <v>226151999</v>
      </c>
      <c r="W135" s="5">
        <v>1729263000000</v>
      </c>
      <c r="X135" s="5">
        <v>1502433000000</v>
      </c>
      <c r="Y135" s="5">
        <v>1178916000000</v>
      </c>
    </row>
    <row r="136" spans="2:25" ht="15.5" x14ac:dyDescent="0.35">
      <c r="C136" t="s">
        <v>162</v>
      </c>
      <c r="D136" s="5">
        <v>-47156641</v>
      </c>
      <c r="E136" s="5">
        <v>-44618474</v>
      </c>
      <c r="F136" s="5">
        <v>-44308904</v>
      </c>
      <c r="G136" s="5">
        <v>-43187216</v>
      </c>
      <c r="I136" s="5">
        <v>-176146645</v>
      </c>
      <c r="J136" s="5">
        <v>-159255641</v>
      </c>
      <c r="K136" s="5">
        <v>-149575847</v>
      </c>
      <c r="L136" s="5">
        <v>-187055097</v>
      </c>
      <c r="M136" s="5">
        <v>-183509307</v>
      </c>
      <c r="N136" s="5">
        <v>-132321011</v>
      </c>
      <c r="O136" s="5">
        <v>-151369485</v>
      </c>
      <c r="P136" s="5">
        <v>-164159021</v>
      </c>
      <c r="Q136" s="5">
        <v>-152492588</v>
      </c>
      <c r="R136" s="5">
        <v>-145563707</v>
      </c>
      <c r="S136" s="5">
        <v>-153911873</v>
      </c>
      <c r="T136" s="5">
        <v>-185565500</v>
      </c>
      <c r="U136" s="5">
        <v>-188483488</v>
      </c>
      <c r="V136" s="5">
        <v>-170244692</v>
      </c>
      <c r="W136" s="5">
        <v>-1370846000000</v>
      </c>
      <c r="X136" s="5">
        <v>-1270314000000</v>
      </c>
      <c r="Y136" s="5">
        <v>-1054542000000</v>
      </c>
    </row>
    <row r="137" spans="2:25" ht="15.5" x14ac:dyDescent="0.35">
      <c r="C137" t="s">
        <v>1026</v>
      </c>
      <c r="D137" s="5">
        <v>53732</v>
      </c>
      <c r="E137" s="5">
        <v>35296</v>
      </c>
      <c r="F137" s="5">
        <v>21580</v>
      </c>
      <c r="G137" s="5">
        <v>20394</v>
      </c>
      <c r="I137" s="5">
        <v>94029</v>
      </c>
      <c r="J137" s="5">
        <v>162089</v>
      </c>
      <c r="K137" s="5">
        <v>194983</v>
      </c>
      <c r="L137" s="5">
        <v>169681</v>
      </c>
      <c r="M137" s="5">
        <v>219140</v>
      </c>
      <c r="N137" s="5">
        <v>93699</v>
      </c>
      <c r="O137" s="5">
        <v>56939</v>
      </c>
      <c r="P137" s="5">
        <v>48031</v>
      </c>
      <c r="Q137" s="5">
        <v>62669</v>
      </c>
      <c r="R137" s="5">
        <v>58527</v>
      </c>
      <c r="S137" s="5">
        <v>27515</v>
      </c>
      <c r="T137" s="5">
        <v>24526</v>
      </c>
      <c r="U137" s="5">
        <v>24355</v>
      </c>
      <c r="V137" s="5">
        <v>33702</v>
      </c>
      <c r="W137" s="5">
        <v>747000000</v>
      </c>
      <c r="X137" s="5">
        <v>3474000000</v>
      </c>
      <c r="Y137" s="5">
        <v>1447000000</v>
      </c>
    </row>
    <row r="138" spans="2:25" ht="15.5" x14ac:dyDescent="0.35">
      <c r="C138" t="s">
        <v>387</v>
      </c>
      <c r="D138" s="5">
        <v>-2027711</v>
      </c>
      <c r="E138" s="5">
        <v>-2263437</v>
      </c>
      <c r="F138" s="5">
        <v>-2065289</v>
      </c>
      <c r="G138" s="5">
        <v>-1792169</v>
      </c>
      <c r="I138" s="5">
        <v>-7847198</v>
      </c>
      <c r="J138" s="5">
        <v>-5492714</v>
      </c>
      <c r="K138" s="5">
        <v>-4940620</v>
      </c>
      <c r="L138" s="5">
        <v>-4249515</v>
      </c>
      <c r="M138" s="5">
        <v>-3961542</v>
      </c>
      <c r="N138" s="5">
        <v>-4342275</v>
      </c>
      <c r="O138" s="5">
        <v>-5854555</v>
      </c>
      <c r="P138" s="5">
        <v>-5710322</v>
      </c>
      <c r="Q138" s="5">
        <v>-5508205</v>
      </c>
      <c r="R138" s="5">
        <v>-5329001</v>
      </c>
      <c r="S138" s="5">
        <v>-5372581</v>
      </c>
      <c r="T138" s="5">
        <v>-5075612</v>
      </c>
      <c r="U138" s="5">
        <v>-5873505</v>
      </c>
      <c r="V138" s="5">
        <v>-7630880</v>
      </c>
      <c r="W138" s="5">
        <v>-59616000000</v>
      </c>
      <c r="X138" s="5">
        <v>-58944000000</v>
      </c>
      <c r="Y138" s="5">
        <v>-57284000000</v>
      </c>
    </row>
    <row r="139" spans="2:25" ht="15.5" x14ac:dyDescent="0.35">
      <c r="C139" t="s">
        <v>385</v>
      </c>
      <c r="J139" s="5">
        <v>1219664</v>
      </c>
    </row>
    <row r="140" spans="2:25" ht="15.5" x14ac:dyDescent="0.35">
      <c r="C140" t="s">
        <v>826</v>
      </c>
      <c r="D140" s="5">
        <v>-225511</v>
      </c>
      <c r="E140" s="5">
        <v>-2956852</v>
      </c>
      <c r="F140" s="5">
        <v>-69101</v>
      </c>
      <c r="G140" s="5">
        <v>-320590</v>
      </c>
      <c r="I140" s="5">
        <v>-1703862</v>
      </c>
      <c r="J140" s="5">
        <v>-4940679</v>
      </c>
      <c r="K140" s="5">
        <v>610926</v>
      </c>
      <c r="L140" s="5">
        <v>-1805124</v>
      </c>
      <c r="M140" s="5">
        <v>-3382359</v>
      </c>
      <c r="N140" s="5">
        <v>-2254741</v>
      </c>
      <c r="O140" s="5">
        <v>-1325822</v>
      </c>
      <c r="P140" s="5">
        <v>-3971207</v>
      </c>
      <c r="Q140" s="5">
        <v>364791</v>
      </c>
      <c r="R140" s="5">
        <v>-2535018</v>
      </c>
      <c r="S140" s="5">
        <v>-2289615</v>
      </c>
      <c r="T140" s="5">
        <v>-2670972</v>
      </c>
      <c r="U140" s="5">
        <v>408696</v>
      </c>
      <c r="V140" s="5">
        <v>-2681396</v>
      </c>
      <c r="W140" s="5">
        <v>-62811000000</v>
      </c>
      <c r="X140" s="5">
        <v>-21172000000</v>
      </c>
      <c r="Y140" s="5">
        <v>-27168000000</v>
      </c>
    </row>
    <row r="141" spans="2:25" ht="15.5" x14ac:dyDescent="0.35">
      <c r="C141" t="s">
        <v>340</v>
      </c>
      <c r="D141" s="5">
        <v>-9382026</v>
      </c>
      <c r="E141" s="5">
        <v>-7563046</v>
      </c>
      <c r="F141" s="5">
        <v>-8178076</v>
      </c>
      <c r="G141" s="5">
        <v>-6627266</v>
      </c>
      <c r="I141" s="5">
        <v>-31895060</v>
      </c>
      <c r="J141" s="5">
        <v>-33725838</v>
      </c>
      <c r="K141" s="5">
        <v>-30487133</v>
      </c>
      <c r="L141" s="5">
        <v>-33576840</v>
      </c>
      <c r="M141" s="5">
        <v>-35344276</v>
      </c>
      <c r="N141" s="5">
        <v>-27552012</v>
      </c>
      <c r="O141" s="5">
        <v>-27591384</v>
      </c>
      <c r="P141" s="5">
        <v>-27790536</v>
      </c>
      <c r="Q141" s="5">
        <v>-28213355</v>
      </c>
      <c r="R141" s="5">
        <v>-26710276</v>
      </c>
      <c r="S141" s="5">
        <v>-23949554</v>
      </c>
      <c r="T141" s="5">
        <v>-23012474</v>
      </c>
      <c r="U141" s="5">
        <v>-23063232</v>
      </c>
      <c r="V141" s="5">
        <v>-21653661</v>
      </c>
      <c r="W141" s="5">
        <v>-174789000000</v>
      </c>
      <c r="X141" s="5">
        <v>-150027000000</v>
      </c>
      <c r="Y141" s="5">
        <v>-151273000000</v>
      </c>
    </row>
    <row r="142" spans="2:25" ht="15.5" x14ac:dyDescent="0.35">
      <c r="C142" t="s">
        <v>172</v>
      </c>
      <c r="D142" s="5">
        <v>-1604693</v>
      </c>
      <c r="E142" s="5">
        <v>2036995</v>
      </c>
      <c r="F142" s="5">
        <v>-2299180</v>
      </c>
      <c r="G142" s="5">
        <v>3017320</v>
      </c>
      <c r="I142" s="5">
        <v>11759130</v>
      </c>
      <c r="J142" s="5">
        <v>76027219</v>
      </c>
      <c r="K142" s="5">
        <v>9481919</v>
      </c>
      <c r="L142" s="5">
        <v>-8546215</v>
      </c>
      <c r="M142" s="5">
        <v>4304887</v>
      </c>
      <c r="N142" s="5">
        <v>-14046212</v>
      </c>
      <c r="O142" s="5">
        <v>-16961787</v>
      </c>
      <c r="P142" s="5">
        <v>1024172</v>
      </c>
      <c r="Q142" s="5">
        <v>-4180319</v>
      </c>
      <c r="R142" s="5">
        <v>6281934</v>
      </c>
      <c r="S142" s="5">
        <v>-5778730</v>
      </c>
      <c r="T142" s="5">
        <v>-743251</v>
      </c>
      <c r="U142" s="5">
        <v>-8778194</v>
      </c>
      <c r="V142" s="5">
        <v>-20900046</v>
      </c>
      <c r="W142" s="5">
        <v>213650000000</v>
      </c>
      <c r="X142" s="5">
        <v>422864000000</v>
      </c>
      <c r="Y142" s="5">
        <v>296554000000</v>
      </c>
    </row>
    <row r="143" spans="2:25" ht="15.5" x14ac:dyDescent="0.35">
      <c r="C143" t="s">
        <v>173</v>
      </c>
      <c r="D143" s="5">
        <v>-3147191</v>
      </c>
      <c r="E143" s="5">
        <v>-4660703</v>
      </c>
      <c r="F143" s="5">
        <v>-6668252</v>
      </c>
      <c r="G143" s="5">
        <v>-7108544</v>
      </c>
      <c r="I143" s="5">
        <v>-22963103</v>
      </c>
      <c r="J143" s="5">
        <v>-84542412</v>
      </c>
      <c r="K143" s="5">
        <v>-22751866</v>
      </c>
      <c r="L143" s="5">
        <v>-6634060</v>
      </c>
      <c r="M143" s="5">
        <v>-13593709</v>
      </c>
      <c r="N143" s="5">
        <v>-4079527</v>
      </c>
      <c r="O143" s="5">
        <v>-1332969</v>
      </c>
      <c r="P143" s="5">
        <v>-7876098</v>
      </c>
      <c r="Q143" s="5">
        <v>-7009134</v>
      </c>
      <c r="R143" s="5">
        <v>-13284004</v>
      </c>
      <c r="S143" s="5">
        <v>-14938182</v>
      </c>
      <c r="T143" s="5">
        <v>-11969520</v>
      </c>
      <c r="U143" s="5">
        <v>-4228783</v>
      </c>
      <c r="V143" s="5">
        <v>-5761548</v>
      </c>
      <c r="W143" s="5">
        <v>-453541000000</v>
      </c>
      <c r="X143" s="5">
        <v>-230615000000</v>
      </c>
      <c r="Y143" s="5">
        <v>-137065000000</v>
      </c>
    </row>
    <row r="144" spans="2:25" ht="15.5" x14ac:dyDescent="0.35">
      <c r="C144" t="s">
        <v>184</v>
      </c>
      <c r="D144" s="5">
        <v>16475</v>
      </c>
      <c r="E144" s="5">
        <v>4758</v>
      </c>
      <c r="F144" s="5">
        <v>35636</v>
      </c>
      <c r="G144" s="5">
        <v>46591</v>
      </c>
      <c r="I144" s="5">
        <v>86985</v>
      </c>
      <c r="J144" s="5">
        <v>90671</v>
      </c>
      <c r="K144" s="5">
        <v>59451</v>
      </c>
      <c r="L144" s="5">
        <v>76745</v>
      </c>
      <c r="M144" s="5">
        <v>554326</v>
      </c>
      <c r="N144" s="5">
        <v>98197</v>
      </c>
      <c r="O144" s="5">
        <v>32708</v>
      </c>
      <c r="P144" s="5">
        <v>16361</v>
      </c>
      <c r="Q144" s="5">
        <v>446886</v>
      </c>
      <c r="R144" s="5">
        <v>98678</v>
      </c>
      <c r="S144" s="5">
        <v>27521</v>
      </c>
      <c r="T144" s="5">
        <v>73334</v>
      </c>
      <c r="U144" s="5">
        <v>232772</v>
      </c>
      <c r="V144" s="5">
        <v>75136</v>
      </c>
      <c r="W144" s="5">
        <v>1306000000</v>
      </c>
      <c r="X144" s="5">
        <v>472000000</v>
      </c>
      <c r="Y144" s="5">
        <v>1309000000</v>
      </c>
    </row>
    <row r="145" spans="3:25" ht="15.5" x14ac:dyDescent="0.35">
      <c r="C145" t="s">
        <v>174</v>
      </c>
      <c r="D145" s="5">
        <v>-3163666</v>
      </c>
      <c r="E145" s="5">
        <v>-5617835</v>
      </c>
      <c r="F145" s="5">
        <v>-6730113</v>
      </c>
      <c r="G145" s="5">
        <v>-6176536</v>
      </c>
      <c r="I145" s="5">
        <v>-25427142</v>
      </c>
      <c r="J145" s="5">
        <v>-85390751</v>
      </c>
      <c r="K145" s="5">
        <v>-21738719</v>
      </c>
      <c r="L145" s="5">
        <v>-8146255</v>
      </c>
      <c r="M145" s="5">
        <v>-10650461</v>
      </c>
      <c r="N145" s="5">
        <v>-4177724</v>
      </c>
      <c r="O145" s="5">
        <v>-1365677</v>
      </c>
      <c r="P145" s="5">
        <v>-7892459</v>
      </c>
      <c r="Q145" s="5">
        <v>-7456020</v>
      </c>
      <c r="R145" s="5">
        <v>-13382682</v>
      </c>
      <c r="S145" s="5">
        <v>-14965703</v>
      </c>
      <c r="T145" s="5">
        <v>-12042854</v>
      </c>
      <c r="U145" s="5">
        <v>-4461555</v>
      </c>
      <c r="V145" s="5">
        <v>-5836684</v>
      </c>
      <c r="W145" s="5">
        <v>-454847000000</v>
      </c>
      <c r="X145" s="5">
        <v>-231087000000</v>
      </c>
      <c r="Y145" s="5">
        <v>-138374000000</v>
      </c>
    </row>
    <row r="146" spans="3:25" ht="15.5" x14ac:dyDescent="0.35">
      <c r="C146" t="s">
        <v>649</v>
      </c>
      <c r="E146" s="5">
        <v>952374</v>
      </c>
      <c r="F146" s="5">
        <v>26225</v>
      </c>
      <c r="G146" s="5">
        <v>-978599</v>
      </c>
      <c r="I146" s="5">
        <v>2377054</v>
      </c>
      <c r="J146" s="5">
        <v>757668</v>
      </c>
      <c r="K146" s="5">
        <v>-1072598</v>
      </c>
      <c r="L146" s="5">
        <v>1435450</v>
      </c>
      <c r="M146" s="5">
        <v>-3497574</v>
      </c>
    </row>
    <row r="147" spans="3:25" ht="15.5" x14ac:dyDescent="0.35">
      <c r="C147" t="s">
        <v>191</v>
      </c>
      <c r="D147" s="5">
        <v>-1604693</v>
      </c>
      <c r="E147" s="5">
        <v>2036995</v>
      </c>
      <c r="F147" s="5">
        <v>-2299180</v>
      </c>
      <c r="G147" s="5">
        <v>3017320</v>
      </c>
      <c r="I147" s="5">
        <v>11759130</v>
      </c>
      <c r="J147" s="5">
        <v>76027219</v>
      </c>
      <c r="K147" s="5">
        <v>9481919</v>
      </c>
      <c r="L147" s="5">
        <v>-8546215</v>
      </c>
      <c r="M147" s="5">
        <v>4304887</v>
      </c>
      <c r="N147" s="5">
        <v>-14046212</v>
      </c>
      <c r="O147" s="5">
        <v>-16961787</v>
      </c>
      <c r="P147" s="5">
        <v>1024172</v>
      </c>
      <c r="Q147" s="5">
        <v>-4180319</v>
      </c>
      <c r="R147" s="5">
        <v>6281934</v>
      </c>
      <c r="S147" s="5">
        <v>-5778730</v>
      </c>
      <c r="T147" s="5">
        <v>-743251</v>
      </c>
      <c r="U147" s="5">
        <v>-8778194</v>
      </c>
      <c r="V147" s="5">
        <v>-20900046</v>
      </c>
      <c r="W147" s="5">
        <v>213650000000</v>
      </c>
      <c r="X147" s="5">
        <v>422864000000</v>
      </c>
      <c r="Y147" s="5">
        <v>296554000000</v>
      </c>
    </row>
    <row r="148" spans="3:25" ht="15.5" x14ac:dyDescent="0.35">
      <c r="C148" t="s">
        <v>1303</v>
      </c>
      <c r="D148" s="5">
        <v>62118730</v>
      </c>
      <c r="E148" s="5">
        <v>63596457</v>
      </c>
      <c r="F148" s="5">
        <v>67285738</v>
      </c>
      <c r="G148" s="5">
        <v>64471945</v>
      </c>
      <c r="I148" s="5">
        <v>275676020</v>
      </c>
      <c r="J148" s="5">
        <v>243538506</v>
      </c>
      <c r="K148" s="5">
        <v>172833123</v>
      </c>
      <c r="L148" s="5">
        <v>177468675</v>
      </c>
      <c r="M148" s="5">
        <v>164883357</v>
      </c>
      <c r="N148" s="5">
        <v>141469493</v>
      </c>
      <c r="O148" s="5">
        <v>159780592</v>
      </c>
      <c r="P148" s="5">
        <v>192067370</v>
      </c>
      <c r="Q148" s="5">
        <v>167586772</v>
      </c>
      <c r="R148" s="5">
        <v>158227375</v>
      </c>
      <c r="S148" s="5">
        <v>132717095</v>
      </c>
      <c r="T148" s="5">
        <v>131475949</v>
      </c>
      <c r="U148" s="5">
        <v>113203387</v>
      </c>
      <c r="V148" s="5">
        <v>81355000</v>
      </c>
      <c r="W148" s="5">
        <v>378065000000</v>
      </c>
      <c r="X148" s="5">
        <v>203302000000</v>
      </c>
      <c r="Y148" s="5">
        <v>168047000000</v>
      </c>
    </row>
    <row r="149" spans="3:25" ht="15.5" x14ac:dyDescent="0.35">
      <c r="C149" t="s">
        <v>1304</v>
      </c>
      <c r="D149" s="5">
        <v>-64372279</v>
      </c>
      <c r="E149" s="5">
        <v>-63527148</v>
      </c>
      <c r="F149" s="5">
        <v>-69748390</v>
      </c>
      <c r="G149" s="5">
        <v>-61702456</v>
      </c>
      <c r="I149" s="5">
        <v>-268785993</v>
      </c>
      <c r="J149" s="5">
        <v>-231022676</v>
      </c>
      <c r="K149" s="5">
        <v>-166169710</v>
      </c>
      <c r="L149" s="5">
        <v>-182208268</v>
      </c>
      <c r="M149" s="5">
        <v>-156647127</v>
      </c>
      <c r="N149" s="5">
        <v>-151600246</v>
      </c>
      <c r="O149" s="5">
        <v>-168483900</v>
      </c>
      <c r="P149" s="5">
        <v>-186435180</v>
      </c>
      <c r="Q149" s="5">
        <v>-164960830</v>
      </c>
      <c r="R149" s="5">
        <v>-151759532</v>
      </c>
      <c r="S149" s="5">
        <v>-138103571</v>
      </c>
      <c r="T149" s="5">
        <v>-123812899</v>
      </c>
      <c r="U149" s="5">
        <v>-110628573</v>
      </c>
      <c r="V149" s="5">
        <v>-91847411</v>
      </c>
      <c r="W149" s="5">
        <v>-193234000000</v>
      </c>
      <c r="X149" s="5">
        <v>-213252000000</v>
      </c>
      <c r="Y149" s="5">
        <v>-69166000000</v>
      </c>
    </row>
    <row r="150" spans="3:25" ht="15.5" x14ac:dyDescent="0.35">
      <c r="C150" t="s">
        <v>715</v>
      </c>
    </row>
    <row r="151" spans="3:25" ht="15.5" x14ac:dyDescent="0.35">
      <c r="C151" t="s">
        <v>1305</v>
      </c>
      <c r="D151" s="5">
        <v>-498718</v>
      </c>
      <c r="E151" s="5">
        <v>-1249051</v>
      </c>
      <c r="F151" s="5">
        <v>-1111409</v>
      </c>
      <c r="G151" s="5">
        <v>-1313665</v>
      </c>
      <c r="I151" s="5">
        <v>-4029991</v>
      </c>
      <c r="J151" s="5">
        <v>-1245557</v>
      </c>
      <c r="K151" s="5">
        <v>-1387720</v>
      </c>
      <c r="L151" s="5">
        <v>-1818970</v>
      </c>
      <c r="M151" s="5">
        <v>-5402023</v>
      </c>
      <c r="N151" s="5">
        <v>-4903368</v>
      </c>
      <c r="O151" s="5">
        <v>-7715023</v>
      </c>
      <c r="P151" s="5">
        <v>-7935003</v>
      </c>
      <c r="Q151" s="5">
        <v>-7225259</v>
      </c>
      <c r="R151" s="5">
        <v>-7738117</v>
      </c>
      <c r="S151" s="5">
        <v>-11201761</v>
      </c>
      <c r="T151" s="5">
        <v>-12855390</v>
      </c>
      <c r="U151" s="5">
        <v>-18107377</v>
      </c>
      <c r="V151" s="5">
        <v>-9581903</v>
      </c>
      <c r="W151" s="5">
        <v>-163867000000</v>
      </c>
      <c r="X151" s="5">
        <v>-68070000000</v>
      </c>
      <c r="Y151" s="5">
        <v>-17036000000</v>
      </c>
    </row>
    <row r="152" spans="3:25" ht="15.5" x14ac:dyDescent="0.35">
      <c r="C152" t="s">
        <v>1306</v>
      </c>
      <c r="W152" s="5">
        <v>-137000000</v>
      </c>
      <c r="X152" s="5">
        <v>-195000000</v>
      </c>
      <c r="Y152" s="5">
        <v>-195000000</v>
      </c>
    </row>
    <row r="153" spans="3:25" ht="15.5" x14ac:dyDescent="0.35">
      <c r="C153" t="s">
        <v>1307</v>
      </c>
      <c r="D153" s="5">
        <v>-12148</v>
      </c>
      <c r="E153" s="5">
        <v>-11995</v>
      </c>
      <c r="F153" s="5">
        <v>-12945</v>
      </c>
      <c r="G153" s="5">
        <v>-10425</v>
      </c>
      <c r="I153" s="5">
        <v>-48497</v>
      </c>
      <c r="J153" s="5">
        <v>-49807</v>
      </c>
      <c r="K153" s="5">
        <v>-10097</v>
      </c>
      <c r="P153" s="5">
        <v>-18037</v>
      </c>
      <c r="Q153" s="5">
        <v>-67201</v>
      </c>
      <c r="R153" s="5">
        <v>-63670</v>
      </c>
      <c r="S153" s="5">
        <v>-125379</v>
      </c>
      <c r="T153" s="5">
        <v>-155925</v>
      </c>
      <c r="U153" s="5">
        <v>-206530</v>
      </c>
      <c r="V153" s="5">
        <v>-173984</v>
      </c>
      <c r="W153" s="5">
        <v>-1675000000</v>
      </c>
      <c r="X153" s="5">
        <v>-1042000000</v>
      </c>
      <c r="Y153" s="5">
        <v>-706000000</v>
      </c>
    </row>
    <row r="154" spans="3:25" ht="15.5" x14ac:dyDescent="0.35">
      <c r="C154" t="s">
        <v>1308</v>
      </c>
      <c r="D154" s="5">
        <v>1161458</v>
      </c>
      <c r="E154" s="5">
        <v>3227350</v>
      </c>
      <c r="F154" s="5">
        <v>1287167</v>
      </c>
      <c r="G154" s="5">
        <v>1571921</v>
      </c>
      <c r="I154" s="5">
        <v>8945550</v>
      </c>
      <c r="J154" s="5">
        <v>64806753</v>
      </c>
      <c r="K154" s="5">
        <v>4216323</v>
      </c>
      <c r="L154" s="5">
        <v>462810</v>
      </c>
      <c r="M154" s="5">
        <v>3685204</v>
      </c>
      <c r="N154" s="5">
        <v>903395</v>
      </c>
      <c r="O154" s="5">
        <v>745552</v>
      </c>
      <c r="P154" s="5">
        <v>3280862</v>
      </c>
      <c r="Q154" s="5">
        <v>2294698</v>
      </c>
      <c r="R154" s="5">
        <v>7647930</v>
      </c>
      <c r="S154" s="5">
        <v>10974501</v>
      </c>
      <c r="T154" s="5">
        <v>5134716</v>
      </c>
      <c r="U154" s="5">
        <v>7476534</v>
      </c>
      <c r="W154" s="5">
        <v>223358000000</v>
      </c>
      <c r="X154" s="5">
        <v>85396000000</v>
      </c>
      <c r="Y154" s="5">
        <v>33740000000</v>
      </c>
    </row>
    <row r="155" spans="3:25" ht="15.5" x14ac:dyDescent="0.35">
      <c r="C155" t="s">
        <v>680</v>
      </c>
    </row>
    <row r="156" spans="3:25" ht="15.5" x14ac:dyDescent="0.35">
      <c r="C156" t="s">
        <v>420</v>
      </c>
      <c r="D156" s="5">
        <v>-510866</v>
      </c>
      <c r="E156" s="5">
        <v>-1261046</v>
      </c>
      <c r="F156" s="5">
        <v>-1124354</v>
      </c>
      <c r="G156" s="5">
        <v>-1324090</v>
      </c>
      <c r="I156" s="5">
        <v>-4078488</v>
      </c>
      <c r="J156" s="5">
        <v>-1295364</v>
      </c>
      <c r="K156" s="5">
        <v>-1397817</v>
      </c>
      <c r="L156" s="5">
        <v>-1818970</v>
      </c>
      <c r="M156" s="5">
        <v>-5402023</v>
      </c>
      <c r="N156" s="5">
        <v>-4903368</v>
      </c>
      <c r="O156" s="5">
        <v>-7715023</v>
      </c>
      <c r="P156" s="5">
        <v>-7953040</v>
      </c>
      <c r="Q156" s="5">
        <v>-7292460</v>
      </c>
      <c r="R156" s="5">
        <v>-7801787</v>
      </c>
      <c r="S156" s="5">
        <v>-11327140</v>
      </c>
      <c r="T156" s="5">
        <v>-13011315</v>
      </c>
      <c r="U156" s="5">
        <v>-18313907</v>
      </c>
      <c r="V156" s="5">
        <v>-9755887</v>
      </c>
      <c r="W156" s="5">
        <v>-165679000000</v>
      </c>
      <c r="X156" s="5">
        <v>-69307000000</v>
      </c>
      <c r="Y156" s="5">
        <v>-17937000000</v>
      </c>
    </row>
    <row r="157" spans="3:25" ht="15.5" x14ac:dyDescent="0.35">
      <c r="C157" t="s">
        <v>1309</v>
      </c>
      <c r="Y157" s="5">
        <v>5087000000</v>
      </c>
    </row>
    <row r="158" spans="3:25" ht="15.5" x14ac:dyDescent="0.35">
      <c r="C158" t="s">
        <v>185</v>
      </c>
      <c r="U158" s="5">
        <v>72071</v>
      </c>
      <c r="W158" s="5">
        <v>4000000</v>
      </c>
      <c r="X158" s="5">
        <v>613212000000</v>
      </c>
    </row>
    <row r="159" spans="3:25" ht="15.5" x14ac:dyDescent="0.35">
      <c r="C159" t="s">
        <v>972</v>
      </c>
      <c r="L159" s="5">
        <v>-2450462</v>
      </c>
      <c r="M159" s="5">
        <v>-2214524</v>
      </c>
      <c r="O159" s="5">
        <v>-1338282</v>
      </c>
      <c r="Q159" s="5">
        <v>-1697541</v>
      </c>
      <c r="T159" s="5">
        <v>-532379</v>
      </c>
      <c r="U159" s="5">
        <v>-649377</v>
      </c>
      <c r="V159" s="5">
        <v>-678918</v>
      </c>
      <c r="W159" s="5">
        <v>-19322000000</v>
      </c>
    </row>
    <row r="160" spans="3:25" ht="15.5" x14ac:dyDescent="0.35">
      <c r="C160" t="s">
        <v>1310</v>
      </c>
      <c r="X160" s="5">
        <v>-196184000000</v>
      </c>
      <c r="Y160" s="5">
        <v>142194000000</v>
      </c>
    </row>
    <row r="161" spans="2:25" ht="15.5" x14ac:dyDescent="0.35">
      <c r="C161" t="s">
        <v>1311</v>
      </c>
      <c r="X161" s="5">
        <v>-303000000</v>
      </c>
      <c r="Y161" s="5">
        <v>34589000000</v>
      </c>
    </row>
    <row r="162" spans="2:25" ht="15.5" x14ac:dyDescent="0.35">
      <c r="C162" t="s">
        <v>980</v>
      </c>
      <c r="D162" s="5">
        <v>-1736</v>
      </c>
      <c r="E162" s="5">
        <v>1382</v>
      </c>
      <c r="F162" s="5">
        <v>659</v>
      </c>
      <c r="I162" s="5">
        <v>2041</v>
      </c>
      <c r="N162" s="5">
        <v>84514</v>
      </c>
      <c r="O162" s="5">
        <v>49274</v>
      </c>
      <c r="P162" s="5">
        <v>64160</v>
      </c>
      <c r="Q162" s="5">
        <v>-110958</v>
      </c>
      <c r="R162" s="5">
        <v>-32052</v>
      </c>
      <c r="S162" s="5">
        <v>-39615</v>
      </c>
      <c r="T162" s="5">
        <v>2677</v>
      </c>
      <c r="U162" s="5">
        <v>61671</v>
      </c>
      <c r="V162" s="5">
        <v>27170</v>
      </c>
      <c r="W162" s="5">
        <v>423000000</v>
      </c>
    </row>
    <row r="163" spans="2:25" ht="15.5" x14ac:dyDescent="0.35">
      <c r="C163" t="s">
        <v>754</v>
      </c>
      <c r="W163" s="5">
        <v>-9965000000</v>
      </c>
    </row>
    <row r="164" spans="2:25" ht="15.5" x14ac:dyDescent="0.35">
      <c r="C164" t="s">
        <v>213</v>
      </c>
      <c r="D164" s="5">
        <v>-5388402</v>
      </c>
      <c r="E164" s="5">
        <v>3840293</v>
      </c>
      <c r="F164" s="5">
        <v>2805604</v>
      </c>
      <c r="G164" s="5">
        <v>5069605</v>
      </c>
      <c r="I164" s="5">
        <v>12272849</v>
      </c>
      <c r="J164" s="5">
        <v>-7291264</v>
      </c>
      <c r="K164" s="5">
        <v>1785785</v>
      </c>
      <c r="L164" s="5">
        <v>-9325693</v>
      </c>
      <c r="M164" s="5">
        <v>-7861534</v>
      </c>
      <c r="N164" s="5">
        <v>16805407</v>
      </c>
      <c r="O164" s="5">
        <v>2248953</v>
      </c>
      <c r="P164" s="5">
        <v>-2602400</v>
      </c>
      <c r="Q164" s="5">
        <v>-2805134</v>
      </c>
      <c r="R164" s="5">
        <v>960219</v>
      </c>
      <c r="S164" s="5">
        <v>3840890</v>
      </c>
      <c r="T164" s="5">
        <v>13513</v>
      </c>
      <c r="U164" s="5">
        <v>3708776</v>
      </c>
      <c r="V164" s="5">
        <v>-2686522</v>
      </c>
      <c r="W164" s="5">
        <v>-177943000000</v>
      </c>
      <c r="X164" s="5">
        <v>197699000000</v>
      </c>
      <c r="Y164" s="5">
        <v>49585000000</v>
      </c>
    </row>
    <row r="165" spans="2:25" ht="15.5" x14ac:dyDescent="0.35">
      <c r="C165" t="s">
        <v>1312</v>
      </c>
      <c r="D165" s="5">
        <v>140351</v>
      </c>
      <c r="E165" s="5">
        <v>149724</v>
      </c>
      <c r="F165" s="5">
        <v>111758</v>
      </c>
      <c r="G165" s="5">
        <v>77747</v>
      </c>
      <c r="I165" s="5">
        <v>490845</v>
      </c>
      <c r="J165" s="5">
        <v>-346113</v>
      </c>
      <c r="K165" s="5">
        <v>63812</v>
      </c>
      <c r="L165" s="5">
        <v>1311565</v>
      </c>
      <c r="M165" s="5">
        <v>79425</v>
      </c>
      <c r="N165" s="5">
        <v>895377</v>
      </c>
      <c r="O165" s="5">
        <v>-174469</v>
      </c>
      <c r="P165" s="5">
        <v>-324294</v>
      </c>
      <c r="Q165" s="5">
        <v>656231</v>
      </c>
      <c r="R165" s="5">
        <v>-560278</v>
      </c>
      <c r="S165" s="5">
        <v>-406221</v>
      </c>
      <c r="T165" s="5">
        <v>-26501</v>
      </c>
      <c r="U165" s="5">
        <v>-13530</v>
      </c>
      <c r="V165" s="5">
        <v>76546</v>
      </c>
      <c r="W165" s="5">
        <v>1535000000</v>
      </c>
      <c r="X165" s="5">
        <v>-1628000000</v>
      </c>
      <c r="Y165" s="5">
        <v>-39598000000</v>
      </c>
    </row>
    <row r="166" spans="2:25" ht="15.5" x14ac:dyDescent="0.35">
      <c r="C166" t="s">
        <v>214</v>
      </c>
      <c r="D166" s="5">
        <v>19395998</v>
      </c>
      <c r="I166" s="5">
        <v>6632304</v>
      </c>
      <c r="J166" s="5">
        <v>14269681</v>
      </c>
      <c r="K166" s="5">
        <v>12420084</v>
      </c>
      <c r="L166" s="5">
        <v>20434212</v>
      </c>
      <c r="M166" s="5">
        <v>28216321</v>
      </c>
      <c r="N166" s="5">
        <v>10515537</v>
      </c>
      <c r="O166" s="5">
        <v>8441053</v>
      </c>
      <c r="P166" s="5">
        <v>11367747</v>
      </c>
      <c r="Q166" s="5">
        <v>13516650</v>
      </c>
      <c r="R166" s="5">
        <v>13116709</v>
      </c>
      <c r="S166" s="5">
        <v>9682040</v>
      </c>
      <c r="T166" s="5">
        <v>9695022</v>
      </c>
      <c r="U166" s="5">
        <v>5999782</v>
      </c>
      <c r="V166" s="5">
        <v>8609758</v>
      </c>
      <c r="W166" s="5">
        <v>276483000000</v>
      </c>
      <c r="X166" s="5">
        <v>80412000000</v>
      </c>
      <c r="Y166" s="5">
        <v>70425000000</v>
      </c>
    </row>
    <row r="167" spans="2:25" ht="15.5" x14ac:dyDescent="0.35">
      <c r="C167" t="s">
        <v>216</v>
      </c>
      <c r="D167" s="5">
        <v>14147947</v>
      </c>
      <c r="E167" s="5">
        <v>3990017</v>
      </c>
      <c r="F167" s="5">
        <v>2917362</v>
      </c>
      <c r="G167" s="5">
        <v>5147352</v>
      </c>
      <c r="I167" s="5">
        <v>19395998</v>
      </c>
      <c r="J167" s="5">
        <v>6632304</v>
      </c>
      <c r="K167" s="5">
        <v>14269681</v>
      </c>
      <c r="L167" s="5">
        <v>12420084</v>
      </c>
      <c r="M167" s="5">
        <v>20434212</v>
      </c>
      <c r="N167" s="5">
        <v>28216321</v>
      </c>
      <c r="O167" s="5">
        <v>10515537</v>
      </c>
      <c r="P167" s="5">
        <v>8441053</v>
      </c>
      <c r="Q167" s="5">
        <v>11367747</v>
      </c>
      <c r="R167" s="5">
        <v>13516650</v>
      </c>
      <c r="S167" s="5">
        <v>13116709</v>
      </c>
      <c r="T167" s="5">
        <v>9682034</v>
      </c>
      <c r="U167" s="5">
        <v>9695028</v>
      </c>
      <c r="V167" s="5">
        <v>5999782</v>
      </c>
      <c r="W167" s="5">
        <v>100075000000</v>
      </c>
      <c r="X167" s="5">
        <v>276483000000</v>
      </c>
      <c r="Y167" s="5">
        <v>80412000000</v>
      </c>
    </row>
    <row r="169" spans="2:25" ht="15.5" x14ac:dyDescent="0.35">
      <c r="B169" t="s">
        <v>217</v>
      </c>
      <c r="C169" t="s">
        <v>11</v>
      </c>
      <c r="D169" s="5">
        <v>6440000000</v>
      </c>
      <c r="E169" s="5">
        <v>6440000000</v>
      </c>
      <c r="F169" s="5">
        <v>6440000000</v>
      </c>
      <c r="G169" s="5">
        <v>6440000000</v>
      </c>
      <c r="I169" s="5">
        <v>6440000000</v>
      </c>
      <c r="J169" s="5">
        <v>6440000000</v>
      </c>
      <c r="K169" s="5">
        <v>6440000000</v>
      </c>
      <c r="L169" s="5">
        <v>6440000000</v>
      </c>
      <c r="M169" s="5">
        <v>6440000000</v>
      </c>
      <c r="N169" s="5">
        <v>6440000000</v>
      </c>
      <c r="O169" s="5">
        <v>6440000000</v>
      </c>
      <c r="P169" s="5">
        <v>6440000000</v>
      </c>
      <c r="Q169" s="5">
        <v>6440000000</v>
      </c>
      <c r="R169" s="5">
        <v>6440000000</v>
      </c>
      <c r="S169" s="5">
        <v>6440000000</v>
      </c>
      <c r="T169" s="5">
        <v>6440000000</v>
      </c>
      <c r="U169" s="5">
        <v>6440000000</v>
      </c>
      <c r="V169" s="5">
        <v>6440000000</v>
      </c>
      <c r="W169" s="5">
        <v>6440000000</v>
      </c>
      <c r="X169" s="5">
        <v>6440000000</v>
      </c>
      <c r="Y169" s="5">
        <v>80000000</v>
      </c>
    </row>
    <row r="170" spans="2:25" ht="15.5" x14ac:dyDescent="0.35">
      <c r="C170" t="s">
        <v>218</v>
      </c>
      <c r="D170" s="6">
        <v>0.95</v>
      </c>
      <c r="E170" s="6">
        <v>1.26</v>
      </c>
      <c r="F170" s="6">
        <v>0.12</v>
      </c>
      <c r="G170" s="6">
        <v>0.43</v>
      </c>
    </row>
    <row r="171" spans="2:25" ht="15.5" x14ac:dyDescent="0.35">
      <c r="C171" t="s">
        <v>219</v>
      </c>
      <c r="D171" s="6">
        <v>125.26</v>
      </c>
      <c r="E171" s="6">
        <v>96.03</v>
      </c>
      <c r="F171" s="6">
        <v>1183.33</v>
      </c>
      <c r="G171" s="6">
        <v>311.63</v>
      </c>
    </row>
    <row r="172" spans="2:25" ht="15.5" x14ac:dyDescent="0.35">
      <c r="C172" t="s">
        <v>72</v>
      </c>
      <c r="D172" s="6">
        <v>0.73</v>
      </c>
      <c r="E172" s="6">
        <v>0.75</v>
      </c>
      <c r="F172" s="6">
        <v>0.9</v>
      </c>
      <c r="G172" s="6">
        <v>0.82</v>
      </c>
    </row>
    <row r="173" spans="2:25" ht="15.5" x14ac:dyDescent="0.35">
      <c r="C173" t="s">
        <v>220</v>
      </c>
      <c r="D173" s="5">
        <v>125520000000</v>
      </c>
      <c r="E173" s="6">
        <v>132270000000.00002</v>
      </c>
      <c r="F173" s="5">
        <v>111420000000</v>
      </c>
      <c r="G173" s="5">
        <v>105940000000</v>
      </c>
    </row>
    <row r="174" spans="2:25" ht="15.5" x14ac:dyDescent="0.35">
      <c r="C174" t="s">
        <v>221</v>
      </c>
      <c r="D174" s="6">
        <v>8.9999999999999998E-4</v>
      </c>
      <c r="E174" s="6">
        <v>1.2999999999999999E-3</v>
      </c>
      <c r="F174" s="6">
        <v>1E-4</v>
      </c>
      <c r="G174" s="6">
        <v>5.0000000000000001E-4</v>
      </c>
    </row>
    <row r="175" spans="2:25" ht="15.5" x14ac:dyDescent="0.35">
      <c r="C175" t="s">
        <v>222</v>
      </c>
      <c r="D175" s="6">
        <v>2.0999999999999999E-3</v>
      </c>
      <c r="E175" s="6">
        <v>2.8000000000000004E-3</v>
      </c>
      <c r="F175" s="6">
        <v>2.9999999999999997E-4</v>
      </c>
      <c r="G175" s="6">
        <v>1E-3</v>
      </c>
    </row>
    <row r="176" spans="2:25" ht="15.5" x14ac:dyDescent="0.35">
      <c r="C176" t="s">
        <v>223</v>
      </c>
      <c r="D176" s="6">
        <v>9.4999999999999998E-3</v>
      </c>
      <c r="E176" s="6">
        <v>1.18E-2</v>
      </c>
      <c r="F176" s="6">
        <v>8.3000000000000001E-3</v>
      </c>
      <c r="G176" s="6">
        <v>9.1000000000000004E-3</v>
      </c>
    </row>
    <row r="177" spans="3:7" ht="15.5" x14ac:dyDescent="0.35">
      <c r="C177" t="s">
        <v>224</v>
      </c>
      <c r="D177" s="6">
        <v>1.28</v>
      </c>
      <c r="E177" s="6">
        <v>1.4</v>
      </c>
      <c r="F177" s="6">
        <v>1.08</v>
      </c>
      <c r="G177" s="6">
        <v>1.34</v>
      </c>
    </row>
    <row r="178" spans="3:7" ht="15.5" x14ac:dyDescent="0.35">
      <c r="C178" t="s">
        <v>225</v>
      </c>
      <c r="D178" s="5">
        <v>3093000000000</v>
      </c>
      <c r="E178" s="5">
        <v>3023000000000</v>
      </c>
      <c r="F178" s="5">
        <v>3005000000000</v>
      </c>
      <c r="G178" s="5">
        <v>2908000000000</v>
      </c>
    </row>
    <row r="179" spans="3:7" ht="15.5" x14ac:dyDescent="0.35">
      <c r="C179" t="s">
        <v>226</v>
      </c>
      <c r="D179" s="6">
        <v>0.26</v>
      </c>
      <c r="E179" s="6">
        <v>0.27</v>
      </c>
      <c r="F179" s="6">
        <v>0.32</v>
      </c>
      <c r="G179" s="6">
        <v>0.31</v>
      </c>
    </row>
    <row r="180" spans="3:7" ht="15.5" x14ac:dyDescent="0.35">
      <c r="C180" t="s">
        <v>227</v>
      </c>
      <c r="D180" s="6">
        <v>458.17</v>
      </c>
      <c r="E180" s="6">
        <v>448.08</v>
      </c>
      <c r="F180" s="6">
        <v>446.09</v>
      </c>
      <c r="G180" s="5">
        <v>432</v>
      </c>
    </row>
    <row r="181" spans="3:7" ht="15.5" x14ac:dyDescent="0.35">
      <c r="C181" t="s">
        <v>228</v>
      </c>
      <c r="D181" s="6">
        <v>0.26</v>
      </c>
      <c r="E181" s="6">
        <v>0.27</v>
      </c>
      <c r="F181" s="6">
        <v>0.32</v>
      </c>
      <c r="G181" s="6">
        <v>0.31</v>
      </c>
    </row>
    <row r="182" spans="3:7" ht="15.5" x14ac:dyDescent="0.35">
      <c r="C182" t="s">
        <v>229</v>
      </c>
      <c r="D182" s="6">
        <v>452.48</v>
      </c>
      <c r="E182" s="6">
        <v>442.6</v>
      </c>
      <c r="F182" s="6">
        <v>441.04</v>
      </c>
      <c r="G182" s="6">
        <v>427.08</v>
      </c>
    </row>
    <row r="183" spans="3:7" ht="15.5" x14ac:dyDescent="0.35">
      <c r="C183" t="s">
        <v>230</v>
      </c>
      <c r="D183" s="5">
        <v>1585000000000</v>
      </c>
      <c r="E183" s="5">
        <v>1567000000000</v>
      </c>
      <c r="F183" s="5">
        <v>1567000000000</v>
      </c>
      <c r="G183" s="5">
        <v>1601000000000</v>
      </c>
    </row>
    <row r="184" spans="3:7" ht="15.5" x14ac:dyDescent="0.35">
      <c r="C184" t="s">
        <v>231</v>
      </c>
      <c r="D184" s="5">
        <v>1278000000000</v>
      </c>
      <c r="E184" s="5">
        <v>1244000000000</v>
      </c>
      <c r="F184" s="5">
        <v>1197000000000</v>
      </c>
      <c r="G184" s="5">
        <v>1146000000000</v>
      </c>
    </row>
    <row r="185" spans="3:7" ht="15.5" x14ac:dyDescent="0.35">
      <c r="C185" t="s">
        <v>232</v>
      </c>
      <c r="D185" s="5">
        <v>2952000000000</v>
      </c>
      <c r="E185" s="5">
        <v>2887000000000</v>
      </c>
      <c r="F185" s="5">
        <v>2874000000000</v>
      </c>
      <c r="G185" s="5">
        <v>2784000000000</v>
      </c>
    </row>
    <row r="186" spans="3:7" ht="15.5" x14ac:dyDescent="0.35">
      <c r="C186" t="s">
        <v>23</v>
      </c>
      <c r="D186" s="5">
        <v>2863000000000</v>
      </c>
      <c r="E186" s="5">
        <v>2811000000000</v>
      </c>
      <c r="F186" s="5">
        <v>2764000000000</v>
      </c>
      <c r="G186" s="5">
        <v>2747000000000</v>
      </c>
    </row>
    <row r="187" spans="3:7" ht="15.5" x14ac:dyDescent="0.35">
      <c r="C187" t="s">
        <v>20</v>
      </c>
      <c r="D187" s="5">
        <v>2590000000000</v>
      </c>
      <c r="E187" s="5">
        <v>2487000000000</v>
      </c>
      <c r="F187" s="5">
        <v>2500000000000</v>
      </c>
      <c r="G187" s="5">
        <v>2519000000000</v>
      </c>
    </row>
    <row r="188" spans="3:7" ht="15.5" x14ac:dyDescent="0.35">
      <c r="C188" t="s">
        <v>233</v>
      </c>
      <c r="D188" s="5">
        <v>367000000000</v>
      </c>
      <c r="E188" s="5">
        <v>315000000000</v>
      </c>
      <c r="F188" s="5">
        <v>291000000000</v>
      </c>
      <c r="G188" s="5">
        <v>289000000000</v>
      </c>
    </row>
    <row r="189" spans="3:7" ht="15.5" x14ac:dyDescent="0.35">
      <c r="C189" t="s">
        <v>234</v>
      </c>
      <c r="D189" s="5">
        <v>-11000000000</v>
      </c>
      <c r="E189" s="5">
        <v>109000000000</v>
      </c>
      <c r="F189" s="5">
        <v>199000000000</v>
      </c>
      <c r="G189" s="5">
        <v>150000000000</v>
      </c>
    </row>
    <row r="190" spans="3:7" ht="15.5" x14ac:dyDescent="0.35">
      <c r="C190" t="s">
        <v>235</v>
      </c>
      <c r="D190" s="5">
        <v>-54000000000</v>
      </c>
      <c r="E190" s="5">
        <v>-94000000000</v>
      </c>
      <c r="F190" s="5">
        <v>-118000000000</v>
      </c>
    </row>
    <row r="191" spans="3:7" ht="15.5" x14ac:dyDescent="0.35">
      <c r="C191" t="s">
        <v>12</v>
      </c>
      <c r="D191" s="5">
        <v>-65000000000</v>
      </c>
      <c r="E191" s="5">
        <v>14000000000</v>
      </c>
      <c r="F191" s="5">
        <v>81000000000</v>
      </c>
      <c r="G191" s="5">
        <v>52000000000</v>
      </c>
    </row>
    <row r="192" spans="3:7" ht="15.5" x14ac:dyDescent="0.35">
      <c r="C192" t="s">
        <v>15</v>
      </c>
      <c r="D192" s="6">
        <v>-10.029999999999999</v>
      </c>
      <c r="E192" s="6">
        <v>2.1800000000000002</v>
      </c>
      <c r="F192" s="6">
        <v>12.5</v>
      </c>
      <c r="G192" s="6">
        <v>8.08</v>
      </c>
    </row>
    <row r="193" spans="3:25" ht="15.5" x14ac:dyDescent="0.35">
      <c r="C193" t="s">
        <v>57</v>
      </c>
      <c r="I193" s="6">
        <v>2.69</v>
      </c>
      <c r="J193" s="6">
        <v>2.61</v>
      </c>
      <c r="K193" s="6">
        <v>0.68</v>
      </c>
      <c r="L193" s="6">
        <v>7.34</v>
      </c>
      <c r="M193" s="6">
        <v>19.61</v>
      </c>
      <c r="N193" s="6">
        <v>17.84</v>
      </c>
      <c r="O193" s="6">
        <v>9.27</v>
      </c>
      <c r="P193" s="6">
        <v>10.74</v>
      </c>
      <c r="Q193" s="6">
        <v>4.37</v>
      </c>
      <c r="R193" s="6">
        <v>12.44</v>
      </c>
      <c r="S193" s="6">
        <v>4.76</v>
      </c>
      <c r="T193" s="6">
        <v>7.17</v>
      </c>
      <c r="U193" s="6">
        <v>17.23</v>
      </c>
      <c r="V193" s="6">
        <v>10.87</v>
      </c>
      <c r="W193" s="6">
        <v>7.79</v>
      </c>
      <c r="X193" s="6">
        <v>27.24</v>
      </c>
      <c r="Y193" s="6">
        <v>1219.49</v>
      </c>
    </row>
    <row r="194" spans="3:25" ht="15.5" x14ac:dyDescent="0.35">
      <c r="C194" t="s">
        <v>71</v>
      </c>
      <c r="I194" s="6">
        <v>44.98</v>
      </c>
      <c r="J194" s="6">
        <v>49.81</v>
      </c>
      <c r="K194" s="6">
        <v>230.88</v>
      </c>
      <c r="L194" s="6">
        <v>23.43</v>
      </c>
      <c r="M194" s="6">
        <v>8.67</v>
      </c>
      <c r="N194" s="6">
        <v>8.9700000000000006</v>
      </c>
      <c r="O194" s="6">
        <v>10.029999999999999</v>
      </c>
      <c r="P194" s="6">
        <v>8.2899999999999991</v>
      </c>
      <c r="Q194" s="6">
        <v>29.06</v>
      </c>
      <c r="R194" s="6">
        <v>10.93</v>
      </c>
      <c r="S194" s="6">
        <v>15.13</v>
      </c>
      <c r="T194" s="6">
        <v>16.18</v>
      </c>
      <c r="U194" s="6">
        <v>6.21</v>
      </c>
      <c r="V194" s="6">
        <v>9.75</v>
      </c>
      <c r="W194" s="6">
        <v>17.07</v>
      </c>
      <c r="X194" s="6">
        <v>9.5399999999999991</v>
      </c>
      <c r="Y194" s="5">
        <v>0</v>
      </c>
    </row>
    <row r="195" spans="3:25" ht="15.5" x14ac:dyDescent="0.35">
      <c r="C195" t="s">
        <v>74</v>
      </c>
      <c r="I195" s="6">
        <v>0.2</v>
      </c>
      <c r="J195" s="6">
        <v>0.25</v>
      </c>
      <c r="K195" s="6">
        <v>0.34</v>
      </c>
      <c r="L195" s="6">
        <v>0.33</v>
      </c>
      <c r="M195" s="6">
        <v>0.32</v>
      </c>
      <c r="N195" s="6">
        <v>0.36</v>
      </c>
      <c r="O195" s="6">
        <v>0.21</v>
      </c>
      <c r="P195" s="6">
        <v>0.19</v>
      </c>
      <c r="Q195" s="6">
        <v>0.31</v>
      </c>
      <c r="R195" s="6">
        <v>0.34</v>
      </c>
      <c r="S195" s="6">
        <v>0.17</v>
      </c>
      <c r="T195" s="6">
        <v>0.26</v>
      </c>
      <c r="U195" s="6">
        <v>0.24</v>
      </c>
      <c r="V195" s="6">
        <v>0.31</v>
      </c>
      <c r="W195" s="6">
        <v>0.47</v>
      </c>
      <c r="X195" s="6">
        <v>1.03</v>
      </c>
      <c r="Y195" s="5">
        <v>0</v>
      </c>
    </row>
    <row r="196" spans="3:25" ht="15.5" x14ac:dyDescent="0.35">
      <c r="C196" t="s">
        <v>236</v>
      </c>
      <c r="I196" s="5">
        <v>453260000000</v>
      </c>
      <c r="J196" s="5">
        <v>318630000000</v>
      </c>
      <c r="K196" s="5">
        <v>267620000000</v>
      </c>
      <c r="L196" s="5">
        <v>304080000000</v>
      </c>
      <c r="M196" s="5">
        <v>410900000000</v>
      </c>
      <c r="N196" s="5">
        <v>419380000000</v>
      </c>
      <c r="O196" s="5">
        <v>338070000000</v>
      </c>
      <c r="P196" s="5">
        <v>358130000000</v>
      </c>
    </row>
    <row r="197" spans="3:25" ht="15.5" x14ac:dyDescent="0.35">
      <c r="C197" t="s">
        <v>237</v>
      </c>
      <c r="I197" s="6">
        <v>2.7000000000000001E-3</v>
      </c>
      <c r="J197" s="6">
        <v>2.8000000000000004E-3</v>
      </c>
      <c r="K197" s="6">
        <v>1E-3</v>
      </c>
      <c r="L197" s="6">
        <v>1.0800000000000001E-2</v>
      </c>
      <c r="M197" s="6">
        <v>2.9600000000000001E-2</v>
      </c>
      <c r="N197" s="6">
        <v>2.9100000000000001E-2</v>
      </c>
      <c r="O197" s="6">
        <v>1.55E-2</v>
      </c>
      <c r="P197" s="6">
        <v>1.6399999999999998E-2</v>
      </c>
      <c r="Q197" s="6">
        <v>7.1999999999999998E-3</v>
      </c>
      <c r="R197" s="6">
        <v>2.1099999999999997E-2</v>
      </c>
      <c r="S197" s="6">
        <v>7.9000000000000008E-3</v>
      </c>
      <c r="T197" s="6">
        <v>1.3000000000000001E-2</v>
      </c>
      <c r="U197" s="6">
        <v>3.2799999999999996E-2</v>
      </c>
      <c r="V197" s="6">
        <v>2.5600000000000001E-2</v>
      </c>
      <c r="W197" s="6">
        <v>1.9099999999999999E-2</v>
      </c>
      <c r="X197" s="6">
        <v>7.9000000000000001E-2</v>
      </c>
      <c r="Y197" s="6">
        <v>5.8400000000000001E-2</v>
      </c>
    </row>
    <row r="198" spans="3:25" ht="15.5" x14ac:dyDescent="0.35">
      <c r="C198" t="s">
        <v>238</v>
      </c>
      <c r="I198" s="6">
        <v>6.0000000000000001E-3</v>
      </c>
      <c r="J198" s="6">
        <v>6.0999999999999995E-3</v>
      </c>
      <c r="K198" s="6">
        <v>1.7000000000000001E-3</v>
      </c>
      <c r="L198" s="6">
        <v>1.78E-2</v>
      </c>
      <c r="M198" s="6">
        <v>5.0300000000000004E-2</v>
      </c>
      <c r="N198" s="6">
        <v>4.8399999999999999E-2</v>
      </c>
      <c r="O198" s="6">
        <v>2.7400000000000001E-2</v>
      </c>
      <c r="P198" s="6">
        <v>3.0699999999999998E-2</v>
      </c>
      <c r="Q198" s="6">
        <v>1.3600000000000001E-2</v>
      </c>
      <c r="R198" s="6">
        <v>3.9699999999999999E-2</v>
      </c>
      <c r="S198" s="6">
        <v>1.4999999999999999E-2</v>
      </c>
      <c r="T198" s="6">
        <v>2.4900000000000002E-2</v>
      </c>
      <c r="U198" s="6">
        <v>6.2199999999999998E-2</v>
      </c>
      <c r="V198" s="6">
        <v>5.3099999999999994E-2</v>
      </c>
      <c r="W198" s="6">
        <v>4.5199999999999997E-2</v>
      </c>
      <c r="X198" s="6">
        <v>0.16519999999999999</v>
      </c>
      <c r="Y198" s="6">
        <v>0.35159999999999997</v>
      </c>
    </row>
    <row r="199" spans="3:25" ht="15.5" x14ac:dyDescent="0.35">
      <c r="C199" t="s">
        <v>239</v>
      </c>
      <c r="I199" s="6">
        <v>3.8399999999999997E-2</v>
      </c>
      <c r="J199" s="6">
        <v>3.3099999999999997E-2</v>
      </c>
      <c r="K199" s="6">
        <v>2.9500000000000002E-2</v>
      </c>
      <c r="L199" s="6">
        <v>4.5999999999999999E-2</v>
      </c>
      <c r="M199" s="6">
        <v>8.8399999999999992E-2</v>
      </c>
      <c r="N199" s="6">
        <v>9.1899999999999996E-2</v>
      </c>
      <c r="O199" s="6">
        <v>6.6400000000000001E-2</v>
      </c>
      <c r="P199" s="6">
        <v>7.2599999999999998E-2</v>
      </c>
      <c r="Q199" s="6">
        <v>4.7699999999999992E-2</v>
      </c>
      <c r="R199" s="6">
        <v>8.1699999999999995E-2</v>
      </c>
      <c r="S199" s="6">
        <v>6.7599999999999993E-2</v>
      </c>
      <c r="T199" s="6">
        <v>7.4800000000000005E-2</v>
      </c>
      <c r="U199" s="6">
        <v>0.10539999999999999</v>
      </c>
      <c r="V199" s="6">
        <v>9.2799999999999994E-2</v>
      </c>
      <c r="W199" s="6">
        <v>7.8100000000000003E-2</v>
      </c>
      <c r="X199" s="6">
        <v>0.2429</v>
      </c>
      <c r="Y199" s="6">
        <v>0.2772</v>
      </c>
    </row>
    <row r="200" spans="3:25" ht="15.5" x14ac:dyDescent="0.35">
      <c r="C200" t="s">
        <v>240</v>
      </c>
      <c r="I200" s="6">
        <v>1.3</v>
      </c>
      <c r="J200" s="6">
        <v>1.37</v>
      </c>
      <c r="K200" s="6">
        <v>1.19</v>
      </c>
      <c r="L200" s="6">
        <v>2.1800000000000002</v>
      </c>
      <c r="M200" s="6">
        <v>4.3899999999999997</v>
      </c>
      <c r="N200" s="6">
        <v>3.9</v>
      </c>
      <c r="O200" s="6">
        <v>2.15</v>
      </c>
      <c r="P200" s="6">
        <v>2.34</v>
      </c>
      <c r="Q200" s="6">
        <v>1.64</v>
      </c>
      <c r="R200" s="6">
        <v>2.93</v>
      </c>
      <c r="S200" s="6">
        <v>2.2599999999999998</v>
      </c>
      <c r="T200" s="6">
        <v>2.63</v>
      </c>
      <c r="U200" s="6">
        <v>2.98</v>
      </c>
      <c r="V200" s="6">
        <v>2.2400000000000002</v>
      </c>
      <c r="W200" s="6">
        <v>2.2799999999999998</v>
      </c>
      <c r="X200" s="6">
        <v>4.57</v>
      </c>
      <c r="Y200" s="6">
        <v>1.84</v>
      </c>
    </row>
    <row r="201" spans="3:25" ht="15.5" x14ac:dyDescent="0.35">
      <c r="C201" t="s">
        <v>68</v>
      </c>
      <c r="I201" s="6">
        <v>0.27</v>
      </c>
      <c r="J201" s="6">
        <v>0.31</v>
      </c>
      <c r="K201" s="6">
        <v>0.39</v>
      </c>
      <c r="L201" s="6">
        <v>0.42</v>
      </c>
      <c r="M201" s="6">
        <v>0.44</v>
      </c>
      <c r="N201" s="6">
        <v>0.43</v>
      </c>
      <c r="O201" s="6">
        <v>0.27</v>
      </c>
      <c r="P201" s="6">
        <v>0.25</v>
      </c>
      <c r="Q201" s="6">
        <v>0.39</v>
      </c>
      <c r="R201" s="6">
        <v>0.43</v>
      </c>
      <c r="S201" s="6">
        <v>0.23</v>
      </c>
      <c r="T201" s="6">
        <v>0.4</v>
      </c>
      <c r="U201" s="6">
        <v>0.39</v>
      </c>
      <c r="V201" s="6">
        <v>0.52</v>
      </c>
      <c r="W201" s="6">
        <v>0.77</v>
      </c>
      <c r="X201" s="6">
        <v>1.58</v>
      </c>
      <c r="Y201" s="5">
        <v>0</v>
      </c>
    </row>
    <row r="202" spans="3:25" ht="15.5" x14ac:dyDescent="0.35">
      <c r="C202" t="s">
        <v>65</v>
      </c>
      <c r="I202" s="6">
        <v>448.08</v>
      </c>
      <c r="J202" s="6">
        <v>424.76</v>
      </c>
      <c r="K202" s="6">
        <v>405.47</v>
      </c>
      <c r="L202" s="6">
        <v>411.47</v>
      </c>
      <c r="M202" s="6">
        <v>390.28</v>
      </c>
      <c r="N202" s="6">
        <v>368.75</v>
      </c>
      <c r="O202" s="6">
        <v>338.85</v>
      </c>
      <c r="P202" s="6">
        <v>349.41</v>
      </c>
      <c r="Q202" s="6">
        <v>322.01</v>
      </c>
      <c r="R202" s="6">
        <v>313.58999999999997</v>
      </c>
      <c r="S202" s="6">
        <v>316.20999999999998</v>
      </c>
      <c r="T202" s="6">
        <v>288.37</v>
      </c>
      <c r="U202" s="6">
        <v>276.89</v>
      </c>
      <c r="V202" s="6">
        <v>204.94</v>
      </c>
      <c r="W202" s="6">
        <v>172.38</v>
      </c>
      <c r="X202" s="6">
        <v>164.84</v>
      </c>
      <c r="Y202" s="6">
        <v>3468.4</v>
      </c>
    </row>
    <row r="203" spans="3:25" ht="15.5" x14ac:dyDescent="0.35">
      <c r="C203" t="s">
        <v>241</v>
      </c>
      <c r="I203" s="6">
        <v>0.27</v>
      </c>
      <c r="J203" s="6">
        <v>0.31</v>
      </c>
      <c r="K203" s="6">
        <v>0.39</v>
      </c>
      <c r="L203" s="6">
        <v>0.42</v>
      </c>
      <c r="M203" s="6">
        <v>0.44</v>
      </c>
      <c r="N203" s="6">
        <v>0.44</v>
      </c>
      <c r="O203" s="6">
        <v>0.28000000000000003</v>
      </c>
      <c r="P203" s="6">
        <v>0.26</v>
      </c>
      <c r="Q203" s="6">
        <v>0.4</v>
      </c>
      <c r="R203" s="6">
        <v>0.44</v>
      </c>
      <c r="S203" s="6">
        <v>0.23</v>
      </c>
      <c r="T203" s="6">
        <v>0.41</v>
      </c>
      <c r="U203" s="6">
        <v>0.4</v>
      </c>
      <c r="V203" s="6">
        <v>0.53</v>
      </c>
      <c r="W203" s="6">
        <v>0.8</v>
      </c>
      <c r="X203" s="6">
        <v>1.63</v>
      </c>
      <c r="Y203" s="5">
        <v>0</v>
      </c>
    </row>
    <row r="204" spans="3:25" ht="15.5" x14ac:dyDescent="0.35">
      <c r="C204" t="s">
        <v>242</v>
      </c>
      <c r="I204" s="6">
        <v>442.6</v>
      </c>
      <c r="J204" s="6">
        <v>419.86</v>
      </c>
      <c r="K204" s="6">
        <v>400.5</v>
      </c>
      <c r="L204" s="6">
        <v>406.18</v>
      </c>
      <c r="M204" s="6">
        <v>384.81</v>
      </c>
      <c r="N204" s="6">
        <v>363.31</v>
      </c>
      <c r="O204" s="6">
        <v>333.69</v>
      </c>
      <c r="P204" s="6">
        <v>343.78</v>
      </c>
      <c r="Q204" s="6">
        <v>316.11</v>
      </c>
      <c r="R204" s="6">
        <v>307.75</v>
      </c>
      <c r="S204" s="6">
        <v>309.43</v>
      </c>
      <c r="T204" s="6">
        <v>281.52</v>
      </c>
      <c r="U204" s="5">
        <v>270</v>
      </c>
      <c r="V204" s="6">
        <v>199.53</v>
      </c>
      <c r="W204" s="6">
        <v>167.2</v>
      </c>
      <c r="X204" s="6">
        <v>159.86000000000001</v>
      </c>
      <c r="Y204" s="6">
        <v>3047.44</v>
      </c>
    </row>
    <row r="205" spans="3:25" ht="15.5" x14ac:dyDescent="0.35">
      <c r="C205" t="s">
        <v>243</v>
      </c>
      <c r="I205" s="5">
        <v>1567000000000</v>
      </c>
      <c r="J205" s="5">
        <v>1491000000000</v>
      </c>
      <c r="K205" s="5">
        <v>1138000000000</v>
      </c>
      <c r="L205" s="5">
        <v>1051000000000</v>
      </c>
      <c r="M205" s="5">
        <v>1039000000000</v>
      </c>
      <c r="N205" s="5">
        <v>954000000000</v>
      </c>
      <c r="O205" s="5">
        <v>1086000000000</v>
      </c>
      <c r="P205" s="5">
        <v>1322000000000</v>
      </c>
      <c r="Q205" s="5">
        <v>1144000000000</v>
      </c>
      <c r="R205" s="5">
        <v>1082000000000</v>
      </c>
      <c r="S205" s="5">
        <v>1059000000000</v>
      </c>
      <c r="T205" s="5">
        <v>1060000000000</v>
      </c>
      <c r="U205" s="5">
        <v>945000000000</v>
      </c>
      <c r="V205" s="5">
        <v>718000000000</v>
      </c>
      <c r="W205" s="5">
        <v>783000000000</v>
      </c>
      <c r="X205" s="5">
        <v>585000000000</v>
      </c>
      <c r="Y205" s="5">
        <v>594000000000</v>
      </c>
    </row>
    <row r="206" spans="3:25" ht="15.5" x14ac:dyDescent="0.35">
      <c r="C206" t="s">
        <v>244</v>
      </c>
      <c r="I206" s="5">
        <v>1244000000000</v>
      </c>
      <c r="J206" s="5">
        <v>1062000000000</v>
      </c>
      <c r="K206" s="5">
        <v>91000000000</v>
      </c>
      <c r="L206" s="5">
        <v>47000000000</v>
      </c>
      <c r="M206" s="5">
        <v>56000000000</v>
      </c>
      <c r="N206" s="5">
        <v>32000000000</v>
      </c>
      <c r="O206" s="5">
        <v>90000000000</v>
      </c>
      <c r="P206" s="5">
        <v>155000000000</v>
      </c>
      <c r="Q206" s="5">
        <v>206000000000</v>
      </c>
      <c r="R206" s="5">
        <v>272000000000</v>
      </c>
      <c r="S206" s="5">
        <v>283000000000</v>
      </c>
      <c r="T206" s="5">
        <v>227000000000</v>
      </c>
      <c r="U206" s="5">
        <v>307000000000</v>
      </c>
      <c r="V206" s="5">
        <v>360000000000</v>
      </c>
      <c r="W206" s="5">
        <v>432000000000</v>
      </c>
      <c r="X206" s="5">
        <v>356000000000</v>
      </c>
      <c r="Y206" s="5">
        <v>374000000000</v>
      </c>
    </row>
    <row r="207" spans="3:25" ht="15.5" x14ac:dyDescent="0.35">
      <c r="C207" t="s">
        <v>25</v>
      </c>
      <c r="I207" s="5">
        <v>2811000000000</v>
      </c>
      <c r="J207" s="5">
        <v>2553000000000</v>
      </c>
      <c r="K207" s="5">
        <v>1229000000000</v>
      </c>
      <c r="L207" s="5">
        <v>1097000000000</v>
      </c>
      <c r="M207" s="5">
        <v>1095000000000</v>
      </c>
      <c r="N207" s="5">
        <v>986000000000</v>
      </c>
      <c r="O207" s="5">
        <v>1177000000000</v>
      </c>
      <c r="P207" s="5">
        <v>1476000000000</v>
      </c>
      <c r="Q207" s="5">
        <v>1350000000000</v>
      </c>
      <c r="R207" s="5">
        <v>1354000000000</v>
      </c>
      <c r="S207" s="5">
        <v>1343000000000</v>
      </c>
      <c r="T207" s="5">
        <v>1287000000000</v>
      </c>
      <c r="U207" s="5">
        <v>1252000000000</v>
      </c>
      <c r="V207" s="5">
        <v>1078000000000</v>
      </c>
      <c r="W207" s="5">
        <v>1216000000000</v>
      </c>
      <c r="X207" s="5">
        <v>941000000000</v>
      </c>
      <c r="Y207" s="5">
        <v>968000000000</v>
      </c>
    </row>
    <row r="208" spans="3:25" ht="15.5" x14ac:dyDescent="0.35">
      <c r="C208" t="s">
        <v>22</v>
      </c>
      <c r="I208" s="5">
        <v>2487000000000</v>
      </c>
      <c r="J208" s="5">
        <v>2365000000000</v>
      </c>
      <c r="K208" s="5">
        <v>1009000000000</v>
      </c>
      <c r="L208" s="5">
        <v>897000000000</v>
      </c>
      <c r="M208" s="5">
        <v>803000000000</v>
      </c>
      <c r="N208" s="5">
        <v>588000000000</v>
      </c>
      <c r="O208" s="5">
        <v>1010000000000</v>
      </c>
      <c r="P208" s="5">
        <v>1301000000000</v>
      </c>
      <c r="Q208" s="5">
        <v>1193000000000</v>
      </c>
      <c r="R208" s="5">
        <v>1172000000000</v>
      </c>
      <c r="S208" s="5">
        <v>1137000000000</v>
      </c>
      <c r="T208" s="5">
        <v>1151000000000</v>
      </c>
      <c r="U208" s="5">
        <v>1134000000000</v>
      </c>
      <c r="V208" s="5">
        <v>1015000000000</v>
      </c>
      <c r="W208" s="5">
        <v>1116000000000</v>
      </c>
      <c r="X208" s="5">
        <v>664000000000</v>
      </c>
      <c r="Y208" s="5">
        <v>888000000000</v>
      </c>
    </row>
    <row r="209" spans="2:25" ht="15.5" x14ac:dyDescent="0.35">
      <c r="C209" t="s">
        <v>245</v>
      </c>
      <c r="I209" s="5">
        <v>315000000000</v>
      </c>
      <c r="J209" s="5">
        <v>277000000000</v>
      </c>
      <c r="K209" s="5">
        <v>459000000000</v>
      </c>
      <c r="L209" s="5">
        <v>582000000000</v>
      </c>
      <c r="M209" s="5">
        <v>533000000000</v>
      </c>
      <c r="N209" s="5">
        <v>371000000000</v>
      </c>
      <c r="O209" s="5">
        <v>171000000000</v>
      </c>
      <c r="P209" s="5">
        <v>36000000000</v>
      </c>
      <c r="Q209" s="5">
        <v>-35000000000</v>
      </c>
      <c r="R209" s="5">
        <v>-52000000000</v>
      </c>
      <c r="S209" s="5">
        <v>-157000000000</v>
      </c>
      <c r="T209" s="5">
        <v>-167000000000</v>
      </c>
      <c r="U209" s="5">
        <v>-131000000000</v>
      </c>
      <c r="V209" s="5">
        <v>-117000000000</v>
      </c>
      <c r="W209" s="5">
        <v>-136000000000</v>
      </c>
      <c r="X209" s="5">
        <v>142000000000</v>
      </c>
      <c r="Y209" s="5">
        <v>-446000000000</v>
      </c>
    </row>
    <row r="210" spans="2:25" ht="15.5" x14ac:dyDescent="0.35">
      <c r="C210" t="s">
        <v>246</v>
      </c>
      <c r="I210" s="5">
        <v>393000000000</v>
      </c>
      <c r="J210" s="5">
        <v>20000000000</v>
      </c>
      <c r="K210" s="5">
        <v>232000000000</v>
      </c>
      <c r="L210" s="5">
        <v>91000000000</v>
      </c>
      <c r="M210" s="5">
        <v>20000000000</v>
      </c>
      <c r="N210" s="5">
        <v>493000000000</v>
      </c>
      <c r="O210" s="5">
        <v>286000000000</v>
      </c>
      <c r="P210" s="5">
        <v>62000000000</v>
      </c>
      <c r="Q210" s="5">
        <v>114000000000</v>
      </c>
      <c r="R210" s="5">
        <v>107000000000</v>
      </c>
      <c r="S210" s="5">
        <v>339000000000</v>
      </c>
      <c r="T210" s="5">
        <v>158000000000</v>
      </c>
      <c r="U210" s="5">
        <v>204000000000</v>
      </c>
      <c r="V210" s="5">
        <v>232000000000</v>
      </c>
      <c r="W210" s="5">
        <v>62000000000</v>
      </c>
      <c r="X210" s="5">
        <v>5000000000</v>
      </c>
      <c r="Y210" s="5">
        <v>-110000000000</v>
      </c>
    </row>
    <row r="211" spans="2:25" ht="15.5" x14ac:dyDescent="0.35">
      <c r="C211" t="s">
        <v>247</v>
      </c>
      <c r="I211" s="5">
        <v>-425000000000</v>
      </c>
      <c r="J211" s="5">
        <v>-1380000000000</v>
      </c>
      <c r="L211" s="5">
        <v>-127000000000</v>
      </c>
      <c r="M211" s="5">
        <v>-152000000000</v>
      </c>
      <c r="O211" s="5">
        <v>-19000000000</v>
      </c>
      <c r="P211" s="5">
        <v>-114000000000</v>
      </c>
      <c r="Q211" s="5">
        <v>-101000000000</v>
      </c>
      <c r="R211" s="5">
        <v>-180000000000</v>
      </c>
      <c r="S211" s="5">
        <v>-206000000000</v>
      </c>
      <c r="T211" s="5">
        <v>-150000000000</v>
      </c>
      <c r="U211" s="5">
        <v>-54000000000</v>
      </c>
      <c r="V211" s="5">
        <v>-56000000000</v>
      </c>
      <c r="X211" s="5">
        <v>-231000000000</v>
      </c>
    </row>
    <row r="212" spans="2:25" ht="15.5" x14ac:dyDescent="0.35">
      <c r="C212" t="s">
        <v>14</v>
      </c>
      <c r="I212" s="5">
        <v>-33000000000</v>
      </c>
      <c r="J212" s="5">
        <v>-1360000000000</v>
      </c>
      <c r="K212" s="5">
        <v>-103000000000</v>
      </c>
      <c r="L212" s="5">
        <v>-36000000000</v>
      </c>
      <c r="M212" s="5">
        <v>-132000000000</v>
      </c>
      <c r="N212" s="5">
        <v>434000000000</v>
      </c>
      <c r="O212" s="5">
        <v>267000000000</v>
      </c>
      <c r="P212" s="5">
        <v>-53000000000</v>
      </c>
      <c r="Q212" s="5">
        <v>13000000000</v>
      </c>
      <c r="R212" s="5">
        <v>-73000000000</v>
      </c>
      <c r="S212" s="5">
        <v>132000000000</v>
      </c>
      <c r="T212" s="5">
        <v>9000000000</v>
      </c>
      <c r="U212" s="5">
        <v>149000000000</v>
      </c>
      <c r="V212" s="5">
        <v>175000000000</v>
      </c>
      <c r="W212" s="5">
        <v>-393000000000</v>
      </c>
      <c r="X212" s="5">
        <v>-226000000000</v>
      </c>
      <c r="Y212" s="5">
        <v>-248000000000</v>
      </c>
    </row>
    <row r="213" spans="2:25" ht="15.5" x14ac:dyDescent="0.35">
      <c r="C213" t="s">
        <v>16</v>
      </c>
      <c r="I213" s="6">
        <v>-5.0599999999999996</v>
      </c>
      <c r="J213" s="6">
        <v>-211.05</v>
      </c>
      <c r="K213" s="6">
        <v>-16.010000000000002</v>
      </c>
      <c r="L213" s="6">
        <v>-5.55</v>
      </c>
      <c r="M213" s="6">
        <v>-20.440000000000001</v>
      </c>
      <c r="N213" s="6">
        <v>67.319999999999993</v>
      </c>
      <c r="O213" s="6">
        <v>41.37</v>
      </c>
      <c r="P213" s="6">
        <v>-8.19</v>
      </c>
      <c r="Q213" s="6">
        <v>1.95</v>
      </c>
      <c r="R213" s="6">
        <v>-11.3</v>
      </c>
      <c r="S213" s="6">
        <v>20.54</v>
      </c>
      <c r="T213" s="6">
        <v>1.32</v>
      </c>
      <c r="U213" s="6">
        <v>23.2</v>
      </c>
      <c r="V213" s="6">
        <v>27.23</v>
      </c>
      <c r="W213" s="5">
        <v>-61</v>
      </c>
      <c r="X213" s="6">
        <v>-35.03</v>
      </c>
      <c r="Y213" s="6">
        <v>-3065.16</v>
      </c>
    </row>
    <row r="215" spans="2:25" ht="15.5" x14ac:dyDescent="0.35">
      <c r="B215" t="s">
        <v>248</v>
      </c>
      <c r="C215" t="s">
        <v>249</v>
      </c>
      <c r="D215" s="5">
        <v>6000000000</v>
      </c>
      <c r="E215" s="5">
        <v>8000000000</v>
      </c>
      <c r="F215" s="5">
        <v>759000000</v>
      </c>
      <c r="G215" s="5">
        <v>3000000000</v>
      </c>
      <c r="H215" s="5">
        <v>25000000000</v>
      </c>
      <c r="I215" s="5">
        <v>17000000000</v>
      </c>
      <c r="J215" s="5">
        <v>17000000000</v>
      </c>
      <c r="K215" s="5">
        <v>4000000000</v>
      </c>
      <c r="L215" s="5">
        <v>47000000000</v>
      </c>
      <c r="M215" s="5">
        <v>126000000000</v>
      </c>
      <c r="N215" s="5">
        <v>115000000000</v>
      </c>
      <c r="O215" s="5">
        <v>60000000000</v>
      </c>
      <c r="P215" s="5">
        <v>69000000000</v>
      </c>
      <c r="Q215" s="5">
        <v>28000000000</v>
      </c>
    </row>
    <row r="216" spans="2:25" ht="15.5" x14ac:dyDescent="0.35">
      <c r="C216" t="s">
        <v>250</v>
      </c>
      <c r="H216" s="5">
        <v>18000000000</v>
      </c>
      <c r="I216" s="5">
        <v>17000000000</v>
      </c>
      <c r="J216" s="5">
        <v>17000000000</v>
      </c>
      <c r="K216" s="5">
        <v>4000000000</v>
      </c>
      <c r="L216" s="5">
        <v>47000000000</v>
      </c>
      <c r="M216" s="5">
        <v>126000000000</v>
      </c>
      <c r="N216" s="5">
        <v>115000000000</v>
      </c>
      <c r="O216" s="5">
        <v>60000000000</v>
      </c>
      <c r="P216" s="5">
        <v>69000000000</v>
      </c>
      <c r="Q216" s="5">
        <v>28000000000</v>
      </c>
    </row>
    <row r="217" spans="2:25" ht="15.5" x14ac:dyDescent="0.35">
      <c r="C217" t="s">
        <v>441</v>
      </c>
      <c r="M217" s="6">
        <v>5.5</v>
      </c>
      <c r="N217" s="5">
        <v>5</v>
      </c>
      <c r="P217" s="5">
        <v>3</v>
      </c>
    </row>
    <row r="218" spans="2:25" ht="15.5" x14ac:dyDescent="0.35">
      <c r="C218" t="s">
        <v>76</v>
      </c>
      <c r="M218" s="6">
        <v>0.28039999999999998</v>
      </c>
      <c r="N218" s="6">
        <v>0.28029999999999999</v>
      </c>
      <c r="P218" s="6">
        <v>0.27940000000000004</v>
      </c>
    </row>
    <row r="219" spans="2:25" ht="15.5" x14ac:dyDescent="0.35">
      <c r="C219" t="s">
        <v>442</v>
      </c>
      <c r="M219" s="6">
        <v>3.4200000000000001E-2</v>
      </c>
      <c r="N219" s="6">
        <v>2.87E-2</v>
      </c>
      <c r="P219" s="6">
        <v>2.9700000000000001E-2</v>
      </c>
    </row>
    <row r="220" spans="2:25" ht="15.5" x14ac:dyDescent="0.35">
      <c r="C220" t="s">
        <v>56</v>
      </c>
      <c r="D220" s="6">
        <v>0.95</v>
      </c>
      <c r="E220" s="6">
        <v>1.26</v>
      </c>
      <c r="F220" s="6">
        <v>0.12</v>
      </c>
      <c r="G220" s="6">
        <v>0.43</v>
      </c>
      <c r="H220" s="6">
        <v>3.8</v>
      </c>
      <c r="I220" s="6">
        <v>2.69</v>
      </c>
      <c r="J220" s="6">
        <v>2.61</v>
      </c>
      <c r="K220" s="6">
        <v>0.68</v>
      </c>
      <c r="L220" s="6">
        <v>7.34</v>
      </c>
      <c r="M220" s="6">
        <v>19.61</v>
      </c>
      <c r="N220" s="6">
        <v>17.84</v>
      </c>
      <c r="O220" s="6">
        <v>9.27</v>
      </c>
      <c r="P220" s="6">
        <v>10.74</v>
      </c>
      <c r="Q220" s="6">
        <v>4.37</v>
      </c>
    </row>
    <row r="221" spans="2:25" ht="15.5" x14ac:dyDescent="0.35">
      <c r="C221" t="s">
        <v>251</v>
      </c>
      <c r="H221" s="6">
        <v>2.74</v>
      </c>
      <c r="I221" s="6">
        <v>2.69</v>
      </c>
      <c r="J221" s="6">
        <v>2.61</v>
      </c>
      <c r="K221" s="6">
        <v>0.68</v>
      </c>
      <c r="L221" s="6">
        <v>7.34</v>
      </c>
      <c r="M221" s="6">
        <v>19.61</v>
      </c>
      <c r="N221" s="6">
        <v>17.84</v>
      </c>
      <c r="O221" s="6">
        <v>9.27</v>
      </c>
      <c r="P221" s="6">
        <v>10.74</v>
      </c>
      <c r="Q221" s="6">
        <v>4.37</v>
      </c>
    </row>
    <row r="222" spans="2:25" ht="15.5" x14ac:dyDescent="0.35">
      <c r="C222" t="s">
        <v>78</v>
      </c>
      <c r="M222" s="6">
        <v>5.5</v>
      </c>
      <c r="N222" s="5">
        <v>5</v>
      </c>
      <c r="P222" s="5">
        <v>3</v>
      </c>
    </row>
    <row r="223" spans="2:25" ht="15.5" x14ac:dyDescent="0.35">
      <c r="C223" t="s">
        <v>443</v>
      </c>
      <c r="M223" s="6">
        <v>0.28039999999999998</v>
      </c>
      <c r="N223" s="6">
        <v>0.28029999999999999</v>
      </c>
      <c r="P223" s="6">
        <v>0.27940000000000004</v>
      </c>
    </row>
    <row r="224" spans="2:25" ht="15.5" x14ac:dyDescent="0.35">
      <c r="C224" t="s">
        <v>444</v>
      </c>
      <c r="M224" s="6">
        <v>3.4200000000000001E-2</v>
      </c>
      <c r="N224" s="6">
        <v>2.87E-2</v>
      </c>
      <c r="P224" s="6">
        <v>2.9700000000000001E-2</v>
      </c>
    </row>
    <row r="225" spans="3:17" ht="15.5" x14ac:dyDescent="0.35">
      <c r="C225" t="s">
        <v>252</v>
      </c>
      <c r="D225" s="5">
        <v>1045000000000</v>
      </c>
      <c r="E225" s="5">
        <v>1046000000000</v>
      </c>
      <c r="F225" s="5">
        <v>1012000000000</v>
      </c>
      <c r="G225" s="5">
        <v>1048000000000</v>
      </c>
      <c r="H225" s="5">
        <v>4181000000000</v>
      </c>
      <c r="I225" s="5">
        <v>3981000000000</v>
      </c>
      <c r="J225" s="5">
        <v>3359000000000</v>
      </c>
      <c r="K225" s="5">
        <v>2957000000000</v>
      </c>
      <c r="L225" s="5">
        <v>3387000000000</v>
      </c>
      <c r="M225" s="5">
        <v>3426000000000</v>
      </c>
      <c r="N225" s="5">
        <v>2885000000000</v>
      </c>
      <c r="O225" s="5">
        <v>2875000000000</v>
      </c>
      <c r="P225" s="5">
        <v>3015000000000</v>
      </c>
      <c r="Q225" s="5">
        <v>2663000000000</v>
      </c>
    </row>
    <row r="226" spans="3:17" ht="15.5" x14ac:dyDescent="0.35">
      <c r="C226" t="s">
        <v>253</v>
      </c>
      <c r="H226" s="5">
        <v>4150000000000</v>
      </c>
      <c r="I226" s="5">
        <v>3981000000000</v>
      </c>
      <c r="J226" s="5">
        <v>3359000000000</v>
      </c>
      <c r="K226" s="5">
        <v>2957000000000</v>
      </c>
      <c r="L226" s="5">
        <v>3387000000000</v>
      </c>
      <c r="M226" s="5">
        <v>3426000000000</v>
      </c>
      <c r="N226" s="5">
        <v>2885000000000</v>
      </c>
      <c r="O226" s="5">
        <v>2875000000000</v>
      </c>
      <c r="P226" s="5">
        <v>3015000000000</v>
      </c>
      <c r="Q226" s="5">
        <v>2663000000000</v>
      </c>
    </row>
    <row r="227" spans="3:17" ht="15.5" x14ac:dyDescent="0.35">
      <c r="C227" t="s">
        <v>445</v>
      </c>
      <c r="M227" s="6">
        <v>5.5</v>
      </c>
      <c r="N227" s="5">
        <v>5</v>
      </c>
      <c r="P227" s="5">
        <v>3</v>
      </c>
    </row>
    <row r="228" spans="3:17" ht="15.5" x14ac:dyDescent="0.35">
      <c r="C228" t="s">
        <v>446</v>
      </c>
      <c r="M228" s="6">
        <v>0.28039999999999998</v>
      </c>
      <c r="N228" s="6">
        <v>0.28029999999999999</v>
      </c>
      <c r="P228" s="6">
        <v>0.27940000000000004</v>
      </c>
    </row>
    <row r="229" spans="3:17" ht="15.5" x14ac:dyDescent="0.35">
      <c r="C229" t="s">
        <v>447</v>
      </c>
      <c r="M229" s="6">
        <v>3.4200000000000001E-2</v>
      </c>
      <c r="N229" s="6">
        <v>2.87E-2</v>
      </c>
      <c r="P229" s="6">
        <v>2.9700000000000001E-2</v>
      </c>
    </row>
    <row r="230" spans="3:17" ht="15.5" x14ac:dyDescent="0.35">
      <c r="C230" t="s">
        <v>254</v>
      </c>
      <c r="I230" s="6">
        <v>28.13</v>
      </c>
    </row>
    <row r="231" spans="3:17" ht="15.5" x14ac:dyDescent="0.35">
      <c r="C231" t="s">
        <v>255</v>
      </c>
      <c r="I231" s="5">
        <v>39</v>
      </c>
    </row>
    <row r="232" spans="3:17" ht="15.5" x14ac:dyDescent="0.35">
      <c r="C232" t="s">
        <v>256</v>
      </c>
      <c r="I232" s="6">
        <v>7.49</v>
      </c>
    </row>
    <row r="233" spans="3:17" ht="15.5" x14ac:dyDescent="0.35">
      <c r="C233" t="s">
        <v>257</v>
      </c>
      <c r="I233" s="6">
        <v>2.5600000000000001E-2</v>
      </c>
    </row>
    <row r="234" spans="3:17" ht="15.5" x14ac:dyDescent="0.35">
      <c r="C234" t="s">
        <v>258</v>
      </c>
      <c r="I234" s="6">
        <v>0.17</v>
      </c>
    </row>
    <row r="235" spans="3:17" ht="15.5" x14ac:dyDescent="0.35">
      <c r="C235" t="s">
        <v>259</v>
      </c>
      <c r="I235" s="6">
        <v>0.23</v>
      </c>
    </row>
    <row r="236" spans="3:17" ht="15.5" x14ac:dyDescent="0.35">
      <c r="C236" t="s">
        <v>260</v>
      </c>
      <c r="I236" s="6">
        <v>1.54</v>
      </c>
    </row>
    <row r="237" spans="3:17" ht="15.5" x14ac:dyDescent="0.35">
      <c r="C237" t="s">
        <v>261</v>
      </c>
      <c r="I237" s="6">
        <v>8.4</v>
      </c>
    </row>
    <row r="238" spans="3:17" ht="15.5" x14ac:dyDescent="0.35">
      <c r="C238" t="s">
        <v>262</v>
      </c>
      <c r="I238" s="6">
        <v>20.329999999999998</v>
      </c>
    </row>
    <row r="239" spans="3:17" ht="15.5" x14ac:dyDescent="0.35">
      <c r="C239" t="s">
        <v>263</v>
      </c>
      <c r="I239" s="5">
        <v>7</v>
      </c>
    </row>
    <row r="240" spans="3:17" ht="15.5" x14ac:dyDescent="0.35">
      <c r="C240" t="s">
        <v>264</v>
      </c>
      <c r="I240" s="6">
        <v>13.18</v>
      </c>
    </row>
    <row r="241" spans="3:9" ht="15.5" x14ac:dyDescent="0.35">
      <c r="C241" t="s">
        <v>265</v>
      </c>
      <c r="I241" s="6">
        <v>-1.42</v>
      </c>
    </row>
    <row r="242" spans="3:9" ht="15.5" x14ac:dyDescent="0.35">
      <c r="C242" t="s">
        <v>266</v>
      </c>
      <c r="I242" s="6">
        <v>2.74</v>
      </c>
    </row>
    <row r="243" spans="3:9" ht="15.5" x14ac:dyDescent="0.35">
      <c r="C243" t="s">
        <v>267</v>
      </c>
      <c r="I243" s="6">
        <v>3.8</v>
      </c>
    </row>
    <row r="244" spans="3:9" ht="15.5" x14ac:dyDescent="0.35">
      <c r="C244" t="s">
        <v>268</v>
      </c>
      <c r="I244" s="6">
        <v>644.03</v>
      </c>
    </row>
    <row r="245" spans="3:9" ht="15.5" x14ac:dyDescent="0.35">
      <c r="C245" t="s">
        <v>269</v>
      </c>
      <c r="D245" s="6">
        <v>42.22</v>
      </c>
    </row>
    <row r="246" spans="3:9" ht="15.5" x14ac:dyDescent="0.35">
      <c r="C246" t="s">
        <v>270</v>
      </c>
      <c r="I246" s="6">
        <v>458.17</v>
      </c>
    </row>
    <row r="247" spans="3:9" ht="15.5" x14ac:dyDescent="0.35">
      <c r="C247" t="s">
        <v>271</v>
      </c>
      <c r="I247" s="6">
        <v>12.74</v>
      </c>
    </row>
    <row r="248" spans="3:9" ht="15.5" x14ac:dyDescent="0.35">
      <c r="C248" t="s">
        <v>272</v>
      </c>
      <c r="D248" s="6">
        <v>1.19</v>
      </c>
    </row>
    <row r="249" spans="3:9" ht="15.5" x14ac:dyDescent="0.35">
      <c r="C249" t="s">
        <v>273</v>
      </c>
      <c r="D249" s="6">
        <v>0.86</v>
      </c>
    </row>
    <row r="250" spans="3:9" ht="15.5" x14ac:dyDescent="0.35">
      <c r="C250" t="s">
        <v>274</v>
      </c>
      <c r="D250" s="6">
        <v>0.97</v>
      </c>
    </row>
    <row r="251" spans="3:9" ht="15.5" x14ac:dyDescent="0.35">
      <c r="C251" t="s">
        <v>275</v>
      </c>
      <c r="D251" s="6">
        <v>0.43</v>
      </c>
    </row>
    <row r="252" spans="3:9" ht="15.5" x14ac:dyDescent="0.35">
      <c r="C252" t="s">
        <v>276</v>
      </c>
      <c r="D252" s="6">
        <v>1.17</v>
      </c>
    </row>
    <row r="253" spans="3:9" ht="15.5" x14ac:dyDescent="0.35">
      <c r="C253" t="s">
        <v>277</v>
      </c>
      <c r="D253" s="6">
        <v>0.44</v>
      </c>
    </row>
    <row r="254" spans="3:9" ht="15.5" x14ac:dyDescent="0.35">
      <c r="C254" t="s">
        <v>278</v>
      </c>
      <c r="D254" s="6">
        <v>2.2200000000000002</v>
      </c>
    </row>
    <row r="255" spans="3:9" ht="15.5" x14ac:dyDescent="0.35">
      <c r="C255" t="s">
        <v>279</v>
      </c>
      <c r="I255" s="6">
        <v>1.27</v>
      </c>
    </row>
    <row r="256" spans="3:9" ht="15.5" x14ac:dyDescent="0.35">
      <c r="C256" t="s">
        <v>12</v>
      </c>
      <c r="D256" s="5">
        <v>-65000000000</v>
      </c>
    </row>
    <row r="257" spans="3:9" ht="15.5" x14ac:dyDescent="0.35">
      <c r="C257" t="s">
        <v>280</v>
      </c>
      <c r="I257" s="6">
        <v>2.16</v>
      </c>
    </row>
    <row r="258" spans="3:9" ht="15.5" x14ac:dyDescent="0.35">
      <c r="C258" t="s">
        <v>281</v>
      </c>
      <c r="I258" s="6">
        <v>2.7000000000000001E-3</v>
      </c>
    </row>
    <row r="259" spans="3:9" ht="15.5" x14ac:dyDescent="0.35">
      <c r="C259" t="s">
        <v>282</v>
      </c>
      <c r="I259" s="6">
        <v>6.0000000000000001E-3</v>
      </c>
    </row>
    <row r="260" spans="3:9" ht="15.5" x14ac:dyDescent="0.35">
      <c r="C260" t="s">
        <v>283</v>
      </c>
      <c r="I260" s="6">
        <v>3.7400000000000003E-2</v>
      </c>
    </row>
    <row r="261" spans="3:9" ht="15.5" x14ac:dyDescent="0.35">
      <c r="C261" t="s">
        <v>284</v>
      </c>
      <c r="I261" s="6">
        <v>1.7500000000000002E-2</v>
      </c>
    </row>
    <row r="262" spans="3:9" ht="15.5" x14ac:dyDescent="0.35">
      <c r="C262" t="s">
        <v>285</v>
      </c>
      <c r="D262" s="6">
        <v>90.01</v>
      </c>
    </row>
    <row r="263" spans="3:9" ht="15.5" x14ac:dyDescent="0.35">
      <c r="C263" t="s">
        <v>286</v>
      </c>
      <c r="D263" s="6">
        <v>65.45</v>
      </c>
    </row>
    <row r="264" spans="3:9" ht="15.5" x14ac:dyDescent="0.35">
      <c r="C264" t="s">
        <v>287</v>
      </c>
      <c r="D264" s="6">
        <v>19.96</v>
      </c>
    </row>
    <row r="265" spans="3:9" ht="15.5" x14ac:dyDescent="0.35">
      <c r="C265" t="s">
        <v>288</v>
      </c>
      <c r="D265" s="6">
        <v>135.5</v>
      </c>
    </row>
    <row r="266" spans="3:9" ht="15.5" x14ac:dyDescent="0.35">
      <c r="C266" t="s">
        <v>289</v>
      </c>
      <c r="D266" s="6">
        <v>1.01</v>
      </c>
    </row>
    <row r="267" spans="3:9" ht="15.5" x14ac:dyDescent="0.35">
      <c r="C267" t="s">
        <v>290</v>
      </c>
      <c r="I267" s="6">
        <v>0.64</v>
      </c>
    </row>
    <row r="268" spans="3:9" ht="15.5" x14ac:dyDescent="0.35">
      <c r="C268" t="s">
        <v>291</v>
      </c>
      <c r="I268" s="6">
        <v>5.41</v>
      </c>
    </row>
    <row r="269" spans="3:9" ht="15.5" x14ac:dyDescent="0.35">
      <c r="C269" t="s">
        <v>52</v>
      </c>
      <c r="I269" s="5">
        <v>689000000000</v>
      </c>
    </row>
    <row r="270" spans="3:9" ht="15.5" x14ac:dyDescent="0.35">
      <c r="C270" t="s">
        <v>292</v>
      </c>
      <c r="I270" s="5">
        <v>3421000000000</v>
      </c>
    </row>
    <row r="271" spans="3:9" ht="15.5" x14ac:dyDescent="0.35">
      <c r="C271" t="s">
        <v>293</v>
      </c>
      <c r="I271" s="5">
        <v>6440000000</v>
      </c>
    </row>
    <row r="272" spans="3:9" ht="15.5" x14ac:dyDescent="0.35">
      <c r="C272" t="s">
        <v>294</v>
      </c>
      <c r="I272" s="6">
        <v>0.13470000000000001</v>
      </c>
    </row>
    <row r="273" spans="3:9" ht="15.5" x14ac:dyDescent="0.35">
      <c r="C273" t="s">
        <v>295</v>
      </c>
      <c r="D273" s="6">
        <v>0.1502</v>
      </c>
    </row>
    <row r="274" spans="3:9" ht="15.5" x14ac:dyDescent="0.35">
      <c r="C274" t="s">
        <v>296</v>
      </c>
      <c r="D274" s="6">
        <v>4.1799999999999997E-2</v>
      </c>
    </row>
    <row r="275" spans="3:9" ht="15.5" x14ac:dyDescent="0.35">
      <c r="C275" t="s">
        <v>297</v>
      </c>
      <c r="D275" s="6">
        <v>5.8999999999999999E-3</v>
      </c>
    </row>
    <row r="276" spans="3:9" ht="15.5" x14ac:dyDescent="0.35">
      <c r="C276" t="s">
        <v>298</v>
      </c>
      <c r="D276" s="6">
        <v>0.19320000000000001</v>
      </c>
    </row>
    <row r="277" spans="3:9" ht="15.5" x14ac:dyDescent="0.35">
      <c r="C277" t="s">
        <v>299</v>
      </c>
      <c r="D277" s="6">
        <v>-7.0000000000000007E-2</v>
      </c>
    </row>
    <row r="278" spans="3:9" ht="15.5" x14ac:dyDescent="0.35">
      <c r="C278" t="s">
        <v>300</v>
      </c>
      <c r="D278" s="6">
        <v>6.8499999999999991E-2</v>
      </c>
    </row>
    <row r="279" spans="3:9" ht="15.5" x14ac:dyDescent="0.35">
      <c r="C279" t="s">
        <v>365</v>
      </c>
      <c r="I279" s="5">
        <v>3</v>
      </c>
    </row>
    <row r="280" spans="3:9" ht="15.5" x14ac:dyDescent="0.35">
      <c r="C280" t="s">
        <v>366</v>
      </c>
      <c r="I280" t="s">
        <v>1313</v>
      </c>
    </row>
    <row r="281" spans="3:9" ht="15.5" x14ac:dyDescent="0.35">
      <c r="C281" t="s">
        <v>301</v>
      </c>
      <c r="I281" s="5">
        <v>6</v>
      </c>
    </row>
    <row r="282" spans="3:9" ht="15.5" x14ac:dyDescent="0.35">
      <c r="C282" t="s">
        <v>302</v>
      </c>
      <c r="I282" s="6">
        <v>0.43</v>
      </c>
    </row>
    <row r="283" spans="3:9" ht="15.5" x14ac:dyDescent="0.35">
      <c r="C283" t="s">
        <v>303</v>
      </c>
      <c r="I283" s="6">
        <v>0.45</v>
      </c>
    </row>
    <row r="284" spans="3:9" ht="15.5" x14ac:dyDescent="0.35">
      <c r="C284" t="s">
        <v>304</v>
      </c>
      <c r="I284" s="6">
        <v>0.25</v>
      </c>
    </row>
    <row r="285" spans="3:9" ht="15.5" x14ac:dyDescent="0.35">
      <c r="C285" t="s">
        <v>305</v>
      </c>
      <c r="I285" s="6">
        <v>0.28000000000000003</v>
      </c>
    </row>
    <row r="286" spans="3:9" ht="15.5" x14ac:dyDescent="0.35">
      <c r="C286" t="s">
        <v>306</v>
      </c>
      <c r="I286" s="6">
        <v>0.93</v>
      </c>
    </row>
    <row r="287" spans="3:9" ht="15.5" x14ac:dyDescent="0.35">
      <c r="C287" t="s">
        <v>307</v>
      </c>
      <c r="I287" s="6">
        <v>0.96</v>
      </c>
    </row>
    <row r="288" spans="3:9" ht="15.5" x14ac:dyDescent="0.35">
      <c r="C288" t="s">
        <v>308</v>
      </c>
      <c r="I288" s="6">
        <v>0.62</v>
      </c>
    </row>
    <row r="289" spans="3:9" ht="15.5" x14ac:dyDescent="0.35">
      <c r="C289" t="s">
        <v>309</v>
      </c>
      <c r="I289" s="5">
        <v>4150000000000</v>
      </c>
    </row>
    <row r="290" spans="3:9" ht="15.5" x14ac:dyDescent="0.35">
      <c r="C290" t="s">
        <v>310</v>
      </c>
      <c r="I290" s="5">
        <v>694000000000</v>
      </c>
    </row>
    <row r="291" spans="3:9" ht="15.5" x14ac:dyDescent="0.35">
      <c r="C291" t="s">
        <v>311</v>
      </c>
      <c r="I291" s="5">
        <v>475000000000</v>
      </c>
    </row>
    <row r="292" spans="3:9" ht="15.5" x14ac:dyDescent="0.35">
      <c r="C292" t="s">
        <v>312</v>
      </c>
      <c r="I292" s="5">
        <v>18000000000</v>
      </c>
    </row>
    <row r="293" spans="3:9" ht="15.5" x14ac:dyDescent="0.35">
      <c r="C293" t="s">
        <v>313</v>
      </c>
      <c r="D293" s="5">
        <v>272000000000</v>
      </c>
    </row>
    <row r="294" spans="3:9" ht="15.5" x14ac:dyDescent="0.35">
      <c r="C294" t="s">
        <v>314</v>
      </c>
      <c r="D294" s="5">
        <v>6548000000000</v>
      </c>
    </row>
    <row r="295" spans="3:9" ht="15.5" x14ac:dyDescent="0.35">
      <c r="C295" t="s">
        <v>315</v>
      </c>
      <c r="D295" s="5">
        <v>3454000000000</v>
      </c>
    </row>
    <row r="296" spans="3:9" ht="15.5" x14ac:dyDescent="0.35">
      <c r="C296" t="s">
        <v>233</v>
      </c>
      <c r="D296" s="5">
        <v>367000000000</v>
      </c>
    </row>
    <row r="297" spans="3:9" ht="15.5" x14ac:dyDescent="0.35">
      <c r="C297" t="s">
        <v>232</v>
      </c>
      <c r="I297" s="5">
        <v>2952000000000</v>
      </c>
    </row>
    <row r="298" spans="3:9" ht="15.5" x14ac:dyDescent="0.35">
      <c r="C298" t="s">
        <v>231</v>
      </c>
      <c r="D298" s="5">
        <v>1278000000000</v>
      </c>
    </row>
    <row r="299" spans="3:9" ht="15.5" x14ac:dyDescent="0.35">
      <c r="C299" t="s">
        <v>230</v>
      </c>
      <c r="D299" s="5">
        <v>1585000000000</v>
      </c>
    </row>
    <row r="300" spans="3:9" ht="15.5" x14ac:dyDescent="0.35">
      <c r="C300" t="s">
        <v>23</v>
      </c>
      <c r="D300" s="5">
        <v>2863000000000</v>
      </c>
    </row>
    <row r="301" spans="3:9" ht="15.5" x14ac:dyDescent="0.35">
      <c r="C301" t="s">
        <v>20</v>
      </c>
      <c r="D301" s="5">
        <v>2590000000000</v>
      </c>
    </row>
    <row r="302" spans="3:9" ht="15.5" x14ac:dyDescent="0.35">
      <c r="C302" t="s">
        <v>316</v>
      </c>
      <c r="I302" s="5">
        <v>3093000000000</v>
      </c>
    </row>
    <row r="303" spans="3:9" ht="15.5" x14ac:dyDescent="0.35">
      <c r="C303" t="s">
        <v>317</v>
      </c>
      <c r="I303" s="5">
        <v>447000000000</v>
      </c>
    </row>
    <row r="304" spans="3:9" ht="15.5" x14ac:dyDescent="0.35">
      <c r="C304" t="s">
        <v>318</v>
      </c>
      <c r="I304" s="5">
        <v>-362000000000</v>
      </c>
    </row>
    <row r="305" spans="3:9" ht="15.5" x14ac:dyDescent="0.35">
      <c r="C305" t="s">
        <v>319</v>
      </c>
      <c r="I305" s="5">
        <v>20000000000</v>
      </c>
    </row>
    <row r="306" spans="3:9" ht="15.5" x14ac:dyDescent="0.35">
      <c r="C306" t="s">
        <v>320</v>
      </c>
      <c r="I306" s="5">
        <v>-365000000000</v>
      </c>
    </row>
    <row r="307" spans="3:9" ht="15.5" x14ac:dyDescent="0.35">
      <c r="C307" t="s">
        <v>321</v>
      </c>
      <c r="I307" s="5">
        <v>82000000000</v>
      </c>
    </row>
  </sheetData>
  <pageMargins left="0.7" right="0.7" top="0.75" bottom="0.75" header="0.3" footer="0.3"/>
  <ignoredErrors>
    <ignoredError sqref="A1:Y308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35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1314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1315</v>
      </c>
      <c r="D2" s="2" vm="348">
        <f ca="1">IFERROR(_xlfn.STOCKHISTORY("XIDX:" &amp; $C$1, D3, , 0, 0, 1), "Libur")</f>
        <v>1995</v>
      </c>
      <c r="H2" s="2" vm="348">
        <f ca="1">IFERROR(INDEX(D2:G2,COUNT(D2:G2)),"")</f>
        <v>1995</v>
      </c>
      <c r="I2" s="2" vm="349">
        <f t="shared" ref="I2:Z2" ca="1" si="0">IFERROR(_xlfn.STOCKHISTORY("XIDX:" &amp; $C$1, I1, , 0, 0, 1), "Libur")</f>
        <v>2320</v>
      </c>
      <c r="J2" s="2" vm="350">
        <f t="shared" ca="1" si="0"/>
        <v>2480</v>
      </c>
      <c r="K2" s="2" vm="351">
        <f t="shared" ca="1" si="0"/>
        <v>2343.75</v>
      </c>
      <c r="L2" s="2" vm="352">
        <f t="shared" ca="1" si="0"/>
        <v>1543.75</v>
      </c>
      <c r="M2" s="2" vm="353">
        <f t="shared" ca="1" si="0"/>
        <v>1550</v>
      </c>
      <c r="N2" s="2" vm="354">
        <f t="shared" ca="1" si="0"/>
        <v>1262.5</v>
      </c>
      <c r="O2" s="2" vm="355">
        <f t="shared" ca="1" si="0"/>
        <v>727.5</v>
      </c>
      <c r="P2" s="2" vm="356">
        <f t="shared" ca="1" si="0"/>
        <v>421.25</v>
      </c>
      <c r="Q2" s="2" vm="357">
        <f t="shared" ca="1" si="0"/>
        <v>1200</v>
      </c>
      <c r="R2" s="2" vm="358">
        <f t="shared" ca="1" si="0"/>
        <v>1612.5</v>
      </c>
      <c r="S2" s="2" vm="359">
        <f t="shared" ca="1" si="0"/>
        <v>1375</v>
      </c>
      <c r="T2" s="2" vm="360">
        <f t="shared" ca="1" si="0"/>
        <v>1012.5</v>
      </c>
      <c r="U2" s="2" vm="361">
        <f t="shared" ca="1" si="0"/>
        <v>1037.5</v>
      </c>
      <c r="V2" s="2" vm="358">
        <f t="shared" ca="1" si="0"/>
        <v>1612.5</v>
      </c>
      <c r="W2" s="2" vm="362">
        <f t="shared" ca="1" si="0"/>
        <v>1412.5</v>
      </c>
      <c r="X2" s="2" vm="363">
        <f t="shared" ca="1" si="0"/>
        <v>1350</v>
      </c>
      <c r="Y2" s="2" vm="364">
        <f t="shared" ca="1" si="0"/>
        <v>1175</v>
      </c>
      <c r="Z2" s="2" vm="365">
        <f t="shared" ca="1" si="0"/>
        <v>1437.5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15220661000000</v>
      </c>
      <c r="H4" s="2">
        <f>IFERROR(SUM(D4:G4)*(4/MAX(1,COUNT(D4:G4))),"")</f>
        <v>60882644000000</v>
      </c>
      <c r="I4" s="2">
        <f t="shared" ref="I4:Z4" si="1">IFERROR(INDEX(I51:I500,MATCH($C$4,$C$51:$C$500,0)),"")</f>
        <v>56518141000000</v>
      </c>
      <c r="J4" s="2">
        <f t="shared" si="1"/>
        <v>55886870000000</v>
      </c>
      <c r="K4" s="2">
        <f t="shared" si="1"/>
        <v>51228782000000</v>
      </c>
      <c r="L4" s="2">
        <f t="shared" si="1"/>
        <v>46753319000000</v>
      </c>
      <c r="M4" s="2">
        <f t="shared" si="1"/>
        <v>31388311000000</v>
      </c>
      <c r="N4" s="2">
        <f t="shared" si="1"/>
        <v>27925661000000</v>
      </c>
      <c r="O4" s="2">
        <f t="shared" si="1"/>
        <v>26117533000000</v>
      </c>
      <c r="P4" s="2">
        <f t="shared" si="1"/>
        <v>23139551000000</v>
      </c>
      <c r="Q4" s="2">
        <f t="shared" si="1"/>
        <v>29926098000000</v>
      </c>
      <c r="R4" s="2">
        <f t="shared" si="1"/>
        <v>29184624000000</v>
      </c>
      <c r="S4" s="2">
        <f t="shared" si="1"/>
        <v>26768525000000</v>
      </c>
      <c r="T4" s="2">
        <f t="shared" si="1"/>
        <v>24085101000000</v>
      </c>
      <c r="U4" s="2">
        <f t="shared" si="1"/>
        <v>23855272000000</v>
      </c>
      <c r="V4" s="2">
        <f t="shared" si="1"/>
        <v>22418812000000</v>
      </c>
      <c r="W4" s="2">
        <f t="shared" si="1"/>
        <v>20576893000000</v>
      </c>
      <c r="X4" s="2">
        <f t="shared" si="1"/>
        <v>19796515000000</v>
      </c>
      <c r="Y4" s="2">
        <f t="shared" si="1"/>
        <v>18393016000000</v>
      </c>
      <c r="Z4" s="2">
        <f t="shared" si="1"/>
        <v>18689133000000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1492351000000</v>
      </c>
      <c r="H5" s="2">
        <f>IFERROR(SUM(D5:G5)*(4/MAX(1,COUNT(D5:G5))),"")</f>
        <v>5969404000000</v>
      </c>
      <c r="I5" s="2">
        <f t="shared" ref="I5:Z5" si="2">IFERROR(INDEX(I51:I500,MATCH($C$5,$C$51:$C$500,0)),"")</f>
        <v>5524428000000</v>
      </c>
      <c r="J5" s="2">
        <f t="shared" si="2"/>
        <v>4916312000000</v>
      </c>
      <c r="K5" s="2">
        <f t="shared" si="2"/>
        <v>4464533000000</v>
      </c>
      <c r="L5" s="2">
        <f t="shared" si="2"/>
        <v>4726966000000</v>
      </c>
      <c r="M5" s="2">
        <f t="shared" si="2"/>
        <v>6813807000000</v>
      </c>
      <c r="N5" s="2">
        <f t="shared" si="2"/>
        <v>-852788000000</v>
      </c>
      <c r="O5" s="2">
        <f t="shared" si="2"/>
        <v>1549166000000</v>
      </c>
      <c r="P5" s="2">
        <f t="shared" si="2"/>
        <v>-2181969000000</v>
      </c>
      <c r="Q5" s="2">
        <f t="shared" si="2"/>
        <v>1033561000000</v>
      </c>
      <c r="R5" s="2">
        <f t="shared" si="2"/>
        <v>867368000000</v>
      </c>
      <c r="S5" s="2">
        <f t="shared" si="2"/>
        <v>-1135001000000</v>
      </c>
      <c r="T5" s="2">
        <f t="shared" si="2"/>
        <v>-1991041000000</v>
      </c>
      <c r="U5" s="2">
        <f t="shared" si="2"/>
        <v>-2759627000000</v>
      </c>
      <c r="V5" s="2">
        <f t="shared" si="2"/>
        <v>763550000000</v>
      </c>
      <c r="W5" s="2">
        <f t="shared" si="2"/>
        <v>835376000000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41038262000000</v>
      </c>
      <c r="H6" s="2">
        <f>IFERROR(INDEX(D6:G6,COUNT(D6:G6)),"")</f>
        <v>41038262000000</v>
      </c>
      <c r="I6" s="2">
        <f t="shared" ref="I6:Z6" si="3">IFERROR(INDEX(I51:I500,MATCH($C$6,$C$51:$C$500,0)),"")</f>
        <v>39509108000000</v>
      </c>
      <c r="J6" s="2">
        <f t="shared" si="3"/>
        <v>36651797000000</v>
      </c>
      <c r="K6" s="2">
        <f t="shared" si="3"/>
        <v>33708792000000</v>
      </c>
      <c r="L6" s="2">
        <f t="shared" si="3"/>
        <v>31614988000000</v>
      </c>
      <c r="M6" s="2">
        <f t="shared" si="3"/>
        <v>10302802000000</v>
      </c>
      <c r="N6" s="2">
        <f t="shared" si="3"/>
        <v>12913396000000</v>
      </c>
      <c r="O6" s="2">
        <f t="shared" si="3"/>
        <v>13707193000000</v>
      </c>
      <c r="P6" s="2">
        <f t="shared" si="3"/>
        <v>12136247000000</v>
      </c>
      <c r="Q6" s="2">
        <f t="shared" si="3"/>
        <v>14815534000000</v>
      </c>
      <c r="R6" s="2">
        <f t="shared" si="3"/>
        <v>14177119000000</v>
      </c>
      <c r="S6" s="2">
        <f t="shared" si="3"/>
        <v>13263841000000</v>
      </c>
      <c r="T6" s="2">
        <f t="shared" si="3"/>
        <v>14195964000000</v>
      </c>
      <c r="U6" s="2">
        <f t="shared" si="3"/>
        <v>16517598000000</v>
      </c>
      <c r="V6" s="2">
        <f t="shared" si="3"/>
        <v>19395384000000</v>
      </c>
      <c r="W6" s="2">
        <f t="shared" si="3"/>
        <v>18815973000000</v>
      </c>
      <c r="X6" s="2">
        <f t="shared" si="3"/>
        <v>18236486000000</v>
      </c>
      <c r="Y6" s="2">
        <f t="shared" si="3"/>
        <v>18288283000000</v>
      </c>
      <c r="Z6" s="2">
        <f t="shared" si="3"/>
        <v>17698559000000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32.25</v>
      </c>
      <c r="H7" s="3">
        <f>IFERROR(INDEX(D7:G7,COUNT(D7:G7)),"")</f>
        <v>32.25</v>
      </c>
      <c r="I7" s="3">
        <f t="shared" ref="I7:Z7" si="4">IFERROR(INDEX(I51:I500,MATCH($C$7,$C$51:$C$500,0))/1000000000,"")</f>
        <v>32.25</v>
      </c>
      <c r="J7" s="3">
        <f t="shared" si="4"/>
        <v>32.25</v>
      </c>
      <c r="K7" s="3">
        <f t="shared" si="4"/>
        <v>8.06</v>
      </c>
      <c r="L7" s="3">
        <f t="shared" si="4"/>
        <v>8.06</v>
      </c>
      <c r="M7" s="3">
        <f t="shared" si="4"/>
        <v>5.43</v>
      </c>
      <c r="N7" s="3">
        <f t="shared" si="4"/>
        <v>5.43</v>
      </c>
      <c r="O7" s="3">
        <f t="shared" si="4"/>
        <v>5.43</v>
      </c>
      <c r="P7" s="3">
        <f t="shared" si="4"/>
        <v>5.43</v>
      </c>
      <c r="Q7" s="3">
        <f t="shared" si="4"/>
        <v>5.43</v>
      </c>
      <c r="R7" s="3">
        <f t="shared" si="4"/>
        <v>5.43</v>
      </c>
      <c r="S7" s="3">
        <f t="shared" si="4"/>
        <v>5.43</v>
      </c>
      <c r="T7" s="3">
        <f t="shared" si="4"/>
        <v>5.43</v>
      </c>
      <c r="U7" s="3">
        <f t="shared" si="4"/>
        <v>5.43</v>
      </c>
      <c r="V7" s="3">
        <f t="shared" si="4"/>
        <v>5.43</v>
      </c>
      <c r="W7" s="3">
        <f t="shared" si="4"/>
        <v>5.43</v>
      </c>
      <c r="X7" s="3">
        <f t="shared" si="4"/>
        <v>5.43</v>
      </c>
      <c r="Y7" s="3">
        <f t="shared" si="4"/>
        <v>5.43</v>
      </c>
      <c r="Z7" s="3">
        <f t="shared" si="4"/>
        <v>5.43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3038000000000</v>
      </c>
      <c r="H8" s="2">
        <f>IFERROR(INDEX(D8:G8,COUNT(D8:G8)),"")</f>
        <v>3038000000000</v>
      </c>
      <c r="I8" s="2">
        <f t="shared" ref="I8:Z8" si="5">IFERROR(INDEX(I51:I500,MATCH($C$8,$C$51:$C$500,0)),"")</f>
        <v>9095000000000</v>
      </c>
      <c r="J8" s="2">
        <f t="shared" si="5"/>
        <v>6423000000000</v>
      </c>
      <c r="K8" s="2">
        <f t="shared" si="5"/>
        <v>4671000000000</v>
      </c>
      <c r="L8" s="2">
        <f t="shared" si="5"/>
        <v>5248000000000</v>
      </c>
      <c r="M8" s="2">
        <f t="shared" si="5"/>
        <v>1488000000000</v>
      </c>
      <c r="N8" s="2">
        <f t="shared" si="5"/>
        <v>3417000000000</v>
      </c>
      <c r="O8" s="2">
        <f t="shared" si="5"/>
        <v>-105000000000</v>
      </c>
      <c r="P8" s="2">
        <f t="shared" si="5"/>
        <v>-1351000000000</v>
      </c>
      <c r="Q8" s="2">
        <f t="shared" si="5"/>
        <v>2920000000000</v>
      </c>
      <c r="R8" s="2">
        <f t="shared" si="5"/>
        <v>2459000000000</v>
      </c>
      <c r="S8" s="2">
        <f t="shared" si="5"/>
        <v>910000000000</v>
      </c>
      <c r="T8" s="2">
        <f t="shared" si="5"/>
        <v>905000000000</v>
      </c>
      <c r="U8" s="2">
        <f t="shared" si="5"/>
        <v>-936000000000</v>
      </c>
      <c r="V8" s="2">
        <f t="shared" si="5"/>
        <v>1200000000000</v>
      </c>
      <c r="W8" s="2">
        <f t="shared" si="5"/>
        <v>1262000000000</v>
      </c>
      <c r="X8" s="2">
        <f t="shared" si="5"/>
        <v>304000000000</v>
      </c>
      <c r="Y8" s="2">
        <f t="shared" si="5"/>
        <v>-6649000000000</v>
      </c>
      <c r="Z8" s="2">
        <f t="shared" si="5"/>
        <v>-3802000000000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94.19</v>
      </c>
      <c r="H9" s="3">
        <f>IFERROR(INDEX(D9:G9,COUNT(D9:G9)),"")</f>
        <v>94.19</v>
      </c>
      <c r="I9" s="3">
        <f t="shared" ref="I9:Z9" si="6">IFERROR(INDEX(I51:I500,MATCH($C$9,$C$51:$C$500,0)),"")</f>
        <v>282.02</v>
      </c>
      <c r="J9" s="3">
        <f t="shared" si="6"/>
        <v>199.17</v>
      </c>
      <c r="K9" s="3">
        <f t="shared" si="6"/>
        <v>579.33000000000004</v>
      </c>
      <c r="L9" s="3">
        <f t="shared" si="6"/>
        <v>650.87</v>
      </c>
      <c r="M9" s="3">
        <f t="shared" si="6"/>
        <v>273.75</v>
      </c>
      <c r="N9" s="3">
        <f t="shared" si="6"/>
        <v>628.91</v>
      </c>
      <c r="O9" s="3">
        <f t="shared" si="6"/>
        <v>-19.309999999999999</v>
      </c>
      <c r="P9" s="3">
        <f t="shared" si="6"/>
        <v>-248.57</v>
      </c>
      <c r="Q9" s="3">
        <f t="shared" si="6"/>
        <v>537.45000000000005</v>
      </c>
      <c r="R9" s="3">
        <f t="shared" si="6"/>
        <v>452.51</v>
      </c>
      <c r="S9" s="3">
        <f t="shared" si="6"/>
        <v>167.56</v>
      </c>
      <c r="T9" s="3">
        <f t="shared" si="6"/>
        <v>166.61</v>
      </c>
      <c r="U9" s="3">
        <f t="shared" si="6"/>
        <v>-172.24</v>
      </c>
      <c r="V9" s="3">
        <f t="shared" si="6"/>
        <v>220.92</v>
      </c>
      <c r="W9" s="3">
        <f t="shared" si="6"/>
        <v>232.18</v>
      </c>
      <c r="X9" s="3">
        <f t="shared" si="6"/>
        <v>55.89</v>
      </c>
      <c r="Y9" s="3">
        <f t="shared" si="6"/>
        <v>-1223.52</v>
      </c>
      <c r="Z9" s="3">
        <f t="shared" si="6"/>
        <v>-699.61</v>
      </c>
    </row>
    <row r="10" spans="1:26" ht="15.5" x14ac:dyDescent="0.35">
      <c r="C10" t="s">
        <v>17</v>
      </c>
      <c r="D10" s="3">
        <f ca="1">IFERROR(IF(D9=0,"",D2/D9),"")</f>
        <v>21.180592419577451</v>
      </c>
      <c r="I10" s="3">
        <f t="shared" ref="I10:Z10" ca="1" si="7">IFERROR(IF(I9=0,"",I2/I9),"")</f>
        <v>8.2263669243316091</v>
      </c>
      <c r="J10" s="3">
        <f t="shared" ca="1" si="7"/>
        <v>12.451674448963198</v>
      </c>
      <c r="K10" s="3">
        <f t="shared" ca="1" si="7"/>
        <v>4.0456216664077465</v>
      </c>
      <c r="L10" s="3">
        <f t="shared" ca="1" si="7"/>
        <v>2.3718254029222425</v>
      </c>
      <c r="M10" s="3">
        <f t="shared" ca="1" si="7"/>
        <v>5.6621004566210047</v>
      </c>
      <c r="N10" s="3">
        <f t="shared" ca="1" si="7"/>
        <v>2.0074414463118728</v>
      </c>
      <c r="O10" s="3">
        <f t="shared" ca="1" si="7"/>
        <v>-37.674779906784053</v>
      </c>
      <c r="P10" s="3">
        <f t="shared" ca="1" si="7"/>
        <v>-1.6946936476646417</v>
      </c>
      <c r="Q10" s="3">
        <f t="shared" ca="1" si="7"/>
        <v>2.2327658386826679</v>
      </c>
      <c r="R10" s="3">
        <f t="shared" ca="1" si="7"/>
        <v>3.5634571611677091</v>
      </c>
      <c r="S10" s="3">
        <f t="shared" ca="1" si="7"/>
        <v>8.2060157555502506</v>
      </c>
      <c r="T10" s="3">
        <f t="shared" ca="1" si="7"/>
        <v>6.0770662025088527</v>
      </c>
      <c r="U10" s="3">
        <f t="shared" ca="1" si="7"/>
        <v>-6.0235717603344172</v>
      </c>
      <c r="V10" s="3">
        <f t="shared" ca="1" si="7"/>
        <v>7.2990222705051604</v>
      </c>
      <c r="W10" s="3">
        <f t="shared" ca="1" si="7"/>
        <v>6.0836420018950816</v>
      </c>
      <c r="X10" s="3">
        <f t="shared" ca="1" si="7"/>
        <v>24.154589371980677</v>
      </c>
      <c r="Y10" s="3">
        <f t="shared" ca="1" si="7"/>
        <v>-0.9603439257225056</v>
      </c>
      <c r="Z10" s="3">
        <f t="shared" ca="1" si="7"/>
        <v>-2.054716199025171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5564426000000</v>
      </c>
      <c r="H11" s="2">
        <f>IFERROR(INDEX(D11:G11,COUNT(D11:G11)),"")</f>
        <v>5564426000000</v>
      </c>
      <c r="I11" s="2">
        <f t="shared" ref="I11:Z11" si="8">IFERROR(INDEX(I51:I500,MATCH($C$11,$C$51:$C$500,0)),"")</f>
        <v>5075324000000</v>
      </c>
      <c r="J11" s="2">
        <f t="shared" si="8"/>
        <v>4454098000000</v>
      </c>
      <c r="K11" s="2">
        <f t="shared" si="8"/>
        <v>5189573000000</v>
      </c>
      <c r="L11" s="2">
        <f t="shared" si="8"/>
        <v>9507880000000</v>
      </c>
      <c r="M11" s="2">
        <f t="shared" si="8"/>
        <v>3789006000000</v>
      </c>
      <c r="N11" s="2">
        <f t="shared" si="8"/>
        <v>1782246000000</v>
      </c>
      <c r="O11" s="2">
        <f t="shared" si="8"/>
        <v>5881174000000</v>
      </c>
      <c r="P11" s="2">
        <f t="shared" si="8"/>
        <v>1045041000000</v>
      </c>
      <c r="Q11" s="2">
        <f t="shared" si="8"/>
        <v>1674745000000</v>
      </c>
      <c r="R11" s="2">
        <f t="shared" si="8"/>
        <v>1850425000000</v>
      </c>
      <c r="S11" s="2">
        <f t="shared" si="8"/>
        <v>3623346000000</v>
      </c>
      <c r="T11" s="2">
        <f t="shared" si="8"/>
        <v>3480011000000</v>
      </c>
      <c r="U11" s="2">
        <f t="shared" si="8"/>
        <v>2233532000000</v>
      </c>
      <c r="V11" s="2">
        <f t="shared" si="8"/>
        <v>3917236000000</v>
      </c>
      <c r="W11" s="2">
        <f t="shared" si="8"/>
        <v>2224206000000</v>
      </c>
      <c r="X11" s="2">
        <f t="shared" si="8"/>
        <v>2075270000000</v>
      </c>
      <c r="Y11" s="2">
        <f t="shared" si="8"/>
        <v>2835999000000</v>
      </c>
      <c r="Z11" s="2">
        <f t="shared" si="8"/>
        <v>5737866000000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49189000000000</v>
      </c>
      <c r="H12" s="2">
        <f>IFERROR(INDEX(D12:G12,COUNT(D12:G12)),"")</f>
        <v>49189000000000</v>
      </c>
      <c r="I12" s="2">
        <f t="shared" ref="I12:Z12" si="9">IFERROR(INDEX(I51:I500,MATCH($C$12,$C$51:$C$500,0)),"")</f>
        <v>49840000000000</v>
      </c>
      <c r="J12" s="2">
        <f t="shared" si="9"/>
        <v>50412000000000</v>
      </c>
      <c r="K12" s="2">
        <f t="shared" si="9"/>
        <v>48681000000000</v>
      </c>
      <c r="L12" s="2">
        <f t="shared" si="9"/>
        <v>46476000000000</v>
      </c>
      <c r="M12" s="2">
        <f t="shared" si="9"/>
        <v>30087000000000</v>
      </c>
      <c r="N12" s="2">
        <f t="shared" si="9"/>
        <v>26158000000000</v>
      </c>
      <c r="O12" s="2">
        <f t="shared" si="9"/>
        <v>24252000000000</v>
      </c>
      <c r="P12" s="2">
        <f t="shared" si="9"/>
        <v>23925000000000</v>
      </c>
      <c r="Q12" s="2">
        <f t="shared" si="9"/>
        <v>20967000000000</v>
      </c>
      <c r="R12" s="2">
        <f t="shared" si="9"/>
        <v>21845000000000</v>
      </c>
      <c r="S12" s="2">
        <f t="shared" si="9"/>
        <v>24312000000000</v>
      </c>
      <c r="T12" s="2">
        <f t="shared" si="9"/>
        <v>23770000000000</v>
      </c>
      <c r="U12" s="2">
        <f t="shared" si="9"/>
        <v>25773000000000</v>
      </c>
      <c r="V12" s="2">
        <f t="shared" si="9"/>
        <v>21613000000000</v>
      </c>
      <c r="W12" s="2">
        <f t="shared" si="9"/>
        <v>21336000000000</v>
      </c>
      <c r="X12" s="2">
        <f t="shared" si="9"/>
        <v>22226000000000</v>
      </c>
      <c r="Y12" s="2">
        <f t="shared" si="9"/>
        <v>22839000000000</v>
      </c>
      <c r="Z12" s="2">
        <f t="shared" si="9"/>
        <v>16335000000000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54754000000000</v>
      </c>
      <c r="H13" s="2">
        <f>IFERROR(INDEX(D13:G13,COUNT(D13:G13)),"")</f>
        <v>54754000000000</v>
      </c>
      <c r="I13" s="2">
        <f t="shared" ref="I13:Z13" si="10">IFERROR(INDEX(I51:I500,MATCH($C$13,$C$51:$C$500,0)),"")</f>
        <v>54915000000000</v>
      </c>
      <c r="J13" s="2">
        <f t="shared" si="10"/>
        <v>54866000000000</v>
      </c>
      <c r="K13" s="2">
        <f t="shared" si="10"/>
        <v>53871000000000</v>
      </c>
      <c r="L13" s="2">
        <f t="shared" si="10"/>
        <v>55984000000000</v>
      </c>
      <c r="M13" s="2">
        <f t="shared" si="10"/>
        <v>33876000000000</v>
      </c>
      <c r="N13" s="2">
        <f t="shared" si="10"/>
        <v>27941000000000</v>
      </c>
      <c r="O13" s="2">
        <f t="shared" si="10"/>
        <v>30133000000000</v>
      </c>
      <c r="P13" s="2">
        <f t="shared" si="10"/>
        <v>24970000000000</v>
      </c>
      <c r="Q13" s="2">
        <f t="shared" si="10"/>
        <v>22642000000000</v>
      </c>
      <c r="R13" s="2">
        <f t="shared" si="10"/>
        <v>23696000000000</v>
      </c>
      <c r="S13" s="2">
        <f t="shared" si="10"/>
        <v>27935000000000</v>
      </c>
      <c r="T13" s="2">
        <f t="shared" si="10"/>
        <v>27250000000000</v>
      </c>
      <c r="U13" s="2">
        <f t="shared" si="10"/>
        <v>28006000000000</v>
      </c>
      <c r="V13" s="2">
        <f t="shared" si="10"/>
        <v>25530000000000</v>
      </c>
      <c r="W13" s="2">
        <f t="shared" si="10"/>
        <v>23560000000000</v>
      </c>
      <c r="X13" s="2">
        <f t="shared" si="10"/>
        <v>24302000000000</v>
      </c>
      <c r="Y13" s="2">
        <f t="shared" si="10"/>
        <v>25675000000000</v>
      </c>
      <c r="Z13" s="2">
        <f t="shared" si="10"/>
        <v>22073000000000</v>
      </c>
    </row>
    <row r="14" spans="1:26" ht="15.5" x14ac:dyDescent="0.35">
      <c r="C14" t="s">
        <v>26</v>
      </c>
      <c r="D14" s="2">
        <f>IFERROR(INDEX(D51:D500,MATCH($C$14,$C$51:$C$500,0)),"")</f>
        <v>-1164736000000</v>
      </c>
      <c r="H14" s="2">
        <f>IFERROR(SUM(D14:G14)*(4/MAX(1,COUNT(D14:G14))),"")</f>
        <v>-4658944000000</v>
      </c>
      <c r="I14" s="2">
        <f t="shared" ref="I14:Z14" si="11">IFERROR(INDEX(I51:I500,MATCH($C$14,$C$51:$C$500,0)),"")</f>
        <v>-4201287000000</v>
      </c>
      <c r="J14" s="2">
        <f t="shared" si="11"/>
        <v>-4477795000000</v>
      </c>
      <c r="K14" s="2">
        <f t="shared" si="11"/>
        <v>-4724609000000</v>
      </c>
      <c r="L14" s="2">
        <f t="shared" si="11"/>
        <v>-4345014000000</v>
      </c>
      <c r="M14" s="2">
        <f t="shared" si="11"/>
        <v>-3001596000000</v>
      </c>
      <c r="N14" s="2">
        <f t="shared" si="11"/>
        <v>-3045008000000</v>
      </c>
      <c r="O14" s="2">
        <f t="shared" si="11"/>
        <v>-2760866000000</v>
      </c>
      <c r="P14" s="2">
        <f t="shared" si="11"/>
        <v>-2125059000000</v>
      </c>
      <c r="Q14" s="2">
        <f t="shared" si="11"/>
        <v>-2121246000000</v>
      </c>
      <c r="R14" s="2">
        <f t="shared" si="11"/>
        <v>-2256285000000</v>
      </c>
      <c r="S14" s="2">
        <f t="shared" si="11"/>
        <v>-2829464000000</v>
      </c>
      <c r="T14" s="2">
        <f t="shared" si="11"/>
        <v>-2406536000000</v>
      </c>
      <c r="U14" s="2">
        <f t="shared" si="11"/>
        <v>-2212095000000</v>
      </c>
      <c r="V14" s="2">
        <f t="shared" si="11"/>
        <v>-2077350000000</v>
      </c>
      <c r="W14" s="2">
        <f t="shared" si="11"/>
        <v>-1789687000000</v>
      </c>
      <c r="X14" s="2">
        <f t="shared" si="11"/>
        <v>-2271628000000</v>
      </c>
      <c r="Y14" s="2">
        <f t="shared" si="11"/>
        <v>-1872967000000</v>
      </c>
      <c r="Z14" s="2">
        <f t="shared" si="11"/>
        <v>-1858294000000</v>
      </c>
    </row>
    <row r="15" spans="1:26" ht="15.5" x14ac:dyDescent="0.35">
      <c r="C15" t="s">
        <v>27</v>
      </c>
      <c r="D15" s="2">
        <f>IFERROR(INDEX(D51:D500,MATCH($C$15,$C$51:$C$500,0)),"")</f>
        <v>-397258000000</v>
      </c>
      <c r="H15" s="2">
        <f>IFERROR(SUM(D15:G15)*(4/MAX(1,COUNT(D15:G15))),"")</f>
        <v>-1589032000000</v>
      </c>
      <c r="I15" s="2">
        <f t="shared" ref="I15:Z15" si="12">IFERROR(INDEX(I51:I500,MATCH($C$15,$C$51:$C$500,0)),"")</f>
        <v>-1467141000000</v>
      </c>
      <c r="J15" s="2">
        <f t="shared" si="12"/>
        <v>-1460113000000</v>
      </c>
      <c r="K15" s="2">
        <f t="shared" si="12"/>
        <v>-1155842000000</v>
      </c>
      <c r="L15" s="2">
        <f t="shared" si="12"/>
        <v>-1165586000000</v>
      </c>
      <c r="M15" s="2">
        <f t="shared" si="12"/>
        <v>-646853000000</v>
      </c>
      <c r="N15" s="2">
        <f t="shared" si="12"/>
        <v>-30619000000</v>
      </c>
      <c r="O15" s="2">
        <f t="shared" si="12"/>
        <v>43181000000</v>
      </c>
      <c r="P15" s="2">
        <f t="shared" si="12"/>
        <v>578484000000</v>
      </c>
      <c r="Q15" s="2">
        <f t="shared" si="12"/>
        <v>-638497000000</v>
      </c>
      <c r="R15" s="2">
        <f t="shared" si="12"/>
        <v>-519608000000</v>
      </c>
      <c r="S15" s="2">
        <f t="shared" si="12"/>
        <v>622357000000</v>
      </c>
      <c r="T15" s="2">
        <f t="shared" si="12"/>
        <v>77879000000</v>
      </c>
      <c r="U15" s="2">
        <f t="shared" si="12"/>
        <v>667378000000</v>
      </c>
      <c r="V15" s="2">
        <f t="shared" si="12"/>
        <v>25798000000</v>
      </c>
      <c r="W15" s="2">
        <f t="shared" si="12"/>
        <v>-249397000000</v>
      </c>
      <c r="X15" s="2">
        <f t="shared" si="12"/>
        <v>-357798000000</v>
      </c>
      <c r="Y15" s="2">
        <f t="shared" si="12"/>
        <v>-677265000000</v>
      </c>
      <c r="Z15" s="2">
        <f t="shared" si="12"/>
        <v>-419830000000</v>
      </c>
    </row>
    <row r="16" spans="1:26" ht="15.5" x14ac:dyDescent="0.35">
      <c r="C16" t="s">
        <v>28</v>
      </c>
      <c r="D16" s="2">
        <f>IFERROR(INDEX(D51:D500,MATCH($C$16,$C$51:$C$500,0)),"")</f>
        <v>1922898000000</v>
      </c>
      <c r="H16" s="2">
        <f>IFERROR(SUM(D16:G16)*(4/MAX(1,COUNT(D16:G16))),"")</f>
        <v>7691592000000</v>
      </c>
      <c r="I16" s="2">
        <f t="shared" ref="I16:Z16" si="13">IFERROR(INDEX(I51:I500,MATCH($C$16,$C$51:$C$500,0)),"")</f>
        <v>7284647000000</v>
      </c>
      <c r="J16" s="2">
        <f t="shared" si="13"/>
        <v>6732525000000</v>
      </c>
      <c r="K16" s="2">
        <f t="shared" si="13"/>
        <v>5931583000000</v>
      </c>
      <c r="L16" s="2">
        <f t="shared" si="13"/>
        <v>6535789000000</v>
      </c>
      <c r="M16" s="2">
        <f t="shared" si="13"/>
        <v>7506974000000</v>
      </c>
      <c r="N16" s="2">
        <f t="shared" si="13"/>
        <v>-599541000000</v>
      </c>
      <c r="O16" s="2">
        <f t="shared" si="13"/>
        <v>1587191000000</v>
      </c>
      <c r="P16" s="2">
        <f t="shared" si="13"/>
        <v>-2663543000000</v>
      </c>
      <c r="Q16" s="2">
        <f t="shared" si="13"/>
        <v>1940426000000</v>
      </c>
      <c r="R16" s="2">
        <f t="shared" si="13"/>
        <v>1795263000000</v>
      </c>
      <c r="S16" s="2">
        <f t="shared" si="13"/>
        <v>-1785835000000</v>
      </c>
      <c r="T16" s="2">
        <f t="shared" si="13"/>
        <v>-1935901000000</v>
      </c>
      <c r="U16" s="2">
        <f t="shared" si="13"/>
        <v>-3333837000000</v>
      </c>
      <c r="V16" s="2">
        <f t="shared" si="13"/>
        <v>461618000000</v>
      </c>
      <c r="W16" s="2">
        <f t="shared" si="13"/>
        <v>1181900000000</v>
      </c>
      <c r="X16" s="2">
        <f t="shared" si="13"/>
        <v>1081817000000</v>
      </c>
      <c r="Y16" s="2">
        <f t="shared" si="13"/>
        <v>2231993000000</v>
      </c>
      <c r="Z16" s="2">
        <f t="shared" si="13"/>
        <v>2355115000000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64338750000000</v>
      </c>
      <c r="H20" s="2">
        <f t="shared" ref="H20:Z20" ca="1" si="14">IFERROR(H21*H2,"")</f>
        <v>64338750000000</v>
      </c>
      <c r="I20" s="2">
        <f t="shared" ca="1" si="14"/>
        <v>74820000000000</v>
      </c>
      <c r="J20" s="2">
        <f t="shared" ca="1" si="14"/>
        <v>79980000000000</v>
      </c>
      <c r="K20" s="2">
        <f t="shared" ca="1" si="14"/>
        <v>18890625000000.004</v>
      </c>
      <c r="L20" s="2">
        <f t="shared" ca="1" si="14"/>
        <v>12442625000000.002</v>
      </c>
      <c r="M20" s="2">
        <f t="shared" ca="1" si="14"/>
        <v>8416500000000</v>
      </c>
      <c r="N20" s="2">
        <f t="shared" ca="1" si="14"/>
        <v>6855375000000</v>
      </c>
      <c r="O20" s="2">
        <f t="shared" ca="1" si="14"/>
        <v>3950325000000</v>
      </c>
      <c r="P20" s="2">
        <f t="shared" ca="1" si="14"/>
        <v>2287387500000</v>
      </c>
      <c r="Q20" s="2">
        <f t="shared" ca="1" si="14"/>
        <v>6516000000000</v>
      </c>
      <c r="R20" s="2">
        <f t="shared" ca="1" si="14"/>
        <v>8755875000000</v>
      </c>
      <c r="S20" s="2">
        <f t="shared" ca="1" si="14"/>
        <v>7466250000000</v>
      </c>
      <c r="T20" s="2">
        <f t="shared" ca="1" si="14"/>
        <v>5497875000000</v>
      </c>
      <c r="U20" s="2">
        <f t="shared" ca="1" si="14"/>
        <v>5633625000000</v>
      </c>
      <c r="V20" s="2">
        <f t="shared" ca="1" si="14"/>
        <v>8755875000000</v>
      </c>
      <c r="W20" s="2">
        <f t="shared" ca="1" si="14"/>
        <v>7669875000000</v>
      </c>
      <c r="X20" s="2">
        <f t="shared" ca="1" si="14"/>
        <v>7330500000000</v>
      </c>
      <c r="Y20" s="2">
        <f t="shared" ca="1" si="14"/>
        <v>6380250000000</v>
      </c>
      <c r="Z20" s="2">
        <f t="shared" ca="1" si="14"/>
        <v>7805625000000</v>
      </c>
    </row>
    <row r="21" spans="1:26" ht="15.5" x14ac:dyDescent="0.35">
      <c r="C21" t="s">
        <v>11</v>
      </c>
      <c r="D21" s="2">
        <f>IFERROR(INDEX(D51:D500,MATCH($C$7,$C$51:$C$500,0)),"")</f>
        <v>32250000000</v>
      </c>
      <c r="H21" s="2">
        <f>IFERROR(INDEX(D21:G21,COUNT(D21:G21)),"")</f>
        <v>32250000000</v>
      </c>
      <c r="I21" s="2">
        <f t="shared" ref="I21:Z21" si="15">IFERROR(INDEX(I51:I500,MATCH($C$7,$C$51:$C$500,0)),"")</f>
        <v>32250000000</v>
      </c>
      <c r="J21" s="2">
        <f t="shared" si="15"/>
        <v>32250000000</v>
      </c>
      <c r="K21" s="2">
        <f t="shared" si="15"/>
        <v>8060000000.000001</v>
      </c>
      <c r="L21" s="2">
        <f t="shared" si="15"/>
        <v>8060000000.000001</v>
      </c>
      <c r="M21" s="2">
        <f t="shared" si="15"/>
        <v>5430000000</v>
      </c>
      <c r="N21" s="2">
        <f t="shared" si="15"/>
        <v>5430000000</v>
      </c>
      <c r="O21" s="2">
        <f t="shared" si="15"/>
        <v>5430000000</v>
      </c>
      <c r="P21" s="2">
        <f t="shared" si="15"/>
        <v>5430000000</v>
      </c>
      <c r="Q21" s="2">
        <f t="shared" si="15"/>
        <v>5430000000</v>
      </c>
      <c r="R21" s="2">
        <f t="shared" si="15"/>
        <v>5430000000</v>
      </c>
      <c r="S21" s="2">
        <f t="shared" si="15"/>
        <v>5430000000</v>
      </c>
      <c r="T21" s="2">
        <f t="shared" si="15"/>
        <v>5430000000</v>
      </c>
      <c r="U21" s="2">
        <f t="shared" si="15"/>
        <v>5430000000</v>
      </c>
      <c r="V21" s="2">
        <f t="shared" si="15"/>
        <v>5430000000</v>
      </c>
      <c r="W21" s="2">
        <f t="shared" si="15"/>
        <v>5430000000</v>
      </c>
      <c r="X21" s="2">
        <f t="shared" si="15"/>
        <v>5430000000</v>
      </c>
      <c r="Y21" s="2">
        <f t="shared" si="15"/>
        <v>5430000000</v>
      </c>
      <c r="Z21" s="2">
        <f t="shared" si="15"/>
        <v>5430000000</v>
      </c>
    </row>
    <row r="23" spans="1:26" ht="15.5" x14ac:dyDescent="0.35">
      <c r="B23" t="s">
        <v>53</v>
      </c>
      <c r="C23" t="s">
        <v>54</v>
      </c>
      <c r="D23" s="3">
        <f>IFERROR(D5/D6*100,"")</f>
        <v>3.6364868473231149</v>
      </c>
      <c r="H23" s="3">
        <f t="shared" ref="H23:Z23" si="16">IFERROR(H5/H6*100,"")</f>
        <v>14.54594738929246</v>
      </c>
      <c r="I23" s="3">
        <f t="shared" si="16"/>
        <v>13.982669515090041</v>
      </c>
      <c r="J23" s="3">
        <f t="shared" si="16"/>
        <v>13.413563324057481</v>
      </c>
      <c r="K23" s="3">
        <f t="shared" si="16"/>
        <v>13.244417064841718</v>
      </c>
      <c r="L23" s="3">
        <f t="shared" si="16"/>
        <v>14.951661534712587</v>
      </c>
      <c r="M23" s="3">
        <f t="shared" si="16"/>
        <v>66.135474601957796</v>
      </c>
      <c r="N23" s="3">
        <f t="shared" si="16"/>
        <v>-6.6039018705846235</v>
      </c>
      <c r="O23" s="3">
        <f t="shared" si="16"/>
        <v>11.301847139673308</v>
      </c>
      <c r="P23" s="3">
        <f t="shared" si="16"/>
        <v>-17.978943572918382</v>
      </c>
      <c r="Q23" s="3">
        <f t="shared" si="16"/>
        <v>6.976198090463698</v>
      </c>
      <c r="R23" s="3">
        <f t="shared" si="16"/>
        <v>6.1180836529622136</v>
      </c>
      <c r="S23" s="3">
        <f t="shared" si="16"/>
        <v>-8.5571064972808397</v>
      </c>
      <c r="T23" s="3">
        <f t="shared" si="16"/>
        <v>-14.025401867742126</v>
      </c>
      <c r="U23" s="3">
        <f t="shared" si="16"/>
        <v>-16.70719314031011</v>
      </c>
      <c r="V23" s="3">
        <f t="shared" si="16"/>
        <v>3.9367614479816431</v>
      </c>
      <c r="W23" s="3">
        <f t="shared" si="16"/>
        <v>4.4397172551214865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-0.23613187918655587</v>
      </c>
      <c r="H24" s="4">
        <f t="shared" ref="H24:Z24" si="17">IFERROR(_xlfn.RRI(5,M23,H23),"")</f>
        <v>-0.26131121140117186</v>
      </c>
      <c r="I24" s="4" t="str">
        <f t="shared" si="17"/>
        <v/>
      </c>
      <c r="J24" s="4">
        <f t="shared" si="17"/>
        <v>3.4853676614204687E-2</v>
      </c>
      <c r="K24" s="4" t="str">
        <f t="shared" si="17"/>
        <v/>
      </c>
      <c r="L24" s="4">
        <f t="shared" si="17"/>
        <v>0.16470014798110477</v>
      </c>
      <c r="M24" s="4">
        <f t="shared" si="17"/>
        <v>0.60976993772820753</v>
      </c>
      <c r="N24" s="4">
        <f t="shared" si="17"/>
        <v>-5.050051206191708E-2</v>
      </c>
      <c r="O24" s="4" t="str">
        <f t="shared" si="17"/>
        <v/>
      </c>
      <c r="P24" s="4">
        <f t="shared" si="17"/>
        <v>1.4780551396953889E-2</v>
      </c>
      <c r="Q24" s="4">
        <f t="shared" si="17"/>
        <v>0.12123317968365677</v>
      </c>
      <c r="R24" s="4">
        <f t="shared" si="17"/>
        <v>6.623275389376726E-2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46.24</v>
      </c>
      <c r="H25" s="3">
        <f>IFERROR(INDEX(D25:G25,COUNT(D25:G25)),"")</f>
        <v>46.24</v>
      </c>
      <c r="I25" s="3">
        <f t="shared" ref="I25:Z25" si="18">IFERROR(INDEX(I51:I500,MATCH($C$25,$C$51:$C$500,0)),"")</f>
        <v>170.84</v>
      </c>
      <c r="J25" s="3">
        <f t="shared" si="18"/>
        <v>152.27000000000001</v>
      </c>
      <c r="K25" s="3">
        <f t="shared" si="18"/>
        <v>558.91999999999996</v>
      </c>
      <c r="L25" s="3">
        <f t="shared" si="18"/>
        <v>585.84</v>
      </c>
      <c r="M25" s="3">
        <f t="shared" si="18"/>
        <v>1242.3499999999999</v>
      </c>
      <c r="N25" s="3">
        <f t="shared" si="18"/>
        <v>-131.9</v>
      </c>
      <c r="O25" s="3">
        <f t="shared" si="18"/>
        <v>288.74</v>
      </c>
      <c r="P25" s="3">
        <f t="shared" si="18"/>
        <v>-442.38</v>
      </c>
      <c r="Q25" s="3">
        <f t="shared" si="18"/>
        <v>209.02</v>
      </c>
      <c r="R25" s="3">
        <f t="shared" si="18"/>
        <v>203.36</v>
      </c>
      <c r="S25" s="3">
        <f t="shared" si="18"/>
        <v>-206.54</v>
      </c>
      <c r="T25" s="3">
        <f t="shared" si="18"/>
        <v>-243.47</v>
      </c>
      <c r="U25" s="3">
        <f t="shared" si="18"/>
        <v>-325.04000000000002</v>
      </c>
      <c r="V25" s="3">
        <f t="shared" si="18"/>
        <v>299.67</v>
      </c>
      <c r="W25" s="3">
        <f t="shared" si="18"/>
        <v>182.56</v>
      </c>
      <c r="X25" s="3">
        <f t="shared" si="18"/>
        <v>106.8</v>
      </c>
      <c r="Y25" s="3">
        <f t="shared" si="18"/>
        <v>274.08</v>
      </c>
      <c r="Z25" s="3">
        <f t="shared" si="18"/>
        <v>275.18</v>
      </c>
    </row>
    <row r="26" spans="1:26" ht="15.5" x14ac:dyDescent="0.35">
      <c r="C26" t="s">
        <v>58</v>
      </c>
      <c r="D26" s="4">
        <f>IFERROR(_xlfn.RRI(5,I25,D25),"")</f>
        <v>-0.23000899369179018</v>
      </c>
      <c r="H26" s="4">
        <f t="shared" ref="H26:Z26" si="19">IFERROR(_xlfn.RRI(5,M25,H25),"")</f>
        <v>-0.482208672419697</v>
      </c>
      <c r="I26" s="4" t="str">
        <f t="shared" si="19"/>
        <v/>
      </c>
      <c r="J26" s="4">
        <f t="shared" si="19"/>
        <v>-0.12012398516563616</v>
      </c>
      <c r="K26" s="4" t="str">
        <f t="shared" si="19"/>
        <v/>
      </c>
      <c r="L26" s="4">
        <f t="shared" si="19"/>
        <v>0.22890478584838769</v>
      </c>
      <c r="M26" s="4">
        <f t="shared" si="19"/>
        <v>0.43613638792438225</v>
      </c>
      <c r="N26" s="4">
        <f t="shared" si="19"/>
        <v>-8.5785459185512947E-2</v>
      </c>
      <c r="O26" s="4" t="str">
        <f t="shared" si="19"/>
        <v/>
      </c>
      <c r="P26" s="4">
        <f t="shared" si="19"/>
        <v>6.3583852040366207E-2</v>
      </c>
      <c r="Q26" s="4">
        <f t="shared" si="19"/>
        <v>-6.951598837366979E-2</v>
      </c>
      <c r="R26" s="4">
        <f t="shared" si="19"/>
        <v>2.1814311789592811E-2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471.95848062015506</v>
      </c>
      <c r="H27" s="3">
        <f t="shared" ref="H27:Z27" si="20">IFERROR(H4/H21,"")</f>
        <v>1887.8339224806202</v>
      </c>
      <c r="I27" s="3">
        <f t="shared" si="20"/>
        <v>1752.5004961240311</v>
      </c>
      <c r="J27" s="3">
        <f t="shared" si="20"/>
        <v>1732.9262015503875</v>
      </c>
      <c r="K27" s="3">
        <f t="shared" si="20"/>
        <v>6355.9282878411905</v>
      </c>
      <c r="L27" s="3">
        <f t="shared" si="20"/>
        <v>5800.6599255583124</v>
      </c>
      <c r="M27" s="3">
        <f t="shared" si="20"/>
        <v>5780.5360957642724</v>
      </c>
      <c r="N27" s="3">
        <f t="shared" si="20"/>
        <v>5142.8473296500924</v>
      </c>
      <c r="O27" s="3">
        <f t="shared" si="20"/>
        <v>4809.8587476979746</v>
      </c>
      <c r="P27" s="3">
        <f t="shared" si="20"/>
        <v>4261.4274401473294</v>
      </c>
      <c r="Q27" s="3">
        <f t="shared" si="20"/>
        <v>5511.2519337016574</v>
      </c>
      <c r="R27" s="3">
        <f t="shared" si="20"/>
        <v>5374.7005524861879</v>
      </c>
      <c r="S27" s="3">
        <f t="shared" si="20"/>
        <v>4929.746777163904</v>
      </c>
      <c r="T27" s="3">
        <f t="shared" si="20"/>
        <v>4435.5618784530388</v>
      </c>
      <c r="U27" s="3">
        <f t="shared" si="20"/>
        <v>4393.2360957642722</v>
      </c>
      <c r="V27" s="3">
        <f t="shared" si="20"/>
        <v>4128.694659300184</v>
      </c>
      <c r="W27" s="3">
        <f t="shared" si="20"/>
        <v>3789.4830570902395</v>
      </c>
      <c r="X27" s="3">
        <f t="shared" si="20"/>
        <v>3645.7670349907917</v>
      </c>
      <c r="Y27" s="3">
        <f t="shared" si="20"/>
        <v>3387.2957642725601</v>
      </c>
      <c r="Z27" s="3">
        <f t="shared" si="20"/>
        <v>3441.8292817679558</v>
      </c>
    </row>
    <row r="28" spans="1:26" ht="15.5" x14ac:dyDescent="0.35">
      <c r="C28" t="s">
        <v>60</v>
      </c>
      <c r="D28" s="4">
        <f>IFERROR(_xlfn.RRI(5,I27,D27),"")</f>
        <v>-0.23078254799820752</v>
      </c>
      <c r="H28" s="4">
        <f t="shared" ref="H28:Z28" si="21">IFERROR(_xlfn.RRI(5,M27,H27),"")</f>
        <v>-0.20053559229348894</v>
      </c>
      <c r="I28" s="4">
        <f t="shared" si="21"/>
        <v>-0.19371068691931903</v>
      </c>
      <c r="J28" s="4">
        <f t="shared" si="21"/>
        <v>-0.18467727158602432</v>
      </c>
      <c r="K28" s="4">
        <f t="shared" si="21"/>
        <v>8.3240223458827867E-2</v>
      </c>
      <c r="L28" s="4">
        <f t="shared" si="21"/>
        <v>1.0288543371348657E-2</v>
      </c>
      <c r="M28" s="4">
        <f t="shared" si="21"/>
        <v>1.466520769117774E-2</v>
      </c>
      <c r="N28" s="4">
        <f t="shared" si="21"/>
        <v>8.4997713000065644E-3</v>
      </c>
      <c r="O28" s="4">
        <f t="shared" si="21"/>
        <v>1.6334658837046545E-2</v>
      </c>
      <c r="P28" s="4">
        <f t="shared" si="21"/>
        <v>-6.0738636915768085E-3</v>
      </c>
      <c r="Q28" s="4">
        <f t="shared" si="21"/>
        <v>5.9467160465687341E-2</v>
      </c>
      <c r="R28" s="4">
        <f t="shared" si="21"/>
        <v>7.2395198050789977E-2</v>
      </c>
      <c r="S28" s="4">
        <f t="shared" si="21"/>
        <v>6.2202060645388801E-2</v>
      </c>
      <c r="T28" s="4">
        <f t="shared" si="21"/>
        <v>5.5404896278598237E-2</v>
      </c>
      <c r="U28" s="4">
        <f t="shared" si="21"/>
        <v>5.0023559813441532E-2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-0.72933739171154288</v>
      </c>
      <c r="I29" s="4">
        <f t="shared" si="22"/>
        <v>0.12195442306429363</v>
      </c>
      <c r="J29" s="4">
        <f t="shared" si="22"/>
        <v>-0.72756387318399773</v>
      </c>
      <c r="K29" s="4">
        <f t="shared" si="22"/>
        <v>-4.5951112931858648E-2</v>
      </c>
      <c r="L29" s="4">
        <f t="shared" si="22"/>
        <v>-0.52844206544049577</v>
      </c>
      <c r="M29" s="4">
        <f t="shared" si="22"/>
        <v>-10.41887793783169</v>
      </c>
      <c r="N29" s="4">
        <f t="shared" si="22"/>
        <v>-1.4568123571379095</v>
      </c>
      <c r="O29" s="4">
        <f t="shared" si="22"/>
        <v>-1.6526967765269678</v>
      </c>
      <c r="P29" s="4">
        <f t="shared" si="22"/>
        <v>-3.1164481867763847</v>
      </c>
      <c r="Q29" s="4">
        <f t="shared" si="22"/>
        <v>2.7832415420928385E-2</v>
      </c>
      <c r="R29" s="4">
        <f t="shared" si="22"/>
        <v>-1.9846034666408443</v>
      </c>
      <c r="S29" s="4">
        <f t="shared" si="22"/>
        <v>-0.15168193206555225</v>
      </c>
      <c r="T29" s="4">
        <f t="shared" si="22"/>
        <v>-0.25095372877184352</v>
      </c>
      <c r="U29" s="4">
        <f t="shared" si="22"/>
        <v>-2.084659792438349</v>
      </c>
      <c r="V29" s="4">
        <f t="shared" si="22"/>
        <v>0.64148773006134974</v>
      </c>
      <c r="W29" s="4">
        <f t="shared" si="22"/>
        <v>0.7093632958801499</v>
      </c>
      <c r="X29" s="4">
        <f t="shared" si="22"/>
        <v>-0.61033274956217154</v>
      </c>
      <c r="Y29" s="4">
        <f t="shared" si="22"/>
        <v>-3.9973835307799358E-3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7.7223045959703446E-2</v>
      </c>
      <c r="I30" s="4">
        <f t="shared" si="23"/>
        <v>1.1295515386708983E-2</v>
      </c>
      <c r="J30" s="4">
        <f t="shared" si="23"/>
        <v>-0.72735277632608708</v>
      </c>
      <c r="K30" s="4">
        <f t="shared" si="23"/>
        <v>9.5725032911567157E-2</v>
      </c>
      <c r="L30" s="4">
        <f t="shared" si="23"/>
        <v>3.4813085604267387E-3</v>
      </c>
      <c r="M30" s="4">
        <f t="shared" si="23"/>
        <v>0.12399527445384362</v>
      </c>
      <c r="N30" s="4">
        <f t="shared" si="23"/>
        <v>6.9230428463515278E-2</v>
      </c>
      <c r="O30" s="4">
        <f t="shared" si="23"/>
        <v>0.12869661991280659</v>
      </c>
      <c r="P30" s="4">
        <f t="shared" si="23"/>
        <v>-0.22677687548841152</v>
      </c>
      <c r="Q30" s="4">
        <f t="shared" si="23"/>
        <v>2.5406323549003046E-2</v>
      </c>
      <c r="R30" s="4">
        <f t="shared" si="23"/>
        <v>9.0258951511149835E-2</v>
      </c>
      <c r="S30" s="4">
        <f t="shared" si="23"/>
        <v>0.11141427225071622</v>
      </c>
      <c r="T30" s="4">
        <f t="shared" si="23"/>
        <v>9.6343064124359019E-3</v>
      </c>
      <c r="U30" s="4">
        <f t="shared" si="23"/>
        <v>6.4073867964100847E-2</v>
      </c>
      <c r="V30" s="4">
        <f t="shared" si="23"/>
        <v>8.9513951401700834E-2</v>
      </c>
      <c r="W30" s="4">
        <f t="shared" si="23"/>
        <v>3.9419968615688264E-2</v>
      </c>
      <c r="X30" s="4">
        <f t="shared" si="23"/>
        <v>7.6306082700085598E-2</v>
      </c>
      <c r="Y30" s="4">
        <f t="shared" si="23"/>
        <v>-1.5844341200846431E-2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1172.45</v>
      </c>
      <c r="H32" s="3">
        <f>IFERROR(INDEX(D32:G32,COUNT(D32:G32)),"")</f>
        <v>1172.45</v>
      </c>
      <c r="I32" s="3">
        <f t="shared" ref="I32:Z32" si="24">IFERROR(INDEX(I51:I500,MATCH($C$32,$C$51:$C$500,0)),"")</f>
        <v>1126.18</v>
      </c>
      <c r="J32" s="3">
        <f t="shared" si="24"/>
        <v>1038.68</v>
      </c>
      <c r="K32" s="3">
        <f t="shared" si="24"/>
        <v>3813.35</v>
      </c>
      <c r="L32" s="3">
        <f t="shared" si="24"/>
        <v>3515.32</v>
      </c>
      <c r="M32" s="3">
        <f t="shared" si="24"/>
        <v>1689.47</v>
      </c>
      <c r="N32" s="3">
        <f t="shared" si="24"/>
        <v>2184.5100000000002</v>
      </c>
      <c r="O32" s="3">
        <f t="shared" si="24"/>
        <v>2341.4499999999998</v>
      </c>
      <c r="P32" s="3">
        <f t="shared" si="24"/>
        <v>2056.36</v>
      </c>
      <c r="Q32" s="3">
        <f t="shared" si="24"/>
        <v>2575.85</v>
      </c>
      <c r="R32" s="3">
        <f t="shared" si="24"/>
        <v>2456.8200000000002</v>
      </c>
      <c r="S32" s="3">
        <f t="shared" si="24"/>
        <v>2297.1999999999998</v>
      </c>
      <c r="T32" s="3">
        <f t="shared" si="24"/>
        <v>2486.12</v>
      </c>
      <c r="U32" s="3">
        <f t="shared" si="24"/>
        <v>2928.66</v>
      </c>
      <c r="V32" s="3">
        <f t="shared" si="24"/>
        <v>3471.03</v>
      </c>
      <c r="W32" s="3">
        <f t="shared" si="24"/>
        <v>3379.22</v>
      </c>
      <c r="X32" s="3">
        <f t="shared" si="24"/>
        <v>3285.03</v>
      </c>
      <c r="Y32" s="3">
        <f t="shared" si="24"/>
        <v>3304.73</v>
      </c>
      <c r="Z32" s="3">
        <f t="shared" si="24"/>
        <v>3203.87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1.78</v>
      </c>
      <c r="H33" s="3">
        <f>IFERROR(INDEX(D33:G33,COUNT(D33:G33)),"")</f>
        <v>1.78</v>
      </c>
      <c r="I33" s="3">
        <f t="shared" ref="I33:Z33" si="25">IFERROR(INDEX(I51:I500,MATCH($C$33,$C$51:$C$500,0)),"")</f>
        <v>2.06</v>
      </c>
      <c r="J33" s="3">
        <f t="shared" si="25"/>
        <v>2.39</v>
      </c>
      <c r="K33" s="3">
        <f t="shared" si="25"/>
        <v>2.46</v>
      </c>
      <c r="L33" s="3">
        <f t="shared" si="25"/>
        <v>1.76</v>
      </c>
      <c r="M33" s="3">
        <f t="shared" si="25"/>
        <v>3.67</v>
      </c>
      <c r="N33" s="3">
        <f t="shared" si="25"/>
        <v>2.31</v>
      </c>
      <c r="O33" s="3">
        <f t="shared" si="25"/>
        <v>1.24</v>
      </c>
      <c r="P33" s="3">
        <f t="shared" si="25"/>
        <v>0.82</v>
      </c>
      <c r="Q33" s="3">
        <f t="shared" si="25"/>
        <v>1.86</v>
      </c>
      <c r="R33" s="3">
        <f t="shared" si="25"/>
        <v>2.63</v>
      </c>
      <c r="S33" s="3">
        <f t="shared" si="25"/>
        <v>2.39</v>
      </c>
      <c r="T33" s="3">
        <f t="shared" si="25"/>
        <v>1.63</v>
      </c>
      <c r="U33" s="3">
        <f t="shared" si="25"/>
        <v>1.42</v>
      </c>
      <c r="V33" s="3">
        <f t="shared" si="25"/>
        <v>1.86</v>
      </c>
      <c r="W33" s="3">
        <f t="shared" si="25"/>
        <v>1.67</v>
      </c>
      <c r="X33" s="3">
        <f t="shared" si="25"/>
        <v>1.64</v>
      </c>
      <c r="Y33" s="3">
        <f t="shared" si="25"/>
        <v>1.43</v>
      </c>
      <c r="Z33" s="3">
        <f t="shared" si="25"/>
        <v>1.79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45.2</v>
      </c>
      <c r="H34" s="3">
        <f>IFERROR(INDEX(D34:G34,COUNT(D34:G34)),"")</f>
        <v>45.2</v>
      </c>
      <c r="I34" s="3">
        <f t="shared" ref="I34:Z34" si="26">IFERROR(INDEX(I51:I500,MATCH($C$34,$C$51:$C$500,0)),"")</f>
        <v>13.58</v>
      </c>
      <c r="J34" s="3">
        <f t="shared" si="26"/>
        <v>16.29</v>
      </c>
      <c r="K34" s="3">
        <f t="shared" si="26"/>
        <v>16.77</v>
      </c>
      <c r="L34" s="3">
        <f t="shared" si="26"/>
        <v>10.54</v>
      </c>
      <c r="M34" s="3">
        <f t="shared" si="26"/>
        <v>4.99</v>
      </c>
      <c r="N34" s="3">
        <f t="shared" si="26"/>
        <v>-38.29</v>
      </c>
      <c r="O34" s="3">
        <f t="shared" si="26"/>
        <v>10.08</v>
      </c>
      <c r="P34" s="3">
        <f t="shared" si="26"/>
        <v>-3.81</v>
      </c>
      <c r="Q34" s="3">
        <f t="shared" si="26"/>
        <v>22.96</v>
      </c>
      <c r="R34" s="3">
        <f t="shared" si="26"/>
        <v>31.72</v>
      </c>
      <c r="S34" s="3">
        <f t="shared" si="26"/>
        <v>-26.63</v>
      </c>
      <c r="T34" s="3">
        <f t="shared" si="26"/>
        <v>-16.63</v>
      </c>
      <c r="U34" s="3">
        <f t="shared" si="26"/>
        <v>-12.77</v>
      </c>
      <c r="V34" s="3">
        <f t="shared" si="26"/>
        <v>21.52</v>
      </c>
      <c r="W34" s="3">
        <f t="shared" si="26"/>
        <v>30.95</v>
      </c>
      <c r="X34" s="3">
        <f t="shared" si="26"/>
        <v>50.56</v>
      </c>
      <c r="Y34" s="3">
        <f t="shared" si="26"/>
        <v>17.239999999999998</v>
      </c>
      <c r="Z34" s="3">
        <f t="shared" si="26"/>
        <v>20.9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4.43</v>
      </c>
      <c r="H35" s="3">
        <f>IFERROR(INDEX(D35:G35,COUNT(D35:G35)),"")</f>
        <v>4.43</v>
      </c>
      <c r="I35" s="3">
        <f t="shared" ref="I35:Z35" si="27">IFERROR(INDEX(I51:I500,MATCH($C$35,$C$51:$C$500,0)),"")</f>
        <v>1.32</v>
      </c>
      <c r="J35" s="3">
        <f t="shared" si="27"/>
        <v>1.43</v>
      </c>
      <c r="K35" s="3">
        <f t="shared" si="27"/>
        <v>1.48</v>
      </c>
      <c r="L35" s="3">
        <f t="shared" si="27"/>
        <v>1.06</v>
      </c>
      <c r="M35" s="3">
        <f t="shared" si="27"/>
        <v>1.07</v>
      </c>
      <c r="N35" s="3">
        <f t="shared" si="27"/>
        <v>0.98</v>
      </c>
      <c r="O35" s="3">
        <f t="shared" si="27"/>
        <v>0.61</v>
      </c>
      <c r="P35" s="3">
        <f t="shared" si="27"/>
        <v>0.4</v>
      </c>
      <c r="Q35" s="3">
        <f t="shared" si="27"/>
        <v>0.87</v>
      </c>
      <c r="R35" s="3">
        <f t="shared" si="27"/>
        <v>1.2</v>
      </c>
      <c r="S35" s="3">
        <f t="shared" si="27"/>
        <v>1.1200000000000001</v>
      </c>
      <c r="T35" s="3">
        <f t="shared" si="27"/>
        <v>0.91</v>
      </c>
      <c r="U35" s="3">
        <f t="shared" si="27"/>
        <v>0.95</v>
      </c>
      <c r="V35" s="3">
        <f t="shared" si="27"/>
        <v>1.56</v>
      </c>
      <c r="W35" s="3">
        <f t="shared" si="27"/>
        <v>1.49</v>
      </c>
      <c r="X35" s="3">
        <f t="shared" si="27"/>
        <v>1.48</v>
      </c>
      <c r="Y35" s="3">
        <f t="shared" si="27"/>
        <v>1.4</v>
      </c>
      <c r="Z35" s="3">
        <f t="shared" si="27"/>
        <v>1.67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0.60009999999999997</v>
      </c>
      <c r="I36" s="4">
        <f t="shared" si="28"/>
        <v>0.64969999999999994</v>
      </c>
      <c r="J36" s="4">
        <f t="shared" si="28"/>
        <v>0.55030000000000001</v>
      </c>
      <c r="K36" s="4">
        <f t="shared" si="28"/>
        <v>0.48020000000000002</v>
      </c>
      <c r="L36" s="4">
        <f t="shared" si="28"/>
        <v>0.4365</v>
      </c>
      <c r="M36" s="4">
        <f t="shared" si="28"/>
        <v>0.29630000000000001</v>
      </c>
      <c r="N36" s="4">
        <f t="shared" si="28"/>
        <v>-18.632000000000001</v>
      </c>
      <c r="O36" s="4">
        <f t="shared" si="28"/>
        <v>0</v>
      </c>
      <c r="P36" s="4">
        <f t="shared" si="28"/>
        <v>0</v>
      </c>
      <c r="Q36" s="4">
        <f t="shared" si="28"/>
        <v>0.51819999999999999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111</v>
      </c>
      <c r="I37" s="3">
        <f t="shared" si="29"/>
        <v>111</v>
      </c>
      <c r="J37" s="3">
        <f t="shared" si="29"/>
        <v>83.8</v>
      </c>
      <c r="K37" s="3">
        <f t="shared" si="29"/>
        <v>67.099999999999994</v>
      </c>
      <c r="L37" s="3">
        <f t="shared" si="29"/>
        <v>63.92</v>
      </c>
      <c r="M37" s="3">
        <f t="shared" si="29"/>
        <v>62.01</v>
      </c>
      <c r="N37" s="3">
        <f t="shared" si="29"/>
        <v>414.06</v>
      </c>
      <c r="O37" s="3">
        <f t="shared" si="29"/>
        <v>0</v>
      </c>
      <c r="P37" s="3">
        <f t="shared" si="29"/>
        <v>0</v>
      </c>
      <c r="Q37" s="3">
        <f t="shared" si="29"/>
        <v>18.25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15220661000000</v>
      </c>
      <c r="E51" s="5">
        <v>15356566000000</v>
      </c>
      <c r="F51" s="5">
        <v>14051989000000</v>
      </c>
      <c r="G51" s="5">
        <v>13531723000000</v>
      </c>
      <c r="I51" s="5">
        <v>56518141000000</v>
      </c>
      <c r="J51" s="5">
        <v>55886870000000</v>
      </c>
      <c r="K51" s="5">
        <v>51228782000000</v>
      </c>
      <c r="L51" s="5">
        <v>46753319000000</v>
      </c>
      <c r="M51" s="5">
        <v>31388311000000</v>
      </c>
      <c r="N51" s="5">
        <v>27925661000000</v>
      </c>
      <c r="O51" s="5">
        <v>26117533000000</v>
      </c>
      <c r="P51" s="5">
        <v>23139551000000</v>
      </c>
      <c r="Q51" s="5">
        <v>29926098000000</v>
      </c>
      <c r="R51" s="5">
        <v>29184624000000</v>
      </c>
      <c r="S51" s="5">
        <v>26768525000000</v>
      </c>
      <c r="T51" s="5">
        <v>24085101000000</v>
      </c>
      <c r="U51" s="5">
        <v>23855272000000</v>
      </c>
      <c r="V51" s="5">
        <v>22418812000000</v>
      </c>
      <c r="W51" s="5">
        <v>20576893000000</v>
      </c>
      <c r="X51" s="5">
        <v>19796515000000</v>
      </c>
      <c r="Y51" s="5">
        <v>18393016000000</v>
      </c>
      <c r="Z51" s="5">
        <v>18689133000000</v>
      </c>
    </row>
    <row r="52" spans="2:26" ht="15.5" x14ac:dyDescent="0.35">
      <c r="C52" t="s">
        <v>95</v>
      </c>
      <c r="D52" s="5">
        <v>34303000000</v>
      </c>
      <c r="E52" s="5">
        <v>50269000000</v>
      </c>
      <c r="F52" s="5">
        <v>78594000000</v>
      </c>
      <c r="G52" s="5">
        <v>76797000000</v>
      </c>
      <c r="I52" s="5">
        <v>306821000000</v>
      </c>
      <c r="J52" s="5">
        <v>362161000000</v>
      </c>
      <c r="K52" s="5">
        <v>271410000000</v>
      </c>
      <c r="L52" s="5">
        <v>644685000000</v>
      </c>
      <c r="M52" s="5">
        <v>110876000000</v>
      </c>
      <c r="N52" s="5">
        <v>81217000000</v>
      </c>
      <c r="O52" s="5">
        <v>59439000000</v>
      </c>
      <c r="P52" s="5">
        <v>320835000000</v>
      </c>
      <c r="Q52" s="5">
        <v>164871000000</v>
      </c>
      <c r="R52" s="5">
        <v>171342000000</v>
      </c>
      <c r="S52" s="5">
        <v>148297000000</v>
      </c>
      <c r="T52" s="5">
        <v>129148000000</v>
      </c>
      <c r="U52" s="5">
        <v>115540000000</v>
      </c>
      <c r="V52" s="5">
        <v>112310000000</v>
      </c>
      <c r="W52" s="5">
        <v>97528000000</v>
      </c>
    </row>
    <row r="53" spans="2:26" ht="15.5" x14ac:dyDescent="0.35">
      <c r="C53" t="s">
        <v>87</v>
      </c>
      <c r="D53" s="5">
        <v>-12202515000000</v>
      </c>
      <c r="E53" s="5">
        <v>-11923304000000</v>
      </c>
      <c r="F53" s="5">
        <v>-11394016000000</v>
      </c>
      <c r="G53" s="5">
        <v>-11137714000000</v>
      </c>
      <c r="I53" s="5">
        <v>-45243274000000</v>
      </c>
      <c r="J53" s="5">
        <v>-45048974000000</v>
      </c>
      <c r="K53" s="5">
        <v>-40801060000000</v>
      </c>
      <c r="L53" s="5">
        <v>-36162514000000</v>
      </c>
      <c r="M53" s="5">
        <v>-20789813000000</v>
      </c>
      <c r="N53" s="5">
        <v>-26251786000000</v>
      </c>
      <c r="O53" s="5">
        <v>-22438058000000</v>
      </c>
      <c r="P53" s="5">
        <v>-23730393000000</v>
      </c>
      <c r="Q53" s="5">
        <v>-25893599000000</v>
      </c>
      <c r="R53" s="5">
        <v>-25244071000000</v>
      </c>
      <c r="S53" s="5">
        <v>-24406415000000</v>
      </c>
      <c r="T53" s="5">
        <v>-23412169000000</v>
      </c>
      <c r="U53" s="5">
        <v>-22346056000000</v>
      </c>
      <c r="V53" s="5">
        <v>-19228789000000</v>
      </c>
      <c r="W53" s="5">
        <v>-17746794000000</v>
      </c>
      <c r="X53" s="5">
        <v>-16322571000000</v>
      </c>
      <c r="Y53" s="5">
        <v>-15180001000000</v>
      </c>
      <c r="Z53" s="5">
        <v>-13925854000000</v>
      </c>
    </row>
    <row r="54" spans="2:26" ht="15.5" x14ac:dyDescent="0.35">
      <c r="C54" t="s">
        <v>610</v>
      </c>
      <c r="D54" s="5">
        <v>-4115511000000</v>
      </c>
      <c r="E54" s="5">
        <v>-3946135000000</v>
      </c>
      <c r="F54" s="5">
        <v>-3912660000000</v>
      </c>
      <c r="G54" s="5">
        <v>-4044356000000</v>
      </c>
      <c r="I54" s="5">
        <v>-15831135000000</v>
      </c>
      <c r="J54" s="5">
        <v>-15558448000000</v>
      </c>
      <c r="K54" s="5">
        <v>-14621163000000</v>
      </c>
      <c r="L54" s="5">
        <v>-13703158000000</v>
      </c>
      <c r="M54" s="5">
        <v>-10204023000000</v>
      </c>
      <c r="N54" s="5">
        <v>-10011415000000</v>
      </c>
      <c r="O54" s="5">
        <v>-9569826000000</v>
      </c>
      <c r="P54" s="5">
        <v>-8249033000000</v>
      </c>
      <c r="Q54" s="5">
        <v>-8852812000000</v>
      </c>
      <c r="R54" s="5">
        <v>-8972570000000</v>
      </c>
      <c r="S54" s="5">
        <v>-8769147000000</v>
      </c>
      <c r="T54" s="5">
        <v>-8226063000000</v>
      </c>
      <c r="U54" s="5">
        <v>-8958393000000</v>
      </c>
      <c r="V54" s="5">
        <v>-8272824000000</v>
      </c>
      <c r="W54" s="5">
        <v>-6580754000000</v>
      </c>
      <c r="X54" s="5">
        <v>-6151911000000</v>
      </c>
      <c r="Y54" s="5">
        <v>-5561390000000</v>
      </c>
      <c r="Z54" s="5">
        <v>-4555891000000</v>
      </c>
    </row>
    <row r="55" spans="2:26" ht="15.5" x14ac:dyDescent="0.35">
      <c r="C55" t="s">
        <v>1316</v>
      </c>
      <c r="D55" s="5">
        <v>-1227920000000</v>
      </c>
      <c r="E55" s="5">
        <v>-1132146000000</v>
      </c>
      <c r="F55" s="5">
        <v>-814170000000</v>
      </c>
      <c r="G55" s="5">
        <v>-694904000000</v>
      </c>
      <c r="I55" s="5">
        <v>-3449691000000</v>
      </c>
      <c r="J55" s="5">
        <v>-3889735000000</v>
      </c>
      <c r="K55" s="5">
        <v>-3694617000000</v>
      </c>
      <c r="L55" s="5">
        <v>-3782104000000</v>
      </c>
      <c r="M55" s="5">
        <v>-2193703000000</v>
      </c>
      <c r="N55" s="5">
        <v>-2578463000000</v>
      </c>
      <c r="O55" s="5">
        <v>-1934024000000</v>
      </c>
      <c r="P55" s="5">
        <v>-2238310000000</v>
      </c>
      <c r="Q55" s="5">
        <v>-2022021000000</v>
      </c>
      <c r="R55" s="5">
        <v>-2114754000000</v>
      </c>
      <c r="S55" s="5">
        <v>-1921071000000</v>
      </c>
      <c r="T55" s="5">
        <v>-1712518000000</v>
      </c>
      <c r="U55" s="5">
        <v>-1727594000000</v>
      </c>
      <c r="V55" s="5">
        <v>-1427194000000</v>
      </c>
      <c r="W55" s="5">
        <v>-1891940000000</v>
      </c>
      <c r="X55" s="5">
        <v>-1411244000000</v>
      </c>
      <c r="Y55" s="5">
        <v>-1451560000000</v>
      </c>
      <c r="Z55" s="5">
        <v>-1638993000000</v>
      </c>
    </row>
    <row r="56" spans="2:26" ht="15.5" x14ac:dyDescent="0.35">
      <c r="C56" t="s">
        <v>89</v>
      </c>
      <c r="D56" s="5">
        <v>-415379000000</v>
      </c>
      <c r="E56" s="5">
        <v>-470751000000</v>
      </c>
      <c r="F56" s="5">
        <v>-404349000000</v>
      </c>
      <c r="G56" s="5">
        <v>-380317000000</v>
      </c>
      <c r="I56" s="5">
        <v>-1677341000000</v>
      </c>
      <c r="J56" s="5">
        <v>-1992959000000</v>
      </c>
      <c r="K56" s="5">
        <v>-1676654000000</v>
      </c>
      <c r="L56" s="5">
        <v>-1396969000000</v>
      </c>
      <c r="M56" s="5">
        <v>-1035426000000</v>
      </c>
      <c r="N56" s="5">
        <v>-1082774000000</v>
      </c>
      <c r="O56" s="5">
        <v>-1145457000000</v>
      </c>
      <c r="P56" s="5">
        <v>-1228930000000</v>
      </c>
      <c r="Q56" s="5">
        <v>-1282788000000</v>
      </c>
      <c r="R56" s="5">
        <v>-1237831000000</v>
      </c>
      <c r="S56" s="5">
        <v>-1236679000000</v>
      </c>
      <c r="T56" s="5">
        <v>-1044884000000</v>
      </c>
      <c r="U56" s="5">
        <v>-893574000000</v>
      </c>
      <c r="V56" s="5">
        <v>-920296000000</v>
      </c>
      <c r="W56" s="5">
        <v>-1023698000000</v>
      </c>
      <c r="X56" s="5">
        <v>-986019000000</v>
      </c>
      <c r="Y56" s="5">
        <v>-816934000000</v>
      </c>
      <c r="Z56" s="5">
        <v>-918124000000</v>
      </c>
    </row>
    <row r="57" spans="2:26" ht="15.5" x14ac:dyDescent="0.35">
      <c r="C57" t="s">
        <v>370</v>
      </c>
      <c r="D57" s="5">
        <v>-210439000000</v>
      </c>
      <c r="E57" s="5">
        <v>-278390000000</v>
      </c>
      <c r="F57" s="5">
        <v>-279854000000</v>
      </c>
      <c r="G57" s="5">
        <v>-192336000000</v>
      </c>
      <c r="I57" s="5">
        <v>-965324000000</v>
      </c>
      <c r="J57" s="5">
        <v>-888833000000</v>
      </c>
      <c r="K57" s="5">
        <v>-834667000000</v>
      </c>
      <c r="L57" s="5">
        <v>-955192000000</v>
      </c>
      <c r="M57" s="5">
        <v>-693532000000</v>
      </c>
      <c r="N57" s="5">
        <v>-665727000000</v>
      </c>
      <c r="O57" s="5">
        <v>-839338000000</v>
      </c>
      <c r="P57" s="5">
        <v>-1128860000000</v>
      </c>
      <c r="Q57" s="5">
        <v>-1213988000000</v>
      </c>
      <c r="R57" s="5">
        <v>-1049399000000</v>
      </c>
      <c r="S57" s="5">
        <v>-923567000000</v>
      </c>
      <c r="T57" s="5">
        <v>-859529000000</v>
      </c>
      <c r="U57" s="5">
        <v>-901534000000</v>
      </c>
      <c r="V57" s="5">
        <v>-625540000000</v>
      </c>
      <c r="W57" s="5">
        <v>-662694000000</v>
      </c>
      <c r="X57" s="5">
        <v>-659987000000</v>
      </c>
      <c r="Y57" s="5">
        <v>-693437000000</v>
      </c>
      <c r="Z57" s="5">
        <v>-737432000000</v>
      </c>
    </row>
    <row r="58" spans="2:26" ht="15.5" x14ac:dyDescent="0.35">
      <c r="C58" t="s">
        <v>92</v>
      </c>
      <c r="D58" s="5">
        <v>12886000000</v>
      </c>
      <c r="E58" s="5">
        <v>186916000000</v>
      </c>
      <c r="F58" s="5">
        <v>4638000000</v>
      </c>
      <c r="G58" s="5">
        <v>-14408000000</v>
      </c>
      <c r="I58" s="5">
        <v>189402000000</v>
      </c>
      <c r="J58" s="5">
        <v>362972000000</v>
      </c>
      <c r="K58" s="5">
        <v>330998000000</v>
      </c>
      <c r="L58" s="5">
        <v>172228000000</v>
      </c>
      <c r="M58" s="5">
        <v>-10027000000</v>
      </c>
      <c r="N58" s="5">
        <v>-57729000000</v>
      </c>
      <c r="O58" s="5">
        <v>77620000000</v>
      </c>
      <c r="P58" s="5">
        <v>2023000000</v>
      </c>
      <c r="Q58" s="5">
        <v>3185000000</v>
      </c>
      <c r="R58" s="5">
        <v>273805000000</v>
      </c>
      <c r="S58" s="5">
        <v>-1292516000000</v>
      </c>
      <c r="T58" s="5">
        <v>-243173000000</v>
      </c>
      <c r="U58" s="5">
        <v>-3011410000000</v>
      </c>
      <c r="V58" s="5">
        <v>-789438000000</v>
      </c>
      <c r="W58" s="5">
        <v>36731000000</v>
      </c>
      <c r="X58" s="5">
        <v>492401000000</v>
      </c>
      <c r="Y58" s="5">
        <v>1656407000000</v>
      </c>
      <c r="Z58" s="5">
        <v>-885729000000</v>
      </c>
    </row>
    <row r="59" spans="2:26" ht="15.5" x14ac:dyDescent="0.35">
      <c r="C59" t="s">
        <v>372</v>
      </c>
      <c r="V59" s="5">
        <v>-125000000</v>
      </c>
    </row>
    <row r="60" spans="2:26" ht="15.5" x14ac:dyDescent="0.35">
      <c r="C60" t="s">
        <v>190</v>
      </c>
      <c r="L60" s="5">
        <v>-1000000000</v>
      </c>
    </row>
    <row r="61" spans="2:26" ht="15.5" x14ac:dyDescent="0.35">
      <c r="C61" t="s">
        <v>90</v>
      </c>
      <c r="D61" s="5">
        <v>3018146000000</v>
      </c>
      <c r="E61" s="5">
        <v>3433262000000</v>
      </c>
      <c r="F61" s="5">
        <v>2657973000000</v>
      </c>
      <c r="G61" s="5">
        <v>2394009000000</v>
      </c>
      <c r="I61" s="5">
        <v>11274867000000</v>
      </c>
      <c r="J61" s="5">
        <v>10837896000000</v>
      </c>
      <c r="K61" s="5">
        <v>10427722000000</v>
      </c>
      <c r="L61" s="5">
        <v>10590805000000</v>
      </c>
      <c r="M61" s="5">
        <v>10598498000000</v>
      </c>
      <c r="N61" s="5">
        <v>1673875000000</v>
      </c>
      <c r="O61" s="5">
        <v>3679475000000</v>
      </c>
      <c r="P61" s="5">
        <v>-590842000000</v>
      </c>
      <c r="Q61" s="5">
        <v>4032499000000</v>
      </c>
      <c r="R61" s="5">
        <v>3940553000000</v>
      </c>
      <c r="S61" s="5">
        <v>2362110000000</v>
      </c>
      <c r="T61" s="5">
        <v>672932000000</v>
      </c>
      <c r="U61" s="5">
        <v>1509216000000</v>
      </c>
      <c r="V61" s="5">
        <v>3190023000000</v>
      </c>
      <c r="W61" s="5">
        <v>2830099000000</v>
      </c>
      <c r="X61" s="5">
        <v>3473944000000</v>
      </c>
      <c r="Y61" s="5">
        <v>3213015000000</v>
      </c>
      <c r="Z61" s="5">
        <v>4763279000000</v>
      </c>
    </row>
    <row r="62" spans="2:26" ht="15.5" x14ac:dyDescent="0.35">
      <c r="C62" t="s">
        <v>91</v>
      </c>
      <c r="D62" s="5">
        <v>-1095248000000</v>
      </c>
      <c r="E62" s="5">
        <v>-896273000000</v>
      </c>
      <c r="F62" s="5">
        <v>-994557000000</v>
      </c>
      <c r="G62" s="5">
        <v>-1068814000000</v>
      </c>
      <c r="I62" s="5">
        <v>-3990220000000</v>
      </c>
      <c r="J62" s="5">
        <v>-4105371000000</v>
      </c>
      <c r="K62" s="5">
        <v>-4496139000000</v>
      </c>
      <c r="L62" s="5">
        <v>-4055016000000</v>
      </c>
      <c r="M62" s="5">
        <v>-3091524000000</v>
      </c>
      <c r="N62" s="5">
        <v>-2273416000000</v>
      </c>
      <c r="O62" s="5">
        <v>-2092284000000</v>
      </c>
      <c r="P62" s="5">
        <v>-2072701000000</v>
      </c>
      <c r="Q62" s="5">
        <v>-2092073000000</v>
      </c>
      <c r="R62" s="5">
        <v>-2145290000000</v>
      </c>
      <c r="S62" s="5">
        <v>-4147945000000</v>
      </c>
      <c r="T62" s="5">
        <v>-2608833000000</v>
      </c>
      <c r="U62" s="5">
        <v>-4843053000000</v>
      </c>
      <c r="V62" s="5">
        <v>-2728405000000</v>
      </c>
      <c r="W62" s="5">
        <v>-1648199000000</v>
      </c>
      <c r="X62" s="5">
        <v>-2392127000000</v>
      </c>
      <c r="Y62" s="5">
        <v>-981022000000</v>
      </c>
      <c r="Z62" s="5">
        <v>-2408164000000</v>
      </c>
    </row>
    <row r="63" spans="2:26" ht="15.5" x14ac:dyDescent="0.35">
      <c r="C63" t="s">
        <v>93</v>
      </c>
      <c r="D63" s="5">
        <v>56602000000</v>
      </c>
      <c r="E63" s="5">
        <v>-114611000000</v>
      </c>
      <c r="F63" s="5">
        <v>44193000000</v>
      </c>
      <c r="G63" s="5">
        <v>45172000000</v>
      </c>
      <c r="I63" s="5">
        <v>21665000000</v>
      </c>
      <c r="J63" s="5">
        <v>9452000000</v>
      </c>
      <c r="K63" s="5">
        <v>-102528000000</v>
      </c>
      <c r="L63" s="5">
        <v>117626000000</v>
      </c>
      <c r="M63" s="5">
        <v>151967000000</v>
      </c>
      <c r="N63" s="5">
        <v>191254000000</v>
      </c>
      <c r="O63" s="5">
        <v>81401000000</v>
      </c>
      <c r="P63" s="5">
        <v>35907000000</v>
      </c>
      <c r="Q63" s="5">
        <v>64643000000</v>
      </c>
      <c r="R63" s="5">
        <v>111474000000</v>
      </c>
      <c r="S63" s="5">
        <v>218555000000</v>
      </c>
      <c r="T63" s="5">
        <v>142803000000</v>
      </c>
      <c r="U63" s="5">
        <v>107193000000</v>
      </c>
      <c r="V63" s="5">
        <v>133544000000</v>
      </c>
      <c r="W63" s="5">
        <v>81477000000</v>
      </c>
      <c r="X63" s="5">
        <v>143402000000</v>
      </c>
      <c r="Y63" s="5">
        <v>138951000000</v>
      </c>
      <c r="Z63" s="5">
        <v>460089000000</v>
      </c>
    </row>
    <row r="64" spans="2:26" ht="15.5" x14ac:dyDescent="0.35">
      <c r="C64" t="s">
        <v>26</v>
      </c>
      <c r="D64" s="5">
        <v>-1164736000000</v>
      </c>
      <c r="E64" s="5">
        <v>-968578000000</v>
      </c>
      <c r="F64" s="5">
        <v>-1043388000000</v>
      </c>
      <c r="G64" s="5">
        <v>-1099578000000</v>
      </c>
      <c r="I64" s="5">
        <v>-4201287000000</v>
      </c>
      <c r="J64" s="5">
        <v>-4477795000000</v>
      </c>
      <c r="K64" s="5">
        <v>-4724609000000</v>
      </c>
      <c r="L64" s="5">
        <v>-4345014000000</v>
      </c>
      <c r="M64" s="5">
        <v>-3001596000000</v>
      </c>
      <c r="N64" s="5">
        <v>-3045008000000</v>
      </c>
      <c r="O64" s="5">
        <v>-2760866000000</v>
      </c>
      <c r="P64" s="5">
        <v>-2125059000000</v>
      </c>
      <c r="Q64" s="5">
        <v>-2121246000000</v>
      </c>
      <c r="R64" s="5">
        <v>-2256285000000</v>
      </c>
      <c r="S64" s="5">
        <v>-2829464000000</v>
      </c>
      <c r="T64" s="5">
        <v>-2406536000000</v>
      </c>
      <c r="U64" s="5">
        <v>-2212095000000</v>
      </c>
      <c r="V64" s="5">
        <v>-2077350000000</v>
      </c>
      <c r="W64" s="5">
        <v>-1789687000000</v>
      </c>
      <c r="X64" s="5">
        <v>-2271628000000</v>
      </c>
      <c r="Y64" s="5">
        <v>-1872967000000</v>
      </c>
      <c r="Z64" s="5">
        <v>-1858294000000</v>
      </c>
    </row>
    <row r="65" spans="2:26" ht="15.5" x14ac:dyDescent="0.35">
      <c r="C65" t="s">
        <v>834</v>
      </c>
      <c r="L65" s="5">
        <v>144000000</v>
      </c>
      <c r="M65" s="5">
        <v>12624000000</v>
      </c>
      <c r="N65" s="5">
        <v>-87387000000</v>
      </c>
      <c r="O65" s="5">
        <v>-39285000000</v>
      </c>
      <c r="P65" s="5">
        <v>14428000000</v>
      </c>
      <c r="Q65" s="5">
        <v>-38655000000</v>
      </c>
      <c r="R65" s="5">
        <v>-274284000000</v>
      </c>
      <c r="S65" s="5">
        <v>-244520000000</v>
      </c>
      <c r="T65" s="5">
        <v>-101927000000</v>
      </c>
      <c r="U65" s="5">
        <v>273259000000</v>
      </c>
      <c r="V65" s="5">
        <v>4964000000</v>
      </c>
      <c r="W65" s="5">
        <v>57944000000</v>
      </c>
      <c r="X65" s="5">
        <v>-418092000000</v>
      </c>
      <c r="Y65" s="5">
        <v>-517655000000</v>
      </c>
      <c r="Z65" s="5">
        <v>136603000000</v>
      </c>
    </row>
    <row r="66" spans="2:26" ht="15.5" x14ac:dyDescent="0.35">
      <c r="C66" t="s">
        <v>96</v>
      </c>
      <c r="D66" s="5">
        <v>-1095248000000</v>
      </c>
      <c r="E66" s="5">
        <v>-896273000000</v>
      </c>
      <c r="F66" s="5">
        <v>-994557000000</v>
      </c>
      <c r="G66" s="5">
        <v>-1068814000000</v>
      </c>
      <c r="I66" s="5">
        <v>-3990220000000</v>
      </c>
      <c r="J66" s="5">
        <v>-4105371000000</v>
      </c>
      <c r="K66" s="5">
        <v>-4496139000000</v>
      </c>
      <c r="L66" s="5">
        <v>-4055016000000</v>
      </c>
      <c r="M66" s="5">
        <v>-3091524000000</v>
      </c>
      <c r="N66" s="5">
        <v>-2273416000000</v>
      </c>
      <c r="O66" s="5">
        <v>-2092284000000</v>
      </c>
      <c r="P66" s="5">
        <v>-2072701000000</v>
      </c>
      <c r="Q66" s="5">
        <v>-2092073000000</v>
      </c>
      <c r="R66" s="5">
        <v>-2145290000000</v>
      </c>
      <c r="S66" s="5">
        <v>-4147945000000</v>
      </c>
      <c r="T66" s="5">
        <v>-2608833000000</v>
      </c>
      <c r="U66" s="5">
        <v>-4843053000000</v>
      </c>
      <c r="V66" s="5">
        <v>-2728405000000</v>
      </c>
      <c r="W66" s="5">
        <v>-1648199000000</v>
      </c>
      <c r="X66" s="5">
        <v>-2392127000000</v>
      </c>
      <c r="Y66" s="5">
        <v>-981022000000</v>
      </c>
      <c r="Z66" s="5">
        <v>-2408164000000</v>
      </c>
    </row>
    <row r="67" spans="2:26" ht="15.5" x14ac:dyDescent="0.35">
      <c r="C67" t="s">
        <v>28</v>
      </c>
      <c r="D67" s="5">
        <v>1922898000000</v>
      </c>
      <c r="E67" s="5">
        <v>2536989000000</v>
      </c>
      <c r="F67" s="5">
        <v>1663416000000</v>
      </c>
      <c r="G67" s="5">
        <v>1325195000000</v>
      </c>
      <c r="I67" s="5">
        <v>7284647000000</v>
      </c>
      <c r="J67" s="5">
        <v>6732525000000</v>
      </c>
      <c r="K67" s="5">
        <v>5931583000000</v>
      </c>
      <c r="L67" s="5">
        <v>6535789000000</v>
      </c>
      <c r="M67" s="5">
        <v>7506974000000</v>
      </c>
      <c r="N67" s="5">
        <v>-599541000000</v>
      </c>
      <c r="O67" s="5">
        <v>1587191000000</v>
      </c>
      <c r="P67" s="5">
        <v>-2663543000000</v>
      </c>
      <c r="Q67" s="5">
        <v>1940426000000</v>
      </c>
      <c r="R67" s="5">
        <v>1795263000000</v>
      </c>
      <c r="S67" s="5">
        <v>-1785835000000</v>
      </c>
      <c r="T67" s="5">
        <v>-1935901000000</v>
      </c>
      <c r="U67" s="5">
        <v>-3333837000000</v>
      </c>
      <c r="V67" s="5">
        <v>461618000000</v>
      </c>
      <c r="W67" s="5">
        <v>1181900000000</v>
      </c>
      <c r="X67" s="5">
        <v>1081817000000</v>
      </c>
      <c r="Y67" s="5">
        <v>2231993000000</v>
      </c>
      <c r="Z67" s="5">
        <v>2355115000000</v>
      </c>
    </row>
    <row r="68" spans="2:26" ht="15.5" x14ac:dyDescent="0.35">
      <c r="C68" t="s">
        <v>27</v>
      </c>
      <c r="D68" s="5">
        <v>-397258000000</v>
      </c>
      <c r="E68" s="5">
        <v>-563424000000</v>
      </c>
      <c r="F68" s="5">
        <v>-332726000000</v>
      </c>
      <c r="G68" s="5">
        <v>-224179000000</v>
      </c>
      <c r="I68" s="5">
        <v>-1467141000000</v>
      </c>
      <c r="J68" s="5">
        <v>-1460113000000</v>
      </c>
      <c r="K68" s="5">
        <v>-1155842000000</v>
      </c>
      <c r="L68" s="5">
        <v>-1165586000000</v>
      </c>
      <c r="M68" s="5">
        <v>-646853000000</v>
      </c>
      <c r="N68" s="5">
        <v>-30619000000</v>
      </c>
      <c r="O68" s="5">
        <v>43181000000</v>
      </c>
      <c r="P68" s="5">
        <v>578484000000</v>
      </c>
      <c r="Q68" s="5">
        <v>-638497000000</v>
      </c>
      <c r="R68" s="5">
        <v>-519608000000</v>
      </c>
      <c r="S68" s="5">
        <v>622357000000</v>
      </c>
      <c r="T68" s="5">
        <v>77879000000</v>
      </c>
      <c r="U68" s="5">
        <v>667378000000</v>
      </c>
      <c r="V68" s="5">
        <v>25798000000</v>
      </c>
      <c r="W68" s="5">
        <v>-249397000000</v>
      </c>
      <c r="X68" s="5">
        <v>-357798000000</v>
      </c>
      <c r="Y68" s="5">
        <v>-677265000000</v>
      </c>
      <c r="Z68" s="5">
        <v>-419830000000</v>
      </c>
    </row>
    <row r="69" spans="2:26" ht="15.5" x14ac:dyDescent="0.35">
      <c r="C69" t="s">
        <v>374</v>
      </c>
      <c r="D69" s="5">
        <v>1525640000000</v>
      </c>
      <c r="E69" s="5">
        <v>1973565000000</v>
      </c>
      <c r="F69" s="5">
        <v>1330690000000</v>
      </c>
      <c r="G69" s="5">
        <v>1101016000000</v>
      </c>
      <c r="I69" s="5">
        <v>5817506000000</v>
      </c>
      <c r="J69" s="5">
        <v>5272412000000</v>
      </c>
      <c r="K69" s="5">
        <v>4775741000000</v>
      </c>
      <c r="L69" s="5">
        <v>5370203000000</v>
      </c>
      <c r="M69" s="5">
        <v>6860121000000</v>
      </c>
      <c r="N69" s="5">
        <v>-630160000000</v>
      </c>
      <c r="O69" s="5">
        <v>1630372000000</v>
      </c>
      <c r="P69" s="5">
        <v>-2085059000000</v>
      </c>
      <c r="Q69" s="5">
        <v>1301929000000</v>
      </c>
      <c r="R69" s="5">
        <v>1275655000000</v>
      </c>
      <c r="S69" s="5">
        <v>-1163478000000</v>
      </c>
      <c r="T69" s="5">
        <v>-1858022000000</v>
      </c>
      <c r="U69" s="5">
        <v>-2666459000000</v>
      </c>
      <c r="V69" s="5">
        <v>487416000000</v>
      </c>
      <c r="W69" s="5">
        <v>932503000000</v>
      </c>
      <c r="X69" s="5">
        <v>724019000000</v>
      </c>
      <c r="Y69" s="5">
        <v>1554728000000</v>
      </c>
      <c r="Z69" s="5">
        <v>1935285000000</v>
      </c>
    </row>
    <row r="70" spans="2:26" ht="15.5" x14ac:dyDescent="0.35">
      <c r="C70" t="s">
        <v>455</v>
      </c>
      <c r="X70" s="5">
        <v>-76845000000</v>
      </c>
      <c r="Y70" s="5">
        <v>-56483000000</v>
      </c>
      <c r="Z70" s="5">
        <v>-26763000000</v>
      </c>
    </row>
    <row r="71" spans="2:26" ht="15.5" x14ac:dyDescent="0.35">
      <c r="C71" t="s">
        <v>97</v>
      </c>
      <c r="D71" s="5">
        <v>1525640000000</v>
      </c>
      <c r="E71" s="5">
        <v>1973565000000</v>
      </c>
      <c r="F71" s="5">
        <v>1330690000000</v>
      </c>
      <c r="G71" s="5">
        <v>1101016000000</v>
      </c>
      <c r="I71" s="5">
        <v>5817506000000</v>
      </c>
      <c r="J71" s="5">
        <v>5272412000000</v>
      </c>
      <c r="K71" s="5">
        <v>4775741000000</v>
      </c>
      <c r="L71" s="5">
        <v>5370203000000</v>
      </c>
      <c r="M71" s="5">
        <v>6860121000000</v>
      </c>
      <c r="N71" s="5">
        <v>-630160000000</v>
      </c>
      <c r="O71" s="5">
        <v>1630372000000</v>
      </c>
      <c r="P71" s="5">
        <v>-2085059000000</v>
      </c>
      <c r="Q71" s="5">
        <v>1301929000000</v>
      </c>
      <c r="R71" s="5">
        <v>1275655000000</v>
      </c>
      <c r="S71" s="5">
        <v>-1163478000000</v>
      </c>
      <c r="T71" s="5">
        <v>-1858022000000</v>
      </c>
      <c r="U71" s="5">
        <v>-2666459000000</v>
      </c>
      <c r="V71" s="5">
        <v>487416000000</v>
      </c>
      <c r="W71" s="5">
        <v>932503000000</v>
      </c>
      <c r="X71" s="5">
        <v>647174000000</v>
      </c>
      <c r="Y71" s="5">
        <v>1498245000000</v>
      </c>
      <c r="Z71" s="5">
        <v>1908522000000</v>
      </c>
    </row>
    <row r="72" spans="2:26" ht="15.5" x14ac:dyDescent="0.35">
      <c r="C72" t="s">
        <v>98</v>
      </c>
      <c r="D72" s="5">
        <v>1014000000</v>
      </c>
      <c r="E72" s="5">
        <v>14238000000</v>
      </c>
      <c r="F72" s="5">
        <v>941000000</v>
      </c>
      <c r="G72" s="5">
        <v>-3473000000</v>
      </c>
      <c r="I72" s="5">
        <v>13743000000</v>
      </c>
      <c r="J72" s="5">
        <v>6061000000</v>
      </c>
      <c r="K72" s="5">
        <v>-39798000000</v>
      </c>
      <c r="L72" s="5">
        <v>1448000000</v>
      </c>
      <c r="M72" s="5">
        <v>64562000000</v>
      </c>
      <c r="N72" s="5">
        <v>-141411000000</v>
      </c>
      <c r="O72" s="5">
        <v>-21767000000</v>
      </c>
      <c r="P72" s="5">
        <v>223925000000</v>
      </c>
      <c r="Q72" s="5">
        <v>-103497000000</v>
      </c>
      <c r="R72" s="5">
        <v>-236945000000</v>
      </c>
      <c r="S72" s="5">
        <v>176774000000</v>
      </c>
      <c r="T72" s="5">
        <v>-3871000000</v>
      </c>
      <c r="U72" s="5">
        <v>22372000000</v>
      </c>
      <c r="V72" s="5">
        <v>388444000000</v>
      </c>
      <c r="W72" s="5">
        <v>401000000</v>
      </c>
    </row>
    <row r="73" spans="2:26" ht="15.5" x14ac:dyDescent="0.35">
      <c r="C73" t="s">
        <v>99</v>
      </c>
      <c r="D73" s="5">
        <v>1526654000000</v>
      </c>
      <c r="E73" s="5">
        <v>1987803000000</v>
      </c>
      <c r="F73" s="5">
        <v>1331631000000</v>
      </c>
      <c r="G73" s="5">
        <v>1097543000000</v>
      </c>
      <c r="I73" s="5">
        <v>5831249000000</v>
      </c>
      <c r="J73" s="5">
        <v>5278473000000</v>
      </c>
      <c r="K73" s="5">
        <v>4735943000000</v>
      </c>
      <c r="L73" s="5">
        <v>5371651000000</v>
      </c>
      <c r="M73" s="5">
        <v>6924683000000</v>
      </c>
      <c r="N73" s="5">
        <v>-771571000000</v>
      </c>
      <c r="O73" s="5">
        <v>1608605000000</v>
      </c>
      <c r="P73" s="5">
        <v>-1861134000000</v>
      </c>
      <c r="Q73" s="5">
        <v>1198432000000</v>
      </c>
      <c r="R73" s="5">
        <v>1038710000000</v>
      </c>
      <c r="S73" s="5">
        <v>-986704000000</v>
      </c>
      <c r="T73" s="5">
        <v>-1861893000000</v>
      </c>
      <c r="U73" s="5">
        <v>-2644087000000</v>
      </c>
      <c r="V73" s="5">
        <v>875860000000</v>
      </c>
      <c r="W73" s="5">
        <v>932904000000</v>
      </c>
    </row>
    <row r="74" spans="2:26" ht="15.5" x14ac:dyDescent="0.35">
      <c r="C74" t="s">
        <v>100</v>
      </c>
      <c r="D74" s="5">
        <v>1525640000000</v>
      </c>
      <c r="E74" s="5">
        <v>1973565000000</v>
      </c>
      <c r="F74" s="5">
        <v>1330690000000</v>
      </c>
      <c r="G74" s="5">
        <v>1101016000000</v>
      </c>
      <c r="I74" s="5">
        <v>5817506000000</v>
      </c>
      <c r="J74" s="5">
        <v>5272412000000</v>
      </c>
      <c r="K74" s="5">
        <v>4775741000000</v>
      </c>
      <c r="L74" s="5">
        <v>5370203000000</v>
      </c>
      <c r="M74" s="5">
        <v>6860121000000</v>
      </c>
      <c r="N74" s="5">
        <v>-630160000000</v>
      </c>
      <c r="O74" s="5">
        <v>1630372000000</v>
      </c>
      <c r="P74" s="5">
        <v>-2085059000000</v>
      </c>
      <c r="Q74" s="5">
        <v>1301929000000</v>
      </c>
      <c r="R74" s="5">
        <v>1275655000000</v>
      </c>
      <c r="S74" s="5">
        <v>-1014103000000</v>
      </c>
      <c r="T74" s="5">
        <v>-1235821000000</v>
      </c>
      <c r="U74" s="5">
        <v>-1675379000000</v>
      </c>
      <c r="V74" s="5">
        <v>1701295000000</v>
      </c>
      <c r="W74" s="5">
        <v>1056159000000</v>
      </c>
      <c r="X74" s="5">
        <v>530914000000</v>
      </c>
      <c r="Y74" s="5">
        <v>1449908000000</v>
      </c>
      <c r="Z74" s="5">
        <v>1473115000000</v>
      </c>
    </row>
    <row r="75" spans="2:26" ht="15.5" x14ac:dyDescent="0.35">
      <c r="C75" t="s">
        <v>7</v>
      </c>
      <c r="D75" s="5">
        <v>1492351000000</v>
      </c>
      <c r="E75" s="5">
        <v>1937534000000</v>
      </c>
      <c r="F75" s="5">
        <v>1253037000000</v>
      </c>
      <c r="G75" s="5">
        <v>1020746000000</v>
      </c>
      <c r="I75" s="5">
        <v>5524428000000</v>
      </c>
      <c r="J75" s="5">
        <v>4916312000000</v>
      </c>
      <c r="K75" s="5">
        <v>4464533000000</v>
      </c>
      <c r="L75" s="5">
        <v>4726966000000</v>
      </c>
      <c r="M75" s="5">
        <v>6813807000000</v>
      </c>
      <c r="N75" s="5">
        <v>-852788000000</v>
      </c>
      <c r="O75" s="5">
        <v>1549166000000</v>
      </c>
      <c r="P75" s="5">
        <v>-2181969000000</v>
      </c>
      <c r="Q75" s="5">
        <v>1033561000000</v>
      </c>
      <c r="R75" s="5">
        <v>867368000000</v>
      </c>
      <c r="S75" s="5">
        <v>-1135001000000</v>
      </c>
      <c r="T75" s="5">
        <v>-1991041000000</v>
      </c>
      <c r="U75" s="5">
        <v>-2759627000000</v>
      </c>
      <c r="V75" s="5">
        <v>763550000000</v>
      </c>
      <c r="W75" s="5">
        <v>835376000000</v>
      </c>
    </row>
    <row r="76" spans="2:26" ht="15.5" x14ac:dyDescent="0.35">
      <c r="C76" t="s">
        <v>101</v>
      </c>
      <c r="D76" s="5">
        <v>1525640000000</v>
      </c>
      <c r="E76" s="5">
        <v>1973565000000</v>
      </c>
      <c r="F76" s="5">
        <v>1330690000000</v>
      </c>
      <c r="G76" s="5">
        <v>1101016000000</v>
      </c>
      <c r="I76" s="5">
        <v>5817506000000</v>
      </c>
      <c r="J76" s="5">
        <v>5272412000000</v>
      </c>
      <c r="K76" s="5">
        <v>4775741000000</v>
      </c>
      <c r="L76" s="5">
        <v>5370203000000</v>
      </c>
      <c r="M76" s="5">
        <v>6860121000000</v>
      </c>
      <c r="N76" s="5">
        <v>-630160000000</v>
      </c>
      <c r="O76" s="5">
        <v>1630372000000</v>
      </c>
      <c r="P76" s="5">
        <v>-2085059000000</v>
      </c>
      <c r="Q76" s="5">
        <v>1301929000000</v>
      </c>
      <c r="R76" s="5">
        <v>1275655000000</v>
      </c>
      <c r="S76" s="5">
        <v>-1014103000000</v>
      </c>
      <c r="T76" s="5">
        <v>-1235821000000</v>
      </c>
      <c r="U76" s="5">
        <v>-1675379000000</v>
      </c>
      <c r="V76" s="5">
        <v>1701295000000</v>
      </c>
      <c r="W76" s="5">
        <v>1056159000000</v>
      </c>
      <c r="X76" s="5">
        <v>530914000000</v>
      </c>
      <c r="Y76" s="5">
        <v>1449908000000</v>
      </c>
      <c r="Z76" s="5">
        <v>1473115000000</v>
      </c>
    </row>
    <row r="77" spans="2:26" ht="15.5" x14ac:dyDescent="0.35">
      <c r="C77" t="s">
        <v>102</v>
      </c>
      <c r="D77" s="5">
        <v>1526654000000</v>
      </c>
      <c r="E77" s="5">
        <v>1987803000000</v>
      </c>
      <c r="F77" s="5">
        <v>1331631000000</v>
      </c>
      <c r="G77" s="5">
        <v>1097543000000</v>
      </c>
      <c r="I77" s="5">
        <v>5831249000000</v>
      </c>
      <c r="J77" s="5">
        <v>5278473000000</v>
      </c>
      <c r="K77" s="5">
        <v>4735943000000</v>
      </c>
      <c r="L77" s="5">
        <v>5371651000000</v>
      </c>
      <c r="M77" s="5">
        <v>6924683000000</v>
      </c>
      <c r="N77" s="5">
        <v>-771571000000</v>
      </c>
      <c r="O77" s="5">
        <v>1608605000000</v>
      </c>
      <c r="P77" s="5">
        <v>-1861134000000</v>
      </c>
      <c r="Q77" s="5">
        <v>1198432000000</v>
      </c>
      <c r="R77" s="5">
        <v>1038710000000</v>
      </c>
      <c r="S77" s="5">
        <v>-986704000000</v>
      </c>
      <c r="T77" s="5">
        <v>-1861893000000</v>
      </c>
      <c r="U77" s="5">
        <v>-2644087000000</v>
      </c>
      <c r="V77" s="5">
        <v>875860000000</v>
      </c>
      <c r="W77" s="5">
        <v>932904000000</v>
      </c>
    </row>
    <row r="78" spans="2:26" ht="15.5" x14ac:dyDescent="0.35">
      <c r="C78" t="s">
        <v>103</v>
      </c>
      <c r="D78" s="5">
        <v>1526654000000</v>
      </c>
      <c r="E78" s="5">
        <v>1987803000000</v>
      </c>
      <c r="F78" s="5">
        <v>1331631000000</v>
      </c>
      <c r="G78" s="5">
        <v>1097543000000</v>
      </c>
      <c r="I78" s="5">
        <v>5831249000000</v>
      </c>
      <c r="J78" s="5">
        <v>5278473000000</v>
      </c>
      <c r="K78" s="5">
        <v>4735943000000</v>
      </c>
      <c r="L78" s="5">
        <v>5371651000000</v>
      </c>
      <c r="M78" s="5">
        <v>6924683000000</v>
      </c>
      <c r="N78" s="5">
        <v>-771571000000</v>
      </c>
      <c r="O78" s="5">
        <v>1608605000000</v>
      </c>
      <c r="P78" s="5">
        <v>-1861134000000</v>
      </c>
      <c r="Q78" s="5">
        <v>1198432000000</v>
      </c>
      <c r="R78" s="5">
        <v>1038710000000</v>
      </c>
      <c r="S78" s="5">
        <v>-986704000000</v>
      </c>
      <c r="T78" s="5">
        <v>-1861893000000</v>
      </c>
      <c r="U78" s="5">
        <v>-2644087000000</v>
      </c>
      <c r="V78" s="5">
        <v>875860000000</v>
      </c>
      <c r="W78" s="5">
        <v>932904000000</v>
      </c>
    </row>
    <row r="80" spans="2:26" ht="15.5" x14ac:dyDescent="0.35">
      <c r="B80" t="s">
        <v>104</v>
      </c>
      <c r="C80" t="s">
        <v>105</v>
      </c>
    </row>
    <row r="81" spans="3:26" ht="15.5" x14ac:dyDescent="0.35">
      <c r="C81" t="s">
        <v>106</v>
      </c>
    </row>
    <row r="82" spans="3:26" ht="15.5" x14ac:dyDescent="0.35">
      <c r="C82" t="s">
        <v>19</v>
      </c>
      <c r="D82" s="5">
        <v>5564426000000</v>
      </c>
      <c r="E82" s="5">
        <v>5075324000000</v>
      </c>
      <c r="F82" s="5">
        <v>2426524000000</v>
      </c>
      <c r="G82" s="5">
        <v>5174325000000</v>
      </c>
      <c r="I82" s="5">
        <v>5075324000000</v>
      </c>
      <c r="J82" s="5">
        <v>4454098000000</v>
      </c>
      <c r="K82" s="5">
        <v>5189573000000</v>
      </c>
      <c r="L82" s="5">
        <v>9507880000000</v>
      </c>
      <c r="M82" s="5">
        <v>3789006000000</v>
      </c>
      <c r="N82" s="5">
        <v>1782246000000</v>
      </c>
      <c r="O82" s="5">
        <v>5881174000000</v>
      </c>
      <c r="P82" s="5">
        <v>1045041000000</v>
      </c>
      <c r="Q82" s="5">
        <v>1674745000000</v>
      </c>
      <c r="R82" s="5">
        <v>1850425000000</v>
      </c>
      <c r="S82" s="5">
        <v>3623346000000</v>
      </c>
      <c r="T82" s="5">
        <v>3480011000000</v>
      </c>
      <c r="U82" s="5">
        <v>2233532000000</v>
      </c>
      <c r="V82" s="5">
        <v>3917236000000</v>
      </c>
      <c r="W82" s="5">
        <v>2224206000000</v>
      </c>
      <c r="X82" s="5">
        <v>2075270000000</v>
      </c>
      <c r="Y82" s="5">
        <v>2835999000000</v>
      </c>
      <c r="Z82" s="5">
        <v>5737866000000</v>
      </c>
    </row>
    <row r="83" spans="3:26" ht="15.5" x14ac:dyDescent="0.35">
      <c r="C83" t="s">
        <v>458</v>
      </c>
    </row>
    <row r="84" spans="3:26" ht="15.5" x14ac:dyDescent="0.35">
      <c r="C84" t="s">
        <v>110</v>
      </c>
      <c r="D84" s="5">
        <v>3534682000000</v>
      </c>
      <c r="E84" s="5">
        <v>3600500000000</v>
      </c>
      <c r="F84" s="5">
        <v>4081982000000</v>
      </c>
      <c r="G84" s="5">
        <v>3940569000000</v>
      </c>
      <c r="I84" s="5">
        <v>3600500000000</v>
      </c>
      <c r="J84" s="5">
        <v>3266588000000</v>
      </c>
      <c r="K84" s="5">
        <v>3139479000000</v>
      </c>
      <c r="L84" s="5">
        <v>2332767000000</v>
      </c>
      <c r="M84" s="5">
        <v>2027161000000</v>
      </c>
      <c r="N84" s="5">
        <v>2556760000000</v>
      </c>
      <c r="O84" s="5">
        <v>2993746000000</v>
      </c>
      <c r="P84" s="5">
        <v>2926078000000</v>
      </c>
      <c r="Q84" s="5">
        <v>3845943000000</v>
      </c>
      <c r="R84" s="5">
        <v>2707279000000</v>
      </c>
      <c r="S84" s="5">
        <v>2730175000000</v>
      </c>
      <c r="T84" s="5">
        <v>2092112000000</v>
      </c>
      <c r="U84" s="5">
        <v>2268339000000</v>
      </c>
      <c r="V84" s="5">
        <v>2038719000000</v>
      </c>
      <c r="W84" s="5">
        <v>1441069000000</v>
      </c>
      <c r="X84" s="5">
        <v>1548426000000</v>
      </c>
      <c r="Y84" s="5">
        <v>1356697000000</v>
      </c>
      <c r="Z84" s="5">
        <v>1340706000000</v>
      </c>
    </row>
    <row r="85" spans="3:26" ht="15.5" x14ac:dyDescent="0.35">
      <c r="C85" t="s">
        <v>107</v>
      </c>
      <c r="D85" s="5">
        <v>849503000000</v>
      </c>
      <c r="E85" s="5">
        <v>1043412000000</v>
      </c>
      <c r="F85" s="5">
        <v>1278728000000</v>
      </c>
      <c r="G85" s="5">
        <v>1059014000000</v>
      </c>
      <c r="I85" s="5">
        <v>1043412000000</v>
      </c>
      <c r="J85" s="5">
        <v>855833000000</v>
      </c>
      <c r="K85" s="5">
        <v>678157000000</v>
      </c>
      <c r="L85" s="5">
        <v>777966000000</v>
      </c>
      <c r="M85" s="5">
        <v>968075000000</v>
      </c>
      <c r="N85" s="5">
        <v>635059000000</v>
      </c>
      <c r="O85" s="5">
        <v>590036000000</v>
      </c>
      <c r="P85" s="5">
        <v>790242000000</v>
      </c>
      <c r="Q85" s="5">
        <v>735256000000</v>
      </c>
      <c r="R85" s="5">
        <v>619585000000</v>
      </c>
      <c r="S85" s="5">
        <v>640490000000</v>
      </c>
      <c r="T85" s="5">
        <v>660027000000</v>
      </c>
      <c r="U85" s="5">
        <v>291707000000</v>
      </c>
      <c r="V85" s="5">
        <v>209087000000</v>
      </c>
      <c r="W85" s="5">
        <v>295477000000</v>
      </c>
      <c r="X85" s="5">
        <v>623245000000</v>
      </c>
      <c r="Y85" s="5">
        <v>498806000000</v>
      </c>
      <c r="Z85" s="5">
        <v>596645000000</v>
      </c>
    </row>
    <row r="86" spans="3:26" ht="15.5" x14ac:dyDescent="0.35">
      <c r="C86" t="s">
        <v>108</v>
      </c>
      <c r="D86" s="5">
        <v>125767000000</v>
      </c>
      <c r="E86" s="5">
        <v>164290000000</v>
      </c>
      <c r="F86" s="5">
        <v>112856000000</v>
      </c>
      <c r="G86" s="5">
        <v>38253000000</v>
      </c>
      <c r="I86" s="5">
        <v>164290000000</v>
      </c>
      <c r="J86" s="5">
        <v>56034000000</v>
      </c>
      <c r="K86" s="5">
        <v>67642000000</v>
      </c>
      <c r="L86" s="5">
        <v>71608000000</v>
      </c>
      <c r="M86" s="5">
        <v>13686000000</v>
      </c>
      <c r="N86" s="5">
        <v>22125000000</v>
      </c>
      <c r="O86" s="5">
        <v>17149000000</v>
      </c>
      <c r="P86" s="5">
        <v>12691000000</v>
      </c>
      <c r="Q86" s="5">
        <v>137163000000</v>
      </c>
      <c r="R86" s="5">
        <v>225478000000</v>
      </c>
      <c r="S86" s="5">
        <v>123652000000</v>
      </c>
      <c r="T86" s="5">
        <v>30532000000</v>
      </c>
      <c r="U86" s="5">
        <v>47603000000</v>
      </c>
      <c r="V86" s="5">
        <v>22650000000</v>
      </c>
      <c r="W86" s="5">
        <v>23581000000</v>
      </c>
      <c r="X86" s="5">
        <v>22260000000</v>
      </c>
      <c r="Y86" s="5">
        <v>38670000000</v>
      </c>
      <c r="Z86" s="5">
        <v>12109000000</v>
      </c>
    </row>
    <row r="87" spans="3:26" ht="15.5" x14ac:dyDescent="0.35">
      <c r="C87" t="s">
        <v>111</v>
      </c>
      <c r="D87" s="5">
        <v>3534682000000</v>
      </c>
      <c r="E87" s="5">
        <v>3600500000000</v>
      </c>
      <c r="F87" s="5">
        <v>4081982000000</v>
      </c>
      <c r="G87" s="5">
        <v>3940569000000</v>
      </c>
      <c r="I87" s="5">
        <v>3600500000000</v>
      </c>
      <c r="J87" s="5">
        <v>3266588000000</v>
      </c>
      <c r="K87" s="5">
        <v>3139479000000</v>
      </c>
      <c r="L87" s="5">
        <v>2332767000000</v>
      </c>
      <c r="M87" s="5">
        <v>2027161000000</v>
      </c>
      <c r="N87" s="5">
        <v>2556760000000</v>
      </c>
      <c r="O87" s="5">
        <v>2993746000000</v>
      </c>
      <c r="P87" s="5">
        <v>2926078000000</v>
      </c>
      <c r="Q87" s="5">
        <v>3845943000000</v>
      </c>
      <c r="R87" s="5">
        <v>2707279000000</v>
      </c>
      <c r="S87" s="5">
        <v>2730175000000</v>
      </c>
      <c r="T87" s="5">
        <v>2092112000000</v>
      </c>
      <c r="U87" s="5">
        <v>2268339000000</v>
      </c>
      <c r="V87" s="5">
        <v>2038719000000</v>
      </c>
      <c r="W87" s="5">
        <v>1441069000000</v>
      </c>
      <c r="X87" s="5">
        <v>1548426000000</v>
      </c>
      <c r="Y87" s="5">
        <v>1356697000000</v>
      </c>
      <c r="Z87" s="5">
        <v>1340706000000</v>
      </c>
    </row>
    <row r="88" spans="3:26" ht="15.5" x14ac:dyDescent="0.35">
      <c r="C88" t="s">
        <v>112</v>
      </c>
      <c r="D88" s="5">
        <v>16835000000</v>
      </c>
      <c r="E88" s="5">
        <v>14081000000</v>
      </c>
      <c r="F88" s="5">
        <v>39293000000</v>
      </c>
      <c r="G88" s="5">
        <v>61909000000</v>
      </c>
      <c r="I88" s="5">
        <v>14081000000</v>
      </c>
      <c r="J88" s="5">
        <v>15344000000</v>
      </c>
      <c r="K88" s="5">
        <v>4303000000</v>
      </c>
      <c r="L88" s="5">
        <v>41617000000</v>
      </c>
      <c r="M88" s="5">
        <v>32832000000</v>
      </c>
      <c r="N88" s="5">
        <v>32719000000</v>
      </c>
      <c r="O88" s="5">
        <v>44030000000</v>
      </c>
      <c r="P88" s="5">
        <v>35674000000</v>
      </c>
      <c r="Q88" s="5">
        <v>142948000000</v>
      </c>
      <c r="R88" s="5">
        <v>42913000000</v>
      </c>
      <c r="S88" s="5">
        <v>11232000000</v>
      </c>
      <c r="T88" s="5">
        <v>9015000000</v>
      </c>
      <c r="U88" s="5">
        <v>16294000000</v>
      </c>
      <c r="V88" s="5">
        <v>22441000000</v>
      </c>
      <c r="W88" s="5">
        <v>5660000000</v>
      </c>
      <c r="X88" s="5">
        <v>10031000000</v>
      </c>
      <c r="Y88" s="5">
        <v>593287000000</v>
      </c>
      <c r="Z88" s="5">
        <v>16914000000</v>
      </c>
    </row>
    <row r="89" spans="3:26" ht="15.5" x14ac:dyDescent="0.35">
      <c r="C89" t="s">
        <v>114</v>
      </c>
      <c r="D89" s="5">
        <v>37965000000</v>
      </c>
      <c r="E89" s="5">
        <v>54082000000</v>
      </c>
      <c r="F89" s="5">
        <v>45069000000</v>
      </c>
      <c r="G89" s="5">
        <v>49182000000</v>
      </c>
      <c r="I89" s="5">
        <v>54082000000</v>
      </c>
      <c r="J89" s="5">
        <v>71815000000</v>
      </c>
      <c r="K89" s="5">
        <v>226428000000</v>
      </c>
      <c r="L89" s="5">
        <v>73277000000</v>
      </c>
      <c r="M89" s="5">
        <v>18110000000</v>
      </c>
      <c r="N89" s="5">
        <v>39813000000</v>
      </c>
      <c r="O89" s="5">
        <v>29406000000</v>
      </c>
      <c r="P89" s="5">
        <v>47889000000</v>
      </c>
      <c r="Q89" s="5">
        <v>87820000000</v>
      </c>
      <c r="R89" s="5">
        <v>79272000000</v>
      </c>
      <c r="S89" s="5">
        <v>39346000000</v>
      </c>
      <c r="T89" s="5">
        <v>49408000000</v>
      </c>
      <c r="U89" s="5">
        <v>36004000000</v>
      </c>
      <c r="V89" s="5">
        <v>52556000000</v>
      </c>
      <c r="W89" s="5">
        <v>75890000000</v>
      </c>
      <c r="X89" s="5">
        <v>105885000000</v>
      </c>
      <c r="Y89" s="5">
        <v>112260000000</v>
      </c>
      <c r="Z89" s="5">
        <v>241991000000</v>
      </c>
    </row>
    <row r="90" spans="3:26" ht="15.5" x14ac:dyDescent="0.35">
      <c r="C90" t="s">
        <v>95</v>
      </c>
      <c r="D90" s="5">
        <v>376188000000</v>
      </c>
      <c r="E90" s="5">
        <v>375174000000</v>
      </c>
      <c r="F90" s="5">
        <v>359954000000</v>
      </c>
      <c r="G90" s="5">
        <v>359013000000</v>
      </c>
      <c r="I90" s="5">
        <v>375174000000</v>
      </c>
      <c r="J90" s="5">
        <v>360449000000</v>
      </c>
      <c r="K90" s="5">
        <v>354842000000</v>
      </c>
      <c r="L90" s="5">
        <v>396701000000</v>
      </c>
      <c r="M90" s="5">
        <v>387383000000</v>
      </c>
      <c r="N90" s="5">
        <v>353504000000</v>
      </c>
      <c r="O90" s="5">
        <v>489573000000</v>
      </c>
      <c r="P90" s="5">
        <v>587121000000</v>
      </c>
      <c r="Q90" s="5">
        <v>322395000000</v>
      </c>
      <c r="R90" s="5">
        <v>424617000000</v>
      </c>
      <c r="S90" s="5">
        <v>662291000000</v>
      </c>
      <c r="T90" s="5">
        <v>395023000000</v>
      </c>
      <c r="U90" s="5">
        <v>812594000000</v>
      </c>
      <c r="V90" s="5">
        <v>790222000000</v>
      </c>
      <c r="W90" s="5">
        <v>401778000000</v>
      </c>
      <c r="X90" s="5">
        <v>401377000000</v>
      </c>
      <c r="Y90" s="5">
        <v>406473000000</v>
      </c>
      <c r="Z90" s="5">
        <v>417395000000</v>
      </c>
    </row>
    <row r="91" spans="3:26" ht="15.5" x14ac:dyDescent="0.35">
      <c r="C91" t="s">
        <v>115</v>
      </c>
      <c r="D91" s="5">
        <v>18524016000000</v>
      </c>
      <c r="E91" s="5">
        <v>19003874000000</v>
      </c>
      <c r="F91" s="5">
        <v>11472596000000</v>
      </c>
      <c r="G91" s="5">
        <v>15332166000000</v>
      </c>
      <c r="I91" s="5">
        <v>19003874000000</v>
      </c>
      <c r="J91" s="5">
        <v>14877675000000</v>
      </c>
      <c r="K91" s="5">
        <v>15479659000000</v>
      </c>
      <c r="L91" s="5">
        <v>18683115000000</v>
      </c>
      <c r="M91" s="5">
        <v>11499439000000</v>
      </c>
      <c r="N91" s="5">
        <v>9594951000000</v>
      </c>
      <c r="O91" s="5">
        <v>12444795000000</v>
      </c>
      <c r="P91" s="5">
        <v>7906525000000</v>
      </c>
      <c r="Q91" s="5">
        <v>9479271000000</v>
      </c>
      <c r="R91" s="5">
        <v>8073481000000</v>
      </c>
      <c r="S91" s="5">
        <v>9918677000000</v>
      </c>
      <c r="T91" s="5">
        <v>8591684000000</v>
      </c>
      <c r="U91" s="5">
        <v>7169017000000</v>
      </c>
      <c r="V91" s="5">
        <v>8308810000000</v>
      </c>
      <c r="W91" s="5">
        <v>6579439000000</v>
      </c>
      <c r="X91" s="5">
        <v>6158854000000</v>
      </c>
      <c r="Y91" s="5">
        <v>7139627000000</v>
      </c>
      <c r="Z91" s="5">
        <v>9691773000000</v>
      </c>
    </row>
    <row r="92" spans="3:26" ht="15.5" x14ac:dyDescent="0.35">
      <c r="C92" t="s">
        <v>116</v>
      </c>
    </row>
    <row r="93" spans="3:26" ht="15.5" x14ac:dyDescent="0.35">
      <c r="C93" t="s">
        <v>507</v>
      </c>
      <c r="D93" s="5">
        <v>568027000000</v>
      </c>
      <c r="E93" s="5">
        <v>576286000000</v>
      </c>
      <c r="F93" s="5">
        <v>449383000000</v>
      </c>
      <c r="G93" s="5">
        <v>384642000000</v>
      </c>
      <c r="I93" s="5">
        <v>576286000000</v>
      </c>
      <c r="J93" s="5">
        <v>255854000000</v>
      </c>
      <c r="K93" s="5">
        <v>232188000000</v>
      </c>
      <c r="L93" s="5">
        <v>232646000000</v>
      </c>
      <c r="M93" s="5">
        <v>204246000000</v>
      </c>
      <c r="N93" s="5">
        <v>235735000000</v>
      </c>
      <c r="O93" s="5">
        <v>5286000000</v>
      </c>
      <c r="P93" s="5">
        <v>1533000000</v>
      </c>
      <c r="Q93" s="5">
        <v>1394000000</v>
      </c>
      <c r="R93" s="5">
        <v>3991000000</v>
      </c>
      <c r="S93" s="5">
        <v>2758000000</v>
      </c>
      <c r="T93" s="5">
        <v>3496000000</v>
      </c>
      <c r="U93" s="5">
        <v>7167000000</v>
      </c>
      <c r="V93" s="5">
        <v>10358000000</v>
      </c>
      <c r="W93" s="5">
        <v>10654000000</v>
      </c>
      <c r="X93" s="5">
        <v>8421000000</v>
      </c>
      <c r="Y93" s="5">
        <v>7215000000</v>
      </c>
      <c r="Z93" s="5">
        <v>42496000000</v>
      </c>
    </row>
    <row r="94" spans="3:26" ht="15.5" x14ac:dyDescent="0.35">
      <c r="C94" t="s">
        <v>1317</v>
      </c>
      <c r="D94" s="5">
        <v>5688000000</v>
      </c>
      <c r="E94" s="5">
        <v>5838000000</v>
      </c>
      <c r="F94" s="5">
        <v>5872000000</v>
      </c>
      <c r="G94" s="5">
        <v>5906000000</v>
      </c>
      <c r="I94" s="5">
        <v>5838000000</v>
      </c>
      <c r="J94" s="5">
        <v>5713000000</v>
      </c>
      <c r="K94" s="5">
        <v>5945000000</v>
      </c>
      <c r="L94" s="5">
        <v>14442000000</v>
      </c>
    </row>
    <row r="95" spans="3:26" ht="15.5" x14ac:dyDescent="0.35">
      <c r="C95" t="s">
        <v>117</v>
      </c>
      <c r="D95" s="5">
        <v>414294000000</v>
      </c>
      <c r="E95" s="5">
        <v>294211000000</v>
      </c>
      <c r="F95" s="5">
        <v>431184000000</v>
      </c>
      <c r="G95" s="5">
        <v>446260000000</v>
      </c>
      <c r="I95" s="5">
        <v>294211000000</v>
      </c>
      <c r="J95" s="5">
        <v>564506000000</v>
      </c>
      <c r="K95" s="5">
        <v>849458000000</v>
      </c>
      <c r="L95" s="5">
        <v>702751000000</v>
      </c>
      <c r="M95" s="5">
        <v>850394000000</v>
      </c>
      <c r="N95" s="5">
        <v>1348036000000</v>
      </c>
      <c r="O95" s="5">
        <v>1295455000000</v>
      </c>
      <c r="P95" s="5">
        <v>1249018000000</v>
      </c>
      <c r="Q95" s="5">
        <v>368605000000</v>
      </c>
      <c r="R95" s="5">
        <v>215971000000</v>
      </c>
      <c r="S95" s="5">
        <v>114226000000</v>
      </c>
      <c r="T95" s="5">
        <v>85181000000</v>
      </c>
      <c r="U95" s="5">
        <v>96057000000</v>
      </c>
      <c r="V95" s="5">
        <v>100693000000</v>
      </c>
      <c r="W95" s="5">
        <v>114114000000</v>
      </c>
      <c r="X95" s="5">
        <v>95018000000</v>
      </c>
      <c r="Y95" s="5">
        <v>85812000000</v>
      </c>
      <c r="Z95" s="5">
        <v>68445000000</v>
      </c>
    </row>
    <row r="96" spans="3:26" ht="15.5" x14ac:dyDescent="0.35">
      <c r="C96" t="s">
        <v>510</v>
      </c>
      <c r="D96" s="5">
        <v>1050711000000</v>
      </c>
      <c r="E96" s="5">
        <v>1039448000000</v>
      </c>
      <c r="F96" s="5">
        <v>1032239000000</v>
      </c>
      <c r="G96" s="5">
        <v>1035005000000</v>
      </c>
      <c r="I96" s="5">
        <v>1039448000000</v>
      </c>
      <c r="J96" s="5">
        <v>1042371000000</v>
      </c>
      <c r="K96" s="5">
        <v>1265391000000</v>
      </c>
      <c r="L96" s="5">
        <v>1350069000000</v>
      </c>
      <c r="M96" s="5">
        <v>279098000000</v>
      </c>
      <c r="N96" s="5">
        <v>219347000000</v>
      </c>
      <c r="O96" s="5">
        <v>1303201000000</v>
      </c>
      <c r="P96" s="5">
        <v>1466132000000</v>
      </c>
      <c r="Q96" s="5">
        <v>246695000000</v>
      </c>
      <c r="R96" s="5">
        <v>153413000000</v>
      </c>
      <c r="S96" s="5">
        <v>78521000000</v>
      </c>
      <c r="Y96" s="5">
        <v>422000000</v>
      </c>
      <c r="Z96" s="5">
        <v>700000000</v>
      </c>
    </row>
    <row r="97" spans="3:26" ht="15.5" x14ac:dyDescent="0.35">
      <c r="C97" t="s">
        <v>118</v>
      </c>
      <c r="D97" s="5">
        <v>77884614000000</v>
      </c>
      <c r="E97" s="5">
        <v>75099499000000</v>
      </c>
      <c r="F97" s="5">
        <v>77484997000000</v>
      </c>
      <c r="G97" s="5">
        <v>76898094000000</v>
      </c>
      <c r="I97" s="5">
        <v>75099499000000</v>
      </c>
      <c r="J97" s="5">
        <v>74143085000000</v>
      </c>
      <c r="K97" s="5">
        <v>72860819000000</v>
      </c>
      <c r="L97" s="5">
        <v>69070496000000</v>
      </c>
      <c r="M97" s="5">
        <v>45515184000000</v>
      </c>
      <c r="N97" s="5">
        <v>46522054000000</v>
      </c>
      <c r="O97" s="5">
        <v>42753285000000</v>
      </c>
      <c r="P97" s="5">
        <v>36899330000000</v>
      </c>
      <c r="Q97" s="5">
        <v>35891716000000</v>
      </c>
      <c r="R97" s="5">
        <v>39078409000000</v>
      </c>
      <c r="S97" s="5">
        <v>41821703000000</v>
      </c>
      <c r="T97" s="5">
        <v>40775907000000</v>
      </c>
      <c r="U97" s="5">
        <v>42190111000000</v>
      </c>
      <c r="V97" s="5">
        <v>41964793000000</v>
      </c>
      <c r="W97" s="5">
        <v>42573369000000</v>
      </c>
      <c r="X97" s="5">
        <v>43571010000000</v>
      </c>
      <c r="Y97" s="5">
        <v>44428807000000</v>
      </c>
      <c r="Z97" s="5">
        <v>38394073000000</v>
      </c>
    </row>
    <row r="98" spans="3:26" ht="15.5" x14ac:dyDescent="0.35">
      <c r="C98" t="s">
        <v>1130</v>
      </c>
      <c r="D98" s="5">
        <v>77884614000000</v>
      </c>
      <c r="E98" s="5">
        <v>75099499000000</v>
      </c>
      <c r="F98" s="5">
        <v>77484997000000</v>
      </c>
      <c r="G98" s="5">
        <v>76898094000000</v>
      </c>
      <c r="I98" s="5">
        <v>75099499000000</v>
      </c>
      <c r="J98" s="5">
        <v>74143085000000</v>
      </c>
      <c r="K98" s="5">
        <v>72860819000000</v>
      </c>
      <c r="L98" s="5">
        <v>69070496000000</v>
      </c>
      <c r="M98" s="5">
        <v>45515184000000</v>
      </c>
      <c r="N98" s="5">
        <v>46522054000000</v>
      </c>
      <c r="O98" s="5">
        <v>42753285000000</v>
      </c>
      <c r="P98" s="5">
        <v>36899330000000</v>
      </c>
      <c r="Q98" s="5">
        <v>35891716000000</v>
      </c>
      <c r="R98" s="5">
        <v>39078409000000</v>
      </c>
      <c r="S98" s="5">
        <v>41821703000000</v>
      </c>
      <c r="T98" s="5">
        <v>40775907000000</v>
      </c>
      <c r="U98" s="5">
        <v>42190111000000</v>
      </c>
      <c r="V98" s="5">
        <v>41964793000000</v>
      </c>
      <c r="W98" s="5">
        <v>42573369000000</v>
      </c>
      <c r="X98" s="5">
        <v>43571010000000</v>
      </c>
      <c r="Y98" s="5">
        <v>44428807000000</v>
      </c>
      <c r="Z98" s="5">
        <v>38394073000000</v>
      </c>
    </row>
    <row r="99" spans="3:26" ht="15.5" x14ac:dyDescent="0.35">
      <c r="C99" t="s">
        <v>119</v>
      </c>
      <c r="D99" s="5">
        <v>19565680000000</v>
      </c>
      <c r="E99" s="5">
        <v>19758022000000</v>
      </c>
      <c r="F99" s="5">
        <v>19790783000000</v>
      </c>
      <c r="G99" s="5">
        <v>19893841000000</v>
      </c>
      <c r="I99" s="5">
        <v>19758022000000</v>
      </c>
      <c r="J99" s="5">
        <v>20116982000000</v>
      </c>
      <c r="K99" s="5">
        <v>20504147000000</v>
      </c>
      <c r="L99" s="5">
        <v>19882646000000</v>
      </c>
      <c r="M99" s="5">
        <v>1626065000000</v>
      </c>
      <c r="N99" s="5">
        <v>1719758000000</v>
      </c>
      <c r="O99" s="5">
        <v>1666781000000</v>
      </c>
      <c r="P99" s="5">
        <v>1571010000000</v>
      </c>
      <c r="Q99" s="5">
        <v>1596842000000</v>
      </c>
      <c r="R99" s="5">
        <v>1440211000000</v>
      </c>
      <c r="S99" s="5">
        <v>1351431000000</v>
      </c>
      <c r="T99" s="5">
        <v>1356562000000</v>
      </c>
      <c r="U99" s="5">
        <v>1362600000000</v>
      </c>
      <c r="V99" s="5">
        <v>1373707000000</v>
      </c>
      <c r="W99" s="5">
        <v>1366853000000</v>
      </c>
      <c r="X99" s="5">
        <v>1374060000000</v>
      </c>
      <c r="Y99" s="5">
        <v>1580080000000</v>
      </c>
      <c r="Z99" s="5">
        <v>1833392000000</v>
      </c>
    </row>
    <row r="100" spans="3:26" ht="15.5" x14ac:dyDescent="0.35">
      <c r="C100" t="s">
        <v>376</v>
      </c>
      <c r="D100" s="5">
        <v>476854000000</v>
      </c>
      <c r="E100" s="5">
        <v>478665000000</v>
      </c>
      <c r="F100" s="5">
        <v>480476000000</v>
      </c>
      <c r="G100" s="5">
        <v>482286000000</v>
      </c>
      <c r="I100" s="5">
        <v>478665000000</v>
      </c>
      <c r="J100" s="5">
        <v>485908000000</v>
      </c>
      <c r="K100" s="5">
        <v>493151000000</v>
      </c>
      <c r="L100" s="5">
        <v>313935000000</v>
      </c>
      <c r="M100" s="5">
        <v>313935000000</v>
      </c>
      <c r="N100" s="5">
        <v>54203000000</v>
      </c>
      <c r="O100" s="5">
        <v>54203000000</v>
      </c>
    </row>
    <row r="101" spans="3:26" ht="15.5" x14ac:dyDescent="0.35">
      <c r="C101" t="s">
        <v>120</v>
      </c>
      <c r="D101" s="5">
        <v>103577949000000</v>
      </c>
      <c r="E101" s="5">
        <v>99625997000000</v>
      </c>
      <c r="F101" s="5">
        <v>102254193000000</v>
      </c>
      <c r="G101" s="5">
        <v>102172258000000</v>
      </c>
      <c r="I101" s="5">
        <v>99625997000000</v>
      </c>
      <c r="J101" s="5">
        <v>99509023000000</v>
      </c>
      <c r="K101" s="5">
        <v>99242590000000</v>
      </c>
      <c r="L101" s="5">
        <v>95197115000000</v>
      </c>
      <c r="M101" s="5">
        <v>51897709000000</v>
      </c>
      <c r="N101" s="5">
        <v>53183789000000</v>
      </c>
      <c r="O101" s="5">
        <v>50368205000000</v>
      </c>
      <c r="P101" s="5">
        <v>45233062000000</v>
      </c>
      <c r="Q101" s="5">
        <v>41181769000000</v>
      </c>
      <c r="R101" s="5">
        <v>42765223000000</v>
      </c>
      <c r="S101" s="5">
        <v>45469840000000</v>
      </c>
      <c r="T101" s="5">
        <v>44663157000000</v>
      </c>
      <c r="U101" s="5">
        <v>47351874000000</v>
      </c>
      <c r="V101" s="5">
        <v>46916251000000</v>
      </c>
      <c r="W101" s="5">
        <v>45592872000000</v>
      </c>
      <c r="X101" s="5">
        <v>46659333000000</v>
      </c>
      <c r="Y101" s="5">
        <v>47901860000000</v>
      </c>
      <c r="Z101" s="5">
        <v>42001550000000</v>
      </c>
    </row>
    <row r="102" spans="3:26" ht="15.5" x14ac:dyDescent="0.35">
      <c r="C102" t="s">
        <v>121</v>
      </c>
      <c r="D102" s="5">
        <v>122101965000000</v>
      </c>
      <c r="E102" s="5">
        <v>118629871000000</v>
      </c>
      <c r="F102" s="5">
        <v>113726789000000</v>
      </c>
      <c r="G102" s="5">
        <v>117504424000000</v>
      </c>
      <c r="I102" s="5">
        <v>118629871000000</v>
      </c>
      <c r="J102" s="5">
        <v>114386698000000</v>
      </c>
      <c r="K102" s="5">
        <v>114722249000000</v>
      </c>
      <c r="L102" s="5">
        <v>113880230000000</v>
      </c>
      <c r="M102" s="5">
        <v>63397148000000</v>
      </c>
      <c r="N102" s="5">
        <v>62778740000000</v>
      </c>
      <c r="O102" s="5">
        <v>62813000000000</v>
      </c>
      <c r="P102" s="5">
        <v>53139587000000</v>
      </c>
      <c r="Q102" s="5">
        <v>50661040000000</v>
      </c>
      <c r="R102" s="5">
        <v>50838704000000</v>
      </c>
      <c r="S102" s="5">
        <v>55388517000000</v>
      </c>
      <c r="T102" s="5">
        <v>53254841000000</v>
      </c>
      <c r="U102" s="5">
        <v>54520891000000</v>
      </c>
      <c r="V102" s="5">
        <v>55225061000000</v>
      </c>
      <c r="W102" s="5">
        <v>52172311000000</v>
      </c>
      <c r="X102" s="5">
        <v>52818187000000</v>
      </c>
      <c r="Y102" s="5">
        <v>55041487000000</v>
      </c>
      <c r="Z102" s="5">
        <v>51693323000000</v>
      </c>
    </row>
    <row r="103" spans="3:26" ht="15.5" x14ac:dyDescent="0.35">
      <c r="C103" t="s">
        <v>122</v>
      </c>
    </row>
    <row r="104" spans="3:26" ht="15.5" x14ac:dyDescent="0.35">
      <c r="C104" t="s">
        <v>123</v>
      </c>
    </row>
    <row r="105" spans="3:26" ht="15.5" x14ac:dyDescent="0.35">
      <c r="C105" t="s">
        <v>124</v>
      </c>
      <c r="D105" s="5">
        <v>32894133000000</v>
      </c>
      <c r="E105" s="5">
        <v>30499266000000</v>
      </c>
      <c r="F105" s="5">
        <v>31359183000000</v>
      </c>
      <c r="G105" s="5">
        <v>34069538000000</v>
      </c>
      <c r="I105" s="5">
        <v>30499266000000</v>
      </c>
      <c r="J105" s="5">
        <v>31009045000000</v>
      </c>
      <c r="K105" s="5">
        <v>34134343000000</v>
      </c>
      <c r="L105" s="5">
        <v>35874074000000</v>
      </c>
      <c r="M105" s="5">
        <v>28658152000000</v>
      </c>
      <c r="N105" s="5">
        <v>22658094000000</v>
      </c>
      <c r="O105" s="5">
        <v>22129440000000</v>
      </c>
      <c r="P105" s="5">
        <v>21040365000000</v>
      </c>
      <c r="Q105" s="5">
        <v>16200457000000</v>
      </c>
      <c r="R105" s="5">
        <v>19086592000000</v>
      </c>
      <c r="S105" s="5">
        <v>20052600000000</v>
      </c>
      <c r="T105" s="5">
        <v>21147849000000</v>
      </c>
      <c r="U105" s="5">
        <v>13494437000000</v>
      </c>
      <c r="V105" s="5">
        <v>11015751000000</v>
      </c>
      <c r="W105" s="5">
        <v>11952171000000</v>
      </c>
      <c r="X105" s="5">
        <v>11946853000000</v>
      </c>
      <c r="Y105" s="5">
        <v>13068122000000</v>
      </c>
      <c r="Z105" s="5">
        <v>10675245000000</v>
      </c>
    </row>
    <row r="106" spans="3:26" ht="15.5" x14ac:dyDescent="0.35">
      <c r="C106" t="s">
        <v>125</v>
      </c>
      <c r="M106" s="5">
        <v>399390000000</v>
      </c>
      <c r="P106" s="5">
        <v>549991000000</v>
      </c>
      <c r="R106" s="5">
        <v>399390000000</v>
      </c>
      <c r="S106" s="5">
        <v>1449022000000</v>
      </c>
      <c r="T106" s="5">
        <v>849448000000</v>
      </c>
      <c r="U106" s="5">
        <v>1499849000000</v>
      </c>
      <c r="V106" s="5">
        <v>299529000000</v>
      </c>
      <c r="W106" s="5">
        <v>1499256000000</v>
      </c>
    </row>
    <row r="107" spans="3:26" ht="15.5" x14ac:dyDescent="0.35">
      <c r="C107" t="s">
        <v>785</v>
      </c>
      <c r="D107" s="5">
        <v>1204045000000</v>
      </c>
    </row>
    <row r="108" spans="3:26" ht="15.5" x14ac:dyDescent="0.35">
      <c r="C108" t="s">
        <v>127</v>
      </c>
    </row>
    <row r="109" spans="3:26" ht="15.5" x14ac:dyDescent="0.35">
      <c r="C109" t="s">
        <v>128</v>
      </c>
      <c r="D109" s="5">
        <v>975270000000</v>
      </c>
      <c r="E109" s="5">
        <v>1207702000000</v>
      </c>
      <c r="F109" s="5">
        <v>1391584000000</v>
      </c>
      <c r="G109" s="5">
        <v>1097267000000</v>
      </c>
      <c r="I109" s="5">
        <v>1207702000000</v>
      </c>
      <c r="J109" s="5">
        <v>911867000000</v>
      </c>
      <c r="K109" s="5">
        <v>745799000000</v>
      </c>
      <c r="L109" s="5">
        <v>849574000000</v>
      </c>
      <c r="M109" s="5">
        <v>981761000000</v>
      </c>
      <c r="N109" s="5">
        <v>657184000000</v>
      </c>
      <c r="O109" s="5">
        <v>607185000000</v>
      </c>
      <c r="P109" s="5">
        <v>802933000000</v>
      </c>
      <c r="Q109" s="5">
        <v>872419000000</v>
      </c>
      <c r="R109" s="5">
        <v>845063000000</v>
      </c>
      <c r="S109" s="5">
        <v>764142000000</v>
      </c>
      <c r="T109" s="5">
        <v>690559000000</v>
      </c>
      <c r="U109" s="5">
        <v>339310000000</v>
      </c>
      <c r="V109" s="5">
        <v>231737000000</v>
      </c>
      <c r="W109" s="5">
        <v>319058000000</v>
      </c>
      <c r="X109" s="5">
        <v>645505000000</v>
      </c>
      <c r="Y109" s="5">
        <v>537476000000</v>
      </c>
      <c r="Z109" s="5">
        <v>608754000000</v>
      </c>
    </row>
    <row r="110" spans="3:26" ht="15.5" x14ac:dyDescent="0.35">
      <c r="C110" t="s">
        <v>131</v>
      </c>
      <c r="T110" s="5">
        <v>75368000000</v>
      </c>
      <c r="U110" s="5">
        <v>89260000000</v>
      </c>
      <c r="V110" s="5">
        <v>95599000000</v>
      </c>
      <c r="W110" s="5">
        <v>88563000000</v>
      </c>
      <c r="X110" s="5">
        <v>169445000000</v>
      </c>
      <c r="Y110" s="5">
        <v>161820000000</v>
      </c>
      <c r="Z110" s="5">
        <v>268891000000</v>
      </c>
    </row>
    <row r="111" spans="3:26" ht="15.5" x14ac:dyDescent="0.35">
      <c r="C111" t="s">
        <v>801</v>
      </c>
      <c r="D111" s="5">
        <v>1048888000000</v>
      </c>
      <c r="E111" s="5">
        <v>727280000000</v>
      </c>
      <c r="F111" s="5">
        <v>649176000000</v>
      </c>
      <c r="G111" s="5">
        <v>660576000000</v>
      </c>
      <c r="I111" s="5">
        <v>727280000000</v>
      </c>
      <c r="J111" s="5">
        <v>589445000000</v>
      </c>
      <c r="K111" s="5">
        <v>1514322000000</v>
      </c>
      <c r="L111" s="5">
        <v>1105982000000</v>
      </c>
      <c r="M111" s="5">
        <v>1202254000000</v>
      </c>
      <c r="N111" s="5">
        <v>223714000000</v>
      </c>
      <c r="O111" s="5">
        <v>311425000000</v>
      </c>
      <c r="P111" s="5">
        <v>124532000000</v>
      </c>
      <c r="Q111" s="5">
        <v>237977000000</v>
      </c>
      <c r="R111" s="5">
        <v>443221000000</v>
      </c>
      <c r="S111" s="5">
        <v>98240000000</v>
      </c>
      <c r="T111" s="5">
        <v>75368000000</v>
      </c>
      <c r="U111" s="5">
        <v>89260000000</v>
      </c>
      <c r="V111" s="5">
        <v>95599000000</v>
      </c>
      <c r="W111" s="5">
        <v>88563000000</v>
      </c>
      <c r="X111" s="5">
        <v>169445000000</v>
      </c>
      <c r="Y111" s="5">
        <v>161820000000</v>
      </c>
      <c r="Z111" s="5">
        <v>268891000000</v>
      </c>
    </row>
    <row r="112" spans="3:26" ht="15.5" x14ac:dyDescent="0.35">
      <c r="C112" t="s">
        <v>132</v>
      </c>
      <c r="D112" s="5">
        <v>3664256000000</v>
      </c>
      <c r="E112" s="5">
        <v>3393047000000</v>
      </c>
      <c r="F112" s="5">
        <v>3647317000000</v>
      </c>
      <c r="G112" s="5">
        <v>3937724000000</v>
      </c>
      <c r="I112" s="5">
        <v>3393047000000</v>
      </c>
      <c r="J112" s="5">
        <v>3819049000000</v>
      </c>
      <c r="K112" s="5">
        <v>4088128000000</v>
      </c>
      <c r="L112" s="5">
        <v>3625466000000</v>
      </c>
      <c r="M112" s="5">
        <v>2717059000000</v>
      </c>
      <c r="N112" s="5">
        <v>2366178000000</v>
      </c>
      <c r="O112" s="5">
        <v>3181527000000</v>
      </c>
      <c r="P112" s="5">
        <v>1984198000000</v>
      </c>
      <c r="Q112" s="5">
        <v>2042979000000</v>
      </c>
      <c r="R112" s="5">
        <v>1533412000000</v>
      </c>
      <c r="S112" s="5">
        <v>1730483000000</v>
      </c>
      <c r="T112" s="5">
        <v>2150949000000</v>
      </c>
      <c r="U112" s="5">
        <v>2107467000000</v>
      </c>
      <c r="V112" s="5">
        <v>1961285000000</v>
      </c>
      <c r="W112" s="5">
        <v>1891477000000</v>
      </c>
      <c r="X112" s="5">
        <v>1710885000000</v>
      </c>
      <c r="Y112" s="5">
        <v>1583732000000</v>
      </c>
      <c r="Z112" s="5">
        <v>1512533000000</v>
      </c>
    </row>
    <row r="113" spans="3:26" ht="15.5" x14ac:dyDescent="0.35">
      <c r="C113" t="s">
        <v>332</v>
      </c>
      <c r="M113" s="5">
        <v>11574000000</v>
      </c>
      <c r="N113" s="5">
        <v>120194000000</v>
      </c>
      <c r="O113" s="5">
        <v>24396000000</v>
      </c>
      <c r="P113" s="5">
        <v>24171000000</v>
      </c>
      <c r="Q113" s="5">
        <v>6028000000</v>
      </c>
      <c r="R113" s="5">
        <v>20814000000</v>
      </c>
      <c r="S113" s="5">
        <v>290747000000</v>
      </c>
      <c r="T113" s="5">
        <v>31740000000</v>
      </c>
      <c r="U113" s="5">
        <v>36903000000</v>
      </c>
      <c r="V113" s="5">
        <v>81241000000</v>
      </c>
      <c r="W113" s="5">
        <v>138189000000</v>
      </c>
      <c r="X113" s="5">
        <v>215403000000</v>
      </c>
      <c r="Y113" s="5">
        <v>200202000000</v>
      </c>
      <c r="Z113" s="5">
        <v>315866000000</v>
      </c>
    </row>
    <row r="114" spans="3:26" ht="15.5" x14ac:dyDescent="0.35">
      <c r="C114" t="s">
        <v>134</v>
      </c>
    </row>
    <row r="115" spans="3:26" ht="15.5" x14ac:dyDescent="0.35">
      <c r="C115" t="s">
        <v>1235</v>
      </c>
    </row>
    <row r="116" spans="3:26" ht="15.5" x14ac:dyDescent="0.35">
      <c r="C116" t="s">
        <v>137</v>
      </c>
      <c r="D116" s="5">
        <v>34125395000000</v>
      </c>
      <c r="E116" s="5">
        <v>33096852000000</v>
      </c>
      <c r="F116" s="5">
        <v>32850924000000</v>
      </c>
      <c r="G116" s="5">
        <v>32918380000000</v>
      </c>
      <c r="I116" s="5">
        <v>33096852000000</v>
      </c>
      <c r="J116" s="5">
        <v>33457877000000</v>
      </c>
      <c r="K116" s="5">
        <v>32118989000000</v>
      </c>
      <c r="L116" s="5">
        <v>27583729000000</v>
      </c>
      <c r="M116" s="5">
        <v>14292299000000</v>
      </c>
      <c r="N116" s="5">
        <v>9579798000000</v>
      </c>
      <c r="O116" s="5">
        <v>6647910000000</v>
      </c>
      <c r="P116" s="5">
        <v>2811189000000</v>
      </c>
      <c r="Q116" s="5">
        <v>2559438000000</v>
      </c>
      <c r="R116" s="5">
        <v>2959487000000</v>
      </c>
      <c r="S116" s="5">
        <v>3450558000000</v>
      </c>
      <c r="T116" s="5">
        <v>3631591000000</v>
      </c>
      <c r="U116" s="5">
        <v>3594112000000</v>
      </c>
      <c r="V116" s="5">
        <v>3101910000000</v>
      </c>
    </row>
    <row r="117" spans="3:26" ht="15.5" x14ac:dyDescent="0.35">
      <c r="C117" t="s">
        <v>135</v>
      </c>
      <c r="D117" s="5">
        <v>2239800000000</v>
      </c>
      <c r="E117" s="5">
        <v>3339355000000</v>
      </c>
      <c r="F117" s="5">
        <v>3598691000000</v>
      </c>
      <c r="G117" s="5">
        <v>3997664000000</v>
      </c>
      <c r="I117" s="5">
        <v>3339355000000</v>
      </c>
      <c r="J117" s="5">
        <v>1549800000000</v>
      </c>
      <c r="K117" s="5">
        <v>970000000000</v>
      </c>
      <c r="L117" s="5">
        <v>4056209000000</v>
      </c>
      <c r="M117" s="5">
        <v>2719675000000</v>
      </c>
      <c r="N117" s="5">
        <v>690000000000</v>
      </c>
      <c r="O117" s="5">
        <v>580250000000</v>
      </c>
      <c r="P117" s="5">
        <v>1224520000000</v>
      </c>
      <c r="Q117" s="5">
        <v>1449218000000</v>
      </c>
      <c r="R117" s="5">
        <v>3795600000000</v>
      </c>
      <c r="S117" s="5">
        <v>4240746000000</v>
      </c>
      <c r="T117" s="5">
        <v>2613500000000</v>
      </c>
      <c r="U117" s="5">
        <v>2443367000000</v>
      </c>
      <c r="V117" s="5">
        <v>2669218000000</v>
      </c>
      <c r="W117" s="5">
        <v>3300537000000</v>
      </c>
      <c r="X117" s="5">
        <v>3184147000000</v>
      </c>
      <c r="Y117" s="5">
        <v>1440259000000</v>
      </c>
      <c r="Z117" s="5">
        <v>572469000000</v>
      </c>
    </row>
    <row r="118" spans="3:26" ht="15.5" x14ac:dyDescent="0.35">
      <c r="C118" t="s">
        <v>136</v>
      </c>
      <c r="D118" s="5">
        <v>2559923000000</v>
      </c>
      <c r="E118" s="5">
        <v>2559630000000</v>
      </c>
      <c r="F118" s="5">
        <v>2559342000000</v>
      </c>
      <c r="G118" s="5">
        <v>2759961000000</v>
      </c>
      <c r="I118" s="5">
        <v>2559630000000</v>
      </c>
      <c r="J118" s="5">
        <v>2804347000000</v>
      </c>
      <c r="K118" s="5">
        <v>4530619000000</v>
      </c>
      <c r="L118" s="5">
        <v>5538449000000</v>
      </c>
      <c r="M118" s="5">
        <v>4006296000000</v>
      </c>
      <c r="N118" s="5">
        <v>8515980000000</v>
      </c>
      <c r="O118" s="5">
        <v>10124229000000</v>
      </c>
      <c r="P118" s="5">
        <v>10152393000000</v>
      </c>
      <c r="Q118" s="5">
        <v>11634355000000</v>
      </c>
      <c r="R118" s="5">
        <v>9060534000000</v>
      </c>
      <c r="S118" s="5">
        <v>9282161000000</v>
      </c>
      <c r="T118" s="5">
        <v>7622485000000</v>
      </c>
      <c r="U118" s="5">
        <v>13285207000000</v>
      </c>
      <c r="V118" s="5">
        <v>13986507000000</v>
      </c>
      <c r="W118" s="5">
        <v>12138353000000</v>
      </c>
      <c r="X118" s="5">
        <v>12114104000000</v>
      </c>
      <c r="Y118" s="5">
        <v>8472175000000</v>
      </c>
      <c r="Z118" s="5">
        <v>10315616000000</v>
      </c>
    </row>
    <row r="119" spans="3:26" ht="15.5" x14ac:dyDescent="0.35">
      <c r="C119" t="s">
        <v>1318</v>
      </c>
      <c r="D119" s="5">
        <v>671434000000</v>
      </c>
      <c r="E119" s="5">
        <v>671346000000</v>
      </c>
      <c r="F119" s="5">
        <v>671258000000</v>
      </c>
      <c r="G119" s="5">
        <v>725106000000</v>
      </c>
      <c r="I119" s="5">
        <v>671346000000</v>
      </c>
      <c r="J119" s="5">
        <v>735898000000</v>
      </c>
      <c r="K119" s="5">
        <v>1325556000000</v>
      </c>
      <c r="L119" s="5">
        <v>1830131000000</v>
      </c>
      <c r="M119" s="5">
        <v>1082215000000</v>
      </c>
      <c r="N119" s="5">
        <v>1514245000000</v>
      </c>
      <c r="O119" s="5">
        <v>1633288000000</v>
      </c>
      <c r="P119" s="5">
        <v>1325224000000</v>
      </c>
      <c r="Q119" s="5">
        <v>1700957000000</v>
      </c>
      <c r="R119" s="5">
        <v>1014985000000</v>
      </c>
      <c r="S119" s="5">
        <v>954586000000</v>
      </c>
    </row>
    <row r="120" spans="3:26" ht="15.5" x14ac:dyDescent="0.35">
      <c r="C120" t="s">
        <v>138</v>
      </c>
      <c r="D120" s="5">
        <v>9141347000000</v>
      </c>
      <c r="E120" s="5">
        <v>10088875000000</v>
      </c>
      <c r="F120" s="5">
        <v>11667796000000</v>
      </c>
      <c r="G120" s="5">
        <v>12271359000000</v>
      </c>
      <c r="I120" s="5">
        <v>10088875000000</v>
      </c>
      <c r="J120" s="5">
        <v>10378271000000</v>
      </c>
      <c r="K120" s="5">
        <v>9456967000000</v>
      </c>
      <c r="L120" s="5">
        <v>11374998000000</v>
      </c>
      <c r="M120" s="5">
        <v>10348918000000</v>
      </c>
      <c r="N120" s="5">
        <v>4653593000000</v>
      </c>
      <c r="O120" s="5">
        <v>7528865000000</v>
      </c>
      <c r="P120" s="5">
        <v>6509597000000</v>
      </c>
      <c r="Q120" s="5">
        <v>5177565000000</v>
      </c>
      <c r="R120" s="5">
        <v>7966727000000</v>
      </c>
      <c r="S120" s="5">
        <v>6136874000000</v>
      </c>
      <c r="T120" s="5">
        <v>10947111000000</v>
      </c>
      <c r="U120" s="5">
        <v>4799677000000</v>
      </c>
      <c r="V120" s="5">
        <v>3998393000000</v>
      </c>
      <c r="W120" s="5">
        <v>3342526000000</v>
      </c>
      <c r="X120" s="5">
        <v>4282278000000</v>
      </c>
      <c r="Y120" s="5">
        <v>4280921000000</v>
      </c>
      <c r="Z120" s="5">
        <v>628911000000</v>
      </c>
    </row>
    <row r="121" spans="3:26" ht="15.5" x14ac:dyDescent="0.35">
      <c r="C121" t="s">
        <v>730</v>
      </c>
      <c r="S121" s="5">
        <v>114000000</v>
      </c>
      <c r="T121" s="5">
        <v>17049000000</v>
      </c>
      <c r="U121" s="5">
        <v>82855000000</v>
      </c>
      <c r="V121" s="5">
        <v>69273000000</v>
      </c>
    </row>
    <row r="122" spans="3:26" ht="15.5" x14ac:dyDescent="0.35">
      <c r="C122" t="s">
        <v>731</v>
      </c>
      <c r="F122" s="5">
        <v>219409000000</v>
      </c>
      <c r="G122" s="5">
        <v>2685908000000</v>
      </c>
      <c r="S122" s="5">
        <v>1014000000</v>
      </c>
      <c r="T122" s="5">
        <v>423029000000</v>
      </c>
      <c r="U122" s="5">
        <v>362448000000</v>
      </c>
      <c r="V122" s="5">
        <v>289164000000</v>
      </c>
      <c r="W122" s="5">
        <v>16072000000</v>
      </c>
      <c r="X122" s="5">
        <v>23127000000</v>
      </c>
    </row>
    <row r="123" spans="3:26" ht="15.5" x14ac:dyDescent="0.35">
      <c r="C123" t="s">
        <v>139</v>
      </c>
      <c r="D123" s="5">
        <v>48169570000000</v>
      </c>
      <c r="E123" s="5">
        <v>48621497000000</v>
      </c>
      <c r="F123" s="5">
        <v>44792145000000</v>
      </c>
      <c r="G123" s="5">
        <v>47191056000000</v>
      </c>
      <c r="I123" s="5">
        <v>48621497000000</v>
      </c>
      <c r="J123" s="5">
        <v>46725856000000</v>
      </c>
      <c r="K123" s="5">
        <v>46879114000000</v>
      </c>
      <c r="L123" s="5">
        <v>46391168000000</v>
      </c>
      <c r="M123" s="5">
        <v>24436194000000</v>
      </c>
      <c r="N123" s="5">
        <v>27207250000000</v>
      </c>
      <c r="O123" s="5">
        <v>26976367000000</v>
      </c>
      <c r="P123" s="5">
        <v>19962975000000</v>
      </c>
      <c r="Q123" s="5">
        <v>19645049000000</v>
      </c>
      <c r="R123" s="5">
        <v>17574993000000</v>
      </c>
      <c r="S123" s="5">
        <v>22072076000000</v>
      </c>
      <c r="T123" s="5">
        <v>17911028000000</v>
      </c>
      <c r="U123" s="5">
        <v>24508856000000</v>
      </c>
      <c r="V123" s="5">
        <v>24813926000000</v>
      </c>
      <c r="W123" s="5">
        <v>21404167000000</v>
      </c>
      <c r="X123" s="5">
        <v>22634848000000</v>
      </c>
      <c r="Y123" s="5">
        <v>23685082000000</v>
      </c>
      <c r="Z123" s="5">
        <v>23319519000000</v>
      </c>
    </row>
    <row r="124" spans="3:26" ht="15.5" x14ac:dyDescent="0.35">
      <c r="C124" t="s">
        <v>140</v>
      </c>
      <c r="D124" s="5">
        <v>48169570000000</v>
      </c>
      <c r="E124" s="5">
        <v>48621497000000</v>
      </c>
      <c r="F124" s="5">
        <v>44792145000000</v>
      </c>
      <c r="G124" s="5">
        <v>47191056000000</v>
      </c>
      <c r="I124" s="5">
        <v>48621497000000</v>
      </c>
      <c r="J124" s="5">
        <v>46725856000000</v>
      </c>
      <c r="K124" s="5">
        <v>46879114000000</v>
      </c>
      <c r="L124" s="5">
        <v>46391168000000</v>
      </c>
      <c r="M124" s="5">
        <v>24436194000000</v>
      </c>
      <c r="N124" s="5">
        <v>27207250000000</v>
      </c>
      <c r="O124" s="5">
        <v>26976367000000</v>
      </c>
      <c r="P124" s="5">
        <v>19962975000000</v>
      </c>
      <c r="Q124" s="5">
        <v>19645049000000</v>
      </c>
      <c r="R124" s="5">
        <v>17574993000000</v>
      </c>
      <c r="S124" s="5">
        <v>22072076000000</v>
      </c>
      <c r="T124" s="5">
        <v>17911028000000</v>
      </c>
      <c r="U124" s="5">
        <v>24508856000000</v>
      </c>
      <c r="V124" s="5">
        <v>24813926000000</v>
      </c>
      <c r="W124" s="5">
        <v>21404167000000</v>
      </c>
      <c r="X124" s="5">
        <v>22634848000000</v>
      </c>
      <c r="Y124" s="5">
        <v>23685082000000</v>
      </c>
      <c r="Z124" s="5">
        <v>23319519000000</v>
      </c>
    </row>
    <row r="125" spans="3:26" ht="15.5" x14ac:dyDescent="0.35">
      <c r="C125" t="s">
        <v>141</v>
      </c>
      <c r="D125" s="5">
        <v>20257000000</v>
      </c>
      <c r="E125" s="5">
        <v>15387000000</v>
      </c>
      <c r="F125" s="5">
        <v>17542000000</v>
      </c>
      <c r="G125" s="5">
        <v>7031000000</v>
      </c>
      <c r="I125" s="5">
        <v>15387000000</v>
      </c>
      <c r="J125" s="5">
        <v>23719000000</v>
      </c>
      <c r="K125" s="5">
        <v>39216000000</v>
      </c>
      <c r="L125" s="5">
        <v>97473000000</v>
      </c>
      <c r="M125" s="5">
        <v>55510000000</v>
      </c>
      <c r="N125" s="5">
        <v>382348000000</v>
      </c>
      <c r="O125" s="5">
        <v>370857000000</v>
      </c>
      <c r="P125" s="5">
        <v>311892000000</v>
      </c>
      <c r="Q125" s="5">
        <v>95989000000</v>
      </c>
      <c r="R125" s="5">
        <v>37693000000</v>
      </c>
      <c r="S125" s="5">
        <v>25196000000</v>
      </c>
      <c r="T125" s="5">
        <v>30159000000</v>
      </c>
      <c r="U125" s="5">
        <v>33301000000</v>
      </c>
      <c r="V125" s="5">
        <v>42789000000</v>
      </c>
      <c r="W125" s="5">
        <v>15480000000</v>
      </c>
      <c r="X125" s="5">
        <v>22099000000</v>
      </c>
      <c r="Y125" s="5">
        <v>13764000000</v>
      </c>
      <c r="Z125" s="5">
        <v>14699000000</v>
      </c>
    </row>
    <row r="126" spans="3:26" ht="15.5" x14ac:dyDescent="0.35">
      <c r="C126" t="s">
        <v>133</v>
      </c>
      <c r="D126" s="5">
        <v>183932000000</v>
      </c>
      <c r="E126" s="5">
        <v>183731000000</v>
      </c>
      <c r="F126" s="5">
        <v>185183000000</v>
      </c>
      <c r="G126" s="5">
        <v>186766000000</v>
      </c>
      <c r="I126" s="5">
        <v>183731000000</v>
      </c>
      <c r="J126" s="5">
        <v>191550000000</v>
      </c>
      <c r="K126" s="5">
        <v>192410000000</v>
      </c>
      <c r="L126" s="5">
        <v>1588000000</v>
      </c>
      <c r="M126" s="5">
        <v>15567000000</v>
      </c>
      <c r="N126" s="5">
        <v>31026000000</v>
      </c>
      <c r="O126" s="5">
        <v>81554000000</v>
      </c>
      <c r="P126" s="5">
        <v>115289000000</v>
      </c>
      <c r="Q126" s="5">
        <v>888000000</v>
      </c>
      <c r="R126" s="5">
        <v>11551000000</v>
      </c>
      <c r="S126" s="5">
        <v>12572000000</v>
      </c>
      <c r="T126" s="5">
        <v>662929000000</v>
      </c>
      <c r="U126" s="5">
        <v>893285000000</v>
      </c>
      <c r="V126" s="5">
        <v>1684270000000</v>
      </c>
      <c r="W126" s="5">
        <v>1920787000000</v>
      </c>
      <c r="X126" s="5">
        <v>1772337000000</v>
      </c>
      <c r="Y126" s="5">
        <v>1535202000000</v>
      </c>
      <c r="Z126" s="5">
        <v>1305185000000</v>
      </c>
    </row>
    <row r="127" spans="3:26" ht="15.5" x14ac:dyDescent="0.35">
      <c r="C127" t="s">
        <v>144</v>
      </c>
    </row>
    <row r="128" spans="3:26" ht="15.5" x14ac:dyDescent="0.35">
      <c r="C128" t="s">
        <v>1090</v>
      </c>
      <c r="D128" s="5">
        <v>7051407000000</v>
      </c>
      <c r="E128" s="5">
        <v>8498450000000</v>
      </c>
      <c r="F128" s="5">
        <v>6542417000000</v>
      </c>
      <c r="G128" s="5">
        <v>8690348000000</v>
      </c>
      <c r="I128" s="5">
        <v>8498450000000</v>
      </c>
      <c r="J128" s="5">
        <v>7489863000000</v>
      </c>
      <c r="K128" s="5">
        <v>6438911000000</v>
      </c>
      <c r="L128" s="5">
        <v>9656584000000</v>
      </c>
      <c r="M128" s="5">
        <v>3735155000000</v>
      </c>
      <c r="N128" s="5">
        <v>3556701000000</v>
      </c>
      <c r="O128" s="5">
        <v>4174136000000</v>
      </c>
      <c r="P128" s="5">
        <v>3597117000000</v>
      </c>
      <c r="Q128" s="5">
        <v>1563437000000</v>
      </c>
      <c r="R128" s="5">
        <v>2273616000000</v>
      </c>
      <c r="S128" s="5">
        <v>6369885000000</v>
      </c>
      <c r="T128" s="5">
        <v>3727118000000</v>
      </c>
      <c r="U128" s="5">
        <v>4345267000000</v>
      </c>
      <c r="W128" s="5">
        <v>6425779000000</v>
      </c>
    </row>
    <row r="129" spans="3:26" ht="15.5" x14ac:dyDescent="0.35">
      <c r="C129" t="s">
        <v>901</v>
      </c>
      <c r="X129" s="5">
        <v>997045000000</v>
      </c>
      <c r="Y129" s="5">
        <v>2192489000000</v>
      </c>
      <c r="Z129" s="5">
        <v>1596142000000</v>
      </c>
    </row>
    <row r="130" spans="3:26" ht="15.5" x14ac:dyDescent="0.35">
      <c r="C130" t="s">
        <v>1021</v>
      </c>
      <c r="V130" s="5">
        <v>3703822000000</v>
      </c>
      <c r="X130" s="5">
        <v>6669759000000</v>
      </c>
      <c r="Y130" s="5">
        <v>10528819000000</v>
      </c>
      <c r="Z130" s="5">
        <v>9216018000000</v>
      </c>
    </row>
    <row r="131" spans="3:26" ht="15.5" x14ac:dyDescent="0.35">
      <c r="C131" t="s">
        <v>145</v>
      </c>
      <c r="D131" s="5">
        <v>45409753000000</v>
      </c>
      <c r="E131" s="5">
        <v>45805606000000</v>
      </c>
      <c r="F131" s="5">
        <v>43568545000000</v>
      </c>
      <c r="G131" s="5">
        <v>46017652000000</v>
      </c>
      <c r="I131" s="5">
        <v>45805606000000</v>
      </c>
      <c r="J131" s="5">
        <v>45350108000000</v>
      </c>
      <c r="K131" s="5">
        <v>45266383000000</v>
      </c>
      <c r="L131" s="5">
        <v>45345019000000</v>
      </c>
      <c r="M131" s="5">
        <v>23643036000000</v>
      </c>
      <c r="N131" s="5">
        <v>23802198000000</v>
      </c>
      <c r="O131" s="5">
        <v>23088501000000</v>
      </c>
      <c r="P131" s="5">
        <v>18830191000000</v>
      </c>
      <c r="Q131" s="5">
        <v>18696634000000</v>
      </c>
      <c r="R131" s="5">
        <v>16554467000000</v>
      </c>
      <c r="S131" s="5">
        <v>20966028000000</v>
      </c>
      <c r="T131" s="5">
        <v>16072509000000</v>
      </c>
      <c r="U131" s="5">
        <v>22271000000000</v>
      </c>
      <c r="V131" s="5">
        <v>21718463000000</v>
      </c>
      <c r="W131" s="5">
        <v>19351445000000</v>
      </c>
      <c r="X131" s="5">
        <v>20653315000000</v>
      </c>
      <c r="Y131" s="5">
        <v>21193483000000</v>
      </c>
      <c r="Z131" s="5">
        <v>21127776000000</v>
      </c>
    </row>
    <row r="132" spans="3:26" ht="15.5" x14ac:dyDescent="0.35">
      <c r="C132" t="s">
        <v>147</v>
      </c>
      <c r="D132" s="5">
        <v>81063703000000</v>
      </c>
      <c r="E132" s="5">
        <v>79120763000000</v>
      </c>
      <c r="F132" s="5">
        <v>76151328000000</v>
      </c>
      <c r="G132" s="5">
        <v>81260594000000</v>
      </c>
      <c r="I132" s="5">
        <v>79120763000000</v>
      </c>
      <c r="J132" s="5">
        <v>77734901000000</v>
      </c>
      <c r="K132" s="5">
        <v>81013457000000</v>
      </c>
      <c r="L132" s="5">
        <v>82265242000000</v>
      </c>
      <c r="M132" s="5">
        <v>53094346000000</v>
      </c>
      <c r="N132" s="5">
        <v>49865344000000</v>
      </c>
      <c r="O132" s="5">
        <v>49105807000000</v>
      </c>
      <c r="P132" s="5">
        <v>41003340000000</v>
      </c>
      <c r="Q132" s="5">
        <v>35845506000000</v>
      </c>
      <c r="R132" s="5">
        <v>36661585000000</v>
      </c>
      <c r="S132" s="5">
        <v>42124676000000</v>
      </c>
      <c r="T132" s="5">
        <v>39058877000000</v>
      </c>
      <c r="U132" s="5">
        <v>38003293000000</v>
      </c>
      <c r="V132" s="5">
        <v>35829677000000</v>
      </c>
      <c r="W132" s="5">
        <v>33356338000000</v>
      </c>
      <c r="X132" s="5">
        <v>34581701000000</v>
      </c>
      <c r="Y132" s="5">
        <v>36753204000000</v>
      </c>
      <c r="Z132" s="5">
        <v>33994764000000</v>
      </c>
    </row>
    <row r="133" spans="3:26" ht="15.5" x14ac:dyDescent="0.35">
      <c r="C133" t="s">
        <v>148</v>
      </c>
    </row>
    <row r="134" spans="3:26" ht="15.5" x14ac:dyDescent="0.35">
      <c r="C134" t="s">
        <v>149</v>
      </c>
      <c r="D134" s="5">
        <v>806270000000</v>
      </c>
      <c r="E134" s="5">
        <v>806270000000</v>
      </c>
      <c r="F134" s="5">
        <v>806270000000</v>
      </c>
      <c r="G134" s="5">
        <v>806270000000</v>
      </c>
      <c r="I134" s="5">
        <v>806270000000</v>
      </c>
      <c r="J134" s="5">
        <v>806270000000</v>
      </c>
      <c r="K134" s="5">
        <v>806270000000</v>
      </c>
      <c r="L134" s="5">
        <v>806270000000</v>
      </c>
      <c r="M134" s="5">
        <v>543393000000</v>
      </c>
      <c r="N134" s="5">
        <v>543393000000</v>
      </c>
      <c r="O134" s="5">
        <v>543393000000</v>
      </c>
      <c r="P134" s="5">
        <v>543393000000</v>
      </c>
      <c r="Q134" s="5">
        <v>543393000000</v>
      </c>
      <c r="R134" s="5">
        <v>543393000000</v>
      </c>
      <c r="S134" s="5">
        <v>543393000000</v>
      </c>
      <c r="T134" s="5">
        <v>543393000000</v>
      </c>
      <c r="U134" s="5">
        <v>543393000000</v>
      </c>
      <c r="V134" s="5">
        <v>543393000000</v>
      </c>
      <c r="W134" s="5">
        <v>543393000000</v>
      </c>
      <c r="X134" s="5">
        <v>543393000000</v>
      </c>
      <c r="Y134" s="5">
        <v>543393000000</v>
      </c>
      <c r="Z134" s="5">
        <v>543393000000</v>
      </c>
    </row>
    <row r="135" spans="3:26" ht="15.5" x14ac:dyDescent="0.35">
      <c r="C135" t="s">
        <v>151</v>
      </c>
      <c r="D135" s="5">
        <v>17713642000000</v>
      </c>
      <c r="E135" s="5">
        <v>17713642000000</v>
      </c>
      <c r="F135" s="5">
        <v>17713642000000</v>
      </c>
      <c r="G135" s="5">
        <v>17713642000000</v>
      </c>
      <c r="I135" s="5">
        <v>17713642000000</v>
      </c>
      <c r="J135" s="5">
        <v>17713642000000</v>
      </c>
      <c r="K135" s="5">
        <v>17713518000000</v>
      </c>
      <c r="L135" s="5">
        <v>17713518000000</v>
      </c>
      <c r="M135" s="5">
        <v>1546587000000</v>
      </c>
      <c r="N135" s="5">
        <v>1546587000000</v>
      </c>
      <c r="O135" s="5">
        <v>1546587000000</v>
      </c>
      <c r="P135" s="5">
        <v>1546587000000</v>
      </c>
      <c r="Q135" s="5">
        <v>1546587000000</v>
      </c>
      <c r="R135" s="5">
        <v>1546587000000</v>
      </c>
      <c r="S135" s="5">
        <v>1546587000000</v>
      </c>
      <c r="T135" s="5">
        <v>1546587000000</v>
      </c>
      <c r="U135" s="5">
        <v>1546587000000</v>
      </c>
      <c r="V135" s="5">
        <v>1546587000000</v>
      </c>
      <c r="W135" s="5">
        <v>1546587000000</v>
      </c>
      <c r="X135" s="5">
        <v>1546587000000</v>
      </c>
      <c r="Y135" s="5">
        <v>1546587000000</v>
      </c>
      <c r="Z135" s="5">
        <v>1546587000000</v>
      </c>
    </row>
    <row r="136" spans="3:26" ht="15.5" x14ac:dyDescent="0.35">
      <c r="C136" t="s">
        <v>152</v>
      </c>
      <c r="D136" s="5">
        <v>18916492000000</v>
      </c>
      <c r="E136" s="5">
        <v>17425155000000</v>
      </c>
      <c r="F136" s="5">
        <v>15502841000000</v>
      </c>
      <c r="G136" s="5">
        <v>14250745000000</v>
      </c>
      <c r="I136" s="5">
        <v>17425155000000</v>
      </c>
      <c r="J136" s="5">
        <v>14618070000000</v>
      </c>
      <c r="K136" s="5">
        <v>11871271000000</v>
      </c>
      <c r="L136" s="5">
        <v>9426507000000</v>
      </c>
      <c r="M136" s="5">
        <v>6703092000000</v>
      </c>
      <c r="N136" s="5">
        <v>9426998000000</v>
      </c>
      <c r="O136" s="5">
        <v>10143717000000</v>
      </c>
      <c r="P136" s="5">
        <v>8497003000000</v>
      </c>
      <c r="Q136" s="5">
        <v>11584601000000</v>
      </c>
      <c r="R136" s="5">
        <v>10835606000000</v>
      </c>
      <c r="S136" s="5">
        <v>9730564000000</v>
      </c>
      <c r="T136" s="5">
        <v>11024419000000</v>
      </c>
      <c r="U136" s="5">
        <v>13011589000000</v>
      </c>
      <c r="V136" s="5">
        <v>15981167000000</v>
      </c>
      <c r="W136" s="5">
        <v>15870673000000</v>
      </c>
      <c r="X136" s="5">
        <v>15359289000000</v>
      </c>
      <c r="Y136" s="5">
        <v>15461237000000</v>
      </c>
      <c r="Z136" s="5">
        <v>14902246000000</v>
      </c>
    </row>
    <row r="137" spans="3:26" ht="15.5" x14ac:dyDescent="0.35">
      <c r="C137" t="s">
        <v>153</v>
      </c>
      <c r="D137" s="5">
        <v>161254000000</v>
      </c>
      <c r="E137" s="5">
        <v>161254000000</v>
      </c>
      <c r="F137" s="5">
        <v>161254000000</v>
      </c>
      <c r="G137" s="5">
        <v>161254000000</v>
      </c>
      <c r="I137" s="5">
        <v>161254000000</v>
      </c>
      <c r="J137" s="5">
        <v>161254000000</v>
      </c>
      <c r="K137" s="5">
        <v>161254000000</v>
      </c>
      <c r="L137" s="5">
        <v>134446000000</v>
      </c>
      <c r="M137" s="5">
        <v>134446000000</v>
      </c>
      <c r="N137" s="5">
        <v>134446000000</v>
      </c>
      <c r="O137" s="5">
        <v>134446000000</v>
      </c>
      <c r="P137" s="5">
        <v>134446000000</v>
      </c>
      <c r="Q137" s="5">
        <v>134446000000</v>
      </c>
      <c r="R137" s="5">
        <v>134446000000</v>
      </c>
      <c r="S137" s="5">
        <v>134446000000</v>
      </c>
      <c r="T137" s="5">
        <v>134446000000</v>
      </c>
      <c r="U137" s="5">
        <v>134446000000</v>
      </c>
      <c r="V137" s="5">
        <v>134446000000</v>
      </c>
      <c r="W137" s="5">
        <v>134446000000</v>
      </c>
      <c r="X137" s="5">
        <v>134446000000</v>
      </c>
      <c r="Y137" s="5">
        <v>119464000000</v>
      </c>
      <c r="Z137" s="5">
        <v>100678000000</v>
      </c>
    </row>
    <row r="138" spans="3:26" ht="15.5" x14ac:dyDescent="0.35">
      <c r="C138" t="s">
        <v>154</v>
      </c>
      <c r="D138" s="5">
        <v>18755238000000</v>
      </c>
      <c r="E138" s="5">
        <v>17263901000000</v>
      </c>
      <c r="F138" s="5">
        <v>15341587000000</v>
      </c>
      <c r="G138" s="5">
        <v>14089491000000</v>
      </c>
      <c r="I138" s="5">
        <v>17263901000000</v>
      </c>
      <c r="J138" s="5">
        <v>14456816000000</v>
      </c>
      <c r="K138" s="5">
        <v>11710017000000</v>
      </c>
      <c r="L138" s="5">
        <v>9292061000000</v>
      </c>
      <c r="M138" s="5">
        <v>6568646000000</v>
      </c>
      <c r="N138" s="5">
        <v>9292552000000</v>
      </c>
      <c r="O138" s="5">
        <v>10009271000000</v>
      </c>
      <c r="P138" s="5">
        <v>8362557000000</v>
      </c>
      <c r="Q138" s="5">
        <v>11450155000000</v>
      </c>
      <c r="R138" s="5">
        <v>10701160000000</v>
      </c>
      <c r="S138" s="5">
        <v>9596118000000</v>
      </c>
      <c r="T138" s="5">
        <v>10889973000000</v>
      </c>
      <c r="U138" s="5">
        <v>12877143000000</v>
      </c>
      <c r="V138" s="5">
        <v>15846721000000</v>
      </c>
      <c r="W138" s="5">
        <v>15736227000000</v>
      </c>
      <c r="X138" s="5">
        <v>15224843000000</v>
      </c>
      <c r="Y138" s="5">
        <v>15341773000000</v>
      </c>
      <c r="Z138" s="5">
        <v>14801568000000</v>
      </c>
    </row>
    <row r="139" spans="3:26" ht="15.5" x14ac:dyDescent="0.35">
      <c r="C139" t="s">
        <v>155</v>
      </c>
      <c r="D139" s="5">
        <v>18916492000000</v>
      </c>
      <c r="E139" s="5">
        <v>17425155000000</v>
      </c>
      <c r="F139" s="5">
        <v>15502841000000</v>
      </c>
      <c r="G139" s="5">
        <v>14250745000000</v>
      </c>
      <c r="I139" s="5">
        <v>17425155000000</v>
      </c>
      <c r="J139" s="5">
        <v>14618070000000</v>
      </c>
      <c r="K139" s="5">
        <v>11871271000000</v>
      </c>
      <c r="L139" s="5">
        <v>9426507000000</v>
      </c>
      <c r="M139" s="5">
        <v>6703092000000</v>
      </c>
      <c r="N139" s="5">
        <v>9426998000000</v>
      </c>
      <c r="O139" s="5">
        <v>10143717000000</v>
      </c>
      <c r="P139" s="5">
        <v>8497003000000</v>
      </c>
      <c r="Q139" s="5">
        <v>11584601000000</v>
      </c>
      <c r="R139" s="5">
        <v>10835606000000</v>
      </c>
      <c r="S139" s="5">
        <v>9730564000000</v>
      </c>
      <c r="T139" s="5">
        <v>11024419000000</v>
      </c>
      <c r="U139" s="5">
        <v>13011589000000</v>
      </c>
      <c r="V139" s="5">
        <v>15981167000000</v>
      </c>
      <c r="W139" s="5">
        <v>15870673000000</v>
      </c>
      <c r="X139" s="5">
        <v>15359289000000</v>
      </c>
      <c r="Y139" s="5">
        <v>15461237000000</v>
      </c>
      <c r="Z139" s="5">
        <v>14902246000000</v>
      </c>
    </row>
    <row r="140" spans="3:26" ht="15.5" x14ac:dyDescent="0.35">
      <c r="C140" t="s">
        <v>156</v>
      </c>
      <c r="D140" s="5">
        <v>3225670000000</v>
      </c>
      <c r="E140" s="5">
        <v>3188867000000</v>
      </c>
      <c r="F140" s="5">
        <v>3192754000000</v>
      </c>
      <c r="G140" s="5">
        <v>3114160000000</v>
      </c>
      <c r="I140" s="5">
        <v>3188867000000</v>
      </c>
      <c r="J140" s="5">
        <v>3153366000000</v>
      </c>
      <c r="K140" s="5">
        <v>2962891000000</v>
      </c>
      <c r="L140" s="5">
        <v>3271992000000</v>
      </c>
      <c r="M140" s="5">
        <v>1122347000000</v>
      </c>
      <c r="N140" s="5">
        <v>1042914000000</v>
      </c>
      <c r="O140" s="5">
        <v>983923000000</v>
      </c>
      <c r="P140" s="5">
        <v>962143000000</v>
      </c>
      <c r="Q140" s="5">
        <v>818558000000</v>
      </c>
      <c r="R140" s="5">
        <v>826916000000</v>
      </c>
      <c r="S140" s="5">
        <v>781006000000</v>
      </c>
      <c r="T140" s="5">
        <v>686542000000</v>
      </c>
      <c r="U140" s="5">
        <v>603435000000</v>
      </c>
      <c r="V140" s="5">
        <v>534015000000</v>
      </c>
      <c r="W140" s="5">
        <v>453542000000</v>
      </c>
      <c r="X140" s="5">
        <v>385840000000</v>
      </c>
      <c r="Y140" s="5">
        <v>330593000000</v>
      </c>
      <c r="Z140" s="5">
        <v>288938000000</v>
      </c>
    </row>
    <row r="141" spans="3:26" ht="15.5" x14ac:dyDescent="0.35">
      <c r="C141" t="s">
        <v>9</v>
      </c>
      <c r="D141" s="5">
        <v>41038262000000</v>
      </c>
      <c r="E141" s="5">
        <v>39509108000000</v>
      </c>
      <c r="F141" s="5">
        <v>37575461000000</v>
      </c>
      <c r="G141" s="5">
        <v>36243830000000</v>
      </c>
      <c r="I141" s="5">
        <v>39509108000000</v>
      </c>
      <c r="J141" s="5">
        <v>36651797000000</v>
      </c>
      <c r="K141" s="5">
        <v>33708792000000</v>
      </c>
      <c r="L141" s="5">
        <v>31614988000000</v>
      </c>
      <c r="M141" s="5">
        <v>10302802000000</v>
      </c>
      <c r="N141" s="5">
        <v>12913396000000</v>
      </c>
      <c r="O141" s="5">
        <v>13707193000000</v>
      </c>
      <c r="P141" s="5">
        <v>12136247000000</v>
      </c>
      <c r="Q141" s="5">
        <v>14815534000000</v>
      </c>
      <c r="R141" s="5">
        <v>14177119000000</v>
      </c>
      <c r="S141" s="5">
        <v>13263841000000</v>
      </c>
      <c r="T141" s="5">
        <v>14195964000000</v>
      </c>
      <c r="U141" s="5">
        <v>16517598000000</v>
      </c>
      <c r="V141" s="5">
        <v>19395384000000</v>
      </c>
      <c r="W141" s="5">
        <v>18815973000000</v>
      </c>
      <c r="X141" s="5">
        <v>18236486000000</v>
      </c>
      <c r="Y141" s="5">
        <v>18288283000000</v>
      </c>
      <c r="Z141" s="5">
        <v>17698559000000</v>
      </c>
    </row>
    <row r="142" spans="3:26" ht="15.5" x14ac:dyDescent="0.35">
      <c r="C142" t="s">
        <v>157</v>
      </c>
      <c r="D142" s="5">
        <v>122101965000000</v>
      </c>
      <c r="E142" s="5">
        <v>118629871000000</v>
      </c>
      <c r="F142" s="5">
        <v>113726789000000</v>
      </c>
      <c r="G142" s="5">
        <v>117504424000000</v>
      </c>
      <c r="I142" s="5">
        <v>118629871000000</v>
      </c>
      <c r="J142" s="5">
        <v>114386698000000</v>
      </c>
      <c r="K142" s="5">
        <v>114722249000000</v>
      </c>
      <c r="L142" s="5">
        <v>113880230000000</v>
      </c>
      <c r="M142" s="5">
        <v>63397148000000</v>
      </c>
      <c r="N142" s="5">
        <v>62778740000000</v>
      </c>
      <c r="O142" s="5">
        <v>62813000000000</v>
      </c>
      <c r="P142" s="5">
        <v>53139587000000</v>
      </c>
      <c r="Q142" s="5">
        <v>50661040000000</v>
      </c>
      <c r="R142" s="5">
        <v>50838704000000</v>
      </c>
      <c r="S142" s="5">
        <v>55388517000000</v>
      </c>
      <c r="T142" s="5">
        <v>53254841000000</v>
      </c>
      <c r="U142" s="5">
        <v>54520891000000</v>
      </c>
      <c r="V142" s="5">
        <v>55225061000000</v>
      </c>
      <c r="W142" s="5">
        <v>52172311000000</v>
      </c>
      <c r="X142" s="5">
        <v>52818187000000</v>
      </c>
      <c r="Y142" s="5">
        <v>55041487000000</v>
      </c>
      <c r="Z142" s="5">
        <v>51693323000000</v>
      </c>
    </row>
    <row r="143" spans="3:26" ht="15.5" x14ac:dyDescent="0.35">
      <c r="C143" t="s">
        <v>158</v>
      </c>
      <c r="D143" s="5">
        <v>32250810957</v>
      </c>
      <c r="E143" s="5">
        <v>32250810957</v>
      </c>
      <c r="F143" s="5">
        <v>32250810957</v>
      </c>
      <c r="G143" s="5">
        <v>32250810957</v>
      </c>
      <c r="I143" s="5">
        <v>32250810957</v>
      </c>
      <c r="J143" s="5">
        <v>32250810957</v>
      </c>
      <c r="K143" s="5">
        <v>8062702740</v>
      </c>
      <c r="L143" s="5">
        <v>8062702740</v>
      </c>
      <c r="M143" s="5">
        <v>5433933500</v>
      </c>
      <c r="N143" s="5">
        <v>5433933500</v>
      </c>
      <c r="O143" s="5">
        <v>5433933500</v>
      </c>
      <c r="P143" s="5">
        <v>5433933500</v>
      </c>
      <c r="Q143" s="5">
        <v>5433933500</v>
      </c>
      <c r="R143" s="5">
        <v>5433933500</v>
      </c>
      <c r="S143" s="5">
        <v>5433933500</v>
      </c>
      <c r="T143" s="5">
        <v>5433933500</v>
      </c>
      <c r="U143" s="5">
        <v>5433933500</v>
      </c>
      <c r="V143" s="5">
        <v>5433933500</v>
      </c>
      <c r="W143" s="5">
        <v>5433933500</v>
      </c>
      <c r="X143" s="5">
        <v>5433933500</v>
      </c>
      <c r="Y143" s="5">
        <v>5433933500</v>
      </c>
      <c r="Z143" s="5">
        <v>5433933500</v>
      </c>
    </row>
    <row r="145" spans="2:26" ht="15.5" x14ac:dyDescent="0.35">
      <c r="B145" t="s">
        <v>159</v>
      </c>
      <c r="C145" t="s">
        <v>160</v>
      </c>
      <c r="D145" s="5">
        <v>6525266000000</v>
      </c>
      <c r="E145" s="5">
        <v>5828584000000</v>
      </c>
      <c r="F145" s="5">
        <v>6146215000000</v>
      </c>
      <c r="G145" s="5">
        <v>3507893000000</v>
      </c>
      <c r="I145" s="5">
        <v>21550578000000</v>
      </c>
      <c r="J145" s="5">
        <v>19096086000000</v>
      </c>
      <c r="K145" s="5">
        <v>17680485000000</v>
      </c>
      <c r="L145" s="5">
        <v>15676831000000</v>
      </c>
      <c r="M145" s="5">
        <v>10971911000000</v>
      </c>
      <c r="N145" s="5">
        <v>11047901000000</v>
      </c>
      <c r="O145" s="5">
        <v>10588453000000</v>
      </c>
      <c r="P145" s="5">
        <v>4161943000000</v>
      </c>
      <c r="Q145" s="5">
        <v>8960936000000</v>
      </c>
      <c r="R145" s="5">
        <v>9751515000000</v>
      </c>
      <c r="S145" s="5">
        <v>8264993000000</v>
      </c>
      <c r="T145" s="5">
        <v>7348789000000</v>
      </c>
      <c r="U145" s="5">
        <v>8393179000000</v>
      </c>
      <c r="V145" s="5">
        <v>6989453000000</v>
      </c>
      <c r="W145" s="5">
        <v>7320081000000</v>
      </c>
      <c r="X145" s="5">
        <v>6838884000000</v>
      </c>
      <c r="Y145" s="5">
        <v>4051209000000</v>
      </c>
      <c r="Z145" s="5">
        <v>6513265000000</v>
      </c>
    </row>
    <row r="146" spans="2:26" ht="15.5" x14ac:dyDescent="0.35">
      <c r="C146" t="s">
        <v>1319</v>
      </c>
    </row>
    <row r="147" spans="2:26" ht="15.5" x14ac:dyDescent="0.35">
      <c r="C147" t="s">
        <v>1320</v>
      </c>
      <c r="D147" s="5">
        <v>15104779000000</v>
      </c>
      <c r="E147" s="5">
        <v>18004860000000</v>
      </c>
      <c r="F147" s="5">
        <v>13598408000000</v>
      </c>
      <c r="G147" s="5">
        <v>13044706000000</v>
      </c>
      <c r="I147" s="5">
        <v>58156705000000</v>
      </c>
      <c r="J147" s="5">
        <v>55321566000000</v>
      </c>
      <c r="K147" s="5">
        <v>49986680000000</v>
      </c>
      <c r="L147" s="5">
        <v>46530735000000</v>
      </c>
      <c r="M147" s="5">
        <v>31942546000000</v>
      </c>
      <c r="N147" s="5">
        <v>28925823000000</v>
      </c>
      <c r="O147" s="5">
        <v>26317516000000</v>
      </c>
      <c r="P147" s="5">
        <v>24090678000000</v>
      </c>
      <c r="Q147" s="5">
        <v>28590810000000</v>
      </c>
      <c r="R147" s="5">
        <v>28724605000000</v>
      </c>
      <c r="S147" s="5">
        <v>26230342000000</v>
      </c>
      <c r="T147" s="5">
        <v>24757946000000</v>
      </c>
      <c r="U147" s="5">
        <v>23288619000000</v>
      </c>
      <c r="V147" s="5">
        <v>21960377000000</v>
      </c>
      <c r="W147" s="5">
        <v>20620790000000</v>
      </c>
      <c r="X147" s="5">
        <v>19678609000000</v>
      </c>
      <c r="Y147" s="5">
        <v>18415890000000</v>
      </c>
      <c r="Z147" s="5">
        <v>18336914000000</v>
      </c>
    </row>
    <row r="148" spans="2:26" ht="15.5" x14ac:dyDescent="0.35">
      <c r="C148" t="s">
        <v>1321</v>
      </c>
      <c r="L148" s="5">
        <v>406819000000</v>
      </c>
    </row>
    <row r="149" spans="2:26" ht="15.5" x14ac:dyDescent="0.35">
      <c r="C149" t="s">
        <v>1322</v>
      </c>
      <c r="D149" s="5">
        <v>32664000000</v>
      </c>
      <c r="F149" s="5">
        <v>75716000000</v>
      </c>
      <c r="G149" s="5">
        <v>20644000000</v>
      </c>
      <c r="I149" s="5">
        <v>96360000000</v>
      </c>
      <c r="J149" s="5">
        <v>172050000000</v>
      </c>
      <c r="K149" s="5">
        <v>112166000000</v>
      </c>
      <c r="L149" s="5">
        <v>102669000000</v>
      </c>
      <c r="M149" s="5">
        <v>74064000000</v>
      </c>
      <c r="N149" s="5">
        <v>610969000000</v>
      </c>
      <c r="Q149" s="5">
        <v>36446000000</v>
      </c>
      <c r="R149" s="5">
        <v>194839000000</v>
      </c>
      <c r="S149" s="5">
        <v>363537000000</v>
      </c>
    </row>
    <row r="150" spans="2:26" ht="15.5" x14ac:dyDescent="0.35">
      <c r="C150" t="s">
        <v>1323</v>
      </c>
      <c r="F150" s="5">
        <v>69759000000</v>
      </c>
      <c r="I150" s="5">
        <v>69759000000</v>
      </c>
      <c r="J150" s="5">
        <v>81940000000</v>
      </c>
      <c r="K150" s="5">
        <v>170349000000</v>
      </c>
      <c r="L150" s="5">
        <v>159310000000</v>
      </c>
      <c r="M150" s="5">
        <v>313658000000</v>
      </c>
      <c r="N150" s="5">
        <v>534772000000</v>
      </c>
      <c r="O150" s="5">
        <v>105794000000</v>
      </c>
      <c r="P150" s="5">
        <v>96440000000</v>
      </c>
      <c r="Q150" s="5">
        <v>333299000000</v>
      </c>
      <c r="R150" s="5">
        <v>230068000000</v>
      </c>
      <c r="S150" s="5">
        <v>103077000000</v>
      </c>
      <c r="T150" s="5">
        <v>79450000000</v>
      </c>
      <c r="U150" s="5">
        <v>352444000000</v>
      </c>
      <c r="V150" s="5">
        <v>179478000000</v>
      </c>
      <c r="W150" s="5">
        <v>141271000000</v>
      </c>
      <c r="X150" s="5">
        <v>41753000000</v>
      </c>
      <c r="Y150" s="5">
        <v>84650000000</v>
      </c>
      <c r="Z150" s="5">
        <v>271321000000</v>
      </c>
    </row>
    <row r="151" spans="2:26" ht="15.5" x14ac:dyDescent="0.35">
      <c r="C151" t="s">
        <v>346</v>
      </c>
      <c r="D151" s="5">
        <v>31987000000</v>
      </c>
      <c r="E151" s="5">
        <v>23406000000</v>
      </c>
      <c r="F151" s="5">
        <v>18499000000</v>
      </c>
      <c r="G151" s="5">
        <v>21249000000</v>
      </c>
      <c r="I151" s="5">
        <v>85820000000</v>
      </c>
      <c r="J151" s="5">
        <v>337657000000</v>
      </c>
      <c r="K151" s="5">
        <v>311754000000</v>
      </c>
      <c r="L151" s="5">
        <v>98093000000</v>
      </c>
      <c r="M151" s="5">
        <v>152241000000</v>
      </c>
      <c r="N151" s="5">
        <v>196421000000</v>
      </c>
      <c r="O151" s="5">
        <v>76220000000</v>
      </c>
      <c r="P151" s="5">
        <v>36051000000</v>
      </c>
      <c r="Q151" s="5">
        <v>65325000000</v>
      </c>
      <c r="R151" s="5">
        <v>114333000000</v>
      </c>
      <c r="S151" s="5">
        <v>219748000000</v>
      </c>
      <c r="T151" s="5">
        <v>138909000000</v>
      </c>
      <c r="U151" s="5">
        <v>109626000000</v>
      </c>
      <c r="V151" s="5">
        <v>131804000000</v>
      </c>
      <c r="W151" s="5">
        <v>81336000000</v>
      </c>
      <c r="X151" s="5">
        <v>145067000000</v>
      </c>
      <c r="Y151" s="5">
        <v>146826000000</v>
      </c>
      <c r="Z151" s="5">
        <v>460020000000</v>
      </c>
    </row>
    <row r="152" spans="2:26" ht="15.5" x14ac:dyDescent="0.35">
      <c r="C152" t="s">
        <v>1324</v>
      </c>
      <c r="L152" s="5">
        <v>-11430000000</v>
      </c>
      <c r="M152" s="5">
        <v>-95996000000</v>
      </c>
      <c r="O152" s="5">
        <v>-38175000000</v>
      </c>
      <c r="P152" s="5">
        <v>35859000000</v>
      </c>
      <c r="Q152" s="5">
        <v>-33326000000</v>
      </c>
      <c r="R152" s="5">
        <v>-550014000000</v>
      </c>
    </row>
    <row r="153" spans="2:26" ht="15.5" x14ac:dyDescent="0.35">
      <c r="C153" t="s">
        <v>1325</v>
      </c>
    </row>
    <row r="154" spans="2:26" ht="15.5" x14ac:dyDescent="0.35">
      <c r="C154" t="s">
        <v>1326</v>
      </c>
      <c r="W154" s="5">
        <v>20626000000</v>
      </c>
      <c r="X154" s="5">
        <v>-24431000000</v>
      </c>
      <c r="Z154" s="5">
        <v>58375000000</v>
      </c>
    </row>
    <row r="155" spans="2:26" ht="15.5" x14ac:dyDescent="0.35">
      <c r="C155" t="s">
        <v>1327</v>
      </c>
      <c r="J155" s="5">
        <v>220304000000</v>
      </c>
      <c r="K155" s="5">
        <v>42872000000</v>
      </c>
      <c r="L155" s="5">
        <v>91998000000</v>
      </c>
    </row>
    <row r="156" spans="2:26" ht="15.5" x14ac:dyDescent="0.35">
      <c r="C156" t="s">
        <v>337</v>
      </c>
      <c r="D156" s="5">
        <v>15169430000000</v>
      </c>
      <c r="E156" s="5">
        <v>18028266000000</v>
      </c>
      <c r="F156" s="5">
        <v>13762382000000</v>
      </c>
      <c r="G156" s="5">
        <v>13086599000000</v>
      </c>
      <c r="I156" s="5">
        <v>58408644000000</v>
      </c>
      <c r="J156" s="5">
        <v>56133517000000</v>
      </c>
      <c r="K156" s="5">
        <v>50623821000000</v>
      </c>
      <c r="L156" s="5">
        <v>47389624000000</v>
      </c>
      <c r="M156" s="5">
        <v>32482509000000</v>
      </c>
      <c r="N156" s="5">
        <v>30276395000000</v>
      </c>
      <c r="O156" s="5">
        <v>26499530000000</v>
      </c>
      <c r="P156" s="5">
        <v>24223169000000</v>
      </c>
      <c r="Q156" s="5">
        <v>29025880000000</v>
      </c>
      <c r="R156" s="5">
        <v>29263845000000</v>
      </c>
      <c r="S156" s="5">
        <v>27022489000000</v>
      </c>
      <c r="T156" s="5">
        <v>25009153000000</v>
      </c>
      <c r="U156" s="5">
        <v>23911315000000</v>
      </c>
      <c r="V156" s="5">
        <v>22422216000000</v>
      </c>
      <c r="W156" s="5">
        <v>20919394000000</v>
      </c>
      <c r="X156" s="5">
        <v>19840998000000</v>
      </c>
      <c r="Y156" s="5">
        <v>18647366000000</v>
      </c>
      <c r="Z156" s="5">
        <v>19126630000000</v>
      </c>
    </row>
    <row r="157" spans="2:26" ht="15.5" x14ac:dyDescent="0.35">
      <c r="C157" t="s">
        <v>1328</v>
      </c>
    </row>
    <row r="158" spans="2:26" ht="15.5" x14ac:dyDescent="0.35">
      <c r="C158" t="s">
        <v>1329</v>
      </c>
      <c r="D158" s="5">
        <v>-6144081000000</v>
      </c>
      <c r="E158" s="5">
        <v>-10030838000000</v>
      </c>
      <c r="F158" s="5">
        <v>-5530184000000</v>
      </c>
      <c r="G158" s="5">
        <v>-7493104000000</v>
      </c>
      <c r="I158" s="5">
        <v>-27853049000000</v>
      </c>
      <c r="J158" s="5">
        <v>-26866169000000</v>
      </c>
      <c r="K158" s="5">
        <v>-23156321000000</v>
      </c>
      <c r="L158" s="5">
        <v>-24924863000000</v>
      </c>
      <c r="M158" s="5">
        <v>-16071440000000</v>
      </c>
      <c r="N158" s="5">
        <v>-14067807000000</v>
      </c>
      <c r="O158" s="5">
        <v>-11094450000000</v>
      </c>
      <c r="P158" s="5">
        <v>-15076336000000</v>
      </c>
      <c r="Q158" s="5">
        <v>-14956035000000</v>
      </c>
      <c r="R158" s="5">
        <v>-14791085000000</v>
      </c>
      <c r="S158" s="5">
        <v>-13905023000000</v>
      </c>
      <c r="T158" s="5">
        <v>-13232721000000</v>
      </c>
      <c r="U158" s="5">
        <v>-11563977000000</v>
      </c>
      <c r="V158" s="5">
        <v>-11607302000000</v>
      </c>
      <c r="W158" s="5">
        <v>-9102182000000</v>
      </c>
      <c r="X158" s="5">
        <v>-9061007000000</v>
      </c>
      <c r="Y158" s="5">
        <v>-10116183000000</v>
      </c>
      <c r="Z158" s="5">
        <v>-7992693000000</v>
      </c>
    </row>
    <row r="159" spans="2:26" ht="15.5" x14ac:dyDescent="0.35">
      <c r="C159" t="s">
        <v>1330</v>
      </c>
      <c r="D159" s="5">
        <v>-1119254000000</v>
      </c>
      <c r="E159" s="5">
        <v>-1249738000000</v>
      </c>
      <c r="F159" s="5">
        <v>-922307000000</v>
      </c>
      <c r="G159" s="5">
        <v>-536199000000</v>
      </c>
      <c r="I159" s="5">
        <v>-4226886000000</v>
      </c>
      <c r="J159" s="5">
        <v>-4450659000000</v>
      </c>
      <c r="K159" s="5">
        <v>-5071923000000</v>
      </c>
      <c r="L159" s="5">
        <v>-3855508000000</v>
      </c>
      <c r="M159" s="5">
        <v>-2778641000000</v>
      </c>
      <c r="N159" s="5">
        <v>-2371742000000</v>
      </c>
      <c r="O159" s="5">
        <v>-2286912000000</v>
      </c>
      <c r="P159" s="5">
        <v>-2084771000000</v>
      </c>
      <c r="Q159" s="5">
        <v>-2101469000000</v>
      </c>
      <c r="R159" s="5">
        <v>-2238752000000</v>
      </c>
      <c r="S159" s="5">
        <v>-2658816000000</v>
      </c>
      <c r="T159" s="5">
        <v>-2378199000000</v>
      </c>
      <c r="U159" s="5">
        <v>-2145722000000</v>
      </c>
      <c r="V159" s="5">
        <v>-2026450000000</v>
      </c>
      <c r="W159" s="5">
        <v>-2003642000000</v>
      </c>
      <c r="X159" s="5">
        <v>-2175997000000</v>
      </c>
      <c r="Y159" s="5">
        <v>-1730149000000</v>
      </c>
      <c r="Z159" s="5">
        <v>-1776934000000</v>
      </c>
    </row>
    <row r="160" spans="2:26" ht="15.5" x14ac:dyDescent="0.35">
      <c r="C160" t="s">
        <v>566</v>
      </c>
      <c r="D160" s="5">
        <v>-1119751000000</v>
      </c>
      <c r="E160" s="5">
        <v>-439541000000</v>
      </c>
      <c r="F160" s="5">
        <v>-1000852000000</v>
      </c>
      <c r="G160" s="5">
        <v>-1332515000000</v>
      </c>
      <c r="I160" s="5">
        <v>-3680298000000</v>
      </c>
      <c r="J160" s="5">
        <v>-3854847000000</v>
      </c>
      <c r="K160" s="5">
        <v>-3582563000000</v>
      </c>
      <c r="L160" s="5">
        <v>-2781581000000</v>
      </c>
      <c r="M160" s="5">
        <v>-2387532000000</v>
      </c>
      <c r="N160" s="5">
        <v>-2526982000000</v>
      </c>
      <c r="O160" s="5">
        <v>-2074533000000</v>
      </c>
      <c r="P160" s="5">
        <v>-2255668000000</v>
      </c>
      <c r="Q160" s="5">
        <v>-2032806000000</v>
      </c>
      <c r="R160" s="5">
        <v>-1687223000000</v>
      </c>
      <c r="S160" s="5">
        <v>-1969175000000</v>
      </c>
      <c r="T160" s="5">
        <v>-1658546000000</v>
      </c>
      <c r="U160" s="5">
        <v>-1443524000000</v>
      </c>
      <c r="V160" s="5">
        <v>-1252470000000</v>
      </c>
      <c r="W160" s="5">
        <v>-1739810000000</v>
      </c>
      <c r="X160" s="5">
        <v>-1310556000000</v>
      </c>
      <c r="Y160" s="5">
        <v>-1359817000000</v>
      </c>
      <c r="Z160" s="5">
        <v>-1708174000000</v>
      </c>
    </row>
    <row r="161" spans="3:26" ht="15.5" x14ac:dyDescent="0.35">
      <c r="C161" t="s">
        <v>764</v>
      </c>
      <c r="D161" s="5">
        <v>-261078000000</v>
      </c>
      <c r="E161" s="5">
        <v>-479565000000</v>
      </c>
      <c r="F161" s="5">
        <v>-162824000000</v>
      </c>
      <c r="G161" s="5">
        <v>-216888000000</v>
      </c>
      <c r="I161" s="5">
        <v>-1097833000000</v>
      </c>
      <c r="J161" s="5">
        <v>-1865756000000</v>
      </c>
      <c r="K161" s="5">
        <v>-1132529000000</v>
      </c>
      <c r="L161" s="5">
        <v>-139411000000</v>
      </c>
      <c r="M161" s="5">
        <v>-176989000000</v>
      </c>
      <c r="N161" s="5">
        <v>-261963000000</v>
      </c>
      <c r="O161" s="5">
        <v>-416122000000</v>
      </c>
      <c r="P161" s="5">
        <v>-677482000000</v>
      </c>
      <c r="Q161" s="5">
        <v>-936165000000</v>
      </c>
      <c r="R161" s="5">
        <v>-235619000000</v>
      </c>
      <c r="S161" s="5">
        <v>-209170000000</v>
      </c>
      <c r="T161" s="5">
        <v>-370543000000</v>
      </c>
      <c r="U161" s="5">
        <v>-311134000000</v>
      </c>
      <c r="V161" s="5">
        <v>-424538000000</v>
      </c>
      <c r="W161" s="5">
        <v>-563320000000</v>
      </c>
      <c r="X161" s="5">
        <v>-215874000000</v>
      </c>
      <c r="Y161" s="5">
        <v>-878137000000</v>
      </c>
      <c r="Z161" s="5">
        <v>-897161000000</v>
      </c>
    </row>
    <row r="162" spans="3:26" ht="15.5" x14ac:dyDescent="0.35">
      <c r="C162" t="s">
        <v>1331</v>
      </c>
      <c r="U162" s="5">
        <v>-32000000000</v>
      </c>
      <c r="V162" s="5">
        <v>-82306000000</v>
      </c>
      <c r="W162" s="5">
        <v>-119521000000</v>
      </c>
      <c r="X162" s="5">
        <v>-117231000000</v>
      </c>
      <c r="Y162" s="5">
        <v>-47715000000</v>
      </c>
      <c r="Z162" s="5">
        <v>-2432000000</v>
      </c>
    </row>
    <row r="163" spans="3:26" ht="15.5" x14ac:dyDescent="0.35">
      <c r="C163" t="s">
        <v>1332</v>
      </c>
      <c r="O163" s="5">
        <v>-885000000</v>
      </c>
      <c r="P163" s="5">
        <v>-2828000000</v>
      </c>
      <c r="Q163" s="5">
        <v>-5143000000</v>
      </c>
      <c r="R163" s="5">
        <v>-9637000000</v>
      </c>
      <c r="S163" s="5">
        <v>-15312000000</v>
      </c>
      <c r="T163" s="5">
        <v>-17244000000</v>
      </c>
      <c r="U163" s="5">
        <v>-17853000000</v>
      </c>
    </row>
    <row r="164" spans="3:26" ht="15.5" x14ac:dyDescent="0.35">
      <c r="C164" t="s">
        <v>1333</v>
      </c>
      <c r="T164" s="5">
        <v>-3111000000</v>
      </c>
      <c r="U164" s="5">
        <v>-3926000000</v>
      </c>
      <c r="V164" s="5">
        <v>-39697000000</v>
      </c>
      <c r="W164" s="5">
        <v>-70838000000</v>
      </c>
      <c r="X164" s="5">
        <v>-121449000000</v>
      </c>
      <c r="Y164" s="5">
        <v>-125748000000</v>
      </c>
      <c r="Z164" s="5">
        <v>-235971000000</v>
      </c>
    </row>
    <row r="165" spans="3:26" ht="15.5" x14ac:dyDescent="0.35">
      <c r="C165" t="s">
        <v>1025</v>
      </c>
      <c r="D165" s="5">
        <v>-8644164000000</v>
      </c>
      <c r="E165" s="5">
        <v>-12199682000000</v>
      </c>
      <c r="F165" s="5">
        <v>-7616167000000</v>
      </c>
      <c r="G165" s="5">
        <v>-9578706000000</v>
      </c>
      <c r="I165" s="5">
        <v>-36858066000000</v>
      </c>
      <c r="J165" s="5">
        <v>-37037431000000</v>
      </c>
      <c r="K165" s="5">
        <v>-32943336000000</v>
      </c>
      <c r="L165" s="5">
        <v>-31712793000000</v>
      </c>
      <c r="M165" s="5">
        <v>-21510598000000</v>
      </c>
      <c r="N165" s="5">
        <v>-19228494000000</v>
      </c>
      <c r="O165" s="5">
        <v>-15911077000000</v>
      </c>
      <c r="P165" s="5">
        <v>-20061226000000</v>
      </c>
      <c r="Q165" s="5">
        <v>-20064944000000</v>
      </c>
      <c r="R165" s="5">
        <v>-19512330000000</v>
      </c>
      <c r="S165" s="5">
        <v>-18757496000000</v>
      </c>
      <c r="T165" s="5">
        <v>-17660364000000</v>
      </c>
      <c r="U165" s="5">
        <v>-15518136000000</v>
      </c>
      <c r="V165" s="5">
        <v>-15432763000000</v>
      </c>
      <c r="W165" s="5">
        <v>-13599313000000</v>
      </c>
      <c r="X165" s="5">
        <v>-13002114000000</v>
      </c>
      <c r="Y165" s="5">
        <v>-14257749000000</v>
      </c>
      <c r="Z165" s="5">
        <v>-12613365000000</v>
      </c>
    </row>
    <row r="166" spans="3:26" ht="15.5" x14ac:dyDescent="0.35">
      <c r="C166" t="s">
        <v>1334</v>
      </c>
      <c r="Y166" s="5">
        <v>-338408000000</v>
      </c>
    </row>
    <row r="167" spans="3:26" ht="15.5" x14ac:dyDescent="0.35">
      <c r="C167" t="s">
        <v>172</v>
      </c>
      <c r="D167" s="5">
        <v>-2607487000000</v>
      </c>
      <c r="E167" s="5">
        <v>-1143018000000</v>
      </c>
      <c r="F167" s="5">
        <v>-6812964000000</v>
      </c>
      <c r="G167" s="5">
        <v>1779955000000</v>
      </c>
      <c r="I167" s="5">
        <v>-8861591000000</v>
      </c>
      <c r="J167" s="5">
        <v>-7380381000000</v>
      </c>
      <c r="K167" s="5">
        <v>-11111022000000</v>
      </c>
      <c r="L167" s="5">
        <v>-6154605000000</v>
      </c>
      <c r="M167" s="5">
        <v>-7764587000000</v>
      </c>
      <c r="N167" s="5">
        <v>-8177490000000</v>
      </c>
      <c r="O167" s="5">
        <v>3143622000000</v>
      </c>
      <c r="P167" s="5">
        <v>624810000000</v>
      </c>
      <c r="Q167" s="5">
        <v>-2115406000000</v>
      </c>
      <c r="R167" s="5">
        <v>-4251347000000</v>
      </c>
      <c r="S167" s="5">
        <v>-1085398000000</v>
      </c>
      <c r="T167" s="5">
        <v>-1057422000000</v>
      </c>
      <c r="U167" s="5">
        <v>-749923000000</v>
      </c>
      <c r="V167" s="5">
        <v>-2647488000000</v>
      </c>
      <c r="W167" s="5">
        <v>-1135446000000</v>
      </c>
      <c r="X167" s="5">
        <v>-1629655000000</v>
      </c>
      <c r="Y167" s="5">
        <v>3724651000000</v>
      </c>
      <c r="Z167" s="5">
        <v>1458450000000</v>
      </c>
    </row>
    <row r="168" spans="3:26" ht="15.5" x14ac:dyDescent="0.35">
      <c r="C168" t="s">
        <v>173</v>
      </c>
      <c r="D168" s="5">
        <v>-3454721000000</v>
      </c>
      <c r="E168" s="5">
        <v>-2056592000000</v>
      </c>
      <c r="F168" s="5">
        <v>-2093682000000</v>
      </c>
      <c r="G168" s="5">
        <v>-4373731000000</v>
      </c>
      <c r="I168" s="5">
        <v>-12097383000000</v>
      </c>
      <c r="J168" s="5">
        <v>-12464804000000</v>
      </c>
      <c r="K168" s="5">
        <v>-10771189000000</v>
      </c>
      <c r="L168" s="5">
        <v>-4012434000000</v>
      </c>
      <c r="M168" s="5">
        <v>-1209157000000</v>
      </c>
      <c r="N168" s="5">
        <v>-6962803000000</v>
      </c>
      <c r="O168" s="5">
        <v>-8883065000000</v>
      </c>
      <c r="P168" s="5">
        <v>-5451915000000</v>
      </c>
      <c r="Q168" s="5">
        <v>-6772642000000</v>
      </c>
      <c r="R168" s="5">
        <v>-7291386000000</v>
      </c>
      <c r="S168" s="5">
        <v>-7145364000000</v>
      </c>
      <c r="T168" s="5">
        <v>-5003627000000</v>
      </c>
      <c r="U168" s="5">
        <v>-9067977000000</v>
      </c>
      <c r="V168" s="5">
        <v>-2688906000000</v>
      </c>
      <c r="W168" s="5">
        <v>-6037912000000</v>
      </c>
      <c r="X168" s="5">
        <v>-5970713000000</v>
      </c>
      <c r="Y168" s="5">
        <v>-10670707000000</v>
      </c>
      <c r="Z168" s="5">
        <v>-10286855000000</v>
      </c>
    </row>
    <row r="169" spans="3:26" ht="15.5" x14ac:dyDescent="0.35">
      <c r="C169" t="s">
        <v>468</v>
      </c>
      <c r="J169" s="5">
        <v>247000000</v>
      </c>
    </row>
    <row r="170" spans="3:26" ht="15.5" x14ac:dyDescent="0.35">
      <c r="C170" t="s">
        <v>174</v>
      </c>
      <c r="D170" s="5">
        <v>-3454653000000</v>
      </c>
      <c r="E170" s="5">
        <v>-2109108000000</v>
      </c>
      <c r="F170" s="5">
        <v>-2188564000000</v>
      </c>
      <c r="G170" s="5">
        <v>-4445748000000</v>
      </c>
      <c r="I170" s="5">
        <v>-12359655000000</v>
      </c>
      <c r="J170" s="5">
        <v>-12516425000000</v>
      </c>
      <c r="K170" s="5">
        <v>-11759661000000</v>
      </c>
      <c r="L170" s="5">
        <v>-10350352000000</v>
      </c>
      <c r="M170" s="5">
        <v>-9395238000000</v>
      </c>
      <c r="N170" s="5">
        <v>-7351586000000</v>
      </c>
      <c r="O170" s="5">
        <v>-10582150000000</v>
      </c>
      <c r="P170" s="5">
        <v>-5458311000000</v>
      </c>
      <c r="Q170" s="5">
        <v>-5831242000000</v>
      </c>
      <c r="R170" s="5">
        <v>-7207477000000</v>
      </c>
      <c r="S170" s="5">
        <v>-7344833000000</v>
      </c>
      <c r="T170" s="5">
        <v>-6432134000000</v>
      </c>
      <c r="U170" s="5">
        <v>-9322410000000</v>
      </c>
      <c r="V170" s="5">
        <v>-5765942000000</v>
      </c>
      <c r="W170" s="5">
        <v>-6047958000000</v>
      </c>
      <c r="X170" s="5">
        <v>-6495146000000</v>
      </c>
      <c r="Y170" s="5">
        <v>-10684690000000</v>
      </c>
      <c r="Z170" s="5">
        <v>-10307932000000</v>
      </c>
    </row>
    <row r="171" spans="3:26" ht="15.5" x14ac:dyDescent="0.35">
      <c r="C171" t="s">
        <v>1335</v>
      </c>
    </row>
    <row r="172" spans="3:26" ht="15.5" x14ac:dyDescent="0.35">
      <c r="C172" t="s">
        <v>469</v>
      </c>
      <c r="D172" s="5">
        <v>-32973000000</v>
      </c>
      <c r="E172" s="5">
        <v>-66163000000</v>
      </c>
      <c r="F172" s="5">
        <v>-27874000000</v>
      </c>
      <c r="I172" s="5">
        <v>-95583000000</v>
      </c>
      <c r="J172" s="5">
        <v>-156178000000</v>
      </c>
      <c r="K172" s="5">
        <v>-1249828000000</v>
      </c>
      <c r="L172" s="5">
        <v>-78684000000</v>
      </c>
      <c r="M172" s="5">
        <v>-89116000000</v>
      </c>
      <c r="N172" s="5">
        <v>-278877000000</v>
      </c>
      <c r="O172" s="5">
        <v>-111249000000</v>
      </c>
      <c r="P172" s="5">
        <v>-54324000000</v>
      </c>
      <c r="Q172" s="5">
        <v>-209240000000</v>
      </c>
      <c r="R172" s="5">
        <v>-85122000000</v>
      </c>
      <c r="S172" s="5">
        <v>-9670000000</v>
      </c>
      <c r="T172" s="5">
        <v>-11306000000</v>
      </c>
      <c r="U172" s="5">
        <v>-6732000000</v>
      </c>
      <c r="V172" s="5">
        <v>-23073000000</v>
      </c>
      <c r="W172" s="5">
        <v>-10452000000</v>
      </c>
      <c r="X172" s="5">
        <v>-40052000000</v>
      </c>
      <c r="Y172" s="5">
        <v>-15044000000</v>
      </c>
      <c r="Z172" s="5">
        <v>-6952000000</v>
      </c>
    </row>
    <row r="173" spans="3:26" ht="15.5" x14ac:dyDescent="0.35">
      <c r="C173" t="s">
        <v>1336</v>
      </c>
      <c r="L173" s="5">
        <v>1822156000000</v>
      </c>
    </row>
    <row r="174" spans="3:26" ht="15.5" x14ac:dyDescent="0.35">
      <c r="C174" t="s">
        <v>1337</v>
      </c>
      <c r="K174" s="5">
        <v>2428904000000</v>
      </c>
      <c r="M174" s="5">
        <v>2462300000000</v>
      </c>
      <c r="O174" s="5">
        <v>4617803000000</v>
      </c>
    </row>
    <row r="175" spans="3:26" ht="15.5" x14ac:dyDescent="0.35">
      <c r="C175" t="s">
        <v>1338</v>
      </c>
      <c r="K175" s="5">
        <v>-18000000000</v>
      </c>
      <c r="X175" s="5">
        <v>-194000000</v>
      </c>
      <c r="Z175" s="5">
        <v>-700000000</v>
      </c>
    </row>
    <row r="176" spans="3:26" ht="15.5" x14ac:dyDescent="0.35">
      <c r="C176" t="s">
        <v>1339</v>
      </c>
      <c r="L176" s="5">
        <v>926278000000</v>
      </c>
    </row>
    <row r="177" spans="3:26" ht="15.5" x14ac:dyDescent="0.35">
      <c r="C177" t="s">
        <v>1340</v>
      </c>
      <c r="L177" s="5">
        <v>827640000000</v>
      </c>
    </row>
    <row r="178" spans="3:26" ht="15.5" x14ac:dyDescent="0.35">
      <c r="C178" t="s">
        <v>1341</v>
      </c>
      <c r="L178" s="5">
        <v>-200000000</v>
      </c>
    </row>
    <row r="179" spans="3:26" ht="15.5" x14ac:dyDescent="0.35">
      <c r="C179" t="s">
        <v>1342</v>
      </c>
      <c r="K179" s="5">
        <v>100964000000</v>
      </c>
    </row>
    <row r="180" spans="3:26" ht="15.5" x14ac:dyDescent="0.35">
      <c r="C180" t="s">
        <v>474</v>
      </c>
      <c r="L180" s="5">
        <v>-101415000000</v>
      </c>
    </row>
    <row r="181" spans="3:26" ht="15.5" x14ac:dyDescent="0.35">
      <c r="C181" t="s">
        <v>1224</v>
      </c>
      <c r="M181" s="5">
        <v>-3169000000</v>
      </c>
      <c r="N181" s="5">
        <v>-10269000000</v>
      </c>
      <c r="O181" s="5">
        <v>-61872000000</v>
      </c>
      <c r="P181" s="5">
        <v>-83579000000</v>
      </c>
      <c r="Q181" s="5">
        <v>-36169000000</v>
      </c>
      <c r="R181" s="5">
        <v>-91970000000</v>
      </c>
      <c r="S181" s="5">
        <v>-72370000000</v>
      </c>
      <c r="T181" s="5">
        <v>-3552000000</v>
      </c>
    </row>
    <row r="182" spans="3:26" ht="15.5" x14ac:dyDescent="0.35">
      <c r="C182" t="s">
        <v>1343</v>
      </c>
      <c r="M182" s="5">
        <v>4842000000</v>
      </c>
      <c r="Q182" s="5">
        <v>3442000000</v>
      </c>
      <c r="T182" s="5">
        <v>1379114000000</v>
      </c>
    </row>
    <row r="183" spans="3:26" ht="15.5" x14ac:dyDescent="0.35">
      <c r="C183" t="s">
        <v>1344</v>
      </c>
      <c r="L183" s="5">
        <v>228559000000</v>
      </c>
      <c r="M183" s="5">
        <v>219714000000</v>
      </c>
    </row>
    <row r="184" spans="3:26" ht="15.5" x14ac:dyDescent="0.35">
      <c r="C184" t="s">
        <v>1345</v>
      </c>
      <c r="X184" s="5">
        <v>537657000000</v>
      </c>
    </row>
    <row r="185" spans="3:26" ht="15.5" x14ac:dyDescent="0.35">
      <c r="C185" t="s">
        <v>1346</v>
      </c>
      <c r="Q185" s="5">
        <v>-846168000000</v>
      </c>
    </row>
    <row r="186" spans="3:26" ht="15.5" x14ac:dyDescent="0.35">
      <c r="C186" t="s">
        <v>1347</v>
      </c>
      <c r="L186" s="5">
        <v>-152067000000</v>
      </c>
      <c r="M186" s="5">
        <v>-11096000000</v>
      </c>
    </row>
    <row r="187" spans="3:26" ht="15.5" x14ac:dyDescent="0.35">
      <c r="C187" t="s">
        <v>191</v>
      </c>
      <c r="D187" s="5">
        <v>-2607487000000</v>
      </c>
      <c r="E187" s="5">
        <v>-1143018000000</v>
      </c>
      <c r="F187" s="5">
        <v>-6812964000000</v>
      </c>
      <c r="G187" s="5">
        <v>1779955000000</v>
      </c>
      <c r="I187" s="5">
        <v>-8861591000000</v>
      </c>
      <c r="J187" s="5">
        <v>-7380381000000</v>
      </c>
      <c r="K187" s="5">
        <v>-11111022000000</v>
      </c>
      <c r="L187" s="5">
        <v>-6154605000000</v>
      </c>
      <c r="M187" s="5">
        <v>-7764587000000</v>
      </c>
      <c r="N187" s="5">
        <v>-8177490000000</v>
      </c>
      <c r="O187" s="5">
        <v>3143622000000</v>
      </c>
      <c r="P187" s="5">
        <v>624810000000</v>
      </c>
      <c r="Q187" s="5">
        <v>-2115406000000</v>
      </c>
      <c r="R187" s="5">
        <v>-4251347000000</v>
      </c>
      <c r="S187" s="5">
        <v>-1085398000000</v>
      </c>
      <c r="T187" s="5">
        <v>-1057422000000</v>
      </c>
      <c r="U187" s="5">
        <v>-749923000000</v>
      </c>
      <c r="V187" s="5">
        <v>-2647488000000</v>
      </c>
      <c r="W187" s="5">
        <v>-1135446000000</v>
      </c>
      <c r="X187" s="5">
        <v>-1629655000000</v>
      </c>
      <c r="Y187" s="5">
        <v>3724651000000</v>
      </c>
      <c r="Z187" s="5">
        <v>1458450000000</v>
      </c>
    </row>
    <row r="188" spans="3:26" ht="15.5" x14ac:dyDescent="0.35">
      <c r="C188" t="s">
        <v>1348</v>
      </c>
      <c r="D188" s="5">
        <v>450000000000</v>
      </c>
      <c r="E188" s="5">
        <v>4950000000000</v>
      </c>
      <c r="G188" s="5">
        <v>5200000000000</v>
      </c>
      <c r="I188" s="5">
        <v>10650000000000</v>
      </c>
      <c r="J188" s="5">
        <v>2620000000000</v>
      </c>
      <c r="K188" s="5">
        <v>70000000000</v>
      </c>
      <c r="L188" s="5">
        <v>12230000000000</v>
      </c>
      <c r="M188" s="5">
        <v>3675000000000</v>
      </c>
      <c r="N188" s="5">
        <v>520800000000</v>
      </c>
      <c r="O188" s="5">
        <v>7570000000000</v>
      </c>
      <c r="P188" s="5">
        <v>7620000000000</v>
      </c>
      <c r="Q188" s="5">
        <v>5726290000000</v>
      </c>
      <c r="R188" s="5">
        <v>4670000000000</v>
      </c>
      <c r="S188" s="5">
        <v>10688530000000</v>
      </c>
      <c r="T188" s="5">
        <v>1665750000000</v>
      </c>
      <c r="U188" s="5">
        <v>2950000000000</v>
      </c>
      <c r="V188" s="5">
        <v>1700000000000</v>
      </c>
      <c r="W188" s="5">
        <v>2322900000000</v>
      </c>
      <c r="X188" s="5">
        <v>1092059000000</v>
      </c>
      <c r="Y188" s="5">
        <v>3892786000000</v>
      </c>
      <c r="Z188" s="5">
        <v>5126570000000</v>
      </c>
    </row>
    <row r="189" spans="3:26" ht="15.5" x14ac:dyDescent="0.35">
      <c r="C189" t="s">
        <v>1349</v>
      </c>
      <c r="D189" s="5">
        <v>-2999950000000</v>
      </c>
      <c r="E189" s="5">
        <v>-3249950000000</v>
      </c>
      <c r="F189" s="5">
        <v>-2549950000000</v>
      </c>
      <c r="G189" s="5">
        <v>-249950000000</v>
      </c>
      <c r="I189" s="5">
        <v>-7849800000000</v>
      </c>
      <c r="J189" s="5">
        <v>-990000000000</v>
      </c>
      <c r="K189" s="5">
        <v>-6377259000000</v>
      </c>
      <c r="L189" s="5">
        <v>-8200000000000</v>
      </c>
      <c r="M189" s="5">
        <v>-1465000000000</v>
      </c>
      <c r="N189" s="5">
        <v>-1030000000000</v>
      </c>
      <c r="O189" s="5">
        <v>-8187036000000</v>
      </c>
      <c r="P189" s="5">
        <v>-5835650000000</v>
      </c>
      <c r="Q189" s="5">
        <v>-8779922000000</v>
      </c>
      <c r="R189" s="5">
        <v>-9053865000000</v>
      </c>
      <c r="S189" s="5">
        <v>-6978781000000</v>
      </c>
      <c r="T189" s="5">
        <v>-2166163000000</v>
      </c>
      <c r="U189" s="5">
        <v>-3366200000000</v>
      </c>
      <c r="V189" s="5">
        <v>-5455925000000</v>
      </c>
      <c r="W189" s="5">
        <v>-3505063000000</v>
      </c>
      <c r="X189" s="5">
        <v>-4098277000000</v>
      </c>
      <c r="Y189" s="5">
        <v>-632814000000</v>
      </c>
      <c r="Z189" s="5">
        <v>-506220000000</v>
      </c>
    </row>
    <row r="190" spans="3:26" ht="15.5" x14ac:dyDescent="0.35">
      <c r="C190" t="s">
        <v>1350</v>
      </c>
      <c r="O190" s="5">
        <v>1429200000000</v>
      </c>
      <c r="P190" s="5">
        <v>750000000000</v>
      </c>
      <c r="R190" s="5">
        <v>1150000000000</v>
      </c>
      <c r="S190" s="5">
        <v>925000000000</v>
      </c>
      <c r="T190" s="5">
        <v>1400000000000</v>
      </c>
      <c r="U190" s="5">
        <v>1300000000000</v>
      </c>
      <c r="V190" s="5">
        <v>700000000000</v>
      </c>
      <c r="W190" s="5">
        <v>1500000000000</v>
      </c>
    </row>
    <row r="191" spans="3:26" ht="15.5" x14ac:dyDescent="0.35">
      <c r="C191" t="s">
        <v>1351</v>
      </c>
      <c r="O191" s="5">
        <v>-1430000000000</v>
      </c>
      <c r="P191" s="5">
        <v>-200000000000</v>
      </c>
      <c r="Q191" s="5">
        <v>-400000000000</v>
      </c>
      <c r="R191" s="5">
        <v>-2200000000000</v>
      </c>
      <c r="S191" s="5">
        <v>-325000000000</v>
      </c>
      <c r="T191" s="5">
        <v>-2050000000000</v>
      </c>
      <c r="U191" s="5">
        <v>-100000000000</v>
      </c>
      <c r="V191" s="5">
        <v>-1900000000000</v>
      </c>
    </row>
    <row r="192" spans="3:26" ht="15.5" x14ac:dyDescent="0.35">
      <c r="C192" t="s">
        <v>1293</v>
      </c>
      <c r="D192" s="5">
        <v>1247296000000</v>
      </c>
      <c r="M192" s="5">
        <v>400000000000</v>
      </c>
    </row>
    <row r="193" spans="3:26" ht="15.5" x14ac:dyDescent="0.35">
      <c r="C193" t="s">
        <v>195</v>
      </c>
      <c r="L193" s="5">
        <v>-1060000000000</v>
      </c>
    </row>
    <row r="194" spans="3:26" ht="15.5" x14ac:dyDescent="0.35">
      <c r="C194" t="s">
        <v>1352</v>
      </c>
      <c r="L194" s="5">
        <v>2500000000000</v>
      </c>
      <c r="O194" s="5">
        <v>5381000000000</v>
      </c>
      <c r="P194" s="5">
        <v>2719000000000</v>
      </c>
      <c r="Q194" s="5">
        <v>6420000000000</v>
      </c>
      <c r="R194" s="5">
        <v>3460000000000</v>
      </c>
      <c r="S194" s="5">
        <v>4000000000000</v>
      </c>
      <c r="T194" s="5">
        <v>2500000000000</v>
      </c>
      <c r="V194" s="5">
        <v>3000000000000</v>
      </c>
      <c r="X194" s="5">
        <v>5851301000000</v>
      </c>
      <c r="Y194" s="5">
        <v>1500000000000</v>
      </c>
      <c r="Z194" s="5">
        <v>1650000000000</v>
      </c>
    </row>
    <row r="195" spans="3:26" ht="15.5" x14ac:dyDescent="0.35">
      <c r="C195" t="s">
        <v>1353</v>
      </c>
      <c r="D195" s="5">
        <v>-56000000000</v>
      </c>
      <c r="E195" s="5">
        <v>-1453000000000</v>
      </c>
      <c r="G195" s="5">
        <v>-868000000000</v>
      </c>
      <c r="I195" s="5">
        <v>-2321000000000</v>
      </c>
      <c r="J195" s="5">
        <v>-1517000000000</v>
      </c>
      <c r="K195" s="5">
        <v>-213000000000</v>
      </c>
      <c r="L195" s="5">
        <v>-4949000000000</v>
      </c>
      <c r="M195" s="5">
        <v>-1734000000000</v>
      </c>
      <c r="N195" s="5">
        <v>-5100000000000</v>
      </c>
      <c r="O195" s="5">
        <v>-4583000000000</v>
      </c>
      <c r="P195" s="5">
        <v>-3157000000000</v>
      </c>
      <c r="Q195" s="5">
        <v>-3622000000000</v>
      </c>
      <c r="R195" s="5">
        <v>-1381000000000</v>
      </c>
      <c r="S195" s="5">
        <v>-9347137000000</v>
      </c>
      <c r="T195" s="5">
        <v>-2358000000000</v>
      </c>
      <c r="U195" s="5">
        <v>-1330000000000</v>
      </c>
      <c r="V195" s="5">
        <v>-241989000000</v>
      </c>
      <c r="W195" s="5">
        <v>-1100000000000</v>
      </c>
      <c r="X195" s="5">
        <v>-3720815000000</v>
      </c>
      <c r="Y195" s="5">
        <v>-14453000000</v>
      </c>
      <c r="Z195" s="5">
        <v>-3828827000000</v>
      </c>
    </row>
    <row r="196" spans="3:26" ht="15.5" x14ac:dyDescent="0.35">
      <c r="C196" t="s">
        <v>1354</v>
      </c>
      <c r="M196" s="5">
        <v>354980000000</v>
      </c>
      <c r="O196" s="5">
        <v>500000000000</v>
      </c>
    </row>
    <row r="197" spans="3:26" ht="15.5" x14ac:dyDescent="0.35">
      <c r="C197" t="s">
        <v>486</v>
      </c>
      <c r="E197" s="5">
        <v>-271320000000</v>
      </c>
      <c r="I197" s="5">
        <v>-271320000000</v>
      </c>
      <c r="J197" s="5">
        <v>-237716000000</v>
      </c>
      <c r="K197" s="5">
        <v>-313213000000</v>
      </c>
      <c r="L197" s="5">
        <v>-40572000000</v>
      </c>
      <c r="M197" s="5">
        <v>-39170000000</v>
      </c>
      <c r="N197" s="5">
        <v>-22226000000</v>
      </c>
      <c r="O197" s="5">
        <v>-38273000000</v>
      </c>
      <c r="P197" s="5">
        <v>-79619000000</v>
      </c>
      <c r="Q197" s="5">
        <v>-127349000000</v>
      </c>
      <c r="R197" s="5">
        <v>-125432000000</v>
      </c>
      <c r="S197" s="5">
        <v>-47044000000</v>
      </c>
      <c r="T197" s="5">
        <v>-46041000000</v>
      </c>
      <c r="U197" s="5">
        <v>-31945000000</v>
      </c>
      <c r="V197" s="5">
        <v>-32085000000</v>
      </c>
      <c r="W197" s="5">
        <v>-29692000000</v>
      </c>
      <c r="X197" s="5">
        <v>-21436000000</v>
      </c>
      <c r="Y197" s="5">
        <v>-9291000000</v>
      </c>
      <c r="Z197" s="5">
        <v>-11326000000</v>
      </c>
    </row>
    <row r="198" spans="3:26" ht="15.5" x14ac:dyDescent="0.35">
      <c r="C198" t="s">
        <v>1355</v>
      </c>
    </row>
    <row r="199" spans="3:26" ht="15.5" x14ac:dyDescent="0.35">
      <c r="C199" t="s">
        <v>1356</v>
      </c>
      <c r="T199" s="5">
        <v>-2968000000</v>
      </c>
      <c r="U199" s="5">
        <v>15801000000</v>
      </c>
      <c r="X199" s="5">
        <v>2846000000</v>
      </c>
      <c r="Y199" s="5">
        <v>-18206000000</v>
      </c>
      <c r="Z199" s="5">
        <v>4200000000</v>
      </c>
    </row>
    <row r="200" spans="3:26" ht="15.5" x14ac:dyDescent="0.35">
      <c r="C200" t="s">
        <v>1357</v>
      </c>
      <c r="X200" s="5">
        <v>59925000000</v>
      </c>
      <c r="Z200" s="5">
        <v>109099000000</v>
      </c>
    </row>
    <row r="201" spans="3:26" ht="15.5" x14ac:dyDescent="0.35">
      <c r="C201" t="s">
        <v>1358</v>
      </c>
      <c r="X201" s="5">
        <v>-46136000000</v>
      </c>
      <c r="Y201" s="5">
        <v>-54116000000</v>
      </c>
      <c r="Z201" s="5">
        <v>-64009000000</v>
      </c>
    </row>
    <row r="202" spans="3:26" ht="15.5" x14ac:dyDescent="0.35">
      <c r="C202" t="s">
        <v>1359</v>
      </c>
    </row>
    <row r="203" spans="3:26" ht="15.5" x14ac:dyDescent="0.35">
      <c r="C203" t="s">
        <v>1360</v>
      </c>
      <c r="S203" s="5">
        <v>1519000000</v>
      </c>
    </row>
    <row r="204" spans="3:26" ht="15.5" x14ac:dyDescent="0.35">
      <c r="C204" t="s">
        <v>1361</v>
      </c>
      <c r="S204" s="5">
        <v>-2485000000</v>
      </c>
    </row>
    <row r="205" spans="3:26" ht="15.5" x14ac:dyDescent="0.35">
      <c r="C205" t="s">
        <v>1362</v>
      </c>
      <c r="K205" s="5">
        <v>405600000000</v>
      </c>
    </row>
    <row r="206" spans="3:26" ht="15.5" x14ac:dyDescent="0.35">
      <c r="C206" t="s">
        <v>1363</v>
      </c>
      <c r="I206" s="5">
        <v>-259178000000</v>
      </c>
    </row>
    <row r="207" spans="3:26" ht="15.5" x14ac:dyDescent="0.35">
      <c r="C207" t="s">
        <v>1364</v>
      </c>
      <c r="D207" s="5">
        <v>-1248833000000</v>
      </c>
      <c r="E207" s="5">
        <v>-1118746000000</v>
      </c>
      <c r="F207" s="5">
        <v>-1560616000000</v>
      </c>
      <c r="G207" s="5">
        <v>-2302095000000</v>
      </c>
      <c r="I207" s="5">
        <v>-6107893000000</v>
      </c>
      <c r="J207" s="5">
        <v>-5092071000000</v>
      </c>
      <c r="K207" s="5">
        <v>-5050650000000</v>
      </c>
      <c r="L207" s="5">
        <v>-4634888000000</v>
      </c>
      <c r="M207" s="5">
        <v>-1919982000000</v>
      </c>
      <c r="N207" s="5">
        <v>-2546064000000</v>
      </c>
      <c r="O207" s="5">
        <v>-2116072000000</v>
      </c>
      <c r="P207" s="5">
        <v>-795244000000</v>
      </c>
      <c r="Q207" s="5">
        <v>-945637000000</v>
      </c>
      <c r="R207" s="5">
        <v>-771050000000</v>
      </c>
    </row>
    <row r="208" spans="3:26" ht="15.5" x14ac:dyDescent="0.35">
      <c r="C208" t="s">
        <v>749</v>
      </c>
      <c r="L208" s="5">
        <v>-123000000</v>
      </c>
    </row>
    <row r="209" spans="2:26" ht="15.5" x14ac:dyDescent="0.35">
      <c r="C209" t="s">
        <v>213</v>
      </c>
      <c r="D209" s="5">
        <v>463058000000</v>
      </c>
      <c r="E209" s="5">
        <v>2628974000000</v>
      </c>
      <c r="F209" s="5">
        <v>-2760431000000</v>
      </c>
      <c r="G209" s="5">
        <v>914117000000</v>
      </c>
      <c r="I209" s="5">
        <v>591604000000</v>
      </c>
      <c r="J209" s="5">
        <v>-749099000000</v>
      </c>
      <c r="K209" s="5">
        <v>-4201726000000</v>
      </c>
      <c r="L209" s="5">
        <v>5509792000000</v>
      </c>
      <c r="M209" s="5">
        <v>1998167000000</v>
      </c>
      <c r="N209" s="5">
        <v>-4092392000000</v>
      </c>
      <c r="O209" s="5">
        <v>4849010000000</v>
      </c>
      <c r="P209" s="5">
        <v>-665162000000</v>
      </c>
      <c r="Q209" s="5">
        <v>72888000000</v>
      </c>
      <c r="R209" s="5">
        <v>-1791218000000</v>
      </c>
      <c r="S209" s="5">
        <v>34231000000</v>
      </c>
      <c r="T209" s="5">
        <v>1287740000000</v>
      </c>
      <c r="U209" s="5">
        <v>-1424721000000</v>
      </c>
      <c r="V209" s="5">
        <v>1653059000000</v>
      </c>
      <c r="W209" s="5">
        <v>146723000000</v>
      </c>
      <c r="X209" s="5">
        <v>-761484000000</v>
      </c>
      <c r="Y209" s="5">
        <v>-2894847000000</v>
      </c>
      <c r="Z209" s="5">
        <v>-2315140000000</v>
      </c>
    </row>
    <row r="210" spans="2:26" ht="15.5" x14ac:dyDescent="0.35">
      <c r="C210" t="s">
        <v>215</v>
      </c>
      <c r="D210" s="5">
        <v>26044000000</v>
      </c>
      <c r="E210" s="5">
        <v>19826000000</v>
      </c>
      <c r="F210" s="5">
        <v>12630000000</v>
      </c>
      <c r="G210" s="5">
        <v>-20236000000</v>
      </c>
      <c r="I210" s="5">
        <v>29622000000</v>
      </c>
      <c r="J210" s="5">
        <v>13624000000</v>
      </c>
      <c r="K210" s="5">
        <v>-116581000000</v>
      </c>
      <c r="L210" s="5">
        <v>209082000000</v>
      </c>
      <c r="M210" s="5">
        <v>8593000000</v>
      </c>
      <c r="N210" s="5">
        <v>-6536000000</v>
      </c>
      <c r="O210" s="5">
        <v>-12877000000</v>
      </c>
      <c r="P210" s="5">
        <v>35458000000</v>
      </c>
      <c r="Q210" s="5">
        <v>3003000000</v>
      </c>
      <c r="R210" s="5">
        <v>18297000000</v>
      </c>
      <c r="S210" s="5">
        <v>109104000000</v>
      </c>
      <c r="T210" s="5">
        <v>-41261000000</v>
      </c>
      <c r="U210" s="5">
        <v>-221260000000</v>
      </c>
      <c r="V210" s="5">
        <v>39971000000</v>
      </c>
      <c r="W210" s="5">
        <v>2213000000</v>
      </c>
    </row>
    <row r="211" spans="2:26" ht="15.5" x14ac:dyDescent="0.35">
      <c r="C211" t="s">
        <v>214</v>
      </c>
      <c r="D211" s="5">
        <v>5075324000000</v>
      </c>
      <c r="I211" s="5">
        <v>4454098000000</v>
      </c>
      <c r="J211" s="5">
        <v>5189573000000</v>
      </c>
      <c r="K211" s="5">
        <v>9507880000000</v>
      </c>
      <c r="L211" s="5">
        <v>3789006000000</v>
      </c>
      <c r="M211" s="5">
        <v>1782246000000</v>
      </c>
      <c r="N211" s="5">
        <v>5881174000000</v>
      </c>
      <c r="O211" s="5">
        <v>1045041000000</v>
      </c>
      <c r="P211" s="5">
        <v>1674745000000</v>
      </c>
      <c r="Q211" s="5">
        <v>1850425000000</v>
      </c>
      <c r="R211" s="5">
        <v>3623346000000</v>
      </c>
      <c r="S211" s="5">
        <v>3480011000000</v>
      </c>
      <c r="T211" s="5">
        <v>2233532000000</v>
      </c>
      <c r="U211" s="5">
        <v>3917236000000</v>
      </c>
      <c r="V211" s="5">
        <v>2224206000000</v>
      </c>
      <c r="W211" s="5">
        <v>2075270000000</v>
      </c>
      <c r="X211" s="5">
        <v>2835999000000</v>
      </c>
      <c r="Y211" s="5">
        <v>5737866000000</v>
      </c>
      <c r="Z211" s="5">
        <v>8053006000000</v>
      </c>
    </row>
    <row r="212" spans="2:26" ht="15.5" x14ac:dyDescent="0.35">
      <c r="C212" t="s">
        <v>1365</v>
      </c>
    </row>
    <row r="213" spans="2:26" ht="15.5" x14ac:dyDescent="0.35">
      <c r="C213" t="s">
        <v>1366</v>
      </c>
      <c r="X213" s="5">
        <v>755000000</v>
      </c>
    </row>
    <row r="214" spans="2:26" ht="15.5" x14ac:dyDescent="0.35">
      <c r="C214" t="s">
        <v>216</v>
      </c>
      <c r="D214" s="5">
        <v>5564426000000</v>
      </c>
      <c r="E214" s="5">
        <v>2648800000000</v>
      </c>
      <c r="F214" s="5">
        <v>-2747801000000</v>
      </c>
      <c r="G214" s="5">
        <v>893881000000</v>
      </c>
      <c r="I214" s="5">
        <v>5075324000000</v>
      </c>
      <c r="J214" s="5">
        <v>4454098000000</v>
      </c>
      <c r="K214" s="5">
        <v>5189573000000</v>
      </c>
      <c r="L214" s="5">
        <v>9507880000000</v>
      </c>
      <c r="M214" s="5">
        <v>3789006000000</v>
      </c>
      <c r="N214" s="5">
        <v>1782246000000</v>
      </c>
      <c r="O214" s="5">
        <v>5881174000000</v>
      </c>
      <c r="P214" s="5">
        <v>1045041000000</v>
      </c>
      <c r="Q214" s="5">
        <v>1926316000000</v>
      </c>
      <c r="R214" s="5">
        <v>1850425000000</v>
      </c>
      <c r="S214" s="5">
        <v>3623346000000</v>
      </c>
      <c r="T214" s="5">
        <v>3480011000000</v>
      </c>
      <c r="U214" s="5">
        <v>2233532000000</v>
      </c>
      <c r="V214" s="5">
        <v>3917236000000</v>
      </c>
      <c r="W214" s="5">
        <v>2224206000000</v>
      </c>
      <c r="X214" s="5">
        <v>2075270000000</v>
      </c>
      <c r="Y214" s="5">
        <v>2835999000000</v>
      </c>
      <c r="Z214" s="5">
        <v>5737866000000</v>
      </c>
    </row>
    <row r="216" spans="2:26" ht="15.5" x14ac:dyDescent="0.35">
      <c r="B216" t="s">
        <v>217</v>
      </c>
      <c r="C216" t="s">
        <v>11</v>
      </c>
      <c r="D216" s="5">
        <v>32250000000</v>
      </c>
      <c r="E216" s="5">
        <v>32250000000</v>
      </c>
      <c r="F216" s="5">
        <v>32250000000</v>
      </c>
      <c r="G216" s="5">
        <v>32250000000</v>
      </c>
      <c r="I216" s="5">
        <v>32250000000</v>
      </c>
      <c r="J216" s="5">
        <v>32250000000</v>
      </c>
      <c r="K216" s="6">
        <v>8060000000.000001</v>
      </c>
      <c r="L216" s="6">
        <v>8060000000.000001</v>
      </c>
      <c r="M216" s="5">
        <v>5430000000</v>
      </c>
      <c r="N216" s="5">
        <v>5430000000</v>
      </c>
      <c r="O216" s="5">
        <v>5430000000</v>
      </c>
      <c r="P216" s="5">
        <v>5430000000</v>
      </c>
      <c r="Q216" s="5">
        <v>5430000000</v>
      </c>
      <c r="R216" s="5">
        <v>5430000000</v>
      </c>
      <c r="S216" s="5">
        <v>5430000000</v>
      </c>
      <c r="T216" s="5">
        <v>5430000000</v>
      </c>
      <c r="U216" s="5">
        <v>5430000000</v>
      </c>
      <c r="V216" s="5">
        <v>5430000000</v>
      </c>
      <c r="W216" s="5">
        <v>5430000000</v>
      </c>
      <c r="X216" s="5">
        <v>5430000000</v>
      </c>
      <c r="Y216" s="5">
        <v>5430000000</v>
      </c>
      <c r="Z216" s="5">
        <v>5430000000</v>
      </c>
    </row>
    <row r="217" spans="2:26" ht="15.5" x14ac:dyDescent="0.35">
      <c r="C217" t="s">
        <v>218</v>
      </c>
      <c r="D217" s="6">
        <v>46.24</v>
      </c>
      <c r="E217" s="6">
        <v>59.61</v>
      </c>
      <c r="F217" s="6">
        <v>38.82</v>
      </c>
      <c r="G217" s="6">
        <v>31.76</v>
      </c>
    </row>
    <row r="218" spans="2:26" ht="15.5" x14ac:dyDescent="0.35">
      <c r="C218" t="s">
        <v>219</v>
      </c>
      <c r="D218" s="6">
        <v>45.2</v>
      </c>
      <c r="E218" s="6">
        <v>38.92</v>
      </c>
      <c r="F218" s="6">
        <v>45.08</v>
      </c>
      <c r="G218" s="6">
        <v>65.81</v>
      </c>
    </row>
    <row r="219" spans="2:26" ht="15.5" x14ac:dyDescent="0.35">
      <c r="C219" t="s">
        <v>72</v>
      </c>
      <c r="D219" s="6">
        <v>4.43</v>
      </c>
      <c r="E219" s="6">
        <v>4.87</v>
      </c>
      <c r="F219" s="6">
        <v>4.0199999999999996</v>
      </c>
      <c r="G219" s="6">
        <v>4.9800000000000004</v>
      </c>
    </row>
    <row r="220" spans="2:26" ht="15.5" x14ac:dyDescent="0.35">
      <c r="C220" t="s">
        <v>220</v>
      </c>
      <c r="D220" s="5">
        <v>7133660000000</v>
      </c>
      <c r="E220" s="5">
        <v>7379400000000</v>
      </c>
      <c r="F220" s="5">
        <v>6570630000000</v>
      </c>
      <c r="G220" s="5">
        <v>6438360000000</v>
      </c>
    </row>
    <row r="221" spans="2:26" ht="15.5" x14ac:dyDescent="0.35">
      <c r="C221" t="s">
        <v>221</v>
      </c>
      <c r="D221" s="6">
        <v>1.2199999999999999E-2</v>
      </c>
      <c r="E221" s="6">
        <v>1.6200000000000003E-2</v>
      </c>
      <c r="F221" s="6">
        <v>1.1000000000000001E-2</v>
      </c>
      <c r="G221" s="6">
        <v>8.6999999999999994E-3</v>
      </c>
    </row>
    <row r="222" spans="2:26" ht="15.5" x14ac:dyDescent="0.35">
      <c r="C222" t="s">
        <v>222</v>
      </c>
      <c r="D222" s="6">
        <v>3.9399999999999998E-2</v>
      </c>
      <c r="E222" s="6">
        <v>5.2900000000000003E-2</v>
      </c>
      <c r="F222" s="6">
        <v>3.6400000000000002E-2</v>
      </c>
      <c r="G222" s="6">
        <v>3.0899999999999997E-2</v>
      </c>
    </row>
    <row r="223" spans="2:26" ht="15.5" x14ac:dyDescent="0.35">
      <c r="C223" t="s">
        <v>223</v>
      </c>
      <c r="D223" s="6">
        <v>3.4000000000000002E-2</v>
      </c>
      <c r="E223" s="6">
        <v>4.0300000000000002E-2</v>
      </c>
      <c r="F223" s="6">
        <v>3.2099999999999997E-2</v>
      </c>
      <c r="G223" s="6">
        <v>2.8799999999999999E-2</v>
      </c>
    </row>
    <row r="224" spans="2:26" ht="15.5" x14ac:dyDescent="0.35">
      <c r="C224" t="s">
        <v>224</v>
      </c>
      <c r="D224" s="6">
        <v>2.59</v>
      </c>
      <c r="E224" s="6">
        <v>3.54</v>
      </c>
      <c r="F224" s="6">
        <v>2.5499999999999998</v>
      </c>
      <c r="G224" s="6">
        <v>2.1800000000000002</v>
      </c>
    </row>
    <row r="225" spans="3:26" ht="15.5" x14ac:dyDescent="0.35">
      <c r="C225" t="s">
        <v>225</v>
      </c>
      <c r="D225" s="5">
        <v>41038000000000</v>
      </c>
      <c r="E225" s="5">
        <v>39509000000000</v>
      </c>
      <c r="F225" s="5">
        <v>37575000000000</v>
      </c>
      <c r="G225" s="5">
        <v>36244000000000</v>
      </c>
    </row>
    <row r="226" spans="3:26" ht="15.5" x14ac:dyDescent="0.35">
      <c r="C226" t="s">
        <v>226</v>
      </c>
      <c r="D226" s="6">
        <v>1.78</v>
      </c>
      <c r="E226" s="6">
        <v>2.06</v>
      </c>
      <c r="F226" s="6">
        <v>1.64</v>
      </c>
      <c r="G226" s="6">
        <v>2.0299999999999998</v>
      </c>
    </row>
    <row r="227" spans="3:26" ht="15.5" x14ac:dyDescent="0.35">
      <c r="C227" t="s">
        <v>227</v>
      </c>
      <c r="D227" s="6">
        <v>1172.45</v>
      </c>
      <c r="E227" s="6">
        <v>1126.18</v>
      </c>
      <c r="F227" s="6">
        <v>1066.0999999999999</v>
      </c>
      <c r="G227" s="6">
        <v>1027.25</v>
      </c>
    </row>
    <row r="228" spans="3:26" ht="15.5" x14ac:dyDescent="0.35">
      <c r="C228" t="s">
        <v>228</v>
      </c>
      <c r="D228" s="6">
        <v>3.69</v>
      </c>
      <c r="E228" s="6">
        <v>4.5199999999999996</v>
      </c>
      <c r="F228" s="6">
        <v>3.87</v>
      </c>
      <c r="G228" s="6">
        <v>5.09</v>
      </c>
    </row>
    <row r="229" spans="3:26" ht="15.5" x14ac:dyDescent="0.35">
      <c r="C229" t="s">
        <v>229</v>
      </c>
      <c r="D229" s="6">
        <v>565.78</v>
      </c>
      <c r="E229" s="6">
        <v>513.54</v>
      </c>
      <c r="F229" s="6">
        <v>452.45</v>
      </c>
      <c r="G229" s="6">
        <v>410.4</v>
      </c>
    </row>
    <row r="230" spans="3:26" ht="15.5" x14ac:dyDescent="0.35">
      <c r="C230" t="s">
        <v>230</v>
      </c>
      <c r="D230" s="5">
        <v>10345000000000</v>
      </c>
      <c r="E230" s="5">
        <v>10089000000000</v>
      </c>
      <c r="F230" s="5">
        <v>11887000000000</v>
      </c>
      <c r="G230" s="5">
        <v>14957000000000</v>
      </c>
    </row>
    <row r="231" spans="3:26" ht="15.5" x14ac:dyDescent="0.35">
      <c r="C231" t="s">
        <v>231</v>
      </c>
      <c r="D231" s="5">
        <v>44408000000000</v>
      </c>
      <c r="E231" s="5">
        <v>44826000000000</v>
      </c>
      <c r="F231" s="5">
        <v>42624000000000</v>
      </c>
      <c r="G231" s="5">
        <v>45094000000000</v>
      </c>
    </row>
    <row r="232" spans="3:26" ht="15.5" x14ac:dyDescent="0.35">
      <c r="C232" t="s">
        <v>232</v>
      </c>
      <c r="D232" s="5">
        <v>37813000000000</v>
      </c>
      <c r="E232" s="5">
        <v>36320000000000</v>
      </c>
      <c r="F232" s="5">
        <v>34383000000000</v>
      </c>
      <c r="G232" s="5">
        <v>33130000000000</v>
      </c>
    </row>
    <row r="233" spans="3:26" ht="15.5" x14ac:dyDescent="0.35">
      <c r="C233" t="s">
        <v>23</v>
      </c>
      <c r="D233" s="5">
        <v>54754000000000</v>
      </c>
      <c r="E233" s="5">
        <v>54915000000000</v>
      </c>
      <c r="F233" s="5">
        <v>54511000000000</v>
      </c>
      <c r="G233" s="5">
        <v>60051000000000</v>
      </c>
    </row>
    <row r="234" spans="3:26" ht="15.5" x14ac:dyDescent="0.35">
      <c r="C234" t="s">
        <v>20</v>
      </c>
      <c r="D234" s="5">
        <v>49189000000000</v>
      </c>
      <c r="E234" s="5">
        <v>49840000000000</v>
      </c>
      <c r="F234" s="5">
        <v>52085000000000</v>
      </c>
      <c r="G234" s="5">
        <v>54877000000000</v>
      </c>
    </row>
    <row r="235" spans="3:26" ht="15.5" x14ac:dyDescent="0.35">
      <c r="C235" t="s">
        <v>233</v>
      </c>
      <c r="D235" s="5">
        <v>-14370000000000</v>
      </c>
      <c r="E235" s="5">
        <v>-11495000000000</v>
      </c>
      <c r="F235" s="5">
        <v>-19887000000000</v>
      </c>
      <c r="G235" s="5">
        <v>-18737000000000</v>
      </c>
    </row>
    <row r="236" spans="3:26" ht="15.5" x14ac:dyDescent="0.35">
      <c r="C236" t="s">
        <v>234</v>
      </c>
      <c r="D236" s="5">
        <v>6525000000000</v>
      </c>
      <c r="E236" s="5">
        <v>5829000000000</v>
      </c>
      <c r="F236" s="5">
        <v>6146000000000</v>
      </c>
      <c r="G236" s="5">
        <v>3508000000000</v>
      </c>
    </row>
    <row r="237" spans="3:26" ht="15.5" x14ac:dyDescent="0.35">
      <c r="C237" t="s">
        <v>235</v>
      </c>
      <c r="D237" s="5">
        <v>-3488000000000</v>
      </c>
      <c r="E237" s="5">
        <v>-2175000000000</v>
      </c>
      <c r="F237" s="5">
        <v>-2216000000000</v>
      </c>
      <c r="G237" s="5">
        <v>-4446000000000</v>
      </c>
    </row>
    <row r="238" spans="3:26" ht="15.5" x14ac:dyDescent="0.35">
      <c r="C238" t="s">
        <v>12</v>
      </c>
      <c r="D238" s="5">
        <v>3038000000000</v>
      </c>
      <c r="E238" s="5">
        <v>3653000000000</v>
      </c>
      <c r="F238" s="5">
        <v>3930000000000</v>
      </c>
      <c r="G238" s="5">
        <v>-938000000000</v>
      </c>
    </row>
    <row r="239" spans="3:26" ht="15.5" x14ac:dyDescent="0.35">
      <c r="C239" t="s">
        <v>15</v>
      </c>
      <c r="D239" s="6">
        <v>94.19</v>
      </c>
      <c r="E239" s="6">
        <v>113.28</v>
      </c>
      <c r="F239" s="6">
        <v>121.85</v>
      </c>
      <c r="G239" s="6">
        <v>-29.08</v>
      </c>
    </row>
    <row r="240" spans="3:26" ht="15.5" x14ac:dyDescent="0.35">
      <c r="C240" t="s">
        <v>57</v>
      </c>
      <c r="I240" s="6">
        <v>170.84</v>
      </c>
      <c r="J240" s="6">
        <v>152.27000000000001</v>
      </c>
      <c r="K240" s="6">
        <v>558.91999999999996</v>
      </c>
      <c r="L240" s="6">
        <v>585.84</v>
      </c>
      <c r="M240" s="6">
        <v>1242.3499999999999</v>
      </c>
      <c r="N240" s="6">
        <v>-131.9</v>
      </c>
      <c r="O240" s="6">
        <v>288.74</v>
      </c>
      <c r="P240" s="6">
        <v>-442.38</v>
      </c>
      <c r="Q240" s="6">
        <v>209.02</v>
      </c>
      <c r="R240" s="6">
        <v>203.36</v>
      </c>
      <c r="S240" s="6">
        <v>-206.54</v>
      </c>
      <c r="T240" s="6">
        <v>-243.47</v>
      </c>
      <c r="U240" s="6">
        <v>-325.04000000000002</v>
      </c>
      <c r="V240" s="6">
        <v>299.67</v>
      </c>
      <c r="W240" s="6">
        <v>182.56</v>
      </c>
      <c r="X240" s="6">
        <v>106.8</v>
      </c>
      <c r="Y240" s="6">
        <v>274.08</v>
      </c>
      <c r="Z240" s="6">
        <v>275.18</v>
      </c>
    </row>
    <row r="241" spans="3:26" ht="15.5" x14ac:dyDescent="0.35">
      <c r="C241" t="s">
        <v>71</v>
      </c>
      <c r="I241" s="6">
        <v>13.58</v>
      </c>
      <c r="J241" s="6">
        <v>16.29</v>
      </c>
      <c r="K241" s="6">
        <v>16.77</v>
      </c>
      <c r="L241" s="6">
        <v>10.54</v>
      </c>
      <c r="M241" s="6">
        <v>4.99</v>
      </c>
      <c r="N241" s="6">
        <v>-38.29</v>
      </c>
      <c r="O241" s="6">
        <v>10.08</v>
      </c>
      <c r="P241" s="6">
        <v>-3.81</v>
      </c>
      <c r="Q241" s="6">
        <v>22.96</v>
      </c>
      <c r="R241" s="6">
        <v>31.72</v>
      </c>
      <c r="S241" s="6">
        <v>-26.63</v>
      </c>
      <c r="T241" s="6">
        <v>-16.63</v>
      </c>
      <c r="U241" s="6">
        <v>-12.77</v>
      </c>
      <c r="V241" s="6">
        <v>21.52</v>
      </c>
      <c r="W241" s="6">
        <v>30.95</v>
      </c>
      <c r="X241" s="6">
        <v>50.56</v>
      </c>
      <c r="Y241" s="6">
        <v>17.239999999999998</v>
      </c>
      <c r="Z241" s="6">
        <v>20.9</v>
      </c>
    </row>
    <row r="242" spans="3:26" ht="15.5" x14ac:dyDescent="0.35">
      <c r="C242" t="s">
        <v>74</v>
      </c>
      <c r="I242" s="6">
        <v>1.32</v>
      </c>
      <c r="J242" s="6">
        <v>1.43</v>
      </c>
      <c r="K242" s="6">
        <v>1.48</v>
      </c>
      <c r="L242" s="6">
        <v>1.06</v>
      </c>
      <c r="M242" s="6">
        <v>1.07</v>
      </c>
      <c r="N242" s="6">
        <v>0.98</v>
      </c>
      <c r="O242" s="6">
        <v>0.61</v>
      </c>
      <c r="P242" s="6">
        <v>0.4</v>
      </c>
      <c r="Q242" s="6">
        <v>0.87</v>
      </c>
      <c r="R242" s="6">
        <v>1.2</v>
      </c>
      <c r="S242" s="6">
        <v>1.1200000000000001</v>
      </c>
      <c r="T242" s="6">
        <v>0.91</v>
      </c>
      <c r="U242" s="6">
        <v>0.95</v>
      </c>
      <c r="V242" s="6">
        <v>1.56</v>
      </c>
      <c r="W242" s="6">
        <v>1.49</v>
      </c>
      <c r="X242" s="6">
        <v>1.48</v>
      </c>
      <c r="Y242" s="6">
        <v>1.4</v>
      </c>
      <c r="Z242" s="6">
        <v>1.67</v>
      </c>
    </row>
    <row r="243" spans="3:26" ht="15.5" x14ac:dyDescent="0.35">
      <c r="C243" t="s">
        <v>236</v>
      </c>
      <c r="I243" s="5">
        <v>27106000000000</v>
      </c>
      <c r="J243" s="5">
        <v>26396340000000</v>
      </c>
      <c r="K243" s="5">
        <v>25048880000000</v>
      </c>
      <c r="L243" s="5">
        <v>24293960000000</v>
      </c>
      <c r="M243" s="5">
        <v>20802520000000</v>
      </c>
      <c r="N243" s="5">
        <v>11685290000000</v>
      </c>
      <c r="O243" s="5">
        <v>13249300000000</v>
      </c>
      <c r="P243" s="5">
        <v>7658190000000</v>
      </c>
    </row>
    <row r="244" spans="3:26" ht="15.5" x14ac:dyDescent="0.35">
      <c r="C244" t="s">
        <v>237</v>
      </c>
      <c r="I244" s="6">
        <v>4.6399999999999997E-2</v>
      </c>
      <c r="J244" s="6">
        <v>4.2900000000000001E-2</v>
      </c>
      <c r="K244" s="6">
        <v>3.9300000000000002E-2</v>
      </c>
      <c r="L244" s="6">
        <v>4.1500000000000002E-2</v>
      </c>
      <c r="M244" s="6">
        <v>0.1065</v>
      </c>
      <c r="N244" s="6">
        <v>-1.1399999999999999E-2</v>
      </c>
      <c r="O244" s="6">
        <v>2.5000000000000001E-2</v>
      </c>
      <c r="P244" s="6">
        <v>-4.5199999999999997E-2</v>
      </c>
      <c r="Q244" s="6">
        <v>2.2400000000000003E-2</v>
      </c>
      <c r="R244" s="6">
        <v>2.1700000000000001E-2</v>
      </c>
      <c r="S244" s="6">
        <v>-2.0299999999999999E-2</v>
      </c>
      <c r="T244" s="6">
        <v>-2.4799999999999999E-2</v>
      </c>
      <c r="U244" s="6">
        <v>-3.2400000000000005E-2</v>
      </c>
      <c r="V244" s="6">
        <v>2.9500000000000002E-2</v>
      </c>
      <c r="W244" s="6">
        <v>1.9E-2</v>
      </c>
      <c r="X244" s="6">
        <v>1.1000000000000001E-2</v>
      </c>
      <c r="Y244" s="6">
        <v>2.7099999999999999E-2</v>
      </c>
      <c r="Z244" s="6">
        <v>2.8900000000000002E-2</v>
      </c>
    </row>
    <row r="245" spans="3:26" ht="15.5" x14ac:dyDescent="0.35">
      <c r="C245" t="s">
        <v>238</v>
      </c>
      <c r="I245" s="6">
        <v>0.1517</v>
      </c>
      <c r="J245" s="6">
        <v>0.14660000000000001</v>
      </c>
      <c r="K245" s="6">
        <v>0.14660000000000001</v>
      </c>
      <c r="L245" s="6">
        <v>0.16670000000000001</v>
      </c>
      <c r="M245" s="6">
        <v>0.73540000000000005</v>
      </c>
      <c r="N245" s="6">
        <v>-6.0400000000000002E-2</v>
      </c>
      <c r="O245" s="6">
        <v>0.12330000000000001</v>
      </c>
      <c r="P245" s="6">
        <v>-0.21510000000000001</v>
      </c>
      <c r="Q245" s="6">
        <v>8.1099999999999992E-2</v>
      </c>
      <c r="R245" s="6">
        <v>8.2799999999999999E-2</v>
      </c>
      <c r="S245" s="6">
        <v>-8.9900000000000008E-2</v>
      </c>
      <c r="T245" s="6">
        <v>-9.7899999999999987E-2</v>
      </c>
      <c r="U245" s="6">
        <v>-0.111</v>
      </c>
      <c r="V245" s="6">
        <v>8.6300000000000002E-2</v>
      </c>
      <c r="W245" s="6">
        <v>5.4000000000000006E-2</v>
      </c>
      <c r="X245" s="6">
        <v>3.2500000000000001E-2</v>
      </c>
      <c r="Y245" s="6">
        <v>8.2899999999999988E-2</v>
      </c>
      <c r="Z245" s="6">
        <v>8.5900000000000004E-2</v>
      </c>
    </row>
    <row r="246" spans="3:26" ht="15.5" x14ac:dyDescent="0.35">
      <c r="C246" t="s">
        <v>239</v>
      </c>
      <c r="I246" s="6">
        <v>0.13150000000000001</v>
      </c>
      <c r="J246" s="6">
        <v>0.13220000000000001</v>
      </c>
      <c r="K246" s="6">
        <v>0.13150000000000001</v>
      </c>
      <c r="L246" s="6">
        <v>0.18789999999999998</v>
      </c>
      <c r="M246" s="6">
        <v>0.28320000000000001</v>
      </c>
      <c r="N246" s="6">
        <v>4.1399999999999999E-2</v>
      </c>
      <c r="O246" s="6">
        <v>0.1011</v>
      </c>
      <c r="P246" s="6">
        <v>-1.78E-2</v>
      </c>
      <c r="Q246" s="6">
        <v>0.12179999999999999</v>
      </c>
      <c r="R246" s="6">
        <v>0.11749999999999999</v>
      </c>
      <c r="S246" s="6">
        <v>7.0000000000000007E-2</v>
      </c>
      <c r="T246" s="6">
        <v>1.84E-2</v>
      </c>
      <c r="U246" s="6">
        <v>3.5400000000000001E-2</v>
      </c>
      <c r="V246" s="6">
        <v>7.5600000000000001E-2</v>
      </c>
      <c r="W246" s="6">
        <v>6.9800000000000001E-2</v>
      </c>
      <c r="X246" s="6">
        <v>8.3900000000000002E-2</v>
      </c>
      <c r="Y246" s="6">
        <v>7.7399999999999997E-2</v>
      </c>
      <c r="Z246" s="6">
        <v>0.23230000000000001</v>
      </c>
    </row>
    <row r="247" spans="3:26" ht="15.5" x14ac:dyDescent="0.35">
      <c r="C247" t="s">
        <v>240</v>
      </c>
      <c r="I247" s="6">
        <v>2.68</v>
      </c>
      <c r="J247" s="6">
        <v>2.42</v>
      </c>
      <c r="K247" s="6">
        <v>2.21</v>
      </c>
      <c r="L247" s="6">
        <v>2.44</v>
      </c>
      <c r="M247" s="6">
        <v>3.53</v>
      </c>
      <c r="N247" s="6">
        <v>0.55000000000000004</v>
      </c>
      <c r="O247" s="6">
        <v>1.33</v>
      </c>
      <c r="P247" s="6">
        <v>-0.28000000000000003</v>
      </c>
      <c r="Q247" s="6">
        <v>1.9</v>
      </c>
      <c r="R247" s="6">
        <v>1.75</v>
      </c>
      <c r="S247" s="6">
        <v>0.83</v>
      </c>
      <c r="T247" s="6">
        <v>0.28000000000000003</v>
      </c>
      <c r="U247" s="6">
        <v>0.68</v>
      </c>
      <c r="V247" s="6">
        <v>1.54</v>
      </c>
      <c r="W247" s="6">
        <v>1.58</v>
      </c>
      <c r="X247" s="6">
        <v>1.53</v>
      </c>
      <c r="Y247" s="6">
        <v>1.72</v>
      </c>
      <c r="Z247" s="6">
        <v>2.56</v>
      </c>
    </row>
    <row r="248" spans="3:26" ht="15.5" x14ac:dyDescent="0.35">
      <c r="C248" t="s">
        <v>68</v>
      </c>
      <c r="I248" s="6">
        <v>2.06</v>
      </c>
      <c r="J248" s="6">
        <v>2.39</v>
      </c>
      <c r="K248" s="6">
        <v>2.46</v>
      </c>
      <c r="L248" s="6">
        <v>1.76</v>
      </c>
      <c r="M248" s="6">
        <v>3.67</v>
      </c>
      <c r="N248" s="6">
        <v>2.31</v>
      </c>
      <c r="O248" s="6">
        <v>1.24</v>
      </c>
      <c r="P248" s="6">
        <v>0.82</v>
      </c>
      <c r="Q248" s="6">
        <v>1.86</v>
      </c>
      <c r="R248" s="6">
        <v>2.63</v>
      </c>
      <c r="S248" s="6">
        <v>2.39</v>
      </c>
      <c r="T248" s="6">
        <v>1.63</v>
      </c>
      <c r="U248" s="6">
        <v>1.42</v>
      </c>
      <c r="V248" s="6">
        <v>1.86</v>
      </c>
      <c r="W248" s="6">
        <v>1.67</v>
      </c>
      <c r="X248" s="6">
        <v>1.64</v>
      </c>
      <c r="Y248" s="6">
        <v>1.43</v>
      </c>
      <c r="Z248" s="6">
        <v>1.79</v>
      </c>
    </row>
    <row r="249" spans="3:26" ht="15.5" x14ac:dyDescent="0.35">
      <c r="C249" t="s">
        <v>65</v>
      </c>
      <c r="I249" s="6">
        <v>1126.18</v>
      </c>
      <c r="J249" s="6">
        <v>1038.68</v>
      </c>
      <c r="K249" s="6">
        <v>3813.35</v>
      </c>
      <c r="L249" s="6">
        <v>3515.32</v>
      </c>
      <c r="M249" s="6">
        <v>1689.47</v>
      </c>
      <c r="N249" s="6">
        <v>2184.5100000000002</v>
      </c>
      <c r="O249" s="6">
        <v>2341.4499999999998</v>
      </c>
      <c r="P249" s="6">
        <v>2056.36</v>
      </c>
      <c r="Q249" s="6">
        <v>2575.85</v>
      </c>
      <c r="R249" s="6">
        <v>2456.8200000000002</v>
      </c>
      <c r="S249" s="6">
        <v>2297.1999999999998</v>
      </c>
      <c r="T249" s="6">
        <v>2486.12</v>
      </c>
      <c r="U249" s="6">
        <v>2928.66</v>
      </c>
      <c r="V249" s="6">
        <v>3471.03</v>
      </c>
      <c r="W249" s="6">
        <v>3379.22</v>
      </c>
      <c r="X249" s="6">
        <v>3285.03</v>
      </c>
      <c r="Y249" s="6">
        <v>3304.73</v>
      </c>
      <c r="Z249" s="6">
        <v>3203.87</v>
      </c>
    </row>
    <row r="250" spans="3:26" ht="15.5" x14ac:dyDescent="0.35">
      <c r="C250" t="s">
        <v>241</v>
      </c>
      <c r="I250" s="6">
        <v>4.5199999999999996</v>
      </c>
      <c r="J250" s="6">
        <v>5.98</v>
      </c>
      <c r="K250" s="6">
        <v>7.38</v>
      </c>
      <c r="L250" s="6">
        <v>5.88</v>
      </c>
      <c r="M250" s="6">
        <v>4.46</v>
      </c>
      <c r="N250" s="6">
        <v>2.7</v>
      </c>
      <c r="O250" s="6">
        <v>1.43</v>
      </c>
      <c r="P250" s="6">
        <v>0.95</v>
      </c>
      <c r="Q250" s="6">
        <v>2.1</v>
      </c>
      <c r="R250" s="6">
        <v>2.94</v>
      </c>
      <c r="S250" s="6">
        <v>2.68</v>
      </c>
      <c r="T250" s="6">
        <v>1.81</v>
      </c>
      <c r="U250" s="6">
        <v>1.55</v>
      </c>
      <c r="V250" s="5">
        <v>2</v>
      </c>
      <c r="W250" s="6">
        <v>1.81</v>
      </c>
      <c r="X250" s="6">
        <v>1.78</v>
      </c>
      <c r="Y250" s="6">
        <v>1.57</v>
      </c>
      <c r="Z250" s="6">
        <v>2.0099999999999998</v>
      </c>
    </row>
    <row r="251" spans="3:26" ht="15.5" x14ac:dyDescent="0.35">
      <c r="C251" t="s">
        <v>242</v>
      </c>
      <c r="I251" s="6">
        <v>513.54</v>
      </c>
      <c r="J251" s="6">
        <v>414.92</v>
      </c>
      <c r="K251" s="6">
        <v>1270.26</v>
      </c>
      <c r="L251" s="6">
        <v>1049.32</v>
      </c>
      <c r="M251" s="6">
        <v>1390.22</v>
      </c>
      <c r="N251" s="6">
        <v>1868.03</v>
      </c>
      <c r="O251" s="6">
        <v>2034.71</v>
      </c>
      <c r="P251" s="6">
        <v>1767.25</v>
      </c>
      <c r="Q251" s="6">
        <v>2281.98</v>
      </c>
      <c r="R251" s="6">
        <v>2191.7800000000002</v>
      </c>
      <c r="S251" s="6">
        <v>2048.5</v>
      </c>
      <c r="T251" s="6">
        <v>2236.48</v>
      </c>
      <c r="U251" s="6">
        <v>2677.91</v>
      </c>
      <c r="V251" s="6">
        <v>3218.23</v>
      </c>
      <c r="W251" s="6">
        <v>3127.68</v>
      </c>
      <c r="X251" s="6">
        <v>3032.17</v>
      </c>
      <c r="Y251" s="6">
        <v>3013.95</v>
      </c>
      <c r="Z251" s="6">
        <v>2866.47</v>
      </c>
    </row>
    <row r="252" spans="3:26" ht="15.5" x14ac:dyDescent="0.35">
      <c r="C252" t="s">
        <v>243</v>
      </c>
      <c r="I252" s="5">
        <v>10089000000000</v>
      </c>
      <c r="J252" s="5">
        <v>10378000000000</v>
      </c>
      <c r="K252" s="5">
        <v>9457000000000</v>
      </c>
      <c r="L252" s="5">
        <v>11375000000000</v>
      </c>
      <c r="M252" s="5">
        <v>10760000000000</v>
      </c>
      <c r="N252" s="5">
        <v>4774000000000</v>
      </c>
      <c r="O252" s="5">
        <v>7553000000000</v>
      </c>
      <c r="P252" s="5">
        <v>7084000000000</v>
      </c>
      <c r="Q252" s="5">
        <v>5184000000000</v>
      </c>
      <c r="R252" s="5">
        <v>8387000000000</v>
      </c>
      <c r="S252" s="5">
        <v>7878000000000</v>
      </c>
      <c r="T252" s="5">
        <v>12251000000000</v>
      </c>
      <c r="U252" s="5">
        <v>6699000000000</v>
      </c>
      <c r="V252" s="5">
        <v>4668000000000</v>
      </c>
      <c r="W252" s="5">
        <v>4996000000000</v>
      </c>
      <c r="X252" s="5">
        <v>4521000000000</v>
      </c>
      <c r="Y252" s="5">
        <v>4481000000000</v>
      </c>
      <c r="Z252" s="5">
        <v>945000000000</v>
      </c>
    </row>
    <row r="253" spans="3:26" ht="15.5" x14ac:dyDescent="0.35">
      <c r="C253" t="s">
        <v>244</v>
      </c>
      <c r="I253" s="5">
        <v>44826000000000</v>
      </c>
      <c r="J253" s="5">
        <v>44488000000000</v>
      </c>
      <c r="K253" s="5">
        <v>44414000000000</v>
      </c>
      <c r="L253" s="5">
        <v>44609000000000</v>
      </c>
      <c r="M253" s="5">
        <v>23116000000000</v>
      </c>
      <c r="N253" s="5">
        <v>23167000000000</v>
      </c>
      <c r="O253" s="5">
        <v>22580000000000</v>
      </c>
      <c r="P253" s="5">
        <v>17886000000000</v>
      </c>
      <c r="Q253" s="5">
        <v>17458000000000</v>
      </c>
      <c r="R253" s="5">
        <v>15309000000000</v>
      </c>
      <c r="S253" s="5">
        <v>20057000000000</v>
      </c>
      <c r="T253" s="5">
        <v>14998000000000</v>
      </c>
      <c r="U253" s="5">
        <v>21307000000000</v>
      </c>
      <c r="V253" s="5">
        <v>20862000000000</v>
      </c>
      <c r="W253" s="5">
        <v>18564000000000</v>
      </c>
      <c r="X253" s="5">
        <v>19781000000000</v>
      </c>
      <c r="Y253" s="5">
        <v>21193000000000</v>
      </c>
      <c r="Z253" s="5">
        <v>21128000000000</v>
      </c>
    </row>
    <row r="254" spans="3:26" ht="15.5" x14ac:dyDescent="0.35">
      <c r="C254" t="s">
        <v>25</v>
      </c>
      <c r="I254" s="5">
        <v>54915000000000</v>
      </c>
      <c r="J254" s="5">
        <v>54866000000000</v>
      </c>
      <c r="K254" s="5">
        <v>53871000000000</v>
      </c>
      <c r="L254" s="5">
        <v>55984000000000</v>
      </c>
      <c r="M254" s="5">
        <v>33876000000000</v>
      </c>
      <c r="N254" s="5">
        <v>27941000000000</v>
      </c>
      <c r="O254" s="5">
        <v>30133000000000</v>
      </c>
      <c r="P254" s="5">
        <v>24970000000000</v>
      </c>
      <c r="Q254" s="5">
        <v>22642000000000</v>
      </c>
      <c r="R254" s="5">
        <v>23696000000000</v>
      </c>
      <c r="S254" s="5">
        <v>27935000000000</v>
      </c>
      <c r="T254" s="5">
        <v>27250000000000</v>
      </c>
      <c r="U254" s="5">
        <v>28006000000000</v>
      </c>
      <c r="V254" s="5">
        <v>25530000000000</v>
      </c>
      <c r="W254" s="5">
        <v>23560000000000</v>
      </c>
      <c r="X254" s="5">
        <v>24302000000000</v>
      </c>
      <c r="Y254" s="5">
        <v>25675000000000</v>
      </c>
      <c r="Z254" s="5">
        <v>22073000000000</v>
      </c>
    </row>
    <row r="255" spans="3:26" ht="15.5" x14ac:dyDescent="0.35">
      <c r="C255" t="s">
        <v>22</v>
      </c>
      <c r="I255" s="5">
        <v>49840000000000</v>
      </c>
      <c r="J255" s="5">
        <v>50412000000000</v>
      </c>
      <c r="K255" s="5">
        <v>48681000000000</v>
      </c>
      <c r="L255" s="5">
        <v>46476000000000</v>
      </c>
      <c r="M255" s="5">
        <v>30087000000000</v>
      </c>
      <c r="N255" s="5">
        <v>26158000000000</v>
      </c>
      <c r="O255" s="5">
        <v>24252000000000</v>
      </c>
      <c r="P255" s="5">
        <v>23925000000000</v>
      </c>
      <c r="Q255" s="5">
        <v>20967000000000</v>
      </c>
      <c r="R255" s="5">
        <v>21845000000000</v>
      </c>
      <c r="S255" s="5">
        <v>24312000000000</v>
      </c>
      <c r="T255" s="5">
        <v>23770000000000</v>
      </c>
      <c r="U255" s="5">
        <v>25773000000000</v>
      </c>
      <c r="V255" s="5">
        <v>21613000000000</v>
      </c>
      <c r="W255" s="5">
        <v>21336000000000</v>
      </c>
      <c r="X255" s="5">
        <v>22226000000000</v>
      </c>
      <c r="Y255" s="5">
        <v>22839000000000</v>
      </c>
      <c r="Z255" s="5">
        <v>16335000000000</v>
      </c>
    </row>
    <row r="256" spans="3:26" ht="15.5" x14ac:dyDescent="0.35">
      <c r="C256" t="s">
        <v>245</v>
      </c>
      <c r="I256" s="5">
        <v>-11495000000000</v>
      </c>
      <c r="J256" s="5">
        <v>-16131000000000</v>
      </c>
      <c r="K256" s="5">
        <v>-18655000000000</v>
      </c>
      <c r="L256" s="5">
        <v>-17191000000000</v>
      </c>
      <c r="M256" s="5">
        <v>-17159000000000</v>
      </c>
      <c r="N256" s="5">
        <v>-13063000000000</v>
      </c>
      <c r="O256" s="5">
        <v>-9685000000000</v>
      </c>
      <c r="P256" s="5">
        <v>-13134000000000</v>
      </c>
      <c r="Q256" s="5">
        <v>-6721000000000</v>
      </c>
      <c r="R256" s="5">
        <v>-11013000000000</v>
      </c>
      <c r="S256" s="5">
        <v>-10134000000000</v>
      </c>
      <c r="T256" s="5">
        <v>-12556000000000</v>
      </c>
      <c r="U256" s="5">
        <v>-6325000000000</v>
      </c>
      <c r="V256" s="5">
        <v>-2707000000000</v>
      </c>
      <c r="W256" s="5">
        <v>-5373000000000</v>
      </c>
      <c r="X256" s="5">
        <v>-5788000000000</v>
      </c>
      <c r="Y256" s="5">
        <v>-5928000000000</v>
      </c>
      <c r="Z256" s="5">
        <v>-983000000000</v>
      </c>
    </row>
    <row r="257" spans="2:26" ht="15.5" x14ac:dyDescent="0.35">
      <c r="C257" t="s">
        <v>246</v>
      </c>
      <c r="I257" s="5">
        <v>21551000000000</v>
      </c>
      <c r="J257" s="5">
        <v>19096000000000</v>
      </c>
      <c r="K257" s="5">
        <v>17680000000000</v>
      </c>
      <c r="L257" s="5">
        <v>15677000000000</v>
      </c>
      <c r="M257" s="5">
        <v>10972000000000</v>
      </c>
      <c r="N257" s="5">
        <v>11048000000000</v>
      </c>
      <c r="O257" s="5">
        <v>10588000000000</v>
      </c>
      <c r="P257" s="5">
        <v>4162000000000</v>
      </c>
      <c r="Q257" s="5">
        <v>8961000000000</v>
      </c>
      <c r="R257" s="5">
        <v>9752000000000</v>
      </c>
      <c r="S257" s="5">
        <v>8265000000000</v>
      </c>
      <c r="T257" s="5">
        <v>7349000000000</v>
      </c>
      <c r="U257" s="5">
        <v>8393000000000</v>
      </c>
      <c r="V257" s="5">
        <v>6989000000000</v>
      </c>
      <c r="W257" s="5">
        <v>7320000000000</v>
      </c>
      <c r="X257" s="5">
        <v>6839000000000</v>
      </c>
      <c r="Y257" s="5">
        <v>4051000000000</v>
      </c>
      <c r="Z257" s="5">
        <v>6513000000000</v>
      </c>
    </row>
    <row r="258" spans="2:26" ht="15.5" x14ac:dyDescent="0.35">
      <c r="C258" t="s">
        <v>247</v>
      </c>
      <c r="I258" s="5">
        <v>-12455000000000</v>
      </c>
      <c r="J258" s="5">
        <v>-12673000000000</v>
      </c>
      <c r="K258" s="5">
        <v>-13009000000000</v>
      </c>
      <c r="L258" s="5">
        <v>-10429000000000</v>
      </c>
      <c r="M258" s="5">
        <v>-9484000000000</v>
      </c>
      <c r="N258" s="5">
        <v>-7630000000000</v>
      </c>
      <c r="O258" s="5">
        <v>-10693000000000</v>
      </c>
      <c r="P258" s="5">
        <v>-5513000000000</v>
      </c>
      <c r="Q258" s="5">
        <v>-6040000000000</v>
      </c>
      <c r="R258" s="5">
        <v>-7293000000000</v>
      </c>
      <c r="S258" s="5">
        <v>-7355000000000</v>
      </c>
      <c r="T258" s="5">
        <v>-6443000000000</v>
      </c>
      <c r="U258" s="5">
        <v>-9329000000000</v>
      </c>
      <c r="V258" s="5">
        <v>-5789000000000</v>
      </c>
      <c r="W258" s="5">
        <v>-6058000000000</v>
      </c>
      <c r="X258" s="5">
        <v>-6535000000000</v>
      </c>
      <c r="Y258" s="5">
        <v>-10700000000000</v>
      </c>
      <c r="Z258" s="5">
        <v>-10315000000000</v>
      </c>
    </row>
    <row r="259" spans="2:26" ht="15.5" x14ac:dyDescent="0.35">
      <c r="C259" t="s">
        <v>14</v>
      </c>
      <c r="I259" s="5">
        <v>9095000000000</v>
      </c>
      <c r="J259" s="5">
        <v>6423000000000</v>
      </c>
      <c r="K259" s="5">
        <v>4671000000000</v>
      </c>
      <c r="L259" s="5">
        <v>5248000000000</v>
      </c>
      <c r="M259" s="5">
        <v>1488000000000</v>
      </c>
      <c r="N259" s="5">
        <v>3417000000000</v>
      </c>
      <c r="O259" s="5">
        <v>-105000000000</v>
      </c>
      <c r="P259" s="5">
        <v>-1351000000000</v>
      </c>
      <c r="Q259" s="5">
        <v>2920000000000</v>
      </c>
      <c r="R259" s="5">
        <v>2459000000000</v>
      </c>
      <c r="S259" s="5">
        <v>910000000000</v>
      </c>
      <c r="T259" s="5">
        <v>905000000000</v>
      </c>
      <c r="U259" s="5">
        <v>-936000000000</v>
      </c>
      <c r="V259" s="5">
        <v>1200000000000</v>
      </c>
      <c r="W259" s="5">
        <v>1262000000000</v>
      </c>
      <c r="X259" s="5">
        <v>304000000000</v>
      </c>
      <c r="Y259" s="5">
        <v>-6649000000000</v>
      </c>
      <c r="Z259" s="5">
        <v>-3802000000000</v>
      </c>
    </row>
    <row r="260" spans="2:26" ht="15.5" x14ac:dyDescent="0.35">
      <c r="C260" t="s">
        <v>16</v>
      </c>
      <c r="I260" s="6">
        <v>282.02</v>
      </c>
      <c r="J260" s="6">
        <v>199.17</v>
      </c>
      <c r="K260" s="6">
        <v>579.33000000000004</v>
      </c>
      <c r="L260" s="6">
        <v>650.87</v>
      </c>
      <c r="M260" s="6">
        <v>273.75</v>
      </c>
      <c r="N260" s="6">
        <v>628.91</v>
      </c>
      <c r="O260" s="6">
        <v>-19.309999999999999</v>
      </c>
      <c r="P260" s="6">
        <v>-248.57</v>
      </c>
      <c r="Q260" s="6">
        <v>537.45000000000005</v>
      </c>
      <c r="R260" s="6">
        <v>452.51</v>
      </c>
      <c r="S260" s="6">
        <v>167.56</v>
      </c>
      <c r="T260" s="6">
        <v>166.61</v>
      </c>
      <c r="U260" s="6">
        <v>-172.24</v>
      </c>
      <c r="V260" s="6">
        <v>220.92</v>
      </c>
      <c r="W260" s="6">
        <v>232.18</v>
      </c>
      <c r="X260" s="6">
        <v>55.89</v>
      </c>
      <c r="Y260" s="6">
        <v>-1223.52</v>
      </c>
      <c r="Z260" s="6">
        <v>-699.61</v>
      </c>
    </row>
    <row r="262" spans="2:26" ht="15.5" x14ac:dyDescent="0.35">
      <c r="B262" t="s">
        <v>248</v>
      </c>
      <c r="C262" t="s">
        <v>249</v>
      </c>
      <c r="D262" s="5">
        <v>1491000000000</v>
      </c>
      <c r="E262" s="5">
        <v>1922000000000</v>
      </c>
      <c r="F262" s="5">
        <v>1252000000000</v>
      </c>
      <c r="G262" s="5">
        <v>1024000000000</v>
      </c>
      <c r="H262" s="5">
        <v>5965000000000</v>
      </c>
      <c r="I262" s="5">
        <v>5510000000000</v>
      </c>
      <c r="J262" s="5">
        <v>4911000000000</v>
      </c>
      <c r="K262" s="5">
        <v>4506000000000</v>
      </c>
      <c r="L262" s="5">
        <v>4723000000000</v>
      </c>
      <c r="M262" s="5">
        <v>6751000000000</v>
      </c>
      <c r="N262" s="5">
        <v>-717000000000</v>
      </c>
      <c r="O262" s="5">
        <v>1569000000000</v>
      </c>
      <c r="P262" s="5">
        <v>-2404000000000</v>
      </c>
      <c r="Q262" s="5">
        <v>1136000000000</v>
      </c>
    </row>
    <row r="263" spans="2:26" ht="15.5" x14ac:dyDescent="0.35">
      <c r="C263" t="s">
        <v>250</v>
      </c>
      <c r="H263" s="5">
        <v>5690000000000</v>
      </c>
      <c r="I263" s="5">
        <v>5510000000000</v>
      </c>
      <c r="J263" s="5">
        <v>4911000000000</v>
      </c>
      <c r="K263" s="5">
        <v>4506000000000</v>
      </c>
      <c r="L263" s="5">
        <v>4723000000000</v>
      </c>
      <c r="M263" s="5">
        <v>6751000000000</v>
      </c>
      <c r="N263" s="5">
        <v>-717000000000</v>
      </c>
      <c r="O263" s="5">
        <v>1569000000000</v>
      </c>
      <c r="P263" s="5">
        <v>-2404000000000</v>
      </c>
      <c r="Q263" s="5">
        <v>1136000000000</v>
      </c>
    </row>
    <row r="264" spans="2:26" ht="15.5" x14ac:dyDescent="0.35">
      <c r="C264" t="s">
        <v>441</v>
      </c>
      <c r="H264" s="5">
        <v>111</v>
      </c>
      <c r="I264" s="5">
        <v>111</v>
      </c>
      <c r="J264" s="6">
        <v>83.8</v>
      </c>
      <c r="K264" s="6">
        <v>67.099999999999994</v>
      </c>
      <c r="L264" s="6">
        <v>63.92</v>
      </c>
      <c r="M264" s="6">
        <v>62.01</v>
      </c>
      <c r="N264" s="6">
        <v>414.06</v>
      </c>
      <c r="Q264" s="6">
        <v>18.25</v>
      </c>
    </row>
    <row r="265" spans="2:26" ht="15.5" x14ac:dyDescent="0.35">
      <c r="C265" t="s">
        <v>76</v>
      </c>
      <c r="H265" s="6">
        <v>0.60009999999999997</v>
      </c>
      <c r="I265" s="6">
        <v>0.64969999999999994</v>
      </c>
      <c r="J265" s="6">
        <v>0.55030000000000001</v>
      </c>
      <c r="K265" s="6">
        <v>0.48020000000000002</v>
      </c>
      <c r="L265" s="6">
        <v>0.4365</v>
      </c>
      <c r="M265" s="6">
        <v>0.29630000000000001</v>
      </c>
      <c r="N265" s="6">
        <v>-18.632000000000001</v>
      </c>
      <c r="Q265" s="6">
        <v>0.51819999999999999</v>
      </c>
    </row>
    <row r="266" spans="2:26" ht="15.5" x14ac:dyDescent="0.35">
      <c r="C266" t="s">
        <v>442</v>
      </c>
      <c r="H266" s="6">
        <v>6.2699999999999992E-2</v>
      </c>
      <c r="I266" s="6">
        <v>5.2900000000000003E-2</v>
      </c>
      <c r="J266" s="6">
        <v>3.9900000000000005E-2</v>
      </c>
      <c r="K266" s="6">
        <v>2.63E-2</v>
      </c>
      <c r="L266" s="6">
        <v>3.2300000000000002E-2</v>
      </c>
      <c r="M266" s="6">
        <v>3.4500000000000003E-2</v>
      </c>
      <c r="N266" s="6">
        <v>0.20449999999999999</v>
      </c>
      <c r="Q266" s="6">
        <v>2.23E-2</v>
      </c>
    </row>
    <row r="267" spans="2:26" ht="15.5" x14ac:dyDescent="0.35">
      <c r="C267" t="s">
        <v>56</v>
      </c>
      <c r="D267" s="6">
        <v>46.24</v>
      </c>
      <c r="E267" s="6">
        <v>59.61</v>
      </c>
      <c r="F267" s="6">
        <v>38.82</v>
      </c>
      <c r="G267" s="6">
        <v>31.76</v>
      </c>
      <c r="H267" s="6">
        <v>184.97</v>
      </c>
      <c r="I267" s="6">
        <v>170.84</v>
      </c>
      <c r="J267" s="6">
        <v>152.27000000000001</v>
      </c>
      <c r="K267" s="6">
        <v>139.72999999999999</v>
      </c>
      <c r="L267" s="6">
        <v>146.46</v>
      </c>
      <c r="M267" s="6">
        <v>209.32</v>
      </c>
      <c r="N267" s="6">
        <v>-22.22</v>
      </c>
      <c r="O267" s="6">
        <v>48.65</v>
      </c>
      <c r="P267" s="6">
        <v>-74.540000000000006</v>
      </c>
      <c r="Q267" s="6">
        <v>35.22</v>
      </c>
    </row>
    <row r="268" spans="2:26" ht="15.5" x14ac:dyDescent="0.35">
      <c r="C268" t="s">
        <v>251</v>
      </c>
      <c r="H268" s="6">
        <v>176.43</v>
      </c>
      <c r="I268" s="6">
        <v>170.84</v>
      </c>
      <c r="J268" s="6">
        <v>152.27000000000001</v>
      </c>
      <c r="K268" s="6">
        <v>139.72999999999999</v>
      </c>
      <c r="L268" s="6">
        <v>146.46</v>
      </c>
      <c r="M268" s="6">
        <v>209.32</v>
      </c>
      <c r="N268" s="6">
        <v>-22.22</v>
      </c>
      <c r="O268" s="6">
        <v>48.65</v>
      </c>
      <c r="P268" s="6">
        <v>-74.540000000000006</v>
      </c>
      <c r="Q268" s="6">
        <v>35.22</v>
      </c>
    </row>
    <row r="269" spans="2:26" ht="15.5" x14ac:dyDescent="0.35">
      <c r="C269" t="s">
        <v>78</v>
      </c>
      <c r="H269" s="5">
        <v>111</v>
      </c>
      <c r="I269" s="5">
        <v>111</v>
      </c>
      <c r="J269" s="6">
        <v>83.8</v>
      </c>
      <c r="K269" s="6">
        <v>67.099999999999994</v>
      </c>
      <c r="L269" s="6">
        <v>63.92</v>
      </c>
      <c r="M269" s="6">
        <v>62.01</v>
      </c>
      <c r="N269" s="6">
        <v>414.06</v>
      </c>
      <c r="Q269" s="6">
        <v>18.25</v>
      </c>
    </row>
    <row r="270" spans="2:26" ht="15.5" x14ac:dyDescent="0.35">
      <c r="C270" t="s">
        <v>443</v>
      </c>
      <c r="H270" s="6">
        <v>0.60009999999999997</v>
      </c>
      <c r="I270" s="6">
        <v>0.64969999999999994</v>
      </c>
      <c r="J270" s="6">
        <v>0.55030000000000001</v>
      </c>
      <c r="K270" s="6">
        <v>0.48020000000000002</v>
      </c>
      <c r="L270" s="6">
        <v>0.4365</v>
      </c>
      <c r="M270" s="6">
        <v>0.29630000000000001</v>
      </c>
      <c r="N270" s="6">
        <v>-18.632000000000001</v>
      </c>
      <c r="Q270" s="6">
        <v>0.51819999999999999</v>
      </c>
    </row>
    <row r="271" spans="2:26" ht="15.5" x14ac:dyDescent="0.35">
      <c r="C271" t="s">
        <v>444</v>
      </c>
      <c r="H271" s="6">
        <v>6.2699999999999992E-2</v>
      </c>
      <c r="I271" s="6">
        <v>5.2900000000000003E-2</v>
      </c>
      <c r="J271" s="6">
        <v>3.9900000000000005E-2</v>
      </c>
      <c r="K271" s="6">
        <v>2.63E-2</v>
      </c>
      <c r="L271" s="6">
        <v>3.2300000000000002E-2</v>
      </c>
      <c r="M271" s="6">
        <v>3.4500000000000003E-2</v>
      </c>
      <c r="N271" s="6">
        <v>0.20449999999999999</v>
      </c>
      <c r="Q271" s="6">
        <v>2.23E-2</v>
      </c>
    </row>
    <row r="272" spans="2:26" ht="15.5" x14ac:dyDescent="0.35">
      <c r="C272" t="s">
        <v>252</v>
      </c>
      <c r="D272" s="5">
        <v>15221000000000</v>
      </c>
      <c r="E272" s="5">
        <v>15357000000000</v>
      </c>
      <c r="F272" s="5">
        <v>14052000000000</v>
      </c>
      <c r="G272" s="5">
        <v>13532000000000</v>
      </c>
      <c r="H272" s="5">
        <v>60883000000000</v>
      </c>
      <c r="I272" s="5">
        <v>56518000000000</v>
      </c>
      <c r="J272" s="5">
        <v>55887000000000</v>
      </c>
      <c r="K272" s="5">
        <v>51229000000000</v>
      </c>
      <c r="L272" s="5">
        <v>46753000000000</v>
      </c>
      <c r="M272" s="5">
        <v>31388000000000</v>
      </c>
      <c r="N272" s="5">
        <v>27926000000000</v>
      </c>
      <c r="O272" s="5">
        <v>26118000000000</v>
      </c>
      <c r="P272" s="5">
        <v>23140000000000</v>
      </c>
      <c r="Q272" s="5">
        <v>29926000000000</v>
      </c>
    </row>
    <row r="273" spans="3:17" ht="15.5" x14ac:dyDescent="0.35">
      <c r="C273" t="s">
        <v>253</v>
      </c>
      <c r="H273" s="5">
        <v>58161000000000</v>
      </c>
      <c r="I273" s="5">
        <v>56518000000000</v>
      </c>
      <c r="J273" s="5">
        <v>55887000000000</v>
      </c>
      <c r="K273" s="5">
        <v>51229000000000</v>
      </c>
      <c r="L273" s="5">
        <v>46753000000000</v>
      </c>
      <c r="M273" s="5">
        <v>31388000000000</v>
      </c>
      <c r="N273" s="5">
        <v>27926000000000</v>
      </c>
      <c r="O273" s="5">
        <v>26118000000000</v>
      </c>
      <c r="P273" s="5">
        <v>23140000000000</v>
      </c>
      <c r="Q273" s="5">
        <v>29926000000000</v>
      </c>
    </row>
    <row r="274" spans="3:17" ht="15.5" x14ac:dyDescent="0.35">
      <c r="C274" t="s">
        <v>445</v>
      </c>
      <c r="H274" s="5">
        <v>111</v>
      </c>
      <c r="I274" s="5">
        <v>111</v>
      </c>
      <c r="J274" s="6">
        <v>83.8</v>
      </c>
      <c r="K274" s="6">
        <v>67.099999999999994</v>
      </c>
      <c r="L274" s="6">
        <v>63.92</v>
      </c>
      <c r="M274" s="6">
        <v>62.01</v>
      </c>
      <c r="N274" s="6">
        <v>414.06</v>
      </c>
      <c r="Q274" s="6">
        <v>18.25</v>
      </c>
    </row>
    <row r="275" spans="3:17" ht="15.5" x14ac:dyDescent="0.35">
      <c r="C275" t="s">
        <v>446</v>
      </c>
      <c r="H275" s="6">
        <v>0.60009999999999997</v>
      </c>
      <c r="I275" s="6">
        <v>0.64969999999999994</v>
      </c>
      <c r="J275" s="6">
        <v>0.55030000000000001</v>
      </c>
      <c r="K275" s="6">
        <v>0.48020000000000002</v>
      </c>
      <c r="L275" s="6">
        <v>0.4365</v>
      </c>
      <c r="M275" s="6">
        <v>0.29630000000000001</v>
      </c>
      <c r="N275" s="6">
        <v>-18.632000000000001</v>
      </c>
      <c r="Q275" s="6">
        <v>0.51819999999999999</v>
      </c>
    </row>
    <row r="276" spans="3:17" ht="15.5" x14ac:dyDescent="0.35">
      <c r="C276" t="s">
        <v>447</v>
      </c>
      <c r="H276" s="6">
        <v>6.2699999999999992E-2</v>
      </c>
      <c r="I276" s="6">
        <v>5.2900000000000003E-2</v>
      </c>
      <c r="J276" s="6">
        <v>3.9900000000000005E-2</v>
      </c>
      <c r="K276" s="6">
        <v>2.63E-2</v>
      </c>
      <c r="L276" s="6">
        <v>3.2300000000000002E-2</v>
      </c>
      <c r="M276" s="6">
        <v>3.4500000000000003E-2</v>
      </c>
      <c r="N276" s="6">
        <v>0.20449999999999999</v>
      </c>
      <c r="Q276" s="6">
        <v>2.23E-2</v>
      </c>
    </row>
    <row r="277" spans="3:17" ht="15.5" x14ac:dyDescent="0.35">
      <c r="C277" t="s">
        <v>254</v>
      </c>
      <c r="I277" s="6">
        <v>9.57</v>
      </c>
    </row>
    <row r="278" spans="3:17" ht="15.5" x14ac:dyDescent="0.35">
      <c r="C278" t="s">
        <v>255</v>
      </c>
      <c r="I278" s="6">
        <v>10.029999999999999</v>
      </c>
    </row>
    <row r="279" spans="3:17" ht="15.5" x14ac:dyDescent="0.35">
      <c r="C279" t="s">
        <v>494</v>
      </c>
      <c r="I279" s="6">
        <v>9.2100000000000009</v>
      </c>
    </row>
    <row r="280" spans="3:17" ht="15.5" x14ac:dyDescent="0.35">
      <c r="C280" t="s">
        <v>256</v>
      </c>
      <c r="I280" s="6">
        <v>7.49</v>
      </c>
    </row>
    <row r="281" spans="3:17" ht="15.5" x14ac:dyDescent="0.35">
      <c r="C281" t="s">
        <v>257</v>
      </c>
      <c r="I281" s="6">
        <v>9.9700000000000011E-2</v>
      </c>
    </row>
    <row r="282" spans="3:17" ht="15.5" x14ac:dyDescent="0.35">
      <c r="C282" t="s">
        <v>258</v>
      </c>
      <c r="I282" s="6">
        <v>0.98</v>
      </c>
    </row>
    <row r="283" spans="3:17" ht="15.5" x14ac:dyDescent="0.35">
      <c r="C283" t="s">
        <v>259</v>
      </c>
      <c r="I283" s="6">
        <v>1.51</v>
      </c>
    </row>
    <row r="284" spans="3:17" ht="15.5" x14ac:dyDescent="0.35">
      <c r="C284" t="s">
        <v>260</v>
      </c>
      <c r="I284" s="6">
        <v>2.59</v>
      </c>
    </row>
    <row r="285" spans="3:17" ht="15.5" x14ac:dyDescent="0.35">
      <c r="C285" t="s">
        <v>261</v>
      </c>
      <c r="I285" s="6">
        <v>5.9</v>
      </c>
    </row>
    <row r="286" spans="3:17" ht="15.5" x14ac:dyDescent="0.35">
      <c r="C286" t="s">
        <v>262</v>
      </c>
      <c r="I286" s="6">
        <v>10.42</v>
      </c>
    </row>
    <row r="287" spans="3:17" ht="15.5" x14ac:dyDescent="0.35">
      <c r="C287" t="s">
        <v>263</v>
      </c>
      <c r="I287" s="5">
        <v>4</v>
      </c>
    </row>
    <row r="288" spans="3:17" ht="15.5" x14ac:dyDescent="0.35">
      <c r="C288" t="s">
        <v>264</v>
      </c>
      <c r="I288" s="6">
        <v>0.81</v>
      </c>
    </row>
    <row r="289" spans="3:9" ht="15.5" x14ac:dyDescent="0.35">
      <c r="C289" t="s">
        <v>265</v>
      </c>
      <c r="I289" s="6">
        <v>-0.28999999999999998</v>
      </c>
    </row>
    <row r="290" spans="3:9" ht="15.5" x14ac:dyDescent="0.35">
      <c r="C290" t="s">
        <v>495</v>
      </c>
      <c r="I290" s="6">
        <v>1.1499999999999999</v>
      </c>
    </row>
    <row r="291" spans="3:9" ht="15.5" x14ac:dyDescent="0.35">
      <c r="C291" t="s">
        <v>266</v>
      </c>
      <c r="I291" s="6">
        <v>176.43</v>
      </c>
    </row>
    <row r="292" spans="3:9" ht="15.5" x14ac:dyDescent="0.35">
      <c r="C292" t="s">
        <v>267</v>
      </c>
      <c r="I292" s="6">
        <v>184.97</v>
      </c>
    </row>
    <row r="293" spans="3:9" ht="15.5" x14ac:dyDescent="0.35">
      <c r="C293" t="s">
        <v>268</v>
      </c>
      <c r="I293" s="6">
        <v>1803.39</v>
      </c>
    </row>
    <row r="294" spans="3:9" ht="15.5" x14ac:dyDescent="0.35">
      <c r="C294" t="s">
        <v>269</v>
      </c>
      <c r="D294" s="6">
        <v>172.54</v>
      </c>
    </row>
    <row r="295" spans="3:9" ht="15.5" x14ac:dyDescent="0.35">
      <c r="C295" t="s">
        <v>270</v>
      </c>
      <c r="I295" s="6">
        <v>1172.45</v>
      </c>
    </row>
    <row r="296" spans="3:9" ht="15.5" x14ac:dyDescent="0.35">
      <c r="C296" t="s">
        <v>271</v>
      </c>
      <c r="I296" s="6">
        <v>300.24</v>
      </c>
    </row>
    <row r="297" spans="3:9" ht="15.5" x14ac:dyDescent="0.35">
      <c r="C297" t="s">
        <v>272</v>
      </c>
      <c r="D297" s="6">
        <v>0.56000000000000005</v>
      </c>
    </row>
    <row r="298" spans="3:9" ht="15.5" x14ac:dyDescent="0.35">
      <c r="C298" t="s">
        <v>273</v>
      </c>
      <c r="D298" s="6">
        <v>0.56000000000000005</v>
      </c>
    </row>
    <row r="299" spans="3:9" ht="15.5" x14ac:dyDescent="0.35">
      <c r="C299" t="s">
        <v>274</v>
      </c>
      <c r="D299" s="6">
        <v>1.45</v>
      </c>
    </row>
    <row r="300" spans="3:9" ht="15.5" x14ac:dyDescent="0.35">
      <c r="C300" t="s">
        <v>275</v>
      </c>
      <c r="D300" s="6">
        <v>1.17</v>
      </c>
    </row>
    <row r="301" spans="3:9" ht="15.5" x14ac:dyDescent="0.35">
      <c r="C301" t="s">
        <v>276</v>
      </c>
      <c r="D301" s="6">
        <v>2.14</v>
      </c>
    </row>
    <row r="302" spans="3:9" ht="15.5" x14ac:dyDescent="0.35">
      <c r="C302" t="s">
        <v>277</v>
      </c>
      <c r="D302" s="6">
        <v>0.45</v>
      </c>
    </row>
    <row r="303" spans="3:9" ht="15.5" x14ac:dyDescent="0.35">
      <c r="C303" t="s">
        <v>278</v>
      </c>
      <c r="D303" s="6">
        <v>3.23</v>
      </c>
    </row>
    <row r="304" spans="3:9" ht="15.5" x14ac:dyDescent="0.35">
      <c r="C304" t="s">
        <v>279</v>
      </c>
      <c r="I304" s="6">
        <v>2.69</v>
      </c>
    </row>
    <row r="305" spans="3:9" ht="15.5" x14ac:dyDescent="0.35">
      <c r="C305" t="s">
        <v>12</v>
      </c>
      <c r="D305" s="5">
        <v>3038000000000</v>
      </c>
    </row>
    <row r="306" spans="3:9" ht="15.5" x14ac:dyDescent="0.35">
      <c r="C306" t="s">
        <v>280</v>
      </c>
      <c r="I306" s="6">
        <v>0.86</v>
      </c>
    </row>
    <row r="307" spans="3:9" ht="15.5" x14ac:dyDescent="0.35">
      <c r="C307" t="s">
        <v>281</v>
      </c>
      <c r="I307" s="6">
        <v>4.6600000000000003E-2</v>
      </c>
    </row>
    <row r="308" spans="3:9" ht="15.5" x14ac:dyDescent="0.35">
      <c r="C308" t="s">
        <v>282</v>
      </c>
      <c r="I308" s="6">
        <v>0.15049999999999999</v>
      </c>
    </row>
    <row r="309" spans="3:9" ht="15.5" x14ac:dyDescent="0.35">
      <c r="C309" t="s">
        <v>283</v>
      </c>
      <c r="I309" s="6">
        <v>0.12970000000000001</v>
      </c>
    </row>
    <row r="310" spans="3:9" ht="15.5" x14ac:dyDescent="0.35">
      <c r="C310" t="s">
        <v>284</v>
      </c>
      <c r="I310" s="6">
        <v>9.6300000000000011E-2</v>
      </c>
    </row>
    <row r="311" spans="3:9" ht="15.5" x14ac:dyDescent="0.35">
      <c r="C311" t="s">
        <v>285</v>
      </c>
      <c r="D311" s="6">
        <v>21.33</v>
      </c>
    </row>
    <row r="312" spans="3:9" ht="15.5" x14ac:dyDescent="0.35">
      <c r="C312" t="s">
        <v>289</v>
      </c>
      <c r="D312" s="6">
        <v>4.2699999999999996</v>
      </c>
    </row>
    <row r="313" spans="3:9" ht="15.5" x14ac:dyDescent="0.35">
      <c r="C313" t="s">
        <v>290</v>
      </c>
      <c r="I313" s="6">
        <v>0.48</v>
      </c>
    </row>
    <row r="314" spans="3:9" ht="15.5" x14ac:dyDescent="0.35">
      <c r="C314" t="s">
        <v>52</v>
      </c>
      <c r="I314" s="5">
        <v>57084000000000</v>
      </c>
    </row>
    <row r="315" spans="3:9" ht="15.5" x14ac:dyDescent="0.35">
      <c r="C315" t="s">
        <v>292</v>
      </c>
      <c r="I315" s="5">
        <v>109499000000000</v>
      </c>
    </row>
    <row r="316" spans="3:9" ht="15.5" x14ac:dyDescent="0.35">
      <c r="C316" t="s">
        <v>293</v>
      </c>
      <c r="I316" s="5">
        <v>32250000000</v>
      </c>
    </row>
    <row r="317" spans="3:9" ht="15.5" x14ac:dyDescent="0.35">
      <c r="C317" t="s">
        <v>294</v>
      </c>
      <c r="I317" s="6">
        <v>0.16329999999999997</v>
      </c>
    </row>
    <row r="318" spans="3:9" ht="15.5" x14ac:dyDescent="0.35">
      <c r="C318" t="s">
        <v>296</v>
      </c>
      <c r="D318" s="6">
        <v>0.19829999999999998</v>
      </c>
    </row>
    <row r="319" spans="3:9" ht="15.5" x14ac:dyDescent="0.35">
      <c r="C319" t="s">
        <v>297</v>
      </c>
      <c r="D319" s="6">
        <v>9.8000000000000004E-2</v>
      </c>
    </row>
    <row r="320" spans="3:9" ht="15.5" x14ac:dyDescent="0.35">
      <c r="C320" t="s">
        <v>298</v>
      </c>
      <c r="D320" s="6">
        <v>0.121</v>
      </c>
    </row>
    <row r="321" spans="3:9" ht="15.5" x14ac:dyDescent="0.35">
      <c r="C321" t="s">
        <v>300</v>
      </c>
      <c r="D321" s="6">
        <v>0.13750000000000001</v>
      </c>
    </row>
    <row r="322" spans="3:9" ht="15.5" x14ac:dyDescent="0.35">
      <c r="C322" t="s">
        <v>365</v>
      </c>
      <c r="I322" s="5">
        <v>111</v>
      </c>
    </row>
    <row r="323" spans="3:9" ht="15.5" x14ac:dyDescent="0.35">
      <c r="C323" t="s">
        <v>496</v>
      </c>
      <c r="I323" s="5">
        <v>111</v>
      </c>
    </row>
    <row r="324" spans="3:9" ht="15.5" x14ac:dyDescent="0.35">
      <c r="C324" t="s">
        <v>497</v>
      </c>
      <c r="I324" s="6">
        <v>0.60009999999999997</v>
      </c>
    </row>
    <row r="325" spans="3:9" ht="15.5" x14ac:dyDescent="0.35">
      <c r="C325" t="s">
        <v>498</v>
      </c>
      <c r="I325" s="6">
        <v>6.2699999999999992E-2</v>
      </c>
    </row>
    <row r="326" spans="3:9" ht="15.5" x14ac:dyDescent="0.35">
      <c r="C326" t="s">
        <v>366</v>
      </c>
      <c r="I326" t="s">
        <v>1367</v>
      </c>
    </row>
    <row r="327" spans="3:9" ht="15.5" x14ac:dyDescent="0.35">
      <c r="C327" t="s">
        <v>301</v>
      </c>
      <c r="I327" s="5">
        <v>7</v>
      </c>
    </row>
    <row r="328" spans="3:9" ht="15.5" x14ac:dyDescent="0.35">
      <c r="C328" t="s">
        <v>302</v>
      </c>
      <c r="I328" s="6">
        <v>0.25</v>
      </c>
    </row>
    <row r="329" spans="3:9" ht="15.5" x14ac:dyDescent="0.35">
      <c r="C329" t="s">
        <v>303</v>
      </c>
      <c r="I329" s="6">
        <v>0.96</v>
      </c>
    </row>
    <row r="330" spans="3:9" ht="15.5" x14ac:dyDescent="0.35">
      <c r="C330" t="s">
        <v>304</v>
      </c>
      <c r="I330" s="6">
        <v>0.64</v>
      </c>
    </row>
    <row r="331" spans="3:9" ht="15.5" x14ac:dyDescent="0.35">
      <c r="C331" t="s">
        <v>305</v>
      </c>
      <c r="I331" s="6">
        <v>0.59</v>
      </c>
    </row>
    <row r="332" spans="3:9" ht="15.5" x14ac:dyDescent="0.35">
      <c r="C332" t="s">
        <v>306</v>
      </c>
      <c r="I332" s="6">
        <v>0.59</v>
      </c>
    </row>
    <row r="333" spans="3:9" ht="15.5" x14ac:dyDescent="0.35">
      <c r="C333" t="s">
        <v>307</v>
      </c>
      <c r="I333" s="6">
        <v>0.42</v>
      </c>
    </row>
    <row r="334" spans="3:9" ht="15.5" x14ac:dyDescent="0.35">
      <c r="C334" t="s">
        <v>308</v>
      </c>
      <c r="I334" s="6">
        <v>0.68</v>
      </c>
    </row>
    <row r="335" spans="3:9" ht="15.5" x14ac:dyDescent="0.35">
      <c r="C335" t="s">
        <v>309</v>
      </c>
      <c r="I335" s="5">
        <v>58161000000000</v>
      </c>
    </row>
    <row r="336" spans="3:9" ht="15.5" x14ac:dyDescent="0.35">
      <c r="C336" t="s">
        <v>311</v>
      </c>
      <c r="I336" s="5">
        <v>27522000000000</v>
      </c>
    </row>
    <row r="337" spans="3:9" ht="15.5" x14ac:dyDescent="0.35">
      <c r="C337" t="s">
        <v>312</v>
      </c>
      <c r="I337" s="5">
        <v>5690000000000</v>
      </c>
    </row>
    <row r="338" spans="3:9" ht="15.5" x14ac:dyDescent="0.35">
      <c r="C338" t="s">
        <v>313</v>
      </c>
      <c r="D338" s="5">
        <v>5564000000000</v>
      </c>
    </row>
    <row r="339" spans="3:9" ht="15.5" x14ac:dyDescent="0.35">
      <c r="C339" t="s">
        <v>314</v>
      </c>
      <c r="D339" s="5">
        <v>122102000000000</v>
      </c>
    </row>
    <row r="340" spans="3:9" ht="15.5" x14ac:dyDescent="0.35">
      <c r="C340" t="s">
        <v>315</v>
      </c>
      <c r="D340" s="5">
        <v>81064000000000</v>
      </c>
    </row>
    <row r="341" spans="3:9" ht="15.5" x14ac:dyDescent="0.35">
      <c r="C341" t="s">
        <v>233</v>
      </c>
      <c r="D341" s="5">
        <v>-14370000000000</v>
      </c>
    </row>
    <row r="342" spans="3:9" ht="15.5" x14ac:dyDescent="0.35">
      <c r="C342" t="s">
        <v>232</v>
      </c>
      <c r="I342" s="5">
        <v>37813000000000</v>
      </c>
    </row>
    <row r="343" spans="3:9" ht="15.5" x14ac:dyDescent="0.35">
      <c r="C343" t="s">
        <v>231</v>
      </c>
      <c r="D343" s="5">
        <v>44408000000000</v>
      </c>
    </row>
    <row r="344" spans="3:9" ht="15.5" x14ac:dyDescent="0.35">
      <c r="C344" t="s">
        <v>230</v>
      </c>
      <c r="D344" s="5">
        <v>10345000000000</v>
      </c>
    </row>
    <row r="345" spans="3:9" ht="15.5" x14ac:dyDescent="0.35">
      <c r="C345" t="s">
        <v>23</v>
      </c>
      <c r="D345" s="5">
        <v>54754000000000</v>
      </c>
    </row>
    <row r="346" spans="3:9" ht="15.5" x14ac:dyDescent="0.35">
      <c r="C346" t="s">
        <v>20</v>
      </c>
      <c r="D346" s="5">
        <v>49189000000000</v>
      </c>
    </row>
    <row r="347" spans="3:9" ht="15.5" x14ac:dyDescent="0.35">
      <c r="C347" t="s">
        <v>316</v>
      </c>
      <c r="I347" s="5">
        <v>41038000000000</v>
      </c>
    </row>
    <row r="348" spans="3:9" ht="15.5" x14ac:dyDescent="0.35">
      <c r="C348" t="s">
        <v>317</v>
      </c>
      <c r="I348" s="5">
        <v>22008000000000</v>
      </c>
    </row>
    <row r="349" spans="3:9" ht="15.5" x14ac:dyDescent="0.35">
      <c r="C349" t="s">
        <v>318</v>
      </c>
      <c r="I349" s="5">
        <v>-11979000000000</v>
      </c>
    </row>
    <row r="350" spans="3:9" ht="15.5" x14ac:dyDescent="0.35">
      <c r="C350" t="s">
        <v>319</v>
      </c>
      <c r="I350" s="5">
        <v>-8784000000000</v>
      </c>
    </row>
    <row r="351" spans="3:9" ht="15.5" x14ac:dyDescent="0.35">
      <c r="C351" t="s">
        <v>320</v>
      </c>
      <c r="I351" s="5">
        <v>-12325000000000</v>
      </c>
    </row>
    <row r="352" spans="3:9" ht="15.5" x14ac:dyDescent="0.35">
      <c r="C352" t="s">
        <v>321</v>
      </c>
      <c r="I352" s="5">
        <v>9683000000000</v>
      </c>
    </row>
  </sheetData>
  <pageMargins left="0.7" right="0.7" top="0.75" bottom="0.75" header="0.3" footer="0.3"/>
  <ignoredErrors>
    <ignoredError sqref="A1:Z353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1368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1369</v>
      </c>
      <c r="D2" s="2" vm="55">
        <f ca="1">IFERROR(_xlfn.STOCKHISTORY("XIDX:" &amp; $C$1, D3, , 0, 0, 1), "Libur")</f>
        <v>438</v>
      </c>
      <c r="H2" s="2" vm="55">
        <f ca="1">IFERROR(INDEX(D2:G2,COUNT(D2:G2)),"")</f>
        <v>438</v>
      </c>
      <c r="I2" s="2" vm="366">
        <f t="shared" ref="I2:V2" ca="1" si="0">IFERROR(_xlfn.STOCKHISTORY("XIDX:" &amp; $C$1, I1, , 0, 0, 1), "Libur")</f>
        <v>422</v>
      </c>
      <c r="J2" s="2" vm="367">
        <f t="shared" ca="1" si="0"/>
        <v>268</v>
      </c>
      <c r="K2" s="2" vm="152">
        <f t="shared" ca="1" si="0"/>
        <v>292</v>
      </c>
      <c r="L2" s="2" vm="368">
        <f t="shared" ca="1" si="0"/>
        <v>246</v>
      </c>
      <c r="M2" s="2" vm="369">
        <f t="shared" ca="1" si="0"/>
        <v>398</v>
      </c>
      <c r="N2" s="2" vm="227">
        <f t="shared" ca="1" si="0"/>
        <v>160</v>
      </c>
      <c r="O2" s="2" vm="370">
        <f t="shared" ca="1" si="0"/>
        <v>184</v>
      </c>
      <c r="P2" s="2" vm="6">
        <f t="shared" ca="1" si="0"/>
        <v>84</v>
      </c>
      <c r="Q2" s="2" vm="233">
        <f t="shared" ca="1" si="0"/>
        <v>115</v>
      </c>
      <c r="R2" s="2" vm="68">
        <f t="shared" ca="1" si="0"/>
        <v>210</v>
      </c>
      <c r="S2" s="2" vm="371">
        <f t="shared" ca="1" si="0"/>
        <v>188</v>
      </c>
      <c r="T2" s="2" vm="372">
        <f t="shared" ca="1" si="0"/>
        <v>238</v>
      </c>
      <c r="U2" s="2" vm="2">
        <f t="shared" ca="1" si="0"/>
        <v>144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1221490000000</v>
      </c>
      <c r="H4" s="2">
        <f>IFERROR(SUM(D4:G4)*(4/MAX(1,COUNT(D4:G4))),"")</f>
        <v>4885960000000</v>
      </c>
      <c r="I4" s="2">
        <f t="shared" ref="I4:V4" si="1">IFERROR(INDEX(I51:I500,MATCH($C$4,$C$51:$C$500,0)),"")</f>
        <v>5932797000000</v>
      </c>
      <c r="J4" s="2">
        <f t="shared" si="1"/>
        <v>6118364000000</v>
      </c>
      <c r="K4" s="2">
        <f t="shared" si="1"/>
        <v>6455329000000</v>
      </c>
      <c r="L4" s="2">
        <f t="shared" si="1"/>
        <v>6255945000000</v>
      </c>
      <c r="M4" s="2">
        <f t="shared" si="1"/>
        <v>5378808000000</v>
      </c>
      <c r="N4" s="2">
        <f t="shared" si="1"/>
        <v>3775530000000</v>
      </c>
      <c r="O4" s="2">
        <f t="shared" si="1"/>
        <v>4885875000000</v>
      </c>
      <c r="P4" s="2">
        <f t="shared" si="1"/>
        <v>4467590000000</v>
      </c>
      <c r="Q4" s="2">
        <f t="shared" si="1"/>
        <v>3662810000000</v>
      </c>
      <c r="R4" s="2">
        <f t="shared" si="1"/>
        <v>3259200000000</v>
      </c>
      <c r="S4" s="2">
        <f t="shared" si="1"/>
        <v>3583541000000</v>
      </c>
      <c r="T4" s="2">
        <f t="shared" si="1"/>
        <v>3367873000000</v>
      </c>
      <c r="U4" s="2">
        <f t="shared" si="1"/>
        <v>3534018000000</v>
      </c>
      <c r="V4" s="2">
        <f t="shared" si="1"/>
        <v>3092658000000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77068000000</v>
      </c>
      <c r="H5" s="2">
        <f>IFERROR(SUM(D5:G5)*(4/MAX(1,COUNT(D5:G5))),"")</f>
        <v>308272000000</v>
      </c>
      <c r="I5" s="2">
        <f t="shared" ref="I5:V5" si="2">IFERROR(INDEX(I51:I500,MATCH($C$5,$C$51:$C$500,0)),"")</f>
        <v>746460000000</v>
      </c>
      <c r="J5" s="2">
        <f t="shared" si="2"/>
        <v>531404000000</v>
      </c>
      <c r="K5" s="2">
        <f t="shared" si="2"/>
        <v>516231000000</v>
      </c>
      <c r="L5" s="2">
        <f t="shared" si="2"/>
        <v>421021000000</v>
      </c>
      <c r="M5" s="2">
        <f t="shared" si="2"/>
        <v>494166000000</v>
      </c>
      <c r="N5" s="2">
        <f t="shared" si="2"/>
        <v>237334000000</v>
      </c>
      <c r="O5" s="2">
        <f t="shared" si="2"/>
        <v>183252000000</v>
      </c>
      <c r="P5" s="2">
        <f t="shared" si="2"/>
        <v>74457000000</v>
      </c>
      <c r="Q5" s="2">
        <f t="shared" si="2"/>
        <v>206497000000</v>
      </c>
      <c r="R5" s="2">
        <f t="shared" si="2"/>
        <v>126934000000</v>
      </c>
      <c r="S5" s="2">
        <f t="shared" si="2"/>
        <v>268296000000</v>
      </c>
      <c r="T5" s="2">
        <f t="shared" si="2"/>
        <v>405825000000</v>
      </c>
      <c r="U5" s="2">
        <f t="shared" si="2"/>
        <v>366628000000</v>
      </c>
      <c r="V5" s="2">
        <f t="shared" si="2"/>
        <v>224734000000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5750391000000</v>
      </c>
      <c r="H6" s="2">
        <f>IFERROR(INDEX(D6:G6,COUNT(D6:G6)),"")</f>
        <v>5750391000000</v>
      </c>
      <c r="I6" s="2">
        <f t="shared" ref="I6:V6" si="3">IFERROR(INDEX(I51:I500,MATCH($C$6,$C$51:$C$500,0)),"")</f>
        <v>5673359000000</v>
      </c>
      <c r="J6" s="2">
        <f t="shared" si="3"/>
        <v>5043751000000</v>
      </c>
      <c r="K6" s="2">
        <f t="shared" si="3"/>
        <v>4618346000000</v>
      </c>
      <c r="L6" s="2">
        <f t="shared" si="3"/>
        <v>4144535000000</v>
      </c>
      <c r="M6" s="2">
        <f t="shared" si="3"/>
        <v>3787113000000</v>
      </c>
      <c r="N6" s="2">
        <f t="shared" si="3"/>
        <v>3335340000000</v>
      </c>
      <c r="O6" s="2">
        <f t="shared" si="3"/>
        <v>3098666000000</v>
      </c>
      <c r="P6" s="2">
        <f t="shared" si="3"/>
        <v>2915416000000</v>
      </c>
      <c r="Q6" s="2">
        <f t="shared" si="3"/>
        <v>2840941000000</v>
      </c>
      <c r="R6" s="2">
        <f t="shared" si="3"/>
        <v>2645057000000</v>
      </c>
      <c r="S6" s="2">
        <f t="shared" si="3"/>
        <v>2553475000000</v>
      </c>
      <c r="T6" s="2">
        <f t="shared" si="3"/>
        <v>2325909000000</v>
      </c>
      <c r="U6" s="2">
        <f t="shared" si="3"/>
        <v>1934459000000</v>
      </c>
      <c r="V6" s="2">
        <f t="shared" si="3"/>
        <v>768711000000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7.19</v>
      </c>
      <c r="H7" s="3">
        <f>IFERROR(INDEX(D7:G7,COUNT(D7:G7)),"")</f>
        <v>7.19</v>
      </c>
      <c r="I7" s="3">
        <f t="shared" ref="I7:V7" si="4">IFERROR(INDEX(I51:I500,MATCH($C$7,$C$51:$C$500,0))/1000000000,"")</f>
        <v>7.19</v>
      </c>
      <c r="J7" s="3">
        <f t="shared" si="4"/>
        <v>7.19</v>
      </c>
      <c r="K7" s="3">
        <f t="shared" si="4"/>
        <v>7.19</v>
      </c>
      <c r="L7" s="3">
        <f t="shared" si="4"/>
        <v>7.19</v>
      </c>
      <c r="M7" s="3">
        <f t="shared" si="4"/>
        <v>7.19</v>
      </c>
      <c r="N7" s="3">
        <f t="shared" si="4"/>
        <v>7.19</v>
      </c>
      <c r="O7" s="3">
        <f t="shared" si="4"/>
        <v>7.19</v>
      </c>
      <c r="P7" s="3">
        <f t="shared" si="4"/>
        <v>7.19</v>
      </c>
      <c r="Q7" s="3">
        <f t="shared" si="4"/>
        <v>7.19</v>
      </c>
      <c r="R7" s="3">
        <f t="shared" si="4"/>
        <v>7.19</v>
      </c>
      <c r="S7" s="3">
        <f t="shared" si="4"/>
        <v>7.19</v>
      </c>
      <c r="T7" s="3">
        <f t="shared" si="4"/>
        <v>7.19</v>
      </c>
      <c r="U7" s="3">
        <f t="shared" si="4"/>
        <v>7.19</v>
      </c>
      <c r="V7" s="3">
        <f t="shared" si="4"/>
        <v>4.29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-105000000000</v>
      </c>
      <c r="H8" s="2">
        <f>IFERROR(INDEX(D8:G8,COUNT(D8:G8)),"")</f>
        <v>-105000000000</v>
      </c>
      <c r="I8" s="2">
        <f t="shared" ref="I8:V8" si="5">IFERROR(INDEX(I51:I500,MATCH($C$8,$C$51:$C$500,0)),"")</f>
        <v>696000000000</v>
      </c>
      <c r="J8" s="2">
        <f t="shared" si="5"/>
        <v>629000000000</v>
      </c>
      <c r="K8" s="2">
        <f t="shared" si="5"/>
        <v>139000000000</v>
      </c>
      <c r="L8" s="2">
        <f t="shared" si="5"/>
        <v>-139000000000</v>
      </c>
      <c r="M8" s="2">
        <f t="shared" si="5"/>
        <v>-69000000000</v>
      </c>
      <c r="N8" s="2">
        <f t="shared" si="5"/>
        <v>284000000000</v>
      </c>
      <c r="O8" s="2">
        <f t="shared" si="5"/>
        <v>322000000000</v>
      </c>
      <c r="P8" s="2">
        <f t="shared" si="5"/>
        <v>-450000000000</v>
      </c>
      <c r="Q8" s="2">
        <f t="shared" si="5"/>
        <v>528000000000</v>
      </c>
      <c r="R8" s="2">
        <f t="shared" si="5"/>
        <v>-684000000000</v>
      </c>
      <c r="S8" s="2">
        <f t="shared" si="5"/>
        <v>-364000000000</v>
      </c>
      <c r="T8" s="2">
        <f t="shared" si="5"/>
        <v>-554000000000</v>
      </c>
      <c r="U8" s="2">
        <f t="shared" si="5"/>
        <v>67000000000</v>
      </c>
      <c r="V8" s="2">
        <f t="shared" si="5"/>
        <v>-835000000000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-14.61</v>
      </c>
      <c r="H9" s="3">
        <f>IFERROR(INDEX(D9:G9,COUNT(D9:G9)),"")</f>
        <v>-14.61</v>
      </c>
      <c r="I9" s="3">
        <f t="shared" ref="I9:V9" si="6">IFERROR(INDEX(I51:I500,MATCH($C$9,$C$51:$C$500,0)),"")</f>
        <v>96.91</v>
      </c>
      <c r="J9" s="3">
        <f t="shared" si="6"/>
        <v>87.49</v>
      </c>
      <c r="K9" s="3">
        <f t="shared" si="6"/>
        <v>19.399999999999999</v>
      </c>
      <c r="L9" s="3">
        <f t="shared" si="6"/>
        <v>-19.38</v>
      </c>
      <c r="M9" s="3">
        <f t="shared" si="6"/>
        <v>-9.66</v>
      </c>
      <c r="N9" s="3">
        <f t="shared" si="6"/>
        <v>39.56</v>
      </c>
      <c r="O9" s="3">
        <f t="shared" si="6"/>
        <v>57.97</v>
      </c>
      <c r="P9" s="3">
        <f t="shared" si="6"/>
        <v>-62.61</v>
      </c>
      <c r="Q9" s="3">
        <f t="shared" si="6"/>
        <v>73.459999999999994</v>
      </c>
      <c r="R9" s="3">
        <f t="shared" si="6"/>
        <v>-95.22</v>
      </c>
      <c r="S9" s="3">
        <f t="shared" si="6"/>
        <v>-50.6</v>
      </c>
      <c r="T9" s="3">
        <f t="shared" si="6"/>
        <v>-77.09</v>
      </c>
      <c r="U9" s="3">
        <f t="shared" si="6"/>
        <v>9.26</v>
      </c>
      <c r="V9" s="3">
        <f t="shared" si="6"/>
        <v>-194.84</v>
      </c>
    </row>
    <row r="10" spans="1:22" ht="15.5" x14ac:dyDescent="0.35">
      <c r="C10" t="s">
        <v>17</v>
      </c>
      <c r="D10" s="3">
        <f ca="1">IFERROR(IF(D9=0,"",D2/D9),"")</f>
        <v>-29.979466119096511</v>
      </c>
      <c r="I10" s="3">
        <f t="shared" ref="I10:V10" ca="1" si="7">IFERROR(IF(I9=0,"",I2/I9),"")</f>
        <v>4.3545557733979985</v>
      </c>
      <c r="J10" s="3">
        <f t="shared" ca="1" si="7"/>
        <v>3.0632072236827068</v>
      </c>
      <c r="K10" s="3">
        <f t="shared" ca="1" si="7"/>
        <v>15.051546391752579</v>
      </c>
      <c r="L10" s="3">
        <f t="shared" ca="1" si="7"/>
        <v>-12.693498452012385</v>
      </c>
      <c r="M10" s="3">
        <f t="shared" ca="1" si="7"/>
        <v>-41.200828157349896</v>
      </c>
      <c r="N10" s="3">
        <f t="shared" ca="1" si="7"/>
        <v>4.0444893832153692</v>
      </c>
      <c r="O10" s="3">
        <f t="shared" ca="1" si="7"/>
        <v>3.1740555459720547</v>
      </c>
      <c r="P10" s="3">
        <f t="shared" ca="1" si="7"/>
        <v>-1.3416387158600862</v>
      </c>
      <c r="Q10" s="3">
        <f t="shared" ca="1" si="7"/>
        <v>1.5654778110536347</v>
      </c>
      <c r="R10" s="3">
        <f t="shared" ca="1" si="7"/>
        <v>-2.2054190296156269</v>
      </c>
      <c r="S10" s="3">
        <f t="shared" ca="1" si="7"/>
        <v>-3.7154150197628457</v>
      </c>
      <c r="T10" s="3">
        <f t="shared" ca="1" si="7"/>
        <v>-3.0873005577895962</v>
      </c>
      <c r="U10" s="3">
        <f t="shared" ca="1" si="7"/>
        <v>15.550755939524839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806544000000</v>
      </c>
      <c r="H11" s="2">
        <f>IFERROR(INDEX(D11:G11,COUNT(D11:G11)),"")</f>
        <v>806544000000</v>
      </c>
      <c r="I11" s="2">
        <f t="shared" ref="I11:V11" si="8">IFERROR(INDEX(I51:I500,MATCH($C$11,$C$51:$C$500,0)),"")</f>
        <v>956526000000</v>
      </c>
      <c r="J11" s="2">
        <f t="shared" si="8"/>
        <v>503649000000</v>
      </c>
      <c r="K11" s="2">
        <f t="shared" si="8"/>
        <v>176938000000</v>
      </c>
      <c r="L11" s="2">
        <f t="shared" si="8"/>
        <v>50178000000</v>
      </c>
      <c r="M11" s="2">
        <f t="shared" si="8"/>
        <v>50092000000</v>
      </c>
      <c r="N11" s="2">
        <f t="shared" si="8"/>
        <v>59543000000</v>
      </c>
      <c r="O11" s="2">
        <f t="shared" si="8"/>
        <v>219024000000</v>
      </c>
      <c r="P11" s="2">
        <f t="shared" si="8"/>
        <v>232235000000</v>
      </c>
      <c r="Q11" s="2">
        <f t="shared" si="8"/>
        <v>170489000000</v>
      </c>
      <c r="R11" s="2">
        <f t="shared" si="8"/>
        <v>31338000000</v>
      </c>
      <c r="S11" s="2">
        <f t="shared" si="8"/>
        <v>24585000000</v>
      </c>
      <c r="T11" s="2">
        <f t="shared" si="8"/>
        <v>197776000000</v>
      </c>
      <c r="U11" s="2">
        <f t="shared" si="8"/>
        <v>119196000000</v>
      </c>
      <c r="V11" s="2">
        <f t="shared" si="8"/>
        <v>14314000000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1261000000000</v>
      </c>
      <c r="H12" s="2">
        <f>IFERROR(INDEX(D12:G12,COUNT(D12:G12)),"")</f>
        <v>1261000000000</v>
      </c>
      <c r="I12" s="2">
        <f t="shared" ref="I12:V12" si="9">IFERROR(INDEX(I51:I500,MATCH($C$12,$C$51:$C$500,0)),"")</f>
        <v>1146000000000</v>
      </c>
      <c r="J12" s="2">
        <f t="shared" si="9"/>
        <v>1803000000000</v>
      </c>
      <c r="K12" s="2">
        <f t="shared" si="9"/>
        <v>2182000000000</v>
      </c>
      <c r="L12" s="2">
        <f t="shared" si="9"/>
        <v>2385000000000</v>
      </c>
      <c r="M12" s="2">
        <f t="shared" si="9"/>
        <v>2235000000000</v>
      </c>
      <c r="N12" s="2">
        <f t="shared" si="9"/>
        <v>2257000000000</v>
      </c>
      <c r="O12" s="2">
        <f t="shared" si="9"/>
        <v>2542000000000</v>
      </c>
      <c r="P12" s="2">
        <f t="shared" si="9"/>
        <v>2866000000000</v>
      </c>
      <c r="Q12" s="2">
        <f t="shared" si="9"/>
        <v>2442000000000</v>
      </c>
      <c r="R12" s="2">
        <f t="shared" si="9"/>
        <v>2930000000000</v>
      </c>
      <c r="S12" s="2">
        <f t="shared" si="9"/>
        <v>2302000000000</v>
      </c>
      <c r="T12" s="2">
        <f t="shared" si="9"/>
        <v>1930000000000</v>
      </c>
      <c r="U12" s="2">
        <f t="shared" si="9"/>
        <v>1477000000000</v>
      </c>
      <c r="V12" s="2">
        <f t="shared" si="9"/>
        <v>2104000000000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2068000000000</v>
      </c>
      <c r="H13" s="2">
        <f>IFERROR(INDEX(D13:G13,COUNT(D13:G13)),"")</f>
        <v>2068000000000</v>
      </c>
      <c r="I13" s="2">
        <f t="shared" ref="I13:V13" si="10">IFERROR(INDEX(I51:I500,MATCH($C$13,$C$51:$C$500,0)),"")</f>
        <v>2103000000000</v>
      </c>
      <c r="J13" s="2">
        <f t="shared" si="10"/>
        <v>2307000000000</v>
      </c>
      <c r="K13" s="2">
        <f t="shared" si="10"/>
        <v>2359000000000</v>
      </c>
      <c r="L13" s="2">
        <f t="shared" si="10"/>
        <v>2435000000000</v>
      </c>
      <c r="M13" s="2">
        <f t="shared" si="10"/>
        <v>2285000000000</v>
      </c>
      <c r="N13" s="2">
        <f t="shared" si="10"/>
        <v>2317000000000</v>
      </c>
      <c r="O13" s="2">
        <f t="shared" si="10"/>
        <v>2761000000000</v>
      </c>
      <c r="P13" s="2">
        <f t="shared" si="10"/>
        <v>3099000000000</v>
      </c>
      <c r="Q13" s="2">
        <f t="shared" si="10"/>
        <v>2613000000000</v>
      </c>
      <c r="R13" s="2">
        <f t="shared" si="10"/>
        <v>2962000000000</v>
      </c>
      <c r="S13" s="2">
        <f t="shared" si="10"/>
        <v>2326000000000</v>
      </c>
      <c r="T13" s="2">
        <f t="shared" si="10"/>
        <v>2128000000000</v>
      </c>
      <c r="U13" s="2">
        <f t="shared" si="10"/>
        <v>1596000000000</v>
      </c>
      <c r="V13" s="2">
        <f t="shared" si="10"/>
        <v>2119000000000</v>
      </c>
    </row>
    <row r="14" spans="1:22" ht="15.5" x14ac:dyDescent="0.35">
      <c r="C14" t="s">
        <v>26</v>
      </c>
      <c r="D14" s="2">
        <f>IFERROR(INDEX(D51:D500,MATCH($C$14,$C$51:$C$500,0)),"")</f>
        <v>-47453000000</v>
      </c>
      <c r="H14" s="2">
        <f>IFERROR(SUM(D14:G14)*(4/MAX(1,COUNT(D14:G14))),"")</f>
        <v>-189812000000</v>
      </c>
      <c r="I14" s="2">
        <f t="shared" ref="I14:V14" si="11">IFERROR(INDEX(I51:I500,MATCH($C$14,$C$51:$C$500,0)),"")</f>
        <v>-203991000000</v>
      </c>
      <c r="J14" s="2">
        <f t="shared" si="11"/>
        <v>-210832000000</v>
      </c>
      <c r="K14" s="2">
        <f t="shared" si="11"/>
        <v>-237188000000</v>
      </c>
      <c r="L14" s="2">
        <f t="shared" si="11"/>
        <v>-200744000000</v>
      </c>
      <c r="M14" s="2">
        <f t="shared" si="11"/>
        <v>-174578000000</v>
      </c>
      <c r="N14" s="2">
        <f t="shared" si="11"/>
        <v>-205664000000</v>
      </c>
      <c r="O14" s="2">
        <f t="shared" si="11"/>
        <v>-261675000000</v>
      </c>
      <c r="P14" s="2">
        <f t="shared" si="11"/>
        <v>-257413000000</v>
      </c>
      <c r="Q14" s="2">
        <f t="shared" si="11"/>
        <v>-269760000000</v>
      </c>
      <c r="R14" s="2">
        <f t="shared" si="11"/>
        <v>-293852000000</v>
      </c>
      <c r="S14" s="2">
        <f t="shared" si="11"/>
        <v>-239138000000</v>
      </c>
      <c r="T14" s="2">
        <f t="shared" si="11"/>
        <v>-158798000000</v>
      </c>
      <c r="U14" s="2">
        <f t="shared" si="11"/>
        <v>-132459000000</v>
      </c>
      <c r="V14" s="2">
        <f t="shared" si="11"/>
        <v>-147037000000</v>
      </c>
    </row>
    <row r="15" spans="1:22" ht="15.5" x14ac:dyDescent="0.35">
      <c r="C15" t="s">
        <v>27</v>
      </c>
      <c r="D15" s="2">
        <f>IFERROR(INDEX(D51:D500,MATCH($C$15,$C$51:$C$500,0)),"")</f>
        <v>-19725000000</v>
      </c>
      <c r="H15" s="2">
        <f>IFERROR(SUM(D15:G15)*(4/MAX(1,COUNT(D15:G15))),"")</f>
        <v>-78900000000</v>
      </c>
      <c r="I15" s="2">
        <f t="shared" ref="I15:V15" si="12">IFERROR(INDEX(I51:I500,MATCH($C$15,$C$51:$C$500,0)),"")</f>
        <v>-138270000000</v>
      </c>
      <c r="J15" s="2">
        <f t="shared" si="12"/>
        <v>-145526000000</v>
      </c>
      <c r="K15" s="2">
        <f t="shared" si="12"/>
        <v>-142525000000</v>
      </c>
      <c r="L15" s="2">
        <f t="shared" si="12"/>
        <v>-87382000000</v>
      </c>
      <c r="M15" s="2">
        <f t="shared" si="12"/>
        <v>-173341000000</v>
      </c>
      <c r="N15" s="2">
        <f t="shared" si="12"/>
        <v>20767000000</v>
      </c>
      <c r="O15" s="2">
        <f t="shared" si="12"/>
        <v>-47599000000</v>
      </c>
      <c r="P15" s="2">
        <f t="shared" si="12"/>
        <v>-10899000000</v>
      </c>
      <c r="Q15" s="2">
        <f t="shared" si="12"/>
        <v>-11796000000</v>
      </c>
      <c r="R15" s="2">
        <f t="shared" si="12"/>
        <v>-36224000000</v>
      </c>
      <c r="S15" s="2">
        <f t="shared" si="12"/>
        <v>-35906000000</v>
      </c>
      <c r="T15" s="2">
        <f t="shared" si="12"/>
        <v>-47129000000</v>
      </c>
      <c r="U15" s="2">
        <f t="shared" si="12"/>
        <v>-47697000000</v>
      </c>
      <c r="V15" s="2">
        <f t="shared" si="12"/>
        <v>-37924000000</v>
      </c>
    </row>
    <row r="16" spans="1:22" ht="15.5" x14ac:dyDescent="0.35">
      <c r="C16" t="s">
        <v>28</v>
      </c>
      <c r="D16" s="2">
        <f>IFERROR(INDEX(D51:D500,MATCH($C$16,$C$51:$C$500,0)),"")</f>
        <v>96757000000</v>
      </c>
      <c r="H16" s="2">
        <f>IFERROR(SUM(D16:G16)*(4/MAX(1,COUNT(D16:G16))),"")</f>
        <v>387028000000</v>
      </c>
      <c r="I16" s="2">
        <f t="shared" ref="I16:V16" si="13">IFERROR(INDEX(I51:I500,MATCH($C$16,$C$51:$C$500,0)),"")</f>
        <v>672486000000</v>
      </c>
      <c r="J16" s="2">
        <f t="shared" si="13"/>
        <v>675589000000</v>
      </c>
      <c r="K16" s="2">
        <f t="shared" si="13"/>
        <v>640584000000</v>
      </c>
      <c r="L16" s="2">
        <f t="shared" si="13"/>
        <v>393231000000</v>
      </c>
      <c r="M16" s="2">
        <f t="shared" si="13"/>
        <v>659402000000</v>
      </c>
      <c r="N16" s="2">
        <f t="shared" si="13"/>
        <v>155068000000</v>
      </c>
      <c r="O16" s="2">
        <f t="shared" si="13"/>
        <v>233293000000</v>
      </c>
      <c r="P16" s="2">
        <f t="shared" si="13"/>
        <v>59640000000</v>
      </c>
      <c r="Q16" s="2">
        <f t="shared" si="13"/>
        <v>20430000000</v>
      </c>
      <c r="R16" s="2">
        <f t="shared" si="13"/>
        <v>139149000000</v>
      </c>
      <c r="S16" s="2">
        <f t="shared" si="13"/>
        <v>194905000000</v>
      </c>
      <c r="T16" s="2">
        <f t="shared" si="13"/>
        <v>262024000000</v>
      </c>
      <c r="U16" s="2">
        <f t="shared" si="13"/>
        <v>251258000000</v>
      </c>
      <c r="V16" s="2">
        <f t="shared" si="13"/>
        <v>149110000000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3149220000000</v>
      </c>
      <c r="H20" s="2">
        <f t="shared" ref="H20:V20" ca="1" si="14">IFERROR(H21*H2,"")</f>
        <v>3149220000000</v>
      </c>
      <c r="I20" s="2">
        <f t="shared" ca="1" si="14"/>
        <v>3034180000000</v>
      </c>
      <c r="J20" s="2">
        <f t="shared" ca="1" si="14"/>
        <v>1926920000000</v>
      </c>
      <c r="K20" s="2">
        <f t="shared" ca="1" si="14"/>
        <v>2099480000000</v>
      </c>
      <c r="L20" s="2">
        <f t="shared" ca="1" si="14"/>
        <v>1768740000000</v>
      </c>
      <c r="M20" s="2">
        <f t="shared" ca="1" si="14"/>
        <v>2861620000000</v>
      </c>
      <c r="N20" s="2">
        <f t="shared" ca="1" si="14"/>
        <v>1150400000000</v>
      </c>
      <c r="O20" s="2">
        <f t="shared" ca="1" si="14"/>
        <v>1322960000000</v>
      </c>
      <c r="P20" s="2">
        <f t="shared" ca="1" si="14"/>
        <v>603960000000</v>
      </c>
      <c r="Q20" s="2">
        <f t="shared" ca="1" si="14"/>
        <v>826850000000</v>
      </c>
      <c r="R20" s="2">
        <f t="shared" ca="1" si="14"/>
        <v>1509900000000</v>
      </c>
      <c r="S20" s="2">
        <f t="shared" ca="1" si="14"/>
        <v>1351720000000</v>
      </c>
      <c r="T20" s="2">
        <f t="shared" ca="1" si="14"/>
        <v>1711220000000</v>
      </c>
      <c r="U20" s="2">
        <f t="shared" ca="1" si="14"/>
        <v>1035360000000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7190000000</v>
      </c>
      <c r="H21" s="2">
        <f>IFERROR(INDEX(D21:G21,COUNT(D21:G21)),"")</f>
        <v>7190000000</v>
      </c>
      <c r="I21" s="2">
        <f t="shared" ref="I21:V21" si="15">IFERROR(INDEX(I51:I500,MATCH($C$7,$C$51:$C$500,0)),"")</f>
        <v>7190000000</v>
      </c>
      <c r="J21" s="2">
        <f t="shared" si="15"/>
        <v>7190000000</v>
      </c>
      <c r="K21" s="2">
        <f t="shared" si="15"/>
        <v>7190000000</v>
      </c>
      <c r="L21" s="2">
        <f t="shared" si="15"/>
        <v>7190000000</v>
      </c>
      <c r="M21" s="2">
        <f t="shared" si="15"/>
        <v>7190000000</v>
      </c>
      <c r="N21" s="2">
        <f t="shared" si="15"/>
        <v>7190000000</v>
      </c>
      <c r="O21" s="2">
        <f t="shared" si="15"/>
        <v>7190000000</v>
      </c>
      <c r="P21" s="2">
        <f t="shared" si="15"/>
        <v>7190000000</v>
      </c>
      <c r="Q21" s="2">
        <f t="shared" si="15"/>
        <v>7190000000</v>
      </c>
      <c r="R21" s="2">
        <f t="shared" si="15"/>
        <v>7190000000</v>
      </c>
      <c r="S21" s="2">
        <f t="shared" si="15"/>
        <v>7190000000</v>
      </c>
      <c r="T21" s="2">
        <f t="shared" si="15"/>
        <v>7190000000</v>
      </c>
      <c r="U21" s="2">
        <f t="shared" si="15"/>
        <v>7190000000</v>
      </c>
      <c r="V21" s="2">
        <f t="shared" si="15"/>
        <v>4290000000</v>
      </c>
    </row>
    <row r="23" spans="1:22" ht="15.5" x14ac:dyDescent="0.35">
      <c r="B23" t="s">
        <v>53</v>
      </c>
      <c r="C23" t="s">
        <v>54</v>
      </c>
      <c r="D23" s="3">
        <f>IFERROR(D5/D6*100,"")</f>
        <v>1.3402219083884903</v>
      </c>
      <c r="H23" s="3">
        <f t="shared" ref="H23:V23" si="16">IFERROR(H5/H6*100,"")</f>
        <v>5.3608876335539613</v>
      </c>
      <c r="I23" s="3">
        <f t="shared" si="16"/>
        <v>13.157284776091203</v>
      </c>
      <c r="J23" s="3">
        <f t="shared" si="16"/>
        <v>10.535888865251279</v>
      </c>
      <c r="K23" s="3">
        <f t="shared" si="16"/>
        <v>11.177832929797811</v>
      </c>
      <c r="L23" s="3">
        <f t="shared" si="16"/>
        <v>10.158461685086506</v>
      </c>
      <c r="M23" s="3">
        <f t="shared" si="16"/>
        <v>13.048620413491754</v>
      </c>
      <c r="N23" s="3">
        <f t="shared" si="16"/>
        <v>7.1157363267313078</v>
      </c>
      <c r="O23" s="3">
        <f t="shared" si="16"/>
        <v>5.9138997233002844</v>
      </c>
      <c r="P23" s="3">
        <f t="shared" si="16"/>
        <v>2.5539065436973658</v>
      </c>
      <c r="Q23" s="3">
        <f t="shared" si="16"/>
        <v>7.2686127589414911</v>
      </c>
      <c r="R23" s="3">
        <f t="shared" si="16"/>
        <v>4.7989135961909328</v>
      </c>
      <c r="S23" s="3">
        <f t="shared" si="16"/>
        <v>10.507093274850938</v>
      </c>
      <c r="T23" s="3">
        <f t="shared" si="16"/>
        <v>17.448017097831428</v>
      </c>
      <c r="U23" s="3">
        <f t="shared" si="16"/>
        <v>18.952482321930834</v>
      </c>
      <c r="V23" s="3">
        <f t="shared" si="16"/>
        <v>29.235174207211813</v>
      </c>
    </row>
    <row r="24" spans="1:22" ht="15.5" x14ac:dyDescent="0.35">
      <c r="C24" t="s">
        <v>55</v>
      </c>
      <c r="D24" s="4">
        <f>IFERROR(_xlfn.RRI(5,I23,D23),"")</f>
        <v>-0.36671079131198403</v>
      </c>
      <c r="H24" s="4">
        <f t="shared" ref="H24:V24" si="17">IFERROR(_xlfn.RRI(5,M23,H23),"")</f>
        <v>-0.16298272508400824</v>
      </c>
      <c r="I24" s="4">
        <f t="shared" si="17"/>
        <v>0.13080907603617886</v>
      </c>
      <c r="J24" s="4">
        <f t="shared" si="17"/>
        <v>0.12243046275075842</v>
      </c>
      <c r="K24" s="4">
        <f t="shared" si="17"/>
        <v>0.34347788730528173</v>
      </c>
      <c r="L24" s="4">
        <f t="shared" si="17"/>
        <v>6.9240211056514012E-2</v>
      </c>
      <c r="M24" s="4">
        <f t="shared" si="17"/>
        <v>0.22147429893107917</v>
      </c>
      <c r="N24" s="4">
        <f t="shared" si="17"/>
        <v>-7.4987818813377793E-2</v>
      </c>
      <c r="O24" s="4">
        <f t="shared" si="17"/>
        <v>-0.19457412861198808</v>
      </c>
      <c r="P24" s="4">
        <f t="shared" si="17"/>
        <v>-0.33025762152335336</v>
      </c>
      <c r="Q24" s="4">
        <f t="shared" si="17"/>
        <v>-0.24297683493215028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10.72</v>
      </c>
      <c r="H25" s="3">
        <f>IFERROR(INDEX(D25:G25,COUNT(D25:G25)),"")</f>
        <v>10.72</v>
      </c>
      <c r="I25" s="3">
        <f t="shared" ref="I25:V25" si="18">IFERROR(INDEX(I51:I500,MATCH($C$25,$C$51:$C$500,0)),"")</f>
        <v>74.349999999999994</v>
      </c>
      <c r="J25" s="3">
        <f t="shared" si="18"/>
        <v>73.77</v>
      </c>
      <c r="K25" s="3">
        <f t="shared" si="18"/>
        <v>69.31</v>
      </c>
      <c r="L25" s="3">
        <f t="shared" si="18"/>
        <v>42.56</v>
      </c>
      <c r="M25" s="3">
        <f t="shared" si="18"/>
        <v>67.64</v>
      </c>
      <c r="N25" s="3">
        <f t="shared" si="18"/>
        <v>24.47</v>
      </c>
      <c r="O25" s="3">
        <f t="shared" si="18"/>
        <v>25.84</v>
      </c>
      <c r="P25" s="3">
        <f t="shared" si="18"/>
        <v>6.78</v>
      </c>
      <c r="Q25" s="3">
        <f t="shared" si="18"/>
        <v>1.2</v>
      </c>
      <c r="R25" s="3">
        <f t="shared" si="18"/>
        <v>14.32</v>
      </c>
      <c r="S25" s="3">
        <f t="shared" si="18"/>
        <v>22.13</v>
      </c>
      <c r="T25" s="3">
        <f t="shared" si="18"/>
        <v>29.9</v>
      </c>
      <c r="U25" s="3">
        <f t="shared" si="18"/>
        <v>28.33</v>
      </c>
      <c r="V25" s="3">
        <f t="shared" si="18"/>
        <v>25.94</v>
      </c>
    </row>
    <row r="26" spans="1:22" ht="15.5" x14ac:dyDescent="0.35">
      <c r="C26" t="s">
        <v>58</v>
      </c>
      <c r="D26" s="4">
        <f>IFERROR(_xlfn.RRI(5,I25,D25),"")</f>
        <v>-0.32113602540093045</v>
      </c>
      <c r="H26" s="4">
        <f t="shared" ref="H26:V26" si="19">IFERROR(_xlfn.RRI(5,M25,H25),"")</f>
        <v>-0.30817183707787021</v>
      </c>
      <c r="I26" s="4">
        <f t="shared" si="19"/>
        <v>0.24890498961951146</v>
      </c>
      <c r="J26" s="4">
        <f t="shared" si="19"/>
        <v>0.23343837120352662</v>
      </c>
      <c r="K26" s="4">
        <f t="shared" si="19"/>
        <v>0.59189068329969263</v>
      </c>
      <c r="L26" s="4">
        <f t="shared" si="19"/>
        <v>1.041569056682353</v>
      </c>
      <c r="M26" s="4">
        <f t="shared" si="19"/>
        <v>0.36411855459070641</v>
      </c>
      <c r="N26" s="4">
        <f t="shared" si="19"/>
        <v>2.0306165670309184E-2</v>
      </c>
      <c r="O26" s="4">
        <f t="shared" si="19"/>
        <v>-2.8765134867104636E-2</v>
      </c>
      <c r="P26" s="4">
        <f t="shared" si="19"/>
        <v>-0.24872900170207723</v>
      </c>
      <c r="Q26" s="4">
        <f t="shared" si="19"/>
        <v>-0.4591930615809855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169.88734353268427</v>
      </c>
      <c r="H27" s="3">
        <f t="shared" ref="H27:V27" si="20">IFERROR(H4/H21,"")</f>
        <v>679.54937413073708</v>
      </c>
      <c r="I27" s="3">
        <f t="shared" si="20"/>
        <v>825.14561891515996</v>
      </c>
      <c r="J27" s="3">
        <f t="shared" si="20"/>
        <v>850.95465924895689</v>
      </c>
      <c r="K27" s="3">
        <f t="shared" si="20"/>
        <v>897.82044506258694</v>
      </c>
      <c r="L27" s="3">
        <f t="shared" si="20"/>
        <v>870.0897079276773</v>
      </c>
      <c r="M27" s="3">
        <f t="shared" si="20"/>
        <v>748.09568845618912</v>
      </c>
      <c r="N27" s="3">
        <f t="shared" si="20"/>
        <v>525.10848400556324</v>
      </c>
      <c r="O27" s="3">
        <f t="shared" si="20"/>
        <v>679.53755215577189</v>
      </c>
      <c r="P27" s="3">
        <f t="shared" si="20"/>
        <v>621.36161335187762</v>
      </c>
      <c r="Q27" s="3">
        <f t="shared" si="20"/>
        <v>509.43115438108487</v>
      </c>
      <c r="R27" s="3">
        <f t="shared" si="20"/>
        <v>453.29624478442281</v>
      </c>
      <c r="S27" s="3">
        <f t="shared" si="20"/>
        <v>498.40625869262863</v>
      </c>
      <c r="T27" s="3">
        <f t="shared" si="20"/>
        <v>468.41070931849794</v>
      </c>
      <c r="U27" s="3">
        <f t="shared" si="20"/>
        <v>491.51849791376912</v>
      </c>
      <c r="V27" s="3">
        <f t="shared" si="20"/>
        <v>720.89930069930074</v>
      </c>
    </row>
    <row r="28" spans="1:22" ht="15.5" x14ac:dyDescent="0.35">
      <c r="C28" t="s">
        <v>60</v>
      </c>
      <c r="D28" s="4">
        <f>IFERROR(_xlfn.RRI(5,I27,D27),"")</f>
        <v>-0.2710024219369298</v>
      </c>
      <c r="H28" s="4">
        <f t="shared" ref="H28:V28" si="21">IFERROR(_xlfn.RRI(5,M27,H27),"")</f>
        <v>-1.9036670086778451E-2</v>
      </c>
      <c r="I28" s="4">
        <f t="shared" si="21"/>
        <v>9.4602189738585141E-2</v>
      </c>
      <c r="J28" s="4">
        <f t="shared" si="21"/>
        <v>4.6016636365579178E-2</v>
      </c>
      <c r="K28" s="4">
        <f t="shared" si="21"/>
        <v>7.6388413379443021E-2</v>
      </c>
      <c r="L28" s="4">
        <f t="shared" si="21"/>
        <v>0.11300138853018504</v>
      </c>
      <c r="M28" s="4">
        <f t="shared" si="21"/>
        <v>0.10538866301196204</v>
      </c>
      <c r="N28" s="4">
        <f t="shared" si="21"/>
        <v>1.0492535095201427E-2</v>
      </c>
      <c r="O28" s="4">
        <f t="shared" si="21"/>
        <v>7.7252049752179808E-2</v>
      </c>
      <c r="P28" s="4">
        <f t="shared" si="21"/>
        <v>4.799910219688952E-2</v>
      </c>
      <c r="Q28" s="4">
        <f t="shared" si="21"/>
        <v>-6.7084778053781879E-2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-0.85581708137188972</v>
      </c>
      <c r="I29" s="4">
        <f t="shared" si="22"/>
        <v>7.8622746373864481E-3</v>
      </c>
      <c r="J29" s="4">
        <f t="shared" si="22"/>
        <v>6.4348578848650889E-2</v>
      </c>
      <c r="K29" s="4">
        <f t="shared" si="22"/>
        <v>0.62852443609022557</v>
      </c>
      <c r="L29" s="4">
        <f t="shared" si="22"/>
        <v>-0.37078651685393255</v>
      </c>
      <c r="M29" s="4">
        <f t="shared" si="22"/>
        <v>1.7642010625255415</v>
      </c>
      <c r="N29" s="4">
        <f t="shared" si="22"/>
        <v>-5.3018575851393225E-2</v>
      </c>
      <c r="O29" s="4">
        <f t="shared" si="22"/>
        <v>2.8112094395280232</v>
      </c>
      <c r="P29" s="4">
        <f t="shared" si="22"/>
        <v>4.6500000000000004</v>
      </c>
      <c r="Q29" s="4">
        <f t="shared" si="22"/>
        <v>-0.91620111731843579</v>
      </c>
      <c r="R29" s="4">
        <f t="shared" si="22"/>
        <v>-0.35291459557162219</v>
      </c>
      <c r="S29" s="4">
        <f t="shared" si="22"/>
        <v>-0.25986622073578597</v>
      </c>
      <c r="T29" s="4">
        <f t="shared" si="22"/>
        <v>5.5418284504059313E-2</v>
      </c>
      <c r="U29" s="4">
        <f t="shared" si="22"/>
        <v>9.2135697764070809E-2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-0.17644915206099257</v>
      </c>
      <c r="I30" s="4">
        <f t="shared" si="23"/>
        <v>-3.0329512922081771E-2</v>
      </c>
      <c r="J30" s="4">
        <f t="shared" si="23"/>
        <v>-5.2199508344191299E-2</v>
      </c>
      <c r="K30" s="4">
        <f t="shared" si="23"/>
        <v>3.1871124186673691E-2</v>
      </c>
      <c r="L30" s="4">
        <f t="shared" si="23"/>
        <v>0.16307274771659447</v>
      </c>
      <c r="M30" s="4">
        <f t="shared" si="23"/>
        <v>0.42464978426869876</v>
      </c>
      <c r="N30" s="4">
        <f t="shared" si="23"/>
        <v>-0.22725612096093334</v>
      </c>
      <c r="O30" s="4">
        <f t="shared" si="23"/>
        <v>9.3626541379132774E-2</v>
      </c>
      <c r="P30" s="4">
        <f t="shared" si="23"/>
        <v>0.2197165564143376</v>
      </c>
      <c r="Q30" s="4">
        <f t="shared" si="23"/>
        <v>0.12383713794796275</v>
      </c>
      <c r="R30" s="4">
        <f t="shared" si="23"/>
        <v>-9.0508522157273993E-2</v>
      </c>
      <c r="S30" s="4">
        <f t="shared" si="23"/>
        <v>6.4036856496667086E-2</v>
      </c>
      <c r="T30" s="4">
        <f t="shared" si="23"/>
        <v>-4.7013059922162211E-2</v>
      </c>
      <c r="U30" s="4">
        <f t="shared" si="23"/>
        <v>-0.31818702357322748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800.23</v>
      </c>
      <c r="H32" s="3">
        <f>IFERROR(INDEX(D32:G32,COUNT(D32:G32)),"")</f>
        <v>800.23</v>
      </c>
      <c r="I32" s="3">
        <f t="shared" ref="I32:V32" si="24">IFERROR(INDEX(I51:I500,MATCH($C$32,$C$51:$C$500,0)),"")</f>
        <v>789.5</v>
      </c>
      <c r="J32" s="3">
        <f t="shared" si="24"/>
        <v>701.88</v>
      </c>
      <c r="K32" s="3">
        <f t="shared" si="24"/>
        <v>642.67999999999995</v>
      </c>
      <c r="L32" s="3">
        <f t="shared" si="24"/>
        <v>576.74</v>
      </c>
      <c r="M32" s="3">
        <f t="shared" si="24"/>
        <v>527</v>
      </c>
      <c r="N32" s="3">
        <f t="shared" si="24"/>
        <v>464.13</v>
      </c>
      <c r="O32" s="3">
        <f t="shared" si="24"/>
        <v>431.2</v>
      </c>
      <c r="P32" s="3">
        <f t="shared" si="24"/>
        <v>405.7</v>
      </c>
      <c r="Q32" s="3">
        <f t="shared" si="24"/>
        <v>395.34</v>
      </c>
      <c r="R32" s="3">
        <f t="shared" si="24"/>
        <v>368.08</v>
      </c>
      <c r="S32" s="3">
        <f t="shared" si="24"/>
        <v>355.33</v>
      </c>
      <c r="T32" s="3">
        <f t="shared" si="24"/>
        <v>323.66000000000003</v>
      </c>
      <c r="U32" s="3">
        <f t="shared" si="24"/>
        <v>269.19</v>
      </c>
      <c r="V32" s="3">
        <f t="shared" si="24"/>
        <v>179.34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0.57999999999999996</v>
      </c>
      <c r="H33" s="3">
        <f>IFERROR(INDEX(D33:G33,COUNT(D33:G33)),"")</f>
        <v>0.57999999999999996</v>
      </c>
      <c r="I33" s="3">
        <f t="shared" ref="I33:V33" si="25">IFERROR(INDEX(I51:I500,MATCH($C$33,$C$51:$C$500,0)),"")</f>
        <v>0.53</v>
      </c>
      <c r="J33" s="3">
        <f t="shared" si="25"/>
        <v>0.38</v>
      </c>
      <c r="K33" s="3">
        <f t="shared" si="25"/>
        <v>0.45</v>
      </c>
      <c r="L33" s="3">
        <f t="shared" si="25"/>
        <v>0.43</v>
      </c>
      <c r="M33" s="3">
        <f t="shared" si="25"/>
        <v>0.76</v>
      </c>
      <c r="N33" s="3">
        <f t="shared" si="25"/>
        <v>0.34</v>
      </c>
      <c r="O33" s="3">
        <f t="shared" si="25"/>
        <v>0.43</v>
      </c>
      <c r="P33" s="3">
        <f t="shared" si="25"/>
        <v>0.21</v>
      </c>
      <c r="Q33" s="3">
        <f t="shared" si="25"/>
        <v>0.28999999999999998</v>
      </c>
      <c r="R33" s="3">
        <f t="shared" si="25"/>
        <v>0.56999999999999995</v>
      </c>
      <c r="S33" s="3">
        <f t="shared" si="25"/>
        <v>0.53</v>
      </c>
      <c r="T33" s="3">
        <f t="shared" si="25"/>
        <v>0.74</v>
      </c>
      <c r="U33" s="3">
        <f t="shared" si="25"/>
        <v>0.53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43.1</v>
      </c>
      <c r="H34" s="3">
        <f>IFERROR(INDEX(D34:G34,COUNT(D34:G34)),"")</f>
        <v>43.1</v>
      </c>
      <c r="I34" s="3">
        <f t="shared" ref="I34:V34" si="26">IFERROR(INDEX(I51:I500,MATCH($C$34,$C$51:$C$500,0)),"")</f>
        <v>5.68</v>
      </c>
      <c r="J34" s="3">
        <f t="shared" si="26"/>
        <v>3.63</v>
      </c>
      <c r="K34" s="3">
        <f t="shared" si="26"/>
        <v>4.21</v>
      </c>
      <c r="L34" s="3">
        <f t="shared" si="26"/>
        <v>5.78</v>
      </c>
      <c r="M34" s="3">
        <f t="shared" si="26"/>
        <v>5.88</v>
      </c>
      <c r="N34" s="3">
        <f t="shared" si="26"/>
        <v>6.54</v>
      </c>
      <c r="O34" s="3">
        <f t="shared" si="26"/>
        <v>7.12</v>
      </c>
      <c r="P34" s="3">
        <f t="shared" si="26"/>
        <v>12.39</v>
      </c>
      <c r="Q34" s="3">
        <f t="shared" si="26"/>
        <v>95.83</v>
      </c>
      <c r="R34" s="3">
        <f t="shared" si="26"/>
        <v>14.66</v>
      </c>
      <c r="S34" s="3">
        <f t="shared" si="26"/>
        <v>8.5</v>
      </c>
      <c r="T34" s="3">
        <f t="shared" si="26"/>
        <v>7.96</v>
      </c>
      <c r="U34" s="3">
        <f t="shared" si="26"/>
        <v>5.08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2.72</v>
      </c>
      <c r="H35" s="3">
        <f>IFERROR(INDEX(D35:G35,COUNT(D35:G35)),"")</f>
        <v>2.72</v>
      </c>
      <c r="I35" s="3">
        <f t="shared" ref="I35:V35" si="27">IFERROR(INDEX(I51:I500,MATCH($C$35,$C$51:$C$500,0)),"")</f>
        <v>0.51</v>
      </c>
      <c r="J35" s="3">
        <f t="shared" si="27"/>
        <v>0.31</v>
      </c>
      <c r="K35" s="3">
        <f t="shared" si="27"/>
        <v>0.33</v>
      </c>
      <c r="L35" s="3">
        <f t="shared" si="27"/>
        <v>0.28000000000000003</v>
      </c>
      <c r="M35" s="3">
        <f t="shared" si="27"/>
        <v>0.53</v>
      </c>
      <c r="N35" s="3">
        <f t="shared" si="27"/>
        <v>0.3</v>
      </c>
      <c r="O35" s="3">
        <f t="shared" si="27"/>
        <v>0.27</v>
      </c>
      <c r="P35" s="3">
        <f t="shared" si="27"/>
        <v>0.14000000000000001</v>
      </c>
      <c r="Q35" s="3">
        <f t="shared" si="27"/>
        <v>0.23</v>
      </c>
      <c r="R35" s="3">
        <f t="shared" si="27"/>
        <v>0.46</v>
      </c>
      <c r="S35" s="3">
        <f t="shared" si="27"/>
        <v>0.38</v>
      </c>
      <c r="T35" s="3">
        <f t="shared" si="27"/>
        <v>0.51</v>
      </c>
      <c r="U35" s="3">
        <f t="shared" si="27"/>
        <v>0.28999999999999998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V36" si="28">IFERROR(INDEX(H51:H500,MATCH($C$36,$C$51:$C$500,0)),"")</f>
        <v>0.46619999999999995</v>
      </c>
      <c r="I36" s="4">
        <f t="shared" si="28"/>
        <v>0.26899999999999996</v>
      </c>
      <c r="J36" s="4">
        <f t="shared" si="28"/>
        <v>0.21690000000000001</v>
      </c>
      <c r="K36" s="4">
        <f t="shared" si="28"/>
        <v>0.21640000000000001</v>
      </c>
      <c r="L36" s="4">
        <f t="shared" si="28"/>
        <v>0.14099999999999999</v>
      </c>
      <c r="M36" s="4">
        <f t="shared" si="28"/>
        <v>0.1331</v>
      </c>
      <c r="N36" s="4">
        <f t="shared" si="28"/>
        <v>0.2452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V37" si="29">IFERROR(INDEX(H51:H500,MATCH($C$37,$C$51:$C$500,0)),"")</f>
        <v>20</v>
      </c>
      <c r="I37" s="3">
        <f t="shared" si="29"/>
        <v>20</v>
      </c>
      <c r="J37" s="3">
        <f t="shared" si="29"/>
        <v>16</v>
      </c>
      <c r="K37" s="3">
        <f t="shared" si="29"/>
        <v>15</v>
      </c>
      <c r="L37" s="3">
        <f t="shared" si="29"/>
        <v>6</v>
      </c>
      <c r="M37" s="3">
        <f t="shared" si="29"/>
        <v>9</v>
      </c>
      <c r="N37" s="3">
        <f t="shared" si="29"/>
        <v>6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1221490000000</v>
      </c>
      <c r="E51" s="5">
        <v>1769550000000</v>
      </c>
      <c r="F51" s="5">
        <v>1548900000000</v>
      </c>
      <c r="G51" s="5">
        <v>1333889000000</v>
      </c>
      <c r="I51" s="5">
        <v>5932797000000</v>
      </c>
      <c r="J51" s="5">
        <v>6118364000000</v>
      </c>
      <c r="K51" s="5">
        <v>6455329000000</v>
      </c>
      <c r="L51" s="5">
        <v>6255945000000</v>
      </c>
      <c r="M51" s="5">
        <v>5378808000000</v>
      </c>
      <c r="N51" s="5">
        <v>3775530000000</v>
      </c>
      <c r="O51" s="5">
        <v>4885875000000</v>
      </c>
      <c r="P51" s="5">
        <v>4467590000000</v>
      </c>
      <c r="Q51" s="5">
        <v>3662810000000</v>
      </c>
      <c r="R51" s="5">
        <v>3259200000000</v>
      </c>
      <c r="S51" s="5">
        <v>3583541000000</v>
      </c>
      <c r="T51" s="5">
        <v>3367873000000</v>
      </c>
      <c r="U51" s="5">
        <v>3534018000000</v>
      </c>
      <c r="V51" s="5">
        <v>3092658000000</v>
      </c>
    </row>
    <row r="52" spans="2:22" ht="15.5" x14ac:dyDescent="0.35">
      <c r="C52" t="s">
        <v>85</v>
      </c>
      <c r="D52" s="5">
        <v>-1008160000000</v>
      </c>
      <c r="E52" s="5">
        <v>-1459228000000</v>
      </c>
      <c r="F52" s="5">
        <v>-1249848000000</v>
      </c>
      <c r="G52" s="5">
        <v>-1054591000000</v>
      </c>
      <c r="I52" s="5">
        <v>-4802424000000</v>
      </c>
      <c r="J52" s="5">
        <v>-5012387000000</v>
      </c>
      <c r="K52" s="5">
        <v>-5387142000000</v>
      </c>
      <c r="L52" s="5">
        <v>-5497334000000</v>
      </c>
      <c r="M52" s="5">
        <v>-4258794000000</v>
      </c>
      <c r="N52" s="5">
        <v>-3217408000000</v>
      </c>
      <c r="O52" s="5">
        <v>-4197484000000</v>
      </c>
      <c r="P52" s="5">
        <v>-3935894000000</v>
      </c>
      <c r="Q52" s="5">
        <v>-3100253000000</v>
      </c>
      <c r="R52" s="5">
        <v>-2560584000000</v>
      </c>
      <c r="S52" s="5">
        <v>-2810585000000</v>
      </c>
      <c r="T52" s="5">
        <v>-2803580000000</v>
      </c>
      <c r="U52" s="5">
        <v>-2929019000000</v>
      </c>
      <c r="V52" s="5">
        <v>-2691644000000</v>
      </c>
    </row>
    <row r="53" spans="2:22" ht="15.5" x14ac:dyDescent="0.35">
      <c r="C53" t="s">
        <v>86</v>
      </c>
      <c r="D53" s="5">
        <v>213330000000</v>
      </c>
      <c r="E53" s="5">
        <v>310322000000</v>
      </c>
      <c r="F53" s="5">
        <v>299052000000</v>
      </c>
      <c r="G53" s="5">
        <v>279298000000</v>
      </c>
      <c r="I53" s="5">
        <v>1130373000000</v>
      </c>
      <c r="J53" s="5">
        <v>1105977000000</v>
      </c>
      <c r="K53" s="5">
        <v>1068187000000</v>
      </c>
      <c r="L53" s="5">
        <v>758611000000</v>
      </c>
      <c r="M53" s="5">
        <v>1120014000000</v>
      </c>
      <c r="N53" s="5">
        <v>558122000000</v>
      </c>
      <c r="O53" s="5">
        <v>688391000000</v>
      </c>
      <c r="P53" s="5">
        <v>531696000000</v>
      </c>
      <c r="Q53" s="5">
        <v>562557000000</v>
      </c>
      <c r="R53" s="5">
        <v>698616000000</v>
      </c>
      <c r="S53" s="5">
        <v>772956000000</v>
      </c>
      <c r="T53" s="5">
        <v>564293000000</v>
      </c>
      <c r="U53" s="5">
        <v>604999000000</v>
      </c>
      <c r="V53" s="5">
        <v>401014000000</v>
      </c>
    </row>
    <row r="54" spans="2:22" ht="15.5" x14ac:dyDescent="0.35">
      <c r="C54" t="s">
        <v>87</v>
      </c>
      <c r="D54" s="5">
        <v>-69120000000</v>
      </c>
      <c r="E54" s="5">
        <v>-57146000000</v>
      </c>
      <c r="F54" s="5">
        <v>-58328000000</v>
      </c>
      <c r="G54" s="5">
        <v>-51568000000</v>
      </c>
      <c r="I54" s="5">
        <v>-253896000000</v>
      </c>
      <c r="J54" s="5">
        <v>-219556000000</v>
      </c>
      <c r="K54" s="5">
        <v>-190415000000</v>
      </c>
      <c r="L54" s="5">
        <v>-164636000000</v>
      </c>
      <c r="M54" s="5">
        <v>-286034000000</v>
      </c>
      <c r="N54" s="5">
        <v>-197390000000</v>
      </c>
      <c r="O54" s="5">
        <v>-193423000000</v>
      </c>
      <c r="P54" s="5">
        <v>-214643000000</v>
      </c>
      <c r="Q54" s="5">
        <v>-272367000000</v>
      </c>
      <c r="R54" s="5">
        <v>-265615000000</v>
      </c>
      <c r="S54" s="5">
        <v>-338913000000</v>
      </c>
      <c r="T54" s="5">
        <v>-143471000000</v>
      </c>
      <c r="U54" s="5">
        <v>-226169000000</v>
      </c>
      <c r="V54" s="5">
        <v>-104782000000</v>
      </c>
    </row>
    <row r="55" spans="2:22" ht="15.5" x14ac:dyDescent="0.35">
      <c r="C55" t="s">
        <v>89</v>
      </c>
      <c r="D55" s="5">
        <v>-41921000000</v>
      </c>
      <c r="E55" s="5">
        <v>-43697000000</v>
      </c>
      <c r="F55" s="5">
        <v>-40457000000</v>
      </c>
      <c r="G55" s="5">
        <v>-54389000000</v>
      </c>
      <c r="I55" s="5">
        <v>-192310000000</v>
      </c>
      <c r="J55" s="5">
        <v>-159646000000</v>
      </c>
      <c r="K55" s="5">
        <v>-160557000000</v>
      </c>
      <c r="L55" s="5">
        <v>-138190000000</v>
      </c>
      <c r="M55" s="5">
        <v>-196518000000</v>
      </c>
      <c r="N55" s="5">
        <v>-111101000000</v>
      </c>
      <c r="O55" s="5">
        <v>-149742000000</v>
      </c>
      <c r="P55" s="5">
        <v>-110556000000</v>
      </c>
      <c r="Q55" s="5">
        <v>-125860000000</v>
      </c>
      <c r="R55" s="5">
        <v>-142078000000</v>
      </c>
      <c r="S55" s="5">
        <v>-159767000000</v>
      </c>
      <c r="T55" s="5">
        <v>-131720000000</v>
      </c>
      <c r="U55" s="5">
        <v>-145608000000</v>
      </c>
      <c r="V55" s="5">
        <v>-81794000000</v>
      </c>
    </row>
    <row r="56" spans="2:22" ht="15.5" x14ac:dyDescent="0.35">
      <c r="C56" t="s">
        <v>370</v>
      </c>
      <c r="D56" s="5">
        <v>-40380000000</v>
      </c>
      <c r="E56" s="5">
        <v>-36769000000</v>
      </c>
      <c r="F56" s="5">
        <v>-29675000000</v>
      </c>
      <c r="G56" s="5">
        <v>-26450000000</v>
      </c>
      <c r="I56" s="5">
        <v>-126019000000</v>
      </c>
      <c r="J56" s="5">
        <v>-125254000000</v>
      </c>
      <c r="K56" s="5">
        <v>-144052000000</v>
      </c>
      <c r="L56" s="5">
        <v>-124364000000</v>
      </c>
      <c r="M56" s="5">
        <v>-190510000000</v>
      </c>
      <c r="N56" s="5">
        <v>-130681000000</v>
      </c>
      <c r="O56" s="5">
        <v>-147856000000</v>
      </c>
      <c r="P56" s="5">
        <v>-149591000000</v>
      </c>
      <c r="Q56" s="5">
        <v>-188505000000</v>
      </c>
      <c r="R56" s="5">
        <v>-196585000000</v>
      </c>
      <c r="S56" s="5">
        <v>-106259000000</v>
      </c>
      <c r="T56" s="5">
        <v>-79004000000</v>
      </c>
      <c r="U56" s="5">
        <v>-80320000000</v>
      </c>
      <c r="V56" s="5">
        <v>-50161000000</v>
      </c>
    </row>
    <row r="57" spans="2:22" ht="15.5" x14ac:dyDescent="0.35">
      <c r="C57" t="s">
        <v>92</v>
      </c>
      <c r="U57" s="5">
        <v>-55837000000</v>
      </c>
      <c r="V57" s="5">
        <v>-35541000000</v>
      </c>
    </row>
    <row r="58" spans="2:22" ht="15.5" x14ac:dyDescent="0.35">
      <c r="C58" t="s">
        <v>95</v>
      </c>
      <c r="D58" s="5">
        <v>-36000000</v>
      </c>
      <c r="E58" s="5">
        <v>-12000000</v>
      </c>
      <c r="F58" s="5">
        <v>-4000000</v>
      </c>
      <c r="G58" s="5">
        <v>-7000000</v>
      </c>
      <c r="I58" s="5">
        <v>-31000000</v>
      </c>
      <c r="J58" s="5">
        <v>-19000000</v>
      </c>
      <c r="K58" s="5">
        <v>-28000000</v>
      </c>
      <c r="L58" s="5">
        <v>-11000000</v>
      </c>
      <c r="M58" s="5">
        <v>-1000000</v>
      </c>
      <c r="N58" s="5">
        <v>10000000</v>
      </c>
      <c r="P58" s="5">
        <v>18000000</v>
      </c>
      <c r="Q58" s="5">
        <v>-5000000</v>
      </c>
      <c r="R58" s="5">
        <v>8000000</v>
      </c>
      <c r="S58" s="5">
        <v>-15000000</v>
      </c>
      <c r="T58" s="5">
        <v>-3000000</v>
      </c>
      <c r="U58" s="5">
        <v>-4000000</v>
      </c>
      <c r="V58" s="5">
        <v>-5000000</v>
      </c>
    </row>
    <row r="59" spans="2:22" ht="15.5" x14ac:dyDescent="0.35">
      <c r="C59" t="s">
        <v>90</v>
      </c>
      <c r="D59" s="5">
        <v>144210000000</v>
      </c>
      <c r="E59" s="5">
        <v>253176000000</v>
      </c>
      <c r="F59" s="5">
        <v>240724000000</v>
      </c>
      <c r="G59" s="5">
        <v>227730000000</v>
      </c>
      <c r="I59" s="5">
        <v>876477000000</v>
      </c>
      <c r="J59" s="5">
        <v>886421000000</v>
      </c>
      <c r="K59" s="5">
        <v>877772000000</v>
      </c>
      <c r="L59" s="5">
        <v>593975000000</v>
      </c>
      <c r="M59" s="5">
        <v>833980000000</v>
      </c>
      <c r="N59" s="5">
        <v>360732000000</v>
      </c>
      <c r="O59" s="5">
        <v>494968000000</v>
      </c>
      <c r="P59" s="5">
        <v>317053000000</v>
      </c>
      <c r="Q59" s="5">
        <v>290190000000</v>
      </c>
      <c r="R59" s="5">
        <v>433001000000</v>
      </c>
      <c r="S59" s="5">
        <v>434043000000</v>
      </c>
      <c r="T59" s="5">
        <v>420822000000</v>
      </c>
      <c r="U59" s="5">
        <v>378830000000</v>
      </c>
      <c r="V59" s="5">
        <v>296232000000</v>
      </c>
    </row>
    <row r="60" spans="2:22" ht="15.5" x14ac:dyDescent="0.35">
      <c r="C60" t="s">
        <v>91</v>
      </c>
      <c r="D60" s="5">
        <v>-47453000000</v>
      </c>
      <c r="E60" s="5">
        <v>-45416000000</v>
      </c>
      <c r="F60" s="5">
        <v>-43821000000</v>
      </c>
      <c r="G60" s="5">
        <v>-65404000000</v>
      </c>
      <c r="I60" s="5">
        <v>-203991000000</v>
      </c>
      <c r="J60" s="5">
        <v>-210832000000</v>
      </c>
      <c r="K60" s="5">
        <v>-237188000000</v>
      </c>
      <c r="L60" s="5">
        <v>-200744000000</v>
      </c>
      <c r="M60" s="5">
        <v>-174578000000</v>
      </c>
      <c r="N60" s="5">
        <v>-205664000000</v>
      </c>
      <c r="O60" s="5">
        <v>-261675000000</v>
      </c>
      <c r="P60" s="5">
        <v>-257413000000</v>
      </c>
      <c r="Q60" s="5">
        <v>-269760000000</v>
      </c>
      <c r="R60" s="5">
        <v>-293852000000</v>
      </c>
      <c r="S60" s="5">
        <v>-239138000000</v>
      </c>
      <c r="T60" s="5">
        <v>-158798000000</v>
      </c>
      <c r="U60" s="5">
        <v>-127572000000</v>
      </c>
      <c r="V60" s="5">
        <v>-147122000000</v>
      </c>
    </row>
    <row r="61" spans="2:22" ht="15.5" x14ac:dyDescent="0.35">
      <c r="C61" t="s">
        <v>93</v>
      </c>
      <c r="U61" s="5">
        <v>3579000000</v>
      </c>
      <c r="V61" s="5">
        <v>72000000</v>
      </c>
    </row>
    <row r="62" spans="2:22" ht="15.5" x14ac:dyDescent="0.35">
      <c r="C62" t="s">
        <v>26</v>
      </c>
      <c r="D62" s="5">
        <v>-47453000000</v>
      </c>
      <c r="E62" s="5">
        <v>-45416000000</v>
      </c>
      <c r="F62" s="5">
        <v>-43821000000</v>
      </c>
      <c r="G62" s="5">
        <v>-65404000000</v>
      </c>
      <c r="I62" s="5">
        <v>-203991000000</v>
      </c>
      <c r="J62" s="5">
        <v>-210832000000</v>
      </c>
      <c r="K62" s="5">
        <v>-237188000000</v>
      </c>
      <c r="L62" s="5">
        <v>-200744000000</v>
      </c>
      <c r="M62" s="5">
        <v>-174578000000</v>
      </c>
      <c r="N62" s="5">
        <v>-205664000000</v>
      </c>
      <c r="O62" s="5">
        <v>-261675000000</v>
      </c>
      <c r="P62" s="5">
        <v>-257413000000</v>
      </c>
      <c r="Q62" s="5">
        <v>-269760000000</v>
      </c>
      <c r="R62" s="5">
        <v>-293852000000</v>
      </c>
      <c r="S62" s="5">
        <v>-239138000000</v>
      </c>
      <c r="T62" s="5">
        <v>-158798000000</v>
      </c>
      <c r="U62" s="5">
        <v>-132459000000</v>
      </c>
      <c r="V62" s="5">
        <v>-147037000000</v>
      </c>
    </row>
    <row r="63" spans="2:22" ht="15.5" x14ac:dyDescent="0.35">
      <c r="C63" t="s">
        <v>372</v>
      </c>
      <c r="U63" s="5">
        <v>1308000000</v>
      </c>
      <c r="V63" s="5">
        <v>-157000000</v>
      </c>
    </row>
    <row r="64" spans="2:22" ht="15.5" x14ac:dyDescent="0.35">
      <c r="C64" t="s">
        <v>96</v>
      </c>
      <c r="D64" s="5">
        <v>-47453000000</v>
      </c>
      <c r="E64" s="5">
        <v>-45416000000</v>
      </c>
      <c r="F64" s="5">
        <v>-43821000000</v>
      </c>
      <c r="G64" s="5">
        <v>-65404000000</v>
      </c>
      <c r="I64" s="5">
        <v>-203991000000</v>
      </c>
      <c r="J64" s="5">
        <v>-210832000000</v>
      </c>
      <c r="K64" s="5">
        <v>-237188000000</v>
      </c>
      <c r="L64" s="5">
        <v>-200744000000</v>
      </c>
      <c r="M64" s="5">
        <v>-174578000000</v>
      </c>
      <c r="N64" s="5">
        <v>-205664000000</v>
      </c>
      <c r="O64" s="5">
        <v>-261675000000</v>
      </c>
      <c r="P64" s="5">
        <v>-257413000000</v>
      </c>
      <c r="Q64" s="5">
        <v>-269760000000</v>
      </c>
      <c r="R64" s="5">
        <v>-293852000000</v>
      </c>
      <c r="S64" s="5">
        <v>-239138000000</v>
      </c>
      <c r="T64" s="5">
        <v>-158798000000</v>
      </c>
      <c r="U64" s="5">
        <v>-127572000000</v>
      </c>
      <c r="V64" s="5">
        <v>-147122000000</v>
      </c>
    </row>
    <row r="65" spans="2:22" ht="15.5" x14ac:dyDescent="0.35">
      <c r="C65" t="s">
        <v>28</v>
      </c>
      <c r="D65" s="5">
        <v>96757000000</v>
      </c>
      <c r="E65" s="5">
        <v>207760000000</v>
      </c>
      <c r="F65" s="5">
        <v>196903000000</v>
      </c>
      <c r="G65" s="5">
        <v>162326000000</v>
      </c>
      <c r="I65" s="5">
        <v>672486000000</v>
      </c>
      <c r="J65" s="5">
        <v>675589000000</v>
      </c>
      <c r="K65" s="5">
        <v>640584000000</v>
      </c>
      <c r="L65" s="5">
        <v>393231000000</v>
      </c>
      <c r="M65" s="5">
        <v>659402000000</v>
      </c>
      <c r="N65" s="5">
        <v>155068000000</v>
      </c>
      <c r="O65" s="5">
        <v>233293000000</v>
      </c>
      <c r="P65" s="5">
        <v>59640000000</v>
      </c>
      <c r="Q65" s="5">
        <v>20430000000</v>
      </c>
      <c r="R65" s="5">
        <v>139149000000</v>
      </c>
      <c r="S65" s="5">
        <v>194905000000</v>
      </c>
      <c r="T65" s="5">
        <v>262024000000</v>
      </c>
      <c r="U65" s="5">
        <v>251258000000</v>
      </c>
      <c r="V65" s="5">
        <v>149110000000</v>
      </c>
    </row>
    <row r="66" spans="2:22" ht="15.5" x14ac:dyDescent="0.35">
      <c r="C66" t="s">
        <v>27</v>
      </c>
      <c r="D66" s="5">
        <v>-19725000000</v>
      </c>
      <c r="E66" s="5">
        <v>-42788000000</v>
      </c>
      <c r="F66" s="5">
        <v>-41004000000</v>
      </c>
      <c r="G66" s="5">
        <v>-33503000000</v>
      </c>
      <c r="I66" s="5">
        <v>-138270000000</v>
      </c>
      <c r="J66" s="5">
        <v>-145526000000</v>
      </c>
      <c r="K66" s="5">
        <v>-142525000000</v>
      </c>
      <c r="L66" s="5">
        <v>-87382000000</v>
      </c>
      <c r="M66" s="5">
        <v>-173341000000</v>
      </c>
      <c r="N66" s="5">
        <v>20767000000</v>
      </c>
      <c r="O66" s="5">
        <v>-47599000000</v>
      </c>
      <c r="P66" s="5">
        <v>-10899000000</v>
      </c>
      <c r="Q66" s="5">
        <v>-11796000000</v>
      </c>
      <c r="R66" s="5">
        <v>-36224000000</v>
      </c>
      <c r="S66" s="5">
        <v>-35906000000</v>
      </c>
      <c r="T66" s="5">
        <v>-47129000000</v>
      </c>
      <c r="U66" s="5">
        <v>-47697000000</v>
      </c>
      <c r="V66" s="5">
        <v>-37924000000</v>
      </c>
    </row>
    <row r="67" spans="2:22" ht="15.5" x14ac:dyDescent="0.35">
      <c r="C67" t="s">
        <v>452</v>
      </c>
      <c r="D67" s="5">
        <v>-21265000000</v>
      </c>
      <c r="E67" s="5">
        <v>-44488000000</v>
      </c>
      <c r="F67" s="5">
        <v>-42977000000</v>
      </c>
      <c r="G67" s="5">
        <v>-34985000000</v>
      </c>
      <c r="I67" s="5">
        <v>-144664000000</v>
      </c>
      <c r="J67" s="5">
        <v>-160121000000</v>
      </c>
      <c r="K67" s="5">
        <v>-156327000000</v>
      </c>
      <c r="L67" s="5">
        <v>-87874000000</v>
      </c>
      <c r="M67" s="5">
        <v>-160417000000</v>
      </c>
      <c r="N67" s="5">
        <v>-41436000000</v>
      </c>
      <c r="O67" s="5">
        <v>-59131000000</v>
      </c>
      <c r="P67" s="5">
        <v>-21750000000</v>
      </c>
      <c r="Q67" s="5">
        <v>-18879000000</v>
      </c>
      <c r="R67" s="5">
        <v>-42345000000</v>
      </c>
      <c r="S67" s="5">
        <v>-52839000000</v>
      </c>
      <c r="T67" s="5">
        <v>-63567000000</v>
      </c>
      <c r="U67" s="5">
        <v>-47697000000</v>
      </c>
      <c r="V67" s="5">
        <v>-37924000000</v>
      </c>
    </row>
    <row r="68" spans="2:22" ht="15.5" x14ac:dyDescent="0.35">
      <c r="C68" t="s">
        <v>453</v>
      </c>
      <c r="D68" s="5">
        <v>1540000000</v>
      </c>
      <c r="E68" s="5">
        <v>1700000000</v>
      </c>
      <c r="F68" s="5">
        <v>1973000000</v>
      </c>
      <c r="G68" s="5">
        <v>1482000000</v>
      </c>
      <c r="I68" s="5">
        <v>6394000000</v>
      </c>
      <c r="J68" s="5">
        <v>14595000000</v>
      </c>
      <c r="K68" s="5">
        <v>13802000000</v>
      </c>
      <c r="L68" s="5">
        <v>492000000</v>
      </c>
      <c r="M68" s="5">
        <v>-12924000000</v>
      </c>
      <c r="N68" s="5">
        <v>62203000000</v>
      </c>
      <c r="O68" s="5">
        <v>11532000000</v>
      </c>
      <c r="P68" s="5">
        <v>10851000000</v>
      </c>
      <c r="Q68" s="5">
        <v>7083000000</v>
      </c>
      <c r="R68" s="5">
        <v>6121000000</v>
      </c>
      <c r="S68" s="5">
        <v>16933000000</v>
      </c>
      <c r="T68" s="5">
        <v>16438000000</v>
      </c>
    </row>
    <row r="69" spans="2:22" ht="15.5" x14ac:dyDescent="0.35">
      <c r="C69" t="s">
        <v>454</v>
      </c>
      <c r="D69" s="5">
        <v>-19725000000</v>
      </c>
      <c r="E69" s="5">
        <v>-42788000000</v>
      </c>
      <c r="F69" s="5">
        <v>-41004000000</v>
      </c>
      <c r="G69" s="5">
        <v>-33503000000</v>
      </c>
      <c r="I69" s="5">
        <v>-138270000000</v>
      </c>
      <c r="J69" s="5">
        <v>-145526000000</v>
      </c>
      <c r="K69" s="5">
        <v>-142525000000</v>
      </c>
      <c r="L69" s="5">
        <v>-87382000000</v>
      </c>
      <c r="M69" s="5">
        <v>-173341000000</v>
      </c>
      <c r="N69" s="5">
        <v>20767000000</v>
      </c>
      <c r="O69" s="5">
        <v>-47599000000</v>
      </c>
      <c r="P69" s="5">
        <v>-10899000000</v>
      </c>
      <c r="Q69" s="5">
        <v>-11796000000</v>
      </c>
      <c r="R69" s="5">
        <v>-36224000000</v>
      </c>
      <c r="S69" s="5">
        <v>-35906000000</v>
      </c>
      <c r="T69" s="5">
        <v>-47129000000</v>
      </c>
      <c r="U69" s="5">
        <v>-47697000000</v>
      </c>
      <c r="V69" s="5">
        <v>-37924000000</v>
      </c>
    </row>
    <row r="70" spans="2:22" ht="15.5" x14ac:dyDescent="0.35">
      <c r="C70" t="s">
        <v>97</v>
      </c>
      <c r="D70" s="5">
        <v>77032000000</v>
      </c>
      <c r="E70" s="5">
        <v>164972000000</v>
      </c>
      <c r="F70" s="5">
        <v>155899000000</v>
      </c>
      <c r="G70" s="5">
        <v>128823000000</v>
      </c>
      <c r="I70" s="5">
        <v>534216000000</v>
      </c>
      <c r="J70" s="5">
        <v>530063000000</v>
      </c>
      <c r="K70" s="5">
        <v>498059000000</v>
      </c>
      <c r="L70" s="5">
        <v>305849000000</v>
      </c>
      <c r="M70" s="5">
        <v>486061000000</v>
      </c>
      <c r="N70" s="5">
        <v>175835000000</v>
      </c>
      <c r="O70" s="5">
        <v>185694000000</v>
      </c>
      <c r="P70" s="5">
        <v>48741000000</v>
      </c>
      <c r="Q70" s="5">
        <v>8634000000</v>
      </c>
      <c r="R70" s="5">
        <v>102925000000</v>
      </c>
      <c r="S70" s="5">
        <v>158999000000</v>
      </c>
      <c r="T70" s="5">
        <v>214895000000</v>
      </c>
      <c r="U70" s="5">
        <v>203561000000</v>
      </c>
      <c r="V70" s="5">
        <v>111186000000</v>
      </c>
    </row>
    <row r="71" spans="2:22" ht="15.5" x14ac:dyDescent="0.35">
      <c r="C71" t="s">
        <v>98</v>
      </c>
      <c r="E71" s="5">
        <v>212213000000</v>
      </c>
      <c r="I71" s="5">
        <v>212213000000</v>
      </c>
      <c r="J71" s="5">
        <v>1322000000</v>
      </c>
      <c r="K71" s="5">
        <v>18144000000</v>
      </c>
      <c r="L71" s="5">
        <v>115161000000</v>
      </c>
      <c r="M71" s="5">
        <v>8104000000</v>
      </c>
      <c r="N71" s="5">
        <v>61509000000</v>
      </c>
      <c r="O71" s="5">
        <v>-2443000000</v>
      </c>
      <c r="P71" s="5">
        <v>25734000000</v>
      </c>
      <c r="Q71" s="5">
        <v>197858000000</v>
      </c>
      <c r="R71" s="5">
        <v>24017000000</v>
      </c>
      <c r="S71" s="5">
        <v>109282000000</v>
      </c>
      <c r="T71" s="5">
        <v>190927000000</v>
      </c>
      <c r="U71" s="5">
        <v>163063000000</v>
      </c>
      <c r="V71" s="5">
        <v>113543000000</v>
      </c>
    </row>
    <row r="72" spans="2:22" ht="15.5" x14ac:dyDescent="0.35">
      <c r="C72" t="s">
        <v>99</v>
      </c>
      <c r="D72" s="5">
        <v>77032000000</v>
      </c>
      <c r="E72" s="5">
        <v>377185000000</v>
      </c>
      <c r="F72" s="5">
        <v>155899000000</v>
      </c>
      <c r="G72" s="5">
        <v>128823000000</v>
      </c>
      <c r="I72" s="5">
        <v>746429000000</v>
      </c>
      <c r="J72" s="5">
        <v>531385000000</v>
      </c>
      <c r="K72" s="5">
        <v>516203000000</v>
      </c>
      <c r="L72" s="5">
        <v>421010000000</v>
      </c>
      <c r="M72" s="5">
        <v>494165000000</v>
      </c>
      <c r="N72" s="5">
        <v>237344000000</v>
      </c>
      <c r="O72" s="5">
        <v>183251000000</v>
      </c>
      <c r="P72" s="5">
        <v>74475000000</v>
      </c>
      <c r="Q72" s="5">
        <v>206492000000</v>
      </c>
      <c r="R72" s="5">
        <v>126942000000</v>
      </c>
      <c r="S72" s="5">
        <v>268281000000</v>
      </c>
      <c r="T72" s="5">
        <v>405822000000</v>
      </c>
      <c r="U72" s="5">
        <v>366624000000</v>
      </c>
      <c r="V72" s="5">
        <v>224729000000</v>
      </c>
    </row>
    <row r="73" spans="2:22" ht="15.5" x14ac:dyDescent="0.35">
      <c r="C73" t="s">
        <v>100</v>
      </c>
      <c r="D73" s="5">
        <v>77032000000</v>
      </c>
      <c r="E73" s="5">
        <v>164972000000</v>
      </c>
      <c r="F73" s="5">
        <v>155899000000</v>
      </c>
      <c r="G73" s="5">
        <v>128823000000</v>
      </c>
      <c r="I73" s="5">
        <v>534216000000</v>
      </c>
      <c r="J73" s="5">
        <v>530063000000</v>
      </c>
      <c r="K73" s="5">
        <v>498059000000</v>
      </c>
      <c r="L73" s="5">
        <v>305849000000</v>
      </c>
      <c r="M73" s="5">
        <v>486061000000</v>
      </c>
      <c r="N73" s="5">
        <v>175835000000</v>
      </c>
      <c r="O73" s="5">
        <v>185695000000</v>
      </c>
      <c r="P73" s="5">
        <v>48741000000</v>
      </c>
      <c r="Q73" s="5">
        <v>8634000000</v>
      </c>
      <c r="R73" s="5">
        <v>102925000000</v>
      </c>
      <c r="S73" s="5">
        <v>158999000000</v>
      </c>
      <c r="T73" s="5">
        <v>214895000000</v>
      </c>
      <c r="U73" s="5">
        <v>203561000000</v>
      </c>
      <c r="V73" s="5">
        <v>111186000000</v>
      </c>
    </row>
    <row r="74" spans="2:22" ht="15.5" x14ac:dyDescent="0.35">
      <c r="C74" t="s">
        <v>7</v>
      </c>
      <c r="D74" s="5">
        <v>77068000000</v>
      </c>
      <c r="E74" s="5">
        <v>377197000000</v>
      </c>
      <c r="F74" s="5">
        <v>155903000000</v>
      </c>
      <c r="G74" s="5">
        <v>128830000000</v>
      </c>
      <c r="I74" s="5">
        <v>746460000000</v>
      </c>
      <c r="J74" s="5">
        <v>531404000000</v>
      </c>
      <c r="K74" s="5">
        <v>516231000000</v>
      </c>
      <c r="L74" s="5">
        <v>421021000000</v>
      </c>
      <c r="M74" s="5">
        <v>494166000000</v>
      </c>
      <c r="N74" s="5">
        <v>237334000000</v>
      </c>
      <c r="O74" s="5">
        <v>183252000000</v>
      </c>
      <c r="P74" s="5">
        <v>74457000000</v>
      </c>
      <c r="Q74" s="5">
        <v>206497000000</v>
      </c>
      <c r="R74" s="5">
        <v>126934000000</v>
      </c>
      <c r="S74" s="5">
        <v>268296000000</v>
      </c>
      <c r="T74" s="5">
        <v>405825000000</v>
      </c>
      <c r="U74" s="5">
        <v>366628000000</v>
      </c>
      <c r="V74" s="5">
        <v>224734000000</v>
      </c>
    </row>
    <row r="75" spans="2:22" ht="15.5" x14ac:dyDescent="0.35">
      <c r="C75" t="s">
        <v>101</v>
      </c>
      <c r="D75" s="5">
        <v>77032000000</v>
      </c>
      <c r="E75" s="5">
        <v>164972000000</v>
      </c>
      <c r="F75" s="5">
        <v>155899000000</v>
      </c>
      <c r="G75" s="5">
        <v>128823000000</v>
      </c>
      <c r="I75" s="5">
        <v>534216000000</v>
      </c>
      <c r="J75" s="5">
        <v>530063000000</v>
      </c>
      <c r="K75" s="5">
        <v>498059000000</v>
      </c>
      <c r="L75" s="5">
        <v>305849000000</v>
      </c>
      <c r="M75" s="5">
        <v>486061000000</v>
      </c>
      <c r="N75" s="5">
        <v>175835000000</v>
      </c>
      <c r="O75" s="5">
        <v>185695000000</v>
      </c>
      <c r="P75" s="5">
        <v>48741000000</v>
      </c>
      <c r="Q75" s="5">
        <v>8634000000</v>
      </c>
      <c r="R75" s="5">
        <v>102925000000</v>
      </c>
      <c r="S75" s="5">
        <v>158999000000</v>
      </c>
      <c r="T75" s="5">
        <v>214895000000</v>
      </c>
      <c r="U75" s="5">
        <v>203561000000</v>
      </c>
      <c r="V75" s="5">
        <v>111186000000</v>
      </c>
    </row>
    <row r="76" spans="2:22" ht="15.5" x14ac:dyDescent="0.35">
      <c r="C76" t="s">
        <v>102</v>
      </c>
      <c r="D76" s="5">
        <v>77032000000</v>
      </c>
      <c r="E76" s="5">
        <v>377185000000</v>
      </c>
      <c r="F76" s="5">
        <v>155899000000</v>
      </c>
      <c r="G76" s="5">
        <v>128823000000</v>
      </c>
      <c r="I76" s="5">
        <v>746429000000</v>
      </c>
      <c r="J76" s="5">
        <v>531385000000</v>
      </c>
      <c r="K76" s="5">
        <v>516203000000</v>
      </c>
      <c r="L76" s="5">
        <v>421010000000</v>
      </c>
      <c r="M76" s="5">
        <v>494165000000</v>
      </c>
      <c r="N76" s="5">
        <v>237344000000</v>
      </c>
      <c r="O76" s="5">
        <v>183252000000</v>
      </c>
      <c r="P76" s="5">
        <v>74475000000</v>
      </c>
      <c r="Q76" s="5">
        <v>206492000000</v>
      </c>
      <c r="R76" s="5">
        <v>126942000000</v>
      </c>
      <c r="S76" s="5">
        <v>268281000000</v>
      </c>
      <c r="T76" s="5">
        <v>405822000000</v>
      </c>
      <c r="U76" s="5">
        <v>366624000000</v>
      </c>
      <c r="V76" s="5">
        <v>224729000000</v>
      </c>
    </row>
    <row r="77" spans="2:22" ht="15.5" x14ac:dyDescent="0.35">
      <c r="C77" t="s">
        <v>190</v>
      </c>
    </row>
    <row r="78" spans="2:22" ht="15.5" x14ac:dyDescent="0.35">
      <c r="C78" t="s">
        <v>103</v>
      </c>
      <c r="D78" s="5">
        <v>77032000000</v>
      </c>
      <c r="E78" s="5">
        <v>377185000000</v>
      </c>
      <c r="F78" s="5">
        <v>155899000000</v>
      </c>
      <c r="G78" s="5">
        <v>128823000000</v>
      </c>
      <c r="I78" s="5">
        <v>746429000000</v>
      </c>
      <c r="J78" s="5">
        <v>531385000000</v>
      </c>
      <c r="K78" s="5">
        <v>516203000000</v>
      </c>
      <c r="L78" s="5">
        <v>421010000000</v>
      </c>
      <c r="M78" s="5">
        <v>494165000000</v>
      </c>
      <c r="N78" s="5">
        <v>237344000000</v>
      </c>
      <c r="O78" s="5">
        <v>183252000000</v>
      </c>
      <c r="P78" s="5">
        <v>74475000000</v>
      </c>
      <c r="Q78" s="5">
        <v>206492000000</v>
      </c>
      <c r="R78" s="5">
        <v>126942000000</v>
      </c>
      <c r="S78" s="5">
        <v>268281000000</v>
      </c>
      <c r="T78" s="5">
        <v>405822000000</v>
      </c>
      <c r="U78" s="5">
        <v>366624000000</v>
      </c>
      <c r="V78" s="5">
        <v>224729000000</v>
      </c>
    </row>
    <row r="80" spans="2:22" ht="15.5" x14ac:dyDescent="0.35">
      <c r="B80" t="s">
        <v>104</v>
      </c>
      <c r="C80" t="s">
        <v>105</v>
      </c>
    </row>
    <row r="81" spans="3:22" ht="15.5" x14ac:dyDescent="0.35">
      <c r="C81" t="s">
        <v>106</v>
      </c>
    </row>
    <row r="82" spans="3:22" ht="15.5" x14ac:dyDescent="0.35">
      <c r="C82" t="s">
        <v>19</v>
      </c>
      <c r="D82" s="5">
        <v>806544000000</v>
      </c>
      <c r="E82" s="5">
        <v>956526000000</v>
      </c>
      <c r="F82" s="5">
        <v>737925000000</v>
      </c>
      <c r="G82" s="5">
        <v>809745000000</v>
      </c>
      <c r="I82" s="5">
        <v>956526000000</v>
      </c>
      <c r="J82" s="5">
        <v>503649000000</v>
      </c>
      <c r="K82" s="5">
        <v>176938000000</v>
      </c>
      <c r="L82" s="5">
        <v>50178000000</v>
      </c>
      <c r="M82" s="5">
        <v>50092000000</v>
      </c>
      <c r="N82" s="5">
        <v>59543000000</v>
      </c>
      <c r="O82" s="5">
        <v>219024000000</v>
      </c>
      <c r="P82" s="5">
        <v>232235000000</v>
      </c>
      <c r="Q82" s="5">
        <v>170489000000</v>
      </c>
      <c r="R82" s="5">
        <v>31338000000</v>
      </c>
      <c r="S82" s="5">
        <v>24585000000</v>
      </c>
      <c r="T82" s="5">
        <v>197776000000</v>
      </c>
      <c r="U82" s="5">
        <v>119196000000</v>
      </c>
      <c r="V82" s="5">
        <v>14314000000</v>
      </c>
    </row>
    <row r="83" spans="3:22" ht="15.5" x14ac:dyDescent="0.35">
      <c r="C83" t="s">
        <v>458</v>
      </c>
      <c r="D83" s="5">
        <v>19143000000</v>
      </c>
    </row>
    <row r="84" spans="3:22" ht="15.5" x14ac:dyDescent="0.35">
      <c r="C84" t="s">
        <v>110</v>
      </c>
      <c r="D84" s="5">
        <v>848081000000</v>
      </c>
      <c r="E84" s="5">
        <v>957165000000</v>
      </c>
      <c r="F84" s="5">
        <v>798774000000</v>
      </c>
      <c r="G84" s="5">
        <v>753947000000</v>
      </c>
      <c r="I84" s="5">
        <v>957165000000</v>
      </c>
      <c r="J84" s="5">
        <v>1121787000000</v>
      </c>
      <c r="K84" s="5">
        <v>1134793000000</v>
      </c>
      <c r="L84" s="5">
        <v>1159861000000</v>
      </c>
      <c r="M84" s="5">
        <v>1019584000000</v>
      </c>
      <c r="N84" s="5">
        <v>848299000000</v>
      </c>
      <c r="O84" s="5">
        <v>798622000000</v>
      </c>
      <c r="P84" s="5">
        <v>669538000000</v>
      </c>
      <c r="Q84" s="5">
        <v>715844000000</v>
      </c>
      <c r="R84" s="5">
        <v>660231000000</v>
      </c>
      <c r="S84" s="5">
        <v>664315000000</v>
      </c>
      <c r="T84" s="5">
        <v>792012000000</v>
      </c>
      <c r="U84" s="5">
        <v>888049000000</v>
      </c>
      <c r="V84" s="5">
        <v>590954000000</v>
      </c>
    </row>
    <row r="85" spans="3:22" ht="15.5" x14ac:dyDescent="0.35">
      <c r="C85" t="s">
        <v>108</v>
      </c>
      <c r="D85" s="5">
        <v>384033000000</v>
      </c>
      <c r="E85" s="5">
        <v>306374000000</v>
      </c>
      <c r="F85" s="5">
        <v>463796000000</v>
      </c>
      <c r="G85" s="5">
        <v>410034000000</v>
      </c>
      <c r="I85" s="5">
        <v>306374000000</v>
      </c>
      <c r="J85" s="5">
        <v>336992000000</v>
      </c>
      <c r="K85" s="5">
        <v>269277000000</v>
      </c>
      <c r="L85" s="5">
        <v>258311000000</v>
      </c>
      <c r="M85" s="5">
        <v>386320000000</v>
      </c>
      <c r="N85" s="5">
        <v>28852000000</v>
      </c>
      <c r="O85" s="5">
        <v>165435000000</v>
      </c>
      <c r="P85" s="5">
        <v>89199000000</v>
      </c>
      <c r="Q85" s="5">
        <v>435258000000</v>
      </c>
      <c r="R85" s="5">
        <v>101890000000</v>
      </c>
      <c r="S85" s="5">
        <v>258042000000</v>
      </c>
      <c r="T85" s="5">
        <v>704055000000</v>
      </c>
      <c r="U85" s="5">
        <v>623921000000</v>
      </c>
      <c r="V85" s="5">
        <v>197528000000</v>
      </c>
    </row>
    <row r="86" spans="3:22" ht="15.5" x14ac:dyDescent="0.35">
      <c r="C86" t="s">
        <v>107</v>
      </c>
      <c r="D86" s="5">
        <v>604000000</v>
      </c>
      <c r="E86" s="5">
        <v>705000000</v>
      </c>
      <c r="F86" s="5">
        <v>541000000</v>
      </c>
      <c r="G86" s="5">
        <v>786000000</v>
      </c>
      <c r="I86" s="5">
        <v>705000000</v>
      </c>
      <c r="J86" s="5">
        <v>1125000000</v>
      </c>
      <c r="K86" s="5">
        <v>590000000</v>
      </c>
      <c r="L86" s="5">
        <v>974000000</v>
      </c>
      <c r="M86" s="5">
        <v>1508000000</v>
      </c>
      <c r="N86" s="5">
        <v>1215000000</v>
      </c>
      <c r="O86" s="5">
        <v>858000000</v>
      </c>
      <c r="P86" s="5">
        <v>1298000000</v>
      </c>
      <c r="Q86" s="5">
        <v>913000000</v>
      </c>
      <c r="R86" s="5">
        <v>938000000</v>
      </c>
      <c r="S86" s="5">
        <v>1103000000</v>
      </c>
      <c r="T86" s="5">
        <v>1682000000</v>
      </c>
      <c r="U86" s="5">
        <v>879000000</v>
      </c>
      <c r="V86" s="5">
        <v>986000000</v>
      </c>
    </row>
    <row r="87" spans="3:22" ht="15.5" x14ac:dyDescent="0.35">
      <c r="C87" t="s">
        <v>111</v>
      </c>
      <c r="D87" s="5">
        <v>848081000000</v>
      </c>
      <c r="E87" s="5">
        <v>957165000000</v>
      </c>
      <c r="F87" s="5">
        <v>798774000000</v>
      </c>
      <c r="G87" s="5">
        <v>753947000000</v>
      </c>
      <c r="I87" s="5">
        <v>957165000000</v>
      </c>
      <c r="J87" s="5">
        <v>1121787000000</v>
      </c>
      <c r="K87" s="5">
        <v>1134793000000</v>
      </c>
      <c r="L87" s="5">
        <v>1159861000000</v>
      </c>
      <c r="M87" s="5">
        <v>1019584000000</v>
      </c>
      <c r="N87" s="5">
        <v>848299000000</v>
      </c>
      <c r="O87" s="5">
        <v>798622000000</v>
      </c>
      <c r="P87" s="5">
        <v>669538000000</v>
      </c>
      <c r="Q87" s="5">
        <v>715844000000</v>
      </c>
      <c r="R87" s="5">
        <v>660231000000</v>
      </c>
      <c r="S87" s="5">
        <v>664315000000</v>
      </c>
      <c r="T87" s="5">
        <v>792012000000</v>
      </c>
      <c r="U87" s="5">
        <v>888049000000</v>
      </c>
      <c r="V87" s="5">
        <v>590954000000</v>
      </c>
    </row>
    <row r="88" spans="3:22" ht="15.5" x14ac:dyDescent="0.35">
      <c r="C88" t="s">
        <v>112</v>
      </c>
      <c r="D88" s="5">
        <v>1276000000</v>
      </c>
      <c r="E88" s="5">
        <v>1437000000</v>
      </c>
      <c r="F88" s="5">
        <v>1341000000</v>
      </c>
      <c r="G88" s="5">
        <v>1255000000</v>
      </c>
      <c r="I88" s="5">
        <v>1437000000</v>
      </c>
      <c r="J88" s="5">
        <v>571000000</v>
      </c>
      <c r="K88" s="5">
        <v>1463000000</v>
      </c>
      <c r="L88" s="5">
        <v>1705000000</v>
      </c>
      <c r="M88" s="5">
        <v>1618000000</v>
      </c>
      <c r="N88" s="5">
        <v>6409000000</v>
      </c>
      <c r="O88" s="5">
        <v>8923000000</v>
      </c>
      <c r="P88" s="5">
        <v>14689000000</v>
      </c>
      <c r="Q88" s="5">
        <v>14054000000</v>
      </c>
      <c r="R88" s="5">
        <v>31487000000</v>
      </c>
    </row>
    <row r="89" spans="3:22" ht="15.5" x14ac:dyDescent="0.35">
      <c r="C89" t="s">
        <v>113</v>
      </c>
      <c r="D89" s="5">
        <v>1276000000</v>
      </c>
      <c r="E89" s="5">
        <v>1437000000</v>
      </c>
      <c r="F89" s="5">
        <v>1341000000</v>
      </c>
      <c r="G89" s="5">
        <v>1255000000</v>
      </c>
      <c r="I89" s="5">
        <v>1437000000</v>
      </c>
      <c r="J89" s="5">
        <v>571000000</v>
      </c>
      <c r="K89" s="5">
        <v>1463000000</v>
      </c>
      <c r="L89" s="5">
        <v>1705000000</v>
      </c>
      <c r="M89" s="5">
        <v>1618000000</v>
      </c>
      <c r="N89" s="5">
        <v>6409000000</v>
      </c>
      <c r="O89" s="5">
        <v>8923000000</v>
      </c>
      <c r="P89" s="5">
        <v>14689000000</v>
      </c>
      <c r="Q89" s="5">
        <v>14054000000</v>
      </c>
      <c r="R89" s="5">
        <v>31487000000</v>
      </c>
    </row>
    <row r="90" spans="3:22" ht="15.5" x14ac:dyDescent="0.35">
      <c r="C90" t="s">
        <v>114</v>
      </c>
      <c r="D90" s="5">
        <v>3181835000000</v>
      </c>
      <c r="E90" s="5">
        <v>2924160000000</v>
      </c>
      <c r="F90" s="5">
        <v>3326347000000</v>
      </c>
      <c r="G90" s="5">
        <v>3482672000000</v>
      </c>
      <c r="I90" s="5">
        <v>2924160000000</v>
      </c>
      <c r="J90" s="5">
        <v>3519974000000</v>
      </c>
      <c r="K90" s="5">
        <v>3676658000000</v>
      </c>
      <c r="L90" s="5">
        <v>3095377000000</v>
      </c>
      <c r="M90" s="5">
        <v>3243760000000</v>
      </c>
      <c r="N90" s="5">
        <v>2103313000000</v>
      </c>
      <c r="O90" s="5">
        <v>2453314000000</v>
      </c>
      <c r="P90" s="5">
        <v>2658086000000</v>
      </c>
      <c r="Q90" s="5">
        <v>2414970000000</v>
      </c>
      <c r="R90" s="5">
        <v>2453266000000</v>
      </c>
      <c r="S90" s="5">
        <v>2061815000000</v>
      </c>
      <c r="T90" s="5">
        <v>2374717000000</v>
      </c>
      <c r="U90" s="5">
        <v>1767302000000</v>
      </c>
      <c r="V90" s="5">
        <v>1631542000000</v>
      </c>
    </row>
    <row r="91" spans="3:22" ht="15.5" x14ac:dyDescent="0.35">
      <c r="C91" t="s">
        <v>190</v>
      </c>
    </row>
    <row r="92" spans="3:22" ht="15.5" x14ac:dyDescent="0.35">
      <c r="C92" t="s">
        <v>95</v>
      </c>
      <c r="D92" s="5">
        <v>1419340000000</v>
      </c>
      <c r="E92" s="5">
        <v>1419340000000</v>
      </c>
      <c r="F92" s="5">
        <v>1207127000000</v>
      </c>
      <c r="G92" s="5">
        <v>1207127000000</v>
      </c>
      <c r="I92" s="5">
        <v>1419340000000</v>
      </c>
      <c r="J92" s="5">
        <v>1208513000000</v>
      </c>
      <c r="K92" s="5">
        <v>1207191000000</v>
      </c>
      <c r="L92" s="5">
        <v>1189047000000</v>
      </c>
      <c r="M92" s="5">
        <v>1073886000000</v>
      </c>
      <c r="N92" s="5">
        <v>1065782000000</v>
      </c>
      <c r="O92" s="5">
        <v>996698000000</v>
      </c>
      <c r="P92" s="5">
        <v>999142000000</v>
      </c>
      <c r="Q92" s="5">
        <v>973408000000</v>
      </c>
      <c r="R92" s="5">
        <v>775550000000</v>
      </c>
      <c r="S92" s="5">
        <v>751533000000</v>
      </c>
      <c r="T92" s="5">
        <v>683366000000</v>
      </c>
      <c r="U92" s="5">
        <v>492439000000</v>
      </c>
      <c r="V92" s="5">
        <v>329375000000</v>
      </c>
    </row>
    <row r="93" spans="3:22" ht="15.5" x14ac:dyDescent="0.35">
      <c r="C93" t="s">
        <v>115</v>
      </c>
      <c r="D93" s="5">
        <v>5086358000000</v>
      </c>
      <c r="E93" s="5">
        <v>5025701000000</v>
      </c>
      <c r="F93" s="5">
        <v>4987409000000</v>
      </c>
      <c r="G93" s="5">
        <v>5160904000000</v>
      </c>
      <c r="I93" s="5">
        <v>5025701000000</v>
      </c>
      <c r="J93" s="5">
        <v>5254241000000</v>
      </c>
      <c r="K93" s="5">
        <v>5074574000000</v>
      </c>
      <c r="L93" s="5">
        <v>4401410000000</v>
      </c>
      <c r="M93" s="5">
        <v>4422689000000</v>
      </c>
      <c r="N93" s="5">
        <v>3113612000000</v>
      </c>
      <c r="O93" s="5">
        <v>3547289000000</v>
      </c>
      <c r="P93" s="5">
        <v>3640720000000</v>
      </c>
      <c r="Q93" s="5">
        <v>3431703000000</v>
      </c>
      <c r="R93" s="5">
        <v>3277978000000</v>
      </c>
      <c r="S93" s="5">
        <v>2993437000000</v>
      </c>
      <c r="T93" s="5">
        <v>3579690000000</v>
      </c>
      <c r="U93" s="5">
        <v>3003350000000</v>
      </c>
      <c r="V93" s="5">
        <v>2337000000000</v>
      </c>
    </row>
    <row r="94" spans="3:22" ht="15.5" x14ac:dyDescent="0.35">
      <c r="C94" t="s">
        <v>116</v>
      </c>
    </row>
    <row r="95" spans="3:22" ht="15.5" x14ac:dyDescent="0.35">
      <c r="C95" t="s">
        <v>507</v>
      </c>
      <c r="K95" s="5">
        <v>7000000</v>
      </c>
      <c r="L95" s="5">
        <v>7000000</v>
      </c>
      <c r="M95" s="5">
        <v>7000000</v>
      </c>
      <c r="N95" s="5">
        <v>11000000</v>
      </c>
      <c r="O95" s="5">
        <v>11000000</v>
      </c>
      <c r="P95" s="5">
        <v>17000000</v>
      </c>
      <c r="Q95" s="5">
        <v>17268000000</v>
      </c>
      <c r="R95" s="5">
        <v>23018000000</v>
      </c>
      <c r="S95" s="5">
        <v>68433000000</v>
      </c>
      <c r="T95" s="5">
        <v>65798000000</v>
      </c>
      <c r="U95" s="5">
        <v>45575000000</v>
      </c>
      <c r="V95" s="5">
        <v>6087000000</v>
      </c>
    </row>
    <row r="96" spans="3:22" ht="15.5" x14ac:dyDescent="0.35">
      <c r="C96" t="s">
        <v>510</v>
      </c>
      <c r="D96" s="5">
        <v>43905000000</v>
      </c>
      <c r="E96" s="5">
        <v>42705000000</v>
      </c>
      <c r="F96" s="5">
        <v>42058000000</v>
      </c>
      <c r="G96" s="5">
        <v>40727000000</v>
      </c>
      <c r="I96" s="5">
        <v>42705000000</v>
      </c>
      <c r="J96" s="5">
        <v>39579000000</v>
      </c>
      <c r="K96" s="5">
        <v>35529000000</v>
      </c>
      <c r="L96" s="5">
        <v>32452000000</v>
      </c>
      <c r="M96" s="5">
        <v>30218000000</v>
      </c>
      <c r="N96" s="5">
        <v>26818000000</v>
      </c>
      <c r="O96" s="5">
        <v>26479000000</v>
      </c>
      <c r="P96" s="5">
        <v>24863000000</v>
      </c>
      <c r="Q96" s="5">
        <v>23419000000</v>
      </c>
      <c r="R96" s="5">
        <v>23741000000</v>
      </c>
      <c r="S96" s="5">
        <v>25186000000</v>
      </c>
      <c r="T96" s="5">
        <v>25204000000</v>
      </c>
      <c r="U96" s="5">
        <v>25440000000</v>
      </c>
      <c r="V96" s="5">
        <v>289000000</v>
      </c>
    </row>
    <row r="97" spans="3:22" ht="15.5" x14ac:dyDescent="0.35">
      <c r="C97" t="s">
        <v>118</v>
      </c>
      <c r="D97" s="5">
        <v>3102927000000</v>
      </c>
      <c r="E97" s="5">
        <v>3021724000000</v>
      </c>
      <c r="F97" s="5">
        <v>2715530000000</v>
      </c>
      <c r="G97" s="5">
        <v>2575061000000</v>
      </c>
      <c r="I97" s="5">
        <v>3021724000000</v>
      </c>
      <c r="J97" s="5">
        <v>2529331000000</v>
      </c>
      <c r="K97" s="5">
        <v>2450464000000</v>
      </c>
      <c r="L97" s="5">
        <v>2471517000000</v>
      </c>
      <c r="M97" s="5">
        <v>2214814000000</v>
      </c>
      <c r="N97" s="5">
        <v>2197790000000</v>
      </c>
      <c r="O97" s="5">
        <v>2128844000000</v>
      </c>
      <c r="P97" s="5">
        <v>2197050000000</v>
      </c>
      <c r="Q97" s="5">
        <v>2199589000000</v>
      </c>
      <c r="R97" s="5">
        <v>1984343000000</v>
      </c>
      <c r="S97" s="5">
        <v>1873458000000</v>
      </c>
      <c r="T97" s="5">
        <v>1561125000000</v>
      </c>
      <c r="U97" s="5">
        <v>1157563000000</v>
      </c>
      <c r="V97" s="5">
        <v>781465000000</v>
      </c>
    </row>
    <row r="98" spans="3:22" ht="15.5" x14ac:dyDescent="0.35">
      <c r="C98" t="s">
        <v>377</v>
      </c>
      <c r="D98" s="5">
        <v>1176000000</v>
      </c>
      <c r="E98" s="5">
        <v>1080000000</v>
      </c>
      <c r="F98" s="5">
        <v>1024000000</v>
      </c>
      <c r="G98" s="5">
        <v>1671000000</v>
      </c>
      <c r="I98" s="5">
        <v>1080000000</v>
      </c>
      <c r="J98" s="5">
        <v>1731000000</v>
      </c>
      <c r="K98" s="5">
        <v>2772000000</v>
      </c>
      <c r="L98" s="5">
        <v>8347000000</v>
      </c>
      <c r="M98" s="5">
        <v>13922000000</v>
      </c>
      <c r="N98" s="5">
        <v>20601000000</v>
      </c>
      <c r="O98" s="5">
        <v>22656000000</v>
      </c>
      <c r="P98" s="5">
        <v>30136000000</v>
      </c>
      <c r="Q98" s="5">
        <v>46344000000</v>
      </c>
      <c r="R98" s="5">
        <v>55321000000</v>
      </c>
      <c r="S98" s="5">
        <v>46847000000</v>
      </c>
      <c r="T98" s="5">
        <v>17403000000</v>
      </c>
      <c r="U98" s="5">
        <v>4540000000</v>
      </c>
      <c r="V98" s="5">
        <v>3000000000</v>
      </c>
    </row>
    <row r="99" spans="3:22" ht="15.5" x14ac:dyDescent="0.35">
      <c r="C99" t="s">
        <v>376</v>
      </c>
      <c r="D99" s="5">
        <v>20209000000</v>
      </c>
      <c r="E99" s="5">
        <v>20209000000</v>
      </c>
      <c r="F99" s="5">
        <v>20209000000</v>
      </c>
      <c r="G99" s="5">
        <v>20209000000</v>
      </c>
      <c r="I99" s="5">
        <v>20209000000</v>
      </c>
      <c r="J99" s="5">
        <v>9067000000</v>
      </c>
      <c r="K99" s="5">
        <v>9067000000</v>
      </c>
      <c r="L99" s="5">
        <v>9067000000</v>
      </c>
      <c r="M99" s="5">
        <v>9067000000</v>
      </c>
      <c r="N99" s="5">
        <v>9067000000</v>
      </c>
      <c r="O99" s="5">
        <v>9067000000</v>
      </c>
      <c r="P99" s="5">
        <v>9067000000</v>
      </c>
      <c r="Q99" s="5">
        <v>8868000000</v>
      </c>
      <c r="R99" s="5">
        <v>4788000000</v>
      </c>
      <c r="S99" s="5">
        <v>4723000000</v>
      </c>
    </row>
    <row r="100" spans="3:22" ht="15.5" x14ac:dyDescent="0.35">
      <c r="C100" t="s">
        <v>117</v>
      </c>
    </row>
    <row r="101" spans="3:22" ht="15.5" x14ac:dyDescent="0.35">
      <c r="C101" t="s">
        <v>120</v>
      </c>
      <c r="D101" s="5">
        <v>3861890000000</v>
      </c>
      <c r="E101" s="5">
        <v>3770669000000</v>
      </c>
      <c r="F101" s="5">
        <v>3385148000000</v>
      </c>
      <c r="G101" s="5">
        <v>3230826000000</v>
      </c>
      <c r="I101" s="5">
        <v>3770669000000</v>
      </c>
      <c r="J101" s="5">
        <v>3041186000000</v>
      </c>
      <c r="K101" s="5">
        <v>2897134000000</v>
      </c>
      <c r="L101" s="5">
        <v>3004521000000</v>
      </c>
      <c r="M101" s="5">
        <v>2674633000000</v>
      </c>
      <c r="N101" s="5">
        <v>2962992000000</v>
      </c>
      <c r="O101" s="5">
        <v>2877218000000</v>
      </c>
      <c r="P101" s="5">
        <v>2853350000000</v>
      </c>
      <c r="Q101" s="5">
        <v>2837662000000</v>
      </c>
      <c r="R101" s="5">
        <v>2763833000000</v>
      </c>
      <c r="S101" s="5">
        <v>2455010000000</v>
      </c>
      <c r="T101" s="5">
        <v>1863468000000</v>
      </c>
      <c r="U101" s="5">
        <v>1390227000000</v>
      </c>
      <c r="V101" s="5">
        <v>945808000000</v>
      </c>
    </row>
    <row r="102" spans="3:22" ht="15.5" x14ac:dyDescent="0.35">
      <c r="C102" t="s">
        <v>121</v>
      </c>
      <c r="D102" s="5">
        <v>8948248000000</v>
      </c>
      <c r="E102" s="5">
        <v>8796370000000</v>
      </c>
      <c r="F102" s="5">
        <v>8372557000000</v>
      </c>
      <c r="G102" s="5">
        <v>8391730000000</v>
      </c>
      <c r="I102" s="5">
        <v>8796370000000</v>
      </c>
      <c r="J102" s="5">
        <v>8295427000000</v>
      </c>
      <c r="K102" s="5">
        <v>7971708000000</v>
      </c>
      <c r="L102" s="5">
        <v>7405931000000</v>
      </c>
      <c r="M102" s="5">
        <v>7097322000000</v>
      </c>
      <c r="N102" s="5">
        <v>6076604000000</v>
      </c>
      <c r="O102" s="5">
        <v>6424507000000</v>
      </c>
      <c r="P102" s="5">
        <v>6494070000000</v>
      </c>
      <c r="Q102" s="5">
        <v>6269365000000</v>
      </c>
      <c r="R102" s="5">
        <v>6041811000000</v>
      </c>
      <c r="S102" s="5">
        <v>5448447000000</v>
      </c>
      <c r="T102" s="5">
        <v>5443158000000</v>
      </c>
      <c r="U102" s="5">
        <v>4393577000000</v>
      </c>
      <c r="V102" s="5">
        <v>3282808000000</v>
      </c>
    </row>
    <row r="103" spans="3:22" ht="15.5" x14ac:dyDescent="0.35">
      <c r="C103" t="s">
        <v>122</v>
      </c>
    </row>
    <row r="104" spans="3:22" ht="15.5" x14ac:dyDescent="0.35">
      <c r="C104" t="s">
        <v>123</v>
      </c>
    </row>
    <row r="105" spans="3:22" ht="15.5" x14ac:dyDescent="0.35">
      <c r="C105" t="s">
        <v>124</v>
      </c>
      <c r="D105" s="5">
        <v>1702660000000</v>
      </c>
      <c r="E105" s="5">
        <v>1628609000000</v>
      </c>
      <c r="F105" s="5">
        <v>1644395000000</v>
      </c>
      <c r="G105" s="5">
        <v>1819958000000</v>
      </c>
      <c r="I105" s="5">
        <v>1628609000000</v>
      </c>
      <c r="J105" s="5">
        <v>1611148000000</v>
      </c>
      <c r="K105" s="5">
        <v>2497358000000</v>
      </c>
      <c r="L105" s="5">
        <v>2606899000000</v>
      </c>
      <c r="M105" s="5">
        <v>2761503000000</v>
      </c>
      <c r="N105" s="5">
        <v>2162323000000</v>
      </c>
      <c r="O105" s="5">
        <v>2542901000000</v>
      </c>
      <c r="P105" s="5">
        <v>2579383000000</v>
      </c>
      <c r="Q105" s="5">
        <v>2279714000000</v>
      </c>
      <c r="R105" s="5">
        <v>2827200000000</v>
      </c>
      <c r="S105" s="5">
        <v>2328260000000</v>
      </c>
      <c r="T105" s="5">
        <v>2636139000000</v>
      </c>
      <c r="U105" s="5">
        <v>2096531000000</v>
      </c>
      <c r="V105" s="5">
        <v>2095080000000</v>
      </c>
    </row>
    <row r="106" spans="3:22" ht="15.5" x14ac:dyDescent="0.35">
      <c r="C106" t="s">
        <v>127</v>
      </c>
    </row>
    <row r="107" spans="3:22" ht="15.5" x14ac:dyDescent="0.35">
      <c r="C107" t="s">
        <v>128</v>
      </c>
      <c r="D107" s="5">
        <v>384637000000</v>
      </c>
      <c r="E107" s="5">
        <v>307079000000</v>
      </c>
      <c r="F107" s="5">
        <v>464337000000</v>
      </c>
      <c r="G107" s="5">
        <v>410820000000</v>
      </c>
      <c r="I107" s="5">
        <v>307079000000</v>
      </c>
      <c r="J107" s="5">
        <v>338117000000</v>
      </c>
      <c r="K107" s="5">
        <v>269867000000</v>
      </c>
      <c r="L107" s="5">
        <v>259285000000</v>
      </c>
      <c r="M107" s="5">
        <v>387828000000</v>
      </c>
      <c r="N107" s="5">
        <v>30067000000</v>
      </c>
      <c r="O107" s="5">
        <v>166293000000</v>
      </c>
      <c r="P107" s="5">
        <v>90497000000</v>
      </c>
      <c r="Q107" s="5">
        <v>436171000000</v>
      </c>
      <c r="R107" s="5">
        <v>102828000000</v>
      </c>
      <c r="S107" s="5">
        <v>259145000000</v>
      </c>
      <c r="T107" s="5">
        <v>705737000000</v>
      </c>
      <c r="U107" s="5">
        <v>624800000000</v>
      </c>
      <c r="V107" s="5">
        <v>198514000000</v>
      </c>
    </row>
    <row r="108" spans="3:22" ht="15.5" x14ac:dyDescent="0.35">
      <c r="C108" t="s">
        <v>125</v>
      </c>
      <c r="D108" s="5">
        <v>678459000000</v>
      </c>
      <c r="E108" s="5">
        <v>703282000000</v>
      </c>
      <c r="F108" s="5">
        <v>582787000000</v>
      </c>
      <c r="G108" s="5">
        <v>504469000000</v>
      </c>
      <c r="I108" s="5">
        <v>703282000000</v>
      </c>
      <c r="J108" s="5">
        <v>918667000000</v>
      </c>
      <c r="K108" s="5">
        <v>1757746000000</v>
      </c>
      <c r="L108" s="5">
        <v>2069716000000</v>
      </c>
      <c r="M108" s="5">
        <v>1838460000000</v>
      </c>
      <c r="N108" s="5">
        <v>1877269000000</v>
      </c>
      <c r="O108" s="5">
        <v>2109182000000</v>
      </c>
      <c r="P108" s="5">
        <v>2223226000000</v>
      </c>
      <c r="Q108" s="5">
        <v>1694842000000</v>
      </c>
      <c r="R108" s="5">
        <v>2557871000000</v>
      </c>
      <c r="S108" s="5">
        <v>1844368000000</v>
      </c>
      <c r="T108" s="5">
        <v>1676006000000</v>
      </c>
      <c r="U108" s="5">
        <v>1247809000000</v>
      </c>
      <c r="V108" s="5">
        <v>1684091000000</v>
      </c>
    </row>
    <row r="109" spans="3:22" ht="15.5" x14ac:dyDescent="0.35">
      <c r="C109" t="s">
        <v>730</v>
      </c>
      <c r="D109" s="5">
        <v>35562000000</v>
      </c>
      <c r="E109" s="5">
        <v>44696000000</v>
      </c>
      <c r="F109" s="5">
        <v>23817000000</v>
      </c>
      <c r="G109" s="5">
        <v>20528000000</v>
      </c>
      <c r="I109" s="5">
        <v>44696000000</v>
      </c>
      <c r="J109" s="5">
        <v>19942000000</v>
      </c>
      <c r="K109" s="5">
        <v>14758000000</v>
      </c>
      <c r="L109" s="5">
        <v>9547000000</v>
      </c>
      <c r="M109" s="5">
        <v>16641000000</v>
      </c>
      <c r="N109" s="5">
        <v>9162000000</v>
      </c>
      <c r="O109" s="5">
        <v>7959000000</v>
      </c>
      <c r="P109" s="5">
        <v>14774000000</v>
      </c>
      <c r="Q109" s="5">
        <v>22038000000</v>
      </c>
      <c r="R109" s="5">
        <v>30711000000</v>
      </c>
      <c r="S109" s="5">
        <v>98786000000</v>
      </c>
      <c r="T109" s="5">
        <v>115719000000</v>
      </c>
      <c r="U109" s="5">
        <v>97608000000</v>
      </c>
      <c r="V109" s="5">
        <v>83700000000</v>
      </c>
    </row>
    <row r="110" spans="3:22" ht="15.5" x14ac:dyDescent="0.35">
      <c r="C110" t="s">
        <v>131</v>
      </c>
      <c r="D110" s="5">
        <v>24585000000</v>
      </c>
      <c r="E110" s="5">
        <v>24890000000</v>
      </c>
      <c r="F110" s="5">
        <v>9149000000</v>
      </c>
      <c r="G110" s="5">
        <v>18028000000</v>
      </c>
      <c r="I110" s="5">
        <v>24890000000</v>
      </c>
      <c r="J110" s="5">
        <v>31415000000</v>
      </c>
      <c r="K110" s="5">
        <v>59265000000</v>
      </c>
      <c r="L110" s="5">
        <v>1602000000</v>
      </c>
      <c r="M110" s="5">
        <v>118666000000</v>
      </c>
      <c r="N110" s="5">
        <v>34061000000</v>
      </c>
      <c r="O110" s="5">
        <v>2568000000</v>
      </c>
      <c r="P110" s="5">
        <v>1510000000</v>
      </c>
      <c r="Q110" s="5">
        <v>3334000000</v>
      </c>
      <c r="R110" s="5">
        <v>28215000000</v>
      </c>
      <c r="S110" s="5">
        <v>7244000000</v>
      </c>
      <c r="T110" s="5">
        <v>18144000000</v>
      </c>
      <c r="U110" s="5">
        <v>18032000000</v>
      </c>
      <c r="V110" s="5">
        <v>28741000000</v>
      </c>
    </row>
    <row r="111" spans="3:22" ht="15.5" x14ac:dyDescent="0.35">
      <c r="C111" t="s">
        <v>132</v>
      </c>
      <c r="D111" s="5">
        <v>47002000000</v>
      </c>
      <c r="E111" s="5">
        <v>36461000000</v>
      </c>
      <c r="F111" s="5">
        <v>36795000000</v>
      </c>
      <c r="G111" s="5">
        <v>40924000000</v>
      </c>
      <c r="I111" s="5">
        <v>36461000000</v>
      </c>
      <c r="J111" s="5">
        <v>41598000000</v>
      </c>
      <c r="K111" s="5">
        <v>26704000000</v>
      </c>
      <c r="L111" s="5">
        <v>19591000000</v>
      </c>
      <c r="M111" s="5">
        <v>18129000000</v>
      </c>
      <c r="N111" s="5">
        <v>10742000000</v>
      </c>
      <c r="O111" s="5">
        <v>19171000000</v>
      </c>
      <c r="P111" s="5">
        <v>5291000000</v>
      </c>
      <c r="Q111" s="5">
        <v>4093000000</v>
      </c>
      <c r="R111" s="5">
        <v>13028000000</v>
      </c>
      <c r="S111" s="5">
        <v>17728000000</v>
      </c>
      <c r="T111" s="5">
        <v>24181000000</v>
      </c>
      <c r="U111" s="5">
        <v>17912000000</v>
      </c>
      <c r="V111" s="5">
        <v>26826000000</v>
      </c>
    </row>
    <row r="112" spans="3:22" ht="15.5" x14ac:dyDescent="0.35">
      <c r="C112" t="s">
        <v>134</v>
      </c>
    </row>
    <row r="113" spans="3:22" ht="15.5" x14ac:dyDescent="0.35">
      <c r="C113" t="s">
        <v>135</v>
      </c>
      <c r="L113" s="5">
        <v>708000000</v>
      </c>
      <c r="M113" s="5">
        <v>89038000000</v>
      </c>
      <c r="N113" s="5">
        <v>243102000000</v>
      </c>
      <c r="O113" s="5">
        <v>415733000000</v>
      </c>
      <c r="P113" s="5">
        <v>620330000000</v>
      </c>
      <c r="Q113" s="5">
        <v>775781000000</v>
      </c>
      <c r="R113" s="5">
        <v>269651000000</v>
      </c>
      <c r="S113" s="5">
        <v>275355000000</v>
      </c>
      <c r="T113" s="5">
        <v>224858000000</v>
      </c>
      <c r="U113" s="5">
        <v>139603000000</v>
      </c>
      <c r="V113" s="5">
        <v>126361000000</v>
      </c>
    </row>
    <row r="114" spans="3:22" ht="15.5" x14ac:dyDescent="0.35">
      <c r="C114" t="s">
        <v>136</v>
      </c>
      <c r="D114" s="5">
        <v>1068985000000</v>
      </c>
      <c r="E114" s="5">
        <v>1068985000000</v>
      </c>
      <c r="F114" s="5">
        <v>1068985000000</v>
      </c>
      <c r="G114" s="5">
        <v>1068985000000</v>
      </c>
      <c r="I114" s="5">
        <v>1068985000000</v>
      </c>
      <c r="J114" s="5">
        <v>1212100000000</v>
      </c>
      <c r="K114" s="5">
        <v>347100000000</v>
      </c>
      <c r="L114" s="5">
        <v>184000000000</v>
      </c>
      <c r="M114" s="5">
        <v>49000000000</v>
      </c>
    </row>
    <row r="115" spans="3:22" ht="15.5" x14ac:dyDescent="0.35">
      <c r="C115" t="s">
        <v>137</v>
      </c>
      <c r="F115" s="5">
        <v>23000000</v>
      </c>
      <c r="G115" s="5">
        <v>830000000</v>
      </c>
      <c r="J115" s="5">
        <v>3411000000</v>
      </c>
      <c r="K115" s="5">
        <v>20390000000</v>
      </c>
      <c r="L115" s="5">
        <v>39351000000</v>
      </c>
      <c r="M115" s="5">
        <v>20912000000</v>
      </c>
      <c r="N115" s="5">
        <v>3429000000</v>
      </c>
      <c r="O115" s="5">
        <v>6604000000</v>
      </c>
      <c r="P115" s="5">
        <v>12235000000</v>
      </c>
      <c r="Q115" s="5">
        <v>11489000000</v>
      </c>
      <c r="R115" s="5">
        <v>18280000000</v>
      </c>
      <c r="S115" s="5">
        <v>16622000000</v>
      </c>
      <c r="T115" s="5">
        <v>30920000000</v>
      </c>
      <c r="U115" s="5">
        <v>10954000000</v>
      </c>
      <c r="V115" s="5">
        <v>5833000000</v>
      </c>
    </row>
    <row r="116" spans="3:22" ht="15.5" x14ac:dyDescent="0.35">
      <c r="C116" t="s">
        <v>138</v>
      </c>
      <c r="D116" s="5">
        <v>502503000000</v>
      </c>
      <c r="E116" s="5">
        <v>503604000000</v>
      </c>
      <c r="F116" s="5">
        <v>507143000000</v>
      </c>
      <c r="G116" s="5">
        <v>694864000000</v>
      </c>
      <c r="I116" s="5">
        <v>503604000000</v>
      </c>
      <c r="J116" s="5">
        <v>202791000000</v>
      </c>
      <c r="K116" s="5">
        <v>332874000000</v>
      </c>
      <c r="L116" s="5">
        <v>225862000000</v>
      </c>
      <c r="M116" s="5">
        <v>363910000000</v>
      </c>
      <c r="N116" s="5">
        <v>177611000000</v>
      </c>
      <c r="O116" s="5">
        <v>213422000000</v>
      </c>
      <c r="P116" s="5">
        <v>216339000000</v>
      </c>
      <c r="Q116" s="5">
        <v>108575000000</v>
      </c>
      <c r="R116" s="5">
        <v>85066000000</v>
      </c>
      <c r="S116" s="5">
        <v>90509000000</v>
      </c>
      <c r="T116" s="5">
        <v>80473000000</v>
      </c>
      <c r="U116" s="5">
        <v>59266000000</v>
      </c>
      <c r="V116" s="5">
        <v>55997000000</v>
      </c>
    </row>
    <row r="117" spans="3:22" ht="15.5" x14ac:dyDescent="0.35">
      <c r="C117" t="s">
        <v>139</v>
      </c>
      <c r="D117" s="5">
        <v>1495197000000</v>
      </c>
      <c r="E117" s="5">
        <v>1494402000000</v>
      </c>
      <c r="F117" s="5">
        <v>1431988000000</v>
      </c>
      <c r="G117" s="5">
        <v>1431718000000</v>
      </c>
      <c r="I117" s="5">
        <v>1494402000000</v>
      </c>
      <c r="J117" s="5">
        <v>1640528000000</v>
      </c>
      <c r="K117" s="5">
        <v>856004000000</v>
      </c>
      <c r="L117" s="5">
        <v>654497000000</v>
      </c>
      <c r="M117" s="5">
        <v>548706000000</v>
      </c>
      <c r="N117" s="5">
        <v>578941000000</v>
      </c>
      <c r="O117" s="5">
        <v>782940000000</v>
      </c>
      <c r="P117" s="5">
        <v>999271000000</v>
      </c>
      <c r="Q117" s="5">
        <v>1148710000000</v>
      </c>
      <c r="R117" s="5">
        <v>569554000000</v>
      </c>
      <c r="S117" s="5">
        <v>566712000000</v>
      </c>
      <c r="T117" s="5">
        <v>481110000000</v>
      </c>
      <c r="U117" s="5">
        <v>362587000000</v>
      </c>
      <c r="V117" s="5">
        <v>419016000000</v>
      </c>
    </row>
    <row r="118" spans="3:22" ht="15.5" x14ac:dyDescent="0.35">
      <c r="C118" t="s">
        <v>140</v>
      </c>
      <c r="D118" s="5">
        <v>1495197000000</v>
      </c>
      <c r="E118" s="5">
        <v>1494402000000</v>
      </c>
      <c r="F118" s="5">
        <v>1431988000000</v>
      </c>
      <c r="G118" s="5">
        <v>1431718000000</v>
      </c>
      <c r="I118" s="5">
        <v>1494402000000</v>
      </c>
      <c r="J118" s="5">
        <v>1640528000000</v>
      </c>
      <c r="K118" s="5">
        <v>856004000000</v>
      </c>
      <c r="L118" s="5">
        <v>654497000000</v>
      </c>
      <c r="M118" s="5">
        <v>548706000000</v>
      </c>
      <c r="N118" s="5">
        <v>578941000000</v>
      </c>
      <c r="O118" s="5">
        <v>782940000000</v>
      </c>
      <c r="P118" s="5">
        <v>999271000000</v>
      </c>
      <c r="Q118" s="5">
        <v>1148710000000</v>
      </c>
      <c r="R118" s="5">
        <v>569554000000</v>
      </c>
      <c r="S118" s="5">
        <v>566712000000</v>
      </c>
      <c r="T118" s="5">
        <v>481110000000</v>
      </c>
      <c r="U118" s="5">
        <v>362587000000</v>
      </c>
      <c r="V118" s="5">
        <v>419016000000</v>
      </c>
    </row>
    <row r="119" spans="3:22" ht="15.5" x14ac:dyDescent="0.35">
      <c r="C119" t="s">
        <v>144</v>
      </c>
    </row>
    <row r="120" spans="3:22" ht="15.5" x14ac:dyDescent="0.35">
      <c r="C120" t="s">
        <v>145</v>
      </c>
      <c r="D120" s="5">
        <v>1156050000000</v>
      </c>
      <c r="E120" s="5">
        <v>1156050000000</v>
      </c>
      <c r="F120" s="5">
        <v>1156073000000</v>
      </c>
      <c r="G120" s="5">
        <v>1156880000000</v>
      </c>
      <c r="I120" s="5">
        <v>1156050000000</v>
      </c>
      <c r="J120" s="5">
        <v>1367511000000</v>
      </c>
      <c r="K120" s="5">
        <v>569490000000</v>
      </c>
      <c r="L120" s="5">
        <v>325059000000</v>
      </c>
      <c r="M120" s="5">
        <v>209950000000</v>
      </c>
      <c r="N120" s="5">
        <v>246531000000</v>
      </c>
      <c r="O120" s="5">
        <v>422337000000</v>
      </c>
      <c r="P120" s="5">
        <v>632565000000</v>
      </c>
      <c r="Q120" s="5">
        <v>787270000000</v>
      </c>
      <c r="R120" s="5">
        <v>287931000000</v>
      </c>
      <c r="S120" s="5">
        <v>291977000000</v>
      </c>
      <c r="T120" s="5">
        <v>255778000000</v>
      </c>
      <c r="U120" s="5">
        <v>150557000000</v>
      </c>
      <c r="V120" s="5">
        <v>132194000000</v>
      </c>
    </row>
    <row r="121" spans="3:22" ht="15.5" x14ac:dyDescent="0.35">
      <c r="C121" t="s">
        <v>512</v>
      </c>
      <c r="L121" s="5">
        <v>6205000000</v>
      </c>
      <c r="M121" s="5">
        <v>6205000000</v>
      </c>
      <c r="N121" s="5">
        <v>6205000000</v>
      </c>
      <c r="O121" s="5">
        <v>7643000000</v>
      </c>
      <c r="P121" s="5">
        <v>11699000000</v>
      </c>
      <c r="S121" s="5">
        <v>663000000</v>
      </c>
      <c r="U121" s="5">
        <v>41145000000</v>
      </c>
      <c r="V121" s="5">
        <v>162805000000</v>
      </c>
    </row>
    <row r="122" spans="3:22" ht="15.5" x14ac:dyDescent="0.35">
      <c r="C122" t="s">
        <v>133</v>
      </c>
      <c r="D122" s="5">
        <v>237453000000</v>
      </c>
      <c r="E122" s="5">
        <v>238994000000</v>
      </c>
      <c r="F122" s="5">
        <v>180839000000</v>
      </c>
      <c r="G122" s="5">
        <v>182812000000</v>
      </c>
      <c r="I122" s="5">
        <v>238994000000</v>
      </c>
      <c r="J122" s="5">
        <v>185533000000</v>
      </c>
      <c r="K122" s="5">
        <v>199755000000</v>
      </c>
      <c r="L122" s="5">
        <v>208440000000</v>
      </c>
      <c r="M122" s="5">
        <v>176451000000</v>
      </c>
      <c r="N122" s="5">
        <v>161241000000</v>
      </c>
      <c r="O122" s="5">
        <v>208765000000</v>
      </c>
      <c r="P122" s="5">
        <v>221111000000</v>
      </c>
      <c r="Q122" s="5">
        <v>223384000000</v>
      </c>
      <c r="R122" s="5">
        <v>164514000000</v>
      </c>
      <c r="S122" s="5">
        <v>180855000000</v>
      </c>
      <c r="T122" s="5">
        <v>168386000000</v>
      </c>
      <c r="U122" s="5">
        <v>121181000000</v>
      </c>
      <c r="V122" s="5">
        <v>79120000000</v>
      </c>
    </row>
    <row r="123" spans="3:22" ht="15.5" x14ac:dyDescent="0.35">
      <c r="C123" t="s">
        <v>147</v>
      </c>
      <c r="D123" s="5">
        <v>3197857000000</v>
      </c>
      <c r="E123" s="5">
        <v>3123011000000</v>
      </c>
      <c r="F123" s="5">
        <v>3076383000000</v>
      </c>
      <c r="G123" s="5">
        <v>3251676000000</v>
      </c>
      <c r="I123" s="5">
        <v>3123011000000</v>
      </c>
      <c r="J123" s="5">
        <v>3251676000000</v>
      </c>
      <c r="K123" s="5">
        <v>3353362000000</v>
      </c>
      <c r="L123" s="5">
        <v>3261396000000</v>
      </c>
      <c r="M123" s="5">
        <v>3310209000000</v>
      </c>
      <c r="N123" s="5">
        <v>2741264000000</v>
      </c>
      <c r="O123" s="5">
        <v>3325841000000</v>
      </c>
      <c r="P123" s="5">
        <v>3578654000000</v>
      </c>
      <c r="Q123" s="5">
        <v>3428424000000</v>
      </c>
      <c r="R123" s="5">
        <v>3396754000000</v>
      </c>
      <c r="S123" s="5">
        <v>2894972000000</v>
      </c>
      <c r="T123" s="5">
        <v>3117249000000</v>
      </c>
      <c r="U123" s="5">
        <v>2459118000000</v>
      </c>
      <c r="V123" s="5">
        <v>2514096000000</v>
      </c>
    </row>
    <row r="124" spans="3:22" ht="15.5" x14ac:dyDescent="0.35">
      <c r="C124" t="s">
        <v>148</v>
      </c>
    </row>
    <row r="125" spans="3:22" ht="15.5" x14ac:dyDescent="0.35">
      <c r="C125" t="s">
        <v>149</v>
      </c>
      <c r="D125" s="5">
        <v>718599000000</v>
      </c>
      <c r="E125" s="5">
        <v>718599000000</v>
      </c>
      <c r="F125" s="5">
        <v>718599000000</v>
      </c>
      <c r="G125" s="5">
        <v>718599000000</v>
      </c>
      <c r="I125" s="5">
        <v>718599000000</v>
      </c>
      <c r="J125" s="5">
        <v>718599000000</v>
      </c>
      <c r="K125" s="5">
        <v>718599000000</v>
      </c>
      <c r="L125" s="5">
        <v>718599000000</v>
      </c>
      <c r="M125" s="5">
        <v>718599000000</v>
      </c>
      <c r="N125" s="5">
        <v>718599000000</v>
      </c>
      <c r="O125" s="5">
        <v>718599000000</v>
      </c>
      <c r="P125" s="5">
        <v>718599000000</v>
      </c>
      <c r="Q125" s="5">
        <v>718599000000</v>
      </c>
      <c r="R125" s="5">
        <v>718599000000</v>
      </c>
      <c r="S125" s="5">
        <v>718599000000</v>
      </c>
      <c r="T125" s="5">
        <v>718599000000</v>
      </c>
      <c r="U125" s="5">
        <v>718599000000</v>
      </c>
      <c r="V125" s="5">
        <v>428599000000</v>
      </c>
    </row>
    <row r="126" spans="3:22" ht="15.5" x14ac:dyDescent="0.35">
      <c r="C126" t="s">
        <v>151</v>
      </c>
      <c r="D126" s="5">
        <v>498269000000</v>
      </c>
      <c r="E126" s="5">
        <v>498269000000</v>
      </c>
      <c r="F126" s="5">
        <v>498269000000</v>
      </c>
      <c r="G126" s="5">
        <v>498269000000</v>
      </c>
      <c r="I126" s="5">
        <v>498269000000</v>
      </c>
      <c r="J126" s="5">
        <v>500880000000</v>
      </c>
      <c r="K126" s="5">
        <v>500880000000</v>
      </c>
      <c r="L126" s="5">
        <v>500880000000</v>
      </c>
      <c r="M126" s="5">
        <v>500880000000</v>
      </c>
      <c r="N126" s="5">
        <v>500880000000</v>
      </c>
      <c r="O126" s="5">
        <v>509125000000</v>
      </c>
      <c r="P126" s="5">
        <v>509125000000</v>
      </c>
      <c r="Q126" s="5">
        <v>509125000000</v>
      </c>
      <c r="R126" s="5">
        <v>509125000000</v>
      </c>
      <c r="S126" s="5">
        <v>509125000000</v>
      </c>
      <c r="T126" s="5">
        <v>509125000000</v>
      </c>
      <c r="U126" s="5">
        <v>509125000000</v>
      </c>
    </row>
    <row r="127" spans="3:22" ht="15.5" x14ac:dyDescent="0.35">
      <c r="C127" t="s">
        <v>152</v>
      </c>
      <c r="D127" s="5">
        <v>3114236000000</v>
      </c>
      <c r="E127" s="5">
        <v>3037168000000</v>
      </c>
      <c r="F127" s="5">
        <v>2872184000000</v>
      </c>
      <c r="G127" s="5">
        <v>2716060000000</v>
      </c>
      <c r="I127" s="5">
        <v>3037168000000</v>
      </c>
      <c r="J127" s="5">
        <v>2615745000000</v>
      </c>
      <c r="K127" s="5">
        <v>2191643000000</v>
      </c>
      <c r="L127" s="5">
        <v>1735948000000</v>
      </c>
      <c r="M127" s="5">
        <v>1493676000000</v>
      </c>
      <c r="N127" s="5">
        <v>1050006000000</v>
      </c>
      <c r="O127" s="5">
        <v>874181000000</v>
      </c>
      <c r="P127" s="5">
        <v>688486000000</v>
      </c>
      <c r="Q127" s="5">
        <v>639763000000</v>
      </c>
      <c r="R127" s="5">
        <v>641732000000</v>
      </c>
      <c r="S127" s="5">
        <v>574175000000</v>
      </c>
      <c r="T127" s="5">
        <v>414761000000</v>
      </c>
      <c r="U127" s="5">
        <v>214235000000</v>
      </c>
      <c r="V127" s="5">
        <v>10672000000</v>
      </c>
    </row>
    <row r="128" spans="3:22" ht="15.5" x14ac:dyDescent="0.35">
      <c r="C128" t="s">
        <v>153</v>
      </c>
      <c r="D128" s="5">
        <v>50000000000</v>
      </c>
      <c r="E128" s="5">
        <v>50000000000</v>
      </c>
      <c r="F128" s="5">
        <v>50000000000</v>
      </c>
      <c r="G128" s="5">
        <v>50000000000</v>
      </c>
      <c r="I128" s="5">
        <v>50000000000</v>
      </c>
      <c r="J128" s="5">
        <v>40000000000</v>
      </c>
      <c r="K128" s="5">
        <v>30000000000</v>
      </c>
      <c r="L128" s="5">
        <v>20000000000</v>
      </c>
      <c r="M128" s="5">
        <v>10000000000</v>
      </c>
    </row>
    <row r="129" spans="2:22" ht="15.5" x14ac:dyDescent="0.35">
      <c r="C129" t="s">
        <v>154</v>
      </c>
      <c r="D129" s="5">
        <v>3064236000000</v>
      </c>
      <c r="E129" s="5">
        <v>2987168000000</v>
      </c>
      <c r="F129" s="5">
        <v>2822184000000</v>
      </c>
      <c r="G129" s="5">
        <v>2666060000000</v>
      </c>
      <c r="I129" s="5">
        <v>2987168000000</v>
      </c>
      <c r="J129" s="5">
        <v>2575745000000</v>
      </c>
      <c r="K129" s="5">
        <v>2161643000000</v>
      </c>
      <c r="L129" s="5">
        <v>1715948000000</v>
      </c>
      <c r="M129" s="5">
        <v>1483676000000</v>
      </c>
      <c r="N129" s="5">
        <v>1050006000000</v>
      </c>
    </row>
    <row r="130" spans="2:22" ht="15.5" x14ac:dyDescent="0.35">
      <c r="C130" t="s">
        <v>155</v>
      </c>
      <c r="D130" s="5">
        <v>3114236000000</v>
      </c>
      <c r="E130" s="5">
        <v>3037168000000</v>
      </c>
      <c r="F130" s="5">
        <v>2872184000000</v>
      </c>
      <c r="G130" s="5">
        <v>2716060000000</v>
      </c>
      <c r="I130" s="5">
        <v>3037168000000</v>
      </c>
      <c r="J130" s="5">
        <v>2615745000000</v>
      </c>
      <c r="K130" s="5">
        <v>2191643000000</v>
      </c>
      <c r="L130" s="5">
        <v>1735948000000</v>
      </c>
      <c r="M130" s="5">
        <v>1493676000000</v>
      </c>
      <c r="N130" s="5">
        <v>1050006000000</v>
      </c>
      <c r="O130" s="5">
        <v>874181000000</v>
      </c>
      <c r="P130" s="5">
        <v>688486000000</v>
      </c>
      <c r="Q130" s="5">
        <v>639763000000</v>
      </c>
      <c r="R130" s="5">
        <v>641732000000</v>
      </c>
      <c r="S130" s="5">
        <v>574175000000</v>
      </c>
      <c r="T130" s="5">
        <v>414761000000</v>
      </c>
      <c r="U130" s="5">
        <v>214235000000</v>
      </c>
      <c r="V130" s="5">
        <v>10672000000</v>
      </c>
    </row>
    <row r="131" spans="2:22" ht="15.5" x14ac:dyDescent="0.35">
      <c r="C131" t="s">
        <v>156</v>
      </c>
      <c r="D131" s="5">
        <v>-53000000</v>
      </c>
      <c r="E131" s="5">
        <v>-17000000</v>
      </c>
      <c r="F131" s="5">
        <v>-5000000</v>
      </c>
      <c r="G131" s="5">
        <v>-1000000</v>
      </c>
      <c r="I131" s="5">
        <v>-17000000</v>
      </c>
      <c r="J131" s="5">
        <v>14000000</v>
      </c>
      <c r="K131" s="5">
        <v>33000000</v>
      </c>
      <c r="L131" s="5">
        <v>61000000</v>
      </c>
      <c r="M131" s="5">
        <v>72000000</v>
      </c>
      <c r="N131" s="5">
        <v>73000000</v>
      </c>
      <c r="O131" s="5">
        <v>63000000</v>
      </c>
      <c r="P131" s="5">
        <v>64000000</v>
      </c>
      <c r="Q131" s="5">
        <v>46000000</v>
      </c>
      <c r="R131" s="5">
        <v>51000000</v>
      </c>
      <c r="S131" s="5">
        <v>43000000</v>
      </c>
      <c r="T131" s="5">
        <v>58000000</v>
      </c>
      <c r="U131" s="5">
        <v>61000000</v>
      </c>
      <c r="V131" s="5">
        <v>65000000</v>
      </c>
    </row>
    <row r="132" spans="2:22" ht="15.5" x14ac:dyDescent="0.35">
      <c r="C132" t="s">
        <v>9</v>
      </c>
      <c r="D132" s="5">
        <v>5750391000000</v>
      </c>
      <c r="E132" s="5">
        <v>5673359000000</v>
      </c>
      <c r="F132" s="5">
        <v>5296174000000</v>
      </c>
      <c r="G132" s="5">
        <v>5140054000000</v>
      </c>
      <c r="I132" s="5">
        <v>5673359000000</v>
      </c>
      <c r="J132" s="5">
        <v>5043751000000</v>
      </c>
      <c r="K132" s="5">
        <v>4618346000000</v>
      </c>
      <c r="L132" s="5">
        <v>4144535000000</v>
      </c>
      <c r="M132" s="5">
        <v>3787113000000</v>
      </c>
      <c r="N132" s="5">
        <v>3335340000000</v>
      </c>
      <c r="O132" s="5">
        <v>3098666000000</v>
      </c>
      <c r="P132" s="5">
        <v>2915416000000</v>
      </c>
      <c r="Q132" s="5">
        <v>2840941000000</v>
      </c>
      <c r="R132" s="5">
        <v>2645057000000</v>
      </c>
      <c r="S132" s="5">
        <v>2553475000000</v>
      </c>
      <c r="T132" s="5">
        <v>2325909000000</v>
      </c>
      <c r="U132" s="5">
        <v>1934459000000</v>
      </c>
      <c r="V132" s="5">
        <v>768711000000</v>
      </c>
    </row>
    <row r="133" spans="2:22" ht="15.5" x14ac:dyDescent="0.35">
      <c r="C133" t="s">
        <v>157</v>
      </c>
      <c r="D133" s="5">
        <v>8948248000000</v>
      </c>
      <c r="E133" s="5">
        <v>8796370000000</v>
      </c>
      <c r="F133" s="5">
        <v>8372557000000</v>
      </c>
      <c r="G133" s="5">
        <v>8391730000000</v>
      </c>
      <c r="I133" s="5">
        <v>8796370000000</v>
      </c>
      <c r="J133" s="5">
        <v>8295427000000</v>
      </c>
      <c r="K133" s="5">
        <v>7971708000000</v>
      </c>
      <c r="L133" s="5">
        <v>7405931000000</v>
      </c>
      <c r="M133" s="5">
        <v>7097322000000</v>
      </c>
      <c r="N133" s="5">
        <v>6076604000000</v>
      </c>
      <c r="O133" s="5">
        <v>6424507000000</v>
      </c>
      <c r="P133" s="5">
        <v>6494070000000</v>
      </c>
      <c r="Q133" s="5">
        <v>6269365000000</v>
      </c>
      <c r="R133" s="5">
        <v>6041811000000</v>
      </c>
      <c r="S133" s="5">
        <v>5448447000000</v>
      </c>
      <c r="T133" s="5">
        <v>5443158000000</v>
      </c>
      <c r="U133" s="5">
        <v>4393577000000</v>
      </c>
      <c r="V133" s="5">
        <v>3282807000000</v>
      </c>
    </row>
    <row r="134" spans="2:22" ht="15.5" x14ac:dyDescent="0.35">
      <c r="C134" t="s">
        <v>158</v>
      </c>
      <c r="D134" s="5">
        <v>7185992035</v>
      </c>
      <c r="E134" s="5">
        <v>7185992035</v>
      </c>
      <c r="F134" s="5">
        <v>7185992035</v>
      </c>
      <c r="G134" s="5">
        <v>7185992035</v>
      </c>
      <c r="I134" s="5">
        <v>7185992035</v>
      </c>
      <c r="J134" s="5">
        <v>7185992035</v>
      </c>
      <c r="K134" s="5">
        <v>7185992035</v>
      </c>
      <c r="L134" s="5">
        <v>7185992035</v>
      </c>
      <c r="M134" s="5">
        <v>7185992035</v>
      </c>
      <c r="N134" s="5">
        <v>7185992035</v>
      </c>
      <c r="O134" s="5">
        <v>7185992035</v>
      </c>
      <c r="P134" s="5">
        <v>7185992035</v>
      </c>
      <c r="Q134" s="5">
        <v>7185992035</v>
      </c>
      <c r="R134" s="5">
        <v>7185992035</v>
      </c>
      <c r="S134" s="5">
        <v>7185992035</v>
      </c>
      <c r="T134" s="5">
        <v>7185992035</v>
      </c>
      <c r="U134" s="5">
        <v>7185992035</v>
      </c>
      <c r="V134" s="5">
        <v>4285992035</v>
      </c>
    </row>
    <row r="136" spans="2:22" ht="15.5" x14ac:dyDescent="0.35">
      <c r="B136" t="s">
        <v>159</v>
      </c>
      <c r="C136" t="s">
        <v>160</v>
      </c>
      <c r="D136" s="5">
        <v>11548000000</v>
      </c>
      <c r="E136" s="5">
        <v>272312000000</v>
      </c>
      <c r="F136" s="5">
        <v>240401000000</v>
      </c>
      <c r="G136" s="5">
        <v>440846000000</v>
      </c>
      <c r="I136" s="5">
        <v>1205431000000</v>
      </c>
      <c r="J136" s="5">
        <v>893058000000</v>
      </c>
      <c r="K136" s="5">
        <v>201569000000</v>
      </c>
      <c r="L136" s="5">
        <v>-31546000000</v>
      </c>
      <c r="M136" s="5">
        <v>-110281000000</v>
      </c>
      <c r="N136" s="5">
        <v>350585000000</v>
      </c>
      <c r="O136" s="5">
        <v>461351000000</v>
      </c>
      <c r="P136" s="5">
        <v>-374759000000</v>
      </c>
      <c r="Q136" s="5">
        <v>743427000000</v>
      </c>
      <c r="R136" s="5">
        <v>-374268000000</v>
      </c>
      <c r="S136" s="5">
        <v>176316000000</v>
      </c>
      <c r="T136" s="5">
        <v>-191012000000</v>
      </c>
      <c r="U136" s="5">
        <v>304874000000</v>
      </c>
      <c r="V136" s="5">
        <v>-774453000000</v>
      </c>
    </row>
    <row r="137" spans="2:22" ht="15.5" x14ac:dyDescent="0.35">
      <c r="C137" t="s">
        <v>161</v>
      </c>
      <c r="D137" s="5">
        <v>1342755000000</v>
      </c>
      <c r="E137" s="5">
        <v>1620274000000</v>
      </c>
      <c r="F137" s="5">
        <v>1510450000000</v>
      </c>
      <c r="G137" s="5">
        <v>1469487000000</v>
      </c>
      <c r="I137" s="5">
        <v>6072158000000</v>
      </c>
      <c r="J137" s="5">
        <v>6159065000000</v>
      </c>
      <c r="K137" s="5">
        <v>6500458000000</v>
      </c>
      <c r="L137" s="5">
        <v>6111987000000</v>
      </c>
      <c r="M137" s="5">
        <v>5209490000000</v>
      </c>
      <c r="N137" s="5">
        <v>3726165000000</v>
      </c>
      <c r="O137" s="5">
        <v>5201844000000</v>
      </c>
      <c r="P137" s="5">
        <v>4947188000000</v>
      </c>
      <c r="Q137" s="5">
        <v>3638152000000</v>
      </c>
      <c r="R137" s="5">
        <v>3550645000000</v>
      </c>
      <c r="S137" s="5">
        <v>4040230000000</v>
      </c>
      <c r="T137" s="5">
        <v>3859222000000</v>
      </c>
      <c r="U137" s="5">
        <v>3324211000000</v>
      </c>
      <c r="V137" s="5">
        <v>3247319000000</v>
      </c>
    </row>
    <row r="138" spans="2:22" ht="15.5" x14ac:dyDescent="0.35">
      <c r="C138" t="s">
        <v>461</v>
      </c>
      <c r="D138" s="5">
        <v>-1257003000000</v>
      </c>
      <c r="E138" s="5">
        <v>-1219620000000</v>
      </c>
      <c r="F138" s="5">
        <v>-1231956000000</v>
      </c>
      <c r="G138" s="5">
        <v>-968934000000</v>
      </c>
      <c r="I138" s="5">
        <v>-4561979000000</v>
      </c>
      <c r="J138" s="5">
        <v>-4917701000000</v>
      </c>
      <c r="K138" s="5">
        <v>-6050176000000</v>
      </c>
      <c r="L138" s="5">
        <v>-5837494000000</v>
      </c>
      <c r="M138" s="5">
        <v>-5273948000000</v>
      </c>
      <c r="N138" s="5">
        <v>-3152160000000</v>
      </c>
      <c r="O138" s="5">
        <v>-4411451000000</v>
      </c>
      <c r="P138" s="5">
        <v>-5061056000000</v>
      </c>
      <c r="Q138" s="5">
        <v>-2635182000000</v>
      </c>
      <c r="R138" s="5">
        <v>-3580054000000</v>
      </c>
      <c r="S138" s="5">
        <v>-3550691000000</v>
      </c>
      <c r="T138" s="5">
        <v>-3847352000000</v>
      </c>
      <c r="U138" s="5">
        <v>-2831043000000</v>
      </c>
      <c r="V138" s="5">
        <v>-3838287000000</v>
      </c>
    </row>
    <row r="139" spans="2:22" ht="15.5" x14ac:dyDescent="0.35">
      <c r="C139" t="s">
        <v>1370</v>
      </c>
    </row>
    <row r="140" spans="2:22" ht="15.5" x14ac:dyDescent="0.35">
      <c r="C140" t="s">
        <v>1371</v>
      </c>
      <c r="D140" s="5">
        <v>-47453000000</v>
      </c>
      <c r="E140" s="5">
        <v>-45416000000</v>
      </c>
      <c r="F140" s="5">
        <v>-43821000000</v>
      </c>
      <c r="G140" s="5">
        <v>-65404000000</v>
      </c>
      <c r="I140" s="5">
        <v>-203991000000</v>
      </c>
      <c r="J140" s="5">
        <v>-210833000000</v>
      </c>
      <c r="K140" s="5">
        <v>-237188000000</v>
      </c>
      <c r="L140" s="5">
        <v>-200743000000</v>
      </c>
      <c r="M140" s="5">
        <v>-174578000000</v>
      </c>
      <c r="N140" s="5">
        <v>-205665000000</v>
      </c>
      <c r="O140" s="5">
        <v>-261675000000</v>
      </c>
      <c r="P140" s="5">
        <v>-257413000000</v>
      </c>
      <c r="Q140" s="5">
        <v>-269760000000</v>
      </c>
      <c r="R140" s="5">
        <v>-293852000000</v>
      </c>
      <c r="S140" s="5">
        <v>-243226000000</v>
      </c>
      <c r="T140" s="5">
        <v>-137239000000</v>
      </c>
      <c r="U140" s="5">
        <v>-134603000000</v>
      </c>
      <c r="V140" s="5">
        <v>-148135000000</v>
      </c>
    </row>
    <row r="141" spans="2:22" ht="15.5" x14ac:dyDescent="0.35">
      <c r="C141" t="s">
        <v>764</v>
      </c>
      <c r="D141" s="5">
        <v>-34914000000</v>
      </c>
      <c r="E141" s="5">
        <v>-91408000000</v>
      </c>
      <c r="I141" s="5">
        <v>-126322000000</v>
      </c>
      <c r="J141" s="5">
        <v>-138910000000</v>
      </c>
      <c r="K141" s="5">
        <v>-102416000000</v>
      </c>
      <c r="L141" s="5">
        <v>-105393000000</v>
      </c>
      <c r="M141" s="5">
        <v>-47798000000</v>
      </c>
      <c r="N141" s="5">
        <v>-19793000000</v>
      </c>
      <c r="O141" s="5">
        <v>-76306000000</v>
      </c>
      <c r="P141" s="5">
        <v>-10055000000</v>
      </c>
      <c r="Q141" s="5">
        <v>-21179000000</v>
      </c>
      <c r="R141" s="5">
        <v>-51100000000</v>
      </c>
      <c r="S141" s="5">
        <v>-77578000000</v>
      </c>
      <c r="T141" s="5">
        <v>-76783000000</v>
      </c>
      <c r="U141" s="5">
        <v>-57270000000</v>
      </c>
      <c r="V141" s="5">
        <v>-51778000000</v>
      </c>
    </row>
    <row r="142" spans="2:22" ht="15.5" x14ac:dyDescent="0.35">
      <c r="C142" t="s">
        <v>1372</v>
      </c>
      <c r="D142" s="5">
        <v>-82367000000</v>
      </c>
      <c r="E142" s="5">
        <v>-136824000000</v>
      </c>
      <c r="F142" s="5">
        <v>-43821000000</v>
      </c>
      <c r="G142" s="5">
        <v>-65404000000</v>
      </c>
      <c r="I142" s="5">
        <v>-330313000000</v>
      </c>
      <c r="J142" s="5">
        <v>-349743000000</v>
      </c>
      <c r="K142" s="5">
        <v>-339604000000</v>
      </c>
      <c r="L142" s="5">
        <v>-306136000000</v>
      </c>
      <c r="M142" s="5">
        <v>-222376000000</v>
      </c>
      <c r="N142" s="5">
        <v>-225458000000</v>
      </c>
      <c r="O142" s="5">
        <v>-337981000000</v>
      </c>
      <c r="P142" s="5">
        <v>-267468000000</v>
      </c>
      <c r="Q142" s="5">
        <v>-290939000000</v>
      </c>
      <c r="R142" s="5">
        <v>-344952000000</v>
      </c>
      <c r="S142" s="5">
        <v>-320804000000</v>
      </c>
      <c r="T142" s="5">
        <v>-214022000000</v>
      </c>
      <c r="U142" s="5">
        <v>-191873000000</v>
      </c>
      <c r="V142" s="5">
        <v>-199913000000</v>
      </c>
    </row>
    <row r="143" spans="2:22" ht="15.5" x14ac:dyDescent="0.35">
      <c r="C143" t="s">
        <v>385</v>
      </c>
      <c r="K143" s="5">
        <v>90598000000</v>
      </c>
      <c r="M143" s="5">
        <v>155714000000</v>
      </c>
      <c r="Q143" s="5">
        <v>31291000000</v>
      </c>
      <c r="V143" s="5">
        <v>16356000000</v>
      </c>
    </row>
    <row r="144" spans="2:22" ht="15.5" x14ac:dyDescent="0.35">
      <c r="C144" t="s">
        <v>169</v>
      </c>
      <c r="D144" s="5">
        <v>8163000000</v>
      </c>
      <c r="E144" s="5">
        <v>8482000000</v>
      </c>
      <c r="F144" s="5">
        <v>5728000000</v>
      </c>
      <c r="G144" s="5">
        <v>5697000000</v>
      </c>
      <c r="I144" s="5">
        <v>25565000000</v>
      </c>
      <c r="J144" s="5">
        <v>1437000000</v>
      </c>
      <c r="K144" s="5">
        <v>293000000</v>
      </c>
      <c r="L144" s="5">
        <v>97000000</v>
      </c>
      <c r="M144" s="5">
        <v>20839000000</v>
      </c>
      <c r="N144" s="5">
        <v>2038000000</v>
      </c>
      <c r="O144" s="5">
        <v>8939000000</v>
      </c>
      <c r="P144" s="5">
        <v>6577000000</v>
      </c>
      <c r="Q144" s="5">
        <v>105000000</v>
      </c>
      <c r="R144" s="5">
        <v>93000000</v>
      </c>
      <c r="S144" s="5">
        <v>7581000000</v>
      </c>
      <c r="T144" s="5">
        <v>11140000000</v>
      </c>
      <c r="U144" s="5">
        <v>3579000000</v>
      </c>
      <c r="V144" s="5">
        <v>72000000</v>
      </c>
    </row>
    <row r="145" spans="3:22" ht="15.5" x14ac:dyDescent="0.35">
      <c r="C145" t="s">
        <v>172</v>
      </c>
      <c r="D145" s="5">
        <v>-25925000000</v>
      </c>
      <c r="E145" s="5">
        <v>118391000000</v>
      </c>
      <c r="F145" s="5">
        <v>-223034000000</v>
      </c>
      <c r="G145" s="5">
        <v>-111038000000</v>
      </c>
      <c r="I145" s="5">
        <v>-242916000000</v>
      </c>
      <c r="J145" s="5">
        <v>-301861000000</v>
      </c>
      <c r="K145" s="5">
        <v>-12619000000</v>
      </c>
      <c r="L145" s="5">
        <v>138371000000</v>
      </c>
      <c r="M145" s="5">
        <v>59379000000</v>
      </c>
      <c r="N145" s="5">
        <v>-443788000000</v>
      </c>
      <c r="O145" s="5">
        <v>-335306000000</v>
      </c>
      <c r="P145" s="5">
        <v>510393000000</v>
      </c>
      <c r="Q145" s="5">
        <v>-388857000000</v>
      </c>
      <c r="R145" s="5">
        <v>690508000000</v>
      </c>
      <c r="S145" s="5">
        <v>190535000000</v>
      </c>
      <c r="T145" s="5">
        <v>437594000000</v>
      </c>
      <c r="U145" s="5">
        <v>211366000000</v>
      </c>
      <c r="V145" s="5">
        <v>816006000000</v>
      </c>
    </row>
    <row r="146" spans="3:22" ht="15.5" x14ac:dyDescent="0.35">
      <c r="C146" t="s">
        <v>173</v>
      </c>
      <c r="D146" s="5">
        <v>-135714000000</v>
      </c>
      <c r="E146" s="5">
        <v>-172222000000</v>
      </c>
      <c r="F146" s="5">
        <v>-89318000000</v>
      </c>
      <c r="G146" s="5">
        <v>-140226000000</v>
      </c>
      <c r="I146" s="5">
        <v>-509919000000</v>
      </c>
      <c r="J146" s="5">
        <v>-264770000000</v>
      </c>
      <c r="K146" s="5">
        <v>-62190000000</v>
      </c>
      <c r="L146" s="5">
        <v>-106739000000</v>
      </c>
      <c r="M146" s="5">
        <v>41451000000</v>
      </c>
      <c r="N146" s="5">
        <v>-66260000000</v>
      </c>
      <c r="O146" s="5">
        <v>-139161000000</v>
      </c>
      <c r="P146" s="5">
        <v>-74943000000</v>
      </c>
      <c r="Q146" s="5">
        <v>-215484000000</v>
      </c>
      <c r="R146" s="5">
        <v>-309571000000</v>
      </c>
      <c r="S146" s="5">
        <v>-543442000000</v>
      </c>
      <c r="T146" s="5">
        <v>-168408000000</v>
      </c>
      <c r="U146" s="5">
        <v>-412097000000</v>
      </c>
      <c r="V146" s="5">
        <v>-33513000000</v>
      </c>
    </row>
    <row r="147" spans="3:22" ht="15.5" x14ac:dyDescent="0.35">
      <c r="C147" t="s">
        <v>1373</v>
      </c>
      <c r="T147" s="5">
        <v>150000000000</v>
      </c>
      <c r="U147" s="5">
        <v>-150000000000</v>
      </c>
      <c r="V147" s="5">
        <v>27158000000</v>
      </c>
    </row>
    <row r="148" spans="3:22" ht="15.5" x14ac:dyDescent="0.35">
      <c r="C148" t="s">
        <v>1374</v>
      </c>
      <c r="S148" s="5">
        <v>-4120000000</v>
      </c>
      <c r="U148" s="5">
        <v>-24132000000</v>
      </c>
      <c r="V148" s="5">
        <v>-229000000</v>
      </c>
    </row>
    <row r="149" spans="3:22" ht="15.5" x14ac:dyDescent="0.35">
      <c r="C149" t="s">
        <v>174</v>
      </c>
      <c r="D149" s="5">
        <v>-107710000000</v>
      </c>
      <c r="E149" s="5">
        <v>-55849000000</v>
      </c>
      <c r="F149" s="5">
        <v>-76149000000</v>
      </c>
      <c r="G149" s="5">
        <v>-71430000000</v>
      </c>
      <c r="I149" s="5">
        <v>-236904000000</v>
      </c>
      <c r="J149" s="5">
        <v>-180838000000</v>
      </c>
      <c r="K149" s="5">
        <v>-63087000000</v>
      </c>
      <c r="L149" s="5">
        <v>-103949000000</v>
      </c>
      <c r="M149" s="5">
        <v>-105557000000</v>
      </c>
      <c r="N149" s="5">
        <v>-47061000000</v>
      </c>
      <c r="O149" s="5">
        <v>-30717000000</v>
      </c>
      <c r="P149" s="5">
        <v>-65999000000</v>
      </c>
      <c r="Q149" s="5">
        <v>-52051000000</v>
      </c>
      <c r="R149" s="5">
        <v>-140492000000</v>
      </c>
      <c r="S149" s="5">
        <v>-276497000000</v>
      </c>
      <c r="T149" s="5">
        <v>-257024000000</v>
      </c>
      <c r="U149" s="5">
        <v>-235427000000</v>
      </c>
      <c r="V149" s="5">
        <v>-57696000000</v>
      </c>
    </row>
    <row r="150" spans="3:22" ht="15.5" x14ac:dyDescent="0.35">
      <c r="C150" t="s">
        <v>184</v>
      </c>
      <c r="E150" s="5">
        <v>-32000000</v>
      </c>
      <c r="G150" s="5">
        <v>128000000</v>
      </c>
      <c r="I150" s="5">
        <v>96000000</v>
      </c>
      <c r="J150" s="5">
        <v>225000000</v>
      </c>
      <c r="L150" s="5">
        <v>975000000</v>
      </c>
      <c r="M150" s="5">
        <v>618000000</v>
      </c>
      <c r="N150" s="5">
        <v>72000000</v>
      </c>
      <c r="O150" s="5">
        <v>82000000</v>
      </c>
      <c r="P150" s="5">
        <v>231000000</v>
      </c>
      <c r="Q150" s="5">
        <v>90000000</v>
      </c>
      <c r="R150" s="5">
        <v>396000000</v>
      </c>
      <c r="S150" s="5">
        <v>610000000</v>
      </c>
      <c r="T150" s="5">
        <v>44539000000</v>
      </c>
      <c r="U150" s="5">
        <v>394000000</v>
      </c>
      <c r="V150" s="5">
        <v>209000000</v>
      </c>
    </row>
    <row r="151" spans="3:22" ht="15.5" x14ac:dyDescent="0.35">
      <c r="C151" t="s">
        <v>175</v>
      </c>
      <c r="D151" s="5">
        <v>-8722000000</v>
      </c>
      <c r="E151" s="5">
        <v>-116107000000</v>
      </c>
      <c r="F151" s="5">
        <v>-13169000000</v>
      </c>
      <c r="G151" s="5">
        <v>-57782000000</v>
      </c>
      <c r="I151" s="5">
        <v>-260955000000</v>
      </c>
      <c r="J151" s="5">
        <v>-83523000000</v>
      </c>
      <c r="K151" s="5">
        <v>-2956000000</v>
      </c>
      <c r="L151" s="5">
        <v>-4728000000</v>
      </c>
      <c r="M151" s="5">
        <v>-6000000000</v>
      </c>
      <c r="O151" s="5">
        <v>-14031000000</v>
      </c>
      <c r="P151" s="5">
        <v>-35000000</v>
      </c>
      <c r="Q151" s="5">
        <v>-152362000000</v>
      </c>
      <c r="R151" s="5">
        <v>-146968000000</v>
      </c>
      <c r="S151" s="5">
        <v>-161823000000</v>
      </c>
      <c r="T151" s="5">
        <v>-89642000000</v>
      </c>
    </row>
    <row r="152" spans="3:22" ht="15.5" x14ac:dyDescent="0.35">
      <c r="C152" t="s">
        <v>1375</v>
      </c>
      <c r="S152" s="5">
        <v>-2635000000</v>
      </c>
      <c r="T152" s="5">
        <v>-20223000000</v>
      </c>
    </row>
    <row r="153" spans="3:22" ht="15.5" x14ac:dyDescent="0.35">
      <c r="C153" t="s">
        <v>707</v>
      </c>
      <c r="D153" s="5">
        <v>-19143000000</v>
      </c>
    </row>
    <row r="154" spans="3:22" ht="15.5" x14ac:dyDescent="0.35">
      <c r="C154" t="s">
        <v>388</v>
      </c>
      <c r="G154" s="5">
        <v>-11142000000</v>
      </c>
      <c r="I154" s="5">
        <v>-11142000000</v>
      </c>
      <c r="P154" s="5">
        <v>-199000000</v>
      </c>
      <c r="Q154" s="5">
        <v>-4080000000</v>
      </c>
      <c r="R154" s="5">
        <v>-66000000</v>
      </c>
      <c r="S154" s="5">
        <v>-4723000000</v>
      </c>
    </row>
    <row r="155" spans="3:22" ht="15.5" x14ac:dyDescent="0.35">
      <c r="C155" t="s">
        <v>1376</v>
      </c>
      <c r="E155" s="5">
        <v>-1014000000</v>
      </c>
      <c r="I155" s="5">
        <v>-1014000000</v>
      </c>
      <c r="J155" s="5">
        <v>-641000000</v>
      </c>
    </row>
    <row r="156" spans="3:22" ht="15.5" x14ac:dyDescent="0.35">
      <c r="C156" t="s">
        <v>469</v>
      </c>
      <c r="D156" s="5">
        <v>-139000000</v>
      </c>
      <c r="E156" s="5">
        <v>780000000</v>
      </c>
      <c r="K156" s="5">
        <v>3853000000</v>
      </c>
      <c r="L156" s="5">
        <v>963000000</v>
      </c>
      <c r="M156" s="5">
        <v>152386000000</v>
      </c>
      <c r="N156" s="5">
        <v>-19271000000</v>
      </c>
      <c r="O156" s="5">
        <v>-94495000000</v>
      </c>
      <c r="P156" s="5">
        <v>-8941000000</v>
      </c>
      <c r="Q156" s="5">
        <v>-7081000000</v>
      </c>
      <c r="R156" s="5">
        <v>-22441000000</v>
      </c>
      <c r="S156" s="5">
        <v>-96889000000</v>
      </c>
      <c r="T156" s="5">
        <v>-16281000000</v>
      </c>
      <c r="U156" s="5">
        <v>-2932000000</v>
      </c>
      <c r="V156" s="5">
        <v>-2955000000</v>
      </c>
    </row>
    <row r="157" spans="3:22" ht="15.5" x14ac:dyDescent="0.35">
      <c r="C157" t="s">
        <v>191</v>
      </c>
      <c r="D157" s="5">
        <v>-25925000000</v>
      </c>
      <c r="E157" s="5">
        <v>118391000000</v>
      </c>
      <c r="F157" s="5">
        <v>-223034000000</v>
      </c>
      <c r="G157" s="5">
        <v>-111038000000</v>
      </c>
      <c r="I157" s="5">
        <v>-242916000000</v>
      </c>
      <c r="J157" s="5">
        <v>-301861000000</v>
      </c>
      <c r="K157" s="5">
        <v>-12619000000</v>
      </c>
      <c r="L157" s="5">
        <v>138371000000</v>
      </c>
      <c r="M157" s="5">
        <v>59379000000</v>
      </c>
      <c r="N157" s="5">
        <v>-443788000000</v>
      </c>
      <c r="O157" s="5">
        <v>-335306000000</v>
      </c>
      <c r="P157" s="5">
        <v>510393000000</v>
      </c>
      <c r="Q157" s="5">
        <v>-388857000000</v>
      </c>
      <c r="R157" s="5">
        <v>690508000000</v>
      </c>
      <c r="S157" s="5">
        <v>190535000000</v>
      </c>
      <c r="T157" s="5">
        <v>437594000000</v>
      </c>
      <c r="U157" s="5">
        <v>211366000000</v>
      </c>
      <c r="V157" s="5">
        <v>816006000000</v>
      </c>
    </row>
    <row r="158" spans="3:22" ht="15.5" x14ac:dyDescent="0.35">
      <c r="C158" t="s">
        <v>795</v>
      </c>
      <c r="N158" s="5">
        <v>-231913000000</v>
      </c>
      <c r="O158" s="5">
        <v>-114044000000</v>
      </c>
      <c r="P158" s="5">
        <v>528385000000</v>
      </c>
      <c r="Q158" s="5">
        <v>-863029000000</v>
      </c>
      <c r="R158" s="5">
        <v>713504000000</v>
      </c>
      <c r="S158" s="5">
        <v>168362000000</v>
      </c>
      <c r="T158" s="5">
        <v>428197000000</v>
      </c>
      <c r="U158" s="5">
        <v>-422183000000</v>
      </c>
      <c r="V158" s="5">
        <v>796028000000</v>
      </c>
    </row>
    <row r="159" spans="3:22" ht="15.5" x14ac:dyDescent="0.35">
      <c r="C159" t="s">
        <v>1377</v>
      </c>
      <c r="P159" s="5">
        <v>149846000000</v>
      </c>
      <c r="Q159" s="5">
        <v>506130000000</v>
      </c>
      <c r="R159" s="5">
        <v>63688000000</v>
      </c>
      <c r="S159" s="5">
        <v>150540000000</v>
      </c>
      <c r="T159" s="5">
        <v>232367000000</v>
      </c>
    </row>
    <row r="160" spans="3:22" ht="15.5" x14ac:dyDescent="0.35">
      <c r="C160" t="s">
        <v>483</v>
      </c>
      <c r="J160" s="5">
        <v>-708000000</v>
      </c>
      <c r="K160" s="5">
        <v>-88330000000</v>
      </c>
      <c r="L160" s="5">
        <v>-154064000000</v>
      </c>
      <c r="M160" s="5">
        <v>-174436000000</v>
      </c>
      <c r="N160" s="5">
        <v>-202792000000</v>
      </c>
      <c r="O160" s="5">
        <v>-207811000000</v>
      </c>
      <c r="P160" s="5">
        <v>-198783000000</v>
      </c>
      <c r="Q160" s="5">
        <v>-1415000000</v>
      </c>
      <c r="R160" s="5">
        <v>-79877000000</v>
      </c>
      <c r="S160" s="5">
        <v>-89452000000</v>
      </c>
      <c r="T160" s="5">
        <v>-135722000000</v>
      </c>
    </row>
    <row r="161" spans="3:22" ht="15.5" x14ac:dyDescent="0.35">
      <c r="C161" t="s">
        <v>492</v>
      </c>
      <c r="G161" s="5">
        <v>139650000000</v>
      </c>
      <c r="I161" s="5">
        <v>139650000000</v>
      </c>
      <c r="J161" s="5">
        <v>1000000000000</v>
      </c>
      <c r="K161" s="5">
        <v>360350000000</v>
      </c>
      <c r="L161" s="5">
        <v>150000000000</v>
      </c>
      <c r="M161" s="5">
        <v>150000000000</v>
      </c>
    </row>
    <row r="162" spans="3:22" ht="15.5" x14ac:dyDescent="0.35">
      <c r="C162" t="s">
        <v>1378</v>
      </c>
      <c r="G162" s="5">
        <v>-1997000000</v>
      </c>
      <c r="I162" s="5">
        <v>-1997000000</v>
      </c>
      <c r="J162" s="5">
        <v>-17078000000</v>
      </c>
      <c r="K162" s="5">
        <v>-4922000000</v>
      </c>
      <c r="L162" s="5">
        <v>-1995000000</v>
      </c>
      <c r="M162" s="5">
        <v>-2652000000</v>
      </c>
    </row>
    <row r="163" spans="3:22" ht="15.5" x14ac:dyDescent="0.35">
      <c r="C163" t="s">
        <v>1379</v>
      </c>
      <c r="G163" s="5">
        <v>152850000000</v>
      </c>
      <c r="I163" s="5">
        <v>152850000000</v>
      </c>
      <c r="K163" s="5">
        <v>214650000000</v>
      </c>
      <c r="L163" s="5">
        <v>150000000000</v>
      </c>
      <c r="M163" s="5">
        <v>150000000000</v>
      </c>
    </row>
    <row r="164" spans="3:22" ht="15.5" x14ac:dyDescent="0.35">
      <c r="C164" t="s">
        <v>1380</v>
      </c>
      <c r="F164" s="5">
        <v>-50000000000</v>
      </c>
      <c r="I164" s="5">
        <v>-50000000000</v>
      </c>
      <c r="J164" s="5">
        <v>-113650000000</v>
      </c>
      <c r="K164" s="5">
        <v>-100000000000</v>
      </c>
      <c r="L164" s="5">
        <v>-99000000000</v>
      </c>
    </row>
    <row r="165" spans="3:22" ht="15.5" x14ac:dyDescent="0.35">
      <c r="C165" t="s">
        <v>1381</v>
      </c>
      <c r="G165" s="5">
        <v>-2133000000</v>
      </c>
      <c r="I165" s="5">
        <v>-2133000000</v>
      </c>
      <c r="K165" s="5">
        <v>-3764000000</v>
      </c>
      <c r="L165" s="5">
        <v>-2040000000</v>
      </c>
      <c r="M165" s="5">
        <v>-2690000000</v>
      </c>
    </row>
    <row r="166" spans="3:22" ht="15.5" x14ac:dyDescent="0.35">
      <c r="C166" t="s">
        <v>1077</v>
      </c>
      <c r="F166" s="5">
        <v>-135000000000</v>
      </c>
      <c r="I166" s="5">
        <v>-135000000000</v>
      </c>
      <c r="J166" s="5">
        <v>-197250000000</v>
      </c>
      <c r="K166" s="5">
        <v>-15000000000</v>
      </c>
      <c r="L166" s="5">
        <v>-101000000000</v>
      </c>
    </row>
    <row r="167" spans="3:22" ht="15.5" x14ac:dyDescent="0.35">
      <c r="C167" t="s">
        <v>468</v>
      </c>
      <c r="F167" s="5">
        <v>1386000000</v>
      </c>
      <c r="G167" s="5">
        <v>-1386000000</v>
      </c>
    </row>
    <row r="168" spans="3:22" ht="15.5" x14ac:dyDescent="0.35">
      <c r="C168" t="s">
        <v>1382</v>
      </c>
      <c r="O168" s="5">
        <v>1001000000</v>
      </c>
      <c r="P168" s="5">
        <v>17250000000</v>
      </c>
      <c r="Q168" s="5">
        <v>5751000000</v>
      </c>
      <c r="R168" s="5">
        <v>44752000000</v>
      </c>
      <c r="S168" s="5">
        <v>663000000</v>
      </c>
      <c r="T168" s="5">
        <v>-41145000000</v>
      </c>
      <c r="U168" s="5">
        <v>-161148000000</v>
      </c>
      <c r="V168" s="5">
        <v>22670000000</v>
      </c>
    </row>
    <row r="169" spans="3:22" ht="15.5" x14ac:dyDescent="0.35">
      <c r="C169" t="s">
        <v>1383</v>
      </c>
      <c r="K169" s="5">
        <v>-6205000000</v>
      </c>
      <c r="N169" s="5">
        <v>-1000000</v>
      </c>
      <c r="O169" s="5">
        <v>-5051000000</v>
      </c>
      <c r="P169" s="5">
        <v>11699000000</v>
      </c>
    </row>
    <row r="170" spans="3:22" ht="15.5" x14ac:dyDescent="0.35">
      <c r="C170" t="s">
        <v>893</v>
      </c>
      <c r="U170" s="5">
        <v>855500000000</v>
      </c>
    </row>
    <row r="171" spans="3:22" ht="15.5" x14ac:dyDescent="0.35">
      <c r="C171" t="s">
        <v>972</v>
      </c>
      <c r="F171" s="5">
        <v>-112824000000</v>
      </c>
      <c r="I171" s="5">
        <v>-112824000000</v>
      </c>
      <c r="J171" s="5">
        <v>-105980000000</v>
      </c>
      <c r="K171" s="5">
        <v>-42392000000</v>
      </c>
      <c r="L171" s="5">
        <v>-63588000000</v>
      </c>
      <c r="M171" s="5">
        <v>-42392000000</v>
      </c>
      <c r="Q171" s="5">
        <v>-10608000000</v>
      </c>
      <c r="R171" s="5">
        <v>-35360000000</v>
      </c>
      <c r="T171" s="5">
        <v>-14372000000</v>
      </c>
    </row>
    <row r="172" spans="3:22" ht="15.5" x14ac:dyDescent="0.35">
      <c r="C172" t="s">
        <v>686</v>
      </c>
      <c r="U172" s="5">
        <v>-56375000000</v>
      </c>
    </row>
    <row r="173" spans="3:22" ht="15.5" x14ac:dyDescent="0.35">
      <c r="C173" t="s">
        <v>1384</v>
      </c>
      <c r="S173" s="5">
        <v>-19640000000</v>
      </c>
    </row>
    <row r="174" spans="3:22" ht="15.5" x14ac:dyDescent="0.35">
      <c r="C174" t="s">
        <v>1385</v>
      </c>
      <c r="L174" s="5">
        <v>39548000000</v>
      </c>
      <c r="M174" s="5">
        <v>26526000000</v>
      </c>
      <c r="P174" s="5">
        <v>9329000000</v>
      </c>
    </row>
    <row r="175" spans="3:22" ht="15.5" x14ac:dyDescent="0.35">
      <c r="C175" t="s">
        <v>576</v>
      </c>
      <c r="D175" s="5">
        <v>-1101000000</v>
      </c>
      <c r="E175" s="5">
        <v>-3491000000</v>
      </c>
      <c r="F175" s="5">
        <v>-3528000000</v>
      </c>
      <c r="G175" s="5">
        <v>-5497000000</v>
      </c>
      <c r="I175" s="5">
        <v>-18077000000</v>
      </c>
      <c r="J175" s="5">
        <v>-21409000000</v>
      </c>
      <c r="K175" s="5">
        <v>-20569000000</v>
      </c>
      <c r="L175" s="5">
        <v>-10746000000</v>
      </c>
      <c r="M175" s="5">
        <v>-6168000000</v>
      </c>
      <c r="N175" s="5">
        <v>-9082000000</v>
      </c>
      <c r="O175" s="5">
        <v>-9401000000</v>
      </c>
      <c r="P175" s="5">
        <v>-7333000000</v>
      </c>
      <c r="Q175" s="5">
        <v>-25686000000</v>
      </c>
      <c r="R175" s="5">
        <v>-16199000000</v>
      </c>
      <c r="S175" s="5">
        <v>-17303000000</v>
      </c>
      <c r="T175" s="5">
        <v>-11508000000</v>
      </c>
      <c r="U175" s="5">
        <v>-4428000000</v>
      </c>
      <c r="V175" s="5">
        <v>-2692000000</v>
      </c>
    </row>
    <row r="176" spans="3:22" ht="15.5" x14ac:dyDescent="0.35">
      <c r="C176" t="s">
        <v>1386</v>
      </c>
      <c r="E176" s="5">
        <v>1386000000</v>
      </c>
      <c r="F176" s="5">
        <v>-1386000000</v>
      </c>
    </row>
    <row r="177" spans="2:22" ht="15.5" x14ac:dyDescent="0.35">
      <c r="C177" t="s">
        <v>213</v>
      </c>
      <c r="D177" s="5">
        <v>-150091000000</v>
      </c>
      <c r="E177" s="5">
        <v>218481000000</v>
      </c>
      <c r="F177" s="5">
        <v>-71951000000</v>
      </c>
      <c r="G177" s="5">
        <v>189582000000</v>
      </c>
      <c r="I177" s="5">
        <v>452596000000</v>
      </c>
      <c r="J177" s="5">
        <v>326427000000</v>
      </c>
      <c r="K177" s="5">
        <v>126760000000</v>
      </c>
      <c r="L177" s="5">
        <v>86000000</v>
      </c>
      <c r="M177" s="5">
        <v>-9451000000</v>
      </c>
      <c r="N177" s="5">
        <v>-159463000000</v>
      </c>
      <c r="O177" s="5">
        <v>-13116000000</v>
      </c>
      <c r="P177" s="5">
        <v>60691000000</v>
      </c>
      <c r="Q177" s="5">
        <v>139086000000</v>
      </c>
      <c r="R177" s="5">
        <v>6669000000</v>
      </c>
      <c r="S177" s="5">
        <v>-176591000000</v>
      </c>
      <c r="T177" s="5">
        <v>78174000000</v>
      </c>
      <c r="U177" s="5">
        <v>104143000000</v>
      </c>
      <c r="V177" s="5">
        <v>8040000000</v>
      </c>
    </row>
    <row r="178" spans="2:22" ht="15.5" x14ac:dyDescent="0.35">
      <c r="C178" t="s">
        <v>214</v>
      </c>
      <c r="D178" s="5">
        <v>956526000000</v>
      </c>
      <c r="I178" s="5">
        <v>503649000000</v>
      </c>
      <c r="J178" s="5">
        <v>176938000000</v>
      </c>
      <c r="K178" s="5">
        <v>50178000000</v>
      </c>
      <c r="L178" s="5">
        <v>50092000000</v>
      </c>
      <c r="M178" s="5">
        <v>59543000000</v>
      </c>
      <c r="N178" s="5">
        <v>219024000000</v>
      </c>
      <c r="O178" s="5">
        <v>232235000000</v>
      </c>
      <c r="P178" s="5">
        <v>170489000000</v>
      </c>
      <c r="Q178" s="5">
        <v>31338000000</v>
      </c>
      <c r="R178" s="5">
        <v>24585000000</v>
      </c>
      <c r="S178" s="5">
        <v>197776000000</v>
      </c>
      <c r="T178" s="5">
        <v>119196000000</v>
      </c>
      <c r="U178" s="5">
        <v>14314000000</v>
      </c>
      <c r="V178" s="5">
        <v>6207000000</v>
      </c>
    </row>
    <row r="179" spans="2:22" ht="15.5" x14ac:dyDescent="0.35">
      <c r="C179" t="s">
        <v>215</v>
      </c>
      <c r="D179" s="5">
        <v>109000000</v>
      </c>
      <c r="E179" s="5">
        <v>120000000</v>
      </c>
      <c r="F179" s="5">
        <v>131000000</v>
      </c>
      <c r="G179" s="5">
        <v>-194000000</v>
      </c>
      <c r="I179" s="5">
        <v>281000000</v>
      </c>
      <c r="J179" s="5">
        <v>284000000</v>
      </c>
      <c r="N179" s="5">
        <v>-18000000</v>
      </c>
      <c r="O179" s="5">
        <v>-95000000</v>
      </c>
      <c r="P179" s="5">
        <v>1055000000</v>
      </c>
      <c r="Q179" s="5">
        <v>65000000</v>
      </c>
      <c r="R179" s="5">
        <v>84000000</v>
      </c>
      <c r="S179" s="5">
        <v>3400000000</v>
      </c>
      <c r="T179" s="5">
        <v>406000000</v>
      </c>
      <c r="U179" s="5">
        <v>739000000</v>
      </c>
      <c r="V179" s="5">
        <v>67000000</v>
      </c>
    </row>
    <row r="180" spans="2:22" ht="15.5" x14ac:dyDescent="0.35">
      <c r="C180" t="s">
        <v>190</v>
      </c>
    </row>
    <row r="181" spans="2:22" ht="15.5" x14ac:dyDescent="0.35">
      <c r="C181" t="s">
        <v>216</v>
      </c>
      <c r="D181" s="5">
        <v>806544000000</v>
      </c>
      <c r="E181" s="5">
        <v>218601000000</v>
      </c>
      <c r="F181" s="5">
        <v>-71820000000</v>
      </c>
      <c r="G181" s="5">
        <v>189388000000</v>
      </c>
      <c r="I181" s="5">
        <v>956526000000</v>
      </c>
      <c r="J181" s="5">
        <v>503649000000</v>
      </c>
      <c r="K181" s="5">
        <v>176938000000</v>
      </c>
      <c r="L181" s="5">
        <v>50178000000</v>
      </c>
      <c r="M181" s="5">
        <v>50092000000</v>
      </c>
      <c r="N181" s="5">
        <v>59543000000</v>
      </c>
      <c r="O181" s="5">
        <v>219024000000</v>
      </c>
      <c r="P181" s="5">
        <v>232235000000</v>
      </c>
      <c r="Q181" s="5">
        <v>170489000000</v>
      </c>
      <c r="R181" s="5">
        <v>31338000000</v>
      </c>
      <c r="S181" s="5">
        <v>24585000000</v>
      </c>
      <c r="T181" s="5">
        <v>197776000000</v>
      </c>
      <c r="U181" s="5">
        <v>119196000000</v>
      </c>
      <c r="V181" s="5">
        <v>14314000000</v>
      </c>
    </row>
    <row r="183" spans="2:22" ht="15.5" x14ac:dyDescent="0.35">
      <c r="B183" t="s">
        <v>217</v>
      </c>
      <c r="C183" t="s">
        <v>11</v>
      </c>
      <c r="D183" s="5">
        <v>7190000000</v>
      </c>
      <c r="E183" s="5">
        <v>7190000000</v>
      </c>
      <c r="F183" s="5">
        <v>7190000000</v>
      </c>
      <c r="G183" s="5">
        <v>7190000000</v>
      </c>
      <c r="I183" s="5">
        <v>7190000000</v>
      </c>
      <c r="J183" s="5">
        <v>7190000000</v>
      </c>
      <c r="K183" s="5">
        <v>7190000000</v>
      </c>
      <c r="L183" s="5">
        <v>7190000000</v>
      </c>
      <c r="M183" s="5">
        <v>7190000000</v>
      </c>
      <c r="N183" s="5">
        <v>7190000000</v>
      </c>
      <c r="O183" s="5">
        <v>7190000000</v>
      </c>
      <c r="P183" s="5">
        <v>7190000000</v>
      </c>
      <c r="Q183" s="5">
        <v>7190000000</v>
      </c>
      <c r="R183" s="5">
        <v>7190000000</v>
      </c>
      <c r="S183" s="5">
        <v>7190000000</v>
      </c>
      <c r="T183" s="5">
        <v>7190000000</v>
      </c>
      <c r="U183" s="5">
        <v>7190000000</v>
      </c>
      <c r="V183" s="5">
        <v>4290000000</v>
      </c>
    </row>
    <row r="184" spans="2:22" ht="15.5" x14ac:dyDescent="0.35">
      <c r="C184" t="s">
        <v>218</v>
      </c>
      <c r="D184" s="6">
        <v>10.72</v>
      </c>
      <c r="E184" s="6">
        <v>22.96</v>
      </c>
      <c r="F184" s="6">
        <v>21.7</v>
      </c>
      <c r="G184" s="6">
        <v>17.93</v>
      </c>
    </row>
    <row r="185" spans="2:22" ht="15.5" x14ac:dyDescent="0.35">
      <c r="C185" t="s">
        <v>219</v>
      </c>
      <c r="D185" s="6">
        <v>43.1</v>
      </c>
      <c r="E185" s="6">
        <v>18.38</v>
      </c>
      <c r="F185" s="6">
        <v>20.28</v>
      </c>
      <c r="G185" s="6">
        <v>18.399999999999999</v>
      </c>
    </row>
    <row r="186" spans="2:22" ht="15.5" x14ac:dyDescent="0.35">
      <c r="C186" t="s">
        <v>72</v>
      </c>
      <c r="D186" s="6">
        <v>2.72</v>
      </c>
      <c r="E186" s="6">
        <v>1.71</v>
      </c>
      <c r="F186" s="6">
        <v>2.04</v>
      </c>
      <c r="G186" s="6">
        <v>1.78</v>
      </c>
    </row>
    <row r="187" spans="2:22" ht="15.5" x14ac:dyDescent="0.35">
      <c r="C187" t="s">
        <v>220</v>
      </c>
      <c r="D187" s="5">
        <v>170760000000</v>
      </c>
      <c r="E187" s="5">
        <v>182610000000</v>
      </c>
      <c r="F187" s="5">
        <v>370270000000</v>
      </c>
      <c r="G187" s="6">
        <v>257579999999.99997</v>
      </c>
    </row>
    <row r="188" spans="2:22" ht="15.5" x14ac:dyDescent="0.35">
      <c r="C188" t="s">
        <v>221</v>
      </c>
      <c r="D188" s="6">
        <v>8.6E-3</v>
      </c>
      <c r="E188" s="6">
        <v>1.8799999999999997E-2</v>
      </c>
      <c r="F188" s="6">
        <v>1.8600000000000002E-2</v>
      </c>
      <c r="G188" s="6">
        <v>1.54E-2</v>
      </c>
    </row>
    <row r="189" spans="2:22" ht="15.5" x14ac:dyDescent="0.35">
      <c r="C189" t="s">
        <v>222</v>
      </c>
      <c r="D189" s="6">
        <v>1.34E-2</v>
      </c>
      <c r="E189" s="6">
        <v>2.9100000000000001E-2</v>
      </c>
      <c r="F189" s="6">
        <v>2.9399999999999999E-2</v>
      </c>
      <c r="G189" s="6">
        <v>2.5099999999999997E-2</v>
      </c>
    </row>
    <row r="190" spans="2:22" ht="15.5" x14ac:dyDescent="0.35">
      <c r="C190" t="s">
        <v>223</v>
      </c>
      <c r="D190" s="6">
        <v>0.02</v>
      </c>
      <c r="E190" s="6">
        <v>3.6400000000000002E-2</v>
      </c>
      <c r="F190" s="6">
        <v>3.6200000000000003E-2</v>
      </c>
      <c r="G190" s="6">
        <v>3.4099999999999998E-2</v>
      </c>
    </row>
    <row r="191" spans="2:22" ht="15.5" x14ac:dyDescent="0.35">
      <c r="C191" t="s">
        <v>224</v>
      </c>
      <c r="D191" s="6">
        <v>3.04</v>
      </c>
      <c r="E191" s="6">
        <v>5.57</v>
      </c>
      <c r="F191" s="6">
        <v>5.49</v>
      </c>
      <c r="G191" s="6">
        <v>3.48</v>
      </c>
    </row>
    <row r="192" spans="2:22" ht="15.5" x14ac:dyDescent="0.35">
      <c r="C192" t="s">
        <v>225</v>
      </c>
      <c r="D192" s="5">
        <v>5750000000000</v>
      </c>
      <c r="E192" s="5">
        <v>5673000000000</v>
      </c>
      <c r="F192" s="5">
        <v>5296000000000</v>
      </c>
      <c r="G192" s="5">
        <v>5140000000000</v>
      </c>
    </row>
    <row r="193" spans="3:22" ht="15.5" x14ac:dyDescent="0.35">
      <c r="C193" t="s">
        <v>226</v>
      </c>
      <c r="D193" s="6">
        <v>0.57999999999999996</v>
      </c>
      <c r="E193" s="6">
        <v>0.53</v>
      </c>
      <c r="F193" s="6">
        <v>0.6</v>
      </c>
      <c r="G193" s="6">
        <v>0.46</v>
      </c>
    </row>
    <row r="194" spans="3:22" ht="15.5" x14ac:dyDescent="0.35">
      <c r="C194" t="s">
        <v>227</v>
      </c>
      <c r="D194" s="6">
        <v>800.23</v>
      </c>
      <c r="E194" s="6">
        <v>789.5</v>
      </c>
      <c r="F194" s="6">
        <v>737.01</v>
      </c>
      <c r="G194" s="6">
        <v>715.29</v>
      </c>
    </row>
    <row r="195" spans="3:22" ht="15.5" x14ac:dyDescent="0.35">
      <c r="C195" t="s">
        <v>228</v>
      </c>
      <c r="D195" s="6">
        <v>0.57999999999999996</v>
      </c>
      <c r="E195" s="6">
        <v>0.53</v>
      </c>
      <c r="F195" s="6">
        <v>0.6</v>
      </c>
      <c r="G195" s="6">
        <v>0.46</v>
      </c>
    </row>
    <row r="196" spans="3:22" ht="15.5" x14ac:dyDescent="0.35">
      <c r="C196" t="s">
        <v>229</v>
      </c>
      <c r="D196" s="6">
        <v>800.07</v>
      </c>
      <c r="E196" s="6">
        <v>789.35</v>
      </c>
      <c r="F196" s="6">
        <v>736.87</v>
      </c>
      <c r="G196" s="6">
        <v>715.06</v>
      </c>
    </row>
    <row r="197" spans="3:22" ht="15.5" x14ac:dyDescent="0.35">
      <c r="C197" t="s">
        <v>230</v>
      </c>
      <c r="D197" s="5">
        <v>999000000000</v>
      </c>
      <c r="E197" s="5">
        <v>1034000000000</v>
      </c>
      <c r="F197" s="5">
        <v>896000000000</v>
      </c>
      <c r="G197" s="5">
        <v>952000000000</v>
      </c>
    </row>
    <row r="198" spans="3:22" ht="15.5" x14ac:dyDescent="0.35">
      <c r="C198" t="s">
        <v>231</v>
      </c>
      <c r="D198" s="5">
        <v>1069000000000</v>
      </c>
      <c r="E198" s="5">
        <v>1069000000000</v>
      </c>
      <c r="F198" s="5">
        <v>1069000000000</v>
      </c>
      <c r="G198" s="5">
        <v>1070000000000</v>
      </c>
    </row>
    <row r="199" spans="3:22" ht="15.5" x14ac:dyDescent="0.35">
      <c r="C199" t="s">
        <v>232</v>
      </c>
      <c r="D199" s="5">
        <v>5750000000000</v>
      </c>
      <c r="E199" s="5">
        <v>5673000000000</v>
      </c>
      <c r="F199" s="5">
        <v>5296000000000</v>
      </c>
      <c r="G199" s="5">
        <v>5140000000000</v>
      </c>
    </row>
    <row r="200" spans="3:22" ht="15.5" x14ac:dyDescent="0.35">
      <c r="C200" t="s">
        <v>23</v>
      </c>
      <c r="D200" s="5">
        <v>2068000000000</v>
      </c>
      <c r="E200" s="5">
        <v>2103000000000</v>
      </c>
      <c r="F200" s="5">
        <v>1965000000000</v>
      </c>
      <c r="G200" s="5">
        <v>2022000000000</v>
      </c>
    </row>
    <row r="201" spans="3:22" ht="15.5" x14ac:dyDescent="0.35">
      <c r="C201" t="s">
        <v>20</v>
      </c>
      <c r="D201" s="5">
        <v>1261000000000</v>
      </c>
      <c r="E201" s="5">
        <v>1146000000000</v>
      </c>
      <c r="F201" s="5">
        <v>1227000000000</v>
      </c>
      <c r="G201" s="5">
        <v>1212000000000</v>
      </c>
    </row>
    <row r="202" spans="3:22" ht="15.5" x14ac:dyDescent="0.35">
      <c r="C202" t="s">
        <v>233</v>
      </c>
      <c r="D202" s="5">
        <v>3384000000000</v>
      </c>
      <c r="E202" s="5">
        <v>3397000000000</v>
      </c>
      <c r="F202" s="5">
        <v>3343000000000</v>
      </c>
      <c r="G202" s="5">
        <v>3341000000000</v>
      </c>
    </row>
    <row r="203" spans="3:22" ht="15.5" x14ac:dyDescent="0.35">
      <c r="C203" t="s">
        <v>234</v>
      </c>
      <c r="D203" s="5">
        <v>12000000000</v>
      </c>
      <c r="E203" s="5">
        <v>272000000000</v>
      </c>
      <c r="F203" s="5">
        <v>240000000000</v>
      </c>
      <c r="G203" s="5">
        <v>441000000000</v>
      </c>
    </row>
    <row r="204" spans="3:22" ht="15.5" x14ac:dyDescent="0.35">
      <c r="C204" t="s">
        <v>235</v>
      </c>
      <c r="D204" s="5">
        <v>-117000000000</v>
      </c>
      <c r="E204" s="5">
        <v>-171000000000</v>
      </c>
      <c r="F204" s="5">
        <v>-89000000000</v>
      </c>
      <c r="G204" s="5">
        <v>-140000000000</v>
      </c>
    </row>
    <row r="205" spans="3:22" ht="15.5" x14ac:dyDescent="0.35">
      <c r="C205" t="s">
        <v>12</v>
      </c>
      <c r="D205" s="5">
        <v>-105000000000</v>
      </c>
      <c r="E205" s="5">
        <v>101000000000</v>
      </c>
      <c r="F205" s="5">
        <v>151000000000</v>
      </c>
      <c r="G205" s="5">
        <v>300000000000</v>
      </c>
    </row>
    <row r="206" spans="3:22" ht="15.5" x14ac:dyDescent="0.35">
      <c r="C206" t="s">
        <v>15</v>
      </c>
      <c r="D206" s="6">
        <v>-14.61</v>
      </c>
      <c r="E206" s="6">
        <v>14.07</v>
      </c>
      <c r="F206" s="6">
        <v>21.02</v>
      </c>
      <c r="G206" s="6">
        <v>41.82</v>
      </c>
    </row>
    <row r="207" spans="3:22" ht="15.5" x14ac:dyDescent="0.35">
      <c r="C207" t="s">
        <v>57</v>
      </c>
      <c r="I207" s="6">
        <v>74.349999999999994</v>
      </c>
      <c r="J207" s="6">
        <v>73.77</v>
      </c>
      <c r="K207" s="6">
        <v>69.31</v>
      </c>
      <c r="L207" s="6">
        <v>42.56</v>
      </c>
      <c r="M207" s="6">
        <v>67.64</v>
      </c>
      <c r="N207" s="6">
        <v>24.47</v>
      </c>
      <c r="O207" s="6">
        <v>25.84</v>
      </c>
      <c r="P207" s="6">
        <v>6.78</v>
      </c>
      <c r="Q207" s="6">
        <v>1.2</v>
      </c>
      <c r="R207" s="6">
        <v>14.32</v>
      </c>
      <c r="S207" s="6">
        <v>22.13</v>
      </c>
      <c r="T207" s="6">
        <v>29.9</v>
      </c>
      <c r="U207" s="6">
        <v>28.33</v>
      </c>
      <c r="V207" s="6">
        <v>25.94</v>
      </c>
    </row>
    <row r="208" spans="3:22" ht="15.5" x14ac:dyDescent="0.35">
      <c r="C208" t="s">
        <v>71</v>
      </c>
      <c r="I208" s="6">
        <v>5.68</v>
      </c>
      <c r="J208" s="6">
        <v>3.63</v>
      </c>
      <c r="K208" s="6">
        <v>4.21</v>
      </c>
      <c r="L208" s="6">
        <v>5.78</v>
      </c>
      <c r="M208" s="6">
        <v>5.88</v>
      </c>
      <c r="N208" s="6">
        <v>6.54</v>
      </c>
      <c r="O208" s="6">
        <v>7.12</v>
      </c>
      <c r="P208" s="6">
        <v>12.39</v>
      </c>
      <c r="Q208" s="6">
        <v>95.83</v>
      </c>
      <c r="R208" s="6">
        <v>14.66</v>
      </c>
      <c r="S208" s="6">
        <v>8.5</v>
      </c>
      <c r="T208" s="6">
        <v>7.96</v>
      </c>
      <c r="U208" s="6">
        <v>5.08</v>
      </c>
      <c r="V208" s="5">
        <v>0</v>
      </c>
    </row>
    <row r="209" spans="3:22" ht="15.5" x14ac:dyDescent="0.35">
      <c r="C209" t="s">
        <v>74</v>
      </c>
      <c r="I209" s="6">
        <v>0.51</v>
      </c>
      <c r="J209" s="6">
        <v>0.31</v>
      </c>
      <c r="K209" s="6">
        <v>0.33</v>
      </c>
      <c r="L209" s="6">
        <v>0.28000000000000003</v>
      </c>
      <c r="M209" s="6">
        <v>0.53</v>
      </c>
      <c r="N209" s="6">
        <v>0.3</v>
      </c>
      <c r="O209" s="6">
        <v>0.27</v>
      </c>
      <c r="P209" s="6">
        <v>0.14000000000000001</v>
      </c>
      <c r="Q209" s="6">
        <v>0.23</v>
      </c>
      <c r="R209" s="6">
        <v>0.46</v>
      </c>
      <c r="S209" s="6">
        <v>0.38</v>
      </c>
      <c r="T209" s="6">
        <v>0.51</v>
      </c>
      <c r="U209" s="6">
        <v>0.28999999999999998</v>
      </c>
      <c r="V209" s="5">
        <v>0</v>
      </c>
    </row>
    <row r="210" spans="3:22" ht="15.5" x14ac:dyDescent="0.35">
      <c r="C210" t="s">
        <v>236</v>
      </c>
      <c r="I210" s="5">
        <v>995410000000</v>
      </c>
      <c r="J210" s="6">
        <v>1053150000000.0001</v>
      </c>
      <c r="K210" s="6">
        <v>1031339999999.9999</v>
      </c>
      <c r="L210" s="5">
        <v>709570000000</v>
      </c>
      <c r="M210" s="5">
        <v>957150000000</v>
      </c>
      <c r="N210" s="5">
        <v>470520000000</v>
      </c>
      <c r="O210" s="5">
        <v>608680000000</v>
      </c>
      <c r="P210" s="5">
        <v>447870000000</v>
      </c>
    </row>
    <row r="211" spans="3:22" ht="15.5" x14ac:dyDescent="0.35">
      <c r="C211" t="s">
        <v>237</v>
      </c>
      <c r="I211" s="6">
        <v>6.0700000000000004E-2</v>
      </c>
      <c r="J211" s="6">
        <v>6.3899999999999998E-2</v>
      </c>
      <c r="K211" s="6">
        <v>6.25E-2</v>
      </c>
      <c r="L211" s="6">
        <v>4.1299999999999996E-2</v>
      </c>
      <c r="M211" s="6">
        <v>6.8499999999999991E-2</v>
      </c>
      <c r="N211" s="6">
        <v>2.8900000000000002E-2</v>
      </c>
      <c r="O211" s="6">
        <v>2.8900000000000002E-2</v>
      </c>
      <c r="P211" s="6">
        <v>7.4999999999999997E-3</v>
      </c>
      <c r="Q211" s="6">
        <v>1.4000000000000002E-3</v>
      </c>
      <c r="R211" s="6">
        <v>1.7000000000000001E-2</v>
      </c>
      <c r="S211" s="6">
        <v>2.92E-2</v>
      </c>
      <c r="T211" s="6">
        <v>3.95E-2</v>
      </c>
      <c r="U211" s="6">
        <v>4.6300000000000001E-2</v>
      </c>
      <c r="V211" s="6">
        <v>3.39E-2</v>
      </c>
    </row>
    <row r="212" spans="3:22" ht="15.5" x14ac:dyDescent="0.35">
      <c r="C212" t="s">
        <v>238</v>
      </c>
      <c r="I212" s="6">
        <v>9.4200000000000006E-2</v>
      </c>
      <c r="J212" s="6">
        <v>0.1051</v>
      </c>
      <c r="K212" s="6">
        <v>0.1079</v>
      </c>
      <c r="L212" s="6">
        <v>7.3800000000000004E-2</v>
      </c>
      <c r="M212" s="6">
        <v>0.1283</v>
      </c>
      <c r="N212" s="6">
        <v>5.2699999999999997E-2</v>
      </c>
      <c r="O212" s="6">
        <v>5.9900000000000002E-2</v>
      </c>
      <c r="P212" s="6">
        <v>1.67E-2</v>
      </c>
      <c r="Q212" s="6">
        <v>3.0000000000000001E-3</v>
      </c>
      <c r="R212" s="6">
        <v>3.8900000000000004E-2</v>
      </c>
      <c r="S212" s="6">
        <v>6.2300000000000001E-2</v>
      </c>
      <c r="T212" s="6">
        <v>9.2399999999999996E-2</v>
      </c>
      <c r="U212" s="6">
        <v>0.1052</v>
      </c>
      <c r="V212" s="6">
        <v>0.1447</v>
      </c>
    </row>
    <row r="213" spans="3:22" ht="15.5" x14ac:dyDescent="0.35">
      <c r="C213" t="s">
        <v>239</v>
      </c>
      <c r="I213" s="6">
        <v>0.1265</v>
      </c>
      <c r="J213" s="6">
        <v>0.14580000000000001</v>
      </c>
      <c r="K213" s="6">
        <v>0.1709</v>
      </c>
      <c r="L213" s="6">
        <v>0.13</v>
      </c>
      <c r="M213" s="6">
        <v>0.20219999999999999</v>
      </c>
      <c r="N213" s="6">
        <v>9.2499999999999999E-2</v>
      </c>
      <c r="O213" s="6">
        <v>0.127</v>
      </c>
      <c r="P213" s="6">
        <v>8.0199999999999994E-2</v>
      </c>
      <c r="Q213" s="6">
        <v>8.0600000000000005E-2</v>
      </c>
      <c r="R213" s="6">
        <v>0.13669999999999999</v>
      </c>
      <c r="S213" s="6">
        <v>0.14649999999999999</v>
      </c>
      <c r="T213" s="6">
        <v>0.16489999999999999</v>
      </c>
      <c r="U213" s="6">
        <v>0.21739999999999998</v>
      </c>
      <c r="V213" s="6">
        <v>0.49880000000000002</v>
      </c>
    </row>
    <row r="214" spans="3:22" ht="15.5" x14ac:dyDescent="0.35">
      <c r="C214" t="s">
        <v>240</v>
      </c>
      <c r="I214" s="6">
        <v>4.3</v>
      </c>
      <c r="J214" s="6">
        <v>4.2</v>
      </c>
      <c r="K214" s="6">
        <v>3.7</v>
      </c>
      <c r="L214" s="6">
        <v>2.96</v>
      </c>
      <c r="M214" s="6">
        <v>4.78</v>
      </c>
      <c r="N214" s="6">
        <v>1.75</v>
      </c>
      <c r="O214" s="6">
        <v>1.89</v>
      </c>
      <c r="P214" s="6">
        <v>1.23</v>
      </c>
      <c r="Q214" s="6">
        <v>1.08</v>
      </c>
      <c r="R214" s="6">
        <v>1.47</v>
      </c>
      <c r="S214" s="6">
        <v>1.82</v>
      </c>
      <c r="T214" s="6">
        <v>2.65</v>
      </c>
      <c r="U214" s="6">
        <v>2.86</v>
      </c>
      <c r="V214" s="6">
        <v>2.0099999999999998</v>
      </c>
    </row>
    <row r="215" spans="3:22" ht="15.5" x14ac:dyDescent="0.35">
      <c r="C215" t="s">
        <v>68</v>
      </c>
      <c r="I215" s="6">
        <v>0.53</v>
      </c>
      <c r="J215" s="6">
        <v>0.38</v>
      </c>
      <c r="K215" s="6">
        <v>0.45</v>
      </c>
      <c r="L215" s="6">
        <v>0.43</v>
      </c>
      <c r="M215" s="6">
        <v>0.76</v>
      </c>
      <c r="N215" s="6">
        <v>0.34</v>
      </c>
      <c r="O215" s="6">
        <v>0.43</v>
      </c>
      <c r="P215" s="6">
        <v>0.21</v>
      </c>
      <c r="Q215" s="6">
        <v>0.28999999999999998</v>
      </c>
      <c r="R215" s="6">
        <v>0.56999999999999995</v>
      </c>
      <c r="S215" s="6">
        <v>0.53</v>
      </c>
      <c r="T215" s="6">
        <v>0.74</v>
      </c>
      <c r="U215" s="6">
        <v>0.53</v>
      </c>
      <c r="V215" s="5">
        <v>0</v>
      </c>
    </row>
    <row r="216" spans="3:22" ht="15.5" x14ac:dyDescent="0.35">
      <c r="C216" t="s">
        <v>65</v>
      </c>
      <c r="I216" s="6">
        <v>789.5</v>
      </c>
      <c r="J216" s="6">
        <v>701.88</v>
      </c>
      <c r="K216" s="6">
        <v>642.67999999999995</v>
      </c>
      <c r="L216" s="6">
        <v>576.74</v>
      </c>
      <c r="M216" s="5">
        <v>527</v>
      </c>
      <c r="N216" s="6">
        <v>464.13</v>
      </c>
      <c r="O216" s="6">
        <v>431.2</v>
      </c>
      <c r="P216" s="6">
        <v>405.7</v>
      </c>
      <c r="Q216" s="6">
        <v>395.34</v>
      </c>
      <c r="R216" s="6">
        <v>368.08</v>
      </c>
      <c r="S216" s="6">
        <v>355.33</v>
      </c>
      <c r="T216" s="6">
        <v>323.66000000000003</v>
      </c>
      <c r="U216" s="6">
        <v>269.19</v>
      </c>
      <c r="V216" s="6">
        <v>179.34</v>
      </c>
    </row>
    <row r="217" spans="3:22" ht="15.5" x14ac:dyDescent="0.35">
      <c r="C217" t="s">
        <v>241</v>
      </c>
      <c r="I217" s="6">
        <v>0.53</v>
      </c>
      <c r="J217" s="6">
        <v>0.38</v>
      </c>
      <c r="K217" s="6">
        <v>0.45</v>
      </c>
      <c r="L217" s="6">
        <v>0.43</v>
      </c>
      <c r="M217" s="6">
        <v>0.76</v>
      </c>
      <c r="N217" s="6">
        <v>0.35</v>
      </c>
      <c r="O217" s="6">
        <v>0.43</v>
      </c>
      <c r="P217" s="6">
        <v>0.21</v>
      </c>
      <c r="Q217" s="6">
        <v>0.3</v>
      </c>
      <c r="R217" s="6">
        <v>0.57999999999999996</v>
      </c>
      <c r="S217" s="6">
        <v>0.54</v>
      </c>
      <c r="T217" s="6">
        <v>0.74</v>
      </c>
      <c r="U217" s="6">
        <v>0.54</v>
      </c>
      <c r="V217" s="5">
        <v>0</v>
      </c>
    </row>
    <row r="218" spans="3:22" ht="15.5" x14ac:dyDescent="0.35">
      <c r="C218" t="s">
        <v>242</v>
      </c>
      <c r="I218" s="6">
        <v>789.35</v>
      </c>
      <c r="J218" s="6">
        <v>701.64</v>
      </c>
      <c r="K218" s="6">
        <v>642.29999999999995</v>
      </c>
      <c r="L218" s="6">
        <v>575.58000000000004</v>
      </c>
      <c r="M218" s="6">
        <v>525.07000000000005</v>
      </c>
      <c r="N218" s="6">
        <v>461.27</v>
      </c>
      <c r="O218" s="6">
        <v>428.05</v>
      </c>
      <c r="P218" s="6">
        <v>401.51</v>
      </c>
      <c r="Q218" s="6">
        <v>388.89</v>
      </c>
      <c r="R218" s="6">
        <v>360.38</v>
      </c>
      <c r="S218" s="6">
        <v>348.82</v>
      </c>
      <c r="T218" s="6">
        <v>321.24</v>
      </c>
      <c r="U218" s="6">
        <v>268.56</v>
      </c>
      <c r="V218" s="6">
        <v>178.64</v>
      </c>
    </row>
    <row r="219" spans="3:22" ht="15.5" x14ac:dyDescent="0.35">
      <c r="C219" t="s">
        <v>243</v>
      </c>
      <c r="I219" s="5">
        <v>1034000000000</v>
      </c>
      <c r="J219" s="5">
        <v>1091000000000</v>
      </c>
      <c r="K219" s="5">
        <v>1992000000000</v>
      </c>
      <c r="L219" s="5">
        <v>2205000000000</v>
      </c>
      <c r="M219" s="5">
        <v>2120000000000</v>
      </c>
      <c r="N219" s="5">
        <v>2064000000000</v>
      </c>
      <c r="O219" s="5">
        <v>2331000000000</v>
      </c>
      <c r="P219" s="5">
        <v>2454000000000</v>
      </c>
      <c r="Q219" s="5">
        <v>1825000000000</v>
      </c>
      <c r="R219" s="5">
        <v>2674000000000</v>
      </c>
      <c r="S219" s="5">
        <v>2034000000000</v>
      </c>
      <c r="T219" s="5">
        <v>1872000000000</v>
      </c>
      <c r="U219" s="5">
        <v>1405000000000</v>
      </c>
      <c r="V219" s="5">
        <v>1824000000000</v>
      </c>
    </row>
    <row r="220" spans="3:22" ht="15.5" x14ac:dyDescent="0.35">
      <c r="C220" t="s">
        <v>244</v>
      </c>
      <c r="I220" s="5">
        <v>1069000000000</v>
      </c>
      <c r="J220" s="5">
        <v>1216000000000</v>
      </c>
      <c r="K220" s="5">
        <v>367000000000</v>
      </c>
      <c r="L220" s="5">
        <v>230000000000</v>
      </c>
      <c r="M220" s="5">
        <v>165000000000</v>
      </c>
      <c r="N220" s="5">
        <v>253000000000</v>
      </c>
      <c r="O220" s="5">
        <v>430000000000</v>
      </c>
      <c r="P220" s="5">
        <v>644000000000</v>
      </c>
      <c r="Q220" s="5">
        <v>787000000000</v>
      </c>
      <c r="R220" s="5">
        <v>288000000000</v>
      </c>
      <c r="S220" s="5">
        <v>293000000000</v>
      </c>
      <c r="T220" s="5">
        <v>256000000000</v>
      </c>
      <c r="U220" s="5">
        <v>192000000000</v>
      </c>
      <c r="V220" s="5">
        <v>295000000000</v>
      </c>
    </row>
    <row r="221" spans="3:22" ht="15.5" x14ac:dyDescent="0.35">
      <c r="C221" t="s">
        <v>25</v>
      </c>
      <c r="I221" s="5">
        <v>2103000000000</v>
      </c>
      <c r="J221" s="5">
        <v>2307000000000</v>
      </c>
      <c r="K221" s="5">
        <v>2359000000000</v>
      </c>
      <c r="L221" s="5">
        <v>2435000000000</v>
      </c>
      <c r="M221" s="5">
        <v>2285000000000</v>
      </c>
      <c r="N221" s="5">
        <v>2317000000000</v>
      </c>
      <c r="O221" s="5">
        <v>2761000000000</v>
      </c>
      <c r="P221" s="5">
        <v>3099000000000</v>
      </c>
      <c r="Q221" s="5">
        <v>2613000000000</v>
      </c>
      <c r="R221" s="5">
        <v>2962000000000</v>
      </c>
      <c r="S221" s="5">
        <v>2326000000000</v>
      </c>
      <c r="T221" s="5">
        <v>2128000000000</v>
      </c>
      <c r="U221" s="5">
        <v>1596000000000</v>
      </c>
      <c r="V221" s="5">
        <v>2119000000000</v>
      </c>
    </row>
    <row r="222" spans="3:22" ht="15.5" x14ac:dyDescent="0.35">
      <c r="C222" t="s">
        <v>22</v>
      </c>
      <c r="I222" s="5">
        <v>1146000000000</v>
      </c>
      <c r="J222" s="5">
        <v>1803000000000</v>
      </c>
      <c r="K222" s="5">
        <v>2182000000000</v>
      </c>
      <c r="L222" s="5">
        <v>2385000000000</v>
      </c>
      <c r="M222" s="5">
        <v>2235000000000</v>
      </c>
      <c r="N222" s="5">
        <v>2257000000000</v>
      </c>
      <c r="O222" s="5">
        <v>2542000000000</v>
      </c>
      <c r="P222" s="5">
        <v>2866000000000</v>
      </c>
      <c r="Q222" s="5">
        <v>2442000000000</v>
      </c>
      <c r="R222" s="5">
        <v>2930000000000</v>
      </c>
      <c r="S222" s="5">
        <v>2302000000000</v>
      </c>
      <c r="T222" s="5">
        <v>1930000000000</v>
      </c>
      <c r="U222" s="5">
        <v>1477000000000</v>
      </c>
      <c r="V222" s="5">
        <v>2104000000000</v>
      </c>
    </row>
    <row r="223" spans="3:22" ht="15.5" x14ac:dyDescent="0.35">
      <c r="C223" t="s">
        <v>245</v>
      </c>
      <c r="I223" s="5">
        <v>3397000000000</v>
      </c>
      <c r="J223" s="5">
        <v>3643000000000</v>
      </c>
      <c r="K223" s="5">
        <v>2577000000000</v>
      </c>
      <c r="L223" s="5">
        <v>1795000000000</v>
      </c>
      <c r="M223" s="5">
        <v>1661000000000</v>
      </c>
      <c r="N223" s="5">
        <v>951000000000</v>
      </c>
      <c r="O223" s="5">
        <v>1004000000000</v>
      </c>
      <c r="P223" s="5">
        <v>1061000000000</v>
      </c>
      <c r="Q223" s="5">
        <v>1152000000000</v>
      </c>
      <c r="R223" s="5">
        <v>451000000000</v>
      </c>
      <c r="S223" s="5">
        <v>665000000000</v>
      </c>
      <c r="T223" s="5">
        <v>944000000000</v>
      </c>
      <c r="U223" s="5">
        <v>907000000000</v>
      </c>
      <c r="V223" s="5">
        <v>242000000000</v>
      </c>
    </row>
    <row r="224" spans="3:22" ht="15.5" x14ac:dyDescent="0.35">
      <c r="C224" t="s">
        <v>246</v>
      </c>
      <c r="I224" s="5">
        <v>1205000000000</v>
      </c>
      <c r="J224" s="5">
        <v>893000000000</v>
      </c>
      <c r="K224" s="5">
        <v>202000000000</v>
      </c>
      <c r="L224" s="5">
        <v>-32000000000</v>
      </c>
      <c r="M224" s="5">
        <v>-110000000000</v>
      </c>
      <c r="N224" s="5">
        <v>351000000000</v>
      </c>
      <c r="O224" s="5">
        <v>461000000000</v>
      </c>
      <c r="P224" s="5">
        <v>-375000000000</v>
      </c>
      <c r="Q224" s="5">
        <v>743000000000</v>
      </c>
      <c r="R224" s="5">
        <v>-374000000000</v>
      </c>
      <c r="S224" s="5">
        <v>176000000000</v>
      </c>
      <c r="T224" s="5">
        <v>-191000000000</v>
      </c>
      <c r="U224" s="5">
        <v>305000000000</v>
      </c>
      <c r="V224" s="5">
        <v>-774000000000</v>
      </c>
    </row>
    <row r="225" spans="2:22" ht="15.5" x14ac:dyDescent="0.35">
      <c r="C225" t="s">
        <v>247</v>
      </c>
      <c r="I225" s="5">
        <v>-509000000000</v>
      </c>
      <c r="J225" s="5">
        <v>-264000000000</v>
      </c>
      <c r="K225" s="5">
        <v>-62000000000</v>
      </c>
      <c r="L225" s="5">
        <v>-108000000000</v>
      </c>
      <c r="M225" s="5">
        <v>41000000000</v>
      </c>
      <c r="N225" s="5">
        <v>-66000000000</v>
      </c>
      <c r="O225" s="5">
        <v>-139000000000</v>
      </c>
      <c r="P225" s="5">
        <v>-75000000000</v>
      </c>
      <c r="Q225" s="5">
        <v>-216000000000</v>
      </c>
      <c r="R225" s="5">
        <v>-310000000000</v>
      </c>
      <c r="S225" s="5">
        <v>-540000000000</v>
      </c>
      <c r="T225" s="5">
        <v>-363000000000</v>
      </c>
      <c r="U225" s="5">
        <v>-238000000000</v>
      </c>
      <c r="V225" s="5">
        <v>-61000000000</v>
      </c>
    </row>
    <row r="226" spans="2:22" ht="15.5" x14ac:dyDescent="0.35">
      <c r="C226" t="s">
        <v>14</v>
      </c>
      <c r="I226" s="5">
        <v>696000000000</v>
      </c>
      <c r="J226" s="5">
        <v>629000000000</v>
      </c>
      <c r="K226" s="5">
        <v>139000000000</v>
      </c>
      <c r="L226" s="5">
        <v>-139000000000</v>
      </c>
      <c r="M226" s="5">
        <v>-69000000000</v>
      </c>
      <c r="N226" s="5">
        <v>284000000000</v>
      </c>
      <c r="O226" s="5">
        <v>322000000000</v>
      </c>
      <c r="P226" s="5">
        <v>-450000000000</v>
      </c>
      <c r="Q226" s="5">
        <v>528000000000</v>
      </c>
      <c r="R226" s="5">
        <v>-684000000000</v>
      </c>
      <c r="S226" s="5">
        <v>-364000000000</v>
      </c>
      <c r="T226" s="5">
        <v>-554000000000</v>
      </c>
      <c r="U226" s="5">
        <v>67000000000</v>
      </c>
      <c r="V226" s="5">
        <v>-835000000000</v>
      </c>
    </row>
    <row r="227" spans="2:22" ht="15.5" x14ac:dyDescent="0.35">
      <c r="C227" t="s">
        <v>16</v>
      </c>
      <c r="I227" s="6">
        <v>96.91</v>
      </c>
      <c r="J227" s="6">
        <v>87.49</v>
      </c>
      <c r="K227" s="6">
        <v>19.399999999999999</v>
      </c>
      <c r="L227" s="6">
        <v>-19.38</v>
      </c>
      <c r="M227" s="6">
        <v>-9.66</v>
      </c>
      <c r="N227" s="6">
        <v>39.56</v>
      </c>
      <c r="O227" s="6">
        <v>57.97</v>
      </c>
      <c r="P227" s="6">
        <v>-62.61</v>
      </c>
      <c r="Q227" s="6">
        <v>73.459999999999994</v>
      </c>
      <c r="R227" s="6">
        <v>-95.22</v>
      </c>
      <c r="S227" s="6">
        <v>-50.6</v>
      </c>
      <c r="T227" s="6">
        <v>-77.09</v>
      </c>
      <c r="U227" s="6">
        <v>9.26</v>
      </c>
      <c r="V227" s="6">
        <v>-194.84</v>
      </c>
    </row>
    <row r="229" spans="2:22" ht="15.5" x14ac:dyDescent="0.35">
      <c r="B229" t="s">
        <v>248</v>
      </c>
      <c r="C229" t="s">
        <v>249</v>
      </c>
      <c r="D229" s="5">
        <v>77000000000</v>
      </c>
      <c r="E229" s="5">
        <v>165000000000</v>
      </c>
      <c r="F229" s="5">
        <v>156000000000</v>
      </c>
      <c r="G229" s="5">
        <v>129000000000</v>
      </c>
      <c r="H229" s="5">
        <v>308000000000</v>
      </c>
      <c r="I229" s="5">
        <v>534000000000</v>
      </c>
      <c r="J229" s="5">
        <v>530000000000</v>
      </c>
      <c r="K229" s="5">
        <v>498000000000</v>
      </c>
      <c r="L229" s="5">
        <v>306000000000</v>
      </c>
      <c r="M229" s="5">
        <v>486000000000</v>
      </c>
      <c r="N229" s="5">
        <v>176000000000</v>
      </c>
      <c r="O229" s="5">
        <v>186000000000</v>
      </c>
      <c r="P229" s="5">
        <v>49000000000</v>
      </c>
      <c r="Q229" s="5">
        <v>9000000000</v>
      </c>
    </row>
    <row r="230" spans="2:22" ht="15.5" x14ac:dyDescent="0.35">
      <c r="C230" t="s">
        <v>250</v>
      </c>
      <c r="H230" s="5">
        <v>527000000000</v>
      </c>
      <c r="I230" s="5">
        <v>534000000000</v>
      </c>
      <c r="J230" s="5">
        <v>530000000000</v>
      </c>
      <c r="K230" s="5">
        <v>498000000000</v>
      </c>
      <c r="L230" s="5">
        <v>306000000000</v>
      </c>
      <c r="M230" s="5">
        <v>486000000000</v>
      </c>
      <c r="N230" s="5">
        <v>176000000000</v>
      </c>
      <c r="O230" s="5">
        <v>186000000000</v>
      </c>
      <c r="P230" s="5">
        <v>49000000000</v>
      </c>
      <c r="Q230" s="5">
        <v>9000000000</v>
      </c>
    </row>
    <row r="231" spans="2:22" ht="15.5" x14ac:dyDescent="0.35">
      <c r="C231" t="s">
        <v>441</v>
      </c>
      <c r="H231" s="5">
        <v>20</v>
      </c>
      <c r="I231" s="5">
        <v>20</v>
      </c>
      <c r="J231" s="5">
        <v>16</v>
      </c>
      <c r="K231" s="5">
        <v>15</v>
      </c>
      <c r="L231" s="5">
        <v>6</v>
      </c>
      <c r="M231" s="5">
        <v>9</v>
      </c>
      <c r="N231" s="5">
        <v>6</v>
      </c>
    </row>
    <row r="232" spans="2:22" ht="15.5" x14ac:dyDescent="0.35">
      <c r="C232" t="s">
        <v>76</v>
      </c>
      <c r="H232" s="6">
        <v>0.46619999999999995</v>
      </c>
      <c r="I232" s="6">
        <v>0.26899999999999996</v>
      </c>
      <c r="J232" s="6">
        <v>0.21690000000000001</v>
      </c>
      <c r="K232" s="6">
        <v>0.21640000000000001</v>
      </c>
      <c r="L232" s="6">
        <v>0.14099999999999999</v>
      </c>
      <c r="M232" s="6">
        <v>0.1331</v>
      </c>
      <c r="N232" s="6">
        <v>0.2452</v>
      </c>
    </row>
    <row r="233" spans="2:22" ht="15.5" x14ac:dyDescent="0.35">
      <c r="C233" t="s">
        <v>442</v>
      </c>
      <c r="H233" s="6">
        <v>5.1500000000000004E-2</v>
      </c>
      <c r="I233" s="6">
        <v>5.9500000000000004E-2</v>
      </c>
      <c r="J233" s="6">
        <v>4.7599999999999996E-2</v>
      </c>
      <c r="K233" s="6">
        <v>5.0300000000000004E-2</v>
      </c>
      <c r="L233" s="6">
        <v>2.1400000000000002E-2</v>
      </c>
      <c r="M233" s="6">
        <v>3.2599999999999997E-2</v>
      </c>
      <c r="N233" s="6">
        <v>1.9400000000000001E-2</v>
      </c>
    </row>
    <row r="234" spans="2:22" ht="15.5" x14ac:dyDescent="0.35">
      <c r="C234" t="s">
        <v>56</v>
      </c>
      <c r="D234" s="6">
        <v>10.72</v>
      </c>
      <c r="E234" s="6">
        <v>22.96</v>
      </c>
      <c r="F234" s="6">
        <v>21.7</v>
      </c>
      <c r="G234" s="6">
        <v>17.93</v>
      </c>
      <c r="H234" s="6">
        <v>42.9</v>
      </c>
      <c r="I234" s="6">
        <v>74.349999999999994</v>
      </c>
      <c r="J234" s="6">
        <v>73.77</v>
      </c>
      <c r="K234" s="6">
        <v>69.31</v>
      </c>
      <c r="L234" s="6">
        <v>42.56</v>
      </c>
      <c r="M234" s="6">
        <v>67.64</v>
      </c>
      <c r="N234" s="6">
        <v>24.47</v>
      </c>
      <c r="O234" s="6">
        <v>25.84</v>
      </c>
      <c r="P234" s="6">
        <v>6.78</v>
      </c>
      <c r="Q234" s="6">
        <v>1.2</v>
      </c>
    </row>
    <row r="235" spans="2:22" ht="15.5" x14ac:dyDescent="0.35">
      <c r="C235" t="s">
        <v>251</v>
      </c>
      <c r="H235" s="6">
        <v>73.31</v>
      </c>
      <c r="I235" s="6">
        <v>74.349999999999994</v>
      </c>
      <c r="J235" s="6">
        <v>73.77</v>
      </c>
      <c r="K235" s="6">
        <v>69.31</v>
      </c>
      <c r="L235" s="6">
        <v>42.56</v>
      </c>
      <c r="M235" s="6">
        <v>67.64</v>
      </c>
      <c r="N235" s="6">
        <v>24.47</v>
      </c>
      <c r="O235" s="6">
        <v>25.84</v>
      </c>
      <c r="P235" s="6">
        <v>6.78</v>
      </c>
      <c r="Q235" s="6">
        <v>1.2</v>
      </c>
    </row>
    <row r="236" spans="2:22" ht="15.5" x14ac:dyDescent="0.35">
      <c r="C236" t="s">
        <v>78</v>
      </c>
      <c r="H236" s="5">
        <v>20</v>
      </c>
      <c r="I236" s="5">
        <v>20</v>
      </c>
      <c r="J236" s="5">
        <v>16</v>
      </c>
      <c r="K236" s="5">
        <v>15</v>
      </c>
      <c r="L236" s="5">
        <v>6</v>
      </c>
      <c r="M236" s="5">
        <v>9</v>
      </c>
      <c r="N236" s="5">
        <v>6</v>
      </c>
    </row>
    <row r="237" spans="2:22" ht="15.5" x14ac:dyDescent="0.35">
      <c r="C237" t="s">
        <v>443</v>
      </c>
      <c r="H237" s="6">
        <v>0.46619999999999995</v>
      </c>
      <c r="I237" s="6">
        <v>0.26899999999999996</v>
      </c>
      <c r="J237" s="6">
        <v>0.21690000000000001</v>
      </c>
      <c r="K237" s="6">
        <v>0.21640000000000001</v>
      </c>
      <c r="L237" s="6">
        <v>0.14099999999999999</v>
      </c>
      <c r="M237" s="6">
        <v>0.1331</v>
      </c>
      <c r="N237" s="6">
        <v>0.2452</v>
      </c>
    </row>
    <row r="238" spans="2:22" ht="15.5" x14ac:dyDescent="0.35">
      <c r="C238" t="s">
        <v>444</v>
      </c>
      <c r="H238" s="6">
        <v>5.1500000000000004E-2</v>
      </c>
      <c r="I238" s="6">
        <v>5.9500000000000004E-2</v>
      </c>
      <c r="J238" s="6">
        <v>4.7599999999999996E-2</v>
      </c>
      <c r="K238" s="6">
        <v>5.0300000000000004E-2</v>
      </c>
      <c r="L238" s="6">
        <v>2.1400000000000002E-2</v>
      </c>
      <c r="M238" s="6">
        <v>3.2599999999999997E-2</v>
      </c>
      <c r="N238" s="6">
        <v>1.9400000000000001E-2</v>
      </c>
    </row>
    <row r="239" spans="2:22" ht="15.5" x14ac:dyDescent="0.35">
      <c r="C239" t="s">
        <v>252</v>
      </c>
      <c r="D239" s="5">
        <v>1221000000000</v>
      </c>
      <c r="E239" s="5">
        <v>1770000000000</v>
      </c>
      <c r="F239" s="5">
        <v>1549000000000</v>
      </c>
      <c r="G239" s="5">
        <v>1334000000000</v>
      </c>
      <c r="H239" s="5">
        <v>4886000000000</v>
      </c>
      <c r="I239" s="5">
        <v>5933000000000</v>
      </c>
      <c r="J239" s="5">
        <v>6118000000000</v>
      </c>
      <c r="K239" s="5">
        <v>6455000000000</v>
      </c>
      <c r="L239" s="5">
        <v>6256000000000</v>
      </c>
      <c r="M239" s="5">
        <v>5379000000000</v>
      </c>
      <c r="N239" s="5">
        <v>3776000000000</v>
      </c>
      <c r="O239" s="5">
        <v>4886000000000</v>
      </c>
      <c r="P239" s="5">
        <v>4468000000000</v>
      </c>
      <c r="Q239" s="5">
        <v>3663000000000</v>
      </c>
    </row>
    <row r="240" spans="2:22" ht="15.5" x14ac:dyDescent="0.35">
      <c r="C240" t="s">
        <v>253</v>
      </c>
      <c r="H240" s="5">
        <v>5874000000000</v>
      </c>
      <c r="I240" s="5">
        <v>5933000000000</v>
      </c>
      <c r="J240" s="5">
        <v>6118000000000</v>
      </c>
      <c r="K240" s="5">
        <v>6455000000000</v>
      </c>
      <c r="L240" s="5">
        <v>6256000000000</v>
      </c>
      <c r="M240" s="5">
        <v>5379000000000</v>
      </c>
      <c r="N240" s="5">
        <v>3776000000000</v>
      </c>
      <c r="O240" s="5">
        <v>4886000000000</v>
      </c>
      <c r="P240" s="5">
        <v>4468000000000</v>
      </c>
      <c r="Q240" s="5">
        <v>3663000000000</v>
      </c>
    </row>
    <row r="241" spans="3:14" ht="15.5" x14ac:dyDescent="0.35">
      <c r="C241" t="s">
        <v>445</v>
      </c>
      <c r="H241" s="5">
        <v>20</v>
      </c>
      <c r="I241" s="5">
        <v>20</v>
      </c>
      <c r="J241" s="5">
        <v>16</v>
      </c>
      <c r="K241" s="5">
        <v>15</v>
      </c>
      <c r="L241" s="5">
        <v>6</v>
      </c>
      <c r="M241" s="5">
        <v>9</v>
      </c>
      <c r="N241" s="5">
        <v>6</v>
      </c>
    </row>
    <row r="242" spans="3:14" ht="15.5" x14ac:dyDescent="0.35">
      <c r="C242" t="s">
        <v>446</v>
      </c>
      <c r="H242" s="6">
        <v>0.46619999999999995</v>
      </c>
      <c r="I242" s="6">
        <v>0.26899999999999996</v>
      </c>
      <c r="J242" s="6">
        <v>0.21690000000000001</v>
      </c>
      <c r="K242" s="6">
        <v>0.21640000000000001</v>
      </c>
      <c r="L242" s="6">
        <v>0.14099999999999999</v>
      </c>
      <c r="M242" s="6">
        <v>0.1331</v>
      </c>
      <c r="N242" s="6">
        <v>0.2452</v>
      </c>
    </row>
    <row r="243" spans="3:14" ht="15.5" x14ac:dyDescent="0.35">
      <c r="C243" t="s">
        <v>447</v>
      </c>
      <c r="H243" s="6">
        <v>5.1500000000000004E-2</v>
      </c>
      <c r="I243" s="6">
        <v>5.9500000000000004E-2</v>
      </c>
      <c r="J243" s="6">
        <v>4.7599999999999996E-2</v>
      </c>
      <c r="K243" s="6">
        <v>5.0300000000000004E-2</v>
      </c>
      <c r="L243" s="6">
        <v>2.1400000000000002E-2</v>
      </c>
      <c r="M243" s="6">
        <v>3.2599999999999997E-2</v>
      </c>
      <c r="N243" s="6">
        <v>1.9400000000000001E-2</v>
      </c>
    </row>
    <row r="244" spans="3:14" ht="15.5" x14ac:dyDescent="0.35">
      <c r="C244" t="s">
        <v>254</v>
      </c>
      <c r="I244" s="6">
        <v>9.0399999999999991</v>
      </c>
    </row>
    <row r="245" spans="3:14" ht="15.5" x14ac:dyDescent="0.35">
      <c r="C245" t="s">
        <v>255</v>
      </c>
      <c r="I245" s="6">
        <v>5.29</v>
      </c>
    </row>
    <row r="246" spans="3:14" ht="15.5" x14ac:dyDescent="0.35">
      <c r="C246" t="s">
        <v>256</v>
      </c>
      <c r="I246" s="6">
        <v>7.49</v>
      </c>
    </row>
    <row r="247" spans="3:14" ht="15.5" x14ac:dyDescent="0.35">
      <c r="C247" t="s">
        <v>257</v>
      </c>
      <c r="I247" s="6">
        <v>0.18890000000000001</v>
      </c>
    </row>
    <row r="248" spans="3:14" ht="15.5" x14ac:dyDescent="0.35">
      <c r="C248" t="s">
        <v>258</v>
      </c>
      <c r="I248" s="6">
        <v>0.47</v>
      </c>
    </row>
    <row r="249" spans="3:14" ht="15.5" x14ac:dyDescent="0.35">
      <c r="C249" t="s">
        <v>259</v>
      </c>
      <c r="I249" s="6">
        <v>0.48</v>
      </c>
    </row>
    <row r="250" spans="3:14" ht="15.5" x14ac:dyDescent="0.35">
      <c r="C250" t="s">
        <v>260</v>
      </c>
      <c r="I250" s="6">
        <v>2.89</v>
      </c>
    </row>
    <row r="251" spans="3:14" ht="15.5" x14ac:dyDescent="0.35">
      <c r="C251" t="s">
        <v>261</v>
      </c>
      <c r="I251" s="6">
        <v>6.23</v>
      </c>
    </row>
    <row r="252" spans="3:14" ht="15.5" x14ac:dyDescent="0.35">
      <c r="C252" t="s">
        <v>262</v>
      </c>
      <c r="I252" s="6">
        <v>5.29</v>
      </c>
    </row>
    <row r="253" spans="3:14" ht="15.5" x14ac:dyDescent="0.35">
      <c r="C253" t="s">
        <v>263</v>
      </c>
      <c r="I253" s="5">
        <v>4</v>
      </c>
    </row>
    <row r="254" spans="3:14" ht="15.5" x14ac:dyDescent="0.35">
      <c r="C254" t="s">
        <v>264</v>
      </c>
      <c r="I254" s="6">
        <v>6.7</v>
      </c>
    </row>
    <row r="255" spans="3:14" ht="15.5" x14ac:dyDescent="0.35">
      <c r="C255" t="s">
        <v>265</v>
      </c>
      <c r="I255" s="6">
        <v>0.26</v>
      </c>
    </row>
    <row r="256" spans="3:14" ht="15.5" x14ac:dyDescent="0.35">
      <c r="C256" t="s">
        <v>266</v>
      </c>
      <c r="I256" s="6">
        <v>73.31</v>
      </c>
    </row>
    <row r="257" spans="3:9" ht="15.5" x14ac:dyDescent="0.35">
      <c r="C257" t="s">
        <v>267</v>
      </c>
      <c r="I257" s="6">
        <v>42.9</v>
      </c>
    </row>
    <row r="258" spans="3:9" ht="15.5" x14ac:dyDescent="0.35">
      <c r="C258" t="s">
        <v>268</v>
      </c>
      <c r="I258" s="6">
        <v>817.4</v>
      </c>
    </row>
    <row r="259" spans="3:9" ht="15.5" x14ac:dyDescent="0.35">
      <c r="C259" t="s">
        <v>269</v>
      </c>
      <c r="D259" s="6">
        <v>112.24</v>
      </c>
    </row>
    <row r="260" spans="3:9" ht="15.5" x14ac:dyDescent="0.35">
      <c r="C260" t="s">
        <v>270</v>
      </c>
      <c r="I260" s="6">
        <v>800.23</v>
      </c>
    </row>
    <row r="261" spans="3:9" ht="15.5" x14ac:dyDescent="0.35">
      <c r="C261" t="s">
        <v>271</v>
      </c>
      <c r="I261" s="6">
        <v>62.3</v>
      </c>
    </row>
    <row r="262" spans="3:9" ht="15.5" x14ac:dyDescent="0.35">
      <c r="C262" t="s">
        <v>272</v>
      </c>
      <c r="D262" s="6">
        <v>2.99</v>
      </c>
    </row>
    <row r="263" spans="3:9" ht="15.5" x14ac:dyDescent="0.35">
      <c r="C263" t="s">
        <v>273</v>
      </c>
      <c r="D263" s="6">
        <v>1.1200000000000001</v>
      </c>
    </row>
    <row r="264" spans="3:9" ht="15.5" x14ac:dyDescent="0.35">
      <c r="C264" t="s">
        <v>274</v>
      </c>
      <c r="D264" s="6">
        <v>0.36</v>
      </c>
    </row>
    <row r="265" spans="3:9" ht="15.5" x14ac:dyDescent="0.35">
      <c r="C265" t="s">
        <v>275</v>
      </c>
      <c r="D265" s="6">
        <v>0.19</v>
      </c>
    </row>
    <row r="266" spans="3:9" ht="15.5" x14ac:dyDescent="0.35">
      <c r="C266" t="s">
        <v>276</v>
      </c>
      <c r="D266" s="6">
        <v>0.56000000000000005</v>
      </c>
    </row>
    <row r="267" spans="3:9" ht="15.5" x14ac:dyDescent="0.35">
      <c r="C267" t="s">
        <v>277</v>
      </c>
      <c r="D267" s="6">
        <v>0.23</v>
      </c>
    </row>
    <row r="268" spans="3:9" ht="15.5" x14ac:dyDescent="0.35">
      <c r="C268" t="s">
        <v>278</v>
      </c>
      <c r="D268" s="6">
        <v>1.56</v>
      </c>
    </row>
    <row r="269" spans="3:9" ht="15.5" x14ac:dyDescent="0.35">
      <c r="C269" t="s">
        <v>279</v>
      </c>
      <c r="I269" s="6">
        <v>4.28</v>
      </c>
    </row>
    <row r="270" spans="3:9" ht="15.5" x14ac:dyDescent="0.35">
      <c r="C270" t="s">
        <v>12</v>
      </c>
      <c r="D270" s="5">
        <v>-105000000000</v>
      </c>
    </row>
    <row r="271" spans="3:9" ht="15.5" x14ac:dyDescent="0.35">
      <c r="C271" t="s">
        <v>280</v>
      </c>
      <c r="I271" s="6">
        <v>6.15</v>
      </c>
    </row>
    <row r="272" spans="3:9" ht="15.5" x14ac:dyDescent="0.35">
      <c r="C272" t="s">
        <v>281</v>
      </c>
      <c r="I272" s="6">
        <v>5.8899999999999994E-2</v>
      </c>
    </row>
    <row r="273" spans="3:9" ht="15.5" x14ac:dyDescent="0.35">
      <c r="C273" t="s">
        <v>282</v>
      </c>
      <c r="I273" s="6">
        <v>9.1600000000000001E-2</v>
      </c>
    </row>
    <row r="274" spans="3:9" ht="15.5" x14ac:dyDescent="0.35">
      <c r="C274" t="s">
        <v>283</v>
      </c>
      <c r="I274" s="6">
        <v>0.1201</v>
      </c>
    </row>
    <row r="275" spans="3:9" ht="15.5" x14ac:dyDescent="0.35">
      <c r="C275" t="s">
        <v>284</v>
      </c>
      <c r="I275" s="6">
        <v>8.8100000000000012E-2</v>
      </c>
    </row>
    <row r="276" spans="3:9" ht="15.5" x14ac:dyDescent="0.35">
      <c r="C276" t="s">
        <v>285</v>
      </c>
      <c r="D276" s="6">
        <v>67.239999999999995</v>
      </c>
    </row>
    <row r="277" spans="3:9" ht="15.5" x14ac:dyDescent="0.35">
      <c r="C277" t="s">
        <v>286</v>
      </c>
      <c r="D277" s="6">
        <v>275.57</v>
      </c>
    </row>
    <row r="278" spans="3:9" ht="15.5" x14ac:dyDescent="0.35">
      <c r="C278" t="s">
        <v>287</v>
      </c>
      <c r="D278" s="6">
        <v>31.22</v>
      </c>
    </row>
    <row r="279" spans="3:9" ht="15.5" x14ac:dyDescent="0.35">
      <c r="C279" t="s">
        <v>288</v>
      </c>
      <c r="D279" s="6">
        <v>311.58999999999997</v>
      </c>
    </row>
    <row r="280" spans="3:9" ht="15.5" x14ac:dyDescent="0.35">
      <c r="C280" t="s">
        <v>289</v>
      </c>
      <c r="D280" s="6">
        <v>1.35</v>
      </c>
    </row>
    <row r="281" spans="3:9" ht="15.5" x14ac:dyDescent="0.35">
      <c r="C281" t="s">
        <v>290</v>
      </c>
      <c r="I281" s="6">
        <v>0.66</v>
      </c>
    </row>
    <row r="282" spans="3:9" ht="15.5" x14ac:dyDescent="0.35">
      <c r="C282" t="s">
        <v>291</v>
      </c>
      <c r="I282" s="6">
        <v>1.56</v>
      </c>
    </row>
    <row r="283" spans="3:9" ht="15.5" x14ac:dyDescent="0.35">
      <c r="C283" t="s">
        <v>52</v>
      </c>
      <c r="I283" s="5">
        <v>2788000000000</v>
      </c>
    </row>
    <row r="284" spans="3:9" ht="15.5" x14ac:dyDescent="0.35">
      <c r="C284" t="s">
        <v>292</v>
      </c>
      <c r="I284" s="5">
        <v>4049000000000</v>
      </c>
    </row>
    <row r="285" spans="3:9" ht="15.5" x14ac:dyDescent="0.35">
      <c r="C285" t="s">
        <v>293</v>
      </c>
      <c r="I285" s="5">
        <v>7190000000</v>
      </c>
    </row>
    <row r="286" spans="3:9" ht="15.5" x14ac:dyDescent="0.35">
      <c r="C286" t="s">
        <v>294</v>
      </c>
      <c r="I286" s="6">
        <v>0.33649999999999997</v>
      </c>
    </row>
    <row r="287" spans="3:9" ht="15.5" x14ac:dyDescent="0.35">
      <c r="C287" t="s">
        <v>295</v>
      </c>
      <c r="D287" s="6">
        <v>0.17460000000000001</v>
      </c>
    </row>
    <row r="288" spans="3:9" ht="15.5" x14ac:dyDescent="0.35">
      <c r="C288" t="s">
        <v>296</v>
      </c>
      <c r="D288" s="6">
        <v>0.11810000000000001</v>
      </c>
    </row>
    <row r="289" spans="3:9" ht="15.5" x14ac:dyDescent="0.35">
      <c r="C289" t="s">
        <v>297</v>
      </c>
      <c r="D289" s="6">
        <v>6.3099999999999989E-2</v>
      </c>
    </row>
    <row r="290" spans="3:9" ht="15.5" x14ac:dyDescent="0.35">
      <c r="C290" t="s">
        <v>298</v>
      </c>
      <c r="D290" s="6">
        <v>-4.6100000000000002E-2</v>
      </c>
    </row>
    <row r="291" spans="3:9" ht="15.5" x14ac:dyDescent="0.35">
      <c r="C291" t="s">
        <v>299</v>
      </c>
      <c r="D291" s="6">
        <v>-0.1174</v>
      </c>
    </row>
    <row r="292" spans="3:9" ht="15.5" x14ac:dyDescent="0.35">
      <c r="C292" t="s">
        <v>300</v>
      </c>
      <c r="D292" s="6">
        <v>-8.8300000000000003E-2</v>
      </c>
    </row>
    <row r="293" spans="3:9" ht="15.5" x14ac:dyDescent="0.35">
      <c r="C293" t="s">
        <v>365</v>
      </c>
      <c r="I293" s="5">
        <v>20</v>
      </c>
    </row>
    <row r="294" spans="3:9" ht="15.5" x14ac:dyDescent="0.35">
      <c r="C294" t="s">
        <v>496</v>
      </c>
      <c r="I294" s="5">
        <v>20</v>
      </c>
    </row>
    <row r="295" spans="3:9" ht="15.5" x14ac:dyDescent="0.35">
      <c r="C295" t="s">
        <v>497</v>
      </c>
      <c r="I295" s="6">
        <v>0.46619999999999995</v>
      </c>
    </row>
    <row r="296" spans="3:9" ht="15.5" x14ac:dyDescent="0.35">
      <c r="C296" t="s">
        <v>498</v>
      </c>
      <c r="I296" s="6">
        <v>5.1500000000000004E-2</v>
      </c>
    </row>
    <row r="297" spans="3:9" ht="15.5" x14ac:dyDescent="0.35">
      <c r="C297" t="s">
        <v>366</v>
      </c>
      <c r="I297" t="s">
        <v>1387</v>
      </c>
    </row>
    <row r="298" spans="3:9" ht="15.5" x14ac:dyDescent="0.35">
      <c r="C298" t="s">
        <v>301</v>
      </c>
      <c r="I298" s="5">
        <v>6</v>
      </c>
    </row>
    <row r="299" spans="3:9" ht="15.5" x14ac:dyDescent="0.35">
      <c r="C299" t="s">
        <v>302</v>
      </c>
      <c r="I299" s="6">
        <v>0.47</v>
      </c>
    </row>
    <row r="300" spans="3:9" ht="15.5" x14ac:dyDescent="0.35">
      <c r="C300" t="s">
        <v>303</v>
      </c>
      <c r="I300" s="6">
        <v>0.69</v>
      </c>
    </row>
    <row r="301" spans="3:9" ht="15.5" x14ac:dyDescent="0.35">
      <c r="C301" t="s">
        <v>304</v>
      </c>
      <c r="I301" s="6">
        <v>0.91</v>
      </c>
    </row>
    <row r="302" spans="3:9" ht="15.5" x14ac:dyDescent="0.35">
      <c r="C302" t="s">
        <v>305</v>
      </c>
      <c r="I302" s="6">
        <v>0.92</v>
      </c>
    </row>
    <row r="303" spans="3:9" ht="15.5" x14ac:dyDescent="0.35">
      <c r="C303" t="s">
        <v>306</v>
      </c>
      <c r="I303" s="6">
        <v>0.78</v>
      </c>
    </row>
    <row r="304" spans="3:9" ht="15.5" x14ac:dyDescent="0.35">
      <c r="C304" t="s">
        <v>307</v>
      </c>
      <c r="I304" s="6">
        <v>0.81</v>
      </c>
    </row>
    <row r="305" spans="3:9" ht="15.5" x14ac:dyDescent="0.35">
      <c r="C305" t="s">
        <v>308</v>
      </c>
      <c r="I305" s="6">
        <v>0.69</v>
      </c>
    </row>
    <row r="306" spans="3:9" ht="15.5" x14ac:dyDescent="0.35">
      <c r="C306" t="s">
        <v>309</v>
      </c>
      <c r="I306" s="5">
        <v>5874000000000</v>
      </c>
    </row>
    <row r="307" spans="3:9" ht="15.5" x14ac:dyDescent="0.35">
      <c r="C307" t="s">
        <v>310</v>
      </c>
      <c r="I307" s="5">
        <v>1102000000000</v>
      </c>
    </row>
    <row r="308" spans="3:9" ht="15.5" x14ac:dyDescent="0.35">
      <c r="C308" t="s">
        <v>311</v>
      </c>
      <c r="I308" s="5">
        <v>981000000000</v>
      </c>
    </row>
    <row r="309" spans="3:9" ht="15.5" x14ac:dyDescent="0.35">
      <c r="C309" t="s">
        <v>312</v>
      </c>
      <c r="I309" s="5">
        <v>527000000000</v>
      </c>
    </row>
    <row r="310" spans="3:9" ht="15.5" x14ac:dyDescent="0.35">
      <c r="C310" t="s">
        <v>313</v>
      </c>
      <c r="D310" s="5">
        <v>807000000000</v>
      </c>
    </row>
    <row r="311" spans="3:9" ht="15.5" x14ac:dyDescent="0.35">
      <c r="C311" t="s">
        <v>314</v>
      </c>
      <c r="D311" s="5">
        <v>8948000000000</v>
      </c>
    </row>
    <row r="312" spans="3:9" ht="15.5" x14ac:dyDescent="0.35">
      <c r="C312" t="s">
        <v>315</v>
      </c>
      <c r="D312" s="5">
        <v>3198000000000</v>
      </c>
    </row>
    <row r="313" spans="3:9" ht="15.5" x14ac:dyDescent="0.35">
      <c r="C313" t="s">
        <v>233</v>
      </c>
      <c r="D313" s="5">
        <v>3384000000000</v>
      </c>
    </row>
    <row r="314" spans="3:9" ht="15.5" x14ac:dyDescent="0.35">
      <c r="C314" t="s">
        <v>232</v>
      </c>
      <c r="I314" s="5">
        <v>5750000000000</v>
      </c>
    </row>
    <row r="315" spans="3:9" ht="15.5" x14ac:dyDescent="0.35">
      <c r="C315" t="s">
        <v>231</v>
      </c>
      <c r="D315" s="5">
        <v>1069000000000</v>
      </c>
    </row>
    <row r="316" spans="3:9" ht="15.5" x14ac:dyDescent="0.35">
      <c r="C316" t="s">
        <v>230</v>
      </c>
      <c r="D316" s="5">
        <v>999000000000</v>
      </c>
    </row>
    <row r="317" spans="3:9" ht="15.5" x14ac:dyDescent="0.35">
      <c r="C317" t="s">
        <v>23</v>
      </c>
      <c r="D317" s="5">
        <v>2068000000000</v>
      </c>
    </row>
    <row r="318" spans="3:9" ht="15.5" x14ac:dyDescent="0.35">
      <c r="C318" t="s">
        <v>20</v>
      </c>
      <c r="D318" s="5">
        <v>1261000000000</v>
      </c>
    </row>
    <row r="319" spans="3:9" ht="15.5" x14ac:dyDescent="0.35">
      <c r="C319" t="s">
        <v>316</v>
      </c>
      <c r="I319" s="5">
        <v>5750000000000</v>
      </c>
    </row>
    <row r="320" spans="3:9" ht="15.5" x14ac:dyDescent="0.35">
      <c r="C320" t="s">
        <v>317</v>
      </c>
      <c r="I320" s="5">
        <v>965000000000</v>
      </c>
    </row>
    <row r="321" spans="3:9" ht="15.5" x14ac:dyDescent="0.35">
      <c r="C321" t="s">
        <v>318</v>
      </c>
      <c r="I321" s="5">
        <v>-537000000000</v>
      </c>
    </row>
    <row r="322" spans="3:9" ht="15.5" x14ac:dyDescent="0.35">
      <c r="C322" t="s">
        <v>319</v>
      </c>
      <c r="I322" s="5">
        <v>-242000000000</v>
      </c>
    </row>
    <row r="323" spans="3:9" ht="15.5" x14ac:dyDescent="0.35">
      <c r="C323" t="s">
        <v>320</v>
      </c>
      <c r="I323" s="5">
        <v>-517000000000</v>
      </c>
    </row>
    <row r="324" spans="3:9" ht="15.5" x14ac:dyDescent="0.35">
      <c r="C324" t="s">
        <v>321</v>
      </c>
      <c r="I324" s="5">
        <v>965000000000</v>
      </c>
    </row>
  </sheetData>
  <pageMargins left="0.7" right="0.7" top="0.75" bottom="0.75" header="0.3" footer="0.3"/>
  <ignoredErrors>
    <ignoredError sqref="A1:V32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1388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  <c r="X1" s="1">
        <v>40176</v>
      </c>
      <c r="Y1" s="1">
        <v>39812</v>
      </c>
      <c r="Z1" s="1">
        <v>44195</v>
      </c>
    </row>
    <row r="2" spans="1:26" ht="15.5" x14ac:dyDescent="0.35">
      <c r="C2" t="s">
        <v>1389</v>
      </c>
      <c r="D2" s="2" vm="215">
        <f ca="1">IFERROR(_xlfn.STOCKHISTORY("XIDX:" &amp; $C$1, D3, , 0, 0, 1), "Libur")</f>
        <v>1980</v>
      </c>
      <c r="H2" s="2" vm="215">
        <f ca="1">IFERROR(INDEX(D2:G2,COUNT(D2:G2)),"")</f>
        <v>1980</v>
      </c>
      <c r="I2" s="2" vm="373">
        <f t="shared" ref="I2:Z2" ca="1" si="0">IFERROR(_xlfn.STOCKHISTORY("XIDX:" &amp; $C$1, I1, , 0, 0, 1), "Libur")</f>
        <v>1760</v>
      </c>
      <c r="J2" s="2" vm="291">
        <f t="shared" ca="1" si="0"/>
        <v>720</v>
      </c>
      <c r="K2" s="2" vm="374">
        <f t="shared" ca="1" si="0"/>
        <v>690</v>
      </c>
      <c r="L2" s="2" vm="375">
        <f t="shared" ca="1" si="0"/>
        <v>815</v>
      </c>
      <c r="M2" s="2" vm="376">
        <f t="shared" ca="1" si="0"/>
        <v>750</v>
      </c>
      <c r="N2" s="2" vm="54">
        <f t="shared" ca="1" si="0"/>
        <v>540</v>
      </c>
      <c r="O2" s="2" vm="377">
        <f t="shared" ca="1" si="0"/>
        <v>825</v>
      </c>
      <c r="P2" s="2" vm="378">
        <f t="shared" ca="1" si="0"/>
        <v>790</v>
      </c>
      <c r="Q2" s="2" vm="379">
        <f t="shared" ca="1" si="0"/>
        <v>1685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380">
        <f t="shared" ca="1" si="0"/>
        <v>75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vm="301">
        <f t="shared" ca="1" si="0"/>
        <v>525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740295</v>
      </c>
      <c r="H4" s="2">
        <f>IFERROR(SUM(D4:G4)*(4/MAX(1,COUNT(D4:G4))),"")</f>
        <v>2961180</v>
      </c>
      <c r="I4" s="2">
        <f t="shared" ref="I4:Z4" si="1">IFERROR(INDEX(I51:I500,MATCH($C$4,$C$51:$C$500,0)),"")</f>
        <v>2113923</v>
      </c>
      <c r="J4" s="2">
        <f t="shared" si="1"/>
        <v>988452</v>
      </c>
      <c r="K4" s="2">
        <f t="shared" si="1"/>
        <v>245643</v>
      </c>
      <c r="L4" s="2">
        <f t="shared" si="1"/>
        <v>198232</v>
      </c>
      <c r="M4" s="2">
        <f t="shared" si="1"/>
        <v>204458</v>
      </c>
      <c r="N4" s="2">
        <f t="shared" si="1"/>
        <v>12000</v>
      </c>
      <c r="O4" s="2">
        <f t="shared" si="1"/>
        <v>24213</v>
      </c>
      <c r="P4" s="2">
        <f t="shared" si="1"/>
        <v>106687</v>
      </c>
      <c r="Q4" s="2">
        <f t="shared" si="1"/>
        <v>135162</v>
      </c>
      <c r="R4" s="2">
        <f t="shared" si="1"/>
        <v>133509</v>
      </c>
      <c r="S4" s="2">
        <f t="shared" si="1"/>
        <v>367000</v>
      </c>
      <c r="T4" s="2">
        <f t="shared" si="1"/>
        <v>402700</v>
      </c>
      <c r="U4" s="2">
        <f t="shared" si="1"/>
        <v>2190816</v>
      </c>
      <c r="V4" s="2">
        <f t="shared" si="1"/>
        <v>677375000</v>
      </c>
      <c r="W4" s="2">
        <f t="shared" si="1"/>
        <v>0</v>
      </c>
      <c r="X4" s="2">
        <f t="shared" si="1"/>
        <v>8016382183</v>
      </c>
      <c r="Y4" s="2">
        <f t="shared" si="1"/>
        <v>13516460453</v>
      </c>
      <c r="Z4" s="2">
        <f t="shared" si="1"/>
        <v>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631336</v>
      </c>
      <c r="H5" s="2">
        <f>IFERROR(SUM(D5:G5)*(4/MAX(1,COUNT(D5:G5))),"")</f>
        <v>2525344</v>
      </c>
      <c r="I5" s="2">
        <f t="shared" ref="I5:Z5" si="2">IFERROR(INDEX(I51:I500,MATCH($C$5,$C$51:$C$500,0)),"")</f>
        <v>2112664</v>
      </c>
      <c r="J5" s="2">
        <f t="shared" si="2"/>
        <v>1661225</v>
      </c>
      <c r="K5" s="2">
        <f t="shared" si="2"/>
        <v>2186120</v>
      </c>
      <c r="L5" s="2">
        <f t="shared" si="2"/>
        <v>30691078</v>
      </c>
      <c r="M5" s="2">
        <f t="shared" si="2"/>
        <v>12276261</v>
      </c>
      <c r="N5" s="2">
        <f t="shared" si="2"/>
        <v>11810316</v>
      </c>
      <c r="O5" s="2">
        <f t="shared" si="2"/>
        <v>10911759</v>
      </c>
      <c r="P5" s="2">
        <f t="shared" si="2"/>
        <v>13802680</v>
      </c>
      <c r="Q5" s="2">
        <f t="shared" si="2"/>
        <v>41007853</v>
      </c>
      <c r="R5" s="2">
        <f t="shared" si="2"/>
        <v>24279283</v>
      </c>
      <c r="S5" s="2">
        <f t="shared" si="2"/>
        <v>31446127</v>
      </c>
      <c r="T5" s="2">
        <f t="shared" si="2"/>
        <v>26108351</v>
      </c>
      <c r="U5" s="2">
        <f t="shared" si="2"/>
        <v>33523404</v>
      </c>
      <c r="V5" s="2">
        <f t="shared" si="2"/>
        <v>-1918798732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217086998</v>
      </c>
      <c r="H6" s="2">
        <f>IFERROR(INDEX(D6:G6,COUNT(D6:G6)),"")</f>
        <v>217086998</v>
      </c>
      <c r="I6" s="2">
        <f t="shared" ref="I6:Z6" si="3">IFERROR(INDEX(I51:I500,MATCH($C$6,$C$51:$C$500,0)),"")</f>
        <v>216277962</v>
      </c>
      <c r="J6" s="2">
        <f t="shared" si="3"/>
        <v>214182820</v>
      </c>
      <c r="K6" s="2">
        <f t="shared" si="3"/>
        <v>211604532</v>
      </c>
      <c r="L6" s="2">
        <f t="shared" si="3"/>
        <v>209524281</v>
      </c>
      <c r="M6" s="2">
        <f t="shared" si="3"/>
        <v>172248454</v>
      </c>
      <c r="N6" s="2">
        <f t="shared" si="3"/>
        <v>147627264</v>
      </c>
      <c r="O6" s="2">
        <f t="shared" si="3"/>
        <v>134195589</v>
      </c>
      <c r="P6" s="2">
        <f t="shared" si="3"/>
        <v>123681543</v>
      </c>
      <c r="Q6" s="2">
        <f t="shared" si="3"/>
        <v>132334613</v>
      </c>
      <c r="R6" s="2">
        <f t="shared" si="3"/>
        <v>115662344</v>
      </c>
      <c r="S6" s="2">
        <f t="shared" si="3"/>
        <v>91383061</v>
      </c>
      <c r="T6" s="2">
        <f t="shared" si="3"/>
        <v>59936934</v>
      </c>
      <c r="U6" s="2">
        <f t="shared" si="3"/>
        <v>33828583</v>
      </c>
      <c r="V6" s="2">
        <f t="shared" si="3"/>
        <v>3391683439</v>
      </c>
      <c r="W6" s="2">
        <f t="shared" si="3"/>
        <v>4248477382</v>
      </c>
      <c r="X6" s="2">
        <f t="shared" si="3"/>
        <v>8688510741</v>
      </c>
      <c r="Y6" s="2">
        <f t="shared" si="3"/>
        <v>5887770754</v>
      </c>
      <c r="Z6" s="2">
        <f t="shared" si="3"/>
        <v>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</v>
      </c>
      <c r="H7" s="3">
        <f>IFERROR(INDEX(D7:G7,COUNT(D7:G7)),"")</f>
        <v>1</v>
      </c>
      <c r="I7" s="3">
        <f t="shared" ref="I7:Z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0.87</v>
      </c>
      <c r="N7" s="3">
        <f t="shared" si="4"/>
        <v>0.87</v>
      </c>
      <c r="O7" s="3">
        <f t="shared" si="4"/>
        <v>0.68</v>
      </c>
      <c r="P7" s="3">
        <f t="shared" si="4"/>
        <v>0.68</v>
      </c>
      <c r="Q7" s="3">
        <f t="shared" si="4"/>
        <v>0.68</v>
      </c>
      <c r="R7" s="3">
        <f t="shared" si="4"/>
        <v>0.03</v>
      </c>
      <c r="S7" s="3">
        <f t="shared" si="4"/>
        <v>0.03</v>
      </c>
      <c r="T7" s="3">
        <f t="shared" si="4"/>
        <v>0.03</v>
      </c>
      <c r="U7" s="3">
        <f t="shared" si="4"/>
        <v>0.03</v>
      </c>
      <c r="V7" s="3">
        <f t="shared" si="4"/>
        <v>0.03</v>
      </c>
      <c r="W7" s="3">
        <f t="shared" si="4"/>
        <v>0.03</v>
      </c>
      <c r="X7" s="3">
        <f t="shared" si="4"/>
        <v>0.03</v>
      </c>
      <c r="Y7" s="3">
        <f t="shared" si="4"/>
        <v>0.03</v>
      </c>
      <c r="Z7" s="3">
        <f t="shared" si="4"/>
        <v>0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-15000000000</v>
      </c>
      <c r="H8" s="2">
        <f>IFERROR(INDEX(D8:G8,COUNT(D8:G8)),"")</f>
        <v>-15000000000</v>
      </c>
      <c r="I8" s="2">
        <f t="shared" ref="I8:Z8" si="5">IFERROR(INDEX(I51:I500,MATCH($C$8,$C$51:$C$500,0)),"")</f>
        <v>-21000000000</v>
      </c>
      <c r="J8" s="2">
        <f t="shared" si="5"/>
        <v>0</v>
      </c>
      <c r="K8" s="2">
        <f t="shared" si="5"/>
        <v>-6000000000</v>
      </c>
      <c r="L8" s="2">
        <f t="shared" si="5"/>
        <v>-8000000000</v>
      </c>
      <c r="M8" s="2">
        <f t="shared" si="5"/>
        <v>-3000000000</v>
      </c>
      <c r="N8" s="2">
        <f t="shared" si="5"/>
        <v>-2000000000</v>
      </c>
      <c r="O8" s="2">
        <f t="shared" si="5"/>
        <v>-3000000000</v>
      </c>
      <c r="P8" s="2">
        <f t="shared" si="5"/>
        <v>-2000000000</v>
      </c>
      <c r="Q8" s="2">
        <f t="shared" si="5"/>
        <v>-1000000000</v>
      </c>
      <c r="R8" s="2">
        <f t="shared" si="5"/>
        <v>-2000000000</v>
      </c>
      <c r="S8" s="2">
        <f t="shared" si="5"/>
        <v>-2000000000</v>
      </c>
      <c r="T8" s="2">
        <f t="shared" si="5"/>
        <v>-15000000000</v>
      </c>
      <c r="U8" s="2">
        <f t="shared" si="5"/>
        <v>12000000000</v>
      </c>
      <c r="V8" s="2">
        <f t="shared" si="5"/>
        <v>-1000000000</v>
      </c>
      <c r="W8" s="2">
        <f t="shared" si="5"/>
        <v>-1000000000</v>
      </c>
      <c r="X8" s="2">
        <f t="shared" si="5"/>
        <v>10000000000</v>
      </c>
      <c r="Y8" s="2">
        <f t="shared" si="5"/>
        <v>-3000000000</v>
      </c>
      <c r="Z8" s="2">
        <f t="shared" si="5"/>
        <v>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-14.89</v>
      </c>
      <c r="H9" s="3">
        <f>IFERROR(INDEX(D9:G9,COUNT(D9:G9)),"")</f>
        <v>-14.89</v>
      </c>
      <c r="I9" s="3">
        <f t="shared" ref="I9:Z9" si="6">IFERROR(INDEX(I51:I500,MATCH($C$9,$C$51:$C$500,0)),"")</f>
        <v>-20.62</v>
      </c>
      <c r="J9" s="3">
        <f t="shared" si="6"/>
        <v>0.35</v>
      </c>
      <c r="K9" s="3">
        <f t="shared" si="6"/>
        <v>-6.49</v>
      </c>
      <c r="L9" s="3">
        <f t="shared" si="6"/>
        <v>-7.7</v>
      </c>
      <c r="M9" s="3">
        <f t="shared" si="6"/>
        <v>-4.01</v>
      </c>
      <c r="N9" s="3">
        <f t="shared" si="6"/>
        <v>-2.82</v>
      </c>
      <c r="O9" s="3">
        <f t="shared" si="6"/>
        <v>-3.68</v>
      </c>
      <c r="P9" s="3">
        <f t="shared" si="6"/>
        <v>-2.56</v>
      </c>
      <c r="Q9" s="3">
        <f t="shared" si="6"/>
        <v>-1.17</v>
      </c>
      <c r="R9" s="3">
        <f t="shared" si="6"/>
        <v>-47.14</v>
      </c>
      <c r="S9" s="3">
        <f t="shared" si="6"/>
        <v>-59.57</v>
      </c>
      <c r="T9" s="3">
        <f t="shared" si="6"/>
        <v>-449.79</v>
      </c>
      <c r="U9" s="3">
        <f t="shared" si="6"/>
        <v>362.58</v>
      </c>
      <c r="V9" s="3">
        <f t="shared" si="6"/>
        <v>-40.18</v>
      </c>
      <c r="W9" s="3">
        <f t="shared" si="6"/>
        <v>-38.119999999999997</v>
      </c>
      <c r="X9" s="3">
        <f t="shared" si="6"/>
        <v>306.87</v>
      </c>
      <c r="Y9" s="3">
        <f t="shared" si="6"/>
        <v>-93.81</v>
      </c>
      <c r="Z9" s="3">
        <f t="shared" si="6"/>
        <v>0</v>
      </c>
    </row>
    <row r="10" spans="1:26" ht="15.5" x14ac:dyDescent="0.35">
      <c r="C10" t="s">
        <v>17</v>
      </c>
      <c r="D10" s="3">
        <f ca="1">IFERROR(IF(D9=0,"",D2/D9),"")</f>
        <v>-132.97515110812625</v>
      </c>
      <c r="I10" s="3">
        <f t="shared" ref="I10:Z10" ca="1" si="7">IFERROR(IF(I9=0,"",I2/I9),"")</f>
        <v>-85.354025218234725</v>
      </c>
      <c r="J10" s="3">
        <f t="shared" ca="1" si="7"/>
        <v>2057.1428571428573</v>
      </c>
      <c r="K10" s="3">
        <f t="shared" ca="1" si="7"/>
        <v>-106.31741140215716</v>
      </c>
      <c r="L10" s="3">
        <f t="shared" ca="1" si="7"/>
        <v>-105.84415584415584</v>
      </c>
      <c r="M10" s="3">
        <f t="shared" ca="1" si="7"/>
        <v>-187.03241895261846</v>
      </c>
      <c r="N10" s="3">
        <f t="shared" ca="1" si="7"/>
        <v>-191.48936170212767</v>
      </c>
      <c r="O10" s="3">
        <f t="shared" ca="1" si="7"/>
        <v>-224.18478260869566</v>
      </c>
      <c r="P10" s="3">
        <f t="shared" ca="1" si="7"/>
        <v>-308.59375</v>
      </c>
      <c r="Q10" s="3">
        <f t="shared" ca="1" si="7"/>
        <v>-1440.1709401709402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0.20685090186993216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716762</v>
      </c>
      <c r="H11" s="2">
        <f>IFERROR(INDEX(D11:G11,COUNT(D11:G11)),"")</f>
        <v>716762</v>
      </c>
      <c r="I11" s="2">
        <f t="shared" ref="I11:Z11" si="8">IFERROR(INDEX(I51:I500,MATCH($C$11,$C$51:$C$500,0)),"")</f>
        <v>541939</v>
      </c>
      <c r="J11" s="2">
        <f t="shared" si="8"/>
        <v>1090349</v>
      </c>
      <c r="K11" s="2">
        <f t="shared" si="8"/>
        <v>270630</v>
      </c>
      <c r="L11" s="2">
        <f t="shared" si="8"/>
        <v>217902</v>
      </c>
      <c r="M11" s="2">
        <f t="shared" si="8"/>
        <v>175872</v>
      </c>
      <c r="N11" s="2">
        <f t="shared" si="8"/>
        <v>88944</v>
      </c>
      <c r="O11" s="2">
        <f t="shared" si="8"/>
        <v>63454</v>
      </c>
      <c r="P11" s="2">
        <f t="shared" si="8"/>
        <v>59246</v>
      </c>
      <c r="Q11" s="2">
        <f t="shared" si="8"/>
        <v>46122</v>
      </c>
      <c r="R11" s="2">
        <f t="shared" si="8"/>
        <v>65687</v>
      </c>
      <c r="S11" s="2">
        <f t="shared" si="8"/>
        <v>1172994</v>
      </c>
      <c r="T11" s="2">
        <f t="shared" si="8"/>
        <v>1947221</v>
      </c>
      <c r="U11" s="2">
        <f t="shared" si="8"/>
        <v>918148</v>
      </c>
      <c r="V11" s="2">
        <f t="shared" si="8"/>
        <v>97715419</v>
      </c>
      <c r="W11" s="2">
        <f t="shared" si="8"/>
        <v>107570904</v>
      </c>
      <c r="X11" s="2">
        <f t="shared" si="8"/>
        <v>95766833</v>
      </c>
      <c r="Y11" s="2">
        <f t="shared" si="8"/>
        <v>171537843</v>
      </c>
      <c r="Z11" s="2">
        <f t="shared" si="8"/>
        <v>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706000000000</v>
      </c>
      <c r="H12" s="2">
        <f>IFERROR(INDEX(D12:G12,COUNT(D12:G12)),"")</f>
        <v>706000000000</v>
      </c>
      <c r="I12" s="2">
        <f t="shared" ref="I12:Z12" si="9">IFERROR(INDEX(I51:I500,MATCH($C$12,$C$51:$C$500,0)),"")</f>
        <v>672000000000</v>
      </c>
      <c r="J12" s="2">
        <f t="shared" si="9"/>
        <v>556000000000</v>
      </c>
      <c r="K12" s="2">
        <f t="shared" si="9"/>
        <v>228000000000</v>
      </c>
      <c r="L12" s="2">
        <f t="shared" si="9"/>
        <v>136000000000</v>
      </c>
      <c r="M12" s="2">
        <f t="shared" si="9"/>
        <v>147000000000</v>
      </c>
      <c r="N12" s="2">
        <f t="shared" si="9"/>
        <v>-1000000000</v>
      </c>
      <c r="O12" s="2">
        <f t="shared" si="9"/>
        <v>-1000000000</v>
      </c>
      <c r="P12" s="2">
        <f t="shared" si="9"/>
        <v>-1000000000</v>
      </c>
      <c r="Q12" s="2">
        <f t="shared" si="9"/>
        <v>-1000000000</v>
      </c>
      <c r="R12" s="2">
        <f t="shared" si="9"/>
        <v>-1000000000</v>
      </c>
      <c r="S12" s="2">
        <f t="shared" si="9"/>
        <v>-15000000000</v>
      </c>
      <c r="T12" s="2">
        <f t="shared" si="9"/>
        <v>-24000000000</v>
      </c>
      <c r="U12" s="2">
        <f t="shared" si="9"/>
        <v>-9000000000</v>
      </c>
      <c r="V12" s="2">
        <f t="shared" si="9"/>
        <v>0</v>
      </c>
      <c r="W12" s="2">
        <f t="shared" si="9"/>
        <v>1000000000</v>
      </c>
      <c r="X12" s="2">
        <f t="shared" si="9"/>
        <v>1000000000</v>
      </c>
      <c r="Y12" s="2">
        <f t="shared" si="9"/>
        <v>9000000000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719000000000</v>
      </c>
      <c r="H13" s="2">
        <f>IFERROR(INDEX(D13:G13,COUNT(D13:G13)),"")</f>
        <v>719000000000</v>
      </c>
      <c r="I13" s="2">
        <f t="shared" ref="I13:Z13" si="10">IFERROR(INDEX(I51:I500,MATCH($C$13,$C$51:$C$500,0)),"")</f>
        <v>681000000000</v>
      </c>
      <c r="J13" s="2">
        <f t="shared" si="10"/>
        <v>573000000000</v>
      </c>
      <c r="K13" s="2">
        <f t="shared" si="10"/>
        <v>232000000000</v>
      </c>
      <c r="L13" s="2">
        <f t="shared" si="10"/>
        <v>140000000000</v>
      </c>
      <c r="M13" s="2">
        <f t="shared" si="10"/>
        <v>150000000000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1000000000</v>
      </c>
      <c r="X13" s="2">
        <f t="shared" si="10"/>
        <v>1000000000</v>
      </c>
      <c r="Y13" s="2">
        <f t="shared" si="10"/>
        <v>9000000000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-92894</v>
      </c>
      <c r="H14" s="2">
        <f>IFERROR(SUM(D14:G14)*(4/MAX(1,COUNT(D14:G14))),"")</f>
        <v>-371576</v>
      </c>
      <c r="I14" s="2">
        <f t="shared" ref="I14:Z14" si="11">IFERROR(INDEX(I51:I500,MATCH($C$14,$C$51:$C$500,0)),"")</f>
        <v>-1543</v>
      </c>
      <c r="J14" s="2">
        <f t="shared" si="11"/>
        <v>-744</v>
      </c>
      <c r="K14" s="2">
        <f t="shared" si="11"/>
        <v>-1853</v>
      </c>
      <c r="L14" s="2">
        <f t="shared" si="11"/>
        <v>-217</v>
      </c>
      <c r="M14" s="2">
        <f t="shared" si="11"/>
        <v>-1028</v>
      </c>
      <c r="N14" s="2">
        <f t="shared" si="11"/>
        <v>-86</v>
      </c>
      <c r="O14" s="2">
        <f t="shared" si="11"/>
        <v>-99</v>
      </c>
      <c r="P14" s="2">
        <f t="shared" si="11"/>
        <v>-118</v>
      </c>
      <c r="Q14" s="2">
        <f t="shared" si="11"/>
        <v>-95</v>
      </c>
      <c r="R14" s="2">
        <f t="shared" si="11"/>
        <v>-120</v>
      </c>
      <c r="S14" s="2">
        <f t="shared" si="11"/>
        <v>-255</v>
      </c>
      <c r="T14" s="2">
        <f t="shared" si="11"/>
        <v>-232</v>
      </c>
      <c r="U14" s="2">
        <f t="shared" si="11"/>
        <v>-702</v>
      </c>
      <c r="V14" s="2">
        <f t="shared" si="11"/>
        <v>-3551061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-9592</v>
      </c>
      <c r="J15" s="2">
        <f t="shared" si="12"/>
        <v>-586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-827</v>
      </c>
      <c r="Q15" s="2">
        <f t="shared" si="12"/>
        <v>1355</v>
      </c>
      <c r="R15" s="2">
        <f t="shared" si="12"/>
        <v>0</v>
      </c>
      <c r="S15" s="2">
        <f t="shared" si="12"/>
        <v>-1325</v>
      </c>
      <c r="T15" s="2">
        <f t="shared" si="12"/>
        <v>-17575</v>
      </c>
      <c r="U15" s="2">
        <f t="shared" si="12"/>
        <v>-757593</v>
      </c>
      <c r="V15" s="2">
        <f t="shared" si="12"/>
        <v>526691307</v>
      </c>
      <c r="W15" s="2">
        <f t="shared" si="12"/>
        <v>0</v>
      </c>
      <c r="X15" s="2">
        <f t="shared" si="12"/>
        <v>1201746433</v>
      </c>
      <c r="Y15" s="2">
        <f t="shared" si="12"/>
        <v>829037440</v>
      </c>
      <c r="Z15" s="2">
        <f t="shared" si="12"/>
        <v>0</v>
      </c>
    </row>
    <row r="16" spans="1:26" ht="15.5" x14ac:dyDescent="0.35">
      <c r="C16" t="s">
        <v>28</v>
      </c>
      <c r="D16" s="2">
        <f>IFERROR(INDEX(D51:D500,MATCH($C$16,$C$51:$C$500,0)),"")</f>
        <v>661199</v>
      </c>
      <c r="H16" s="2">
        <f>IFERROR(SUM(D16:G16)*(4/MAX(1,COUNT(D16:G16))),"")</f>
        <v>2644796</v>
      </c>
      <c r="I16" s="2">
        <f t="shared" ref="I16:Z16" si="13">IFERROR(INDEX(I51:I500,MATCH($C$16,$C$51:$C$500,0)),"")</f>
        <v>1746793</v>
      </c>
      <c r="J16" s="2">
        <f t="shared" si="13"/>
        <v>1870216</v>
      </c>
      <c r="K16" s="2">
        <f t="shared" si="13"/>
        <v>2087099</v>
      </c>
      <c r="L16" s="2">
        <f t="shared" si="13"/>
        <v>30549794</v>
      </c>
      <c r="M16" s="2">
        <f t="shared" si="13"/>
        <v>12256008</v>
      </c>
      <c r="N16" s="2">
        <f t="shared" si="13"/>
        <v>11811130</v>
      </c>
      <c r="O16" s="2">
        <f t="shared" si="13"/>
        <v>10915428</v>
      </c>
      <c r="P16" s="2">
        <f t="shared" si="13"/>
        <v>13812308</v>
      </c>
      <c r="Q16" s="2">
        <f t="shared" si="13"/>
        <v>41006175</v>
      </c>
      <c r="R16" s="2">
        <f t="shared" si="13"/>
        <v>24274332</v>
      </c>
      <c r="S16" s="2">
        <f t="shared" si="13"/>
        <v>31447452</v>
      </c>
      <c r="T16" s="2">
        <f t="shared" si="13"/>
        <v>26125926</v>
      </c>
      <c r="U16" s="2">
        <f t="shared" si="13"/>
        <v>15879057</v>
      </c>
      <c r="V16" s="2">
        <f t="shared" si="13"/>
        <v>-2445490039</v>
      </c>
      <c r="W16" s="2">
        <f t="shared" si="13"/>
        <v>-3585934666</v>
      </c>
      <c r="X16" s="2">
        <f t="shared" si="13"/>
        <v>935765660</v>
      </c>
      <c r="Y16" s="2">
        <f t="shared" si="13"/>
        <v>-2955266519</v>
      </c>
      <c r="Z16" s="2">
        <f t="shared" si="13"/>
        <v>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1390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1980000000000</v>
      </c>
      <c r="H20" s="2">
        <f t="shared" ref="H20:Z20" ca="1" si="14">IFERROR(H21*H2,"")</f>
        <v>1980000000000</v>
      </c>
      <c r="I20" s="2">
        <f t="shared" ca="1" si="14"/>
        <v>1760000000000</v>
      </c>
      <c r="J20" s="2">
        <f t="shared" ca="1" si="14"/>
        <v>720000000000</v>
      </c>
      <c r="K20" s="2">
        <f t="shared" ca="1" si="14"/>
        <v>690000000000</v>
      </c>
      <c r="L20" s="2">
        <f t="shared" ca="1" si="14"/>
        <v>815000000000</v>
      </c>
      <c r="M20" s="2">
        <f t="shared" ca="1" si="14"/>
        <v>652500000000</v>
      </c>
      <c r="N20" s="2">
        <f t="shared" ca="1" si="14"/>
        <v>469800000000</v>
      </c>
      <c r="O20" s="2">
        <f t="shared" ca="1" si="14"/>
        <v>561000000000</v>
      </c>
      <c r="P20" s="2">
        <f t="shared" ca="1" si="14"/>
        <v>537200000000</v>
      </c>
      <c r="Q20" s="2">
        <f t="shared" ca="1" si="14"/>
        <v>1145800000000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2250000000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>
        <f t="shared" ca="1" si="14"/>
        <v>0</v>
      </c>
    </row>
    <row r="21" spans="1:26" ht="15.5" x14ac:dyDescent="0.35">
      <c r="C21" t="s">
        <v>11</v>
      </c>
      <c r="D21" s="2">
        <f>IFERROR(INDEX(D51:D500,MATCH($C$7,$C$51:$C$500,0)),"")</f>
        <v>1000000000</v>
      </c>
      <c r="H21" s="2">
        <f>IFERROR(INDEX(D21:G21,COUNT(D21:G21)),"")</f>
        <v>1000000000</v>
      </c>
      <c r="I21" s="2">
        <f t="shared" ref="I21:Z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870000000</v>
      </c>
      <c r="N21" s="2">
        <f t="shared" si="15"/>
        <v>870000000</v>
      </c>
      <c r="O21" s="2">
        <f t="shared" si="15"/>
        <v>680000000</v>
      </c>
      <c r="P21" s="2">
        <f t="shared" si="15"/>
        <v>680000000</v>
      </c>
      <c r="Q21" s="2">
        <f t="shared" si="15"/>
        <v>680000000</v>
      </c>
      <c r="R21" s="2">
        <f t="shared" si="15"/>
        <v>30000000</v>
      </c>
      <c r="S21" s="2">
        <f t="shared" si="15"/>
        <v>30000000</v>
      </c>
      <c r="T21" s="2">
        <f t="shared" si="15"/>
        <v>30000000</v>
      </c>
      <c r="U21" s="2">
        <f t="shared" si="15"/>
        <v>30000000</v>
      </c>
      <c r="V21" s="2">
        <f t="shared" si="15"/>
        <v>30000000</v>
      </c>
      <c r="W21" s="2">
        <f t="shared" si="15"/>
        <v>30000000</v>
      </c>
      <c r="X21" s="2">
        <f t="shared" si="15"/>
        <v>30000000</v>
      </c>
      <c r="Y21" s="2">
        <f t="shared" si="15"/>
        <v>30000000</v>
      </c>
      <c r="Z21" s="2">
        <f t="shared" si="15"/>
        <v>0</v>
      </c>
    </row>
    <row r="23" spans="1:26" ht="15.5" x14ac:dyDescent="0.35">
      <c r="B23" t="s">
        <v>53</v>
      </c>
      <c r="C23" t="s">
        <v>54</v>
      </c>
      <c r="D23" s="3">
        <f>IFERROR(D5/D6*100,"")</f>
        <v>0.29082165482798744</v>
      </c>
      <c r="H23" s="3">
        <f t="shared" ref="H23:Z23" si="16">IFERROR(H5/H6*100,"")</f>
        <v>1.1632866193119498</v>
      </c>
      <c r="I23" s="3">
        <f t="shared" si="16"/>
        <v>0.97682814303567367</v>
      </c>
      <c r="J23" s="3">
        <f t="shared" si="16"/>
        <v>0.77561076093778203</v>
      </c>
      <c r="K23" s="3">
        <f t="shared" si="16"/>
        <v>1.0331158691818565</v>
      </c>
      <c r="L23" s="3">
        <f t="shared" si="16"/>
        <v>14.64798153871245</v>
      </c>
      <c r="M23" s="3">
        <f t="shared" si="16"/>
        <v>7.1270659996750974</v>
      </c>
      <c r="N23" s="3">
        <f t="shared" si="16"/>
        <v>8.0000913652372514</v>
      </c>
      <c r="O23" s="3">
        <f t="shared" si="16"/>
        <v>8.1312352226420792</v>
      </c>
      <c r="P23" s="3">
        <f t="shared" si="16"/>
        <v>11.159854304210937</v>
      </c>
      <c r="Q23" s="3">
        <f t="shared" si="16"/>
        <v>30.98800236034997</v>
      </c>
      <c r="R23" s="3">
        <f t="shared" si="16"/>
        <v>20.991519072101809</v>
      </c>
      <c r="S23" s="3">
        <f t="shared" si="16"/>
        <v>34.411330344909324</v>
      </c>
      <c r="T23" s="3">
        <f t="shared" si="16"/>
        <v>43.559703938142711</v>
      </c>
      <c r="U23" s="3">
        <f t="shared" si="16"/>
        <v>99.097866440341292</v>
      </c>
      <c r="V23" s="3">
        <f t="shared" si="16"/>
        <v>-56.5736386225283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 t="str">
        <f t="shared" si="16"/>
        <v/>
      </c>
    </row>
    <row r="24" spans="1:26" ht="15.5" x14ac:dyDescent="0.35">
      <c r="C24" t="s">
        <v>55</v>
      </c>
      <c r="D24" s="4">
        <f>IFERROR(_xlfn.RRI(5,I23,D23),"")</f>
        <v>-0.21519508256986353</v>
      </c>
      <c r="H24" s="4">
        <f t="shared" ref="H24:Z24" si="17">IFERROR(_xlfn.RRI(5,M23,H23),"")</f>
        <v>-0.30408661380500923</v>
      </c>
      <c r="I24" s="4">
        <f t="shared" si="17"/>
        <v>-0.34333382948648683</v>
      </c>
      <c r="J24" s="4">
        <f t="shared" si="17"/>
        <v>-0.37497489712899934</v>
      </c>
      <c r="K24" s="4">
        <f t="shared" si="17"/>
        <v>-0.37870465235534745</v>
      </c>
      <c r="L24" s="4">
        <f t="shared" si="17"/>
        <v>-0.13917109626497748</v>
      </c>
      <c r="M24" s="4">
        <f t="shared" si="17"/>
        <v>-0.1942999649453574</v>
      </c>
      <c r="N24" s="4">
        <f t="shared" si="17"/>
        <v>-0.25307207442191637</v>
      </c>
      <c r="O24" s="4">
        <f t="shared" si="17"/>
        <v>-0.28515098834214425</v>
      </c>
      <c r="P24" s="4">
        <f t="shared" si="17"/>
        <v>-0.35387157975720196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10.65</v>
      </c>
      <c r="H25" s="3">
        <f>IFERROR(INDEX(D25:G25,COUNT(D25:G25)),"")</f>
        <v>10.65</v>
      </c>
      <c r="I25" s="3">
        <f t="shared" ref="I25:Z25" si="18">IFERROR(INDEX(I51:I500,MATCH($C$25,$C$51:$C$500,0)),"")</f>
        <v>28.94</v>
      </c>
      <c r="J25" s="3">
        <f t="shared" si="18"/>
        <v>27.84</v>
      </c>
      <c r="K25" s="3">
        <f t="shared" si="18"/>
        <v>33.369999999999997</v>
      </c>
      <c r="L25" s="3">
        <f t="shared" si="18"/>
        <v>456.98</v>
      </c>
      <c r="M25" s="3">
        <f t="shared" si="18"/>
        <v>201.5</v>
      </c>
      <c r="N25" s="3">
        <f t="shared" si="18"/>
        <v>191.9</v>
      </c>
      <c r="O25" s="3">
        <f t="shared" si="18"/>
        <v>228.74</v>
      </c>
      <c r="P25" s="3">
        <f t="shared" si="18"/>
        <v>271.83999999999997</v>
      </c>
      <c r="Q25" s="3">
        <f t="shared" si="18"/>
        <v>802.51</v>
      </c>
      <c r="R25" s="3">
        <f t="shared" si="18"/>
        <v>9561.2099999999991</v>
      </c>
      <c r="S25" s="3">
        <f t="shared" si="18"/>
        <v>11506.51</v>
      </c>
      <c r="T25" s="3">
        <f t="shared" si="18"/>
        <v>9366.75</v>
      </c>
      <c r="U25" s="3">
        <f t="shared" si="18"/>
        <v>4300.72</v>
      </c>
      <c r="V25" s="3">
        <f t="shared" si="18"/>
        <v>-56.44</v>
      </c>
      <c r="W25" s="3">
        <f t="shared" si="18"/>
        <v>-105.47</v>
      </c>
      <c r="X25" s="3">
        <f t="shared" si="18"/>
        <v>62.87</v>
      </c>
      <c r="Y25" s="3">
        <f t="shared" si="18"/>
        <v>-62.54</v>
      </c>
      <c r="Z25" s="3">
        <f t="shared" si="18"/>
        <v>0</v>
      </c>
    </row>
    <row r="26" spans="1:26" ht="15.5" x14ac:dyDescent="0.35">
      <c r="C26" t="s">
        <v>58</v>
      </c>
      <c r="D26" s="4">
        <f>IFERROR(_xlfn.RRI(5,I25,D25),"")</f>
        <v>-0.1812143621292559</v>
      </c>
      <c r="H26" s="4">
        <f t="shared" ref="H26:Z26" si="19">IFERROR(_xlfn.RRI(5,M25,H25),"")</f>
        <v>-0.44458844408121412</v>
      </c>
      <c r="I26" s="4">
        <f t="shared" si="19"/>
        <v>-0.31500924445249368</v>
      </c>
      <c r="J26" s="4">
        <f t="shared" si="19"/>
        <v>-0.34375588345245156</v>
      </c>
      <c r="K26" s="4">
        <f t="shared" si="19"/>
        <v>-0.342631985202974</v>
      </c>
      <c r="L26" s="4">
        <f t="shared" si="19"/>
        <v>-0.10651071618375108</v>
      </c>
      <c r="M26" s="4">
        <f t="shared" si="19"/>
        <v>-0.53788247500185871</v>
      </c>
      <c r="N26" s="4">
        <f t="shared" si="19"/>
        <v>-0.55901250838638061</v>
      </c>
      <c r="O26" s="4">
        <f t="shared" si="19"/>
        <v>-0.52406171913774158</v>
      </c>
      <c r="P26" s="4">
        <f t="shared" si="19"/>
        <v>-0.42435539523009014</v>
      </c>
      <c r="Q26" s="4" t="str">
        <f t="shared" si="19"/>
        <v/>
      </c>
      <c r="R26" s="4" t="str">
        <f t="shared" si="19"/>
        <v/>
      </c>
      <c r="S26" s="4">
        <f t="shared" si="19"/>
        <v>1.8346538408996294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>
        <f t="shared" si="19"/>
        <v>0</v>
      </c>
    </row>
    <row r="27" spans="1:26" ht="15.5" x14ac:dyDescent="0.35">
      <c r="C27" t="s">
        <v>59</v>
      </c>
      <c r="D27" s="3">
        <f>IFERROR(D4/D21,"")</f>
        <v>7.4029499999999997E-4</v>
      </c>
      <c r="H27" s="3">
        <f t="shared" ref="H27:Z27" si="20">IFERROR(H4/H21,"")</f>
        <v>2.9611799999999999E-3</v>
      </c>
      <c r="I27" s="3">
        <f t="shared" si="20"/>
        <v>2.1139230000000002E-3</v>
      </c>
      <c r="J27" s="3">
        <f t="shared" si="20"/>
        <v>9.8845199999999991E-4</v>
      </c>
      <c r="K27" s="3">
        <f t="shared" si="20"/>
        <v>2.4564299999999998E-4</v>
      </c>
      <c r="L27" s="3">
        <f t="shared" si="20"/>
        <v>1.9823200000000001E-4</v>
      </c>
      <c r="M27" s="3">
        <f t="shared" si="20"/>
        <v>2.3500919540229886E-4</v>
      </c>
      <c r="N27" s="3">
        <f t="shared" si="20"/>
        <v>1.3793103448275862E-5</v>
      </c>
      <c r="O27" s="3">
        <f t="shared" si="20"/>
        <v>3.5607352941176468E-5</v>
      </c>
      <c r="P27" s="3">
        <f t="shared" si="20"/>
        <v>1.5689264705882354E-4</v>
      </c>
      <c r="Q27" s="3">
        <f t="shared" si="20"/>
        <v>1.9876764705882352E-4</v>
      </c>
      <c r="R27" s="3">
        <f t="shared" si="20"/>
        <v>4.4502999999999999E-3</v>
      </c>
      <c r="S27" s="3">
        <f t="shared" si="20"/>
        <v>1.2233333333333334E-2</v>
      </c>
      <c r="T27" s="3">
        <f t="shared" si="20"/>
        <v>1.3423333333333334E-2</v>
      </c>
      <c r="U27" s="3">
        <f t="shared" si="20"/>
        <v>7.30272E-2</v>
      </c>
      <c r="V27" s="3">
        <f t="shared" si="20"/>
        <v>22.579166666666666</v>
      </c>
      <c r="W27" s="3">
        <f t="shared" si="20"/>
        <v>0</v>
      </c>
      <c r="X27" s="3">
        <f t="shared" si="20"/>
        <v>267.21273943333335</v>
      </c>
      <c r="Y27" s="3">
        <f t="shared" si="20"/>
        <v>450.54868176666668</v>
      </c>
      <c r="Z27" s="3" t="str">
        <f t="shared" si="20"/>
        <v/>
      </c>
    </row>
    <row r="28" spans="1:26" ht="15.5" x14ac:dyDescent="0.35">
      <c r="C28" t="s">
        <v>60</v>
      </c>
      <c r="D28" s="4">
        <f>IFERROR(_xlfn.RRI(5,I27,D27),"")</f>
        <v>-0.1892944793696999</v>
      </c>
      <c r="H28" s="4">
        <f t="shared" ref="H28:Z28" si="21">IFERROR(_xlfn.RRI(5,M27,H27),"")</f>
        <v>0.65987731789608794</v>
      </c>
      <c r="I28" s="4">
        <f t="shared" si="21"/>
        <v>1.735806859446134</v>
      </c>
      <c r="J28" s="4">
        <f t="shared" si="21"/>
        <v>0.94394144487882992</v>
      </c>
      <c r="K28" s="4">
        <f t="shared" si="21"/>
        <v>9.3806148914079124E-2</v>
      </c>
      <c r="L28" s="4">
        <f t="shared" si="21"/>
        <v>-5.3954996742922035E-4</v>
      </c>
      <c r="M28" s="4">
        <f t="shared" si="21"/>
        <v>-0.44468537233855288</v>
      </c>
      <c r="N28" s="4">
        <f t="shared" si="21"/>
        <v>-0.74270968612219979</v>
      </c>
      <c r="O28" s="4">
        <f t="shared" si="21"/>
        <v>-0.69469363193419675</v>
      </c>
      <c r="P28" s="4">
        <f t="shared" si="21"/>
        <v>-0.7072994164890074</v>
      </c>
      <c r="Q28" s="4">
        <f t="shared" si="21"/>
        <v>-0.90251729819199977</v>
      </c>
      <c r="R28" s="4" t="str">
        <f t="shared" si="21"/>
        <v/>
      </c>
      <c r="S28" s="4">
        <f t="shared" si="21"/>
        <v>-0.86443813656368595</v>
      </c>
      <c r="T28" s="4">
        <f t="shared" si="21"/>
        <v>-0.87559904043060377</v>
      </c>
      <c r="U28" s="4" t="str">
        <f t="shared" si="21"/>
        <v/>
      </c>
      <c r="V28" s="4" t="str">
        <f t="shared" si="21"/>
        <v/>
      </c>
      <c r="W28" s="4">
        <f t="shared" si="21"/>
        <v>0</v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-0.63199723565998611</v>
      </c>
      <c r="I29" s="4">
        <f t="shared" si="22"/>
        <v>3.9511494252873612E-2</v>
      </c>
      <c r="J29" s="4">
        <f t="shared" si="22"/>
        <v>-0.16571771051842968</v>
      </c>
      <c r="K29" s="4">
        <f t="shared" si="22"/>
        <v>-0.92697711059564969</v>
      </c>
      <c r="L29" s="4">
        <f t="shared" si="22"/>
        <v>1.2678908188585609</v>
      </c>
      <c r="M29" s="4">
        <f t="shared" si="22"/>
        <v>5.0026055237102629E-2</v>
      </c>
      <c r="N29" s="4">
        <f t="shared" si="22"/>
        <v>-0.16105622103698522</v>
      </c>
      <c r="O29" s="4">
        <f t="shared" si="22"/>
        <v>-0.158549146556798</v>
      </c>
      <c r="P29" s="4">
        <f t="shared" si="22"/>
        <v>-0.66126278800264182</v>
      </c>
      <c r="Q29" s="4">
        <f t="shared" si="22"/>
        <v>-0.91606606276820612</v>
      </c>
      <c r="R29" s="4">
        <f t="shared" si="22"/>
        <v>-0.16906081861485378</v>
      </c>
      <c r="S29" s="4">
        <f t="shared" si="22"/>
        <v>0.22844209571089227</v>
      </c>
      <c r="T29" s="4">
        <f t="shared" si="22"/>
        <v>1.1779492736100001</v>
      </c>
      <c r="U29" s="4">
        <f t="shared" si="22"/>
        <v>-77.199858256555629</v>
      </c>
      <c r="V29" s="4">
        <f t="shared" si="22"/>
        <v>-0.46487152744856358</v>
      </c>
      <c r="W29" s="4">
        <f t="shared" si="22"/>
        <v>-2.6775886750437414</v>
      </c>
      <c r="X29" s="4">
        <f t="shared" si="22"/>
        <v>-2.0052766229613046</v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0.40079842075610117</v>
      </c>
      <c r="I30" s="4">
        <f t="shared" si="23"/>
        <v>1.1386197812336869</v>
      </c>
      <c r="J30" s="4">
        <f t="shared" si="23"/>
        <v>3.0239371771228978</v>
      </c>
      <c r="K30" s="4">
        <f t="shared" si="23"/>
        <v>0.2391692562250291</v>
      </c>
      <c r="L30" s="4">
        <f t="shared" si="23"/>
        <v>-0.1564925803832572</v>
      </c>
      <c r="M30" s="4">
        <f t="shared" si="23"/>
        <v>16.038166666666669</v>
      </c>
      <c r="N30" s="4">
        <f t="shared" si="23"/>
        <v>-0.61263328192179467</v>
      </c>
      <c r="O30" s="4">
        <f t="shared" si="23"/>
        <v>-0.77304638803228132</v>
      </c>
      <c r="P30" s="4">
        <f t="shared" si="23"/>
        <v>-0.21067311818410489</v>
      </c>
      <c r="Q30" s="4">
        <f t="shared" si="23"/>
        <v>-0.95533612406830459</v>
      </c>
      <c r="R30" s="4">
        <f t="shared" si="23"/>
        <v>-0.63621525885558583</v>
      </c>
      <c r="S30" s="4">
        <f t="shared" si="23"/>
        <v>-8.8651601688601936E-2</v>
      </c>
      <c r="T30" s="4">
        <f t="shared" si="23"/>
        <v>-0.81618721061011057</v>
      </c>
      <c r="U30" s="4">
        <f t="shared" si="23"/>
        <v>-0.99676572651780782</v>
      </c>
      <c r="V30" s="4" t="str">
        <f t="shared" si="23"/>
        <v/>
      </c>
      <c r="W30" s="4">
        <f t="shared" si="23"/>
        <v>-1</v>
      </c>
      <c r="X30" s="4">
        <f t="shared" si="23"/>
        <v>-0.40691705414484075</v>
      </c>
      <c r="Y30" s="4" t="str">
        <f t="shared" si="23"/>
        <v/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3681.88</v>
      </c>
      <c r="H32" s="3">
        <f>IFERROR(INDEX(D32:G32,COUNT(D32:G32)),"")</f>
        <v>3681.88</v>
      </c>
      <c r="I32" s="3">
        <f t="shared" ref="I32:Z32" si="24">IFERROR(INDEX(I51:I500,MATCH($C$32,$C$51:$C$500,0)),"")</f>
        <v>3608.41</v>
      </c>
      <c r="J32" s="3">
        <f t="shared" si="24"/>
        <v>3452.74</v>
      </c>
      <c r="K32" s="3">
        <f t="shared" si="24"/>
        <v>3273.63</v>
      </c>
      <c r="L32" s="3">
        <f t="shared" si="24"/>
        <v>3272.07</v>
      </c>
      <c r="M32" s="3">
        <f t="shared" si="24"/>
        <v>2824.45</v>
      </c>
      <c r="N32" s="3">
        <f t="shared" si="24"/>
        <v>2356.91</v>
      </c>
      <c r="O32" s="3">
        <f t="shared" si="24"/>
        <v>2857.77</v>
      </c>
      <c r="P32" s="3">
        <f t="shared" si="24"/>
        <v>2464.17</v>
      </c>
      <c r="Q32" s="3">
        <f t="shared" si="24"/>
        <v>2614.7800000000002</v>
      </c>
      <c r="R32" s="3">
        <f t="shared" si="24"/>
        <v>46928.3</v>
      </c>
      <c r="S32" s="3">
        <f t="shared" si="24"/>
        <v>33438.14</v>
      </c>
      <c r="T32" s="3">
        <f t="shared" si="24"/>
        <v>21503.26</v>
      </c>
      <c r="U32" s="3">
        <f t="shared" si="24"/>
        <v>9621.25</v>
      </c>
      <c r="V32" s="3">
        <f t="shared" si="24"/>
        <v>99.76</v>
      </c>
      <c r="W32" s="3">
        <f t="shared" si="24"/>
        <v>124.96</v>
      </c>
      <c r="X32" s="3">
        <f t="shared" si="24"/>
        <v>255.54</v>
      </c>
      <c r="Y32" s="3">
        <f t="shared" si="24"/>
        <v>173.17</v>
      </c>
      <c r="Z32" s="3">
        <f t="shared" si="24"/>
        <v>0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0.66</v>
      </c>
      <c r="H33" s="3">
        <f>IFERROR(INDEX(D33:G33,COUNT(D33:G33)),"")</f>
        <v>0.66</v>
      </c>
      <c r="I33" s="3">
        <f t="shared" ref="I33:Z33" si="25">IFERROR(INDEX(I51:I500,MATCH($C$33,$C$51:$C$500,0)),"")</f>
        <v>0.49</v>
      </c>
      <c r="J33" s="3">
        <f t="shared" si="25"/>
        <v>0.21</v>
      </c>
      <c r="K33" s="3">
        <f t="shared" si="25"/>
        <v>0.21</v>
      </c>
      <c r="L33" s="3">
        <f t="shared" si="25"/>
        <v>0.25</v>
      </c>
      <c r="M33" s="3">
        <f t="shared" si="25"/>
        <v>0.27</v>
      </c>
      <c r="N33" s="3">
        <f t="shared" si="25"/>
        <v>0.23</v>
      </c>
      <c r="O33" s="3">
        <f t="shared" si="25"/>
        <v>0.28999999999999998</v>
      </c>
      <c r="P33" s="3">
        <f t="shared" si="25"/>
        <v>0.32</v>
      </c>
      <c r="Q33" s="3">
        <f t="shared" si="25"/>
        <v>0.64</v>
      </c>
      <c r="R33" s="3">
        <f t="shared" si="25"/>
        <v>0.3</v>
      </c>
      <c r="S33" s="3">
        <f t="shared" si="25"/>
        <v>0.42</v>
      </c>
      <c r="T33" s="3">
        <f t="shared" si="25"/>
        <v>0.65</v>
      </c>
      <c r="U33" s="3">
        <f t="shared" si="25"/>
        <v>0.16</v>
      </c>
      <c r="V33" s="3">
        <f t="shared" si="25"/>
        <v>4.51</v>
      </c>
      <c r="W33" s="3">
        <f t="shared" si="25"/>
        <v>3.08</v>
      </c>
      <c r="X33" s="3">
        <f t="shared" si="25"/>
        <v>3.91</v>
      </c>
      <c r="Y33" s="3">
        <f t="shared" si="25"/>
        <v>3.23</v>
      </c>
      <c r="Z33" s="3">
        <f t="shared" si="25"/>
        <v>0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228.17</v>
      </c>
      <c r="H34" s="3">
        <f>IFERROR(INDEX(D34:G34,COUNT(D34:G34)),"")</f>
        <v>228.17</v>
      </c>
      <c r="I34" s="3">
        <f t="shared" ref="I34:Z34" si="26">IFERROR(INDEX(I51:I500,MATCH($C$34,$C$51:$C$500,0)),"")</f>
        <v>60.82</v>
      </c>
      <c r="J34" s="3">
        <f t="shared" si="26"/>
        <v>25.86</v>
      </c>
      <c r="K34" s="3">
        <f t="shared" si="26"/>
        <v>20.68</v>
      </c>
      <c r="L34" s="3">
        <f t="shared" si="26"/>
        <v>1.78</v>
      </c>
      <c r="M34" s="3">
        <f t="shared" si="26"/>
        <v>3.72</v>
      </c>
      <c r="N34" s="3">
        <f t="shared" si="26"/>
        <v>2.81</v>
      </c>
      <c r="O34" s="3">
        <f t="shared" si="26"/>
        <v>3.61</v>
      </c>
      <c r="P34" s="3">
        <f t="shared" si="26"/>
        <v>2.91</v>
      </c>
      <c r="Q34" s="3">
        <f t="shared" si="26"/>
        <v>2.1</v>
      </c>
      <c r="R34" s="3">
        <f t="shared" si="26"/>
        <v>1.45</v>
      </c>
      <c r="S34" s="3">
        <f t="shared" si="26"/>
        <v>1.21</v>
      </c>
      <c r="T34" s="3">
        <f t="shared" si="26"/>
        <v>1.48</v>
      </c>
      <c r="U34" s="3">
        <f t="shared" si="26"/>
        <v>0.35</v>
      </c>
      <c r="V34" s="3">
        <f t="shared" si="26"/>
        <v>-7.97</v>
      </c>
      <c r="W34" s="3">
        <f t="shared" si="26"/>
        <v>-3.65</v>
      </c>
      <c r="X34" s="3">
        <f t="shared" si="26"/>
        <v>15.91</v>
      </c>
      <c r="Y34" s="3">
        <f t="shared" si="26"/>
        <v>-8.9499999999999993</v>
      </c>
      <c r="Z34" s="3">
        <f t="shared" si="26"/>
        <v>0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194.53</v>
      </c>
      <c r="H35" s="3">
        <f>IFERROR(INDEX(D35:G35,COUNT(D35:G35)),"")</f>
        <v>194.53</v>
      </c>
      <c r="I35" s="3">
        <f t="shared" ref="I35:Z35" si="27">IFERROR(INDEX(I51:I500,MATCH($C$35,$C$51:$C$500,0)),"")</f>
        <v>50.48</v>
      </c>
      <c r="J35" s="3">
        <f t="shared" si="27"/>
        <v>45.91</v>
      </c>
      <c r="K35" s="3">
        <f t="shared" si="27"/>
        <v>183.97</v>
      </c>
      <c r="L35" s="3">
        <f t="shared" si="27"/>
        <v>276.11</v>
      </c>
      <c r="M35" s="3">
        <f t="shared" si="27"/>
        <v>223.17</v>
      </c>
      <c r="N35" s="3">
        <f t="shared" si="27"/>
        <v>2769.73</v>
      </c>
      <c r="O35" s="3">
        <f t="shared" si="27"/>
        <v>1625.96</v>
      </c>
      <c r="P35" s="3">
        <f t="shared" si="27"/>
        <v>376.22</v>
      </c>
      <c r="Q35" s="3">
        <f t="shared" si="27"/>
        <v>637.03</v>
      </c>
      <c r="R35" s="3">
        <f t="shared" si="27"/>
        <v>264.33</v>
      </c>
      <c r="S35" s="3">
        <f t="shared" si="27"/>
        <v>103.51</v>
      </c>
      <c r="T35" s="3">
        <f t="shared" si="27"/>
        <v>96.21</v>
      </c>
      <c r="U35" s="3">
        <f t="shared" si="27"/>
        <v>2.41</v>
      </c>
      <c r="V35" s="3">
        <f t="shared" si="27"/>
        <v>22.59</v>
      </c>
      <c r="W35" s="3">
        <f t="shared" si="27"/>
        <v>0</v>
      </c>
      <c r="X35" s="3">
        <f t="shared" si="27"/>
        <v>4.24</v>
      </c>
      <c r="Y35" s="3">
        <f t="shared" si="27"/>
        <v>1.41</v>
      </c>
      <c r="Z35" s="3">
        <f t="shared" si="27"/>
        <v>0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1390</v>
      </c>
    </row>
    <row r="51" spans="2:26" ht="15.5" x14ac:dyDescent="0.35">
      <c r="B51" t="s">
        <v>84</v>
      </c>
      <c r="C51" t="s">
        <v>5</v>
      </c>
      <c r="D51" s="5">
        <v>740295</v>
      </c>
      <c r="E51" s="5">
        <v>1178154</v>
      </c>
      <c r="F51" s="5">
        <v>490897</v>
      </c>
      <c r="G51" s="5">
        <v>399557</v>
      </c>
      <c r="I51" s="5">
        <v>2113923</v>
      </c>
      <c r="J51" s="5">
        <v>988452</v>
      </c>
      <c r="K51" s="5">
        <v>245643</v>
      </c>
      <c r="L51" s="5">
        <v>198232</v>
      </c>
      <c r="M51" s="5">
        <v>204458</v>
      </c>
      <c r="N51" s="5">
        <v>12000</v>
      </c>
      <c r="O51" s="5">
        <v>24213</v>
      </c>
      <c r="P51" s="5">
        <v>106687</v>
      </c>
      <c r="Q51" s="5">
        <v>135162</v>
      </c>
      <c r="R51" s="5">
        <v>133509</v>
      </c>
      <c r="S51" s="5">
        <v>367000</v>
      </c>
      <c r="T51" s="5">
        <v>402700</v>
      </c>
      <c r="U51" s="5">
        <v>2190816</v>
      </c>
      <c r="V51" s="5">
        <v>677375000</v>
      </c>
      <c r="X51" s="5">
        <v>8016382183</v>
      </c>
      <c r="Y51" s="5">
        <v>13516460453</v>
      </c>
    </row>
    <row r="52" spans="2:26" ht="15.5" x14ac:dyDescent="0.35">
      <c r="C52" t="s">
        <v>85</v>
      </c>
      <c r="D52" s="5">
        <v>-700095</v>
      </c>
      <c r="E52" s="5">
        <v>-520479</v>
      </c>
      <c r="F52" s="5">
        <v>-543798</v>
      </c>
      <c r="G52" s="5">
        <v>-182197</v>
      </c>
      <c r="I52" s="5">
        <v>-1253167</v>
      </c>
      <c r="J52" s="5">
        <v>-167555</v>
      </c>
      <c r="X52" s="5">
        <v>-9795479077</v>
      </c>
      <c r="Y52" s="5">
        <v>-14541732117</v>
      </c>
    </row>
    <row r="53" spans="2:26" ht="15.5" x14ac:dyDescent="0.35">
      <c r="C53" t="s">
        <v>86</v>
      </c>
      <c r="D53" s="5">
        <v>40200</v>
      </c>
      <c r="E53" s="5">
        <v>657675</v>
      </c>
      <c r="F53" s="5">
        <v>-52901</v>
      </c>
      <c r="G53" s="5">
        <v>217360</v>
      </c>
      <c r="I53" s="5">
        <v>860756</v>
      </c>
      <c r="J53" s="5">
        <v>820897</v>
      </c>
      <c r="K53" s="5">
        <v>245643</v>
      </c>
      <c r="L53" s="5">
        <v>198232</v>
      </c>
      <c r="M53" s="5">
        <v>204458</v>
      </c>
      <c r="N53" s="5">
        <v>12000</v>
      </c>
      <c r="O53" s="5">
        <v>24213</v>
      </c>
      <c r="P53" s="5">
        <v>106687</v>
      </c>
      <c r="Q53" s="5">
        <v>135162</v>
      </c>
      <c r="R53" s="5">
        <v>133509</v>
      </c>
      <c r="S53" s="5">
        <v>367000</v>
      </c>
      <c r="T53" s="5">
        <v>402700</v>
      </c>
      <c r="U53" s="5">
        <v>2190816</v>
      </c>
      <c r="V53" s="5">
        <v>677375000</v>
      </c>
      <c r="X53" s="5">
        <v>-1779096894</v>
      </c>
      <c r="Y53" s="5">
        <v>-1025271664</v>
      </c>
    </row>
    <row r="54" spans="2:26" ht="15.5" x14ac:dyDescent="0.35">
      <c r="C54" t="s">
        <v>87</v>
      </c>
      <c r="D54" s="5">
        <v>-128613</v>
      </c>
      <c r="E54" s="5">
        <v>-121190</v>
      </c>
      <c r="F54" s="5">
        <v>-62704</v>
      </c>
      <c r="G54" s="5">
        <v>-69572</v>
      </c>
      <c r="I54" s="5">
        <v>-337500</v>
      </c>
      <c r="J54" s="5">
        <v>-263686</v>
      </c>
      <c r="K54" s="5">
        <v>-205100</v>
      </c>
      <c r="L54" s="5">
        <v>-148417</v>
      </c>
      <c r="M54" s="5">
        <v>-130788</v>
      </c>
      <c r="N54" s="5">
        <v>-179874</v>
      </c>
      <c r="O54" s="5">
        <v>-240746</v>
      </c>
      <c r="P54" s="5">
        <v>-244072</v>
      </c>
      <c r="Q54" s="5">
        <v>-256240</v>
      </c>
      <c r="R54" s="5">
        <v>-333706</v>
      </c>
      <c r="S54" s="5">
        <v>-503087</v>
      </c>
      <c r="T54" s="5">
        <v>-576159</v>
      </c>
      <c r="U54" s="5">
        <v>-1092353</v>
      </c>
      <c r="V54" s="5">
        <v>-3293781249</v>
      </c>
      <c r="W54" s="5">
        <v>-3103615070</v>
      </c>
      <c r="X54" s="5">
        <v>-2707980318</v>
      </c>
      <c r="Y54" s="5">
        <v>-2392051094</v>
      </c>
    </row>
    <row r="55" spans="2:26" ht="15.5" x14ac:dyDescent="0.35">
      <c r="C55" t="s">
        <v>370</v>
      </c>
      <c r="D55" s="5">
        <v>-128613</v>
      </c>
      <c r="E55" s="5">
        <v>-121190</v>
      </c>
      <c r="F55" s="5">
        <v>-62704</v>
      </c>
      <c r="G55" s="5">
        <v>-69572</v>
      </c>
      <c r="I55" s="5">
        <v>-337500</v>
      </c>
      <c r="J55" s="5">
        <v>-263686</v>
      </c>
      <c r="K55" s="5">
        <v>-205100</v>
      </c>
      <c r="L55" s="5">
        <v>-148417</v>
      </c>
      <c r="M55" s="5">
        <v>-130788</v>
      </c>
      <c r="N55" s="5">
        <v>-179874</v>
      </c>
      <c r="O55" s="5">
        <v>-240746</v>
      </c>
      <c r="P55" s="5">
        <v>-244072</v>
      </c>
      <c r="Q55" s="5">
        <v>-256240</v>
      </c>
      <c r="R55" s="5">
        <v>-333706</v>
      </c>
      <c r="S55" s="5">
        <v>-503087</v>
      </c>
      <c r="T55" s="5">
        <v>-576159</v>
      </c>
      <c r="U55" s="5">
        <v>-1092353</v>
      </c>
      <c r="V55" s="5">
        <v>-3293781249</v>
      </c>
      <c r="W55" s="5">
        <v>-3103615070</v>
      </c>
      <c r="X55" s="5">
        <v>-2707980318</v>
      </c>
      <c r="Y55" s="5">
        <v>-2392051094</v>
      </c>
    </row>
    <row r="56" spans="2:26" ht="15.5" x14ac:dyDescent="0.35">
      <c r="C56" t="s">
        <v>90</v>
      </c>
      <c r="D56" s="5">
        <v>-88413</v>
      </c>
      <c r="E56" s="5">
        <v>536485</v>
      </c>
      <c r="F56" s="5">
        <v>-115605</v>
      </c>
      <c r="G56" s="5">
        <v>147788</v>
      </c>
      <c r="I56" s="5">
        <v>523256</v>
      </c>
      <c r="J56" s="5">
        <v>557211</v>
      </c>
      <c r="K56" s="5">
        <v>40543</v>
      </c>
      <c r="L56" s="5">
        <v>49815</v>
      </c>
      <c r="M56" s="5">
        <v>73670</v>
      </c>
      <c r="N56" s="5">
        <v>-167874</v>
      </c>
      <c r="O56" s="5">
        <v>-216533</v>
      </c>
      <c r="P56" s="5">
        <v>-137385</v>
      </c>
      <c r="Q56" s="5">
        <v>-121078</v>
      </c>
      <c r="R56" s="5">
        <v>-200197</v>
      </c>
      <c r="S56" s="5">
        <v>-136087</v>
      </c>
      <c r="T56" s="5">
        <v>-173459</v>
      </c>
      <c r="U56" s="5">
        <v>1098463</v>
      </c>
      <c r="V56" s="5">
        <v>-2616406249</v>
      </c>
      <c r="W56" s="5">
        <v>-3103615070</v>
      </c>
      <c r="X56" s="5">
        <v>-4487077212</v>
      </c>
      <c r="Y56" s="5">
        <v>-3417322758</v>
      </c>
    </row>
    <row r="57" spans="2:26" ht="15.5" x14ac:dyDescent="0.35">
      <c r="C57" t="s">
        <v>91</v>
      </c>
      <c r="D57" s="5">
        <v>749612</v>
      </c>
      <c r="E57" s="5">
        <v>408053</v>
      </c>
      <c r="F57" s="5">
        <v>322340</v>
      </c>
      <c r="G57" s="5">
        <v>295836</v>
      </c>
      <c r="I57" s="5">
        <v>1223537</v>
      </c>
      <c r="J57" s="5">
        <v>1313005</v>
      </c>
      <c r="K57" s="5">
        <v>2046556</v>
      </c>
      <c r="L57" s="5">
        <v>30499979</v>
      </c>
      <c r="M57" s="5">
        <v>12182338</v>
      </c>
      <c r="N57" s="5">
        <v>11979004</v>
      </c>
      <c r="O57" s="5">
        <v>11131961</v>
      </c>
      <c r="P57" s="5">
        <v>13949693</v>
      </c>
      <c r="Q57" s="5">
        <v>41127253</v>
      </c>
      <c r="R57" s="5">
        <v>24474529</v>
      </c>
      <c r="S57" s="5">
        <v>31583539</v>
      </c>
      <c r="T57" s="5">
        <v>26299385</v>
      </c>
      <c r="U57" s="5">
        <v>14780594</v>
      </c>
      <c r="V57" s="5">
        <v>170916210</v>
      </c>
      <c r="W57" s="5">
        <v>-482319596</v>
      </c>
      <c r="X57" s="5">
        <v>5422842872</v>
      </c>
      <c r="Y57" s="5">
        <v>462056239</v>
      </c>
    </row>
    <row r="58" spans="2:26" ht="15.5" x14ac:dyDescent="0.35">
      <c r="C58" t="s">
        <v>93</v>
      </c>
      <c r="D58" s="5">
        <v>2767</v>
      </c>
      <c r="E58" s="5">
        <v>7181</v>
      </c>
      <c r="F58" s="5">
        <v>9042</v>
      </c>
      <c r="G58" s="5">
        <v>9229</v>
      </c>
      <c r="I58" s="5">
        <v>36525</v>
      </c>
      <c r="J58" s="5">
        <v>14931</v>
      </c>
      <c r="K58" s="5">
        <v>5014</v>
      </c>
      <c r="L58" s="5">
        <v>2747</v>
      </c>
      <c r="M58" s="5">
        <v>3724</v>
      </c>
      <c r="N58" s="5">
        <v>11207</v>
      </c>
      <c r="O58" s="5">
        <v>18565</v>
      </c>
      <c r="P58" s="5">
        <v>35025</v>
      </c>
      <c r="Q58" s="5">
        <v>53526</v>
      </c>
      <c r="R58" s="5">
        <v>71909</v>
      </c>
      <c r="S58" s="5">
        <v>86389</v>
      </c>
      <c r="T58" s="5">
        <v>40264</v>
      </c>
      <c r="U58" s="5">
        <v>15717</v>
      </c>
    </row>
    <row r="59" spans="2:26" ht="15.5" x14ac:dyDescent="0.35">
      <c r="C59" t="s">
        <v>372</v>
      </c>
      <c r="D59" s="5">
        <v>1205673</v>
      </c>
      <c r="E59" s="5">
        <v>1038625</v>
      </c>
      <c r="F59" s="5">
        <v>961721</v>
      </c>
      <c r="G59" s="5">
        <v>1208097</v>
      </c>
      <c r="I59" s="5">
        <v>3564504</v>
      </c>
      <c r="J59" s="5">
        <v>1633613</v>
      </c>
      <c r="K59" s="5">
        <v>2540593</v>
      </c>
      <c r="L59" s="5">
        <v>31192770</v>
      </c>
      <c r="M59" s="5">
        <v>12183281</v>
      </c>
      <c r="N59" s="5">
        <v>11946769</v>
      </c>
      <c r="O59" s="5">
        <v>11114791</v>
      </c>
      <c r="P59" s="5">
        <v>13917670</v>
      </c>
      <c r="Q59" s="5">
        <v>41101123</v>
      </c>
      <c r="T59" s="5">
        <v>1812955</v>
      </c>
      <c r="U59" s="5">
        <v>14751008</v>
      </c>
    </row>
    <row r="60" spans="2:26" ht="15.5" x14ac:dyDescent="0.35">
      <c r="C60" t="s">
        <v>92</v>
      </c>
      <c r="D60" s="5">
        <v>25454</v>
      </c>
      <c r="E60" s="5">
        <v>-3346</v>
      </c>
      <c r="F60" s="5">
        <v>-16471</v>
      </c>
      <c r="G60" s="5">
        <v>14249</v>
      </c>
      <c r="I60" s="5">
        <v>-5685</v>
      </c>
      <c r="J60" s="5">
        <v>-17462</v>
      </c>
      <c r="K60" s="5">
        <v>3585</v>
      </c>
      <c r="L60" s="5">
        <v>-11091</v>
      </c>
      <c r="M60" s="5">
        <v>580</v>
      </c>
      <c r="N60" s="5">
        <v>-1406</v>
      </c>
      <c r="O60" s="5">
        <v>-13623</v>
      </c>
      <c r="P60" s="5">
        <v>-8661</v>
      </c>
      <c r="Q60" s="5">
        <v>-3938</v>
      </c>
      <c r="R60" s="5">
        <v>-9960</v>
      </c>
      <c r="S60" s="5">
        <v>-106708</v>
      </c>
      <c r="T60" s="5">
        <v>-128030</v>
      </c>
      <c r="U60" s="5">
        <v>-16560</v>
      </c>
      <c r="V60" s="5">
        <v>10668500</v>
      </c>
    </row>
    <row r="61" spans="2:26" ht="15.5" x14ac:dyDescent="0.35">
      <c r="C61" t="s">
        <v>26</v>
      </c>
      <c r="D61" s="5">
        <v>-92894</v>
      </c>
      <c r="E61" s="5">
        <v>426115</v>
      </c>
      <c r="F61" s="5">
        <v>-144613</v>
      </c>
      <c r="G61" s="5">
        <v>-141678</v>
      </c>
      <c r="I61" s="5">
        <v>-1543</v>
      </c>
      <c r="J61" s="5">
        <v>-744</v>
      </c>
      <c r="K61" s="5">
        <v>-1853</v>
      </c>
      <c r="L61" s="5">
        <v>-217</v>
      </c>
      <c r="M61" s="5">
        <v>-1028</v>
      </c>
      <c r="N61" s="5">
        <v>-86</v>
      </c>
      <c r="O61" s="5">
        <v>-99</v>
      </c>
      <c r="P61" s="5">
        <v>-118</v>
      </c>
      <c r="Q61" s="5">
        <v>-95</v>
      </c>
      <c r="R61" s="5">
        <v>-120</v>
      </c>
      <c r="S61" s="5">
        <v>-255</v>
      </c>
      <c r="T61" s="5">
        <v>-232</v>
      </c>
      <c r="U61" s="5">
        <v>-702</v>
      </c>
      <c r="V61" s="5">
        <v>-3551061</v>
      </c>
    </row>
    <row r="62" spans="2:26" ht="15.5" x14ac:dyDescent="0.35">
      <c r="C62" t="s">
        <v>95</v>
      </c>
      <c r="D62" s="5">
        <v>29863</v>
      </c>
      <c r="E62" s="5">
        <v>80870</v>
      </c>
      <c r="F62" s="5">
        <v>-56377</v>
      </c>
      <c r="G62" s="5">
        <v>-82055</v>
      </c>
      <c r="I62" s="5">
        <v>-17522</v>
      </c>
      <c r="J62" s="5">
        <v>114967</v>
      </c>
      <c r="K62" s="5">
        <v>-98655</v>
      </c>
      <c r="L62" s="5">
        <v>-140423</v>
      </c>
      <c r="M62" s="5">
        <v>-2901</v>
      </c>
    </row>
    <row r="63" spans="2:26" ht="15.5" x14ac:dyDescent="0.35">
      <c r="C63" t="s">
        <v>96</v>
      </c>
      <c r="D63" s="5">
        <v>749612</v>
      </c>
      <c r="E63" s="5">
        <v>408053</v>
      </c>
      <c r="F63" s="5">
        <v>322340</v>
      </c>
      <c r="G63" s="5">
        <v>295836</v>
      </c>
      <c r="I63" s="5">
        <v>1223537</v>
      </c>
      <c r="J63" s="5">
        <v>1313005</v>
      </c>
      <c r="K63" s="5">
        <v>2046556</v>
      </c>
      <c r="L63" s="5">
        <v>30499979</v>
      </c>
      <c r="M63" s="5">
        <v>12182338</v>
      </c>
      <c r="N63" s="5">
        <v>11979004</v>
      </c>
      <c r="O63" s="5">
        <v>11131961</v>
      </c>
      <c r="P63" s="5">
        <v>13949693</v>
      </c>
      <c r="Q63" s="5">
        <v>41127253</v>
      </c>
      <c r="R63" s="5">
        <v>24474529</v>
      </c>
      <c r="S63" s="5">
        <v>31583539</v>
      </c>
      <c r="T63" s="5">
        <v>26299385</v>
      </c>
      <c r="U63" s="5">
        <v>14780594</v>
      </c>
      <c r="V63" s="5">
        <v>170916210</v>
      </c>
      <c r="W63" s="5">
        <v>-482319596</v>
      </c>
      <c r="X63" s="5">
        <v>5422842872</v>
      </c>
      <c r="Y63" s="5">
        <v>462056239</v>
      </c>
    </row>
    <row r="64" spans="2:26" ht="15.5" x14ac:dyDescent="0.35">
      <c r="C64" t="s">
        <v>28</v>
      </c>
      <c r="D64" s="5">
        <v>661199</v>
      </c>
      <c r="E64" s="5">
        <v>944538</v>
      </c>
      <c r="F64" s="5">
        <v>206735</v>
      </c>
      <c r="G64" s="5">
        <v>443624</v>
      </c>
      <c r="I64" s="5">
        <v>1746793</v>
      </c>
      <c r="J64" s="5">
        <v>1870216</v>
      </c>
      <c r="K64" s="5">
        <v>2087099</v>
      </c>
      <c r="L64" s="5">
        <v>30549794</v>
      </c>
      <c r="M64" s="5">
        <v>12256008</v>
      </c>
      <c r="N64" s="5">
        <v>11811130</v>
      </c>
      <c r="O64" s="5">
        <v>10915428</v>
      </c>
      <c r="P64" s="5">
        <v>13812308</v>
      </c>
      <c r="Q64" s="5">
        <v>41006175</v>
      </c>
      <c r="R64" s="5">
        <v>24274332</v>
      </c>
      <c r="S64" s="5">
        <v>31447452</v>
      </c>
      <c r="T64" s="5">
        <v>26125926</v>
      </c>
      <c r="U64" s="5">
        <v>15879057</v>
      </c>
      <c r="V64" s="5">
        <v>-2445490039</v>
      </c>
      <c r="W64" s="5">
        <v>-3585934666</v>
      </c>
      <c r="X64" s="5">
        <v>935765660</v>
      </c>
      <c r="Y64" s="5">
        <v>-2955266519</v>
      </c>
    </row>
    <row r="65" spans="2:25" ht="15.5" x14ac:dyDescent="0.35">
      <c r="C65" t="s">
        <v>27</v>
      </c>
      <c r="E65" s="5">
        <v>-9592</v>
      </c>
      <c r="I65" s="5">
        <v>-9592</v>
      </c>
      <c r="J65" s="5">
        <v>-586</v>
      </c>
      <c r="P65" s="5">
        <v>-827</v>
      </c>
      <c r="Q65" s="5">
        <v>1355</v>
      </c>
      <c r="S65" s="5">
        <v>-1325</v>
      </c>
      <c r="T65" s="5">
        <v>-17575</v>
      </c>
      <c r="U65" s="5">
        <v>-757593</v>
      </c>
      <c r="V65" s="5">
        <v>526691307</v>
      </c>
      <c r="X65" s="5">
        <v>1201746433</v>
      </c>
      <c r="Y65" s="5">
        <v>829037440</v>
      </c>
    </row>
    <row r="66" spans="2:25" ht="15.5" x14ac:dyDescent="0.35">
      <c r="C66" t="s">
        <v>97</v>
      </c>
      <c r="D66" s="5">
        <v>661199</v>
      </c>
      <c r="E66" s="5">
        <v>934946</v>
      </c>
      <c r="F66" s="5">
        <v>206735</v>
      </c>
      <c r="G66" s="5">
        <v>443624</v>
      </c>
      <c r="I66" s="5">
        <v>1737201</v>
      </c>
      <c r="J66" s="5">
        <v>1869630</v>
      </c>
      <c r="K66" s="5">
        <v>2087099</v>
      </c>
      <c r="L66" s="5">
        <v>30549794</v>
      </c>
      <c r="M66" s="5">
        <v>12256008</v>
      </c>
      <c r="N66" s="5">
        <v>11811130</v>
      </c>
      <c r="O66" s="5">
        <v>10915428</v>
      </c>
      <c r="P66" s="5">
        <v>13811481</v>
      </c>
      <c r="Q66" s="5">
        <v>41007530</v>
      </c>
      <c r="R66" s="5">
        <v>24274332</v>
      </c>
      <c r="S66" s="5">
        <v>31446127</v>
      </c>
      <c r="T66" s="5">
        <v>26108351</v>
      </c>
      <c r="U66" s="5">
        <v>15121464</v>
      </c>
      <c r="V66" s="5">
        <v>-1918798732</v>
      </c>
      <c r="W66" s="5">
        <v>-3585934666</v>
      </c>
      <c r="X66" s="5">
        <v>2137512093</v>
      </c>
      <c r="Y66" s="5">
        <v>-2126229079</v>
      </c>
    </row>
    <row r="67" spans="2:25" ht="15.5" x14ac:dyDescent="0.35">
      <c r="C67" t="s">
        <v>98</v>
      </c>
      <c r="E67" s="5">
        <v>357941</v>
      </c>
      <c r="I67" s="5">
        <v>357941</v>
      </c>
      <c r="J67" s="5">
        <v>-93438</v>
      </c>
      <c r="K67" s="5">
        <v>366</v>
      </c>
      <c r="L67" s="5">
        <v>861</v>
      </c>
      <c r="M67" s="5">
        <v>17352</v>
      </c>
      <c r="N67" s="5">
        <v>-814</v>
      </c>
      <c r="O67" s="5">
        <v>-3669</v>
      </c>
      <c r="P67" s="5">
        <v>-8801</v>
      </c>
      <c r="Q67" s="5">
        <v>323</v>
      </c>
      <c r="R67" s="5">
        <v>4951</v>
      </c>
      <c r="U67" s="5">
        <v>18401940</v>
      </c>
    </row>
    <row r="68" spans="2:25" ht="15.5" x14ac:dyDescent="0.35">
      <c r="C68" t="s">
        <v>99</v>
      </c>
      <c r="D68" s="5">
        <v>661199</v>
      </c>
      <c r="E68" s="5">
        <v>1292887</v>
      </c>
      <c r="F68" s="5">
        <v>206735</v>
      </c>
      <c r="G68" s="5">
        <v>443624</v>
      </c>
      <c r="I68" s="5">
        <v>2095142</v>
      </c>
      <c r="J68" s="5">
        <v>1776192</v>
      </c>
      <c r="K68" s="5">
        <v>2087465</v>
      </c>
      <c r="L68" s="5">
        <v>30550655</v>
      </c>
      <c r="M68" s="5">
        <v>12273360</v>
      </c>
      <c r="N68" s="5">
        <v>11810316</v>
      </c>
      <c r="O68" s="5">
        <v>10911759</v>
      </c>
      <c r="P68" s="5">
        <v>13802680</v>
      </c>
      <c r="Q68" s="5">
        <v>41007853</v>
      </c>
      <c r="R68" s="5">
        <v>24279283</v>
      </c>
      <c r="S68" s="5">
        <v>31446127</v>
      </c>
      <c r="T68" s="5">
        <v>26108351</v>
      </c>
      <c r="U68" s="5">
        <v>33523404</v>
      </c>
      <c r="V68" s="5">
        <v>-1918798732</v>
      </c>
    </row>
    <row r="69" spans="2:25" ht="15.5" x14ac:dyDescent="0.35">
      <c r="C69" t="s">
        <v>100</v>
      </c>
      <c r="D69" s="5">
        <v>661199</v>
      </c>
      <c r="E69" s="5">
        <v>934946</v>
      </c>
      <c r="F69" s="5">
        <v>206735</v>
      </c>
      <c r="G69" s="5">
        <v>443624</v>
      </c>
      <c r="I69" s="5">
        <v>1737201</v>
      </c>
      <c r="J69" s="5">
        <v>1869630</v>
      </c>
      <c r="K69" s="5">
        <v>2087099</v>
      </c>
      <c r="L69" s="5">
        <v>30549794</v>
      </c>
      <c r="M69" s="5">
        <v>12256008</v>
      </c>
      <c r="N69" s="5">
        <v>11811130</v>
      </c>
      <c r="O69" s="5">
        <v>10915428</v>
      </c>
      <c r="P69" s="5">
        <v>13811481</v>
      </c>
      <c r="Q69" s="5">
        <v>41007530</v>
      </c>
      <c r="R69" s="5">
        <v>24274332</v>
      </c>
      <c r="S69" s="5">
        <v>31446127</v>
      </c>
      <c r="T69" s="5">
        <v>26108351</v>
      </c>
      <c r="U69" s="5">
        <v>15121464</v>
      </c>
      <c r="V69" s="5">
        <v>-1918798732</v>
      </c>
      <c r="W69" s="5">
        <v>-3585934666</v>
      </c>
      <c r="X69" s="5">
        <v>2137512093</v>
      </c>
      <c r="Y69" s="5">
        <v>-2126229079</v>
      </c>
    </row>
    <row r="70" spans="2:25" ht="15.5" x14ac:dyDescent="0.35">
      <c r="C70" t="s">
        <v>7</v>
      </c>
      <c r="D70" s="5">
        <v>631336</v>
      </c>
      <c r="E70" s="5">
        <v>1212017</v>
      </c>
      <c r="F70" s="5">
        <v>263112</v>
      </c>
      <c r="G70" s="5">
        <v>525679</v>
      </c>
      <c r="I70" s="5">
        <v>2112664</v>
      </c>
      <c r="J70" s="5">
        <v>1661225</v>
      </c>
      <c r="K70" s="5">
        <v>2186120</v>
      </c>
      <c r="L70" s="5">
        <v>30691078</v>
      </c>
      <c r="M70" s="5">
        <v>12276261</v>
      </c>
      <c r="N70" s="5">
        <v>11810316</v>
      </c>
      <c r="O70" s="5">
        <v>10911759</v>
      </c>
      <c r="P70" s="5">
        <v>13802680</v>
      </c>
      <c r="Q70" s="5">
        <v>41007853</v>
      </c>
      <c r="R70" s="5">
        <v>24279283</v>
      </c>
      <c r="S70" s="5">
        <v>31446127</v>
      </c>
      <c r="T70" s="5">
        <v>26108351</v>
      </c>
      <c r="U70" s="5">
        <v>33523404</v>
      </c>
      <c r="V70" s="5">
        <v>-1918798732</v>
      </c>
    </row>
    <row r="71" spans="2:25" ht="15.5" x14ac:dyDescent="0.35">
      <c r="C71" t="s">
        <v>101</v>
      </c>
      <c r="D71" s="5">
        <v>661199</v>
      </c>
      <c r="E71" s="5">
        <v>934946</v>
      </c>
      <c r="F71" s="5">
        <v>206735</v>
      </c>
      <c r="G71" s="5">
        <v>443624</v>
      </c>
      <c r="I71" s="5">
        <v>1737201</v>
      </c>
      <c r="J71" s="5">
        <v>1869630</v>
      </c>
      <c r="K71" s="5">
        <v>2087099</v>
      </c>
      <c r="L71" s="5">
        <v>30549794</v>
      </c>
      <c r="M71" s="5">
        <v>12256008</v>
      </c>
      <c r="N71" s="5">
        <v>11811130</v>
      </c>
      <c r="O71" s="5">
        <v>10915428</v>
      </c>
      <c r="P71" s="5">
        <v>13811481</v>
      </c>
      <c r="Q71" s="5">
        <v>41007530</v>
      </c>
      <c r="R71" s="5">
        <v>24274332</v>
      </c>
      <c r="S71" s="5">
        <v>31446127</v>
      </c>
      <c r="T71" s="5">
        <v>26108351</v>
      </c>
      <c r="U71" s="5">
        <v>15121464</v>
      </c>
      <c r="V71" s="5">
        <v>-1918798732</v>
      </c>
      <c r="W71" s="5">
        <v>-3585934666</v>
      </c>
      <c r="X71" s="5">
        <v>2137512093</v>
      </c>
      <c r="Y71" s="5">
        <v>-2126229079</v>
      </c>
    </row>
    <row r="72" spans="2:25" ht="15.5" x14ac:dyDescent="0.35">
      <c r="C72" t="s">
        <v>102</v>
      </c>
      <c r="D72" s="5">
        <v>661199</v>
      </c>
      <c r="E72" s="5">
        <v>1292887</v>
      </c>
      <c r="F72" s="5">
        <v>206735</v>
      </c>
      <c r="G72" s="5">
        <v>443624</v>
      </c>
      <c r="I72" s="5">
        <v>2095142</v>
      </c>
      <c r="J72" s="5">
        <v>1776192</v>
      </c>
      <c r="K72" s="5">
        <v>2087465</v>
      </c>
      <c r="L72" s="5">
        <v>30550655</v>
      </c>
      <c r="M72" s="5">
        <v>12273360</v>
      </c>
      <c r="N72" s="5">
        <v>11810316</v>
      </c>
      <c r="O72" s="5">
        <v>10911759</v>
      </c>
      <c r="P72" s="5">
        <v>13802680</v>
      </c>
      <c r="Q72" s="5">
        <v>41007853</v>
      </c>
      <c r="R72" s="5">
        <v>24279283</v>
      </c>
      <c r="S72" s="5">
        <v>31446127</v>
      </c>
      <c r="T72" s="5">
        <v>26108351</v>
      </c>
      <c r="U72" s="5">
        <v>33523404</v>
      </c>
      <c r="V72" s="5">
        <v>-1918798732</v>
      </c>
    </row>
    <row r="73" spans="2:25" ht="15.5" x14ac:dyDescent="0.35">
      <c r="C73" t="s">
        <v>103</v>
      </c>
      <c r="D73" s="5">
        <v>661199</v>
      </c>
      <c r="E73" s="5">
        <v>1292887</v>
      </c>
      <c r="F73" s="5">
        <v>206735</v>
      </c>
      <c r="G73" s="5">
        <v>443624</v>
      </c>
      <c r="I73" s="5">
        <v>2095142</v>
      </c>
      <c r="J73" s="5">
        <v>1776192</v>
      </c>
      <c r="K73" s="5">
        <v>2087465</v>
      </c>
      <c r="L73" s="5">
        <v>30550655</v>
      </c>
      <c r="M73" s="5">
        <v>12273360</v>
      </c>
      <c r="N73" s="5">
        <v>11810316</v>
      </c>
      <c r="O73" s="5">
        <v>10911759</v>
      </c>
      <c r="P73" s="5">
        <v>13802680</v>
      </c>
      <c r="Q73" s="5">
        <v>41007853</v>
      </c>
      <c r="R73" s="5">
        <v>24279283</v>
      </c>
      <c r="S73" s="5">
        <v>31446127</v>
      </c>
      <c r="T73" s="5">
        <v>26108351</v>
      </c>
      <c r="U73" s="5">
        <v>33523404</v>
      </c>
      <c r="V73" s="5">
        <v>-1918798732</v>
      </c>
    </row>
    <row r="75" spans="2:25" ht="15.5" x14ac:dyDescent="0.35">
      <c r="B75" t="s">
        <v>104</v>
      </c>
      <c r="C75" t="s">
        <v>105</v>
      </c>
    </row>
    <row r="76" spans="2:25" ht="15.5" x14ac:dyDescent="0.35">
      <c r="C76" t="s">
        <v>106</v>
      </c>
    </row>
    <row r="77" spans="2:25" ht="15.5" x14ac:dyDescent="0.35">
      <c r="C77" t="s">
        <v>19</v>
      </c>
      <c r="D77" s="5">
        <v>716762</v>
      </c>
      <c r="E77" s="5">
        <v>541939</v>
      </c>
      <c r="F77" s="5">
        <v>641396</v>
      </c>
      <c r="G77" s="5">
        <v>821921</v>
      </c>
      <c r="I77" s="5">
        <v>541939</v>
      </c>
      <c r="J77" s="5">
        <v>1090349</v>
      </c>
      <c r="K77" s="5">
        <v>270630</v>
      </c>
      <c r="L77" s="5">
        <v>217902</v>
      </c>
      <c r="M77" s="5">
        <v>175872</v>
      </c>
      <c r="N77" s="5">
        <v>88944</v>
      </c>
      <c r="O77" s="5">
        <v>63454</v>
      </c>
      <c r="P77" s="5">
        <v>59246</v>
      </c>
      <c r="Q77" s="5">
        <v>46122</v>
      </c>
      <c r="R77" s="5">
        <v>65687</v>
      </c>
      <c r="S77" s="5">
        <v>1172994</v>
      </c>
      <c r="T77" s="5">
        <v>1947221</v>
      </c>
      <c r="U77" s="5">
        <v>918148</v>
      </c>
      <c r="V77" s="5">
        <v>97715419</v>
      </c>
      <c r="W77" s="5">
        <v>107570904</v>
      </c>
      <c r="X77" s="5">
        <v>95766833</v>
      </c>
      <c r="Y77" s="5">
        <v>171537843</v>
      </c>
    </row>
    <row r="78" spans="2:25" ht="15.5" x14ac:dyDescent="0.35">
      <c r="C78" t="s">
        <v>110</v>
      </c>
      <c r="D78" s="5">
        <v>897662</v>
      </c>
      <c r="E78" s="5">
        <v>1678735</v>
      </c>
      <c r="F78" s="5">
        <v>581388</v>
      </c>
      <c r="I78" s="5">
        <v>1678735</v>
      </c>
      <c r="O78" s="5">
        <v>6600</v>
      </c>
      <c r="P78" s="5">
        <v>35981</v>
      </c>
      <c r="Q78" s="5">
        <v>36958</v>
      </c>
      <c r="R78" s="5">
        <v>36513</v>
      </c>
      <c r="S78" s="5">
        <v>35887</v>
      </c>
      <c r="T78" s="5">
        <v>91300</v>
      </c>
      <c r="U78" s="5">
        <v>27500</v>
      </c>
      <c r="V78" s="5">
        <v>504900000</v>
      </c>
    </row>
    <row r="79" spans="2:25" ht="15.5" x14ac:dyDescent="0.35">
      <c r="C79" t="s">
        <v>108</v>
      </c>
      <c r="D79" s="5">
        <v>753989</v>
      </c>
      <c r="E79" s="5">
        <v>763469</v>
      </c>
      <c r="F79" s="5">
        <v>749400</v>
      </c>
      <c r="G79" s="5">
        <v>770036</v>
      </c>
      <c r="I79" s="5">
        <v>763469</v>
      </c>
      <c r="J79" s="5">
        <v>850143</v>
      </c>
      <c r="N79" s="5">
        <v>238284</v>
      </c>
      <c r="U79" s="5">
        <v>495746</v>
      </c>
      <c r="V79" s="5">
        <v>4818158893</v>
      </c>
    </row>
    <row r="80" spans="2:25" ht="15.5" x14ac:dyDescent="0.35">
      <c r="C80" t="s">
        <v>107</v>
      </c>
      <c r="L80" s="5">
        <v>650408</v>
      </c>
      <c r="M80" s="5">
        <v>345964</v>
      </c>
      <c r="V80" s="5">
        <v>3588123483</v>
      </c>
    </row>
    <row r="81" spans="3:25" ht="15.5" x14ac:dyDescent="0.35">
      <c r="C81" t="s">
        <v>111</v>
      </c>
      <c r="D81" s="5">
        <v>897662</v>
      </c>
      <c r="E81" s="5">
        <v>1678735</v>
      </c>
      <c r="F81" s="5">
        <v>581388</v>
      </c>
      <c r="I81" s="5">
        <v>1678735</v>
      </c>
      <c r="O81" s="5">
        <v>6600</v>
      </c>
      <c r="P81" s="5">
        <v>35981</v>
      </c>
      <c r="Q81" s="5">
        <v>36958</v>
      </c>
      <c r="R81" s="5">
        <v>36513</v>
      </c>
      <c r="S81" s="5">
        <v>35887</v>
      </c>
      <c r="T81" s="5">
        <v>91300</v>
      </c>
      <c r="U81" s="5">
        <v>27500</v>
      </c>
      <c r="V81" s="5">
        <v>504900000</v>
      </c>
    </row>
    <row r="82" spans="3:25" ht="15.5" x14ac:dyDescent="0.35">
      <c r="C82" t="s">
        <v>562</v>
      </c>
      <c r="N82" s="5">
        <v>133805</v>
      </c>
      <c r="O82" s="5">
        <v>259056</v>
      </c>
      <c r="P82" s="5">
        <v>436173</v>
      </c>
      <c r="Q82" s="5">
        <v>1562996</v>
      </c>
      <c r="R82" s="5">
        <v>1602566</v>
      </c>
      <c r="S82" s="5">
        <v>611434</v>
      </c>
    </row>
    <row r="83" spans="3:25" ht="15.5" x14ac:dyDescent="0.35">
      <c r="C83" t="s">
        <v>112</v>
      </c>
      <c r="D83" s="5">
        <v>141789</v>
      </c>
      <c r="E83" s="5">
        <v>152508</v>
      </c>
      <c r="F83" s="5">
        <v>153442</v>
      </c>
      <c r="G83" s="5">
        <v>232367</v>
      </c>
      <c r="I83" s="5">
        <v>152508</v>
      </c>
      <c r="J83" s="5">
        <v>149078</v>
      </c>
      <c r="K83" s="5">
        <v>10171</v>
      </c>
      <c r="L83" s="5">
        <v>9853</v>
      </c>
      <c r="M83" s="5">
        <v>10924</v>
      </c>
      <c r="N83" s="5">
        <v>6000</v>
      </c>
      <c r="O83" s="5">
        <v>5097</v>
      </c>
      <c r="S83" s="5">
        <v>1907</v>
      </c>
      <c r="T83" s="5">
        <v>3235</v>
      </c>
      <c r="U83" s="5">
        <v>50931</v>
      </c>
      <c r="V83" s="5">
        <v>165000000</v>
      </c>
    </row>
    <row r="84" spans="3:25" ht="15.5" x14ac:dyDescent="0.35">
      <c r="C84" t="s">
        <v>113</v>
      </c>
      <c r="D84" s="5">
        <v>141789</v>
      </c>
      <c r="E84" s="5">
        <v>152508</v>
      </c>
      <c r="F84" s="5">
        <v>153442</v>
      </c>
      <c r="G84" s="5">
        <v>232367</v>
      </c>
      <c r="I84" s="5">
        <v>152508</v>
      </c>
      <c r="J84" s="5">
        <v>149078</v>
      </c>
      <c r="K84" s="5">
        <v>10171</v>
      </c>
      <c r="L84" s="5">
        <v>9853</v>
      </c>
      <c r="M84" s="5">
        <v>10924</v>
      </c>
      <c r="N84" s="5">
        <v>6000</v>
      </c>
      <c r="O84" s="5">
        <v>5097</v>
      </c>
      <c r="S84" s="5">
        <v>1907</v>
      </c>
      <c r="T84" s="5">
        <v>3235</v>
      </c>
      <c r="U84" s="5">
        <v>50931</v>
      </c>
      <c r="V84" s="5">
        <v>165000000</v>
      </c>
    </row>
    <row r="85" spans="3:25" ht="15.5" x14ac:dyDescent="0.35">
      <c r="C85" t="s">
        <v>114</v>
      </c>
      <c r="D85" s="5">
        <v>96236</v>
      </c>
      <c r="E85" s="5">
        <v>76405</v>
      </c>
      <c r="I85" s="5">
        <v>76405</v>
      </c>
      <c r="W85" s="5">
        <v>791802508</v>
      </c>
      <c r="X85" s="5">
        <v>791802508</v>
      </c>
      <c r="Y85" s="5">
        <v>867205067</v>
      </c>
    </row>
    <row r="86" spans="3:25" ht="15.5" x14ac:dyDescent="0.35">
      <c r="C86" t="s">
        <v>95</v>
      </c>
      <c r="D86" s="5">
        <v>461863</v>
      </c>
      <c r="E86" s="5">
        <v>314026</v>
      </c>
      <c r="F86" s="5">
        <v>5376</v>
      </c>
      <c r="G86" s="5">
        <v>-327625</v>
      </c>
      <c r="I86" s="5">
        <v>314026</v>
      </c>
      <c r="J86" s="5">
        <v>-43915</v>
      </c>
      <c r="K86" s="5">
        <v>49523</v>
      </c>
      <c r="L86" s="5">
        <v>56371</v>
      </c>
      <c r="M86" s="5">
        <v>20509</v>
      </c>
      <c r="N86" s="5">
        <v>66986</v>
      </c>
      <c r="O86" s="5">
        <v>18394744</v>
      </c>
      <c r="P86" s="5">
        <v>18398413</v>
      </c>
      <c r="Q86" s="5">
        <v>18407214</v>
      </c>
      <c r="R86" s="5">
        <v>18406891</v>
      </c>
      <c r="S86" s="5">
        <v>18401940</v>
      </c>
      <c r="T86" s="5">
        <v>18401940</v>
      </c>
      <c r="U86" s="5">
        <v>18401940</v>
      </c>
    </row>
    <row r="87" spans="3:25" ht="15.5" x14ac:dyDescent="0.35">
      <c r="C87" t="s">
        <v>115</v>
      </c>
      <c r="D87" s="5">
        <v>2811457</v>
      </c>
      <c r="E87" s="5">
        <v>3129632</v>
      </c>
      <c r="F87" s="5">
        <v>2289708</v>
      </c>
      <c r="G87" s="5">
        <v>1872810</v>
      </c>
      <c r="I87" s="5">
        <v>3129632</v>
      </c>
      <c r="J87" s="5">
        <v>1821006</v>
      </c>
      <c r="K87" s="5">
        <v>497265</v>
      </c>
      <c r="L87" s="5">
        <v>326286</v>
      </c>
      <c r="M87" s="5">
        <v>292035</v>
      </c>
      <c r="N87" s="5">
        <v>241437</v>
      </c>
      <c r="O87" s="5">
        <v>347298</v>
      </c>
      <c r="P87" s="5">
        <v>540351</v>
      </c>
      <c r="Q87" s="5">
        <v>1653398</v>
      </c>
      <c r="R87" s="5">
        <v>1742011</v>
      </c>
      <c r="S87" s="5">
        <v>1861364</v>
      </c>
      <c r="T87" s="5">
        <v>2073205</v>
      </c>
      <c r="U87" s="5">
        <v>1049701</v>
      </c>
      <c r="V87" s="5">
        <v>905334676</v>
      </c>
      <c r="W87" s="5">
        <v>1021351664</v>
      </c>
      <c r="X87" s="5">
        <v>976480896</v>
      </c>
      <c r="Y87" s="5">
        <v>1038742910</v>
      </c>
    </row>
    <row r="88" spans="3:25" ht="15.5" x14ac:dyDescent="0.35">
      <c r="C88" t="s">
        <v>116</v>
      </c>
    </row>
    <row r="89" spans="3:25" ht="15.5" x14ac:dyDescent="0.35">
      <c r="C89" t="s">
        <v>118</v>
      </c>
      <c r="D89" s="5">
        <v>25476815</v>
      </c>
      <c r="E89" s="5">
        <v>25450634</v>
      </c>
      <c r="F89" s="5">
        <v>24948063</v>
      </c>
      <c r="G89" s="5">
        <v>24351416</v>
      </c>
      <c r="I89" s="5">
        <v>25450634</v>
      </c>
      <c r="J89" s="5">
        <v>18289280</v>
      </c>
      <c r="K89" s="5">
        <v>165</v>
      </c>
      <c r="L89" s="5">
        <v>393</v>
      </c>
      <c r="M89" s="5">
        <v>30680</v>
      </c>
      <c r="N89" s="5">
        <v>412</v>
      </c>
      <c r="O89" s="5">
        <v>708</v>
      </c>
      <c r="P89" s="5">
        <v>526</v>
      </c>
      <c r="Q89" s="5">
        <v>2729</v>
      </c>
      <c r="R89" s="5">
        <v>8694</v>
      </c>
      <c r="S89" s="5">
        <v>17199</v>
      </c>
      <c r="T89" s="5">
        <v>25245</v>
      </c>
      <c r="U89" s="5">
        <v>22910</v>
      </c>
      <c r="V89" s="5">
        <v>4946534207</v>
      </c>
      <c r="W89" s="5">
        <v>6442383257</v>
      </c>
      <c r="X89" s="5">
        <v>7867364074</v>
      </c>
      <c r="Y89" s="5">
        <v>9297298936</v>
      </c>
    </row>
    <row r="90" spans="3:25" ht="15.5" x14ac:dyDescent="0.35">
      <c r="C90" t="s">
        <v>1130</v>
      </c>
      <c r="D90" s="5">
        <v>25476815</v>
      </c>
      <c r="E90" s="5">
        <v>25450634</v>
      </c>
      <c r="F90" s="5">
        <v>24948063</v>
      </c>
      <c r="G90" s="5">
        <v>24351416</v>
      </c>
      <c r="I90" s="5">
        <v>25450634</v>
      </c>
      <c r="J90" s="5">
        <v>18289280</v>
      </c>
      <c r="K90" s="5">
        <v>165</v>
      </c>
      <c r="L90" s="5">
        <v>393</v>
      </c>
      <c r="M90" s="5">
        <v>30680</v>
      </c>
      <c r="N90" s="5">
        <v>412</v>
      </c>
      <c r="O90" s="5">
        <v>708</v>
      </c>
      <c r="P90" s="5">
        <v>526</v>
      </c>
      <c r="Q90" s="5">
        <v>2729</v>
      </c>
      <c r="R90" s="5">
        <v>8694</v>
      </c>
      <c r="S90" s="5">
        <v>17199</v>
      </c>
      <c r="T90" s="5">
        <v>25245</v>
      </c>
      <c r="U90" s="5">
        <v>22910</v>
      </c>
      <c r="V90" s="5">
        <v>4946534207</v>
      </c>
      <c r="W90" s="5">
        <v>6442383257</v>
      </c>
      <c r="X90" s="5">
        <v>7867364074</v>
      </c>
      <c r="Y90" s="5">
        <v>9297298936</v>
      </c>
    </row>
    <row r="91" spans="3:25" ht="15.5" x14ac:dyDescent="0.35">
      <c r="C91" t="s">
        <v>510</v>
      </c>
      <c r="D91" s="5">
        <v>202196549</v>
      </c>
      <c r="E91" s="5">
        <v>200990876</v>
      </c>
      <c r="F91" s="5">
        <v>199957365</v>
      </c>
      <c r="G91" s="5">
        <v>198995644</v>
      </c>
      <c r="I91" s="5">
        <v>200990876</v>
      </c>
      <c r="J91" s="5">
        <v>197431486</v>
      </c>
      <c r="K91" s="5">
        <v>195809103</v>
      </c>
      <c r="L91" s="5">
        <v>193268144</v>
      </c>
      <c r="M91" s="5">
        <v>162074513</v>
      </c>
      <c r="N91" s="5">
        <v>137596813</v>
      </c>
      <c r="O91" s="5">
        <v>134156924</v>
      </c>
      <c r="P91" s="5">
        <v>123443515</v>
      </c>
      <c r="Q91" s="5">
        <v>130990396</v>
      </c>
      <c r="R91" s="5">
        <v>113930726</v>
      </c>
      <c r="S91" s="5">
        <v>89522208</v>
      </c>
      <c r="T91" s="5">
        <v>57951356</v>
      </c>
      <c r="U91" s="5">
        <v>33077953</v>
      </c>
    </row>
    <row r="92" spans="3:25" ht="15.5" x14ac:dyDescent="0.35">
      <c r="C92" t="s">
        <v>377</v>
      </c>
    </row>
    <row r="93" spans="3:25" ht="15.5" x14ac:dyDescent="0.35">
      <c r="C93" t="s">
        <v>117</v>
      </c>
      <c r="V93" s="5">
        <v>6029170117</v>
      </c>
      <c r="W93" s="5">
        <v>4351873496</v>
      </c>
      <c r="X93" s="5">
        <v>4351873496</v>
      </c>
      <c r="Y93" s="5">
        <v>3271022691</v>
      </c>
    </row>
    <row r="94" spans="3:25" ht="15.5" x14ac:dyDescent="0.35">
      <c r="C94" t="s">
        <v>120</v>
      </c>
      <c r="D94" s="5">
        <v>258011663</v>
      </c>
      <c r="E94" s="5">
        <v>256884362</v>
      </c>
      <c r="F94" s="5">
        <v>256211239</v>
      </c>
      <c r="G94" s="5">
        <v>255480836</v>
      </c>
      <c r="I94" s="5">
        <v>256884362</v>
      </c>
      <c r="J94" s="5">
        <v>249161890</v>
      </c>
      <c r="K94" s="5">
        <v>226198656</v>
      </c>
      <c r="L94" s="5">
        <v>218853691</v>
      </c>
      <c r="M94" s="5">
        <v>182902660</v>
      </c>
      <c r="N94" s="5">
        <v>147647225</v>
      </c>
      <c r="O94" s="5">
        <v>134157632</v>
      </c>
      <c r="P94" s="5">
        <v>123452953</v>
      </c>
      <c r="Q94" s="5">
        <v>131002037</v>
      </c>
      <c r="R94" s="5">
        <v>113948332</v>
      </c>
      <c r="S94" s="5">
        <v>89549158</v>
      </c>
      <c r="T94" s="5">
        <v>57986352</v>
      </c>
      <c r="U94" s="5">
        <v>33579757</v>
      </c>
      <c r="V94" s="5">
        <v>10975704324</v>
      </c>
      <c r="W94" s="5">
        <v>11392456753</v>
      </c>
      <c r="X94" s="5">
        <v>12817437570</v>
      </c>
      <c r="Y94" s="5">
        <v>21560266627</v>
      </c>
    </row>
    <row r="95" spans="3:25" ht="15.5" x14ac:dyDescent="0.35">
      <c r="C95" t="s">
        <v>121</v>
      </c>
      <c r="D95" s="5">
        <v>260823120</v>
      </c>
      <c r="E95" s="5">
        <v>260013994</v>
      </c>
      <c r="F95" s="5">
        <v>258500947</v>
      </c>
      <c r="G95" s="5">
        <v>257353646</v>
      </c>
      <c r="I95" s="5">
        <v>260013994</v>
      </c>
      <c r="J95" s="5">
        <v>250982896</v>
      </c>
      <c r="K95" s="5">
        <v>226695921</v>
      </c>
      <c r="L95" s="5">
        <v>219179977</v>
      </c>
      <c r="M95" s="5">
        <v>183194695</v>
      </c>
      <c r="N95" s="5">
        <v>147888662</v>
      </c>
      <c r="O95" s="5">
        <v>134504930</v>
      </c>
      <c r="P95" s="5">
        <v>123993304</v>
      </c>
      <c r="Q95" s="5">
        <v>132655435</v>
      </c>
      <c r="R95" s="5">
        <v>115690343</v>
      </c>
      <c r="S95" s="5">
        <v>91410522</v>
      </c>
      <c r="T95" s="5">
        <v>60059557</v>
      </c>
      <c r="U95" s="5">
        <v>34629458</v>
      </c>
      <c r="V95" s="5">
        <v>11881039000</v>
      </c>
      <c r="W95" s="5">
        <v>12413808417</v>
      </c>
      <c r="X95" s="5">
        <v>13793918466</v>
      </c>
      <c r="Y95" s="5">
        <v>22599009537</v>
      </c>
    </row>
    <row r="96" spans="3:25" ht="15.5" x14ac:dyDescent="0.35">
      <c r="C96" t="s">
        <v>122</v>
      </c>
    </row>
    <row r="97" spans="3:25" ht="15.5" x14ac:dyDescent="0.35">
      <c r="C97" t="s">
        <v>123</v>
      </c>
    </row>
    <row r="98" spans="3:25" ht="15.5" x14ac:dyDescent="0.35">
      <c r="C98" t="s">
        <v>124</v>
      </c>
      <c r="D98" s="5">
        <v>4139818</v>
      </c>
      <c r="E98" s="5">
        <v>5164954</v>
      </c>
      <c r="F98" s="5">
        <v>5914590</v>
      </c>
      <c r="G98" s="5">
        <v>5728330</v>
      </c>
      <c r="I98" s="5">
        <v>5164954</v>
      </c>
      <c r="J98" s="5">
        <v>2886432</v>
      </c>
      <c r="K98" s="5">
        <v>1167535</v>
      </c>
      <c r="L98" s="5">
        <v>1601434</v>
      </c>
      <c r="M98" s="5">
        <v>863739</v>
      </c>
      <c r="N98" s="5">
        <v>261398</v>
      </c>
      <c r="O98" s="5">
        <v>309341</v>
      </c>
      <c r="P98" s="5">
        <v>311761</v>
      </c>
      <c r="Q98" s="5">
        <v>320822</v>
      </c>
      <c r="R98" s="5">
        <v>27999</v>
      </c>
      <c r="S98" s="5">
        <v>27461</v>
      </c>
      <c r="T98" s="5">
        <v>122623</v>
      </c>
      <c r="U98" s="5">
        <v>800875</v>
      </c>
      <c r="V98" s="5">
        <v>8489355561</v>
      </c>
      <c r="W98" s="5">
        <v>7265765121</v>
      </c>
      <c r="X98" s="5">
        <v>4205841811</v>
      </c>
      <c r="Y98" s="5">
        <v>6746993438</v>
      </c>
    </row>
    <row r="99" spans="3:25" ht="15.5" x14ac:dyDescent="0.35">
      <c r="C99" t="s">
        <v>127</v>
      </c>
      <c r="X99" s="5">
        <v>2466200</v>
      </c>
      <c r="Y99" s="5">
        <v>422614567</v>
      </c>
    </row>
    <row r="100" spans="3:25" ht="15.5" x14ac:dyDescent="0.35">
      <c r="C100" t="s">
        <v>128</v>
      </c>
      <c r="D100" s="5">
        <v>328702</v>
      </c>
      <c r="E100" s="5">
        <v>1847800</v>
      </c>
      <c r="F100" s="5">
        <v>1734012</v>
      </c>
      <c r="G100" s="5">
        <v>1777345</v>
      </c>
      <c r="I100" s="5">
        <v>1847800</v>
      </c>
      <c r="J100" s="5">
        <v>144190</v>
      </c>
      <c r="U100" s="5">
        <v>250000</v>
      </c>
      <c r="W100" s="5">
        <v>1307770465</v>
      </c>
      <c r="X100" s="5">
        <v>2466200</v>
      </c>
      <c r="Y100" s="5">
        <v>422614567</v>
      </c>
    </row>
    <row r="101" spans="3:25" ht="15.5" x14ac:dyDescent="0.35">
      <c r="C101" t="s">
        <v>131</v>
      </c>
      <c r="D101" s="5">
        <v>18559</v>
      </c>
      <c r="E101" s="5">
        <v>12559</v>
      </c>
      <c r="F101" s="5">
        <v>19456</v>
      </c>
      <c r="G101" s="5">
        <v>16601</v>
      </c>
      <c r="I101" s="5">
        <v>12559</v>
      </c>
      <c r="J101" s="5">
        <v>12811</v>
      </c>
      <c r="K101" s="5">
        <v>3714</v>
      </c>
      <c r="L101" s="5">
        <v>1439</v>
      </c>
      <c r="M101" s="5">
        <v>3903</v>
      </c>
      <c r="N101" s="5">
        <v>160</v>
      </c>
      <c r="O101" s="5">
        <v>829</v>
      </c>
      <c r="P101" s="5">
        <v>1198</v>
      </c>
      <c r="Q101" s="5">
        <v>1729</v>
      </c>
      <c r="R101" s="5">
        <v>936</v>
      </c>
      <c r="S101" s="5">
        <v>2816</v>
      </c>
      <c r="T101" s="5">
        <v>1921</v>
      </c>
      <c r="U101" s="5">
        <v>32600</v>
      </c>
      <c r="V101" s="5">
        <v>6073185</v>
      </c>
      <c r="Y101" s="5">
        <v>1241627</v>
      </c>
    </row>
    <row r="102" spans="3:25" ht="15.5" x14ac:dyDescent="0.35">
      <c r="C102" t="s">
        <v>134</v>
      </c>
    </row>
    <row r="103" spans="3:25" ht="15.5" x14ac:dyDescent="0.35">
      <c r="C103" t="s">
        <v>331</v>
      </c>
      <c r="D103" s="5">
        <v>13554888</v>
      </c>
      <c r="E103" s="5">
        <v>14706327</v>
      </c>
      <c r="F103" s="5">
        <v>14456595</v>
      </c>
      <c r="G103" s="5">
        <v>14636017</v>
      </c>
      <c r="I103" s="5">
        <v>14706327</v>
      </c>
      <c r="J103" s="5">
        <v>13423817</v>
      </c>
      <c r="K103" s="5">
        <v>7115155</v>
      </c>
      <c r="L103" s="5">
        <v>8054262</v>
      </c>
      <c r="M103" s="5">
        <v>10052367</v>
      </c>
    </row>
    <row r="104" spans="3:25" ht="15.5" x14ac:dyDescent="0.35">
      <c r="C104" t="s">
        <v>1090</v>
      </c>
    </row>
    <row r="105" spans="3:25" ht="15.5" x14ac:dyDescent="0.35">
      <c r="C105" t="s">
        <v>138</v>
      </c>
      <c r="D105" s="5">
        <v>2681032</v>
      </c>
      <c r="E105" s="5">
        <v>2175703</v>
      </c>
      <c r="F105" s="5">
        <v>3079596</v>
      </c>
      <c r="G105" s="5">
        <v>2835554</v>
      </c>
      <c r="I105" s="5">
        <v>2175703</v>
      </c>
      <c r="J105" s="5">
        <v>1577775</v>
      </c>
      <c r="K105" s="5">
        <v>1103683</v>
      </c>
      <c r="L105" s="5">
        <v>911962</v>
      </c>
      <c r="M105" s="5">
        <v>438012</v>
      </c>
    </row>
    <row r="106" spans="3:25" ht="15.5" x14ac:dyDescent="0.35">
      <c r="C106" t="s">
        <v>132</v>
      </c>
      <c r="D106" s="5">
        <v>345644</v>
      </c>
      <c r="E106" s="5">
        <v>353382</v>
      </c>
      <c r="F106" s="5">
        <v>320011</v>
      </c>
      <c r="G106" s="5">
        <v>316346</v>
      </c>
      <c r="I106" s="5">
        <v>353382</v>
      </c>
      <c r="J106" s="5">
        <v>289010</v>
      </c>
      <c r="K106" s="5">
        <v>47030</v>
      </c>
      <c r="L106" s="5">
        <v>24779</v>
      </c>
      <c r="M106" s="5">
        <v>33948</v>
      </c>
      <c r="N106" s="5">
        <v>10608</v>
      </c>
      <c r="O106" s="5">
        <v>11680</v>
      </c>
      <c r="P106" s="5">
        <v>12360</v>
      </c>
      <c r="Q106" s="5">
        <v>26322</v>
      </c>
      <c r="R106" s="5">
        <v>27063</v>
      </c>
      <c r="S106" s="5">
        <v>24645</v>
      </c>
      <c r="T106" s="5">
        <v>120702</v>
      </c>
      <c r="U106" s="5">
        <v>22529</v>
      </c>
      <c r="V106" s="5">
        <v>77000000</v>
      </c>
      <c r="W106" s="5">
        <v>1890088693</v>
      </c>
      <c r="X106" s="5">
        <v>135469648</v>
      </c>
      <c r="Y106" s="5">
        <v>231090624</v>
      </c>
    </row>
    <row r="107" spans="3:25" ht="15.5" x14ac:dyDescent="0.35">
      <c r="C107" t="s">
        <v>1391</v>
      </c>
      <c r="W107" s="5">
        <v>894484079</v>
      </c>
      <c r="X107" s="5">
        <v>894484079</v>
      </c>
      <c r="Y107" s="5">
        <v>894484079</v>
      </c>
    </row>
    <row r="108" spans="3:25" ht="15.5" x14ac:dyDescent="0.35">
      <c r="C108" t="s">
        <v>129</v>
      </c>
      <c r="W108" s="5">
        <v>4067905963</v>
      </c>
      <c r="X108" s="5">
        <v>4067905963</v>
      </c>
      <c r="Y108" s="5">
        <v>5976430824</v>
      </c>
    </row>
    <row r="109" spans="3:25" ht="15.5" x14ac:dyDescent="0.35">
      <c r="C109" t="s">
        <v>130</v>
      </c>
      <c r="D109" s="5">
        <v>753989</v>
      </c>
      <c r="E109" s="5">
        <v>763469</v>
      </c>
      <c r="F109" s="5">
        <v>749400</v>
      </c>
      <c r="G109" s="5">
        <v>770036</v>
      </c>
      <c r="I109" s="5">
        <v>763469</v>
      </c>
      <c r="J109" s="5">
        <v>850143</v>
      </c>
      <c r="L109" s="5">
        <v>650408</v>
      </c>
      <c r="M109" s="5">
        <v>345964</v>
      </c>
      <c r="N109" s="5">
        <v>238284</v>
      </c>
      <c r="U109" s="5">
        <v>495746</v>
      </c>
      <c r="V109" s="5">
        <v>8406282376</v>
      </c>
      <c r="W109" s="5">
        <v>4067905963</v>
      </c>
      <c r="X109" s="5">
        <v>4067905963</v>
      </c>
      <c r="Y109" s="5">
        <v>5976430824</v>
      </c>
    </row>
    <row r="110" spans="3:25" ht="15.5" x14ac:dyDescent="0.35">
      <c r="C110" t="s">
        <v>139</v>
      </c>
      <c r="D110" s="5">
        <v>39596304</v>
      </c>
      <c r="E110" s="5">
        <v>38571078</v>
      </c>
      <c r="F110" s="5">
        <v>37551991</v>
      </c>
      <c r="G110" s="5">
        <v>37130686</v>
      </c>
      <c r="I110" s="5">
        <v>38571078</v>
      </c>
      <c r="J110" s="5">
        <v>33913644</v>
      </c>
      <c r="K110" s="5">
        <v>13923854</v>
      </c>
      <c r="L110" s="5">
        <v>8054262</v>
      </c>
      <c r="M110" s="5">
        <v>10052367</v>
      </c>
      <c r="W110" s="5">
        <v>899565914</v>
      </c>
      <c r="X110" s="5">
        <v>899565914</v>
      </c>
      <c r="Y110" s="5">
        <v>9964245345</v>
      </c>
    </row>
    <row r="111" spans="3:25" ht="15.5" x14ac:dyDescent="0.35">
      <c r="C111" t="s">
        <v>140</v>
      </c>
      <c r="D111" s="5">
        <v>39596304</v>
      </c>
      <c r="E111" s="5">
        <v>38571078</v>
      </c>
      <c r="F111" s="5">
        <v>37551991</v>
      </c>
      <c r="G111" s="5">
        <v>37130686</v>
      </c>
      <c r="I111" s="5">
        <v>38571078</v>
      </c>
      <c r="J111" s="5">
        <v>33913644</v>
      </c>
      <c r="K111" s="5">
        <v>13923854</v>
      </c>
      <c r="L111" s="5">
        <v>8054262</v>
      </c>
      <c r="M111" s="5">
        <v>10052367</v>
      </c>
      <c r="W111" s="5">
        <v>899565914</v>
      </c>
      <c r="X111" s="5">
        <v>899565914</v>
      </c>
      <c r="Y111" s="5">
        <v>9964245345</v>
      </c>
    </row>
    <row r="112" spans="3:25" ht="15.5" x14ac:dyDescent="0.35">
      <c r="C112" t="s">
        <v>512</v>
      </c>
      <c r="Y112" s="5">
        <v>8600989525</v>
      </c>
    </row>
    <row r="113" spans="3:25" ht="15.5" x14ac:dyDescent="0.35">
      <c r="C113" t="s">
        <v>979</v>
      </c>
      <c r="D113" s="5">
        <v>26041416</v>
      </c>
      <c r="E113" s="5">
        <v>23864751</v>
      </c>
      <c r="F113" s="5">
        <v>23095396</v>
      </c>
      <c r="G113" s="5">
        <v>22494669</v>
      </c>
      <c r="I113" s="5">
        <v>23864751</v>
      </c>
      <c r="J113" s="5">
        <v>20489827</v>
      </c>
      <c r="K113" s="5">
        <v>6808699</v>
      </c>
    </row>
    <row r="114" spans="3:25" ht="15.5" x14ac:dyDescent="0.35">
      <c r="C114" t="s">
        <v>144</v>
      </c>
    </row>
    <row r="115" spans="3:25" ht="15.5" x14ac:dyDescent="0.35">
      <c r="C115" t="s">
        <v>145</v>
      </c>
      <c r="D115" s="5">
        <v>13554888</v>
      </c>
      <c r="E115" s="5">
        <v>14706327</v>
      </c>
      <c r="F115" s="5">
        <v>14456595</v>
      </c>
      <c r="G115" s="5">
        <v>14636017</v>
      </c>
      <c r="I115" s="5">
        <v>14706327</v>
      </c>
      <c r="J115" s="5">
        <v>13423817</v>
      </c>
      <c r="K115" s="5">
        <v>7115155</v>
      </c>
      <c r="L115" s="5">
        <v>8054262</v>
      </c>
      <c r="M115" s="5">
        <v>10052367</v>
      </c>
    </row>
    <row r="116" spans="3:25" ht="15.5" x14ac:dyDescent="0.35">
      <c r="C116" t="s">
        <v>147</v>
      </c>
      <c r="D116" s="5">
        <v>43736122</v>
      </c>
      <c r="E116" s="5">
        <v>43736032</v>
      </c>
      <c r="F116" s="5">
        <v>43466581</v>
      </c>
      <c r="G116" s="5">
        <v>42859016</v>
      </c>
      <c r="I116" s="5">
        <v>43736032</v>
      </c>
      <c r="J116" s="5">
        <v>36800076</v>
      </c>
      <c r="K116" s="5">
        <v>15091389</v>
      </c>
      <c r="L116" s="5">
        <v>9655696</v>
      </c>
      <c r="M116" s="5">
        <v>10916106</v>
      </c>
      <c r="N116" s="5">
        <v>261398</v>
      </c>
      <c r="O116" s="5">
        <v>309341</v>
      </c>
      <c r="P116" s="5">
        <v>311761</v>
      </c>
      <c r="Q116" s="5">
        <v>320822</v>
      </c>
      <c r="R116" s="5">
        <v>27999</v>
      </c>
      <c r="S116" s="5">
        <v>27461</v>
      </c>
      <c r="T116" s="5">
        <v>122623</v>
      </c>
      <c r="U116" s="5">
        <v>800875</v>
      </c>
      <c r="V116" s="5">
        <v>8489355561</v>
      </c>
      <c r="W116" s="5">
        <v>8165331035</v>
      </c>
      <c r="X116" s="5">
        <v>5105407725</v>
      </c>
      <c r="Y116" s="5">
        <v>16711238783</v>
      </c>
    </row>
    <row r="117" spans="3:25" ht="15.5" x14ac:dyDescent="0.35">
      <c r="C117" t="s">
        <v>148</v>
      </c>
    </row>
    <row r="118" spans="3:25" ht="15.5" x14ac:dyDescent="0.35">
      <c r="C118" t="s">
        <v>149</v>
      </c>
      <c r="D118" s="5">
        <v>4481502</v>
      </c>
      <c r="E118" s="5">
        <v>4481502</v>
      </c>
      <c r="F118" s="5">
        <v>4481502</v>
      </c>
      <c r="G118" s="5">
        <v>4481502</v>
      </c>
      <c r="I118" s="5">
        <v>4481502</v>
      </c>
      <c r="J118" s="5">
        <v>4481502</v>
      </c>
      <c r="K118" s="5">
        <v>4481502</v>
      </c>
      <c r="L118" s="5">
        <v>4481502</v>
      </c>
      <c r="M118" s="5">
        <v>4063367</v>
      </c>
      <c r="N118" s="5">
        <v>4063367</v>
      </c>
      <c r="O118" s="5">
        <v>3388142</v>
      </c>
      <c r="P118" s="5">
        <v>3388142</v>
      </c>
      <c r="Q118" s="5">
        <v>3388142</v>
      </c>
      <c r="R118" s="5">
        <v>3388142</v>
      </c>
      <c r="S118" s="5">
        <v>3388142</v>
      </c>
      <c r="T118" s="5">
        <v>3388142</v>
      </c>
      <c r="U118" s="5">
        <v>3388142</v>
      </c>
      <c r="V118" s="5">
        <v>34000000000</v>
      </c>
      <c r="W118" s="5">
        <v>34000000000</v>
      </c>
      <c r="X118" s="5">
        <v>34000000000</v>
      </c>
      <c r="Y118" s="5">
        <v>34000000000</v>
      </c>
    </row>
    <row r="119" spans="3:25" ht="15.5" x14ac:dyDescent="0.35">
      <c r="C119" t="s">
        <v>151</v>
      </c>
      <c r="D119" s="5">
        <v>16403169</v>
      </c>
      <c r="E119" s="5">
        <v>16403169</v>
      </c>
      <c r="F119" s="5">
        <v>16403169</v>
      </c>
      <c r="G119" s="5">
        <v>16403169</v>
      </c>
      <c r="I119" s="5">
        <v>16403169</v>
      </c>
      <c r="J119" s="5">
        <v>16403169</v>
      </c>
      <c r="K119" s="5">
        <v>16403169</v>
      </c>
      <c r="L119" s="5">
        <v>16403169</v>
      </c>
      <c r="M119" s="5">
        <v>10131133</v>
      </c>
      <c r="N119" s="5">
        <v>10131133</v>
      </c>
      <c r="O119" s="5">
        <v>677988</v>
      </c>
      <c r="P119" s="5">
        <v>677988</v>
      </c>
      <c r="Q119" s="5">
        <v>677988</v>
      </c>
      <c r="R119" s="5">
        <v>677628</v>
      </c>
      <c r="S119" s="5">
        <v>677628</v>
      </c>
      <c r="T119" s="5">
        <v>677628</v>
      </c>
      <c r="U119" s="5">
        <v>677628</v>
      </c>
      <c r="V119" s="5">
        <v>6800000000</v>
      </c>
      <c r="W119" s="5">
        <v>6800000000</v>
      </c>
      <c r="X119" s="5">
        <v>6800000000</v>
      </c>
      <c r="Y119" s="5">
        <v>6800000000</v>
      </c>
    </row>
    <row r="120" spans="3:25" ht="15.5" x14ac:dyDescent="0.35">
      <c r="C120" t="s">
        <v>152</v>
      </c>
      <c r="D120" s="5">
        <v>195042205</v>
      </c>
      <c r="E120" s="5">
        <v>194410869</v>
      </c>
      <c r="F120" s="5">
        <v>193556793</v>
      </c>
      <c r="G120" s="5">
        <v>193293681</v>
      </c>
      <c r="I120" s="5">
        <v>194410869</v>
      </c>
      <c r="J120" s="5">
        <v>192656146</v>
      </c>
      <c r="K120" s="5">
        <v>190901483</v>
      </c>
      <c r="L120" s="5">
        <v>188715729</v>
      </c>
      <c r="M120" s="5">
        <v>158025512</v>
      </c>
      <c r="N120" s="5">
        <v>133365778</v>
      </c>
      <c r="O120" s="5">
        <v>111734715</v>
      </c>
      <c r="P120" s="5">
        <v>101217000</v>
      </c>
      <c r="Q120" s="5">
        <v>109861269</v>
      </c>
      <c r="R120" s="5">
        <v>93189683</v>
      </c>
      <c r="S120" s="5">
        <v>68915351</v>
      </c>
      <c r="T120" s="5">
        <v>37469224</v>
      </c>
      <c r="U120" s="5">
        <v>11360873</v>
      </c>
      <c r="V120" s="5">
        <v>-37408316561</v>
      </c>
      <c r="W120" s="5">
        <v>-36551522618</v>
      </c>
      <c r="X120" s="5">
        <v>-32111489259</v>
      </c>
      <c r="Y120" s="5">
        <v>-34912229246</v>
      </c>
    </row>
    <row r="121" spans="3:25" ht="15.5" x14ac:dyDescent="0.35">
      <c r="C121" t="s">
        <v>153</v>
      </c>
      <c r="D121" s="5">
        <v>75000</v>
      </c>
      <c r="E121" s="5">
        <v>75000</v>
      </c>
      <c r="F121" s="5">
        <v>75000</v>
      </c>
      <c r="G121" s="5">
        <v>75000</v>
      </c>
      <c r="I121" s="5">
        <v>75000</v>
      </c>
      <c r="J121" s="5">
        <v>65000</v>
      </c>
      <c r="K121" s="5">
        <v>55000</v>
      </c>
      <c r="L121" s="5">
        <v>45000</v>
      </c>
      <c r="M121" s="5">
        <v>35000</v>
      </c>
    </row>
    <row r="122" spans="3:25" ht="15.5" x14ac:dyDescent="0.35">
      <c r="C122" t="s">
        <v>154</v>
      </c>
      <c r="D122" s="5">
        <v>194967205</v>
      </c>
      <c r="E122" s="5">
        <v>194335869</v>
      </c>
      <c r="F122" s="5">
        <v>193481793</v>
      </c>
      <c r="G122" s="5">
        <v>193218681</v>
      </c>
      <c r="I122" s="5">
        <v>194335869</v>
      </c>
      <c r="J122" s="5">
        <v>192591146</v>
      </c>
      <c r="K122" s="5">
        <v>190846483</v>
      </c>
      <c r="L122" s="5">
        <v>188670729</v>
      </c>
      <c r="M122" s="5">
        <v>157990512</v>
      </c>
    </row>
    <row r="123" spans="3:25" ht="15.5" x14ac:dyDescent="0.35">
      <c r="C123" t="s">
        <v>155</v>
      </c>
      <c r="D123" s="5">
        <v>195042205</v>
      </c>
      <c r="E123" s="5">
        <v>194410869</v>
      </c>
      <c r="F123" s="5">
        <v>193556793</v>
      </c>
      <c r="G123" s="5">
        <v>193293681</v>
      </c>
      <c r="I123" s="5">
        <v>194410869</v>
      </c>
      <c r="J123" s="5">
        <v>192656146</v>
      </c>
      <c r="K123" s="5">
        <v>190901483</v>
      </c>
      <c r="L123" s="5">
        <v>188715729</v>
      </c>
      <c r="M123" s="5">
        <v>158025512</v>
      </c>
      <c r="N123" s="5">
        <v>133365778</v>
      </c>
      <c r="O123" s="5">
        <v>111734715</v>
      </c>
      <c r="P123" s="5">
        <v>101217000</v>
      </c>
      <c r="Q123" s="5">
        <v>109861269</v>
      </c>
      <c r="R123" s="5">
        <v>93189683</v>
      </c>
      <c r="S123" s="5">
        <v>68915351</v>
      </c>
      <c r="T123" s="5">
        <v>37469224</v>
      </c>
      <c r="U123" s="5">
        <v>11360873</v>
      </c>
      <c r="V123" s="5">
        <v>-37408316561</v>
      </c>
      <c r="W123" s="5">
        <v>-36551522618</v>
      </c>
      <c r="X123" s="5">
        <v>-32111489259</v>
      </c>
      <c r="Y123" s="5">
        <v>-34912229246</v>
      </c>
    </row>
    <row r="124" spans="3:25" ht="15.5" x14ac:dyDescent="0.35">
      <c r="C124" t="s">
        <v>156</v>
      </c>
      <c r="D124" s="5">
        <v>698259</v>
      </c>
      <c r="E124" s="5">
        <v>668396</v>
      </c>
      <c r="F124" s="5">
        <v>587526</v>
      </c>
      <c r="G124" s="5">
        <v>643903</v>
      </c>
      <c r="I124" s="5">
        <v>668396</v>
      </c>
      <c r="J124" s="5">
        <v>685918</v>
      </c>
      <c r="K124" s="5">
        <v>-231145</v>
      </c>
      <c r="L124" s="5">
        <v>-132490</v>
      </c>
      <c r="M124" s="5">
        <v>7933</v>
      </c>
    </row>
    <row r="125" spans="3:25" ht="15.5" x14ac:dyDescent="0.35">
      <c r="C125" t="s">
        <v>9</v>
      </c>
      <c r="D125" s="5">
        <v>217086998</v>
      </c>
      <c r="E125" s="5">
        <v>216277962</v>
      </c>
      <c r="F125" s="5">
        <v>215034366</v>
      </c>
      <c r="G125" s="5">
        <v>214494630</v>
      </c>
      <c r="I125" s="5">
        <v>216277962</v>
      </c>
      <c r="J125" s="5">
        <v>214182820</v>
      </c>
      <c r="K125" s="5">
        <v>211604532</v>
      </c>
      <c r="L125" s="5">
        <v>209524281</v>
      </c>
      <c r="M125" s="5">
        <v>172248454</v>
      </c>
      <c r="N125" s="5">
        <v>147627264</v>
      </c>
      <c r="O125" s="5">
        <v>134195589</v>
      </c>
      <c r="P125" s="5">
        <v>123681543</v>
      </c>
      <c r="Q125" s="5">
        <v>132334613</v>
      </c>
      <c r="R125" s="5">
        <v>115662344</v>
      </c>
      <c r="S125" s="5">
        <v>91383061</v>
      </c>
      <c r="T125" s="5">
        <v>59936934</v>
      </c>
      <c r="U125" s="5">
        <v>33828583</v>
      </c>
      <c r="V125" s="5">
        <v>3391683439</v>
      </c>
      <c r="W125" s="5">
        <v>4248477382</v>
      </c>
      <c r="X125" s="5">
        <v>8688510741</v>
      </c>
      <c r="Y125" s="5">
        <v>5887770754</v>
      </c>
    </row>
    <row r="126" spans="3:25" ht="15.5" x14ac:dyDescent="0.35">
      <c r="C126" t="s">
        <v>157</v>
      </c>
      <c r="D126" s="5">
        <v>260823120</v>
      </c>
      <c r="E126" s="5">
        <v>260013994</v>
      </c>
      <c r="F126" s="5">
        <v>258500947</v>
      </c>
      <c r="G126" s="5">
        <v>257353646</v>
      </c>
      <c r="I126" s="5">
        <v>260013994</v>
      </c>
      <c r="J126" s="5">
        <v>250982896</v>
      </c>
      <c r="K126" s="5">
        <v>226695921</v>
      </c>
      <c r="L126" s="5">
        <v>219179977</v>
      </c>
      <c r="M126" s="5">
        <v>183164560</v>
      </c>
      <c r="N126" s="5">
        <v>147888662</v>
      </c>
      <c r="O126" s="5">
        <v>134504930</v>
      </c>
      <c r="P126" s="5">
        <v>123993304</v>
      </c>
      <c r="Q126" s="5">
        <v>132655435</v>
      </c>
      <c r="R126" s="5">
        <v>115690343</v>
      </c>
      <c r="S126" s="5">
        <v>91410522</v>
      </c>
      <c r="T126" s="5">
        <v>60059557</v>
      </c>
      <c r="U126" s="5">
        <v>34629458</v>
      </c>
      <c r="V126" s="5">
        <v>11881039000</v>
      </c>
      <c r="W126" s="5">
        <v>12413808417</v>
      </c>
      <c r="X126" s="5">
        <v>13793918466</v>
      </c>
      <c r="Y126" s="5">
        <v>22599009537</v>
      </c>
    </row>
    <row r="127" spans="3:25" ht="15.5" x14ac:dyDescent="0.35">
      <c r="C127" t="s">
        <v>158</v>
      </c>
      <c r="D127" s="5">
        <v>999053167</v>
      </c>
      <c r="E127" s="5">
        <v>999053167</v>
      </c>
      <c r="F127" s="5">
        <v>999053167</v>
      </c>
      <c r="G127" s="5">
        <v>999053167</v>
      </c>
      <c r="I127" s="5">
        <v>999053167</v>
      </c>
      <c r="J127" s="5">
        <v>999053167</v>
      </c>
      <c r="K127" s="5">
        <v>999053167</v>
      </c>
      <c r="L127" s="5">
        <v>999053167</v>
      </c>
      <c r="M127" s="5">
        <v>870701000</v>
      </c>
      <c r="N127" s="5">
        <v>870701000</v>
      </c>
      <c r="O127" s="5">
        <v>680000000</v>
      </c>
      <c r="P127" s="5">
        <v>680000000</v>
      </c>
      <c r="Q127" s="5">
        <v>680000000</v>
      </c>
      <c r="R127" s="5">
        <v>34000000</v>
      </c>
      <c r="S127" s="5">
        <v>34000000</v>
      </c>
      <c r="T127" s="5">
        <v>34000000</v>
      </c>
      <c r="U127" s="5">
        <v>34000000</v>
      </c>
      <c r="V127" s="5">
        <v>34000000</v>
      </c>
      <c r="W127" s="5">
        <v>34000000</v>
      </c>
      <c r="X127" s="5">
        <v>34000000</v>
      </c>
      <c r="Y127" s="5">
        <v>34000000</v>
      </c>
    </row>
    <row r="129" spans="2:25" ht="15.5" x14ac:dyDescent="0.35">
      <c r="B129" t="s">
        <v>159</v>
      </c>
      <c r="C129" t="s">
        <v>160</v>
      </c>
      <c r="D129" s="5">
        <v>-863393</v>
      </c>
      <c r="E129" s="5">
        <v>-1987056</v>
      </c>
      <c r="F129" s="5">
        <v>1192936</v>
      </c>
      <c r="G129" s="5">
        <v>-380222</v>
      </c>
      <c r="I129" s="5">
        <v>-1229966</v>
      </c>
      <c r="J129" s="5">
        <v>21710</v>
      </c>
      <c r="K129" s="5">
        <v>-419803</v>
      </c>
      <c r="L129" s="5">
        <v>-493089</v>
      </c>
      <c r="M129" s="5">
        <v>-244805</v>
      </c>
      <c r="N129" s="5">
        <v>-176725</v>
      </c>
      <c r="O129" s="5">
        <v>-172211</v>
      </c>
      <c r="P129" s="5">
        <v>-128389</v>
      </c>
      <c r="Q129" s="5">
        <v>-59013</v>
      </c>
      <c r="R129" s="5">
        <v>-116175</v>
      </c>
      <c r="S129" s="5">
        <v>-161833</v>
      </c>
      <c r="T129" s="5">
        <v>-1244643</v>
      </c>
      <c r="U129" s="5">
        <v>1299833</v>
      </c>
      <c r="V129" s="5">
        <v>-1366093041</v>
      </c>
      <c r="W129" s="5">
        <v>-1276702162</v>
      </c>
      <c r="X129" s="5">
        <v>10446942575</v>
      </c>
      <c r="Y129" s="5">
        <v>-3174097934</v>
      </c>
    </row>
    <row r="130" spans="2:25" ht="15.5" x14ac:dyDescent="0.35">
      <c r="C130" t="s">
        <v>161</v>
      </c>
      <c r="D130" s="5">
        <v>1521368</v>
      </c>
      <c r="E130" s="5">
        <v>-500581</v>
      </c>
      <c r="F130" s="5">
        <v>490897</v>
      </c>
      <c r="G130" s="5">
        <v>399557</v>
      </c>
      <c r="I130" s="5">
        <v>435188</v>
      </c>
      <c r="J130" s="5">
        <v>849545</v>
      </c>
      <c r="K130" s="5">
        <v>245643</v>
      </c>
      <c r="L130" s="5">
        <v>168097</v>
      </c>
      <c r="M130" s="5">
        <v>234427</v>
      </c>
      <c r="N130" s="5">
        <v>12600</v>
      </c>
      <c r="O130" s="5">
        <v>53594</v>
      </c>
      <c r="P130" s="5">
        <v>107664</v>
      </c>
      <c r="Q130" s="5">
        <v>134719</v>
      </c>
      <c r="R130" s="5">
        <v>132883</v>
      </c>
      <c r="S130" s="5">
        <v>422412</v>
      </c>
      <c r="T130" s="5">
        <v>338900</v>
      </c>
      <c r="U130" s="5">
        <v>2468316</v>
      </c>
      <c r="V130" s="5">
        <v>7475000</v>
      </c>
      <c r="X130" s="5">
        <v>8016382183</v>
      </c>
      <c r="Y130" s="5">
        <v>13516460453</v>
      </c>
    </row>
    <row r="131" spans="2:25" ht="15.5" x14ac:dyDescent="0.35">
      <c r="C131" t="s">
        <v>162</v>
      </c>
      <c r="D131" s="5">
        <v>-1519098</v>
      </c>
      <c r="E131" s="5">
        <v>-1589822</v>
      </c>
      <c r="F131" s="5">
        <v>1474850</v>
      </c>
      <c r="G131" s="5">
        <v>14273</v>
      </c>
      <c r="T131" s="5">
        <v>-250000</v>
      </c>
      <c r="W131" s="5">
        <v>-2466200</v>
      </c>
      <c r="X131" s="5">
        <v>-7620963402</v>
      </c>
      <c r="Y131" s="5">
        <v>-10713637750</v>
      </c>
    </row>
    <row r="132" spans="2:25" ht="15.5" x14ac:dyDescent="0.35">
      <c r="C132" t="s">
        <v>1392</v>
      </c>
      <c r="X132" s="5">
        <v>-1169487950</v>
      </c>
      <c r="Y132" s="5">
        <v>-3995617653</v>
      </c>
    </row>
    <row r="133" spans="2:25" ht="15.5" x14ac:dyDescent="0.35">
      <c r="C133" t="s">
        <v>1393</v>
      </c>
      <c r="D133" s="5">
        <v>-783355</v>
      </c>
      <c r="E133" s="5">
        <v>-496348</v>
      </c>
      <c r="F133" s="5">
        <v>-195087</v>
      </c>
      <c r="G133" s="5">
        <v>-672394</v>
      </c>
      <c r="I133" s="5">
        <v>-1277573</v>
      </c>
      <c r="J133" s="5">
        <v>-263521</v>
      </c>
      <c r="K133" s="5">
        <v>-217291</v>
      </c>
      <c r="L133" s="5">
        <v>-221398</v>
      </c>
      <c r="M133" s="5">
        <v>-482261</v>
      </c>
      <c r="N133" s="5">
        <v>-198418</v>
      </c>
      <c r="O133" s="5">
        <v>-225706</v>
      </c>
      <c r="P133" s="5">
        <v>-235108</v>
      </c>
      <c r="Q133" s="5">
        <v>-174616</v>
      </c>
      <c r="R133" s="5">
        <v>-170809</v>
      </c>
      <c r="S133" s="5">
        <v>-575613</v>
      </c>
      <c r="T133" s="5">
        <v>-1307471</v>
      </c>
      <c r="U133" s="5">
        <v>-1131289</v>
      </c>
      <c r="V133" s="5">
        <v>-1390176628</v>
      </c>
      <c r="W133" s="5">
        <v>-2019762388</v>
      </c>
      <c r="X133" s="5">
        <v>5798168872</v>
      </c>
      <c r="Y133" s="5">
        <v>-1976173898</v>
      </c>
    </row>
    <row r="134" spans="2:25" ht="15.5" x14ac:dyDescent="0.35">
      <c r="C134" t="s">
        <v>1394</v>
      </c>
      <c r="F134" s="5">
        <v>80107</v>
      </c>
      <c r="G134" s="5">
        <v>16479</v>
      </c>
      <c r="J134" s="5">
        <v>23365</v>
      </c>
      <c r="W134" s="5">
        <v>-479151974</v>
      </c>
      <c r="X134" s="5">
        <v>-316461505</v>
      </c>
      <c r="Y134" s="5">
        <v>-40246348</v>
      </c>
    </row>
    <row r="135" spans="2:25" ht="15.5" x14ac:dyDescent="0.35">
      <c r="C135" t="s">
        <v>826</v>
      </c>
      <c r="N135" s="5">
        <v>-2028</v>
      </c>
      <c r="P135" s="5">
        <v>-827</v>
      </c>
      <c r="Q135" s="5">
        <v>-19021</v>
      </c>
      <c r="R135" s="5">
        <v>-78129</v>
      </c>
      <c r="S135" s="5">
        <v>-8377</v>
      </c>
      <c r="T135" s="5">
        <v>-25840</v>
      </c>
      <c r="U135" s="5">
        <v>-36492</v>
      </c>
      <c r="V135" s="5">
        <v>20159649</v>
      </c>
      <c r="W135" s="5">
        <v>-33066697</v>
      </c>
    </row>
    <row r="136" spans="2:25" ht="15.5" x14ac:dyDescent="0.35">
      <c r="C136" t="s">
        <v>342</v>
      </c>
      <c r="D136" s="5">
        <v>-85075</v>
      </c>
      <c r="E136" s="5">
        <v>-94126</v>
      </c>
      <c r="F136" s="5">
        <v>-63543</v>
      </c>
      <c r="G136" s="5">
        <v>-133450</v>
      </c>
      <c r="I136" s="5">
        <v>-424106</v>
      </c>
      <c r="J136" s="5">
        <v>-602610</v>
      </c>
      <c r="K136" s="5">
        <v>-453169</v>
      </c>
      <c r="L136" s="5">
        <v>-442597</v>
      </c>
      <c r="M136" s="5">
        <v>-794</v>
      </c>
      <c r="N136" s="5">
        <v>-86</v>
      </c>
      <c r="O136" s="5">
        <v>-99</v>
      </c>
      <c r="P136" s="5">
        <v>-118</v>
      </c>
      <c r="Q136" s="5">
        <v>-95</v>
      </c>
      <c r="R136" s="5">
        <v>-120</v>
      </c>
      <c r="S136" s="5">
        <v>-255</v>
      </c>
      <c r="T136" s="5">
        <v>-232</v>
      </c>
      <c r="U136" s="5">
        <v>-702</v>
      </c>
      <c r="V136" s="5">
        <v>-3551062</v>
      </c>
      <c r="W136" s="5">
        <v>-19708370</v>
      </c>
    </row>
    <row r="137" spans="2:25" ht="15.5" x14ac:dyDescent="0.35">
      <c r="C137" t="s">
        <v>1395</v>
      </c>
      <c r="E137" s="5">
        <v>100743</v>
      </c>
      <c r="F137" s="5">
        <v>-100743</v>
      </c>
    </row>
    <row r="138" spans="2:25" ht="15.5" x14ac:dyDescent="0.35">
      <c r="C138" t="s">
        <v>1396</v>
      </c>
      <c r="E138" s="5">
        <v>581388</v>
      </c>
      <c r="F138" s="5">
        <v>-581388</v>
      </c>
    </row>
    <row r="139" spans="2:25" ht="15.5" x14ac:dyDescent="0.35">
      <c r="C139" t="s">
        <v>1397</v>
      </c>
      <c r="E139" s="5">
        <v>4509</v>
      </c>
      <c r="F139" s="5">
        <v>-4509</v>
      </c>
    </row>
    <row r="140" spans="2:25" ht="15.5" x14ac:dyDescent="0.35">
      <c r="C140" t="s">
        <v>1398</v>
      </c>
    </row>
    <row r="141" spans="2:25" ht="15.5" x14ac:dyDescent="0.35">
      <c r="C141" t="s">
        <v>1227</v>
      </c>
      <c r="G141" s="5">
        <v>69394</v>
      </c>
      <c r="W141" s="5">
        <v>1276532533</v>
      </c>
      <c r="X141" s="5">
        <v>5738222011</v>
      </c>
      <c r="Y141" s="5">
        <v>33646142</v>
      </c>
    </row>
    <row r="142" spans="2:25" ht="15.5" x14ac:dyDescent="0.35">
      <c r="C142" t="s">
        <v>112</v>
      </c>
      <c r="F142" s="5">
        <v>83310</v>
      </c>
      <c r="G142" s="5">
        <v>-83310</v>
      </c>
    </row>
    <row r="143" spans="2:25" ht="15.5" x14ac:dyDescent="0.35">
      <c r="C143" t="s">
        <v>346</v>
      </c>
      <c r="D143" s="5">
        <v>2767</v>
      </c>
      <c r="E143" s="5">
        <v>7181</v>
      </c>
      <c r="F143" s="5">
        <v>9042</v>
      </c>
      <c r="G143" s="5">
        <v>9229</v>
      </c>
      <c r="I143" s="5">
        <v>36525</v>
      </c>
      <c r="J143" s="5">
        <v>14931</v>
      </c>
      <c r="K143" s="5">
        <v>5014</v>
      </c>
      <c r="L143" s="5">
        <v>2809</v>
      </c>
      <c r="M143" s="5">
        <v>3823</v>
      </c>
      <c r="N143" s="5">
        <v>11207</v>
      </c>
      <c r="W143" s="5">
        <v>920934</v>
      </c>
      <c r="X143" s="5">
        <v>1082366</v>
      </c>
      <c r="Y143" s="5">
        <v>1471120</v>
      </c>
    </row>
    <row r="144" spans="2:25" ht="15.5" x14ac:dyDescent="0.35">
      <c r="C144" t="s">
        <v>1399</v>
      </c>
      <c r="D144" s="5">
        <v>2767</v>
      </c>
      <c r="E144" s="5">
        <v>7181</v>
      </c>
      <c r="F144" s="5">
        <v>92352</v>
      </c>
      <c r="G144" s="5">
        <v>-4687</v>
      </c>
      <c r="I144" s="5">
        <v>36525</v>
      </c>
      <c r="J144" s="5">
        <v>14931</v>
      </c>
      <c r="K144" s="5">
        <v>5014</v>
      </c>
      <c r="L144" s="5">
        <v>2809</v>
      </c>
      <c r="M144" s="5">
        <v>3823</v>
      </c>
      <c r="N144" s="5">
        <v>11207</v>
      </c>
      <c r="W144" s="5">
        <v>1277453467</v>
      </c>
      <c r="X144" s="5">
        <v>5739304377</v>
      </c>
      <c r="Y144" s="5">
        <v>35117262</v>
      </c>
    </row>
    <row r="145" spans="3:25" ht="15.5" x14ac:dyDescent="0.35">
      <c r="C145" t="s">
        <v>172</v>
      </c>
      <c r="D145" s="5">
        <v>1587034</v>
      </c>
      <c r="E145" s="5">
        <v>-467965</v>
      </c>
      <c r="F145" s="5">
        <v>201316</v>
      </c>
      <c r="G145" s="5">
        <v>1635733</v>
      </c>
      <c r="I145" s="5">
        <v>5621511</v>
      </c>
      <c r="J145" s="5">
        <v>-5045588</v>
      </c>
      <c r="K145" s="5">
        <v>437591</v>
      </c>
      <c r="L145" s="5">
        <v>7040456</v>
      </c>
      <c r="M145" s="5">
        <v>295064</v>
      </c>
      <c r="N145" s="5">
        <v>10366654</v>
      </c>
      <c r="P145" s="5">
        <v>-985310</v>
      </c>
      <c r="U145" s="5">
        <v>-390863</v>
      </c>
      <c r="V145" s="5">
        <v>1441190135</v>
      </c>
      <c r="W145" s="5">
        <v>1307770465</v>
      </c>
      <c r="X145" s="5">
        <v>-10509514386</v>
      </c>
      <c r="Y145" s="5">
        <v>2613344379</v>
      </c>
    </row>
    <row r="146" spans="3:25" ht="15.5" x14ac:dyDescent="0.35">
      <c r="C146" t="s">
        <v>173</v>
      </c>
      <c r="D146" s="5">
        <v>-652558</v>
      </c>
      <c r="E146" s="5">
        <v>1922273</v>
      </c>
      <c r="F146" s="5">
        <v>-672662</v>
      </c>
      <c r="G146" s="5">
        <v>-2824747</v>
      </c>
      <c r="I146" s="5">
        <v>-4901357</v>
      </c>
      <c r="J146" s="5">
        <v>5863317</v>
      </c>
      <c r="L146" s="5">
        <v>-6550000</v>
      </c>
      <c r="N146" s="5">
        <v>-10199494</v>
      </c>
      <c r="O146" s="5">
        <v>176419</v>
      </c>
      <c r="P146" s="5">
        <v>1126823</v>
      </c>
      <c r="Q146" s="5">
        <v>39448</v>
      </c>
      <c r="R146" s="5">
        <v>8843</v>
      </c>
      <c r="S146" s="5">
        <v>-612394</v>
      </c>
      <c r="T146" s="5">
        <v>2273716</v>
      </c>
      <c r="U146" s="5">
        <v>-24997</v>
      </c>
      <c r="W146" s="5">
        <v>-19264230</v>
      </c>
      <c r="X146" s="5">
        <v>-13199200</v>
      </c>
      <c r="Y146" s="5">
        <v>480270000</v>
      </c>
    </row>
    <row r="147" spans="3:25" ht="15.5" x14ac:dyDescent="0.35">
      <c r="C147" t="s">
        <v>174</v>
      </c>
      <c r="D147" s="5">
        <v>-11593</v>
      </c>
      <c r="F147" s="5">
        <v>10</v>
      </c>
      <c r="G147" s="5">
        <v>-831</v>
      </c>
      <c r="I147" s="5">
        <v>-2418</v>
      </c>
      <c r="O147" s="5">
        <v>-698</v>
      </c>
      <c r="Q147" s="5">
        <v>-122</v>
      </c>
      <c r="S147" s="5">
        <v>-960</v>
      </c>
      <c r="T147" s="5">
        <v>-9071</v>
      </c>
      <c r="U147" s="5">
        <v>-24996</v>
      </c>
      <c r="W147" s="5">
        <v>-19264230</v>
      </c>
      <c r="X147" s="5">
        <v>-13199200</v>
      </c>
      <c r="Y147" s="5">
        <v>-15480000</v>
      </c>
    </row>
    <row r="148" spans="3:25" ht="15.5" x14ac:dyDescent="0.35">
      <c r="C148" t="s">
        <v>351</v>
      </c>
      <c r="F148" s="5">
        <v>50253</v>
      </c>
      <c r="G148" s="5">
        <v>-50253</v>
      </c>
      <c r="Y148" s="5">
        <v>495750000</v>
      </c>
    </row>
    <row r="149" spans="3:25" ht="15.5" x14ac:dyDescent="0.35">
      <c r="C149" t="s">
        <v>1400</v>
      </c>
      <c r="D149" s="5">
        <v>-458016</v>
      </c>
      <c r="E149" s="5">
        <v>-1094</v>
      </c>
      <c r="F149" s="5">
        <v>-48906</v>
      </c>
      <c r="I149" s="5">
        <v>-50000</v>
      </c>
    </row>
    <row r="150" spans="3:25" ht="15.5" x14ac:dyDescent="0.35">
      <c r="C150" t="s">
        <v>1401</v>
      </c>
      <c r="D150" s="5">
        <v>-182949</v>
      </c>
      <c r="E150" s="5">
        <v>837929</v>
      </c>
      <c r="F150" s="5">
        <v>-674019</v>
      </c>
      <c r="G150" s="5">
        <v>-2773663</v>
      </c>
      <c r="I150" s="5">
        <v>-5949227</v>
      </c>
      <c r="J150" s="5">
        <v>-10451008</v>
      </c>
    </row>
    <row r="151" spans="3:25" ht="15.5" x14ac:dyDescent="0.35">
      <c r="C151" t="s">
        <v>1402</v>
      </c>
      <c r="T151" s="5">
        <v>2282787</v>
      </c>
    </row>
    <row r="152" spans="3:25" ht="15.5" x14ac:dyDescent="0.35">
      <c r="C152" t="s">
        <v>1403</v>
      </c>
      <c r="E152" s="5">
        <v>1085438</v>
      </c>
      <c r="I152" s="5">
        <v>1085438</v>
      </c>
    </row>
    <row r="153" spans="3:25" ht="15.5" x14ac:dyDescent="0.35">
      <c r="C153" t="s">
        <v>1050</v>
      </c>
      <c r="E153" s="5">
        <v>14850</v>
      </c>
      <c r="I153" s="5">
        <v>14850</v>
      </c>
    </row>
    <row r="154" spans="3:25" ht="15.5" x14ac:dyDescent="0.35">
      <c r="C154" t="s">
        <v>1404</v>
      </c>
      <c r="U154" s="5">
        <v>-1</v>
      </c>
    </row>
    <row r="155" spans="3:25" ht="15.5" x14ac:dyDescent="0.35">
      <c r="C155" t="s">
        <v>1405</v>
      </c>
    </row>
    <row r="156" spans="3:25" ht="15.5" x14ac:dyDescent="0.35">
      <c r="C156" t="s">
        <v>474</v>
      </c>
      <c r="F156" s="5">
        <v>-14850</v>
      </c>
      <c r="G156" s="5">
        <v>14850</v>
      </c>
      <c r="J156" s="5">
        <v>-285675</v>
      </c>
      <c r="N156" s="5">
        <v>-274745</v>
      </c>
    </row>
    <row r="157" spans="3:25" ht="15.5" x14ac:dyDescent="0.35">
      <c r="C157" t="s">
        <v>575</v>
      </c>
      <c r="N157" s="5">
        <v>-133805</v>
      </c>
      <c r="O157" s="5">
        <v>-259056</v>
      </c>
      <c r="P157" s="5">
        <v>-436173</v>
      </c>
      <c r="Q157" s="5">
        <v>-1562996</v>
      </c>
      <c r="R157" s="5">
        <v>-1602566</v>
      </c>
      <c r="S157" s="5">
        <v>-611434</v>
      </c>
    </row>
    <row r="158" spans="3:25" ht="15.5" x14ac:dyDescent="0.35">
      <c r="C158" t="s">
        <v>1406</v>
      </c>
      <c r="N158" s="5">
        <v>259056</v>
      </c>
      <c r="O158" s="5">
        <v>436173</v>
      </c>
      <c r="P158" s="5">
        <v>1562996</v>
      </c>
      <c r="Q158" s="5">
        <v>1602566</v>
      </c>
      <c r="R158" s="5">
        <v>1611409</v>
      </c>
    </row>
    <row r="159" spans="3:25" ht="15.5" x14ac:dyDescent="0.35">
      <c r="C159" t="s">
        <v>953</v>
      </c>
      <c r="E159" s="5">
        <v>-14850</v>
      </c>
      <c r="F159" s="5">
        <v>14850</v>
      </c>
      <c r="G159" s="5">
        <v>-14850</v>
      </c>
      <c r="J159" s="5">
        <v>16600000</v>
      </c>
      <c r="L159" s="5">
        <v>-6550000</v>
      </c>
      <c r="N159" s="5">
        <v>-10050000</v>
      </c>
    </row>
    <row r="160" spans="3:25" ht="15.5" x14ac:dyDescent="0.35">
      <c r="C160" t="s">
        <v>1407</v>
      </c>
    </row>
    <row r="161" spans="3:25" ht="15.5" x14ac:dyDescent="0.35">
      <c r="C161" t="s">
        <v>191</v>
      </c>
      <c r="D161" s="5">
        <v>1587034</v>
      </c>
      <c r="E161" s="5">
        <v>-467965</v>
      </c>
      <c r="F161" s="5">
        <v>201316</v>
      </c>
      <c r="G161" s="5">
        <v>1635733</v>
      </c>
      <c r="I161" s="5">
        <v>5621511</v>
      </c>
      <c r="J161" s="5">
        <v>-5045588</v>
      </c>
      <c r="K161" s="5">
        <v>437591</v>
      </c>
      <c r="L161" s="5">
        <v>7040456</v>
      </c>
      <c r="M161" s="5">
        <v>295064</v>
      </c>
      <c r="N161" s="5">
        <v>10366654</v>
      </c>
      <c r="P161" s="5">
        <v>-985310</v>
      </c>
      <c r="U161" s="5">
        <v>-390863</v>
      </c>
      <c r="V161" s="5">
        <v>1441190135</v>
      </c>
      <c r="W161" s="5">
        <v>1307770465</v>
      </c>
      <c r="X161" s="5">
        <v>-10509514386</v>
      </c>
      <c r="Y161" s="5">
        <v>2613344379</v>
      </c>
    </row>
    <row r="162" spans="3:25" ht="15.5" x14ac:dyDescent="0.35">
      <c r="C162" t="s">
        <v>823</v>
      </c>
      <c r="K162" s="5">
        <v>-658253</v>
      </c>
      <c r="M162" s="5">
        <v>-10862</v>
      </c>
      <c r="U162" s="5">
        <v>-390863</v>
      </c>
      <c r="V162" s="5">
        <v>1441190135</v>
      </c>
      <c r="W162" s="5">
        <v>1307770465</v>
      </c>
      <c r="X162" s="5">
        <v>-8600989525</v>
      </c>
    </row>
    <row r="163" spans="3:25" ht="15.5" x14ac:dyDescent="0.35">
      <c r="C163" t="s">
        <v>1408</v>
      </c>
      <c r="E163" s="5">
        <v>-705162</v>
      </c>
      <c r="F163" s="5">
        <v>705162</v>
      </c>
      <c r="M163" s="5">
        <v>345964</v>
      </c>
    </row>
    <row r="164" spans="3:25" ht="15.5" x14ac:dyDescent="0.35">
      <c r="C164" t="s">
        <v>436</v>
      </c>
      <c r="L164" s="5">
        <v>-26379</v>
      </c>
      <c r="M164" s="5">
        <v>-27126</v>
      </c>
    </row>
    <row r="165" spans="3:25" ht="15.5" x14ac:dyDescent="0.35">
      <c r="C165" t="s">
        <v>1409</v>
      </c>
      <c r="E165" s="5">
        <v>-172421</v>
      </c>
      <c r="I165" s="5">
        <v>-172421</v>
      </c>
      <c r="J165" s="5">
        <v>-142367</v>
      </c>
      <c r="K165" s="5">
        <v>-117186</v>
      </c>
      <c r="L165" s="5">
        <v>8361</v>
      </c>
    </row>
    <row r="166" spans="3:25" ht="15.5" x14ac:dyDescent="0.35">
      <c r="C166" t="s">
        <v>1410</v>
      </c>
    </row>
    <row r="167" spans="3:25" ht="15.5" x14ac:dyDescent="0.35">
      <c r="C167" t="s">
        <v>1411</v>
      </c>
    </row>
    <row r="168" spans="3:25" ht="15.5" x14ac:dyDescent="0.35">
      <c r="C168" t="s">
        <v>1412</v>
      </c>
      <c r="D168" s="5">
        <v>122390</v>
      </c>
      <c r="F168" s="5">
        <v>-446602</v>
      </c>
      <c r="G168" s="5">
        <v>208481</v>
      </c>
      <c r="L168" s="5">
        <v>423846</v>
      </c>
    </row>
    <row r="169" spans="3:25" ht="15.5" x14ac:dyDescent="0.35">
      <c r="C169" t="s">
        <v>1413</v>
      </c>
      <c r="K169" s="5">
        <v>6875483</v>
      </c>
      <c r="L169" s="5">
        <v>351374</v>
      </c>
    </row>
    <row r="170" spans="3:25" ht="15.5" x14ac:dyDescent="0.35">
      <c r="C170" t="s">
        <v>1414</v>
      </c>
      <c r="J170" s="5">
        <v>-12135615</v>
      </c>
      <c r="K170" s="5">
        <v>-4678324</v>
      </c>
      <c r="M170" s="5">
        <v>-177242</v>
      </c>
    </row>
    <row r="171" spans="3:25" ht="15.5" x14ac:dyDescent="0.35">
      <c r="C171" t="s">
        <v>1293</v>
      </c>
      <c r="D171" s="5">
        <v>2004036</v>
      </c>
      <c r="E171" s="5">
        <v>424893</v>
      </c>
      <c r="F171" s="5">
        <v>-385131</v>
      </c>
      <c r="G171" s="5">
        <v>1801366</v>
      </c>
      <c r="I171" s="5">
        <v>3120779</v>
      </c>
      <c r="M171" s="5">
        <v>164330</v>
      </c>
      <c r="N171" s="5">
        <v>238284</v>
      </c>
    </row>
    <row r="172" spans="3:25" ht="15.5" x14ac:dyDescent="0.35">
      <c r="C172" t="s">
        <v>414</v>
      </c>
      <c r="D172" s="5">
        <v>-196951</v>
      </c>
      <c r="E172" s="5">
        <v>309726</v>
      </c>
      <c r="F172" s="5">
        <v>-146306</v>
      </c>
      <c r="G172" s="5">
        <v>-10943</v>
      </c>
    </row>
    <row r="173" spans="3:25" ht="15.5" x14ac:dyDescent="0.35">
      <c r="C173" t="s">
        <v>198</v>
      </c>
      <c r="E173" s="5">
        <v>18282</v>
      </c>
      <c r="F173" s="5">
        <v>946220</v>
      </c>
      <c r="I173" s="5">
        <v>4217851</v>
      </c>
      <c r="J173" s="5">
        <v>8285134</v>
      </c>
    </row>
    <row r="174" spans="3:25" ht="15.5" x14ac:dyDescent="0.35">
      <c r="C174" t="s">
        <v>357</v>
      </c>
      <c r="D174" s="5">
        <v>-342441</v>
      </c>
      <c r="E174" s="5">
        <v>-412916</v>
      </c>
      <c r="F174" s="5">
        <v>-402394</v>
      </c>
      <c r="G174" s="5">
        <v>-363171</v>
      </c>
      <c r="I174" s="5">
        <v>-1544698</v>
      </c>
      <c r="J174" s="5">
        <v>-1052740</v>
      </c>
      <c r="K174" s="5">
        <v>-984129</v>
      </c>
      <c r="L174" s="5">
        <v>-406917</v>
      </c>
    </row>
    <row r="175" spans="3:25" ht="15.5" x14ac:dyDescent="0.35">
      <c r="C175" t="s">
        <v>170</v>
      </c>
      <c r="E175" s="5">
        <v>69633</v>
      </c>
      <c r="F175" s="5">
        <v>-69633</v>
      </c>
    </row>
    <row r="176" spans="3:25" ht="15.5" x14ac:dyDescent="0.35">
      <c r="C176" t="s">
        <v>1415</v>
      </c>
    </row>
    <row r="177" spans="2:25" ht="15.5" x14ac:dyDescent="0.35">
      <c r="C177" t="s">
        <v>423</v>
      </c>
      <c r="P177" s="5">
        <v>-985310</v>
      </c>
    </row>
    <row r="178" spans="2:25" ht="15.5" x14ac:dyDescent="0.35">
      <c r="C178" t="s">
        <v>151</v>
      </c>
      <c r="L178" s="5">
        <v>6690171</v>
      </c>
      <c r="N178" s="5">
        <v>10128370</v>
      </c>
    </row>
    <row r="179" spans="2:25" ht="15.5" x14ac:dyDescent="0.35">
      <c r="C179" t="s">
        <v>129</v>
      </c>
      <c r="X179" s="5">
        <v>-1908524861</v>
      </c>
      <c r="Y179" s="5">
        <v>2613344379</v>
      </c>
    </row>
    <row r="180" spans="2:25" ht="15.5" x14ac:dyDescent="0.35">
      <c r="C180" t="s">
        <v>190</v>
      </c>
    </row>
    <row r="181" spans="2:25" ht="15.5" x14ac:dyDescent="0.35">
      <c r="C181" t="s">
        <v>213</v>
      </c>
      <c r="D181" s="5">
        <v>71083</v>
      </c>
      <c r="E181" s="5">
        <v>-532748</v>
      </c>
      <c r="F181" s="5">
        <v>721590</v>
      </c>
      <c r="G181" s="5">
        <v>-1569236</v>
      </c>
      <c r="I181" s="5">
        <v>-509812</v>
      </c>
      <c r="J181" s="5">
        <v>839439</v>
      </c>
      <c r="K181" s="5">
        <v>17788</v>
      </c>
      <c r="L181" s="5">
        <v>-2633</v>
      </c>
      <c r="M181" s="5">
        <v>50259</v>
      </c>
      <c r="N181" s="5">
        <v>-9565</v>
      </c>
      <c r="O181" s="5">
        <v>4208</v>
      </c>
      <c r="P181" s="5">
        <v>13124</v>
      </c>
      <c r="Q181" s="5">
        <v>-19565</v>
      </c>
      <c r="R181" s="5">
        <v>-107332</v>
      </c>
      <c r="S181" s="5">
        <v>-774227</v>
      </c>
      <c r="T181" s="5">
        <v>1029073</v>
      </c>
      <c r="U181" s="5">
        <v>883973</v>
      </c>
      <c r="V181" s="5">
        <v>75097094</v>
      </c>
      <c r="W181" s="5">
        <v>11804073</v>
      </c>
      <c r="X181" s="5">
        <v>-75771011</v>
      </c>
      <c r="Y181" s="5">
        <v>-80483555</v>
      </c>
    </row>
    <row r="182" spans="2:25" ht="15.5" x14ac:dyDescent="0.35">
      <c r="C182" t="s">
        <v>1416</v>
      </c>
    </row>
    <row r="183" spans="2:25" ht="15.5" x14ac:dyDescent="0.35">
      <c r="C183" t="s">
        <v>1417</v>
      </c>
      <c r="N183" s="5">
        <v>35055</v>
      </c>
      <c r="U183" s="5">
        <v>23531</v>
      </c>
    </row>
    <row r="184" spans="2:25" ht="15.5" x14ac:dyDescent="0.35">
      <c r="C184" t="s">
        <v>1418</v>
      </c>
    </row>
    <row r="185" spans="2:25" ht="15.5" x14ac:dyDescent="0.35">
      <c r="C185" t="s">
        <v>215</v>
      </c>
      <c r="D185" s="5">
        <v>103740</v>
      </c>
      <c r="E185" s="5">
        <v>433291</v>
      </c>
      <c r="F185" s="5">
        <v>-902115</v>
      </c>
      <c r="G185" s="5">
        <v>676698</v>
      </c>
      <c r="I185" s="5">
        <v>-38598</v>
      </c>
      <c r="J185" s="5">
        <v>-19720</v>
      </c>
      <c r="K185" s="5">
        <v>34940</v>
      </c>
      <c r="L185" s="5">
        <v>44663</v>
      </c>
      <c r="M185" s="5">
        <v>-348</v>
      </c>
    </row>
    <row r="186" spans="2:25" ht="15.5" x14ac:dyDescent="0.35">
      <c r="C186" t="s">
        <v>214</v>
      </c>
      <c r="D186" s="5">
        <v>541939</v>
      </c>
      <c r="I186" s="5">
        <v>1090349</v>
      </c>
      <c r="J186" s="5">
        <v>270630</v>
      </c>
      <c r="K186" s="5">
        <v>217902</v>
      </c>
      <c r="L186" s="5">
        <v>175872</v>
      </c>
      <c r="M186" s="5">
        <v>231200</v>
      </c>
      <c r="N186" s="5">
        <v>63454</v>
      </c>
      <c r="O186" s="5">
        <v>59246</v>
      </c>
      <c r="P186" s="5">
        <v>46122</v>
      </c>
      <c r="Q186" s="5">
        <v>65687</v>
      </c>
      <c r="R186" s="5">
        <v>173019</v>
      </c>
      <c r="S186" s="5">
        <v>1947221</v>
      </c>
      <c r="T186" s="5">
        <v>918148</v>
      </c>
      <c r="U186" s="5">
        <v>10644</v>
      </c>
      <c r="V186" s="5">
        <v>22618325</v>
      </c>
      <c r="W186" s="5">
        <v>95766832</v>
      </c>
      <c r="X186" s="5">
        <v>171537843</v>
      </c>
      <c r="Y186" s="5">
        <v>252021398</v>
      </c>
    </row>
    <row r="187" spans="2:25" ht="15.5" x14ac:dyDescent="0.35">
      <c r="C187" t="s">
        <v>1419</v>
      </c>
    </row>
    <row r="188" spans="2:25" ht="15.5" x14ac:dyDescent="0.35">
      <c r="C188" t="s">
        <v>1420</v>
      </c>
      <c r="D188" s="5">
        <v>716762</v>
      </c>
      <c r="E188" s="5">
        <v>-99457</v>
      </c>
      <c r="F188" s="5">
        <v>-180525</v>
      </c>
      <c r="G188" s="5">
        <v>-892538</v>
      </c>
      <c r="I188" s="5">
        <v>541939</v>
      </c>
      <c r="J188" s="5">
        <v>1090349</v>
      </c>
      <c r="K188" s="5">
        <v>270630</v>
      </c>
      <c r="L188" s="5">
        <v>217902</v>
      </c>
      <c r="M188" s="5">
        <v>281111</v>
      </c>
      <c r="N188" s="5">
        <v>88944</v>
      </c>
      <c r="O188" s="5">
        <v>63454</v>
      </c>
      <c r="P188" s="5">
        <v>59246</v>
      </c>
      <c r="Q188" s="5">
        <v>46122</v>
      </c>
      <c r="R188" s="5">
        <v>65687</v>
      </c>
      <c r="S188" s="5">
        <v>1172994</v>
      </c>
      <c r="T188" s="5">
        <v>1947221</v>
      </c>
      <c r="U188" s="5">
        <v>918148</v>
      </c>
      <c r="V188" s="5">
        <v>97715419</v>
      </c>
      <c r="W188" s="5">
        <v>107570905</v>
      </c>
      <c r="X188" s="5">
        <v>95766832</v>
      </c>
      <c r="Y188" s="5">
        <v>171537843</v>
      </c>
    </row>
    <row r="190" spans="2:25" ht="15.5" x14ac:dyDescent="0.35">
      <c r="B190" t="s">
        <v>217</v>
      </c>
      <c r="C190" t="s">
        <v>11</v>
      </c>
      <c r="D190" s="5">
        <v>1000000000</v>
      </c>
      <c r="E190" s="5">
        <v>1000000000</v>
      </c>
      <c r="F190" s="5">
        <v>1000000000</v>
      </c>
      <c r="G190" s="5">
        <v>1000000000</v>
      </c>
      <c r="I190" s="5">
        <v>1000000000</v>
      </c>
      <c r="J190" s="5">
        <v>1000000000</v>
      </c>
      <c r="K190" s="5">
        <v>1000000000</v>
      </c>
      <c r="L190" s="5">
        <v>1000000000</v>
      </c>
      <c r="M190" s="5">
        <v>870000000</v>
      </c>
      <c r="N190" s="5">
        <v>870000000</v>
      </c>
      <c r="O190" s="5">
        <v>680000000</v>
      </c>
      <c r="P190" s="5">
        <v>680000000</v>
      </c>
      <c r="Q190" s="5">
        <v>680000000</v>
      </c>
      <c r="R190" s="5">
        <v>30000000</v>
      </c>
      <c r="S190" s="5">
        <v>30000000</v>
      </c>
      <c r="T190" s="5">
        <v>30000000</v>
      </c>
      <c r="U190" s="5">
        <v>30000000</v>
      </c>
      <c r="V190" s="5">
        <v>30000000</v>
      </c>
      <c r="W190" s="5">
        <v>30000000</v>
      </c>
      <c r="X190" s="5">
        <v>30000000</v>
      </c>
      <c r="Y190" s="5">
        <v>30000000</v>
      </c>
    </row>
    <row r="191" spans="2:25" ht="15.5" x14ac:dyDescent="0.35">
      <c r="C191" t="s">
        <v>218</v>
      </c>
      <c r="D191" s="6">
        <v>10.65</v>
      </c>
      <c r="E191" s="6">
        <v>14.25</v>
      </c>
      <c r="F191" s="6">
        <v>4.3099999999999996</v>
      </c>
      <c r="G191" s="6">
        <v>8.69</v>
      </c>
    </row>
    <row r="192" spans="2:25" ht="15.5" x14ac:dyDescent="0.35">
      <c r="C192" t="s">
        <v>219</v>
      </c>
      <c r="D192" s="6">
        <v>228.17</v>
      </c>
      <c r="E192" s="6">
        <v>123.51</v>
      </c>
      <c r="F192" s="6">
        <v>261.02</v>
      </c>
      <c r="G192" s="6">
        <v>96.09</v>
      </c>
    </row>
    <row r="193" spans="3:7" ht="15.5" x14ac:dyDescent="0.35">
      <c r="C193" t="s">
        <v>72</v>
      </c>
      <c r="D193" s="6">
        <v>194.53</v>
      </c>
      <c r="E193" s="6">
        <v>89.54</v>
      </c>
      <c r="F193" s="6">
        <v>139.85</v>
      </c>
      <c r="G193" s="6">
        <v>126.48</v>
      </c>
    </row>
    <row r="194" spans="3:7" ht="15.5" x14ac:dyDescent="0.35">
      <c r="C194" t="s">
        <v>220</v>
      </c>
      <c r="D194" s="5">
        <v>-1360000000</v>
      </c>
      <c r="E194" s="5">
        <v>6830000000</v>
      </c>
      <c r="F194" s="5">
        <v>-440000000</v>
      </c>
      <c r="G194" s="5">
        <v>3450000000</v>
      </c>
    </row>
    <row r="195" spans="3:7" ht="15.5" x14ac:dyDescent="0.35">
      <c r="C195" t="s">
        <v>221</v>
      </c>
      <c r="D195" s="6">
        <v>2.3999999999999998E-3</v>
      </c>
      <c r="E195" s="6">
        <v>3.3E-3</v>
      </c>
      <c r="F195" s="6">
        <v>1E-3</v>
      </c>
      <c r="G195" s="6">
        <v>2.0999999999999999E-3</v>
      </c>
    </row>
    <row r="196" spans="3:7" ht="15.5" x14ac:dyDescent="0.35">
      <c r="C196" t="s">
        <v>222</v>
      </c>
      <c r="D196" s="6">
        <v>2.8999999999999998E-3</v>
      </c>
      <c r="E196" s="6">
        <v>3.9000000000000003E-3</v>
      </c>
      <c r="F196" s="6">
        <v>1.1999999999999999E-3</v>
      </c>
      <c r="G196" s="6">
        <v>2.5000000000000001E-3</v>
      </c>
    </row>
    <row r="197" spans="3:7" ht="15.5" x14ac:dyDescent="0.35">
      <c r="C197" t="s">
        <v>223</v>
      </c>
      <c r="D197" s="6">
        <v>-2.9999999999999997E-4</v>
      </c>
      <c r="E197" s="6">
        <v>2.0999999999999999E-3</v>
      </c>
      <c r="F197" s="6">
        <v>-5.0000000000000001E-4</v>
      </c>
      <c r="G197" s="6">
        <v>5.9999999999999995E-4</v>
      </c>
    </row>
    <row r="198" spans="3:7" ht="15.5" x14ac:dyDescent="0.35">
      <c r="C198" t="s">
        <v>224</v>
      </c>
      <c r="D198" s="6">
        <v>-0.95</v>
      </c>
      <c r="E198" s="6">
        <v>1.26</v>
      </c>
      <c r="F198" s="6">
        <v>-0.8</v>
      </c>
      <c r="G198" s="6">
        <v>1.04</v>
      </c>
    </row>
    <row r="199" spans="3:7" ht="15.5" x14ac:dyDescent="0.35">
      <c r="C199" t="s">
        <v>225</v>
      </c>
      <c r="D199" s="5">
        <v>3690000000000</v>
      </c>
      <c r="E199" s="5">
        <v>3616000000000</v>
      </c>
      <c r="F199" s="5">
        <v>3589000000000</v>
      </c>
      <c r="G199" s="5">
        <v>3481000000000</v>
      </c>
    </row>
    <row r="200" spans="3:7" ht="15.5" x14ac:dyDescent="0.35">
      <c r="C200" t="s">
        <v>226</v>
      </c>
      <c r="D200" s="6">
        <v>0.66</v>
      </c>
      <c r="E200" s="6">
        <v>0.49</v>
      </c>
      <c r="F200" s="6">
        <v>0.31</v>
      </c>
      <c r="G200" s="6">
        <v>0.24</v>
      </c>
    </row>
    <row r="201" spans="3:7" ht="15.5" x14ac:dyDescent="0.35">
      <c r="C201" t="s">
        <v>227</v>
      </c>
      <c r="D201" s="6">
        <v>3681.88</v>
      </c>
      <c r="E201" s="6">
        <v>3608.41</v>
      </c>
      <c r="F201" s="6">
        <v>3582.94</v>
      </c>
      <c r="G201" s="6">
        <v>3474.3</v>
      </c>
    </row>
    <row r="202" spans="3:7" ht="15.5" x14ac:dyDescent="0.35">
      <c r="C202" t="s">
        <v>228</v>
      </c>
      <c r="D202" s="6">
        <v>0.66</v>
      </c>
      <c r="E202" s="6">
        <v>0.49</v>
      </c>
      <c r="F202" s="6">
        <v>0.31</v>
      </c>
      <c r="G202" s="6">
        <v>0.24</v>
      </c>
    </row>
    <row r="203" spans="3:7" ht="15.5" x14ac:dyDescent="0.35">
      <c r="C203" t="s">
        <v>229</v>
      </c>
      <c r="D203" s="6">
        <v>3681.88</v>
      </c>
      <c r="E203" s="6">
        <v>3608.41</v>
      </c>
      <c r="F203" s="6">
        <v>3582.94</v>
      </c>
      <c r="G203" s="6">
        <v>3474.3</v>
      </c>
    </row>
    <row r="204" spans="3:7" ht="15.5" x14ac:dyDescent="0.35">
      <c r="C204" t="s">
        <v>230</v>
      </c>
      <c r="D204" s="5">
        <v>46000000000</v>
      </c>
      <c r="E204" s="5">
        <v>36000000000</v>
      </c>
      <c r="F204" s="5">
        <v>51000000000</v>
      </c>
      <c r="G204" s="5">
        <v>46000000000</v>
      </c>
    </row>
    <row r="205" spans="3:7" ht="15.5" x14ac:dyDescent="0.35">
      <c r="C205" t="s">
        <v>231</v>
      </c>
      <c r="D205" s="5">
        <v>673000000000</v>
      </c>
      <c r="E205" s="5">
        <v>645000000000</v>
      </c>
      <c r="F205" s="5">
        <v>627000000000</v>
      </c>
      <c r="G205" s="5">
        <v>603000000000</v>
      </c>
    </row>
    <row r="206" spans="3:7" ht="15.5" x14ac:dyDescent="0.35">
      <c r="C206" t="s">
        <v>232</v>
      </c>
      <c r="D206" s="5">
        <v>3678000000000</v>
      </c>
      <c r="E206" s="5">
        <v>3605000000000</v>
      </c>
      <c r="F206" s="5">
        <v>3580000000000</v>
      </c>
      <c r="G206" s="5">
        <v>3471000000000</v>
      </c>
    </row>
    <row r="207" spans="3:7" ht="15.5" x14ac:dyDescent="0.35">
      <c r="C207" t="s">
        <v>23</v>
      </c>
      <c r="D207" s="5">
        <v>719000000000</v>
      </c>
      <c r="E207" s="5">
        <v>681000000000</v>
      </c>
      <c r="F207" s="5">
        <v>678000000000</v>
      </c>
      <c r="G207" s="5">
        <v>649000000000</v>
      </c>
    </row>
    <row r="208" spans="3:7" ht="15.5" x14ac:dyDescent="0.35">
      <c r="C208" t="s">
        <v>20</v>
      </c>
      <c r="D208" s="5">
        <v>706000000000</v>
      </c>
      <c r="E208" s="5">
        <v>672000000000</v>
      </c>
      <c r="F208" s="5">
        <v>668000000000</v>
      </c>
      <c r="G208" s="5">
        <v>635000000000</v>
      </c>
    </row>
    <row r="209" spans="3:25" ht="15.5" x14ac:dyDescent="0.35">
      <c r="C209" t="s">
        <v>233</v>
      </c>
      <c r="D209" s="5">
        <v>-23000000000</v>
      </c>
      <c r="E209" s="5">
        <v>-34000000000</v>
      </c>
      <c r="F209" s="5">
        <v>-61000000000</v>
      </c>
      <c r="G209" s="5">
        <v>-63000000000</v>
      </c>
    </row>
    <row r="210" spans="3:25" ht="15.5" x14ac:dyDescent="0.35">
      <c r="C210" t="s">
        <v>234</v>
      </c>
      <c r="D210" s="5">
        <v>-15000000000</v>
      </c>
      <c r="E210" s="5">
        <v>-33000000000</v>
      </c>
      <c r="F210" s="5">
        <v>20000000000</v>
      </c>
      <c r="G210" s="5">
        <v>-6000000000</v>
      </c>
    </row>
    <row r="211" spans="3:25" ht="15.5" x14ac:dyDescent="0.35">
      <c r="C211" t="s">
        <v>235</v>
      </c>
      <c r="D211" s="5">
        <v>0</v>
      </c>
      <c r="E211" s="5">
        <v>0</v>
      </c>
      <c r="F211" s="5">
        <v>0</v>
      </c>
      <c r="G211" s="5">
        <v>0</v>
      </c>
    </row>
    <row r="212" spans="3:25" ht="15.5" x14ac:dyDescent="0.35">
      <c r="C212" t="s">
        <v>12</v>
      </c>
      <c r="D212" s="5">
        <v>-15000000000</v>
      </c>
      <c r="E212" s="5">
        <v>-33000000000</v>
      </c>
      <c r="F212" s="5">
        <v>20000000000</v>
      </c>
      <c r="G212" s="5">
        <v>-6000000000</v>
      </c>
    </row>
    <row r="213" spans="3:25" ht="15.5" x14ac:dyDescent="0.35">
      <c r="C213" t="s">
        <v>15</v>
      </c>
      <c r="D213" s="6">
        <v>-14.89</v>
      </c>
      <c r="E213" s="6">
        <v>-33.229999999999997</v>
      </c>
      <c r="F213" s="6">
        <v>19.73</v>
      </c>
      <c r="G213" s="6">
        <v>-6.17</v>
      </c>
    </row>
    <row r="214" spans="3:25" ht="15.5" x14ac:dyDescent="0.35">
      <c r="C214" t="s">
        <v>57</v>
      </c>
      <c r="I214" s="6">
        <v>28.94</v>
      </c>
      <c r="J214" s="6">
        <v>27.84</v>
      </c>
      <c r="K214" s="6">
        <v>33.369999999999997</v>
      </c>
      <c r="L214" s="6">
        <v>456.98</v>
      </c>
      <c r="M214" s="6">
        <v>201.5</v>
      </c>
      <c r="N214" s="6">
        <v>191.9</v>
      </c>
      <c r="O214" s="6">
        <v>228.74</v>
      </c>
      <c r="P214" s="6">
        <v>271.83999999999997</v>
      </c>
      <c r="Q214" s="6">
        <v>802.51</v>
      </c>
      <c r="R214" s="6">
        <v>9561.2099999999991</v>
      </c>
      <c r="S214" s="6">
        <v>11506.51</v>
      </c>
      <c r="T214" s="6">
        <v>9366.75</v>
      </c>
      <c r="U214" s="6">
        <v>4300.72</v>
      </c>
      <c r="V214" s="6">
        <v>-56.44</v>
      </c>
      <c r="W214" s="6">
        <v>-105.47</v>
      </c>
      <c r="X214" s="6">
        <v>62.87</v>
      </c>
      <c r="Y214" s="6">
        <v>-62.54</v>
      </c>
    </row>
    <row r="215" spans="3:25" ht="15.5" x14ac:dyDescent="0.35">
      <c r="C215" t="s">
        <v>71</v>
      </c>
      <c r="I215" s="6">
        <v>60.82</v>
      </c>
      <c r="J215" s="6">
        <v>25.86</v>
      </c>
      <c r="K215" s="6">
        <v>20.68</v>
      </c>
      <c r="L215" s="6">
        <v>1.78</v>
      </c>
      <c r="M215" s="6">
        <v>3.72</v>
      </c>
      <c r="N215" s="6">
        <v>2.81</v>
      </c>
      <c r="O215" s="6">
        <v>3.61</v>
      </c>
      <c r="P215" s="6">
        <v>2.91</v>
      </c>
      <c r="Q215" s="6">
        <v>2.1</v>
      </c>
      <c r="R215" s="6">
        <v>1.45</v>
      </c>
      <c r="S215" s="6">
        <v>1.21</v>
      </c>
      <c r="T215" s="6">
        <v>1.48</v>
      </c>
      <c r="U215" s="6">
        <v>0.35</v>
      </c>
      <c r="V215" s="6">
        <v>-7.97</v>
      </c>
      <c r="W215" s="6">
        <v>-3.65</v>
      </c>
      <c r="X215" s="6">
        <v>15.91</v>
      </c>
      <c r="Y215" s="6">
        <v>-8.9499999999999993</v>
      </c>
    </row>
    <row r="216" spans="3:25" ht="15.5" x14ac:dyDescent="0.35">
      <c r="C216" t="s">
        <v>74</v>
      </c>
      <c r="I216" s="6">
        <v>50.48</v>
      </c>
      <c r="J216" s="6">
        <v>45.91</v>
      </c>
      <c r="K216" s="6">
        <v>183.97</v>
      </c>
      <c r="L216" s="6">
        <v>276.11</v>
      </c>
      <c r="M216" s="6">
        <v>223.17</v>
      </c>
      <c r="N216" s="6">
        <v>2769.73</v>
      </c>
      <c r="O216" s="6">
        <v>1625.96</v>
      </c>
      <c r="P216" s="6">
        <v>376.22</v>
      </c>
      <c r="Q216" s="6">
        <v>637.03</v>
      </c>
      <c r="R216" s="6">
        <v>264.33</v>
      </c>
      <c r="S216" s="6">
        <v>103.51</v>
      </c>
      <c r="T216" s="6">
        <v>96.21</v>
      </c>
      <c r="U216" s="6">
        <v>2.41</v>
      </c>
      <c r="V216" s="6">
        <v>22.59</v>
      </c>
      <c r="W216" s="5">
        <v>0</v>
      </c>
      <c r="X216" s="6">
        <v>4.24</v>
      </c>
      <c r="Y216" s="6">
        <v>1.41</v>
      </c>
    </row>
    <row r="217" spans="3:25" ht="15.5" x14ac:dyDescent="0.35">
      <c r="C217" t="s">
        <v>236</v>
      </c>
      <c r="I217" s="5">
        <v>9210000000</v>
      </c>
      <c r="J217" s="5">
        <v>9440000000</v>
      </c>
      <c r="K217" s="5">
        <v>1310000000</v>
      </c>
      <c r="L217" s="5">
        <v>1160000000</v>
      </c>
      <c r="M217" s="5">
        <v>1420000000</v>
      </c>
      <c r="N217" s="5">
        <v>-2370000000</v>
      </c>
      <c r="O217" s="5">
        <v>-3060000000</v>
      </c>
    </row>
    <row r="218" spans="3:25" ht="15.5" x14ac:dyDescent="0.35">
      <c r="C218" t="s">
        <v>237</v>
      </c>
      <c r="I218" s="6">
        <v>6.7000000000000002E-3</v>
      </c>
      <c r="J218" s="6">
        <v>6.8999999999999999E-3</v>
      </c>
      <c r="K218" s="6">
        <v>9.4999999999999998E-3</v>
      </c>
      <c r="L218" s="6">
        <v>0.1336</v>
      </c>
      <c r="M218" s="6">
        <v>6.7099999999999993E-2</v>
      </c>
      <c r="N218" s="6">
        <v>8.1300000000000011E-2</v>
      </c>
      <c r="O218" s="6">
        <v>7.9899999999999999E-2</v>
      </c>
      <c r="P218" s="6">
        <v>0.11</v>
      </c>
      <c r="Q218" s="6">
        <v>0.30620000000000003</v>
      </c>
      <c r="R218" s="6">
        <v>0.20370000000000002</v>
      </c>
      <c r="S218" s="6">
        <v>0.34399999999999997</v>
      </c>
      <c r="T218" s="6">
        <v>0.43469999999999998</v>
      </c>
      <c r="U218" s="6">
        <v>0.43670000000000003</v>
      </c>
      <c r="V218" s="6">
        <v>-0.16149999999999998</v>
      </c>
      <c r="W218" s="6">
        <v>-0.28889999999999999</v>
      </c>
      <c r="X218" s="6">
        <v>0.155</v>
      </c>
      <c r="Y218" s="6">
        <v>-9.4100000000000003E-2</v>
      </c>
    </row>
    <row r="219" spans="3:25" ht="15.5" x14ac:dyDescent="0.35">
      <c r="C219" t="s">
        <v>238</v>
      </c>
      <c r="I219" s="6">
        <v>8.0000000000000002E-3</v>
      </c>
      <c r="J219" s="6">
        <v>8.1000000000000013E-3</v>
      </c>
      <c r="K219" s="6">
        <v>1.0200000000000001E-2</v>
      </c>
      <c r="L219" s="6">
        <v>0.13970000000000002</v>
      </c>
      <c r="M219" s="6">
        <v>7.1300000000000002E-2</v>
      </c>
      <c r="N219" s="6">
        <v>8.14E-2</v>
      </c>
      <c r="O219" s="6">
        <v>0.08</v>
      </c>
      <c r="P219" s="6">
        <v>0.1103</v>
      </c>
      <c r="Q219" s="6">
        <v>0.30690000000000001</v>
      </c>
      <c r="R219" s="6">
        <v>0.20370000000000002</v>
      </c>
      <c r="S219" s="6">
        <v>0.34409999999999996</v>
      </c>
      <c r="T219" s="6">
        <v>0.43560000000000004</v>
      </c>
      <c r="U219" s="6">
        <v>0.44700000000000001</v>
      </c>
      <c r="V219" s="6">
        <v>-0.56569999999999998</v>
      </c>
      <c r="W219" s="6">
        <v>-0.84409999999999996</v>
      </c>
      <c r="X219" s="6">
        <v>0.24600000000000002</v>
      </c>
      <c r="Y219" s="6">
        <v>-0.36109999999999998</v>
      </c>
    </row>
    <row r="220" spans="3:25" ht="15.5" x14ac:dyDescent="0.35">
      <c r="C220" t="s">
        <v>239</v>
      </c>
      <c r="I220" s="6">
        <v>2.0999999999999999E-3</v>
      </c>
      <c r="J220" s="6">
        <v>2.3999999999999998E-3</v>
      </c>
      <c r="K220" s="6">
        <v>2.0000000000000001E-4</v>
      </c>
      <c r="L220" s="6">
        <v>2.0000000000000001E-4</v>
      </c>
      <c r="M220" s="6">
        <v>4.0000000000000002E-4</v>
      </c>
      <c r="N220" s="6">
        <v>-1.1999999999999999E-3</v>
      </c>
      <c r="O220" s="6">
        <v>-1.7000000000000001E-3</v>
      </c>
      <c r="P220" s="6">
        <v>-1.1000000000000001E-3</v>
      </c>
      <c r="Q220" s="6">
        <v>-1E-3</v>
      </c>
      <c r="R220" s="6">
        <v>-2E-3</v>
      </c>
      <c r="S220" s="6">
        <v>-1.8E-3</v>
      </c>
      <c r="T220" s="6">
        <v>-4.0000000000000001E-3</v>
      </c>
      <c r="U220" s="6">
        <v>6.4299999999999996E-2</v>
      </c>
      <c r="V220" s="6">
        <v>-0.61280000000000001</v>
      </c>
      <c r="W220" s="6">
        <v>-0.42119999999999996</v>
      </c>
      <c r="X220" s="6">
        <v>-0.3528</v>
      </c>
      <c r="Y220" s="6">
        <v>-0.43119999999999997</v>
      </c>
    </row>
    <row r="221" spans="3:25" ht="15.5" x14ac:dyDescent="0.35">
      <c r="C221" t="s">
        <v>240</v>
      </c>
      <c r="I221" s="6">
        <v>339.12</v>
      </c>
      <c r="J221" s="6">
        <v>748.94</v>
      </c>
      <c r="K221" s="6">
        <v>21.88</v>
      </c>
      <c r="L221" s="6">
        <v>229.56</v>
      </c>
      <c r="M221" s="6">
        <v>71.66</v>
      </c>
      <c r="N221" s="6">
        <v>-1952.02</v>
      </c>
      <c r="O221" s="6">
        <v>-2187.1999999999998</v>
      </c>
      <c r="P221" s="6">
        <v>-1164.28</v>
      </c>
      <c r="Q221" s="6">
        <v>-1274.51</v>
      </c>
      <c r="R221" s="6">
        <v>-1668.31</v>
      </c>
      <c r="S221" s="6">
        <v>-533.66999999999996</v>
      </c>
      <c r="T221" s="6">
        <v>-747.67</v>
      </c>
      <c r="U221" s="6">
        <v>1564.76</v>
      </c>
      <c r="V221" s="6">
        <v>-736.8</v>
      </c>
    </row>
    <row r="222" spans="3:25" ht="15.5" x14ac:dyDescent="0.35">
      <c r="C222" t="s">
        <v>68</v>
      </c>
      <c r="I222" s="6">
        <v>0.49</v>
      </c>
      <c r="J222" s="6">
        <v>0.21</v>
      </c>
      <c r="K222" s="6">
        <v>0.21</v>
      </c>
      <c r="L222" s="6">
        <v>0.25</v>
      </c>
      <c r="M222" s="6">
        <v>0.27</v>
      </c>
      <c r="N222" s="6">
        <v>0.23</v>
      </c>
      <c r="O222" s="6">
        <v>0.28999999999999998</v>
      </c>
      <c r="P222" s="6">
        <v>0.32</v>
      </c>
      <c r="Q222" s="6">
        <v>0.64</v>
      </c>
      <c r="R222" s="6">
        <v>0.3</v>
      </c>
      <c r="S222" s="6">
        <v>0.42</v>
      </c>
      <c r="T222" s="6">
        <v>0.65</v>
      </c>
      <c r="U222" s="6">
        <v>0.16</v>
      </c>
      <c r="V222" s="6">
        <v>4.51</v>
      </c>
      <c r="W222" s="6">
        <v>3.08</v>
      </c>
      <c r="X222" s="6">
        <v>3.91</v>
      </c>
      <c r="Y222" s="6">
        <v>3.23</v>
      </c>
    </row>
    <row r="223" spans="3:25" ht="15.5" x14ac:dyDescent="0.35">
      <c r="C223" t="s">
        <v>65</v>
      </c>
      <c r="I223" s="6">
        <v>3608.41</v>
      </c>
      <c r="J223" s="6">
        <v>3452.74</v>
      </c>
      <c r="K223" s="6">
        <v>3273.63</v>
      </c>
      <c r="L223" s="6">
        <v>3272.07</v>
      </c>
      <c r="M223" s="6">
        <v>2824.45</v>
      </c>
      <c r="N223" s="6">
        <v>2356.91</v>
      </c>
      <c r="O223" s="6">
        <v>2857.77</v>
      </c>
      <c r="P223" s="6">
        <v>2464.17</v>
      </c>
      <c r="Q223" s="6">
        <v>2614.7800000000002</v>
      </c>
      <c r="R223" s="6">
        <v>46928.3</v>
      </c>
      <c r="S223" s="6">
        <v>33438.14</v>
      </c>
      <c r="T223" s="6">
        <v>21503.26</v>
      </c>
      <c r="U223" s="6">
        <v>9621.25</v>
      </c>
      <c r="V223" s="6">
        <v>99.76</v>
      </c>
      <c r="W223" s="6">
        <v>124.96</v>
      </c>
      <c r="X223" s="6">
        <v>255.54</v>
      </c>
      <c r="Y223" s="6">
        <v>173.17</v>
      </c>
    </row>
    <row r="224" spans="3:25" ht="15.5" x14ac:dyDescent="0.35">
      <c r="C224" t="s">
        <v>241</v>
      </c>
      <c r="I224" s="6">
        <v>0.49</v>
      </c>
      <c r="J224" s="6">
        <v>0.21</v>
      </c>
      <c r="K224" s="6">
        <v>0.21</v>
      </c>
      <c r="L224" s="6">
        <v>0.25</v>
      </c>
      <c r="M224" s="6">
        <v>0.27</v>
      </c>
      <c r="N224" s="6">
        <v>0.23</v>
      </c>
      <c r="O224" s="6">
        <v>0.28999999999999998</v>
      </c>
      <c r="P224" s="6">
        <v>0.32</v>
      </c>
      <c r="Q224" s="6">
        <v>0.64</v>
      </c>
      <c r="R224" s="6">
        <v>0.3</v>
      </c>
      <c r="S224" s="6">
        <v>0.42</v>
      </c>
      <c r="T224" s="6">
        <v>0.65</v>
      </c>
      <c r="U224" s="6">
        <v>0.16</v>
      </c>
      <c r="V224" s="6">
        <v>4.51</v>
      </c>
      <c r="W224" s="6">
        <v>3.08</v>
      </c>
      <c r="X224" s="6">
        <v>3.91</v>
      </c>
      <c r="Y224" s="6">
        <v>3.23</v>
      </c>
    </row>
    <row r="225" spans="2:26" ht="15.5" x14ac:dyDescent="0.35">
      <c r="C225" t="s">
        <v>242</v>
      </c>
      <c r="I225" s="6">
        <v>3608.41</v>
      </c>
      <c r="J225" s="6">
        <v>3452.74</v>
      </c>
      <c r="K225" s="6">
        <v>3273.63</v>
      </c>
      <c r="L225" s="6">
        <v>3272.07</v>
      </c>
      <c r="M225" s="6">
        <v>2824.45</v>
      </c>
      <c r="N225" s="6">
        <v>2356.91</v>
      </c>
      <c r="O225" s="6">
        <v>2857.77</v>
      </c>
      <c r="P225" s="6">
        <v>2464.17</v>
      </c>
      <c r="Q225" s="6">
        <v>2614.7800000000002</v>
      </c>
      <c r="R225" s="6">
        <v>46928.3</v>
      </c>
      <c r="S225" s="6">
        <v>33438.14</v>
      </c>
      <c r="T225" s="6">
        <v>21503.26</v>
      </c>
      <c r="U225" s="6">
        <v>9621.25</v>
      </c>
      <c r="V225" s="6">
        <v>99.76</v>
      </c>
      <c r="W225" s="6">
        <v>124.96</v>
      </c>
      <c r="X225" s="6">
        <v>255.54</v>
      </c>
      <c r="Y225" s="6">
        <v>173.17</v>
      </c>
    </row>
    <row r="226" spans="2:26" ht="15.5" x14ac:dyDescent="0.35">
      <c r="C226" t="s">
        <v>243</v>
      </c>
      <c r="I226" s="5">
        <v>36000000000</v>
      </c>
      <c r="J226" s="5">
        <v>25000000000</v>
      </c>
      <c r="K226" s="5">
        <v>17000000000</v>
      </c>
      <c r="L226" s="5">
        <v>14000000000</v>
      </c>
      <c r="M226" s="5">
        <v>6000000000</v>
      </c>
    </row>
    <row r="227" spans="2:26" ht="15.5" x14ac:dyDescent="0.35">
      <c r="C227" t="s">
        <v>244</v>
      </c>
      <c r="I227" s="5">
        <v>645000000000</v>
      </c>
      <c r="J227" s="5">
        <v>548000000000</v>
      </c>
      <c r="K227" s="5">
        <v>215000000000</v>
      </c>
      <c r="L227" s="5">
        <v>126000000000</v>
      </c>
      <c r="M227" s="5">
        <v>144000000000</v>
      </c>
      <c r="W227" s="5">
        <v>1000000000</v>
      </c>
      <c r="X227" s="5">
        <v>1000000000</v>
      </c>
      <c r="Y227" s="5">
        <v>9000000000</v>
      </c>
    </row>
    <row r="228" spans="2:26" ht="15.5" x14ac:dyDescent="0.35">
      <c r="C228" t="s">
        <v>25</v>
      </c>
      <c r="I228" s="5">
        <v>681000000000</v>
      </c>
      <c r="J228" s="5">
        <v>573000000000</v>
      </c>
      <c r="K228" s="5">
        <v>232000000000</v>
      </c>
      <c r="L228" s="5">
        <v>140000000000</v>
      </c>
      <c r="M228" s="5">
        <v>150000000000</v>
      </c>
      <c r="W228" s="5">
        <v>1000000000</v>
      </c>
      <c r="X228" s="5">
        <v>1000000000</v>
      </c>
      <c r="Y228" s="5">
        <v>9000000000</v>
      </c>
    </row>
    <row r="229" spans="2:26" ht="15.5" x14ac:dyDescent="0.35">
      <c r="C229" t="s">
        <v>22</v>
      </c>
      <c r="I229" s="5">
        <v>672000000000</v>
      </c>
      <c r="J229" s="5">
        <v>556000000000</v>
      </c>
      <c r="K229" s="5">
        <v>228000000000</v>
      </c>
      <c r="L229" s="5">
        <v>136000000000</v>
      </c>
      <c r="M229" s="5">
        <v>147000000000</v>
      </c>
      <c r="N229" s="5">
        <v>-1000000000</v>
      </c>
      <c r="O229" s="5">
        <v>-1000000000</v>
      </c>
      <c r="P229" s="5">
        <v>-1000000000</v>
      </c>
      <c r="Q229" s="5">
        <v>-1000000000</v>
      </c>
      <c r="R229" s="5">
        <v>-1000000000</v>
      </c>
      <c r="S229" s="5">
        <v>-15000000000</v>
      </c>
      <c r="T229" s="5">
        <v>-24000000000</v>
      </c>
      <c r="U229" s="5">
        <v>-9000000000</v>
      </c>
      <c r="V229" s="5">
        <v>0</v>
      </c>
      <c r="W229" s="5">
        <v>1000000000</v>
      </c>
      <c r="X229" s="5">
        <v>1000000000</v>
      </c>
      <c r="Y229" s="5">
        <v>9000000000</v>
      </c>
    </row>
    <row r="230" spans="2:26" ht="15.5" x14ac:dyDescent="0.35">
      <c r="C230" t="s">
        <v>245</v>
      </c>
      <c r="I230" s="5">
        <v>-34000000000</v>
      </c>
      <c r="J230" s="5">
        <v>-17000000000</v>
      </c>
      <c r="K230" s="5">
        <v>-10000000000</v>
      </c>
      <c r="L230" s="5">
        <v>-20000000000</v>
      </c>
      <c r="M230" s="5">
        <v>-9000000000</v>
      </c>
      <c r="N230" s="5">
        <v>0</v>
      </c>
      <c r="O230" s="5">
        <v>1000000000</v>
      </c>
      <c r="P230" s="5">
        <v>3000000000</v>
      </c>
      <c r="Q230" s="5">
        <v>18000000000</v>
      </c>
      <c r="R230" s="5">
        <v>24000000000</v>
      </c>
      <c r="S230" s="5">
        <v>23000000000</v>
      </c>
      <c r="T230" s="5">
        <v>24000000000</v>
      </c>
      <c r="U230" s="5">
        <v>2000000000</v>
      </c>
      <c r="V230" s="5">
        <v>-8000000000</v>
      </c>
      <c r="W230" s="5">
        <v>-6000000000</v>
      </c>
      <c r="X230" s="5">
        <v>-3000000000</v>
      </c>
      <c r="Y230" s="5">
        <v>-6000000000</v>
      </c>
    </row>
    <row r="231" spans="2:26" ht="15.5" x14ac:dyDescent="0.35">
      <c r="C231" t="s">
        <v>246</v>
      </c>
      <c r="I231" s="5">
        <v>-21000000000</v>
      </c>
      <c r="J231" s="5">
        <v>0</v>
      </c>
      <c r="K231" s="5">
        <v>-6000000000</v>
      </c>
      <c r="L231" s="5">
        <v>-8000000000</v>
      </c>
      <c r="M231" s="5">
        <v>-3000000000</v>
      </c>
      <c r="N231" s="5">
        <v>-2000000000</v>
      </c>
      <c r="O231" s="5">
        <v>-2000000000</v>
      </c>
      <c r="P231" s="5">
        <v>-2000000000</v>
      </c>
      <c r="Q231" s="5">
        <v>-1000000000</v>
      </c>
      <c r="R231" s="5">
        <v>-2000000000</v>
      </c>
      <c r="S231" s="5">
        <v>-2000000000</v>
      </c>
      <c r="T231" s="5">
        <v>-15000000000</v>
      </c>
      <c r="U231" s="5">
        <v>13000000000</v>
      </c>
      <c r="V231" s="5">
        <v>-1000000000</v>
      </c>
      <c r="W231" s="5">
        <v>-1000000000</v>
      </c>
      <c r="X231" s="5">
        <v>10000000000</v>
      </c>
      <c r="Y231" s="5">
        <v>-3000000000</v>
      </c>
    </row>
    <row r="232" spans="2:26" ht="15.5" x14ac:dyDescent="0.35">
      <c r="C232" t="s">
        <v>247</v>
      </c>
      <c r="I232" s="5">
        <v>0</v>
      </c>
      <c r="O232" s="5">
        <v>0</v>
      </c>
      <c r="Q232" s="5">
        <v>0</v>
      </c>
      <c r="S232" s="5">
        <v>0</v>
      </c>
      <c r="T232" s="5">
        <v>0</v>
      </c>
      <c r="U232" s="5">
        <v>0</v>
      </c>
      <c r="W232" s="5">
        <v>0</v>
      </c>
      <c r="X232" s="5">
        <v>0</v>
      </c>
      <c r="Y232" s="5">
        <v>0</v>
      </c>
    </row>
    <row r="233" spans="2:26" ht="15.5" x14ac:dyDescent="0.35">
      <c r="C233" t="s">
        <v>14</v>
      </c>
      <c r="I233" s="5">
        <v>-21000000000</v>
      </c>
      <c r="J233" s="5">
        <v>0</v>
      </c>
      <c r="K233" s="5">
        <v>-6000000000</v>
      </c>
      <c r="L233" s="5">
        <v>-8000000000</v>
      </c>
      <c r="M233" s="5">
        <v>-3000000000</v>
      </c>
      <c r="N233" s="5">
        <v>-2000000000</v>
      </c>
      <c r="O233" s="5">
        <v>-3000000000</v>
      </c>
      <c r="P233" s="5">
        <v>-2000000000</v>
      </c>
      <c r="Q233" s="5">
        <v>-1000000000</v>
      </c>
      <c r="R233" s="5">
        <v>-2000000000</v>
      </c>
      <c r="S233" s="5">
        <v>-2000000000</v>
      </c>
      <c r="T233" s="5">
        <v>-15000000000</v>
      </c>
      <c r="U233" s="5">
        <v>12000000000</v>
      </c>
      <c r="V233" s="5">
        <v>-1000000000</v>
      </c>
      <c r="W233" s="5">
        <v>-1000000000</v>
      </c>
      <c r="X233" s="5">
        <v>10000000000</v>
      </c>
      <c r="Y233" s="5">
        <v>-3000000000</v>
      </c>
    </row>
    <row r="234" spans="2:26" ht="15.5" x14ac:dyDescent="0.35">
      <c r="C234" t="s">
        <v>16</v>
      </c>
      <c r="I234" s="6">
        <v>-20.62</v>
      </c>
      <c r="J234" s="6">
        <v>0.35</v>
      </c>
      <c r="K234" s="6">
        <v>-6.49</v>
      </c>
      <c r="L234" s="6">
        <v>-7.7</v>
      </c>
      <c r="M234" s="6">
        <v>-4.01</v>
      </c>
      <c r="N234" s="6">
        <v>-2.82</v>
      </c>
      <c r="O234" s="6">
        <v>-3.68</v>
      </c>
      <c r="P234" s="6">
        <v>-2.56</v>
      </c>
      <c r="Q234" s="6">
        <v>-1.17</v>
      </c>
      <c r="R234" s="6">
        <v>-47.14</v>
      </c>
      <c r="S234" s="6">
        <v>-59.57</v>
      </c>
      <c r="T234" s="6">
        <v>-449.79</v>
      </c>
      <c r="U234" s="6">
        <v>362.58</v>
      </c>
      <c r="V234" s="6">
        <v>-40.18</v>
      </c>
      <c r="W234" s="6">
        <v>-38.119999999999997</v>
      </c>
      <c r="X234" s="6">
        <v>306.87</v>
      </c>
      <c r="Y234" s="6">
        <v>-93.81</v>
      </c>
    </row>
    <row r="236" spans="2:26" ht="15.5" x14ac:dyDescent="0.35">
      <c r="B236" t="s">
        <v>248</v>
      </c>
      <c r="C236" t="s">
        <v>249</v>
      </c>
      <c r="D236" s="5">
        <v>11000000000</v>
      </c>
      <c r="E236" s="5">
        <v>14000000000</v>
      </c>
      <c r="F236" s="5">
        <v>4000000000</v>
      </c>
      <c r="G236" s="5">
        <v>9000000000</v>
      </c>
      <c r="H236" s="5">
        <v>43000000000</v>
      </c>
      <c r="I236" s="5">
        <v>29000000000</v>
      </c>
      <c r="J236" s="5">
        <v>28000000000</v>
      </c>
      <c r="K236" s="5">
        <v>33000000000</v>
      </c>
      <c r="L236" s="5">
        <v>457000000000</v>
      </c>
      <c r="M236" s="5">
        <v>175000000000</v>
      </c>
      <c r="N236" s="5">
        <v>167000000000</v>
      </c>
      <c r="O236" s="5">
        <v>156000000000</v>
      </c>
      <c r="P236" s="5">
        <v>185000000000</v>
      </c>
      <c r="Z236" s="5">
        <v>182000000000</v>
      </c>
    </row>
    <row r="237" spans="2:26" ht="15.5" x14ac:dyDescent="0.35">
      <c r="C237" t="s">
        <v>250</v>
      </c>
      <c r="H237" s="5">
        <v>38000000000</v>
      </c>
      <c r="I237" s="5">
        <v>29000000000</v>
      </c>
      <c r="J237" s="5">
        <v>28000000000</v>
      </c>
      <c r="K237" s="5">
        <v>33000000000</v>
      </c>
      <c r="L237" s="5">
        <v>457000000000</v>
      </c>
      <c r="M237" s="5">
        <v>175000000000</v>
      </c>
    </row>
    <row r="238" spans="2:26" ht="15.5" x14ac:dyDescent="0.35">
      <c r="C238" t="s">
        <v>56</v>
      </c>
      <c r="D238" s="6">
        <v>10.65</v>
      </c>
      <c r="E238" s="6">
        <v>14.25</v>
      </c>
      <c r="F238" s="6">
        <v>4.3099999999999996</v>
      </c>
      <c r="G238" s="6">
        <v>8.69</v>
      </c>
      <c r="H238" s="6">
        <v>42.61</v>
      </c>
      <c r="I238" s="6">
        <v>28.94</v>
      </c>
      <c r="J238" s="6">
        <v>27.84</v>
      </c>
      <c r="K238" s="6">
        <v>33.369999999999997</v>
      </c>
      <c r="L238" s="6">
        <v>456.98</v>
      </c>
      <c r="M238" s="6">
        <v>175.61</v>
      </c>
      <c r="N238" s="6">
        <v>167.24</v>
      </c>
      <c r="O238" s="6">
        <v>155.69</v>
      </c>
      <c r="P238" s="6">
        <v>185.03</v>
      </c>
      <c r="Z238" s="6">
        <v>182.2</v>
      </c>
    </row>
    <row r="239" spans="2:26" ht="15.5" x14ac:dyDescent="0.35">
      <c r="C239" t="s">
        <v>251</v>
      </c>
      <c r="H239" s="6">
        <v>37.78</v>
      </c>
      <c r="I239" s="6">
        <v>28.94</v>
      </c>
      <c r="J239" s="6">
        <v>27.84</v>
      </c>
      <c r="K239" s="6">
        <v>33.369999999999997</v>
      </c>
      <c r="L239" s="6">
        <v>456.98</v>
      </c>
      <c r="M239" s="6">
        <v>175.61</v>
      </c>
    </row>
    <row r="240" spans="2:26" ht="15.5" x14ac:dyDescent="0.35">
      <c r="C240" t="s">
        <v>252</v>
      </c>
      <c r="D240" s="5">
        <v>12000000000</v>
      </c>
      <c r="E240" s="5">
        <v>20000000000</v>
      </c>
      <c r="F240" s="5">
        <v>8000000000</v>
      </c>
      <c r="G240" s="5">
        <v>7000000000</v>
      </c>
      <c r="H240" s="5">
        <v>50000000000</v>
      </c>
      <c r="I240" s="5">
        <v>35000000000</v>
      </c>
      <c r="J240" s="5">
        <v>16000000000</v>
      </c>
      <c r="K240" s="5">
        <v>4000000000</v>
      </c>
      <c r="L240" s="5">
        <v>3000000000</v>
      </c>
      <c r="M240" s="5">
        <v>3000000000</v>
      </c>
      <c r="N240" s="5">
        <v>170000000</v>
      </c>
      <c r="O240" s="5">
        <v>345000000</v>
      </c>
      <c r="P240" s="5">
        <v>1000000000</v>
      </c>
      <c r="Z240" s="5">
        <v>2000000000</v>
      </c>
    </row>
    <row r="241" spans="3:13" ht="15.5" x14ac:dyDescent="0.35">
      <c r="C241" t="s">
        <v>253</v>
      </c>
      <c r="H241" s="5">
        <v>47000000000</v>
      </c>
      <c r="I241" s="5">
        <v>35000000000</v>
      </c>
      <c r="J241" s="5">
        <v>16000000000</v>
      </c>
      <c r="K241" s="5">
        <v>4000000000</v>
      </c>
      <c r="L241" s="5">
        <v>3000000000</v>
      </c>
      <c r="M241" s="5">
        <v>3000000000</v>
      </c>
    </row>
    <row r="242" spans="3:13" ht="15.5" x14ac:dyDescent="0.35">
      <c r="C242" t="s">
        <v>254</v>
      </c>
      <c r="I242" s="6">
        <v>33.909999999999997</v>
      </c>
    </row>
    <row r="243" spans="3:13" ht="15.5" x14ac:dyDescent="0.35">
      <c r="C243" t="s">
        <v>255</v>
      </c>
      <c r="I243" s="6">
        <v>38.25</v>
      </c>
    </row>
    <row r="244" spans="3:13" ht="15.5" x14ac:dyDescent="0.35">
      <c r="C244" t="s">
        <v>256</v>
      </c>
      <c r="I244" s="6">
        <v>7.49</v>
      </c>
    </row>
    <row r="245" spans="3:13" ht="15.5" x14ac:dyDescent="0.35">
      <c r="C245" t="s">
        <v>257</v>
      </c>
      <c r="I245" s="6">
        <v>2.6099999999999998E-2</v>
      </c>
    </row>
    <row r="246" spans="3:13" ht="15.5" x14ac:dyDescent="0.35">
      <c r="C246" t="s">
        <v>258</v>
      </c>
      <c r="I246" s="6">
        <v>30.97</v>
      </c>
    </row>
    <row r="247" spans="3:13" ht="15.5" x14ac:dyDescent="0.35">
      <c r="C247" t="s">
        <v>259</v>
      </c>
      <c r="I247" s="6">
        <v>0.39</v>
      </c>
    </row>
    <row r="248" spans="3:13" ht="15.5" x14ac:dyDescent="0.35">
      <c r="C248" t="s">
        <v>260</v>
      </c>
      <c r="I248" s="6">
        <v>-42.06</v>
      </c>
    </row>
    <row r="249" spans="3:13" ht="15.5" x14ac:dyDescent="0.35">
      <c r="C249" t="s">
        <v>261</v>
      </c>
      <c r="I249" s="6">
        <v>-41.81</v>
      </c>
    </row>
    <row r="250" spans="3:13" ht="15.5" x14ac:dyDescent="0.35">
      <c r="C250" t="s">
        <v>262</v>
      </c>
      <c r="I250" s="6">
        <v>394.71</v>
      </c>
    </row>
    <row r="251" spans="3:13" ht="15.5" x14ac:dyDescent="0.35">
      <c r="C251" t="s">
        <v>263</v>
      </c>
      <c r="I251" s="5">
        <v>253</v>
      </c>
    </row>
    <row r="252" spans="3:13" ht="15.5" x14ac:dyDescent="0.35">
      <c r="C252" t="s">
        <v>264</v>
      </c>
      <c r="I252" s="6">
        <v>9.65</v>
      </c>
    </row>
    <row r="253" spans="3:13" ht="15.5" x14ac:dyDescent="0.35">
      <c r="C253" t="s">
        <v>265</v>
      </c>
      <c r="I253" s="6">
        <v>-0.63</v>
      </c>
    </row>
    <row r="254" spans="3:13" ht="15.5" x14ac:dyDescent="0.35">
      <c r="C254" t="s">
        <v>266</v>
      </c>
      <c r="I254" s="6">
        <v>37.78</v>
      </c>
    </row>
    <row r="255" spans="3:13" ht="15.5" x14ac:dyDescent="0.35">
      <c r="C255" t="s">
        <v>267</v>
      </c>
      <c r="I255" s="6">
        <v>42.61</v>
      </c>
    </row>
    <row r="256" spans="3:13" ht="15.5" x14ac:dyDescent="0.35">
      <c r="C256" t="s">
        <v>268</v>
      </c>
      <c r="I256" s="6">
        <v>46.66</v>
      </c>
    </row>
    <row r="257" spans="3:9" ht="15.5" x14ac:dyDescent="0.35">
      <c r="C257" t="s">
        <v>269</v>
      </c>
      <c r="D257" s="6">
        <v>12.2</v>
      </c>
    </row>
    <row r="258" spans="3:9" ht="15.5" x14ac:dyDescent="0.35">
      <c r="C258" t="s">
        <v>270</v>
      </c>
      <c r="I258" s="6">
        <v>3681.88</v>
      </c>
    </row>
    <row r="259" spans="3:9" ht="15.5" x14ac:dyDescent="0.35">
      <c r="C259" t="s">
        <v>271</v>
      </c>
      <c r="I259" s="6">
        <v>-34.56</v>
      </c>
    </row>
    <row r="260" spans="3:9" ht="15.5" x14ac:dyDescent="0.35">
      <c r="C260" t="s">
        <v>272</v>
      </c>
      <c r="D260" s="6">
        <v>0.68</v>
      </c>
    </row>
    <row r="261" spans="3:9" ht="15.5" x14ac:dyDescent="0.35">
      <c r="C261" t="s">
        <v>273</v>
      </c>
      <c r="D261" s="6">
        <v>0.66</v>
      </c>
    </row>
    <row r="262" spans="3:9" ht="15.5" x14ac:dyDescent="0.35">
      <c r="C262" t="s">
        <v>274</v>
      </c>
      <c r="D262" s="6">
        <v>0.2</v>
      </c>
    </row>
    <row r="263" spans="3:9" ht="15.5" x14ac:dyDescent="0.35">
      <c r="C263" t="s">
        <v>275</v>
      </c>
      <c r="D263" s="6">
        <v>0.18</v>
      </c>
    </row>
    <row r="264" spans="3:9" ht="15.5" x14ac:dyDescent="0.35">
      <c r="C264" t="s">
        <v>276</v>
      </c>
      <c r="D264" s="6">
        <v>0.2</v>
      </c>
    </row>
    <row r="265" spans="3:9" ht="15.5" x14ac:dyDescent="0.35">
      <c r="C265" t="s">
        <v>277</v>
      </c>
      <c r="D265" s="6">
        <v>0.16</v>
      </c>
    </row>
    <row r="266" spans="3:9" ht="15.5" x14ac:dyDescent="0.35">
      <c r="C266" t="s">
        <v>278</v>
      </c>
      <c r="D266" s="6">
        <v>1.21</v>
      </c>
    </row>
    <row r="267" spans="3:9" ht="15.5" x14ac:dyDescent="0.35">
      <c r="C267" t="s">
        <v>279</v>
      </c>
      <c r="I267" s="6">
        <v>10.23</v>
      </c>
    </row>
    <row r="268" spans="3:9" ht="15.5" x14ac:dyDescent="0.35">
      <c r="C268" t="s">
        <v>12</v>
      </c>
      <c r="D268" s="5">
        <v>-15000000000</v>
      </c>
    </row>
    <row r="269" spans="3:9" ht="15.5" x14ac:dyDescent="0.35">
      <c r="C269" t="s">
        <v>280</v>
      </c>
      <c r="I269" s="6">
        <v>7.61</v>
      </c>
    </row>
    <row r="270" spans="3:9" ht="15.5" x14ac:dyDescent="0.35">
      <c r="C270" t="s">
        <v>281</v>
      </c>
      <c r="I270" s="6">
        <v>8.5000000000000006E-3</v>
      </c>
    </row>
    <row r="271" spans="3:9" ht="15.5" x14ac:dyDescent="0.35">
      <c r="C271" t="s">
        <v>282</v>
      </c>
      <c r="I271" s="6">
        <v>1.03E-2</v>
      </c>
    </row>
    <row r="272" spans="3:9" ht="15.5" x14ac:dyDescent="0.35">
      <c r="C272" t="s">
        <v>283</v>
      </c>
      <c r="I272" s="6">
        <v>1.8E-3</v>
      </c>
    </row>
    <row r="273" spans="3:9" ht="15.5" x14ac:dyDescent="0.35">
      <c r="C273" t="s">
        <v>284</v>
      </c>
      <c r="I273" s="6">
        <v>1.8E-3</v>
      </c>
    </row>
    <row r="274" spans="3:9" ht="15.5" x14ac:dyDescent="0.35">
      <c r="C274" t="s">
        <v>285</v>
      </c>
      <c r="D274" s="6">
        <v>157.97</v>
      </c>
    </row>
    <row r="275" spans="3:9" ht="15.5" x14ac:dyDescent="0.35">
      <c r="C275" t="s">
        <v>286</v>
      </c>
      <c r="D275" s="6">
        <v>11.23</v>
      </c>
    </row>
    <row r="276" spans="3:9" ht="15.5" x14ac:dyDescent="0.35">
      <c r="C276" t="s">
        <v>287</v>
      </c>
      <c r="D276" s="6">
        <v>140.65</v>
      </c>
    </row>
    <row r="277" spans="3:9" ht="15.5" x14ac:dyDescent="0.35">
      <c r="C277" t="s">
        <v>288</v>
      </c>
      <c r="D277" s="6">
        <v>28.55</v>
      </c>
    </row>
    <row r="278" spans="3:9" ht="15.5" x14ac:dyDescent="0.35">
      <c r="C278" t="s">
        <v>289</v>
      </c>
      <c r="D278" s="6">
        <v>0.57999999999999996</v>
      </c>
    </row>
    <row r="279" spans="3:9" ht="15.5" x14ac:dyDescent="0.35">
      <c r="C279" t="s">
        <v>290</v>
      </c>
      <c r="I279" s="6">
        <v>0.01</v>
      </c>
    </row>
    <row r="280" spans="3:9" ht="15.5" x14ac:dyDescent="0.35">
      <c r="C280" t="s">
        <v>291</v>
      </c>
      <c r="I280" s="6">
        <v>22.18</v>
      </c>
    </row>
    <row r="281" spans="3:9" ht="15.5" x14ac:dyDescent="0.35">
      <c r="C281" t="s">
        <v>52</v>
      </c>
      <c r="I281" s="5">
        <v>1444000000000</v>
      </c>
    </row>
    <row r="282" spans="3:9" ht="15.5" x14ac:dyDescent="0.35">
      <c r="C282" t="s">
        <v>292</v>
      </c>
      <c r="I282" s="5">
        <v>2162000000000</v>
      </c>
    </row>
    <row r="283" spans="3:9" ht="15.5" x14ac:dyDescent="0.35">
      <c r="C283" t="s">
        <v>293</v>
      </c>
      <c r="I283" s="5">
        <v>999050000</v>
      </c>
    </row>
    <row r="284" spans="3:9" ht="15.5" x14ac:dyDescent="0.35">
      <c r="C284" t="s">
        <v>294</v>
      </c>
      <c r="I284" s="6">
        <v>0.192</v>
      </c>
    </row>
    <row r="285" spans="3:9" ht="15.5" x14ac:dyDescent="0.35">
      <c r="C285" t="s">
        <v>295</v>
      </c>
      <c r="D285" s="6">
        <v>5.4299999999999994E-2</v>
      </c>
    </row>
    <row r="286" spans="3:9" ht="15.5" x14ac:dyDescent="0.35">
      <c r="C286" t="s">
        <v>296</v>
      </c>
      <c r="D286" s="6">
        <v>-0.11939999999999999</v>
      </c>
    </row>
    <row r="287" spans="3:9" ht="15.5" x14ac:dyDescent="0.35">
      <c r="C287" t="s">
        <v>297</v>
      </c>
      <c r="D287" s="6">
        <v>0.8528</v>
      </c>
    </row>
    <row r="288" spans="3:9" ht="15.5" x14ac:dyDescent="0.35">
      <c r="C288" t="s">
        <v>298</v>
      </c>
      <c r="D288" s="6">
        <v>15.8353</v>
      </c>
    </row>
    <row r="289" spans="3:9" ht="15.5" x14ac:dyDescent="0.35">
      <c r="C289" t="s">
        <v>299</v>
      </c>
      <c r="D289" s="6">
        <v>7.2599999999999998E-2</v>
      </c>
    </row>
    <row r="290" spans="3:9" ht="15.5" x14ac:dyDescent="0.35">
      <c r="C290" t="s">
        <v>300</v>
      </c>
      <c r="D290" s="6">
        <v>4.8164999999999996</v>
      </c>
    </row>
    <row r="291" spans="3:9" ht="15.5" x14ac:dyDescent="0.35">
      <c r="C291" t="s">
        <v>365</v>
      </c>
      <c r="I291" s="6">
        <v>19.62</v>
      </c>
    </row>
    <row r="292" spans="3:9" ht="15.5" x14ac:dyDescent="0.35">
      <c r="C292" t="s">
        <v>366</v>
      </c>
      <c r="I292" t="s">
        <v>1421</v>
      </c>
    </row>
    <row r="293" spans="3:9" ht="15.5" x14ac:dyDescent="0.35">
      <c r="C293" t="s">
        <v>301</v>
      </c>
      <c r="I293" s="5">
        <v>5</v>
      </c>
    </row>
    <row r="294" spans="3:9" ht="15.5" x14ac:dyDescent="0.35">
      <c r="C294" t="s">
        <v>302</v>
      </c>
      <c r="I294" s="6">
        <v>0.51</v>
      </c>
    </row>
    <row r="295" spans="3:9" ht="15.5" x14ac:dyDescent="0.35">
      <c r="C295" t="s">
        <v>303</v>
      </c>
      <c r="I295" s="6">
        <v>0.56999999999999995</v>
      </c>
    </row>
    <row r="296" spans="3:9" ht="15.5" x14ac:dyDescent="0.35">
      <c r="C296" t="s">
        <v>304</v>
      </c>
      <c r="I296" s="6">
        <v>0.26</v>
      </c>
    </row>
    <row r="297" spans="3:9" ht="15.5" x14ac:dyDescent="0.35">
      <c r="C297" t="s">
        <v>305</v>
      </c>
      <c r="I297" s="6">
        <v>0.66</v>
      </c>
    </row>
    <row r="298" spans="3:9" ht="15.5" x14ac:dyDescent="0.35">
      <c r="C298" t="s">
        <v>306</v>
      </c>
      <c r="I298" s="6">
        <v>0.06</v>
      </c>
    </row>
    <row r="299" spans="3:9" ht="15.5" x14ac:dyDescent="0.35">
      <c r="C299" t="s">
        <v>307</v>
      </c>
      <c r="I299" s="6">
        <v>0.87</v>
      </c>
    </row>
    <row r="300" spans="3:9" ht="15.5" x14ac:dyDescent="0.35">
      <c r="C300" t="s">
        <v>308</v>
      </c>
      <c r="I300" s="6">
        <v>0.39</v>
      </c>
    </row>
    <row r="301" spans="3:9" ht="15.5" x14ac:dyDescent="0.35">
      <c r="C301" t="s">
        <v>309</v>
      </c>
      <c r="I301" s="5">
        <v>47000000000</v>
      </c>
    </row>
    <row r="302" spans="3:9" ht="15.5" x14ac:dyDescent="0.35">
      <c r="C302" t="s">
        <v>310</v>
      </c>
      <c r="I302" s="5">
        <v>14000000000</v>
      </c>
    </row>
    <row r="303" spans="3:9" ht="15.5" x14ac:dyDescent="0.35">
      <c r="C303" t="s">
        <v>311</v>
      </c>
      <c r="I303" s="5">
        <v>8000000000</v>
      </c>
    </row>
    <row r="304" spans="3:9" ht="15.5" x14ac:dyDescent="0.35">
      <c r="C304" t="s">
        <v>312</v>
      </c>
      <c r="I304" s="5">
        <v>38000000000</v>
      </c>
    </row>
    <row r="305" spans="3:9" ht="15.5" x14ac:dyDescent="0.35">
      <c r="C305" t="s">
        <v>313</v>
      </c>
      <c r="D305" s="5">
        <v>12000000000</v>
      </c>
    </row>
    <row r="306" spans="3:9" ht="15.5" x14ac:dyDescent="0.35">
      <c r="C306" t="s">
        <v>314</v>
      </c>
      <c r="D306" s="5">
        <v>4434000000000</v>
      </c>
    </row>
    <row r="307" spans="3:9" ht="15.5" x14ac:dyDescent="0.35">
      <c r="C307" t="s">
        <v>315</v>
      </c>
      <c r="D307" s="5">
        <v>743000000000</v>
      </c>
    </row>
    <row r="308" spans="3:9" ht="15.5" x14ac:dyDescent="0.35">
      <c r="C308" t="s">
        <v>233</v>
      </c>
      <c r="D308" s="5">
        <v>-23000000000</v>
      </c>
    </row>
    <row r="309" spans="3:9" ht="15.5" x14ac:dyDescent="0.35">
      <c r="C309" t="s">
        <v>232</v>
      </c>
      <c r="I309" s="5">
        <v>3678000000000</v>
      </c>
    </row>
    <row r="310" spans="3:9" ht="15.5" x14ac:dyDescent="0.35">
      <c r="C310" t="s">
        <v>231</v>
      </c>
      <c r="D310" s="5">
        <v>673000000000</v>
      </c>
    </row>
    <row r="311" spans="3:9" ht="15.5" x14ac:dyDescent="0.35">
      <c r="C311" t="s">
        <v>230</v>
      </c>
      <c r="D311" s="5">
        <v>46000000000</v>
      </c>
    </row>
    <row r="312" spans="3:9" ht="15.5" x14ac:dyDescent="0.35">
      <c r="C312" t="s">
        <v>23</v>
      </c>
      <c r="D312" s="5">
        <v>719000000000</v>
      </c>
    </row>
    <row r="313" spans="3:9" ht="15.5" x14ac:dyDescent="0.35">
      <c r="C313" t="s">
        <v>20</v>
      </c>
      <c r="D313" s="5">
        <v>706000000000</v>
      </c>
    </row>
    <row r="314" spans="3:9" ht="15.5" x14ac:dyDescent="0.35">
      <c r="C314" t="s">
        <v>316</v>
      </c>
      <c r="I314" s="5">
        <v>3690000000000</v>
      </c>
    </row>
    <row r="315" spans="3:9" ht="15.5" x14ac:dyDescent="0.35">
      <c r="C315" t="s">
        <v>317</v>
      </c>
      <c r="I315" s="5">
        <v>-34000000000</v>
      </c>
    </row>
    <row r="316" spans="3:9" ht="15.5" x14ac:dyDescent="0.35">
      <c r="C316" t="s">
        <v>318</v>
      </c>
      <c r="I316" s="5">
        <v>-38000000000</v>
      </c>
    </row>
    <row r="317" spans="3:9" ht="15.5" x14ac:dyDescent="0.35">
      <c r="C317" t="s">
        <v>319</v>
      </c>
      <c r="I317" s="5">
        <v>51000000000</v>
      </c>
    </row>
    <row r="318" spans="3:9" ht="15.5" x14ac:dyDescent="0.35">
      <c r="C318" t="s">
        <v>320</v>
      </c>
      <c r="I318" s="5">
        <v>0</v>
      </c>
    </row>
    <row r="319" spans="3:9" ht="15.5" x14ac:dyDescent="0.35">
      <c r="C319" t="s">
        <v>321</v>
      </c>
      <c r="I319" s="5">
        <v>-35000000000</v>
      </c>
    </row>
  </sheetData>
  <pageMargins left="0.7" right="0.7" top="0.75" bottom="0.75" header="0.3" footer="0.3"/>
  <ignoredErrors>
    <ignoredError sqref="A1:Z320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1423</v>
      </c>
      <c r="D2" s="2" vm="381">
        <f ca="1">IFERROR(_xlfn.STOCKHISTORY("XIDX:" &amp; $C$1, D3, , 0, 0, 1), "Libur")</f>
        <v>26650</v>
      </c>
      <c r="H2" s="2" vm="381">
        <f ca="1">IFERROR(INDEX(D2:G2,COUNT(D2:G2)),"")</f>
        <v>26650</v>
      </c>
      <c r="I2" s="2" vm="382">
        <f t="shared" ref="I2:Z2" ca="1" si="0">IFERROR(_xlfn.STOCKHISTORY("XIDX:" &amp; $C$1, I1, , 0, 0, 1), "Libur")</f>
        <v>21875</v>
      </c>
      <c r="J2" s="2" vm="383">
        <f t="shared" ca="1" si="0"/>
        <v>26700</v>
      </c>
      <c r="K2" s="2" vm="384">
        <f t="shared" ca="1" si="0"/>
        <v>25650</v>
      </c>
      <c r="L2" s="2" vm="385">
        <f t="shared" ca="1" si="0"/>
        <v>39025</v>
      </c>
      <c r="M2" s="2" vm="386">
        <f t="shared" ca="1" si="0"/>
        <v>20400</v>
      </c>
      <c r="N2" s="2" vm="387">
        <f t="shared" ca="1" si="0"/>
        <v>13850</v>
      </c>
      <c r="O2" s="2" vm="388">
        <f t="shared" ca="1" si="0"/>
        <v>11475</v>
      </c>
      <c r="P2" s="2" vm="389">
        <f t="shared" ca="1" si="0"/>
        <v>20250</v>
      </c>
      <c r="Q2" s="2" vm="390">
        <f t="shared" ca="1" si="0"/>
        <v>20700</v>
      </c>
      <c r="R2" s="2" vm="391">
        <f t="shared" ca="1" si="0"/>
        <v>16875</v>
      </c>
      <c r="S2" s="2" vm="392">
        <f t="shared" ca="1" si="0"/>
        <v>5725</v>
      </c>
      <c r="T2" s="2" vm="393">
        <f t="shared" ca="1" si="0"/>
        <v>15375</v>
      </c>
      <c r="U2" s="2" vm="394">
        <f t="shared" ca="1" si="0"/>
        <v>28500</v>
      </c>
      <c r="V2" s="2" vm="395">
        <f t="shared" ca="1" si="0"/>
        <v>41550</v>
      </c>
      <c r="W2" s="2" vm="396">
        <f t="shared" ca="1" si="0"/>
        <v>38650</v>
      </c>
      <c r="X2" s="2" vm="397">
        <f t="shared" ca="1" si="0"/>
        <v>50750</v>
      </c>
      <c r="Y2" s="2" vm="398">
        <f t="shared" ca="1" si="0"/>
        <v>31950</v>
      </c>
      <c r="Z2" s="2" vm="399">
        <f t="shared" ca="1" si="0"/>
        <v>10500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497577000</v>
      </c>
      <c r="H4" s="2">
        <f>IFERROR(SUM(D4:G4)*(4/MAX(1,COUNT(D4:G4))),"")</f>
        <v>1990308000</v>
      </c>
      <c r="I4" s="2">
        <f t="shared" ref="I4:Z4" si="1">IFERROR(INDEX(I51:I500,MATCH($C$4,$C$51:$C$500,0)),"")</f>
        <v>1881107000</v>
      </c>
      <c r="J4" s="2">
        <f t="shared" si="1"/>
        <v>2304497000</v>
      </c>
      <c r="K4" s="2">
        <f t="shared" si="1"/>
        <v>2374315000</v>
      </c>
      <c r="L4" s="2">
        <f t="shared" si="1"/>
        <v>3636213000</v>
      </c>
      <c r="M4" s="2">
        <f t="shared" si="1"/>
        <v>2076813000</v>
      </c>
      <c r="N4" s="2">
        <f t="shared" si="1"/>
        <v>1185336000</v>
      </c>
      <c r="O4" s="2">
        <f t="shared" si="1"/>
        <v>1715592000</v>
      </c>
      <c r="P4" s="2">
        <f t="shared" si="1"/>
        <v>2007630000</v>
      </c>
      <c r="Q4" s="2">
        <f t="shared" si="1"/>
        <v>1689525000</v>
      </c>
      <c r="R4" s="2">
        <f t="shared" si="1"/>
        <v>1367498000</v>
      </c>
      <c r="S4" s="2">
        <f t="shared" si="1"/>
        <v>1589409000</v>
      </c>
      <c r="T4" s="2">
        <f t="shared" si="1"/>
        <v>1942655000</v>
      </c>
      <c r="U4" s="2">
        <f t="shared" si="1"/>
        <v>2178763000</v>
      </c>
      <c r="V4" s="2">
        <f t="shared" si="1"/>
        <v>2438941000</v>
      </c>
      <c r="W4" s="2">
        <f t="shared" si="1"/>
        <v>2381875000</v>
      </c>
      <c r="X4" s="2">
        <f t="shared" si="1"/>
        <v>1668192000</v>
      </c>
      <c r="Y4" s="2">
        <f t="shared" si="1"/>
        <v>1508359000</v>
      </c>
      <c r="Z4" s="2">
        <f t="shared" si="1"/>
        <v>1316981000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30610000</v>
      </c>
      <c r="H5" s="2">
        <f>IFERROR(SUM(D5:G5)*(4/MAX(1,COUNT(D5:G5))),"")</f>
        <v>122440000</v>
      </c>
      <c r="I5" s="2">
        <f t="shared" ref="I5:Z5" si="2">IFERROR(INDEX(I51:I500,MATCH($C$5,$C$51:$C$500,0)),"")</f>
        <v>181332000</v>
      </c>
      <c r="J5" s="2">
        <f t="shared" si="2"/>
        <v>356480000</v>
      </c>
      <c r="K5" s="2">
        <f t="shared" si="2"/>
        <v>506428000</v>
      </c>
      <c r="L5" s="2">
        <f t="shared" si="2"/>
        <v>1220652000</v>
      </c>
      <c r="M5" s="2">
        <f t="shared" si="2"/>
        <v>461910000</v>
      </c>
      <c r="N5" s="2">
        <f t="shared" si="2"/>
        <v>33288000</v>
      </c>
      <c r="O5" s="2">
        <f t="shared" si="2"/>
        <v>131252000</v>
      </c>
      <c r="P5" s="2">
        <f t="shared" si="2"/>
        <v>263944000</v>
      </c>
      <c r="Q5" s="2">
        <f t="shared" si="2"/>
        <v>249608000</v>
      </c>
      <c r="R5" s="2">
        <f t="shared" si="2"/>
        <v>133657000</v>
      </c>
      <c r="S5" s="2">
        <f t="shared" si="2"/>
        <v>64475000</v>
      </c>
      <c r="T5" s="2">
        <f t="shared" si="2"/>
        <v>200218000</v>
      </c>
      <c r="U5" s="2">
        <f t="shared" si="2"/>
        <v>230484000</v>
      </c>
      <c r="V5" s="2">
        <f t="shared" si="2"/>
        <v>426580000</v>
      </c>
      <c r="W5" s="2">
        <f t="shared" si="2"/>
        <v>551304000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1924832000</v>
      </c>
      <c r="H6" s="2">
        <f>IFERROR(INDEX(D6:G6,COUNT(D6:G6)),"")</f>
        <v>1924832000</v>
      </c>
      <c r="I6" s="2">
        <f t="shared" ref="I6:Z6" si="3">IFERROR(INDEX(I51:I500,MATCH($C$6,$C$51:$C$500,0)),"")</f>
        <v>1908331000</v>
      </c>
      <c r="J6" s="2">
        <f t="shared" si="3"/>
        <v>1933810000</v>
      </c>
      <c r="K6" s="2">
        <f t="shared" si="3"/>
        <v>1788540000</v>
      </c>
      <c r="L6" s="2">
        <f t="shared" si="3"/>
        <v>1950280000</v>
      </c>
      <c r="M6" s="2">
        <f t="shared" si="3"/>
        <v>1201559000</v>
      </c>
      <c r="N6" s="2">
        <f t="shared" si="3"/>
        <v>846290000</v>
      </c>
      <c r="O6" s="2">
        <f t="shared" si="3"/>
        <v>884465000</v>
      </c>
      <c r="P6" s="2">
        <f t="shared" si="3"/>
        <v>969783000</v>
      </c>
      <c r="Q6" s="2">
        <f t="shared" si="3"/>
        <v>958139000</v>
      </c>
      <c r="R6" s="2">
        <f t="shared" si="3"/>
        <v>907430000</v>
      </c>
      <c r="S6" s="2">
        <f t="shared" si="3"/>
        <v>834557000</v>
      </c>
      <c r="T6" s="2">
        <f t="shared" si="3"/>
        <v>898624000</v>
      </c>
      <c r="U6" s="2">
        <f t="shared" si="3"/>
        <v>963855000</v>
      </c>
      <c r="V6" s="2">
        <f t="shared" si="3"/>
        <v>1002417000</v>
      </c>
      <c r="W6" s="2">
        <f t="shared" si="3"/>
        <v>1080804000</v>
      </c>
      <c r="X6" s="2">
        <f t="shared" si="3"/>
        <v>721024000</v>
      </c>
      <c r="Y6" s="2">
        <f t="shared" si="3"/>
        <v>787486000</v>
      </c>
      <c r="Z6" s="2">
        <f t="shared" si="3"/>
        <v>610370000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1.1299999999999999</v>
      </c>
      <c r="H7" s="3">
        <f>IFERROR(INDEX(D7:G7,COUNT(D7:G7)),"")</f>
        <v>1.1299999999999999</v>
      </c>
      <c r="I7" s="3">
        <f t="shared" ref="I7:Z7" si="4">IFERROR(INDEX(I51:I500,MATCH($C$7,$C$51:$C$500,0))/1000000000,"")</f>
        <v>1.1299999999999999</v>
      </c>
      <c r="J7" s="3">
        <f t="shared" si="4"/>
        <v>1.1299999999999999</v>
      </c>
      <c r="K7" s="3">
        <f t="shared" si="4"/>
        <v>1.1299999999999999</v>
      </c>
      <c r="L7" s="3">
        <f t="shared" si="4"/>
        <v>1.1299999999999999</v>
      </c>
      <c r="M7" s="3">
        <f t="shared" si="4"/>
        <v>1.1299999999999999</v>
      </c>
      <c r="N7" s="3">
        <f t="shared" si="4"/>
        <v>1.1299999999999999</v>
      </c>
      <c r="O7" s="3">
        <f t="shared" si="4"/>
        <v>1.1299999999999999</v>
      </c>
      <c r="P7" s="3">
        <f t="shared" si="4"/>
        <v>1.1299999999999999</v>
      </c>
      <c r="Q7" s="3">
        <f t="shared" si="4"/>
        <v>1.1299999999999999</v>
      </c>
      <c r="R7" s="3">
        <f t="shared" si="4"/>
        <v>1.1299999999999999</v>
      </c>
      <c r="S7" s="3">
        <f t="shared" si="4"/>
        <v>1.1299999999999999</v>
      </c>
      <c r="T7" s="3">
        <f t="shared" si="4"/>
        <v>1.1299999999999999</v>
      </c>
      <c r="U7" s="3">
        <f t="shared" si="4"/>
        <v>1.1299999999999999</v>
      </c>
      <c r="V7" s="3">
        <f t="shared" si="4"/>
        <v>1.1299999999999999</v>
      </c>
      <c r="W7" s="3">
        <f t="shared" si="4"/>
        <v>1.1299999999999999</v>
      </c>
      <c r="X7" s="3">
        <f t="shared" si="4"/>
        <v>1.1299999999999999</v>
      </c>
      <c r="Y7" s="3">
        <f t="shared" si="4"/>
        <v>1.1299999999999999</v>
      </c>
      <c r="Z7" s="3">
        <f t="shared" si="4"/>
        <v>1.1299999999999999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902000000000</v>
      </c>
      <c r="H8" s="2">
        <f>IFERROR(INDEX(D8:G8,COUNT(D8:G8)),"")</f>
        <v>902000000000</v>
      </c>
      <c r="I8" s="2">
        <f t="shared" ref="I8:Z8" si="5">IFERROR(INDEX(I51:I500,MATCH($C$8,$C$51:$C$500,0)),"")</f>
        <v>2771000000000</v>
      </c>
      <c r="J8" s="2">
        <f t="shared" si="5"/>
        <v>5859000000000</v>
      </c>
      <c r="K8" s="2">
        <f t="shared" si="5"/>
        <v>2166000000000</v>
      </c>
      <c r="L8" s="2">
        <f t="shared" si="5"/>
        <v>19975000000000</v>
      </c>
      <c r="M8" s="2">
        <f t="shared" si="5"/>
        <v>8500000000000</v>
      </c>
      <c r="N8" s="2">
        <f t="shared" si="5"/>
        <v>2051000000000</v>
      </c>
      <c r="O8" s="2">
        <f t="shared" si="5"/>
        <v>179000000000</v>
      </c>
      <c r="P8" s="2">
        <f t="shared" si="5"/>
        <v>3714000000000</v>
      </c>
      <c r="Q8" s="2">
        <f t="shared" si="5"/>
        <v>3425000000000</v>
      </c>
      <c r="R8" s="2">
        <f t="shared" si="5"/>
        <v>1637000000000</v>
      </c>
      <c r="S8" s="2">
        <f t="shared" si="5"/>
        <v>2160000000000</v>
      </c>
      <c r="T8" s="2">
        <f t="shared" si="5"/>
        <v>1632000000000</v>
      </c>
      <c r="U8" s="2">
        <f t="shared" si="5"/>
        <v>1241000000000</v>
      </c>
      <c r="V8" s="2">
        <f t="shared" si="5"/>
        <v>3378000000000</v>
      </c>
      <c r="W8" s="2">
        <f t="shared" si="5"/>
        <v>4737000000000</v>
      </c>
      <c r="X8" s="2">
        <f t="shared" si="5"/>
        <v>1589000000000</v>
      </c>
      <c r="Y8" s="2">
        <f t="shared" si="5"/>
        <v>2944000000000</v>
      </c>
      <c r="Z8" s="2">
        <f t="shared" si="5"/>
        <v>1446000000000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798.58</v>
      </c>
      <c r="H9" s="3">
        <f>IFERROR(INDEX(D9:G9,COUNT(D9:G9)),"")</f>
        <v>798.58</v>
      </c>
      <c r="I9" s="3">
        <f t="shared" ref="I9:Z9" si="6">IFERROR(INDEX(I51:I500,MATCH($C$9,$C$51:$C$500,0)),"")</f>
        <v>2452.63</v>
      </c>
      <c r="J9" s="3">
        <f t="shared" si="6"/>
        <v>5185.3100000000004</v>
      </c>
      <c r="K9" s="3">
        <f t="shared" si="6"/>
        <v>1917.38</v>
      </c>
      <c r="L9" s="3">
        <f t="shared" si="6"/>
        <v>17677.75</v>
      </c>
      <c r="M9" s="3">
        <f t="shared" si="6"/>
        <v>7523.06</v>
      </c>
      <c r="N9" s="3">
        <f t="shared" si="6"/>
        <v>1815.42</v>
      </c>
      <c r="O9" s="3">
        <f t="shared" si="6"/>
        <v>158.22</v>
      </c>
      <c r="P9" s="3">
        <f t="shared" si="6"/>
        <v>3287.11</v>
      </c>
      <c r="Q9" s="3">
        <f t="shared" si="6"/>
        <v>3031.36</v>
      </c>
      <c r="R9" s="3">
        <f t="shared" si="6"/>
        <v>1448.68</v>
      </c>
      <c r="S9" s="3">
        <f t="shared" si="6"/>
        <v>1911.32</v>
      </c>
      <c r="T9" s="3">
        <f t="shared" si="6"/>
        <v>1444.57</v>
      </c>
      <c r="U9" s="3">
        <f t="shared" si="6"/>
        <v>1098.04</v>
      </c>
      <c r="V9" s="3">
        <f t="shared" si="6"/>
        <v>2989.49</v>
      </c>
      <c r="W9" s="3">
        <f t="shared" si="6"/>
        <v>4192.53</v>
      </c>
      <c r="X9" s="3">
        <f t="shared" si="6"/>
        <v>1406.33</v>
      </c>
      <c r="Y9" s="3">
        <f t="shared" si="6"/>
        <v>2605.16</v>
      </c>
      <c r="Z9" s="3">
        <f t="shared" si="6"/>
        <v>1280.05</v>
      </c>
    </row>
    <row r="10" spans="1:26" ht="15.5" x14ac:dyDescent="0.35">
      <c r="C10" t="s">
        <v>17</v>
      </c>
      <c r="D10" s="3">
        <f ca="1">IFERROR(IF(D9=0,"",D2/D9),"")</f>
        <v>33.371734829322044</v>
      </c>
      <c r="I10" s="3">
        <f t="shared" ref="I10:Z10" ca="1" si="7">IFERROR(IF(I9=0,"",I2/I9),"")</f>
        <v>8.9189971581526759</v>
      </c>
      <c r="J10" s="3">
        <f t="shared" ca="1" si="7"/>
        <v>5.1491617666060465</v>
      </c>
      <c r="K10" s="3">
        <f t="shared" ca="1" si="7"/>
        <v>13.377629890788471</v>
      </c>
      <c r="L10" s="3">
        <f t="shared" ca="1" si="7"/>
        <v>2.2075773217745471</v>
      </c>
      <c r="M10" s="3">
        <f t="shared" ca="1" si="7"/>
        <v>2.7116625415721791</v>
      </c>
      <c r="N10" s="3">
        <f t="shared" ca="1" si="7"/>
        <v>7.6290885855614672</v>
      </c>
      <c r="O10" s="3">
        <f t="shared" ca="1" si="7"/>
        <v>72.525597269624569</v>
      </c>
      <c r="P10" s="3">
        <f t="shared" ca="1" si="7"/>
        <v>6.1604266361636819</v>
      </c>
      <c r="Q10" s="3">
        <f t="shared" ca="1" si="7"/>
        <v>6.8286181779795205</v>
      </c>
      <c r="R10" s="3">
        <f t="shared" ca="1" si="7"/>
        <v>11.648535218267664</v>
      </c>
      <c r="S10" s="3">
        <f t="shared" ca="1" si="7"/>
        <v>2.9953121403009439</v>
      </c>
      <c r="T10" s="3">
        <f t="shared" ca="1" si="7"/>
        <v>10.643305620357616</v>
      </c>
      <c r="U10" s="3">
        <f t="shared" ca="1" si="7"/>
        <v>25.955338603329569</v>
      </c>
      <c r="V10" s="3">
        <f t="shared" ca="1" si="7"/>
        <v>13.898691750097845</v>
      </c>
      <c r="W10" s="3">
        <f t="shared" ca="1" si="7"/>
        <v>9.2187772061261342</v>
      </c>
      <c r="X10" s="3">
        <f t="shared" ca="1" si="7"/>
        <v>36.086835948888243</v>
      </c>
      <c r="Y10" s="3">
        <f t="shared" ca="1" si="7"/>
        <v>12.2641219733145</v>
      </c>
      <c r="Z10" s="3">
        <f t="shared" ca="1" si="7"/>
        <v>8.2028045779461749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747169000</v>
      </c>
      <c r="H11" s="2">
        <f>IFERROR(INDEX(D11:G11,COUNT(D11:G11)),"")</f>
        <v>747169000</v>
      </c>
      <c r="I11" s="2">
        <f t="shared" ref="I11:Z11" si="8">IFERROR(INDEX(I51:I500,MATCH($C$11,$C$51:$C$500,0)),"")</f>
        <v>807946000</v>
      </c>
      <c r="J11" s="2">
        <f t="shared" si="8"/>
        <v>990364000</v>
      </c>
      <c r="K11" s="2">
        <f t="shared" si="8"/>
        <v>851149000</v>
      </c>
      <c r="L11" s="2">
        <f t="shared" si="8"/>
        <v>1430327000</v>
      </c>
      <c r="M11" s="2">
        <f t="shared" si="8"/>
        <v>690970000</v>
      </c>
      <c r="N11" s="2">
        <f t="shared" si="8"/>
        <v>231459000</v>
      </c>
      <c r="O11" s="2">
        <f t="shared" si="8"/>
        <v>159209000</v>
      </c>
      <c r="P11" s="2">
        <f t="shared" si="8"/>
        <v>368216000</v>
      </c>
      <c r="Q11" s="2">
        <f t="shared" si="8"/>
        <v>374230000</v>
      </c>
      <c r="R11" s="2">
        <f t="shared" si="8"/>
        <v>328085000</v>
      </c>
      <c r="S11" s="2">
        <f t="shared" si="8"/>
        <v>267818000</v>
      </c>
      <c r="T11" s="2">
        <f t="shared" si="8"/>
        <v>226120000</v>
      </c>
      <c r="U11" s="2">
        <f t="shared" si="8"/>
        <v>288707000</v>
      </c>
      <c r="V11" s="2">
        <f t="shared" si="8"/>
        <v>461230000</v>
      </c>
      <c r="W11" s="2">
        <f t="shared" si="8"/>
        <v>612416000</v>
      </c>
      <c r="X11" s="2">
        <f t="shared" si="8"/>
        <v>294569000</v>
      </c>
      <c r="Y11" s="2">
        <f t="shared" si="8"/>
        <v>428580000</v>
      </c>
      <c r="Z11" s="2">
        <f t="shared" si="8"/>
        <v>221737000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-10960000000000</v>
      </c>
      <c r="H12" s="2">
        <f>IFERROR(INDEX(D12:G12,COUNT(D12:G12)),"")</f>
        <v>-10960000000000</v>
      </c>
      <c r="I12" s="2">
        <f t="shared" ref="I12:Z12" si="9">IFERROR(INDEX(I51:I500,MATCH($C$12,$C$51:$C$500,0)),"")</f>
        <v>-12021000000000</v>
      </c>
      <c r="J12" s="2">
        <f t="shared" si="9"/>
        <v>-14792000000000</v>
      </c>
      <c r="K12" s="2">
        <f t="shared" si="9"/>
        <v>-12294000000000</v>
      </c>
      <c r="L12" s="2">
        <f t="shared" si="9"/>
        <v>-21524000000000</v>
      </c>
      <c r="M12" s="2">
        <f t="shared" si="9"/>
        <v>-8760000000000</v>
      </c>
      <c r="N12" s="2">
        <f t="shared" si="9"/>
        <v>-2226000000000</v>
      </c>
      <c r="O12" s="2">
        <f t="shared" si="9"/>
        <v>-2065000000000</v>
      </c>
      <c r="P12" s="2">
        <f t="shared" si="9"/>
        <v>-5305000000000</v>
      </c>
      <c r="Q12" s="2">
        <f t="shared" si="9"/>
        <v>-5064000000000</v>
      </c>
      <c r="R12" s="2">
        <f t="shared" si="9"/>
        <v>-4401000000000</v>
      </c>
      <c r="S12" s="2">
        <f t="shared" si="9"/>
        <v>-3680000000000</v>
      </c>
      <c r="T12" s="2">
        <f t="shared" si="9"/>
        <v>-2573000000000</v>
      </c>
      <c r="U12" s="2">
        <f t="shared" si="9"/>
        <v>-3482000000000</v>
      </c>
      <c r="V12" s="2">
        <f t="shared" si="9"/>
        <v>-4372000000000</v>
      </c>
      <c r="W12" s="2">
        <f t="shared" si="9"/>
        <v>-5540000000000</v>
      </c>
      <c r="X12" s="2">
        <f t="shared" si="9"/>
        <v>-2077000000000</v>
      </c>
      <c r="Y12" s="2">
        <f t="shared" si="9"/>
        <v>-3349000000000</v>
      </c>
      <c r="Z12" s="2">
        <f t="shared" si="9"/>
        <v>-2098000000000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1741000000000</v>
      </c>
      <c r="H13" s="2">
        <f>IFERROR(INDEX(D13:G13,COUNT(D13:G13)),"")</f>
        <v>1741000000000</v>
      </c>
      <c r="I13" s="2">
        <f t="shared" ref="I13:Z13" si="10">IFERROR(INDEX(I51:I500,MATCH($C$13,$C$51:$C$500,0)),"")</f>
        <v>1487000000000</v>
      </c>
      <c r="J13" s="2">
        <f t="shared" si="10"/>
        <v>1209000000000</v>
      </c>
      <c r="K13" s="2">
        <f t="shared" si="10"/>
        <v>847000000000</v>
      </c>
      <c r="L13" s="2">
        <f t="shared" si="10"/>
        <v>777000000000</v>
      </c>
      <c r="M13" s="2">
        <f t="shared" si="10"/>
        <v>1105000000000</v>
      </c>
      <c r="N13" s="2">
        <f t="shared" si="10"/>
        <v>1039000000000</v>
      </c>
      <c r="O13" s="2">
        <f t="shared" si="10"/>
        <v>148000000000</v>
      </c>
      <c r="P13" s="2">
        <f t="shared" si="10"/>
        <v>28000000000</v>
      </c>
      <c r="Q13" s="2">
        <f t="shared" si="10"/>
        <v>6000000000</v>
      </c>
      <c r="R13" s="2">
        <f t="shared" si="10"/>
        <v>7000000000</v>
      </c>
      <c r="S13" s="2">
        <f t="shared" si="10"/>
        <v>15000000000</v>
      </c>
      <c r="T13" s="2">
        <f t="shared" si="10"/>
        <v>240000000000</v>
      </c>
      <c r="U13" s="2">
        <f t="shared" si="10"/>
        <v>39000000000</v>
      </c>
      <c r="V13" s="2">
        <f t="shared" si="10"/>
        <v>88000000000</v>
      </c>
      <c r="W13" s="2">
        <f t="shared" si="10"/>
        <v>13000000000</v>
      </c>
      <c r="X13" s="2">
        <f t="shared" si="10"/>
        <v>571000000000</v>
      </c>
      <c r="Y13" s="2">
        <f t="shared" si="10"/>
        <v>680000000000</v>
      </c>
      <c r="Z13" s="2">
        <f t="shared" si="10"/>
        <v>330000000000</v>
      </c>
    </row>
    <row r="14" spans="1:26" ht="15.5" x14ac:dyDescent="0.35">
      <c r="C14" t="s">
        <v>26</v>
      </c>
      <c r="D14" s="2">
        <f>IFERROR(INDEX(D51:D500,MATCH($C$14,$C$51:$C$500,0)),"")</f>
        <v>-1264000</v>
      </c>
      <c r="H14" s="2">
        <f>IFERROR(SUM(D14:G14)*(4/MAX(1,COUNT(D14:G14))),"")</f>
        <v>-5056000</v>
      </c>
      <c r="I14" s="2">
        <f t="shared" ref="I14:Z14" si="11">IFERROR(INDEX(I51:I500,MATCH($C$14,$C$51:$C$500,0)),"")</f>
        <v>-11129000</v>
      </c>
      <c r="J14" s="2">
        <f t="shared" si="11"/>
        <v>-4059000</v>
      </c>
      <c r="K14" s="2">
        <f t="shared" si="11"/>
        <v>-2914000</v>
      </c>
      <c r="L14" s="2">
        <f t="shared" si="11"/>
        <v>-3354000</v>
      </c>
      <c r="M14" s="2">
        <f t="shared" si="11"/>
        <v>-2689000</v>
      </c>
      <c r="N14" s="2">
        <f t="shared" si="11"/>
        <v>-3473000</v>
      </c>
      <c r="O14" s="2">
        <f t="shared" si="11"/>
        <v>-1498000</v>
      </c>
      <c r="P14" s="2">
        <f t="shared" si="11"/>
        <v>-1290000</v>
      </c>
      <c r="Q14" s="2">
        <f t="shared" si="11"/>
        <v>-793000</v>
      </c>
      <c r="R14" s="2">
        <f t="shared" si="11"/>
        <v>-912000</v>
      </c>
      <c r="S14" s="2">
        <f t="shared" si="11"/>
        <v>-1089000</v>
      </c>
      <c r="T14" s="2">
        <f t="shared" si="11"/>
        <v>-898000</v>
      </c>
      <c r="U14" s="2">
        <f t="shared" si="11"/>
        <v>-901000</v>
      </c>
      <c r="V14" s="2">
        <f t="shared" si="11"/>
        <v>-674000</v>
      </c>
      <c r="W14" s="2">
        <f t="shared" si="11"/>
        <v>-1922000</v>
      </c>
      <c r="X14" s="2">
        <f t="shared" si="11"/>
        <v>-3242000</v>
      </c>
      <c r="Y14" s="2">
        <f t="shared" si="11"/>
        <v>-1295000</v>
      </c>
      <c r="Z14" s="2">
        <f t="shared" si="11"/>
        <v>-580000</v>
      </c>
    </row>
    <row r="15" spans="1:26" ht="15.5" x14ac:dyDescent="0.35">
      <c r="C15" t="s">
        <v>27</v>
      </c>
      <c r="D15" s="2">
        <f>IFERROR(INDEX(D51:D500,MATCH($C$15,$C$51:$C$500,0)),"")</f>
        <v>-26151000</v>
      </c>
      <c r="H15" s="2">
        <f>IFERROR(SUM(D15:G15)*(4/MAX(1,COUNT(D15:G15))),"")</f>
        <v>-104604000</v>
      </c>
      <c r="I15" s="2">
        <f t="shared" ref="I15:Z15" si="12">IFERROR(INDEX(I51:I500,MATCH($C$15,$C$51:$C$500,0)),"")</f>
        <v>-92539000</v>
      </c>
      <c r="J15" s="2">
        <f t="shared" si="12"/>
        <v>-119220000</v>
      </c>
      <c r="K15" s="2">
        <f t="shared" si="12"/>
        <v>-144492000</v>
      </c>
      <c r="L15" s="2">
        <f t="shared" si="12"/>
        <v>-345447000</v>
      </c>
      <c r="M15" s="2">
        <f t="shared" si="12"/>
        <v>-145699000</v>
      </c>
      <c r="N15" s="2">
        <f t="shared" si="12"/>
        <v>-34725000</v>
      </c>
      <c r="O15" s="2">
        <f t="shared" si="12"/>
        <v>-59406000</v>
      </c>
      <c r="P15" s="2">
        <f t="shared" si="12"/>
        <v>-108607000</v>
      </c>
      <c r="Q15" s="2">
        <f t="shared" si="12"/>
        <v>-109352000</v>
      </c>
      <c r="R15" s="2">
        <f t="shared" si="12"/>
        <v>-61282000</v>
      </c>
      <c r="S15" s="2">
        <f t="shared" si="12"/>
        <v>-76339000</v>
      </c>
      <c r="T15" s="2">
        <f t="shared" si="12"/>
        <v>-61812000</v>
      </c>
      <c r="U15" s="2">
        <f t="shared" si="12"/>
        <v>-90464000</v>
      </c>
      <c r="V15" s="2">
        <f t="shared" si="12"/>
        <v>-159066000</v>
      </c>
      <c r="W15" s="2">
        <f t="shared" si="12"/>
        <v>-183812000</v>
      </c>
      <c r="X15" s="2">
        <f t="shared" si="12"/>
        <v>-73203000</v>
      </c>
      <c r="Y15" s="2">
        <f t="shared" si="12"/>
        <v>-120924000</v>
      </c>
      <c r="Z15" s="2">
        <f t="shared" si="12"/>
        <v>-110758000</v>
      </c>
    </row>
    <row r="16" spans="1:26" ht="15.5" x14ac:dyDescent="0.35">
      <c r="C16" t="s">
        <v>28</v>
      </c>
      <c r="D16" s="2">
        <f>IFERROR(INDEX(D51:D500,MATCH($C$16,$C$51:$C$500,0)),"")</f>
        <v>81860000</v>
      </c>
      <c r="H16" s="2">
        <f>IFERROR(SUM(D16:G16)*(4/MAX(1,COUNT(D16:G16))),"")</f>
        <v>327440000</v>
      </c>
      <c r="I16" s="2">
        <f t="shared" ref="I16:Z16" si="13">IFERROR(INDEX(I51:I500,MATCH($C$16,$C$51:$C$500,0)),"")</f>
        <v>287214000</v>
      </c>
      <c r="J16" s="2">
        <f t="shared" si="13"/>
        <v>494821000</v>
      </c>
      <c r="K16" s="2">
        <f t="shared" si="13"/>
        <v>644112000</v>
      </c>
      <c r="L16" s="2">
        <f t="shared" si="13"/>
        <v>1544792000</v>
      </c>
      <c r="M16" s="2">
        <f t="shared" si="13"/>
        <v>621089000</v>
      </c>
      <c r="N16" s="2">
        <f t="shared" si="13"/>
        <v>72553000</v>
      </c>
      <c r="O16" s="2">
        <f t="shared" si="13"/>
        <v>185908000</v>
      </c>
      <c r="P16" s="2">
        <f t="shared" si="13"/>
        <v>367363000</v>
      </c>
      <c r="Q16" s="2">
        <f t="shared" si="13"/>
        <v>362055000</v>
      </c>
      <c r="R16" s="2">
        <f t="shared" si="13"/>
        <v>191991000</v>
      </c>
      <c r="S16" s="2">
        <f t="shared" si="13"/>
        <v>139446000</v>
      </c>
      <c r="T16" s="2">
        <f t="shared" si="13"/>
        <v>262030000</v>
      </c>
      <c r="U16" s="2">
        <f t="shared" si="13"/>
        <v>320948000</v>
      </c>
      <c r="V16" s="2">
        <f t="shared" si="13"/>
        <v>591109000</v>
      </c>
      <c r="W16" s="2">
        <f t="shared" si="13"/>
        <v>729938000</v>
      </c>
      <c r="X16" s="2">
        <f t="shared" si="13"/>
        <v>277354000</v>
      </c>
      <c r="Y16" s="2">
        <f t="shared" si="13"/>
        <v>456475000</v>
      </c>
      <c r="Z16" s="2">
        <f t="shared" si="13"/>
        <v>345683000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30114500000000</v>
      </c>
      <c r="H20" s="2">
        <f t="shared" ref="H20:Z20" ca="1" si="14">IFERROR(H21*H2,"")</f>
        <v>30114500000000</v>
      </c>
      <c r="I20" s="2">
        <f t="shared" ca="1" si="14"/>
        <v>24718750000000</v>
      </c>
      <c r="J20" s="2">
        <f t="shared" ca="1" si="14"/>
        <v>30171000000000</v>
      </c>
      <c r="K20" s="2">
        <f t="shared" ca="1" si="14"/>
        <v>28984500000000</v>
      </c>
      <c r="L20" s="2">
        <f t="shared" ca="1" si="14"/>
        <v>44098250000000</v>
      </c>
      <c r="M20" s="2">
        <f t="shared" ca="1" si="14"/>
        <v>23052000000000</v>
      </c>
      <c r="N20" s="2">
        <f t="shared" ca="1" si="14"/>
        <v>15650500000000</v>
      </c>
      <c r="O20" s="2">
        <f t="shared" ca="1" si="14"/>
        <v>12966750000000</v>
      </c>
      <c r="P20" s="2">
        <f t="shared" ca="1" si="14"/>
        <v>22882500000000</v>
      </c>
      <c r="Q20" s="2">
        <f t="shared" ca="1" si="14"/>
        <v>23391000000000</v>
      </c>
      <c r="R20" s="2">
        <f t="shared" ca="1" si="14"/>
        <v>19068750000000</v>
      </c>
      <c r="S20" s="2">
        <f t="shared" ca="1" si="14"/>
        <v>6469250000000</v>
      </c>
      <c r="T20" s="2">
        <f t="shared" ca="1" si="14"/>
        <v>17373750000000</v>
      </c>
      <c r="U20" s="2">
        <f t="shared" ca="1" si="14"/>
        <v>32205000000000</v>
      </c>
      <c r="V20" s="2">
        <f t="shared" ca="1" si="14"/>
        <v>46951500000000</v>
      </c>
      <c r="W20" s="2">
        <f t="shared" ca="1" si="14"/>
        <v>43674500000000</v>
      </c>
      <c r="X20" s="2">
        <f t="shared" ca="1" si="14"/>
        <v>57347500000000</v>
      </c>
      <c r="Y20" s="2">
        <f t="shared" ca="1" si="14"/>
        <v>36103500000000</v>
      </c>
      <c r="Z20" s="2">
        <f t="shared" ca="1" si="14"/>
        <v>11865000000000</v>
      </c>
    </row>
    <row r="21" spans="1:26" ht="15.5" x14ac:dyDescent="0.35">
      <c r="C21" t="s">
        <v>11</v>
      </c>
      <c r="D21" s="2">
        <f>IFERROR(INDEX(D51:D500,MATCH($C$7,$C$51:$C$500,0)),"")</f>
        <v>1130000000</v>
      </c>
      <c r="H21" s="2">
        <f>IFERROR(INDEX(D21:G21,COUNT(D21:G21)),"")</f>
        <v>1130000000</v>
      </c>
      <c r="I21" s="2">
        <f t="shared" ref="I21:Z21" si="15">IFERROR(INDEX(I51:I500,MATCH($C$7,$C$51:$C$500,0)),"")</f>
        <v>1130000000</v>
      </c>
      <c r="J21" s="2">
        <f t="shared" si="15"/>
        <v>1130000000</v>
      </c>
      <c r="K21" s="2">
        <f t="shared" si="15"/>
        <v>1130000000</v>
      </c>
      <c r="L21" s="2">
        <f t="shared" si="15"/>
        <v>1130000000</v>
      </c>
      <c r="M21" s="2">
        <f t="shared" si="15"/>
        <v>1130000000</v>
      </c>
      <c r="N21" s="2">
        <f t="shared" si="15"/>
        <v>1130000000</v>
      </c>
      <c r="O21" s="2">
        <f t="shared" si="15"/>
        <v>1130000000</v>
      </c>
      <c r="P21" s="2">
        <f t="shared" si="15"/>
        <v>1130000000</v>
      </c>
      <c r="Q21" s="2">
        <f t="shared" si="15"/>
        <v>1130000000</v>
      </c>
      <c r="R21" s="2">
        <f t="shared" si="15"/>
        <v>1130000000</v>
      </c>
      <c r="S21" s="2">
        <f t="shared" si="15"/>
        <v>1130000000</v>
      </c>
      <c r="T21" s="2">
        <f t="shared" si="15"/>
        <v>1130000000</v>
      </c>
      <c r="U21" s="2">
        <f t="shared" si="15"/>
        <v>1130000000</v>
      </c>
      <c r="V21" s="2">
        <f t="shared" si="15"/>
        <v>1130000000</v>
      </c>
      <c r="W21" s="2">
        <f t="shared" si="15"/>
        <v>1130000000</v>
      </c>
      <c r="X21" s="2">
        <f t="shared" si="15"/>
        <v>1130000000</v>
      </c>
      <c r="Y21" s="2">
        <f t="shared" si="15"/>
        <v>1130000000</v>
      </c>
      <c r="Z21" s="2">
        <f t="shared" si="15"/>
        <v>1130000000</v>
      </c>
    </row>
    <row r="23" spans="1:26" ht="15.5" x14ac:dyDescent="0.35">
      <c r="B23" t="s">
        <v>53</v>
      </c>
      <c r="C23" t="s">
        <v>54</v>
      </c>
      <c r="D23" s="3">
        <f>IFERROR(D5/D6*100,"")</f>
        <v>1.5902686572126814</v>
      </c>
      <c r="H23" s="3">
        <f t="shared" ref="H23:Z23" si="16">IFERROR(H5/H6*100,"")</f>
        <v>6.3610746288507256</v>
      </c>
      <c r="I23" s="3">
        <f t="shared" si="16"/>
        <v>9.5021251554368718</v>
      </c>
      <c r="J23" s="3">
        <f t="shared" si="16"/>
        <v>18.434075736499452</v>
      </c>
      <c r="K23" s="3">
        <f t="shared" si="16"/>
        <v>28.315162087512718</v>
      </c>
      <c r="L23" s="3">
        <f t="shared" si="16"/>
        <v>62.588551387493077</v>
      </c>
      <c r="M23" s="3">
        <f t="shared" si="16"/>
        <v>38.442556711738668</v>
      </c>
      <c r="N23" s="3">
        <f t="shared" si="16"/>
        <v>3.9334034432641296</v>
      </c>
      <c r="O23" s="3">
        <f t="shared" si="16"/>
        <v>14.839705358606615</v>
      </c>
      <c r="P23" s="3">
        <f t="shared" si="16"/>
        <v>27.216810358605997</v>
      </c>
      <c r="Q23" s="3">
        <f t="shared" si="16"/>
        <v>26.051334931570469</v>
      </c>
      <c r="R23" s="3">
        <f t="shared" si="16"/>
        <v>14.729180212247778</v>
      </c>
      <c r="S23" s="3">
        <f t="shared" si="16"/>
        <v>7.7256556472475815</v>
      </c>
      <c r="T23" s="3">
        <f t="shared" si="16"/>
        <v>22.280508866889821</v>
      </c>
      <c r="U23" s="3">
        <f t="shared" si="16"/>
        <v>23.912725461817388</v>
      </c>
      <c r="V23" s="3">
        <f t="shared" si="16"/>
        <v>42.555144216428893</v>
      </c>
      <c r="W23" s="3">
        <f t="shared" si="16"/>
        <v>51.008693528151262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-0.30059303864663389</v>
      </c>
      <c r="H24" s="4">
        <f t="shared" ref="H24:Z24" si="17">IFERROR(_xlfn.RRI(5,M23,H23),"")</f>
        <v>-0.30217962570319212</v>
      </c>
      <c r="I24" s="4">
        <f t="shared" si="17"/>
        <v>0.19291761220806225</v>
      </c>
      <c r="J24" s="4">
        <f t="shared" si="17"/>
        <v>4.4333520180201758E-2</v>
      </c>
      <c r="K24" s="4">
        <f t="shared" si="17"/>
        <v>7.9439094757698392E-3</v>
      </c>
      <c r="L24" s="4">
        <f t="shared" si="17"/>
        <v>0.1916068290914279</v>
      </c>
      <c r="M24" s="4">
        <f t="shared" si="17"/>
        <v>0.21150925895761197</v>
      </c>
      <c r="N24" s="4">
        <f t="shared" si="17"/>
        <v>-0.12629136203813018</v>
      </c>
      <c r="O24" s="4">
        <f t="shared" si="17"/>
        <v>-7.8065569256689837E-2</v>
      </c>
      <c r="P24" s="4">
        <f t="shared" si="17"/>
        <v>2.6222730442825304E-2</v>
      </c>
      <c r="Q24" s="4">
        <f t="shared" si="17"/>
        <v>-9.3483771704207741E-2</v>
      </c>
      <c r="R24" s="4">
        <f t="shared" si="17"/>
        <v>-0.21997795820046251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815.72</v>
      </c>
      <c r="H25" s="3">
        <f>IFERROR(INDEX(D25:G25,COUNT(D25:G25)),"")</f>
        <v>815.72</v>
      </c>
      <c r="I25" s="3">
        <f t="shared" ref="I25:Z25" si="18">IFERROR(INDEX(I51:I500,MATCH($C$25,$C$51:$C$500,0)),"")</f>
        <v>2784.45</v>
      </c>
      <c r="J25" s="3">
        <f t="shared" si="18"/>
        <v>5247.92</v>
      </c>
      <c r="K25" s="3">
        <f t="shared" si="18"/>
        <v>6754.66</v>
      </c>
      <c r="L25" s="3">
        <f t="shared" si="18"/>
        <v>15799.45</v>
      </c>
      <c r="M25" s="3">
        <f t="shared" si="18"/>
        <v>6023.56</v>
      </c>
      <c r="N25" s="3">
        <f t="shared" si="18"/>
        <v>509.18</v>
      </c>
      <c r="O25" s="3">
        <f t="shared" si="18"/>
        <v>1620.38</v>
      </c>
      <c r="P25" s="3">
        <f t="shared" si="18"/>
        <v>3303.51</v>
      </c>
      <c r="Q25" s="3">
        <f t="shared" si="18"/>
        <v>2992.17</v>
      </c>
      <c r="R25" s="3">
        <f t="shared" si="18"/>
        <v>1539.39</v>
      </c>
      <c r="S25" s="3">
        <f t="shared" si="18"/>
        <v>747.95</v>
      </c>
      <c r="T25" s="3">
        <f t="shared" si="18"/>
        <v>2204.4899999999998</v>
      </c>
      <c r="U25" s="3">
        <f t="shared" si="18"/>
        <v>2488.17</v>
      </c>
      <c r="V25" s="3">
        <f t="shared" si="18"/>
        <v>3697.46</v>
      </c>
      <c r="W25" s="3">
        <f t="shared" si="18"/>
        <v>4382.83</v>
      </c>
      <c r="X25" s="3">
        <f t="shared" si="18"/>
        <v>1624.46</v>
      </c>
      <c r="Y25" s="3">
        <f t="shared" si="18"/>
        <v>2791.49</v>
      </c>
      <c r="Z25" s="3">
        <f t="shared" si="18"/>
        <v>2276.64</v>
      </c>
    </row>
    <row r="26" spans="1:26" ht="15.5" x14ac:dyDescent="0.35">
      <c r="C26" t="s">
        <v>58</v>
      </c>
      <c r="D26" s="4">
        <f>IFERROR(_xlfn.RRI(5,I25,D25),"")</f>
        <v>-0.21772340388230371</v>
      </c>
      <c r="H26" s="4">
        <f t="shared" ref="H26:Z26" si="19">IFERROR(_xlfn.RRI(5,M25,H25),"")</f>
        <v>-0.32959449166901833</v>
      </c>
      <c r="I26" s="4">
        <f t="shared" si="19"/>
        <v>0.40466776908875901</v>
      </c>
      <c r="J26" s="4">
        <f t="shared" si="19"/>
        <v>0.2649520592014516</v>
      </c>
      <c r="K26" s="4">
        <f t="shared" si="19"/>
        <v>0.15378681982093867</v>
      </c>
      <c r="L26" s="4">
        <f t="shared" si="19"/>
        <v>0.3948616720335667</v>
      </c>
      <c r="M26" s="4">
        <f t="shared" si="19"/>
        <v>0.31371426558125326</v>
      </c>
      <c r="N26" s="4">
        <f t="shared" si="19"/>
        <v>-7.4023949851790394E-2</v>
      </c>
      <c r="O26" s="4">
        <f t="shared" si="19"/>
        <v>-5.9710149824617531E-2</v>
      </c>
      <c r="P26" s="4">
        <f t="shared" si="19"/>
        <v>5.8325146241423376E-2</v>
      </c>
      <c r="Q26" s="4">
        <f t="shared" si="19"/>
        <v>-4.1446061437177106E-2</v>
      </c>
      <c r="R26" s="4">
        <f t="shared" si="19"/>
        <v>-0.18881706254932717</v>
      </c>
      <c r="S26" s="4">
        <f t="shared" si="19"/>
        <v>-0.14368666152931542</v>
      </c>
      <c r="T26" s="4">
        <f t="shared" si="19"/>
        <v>-4.6118532126985468E-2</v>
      </c>
      <c r="U26" s="4">
        <f t="shared" si="19"/>
        <v>1.7928180202587241E-2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0.44033362831858408</v>
      </c>
      <c r="H27" s="3">
        <f t="shared" ref="H27:Z27" si="20">IFERROR(H4/H21,"")</f>
        <v>1.7613345132743363</v>
      </c>
      <c r="I27" s="3">
        <f t="shared" si="20"/>
        <v>1.6646964601769911</v>
      </c>
      <c r="J27" s="3">
        <f t="shared" si="20"/>
        <v>2.0393778761061947</v>
      </c>
      <c r="K27" s="3">
        <f t="shared" si="20"/>
        <v>2.1011637168141593</v>
      </c>
      <c r="L27" s="3">
        <f t="shared" si="20"/>
        <v>3.2178876106194689</v>
      </c>
      <c r="M27" s="3">
        <f t="shared" si="20"/>
        <v>1.837887610619469</v>
      </c>
      <c r="N27" s="3">
        <f t="shared" si="20"/>
        <v>1.0489699115044249</v>
      </c>
      <c r="O27" s="3">
        <f t="shared" si="20"/>
        <v>1.5182230088495576</v>
      </c>
      <c r="P27" s="3">
        <f t="shared" si="20"/>
        <v>1.7766637168141592</v>
      </c>
      <c r="Q27" s="3">
        <f t="shared" si="20"/>
        <v>1.4951548672566373</v>
      </c>
      <c r="R27" s="3">
        <f t="shared" si="20"/>
        <v>1.2101752212389381</v>
      </c>
      <c r="S27" s="3">
        <f t="shared" si="20"/>
        <v>1.4065566371681415</v>
      </c>
      <c r="T27" s="3">
        <f t="shared" si="20"/>
        <v>1.7191637168141594</v>
      </c>
      <c r="U27" s="3">
        <f t="shared" si="20"/>
        <v>1.928108849557522</v>
      </c>
      <c r="V27" s="3">
        <f t="shared" si="20"/>
        <v>2.1583548672566373</v>
      </c>
      <c r="W27" s="3">
        <f t="shared" si="20"/>
        <v>2.1078539823008851</v>
      </c>
      <c r="X27" s="3">
        <f t="shared" si="20"/>
        <v>1.4762761061946903</v>
      </c>
      <c r="Y27" s="3">
        <f t="shared" si="20"/>
        <v>1.3348309734513275</v>
      </c>
      <c r="Z27" s="3">
        <f t="shared" si="20"/>
        <v>1.1654699115044247</v>
      </c>
    </row>
    <row r="28" spans="1:26" ht="15.5" x14ac:dyDescent="0.35">
      <c r="C28" t="s">
        <v>60</v>
      </c>
      <c r="D28" s="4">
        <f>IFERROR(_xlfn.RRI(5,I27,D27),"")</f>
        <v>-0.23354023873371732</v>
      </c>
      <c r="H28" s="4">
        <f t="shared" ref="H28:Z28" si="21">IFERROR(_xlfn.RRI(5,M27,H27),"")</f>
        <v>-8.4729220423410689E-3</v>
      </c>
      <c r="I28" s="4">
        <f t="shared" si="21"/>
        <v>9.6767076380429362E-2</v>
      </c>
      <c r="J28" s="4">
        <f t="shared" si="21"/>
        <v>6.079735194340552E-2</v>
      </c>
      <c r="K28" s="4">
        <f t="shared" si="21"/>
        <v>3.411998663388327E-2</v>
      </c>
      <c r="L28" s="4">
        <f t="shared" si="21"/>
        <v>0.16567354040222138</v>
      </c>
      <c r="M28" s="4">
        <f t="shared" si="21"/>
        <v>8.7161686676033412E-2</v>
      </c>
      <c r="N28" s="4">
        <f t="shared" si="21"/>
        <v>-5.6979440221849753E-2</v>
      </c>
      <c r="O28" s="4">
        <f t="shared" si="21"/>
        <v>-2.4553024593349293E-2</v>
      </c>
      <c r="P28" s="4">
        <f t="shared" si="21"/>
        <v>-1.6227366879422278E-2</v>
      </c>
      <c r="Q28" s="4">
        <f t="shared" si="21"/>
        <v>-7.0792587543157537E-2</v>
      </c>
      <c r="R28" s="4">
        <f t="shared" si="21"/>
        <v>-0.10504428284564038</v>
      </c>
      <c r="S28" s="4">
        <f t="shared" si="21"/>
        <v>-9.6289729249390277E-3</v>
      </c>
      <c r="T28" s="4">
        <f t="shared" si="21"/>
        <v>5.190905172828586E-2</v>
      </c>
      <c r="U28" s="4">
        <f t="shared" si="21"/>
        <v>0.10592607148681954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-0.70704447916105506</v>
      </c>
      <c r="I29" s="4">
        <f t="shared" si="22"/>
        <v>-0.4694183600359762</v>
      </c>
      <c r="J29" s="4">
        <f t="shared" si="22"/>
        <v>-0.22306674207139957</v>
      </c>
      <c r="K29" s="4">
        <f t="shared" si="22"/>
        <v>-0.57247499121804879</v>
      </c>
      <c r="L29" s="4">
        <f t="shared" si="22"/>
        <v>1.6229422467776529</v>
      </c>
      <c r="M29" s="4">
        <f t="shared" si="22"/>
        <v>10.829922620684238</v>
      </c>
      <c r="N29" s="4">
        <f t="shared" si="22"/>
        <v>-0.68576506745331345</v>
      </c>
      <c r="O29" s="4">
        <f t="shared" si="22"/>
        <v>-0.50949747389897415</v>
      </c>
      <c r="P29" s="4">
        <f t="shared" si="22"/>
        <v>0.10405157460973144</v>
      </c>
      <c r="Q29" s="4">
        <f t="shared" si="22"/>
        <v>0.94373745444624157</v>
      </c>
      <c r="R29" s="4">
        <f t="shared" si="22"/>
        <v>1.0581455979677785</v>
      </c>
      <c r="S29" s="4">
        <f t="shared" si="22"/>
        <v>-0.6607151767528997</v>
      </c>
      <c r="T29" s="4">
        <f t="shared" si="22"/>
        <v>-0.11401150242949649</v>
      </c>
      <c r="U29" s="4">
        <f t="shared" si="22"/>
        <v>-0.32705965717005725</v>
      </c>
      <c r="V29" s="4">
        <f t="shared" si="22"/>
        <v>-0.15637613140368206</v>
      </c>
      <c r="W29" s="4">
        <f t="shared" si="22"/>
        <v>1.6980227275525404</v>
      </c>
      <c r="X29" s="4">
        <f t="shared" si="22"/>
        <v>-0.41806705379564313</v>
      </c>
      <c r="Y29" s="4">
        <f t="shared" si="22"/>
        <v>0.22614466933726893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5.8051455871462952E-2</v>
      </c>
      <c r="I30" s="4">
        <f t="shared" si="23"/>
        <v>-0.18372338952925521</v>
      </c>
      <c r="J30" s="4">
        <f t="shared" si="23"/>
        <v>-2.9405533806592617E-2</v>
      </c>
      <c r="K30" s="4">
        <f t="shared" si="23"/>
        <v>-0.34703632597980372</v>
      </c>
      <c r="L30" s="4">
        <f t="shared" si="23"/>
        <v>0.7508620179091714</v>
      </c>
      <c r="M30" s="4">
        <f t="shared" si="23"/>
        <v>0.75208801555002114</v>
      </c>
      <c r="N30" s="4">
        <f t="shared" si="23"/>
        <v>-0.30908048067372662</v>
      </c>
      <c r="O30" s="4">
        <f t="shared" si="23"/>
        <v>-0.14546405463158044</v>
      </c>
      <c r="P30" s="4">
        <f t="shared" si="23"/>
        <v>0.18828072979091745</v>
      </c>
      <c r="Q30" s="4">
        <f t="shared" si="23"/>
        <v>0.23548626762159805</v>
      </c>
      <c r="R30" s="4">
        <f t="shared" si="23"/>
        <v>-0.13961856262296232</v>
      </c>
      <c r="S30" s="4">
        <f t="shared" si="23"/>
        <v>-0.18183671315802352</v>
      </c>
      <c r="T30" s="4">
        <f t="shared" si="23"/>
        <v>-0.10836791335266839</v>
      </c>
      <c r="U30" s="4">
        <f t="shared" si="23"/>
        <v>-0.10667662727388658</v>
      </c>
      <c r="V30" s="4">
        <f t="shared" si="23"/>
        <v>2.3958436106008927E-2</v>
      </c>
      <c r="W30" s="4">
        <f t="shared" si="23"/>
        <v>0.42781826072778195</v>
      </c>
      <c r="X30" s="4">
        <f t="shared" si="23"/>
        <v>0.10596482667587752</v>
      </c>
      <c r="Y30" s="4">
        <f t="shared" si="23"/>
        <v>0.1453156879256422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28844.16</v>
      </c>
      <c r="H32" s="3">
        <f>IFERROR(INDEX(D32:G32,COUNT(D32:G32)),"")</f>
        <v>28844.16</v>
      </c>
      <c r="I32" s="3">
        <f t="shared" ref="I32:Z32" si="24">IFERROR(INDEX(I51:I500,MATCH($C$32,$C$51:$C$500,0)),"")</f>
        <v>28091.29</v>
      </c>
      <c r="J32" s="3">
        <f t="shared" si="24"/>
        <v>27569.78</v>
      </c>
      <c r="K32" s="3">
        <f t="shared" si="24"/>
        <v>24425.01</v>
      </c>
      <c r="L32" s="3">
        <f t="shared" si="24"/>
        <v>26978.13</v>
      </c>
      <c r="M32" s="3">
        <f t="shared" si="24"/>
        <v>15281.08</v>
      </c>
      <c r="N32" s="3">
        <f t="shared" si="24"/>
        <v>10662.29</v>
      </c>
      <c r="O32" s="3">
        <f t="shared" si="24"/>
        <v>10946.53</v>
      </c>
      <c r="P32" s="3">
        <f t="shared" si="24"/>
        <v>12464.21</v>
      </c>
      <c r="Q32" s="3">
        <f t="shared" si="24"/>
        <v>11486.45</v>
      </c>
      <c r="R32" s="3">
        <f t="shared" si="24"/>
        <v>10790.3</v>
      </c>
      <c r="S32" s="3">
        <f t="shared" si="24"/>
        <v>10188.92</v>
      </c>
      <c r="T32" s="3">
        <f t="shared" si="24"/>
        <v>9894.27</v>
      </c>
      <c r="U32" s="3">
        <f t="shared" si="24"/>
        <v>10405.209999999999</v>
      </c>
      <c r="V32" s="3">
        <f t="shared" si="24"/>
        <v>8578.7800000000007</v>
      </c>
      <c r="W32" s="3">
        <f t="shared" si="24"/>
        <v>8673.7900000000009</v>
      </c>
      <c r="X32" s="3">
        <f t="shared" si="24"/>
        <v>5737.31</v>
      </c>
      <c r="Y32" s="3">
        <f t="shared" si="24"/>
        <v>6551.2</v>
      </c>
      <c r="Z32" s="3">
        <f t="shared" si="24"/>
        <v>5915.04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1.03</v>
      </c>
      <c r="H33" s="3">
        <f>IFERROR(INDEX(D33:G33,COUNT(D33:G33)),"")</f>
        <v>1.03</v>
      </c>
      <c r="I33" s="3">
        <f t="shared" ref="I33:Z33" si="25">IFERROR(INDEX(I51:I500,MATCH($C$33,$C$51:$C$500,0)),"")</f>
        <v>0.78</v>
      </c>
      <c r="J33" s="3">
        <f t="shared" si="25"/>
        <v>0.97</v>
      </c>
      <c r="K33" s="3">
        <f t="shared" si="25"/>
        <v>1.05</v>
      </c>
      <c r="L33" s="3">
        <f t="shared" si="25"/>
        <v>1.45</v>
      </c>
      <c r="M33" s="3">
        <f t="shared" si="25"/>
        <v>1.33</v>
      </c>
      <c r="N33" s="3">
        <f t="shared" si="25"/>
        <v>1.3</v>
      </c>
      <c r="O33" s="3">
        <f t="shared" si="25"/>
        <v>1.05</v>
      </c>
      <c r="P33" s="3">
        <f t="shared" si="25"/>
        <v>1.62</v>
      </c>
      <c r="Q33" s="3">
        <f t="shared" si="25"/>
        <v>1.8</v>
      </c>
      <c r="R33" s="3">
        <f t="shared" si="25"/>
        <v>1.56</v>
      </c>
      <c r="S33" s="3">
        <f t="shared" si="25"/>
        <v>0.56000000000000005</v>
      </c>
      <c r="T33" s="3">
        <f t="shared" si="25"/>
        <v>1.55</v>
      </c>
      <c r="U33" s="3">
        <f t="shared" si="25"/>
        <v>2.74</v>
      </c>
      <c r="V33" s="3">
        <f t="shared" si="25"/>
        <v>4.84</v>
      </c>
      <c r="W33" s="3">
        <f t="shared" si="25"/>
        <v>4.46</v>
      </c>
      <c r="X33" s="3">
        <f t="shared" si="25"/>
        <v>8.85</v>
      </c>
      <c r="Y33" s="3">
        <f t="shared" si="25"/>
        <v>4.8499999999999996</v>
      </c>
      <c r="Z33" s="3">
        <f t="shared" si="25"/>
        <v>1.78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36.44</v>
      </c>
      <c r="H34" s="3">
        <f>IFERROR(INDEX(D34:G34,COUNT(D34:G34)),"")</f>
        <v>36.44</v>
      </c>
      <c r="I34" s="3">
        <f t="shared" ref="I34:Z34" si="26">IFERROR(INDEX(I51:I500,MATCH($C$34,$C$51:$C$500,0)),"")</f>
        <v>7.86</v>
      </c>
      <c r="J34" s="3">
        <f t="shared" si="26"/>
        <v>5.09</v>
      </c>
      <c r="K34" s="3">
        <f t="shared" si="26"/>
        <v>3.8</v>
      </c>
      <c r="L34" s="3">
        <f t="shared" si="26"/>
        <v>2.4700000000000002</v>
      </c>
      <c r="M34" s="3">
        <f t="shared" si="26"/>
        <v>3.39</v>
      </c>
      <c r="N34" s="3">
        <f t="shared" si="26"/>
        <v>27.2</v>
      </c>
      <c r="O34" s="3">
        <f t="shared" si="26"/>
        <v>7.08</v>
      </c>
      <c r="P34" s="3">
        <f t="shared" si="26"/>
        <v>6.13</v>
      </c>
      <c r="Q34" s="3">
        <f t="shared" si="26"/>
        <v>6.92</v>
      </c>
      <c r="R34" s="3">
        <f t="shared" si="26"/>
        <v>10.96</v>
      </c>
      <c r="S34" s="3">
        <f t="shared" si="26"/>
        <v>7.65</v>
      </c>
      <c r="T34" s="3">
        <f t="shared" si="26"/>
        <v>6.97</v>
      </c>
      <c r="U34" s="3">
        <f t="shared" si="26"/>
        <v>11.45</v>
      </c>
      <c r="V34" s="3">
        <f t="shared" si="26"/>
        <v>11.24</v>
      </c>
      <c r="W34" s="3">
        <f t="shared" si="26"/>
        <v>8.82</v>
      </c>
      <c r="X34" s="3">
        <f t="shared" si="26"/>
        <v>31.24</v>
      </c>
      <c r="Y34" s="3">
        <f t="shared" si="26"/>
        <v>11.39</v>
      </c>
      <c r="Z34" s="3">
        <f t="shared" si="26"/>
        <v>4.6100000000000003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</v>
      </c>
      <c r="H35" s="3">
        <f>IFERROR(INDEX(D35:G35,COUNT(D35:G35)),"")</f>
        <v>4</v>
      </c>
      <c r="I35" s="3">
        <f t="shared" ref="I35:Z35" si="27">IFERROR(INDEX(I51:I500,MATCH($C$35,$C$51:$C$500,0)),"")</f>
        <v>0.8</v>
      </c>
      <c r="J35" s="3">
        <f t="shared" si="27"/>
        <v>0.83</v>
      </c>
      <c r="K35" s="3">
        <f t="shared" si="27"/>
        <v>0.8</v>
      </c>
      <c r="L35" s="3">
        <f t="shared" si="27"/>
        <v>0.82</v>
      </c>
      <c r="M35" s="3">
        <f t="shared" si="27"/>
        <v>0.78</v>
      </c>
      <c r="N35" s="3">
        <f t="shared" si="27"/>
        <v>0.91</v>
      </c>
      <c r="O35" s="3">
        <f t="shared" si="27"/>
        <v>0.53</v>
      </c>
      <c r="P35" s="3">
        <f t="shared" si="27"/>
        <v>0.8</v>
      </c>
      <c r="Q35" s="3">
        <f t="shared" si="27"/>
        <v>1.03</v>
      </c>
      <c r="R35" s="3">
        <f t="shared" si="27"/>
        <v>1.05</v>
      </c>
      <c r="S35" s="3">
        <f t="shared" si="27"/>
        <v>0.3</v>
      </c>
      <c r="T35" s="3">
        <f t="shared" si="27"/>
        <v>0.72</v>
      </c>
      <c r="U35" s="3">
        <f t="shared" si="27"/>
        <v>1.21</v>
      </c>
      <c r="V35" s="3">
        <f t="shared" si="27"/>
        <v>1.99</v>
      </c>
      <c r="W35" s="3">
        <f t="shared" si="27"/>
        <v>2.02</v>
      </c>
      <c r="X35" s="3">
        <f t="shared" si="27"/>
        <v>3.82</v>
      </c>
      <c r="Y35" s="3">
        <f t="shared" si="27"/>
        <v>2.5299999999999998</v>
      </c>
      <c r="Z35" s="3">
        <f t="shared" si="27"/>
        <v>0.82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0.5302</v>
      </c>
      <c r="I36" s="4">
        <f t="shared" si="28"/>
        <v>0.62130000000000007</v>
      </c>
      <c r="J36" s="4">
        <f t="shared" si="28"/>
        <v>0.66180000000000005</v>
      </c>
      <c r="K36" s="4">
        <f t="shared" si="28"/>
        <v>0.65239999999999998</v>
      </c>
      <c r="L36" s="4">
        <f t="shared" si="28"/>
        <v>0.66739999999999999</v>
      </c>
      <c r="M36" s="4">
        <f t="shared" si="28"/>
        <v>0.70689999999999997</v>
      </c>
      <c r="N36" s="4">
        <f t="shared" si="28"/>
        <v>0.93090000000000006</v>
      </c>
      <c r="O36" s="4">
        <f t="shared" si="28"/>
        <v>0.78689999999999993</v>
      </c>
      <c r="P36" s="4">
        <f t="shared" si="28"/>
        <v>1.0488999999999999</v>
      </c>
      <c r="Q36" s="4">
        <f t="shared" si="28"/>
        <v>1.0493999999999999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1730</v>
      </c>
      <c r="I37" s="3">
        <f t="shared" si="29"/>
        <v>1730</v>
      </c>
      <c r="J37" s="3">
        <f t="shared" si="29"/>
        <v>3473</v>
      </c>
      <c r="K37" s="3">
        <f t="shared" si="29"/>
        <v>4407</v>
      </c>
      <c r="L37" s="3">
        <f t="shared" si="29"/>
        <v>10544</v>
      </c>
      <c r="M37" s="3">
        <f t="shared" si="29"/>
        <v>4258</v>
      </c>
      <c r="N37" s="3">
        <f t="shared" si="29"/>
        <v>474</v>
      </c>
      <c r="O37" s="3">
        <f t="shared" si="29"/>
        <v>1275</v>
      </c>
      <c r="P37" s="3">
        <f t="shared" si="29"/>
        <v>3465</v>
      </c>
      <c r="Q37" s="3">
        <f t="shared" si="29"/>
        <v>3140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497577000</v>
      </c>
      <c r="E51" s="5">
        <v>511891000</v>
      </c>
      <c r="F51" s="5">
        <v>449800000</v>
      </c>
      <c r="G51" s="5">
        <v>436900000</v>
      </c>
      <c r="I51" s="5">
        <v>1881107000</v>
      </c>
      <c r="J51" s="5">
        <v>2304497000</v>
      </c>
      <c r="K51" s="5">
        <v>2374315000</v>
      </c>
      <c r="L51" s="5">
        <v>3636213000</v>
      </c>
      <c r="M51" s="5">
        <v>2076813000</v>
      </c>
      <c r="N51" s="5">
        <v>1185336000</v>
      </c>
      <c r="O51" s="5">
        <v>1715592000</v>
      </c>
      <c r="P51" s="5">
        <v>2007630000</v>
      </c>
      <c r="Q51" s="5">
        <v>1689525000</v>
      </c>
      <c r="R51" s="5">
        <v>1367498000</v>
      </c>
      <c r="S51" s="5">
        <v>1589409000</v>
      </c>
      <c r="T51" s="5">
        <v>1942655000</v>
      </c>
      <c r="U51" s="5">
        <v>2178763000</v>
      </c>
      <c r="V51" s="5">
        <v>2438941000</v>
      </c>
      <c r="W51" s="5">
        <v>2381875000</v>
      </c>
      <c r="X51" s="5">
        <v>1668192000</v>
      </c>
      <c r="Y51" s="5">
        <v>1508359000</v>
      </c>
      <c r="Z51" s="5">
        <v>1316981000</v>
      </c>
    </row>
    <row r="52" spans="2:26" ht="15.5" x14ac:dyDescent="0.35">
      <c r="C52" t="s">
        <v>85</v>
      </c>
      <c r="D52" s="5">
        <v>-364824000</v>
      </c>
      <c r="E52" s="5">
        <v>-356064000</v>
      </c>
      <c r="F52" s="5">
        <v>-347502000</v>
      </c>
      <c r="G52" s="5">
        <v>-347538000</v>
      </c>
      <c r="I52" s="5">
        <v>-1398270000</v>
      </c>
      <c r="J52" s="5">
        <v>-1605687000</v>
      </c>
      <c r="K52" s="5">
        <v>-1631773000</v>
      </c>
      <c r="L52" s="5">
        <v>-1741821000</v>
      </c>
      <c r="M52" s="5">
        <v>-1160280000</v>
      </c>
      <c r="N52" s="5">
        <v>-986186000</v>
      </c>
      <c r="O52" s="5">
        <v>-1388904000</v>
      </c>
      <c r="P52" s="5">
        <v>-1423671000</v>
      </c>
      <c r="Q52" s="5">
        <v>-1184077000</v>
      </c>
      <c r="R52" s="5">
        <v>-1036799000</v>
      </c>
      <c r="S52" s="5">
        <v>-1239178000</v>
      </c>
      <c r="T52" s="5">
        <v>-1534561000</v>
      </c>
      <c r="U52" s="5">
        <v>-1669569000</v>
      </c>
      <c r="V52" s="5">
        <v>-1697774000</v>
      </c>
      <c r="W52" s="5">
        <v>-1489807000</v>
      </c>
      <c r="X52" s="5">
        <v>-1126597000</v>
      </c>
      <c r="Y52" s="5">
        <v>-937955000</v>
      </c>
      <c r="Z52" s="5">
        <v>-839170000</v>
      </c>
    </row>
    <row r="53" spans="2:26" ht="15.5" x14ac:dyDescent="0.35">
      <c r="C53" t="s">
        <v>86</v>
      </c>
      <c r="D53" s="5">
        <v>132753000</v>
      </c>
      <c r="E53" s="5">
        <v>155827000</v>
      </c>
      <c r="F53" s="5">
        <v>102298000</v>
      </c>
      <c r="G53" s="5">
        <v>89362000</v>
      </c>
      <c r="I53" s="5">
        <v>482837000</v>
      </c>
      <c r="J53" s="5">
        <v>698810000</v>
      </c>
      <c r="K53" s="5">
        <v>742542000</v>
      </c>
      <c r="L53" s="5">
        <v>1894392000</v>
      </c>
      <c r="M53" s="5">
        <v>916533000</v>
      </c>
      <c r="N53" s="5">
        <v>199150000</v>
      </c>
      <c r="O53" s="5">
        <v>326688000</v>
      </c>
      <c r="P53" s="5">
        <v>583959000</v>
      </c>
      <c r="Q53" s="5">
        <v>505448000</v>
      </c>
      <c r="R53" s="5">
        <v>330699000</v>
      </c>
      <c r="S53" s="5">
        <v>350231000</v>
      </c>
      <c r="T53" s="5">
        <v>408094000</v>
      </c>
      <c r="U53" s="5">
        <v>509194000</v>
      </c>
      <c r="V53" s="5">
        <v>741167000</v>
      </c>
      <c r="W53" s="5">
        <v>892068000</v>
      </c>
      <c r="X53" s="5">
        <v>541595000</v>
      </c>
      <c r="Y53" s="5">
        <v>570404000</v>
      </c>
      <c r="Z53" s="5">
        <v>477811000</v>
      </c>
    </row>
    <row r="54" spans="2:26" ht="15.5" x14ac:dyDescent="0.35">
      <c r="C54" t="s">
        <v>87</v>
      </c>
      <c r="D54" s="5">
        <v>-56465000</v>
      </c>
      <c r="E54" s="5">
        <v>-68773000</v>
      </c>
      <c r="F54" s="5">
        <v>-47275000</v>
      </c>
      <c r="G54" s="5">
        <v>-45126000</v>
      </c>
      <c r="I54" s="5">
        <v>-215862000</v>
      </c>
      <c r="J54" s="5">
        <v>-215378000</v>
      </c>
      <c r="K54" s="5">
        <v>-137078000</v>
      </c>
      <c r="L54" s="5">
        <v>-211676000</v>
      </c>
      <c r="M54" s="5">
        <v>-125351000</v>
      </c>
      <c r="N54" s="5">
        <v>-95239000</v>
      </c>
      <c r="O54" s="5">
        <v>-146162000</v>
      </c>
      <c r="P54" s="5">
        <v>-151909000</v>
      </c>
      <c r="Q54" s="5">
        <v>-117362000</v>
      </c>
      <c r="R54" s="5">
        <v>-122141000</v>
      </c>
      <c r="S54" s="5">
        <v>-156649000</v>
      </c>
      <c r="T54" s="5">
        <v>-172159000</v>
      </c>
      <c r="U54" s="5">
        <v>-171719000</v>
      </c>
      <c r="V54" s="5">
        <v>-182729000</v>
      </c>
      <c r="W54" s="5">
        <v>-185153000</v>
      </c>
      <c r="X54" s="5">
        <v>-178687000</v>
      </c>
      <c r="Y54" s="5">
        <v>-134589000</v>
      </c>
      <c r="Z54" s="5">
        <v>-137799000</v>
      </c>
    </row>
    <row r="55" spans="2:26" ht="15.5" x14ac:dyDescent="0.35">
      <c r="C55" t="s">
        <v>89</v>
      </c>
      <c r="D55" s="5">
        <v>-43356000</v>
      </c>
      <c r="E55" s="5">
        <v>-50858000</v>
      </c>
      <c r="F55" s="5">
        <v>-38937000</v>
      </c>
      <c r="G55" s="5">
        <v>-38538000</v>
      </c>
      <c r="I55" s="5">
        <v>-170957000</v>
      </c>
      <c r="J55" s="5">
        <v>-178284000</v>
      </c>
      <c r="K55" s="5">
        <v>-94794000</v>
      </c>
      <c r="L55" s="5">
        <v>-169764000</v>
      </c>
      <c r="M55" s="5">
        <v>-100418000</v>
      </c>
      <c r="N55" s="5">
        <v>-75101000</v>
      </c>
      <c r="O55" s="5">
        <v>-116567000</v>
      </c>
      <c r="P55" s="5">
        <v>-122390000</v>
      </c>
      <c r="Q55" s="5">
        <v>-87450000</v>
      </c>
      <c r="R55" s="5">
        <v>-99384000</v>
      </c>
      <c r="S55" s="5">
        <v>-134132000</v>
      </c>
      <c r="T55" s="5">
        <v>-145950000</v>
      </c>
      <c r="U55" s="5">
        <v>-140817000</v>
      </c>
      <c r="V55" s="5">
        <v>-145058000</v>
      </c>
      <c r="W55" s="5">
        <v>-99374000</v>
      </c>
      <c r="X55" s="5">
        <v>-99386000</v>
      </c>
      <c r="Y55" s="5">
        <v>-77413000</v>
      </c>
      <c r="Z55" s="5">
        <v>-77852000</v>
      </c>
    </row>
    <row r="56" spans="2:26" ht="15.5" x14ac:dyDescent="0.35">
      <c r="C56" t="s">
        <v>370</v>
      </c>
      <c r="D56" s="5">
        <v>-13109000</v>
      </c>
      <c r="E56" s="5">
        <v>-17915000</v>
      </c>
      <c r="F56" s="5">
        <v>-8338000</v>
      </c>
      <c r="G56" s="5">
        <v>-6588000</v>
      </c>
      <c r="I56" s="5">
        <v>-44905000</v>
      </c>
      <c r="J56" s="5">
        <v>-37094000</v>
      </c>
      <c r="K56" s="5">
        <v>-42284000</v>
      </c>
      <c r="L56" s="5">
        <v>-41912000</v>
      </c>
      <c r="M56" s="5">
        <v>-24933000</v>
      </c>
      <c r="N56" s="5">
        <v>-20138000</v>
      </c>
      <c r="O56" s="5">
        <v>-29595000</v>
      </c>
      <c r="P56" s="5">
        <v>-29519000</v>
      </c>
      <c r="Q56" s="5">
        <v>-29912000</v>
      </c>
      <c r="R56" s="5">
        <v>-22757000</v>
      </c>
      <c r="S56" s="5">
        <v>-22517000</v>
      </c>
      <c r="T56" s="5">
        <v>-26209000</v>
      </c>
      <c r="U56" s="5">
        <v>-30902000</v>
      </c>
      <c r="V56" s="5">
        <v>-37671000</v>
      </c>
      <c r="W56" s="5">
        <v>-85779000</v>
      </c>
      <c r="X56" s="5">
        <v>-79301000</v>
      </c>
      <c r="Y56" s="5">
        <v>-57176000</v>
      </c>
      <c r="Z56" s="5">
        <v>-59947000</v>
      </c>
    </row>
    <row r="57" spans="2:26" ht="15.5" x14ac:dyDescent="0.35">
      <c r="C57" t="s">
        <v>90</v>
      </c>
      <c r="D57" s="5">
        <v>76288000</v>
      </c>
      <c r="E57" s="5">
        <v>87054000</v>
      </c>
      <c r="F57" s="5">
        <v>55023000</v>
      </c>
      <c r="G57" s="5">
        <v>44236000</v>
      </c>
      <c r="I57" s="5">
        <v>266975000</v>
      </c>
      <c r="J57" s="5">
        <v>483432000</v>
      </c>
      <c r="K57" s="5">
        <v>605464000</v>
      </c>
      <c r="L57" s="5">
        <v>1682716000</v>
      </c>
      <c r="M57" s="5">
        <v>791182000</v>
      </c>
      <c r="N57" s="5">
        <v>103911000</v>
      </c>
      <c r="O57" s="5">
        <v>180526000</v>
      </c>
      <c r="P57" s="5">
        <v>432050000</v>
      </c>
      <c r="Q57" s="5">
        <v>388086000</v>
      </c>
      <c r="R57" s="5">
        <v>208558000</v>
      </c>
      <c r="S57" s="5">
        <v>193582000</v>
      </c>
      <c r="T57" s="5">
        <v>235935000</v>
      </c>
      <c r="U57" s="5">
        <v>337475000</v>
      </c>
      <c r="V57" s="5">
        <v>558438000</v>
      </c>
      <c r="W57" s="5">
        <v>706915000</v>
      </c>
      <c r="X57" s="5">
        <v>362908000</v>
      </c>
      <c r="Y57" s="5">
        <v>435815000</v>
      </c>
      <c r="Z57" s="5">
        <v>340012000</v>
      </c>
    </row>
    <row r="58" spans="2:26" ht="15.5" x14ac:dyDescent="0.35">
      <c r="C58" t="s">
        <v>91</v>
      </c>
      <c r="D58" s="5">
        <v>5572000</v>
      </c>
      <c r="E58" s="5">
        <v>-1092000</v>
      </c>
      <c r="F58" s="5">
        <v>8846000</v>
      </c>
      <c r="G58" s="5">
        <v>7469000</v>
      </c>
      <c r="I58" s="5">
        <v>20239000</v>
      </c>
      <c r="J58" s="5">
        <v>11389000</v>
      </c>
      <c r="K58" s="5">
        <v>38648000</v>
      </c>
      <c r="L58" s="5">
        <v>-137924000</v>
      </c>
      <c r="M58" s="5">
        <v>-170093000</v>
      </c>
      <c r="N58" s="5">
        <v>-31358000</v>
      </c>
      <c r="O58" s="5">
        <v>5382000</v>
      </c>
      <c r="P58" s="5">
        <v>-64687000</v>
      </c>
      <c r="Q58" s="5">
        <v>-26031000</v>
      </c>
      <c r="R58" s="5">
        <v>-16567000</v>
      </c>
      <c r="S58" s="5">
        <v>-54136000</v>
      </c>
      <c r="T58" s="5">
        <v>26095000</v>
      </c>
      <c r="U58" s="5">
        <v>-16527000</v>
      </c>
      <c r="V58" s="5">
        <v>32671000</v>
      </c>
      <c r="W58" s="5">
        <v>23023000</v>
      </c>
      <c r="X58" s="5">
        <v>-85554000</v>
      </c>
      <c r="Y58" s="5">
        <v>20660000</v>
      </c>
      <c r="Z58" s="5">
        <v>5671000</v>
      </c>
    </row>
    <row r="59" spans="2:26" ht="15.5" x14ac:dyDescent="0.35">
      <c r="C59" t="s">
        <v>26</v>
      </c>
      <c r="D59" s="5">
        <v>-1264000</v>
      </c>
      <c r="E59" s="5">
        <v>-3632000</v>
      </c>
      <c r="I59" s="5">
        <v>-11129000</v>
      </c>
      <c r="J59" s="5">
        <v>-4059000</v>
      </c>
      <c r="K59" s="5">
        <v>-2914000</v>
      </c>
      <c r="L59" s="5">
        <v>-3354000</v>
      </c>
      <c r="M59" s="5">
        <v>-2689000</v>
      </c>
      <c r="N59" s="5">
        <v>-3473000</v>
      </c>
      <c r="O59" s="5">
        <v>-1498000</v>
      </c>
      <c r="P59" s="5">
        <v>-1290000</v>
      </c>
      <c r="Q59" s="5">
        <v>-793000</v>
      </c>
      <c r="R59" s="5">
        <v>-912000</v>
      </c>
      <c r="S59" s="5">
        <v>-1089000</v>
      </c>
      <c r="T59" s="5">
        <v>-898000</v>
      </c>
      <c r="U59" s="5">
        <v>-901000</v>
      </c>
      <c r="V59" s="5">
        <v>-674000</v>
      </c>
      <c r="W59" s="5">
        <v>-1922000</v>
      </c>
      <c r="X59" s="5">
        <v>-3242000</v>
      </c>
      <c r="Y59" s="5">
        <v>-1295000</v>
      </c>
      <c r="Z59" s="5">
        <v>-580000</v>
      </c>
    </row>
    <row r="60" spans="2:26" ht="15.5" x14ac:dyDescent="0.35">
      <c r="C60" t="s">
        <v>95</v>
      </c>
      <c r="D60" s="5">
        <v>1035000</v>
      </c>
      <c r="E60" s="5">
        <v>159000</v>
      </c>
      <c r="F60" s="5">
        <v>561000</v>
      </c>
      <c r="G60" s="5">
        <v>1559000</v>
      </c>
      <c r="I60" s="5">
        <v>3735000</v>
      </c>
      <c r="J60" s="5">
        <v>1482000</v>
      </c>
      <c r="K60" s="5">
        <v>-711000</v>
      </c>
      <c r="L60" s="5">
        <v>-726000</v>
      </c>
      <c r="M60" s="5">
        <v>-180000</v>
      </c>
      <c r="N60" s="5">
        <v>-1637000</v>
      </c>
      <c r="O60" s="5">
        <v>-2926000</v>
      </c>
      <c r="P60" s="5">
        <v>-3195000</v>
      </c>
      <c r="Q60" s="5">
        <v>95000</v>
      </c>
    </row>
    <row r="61" spans="2:26" ht="15.5" x14ac:dyDescent="0.35">
      <c r="C61" t="s">
        <v>1424</v>
      </c>
      <c r="D61" s="5">
        <v>-1264000</v>
      </c>
      <c r="E61" s="5">
        <v>-3632000</v>
      </c>
      <c r="F61" s="5">
        <v>-1996000</v>
      </c>
      <c r="G61" s="5">
        <v>-4150000</v>
      </c>
      <c r="I61" s="5">
        <v>-11129000</v>
      </c>
      <c r="J61" s="5">
        <v>-4059000</v>
      </c>
      <c r="K61" s="5">
        <v>-2914000</v>
      </c>
      <c r="L61" s="5">
        <v>-3354000</v>
      </c>
      <c r="M61" s="5">
        <v>-2689000</v>
      </c>
      <c r="N61" s="5">
        <v>-3473000</v>
      </c>
      <c r="O61" s="5">
        <v>-1498000</v>
      </c>
      <c r="P61" s="5">
        <v>-1290000</v>
      </c>
      <c r="Q61" s="5">
        <v>-793000</v>
      </c>
      <c r="R61" s="5">
        <v>-912000</v>
      </c>
      <c r="S61" s="5">
        <v>-1089000</v>
      </c>
      <c r="T61" s="5">
        <v>-898000</v>
      </c>
      <c r="U61" s="5">
        <v>-901000</v>
      </c>
      <c r="V61" s="5">
        <v>-674000</v>
      </c>
      <c r="W61" s="5">
        <v>-1922000</v>
      </c>
      <c r="X61" s="5">
        <v>-3242000</v>
      </c>
      <c r="Y61" s="5">
        <v>-1927000</v>
      </c>
      <c r="Z61" s="5">
        <v>-5573000</v>
      </c>
    </row>
    <row r="62" spans="2:26" ht="15.5" x14ac:dyDescent="0.35">
      <c r="C62" t="s">
        <v>93</v>
      </c>
      <c r="D62" s="5">
        <v>9127000</v>
      </c>
      <c r="E62" s="5">
        <v>9052000</v>
      </c>
      <c r="F62" s="5">
        <v>10511000</v>
      </c>
      <c r="G62" s="5">
        <v>9106000</v>
      </c>
      <c r="I62" s="5">
        <v>40132000</v>
      </c>
      <c r="J62" s="5">
        <v>41285000</v>
      </c>
      <c r="K62" s="5">
        <v>34541000</v>
      </c>
      <c r="L62" s="5">
        <v>8869000</v>
      </c>
      <c r="M62" s="5">
        <v>2982000</v>
      </c>
      <c r="N62" s="5">
        <v>2984000</v>
      </c>
      <c r="O62" s="5">
        <v>6214000</v>
      </c>
      <c r="P62" s="5">
        <v>4850000</v>
      </c>
      <c r="Q62" s="5">
        <v>3387000</v>
      </c>
      <c r="R62" s="5">
        <v>2381000</v>
      </c>
      <c r="S62" s="5">
        <v>4378000</v>
      </c>
      <c r="T62" s="5">
        <v>6271000</v>
      </c>
      <c r="U62" s="5">
        <v>8847000</v>
      </c>
      <c r="V62" s="5">
        <v>13943000</v>
      </c>
      <c r="W62" s="5">
        <v>6606000</v>
      </c>
      <c r="X62" s="5">
        <v>5421000</v>
      </c>
      <c r="Y62" s="5">
        <v>4046000</v>
      </c>
      <c r="Z62" s="5">
        <v>9877000</v>
      </c>
    </row>
    <row r="63" spans="2:26" ht="15.5" x14ac:dyDescent="0.35">
      <c r="C63" t="s">
        <v>92</v>
      </c>
      <c r="W63" s="5">
        <v>639000</v>
      </c>
      <c r="X63" s="5">
        <v>5131000</v>
      </c>
      <c r="Y63" s="5">
        <v>4006000</v>
      </c>
      <c r="Z63" s="5">
        <v>-17987000</v>
      </c>
    </row>
    <row r="64" spans="2:26" ht="15.5" x14ac:dyDescent="0.35">
      <c r="C64" t="s">
        <v>94</v>
      </c>
      <c r="W64" s="5">
        <v>-879000</v>
      </c>
      <c r="X64" s="5">
        <v>-4488000</v>
      </c>
      <c r="Y64" s="5">
        <v>69000</v>
      </c>
      <c r="Z64" s="5">
        <v>10000</v>
      </c>
    </row>
    <row r="65" spans="2:26" ht="15.5" x14ac:dyDescent="0.35">
      <c r="C65" t="s">
        <v>96</v>
      </c>
      <c r="D65" s="5">
        <v>5572000</v>
      </c>
      <c r="E65" s="5">
        <v>-1092000</v>
      </c>
      <c r="F65" s="5">
        <v>8846000</v>
      </c>
      <c r="G65" s="5">
        <v>7469000</v>
      </c>
      <c r="I65" s="5">
        <v>20239000</v>
      </c>
      <c r="J65" s="5">
        <v>11389000</v>
      </c>
      <c r="K65" s="5">
        <v>38648000</v>
      </c>
      <c r="L65" s="5">
        <v>-137924000</v>
      </c>
      <c r="M65" s="5">
        <v>-170093000</v>
      </c>
      <c r="N65" s="5">
        <v>-31358000</v>
      </c>
      <c r="O65" s="5">
        <v>5382000</v>
      </c>
      <c r="P65" s="5">
        <v>-64687000</v>
      </c>
      <c r="Q65" s="5">
        <v>-26031000</v>
      </c>
      <c r="R65" s="5">
        <v>-16567000</v>
      </c>
      <c r="S65" s="5">
        <v>-54136000</v>
      </c>
      <c r="T65" s="5">
        <v>26095000</v>
      </c>
      <c r="U65" s="5">
        <v>-16527000</v>
      </c>
      <c r="V65" s="5">
        <v>32671000</v>
      </c>
      <c r="W65" s="5">
        <v>23023000</v>
      </c>
      <c r="X65" s="5">
        <v>-85554000</v>
      </c>
      <c r="Y65" s="5">
        <v>20660000</v>
      </c>
      <c r="Z65" s="5">
        <v>5671000</v>
      </c>
    </row>
    <row r="66" spans="2:26" ht="15.5" x14ac:dyDescent="0.35">
      <c r="C66" t="s">
        <v>28</v>
      </c>
      <c r="D66" s="5">
        <v>81860000</v>
      </c>
      <c r="E66" s="5">
        <v>85962000</v>
      </c>
      <c r="F66" s="5">
        <v>63869000</v>
      </c>
      <c r="G66" s="5">
        <v>51705000</v>
      </c>
      <c r="I66" s="5">
        <v>287214000</v>
      </c>
      <c r="J66" s="5">
        <v>494821000</v>
      </c>
      <c r="K66" s="5">
        <v>644112000</v>
      </c>
      <c r="L66" s="5">
        <v>1544792000</v>
      </c>
      <c r="M66" s="5">
        <v>621089000</v>
      </c>
      <c r="N66" s="5">
        <v>72553000</v>
      </c>
      <c r="O66" s="5">
        <v>185908000</v>
      </c>
      <c r="P66" s="5">
        <v>367363000</v>
      </c>
      <c r="Q66" s="5">
        <v>362055000</v>
      </c>
      <c r="R66" s="5">
        <v>191991000</v>
      </c>
      <c r="S66" s="5">
        <v>139446000</v>
      </c>
      <c r="T66" s="5">
        <v>262030000</v>
      </c>
      <c r="U66" s="5">
        <v>320948000</v>
      </c>
      <c r="V66" s="5">
        <v>591109000</v>
      </c>
      <c r="W66" s="5">
        <v>729938000</v>
      </c>
      <c r="X66" s="5">
        <v>277354000</v>
      </c>
      <c r="Y66" s="5">
        <v>456475000</v>
      </c>
      <c r="Z66" s="5">
        <v>345683000</v>
      </c>
    </row>
    <row r="67" spans="2:26" ht="15.5" x14ac:dyDescent="0.35">
      <c r="C67" t="s">
        <v>27</v>
      </c>
      <c r="D67" s="5">
        <v>-26151000</v>
      </c>
      <c r="E67" s="5">
        <v>-25449000</v>
      </c>
      <c r="F67" s="5">
        <v>-23700000</v>
      </c>
      <c r="G67" s="5">
        <v>-24135000</v>
      </c>
      <c r="I67" s="5">
        <v>-92539000</v>
      </c>
      <c r="J67" s="5">
        <v>-119220000</v>
      </c>
      <c r="K67" s="5">
        <v>-144492000</v>
      </c>
      <c r="L67" s="5">
        <v>-345447000</v>
      </c>
      <c r="M67" s="5">
        <v>-145699000</v>
      </c>
      <c r="N67" s="5">
        <v>-34725000</v>
      </c>
      <c r="O67" s="5">
        <v>-59406000</v>
      </c>
      <c r="P67" s="5">
        <v>-108607000</v>
      </c>
      <c r="Q67" s="5">
        <v>-109352000</v>
      </c>
      <c r="R67" s="5">
        <v>-61282000</v>
      </c>
      <c r="S67" s="5">
        <v>-76339000</v>
      </c>
      <c r="T67" s="5">
        <v>-61812000</v>
      </c>
      <c r="U67" s="5">
        <v>-90464000</v>
      </c>
      <c r="V67" s="5">
        <v>-159066000</v>
      </c>
      <c r="W67" s="5">
        <v>-183812000</v>
      </c>
      <c r="X67" s="5">
        <v>-73203000</v>
      </c>
      <c r="Y67" s="5">
        <v>-120924000</v>
      </c>
      <c r="Z67" s="5">
        <v>-110758000</v>
      </c>
    </row>
    <row r="68" spans="2:26" ht="15.5" x14ac:dyDescent="0.35">
      <c r="C68" t="s">
        <v>97</v>
      </c>
      <c r="D68" s="5">
        <v>55709000</v>
      </c>
      <c r="E68" s="5">
        <v>60513000</v>
      </c>
      <c r="F68" s="5">
        <v>40169000</v>
      </c>
      <c r="G68" s="5">
        <v>27570000</v>
      </c>
      <c r="I68" s="5">
        <v>194675000</v>
      </c>
      <c r="J68" s="5">
        <v>375601000</v>
      </c>
      <c r="K68" s="5">
        <v>499620000</v>
      </c>
      <c r="L68" s="5">
        <v>1199345000</v>
      </c>
      <c r="M68" s="5">
        <v>475390000</v>
      </c>
      <c r="N68" s="5">
        <v>37828000</v>
      </c>
      <c r="O68" s="5">
        <v>126502000</v>
      </c>
      <c r="P68" s="5">
        <v>258756000</v>
      </c>
      <c r="Q68" s="5">
        <v>252703000</v>
      </c>
      <c r="R68" s="5">
        <v>130709000</v>
      </c>
      <c r="S68" s="5">
        <v>63107000</v>
      </c>
      <c r="T68" s="5">
        <v>200218000</v>
      </c>
      <c r="U68" s="5">
        <v>230484000</v>
      </c>
      <c r="V68" s="5">
        <v>432043000</v>
      </c>
      <c r="W68" s="5">
        <v>546126000</v>
      </c>
      <c r="X68" s="5">
        <v>204151000</v>
      </c>
      <c r="Y68" s="5">
        <v>335551000</v>
      </c>
      <c r="Z68" s="5">
        <v>234925000</v>
      </c>
    </row>
    <row r="69" spans="2:26" ht="15.5" x14ac:dyDescent="0.35">
      <c r="C69" t="s">
        <v>98</v>
      </c>
      <c r="D69" s="5">
        <v>-24064000</v>
      </c>
      <c r="E69" s="5">
        <v>-2249000</v>
      </c>
      <c r="F69" s="5">
        <v>-2993000</v>
      </c>
      <c r="G69" s="5">
        <v>158000</v>
      </c>
      <c r="I69" s="5">
        <v>-9608000</v>
      </c>
      <c r="J69" s="5">
        <v>-17639000</v>
      </c>
      <c r="K69" s="5">
        <v>6097000</v>
      </c>
      <c r="L69" s="5">
        <v>20581000</v>
      </c>
      <c r="M69" s="5">
        <v>-13660000</v>
      </c>
      <c r="N69" s="5">
        <v>-6177000</v>
      </c>
      <c r="O69" s="5">
        <v>1824000</v>
      </c>
      <c r="P69" s="5">
        <v>1993000</v>
      </c>
      <c r="Q69" s="5">
        <v>-3000000</v>
      </c>
      <c r="R69" s="5">
        <v>2948000</v>
      </c>
      <c r="S69" s="5">
        <v>1368000</v>
      </c>
      <c r="V69" s="5">
        <v>-5463000</v>
      </c>
      <c r="W69" s="5">
        <v>5178000</v>
      </c>
    </row>
    <row r="70" spans="2:26" ht="15.5" x14ac:dyDescent="0.35">
      <c r="C70" t="s">
        <v>1425</v>
      </c>
      <c r="V70" s="5">
        <v>-5463000</v>
      </c>
      <c r="W70" s="5">
        <v>5178000</v>
      </c>
    </row>
    <row r="71" spans="2:26" ht="15.5" x14ac:dyDescent="0.35">
      <c r="C71" t="s">
        <v>457</v>
      </c>
      <c r="D71" s="5">
        <v>-24064000</v>
      </c>
      <c r="E71" s="5">
        <v>-2249000</v>
      </c>
      <c r="F71" s="5">
        <v>-2993000</v>
      </c>
      <c r="G71" s="5">
        <v>158000</v>
      </c>
      <c r="I71" s="5">
        <v>-9608000</v>
      </c>
      <c r="J71" s="5">
        <v>-17639000</v>
      </c>
      <c r="K71" s="5">
        <v>6097000</v>
      </c>
      <c r="L71" s="5">
        <v>20581000</v>
      </c>
      <c r="M71" s="5">
        <v>-13660000</v>
      </c>
      <c r="N71" s="5">
        <v>-6177000</v>
      </c>
      <c r="O71" s="5">
        <v>1824000</v>
      </c>
      <c r="P71" s="5">
        <v>1993000</v>
      </c>
      <c r="Q71" s="5">
        <v>-3000000</v>
      </c>
      <c r="R71" s="5">
        <v>2948000</v>
      </c>
      <c r="S71" s="5">
        <v>1368000</v>
      </c>
      <c r="V71" s="5">
        <v>-5463000</v>
      </c>
      <c r="W71" s="5">
        <v>5178000</v>
      </c>
    </row>
    <row r="72" spans="2:26" ht="15.5" x14ac:dyDescent="0.35">
      <c r="C72" t="s">
        <v>99</v>
      </c>
      <c r="D72" s="5">
        <v>31645000</v>
      </c>
      <c r="E72" s="5">
        <v>58264000</v>
      </c>
      <c r="F72" s="5">
        <v>37176000</v>
      </c>
      <c r="G72" s="5">
        <v>27728000</v>
      </c>
      <c r="I72" s="5">
        <v>185067000</v>
      </c>
      <c r="J72" s="5">
        <v>357962000</v>
      </c>
      <c r="K72" s="5">
        <v>505717000</v>
      </c>
      <c r="L72" s="5">
        <v>1219926000</v>
      </c>
      <c r="M72" s="5">
        <v>461730000</v>
      </c>
      <c r="N72" s="5">
        <v>31651000</v>
      </c>
      <c r="O72" s="5">
        <v>128326000</v>
      </c>
      <c r="P72" s="5">
        <v>260749000</v>
      </c>
      <c r="Q72" s="5">
        <v>249703000</v>
      </c>
      <c r="R72" s="5">
        <v>133657000</v>
      </c>
      <c r="S72" s="5">
        <v>64475000</v>
      </c>
      <c r="T72" s="5">
        <v>200218000</v>
      </c>
      <c r="U72" s="5">
        <v>230484000</v>
      </c>
      <c r="V72" s="5">
        <v>426580000</v>
      </c>
      <c r="W72" s="5">
        <v>551304000</v>
      </c>
    </row>
    <row r="73" spans="2:26" ht="15.5" x14ac:dyDescent="0.35">
      <c r="C73" t="s">
        <v>100</v>
      </c>
      <c r="D73" s="5">
        <v>55709000</v>
      </c>
      <c r="E73" s="5">
        <v>60513000</v>
      </c>
      <c r="F73" s="5">
        <v>40169000</v>
      </c>
      <c r="G73" s="5">
        <v>27570000</v>
      </c>
      <c r="I73" s="5">
        <v>194675000</v>
      </c>
      <c r="J73" s="5">
        <v>375601000</v>
      </c>
      <c r="K73" s="5">
        <v>499620000</v>
      </c>
      <c r="L73" s="5">
        <v>1199345000</v>
      </c>
      <c r="M73" s="5">
        <v>475390000</v>
      </c>
      <c r="N73" s="5">
        <v>37828000</v>
      </c>
      <c r="O73" s="5">
        <v>126502000</v>
      </c>
      <c r="P73" s="5">
        <v>258756000</v>
      </c>
      <c r="Q73" s="5">
        <v>252703000</v>
      </c>
      <c r="R73" s="5">
        <v>130709000</v>
      </c>
      <c r="S73" s="5">
        <v>63107000</v>
      </c>
      <c r="T73" s="5">
        <v>200218000</v>
      </c>
      <c r="U73" s="5">
        <v>230484000</v>
      </c>
      <c r="V73" s="5">
        <v>432043000</v>
      </c>
      <c r="W73" s="5">
        <v>546126000</v>
      </c>
      <c r="X73" s="5">
        <v>204151000</v>
      </c>
      <c r="Y73" s="5">
        <v>335551000</v>
      </c>
      <c r="Z73" s="5">
        <v>234925000</v>
      </c>
    </row>
    <row r="74" spans="2:26" ht="15.5" x14ac:dyDescent="0.35">
      <c r="C74" t="s">
        <v>7</v>
      </c>
      <c r="D74" s="5">
        <v>30610000</v>
      </c>
      <c r="E74" s="5">
        <v>58105000</v>
      </c>
      <c r="F74" s="5">
        <v>36615000</v>
      </c>
      <c r="G74" s="5">
        <v>26169000</v>
      </c>
      <c r="I74" s="5">
        <v>181332000</v>
      </c>
      <c r="J74" s="5">
        <v>356480000</v>
      </c>
      <c r="K74" s="5">
        <v>506428000</v>
      </c>
      <c r="L74" s="5">
        <v>1220652000</v>
      </c>
      <c r="M74" s="5">
        <v>461910000</v>
      </c>
      <c r="N74" s="5">
        <v>33288000</v>
      </c>
      <c r="O74" s="5">
        <v>131252000</v>
      </c>
      <c r="P74" s="5">
        <v>263944000</v>
      </c>
      <c r="Q74" s="5">
        <v>249608000</v>
      </c>
      <c r="R74" s="5">
        <v>133657000</v>
      </c>
      <c r="S74" s="5">
        <v>64475000</v>
      </c>
      <c r="T74" s="5">
        <v>200218000</v>
      </c>
      <c r="U74" s="5">
        <v>230484000</v>
      </c>
      <c r="V74" s="5">
        <v>426580000</v>
      </c>
      <c r="W74" s="5">
        <v>551304000</v>
      </c>
    </row>
    <row r="75" spans="2:26" ht="15.5" x14ac:dyDescent="0.35">
      <c r="C75" t="s">
        <v>101</v>
      </c>
      <c r="D75" s="5">
        <v>55709000</v>
      </c>
      <c r="E75" s="5">
        <v>60513000</v>
      </c>
      <c r="F75" s="5">
        <v>40169000</v>
      </c>
      <c r="G75" s="5">
        <v>27570000</v>
      </c>
      <c r="I75" s="5">
        <v>194675000</v>
      </c>
      <c r="J75" s="5">
        <v>375601000</v>
      </c>
      <c r="K75" s="5">
        <v>499620000</v>
      </c>
      <c r="L75" s="5">
        <v>1199345000</v>
      </c>
      <c r="M75" s="5">
        <v>475390000</v>
      </c>
      <c r="N75" s="5">
        <v>37828000</v>
      </c>
      <c r="O75" s="5">
        <v>126502000</v>
      </c>
      <c r="P75" s="5">
        <v>258756000</v>
      </c>
      <c r="Q75" s="5">
        <v>252703000</v>
      </c>
      <c r="R75" s="5">
        <v>130709000</v>
      </c>
      <c r="S75" s="5">
        <v>63107000</v>
      </c>
      <c r="T75" s="5">
        <v>200218000</v>
      </c>
      <c r="U75" s="5">
        <v>230484000</v>
      </c>
      <c r="V75" s="5">
        <v>432043000</v>
      </c>
      <c r="W75" s="5">
        <v>546126000</v>
      </c>
      <c r="X75" s="5">
        <v>204151000</v>
      </c>
      <c r="Y75" s="5">
        <v>335551000</v>
      </c>
      <c r="Z75" s="5">
        <v>234925000</v>
      </c>
    </row>
    <row r="76" spans="2:26" ht="15.5" x14ac:dyDescent="0.35">
      <c r="C76" t="s">
        <v>102</v>
      </c>
      <c r="D76" s="5">
        <v>31645000</v>
      </c>
      <c r="E76" s="5">
        <v>58264000</v>
      </c>
      <c r="F76" s="5">
        <v>37176000</v>
      </c>
      <c r="G76" s="5">
        <v>27728000</v>
      </c>
      <c r="I76" s="5">
        <v>185067000</v>
      </c>
      <c r="J76" s="5">
        <v>357962000</v>
      </c>
      <c r="K76" s="5">
        <v>505717000</v>
      </c>
      <c r="L76" s="5">
        <v>1219926000</v>
      </c>
      <c r="M76" s="5">
        <v>461730000</v>
      </c>
      <c r="N76" s="5">
        <v>31651000</v>
      </c>
      <c r="O76" s="5">
        <v>128326000</v>
      </c>
      <c r="P76" s="5">
        <v>260749000</v>
      </c>
      <c r="Q76" s="5">
        <v>249703000</v>
      </c>
      <c r="R76" s="5">
        <v>133657000</v>
      </c>
      <c r="S76" s="5">
        <v>64475000</v>
      </c>
      <c r="T76" s="5">
        <v>200218000</v>
      </c>
      <c r="U76" s="5">
        <v>230484000</v>
      </c>
      <c r="V76" s="5">
        <v>426580000</v>
      </c>
      <c r="W76" s="5">
        <v>551304000</v>
      </c>
    </row>
    <row r="77" spans="2:26" ht="15.5" x14ac:dyDescent="0.35">
      <c r="C77" t="s">
        <v>103</v>
      </c>
      <c r="D77" s="5">
        <v>31645000</v>
      </c>
      <c r="E77" s="5">
        <v>58264000</v>
      </c>
      <c r="F77" s="5">
        <v>37176000</v>
      </c>
      <c r="G77" s="5">
        <v>27728000</v>
      </c>
      <c r="I77" s="5">
        <v>185067000</v>
      </c>
      <c r="J77" s="5">
        <v>357962000</v>
      </c>
      <c r="K77" s="5">
        <v>505717000</v>
      </c>
      <c r="L77" s="5">
        <v>1219926000</v>
      </c>
      <c r="M77" s="5">
        <v>461730000</v>
      </c>
      <c r="N77" s="5">
        <v>31651000</v>
      </c>
      <c r="O77" s="5">
        <v>128326000</v>
      </c>
      <c r="P77" s="5">
        <v>260749000</v>
      </c>
      <c r="Q77" s="5">
        <v>249703000</v>
      </c>
      <c r="R77" s="5">
        <v>133657000</v>
      </c>
      <c r="S77" s="5">
        <v>64475000</v>
      </c>
      <c r="T77" s="5">
        <v>200218000</v>
      </c>
      <c r="U77" s="5">
        <v>230484000</v>
      </c>
      <c r="V77" s="5">
        <v>426580000</v>
      </c>
      <c r="W77" s="5">
        <v>551304000</v>
      </c>
    </row>
    <row r="79" spans="2:26" ht="15.5" x14ac:dyDescent="0.35">
      <c r="B79" t="s">
        <v>104</v>
      </c>
      <c r="C79" t="s">
        <v>105</v>
      </c>
    </row>
    <row r="80" spans="2:26" ht="15.5" x14ac:dyDescent="0.35">
      <c r="C80" t="s">
        <v>106</v>
      </c>
    </row>
    <row r="81" spans="3:26" ht="15.5" x14ac:dyDescent="0.35">
      <c r="C81" t="s">
        <v>19</v>
      </c>
      <c r="D81" s="5">
        <v>747169000</v>
      </c>
      <c r="E81" s="5">
        <v>807946000</v>
      </c>
      <c r="F81" s="5">
        <v>972297000</v>
      </c>
      <c r="G81" s="5">
        <v>1040155000</v>
      </c>
      <c r="I81" s="5">
        <v>807946000</v>
      </c>
      <c r="J81" s="5">
        <v>990364000</v>
      </c>
      <c r="K81" s="5">
        <v>851149000</v>
      </c>
      <c r="L81" s="5">
        <v>1430327000</v>
      </c>
      <c r="M81" s="5">
        <v>690970000</v>
      </c>
      <c r="N81" s="5">
        <v>231459000</v>
      </c>
      <c r="O81" s="5">
        <v>159209000</v>
      </c>
      <c r="P81" s="5">
        <v>368216000</v>
      </c>
      <c r="Q81" s="5">
        <v>374230000</v>
      </c>
      <c r="R81" s="5">
        <v>328085000</v>
      </c>
      <c r="S81" s="5">
        <v>267818000</v>
      </c>
      <c r="T81" s="5">
        <v>226120000</v>
      </c>
      <c r="U81" s="5">
        <v>288707000</v>
      </c>
      <c r="V81" s="5">
        <v>461230000</v>
      </c>
      <c r="W81" s="5">
        <v>612416000</v>
      </c>
      <c r="X81" s="5">
        <v>294569000</v>
      </c>
      <c r="Y81" s="5">
        <v>428580000</v>
      </c>
      <c r="Z81" s="5">
        <v>221737000</v>
      </c>
    </row>
    <row r="82" spans="3:26" ht="15.5" x14ac:dyDescent="0.35">
      <c r="C82" t="s">
        <v>110</v>
      </c>
      <c r="D82" s="5">
        <v>130529000</v>
      </c>
      <c r="E82" s="5">
        <v>155249000</v>
      </c>
      <c r="F82" s="5">
        <v>114789000</v>
      </c>
      <c r="G82" s="5">
        <v>104357000</v>
      </c>
      <c r="I82" s="5">
        <v>155249000</v>
      </c>
      <c r="J82" s="5">
        <v>183738000</v>
      </c>
      <c r="K82" s="5">
        <v>197449000</v>
      </c>
      <c r="L82" s="5">
        <v>280482000</v>
      </c>
      <c r="M82" s="5">
        <v>186814000</v>
      </c>
      <c r="N82" s="5">
        <v>74660000</v>
      </c>
      <c r="O82" s="5">
        <v>133636000</v>
      </c>
      <c r="P82" s="5">
        <v>217412000</v>
      </c>
      <c r="Q82" s="5">
        <v>176350000</v>
      </c>
      <c r="R82" s="5">
        <v>125231000</v>
      </c>
      <c r="S82" s="5">
        <v>111885000</v>
      </c>
      <c r="T82" s="5">
        <v>170344000</v>
      </c>
      <c r="U82" s="5">
        <v>169335000</v>
      </c>
      <c r="V82" s="5">
        <v>224423000</v>
      </c>
      <c r="W82" s="5">
        <v>211198000</v>
      </c>
      <c r="X82" s="5">
        <v>121062000</v>
      </c>
      <c r="Y82" s="5">
        <v>125254000</v>
      </c>
      <c r="Z82" s="5">
        <v>131675000</v>
      </c>
    </row>
    <row r="83" spans="3:26" ht="15.5" x14ac:dyDescent="0.35">
      <c r="C83" t="s">
        <v>108</v>
      </c>
      <c r="D83" s="5">
        <v>137869000</v>
      </c>
      <c r="E83" s="5">
        <v>157850000</v>
      </c>
      <c r="F83" s="5">
        <v>149117000</v>
      </c>
      <c r="G83" s="5">
        <v>150647000</v>
      </c>
      <c r="I83" s="5">
        <v>157850000</v>
      </c>
      <c r="J83" s="5">
        <v>132939000</v>
      </c>
      <c r="K83" s="5">
        <v>109951000</v>
      </c>
      <c r="L83" s="5">
        <v>144276000</v>
      </c>
      <c r="M83" s="5">
        <v>85262000</v>
      </c>
      <c r="N83" s="5">
        <v>62342000</v>
      </c>
      <c r="O83" s="5">
        <v>77739000</v>
      </c>
      <c r="P83" s="5">
        <v>194228000</v>
      </c>
      <c r="Q83" s="5">
        <v>152953000</v>
      </c>
      <c r="R83" s="5">
        <v>93962000</v>
      </c>
      <c r="S83" s="5">
        <v>120608000</v>
      </c>
      <c r="T83" s="5">
        <v>164775000</v>
      </c>
      <c r="U83" s="5">
        <v>165673000</v>
      </c>
      <c r="V83" s="5">
        <v>185644000</v>
      </c>
      <c r="W83" s="5">
        <v>146419000</v>
      </c>
      <c r="X83" s="5">
        <v>94783000</v>
      </c>
      <c r="Y83" s="5">
        <v>89255000</v>
      </c>
      <c r="Z83" s="5">
        <v>61625000</v>
      </c>
    </row>
    <row r="84" spans="3:26" ht="15.5" x14ac:dyDescent="0.35">
      <c r="C84" t="s">
        <v>107</v>
      </c>
    </row>
    <row r="85" spans="3:26" ht="15.5" x14ac:dyDescent="0.35">
      <c r="C85" t="s">
        <v>111</v>
      </c>
      <c r="D85" s="5">
        <v>130529000</v>
      </c>
      <c r="E85" s="5">
        <v>155249000</v>
      </c>
      <c r="F85" s="5">
        <v>114789000</v>
      </c>
      <c r="G85" s="5">
        <v>104357000</v>
      </c>
      <c r="I85" s="5">
        <v>155249000</v>
      </c>
      <c r="J85" s="5">
        <v>183738000</v>
      </c>
      <c r="K85" s="5">
        <v>197449000</v>
      </c>
      <c r="L85" s="5">
        <v>280482000</v>
      </c>
      <c r="M85" s="5">
        <v>186814000</v>
      </c>
      <c r="N85" s="5">
        <v>74660000</v>
      </c>
      <c r="O85" s="5">
        <v>133636000</v>
      </c>
      <c r="P85" s="5">
        <v>217412000</v>
      </c>
      <c r="Q85" s="5">
        <v>176350000</v>
      </c>
      <c r="R85" s="5">
        <v>125231000</v>
      </c>
      <c r="S85" s="5">
        <v>111885000</v>
      </c>
      <c r="T85" s="5">
        <v>170344000</v>
      </c>
      <c r="U85" s="5">
        <v>169335000</v>
      </c>
      <c r="V85" s="5">
        <v>224423000</v>
      </c>
      <c r="W85" s="5">
        <v>211198000</v>
      </c>
      <c r="X85" s="5">
        <v>121062000</v>
      </c>
      <c r="Y85" s="5">
        <v>125254000</v>
      </c>
      <c r="Z85" s="5">
        <v>131675000</v>
      </c>
    </row>
    <row r="86" spans="3:26" ht="15.5" x14ac:dyDescent="0.35">
      <c r="C86" t="s">
        <v>112</v>
      </c>
      <c r="D86" s="5">
        <v>1614000</v>
      </c>
      <c r="E86" s="5">
        <v>1451000</v>
      </c>
      <c r="F86" s="5">
        <v>1794000</v>
      </c>
      <c r="G86" s="5">
        <v>1803000</v>
      </c>
      <c r="I86" s="5">
        <v>1451000</v>
      </c>
      <c r="J86" s="5">
        <v>1801000</v>
      </c>
      <c r="K86" s="5">
        <v>2834000</v>
      </c>
      <c r="L86" s="5">
        <v>724000</v>
      </c>
      <c r="M86" s="5">
        <v>389000</v>
      </c>
      <c r="N86" s="5">
        <v>386000</v>
      </c>
      <c r="O86" s="5">
        <v>602000</v>
      </c>
      <c r="P86" s="5">
        <v>557000</v>
      </c>
      <c r="Q86" s="5">
        <v>559000</v>
      </c>
      <c r="R86" s="5">
        <v>444000</v>
      </c>
      <c r="S86" s="5">
        <v>657000</v>
      </c>
      <c r="T86" s="5">
        <v>655000</v>
      </c>
      <c r="U86" s="5">
        <v>709000</v>
      </c>
      <c r="V86" s="5">
        <v>459000</v>
      </c>
      <c r="W86" s="5">
        <v>436000</v>
      </c>
      <c r="X86" s="5">
        <v>728000</v>
      </c>
      <c r="Y86" s="5">
        <v>605000</v>
      </c>
      <c r="Z86" s="5">
        <v>690000</v>
      </c>
    </row>
    <row r="87" spans="3:26" ht="15.5" x14ac:dyDescent="0.35">
      <c r="C87" t="s">
        <v>113</v>
      </c>
      <c r="D87" s="5">
        <v>1614000</v>
      </c>
      <c r="E87" s="5">
        <v>1451000</v>
      </c>
      <c r="F87" s="5">
        <v>1794000</v>
      </c>
      <c r="G87" s="5">
        <v>1803000</v>
      </c>
      <c r="I87" s="5">
        <v>1451000</v>
      </c>
      <c r="J87" s="5">
        <v>1801000</v>
      </c>
      <c r="K87" s="5">
        <v>2834000</v>
      </c>
      <c r="L87" s="5">
        <v>724000</v>
      </c>
      <c r="M87" s="5">
        <v>389000</v>
      </c>
      <c r="N87" s="5">
        <v>386000</v>
      </c>
      <c r="O87" s="5">
        <v>602000</v>
      </c>
      <c r="P87" s="5">
        <v>557000</v>
      </c>
      <c r="Q87" s="5">
        <v>559000</v>
      </c>
      <c r="R87" s="5">
        <v>444000</v>
      </c>
      <c r="S87" s="5">
        <v>657000</v>
      </c>
      <c r="T87" s="5">
        <v>655000</v>
      </c>
      <c r="U87" s="5">
        <v>709000</v>
      </c>
      <c r="V87" s="5">
        <v>459000</v>
      </c>
      <c r="W87" s="5">
        <v>436000</v>
      </c>
      <c r="X87" s="5">
        <v>728000</v>
      </c>
      <c r="Y87" s="5">
        <v>605000</v>
      </c>
      <c r="Z87" s="5">
        <v>690000</v>
      </c>
    </row>
    <row r="88" spans="3:26" ht="15.5" x14ac:dyDescent="0.35">
      <c r="C88" t="s">
        <v>114</v>
      </c>
      <c r="D88" s="5">
        <v>84062000</v>
      </c>
      <c r="E88" s="5">
        <v>112539000</v>
      </c>
      <c r="F88" s="5">
        <v>101839000</v>
      </c>
      <c r="G88" s="5">
        <v>119575000</v>
      </c>
      <c r="I88" s="5">
        <v>112539000</v>
      </c>
      <c r="J88" s="5">
        <v>84516000</v>
      </c>
      <c r="K88" s="5">
        <v>97971000</v>
      </c>
      <c r="L88" s="5">
        <v>96090000</v>
      </c>
      <c r="M88" s="5">
        <v>62447000</v>
      </c>
      <c r="N88" s="5">
        <v>60223000</v>
      </c>
      <c r="O88" s="5">
        <v>102572000</v>
      </c>
      <c r="P88" s="5">
        <v>107868000</v>
      </c>
      <c r="Q88" s="5">
        <v>108679000</v>
      </c>
      <c r="R88" s="5">
        <v>61991000</v>
      </c>
      <c r="S88" s="5">
        <v>117372000</v>
      </c>
      <c r="T88" s="5">
        <v>149858000</v>
      </c>
      <c r="U88" s="5">
        <v>120873000</v>
      </c>
      <c r="V88" s="5">
        <v>150974000</v>
      </c>
      <c r="W88" s="5">
        <v>106971000</v>
      </c>
      <c r="X88" s="5">
        <v>70533000</v>
      </c>
      <c r="Y88" s="5">
        <v>64928000</v>
      </c>
      <c r="Z88" s="5">
        <v>36088000</v>
      </c>
    </row>
    <row r="89" spans="3:26" ht="15.5" x14ac:dyDescent="0.35">
      <c r="C89" t="s">
        <v>1426</v>
      </c>
      <c r="D89" s="5">
        <v>308417000</v>
      </c>
      <c r="E89" s="5">
        <v>290165000</v>
      </c>
      <c r="F89" s="5">
        <v>256843000</v>
      </c>
      <c r="G89" s="5">
        <v>218882000</v>
      </c>
      <c r="I89" s="5">
        <v>290165000</v>
      </c>
      <c r="J89" s="5">
        <v>176446000</v>
      </c>
      <c r="K89" s="5">
        <v>94198000</v>
      </c>
      <c r="L89" s="5">
        <v>85323000</v>
      </c>
      <c r="M89" s="5">
        <v>85015000</v>
      </c>
      <c r="N89" s="5">
        <v>129284000</v>
      </c>
      <c r="O89" s="5">
        <v>142492000</v>
      </c>
      <c r="P89" s="5">
        <v>161880000</v>
      </c>
      <c r="Q89" s="5">
        <v>90664000</v>
      </c>
      <c r="R89" s="5">
        <v>110021000</v>
      </c>
      <c r="S89" s="5">
        <v>126261000</v>
      </c>
      <c r="T89" s="5">
        <v>138241000</v>
      </c>
      <c r="U89" s="5">
        <v>84083000</v>
      </c>
      <c r="V89" s="5">
        <v>68993000</v>
      </c>
      <c r="W89" s="5">
        <v>18772000</v>
      </c>
      <c r="X89" s="5">
        <v>50737000</v>
      </c>
      <c r="Y89" s="5">
        <v>79908000</v>
      </c>
      <c r="Z89" s="5">
        <v>77364000</v>
      </c>
    </row>
    <row r="90" spans="3:26" ht="15.5" x14ac:dyDescent="0.35">
      <c r="C90" t="s">
        <v>95</v>
      </c>
      <c r="D90" s="5">
        <v>-52844000</v>
      </c>
      <c r="E90" s="5">
        <v>-16380000</v>
      </c>
      <c r="F90" s="5">
        <v>-8351000</v>
      </c>
      <c r="G90" s="5">
        <v>-6213000</v>
      </c>
      <c r="I90" s="5">
        <v>-16380000</v>
      </c>
      <c r="J90" s="5">
        <v>-2643000</v>
      </c>
      <c r="K90" s="5">
        <v>9493000</v>
      </c>
      <c r="L90" s="5">
        <v>3021000</v>
      </c>
      <c r="M90" s="5">
        <v>-37892000</v>
      </c>
      <c r="N90" s="5">
        <v>-23960000</v>
      </c>
      <c r="O90" s="5">
        <v>-16390000</v>
      </c>
      <c r="P90" s="5">
        <v>-20847000</v>
      </c>
      <c r="Q90" s="5">
        <v>-19686000</v>
      </c>
      <c r="R90" s="5">
        <v>-18183000</v>
      </c>
      <c r="S90" s="5">
        <v>-806000</v>
      </c>
      <c r="W90" s="5">
        <v>-9707000</v>
      </c>
      <c r="X90" s="5">
        <v>-29784000</v>
      </c>
      <c r="Y90" s="5">
        <v>-15170000</v>
      </c>
      <c r="Z90" s="5">
        <v>-5897000</v>
      </c>
    </row>
    <row r="91" spans="3:26" ht="15.5" x14ac:dyDescent="0.35">
      <c r="C91" t="s">
        <v>115</v>
      </c>
      <c r="D91" s="5">
        <v>1222967000</v>
      </c>
      <c r="E91" s="5">
        <v>1295604000</v>
      </c>
      <c r="F91" s="5">
        <v>1300169000</v>
      </c>
      <c r="G91" s="5">
        <v>1388673000</v>
      </c>
      <c r="I91" s="5">
        <v>1295604000</v>
      </c>
      <c r="J91" s="5">
        <v>1404754000</v>
      </c>
      <c r="K91" s="5">
        <v>1279872000</v>
      </c>
      <c r="L91" s="5">
        <v>1908545000</v>
      </c>
      <c r="M91" s="5">
        <v>988024000</v>
      </c>
      <c r="N91" s="5">
        <v>419933000</v>
      </c>
      <c r="O91" s="5">
        <v>472500000</v>
      </c>
      <c r="P91" s="5">
        <v>766450000</v>
      </c>
      <c r="Q91" s="5">
        <v>796996000</v>
      </c>
      <c r="R91" s="5">
        <v>539004000</v>
      </c>
      <c r="S91" s="5">
        <v>512318000</v>
      </c>
      <c r="T91" s="5">
        <v>569553000</v>
      </c>
      <c r="U91" s="5">
        <v>746328000</v>
      </c>
      <c r="V91" s="5">
        <v>968928000</v>
      </c>
      <c r="W91" s="5">
        <v>1066427000</v>
      </c>
      <c r="X91" s="5">
        <v>608153000</v>
      </c>
      <c r="Y91" s="5">
        <v>673004000</v>
      </c>
      <c r="Z91" s="5">
        <v>498228000</v>
      </c>
    </row>
    <row r="92" spans="3:26" ht="15.5" x14ac:dyDescent="0.35">
      <c r="C92" t="s">
        <v>116</v>
      </c>
    </row>
    <row r="93" spans="3:26" ht="15.5" x14ac:dyDescent="0.35">
      <c r="C93" t="s">
        <v>118</v>
      </c>
      <c r="D93" s="5">
        <v>217224000</v>
      </c>
      <c r="E93" s="5">
        <v>212862000</v>
      </c>
      <c r="F93" s="5">
        <v>207751000</v>
      </c>
      <c r="G93" s="5">
        <v>194680000</v>
      </c>
      <c r="I93" s="5">
        <v>212862000</v>
      </c>
      <c r="J93" s="5">
        <v>177699000</v>
      </c>
      <c r="K93" s="5">
        <v>168022000</v>
      </c>
      <c r="L93" s="5">
        <v>151346000</v>
      </c>
      <c r="M93" s="5">
        <v>165765000</v>
      </c>
      <c r="N93" s="5">
        <v>195849000</v>
      </c>
      <c r="O93" s="5">
        <v>222805000</v>
      </c>
      <c r="P93" s="5">
        <v>227294000</v>
      </c>
      <c r="Q93" s="5">
        <v>222537000</v>
      </c>
      <c r="R93" s="5">
        <v>223796000</v>
      </c>
      <c r="S93" s="5">
        <v>254594000</v>
      </c>
      <c r="T93" s="5">
        <v>285688000</v>
      </c>
      <c r="U93" s="5">
        <v>316573000</v>
      </c>
      <c r="V93" s="5">
        <v>335510000</v>
      </c>
      <c r="W93" s="5">
        <v>344357000</v>
      </c>
      <c r="X93" s="5">
        <v>348290000</v>
      </c>
      <c r="Y93" s="5">
        <v>343515000</v>
      </c>
      <c r="Z93" s="5">
        <v>315224000</v>
      </c>
    </row>
    <row r="94" spans="3:26" ht="15.5" x14ac:dyDescent="0.35">
      <c r="C94" t="s">
        <v>1427</v>
      </c>
      <c r="D94" s="5">
        <v>197771000</v>
      </c>
      <c r="E94" s="5">
        <v>199532000</v>
      </c>
      <c r="F94" s="5">
        <v>195817000</v>
      </c>
      <c r="G94" s="5">
        <v>191095000</v>
      </c>
      <c r="I94" s="5">
        <v>199532000</v>
      </c>
      <c r="J94" s="5">
        <v>169666000</v>
      </c>
      <c r="K94" s="5">
        <v>155504000</v>
      </c>
      <c r="L94" s="5">
        <v>134166000</v>
      </c>
      <c r="M94" s="5">
        <v>152564000</v>
      </c>
      <c r="N94" s="5">
        <v>169193000</v>
      </c>
      <c r="O94" s="5">
        <v>141986000</v>
      </c>
      <c r="P94" s="5">
        <v>122525000</v>
      </c>
      <c r="Q94" s="5">
        <v>85448000</v>
      </c>
      <c r="R94" s="5">
        <v>74466000</v>
      </c>
      <c r="S94" s="5">
        <v>82749000</v>
      </c>
      <c r="T94" s="5">
        <v>80952000</v>
      </c>
      <c r="U94" s="5">
        <v>64715000</v>
      </c>
      <c r="V94" s="5">
        <v>52850000</v>
      </c>
      <c r="W94" s="5">
        <v>53931000</v>
      </c>
      <c r="X94" s="5">
        <v>42975000</v>
      </c>
      <c r="Y94" s="5">
        <v>60992000</v>
      </c>
      <c r="Z94" s="5">
        <v>50410000</v>
      </c>
    </row>
    <row r="95" spans="3:26" ht="15.5" x14ac:dyDescent="0.35">
      <c r="C95" t="s">
        <v>1018</v>
      </c>
      <c r="D95" s="5">
        <v>8210000</v>
      </c>
      <c r="E95" s="5">
        <v>8485000</v>
      </c>
      <c r="F95" s="5">
        <v>8869000</v>
      </c>
      <c r="G95" s="5">
        <v>9157000</v>
      </c>
      <c r="I95" s="5">
        <v>8485000</v>
      </c>
      <c r="J95" s="5">
        <v>9837000</v>
      </c>
      <c r="K95" s="5">
        <v>11174000</v>
      </c>
      <c r="L95" s="5">
        <v>12308000</v>
      </c>
      <c r="M95" s="5">
        <v>13253000</v>
      </c>
      <c r="N95" s="5">
        <v>14111000</v>
      </c>
      <c r="O95" s="5">
        <v>14672000</v>
      </c>
      <c r="P95" s="5">
        <v>15373000</v>
      </c>
      <c r="Q95" s="5">
        <v>15989000</v>
      </c>
      <c r="R95" s="5">
        <v>16556000</v>
      </c>
      <c r="S95" s="5">
        <v>17130000</v>
      </c>
      <c r="T95" s="5">
        <v>18915000</v>
      </c>
      <c r="U95" s="5">
        <v>20935000</v>
      </c>
      <c r="V95" s="5">
        <v>22300000</v>
      </c>
      <c r="W95" s="5">
        <v>23356000</v>
      </c>
      <c r="X95" s="5">
        <v>24083000</v>
      </c>
      <c r="Y95" s="5">
        <v>24605000</v>
      </c>
      <c r="Z95" s="5">
        <v>25375000</v>
      </c>
    </row>
    <row r="96" spans="3:26" ht="15.5" x14ac:dyDescent="0.35">
      <c r="C96" t="s">
        <v>117</v>
      </c>
      <c r="D96" s="5">
        <v>22074000</v>
      </c>
      <c r="E96" s="5">
        <v>22314000</v>
      </c>
      <c r="F96" s="5">
        <v>28898000</v>
      </c>
      <c r="G96" s="5">
        <v>33467000</v>
      </c>
      <c r="I96" s="5">
        <v>22314000</v>
      </c>
      <c r="J96" s="5">
        <v>38541000</v>
      </c>
      <c r="K96" s="5">
        <v>40061000</v>
      </c>
      <c r="L96" s="5">
        <v>51767000</v>
      </c>
      <c r="M96" s="5">
        <v>56888000</v>
      </c>
      <c r="N96" s="5">
        <v>57212000</v>
      </c>
      <c r="O96" s="5">
        <v>66285000</v>
      </c>
      <c r="P96" s="5">
        <v>46521000</v>
      </c>
      <c r="Q96" s="5">
        <v>35801000</v>
      </c>
      <c r="R96" s="5">
        <v>36248000</v>
      </c>
      <c r="S96" s="5">
        <v>36638000</v>
      </c>
      <c r="T96" s="5">
        <v>28707000</v>
      </c>
      <c r="U96" s="5">
        <v>21160000</v>
      </c>
      <c r="V96" s="5">
        <v>18601000</v>
      </c>
      <c r="W96" s="5">
        <v>15544000</v>
      </c>
      <c r="X96" s="5">
        <v>12493000</v>
      </c>
      <c r="Y96" s="5">
        <v>12939000</v>
      </c>
      <c r="Z96" s="5">
        <v>6849000</v>
      </c>
    </row>
    <row r="97" spans="3:26" ht="15.5" x14ac:dyDescent="0.35">
      <c r="C97" t="s">
        <v>120</v>
      </c>
      <c r="D97" s="5">
        <v>1181995000</v>
      </c>
      <c r="E97" s="5">
        <v>1110459000</v>
      </c>
      <c r="F97" s="5">
        <v>1082532000</v>
      </c>
      <c r="G97" s="5">
        <v>998015000</v>
      </c>
      <c r="I97" s="5">
        <v>1110459000</v>
      </c>
      <c r="J97" s="5">
        <v>1001790000</v>
      </c>
      <c r="K97" s="5">
        <v>907975000</v>
      </c>
      <c r="L97" s="5">
        <v>731632000</v>
      </c>
      <c r="M97" s="5">
        <v>678215000</v>
      </c>
      <c r="N97" s="5">
        <v>738696000</v>
      </c>
      <c r="O97" s="5">
        <v>736541000</v>
      </c>
      <c r="P97" s="5">
        <v>676278000</v>
      </c>
      <c r="Q97" s="5">
        <v>561667000</v>
      </c>
      <c r="R97" s="5">
        <v>670788000</v>
      </c>
      <c r="S97" s="5">
        <v>666045000</v>
      </c>
      <c r="T97" s="5">
        <v>737795000</v>
      </c>
      <c r="U97" s="5">
        <v>645812000</v>
      </c>
      <c r="V97" s="5">
        <v>522296000</v>
      </c>
      <c r="W97" s="5">
        <v>512047000</v>
      </c>
      <c r="X97" s="5">
        <v>481553000</v>
      </c>
      <c r="Y97" s="5">
        <v>525567000</v>
      </c>
      <c r="Z97" s="5">
        <v>480837000</v>
      </c>
    </row>
    <row r="98" spans="3:26" ht="15.5" x14ac:dyDescent="0.35">
      <c r="C98" t="s">
        <v>121</v>
      </c>
      <c r="D98" s="5">
        <v>2404962000</v>
      </c>
      <c r="E98" s="5">
        <v>2406063000</v>
      </c>
      <c r="F98" s="5">
        <v>2382701000</v>
      </c>
      <c r="G98" s="5">
        <v>2386688000</v>
      </c>
      <c r="I98" s="5">
        <v>2406063000</v>
      </c>
      <c r="J98" s="5">
        <v>2406544000</v>
      </c>
      <c r="K98" s="5">
        <v>2187847000</v>
      </c>
      <c r="L98" s="5">
        <v>2640177000</v>
      </c>
      <c r="M98" s="5">
        <v>1666239000</v>
      </c>
      <c r="N98" s="5">
        <v>1158629000</v>
      </c>
      <c r="O98" s="5">
        <v>1209041000</v>
      </c>
      <c r="P98" s="5">
        <v>1442728000</v>
      </c>
      <c r="Q98" s="5">
        <v>1358663000</v>
      </c>
      <c r="R98" s="5">
        <v>1209792000</v>
      </c>
      <c r="S98" s="5">
        <v>1178363000</v>
      </c>
      <c r="T98" s="5">
        <v>1307348000</v>
      </c>
      <c r="U98" s="5">
        <v>1392140000</v>
      </c>
      <c r="V98" s="5">
        <v>1491224000</v>
      </c>
      <c r="W98" s="5">
        <v>1578474000</v>
      </c>
      <c r="X98" s="5">
        <v>1089706000</v>
      </c>
      <c r="Y98" s="5">
        <v>1198571000</v>
      </c>
      <c r="Z98" s="5">
        <v>979065000</v>
      </c>
    </row>
    <row r="99" spans="3:26" ht="15.5" x14ac:dyDescent="0.35">
      <c r="C99" t="s">
        <v>122</v>
      </c>
    </row>
    <row r="100" spans="3:26" ht="15.5" x14ac:dyDescent="0.35">
      <c r="C100" t="s">
        <v>123</v>
      </c>
    </row>
    <row r="101" spans="3:26" ht="15.5" x14ac:dyDescent="0.35">
      <c r="C101" t="s">
        <v>124</v>
      </c>
      <c r="D101" s="5">
        <v>338501000</v>
      </c>
      <c r="E101" s="5">
        <v>344515000</v>
      </c>
      <c r="F101" s="5">
        <v>306995000</v>
      </c>
      <c r="G101" s="5">
        <v>338935000</v>
      </c>
      <c r="I101" s="5">
        <v>344515000</v>
      </c>
      <c r="J101" s="5">
        <v>313879000</v>
      </c>
      <c r="K101" s="5">
        <v>294254000</v>
      </c>
      <c r="L101" s="5">
        <v>585613000</v>
      </c>
      <c r="M101" s="5">
        <v>364743000</v>
      </c>
      <c r="N101" s="5">
        <v>207300000</v>
      </c>
      <c r="O101" s="5">
        <v>233288000</v>
      </c>
      <c r="P101" s="5">
        <v>389897000</v>
      </c>
      <c r="Q101" s="5">
        <v>327508000</v>
      </c>
      <c r="R101" s="5">
        <v>238835000</v>
      </c>
      <c r="S101" s="5">
        <v>284344000</v>
      </c>
      <c r="T101" s="5">
        <v>364170000</v>
      </c>
      <c r="U101" s="5">
        <v>374674000</v>
      </c>
      <c r="V101" s="5">
        <v>437021000</v>
      </c>
      <c r="W101" s="5">
        <v>450748000</v>
      </c>
      <c r="X101" s="5">
        <v>331527000</v>
      </c>
      <c r="Y101" s="5">
        <v>340267000</v>
      </c>
      <c r="Z101" s="5">
        <v>325905000</v>
      </c>
    </row>
    <row r="102" spans="3:26" ht="15.5" x14ac:dyDescent="0.35">
      <c r="C102" t="s">
        <v>785</v>
      </c>
      <c r="D102" s="5">
        <v>1000000</v>
      </c>
      <c r="G102" s="5">
        <v>4964000</v>
      </c>
      <c r="J102" s="5">
        <v>20800000</v>
      </c>
      <c r="K102" s="5">
        <v>24500000</v>
      </c>
      <c r="O102" s="5">
        <v>10616000</v>
      </c>
    </row>
    <row r="103" spans="3:26" ht="15.5" x14ac:dyDescent="0.35">
      <c r="C103" t="s">
        <v>127</v>
      </c>
    </row>
    <row r="104" spans="3:26" ht="15.5" x14ac:dyDescent="0.35">
      <c r="C104" t="s">
        <v>128</v>
      </c>
      <c r="D104" s="5">
        <v>137869000</v>
      </c>
      <c r="E104" s="5">
        <v>157850000</v>
      </c>
      <c r="F104" s="5">
        <v>149117000</v>
      </c>
      <c r="G104" s="5">
        <v>150647000</v>
      </c>
      <c r="I104" s="5">
        <v>157850000</v>
      </c>
      <c r="J104" s="5">
        <v>132939000</v>
      </c>
      <c r="K104" s="5">
        <v>109951000</v>
      </c>
      <c r="L104" s="5">
        <v>144276000</v>
      </c>
      <c r="M104" s="5">
        <v>85262000</v>
      </c>
      <c r="N104" s="5">
        <v>62342000</v>
      </c>
      <c r="O104" s="5">
        <v>77739000</v>
      </c>
      <c r="P104" s="5">
        <v>194228000</v>
      </c>
      <c r="Q104" s="5">
        <v>152953000</v>
      </c>
      <c r="R104" s="5">
        <v>93962000</v>
      </c>
      <c r="S104" s="5">
        <v>120608000</v>
      </c>
      <c r="T104" s="5">
        <v>164775000</v>
      </c>
      <c r="U104" s="5">
        <v>165673000</v>
      </c>
      <c r="V104" s="5">
        <v>185644000</v>
      </c>
      <c r="W104" s="5">
        <v>146419000</v>
      </c>
      <c r="X104" s="5">
        <v>94783000</v>
      </c>
      <c r="Y104" s="5">
        <v>89255000</v>
      </c>
      <c r="Z104" s="5">
        <v>61625000</v>
      </c>
    </row>
    <row r="105" spans="3:26" ht="15.5" x14ac:dyDescent="0.35">
      <c r="C105" t="s">
        <v>131</v>
      </c>
      <c r="W105" s="5">
        <v>109312000</v>
      </c>
      <c r="X105" s="5">
        <v>13763000</v>
      </c>
      <c r="Y105" s="5">
        <v>55065000</v>
      </c>
      <c r="Z105" s="5">
        <v>93631000</v>
      </c>
    </row>
    <row r="106" spans="3:26" ht="15.5" x14ac:dyDescent="0.35">
      <c r="C106" t="s">
        <v>801</v>
      </c>
      <c r="D106" s="5">
        <v>27001000</v>
      </c>
      <c r="E106" s="5">
        <v>17117000</v>
      </c>
      <c r="F106" s="5">
        <v>17086000</v>
      </c>
      <c r="G106" s="5">
        <v>17494000</v>
      </c>
      <c r="I106" s="5">
        <v>17117000</v>
      </c>
      <c r="J106" s="5">
        <v>29486000</v>
      </c>
      <c r="K106" s="5">
        <v>16963000</v>
      </c>
      <c r="L106" s="5">
        <v>232428000</v>
      </c>
      <c r="M106" s="5">
        <v>91845000</v>
      </c>
      <c r="N106" s="5">
        <v>3182000</v>
      </c>
      <c r="O106" s="5">
        <v>17130000</v>
      </c>
      <c r="P106" s="5">
        <v>22424000</v>
      </c>
      <c r="Q106" s="5">
        <v>42017000</v>
      </c>
      <c r="R106" s="5">
        <v>18857000</v>
      </c>
      <c r="S106" s="5">
        <v>14228000</v>
      </c>
      <c r="T106" s="5">
        <v>16142000</v>
      </c>
      <c r="U106" s="5">
        <v>22927000</v>
      </c>
      <c r="V106" s="5">
        <v>44086000</v>
      </c>
      <c r="W106" s="5">
        <v>109312000</v>
      </c>
      <c r="X106" s="5">
        <v>13763000</v>
      </c>
      <c r="Y106" s="5">
        <v>55065000</v>
      </c>
      <c r="Z106" s="5">
        <v>93631000</v>
      </c>
    </row>
    <row r="107" spans="3:26" ht="15.5" x14ac:dyDescent="0.35">
      <c r="C107" t="s">
        <v>132</v>
      </c>
      <c r="D107" s="5">
        <v>95290000</v>
      </c>
      <c r="E107" s="5">
        <v>114346000</v>
      </c>
      <c r="F107" s="5">
        <v>91669000</v>
      </c>
      <c r="G107" s="5">
        <v>112418000</v>
      </c>
      <c r="I107" s="5">
        <v>114346000</v>
      </c>
      <c r="J107" s="5">
        <v>110661000</v>
      </c>
      <c r="K107" s="5">
        <v>109834000</v>
      </c>
      <c r="L107" s="5">
        <v>148072000</v>
      </c>
      <c r="M107" s="5">
        <v>103283000</v>
      </c>
      <c r="N107" s="5">
        <v>95919000</v>
      </c>
      <c r="O107" s="5">
        <v>119382000</v>
      </c>
      <c r="P107" s="5">
        <v>146120000</v>
      </c>
      <c r="Q107" s="5">
        <v>117046000</v>
      </c>
      <c r="R107" s="5">
        <v>117197000</v>
      </c>
      <c r="S107" s="5">
        <v>131093000</v>
      </c>
      <c r="T107" s="5">
        <v>144013000</v>
      </c>
      <c r="U107" s="5">
        <v>164146000</v>
      </c>
      <c r="V107" s="5">
        <v>189597000</v>
      </c>
      <c r="W107" s="5">
        <v>188576000</v>
      </c>
      <c r="X107" s="5">
        <v>150130000</v>
      </c>
      <c r="Y107" s="5">
        <v>165736000</v>
      </c>
      <c r="Z107" s="5">
        <v>145246000</v>
      </c>
    </row>
    <row r="108" spans="3:26" ht="15.5" x14ac:dyDescent="0.35">
      <c r="C108" t="s">
        <v>332</v>
      </c>
      <c r="D108" s="5">
        <v>20865000</v>
      </c>
      <c r="E108" s="5">
        <v>278000</v>
      </c>
      <c r="F108" s="5">
        <v>2561000</v>
      </c>
      <c r="G108" s="5">
        <v>1374000</v>
      </c>
      <c r="I108" s="5">
        <v>278000</v>
      </c>
      <c r="J108" s="5">
        <v>2463000</v>
      </c>
      <c r="K108" s="5">
        <v>1005000</v>
      </c>
      <c r="M108" s="5">
        <v>25438000</v>
      </c>
      <c r="N108" s="5">
        <v>8891000</v>
      </c>
      <c r="O108" s="5">
        <v>27000</v>
      </c>
      <c r="P108" s="5">
        <v>1904000</v>
      </c>
      <c r="Q108" s="5">
        <v>453000</v>
      </c>
      <c r="R108" s="5">
        <v>548000</v>
      </c>
      <c r="S108" s="5">
        <v>1075000</v>
      </c>
      <c r="T108" s="5">
        <v>19322000</v>
      </c>
      <c r="U108" s="5">
        <v>3222000</v>
      </c>
      <c r="V108" s="5">
        <v>9129000</v>
      </c>
      <c r="W108" s="5">
        <v>1449000</v>
      </c>
      <c r="X108" s="5">
        <v>63560000</v>
      </c>
      <c r="Y108" s="5">
        <v>13780000</v>
      </c>
      <c r="Z108" s="5">
        <v>5539000</v>
      </c>
    </row>
    <row r="109" spans="3:26" ht="15.5" x14ac:dyDescent="0.35">
      <c r="C109" t="s">
        <v>143</v>
      </c>
      <c r="D109" s="5">
        <v>29396000</v>
      </c>
      <c r="E109" s="5">
        <v>32099000</v>
      </c>
      <c r="F109" s="5">
        <v>34413000</v>
      </c>
      <c r="G109" s="5">
        <v>39301000</v>
      </c>
      <c r="I109" s="5">
        <v>32099000</v>
      </c>
      <c r="J109" s="5">
        <v>44864000</v>
      </c>
      <c r="K109" s="5">
        <v>7622000</v>
      </c>
      <c r="L109" s="5">
        <v>12787000</v>
      </c>
      <c r="M109" s="5">
        <v>25806000</v>
      </c>
      <c r="N109" s="5">
        <v>35722000</v>
      </c>
      <c r="Y109" s="5">
        <v>40000000</v>
      </c>
      <c r="Z109" s="5">
        <v>5050000</v>
      </c>
    </row>
    <row r="110" spans="3:26" ht="15.5" x14ac:dyDescent="0.35">
      <c r="C110" t="s">
        <v>563</v>
      </c>
      <c r="D110" s="5">
        <v>6868000</v>
      </c>
      <c r="E110" s="5">
        <v>9802000</v>
      </c>
      <c r="F110" s="5">
        <v>19813000</v>
      </c>
      <c r="G110" s="5">
        <v>26643000</v>
      </c>
      <c r="I110" s="5">
        <v>9802000</v>
      </c>
      <c r="J110" s="5">
        <v>730000</v>
      </c>
      <c r="L110" s="5">
        <v>396000</v>
      </c>
      <c r="M110" s="5">
        <v>4589000</v>
      </c>
      <c r="N110" s="5">
        <v>768000</v>
      </c>
    </row>
    <row r="111" spans="3:26" ht="15.5" x14ac:dyDescent="0.35">
      <c r="C111" t="s">
        <v>139</v>
      </c>
      <c r="D111" s="5">
        <v>141629000</v>
      </c>
      <c r="E111" s="5">
        <v>153217000</v>
      </c>
      <c r="F111" s="5">
        <v>168206000</v>
      </c>
      <c r="G111" s="5">
        <v>177442000</v>
      </c>
      <c r="I111" s="5">
        <v>153217000</v>
      </c>
      <c r="J111" s="5">
        <v>158855000</v>
      </c>
      <c r="K111" s="5">
        <v>105053000</v>
      </c>
      <c r="L111" s="5">
        <v>104284000</v>
      </c>
      <c r="M111" s="5">
        <v>99937000</v>
      </c>
      <c r="N111" s="5">
        <v>105039000</v>
      </c>
      <c r="O111" s="5">
        <v>91288000</v>
      </c>
      <c r="P111" s="5">
        <v>83048000</v>
      </c>
      <c r="Q111" s="5">
        <v>73016000</v>
      </c>
      <c r="R111" s="5">
        <v>63527000</v>
      </c>
      <c r="S111" s="5">
        <v>59462000</v>
      </c>
      <c r="T111" s="5">
        <v>44554000</v>
      </c>
      <c r="U111" s="5">
        <v>53611000</v>
      </c>
      <c r="V111" s="5">
        <v>51786000</v>
      </c>
      <c r="W111" s="5">
        <v>46922000</v>
      </c>
      <c r="X111" s="5">
        <v>37155000</v>
      </c>
      <c r="Y111" s="5">
        <v>70818000</v>
      </c>
      <c r="Z111" s="5">
        <v>42790000</v>
      </c>
    </row>
    <row r="112" spans="3:26" ht="15.5" x14ac:dyDescent="0.35">
      <c r="C112" t="s">
        <v>140</v>
      </c>
      <c r="D112" s="5">
        <v>141629000</v>
      </c>
      <c r="E112" s="5">
        <v>153217000</v>
      </c>
      <c r="F112" s="5">
        <v>168206000</v>
      </c>
      <c r="G112" s="5">
        <v>177442000</v>
      </c>
      <c r="I112" s="5">
        <v>153217000</v>
      </c>
      <c r="J112" s="5">
        <v>158855000</v>
      </c>
      <c r="K112" s="5">
        <v>105053000</v>
      </c>
      <c r="L112" s="5">
        <v>104284000</v>
      </c>
      <c r="M112" s="5">
        <v>99937000</v>
      </c>
      <c r="N112" s="5">
        <v>105039000</v>
      </c>
      <c r="O112" s="5">
        <v>91288000</v>
      </c>
      <c r="P112" s="5">
        <v>83048000</v>
      </c>
      <c r="Q112" s="5">
        <v>73016000</v>
      </c>
      <c r="R112" s="5">
        <v>63527000</v>
      </c>
      <c r="S112" s="5">
        <v>59462000</v>
      </c>
      <c r="T112" s="5">
        <v>44554000</v>
      </c>
      <c r="U112" s="5">
        <v>53611000</v>
      </c>
      <c r="V112" s="5">
        <v>51786000</v>
      </c>
      <c r="W112" s="5">
        <v>46922000</v>
      </c>
      <c r="X112" s="5">
        <v>37155000</v>
      </c>
      <c r="Y112" s="5">
        <v>70818000</v>
      </c>
      <c r="Z112" s="5">
        <v>42790000</v>
      </c>
    </row>
    <row r="113" spans="2:26" ht="15.5" x14ac:dyDescent="0.35">
      <c r="C113" t="s">
        <v>133</v>
      </c>
      <c r="D113" s="5">
        <v>3041000</v>
      </c>
      <c r="E113" s="5">
        <v>5295000</v>
      </c>
      <c r="F113" s="5">
        <v>2304000</v>
      </c>
      <c r="G113" s="5">
        <v>2240000</v>
      </c>
      <c r="I113" s="5">
        <v>5295000</v>
      </c>
      <c r="J113" s="5">
        <v>2290000</v>
      </c>
      <c r="K113" s="5">
        <v>2077000</v>
      </c>
      <c r="L113" s="5">
        <v>1725000</v>
      </c>
      <c r="M113" s="5">
        <v>2045000</v>
      </c>
      <c r="N113" s="5">
        <v>1842000</v>
      </c>
      <c r="O113" s="5">
        <v>3337000</v>
      </c>
      <c r="P113" s="5">
        <v>4382000</v>
      </c>
      <c r="Q113" s="5">
        <v>3919000</v>
      </c>
      <c r="R113" s="5">
        <v>4689000</v>
      </c>
      <c r="S113" s="5">
        <v>5699000</v>
      </c>
      <c r="T113" s="5">
        <v>4729000</v>
      </c>
      <c r="U113" s="5">
        <v>7007000</v>
      </c>
      <c r="V113" s="5">
        <v>6805000</v>
      </c>
      <c r="W113" s="5">
        <v>8102000</v>
      </c>
      <c r="X113" s="5">
        <v>6021000</v>
      </c>
      <c r="Y113" s="5">
        <v>6151000</v>
      </c>
      <c r="Z113" s="5">
        <v>7354000</v>
      </c>
    </row>
    <row r="114" spans="2:26" ht="15.5" x14ac:dyDescent="0.35">
      <c r="C114" t="s">
        <v>512</v>
      </c>
      <c r="Y114" s="5">
        <v>3521000</v>
      </c>
      <c r="Z114" s="5">
        <v>13466000</v>
      </c>
    </row>
    <row r="115" spans="2:26" ht="15.5" x14ac:dyDescent="0.35">
      <c r="C115" t="s">
        <v>147</v>
      </c>
      <c r="D115" s="5">
        <v>480130000</v>
      </c>
      <c r="E115" s="5">
        <v>497732000</v>
      </c>
      <c r="F115" s="5">
        <v>475201000</v>
      </c>
      <c r="G115" s="5">
        <v>516377000</v>
      </c>
      <c r="I115" s="5">
        <v>497732000</v>
      </c>
      <c r="J115" s="5">
        <v>472734000</v>
      </c>
      <c r="K115" s="5">
        <v>399307000</v>
      </c>
      <c r="L115" s="5">
        <v>689897000</v>
      </c>
      <c r="M115" s="5">
        <v>464680000</v>
      </c>
      <c r="N115" s="5">
        <v>312339000</v>
      </c>
      <c r="O115" s="5">
        <v>324576000</v>
      </c>
      <c r="P115" s="5">
        <v>472945000</v>
      </c>
      <c r="Q115" s="5">
        <v>400524000</v>
      </c>
      <c r="R115" s="5">
        <v>302362000</v>
      </c>
      <c r="S115" s="5">
        <v>343806000</v>
      </c>
      <c r="T115" s="5">
        <v>408724000</v>
      </c>
      <c r="U115" s="5">
        <v>428285000</v>
      </c>
      <c r="V115" s="5">
        <v>488807000</v>
      </c>
      <c r="W115" s="5">
        <v>497670000</v>
      </c>
      <c r="X115" s="5">
        <v>368682000</v>
      </c>
      <c r="Y115" s="5">
        <v>411085000</v>
      </c>
      <c r="Z115" s="5">
        <v>368695000</v>
      </c>
    </row>
    <row r="116" spans="2:26" ht="15.5" x14ac:dyDescent="0.35">
      <c r="C116" t="s">
        <v>148</v>
      </c>
    </row>
    <row r="117" spans="2:26" ht="15.5" x14ac:dyDescent="0.35">
      <c r="C117" t="s">
        <v>149</v>
      </c>
      <c r="D117" s="5">
        <v>63892000</v>
      </c>
      <c r="E117" s="5">
        <v>63892000</v>
      </c>
      <c r="F117" s="5">
        <v>63892000</v>
      </c>
      <c r="G117" s="5">
        <v>63892000</v>
      </c>
      <c r="I117" s="5">
        <v>63892000</v>
      </c>
      <c r="J117" s="5">
        <v>63892000</v>
      </c>
      <c r="K117" s="5">
        <v>63892000</v>
      </c>
      <c r="L117" s="5">
        <v>63892000</v>
      </c>
      <c r="M117" s="5">
        <v>63892000</v>
      </c>
      <c r="N117" s="5">
        <v>63892000</v>
      </c>
      <c r="O117" s="5">
        <v>63892000</v>
      </c>
      <c r="P117" s="5">
        <v>63892000</v>
      </c>
      <c r="Q117" s="5">
        <v>63892000</v>
      </c>
      <c r="R117" s="5">
        <v>63892000</v>
      </c>
      <c r="S117" s="5">
        <v>63892000</v>
      </c>
      <c r="T117" s="5">
        <v>63892000</v>
      </c>
      <c r="U117" s="5">
        <v>63892000</v>
      </c>
      <c r="V117" s="5">
        <v>63892000</v>
      </c>
      <c r="W117" s="5">
        <v>63892000</v>
      </c>
      <c r="X117" s="5">
        <v>63892000</v>
      </c>
      <c r="Y117" s="5">
        <v>63892000</v>
      </c>
      <c r="Z117" s="5">
        <v>63892000</v>
      </c>
    </row>
    <row r="118" spans="2:26" ht="15.5" x14ac:dyDescent="0.35">
      <c r="C118" t="s">
        <v>151</v>
      </c>
      <c r="D118" s="5">
        <v>373289000</v>
      </c>
      <c r="E118" s="5">
        <v>373289000</v>
      </c>
      <c r="F118" s="5">
        <v>373289000</v>
      </c>
      <c r="G118" s="5">
        <v>373289000</v>
      </c>
      <c r="I118" s="5">
        <v>373289000</v>
      </c>
      <c r="J118" s="5">
        <v>373289000</v>
      </c>
      <c r="K118" s="5">
        <v>373289000</v>
      </c>
      <c r="L118" s="5">
        <v>373289000</v>
      </c>
      <c r="M118" s="5">
        <v>329028000</v>
      </c>
      <c r="N118" s="5">
        <v>329028000</v>
      </c>
      <c r="O118" s="5">
        <v>329028000</v>
      </c>
      <c r="P118" s="5">
        <v>329028000</v>
      </c>
      <c r="Q118" s="5">
        <v>329028000</v>
      </c>
      <c r="R118" s="5">
        <v>329028000</v>
      </c>
      <c r="S118" s="5">
        <v>329028000</v>
      </c>
      <c r="T118" s="5">
        <v>329028000</v>
      </c>
      <c r="U118" s="5">
        <v>329028000</v>
      </c>
      <c r="V118" s="5">
        <v>329028000</v>
      </c>
      <c r="W118" s="5">
        <v>344198000</v>
      </c>
      <c r="X118" s="5">
        <v>344198000</v>
      </c>
      <c r="Y118" s="5">
        <v>344198000</v>
      </c>
      <c r="Z118" s="5">
        <v>344198000</v>
      </c>
    </row>
    <row r="119" spans="2:26" ht="15.5" x14ac:dyDescent="0.35">
      <c r="C119" t="s">
        <v>152</v>
      </c>
      <c r="D119" s="5">
        <v>1532937000</v>
      </c>
      <c r="E119" s="5">
        <v>1477587000</v>
      </c>
      <c r="F119" s="5">
        <v>1469338000</v>
      </c>
      <c r="G119" s="5">
        <v>1430585000</v>
      </c>
      <c r="I119" s="5">
        <v>1477587000</v>
      </c>
      <c r="J119" s="5">
        <v>1493529000</v>
      </c>
      <c r="K119" s="5">
        <v>1340905000</v>
      </c>
      <c r="L119" s="5">
        <v>1514856000</v>
      </c>
      <c r="M119" s="5">
        <v>854278000</v>
      </c>
      <c r="N119" s="5">
        <v>485176000</v>
      </c>
      <c r="O119" s="5">
        <v>513245000</v>
      </c>
      <c r="P119" s="5">
        <v>600486000</v>
      </c>
      <c r="Q119" s="5">
        <v>584754000</v>
      </c>
      <c r="R119" s="5">
        <v>532693000</v>
      </c>
      <c r="S119" s="5">
        <v>442443000</v>
      </c>
      <c r="T119" s="5">
        <v>505704000</v>
      </c>
      <c r="U119" s="5">
        <v>570935000</v>
      </c>
      <c r="V119" s="5">
        <v>609497000</v>
      </c>
      <c r="W119" s="5">
        <v>682421000</v>
      </c>
      <c r="X119" s="5">
        <v>342718000</v>
      </c>
      <c r="Y119" s="5">
        <v>394566000</v>
      </c>
      <c r="Z119" s="5">
        <v>208177000</v>
      </c>
    </row>
    <row r="120" spans="2:26" ht="15.5" x14ac:dyDescent="0.35">
      <c r="C120" t="s">
        <v>153</v>
      </c>
      <c r="D120" s="5">
        <v>13000000</v>
      </c>
      <c r="E120" s="5">
        <v>13000000</v>
      </c>
      <c r="F120" s="5">
        <v>13000000</v>
      </c>
      <c r="G120" s="5">
        <v>13000000</v>
      </c>
      <c r="I120" s="5">
        <v>13000000</v>
      </c>
      <c r="J120" s="5">
        <v>13000000</v>
      </c>
      <c r="K120" s="5">
        <v>13000000</v>
      </c>
      <c r="L120" s="5">
        <v>13000000</v>
      </c>
      <c r="M120" s="5">
        <v>13000000</v>
      </c>
      <c r="N120" s="5">
        <v>13000000</v>
      </c>
      <c r="O120" s="5">
        <v>13000000</v>
      </c>
      <c r="P120" s="5">
        <v>13000000</v>
      </c>
      <c r="Q120" s="5">
        <v>13000000</v>
      </c>
      <c r="R120" s="5">
        <v>13000000</v>
      </c>
      <c r="S120" s="5">
        <v>13000000</v>
      </c>
      <c r="T120" s="5">
        <v>13000000</v>
      </c>
      <c r="U120" s="5">
        <v>13000000</v>
      </c>
      <c r="V120" s="5">
        <v>10000000</v>
      </c>
      <c r="W120" s="5">
        <v>5000000</v>
      </c>
      <c r="X120" s="5">
        <v>3000000</v>
      </c>
      <c r="Y120" s="5">
        <v>1013000</v>
      </c>
      <c r="Z120" s="5">
        <v>13000</v>
      </c>
    </row>
    <row r="121" spans="2:26" ht="15.5" x14ac:dyDescent="0.35">
      <c r="C121" t="s">
        <v>154</v>
      </c>
      <c r="D121" s="5">
        <v>1519937000</v>
      </c>
      <c r="E121" s="5">
        <v>1464587000</v>
      </c>
      <c r="F121" s="5">
        <v>1456338000</v>
      </c>
      <c r="G121" s="5">
        <v>1417585000</v>
      </c>
      <c r="I121" s="5">
        <v>1464587000</v>
      </c>
      <c r="J121" s="5">
        <v>1480529000</v>
      </c>
      <c r="K121" s="5">
        <v>1327905000</v>
      </c>
      <c r="L121" s="5">
        <v>1501856000</v>
      </c>
      <c r="M121" s="5">
        <v>841278000</v>
      </c>
      <c r="N121" s="5">
        <v>472176000</v>
      </c>
      <c r="O121" s="5">
        <v>500245000</v>
      </c>
      <c r="P121" s="5">
        <v>587486000</v>
      </c>
      <c r="Q121" s="5">
        <v>571754000</v>
      </c>
      <c r="R121" s="5">
        <v>519693000</v>
      </c>
      <c r="S121" s="5">
        <v>429443000</v>
      </c>
      <c r="T121" s="5">
        <v>492704000</v>
      </c>
      <c r="U121" s="5">
        <v>557935000</v>
      </c>
      <c r="V121" s="5">
        <v>599497000</v>
      </c>
      <c r="W121" s="5">
        <v>677421000</v>
      </c>
      <c r="X121" s="5">
        <v>339718000</v>
      </c>
      <c r="Y121" s="5">
        <v>393553000</v>
      </c>
      <c r="Z121" s="5">
        <v>208164000</v>
      </c>
    </row>
    <row r="122" spans="2:26" ht="15.5" x14ac:dyDescent="0.35">
      <c r="C122" t="s">
        <v>155</v>
      </c>
      <c r="D122" s="5">
        <v>1532937000</v>
      </c>
      <c r="E122" s="5">
        <v>1477587000</v>
      </c>
      <c r="F122" s="5">
        <v>1469338000</v>
      </c>
      <c r="G122" s="5">
        <v>1430585000</v>
      </c>
      <c r="I122" s="5">
        <v>1477587000</v>
      </c>
      <c r="J122" s="5">
        <v>1493529000</v>
      </c>
      <c r="K122" s="5">
        <v>1340905000</v>
      </c>
      <c r="L122" s="5">
        <v>1514856000</v>
      </c>
      <c r="M122" s="5">
        <v>854278000</v>
      </c>
      <c r="N122" s="5">
        <v>485176000</v>
      </c>
      <c r="O122" s="5">
        <v>513245000</v>
      </c>
      <c r="P122" s="5">
        <v>600486000</v>
      </c>
      <c r="Q122" s="5">
        <v>584754000</v>
      </c>
      <c r="R122" s="5">
        <v>532693000</v>
      </c>
      <c r="S122" s="5">
        <v>442443000</v>
      </c>
      <c r="T122" s="5">
        <v>505704000</v>
      </c>
      <c r="U122" s="5">
        <v>570935000</v>
      </c>
      <c r="V122" s="5">
        <v>609497000</v>
      </c>
      <c r="W122" s="5">
        <v>682421000</v>
      </c>
      <c r="X122" s="5">
        <v>342718000</v>
      </c>
      <c r="Y122" s="5">
        <v>394566000</v>
      </c>
      <c r="Z122" s="5">
        <v>208177000</v>
      </c>
    </row>
    <row r="123" spans="2:26" ht="15.5" x14ac:dyDescent="0.35">
      <c r="C123" t="s">
        <v>156</v>
      </c>
      <c r="D123" s="5">
        <v>7558000</v>
      </c>
      <c r="E123" s="5">
        <v>9943000</v>
      </c>
      <c r="F123" s="5">
        <v>9332000</v>
      </c>
      <c r="G123" s="5">
        <v>8758000</v>
      </c>
      <c r="I123" s="5">
        <v>9943000</v>
      </c>
      <c r="J123" s="5">
        <v>5743000</v>
      </c>
      <c r="K123" s="5">
        <v>961000</v>
      </c>
      <c r="L123" s="5">
        <v>-4778000</v>
      </c>
      <c r="M123" s="5">
        <v>-7747000</v>
      </c>
      <c r="N123" s="5">
        <v>-7846000</v>
      </c>
      <c r="O123" s="5">
        <v>-5310000</v>
      </c>
      <c r="P123" s="5">
        <v>-2776000</v>
      </c>
      <c r="Q123" s="5">
        <v>151000</v>
      </c>
    </row>
    <row r="124" spans="2:26" ht="15.5" x14ac:dyDescent="0.35">
      <c r="C124" t="s">
        <v>9</v>
      </c>
      <c r="D124" s="5">
        <v>1924832000</v>
      </c>
      <c r="E124" s="5">
        <v>1908331000</v>
      </c>
      <c r="F124" s="5">
        <v>1907500000</v>
      </c>
      <c r="G124" s="5">
        <v>1870311000</v>
      </c>
      <c r="I124" s="5">
        <v>1908331000</v>
      </c>
      <c r="J124" s="5">
        <v>1933810000</v>
      </c>
      <c r="K124" s="5">
        <v>1788540000</v>
      </c>
      <c r="L124" s="5">
        <v>1950280000</v>
      </c>
      <c r="M124" s="5">
        <v>1201559000</v>
      </c>
      <c r="N124" s="5">
        <v>846290000</v>
      </c>
      <c r="O124" s="5">
        <v>884465000</v>
      </c>
      <c r="P124" s="5">
        <v>969783000</v>
      </c>
      <c r="Q124" s="5">
        <v>958139000</v>
      </c>
      <c r="R124" s="5">
        <v>907430000</v>
      </c>
      <c r="S124" s="5">
        <v>834557000</v>
      </c>
      <c r="T124" s="5">
        <v>898624000</v>
      </c>
      <c r="U124" s="5">
        <v>963855000</v>
      </c>
      <c r="V124" s="5">
        <v>1002417000</v>
      </c>
      <c r="W124" s="5">
        <v>1080804000</v>
      </c>
      <c r="X124" s="5">
        <v>721024000</v>
      </c>
      <c r="Y124" s="5">
        <v>787486000</v>
      </c>
      <c r="Z124" s="5">
        <v>610370000</v>
      </c>
    </row>
    <row r="125" spans="2:26" ht="15.5" x14ac:dyDescent="0.35">
      <c r="C125" t="s">
        <v>157</v>
      </c>
      <c r="D125" s="5">
        <v>2404962000</v>
      </c>
      <c r="E125" s="5">
        <v>2406063000</v>
      </c>
      <c r="F125" s="5">
        <v>2382701000</v>
      </c>
      <c r="G125" s="5">
        <v>2386688000</v>
      </c>
      <c r="I125" s="5">
        <v>2406063000</v>
      </c>
      <c r="J125" s="5">
        <v>2406544000</v>
      </c>
      <c r="K125" s="5">
        <v>2187847000</v>
      </c>
      <c r="L125" s="5">
        <v>2640177000</v>
      </c>
      <c r="M125" s="5">
        <v>1666239000</v>
      </c>
      <c r="N125" s="5">
        <v>1158629000</v>
      </c>
      <c r="O125" s="5">
        <v>1209041000</v>
      </c>
      <c r="P125" s="5">
        <v>1442728000</v>
      </c>
      <c r="Q125" s="5">
        <v>1358663000</v>
      </c>
      <c r="R125" s="5">
        <v>1209792000</v>
      </c>
      <c r="S125" s="5">
        <v>1178363000</v>
      </c>
      <c r="T125" s="5">
        <v>1307348000</v>
      </c>
      <c r="U125" s="5">
        <v>1392140000</v>
      </c>
      <c r="V125" s="5">
        <v>1491224000</v>
      </c>
      <c r="W125" s="5">
        <v>1578474000</v>
      </c>
      <c r="X125" s="5">
        <v>1089706000</v>
      </c>
      <c r="Y125" s="5">
        <v>1198571000</v>
      </c>
      <c r="Z125" s="5">
        <v>979065000</v>
      </c>
    </row>
    <row r="126" spans="2:26" ht="15.5" x14ac:dyDescent="0.35">
      <c r="C126" t="s">
        <v>158</v>
      </c>
      <c r="D126" s="5">
        <v>1129925000</v>
      </c>
      <c r="E126" s="5">
        <v>1129925000</v>
      </c>
      <c r="F126" s="5">
        <v>1129925000</v>
      </c>
      <c r="G126" s="5">
        <v>1129925000</v>
      </c>
      <c r="I126" s="5">
        <v>1129925000</v>
      </c>
      <c r="J126" s="5">
        <v>1129925000</v>
      </c>
      <c r="K126" s="5">
        <v>1129925000</v>
      </c>
      <c r="L126" s="5">
        <v>1129925000</v>
      </c>
      <c r="M126" s="5">
        <v>1129925000</v>
      </c>
      <c r="N126" s="5">
        <v>1129925000</v>
      </c>
      <c r="O126" s="5">
        <v>1129925000</v>
      </c>
      <c r="P126" s="5">
        <v>1129925000</v>
      </c>
      <c r="Q126" s="5">
        <v>1129925000</v>
      </c>
      <c r="R126" s="5">
        <v>1129925000</v>
      </c>
      <c r="S126" s="5">
        <v>1129925000</v>
      </c>
      <c r="T126" s="5">
        <v>1129925000</v>
      </c>
      <c r="U126" s="5">
        <v>1129925000</v>
      </c>
      <c r="V126" s="5">
        <v>1129925000</v>
      </c>
      <c r="W126" s="5">
        <v>1129925000</v>
      </c>
      <c r="X126" s="5">
        <v>1129925000</v>
      </c>
      <c r="Y126" s="5">
        <v>1129925000</v>
      </c>
      <c r="Z126" s="5">
        <v>1129925000</v>
      </c>
    </row>
    <row r="128" spans="2:26" ht="15.5" x14ac:dyDescent="0.35">
      <c r="B128" t="s">
        <v>159</v>
      </c>
      <c r="C128" t="s">
        <v>160</v>
      </c>
      <c r="D128" s="5">
        <v>65268000</v>
      </c>
      <c r="E128" s="5">
        <v>16906000</v>
      </c>
      <c r="F128" s="5">
        <v>-12685000</v>
      </c>
      <c r="G128" s="5">
        <v>235258000</v>
      </c>
      <c r="I128" s="5">
        <v>285480000</v>
      </c>
      <c r="J128" s="5">
        <v>452133000</v>
      </c>
      <c r="K128" s="5">
        <v>221044000</v>
      </c>
      <c r="L128" s="5">
        <v>1325472000</v>
      </c>
      <c r="M128" s="5">
        <v>617717000</v>
      </c>
      <c r="N128" s="5">
        <v>172743000</v>
      </c>
      <c r="O128" s="5">
        <v>89456000</v>
      </c>
      <c r="P128" s="5">
        <v>354895000</v>
      </c>
      <c r="Q128" s="5">
        <v>318977000</v>
      </c>
      <c r="R128" s="5">
        <v>145224000</v>
      </c>
      <c r="S128" s="5">
        <v>192667000</v>
      </c>
      <c r="T128" s="5">
        <v>190926000</v>
      </c>
      <c r="U128" s="5">
        <v>159291000</v>
      </c>
      <c r="V128" s="5">
        <v>414368000</v>
      </c>
      <c r="W128" s="5">
        <v>591612000</v>
      </c>
      <c r="X128" s="5">
        <v>239491000</v>
      </c>
      <c r="Y128" s="5">
        <v>400700000</v>
      </c>
      <c r="Z128" s="5">
        <v>235780000</v>
      </c>
    </row>
    <row r="129" spans="3:26" ht="15.5" x14ac:dyDescent="0.35">
      <c r="C129" t="s">
        <v>564</v>
      </c>
      <c r="D129" s="5">
        <v>522021000</v>
      </c>
      <c r="E129" s="5">
        <v>470765000</v>
      </c>
      <c r="F129" s="5">
        <v>438840000</v>
      </c>
      <c r="G129" s="5">
        <v>467114000</v>
      </c>
      <c r="I129" s="5">
        <v>1899189000</v>
      </c>
      <c r="J129" s="5">
        <v>2307965000</v>
      </c>
      <c r="K129" s="5">
        <v>2457323000</v>
      </c>
      <c r="L129" s="5">
        <v>3543116000</v>
      </c>
      <c r="M129" s="5">
        <v>1964556000</v>
      </c>
      <c r="N129" s="5">
        <v>1239519000</v>
      </c>
      <c r="O129" s="5">
        <v>1799368000</v>
      </c>
      <c r="P129" s="5">
        <v>1970573000</v>
      </c>
      <c r="Q129" s="5">
        <v>1638406000</v>
      </c>
      <c r="R129" s="5">
        <v>1354254000</v>
      </c>
      <c r="S129" s="5">
        <v>1647868000</v>
      </c>
      <c r="T129" s="5">
        <v>1941646000</v>
      </c>
      <c r="U129" s="5">
        <v>2233851000</v>
      </c>
      <c r="V129" s="5">
        <v>2425716000</v>
      </c>
      <c r="W129" s="5">
        <v>2291739000</v>
      </c>
      <c r="X129" s="5">
        <v>1672384000</v>
      </c>
      <c r="Y129" s="5">
        <v>1514780000</v>
      </c>
      <c r="Z129" s="5">
        <v>1255407000</v>
      </c>
    </row>
    <row r="130" spans="3:26" ht="15.5" x14ac:dyDescent="0.35">
      <c r="C130" t="s">
        <v>588</v>
      </c>
      <c r="D130" s="5">
        <v>-362349000</v>
      </c>
      <c r="E130" s="5">
        <v>-355188000</v>
      </c>
      <c r="F130" s="5">
        <v>-369190000</v>
      </c>
      <c r="G130" s="5">
        <v>-299311000</v>
      </c>
      <c r="I130" s="5">
        <v>-1400416000</v>
      </c>
      <c r="J130" s="5">
        <v>-1546009000</v>
      </c>
      <c r="K130" s="5">
        <v>-1482777000</v>
      </c>
      <c r="L130" s="5">
        <v>-1280433000</v>
      </c>
      <c r="M130" s="5">
        <v>-853137000</v>
      </c>
      <c r="N130" s="5">
        <v>-797354000</v>
      </c>
      <c r="O130" s="5">
        <v>-1343802000</v>
      </c>
      <c r="P130" s="5">
        <v>-1225213000</v>
      </c>
      <c r="Q130" s="5">
        <v>-991320000</v>
      </c>
      <c r="R130" s="5">
        <v>-863231000</v>
      </c>
      <c r="S130" s="5">
        <v>-1096155000</v>
      </c>
      <c r="T130" s="5">
        <v>-1343552000</v>
      </c>
      <c r="U130" s="5">
        <v>-1534879000</v>
      </c>
      <c r="V130" s="5">
        <v>-1544869000</v>
      </c>
      <c r="W130" s="5">
        <v>-1242091000</v>
      </c>
      <c r="X130" s="5">
        <v>-954545000</v>
      </c>
      <c r="Y130" s="5">
        <v>-774823000</v>
      </c>
      <c r="Z130" s="5">
        <v>-758559000</v>
      </c>
    </row>
    <row r="131" spans="3:26" ht="15.5" x14ac:dyDescent="0.35">
      <c r="C131" t="s">
        <v>1428</v>
      </c>
      <c r="D131" s="5">
        <v>-17595000</v>
      </c>
      <c r="E131" s="5">
        <v>-18516000</v>
      </c>
      <c r="F131" s="5">
        <v>-13680000</v>
      </c>
      <c r="G131" s="5">
        <v>-19867000</v>
      </c>
      <c r="I131" s="5">
        <v>-73873000</v>
      </c>
      <c r="J131" s="5">
        <v>-73353000</v>
      </c>
      <c r="K131" s="5">
        <v>-71979000</v>
      </c>
      <c r="L131" s="5">
        <v>-79006000</v>
      </c>
      <c r="M131" s="5">
        <v>-61919000</v>
      </c>
      <c r="N131" s="5">
        <v>-90198000</v>
      </c>
      <c r="O131" s="5">
        <v>-64889000</v>
      </c>
      <c r="P131" s="5">
        <v>-62252000</v>
      </c>
      <c r="Q131" s="5">
        <v>-52344000</v>
      </c>
      <c r="R131" s="5">
        <v>-43852000</v>
      </c>
      <c r="S131" s="5">
        <v>-62099000</v>
      </c>
      <c r="T131" s="5">
        <v>-53336000</v>
      </c>
      <c r="U131" s="5">
        <v>-64031000</v>
      </c>
      <c r="V131" s="5">
        <v>-55810000</v>
      </c>
      <c r="W131" s="5">
        <v>-59600000</v>
      </c>
      <c r="X131" s="5">
        <v>-44989000</v>
      </c>
      <c r="Y131" s="5">
        <v>-39472000</v>
      </c>
      <c r="Z131" s="5">
        <v>-35145000</v>
      </c>
    </row>
    <row r="132" spans="3:26" ht="15.5" x14ac:dyDescent="0.35">
      <c r="C132" t="s">
        <v>166</v>
      </c>
      <c r="D132" s="5">
        <v>7412000</v>
      </c>
      <c r="E132" s="5">
        <v>10435000</v>
      </c>
      <c r="F132" s="5">
        <v>7639000</v>
      </c>
      <c r="G132" s="5">
        <v>10153000</v>
      </c>
      <c r="I132" s="5">
        <v>40057000</v>
      </c>
      <c r="J132" s="5">
        <v>40166000</v>
      </c>
      <c r="K132" s="5">
        <v>33787000</v>
      </c>
      <c r="L132" s="5">
        <v>8799000</v>
      </c>
      <c r="M132" s="5">
        <v>2911000</v>
      </c>
      <c r="N132" s="5">
        <v>2999000</v>
      </c>
      <c r="O132" s="5">
        <v>6092000</v>
      </c>
      <c r="P132" s="5">
        <v>4850000</v>
      </c>
      <c r="Q132" s="5">
        <v>3387000</v>
      </c>
      <c r="R132" s="5">
        <v>2309000</v>
      </c>
      <c r="S132" s="5">
        <v>4378000</v>
      </c>
      <c r="T132" s="5">
        <v>6271000</v>
      </c>
      <c r="U132" s="5">
        <v>8847000</v>
      </c>
      <c r="V132" s="5">
        <v>13943000</v>
      </c>
      <c r="W132" s="5">
        <v>6606000</v>
      </c>
      <c r="X132" s="5">
        <v>5421000</v>
      </c>
      <c r="Y132" s="5">
        <v>4200000</v>
      </c>
      <c r="Z132" s="5">
        <v>10045000</v>
      </c>
    </row>
    <row r="133" spans="3:26" ht="15.5" x14ac:dyDescent="0.35">
      <c r="C133" t="s">
        <v>342</v>
      </c>
      <c r="D133" s="5">
        <v>-1237000</v>
      </c>
      <c r="E133" s="5">
        <v>-3618000</v>
      </c>
      <c r="F133" s="5">
        <v>-1976000</v>
      </c>
      <c r="G133" s="5">
        <v>-4439000</v>
      </c>
      <c r="I133" s="5">
        <v>-11113000</v>
      </c>
      <c r="J133" s="5">
        <v>-4163000</v>
      </c>
      <c r="K133" s="5">
        <v>-2412000</v>
      </c>
      <c r="L133" s="5">
        <v>-3112000</v>
      </c>
      <c r="M133" s="5">
        <v>-2726000</v>
      </c>
      <c r="N133" s="5">
        <v>-5585000</v>
      </c>
      <c r="O133" s="5">
        <v>-1491000</v>
      </c>
      <c r="P133" s="5">
        <v>-1290000</v>
      </c>
      <c r="Q133" s="5">
        <v>-793000</v>
      </c>
      <c r="R133" s="5">
        <v>-912000</v>
      </c>
      <c r="S133" s="5">
        <v>-1089000</v>
      </c>
      <c r="T133" s="5">
        <v>-898000</v>
      </c>
      <c r="U133" s="5">
        <v>-901000</v>
      </c>
      <c r="V133" s="5">
        <v>-674000</v>
      </c>
      <c r="W133" s="5">
        <v>-1922000</v>
      </c>
      <c r="X133" s="5">
        <v>-4090000</v>
      </c>
      <c r="Y133" s="5">
        <v>-2059000</v>
      </c>
      <c r="Z133" s="5">
        <v>-8059000</v>
      </c>
    </row>
    <row r="134" spans="3:26" ht="15.5" x14ac:dyDescent="0.35">
      <c r="C134" t="s">
        <v>167</v>
      </c>
      <c r="D134" s="5">
        <v>-33383000</v>
      </c>
      <c r="E134" s="5">
        <v>-27106000</v>
      </c>
      <c r="F134" s="5">
        <v>-28152000</v>
      </c>
      <c r="G134" s="5">
        <v>-42803000</v>
      </c>
      <c r="I134" s="5">
        <v>-133032000</v>
      </c>
      <c r="J134" s="5">
        <v>-137139000</v>
      </c>
      <c r="K134" s="5">
        <v>-399147000</v>
      </c>
      <c r="L134" s="5">
        <v>-213553000</v>
      </c>
      <c r="M134" s="5">
        <v>-60891000</v>
      </c>
      <c r="N134" s="5">
        <v>-62721000</v>
      </c>
      <c r="O134" s="5">
        <v>-111287000</v>
      </c>
      <c r="P134" s="5">
        <v>-109257000</v>
      </c>
      <c r="Q134" s="5">
        <v>-59595000</v>
      </c>
      <c r="R134" s="5">
        <v>-65163000</v>
      </c>
      <c r="S134" s="5">
        <v>-103146000</v>
      </c>
      <c r="T134" s="5">
        <v>-120994000</v>
      </c>
      <c r="U134" s="5">
        <v>-184221000</v>
      </c>
      <c r="V134" s="5">
        <v>-227106000</v>
      </c>
      <c r="W134" s="5">
        <v>-92909000</v>
      </c>
      <c r="X134" s="5">
        <v>-162126000</v>
      </c>
      <c r="Y134" s="5">
        <v>-175508000</v>
      </c>
      <c r="Z134" s="5">
        <v>-45174000</v>
      </c>
    </row>
    <row r="135" spans="3:26" ht="15.5" x14ac:dyDescent="0.35">
      <c r="C135" t="s">
        <v>1429</v>
      </c>
      <c r="D135" s="5">
        <v>-57149000</v>
      </c>
      <c r="E135" s="5">
        <v>-61126000</v>
      </c>
      <c r="F135" s="5">
        <v>-51380000</v>
      </c>
      <c r="G135" s="5">
        <v>-52622000</v>
      </c>
      <c r="I135" s="5">
        <v>-222294000</v>
      </c>
      <c r="J135" s="5">
        <v>-260798000</v>
      </c>
      <c r="K135" s="5">
        <v>-336509000</v>
      </c>
      <c r="L135" s="5">
        <v>-560379000</v>
      </c>
      <c r="M135" s="5">
        <v>-279568000</v>
      </c>
      <c r="N135" s="5">
        <v>-124985000</v>
      </c>
      <c r="O135" s="5">
        <v>-200654000</v>
      </c>
      <c r="P135" s="5">
        <v>-238470000</v>
      </c>
      <c r="Q135" s="5">
        <v>-220922000</v>
      </c>
      <c r="R135" s="5">
        <v>-166895000</v>
      </c>
      <c r="S135" s="5">
        <v>-188667000</v>
      </c>
      <c r="T135" s="5">
        <v>-261126000</v>
      </c>
      <c r="U135" s="5">
        <v>-277190000</v>
      </c>
      <c r="V135" s="5">
        <v>-296263000</v>
      </c>
      <c r="W135" s="5">
        <v>-287407000</v>
      </c>
      <c r="X135" s="5">
        <v>-244857000</v>
      </c>
      <c r="Y135" s="5">
        <v>-185868000</v>
      </c>
      <c r="Z135" s="5">
        <v>-134160000</v>
      </c>
    </row>
    <row r="136" spans="3:26" ht="15.5" x14ac:dyDescent="0.35">
      <c r="C136" t="s">
        <v>1430</v>
      </c>
      <c r="D136" s="5">
        <v>3857000</v>
      </c>
      <c r="E136" s="5">
        <v>-202000</v>
      </c>
      <c r="F136" s="5">
        <v>453000</v>
      </c>
      <c r="G136" s="5">
        <v>46930000</v>
      </c>
      <c r="I136" s="5">
        <v>47181000</v>
      </c>
      <c r="J136" s="5">
        <v>4627000</v>
      </c>
      <c r="K136" s="5">
        <v>8562000</v>
      </c>
      <c r="L136" s="5">
        <v>30359000</v>
      </c>
      <c r="M136" s="5">
        <v>38243000</v>
      </c>
      <c r="N136" s="5">
        <v>24208000</v>
      </c>
      <c r="O136" s="5">
        <v>242000</v>
      </c>
      <c r="P136" s="5">
        <v>51225000</v>
      </c>
      <c r="Q136" s="5">
        <v>23119000</v>
      </c>
      <c r="R136" s="5">
        <v>1020000</v>
      </c>
      <c r="S136" s="5">
        <v>49926000</v>
      </c>
      <c r="V136" s="5">
        <v>44821000</v>
      </c>
    </row>
    <row r="137" spans="3:26" ht="15.5" x14ac:dyDescent="0.35">
      <c r="C137" t="s">
        <v>1431</v>
      </c>
      <c r="D137" s="5">
        <v>2301000</v>
      </c>
      <c r="E137" s="5">
        <v>-1085000</v>
      </c>
      <c r="F137" s="5">
        <v>44000</v>
      </c>
      <c r="G137" s="5">
        <v>-1684000</v>
      </c>
      <c r="I137" s="5">
        <v>-2691000</v>
      </c>
      <c r="J137" s="5">
        <v>109478000</v>
      </c>
      <c r="K137" s="5">
        <v>-3694000</v>
      </c>
      <c r="L137" s="5">
        <v>2245000</v>
      </c>
      <c r="M137" s="5">
        <v>4703000</v>
      </c>
      <c r="N137" s="5">
        <v>-11408000</v>
      </c>
      <c r="O137" s="5">
        <v>4318000</v>
      </c>
      <c r="P137" s="5">
        <v>-3580000</v>
      </c>
      <c r="Q137" s="5">
        <v>-21419000</v>
      </c>
      <c r="R137" s="5">
        <v>-67009000</v>
      </c>
    </row>
    <row r="138" spans="3:26" ht="15.5" x14ac:dyDescent="0.35">
      <c r="C138" t="s">
        <v>1065</v>
      </c>
      <c r="D138" s="5">
        <v>1414000</v>
      </c>
      <c r="G138" s="5">
        <v>-3421000</v>
      </c>
      <c r="S138" s="5">
        <v>605000</v>
      </c>
      <c r="T138" s="5">
        <v>24160000</v>
      </c>
      <c r="U138" s="5">
        <v>9572000</v>
      </c>
      <c r="V138" s="5">
        <v>73906000</v>
      </c>
    </row>
    <row r="139" spans="3:26" ht="15.5" x14ac:dyDescent="0.35">
      <c r="C139" t="s">
        <v>844</v>
      </c>
      <c r="E139" s="5">
        <v>878000</v>
      </c>
      <c r="F139" s="5">
        <v>129572000</v>
      </c>
      <c r="I139" s="5">
        <v>130450000</v>
      </c>
      <c r="L139" s="5">
        <v>1078000</v>
      </c>
      <c r="M139" s="5">
        <v>4377000</v>
      </c>
    </row>
    <row r="140" spans="3:26" ht="15.5" x14ac:dyDescent="0.35">
      <c r="C140" t="s">
        <v>1432</v>
      </c>
      <c r="E140" s="5">
        <v>1669000</v>
      </c>
      <c r="F140" s="5">
        <v>4717000</v>
      </c>
      <c r="G140" s="5">
        <v>5636000</v>
      </c>
      <c r="I140" s="5">
        <v>12022000</v>
      </c>
      <c r="J140" s="5">
        <v>11359000</v>
      </c>
      <c r="K140" s="5">
        <v>17890000</v>
      </c>
      <c r="L140" s="5">
        <v>-123642000</v>
      </c>
      <c r="M140" s="5">
        <v>-138832000</v>
      </c>
      <c r="N140" s="5">
        <v>-1732000</v>
      </c>
      <c r="O140" s="5">
        <v>1559000</v>
      </c>
      <c r="P140" s="5">
        <v>-31691000</v>
      </c>
      <c r="Q140" s="5">
        <v>458000</v>
      </c>
      <c r="R140" s="5">
        <v>-4674000</v>
      </c>
      <c r="S140" s="5">
        <v>-42792000</v>
      </c>
      <c r="T140" s="5">
        <v>-8856000</v>
      </c>
      <c r="U140" s="5">
        <v>-8188000</v>
      </c>
      <c r="V140" s="5">
        <v>-5752000</v>
      </c>
    </row>
    <row r="141" spans="3:26" ht="15.5" x14ac:dyDescent="0.35">
      <c r="C141" t="s">
        <v>1433</v>
      </c>
      <c r="D141" s="5">
        <v>-24000</v>
      </c>
      <c r="F141" s="5">
        <v>-129572000</v>
      </c>
      <c r="G141" s="5">
        <v>129572000</v>
      </c>
      <c r="R141" s="5">
        <v>-623000</v>
      </c>
      <c r="S141" s="5">
        <v>-16162000</v>
      </c>
      <c r="T141" s="5">
        <v>7611000</v>
      </c>
      <c r="U141" s="5">
        <v>-23569000</v>
      </c>
      <c r="V141" s="5">
        <v>-13544000</v>
      </c>
      <c r="W141" s="5">
        <v>-22804000</v>
      </c>
      <c r="X141" s="5">
        <v>-27707000</v>
      </c>
      <c r="Y141" s="5">
        <v>59450000</v>
      </c>
      <c r="Z141" s="5">
        <v>-48575000</v>
      </c>
    </row>
    <row r="142" spans="3:26" ht="15.5" x14ac:dyDescent="0.35">
      <c r="C142" t="s">
        <v>172</v>
      </c>
      <c r="D142" s="5">
        <v>-18577000</v>
      </c>
      <c r="E142" s="5">
        <v>-72221000</v>
      </c>
      <c r="F142" s="5">
        <v>-20650000</v>
      </c>
      <c r="G142" s="5">
        <v>-168399000</v>
      </c>
      <c r="I142" s="5">
        <v>-275790000</v>
      </c>
      <c r="J142" s="5">
        <v>-198882000</v>
      </c>
      <c r="K142" s="5">
        <v>-665661000</v>
      </c>
      <c r="L142" s="5">
        <v>-504590000</v>
      </c>
      <c r="M142" s="5">
        <v>-134189000</v>
      </c>
      <c r="N142" s="5">
        <v>-55178000</v>
      </c>
      <c r="O142" s="5">
        <v>-203420000</v>
      </c>
      <c r="P142" s="5">
        <v>-249373000</v>
      </c>
      <c r="Q142" s="5">
        <v>-199050000</v>
      </c>
      <c r="R142" s="5">
        <v>-60784000</v>
      </c>
      <c r="S142" s="5">
        <v>-114538000</v>
      </c>
      <c r="T142" s="5">
        <v>-200065000</v>
      </c>
      <c r="U142" s="5">
        <v>-269046000</v>
      </c>
      <c r="V142" s="5">
        <v>-504967000</v>
      </c>
      <c r="W142" s="5">
        <v>-206423000</v>
      </c>
      <c r="X142" s="5">
        <v>-311081000</v>
      </c>
      <c r="Y142" s="5">
        <v>-107555000</v>
      </c>
      <c r="Z142" s="5">
        <v>-168574000</v>
      </c>
    </row>
    <row r="143" spans="3:26" ht="15.5" x14ac:dyDescent="0.35">
      <c r="C143" t="s">
        <v>173</v>
      </c>
      <c r="D143" s="5">
        <v>-107109000</v>
      </c>
      <c r="E143" s="5">
        <v>-109929000</v>
      </c>
      <c r="F143" s="5">
        <v>-35037000</v>
      </c>
      <c r="G143" s="5">
        <v>-88381000</v>
      </c>
      <c r="I143" s="5">
        <v>-189796000</v>
      </c>
      <c r="J143" s="5">
        <v>-109074000</v>
      </c>
      <c r="K143" s="5">
        <v>-137570000</v>
      </c>
      <c r="L143" s="5">
        <v>-71251000</v>
      </c>
      <c r="M143" s="5">
        <v>-24683000</v>
      </c>
      <c r="N143" s="5">
        <v>-44837000</v>
      </c>
      <c r="O143" s="5">
        <v>-95924000</v>
      </c>
      <c r="P143" s="5">
        <v>-108631000</v>
      </c>
      <c r="Q143" s="5">
        <v>-73825000</v>
      </c>
      <c r="R143" s="5">
        <v>-24500000</v>
      </c>
      <c r="S143" s="5">
        <v>-34820000</v>
      </c>
      <c r="T143" s="5">
        <v>-52124000</v>
      </c>
      <c r="U143" s="5">
        <v>-56889000</v>
      </c>
      <c r="V143" s="5">
        <v>-64893000</v>
      </c>
      <c r="W143" s="5">
        <v>-67342000</v>
      </c>
      <c r="X143" s="5">
        <v>-62421000</v>
      </c>
      <c r="Y143" s="5">
        <v>-86302000</v>
      </c>
      <c r="Z143" s="5">
        <v>-102763000</v>
      </c>
    </row>
    <row r="144" spans="3:26" ht="15.5" x14ac:dyDescent="0.35">
      <c r="C144" t="s">
        <v>174</v>
      </c>
      <c r="D144" s="5">
        <v>-11130000</v>
      </c>
      <c r="E144" s="5">
        <v>-17990000</v>
      </c>
      <c r="F144" s="5">
        <v>-25889000</v>
      </c>
      <c r="G144" s="5">
        <v>-14853000</v>
      </c>
      <c r="I144" s="5">
        <v>-79002000</v>
      </c>
      <c r="J144" s="5">
        <v>-68050000</v>
      </c>
      <c r="K144" s="5">
        <v>-53633000</v>
      </c>
      <c r="L144" s="5">
        <v>-28397000</v>
      </c>
      <c r="M144" s="5">
        <v>-11817000</v>
      </c>
      <c r="N144" s="5">
        <v>-19126000</v>
      </c>
      <c r="O144" s="5">
        <v>-47509000</v>
      </c>
      <c r="P144" s="5">
        <v>-57085000</v>
      </c>
      <c r="Q144" s="5">
        <v>-47092000</v>
      </c>
      <c r="R144" s="5">
        <v>-21020000</v>
      </c>
      <c r="S144" s="5">
        <v>-24753000</v>
      </c>
      <c r="T144" s="5">
        <v>-35144000</v>
      </c>
      <c r="U144" s="5">
        <v>-35895000</v>
      </c>
      <c r="V144" s="5">
        <v>-48574000</v>
      </c>
      <c r="W144" s="5">
        <v>-48813000</v>
      </c>
      <c r="X144" s="5">
        <v>-53076000</v>
      </c>
      <c r="Y144" s="5">
        <v>-74169000</v>
      </c>
      <c r="Z144" s="5">
        <v>-95235000</v>
      </c>
    </row>
    <row r="145" spans="3:26" ht="15.5" x14ac:dyDescent="0.35">
      <c r="C145" t="s">
        <v>1434</v>
      </c>
      <c r="E145" s="5">
        <v>2311000</v>
      </c>
      <c r="G145" s="5">
        <v>-2311000</v>
      </c>
      <c r="I145" s="5">
        <v>2311000</v>
      </c>
      <c r="L145" s="5">
        <v>-20000000</v>
      </c>
      <c r="N145" s="5">
        <v>-14238000</v>
      </c>
      <c r="O145" s="5">
        <v>-17000000</v>
      </c>
    </row>
    <row r="146" spans="3:26" ht="15.5" x14ac:dyDescent="0.35">
      <c r="C146" t="s">
        <v>1435</v>
      </c>
      <c r="D146" s="5">
        <v>-43777000</v>
      </c>
      <c r="E146" s="5">
        <v>-319000</v>
      </c>
      <c r="F146" s="5">
        <v>-3709000</v>
      </c>
      <c r="G146" s="5">
        <v>-4101000</v>
      </c>
      <c r="I146" s="5">
        <v>-10801000</v>
      </c>
      <c r="J146" s="5">
        <v>-8722000</v>
      </c>
      <c r="K146" s="5">
        <v>-9918000</v>
      </c>
      <c r="L146" s="5">
        <v>-6924000</v>
      </c>
      <c r="M146" s="5">
        <v>-2565000</v>
      </c>
      <c r="N146" s="5">
        <v>-4765000</v>
      </c>
      <c r="O146" s="5">
        <v>-2601000</v>
      </c>
      <c r="P146" s="5">
        <v>-10401000</v>
      </c>
      <c r="Q146" s="5">
        <v>-8542000</v>
      </c>
      <c r="R146" s="5">
        <v>-1385000</v>
      </c>
    </row>
    <row r="147" spans="3:26" ht="15.5" x14ac:dyDescent="0.35">
      <c r="C147" t="s">
        <v>1436</v>
      </c>
      <c r="D147" s="5">
        <v>-51223000</v>
      </c>
      <c r="E147" s="5">
        <v>875000</v>
      </c>
      <c r="F147" s="5">
        <v>-4000</v>
      </c>
      <c r="G147" s="5">
        <v>261000</v>
      </c>
      <c r="I147" s="5">
        <v>1132000</v>
      </c>
      <c r="J147" s="5">
        <v>16236000</v>
      </c>
    </row>
    <row r="148" spans="3:26" ht="15.5" x14ac:dyDescent="0.35">
      <c r="C148" t="s">
        <v>1437</v>
      </c>
      <c r="Y148" s="5">
        <v>-450000</v>
      </c>
    </row>
    <row r="149" spans="3:26" ht="15.5" x14ac:dyDescent="0.35">
      <c r="C149" t="s">
        <v>184</v>
      </c>
      <c r="D149" s="5">
        <v>17000</v>
      </c>
      <c r="E149" s="5">
        <v>-437000</v>
      </c>
      <c r="F149" s="5">
        <v>2072000</v>
      </c>
      <c r="G149" s="5">
        <v>126000</v>
      </c>
      <c r="I149" s="5">
        <v>2211000</v>
      </c>
      <c r="J149" s="5">
        <v>463000</v>
      </c>
      <c r="K149" s="5">
        <v>235000</v>
      </c>
      <c r="L149" s="5">
        <v>69000</v>
      </c>
      <c r="M149" s="5">
        <v>243000</v>
      </c>
      <c r="N149" s="5">
        <v>1479000</v>
      </c>
      <c r="O149" s="5">
        <v>272000</v>
      </c>
      <c r="P149" s="5">
        <v>178000</v>
      </c>
      <c r="Q149" s="5">
        <v>874000</v>
      </c>
      <c r="R149" s="5">
        <v>280000</v>
      </c>
      <c r="S149" s="5">
        <v>1294000</v>
      </c>
      <c r="T149" s="5">
        <v>7602000</v>
      </c>
      <c r="U149" s="5">
        <v>688000</v>
      </c>
      <c r="V149" s="5">
        <v>157000</v>
      </c>
      <c r="W149" s="5">
        <v>1857000</v>
      </c>
      <c r="X149" s="5">
        <v>332000</v>
      </c>
      <c r="Y149" s="5">
        <v>1695000</v>
      </c>
      <c r="Z149" s="5">
        <v>929000</v>
      </c>
    </row>
    <row r="150" spans="3:26" ht="15.5" x14ac:dyDescent="0.35">
      <c r="C150" t="s">
        <v>1438</v>
      </c>
    </row>
    <row r="151" spans="3:26" ht="15.5" x14ac:dyDescent="0.35">
      <c r="C151" t="s">
        <v>1439</v>
      </c>
      <c r="E151" s="5">
        <v>-141112000</v>
      </c>
      <c r="F151" s="5">
        <v>17000</v>
      </c>
      <c r="G151" s="5">
        <v>-72173000</v>
      </c>
      <c r="I151" s="5">
        <v>-213268000</v>
      </c>
      <c r="J151" s="5">
        <v>-35000000</v>
      </c>
      <c r="K151" s="5">
        <v>-60000000</v>
      </c>
    </row>
    <row r="152" spans="3:26" ht="15.5" x14ac:dyDescent="0.35">
      <c r="C152" t="s">
        <v>1440</v>
      </c>
      <c r="D152" s="5">
        <v>60000</v>
      </c>
      <c r="E152" s="5">
        <v>-96000000</v>
      </c>
      <c r="F152" s="5">
        <v>1000000</v>
      </c>
      <c r="G152" s="5">
        <v>17000000</v>
      </c>
      <c r="J152" s="5">
        <v>10000000</v>
      </c>
      <c r="K152" s="5">
        <v>10000000</v>
      </c>
    </row>
    <row r="153" spans="3:26" ht="15.5" x14ac:dyDescent="0.35">
      <c r="C153" t="s">
        <v>1441</v>
      </c>
      <c r="E153" s="5">
        <v>164862000</v>
      </c>
      <c r="G153" s="5">
        <v>2311000</v>
      </c>
      <c r="I153" s="5">
        <v>167173000</v>
      </c>
      <c r="K153" s="5">
        <v>3250000</v>
      </c>
    </row>
    <row r="154" spans="3:26" ht="15.5" x14ac:dyDescent="0.35">
      <c r="C154" t="s">
        <v>1442</v>
      </c>
      <c r="E154" s="5">
        <v>-1279000</v>
      </c>
      <c r="G154" s="5">
        <v>-1738000</v>
      </c>
      <c r="I154" s="5">
        <v>-3017000</v>
      </c>
      <c r="J154" s="5">
        <v>-1219000</v>
      </c>
      <c r="K154" s="5">
        <v>-419000</v>
      </c>
    </row>
    <row r="155" spans="3:26" ht="15.5" x14ac:dyDescent="0.35">
      <c r="C155" t="s">
        <v>1443</v>
      </c>
      <c r="D155" s="5">
        <v>-1056000</v>
      </c>
      <c r="E155" s="5">
        <v>-5036000</v>
      </c>
      <c r="F155" s="5">
        <v>-8524000</v>
      </c>
      <c r="G155" s="5">
        <v>-12903000</v>
      </c>
      <c r="I155" s="5">
        <v>-40731000</v>
      </c>
      <c r="J155" s="5">
        <v>-21453000</v>
      </c>
      <c r="K155" s="5">
        <v>-27085000</v>
      </c>
      <c r="L155" s="5">
        <v>-15999000</v>
      </c>
      <c r="M155" s="5">
        <v>-10544000</v>
      </c>
      <c r="N155" s="5">
        <v>-8187000</v>
      </c>
      <c r="O155" s="5">
        <v>-29086000</v>
      </c>
      <c r="P155" s="5">
        <v>-41323000</v>
      </c>
      <c r="Q155" s="5">
        <v>-19065000</v>
      </c>
      <c r="R155" s="5">
        <v>-2375000</v>
      </c>
      <c r="S155" s="5">
        <v>-11361000</v>
      </c>
      <c r="T155" s="5">
        <v>-24582000</v>
      </c>
      <c r="U155" s="5">
        <v>-21682000</v>
      </c>
      <c r="V155" s="5">
        <v>-16476000</v>
      </c>
      <c r="W155" s="5">
        <v>-20386000</v>
      </c>
      <c r="X155" s="5">
        <v>-9677000</v>
      </c>
      <c r="Y155" s="5">
        <v>-13378000</v>
      </c>
      <c r="Z155" s="5">
        <v>-8457000</v>
      </c>
    </row>
    <row r="156" spans="3:26" ht="15.5" x14ac:dyDescent="0.35">
      <c r="C156" t="s">
        <v>191</v>
      </c>
      <c r="D156" s="5">
        <v>-18577000</v>
      </c>
      <c r="E156" s="5">
        <v>-72221000</v>
      </c>
      <c r="F156" s="5">
        <v>-20650000</v>
      </c>
      <c r="G156" s="5">
        <v>-168399000</v>
      </c>
      <c r="I156" s="5">
        <v>-275790000</v>
      </c>
      <c r="J156" s="5">
        <v>-198882000</v>
      </c>
      <c r="K156" s="5">
        <v>-665661000</v>
      </c>
      <c r="L156" s="5">
        <v>-504590000</v>
      </c>
      <c r="M156" s="5">
        <v>-134189000</v>
      </c>
      <c r="N156" s="5">
        <v>-55178000</v>
      </c>
      <c r="O156" s="5">
        <v>-203420000</v>
      </c>
      <c r="P156" s="5">
        <v>-249373000</v>
      </c>
      <c r="Q156" s="5">
        <v>-199050000</v>
      </c>
      <c r="R156" s="5">
        <v>-60784000</v>
      </c>
      <c r="S156" s="5">
        <v>-114538000</v>
      </c>
      <c r="T156" s="5">
        <v>-200065000</v>
      </c>
      <c r="U156" s="5">
        <v>-269046000</v>
      </c>
      <c r="V156" s="5">
        <v>-504967000</v>
      </c>
      <c r="W156" s="5">
        <v>-206423000</v>
      </c>
      <c r="X156" s="5">
        <v>-311081000</v>
      </c>
      <c r="Y156" s="5">
        <v>-107555000</v>
      </c>
      <c r="Z156" s="5">
        <v>-168574000</v>
      </c>
    </row>
    <row r="157" spans="3:26" ht="15.5" x14ac:dyDescent="0.35">
      <c r="C157" t="s">
        <v>485</v>
      </c>
      <c r="D157" s="5">
        <v>-3420000</v>
      </c>
      <c r="E157" s="5">
        <v>-50041000</v>
      </c>
      <c r="G157" s="5">
        <v>-153126000</v>
      </c>
      <c r="I157" s="5">
        <v>-203167000</v>
      </c>
      <c r="J157" s="5">
        <v>-215992000</v>
      </c>
      <c r="K157" s="5">
        <v>-673907000</v>
      </c>
      <c r="L157" s="5">
        <v>-538372000</v>
      </c>
      <c r="M157" s="5">
        <v>-106740000</v>
      </c>
      <c r="N157" s="5">
        <v>-64768000</v>
      </c>
      <c r="O157" s="5">
        <v>-214036000</v>
      </c>
      <c r="P157" s="5">
        <v>-249373000</v>
      </c>
      <c r="Q157" s="5">
        <v>-199050000</v>
      </c>
      <c r="R157" s="5">
        <v>-41573000</v>
      </c>
      <c r="S157" s="5">
        <v>-114538000</v>
      </c>
      <c r="T157" s="5">
        <v>-200065000</v>
      </c>
      <c r="U157" s="5">
        <v>-269046000</v>
      </c>
      <c r="V157" s="5">
        <v>-504967000</v>
      </c>
      <c r="W157" s="5">
        <v>-206423000</v>
      </c>
      <c r="X157" s="5">
        <v>-255999000</v>
      </c>
      <c r="Y157" s="5">
        <v>-151376000</v>
      </c>
      <c r="Z157" s="5">
        <v>-87929000</v>
      </c>
    </row>
    <row r="158" spans="3:26" ht="15.5" x14ac:dyDescent="0.35">
      <c r="C158" t="s">
        <v>1444</v>
      </c>
      <c r="X158" s="5">
        <v>-32000</v>
      </c>
      <c r="Y158" s="5">
        <v>-119000</v>
      </c>
      <c r="Z158" s="5">
        <v>-125000</v>
      </c>
    </row>
    <row r="159" spans="3:26" ht="15.5" x14ac:dyDescent="0.35">
      <c r="C159" t="s">
        <v>194</v>
      </c>
      <c r="F159" s="5">
        <v>3534000</v>
      </c>
      <c r="G159" s="5">
        <v>1328000</v>
      </c>
      <c r="I159" s="5">
        <v>9598000</v>
      </c>
      <c r="J159" s="5">
        <v>177145000</v>
      </c>
      <c r="K159" s="5">
        <v>110348000</v>
      </c>
      <c r="N159" s="5">
        <v>48670000</v>
      </c>
      <c r="O159" s="5">
        <v>46472000</v>
      </c>
    </row>
    <row r="160" spans="3:26" ht="15.5" x14ac:dyDescent="0.35">
      <c r="C160" t="s">
        <v>195</v>
      </c>
      <c r="D160" s="5">
        <v>-1273000</v>
      </c>
      <c r="F160" s="5">
        <v>-8498000</v>
      </c>
      <c r="G160" s="5">
        <v>-21288000</v>
      </c>
      <c r="I160" s="5">
        <v>-30398000</v>
      </c>
      <c r="J160" s="5">
        <v>-180845000</v>
      </c>
      <c r="K160" s="5">
        <v>-85848000</v>
      </c>
      <c r="N160" s="5">
        <v>-15616000</v>
      </c>
      <c r="O160" s="5">
        <v>-35856000</v>
      </c>
    </row>
    <row r="161" spans="2:26" ht="15.5" x14ac:dyDescent="0.35">
      <c r="C161" t="s">
        <v>1445</v>
      </c>
      <c r="E161" s="5">
        <v>405000</v>
      </c>
      <c r="F161" s="5">
        <v>-405000</v>
      </c>
      <c r="J161" s="5">
        <v>-483000</v>
      </c>
    </row>
    <row r="162" spans="2:26" ht="15.5" x14ac:dyDescent="0.35">
      <c r="C162" t="s">
        <v>1446</v>
      </c>
      <c r="D162" s="5">
        <v>-3160000</v>
      </c>
      <c r="E162" s="5">
        <v>-11133000</v>
      </c>
      <c r="F162" s="5">
        <v>-12951000</v>
      </c>
      <c r="G162" s="5">
        <v>-11065000</v>
      </c>
      <c r="I162" s="5">
        <v>-35493000</v>
      </c>
      <c r="J162" s="5">
        <v>-7811000</v>
      </c>
      <c r="K162" s="5">
        <v>-19774000</v>
      </c>
      <c r="L162" s="5">
        <v>-23451000</v>
      </c>
      <c r="M162" s="5">
        <v>-20003000</v>
      </c>
      <c r="N162" s="5">
        <v>-23464000</v>
      </c>
    </row>
    <row r="163" spans="2:26" ht="15.5" x14ac:dyDescent="0.35">
      <c r="C163" t="s">
        <v>555</v>
      </c>
      <c r="Z163" s="5">
        <v>21000000</v>
      </c>
    </row>
    <row r="164" spans="2:26" ht="15.5" x14ac:dyDescent="0.35">
      <c r="C164" t="s">
        <v>1447</v>
      </c>
      <c r="D164" s="5">
        <v>-11724000</v>
      </c>
      <c r="E164" s="5">
        <v>-7844000</v>
      </c>
      <c r="I164" s="5">
        <v>-7844000</v>
      </c>
      <c r="K164" s="5">
        <v>-390000</v>
      </c>
      <c r="M164" s="5">
        <v>1000</v>
      </c>
      <c r="R164" s="5">
        <v>-19211000</v>
      </c>
    </row>
    <row r="165" spans="2:26" ht="15.5" x14ac:dyDescent="0.35">
      <c r="C165" t="s">
        <v>1448</v>
      </c>
      <c r="E165" s="5">
        <v>13000</v>
      </c>
      <c r="I165" s="5">
        <v>13000</v>
      </c>
      <c r="J165" s="5">
        <v>3300000</v>
      </c>
      <c r="K165" s="5">
        <v>6840000</v>
      </c>
      <c r="L165" s="5">
        <v>63472000</v>
      </c>
    </row>
    <row r="166" spans="2:26" ht="15.5" x14ac:dyDescent="0.35">
      <c r="C166" t="s">
        <v>1449</v>
      </c>
      <c r="Z166" s="5">
        <v>-77400000</v>
      </c>
    </row>
    <row r="167" spans="2:26" ht="15.5" x14ac:dyDescent="0.35">
      <c r="C167" t="s">
        <v>747</v>
      </c>
      <c r="D167" s="5">
        <v>1000000</v>
      </c>
      <c r="E167" s="5">
        <v>-28000</v>
      </c>
      <c r="F167" s="5">
        <v>-127000</v>
      </c>
      <c r="G167" s="5">
        <v>1143000</v>
      </c>
      <c r="I167" s="5">
        <v>4588000</v>
      </c>
      <c r="J167" s="5">
        <v>41613000</v>
      </c>
      <c r="K167" s="5">
        <v>11310000</v>
      </c>
      <c r="L167" s="5">
        <v>3695000</v>
      </c>
      <c r="M167" s="5">
        <v>279000</v>
      </c>
      <c r="Y167" s="5">
        <v>50000000</v>
      </c>
    </row>
    <row r="168" spans="2:26" ht="15.5" x14ac:dyDescent="0.35">
      <c r="C168" t="s">
        <v>597</v>
      </c>
      <c r="E168" s="5">
        <v>-3593000</v>
      </c>
      <c r="F168" s="5">
        <v>-2203000</v>
      </c>
      <c r="G168" s="5">
        <v>14609000</v>
      </c>
      <c r="I168" s="5">
        <v>-13087000</v>
      </c>
      <c r="J168" s="5">
        <v>-15809000</v>
      </c>
      <c r="K168" s="5">
        <v>-14240000</v>
      </c>
      <c r="L168" s="5">
        <v>-9934000</v>
      </c>
      <c r="M168" s="5">
        <v>-7726000</v>
      </c>
      <c r="X168" s="5">
        <v>-55050000</v>
      </c>
      <c r="Y168" s="5">
        <v>-6060000</v>
      </c>
      <c r="Z168" s="5">
        <v>-24120000</v>
      </c>
    </row>
    <row r="169" spans="2:26" ht="15.5" x14ac:dyDescent="0.35">
      <c r="C169" t="s">
        <v>213</v>
      </c>
      <c r="D169" s="5">
        <v>-60418000</v>
      </c>
      <c r="E169" s="5">
        <v>-165244000</v>
      </c>
      <c r="F169" s="5">
        <v>-68372000</v>
      </c>
      <c r="G169" s="5">
        <v>-21522000</v>
      </c>
      <c r="I169" s="5">
        <v>-180106000</v>
      </c>
      <c r="J169" s="5">
        <v>144177000</v>
      </c>
      <c r="K169" s="5">
        <v>-582187000</v>
      </c>
      <c r="L169" s="5">
        <v>749631000</v>
      </c>
      <c r="M169" s="5">
        <v>458845000</v>
      </c>
      <c r="N169" s="5">
        <v>72728000</v>
      </c>
      <c r="O169" s="5">
        <v>-209888000</v>
      </c>
      <c r="P169" s="5">
        <v>-3109000</v>
      </c>
      <c r="Q169" s="5">
        <v>46102000</v>
      </c>
      <c r="R169" s="5">
        <v>59940000</v>
      </c>
      <c r="S169" s="5">
        <v>43309000</v>
      </c>
      <c r="T169" s="5">
        <v>-61263000</v>
      </c>
      <c r="U169" s="5">
        <v>-166644000</v>
      </c>
      <c r="V169" s="5">
        <v>-155492000</v>
      </c>
      <c r="W169" s="5">
        <v>317847000</v>
      </c>
      <c r="X169" s="5">
        <v>-134011000</v>
      </c>
      <c r="Y169" s="5">
        <v>206843000</v>
      </c>
      <c r="Z169" s="5">
        <v>-35557000</v>
      </c>
    </row>
    <row r="170" spans="2:26" ht="15.5" x14ac:dyDescent="0.35">
      <c r="C170" t="s">
        <v>214</v>
      </c>
      <c r="D170" s="5">
        <v>807946000</v>
      </c>
      <c r="I170" s="5">
        <v>990364000</v>
      </c>
      <c r="J170" s="5">
        <v>851149000</v>
      </c>
      <c r="K170" s="5">
        <v>1430327000</v>
      </c>
      <c r="L170" s="5">
        <v>690970000</v>
      </c>
      <c r="M170" s="5">
        <v>231459000</v>
      </c>
      <c r="N170" s="5">
        <v>159209000</v>
      </c>
      <c r="O170" s="5">
        <v>368216000</v>
      </c>
      <c r="P170" s="5">
        <v>374230000</v>
      </c>
      <c r="Q170" s="5">
        <v>328085000</v>
      </c>
      <c r="R170" s="5">
        <v>267818000</v>
      </c>
      <c r="S170" s="5">
        <v>226120000</v>
      </c>
      <c r="T170" s="5">
        <v>288707000</v>
      </c>
      <c r="U170" s="5">
        <v>461230000</v>
      </c>
      <c r="V170" s="5">
        <v>612416000</v>
      </c>
      <c r="W170" s="5">
        <v>294569000</v>
      </c>
      <c r="X170" s="5">
        <v>428580000</v>
      </c>
      <c r="Y170" s="5">
        <v>221737000</v>
      </c>
      <c r="Z170" s="5">
        <v>257294000</v>
      </c>
    </row>
    <row r="171" spans="2:26" ht="15.5" x14ac:dyDescent="0.35">
      <c r="C171" t="s">
        <v>215</v>
      </c>
      <c r="D171" s="5">
        <v>-359000</v>
      </c>
      <c r="E171" s="5">
        <v>893000</v>
      </c>
      <c r="F171" s="5">
        <v>514000</v>
      </c>
      <c r="G171" s="5">
        <v>-828000</v>
      </c>
      <c r="I171" s="5">
        <v>-2312000</v>
      </c>
      <c r="J171" s="5">
        <v>-4962000</v>
      </c>
      <c r="K171" s="5">
        <v>3009000</v>
      </c>
      <c r="L171" s="5">
        <v>-10274000</v>
      </c>
      <c r="M171" s="5">
        <v>666000</v>
      </c>
      <c r="N171" s="5">
        <v>-478000</v>
      </c>
      <c r="O171" s="5">
        <v>881000</v>
      </c>
      <c r="P171" s="5">
        <v>-2905000</v>
      </c>
      <c r="Q171" s="5">
        <v>43000</v>
      </c>
      <c r="R171" s="5">
        <v>327000</v>
      </c>
      <c r="S171" s="5">
        <v>-1611000</v>
      </c>
      <c r="T171" s="5">
        <v>-1324000</v>
      </c>
      <c r="U171" s="5">
        <v>-5879000</v>
      </c>
      <c r="V171" s="5">
        <v>4306000</v>
      </c>
    </row>
    <row r="172" spans="2:26" ht="15.5" x14ac:dyDescent="0.35">
      <c r="C172" t="s">
        <v>216</v>
      </c>
      <c r="D172" s="5">
        <v>747169000</v>
      </c>
      <c r="E172" s="5">
        <v>-164351000</v>
      </c>
      <c r="F172" s="5">
        <v>-67858000</v>
      </c>
      <c r="G172" s="5">
        <v>-22350000</v>
      </c>
      <c r="I172" s="5">
        <v>807946000</v>
      </c>
      <c r="J172" s="5">
        <v>990364000</v>
      </c>
      <c r="K172" s="5">
        <v>851149000</v>
      </c>
      <c r="L172" s="5">
        <v>1430327000</v>
      </c>
      <c r="M172" s="5">
        <v>690970000</v>
      </c>
      <c r="N172" s="5">
        <v>231459000</v>
      </c>
      <c r="O172" s="5">
        <v>159209000</v>
      </c>
      <c r="P172" s="5">
        <v>368216000</v>
      </c>
      <c r="Q172" s="5">
        <v>374230000</v>
      </c>
      <c r="R172" s="5">
        <v>328085000</v>
      </c>
      <c r="S172" s="5">
        <v>267818000</v>
      </c>
      <c r="T172" s="5">
        <v>226120000</v>
      </c>
      <c r="U172" s="5">
        <v>288707000</v>
      </c>
      <c r="V172" s="5">
        <v>461230000</v>
      </c>
      <c r="W172" s="5">
        <v>612416000</v>
      </c>
      <c r="X172" s="5">
        <v>294569000</v>
      </c>
      <c r="Y172" s="5">
        <v>428580000</v>
      </c>
      <c r="Z172" s="5">
        <v>221737000</v>
      </c>
    </row>
    <row r="174" spans="2:26" ht="15.5" x14ac:dyDescent="0.35">
      <c r="B174" t="s">
        <v>217</v>
      </c>
      <c r="C174" t="s">
        <v>11</v>
      </c>
      <c r="D174" s="5">
        <v>1130000000</v>
      </c>
      <c r="E174" s="5">
        <v>1130000000</v>
      </c>
      <c r="F174" s="5">
        <v>1130000000</v>
      </c>
      <c r="G174" s="5">
        <v>1130000000</v>
      </c>
      <c r="I174" s="5">
        <v>1130000000</v>
      </c>
      <c r="J174" s="5">
        <v>1130000000</v>
      </c>
      <c r="K174" s="5">
        <v>1130000000</v>
      </c>
      <c r="L174" s="5">
        <v>1130000000</v>
      </c>
      <c r="M174" s="5">
        <v>1130000000</v>
      </c>
      <c r="N174" s="5">
        <v>1130000000</v>
      </c>
      <c r="O174" s="5">
        <v>1130000000</v>
      </c>
      <c r="P174" s="5">
        <v>1130000000</v>
      </c>
      <c r="Q174" s="5">
        <v>1130000000</v>
      </c>
      <c r="R174" s="5">
        <v>1130000000</v>
      </c>
      <c r="S174" s="5">
        <v>1130000000</v>
      </c>
      <c r="T174" s="5">
        <v>1130000000</v>
      </c>
      <c r="U174" s="5">
        <v>1130000000</v>
      </c>
      <c r="V174" s="5">
        <v>1130000000</v>
      </c>
      <c r="W174" s="5">
        <v>1130000000</v>
      </c>
      <c r="X174" s="5">
        <v>1130000000</v>
      </c>
      <c r="Y174" s="5">
        <v>1130000000</v>
      </c>
      <c r="Z174" s="5">
        <v>1130000000</v>
      </c>
    </row>
    <row r="175" spans="2:26" ht="15.5" x14ac:dyDescent="0.35">
      <c r="C175" t="s">
        <v>218</v>
      </c>
      <c r="D175" s="6">
        <v>815.72</v>
      </c>
      <c r="E175" s="6">
        <v>890.3</v>
      </c>
      <c r="F175" s="6">
        <v>573.87</v>
      </c>
      <c r="G175" s="5">
        <v>380</v>
      </c>
    </row>
    <row r="176" spans="2:26" ht="15.5" x14ac:dyDescent="0.35">
      <c r="C176" t="s">
        <v>219</v>
      </c>
      <c r="D176" s="6">
        <v>36.44</v>
      </c>
      <c r="E176" s="6">
        <v>24.57</v>
      </c>
      <c r="F176" s="6">
        <v>39.86</v>
      </c>
      <c r="G176" s="6">
        <v>57.89</v>
      </c>
    </row>
    <row r="177" spans="3:7" ht="15.5" x14ac:dyDescent="0.35">
      <c r="C177" t="s">
        <v>72</v>
      </c>
      <c r="D177" s="5">
        <v>4</v>
      </c>
      <c r="E177" s="6">
        <v>2.9</v>
      </c>
      <c r="F177" s="6">
        <v>3.51</v>
      </c>
      <c r="G177" s="6">
        <v>3.45</v>
      </c>
    </row>
    <row r="178" spans="3:7" ht="15.5" x14ac:dyDescent="0.35">
      <c r="C178" t="s">
        <v>220</v>
      </c>
      <c r="D178" s="5">
        <v>1704520000000</v>
      </c>
      <c r="E178" s="6">
        <v>2082010000000.0002</v>
      </c>
      <c r="F178" s="5">
        <v>1318080000000</v>
      </c>
      <c r="G178" s="5">
        <v>1329650000000</v>
      </c>
    </row>
    <row r="179" spans="3:7" ht="15.5" x14ac:dyDescent="0.35">
      <c r="C179" t="s">
        <v>221</v>
      </c>
      <c r="D179" s="6">
        <v>2.2499999999999999E-2</v>
      </c>
      <c r="E179" s="6">
        <v>2.5000000000000001E-2</v>
      </c>
      <c r="F179" s="6">
        <v>1.6299999999999999E-2</v>
      </c>
      <c r="G179" s="6">
        <v>1.11E-2</v>
      </c>
    </row>
    <row r="180" spans="3:7" ht="15.5" x14ac:dyDescent="0.35">
      <c r="C180" t="s">
        <v>222</v>
      </c>
      <c r="D180" s="6">
        <v>2.8300000000000002E-2</v>
      </c>
      <c r="E180" s="6">
        <v>3.1699999999999999E-2</v>
      </c>
      <c r="F180" s="6">
        <v>2.0499999999999997E-2</v>
      </c>
      <c r="G180" s="6">
        <v>1.4199999999999999E-2</v>
      </c>
    </row>
    <row r="181" spans="3:7" ht="15.5" x14ac:dyDescent="0.35">
      <c r="C181" t="s">
        <v>223</v>
      </c>
      <c r="D181" s="6">
        <v>3.7000000000000005E-2</v>
      </c>
      <c r="E181" s="6">
        <v>4.2000000000000003E-2</v>
      </c>
      <c r="F181" s="6">
        <v>2.6499999999999999E-2</v>
      </c>
      <c r="G181" s="6">
        <v>2.12E-2</v>
      </c>
    </row>
    <row r="182" spans="3:7" ht="15.5" x14ac:dyDescent="0.35">
      <c r="C182" t="s">
        <v>224</v>
      </c>
      <c r="F182" s="6">
        <v>27.6</v>
      </c>
      <c r="G182" s="6">
        <v>10.7</v>
      </c>
    </row>
    <row r="183" spans="3:7" ht="15.5" x14ac:dyDescent="0.35">
      <c r="C183" t="s">
        <v>225</v>
      </c>
      <c r="D183" s="5">
        <v>32720000000000</v>
      </c>
      <c r="E183" s="5">
        <v>31907000000000</v>
      </c>
      <c r="F183" s="5">
        <v>31840000000000</v>
      </c>
      <c r="G183" s="5">
        <v>30357000000000</v>
      </c>
    </row>
    <row r="184" spans="3:7" ht="15.5" x14ac:dyDescent="0.35">
      <c r="C184" t="s">
        <v>226</v>
      </c>
      <c r="D184" s="6">
        <v>1.03</v>
      </c>
      <c r="E184" s="6">
        <v>0.78</v>
      </c>
      <c r="F184" s="6">
        <v>0.82</v>
      </c>
      <c r="G184" s="6">
        <v>0.82</v>
      </c>
    </row>
    <row r="185" spans="3:7" ht="15.5" x14ac:dyDescent="0.35">
      <c r="C185" t="s">
        <v>227</v>
      </c>
      <c r="D185" s="6">
        <v>28844.16</v>
      </c>
      <c r="E185" s="6">
        <v>28091.29</v>
      </c>
      <c r="F185" s="6">
        <v>28040.99</v>
      </c>
      <c r="G185" s="6">
        <v>26740.59</v>
      </c>
    </row>
    <row r="186" spans="3:7" ht="15.5" x14ac:dyDescent="0.35">
      <c r="C186" t="s">
        <v>228</v>
      </c>
      <c r="D186" s="6">
        <v>1.03</v>
      </c>
      <c r="E186" s="6">
        <v>0.78</v>
      </c>
      <c r="F186" s="6">
        <v>0.82</v>
      </c>
      <c r="G186" s="6">
        <v>0.82</v>
      </c>
    </row>
    <row r="187" spans="3:7" ht="15.5" x14ac:dyDescent="0.35">
      <c r="C187" t="s">
        <v>229</v>
      </c>
      <c r="D187" s="6">
        <v>28844.16</v>
      </c>
      <c r="E187" s="6">
        <v>28091.29</v>
      </c>
      <c r="F187" s="6">
        <v>28040.99</v>
      </c>
      <c r="G187" s="6">
        <v>26740.59</v>
      </c>
    </row>
    <row r="188" spans="3:7" ht="15.5" x14ac:dyDescent="0.35">
      <c r="C188" t="s">
        <v>230</v>
      </c>
      <c r="D188" s="5">
        <v>1125000000000</v>
      </c>
      <c r="E188" s="5">
        <v>787000000000</v>
      </c>
      <c r="F188" s="5">
        <v>751000000000</v>
      </c>
      <c r="G188" s="5">
        <v>872000000000</v>
      </c>
    </row>
    <row r="189" spans="3:7" ht="15.5" x14ac:dyDescent="0.35">
      <c r="C189" t="s">
        <v>231</v>
      </c>
      <c r="D189" s="5">
        <v>616000000000</v>
      </c>
      <c r="E189" s="5">
        <v>701000000000</v>
      </c>
      <c r="F189" s="5">
        <v>905000000000</v>
      </c>
      <c r="G189" s="5">
        <v>1070000000000</v>
      </c>
    </row>
    <row r="190" spans="3:7" ht="15.5" x14ac:dyDescent="0.35">
      <c r="C190" t="s">
        <v>232</v>
      </c>
      <c r="D190" s="5">
        <v>32592000000000</v>
      </c>
      <c r="E190" s="5">
        <v>31741000000000</v>
      </c>
      <c r="F190" s="5">
        <v>31684000000000</v>
      </c>
      <c r="G190" s="5">
        <v>30215000000000</v>
      </c>
    </row>
    <row r="191" spans="3:7" ht="15.5" x14ac:dyDescent="0.35">
      <c r="C191" t="s">
        <v>23</v>
      </c>
      <c r="D191" s="5">
        <v>1741000000000</v>
      </c>
      <c r="E191" s="5">
        <v>1487000000000</v>
      </c>
      <c r="F191" s="5">
        <v>1656000000000</v>
      </c>
      <c r="G191" s="5">
        <v>1942000000000</v>
      </c>
    </row>
    <row r="192" spans="3:7" ht="15.5" x14ac:dyDescent="0.35">
      <c r="C192" t="s">
        <v>20</v>
      </c>
      <c r="D192" s="5">
        <v>-10960000000000</v>
      </c>
      <c r="E192" s="5">
        <v>-12021000000000</v>
      </c>
      <c r="F192" s="5">
        <v>-14573000000000</v>
      </c>
      <c r="G192" s="5">
        <v>-14941000000000</v>
      </c>
    </row>
    <row r="193" spans="3:26" ht="15.5" x14ac:dyDescent="0.35">
      <c r="C193" t="s">
        <v>233</v>
      </c>
      <c r="D193" s="5">
        <v>15035000000000</v>
      </c>
      <c r="E193" s="5">
        <v>15902000000000</v>
      </c>
      <c r="F193" s="5">
        <v>16578000000000</v>
      </c>
      <c r="G193" s="5">
        <v>17038000000000</v>
      </c>
    </row>
    <row r="194" spans="3:26" ht="15.5" x14ac:dyDescent="0.35">
      <c r="C194" t="s">
        <v>234</v>
      </c>
      <c r="D194" s="5">
        <v>1109000000000</v>
      </c>
      <c r="E194" s="5">
        <v>290000000000</v>
      </c>
      <c r="F194" s="5">
        <v>-82000000000</v>
      </c>
      <c r="G194" s="5">
        <v>3803000000000</v>
      </c>
    </row>
    <row r="195" spans="3:26" ht="15.5" x14ac:dyDescent="0.35">
      <c r="C195" t="s">
        <v>235</v>
      </c>
      <c r="D195" s="5">
        <v>-207000000000</v>
      </c>
      <c r="E195" s="5">
        <v>-388000000000</v>
      </c>
      <c r="F195" s="5">
        <v>-603000000000</v>
      </c>
      <c r="G195" s="5">
        <v>-439000000000</v>
      </c>
    </row>
    <row r="196" spans="3:26" ht="15.5" x14ac:dyDescent="0.35">
      <c r="C196" t="s">
        <v>12</v>
      </c>
      <c r="D196" s="5">
        <v>902000000000</v>
      </c>
      <c r="E196" s="5">
        <v>-98000000000</v>
      </c>
      <c r="F196" s="5">
        <v>-685000000000</v>
      </c>
      <c r="G196" s="5">
        <v>3364000000000</v>
      </c>
    </row>
    <row r="197" spans="3:26" ht="15.5" x14ac:dyDescent="0.35">
      <c r="C197" t="s">
        <v>15</v>
      </c>
      <c r="D197" s="6">
        <v>798.58</v>
      </c>
      <c r="E197" s="6">
        <v>-86.3</v>
      </c>
      <c r="F197" s="6">
        <v>-606.42999999999995</v>
      </c>
      <c r="G197" s="6">
        <v>2977.3</v>
      </c>
    </row>
    <row r="198" spans="3:26" ht="15.5" x14ac:dyDescent="0.35">
      <c r="C198" t="s">
        <v>57</v>
      </c>
      <c r="I198" s="6">
        <v>2784.45</v>
      </c>
      <c r="J198" s="6">
        <v>5247.92</v>
      </c>
      <c r="K198" s="6">
        <v>6754.66</v>
      </c>
      <c r="L198" s="6">
        <v>15799.45</v>
      </c>
      <c r="M198" s="6">
        <v>6023.56</v>
      </c>
      <c r="N198" s="6">
        <v>509.18</v>
      </c>
      <c r="O198" s="6">
        <v>1620.38</v>
      </c>
      <c r="P198" s="6">
        <v>3303.51</v>
      </c>
      <c r="Q198" s="6">
        <v>2992.17</v>
      </c>
      <c r="R198" s="6">
        <v>1539.39</v>
      </c>
      <c r="S198" s="6">
        <v>747.95</v>
      </c>
      <c r="T198" s="6">
        <v>2204.4899999999998</v>
      </c>
      <c r="U198" s="6">
        <v>2488.17</v>
      </c>
      <c r="V198" s="6">
        <v>3697.46</v>
      </c>
      <c r="W198" s="6">
        <v>4382.83</v>
      </c>
      <c r="X198" s="6">
        <v>1624.46</v>
      </c>
      <c r="Y198" s="6">
        <v>2791.49</v>
      </c>
      <c r="Z198" s="6">
        <v>2276.64</v>
      </c>
    </row>
    <row r="199" spans="3:26" ht="15.5" x14ac:dyDescent="0.35">
      <c r="C199" t="s">
        <v>71</v>
      </c>
      <c r="I199" s="6">
        <v>7.86</v>
      </c>
      <c r="J199" s="6">
        <v>5.09</v>
      </c>
      <c r="K199" s="6">
        <v>3.8</v>
      </c>
      <c r="L199" s="6">
        <v>2.4700000000000002</v>
      </c>
      <c r="M199" s="6">
        <v>3.39</v>
      </c>
      <c r="N199" s="6">
        <v>27.2</v>
      </c>
      <c r="O199" s="6">
        <v>7.08</v>
      </c>
      <c r="P199" s="6">
        <v>6.13</v>
      </c>
      <c r="Q199" s="6">
        <v>6.92</v>
      </c>
      <c r="R199" s="6">
        <v>10.96</v>
      </c>
      <c r="S199" s="6">
        <v>7.65</v>
      </c>
      <c r="T199" s="6">
        <v>6.97</v>
      </c>
      <c r="U199" s="6">
        <v>11.45</v>
      </c>
      <c r="V199" s="6">
        <v>11.24</v>
      </c>
      <c r="W199" s="6">
        <v>8.82</v>
      </c>
      <c r="X199" s="6">
        <v>31.24</v>
      </c>
      <c r="Y199" s="6">
        <v>11.39</v>
      </c>
      <c r="Z199" s="6">
        <v>4.6100000000000003</v>
      </c>
    </row>
    <row r="200" spans="3:26" ht="15.5" x14ac:dyDescent="0.35">
      <c r="C200" t="s">
        <v>74</v>
      </c>
      <c r="I200" s="6">
        <v>0.8</v>
      </c>
      <c r="J200" s="6">
        <v>0.83</v>
      </c>
      <c r="K200" s="6">
        <v>0.8</v>
      </c>
      <c r="L200" s="6">
        <v>0.82</v>
      </c>
      <c r="M200" s="6">
        <v>0.78</v>
      </c>
      <c r="N200" s="6">
        <v>0.91</v>
      </c>
      <c r="O200" s="6">
        <v>0.53</v>
      </c>
      <c r="P200" s="6">
        <v>0.8</v>
      </c>
      <c r="Q200" s="6">
        <v>1.03</v>
      </c>
      <c r="R200" s="6">
        <v>1.05</v>
      </c>
      <c r="S200" s="6">
        <v>0.3</v>
      </c>
      <c r="T200" s="6">
        <v>0.72</v>
      </c>
      <c r="U200" s="6">
        <v>1.21</v>
      </c>
      <c r="V200" s="6">
        <v>1.99</v>
      </c>
      <c r="W200" s="6">
        <v>2.02</v>
      </c>
      <c r="X200" s="6">
        <v>3.82</v>
      </c>
      <c r="Y200" s="6">
        <v>2.5299999999999998</v>
      </c>
      <c r="Z200" s="6">
        <v>0.82</v>
      </c>
    </row>
    <row r="201" spans="3:26" ht="15.5" x14ac:dyDescent="0.35">
      <c r="C201" t="s">
        <v>236</v>
      </c>
      <c r="I201" s="5">
        <v>6320560000000</v>
      </c>
      <c r="J201" s="5">
        <v>8738930000000</v>
      </c>
      <c r="K201" s="5">
        <v>10501240000000</v>
      </c>
      <c r="L201" s="5">
        <v>27517820000000</v>
      </c>
      <c r="M201" s="5">
        <v>12247590000000</v>
      </c>
      <c r="N201" s="5">
        <v>2525840000000</v>
      </c>
      <c r="O201" s="5">
        <v>3281690000000</v>
      </c>
      <c r="P201" s="5">
        <v>6868390000000</v>
      </c>
    </row>
    <row r="202" spans="3:26" ht="15.5" x14ac:dyDescent="0.35">
      <c r="C202" t="s">
        <v>237</v>
      </c>
      <c r="I202" s="6">
        <v>7.8200000000000006E-2</v>
      </c>
      <c r="J202" s="6">
        <v>0.1525</v>
      </c>
      <c r="K202" s="6">
        <v>0.22600000000000001</v>
      </c>
      <c r="L202" s="6">
        <v>0.43369999999999997</v>
      </c>
      <c r="M202" s="6">
        <v>0.28610000000000002</v>
      </c>
      <c r="N202" s="6">
        <v>3.5200000000000002E-2</v>
      </c>
      <c r="O202" s="6">
        <v>0.10890000000000001</v>
      </c>
      <c r="P202" s="6">
        <v>0.1787</v>
      </c>
      <c r="Q202" s="6">
        <v>0.1837</v>
      </c>
      <c r="R202" s="6">
        <v>0.107</v>
      </c>
      <c r="S202" s="6">
        <v>5.2000000000000005E-2</v>
      </c>
      <c r="T202" s="6">
        <v>0.15310000000000001</v>
      </c>
      <c r="U202" s="6">
        <v>0.1656</v>
      </c>
      <c r="V202" s="6">
        <v>0.28970000000000001</v>
      </c>
      <c r="W202" s="6">
        <v>0.34600000000000003</v>
      </c>
      <c r="X202" s="6">
        <v>0.18729999999999999</v>
      </c>
      <c r="Y202" s="6">
        <v>0.28000000000000003</v>
      </c>
      <c r="Z202" s="6">
        <v>0.23989999999999997</v>
      </c>
    </row>
    <row r="203" spans="3:26" ht="15.5" x14ac:dyDescent="0.35">
      <c r="C203" t="s">
        <v>238</v>
      </c>
      <c r="I203" s="6">
        <v>9.9100000000000008E-2</v>
      </c>
      <c r="J203" s="6">
        <v>0.19039999999999999</v>
      </c>
      <c r="K203" s="6">
        <v>0.27649999999999997</v>
      </c>
      <c r="L203" s="6">
        <v>0.58560000000000001</v>
      </c>
      <c r="M203" s="6">
        <v>0.39419999999999999</v>
      </c>
      <c r="N203" s="6">
        <v>4.7800000000000002E-2</v>
      </c>
      <c r="O203" s="6">
        <v>0.14800000000000002</v>
      </c>
      <c r="P203" s="6">
        <v>0.26500000000000001</v>
      </c>
      <c r="Q203" s="6">
        <v>0.26050000000000001</v>
      </c>
      <c r="R203" s="6">
        <v>0.14269999999999999</v>
      </c>
      <c r="S203" s="6">
        <v>7.3399999999999993E-2</v>
      </c>
      <c r="T203" s="6">
        <v>0.2228</v>
      </c>
      <c r="U203" s="6">
        <v>0.23910000000000001</v>
      </c>
      <c r="V203" s="6">
        <v>0.43099999999999999</v>
      </c>
      <c r="W203" s="6">
        <v>0.50529999999999997</v>
      </c>
      <c r="X203" s="6">
        <v>0.28309999999999996</v>
      </c>
      <c r="Y203" s="6">
        <v>0.42609999999999998</v>
      </c>
      <c r="Z203" s="6">
        <v>0.38490000000000002</v>
      </c>
    </row>
    <row r="204" spans="3:26" ht="15.5" x14ac:dyDescent="0.35">
      <c r="C204" t="s">
        <v>239</v>
      </c>
      <c r="I204" s="6">
        <v>0.12890000000000001</v>
      </c>
      <c r="J204" s="6">
        <v>0.24309999999999998</v>
      </c>
      <c r="K204" s="6">
        <v>0.30149999999999999</v>
      </c>
      <c r="L204" s="6">
        <v>0.98909999999999998</v>
      </c>
      <c r="M204" s="6">
        <v>0.7077</v>
      </c>
      <c r="N204" s="6">
        <v>0.11230000000000001</v>
      </c>
      <c r="O204" s="6">
        <v>0.17730000000000001</v>
      </c>
      <c r="P204" s="6">
        <v>0.4214</v>
      </c>
      <c r="Q204" s="6">
        <v>0.38450000000000001</v>
      </c>
      <c r="R204" s="6">
        <v>0.21870000000000001</v>
      </c>
      <c r="S204" s="6">
        <v>0.21539999999999998</v>
      </c>
      <c r="T204" s="6">
        <v>0.24309999999999998</v>
      </c>
      <c r="U204" s="6">
        <v>0.36420000000000002</v>
      </c>
      <c r="V204" s="6">
        <v>0.52890000000000004</v>
      </c>
      <c r="W204" s="6">
        <v>0.75230000000000008</v>
      </c>
      <c r="X204" s="6">
        <v>0.43840000000000001</v>
      </c>
      <c r="Y204" s="6">
        <v>0.5383</v>
      </c>
      <c r="Z204" s="6">
        <v>1.0410999999999999</v>
      </c>
    </row>
    <row r="205" spans="3:26" ht="15.5" x14ac:dyDescent="0.35">
      <c r="C205" t="s">
        <v>240</v>
      </c>
    </row>
    <row r="206" spans="3:26" ht="15.5" x14ac:dyDescent="0.35">
      <c r="C206" t="s">
        <v>68</v>
      </c>
      <c r="I206" s="6">
        <v>0.78</v>
      </c>
      <c r="J206" s="6">
        <v>0.97</v>
      </c>
      <c r="K206" s="6">
        <v>1.05</v>
      </c>
      <c r="L206" s="6">
        <v>1.45</v>
      </c>
      <c r="M206" s="6">
        <v>1.33</v>
      </c>
      <c r="N206" s="6">
        <v>1.3</v>
      </c>
      <c r="O206" s="6">
        <v>1.05</v>
      </c>
      <c r="P206" s="6">
        <v>1.62</v>
      </c>
      <c r="Q206" s="6">
        <v>1.8</v>
      </c>
      <c r="R206" s="6">
        <v>1.56</v>
      </c>
      <c r="S206" s="6">
        <v>0.56000000000000005</v>
      </c>
      <c r="T206" s="6">
        <v>1.55</v>
      </c>
      <c r="U206" s="6">
        <v>2.74</v>
      </c>
      <c r="V206" s="6">
        <v>4.84</v>
      </c>
      <c r="W206" s="6">
        <v>4.46</v>
      </c>
      <c r="X206" s="6">
        <v>8.85</v>
      </c>
      <c r="Y206" s="6">
        <v>4.8499999999999996</v>
      </c>
      <c r="Z206" s="6">
        <v>1.78</v>
      </c>
    </row>
    <row r="207" spans="3:26" ht="15.5" x14ac:dyDescent="0.35">
      <c r="C207" t="s">
        <v>65</v>
      </c>
      <c r="I207" s="6">
        <v>28091.29</v>
      </c>
      <c r="J207" s="6">
        <v>27569.78</v>
      </c>
      <c r="K207" s="6">
        <v>24425.01</v>
      </c>
      <c r="L207" s="6">
        <v>26978.13</v>
      </c>
      <c r="M207" s="6">
        <v>15281.08</v>
      </c>
      <c r="N207" s="6">
        <v>10662.29</v>
      </c>
      <c r="O207" s="6">
        <v>10946.53</v>
      </c>
      <c r="P207" s="6">
        <v>12464.21</v>
      </c>
      <c r="Q207" s="6">
        <v>11486.45</v>
      </c>
      <c r="R207" s="6">
        <v>10790.3</v>
      </c>
      <c r="S207" s="6">
        <v>10188.92</v>
      </c>
      <c r="T207" s="6">
        <v>9894.27</v>
      </c>
      <c r="U207" s="6">
        <v>10405.209999999999</v>
      </c>
      <c r="V207" s="6">
        <v>8578.7800000000007</v>
      </c>
      <c r="W207" s="6">
        <v>8673.7900000000009</v>
      </c>
      <c r="X207" s="6">
        <v>5737.31</v>
      </c>
      <c r="Y207" s="6">
        <v>6551.2</v>
      </c>
      <c r="Z207" s="6">
        <v>5915.04</v>
      </c>
    </row>
    <row r="208" spans="3:26" ht="15.5" x14ac:dyDescent="0.35">
      <c r="C208" t="s">
        <v>241</v>
      </c>
      <c r="I208" s="6">
        <v>0.78</v>
      </c>
      <c r="J208" s="6">
        <v>0.97</v>
      </c>
      <c r="K208" s="6">
        <v>1.05</v>
      </c>
      <c r="L208" s="6">
        <v>1.45</v>
      </c>
      <c r="M208" s="6">
        <v>1.33</v>
      </c>
      <c r="N208" s="6">
        <v>1.3</v>
      </c>
      <c r="O208" s="6">
        <v>1.05</v>
      </c>
      <c r="P208" s="6">
        <v>1.62</v>
      </c>
      <c r="Q208" s="6">
        <v>1.8</v>
      </c>
      <c r="R208" s="6">
        <v>1.56</v>
      </c>
      <c r="S208" s="6">
        <v>0.56000000000000005</v>
      </c>
      <c r="T208" s="6">
        <v>1.55</v>
      </c>
      <c r="U208" s="6">
        <v>2.74</v>
      </c>
      <c r="V208" s="6">
        <v>4.84</v>
      </c>
      <c r="W208" s="6">
        <v>4.46</v>
      </c>
      <c r="X208" s="6">
        <v>8.85</v>
      </c>
      <c r="Y208" s="6">
        <v>4.8499999999999996</v>
      </c>
      <c r="Z208" s="6">
        <v>1.78</v>
      </c>
    </row>
    <row r="209" spans="2:26" ht="15.5" x14ac:dyDescent="0.35">
      <c r="C209" t="s">
        <v>242</v>
      </c>
      <c r="I209" s="6">
        <v>28091.29</v>
      </c>
      <c r="J209" s="6">
        <v>27569.78</v>
      </c>
      <c r="K209" s="6">
        <v>24425.01</v>
      </c>
      <c r="L209" s="6">
        <v>26978.13</v>
      </c>
      <c r="M209" s="6">
        <v>15281.08</v>
      </c>
      <c r="N209" s="6">
        <v>10662.29</v>
      </c>
      <c r="O209" s="6">
        <v>10946.53</v>
      </c>
      <c r="P209" s="6">
        <v>12464.21</v>
      </c>
      <c r="Q209" s="6">
        <v>11486.45</v>
      </c>
      <c r="R209" s="6">
        <v>10790.3</v>
      </c>
      <c r="S209" s="6">
        <v>10188.92</v>
      </c>
      <c r="T209" s="6">
        <v>9894.27</v>
      </c>
      <c r="U209" s="6">
        <v>10405.209999999999</v>
      </c>
      <c r="V209" s="6">
        <v>8578.7800000000007</v>
      </c>
      <c r="W209" s="6">
        <v>8673.7900000000009</v>
      </c>
      <c r="X209" s="6">
        <v>5737.31</v>
      </c>
      <c r="Y209" s="6">
        <v>6551.2</v>
      </c>
      <c r="Z209" s="6">
        <v>5915.04</v>
      </c>
    </row>
    <row r="210" spans="2:26" ht="15.5" x14ac:dyDescent="0.35">
      <c r="C210" t="s">
        <v>243</v>
      </c>
      <c r="I210" s="5">
        <v>787000000000</v>
      </c>
      <c r="J210" s="5">
        <v>473000000000</v>
      </c>
      <c r="K210" s="5">
        <v>730000000000</v>
      </c>
      <c r="L210" s="5">
        <v>572000000000</v>
      </c>
      <c r="M210" s="5">
        <v>671000000000</v>
      </c>
      <c r="N210" s="5">
        <v>524000000000</v>
      </c>
      <c r="O210" s="5">
        <v>148000000000</v>
      </c>
      <c r="P210" s="5">
        <v>28000000000</v>
      </c>
      <c r="Q210" s="5">
        <v>6000000000</v>
      </c>
      <c r="R210" s="5">
        <v>7000000000</v>
      </c>
      <c r="S210" s="5">
        <v>15000000000</v>
      </c>
      <c r="T210" s="5">
        <v>240000000000</v>
      </c>
      <c r="U210" s="5">
        <v>39000000000</v>
      </c>
      <c r="V210" s="5">
        <v>88000000000</v>
      </c>
      <c r="W210" s="5">
        <v>13000000000</v>
      </c>
      <c r="X210" s="5">
        <v>571000000000</v>
      </c>
      <c r="Y210" s="5">
        <v>271000000000</v>
      </c>
      <c r="Z210" s="5">
        <v>127000000000</v>
      </c>
    </row>
    <row r="211" spans="2:26" ht="15.5" x14ac:dyDescent="0.35">
      <c r="C211" t="s">
        <v>244</v>
      </c>
      <c r="I211" s="5">
        <v>701000000000</v>
      </c>
      <c r="J211" s="5">
        <v>737000000000</v>
      </c>
      <c r="K211" s="5">
        <v>118000000000</v>
      </c>
      <c r="L211" s="5">
        <v>206000000000</v>
      </c>
      <c r="M211" s="5">
        <v>434000000000</v>
      </c>
      <c r="N211" s="5">
        <v>515000000000</v>
      </c>
      <c r="Y211" s="5">
        <v>409000000000</v>
      </c>
      <c r="Z211" s="5">
        <v>203000000000</v>
      </c>
    </row>
    <row r="212" spans="2:26" ht="15.5" x14ac:dyDescent="0.35">
      <c r="C212" t="s">
        <v>25</v>
      </c>
      <c r="I212" s="5">
        <v>1487000000000</v>
      </c>
      <c r="J212" s="5">
        <v>1209000000000</v>
      </c>
      <c r="K212" s="5">
        <v>847000000000</v>
      </c>
      <c r="L212" s="5">
        <v>777000000000</v>
      </c>
      <c r="M212" s="5">
        <v>1105000000000</v>
      </c>
      <c r="N212" s="5">
        <v>1039000000000</v>
      </c>
      <c r="O212" s="5">
        <v>148000000000</v>
      </c>
      <c r="P212" s="5">
        <v>28000000000</v>
      </c>
      <c r="Q212" s="5">
        <v>6000000000</v>
      </c>
      <c r="R212" s="5">
        <v>7000000000</v>
      </c>
      <c r="S212" s="5">
        <v>15000000000</v>
      </c>
      <c r="T212" s="5">
        <v>240000000000</v>
      </c>
      <c r="U212" s="5">
        <v>39000000000</v>
      </c>
      <c r="V212" s="5">
        <v>88000000000</v>
      </c>
      <c r="W212" s="5">
        <v>13000000000</v>
      </c>
      <c r="X212" s="5">
        <v>571000000000</v>
      </c>
      <c r="Y212" s="5">
        <v>680000000000</v>
      </c>
      <c r="Z212" s="5">
        <v>330000000000</v>
      </c>
    </row>
    <row r="213" spans="2:26" ht="15.5" x14ac:dyDescent="0.35">
      <c r="C213" t="s">
        <v>22</v>
      </c>
      <c r="I213" s="5">
        <v>-12021000000000</v>
      </c>
      <c r="J213" s="5">
        <v>-14792000000000</v>
      </c>
      <c r="K213" s="5">
        <v>-12294000000000</v>
      </c>
      <c r="L213" s="5">
        <v>-21524000000000</v>
      </c>
      <c r="M213" s="5">
        <v>-8760000000000</v>
      </c>
      <c r="N213" s="5">
        <v>-2226000000000</v>
      </c>
      <c r="O213" s="5">
        <v>-2065000000000</v>
      </c>
      <c r="P213" s="5">
        <v>-5305000000000</v>
      </c>
      <c r="Q213" s="5">
        <v>-5064000000000</v>
      </c>
      <c r="R213" s="5">
        <v>-4401000000000</v>
      </c>
      <c r="S213" s="5">
        <v>-3680000000000</v>
      </c>
      <c r="T213" s="5">
        <v>-2573000000000</v>
      </c>
      <c r="U213" s="5">
        <v>-3482000000000</v>
      </c>
      <c r="V213" s="5">
        <v>-4372000000000</v>
      </c>
      <c r="W213" s="5">
        <v>-5540000000000</v>
      </c>
      <c r="X213" s="5">
        <v>-2077000000000</v>
      </c>
      <c r="Y213" s="5">
        <v>-3349000000000</v>
      </c>
      <c r="Z213" s="5">
        <v>-2098000000000</v>
      </c>
    </row>
    <row r="214" spans="2:26" ht="15.5" x14ac:dyDescent="0.35">
      <c r="C214" t="s">
        <v>245</v>
      </c>
      <c r="I214" s="5">
        <v>15902000000000</v>
      </c>
      <c r="J214" s="5">
        <v>17625000000000</v>
      </c>
      <c r="K214" s="5">
        <v>15217000000000</v>
      </c>
      <c r="L214" s="5">
        <v>20627000000000</v>
      </c>
      <c r="M214" s="5">
        <v>8899000000000</v>
      </c>
      <c r="N214" s="5">
        <v>2999000000000</v>
      </c>
      <c r="O214" s="5">
        <v>3325000000000</v>
      </c>
      <c r="P214" s="5">
        <v>5453000000000</v>
      </c>
      <c r="Q214" s="5">
        <v>6361000000000</v>
      </c>
      <c r="R214" s="5">
        <v>4033000000000</v>
      </c>
      <c r="S214" s="5">
        <v>3145000000000</v>
      </c>
      <c r="T214" s="5">
        <v>2555000000000</v>
      </c>
      <c r="U214" s="5">
        <v>4533000000000</v>
      </c>
      <c r="V214" s="5">
        <v>5144000000000</v>
      </c>
      <c r="W214" s="5">
        <v>5583000000000</v>
      </c>
      <c r="X214" s="5">
        <v>2487000000000</v>
      </c>
      <c r="Y214" s="5">
        <v>3128000000000</v>
      </c>
      <c r="Z214" s="5">
        <v>1887000000000</v>
      </c>
    </row>
    <row r="215" spans="2:26" ht="15.5" x14ac:dyDescent="0.35">
      <c r="C215" t="s">
        <v>246</v>
      </c>
      <c r="I215" s="5">
        <v>4773000000000</v>
      </c>
      <c r="J215" s="5">
        <v>7305000000000</v>
      </c>
      <c r="K215" s="5">
        <v>3413000000000</v>
      </c>
      <c r="L215" s="5">
        <v>20667000000000</v>
      </c>
      <c r="M215" s="5">
        <v>8820000000000</v>
      </c>
      <c r="N215" s="5">
        <v>2437000000000</v>
      </c>
      <c r="O215" s="5">
        <v>1244000000000</v>
      </c>
      <c r="P215" s="5">
        <v>5139000000000</v>
      </c>
      <c r="Q215" s="5">
        <v>4322000000000</v>
      </c>
      <c r="R215" s="5">
        <v>1951000000000</v>
      </c>
      <c r="S215" s="5">
        <v>2658000000000</v>
      </c>
      <c r="T215" s="5">
        <v>2375000000000</v>
      </c>
      <c r="U215" s="5">
        <v>1943000000000</v>
      </c>
      <c r="V215" s="5">
        <v>4007000000000</v>
      </c>
      <c r="W215" s="5">
        <v>5365000000000</v>
      </c>
      <c r="X215" s="5">
        <v>2153000000000</v>
      </c>
      <c r="Y215" s="5">
        <v>3767000000000</v>
      </c>
      <c r="Z215" s="5">
        <v>2582000000000</v>
      </c>
    </row>
    <row r="216" spans="2:26" ht="15.5" x14ac:dyDescent="0.35">
      <c r="C216" t="s">
        <v>247</v>
      </c>
      <c r="I216" s="5">
        <v>-2002000000000</v>
      </c>
      <c r="J216" s="5">
        <v>-1446000000000</v>
      </c>
      <c r="K216" s="5">
        <v>-1246000000000</v>
      </c>
      <c r="L216" s="5">
        <v>-692000000000</v>
      </c>
      <c r="M216" s="5">
        <v>-319000000000</v>
      </c>
      <c r="N216" s="5">
        <v>-385000000000</v>
      </c>
      <c r="O216" s="5">
        <v>-1065000000000</v>
      </c>
      <c r="P216" s="5">
        <v>-1425000000000</v>
      </c>
      <c r="Q216" s="5">
        <v>-896000000000</v>
      </c>
      <c r="R216" s="5">
        <v>-314000000000</v>
      </c>
      <c r="S216" s="5">
        <v>-498000000000</v>
      </c>
      <c r="T216" s="5">
        <v>-743000000000</v>
      </c>
      <c r="U216" s="5">
        <v>-702000000000</v>
      </c>
      <c r="V216" s="5">
        <v>-629000000000</v>
      </c>
      <c r="W216" s="5">
        <v>-627000000000</v>
      </c>
      <c r="X216" s="5">
        <v>-564000000000</v>
      </c>
      <c r="Y216" s="5">
        <v>-823000000000</v>
      </c>
      <c r="Z216" s="5">
        <v>-1135000000000</v>
      </c>
    </row>
    <row r="217" spans="2:26" ht="15.5" x14ac:dyDescent="0.35">
      <c r="C217" t="s">
        <v>14</v>
      </c>
      <c r="I217" s="5">
        <v>2771000000000</v>
      </c>
      <c r="J217" s="5">
        <v>5859000000000</v>
      </c>
      <c r="K217" s="5">
        <v>2166000000000</v>
      </c>
      <c r="L217" s="5">
        <v>19975000000000</v>
      </c>
      <c r="M217" s="5">
        <v>8500000000000</v>
      </c>
      <c r="N217" s="5">
        <v>2051000000000</v>
      </c>
      <c r="O217" s="5">
        <v>179000000000</v>
      </c>
      <c r="P217" s="5">
        <v>3714000000000</v>
      </c>
      <c r="Q217" s="5">
        <v>3425000000000</v>
      </c>
      <c r="R217" s="5">
        <v>1637000000000</v>
      </c>
      <c r="S217" s="5">
        <v>2160000000000</v>
      </c>
      <c r="T217" s="5">
        <v>1632000000000</v>
      </c>
      <c r="U217" s="5">
        <v>1241000000000</v>
      </c>
      <c r="V217" s="5">
        <v>3378000000000</v>
      </c>
      <c r="W217" s="5">
        <v>4737000000000</v>
      </c>
      <c r="X217" s="5">
        <v>1589000000000</v>
      </c>
      <c r="Y217" s="5">
        <v>2944000000000</v>
      </c>
      <c r="Z217" s="5">
        <v>1446000000000</v>
      </c>
    </row>
    <row r="218" spans="2:26" ht="15.5" x14ac:dyDescent="0.35">
      <c r="C218" t="s">
        <v>16</v>
      </c>
      <c r="I218" s="6">
        <v>2452.63</v>
      </c>
      <c r="J218" s="6">
        <v>5185.3100000000004</v>
      </c>
      <c r="K218" s="6">
        <v>1917.38</v>
      </c>
      <c r="L218" s="6">
        <v>17677.75</v>
      </c>
      <c r="M218" s="6">
        <v>7523.06</v>
      </c>
      <c r="N218" s="6">
        <v>1815.42</v>
      </c>
      <c r="O218" s="6">
        <v>158.22</v>
      </c>
      <c r="P218" s="6">
        <v>3287.11</v>
      </c>
      <c r="Q218" s="6">
        <v>3031.36</v>
      </c>
      <c r="R218" s="6">
        <v>1448.68</v>
      </c>
      <c r="S218" s="6">
        <v>1911.32</v>
      </c>
      <c r="T218" s="6">
        <v>1444.57</v>
      </c>
      <c r="U218" s="6">
        <v>1098.04</v>
      </c>
      <c r="V218" s="6">
        <v>2989.49</v>
      </c>
      <c r="W218" s="6">
        <v>4192.53</v>
      </c>
      <c r="X218" s="6">
        <v>1406.33</v>
      </c>
      <c r="Y218" s="6">
        <v>2605.16</v>
      </c>
      <c r="Z218" s="6">
        <v>1280.05</v>
      </c>
    </row>
    <row r="220" spans="2:26" ht="15.5" x14ac:dyDescent="0.35">
      <c r="B220" t="s">
        <v>248</v>
      </c>
      <c r="C220" t="s">
        <v>249</v>
      </c>
      <c r="D220" s="5">
        <v>922000000000</v>
      </c>
      <c r="E220" s="5">
        <v>1006000000000</v>
      </c>
      <c r="F220" s="5">
        <v>648000000000</v>
      </c>
      <c r="G220" s="5">
        <v>429000000000</v>
      </c>
      <c r="H220" s="5">
        <v>3687000000000</v>
      </c>
      <c r="I220" s="5">
        <v>3146000000000</v>
      </c>
      <c r="J220" s="5">
        <v>5930000000000</v>
      </c>
      <c r="K220" s="5">
        <v>7632000000000</v>
      </c>
      <c r="L220" s="5">
        <v>17852000000000</v>
      </c>
      <c r="M220" s="5">
        <v>6806000000000</v>
      </c>
      <c r="N220" s="5">
        <v>575000000000</v>
      </c>
      <c r="O220" s="5">
        <v>1831000000000</v>
      </c>
      <c r="P220" s="5">
        <v>3733000000000</v>
      </c>
      <c r="Q220" s="5">
        <v>3381000000000</v>
      </c>
    </row>
    <row r="221" spans="2:26" ht="15.5" x14ac:dyDescent="0.35">
      <c r="C221" t="s">
        <v>250</v>
      </c>
      <c r="H221" s="5">
        <v>2998000000000</v>
      </c>
      <c r="I221" s="5">
        <v>3146000000000</v>
      </c>
      <c r="J221" s="5">
        <v>5930000000000</v>
      </c>
      <c r="K221" s="5">
        <v>7632000000000</v>
      </c>
      <c r="L221" s="5">
        <v>17852000000000</v>
      </c>
      <c r="M221" s="5">
        <v>6806000000000</v>
      </c>
      <c r="N221" s="5">
        <v>575000000000</v>
      </c>
      <c r="O221" s="5">
        <v>1831000000000</v>
      </c>
      <c r="P221" s="5">
        <v>3733000000000</v>
      </c>
      <c r="Q221" s="5">
        <v>3381000000000</v>
      </c>
    </row>
    <row r="222" spans="2:26" ht="15.5" x14ac:dyDescent="0.35">
      <c r="C222" t="s">
        <v>441</v>
      </c>
      <c r="H222" s="5">
        <v>1730</v>
      </c>
      <c r="I222" s="5">
        <v>1730</v>
      </c>
      <c r="J222" s="5">
        <v>3473</v>
      </c>
      <c r="K222" s="5">
        <v>4407</v>
      </c>
      <c r="L222" s="5">
        <v>10544</v>
      </c>
      <c r="M222" s="5">
        <v>4258</v>
      </c>
      <c r="N222" s="5">
        <v>474</v>
      </c>
      <c r="O222" s="5">
        <v>1275</v>
      </c>
      <c r="P222" s="5">
        <v>3465</v>
      </c>
      <c r="Q222" s="5">
        <v>3140</v>
      </c>
    </row>
    <row r="223" spans="2:26" ht="15.5" x14ac:dyDescent="0.35">
      <c r="C223" t="s">
        <v>76</v>
      </c>
      <c r="H223" s="6">
        <v>0.5302</v>
      </c>
      <c r="I223" s="6">
        <v>0.62130000000000007</v>
      </c>
      <c r="J223" s="6">
        <v>0.66180000000000005</v>
      </c>
      <c r="K223" s="6">
        <v>0.65239999999999998</v>
      </c>
      <c r="L223" s="6">
        <v>0.66739999999999999</v>
      </c>
      <c r="M223" s="6">
        <v>0.70689999999999997</v>
      </c>
      <c r="N223" s="6">
        <v>0.93090000000000006</v>
      </c>
      <c r="O223" s="6">
        <v>0.78689999999999993</v>
      </c>
      <c r="P223" s="6">
        <v>1.0488999999999999</v>
      </c>
      <c r="Q223" s="6">
        <v>1.0493999999999999</v>
      </c>
    </row>
    <row r="224" spans="2:26" ht="15.5" x14ac:dyDescent="0.35">
      <c r="C224" t="s">
        <v>442</v>
      </c>
      <c r="H224" s="6">
        <v>7.7800000000000008E-2</v>
      </c>
      <c r="I224" s="6">
        <v>6.8000000000000005E-2</v>
      </c>
      <c r="J224" s="6">
        <v>0.14000000000000001</v>
      </c>
      <c r="K224" s="6">
        <v>0.16079999999999997</v>
      </c>
      <c r="L224" s="6">
        <v>0.25800000000000001</v>
      </c>
      <c r="M224" s="6">
        <v>0.1477</v>
      </c>
      <c r="N224" s="6">
        <v>3.9300000000000002E-2</v>
      </c>
      <c r="O224" s="6">
        <v>0.1429</v>
      </c>
      <c r="P224" s="6">
        <v>0.14510000000000001</v>
      </c>
      <c r="Q224" s="6">
        <v>0.10970000000000001</v>
      </c>
    </row>
    <row r="225" spans="3:17" ht="15.5" x14ac:dyDescent="0.35">
      <c r="C225" t="s">
        <v>56</v>
      </c>
      <c r="D225" s="6">
        <v>815.72</v>
      </c>
      <c r="E225" s="6">
        <v>890.3</v>
      </c>
      <c r="F225" s="6">
        <v>573.87</v>
      </c>
      <c r="G225" s="5">
        <v>380</v>
      </c>
      <c r="H225" s="6">
        <v>3262.88</v>
      </c>
      <c r="I225" s="6">
        <v>2784.45</v>
      </c>
      <c r="J225" s="6">
        <v>5247.92</v>
      </c>
      <c r="K225" s="6">
        <v>6754.66</v>
      </c>
      <c r="L225" s="6">
        <v>15799.45</v>
      </c>
      <c r="M225" s="6">
        <v>6023.56</v>
      </c>
      <c r="N225" s="6">
        <v>509.18</v>
      </c>
      <c r="O225" s="6">
        <v>1620.38</v>
      </c>
      <c r="P225" s="6">
        <v>3303.51</v>
      </c>
      <c r="Q225" s="6">
        <v>2992.17</v>
      </c>
    </row>
    <row r="226" spans="3:17" ht="15.5" x14ac:dyDescent="0.35">
      <c r="C226" t="s">
        <v>251</v>
      </c>
      <c r="H226" s="6">
        <v>2653.35</v>
      </c>
      <c r="I226" s="6">
        <v>2784.45</v>
      </c>
      <c r="J226" s="6">
        <v>5247.92</v>
      </c>
      <c r="K226" s="6">
        <v>6754.66</v>
      </c>
      <c r="L226" s="6">
        <v>15799.45</v>
      </c>
      <c r="M226" s="6">
        <v>6023.56</v>
      </c>
      <c r="N226" s="6">
        <v>509.18</v>
      </c>
      <c r="O226" s="6">
        <v>1620.38</v>
      </c>
      <c r="P226" s="6">
        <v>3303.51</v>
      </c>
      <c r="Q226" s="6">
        <v>2992.17</v>
      </c>
    </row>
    <row r="227" spans="3:17" ht="15.5" x14ac:dyDescent="0.35">
      <c r="C227" t="s">
        <v>78</v>
      </c>
      <c r="H227" s="5">
        <v>1730</v>
      </c>
      <c r="I227" s="5">
        <v>1730</v>
      </c>
      <c r="J227" s="5">
        <v>3473</v>
      </c>
      <c r="K227" s="5">
        <v>4407</v>
      </c>
      <c r="L227" s="5">
        <v>10544</v>
      </c>
      <c r="M227" s="5">
        <v>4258</v>
      </c>
      <c r="N227" s="5">
        <v>474</v>
      </c>
      <c r="O227" s="5">
        <v>1275</v>
      </c>
      <c r="P227" s="5">
        <v>3465</v>
      </c>
      <c r="Q227" s="5">
        <v>3140</v>
      </c>
    </row>
    <row r="228" spans="3:17" ht="15.5" x14ac:dyDescent="0.35">
      <c r="C228" t="s">
        <v>443</v>
      </c>
      <c r="H228" s="6">
        <v>0.5302</v>
      </c>
      <c r="I228" s="6">
        <v>0.62130000000000007</v>
      </c>
      <c r="J228" s="6">
        <v>0.66180000000000005</v>
      </c>
      <c r="K228" s="6">
        <v>0.65239999999999998</v>
      </c>
      <c r="L228" s="6">
        <v>0.66739999999999999</v>
      </c>
      <c r="M228" s="6">
        <v>0.70689999999999997</v>
      </c>
      <c r="N228" s="6">
        <v>0.93090000000000006</v>
      </c>
      <c r="O228" s="6">
        <v>0.78689999999999993</v>
      </c>
      <c r="P228" s="6">
        <v>1.0488999999999999</v>
      </c>
      <c r="Q228" s="6">
        <v>1.0493999999999999</v>
      </c>
    </row>
    <row r="229" spans="3:17" ht="15.5" x14ac:dyDescent="0.35">
      <c r="C229" t="s">
        <v>444</v>
      </c>
      <c r="H229" s="6">
        <v>7.7800000000000008E-2</v>
      </c>
      <c r="I229" s="6">
        <v>6.8000000000000005E-2</v>
      </c>
      <c r="J229" s="6">
        <v>0.14000000000000001</v>
      </c>
      <c r="K229" s="6">
        <v>0.16079999999999997</v>
      </c>
      <c r="L229" s="6">
        <v>0.25800000000000001</v>
      </c>
      <c r="M229" s="6">
        <v>0.1477</v>
      </c>
      <c r="N229" s="6">
        <v>3.9300000000000002E-2</v>
      </c>
      <c r="O229" s="6">
        <v>0.1429</v>
      </c>
      <c r="P229" s="6">
        <v>0.14510000000000001</v>
      </c>
      <c r="Q229" s="6">
        <v>0.10970000000000001</v>
      </c>
    </row>
    <row r="230" spans="3:17" ht="15.5" x14ac:dyDescent="0.35">
      <c r="C230" t="s">
        <v>252</v>
      </c>
      <c r="D230" s="5">
        <v>8388000000000</v>
      </c>
      <c r="E230" s="5">
        <v>8532000000000</v>
      </c>
      <c r="F230" s="5">
        <v>7364000000000</v>
      </c>
      <c r="G230" s="5">
        <v>7212000000000</v>
      </c>
      <c r="H230" s="5">
        <v>33553000000000</v>
      </c>
      <c r="I230" s="5">
        <v>30996000000000</v>
      </c>
      <c r="J230" s="5">
        <v>36526000000000</v>
      </c>
      <c r="K230" s="5">
        <v>36219000000000</v>
      </c>
      <c r="L230" s="5">
        <v>54092000000000</v>
      </c>
      <c r="M230" s="5">
        <v>29723000000000</v>
      </c>
      <c r="N230" s="5">
        <v>17278000000000</v>
      </c>
      <c r="O230" s="5">
        <v>24269000000000</v>
      </c>
      <c r="P230" s="5">
        <v>28608000000000</v>
      </c>
      <c r="Q230" s="5">
        <v>22613000000000</v>
      </c>
    </row>
    <row r="231" spans="3:17" ht="15.5" x14ac:dyDescent="0.35">
      <c r="C231" t="s">
        <v>253</v>
      </c>
      <c r="H231" s="5">
        <v>31470000000000</v>
      </c>
      <c r="I231" s="5">
        <v>30996000000000</v>
      </c>
      <c r="J231" s="5">
        <v>36526000000000</v>
      </c>
      <c r="K231" s="5">
        <v>36219000000000</v>
      </c>
      <c r="L231" s="5">
        <v>54092000000000</v>
      </c>
      <c r="M231" s="5">
        <v>29723000000000</v>
      </c>
      <c r="N231" s="5">
        <v>17278000000000</v>
      </c>
      <c r="O231" s="5">
        <v>24269000000000</v>
      </c>
      <c r="P231" s="5">
        <v>28608000000000</v>
      </c>
      <c r="Q231" s="5">
        <v>22613000000000</v>
      </c>
    </row>
    <row r="232" spans="3:17" ht="15.5" x14ac:dyDescent="0.35">
      <c r="C232" t="s">
        <v>445</v>
      </c>
      <c r="H232" s="5">
        <v>1730</v>
      </c>
      <c r="I232" s="5">
        <v>1730</v>
      </c>
      <c r="J232" s="5">
        <v>3473</v>
      </c>
      <c r="K232" s="5">
        <v>4407</v>
      </c>
      <c r="L232" s="5">
        <v>10544</v>
      </c>
      <c r="M232" s="5">
        <v>4258</v>
      </c>
      <c r="N232" s="5">
        <v>474</v>
      </c>
      <c r="O232" s="5">
        <v>1275</v>
      </c>
      <c r="P232" s="5">
        <v>3465</v>
      </c>
      <c r="Q232" s="5">
        <v>3140</v>
      </c>
    </row>
    <row r="233" spans="3:17" ht="15.5" x14ac:dyDescent="0.35">
      <c r="C233" t="s">
        <v>446</v>
      </c>
      <c r="H233" s="6">
        <v>0.5302</v>
      </c>
      <c r="I233" s="6">
        <v>0.62130000000000007</v>
      </c>
      <c r="J233" s="6">
        <v>0.66180000000000005</v>
      </c>
      <c r="K233" s="6">
        <v>0.65239999999999998</v>
      </c>
      <c r="L233" s="6">
        <v>0.66739999999999999</v>
      </c>
      <c r="M233" s="6">
        <v>0.70689999999999997</v>
      </c>
      <c r="N233" s="6">
        <v>0.93090000000000006</v>
      </c>
      <c r="O233" s="6">
        <v>0.78689999999999993</v>
      </c>
      <c r="P233" s="6">
        <v>1.0488999999999999</v>
      </c>
      <c r="Q233" s="6">
        <v>1.0493999999999999</v>
      </c>
    </row>
    <row r="234" spans="3:17" ht="15.5" x14ac:dyDescent="0.35">
      <c r="C234" t="s">
        <v>447</v>
      </c>
      <c r="H234" s="6">
        <v>7.7800000000000008E-2</v>
      </c>
      <c r="I234" s="6">
        <v>6.8000000000000005E-2</v>
      </c>
      <c r="J234" s="6">
        <v>0.14000000000000001</v>
      </c>
      <c r="K234" s="6">
        <v>0.16079999999999997</v>
      </c>
      <c r="L234" s="6">
        <v>0.25800000000000001</v>
      </c>
      <c r="M234" s="6">
        <v>0.1477</v>
      </c>
      <c r="N234" s="6">
        <v>3.9300000000000002E-2</v>
      </c>
      <c r="O234" s="6">
        <v>0.1429</v>
      </c>
      <c r="P234" s="6">
        <v>0.14510000000000001</v>
      </c>
      <c r="Q234" s="6">
        <v>0.10970000000000001</v>
      </c>
    </row>
    <row r="235" spans="3:17" ht="15.5" x14ac:dyDescent="0.35">
      <c r="C235" t="s">
        <v>254</v>
      </c>
      <c r="I235" s="6">
        <v>6.82</v>
      </c>
    </row>
    <row r="236" spans="3:17" ht="15.5" x14ac:dyDescent="0.35">
      <c r="C236" t="s">
        <v>255</v>
      </c>
      <c r="I236" s="6">
        <v>8.39</v>
      </c>
    </row>
    <row r="237" spans="3:17" ht="15.5" x14ac:dyDescent="0.35">
      <c r="C237" t="s">
        <v>494</v>
      </c>
      <c r="I237" s="6">
        <v>5.68</v>
      </c>
    </row>
    <row r="238" spans="3:17" ht="15.5" x14ac:dyDescent="0.35">
      <c r="C238" t="s">
        <v>256</v>
      </c>
      <c r="I238" s="6">
        <v>7.49</v>
      </c>
    </row>
    <row r="239" spans="3:17" ht="15.5" x14ac:dyDescent="0.35">
      <c r="C239" t="s">
        <v>257</v>
      </c>
      <c r="I239" s="6">
        <v>0.1193</v>
      </c>
    </row>
    <row r="240" spans="3:17" ht="15.5" x14ac:dyDescent="0.35">
      <c r="C240" t="s">
        <v>258</v>
      </c>
      <c r="I240" s="6">
        <v>0.8</v>
      </c>
    </row>
    <row r="241" spans="3:9" ht="15.5" x14ac:dyDescent="0.35">
      <c r="C241" t="s">
        <v>259</v>
      </c>
      <c r="I241" s="6">
        <v>0.77</v>
      </c>
    </row>
    <row r="242" spans="3:9" ht="15.5" x14ac:dyDescent="0.35">
      <c r="C242" t="s">
        <v>260</v>
      </c>
      <c r="I242" s="6">
        <v>4.91</v>
      </c>
    </row>
    <row r="243" spans="3:9" ht="15.5" x14ac:dyDescent="0.35">
      <c r="C243" t="s">
        <v>261</v>
      </c>
      <c r="I243" s="6">
        <v>7.22</v>
      </c>
    </row>
    <row r="244" spans="3:9" ht="15.5" x14ac:dyDescent="0.35">
      <c r="C244" t="s">
        <v>262</v>
      </c>
      <c r="I244" s="6">
        <v>5.22</v>
      </c>
    </row>
    <row r="245" spans="3:9" ht="15.5" x14ac:dyDescent="0.35">
      <c r="C245" t="s">
        <v>263</v>
      </c>
      <c r="I245" s="5">
        <v>2</v>
      </c>
    </row>
    <row r="246" spans="3:9" ht="15.5" x14ac:dyDescent="0.35">
      <c r="C246" t="s">
        <v>264</v>
      </c>
      <c r="I246" s="6">
        <v>-0.18</v>
      </c>
    </row>
    <row r="247" spans="3:9" ht="15.5" x14ac:dyDescent="0.35">
      <c r="C247" t="s">
        <v>265</v>
      </c>
      <c r="I247" s="6">
        <v>-0.19</v>
      </c>
    </row>
    <row r="248" spans="3:9" ht="15.5" x14ac:dyDescent="0.35">
      <c r="C248" t="s">
        <v>495</v>
      </c>
      <c r="I248" s="6">
        <v>0.05</v>
      </c>
    </row>
    <row r="249" spans="3:9" ht="15.5" x14ac:dyDescent="0.35">
      <c r="C249" t="s">
        <v>266</v>
      </c>
      <c r="I249" s="6">
        <v>2653.35</v>
      </c>
    </row>
    <row r="250" spans="3:9" ht="15.5" x14ac:dyDescent="0.35">
      <c r="C250" t="s">
        <v>267</v>
      </c>
      <c r="I250" s="6">
        <v>3262.88</v>
      </c>
    </row>
    <row r="251" spans="3:9" ht="15.5" x14ac:dyDescent="0.35">
      <c r="C251" t="s">
        <v>268</v>
      </c>
      <c r="I251" s="6">
        <v>27851.03</v>
      </c>
    </row>
    <row r="252" spans="3:9" ht="15.5" x14ac:dyDescent="0.35">
      <c r="C252" t="s">
        <v>269</v>
      </c>
      <c r="D252" s="6">
        <v>11240.68</v>
      </c>
    </row>
    <row r="253" spans="3:9" ht="15.5" x14ac:dyDescent="0.35">
      <c r="C253" t="s">
        <v>270</v>
      </c>
      <c r="I253" s="6">
        <v>28844.16</v>
      </c>
    </row>
    <row r="254" spans="3:9" ht="15.5" x14ac:dyDescent="0.35">
      <c r="C254" t="s">
        <v>271</v>
      </c>
      <c r="I254" s="6">
        <v>3083.16</v>
      </c>
    </row>
    <row r="255" spans="3:9" ht="15.5" x14ac:dyDescent="0.35">
      <c r="C255" t="s">
        <v>272</v>
      </c>
      <c r="D255" s="6">
        <v>3.61</v>
      </c>
    </row>
    <row r="256" spans="3:9" ht="15.5" x14ac:dyDescent="0.35">
      <c r="C256" t="s">
        <v>273</v>
      </c>
      <c r="D256" s="6">
        <v>3.36</v>
      </c>
    </row>
    <row r="257" spans="3:9" ht="15.5" x14ac:dyDescent="0.35">
      <c r="C257" t="s">
        <v>274</v>
      </c>
      <c r="D257" s="6">
        <v>0.05</v>
      </c>
    </row>
    <row r="258" spans="3:9" ht="15.5" x14ac:dyDescent="0.35">
      <c r="C258" t="s">
        <v>275</v>
      </c>
      <c r="D258" s="6">
        <v>0.02</v>
      </c>
    </row>
    <row r="259" spans="3:9" ht="15.5" x14ac:dyDescent="0.35">
      <c r="C259" t="s">
        <v>276</v>
      </c>
      <c r="D259" s="6">
        <v>0.25</v>
      </c>
    </row>
    <row r="260" spans="3:9" ht="15.5" x14ac:dyDescent="0.35">
      <c r="C260" t="s">
        <v>277</v>
      </c>
      <c r="D260" s="6">
        <v>0.04</v>
      </c>
    </row>
    <row r="261" spans="3:9" ht="15.5" x14ac:dyDescent="0.35">
      <c r="C261" t="s">
        <v>278</v>
      </c>
      <c r="D261" s="6">
        <v>1.25</v>
      </c>
    </row>
    <row r="262" spans="3:9" ht="15.5" x14ac:dyDescent="0.35">
      <c r="C262" t="s">
        <v>279</v>
      </c>
      <c r="I262" s="6">
        <v>23.78</v>
      </c>
    </row>
    <row r="263" spans="3:9" ht="15.5" x14ac:dyDescent="0.35">
      <c r="C263" t="s">
        <v>12</v>
      </c>
      <c r="D263" s="5">
        <v>902000000000</v>
      </c>
    </row>
    <row r="264" spans="3:9" ht="15.5" x14ac:dyDescent="0.35">
      <c r="C264" t="s">
        <v>280</v>
      </c>
      <c r="I264" s="6">
        <v>9.4</v>
      </c>
    </row>
    <row r="265" spans="3:9" ht="15.5" x14ac:dyDescent="0.35">
      <c r="C265" t="s">
        <v>281</v>
      </c>
      <c r="I265" s="6">
        <v>7.3300000000000004E-2</v>
      </c>
    </row>
    <row r="266" spans="3:9" ht="15.5" x14ac:dyDescent="0.35">
      <c r="C266" t="s">
        <v>282</v>
      </c>
      <c r="I266" s="6">
        <v>9.1999999999999998E-2</v>
      </c>
    </row>
    <row r="267" spans="3:9" ht="15.5" x14ac:dyDescent="0.35">
      <c r="C267" t="s">
        <v>283</v>
      </c>
      <c r="I267" s="6">
        <v>0.12520000000000001</v>
      </c>
    </row>
    <row r="268" spans="3:9" ht="15.5" x14ac:dyDescent="0.35">
      <c r="C268" t="s">
        <v>284</v>
      </c>
      <c r="I268" s="6">
        <v>8.3400000000000002E-2</v>
      </c>
    </row>
    <row r="269" spans="3:9" ht="15.5" x14ac:dyDescent="0.35">
      <c r="C269" t="s">
        <v>285</v>
      </c>
      <c r="D269" s="6">
        <v>26.12</v>
      </c>
    </row>
    <row r="270" spans="3:9" ht="15.5" x14ac:dyDescent="0.35">
      <c r="C270" t="s">
        <v>286</v>
      </c>
      <c r="D270" s="6">
        <v>24.49</v>
      </c>
    </row>
    <row r="271" spans="3:9" ht="15.5" x14ac:dyDescent="0.35">
      <c r="C271" t="s">
        <v>287</v>
      </c>
      <c r="D271" s="6">
        <v>36.86</v>
      </c>
    </row>
    <row r="272" spans="3:9" ht="15.5" x14ac:dyDescent="0.35">
      <c r="C272" t="s">
        <v>288</v>
      </c>
      <c r="D272" s="6">
        <v>13.75</v>
      </c>
    </row>
    <row r="273" spans="3:9" ht="15.5" x14ac:dyDescent="0.35">
      <c r="C273" t="s">
        <v>289</v>
      </c>
      <c r="D273" s="6">
        <v>3.48</v>
      </c>
    </row>
    <row r="274" spans="3:9" ht="15.5" x14ac:dyDescent="0.35">
      <c r="C274" t="s">
        <v>290</v>
      </c>
      <c r="I274" s="6">
        <v>0.78</v>
      </c>
    </row>
    <row r="275" spans="3:9" ht="15.5" x14ac:dyDescent="0.35">
      <c r="C275" t="s">
        <v>291</v>
      </c>
      <c r="I275" s="6">
        <v>14.2</v>
      </c>
    </row>
    <row r="276" spans="3:9" ht="15.5" x14ac:dyDescent="0.35">
      <c r="C276" t="s">
        <v>52</v>
      </c>
      <c r="I276" s="5">
        <v>25141000000000</v>
      </c>
    </row>
    <row r="277" spans="3:9" ht="15.5" x14ac:dyDescent="0.35">
      <c r="C277" t="s">
        <v>292</v>
      </c>
      <c r="I277" s="5">
        <v>14309000000000</v>
      </c>
    </row>
    <row r="278" spans="3:9" ht="15.5" x14ac:dyDescent="0.35">
      <c r="C278" t="s">
        <v>293</v>
      </c>
      <c r="I278" s="5">
        <v>1130000000</v>
      </c>
    </row>
    <row r="279" spans="3:9" ht="15.5" x14ac:dyDescent="0.35">
      <c r="C279" t="s">
        <v>294</v>
      </c>
      <c r="I279" s="6">
        <v>0.33409999999999995</v>
      </c>
    </row>
    <row r="280" spans="3:9" ht="15.5" x14ac:dyDescent="0.35">
      <c r="C280" t="s">
        <v>295</v>
      </c>
      <c r="D280" s="6">
        <v>0.26679999999999998</v>
      </c>
    </row>
    <row r="281" spans="3:9" ht="15.5" x14ac:dyDescent="0.35">
      <c r="C281" t="s">
        <v>296</v>
      </c>
      <c r="D281" s="6">
        <v>0.15329999999999999</v>
      </c>
    </row>
    <row r="282" spans="3:9" ht="15.5" x14ac:dyDescent="0.35">
      <c r="C282" t="s">
        <v>297</v>
      </c>
      <c r="D282" s="6">
        <v>0.1099</v>
      </c>
    </row>
    <row r="283" spans="3:9" ht="15.5" x14ac:dyDescent="0.35">
      <c r="C283" t="s">
        <v>298</v>
      </c>
      <c r="D283" s="6">
        <v>6.2699999999999992E-2</v>
      </c>
    </row>
    <row r="284" spans="3:9" ht="15.5" x14ac:dyDescent="0.35">
      <c r="C284" t="s">
        <v>299</v>
      </c>
      <c r="D284" s="6">
        <v>1.0800000000000001E-2</v>
      </c>
    </row>
    <row r="285" spans="3:9" ht="15.5" x14ac:dyDescent="0.35">
      <c r="C285" t="s">
        <v>300</v>
      </c>
      <c r="D285" s="6">
        <v>-0.13269999999999998</v>
      </c>
    </row>
    <row r="286" spans="3:9" ht="15.5" x14ac:dyDescent="0.35">
      <c r="C286" t="s">
        <v>365</v>
      </c>
      <c r="I286" s="5">
        <v>992</v>
      </c>
    </row>
    <row r="287" spans="3:9" ht="15.5" x14ac:dyDescent="0.35">
      <c r="C287" t="s">
        <v>496</v>
      </c>
      <c r="I287" s="5">
        <v>1730</v>
      </c>
    </row>
    <row r="288" spans="3:9" ht="15.5" x14ac:dyDescent="0.35">
      <c r="C288" t="s">
        <v>497</v>
      </c>
      <c r="I288" s="6">
        <v>0.5302</v>
      </c>
    </row>
    <row r="289" spans="3:9" ht="15.5" x14ac:dyDescent="0.35">
      <c r="C289" t="s">
        <v>498</v>
      </c>
      <c r="I289" s="6">
        <v>7.7800000000000008E-2</v>
      </c>
    </row>
    <row r="290" spans="3:9" ht="15.5" x14ac:dyDescent="0.35">
      <c r="C290" t="s">
        <v>366</v>
      </c>
      <c r="I290" t="s">
        <v>1450</v>
      </c>
    </row>
    <row r="291" spans="3:9" ht="15.5" x14ac:dyDescent="0.35">
      <c r="C291" t="s">
        <v>301</v>
      </c>
      <c r="I291" s="5">
        <v>4</v>
      </c>
    </row>
    <row r="292" spans="3:9" ht="15.5" x14ac:dyDescent="0.35">
      <c r="C292" t="s">
        <v>302</v>
      </c>
      <c r="I292" s="6">
        <v>0.49</v>
      </c>
    </row>
    <row r="293" spans="3:9" ht="15.5" x14ac:dyDescent="0.35">
      <c r="C293" t="s">
        <v>303</v>
      </c>
      <c r="I293" s="6">
        <v>0.92</v>
      </c>
    </row>
    <row r="294" spans="3:9" ht="15.5" x14ac:dyDescent="0.35">
      <c r="C294" t="s">
        <v>304</v>
      </c>
      <c r="I294" s="6">
        <v>0.7</v>
      </c>
    </row>
    <row r="295" spans="3:9" ht="15.5" x14ac:dyDescent="0.35">
      <c r="C295" t="s">
        <v>305</v>
      </c>
      <c r="I295" s="6">
        <v>0.98</v>
      </c>
    </row>
    <row r="296" spans="3:9" ht="15.5" x14ac:dyDescent="0.35">
      <c r="C296" t="s">
        <v>306</v>
      </c>
      <c r="I296" s="6">
        <v>0.63</v>
      </c>
    </row>
    <row r="297" spans="3:9" ht="15.5" x14ac:dyDescent="0.35">
      <c r="C297" t="s">
        <v>307</v>
      </c>
      <c r="I297" s="6">
        <v>0.66</v>
      </c>
    </row>
    <row r="298" spans="3:9" ht="15.5" x14ac:dyDescent="0.35">
      <c r="C298" t="s">
        <v>308</v>
      </c>
      <c r="I298" s="6">
        <v>0.76</v>
      </c>
    </row>
    <row r="299" spans="3:9" ht="15.5" x14ac:dyDescent="0.35">
      <c r="C299" t="s">
        <v>309</v>
      </c>
      <c r="I299" s="5">
        <v>31470000000000</v>
      </c>
    </row>
    <row r="300" spans="3:9" ht="15.5" x14ac:dyDescent="0.35">
      <c r="C300" t="s">
        <v>310</v>
      </c>
      <c r="I300" s="5">
        <v>7970000000000</v>
      </c>
    </row>
    <row r="301" spans="3:9" ht="15.5" x14ac:dyDescent="0.35">
      <c r="C301" t="s">
        <v>311</v>
      </c>
      <c r="I301" s="5">
        <v>6432000000000</v>
      </c>
    </row>
    <row r="302" spans="3:9" ht="15.5" x14ac:dyDescent="0.35">
      <c r="C302" t="s">
        <v>312</v>
      </c>
      <c r="I302" s="5">
        <v>2998000000000</v>
      </c>
    </row>
    <row r="303" spans="3:9" ht="15.5" x14ac:dyDescent="0.35">
      <c r="C303" t="s">
        <v>313</v>
      </c>
      <c r="D303" s="5">
        <v>12701000000000</v>
      </c>
    </row>
    <row r="304" spans="3:9" ht="15.5" x14ac:dyDescent="0.35">
      <c r="C304" t="s">
        <v>314</v>
      </c>
      <c r="D304" s="5">
        <v>40882000000000</v>
      </c>
    </row>
    <row r="305" spans="3:9" ht="15.5" x14ac:dyDescent="0.35">
      <c r="C305" t="s">
        <v>315</v>
      </c>
      <c r="D305" s="5">
        <v>8162000000000</v>
      </c>
    </row>
    <row r="306" spans="3:9" ht="15.5" x14ac:dyDescent="0.35">
      <c r="C306" t="s">
        <v>233</v>
      </c>
      <c r="D306" s="5">
        <v>15035000000000</v>
      </c>
    </row>
    <row r="307" spans="3:9" ht="15.5" x14ac:dyDescent="0.35">
      <c r="C307" t="s">
        <v>232</v>
      </c>
      <c r="I307" s="5">
        <v>32592000000000</v>
      </c>
    </row>
    <row r="308" spans="3:9" ht="15.5" x14ac:dyDescent="0.35">
      <c r="C308" t="s">
        <v>231</v>
      </c>
      <c r="D308" s="5">
        <v>616000000000</v>
      </c>
    </row>
    <row r="309" spans="3:9" ht="15.5" x14ac:dyDescent="0.35">
      <c r="C309" t="s">
        <v>230</v>
      </c>
      <c r="D309" s="5">
        <v>1125000000000</v>
      </c>
    </row>
    <row r="310" spans="3:9" ht="15.5" x14ac:dyDescent="0.35">
      <c r="C310" t="s">
        <v>23</v>
      </c>
      <c r="D310" s="5">
        <v>1741000000000</v>
      </c>
    </row>
    <row r="311" spans="3:9" ht="15.5" x14ac:dyDescent="0.35">
      <c r="C311" t="s">
        <v>20</v>
      </c>
      <c r="D311" s="5">
        <v>-10960000000000</v>
      </c>
    </row>
    <row r="312" spans="3:9" ht="15.5" x14ac:dyDescent="0.35">
      <c r="C312" t="s">
        <v>316</v>
      </c>
      <c r="I312" s="5">
        <v>32720000000000</v>
      </c>
    </row>
    <row r="313" spans="3:9" ht="15.5" x14ac:dyDescent="0.35">
      <c r="C313" t="s">
        <v>317</v>
      </c>
      <c r="I313" s="5">
        <v>5121000000000</v>
      </c>
    </row>
    <row r="314" spans="3:9" ht="15.5" x14ac:dyDescent="0.35">
      <c r="C314" t="s">
        <v>318</v>
      </c>
      <c r="I314" s="5">
        <v>-5716000000000</v>
      </c>
    </row>
    <row r="315" spans="3:9" ht="15.5" x14ac:dyDescent="0.35">
      <c r="C315" t="s">
        <v>319</v>
      </c>
      <c r="I315" s="5">
        <v>-4686000000000</v>
      </c>
    </row>
    <row r="316" spans="3:9" ht="15.5" x14ac:dyDescent="0.35">
      <c r="C316" t="s">
        <v>320</v>
      </c>
      <c r="I316" s="5">
        <v>-1637000000000</v>
      </c>
    </row>
    <row r="317" spans="3:9" ht="15.5" x14ac:dyDescent="0.35">
      <c r="C317" t="s">
        <v>321</v>
      </c>
      <c r="I317" s="5">
        <v>3484000000000</v>
      </c>
    </row>
  </sheetData>
  <pageMargins left="0.7" right="0.7" top="0.75" bottom="0.75" header="0.3" footer="0.3"/>
  <ignoredErrors>
    <ignoredError sqref="A1:Z318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Y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1451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1452</v>
      </c>
      <c r="D2" s="2" vm="80">
        <f ca="1">IFERROR(_xlfn.STOCKHISTORY("XIDX:" &amp; $C$1, D3, , 0, 0, 1), "Libur")</f>
        <v>170</v>
      </c>
      <c r="H2" s="2" vm="80">
        <f ca="1">IFERROR(INDEX(D2:G2,COUNT(D2:G2)),"")</f>
        <v>170</v>
      </c>
      <c r="I2" s="2" vm="108">
        <f t="shared" ref="I2:Y2" ca="1" si="0">IFERROR(_xlfn.STOCKHISTORY("XIDX:" &amp; $C$1, I1, , 0, 0, 1), "Libur")</f>
        <v>193</v>
      </c>
      <c r="J2" s="2" vm="255">
        <f t="shared" ca="1" si="0"/>
        <v>110</v>
      </c>
      <c r="K2" s="2" vm="400">
        <f t="shared" ca="1" si="0"/>
        <v>180</v>
      </c>
      <c r="L2" s="2" vm="401">
        <f t="shared" ca="1" si="0"/>
        <v>105</v>
      </c>
      <c r="M2" s="2" vm="13">
        <f t="shared" ca="1" si="0"/>
        <v>270</v>
      </c>
      <c r="N2" s="2" vm="47">
        <f t="shared" ca="1" si="0"/>
        <v>98</v>
      </c>
      <c r="O2" s="2" vm="402">
        <f t="shared" ca="1" si="0"/>
        <v>92</v>
      </c>
      <c r="P2" s="2" vm="158">
        <f t="shared" ca="1" si="0"/>
        <v>135</v>
      </c>
      <c r="Q2" s="2" vm="403">
        <f t="shared" ca="1" si="0"/>
        <v>202</v>
      </c>
      <c r="R2" s="2" vm="281">
        <f t="shared" ca="1" si="0"/>
        <v>127</v>
      </c>
      <c r="S2" s="2" vm="75">
        <f t="shared" ca="1" si="0"/>
        <v>220</v>
      </c>
      <c r="T2" s="2" vm="61">
        <f t="shared" ca="1" si="0"/>
        <v>378</v>
      </c>
      <c r="U2" s="2" vm="404">
        <f t="shared" ca="1" si="0"/>
        <v>380</v>
      </c>
      <c r="V2" s="2" vm="404">
        <f t="shared" ca="1" si="0"/>
        <v>380</v>
      </c>
      <c r="W2" s="2" vm="404">
        <f t="shared" ca="1" si="0"/>
        <v>380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46142</v>
      </c>
      <c r="H3" s="1">
        <f>IFERROR(INDEX(D3:G3,COUNT(D3:G3)),"")</f>
        <v>46142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354571786533</v>
      </c>
      <c r="H4" s="2">
        <f>IFERROR(SUM(D4:G4)*(4/MAX(1,COUNT(D4:G4))),"")</f>
        <v>1418287146132</v>
      </c>
      <c r="I4" s="2">
        <f t="shared" ref="I4:Y4" si="1">IFERROR(INDEX(I51:I500,MATCH($C$4,$C$51:$C$500,0)),"")</f>
        <v>1741937139009</v>
      </c>
      <c r="J4" s="2">
        <f t="shared" si="1"/>
        <v>1070773284944</v>
      </c>
      <c r="K4" s="2">
        <f t="shared" si="1"/>
        <v>896151775102</v>
      </c>
      <c r="L4" s="2">
        <f t="shared" si="1"/>
        <v>971541518082</v>
      </c>
      <c r="M4" s="2">
        <f t="shared" si="1"/>
        <v>843195153685</v>
      </c>
      <c r="N4" s="2">
        <f t="shared" si="1"/>
        <v>461342540054</v>
      </c>
      <c r="O4" s="2">
        <f t="shared" si="1"/>
        <v>723317737664</v>
      </c>
      <c r="P4" s="2">
        <f t="shared" si="1"/>
        <v>745508896455</v>
      </c>
      <c r="Q4" s="2">
        <f t="shared" si="1"/>
        <v>555139580764</v>
      </c>
      <c r="R4" s="2">
        <f t="shared" si="1"/>
        <v>590138302043</v>
      </c>
      <c r="S4" s="2">
        <f t="shared" si="1"/>
        <v>658308935085</v>
      </c>
      <c r="T4" s="2">
        <f t="shared" si="1"/>
        <v>760611299590</v>
      </c>
      <c r="U4" s="2">
        <f t="shared" si="1"/>
        <v>648515639856</v>
      </c>
      <c r="V4" s="2">
        <f t="shared" si="1"/>
        <v>681864295451</v>
      </c>
      <c r="W4" s="2">
        <f t="shared" si="1"/>
        <v>647059462207</v>
      </c>
      <c r="X4" s="2">
        <f t="shared" si="1"/>
        <v>413432281973</v>
      </c>
      <c r="Y4" s="2">
        <f t="shared" si="1"/>
        <v>369702974669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-23139942941</v>
      </c>
      <c r="H5" s="2">
        <f>IFERROR(SUM(D5:G5)*(4/MAX(1,COUNT(D5:G5))),"")</f>
        <v>-92559771764</v>
      </c>
      <c r="I5" s="2">
        <f t="shared" ref="I5:Y5" si="2">IFERROR(INDEX(I51:I500,MATCH($C$5,$C$51:$C$500,0)),"")</f>
        <v>-36917077831</v>
      </c>
      <c r="J5" s="2">
        <f t="shared" si="2"/>
        <v>-189550262390</v>
      </c>
      <c r="K5" s="2">
        <f t="shared" si="2"/>
        <v>-302212444716</v>
      </c>
      <c r="L5" s="2">
        <f t="shared" si="2"/>
        <v>-289407911654</v>
      </c>
      <c r="M5" s="2">
        <f t="shared" si="2"/>
        <v>-177720976994</v>
      </c>
      <c r="N5" s="2">
        <f t="shared" si="2"/>
        <v>-304958541537</v>
      </c>
      <c r="O5" s="2">
        <f t="shared" si="2"/>
        <v>-282171742014</v>
      </c>
      <c r="P5" s="2">
        <f t="shared" si="2"/>
        <v>-265727310461</v>
      </c>
      <c r="Q5" s="2">
        <f t="shared" si="2"/>
        <v>-209819549806</v>
      </c>
      <c r="R5" s="2">
        <f t="shared" si="2"/>
        <v>-236744611231</v>
      </c>
      <c r="S5" s="2">
        <f t="shared" si="2"/>
        <v>-15993930680</v>
      </c>
      <c r="T5" s="2">
        <f t="shared" si="2"/>
        <v>50498016195</v>
      </c>
      <c r="U5" s="2">
        <f t="shared" si="2"/>
        <v>67778244685</v>
      </c>
      <c r="V5" s="2">
        <f t="shared" si="2"/>
        <v>150489161747</v>
      </c>
      <c r="W5" s="2">
        <f t="shared" si="2"/>
        <v>181227827053</v>
      </c>
      <c r="X5" s="2">
        <f t="shared" si="2"/>
        <v>80113700647</v>
      </c>
      <c r="Y5" s="2">
        <f t="shared" si="2"/>
        <v>43497262985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1332822114244</v>
      </c>
      <c r="H6" s="2">
        <f>IFERROR(INDEX(D6:G6,COUNT(D6:G6)),"")</f>
        <v>1332822114244</v>
      </c>
      <c r="I6" s="2">
        <f t="shared" ref="I6:Y6" si="3">IFERROR(INDEX(I51:I500,MATCH($C$6,$C$51:$C$500,0)),"")</f>
        <v>1351966683693</v>
      </c>
      <c r="J6" s="2">
        <f t="shared" si="3"/>
        <v>1365983339121</v>
      </c>
      <c r="K6" s="2">
        <f t="shared" si="3"/>
        <v>981581839113</v>
      </c>
      <c r="L6" s="2">
        <f t="shared" si="3"/>
        <v>118404868769</v>
      </c>
      <c r="M6" s="2">
        <f t="shared" si="3"/>
        <v>223405125774</v>
      </c>
      <c r="N6" s="2">
        <f t="shared" si="3"/>
        <v>244024559461</v>
      </c>
      <c r="O6" s="2">
        <f t="shared" si="3"/>
        <v>390121363518</v>
      </c>
      <c r="P6" s="2">
        <f t="shared" si="3"/>
        <v>673950600706</v>
      </c>
      <c r="Q6" s="2">
        <f t="shared" si="3"/>
        <v>839979442737</v>
      </c>
      <c r="R6" s="2">
        <f t="shared" si="3"/>
        <v>1050319497420</v>
      </c>
      <c r="S6" s="2">
        <f t="shared" si="3"/>
        <v>1289940799377</v>
      </c>
      <c r="T6" s="2">
        <f t="shared" si="3"/>
        <v>1315658415441</v>
      </c>
      <c r="U6" s="2">
        <f t="shared" si="3"/>
        <v>1274371788866</v>
      </c>
      <c r="V6" s="2">
        <f t="shared" si="3"/>
        <v>1253281135254</v>
      </c>
      <c r="W6" s="2">
        <f t="shared" si="3"/>
        <v>1134533520873</v>
      </c>
      <c r="X6" s="2">
        <f t="shared" si="3"/>
        <v>388531651598</v>
      </c>
      <c r="Y6" s="2">
        <f t="shared" si="3"/>
        <v>295720336529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16.23</v>
      </c>
      <c r="H7" s="3">
        <f>IFERROR(INDEX(D7:G7,COUNT(D7:G7)),"")</f>
        <v>16.23</v>
      </c>
      <c r="I7" s="3">
        <f t="shared" ref="I7:Y7" si="4">IFERROR(INDEX(I51:I500,MATCH($C$7,$C$51:$C$500,0))/1000000000,"")</f>
        <v>16.23</v>
      </c>
      <c r="J7" s="3">
        <f t="shared" si="4"/>
        <v>16.23</v>
      </c>
      <c r="K7" s="3">
        <f t="shared" si="4"/>
        <v>16.23</v>
      </c>
      <c r="L7" s="3">
        <f t="shared" si="4"/>
        <v>3.77</v>
      </c>
      <c r="M7" s="3">
        <f t="shared" si="4"/>
        <v>3.77</v>
      </c>
      <c r="N7" s="3">
        <f t="shared" si="4"/>
        <v>3.77</v>
      </c>
      <c r="O7" s="3">
        <f t="shared" si="4"/>
        <v>3.77</v>
      </c>
      <c r="P7" s="3">
        <f t="shared" si="4"/>
        <v>3.77</v>
      </c>
      <c r="Q7" s="3">
        <f t="shared" si="4"/>
        <v>3.77</v>
      </c>
      <c r="R7" s="3">
        <f t="shared" si="4"/>
        <v>3.77</v>
      </c>
      <c r="S7" s="3">
        <f t="shared" si="4"/>
        <v>3.77</v>
      </c>
      <c r="T7" s="3">
        <f t="shared" si="4"/>
        <v>3.77</v>
      </c>
      <c r="U7" s="3">
        <f t="shared" si="4"/>
        <v>3.77</v>
      </c>
      <c r="V7" s="3">
        <f t="shared" si="4"/>
        <v>3.77</v>
      </c>
      <c r="W7" s="3">
        <f t="shared" si="4"/>
        <v>3.77</v>
      </c>
      <c r="X7" s="3">
        <f t="shared" si="4"/>
        <v>0</v>
      </c>
      <c r="Y7" s="3">
        <f t="shared" si="4"/>
        <v>0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Y8" si="5">IFERROR(INDEX(I51:I500,MATCH($C$8,$C$51:$C$500,0)),"")</f>
        <v>-40000000000</v>
      </c>
      <c r="J8" s="2">
        <f t="shared" si="5"/>
        <v>-250000000000</v>
      </c>
      <c r="K8" s="2">
        <f t="shared" si="5"/>
        <v>-209000000000</v>
      </c>
      <c r="L8" s="2">
        <f t="shared" si="5"/>
        <v>-181000000000</v>
      </c>
      <c r="M8" s="2">
        <f t="shared" si="5"/>
        <v>-163000000000</v>
      </c>
      <c r="N8" s="2">
        <f t="shared" si="5"/>
        <v>-279000000000</v>
      </c>
      <c r="O8" s="2">
        <f t="shared" si="5"/>
        <v>-205000000000</v>
      </c>
      <c r="P8" s="2">
        <f t="shared" si="5"/>
        <v>-377000000000</v>
      </c>
      <c r="Q8" s="2">
        <f t="shared" si="5"/>
        <v>-241000000000</v>
      </c>
      <c r="R8" s="2">
        <f t="shared" si="5"/>
        <v>-23000000000</v>
      </c>
      <c r="S8" s="2">
        <f t="shared" si="5"/>
        <v>-340000000000</v>
      </c>
      <c r="T8" s="2">
        <f t="shared" si="5"/>
        <v>-334000000000</v>
      </c>
      <c r="U8" s="2">
        <f t="shared" si="5"/>
        <v>-462000000000</v>
      </c>
      <c r="V8" s="2">
        <f t="shared" si="5"/>
        <v>-332000000000</v>
      </c>
      <c r="W8" s="2">
        <f t="shared" si="5"/>
        <v>-96000000000</v>
      </c>
      <c r="X8" s="2">
        <f t="shared" si="5"/>
        <v>-66000000000</v>
      </c>
      <c r="Y8" s="2">
        <f t="shared" si="5"/>
        <v>-89000000000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-0.25</v>
      </c>
      <c r="H9" s="3">
        <f>IFERROR(INDEX(D9:G9,COUNT(D9:G9)),"")</f>
        <v>-0.25</v>
      </c>
      <c r="I9" s="3">
        <f t="shared" ref="I9:Y9" si="6">IFERROR(INDEX(I51:I500,MATCH($C$9,$C$51:$C$500,0)),"")</f>
        <v>-2.46</v>
      </c>
      <c r="J9" s="3">
        <f t="shared" si="6"/>
        <v>-15.37</v>
      </c>
      <c r="K9" s="3">
        <f t="shared" si="6"/>
        <v>-12.87</v>
      </c>
      <c r="L9" s="3">
        <f t="shared" si="6"/>
        <v>-47.95</v>
      </c>
      <c r="M9" s="3">
        <f t="shared" si="6"/>
        <v>-43.17</v>
      </c>
      <c r="N9" s="3">
        <f t="shared" si="6"/>
        <v>-73.97</v>
      </c>
      <c r="O9" s="3">
        <f t="shared" si="6"/>
        <v>-54.25</v>
      </c>
      <c r="P9" s="3">
        <f t="shared" si="6"/>
        <v>-99.85</v>
      </c>
      <c r="Q9" s="3">
        <f t="shared" si="6"/>
        <v>-63.94</v>
      </c>
      <c r="R9" s="3">
        <f t="shared" si="6"/>
        <v>-6.03</v>
      </c>
      <c r="S9" s="3">
        <f t="shared" si="6"/>
        <v>-90.01</v>
      </c>
      <c r="T9" s="3">
        <f t="shared" si="6"/>
        <v>-88.4</v>
      </c>
      <c r="U9" s="3">
        <f t="shared" si="6"/>
        <v>-122.44</v>
      </c>
      <c r="V9" s="3">
        <f t="shared" si="6"/>
        <v>-88</v>
      </c>
      <c r="W9" s="3">
        <f t="shared" si="6"/>
        <v>-25.34</v>
      </c>
      <c r="X9" s="3">
        <f t="shared" si="6"/>
        <v>-193769.13</v>
      </c>
      <c r="Y9" s="3">
        <f t="shared" si="6"/>
        <v>-284292.61</v>
      </c>
    </row>
    <row r="10" spans="1:25" ht="15.5" x14ac:dyDescent="0.35">
      <c r="C10" t="s">
        <v>17</v>
      </c>
      <c r="D10" s="3">
        <f ca="1">IFERROR(IF(D9=0,"",D2/D9),"")</f>
        <v>-680</v>
      </c>
      <c r="I10" s="3">
        <f t="shared" ref="I10:Y10" ca="1" si="7">IFERROR(IF(I9=0,"",I2/I9),"")</f>
        <v>-78.455284552845526</v>
      </c>
      <c r="J10" s="3">
        <f t="shared" ca="1" si="7"/>
        <v>-7.156798959011061</v>
      </c>
      <c r="K10" s="3">
        <f t="shared" ca="1" si="7"/>
        <v>-13.986013986013987</v>
      </c>
      <c r="L10" s="3">
        <f t="shared" ca="1" si="7"/>
        <v>-2.1897810218978102</v>
      </c>
      <c r="M10" s="3">
        <f t="shared" ca="1" si="7"/>
        <v>-6.2543432939541344</v>
      </c>
      <c r="N10" s="3">
        <f t="shared" ca="1" si="7"/>
        <v>-1.3248614303095849</v>
      </c>
      <c r="O10" s="3">
        <f t="shared" ca="1" si="7"/>
        <v>-1.695852534562212</v>
      </c>
      <c r="P10" s="3">
        <f t="shared" ca="1" si="7"/>
        <v>-1.3520280420630948</v>
      </c>
      <c r="Q10" s="3">
        <f t="shared" ca="1" si="7"/>
        <v>-3.1592117610259618</v>
      </c>
      <c r="R10" s="3">
        <f t="shared" ca="1" si="7"/>
        <v>-21.061359867330015</v>
      </c>
      <c r="S10" s="3">
        <f t="shared" ca="1" si="7"/>
        <v>-2.4441728696811462</v>
      </c>
      <c r="T10" s="3">
        <f t="shared" ca="1" si="7"/>
        <v>-4.2760180995475112</v>
      </c>
      <c r="U10" s="3">
        <f t="shared" ca="1" si="7"/>
        <v>-3.103560927801372</v>
      </c>
      <c r="V10" s="3">
        <f t="shared" ca="1" si="7"/>
        <v>-4.3181818181818183</v>
      </c>
      <c r="W10" s="3">
        <f t="shared" ca="1" si="7"/>
        <v>-14.99605367008682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17722955407</v>
      </c>
      <c r="H11" s="2">
        <f>IFERROR(INDEX(D11:G11,COUNT(D11:G11)),"")</f>
        <v>17722955407</v>
      </c>
      <c r="I11" s="2">
        <f t="shared" ref="I11:Y11" si="8">IFERROR(INDEX(I51:I500,MATCH($C$11,$C$51:$C$500,0)),"")</f>
        <v>14315228908</v>
      </c>
      <c r="J11" s="2">
        <f t="shared" si="8"/>
        <v>5849804840</v>
      </c>
      <c r="K11" s="2">
        <f t="shared" si="8"/>
        <v>7031222760</v>
      </c>
      <c r="L11" s="2">
        <f t="shared" si="8"/>
        <v>1982725868</v>
      </c>
      <c r="M11" s="2">
        <f t="shared" si="8"/>
        <v>12756061463</v>
      </c>
      <c r="N11" s="2">
        <f t="shared" si="8"/>
        <v>8382731968</v>
      </c>
      <c r="O11" s="2">
        <f t="shared" si="8"/>
        <v>6172482989</v>
      </c>
      <c r="P11" s="2">
        <f t="shared" si="8"/>
        <v>12769513214</v>
      </c>
      <c r="Q11" s="2">
        <f t="shared" si="8"/>
        <v>6789351300</v>
      </c>
      <c r="R11" s="2">
        <f t="shared" si="8"/>
        <v>5988482405</v>
      </c>
      <c r="S11" s="2">
        <f t="shared" si="8"/>
        <v>22003007811</v>
      </c>
      <c r="T11" s="2">
        <f t="shared" si="8"/>
        <v>72463829067</v>
      </c>
      <c r="U11" s="2">
        <f t="shared" si="8"/>
        <v>85976108463</v>
      </c>
      <c r="V11" s="2">
        <f t="shared" si="8"/>
        <v>221226400871</v>
      </c>
      <c r="W11" s="2">
        <f t="shared" si="8"/>
        <v>495694763790</v>
      </c>
      <c r="X11" s="2">
        <f t="shared" si="8"/>
        <v>38011090998</v>
      </c>
      <c r="Y11" s="2">
        <f t="shared" si="8"/>
        <v>24056044789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985000000000</v>
      </c>
      <c r="H12" s="2">
        <f>IFERROR(INDEX(D12:G12,COUNT(D12:G12)),"")</f>
        <v>985000000000</v>
      </c>
      <c r="I12" s="2">
        <f t="shared" ref="I12:Y12" si="9">IFERROR(INDEX(I51:I500,MATCH($C$12,$C$51:$C$500,0)),"")</f>
        <v>988000000000</v>
      </c>
      <c r="J12" s="2">
        <f t="shared" si="9"/>
        <v>989000000000</v>
      </c>
      <c r="K12" s="2">
        <f t="shared" si="9"/>
        <v>1957000000000</v>
      </c>
      <c r="L12" s="2">
        <f t="shared" si="9"/>
        <v>2234000000000</v>
      </c>
      <c r="M12" s="2">
        <f t="shared" si="9"/>
        <v>2444000000000</v>
      </c>
      <c r="N12" s="2">
        <f t="shared" si="9"/>
        <v>2582000000000</v>
      </c>
      <c r="O12" s="2">
        <f t="shared" si="9"/>
        <v>2573000000000</v>
      </c>
      <c r="P12" s="2">
        <f t="shared" si="9"/>
        <v>2291000000000</v>
      </c>
      <c r="Q12" s="2">
        <f t="shared" si="9"/>
        <v>1539000000000</v>
      </c>
      <c r="R12" s="2">
        <f t="shared" si="9"/>
        <v>1822000000000</v>
      </c>
      <c r="S12" s="2">
        <f t="shared" si="9"/>
        <v>1747000000000</v>
      </c>
      <c r="T12" s="2">
        <f t="shared" si="9"/>
        <v>1408000000000</v>
      </c>
      <c r="U12" s="2">
        <f t="shared" si="9"/>
        <v>1034000000000</v>
      </c>
      <c r="V12" s="2">
        <f t="shared" si="9"/>
        <v>498000000000</v>
      </c>
      <c r="W12" s="2">
        <f t="shared" si="9"/>
        <v>154000000000</v>
      </c>
      <c r="X12" s="2">
        <f t="shared" si="9"/>
        <v>476000000000</v>
      </c>
      <c r="Y12" s="2">
        <f t="shared" si="9"/>
        <v>382000000000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1003000000000</v>
      </c>
      <c r="H13" s="2">
        <f>IFERROR(INDEX(D13:G13,COUNT(D13:G13)),"")</f>
        <v>1003000000000</v>
      </c>
      <c r="I13" s="2">
        <f t="shared" ref="I13:Y13" si="10">IFERROR(INDEX(I51:I500,MATCH($C$13,$C$51:$C$500,0)),"")</f>
        <v>1003000000000</v>
      </c>
      <c r="J13" s="2">
        <f t="shared" si="10"/>
        <v>995000000000</v>
      </c>
      <c r="K13" s="2">
        <f t="shared" si="10"/>
        <v>1964000000000</v>
      </c>
      <c r="L13" s="2">
        <f t="shared" si="10"/>
        <v>2236000000000</v>
      </c>
      <c r="M13" s="2">
        <f t="shared" si="10"/>
        <v>2457000000000</v>
      </c>
      <c r="N13" s="2">
        <f t="shared" si="10"/>
        <v>2590000000000</v>
      </c>
      <c r="O13" s="2">
        <f t="shared" si="10"/>
        <v>2579000000000</v>
      </c>
      <c r="P13" s="2">
        <f t="shared" si="10"/>
        <v>2304000000000</v>
      </c>
      <c r="Q13" s="2">
        <f t="shared" si="10"/>
        <v>1546000000000</v>
      </c>
      <c r="R13" s="2">
        <f t="shared" si="10"/>
        <v>1828000000000</v>
      </c>
      <c r="S13" s="2">
        <f t="shared" si="10"/>
        <v>1769000000000</v>
      </c>
      <c r="T13" s="2">
        <f t="shared" si="10"/>
        <v>1481000000000</v>
      </c>
      <c r="U13" s="2">
        <f t="shared" si="10"/>
        <v>1120000000000</v>
      </c>
      <c r="V13" s="2">
        <f t="shared" si="10"/>
        <v>719000000000</v>
      </c>
      <c r="W13" s="2">
        <f t="shared" si="10"/>
        <v>649000000000</v>
      </c>
      <c r="X13" s="2">
        <f t="shared" si="10"/>
        <v>514000000000</v>
      </c>
      <c r="Y13" s="2">
        <f t="shared" si="10"/>
        <v>406000000000</v>
      </c>
    </row>
    <row r="14" spans="1:25" ht="15.5" x14ac:dyDescent="0.35">
      <c r="C14" t="s">
        <v>26</v>
      </c>
      <c r="D14" s="2">
        <f>IFERROR(INDEX(D51:D500,MATCH($C$14,$C$51:$C$500,0)),"")</f>
        <v>-42664031785</v>
      </c>
      <c r="H14" s="2">
        <f>IFERROR(SUM(D14:G14)*(4/MAX(1,COUNT(D14:G14))),"")</f>
        <v>-170656127140</v>
      </c>
      <c r="I14" s="2">
        <f t="shared" ref="I14:Y14" si="11">IFERROR(INDEX(I51:I500,MATCH($C$14,$C$51:$C$500,0)),"")</f>
        <v>-173571719242</v>
      </c>
      <c r="J14" s="2">
        <f t="shared" si="11"/>
        <v>-190252028409</v>
      </c>
      <c r="K14" s="2">
        <f t="shared" si="11"/>
        <v>-246417317594</v>
      </c>
      <c r="L14" s="2">
        <f t="shared" si="11"/>
        <v>-228731808998</v>
      </c>
      <c r="M14" s="2">
        <f t="shared" si="11"/>
        <v>-231287062053</v>
      </c>
      <c r="N14" s="2">
        <f t="shared" si="11"/>
        <v>-225184092193</v>
      </c>
      <c r="O14" s="2">
        <f t="shared" si="11"/>
        <v>-239499964746</v>
      </c>
      <c r="P14" s="2">
        <f t="shared" si="11"/>
        <v>-207182364176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-32941394540</v>
      </c>
      <c r="X14" s="2">
        <f t="shared" si="11"/>
        <v>-23766074862</v>
      </c>
      <c r="Y14" s="2">
        <f t="shared" si="11"/>
        <v>-23949984153</v>
      </c>
    </row>
    <row r="15" spans="1:25" ht="15.5" x14ac:dyDescent="0.35">
      <c r="C15" t="s">
        <v>27</v>
      </c>
      <c r="D15" s="2">
        <f>IFERROR(INDEX(D51:D500,MATCH($C$15,$C$51:$C$500,0)),"")</f>
        <v>1588734017</v>
      </c>
      <c r="H15" s="2">
        <f>IFERROR(SUM(D15:G15)*(4/MAX(1,COUNT(D15:G15))),"")</f>
        <v>6354936068</v>
      </c>
      <c r="I15" s="2">
        <f t="shared" ref="I15:Y15" si="12">IFERROR(INDEX(I51:I500,MATCH($C$15,$C$51:$C$500,0)),"")</f>
        <v>-20940288796</v>
      </c>
      <c r="J15" s="2">
        <f t="shared" si="12"/>
        <v>5865922978</v>
      </c>
      <c r="K15" s="2">
        <f t="shared" si="12"/>
        <v>-2696737845</v>
      </c>
      <c r="L15" s="2">
        <f t="shared" si="12"/>
        <v>-21192303952</v>
      </c>
      <c r="M15" s="2">
        <f t="shared" si="12"/>
        <v>11160850248</v>
      </c>
      <c r="N15" s="2">
        <f t="shared" si="12"/>
        <v>12436991788</v>
      </c>
      <c r="O15" s="2">
        <f t="shared" si="12"/>
        <v>34114991008</v>
      </c>
      <c r="P15" s="2">
        <f t="shared" si="12"/>
        <v>4151167034</v>
      </c>
      <c r="Q15" s="2">
        <f t="shared" si="12"/>
        <v>34321928850</v>
      </c>
      <c r="R15" s="2">
        <f t="shared" si="12"/>
        <v>-2576736349</v>
      </c>
      <c r="S15" s="2">
        <f t="shared" si="12"/>
        <v>-8916814827</v>
      </c>
      <c r="T15" s="2">
        <f t="shared" si="12"/>
        <v>-24342143340</v>
      </c>
      <c r="U15" s="2">
        <f t="shared" si="12"/>
        <v>-41153519068</v>
      </c>
      <c r="V15" s="2">
        <f t="shared" si="12"/>
        <v>-45190745747</v>
      </c>
      <c r="W15" s="2">
        <f t="shared" si="12"/>
        <v>-60972461234</v>
      </c>
      <c r="X15" s="2">
        <f t="shared" si="12"/>
        <v>-34563079455</v>
      </c>
      <c r="Y15" s="2">
        <f t="shared" si="12"/>
        <v>-23030457195</v>
      </c>
    </row>
    <row r="16" spans="1:25" ht="15.5" x14ac:dyDescent="0.35">
      <c r="C16" t="s">
        <v>28</v>
      </c>
      <c r="D16" s="2">
        <f>IFERROR(INDEX(D51:D500,MATCH($C$16,$C$51:$C$500,0)),"")</f>
        <v>-24680445341</v>
      </c>
      <c r="H16" s="2">
        <f>IFERROR(SUM(D16:G16)*(4/MAX(1,COUNT(D16:G16))),"")</f>
        <v>-98721781364</v>
      </c>
      <c r="I16" s="2">
        <f t="shared" ref="I16:Y16" si="13">IFERROR(INDEX(I51:I500,MATCH($C$16,$C$51:$C$500,0)),"")</f>
        <v>-9382814812</v>
      </c>
      <c r="J16" s="2">
        <f t="shared" si="13"/>
        <v>-199596373364</v>
      </c>
      <c r="K16" s="2">
        <f t="shared" si="13"/>
        <v>-301156536887</v>
      </c>
      <c r="L16" s="2">
        <f t="shared" si="13"/>
        <v>-280620392740</v>
      </c>
      <c r="M16" s="2">
        <f t="shared" si="13"/>
        <v>-189439461717</v>
      </c>
      <c r="N16" s="2">
        <f t="shared" si="13"/>
        <v>-320080227848</v>
      </c>
      <c r="O16" s="2">
        <f t="shared" si="13"/>
        <v>-316814226431</v>
      </c>
      <c r="P16" s="2">
        <f t="shared" si="13"/>
        <v>-304298161786</v>
      </c>
      <c r="Q16" s="2">
        <f t="shared" si="13"/>
        <v>-234251006300</v>
      </c>
      <c r="R16" s="2">
        <f t="shared" si="13"/>
        <v>-222555903739</v>
      </c>
      <c r="S16" s="2">
        <f t="shared" si="13"/>
        <v>-2798688333</v>
      </c>
      <c r="T16" s="2">
        <f t="shared" si="13"/>
        <v>76028270629</v>
      </c>
      <c r="U16" s="2">
        <f t="shared" si="13"/>
        <v>111188797454</v>
      </c>
      <c r="V16" s="2">
        <f t="shared" si="13"/>
        <v>198921511946</v>
      </c>
      <c r="W16" s="2">
        <f t="shared" si="13"/>
        <v>246392784997</v>
      </c>
      <c r="X16" s="2">
        <f t="shared" si="13"/>
        <v>135271420138</v>
      </c>
      <c r="Y16" s="2">
        <f t="shared" si="13"/>
        <v>76563387865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2759100000000</v>
      </c>
      <c r="H20" s="2">
        <f t="shared" ref="H20:Y20" ca="1" si="14">IFERROR(H21*H2,"")</f>
        <v>2759100000000</v>
      </c>
      <c r="I20" s="2">
        <f t="shared" ca="1" si="14"/>
        <v>3132390000000</v>
      </c>
      <c r="J20" s="2">
        <f t="shared" ca="1" si="14"/>
        <v>1785300000000</v>
      </c>
      <c r="K20" s="2">
        <f t="shared" ca="1" si="14"/>
        <v>2921400000000</v>
      </c>
      <c r="L20" s="2">
        <f t="shared" ca="1" si="14"/>
        <v>395850000000</v>
      </c>
      <c r="M20" s="2">
        <f t="shared" ca="1" si="14"/>
        <v>1017900000000</v>
      </c>
      <c r="N20" s="2">
        <f t="shared" ca="1" si="14"/>
        <v>369460000000</v>
      </c>
      <c r="O20" s="2">
        <f t="shared" ca="1" si="14"/>
        <v>346840000000</v>
      </c>
      <c r="P20" s="2">
        <f t="shared" ca="1" si="14"/>
        <v>508950000000</v>
      </c>
      <c r="Q20" s="2">
        <f t="shared" ca="1" si="14"/>
        <v>761540000000</v>
      </c>
      <c r="R20" s="2">
        <f t="shared" ca="1" si="14"/>
        <v>478790000000</v>
      </c>
      <c r="S20" s="2">
        <f t="shared" ca="1" si="14"/>
        <v>829400000000</v>
      </c>
      <c r="T20" s="2">
        <f t="shared" ca="1" si="14"/>
        <v>1425060000000</v>
      </c>
      <c r="U20" s="2">
        <f t="shared" ca="1" si="14"/>
        <v>1432600000000</v>
      </c>
      <c r="V20" s="2">
        <f t="shared" ca="1" si="14"/>
        <v>1432600000000</v>
      </c>
      <c r="W20" s="2">
        <f t="shared" ca="1" si="14"/>
        <v>1432600000000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16230000000</v>
      </c>
      <c r="H21" s="2">
        <f>IFERROR(INDEX(D21:G21,COUNT(D21:G21)),"")</f>
        <v>16230000000</v>
      </c>
      <c r="I21" s="2">
        <f t="shared" ref="I21:Y21" si="15">IFERROR(INDEX(I51:I500,MATCH($C$7,$C$51:$C$500,0)),"")</f>
        <v>16230000000</v>
      </c>
      <c r="J21" s="2">
        <f t="shared" si="15"/>
        <v>16230000000</v>
      </c>
      <c r="K21" s="2">
        <f t="shared" si="15"/>
        <v>16230000000</v>
      </c>
      <c r="L21" s="2">
        <f t="shared" si="15"/>
        <v>3770000000</v>
      </c>
      <c r="M21" s="2">
        <f t="shared" si="15"/>
        <v>3770000000</v>
      </c>
      <c r="N21" s="2">
        <f t="shared" si="15"/>
        <v>3770000000</v>
      </c>
      <c r="O21" s="2">
        <f t="shared" si="15"/>
        <v>3770000000</v>
      </c>
      <c r="P21" s="2">
        <f t="shared" si="15"/>
        <v>3770000000</v>
      </c>
      <c r="Q21" s="2">
        <f t="shared" si="15"/>
        <v>3770000000</v>
      </c>
      <c r="R21" s="2">
        <f t="shared" si="15"/>
        <v>3770000000</v>
      </c>
      <c r="S21" s="2">
        <f t="shared" si="15"/>
        <v>3770000000</v>
      </c>
      <c r="T21" s="2">
        <f t="shared" si="15"/>
        <v>3770000000</v>
      </c>
      <c r="U21" s="2">
        <f t="shared" si="15"/>
        <v>3770000000</v>
      </c>
      <c r="V21" s="2">
        <f t="shared" si="15"/>
        <v>3770000000</v>
      </c>
      <c r="W21" s="2">
        <f t="shared" si="15"/>
        <v>3770000000</v>
      </c>
      <c r="X21" s="2">
        <f t="shared" si="15"/>
        <v>0</v>
      </c>
      <c r="Y21" s="2">
        <f t="shared" si="15"/>
        <v>0</v>
      </c>
    </row>
    <row r="23" spans="1:25" ht="15.5" x14ac:dyDescent="0.35">
      <c r="B23" t="s">
        <v>53</v>
      </c>
      <c r="C23" t="s">
        <v>54</v>
      </c>
      <c r="D23" s="3">
        <f>IFERROR(D5/D6*100,"")</f>
        <v>-1.7361613897084369</v>
      </c>
      <c r="H23" s="3">
        <f t="shared" ref="H23:Y23" si="16">IFERROR(H5/H6*100,"")</f>
        <v>-6.9446455588337477</v>
      </c>
      <c r="I23" s="3">
        <f t="shared" si="16"/>
        <v>-2.7306203826087039</v>
      </c>
      <c r="J23" s="3">
        <f t="shared" si="16"/>
        <v>-13.876469570410293</v>
      </c>
      <c r="K23" s="3">
        <f t="shared" si="16"/>
        <v>-30.788308490822558</v>
      </c>
      <c r="L23" s="3">
        <f t="shared" si="16"/>
        <v>-244.42230683825642</v>
      </c>
      <c r="M23" s="3">
        <f t="shared" si="16"/>
        <v>-79.550984507752617</v>
      </c>
      <c r="N23" s="3">
        <f t="shared" si="16"/>
        <v>-124.97043011186686</v>
      </c>
      <c r="O23" s="3">
        <f t="shared" si="16"/>
        <v>-72.329220699286495</v>
      </c>
      <c r="P23" s="3">
        <f t="shared" si="16"/>
        <v>-39.428306790235986</v>
      </c>
      <c r="Q23" s="3">
        <f t="shared" si="16"/>
        <v>-24.979129146580213</v>
      </c>
      <c r="R23" s="3">
        <f t="shared" si="16"/>
        <v>-22.540247211685433</v>
      </c>
      <c r="S23" s="3">
        <f t="shared" si="16"/>
        <v>-1.2398964888717805</v>
      </c>
      <c r="T23" s="3">
        <f t="shared" si="16"/>
        <v>3.8382315350503342</v>
      </c>
      <c r="U23" s="3">
        <f t="shared" si="16"/>
        <v>5.3185612924869039</v>
      </c>
      <c r="V23" s="3">
        <f t="shared" si="16"/>
        <v>12.007614055125842</v>
      </c>
      <c r="W23" s="3">
        <f t="shared" si="16"/>
        <v>15.97377457067544</v>
      </c>
      <c r="X23" s="3">
        <f t="shared" si="16"/>
        <v>20.619607261724671</v>
      </c>
      <c r="Y23" s="3">
        <f t="shared" si="16"/>
        <v>14.708918397546331</v>
      </c>
    </row>
    <row r="24" spans="1:25" ht="15.5" x14ac:dyDescent="0.35">
      <c r="C24" t="s">
        <v>55</v>
      </c>
      <c r="D24" s="4">
        <f>IFERROR(_xlfn.RRI(5,I23,D23),"")</f>
        <v>-8.659001835812008E-2</v>
      </c>
      <c r="H24" s="4">
        <f t="shared" ref="H24:Y24" si="17">IFERROR(_xlfn.RRI(5,M23,H23),"")</f>
        <v>-0.38595400194501306</v>
      </c>
      <c r="I24" s="4">
        <f t="shared" si="17"/>
        <v>-0.53453094626135655</v>
      </c>
      <c r="J24" s="4">
        <f t="shared" si="17"/>
        <v>-0.28122487252117656</v>
      </c>
      <c r="K24" s="4">
        <f t="shared" si="17"/>
        <v>-4.826609638112267E-2</v>
      </c>
      <c r="L24" s="4">
        <f t="shared" si="17"/>
        <v>0.57802074793066138</v>
      </c>
      <c r="M24" s="4">
        <f t="shared" si="17"/>
        <v>0.28687800110665251</v>
      </c>
      <c r="N24" s="4">
        <f t="shared" si="17"/>
        <v>1.5158478150866577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>
        <f t="shared" si="17"/>
        <v>-0.23561864313377856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-1.43</v>
      </c>
      <c r="H25" s="3">
        <f>IFERROR(INDEX(D25:G25,COUNT(D25:G25)),"")</f>
        <v>-1.43</v>
      </c>
      <c r="I25" s="3">
        <f t="shared" ref="I25:Y25" si="18">IFERROR(INDEX(I51:I500,MATCH($C$25,$C$51:$C$500,0)),"")</f>
        <v>-1.84</v>
      </c>
      <c r="J25" s="3">
        <f t="shared" si="18"/>
        <v>-11.89</v>
      </c>
      <c r="K25" s="3">
        <f t="shared" si="18"/>
        <v>-18.63</v>
      </c>
      <c r="L25" s="3">
        <f t="shared" si="18"/>
        <v>-79.53</v>
      </c>
      <c r="M25" s="3">
        <f t="shared" si="18"/>
        <v>-47.02</v>
      </c>
      <c r="N25" s="3">
        <f t="shared" si="18"/>
        <v>-81.03</v>
      </c>
      <c r="O25" s="3">
        <f t="shared" si="18"/>
        <v>-74.459999999999994</v>
      </c>
      <c r="P25" s="3">
        <f t="shared" si="18"/>
        <v>-79.069999999999993</v>
      </c>
      <c r="Q25" s="3">
        <f t="shared" si="18"/>
        <v>-52.28</v>
      </c>
      <c r="R25" s="3">
        <f t="shared" si="18"/>
        <v>-58.95</v>
      </c>
      <c r="S25" s="3">
        <f t="shared" si="18"/>
        <v>-3.13</v>
      </c>
      <c r="T25" s="3">
        <f t="shared" si="18"/>
        <v>13.38</v>
      </c>
      <c r="U25" s="3">
        <f t="shared" si="18"/>
        <v>17.96</v>
      </c>
      <c r="V25" s="3">
        <f t="shared" si="18"/>
        <v>39.869999999999997</v>
      </c>
      <c r="W25" s="3">
        <f t="shared" si="18"/>
        <v>48.01</v>
      </c>
      <c r="X25" s="3">
        <f t="shared" si="18"/>
        <v>236973.71</v>
      </c>
      <c r="Y25" s="3">
        <f t="shared" si="18"/>
        <v>139191.24</v>
      </c>
    </row>
    <row r="26" spans="1:25" ht="15.5" x14ac:dyDescent="0.35">
      <c r="C26" t="s">
        <v>58</v>
      </c>
      <c r="D26" s="4">
        <f>IFERROR(_xlfn.RRI(5,I25,D25),"")</f>
        <v>-4.9168320692867584E-2</v>
      </c>
      <c r="H26" s="4">
        <f t="shared" ref="H26:Y26" si="19">IFERROR(_xlfn.RRI(5,M25,H25),"")</f>
        <v>-0.50270890482599351</v>
      </c>
      <c r="I26" s="4">
        <f t="shared" si="19"/>
        <v>-0.53093352224682278</v>
      </c>
      <c r="J26" s="4">
        <f t="shared" si="19"/>
        <v>-0.30712998889420295</v>
      </c>
      <c r="K26" s="4">
        <f t="shared" si="19"/>
        <v>-0.25107173191177301</v>
      </c>
      <c r="L26" s="4">
        <f t="shared" si="19"/>
        <v>8.752457784504819E-2</v>
      </c>
      <c r="M26" s="4">
        <f t="shared" si="19"/>
        <v>-4.4215984604568326E-2</v>
      </c>
      <c r="N26" s="4">
        <f t="shared" si="19"/>
        <v>0.9169919990733002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-0.84275789759359532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21.846690482624769</v>
      </c>
      <c r="H27" s="3">
        <f t="shared" ref="H27:Y27" si="20">IFERROR(H4/H21,"")</f>
        <v>87.386761930499077</v>
      </c>
      <c r="I27" s="3">
        <f t="shared" si="20"/>
        <v>107.32822791182994</v>
      </c>
      <c r="J27" s="3">
        <f t="shared" si="20"/>
        <v>65.974940538755391</v>
      </c>
      <c r="K27" s="3">
        <f t="shared" si="20"/>
        <v>55.21575940246457</v>
      </c>
      <c r="L27" s="3">
        <f t="shared" si="20"/>
        <v>257.70332044615384</v>
      </c>
      <c r="M27" s="3">
        <f t="shared" si="20"/>
        <v>223.65919195888594</v>
      </c>
      <c r="N27" s="3">
        <f t="shared" si="20"/>
        <v>122.37202653952255</v>
      </c>
      <c r="O27" s="3">
        <f t="shared" si="20"/>
        <v>191.86146887639256</v>
      </c>
      <c r="P27" s="3">
        <f t="shared" si="20"/>
        <v>197.74771789257295</v>
      </c>
      <c r="Q27" s="3">
        <f t="shared" si="20"/>
        <v>147.2518781867374</v>
      </c>
      <c r="R27" s="3">
        <f t="shared" si="20"/>
        <v>156.53535863209549</v>
      </c>
      <c r="S27" s="3">
        <f t="shared" si="20"/>
        <v>174.61775466445624</v>
      </c>
      <c r="T27" s="3">
        <f t="shared" si="20"/>
        <v>201.75366036870025</v>
      </c>
      <c r="U27" s="3">
        <f t="shared" si="20"/>
        <v>172.02006362228116</v>
      </c>
      <c r="V27" s="3">
        <f t="shared" si="20"/>
        <v>180.86586086233422</v>
      </c>
      <c r="W27" s="3">
        <f t="shared" si="20"/>
        <v>171.63380960397879</v>
      </c>
      <c r="X27" s="3" t="str">
        <f t="shared" si="20"/>
        <v/>
      </c>
      <c r="Y27" s="3" t="str">
        <f t="shared" si="20"/>
        <v/>
      </c>
    </row>
    <row r="28" spans="1:25" ht="15.5" x14ac:dyDescent="0.35">
      <c r="C28" t="s">
        <v>60</v>
      </c>
      <c r="D28" s="4">
        <f>IFERROR(_xlfn.RRI(5,I27,D27),"")</f>
        <v>-0.27266524671809222</v>
      </c>
      <c r="H28" s="4">
        <f t="shared" ref="H28:Y28" si="21">IFERROR(_xlfn.RRI(5,M27,H27),"")</f>
        <v>-0.17134877042453533</v>
      </c>
      <c r="I28" s="4">
        <f t="shared" si="21"/>
        <v>-2.5893679411366222E-2</v>
      </c>
      <c r="J28" s="4">
        <f t="shared" si="21"/>
        <v>-0.19224761597624485</v>
      </c>
      <c r="K28" s="4">
        <f t="shared" si="21"/>
        <v>-0.22519874792378058</v>
      </c>
      <c r="L28" s="4">
        <f t="shared" si="21"/>
        <v>0.11843779416577216</v>
      </c>
      <c r="M28" s="4">
        <f t="shared" si="21"/>
        <v>7.3976700926279726E-2</v>
      </c>
      <c r="N28" s="4">
        <f t="shared" si="21"/>
        <v>-6.8637493889710965E-2</v>
      </c>
      <c r="O28" s="4">
        <f t="shared" si="21"/>
        <v>-1.000439073303816E-2</v>
      </c>
      <c r="P28" s="4">
        <f t="shared" si="21"/>
        <v>2.8268366065424821E-2</v>
      </c>
      <c r="Q28" s="4">
        <f t="shared" si="21"/>
        <v>-4.0288169124729212E-2</v>
      </c>
      <c r="R28" s="4">
        <f t="shared" si="21"/>
        <v>-1.824771202474651E-2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-0.22282608695652181</v>
      </c>
      <c r="I29" s="4">
        <f t="shared" si="22"/>
        <v>-0.84524810765349034</v>
      </c>
      <c r="J29" s="4">
        <f t="shared" si="22"/>
        <v>-0.3617820719269994</v>
      </c>
      <c r="K29" s="4">
        <f t="shared" si="22"/>
        <v>-0.76574877404752928</v>
      </c>
      <c r="L29" s="4">
        <f t="shared" si="22"/>
        <v>0.69140791152700964</v>
      </c>
      <c r="M29" s="4">
        <f t="shared" si="22"/>
        <v>-0.41972109095396765</v>
      </c>
      <c r="N29" s="4">
        <f t="shared" si="22"/>
        <v>8.8235294117647162E-2</v>
      </c>
      <c r="O29" s="4">
        <f t="shared" si="22"/>
        <v>-5.8302769697736179E-2</v>
      </c>
      <c r="P29" s="4">
        <f t="shared" si="22"/>
        <v>0.51243305279265472</v>
      </c>
      <c r="Q29" s="4">
        <f t="shared" si="22"/>
        <v>-0.11314673452078035</v>
      </c>
      <c r="R29" s="4">
        <f t="shared" si="22"/>
        <v>17.833865814696487</v>
      </c>
      <c r="S29" s="4">
        <f t="shared" si="22"/>
        <v>-1.2339312406576981</v>
      </c>
      <c r="T29" s="4">
        <f t="shared" si="22"/>
        <v>-0.25501113585746099</v>
      </c>
      <c r="U29" s="4">
        <f t="shared" si="22"/>
        <v>-0.54953599197391523</v>
      </c>
      <c r="V29" s="4">
        <f t="shared" si="22"/>
        <v>-0.16954801083107687</v>
      </c>
      <c r="W29" s="4">
        <f t="shared" si="22"/>
        <v>-0.99979740368667891</v>
      </c>
      <c r="X29" s="4">
        <f t="shared" si="22"/>
        <v>0.70250448232230711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-0.18579889344406919</v>
      </c>
      <c r="I30" s="4">
        <f t="shared" si="23"/>
        <v>0.62680295026234323</v>
      </c>
      <c r="J30" s="4">
        <f t="shared" si="23"/>
        <v>0.19485707074800426</v>
      </c>
      <c r="K30" s="4">
        <f t="shared" si="23"/>
        <v>-0.78573904555489915</v>
      </c>
      <c r="L30" s="4">
        <f t="shared" si="23"/>
        <v>0.15221430511796735</v>
      </c>
      <c r="M30" s="4">
        <f t="shared" si="23"/>
        <v>0.82769868476968167</v>
      </c>
      <c r="N30" s="4">
        <f t="shared" si="23"/>
        <v>-0.36218550156956653</v>
      </c>
      <c r="O30" s="4">
        <f t="shared" si="23"/>
        <v>-2.976645737766799E-2</v>
      </c>
      <c r="P30" s="4">
        <f t="shared" si="23"/>
        <v>0.34292153232707345</v>
      </c>
      <c r="Q30" s="4">
        <f t="shared" si="23"/>
        <v>-5.9305964649028757E-2</v>
      </c>
      <c r="R30" s="4">
        <f t="shared" si="23"/>
        <v>-0.10355416645407967</v>
      </c>
      <c r="S30" s="4">
        <f t="shared" si="23"/>
        <v>-0.13450019025505539</v>
      </c>
      <c r="T30" s="4">
        <f t="shared" si="23"/>
        <v>0.17284958580010551</v>
      </c>
      <c r="U30" s="4">
        <f t="shared" si="23"/>
        <v>-4.8908053724887442E-2</v>
      </c>
      <c r="V30" s="4">
        <f t="shared" si="23"/>
        <v>5.378923464821473E-2</v>
      </c>
      <c r="W30" s="4" t="str">
        <f t="shared" si="23"/>
        <v/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81.66</v>
      </c>
      <c r="H32" s="3">
        <f>IFERROR(INDEX(D32:G32,COUNT(D32:G32)),"")</f>
        <v>81.66</v>
      </c>
      <c r="I32" s="3">
        <f t="shared" ref="I32:Y32" si="24">IFERROR(INDEX(I51:I500,MATCH($C$32,$C$51:$C$500,0)),"")</f>
        <v>82.84</v>
      </c>
      <c r="J32" s="3">
        <f t="shared" si="24"/>
        <v>83.68</v>
      </c>
      <c r="K32" s="3">
        <f t="shared" si="24"/>
        <v>59.96</v>
      </c>
      <c r="L32" s="3">
        <f t="shared" si="24"/>
        <v>28.82</v>
      </c>
      <c r="M32" s="3">
        <f t="shared" si="24"/>
        <v>56.23</v>
      </c>
      <c r="N32" s="3">
        <f t="shared" si="24"/>
        <v>61.48</v>
      </c>
      <c r="O32" s="3">
        <f t="shared" si="24"/>
        <v>99.72</v>
      </c>
      <c r="P32" s="3">
        <f t="shared" si="24"/>
        <v>174.47</v>
      </c>
      <c r="Q32" s="3">
        <f t="shared" si="24"/>
        <v>216.02</v>
      </c>
      <c r="R32" s="3">
        <f t="shared" si="24"/>
        <v>271.01</v>
      </c>
      <c r="S32" s="3">
        <f t="shared" si="24"/>
        <v>333.73</v>
      </c>
      <c r="T32" s="3">
        <f t="shared" si="24"/>
        <v>340.54</v>
      </c>
      <c r="U32" s="3">
        <f t="shared" si="24"/>
        <v>328.97</v>
      </c>
      <c r="V32" s="3">
        <f t="shared" si="24"/>
        <v>322.97000000000003</v>
      </c>
      <c r="W32" s="3">
        <f t="shared" si="24"/>
        <v>292.7</v>
      </c>
      <c r="X32" s="3">
        <f t="shared" si="24"/>
        <v>1019983.18</v>
      </c>
      <c r="Y32" s="3">
        <f t="shared" si="24"/>
        <v>846828.84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1.93</v>
      </c>
      <c r="H33" s="3">
        <f>IFERROR(INDEX(D33:G33,COUNT(D33:G33)),"")</f>
        <v>1.93</v>
      </c>
      <c r="I33" s="3">
        <f t="shared" ref="I33:Y33" si="25">IFERROR(INDEX(I51:I500,MATCH($C$33,$C$51:$C$500,0)),"")</f>
        <v>2.33</v>
      </c>
      <c r="J33" s="3">
        <f t="shared" si="25"/>
        <v>1.31</v>
      </c>
      <c r="K33" s="3">
        <f t="shared" si="25"/>
        <v>3</v>
      </c>
      <c r="L33" s="3">
        <f t="shared" si="25"/>
        <v>3.64</v>
      </c>
      <c r="M33" s="3">
        <f t="shared" si="25"/>
        <v>4.8</v>
      </c>
      <c r="N33" s="3">
        <f t="shared" si="25"/>
        <v>1.59</v>
      </c>
      <c r="O33" s="3">
        <f t="shared" si="25"/>
        <v>0.92</v>
      </c>
      <c r="P33" s="3">
        <f t="shared" si="25"/>
        <v>0.77</v>
      </c>
      <c r="Q33" s="3">
        <f t="shared" si="25"/>
        <v>0.94</v>
      </c>
      <c r="R33" s="3">
        <f t="shared" si="25"/>
        <v>0.47</v>
      </c>
      <c r="S33" s="3">
        <f t="shared" si="25"/>
        <v>0.66</v>
      </c>
      <c r="T33" s="3">
        <f t="shared" si="25"/>
        <v>1.1100000000000001</v>
      </c>
      <c r="U33" s="3">
        <f t="shared" si="25"/>
        <v>1.1599999999999999</v>
      </c>
      <c r="V33" s="3">
        <f t="shared" si="25"/>
        <v>1.18</v>
      </c>
      <c r="W33" s="3">
        <f t="shared" si="25"/>
        <v>1.3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-110.49</v>
      </c>
      <c r="H34" s="3">
        <f>IFERROR(INDEX(D34:G34,COUNT(D34:G34)),"")</f>
        <v>-110.49</v>
      </c>
      <c r="I34" s="3">
        <f t="shared" ref="I34:Y34" si="26">IFERROR(INDEX(I51:I500,MATCH($C$34,$C$51:$C$500,0)),"")</f>
        <v>-104.89</v>
      </c>
      <c r="J34" s="3">
        <f t="shared" si="26"/>
        <v>-9.25</v>
      </c>
      <c r="K34" s="3">
        <f t="shared" si="26"/>
        <v>-9.66</v>
      </c>
      <c r="L34" s="3">
        <f t="shared" si="26"/>
        <v>-1.32</v>
      </c>
      <c r="M34" s="3">
        <f t="shared" si="26"/>
        <v>-5.74</v>
      </c>
      <c r="N34" s="3">
        <f t="shared" si="26"/>
        <v>-1.21</v>
      </c>
      <c r="O34" s="3">
        <f t="shared" si="26"/>
        <v>-1.24</v>
      </c>
      <c r="P34" s="3">
        <f t="shared" si="26"/>
        <v>-1.71</v>
      </c>
      <c r="Q34" s="3">
        <f t="shared" si="26"/>
        <v>-3.86</v>
      </c>
      <c r="R34" s="3">
        <f t="shared" si="26"/>
        <v>-2.15</v>
      </c>
      <c r="S34" s="3">
        <f t="shared" si="26"/>
        <v>-70.290000000000006</v>
      </c>
      <c r="T34" s="3">
        <f t="shared" si="26"/>
        <v>28.25</v>
      </c>
      <c r="U34" s="3">
        <f t="shared" si="26"/>
        <v>21.16</v>
      </c>
      <c r="V34" s="3">
        <f t="shared" si="26"/>
        <v>9.5299999999999994</v>
      </c>
      <c r="W34" s="3">
        <f t="shared" si="26"/>
        <v>7.92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7.23</v>
      </c>
      <c r="H35" s="3">
        <f>IFERROR(INDEX(D35:G35,COUNT(D35:G35)),"")</f>
        <v>7.23</v>
      </c>
      <c r="I35" s="3">
        <f t="shared" ref="I35:Y35" si="27">IFERROR(INDEX(I51:I500,MATCH($C$35,$C$51:$C$500,0)),"")</f>
        <v>1.8</v>
      </c>
      <c r="J35" s="3">
        <f t="shared" si="27"/>
        <v>1.67</v>
      </c>
      <c r="K35" s="3">
        <f t="shared" si="27"/>
        <v>3.26</v>
      </c>
      <c r="L35" s="3">
        <f t="shared" si="27"/>
        <v>0.41</v>
      </c>
      <c r="M35" s="3">
        <f t="shared" si="27"/>
        <v>1.21</v>
      </c>
      <c r="N35" s="3">
        <f t="shared" si="27"/>
        <v>0.8</v>
      </c>
      <c r="O35" s="3">
        <f t="shared" si="27"/>
        <v>0.48</v>
      </c>
      <c r="P35" s="3">
        <f t="shared" si="27"/>
        <v>0.68</v>
      </c>
      <c r="Q35" s="3">
        <f t="shared" si="27"/>
        <v>1.37</v>
      </c>
      <c r="R35" s="3">
        <f t="shared" si="27"/>
        <v>0.81</v>
      </c>
      <c r="S35" s="3">
        <f t="shared" si="27"/>
        <v>1.26</v>
      </c>
      <c r="T35" s="3">
        <f t="shared" si="27"/>
        <v>1.88</v>
      </c>
      <c r="U35" s="3">
        <f t="shared" si="27"/>
        <v>2.21</v>
      </c>
      <c r="V35" s="3">
        <f t="shared" si="27"/>
        <v>2.1</v>
      </c>
      <c r="W35" s="3">
        <f t="shared" si="27"/>
        <v>2.2200000000000002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354571786533</v>
      </c>
      <c r="E51" s="5">
        <v>397173301251</v>
      </c>
      <c r="F51" s="5">
        <v>406682250032</v>
      </c>
      <c r="G51" s="5">
        <v>462413277728</v>
      </c>
      <c r="I51" s="5">
        <v>1741937139009</v>
      </c>
      <c r="J51" s="5">
        <v>1070773284944</v>
      </c>
      <c r="K51" s="5">
        <v>896151775102</v>
      </c>
      <c r="L51" s="5">
        <v>971541518082</v>
      </c>
      <c r="M51" s="5">
        <v>843195153685</v>
      </c>
      <c r="N51" s="5">
        <v>461342540054</v>
      </c>
      <c r="O51" s="5">
        <v>723317737664</v>
      </c>
      <c r="P51" s="5">
        <v>745508896455</v>
      </c>
      <c r="Q51" s="5">
        <v>555139580764</v>
      </c>
      <c r="R51" s="5">
        <v>590138302043</v>
      </c>
      <c r="S51" s="5">
        <v>658308935085</v>
      </c>
      <c r="T51" s="5">
        <v>760611299590</v>
      </c>
      <c r="U51" s="5">
        <v>648515639856</v>
      </c>
      <c r="V51" s="5">
        <v>681864295451</v>
      </c>
      <c r="W51" s="5">
        <v>647059462207</v>
      </c>
      <c r="X51" s="5">
        <v>413432281973</v>
      </c>
      <c r="Y51" s="5">
        <v>369702974669</v>
      </c>
    </row>
    <row r="52" spans="2:25" ht="15.5" x14ac:dyDescent="0.35">
      <c r="C52" t="s">
        <v>85</v>
      </c>
      <c r="D52" s="5">
        <v>-342927967083</v>
      </c>
      <c r="E52" s="5">
        <v>-350057862059</v>
      </c>
      <c r="F52" s="5">
        <v>-361015983195</v>
      </c>
      <c r="G52" s="5">
        <v>-412653206429</v>
      </c>
      <c r="I52" s="5">
        <v>-1528976100746</v>
      </c>
      <c r="J52" s="5">
        <v>-960437628497</v>
      </c>
      <c r="K52" s="5">
        <v>-912113071288</v>
      </c>
      <c r="L52" s="5">
        <v>-944244905030</v>
      </c>
      <c r="M52" s="5">
        <v>-761001765843</v>
      </c>
      <c r="N52" s="5">
        <v>-485484208884</v>
      </c>
      <c r="O52" s="5">
        <v>-704289832096</v>
      </c>
      <c r="P52" s="5">
        <v>-730074322122</v>
      </c>
      <c r="Q52" s="5">
        <v>-493697284516</v>
      </c>
      <c r="R52" s="5">
        <v>-520568097445</v>
      </c>
      <c r="S52" s="5">
        <v>-511343018542</v>
      </c>
      <c r="T52" s="5">
        <v>-544717865416</v>
      </c>
      <c r="U52" s="5">
        <v>-428311443886</v>
      </c>
      <c r="V52" s="5">
        <v>-429685074300</v>
      </c>
      <c r="W52" s="5">
        <v>-344646457551</v>
      </c>
      <c r="X52" s="5">
        <v>-231170329109</v>
      </c>
      <c r="Y52" s="5">
        <v>-244815803538</v>
      </c>
    </row>
    <row r="53" spans="2:25" ht="15.5" x14ac:dyDescent="0.35">
      <c r="C53" t="s">
        <v>86</v>
      </c>
      <c r="D53" s="5">
        <v>11643819450</v>
      </c>
      <c r="E53" s="5">
        <v>47115439192</v>
      </c>
      <c r="F53" s="5">
        <v>45666266837</v>
      </c>
      <c r="G53" s="5">
        <v>49760071299</v>
      </c>
      <c r="I53" s="5">
        <v>212961038263</v>
      </c>
      <c r="J53" s="5">
        <v>110335656447</v>
      </c>
      <c r="K53" s="5">
        <v>-15961296186</v>
      </c>
      <c r="L53" s="5">
        <v>27296613052</v>
      </c>
      <c r="M53" s="5">
        <v>82193387842</v>
      </c>
      <c r="N53" s="5">
        <v>-24141668830</v>
      </c>
      <c r="O53" s="5">
        <v>19027905568</v>
      </c>
      <c r="P53" s="5">
        <v>15434574333</v>
      </c>
      <c r="Q53" s="5">
        <v>61442296248</v>
      </c>
      <c r="R53" s="5">
        <v>69570204598</v>
      </c>
      <c r="S53" s="5">
        <v>146965916543</v>
      </c>
      <c r="T53" s="5">
        <v>215893434174</v>
      </c>
      <c r="U53" s="5">
        <v>220204195970</v>
      </c>
      <c r="V53" s="5">
        <v>252179221151</v>
      </c>
      <c r="W53" s="5">
        <v>302413004656</v>
      </c>
      <c r="X53" s="5">
        <v>182261952864</v>
      </c>
      <c r="Y53" s="5">
        <v>124887171131</v>
      </c>
    </row>
    <row r="54" spans="2:25" ht="15.5" x14ac:dyDescent="0.35">
      <c r="C54" t="s">
        <v>87</v>
      </c>
      <c r="D54" s="5">
        <v>-15938567275</v>
      </c>
      <c r="E54" s="5">
        <v>-19423148833</v>
      </c>
      <c r="F54" s="5">
        <v>-17041072487</v>
      </c>
      <c r="G54" s="5">
        <v>-16727440822</v>
      </c>
      <c r="I54" s="5">
        <v>-69933751377</v>
      </c>
      <c r="J54" s="5">
        <v>-59390706898</v>
      </c>
      <c r="K54" s="5">
        <v>-57298447379</v>
      </c>
      <c r="L54" s="5">
        <v>-57334658629</v>
      </c>
      <c r="M54" s="5">
        <v>-52679739694</v>
      </c>
      <c r="N54" s="5">
        <v>-55502252271</v>
      </c>
      <c r="O54" s="5">
        <v>-67849543718</v>
      </c>
      <c r="P54" s="5">
        <v>-69383036750</v>
      </c>
      <c r="Q54" s="5">
        <v>-298376826740</v>
      </c>
      <c r="R54" s="5">
        <v>-311712702149</v>
      </c>
      <c r="S54" s="5">
        <v>-172206623456</v>
      </c>
      <c r="T54" s="5">
        <v>-156120217794</v>
      </c>
      <c r="U54" s="5">
        <v>-123655903000</v>
      </c>
      <c r="V54" s="5">
        <v>-110515358014</v>
      </c>
      <c r="W54" s="5">
        <v>-47143715871</v>
      </c>
      <c r="X54" s="5">
        <v>-26658465873</v>
      </c>
      <c r="Y54" s="5">
        <v>-27073065917</v>
      </c>
    </row>
    <row r="55" spans="2:25" ht="15.5" x14ac:dyDescent="0.35">
      <c r="C55" t="s">
        <v>89</v>
      </c>
      <c r="D55" s="5">
        <v>-7239936648</v>
      </c>
      <c r="E55" s="5">
        <v>-8527977655</v>
      </c>
      <c r="F55" s="5">
        <v>-7857237799</v>
      </c>
      <c r="G55" s="5">
        <v>-8497211433</v>
      </c>
      <c r="I55" s="5">
        <v>-32452234118</v>
      </c>
      <c r="J55" s="5">
        <v>-22403155177</v>
      </c>
      <c r="K55" s="5">
        <v>-23277441624</v>
      </c>
      <c r="L55" s="5">
        <v>-21406878725</v>
      </c>
      <c r="M55" s="5">
        <v>-18819559173</v>
      </c>
      <c r="N55" s="5">
        <v>-14427680411</v>
      </c>
      <c r="O55" s="5">
        <v>-23571661943</v>
      </c>
      <c r="P55" s="5">
        <v>-22618417851</v>
      </c>
      <c r="Q55" s="5">
        <v>-16910098132</v>
      </c>
      <c r="R55" s="5">
        <v>-18359766701</v>
      </c>
      <c r="S55" s="5">
        <v>-23371272981</v>
      </c>
      <c r="T55" s="5">
        <v>-19434554502</v>
      </c>
      <c r="U55" s="5">
        <v>-9397648268</v>
      </c>
      <c r="V55" s="5">
        <v>-10403948335</v>
      </c>
      <c r="W55" s="5">
        <v>-5675958371</v>
      </c>
      <c r="X55" s="5">
        <v>-4102332914</v>
      </c>
      <c r="Y55" s="5">
        <v>-5459424044</v>
      </c>
    </row>
    <row r="56" spans="2:25" ht="15.5" x14ac:dyDescent="0.35">
      <c r="C56" t="s">
        <v>370</v>
      </c>
      <c r="D56" s="5">
        <v>-8698630627</v>
      </c>
      <c r="E56" s="5">
        <v>-10895171178</v>
      </c>
      <c r="F56" s="5">
        <v>-9183834688</v>
      </c>
      <c r="G56" s="5">
        <v>-8230229389</v>
      </c>
      <c r="I56" s="5">
        <v>-37481517259</v>
      </c>
      <c r="J56" s="5">
        <v>-36987551721</v>
      </c>
      <c r="K56" s="5">
        <v>-34021005755</v>
      </c>
      <c r="L56" s="5">
        <v>-35927779904</v>
      </c>
      <c r="M56" s="5">
        <v>-33860180521</v>
      </c>
      <c r="N56" s="5">
        <v>-41074571860</v>
      </c>
      <c r="O56" s="5">
        <v>-44277881775</v>
      </c>
      <c r="P56" s="5">
        <v>-46764618899</v>
      </c>
      <c r="Q56" s="5">
        <v>-43110014186</v>
      </c>
      <c r="R56" s="5">
        <v>-47107000781</v>
      </c>
      <c r="S56" s="5">
        <v>-47001000557</v>
      </c>
      <c r="T56" s="5">
        <v>-51990899154</v>
      </c>
      <c r="U56" s="5">
        <v>-44085661371</v>
      </c>
      <c r="V56" s="5">
        <v>-43789625127</v>
      </c>
      <c r="W56" s="5">
        <v>-39524471156</v>
      </c>
      <c r="X56" s="5">
        <v>-28770506900</v>
      </c>
      <c r="Y56" s="5">
        <v>-27967173423</v>
      </c>
    </row>
    <row r="57" spans="2:25" ht="15.5" x14ac:dyDescent="0.35">
      <c r="C57" t="s">
        <v>92</v>
      </c>
      <c r="W57" s="5">
        <v>-3970754904</v>
      </c>
      <c r="X57" s="5">
        <v>1022140129</v>
      </c>
      <c r="Y57" s="5">
        <v>3368453865</v>
      </c>
    </row>
    <row r="58" spans="2:25" ht="15.5" x14ac:dyDescent="0.35">
      <c r="C58" t="s">
        <v>94</v>
      </c>
      <c r="W58" s="5">
        <v>130000000</v>
      </c>
      <c r="X58" s="5">
        <v>95480000</v>
      </c>
      <c r="Y58" s="5">
        <v>-252454880</v>
      </c>
    </row>
    <row r="59" spans="2:25" ht="15.5" x14ac:dyDescent="0.35">
      <c r="C59" t="s">
        <v>95</v>
      </c>
      <c r="D59" s="5">
        <v>48231617</v>
      </c>
      <c r="E59" s="5">
        <v>-1101833380</v>
      </c>
      <c r="F59" s="5">
        <v>202640110</v>
      </c>
      <c r="G59" s="5">
        <v>224923996</v>
      </c>
      <c r="I59" s="5">
        <v>-412018080</v>
      </c>
      <c r="J59" s="5">
        <v>-678285059</v>
      </c>
      <c r="K59" s="5">
        <v>-1376589099</v>
      </c>
      <c r="L59" s="5">
        <v>-1535301646</v>
      </c>
      <c r="M59" s="5">
        <v>-778915878</v>
      </c>
      <c r="N59" s="5">
        <v>-1761930590</v>
      </c>
      <c r="O59" s="5">
        <v>-1657495174</v>
      </c>
      <c r="P59" s="5">
        <v>-1424297208</v>
      </c>
      <c r="Q59" s="5">
        <v>-2835504877</v>
      </c>
      <c r="R59" s="5">
        <v>-2876690726</v>
      </c>
      <c r="S59" s="5">
        <v>-118509693</v>
      </c>
      <c r="T59" s="5">
        <v>1188111094</v>
      </c>
      <c r="U59" s="5">
        <v>2257033701</v>
      </c>
      <c r="V59" s="5">
        <v>3241604452</v>
      </c>
      <c r="W59" s="5">
        <v>4192496710</v>
      </c>
      <c r="X59" s="5">
        <v>20594640036</v>
      </c>
      <c r="Y59" s="5">
        <v>10035667685</v>
      </c>
    </row>
    <row r="60" spans="2:25" ht="15.5" x14ac:dyDescent="0.35">
      <c r="C60" t="s">
        <v>90</v>
      </c>
      <c r="D60" s="5">
        <v>-4294747825</v>
      </c>
      <c r="E60" s="5">
        <v>27692290359</v>
      </c>
      <c r="F60" s="5">
        <v>28625194350</v>
      </c>
      <c r="G60" s="5">
        <v>33032630477</v>
      </c>
      <c r="I60" s="5">
        <v>143027286886</v>
      </c>
      <c r="J60" s="5">
        <v>50944949549</v>
      </c>
      <c r="K60" s="5">
        <v>-73259743565</v>
      </c>
      <c r="L60" s="5">
        <v>-30038045577</v>
      </c>
      <c r="M60" s="5">
        <v>29513648148</v>
      </c>
      <c r="N60" s="5">
        <v>-79643921101</v>
      </c>
      <c r="O60" s="5">
        <v>-48821638150</v>
      </c>
      <c r="P60" s="5">
        <v>-53948462417</v>
      </c>
      <c r="Q60" s="5">
        <v>-236934530492</v>
      </c>
      <c r="R60" s="5">
        <v>-242142497551</v>
      </c>
      <c r="S60" s="5">
        <v>-25240706913</v>
      </c>
      <c r="T60" s="5">
        <v>59773216380</v>
      </c>
      <c r="U60" s="5">
        <v>96548292970</v>
      </c>
      <c r="V60" s="5">
        <v>141663863137</v>
      </c>
      <c r="W60" s="5">
        <v>255269288785</v>
      </c>
      <c r="X60" s="5">
        <v>155603486991</v>
      </c>
      <c r="Y60" s="5">
        <v>97814105214</v>
      </c>
    </row>
    <row r="61" spans="2:25" ht="15.5" x14ac:dyDescent="0.35">
      <c r="C61" t="s">
        <v>91</v>
      </c>
      <c r="D61" s="5">
        <v>-20385697516</v>
      </c>
      <c r="E61" s="5">
        <v>-85283583172</v>
      </c>
      <c r="F61" s="5">
        <v>-22320508221</v>
      </c>
      <c r="G61" s="5">
        <v>-14542342327</v>
      </c>
      <c r="I61" s="5">
        <v>-152410101698</v>
      </c>
      <c r="J61" s="5">
        <v>-250541322913</v>
      </c>
      <c r="K61" s="5">
        <v>-227896793322</v>
      </c>
      <c r="L61" s="5">
        <v>-250582347163</v>
      </c>
      <c r="M61" s="5">
        <v>-218953109865</v>
      </c>
      <c r="N61" s="5">
        <v>-240436306747</v>
      </c>
      <c r="O61" s="5">
        <v>-267992588281</v>
      </c>
      <c r="P61" s="5">
        <v>-250349699369</v>
      </c>
      <c r="Q61" s="5">
        <v>2683524192</v>
      </c>
      <c r="R61" s="5">
        <v>19586593812</v>
      </c>
      <c r="S61" s="5">
        <v>22442018580</v>
      </c>
      <c r="T61" s="5">
        <v>16255054249</v>
      </c>
      <c r="U61" s="5">
        <v>14640504484</v>
      </c>
      <c r="V61" s="5">
        <v>57257648809</v>
      </c>
      <c r="W61" s="5">
        <v>-8876503788</v>
      </c>
      <c r="X61" s="5">
        <v>-20332066853</v>
      </c>
      <c r="Y61" s="5">
        <v>-21250717349</v>
      </c>
    </row>
    <row r="62" spans="2:25" ht="15.5" x14ac:dyDescent="0.35">
      <c r="C62" t="s">
        <v>93</v>
      </c>
      <c r="D62" s="5">
        <v>9369501</v>
      </c>
      <c r="E62" s="5">
        <v>18690209</v>
      </c>
      <c r="F62" s="5">
        <v>14178506</v>
      </c>
      <c r="G62" s="5">
        <v>11104282</v>
      </c>
      <c r="I62" s="5">
        <v>59253942</v>
      </c>
      <c r="J62" s="5">
        <v>52793904</v>
      </c>
      <c r="K62" s="5">
        <v>97276534</v>
      </c>
      <c r="L62" s="5">
        <v>70594837</v>
      </c>
      <c r="M62" s="5">
        <v>93131978</v>
      </c>
      <c r="N62" s="5">
        <v>105459210</v>
      </c>
      <c r="O62" s="5">
        <v>174129492</v>
      </c>
      <c r="P62" s="5">
        <v>1204470842</v>
      </c>
      <c r="W62" s="5">
        <v>16921447879</v>
      </c>
      <c r="X62" s="5">
        <v>388413426</v>
      </c>
      <c r="Y62" s="5">
        <v>395876533</v>
      </c>
    </row>
    <row r="63" spans="2:25" ht="15.5" x14ac:dyDescent="0.35">
      <c r="C63" t="s">
        <v>372</v>
      </c>
      <c r="V63" s="5">
        <v>-63925257</v>
      </c>
      <c r="W63" s="5">
        <v>-1403337</v>
      </c>
      <c r="X63" s="5">
        <v>-458892205</v>
      </c>
    </row>
    <row r="64" spans="2:25" ht="15.5" x14ac:dyDescent="0.35">
      <c r="C64" t="s">
        <v>26</v>
      </c>
      <c r="D64" s="5">
        <v>-42664031785</v>
      </c>
      <c r="E64" s="5">
        <v>-43434135904</v>
      </c>
      <c r="F64" s="5">
        <v>-43826265406</v>
      </c>
      <c r="G64" s="5">
        <v>-43632169872</v>
      </c>
      <c r="I64" s="5">
        <v>-173571719242</v>
      </c>
      <c r="J64" s="5">
        <v>-190252028409</v>
      </c>
      <c r="K64" s="5">
        <v>-246417317594</v>
      </c>
      <c r="L64" s="5">
        <v>-228731808998</v>
      </c>
      <c r="M64" s="5">
        <v>-231287062053</v>
      </c>
      <c r="N64" s="5">
        <v>-225184092193</v>
      </c>
      <c r="O64" s="5">
        <v>-239499964746</v>
      </c>
      <c r="P64" s="5">
        <v>-207182364176</v>
      </c>
      <c r="W64" s="5">
        <v>-32941394540</v>
      </c>
      <c r="X64" s="5">
        <v>-23766074862</v>
      </c>
      <c r="Y64" s="5">
        <v>-23949984153</v>
      </c>
    </row>
    <row r="65" spans="3:25" ht="15.5" x14ac:dyDescent="0.35">
      <c r="C65" t="s">
        <v>96</v>
      </c>
      <c r="D65" s="5">
        <v>-20385697516</v>
      </c>
      <c r="E65" s="5">
        <v>-85283583172</v>
      </c>
      <c r="F65" s="5">
        <v>-22320508221</v>
      </c>
      <c r="G65" s="5">
        <v>-14542342327</v>
      </c>
      <c r="I65" s="5">
        <v>-152410101698</v>
      </c>
      <c r="J65" s="5">
        <v>-250541322913</v>
      </c>
      <c r="K65" s="5">
        <v>-227896793322</v>
      </c>
      <c r="L65" s="5">
        <v>-250582347163</v>
      </c>
      <c r="M65" s="5">
        <v>-218953109865</v>
      </c>
      <c r="N65" s="5">
        <v>-240436306747</v>
      </c>
      <c r="O65" s="5">
        <v>-267992588281</v>
      </c>
      <c r="P65" s="5">
        <v>-250349699369</v>
      </c>
      <c r="Q65" s="5">
        <v>2683524192</v>
      </c>
      <c r="R65" s="5">
        <v>19586593812</v>
      </c>
      <c r="S65" s="5">
        <v>22442018580</v>
      </c>
      <c r="T65" s="5">
        <v>16255054249</v>
      </c>
      <c r="U65" s="5">
        <v>14640504484</v>
      </c>
      <c r="V65" s="5">
        <v>57257648809</v>
      </c>
      <c r="W65" s="5">
        <v>-8876503788</v>
      </c>
      <c r="X65" s="5">
        <v>-20332066853</v>
      </c>
      <c r="Y65" s="5">
        <v>-21250717349</v>
      </c>
    </row>
    <row r="66" spans="3:25" ht="15.5" x14ac:dyDescent="0.35">
      <c r="C66" t="s">
        <v>28</v>
      </c>
      <c r="D66" s="5">
        <v>-24680445341</v>
      </c>
      <c r="E66" s="5">
        <v>-57591292813</v>
      </c>
      <c r="F66" s="5">
        <v>6304686129</v>
      </c>
      <c r="G66" s="5">
        <v>18490288150</v>
      </c>
      <c r="I66" s="5">
        <v>-9382814812</v>
      </c>
      <c r="J66" s="5">
        <v>-199596373364</v>
      </c>
      <c r="K66" s="5">
        <v>-301156536887</v>
      </c>
      <c r="L66" s="5">
        <v>-280620392740</v>
      </c>
      <c r="M66" s="5">
        <v>-189439461717</v>
      </c>
      <c r="N66" s="5">
        <v>-320080227848</v>
      </c>
      <c r="O66" s="5">
        <v>-316814226431</v>
      </c>
      <c r="P66" s="5">
        <v>-304298161786</v>
      </c>
      <c r="Q66" s="5">
        <v>-234251006300</v>
      </c>
      <c r="R66" s="5">
        <v>-222555903739</v>
      </c>
      <c r="S66" s="5">
        <v>-2798688333</v>
      </c>
      <c r="T66" s="5">
        <v>76028270629</v>
      </c>
      <c r="U66" s="5">
        <v>111188797454</v>
      </c>
      <c r="V66" s="5">
        <v>198921511946</v>
      </c>
      <c r="W66" s="5">
        <v>246392784997</v>
      </c>
      <c r="X66" s="5">
        <v>135271420138</v>
      </c>
      <c r="Y66" s="5">
        <v>76563387865</v>
      </c>
    </row>
    <row r="67" spans="3:25" ht="15.5" x14ac:dyDescent="0.35">
      <c r="C67" t="s">
        <v>27</v>
      </c>
      <c r="D67" s="5">
        <v>1588734017</v>
      </c>
      <c r="E67" s="5">
        <v>-9044712631</v>
      </c>
      <c r="F67" s="5">
        <v>-3919387970</v>
      </c>
      <c r="G67" s="5">
        <v>-6471950005</v>
      </c>
      <c r="I67" s="5">
        <v>-20940288796</v>
      </c>
      <c r="J67" s="5">
        <v>5865922978</v>
      </c>
      <c r="K67" s="5">
        <v>-2696737845</v>
      </c>
      <c r="L67" s="5">
        <v>-21192303952</v>
      </c>
      <c r="M67" s="5">
        <v>11160850248</v>
      </c>
      <c r="N67" s="5">
        <v>12436991788</v>
      </c>
      <c r="O67" s="5">
        <v>34114991008</v>
      </c>
      <c r="P67" s="5">
        <v>4151167034</v>
      </c>
      <c r="Q67" s="5">
        <v>34321928850</v>
      </c>
      <c r="R67" s="5">
        <v>-2576736349</v>
      </c>
      <c r="S67" s="5">
        <v>-8916814827</v>
      </c>
      <c r="T67" s="5">
        <v>-24342143340</v>
      </c>
      <c r="U67" s="5">
        <v>-41153519068</v>
      </c>
      <c r="V67" s="5">
        <v>-45190745747</v>
      </c>
      <c r="W67" s="5">
        <v>-60972461234</v>
      </c>
      <c r="X67" s="5">
        <v>-34563079455</v>
      </c>
      <c r="Y67" s="5">
        <v>-23030457195</v>
      </c>
    </row>
    <row r="68" spans="3:25" ht="15.5" x14ac:dyDescent="0.35">
      <c r="C68" t="s">
        <v>452</v>
      </c>
      <c r="E68" s="5">
        <v>-2105478126</v>
      </c>
      <c r="I68" s="5">
        <v>-2105478126</v>
      </c>
      <c r="J68" s="5">
        <v>-1969060638</v>
      </c>
      <c r="L68" s="5">
        <v>-102986788</v>
      </c>
      <c r="M68" s="5">
        <v>-1142029532</v>
      </c>
      <c r="N68" s="5">
        <v>-1756980</v>
      </c>
      <c r="O68" s="5">
        <v>-46125459</v>
      </c>
      <c r="P68" s="5">
        <v>-126114947</v>
      </c>
      <c r="Q68" s="5">
        <v>-2269200731</v>
      </c>
      <c r="R68" s="5">
        <v>-2392406319</v>
      </c>
      <c r="S68" s="5">
        <v>-4733238827</v>
      </c>
      <c r="T68" s="5">
        <v>-9201835659</v>
      </c>
      <c r="U68" s="5">
        <v>-29661244261</v>
      </c>
      <c r="V68" s="5">
        <v>-35505607614</v>
      </c>
      <c r="W68" s="5">
        <v>-44934736330</v>
      </c>
      <c r="X68" s="5">
        <v>-26224165625</v>
      </c>
      <c r="Y68" s="5">
        <v>-11183864637</v>
      </c>
    </row>
    <row r="69" spans="3:25" ht="15.5" x14ac:dyDescent="0.35">
      <c r="C69" t="s">
        <v>453</v>
      </c>
      <c r="D69" s="5">
        <v>1588734017</v>
      </c>
      <c r="E69" s="5">
        <v>-6939234505</v>
      </c>
      <c r="F69" s="5">
        <v>-3919387970</v>
      </c>
      <c r="G69" s="5">
        <v>-6471950005</v>
      </c>
      <c r="I69" s="5">
        <v>-18834810670</v>
      </c>
      <c r="J69" s="5">
        <v>7834983616</v>
      </c>
      <c r="K69" s="5">
        <v>-2696737845</v>
      </c>
      <c r="L69" s="5">
        <v>-21089317164</v>
      </c>
      <c r="M69" s="5">
        <v>12302879780</v>
      </c>
      <c r="N69" s="5">
        <v>12438748768</v>
      </c>
      <c r="O69" s="5">
        <v>34161116467</v>
      </c>
      <c r="P69" s="5">
        <v>4277281981</v>
      </c>
      <c r="Q69" s="5">
        <v>36591129581</v>
      </c>
      <c r="R69" s="5">
        <v>-184330030</v>
      </c>
      <c r="S69" s="5">
        <v>-4183576000</v>
      </c>
      <c r="T69" s="5">
        <v>-15140307681</v>
      </c>
      <c r="U69" s="5">
        <v>-11492274807</v>
      </c>
      <c r="V69" s="5">
        <v>-9685138133</v>
      </c>
      <c r="W69" s="5">
        <v>-16037724904</v>
      </c>
      <c r="X69" s="5">
        <v>-8338913830</v>
      </c>
      <c r="Y69" s="5">
        <v>-11846592558</v>
      </c>
    </row>
    <row r="70" spans="3:25" ht="15.5" x14ac:dyDescent="0.35">
      <c r="C70" t="s">
        <v>454</v>
      </c>
      <c r="D70" s="5">
        <v>1588734017</v>
      </c>
      <c r="E70" s="5">
        <v>-9044712631</v>
      </c>
      <c r="F70" s="5">
        <v>-3919387970</v>
      </c>
      <c r="G70" s="5">
        <v>-6471950005</v>
      </c>
      <c r="I70" s="5">
        <v>-20940288796</v>
      </c>
      <c r="J70" s="5">
        <v>5865922978</v>
      </c>
      <c r="K70" s="5">
        <v>-2696737845</v>
      </c>
      <c r="L70" s="5">
        <v>-21192303952</v>
      </c>
      <c r="M70" s="5">
        <v>11160850248</v>
      </c>
      <c r="N70" s="5">
        <v>12436991788</v>
      </c>
      <c r="O70" s="5">
        <v>34114991008</v>
      </c>
      <c r="P70" s="5">
        <v>4151167034</v>
      </c>
      <c r="Q70" s="5">
        <v>34321928850</v>
      </c>
      <c r="R70" s="5">
        <v>-2576736349</v>
      </c>
      <c r="S70" s="5">
        <v>-8916814827</v>
      </c>
      <c r="T70" s="5">
        <v>-24342143340</v>
      </c>
      <c r="U70" s="5">
        <v>-41153519068</v>
      </c>
      <c r="V70" s="5">
        <v>-45190745747</v>
      </c>
      <c r="W70" s="5">
        <v>-60972461234</v>
      </c>
      <c r="X70" s="5">
        <v>-34563079455</v>
      </c>
      <c r="Y70" s="5">
        <v>-23030457195</v>
      </c>
    </row>
    <row r="71" spans="3:25" ht="15.5" x14ac:dyDescent="0.35">
      <c r="C71" t="s">
        <v>97</v>
      </c>
      <c r="D71" s="5">
        <v>-23091711324</v>
      </c>
      <c r="E71" s="5">
        <v>-66636005444</v>
      </c>
      <c r="F71" s="5">
        <v>2385298159</v>
      </c>
      <c r="G71" s="5">
        <v>12018338145</v>
      </c>
      <c r="I71" s="5">
        <v>-30323103608</v>
      </c>
      <c r="J71" s="5">
        <v>-193730450386</v>
      </c>
      <c r="K71" s="5">
        <v>-303853274732</v>
      </c>
      <c r="L71" s="5">
        <v>-301812696692</v>
      </c>
      <c r="M71" s="5">
        <v>-178278611469</v>
      </c>
      <c r="N71" s="5">
        <v>-307643236060</v>
      </c>
      <c r="O71" s="5">
        <v>-282699235423</v>
      </c>
      <c r="P71" s="5">
        <v>-300146994752</v>
      </c>
      <c r="Q71" s="5">
        <v>-199929077450</v>
      </c>
      <c r="R71" s="5">
        <v>-225132640088</v>
      </c>
      <c r="S71" s="5">
        <v>-11715503160</v>
      </c>
      <c r="T71" s="5">
        <v>51686127289</v>
      </c>
      <c r="U71" s="5">
        <v>70035278386</v>
      </c>
      <c r="V71" s="5">
        <v>153730766199</v>
      </c>
      <c r="W71" s="5">
        <v>185420323763</v>
      </c>
      <c r="X71" s="5">
        <v>100708340683</v>
      </c>
      <c r="Y71" s="5">
        <v>53532930670</v>
      </c>
    </row>
    <row r="72" spans="3:25" ht="15.5" x14ac:dyDescent="0.35">
      <c r="C72" t="s">
        <v>98</v>
      </c>
      <c r="E72" s="5">
        <v>-7005992303</v>
      </c>
      <c r="I72" s="5">
        <v>-7005992303</v>
      </c>
      <c r="J72" s="5">
        <v>3501902937</v>
      </c>
      <c r="K72" s="5">
        <v>264240917</v>
      </c>
      <c r="L72" s="5">
        <v>10869483392</v>
      </c>
      <c r="M72" s="5">
        <v>-221281403</v>
      </c>
      <c r="N72" s="5">
        <v>922763933</v>
      </c>
      <c r="O72" s="5">
        <v>-1130001765</v>
      </c>
      <c r="P72" s="5">
        <v>32995387083</v>
      </c>
      <c r="Q72" s="5">
        <v>-12725977233</v>
      </c>
      <c r="R72" s="5">
        <v>-14488661869</v>
      </c>
      <c r="S72" s="5">
        <v>-4396937213</v>
      </c>
    </row>
    <row r="73" spans="3:25" ht="15.5" x14ac:dyDescent="0.35">
      <c r="C73" t="s">
        <v>457</v>
      </c>
      <c r="E73" s="5">
        <v>-7005992303</v>
      </c>
      <c r="I73" s="5">
        <v>-7005992303</v>
      </c>
      <c r="J73" s="5">
        <v>3501902937</v>
      </c>
      <c r="K73" s="5">
        <v>264240917</v>
      </c>
      <c r="L73" s="5">
        <v>10869483392</v>
      </c>
      <c r="M73" s="5">
        <v>-221281403</v>
      </c>
      <c r="N73" s="5">
        <v>922763933</v>
      </c>
      <c r="O73" s="5">
        <v>-1130001765</v>
      </c>
      <c r="P73" s="5">
        <v>32995387083</v>
      </c>
      <c r="Q73" s="5">
        <v>-12725977233</v>
      </c>
      <c r="R73" s="5">
        <v>-14488661869</v>
      </c>
      <c r="S73" s="5">
        <v>-4396937213</v>
      </c>
    </row>
    <row r="74" spans="3:25" ht="15.5" x14ac:dyDescent="0.35">
      <c r="C74" t="s">
        <v>99</v>
      </c>
      <c r="D74" s="5">
        <v>-23091711324</v>
      </c>
      <c r="E74" s="5">
        <v>-73641997747</v>
      </c>
      <c r="F74" s="5">
        <v>2385298159</v>
      </c>
      <c r="G74" s="5">
        <v>12018338145</v>
      </c>
      <c r="I74" s="5">
        <v>-37329095911</v>
      </c>
      <c r="J74" s="5">
        <v>-190228547449</v>
      </c>
      <c r="K74" s="5">
        <v>-303589033815</v>
      </c>
      <c r="L74" s="5">
        <v>-290943213300</v>
      </c>
      <c r="M74" s="5">
        <v>-178499892872</v>
      </c>
      <c r="N74" s="5">
        <v>-306720472127</v>
      </c>
      <c r="O74" s="5">
        <v>-283829237188</v>
      </c>
      <c r="P74" s="5">
        <v>-267151607669</v>
      </c>
      <c r="Q74" s="5">
        <v>-212655054683</v>
      </c>
      <c r="R74" s="5">
        <v>-239621301957</v>
      </c>
      <c r="S74" s="5">
        <v>-16112440373</v>
      </c>
      <c r="T74" s="5">
        <v>51686127289</v>
      </c>
      <c r="U74" s="5">
        <v>70035278386</v>
      </c>
      <c r="V74" s="5">
        <v>153730766199</v>
      </c>
      <c r="W74" s="5">
        <v>185420323763</v>
      </c>
      <c r="X74" s="5">
        <v>100708340683</v>
      </c>
      <c r="Y74" s="5">
        <v>53532930670</v>
      </c>
    </row>
    <row r="75" spans="3:25" ht="15.5" x14ac:dyDescent="0.35">
      <c r="C75" t="s">
        <v>100</v>
      </c>
      <c r="D75" s="5">
        <v>-23091711324</v>
      </c>
      <c r="E75" s="5">
        <v>-66636005444</v>
      </c>
      <c r="F75" s="5">
        <v>2385298159</v>
      </c>
      <c r="G75" s="5">
        <v>12018338145</v>
      </c>
      <c r="I75" s="5">
        <v>-30323103608</v>
      </c>
      <c r="J75" s="5">
        <v>-193730450386</v>
      </c>
      <c r="K75" s="5">
        <v>-303853274732</v>
      </c>
      <c r="L75" s="5">
        <v>-301812696692</v>
      </c>
      <c r="M75" s="5">
        <v>-178278611469</v>
      </c>
      <c r="N75" s="5">
        <v>-307643236060</v>
      </c>
      <c r="O75" s="5">
        <v>-282699235423</v>
      </c>
      <c r="P75" s="5">
        <v>-300146994752</v>
      </c>
      <c r="Q75" s="5">
        <v>-199929077450</v>
      </c>
      <c r="R75" s="5">
        <v>-225132640088</v>
      </c>
      <c r="S75" s="5">
        <v>-11715503160</v>
      </c>
      <c r="T75" s="5">
        <v>51686127289</v>
      </c>
      <c r="U75" s="5">
        <v>70035278386</v>
      </c>
      <c r="V75" s="5">
        <v>153730766199</v>
      </c>
      <c r="W75" s="5">
        <v>185420323763</v>
      </c>
      <c r="X75" s="5">
        <v>100708340683</v>
      </c>
      <c r="Y75" s="5">
        <v>53532930670</v>
      </c>
    </row>
    <row r="76" spans="3:25" ht="15.5" x14ac:dyDescent="0.35">
      <c r="C76" t="s">
        <v>7</v>
      </c>
      <c r="D76" s="5">
        <v>-23139942941</v>
      </c>
      <c r="E76" s="5">
        <v>-72540164367</v>
      </c>
      <c r="F76" s="5">
        <v>2182658049</v>
      </c>
      <c r="G76" s="5">
        <v>11793414149</v>
      </c>
      <c r="I76" s="5">
        <v>-36917077831</v>
      </c>
      <c r="J76" s="5">
        <v>-189550262390</v>
      </c>
      <c r="K76" s="5">
        <v>-302212444716</v>
      </c>
      <c r="L76" s="5">
        <v>-289407911654</v>
      </c>
      <c r="M76" s="5">
        <v>-177720976994</v>
      </c>
      <c r="N76" s="5">
        <v>-304958541537</v>
      </c>
      <c r="O76" s="5">
        <v>-282171742014</v>
      </c>
      <c r="P76" s="5">
        <v>-265727310461</v>
      </c>
      <c r="Q76" s="5">
        <v>-209819549806</v>
      </c>
      <c r="R76" s="5">
        <v>-236744611231</v>
      </c>
      <c r="S76" s="5">
        <v>-15993930680</v>
      </c>
      <c r="T76" s="5">
        <v>50498016195</v>
      </c>
      <c r="U76" s="5">
        <v>67778244685</v>
      </c>
      <c r="V76" s="5">
        <v>150489161747</v>
      </c>
      <c r="W76" s="5">
        <v>181227827053</v>
      </c>
      <c r="X76" s="5">
        <v>80113700647</v>
      </c>
      <c r="Y76" s="5">
        <v>43497262985</v>
      </c>
    </row>
    <row r="77" spans="3:25" ht="15.5" x14ac:dyDescent="0.35">
      <c r="C77" t="s">
        <v>101</v>
      </c>
      <c r="D77" s="5">
        <v>-23091711324</v>
      </c>
      <c r="E77" s="5">
        <v>-66636005444</v>
      </c>
      <c r="F77" s="5">
        <v>2385298159</v>
      </c>
      <c r="G77" s="5">
        <v>12018338145</v>
      </c>
      <c r="I77" s="5">
        <v>-30323103608</v>
      </c>
      <c r="J77" s="5">
        <v>-193730450386</v>
      </c>
      <c r="K77" s="5">
        <v>-303853274732</v>
      </c>
      <c r="L77" s="5">
        <v>-301812696692</v>
      </c>
      <c r="M77" s="5">
        <v>-178278611469</v>
      </c>
      <c r="N77" s="5">
        <v>-307643236060</v>
      </c>
      <c r="O77" s="5">
        <v>-282699235423</v>
      </c>
      <c r="P77" s="5">
        <v>-300146994752</v>
      </c>
      <c r="Q77" s="5">
        <v>-199929077450</v>
      </c>
      <c r="R77" s="5">
        <v>-225132640088</v>
      </c>
      <c r="S77" s="5">
        <v>-11715503160</v>
      </c>
      <c r="T77" s="5">
        <v>51686127289</v>
      </c>
      <c r="U77" s="5">
        <v>70035278386</v>
      </c>
      <c r="V77" s="5">
        <v>153730766199</v>
      </c>
      <c r="W77" s="5">
        <v>185420323763</v>
      </c>
      <c r="X77" s="5">
        <v>100708340683</v>
      </c>
      <c r="Y77" s="5">
        <v>53532930670</v>
      </c>
    </row>
    <row r="78" spans="3:25" ht="15.5" x14ac:dyDescent="0.35">
      <c r="C78" t="s">
        <v>102</v>
      </c>
      <c r="D78" s="5">
        <v>-23091711324</v>
      </c>
      <c r="E78" s="5">
        <v>-73641997747</v>
      </c>
      <c r="F78" s="5">
        <v>2385298159</v>
      </c>
      <c r="G78" s="5">
        <v>12018338145</v>
      </c>
      <c r="I78" s="5">
        <v>-37329095911</v>
      </c>
      <c r="J78" s="5">
        <v>-190228547449</v>
      </c>
      <c r="K78" s="5">
        <v>-303589033815</v>
      </c>
      <c r="L78" s="5">
        <v>-290943213300</v>
      </c>
      <c r="M78" s="5">
        <v>-178499892872</v>
      </c>
      <c r="N78" s="5">
        <v>-306720472127</v>
      </c>
      <c r="O78" s="5">
        <v>-283829237188</v>
      </c>
      <c r="P78" s="5">
        <v>-267151607669</v>
      </c>
      <c r="Q78" s="5">
        <v>-212655054683</v>
      </c>
      <c r="R78" s="5">
        <v>-239621301957</v>
      </c>
      <c r="S78" s="5">
        <v>-16112440373</v>
      </c>
      <c r="T78" s="5">
        <v>51686127289</v>
      </c>
      <c r="U78" s="5">
        <v>70035278386</v>
      </c>
      <c r="V78" s="5">
        <v>153730766199</v>
      </c>
      <c r="W78" s="5">
        <v>185420323763</v>
      </c>
      <c r="X78" s="5">
        <v>100708340683</v>
      </c>
      <c r="Y78" s="5">
        <v>53532930670</v>
      </c>
    </row>
    <row r="79" spans="3:25" ht="15.5" x14ac:dyDescent="0.35">
      <c r="C79" t="s">
        <v>103</v>
      </c>
      <c r="D79" s="5">
        <v>-23091711324</v>
      </c>
      <c r="E79" s="5">
        <v>-73641997747</v>
      </c>
      <c r="F79" s="5">
        <v>2385298159</v>
      </c>
      <c r="G79" s="5">
        <v>12018338145</v>
      </c>
      <c r="I79" s="5">
        <v>-37329095911</v>
      </c>
      <c r="J79" s="5">
        <v>-190228547449</v>
      </c>
      <c r="K79" s="5">
        <v>-303589033815</v>
      </c>
      <c r="L79" s="5">
        <v>-290943213300</v>
      </c>
      <c r="M79" s="5">
        <v>-178499892872</v>
      </c>
      <c r="N79" s="5">
        <v>-306720472127</v>
      </c>
      <c r="O79" s="5">
        <v>-283829237188</v>
      </c>
      <c r="P79" s="5">
        <v>-267151607669</v>
      </c>
      <c r="Q79" s="5">
        <v>-212655054683</v>
      </c>
      <c r="R79" s="5">
        <v>-239621301957</v>
      </c>
      <c r="S79" s="5">
        <v>-16112440373</v>
      </c>
      <c r="T79" s="5">
        <v>51686127289</v>
      </c>
      <c r="U79" s="5">
        <v>70035278386</v>
      </c>
      <c r="V79" s="5">
        <v>153730766199</v>
      </c>
      <c r="W79" s="5">
        <v>185420323763</v>
      </c>
      <c r="X79" s="5">
        <v>100708340683</v>
      </c>
      <c r="Y79" s="5">
        <v>53532930670</v>
      </c>
    </row>
    <row r="81" spans="2:25" ht="15.5" x14ac:dyDescent="0.35">
      <c r="B81" t="s">
        <v>104</v>
      </c>
      <c r="C81" t="s">
        <v>105</v>
      </c>
    </row>
    <row r="82" spans="2:25" ht="15.5" x14ac:dyDescent="0.35">
      <c r="C82" t="s">
        <v>106</v>
      </c>
    </row>
    <row r="83" spans="2:25" ht="15.5" x14ac:dyDescent="0.35">
      <c r="C83" t="s">
        <v>19</v>
      </c>
      <c r="D83" s="5">
        <v>17722955407</v>
      </c>
      <c r="E83" s="5">
        <v>14315228908</v>
      </c>
      <c r="F83" s="5">
        <v>10046448712</v>
      </c>
      <c r="G83" s="5">
        <v>16126668895</v>
      </c>
      <c r="I83" s="5">
        <v>14315228908</v>
      </c>
      <c r="J83" s="5">
        <v>5849804840</v>
      </c>
      <c r="K83" s="5">
        <v>7031222760</v>
      </c>
      <c r="L83" s="5">
        <v>1982725868</v>
      </c>
      <c r="M83" s="5">
        <v>12756061463</v>
      </c>
      <c r="N83" s="5">
        <v>8382731968</v>
      </c>
      <c r="O83" s="5">
        <v>6172482989</v>
      </c>
      <c r="P83" s="5">
        <v>12769513214</v>
      </c>
      <c r="Q83" s="5">
        <v>6789351300</v>
      </c>
      <c r="R83" s="5">
        <v>5988482405</v>
      </c>
      <c r="S83" s="5">
        <v>22003007811</v>
      </c>
      <c r="T83" s="5">
        <v>72463829067</v>
      </c>
      <c r="U83" s="5">
        <v>85976108463</v>
      </c>
      <c r="V83" s="5">
        <v>221226400871</v>
      </c>
      <c r="W83" s="5">
        <v>495694763790</v>
      </c>
      <c r="X83" s="5">
        <v>38011090998</v>
      </c>
      <c r="Y83" s="5">
        <v>24056044789</v>
      </c>
    </row>
    <row r="84" spans="2:25" ht="15.5" x14ac:dyDescent="0.35">
      <c r="C84" t="s">
        <v>110</v>
      </c>
      <c r="D84" s="5">
        <v>107532715203</v>
      </c>
      <c r="E84" s="5">
        <v>152873748754</v>
      </c>
      <c r="F84" s="5">
        <v>179057140992</v>
      </c>
      <c r="G84" s="5">
        <v>180733779769</v>
      </c>
      <c r="I84" s="5">
        <v>152873748754</v>
      </c>
      <c r="J84" s="5">
        <v>136809302371</v>
      </c>
      <c r="K84" s="5">
        <v>26591795300</v>
      </c>
      <c r="L84" s="5">
        <v>20570322056</v>
      </c>
      <c r="M84" s="5">
        <v>22363508086</v>
      </c>
      <c r="N84" s="5">
        <v>17872216544</v>
      </c>
      <c r="O84" s="5">
        <v>20219450221</v>
      </c>
      <c r="P84" s="5">
        <v>19686891717</v>
      </c>
      <c r="Q84" s="5">
        <v>12034881971</v>
      </c>
      <c r="R84" s="5">
        <v>19002511790</v>
      </c>
      <c r="S84" s="5">
        <v>17099681270</v>
      </c>
      <c r="T84" s="5">
        <v>13758583104</v>
      </c>
      <c r="U84" s="5">
        <v>29257440048</v>
      </c>
      <c r="V84" s="5">
        <v>15326729854</v>
      </c>
      <c r="W84" s="5">
        <v>35213428320</v>
      </c>
      <c r="X84" s="5">
        <v>16315940808</v>
      </c>
      <c r="Y84" s="5">
        <v>8734193957</v>
      </c>
    </row>
    <row r="85" spans="2:25" ht="15.5" x14ac:dyDescent="0.35">
      <c r="C85" t="s">
        <v>112</v>
      </c>
      <c r="D85" s="5">
        <v>5237307849</v>
      </c>
      <c r="E85" s="5">
        <v>5758930372</v>
      </c>
      <c r="F85" s="5">
        <v>2728402980</v>
      </c>
      <c r="G85" s="5">
        <v>3061768983</v>
      </c>
      <c r="I85" s="5">
        <v>5758930372</v>
      </c>
      <c r="J85" s="5">
        <v>3941696441</v>
      </c>
      <c r="K85" s="5">
        <v>3777749974</v>
      </c>
      <c r="L85" s="5">
        <v>4383252401</v>
      </c>
      <c r="M85" s="5">
        <v>4207560892</v>
      </c>
      <c r="N85" s="5">
        <v>4779094300</v>
      </c>
      <c r="O85" s="5">
        <v>6870361184</v>
      </c>
      <c r="P85" s="5">
        <v>7127563664</v>
      </c>
      <c r="Q85" s="5">
        <v>8582527122</v>
      </c>
      <c r="R85" s="5">
        <v>7528438554</v>
      </c>
      <c r="S85" s="5">
        <v>15226517784</v>
      </c>
      <c r="T85" s="5">
        <v>11593886402</v>
      </c>
      <c r="U85" s="5">
        <v>7205482874</v>
      </c>
      <c r="V85" s="5">
        <v>13005394290</v>
      </c>
      <c r="W85" s="5">
        <v>10154498152</v>
      </c>
      <c r="X85" s="5">
        <v>4614038445</v>
      </c>
      <c r="Y85" s="5">
        <v>7358035152</v>
      </c>
    </row>
    <row r="86" spans="2:25" ht="15.5" x14ac:dyDescent="0.35">
      <c r="C86" t="s">
        <v>114</v>
      </c>
      <c r="D86" s="5">
        <v>180276535565</v>
      </c>
      <c r="E86" s="5">
        <v>175214362825</v>
      </c>
      <c r="F86" s="5">
        <v>165986044890</v>
      </c>
      <c r="G86" s="5">
        <v>202243727720</v>
      </c>
      <c r="I86" s="5">
        <v>175214362825</v>
      </c>
      <c r="J86" s="5">
        <v>214489276526</v>
      </c>
      <c r="K86" s="5">
        <v>129099367556</v>
      </c>
      <c r="L86" s="5">
        <v>160892134569</v>
      </c>
      <c r="M86" s="5">
        <v>95322423642</v>
      </c>
      <c r="N86" s="5">
        <v>41411063094</v>
      </c>
      <c r="O86" s="5">
        <v>72520106685</v>
      </c>
      <c r="P86" s="5">
        <v>78873799255</v>
      </c>
      <c r="Q86" s="5">
        <v>51647297860</v>
      </c>
      <c r="R86" s="5">
        <v>51018292210</v>
      </c>
      <c r="S86" s="5">
        <v>53654344188</v>
      </c>
      <c r="T86" s="5">
        <v>51901872225</v>
      </c>
      <c r="U86" s="5">
        <v>86573748467</v>
      </c>
      <c r="V86" s="5">
        <v>63422256586</v>
      </c>
      <c r="W86" s="5">
        <v>48055817432</v>
      </c>
      <c r="X86" s="5">
        <v>30271763957</v>
      </c>
      <c r="Y86" s="5">
        <v>23026812955</v>
      </c>
    </row>
    <row r="87" spans="2:25" ht="15.5" x14ac:dyDescent="0.35">
      <c r="C87" t="s">
        <v>95</v>
      </c>
      <c r="D87" s="5">
        <v>1128896347422</v>
      </c>
      <c r="E87" s="5">
        <v>1124949205547</v>
      </c>
      <c r="F87" s="5">
        <v>1127137045725</v>
      </c>
      <c r="G87" s="5">
        <v>1120897148926</v>
      </c>
      <c r="I87" s="5">
        <v>1124949205547</v>
      </c>
      <c r="J87" s="5">
        <v>1108684887701</v>
      </c>
      <c r="K87" s="5">
        <v>530562149475</v>
      </c>
      <c r="L87" s="5">
        <v>609356772974</v>
      </c>
      <c r="M87" s="5">
        <v>412615654273</v>
      </c>
      <c r="N87" s="5">
        <v>254967890592</v>
      </c>
      <c r="O87" s="5">
        <v>-851366566</v>
      </c>
      <c r="P87" s="5">
        <v>273567226</v>
      </c>
      <c r="Q87" s="5">
        <v>-32097381267</v>
      </c>
      <c r="R87" s="5">
        <v>-21580734189</v>
      </c>
      <c r="S87" s="5">
        <v>-7355348602</v>
      </c>
    </row>
    <row r="88" spans="2:25" ht="15.5" x14ac:dyDescent="0.35">
      <c r="C88" t="s">
        <v>115</v>
      </c>
      <c r="D88" s="5">
        <v>561017867852</v>
      </c>
      <c r="E88" s="5">
        <v>567560235020</v>
      </c>
      <c r="F88" s="5">
        <v>606103147034</v>
      </c>
      <c r="G88" s="5">
        <v>628338343248</v>
      </c>
      <c r="I88" s="5">
        <v>567560235020</v>
      </c>
      <c r="J88" s="5">
        <v>516714544081</v>
      </c>
      <c r="K88" s="5">
        <v>271712439754</v>
      </c>
      <c r="L88" s="5">
        <v>262493584472</v>
      </c>
      <c r="M88" s="5">
        <v>222474701963</v>
      </c>
      <c r="N88" s="5">
        <v>166087733312</v>
      </c>
      <c r="O88" s="5">
        <v>174522896892</v>
      </c>
      <c r="P88" s="5">
        <v>324090120906</v>
      </c>
      <c r="Q88" s="5">
        <v>195500834468</v>
      </c>
      <c r="R88" s="5">
        <v>190298855080</v>
      </c>
      <c r="S88" s="5">
        <v>210503621067</v>
      </c>
      <c r="T88" s="5">
        <v>236785490298</v>
      </c>
      <c r="U88" s="5">
        <v>256002864807</v>
      </c>
      <c r="V88" s="5">
        <v>336804007304</v>
      </c>
      <c r="W88" s="5">
        <v>595737424138</v>
      </c>
      <c r="X88" s="5">
        <v>105325589417</v>
      </c>
      <c r="Y88" s="5">
        <v>73893106387</v>
      </c>
    </row>
    <row r="89" spans="2:25" ht="15.5" x14ac:dyDescent="0.35">
      <c r="C89" t="s">
        <v>116</v>
      </c>
    </row>
    <row r="90" spans="2:25" ht="15.5" x14ac:dyDescent="0.35">
      <c r="C90" t="s">
        <v>117</v>
      </c>
      <c r="D90" s="5">
        <v>16170014415</v>
      </c>
      <c r="E90" s="5">
        <v>13072838423</v>
      </c>
      <c r="F90" s="5">
        <v>14874658310</v>
      </c>
      <c r="G90" s="5">
        <v>15383646207</v>
      </c>
      <c r="I90" s="5">
        <v>13072838423</v>
      </c>
      <c r="J90" s="5">
        <v>15746155604</v>
      </c>
      <c r="K90" s="5">
        <v>10374892592</v>
      </c>
      <c r="L90" s="5">
        <v>8727758769</v>
      </c>
      <c r="M90" s="5">
        <v>33177783765</v>
      </c>
      <c r="N90" s="5">
        <v>18955600829</v>
      </c>
      <c r="O90" s="5">
        <v>7485498336</v>
      </c>
      <c r="P90" s="5">
        <v>4717393110</v>
      </c>
      <c r="Q90" s="5">
        <v>9337963817</v>
      </c>
      <c r="R90" s="5">
        <v>5143641454</v>
      </c>
      <c r="S90" s="5">
        <v>931466489</v>
      </c>
      <c r="T90" s="5">
        <v>1701030363</v>
      </c>
      <c r="U90" s="5">
        <v>2827263794</v>
      </c>
      <c r="V90" s="5">
        <v>2212551469</v>
      </c>
      <c r="W90" s="5">
        <v>2149484097</v>
      </c>
      <c r="X90" s="5">
        <v>3077881571</v>
      </c>
      <c r="Y90" s="5">
        <v>3416164743</v>
      </c>
    </row>
    <row r="91" spans="2:25" ht="15.5" x14ac:dyDescent="0.35">
      <c r="C91" t="s">
        <v>507</v>
      </c>
      <c r="X91" s="5">
        <v>16847984225</v>
      </c>
      <c r="Y91" s="5">
        <v>16147240659</v>
      </c>
    </row>
    <row r="92" spans="2:25" ht="15.5" x14ac:dyDescent="0.35">
      <c r="C92" t="s">
        <v>510</v>
      </c>
      <c r="W92" s="5">
        <v>6959704461</v>
      </c>
      <c r="X92" s="5">
        <v>6961187795</v>
      </c>
    </row>
    <row r="93" spans="2:25" ht="15.5" x14ac:dyDescent="0.35">
      <c r="C93" t="s">
        <v>1453</v>
      </c>
      <c r="D93" s="5">
        <v>13131078585</v>
      </c>
      <c r="E93" s="5">
        <v>12916609139</v>
      </c>
      <c r="F93" s="5">
        <v>12996218142</v>
      </c>
      <c r="G93" s="5">
        <v>12998797411</v>
      </c>
      <c r="I93" s="5">
        <v>12916609139</v>
      </c>
      <c r="J93" s="5">
        <v>12722586890</v>
      </c>
      <c r="K93" s="5">
        <v>14810704580</v>
      </c>
      <c r="L93" s="5">
        <v>14730266078</v>
      </c>
      <c r="M93" s="5">
        <v>14910933685</v>
      </c>
      <c r="N93" s="5">
        <v>14800707106</v>
      </c>
      <c r="O93" s="5">
        <v>15657542937</v>
      </c>
      <c r="P93" s="5">
        <v>14733067369</v>
      </c>
      <c r="Q93" s="5">
        <v>9770352545</v>
      </c>
      <c r="R93" s="5">
        <v>10020896872</v>
      </c>
      <c r="S93" s="5">
        <v>15868389553</v>
      </c>
      <c r="T93" s="5">
        <v>19304760893</v>
      </c>
      <c r="U93" s="5">
        <v>25328201784</v>
      </c>
      <c r="V93" s="5">
        <v>32350686474</v>
      </c>
      <c r="W93" s="5">
        <v>23291370818</v>
      </c>
      <c r="X93" s="5">
        <v>11554790805</v>
      </c>
      <c r="Y93" s="5">
        <v>16101132613</v>
      </c>
    </row>
    <row r="94" spans="2:25" ht="15.5" x14ac:dyDescent="0.35">
      <c r="C94" t="s">
        <v>862</v>
      </c>
      <c r="D94" s="5">
        <v>2094836992259</v>
      </c>
      <c r="E94" s="5">
        <v>2079976006101</v>
      </c>
      <c r="F94" s="5">
        <v>2063690282305</v>
      </c>
      <c r="G94" s="5">
        <v>2038995895011</v>
      </c>
      <c r="I94" s="5">
        <v>2079976006101</v>
      </c>
      <c r="J94" s="5">
        <v>2057569446851</v>
      </c>
      <c r="K94" s="5">
        <v>2088606715347</v>
      </c>
      <c r="L94" s="5">
        <v>2089857280771</v>
      </c>
      <c r="M94" s="5">
        <v>2096019961963</v>
      </c>
      <c r="N94" s="5">
        <v>2115669386697</v>
      </c>
      <c r="O94" s="5">
        <v>2102090755117</v>
      </c>
      <c r="P94" s="5">
        <v>2054707352951</v>
      </c>
      <c r="Q94" s="5">
        <v>2010003056868</v>
      </c>
      <c r="R94" s="5">
        <v>1965226660156</v>
      </c>
      <c r="S94" s="5">
        <v>1975988728678</v>
      </c>
      <c r="T94" s="5">
        <v>1751814708294</v>
      </c>
      <c r="U94" s="5">
        <v>1520198996163</v>
      </c>
      <c r="V94" s="5">
        <v>1265297422410</v>
      </c>
      <c r="W94" s="5">
        <v>947852807387</v>
      </c>
      <c r="X94" s="5">
        <v>674402509816</v>
      </c>
      <c r="Y94" s="5">
        <v>524817118941</v>
      </c>
    </row>
    <row r="95" spans="2:25" ht="15.5" x14ac:dyDescent="0.35">
      <c r="C95" t="s">
        <v>863</v>
      </c>
      <c r="D95" s="5">
        <v>984114648864</v>
      </c>
      <c r="E95" s="5">
        <v>924435552715</v>
      </c>
      <c r="F95" s="5">
        <v>939669048632</v>
      </c>
      <c r="G95" s="5">
        <v>954952304088</v>
      </c>
      <c r="I95" s="5">
        <v>924435552715</v>
      </c>
      <c r="J95" s="5">
        <v>951323192651</v>
      </c>
      <c r="K95" s="5">
        <v>1007359339490</v>
      </c>
      <c r="L95" s="5">
        <v>1059237969295</v>
      </c>
      <c r="M95" s="5">
        <v>1118492255406</v>
      </c>
      <c r="N95" s="5">
        <v>910964173005</v>
      </c>
      <c r="O95" s="5">
        <v>957593883169</v>
      </c>
      <c r="P95" s="5">
        <v>891446680010</v>
      </c>
      <c r="Q95" s="5">
        <v>900225378359</v>
      </c>
      <c r="R95" s="5">
        <v>918525850264</v>
      </c>
      <c r="S95" s="5">
        <v>917939998390</v>
      </c>
      <c r="T95" s="5">
        <v>855660228631</v>
      </c>
      <c r="U95" s="5">
        <v>792371999131</v>
      </c>
      <c r="V95" s="5">
        <v>467729884230</v>
      </c>
      <c r="W95" s="5">
        <v>299757032720</v>
      </c>
      <c r="X95" s="5">
        <v>166477130200</v>
      </c>
      <c r="Y95" s="5">
        <v>152691028218</v>
      </c>
    </row>
    <row r="96" spans="2:25" ht="15.5" x14ac:dyDescent="0.35">
      <c r="C96" t="s">
        <v>864</v>
      </c>
      <c r="D96" s="5">
        <v>1110722343395</v>
      </c>
      <c r="E96" s="5">
        <v>1155540453386</v>
      </c>
      <c r="F96" s="5">
        <v>1124021233673</v>
      </c>
      <c r="G96" s="5">
        <v>1084043590923</v>
      </c>
      <c r="I96" s="5">
        <v>1155540453386</v>
      </c>
      <c r="J96" s="5">
        <v>1106246254200</v>
      </c>
      <c r="K96" s="5">
        <v>1081247375857</v>
      </c>
      <c r="L96" s="5">
        <v>1030619311476</v>
      </c>
      <c r="M96" s="5">
        <v>977527706557</v>
      </c>
      <c r="N96" s="5">
        <v>1204705213692</v>
      </c>
      <c r="O96" s="5">
        <v>1144496871948</v>
      </c>
      <c r="P96" s="5">
        <v>1163260672941</v>
      </c>
      <c r="Q96" s="5">
        <v>1109777678509</v>
      </c>
      <c r="R96" s="5">
        <v>1046700809892</v>
      </c>
      <c r="S96" s="5">
        <v>1058048730288</v>
      </c>
      <c r="T96" s="5">
        <v>896154479663</v>
      </c>
      <c r="U96" s="5">
        <v>727826997032</v>
      </c>
      <c r="V96" s="5">
        <v>797567538180</v>
      </c>
      <c r="W96" s="5">
        <v>648095774667</v>
      </c>
      <c r="X96" s="5">
        <v>507925379616</v>
      </c>
      <c r="Y96" s="5">
        <v>372126090723</v>
      </c>
    </row>
    <row r="97" spans="3:25" ht="15.5" x14ac:dyDescent="0.35">
      <c r="C97" t="s">
        <v>865</v>
      </c>
      <c r="D97" s="5">
        <v>2094836992259</v>
      </c>
      <c r="E97" s="5">
        <v>2079976006101</v>
      </c>
      <c r="F97" s="5">
        <v>2063690282305</v>
      </c>
      <c r="G97" s="5">
        <v>2038995895011</v>
      </c>
      <c r="I97" s="5">
        <v>2079976006101</v>
      </c>
      <c r="J97" s="5">
        <v>2057569446851</v>
      </c>
      <c r="K97" s="5">
        <v>2088606715347</v>
      </c>
      <c r="L97" s="5">
        <v>2089857280771</v>
      </c>
      <c r="M97" s="5">
        <v>2096019961963</v>
      </c>
      <c r="N97" s="5">
        <v>2115669386697</v>
      </c>
      <c r="O97" s="5">
        <v>2102090755117</v>
      </c>
      <c r="P97" s="5">
        <v>2054707352951</v>
      </c>
      <c r="Q97" s="5">
        <v>2010003056868</v>
      </c>
      <c r="R97" s="5">
        <v>1965226660156</v>
      </c>
      <c r="S97" s="5">
        <v>1975988728678</v>
      </c>
      <c r="T97" s="5">
        <v>1751814708294</v>
      </c>
      <c r="U97" s="5">
        <v>1520198996163</v>
      </c>
      <c r="V97" s="5">
        <v>1265297422410</v>
      </c>
      <c r="W97" s="5">
        <v>947852807387</v>
      </c>
      <c r="X97" s="5">
        <v>674402509816</v>
      </c>
      <c r="Y97" s="5">
        <v>524817118941</v>
      </c>
    </row>
    <row r="98" spans="3:25" ht="15.5" x14ac:dyDescent="0.35">
      <c r="C98" t="s">
        <v>118</v>
      </c>
      <c r="D98" s="5">
        <v>735381037426</v>
      </c>
      <c r="E98" s="5">
        <v>741416048390</v>
      </c>
      <c r="F98" s="5">
        <v>732908109859</v>
      </c>
      <c r="G98" s="5">
        <v>720733686670</v>
      </c>
      <c r="I98" s="5">
        <v>741416048390</v>
      </c>
      <c r="J98" s="5">
        <v>722999562068</v>
      </c>
      <c r="K98" s="5">
        <v>745747953016</v>
      </c>
      <c r="L98" s="5">
        <v>793234807146</v>
      </c>
      <c r="M98" s="5">
        <v>836319217253</v>
      </c>
      <c r="N98" s="5">
        <v>892132938272</v>
      </c>
      <c r="O98" s="5">
        <v>942684941298</v>
      </c>
      <c r="P98" s="5">
        <v>989910852049</v>
      </c>
      <c r="Q98" s="5">
        <v>1034432840213</v>
      </c>
      <c r="R98" s="5">
        <v>1051238712526</v>
      </c>
      <c r="S98" s="5">
        <v>1088908180040</v>
      </c>
      <c r="T98" s="5">
        <v>974123444797</v>
      </c>
      <c r="U98" s="5">
        <v>821238610480</v>
      </c>
      <c r="V98" s="5">
        <v>577634534293</v>
      </c>
      <c r="W98" s="5">
        <v>332590435347</v>
      </c>
      <c r="X98" s="5">
        <v>207472980170</v>
      </c>
      <c r="Y98" s="5">
        <v>180748719531</v>
      </c>
    </row>
    <row r="99" spans="3:25" ht="15.5" x14ac:dyDescent="0.35">
      <c r="C99" t="s">
        <v>119</v>
      </c>
      <c r="K99" s="5">
        <v>17979322415</v>
      </c>
      <c r="L99" s="5">
        <v>17979322415</v>
      </c>
      <c r="M99" s="5">
        <v>17979322415</v>
      </c>
      <c r="N99" s="5">
        <v>17979322415</v>
      </c>
      <c r="O99" s="5">
        <v>17979322415</v>
      </c>
      <c r="P99" s="5">
        <v>17979322415</v>
      </c>
      <c r="Q99" s="5">
        <v>17979322415</v>
      </c>
      <c r="R99" s="5">
        <v>17979322415</v>
      </c>
      <c r="S99" s="5">
        <v>17979322415</v>
      </c>
      <c r="T99" s="5">
        <v>17979322415</v>
      </c>
      <c r="U99" s="5">
        <v>17979322415</v>
      </c>
      <c r="V99" s="5">
        <v>17979322415</v>
      </c>
      <c r="W99" s="5">
        <v>17979322415</v>
      </c>
    </row>
    <row r="100" spans="3:25" ht="15.5" x14ac:dyDescent="0.35">
      <c r="C100" t="s">
        <v>132</v>
      </c>
      <c r="D100" s="5">
        <v>40533054072</v>
      </c>
      <c r="E100" s="5">
        <v>44695032465</v>
      </c>
      <c r="F100" s="5">
        <v>39328765862</v>
      </c>
      <c r="G100" s="5">
        <v>43050476898</v>
      </c>
      <c r="I100" s="5">
        <v>44695032465</v>
      </c>
      <c r="J100" s="5">
        <v>44868676011</v>
      </c>
      <c r="K100" s="5">
        <v>64256190673</v>
      </c>
      <c r="L100" s="5">
        <v>66394927089</v>
      </c>
      <c r="M100" s="5">
        <v>61266662357</v>
      </c>
      <c r="N100" s="5">
        <v>73793534426</v>
      </c>
      <c r="O100" s="5">
        <v>83281300094</v>
      </c>
      <c r="P100" s="5">
        <v>75479957129</v>
      </c>
      <c r="Q100" s="5">
        <v>51071945681</v>
      </c>
      <c r="R100" s="5">
        <v>49766886196</v>
      </c>
      <c r="S100" s="5">
        <v>25167589784</v>
      </c>
      <c r="T100" s="5">
        <v>23491581459</v>
      </c>
      <c r="U100" s="5">
        <v>19842861303</v>
      </c>
      <c r="V100" s="5">
        <v>31198529869</v>
      </c>
      <c r="W100" s="5">
        <v>21328504343</v>
      </c>
      <c r="X100" s="5">
        <v>15082633871</v>
      </c>
      <c r="Y100" s="5">
        <v>15756195816</v>
      </c>
    </row>
    <row r="101" spans="3:25" ht="15.5" x14ac:dyDescent="0.35">
      <c r="C101" t="s">
        <v>120</v>
      </c>
      <c r="D101" s="5">
        <v>3408367897281</v>
      </c>
      <c r="E101" s="5">
        <v>3393101011746</v>
      </c>
      <c r="F101" s="5">
        <v>3376108400560</v>
      </c>
      <c r="G101" s="5">
        <v>3334642525482</v>
      </c>
      <c r="I101" s="5">
        <v>3393101011746</v>
      </c>
      <c r="J101" s="5">
        <v>3350862189343</v>
      </c>
      <c r="K101" s="5">
        <v>3384514185703</v>
      </c>
      <c r="L101" s="5">
        <v>3327148882974</v>
      </c>
      <c r="M101" s="5">
        <v>3343756691060</v>
      </c>
      <c r="N101" s="5">
        <v>3327639448815</v>
      </c>
      <c r="O101" s="5">
        <v>3315253919236</v>
      </c>
      <c r="P101" s="5">
        <v>3118303617967</v>
      </c>
      <c r="Q101" s="5">
        <v>3116981157170</v>
      </c>
      <c r="R101" s="5">
        <v>3100818036798</v>
      </c>
      <c r="S101" s="5">
        <v>3157648141202</v>
      </c>
      <c r="T101" s="5">
        <v>2825704613144</v>
      </c>
      <c r="U101" s="5">
        <v>2403034500676</v>
      </c>
      <c r="V101" s="5">
        <v>1903874934923</v>
      </c>
      <c r="W101" s="5">
        <v>1346703612643</v>
      </c>
      <c r="X101" s="5">
        <v>941563187480</v>
      </c>
      <c r="Y101" s="5">
        <v>749349707226</v>
      </c>
    </row>
    <row r="102" spans="3:25" ht="15.5" x14ac:dyDescent="0.35">
      <c r="C102" t="s">
        <v>121</v>
      </c>
      <c r="D102" s="5">
        <v>3969385765133</v>
      </c>
      <c r="E102" s="5">
        <v>3960661246766</v>
      </c>
      <c r="F102" s="5">
        <v>3982211547594</v>
      </c>
      <c r="G102" s="5">
        <v>3962980868730</v>
      </c>
      <c r="I102" s="5">
        <v>3960661246766</v>
      </c>
      <c r="J102" s="5">
        <v>3867576733424</v>
      </c>
      <c r="K102" s="5">
        <v>3656226625457</v>
      </c>
      <c r="L102" s="5">
        <v>3589642467446</v>
      </c>
      <c r="M102" s="5">
        <v>3566231393023</v>
      </c>
      <c r="N102" s="5">
        <v>3493727182127</v>
      </c>
      <c r="O102" s="5">
        <v>3489776816128</v>
      </c>
      <c r="P102" s="5">
        <v>3442393738873</v>
      </c>
      <c r="Q102" s="5">
        <v>3312481991638</v>
      </c>
      <c r="R102" s="5">
        <v>3291116891878</v>
      </c>
      <c r="S102" s="5">
        <v>3368151762269</v>
      </c>
      <c r="T102" s="5">
        <v>3062490103442</v>
      </c>
      <c r="U102" s="5">
        <v>2659037365483</v>
      </c>
      <c r="V102" s="5">
        <v>2240678942227</v>
      </c>
      <c r="W102" s="5">
        <v>1942441036781</v>
      </c>
      <c r="X102" s="5">
        <v>1046888776897</v>
      </c>
      <c r="Y102" s="5">
        <v>823242813613</v>
      </c>
    </row>
    <row r="103" spans="3:25" ht="15.5" x14ac:dyDescent="0.35">
      <c r="C103" t="s">
        <v>122</v>
      </c>
    </row>
    <row r="104" spans="3:25" ht="15.5" x14ac:dyDescent="0.35">
      <c r="C104" t="s">
        <v>123</v>
      </c>
    </row>
    <row r="105" spans="3:25" ht="15.5" x14ac:dyDescent="0.35">
      <c r="C105" t="s">
        <v>124</v>
      </c>
      <c r="D105" s="5">
        <v>636847874015</v>
      </c>
      <c r="E105" s="5">
        <v>561027667838</v>
      </c>
      <c r="F105" s="5">
        <v>482204172097</v>
      </c>
      <c r="G105" s="5">
        <v>509590717568</v>
      </c>
      <c r="I105" s="5">
        <v>561027667838</v>
      </c>
      <c r="J105" s="5">
        <v>533367481762</v>
      </c>
      <c r="K105" s="5">
        <v>600966231776</v>
      </c>
      <c r="L105" s="5">
        <v>655779238220</v>
      </c>
      <c r="M105" s="5">
        <v>581719424699</v>
      </c>
      <c r="N105" s="5">
        <v>516033129015</v>
      </c>
      <c r="O105" s="5">
        <v>442357769556</v>
      </c>
      <c r="P105" s="5">
        <v>359942626416</v>
      </c>
      <c r="Q105" s="5">
        <v>1274614033145</v>
      </c>
      <c r="R105" s="5">
        <v>645953132608</v>
      </c>
      <c r="S105" s="5">
        <v>451498516908</v>
      </c>
      <c r="T105" s="5">
        <v>447981923625</v>
      </c>
      <c r="U105" s="5">
        <v>395988681215</v>
      </c>
      <c r="V105" s="5">
        <v>408299601792</v>
      </c>
      <c r="W105" s="5">
        <v>211109796787</v>
      </c>
      <c r="X105" s="5">
        <v>134592838505</v>
      </c>
      <c r="Y105" s="5">
        <v>125918368738</v>
      </c>
    </row>
    <row r="106" spans="3:25" ht="15.5" x14ac:dyDescent="0.35">
      <c r="C106" t="s">
        <v>125</v>
      </c>
      <c r="D106" s="5">
        <v>85000000000</v>
      </c>
      <c r="E106" s="5">
        <v>85000000000</v>
      </c>
      <c r="F106" s="5">
        <v>85000000000</v>
      </c>
      <c r="G106" s="5">
        <v>85000000000</v>
      </c>
      <c r="I106" s="5">
        <v>85000000000</v>
      </c>
      <c r="J106" s="5">
        <v>85000000000</v>
      </c>
      <c r="K106" s="5">
        <v>125000000000</v>
      </c>
      <c r="L106" s="5">
        <v>125000000000</v>
      </c>
      <c r="M106" s="5">
        <v>125000000000</v>
      </c>
      <c r="N106" s="5">
        <v>125000000000</v>
      </c>
      <c r="O106" s="5">
        <v>125000000000</v>
      </c>
      <c r="P106" s="5">
        <v>90000000000</v>
      </c>
      <c r="Q106" s="5">
        <v>131500000000</v>
      </c>
      <c r="R106" s="5">
        <v>210727000000</v>
      </c>
      <c r="S106" s="5">
        <v>155500000000</v>
      </c>
      <c r="T106" s="5">
        <v>106500000000</v>
      </c>
      <c r="U106" s="5">
        <v>106500000000</v>
      </c>
      <c r="V106" s="5">
        <v>142000000000</v>
      </c>
      <c r="W106" s="5">
        <v>56500000000</v>
      </c>
      <c r="X106" s="5">
        <v>53500000000</v>
      </c>
      <c r="Y106" s="5">
        <v>56500000000</v>
      </c>
    </row>
    <row r="107" spans="3:25" ht="15.5" x14ac:dyDescent="0.35">
      <c r="C107" t="s">
        <v>127</v>
      </c>
      <c r="D107" s="5">
        <v>108585657487</v>
      </c>
      <c r="E107" s="5">
        <v>123599557307</v>
      </c>
      <c r="F107" s="5">
        <v>124534309812</v>
      </c>
      <c r="G107" s="5">
        <v>130696060244</v>
      </c>
      <c r="I107" s="5">
        <v>123599557307</v>
      </c>
      <c r="J107" s="5">
        <v>147844907019</v>
      </c>
      <c r="K107" s="5">
        <v>138684775684</v>
      </c>
      <c r="L107" s="5">
        <v>112759787874</v>
      </c>
      <c r="M107" s="5">
        <v>80649011788</v>
      </c>
      <c r="N107" s="5">
        <v>93468844950</v>
      </c>
      <c r="O107" s="5">
        <v>88949996023</v>
      </c>
      <c r="P107" s="5">
        <v>77157361718</v>
      </c>
      <c r="Q107" s="5">
        <v>70262052976</v>
      </c>
      <c r="R107" s="5">
        <v>91014949215</v>
      </c>
      <c r="S107" s="5">
        <v>76516365182</v>
      </c>
      <c r="T107" s="5">
        <v>79382674669</v>
      </c>
      <c r="U107" s="5">
        <v>89234903161</v>
      </c>
      <c r="V107" s="5">
        <v>113513817236</v>
      </c>
      <c r="W107" s="5">
        <v>24045532034</v>
      </c>
      <c r="X107" s="5">
        <v>17434047313</v>
      </c>
      <c r="Y107" s="5">
        <v>21340845966</v>
      </c>
    </row>
    <row r="108" spans="3:25" ht="15.5" x14ac:dyDescent="0.35">
      <c r="C108" t="s">
        <v>129</v>
      </c>
      <c r="D108" s="5">
        <v>1315496398997</v>
      </c>
      <c r="E108" s="5">
        <v>1284331290639</v>
      </c>
      <c r="F108" s="5">
        <v>1252158415840</v>
      </c>
      <c r="G108" s="5">
        <v>1219016456109</v>
      </c>
      <c r="I108" s="5">
        <v>1284331290639</v>
      </c>
      <c r="J108" s="5">
        <v>1158062785135</v>
      </c>
      <c r="K108" s="5">
        <v>417056464707</v>
      </c>
      <c r="L108" s="5">
        <v>949858519266</v>
      </c>
      <c r="M108" s="5">
        <v>611766163973</v>
      </c>
      <c r="N108" s="5">
        <v>364386618098</v>
      </c>
      <c r="O108" s="5">
        <v>192141227987</v>
      </c>
      <c r="P108" s="5">
        <v>151544522468</v>
      </c>
    </row>
    <row r="109" spans="3:25" ht="15.5" x14ac:dyDescent="0.35">
      <c r="C109" t="s">
        <v>131</v>
      </c>
      <c r="D109" s="5">
        <v>9092744461</v>
      </c>
      <c r="E109" s="5">
        <v>9017109571</v>
      </c>
      <c r="F109" s="5">
        <v>9670350227</v>
      </c>
      <c r="G109" s="5">
        <v>9621180457</v>
      </c>
      <c r="I109" s="5">
        <v>9017109571</v>
      </c>
      <c r="J109" s="5">
        <v>10022376005</v>
      </c>
      <c r="K109" s="5">
        <v>12247943223</v>
      </c>
      <c r="L109" s="5">
        <v>17200211924</v>
      </c>
      <c r="M109" s="5">
        <v>30738222357</v>
      </c>
      <c r="N109" s="5">
        <v>29888956685</v>
      </c>
      <c r="O109" s="5">
        <v>24445500812</v>
      </c>
      <c r="P109" s="5">
        <v>25527530163</v>
      </c>
      <c r="Q109" s="5">
        <v>13659388045</v>
      </c>
      <c r="R109" s="5">
        <v>18299917492</v>
      </c>
      <c r="S109" s="5">
        <v>6309266416</v>
      </c>
      <c r="T109" s="5">
        <v>15288539852</v>
      </c>
      <c r="U109" s="5">
        <v>37730695477</v>
      </c>
      <c r="V109" s="5">
        <v>23547451888</v>
      </c>
      <c r="W109" s="5">
        <v>26466224598</v>
      </c>
      <c r="X109" s="5">
        <v>14618158704</v>
      </c>
      <c r="Y109" s="5">
        <v>5476018612</v>
      </c>
    </row>
    <row r="110" spans="3:25" ht="15.5" x14ac:dyDescent="0.35">
      <c r="C110" t="s">
        <v>134</v>
      </c>
    </row>
    <row r="111" spans="3:25" ht="15.5" x14ac:dyDescent="0.35">
      <c r="C111" t="s">
        <v>135</v>
      </c>
      <c r="D111" s="5">
        <v>609268349692</v>
      </c>
      <c r="E111" s="5">
        <v>689431401720</v>
      </c>
      <c r="F111" s="5">
        <v>767765337229</v>
      </c>
      <c r="G111" s="5">
        <v>766939227067</v>
      </c>
      <c r="I111" s="5">
        <v>689431401720</v>
      </c>
      <c r="J111" s="5">
        <v>765226191865</v>
      </c>
      <c r="K111" s="5">
        <v>1610232549323</v>
      </c>
      <c r="L111" s="5">
        <v>1830681955506</v>
      </c>
      <c r="M111" s="5">
        <v>2104125571508</v>
      </c>
      <c r="N111" s="5">
        <v>2326074900956</v>
      </c>
      <c r="O111" s="5">
        <v>2436434615574</v>
      </c>
      <c r="P111" s="5">
        <v>2213927459279</v>
      </c>
      <c r="Q111" s="5">
        <v>1049141729366</v>
      </c>
      <c r="R111" s="5">
        <v>1432540199262</v>
      </c>
      <c r="S111" s="5">
        <v>1486851598972</v>
      </c>
      <c r="T111" s="5">
        <v>1137421789210</v>
      </c>
      <c r="U111" s="5">
        <v>882555940632</v>
      </c>
      <c r="V111" s="5">
        <v>487384125009</v>
      </c>
      <c r="W111" s="5">
        <v>521121709269</v>
      </c>
      <c r="X111" s="5">
        <v>425876644375</v>
      </c>
      <c r="Y111" s="5">
        <v>325937859228</v>
      </c>
    </row>
    <row r="112" spans="3:25" ht="15.5" x14ac:dyDescent="0.35">
      <c r="C112" t="s">
        <v>137</v>
      </c>
      <c r="D112" s="5">
        <v>860573625</v>
      </c>
      <c r="E112" s="5">
        <v>1235956050</v>
      </c>
      <c r="I112" s="5">
        <v>1235956050</v>
      </c>
      <c r="O112" s="5">
        <v>90522795</v>
      </c>
      <c r="U112" s="5">
        <v>106880572</v>
      </c>
      <c r="V112" s="5">
        <v>7869484</v>
      </c>
      <c r="W112" s="5">
        <v>535426017</v>
      </c>
      <c r="X112" s="5">
        <v>1830983385</v>
      </c>
      <c r="Y112" s="5">
        <v>3797101</v>
      </c>
    </row>
    <row r="113" spans="3:25" ht="15.5" x14ac:dyDescent="0.35">
      <c r="C113" t="s">
        <v>138</v>
      </c>
      <c r="D113" s="5">
        <v>308090855629</v>
      </c>
      <c r="E113" s="5">
        <v>227125082032</v>
      </c>
      <c r="F113" s="5">
        <v>145132271189</v>
      </c>
      <c r="G113" s="5">
        <v>145131699318</v>
      </c>
      <c r="I113" s="5">
        <v>227125082032</v>
      </c>
      <c r="J113" s="5">
        <v>145130588646</v>
      </c>
      <c r="K113" s="5">
        <v>228551300044</v>
      </c>
      <c r="L113" s="5">
        <v>280348730625</v>
      </c>
      <c r="M113" s="5">
        <v>227853621127</v>
      </c>
      <c r="N113" s="5">
        <v>139004744723</v>
      </c>
      <c r="O113" s="5">
        <v>17181027794</v>
      </c>
      <c r="Q113" s="5">
        <v>365577366889</v>
      </c>
      <c r="R113" s="5">
        <v>184556020132</v>
      </c>
      <c r="S113" s="5">
        <v>168507723630</v>
      </c>
      <c r="T113" s="5">
        <v>199566672778</v>
      </c>
      <c r="U113" s="5">
        <v>130885357350</v>
      </c>
      <c r="V113" s="5">
        <v>89487477208</v>
      </c>
      <c r="W113" s="5">
        <v>71268519657</v>
      </c>
      <c r="X113" s="5">
        <v>32558288431</v>
      </c>
      <c r="Y113" s="5">
        <v>23819260994</v>
      </c>
    </row>
    <row r="114" spans="3:25" ht="15.5" x14ac:dyDescent="0.35">
      <c r="C114" t="s">
        <v>139</v>
      </c>
      <c r="D114" s="5">
        <v>1999715776874</v>
      </c>
      <c r="E114" s="5">
        <v>2047666895235</v>
      </c>
      <c r="F114" s="5">
        <v>2079258976516</v>
      </c>
      <c r="G114" s="5">
        <v>2041266947139</v>
      </c>
      <c r="I114" s="5">
        <v>2047666895235</v>
      </c>
      <c r="J114" s="5">
        <v>1968225912541</v>
      </c>
      <c r="K114" s="5">
        <v>2073678554568</v>
      </c>
      <c r="L114" s="5">
        <v>2815458360457</v>
      </c>
      <c r="M114" s="5">
        <v>2761106842550</v>
      </c>
      <c r="N114" s="5">
        <v>2733669493651</v>
      </c>
      <c r="O114" s="5">
        <v>2657297683054</v>
      </c>
      <c r="P114" s="5">
        <v>2408500511751</v>
      </c>
      <c r="Q114" s="5">
        <v>1197888515756</v>
      </c>
      <c r="R114" s="5">
        <v>1594844261850</v>
      </c>
      <c r="S114" s="5">
        <v>1626712445984</v>
      </c>
      <c r="T114" s="5">
        <v>1298849764376</v>
      </c>
      <c r="U114" s="5">
        <v>988676895402</v>
      </c>
      <c r="V114" s="5">
        <v>579098205181</v>
      </c>
      <c r="W114" s="5">
        <v>596797719121</v>
      </c>
      <c r="X114" s="5">
        <v>523764286794</v>
      </c>
      <c r="Y114" s="5">
        <v>401604108346</v>
      </c>
    </row>
    <row r="115" spans="3:25" ht="15.5" x14ac:dyDescent="0.35">
      <c r="C115" t="s">
        <v>140</v>
      </c>
      <c r="D115" s="5">
        <v>1999715776874</v>
      </c>
      <c r="E115" s="5">
        <v>2047666895235</v>
      </c>
      <c r="F115" s="5">
        <v>2079258976516</v>
      </c>
      <c r="G115" s="5">
        <v>2041266947139</v>
      </c>
      <c r="I115" s="5">
        <v>2047666895235</v>
      </c>
      <c r="J115" s="5">
        <v>1968225912541</v>
      </c>
      <c r="K115" s="5">
        <v>2073678554568</v>
      </c>
      <c r="L115" s="5">
        <v>2815458360457</v>
      </c>
      <c r="M115" s="5">
        <v>2761106842550</v>
      </c>
      <c r="N115" s="5">
        <v>2733669493651</v>
      </c>
      <c r="O115" s="5">
        <v>2657297683054</v>
      </c>
      <c r="P115" s="5">
        <v>2408500511751</v>
      </c>
      <c r="Q115" s="5">
        <v>1197888515756</v>
      </c>
      <c r="R115" s="5">
        <v>1594844261850</v>
      </c>
      <c r="S115" s="5">
        <v>1626712445984</v>
      </c>
      <c r="T115" s="5">
        <v>1298849764376</v>
      </c>
      <c r="U115" s="5">
        <v>988676895402</v>
      </c>
      <c r="V115" s="5">
        <v>579098205181</v>
      </c>
      <c r="W115" s="5">
        <v>596797719121</v>
      </c>
      <c r="X115" s="5">
        <v>523764286794</v>
      </c>
      <c r="Y115" s="5">
        <v>401604108346</v>
      </c>
    </row>
    <row r="116" spans="3:25" ht="15.5" x14ac:dyDescent="0.35">
      <c r="C116" t="s">
        <v>144</v>
      </c>
    </row>
    <row r="117" spans="3:25" ht="15.5" x14ac:dyDescent="0.35">
      <c r="C117" t="s">
        <v>334</v>
      </c>
      <c r="T117" s="5">
        <v>37320000000</v>
      </c>
    </row>
    <row r="118" spans="3:25" ht="15.5" x14ac:dyDescent="0.35">
      <c r="C118" t="s">
        <v>901</v>
      </c>
      <c r="X118" s="5">
        <v>307678034</v>
      </c>
    </row>
    <row r="119" spans="3:25" ht="15.5" x14ac:dyDescent="0.35">
      <c r="C119" t="s">
        <v>145</v>
      </c>
      <c r="D119" s="5">
        <v>610826820039</v>
      </c>
      <c r="E119" s="5">
        <v>691373144623</v>
      </c>
      <c r="F119" s="5">
        <v>768478861135</v>
      </c>
      <c r="G119" s="5">
        <v>767660337917</v>
      </c>
      <c r="I119" s="5">
        <v>691373144623</v>
      </c>
      <c r="J119" s="5">
        <v>765962037870</v>
      </c>
      <c r="K119" s="5">
        <v>1611070560732</v>
      </c>
      <c r="L119" s="5">
        <v>1830681955506</v>
      </c>
      <c r="M119" s="5">
        <v>2104125571508</v>
      </c>
      <c r="N119" s="5">
        <v>2326074900956</v>
      </c>
      <c r="O119" s="5">
        <v>2436525138369</v>
      </c>
      <c r="P119" s="5">
        <v>2213927459279</v>
      </c>
      <c r="Q119" s="5">
        <v>1049141729366</v>
      </c>
      <c r="R119" s="5">
        <v>1432540199262</v>
      </c>
      <c r="S119" s="5">
        <v>1486851598972</v>
      </c>
      <c r="T119" s="5">
        <v>1174741789210</v>
      </c>
      <c r="U119" s="5">
        <v>882662821204</v>
      </c>
      <c r="V119" s="5">
        <v>487391994493</v>
      </c>
      <c r="W119" s="5">
        <v>521657135286</v>
      </c>
      <c r="X119" s="5">
        <v>428015305794</v>
      </c>
      <c r="Y119" s="5">
        <v>325941656329</v>
      </c>
    </row>
    <row r="120" spans="3:25" ht="15.5" x14ac:dyDescent="0.35">
      <c r="C120" t="s">
        <v>133</v>
      </c>
      <c r="D120" s="5">
        <v>20334151677</v>
      </c>
      <c r="E120" s="5">
        <v>18825709702</v>
      </c>
      <c r="F120" s="5">
        <v>15664344195</v>
      </c>
      <c r="G120" s="5">
        <v>12253944122</v>
      </c>
      <c r="I120" s="5">
        <v>18825709702</v>
      </c>
      <c r="J120" s="5">
        <v>4640265324</v>
      </c>
      <c r="K120" s="5">
        <v>6123608728</v>
      </c>
      <c r="L120" s="5">
        <v>1703657362</v>
      </c>
      <c r="M120" s="5">
        <v>2008747678</v>
      </c>
      <c r="O120" s="5">
        <v>707426716</v>
      </c>
      <c r="P120" s="5">
        <v>30954066250</v>
      </c>
      <c r="Q120" s="5">
        <v>38581587452</v>
      </c>
      <c r="R120" s="5">
        <v>73778894633</v>
      </c>
      <c r="S120" s="5">
        <v>74646765088</v>
      </c>
      <c r="T120" s="5">
        <v>73813564577</v>
      </c>
      <c r="U120" s="5">
        <v>59799490327</v>
      </c>
      <c r="V120" s="5">
        <v>47692503195</v>
      </c>
      <c r="W120" s="5">
        <v>37944297690</v>
      </c>
      <c r="X120" s="5">
        <v>22830830399</v>
      </c>
      <c r="Y120" s="5">
        <v>14830199741</v>
      </c>
    </row>
    <row r="121" spans="3:25" ht="15.5" x14ac:dyDescent="0.35">
      <c r="C121" t="s">
        <v>147</v>
      </c>
      <c r="D121" s="5">
        <v>2636563650889</v>
      </c>
      <c r="E121" s="5">
        <v>2608694563073</v>
      </c>
      <c r="F121" s="5">
        <v>2561463148613</v>
      </c>
      <c r="G121" s="5">
        <v>2550857664707</v>
      </c>
      <c r="I121" s="5">
        <v>2608694563073</v>
      </c>
      <c r="J121" s="5">
        <v>2501593394303</v>
      </c>
      <c r="K121" s="5">
        <v>2674644786344</v>
      </c>
      <c r="L121" s="5">
        <v>3471237598677</v>
      </c>
      <c r="M121" s="5">
        <v>3342826267249</v>
      </c>
      <c r="N121" s="5">
        <v>3249702622666</v>
      </c>
      <c r="O121" s="5">
        <v>3099655452610</v>
      </c>
      <c r="P121" s="5">
        <v>2768443138167</v>
      </c>
      <c r="Q121" s="5">
        <v>2472502548901</v>
      </c>
      <c r="R121" s="5">
        <v>2240797394458</v>
      </c>
      <c r="S121" s="5">
        <v>2078210962892</v>
      </c>
      <c r="T121" s="5">
        <v>1746831688001</v>
      </c>
      <c r="U121" s="5">
        <v>1384665576617</v>
      </c>
      <c r="V121" s="5">
        <v>987397806973</v>
      </c>
      <c r="W121" s="5">
        <v>807907515908</v>
      </c>
      <c r="X121" s="5">
        <v>658357125299</v>
      </c>
      <c r="Y121" s="5">
        <v>527522477084</v>
      </c>
    </row>
    <row r="122" spans="3:25" ht="15.5" x14ac:dyDescent="0.35">
      <c r="C122" t="s">
        <v>148</v>
      </c>
    </row>
    <row r="123" spans="3:25" ht="15.5" x14ac:dyDescent="0.35">
      <c r="C123" t="s">
        <v>149</v>
      </c>
      <c r="D123" s="5">
        <v>1623295184200</v>
      </c>
      <c r="E123" s="5">
        <v>1623295184200</v>
      </c>
      <c r="F123" s="5">
        <v>1623295184200</v>
      </c>
      <c r="G123" s="5">
        <v>1623295184200</v>
      </c>
      <c r="I123" s="5">
        <v>1623295184200</v>
      </c>
      <c r="J123" s="5">
        <v>1623295184200</v>
      </c>
      <c r="K123" s="5">
        <v>1623295184200</v>
      </c>
      <c r="L123" s="5">
        <v>377468550000</v>
      </c>
      <c r="M123" s="5">
        <v>377468550000</v>
      </c>
      <c r="N123" s="5">
        <v>377468550000</v>
      </c>
      <c r="O123" s="5">
        <v>377468550000</v>
      </c>
      <c r="P123" s="5">
        <v>377468550000</v>
      </c>
      <c r="Q123" s="5">
        <v>377468550000</v>
      </c>
      <c r="R123" s="5">
        <v>377468550000</v>
      </c>
      <c r="S123" s="5">
        <v>377468550000</v>
      </c>
      <c r="T123" s="5">
        <v>377468550000</v>
      </c>
      <c r="U123" s="5">
        <v>377468550000</v>
      </c>
      <c r="V123" s="5">
        <v>377468550000</v>
      </c>
      <c r="W123" s="5">
        <v>377468550000</v>
      </c>
      <c r="X123" s="5">
        <v>135228000000</v>
      </c>
      <c r="Y123" s="5">
        <v>125000000000</v>
      </c>
    </row>
    <row r="124" spans="3:25" ht="15.5" x14ac:dyDescent="0.35">
      <c r="C124" t="s">
        <v>151</v>
      </c>
      <c r="D124" s="5">
        <v>434217673015</v>
      </c>
      <c r="E124" s="5">
        <v>434217673015</v>
      </c>
      <c r="F124" s="5">
        <v>434217673015</v>
      </c>
      <c r="G124" s="5">
        <v>434217673015</v>
      </c>
      <c r="I124" s="5">
        <v>434217673015</v>
      </c>
      <c r="J124" s="5">
        <v>434217673015</v>
      </c>
      <c r="K124" s="5">
        <v>434217673015</v>
      </c>
      <c r="L124" s="5">
        <v>434217673015</v>
      </c>
      <c r="M124" s="5">
        <v>434217673015</v>
      </c>
      <c r="N124" s="5">
        <v>434217673015</v>
      </c>
      <c r="O124" s="5">
        <v>528499784799</v>
      </c>
      <c r="P124" s="5">
        <v>528499784799</v>
      </c>
      <c r="Q124" s="5">
        <v>434217673015</v>
      </c>
      <c r="R124" s="5">
        <v>433917673015</v>
      </c>
      <c r="S124" s="5">
        <v>433917673015</v>
      </c>
      <c r="T124" s="5">
        <v>433917673015</v>
      </c>
      <c r="U124" s="5">
        <v>433917673015</v>
      </c>
      <c r="V124" s="5">
        <v>433917673015</v>
      </c>
      <c r="W124" s="5">
        <v>433917673015</v>
      </c>
      <c r="Y124" s="5">
        <v>10150000000</v>
      </c>
    </row>
    <row r="125" spans="3:25" ht="15.5" x14ac:dyDescent="0.35">
      <c r="C125" t="s">
        <v>152</v>
      </c>
      <c r="D125" s="5">
        <v>-1860799701656</v>
      </c>
      <c r="E125" s="5">
        <v>-1837659758715</v>
      </c>
      <c r="F125" s="5">
        <v>-1772167716985</v>
      </c>
      <c r="G125" s="5">
        <v>-1774350375034</v>
      </c>
      <c r="I125" s="5">
        <v>-1837659758715</v>
      </c>
      <c r="J125" s="5">
        <v>-1807790803521</v>
      </c>
      <c r="K125" s="5">
        <v>-1614747850362</v>
      </c>
      <c r="L125" s="5">
        <v>-1312269399104</v>
      </c>
      <c r="M125" s="5">
        <v>-1012063325044</v>
      </c>
      <c r="N125" s="5">
        <v>-834575043554</v>
      </c>
      <c r="O125" s="5">
        <v>-528703024713</v>
      </c>
      <c r="P125" s="5">
        <v>-247656216491</v>
      </c>
      <c r="Q125" s="5">
        <v>35830811443</v>
      </c>
      <c r="R125" s="5">
        <v>233166646338</v>
      </c>
      <c r="S125" s="5">
        <v>455687287933</v>
      </c>
      <c r="T125" s="5">
        <v>474057440386</v>
      </c>
      <c r="U125" s="5">
        <v>430353858091</v>
      </c>
      <c r="V125" s="5">
        <v>407722361930</v>
      </c>
      <c r="W125" s="5">
        <v>293470180983</v>
      </c>
      <c r="X125" s="5">
        <v>209597713312</v>
      </c>
      <c r="Y125" s="5">
        <v>129484012665</v>
      </c>
    </row>
    <row r="126" spans="3:25" ht="15.5" x14ac:dyDescent="0.35">
      <c r="C126" t="s">
        <v>153</v>
      </c>
      <c r="D126" s="5">
        <v>29709895542</v>
      </c>
      <c r="E126" s="5">
        <v>29709895542</v>
      </c>
      <c r="F126" s="5">
        <v>29709895542</v>
      </c>
      <c r="G126" s="5">
        <v>29709895542</v>
      </c>
      <c r="I126" s="5">
        <v>29709895542</v>
      </c>
      <c r="J126" s="5">
        <v>29709895542</v>
      </c>
      <c r="K126" s="5">
        <v>29709895542</v>
      </c>
      <c r="L126" s="5">
        <v>29709895542</v>
      </c>
      <c r="M126" s="5">
        <v>29709895542</v>
      </c>
      <c r="N126" s="5">
        <v>29709895542</v>
      </c>
      <c r="O126" s="5">
        <v>29709895542</v>
      </c>
      <c r="P126" s="5">
        <v>29709895542</v>
      </c>
      <c r="Q126" s="5">
        <v>29709895542</v>
      </c>
      <c r="R126" s="5">
        <v>29709895542</v>
      </c>
      <c r="S126" s="5">
        <v>29709895542</v>
      </c>
      <c r="T126" s="5">
        <v>27184994732</v>
      </c>
      <c r="U126" s="5">
        <v>23796082498</v>
      </c>
      <c r="V126" s="5">
        <v>16271624411</v>
      </c>
      <c r="W126" s="5">
        <v>7210233058</v>
      </c>
    </row>
    <row r="127" spans="3:25" ht="15.5" x14ac:dyDescent="0.35">
      <c r="C127" t="s">
        <v>154</v>
      </c>
      <c r="D127" s="5">
        <v>-1890509597198</v>
      </c>
      <c r="E127" s="5">
        <v>-1867369654257</v>
      </c>
      <c r="F127" s="5">
        <v>-1801877612527</v>
      </c>
      <c r="G127" s="5">
        <v>-1804060270576</v>
      </c>
      <c r="I127" s="5">
        <v>-1867369654257</v>
      </c>
      <c r="J127" s="5">
        <v>-1837500699063</v>
      </c>
      <c r="K127" s="5">
        <v>-1644457745904</v>
      </c>
      <c r="L127" s="5">
        <v>-1341979294646</v>
      </c>
      <c r="M127" s="5">
        <v>-1041773220586</v>
      </c>
      <c r="N127" s="5">
        <v>-864284939096</v>
      </c>
      <c r="O127" s="5">
        <v>-558412920255</v>
      </c>
      <c r="P127" s="5">
        <v>-277366112033</v>
      </c>
      <c r="Q127" s="5">
        <v>6120915901</v>
      </c>
      <c r="R127" s="5">
        <v>203456750796</v>
      </c>
      <c r="S127" s="5">
        <v>425977392391</v>
      </c>
      <c r="T127" s="5">
        <v>446872445654</v>
      </c>
      <c r="U127" s="5">
        <v>406557775593</v>
      </c>
      <c r="V127" s="5">
        <v>391450737519</v>
      </c>
      <c r="W127" s="5">
        <v>286259947925</v>
      </c>
      <c r="X127" s="5">
        <v>209597713312</v>
      </c>
      <c r="Y127" s="5">
        <v>129484012665</v>
      </c>
    </row>
    <row r="128" spans="3:25" ht="15.5" x14ac:dyDescent="0.35">
      <c r="C128" t="s">
        <v>155</v>
      </c>
      <c r="D128" s="5">
        <v>-1860799701656</v>
      </c>
      <c r="E128" s="5">
        <v>-1837659758715</v>
      </c>
      <c r="F128" s="5">
        <v>-1772167716985</v>
      </c>
      <c r="G128" s="5">
        <v>-1774350375034</v>
      </c>
      <c r="I128" s="5">
        <v>-1837659758715</v>
      </c>
      <c r="J128" s="5">
        <v>-1807790803521</v>
      </c>
      <c r="K128" s="5">
        <v>-1614747850362</v>
      </c>
      <c r="L128" s="5">
        <v>-1312269399104</v>
      </c>
      <c r="M128" s="5">
        <v>-1012063325044</v>
      </c>
      <c r="N128" s="5">
        <v>-834575043554</v>
      </c>
      <c r="O128" s="5">
        <v>-528703024713</v>
      </c>
      <c r="P128" s="5">
        <v>-247656216491</v>
      </c>
      <c r="Q128" s="5">
        <v>35830811443</v>
      </c>
      <c r="R128" s="5">
        <v>233166646338</v>
      </c>
      <c r="S128" s="5">
        <v>455687287933</v>
      </c>
      <c r="T128" s="5">
        <v>474057440386</v>
      </c>
      <c r="U128" s="5">
        <v>430353858091</v>
      </c>
      <c r="V128" s="5">
        <v>407722361930</v>
      </c>
      <c r="W128" s="5">
        <v>293470180983</v>
      </c>
      <c r="X128" s="5">
        <v>209597713312</v>
      </c>
      <c r="Y128" s="5">
        <v>129484012665</v>
      </c>
    </row>
    <row r="129" spans="2:25" ht="15.5" x14ac:dyDescent="0.35">
      <c r="C129" t="s">
        <v>156</v>
      </c>
      <c r="D129" s="5">
        <v>7212611263</v>
      </c>
      <c r="E129" s="5">
        <v>7164379646</v>
      </c>
      <c r="F129" s="5">
        <v>8266213026</v>
      </c>
      <c r="G129" s="5">
        <v>8063572916</v>
      </c>
      <c r="I129" s="5">
        <v>7164379646</v>
      </c>
      <c r="J129" s="5">
        <v>7576397726</v>
      </c>
      <c r="K129" s="5">
        <v>8254682785</v>
      </c>
      <c r="L129" s="5">
        <v>9631271884</v>
      </c>
      <c r="M129" s="5">
        <v>11166573530</v>
      </c>
      <c r="N129" s="5">
        <v>11945489408</v>
      </c>
      <c r="O129" s="5">
        <v>13707419998</v>
      </c>
      <c r="P129" s="5">
        <v>15364915172</v>
      </c>
      <c r="Q129" s="5">
        <v>24559789546</v>
      </c>
      <c r="R129" s="5">
        <v>27347362256</v>
      </c>
      <c r="S129" s="5">
        <v>30222637031</v>
      </c>
      <c r="T129" s="5">
        <v>30214752040</v>
      </c>
      <c r="U129" s="5">
        <v>32631707760</v>
      </c>
      <c r="V129" s="5">
        <v>34172550309</v>
      </c>
      <c r="W129" s="5">
        <v>29677116875</v>
      </c>
      <c r="X129" s="5">
        <v>43705938286</v>
      </c>
      <c r="Y129" s="5">
        <v>31086323864</v>
      </c>
    </row>
    <row r="130" spans="2:25" ht="15.5" x14ac:dyDescent="0.35">
      <c r="C130" t="s">
        <v>9</v>
      </c>
      <c r="D130" s="5">
        <v>1332822114244</v>
      </c>
      <c r="E130" s="5">
        <v>1351966683693</v>
      </c>
      <c r="F130" s="5">
        <v>1420748398981</v>
      </c>
      <c r="G130" s="5">
        <v>1412123204023</v>
      </c>
      <c r="I130" s="5">
        <v>1351966683693</v>
      </c>
      <c r="J130" s="5">
        <v>1365983339121</v>
      </c>
      <c r="K130" s="5">
        <v>981581839113</v>
      </c>
      <c r="L130" s="5">
        <v>118404868769</v>
      </c>
      <c r="M130" s="5">
        <v>223405125774</v>
      </c>
      <c r="N130" s="5">
        <v>244024559461</v>
      </c>
      <c r="O130" s="5">
        <v>390121363518</v>
      </c>
      <c r="P130" s="5">
        <v>673950600706</v>
      </c>
      <c r="Q130" s="5">
        <v>839979442737</v>
      </c>
      <c r="R130" s="5">
        <v>1050319497420</v>
      </c>
      <c r="S130" s="5">
        <v>1289940799377</v>
      </c>
      <c r="T130" s="5">
        <v>1315658415441</v>
      </c>
      <c r="U130" s="5">
        <v>1274371788866</v>
      </c>
      <c r="V130" s="5">
        <v>1253281135254</v>
      </c>
      <c r="W130" s="5">
        <v>1134533520873</v>
      </c>
      <c r="X130" s="5">
        <v>388531651598</v>
      </c>
      <c r="Y130" s="5">
        <v>295720336529</v>
      </c>
    </row>
    <row r="131" spans="2:25" ht="15.5" x14ac:dyDescent="0.35">
      <c r="C131" t="s">
        <v>157</v>
      </c>
      <c r="D131" s="5">
        <v>3969385765133</v>
      </c>
      <c r="E131" s="5">
        <v>3960661246766</v>
      </c>
      <c r="F131" s="5">
        <v>3982211547594</v>
      </c>
      <c r="G131" s="5">
        <v>3962980868730</v>
      </c>
      <c r="I131" s="5">
        <v>3960661246766</v>
      </c>
      <c r="J131" s="5">
        <v>3867576733424</v>
      </c>
      <c r="K131" s="5">
        <v>3656226625457</v>
      </c>
      <c r="L131" s="5">
        <v>3589642467446</v>
      </c>
      <c r="M131" s="5">
        <v>3566231393023</v>
      </c>
      <c r="N131" s="5">
        <v>3493727182127</v>
      </c>
      <c r="O131" s="5">
        <v>3489776816128</v>
      </c>
      <c r="P131" s="5">
        <v>3442393738873</v>
      </c>
      <c r="Q131" s="5">
        <v>3312481991638</v>
      </c>
      <c r="R131" s="5">
        <v>3291116891878</v>
      </c>
      <c r="S131" s="5">
        <v>3368151762269</v>
      </c>
      <c r="T131" s="5">
        <v>3062490103442</v>
      </c>
      <c r="U131" s="5">
        <v>2659037365483</v>
      </c>
      <c r="V131" s="5">
        <v>2240678942227</v>
      </c>
      <c r="W131" s="5">
        <v>1942441036781</v>
      </c>
      <c r="X131" s="5">
        <v>1046888776897</v>
      </c>
      <c r="Y131" s="5">
        <v>823242813613</v>
      </c>
    </row>
    <row r="132" spans="2:25" ht="15.5" x14ac:dyDescent="0.35">
      <c r="C132" t="s">
        <v>158</v>
      </c>
      <c r="D132" s="5">
        <v>16232951842</v>
      </c>
      <c r="E132" s="5">
        <v>16232951842</v>
      </c>
      <c r="F132" s="5">
        <v>16232951842</v>
      </c>
      <c r="G132" s="5">
        <v>16232951842</v>
      </c>
      <c r="I132" s="5">
        <v>16232951842</v>
      </c>
      <c r="J132" s="5">
        <v>16232951842</v>
      </c>
      <c r="K132" s="5">
        <v>16232951842</v>
      </c>
      <c r="L132" s="5">
        <v>3774685500</v>
      </c>
      <c r="M132" s="5">
        <v>3774685500</v>
      </c>
      <c r="N132" s="5">
        <v>3774685500</v>
      </c>
      <c r="O132" s="5">
        <v>3774685500</v>
      </c>
      <c r="P132" s="5">
        <v>3774685500</v>
      </c>
      <c r="Q132" s="5">
        <v>3774685500</v>
      </c>
      <c r="R132" s="5">
        <v>3774685500</v>
      </c>
      <c r="S132" s="5">
        <v>3774685500</v>
      </c>
      <c r="T132" s="5">
        <v>3774685500</v>
      </c>
      <c r="U132" s="5">
        <v>3774685500</v>
      </c>
      <c r="V132" s="5">
        <v>3774685500</v>
      </c>
      <c r="W132" s="5">
        <v>3774685500</v>
      </c>
      <c r="X132" s="5">
        <v>338070</v>
      </c>
      <c r="Y132" s="5">
        <v>312500</v>
      </c>
    </row>
    <row r="134" spans="2:25" ht="15.5" x14ac:dyDescent="0.35">
      <c r="B134" t="s">
        <v>159</v>
      </c>
      <c r="C134" t="s">
        <v>160</v>
      </c>
      <c r="D134" s="5">
        <v>32173195469</v>
      </c>
      <c r="E134" s="5">
        <v>41867271585</v>
      </c>
      <c r="F134" s="5">
        <v>46420365955</v>
      </c>
      <c r="G134" s="5">
        <v>32240525937</v>
      </c>
      <c r="I134" s="5">
        <v>127126158255</v>
      </c>
      <c r="J134" s="5">
        <v>-166713050145</v>
      </c>
      <c r="K134" s="5">
        <v>-120701872253</v>
      </c>
      <c r="L134" s="5">
        <v>-138045981300</v>
      </c>
      <c r="M134" s="5">
        <v>-128231975147</v>
      </c>
      <c r="N134" s="5">
        <v>-247652813862</v>
      </c>
      <c r="O134" s="5">
        <v>-134371771104</v>
      </c>
      <c r="P134" s="5">
        <v>-310519374330</v>
      </c>
      <c r="Q134" s="5">
        <v>-156231590180</v>
      </c>
      <c r="R134" s="5">
        <v>46028007037</v>
      </c>
      <c r="S134" s="5">
        <v>8953136449</v>
      </c>
      <c r="T134" s="5">
        <v>95385632781</v>
      </c>
      <c r="U134" s="5">
        <v>55193901699</v>
      </c>
      <c r="V134" s="5">
        <v>246305683059</v>
      </c>
      <c r="W134" s="5">
        <v>203266651737</v>
      </c>
      <c r="X134" s="5">
        <v>113992395786</v>
      </c>
      <c r="Y134" s="5">
        <v>87141578709</v>
      </c>
    </row>
    <row r="135" spans="2:25" ht="15.5" x14ac:dyDescent="0.35">
      <c r="C135" t="s">
        <v>161</v>
      </c>
      <c r="D135" s="5">
        <v>413814051044</v>
      </c>
      <c r="E135" s="5">
        <v>415121334045</v>
      </c>
      <c r="F135" s="5">
        <v>391277955591</v>
      </c>
      <c r="G135" s="5">
        <v>455049000054</v>
      </c>
      <c r="I135" s="5">
        <v>1697928250807</v>
      </c>
      <c r="J135" s="5">
        <v>1030243140964</v>
      </c>
      <c r="K135" s="5">
        <v>868999886433</v>
      </c>
      <c r="L135" s="5">
        <v>972264564548</v>
      </c>
      <c r="M135" s="5">
        <v>839271178964</v>
      </c>
      <c r="N135" s="5">
        <v>421262631800</v>
      </c>
      <c r="O135" s="5">
        <v>777911074870</v>
      </c>
      <c r="P135" s="5">
        <v>714070236030</v>
      </c>
      <c r="Q135" s="5">
        <v>561049265180</v>
      </c>
      <c r="R135" s="5">
        <v>610475033540</v>
      </c>
      <c r="S135" s="5">
        <v>660235086919</v>
      </c>
      <c r="T135" s="5">
        <v>791610706070</v>
      </c>
      <c r="U135" s="5">
        <v>637249715529</v>
      </c>
      <c r="V135" s="5">
        <v>713719561784</v>
      </c>
      <c r="W135" s="5">
        <v>619996984516</v>
      </c>
      <c r="X135" s="5">
        <v>403465513133</v>
      </c>
      <c r="Y135" s="5">
        <v>381587587261</v>
      </c>
    </row>
    <row r="136" spans="2:25" ht="15.5" x14ac:dyDescent="0.35">
      <c r="C136" t="s">
        <v>461</v>
      </c>
      <c r="D136" s="5">
        <v>-294185097532</v>
      </c>
      <c r="E136" s="5">
        <v>-358886081757</v>
      </c>
      <c r="F136" s="5">
        <v>-269344240422</v>
      </c>
      <c r="G136" s="5">
        <v>-332176871995</v>
      </c>
      <c r="I136" s="5">
        <v>-1293951580446</v>
      </c>
      <c r="J136" s="5">
        <v>-858471597962</v>
      </c>
      <c r="K136" s="5">
        <v>-633400921935</v>
      </c>
      <c r="L136" s="5">
        <v>-775490806088</v>
      </c>
      <c r="M136" s="5">
        <v>-779439962633</v>
      </c>
      <c r="N136" s="5">
        <v>-409890673140</v>
      </c>
      <c r="O136" s="5">
        <v>-660741032884</v>
      </c>
      <c r="P136" s="5">
        <v>-817256683906</v>
      </c>
      <c r="Q136" s="5">
        <v>-527060391656</v>
      </c>
      <c r="R136" s="5">
        <v>-415510784322</v>
      </c>
      <c r="S136" s="5">
        <v>-487907668124</v>
      </c>
      <c r="T136" s="5">
        <v>-524728280814</v>
      </c>
      <c r="U136" s="5">
        <v>-475896777729</v>
      </c>
      <c r="V136" s="5">
        <v>-359224058309</v>
      </c>
      <c r="W136" s="5">
        <v>-340517211077</v>
      </c>
      <c r="X136" s="5">
        <v>-237709747564</v>
      </c>
      <c r="Y136" s="5">
        <v>-244394322620</v>
      </c>
    </row>
    <row r="137" spans="2:25" ht="15.5" x14ac:dyDescent="0.35">
      <c r="C137" t="s">
        <v>463</v>
      </c>
      <c r="D137" s="5">
        <v>-68488573374</v>
      </c>
      <c r="E137" s="5">
        <v>5633957328</v>
      </c>
      <c r="F137" s="5">
        <v>-54227487657</v>
      </c>
      <c r="G137" s="5">
        <v>-68328656051</v>
      </c>
      <c r="I137" s="5">
        <v>-191079233255</v>
      </c>
      <c r="J137" s="5">
        <v>-180873383757</v>
      </c>
      <c r="K137" s="5">
        <v>-177581822368</v>
      </c>
      <c r="L137" s="5">
        <v>-165740626801</v>
      </c>
    </row>
    <row r="138" spans="2:25" ht="15.5" x14ac:dyDescent="0.35">
      <c r="C138" t="s">
        <v>1454</v>
      </c>
      <c r="L138" s="5">
        <v>17723707542</v>
      </c>
      <c r="M138" s="5">
        <v>26933068974</v>
      </c>
      <c r="Q138" s="5">
        <v>3222022293</v>
      </c>
      <c r="R138" s="5">
        <v>1297225764</v>
      </c>
      <c r="S138" s="5">
        <v>160429836</v>
      </c>
      <c r="T138" s="5">
        <v>6440129850</v>
      </c>
      <c r="W138" s="5">
        <v>3380770473</v>
      </c>
    </row>
    <row r="139" spans="2:25" ht="15.5" x14ac:dyDescent="0.35">
      <c r="C139" t="s">
        <v>1455</v>
      </c>
    </row>
    <row r="140" spans="2:25" ht="15.5" x14ac:dyDescent="0.35">
      <c r="C140" t="s">
        <v>466</v>
      </c>
      <c r="D140" s="5">
        <v>-18889901267</v>
      </c>
      <c r="E140" s="5">
        <v>-19937725216</v>
      </c>
      <c r="F140" s="5">
        <v>-21285861557</v>
      </c>
      <c r="G140" s="5">
        <v>-22302946071</v>
      </c>
      <c r="I140" s="5">
        <v>-85707066036</v>
      </c>
      <c r="J140" s="5">
        <v>-155062242924</v>
      </c>
      <c r="K140" s="5">
        <v>-177790759385</v>
      </c>
      <c r="L140" s="5">
        <v>-183660790903</v>
      </c>
      <c r="M140" s="5">
        <v>-214981762259</v>
      </c>
      <c r="N140" s="5">
        <v>-259024772522</v>
      </c>
      <c r="O140" s="5">
        <v>-251497926227</v>
      </c>
      <c r="P140" s="5">
        <v>-207182364176</v>
      </c>
      <c r="Q140" s="5">
        <v>-191053295844</v>
      </c>
      <c r="R140" s="5">
        <v>-149989161455</v>
      </c>
      <c r="S140" s="5">
        <v>-147756372616</v>
      </c>
      <c r="T140" s="5">
        <v>-131073043768</v>
      </c>
      <c r="U140" s="5">
        <v>-75764856404</v>
      </c>
      <c r="V140" s="5">
        <v>-60578365251</v>
      </c>
      <c r="W140" s="5">
        <v>-46718709724</v>
      </c>
      <c r="X140" s="5">
        <v>-34076250846</v>
      </c>
      <c r="Y140" s="5">
        <v>-27246483823</v>
      </c>
    </row>
    <row r="141" spans="2:25" ht="15.5" x14ac:dyDescent="0.35">
      <c r="C141" t="s">
        <v>167</v>
      </c>
      <c r="D141" s="5">
        <v>-77283402</v>
      </c>
      <c r="E141" s="5">
        <v>-64212815</v>
      </c>
      <c r="I141" s="5">
        <v>-64212815</v>
      </c>
      <c r="J141" s="5">
        <v>-2548966466</v>
      </c>
      <c r="K141" s="5">
        <v>-928254998</v>
      </c>
      <c r="L141" s="5">
        <v>-3142029598</v>
      </c>
      <c r="M141" s="5">
        <v>-14498193</v>
      </c>
      <c r="O141" s="5">
        <v>-43886863</v>
      </c>
      <c r="P141" s="5">
        <v>-150562278</v>
      </c>
      <c r="Q141" s="5">
        <v>-2389190153</v>
      </c>
      <c r="R141" s="5">
        <v>-244306490</v>
      </c>
      <c r="S141" s="5">
        <v>-15778339566</v>
      </c>
      <c r="T141" s="5">
        <v>-46863878557</v>
      </c>
      <c r="U141" s="5">
        <v>-30394179697</v>
      </c>
      <c r="V141" s="5">
        <v>-47611455165</v>
      </c>
      <c r="W141" s="5">
        <v>-32875182451</v>
      </c>
      <c r="X141" s="5">
        <v>-17687118937</v>
      </c>
      <c r="Y141" s="5">
        <v>-22805202109</v>
      </c>
    </row>
    <row r="142" spans="2:25" ht="15.5" x14ac:dyDescent="0.35">
      <c r="C142" t="s">
        <v>172</v>
      </c>
      <c r="D142" s="5">
        <v>9574175893</v>
      </c>
      <c r="E142" s="5">
        <v>10224541683</v>
      </c>
      <c r="F142" s="5">
        <v>14992984927</v>
      </c>
      <c r="G142" s="5">
        <v>11993121028</v>
      </c>
      <c r="I142" s="5">
        <v>52203902127</v>
      </c>
      <c r="J142" s="5">
        <v>297133793699</v>
      </c>
      <c r="K142" s="5">
        <v>271414979279</v>
      </c>
      <c r="L142" s="5">
        <v>231810042665</v>
      </c>
      <c r="M142" s="5">
        <v>225209767280</v>
      </c>
      <c r="N142" s="5">
        <v>320837176486</v>
      </c>
      <c r="O142" s="5">
        <v>198022627005</v>
      </c>
      <c r="P142" s="5">
        <v>389895212893</v>
      </c>
      <c r="Q142" s="5">
        <v>242051630533</v>
      </c>
      <c r="R142" s="5">
        <v>3945650397</v>
      </c>
      <c r="S142" s="5">
        <v>273471927016</v>
      </c>
      <c r="T142" s="5">
        <v>317687902017</v>
      </c>
      <c r="U142" s="5">
        <v>319466874760</v>
      </c>
      <c r="V142" s="5">
        <v>11594631797</v>
      </c>
      <c r="W142" s="5">
        <v>670844856254</v>
      </c>
      <c r="X142" s="5">
        <v>86398761676</v>
      </c>
      <c r="Y142" s="5">
        <v>86180478213</v>
      </c>
    </row>
    <row r="143" spans="2:25" ht="15.5" x14ac:dyDescent="0.35">
      <c r="C143" t="s">
        <v>173</v>
      </c>
      <c r="D143" s="5">
        <v>-38339644863</v>
      </c>
      <c r="E143" s="5">
        <v>-47823033072</v>
      </c>
      <c r="F143" s="5">
        <v>-67493571065</v>
      </c>
      <c r="G143" s="5">
        <v>-29146604731</v>
      </c>
      <c r="I143" s="5">
        <v>-170864636314</v>
      </c>
      <c r="J143" s="5">
        <v>-131602161474</v>
      </c>
      <c r="K143" s="5">
        <v>-145664610134</v>
      </c>
      <c r="L143" s="5">
        <v>-104537396960</v>
      </c>
      <c r="M143" s="5">
        <v>-92604462638</v>
      </c>
      <c r="N143" s="5">
        <v>-70974113645</v>
      </c>
      <c r="O143" s="5">
        <v>-70247886126</v>
      </c>
      <c r="P143" s="5">
        <v>-73395676649</v>
      </c>
      <c r="Q143" s="5">
        <v>-85019171458</v>
      </c>
      <c r="R143" s="5">
        <v>-65988182840</v>
      </c>
      <c r="S143" s="5">
        <v>-332885884721</v>
      </c>
      <c r="T143" s="5">
        <v>-426585814194</v>
      </c>
      <c r="U143" s="5">
        <v>-509911068867</v>
      </c>
      <c r="V143" s="5">
        <v>-532368677757</v>
      </c>
      <c r="W143" s="5">
        <v>-416427835199</v>
      </c>
      <c r="X143" s="5">
        <v>-186436111253</v>
      </c>
      <c r="Y143" s="5">
        <v>-175117141446</v>
      </c>
    </row>
    <row r="144" spans="2:25" ht="15.5" x14ac:dyDescent="0.35">
      <c r="C144" t="s">
        <v>1456</v>
      </c>
      <c r="P144" s="5">
        <v>-8231602751</v>
      </c>
      <c r="W144" s="5">
        <v>-134552941120</v>
      </c>
    </row>
    <row r="145" spans="3:25" ht="15.5" x14ac:dyDescent="0.35">
      <c r="C145" t="s">
        <v>1457</v>
      </c>
      <c r="X145" s="5">
        <v>-7420080000</v>
      </c>
    </row>
    <row r="146" spans="3:25" ht="15.5" x14ac:dyDescent="0.35">
      <c r="C146" t="s">
        <v>169</v>
      </c>
      <c r="D146" s="5">
        <v>9369501</v>
      </c>
      <c r="E146" s="5">
        <v>18690209</v>
      </c>
      <c r="F146" s="5">
        <v>14178506</v>
      </c>
      <c r="G146" s="5">
        <v>11104282</v>
      </c>
      <c r="I146" s="5">
        <v>59253942</v>
      </c>
      <c r="J146" s="5">
        <v>52793904</v>
      </c>
      <c r="K146" s="5">
        <v>97276534</v>
      </c>
      <c r="L146" s="5">
        <v>70594837</v>
      </c>
      <c r="M146" s="5">
        <v>93131978</v>
      </c>
      <c r="N146" s="5">
        <v>105459210</v>
      </c>
      <c r="O146" s="5">
        <v>174129492</v>
      </c>
      <c r="P146" s="5">
        <v>1204470842</v>
      </c>
      <c r="Q146" s="5">
        <v>114894244</v>
      </c>
      <c r="R146" s="5">
        <v>83921287</v>
      </c>
      <c r="S146" s="5">
        <v>326118034</v>
      </c>
      <c r="T146" s="5">
        <v>2360993825</v>
      </c>
      <c r="U146" s="5">
        <v>6586007961</v>
      </c>
      <c r="V146" s="5">
        <v>19674303645</v>
      </c>
      <c r="W146" s="5">
        <v>16921447879</v>
      </c>
      <c r="X146" s="5">
        <v>388413426</v>
      </c>
      <c r="Y146" s="5">
        <v>395876533</v>
      </c>
    </row>
    <row r="147" spans="3:25" ht="15.5" x14ac:dyDescent="0.35">
      <c r="C147" t="s">
        <v>1458</v>
      </c>
      <c r="D147" s="5">
        <v>-279088616</v>
      </c>
      <c r="E147" s="5">
        <v>-53360110</v>
      </c>
      <c r="F147" s="5">
        <v>2579269</v>
      </c>
      <c r="G147" s="5">
        <v>-166928223</v>
      </c>
      <c r="I147" s="5">
        <v>-326991362</v>
      </c>
      <c r="J147" s="5">
        <v>-507320954</v>
      </c>
      <c r="K147" s="5">
        <v>-220386517</v>
      </c>
      <c r="L147" s="5">
        <v>-388776486</v>
      </c>
      <c r="M147" s="5">
        <v>-110226579</v>
      </c>
      <c r="N147" s="5">
        <v>-221799346</v>
      </c>
      <c r="O147" s="5">
        <v>-1220800390</v>
      </c>
      <c r="P147" s="5">
        <v>-4048819190</v>
      </c>
      <c r="S147" s="5">
        <v>-7710636154</v>
      </c>
      <c r="T147" s="5">
        <v>-10378028134</v>
      </c>
      <c r="U147" s="5">
        <v>-12308493262</v>
      </c>
      <c r="V147" s="5">
        <v>-37499109626</v>
      </c>
      <c r="W147" s="5">
        <v>-21398977396</v>
      </c>
      <c r="X147" s="5">
        <v>-7941874248</v>
      </c>
      <c r="Y147" s="5">
        <v>-10834185062</v>
      </c>
    </row>
    <row r="148" spans="3:25" ht="15.5" x14ac:dyDescent="0.35">
      <c r="C148" t="s">
        <v>1459</v>
      </c>
      <c r="D148" s="5">
        <v>-27577454839</v>
      </c>
      <c r="E148" s="5">
        <v>-32768088868</v>
      </c>
      <c r="F148" s="5">
        <v>-36820819070</v>
      </c>
      <c r="G148" s="5">
        <v>-14214687631</v>
      </c>
      <c r="I148" s="5">
        <v>-89880164491</v>
      </c>
      <c r="J148" s="5">
        <v>-37227294256</v>
      </c>
      <c r="K148" s="5">
        <v>-32029152763</v>
      </c>
      <c r="L148" s="5">
        <v>-26889014152</v>
      </c>
      <c r="M148" s="5">
        <v>-18526439533</v>
      </c>
      <c r="N148" s="5">
        <v>-19976834923</v>
      </c>
      <c r="O148" s="5">
        <v>-47458927478</v>
      </c>
      <c r="P148" s="5">
        <v>-43836265258</v>
      </c>
      <c r="Q148" s="5">
        <v>-52475274844</v>
      </c>
      <c r="R148" s="5">
        <v>-38914984631</v>
      </c>
      <c r="S148" s="5">
        <v>-167748867145</v>
      </c>
      <c r="T148" s="5">
        <v>-202354276378</v>
      </c>
      <c r="U148" s="5">
        <v>-238093004156</v>
      </c>
      <c r="V148" s="5">
        <v>-278368698835</v>
      </c>
      <c r="W148" s="5">
        <v>-159974413719</v>
      </c>
      <c r="X148" s="5">
        <v>-118246964598</v>
      </c>
      <c r="Y148" s="5">
        <v>-129338859182</v>
      </c>
    </row>
    <row r="149" spans="3:25" ht="15.5" x14ac:dyDescent="0.35">
      <c r="C149" t="s">
        <v>174</v>
      </c>
      <c r="D149" s="5">
        <v>-7110346727</v>
      </c>
      <c r="E149" s="5">
        <v>-15969879760</v>
      </c>
      <c r="F149" s="5">
        <v>-25327838232</v>
      </c>
      <c r="G149" s="5">
        <v>-12042353829</v>
      </c>
      <c r="I149" s="5">
        <v>-71092526515</v>
      </c>
      <c r="J149" s="5">
        <v>-31159577323</v>
      </c>
      <c r="K149" s="5">
        <v>-49165765990</v>
      </c>
      <c r="L149" s="5">
        <v>-11387159554</v>
      </c>
      <c r="M149" s="5">
        <v>-3803520420</v>
      </c>
      <c r="N149" s="5">
        <v>-11376589550</v>
      </c>
      <c r="O149" s="5">
        <v>-14449698650</v>
      </c>
      <c r="P149" s="5">
        <v>-17149150292</v>
      </c>
      <c r="Q149" s="5">
        <v>-31528790858</v>
      </c>
      <c r="R149" s="5">
        <v>-29887916301</v>
      </c>
      <c r="S149" s="5">
        <v>-172095773360</v>
      </c>
      <c r="T149" s="5">
        <v>-170624706534</v>
      </c>
      <c r="U149" s="5">
        <v>-259743814910</v>
      </c>
      <c r="V149" s="5">
        <v>-260741922828</v>
      </c>
      <c r="W149" s="5">
        <v>-111462069244</v>
      </c>
      <c r="X149" s="5">
        <v>-38090073333</v>
      </c>
      <c r="Y149" s="5">
        <v>-35809973735</v>
      </c>
    </row>
    <row r="150" spans="3:25" ht="15.5" x14ac:dyDescent="0.35">
      <c r="C150" t="s">
        <v>1460</v>
      </c>
      <c r="E150" s="5">
        <v>7020073487</v>
      </c>
      <c r="I150" s="5">
        <v>7020073487</v>
      </c>
    </row>
    <row r="151" spans="3:25" ht="15.5" x14ac:dyDescent="0.35">
      <c r="C151" t="s">
        <v>1461</v>
      </c>
      <c r="O151" s="5">
        <v>-5315971600</v>
      </c>
    </row>
    <row r="152" spans="3:25" ht="15.5" x14ac:dyDescent="0.35">
      <c r="C152" t="s">
        <v>175</v>
      </c>
      <c r="D152" s="5">
        <v>-1229794498</v>
      </c>
      <c r="E152" s="5">
        <v>-2897293031</v>
      </c>
      <c r="F152" s="5">
        <v>-846761959</v>
      </c>
      <c r="G152" s="5">
        <v>-903640675</v>
      </c>
      <c r="I152" s="5">
        <v>-5743681357</v>
      </c>
      <c r="J152" s="5">
        <v>-13931478442</v>
      </c>
      <c r="K152" s="5">
        <v>-6850002396</v>
      </c>
      <c r="L152" s="5">
        <v>-4285854848</v>
      </c>
      <c r="M152" s="5">
        <v>-12291361069</v>
      </c>
      <c r="O152" s="5">
        <v>-1976617500</v>
      </c>
      <c r="P152" s="5">
        <v>-1334310000</v>
      </c>
      <c r="Q152" s="5">
        <v>-1130000000</v>
      </c>
      <c r="T152" s="5">
        <v>-44627859714</v>
      </c>
      <c r="U152" s="5">
        <v>-2425000000</v>
      </c>
      <c r="V152" s="5">
        <v>-853611113</v>
      </c>
      <c r="W152" s="5">
        <v>-6096236599</v>
      </c>
      <c r="X152" s="5">
        <v>-14816111500</v>
      </c>
    </row>
    <row r="153" spans="3:25" ht="15.5" x14ac:dyDescent="0.35">
      <c r="C153" t="s">
        <v>1462</v>
      </c>
      <c r="S153" s="5">
        <v>2000000000</v>
      </c>
    </row>
    <row r="154" spans="3:25" ht="15.5" x14ac:dyDescent="0.35">
      <c r="C154" t="s">
        <v>184</v>
      </c>
      <c r="L154" s="5">
        <v>-180000000</v>
      </c>
      <c r="R154" s="5">
        <v>2730796805</v>
      </c>
      <c r="S154" s="5">
        <v>13502000000</v>
      </c>
      <c r="T154" s="5">
        <v>115000000</v>
      </c>
      <c r="U154" s="5">
        <v>853350000</v>
      </c>
      <c r="V154" s="5">
        <v>26438260000</v>
      </c>
      <c r="W154" s="5">
        <v>135355000</v>
      </c>
      <c r="X154" s="5">
        <v>95480000</v>
      </c>
      <c r="Y154" s="5">
        <v>470000000</v>
      </c>
    </row>
    <row r="155" spans="3:25" ht="15.5" x14ac:dyDescent="0.35">
      <c r="C155" t="s">
        <v>1463</v>
      </c>
      <c r="D155" s="5">
        <v>-2152329684</v>
      </c>
      <c r="E155" s="5">
        <v>-3173174999</v>
      </c>
      <c r="F155" s="5">
        <v>-4514909579</v>
      </c>
      <c r="G155" s="5">
        <v>-1830098655</v>
      </c>
      <c r="I155" s="5">
        <v>-10900600018</v>
      </c>
      <c r="J155" s="5">
        <v>-48829284403</v>
      </c>
      <c r="K155" s="5">
        <v>-57496579002</v>
      </c>
      <c r="L155" s="5">
        <v>-61477186757</v>
      </c>
      <c r="M155" s="5">
        <v>-57966047015</v>
      </c>
      <c r="N155" s="5">
        <v>-39504349036</v>
      </c>
    </row>
    <row r="156" spans="3:25" ht="15.5" x14ac:dyDescent="0.35">
      <c r="C156" t="s">
        <v>405</v>
      </c>
      <c r="S156" s="5">
        <v>-1158726096</v>
      </c>
      <c r="T156" s="5">
        <v>-1076937259</v>
      </c>
      <c r="U156" s="5">
        <v>-4780114500</v>
      </c>
      <c r="V156" s="5">
        <v>-1017899000</v>
      </c>
      <c r="X156" s="5">
        <v>-404901000</v>
      </c>
    </row>
    <row r="157" spans="3:25" ht="15.5" x14ac:dyDescent="0.35">
      <c r="C157" t="s">
        <v>191</v>
      </c>
      <c r="D157" s="5">
        <v>9574175893</v>
      </c>
      <c r="E157" s="5">
        <v>10224541683</v>
      </c>
      <c r="F157" s="5">
        <v>14992984927</v>
      </c>
      <c r="G157" s="5">
        <v>11993121028</v>
      </c>
      <c r="I157" s="5">
        <v>52203902127</v>
      </c>
      <c r="J157" s="5">
        <v>297133793699</v>
      </c>
      <c r="K157" s="5">
        <v>271414979279</v>
      </c>
      <c r="L157" s="5">
        <v>231810042665</v>
      </c>
      <c r="M157" s="5">
        <v>225209767280</v>
      </c>
      <c r="N157" s="5">
        <v>320837176486</v>
      </c>
      <c r="O157" s="5">
        <v>198022627005</v>
      </c>
      <c r="P157" s="5">
        <v>389895212893</v>
      </c>
      <c r="Q157" s="5">
        <v>242051630533</v>
      </c>
      <c r="R157" s="5">
        <v>3945650397</v>
      </c>
      <c r="S157" s="5">
        <v>273471927016</v>
      </c>
      <c r="T157" s="5">
        <v>317687902017</v>
      </c>
      <c r="U157" s="5">
        <v>319466874760</v>
      </c>
      <c r="V157" s="5">
        <v>11594631797</v>
      </c>
      <c r="W157" s="5">
        <v>670844856254</v>
      </c>
      <c r="X157" s="5">
        <v>86398761676</v>
      </c>
      <c r="Y157" s="5">
        <v>86180478213</v>
      </c>
    </row>
    <row r="158" spans="3:25" ht="15.5" x14ac:dyDescent="0.35">
      <c r="C158" t="s">
        <v>1214</v>
      </c>
      <c r="D158" s="5">
        <v>10000000000</v>
      </c>
      <c r="E158" s="5">
        <v>12000000000</v>
      </c>
      <c r="F158" s="5">
        <v>15000000000</v>
      </c>
      <c r="G158" s="5">
        <v>12000000000</v>
      </c>
      <c r="I158" s="5">
        <v>54000000000</v>
      </c>
      <c r="J158" s="5">
        <v>1270280000000</v>
      </c>
      <c r="K158" s="5">
        <v>550900000000</v>
      </c>
      <c r="L158" s="5">
        <v>461300000000</v>
      </c>
      <c r="M158" s="5">
        <v>364950000000</v>
      </c>
      <c r="N158" s="5">
        <v>335100000000</v>
      </c>
      <c r="P158" s="5">
        <v>245826634252</v>
      </c>
      <c r="W158" s="5">
        <v>16847984225</v>
      </c>
      <c r="X158" s="5">
        <v>2445038658</v>
      </c>
      <c r="Y158" s="5">
        <v>1831297920</v>
      </c>
    </row>
    <row r="159" spans="3:25" ht="15.5" x14ac:dyDescent="0.35">
      <c r="C159" t="s">
        <v>754</v>
      </c>
      <c r="W159" s="5">
        <v>-307678034</v>
      </c>
      <c r="X159" s="5">
        <v>-2838104190</v>
      </c>
      <c r="Y159" s="5">
        <v>-914952115</v>
      </c>
    </row>
    <row r="160" spans="3:25" ht="15.5" x14ac:dyDescent="0.35">
      <c r="C160" t="s">
        <v>1204</v>
      </c>
    </row>
    <row r="161" spans="3:25" ht="15.5" x14ac:dyDescent="0.35">
      <c r="C161" t="s">
        <v>1215</v>
      </c>
      <c r="O161" s="5">
        <v>-47913241366</v>
      </c>
      <c r="P161" s="5">
        <v>-59356011645</v>
      </c>
      <c r="Q161" s="5">
        <v>-20207489459</v>
      </c>
      <c r="R161" s="5">
        <v>-14987681259</v>
      </c>
      <c r="S161" s="5">
        <v>-23126944118</v>
      </c>
      <c r="T161" s="5">
        <v>-19441630648</v>
      </c>
      <c r="W161" s="5">
        <v>-4461001378</v>
      </c>
      <c r="X161" s="5">
        <v>8172330536</v>
      </c>
      <c r="Y161" s="5">
        <v>-1844551696</v>
      </c>
    </row>
    <row r="162" spans="3:25" ht="15.5" x14ac:dyDescent="0.35">
      <c r="C162" t="s">
        <v>1464</v>
      </c>
      <c r="P162" s="5">
        <v>90000000000</v>
      </c>
      <c r="R162" s="5">
        <v>55227000000</v>
      </c>
      <c r="S162" s="5">
        <v>49000000000</v>
      </c>
      <c r="U162" s="5">
        <v>22000000000</v>
      </c>
      <c r="V162" s="5">
        <v>146000000000</v>
      </c>
      <c r="W162" s="5">
        <v>39000000000</v>
      </c>
      <c r="X162" s="5">
        <v>16500000000</v>
      </c>
    </row>
    <row r="163" spans="3:25" ht="15.5" x14ac:dyDescent="0.35">
      <c r="C163" t="s">
        <v>357</v>
      </c>
      <c r="O163" s="5">
        <v>35000000000</v>
      </c>
      <c r="P163" s="5">
        <v>-131500000000</v>
      </c>
      <c r="Q163" s="5">
        <v>-79227000000</v>
      </c>
      <c r="U163" s="5">
        <v>-57500000000</v>
      </c>
      <c r="V163" s="5">
        <v>-60500000000</v>
      </c>
      <c r="W163" s="5">
        <v>-36000000000</v>
      </c>
      <c r="X163" s="5">
        <v>-19500000000</v>
      </c>
    </row>
    <row r="164" spans="3:25" ht="15.5" x14ac:dyDescent="0.35">
      <c r="C164" t="s">
        <v>1465</v>
      </c>
    </row>
    <row r="165" spans="3:25" ht="15.5" x14ac:dyDescent="0.35">
      <c r="C165" t="s">
        <v>1466</v>
      </c>
      <c r="J165" s="5">
        <v>-973146206301</v>
      </c>
      <c r="K165" s="5">
        <v>-279309068574</v>
      </c>
      <c r="L165" s="5">
        <v>-228525601560</v>
      </c>
      <c r="M165" s="5">
        <v>-139654534283</v>
      </c>
      <c r="N165" s="5">
        <v>5670495252</v>
      </c>
      <c r="O165" s="5">
        <v>234727030732</v>
      </c>
      <c r="Q165" s="5">
        <v>40816802387</v>
      </c>
      <c r="R165" s="5">
        <v>26409000000</v>
      </c>
      <c r="S165" s="5">
        <v>399069000000</v>
      </c>
      <c r="T165" s="5">
        <v>483196236427</v>
      </c>
      <c r="U165" s="5">
        <v>489683041377</v>
      </c>
      <c r="V165" s="5">
        <v>38419721876</v>
      </c>
      <c r="W165" s="5">
        <v>219295516721</v>
      </c>
      <c r="X165" s="5">
        <v>105177965655</v>
      </c>
      <c r="Y165" s="5">
        <v>99651693832</v>
      </c>
    </row>
    <row r="166" spans="3:25" ht="15.5" x14ac:dyDescent="0.35">
      <c r="C166" t="s">
        <v>483</v>
      </c>
      <c r="P166" s="5">
        <v>-1508679861412</v>
      </c>
      <c r="Q166" s="5">
        <v>-259618229423</v>
      </c>
      <c r="R166" s="5">
        <v>-62702668344</v>
      </c>
      <c r="S166" s="5">
        <v>-148498362000</v>
      </c>
      <c r="T166" s="5">
        <v>-171335221834</v>
      </c>
      <c r="U166" s="5">
        <v>-89187840818</v>
      </c>
      <c r="V166" s="5">
        <v>-71704754000</v>
      </c>
      <c r="W166" s="5">
        <v>-106664574655</v>
      </c>
      <c r="X166" s="5">
        <v>-14101000000</v>
      </c>
      <c r="Y166" s="5">
        <v>-20951752500</v>
      </c>
    </row>
    <row r="167" spans="3:25" ht="15.5" x14ac:dyDescent="0.35">
      <c r="C167" t="s">
        <v>1069</v>
      </c>
      <c r="N167" s="5">
        <v>-19800000000</v>
      </c>
      <c r="O167" s="5">
        <v>-23643000000</v>
      </c>
    </row>
    <row r="168" spans="3:25" ht="15.5" x14ac:dyDescent="0.35">
      <c r="C168" t="s">
        <v>1467</v>
      </c>
      <c r="P168" s="5">
        <v>-554283772738</v>
      </c>
      <c r="Q168" s="5">
        <v>560287547028</v>
      </c>
      <c r="T168" s="5">
        <v>37320000000</v>
      </c>
    </row>
    <row r="169" spans="3:25" ht="15.5" x14ac:dyDescent="0.35">
      <c r="C169" t="s">
        <v>423</v>
      </c>
      <c r="S169" s="5">
        <v>-5049801620</v>
      </c>
      <c r="T169" s="5">
        <v>-6794433900</v>
      </c>
      <c r="U169" s="5">
        <v>-45146748524</v>
      </c>
      <c r="V169" s="5">
        <v>-36236980800</v>
      </c>
      <c r="X169" s="5">
        <v>-12072000000</v>
      </c>
      <c r="Y169" s="5">
        <v>-9557000000</v>
      </c>
    </row>
    <row r="170" spans="3:25" ht="15.5" x14ac:dyDescent="0.35">
      <c r="C170" t="s">
        <v>1031</v>
      </c>
      <c r="P170" s="5">
        <v>2307888224436</v>
      </c>
      <c r="S170" s="5">
        <v>2184915326</v>
      </c>
    </row>
    <row r="171" spans="3:25" ht="15.5" x14ac:dyDescent="0.35">
      <c r="C171" t="s">
        <v>1468</v>
      </c>
      <c r="T171" s="5">
        <v>-5127000000</v>
      </c>
    </row>
    <row r="172" spans="3:25" ht="15.5" x14ac:dyDescent="0.35">
      <c r="C172" t="s">
        <v>1469</v>
      </c>
    </row>
    <row r="173" spans="3:25" ht="15.5" x14ac:dyDescent="0.35">
      <c r="C173" t="s">
        <v>436</v>
      </c>
      <c r="D173" s="5">
        <v>-7295407</v>
      </c>
      <c r="E173" s="5">
        <v>-7153867</v>
      </c>
      <c r="F173" s="5">
        <v>-7015073</v>
      </c>
      <c r="G173" s="5">
        <v>-6878972</v>
      </c>
      <c r="I173" s="5">
        <v>-27793423</v>
      </c>
      <c r="K173" s="5">
        <v>-175952147</v>
      </c>
      <c r="L173" s="5">
        <v>-964355775</v>
      </c>
    </row>
    <row r="174" spans="3:25" ht="15.5" x14ac:dyDescent="0.35">
      <c r="C174" t="s">
        <v>576</v>
      </c>
      <c r="D174" s="5">
        <v>-418528700</v>
      </c>
      <c r="E174" s="5">
        <v>-1768304450</v>
      </c>
      <c r="I174" s="5">
        <v>-1768304450</v>
      </c>
      <c r="M174" s="5">
        <v>-85698437</v>
      </c>
      <c r="N174" s="5">
        <v>-133318766</v>
      </c>
      <c r="O174" s="5">
        <v>-148162361</v>
      </c>
      <c r="S174" s="5">
        <v>-106880572</v>
      </c>
      <c r="T174" s="5">
        <v>-130048028</v>
      </c>
      <c r="U174" s="5">
        <v>-381577275</v>
      </c>
      <c r="V174" s="5">
        <v>-4383355279</v>
      </c>
      <c r="W174" s="5">
        <v>-4062613640</v>
      </c>
      <c r="X174" s="5">
        <v>-1560443369</v>
      </c>
      <c r="Y174" s="5">
        <v>-937958338</v>
      </c>
    </row>
    <row r="175" spans="3:25" ht="15.5" x14ac:dyDescent="0.35">
      <c r="C175" t="s">
        <v>1470</v>
      </c>
      <c r="W175" s="5">
        <v>547158223015</v>
      </c>
      <c r="X175" s="5">
        <v>78000000</v>
      </c>
      <c r="Y175" s="5">
        <v>12300000000</v>
      </c>
    </row>
    <row r="176" spans="3:25" ht="15.5" x14ac:dyDescent="0.35">
      <c r="C176" t="s">
        <v>1471</v>
      </c>
      <c r="W176" s="5">
        <v>39000000</v>
      </c>
      <c r="X176" s="5">
        <v>4096974386</v>
      </c>
      <c r="Y176" s="5">
        <v>6603701110</v>
      </c>
    </row>
    <row r="177" spans="2:25" ht="15.5" x14ac:dyDescent="0.35">
      <c r="C177" t="s">
        <v>213</v>
      </c>
      <c r="D177" s="5">
        <v>3407726499</v>
      </c>
      <c r="E177" s="5">
        <v>4268780196</v>
      </c>
      <c r="F177" s="5">
        <v>-6080220183</v>
      </c>
      <c r="G177" s="5">
        <v>15087042234</v>
      </c>
      <c r="I177" s="5">
        <v>8465424068</v>
      </c>
      <c r="J177" s="5">
        <v>-1181417920</v>
      </c>
      <c r="K177" s="5">
        <v>5048496892</v>
      </c>
      <c r="L177" s="5">
        <v>-10773335595</v>
      </c>
      <c r="M177" s="5">
        <v>4373329495</v>
      </c>
      <c r="N177" s="5">
        <v>2210248979</v>
      </c>
      <c r="O177" s="5">
        <v>-6597030225</v>
      </c>
      <c r="P177" s="5">
        <v>5980161914</v>
      </c>
      <c r="Q177" s="5">
        <v>800868895</v>
      </c>
      <c r="R177" s="5">
        <v>-16014525406</v>
      </c>
      <c r="S177" s="5">
        <v>-50460821256</v>
      </c>
      <c r="T177" s="5">
        <v>-13512279396</v>
      </c>
      <c r="U177" s="5">
        <v>-135250292408</v>
      </c>
      <c r="V177" s="5">
        <v>-274468362901</v>
      </c>
      <c r="W177" s="5">
        <v>457683672792</v>
      </c>
      <c r="X177" s="5">
        <v>13955046209</v>
      </c>
      <c r="Y177" s="5">
        <v>-1795084524</v>
      </c>
    </row>
    <row r="178" spans="2:25" ht="15.5" x14ac:dyDescent="0.35">
      <c r="C178" t="s">
        <v>214</v>
      </c>
      <c r="D178" s="5">
        <v>14315228908</v>
      </c>
      <c r="I178" s="5">
        <v>5849804840</v>
      </c>
      <c r="J178" s="5">
        <v>7031222760</v>
      </c>
      <c r="K178" s="5">
        <v>1982725868</v>
      </c>
      <c r="L178" s="5">
        <v>12756061463</v>
      </c>
      <c r="M178" s="5">
        <v>8382731968</v>
      </c>
      <c r="N178" s="5">
        <v>6172482989</v>
      </c>
      <c r="O178" s="5">
        <v>12769513214</v>
      </c>
      <c r="P178" s="5">
        <v>6789351300</v>
      </c>
      <c r="Q178" s="5">
        <v>5988482405</v>
      </c>
      <c r="R178" s="5">
        <v>22003007811</v>
      </c>
      <c r="S178" s="5">
        <v>72463829067</v>
      </c>
      <c r="T178" s="5">
        <v>85976108463</v>
      </c>
      <c r="U178" s="5">
        <v>221226400871</v>
      </c>
      <c r="V178" s="5">
        <v>495694763790</v>
      </c>
      <c r="W178" s="5">
        <v>38011090998</v>
      </c>
      <c r="X178" s="5">
        <v>24056044789</v>
      </c>
      <c r="Y178" s="5">
        <v>25851129313</v>
      </c>
    </row>
    <row r="179" spans="2:25" ht="15.5" x14ac:dyDescent="0.35">
      <c r="C179" t="s">
        <v>216</v>
      </c>
      <c r="D179" s="5">
        <v>17722955407</v>
      </c>
      <c r="E179" s="5">
        <v>4268780196</v>
      </c>
      <c r="F179" s="5">
        <v>-6080220183</v>
      </c>
      <c r="G179" s="5">
        <v>15087042234</v>
      </c>
      <c r="I179" s="5">
        <v>14315228908</v>
      </c>
      <c r="J179" s="5">
        <v>5849804840</v>
      </c>
      <c r="K179" s="5">
        <v>7031222760</v>
      </c>
      <c r="L179" s="5">
        <v>1982725868</v>
      </c>
      <c r="M179" s="5">
        <v>12756061463</v>
      </c>
      <c r="N179" s="5">
        <v>8382731968</v>
      </c>
      <c r="O179" s="5">
        <v>6172482989</v>
      </c>
      <c r="P179" s="5">
        <v>12769513214</v>
      </c>
      <c r="Q179" s="5">
        <v>6789351300</v>
      </c>
      <c r="R179" s="5">
        <v>5988482405</v>
      </c>
      <c r="S179" s="5">
        <v>22003007811</v>
      </c>
      <c r="T179" s="5">
        <v>72463829067</v>
      </c>
      <c r="U179" s="5">
        <v>85976108463</v>
      </c>
      <c r="V179" s="5">
        <v>221226400889</v>
      </c>
      <c r="W179" s="5">
        <v>495694763790</v>
      </c>
      <c r="X179" s="5">
        <v>38011090998</v>
      </c>
      <c r="Y179" s="5">
        <v>24056044789</v>
      </c>
    </row>
    <row r="181" spans="2:25" ht="15.5" x14ac:dyDescent="0.35">
      <c r="B181" t="s">
        <v>217</v>
      </c>
      <c r="C181" t="s">
        <v>11</v>
      </c>
      <c r="D181" s="5">
        <v>16230000000</v>
      </c>
      <c r="E181" s="5">
        <v>16230000000</v>
      </c>
      <c r="F181" s="5">
        <v>16230000000</v>
      </c>
      <c r="G181" s="5">
        <v>16230000000</v>
      </c>
      <c r="I181" s="5">
        <v>16230000000</v>
      </c>
      <c r="J181" s="5">
        <v>16230000000</v>
      </c>
      <c r="K181" s="5">
        <v>16230000000</v>
      </c>
      <c r="L181" s="5">
        <v>3770000000</v>
      </c>
      <c r="M181" s="5">
        <v>3770000000</v>
      </c>
      <c r="N181" s="5">
        <v>3770000000</v>
      </c>
      <c r="O181" s="5">
        <v>3770000000</v>
      </c>
      <c r="P181" s="5">
        <v>3770000000</v>
      </c>
      <c r="Q181" s="5">
        <v>3770000000</v>
      </c>
      <c r="R181" s="5">
        <v>3770000000</v>
      </c>
      <c r="S181" s="5">
        <v>3770000000</v>
      </c>
      <c r="T181" s="5">
        <v>3770000000</v>
      </c>
      <c r="U181" s="5">
        <v>3770000000</v>
      </c>
      <c r="V181" s="5">
        <v>3770000000</v>
      </c>
      <c r="W181" s="5">
        <v>3770000000</v>
      </c>
      <c r="X181" s="5">
        <v>0</v>
      </c>
      <c r="Y181" s="5">
        <v>0</v>
      </c>
    </row>
    <row r="182" spans="2:25" ht="15.5" x14ac:dyDescent="0.35">
      <c r="C182" t="s">
        <v>218</v>
      </c>
      <c r="D182" s="6">
        <v>-1.43</v>
      </c>
      <c r="E182" s="6">
        <v>-4.03</v>
      </c>
      <c r="F182" s="6">
        <v>0.13</v>
      </c>
      <c r="G182" s="6">
        <v>0.73</v>
      </c>
    </row>
    <row r="183" spans="2:25" ht="15.5" x14ac:dyDescent="0.35">
      <c r="C183" t="s">
        <v>219</v>
      </c>
      <c r="D183" s="6">
        <v>-110.49</v>
      </c>
      <c r="E183" s="6">
        <v>-47.89</v>
      </c>
      <c r="F183" s="6">
        <v>1138.46</v>
      </c>
      <c r="G183" s="6">
        <v>202.74</v>
      </c>
    </row>
    <row r="184" spans="2:25" ht="15.5" x14ac:dyDescent="0.35">
      <c r="C184" t="s">
        <v>72</v>
      </c>
      <c r="D184" s="6">
        <v>7.23</v>
      </c>
      <c r="E184" s="6">
        <v>7.89</v>
      </c>
      <c r="F184" s="6">
        <v>5.91</v>
      </c>
      <c r="G184" s="6">
        <v>5.2</v>
      </c>
    </row>
    <row r="185" spans="2:25" ht="15.5" x14ac:dyDescent="0.35">
      <c r="C185" t="s">
        <v>220</v>
      </c>
      <c r="D185" s="5">
        <v>24370000000</v>
      </c>
      <c r="E185" s="5">
        <v>56140000000</v>
      </c>
      <c r="F185" s="5">
        <v>57130000000</v>
      </c>
      <c r="G185" s="5">
        <v>61040000000</v>
      </c>
    </row>
    <row r="186" spans="2:25" ht="15.5" x14ac:dyDescent="0.35">
      <c r="C186" t="s">
        <v>221</v>
      </c>
      <c r="D186" s="6">
        <v>-5.7999999999999996E-3</v>
      </c>
      <c r="E186" s="6">
        <v>-1.6500000000000001E-2</v>
      </c>
      <c r="F186" s="6">
        <v>5.0000000000000001E-4</v>
      </c>
      <c r="G186" s="6">
        <v>3.0000000000000001E-3</v>
      </c>
    </row>
    <row r="187" spans="2:25" ht="15.5" x14ac:dyDescent="0.35">
      <c r="C187" t="s">
        <v>222</v>
      </c>
      <c r="D187" s="6">
        <v>-1.7500000000000002E-2</v>
      </c>
      <c r="E187" s="6">
        <v>-4.87E-2</v>
      </c>
      <c r="F187" s="6">
        <v>1.5E-3</v>
      </c>
      <c r="G187" s="6">
        <v>8.3999999999999995E-3</v>
      </c>
    </row>
    <row r="188" spans="2:25" ht="15.5" x14ac:dyDescent="0.35">
      <c r="C188" t="s">
        <v>223</v>
      </c>
      <c r="D188" s="6">
        <v>-1.2999999999999999E-3</v>
      </c>
      <c r="E188" s="6">
        <v>8.0000000000000002E-3</v>
      </c>
      <c r="F188" s="6">
        <v>8.199999999999999E-3</v>
      </c>
      <c r="G188" s="6">
        <v>9.5999999999999992E-3</v>
      </c>
    </row>
    <row r="189" spans="2:25" ht="15.5" x14ac:dyDescent="0.35">
      <c r="C189" t="s">
        <v>224</v>
      </c>
      <c r="D189" s="6">
        <v>-0.1</v>
      </c>
      <c r="E189" s="6">
        <v>0.64</v>
      </c>
      <c r="F189" s="6">
        <v>0.65</v>
      </c>
      <c r="G189" s="6">
        <v>0.76</v>
      </c>
    </row>
    <row r="190" spans="2:25" ht="15.5" x14ac:dyDescent="0.35">
      <c r="C190" t="s">
        <v>225</v>
      </c>
      <c r="D190" s="5">
        <v>1333000000000</v>
      </c>
      <c r="E190" s="5">
        <v>1352000000000</v>
      </c>
      <c r="F190" s="5">
        <v>1421000000000</v>
      </c>
      <c r="G190" s="5">
        <v>1412000000000</v>
      </c>
    </row>
    <row r="191" spans="2:25" ht="15.5" x14ac:dyDescent="0.35">
      <c r="C191" t="s">
        <v>226</v>
      </c>
      <c r="D191" s="6">
        <v>1.93</v>
      </c>
      <c r="E191" s="6">
        <v>2.33</v>
      </c>
      <c r="F191" s="6">
        <v>1.7</v>
      </c>
      <c r="G191" s="6">
        <v>1.71</v>
      </c>
    </row>
    <row r="192" spans="2:25" ht="15.5" x14ac:dyDescent="0.35">
      <c r="C192" t="s">
        <v>227</v>
      </c>
      <c r="D192" s="6">
        <v>81.66</v>
      </c>
      <c r="E192" s="6">
        <v>82.84</v>
      </c>
      <c r="F192" s="6">
        <v>87.01</v>
      </c>
      <c r="G192" s="6">
        <v>86.49</v>
      </c>
    </row>
    <row r="193" spans="3:25" ht="15.5" x14ac:dyDescent="0.35">
      <c r="C193" t="s">
        <v>228</v>
      </c>
      <c r="D193" s="6">
        <v>1.93</v>
      </c>
      <c r="E193" s="6">
        <v>2.33</v>
      </c>
      <c r="F193" s="6">
        <v>1.7</v>
      </c>
      <c r="G193" s="6">
        <v>1.71</v>
      </c>
    </row>
    <row r="194" spans="3:25" ht="15.5" x14ac:dyDescent="0.35">
      <c r="C194" t="s">
        <v>229</v>
      </c>
      <c r="D194" s="6">
        <v>81.66</v>
      </c>
      <c r="E194" s="6">
        <v>82.84</v>
      </c>
      <c r="F194" s="6">
        <v>87.01</v>
      </c>
      <c r="G194" s="6">
        <v>86.49</v>
      </c>
    </row>
    <row r="195" spans="3:25" ht="15.5" x14ac:dyDescent="0.35">
      <c r="C195" t="s">
        <v>230</v>
      </c>
      <c r="D195" s="5">
        <v>393000000000</v>
      </c>
      <c r="E195" s="5">
        <v>312000000000</v>
      </c>
      <c r="F195" s="5">
        <v>230000000000</v>
      </c>
      <c r="G195" s="5">
        <v>230000000000</v>
      </c>
    </row>
    <row r="196" spans="3:25" ht="15.5" x14ac:dyDescent="0.35">
      <c r="C196" t="s">
        <v>231</v>
      </c>
      <c r="D196" s="5">
        <v>610000000000</v>
      </c>
      <c r="E196" s="5">
        <v>691000000000</v>
      </c>
      <c r="F196" s="5">
        <v>768000000000</v>
      </c>
      <c r="G196" s="5">
        <v>767000000000</v>
      </c>
    </row>
    <row r="197" spans="3:25" ht="15.5" x14ac:dyDescent="0.35">
      <c r="C197" t="s">
        <v>232</v>
      </c>
      <c r="D197" s="5">
        <v>1326000000000</v>
      </c>
      <c r="E197" s="5">
        <v>1345000000000</v>
      </c>
      <c r="F197" s="5">
        <v>1412000000000</v>
      </c>
      <c r="G197" s="5">
        <v>1404000000000</v>
      </c>
    </row>
    <row r="198" spans="3:25" ht="15.5" x14ac:dyDescent="0.35">
      <c r="C198" t="s">
        <v>23</v>
      </c>
      <c r="D198" s="5">
        <v>1003000000000</v>
      </c>
      <c r="E198" s="5">
        <v>1003000000000</v>
      </c>
      <c r="F198" s="5">
        <v>998000000000</v>
      </c>
      <c r="G198" s="5">
        <v>997000000000</v>
      </c>
    </row>
    <row r="199" spans="3:25" ht="15.5" x14ac:dyDescent="0.35">
      <c r="C199" t="s">
        <v>20</v>
      </c>
      <c r="D199" s="5">
        <v>985000000000</v>
      </c>
      <c r="E199" s="5">
        <v>988000000000</v>
      </c>
      <c r="F199" s="5">
        <v>988000000000</v>
      </c>
      <c r="G199" s="5">
        <v>981000000000</v>
      </c>
    </row>
    <row r="200" spans="3:25" ht="15.5" x14ac:dyDescent="0.35">
      <c r="C200" t="s">
        <v>233</v>
      </c>
      <c r="D200" s="5">
        <v>-76000000000</v>
      </c>
      <c r="E200" s="5">
        <v>7000000000</v>
      </c>
      <c r="F200" s="5">
        <v>124000000000</v>
      </c>
      <c r="G200" s="5">
        <v>119000000000</v>
      </c>
    </row>
    <row r="201" spans="3:25" ht="15.5" x14ac:dyDescent="0.35">
      <c r="C201" t="s">
        <v>234</v>
      </c>
      <c r="D201" s="5">
        <v>32000000000</v>
      </c>
      <c r="E201" s="5">
        <v>42000000000</v>
      </c>
      <c r="F201" s="5">
        <v>46000000000</v>
      </c>
      <c r="G201" s="5">
        <v>32000000000</v>
      </c>
    </row>
    <row r="202" spans="3:25" ht="15.5" x14ac:dyDescent="0.35">
      <c r="C202" t="s">
        <v>235</v>
      </c>
      <c r="D202" s="5">
        <v>-36000000000</v>
      </c>
      <c r="E202" s="5">
        <v>-52000000000</v>
      </c>
      <c r="F202" s="5">
        <v>-63000000000</v>
      </c>
      <c r="G202" s="5">
        <v>-27000000000</v>
      </c>
    </row>
    <row r="203" spans="3:25" ht="15.5" x14ac:dyDescent="0.35">
      <c r="C203" t="s">
        <v>12</v>
      </c>
      <c r="D203" s="5">
        <v>-4000000000</v>
      </c>
      <c r="E203" s="5">
        <v>-10000000000</v>
      </c>
      <c r="F203" s="5">
        <v>-17000000000</v>
      </c>
      <c r="G203" s="5">
        <v>5000000000</v>
      </c>
    </row>
    <row r="204" spans="3:25" ht="15.5" x14ac:dyDescent="0.35">
      <c r="C204" t="s">
        <v>15</v>
      </c>
      <c r="D204" s="6">
        <v>-0.25</v>
      </c>
      <c r="E204" s="6">
        <v>-0.61</v>
      </c>
      <c r="F204" s="6">
        <v>-1.02</v>
      </c>
      <c r="G204" s="6">
        <v>0.3</v>
      </c>
    </row>
    <row r="205" spans="3:25" ht="15.5" x14ac:dyDescent="0.35">
      <c r="C205" t="s">
        <v>57</v>
      </c>
      <c r="I205" s="6">
        <v>-1.84</v>
      </c>
      <c r="J205" s="6">
        <v>-11.89</v>
      </c>
      <c r="K205" s="6">
        <v>-18.63</v>
      </c>
      <c r="L205" s="6">
        <v>-79.53</v>
      </c>
      <c r="M205" s="6">
        <v>-47.02</v>
      </c>
      <c r="N205" s="6">
        <v>-81.03</v>
      </c>
      <c r="O205" s="6">
        <v>-74.459999999999994</v>
      </c>
      <c r="P205" s="6">
        <v>-79.069999999999993</v>
      </c>
      <c r="Q205" s="6">
        <v>-52.28</v>
      </c>
      <c r="R205" s="6">
        <v>-58.95</v>
      </c>
      <c r="S205" s="6">
        <v>-3.13</v>
      </c>
      <c r="T205" s="6">
        <v>13.38</v>
      </c>
      <c r="U205" s="6">
        <v>17.96</v>
      </c>
      <c r="V205" s="6">
        <v>39.869999999999997</v>
      </c>
      <c r="W205" s="6">
        <v>48.01</v>
      </c>
      <c r="X205" s="6">
        <v>236973.71</v>
      </c>
      <c r="Y205" s="6">
        <v>139191.24</v>
      </c>
    </row>
    <row r="206" spans="3:25" ht="15.5" x14ac:dyDescent="0.35">
      <c r="C206" t="s">
        <v>71</v>
      </c>
      <c r="I206" s="6">
        <v>-104.89</v>
      </c>
      <c r="J206" s="6">
        <v>-9.25</v>
      </c>
      <c r="K206" s="6">
        <v>-9.66</v>
      </c>
      <c r="L206" s="6">
        <v>-1.32</v>
      </c>
      <c r="M206" s="6">
        <v>-5.74</v>
      </c>
      <c r="N206" s="6">
        <v>-1.21</v>
      </c>
      <c r="O206" s="6">
        <v>-1.24</v>
      </c>
      <c r="P206" s="6">
        <v>-1.71</v>
      </c>
      <c r="Q206" s="6">
        <v>-3.86</v>
      </c>
      <c r="R206" s="6">
        <v>-2.15</v>
      </c>
      <c r="S206" s="6">
        <v>-70.290000000000006</v>
      </c>
      <c r="T206" s="6">
        <v>28.25</v>
      </c>
      <c r="U206" s="6">
        <v>21.16</v>
      </c>
      <c r="V206" s="6">
        <v>9.5299999999999994</v>
      </c>
      <c r="W206" s="6">
        <v>7.92</v>
      </c>
      <c r="X206" s="5">
        <v>0</v>
      </c>
      <c r="Y206" s="5">
        <v>0</v>
      </c>
    </row>
    <row r="207" spans="3:25" ht="15.5" x14ac:dyDescent="0.35">
      <c r="C207" t="s">
        <v>74</v>
      </c>
      <c r="I207" s="6">
        <v>1.8</v>
      </c>
      <c r="J207" s="6">
        <v>1.67</v>
      </c>
      <c r="K207" s="6">
        <v>3.26</v>
      </c>
      <c r="L207" s="6">
        <v>0.41</v>
      </c>
      <c r="M207" s="6">
        <v>1.21</v>
      </c>
      <c r="N207" s="6">
        <v>0.8</v>
      </c>
      <c r="O207" s="6">
        <v>0.48</v>
      </c>
      <c r="P207" s="6">
        <v>0.68</v>
      </c>
      <c r="Q207" s="6">
        <v>1.37</v>
      </c>
      <c r="R207" s="6">
        <v>0.81</v>
      </c>
      <c r="S207" s="6">
        <v>1.26</v>
      </c>
      <c r="T207" s="6">
        <v>1.88</v>
      </c>
      <c r="U207" s="6">
        <v>2.21</v>
      </c>
      <c r="V207" s="6">
        <v>2.1</v>
      </c>
      <c r="W207" s="6">
        <v>2.2200000000000002</v>
      </c>
      <c r="X207" s="5">
        <v>0</v>
      </c>
      <c r="Y207" s="5">
        <v>0</v>
      </c>
    </row>
    <row r="208" spans="3:25" ht="15.5" x14ac:dyDescent="0.35">
      <c r="C208" t="s">
        <v>236</v>
      </c>
      <c r="I208" s="5">
        <v>255740000000</v>
      </c>
      <c r="J208" s="5">
        <v>161920000000</v>
      </c>
      <c r="K208" s="5">
        <v>42600000000</v>
      </c>
      <c r="L208" s="5">
        <v>86640000000</v>
      </c>
      <c r="M208" s="5">
        <v>149430000000</v>
      </c>
      <c r="N208" s="5">
        <v>32170000000</v>
      </c>
      <c r="O208" s="5">
        <v>62610000000</v>
      </c>
      <c r="P208" s="5">
        <v>52520000000</v>
      </c>
    </row>
    <row r="209" spans="3:25" ht="15.5" x14ac:dyDescent="0.35">
      <c r="C209" t="s">
        <v>237</v>
      </c>
      <c r="I209" s="6">
        <v>-7.4999999999999997E-3</v>
      </c>
      <c r="J209" s="6">
        <v>-4.99E-2</v>
      </c>
      <c r="K209" s="6">
        <v>-8.2699999999999996E-2</v>
      </c>
      <c r="L209" s="6">
        <v>-8.3599999999999994E-2</v>
      </c>
      <c r="M209" s="6">
        <v>-4.9800000000000004E-2</v>
      </c>
      <c r="N209" s="6">
        <v>-8.7499999999999994E-2</v>
      </c>
      <c r="O209" s="6">
        <v>-8.0500000000000002E-2</v>
      </c>
      <c r="P209" s="6">
        <v>-8.6699999999999999E-2</v>
      </c>
      <c r="Q209" s="6">
        <v>-5.96E-2</v>
      </c>
      <c r="R209" s="6">
        <v>-6.7599999999999993E-2</v>
      </c>
      <c r="S209" s="6">
        <v>-3.4999999999999996E-3</v>
      </c>
      <c r="T209" s="6">
        <v>1.6500000000000001E-2</v>
      </c>
      <c r="U209" s="6">
        <v>2.5499999999999998E-2</v>
      </c>
      <c r="V209" s="6">
        <v>6.7199999999999996E-2</v>
      </c>
      <c r="W209" s="6">
        <v>9.3299999999999994E-2</v>
      </c>
      <c r="X209" s="6">
        <v>7.6499999999999999E-2</v>
      </c>
      <c r="Y209" s="6">
        <v>5.28E-2</v>
      </c>
    </row>
    <row r="210" spans="3:25" ht="15.5" x14ac:dyDescent="0.35">
      <c r="C210" t="s">
        <v>238</v>
      </c>
      <c r="I210" s="6">
        <v>-2.2200000000000001E-2</v>
      </c>
      <c r="J210" s="6">
        <v>-0.1421</v>
      </c>
      <c r="K210" s="6">
        <v>-0.31079999999999997</v>
      </c>
      <c r="L210" s="6">
        <v>-2.7599</v>
      </c>
      <c r="M210" s="6">
        <v>-0.83629999999999993</v>
      </c>
      <c r="N210" s="6">
        <v>-1.3180000000000001</v>
      </c>
      <c r="O210" s="6">
        <v>-0.74659999999999993</v>
      </c>
      <c r="P210" s="6">
        <v>-0.45319999999999999</v>
      </c>
      <c r="Q210" s="6">
        <v>-0.24199999999999999</v>
      </c>
      <c r="R210" s="6">
        <v>-0.2175</v>
      </c>
      <c r="S210" s="6">
        <v>-9.3999999999999986E-3</v>
      </c>
      <c r="T210" s="6">
        <v>3.9300000000000002E-2</v>
      </c>
      <c r="U210" s="6">
        <v>5.4600000000000003E-2</v>
      </c>
      <c r="V210" s="6">
        <v>0.1234</v>
      </c>
      <c r="W210" s="6">
        <v>0.16399999999999998</v>
      </c>
      <c r="X210" s="6">
        <v>0.23230000000000001</v>
      </c>
      <c r="Y210" s="6">
        <v>0.16440000000000002</v>
      </c>
    </row>
    <row r="211" spans="3:25" ht="15.5" x14ac:dyDescent="0.35">
      <c r="C211" t="s">
        <v>239</v>
      </c>
      <c r="I211" s="6">
        <v>4.2500000000000003E-2</v>
      </c>
      <c r="J211" s="6">
        <v>1.5900000000000001E-2</v>
      </c>
      <c r="K211" s="6">
        <v>-2.4500000000000001E-2</v>
      </c>
      <c r="L211" s="6">
        <v>-1.0200000000000001E-2</v>
      </c>
      <c r="M211" s="6">
        <v>9.8999999999999991E-3</v>
      </c>
      <c r="N211" s="6">
        <v>-2.64E-2</v>
      </c>
      <c r="O211" s="6">
        <v>-1.5900000000000001E-2</v>
      </c>
      <c r="P211" s="6">
        <v>-2.1099999999999997E-2</v>
      </c>
      <c r="Q211" s="6">
        <v>-0.1012</v>
      </c>
      <c r="R211" s="6">
        <v>-8.7100000000000011E-2</v>
      </c>
      <c r="S211" s="6">
        <v>-9.1000000000000004E-3</v>
      </c>
      <c r="T211" s="6">
        <v>2.4500000000000001E-2</v>
      </c>
      <c r="U211" s="6">
        <v>4.7100000000000003E-2</v>
      </c>
      <c r="V211" s="6">
        <v>7.9500000000000001E-2</v>
      </c>
      <c r="W211" s="6">
        <v>0.19309999999999999</v>
      </c>
      <c r="X211" s="6">
        <v>0.19329999999999997</v>
      </c>
      <c r="Y211" s="6">
        <v>0.1598</v>
      </c>
    </row>
    <row r="212" spans="3:25" ht="15.5" x14ac:dyDescent="0.35">
      <c r="C212" t="s">
        <v>240</v>
      </c>
      <c r="I212" s="6">
        <v>0.82</v>
      </c>
      <c r="J212" s="6">
        <v>0.27</v>
      </c>
      <c r="K212" s="6">
        <v>-0.3</v>
      </c>
      <c r="L212" s="6">
        <v>-0.13</v>
      </c>
      <c r="M212" s="6">
        <v>0.13</v>
      </c>
      <c r="N212" s="6">
        <v>-0.35</v>
      </c>
      <c r="O212" s="6">
        <v>-0.2</v>
      </c>
      <c r="P212" s="6">
        <v>-0.26</v>
      </c>
      <c r="W212" s="6">
        <v>7.75</v>
      </c>
      <c r="X212" s="6">
        <v>6.55</v>
      </c>
      <c r="Y212" s="6">
        <v>4.08</v>
      </c>
    </row>
    <row r="213" spans="3:25" ht="15.5" x14ac:dyDescent="0.35">
      <c r="C213" t="s">
        <v>68</v>
      </c>
      <c r="I213" s="6">
        <v>2.33</v>
      </c>
      <c r="J213" s="6">
        <v>1.31</v>
      </c>
      <c r="K213" s="5">
        <v>3</v>
      </c>
      <c r="L213" s="6">
        <v>3.64</v>
      </c>
      <c r="M213" s="6">
        <v>4.8</v>
      </c>
      <c r="N213" s="6">
        <v>1.59</v>
      </c>
      <c r="O213" s="6">
        <v>0.92</v>
      </c>
      <c r="P213" s="6">
        <v>0.77</v>
      </c>
      <c r="Q213" s="6">
        <v>0.94</v>
      </c>
      <c r="R213" s="6">
        <v>0.47</v>
      </c>
      <c r="S213" s="6">
        <v>0.66</v>
      </c>
      <c r="T213" s="6">
        <v>1.1100000000000001</v>
      </c>
      <c r="U213" s="6">
        <v>1.1599999999999999</v>
      </c>
      <c r="V213" s="6">
        <v>1.18</v>
      </c>
      <c r="W213" s="6">
        <v>1.3</v>
      </c>
      <c r="X213" s="5">
        <v>0</v>
      </c>
      <c r="Y213" s="5">
        <v>0</v>
      </c>
    </row>
    <row r="214" spans="3:25" ht="15.5" x14ac:dyDescent="0.35">
      <c r="C214" t="s">
        <v>65</v>
      </c>
      <c r="I214" s="6">
        <v>82.84</v>
      </c>
      <c r="J214" s="6">
        <v>83.68</v>
      </c>
      <c r="K214" s="6">
        <v>59.96</v>
      </c>
      <c r="L214" s="6">
        <v>28.82</v>
      </c>
      <c r="M214" s="6">
        <v>56.23</v>
      </c>
      <c r="N214" s="6">
        <v>61.48</v>
      </c>
      <c r="O214" s="6">
        <v>99.72</v>
      </c>
      <c r="P214" s="6">
        <v>174.47</v>
      </c>
      <c r="Q214" s="6">
        <v>216.02</v>
      </c>
      <c r="R214" s="6">
        <v>271.01</v>
      </c>
      <c r="S214" s="6">
        <v>333.73</v>
      </c>
      <c r="T214" s="6">
        <v>340.54</v>
      </c>
      <c r="U214" s="6">
        <v>328.97</v>
      </c>
      <c r="V214" s="6">
        <v>322.97000000000003</v>
      </c>
      <c r="W214" s="6">
        <v>292.7</v>
      </c>
      <c r="X214" s="6">
        <v>1019983.18</v>
      </c>
      <c r="Y214" s="6">
        <v>846828.84</v>
      </c>
    </row>
    <row r="215" spans="3:25" ht="15.5" x14ac:dyDescent="0.35">
      <c r="C215" t="s">
        <v>241</v>
      </c>
      <c r="I215" s="6">
        <v>2.33</v>
      </c>
      <c r="J215" s="6">
        <v>1.31</v>
      </c>
      <c r="K215" s="6">
        <v>3.06</v>
      </c>
      <c r="L215" s="6">
        <v>4.37</v>
      </c>
      <c r="M215" s="6">
        <v>5.25</v>
      </c>
      <c r="N215" s="6">
        <v>1.73</v>
      </c>
      <c r="O215" s="6">
        <v>0.97</v>
      </c>
      <c r="P215" s="6">
        <v>0.8</v>
      </c>
      <c r="Q215" s="6">
        <v>0.96</v>
      </c>
      <c r="R215" s="6">
        <v>0.48</v>
      </c>
      <c r="S215" s="6">
        <v>0.67</v>
      </c>
      <c r="T215" s="6">
        <v>1.1299999999999999</v>
      </c>
      <c r="U215" s="6">
        <v>1.17</v>
      </c>
      <c r="V215" s="6">
        <v>1.19</v>
      </c>
      <c r="W215" s="6">
        <v>1.32</v>
      </c>
      <c r="X215" s="5">
        <v>0</v>
      </c>
      <c r="Y215" s="5">
        <v>0</v>
      </c>
    </row>
    <row r="216" spans="3:25" ht="15.5" x14ac:dyDescent="0.35">
      <c r="C216" t="s">
        <v>242</v>
      </c>
      <c r="I216" s="6">
        <v>82.84</v>
      </c>
      <c r="J216" s="6">
        <v>83.68</v>
      </c>
      <c r="K216" s="6">
        <v>58.85</v>
      </c>
      <c r="L216" s="6">
        <v>24.05</v>
      </c>
      <c r="M216" s="6">
        <v>51.46</v>
      </c>
      <c r="N216" s="6">
        <v>56.72</v>
      </c>
      <c r="O216" s="6">
        <v>94.96</v>
      </c>
      <c r="P216" s="6">
        <v>169.71</v>
      </c>
      <c r="Q216" s="6">
        <v>211.26</v>
      </c>
      <c r="R216" s="6">
        <v>266.25</v>
      </c>
      <c r="S216" s="6">
        <v>328.96</v>
      </c>
      <c r="T216" s="6">
        <v>335.78</v>
      </c>
      <c r="U216" s="6">
        <v>324.2</v>
      </c>
      <c r="V216" s="6">
        <v>318.20999999999998</v>
      </c>
      <c r="W216" s="6">
        <v>287.94</v>
      </c>
      <c r="X216" s="6">
        <v>1019983.18</v>
      </c>
      <c r="Y216" s="6">
        <v>846828.84</v>
      </c>
    </row>
    <row r="217" spans="3:25" ht="15.5" x14ac:dyDescent="0.35">
      <c r="C217" t="s">
        <v>243</v>
      </c>
      <c r="I217" s="5">
        <v>312000000000</v>
      </c>
      <c r="J217" s="5">
        <v>230000000000</v>
      </c>
      <c r="K217" s="5">
        <v>354000000000</v>
      </c>
      <c r="L217" s="5">
        <v>405000000000</v>
      </c>
      <c r="M217" s="5">
        <v>353000000000</v>
      </c>
      <c r="N217" s="5">
        <v>264000000000</v>
      </c>
      <c r="O217" s="5">
        <v>142000000000</v>
      </c>
      <c r="P217" s="5">
        <v>90000000000</v>
      </c>
      <c r="Q217" s="5">
        <v>497000000000</v>
      </c>
      <c r="R217" s="5">
        <v>395000000000</v>
      </c>
      <c r="S217" s="5">
        <v>283000000000</v>
      </c>
      <c r="T217" s="5">
        <v>306000000000</v>
      </c>
      <c r="U217" s="5">
        <v>237000000000</v>
      </c>
      <c r="V217" s="5">
        <v>231000000000</v>
      </c>
      <c r="W217" s="5">
        <v>128000000000</v>
      </c>
      <c r="X217" s="5">
        <v>86000000000</v>
      </c>
      <c r="Y217" s="5">
        <v>80000000000</v>
      </c>
    </row>
    <row r="218" spans="3:25" ht="15.5" x14ac:dyDescent="0.35">
      <c r="C218" t="s">
        <v>244</v>
      </c>
      <c r="I218" s="5">
        <v>691000000000</v>
      </c>
      <c r="J218" s="5">
        <v>765000000000</v>
      </c>
      <c r="K218" s="5">
        <v>1610000000000</v>
      </c>
      <c r="L218" s="5">
        <v>1831000000000</v>
      </c>
      <c r="N218" s="5">
        <v>2326000000000</v>
      </c>
      <c r="O218" s="5">
        <v>2437000000000</v>
      </c>
      <c r="P218" s="5">
        <v>2214000000000</v>
      </c>
      <c r="Q218" s="5">
        <v>1049000000000</v>
      </c>
      <c r="R218" s="5">
        <v>1433000000000</v>
      </c>
      <c r="S218" s="5">
        <v>1487000000000</v>
      </c>
      <c r="T218" s="5">
        <v>1175000000000</v>
      </c>
      <c r="U218" s="5">
        <v>883000000000</v>
      </c>
      <c r="V218" s="5">
        <v>487000000000</v>
      </c>
      <c r="W218" s="5">
        <v>522000000000</v>
      </c>
      <c r="X218" s="5">
        <v>428000000000</v>
      </c>
      <c r="Y218" s="5">
        <v>326000000000</v>
      </c>
    </row>
    <row r="219" spans="3:25" ht="15.5" x14ac:dyDescent="0.35">
      <c r="C219" t="s">
        <v>25</v>
      </c>
      <c r="I219" s="5">
        <v>1003000000000</v>
      </c>
      <c r="J219" s="5">
        <v>995000000000</v>
      </c>
      <c r="K219" s="5">
        <v>1964000000000</v>
      </c>
      <c r="L219" s="5">
        <v>2236000000000</v>
      </c>
      <c r="M219" s="5">
        <v>2457000000000</v>
      </c>
      <c r="N219" s="5">
        <v>2590000000000</v>
      </c>
      <c r="O219" s="5">
        <v>2579000000000</v>
      </c>
      <c r="P219" s="5">
        <v>2304000000000</v>
      </c>
      <c r="Q219" s="5">
        <v>1546000000000</v>
      </c>
      <c r="R219" s="5">
        <v>1828000000000</v>
      </c>
      <c r="S219" s="5">
        <v>1769000000000</v>
      </c>
      <c r="T219" s="5">
        <v>1481000000000</v>
      </c>
      <c r="U219" s="5">
        <v>1120000000000</v>
      </c>
      <c r="V219" s="5">
        <v>719000000000</v>
      </c>
      <c r="W219" s="5">
        <v>649000000000</v>
      </c>
      <c r="X219" s="5">
        <v>514000000000</v>
      </c>
      <c r="Y219" s="5">
        <v>406000000000</v>
      </c>
    </row>
    <row r="220" spans="3:25" ht="15.5" x14ac:dyDescent="0.35">
      <c r="C220" t="s">
        <v>22</v>
      </c>
      <c r="I220" s="5">
        <v>988000000000</v>
      </c>
      <c r="J220" s="5">
        <v>989000000000</v>
      </c>
      <c r="K220" s="5">
        <v>1957000000000</v>
      </c>
      <c r="L220" s="5">
        <v>2234000000000</v>
      </c>
      <c r="M220" s="5">
        <v>2444000000000</v>
      </c>
      <c r="N220" s="5">
        <v>2582000000000</v>
      </c>
      <c r="O220" s="5">
        <v>2573000000000</v>
      </c>
      <c r="P220" s="5">
        <v>2291000000000</v>
      </c>
      <c r="Q220" s="5">
        <v>1539000000000</v>
      </c>
      <c r="R220" s="5">
        <v>1822000000000</v>
      </c>
      <c r="S220" s="5">
        <v>1747000000000</v>
      </c>
      <c r="T220" s="5">
        <v>1408000000000</v>
      </c>
      <c r="U220" s="5">
        <v>1034000000000</v>
      </c>
      <c r="V220" s="5">
        <v>498000000000</v>
      </c>
      <c r="W220" s="5">
        <v>154000000000</v>
      </c>
      <c r="X220" s="5">
        <v>476000000000</v>
      </c>
      <c r="Y220" s="5">
        <v>382000000000</v>
      </c>
    </row>
    <row r="221" spans="3:25" ht="15.5" x14ac:dyDescent="0.35">
      <c r="C221" t="s">
        <v>245</v>
      </c>
      <c r="I221" s="5">
        <v>7000000000</v>
      </c>
      <c r="J221" s="5">
        <v>-17000000000</v>
      </c>
      <c r="K221" s="5">
        <v>-329000000000</v>
      </c>
      <c r="L221" s="5">
        <v>-393000000000</v>
      </c>
      <c r="M221" s="5">
        <v>-359000000000</v>
      </c>
      <c r="N221" s="5">
        <v>-350000000000</v>
      </c>
      <c r="O221" s="5">
        <v>-268000000000</v>
      </c>
      <c r="P221" s="5">
        <v>-36000000000</v>
      </c>
      <c r="Q221" s="5">
        <v>-1079000000000</v>
      </c>
      <c r="R221" s="5">
        <v>-456000000000</v>
      </c>
      <c r="S221" s="5">
        <v>-241000000000</v>
      </c>
      <c r="T221" s="5">
        <v>-211000000000</v>
      </c>
      <c r="U221" s="5">
        <v>-140000000000</v>
      </c>
      <c r="V221" s="5">
        <v>-71000000000</v>
      </c>
      <c r="W221" s="5">
        <v>385000000000</v>
      </c>
      <c r="X221" s="5">
        <v>-29000000000</v>
      </c>
      <c r="Y221" s="5">
        <v>-52000000000</v>
      </c>
    </row>
    <row r="222" spans="3:25" ht="15.5" x14ac:dyDescent="0.35">
      <c r="C222" t="s">
        <v>246</v>
      </c>
      <c r="I222" s="5">
        <v>127000000000</v>
      </c>
      <c r="J222" s="5">
        <v>-167000000000</v>
      </c>
      <c r="K222" s="5">
        <v>-121000000000</v>
      </c>
      <c r="L222" s="5">
        <v>-138000000000</v>
      </c>
      <c r="M222" s="5">
        <v>-128000000000</v>
      </c>
      <c r="N222" s="5">
        <v>-248000000000</v>
      </c>
      <c r="O222" s="5">
        <v>-134000000000</v>
      </c>
      <c r="P222" s="5">
        <v>-311000000000</v>
      </c>
      <c r="Q222" s="5">
        <v>-156000000000</v>
      </c>
      <c r="R222" s="5">
        <v>46000000000</v>
      </c>
      <c r="S222" s="5">
        <v>9000000000</v>
      </c>
      <c r="T222" s="5">
        <v>95000000000</v>
      </c>
      <c r="U222" s="5">
        <v>55000000000</v>
      </c>
      <c r="V222" s="5">
        <v>246000000000</v>
      </c>
      <c r="W222" s="5">
        <v>203000000000</v>
      </c>
      <c r="X222" s="5">
        <v>114000000000</v>
      </c>
      <c r="Y222" s="5">
        <v>87000000000</v>
      </c>
    </row>
    <row r="223" spans="3:25" ht="15.5" x14ac:dyDescent="0.35">
      <c r="C223" t="s">
        <v>247</v>
      </c>
      <c r="I223" s="5">
        <v>-167000000000</v>
      </c>
      <c r="J223" s="5">
        <v>-83000000000</v>
      </c>
      <c r="K223" s="5">
        <v>-88000000000</v>
      </c>
      <c r="L223" s="5">
        <v>-43000000000</v>
      </c>
      <c r="M223" s="5">
        <v>-35000000000</v>
      </c>
      <c r="N223" s="5">
        <v>-32000000000</v>
      </c>
      <c r="O223" s="5">
        <v>-70000000000</v>
      </c>
      <c r="P223" s="5">
        <v>-66000000000</v>
      </c>
      <c r="Q223" s="5">
        <v>-85000000000</v>
      </c>
      <c r="R223" s="5">
        <v>-69000000000</v>
      </c>
      <c r="S223" s="5">
        <v>-349000000000</v>
      </c>
      <c r="T223" s="5">
        <v>-429000000000</v>
      </c>
      <c r="U223" s="5">
        <v>-517000000000</v>
      </c>
      <c r="V223" s="5">
        <v>-578000000000</v>
      </c>
      <c r="W223" s="5">
        <v>-299000000000</v>
      </c>
      <c r="X223" s="5">
        <v>-179000000000</v>
      </c>
      <c r="Y223" s="5">
        <v>-176000000000</v>
      </c>
    </row>
    <row r="224" spans="3:25" ht="15.5" x14ac:dyDescent="0.35">
      <c r="C224" t="s">
        <v>14</v>
      </c>
      <c r="I224" s="5">
        <v>-40000000000</v>
      </c>
      <c r="J224" s="5">
        <v>-250000000000</v>
      </c>
      <c r="K224" s="5">
        <v>-209000000000</v>
      </c>
      <c r="L224" s="5">
        <v>-181000000000</v>
      </c>
      <c r="M224" s="5">
        <v>-163000000000</v>
      </c>
      <c r="N224" s="5">
        <v>-279000000000</v>
      </c>
      <c r="O224" s="5">
        <v>-205000000000</v>
      </c>
      <c r="P224" s="5">
        <v>-377000000000</v>
      </c>
      <c r="Q224" s="5">
        <v>-241000000000</v>
      </c>
      <c r="R224" s="5">
        <v>-23000000000</v>
      </c>
      <c r="S224" s="5">
        <v>-340000000000</v>
      </c>
      <c r="T224" s="5">
        <v>-334000000000</v>
      </c>
      <c r="U224" s="5">
        <v>-462000000000</v>
      </c>
      <c r="V224" s="5">
        <v>-332000000000</v>
      </c>
      <c r="W224" s="5">
        <v>-96000000000</v>
      </c>
      <c r="X224" s="5">
        <v>-66000000000</v>
      </c>
      <c r="Y224" s="5">
        <v>-89000000000</v>
      </c>
    </row>
    <row r="225" spans="2:25" ht="15.5" x14ac:dyDescent="0.35">
      <c r="C225" t="s">
        <v>16</v>
      </c>
      <c r="I225" s="6">
        <v>-2.46</v>
      </c>
      <c r="J225" s="6">
        <v>-15.37</v>
      </c>
      <c r="K225" s="6">
        <v>-12.87</v>
      </c>
      <c r="L225" s="6">
        <v>-47.95</v>
      </c>
      <c r="M225" s="6">
        <v>-43.17</v>
      </c>
      <c r="N225" s="6">
        <v>-73.97</v>
      </c>
      <c r="O225" s="6">
        <v>-54.25</v>
      </c>
      <c r="P225" s="6">
        <v>-99.85</v>
      </c>
      <c r="Q225" s="6">
        <v>-63.94</v>
      </c>
      <c r="R225" s="6">
        <v>-6.03</v>
      </c>
      <c r="S225" s="6">
        <v>-90.01</v>
      </c>
      <c r="T225" s="6">
        <v>-88.4</v>
      </c>
      <c r="U225" s="6">
        <v>-122.44</v>
      </c>
      <c r="V225" s="5">
        <v>-88</v>
      </c>
      <c r="W225" s="6">
        <v>-25.34</v>
      </c>
      <c r="X225" s="6">
        <v>-193769.13</v>
      </c>
      <c r="Y225" s="6">
        <v>-284292.61</v>
      </c>
    </row>
    <row r="227" spans="2:25" ht="15.5" x14ac:dyDescent="0.35">
      <c r="B227" t="s">
        <v>248</v>
      </c>
      <c r="C227" t="s">
        <v>249</v>
      </c>
      <c r="D227" s="5">
        <v>-23000000000</v>
      </c>
      <c r="E227" s="5">
        <v>-65000000000</v>
      </c>
      <c r="F227" s="5">
        <v>2000000000</v>
      </c>
      <c r="G227" s="5">
        <v>12000000000</v>
      </c>
      <c r="H227" s="5">
        <v>-93000000000</v>
      </c>
      <c r="I227" s="5">
        <v>-30000000000</v>
      </c>
      <c r="J227" s="5">
        <v>-193000000000</v>
      </c>
      <c r="K227" s="5">
        <v>-302000000000</v>
      </c>
      <c r="L227" s="5">
        <v>-300000000000</v>
      </c>
      <c r="M227" s="5">
        <v>-177000000000</v>
      </c>
      <c r="N227" s="5">
        <v>-306000000000</v>
      </c>
      <c r="O227" s="5">
        <v>-281000000000</v>
      </c>
      <c r="P227" s="5">
        <v>-298000000000</v>
      </c>
      <c r="Q227" s="5">
        <v>-197000000000</v>
      </c>
    </row>
    <row r="228" spans="2:25" ht="15.5" x14ac:dyDescent="0.35">
      <c r="C228" t="s">
        <v>250</v>
      </c>
      <c r="H228" s="5">
        <v>-75000000000</v>
      </c>
      <c r="I228" s="5">
        <v>-30000000000</v>
      </c>
      <c r="J228" s="5">
        <v>-193000000000</v>
      </c>
      <c r="K228" s="5">
        <v>-302000000000</v>
      </c>
      <c r="L228" s="5">
        <v>-300000000000</v>
      </c>
      <c r="M228" s="5">
        <v>-177000000000</v>
      </c>
      <c r="N228" s="5">
        <v>-306000000000</v>
      </c>
      <c r="O228" s="5">
        <v>-281000000000</v>
      </c>
      <c r="P228" s="5">
        <v>-298000000000</v>
      </c>
      <c r="Q228" s="5">
        <v>-197000000000</v>
      </c>
    </row>
    <row r="229" spans="2:25" ht="15.5" x14ac:dyDescent="0.35">
      <c r="C229" t="s">
        <v>56</v>
      </c>
      <c r="D229" s="6">
        <v>-1.43</v>
      </c>
      <c r="E229" s="6">
        <v>-4.03</v>
      </c>
      <c r="F229" s="6">
        <v>0.13</v>
      </c>
      <c r="G229" s="6">
        <v>0.73</v>
      </c>
      <c r="H229" s="6">
        <v>-5.7</v>
      </c>
      <c r="I229" s="6">
        <v>-1.84</v>
      </c>
      <c r="J229" s="6">
        <v>-11.89</v>
      </c>
      <c r="K229" s="6">
        <v>-18.63</v>
      </c>
      <c r="L229" s="6">
        <v>-18.489999999999998</v>
      </c>
      <c r="M229" s="6">
        <v>-10.93</v>
      </c>
      <c r="N229" s="6">
        <v>-18.84</v>
      </c>
      <c r="O229" s="6">
        <v>-17.309999999999999</v>
      </c>
      <c r="P229" s="6">
        <v>-18.39</v>
      </c>
      <c r="Q229" s="6">
        <v>-12.16</v>
      </c>
    </row>
    <row r="230" spans="2:25" ht="15.5" x14ac:dyDescent="0.35">
      <c r="C230" t="s">
        <v>251</v>
      </c>
      <c r="H230" s="6">
        <v>-4.5999999999999996</v>
      </c>
      <c r="I230" s="6">
        <v>-1.84</v>
      </c>
      <c r="J230" s="6">
        <v>-11.89</v>
      </c>
      <c r="K230" s="6">
        <v>-18.63</v>
      </c>
      <c r="L230" s="6">
        <v>-18.489999999999998</v>
      </c>
      <c r="M230" s="6">
        <v>-10.93</v>
      </c>
      <c r="N230" s="6">
        <v>-18.84</v>
      </c>
      <c r="O230" s="6">
        <v>-17.309999999999999</v>
      </c>
      <c r="P230" s="6">
        <v>-18.39</v>
      </c>
      <c r="Q230" s="6">
        <v>-12.16</v>
      </c>
    </row>
    <row r="231" spans="2:25" ht="15.5" x14ac:dyDescent="0.35">
      <c r="C231" t="s">
        <v>252</v>
      </c>
      <c r="D231" s="5">
        <v>355000000000</v>
      </c>
      <c r="E231" s="5">
        <v>397000000000</v>
      </c>
      <c r="F231" s="5">
        <v>407000000000</v>
      </c>
      <c r="G231" s="5">
        <v>462000000000</v>
      </c>
      <c r="H231" s="5">
        <v>1418000000000</v>
      </c>
      <c r="I231" s="5">
        <v>1742000000000</v>
      </c>
      <c r="J231" s="5">
        <v>1071000000000</v>
      </c>
      <c r="K231" s="5">
        <v>896000000000</v>
      </c>
      <c r="L231" s="5">
        <v>972000000000</v>
      </c>
      <c r="M231" s="5">
        <v>843000000000</v>
      </c>
      <c r="N231" s="5">
        <v>461000000000</v>
      </c>
      <c r="O231" s="5">
        <v>723000000000</v>
      </c>
      <c r="P231" s="5">
        <v>746000000000</v>
      </c>
      <c r="Q231" s="5">
        <v>555000000000</v>
      </c>
    </row>
    <row r="232" spans="2:25" ht="15.5" x14ac:dyDescent="0.35">
      <c r="C232" t="s">
        <v>253</v>
      </c>
      <c r="H232" s="5">
        <v>1621000000000</v>
      </c>
      <c r="I232" s="5">
        <v>1742000000000</v>
      </c>
      <c r="J232" s="5">
        <v>1071000000000</v>
      </c>
      <c r="K232" s="5">
        <v>896000000000</v>
      </c>
      <c r="L232" s="5">
        <v>972000000000</v>
      </c>
      <c r="M232" s="5">
        <v>843000000000</v>
      </c>
      <c r="N232" s="5">
        <v>461000000000</v>
      </c>
      <c r="O232" s="5">
        <v>723000000000</v>
      </c>
      <c r="P232" s="5">
        <v>746000000000</v>
      </c>
      <c r="Q232" s="5">
        <v>555000000000</v>
      </c>
    </row>
    <row r="233" spans="2:25" ht="15.5" x14ac:dyDescent="0.35">
      <c r="C233" t="s">
        <v>254</v>
      </c>
      <c r="I233" s="6">
        <v>-25.08</v>
      </c>
    </row>
    <row r="234" spans="2:25" ht="15.5" x14ac:dyDescent="0.35">
      <c r="C234" t="s">
        <v>255</v>
      </c>
      <c r="I234" s="6">
        <v>-31.09</v>
      </c>
    </row>
    <row r="235" spans="2:25" ht="15.5" x14ac:dyDescent="0.35">
      <c r="C235" t="s">
        <v>256</v>
      </c>
      <c r="I235" s="6">
        <v>7.49</v>
      </c>
    </row>
    <row r="236" spans="2:25" ht="15.5" x14ac:dyDescent="0.35">
      <c r="C236" t="s">
        <v>257</v>
      </c>
      <c r="I236" s="6">
        <v>-3.2199999999999999E-2</v>
      </c>
    </row>
    <row r="237" spans="2:25" ht="15.5" x14ac:dyDescent="0.35">
      <c r="C237" t="s">
        <v>258</v>
      </c>
      <c r="I237" s="6">
        <v>1.43</v>
      </c>
    </row>
    <row r="238" spans="2:25" ht="15.5" x14ac:dyDescent="0.35">
      <c r="C238" t="s">
        <v>259</v>
      </c>
      <c r="I238" s="6">
        <v>1.75</v>
      </c>
    </row>
    <row r="239" spans="2:25" ht="15.5" x14ac:dyDescent="0.35">
      <c r="C239" t="s">
        <v>260</v>
      </c>
      <c r="I239" s="6">
        <v>15.2</v>
      </c>
    </row>
    <row r="240" spans="2:25" ht="15.5" x14ac:dyDescent="0.35">
      <c r="C240" t="s">
        <v>261</v>
      </c>
      <c r="I240" s="6">
        <v>-91.02</v>
      </c>
    </row>
    <row r="241" spans="3:9" ht="15.5" x14ac:dyDescent="0.35">
      <c r="C241" t="s">
        <v>262</v>
      </c>
      <c r="I241" s="6">
        <v>41.83</v>
      </c>
    </row>
    <row r="242" spans="3:9" ht="15.5" x14ac:dyDescent="0.35">
      <c r="C242" t="s">
        <v>263</v>
      </c>
      <c r="I242" s="5">
        <v>17</v>
      </c>
    </row>
    <row r="243" spans="3:9" ht="15.5" x14ac:dyDescent="0.35">
      <c r="C243" t="s">
        <v>264</v>
      </c>
      <c r="I243" s="6">
        <v>-0.31</v>
      </c>
    </row>
    <row r="244" spans="3:9" ht="15.5" x14ac:dyDescent="0.35">
      <c r="C244" t="s">
        <v>266</v>
      </c>
      <c r="I244" s="6">
        <v>-4.5999999999999996</v>
      </c>
    </row>
    <row r="245" spans="3:9" ht="15.5" x14ac:dyDescent="0.35">
      <c r="C245" t="s">
        <v>267</v>
      </c>
      <c r="I245" s="6">
        <v>-5.7</v>
      </c>
    </row>
    <row r="246" spans="3:9" ht="15.5" x14ac:dyDescent="0.35">
      <c r="C246" t="s">
        <v>268</v>
      </c>
      <c r="I246" s="6">
        <v>99.85</v>
      </c>
    </row>
    <row r="247" spans="3:9" ht="15.5" x14ac:dyDescent="0.35">
      <c r="C247" t="s">
        <v>269</v>
      </c>
      <c r="D247" s="6">
        <v>1.0900000000000001</v>
      </c>
    </row>
    <row r="248" spans="3:9" ht="15.5" x14ac:dyDescent="0.35">
      <c r="C248" t="s">
        <v>270</v>
      </c>
      <c r="I248" s="6">
        <v>81.66</v>
      </c>
    </row>
    <row r="249" spans="3:9" ht="15.5" x14ac:dyDescent="0.35">
      <c r="C249" t="s">
        <v>271</v>
      </c>
      <c r="I249" s="6">
        <v>-1.57</v>
      </c>
    </row>
    <row r="250" spans="3:9" ht="15.5" x14ac:dyDescent="0.35">
      <c r="C250" t="s">
        <v>272</v>
      </c>
      <c r="D250" s="6">
        <v>0.88</v>
      </c>
    </row>
    <row r="251" spans="3:9" ht="15.5" x14ac:dyDescent="0.35">
      <c r="C251" t="s">
        <v>273</v>
      </c>
      <c r="D251" s="6">
        <v>0.6</v>
      </c>
    </row>
    <row r="252" spans="3:9" ht="15.5" x14ac:dyDescent="0.35">
      <c r="C252" t="s">
        <v>274</v>
      </c>
      <c r="D252" s="6">
        <v>0.76</v>
      </c>
    </row>
    <row r="253" spans="3:9" ht="15.5" x14ac:dyDescent="0.35">
      <c r="C253" t="s">
        <v>275</v>
      </c>
      <c r="D253" s="6">
        <v>0.46</v>
      </c>
    </row>
    <row r="254" spans="3:9" ht="15.5" x14ac:dyDescent="0.35">
      <c r="C254" t="s">
        <v>276</v>
      </c>
      <c r="D254" s="6">
        <v>1.99</v>
      </c>
    </row>
    <row r="255" spans="3:9" ht="15.5" x14ac:dyDescent="0.35">
      <c r="C255" t="s">
        <v>277</v>
      </c>
      <c r="D255" s="6">
        <v>0.25</v>
      </c>
    </row>
    <row r="256" spans="3:9" ht="15.5" x14ac:dyDescent="0.35">
      <c r="C256" t="s">
        <v>278</v>
      </c>
      <c r="D256" s="6">
        <v>2.99</v>
      </c>
    </row>
    <row r="257" spans="3:9" ht="15.5" x14ac:dyDescent="0.35">
      <c r="C257" t="s">
        <v>279</v>
      </c>
      <c r="I257" s="6">
        <v>0.49</v>
      </c>
    </row>
    <row r="258" spans="3:9" ht="15.5" x14ac:dyDescent="0.35">
      <c r="C258" t="s">
        <v>12</v>
      </c>
      <c r="D258" s="5">
        <v>-4000000000</v>
      </c>
    </row>
    <row r="259" spans="3:9" ht="15.5" x14ac:dyDescent="0.35">
      <c r="C259" t="s">
        <v>280</v>
      </c>
      <c r="I259" s="6">
        <v>-0.98</v>
      </c>
    </row>
    <row r="260" spans="3:9" ht="15.5" x14ac:dyDescent="0.35">
      <c r="C260" t="s">
        <v>281</v>
      </c>
      <c r="I260" s="6">
        <v>-1.8799999999999997E-2</v>
      </c>
    </row>
    <row r="261" spans="3:9" ht="15.5" x14ac:dyDescent="0.35">
      <c r="C261" t="s">
        <v>282</v>
      </c>
      <c r="I261" s="6">
        <v>-5.6299999999999996E-2</v>
      </c>
    </row>
    <row r="262" spans="3:9" ht="15.5" x14ac:dyDescent="0.35">
      <c r="C262" t="s">
        <v>283</v>
      </c>
      <c r="I262" s="6">
        <v>2.53E-2</v>
      </c>
    </row>
    <row r="263" spans="3:9" ht="15.5" x14ac:dyDescent="0.35">
      <c r="C263" t="s">
        <v>284</v>
      </c>
      <c r="I263" s="6">
        <v>2.5000000000000001E-2</v>
      </c>
    </row>
    <row r="264" spans="3:9" ht="15.5" x14ac:dyDescent="0.35">
      <c r="C264" t="s">
        <v>285</v>
      </c>
      <c r="D264" s="6">
        <v>33.42</v>
      </c>
    </row>
    <row r="265" spans="3:9" ht="15.5" x14ac:dyDescent="0.35">
      <c r="C265" t="s">
        <v>286</v>
      </c>
      <c r="D265" s="6">
        <v>47.17</v>
      </c>
    </row>
    <row r="266" spans="3:9" ht="15.5" x14ac:dyDescent="0.35">
      <c r="C266" t="s">
        <v>287</v>
      </c>
      <c r="D266" s="6">
        <v>30.81</v>
      </c>
    </row>
    <row r="267" spans="3:9" ht="15.5" x14ac:dyDescent="0.35">
      <c r="C267" t="s">
        <v>288</v>
      </c>
      <c r="D267" s="6">
        <v>49.78</v>
      </c>
    </row>
    <row r="268" spans="3:9" ht="15.5" x14ac:dyDescent="0.35">
      <c r="C268" t="s">
        <v>289</v>
      </c>
      <c r="D268" s="6">
        <v>2.72</v>
      </c>
    </row>
    <row r="269" spans="3:9" ht="15.5" x14ac:dyDescent="0.35">
      <c r="C269" t="s">
        <v>290</v>
      </c>
      <c r="I269" s="6">
        <v>0.41</v>
      </c>
    </row>
    <row r="270" spans="3:9" ht="15.5" x14ac:dyDescent="0.35">
      <c r="C270" t="s">
        <v>291</v>
      </c>
      <c r="I270" s="6">
        <v>8.25</v>
      </c>
    </row>
    <row r="271" spans="3:9" ht="15.5" x14ac:dyDescent="0.35">
      <c r="C271" t="s">
        <v>52</v>
      </c>
      <c r="I271" s="5">
        <v>2321000000000</v>
      </c>
    </row>
    <row r="272" spans="3:9" ht="15.5" x14ac:dyDescent="0.35">
      <c r="C272" t="s">
        <v>292</v>
      </c>
      <c r="I272" s="5">
        <v>3314000000000</v>
      </c>
    </row>
    <row r="273" spans="3:9" ht="15.5" x14ac:dyDescent="0.35">
      <c r="C273" t="s">
        <v>293</v>
      </c>
      <c r="I273" s="5">
        <v>16230000000</v>
      </c>
    </row>
    <row r="274" spans="3:9" ht="15.5" x14ac:dyDescent="0.35">
      <c r="C274" t="s">
        <v>294</v>
      </c>
      <c r="I274" s="6">
        <v>7.4999999999999997E-2</v>
      </c>
    </row>
    <row r="275" spans="3:9" ht="15.5" x14ac:dyDescent="0.35">
      <c r="C275" t="s">
        <v>295</v>
      </c>
      <c r="D275" s="6">
        <v>3.2799999999999996E-2</v>
      </c>
    </row>
    <row r="276" spans="3:9" ht="15.5" x14ac:dyDescent="0.35">
      <c r="C276" t="s">
        <v>296</v>
      </c>
      <c r="D276" s="6">
        <v>-1.21E-2</v>
      </c>
    </row>
    <row r="277" spans="3:9" ht="15.5" x14ac:dyDescent="0.35">
      <c r="C277" t="s">
        <v>297</v>
      </c>
      <c r="D277" s="6">
        <v>-6.5299999999999997E-2</v>
      </c>
    </row>
    <row r="278" spans="3:9" ht="15.5" x14ac:dyDescent="0.35">
      <c r="C278" t="s">
        <v>298</v>
      </c>
      <c r="D278" s="6">
        <v>-0.25459999999999999</v>
      </c>
    </row>
    <row r="279" spans="3:9" ht="15.5" x14ac:dyDescent="0.35">
      <c r="C279" t="s">
        <v>299</v>
      </c>
      <c r="D279" s="6">
        <v>-0.8347</v>
      </c>
    </row>
    <row r="280" spans="3:9" ht="15.5" x14ac:dyDescent="0.35">
      <c r="C280" t="s">
        <v>300</v>
      </c>
      <c r="D280" s="6">
        <v>-2.069</v>
      </c>
    </row>
    <row r="281" spans="3:9" ht="15.5" x14ac:dyDescent="0.35">
      <c r="C281" t="s">
        <v>365</v>
      </c>
      <c r="I281" s="6">
        <v>11.96</v>
      </c>
    </row>
    <row r="282" spans="3:9" ht="15.5" x14ac:dyDescent="0.35">
      <c r="C282" t="s">
        <v>366</v>
      </c>
      <c r="I282" t="s">
        <v>1472</v>
      </c>
    </row>
    <row r="283" spans="3:9" ht="15.5" x14ac:dyDescent="0.35">
      <c r="C283" t="s">
        <v>301</v>
      </c>
      <c r="I283" s="5">
        <v>6</v>
      </c>
    </row>
    <row r="284" spans="3:9" ht="15.5" x14ac:dyDescent="0.35">
      <c r="C284" t="s">
        <v>302</v>
      </c>
      <c r="I284" s="6">
        <v>0.22</v>
      </c>
    </row>
    <row r="285" spans="3:9" ht="15.5" x14ac:dyDescent="0.35">
      <c r="C285" t="s">
        <v>303</v>
      </c>
      <c r="I285" s="6">
        <v>0.62</v>
      </c>
    </row>
    <row r="286" spans="3:9" ht="15.5" x14ac:dyDescent="0.35">
      <c r="C286" t="s">
        <v>304</v>
      </c>
      <c r="I286" s="6">
        <v>0.13</v>
      </c>
    </row>
    <row r="287" spans="3:9" ht="15.5" x14ac:dyDescent="0.35">
      <c r="C287" t="s">
        <v>305</v>
      </c>
      <c r="I287" s="6">
        <v>0.13</v>
      </c>
    </row>
    <row r="288" spans="3:9" ht="15.5" x14ac:dyDescent="0.35">
      <c r="C288" t="s">
        <v>306</v>
      </c>
      <c r="I288" s="6">
        <v>0.52</v>
      </c>
    </row>
    <row r="289" spans="3:9" ht="15.5" x14ac:dyDescent="0.35">
      <c r="C289" t="s">
        <v>307</v>
      </c>
      <c r="I289" s="6">
        <v>0.41</v>
      </c>
    </row>
    <row r="290" spans="3:9" ht="15.5" x14ac:dyDescent="0.35">
      <c r="C290" t="s">
        <v>308</v>
      </c>
      <c r="I290" s="6">
        <v>0.38</v>
      </c>
    </row>
    <row r="291" spans="3:9" ht="15.5" x14ac:dyDescent="0.35">
      <c r="C291" t="s">
        <v>309</v>
      </c>
      <c r="I291" s="5">
        <v>1621000000000</v>
      </c>
    </row>
    <row r="292" spans="3:9" ht="15.5" x14ac:dyDescent="0.35">
      <c r="C292" t="s">
        <v>310</v>
      </c>
      <c r="I292" s="5">
        <v>154000000000</v>
      </c>
    </row>
    <row r="293" spans="3:9" ht="15.5" x14ac:dyDescent="0.35">
      <c r="C293" t="s">
        <v>311</v>
      </c>
      <c r="I293" s="5">
        <v>229000000000</v>
      </c>
    </row>
    <row r="294" spans="3:9" ht="15.5" x14ac:dyDescent="0.35">
      <c r="C294" t="s">
        <v>312</v>
      </c>
      <c r="I294" s="5">
        <v>-75000000000</v>
      </c>
    </row>
    <row r="295" spans="3:9" ht="15.5" x14ac:dyDescent="0.35">
      <c r="C295" t="s">
        <v>313</v>
      </c>
      <c r="D295" s="5">
        <v>18000000000</v>
      </c>
    </row>
    <row r="296" spans="3:9" ht="15.5" x14ac:dyDescent="0.35">
      <c r="C296" t="s">
        <v>314</v>
      </c>
      <c r="D296" s="5">
        <v>3969000000000</v>
      </c>
    </row>
    <row r="297" spans="3:9" ht="15.5" x14ac:dyDescent="0.35">
      <c r="C297" t="s">
        <v>315</v>
      </c>
      <c r="D297" s="5">
        <v>2637000000000</v>
      </c>
    </row>
    <row r="298" spans="3:9" ht="15.5" x14ac:dyDescent="0.35">
      <c r="C298" t="s">
        <v>233</v>
      </c>
      <c r="D298" s="5">
        <v>-76000000000</v>
      </c>
    </row>
    <row r="299" spans="3:9" ht="15.5" x14ac:dyDescent="0.35">
      <c r="C299" t="s">
        <v>232</v>
      </c>
      <c r="I299" s="5">
        <v>1326000000000</v>
      </c>
    </row>
    <row r="300" spans="3:9" ht="15.5" x14ac:dyDescent="0.35">
      <c r="C300" t="s">
        <v>231</v>
      </c>
      <c r="D300" s="5">
        <v>610000000000</v>
      </c>
    </row>
    <row r="301" spans="3:9" ht="15.5" x14ac:dyDescent="0.35">
      <c r="C301" t="s">
        <v>230</v>
      </c>
      <c r="D301" s="5">
        <v>393000000000</v>
      </c>
    </row>
    <row r="302" spans="3:9" ht="15.5" x14ac:dyDescent="0.35">
      <c r="C302" t="s">
        <v>23</v>
      </c>
      <c r="D302" s="5">
        <v>1003000000000</v>
      </c>
    </row>
    <row r="303" spans="3:9" ht="15.5" x14ac:dyDescent="0.35">
      <c r="C303" t="s">
        <v>20</v>
      </c>
      <c r="D303" s="5">
        <v>985000000000</v>
      </c>
    </row>
    <row r="304" spans="3:9" ht="15.5" x14ac:dyDescent="0.35">
      <c r="C304" t="s">
        <v>316</v>
      </c>
      <c r="I304" s="5">
        <v>1333000000000</v>
      </c>
    </row>
    <row r="305" spans="3:9" ht="15.5" x14ac:dyDescent="0.35">
      <c r="C305" t="s">
        <v>317</v>
      </c>
      <c r="I305" s="5">
        <v>153000000000</v>
      </c>
    </row>
    <row r="306" spans="3:9" ht="15.5" x14ac:dyDescent="0.35">
      <c r="C306" t="s">
        <v>318</v>
      </c>
      <c r="I306" s="5">
        <v>-183000000000</v>
      </c>
    </row>
    <row r="307" spans="3:9" ht="15.5" x14ac:dyDescent="0.35">
      <c r="C307" t="s">
        <v>319</v>
      </c>
      <c r="I307" s="5">
        <v>47000000000</v>
      </c>
    </row>
    <row r="308" spans="3:9" ht="15.5" x14ac:dyDescent="0.35">
      <c r="C308" t="s">
        <v>320</v>
      </c>
      <c r="I308" s="5">
        <v>-178000000000</v>
      </c>
    </row>
    <row r="309" spans="3:9" ht="15.5" x14ac:dyDescent="0.35">
      <c r="C309" t="s">
        <v>321</v>
      </c>
      <c r="I309" s="5">
        <v>-26000000000</v>
      </c>
    </row>
  </sheetData>
  <pageMargins left="0.7" right="0.7" top="0.75" bottom="0.75" header="0.3" footer="0.3"/>
  <ignoredErrors>
    <ignoredError sqref="A1:Y310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1474</v>
      </c>
      <c r="D2" s="2" vm="405">
        <f ca="1">IFERROR(_xlfn.STOCKHISTORY("XIDX:" &amp; $C$1, D3, , 0, 0, 1), "Libur")</f>
        <v>940</v>
      </c>
      <c r="H2" s="2" vm="405">
        <f ca="1">IFERROR(INDEX(D2:G2,COUNT(D2:G2)),"")</f>
        <v>940</v>
      </c>
      <c r="I2" s="2" vm="92">
        <f t="shared" ref="I2:Z2" ca="1" si="0">IFERROR(_xlfn.STOCKHISTORY("XIDX:" &amp; $C$1, I1, , 0, 0, 1), "Libur")</f>
        <v>1140</v>
      </c>
      <c r="J2" s="2" vm="406">
        <f t="shared" ca="1" si="0"/>
        <v>610</v>
      </c>
      <c r="K2" s="2" t="str">
        <f t="shared" ca="1" si="0"/>
        <v>Libur</v>
      </c>
      <c r="L2" s="2" vm="407">
        <f t="shared" ca="1" si="0"/>
        <v>988</v>
      </c>
      <c r="M2" s="2" vm="408">
        <f t="shared" ca="1" si="0"/>
        <v>1210</v>
      </c>
      <c r="N2" s="2" vm="409">
        <f t="shared" ca="1" si="0"/>
        <v>1120</v>
      </c>
      <c r="O2" s="2" t="str">
        <f t="shared" ca="1" si="0"/>
        <v>Libur</v>
      </c>
      <c r="P2" s="2" t="str">
        <f t="shared" ca="1" si="0"/>
        <v>Libur</v>
      </c>
      <c r="Q2" s="2" vm="405">
        <f t="shared" ca="1" si="0"/>
        <v>940</v>
      </c>
      <c r="R2" s="2" vm="294">
        <f t="shared" ca="1" si="0"/>
        <v>700</v>
      </c>
      <c r="S2" s="2" t="str">
        <f t="shared" ca="1" si="0"/>
        <v>Libur</v>
      </c>
      <c r="T2" s="2" t="str">
        <f t="shared" ca="1" si="0"/>
        <v>Libur</v>
      </c>
      <c r="U2" s="2" vm="163">
        <f t="shared" ca="1" si="0"/>
        <v>570</v>
      </c>
      <c r="V2" s="2" vm="404">
        <f t="shared" ca="1" si="0"/>
        <v>380</v>
      </c>
      <c r="W2" s="2" vm="4">
        <f t="shared" ca="1" si="0"/>
        <v>120</v>
      </c>
      <c r="X2" s="2" vm="410">
        <f t="shared" ca="1" si="0"/>
        <v>124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856562920000</v>
      </c>
      <c r="H4" s="2">
        <f>IFERROR(SUM(D4:G4)*(4/MAX(1,COUNT(D4:G4))),"")</f>
        <v>3426251680000</v>
      </c>
      <c r="I4" s="2">
        <f t="shared" ref="I4:Z4" si="1">IFERROR(INDEX(I51:I500,MATCH($C$4,$C$51:$C$500,0)),"")</f>
        <v>4054410126000</v>
      </c>
      <c r="J4" s="2">
        <f t="shared" si="1"/>
        <v>3508544707000</v>
      </c>
      <c r="K4" s="2">
        <f t="shared" si="1"/>
        <v>3087562665000</v>
      </c>
      <c r="L4" s="2">
        <f t="shared" si="1"/>
        <v>2816473345000</v>
      </c>
      <c r="M4" s="2">
        <f t="shared" si="1"/>
        <v>1721401131000</v>
      </c>
      <c r="N4" s="2">
        <f t="shared" si="1"/>
        <v>1575004597000</v>
      </c>
      <c r="O4" s="2">
        <f t="shared" si="1"/>
        <v>2926098892000</v>
      </c>
      <c r="P4" s="2">
        <f t="shared" si="1"/>
        <v>3207579964000</v>
      </c>
      <c r="Q4" s="2">
        <f t="shared" si="1"/>
        <v>2184518893000</v>
      </c>
      <c r="R4" s="2">
        <f t="shared" si="1"/>
        <v>2037784842000</v>
      </c>
      <c r="S4" s="2">
        <f t="shared" si="1"/>
        <v>1663335876000</v>
      </c>
      <c r="T4" s="2">
        <f t="shared" si="1"/>
        <v>1493012114000</v>
      </c>
      <c r="U4" s="2">
        <f t="shared" si="1"/>
        <v>1490073098000</v>
      </c>
      <c r="V4" s="2">
        <f t="shared" si="1"/>
        <v>1234827852000</v>
      </c>
      <c r="W4" s="2">
        <f t="shared" si="1"/>
        <v>1267418214000</v>
      </c>
      <c r="X4" s="2">
        <f t="shared" si="1"/>
        <v>830723138000</v>
      </c>
      <c r="Y4" s="2">
        <f t="shared" si="1"/>
        <v>762976145000</v>
      </c>
      <c r="Z4" s="2">
        <f t="shared" si="1"/>
        <v>1131138415000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-16274005000</v>
      </c>
      <c r="H5" s="2">
        <f>IFERROR(SUM(D5:G5)*(4/MAX(1,COUNT(D5:G5))),"")</f>
        <v>-65096020000</v>
      </c>
      <c r="I5" s="2">
        <f t="shared" ref="I5:Z5" si="2">IFERROR(INDEX(I51:I500,MATCH($C$5,$C$51:$C$500,0)),"")</f>
        <v>123438386000</v>
      </c>
      <c r="J5" s="2">
        <f t="shared" si="2"/>
        <v>79947622000</v>
      </c>
      <c r="K5" s="2">
        <f t="shared" si="2"/>
        <v>59738448000</v>
      </c>
      <c r="L5" s="2">
        <f t="shared" si="2"/>
        <v>51994370000</v>
      </c>
      <c r="M5" s="2">
        <f t="shared" si="2"/>
        <v>-38817170000</v>
      </c>
      <c r="N5" s="2">
        <f t="shared" si="2"/>
        <v>15864954000</v>
      </c>
      <c r="O5" s="2">
        <f t="shared" si="2"/>
        <v>96161043000</v>
      </c>
      <c r="P5" s="2">
        <f t="shared" si="2"/>
        <v>94492380000</v>
      </c>
      <c r="Q5" s="2">
        <f t="shared" si="2"/>
        <v>171604447000</v>
      </c>
      <c r="R5" s="2">
        <f t="shared" si="2"/>
        <v>132821309000</v>
      </c>
      <c r="S5" s="2">
        <f t="shared" si="2"/>
        <v>210426477000</v>
      </c>
      <c r="T5" s="2">
        <f t="shared" si="2"/>
        <v>23698960000</v>
      </c>
      <c r="U5" s="2">
        <f t="shared" si="2"/>
        <v>22941542000</v>
      </c>
      <c r="V5" s="2">
        <f t="shared" si="2"/>
        <v>32024888000</v>
      </c>
      <c r="W5" s="2">
        <f t="shared" si="2"/>
        <v>28786777000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900850923000</v>
      </c>
      <c r="H6" s="2">
        <f>IFERROR(INDEX(D6:G6,COUNT(D6:G6)),"")</f>
        <v>900850923000</v>
      </c>
      <c r="I6" s="2">
        <f t="shared" ref="I6:Z6" si="3">IFERROR(INDEX(I51:I500,MATCH($C$6,$C$51:$C$500,0)),"")</f>
        <v>917124656000</v>
      </c>
      <c r="J6" s="2">
        <f t="shared" si="3"/>
        <v>830675864000</v>
      </c>
      <c r="K6" s="2">
        <f t="shared" si="3"/>
        <v>792848103000</v>
      </c>
      <c r="L6" s="2">
        <f t="shared" si="3"/>
        <v>748228960000</v>
      </c>
      <c r="M6" s="2">
        <f t="shared" si="3"/>
        <v>696234481000</v>
      </c>
      <c r="N6" s="2">
        <f t="shared" si="3"/>
        <v>735051172000</v>
      </c>
      <c r="O6" s="2">
        <f t="shared" si="3"/>
        <v>756131724000</v>
      </c>
      <c r="P6" s="2">
        <f t="shared" si="3"/>
        <v>609241164000</v>
      </c>
      <c r="Q6" s="2">
        <f t="shared" si="3"/>
        <v>547361482000</v>
      </c>
      <c r="R6" s="2">
        <f t="shared" si="3"/>
        <v>470338342000</v>
      </c>
      <c r="S6" s="2">
        <f t="shared" si="3"/>
        <v>367756259000</v>
      </c>
      <c r="T6" s="2">
        <f t="shared" si="3"/>
        <v>171355054000</v>
      </c>
      <c r="U6" s="2">
        <f t="shared" si="3"/>
        <v>147660344000</v>
      </c>
      <c r="V6" s="2">
        <f t="shared" si="3"/>
        <v>142875793000</v>
      </c>
      <c r="W6" s="2">
        <f t="shared" si="3"/>
        <v>127497023000</v>
      </c>
      <c r="X6" s="2">
        <f t="shared" si="3"/>
        <v>98713717000</v>
      </c>
      <c r="Y6" s="2">
        <f t="shared" si="3"/>
        <v>102537270000</v>
      </c>
      <c r="Z6" s="2">
        <f t="shared" si="3"/>
        <v>87193173000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0.76</v>
      </c>
      <c r="H7" s="3">
        <f>IFERROR(INDEX(D7:G7,COUNT(D7:G7)),"")</f>
        <v>0.76</v>
      </c>
      <c r="I7" s="3">
        <f t="shared" ref="I7:Z7" si="4">IFERROR(INDEX(I51:I500,MATCH($C$7,$C$51:$C$500,0))/1000000000,"")</f>
        <v>0.76</v>
      </c>
      <c r="J7" s="3">
        <f t="shared" si="4"/>
        <v>0.76</v>
      </c>
      <c r="K7" s="3">
        <f t="shared" si="4"/>
        <v>0.15</v>
      </c>
      <c r="L7" s="3">
        <f t="shared" si="4"/>
        <v>0.15</v>
      </c>
      <c r="M7" s="3">
        <f t="shared" si="4"/>
        <v>0.15</v>
      </c>
      <c r="N7" s="3">
        <f t="shared" si="4"/>
        <v>0.15</v>
      </c>
      <c r="O7" s="3">
        <f t="shared" si="4"/>
        <v>0.15</v>
      </c>
      <c r="P7" s="3">
        <f t="shared" si="4"/>
        <v>0.15</v>
      </c>
      <c r="Q7" s="3">
        <f t="shared" si="4"/>
        <v>0.15</v>
      </c>
      <c r="R7" s="3">
        <f t="shared" si="4"/>
        <v>0.15</v>
      </c>
      <c r="S7" s="3">
        <f t="shared" si="4"/>
        <v>0.15</v>
      </c>
      <c r="T7" s="3">
        <f t="shared" si="4"/>
        <v>0.15</v>
      </c>
      <c r="U7" s="3">
        <f t="shared" si="4"/>
        <v>0.15</v>
      </c>
      <c r="V7" s="3">
        <f t="shared" si="4"/>
        <v>0.15</v>
      </c>
      <c r="W7" s="3">
        <f t="shared" si="4"/>
        <v>0.15</v>
      </c>
      <c r="X7" s="3">
        <f t="shared" si="4"/>
        <v>0.15</v>
      </c>
      <c r="Y7" s="3">
        <f t="shared" si="4"/>
        <v>0.15</v>
      </c>
      <c r="Z7" s="3">
        <f t="shared" si="4"/>
        <v>0.15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91000000000</v>
      </c>
      <c r="H8" s="2">
        <f>IFERROR(INDEX(D8:G8,COUNT(D8:G8)),"")</f>
        <v>91000000000</v>
      </c>
      <c r="I8" s="2">
        <f t="shared" ref="I8:Z8" si="5">IFERROR(INDEX(I51:I500,MATCH($C$8,$C$51:$C$500,0)),"")</f>
        <v>0</v>
      </c>
      <c r="J8" s="2">
        <f t="shared" si="5"/>
        <v>-378000000000</v>
      </c>
      <c r="K8" s="2">
        <f t="shared" si="5"/>
        <v>159000000000</v>
      </c>
      <c r="L8" s="2">
        <f t="shared" si="5"/>
        <v>-185000000000</v>
      </c>
      <c r="M8" s="2">
        <f t="shared" si="5"/>
        <v>-266000000000</v>
      </c>
      <c r="N8" s="2">
        <f t="shared" si="5"/>
        <v>399000000000</v>
      </c>
      <c r="O8" s="2">
        <f t="shared" si="5"/>
        <v>165000000000</v>
      </c>
      <c r="P8" s="2">
        <f t="shared" si="5"/>
        <v>-41000000000</v>
      </c>
      <c r="Q8" s="2">
        <f t="shared" si="5"/>
        <v>18000000000</v>
      </c>
      <c r="R8" s="2">
        <f t="shared" si="5"/>
        <v>150000000000</v>
      </c>
      <c r="S8" s="2">
        <f t="shared" si="5"/>
        <v>5000000000</v>
      </c>
      <c r="T8" s="2">
        <f t="shared" si="5"/>
        <v>38000000000</v>
      </c>
      <c r="U8" s="2">
        <f t="shared" si="5"/>
        <v>-158000000000</v>
      </c>
      <c r="V8" s="2">
        <f t="shared" si="5"/>
        <v>7000000000</v>
      </c>
      <c r="W8" s="2">
        <f t="shared" si="5"/>
        <v>10000000000</v>
      </c>
      <c r="X8" s="2">
        <f t="shared" si="5"/>
        <v>-1000000000</v>
      </c>
      <c r="Y8" s="2">
        <f t="shared" si="5"/>
        <v>21000000000</v>
      </c>
      <c r="Z8" s="2">
        <f t="shared" si="5"/>
        <v>95000000000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119.96</v>
      </c>
      <c r="H9" s="3">
        <f>IFERROR(INDEX(D9:G9,COUNT(D9:G9)),"")</f>
        <v>119.96</v>
      </c>
      <c r="I9" s="3">
        <f t="shared" ref="I9:Z9" si="6">IFERROR(INDEX(I51:I500,MATCH($C$9,$C$51:$C$500,0)),"")</f>
        <v>0</v>
      </c>
      <c r="J9" s="3">
        <f t="shared" si="6"/>
        <v>-500.63</v>
      </c>
      <c r="K9" s="3">
        <f t="shared" si="6"/>
        <v>1048.6199999999999</v>
      </c>
      <c r="L9" s="3">
        <f t="shared" si="6"/>
        <v>-1222.45</v>
      </c>
      <c r="M9" s="3">
        <f t="shared" si="6"/>
        <v>-1757.99</v>
      </c>
      <c r="N9" s="3">
        <f t="shared" si="6"/>
        <v>2636.24</v>
      </c>
      <c r="O9" s="3">
        <f t="shared" si="6"/>
        <v>1088.32</v>
      </c>
      <c r="P9" s="3">
        <f t="shared" si="6"/>
        <v>-271.36</v>
      </c>
      <c r="Q9" s="3">
        <f t="shared" si="6"/>
        <v>116.4</v>
      </c>
      <c r="R9" s="3">
        <f t="shared" si="6"/>
        <v>990.19</v>
      </c>
      <c r="S9" s="3">
        <f t="shared" si="6"/>
        <v>30.13</v>
      </c>
      <c r="T9" s="3">
        <f t="shared" si="6"/>
        <v>249.01</v>
      </c>
      <c r="U9" s="3">
        <f t="shared" si="6"/>
        <v>-1045.6500000000001</v>
      </c>
      <c r="V9" s="3">
        <f t="shared" si="6"/>
        <v>46.38</v>
      </c>
      <c r="W9" s="3">
        <f t="shared" si="6"/>
        <v>68.67</v>
      </c>
      <c r="X9" s="3">
        <f t="shared" si="6"/>
        <v>-9.19</v>
      </c>
      <c r="Y9" s="3">
        <f t="shared" si="6"/>
        <v>141.86000000000001</v>
      </c>
      <c r="Z9" s="3">
        <f t="shared" si="6"/>
        <v>626.19000000000005</v>
      </c>
    </row>
    <row r="10" spans="1:26" ht="15.5" x14ac:dyDescent="0.35">
      <c r="C10" t="s">
        <v>17</v>
      </c>
      <c r="D10" s="3">
        <f ca="1">IFERROR(IF(D9=0,"",D2/D9),"")</f>
        <v>7.8359453151050351</v>
      </c>
      <c r="I10" s="3" t="str">
        <f t="shared" ref="I10:Z10" si="7">IFERROR(IF(I9=0,"",I2/I9),"")</f>
        <v/>
      </c>
      <c r="J10" s="3">
        <f t="shared" ca="1" si="7"/>
        <v>-1.2184647344346125</v>
      </c>
      <c r="K10" s="3" t="str">
        <f t="shared" ca="1" si="7"/>
        <v/>
      </c>
      <c r="L10" s="3">
        <f t="shared" ca="1" si="7"/>
        <v>-0.80821301484723296</v>
      </c>
      <c r="M10" s="3">
        <f t="shared" ca="1" si="7"/>
        <v>-0.68828605395935127</v>
      </c>
      <c r="N10" s="3">
        <f t="shared" ca="1" si="7"/>
        <v>0.42484751009012839</v>
      </c>
      <c r="O10" s="3" t="str">
        <f t="shared" ca="1" si="7"/>
        <v/>
      </c>
      <c r="P10" s="3" t="str">
        <f t="shared" ca="1" si="7"/>
        <v/>
      </c>
      <c r="Q10" s="3">
        <f t="shared" ca="1" si="7"/>
        <v>8.0756013745704465</v>
      </c>
      <c r="R10" s="3">
        <f t="shared" ca="1" si="7"/>
        <v>0.70693503267049751</v>
      </c>
      <c r="S10" s="3" t="str">
        <f t="shared" ca="1" si="7"/>
        <v/>
      </c>
      <c r="T10" s="3" t="str">
        <f t="shared" ca="1" si="7"/>
        <v/>
      </c>
      <c r="U10" s="3">
        <f t="shared" ca="1" si="7"/>
        <v>-0.54511547841055796</v>
      </c>
      <c r="V10" s="3">
        <f t="shared" ca="1" si="7"/>
        <v>8.1931867184131093</v>
      </c>
      <c r="W10" s="3">
        <f t="shared" ca="1" si="7"/>
        <v>1.747487986020096</v>
      </c>
      <c r="X10" s="3">
        <f t="shared" ca="1" si="7"/>
        <v>-13.492927094668119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91098312000</v>
      </c>
      <c r="H11" s="2">
        <f>IFERROR(INDEX(D11:G11,COUNT(D11:G11)),"")</f>
        <v>91098312000</v>
      </c>
      <c r="I11" s="2">
        <f t="shared" ref="I11:Z11" si="8">IFERROR(INDEX(I51:I500,MATCH($C$11,$C$51:$C$500,0)),"")</f>
        <v>107664110000</v>
      </c>
      <c r="J11" s="2">
        <f t="shared" si="8"/>
        <v>152459072000</v>
      </c>
      <c r="K11" s="2">
        <f t="shared" si="8"/>
        <v>158098144000</v>
      </c>
      <c r="L11" s="2">
        <f t="shared" si="8"/>
        <v>148583501000</v>
      </c>
      <c r="M11" s="2">
        <f t="shared" si="8"/>
        <v>48091741000</v>
      </c>
      <c r="N11" s="2">
        <f t="shared" si="8"/>
        <v>63736650000</v>
      </c>
      <c r="O11" s="2">
        <f t="shared" si="8"/>
        <v>31631973000</v>
      </c>
      <c r="P11" s="2">
        <f t="shared" si="8"/>
        <v>100318896000</v>
      </c>
      <c r="Q11" s="2">
        <f t="shared" si="8"/>
        <v>61241170000</v>
      </c>
      <c r="R11" s="2">
        <f t="shared" si="8"/>
        <v>160862838000</v>
      </c>
      <c r="S11" s="2">
        <f t="shared" si="8"/>
        <v>70944918000</v>
      </c>
      <c r="T11" s="2">
        <f t="shared" si="8"/>
        <v>3411046000</v>
      </c>
      <c r="U11" s="2">
        <f t="shared" si="8"/>
        <v>5499386000</v>
      </c>
      <c r="V11" s="2">
        <f t="shared" si="8"/>
        <v>28091837000</v>
      </c>
      <c r="W11" s="2">
        <f t="shared" si="8"/>
        <v>41545531000</v>
      </c>
      <c r="X11" s="2">
        <f t="shared" si="8"/>
        <v>43558249000</v>
      </c>
      <c r="Y11" s="2">
        <f t="shared" si="8"/>
        <v>45692060000</v>
      </c>
      <c r="Z11" s="2">
        <f t="shared" si="8"/>
        <v>58261193000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925000000000</v>
      </c>
      <c r="H12" s="2">
        <f>IFERROR(INDEX(D12:G12,COUNT(D12:G12)),"")</f>
        <v>925000000000</v>
      </c>
      <c r="I12" s="2">
        <f t="shared" ref="I12:Z12" si="9">IFERROR(INDEX(I51:I500,MATCH($C$12,$C$51:$C$500,0)),"")</f>
        <v>1016000000000</v>
      </c>
      <c r="J12" s="2">
        <f t="shared" si="9"/>
        <v>997000000000</v>
      </c>
      <c r="K12" s="2">
        <f t="shared" si="9"/>
        <v>582000000000</v>
      </c>
      <c r="L12" s="2">
        <f t="shared" si="9"/>
        <v>739000000000</v>
      </c>
      <c r="M12" s="2">
        <f t="shared" si="9"/>
        <v>551000000000</v>
      </c>
      <c r="N12" s="2">
        <f t="shared" si="9"/>
        <v>285000000000</v>
      </c>
      <c r="O12" s="2">
        <f t="shared" si="9"/>
        <v>685000000000</v>
      </c>
      <c r="P12" s="2">
        <f t="shared" si="9"/>
        <v>808000000000</v>
      </c>
      <c r="Q12" s="2">
        <f t="shared" si="9"/>
        <v>738000000000</v>
      </c>
      <c r="R12" s="2">
        <f t="shared" si="9"/>
        <v>485000000000</v>
      </c>
      <c r="S12" s="2">
        <f t="shared" si="9"/>
        <v>587000000000</v>
      </c>
      <c r="T12" s="2">
        <f t="shared" si="9"/>
        <v>549000000000</v>
      </c>
      <c r="U12" s="2">
        <f t="shared" si="9"/>
        <v>722000000000</v>
      </c>
      <c r="V12" s="2">
        <f t="shared" si="9"/>
        <v>252000000000</v>
      </c>
      <c r="W12" s="2">
        <f t="shared" si="9"/>
        <v>37000000000</v>
      </c>
      <c r="X12" s="2">
        <f t="shared" si="9"/>
        <v>45000000000</v>
      </c>
      <c r="Y12" s="2">
        <f t="shared" si="9"/>
        <v>63000000000</v>
      </c>
      <c r="Z12" s="2">
        <f t="shared" si="9"/>
        <v>58000000000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1016000000000</v>
      </c>
      <c r="H13" s="2">
        <f>IFERROR(INDEX(D13:G13,COUNT(D13:G13)),"")</f>
        <v>1016000000000</v>
      </c>
      <c r="I13" s="2">
        <f t="shared" ref="I13:Z13" si="10">IFERROR(INDEX(I51:I500,MATCH($C$13,$C$51:$C$500,0)),"")</f>
        <v>1124000000000</v>
      </c>
      <c r="J13" s="2">
        <f t="shared" si="10"/>
        <v>1149000000000</v>
      </c>
      <c r="K13" s="2">
        <f t="shared" si="10"/>
        <v>740000000000</v>
      </c>
      <c r="L13" s="2">
        <f t="shared" si="10"/>
        <v>887000000000</v>
      </c>
      <c r="M13" s="2">
        <f t="shared" si="10"/>
        <v>599000000000</v>
      </c>
      <c r="N13" s="2">
        <f t="shared" si="10"/>
        <v>349000000000</v>
      </c>
      <c r="O13" s="2">
        <f t="shared" si="10"/>
        <v>716000000000</v>
      </c>
      <c r="P13" s="2">
        <f t="shared" si="10"/>
        <v>908000000000</v>
      </c>
      <c r="Q13" s="2">
        <f t="shared" si="10"/>
        <v>800000000000</v>
      </c>
      <c r="R13" s="2">
        <f t="shared" si="10"/>
        <v>646000000000</v>
      </c>
      <c r="S13" s="2">
        <f t="shared" si="10"/>
        <v>658000000000</v>
      </c>
      <c r="T13" s="2">
        <f t="shared" si="10"/>
        <v>552000000000</v>
      </c>
      <c r="U13" s="2">
        <f t="shared" si="10"/>
        <v>728000000000</v>
      </c>
      <c r="V13" s="2">
        <f t="shared" si="10"/>
        <v>280000000000</v>
      </c>
      <c r="W13" s="2">
        <f t="shared" si="10"/>
        <v>78000000000</v>
      </c>
      <c r="X13" s="2">
        <f t="shared" si="10"/>
        <v>89000000000</v>
      </c>
      <c r="Y13" s="2">
        <f t="shared" si="10"/>
        <v>109000000000</v>
      </c>
      <c r="Z13" s="2">
        <f t="shared" si="10"/>
        <v>116000000000</v>
      </c>
    </row>
    <row r="14" spans="1:26" ht="15.5" x14ac:dyDescent="0.35">
      <c r="C14" t="s">
        <v>26</v>
      </c>
      <c r="D14" s="2">
        <f>IFERROR(INDEX(D51:D500,MATCH($C$14,$C$51:$C$500,0)),"")</f>
        <v>-15065437000</v>
      </c>
      <c r="H14" s="2">
        <f>IFERROR(SUM(D14:G14)*(4/MAX(1,COUNT(D14:G14))),"")</f>
        <v>-60261748000</v>
      </c>
      <c r="I14" s="2">
        <f t="shared" ref="I14:Z14" si="11">IFERROR(INDEX(I51:I500,MATCH($C$14,$C$51:$C$500,0)),"")</f>
        <v>-46172975000</v>
      </c>
      <c r="J14" s="2">
        <f t="shared" si="11"/>
        <v>-23023601000</v>
      </c>
      <c r="K14" s="2">
        <f t="shared" si="11"/>
        <v>-51740786000</v>
      </c>
      <c r="L14" s="2">
        <f t="shared" si="11"/>
        <v>-59394653000</v>
      </c>
      <c r="M14" s="2">
        <f t="shared" si="11"/>
        <v>-16383635000</v>
      </c>
      <c r="N14" s="2">
        <f t="shared" si="11"/>
        <v>-27484555000</v>
      </c>
      <c r="O14" s="2">
        <f t="shared" si="11"/>
        <v>-50453888000</v>
      </c>
      <c r="P14" s="2">
        <f t="shared" si="11"/>
        <v>-57079103000</v>
      </c>
      <c r="Q14" s="2">
        <f t="shared" si="11"/>
        <v>-48209496000</v>
      </c>
      <c r="R14" s="2">
        <f t="shared" si="11"/>
        <v>-43665435000</v>
      </c>
      <c r="S14" s="2">
        <f t="shared" si="11"/>
        <v>-39662342000</v>
      </c>
      <c r="T14" s="2">
        <f t="shared" si="11"/>
        <v>-39293769000</v>
      </c>
      <c r="U14" s="2">
        <f t="shared" si="11"/>
        <v>-29460515000</v>
      </c>
      <c r="V14" s="2">
        <f t="shared" si="11"/>
        <v>-12152053000</v>
      </c>
      <c r="W14" s="2">
        <f t="shared" si="11"/>
        <v>-11352468000</v>
      </c>
      <c r="X14" s="2">
        <f t="shared" si="11"/>
        <v>-15064441000</v>
      </c>
      <c r="Y14" s="2">
        <f t="shared" si="11"/>
        <v>-18242898000</v>
      </c>
      <c r="Z14" s="2">
        <f t="shared" si="11"/>
        <v>-13930169000</v>
      </c>
    </row>
    <row r="15" spans="1:26" ht="15.5" x14ac:dyDescent="0.35">
      <c r="C15" t="s">
        <v>27</v>
      </c>
      <c r="D15" s="2">
        <f>IFERROR(INDEX(D51:D500,MATCH($C$15,$C$51:$C$500,0)),"")</f>
        <v>4492824000</v>
      </c>
      <c r="H15" s="2">
        <f>IFERROR(SUM(D15:G15)*(4/MAX(1,COUNT(D15:G15))),"")</f>
        <v>17971296000</v>
      </c>
      <c r="I15" s="2">
        <f t="shared" ref="I15:Z15" si="12">IFERROR(INDEX(I51:I500,MATCH($C$15,$C$51:$C$500,0)),"")</f>
        <v>-30467849000</v>
      </c>
      <c r="J15" s="2">
        <f t="shared" si="12"/>
        <v>-17721578000</v>
      </c>
      <c r="K15" s="2">
        <f t="shared" si="12"/>
        <v>-42892836000</v>
      </c>
      <c r="L15" s="2">
        <f t="shared" si="12"/>
        <v>-2460664000</v>
      </c>
      <c r="M15" s="2">
        <f t="shared" si="12"/>
        <v>26505085000</v>
      </c>
      <c r="N15" s="2">
        <f t="shared" si="12"/>
        <v>-9323642000</v>
      </c>
      <c r="O15" s="2">
        <f t="shared" si="12"/>
        <v>-42452569000</v>
      </c>
      <c r="P15" s="2">
        <f t="shared" si="12"/>
        <v>-33619690000</v>
      </c>
      <c r="Q15" s="2">
        <f t="shared" si="12"/>
        <v>-28268246000</v>
      </c>
      <c r="R15" s="2">
        <f t="shared" si="12"/>
        <v>-43002354000</v>
      </c>
      <c r="S15" s="2">
        <f t="shared" si="12"/>
        <v>-6031664000</v>
      </c>
      <c r="T15" s="2">
        <f t="shared" si="12"/>
        <v>-9300196000</v>
      </c>
      <c r="U15" s="2">
        <f t="shared" si="12"/>
        <v>-8757728000</v>
      </c>
      <c r="V15" s="2">
        <f t="shared" si="12"/>
        <v>-17158154000</v>
      </c>
      <c r="W15" s="2">
        <f t="shared" si="12"/>
        <v>-11574338000</v>
      </c>
      <c r="X15" s="2">
        <f t="shared" si="12"/>
        <v>-3238679000</v>
      </c>
      <c r="Y15" s="2">
        <f t="shared" si="12"/>
        <v>-13992314000</v>
      </c>
      <c r="Z15" s="2">
        <f t="shared" si="12"/>
        <v>-1655382000</v>
      </c>
    </row>
    <row r="16" spans="1:26" ht="15.5" x14ac:dyDescent="0.35">
      <c r="C16" t="s">
        <v>28</v>
      </c>
      <c r="D16" s="2">
        <f>IFERROR(INDEX(D51:D500,MATCH($C$16,$C$51:$C$500,0)),"")</f>
        <v>-20766557000</v>
      </c>
      <c r="H16" s="2">
        <f>IFERROR(SUM(D16:G16)*(4/MAX(1,COUNT(D16:G16))),"")</f>
        <v>-83066228000</v>
      </c>
      <c r="I16" s="2">
        <f t="shared" ref="I16:Z16" si="13">IFERROR(INDEX(I51:I500,MATCH($C$16,$C$51:$C$500,0)),"")</f>
        <v>145841272000</v>
      </c>
      <c r="J16" s="2">
        <f t="shared" si="13"/>
        <v>94304644000</v>
      </c>
      <c r="K16" s="2">
        <f t="shared" si="13"/>
        <v>107283322000</v>
      </c>
      <c r="L16" s="2">
        <f t="shared" si="13"/>
        <v>60085752000</v>
      </c>
      <c r="M16" s="2">
        <f t="shared" si="13"/>
        <v>-73684940000</v>
      </c>
      <c r="N16" s="2">
        <f t="shared" si="13"/>
        <v>21247754000</v>
      </c>
      <c r="O16" s="2">
        <f t="shared" si="13"/>
        <v>144970437000</v>
      </c>
      <c r="P16" s="2">
        <f t="shared" si="13"/>
        <v>122048569000</v>
      </c>
      <c r="Q16" s="2">
        <f t="shared" si="13"/>
        <v>111623616000</v>
      </c>
      <c r="R16" s="2">
        <f t="shared" si="13"/>
        <v>175425515000</v>
      </c>
      <c r="S16" s="2">
        <f t="shared" si="13"/>
        <v>8496333000</v>
      </c>
      <c r="T16" s="2">
        <f t="shared" si="13"/>
        <v>33144906000</v>
      </c>
      <c r="U16" s="2">
        <f t="shared" si="13"/>
        <v>43435984000</v>
      </c>
      <c r="V16" s="2">
        <f t="shared" si="13"/>
        <v>48928924000</v>
      </c>
      <c r="W16" s="2">
        <f t="shared" si="13"/>
        <v>41272644000</v>
      </c>
      <c r="X16" s="2">
        <f t="shared" si="13"/>
        <v>2223141000</v>
      </c>
      <c r="Y16" s="2">
        <f t="shared" si="13"/>
        <v>29831411000</v>
      </c>
      <c r="Z16" s="2">
        <f t="shared" si="13"/>
        <v>1733886000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714400000000</v>
      </c>
      <c r="H20" s="2">
        <f t="shared" ref="H20:Z20" ca="1" si="14">IFERROR(H21*H2,"")</f>
        <v>714400000000</v>
      </c>
      <c r="I20" s="2">
        <f t="shared" ca="1" si="14"/>
        <v>866400000000</v>
      </c>
      <c r="J20" s="2">
        <f t="shared" ca="1" si="14"/>
        <v>463600000000</v>
      </c>
      <c r="K20" s="2" t="str">
        <f t="shared" ca="1" si="14"/>
        <v/>
      </c>
      <c r="L20" s="2">
        <f t="shared" ca="1" si="14"/>
        <v>148200000000</v>
      </c>
      <c r="M20" s="2">
        <f t="shared" ca="1" si="14"/>
        <v>181500000000</v>
      </c>
      <c r="N20" s="2">
        <f t="shared" ca="1" si="14"/>
        <v>168000000000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141000000000</v>
      </c>
      <c r="R20" s="2">
        <f t="shared" ca="1" si="14"/>
        <v>105000000000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85500000000</v>
      </c>
      <c r="V20" s="2">
        <f t="shared" ca="1" si="14"/>
        <v>57000000000</v>
      </c>
      <c r="W20" s="2">
        <f t="shared" ca="1" si="14"/>
        <v>18000000000</v>
      </c>
      <c r="X20" s="2">
        <f t="shared" ca="1" si="14"/>
        <v>18600000000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760000000</v>
      </c>
      <c r="H21" s="2">
        <f>IFERROR(INDEX(D21:G21,COUNT(D21:G21)),"")</f>
        <v>760000000</v>
      </c>
      <c r="I21" s="2">
        <f t="shared" ref="I21:Z21" si="15">IFERROR(INDEX(I51:I500,MATCH($C$7,$C$51:$C$500,0)),"")</f>
        <v>760000000</v>
      </c>
      <c r="J21" s="2">
        <f t="shared" si="15"/>
        <v>760000000</v>
      </c>
      <c r="K21" s="2">
        <f t="shared" si="15"/>
        <v>150000000</v>
      </c>
      <c r="L21" s="2">
        <f t="shared" si="15"/>
        <v>150000000</v>
      </c>
      <c r="M21" s="2">
        <f t="shared" si="15"/>
        <v>150000000</v>
      </c>
      <c r="N21" s="2">
        <f t="shared" si="15"/>
        <v>150000000</v>
      </c>
      <c r="O21" s="2">
        <f t="shared" si="15"/>
        <v>150000000</v>
      </c>
      <c r="P21" s="2">
        <f t="shared" si="15"/>
        <v>150000000</v>
      </c>
      <c r="Q21" s="2">
        <f t="shared" si="15"/>
        <v>150000000</v>
      </c>
      <c r="R21" s="2">
        <f t="shared" si="15"/>
        <v>150000000</v>
      </c>
      <c r="S21" s="2">
        <f t="shared" si="15"/>
        <v>150000000</v>
      </c>
      <c r="T21" s="2">
        <f t="shared" si="15"/>
        <v>150000000</v>
      </c>
      <c r="U21" s="2">
        <f t="shared" si="15"/>
        <v>150000000</v>
      </c>
      <c r="V21" s="2">
        <f t="shared" si="15"/>
        <v>150000000</v>
      </c>
      <c r="W21" s="2">
        <f t="shared" si="15"/>
        <v>150000000</v>
      </c>
      <c r="X21" s="2">
        <f t="shared" si="15"/>
        <v>150000000</v>
      </c>
      <c r="Y21" s="2">
        <f t="shared" si="15"/>
        <v>150000000</v>
      </c>
      <c r="Z21" s="2">
        <f t="shared" si="15"/>
        <v>150000000</v>
      </c>
    </row>
    <row r="23" spans="1:26" ht="15.5" x14ac:dyDescent="0.35">
      <c r="B23" t="s">
        <v>53</v>
      </c>
      <c r="C23" t="s">
        <v>54</v>
      </c>
      <c r="D23" s="3">
        <f>IFERROR(D5/D6*100,"")</f>
        <v>-1.8065147722560528</v>
      </c>
      <c r="H23" s="3">
        <f t="shared" ref="H23:Z23" si="16">IFERROR(H5/H6*100,"")</f>
        <v>-7.2260590890242113</v>
      </c>
      <c r="I23" s="3">
        <f t="shared" si="16"/>
        <v>13.459281155777802</v>
      </c>
      <c r="J23" s="3">
        <f t="shared" si="16"/>
        <v>9.6244065182084082</v>
      </c>
      <c r="K23" s="3">
        <f t="shared" si="16"/>
        <v>7.5346649344256553</v>
      </c>
      <c r="L23" s="3">
        <f t="shared" si="16"/>
        <v>6.9489919235416924</v>
      </c>
      <c r="M23" s="3">
        <f t="shared" si="16"/>
        <v>-5.5753012899112653</v>
      </c>
      <c r="N23" s="3">
        <f t="shared" si="16"/>
        <v>2.1583468749302259</v>
      </c>
      <c r="O23" s="3">
        <f t="shared" si="16"/>
        <v>12.717498809770875</v>
      </c>
      <c r="P23" s="3">
        <f t="shared" si="16"/>
        <v>15.509848247877093</v>
      </c>
      <c r="Q23" s="3">
        <f t="shared" si="16"/>
        <v>31.351209875597348</v>
      </c>
      <c r="R23" s="3">
        <f t="shared" si="16"/>
        <v>28.239524006316287</v>
      </c>
      <c r="S23" s="3">
        <f t="shared" si="16"/>
        <v>57.219006298408104</v>
      </c>
      <c r="T23" s="3">
        <f t="shared" si="16"/>
        <v>13.830324491041857</v>
      </c>
      <c r="U23" s="3">
        <f t="shared" si="16"/>
        <v>15.536698194337134</v>
      </c>
      <c r="V23" s="3">
        <f t="shared" si="16"/>
        <v>22.414495365215576</v>
      </c>
      <c r="W23" s="3">
        <f t="shared" si="16"/>
        <v>22.578391497031266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5.3238275637536248E-2</v>
      </c>
      <c r="I24" s="4">
        <f t="shared" si="17"/>
        <v>0.44204935459812145</v>
      </c>
      <c r="J24" s="4">
        <f t="shared" si="17"/>
        <v>-5.4210582012036768E-2</v>
      </c>
      <c r="K24" s="4">
        <f t="shared" si="17"/>
        <v>-0.13445175706467261</v>
      </c>
      <c r="L24" s="4">
        <f t="shared" si="17"/>
        <v>-0.26016733841913109</v>
      </c>
      <c r="M24" s="4" t="str">
        <f t="shared" si="17"/>
        <v/>
      </c>
      <c r="N24" s="4">
        <f t="shared" si="17"/>
        <v>-0.4808221133141436</v>
      </c>
      <c r="O24" s="4">
        <f t="shared" si="17"/>
        <v>-1.6636991683546043E-2</v>
      </c>
      <c r="P24" s="4">
        <f t="shared" si="17"/>
        <v>-3.4587176536238218E-4</v>
      </c>
      <c r="Q24" s="4">
        <f t="shared" si="17"/>
        <v>6.9412036614655781E-2</v>
      </c>
      <c r="R24" s="4">
        <f t="shared" si="17"/>
        <v>4.5762042933830349E-2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-21.53</v>
      </c>
      <c r="H25" s="3">
        <f>IFERROR(INDEX(D25:G25,COUNT(D25:G25)),"")</f>
        <v>-21.53</v>
      </c>
      <c r="I25" s="3">
        <f t="shared" ref="I25:Z25" si="18">IFERROR(INDEX(I51:I500,MATCH($C$25,$C$51:$C$500,0)),"")</f>
        <v>152.61000000000001</v>
      </c>
      <c r="J25" s="3">
        <f t="shared" si="18"/>
        <v>101.3</v>
      </c>
      <c r="K25" s="3">
        <f t="shared" si="18"/>
        <v>425.86</v>
      </c>
      <c r="L25" s="3">
        <f t="shared" si="18"/>
        <v>381.12</v>
      </c>
      <c r="M25" s="3">
        <f t="shared" si="18"/>
        <v>-312.04000000000002</v>
      </c>
      <c r="N25" s="3">
        <f t="shared" si="18"/>
        <v>78.86</v>
      </c>
      <c r="O25" s="3">
        <f t="shared" si="18"/>
        <v>678.01</v>
      </c>
      <c r="P25" s="3">
        <f t="shared" si="18"/>
        <v>584.83000000000004</v>
      </c>
      <c r="Q25" s="3">
        <f t="shared" si="18"/>
        <v>551.29</v>
      </c>
      <c r="R25" s="3">
        <f t="shared" si="18"/>
        <v>875.81</v>
      </c>
      <c r="S25" s="3">
        <f t="shared" si="18"/>
        <v>16.420000000000002</v>
      </c>
      <c r="T25" s="3">
        <f t="shared" si="18"/>
        <v>157.72999999999999</v>
      </c>
      <c r="U25" s="3">
        <f t="shared" si="18"/>
        <v>149.25</v>
      </c>
      <c r="V25" s="3">
        <f t="shared" si="18"/>
        <v>210.22</v>
      </c>
      <c r="W25" s="3">
        <f t="shared" si="18"/>
        <v>196.44</v>
      </c>
      <c r="X25" s="3">
        <f t="shared" si="18"/>
        <v>-6.72</v>
      </c>
      <c r="Y25" s="3">
        <f t="shared" si="18"/>
        <v>104.76</v>
      </c>
      <c r="Z25" s="3">
        <f t="shared" si="18"/>
        <v>0.52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-0.41417655000367115</v>
      </c>
      <c r="I26" s="4">
        <f t="shared" si="19"/>
        <v>0.14115659351860166</v>
      </c>
      <c r="J26" s="4">
        <f t="shared" si="19"/>
        <v>-0.31628569076510382</v>
      </c>
      <c r="K26" s="4">
        <f t="shared" si="19"/>
        <v>-6.1471551413953551E-2</v>
      </c>
      <c r="L26" s="4">
        <f t="shared" si="19"/>
        <v>-7.11698055823895E-2</v>
      </c>
      <c r="M26" s="4" t="str">
        <f t="shared" si="19"/>
        <v/>
      </c>
      <c r="N26" s="4">
        <f t="shared" si="19"/>
        <v>0.36866362132705799</v>
      </c>
      <c r="O26" s="4">
        <f t="shared" si="19"/>
        <v>0.33864172967763984</v>
      </c>
      <c r="P26" s="4">
        <f t="shared" si="19"/>
        <v>0.31408379753583238</v>
      </c>
      <c r="Q26" s="4">
        <f t="shared" si="19"/>
        <v>0.21266604285957325</v>
      </c>
      <c r="R26" s="4">
        <f t="shared" si="19"/>
        <v>0.34845356203982458</v>
      </c>
      <c r="S26" s="4" t="str">
        <f t="shared" si="19"/>
        <v/>
      </c>
      <c r="T26" s="4">
        <f t="shared" si="19"/>
        <v>8.5284905429305002E-2</v>
      </c>
      <c r="U26" s="4">
        <f t="shared" si="19"/>
        <v>2.1015743702244007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1127.0564736842105</v>
      </c>
      <c r="H27" s="3">
        <f t="shared" ref="H27:Z27" si="20">IFERROR(H4/H21,"")</f>
        <v>4508.2258947368418</v>
      </c>
      <c r="I27" s="3">
        <f t="shared" si="20"/>
        <v>5334.7501657894736</v>
      </c>
      <c r="J27" s="3">
        <f t="shared" si="20"/>
        <v>4616.5061934210526</v>
      </c>
      <c r="K27" s="3">
        <f t="shared" si="20"/>
        <v>20583.751100000001</v>
      </c>
      <c r="L27" s="3">
        <f t="shared" si="20"/>
        <v>18776.488966666668</v>
      </c>
      <c r="M27" s="3">
        <f t="shared" si="20"/>
        <v>11476.007540000001</v>
      </c>
      <c r="N27" s="3">
        <f t="shared" si="20"/>
        <v>10500.030646666666</v>
      </c>
      <c r="O27" s="3">
        <f t="shared" si="20"/>
        <v>19507.325946666668</v>
      </c>
      <c r="P27" s="3">
        <f t="shared" si="20"/>
        <v>21383.866426666667</v>
      </c>
      <c r="Q27" s="3">
        <f t="shared" si="20"/>
        <v>14563.459286666666</v>
      </c>
      <c r="R27" s="3">
        <f t="shared" si="20"/>
        <v>13585.23228</v>
      </c>
      <c r="S27" s="3">
        <f t="shared" si="20"/>
        <v>11088.905839999999</v>
      </c>
      <c r="T27" s="3">
        <f t="shared" si="20"/>
        <v>9953.4140933333329</v>
      </c>
      <c r="U27" s="3">
        <f t="shared" si="20"/>
        <v>9933.8206533333341</v>
      </c>
      <c r="V27" s="3">
        <f t="shared" si="20"/>
        <v>8232.1856800000005</v>
      </c>
      <c r="W27" s="3">
        <f t="shared" si="20"/>
        <v>8449.4547600000005</v>
      </c>
      <c r="X27" s="3">
        <f t="shared" si="20"/>
        <v>5538.1542533333331</v>
      </c>
      <c r="Y27" s="3">
        <f t="shared" si="20"/>
        <v>5086.5076333333336</v>
      </c>
      <c r="Z27" s="3">
        <f t="shared" si="20"/>
        <v>7540.9227666666666</v>
      </c>
    </row>
    <row r="28" spans="1:26" ht="15.5" x14ac:dyDescent="0.35">
      <c r="C28" t="s">
        <v>60</v>
      </c>
      <c r="D28" s="4">
        <f>IFERROR(_xlfn.RRI(5,I27,D27),"")</f>
        <v>-0.26723229857922004</v>
      </c>
      <c r="H28" s="4">
        <f t="shared" ref="H28:Z28" si="21">IFERROR(_xlfn.RRI(5,M27,H27),"")</f>
        <v>-0.17044923366299825</v>
      </c>
      <c r="I28" s="4">
        <f t="shared" si="21"/>
        <v>-0.12665728125869669</v>
      </c>
      <c r="J28" s="4">
        <f t="shared" si="21"/>
        <v>-0.25041111805757077</v>
      </c>
      <c r="K28" s="4">
        <f t="shared" si="21"/>
        <v>-7.5979385031235136E-3</v>
      </c>
      <c r="L28" s="4">
        <f t="shared" si="21"/>
        <v>5.2131366354672748E-2</v>
      </c>
      <c r="M28" s="4">
        <f t="shared" si="21"/>
        <v>-3.3181946793606976E-2</v>
      </c>
      <c r="N28" s="4">
        <f t="shared" si="21"/>
        <v>-1.0854056734767914E-2</v>
      </c>
      <c r="O28" s="4">
        <f t="shared" si="21"/>
        <v>0.14405033768536946</v>
      </c>
      <c r="P28" s="4">
        <f t="shared" si="21"/>
        <v>0.16571929132514884</v>
      </c>
      <c r="Q28" s="4">
        <f t="shared" si="21"/>
        <v>0.12085614643839637</v>
      </c>
      <c r="R28" s="4">
        <f t="shared" si="21"/>
        <v>9.9632777500364034E-2</v>
      </c>
      <c r="S28" s="4">
        <f t="shared" si="21"/>
        <v>0.14895952427543868</v>
      </c>
      <c r="T28" s="4">
        <f t="shared" si="21"/>
        <v>0.14369566339393258</v>
      </c>
      <c r="U28" s="4">
        <f t="shared" si="21"/>
        <v>5.6667535081373011E-2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-1.1410785662800602</v>
      </c>
      <c r="I29" s="4">
        <f t="shared" si="22"/>
        <v>0.50651530108588372</v>
      </c>
      <c r="J29" s="4">
        <f t="shared" si="22"/>
        <v>-0.76212839900436757</v>
      </c>
      <c r="K29" s="4">
        <f t="shared" si="22"/>
        <v>0.11739084802686819</v>
      </c>
      <c r="L29" s="4">
        <f t="shared" si="22"/>
        <v>-2.2213818741187028</v>
      </c>
      <c r="M29" s="4">
        <f t="shared" si="22"/>
        <v>-4.9568856200862292</v>
      </c>
      <c r="N29" s="4">
        <f t="shared" si="22"/>
        <v>-0.883689031135234</v>
      </c>
      <c r="O29" s="4">
        <f t="shared" si="22"/>
        <v>0.15932835182873645</v>
      </c>
      <c r="P29" s="4">
        <f t="shared" si="22"/>
        <v>6.0839122784741385E-2</v>
      </c>
      <c r="Q29" s="4">
        <f t="shared" si="22"/>
        <v>-0.37053698861625239</v>
      </c>
      <c r="R29" s="4">
        <f t="shared" si="22"/>
        <v>52.338002436053586</v>
      </c>
      <c r="S29" s="4">
        <f t="shared" si="22"/>
        <v>-0.89589805363596031</v>
      </c>
      <c r="T29" s="4">
        <f t="shared" si="22"/>
        <v>5.6817420435510822E-2</v>
      </c>
      <c r="U29" s="4">
        <f t="shared" si="22"/>
        <v>-0.29002949291218721</v>
      </c>
      <c r="V29" s="4">
        <f t="shared" si="22"/>
        <v>7.0148645896965997E-2</v>
      </c>
      <c r="W29" s="4">
        <f t="shared" si="22"/>
        <v>-30.232142857142858</v>
      </c>
      <c r="X29" s="4">
        <f t="shared" si="22"/>
        <v>-1.0641466208476518</v>
      </c>
      <c r="Y29" s="4">
        <f t="shared" si="22"/>
        <v>200.46153846153848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-0.1549321421559611</v>
      </c>
      <c r="I30" s="4">
        <f t="shared" si="23"/>
        <v>0.15558171965457016</v>
      </c>
      <c r="J30" s="4">
        <f t="shared" si="23"/>
        <v>-0.77572085034485994</v>
      </c>
      <c r="K30" s="4">
        <f t="shared" si="23"/>
        <v>9.6251335195931001E-2</v>
      </c>
      <c r="L30" s="4">
        <f t="shared" si="23"/>
        <v>0.63615167567820075</v>
      </c>
      <c r="M30" s="4">
        <f t="shared" si="23"/>
        <v>9.2949909021757704E-2</v>
      </c>
      <c r="N30" s="4">
        <f t="shared" si="23"/>
        <v>-0.46173910891867431</v>
      </c>
      <c r="O30" s="4">
        <f t="shared" si="23"/>
        <v>-8.7754966410558341E-2</v>
      </c>
      <c r="P30" s="4">
        <f t="shared" si="23"/>
        <v>0.4683232881520335</v>
      </c>
      <c r="Q30" s="4">
        <f t="shared" si="23"/>
        <v>7.2006645635849673E-2</v>
      </c>
      <c r="R30" s="4">
        <f t="shared" si="23"/>
        <v>0.2251192747074495</v>
      </c>
      <c r="S30" s="4">
        <f t="shared" si="23"/>
        <v>0.11408062962307618</v>
      </c>
      <c r="T30" s="4">
        <f t="shared" si="23"/>
        <v>1.9723971957782507E-3</v>
      </c>
      <c r="U30" s="4">
        <f t="shared" si="23"/>
        <v>0.20670512540399033</v>
      </c>
      <c r="V30" s="4">
        <f t="shared" si="23"/>
        <v>-2.5713976365499828E-2</v>
      </c>
      <c r="W30" s="4">
        <f t="shared" si="23"/>
        <v>0.52568064620345278</v>
      </c>
      <c r="X30" s="4">
        <f t="shared" si="23"/>
        <v>8.8793068359954985E-2</v>
      </c>
      <c r="Y30" s="4">
        <f t="shared" si="23"/>
        <v>-0.32547941535519326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1191.5899999999999</v>
      </c>
      <c r="H32" s="3">
        <f>IFERROR(INDEX(D32:G32,COUNT(D32:G32)),"")</f>
        <v>1191.5899999999999</v>
      </c>
      <c r="I32" s="3">
        <f t="shared" ref="I32:Z32" si="24">IFERROR(INDEX(I51:I500,MATCH($C$32,$C$51:$C$500,0)),"")</f>
        <v>1213.1199999999999</v>
      </c>
      <c r="J32" s="3">
        <f t="shared" si="24"/>
        <v>1098.77</v>
      </c>
      <c r="K32" s="3">
        <f t="shared" si="24"/>
        <v>5243.66</v>
      </c>
      <c r="L32" s="3">
        <f t="shared" si="24"/>
        <v>4948.57</v>
      </c>
      <c r="M32" s="3">
        <f t="shared" si="24"/>
        <v>4604.6899999999996</v>
      </c>
      <c r="N32" s="3">
        <f t="shared" si="24"/>
        <v>4861.49</v>
      </c>
      <c r="O32" s="3">
        <f t="shared" si="24"/>
        <v>5001.08</v>
      </c>
      <c r="P32" s="3">
        <f t="shared" si="24"/>
        <v>4029.42</v>
      </c>
      <c r="Q32" s="3">
        <f t="shared" si="24"/>
        <v>3620.18</v>
      </c>
      <c r="R32" s="3">
        <f t="shared" si="24"/>
        <v>3110.76</v>
      </c>
      <c r="S32" s="3">
        <f t="shared" si="24"/>
        <v>2432.31</v>
      </c>
      <c r="T32" s="3">
        <f t="shared" si="24"/>
        <v>1133.3</v>
      </c>
      <c r="U32" s="3">
        <f t="shared" si="24"/>
        <v>976.56</v>
      </c>
      <c r="V32" s="3">
        <f t="shared" si="24"/>
        <v>944.83</v>
      </c>
      <c r="W32" s="3">
        <f t="shared" si="24"/>
        <v>843.03</v>
      </c>
      <c r="X32" s="3">
        <f t="shared" si="24"/>
        <v>652.64</v>
      </c>
      <c r="Y32" s="3">
        <f t="shared" si="24"/>
        <v>677.98</v>
      </c>
      <c r="Z32" s="3">
        <f t="shared" si="24"/>
        <v>576.66999999999996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0.74</v>
      </c>
      <c r="H33" s="3">
        <f>IFERROR(INDEX(D33:G33,COUNT(D33:G33)),"")</f>
        <v>0.74</v>
      </c>
      <c r="I33" s="3">
        <f t="shared" ref="I33:Z33" si="25">IFERROR(INDEX(I51:I500,MATCH($C$33,$C$51:$C$500,0)),"")</f>
        <v>0.94</v>
      </c>
      <c r="J33" s="3">
        <f t="shared" si="25"/>
        <v>0.56000000000000005</v>
      </c>
      <c r="K33" s="3">
        <f t="shared" si="25"/>
        <v>0.46</v>
      </c>
      <c r="L33" s="3">
        <f t="shared" si="25"/>
        <v>1</v>
      </c>
      <c r="M33" s="3">
        <f t="shared" si="25"/>
        <v>1.31</v>
      </c>
      <c r="N33" s="3">
        <f t="shared" si="25"/>
        <v>1.1499999999999999</v>
      </c>
      <c r="O33" s="3">
        <f t="shared" si="25"/>
        <v>1.23</v>
      </c>
      <c r="P33" s="3">
        <f t="shared" si="25"/>
        <v>1.65</v>
      </c>
      <c r="Q33" s="3">
        <f t="shared" si="25"/>
        <v>1.3</v>
      </c>
      <c r="R33" s="3">
        <f t="shared" si="25"/>
        <v>1.1299999999999999</v>
      </c>
      <c r="S33" s="3">
        <f t="shared" si="25"/>
        <v>0.56000000000000005</v>
      </c>
      <c r="T33" s="3">
        <f t="shared" si="25"/>
        <v>2.0699999999999998</v>
      </c>
      <c r="U33" s="3">
        <f t="shared" si="25"/>
        <v>2.92</v>
      </c>
      <c r="V33" s="3">
        <f t="shared" si="25"/>
        <v>2.0099999999999998</v>
      </c>
      <c r="W33" s="3">
        <f t="shared" si="25"/>
        <v>0.71</v>
      </c>
      <c r="X33" s="3">
        <f t="shared" si="25"/>
        <v>0.95</v>
      </c>
      <c r="Y33" s="3">
        <f t="shared" si="25"/>
        <v>0.72</v>
      </c>
      <c r="Z33" s="3">
        <f t="shared" si="25"/>
        <v>0.51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-41.11</v>
      </c>
      <c r="H34" s="3">
        <f>IFERROR(INDEX(D34:G34,COUNT(D34:G34)),"")</f>
        <v>-41.11</v>
      </c>
      <c r="I34" s="3">
        <f t="shared" ref="I34:Z34" si="26">IFERROR(INDEX(I51:I500,MATCH($C$34,$C$51:$C$500,0)),"")</f>
        <v>7.47</v>
      </c>
      <c r="J34" s="3">
        <f t="shared" si="26"/>
        <v>6.02</v>
      </c>
      <c r="K34" s="3">
        <f t="shared" si="26"/>
        <v>5.71</v>
      </c>
      <c r="L34" s="3">
        <f t="shared" si="26"/>
        <v>12.96</v>
      </c>
      <c r="M34" s="3">
        <f t="shared" si="26"/>
        <v>-19.39</v>
      </c>
      <c r="N34" s="3">
        <f t="shared" si="26"/>
        <v>71.010000000000005</v>
      </c>
      <c r="O34" s="3">
        <f t="shared" si="26"/>
        <v>9.11</v>
      </c>
      <c r="P34" s="3">
        <f t="shared" si="26"/>
        <v>11.37</v>
      </c>
      <c r="Q34" s="3">
        <f t="shared" si="26"/>
        <v>8.5299999999999994</v>
      </c>
      <c r="R34" s="3">
        <f t="shared" si="26"/>
        <v>4</v>
      </c>
      <c r="S34" s="3">
        <f t="shared" si="26"/>
        <v>82.22</v>
      </c>
      <c r="T34" s="3">
        <f t="shared" si="26"/>
        <v>14.9</v>
      </c>
      <c r="U34" s="3">
        <f t="shared" si="26"/>
        <v>19.100000000000001</v>
      </c>
      <c r="V34" s="3">
        <f t="shared" si="26"/>
        <v>9.0399999999999991</v>
      </c>
      <c r="W34" s="3">
        <f t="shared" si="26"/>
        <v>3.05</v>
      </c>
      <c r="X34" s="3">
        <f t="shared" si="26"/>
        <v>-92.26</v>
      </c>
      <c r="Y34" s="3">
        <f t="shared" si="26"/>
        <v>4.68</v>
      </c>
      <c r="Z34" s="3">
        <f t="shared" si="26"/>
        <v>567.30999999999995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0.78</v>
      </c>
      <c r="H35" s="3">
        <f>IFERROR(INDEX(D35:G35,COUNT(D35:G35)),"")</f>
        <v>0.78</v>
      </c>
      <c r="I35" s="3">
        <f t="shared" ref="I35:Z35" si="27">IFERROR(INDEX(I51:I500,MATCH($C$35,$C$51:$C$500,0)),"")</f>
        <v>0.21</v>
      </c>
      <c r="J35" s="3">
        <f t="shared" si="27"/>
        <v>0.13</v>
      </c>
      <c r="K35" s="3">
        <f t="shared" si="27"/>
        <v>0.12</v>
      </c>
      <c r="L35" s="3">
        <f t="shared" si="27"/>
        <v>0.27</v>
      </c>
      <c r="M35" s="3">
        <f t="shared" si="27"/>
        <v>0.53</v>
      </c>
      <c r="N35" s="3">
        <f t="shared" si="27"/>
        <v>0.54</v>
      </c>
      <c r="O35" s="3">
        <f t="shared" si="27"/>
        <v>0.32</v>
      </c>
      <c r="P35" s="3">
        <f t="shared" si="27"/>
        <v>0.31</v>
      </c>
      <c r="Q35" s="3">
        <f t="shared" si="27"/>
        <v>0.33</v>
      </c>
      <c r="R35" s="3">
        <f t="shared" si="27"/>
        <v>0.26</v>
      </c>
      <c r="S35" s="3">
        <f t="shared" si="27"/>
        <v>0.12</v>
      </c>
      <c r="T35" s="3">
        <f t="shared" si="27"/>
        <v>0.24</v>
      </c>
      <c r="U35" s="3">
        <f t="shared" si="27"/>
        <v>0.28999999999999998</v>
      </c>
      <c r="V35" s="3">
        <f t="shared" si="27"/>
        <v>0.23</v>
      </c>
      <c r="W35" s="3">
        <f t="shared" si="27"/>
        <v>7.0000000000000007E-2</v>
      </c>
      <c r="X35" s="3">
        <f t="shared" si="27"/>
        <v>0.11</v>
      </c>
      <c r="Y35" s="3">
        <f t="shared" si="27"/>
        <v>0.1</v>
      </c>
      <c r="Z35" s="3">
        <f t="shared" si="27"/>
        <v>0.04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-0.11609999999999999</v>
      </c>
      <c r="I36" s="4">
        <f t="shared" si="28"/>
        <v>6.5500000000000003E-2</v>
      </c>
      <c r="J36" s="4">
        <f t="shared" si="28"/>
        <v>9.8699999999999996E-2</v>
      </c>
      <c r="K36" s="4">
        <f t="shared" si="28"/>
        <v>0.58700000000000008</v>
      </c>
      <c r="L36" s="4">
        <f t="shared" si="28"/>
        <v>0.26239999999999997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0.51300000000000001</v>
      </c>
      <c r="Q36" s="4">
        <f t="shared" si="28"/>
        <v>0.72560000000000002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10</v>
      </c>
      <c r="I37" s="3">
        <f t="shared" si="29"/>
        <v>10</v>
      </c>
      <c r="J37" s="3">
        <f t="shared" si="29"/>
        <v>10</v>
      </c>
      <c r="K37" s="3">
        <f t="shared" si="29"/>
        <v>50</v>
      </c>
      <c r="L37" s="3">
        <f t="shared" si="29"/>
        <v>20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60</v>
      </c>
      <c r="Q37" s="3">
        <f t="shared" si="29"/>
        <v>80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856562920000</v>
      </c>
      <c r="E51" s="5">
        <v>1062185944000</v>
      </c>
      <c r="F51" s="5">
        <v>1101631577000</v>
      </c>
      <c r="G51" s="5">
        <v>863233648000</v>
      </c>
      <c r="I51" s="5">
        <v>4054410126000</v>
      </c>
      <c r="J51" s="5">
        <v>3508544707000</v>
      </c>
      <c r="K51" s="5">
        <v>3087562665000</v>
      </c>
      <c r="L51" s="5">
        <v>2816473345000</v>
      </c>
      <c r="M51" s="5">
        <v>1721401131000</v>
      </c>
      <c r="N51" s="5">
        <v>1575004597000</v>
      </c>
      <c r="O51" s="5">
        <v>2926098892000</v>
      </c>
      <c r="P51" s="5">
        <v>3207579964000</v>
      </c>
      <c r="Q51" s="5">
        <v>2184518893000</v>
      </c>
      <c r="R51" s="5">
        <v>2037784842000</v>
      </c>
      <c r="S51" s="5">
        <v>1663335876000</v>
      </c>
      <c r="T51" s="5">
        <v>1493012114000</v>
      </c>
      <c r="U51" s="5">
        <v>1490073098000</v>
      </c>
      <c r="V51" s="5">
        <v>1234827852000</v>
      </c>
      <c r="W51" s="5">
        <v>1267418214000</v>
      </c>
      <c r="X51" s="5">
        <v>830723138000</v>
      </c>
      <c r="Y51" s="5">
        <v>762976145000</v>
      </c>
      <c r="Z51" s="5">
        <v>1131138415000</v>
      </c>
    </row>
    <row r="52" spans="2:26" ht="15.5" x14ac:dyDescent="0.35">
      <c r="C52" t="s">
        <v>85</v>
      </c>
      <c r="D52" s="5">
        <v>-836573929000</v>
      </c>
      <c r="E52" s="5">
        <v>-994406449000</v>
      </c>
      <c r="F52" s="5">
        <v>-985589837000</v>
      </c>
      <c r="G52" s="5">
        <v>-803313862000</v>
      </c>
      <c r="I52" s="5">
        <v>-3726201149000</v>
      </c>
      <c r="J52" s="5">
        <v>-3203213312000</v>
      </c>
      <c r="K52" s="5">
        <v>-2795007109000</v>
      </c>
      <c r="L52" s="5">
        <v>-2592161953000</v>
      </c>
      <c r="M52" s="5">
        <v>-1689122210000</v>
      </c>
      <c r="N52" s="5">
        <v>-1430708039000</v>
      </c>
      <c r="O52" s="5">
        <v>-2575444536000</v>
      </c>
      <c r="P52" s="5">
        <v>-2869855190000</v>
      </c>
      <c r="Q52" s="5">
        <v>-1879070577000</v>
      </c>
      <c r="R52" s="5">
        <v>-1689088200000</v>
      </c>
      <c r="S52" s="5">
        <v>-1478752662000</v>
      </c>
      <c r="T52" s="5">
        <v>-1324529003000</v>
      </c>
      <c r="U52" s="5">
        <v>-1290472448000</v>
      </c>
      <c r="V52" s="5">
        <v>-1102089031000</v>
      </c>
      <c r="W52" s="5">
        <v>-1148418143000</v>
      </c>
      <c r="X52" s="5">
        <v>-784397161000</v>
      </c>
      <c r="Y52" s="5">
        <v>-694318957000</v>
      </c>
      <c r="Z52" s="5">
        <v>-1026639982000</v>
      </c>
    </row>
    <row r="53" spans="2:26" ht="15.5" x14ac:dyDescent="0.35">
      <c r="C53" t="s">
        <v>86</v>
      </c>
      <c r="D53" s="5">
        <v>19988991000</v>
      </c>
      <c r="E53" s="5">
        <v>67779495000</v>
      </c>
      <c r="F53" s="5">
        <v>116041740000</v>
      </c>
      <c r="G53" s="5">
        <v>59919786000</v>
      </c>
      <c r="I53" s="5">
        <v>328208977000</v>
      </c>
      <c r="J53" s="5">
        <v>305331395000</v>
      </c>
      <c r="K53" s="5">
        <v>292555556000</v>
      </c>
      <c r="L53" s="5">
        <v>224311392000</v>
      </c>
      <c r="M53" s="5">
        <v>32278921000</v>
      </c>
      <c r="N53" s="5">
        <v>144296558000</v>
      </c>
      <c r="O53" s="5">
        <v>350654356000</v>
      </c>
      <c r="P53" s="5">
        <v>337724774000</v>
      </c>
      <c r="Q53" s="5">
        <v>305448316000</v>
      </c>
      <c r="R53" s="5">
        <v>348696642000</v>
      </c>
      <c r="S53" s="5">
        <v>184583214000</v>
      </c>
      <c r="T53" s="5">
        <v>168483111000</v>
      </c>
      <c r="U53" s="5">
        <v>199600650000</v>
      </c>
      <c r="V53" s="5">
        <v>132738821000</v>
      </c>
      <c r="W53" s="5">
        <v>119000071000</v>
      </c>
      <c r="X53" s="5">
        <v>46325977000</v>
      </c>
      <c r="Y53" s="5">
        <v>68657188000</v>
      </c>
      <c r="Z53" s="5">
        <v>104498433000</v>
      </c>
    </row>
    <row r="54" spans="2:26" ht="15.5" x14ac:dyDescent="0.35">
      <c r="C54" t="s">
        <v>87</v>
      </c>
      <c r="D54" s="5">
        <v>-31333895000</v>
      </c>
      <c r="E54" s="5">
        <v>-53751481000</v>
      </c>
      <c r="F54" s="5">
        <v>-47383761000</v>
      </c>
      <c r="G54" s="5">
        <v>-27408865000</v>
      </c>
      <c r="I54" s="5">
        <v>-157235267000</v>
      </c>
      <c r="J54" s="5">
        <v>-190805209000</v>
      </c>
      <c r="K54" s="5">
        <v>-142510692000</v>
      </c>
      <c r="L54" s="5">
        <v>-124487778000</v>
      </c>
      <c r="M54" s="5">
        <v>-81001745000</v>
      </c>
      <c r="N54" s="5">
        <v>-91345231000</v>
      </c>
      <c r="O54" s="5">
        <v>-137294383000</v>
      </c>
      <c r="P54" s="5">
        <v>-126277792000</v>
      </c>
      <c r="Q54" s="5">
        <v>-135791152000</v>
      </c>
      <c r="R54" s="5">
        <v>-110171489000</v>
      </c>
      <c r="S54" s="5">
        <v>-72152284000</v>
      </c>
      <c r="T54" s="5">
        <v>-77292646000</v>
      </c>
      <c r="U54" s="5">
        <v>-65489564000</v>
      </c>
      <c r="V54" s="5">
        <v>-58010284000</v>
      </c>
      <c r="W54" s="5">
        <v>-59378156000</v>
      </c>
      <c r="X54" s="5">
        <v>-42807944000</v>
      </c>
      <c r="Y54" s="5">
        <v>-45391461000</v>
      </c>
      <c r="Z54" s="5">
        <v>-49125822000</v>
      </c>
    </row>
    <row r="55" spans="2:26" ht="15.5" x14ac:dyDescent="0.35">
      <c r="C55" t="s">
        <v>89</v>
      </c>
      <c r="D55" s="5">
        <v>-18297694000</v>
      </c>
      <c r="E55" s="5">
        <v>-20871946000</v>
      </c>
      <c r="F55" s="5">
        <v>-26727180000</v>
      </c>
      <c r="G55" s="5">
        <v>-15149325000</v>
      </c>
      <c r="I55" s="5">
        <v>-78290694000</v>
      </c>
      <c r="J55" s="5">
        <v>-84171063000</v>
      </c>
      <c r="K55" s="5">
        <v>-69754266000</v>
      </c>
      <c r="L55" s="5">
        <v>-74366730000</v>
      </c>
      <c r="M55" s="5">
        <v>-35904299000</v>
      </c>
      <c r="N55" s="5">
        <v>-43310126000</v>
      </c>
      <c r="O55" s="5">
        <v>-77186763000</v>
      </c>
      <c r="P55" s="5">
        <v>-65078695000</v>
      </c>
      <c r="Q55" s="5">
        <v>-67261537000</v>
      </c>
      <c r="R55" s="5">
        <v>-58050601000</v>
      </c>
      <c r="S55" s="5">
        <v>-37847935000</v>
      </c>
      <c r="T55" s="5">
        <v>-36474534000</v>
      </c>
      <c r="U55" s="5">
        <v>-30484869000</v>
      </c>
      <c r="V55" s="5">
        <v>-27079201000</v>
      </c>
      <c r="W55" s="5">
        <v>-27327831000</v>
      </c>
      <c r="X55" s="5">
        <v>-18445480000</v>
      </c>
      <c r="Y55" s="5">
        <v>-21399742000</v>
      </c>
      <c r="Z55" s="5">
        <v>-25124244000</v>
      </c>
    </row>
    <row r="56" spans="2:26" ht="15.5" x14ac:dyDescent="0.35">
      <c r="C56" t="s">
        <v>370</v>
      </c>
      <c r="D56" s="5">
        <v>-13036201000</v>
      </c>
      <c r="E56" s="5">
        <v>-32879535000</v>
      </c>
      <c r="F56" s="5">
        <v>-20656581000</v>
      </c>
      <c r="G56" s="5">
        <v>-12259540000</v>
      </c>
      <c r="I56" s="5">
        <v>-78944573000</v>
      </c>
      <c r="J56" s="5">
        <v>-106634146000</v>
      </c>
      <c r="K56" s="5">
        <v>-72756426000</v>
      </c>
      <c r="L56" s="5">
        <v>-50121048000</v>
      </c>
      <c r="M56" s="5">
        <v>-45097446000</v>
      </c>
      <c r="N56" s="5">
        <v>-48035105000</v>
      </c>
      <c r="O56" s="5">
        <v>-60107620000</v>
      </c>
      <c r="P56" s="5">
        <v>-61199097000</v>
      </c>
      <c r="Q56" s="5">
        <v>-68529615000</v>
      </c>
      <c r="R56" s="5">
        <v>-52120888000</v>
      </c>
      <c r="S56" s="5">
        <v>-34304349000</v>
      </c>
      <c r="T56" s="5">
        <v>-40818112000</v>
      </c>
      <c r="U56" s="5">
        <v>-35004695000</v>
      </c>
      <c r="V56" s="5">
        <v>-30931083000</v>
      </c>
      <c r="W56" s="5">
        <v>-32050325000</v>
      </c>
      <c r="X56" s="5">
        <v>-24362464000</v>
      </c>
      <c r="Y56" s="5">
        <v>-23991719000</v>
      </c>
      <c r="Z56" s="5">
        <v>-24001578000</v>
      </c>
    </row>
    <row r="57" spans="2:26" ht="15.5" x14ac:dyDescent="0.35">
      <c r="C57" t="s">
        <v>90</v>
      </c>
      <c r="D57" s="5">
        <v>-11344904000</v>
      </c>
      <c r="E57" s="5">
        <v>14028014000</v>
      </c>
      <c r="F57" s="5">
        <v>68657979000</v>
      </c>
      <c r="G57" s="5">
        <v>32510921000</v>
      </c>
      <c r="I57" s="5">
        <v>170973710000</v>
      </c>
      <c r="J57" s="5">
        <v>114526186000</v>
      </c>
      <c r="K57" s="5">
        <v>150044864000</v>
      </c>
      <c r="L57" s="5">
        <v>99823614000</v>
      </c>
      <c r="M57" s="5">
        <v>-48722824000</v>
      </c>
      <c r="N57" s="5">
        <v>52951327000</v>
      </c>
      <c r="O57" s="5">
        <v>213359973000</v>
      </c>
      <c r="P57" s="5">
        <v>211446982000</v>
      </c>
      <c r="Q57" s="5">
        <v>169657164000</v>
      </c>
      <c r="R57" s="5">
        <v>238525153000</v>
      </c>
      <c r="S57" s="5">
        <v>112430930000</v>
      </c>
      <c r="T57" s="5">
        <v>91190465000</v>
      </c>
      <c r="U57" s="5">
        <v>134111086000</v>
      </c>
      <c r="V57" s="5">
        <v>74728537000</v>
      </c>
      <c r="W57" s="5">
        <v>59621915000</v>
      </c>
      <c r="X57" s="5">
        <v>3518033000</v>
      </c>
      <c r="Y57" s="5">
        <v>23265727000</v>
      </c>
      <c r="Z57" s="5">
        <v>55372611000</v>
      </c>
    </row>
    <row r="58" spans="2:26" ht="15.5" x14ac:dyDescent="0.35">
      <c r="C58" t="s">
        <v>91</v>
      </c>
      <c r="D58" s="5">
        <v>-9421653000</v>
      </c>
      <c r="E58" s="5">
        <v>14714938000</v>
      </c>
      <c r="F58" s="5">
        <v>-12785922000</v>
      </c>
      <c r="G58" s="5">
        <v>-13111987000</v>
      </c>
      <c r="I58" s="5">
        <v>-25132438000</v>
      </c>
      <c r="J58" s="5">
        <v>-20221542000</v>
      </c>
      <c r="K58" s="5">
        <v>-42761542000</v>
      </c>
      <c r="L58" s="5">
        <v>-39737862000</v>
      </c>
      <c r="M58" s="5">
        <v>-24962116000</v>
      </c>
      <c r="N58" s="5">
        <v>-31703573000</v>
      </c>
      <c r="O58" s="5">
        <v>-68389536000</v>
      </c>
      <c r="P58" s="5">
        <v>-89398413000</v>
      </c>
      <c r="Q58" s="5">
        <v>-58033548000</v>
      </c>
      <c r="R58" s="5">
        <v>-63099638000</v>
      </c>
      <c r="S58" s="5">
        <v>-103934597000</v>
      </c>
      <c r="T58" s="5">
        <v>-58045559000</v>
      </c>
      <c r="U58" s="5">
        <v>-90675102000</v>
      </c>
      <c r="V58" s="5">
        <v>-25799613000</v>
      </c>
      <c r="W58" s="5">
        <v>-18349271000</v>
      </c>
      <c r="X58" s="5">
        <v>-1294892000</v>
      </c>
      <c r="Y58" s="5">
        <v>6565684000</v>
      </c>
      <c r="Z58" s="5">
        <v>-53638725000</v>
      </c>
    </row>
    <row r="59" spans="2:26" ht="15.5" x14ac:dyDescent="0.35">
      <c r="C59" t="s">
        <v>93</v>
      </c>
      <c r="D59" s="5">
        <v>924766000</v>
      </c>
      <c r="E59" s="5">
        <v>7169672000</v>
      </c>
      <c r="F59" s="5">
        <v>510672000</v>
      </c>
      <c r="G59" s="5">
        <v>495579000</v>
      </c>
      <c r="I59" s="5">
        <v>8577785000</v>
      </c>
      <c r="J59" s="5">
        <v>1636096000</v>
      </c>
      <c r="K59" s="5">
        <v>4660795000</v>
      </c>
      <c r="L59" s="5">
        <v>5792542000</v>
      </c>
      <c r="M59" s="5">
        <v>910211000</v>
      </c>
      <c r="N59" s="5">
        <v>603798000</v>
      </c>
      <c r="O59" s="5">
        <v>1641107000</v>
      </c>
      <c r="P59" s="5">
        <v>1333215000</v>
      </c>
      <c r="Q59" s="5">
        <v>1319366000</v>
      </c>
      <c r="R59" s="5">
        <v>752277000</v>
      </c>
      <c r="S59" s="5">
        <v>130401000</v>
      </c>
      <c r="T59" s="5">
        <v>249537000</v>
      </c>
      <c r="U59" s="5">
        <v>4074407000</v>
      </c>
      <c r="V59" s="5">
        <v>662703000</v>
      </c>
      <c r="W59" s="5">
        <v>441047000</v>
      </c>
      <c r="X59" s="5">
        <v>525189000</v>
      </c>
      <c r="Y59" s="5">
        <v>660133000</v>
      </c>
      <c r="Z59" s="5">
        <v>924801000</v>
      </c>
    </row>
    <row r="60" spans="2:26" ht="15.5" x14ac:dyDescent="0.35">
      <c r="C60" t="s">
        <v>94</v>
      </c>
      <c r="E60" s="5">
        <v>895304000</v>
      </c>
      <c r="F60" s="5">
        <v>15000000</v>
      </c>
      <c r="G60" s="5">
        <v>-910304000</v>
      </c>
      <c r="M60" s="5">
        <v>262613000</v>
      </c>
      <c r="N60" s="5">
        <v>9568000</v>
      </c>
      <c r="O60" s="5">
        <v>890228000</v>
      </c>
      <c r="P60" s="5">
        <v>1004800000</v>
      </c>
      <c r="Q60" s="5">
        <v>712045000</v>
      </c>
      <c r="R60" s="5">
        <v>402341000</v>
      </c>
      <c r="S60" s="5">
        <v>635947000</v>
      </c>
      <c r="T60" s="5">
        <v>466133000</v>
      </c>
      <c r="U60" s="5">
        <v>388378000</v>
      </c>
      <c r="V60" s="5">
        <v>414961000</v>
      </c>
      <c r="W60" s="5">
        <v>404212000</v>
      </c>
      <c r="X60" s="5">
        <v>3320458000</v>
      </c>
      <c r="Y60" s="5">
        <v>101950000</v>
      </c>
      <c r="Z60" s="5">
        <v>-203566000</v>
      </c>
    </row>
    <row r="61" spans="2:26" ht="15.5" x14ac:dyDescent="0.35">
      <c r="C61" t="s">
        <v>26</v>
      </c>
      <c r="D61" s="5">
        <v>-15065437000</v>
      </c>
      <c r="E61" s="5">
        <v>-17897863000</v>
      </c>
      <c r="F61" s="5">
        <v>-9798739000</v>
      </c>
      <c r="G61" s="5">
        <v>-10268651000</v>
      </c>
      <c r="I61" s="5">
        <v>-46172975000</v>
      </c>
      <c r="J61" s="5">
        <v>-23023601000</v>
      </c>
      <c r="K61" s="5">
        <v>-51740786000</v>
      </c>
      <c r="L61" s="5">
        <v>-59394653000</v>
      </c>
      <c r="M61" s="5">
        <v>-16383635000</v>
      </c>
      <c r="N61" s="5">
        <v>-27484555000</v>
      </c>
      <c r="O61" s="5">
        <v>-50453888000</v>
      </c>
      <c r="P61" s="5">
        <v>-57079103000</v>
      </c>
      <c r="Q61" s="5">
        <v>-48209496000</v>
      </c>
      <c r="R61" s="5">
        <v>-43665435000</v>
      </c>
      <c r="S61" s="5">
        <v>-39662342000</v>
      </c>
      <c r="T61" s="5">
        <v>-39293769000</v>
      </c>
      <c r="U61" s="5">
        <v>-29460515000</v>
      </c>
      <c r="V61" s="5">
        <v>-12152053000</v>
      </c>
      <c r="W61" s="5">
        <v>-11352468000</v>
      </c>
      <c r="X61" s="5">
        <v>-15064441000</v>
      </c>
      <c r="Y61" s="5">
        <v>-18242898000</v>
      </c>
      <c r="Z61" s="5">
        <v>-13930169000</v>
      </c>
    </row>
    <row r="62" spans="2:26" ht="15.5" x14ac:dyDescent="0.35">
      <c r="C62" t="s">
        <v>92</v>
      </c>
      <c r="E62" s="5">
        <v>2979467000</v>
      </c>
      <c r="F62" s="5">
        <v>-1994353000</v>
      </c>
      <c r="G62" s="5">
        <v>229248000</v>
      </c>
      <c r="M62" s="5">
        <v>-1630348000</v>
      </c>
      <c r="N62" s="5">
        <v>-212698000</v>
      </c>
      <c r="O62" s="5">
        <v>9294218000</v>
      </c>
      <c r="P62" s="5">
        <v>-7115090000</v>
      </c>
      <c r="Q62" s="5">
        <v>-550358000</v>
      </c>
      <c r="R62" s="5">
        <v>-581435000</v>
      </c>
      <c r="S62" s="5">
        <v>-38937048000</v>
      </c>
      <c r="T62" s="5">
        <v>-9649502000</v>
      </c>
      <c r="U62" s="5">
        <v>-68770997000</v>
      </c>
      <c r="V62" s="5">
        <v>-20843027000</v>
      </c>
      <c r="W62" s="5">
        <v>-10743029000</v>
      </c>
      <c r="X62" s="5">
        <v>7181396000</v>
      </c>
      <c r="Y62" s="5">
        <v>16713543000</v>
      </c>
      <c r="Z62" s="5">
        <v>-41935214000</v>
      </c>
    </row>
    <row r="63" spans="2:26" ht="15.5" x14ac:dyDescent="0.35">
      <c r="C63" t="s">
        <v>95</v>
      </c>
      <c r="D63" s="5">
        <v>272000</v>
      </c>
      <c r="E63" s="5">
        <v>184000</v>
      </c>
      <c r="F63" s="5">
        <v>-365000</v>
      </c>
      <c r="G63" s="5">
        <v>193000</v>
      </c>
      <c r="I63" s="5">
        <v>203000</v>
      </c>
      <c r="J63" s="5">
        <v>1171000</v>
      </c>
      <c r="K63" s="5">
        <v>348000</v>
      </c>
      <c r="L63" s="5">
        <v>105000</v>
      </c>
      <c r="M63" s="5">
        <v>479000</v>
      </c>
      <c r="N63" s="5">
        <v>182000</v>
      </c>
      <c r="O63" s="5">
        <v>2253000</v>
      </c>
      <c r="P63" s="5">
        <v>3302000</v>
      </c>
      <c r="Q63" s="5">
        <v>-1307000</v>
      </c>
      <c r="R63" s="5">
        <v>774000</v>
      </c>
      <c r="S63" s="5">
        <v>8063000</v>
      </c>
      <c r="T63" s="5">
        <v>-4250000</v>
      </c>
      <c r="U63" s="5">
        <v>-12991000</v>
      </c>
      <c r="V63" s="5">
        <v>-14118000</v>
      </c>
      <c r="W63" s="5">
        <v>-3471000</v>
      </c>
    </row>
    <row r="64" spans="2:26" ht="15.5" x14ac:dyDescent="0.35">
      <c r="C64" t="s">
        <v>96</v>
      </c>
      <c r="D64" s="5">
        <v>-9421653000</v>
      </c>
      <c r="E64" s="5">
        <v>14714938000</v>
      </c>
      <c r="F64" s="5">
        <v>-12785922000</v>
      </c>
      <c r="G64" s="5">
        <v>-13111987000</v>
      </c>
      <c r="I64" s="5">
        <v>-25132438000</v>
      </c>
      <c r="J64" s="5">
        <v>-20221542000</v>
      </c>
      <c r="K64" s="5">
        <v>-42761542000</v>
      </c>
      <c r="L64" s="5">
        <v>-39737862000</v>
      </c>
      <c r="M64" s="5">
        <v>-24962116000</v>
      </c>
      <c r="N64" s="5">
        <v>-31703573000</v>
      </c>
      <c r="O64" s="5">
        <v>-68389536000</v>
      </c>
      <c r="P64" s="5">
        <v>-89398413000</v>
      </c>
      <c r="Q64" s="5">
        <v>-58033548000</v>
      </c>
      <c r="R64" s="5">
        <v>-63099638000</v>
      </c>
      <c r="S64" s="5">
        <v>-103934597000</v>
      </c>
      <c r="T64" s="5">
        <v>-58045559000</v>
      </c>
      <c r="U64" s="5">
        <v>-90675102000</v>
      </c>
      <c r="V64" s="5">
        <v>-25799613000</v>
      </c>
      <c r="W64" s="5">
        <v>-18349271000</v>
      </c>
      <c r="X64" s="5">
        <v>-1294892000</v>
      </c>
      <c r="Y64" s="5">
        <v>6565684000</v>
      </c>
      <c r="Z64" s="5">
        <v>-53638725000</v>
      </c>
    </row>
    <row r="65" spans="3:26" ht="15.5" x14ac:dyDescent="0.35">
      <c r="C65" t="s">
        <v>28</v>
      </c>
      <c r="D65" s="5">
        <v>-20766557000</v>
      </c>
      <c r="E65" s="5">
        <v>28742952000</v>
      </c>
      <c r="F65" s="5">
        <v>55872057000</v>
      </c>
      <c r="G65" s="5">
        <v>19398934000</v>
      </c>
      <c r="I65" s="5">
        <v>145841272000</v>
      </c>
      <c r="J65" s="5">
        <v>94304644000</v>
      </c>
      <c r="K65" s="5">
        <v>107283322000</v>
      </c>
      <c r="L65" s="5">
        <v>60085752000</v>
      </c>
      <c r="M65" s="5">
        <v>-73684940000</v>
      </c>
      <c r="N65" s="5">
        <v>21247754000</v>
      </c>
      <c r="O65" s="5">
        <v>144970437000</v>
      </c>
      <c r="P65" s="5">
        <v>122048569000</v>
      </c>
      <c r="Q65" s="5">
        <v>111623616000</v>
      </c>
      <c r="R65" s="5">
        <v>175425515000</v>
      </c>
      <c r="S65" s="5">
        <v>8496333000</v>
      </c>
      <c r="T65" s="5">
        <v>33144906000</v>
      </c>
      <c r="U65" s="5">
        <v>43435984000</v>
      </c>
      <c r="V65" s="5">
        <v>48928924000</v>
      </c>
      <c r="W65" s="5">
        <v>41272644000</v>
      </c>
      <c r="X65" s="5">
        <v>2223141000</v>
      </c>
      <c r="Y65" s="5">
        <v>29831411000</v>
      </c>
      <c r="Z65" s="5">
        <v>1733886000</v>
      </c>
    </row>
    <row r="66" spans="3:26" ht="15.5" x14ac:dyDescent="0.35">
      <c r="C66" t="s">
        <v>27</v>
      </c>
      <c r="D66" s="5">
        <v>4492824000</v>
      </c>
      <c r="E66" s="5">
        <v>-4596318000</v>
      </c>
      <c r="F66" s="5">
        <v>-12565912000</v>
      </c>
      <c r="G66" s="5">
        <v>-4228498000</v>
      </c>
      <c r="I66" s="5">
        <v>-30467849000</v>
      </c>
      <c r="J66" s="5">
        <v>-17721578000</v>
      </c>
      <c r="K66" s="5">
        <v>-42892836000</v>
      </c>
      <c r="L66" s="5">
        <v>-2460664000</v>
      </c>
      <c r="M66" s="5">
        <v>26505085000</v>
      </c>
      <c r="N66" s="5">
        <v>-9323642000</v>
      </c>
      <c r="O66" s="5">
        <v>-42452569000</v>
      </c>
      <c r="P66" s="5">
        <v>-33619690000</v>
      </c>
      <c r="Q66" s="5">
        <v>-28268246000</v>
      </c>
      <c r="R66" s="5">
        <v>-43002354000</v>
      </c>
      <c r="S66" s="5">
        <v>-6031664000</v>
      </c>
      <c r="T66" s="5">
        <v>-9300196000</v>
      </c>
      <c r="U66" s="5">
        <v>-8757728000</v>
      </c>
      <c r="V66" s="5">
        <v>-17158154000</v>
      </c>
      <c r="W66" s="5">
        <v>-11574338000</v>
      </c>
      <c r="X66" s="5">
        <v>-3238679000</v>
      </c>
      <c r="Y66" s="5">
        <v>-13992314000</v>
      </c>
      <c r="Z66" s="5">
        <v>-1655382000</v>
      </c>
    </row>
    <row r="67" spans="3:26" ht="15.5" x14ac:dyDescent="0.35">
      <c r="C67" t="s">
        <v>452</v>
      </c>
      <c r="E67" s="5">
        <v>-6231561000</v>
      </c>
      <c r="F67" s="5">
        <v>-12538097000</v>
      </c>
      <c r="G67" s="5">
        <v>-4334332000</v>
      </c>
      <c r="I67" s="5">
        <v>-32879741000</v>
      </c>
      <c r="J67" s="5">
        <v>-25181745000</v>
      </c>
      <c r="K67" s="5">
        <v>-24417800000</v>
      </c>
      <c r="N67" s="5">
        <v>-8133596000</v>
      </c>
      <c r="O67" s="5">
        <v>-42462081000</v>
      </c>
      <c r="P67" s="5">
        <v>-35250745000</v>
      </c>
      <c r="Q67" s="5">
        <v>-30496360000</v>
      </c>
      <c r="R67" s="5">
        <v>-45935985000</v>
      </c>
      <c r="S67" s="5">
        <v>-6183104000</v>
      </c>
      <c r="T67" s="5">
        <v>-11487863000</v>
      </c>
      <c r="U67" s="5">
        <v>-13558310000</v>
      </c>
      <c r="V67" s="5">
        <v>-18342077000</v>
      </c>
      <c r="W67" s="5">
        <v>-13849360000</v>
      </c>
      <c r="X67" s="5">
        <v>-1312589000</v>
      </c>
      <c r="Y67" s="5">
        <v>-10017552000</v>
      </c>
      <c r="Z67" s="5">
        <v>-1806443000</v>
      </c>
    </row>
    <row r="68" spans="3:26" ht="15.5" x14ac:dyDescent="0.35">
      <c r="C68" t="s">
        <v>453</v>
      </c>
      <c r="D68" s="5">
        <v>4492824000</v>
      </c>
      <c r="E68" s="5">
        <v>1635243000</v>
      </c>
      <c r="F68" s="5">
        <v>-27815000</v>
      </c>
      <c r="G68" s="5">
        <v>105834000</v>
      </c>
      <c r="I68" s="5">
        <v>2411892000</v>
      </c>
      <c r="J68" s="5">
        <v>7460167000</v>
      </c>
      <c r="K68" s="5">
        <v>-18475036000</v>
      </c>
      <c r="L68" s="5">
        <v>-2460664000</v>
      </c>
      <c r="M68" s="5">
        <v>26505085000</v>
      </c>
      <c r="N68" s="5">
        <v>-1190046000</v>
      </c>
      <c r="O68" s="5">
        <v>9512000</v>
      </c>
      <c r="P68" s="5">
        <v>1631055000</v>
      </c>
      <c r="Q68" s="5">
        <v>2228114000</v>
      </c>
      <c r="R68" s="5">
        <v>2933631000</v>
      </c>
      <c r="S68" s="5">
        <v>151440000</v>
      </c>
      <c r="T68" s="5">
        <v>2187667000</v>
      </c>
      <c r="U68" s="5">
        <v>4800582000</v>
      </c>
      <c r="V68" s="5">
        <v>1183923000</v>
      </c>
      <c r="W68" s="5">
        <v>2275022000</v>
      </c>
      <c r="X68" s="5">
        <v>-1926090000</v>
      </c>
      <c r="Y68" s="5">
        <v>-3974762000</v>
      </c>
      <c r="Z68" s="5">
        <v>151061000</v>
      </c>
    </row>
    <row r="69" spans="3:26" ht="15.5" x14ac:dyDescent="0.35">
      <c r="C69" t="s">
        <v>454</v>
      </c>
      <c r="D69" s="5">
        <v>4492824000</v>
      </c>
      <c r="E69" s="5">
        <v>-4596318000</v>
      </c>
      <c r="F69" s="5">
        <v>-12565912000</v>
      </c>
      <c r="G69" s="5">
        <v>-4228498000</v>
      </c>
      <c r="I69" s="5">
        <v>-30467849000</v>
      </c>
      <c r="J69" s="5">
        <v>-17721578000</v>
      </c>
      <c r="K69" s="5">
        <v>-42892836000</v>
      </c>
      <c r="L69" s="5">
        <v>-2460664000</v>
      </c>
      <c r="M69" s="5">
        <v>26505085000</v>
      </c>
      <c r="N69" s="5">
        <v>-9323642000</v>
      </c>
      <c r="O69" s="5">
        <v>-42452569000</v>
      </c>
      <c r="P69" s="5">
        <v>-33619690000</v>
      </c>
      <c r="Q69" s="5">
        <v>-28268246000</v>
      </c>
      <c r="R69" s="5">
        <v>-43002354000</v>
      </c>
      <c r="S69" s="5">
        <v>-6031664000</v>
      </c>
      <c r="T69" s="5">
        <v>-9300196000</v>
      </c>
      <c r="U69" s="5">
        <v>-8757728000</v>
      </c>
      <c r="V69" s="5">
        <v>-17158154000</v>
      </c>
      <c r="W69" s="5">
        <v>-11574338000</v>
      </c>
      <c r="X69" s="5">
        <v>-3238679000</v>
      </c>
      <c r="Y69" s="5">
        <v>-13992314000</v>
      </c>
      <c r="Z69" s="5">
        <v>-1655382000</v>
      </c>
    </row>
    <row r="70" spans="3:26" ht="15.5" x14ac:dyDescent="0.35">
      <c r="C70" t="s">
        <v>374</v>
      </c>
      <c r="D70" s="5">
        <v>-16273733000</v>
      </c>
      <c r="E70" s="5">
        <v>24146634000</v>
      </c>
      <c r="F70" s="5">
        <v>43306145000</v>
      </c>
      <c r="G70" s="5">
        <v>15170436000</v>
      </c>
      <c r="I70" s="5">
        <v>115373423000</v>
      </c>
      <c r="J70" s="5">
        <v>76583066000</v>
      </c>
      <c r="K70" s="5">
        <v>64390486000</v>
      </c>
      <c r="L70" s="5">
        <v>57625088000</v>
      </c>
      <c r="M70" s="5">
        <v>-47179855000</v>
      </c>
      <c r="N70" s="5">
        <v>11924112000</v>
      </c>
      <c r="O70" s="5">
        <v>102517868000</v>
      </c>
      <c r="P70" s="5">
        <v>88428879000</v>
      </c>
      <c r="Q70" s="5">
        <v>83355370000</v>
      </c>
      <c r="R70" s="5">
        <v>132423161000</v>
      </c>
      <c r="S70" s="5">
        <v>2464669000</v>
      </c>
      <c r="T70" s="5">
        <v>23844710000</v>
      </c>
      <c r="U70" s="5">
        <v>34678256000</v>
      </c>
      <c r="V70" s="5">
        <v>31770770000</v>
      </c>
      <c r="W70" s="5">
        <v>29698306000</v>
      </c>
      <c r="X70" s="5">
        <v>-1015538000</v>
      </c>
      <c r="Y70" s="5">
        <v>15839097000</v>
      </c>
      <c r="Z70" s="5">
        <v>78504000</v>
      </c>
    </row>
    <row r="71" spans="3:26" ht="15.5" x14ac:dyDescent="0.35">
      <c r="C71" t="s">
        <v>455</v>
      </c>
      <c r="X71" s="5">
        <v>-5000000</v>
      </c>
      <c r="Y71" s="5">
        <v>2984000</v>
      </c>
    </row>
    <row r="72" spans="3:26" ht="15.5" x14ac:dyDescent="0.35">
      <c r="C72" t="s">
        <v>375</v>
      </c>
      <c r="U72" s="5">
        <v>-12124705000</v>
      </c>
    </row>
    <row r="73" spans="3:26" ht="15.5" x14ac:dyDescent="0.35">
      <c r="C73" t="s">
        <v>97</v>
      </c>
      <c r="D73" s="5">
        <v>-16273733000</v>
      </c>
      <c r="E73" s="5">
        <v>24146634000</v>
      </c>
      <c r="F73" s="5">
        <v>43306145000</v>
      </c>
      <c r="G73" s="5">
        <v>15170436000</v>
      </c>
      <c r="I73" s="5">
        <v>115373423000</v>
      </c>
      <c r="J73" s="5">
        <v>76583066000</v>
      </c>
      <c r="K73" s="5">
        <v>64390486000</v>
      </c>
      <c r="L73" s="5">
        <v>57625088000</v>
      </c>
      <c r="M73" s="5">
        <v>-47179855000</v>
      </c>
      <c r="N73" s="5">
        <v>11924112000</v>
      </c>
      <c r="O73" s="5">
        <v>102517868000</v>
      </c>
      <c r="P73" s="5">
        <v>88428879000</v>
      </c>
      <c r="Q73" s="5">
        <v>83355370000</v>
      </c>
      <c r="R73" s="5">
        <v>132423161000</v>
      </c>
      <c r="S73" s="5">
        <v>2464669000</v>
      </c>
      <c r="T73" s="5">
        <v>23844710000</v>
      </c>
      <c r="U73" s="5">
        <v>22553551000</v>
      </c>
      <c r="V73" s="5">
        <v>31770770000</v>
      </c>
      <c r="W73" s="5">
        <v>29698306000</v>
      </c>
      <c r="X73" s="5">
        <v>-1020538000</v>
      </c>
      <c r="Y73" s="5">
        <v>15842081000</v>
      </c>
      <c r="Z73" s="5">
        <v>78504000</v>
      </c>
    </row>
    <row r="74" spans="3:26" ht="15.5" x14ac:dyDescent="0.35">
      <c r="C74" t="s">
        <v>98</v>
      </c>
      <c r="E74" s="5">
        <v>8065166000</v>
      </c>
      <c r="I74" s="5">
        <v>8065166000</v>
      </c>
      <c r="J74" s="5">
        <v>3365727000</v>
      </c>
      <c r="K74" s="5">
        <v>-4651690000</v>
      </c>
      <c r="L74" s="5">
        <v>-5630610000</v>
      </c>
      <c r="M74" s="5">
        <v>8363164000</v>
      </c>
      <c r="N74" s="5">
        <v>3941024000</v>
      </c>
      <c r="O74" s="5">
        <v>-6354572000</v>
      </c>
      <c r="P74" s="5">
        <v>6066803000</v>
      </c>
      <c r="Q74" s="5">
        <v>88247770000</v>
      </c>
      <c r="R74" s="5">
        <v>398922000</v>
      </c>
      <c r="S74" s="5">
        <v>207969871000</v>
      </c>
      <c r="T74" s="5">
        <v>-150000000</v>
      </c>
      <c r="U74" s="5">
        <v>375000000</v>
      </c>
      <c r="V74" s="5">
        <v>240000000</v>
      </c>
      <c r="W74" s="5">
        <v>-915000000</v>
      </c>
    </row>
    <row r="75" spans="3:26" ht="15.5" x14ac:dyDescent="0.35">
      <c r="C75" t="s">
        <v>190</v>
      </c>
    </row>
    <row r="76" spans="3:26" ht="15.5" x14ac:dyDescent="0.35">
      <c r="C76" t="s">
        <v>457</v>
      </c>
      <c r="E76" s="5">
        <v>8065166000</v>
      </c>
      <c r="I76" s="5">
        <v>8065166000</v>
      </c>
      <c r="J76" s="5">
        <v>3365727000</v>
      </c>
      <c r="K76" s="5">
        <v>-4651690000</v>
      </c>
      <c r="L76" s="5">
        <v>-5630610000</v>
      </c>
      <c r="M76" s="5">
        <v>8363164000</v>
      </c>
      <c r="N76" s="5">
        <v>3941024000</v>
      </c>
      <c r="O76" s="5">
        <v>-6354572000</v>
      </c>
      <c r="P76" s="5">
        <v>6066803000</v>
      </c>
      <c r="Q76" s="5">
        <v>88247770000</v>
      </c>
      <c r="R76" s="5">
        <v>398922000</v>
      </c>
      <c r="S76" s="5">
        <v>207969871000</v>
      </c>
      <c r="T76" s="5">
        <v>-150000000</v>
      </c>
      <c r="U76" s="5">
        <v>375000000</v>
      </c>
      <c r="V76" s="5">
        <v>240000000</v>
      </c>
      <c r="W76" s="5">
        <v>-915000000</v>
      </c>
    </row>
    <row r="77" spans="3:26" ht="15.5" x14ac:dyDescent="0.35">
      <c r="C77" t="s">
        <v>99</v>
      </c>
      <c r="D77" s="5">
        <v>-16273733000</v>
      </c>
      <c r="E77" s="5">
        <v>32211800000</v>
      </c>
      <c r="F77" s="5">
        <v>43306145000</v>
      </c>
      <c r="G77" s="5">
        <v>15170436000</v>
      </c>
      <c r="I77" s="5">
        <v>123438589000</v>
      </c>
      <c r="J77" s="5">
        <v>79948793000</v>
      </c>
      <c r="K77" s="5">
        <v>59738796000</v>
      </c>
      <c r="L77" s="5">
        <v>51994478000</v>
      </c>
      <c r="M77" s="5">
        <v>-38816691000</v>
      </c>
      <c r="N77" s="5">
        <v>15865136000</v>
      </c>
      <c r="O77" s="5">
        <v>96163296000</v>
      </c>
      <c r="P77" s="5">
        <v>94495682000</v>
      </c>
      <c r="Q77" s="5">
        <v>171603140000</v>
      </c>
      <c r="R77" s="5">
        <v>132822083000</v>
      </c>
      <c r="S77" s="5">
        <v>210434540000</v>
      </c>
      <c r="T77" s="5">
        <v>23694710000</v>
      </c>
      <c r="U77" s="5">
        <v>22928551000</v>
      </c>
      <c r="V77" s="5">
        <v>32010770000</v>
      </c>
      <c r="W77" s="5">
        <v>28783306000</v>
      </c>
    </row>
    <row r="78" spans="3:26" ht="15.5" x14ac:dyDescent="0.35">
      <c r="C78" t="s">
        <v>100</v>
      </c>
      <c r="D78" s="5">
        <v>-16273733000</v>
      </c>
      <c r="E78" s="5">
        <v>24146634000</v>
      </c>
      <c r="F78" s="5">
        <v>43306145000</v>
      </c>
      <c r="G78" s="5">
        <v>15170436000</v>
      </c>
      <c r="I78" s="5">
        <v>115373423000</v>
      </c>
      <c r="J78" s="5">
        <v>76583066000</v>
      </c>
      <c r="K78" s="5">
        <v>64390483000</v>
      </c>
      <c r="L78" s="5">
        <v>57625088000</v>
      </c>
      <c r="M78" s="5">
        <v>-47179855000</v>
      </c>
      <c r="N78" s="5">
        <v>11924112000</v>
      </c>
      <c r="O78" s="5">
        <v>102517868000</v>
      </c>
      <c r="P78" s="5">
        <v>88428879000</v>
      </c>
      <c r="Q78" s="5">
        <v>83355370000</v>
      </c>
      <c r="R78" s="5">
        <v>132423161000</v>
      </c>
      <c r="S78" s="5">
        <v>2464669000</v>
      </c>
      <c r="T78" s="5">
        <v>23844710000</v>
      </c>
      <c r="U78" s="5">
        <v>22553551000</v>
      </c>
      <c r="V78" s="5">
        <v>31770770000</v>
      </c>
      <c r="W78" s="5">
        <v>29698306000</v>
      </c>
      <c r="X78" s="5">
        <v>-1020538000</v>
      </c>
      <c r="Y78" s="5">
        <v>15842081000</v>
      </c>
      <c r="Z78" s="5">
        <v>78504000</v>
      </c>
    </row>
    <row r="79" spans="3:26" ht="15.5" x14ac:dyDescent="0.35">
      <c r="C79" t="s">
        <v>7</v>
      </c>
      <c r="D79" s="5">
        <v>-16274005000</v>
      </c>
      <c r="E79" s="5">
        <v>32211616000</v>
      </c>
      <c r="F79" s="5">
        <v>43306510000</v>
      </c>
      <c r="G79" s="5">
        <v>15170243000</v>
      </c>
      <c r="I79" s="5">
        <v>123438386000</v>
      </c>
      <c r="J79" s="5">
        <v>79947622000</v>
      </c>
      <c r="K79" s="5">
        <v>59738448000</v>
      </c>
      <c r="L79" s="5">
        <v>51994370000</v>
      </c>
      <c r="M79" s="5">
        <v>-38817170000</v>
      </c>
      <c r="N79" s="5">
        <v>15864954000</v>
      </c>
      <c r="O79" s="5">
        <v>96161043000</v>
      </c>
      <c r="P79" s="5">
        <v>94492380000</v>
      </c>
      <c r="Q79" s="5">
        <v>171604447000</v>
      </c>
      <c r="R79" s="5">
        <v>132821309000</v>
      </c>
      <c r="S79" s="5">
        <v>210426477000</v>
      </c>
      <c r="T79" s="5">
        <v>23698960000</v>
      </c>
      <c r="U79" s="5">
        <v>22941542000</v>
      </c>
      <c r="V79" s="5">
        <v>32024888000</v>
      </c>
      <c r="W79" s="5">
        <v>28786777000</v>
      </c>
    </row>
    <row r="80" spans="3:26" ht="15.5" x14ac:dyDescent="0.35">
      <c r="C80" t="s">
        <v>101</v>
      </c>
      <c r="D80" s="5">
        <v>-16273733000</v>
      </c>
      <c r="E80" s="5">
        <v>24146634000</v>
      </c>
      <c r="F80" s="5">
        <v>43306145000</v>
      </c>
      <c r="G80" s="5">
        <v>15170436000</v>
      </c>
      <c r="I80" s="5">
        <v>115373423000</v>
      </c>
      <c r="J80" s="5">
        <v>76583066000</v>
      </c>
      <c r="K80" s="5">
        <v>64390483000</v>
      </c>
      <c r="L80" s="5">
        <v>57625088000</v>
      </c>
      <c r="M80" s="5">
        <v>-47179855000</v>
      </c>
      <c r="N80" s="5">
        <v>11924112000</v>
      </c>
      <c r="O80" s="5">
        <v>102517868000</v>
      </c>
      <c r="P80" s="5">
        <v>88428879000</v>
      </c>
      <c r="Q80" s="5">
        <v>83355370000</v>
      </c>
      <c r="R80" s="5">
        <v>132423161000</v>
      </c>
      <c r="S80" s="5">
        <v>2464669000</v>
      </c>
      <c r="T80" s="5">
        <v>23844710000</v>
      </c>
      <c r="U80" s="5">
        <v>22553551000</v>
      </c>
      <c r="V80" s="5">
        <v>31770770000</v>
      </c>
      <c r="W80" s="5">
        <v>29698306000</v>
      </c>
      <c r="X80" s="5">
        <v>-1020538000</v>
      </c>
      <c r="Y80" s="5">
        <v>15842081000</v>
      </c>
      <c r="Z80" s="5">
        <v>78504000</v>
      </c>
    </row>
    <row r="81" spans="2:26" ht="15.5" x14ac:dyDescent="0.35">
      <c r="C81" t="s">
        <v>102</v>
      </c>
      <c r="D81" s="5">
        <v>-16273733000</v>
      </c>
      <c r="E81" s="5">
        <v>32211800000</v>
      </c>
      <c r="F81" s="5">
        <v>43306145000</v>
      </c>
      <c r="G81" s="5">
        <v>15170436000</v>
      </c>
      <c r="I81" s="5">
        <v>123438589000</v>
      </c>
      <c r="J81" s="5">
        <v>79948793000</v>
      </c>
      <c r="K81" s="5">
        <v>59738796000</v>
      </c>
      <c r="L81" s="5">
        <v>51994475000</v>
      </c>
      <c r="M81" s="5">
        <v>-38816691000</v>
      </c>
      <c r="N81" s="5">
        <v>15865136000</v>
      </c>
      <c r="O81" s="5">
        <v>96163296000</v>
      </c>
      <c r="P81" s="5">
        <v>94495682000</v>
      </c>
      <c r="Q81" s="5">
        <v>171603140000</v>
      </c>
      <c r="R81" s="5">
        <v>132822083000</v>
      </c>
      <c r="S81" s="5">
        <v>210434540000</v>
      </c>
      <c r="T81" s="5">
        <v>23694710000</v>
      </c>
      <c r="U81" s="5">
        <v>22928551000</v>
      </c>
      <c r="V81" s="5">
        <v>32010770000</v>
      </c>
      <c r="W81" s="5">
        <v>28783306000</v>
      </c>
    </row>
    <row r="82" spans="2:26" ht="15.5" x14ac:dyDescent="0.35">
      <c r="C82" t="s">
        <v>103</v>
      </c>
      <c r="D82" s="5">
        <v>-16273733000</v>
      </c>
      <c r="E82" s="5">
        <v>32211800000</v>
      </c>
      <c r="F82" s="5">
        <v>43306145000</v>
      </c>
      <c r="G82" s="5">
        <v>15170436000</v>
      </c>
      <c r="I82" s="5">
        <v>123438589000</v>
      </c>
      <c r="J82" s="5">
        <v>79948793000</v>
      </c>
      <c r="K82" s="5">
        <v>59738796000</v>
      </c>
      <c r="L82" s="5">
        <v>51994475000</v>
      </c>
      <c r="M82" s="5">
        <v>-38816691000</v>
      </c>
      <c r="N82" s="5">
        <v>15865136000</v>
      </c>
      <c r="O82" s="5">
        <v>96163296000</v>
      </c>
      <c r="P82" s="5">
        <v>94495682000</v>
      </c>
      <c r="Q82" s="5">
        <v>171603140000</v>
      </c>
      <c r="R82" s="5">
        <v>132822083000</v>
      </c>
      <c r="S82" s="5">
        <v>210434540000</v>
      </c>
      <c r="T82" s="5">
        <v>23694710000</v>
      </c>
      <c r="U82" s="5">
        <v>22928551000</v>
      </c>
      <c r="V82" s="5">
        <v>32010770000</v>
      </c>
      <c r="W82" s="5">
        <v>28783306000</v>
      </c>
    </row>
    <row r="84" spans="2:26" ht="15.5" x14ac:dyDescent="0.35">
      <c r="B84" t="s">
        <v>104</v>
      </c>
      <c r="C84" t="s">
        <v>105</v>
      </c>
    </row>
    <row r="85" spans="2:26" ht="15.5" x14ac:dyDescent="0.35">
      <c r="C85" t="s">
        <v>106</v>
      </c>
    </row>
    <row r="86" spans="2:26" ht="15.5" x14ac:dyDescent="0.35">
      <c r="C86" t="s">
        <v>19</v>
      </c>
      <c r="D86" s="5">
        <v>91098312000</v>
      </c>
      <c r="E86" s="5">
        <v>107664110000</v>
      </c>
      <c r="F86" s="5">
        <v>149085937000</v>
      </c>
      <c r="G86" s="5">
        <v>94969516000</v>
      </c>
      <c r="I86" s="5">
        <v>107664110000</v>
      </c>
      <c r="J86" s="5">
        <v>152459072000</v>
      </c>
      <c r="K86" s="5">
        <v>158098144000</v>
      </c>
      <c r="L86" s="5">
        <v>148583501000</v>
      </c>
      <c r="M86" s="5">
        <v>48091741000</v>
      </c>
      <c r="N86" s="5">
        <v>63736650000</v>
      </c>
      <c r="O86" s="5">
        <v>31631973000</v>
      </c>
      <c r="P86" s="5">
        <v>100318896000</v>
      </c>
      <c r="Q86" s="5">
        <v>61241170000</v>
      </c>
      <c r="R86" s="5">
        <v>160862838000</v>
      </c>
      <c r="S86" s="5">
        <v>70944918000</v>
      </c>
      <c r="T86" s="5">
        <v>3411046000</v>
      </c>
      <c r="U86" s="5">
        <v>5499386000</v>
      </c>
      <c r="V86" s="5">
        <v>28091837000</v>
      </c>
      <c r="W86" s="5">
        <v>41545531000</v>
      </c>
      <c r="X86" s="5">
        <v>43558249000</v>
      </c>
      <c r="Y86" s="5">
        <v>45692060000</v>
      </c>
      <c r="Z86" s="5">
        <v>58261193000</v>
      </c>
    </row>
    <row r="87" spans="2:26" ht="15.5" x14ac:dyDescent="0.35">
      <c r="C87" t="s">
        <v>562</v>
      </c>
      <c r="S87" s="5">
        <v>1504562000</v>
      </c>
      <c r="T87" s="5">
        <v>1433451000</v>
      </c>
      <c r="U87" s="5">
        <v>8611529000</v>
      </c>
      <c r="V87" s="5">
        <v>10373509000</v>
      </c>
      <c r="W87" s="5">
        <v>5802151000</v>
      </c>
    </row>
    <row r="88" spans="2:26" ht="15.5" x14ac:dyDescent="0.35">
      <c r="C88" t="s">
        <v>110</v>
      </c>
      <c r="D88" s="5">
        <v>1024581182000</v>
      </c>
      <c r="E88" s="5">
        <v>1284909829000</v>
      </c>
      <c r="F88" s="5">
        <v>1191920108000</v>
      </c>
      <c r="G88" s="5">
        <v>1214072255000</v>
      </c>
      <c r="I88" s="5">
        <v>1284909829000</v>
      </c>
      <c r="J88" s="5">
        <v>1118472943000</v>
      </c>
      <c r="K88" s="5">
        <v>938498739000</v>
      </c>
      <c r="L88" s="5">
        <v>839183781000</v>
      </c>
      <c r="M88" s="5">
        <v>457274838000</v>
      </c>
      <c r="N88" s="5">
        <v>432006403000</v>
      </c>
      <c r="O88" s="5">
        <v>598265820000</v>
      </c>
      <c r="P88" s="5">
        <v>566103934000</v>
      </c>
      <c r="Q88" s="5">
        <v>500982874000</v>
      </c>
      <c r="R88" s="5">
        <v>526090058000</v>
      </c>
      <c r="S88" s="5">
        <v>464433968000</v>
      </c>
      <c r="T88" s="5">
        <v>472886670000</v>
      </c>
      <c r="U88" s="5">
        <v>512109793000</v>
      </c>
      <c r="V88" s="5">
        <v>217638988000</v>
      </c>
      <c r="W88" s="5">
        <v>163798009000</v>
      </c>
      <c r="X88" s="5">
        <v>195840754000</v>
      </c>
      <c r="Y88" s="5">
        <v>225915753000</v>
      </c>
      <c r="Z88" s="5">
        <v>314057375000</v>
      </c>
    </row>
    <row r="89" spans="2:26" ht="15.5" x14ac:dyDescent="0.35">
      <c r="C89" t="s">
        <v>108</v>
      </c>
      <c r="D89" s="5">
        <v>8723581000</v>
      </c>
      <c r="E89" s="5">
        <v>22959237000</v>
      </c>
      <c r="F89" s="5">
        <v>12218017000</v>
      </c>
      <c r="G89" s="5">
        <v>45505458000</v>
      </c>
      <c r="I89" s="5">
        <v>22959237000</v>
      </c>
      <c r="J89" s="5">
        <v>25291302000</v>
      </c>
      <c r="K89" s="5">
        <v>11131830000</v>
      </c>
      <c r="L89" s="5">
        <v>14585898000</v>
      </c>
      <c r="M89" s="5">
        <v>14249807000</v>
      </c>
      <c r="N89" s="5">
        <v>14024020000</v>
      </c>
      <c r="O89" s="5">
        <v>14638841000</v>
      </c>
      <c r="P89" s="5">
        <v>25926376000</v>
      </c>
      <c r="Q89" s="5">
        <v>22198343000</v>
      </c>
      <c r="R89" s="5">
        <v>25377870000</v>
      </c>
      <c r="S89" s="5">
        <v>58215398000</v>
      </c>
      <c r="T89" s="5">
        <v>97563834000</v>
      </c>
      <c r="U89" s="5">
        <v>19102681000</v>
      </c>
      <c r="V89" s="5">
        <v>8670726000</v>
      </c>
      <c r="W89" s="5">
        <v>14905242000</v>
      </c>
      <c r="X89" s="5">
        <v>18895438000</v>
      </c>
      <c r="Y89" s="5">
        <v>26027492000</v>
      </c>
      <c r="Z89" s="5">
        <v>27609798000</v>
      </c>
    </row>
    <row r="90" spans="2:26" ht="15.5" x14ac:dyDescent="0.35">
      <c r="C90" t="s">
        <v>107</v>
      </c>
      <c r="F90" s="5">
        <v>123435731000</v>
      </c>
      <c r="G90" s="5">
        <v>154423050000</v>
      </c>
      <c r="J90" s="5">
        <v>99815251000</v>
      </c>
      <c r="L90" s="5">
        <v>140884700000</v>
      </c>
      <c r="M90" s="5">
        <v>92571556000</v>
      </c>
      <c r="N90" s="5">
        <v>61930343000</v>
      </c>
      <c r="O90" s="5">
        <v>102117138000</v>
      </c>
      <c r="P90" s="5">
        <v>63336353000</v>
      </c>
      <c r="Q90" s="5">
        <v>139018138000</v>
      </c>
      <c r="R90" s="5">
        <v>48459391000</v>
      </c>
      <c r="S90" s="5">
        <v>31747439000</v>
      </c>
      <c r="T90" s="5">
        <v>63485240000</v>
      </c>
      <c r="U90" s="5">
        <v>77408931000</v>
      </c>
      <c r="V90" s="5">
        <v>47676474000</v>
      </c>
      <c r="W90" s="5">
        <v>39271886000</v>
      </c>
      <c r="X90" s="5">
        <v>50509458000</v>
      </c>
      <c r="Y90" s="5">
        <v>70619459000</v>
      </c>
      <c r="Z90" s="5">
        <v>80580285000</v>
      </c>
    </row>
    <row r="91" spans="2:26" ht="15.5" x14ac:dyDescent="0.35">
      <c r="C91" t="s">
        <v>111</v>
      </c>
      <c r="D91" s="5">
        <v>1024581182000</v>
      </c>
      <c r="E91" s="5">
        <v>1284909829000</v>
      </c>
      <c r="F91" s="5">
        <v>1191920108000</v>
      </c>
      <c r="G91" s="5">
        <v>1214072255000</v>
      </c>
      <c r="I91" s="5">
        <v>1284909829000</v>
      </c>
      <c r="J91" s="5">
        <v>1118472943000</v>
      </c>
      <c r="K91" s="5">
        <v>938498739000</v>
      </c>
      <c r="L91" s="5">
        <v>839183781000</v>
      </c>
      <c r="M91" s="5">
        <v>457274838000</v>
      </c>
      <c r="N91" s="5">
        <v>432006403000</v>
      </c>
      <c r="O91" s="5">
        <v>598265820000</v>
      </c>
      <c r="P91" s="5">
        <v>566103934000</v>
      </c>
      <c r="Q91" s="5">
        <v>500982874000</v>
      </c>
      <c r="R91" s="5">
        <v>526090058000</v>
      </c>
      <c r="S91" s="5">
        <v>464433968000</v>
      </c>
      <c r="T91" s="5">
        <v>472886670000</v>
      </c>
      <c r="U91" s="5">
        <v>512109793000</v>
      </c>
      <c r="V91" s="5">
        <v>217638988000</v>
      </c>
      <c r="W91" s="5">
        <v>163798009000</v>
      </c>
      <c r="X91" s="5">
        <v>195840754000</v>
      </c>
      <c r="Y91" s="5">
        <v>225915753000</v>
      </c>
      <c r="Z91" s="5">
        <v>314057375000</v>
      </c>
    </row>
    <row r="92" spans="2:26" ht="15.5" x14ac:dyDescent="0.35">
      <c r="C92" t="s">
        <v>112</v>
      </c>
      <c r="D92" s="5">
        <v>1289802000</v>
      </c>
      <c r="E92" s="5">
        <v>2306621000</v>
      </c>
      <c r="F92" s="5">
        <v>9501751000</v>
      </c>
      <c r="G92" s="5">
        <v>8624333000</v>
      </c>
      <c r="I92" s="5">
        <v>2306621000</v>
      </c>
      <c r="J92" s="5">
        <v>4834771000</v>
      </c>
      <c r="K92" s="5">
        <v>12574301000</v>
      </c>
      <c r="L92" s="5">
        <v>13249258000</v>
      </c>
      <c r="M92" s="5">
        <v>2887745000</v>
      </c>
      <c r="N92" s="5">
        <v>919536000</v>
      </c>
      <c r="O92" s="5">
        <v>1747319000</v>
      </c>
      <c r="P92" s="5">
        <v>1562297000</v>
      </c>
      <c r="Q92" s="5">
        <v>27638302000</v>
      </c>
      <c r="R92" s="5">
        <v>2254934000</v>
      </c>
      <c r="S92" s="5">
        <v>4655310000</v>
      </c>
      <c r="T92" s="5">
        <v>1012285000</v>
      </c>
      <c r="U92" s="5">
        <v>1639723000</v>
      </c>
      <c r="V92" s="5">
        <v>2005089000</v>
      </c>
      <c r="W92" s="5">
        <v>4042307000</v>
      </c>
      <c r="X92" s="5">
        <v>7362264000</v>
      </c>
      <c r="Y92" s="5">
        <v>9883250000</v>
      </c>
      <c r="Z92" s="5">
        <v>11861030000</v>
      </c>
    </row>
    <row r="93" spans="2:26" ht="15.5" x14ac:dyDescent="0.35">
      <c r="C93" t="s">
        <v>113</v>
      </c>
      <c r="D93" s="5">
        <v>1289802000</v>
      </c>
      <c r="E93" s="5">
        <v>2306621000</v>
      </c>
      <c r="F93" s="5">
        <v>9501751000</v>
      </c>
      <c r="G93" s="5">
        <v>8624333000</v>
      </c>
      <c r="I93" s="5">
        <v>2306621000</v>
      </c>
      <c r="J93" s="5">
        <v>4834771000</v>
      </c>
      <c r="K93" s="5">
        <v>12574301000</v>
      </c>
      <c r="L93" s="5">
        <v>13249258000</v>
      </c>
      <c r="M93" s="5">
        <v>2887745000</v>
      </c>
      <c r="N93" s="5">
        <v>919536000</v>
      </c>
      <c r="O93" s="5">
        <v>1747319000</v>
      </c>
      <c r="P93" s="5">
        <v>1562297000</v>
      </c>
      <c r="Q93" s="5">
        <v>27638302000</v>
      </c>
      <c r="R93" s="5">
        <v>2254934000</v>
      </c>
      <c r="S93" s="5">
        <v>4655310000</v>
      </c>
      <c r="T93" s="5">
        <v>1012285000</v>
      </c>
      <c r="U93" s="5">
        <v>1639723000</v>
      </c>
      <c r="V93" s="5">
        <v>2005089000</v>
      </c>
      <c r="W93" s="5">
        <v>4042307000</v>
      </c>
      <c r="X93" s="5">
        <v>7362264000</v>
      </c>
      <c r="Y93" s="5">
        <v>9883250000</v>
      </c>
      <c r="Z93" s="5">
        <v>11861030000</v>
      </c>
    </row>
    <row r="94" spans="2:26" ht="15.5" x14ac:dyDescent="0.35">
      <c r="C94" t="s">
        <v>114</v>
      </c>
      <c r="D94" s="5">
        <v>678912547000</v>
      </c>
      <c r="E94" s="5">
        <v>516247815000</v>
      </c>
      <c r="F94" s="5">
        <v>553535349000</v>
      </c>
      <c r="G94" s="5">
        <v>612533551000</v>
      </c>
      <c r="I94" s="5">
        <v>516247815000</v>
      </c>
      <c r="J94" s="5">
        <v>603141592000</v>
      </c>
      <c r="K94" s="5">
        <v>429872712000</v>
      </c>
      <c r="L94" s="5">
        <v>565153909000</v>
      </c>
      <c r="M94" s="5">
        <v>575275806000</v>
      </c>
      <c r="N94" s="5">
        <v>349820263000</v>
      </c>
      <c r="O94" s="5">
        <v>505950582000</v>
      </c>
      <c r="P94" s="5">
        <v>607972804000</v>
      </c>
      <c r="Q94" s="5">
        <v>567575668000</v>
      </c>
      <c r="R94" s="5">
        <v>389385675000</v>
      </c>
      <c r="S94" s="5">
        <v>341529516000</v>
      </c>
      <c r="T94" s="5">
        <v>376648221000</v>
      </c>
      <c r="U94" s="5">
        <v>464139560000</v>
      </c>
      <c r="V94" s="5">
        <v>324905839000</v>
      </c>
      <c r="W94" s="5">
        <v>260051578000</v>
      </c>
      <c r="X94" s="5">
        <v>162474328000</v>
      </c>
      <c r="Y94" s="5">
        <v>142060270000</v>
      </c>
      <c r="Z94" s="5">
        <v>141987291000</v>
      </c>
    </row>
    <row r="95" spans="2:26" ht="15.5" x14ac:dyDescent="0.35">
      <c r="C95" t="s">
        <v>95</v>
      </c>
      <c r="D95" s="5">
        <v>267064099000</v>
      </c>
      <c r="E95" s="5">
        <v>267064099000</v>
      </c>
      <c r="F95" s="5">
        <v>288428933000</v>
      </c>
      <c r="G95" s="5">
        <v>288428933000</v>
      </c>
      <c r="I95" s="5">
        <v>267064099000</v>
      </c>
      <c r="J95" s="5">
        <v>288428933000</v>
      </c>
      <c r="K95" s="5">
        <v>289385404000</v>
      </c>
      <c r="L95" s="5">
        <v>295277719000</v>
      </c>
      <c r="M95" s="5">
        <v>300908328000</v>
      </c>
      <c r="N95" s="5">
        <v>292545164000</v>
      </c>
      <c r="O95" s="5">
        <v>293184141000</v>
      </c>
      <c r="P95" s="5">
        <v>301543123000</v>
      </c>
      <c r="Q95" s="5">
        <v>301543123000</v>
      </c>
      <c r="R95" s="5">
        <v>212301425000</v>
      </c>
      <c r="S95" s="5">
        <v>209671425000</v>
      </c>
      <c r="T95" s="5">
        <v>1850000000</v>
      </c>
      <c r="U95" s="5">
        <v>2000000000</v>
      </c>
      <c r="V95" s="5">
        <v>1625000000</v>
      </c>
      <c r="W95" s="5">
        <v>1385000000</v>
      </c>
      <c r="X95" s="5">
        <v>2300000000</v>
      </c>
      <c r="Y95" s="5">
        <v>575000000</v>
      </c>
      <c r="Z95" s="5">
        <v>1100000000</v>
      </c>
    </row>
    <row r="96" spans="2:26" ht="15.5" x14ac:dyDescent="0.35">
      <c r="C96" t="s">
        <v>115</v>
      </c>
      <c r="D96" s="5">
        <v>1873033098000</v>
      </c>
      <c r="E96" s="5">
        <v>1962563676000</v>
      </c>
      <c r="F96" s="5">
        <v>1967738384000</v>
      </c>
      <c r="G96" s="5">
        <v>2021048644000</v>
      </c>
      <c r="I96" s="5">
        <v>1962563676000</v>
      </c>
      <c r="J96" s="5">
        <v>1966577496000</v>
      </c>
      <c r="K96" s="5">
        <v>1593571789000</v>
      </c>
      <c r="L96" s="5">
        <v>1612699928000</v>
      </c>
      <c r="M96" s="5">
        <v>1153286914000</v>
      </c>
      <c r="N96" s="5">
        <v>931144662000</v>
      </c>
      <c r="O96" s="5">
        <v>1287480241000</v>
      </c>
      <c r="P96" s="5">
        <v>1415578044000</v>
      </c>
      <c r="Q96" s="5">
        <v>1294457697000</v>
      </c>
      <c r="R96" s="5">
        <v>1131735197000</v>
      </c>
      <c r="S96" s="5">
        <v>927492569000</v>
      </c>
      <c r="T96" s="5">
        <v>873185261000</v>
      </c>
      <c r="U96" s="5">
        <v>1029276933000</v>
      </c>
      <c r="V96" s="5">
        <v>614693235000</v>
      </c>
      <c r="W96" s="5">
        <v>521122600000</v>
      </c>
      <c r="X96" s="5">
        <v>469184463000</v>
      </c>
      <c r="Y96" s="5">
        <v>459661839000</v>
      </c>
      <c r="Z96" s="5">
        <v>558883835000</v>
      </c>
    </row>
    <row r="97" spans="3:26" ht="15.5" x14ac:dyDescent="0.35">
      <c r="C97" t="s">
        <v>116</v>
      </c>
    </row>
    <row r="98" spans="3:26" ht="15.5" x14ac:dyDescent="0.35">
      <c r="C98" t="s">
        <v>507</v>
      </c>
    </row>
    <row r="99" spans="3:26" ht="15.5" x14ac:dyDescent="0.35">
      <c r="C99" t="s">
        <v>118</v>
      </c>
      <c r="D99" s="5">
        <v>538576349000</v>
      </c>
      <c r="E99" s="5">
        <v>546168519000</v>
      </c>
      <c r="F99" s="5">
        <v>541216817000</v>
      </c>
      <c r="G99" s="5">
        <v>541068358000</v>
      </c>
      <c r="I99" s="5">
        <v>546168519000</v>
      </c>
      <c r="J99" s="5">
        <v>526751151000</v>
      </c>
      <c r="K99" s="5">
        <v>508469454000</v>
      </c>
      <c r="L99" s="5">
        <v>504358486000</v>
      </c>
      <c r="M99" s="5">
        <v>506425656000</v>
      </c>
      <c r="N99" s="5">
        <v>539011509000</v>
      </c>
      <c r="O99" s="5">
        <v>569087841000</v>
      </c>
      <c r="P99" s="5">
        <v>588760580000</v>
      </c>
      <c r="Q99" s="5">
        <v>567615030000</v>
      </c>
      <c r="R99" s="5">
        <v>408722055000</v>
      </c>
      <c r="S99" s="5">
        <v>396189098000</v>
      </c>
      <c r="T99" s="5">
        <v>121782583000</v>
      </c>
      <c r="U99" s="5">
        <v>136292370000</v>
      </c>
      <c r="V99" s="5">
        <v>72163810000</v>
      </c>
      <c r="W99" s="5">
        <v>79980139000</v>
      </c>
      <c r="X99" s="5">
        <v>79812810000</v>
      </c>
      <c r="Y99" s="5">
        <v>83207561000</v>
      </c>
      <c r="Z99" s="5">
        <v>90128697000</v>
      </c>
    </row>
    <row r="100" spans="3:26" ht="15.5" x14ac:dyDescent="0.35">
      <c r="C100" t="s">
        <v>117</v>
      </c>
      <c r="D100" s="5">
        <v>49966469000</v>
      </c>
      <c r="E100" s="5">
        <v>45473646000</v>
      </c>
      <c r="F100" s="5">
        <v>46113193000</v>
      </c>
      <c r="G100" s="5">
        <v>46141009000</v>
      </c>
      <c r="I100" s="5">
        <v>45473646000</v>
      </c>
      <c r="J100" s="5">
        <v>45336544000</v>
      </c>
      <c r="K100" s="5">
        <v>38857141000</v>
      </c>
      <c r="L100" s="5">
        <v>56020163000</v>
      </c>
      <c r="M100" s="5">
        <v>56892706000</v>
      </c>
      <c r="N100" s="5">
        <v>32746462000</v>
      </c>
      <c r="O100" s="5">
        <v>22512849000</v>
      </c>
      <c r="T100" s="5">
        <v>12922388000</v>
      </c>
      <c r="U100" s="5">
        <v>10734721000</v>
      </c>
      <c r="V100" s="5">
        <v>5934139000</v>
      </c>
      <c r="W100" s="5">
        <v>4750216000</v>
      </c>
      <c r="X100" s="5">
        <v>2475194000</v>
      </c>
      <c r="Y100" s="5">
        <v>4401284000</v>
      </c>
      <c r="Z100" s="5">
        <v>8376046000</v>
      </c>
    </row>
    <row r="101" spans="3:26" ht="15.5" x14ac:dyDescent="0.35">
      <c r="C101" t="s">
        <v>377</v>
      </c>
      <c r="D101" s="5">
        <v>2498973000</v>
      </c>
      <c r="E101" s="5">
        <v>2853367000</v>
      </c>
      <c r="F101" s="5">
        <v>3207762000</v>
      </c>
      <c r="G101" s="5">
        <v>3562156000</v>
      </c>
      <c r="I101" s="5">
        <v>2853367000</v>
      </c>
      <c r="J101" s="5">
        <v>4270944000</v>
      </c>
    </row>
    <row r="102" spans="3:26" ht="15.5" x14ac:dyDescent="0.35">
      <c r="C102" t="s">
        <v>120</v>
      </c>
      <c r="D102" s="5">
        <v>606972617000</v>
      </c>
      <c r="E102" s="5">
        <v>611806358000</v>
      </c>
      <c r="F102" s="5">
        <v>601248598000</v>
      </c>
      <c r="G102" s="5">
        <v>601482349000</v>
      </c>
      <c r="I102" s="5">
        <v>611806358000</v>
      </c>
      <c r="J102" s="5">
        <v>593112740000</v>
      </c>
      <c r="K102" s="5">
        <v>568723598000</v>
      </c>
      <c r="L102" s="5">
        <v>587097713000</v>
      </c>
      <c r="M102" s="5">
        <v>583690468000</v>
      </c>
      <c r="N102" s="5">
        <v>582804479000</v>
      </c>
      <c r="O102" s="5">
        <v>601273609000</v>
      </c>
      <c r="P102" s="5">
        <v>666042949000</v>
      </c>
      <c r="Q102" s="5">
        <v>633527655000</v>
      </c>
      <c r="R102" s="5">
        <v>455475379000</v>
      </c>
      <c r="S102" s="5">
        <v>430971512000</v>
      </c>
      <c r="T102" s="5">
        <v>189290762000</v>
      </c>
      <c r="U102" s="5">
        <v>210544783000</v>
      </c>
      <c r="V102" s="5">
        <v>94261951000</v>
      </c>
      <c r="W102" s="5">
        <v>105915335000</v>
      </c>
      <c r="X102" s="5">
        <v>92814231000</v>
      </c>
      <c r="Y102" s="5">
        <v>127718951000</v>
      </c>
      <c r="Z102" s="5">
        <v>114512690000</v>
      </c>
    </row>
    <row r="103" spans="3:26" ht="15.5" x14ac:dyDescent="0.35">
      <c r="C103" t="s">
        <v>121</v>
      </c>
      <c r="D103" s="5">
        <v>2480005715000</v>
      </c>
      <c r="E103" s="5">
        <v>2574370034000</v>
      </c>
      <c r="F103" s="5">
        <v>2568986982000</v>
      </c>
      <c r="G103" s="5">
        <v>2622530993000</v>
      </c>
      <c r="I103" s="5">
        <v>2574370034000</v>
      </c>
      <c r="J103" s="5">
        <v>2559690236000</v>
      </c>
      <c r="K103" s="5">
        <v>2162295387000</v>
      </c>
      <c r="L103" s="5">
        <v>2199797641000</v>
      </c>
      <c r="M103" s="5">
        <v>1736977382000</v>
      </c>
      <c r="N103" s="5">
        <v>1513949141000</v>
      </c>
      <c r="O103" s="5">
        <v>1888753850000</v>
      </c>
      <c r="P103" s="5">
        <v>2081620993000</v>
      </c>
      <c r="Q103" s="5">
        <v>1927985352000</v>
      </c>
      <c r="R103" s="5">
        <v>1587210576000</v>
      </c>
      <c r="S103" s="5">
        <v>1358464081000</v>
      </c>
      <c r="T103" s="5">
        <v>1062476023000</v>
      </c>
      <c r="U103" s="5">
        <v>1239821716000</v>
      </c>
      <c r="V103" s="5">
        <v>708955186000</v>
      </c>
      <c r="W103" s="5">
        <v>627037935000</v>
      </c>
      <c r="X103" s="5">
        <v>561998694000</v>
      </c>
      <c r="Y103" s="5">
        <v>587380790000</v>
      </c>
      <c r="Z103" s="5">
        <v>673396525000</v>
      </c>
    </row>
    <row r="104" spans="3:26" ht="15.5" x14ac:dyDescent="0.35">
      <c r="C104" t="s">
        <v>122</v>
      </c>
    </row>
    <row r="105" spans="3:26" ht="15.5" x14ac:dyDescent="0.35">
      <c r="C105" t="s">
        <v>123</v>
      </c>
    </row>
    <row r="106" spans="3:26" ht="15.5" x14ac:dyDescent="0.35">
      <c r="C106" t="s">
        <v>124</v>
      </c>
      <c r="D106" s="5">
        <v>1487083448000</v>
      </c>
      <c r="E106" s="5">
        <v>1566893096000</v>
      </c>
      <c r="F106" s="5">
        <v>1544578803000</v>
      </c>
      <c r="G106" s="5">
        <v>1658968055000</v>
      </c>
      <c r="I106" s="5">
        <v>1566893096000</v>
      </c>
      <c r="J106" s="5">
        <v>1652255723000</v>
      </c>
      <c r="K106" s="5">
        <v>1303802353000</v>
      </c>
      <c r="L106" s="5">
        <v>1391322088000</v>
      </c>
      <c r="M106" s="5">
        <v>976527816000</v>
      </c>
      <c r="N106" s="5">
        <v>683973801000</v>
      </c>
      <c r="O106" s="5">
        <v>1028264298000</v>
      </c>
      <c r="P106" s="5">
        <v>1288252935000</v>
      </c>
      <c r="Q106" s="5">
        <v>1220226620000</v>
      </c>
      <c r="R106" s="5">
        <v>992544784000</v>
      </c>
      <c r="S106" s="5">
        <v>883284008000</v>
      </c>
      <c r="T106" s="5">
        <v>846116408000</v>
      </c>
      <c r="U106" s="5">
        <v>1052583258000</v>
      </c>
      <c r="V106" s="5">
        <v>531671545000</v>
      </c>
      <c r="W106" s="5">
        <v>467757960000</v>
      </c>
      <c r="X106" s="5">
        <v>438883543000</v>
      </c>
      <c r="Y106" s="5">
        <v>465853474000</v>
      </c>
      <c r="Z106" s="5">
        <v>568547910000</v>
      </c>
    </row>
    <row r="107" spans="3:26" ht="15.5" x14ac:dyDescent="0.35">
      <c r="C107" t="s">
        <v>125</v>
      </c>
      <c r="D107" s="5">
        <v>969548448000</v>
      </c>
      <c r="E107" s="5">
        <v>1077761735000</v>
      </c>
      <c r="F107" s="5">
        <v>971740012000</v>
      </c>
      <c r="G107" s="5">
        <v>975300949000</v>
      </c>
      <c r="I107" s="5">
        <v>1077761735000</v>
      </c>
      <c r="J107" s="5">
        <v>1120637150000</v>
      </c>
      <c r="K107" s="5">
        <v>735678554000</v>
      </c>
      <c r="L107" s="5">
        <v>880398784000</v>
      </c>
      <c r="M107" s="5">
        <v>584946913000</v>
      </c>
      <c r="N107" s="5">
        <v>326222586000</v>
      </c>
      <c r="O107" s="5">
        <v>681623418000</v>
      </c>
      <c r="P107" s="5">
        <v>862449193000</v>
      </c>
      <c r="Q107" s="5">
        <v>788172194000</v>
      </c>
      <c r="R107" s="5">
        <v>632204394000</v>
      </c>
      <c r="S107" s="5">
        <v>655410832000</v>
      </c>
      <c r="T107" s="5">
        <v>550111604000</v>
      </c>
      <c r="U107" s="5">
        <v>724218660000</v>
      </c>
      <c r="V107" s="5">
        <v>268191975000</v>
      </c>
      <c r="W107" s="5">
        <v>74046221000</v>
      </c>
      <c r="X107" s="5">
        <v>85740672000</v>
      </c>
      <c r="Y107" s="5">
        <v>104676089000</v>
      </c>
      <c r="Z107" s="5">
        <v>103454460000</v>
      </c>
    </row>
    <row r="108" spans="3:26" ht="15.5" x14ac:dyDescent="0.35">
      <c r="C108" t="s">
        <v>127</v>
      </c>
      <c r="D108" s="5">
        <v>457862448000</v>
      </c>
      <c r="E108" s="5">
        <v>410451981000</v>
      </c>
      <c r="I108" s="5">
        <v>410451981000</v>
      </c>
      <c r="K108" s="5">
        <v>414145141000</v>
      </c>
    </row>
    <row r="109" spans="3:26" ht="15.5" x14ac:dyDescent="0.35">
      <c r="C109" t="s">
        <v>128</v>
      </c>
      <c r="D109" s="5">
        <v>457862448000</v>
      </c>
      <c r="E109" s="5">
        <v>410451981000</v>
      </c>
      <c r="F109" s="5">
        <v>522228196000</v>
      </c>
      <c r="G109" s="5">
        <v>583828486000</v>
      </c>
      <c r="I109" s="5">
        <v>410451981000</v>
      </c>
      <c r="J109" s="5">
        <v>397908725000</v>
      </c>
      <c r="K109" s="5">
        <v>414145141000</v>
      </c>
      <c r="L109" s="5">
        <v>437924063000</v>
      </c>
      <c r="M109" s="5">
        <v>288801274000</v>
      </c>
      <c r="N109" s="5">
        <v>218875401000</v>
      </c>
      <c r="O109" s="5">
        <v>263087280000</v>
      </c>
      <c r="P109" s="5">
        <v>332803993000</v>
      </c>
      <c r="Q109" s="5">
        <v>337823824000</v>
      </c>
      <c r="R109" s="5">
        <v>243757097000</v>
      </c>
      <c r="S109" s="5">
        <v>109182881000</v>
      </c>
      <c r="T109" s="5">
        <v>140530287000</v>
      </c>
      <c r="U109" s="5">
        <v>248046359000</v>
      </c>
      <c r="V109" s="5">
        <v>220120353000</v>
      </c>
      <c r="W109" s="5">
        <v>347727436000</v>
      </c>
      <c r="X109" s="5">
        <v>317360325000</v>
      </c>
      <c r="Y109" s="5">
        <v>282611042000</v>
      </c>
      <c r="Z109" s="5">
        <v>381113929000</v>
      </c>
    </row>
    <row r="110" spans="3:26" ht="15.5" x14ac:dyDescent="0.35">
      <c r="C110" t="s">
        <v>1391</v>
      </c>
      <c r="V110" s="5">
        <v>8445959000</v>
      </c>
      <c r="X110" s="5">
        <v>674325000</v>
      </c>
      <c r="Y110" s="5">
        <v>2151053000</v>
      </c>
      <c r="Z110" s="5">
        <v>2505747000</v>
      </c>
    </row>
    <row r="111" spans="3:26" ht="15.5" x14ac:dyDescent="0.35">
      <c r="C111" t="s">
        <v>129</v>
      </c>
    </row>
    <row r="112" spans="3:26" ht="15.5" x14ac:dyDescent="0.35">
      <c r="C112" t="s">
        <v>130</v>
      </c>
      <c r="D112" s="5">
        <v>8723581000</v>
      </c>
      <c r="E112" s="5">
        <v>22959237000</v>
      </c>
      <c r="F112" s="5">
        <v>12218017000</v>
      </c>
      <c r="G112" s="5">
        <v>45505458000</v>
      </c>
      <c r="I112" s="5">
        <v>22959237000</v>
      </c>
      <c r="J112" s="5">
        <v>25291302000</v>
      </c>
      <c r="K112" s="5">
        <v>11131830000</v>
      </c>
      <c r="L112" s="5">
        <v>14585898000</v>
      </c>
      <c r="M112" s="5">
        <v>14249807000</v>
      </c>
      <c r="N112" s="5">
        <v>14024020000</v>
      </c>
      <c r="O112" s="5">
        <v>14638841000</v>
      </c>
      <c r="P112" s="5">
        <v>25926376000</v>
      </c>
      <c r="Q112" s="5">
        <v>22198343000</v>
      </c>
      <c r="R112" s="5">
        <v>25377870000</v>
      </c>
      <c r="S112" s="5">
        <v>58215398000</v>
      </c>
      <c r="T112" s="5">
        <v>97563834000</v>
      </c>
      <c r="U112" s="5">
        <v>19102681000</v>
      </c>
      <c r="V112" s="5">
        <v>8670726000</v>
      </c>
      <c r="W112" s="5">
        <v>14905242000</v>
      </c>
      <c r="X112" s="5">
        <v>18895438000</v>
      </c>
      <c r="Y112" s="5">
        <v>26027492000</v>
      </c>
      <c r="Z112" s="5">
        <v>27609798000</v>
      </c>
    </row>
    <row r="113" spans="3:26" ht="15.5" x14ac:dyDescent="0.35">
      <c r="C113" t="s">
        <v>131</v>
      </c>
      <c r="D113" s="5">
        <v>3952958000</v>
      </c>
      <c r="E113" s="5">
        <v>2294549000</v>
      </c>
      <c r="F113" s="5">
        <v>9332804000</v>
      </c>
      <c r="G113" s="5">
        <v>1994278000</v>
      </c>
      <c r="I113" s="5">
        <v>2294549000</v>
      </c>
      <c r="J113" s="5">
        <v>54296138000</v>
      </c>
      <c r="K113" s="5">
        <v>10015505000</v>
      </c>
      <c r="L113" s="5">
        <v>1032790000</v>
      </c>
      <c r="M113" s="5">
        <v>1072788000</v>
      </c>
      <c r="N113" s="5">
        <v>26143017000</v>
      </c>
      <c r="O113" s="5">
        <v>16653854000</v>
      </c>
      <c r="P113" s="5">
        <v>1778067000</v>
      </c>
      <c r="Q113" s="5">
        <v>2093436000</v>
      </c>
      <c r="R113" s="5">
        <v>8393933000</v>
      </c>
      <c r="S113" s="5">
        <v>4291098000</v>
      </c>
      <c r="T113" s="5">
        <v>8619360000</v>
      </c>
      <c r="U113" s="5">
        <v>2993157000</v>
      </c>
      <c r="V113" s="5">
        <v>5157693000</v>
      </c>
      <c r="W113" s="5">
        <v>2265870000</v>
      </c>
      <c r="X113" s="5">
        <v>791504000</v>
      </c>
      <c r="Y113" s="5">
        <v>1251432000</v>
      </c>
      <c r="Z113" s="5">
        <v>1871020000</v>
      </c>
    </row>
    <row r="114" spans="3:26" ht="15.5" x14ac:dyDescent="0.35">
      <c r="C114" t="s">
        <v>132</v>
      </c>
      <c r="D114" s="5">
        <v>5492514000</v>
      </c>
      <c r="E114" s="5">
        <v>6307561000</v>
      </c>
      <c r="F114" s="5">
        <v>3047258000</v>
      </c>
      <c r="G114" s="5">
        <v>14186644000</v>
      </c>
      <c r="I114" s="5">
        <v>6307561000</v>
      </c>
      <c r="J114" s="5">
        <v>10410395000</v>
      </c>
      <c r="K114" s="5">
        <v>20424372000</v>
      </c>
      <c r="L114" s="5">
        <v>4782313000</v>
      </c>
      <c r="M114" s="5">
        <v>4134519000</v>
      </c>
      <c r="N114" s="5">
        <v>4564326000</v>
      </c>
      <c r="O114" s="5">
        <v>6628589000</v>
      </c>
      <c r="P114" s="5">
        <v>18961486000</v>
      </c>
      <c r="Q114" s="5">
        <v>36686936000</v>
      </c>
      <c r="R114" s="5">
        <v>44572341000</v>
      </c>
      <c r="S114" s="5">
        <v>14238849000</v>
      </c>
      <c r="T114" s="5">
        <v>20295064000</v>
      </c>
      <c r="U114" s="5">
        <v>13354080000</v>
      </c>
      <c r="V114" s="5">
        <v>8550429000</v>
      </c>
      <c r="W114" s="5">
        <v>6203742000</v>
      </c>
      <c r="X114" s="5">
        <v>6323579000</v>
      </c>
      <c r="Y114" s="5">
        <v>14202595000</v>
      </c>
      <c r="Z114" s="5">
        <v>21553379000</v>
      </c>
    </row>
    <row r="115" spans="3:26" ht="15.5" x14ac:dyDescent="0.35">
      <c r="C115" t="s">
        <v>134</v>
      </c>
    </row>
    <row r="116" spans="3:26" ht="15.5" x14ac:dyDescent="0.35">
      <c r="C116" t="s">
        <v>135</v>
      </c>
      <c r="D116" s="5">
        <v>33997373000</v>
      </c>
      <c r="E116" s="5">
        <v>34433324000</v>
      </c>
      <c r="F116" s="5">
        <v>42817733000</v>
      </c>
      <c r="G116" s="5">
        <v>28646731000</v>
      </c>
      <c r="I116" s="5">
        <v>34433324000</v>
      </c>
      <c r="J116" s="5">
        <v>17028440000</v>
      </c>
      <c r="K116" s="5">
        <v>267200000</v>
      </c>
      <c r="L116" s="5">
        <v>725257000</v>
      </c>
      <c r="M116" s="5">
        <v>1183314000</v>
      </c>
      <c r="N116" s="5">
        <v>2835387000</v>
      </c>
      <c r="O116" s="5">
        <v>8245387000</v>
      </c>
      <c r="P116" s="5">
        <v>19065387000</v>
      </c>
      <c r="Q116" s="5">
        <v>6345000000</v>
      </c>
    </row>
    <row r="117" spans="3:26" ht="15.5" x14ac:dyDescent="0.35">
      <c r="C117" t="s">
        <v>137</v>
      </c>
      <c r="D117" s="5">
        <v>1090375000</v>
      </c>
      <c r="E117" s="5">
        <v>1013588000</v>
      </c>
      <c r="F117" s="5">
        <v>2773959000</v>
      </c>
      <c r="G117" s="5">
        <v>2069238000</v>
      </c>
      <c r="I117" s="5">
        <v>1013588000</v>
      </c>
      <c r="J117" s="5">
        <v>2509748000</v>
      </c>
      <c r="K117" s="5">
        <v>1862001000</v>
      </c>
      <c r="L117" s="5">
        <v>459702000</v>
      </c>
      <c r="M117" s="5">
        <v>4045239000</v>
      </c>
      <c r="N117" s="5">
        <v>8004433000</v>
      </c>
      <c r="O117" s="5">
        <v>14283592000</v>
      </c>
      <c r="P117" s="5">
        <v>20171001000</v>
      </c>
      <c r="Q117" s="5">
        <v>3555218000</v>
      </c>
      <c r="R117" s="5">
        <v>4375548000</v>
      </c>
      <c r="S117" s="5">
        <v>1503522000</v>
      </c>
      <c r="T117" s="5">
        <v>1227561000</v>
      </c>
      <c r="U117" s="5">
        <v>1834382000</v>
      </c>
      <c r="V117" s="5">
        <v>1902273000</v>
      </c>
      <c r="W117" s="5">
        <v>2540398000</v>
      </c>
      <c r="X117" s="5">
        <v>1560022000</v>
      </c>
      <c r="Y117" s="5">
        <v>998233000</v>
      </c>
      <c r="Z117" s="5">
        <v>2255065000</v>
      </c>
    </row>
    <row r="118" spans="3:26" ht="15.5" x14ac:dyDescent="0.35">
      <c r="C118" t="s">
        <v>138</v>
      </c>
      <c r="D118" s="5">
        <v>11701040000</v>
      </c>
      <c r="E118" s="5">
        <v>10385450000</v>
      </c>
      <c r="F118" s="5">
        <v>2835542000</v>
      </c>
      <c r="G118" s="5">
        <v>6498705000</v>
      </c>
      <c r="I118" s="5">
        <v>10385450000</v>
      </c>
      <c r="J118" s="5">
        <v>8789015000</v>
      </c>
      <c r="K118" s="5">
        <v>2535829000</v>
      </c>
      <c r="L118" s="5">
        <v>5893739000</v>
      </c>
      <c r="M118" s="5">
        <v>8735313000</v>
      </c>
      <c r="N118" s="5">
        <v>11688971000</v>
      </c>
      <c r="O118" s="5">
        <v>12205323000</v>
      </c>
      <c r="P118" s="5">
        <v>6432151000</v>
      </c>
      <c r="Q118" s="5">
        <v>1496541000</v>
      </c>
      <c r="R118" s="5">
        <v>1701183000</v>
      </c>
      <c r="S118" s="5">
        <v>855891000</v>
      </c>
      <c r="T118" s="5">
        <v>854953000</v>
      </c>
      <c r="U118" s="5">
        <v>1570690000</v>
      </c>
      <c r="V118" s="5">
        <v>1409257000</v>
      </c>
      <c r="W118" s="5">
        <v>1545438000</v>
      </c>
      <c r="X118" s="5">
        <v>1002632000</v>
      </c>
      <c r="Y118" s="5">
        <v>722812000</v>
      </c>
      <c r="Z118" s="5">
        <v>7580343000</v>
      </c>
    </row>
    <row r="119" spans="3:26" ht="15.5" x14ac:dyDescent="0.35">
      <c r="C119" t="s">
        <v>139</v>
      </c>
      <c r="D119" s="5">
        <v>92071344000</v>
      </c>
      <c r="E119" s="5">
        <v>90352283000</v>
      </c>
      <c r="F119" s="5">
        <v>110065526000</v>
      </c>
      <c r="G119" s="5">
        <v>92526430000</v>
      </c>
      <c r="I119" s="5">
        <v>90352283000</v>
      </c>
      <c r="J119" s="5">
        <v>76848649000</v>
      </c>
      <c r="K119" s="5">
        <v>65644931000</v>
      </c>
      <c r="L119" s="5">
        <v>60246593000</v>
      </c>
      <c r="M119" s="5">
        <v>64215085000</v>
      </c>
      <c r="N119" s="5">
        <v>94924168000</v>
      </c>
      <c r="O119" s="5">
        <v>104357827000</v>
      </c>
      <c r="P119" s="5">
        <v>184126894000</v>
      </c>
      <c r="Q119" s="5">
        <v>160397250000</v>
      </c>
      <c r="R119" s="5">
        <v>124327450000</v>
      </c>
      <c r="S119" s="5">
        <v>107423814000</v>
      </c>
      <c r="T119" s="5">
        <v>45004561000</v>
      </c>
      <c r="U119" s="5">
        <v>39578114000</v>
      </c>
      <c r="V119" s="5">
        <v>34407848000</v>
      </c>
      <c r="W119" s="5">
        <v>31782952000</v>
      </c>
      <c r="X119" s="5">
        <v>24401434000</v>
      </c>
      <c r="Y119" s="5">
        <v>18990046000</v>
      </c>
      <c r="Z119" s="5">
        <v>17655442000</v>
      </c>
    </row>
    <row r="120" spans="3:26" ht="15.5" x14ac:dyDescent="0.35">
      <c r="C120" t="s">
        <v>140</v>
      </c>
      <c r="D120" s="5">
        <v>92071344000</v>
      </c>
      <c r="E120" s="5">
        <v>90352283000</v>
      </c>
      <c r="F120" s="5">
        <v>110065526000</v>
      </c>
      <c r="G120" s="5">
        <v>92526430000</v>
      </c>
      <c r="I120" s="5">
        <v>90352283000</v>
      </c>
      <c r="J120" s="5">
        <v>76848649000</v>
      </c>
      <c r="K120" s="5">
        <v>65644931000</v>
      </c>
      <c r="L120" s="5">
        <v>60246593000</v>
      </c>
      <c r="M120" s="5">
        <v>64215085000</v>
      </c>
      <c r="N120" s="5">
        <v>94924168000</v>
      </c>
      <c r="O120" s="5">
        <v>104357827000</v>
      </c>
      <c r="P120" s="5">
        <v>184126894000</v>
      </c>
      <c r="Q120" s="5">
        <v>160397250000</v>
      </c>
      <c r="R120" s="5">
        <v>124327450000</v>
      </c>
      <c r="S120" s="5">
        <v>107423814000</v>
      </c>
      <c r="T120" s="5">
        <v>45004561000</v>
      </c>
      <c r="U120" s="5">
        <v>39578114000</v>
      </c>
      <c r="V120" s="5">
        <v>34407848000</v>
      </c>
      <c r="W120" s="5">
        <v>31782952000</v>
      </c>
      <c r="X120" s="5">
        <v>24401434000</v>
      </c>
      <c r="Y120" s="5">
        <v>18990046000</v>
      </c>
      <c r="Z120" s="5">
        <v>17655442000</v>
      </c>
    </row>
    <row r="121" spans="3:26" ht="15.5" x14ac:dyDescent="0.35">
      <c r="C121" t="s">
        <v>512</v>
      </c>
    </row>
    <row r="122" spans="3:26" ht="15.5" x14ac:dyDescent="0.35">
      <c r="C122" t="s">
        <v>144</v>
      </c>
    </row>
    <row r="123" spans="3:26" ht="15.5" x14ac:dyDescent="0.35">
      <c r="C123" t="s">
        <v>145</v>
      </c>
      <c r="D123" s="5">
        <v>35087748000</v>
      </c>
      <c r="E123" s="5">
        <v>35446912000</v>
      </c>
      <c r="F123" s="5">
        <v>45591692000</v>
      </c>
      <c r="G123" s="5">
        <v>30715969000</v>
      </c>
      <c r="I123" s="5">
        <v>35446912000</v>
      </c>
      <c r="J123" s="5">
        <v>19538188000</v>
      </c>
      <c r="K123" s="5">
        <v>2129201000</v>
      </c>
      <c r="L123" s="5">
        <v>1184959000</v>
      </c>
      <c r="M123" s="5">
        <v>5228553000</v>
      </c>
      <c r="N123" s="5">
        <v>10839820000</v>
      </c>
      <c r="O123" s="5">
        <v>22528979000</v>
      </c>
      <c r="P123" s="5">
        <v>39236388000</v>
      </c>
      <c r="Q123" s="5">
        <v>9900218000</v>
      </c>
      <c r="R123" s="5">
        <v>4375548000</v>
      </c>
      <c r="S123" s="5">
        <v>1503522000</v>
      </c>
      <c r="T123" s="5">
        <v>1227561000</v>
      </c>
      <c r="U123" s="5">
        <v>1834382000</v>
      </c>
      <c r="V123" s="5">
        <v>1902273000</v>
      </c>
      <c r="W123" s="5">
        <v>2540398000</v>
      </c>
      <c r="X123" s="5">
        <v>1560022000</v>
      </c>
      <c r="Y123" s="5">
        <v>998233000</v>
      </c>
      <c r="Z123" s="5">
        <v>2255065000</v>
      </c>
    </row>
    <row r="124" spans="3:26" ht="15.5" x14ac:dyDescent="0.35">
      <c r="C124" t="s">
        <v>979</v>
      </c>
      <c r="R124" s="5">
        <v>7769532000</v>
      </c>
    </row>
    <row r="125" spans="3:26" ht="15.5" x14ac:dyDescent="0.35">
      <c r="C125" t="s">
        <v>133</v>
      </c>
      <c r="P125" s="5">
        <v>78324618000</v>
      </c>
      <c r="Q125" s="5">
        <v>77933406000</v>
      </c>
      <c r="R125" s="5">
        <v>50935596000</v>
      </c>
      <c r="S125" s="5">
        <v>54612920000</v>
      </c>
    </row>
    <row r="126" spans="3:26" ht="15.5" x14ac:dyDescent="0.35">
      <c r="C126" t="s">
        <v>147</v>
      </c>
      <c r="D126" s="5">
        <v>1579154792000</v>
      </c>
      <c r="E126" s="5">
        <v>1657245379000</v>
      </c>
      <c r="F126" s="5">
        <v>1654644329000</v>
      </c>
      <c r="G126" s="5">
        <v>1751494485000</v>
      </c>
      <c r="I126" s="5">
        <v>1657245379000</v>
      </c>
      <c r="J126" s="5">
        <v>1729104372000</v>
      </c>
      <c r="K126" s="5">
        <v>1369447284000</v>
      </c>
      <c r="L126" s="5">
        <v>1451568681000</v>
      </c>
      <c r="M126" s="5">
        <v>1040742901000</v>
      </c>
      <c r="N126" s="5">
        <v>778897969000</v>
      </c>
      <c r="O126" s="5">
        <v>1132622125000</v>
      </c>
      <c r="P126" s="5">
        <v>1472379829000</v>
      </c>
      <c r="Q126" s="5">
        <v>1380623870000</v>
      </c>
      <c r="R126" s="5">
        <v>1116872234000</v>
      </c>
      <c r="S126" s="5">
        <v>990707822000</v>
      </c>
      <c r="T126" s="5">
        <v>891120969000</v>
      </c>
      <c r="U126" s="5">
        <v>1092161372000</v>
      </c>
      <c r="V126" s="5">
        <v>566079393000</v>
      </c>
      <c r="W126" s="5">
        <v>499540912000</v>
      </c>
      <c r="X126" s="5">
        <v>463284977000</v>
      </c>
      <c r="Y126" s="5">
        <v>484843520000</v>
      </c>
      <c r="Z126" s="5">
        <v>586203352000</v>
      </c>
    </row>
    <row r="127" spans="3:26" ht="15.5" x14ac:dyDescent="0.35">
      <c r="C127" t="s">
        <v>148</v>
      </c>
    </row>
    <row r="128" spans="3:26" ht="15.5" x14ac:dyDescent="0.35">
      <c r="C128" t="s">
        <v>149</v>
      </c>
      <c r="D128" s="5">
        <v>75600000000</v>
      </c>
      <c r="E128" s="5">
        <v>75600000000</v>
      </c>
      <c r="F128" s="5">
        <v>75600000000</v>
      </c>
      <c r="G128" s="5">
        <v>75600000000</v>
      </c>
      <c r="I128" s="5">
        <v>75600000000</v>
      </c>
      <c r="J128" s="5">
        <v>75600000000</v>
      </c>
      <c r="K128" s="5">
        <v>75600000000</v>
      </c>
      <c r="L128" s="5">
        <v>75600000000</v>
      </c>
      <c r="M128" s="5">
        <v>75600000000</v>
      </c>
      <c r="N128" s="5">
        <v>75600000000</v>
      </c>
      <c r="O128" s="5">
        <v>75600000000</v>
      </c>
      <c r="P128" s="5">
        <v>75600000000</v>
      </c>
      <c r="Q128" s="5">
        <v>75600000000</v>
      </c>
      <c r="R128" s="5">
        <v>75600000000</v>
      </c>
      <c r="S128" s="5">
        <v>75600000000</v>
      </c>
      <c r="T128" s="5">
        <v>75600000000</v>
      </c>
      <c r="U128" s="5">
        <v>75600000000</v>
      </c>
      <c r="V128" s="5">
        <v>75600000000</v>
      </c>
      <c r="W128" s="5">
        <v>75600000000</v>
      </c>
      <c r="X128" s="5">
        <v>75600000000</v>
      </c>
      <c r="Y128" s="5">
        <v>75600000000</v>
      </c>
      <c r="Z128" s="5">
        <v>75600000000</v>
      </c>
    </row>
    <row r="129" spans="2:26" ht="15.5" x14ac:dyDescent="0.35">
      <c r="C129" t="s">
        <v>151</v>
      </c>
      <c r="D129" s="5">
        <v>3900000000</v>
      </c>
      <c r="E129" s="5">
        <v>3900000000</v>
      </c>
      <c r="F129" s="5">
        <v>3900000000</v>
      </c>
      <c r="G129" s="5">
        <v>3900000000</v>
      </c>
      <c r="I129" s="5">
        <v>3900000000</v>
      </c>
      <c r="J129" s="5">
        <v>3900000000</v>
      </c>
      <c r="K129" s="5">
        <v>3900000000</v>
      </c>
      <c r="L129" s="5">
        <v>3900000000</v>
      </c>
      <c r="M129" s="5">
        <v>3900000000</v>
      </c>
      <c r="N129" s="5">
        <v>3900000000</v>
      </c>
      <c r="O129" s="5">
        <v>3900000000</v>
      </c>
      <c r="P129" s="5">
        <v>3900000000</v>
      </c>
      <c r="Q129" s="5">
        <v>3900000000</v>
      </c>
      <c r="R129" s="5">
        <v>3900000000</v>
      </c>
      <c r="S129" s="5">
        <v>3900000000</v>
      </c>
      <c r="T129" s="5">
        <v>3900000000</v>
      </c>
      <c r="U129" s="5">
        <v>3900000000</v>
      </c>
      <c r="V129" s="5">
        <v>3900000000</v>
      </c>
      <c r="W129" s="5">
        <v>3900000000</v>
      </c>
      <c r="X129" s="5">
        <v>3900000000</v>
      </c>
      <c r="Y129" s="5">
        <v>3900000000</v>
      </c>
      <c r="Z129" s="5">
        <v>3900000000</v>
      </c>
    </row>
    <row r="130" spans="2:26" ht="15.5" x14ac:dyDescent="0.35">
      <c r="C130" t="s">
        <v>152</v>
      </c>
      <c r="D130" s="5">
        <v>554278760000</v>
      </c>
      <c r="E130" s="5">
        <v>570552765000</v>
      </c>
      <c r="F130" s="5">
        <v>546406112000</v>
      </c>
      <c r="G130" s="5">
        <v>503099602000</v>
      </c>
      <c r="I130" s="5">
        <v>570552765000</v>
      </c>
      <c r="J130" s="5">
        <v>462739342000</v>
      </c>
      <c r="K130" s="5">
        <v>423956276000</v>
      </c>
      <c r="L130" s="5">
        <v>373445662000</v>
      </c>
      <c r="M130" s="5">
        <v>315820679000</v>
      </c>
      <c r="N130" s="5">
        <v>363012378000</v>
      </c>
      <c r="O130" s="5">
        <v>383479012000</v>
      </c>
      <c r="P130" s="5">
        <v>228205027000</v>
      </c>
      <c r="Q130" s="5">
        <v>166328647000</v>
      </c>
      <c r="R130" s="5">
        <v>178545898000</v>
      </c>
      <c r="S130" s="5">
        <v>78594589000</v>
      </c>
      <c r="T130" s="5">
        <v>90004883000</v>
      </c>
      <c r="U130" s="5">
        <v>66155923000</v>
      </c>
      <c r="V130" s="5">
        <v>61733381000</v>
      </c>
      <c r="W130" s="5">
        <v>46580493000</v>
      </c>
      <c r="X130" s="5">
        <v>16878716000</v>
      </c>
      <c r="Y130" s="5">
        <v>22435254000</v>
      </c>
      <c r="Z130" s="5">
        <v>6593173000</v>
      </c>
    </row>
    <row r="131" spans="2:26" ht="15.5" x14ac:dyDescent="0.35">
      <c r="C131" t="s">
        <v>153</v>
      </c>
      <c r="D131" s="5">
        <v>35000000000</v>
      </c>
      <c r="E131" s="5">
        <v>35000000000</v>
      </c>
      <c r="F131" s="5">
        <v>35000000000</v>
      </c>
      <c r="G131" s="5">
        <v>35000000000</v>
      </c>
      <c r="I131" s="5">
        <v>35000000000</v>
      </c>
      <c r="J131" s="5">
        <v>30000000000</v>
      </c>
      <c r="K131" s="5">
        <v>27500000000</v>
      </c>
      <c r="L131" s="5">
        <v>25000000000</v>
      </c>
      <c r="M131" s="5">
        <v>25000000000</v>
      </c>
      <c r="N131" s="5">
        <v>25000000000</v>
      </c>
      <c r="O131" s="5">
        <v>18000000000</v>
      </c>
      <c r="P131" s="5">
        <v>16500000000</v>
      </c>
      <c r="Q131" s="5">
        <v>15000000000</v>
      </c>
      <c r="R131" s="5">
        <v>12774497000</v>
      </c>
      <c r="S131" s="5">
        <v>12774497000</v>
      </c>
      <c r="T131" s="5">
        <v>11774497000</v>
      </c>
      <c r="U131" s="5">
        <v>11774497000</v>
      </c>
      <c r="V131" s="5">
        <v>9774497000</v>
      </c>
      <c r="W131" s="5">
        <v>3774497000</v>
      </c>
      <c r="X131" s="5">
        <v>3774497000</v>
      </c>
      <c r="Y131" s="5">
        <v>774497000</v>
      </c>
      <c r="Z131" s="5">
        <v>774497000</v>
      </c>
    </row>
    <row r="132" spans="2:26" ht="15.5" x14ac:dyDescent="0.35">
      <c r="C132" t="s">
        <v>154</v>
      </c>
      <c r="D132" s="5">
        <v>519278760000</v>
      </c>
      <c r="E132" s="5">
        <v>535552765000</v>
      </c>
      <c r="F132" s="5">
        <v>511406112000</v>
      </c>
      <c r="G132" s="5">
        <v>468099602000</v>
      </c>
      <c r="I132" s="5">
        <v>535552765000</v>
      </c>
      <c r="J132" s="5">
        <v>432739342000</v>
      </c>
      <c r="K132" s="5">
        <v>396456276000</v>
      </c>
      <c r="L132" s="5">
        <v>348445662000</v>
      </c>
      <c r="M132" s="5">
        <v>290820679000</v>
      </c>
      <c r="N132" s="5">
        <v>338012378000</v>
      </c>
      <c r="O132" s="5">
        <v>365479012000</v>
      </c>
      <c r="P132" s="5">
        <v>211705027000</v>
      </c>
      <c r="Q132" s="5">
        <v>151328647000</v>
      </c>
      <c r="R132" s="5">
        <v>165771401000</v>
      </c>
      <c r="S132" s="5">
        <v>65820092000</v>
      </c>
      <c r="T132" s="5">
        <v>78230386000</v>
      </c>
      <c r="U132" s="5">
        <v>54381426000</v>
      </c>
      <c r="V132" s="5">
        <v>51958884000</v>
      </c>
      <c r="W132" s="5">
        <v>42805996000</v>
      </c>
      <c r="X132" s="5">
        <v>13104219000</v>
      </c>
      <c r="Y132" s="5">
        <v>21660757000</v>
      </c>
      <c r="Z132" s="5">
        <v>5818676000</v>
      </c>
    </row>
    <row r="133" spans="2:26" ht="15.5" x14ac:dyDescent="0.35">
      <c r="C133" t="s">
        <v>155</v>
      </c>
      <c r="D133" s="5">
        <v>554278760000</v>
      </c>
      <c r="E133" s="5">
        <v>570552765000</v>
      </c>
      <c r="F133" s="5">
        <v>546406112000</v>
      </c>
      <c r="G133" s="5">
        <v>503099602000</v>
      </c>
      <c r="I133" s="5">
        <v>570552765000</v>
      </c>
      <c r="J133" s="5">
        <v>462739342000</v>
      </c>
      <c r="K133" s="5">
        <v>423956276000</v>
      </c>
      <c r="L133" s="5">
        <v>373445662000</v>
      </c>
      <c r="M133" s="5">
        <v>315820679000</v>
      </c>
      <c r="N133" s="5">
        <v>363012378000</v>
      </c>
      <c r="O133" s="5">
        <v>383479012000</v>
      </c>
      <c r="P133" s="5">
        <v>228205027000</v>
      </c>
      <c r="Q133" s="5">
        <v>166328647000</v>
      </c>
      <c r="R133" s="5">
        <v>178545898000</v>
      </c>
      <c r="S133" s="5">
        <v>78594589000</v>
      </c>
      <c r="T133" s="5">
        <v>90004883000</v>
      </c>
      <c r="U133" s="5">
        <v>66155923000</v>
      </c>
      <c r="V133" s="5">
        <v>61733381000</v>
      </c>
      <c r="W133" s="5">
        <v>46580493000</v>
      </c>
      <c r="X133" s="5">
        <v>16878716000</v>
      </c>
      <c r="Y133" s="5">
        <v>22435254000</v>
      </c>
      <c r="Z133" s="5">
        <v>6593173000</v>
      </c>
    </row>
    <row r="134" spans="2:26" ht="15.5" x14ac:dyDescent="0.35">
      <c r="C134" t="s">
        <v>156</v>
      </c>
      <c r="D134" s="5">
        <v>8064000</v>
      </c>
      <c r="E134" s="5">
        <v>7792000</v>
      </c>
      <c r="F134" s="5">
        <v>7608000</v>
      </c>
      <c r="G134" s="5">
        <v>7973000</v>
      </c>
      <c r="I134" s="5">
        <v>7792000</v>
      </c>
      <c r="J134" s="5">
        <v>7589000</v>
      </c>
      <c r="K134" s="5">
        <v>6423000</v>
      </c>
      <c r="L134" s="5">
        <v>5579000</v>
      </c>
      <c r="M134" s="5">
        <v>5474000</v>
      </c>
      <c r="N134" s="5">
        <v>-6370000</v>
      </c>
      <c r="O134" s="5">
        <v>-31429000</v>
      </c>
      <c r="P134" s="5">
        <v>-6986000</v>
      </c>
      <c r="Q134" s="5">
        <v>-10288000</v>
      </c>
      <c r="R134" s="5">
        <v>-8981000</v>
      </c>
      <c r="S134" s="5">
        <v>-9755000</v>
      </c>
      <c r="T134" s="5">
        <v>171000</v>
      </c>
      <c r="U134" s="5">
        <v>4421000</v>
      </c>
      <c r="V134" s="5">
        <v>17412000</v>
      </c>
      <c r="W134" s="5">
        <v>31530000</v>
      </c>
      <c r="X134" s="5">
        <v>35001000</v>
      </c>
      <c r="Y134" s="5">
        <v>27016000</v>
      </c>
    </row>
    <row r="135" spans="2:26" ht="15.5" x14ac:dyDescent="0.35">
      <c r="C135" t="s">
        <v>9</v>
      </c>
      <c r="D135" s="5">
        <v>900850923000</v>
      </c>
      <c r="E135" s="5">
        <v>917124656000</v>
      </c>
      <c r="F135" s="5">
        <v>914342653000</v>
      </c>
      <c r="G135" s="5">
        <v>871036508000</v>
      </c>
      <c r="I135" s="5">
        <v>917124656000</v>
      </c>
      <c r="J135" s="5">
        <v>830675864000</v>
      </c>
      <c r="K135" s="5">
        <v>792848103000</v>
      </c>
      <c r="L135" s="5">
        <v>748228960000</v>
      </c>
      <c r="M135" s="5">
        <v>696234481000</v>
      </c>
      <c r="N135" s="5">
        <v>735051172000</v>
      </c>
      <c r="O135" s="5">
        <v>756131724000</v>
      </c>
      <c r="P135" s="5">
        <v>609241164000</v>
      </c>
      <c r="Q135" s="5">
        <v>547361482000</v>
      </c>
      <c r="R135" s="5">
        <v>470338342000</v>
      </c>
      <c r="S135" s="5">
        <v>367756259000</v>
      </c>
      <c r="T135" s="5">
        <v>171355054000</v>
      </c>
      <c r="U135" s="5">
        <v>147660344000</v>
      </c>
      <c r="V135" s="5">
        <v>142875793000</v>
      </c>
      <c r="W135" s="5">
        <v>127497023000</v>
      </c>
      <c r="X135" s="5">
        <v>98713717000</v>
      </c>
      <c r="Y135" s="5">
        <v>102537270000</v>
      </c>
      <c r="Z135" s="5">
        <v>87193173000</v>
      </c>
    </row>
    <row r="136" spans="2:26" ht="15.5" x14ac:dyDescent="0.35">
      <c r="C136" t="s">
        <v>157</v>
      </c>
      <c r="D136" s="5">
        <v>2480005715000</v>
      </c>
      <c r="E136" s="5">
        <v>2574370035000</v>
      </c>
      <c r="F136" s="5">
        <v>2568986982000</v>
      </c>
      <c r="G136" s="5">
        <v>2622530993000</v>
      </c>
      <c r="I136" s="5">
        <v>2574370035000</v>
      </c>
      <c r="J136" s="5">
        <v>2559780236000</v>
      </c>
      <c r="K136" s="5">
        <v>2162295387000</v>
      </c>
      <c r="L136" s="5">
        <v>2199797641000</v>
      </c>
      <c r="M136" s="5">
        <v>1736977382000</v>
      </c>
      <c r="N136" s="5">
        <v>1513949141000</v>
      </c>
      <c r="O136" s="5">
        <v>1888753849000</v>
      </c>
      <c r="P136" s="5">
        <v>2081620993000</v>
      </c>
      <c r="Q136" s="5">
        <v>1927985352000</v>
      </c>
      <c r="R136" s="5">
        <v>1587210576000</v>
      </c>
      <c r="S136" s="5">
        <v>1358464081000</v>
      </c>
      <c r="T136" s="5">
        <v>1062476023000</v>
      </c>
      <c r="U136" s="5">
        <v>1239821716000</v>
      </c>
      <c r="V136" s="5">
        <v>708955186000</v>
      </c>
      <c r="W136" s="5">
        <v>627037935000</v>
      </c>
      <c r="X136" s="5">
        <v>561998694000</v>
      </c>
      <c r="Y136" s="5">
        <v>587380790000</v>
      </c>
      <c r="Z136" s="5">
        <v>673396525000</v>
      </c>
    </row>
    <row r="137" spans="2:26" ht="15.5" x14ac:dyDescent="0.35">
      <c r="C137" t="s">
        <v>158</v>
      </c>
      <c r="D137" s="5">
        <v>756000000</v>
      </c>
      <c r="E137" s="5">
        <v>756000000</v>
      </c>
      <c r="F137" s="5">
        <v>756000000</v>
      </c>
      <c r="G137" s="5">
        <v>756000000</v>
      </c>
      <c r="I137" s="5">
        <v>756000000</v>
      </c>
      <c r="J137" s="5">
        <v>756000000</v>
      </c>
      <c r="K137" s="5">
        <v>151200000</v>
      </c>
      <c r="L137" s="5">
        <v>151200000</v>
      </c>
      <c r="M137" s="5">
        <v>151200000</v>
      </c>
      <c r="N137" s="5">
        <v>151200000</v>
      </c>
      <c r="O137" s="5">
        <v>151200000</v>
      </c>
      <c r="P137" s="5">
        <v>151200000</v>
      </c>
      <c r="Q137" s="5">
        <v>151200000</v>
      </c>
      <c r="R137" s="5">
        <v>151200000</v>
      </c>
      <c r="S137" s="5">
        <v>151200000</v>
      </c>
      <c r="T137" s="5">
        <v>151200000</v>
      </c>
      <c r="U137" s="5">
        <v>151200000</v>
      </c>
      <c r="V137" s="5">
        <v>151200000</v>
      </c>
      <c r="W137" s="5">
        <v>151200000</v>
      </c>
      <c r="X137" s="5">
        <v>151200000</v>
      </c>
      <c r="Y137" s="5">
        <v>151200000</v>
      </c>
      <c r="Z137" s="5">
        <v>151200000</v>
      </c>
    </row>
    <row r="139" spans="2:26" ht="15.5" x14ac:dyDescent="0.35">
      <c r="B139" t="s">
        <v>159</v>
      </c>
      <c r="C139" t="s">
        <v>160</v>
      </c>
      <c r="D139" s="5">
        <v>95988356000</v>
      </c>
      <c r="F139" s="5">
        <v>72547466000</v>
      </c>
      <c r="G139" s="5">
        <v>30848927000</v>
      </c>
      <c r="J139" s="5">
        <v>-318051756000</v>
      </c>
      <c r="K139" s="5">
        <v>185765226000</v>
      </c>
      <c r="L139" s="5">
        <v>-155061768000</v>
      </c>
      <c r="M139" s="5">
        <v>-262438827000</v>
      </c>
      <c r="N139" s="5">
        <v>405915749000</v>
      </c>
      <c r="O139" s="5">
        <v>179820473000</v>
      </c>
      <c r="P139" s="5">
        <v>7444003000</v>
      </c>
      <c r="Q139" s="5">
        <v>85948536000</v>
      </c>
      <c r="R139" s="5">
        <v>184371203000</v>
      </c>
      <c r="S139" s="5">
        <v>21550154000</v>
      </c>
      <c r="T139" s="5">
        <v>42230169000</v>
      </c>
      <c r="U139" s="5">
        <v>-119083783000</v>
      </c>
      <c r="V139" s="5">
        <v>-803205000</v>
      </c>
      <c r="W139" s="5">
        <v>10549587000</v>
      </c>
      <c r="X139" s="5">
        <v>7765914000</v>
      </c>
      <c r="Y139" s="5">
        <v>27820836000</v>
      </c>
      <c r="Z139" s="5">
        <v>103386131000</v>
      </c>
    </row>
    <row r="140" spans="2:26" ht="15.5" x14ac:dyDescent="0.35">
      <c r="C140" t="s">
        <v>161</v>
      </c>
      <c r="D140" s="5">
        <v>1211083010000</v>
      </c>
      <c r="F140" s="5">
        <v>1222087727000</v>
      </c>
      <c r="G140" s="5">
        <v>1051309123000</v>
      </c>
      <c r="J140" s="5">
        <v>3400882935000</v>
      </c>
      <c r="K140" s="5">
        <v>3026732782000</v>
      </c>
      <c r="L140" s="5">
        <v>2398820491000</v>
      </c>
      <c r="M140" s="5">
        <v>1681503767000</v>
      </c>
      <c r="N140" s="5">
        <v>1871182272000</v>
      </c>
      <c r="O140" s="5">
        <v>3081437271000</v>
      </c>
      <c r="P140" s="5">
        <v>3328022932000</v>
      </c>
      <c r="Q140" s="5">
        <v>2116834064000</v>
      </c>
      <c r="R140" s="5">
        <v>1979024193000</v>
      </c>
      <c r="S140" s="5">
        <v>1581044029000</v>
      </c>
      <c r="T140" s="5">
        <v>1448718277000</v>
      </c>
      <c r="U140" s="5">
        <v>1279943783000</v>
      </c>
      <c r="V140" s="5">
        <v>1180986873000</v>
      </c>
      <c r="W140" s="5">
        <v>1299460959000</v>
      </c>
      <c r="X140" s="5">
        <v>860798137000</v>
      </c>
      <c r="Y140" s="5">
        <v>851117767000</v>
      </c>
      <c r="Z140" s="5">
        <v>1029952416000</v>
      </c>
    </row>
    <row r="141" spans="2:26" ht="15.5" x14ac:dyDescent="0.35">
      <c r="C141" t="s">
        <v>461</v>
      </c>
      <c r="D141" s="5">
        <v>-1005552945000</v>
      </c>
      <c r="F141" s="5">
        <v>-1053687447000</v>
      </c>
      <c r="G141" s="5">
        <v>-890065253000</v>
      </c>
      <c r="J141" s="5">
        <v>-3602729187000</v>
      </c>
      <c r="K141" s="5">
        <v>-2654801125000</v>
      </c>
      <c r="L141" s="5">
        <v>-2264469429000</v>
      </c>
      <c r="M141" s="5">
        <v>-1773846753000</v>
      </c>
      <c r="N141" s="5">
        <v>-1406029380000</v>
      </c>
      <c r="O141" s="5">
        <v>-2660040836000</v>
      </c>
      <c r="P141" s="5">
        <v>-3068455649000</v>
      </c>
      <c r="Q141" s="5">
        <v>-1694971417000</v>
      </c>
      <c r="R141" s="5">
        <v>-1463403375000</v>
      </c>
      <c r="S141" s="5">
        <v>-1308846152000</v>
      </c>
      <c r="T141" s="5">
        <v>-1183269007000</v>
      </c>
      <c r="U141" s="5">
        <v>-1143598230000</v>
      </c>
      <c r="V141" s="5">
        <v>-1138497511000</v>
      </c>
      <c r="W141" s="5">
        <v>-1022896118000</v>
      </c>
      <c r="X141" s="5">
        <v>-809977405000</v>
      </c>
      <c r="Y141" s="5">
        <v>-759347593000</v>
      </c>
      <c r="Z141" s="5">
        <v>-860875966000</v>
      </c>
    </row>
    <row r="142" spans="2:26" ht="15.5" x14ac:dyDescent="0.35">
      <c r="C142" t="s">
        <v>613</v>
      </c>
      <c r="D142" s="5">
        <v>-48447457000</v>
      </c>
      <c r="F142" s="5">
        <v>-44747740000</v>
      </c>
      <c r="G142" s="5">
        <v>-39810809000</v>
      </c>
      <c r="J142" s="5">
        <v>-120469082000</v>
      </c>
      <c r="K142" s="5">
        <v>-146874968000</v>
      </c>
      <c r="L142" s="5">
        <v>-135098021000</v>
      </c>
      <c r="M142" s="5">
        <v>-117586478000</v>
      </c>
      <c r="N142" s="5">
        <v>-121985263000</v>
      </c>
      <c r="O142" s="5">
        <v>-130510269000</v>
      </c>
      <c r="P142" s="5">
        <v>-138844689000</v>
      </c>
      <c r="Q142" s="5">
        <v>-118666347000</v>
      </c>
      <c r="R142" s="5">
        <v>-97465776000</v>
      </c>
      <c r="S142" s="5">
        <v>-83205124000</v>
      </c>
      <c r="T142" s="5">
        <v>-67761235000</v>
      </c>
      <c r="U142" s="5">
        <v>-63675506000</v>
      </c>
      <c r="V142" s="5">
        <v>-86412441000</v>
      </c>
      <c r="W142" s="5">
        <v>-81841665000</v>
      </c>
      <c r="X142" s="5">
        <v>-15870684000</v>
      </c>
      <c r="Y142" s="5">
        <v>-34996321000</v>
      </c>
      <c r="Z142" s="5">
        <v>-32618440000</v>
      </c>
    </row>
    <row r="143" spans="2:26" ht="15.5" x14ac:dyDescent="0.35">
      <c r="C143" t="s">
        <v>1475</v>
      </c>
      <c r="D143" s="5">
        <v>-41223930000</v>
      </c>
      <c r="F143" s="5">
        <v>-71744798000</v>
      </c>
      <c r="G143" s="5">
        <v>-10539716000</v>
      </c>
      <c r="J143" s="5">
        <v>-23023601000</v>
      </c>
      <c r="K143" s="5">
        <v>-51740785000</v>
      </c>
      <c r="L143" s="5">
        <v>-121174557000</v>
      </c>
      <c r="M143" s="5">
        <v>-28154029000</v>
      </c>
      <c r="N143" s="5">
        <v>-35695622000</v>
      </c>
      <c r="O143" s="5">
        <v>-62305152000</v>
      </c>
      <c r="P143" s="5">
        <v>-57079103000</v>
      </c>
      <c r="Q143" s="5">
        <v>-48209496000</v>
      </c>
      <c r="R143" s="5">
        <v>-42193158000</v>
      </c>
      <c r="S143" s="5">
        <v>-39434140000</v>
      </c>
      <c r="T143" s="5">
        <v>-39302549000</v>
      </c>
      <c r="U143" s="5">
        <v>-25715292000</v>
      </c>
      <c r="V143" s="5">
        <v>192383521000</v>
      </c>
      <c r="W143" s="5">
        <v>-20273435000</v>
      </c>
      <c r="X143" s="5">
        <v>-17716006000</v>
      </c>
      <c r="Y143" s="5">
        <v>-18242898000</v>
      </c>
      <c r="Z143" s="5">
        <v>-13930169000</v>
      </c>
    </row>
    <row r="144" spans="2:26" ht="15.5" x14ac:dyDescent="0.35">
      <c r="C144" t="s">
        <v>1476</v>
      </c>
      <c r="J144" s="5">
        <v>-2878736000</v>
      </c>
      <c r="K144" s="5">
        <v>-5554324000</v>
      </c>
      <c r="L144" s="5">
        <v>-13865096000</v>
      </c>
      <c r="M144" s="5">
        <v>-46540780000</v>
      </c>
      <c r="N144" s="5">
        <v>28682310000</v>
      </c>
      <c r="O144" s="5">
        <v>-118474770000</v>
      </c>
      <c r="P144" s="5">
        <v>-117607209000</v>
      </c>
      <c r="Q144" s="5">
        <v>-108284958000</v>
      </c>
      <c r="R144" s="5">
        <v>-152724249000</v>
      </c>
      <c r="S144" s="5">
        <v>-122423237000</v>
      </c>
      <c r="T144" s="5">
        <v>-106002193000</v>
      </c>
      <c r="U144" s="5">
        <v>-138750366000</v>
      </c>
      <c r="V144" s="5">
        <v>-68959132000</v>
      </c>
      <c r="W144" s="5">
        <v>-53947910000</v>
      </c>
    </row>
    <row r="145" spans="3:26" ht="15.5" x14ac:dyDescent="0.35">
      <c r="C145" t="s">
        <v>594</v>
      </c>
      <c r="D145" s="5">
        <v>-22678381000</v>
      </c>
      <c r="F145" s="5">
        <v>3054761000</v>
      </c>
      <c r="G145" s="5">
        <v>-80159648000</v>
      </c>
      <c r="J145" s="5">
        <v>-25835865000</v>
      </c>
      <c r="K145" s="5">
        <v>-25063307000</v>
      </c>
      <c r="L145" s="5">
        <v>-48222074000</v>
      </c>
      <c r="M145" s="5">
        <v>-5692014000</v>
      </c>
      <c r="N145" s="5">
        <v>-34614283000</v>
      </c>
      <c r="O145" s="5">
        <v>-6428385000</v>
      </c>
      <c r="P145" s="5">
        <v>4956846000</v>
      </c>
      <c r="Q145" s="5">
        <v>-60753310000</v>
      </c>
      <c r="R145" s="5">
        <v>-38246392000</v>
      </c>
      <c r="S145" s="5">
        <v>2824580000</v>
      </c>
      <c r="T145" s="5">
        <v>-10153124000</v>
      </c>
      <c r="U145" s="5">
        <v>-27288172000</v>
      </c>
      <c r="V145" s="5">
        <v>-80304515000</v>
      </c>
      <c r="W145" s="5">
        <v>-109952244000</v>
      </c>
      <c r="X145" s="5">
        <v>-9468128000</v>
      </c>
      <c r="Y145" s="5">
        <v>-10710119000</v>
      </c>
      <c r="Z145" s="5">
        <v>-19141710000</v>
      </c>
    </row>
    <row r="146" spans="3:26" ht="15.5" x14ac:dyDescent="0.35">
      <c r="C146" t="s">
        <v>1477</v>
      </c>
      <c r="D146" s="5">
        <v>2808059000</v>
      </c>
      <c r="F146" s="5">
        <v>17584963000</v>
      </c>
      <c r="G146" s="5">
        <v>115230000</v>
      </c>
      <c r="J146" s="5">
        <v>56001780000</v>
      </c>
      <c r="K146" s="5">
        <v>43066953000</v>
      </c>
      <c r="L146" s="5">
        <v>28946918000</v>
      </c>
      <c r="M146" s="5">
        <v>32218122000</v>
      </c>
      <c r="N146" s="5">
        <v>80401424000</v>
      </c>
      <c r="O146" s="5">
        <v>64124023000</v>
      </c>
      <c r="P146" s="5">
        <v>56450875000</v>
      </c>
      <c r="R146" s="5">
        <v>-620040000</v>
      </c>
      <c r="S146" s="5">
        <v>-8409802000</v>
      </c>
    </row>
    <row r="147" spans="3:26" ht="15.5" x14ac:dyDescent="0.35">
      <c r="C147" t="s">
        <v>1478</v>
      </c>
      <c r="M147" s="5">
        <v>-4340662000</v>
      </c>
      <c r="N147" s="5">
        <v>23974291000</v>
      </c>
      <c r="O147" s="5">
        <v>12018591000</v>
      </c>
    </row>
    <row r="148" spans="3:26" ht="15.5" x14ac:dyDescent="0.35">
      <c r="C148" t="s">
        <v>822</v>
      </c>
    </row>
    <row r="149" spans="3:26" ht="15.5" x14ac:dyDescent="0.35">
      <c r="C149" t="s">
        <v>172</v>
      </c>
      <c r="D149" s="5">
        <v>-107256861000</v>
      </c>
      <c r="F149" s="5">
        <v>171623000</v>
      </c>
      <c r="G149" s="5">
        <v>-178271166000</v>
      </c>
      <c r="J149" s="5">
        <v>368712913000</v>
      </c>
      <c r="K149" s="5">
        <v>-162253898000</v>
      </c>
      <c r="L149" s="5">
        <v>283340325000</v>
      </c>
      <c r="M149" s="5">
        <v>249657502000</v>
      </c>
      <c r="N149" s="5">
        <v>-367606342000</v>
      </c>
      <c r="O149" s="5">
        <v>-236640012000</v>
      </c>
      <c r="P149" s="5">
        <v>85668967000</v>
      </c>
      <c r="Q149" s="5">
        <v>-116737156000</v>
      </c>
      <c r="R149" s="5">
        <v>-52400035000</v>
      </c>
      <c r="S149" s="5">
        <v>108973451000</v>
      </c>
      <c r="T149" s="5">
        <v>-53383144000</v>
      </c>
      <c r="U149" s="5">
        <v>148661314000</v>
      </c>
      <c r="V149" s="5">
        <v>-15194863000</v>
      </c>
      <c r="W149" s="5">
        <v>-3141339000</v>
      </c>
      <c r="X149" s="5">
        <v>-32785663000</v>
      </c>
      <c r="Y149" s="5">
        <v>-10051363000</v>
      </c>
      <c r="Z149" s="5">
        <v>-24979589000</v>
      </c>
    </row>
    <row r="150" spans="3:26" ht="15.5" x14ac:dyDescent="0.35">
      <c r="C150" t="s">
        <v>173</v>
      </c>
      <c r="D150" s="5">
        <v>-5297293000</v>
      </c>
      <c r="F150" s="5">
        <v>-18602668000</v>
      </c>
      <c r="G150" s="5">
        <v>-1115134000</v>
      </c>
      <c r="J150" s="5">
        <v>-56300229000</v>
      </c>
      <c r="K150" s="5">
        <v>-13996685000</v>
      </c>
      <c r="L150" s="5">
        <v>-27786797000</v>
      </c>
      <c r="M150" s="5">
        <v>-2863584000</v>
      </c>
      <c r="N150" s="5">
        <v>-6204727000</v>
      </c>
      <c r="O150" s="5">
        <v>-11867385000</v>
      </c>
      <c r="P150" s="5">
        <v>-54035244000</v>
      </c>
      <c r="Q150" s="5">
        <v>-68833048000</v>
      </c>
      <c r="R150" s="5">
        <v>-42053248000</v>
      </c>
      <c r="S150" s="5">
        <v>-62989733000</v>
      </c>
      <c r="T150" s="5">
        <v>9064635000</v>
      </c>
      <c r="U150" s="5">
        <v>-52169983000</v>
      </c>
      <c r="V150" s="5">
        <v>2544374000</v>
      </c>
      <c r="W150" s="5">
        <v>-7365780000</v>
      </c>
      <c r="X150" s="5">
        <v>22885938000</v>
      </c>
      <c r="Y150" s="5">
        <v>-30338606000</v>
      </c>
      <c r="Z150" s="5">
        <v>-22288742000</v>
      </c>
    </row>
    <row r="151" spans="3:26" ht="15.5" x14ac:dyDescent="0.35">
      <c r="C151" t="s">
        <v>169</v>
      </c>
      <c r="F151" s="5">
        <v>510672000</v>
      </c>
      <c r="G151" s="5">
        <v>495579000</v>
      </c>
      <c r="X151" s="5">
        <v>525189000</v>
      </c>
      <c r="Y151" s="5">
        <v>660133000</v>
      </c>
      <c r="Z151" s="5">
        <v>924801000</v>
      </c>
    </row>
    <row r="152" spans="3:26" ht="15.5" x14ac:dyDescent="0.35">
      <c r="C152" t="s">
        <v>562</v>
      </c>
      <c r="O152" s="5">
        <v>1641107000</v>
      </c>
      <c r="P152" s="5">
        <v>1333215000</v>
      </c>
      <c r="R152" s="5">
        <v>1504562000</v>
      </c>
      <c r="S152" s="5">
        <v>-50601111000</v>
      </c>
      <c r="T152" s="5">
        <v>8722793000</v>
      </c>
      <c r="U152" s="5">
        <v>1571971000</v>
      </c>
      <c r="V152" s="5">
        <v>-4571358000</v>
      </c>
      <c r="W152" s="5">
        <v>-3746965000</v>
      </c>
    </row>
    <row r="153" spans="3:26" ht="15.5" x14ac:dyDescent="0.35">
      <c r="C153" t="s">
        <v>351</v>
      </c>
      <c r="F153" s="5">
        <v>15000000</v>
      </c>
      <c r="G153" s="5">
        <v>-910304000</v>
      </c>
      <c r="J153" s="5">
        <v>4127081000</v>
      </c>
      <c r="K153" s="5">
        <v>13217654000</v>
      </c>
      <c r="L153" s="5">
        <v>1985328000</v>
      </c>
      <c r="M153" s="5">
        <v>280148000</v>
      </c>
      <c r="N153" s="5">
        <v>9568000</v>
      </c>
      <c r="O153" s="5">
        <v>1357549000</v>
      </c>
      <c r="P153" s="5">
        <v>1004800000</v>
      </c>
      <c r="Q153" s="5">
        <v>712045000</v>
      </c>
      <c r="R153" s="5">
        <v>402340000</v>
      </c>
      <c r="S153" s="5">
        <v>4750124000</v>
      </c>
      <c r="T153" s="5">
        <v>466133000</v>
      </c>
    </row>
    <row r="154" spans="3:26" ht="15.5" x14ac:dyDescent="0.35">
      <c r="C154" t="s">
        <v>174</v>
      </c>
      <c r="D154" s="5">
        <v>-5297293000</v>
      </c>
      <c r="F154" s="5">
        <v>-19128340000</v>
      </c>
      <c r="G154" s="5">
        <v>-700409000</v>
      </c>
      <c r="J154" s="5">
        <v>-60427310000</v>
      </c>
      <c r="K154" s="5">
        <v>-27214339000</v>
      </c>
      <c r="L154" s="5">
        <v>-29772125000</v>
      </c>
      <c r="M154" s="5">
        <v>-3369212000</v>
      </c>
      <c r="N154" s="5">
        <v>-7316205000</v>
      </c>
      <c r="O154" s="5">
        <v>-15266678000</v>
      </c>
      <c r="P154" s="5">
        <v>-48473705000</v>
      </c>
      <c r="Q154" s="5">
        <v>-68349222000</v>
      </c>
      <c r="R154" s="5">
        <v>-34654034000</v>
      </c>
      <c r="S154" s="5">
        <v>-16994866000</v>
      </c>
      <c r="T154" s="5">
        <v>-4579148000</v>
      </c>
      <c r="U154" s="5">
        <v>-39018648000</v>
      </c>
      <c r="V154" s="5">
        <v>7816329000</v>
      </c>
      <c r="W154" s="5">
        <v>-167329000</v>
      </c>
      <c r="X154" s="5">
        <v>-9155330000</v>
      </c>
      <c r="Y154" s="5">
        <v>-6371580000</v>
      </c>
      <c r="Z154" s="5">
        <v>-8705596000</v>
      </c>
    </row>
    <row r="155" spans="3:26" ht="15.5" x14ac:dyDescent="0.35">
      <c r="C155" t="s">
        <v>1031</v>
      </c>
      <c r="M155" s="5">
        <v>225480000</v>
      </c>
    </row>
    <row r="156" spans="3:26" ht="15.5" x14ac:dyDescent="0.35">
      <c r="C156" t="s">
        <v>1479</v>
      </c>
      <c r="X156" s="5">
        <v>210000000</v>
      </c>
    </row>
    <row r="157" spans="3:26" ht="15.5" x14ac:dyDescent="0.35">
      <c r="C157" t="s">
        <v>1311</v>
      </c>
    </row>
    <row r="158" spans="3:26" ht="15.5" x14ac:dyDescent="0.35">
      <c r="C158" t="s">
        <v>1480</v>
      </c>
    </row>
    <row r="159" spans="3:26" ht="15.5" x14ac:dyDescent="0.35">
      <c r="C159" t="s">
        <v>1481</v>
      </c>
    </row>
    <row r="160" spans="3:26" ht="15.5" x14ac:dyDescent="0.35">
      <c r="C160" t="s">
        <v>1411</v>
      </c>
      <c r="N160" s="5">
        <v>1101910000</v>
      </c>
      <c r="O160" s="5">
        <v>400637000</v>
      </c>
    </row>
    <row r="161" spans="3:26" ht="15.5" x14ac:dyDescent="0.35">
      <c r="C161" t="s">
        <v>1482</v>
      </c>
      <c r="P161" s="5">
        <v>-7899554000</v>
      </c>
      <c r="Q161" s="5">
        <v>-1195871000</v>
      </c>
      <c r="R161" s="5">
        <v>-9306116000</v>
      </c>
      <c r="S161" s="5">
        <v>-143880000</v>
      </c>
      <c r="T161" s="5">
        <v>4454857000</v>
      </c>
      <c r="U161" s="5">
        <v>-14723306000</v>
      </c>
      <c r="V161" s="5">
        <v>-700597000</v>
      </c>
      <c r="W161" s="5">
        <v>-3451486000</v>
      </c>
      <c r="X161" s="5">
        <v>31306079000</v>
      </c>
      <c r="Y161" s="5">
        <v>-24627159000</v>
      </c>
      <c r="Z161" s="5">
        <v>-14507947000</v>
      </c>
    </row>
    <row r="162" spans="3:26" ht="15.5" x14ac:dyDescent="0.35">
      <c r="C162" t="s">
        <v>191</v>
      </c>
      <c r="D162" s="5">
        <v>-107256861000</v>
      </c>
      <c r="F162" s="5">
        <v>171623000</v>
      </c>
      <c r="G162" s="5">
        <v>-178271166000</v>
      </c>
      <c r="J162" s="5">
        <v>368712913000</v>
      </c>
      <c r="K162" s="5">
        <v>-162253898000</v>
      </c>
      <c r="L162" s="5">
        <v>283340325000</v>
      </c>
      <c r="M162" s="5">
        <v>249657502000</v>
      </c>
      <c r="N162" s="5">
        <v>-367606342000</v>
      </c>
      <c r="O162" s="5">
        <v>-236640012000</v>
      </c>
      <c r="P162" s="5">
        <v>85668967000</v>
      </c>
      <c r="Q162" s="5">
        <v>-116737156000</v>
      </c>
      <c r="R162" s="5">
        <v>-52400035000</v>
      </c>
      <c r="S162" s="5">
        <v>108973451000</v>
      </c>
      <c r="T162" s="5">
        <v>-53383144000</v>
      </c>
      <c r="U162" s="5">
        <v>148661314000</v>
      </c>
      <c r="V162" s="5">
        <v>-15194863000</v>
      </c>
      <c r="W162" s="5">
        <v>-3141339000</v>
      </c>
      <c r="X162" s="5">
        <v>-32785663000</v>
      </c>
      <c r="Y162" s="5">
        <v>-10051363000</v>
      </c>
      <c r="Z162" s="5">
        <v>-24979589000</v>
      </c>
    </row>
    <row r="163" spans="3:26" ht="15.5" x14ac:dyDescent="0.35">
      <c r="C163" t="s">
        <v>1483</v>
      </c>
      <c r="V163" s="5">
        <v>8445959000</v>
      </c>
      <c r="W163" s="5">
        <v>-674325000</v>
      </c>
      <c r="X163" s="5">
        <v>-1476728000</v>
      </c>
      <c r="Y163" s="5">
        <v>-354694000</v>
      </c>
      <c r="Z163" s="5">
        <v>-497364000</v>
      </c>
    </row>
    <row r="164" spans="3:26" ht="15.5" x14ac:dyDescent="0.35">
      <c r="C164" t="s">
        <v>483</v>
      </c>
      <c r="D164" s="5">
        <v>-128613286000</v>
      </c>
      <c r="F164" s="5">
        <v>-145145610000</v>
      </c>
      <c r="G164" s="5">
        <v>-335924851000</v>
      </c>
    </row>
    <row r="165" spans="3:26" ht="15.5" x14ac:dyDescent="0.35">
      <c r="C165" t="s">
        <v>1377</v>
      </c>
      <c r="D165" s="5">
        <v>20400000000</v>
      </c>
      <c r="F165" s="5">
        <v>142000000000</v>
      </c>
      <c r="G165" s="5">
        <v>160000000000</v>
      </c>
      <c r="J165" s="5">
        <v>441279644000</v>
      </c>
      <c r="K165" s="5">
        <v>192000000000</v>
      </c>
      <c r="L165" s="5">
        <v>496000000000</v>
      </c>
      <c r="M165" s="5">
        <v>318016465000</v>
      </c>
      <c r="N165" s="5">
        <v>219000000000</v>
      </c>
      <c r="P165" s="5">
        <v>91682149000</v>
      </c>
      <c r="Q165" s="5">
        <v>-24301721000</v>
      </c>
      <c r="R165" s="5">
        <v>-23206438000</v>
      </c>
      <c r="S165" s="5">
        <v>118926826000</v>
      </c>
      <c r="T165" s="5">
        <v>-51790569000</v>
      </c>
      <c r="U165" s="5">
        <v>163162066000</v>
      </c>
    </row>
    <row r="166" spans="3:26" ht="15.5" x14ac:dyDescent="0.35">
      <c r="C166" t="s">
        <v>1484</v>
      </c>
      <c r="D166" s="5">
        <v>4437777000</v>
      </c>
      <c r="F166" s="5">
        <v>14171003000</v>
      </c>
      <c r="J166" s="5">
        <v>17028440000</v>
      </c>
      <c r="M166" s="5">
        <v>2023086000</v>
      </c>
    </row>
    <row r="167" spans="3:26" ht="15.5" x14ac:dyDescent="0.35">
      <c r="C167" t="s">
        <v>1351</v>
      </c>
      <c r="D167" s="5">
        <v>-2982235000</v>
      </c>
      <c r="F167" s="5">
        <v>-2549602000</v>
      </c>
      <c r="G167" s="5">
        <v>-1795288000</v>
      </c>
      <c r="J167" s="5">
        <v>-267200000</v>
      </c>
      <c r="K167" s="5">
        <v>-458057000</v>
      </c>
      <c r="L167" s="5">
        <v>-3293444000</v>
      </c>
      <c r="M167" s="5">
        <v>-5791714000</v>
      </c>
      <c r="N167" s="5">
        <v>-5410000000</v>
      </c>
    </row>
    <row r="168" spans="3:26" ht="15.5" x14ac:dyDescent="0.35">
      <c r="C168" t="s">
        <v>1295</v>
      </c>
    </row>
    <row r="169" spans="3:26" ht="15.5" x14ac:dyDescent="0.35">
      <c r="C169" t="s">
        <v>794</v>
      </c>
      <c r="K169" s="5">
        <v>-1955611000</v>
      </c>
      <c r="L169" s="5">
        <v>-7177262000</v>
      </c>
      <c r="M169" s="5">
        <v>-5298196000</v>
      </c>
      <c r="N169" s="5">
        <v>-6795511000</v>
      </c>
      <c r="O169" s="5">
        <v>-5524237000</v>
      </c>
      <c r="P169" s="5">
        <v>21551393000</v>
      </c>
      <c r="Q169" s="5">
        <v>-1715435000</v>
      </c>
      <c r="R169" s="5">
        <v>-1192526000</v>
      </c>
      <c r="S169" s="5">
        <v>-881375000</v>
      </c>
      <c r="T169" s="5">
        <v>-1592575000</v>
      </c>
      <c r="U169" s="5">
        <v>-1914707000</v>
      </c>
      <c r="V169" s="5">
        <v>-774306000</v>
      </c>
      <c r="W169" s="5">
        <v>1523182000</v>
      </c>
      <c r="X169" s="5">
        <v>-1328767000</v>
      </c>
      <c r="Y169" s="5">
        <v>-1114363000</v>
      </c>
      <c r="Z169" s="5">
        <v>-347038000</v>
      </c>
    </row>
    <row r="170" spans="3:26" ht="15.5" x14ac:dyDescent="0.35">
      <c r="C170" t="s">
        <v>1485</v>
      </c>
      <c r="U170" s="5">
        <v>4535787000</v>
      </c>
      <c r="V170" s="5">
        <v>-6234516000</v>
      </c>
      <c r="W170" s="5">
        <v>-3990196000</v>
      </c>
      <c r="X170" s="5">
        <v>-6508751000</v>
      </c>
    </row>
    <row r="171" spans="3:26" ht="15.5" x14ac:dyDescent="0.35">
      <c r="C171" t="s">
        <v>423</v>
      </c>
      <c r="F171" s="5">
        <v>-7480000000</v>
      </c>
      <c r="J171" s="5">
        <v>-37800000000</v>
      </c>
      <c r="K171" s="5">
        <v>-15120000000</v>
      </c>
      <c r="Q171" s="5">
        <v>-30240000000</v>
      </c>
      <c r="R171" s="5">
        <v>-28001071000</v>
      </c>
      <c r="S171" s="5">
        <v>-9072000000</v>
      </c>
      <c r="U171" s="5">
        <v>-17121832000</v>
      </c>
      <c r="V171" s="5">
        <v>-16632000000</v>
      </c>
      <c r="X171" s="5">
        <v>-4536000000</v>
      </c>
    </row>
    <row r="172" spans="3:26" ht="15.5" x14ac:dyDescent="0.35">
      <c r="C172" t="s">
        <v>1486</v>
      </c>
      <c r="O172" s="5">
        <v>-44880000000</v>
      </c>
    </row>
    <row r="173" spans="3:26" ht="15.5" x14ac:dyDescent="0.35">
      <c r="C173" t="s">
        <v>1487</v>
      </c>
      <c r="D173" s="5">
        <v>-499117000</v>
      </c>
      <c r="F173" s="5">
        <v>-824168000</v>
      </c>
      <c r="G173" s="5">
        <v>-551027000</v>
      </c>
    </row>
    <row r="174" spans="3:26" ht="15.5" x14ac:dyDescent="0.35">
      <c r="C174" t="s">
        <v>1488</v>
      </c>
      <c r="Y174" s="5">
        <v>-1582306000</v>
      </c>
      <c r="Z174" s="5">
        <v>-5043605000</v>
      </c>
    </row>
    <row r="175" spans="3:26" ht="15.5" x14ac:dyDescent="0.35">
      <c r="C175" t="s">
        <v>929</v>
      </c>
      <c r="D175" s="5">
        <v>-16565798000</v>
      </c>
      <c r="F175" s="5">
        <v>54116421000</v>
      </c>
      <c r="G175" s="5">
        <v>-148537373000</v>
      </c>
      <c r="J175" s="5">
        <v>-5639072000</v>
      </c>
      <c r="K175" s="5">
        <v>9514643000</v>
      </c>
      <c r="L175" s="5">
        <v>100491760000</v>
      </c>
      <c r="M175" s="5">
        <v>-15644909000</v>
      </c>
      <c r="N175" s="5">
        <v>32104680000</v>
      </c>
      <c r="O175" s="5">
        <v>-68686924000</v>
      </c>
      <c r="P175" s="5">
        <v>39077726000</v>
      </c>
      <c r="Q175" s="5">
        <v>-99621668000</v>
      </c>
      <c r="R175" s="5">
        <v>89917920000</v>
      </c>
      <c r="S175" s="5">
        <v>67533872000</v>
      </c>
      <c r="T175" s="5">
        <v>-2088340000</v>
      </c>
      <c r="U175" s="5">
        <v>-22592452000</v>
      </c>
      <c r="V175" s="5">
        <v>-13453694000</v>
      </c>
      <c r="W175" s="5">
        <v>42468000</v>
      </c>
      <c r="X175" s="5">
        <v>-2133811000</v>
      </c>
      <c r="Y175" s="5">
        <v>-12569133000</v>
      </c>
      <c r="Z175" s="5">
        <v>56117800000</v>
      </c>
    </row>
    <row r="176" spans="3:26" ht="15.5" x14ac:dyDescent="0.35">
      <c r="C176" t="s">
        <v>214</v>
      </c>
      <c r="D176" s="5">
        <v>107664110000</v>
      </c>
      <c r="J176" s="5">
        <v>158098144000</v>
      </c>
      <c r="K176" s="5">
        <v>148583501000</v>
      </c>
      <c r="L176" s="5">
        <v>48091741000</v>
      </c>
      <c r="M176" s="5">
        <v>63736650000</v>
      </c>
      <c r="N176" s="5">
        <v>31631972000</v>
      </c>
      <c r="O176" s="5">
        <v>100318896000</v>
      </c>
      <c r="P176" s="5">
        <v>61241170000</v>
      </c>
      <c r="Q176" s="5">
        <v>160862838000</v>
      </c>
      <c r="R176" s="5">
        <v>70944918000</v>
      </c>
      <c r="S176" s="5">
        <v>3411046000</v>
      </c>
      <c r="T176" s="5">
        <v>5499386000</v>
      </c>
      <c r="U176" s="5">
        <v>28091837000</v>
      </c>
      <c r="V176" s="5">
        <v>41545531000</v>
      </c>
      <c r="W176" s="5">
        <v>41503063000</v>
      </c>
      <c r="X176" s="5">
        <v>45692060000</v>
      </c>
      <c r="Y176" s="5">
        <v>58261193000</v>
      </c>
      <c r="Z176" s="5">
        <v>2143393000</v>
      </c>
    </row>
    <row r="177" spans="2:26" ht="15.5" x14ac:dyDescent="0.35">
      <c r="C177" t="s">
        <v>216</v>
      </c>
      <c r="D177" s="5">
        <v>91098312000</v>
      </c>
      <c r="F177" s="5">
        <v>54116421000</v>
      </c>
      <c r="G177" s="5">
        <v>-148537373000</v>
      </c>
      <c r="J177" s="5">
        <v>152459072000</v>
      </c>
      <c r="K177" s="5">
        <v>158098144000</v>
      </c>
      <c r="L177" s="5">
        <v>148583501000</v>
      </c>
      <c r="M177" s="5">
        <v>48091741000</v>
      </c>
      <c r="N177" s="5">
        <v>63736652000</v>
      </c>
      <c r="O177" s="5">
        <v>31631972000</v>
      </c>
      <c r="P177" s="5">
        <v>100318896000</v>
      </c>
      <c r="Q177" s="5">
        <v>61241170000</v>
      </c>
      <c r="R177" s="5">
        <v>160862838000</v>
      </c>
      <c r="S177" s="5">
        <v>70944918000</v>
      </c>
      <c r="T177" s="5">
        <v>3411046000</v>
      </c>
      <c r="U177" s="5">
        <v>5499385000</v>
      </c>
      <c r="V177" s="5">
        <v>28091837000</v>
      </c>
      <c r="W177" s="5">
        <v>41545531000</v>
      </c>
      <c r="X177" s="5">
        <v>43558249000</v>
      </c>
      <c r="Y177" s="5">
        <v>45692060000</v>
      </c>
      <c r="Z177" s="5">
        <v>58261193000</v>
      </c>
    </row>
    <row r="179" spans="2:26" ht="15.5" x14ac:dyDescent="0.35">
      <c r="B179" t="s">
        <v>217</v>
      </c>
      <c r="C179" t="s">
        <v>11</v>
      </c>
      <c r="D179" s="5">
        <v>760000000</v>
      </c>
      <c r="E179" s="5">
        <v>760000000</v>
      </c>
      <c r="F179" s="5">
        <v>760000000</v>
      </c>
      <c r="G179" s="5">
        <v>760000000</v>
      </c>
      <c r="I179" s="5">
        <v>760000000</v>
      </c>
      <c r="J179" s="5">
        <v>760000000</v>
      </c>
      <c r="K179" s="5">
        <v>150000000</v>
      </c>
      <c r="L179" s="5">
        <v>150000000</v>
      </c>
      <c r="M179" s="5">
        <v>150000000</v>
      </c>
      <c r="N179" s="5">
        <v>150000000</v>
      </c>
      <c r="O179" s="5">
        <v>150000000</v>
      </c>
      <c r="P179" s="5">
        <v>150000000</v>
      </c>
      <c r="Q179" s="5">
        <v>150000000</v>
      </c>
      <c r="R179" s="5">
        <v>150000000</v>
      </c>
      <c r="S179" s="5">
        <v>150000000</v>
      </c>
      <c r="T179" s="5">
        <v>150000000</v>
      </c>
      <c r="U179" s="5">
        <v>150000000</v>
      </c>
      <c r="V179" s="5">
        <v>150000000</v>
      </c>
      <c r="W179" s="5">
        <v>150000000</v>
      </c>
      <c r="X179" s="5">
        <v>150000000</v>
      </c>
      <c r="Y179" s="5">
        <v>150000000</v>
      </c>
      <c r="Z179" s="5">
        <v>150000000</v>
      </c>
    </row>
    <row r="180" spans="2:26" ht="15.5" x14ac:dyDescent="0.35">
      <c r="C180" t="s">
        <v>218</v>
      </c>
      <c r="D180" s="6">
        <v>-21.53</v>
      </c>
      <c r="E180" s="6">
        <v>31.94</v>
      </c>
      <c r="F180" s="6">
        <v>57.28</v>
      </c>
      <c r="G180" s="6">
        <v>20.07</v>
      </c>
    </row>
    <row r="181" spans="2:26" ht="15.5" x14ac:dyDescent="0.35">
      <c r="C181" t="s">
        <v>219</v>
      </c>
      <c r="D181" s="6">
        <v>-41.11</v>
      </c>
      <c r="E181" s="6">
        <v>35.69</v>
      </c>
      <c r="F181" s="6">
        <v>18.420000000000002</v>
      </c>
      <c r="G181" s="6">
        <v>41.6</v>
      </c>
    </row>
    <row r="182" spans="2:26" ht="15.5" x14ac:dyDescent="0.35">
      <c r="C182" t="s">
        <v>72</v>
      </c>
      <c r="D182" s="6">
        <v>0.78</v>
      </c>
      <c r="E182" s="6">
        <v>0.81</v>
      </c>
      <c r="F182" s="6">
        <v>0.72</v>
      </c>
      <c r="G182" s="6">
        <v>0.73</v>
      </c>
    </row>
    <row r="183" spans="2:26" ht="15.5" x14ac:dyDescent="0.35">
      <c r="C183" t="s">
        <v>220</v>
      </c>
      <c r="D183" s="5">
        <v>1220000000</v>
      </c>
      <c r="E183" s="5">
        <v>26760000000</v>
      </c>
      <c r="F183" s="5">
        <v>81020000000</v>
      </c>
      <c r="G183" s="5">
        <v>44050000000</v>
      </c>
    </row>
    <row r="184" spans="2:26" ht="15.5" x14ac:dyDescent="0.35">
      <c r="C184" t="s">
        <v>221</v>
      </c>
      <c r="D184" s="6">
        <v>-6.6E-3</v>
      </c>
      <c r="E184" s="6">
        <v>9.3999999999999986E-3</v>
      </c>
      <c r="F184" s="6">
        <v>1.6899999999999998E-2</v>
      </c>
      <c r="G184" s="6">
        <v>5.7999999999999996E-3</v>
      </c>
    </row>
    <row r="185" spans="2:26" ht="15.5" x14ac:dyDescent="0.35">
      <c r="C185" t="s">
        <v>222</v>
      </c>
      <c r="D185" s="6">
        <v>-1.8100000000000002E-2</v>
      </c>
      <c r="E185" s="6">
        <v>2.63E-2</v>
      </c>
      <c r="F185" s="6">
        <v>4.7400000000000005E-2</v>
      </c>
      <c r="G185" s="6">
        <v>1.7399999999999999E-2</v>
      </c>
    </row>
    <row r="186" spans="2:26" ht="15.5" x14ac:dyDescent="0.35">
      <c r="C186" t="s">
        <v>223</v>
      </c>
      <c r="D186" s="6">
        <v>-1.1299999999999999E-2</v>
      </c>
      <c r="E186" s="6">
        <v>1.38E-2</v>
      </c>
      <c r="F186" s="6">
        <v>6.9099999999999995E-2</v>
      </c>
      <c r="G186" s="6">
        <v>3.39E-2</v>
      </c>
    </row>
    <row r="187" spans="2:26" ht="15.5" x14ac:dyDescent="0.35">
      <c r="C187" t="s">
        <v>224</v>
      </c>
      <c r="D187" s="6">
        <v>-0.75</v>
      </c>
      <c r="E187" s="6">
        <v>0.78</v>
      </c>
      <c r="F187" s="6">
        <v>7.01</v>
      </c>
      <c r="G187" s="6">
        <v>3.17</v>
      </c>
    </row>
    <row r="188" spans="2:26" ht="15.5" x14ac:dyDescent="0.35">
      <c r="C188" t="s">
        <v>225</v>
      </c>
      <c r="D188" s="5">
        <v>901000000000</v>
      </c>
      <c r="E188" s="5">
        <v>917000000000</v>
      </c>
      <c r="F188" s="5">
        <v>914000000000</v>
      </c>
      <c r="G188" s="5">
        <v>871000000000</v>
      </c>
    </row>
    <row r="189" spans="2:26" ht="15.5" x14ac:dyDescent="0.35">
      <c r="C189" t="s">
        <v>226</v>
      </c>
      <c r="D189" s="6">
        <v>0.74</v>
      </c>
      <c r="E189" s="6">
        <v>0.94</v>
      </c>
      <c r="F189" s="6">
        <v>0.87</v>
      </c>
      <c r="G189" s="6">
        <v>0.72</v>
      </c>
    </row>
    <row r="190" spans="2:26" ht="15.5" x14ac:dyDescent="0.35">
      <c r="C190" t="s">
        <v>227</v>
      </c>
      <c r="D190" s="6">
        <v>1191.5899999999999</v>
      </c>
      <c r="E190" s="6">
        <v>1213.1199999999999</v>
      </c>
      <c r="F190" s="6">
        <v>1209.44</v>
      </c>
      <c r="G190" s="6">
        <v>1152.1500000000001</v>
      </c>
    </row>
    <row r="191" spans="2:26" ht="15.5" x14ac:dyDescent="0.35">
      <c r="C191" t="s">
        <v>228</v>
      </c>
      <c r="D191" s="6">
        <v>0.74</v>
      </c>
      <c r="E191" s="6">
        <v>0.94</v>
      </c>
      <c r="F191" s="6">
        <v>0.88</v>
      </c>
      <c r="G191" s="6">
        <v>0.73</v>
      </c>
    </row>
    <row r="192" spans="2:26" ht="15.5" x14ac:dyDescent="0.35">
      <c r="C192" t="s">
        <v>229</v>
      </c>
      <c r="D192" s="6">
        <v>1188.29</v>
      </c>
      <c r="E192" s="6">
        <v>1209.3399999999999</v>
      </c>
      <c r="F192" s="6">
        <v>1205.19</v>
      </c>
      <c r="G192" s="6">
        <v>1147.44</v>
      </c>
    </row>
    <row r="193" spans="3:26" ht="15.5" x14ac:dyDescent="0.35">
      <c r="C193" t="s">
        <v>230</v>
      </c>
      <c r="D193" s="5">
        <v>981000000000</v>
      </c>
      <c r="E193" s="5">
        <v>1088000000000</v>
      </c>
      <c r="F193" s="5">
        <v>975000000000</v>
      </c>
      <c r="G193" s="5">
        <v>982000000000</v>
      </c>
    </row>
    <row r="194" spans="3:26" ht="15.5" x14ac:dyDescent="0.35">
      <c r="C194" t="s">
        <v>231</v>
      </c>
      <c r="D194" s="5">
        <v>35000000000</v>
      </c>
      <c r="E194" s="5">
        <v>35000000000</v>
      </c>
      <c r="F194" s="5">
        <v>46000000000</v>
      </c>
      <c r="G194" s="5">
        <v>31000000000</v>
      </c>
    </row>
    <row r="195" spans="3:26" ht="15.5" x14ac:dyDescent="0.35">
      <c r="C195" t="s">
        <v>232</v>
      </c>
      <c r="D195" s="5">
        <v>901000000000</v>
      </c>
      <c r="E195" s="5">
        <v>917000000000</v>
      </c>
      <c r="F195" s="5">
        <v>914000000000</v>
      </c>
      <c r="G195" s="5">
        <v>871000000000</v>
      </c>
    </row>
    <row r="196" spans="3:26" ht="15.5" x14ac:dyDescent="0.35">
      <c r="C196" t="s">
        <v>23</v>
      </c>
      <c r="D196" s="5">
        <v>1016000000000</v>
      </c>
      <c r="E196" s="5">
        <v>1124000000000</v>
      </c>
      <c r="F196" s="5">
        <v>1020000000000</v>
      </c>
      <c r="G196" s="5">
        <v>1013000000000</v>
      </c>
    </row>
    <row r="197" spans="3:26" ht="15.5" x14ac:dyDescent="0.35">
      <c r="C197" t="s">
        <v>20</v>
      </c>
      <c r="D197" s="5">
        <v>925000000000</v>
      </c>
      <c r="E197" s="5">
        <v>1016000000000</v>
      </c>
      <c r="F197" s="5">
        <v>871000000000</v>
      </c>
      <c r="G197" s="5">
        <v>918000000000</v>
      </c>
    </row>
    <row r="198" spans="3:26" ht="15.5" x14ac:dyDescent="0.35">
      <c r="C198" t="s">
        <v>233</v>
      </c>
      <c r="D198" s="5">
        <v>386000000000</v>
      </c>
      <c r="E198" s="5">
        <v>396000000000</v>
      </c>
      <c r="F198" s="5">
        <v>423000000000</v>
      </c>
      <c r="G198" s="5">
        <v>362000000000</v>
      </c>
    </row>
    <row r="199" spans="3:26" ht="15.5" x14ac:dyDescent="0.35">
      <c r="C199" t="s">
        <v>234</v>
      </c>
      <c r="D199" s="5">
        <v>96000000000</v>
      </c>
      <c r="F199" s="5">
        <v>73000000000</v>
      </c>
      <c r="G199" s="5">
        <v>31000000000</v>
      </c>
    </row>
    <row r="200" spans="3:26" ht="15.5" x14ac:dyDescent="0.35">
      <c r="C200" t="s">
        <v>235</v>
      </c>
      <c r="D200" s="5">
        <v>-5000000000</v>
      </c>
      <c r="F200" s="5">
        <v>-19000000000</v>
      </c>
      <c r="G200" s="5">
        <v>-1000000000</v>
      </c>
    </row>
    <row r="201" spans="3:26" ht="15.5" x14ac:dyDescent="0.35">
      <c r="C201" t="s">
        <v>12</v>
      </c>
      <c r="D201" s="5">
        <v>91000000000</v>
      </c>
      <c r="F201" s="5">
        <v>53000000000</v>
      </c>
      <c r="G201" s="5">
        <v>30000000000</v>
      </c>
    </row>
    <row r="202" spans="3:26" ht="15.5" x14ac:dyDescent="0.35">
      <c r="C202" t="s">
        <v>15</v>
      </c>
      <c r="D202" s="6">
        <v>119.96</v>
      </c>
      <c r="F202" s="6">
        <v>70.66</v>
      </c>
      <c r="G202" s="6">
        <v>39.880000000000003</v>
      </c>
    </row>
    <row r="203" spans="3:26" ht="15.5" x14ac:dyDescent="0.35">
      <c r="C203" t="s">
        <v>57</v>
      </c>
      <c r="I203" s="6">
        <v>152.61000000000001</v>
      </c>
      <c r="J203" s="6">
        <v>101.3</v>
      </c>
      <c r="K203" s="6">
        <v>425.86</v>
      </c>
      <c r="L203" s="6">
        <v>381.12</v>
      </c>
      <c r="M203" s="6">
        <v>-312.04000000000002</v>
      </c>
      <c r="N203" s="6">
        <v>78.86</v>
      </c>
      <c r="O203" s="6">
        <v>678.01</v>
      </c>
      <c r="P203" s="6">
        <v>584.83000000000004</v>
      </c>
      <c r="Q203" s="6">
        <v>551.29</v>
      </c>
      <c r="R203" s="6">
        <v>875.81</v>
      </c>
      <c r="S203" s="6">
        <v>16.420000000000002</v>
      </c>
      <c r="T203" s="6">
        <v>157.72999999999999</v>
      </c>
      <c r="U203" s="6">
        <v>149.25</v>
      </c>
      <c r="V203" s="6">
        <v>210.22</v>
      </c>
      <c r="W203" s="6">
        <v>196.44</v>
      </c>
      <c r="X203" s="6">
        <v>-6.72</v>
      </c>
      <c r="Y203" s="6">
        <v>104.76</v>
      </c>
      <c r="Z203" s="6">
        <v>0.52</v>
      </c>
    </row>
    <row r="204" spans="3:26" ht="15.5" x14ac:dyDescent="0.35">
      <c r="C204" t="s">
        <v>71</v>
      </c>
      <c r="I204" s="6">
        <v>7.47</v>
      </c>
      <c r="J204" s="6">
        <v>6.02</v>
      </c>
      <c r="K204" s="6">
        <v>5.71</v>
      </c>
      <c r="L204" s="6">
        <v>12.96</v>
      </c>
      <c r="M204" s="6">
        <v>-19.39</v>
      </c>
      <c r="N204" s="6">
        <v>71.010000000000005</v>
      </c>
      <c r="O204" s="6">
        <v>9.11</v>
      </c>
      <c r="P204" s="6">
        <v>11.37</v>
      </c>
      <c r="Q204" s="6">
        <v>8.5299999999999994</v>
      </c>
      <c r="R204" s="5">
        <v>4</v>
      </c>
      <c r="S204" s="6">
        <v>82.22</v>
      </c>
      <c r="T204" s="6">
        <v>14.9</v>
      </c>
      <c r="U204" s="6">
        <v>19.100000000000001</v>
      </c>
      <c r="V204" s="6">
        <v>9.0399999999999991</v>
      </c>
      <c r="W204" s="6">
        <v>3.05</v>
      </c>
      <c r="X204" s="6">
        <v>-92.26</v>
      </c>
      <c r="Y204" s="6">
        <v>4.68</v>
      </c>
      <c r="Z204" s="6">
        <v>567.30999999999995</v>
      </c>
    </row>
    <row r="205" spans="3:26" ht="15.5" x14ac:dyDescent="0.35">
      <c r="C205" t="s">
        <v>74</v>
      </c>
      <c r="I205" s="6">
        <v>0.21</v>
      </c>
      <c r="J205" s="6">
        <v>0.13</v>
      </c>
      <c r="K205" s="6">
        <v>0.12</v>
      </c>
      <c r="L205" s="6">
        <v>0.27</v>
      </c>
      <c r="M205" s="6">
        <v>0.53</v>
      </c>
      <c r="N205" s="6">
        <v>0.54</v>
      </c>
      <c r="O205" s="6">
        <v>0.32</v>
      </c>
      <c r="P205" s="6">
        <v>0.31</v>
      </c>
      <c r="Q205" s="6">
        <v>0.33</v>
      </c>
      <c r="R205" s="6">
        <v>0.26</v>
      </c>
      <c r="S205" s="6">
        <v>0.12</v>
      </c>
      <c r="T205" s="6">
        <v>0.24</v>
      </c>
      <c r="U205" s="6">
        <v>0.28999999999999998</v>
      </c>
      <c r="V205" s="6">
        <v>0.23</v>
      </c>
      <c r="W205" s="6">
        <v>7.0000000000000007E-2</v>
      </c>
      <c r="X205" s="6">
        <v>0.11</v>
      </c>
      <c r="Y205" s="6">
        <v>0.1</v>
      </c>
      <c r="Z205" s="6">
        <v>0.04</v>
      </c>
    </row>
    <row r="206" spans="3:26" ht="15.5" x14ac:dyDescent="0.35">
      <c r="C206" t="s">
        <v>236</v>
      </c>
      <c r="I206" s="5">
        <v>218390000000</v>
      </c>
      <c r="J206" s="5">
        <v>124620000000</v>
      </c>
      <c r="K206" s="5">
        <v>184170000000</v>
      </c>
      <c r="L206" s="5">
        <v>131000000000</v>
      </c>
      <c r="M206" s="5">
        <v>-12280000000</v>
      </c>
      <c r="N206" s="5">
        <v>90780000000</v>
      </c>
      <c r="O206" s="5">
        <v>249670000000</v>
      </c>
      <c r="P206" s="5">
        <v>242210000000</v>
      </c>
    </row>
    <row r="207" spans="3:26" ht="15.5" x14ac:dyDescent="0.35">
      <c r="C207" t="s">
        <v>237</v>
      </c>
      <c r="I207" s="6">
        <v>4.4800000000000006E-2</v>
      </c>
      <c r="J207" s="6">
        <v>2.9900000000000003E-2</v>
      </c>
      <c r="K207" s="6">
        <v>2.98E-2</v>
      </c>
      <c r="L207" s="6">
        <v>2.6200000000000001E-2</v>
      </c>
      <c r="M207" s="6">
        <v>-2.7200000000000002E-2</v>
      </c>
      <c r="N207" s="6">
        <v>7.9000000000000008E-3</v>
      </c>
      <c r="O207" s="6">
        <v>5.4299999999999994E-2</v>
      </c>
      <c r="P207" s="6">
        <v>4.2500000000000003E-2</v>
      </c>
      <c r="Q207" s="6">
        <v>4.3200000000000002E-2</v>
      </c>
      <c r="R207" s="6">
        <v>8.3400000000000002E-2</v>
      </c>
      <c r="S207" s="6">
        <v>1.8E-3</v>
      </c>
      <c r="T207" s="6">
        <v>2.2400000000000003E-2</v>
      </c>
      <c r="U207" s="6">
        <v>1.8200000000000001E-2</v>
      </c>
      <c r="V207" s="6">
        <v>4.4800000000000006E-2</v>
      </c>
      <c r="W207" s="6">
        <v>4.7400000000000005E-2</v>
      </c>
      <c r="X207" s="6">
        <v>-1.8E-3</v>
      </c>
      <c r="Y207" s="6">
        <v>2.7000000000000003E-2</v>
      </c>
      <c r="Z207" s="6">
        <v>1E-4</v>
      </c>
    </row>
    <row r="208" spans="3:26" ht="15.5" x14ac:dyDescent="0.35">
      <c r="C208" t="s">
        <v>238</v>
      </c>
      <c r="I208" s="6">
        <v>0.1258</v>
      </c>
      <c r="J208" s="6">
        <v>9.2200000000000004E-2</v>
      </c>
      <c r="K208" s="6">
        <v>8.1199999999999994E-2</v>
      </c>
      <c r="L208" s="6">
        <v>7.6999999999999999E-2</v>
      </c>
      <c r="M208" s="6">
        <v>-6.7799999999999999E-2</v>
      </c>
      <c r="N208" s="6">
        <v>1.6200000000000003E-2</v>
      </c>
      <c r="O208" s="6">
        <v>0.1356</v>
      </c>
      <c r="P208" s="6">
        <v>0.14510000000000001</v>
      </c>
      <c r="Q208" s="6">
        <v>0.15229999999999999</v>
      </c>
      <c r="R208" s="6">
        <v>0.28149999999999997</v>
      </c>
      <c r="S208" s="6">
        <v>6.8000000000000005E-3</v>
      </c>
      <c r="T208" s="6">
        <v>0.13919999999999999</v>
      </c>
      <c r="U208" s="6">
        <v>0.15279999999999999</v>
      </c>
      <c r="V208" s="6">
        <v>0.2225</v>
      </c>
      <c r="W208" s="6">
        <v>0.23300000000000001</v>
      </c>
      <c r="X208" s="6">
        <v>-1.03E-2</v>
      </c>
      <c r="Y208" s="6">
        <v>0.1545</v>
      </c>
      <c r="Z208" s="6">
        <v>8.9999999999999998E-4</v>
      </c>
    </row>
    <row r="209" spans="3:26" ht="15.5" x14ac:dyDescent="0.35">
      <c r="C209" t="s">
        <v>239</v>
      </c>
      <c r="I209" s="6">
        <v>0.17859999999999998</v>
      </c>
      <c r="J209" s="6">
        <v>0.12970000000000001</v>
      </c>
      <c r="K209" s="6">
        <v>0.18</v>
      </c>
      <c r="L209" s="6">
        <v>0.1273</v>
      </c>
      <c r="M209" s="6">
        <v>-6.13E-2</v>
      </c>
      <c r="N209" s="6">
        <v>6.2600000000000003E-2</v>
      </c>
      <c r="O209" s="6">
        <v>0.25800000000000001</v>
      </c>
      <c r="P209" s="6">
        <v>0.28170000000000001</v>
      </c>
      <c r="Q209" s="6">
        <v>0.26050000000000001</v>
      </c>
      <c r="R209" s="6">
        <v>0.44590000000000002</v>
      </c>
      <c r="S209" s="6">
        <v>0.32520000000000004</v>
      </c>
      <c r="T209" s="6">
        <v>0.45189999999999997</v>
      </c>
      <c r="U209" s="6">
        <v>0.73580000000000001</v>
      </c>
      <c r="V209" s="6">
        <v>0.44409999999999994</v>
      </c>
      <c r="W209" s="6">
        <v>0.42229999999999995</v>
      </c>
      <c r="X209" s="6">
        <v>2.8799999999999999E-2</v>
      </c>
      <c r="Y209" s="6">
        <v>0.20550000000000002</v>
      </c>
      <c r="Z209" s="6">
        <v>1.0562</v>
      </c>
    </row>
    <row r="210" spans="3:26" ht="15.5" x14ac:dyDescent="0.35">
      <c r="C210" t="s">
        <v>240</v>
      </c>
      <c r="I210" s="6">
        <v>3.7</v>
      </c>
      <c r="J210" s="6">
        <v>4.97</v>
      </c>
      <c r="K210" s="6">
        <v>2.9</v>
      </c>
      <c r="L210" s="6">
        <v>1.68</v>
      </c>
      <c r="M210" s="6">
        <v>-2.97</v>
      </c>
      <c r="N210" s="6">
        <v>1.93</v>
      </c>
      <c r="O210" s="6">
        <v>4.2300000000000004</v>
      </c>
      <c r="P210" s="6">
        <v>3.7</v>
      </c>
      <c r="Q210" s="6">
        <v>3.52</v>
      </c>
      <c r="R210" s="6">
        <v>5.46</v>
      </c>
      <c r="S210" s="6">
        <v>2.83</v>
      </c>
      <c r="T210" s="6">
        <v>2.3199999999999998</v>
      </c>
      <c r="U210" s="6">
        <v>4.55</v>
      </c>
      <c r="V210" s="6">
        <v>6.15</v>
      </c>
      <c r="W210" s="6">
        <v>5.25</v>
      </c>
      <c r="X210" s="6">
        <v>0.23</v>
      </c>
      <c r="Y210" s="6">
        <v>1.28</v>
      </c>
      <c r="Z210" s="6">
        <v>3.98</v>
      </c>
    </row>
    <row r="211" spans="3:26" ht="15.5" x14ac:dyDescent="0.35">
      <c r="C211" t="s">
        <v>68</v>
      </c>
      <c r="I211" s="6">
        <v>0.94</v>
      </c>
      <c r="J211" s="6">
        <v>0.56000000000000005</v>
      </c>
      <c r="K211" s="6">
        <v>0.46</v>
      </c>
      <c r="L211" s="5">
        <v>1</v>
      </c>
      <c r="M211" s="6">
        <v>1.31</v>
      </c>
      <c r="N211" s="6">
        <v>1.1499999999999999</v>
      </c>
      <c r="O211" s="6">
        <v>1.23</v>
      </c>
      <c r="P211" s="6">
        <v>1.65</v>
      </c>
      <c r="Q211" s="6">
        <v>1.3</v>
      </c>
      <c r="R211" s="6">
        <v>1.1299999999999999</v>
      </c>
      <c r="S211" s="6">
        <v>0.56000000000000005</v>
      </c>
      <c r="T211" s="6">
        <v>2.0699999999999998</v>
      </c>
      <c r="U211" s="6">
        <v>2.92</v>
      </c>
      <c r="V211" s="6">
        <v>2.0099999999999998</v>
      </c>
      <c r="W211" s="6">
        <v>0.71</v>
      </c>
      <c r="X211" s="6">
        <v>0.95</v>
      </c>
      <c r="Y211" s="6">
        <v>0.72</v>
      </c>
      <c r="Z211" s="6">
        <v>0.51</v>
      </c>
    </row>
    <row r="212" spans="3:26" ht="15.5" x14ac:dyDescent="0.35">
      <c r="C212" t="s">
        <v>65</v>
      </c>
      <c r="I212" s="6">
        <v>1213.1199999999999</v>
      </c>
      <c r="J212" s="6">
        <v>1098.77</v>
      </c>
      <c r="K212" s="6">
        <v>5243.66</v>
      </c>
      <c r="L212" s="6">
        <v>4948.57</v>
      </c>
      <c r="M212" s="6">
        <v>4604.6899999999996</v>
      </c>
      <c r="N212" s="6">
        <v>4861.49</v>
      </c>
      <c r="O212" s="6">
        <v>5001.08</v>
      </c>
      <c r="P212" s="6">
        <v>4029.42</v>
      </c>
      <c r="Q212" s="6">
        <v>3620.18</v>
      </c>
      <c r="R212" s="6">
        <v>3110.76</v>
      </c>
      <c r="S212" s="6">
        <v>2432.31</v>
      </c>
      <c r="T212" s="6">
        <v>1133.3</v>
      </c>
      <c r="U212" s="6">
        <v>976.56</v>
      </c>
      <c r="V212" s="6">
        <v>944.83</v>
      </c>
      <c r="W212" s="6">
        <v>843.03</v>
      </c>
      <c r="X212" s="6">
        <v>652.64</v>
      </c>
      <c r="Y212" s="6">
        <v>677.98</v>
      </c>
      <c r="Z212" s="6">
        <v>576.66999999999996</v>
      </c>
    </row>
    <row r="213" spans="3:26" ht="15.5" x14ac:dyDescent="0.35">
      <c r="C213" t="s">
        <v>241</v>
      </c>
      <c r="I213" s="6">
        <v>0.94</v>
      </c>
      <c r="J213" s="6">
        <v>0.56000000000000005</v>
      </c>
      <c r="K213" s="6">
        <v>0.46</v>
      </c>
      <c r="L213" s="5">
        <v>1</v>
      </c>
      <c r="M213" s="6">
        <v>1.31</v>
      </c>
      <c r="N213" s="6">
        <v>1.1499999999999999</v>
      </c>
      <c r="O213" s="6">
        <v>1.23</v>
      </c>
      <c r="P213" s="6">
        <v>1.65</v>
      </c>
      <c r="Q213" s="6">
        <v>1.3</v>
      </c>
      <c r="R213" s="6">
        <v>1.1299999999999999</v>
      </c>
      <c r="S213" s="6">
        <v>0.56000000000000005</v>
      </c>
      <c r="T213" s="6">
        <v>2.0699999999999998</v>
      </c>
      <c r="U213" s="6">
        <v>2.92</v>
      </c>
      <c r="V213" s="6">
        <v>2.0099999999999998</v>
      </c>
      <c r="W213" s="6">
        <v>0.71</v>
      </c>
      <c r="X213" s="6">
        <v>0.95</v>
      </c>
      <c r="Y213" s="6">
        <v>0.72</v>
      </c>
      <c r="Z213" s="6">
        <v>0.51</v>
      </c>
    </row>
    <row r="214" spans="3:26" ht="15.5" x14ac:dyDescent="0.35">
      <c r="C214" t="s">
        <v>242</v>
      </c>
      <c r="I214" s="6">
        <v>1209.3399999999999</v>
      </c>
      <c r="J214" s="6">
        <v>1093.1199999999999</v>
      </c>
      <c r="K214" s="6">
        <v>5243.66</v>
      </c>
      <c r="L214" s="6">
        <v>4948.57</v>
      </c>
      <c r="M214" s="6">
        <v>4604.6899999999996</v>
      </c>
      <c r="N214" s="6">
        <v>4861.49</v>
      </c>
      <c r="O214" s="6">
        <v>5001.08</v>
      </c>
      <c r="P214" s="6">
        <v>4029.42</v>
      </c>
      <c r="Q214" s="6">
        <v>3620.18</v>
      </c>
      <c r="R214" s="6">
        <v>3110.76</v>
      </c>
      <c r="S214" s="6">
        <v>2432.31</v>
      </c>
      <c r="T214" s="6">
        <v>1133.3</v>
      </c>
      <c r="U214" s="6">
        <v>976.56</v>
      </c>
      <c r="V214" s="6">
        <v>944.83</v>
      </c>
      <c r="W214" s="6">
        <v>843.03</v>
      </c>
      <c r="X214" s="6">
        <v>652.64</v>
      </c>
      <c r="Y214" s="6">
        <v>677.98</v>
      </c>
      <c r="Z214" s="6">
        <v>576.66999999999996</v>
      </c>
    </row>
    <row r="215" spans="3:26" ht="15.5" x14ac:dyDescent="0.35">
      <c r="C215" t="s">
        <v>243</v>
      </c>
      <c r="I215" s="5">
        <v>1088000000000</v>
      </c>
      <c r="J215" s="5">
        <v>1129000000000</v>
      </c>
      <c r="K215" s="5">
        <v>738000000000</v>
      </c>
      <c r="L215" s="5">
        <v>886000000000</v>
      </c>
      <c r="M215" s="5">
        <v>594000000000</v>
      </c>
      <c r="N215" s="5">
        <v>338000000000</v>
      </c>
      <c r="O215" s="5">
        <v>694000000000</v>
      </c>
      <c r="P215" s="5">
        <v>869000000000</v>
      </c>
      <c r="Q215" s="5">
        <v>790000000000</v>
      </c>
      <c r="R215" s="5">
        <v>634000000000</v>
      </c>
      <c r="S215" s="5">
        <v>656000000000</v>
      </c>
      <c r="T215" s="5">
        <v>551000000000</v>
      </c>
      <c r="U215" s="5">
        <v>726000000000</v>
      </c>
      <c r="V215" s="5">
        <v>278000000000</v>
      </c>
      <c r="W215" s="5">
        <v>76000000000</v>
      </c>
      <c r="X215" s="5">
        <v>87000000000</v>
      </c>
      <c r="Y215" s="5">
        <v>108000000000</v>
      </c>
      <c r="Z215" s="5">
        <v>114000000000</v>
      </c>
    </row>
    <row r="216" spans="3:26" ht="15.5" x14ac:dyDescent="0.35">
      <c r="C216" t="s">
        <v>244</v>
      </c>
      <c r="I216" s="5">
        <v>35000000000</v>
      </c>
      <c r="J216" s="5">
        <v>20000000000</v>
      </c>
      <c r="K216" s="5">
        <v>2000000000</v>
      </c>
      <c r="L216" s="5">
        <v>1000000000</v>
      </c>
      <c r="M216" s="5">
        <v>5000000000</v>
      </c>
      <c r="N216" s="5">
        <v>11000000000</v>
      </c>
      <c r="O216" s="5">
        <v>23000000000</v>
      </c>
      <c r="P216" s="5">
        <v>39000000000</v>
      </c>
      <c r="Q216" s="5">
        <v>10000000000</v>
      </c>
      <c r="R216" s="5">
        <v>12000000000</v>
      </c>
      <c r="S216" s="5">
        <v>2000000000</v>
      </c>
      <c r="T216" s="5">
        <v>1000000000</v>
      </c>
      <c r="U216" s="5">
        <v>2000000000</v>
      </c>
      <c r="V216" s="5">
        <v>2000000000</v>
      </c>
      <c r="W216" s="5">
        <v>3000000000</v>
      </c>
      <c r="X216" s="5">
        <v>2000000000</v>
      </c>
      <c r="Y216" s="5">
        <v>1000000000</v>
      </c>
      <c r="Z216" s="5">
        <v>2000000000</v>
      </c>
    </row>
    <row r="217" spans="3:26" ht="15.5" x14ac:dyDescent="0.35">
      <c r="C217" t="s">
        <v>25</v>
      </c>
      <c r="I217" s="5">
        <v>1124000000000</v>
      </c>
      <c r="J217" s="5">
        <v>1149000000000</v>
      </c>
      <c r="K217" s="5">
        <v>740000000000</v>
      </c>
      <c r="L217" s="5">
        <v>887000000000</v>
      </c>
      <c r="M217" s="5">
        <v>599000000000</v>
      </c>
      <c r="N217" s="5">
        <v>349000000000</v>
      </c>
      <c r="O217" s="5">
        <v>716000000000</v>
      </c>
      <c r="P217" s="5">
        <v>908000000000</v>
      </c>
      <c r="Q217" s="5">
        <v>800000000000</v>
      </c>
      <c r="R217" s="5">
        <v>646000000000</v>
      </c>
      <c r="S217" s="5">
        <v>658000000000</v>
      </c>
      <c r="T217" s="5">
        <v>552000000000</v>
      </c>
      <c r="U217" s="5">
        <v>728000000000</v>
      </c>
      <c r="V217" s="5">
        <v>280000000000</v>
      </c>
      <c r="W217" s="5">
        <v>78000000000</v>
      </c>
      <c r="X217" s="5">
        <v>89000000000</v>
      </c>
      <c r="Y217" s="5">
        <v>109000000000</v>
      </c>
      <c r="Z217" s="5">
        <v>116000000000</v>
      </c>
    </row>
    <row r="218" spans="3:26" ht="15.5" x14ac:dyDescent="0.35">
      <c r="C218" t="s">
        <v>22</v>
      </c>
      <c r="I218" s="5">
        <v>1016000000000</v>
      </c>
      <c r="J218" s="5">
        <v>997000000000</v>
      </c>
      <c r="K218" s="5">
        <v>582000000000</v>
      </c>
      <c r="L218" s="5">
        <v>739000000000</v>
      </c>
      <c r="M218" s="5">
        <v>551000000000</v>
      </c>
      <c r="N218" s="5">
        <v>285000000000</v>
      </c>
      <c r="O218" s="5">
        <v>685000000000</v>
      </c>
      <c r="P218" s="5">
        <v>808000000000</v>
      </c>
      <c r="Q218" s="5">
        <v>738000000000</v>
      </c>
      <c r="R218" s="5">
        <v>485000000000</v>
      </c>
      <c r="S218" s="5">
        <v>587000000000</v>
      </c>
      <c r="T218" s="5">
        <v>549000000000</v>
      </c>
      <c r="U218" s="5">
        <v>722000000000</v>
      </c>
      <c r="V218" s="5">
        <v>252000000000</v>
      </c>
      <c r="W218" s="5">
        <v>37000000000</v>
      </c>
      <c r="X218" s="5">
        <v>45000000000</v>
      </c>
      <c r="Y218" s="5">
        <v>63000000000</v>
      </c>
      <c r="Z218" s="5">
        <v>58000000000</v>
      </c>
    </row>
    <row r="219" spans="3:26" ht="15.5" x14ac:dyDescent="0.35">
      <c r="C219" t="s">
        <v>245</v>
      </c>
      <c r="I219" s="5">
        <v>396000000000</v>
      </c>
      <c r="J219" s="5">
        <v>314000000000</v>
      </c>
      <c r="K219" s="5">
        <v>290000000000</v>
      </c>
      <c r="L219" s="5">
        <v>221000000000</v>
      </c>
      <c r="M219" s="5">
        <v>177000000000</v>
      </c>
      <c r="N219" s="5">
        <v>247000000000</v>
      </c>
      <c r="O219" s="5">
        <v>259000000000</v>
      </c>
      <c r="P219" s="5">
        <v>127000000000</v>
      </c>
      <c r="Q219" s="5">
        <v>74000000000</v>
      </c>
      <c r="R219" s="5">
        <v>139000000000</v>
      </c>
      <c r="S219" s="5">
        <v>44000000000</v>
      </c>
      <c r="T219" s="5">
        <v>27000000000</v>
      </c>
      <c r="U219" s="5">
        <v>-23000000000</v>
      </c>
      <c r="V219" s="5">
        <v>83000000000</v>
      </c>
      <c r="W219" s="5">
        <v>53000000000</v>
      </c>
      <c r="X219" s="5">
        <v>30000000000</v>
      </c>
      <c r="Y219" s="5">
        <v>-6000000000</v>
      </c>
      <c r="Z219" s="5">
        <v>-10000000000</v>
      </c>
    </row>
    <row r="220" spans="3:26" ht="15.5" x14ac:dyDescent="0.35">
      <c r="C220" t="s">
        <v>246</v>
      </c>
      <c r="J220" s="5">
        <v>-318000000000</v>
      </c>
      <c r="K220" s="5">
        <v>186000000000</v>
      </c>
      <c r="L220" s="5">
        <v>-155000000000</v>
      </c>
      <c r="M220" s="5">
        <v>-262000000000</v>
      </c>
      <c r="N220" s="5">
        <v>406000000000</v>
      </c>
      <c r="O220" s="5">
        <v>180000000000</v>
      </c>
      <c r="P220" s="5">
        <v>7000000000</v>
      </c>
      <c r="Q220" s="5">
        <v>86000000000</v>
      </c>
      <c r="R220" s="5">
        <v>184000000000</v>
      </c>
      <c r="S220" s="5">
        <v>22000000000</v>
      </c>
      <c r="T220" s="5">
        <v>42000000000</v>
      </c>
      <c r="U220" s="5">
        <v>-119000000000</v>
      </c>
      <c r="V220" s="5">
        <v>-1000000000</v>
      </c>
      <c r="W220" s="5">
        <v>11000000000</v>
      </c>
      <c r="X220" s="5">
        <v>8000000000</v>
      </c>
      <c r="Y220" s="5">
        <v>28000000000</v>
      </c>
      <c r="Z220" s="5">
        <v>103000000000</v>
      </c>
    </row>
    <row r="221" spans="3:26" ht="15.5" x14ac:dyDescent="0.35">
      <c r="C221" t="s">
        <v>247</v>
      </c>
      <c r="J221" s="5">
        <v>-60000000000</v>
      </c>
      <c r="K221" s="5">
        <v>-27000000000</v>
      </c>
      <c r="L221" s="5">
        <v>-30000000000</v>
      </c>
      <c r="M221" s="5">
        <v>-3000000000</v>
      </c>
      <c r="N221" s="5">
        <v>-7000000000</v>
      </c>
      <c r="O221" s="5">
        <v>-15000000000</v>
      </c>
      <c r="P221" s="5">
        <v>-48000000000</v>
      </c>
      <c r="Q221" s="5">
        <v>-68000000000</v>
      </c>
      <c r="R221" s="5">
        <v>-35000000000</v>
      </c>
      <c r="S221" s="5">
        <v>-17000000000</v>
      </c>
      <c r="T221" s="5">
        <v>-5000000000</v>
      </c>
      <c r="U221" s="5">
        <v>-39000000000</v>
      </c>
      <c r="V221" s="5">
        <v>8000000000</v>
      </c>
      <c r="W221" s="5">
        <v>0</v>
      </c>
      <c r="X221" s="5">
        <v>-9000000000</v>
      </c>
      <c r="Y221" s="5">
        <v>-6000000000</v>
      </c>
      <c r="Z221" s="5">
        <v>-9000000000</v>
      </c>
    </row>
    <row r="222" spans="3:26" ht="15.5" x14ac:dyDescent="0.35">
      <c r="C222" t="s">
        <v>14</v>
      </c>
      <c r="J222" s="5">
        <v>-378000000000</v>
      </c>
      <c r="K222" s="5">
        <v>159000000000</v>
      </c>
      <c r="L222" s="5">
        <v>-185000000000</v>
      </c>
      <c r="M222" s="5">
        <v>-266000000000</v>
      </c>
      <c r="N222" s="5">
        <v>399000000000</v>
      </c>
      <c r="O222" s="5">
        <v>165000000000</v>
      </c>
      <c r="P222" s="5">
        <v>-41000000000</v>
      </c>
      <c r="Q222" s="5">
        <v>18000000000</v>
      </c>
      <c r="R222" s="5">
        <v>150000000000</v>
      </c>
      <c r="S222" s="5">
        <v>5000000000</v>
      </c>
      <c r="T222" s="5">
        <v>38000000000</v>
      </c>
      <c r="U222" s="5">
        <v>-158000000000</v>
      </c>
      <c r="V222" s="5">
        <v>7000000000</v>
      </c>
      <c r="W222" s="5">
        <v>10000000000</v>
      </c>
      <c r="X222" s="5">
        <v>-1000000000</v>
      </c>
      <c r="Y222" s="5">
        <v>21000000000</v>
      </c>
      <c r="Z222" s="5">
        <v>95000000000</v>
      </c>
    </row>
    <row r="223" spans="3:26" ht="15.5" x14ac:dyDescent="0.35">
      <c r="C223" t="s">
        <v>16</v>
      </c>
      <c r="J223" s="6">
        <v>-500.63</v>
      </c>
      <c r="K223" s="6">
        <v>1048.6199999999999</v>
      </c>
      <c r="L223" s="6">
        <v>-1222.45</v>
      </c>
      <c r="M223" s="6">
        <v>-1757.99</v>
      </c>
      <c r="N223" s="6">
        <v>2636.24</v>
      </c>
      <c r="O223" s="6">
        <v>1088.32</v>
      </c>
      <c r="P223" s="6">
        <v>-271.36</v>
      </c>
      <c r="Q223" s="6">
        <v>116.4</v>
      </c>
      <c r="R223" s="6">
        <v>990.19</v>
      </c>
      <c r="S223" s="6">
        <v>30.13</v>
      </c>
      <c r="T223" s="6">
        <v>249.01</v>
      </c>
      <c r="U223" s="6">
        <v>-1045.6500000000001</v>
      </c>
      <c r="V223" s="6">
        <v>46.38</v>
      </c>
      <c r="W223" s="6">
        <v>68.67</v>
      </c>
      <c r="X223" s="6">
        <v>-9.19</v>
      </c>
      <c r="Y223" s="6">
        <v>141.86000000000001</v>
      </c>
      <c r="Z223" s="6">
        <v>626.19000000000005</v>
      </c>
    </row>
    <row r="225" spans="2:17" ht="15.5" x14ac:dyDescent="0.35">
      <c r="B225" t="s">
        <v>248</v>
      </c>
      <c r="C225" t="s">
        <v>249</v>
      </c>
      <c r="D225" s="5">
        <v>-16000000000</v>
      </c>
      <c r="E225" s="5">
        <v>24000000000</v>
      </c>
      <c r="F225" s="5">
        <v>43000000000</v>
      </c>
      <c r="G225" s="5">
        <v>15000000000</v>
      </c>
      <c r="H225" s="5">
        <v>-65000000000</v>
      </c>
      <c r="I225" s="5">
        <v>115000000000</v>
      </c>
      <c r="J225" s="5">
        <v>77000000000</v>
      </c>
      <c r="K225" s="5">
        <v>64000000000</v>
      </c>
      <c r="L225" s="5">
        <v>58000000000</v>
      </c>
      <c r="M225" s="5">
        <v>-47000000000</v>
      </c>
      <c r="N225" s="5">
        <v>12000000000</v>
      </c>
      <c r="O225" s="5">
        <v>103000000000</v>
      </c>
      <c r="P225" s="5">
        <v>88000000000</v>
      </c>
      <c r="Q225" s="5">
        <v>83000000000</v>
      </c>
    </row>
    <row r="226" spans="2:17" ht="15.5" x14ac:dyDescent="0.35">
      <c r="C226" t="s">
        <v>250</v>
      </c>
      <c r="H226" s="5">
        <v>66000000000</v>
      </c>
      <c r="I226" s="5">
        <v>115000000000</v>
      </c>
      <c r="J226" s="5">
        <v>77000000000</v>
      </c>
      <c r="K226" s="5">
        <v>64000000000</v>
      </c>
      <c r="L226" s="5">
        <v>58000000000</v>
      </c>
      <c r="M226" s="5">
        <v>-47000000000</v>
      </c>
      <c r="N226" s="5">
        <v>12000000000</v>
      </c>
      <c r="O226" s="5">
        <v>103000000000</v>
      </c>
      <c r="P226" s="5">
        <v>88000000000</v>
      </c>
      <c r="Q226" s="5">
        <v>83000000000</v>
      </c>
    </row>
    <row r="227" spans="2:17" ht="15.5" x14ac:dyDescent="0.35">
      <c r="C227" t="s">
        <v>441</v>
      </c>
      <c r="H227" s="5">
        <v>10</v>
      </c>
      <c r="I227" s="5">
        <v>10</v>
      </c>
      <c r="J227" s="5">
        <v>10</v>
      </c>
      <c r="K227" s="5">
        <v>50</v>
      </c>
      <c r="L227" s="5">
        <v>20</v>
      </c>
      <c r="P227" s="5">
        <v>60</v>
      </c>
      <c r="Q227" s="5">
        <v>80</v>
      </c>
    </row>
    <row r="228" spans="2:17" ht="15.5" x14ac:dyDescent="0.35">
      <c r="C228" t="s">
        <v>76</v>
      </c>
      <c r="H228" s="6">
        <v>-0.11609999999999999</v>
      </c>
      <c r="I228" s="6">
        <v>6.5500000000000003E-2</v>
      </c>
      <c r="J228" s="6">
        <v>9.8699999999999996E-2</v>
      </c>
      <c r="K228" s="6">
        <v>0.58700000000000008</v>
      </c>
      <c r="L228" s="6">
        <v>0.26239999999999997</v>
      </c>
      <c r="P228" s="6">
        <v>0.51300000000000001</v>
      </c>
      <c r="Q228" s="6">
        <v>0.72560000000000002</v>
      </c>
    </row>
    <row r="229" spans="2:17" ht="15.5" x14ac:dyDescent="0.35">
      <c r="C229" t="s">
        <v>442</v>
      </c>
      <c r="H229" s="6">
        <v>1.5300000000000001E-2</v>
      </c>
      <c r="I229" s="6">
        <v>1.1200000000000002E-2</v>
      </c>
      <c r="J229" s="6">
        <v>1.1200000000000002E-2</v>
      </c>
      <c r="K229" s="6">
        <v>6.9599999999999995E-2</v>
      </c>
      <c r="L229" s="6">
        <v>2.3300000000000001E-2</v>
      </c>
      <c r="P229" s="6">
        <v>4.6500000000000007E-2</v>
      </c>
      <c r="Q229" s="6">
        <v>5.9900000000000002E-2</v>
      </c>
    </row>
    <row r="230" spans="2:17" ht="15.5" x14ac:dyDescent="0.35">
      <c r="C230" t="s">
        <v>56</v>
      </c>
      <c r="D230" s="6">
        <v>-21.53</v>
      </c>
      <c r="E230" s="6">
        <v>31.94</v>
      </c>
      <c r="F230" s="6">
        <v>57.28</v>
      </c>
      <c r="G230" s="6">
        <v>20.07</v>
      </c>
      <c r="H230" s="6">
        <v>-86.11</v>
      </c>
      <c r="I230" s="6">
        <v>152.61000000000001</v>
      </c>
      <c r="J230" s="6">
        <v>101.3</v>
      </c>
      <c r="K230" s="6">
        <v>85.17</v>
      </c>
      <c r="L230" s="6">
        <v>76.22</v>
      </c>
      <c r="M230" s="6">
        <v>-62.41</v>
      </c>
      <c r="N230" s="6">
        <v>15.77</v>
      </c>
      <c r="O230" s="6">
        <v>135.6</v>
      </c>
      <c r="P230" s="6">
        <v>116.97</v>
      </c>
      <c r="Q230" s="6">
        <v>110.26</v>
      </c>
    </row>
    <row r="231" spans="2:17" ht="15.5" x14ac:dyDescent="0.35">
      <c r="C231" t="s">
        <v>251</v>
      </c>
      <c r="H231" s="6">
        <v>87.76</v>
      </c>
      <c r="I231" s="6">
        <v>152.61000000000001</v>
      </c>
      <c r="J231" s="6">
        <v>101.3</v>
      </c>
      <c r="K231" s="6">
        <v>85.17</v>
      </c>
      <c r="L231" s="6">
        <v>76.22</v>
      </c>
      <c r="M231" s="6">
        <v>-62.41</v>
      </c>
      <c r="N231" s="6">
        <v>15.77</v>
      </c>
      <c r="O231" s="6">
        <v>135.6</v>
      </c>
      <c r="P231" s="6">
        <v>116.97</v>
      </c>
      <c r="Q231" s="6">
        <v>110.26</v>
      </c>
    </row>
    <row r="232" spans="2:17" ht="15.5" x14ac:dyDescent="0.35">
      <c r="C232" t="s">
        <v>78</v>
      </c>
      <c r="H232" s="5">
        <v>10</v>
      </c>
      <c r="I232" s="5">
        <v>10</v>
      </c>
      <c r="J232" s="5">
        <v>10</v>
      </c>
      <c r="K232" s="5">
        <v>50</v>
      </c>
      <c r="L232" s="5">
        <v>20</v>
      </c>
      <c r="P232" s="5">
        <v>60</v>
      </c>
      <c r="Q232" s="5">
        <v>80</v>
      </c>
    </row>
    <row r="233" spans="2:17" ht="15.5" x14ac:dyDescent="0.35">
      <c r="C233" t="s">
        <v>443</v>
      </c>
      <c r="H233" s="6">
        <v>-0.11609999999999999</v>
      </c>
      <c r="I233" s="6">
        <v>6.5500000000000003E-2</v>
      </c>
      <c r="J233" s="6">
        <v>9.8699999999999996E-2</v>
      </c>
      <c r="K233" s="6">
        <v>0.58700000000000008</v>
      </c>
      <c r="L233" s="6">
        <v>0.26239999999999997</v>
      </c>
      <c r="P233" s="6">
        <v>0.51300000000000001</v>
      </c>
      <c r="Q233" s="6">
        <v>0.72560000000000002</v>
      </c>
    </row>
    <row r="234" spans="2:17" ht="15.5" x14ac:dyDescent="0.35">
      <c r="C234" t="s">
        <v>444</v>
      </c>
      <c r="H234" s="6">
        <v>1.5300000000000001E-2</v>
      </c>
      <c r="I234" s="6">
        <v>1.1200000000000002E-2</v>
      </c>
      <c r="J234" s="6">
        <v>1.1200000000000002E-2</v>
      </c>
      <c r="K234" s="6">
        <v>6.9599999999999995E-2</v>
      </c>
      <c r="L234" s="6">
        <v>2.3300000000000001E-2</v>
      </c>
      <c r="P234" s="6">
        <v>4.6500000000000007E-2</v>
      </c>
      <c r="Q234" s="6">
        <v>5.9900000000000002E-2</v>
      </c>
    </row>
    <row r="235" spans="2:17" ht="15.5" x14ac:dyDescent="0.35">
      <c r="C235" t="s">
        <v>252</v>
      </c>
      <c r="D235" s="5">
        <v>857000000000</v>
      </c>
      <c r="E235" s="5">
        <v>1062000000000</v>
      </c>
      <c r="F235" s="5">
        <v>1102000000000</v>
      </c>
      <c r="G235" s="5">
        <v>863000000000</v>
      </c>
      <c r="H235" s="5">
        <v>3426000000000</v>
      </c>
      <c r="I235" s="5">
        <v>4054000000000</v>
      </c>
      <c r="J235" s="5">
        <v>3509000000000</v>
      </c>
      <c r="K235" s="5">
        <v>3088000000000</v>
      </c>
      <c r="L235" s="5">
        <v>2816000000000</v>
      </c>
      <c r="M235" s="5">
        <v>1721000000000</v>
      </c>
      <c r="N235" s="5">
        <v>1575000000000</v>
      </c>
      <c r="O235" s="5">
        <v>2926000000000</v>
      </c>
      <c r="P235" s="5">
        <v>3208000000000</v>
      </c>
      <c r="Q235" s="5">
        <v>2185000000000</v>
      </c>
    </row>
    <row r="236" spans="2:17" ht="15.5" x14ac:dyDescent="0.35">
      <c r="C236" t="s">
        <v>253</v>
      </c>
      <c r="H236" s="5">
        <v>3884000000000</v>
      </c>
      <c r="I236" s="5">
        <v>4054000000000</v>
      </c>
      <c r="J236" s="5">
        <v>3509000000000</v>
      </c>
      <c r="K236" s="5">
        <v>3088000000000</v>
      </c>
      <c r="L236" s="5">
        <v>2816000000000</v>
      </c>
      <c r="M236" s="5">
        <v>1721000000000</v>
      </c>
      <c r="N236" s="5">
        <v>1575000000000</v>
      </c>
      <c r="O236" s="5">
        <v>2926000000000</v>
      </c>
      <c r="P236" s="5">
        <v>3208000000000</v>
      </c>
      <c r="Q236" s="5">
        <v>2185000000000</v>
      </c>
    </row>
    <row r="237" spans="2:17" ht="15.5" x14ac:dyDescent="0.35">
      <c r="C237" t="s">
        <v>445</v>
      </c>
      <c r="H237" s="5">
        <v>10</v>
      </c>
      <c r="I237" s="5">
        <v>10</v>
      </c>
      <c r="J237" s="5">
        <v>10</v>
      </c>
      <c r="K237" s="5">
        <v>50</v>
      </c>
      <c r="L237" s="5">
        <v>20</v>
      </c>
      <c r="P237" s="5">
        <v>60</v>
      </c>
      <c r="Q237" s="5">
        <v>80</v>
      </c>
    </row>
    <row r="238" spans="2:17" ht="15.5" x14ac:dyDescent="0.35">
      <c r="C238" t="s">
        <v>446</v>
      </c>
      <c r="H238" s="6">
        <v>-0.11609999999999999</v>
      </c>
      <c r="I238" s="6">
        <v>6.5500000000000003E-2</v>
      </c>
      <c r="J238" s="6">
        <v>9.8699999999999996E-2</v>
      </c>
      <c r="K238" s="6">
        <v>0.58700000000000008</v>
      </c>
      <c r="L238" s="6">
        <v>0.26239999999999997</v>
      </c>
      <c r="P238" s="6">
        <v>0.51300000000000001</v>
      </c>
      <c r="Q238" s="6">
        <v>0.72560000000000002</v>
      </c>
    </row>
    <row r="239" spans="2:17" ht="15.5" x14ac:dyDescent="0.35">
      <c r="C239" t="s">
        <v>447</v>
      </c>
      <c r="H239" s="6">
        <v>1.5300000000000001E-2</v>
      </c>
      <c r="I239" s="6">
        <v>1.1200000000000002E-2</v>
      </c>
      <c r="J239" s="6">
        <v>1.1200000000000002E-2</v>
      </c>
      <c r="K239" s="6">
        <v>6.9599999999999995E-2</v>
      </c>
      <c r="L239" s="6">
        <v>2.3300000000000001E-2</v>
      </c>
      <c r="P239" s="6">
        <v>4.6500000000000007E-2</v>
      </c>
      <c r="Q239" s="6">
        <v>5.9900000000000002E-2</v>
      </c>
    </row>
    <row r="240" spans="2:17" ht="15.5" x14ac:dyDescent="0.35">
      <c r="C240" t="s">
        <v>254</v>
      </c>
      <c r="I240" s="6">
        <v>-7.61</v>
      </c>
    </row>
    <row r="241" spans="3:9" ht="15.5" x14ac:dyDescent="0.35">
      <c r="C241" t="s">
        <v>255</v>
      </c>
      <c r="I241" s="6">
        <v>7.46</v>
      </c>
    </row>
    <row r="242" spans="3:9" ht="15.5" x14ac:dyDescent="0.35">
      <c r="C242" t="s">
        <v>256</v>
      </c>
      <c r="I242" s="6">
        <v>7.49</v>
      </c>
    </row>
    <row r="243" spans="3:9" ht="15.5" x14ac:dyDescent="0.35">
      <c r="C243" t="s">
        <v>257</v>
      </c>
      <c r="I243" s="6">
        <v>0.13400000000000001</v>
      </c>
    </row>
    <row r="244" spans="3:9" ht="15.5" x14ac:dyDescent="0.35">
      <c r="C244" t="s">
        <v>258</v>
      </c>
      <c r="I244" s="6">
        <v>0.13</v>
      </c>
    </row>
    <row r="245" spans="3:9" ht="15.5" x14ac:dyDescent="0.35">
      <c r="C245" t="s">
        <v>259</v>
      </c>
      <c r="I245" s="6">
        <v>0.55000000000000004</v>
      </c>
    </row>
    <row r="246" spans="3:9" ht="15.5" x14ac:dyDescent="0.35">
      <c r="C246" t="s">
        <v>260</v>
      </c>
      <c r="I246" s="6">
        <v>4.79</v>
      </c>
    </row>
    <row r="247" spans="3:9" ht="15.5" x14ac:dyDescent="0.35">
      <c r="C247" t="s">
        <v>261</v>
      </c>
      <c r="I247" s="6">
        <v>4.79</v>
      </c>
    </row>
    <row r="248" spans="3:9" ht="15.5" x14ac:dyDescent="0.35">
      <c r="C248" t="s">
        <v>262</v>
      </c>
      <c r="I248" s="6">
        <v>15.35</v>
      </c>
    </row>
    <row r="249" spans="3:9" ht="15.5" x14ac:dyDescent="0.35">
      <c r="C249" t="s">
        <v>263</v>
      </c>
      <c r="I249" s="5">
        <v>9</v>
      </c>
    </row>
    <row r="250" spans="3:9" ht="15.5" x14ac:dyDescent="0.35">
      <c r="C250" t="s">
        <v>264</v>
      </c>
      <c r="I250" s="6">
        <v>0.15</v>
      </c>
    </row>
    <row r="251" spans="3:9" ht="15.5" x14ac:dyDescent="0.35">
      <c r="C251" t="s">
        <v>265</v>
      </c>
      <c r="I251" s="6">
        <v>-0.28999999999999998</v>
      </c>
    </row>
    <row r="252" spans="3:9" ht="15.5" x14ac:dyDescent="0.35">
      <c r="C252" t="s">
        <v>266</v>
      </c>
      <c r="I252" s="6">
        <v>87.76</v>
      </c>
    </row>
    <row r="253" spans="3:9" ht="15.5" x14ac:dyDescent="0.35">
      <c r="C253" t="s">
        <v>267</v>
      </c>
      <c r="I253" s="6">
        <v>-86.11</v>
      </c>
    </row>
    <row r="254" spans="3:9" ht="15.5" x14ac:dyDescent="0.35">
      <c r="C254" t="s">
        <v>268</v>
      </c>
      <c r="I254" s="6">
        <v>5137.0600000000004</v>
      </c>
    </row>
    <row r="255" spans="3:9" ht="15.5" x14ac:dyDescent="0.35">
      <c r="C255" t="s">
        <v>269</v>
      </c>
      <c r="D255" s="6">
        <v>120.5</v>
      </c>
    </row>
    <row r="256" spans="3:9" ht="15.5" x14ac:dyDescent="0.35">
      <c r="C256" t="s">
        <v>270</v>
      </c>
      <c r="I256" s="6">
        <v>1191.5899999999999</v>
      </c>
    </row>
    <row r="257" spans="3:9" ht="15.5" x14ac:dyDescent="0.35">
      <c r="C257" t="s">
        <v>271</v>
      </c>
      <c r="I257" s="6">
        <v>136.77000000000001</v>
      </c>
    </row>
    <row r="258" spans="3:9" ht="15.5" x14ac:dyDescent="0.35">
      <c r="C258" t="s">
        <v>272</v>
      </c>
      <c r="D258" s="6">
        <v>1.26</v>
      </c>
    </row>
    <row r="259" spans="3:9" ht="15.5" x14ac:dyDescent="0.35">
      <c r="C259" t="s">
        <v>273</v>
      </c>
      <c r="D259" s="6">
        <v>0.8</v>
      </c>
    </row>
    <row r="260" spans="3:9" ht="15.5" x14ac:dyDescent="0.35">
      <c r="C260" t="s">
        <v>274</v>
      </c>
      <c r="D260" s="6">
        <v>1.1299999999999999</v>
      </c>
    </row>
    <row r="261" spans="3:9" ht="15.5" x14ac:dyDescent="0.35">
      <c r="C261" t="s">
        <v>275</v>
      </c>
      <c r="D261" s="6">
        <v>0.04</v>
      </c>
    </row>
    <row r="262" spans="3:9" ht="15.5" x14ac:dyDescent="0.35">
      <c r="C262" t="s">
        <v>276</v>
      </c>
      <c r="D262" s="6">
        <v>1.75</v>
      </c>
    </row>
    <row r="263" spans="3:9" ht="15.5" x14ac:dyDescent="0.35">
      <c r="C263" t="s">
        <v>277</v>
      </c>
      <c r="D263" s="6">
        <v>0.41</v>
      </c>
    </row>
    <row r="264" spans="3:9" ht="15.5" x14ac:dyDescent="0.35">
      <c r="C264" t="s">
        <v>278</v>
      </c>
      <c r="D264" s="6">
        <v>2.75</v>
      </c>
    </row>
    <row r="265" spans="3:9" ht="15.5" x14ac:dyDescent="0.35">
      <c r="C265" t="s">
        <v>279</v>
      </c>
      <c r="I265" s="6">
        <v>1.96</v>
      </c>
    </row>
    <row r="266" spans="3:9" ht="15.5" x14ac:dyDescent="0.35">
      <c r="C266" t="s">
        <v>12</v>
      </c>
      <c r="D266" s="5">
        <v>91000000000</v>
      </c>
    </row>
    <row r="267" spans="3:9" ht="15.5" x14ac:dyDescent="0.35">
      <c r="C267" t="s">
        <v>280</v>
      </c>
      <c r="I267" s="6">
        <v>2.63</v>
      </c>
    </row>
    <row r="268" spans="3:9" ht="15.5" x14ac:dyDescent="0.35">
      <c r="C268" t="s">
        <v>281</v>
      </c>
      <c r="I268" s="6">
        <v>2.6800000000000001E-2</v>
      </c>
    </row>
    <row r="269" spans="3:9" ht="15.5" x14ac:dyDescent="0.35">
      <c r="C269" t="s">
        <v>282</v>
      </c>
      <c r="I269" s="6">
        <v>7.3700000000000002E-2</v>
      </c>
    </row>
    <row r="270" spans="3:9" ht="15.5" x14ac:dyDescent="0.35">
      <c r="C270" t="s">
        <v>283</v>
      </c>
      <c r="I270" s="6">
        <v>0.1038</v>
      </c>
    </row>
    <row r="271" spans="3:9" ht="15.5" x14ac:dyDescent="0.35">
      <c r="C271" t="s">
        <v>284</v>
      </c>
      <c r="I271" s="6">
        <v>4.1799999999999997E-2</v>
      </c>
    </row>
    <row r="272" spans="3:9" ht="15.5" x14ac:dyDescent="0.35">
      <c r="C272" t="s">
        <v>285</v>
      </c>
      <c r="D272" s="6">
        <v>122.68</v>
      </c>
    </row>
    <row r="273" spans="3:9" ht="15.5" x14ac:dyDescent="0.35">
      <c r="C273" t="s">
        <v>286</v>
      </c>
      <c r="D273" s="5">
        <v>65</v>
      </c>
    </row>
    <row r="274" spans="3:9" ht="15.5" x14ac:dyDescent="0.35">
      <c r="C274" t="s">
        <v>287</v>
      </c>
      <c r="D274" s="6">
        <v>47.23</v>
      </c>
    </row>
    <row r="275" spans="3:9" ht="15.5" x14ac:dyDescent="0.35">
      <c r="C275" t="s">
        <v>288</v>
      </c>
      <c r="D275" s="6">
        <v>140.44999999999999</v>
      </c>
    </row>
    <row r="276" spans="3:9" ht="15.5" x14ac:dyDescent="0.35">
      <c r="C276" t="s">
        <v>289</v>
      </c>
      <c r="D276" s="6">
        <v>0.74</v>
      </c>
    </row>
    <row r="277" spans="3:9" ht="15.5" x14ac:dyDescent="0.35">
      <c r="C277" t="s">
        <v>290</v>
      </c>
      <c r="I277" s="6">
        <v>1.54</v>
      </c>
    </row>
    <row r="278" spans="3:9" ht="15.5" x14ac:dyDescent="0.35">
      <c r="C278" t="s">
        <v>291</v>
      </c>
      <c r="I278" s="6">
        <v>6.06</v>
      </c>
    </row>
    <row r="279" spans="3:9" ht="15.5" x14ac:dyDescent="0.35">
      <c r="C279" t="s">
        <v>52</v>
      </c>
      <c r="I279" s="5">
        <v>495000000000</v>
      </c>
    </row>
    <row r="280" spans="3:9" ht="15.5" x14ac:dyDescent="0.35">
      <c r="C280" t="s">
        <v>292</v>
      </c>
      <c r="I280" s="5">
        <v>1420000000000</v>
      </c>
    </row>
    <row r="281" spans="3:9" ht="15.5" x14ac:dyDescent="0.35">
      <c r="C281" t="s">
        <v>293</v>
      </c>
      <c r="I281" s="5">
        <v>756000000</v>
      </c>
    </row>
    <row r="282" spans="3:9" ht="15.5" x14ac:dyDescent="0.35">
      <c r="C282" t="s">
        <v>294</v>
      </c>
      <c r="I282" s="6">
        <v>8.2500000000000004E-2</v>
      </c>
    </row>
    <row r="283" spans="3:9" ht="15.5" x14ac:dyDescent="0.35">
      <c r="C283" t="s">
        <v>295</v>
      </c>
      <c r="D283" s="6">
        <v>2.3300000000000001E-2</v>
      </c>
    </row>
    <row r="284" spans="3:9" ht="15.5" x14ac:dyDescent="0.35">
      <c r="C284" t="s">
        <v>296</v>
      </c>
      <c r="D284" s="6">
        <v>-1.32E-2</v>
      </c>
    </row>
    <row r="285" spans="3:9" ht="15.5" x14ac:dyDescent="0.35">
      <c r="C285" t="s">
        <v>297</v>
      </c>
      <c r="D285" s="6">
        <v>-1.9E-2</v>
      </c>
    </row>
    <row r="286" spans="3:9" ht="15.5" x14ac:dyDescent="0.35">
      <c r="C286" t="s">
        <v>298</v>
      </c>
      <c r="D286" s="6">
        <v>-0.16620000000000001</v>
      </c>
    </row>
    <row r="287" spans="3:9" ht="15.5" x14ac:dyDescent="0.35">
      <c r="C287" t="s">
        <v>299</v>
      </c>
      <c r="D287" s="6">
        <v>-0.76340000000000008</v>
      </c>
    </row>
    <row r="288" spans="3:9" ht="15.5" x14ac:dyDescent="0.35">
      <c r="C288" t="s">
        <v>300</v>
      </c>
      <c r="D288" s="6">
        <v>-1.4968999999999999</v>
      </c>
    </row>
    <row r="289" spans="3:9" ht="15.5" x14ac:dyDescent="0.35">
      <c r="C289" t="s">
        <v>365</v>
      </c>
      <c r="I289" s="5">
        <v>10</v>
      </c>
    </row>
    <row r="290" spans="3:9" ht="15.5" x14ac:dyDescent="0.35">
      <c r="C290" t="s">
        <v>496</v>
      </c>
      <c r="I290" s="5">
        <v>10</v>
      </c>
    </row>
    <row r="291" spans="3:9" ht="15.5" x14ac:dyDescent="0.35">
      <c r="C291" t="s">
        <v>497</v>
      </c>
      <c r="I291" s="6">
        <v>-0.11609999999999999</v>
      </c>
    </row>
    <row r="292" spans="3:9" ht="15.5" x14ac:dyDescent="0.35">
      <c r="C292" t="s">
        <v>498</v>
      </c>
      <c r="I292" s="6">
        <v>1.5300000000000001E-2</v>
      </c>
    </row>
    <row r="293" spans="3:9" ht="15.5" x14ac:dyDescent="0.35">
      <c r="C293" t="s">
        <v>366</v>
      </c>
      <c r="I293" t="s">
        <v>1489</v>
      </c>
    </row>
    <row r="294" spans="3:9" ht="15.5" x14ac:dyDescent="0.35">
      <c r="C294" t="s">
        <v>301</v>
      </c>
      <c r="I294" s="5">
        <v>6</v>
      </c>
    </row>
    <row r="295" spans="3:9" ht="15.5" x14ac:dyDescent="0.35">
      <c r="C295" t="s">
        <v>302</v>
      </c>
      <c r="I295" s="6">
        <v>7.0000000000000007E-2</v>
      </c>
    </row>
    <row r="296" spans="3:9" ht="15.5" x14ac:dyDescent="0.35">
      <c r="C296" t="s">
        <v>303</v>
      </c>
      <c r="I296" s="6">
        <v>0.39</v>
      </c>
    </row>
    <row r="297" spans="3:9" ht="15.5" x14ac:dyDescent="0.35">
      <c r="C297" t="s">
        <v>304</v>
      </c>
      <c r="I297" s="6">
        <v>0.77</v>
      </c>
    </row>
    <row r="298" spans="3:9" ht="15.5" x14ac:dyDescent="0.35">
      <c r="C298" t="s">
        <v>305</v>
      </c>
      <c r="I298" s="6">
        <v>0.96</v>
      </c>
    </row>
    <row r="299" spans="3:9" ht="15.5" x14ac:dyDescent="0.35">
      <c r="C299" t="s">
        <v>306</v>
      </c>
      <c r="I299" s="6">
        <v>0.96</v>
      </c>
    </row>
    <row r="300" spans="3:9" ht="15.5" x14ac:dyDescent="0.35">
      <c r="C300" t="s">
        <v>307</v>
      </c>
      <c r="I300" s="6">
        <v>0.77</v>
      </c>
    </row>
    <row r="301" spans="3:9" ht="15.5" x14ac:dyDescent="0.35">
      <c r="C301" t="s">
        <v>308</v>
      </c>
      <c r="I301" s="6">
        <v>0.18</v>
      </c>
    </row>
    <row r="302" spans="3:9" ht="15.5" x14ac:dyDescent="0.35">
      <c r="C302" t="s">
        <v>309</v>
      </c>
      <c r="I302" s="5">
        <v>3884000000000</v>
      </c>
    </row>
    <row r="303" spans="3:9" ht="15.5" x14ac:dyDescent="0.35">
      <c r="C303" t="s">
        <v>310</v>
      </c>
      <c r="I303" s="5">
        <v>264000000000</v>
      </c>
    </row>
    <row r="304" spans="3:9" ht="15.5" x14ac:dyDescent="0.35">
      <c r="C304" t="s">
        <v>311</v>
      </c>
      <c r="I304" s="5">
        <v>153000000000</v>
      </c>
    </row>
    <row r="305" spans="3:9" ht="15.5" x14ac:dyDescent="0.35">
      <c r="C305" t="s">
        <v>312</v>
      </c>
      <c r="I305" s="5">
        <v>66000000000</v>
      </c>
    </row>
    <row r="306" spans="3:9" ht="15.5" x14ac:dyDescent="0.35">
      <c r="C306" t="s">
        <v>313</v>
      </c>
      <c r="D306" s="5">
        <v>91000000000</v>
      </c>
    </row>
    <row r="307" spans="3:9" ht="15.5" x14ac:dyDescent="0.35">
      <c r="C307" t="s">
        <v>314</v>
      </c>
      <c r="D307" s="5">
        <v>2480000000000</v>
      </c>
    </row>
    <row r="308" spans="3:9" ht="15.5" x14ac:dyDescent="0.35">
      <c r="C308" t="s">
        <v>315</v>
      </c>
      <c r="D308" s="5">
        <v>1579000000000</v>
      </c>
    </row>
    <row r="309" spans="3:9" ht="15.5" x14ac:dyDescent="0.35">
      <c r="C309" t="s">
        <v>233</v>
      </c>
      <c r="D309" s="5">
        <v>386000000000</v>
      </c>
    </row>
    <row r="310" spans="3:9" ht="15.5" x14ac:dyDescent="0.35">
      <c r="C310" t="s">
        <v>232</v>
      </c>
      <c r="I310" s="5">
        <v>901000000000</v>
      </c>
    </row>
    <row r="311" spans="3:9" ht="15.5" x14ac:dyDescent="0.35">
      <c r="C311" t="s">
        <v>231</v>
      </c>
      <c r="D311" s="5">
        <v>35000000000</v>
      </c>
    </row>
    <row r="312" spans="3:9" ht="15.5" x14ac:dyDescent="0.35">
      <c r="C312" t="s">
        <v>230</v>
      </c>
      <c r="D312" s="5">
        <v>981000000000</v>
      </c>
    </row>
    <row r="313" spans="3:9" ht="15.5" x14ac:dyDescent="0.35">
      <c r="C313" t="s">
        <v>23</v>
      </c>
      <c r="D313" s="5">
        <v>1016000000000</v>
      </c>
    </row>
    <row r="314" spans="3:9" ht="15.5" x14ac:dyDescent="0.35">
      <c r="C314" t="s">
        <v>20</v>
      </c>
      <c r="D314" s="5">
        <v>925000000000</v>
      </c>
    </row>
    <row r="315" spans="3:9" ht="15.5" x14ac:dyDescent="0.35">
      <c r="C315" t="s">
        <v>316</v>
      </c>
      <c r="I315" s="5">
        <v>901000000000</v>
      </c>
    </row>
    <row r="316" spans="3:9" ht="15.5" x14ac:dyDescent="0.35">
      <c r="C316" t="s">
        <v>317</v>
      </c>
      <c r="I316" s="5">
        <v>103000000000</v>
      </c>
    </row>
    <row r="317" spans="3:9" ht="15.5" x14ac:dyDescent="0.35">
      <c r="C317" t="s">
        <v>318</v>
      </c>
      <c r="I317" s="5">
        <v>-20000000000</v>
      </c>
    </row>
    <row r="318" spans="3:9" ht="15.5" x14ac:dyDescent="0.35">
      <c r="C318" t="s">
        <v>319</v>
      </c>
      <c r="I318" s="5">
        <v>-178000000000</v>
      </c>
    </row>
    <row r="319" spans="3:9" ht="15.5" x14ac:dyDescent="0.35">
      <c r="C319" t="s">
        <v>321</v>
      </c>
      <c r="I319" s="5">
        <v>103000000000</v>
      </c>
    </row>
  </sheetData>
  <pageMargins left="0.7" right="0.7" top="0.75" bottom="0.75" header="0.3" footer="0.3"/>
  <ignoredErrors>
    <ignoredError sqref="A1:Z320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1490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1491</v>
      </c>
      <c r="D2" s="2" vm="241">
        <f ca="1">IFERROR(_xlfn.STOCKHISTORY("XIDX:" &amp; $C$1, D3, , 0, 0, 1), "Libur")</f>
        <v>515</v>
      </c>
      <c r="H2" s="2" vm="241">
        <f ca="1">IFERROR(INDEX(D2:G2,COUNT(D2:G2)),"")</f>
        <v>515</v>
      </c>
      <c r="I2" s="2" vm="163">
        <f t="shared" ref="I2:Z2" ca="1" si="0">IFERROR(_xlfn.STOCKHISTORY("XIDX:" &amp; $C$1, I1, , 0, 0, 1), "Libur")</f>
        <v>570</v>
      </c>
      <c r="J2" s="2" vm="411">
        <f t="shared" ca="1" si="0"/>
        <v>1220</v>
      </c>
      <c r="K2" s="2" vm="125">
        <f t="shared" ca="1" si="0"/>
        <v>388</v>
      </c>
      <c r="L2" s="2" vm="412">
        <f t="shared" ca="1" si="0"/>
        <v>352</v>
      </c>
      <c r="M2" s="2" vm="413">
        <f t="shared" ca="1" si="0"/>
        <v>436</v>
      </c>
      <c r="N2" s="2" vm="292">
        <f t="shared" ca="1" si="0"/>
        <v>446</v>
      </c>
      <c r="O2" s="2" t="str">
        <f t="shared" ca="1" si="0"/>
        <v>Libur</v>
      </c>
      <c r="P2" s="2" t="str">
        <f t="shared" ca="1" si="0"/>
        <v>Libur</v>
      </c>
      <c r="Q2" s="2" vm="297">
        <f t="shared" ca="1" si="0"/>
        <v>460</v>
      </c>
      <c r="R2" s="2" vm="414">
        <f t="shared" ca="1" si="0"/>
        <v>492</v>
      </c>
      <c r="S2" s="2" t="str">
        <f t="shared" ca="1" si="0"/>
        <v>Libur</v>
      </c>
      <c r="T2" s="2" vm="415">
        <f t="shared" ca="1" si="0"/>
        <v>1050</v>
      </c>
      <c r="U2" s="2" vm="416">
        <f t="shared" ca="1" si="0"/>
        <v>1330</v>
      </c>
      <c r="V2" s="2" vm="294">
        <f t="shared" ca="1" si="0"/>
        <v>700</v>
      </c>
      <c r="W2" s="2" vm="417">
        <f t="shared" ca="1" si="0"/>
        <v>620</v>
      </c>
      <c r="X2" s="2" vm="378">
        <f t="shared" ca="1" si="0"/>
        <v>790</v>
      </c>
      <c r="Y2" s="2" t="str">
        <f t="shared" ca="1" si="0"/>
        <v>Libur</v>
      </c>
      <c r="Z2" s="2" vm="75">
        <f t="shared" ca="1" si="0"/>
        <v>220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386790537000</v>
      </c>
      <c r="H4" s="2">
        <f>IFERROR(SUM(D4:G4)*(4/MAX(1,COUNT(D4:G4))),"")</f>
        <v>1547162148000</v>
      </c>
      <c r="I4" s="2">
        <f t="shared" ref="I4:Z4" si="1">IFERROR(INDEX(I51:I500,MATCH($C$4,$C$51:$C$500,0)),"")</f>
        <v>1612859188000</v>
      </c>
      <c r="J4" s="2">
        <f t="shared" si="1"/>
        <v>1624022798000</v>
      </c>
      <c r="K4" s="2">
        <f t="shared" si="1"/>
        <v>1465917923000</v>
      </c>
      <c r="L4" s="2">
        <f t="shared" si="1"/>
        <v>1266978042000</v>
      </c>
      <c r="M4" s="2">
        <f t="shared" si="1"/>
        <v>902939268000</v>
      </c>
      <c r="N4" s="2">
        <f t="shared" si="1"/>
        <v>906264511000</v>
      </c>
      <c r="O4" s="2">
        <f t="shared" si="1"/>
        <v>1447914679000</v>
      </c>
      <c r="P4" s="2">
        <f t="shared" si="1"/>
        <v>1457372082000</v>
      </c>
      <c r="Q4" s="2">
        <f t="shared" si="1"/>
        <v>1371672386000</v>
      </c>
      <c r="R4" s="2">
        <f t="shared" si="1"/>
        <v>1383786187000</v>
      </c>
      <c r="S4" s="2">
        <f t="shared" si="1"/>
        <v>1377511704000</v>
      </c>
      <c r="T4" s="2">
        <f t="shared" si="1"/>
        <v>1338968441000</v>
      </c>
      <c r="U4" s="2">
        <f t="shared" si="1"/>
        <v>3109196019000</v>
      </c>
      <c r="V4" s="2">
        <f t="shared" si="1"/>
        <v>1001519247000</v>
      </c>
      <c r="W4" s="2">
        <f t="shared" si="1"/>
        <v>955254685000</v>
      </c>
      <c r="X4" s="2">
        <f t="shared" si="1"/>
        <v>1352104734000</v>
      </c>
      <c r="Y4" s="2">
        <f t="shared" si="1"/>
        <v>2124875298000</v>
      </c>
      <c r="Z4" s="2">
        <f t="shared" si="1"/>
        <v>970093852000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3152223000</v>
      </c>
      <c r="H5" s="2">
        <f>IFERROR(SUM(D5:G5)*(4/MAX(1,COUNT(D5:G5))),"")</f>
        <v>12608892000</v>
      </c>
      <c r="I5" s="2">
        <f t="shared" ref="I5:Z5" si="2">IFERROR(INDEX(I51:I500,MATCH($C$5,$C$51:$C$500,0)),"")</f>
        <v>-196805209000</v>
      </c>
      <c r="J5" s="2">
        <f t="shared" si="2"/>
        <v>129472406000</v>
      </c>
      <c r="K5" s="2">
        <f t="shared" si="2"/>
        <v>50542040000</v>
      </c>
      <c r="L5" s="2">
        <f t="shared" si="2"/>
        <v>13619259000</v>
      </c>
      <c r="M5" s="2">
        <f t="shared" si="2"/>
        <v>-96871612000</v>
      </c>
      <c r="N5" s="2">
        <f t="shared" si="2"/>
        <v>-21844242000</v>
      </c>
      <c r="O5" s="2">
        <f t="shared" si="2"/>
        <v>7027716000</v>
      </c>
      <c r="P5" s="2">
        <f t="shared" si="2"/>
        <v>20930188000</v>
      </c>
      <c r="Q5" s="2">
        <f t="shared" si="2"/>
        <v>25060349000</v>
      </c>
      <c r="R5" s="2">
        <f t="shared" si="2"/>
        <v>26134706000</v>
      </c>
      <c r="S5" s="2">
        <f t="shared" si="2"/>
        <v>3956009000</v>
      </c>
      <c r="T5" s="2">
        <f t="shared" si="2"/>
        <v>37894655000</v>
      </c>
      <c r="U5" s="2">
        <f t="shared" si="2"/>
        <v>1420824796000</v>
      </c>
      <c r="V5" s="2">
        <f t="shared" si="2"/>
        <v>33761649000</v>
      </c>
      <c r="W5" s="2">
        <f t="shared" si="2"/>
        <v>19257698000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4576219890000</v>
      </c>
      <c r="H6" s="2">
        <f>IFERROR(INDEX(D6:G6,COUNT(D6:G6)),"")</f>
        <v>4576219890000</v>
      </c>
      <c r="I6" s="2">
        <f t="shared" ref="I6:Z6" si="3">IFERROR(INDEX(I51:I500,MATCH($C$6,$C$51:$C$500,0)),"")</f>
        <v>4538178731000</v>
      </c>
      <c r="J6" s="2">
        <f t="shared" si="3"/>
        <v>4816655001000</v>
      </c>
      <c r="K6" s="2">
        <f t="shared" si="3"/>
        <v>4726364325000</v>
      </c>
      <c r="L6" s="2">
        <f t="shared" si="3"/>
        <v>4725855356000</v>
      </c>
      <c r="M6" s="2">
        <f t="shared" si="3"/>
        <v>4773260748000</v>
      </c>
      <c r="N6" s="2">
        <f t="shared" si="3"/>
        <v>4878438035000</v>
      </c>
      <c r="O6" s="2">
        <f t="shared" si="3"/>
        <v>4989924831000</v>
      </c>
      <c r="P6" s="2">
        <f t="shared" si="3"/>
        <v>4999322008000</v>
      </c>
      <c r="Q6" s="2">
        <f t="shared" si="3"/>
        <v>4948145235000</v>
      </c>
      <c r="R6" s="2">
        <f t="shared" si="3"/>
        <v>4780322366000</v>
      </c>
      <c r="S6" s="2">
        <f t="shared" si="3"/>
        <v>4449798747000</v>
      </c>
      <c r="T6" s="2">
        <f t="shared" si="3"/>
        <v>4686390819000</v>
      </c>
      <c r="U6" s="2">
        <f t="shared" si="3"/>
        <v>5028451051000</v>
      </c>
      <c r="V6" s="2">
        <f t="shared" si="3"/>
        <v>3378474599000</v>
      </c>
      <c r="W6" s="2">
        <f t="shared" si="3"/>
        <v>3311811652000</v>
      </c>
      <c r="X6" s="2">
        <f t="shared" si="3"/>
        <v>2745147928000</v>
      </c>
      <c r="Y6" s="2">
        <f t="shared" si="3"/>
        <v>2532284923000</v>
      </c>
      <c r="Z6" s="2">
        <f t="shared" si="3"/>
        <v>1770412595000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2.33</v>
      </c>
      <c r="H7" s="3">
        <f>IFERROR(INDEX(D7:G7,COUNT(D7:G7)),"")</f>
        <v>2.33</v>
      </c>
      <c r="I7" s="3">
        <f t="shared" ref="I7:Z7" si="4">IFERROR(INDEX(I51:I500,MATCH($C$7,$C$51:$C$500,0))/1000000000,"")</f>
        <v>2.33</v>
      </c>
      <c r="J7" s="3">
        <f t="shared" si="4"/>
        <v>2.33</v>
      </c>
      <c r="K7" s="3">
        <f t="shared" si="4"/>
        <v>2.33</v>
      </c>
      <c r="L7" s="3">
        <f t="shared" si="4"/>
        <v>2.33</v>
      </c>
      <c r="M7" s="3">
        <f t="shared" si="4"/>
        <v>2.33</v>
      </c>
      <c r="N7" s="3">
        <f t="shared" si="4"/>
        <v>2.33</v>
      </c>
      <c r="O7" s="3">
        <f t="shared" si="4"/>
        <v>2.33</v>
      </c>
      <c r="P7" s="3">
        <f t="shared" si="4"/>
        <v>2.33</v>
      </c>
      <c r="Q7" s="3">
        <f t="shared" si="4"/>
        <v>2.33</v>
      </c>
      <c r="R7" s="3">
        <f t="shared" si="4"/>
        <v>2.33</v>
      </c>
      <c r="S7" s="3">
        <f t="shared" si="4"/>
        <v>2.33</v>
      </c>
      <c r="T7" s="3">
        <f t="shared" si="4"/>
        <v>2.33</v>
      </c>
      <c r="U7" s="3">
        <f t="shared" si="4"/>
        <v>2.33</v>
      </c>
      <c r="V7" s="3">
        <f t="shared" si="4"/>
        <v>2.33</v>
      </c>
      <c r="W7" s="3">
        <f t="shared" si="4"/>
        <v>2.33</v>
      </c>
      <c r="X7" s="3">
        <f t="shared" si="4"/>
        <v>1.93</v>
      </c>
      <c r="Y7" s="3">
        <f t="shared" si="4"/>
        <v>1.93</v>
      </c>
      <c r="Z7" s="3">
        <f t="shared" si="4"/>
        <v>1.93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112000000000</v>
      </c>
      <c r="H8" s="2">
        <f>IFERROR(INDEX(D8:G8,COUNT(D8:G8)),"")</f>
        <v>112000000000</v>
      </c>
      <c r="I8" s="2">
        <f t="shared" ref="I8:Z8" si="5">IFERROR(INDEX(I51:I500,MATCH($C$8,$C$51:$C$500,0)),"")</f>
        <v>-148000000000</v>
      </c>
      <c r="J8" s="2">
        <f t="shared" si="5"/>
        <v>316000000000</v>
      </c>
      <c r="K8" s="2">
        <f t="shared" si="5"/>
        <v>348000000000</v>
      </c>
      <c r="L8" s="2">
        <f t="shared" si="5"/>
        <v>256000000000</v>
      </c>
      <c r="M8" s="2">
        <f t="shared" si="5"/>
        <v>80000000000</v>
      </c>
      <c r="N8" s="2">
        <f t="shared" si="5"/>
        <v>-189000000000</v>
      </c>
      <c r="O8" s="2">
        <f t="shared" si="5"/>
        <v>126000000000</v>
      </c>
      <c r="P8" s="2">
        <f t="shared" si="5"/>
        <v>236000000000</v>
      </c>
      <c r="Q8" s="2">
        <f t="shared" si="5"/>
        <v>335000000000</v>
      </c>
      <c r="R8" s="2">
        <f t="shared" si="5"/>
        <v>339000000000</v>
      </c>
      <c r="S8" s="2">
        <f t="shared" si="5"/>
        <v>305000000000</v>
      </c>
      <c r="T8" s="2">
        <f t="shared" si="5"/>
        <v>-38000000000</v>
      </c>
      <c r="U8" s="2">
        <f t="shared" si="5"/>
        <v>1178000000000</v>
      </c>
      <c r="V8" s="2">
        <f t="shared" si="5"/>
        <v>118000000000</v>
      </c>
      <c r="W8" s="2">
        <f t="shared" si="5"/>
        <v>193000000000</v>
      </c>
      <c r="X8" s="2">
        <f t="shared" si="5"/>
        <v>15000000000</v>
      </c>
      <c r="Y8" s="2">
        <f t="shared" si="5"/>
        <v>273000000000</v>
      </c>
      <c r="Z8" s="2">
        <f t="shared" si="5"/>
        <v>460000000000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48.09</v>
      </c>
      <c r="H9" s="3">
        <f>IFERROR(INDEX(D9:G9,COUNT(D9:G9)),"")</f>
        <v>48.09</v>
      </c>
      <c r="I9" s="3">
        <f t="shared" ref="I9:Z9" si="6">IFERROR(INDEX(I51:I500,MATCH($C$9,$C$51:$C$500,0)),"")</f>
        <v>-63.72</v>
      </c>
      <c r="J9" s="3">
        <f t="shared" si="6"/>
        <v>135.63</v>
      </c>
      <c r="K9" s="3">
        <f t="shared" si="6"/>
        <v>149.58000000000001</v>
      </c>
      <c r="L9" s="3">
        <f t="shared" si="6"/>
        <v>109.94</v>
      </c>
      <c r="M9" s="3">
        <f t="shared" si="6"/>
        <v>34.450000000000003</v>
      </c>
      <c r="N9" s="3">
        <f t="shared" si="6"/>
        <v>-80.94</v>
      </c>
      <c r="O9" s="3">
        <f t="shared" si="6"/>
        <v>54.01</v>
      </c>
      <c r="P9" s="3">
        <f t="shared" si="6"/>
        <v>101.15</v>
      </c>
      <c r="Q9" s="3">
        <f t="shared" si="6"/>
        <v>143.81</v>
      </c>
      <c r="R9" s="3">
        <f t="shared" si="6"/>
        <v>145.43</v>
      </c>
      <c r="S9" s="3">
        <f t="shared" si="6"/>
        <v>130.94</v>
      </c>
      <c r="T9" s="3">
        <f t="shared" si="6"/>
        <v>-16.29</v>
      </c>
      <c r="U9" s="3">
        <f t="shared" si="6"/>
        <v>505.71</v>
      </c>
      <c r="V9" s="3">
        <f t="shared" si="6"/>
        <v>50.68</v>
      </c>
      <c r="W9" s="3">
        <f t="shared" si="6"/>
        <v>83.02</v>
      </c>
      <c r="X9" s="3">
        <f t="shared" si="6"/>
        <v>7.66</v>
      </c>
      <c r="Y9" s="3">
        <f t="shared" si="6"/>
        <v>141.38</v>
      </c>
      <c r="Z9" s="3">
        <f t="shared" si="6"/>
        <v>238.25</v>
      </c>
    </row>
    <row r="10" spans="1:26" ht="15.5" x14ac:dyDescent="0.35">
      <c r="C10" t="s">
        <v>17</v>
      </c>
      <c r="D10" s="3">
        <f ca="1">IFERROR(IF(D9=0,"",D2/D9),"")</f>
        <v>10.709087128301102</v>
      </c>
      <c r="I10" s="3">
        <f t="shared" ref="I10:Z10" ca="1" si="7">IFERROR(IF(I9=0,"",I2/I9),"")</f>
        <v>-8.9453860640301315</v>
      </c>
      <c r="J10" s="3">
        <f t="shared" ca="1" si="7"/>
        <v>8.9950600899506004</v>
      </c>
      <c r="K10" s="3">
        <f t="shared" ca="1" si="7"/>
        <v>2.5939296697419438</v>
      </c>
      <c r="L10" s="3">
        <f t="shared" ca="1" si="7"/>
        <v>3.2017464071311625</v>
      </c>
      <c r="M10" s="3">
        <f t="shared" ca="1" si="7"/>
        <v>12.656023222060957</v>
      </c>
      <c r="N10" s="3">
        <f t="shared" ca="1" si="7"/>
        <v>-5.5102545095132198</v>
      </c>
      <c r="O10" s="3" t="str">
        <f t="shared" ca="1" si="7"/>
        <v/>
      </c>
      <c r="P10" s="3" t="str">
        <f t="shared" ca="1" si="7"/>
        <v/>
      </c>
      <c r="Q10" s="3">
        <f t="shared" ca="1" si="7"/>
        <v>3.1986649050830955</v>
      </c>
      <c r="R10" s="3">
        <f t="shared" ca="1" si="7"/>
        <v>3.3830708932132296</v>
      </c>
      <c r="S10" s="3" t="str">
        <f t="shared" ca="1" si="7"/>
        <v/>
      </c>
      <c r="T10" s="3">
        <f t="shared" ca="1" si="7"/>
        <v>-64.456721915285456</v>
      </c>
      <c r="U10" s="3">
        <f t="shared" ca="1" si="7"/>
        <v>2.6299657906705427</v>
      </c>
      <c r="V10" s="3">
        <f t="shared" ca="1" si="7"/>
        <v>13.812154696132596</v>
      </c>
      <c r="W10" s="3">
        <f t="shared" ca="1" si="7"/>
        <v>7.468079980727536</v>
      </c>
      <c r="X10" s="3">
        <f t="shared" ca="1" si="7"/>
        <v>103.1331592689295</v>
      </c>
      <c r="Y10" s="3" t="str">
        <f t="shared" ca="1" si="7"/>
        <v/>
      </c>
      <c r="Z10" s="3">
        <f t="shared" ca="1" si="7"/>
        <v>0.92339979013641138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588453277000</v>
      </c>
      <c r="H11" s="2">
        <f>IFERROR(INDEX(D11:G11,COUNT(D11:G11)),"")</f>
        <v>588453277000</v>
      </c>
      <c r="I11" s="2">
        <f t="shared" ref="I11:Z11" si="8">IFERROR(INDEX(I51:I500,MATCH($C$11,$C$51:$C$500,0)),"")</f>
        <v>562654600000</v>
      </c>
      <c r="J11" s="2">
        <f t="shared" si="8"/>
        <v>451117511000</v>
      </c>
      <c r="K11" s="2">
        <f t="shared" si="8"/>
        <v>412934749000</v>
      </c>
      <c r="L11" s="2">
        <f t="shared" si="8"/>
        <v>324480649000</v>
      </c>
      <c r="M11" s="2">
        <f t="shared" si="8"/>
        <v>299602293000</v>
      </c>
      <c r="N11" s="2">
        <f t="shared" si="8"/>
        <v>203302044000</v>
      </c>
      <c r="O11" s="2">
        <f t="shared" si="8"/>
        <v>356817949000</v>
      </c>
      <c r="P11" s="2">
        <f t="shared" si="8"/>
        <v>398826951000</v>
      </c>
      <c r="Q11" s="2">
        <f t="shared" si="8"/>
        <v>262022705000</v>
      </c>
      <c r="R11" s="2">
        <f t="shared" si="8"/>
        <v>391561415000</v>
      </c>
      <c r="S11" s="2">
        <f t="shared" si="8"/>
        <v>451931088000</v>
      </c>
      <c r="T11" s="2">
        <f t="shared" si="8"/>
        <v>544476764000</v>
      </c>
      <c r="U11" s="2">
        <f t="shared" si="8"/>
        <v>995760256000</v>
      </c>
      <c r="V11" s="2">
        <f t="shared" si="8"/>
        <v>302553419000</v>
      </c>
      <c r="W11" s="2">
        <f t="shared" si="8"/>
        <v>255807250000</v>
      </c>
      <c r="X11" s="2">
        <f t="shared" si="8"/>
        <v>180059773000</v>
      </c>
      <c r="Y11" s="2">
        <f t="shared" si="8"/>
        <v>172735725000</v>
      </c>
      <c r="Z11" s="2">
        <f t="shared" si="8"/>
        <v>210322427000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71000000000</v>
      </c>
      <c r="H12" s="2">
        <f>IFERROR(INDEX(D12:G12,COUNT(D12:G12)),"")</f>
        <v>71000000000</v>
      </c>
      <c r="I12" s="2">
        <f t="shared" ref="I12:Z12" si="9">IFERROR(INDEX(I51:I500,MATCH($C$12,$C$51:$C$500,0)),"")</f>
        <v>-366000000000</v>
      </c>
      <c r="J12" s="2">
        <f t="shared" si="9"/>
        <v>-225000000000</v>
      </c>
      <c r="K12" s="2">
        <f t="shared" si="9"/>
        <v>-145000000000</v>
      </c>
      <c r="L12" s="2">
        <f t="shared" si="9"/>
        <v>-50000000000</v>
      </c>
      <c r="M12" s="2">
        <f t="shared" si="9"/>
        <v>-18000000000</v>
      </c>
      <c r="N12" s="2">
        <f t="shared" si="9"/>
        <v>65000000000</v>
      </c>
      <c r="O12" s="2">
        <f t="shared" si="9"/>
        <v>-158000000000</v>
      </c>
      <c r="P12" s="2">
        <f t="shared" si="9"/>
        <v>-187000000000</v>
      </c>
      <c r="Q12" s="2">
        <f t="shared" si="9"/>
        <v>103000000000</v>
      </c>
      <c r="R12" s="2">
        <f t="shared" si="9"/>
        <v>78000000000</v>
      </c>
      <c r="S12" s="2">
        <f t="shared" si="9"/>
        <v>88000000000</v>
      </c>
      <c r="T12" s="2">
        <f t="shared" si="9"/>
        <v>13000000000</v>
      </c>
      <c r="U12" s="2">
        <f t="shared" si="9"/>
        <v>-831000000000</v>
      </c>
      <c r="V12" s="2">
        <f t="shared" si="9"/>
        <v>-37000000000</v>
      </c>
      <c r="W12" s="2">
        <f t="shared" si="9"/>
        <v>142000000000</v>
      </c>
      <c r="X12" s="2">
        <f t="shared" si="9"/>
        <v>1061000000000</v>
      </c>
      <c r="Y12" s="2">
        <f t="shared" si="9"/>
        <v>1153000000000</v>
      </c>
      <c r="Z12" s="2">
        <f t="shared" si="9"/>
        <v>1577000000000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660000000000</v>
      </c>
      <c r="H13" s="2">
        <f>IFERROR(INDEX(D13:G13,COUNT(D13:G13)),"")</f>
        <v>660000000000</v>
      </c>
      <c r="I13" s="2">
        <f t="shared" ref="I13:Z13" si="10">IFERROR(INDEX(I51:I500,MATCH($C$13,$C$51:$C$500,0)),"")</f>
        <v>197000000000</v>
      </c>
      <c r="J13" s="2">
        <f t="shared" si="10"/>
        <v>226000000000</v>
      </c>
      <c r="K13" s="2">
        <f t="shared" si="10"/>
        <v>268000000000</v>
      </c>
      <c r="L13" s="2">
        <f t="shared" si="10"/>
        <v>274000000000</v>
      </c>
      <c r="M13" s="2">
        <f t="shared" si="10"/>
        <v>282000000000</v>
      </c>
      <c r="N13" s="2">
        <f t="shared" si="10"/>
        <v>268000000000</v>
      </c>
      <c r="O13" s="2">
        <f t="shared" si="10"/>
        <v>199000000000</v>
      </c>
      <c r="P13" s="2">
        <f t="shared" si="10"/>
        <v>212000000000</v>
      </c>
      <c r="Q13" s="2">
        <f t="shared" si="10"/>
        <v>365000000000</v>
      </c>
      <c r="R13" s="2">
        <f t="shared" si="10"/>
        <v>470000000000</v>
      </c>
      <c r="S13" s="2">
        <f t="shared" si="10"/>
        <v>540000000000</v>
      </c>
      <c r="T13" s="2">
        <f t="shared" si="10"/>
        <v>557000000000</v>
      </c>
      <c r="U13" s="2">
        <f t="shared" si="10"/>
        <v>164000000000</v>
      </c>
      <c r="V13" s="2">
        <f t="shared" si="10"/>
        <v>265000000000</v>
      </c>
      <c r="W13" s="2">
        <f t="shared" si="10"/>
        <v>398000000000</v>
      </c>
      <c r="X13" s="2">
        <f t="shared" si="10"/>
        <v>1241000000000</v>
      </c>
      <c r="Y13" s="2">
        <f t="shared" si="10"/>
        <v>1326000000000</v>
      </c>
      <c r="Z13" s="2">
        <f t="shared" si="10"/>
        <v>1787000000000</v>
      </c>
    </row>
    <row r="14" spans="1:26" ht="15.5" x14ac:dyDescent="0.35">
      <c r="C14" t="s">
        <v>26</v>
      </c>
      <c r="D14" s="2">
        <f>IFERROR(INDEX(D51:D500,MATCH($C$14,$C$51:$C$500,0)),"")</f>
        <v>-7918117000</v>
      </c>
      <c r="H14" s="2">
        <f>IFERROR(SUM(D14:G14)*(4/MAX(1,COUNT(D14:G14))),"")</f>
        <v>-31672468000</v>
      </c>
      <c r="I14" s="2">
        <f t="shared" ref="I14:Z14" si="11">IFERROR(INDEX(I51:I500,MATCH($C$14,$C$51:$C$500,0)),"")</f>
        <v>-21410396000</v>
      </c>
      <c r="J14" s="2">
        <f t="shared" si="11"/>
        <v>-26601583000</v>
      </c>
      <c r="K14" s="2">
        <f t="shared" si="11"/>
        <v>-19957395000</v>
      </c>
      <c r="L14" s="2">
        <f t="shared" si="11"/>
        <v>-33953943000</v>
      </c>
      <c r="M14" s="2">
        <f t="shared" si="11"/>
        <v>-39009768000</v>
      </c>
      <c r="N14" s="2">
        <f t="shared" si="11"/>
        <v>-5251463000</v>
      </c>
      <c r="O14" s="2">
        <f t="shared" si="11"/>
        <v>-20984731000</v>
      </c>
      <c r="P14" s="2">
        <f t="shared" si="11"/>
        <v>-29532250000</v>
      </c>
      <c r="Q14" s="2">
        <f t="shared" si="11"/>
        <v>-37808249000</v>
      </c>
      <c r="R14" s="2">
        <f t="shared" si="11"/>
        <v>-37927780000</v>
      </c>
      <c r="S14" s="2">
        <f t="shared" si="11"/>
        <v>-47743631000</v>
      </c>
      <c r="T14" s="2">
        <f t="shared" si="11"/>
        <v>-14540486000</v>
      </c>
      <c r="U14" s="2">
        <f t="shared" si="11"/>
        <v>-20324186000</v>
      </c>
      <c r="V14" s="2">
        <f t="shared" si="11"/>
        <v>-38887636000</v>
      </c>
      <c r="W14" s="2">
        <f t="shared" si="11"/>
        <v>-47189716000</v>
      </c>
      <c r="X14" s="2">
        <f t="shared" si="11"/>
        <v>-18595463000</v>
      </c>
      <c r="Y14" s="2">
        <f t="shared" si="11"/>
        <v>-59063392000</v>
      </c>
      <c r="Z14" s="2">
        <f t="shared" si="11"/>
        <v>-98503011000</v>
      </c>
    </row>
    <row r="15" spans="1:26" ht="15.5" x14ac:dyDescent="0.35">
      <c r="C15" t="s">
        <v>27</v>
      </c>
      <c r="D15" s="2">
        <f>IFERROR(INDEX(D51:D500,MATCH($C$15,$C$51:$C$500,0)),"")</f>
        <v>-9831520000</v>
      </c>
      <c r="H15" s="2">
        <f>IFERROR(SUM(D15:G15)*(4/MAX(1,COUNT(D15:G15))),"")</f>
        <v>-39326080000</v>
      </c>
      <c r="I15" s="2">
        <f t="shared" ref="I15:Z15" si="12">IFERROR(INDEX(I51:I500,MATCH($C$15,$C$51:$C$500,0)),"")</f>
        <v>-29526671000</v>
      </c>
      <c r="J15" s="2">
        <f t="shared" si="12"/>
        <v>-36331439000</v>
      </c>
      <c r="K15" s="2">
        <f t="shared" si="12"/>
        <v>-29809003000</v>
      </c>
      <c r="L15" s="2">
        <f t="shared" si="12"/>
        <v>-17479535000</v>
      </c>
      <c r="M15" s="2">
        <f t="shared" si="12"/>
        <v>-10771230000</v>
      </c>
      <c r="N15" s="2">
        <f t="shared" si="12"/>
        <v>-4960685000</v>
      </c>
      <c r="O15" s="2">
        <f t="shared" si="12"/>
        <v>-31350690000</v>
      </c>
      <c r="P15" s="2">
        <f t="shared" si="12"/>
        <v>-37869903000</v>
      </c>
      <c r="Q15" s="2">
        <f t="shared" si="12"/>
        <v>-37306880000</v>
      </c>
      <c r="R15" s="2">
        <f t="shared" si="12"/>
        <v>163571910000</v>
      </c>
      <c r="S15" s="2">
        <f t="shared" si="12"/>
        <v>-43454064000</v>
      </c>
      <c r="T15" s="2">
        <f t="shared" si="12"/>
        <v>-98647511000</v>
      </c>
      <c r="U15" s="2">
        <f t="shared" si="12"/>
        <v>-153044178000</v>
      </c>
      <c r="V15" s="2">
        <f t="shared" si="12"/>
        <v>-40825051000</v>
      </c>
      <c r="W15" s="2">
        <f t="shared" si="12"/>
        <v>-54199265000</v>
      </c>
      <c r="X15" s="2">
        <f t="shared" si="12"/>
        <v>-69611216000</v>
      </c>
      <c r="Y15" s="2">
        <f t="shared" si="12"/>
        <v>-138256730000</v>
      </c>
      <c r="Z15" s="2">
        <f t="shared" si="12"/>
        <v>-53966522000</v>
      </c>
    </row>
    <row r="16" spans="1:26" ht="15.5" x14ac:dyDescent="0.35">
      <c r="C16" t="s">
        <v>28</v>
      </c>
      <c r="D16" s="2">
        <f>IFERROR(INDEX(D51:D500,MATCH($C$16,$C$51:$C$500,0)),"")</f>
        <v>47633158000</v>
      </c>
      <c r="H16" s="2">
        <f>IFERROR(SUM(D16:G16)*(4/MAX(1,COUNT(D16:G16))),"")</f>
        <v>190532632000</v>
      </c>
      <c r="I16" s="2">
        <f t="shared" ref="I16:Z16" si="13">IFERROR(INDEX(I51:I500,MATCH($C$16,$C$51:$C$500,0)),"")</f>
        <v>-56736555000</v>
      </c>
      <c r="J16" s="2">
        <f t="shared" si="13"/>
        <v>335558195000</v>
      </c>
      <c r="K16" s="2">
        <f t="shared" si="13"/>
        <v>243933520000</v>
      </c>
      <c r="L16" s="2">
        <f t="shared" si="13"/>
        <v>150054919000</v>
      </c>
      <c r="M16" s="2">
        <f t="shared" si="13"/>
        <v>-102847189000</v>
      </c>
      <c r="N16" s="2">
        <f t="shared" si="13"/>
        <v>-57580182000</v>
      </c>
      <c r="O16" s="2">
        <f t="shared" si="13"/>
        <v>175496165000</v>
      </c>
      <c r="P16" s="2">
        <f t="shared" si="13"/>
        <v>196248605000</v>
      </c>
      <c r="Q16" s="2">
        <f t="shared" si="13"/>
        <v>229824266000</v>
      </c>
      <c r="R16" s="2">
        <f t="shared" si="13"/>
        <v>152831385000</v>
      </c>
      <c r="S16" s="2">
        <f t="shared" si="13"/>
        <v>135283567000</v>
      </c>
      <c r="T16" s="2">
        <f t="shared" si="13"/>
        <v>235943275000</v>
      </c>
      <c r="U16" s="2">
        <f t="shared" si="13"/>
        <v>1919521894000</v>
      </c>
      <c r="V16" s="2">
        <f t="shared" si="13"/>
        <v>126188201000</v>
      </c>
      <c r="W16" s="2">
        <f t="shared" si="13"/>
        <v>124106585000</v>
      </c>
      <c r="X16" s="2">
        <f t="shared" si="13"/>
        <v>283074221000</v>
      </c>
      <c r="Y16" s="2">
        <f t="shared" si="13"/>
        <v>900530115000</v>
      </c>
      <c r="Z16" s="2">
        <f t="shared" si="13"/>
        <v>-175120767000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1199950000000</v>
      </c>
      <c r="H20" s="2">
        <f t="shared" ref="H20:Z20" ca="1" si="14">IFERROR(H21*H2,"")</f>
        <v>1199950000000</v>
      </c>
      <c r="I20" s="2">
        <f t="shared" ca="1" si="14"/>
        <v>1328100000000</v>
      </c>
      <c r="J20" s="2">
        <f t="shared" ca="1" si="14"/>
        <v>2842600000000</v>
      </c>
      <c r="K20" s="2">
        <f t="shared" ca="1" si="14"/>
        <v>904040000000</v>
      </c>
      <c r="L20" s="2">
        <f t="shared" ca="1" si="14"/>
        <v>820160000000</v>
      </c>
      <c r="M20" s="2">
        <f t="shared" ca="1" si="14"/>
        <v>1015880000000</v>
      </c>
      <c r="N20" s="2">
        <f t="shared" ca="1" si="14"/>
        <v>1039180000000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1071800000000</v>
      </c>
      <c r="R20" s="2">
        <f t="shared" ca="1" si="14"/>
        <v>1146360000000</v>
      </c>
      <c r="S20" s="2" t="str">
        <f t="shared" ca="1" si="14"/>
        <v/>
      </c>
      <c r="T20" s="2">
        <f t="shared" ca="1" si="14"/>
        <v>2446500000000</v>
      </c>
      <c r="U20" s="2">
        <f t="shared" ca="1" si="14"/>
        <v>3098900000000</v>
      </c>
      <c r="V20" s="2">
        <f t="shared" ca="1" si="14"/>
        <v>1631000000000</v>
      </c>
      <c r="W20" s="2">
        <f t="shared" ca="1" si="14"/>
        <v>1444600000000</v>
      </c>
      <c r="X20" s="2">
        <f t="shared" ca="1" si="14"/>
        <v>1524700000000</v>
      </c>
      <c r="Y20" s="2" t="str">
        <f t="shared" ca="1" si="14"/>
        <v/>
      </c>
      <c r="Z20" s="2">
        <f t="shared" ca="1" si="14"/>
        <v>424600000000</v>
      </c>
    </row>
    <row r="21" spans="1:26" ht="15.5" x14ac:dyDescent="0.35">
      <c r="C21" t="s">
        <v>11</v>
      </c>
      <c r="D21" s="2">
        <f>IFERROR(INDEX(D51:D500,MATCH($C$7,$C$51:$C$500,0)),"")</f>
        <v>2330000000</v>
      </c>
      <c r="H21" s="2">
        <f>IFERROR(INDEX(D21:G21,COUNT(D21:G21)),"")</f>
        <v>2330000000</v>
      </c>
      <c r="I21" s="2">
        <f t="shared" ref="I21:Z21" si="15">IFERROR(INDEX(I51:I500,MATCH($C$7,$C$51:$C$500,0)),"")</f>
        <v>2330000000</v>
      </c>
      <c r="J21" s="2">
        <f t="shared" si="15"/>
        <v>2330000000</v>
      </c>
      <c r="K21" s="2">
        <f t="shared" si="15"/>
        <v>2330000000</v>
      </c>
      <c r="L21" s="2">
        <f t="shared" si="15"/>
        <v>2330000000</v>
      </c>
      <c r="M21" s="2">
        <f t="shared" si="15"/>
        <v>2330000000</v>
      </c>
      <c r="N21" s="2">
        <f t="shared" si="15"/>
        <v>2330000000</v>
      </c>
      <c r="O21" s="2">
        <f t="shared" si="15"/>
        <v>2330000000</v>
      </c>
      <c r="P21" s="2">
        <f t="shared" si="15"/>
        <v>2330000000</v>
      </c>
      <c r="Q21" s="2">
        <f t="shared" si="15"/>
        <v>2330000000</v>
      </c>
      <c r="R21" s="2">
        <f t="shared" si="15"/>
        <v>2330000000</v>
      </c>
      <c r="S21" s="2">
        <f t="shared" si="15"/>
        <v>2330000000</v>
      </c>
      <c r="T21" s="2">
        <f t="shared" si="15"/>
        <v>2330000000</v>
      </c>
      <c r="U21" s="2">
        <f t="shared" si="15"/>
        <v>2330000000</v>
      </c>
      <c r="V21" s="2">
        <f t="shared" si="15"/>
        <v>2330000000</v>
      </c>
      <c r="W21" s="2">
        <f t="shared" si="15"/>
        <v>2330000000</v>
      </c>
      <c r="X21" s="2">
        <f t="shared" si="15"/>
        <v>1930000000</v>
      </c>
      <c r="Y21" s="2">
        <f t="shared" si="15"/>
        <v>1930000000</v>
      </c>
      <c r="Z21" s="2">
        <f t="shared" si="15"/>
        <v>1930000000</v>
      </c>
    </row>
    <row r="23" spans="1:26" ht="15.5" x14ac:dyDescent="0.35">
      <c r="B23" t="s">
        <v>53</v>
      </c>
      <c r="C23" t="s">
        <v>54</v>
      </c>
      <c r="D23" s="3">
        <f>IFERROR(D5/D6*100,"")</f>
        <v>6.8882682121291158E-2</v>
      </c>
      <c r="H23" s="3">
        <f t="shared" ref="H23:Z23" si="16">IFERROR(H5/H6*100,"")</f>
        <v>0.27553072848516463</v>
      </c>
      <c r="I23" s="3">
        <f t="shared" si="16"/>
        <v>-4.336656193279401</v>
      </c>
      <c r="J23" s="3">
        <f t="shared" si="16"/>
        <v>2.6880149392705071</v>
      </c>
      <c r="K23" s="3">
        <f t="shared" si="16"/>
        <v>1.0693640296127616</v>
      </c>
      <c r="L23" s="3">
        <f t="shared" si="16"/>
        <v>0.288186116037361</v>
      </c>
      <c r="M23" s="3">
        <f t="shared" si="16"/>
        <v>-2.0294640731828717</v>
      </c>
      <c r="N23" s="3">
        <f t="shared" si="16"/>
        <v>-0.44777123012079006</v>
      </c>
      <c r="O23" s="3">
        <f t="shared" si="16"/>
        <v>0.14083811355914991</v>
      </c>
      <c r="P23" s="3">
        <f t="shared" si="16"/>
        <v>0.41866052969797019</v>
      </c>
      <c r="Q23" s="3">
        <f t="shared" si="16"/>
        <v>0.50645944712251356</v>
      </c>
      <c r="R23" s="3">
        <f t="shared" si="16"/>
        <v>0.54671430081541905</v>
      </c>
      <c r="S23" s="3">
        <f t="shared" si="16"/>
        <v>8.890309932931445E-2</v>
      </c>
      <c r="T23" s="3">
        <f t="shared" si="16"/>
        <v>0.80861064438680563</v>
      </c>
      <c r="U23" s="3">
        <f t="shared" si="16"/>
        <v>28.255714962512023</v>
      </c>
      <c r="V23" s="3">
        <f t="shared" si="16"/>
        <v>0.99931634856728435</v>
      </c>
      <c r="W23" s="3">
        <f t="shared" si="16"/>
        <v>0.58148530241356855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0.57477953163284079</v>
      </c>
      <c r="J24" s="4">
        <f t="shared" si="17"/>
        <v>0.80360859294190368</v>
      </c>
      <c r="K24" s="4">
        <f t="shared" si="17"/>
        <v>0.20629273039232188</v>
      </c>
      <c r="L24" s="4">
        <f t="shared" si="17"/>
        <v>-0.10664170250904592</v>
      </c>
      <c r="M24" s="4" t="str">
        <f t="shared" si="17"/>
        <v/>
      </c>
      <c r="N24" s="4" t="str">
        <f t="shared" si="17"/>
        <v/>
      </c>
      <c r="O24" s="4">
        <f t="shared" si="17"/>
        <v>-0.29498858458375965</v>
      </c>
      <c r="P24" s="4">
        <f t="shared" si="17"/>
        <v>-0.56932353118353785</v>
      </c>
      <c r="Q24" s="4">
        <f t="shared" si="17"/>
        <v>-0.12709227514593047</v>
      </c>
      <c r="R24" s="4">
        <f t="shared" si="17"/>
        <v>-1.2256140604368526E-2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1.25</v>
      </c>
      <c r="H25" s="3">
        <f>IFERROR(INDEX(D25:G25,COUNT(D25:G25)),"")</f>
        <v>1.25</v>
      </c>
      <c r="I25" s="3">
        <f t="shared" ref="I25:Z25" si="18">IFERROR(INDEX(I51:I500,MATCH($C$25,$C$51:$C$500,0)),"")</f>
        <v>-86.75</v>
      </c>
      <c r="J25" s="3">
        <f t="shared" si="18"/>
        <v>53.03</v>
      </c>
      <c r="K25" s="3">
        <f t="shared" si="18"/>
        <v>22.58</v>
      </c>
      <c r="L25" s="3">
        <f t="shared" si="18"/>
        <v>1.66</v>
      </c>
      <c r="M25" s="3">
        <f t="shared" si="18"/>
        <v>-44.76</v>
      </c>
      <c r="N25" s="3">
        <f t="shared" si="18"/>
        <v>-13.98</v>
      </c>
      <c r="O25" s="3">
        <f t="shared" si="18"/>
        <v>3.53</v>
      </c>
      <c r="P25" s="3">
        <f t="shared" si="18"/>
        <v>6.35</v>
      </c>
      <c r="Q25" s="3">
        <f t="shared" si="18"/>
        <v>5.99</v>
      </c>
      <c r="R25" s="3">
        <f t="shared" si="18"/>
        <v>8.4</v>
      </c>
      <c r="S25" s="3">
        <f t="shared" si="18"/>
        <v>1.32</v>
      </c>
      <c r="T25" s="3">
        <f t="shared" si="18"/>
        <v>16.27</v>
      </c>
      <c r="U25" s="3">
        <f t="shared" si="18"/>
        <v>610.04999999999995</v>
      </c>
      <c r="V25" s="3">
        <f t="shared" si="18"/>
        <v>14.5</v>
      </c>
      <c r="W25" s="3">
        <f t="shared" si="18"/>
        <v>8.27</v>
      </c>
      <c r="X25" s="3">
        <f t="shared" si="18"/>
        <v>110.6</v>
      </c>
      <c r="Y25" s="3">
        <f t="shared" si="18"/>
        <v>394.95</v>
      </c>
      <c r="Z25" s="3">
        <f t="shared" si="18"/>
        <v>-118.7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0.44063002663951423</v>
      </c>
      <c r="J26" s="4">
        <f t="shared" si="19"/>
        <v>0.71929097850772683</v>
      </c>
      <c r="K26" s="4">
        <f t="shared" si="19"/>
        <v>0.28881339879886414</v>
      </c>
      <c r="L26" s="4">
        <f t="shared" si="19"/>
        <v>-0.22636474400795992</v>
      </c>
      <c r="M26" s="4" t="str">
        <f t="shared" si="19"/>
        <v/>
      </c>
      <c r="N26" s="4" t="str">
        <f t="shared" si="19"/>
        <v/>
      </c>
      <c r="O26" s="4">
        <f t="shared" si="19"/>
        <v>-0.26332245778316421</v>
      </c>
      <c r="P26" s="4">
        <f t="shared" si="19"/>
        <v>-0.5986884503853227</v>
      </c>
      <c r="Q26" s="4">
        <f t="shared" si="19"/>
        <v>-0.16206223507719986</v>
      </c>
      <c r="R26" s="4">
        <f t="shared" si="19"/>
        <v>3.1243098768101163E-3</v>
      </c>
      <c r="S26" s="4">
        <f t="shared" si="19"/>
        <v>-0.58755716742065189</v>
      </c>
      <c r="T26" s="4">
        <f t="shared" si="19"/>
        <v>-0.47159236157506645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166.00452231759655</v>
      </c>
      <c r="H27" s="3">
        <f t="shared" ref="H27:Z27" si="20">IFERROR(H4/H21,"")</f>
        <v>664.01808927038621</v>
      </c>
      <c r="I27" s="3">
        <f t="shared" si="20"/>
        <v>692.21424377682399</v>
      </c>
      <c r="J27" s="3">
        <f t="shared" si="20"/>
        <v>697.00549270386261</v>
      </c>
      <c r="K27" s="3">
        <f t="shared" si="20"/>
        <v>629.14932317596572</v>
      </c>
      <c r="L27" s="3">
        <f t="shared" si="20"/>
        <v>543.76739999999995</v>
      </c>
      <c r="M27" s="3">
        <f t="shared" si="20"/>
        <v>387.52758283261801</v>
      </c>
      <c r="N27" s="3">
        <f t="shared" si="20"/>
        <v>388.95472575107294</v>
      </c>
      <c r="O27" s="3">
        <f t="shared" si="20"/>
        <v>621.42260901287557</v>
      </c>
      <c r="P27" s="3">
        <f t="shared" si="20"/>
        <v>625.4815802575107</v>
      </c>
      <c r="Q27" s="3">
        <f t="shared" si="20"/>
        <v>588.70059484978538</v>
      </c>
      <c r="R27" s="3">
        <f t="shared" si="20"/>
        <v>593.89965107296132</v>
      </c>
      <c r="S27" s="3">
        <f t="shared" si="20"/>
        <v>591.20673991416311</v>
      </c>
      <c r="T27" s="3">
        <f t="shared" si="20"/>
        <v>574.66456695278976</v>
      </c>
      <c r="U27" s="3">
        <f t="shared" si="20"/>
        <v>1334.418892274678</v>
      </c>
      <c r="V27" s="3">
        <f t="shared" si="20"/>
        <v>429.83658669527898</v>
      </c>
      <c r="W27" s="3">
        <f t="shared" si="20"/>
        <v>409.98055150214594</v>
      </c>
      <c r="X27" s="3">
        <f t="shared" si="20"/>
        <v>700.57240103626941</v>
      </c>
      <c r="Y27" s="3">
        <f t="shared" si="20"/>
        <v>1100.9716569948187</v>
      </c>
      <c r="Z27" s="3">
        <f t="shared" si="20"/>
        <v>502.63930155440414</v>
      </c>
    </row>
    <row r="28" spans="1:26" ht="15.5" x14ac:dyDescent="0.35">
      <c r="C28" t="s">
        <v>60</v>
      </c>
      <c r="D28" s="4">
        <f>IFERROR(_xlfn.RRI(5,I27,D27),"")</f>
        <v>-0.24841885296680544</v>
      </c>
      <c r="H28" s="4">
        <f t="shared" ref="H28:Z28" si="21">IFERROR(_xlfn.RRI(5,M27,H27),"")</f>
        <v>0.11371856266796843</v>
      </c>
      <c r="I28" s="4">
        <f t="shared" si="21"/>
        <v>0.12219491336174415</v>
      </c>
      <c r="J28" s="4">
        <f t="shared" si="21"/>
        <v>2.3221907871685099E-2</v>
      </c>
      <c r="K28" s="4">
        <f t="shared" si="21"/>
        <v>1.1700329187247505E-3</v>
      </c>
      <c r="L28" s="4">
        <f t="shared" si="21"/>
        <v>-1.5753818645925843E-2</v>
      </c>
      <c r="M28" s="4">
        <f t="shared" si="21"/>
        <v>-8.1840969887007287E-2</v>
      </c>
      <c r="N28" s="4">
        <f t="shared" si="21"/>
        <v>-8.033017927577768E-2</v>
      </c>
      <c r="O28" s="4">
        <f t="shared" si="21"/>
        <v>1.5767997645892873E-2</v>
      </c>
      <c r="P28" s="4">
        <f t="shared" si="21"/>
        <v>-0.14062153109215059</v>
      </c>
      <c r="Q28" s="4">
        <f t="shared" si="21"/>
        <v>6.4923029939937926E-2</v>
      </c>
      <c r="R28" s="4">
        <f t="shared" si="21"/>
        <v>7.6936168838210195E-2</v>
      </c>
      <c r="S28" s="4">
        <f t="shared" si="21"/>
        <v>-3.3376675436579406E-2</v>
      </c>
      <c r="T28" s="4">
        <f t="shared" si="21"/>
        <v>-0.12193299865724039</v>
      </c>
      <c r="U28" s="4">
        <f t="shared" si="21"/>
        <v>0.21564606251968765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-1.0144092219020173</v>
      </c>
      <c r="I29" s="4">
        <f t="shared" si="22"/>
        <v>-2.635866490665661</v>
      </c>
      <c r="J29" s="4">
        <f t="shared" si="22"/>
        <v>1.3485385296722765</v>
      </c>
      <c r="K29" s="4">
        <f t="shared" si="22"/>
        <v>12.602409638554215</v>
      </c>
      <c r="L29" s="4">
        <f t="shared" si="22"/>
        <v>-1.0370866845397675</v>
      </c>
      <c r="M29" s="4">
        <f t="shared" si="22"/>
        <v>2.2017167381974247</v>
      </c>
      <c r="N29" s="4">
        <f t="shared" si="22"/>
        <v>-4.9603399433427766</v>
      </c>
      <c r="O29" s="4">
        <f t="shared" si="22"/>
        <v>-0.4440944881889764</v>
      </c>
      <c r="P29" s="4">
        <f t="shared" si="22"/>
        <v>6.0100166944908086E-2</v>
      </c>
      <c r="Q29" s="4">
        <f t="shared" si="22"/>
        <v>-0.28690476190476188</v>
      </c>
      <c r="R29" s="4">
        <f t="shared" si="22"/>
        <v>5.3636363636363633</v>
      </c>
      <c r="S29" s="4">
        <f t="shared" si="22"/>
        <v>-0.91886908420405655</v>
      </c>
      <c r="T29" s="4">
        <f t="shared" si="22"/>
        <v>-0.97333005491353175</v>
      </c>
      <c r="U29" s="4">
        <f t="shared" si="22"/>
        <v>41.072413793103443</v>
      </c>
      <c r="V29" s="4">
        <f t="shared" si="22"/>
        <v>0.75332527206771471</v>
      </c>
      <c r="W29" s="4">
        <f t="shared" si="22"/>
        <v>-0.92522603978300189</v>
      </c>
      <c r="X29" s="4">
        <f t="shared" si="22"/>
        <v>-0.71996455247499691</v>
      </c>
      <c r="Y29" s="4">
        <f t="shared" si="22"/>
        <v>-4.3272957034540855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-4.0733276958583461E-2</v>
      </c>
      <c r="I30" s="4">
        <f t="shared" si="23"/>
        <v>-6.8740475895708412E-3</v>
      </c>
      <c r="J30" s="4">
        <f t="shared" si="23"/>
        <v>0.10785383855355164</v>
      </c>
      <c r="K30" s="4">
        <f t="shared" si="23"/>
        <v>0.15701920191605045</v>
      </c>
      <c r="L30" s="4">
        <f t="shared" si="23"/>
        <v>0.40317082986803932</v>
      </c>
      <c r="M30" s="4">
        <f t="shared" si="23"/>
        <v>-3.6691749038377549E-3</v>
      </c>
      <c r="N30" s="4">
        <f t="shared" si="23"/>
        <v>-0.37408983820378833</v>
      </c>
      <c r="O30" s="4">
        <f t="shared" si="23"/>
        <v>-6.4893537599685245E-3</v>
      </c>
      <c r="P30" s="4">
        <f t="shared" si="23"/>
        <v>6.2478254191522385E-2</v>
      </c>
      <c r="Q30" s="4">
        <f t="shared" si="23"/>
        <v>-8.7540988006696661E-3</v>
      </c>
      <c r="R30" s="4">
        <f t="shared" si="23"/>
        <v>4.5549398831095742E-3</v>
      </c>
      <c r="S30" s="4">
        <f t="shared" si="23"/>
        <v>2.878578898485025E-2</v>
      </c>
      <c r="T30" s="4">
        <f t="shared" si="23"/>
        <v>-0.56935219496690082</v>
      </c>
      <c r="U30" s="4">
        <f t="shared" si="23"/>
        <v>2.1044795477605032</v>
      </c>
      <c r="V30" s="4">
        <f t="shared" si="23"/>
        <v>4.8431651502447201E-2</v>
      </c>
      <c r="W30" s="4">
        <f t="shared" si="23"/>
        <v>-0.41479203163625511</v>
      </c>
      <c r="X30" s="4">
        <f t="shared" si="23"/>
        <v>-0.36367807782760531</v>
      </c>
      <c r="Y30" s="4">
        <f t="shared" si="23"/>
        <v>1.1903811611827431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1506.28</v>
      </c>
      <c r="H32" s="3">
        <f>IFERROR(INDEX(D32:G32,COUNT(D32:G32)),"")</f>
        <v>1506.28</v>
      </c>
      <c r="I32" s="3">
        <f t="shared" ref="I32:Z32" si="24">IFERROR(INDEX(I51:I500,MATCH($C$32,$C$51:$C$500,0)),"")</f>
        <v>1504.93</v>
      </c>
      <c r="J32" s="3">
        <f t="shared" si="24"/>
        <v>1589.43</v>
      </c>
      <c r="K32" s="3">
        <f t="shared" si="24"/>
        <v>1533.84</v>
      </c>
      <c r="L32" s="3">
        <f t="shared" si="24"/>
        <v>1512.14</v>
      </c>
      <c r="M32" s="3">
        <f t="shared" si="24"/>
        <v>1506.29</v>
      </c>
      <c r="N32" s="3">
        <f t="shared" si="24"/>
        <v>1547.88</v>
      </c>
      <c r="O32" s="3">
        <f t="shared" si="24"/>
        <v>1563.44</v>
      </c>
      <c r="P32" s="3">
        <f t="shared" si="24"/>
        <v>1560.42</v>
      </c>
      <c r="Q32" s="3">
        <f t="shared" si="24"/>
        <v>1551.43</v>
      </c>
      <c r="R32" s="3">
        <f t="shared" si="24"/>
        <v>1540.67</v>
      </c>
      <c r="S32" s="3">
        <f t="shared" si="24"/>
        <v>1526.45</v>
      </c>
      <c r="T32" s="3">
        <f t="shared" si="24"/>
        <v>1526.58</v>
      </c>
      <c r="U32" s="3">
        <f t="shared" si="24"/>
        <v>1512.98</v>
      </c>
      <c r="V32" s="3">
        <f t="shared" si="24"/>
        <v>902.94</v>
      </c>
      <c r="W32" s="3">
        <f t="shared" si="24"/>
        <v>888.44</v>
      </c>
      <c r="X32" s="3">
        <f t="shared" si="24"/>
        <v>804.34</v>
      </c>
      <c r="Y32" s="3">
        <f t="shared" si="24"/>
        <v>772.51</v>
      </c>
      <c r="Z32" s="3">
        <f t="shared" si="24"/>
        <v>609.22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0.36</v>
      </c>
      <c r="H33" s="3">
        <f>IFERROR(INDEX(D33:G33,COUNT(D33:G33)),"")</f>
        <v>0.36</v>
      </c>
      <c r="I33" s="3">
        <f t="shared" ref="I33:Z33" si="25">IFERROR(INDEX(I51:I500,MATCH($C$33,$C$51:$C$500,0)),"")</f>
        <v>0.38</v>
      </c>
      <c r="J33" s="3">
        <f t="shared" si="25"/>
        <v>0.77</v>
      </c>
      <c r="K33" s="3">
        <f t="shared" si="25"/>
        <v>0.25</v>
      </c>
      <c r="L33" s="3">
        <f t="shared" si="25"/>
        <v>0.23</v>
      </c>
      <c r="M33" s="3">
        <f t="shared" si="25"/>
        <v>0.28999999999999998</v>
      </c>
      <c r="N33" s="3">
        <f t="shared" si="25"/>
        <v>0.28999999999999998</v>
      </c>
      <c r="O33" s="3">
        <f t="shared" si="25"/>
        <v>0.35</v>
      </c>
      <c r="P33" s="3">
        <f t="shared" si="25"/>
        <v>0.31</v>
      </c>
      <c r="Q33" s="3">
        <f t="shared" si="25"/>
        <v>0.3</v>
      </c>
      <c r="R33" s="3">
        <f t="shared" si="25"/>
        <v>0.32</v>
      </c>
      <c r="S33" s="3">
        <f t="shared" si="25"/>
        <v>0.38</v>
      </c>
      <c r="T33" s="3">
        <f t="shared" si="25"/>
        <v>0.69</v>
      </c>
      <c r="U33" s="3">
        <f t="shared" si="25"/>
        <v>0.88</v>
      </c>
      <c r="V33" s="3">
        <f t="shared" si="25"/>
        <v>0.78</v>
      </c>
      <c r="W33" s="3">
        <f t="shared" si="25"/>
        <v>0.7</v>
      </c>
      <c r="X33" s="3">
        <f t="shared" si="25"/>
        <v>0.98</v>
      </c>
      <c r="Y33" s="3">
        <f t="shared" si="25"/>
        <v>0.79</v>
      </c>
      <c r="Z33" s="3">
        <f t="shared" si="25"/>
        <v>0.36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428</v>
      </c>
      <c r="H34" s="3">
        <f>IFERROR(INDEX(D34:G34,COUNT(D34:G34)),"")</f>
        <v>428</v>
      </c>
      <c r="I34" s="3">
        <f t="shared" ref="I34:Z34" si="26">IFERROR(INDEX(I51:I500,MATCH($C$34,$C$51:$C$500,0)),"")</f>
        <v>-6.57</v>
      </c>
      <c r="J34" s="3">
        <f t="shared" si="26"/>
        <v>23.01</v>
      </c>
      <c r="K34" s="3">
        <f t="shared" si="26"/>
        <v>17.18</v>
      </c>
      <c r="L34" s="3">
        <f t="shared" si="26"/>
        <v>212.05</v>
      </c>
      <c r="M34" s="3">
        <f t="shared" si="26"/>
        <v>-9.74</v>
      </c>
      <c r="N34" s="3">
        <f t="shared" si="26"/>
        <v>-31.9</v>
      </c>
      <c r="O34" s="3">
        <f t="shared" si="26"/>
        <v>155.81</v>
      </c>
      <c r="P34" s="3">
        <f t="shared" si="26"/>
        <v>76.849999999999994</v>
      </c>
      <c r="Q34" s="3">
        <f t="shared" si="26"/>
        <v>76.790000000000006</v>
      </c>
      <c r="R34" s="3">
        <f t="shared" si="26"/>
        <v>58.57</v>
      </c>
      <c r="S34" s="3">
        <f t="shared" si="26"/>
        <v>443.18</v>
      </c>
      <c r="T34" s="3">
        <f t="shared" si="26"/>
        <v>64.540000000000006</v>
      </c>
      <c r="U34" s="3">
        <f t="shared" si="26"/>
        <v>2.1800000000000002</v>
      </c>
      <c r="V34" s="3">
        <f t="shared" si="26"/>
        <v>48.28</v>
      </c>
      <c r="W34" s="3">
        <f t="shared" si="26"/>
        <v>74.97</v>
      </c>
      <c r="X34" s="3">
        <f t="shared" si="26"/>
        <v>7.14</v>
      </c>
      <c r="Y34" s="3">
        <f t="shared" si="26"/>
        <v>1.54</v>
      </c>
      <c r="Z34" s="3">
        <f t="shared" si="26"/>
        <v>-1.85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3.22</v>
      </c>
      <c r="H35" s="3">
        <f>IFERROR(INDEX(D35:G35,COUNT(D35:G35)),"")</f>
        <v>3.22</v>
      </c>
      <c r="I35" s="3">
        <f t="shared" ref="I35:Z35" si="27">IFERROR(INDEX(I51:I500,MATCH($C$35,$C$51:$C$500,0)),"")</f>
        <v>0.82</v>
      </c>
      <c r="J35" s="3">
        <f t="shared" si="27"/>
        <v>1.75</v>
      </c>
      <c r="K35" s="3">
        <f t="shared" si="27"/>
        <v>0.62</v>
      </c>
      <c r="L35" s="3">
        <f t="shared" si="27"/>
        <v>0.65</v>
      </c>
      <c r="M35" s="3">
        <f t="shared" si="27"/>
        <v>1.1200000000000001</v>
      </c>
      <c r="N35" s="3">
        <f t="shared" si="27"/>
        <v>1.1499999999999999</v>
      </c>
      <c r="O35" s="3">
        <f t="shared" si="27"/>
        <v>0.88</v>
      </c>
      <c r="P35" s="3">
        <f t="shared" si="27"/>
        <v>0.78</v>
      </c>
      <c r="Q35" s="3">
        <f t="shared" si="27"/>
        <v>0.78</v>
      </c>
      <c r="R35" s="3">
        <f t="shared" si="27"/>
        <v>0.83</v>
      </c>
      <c r="S35" s="3">
        <f t="shared" si="27"/>
        <v>0.99</v>
      </c>
      <c r="T35" s="3">
        <f t="shared" si="27"/>
        <v>1.83</v>
      </c>
      <c r="U35" s="3">
        <f t="shared" si="27"/>
        <v>1</v>
      </c>
      <c r="V35" s="3">
        <f t="shared" si="27"/>
        <v>1.63</v>
      </c>
      <c r="W35" s="3">
        <f t="shared" si="27"/>
        <v>1.51</v>
      </c>
      <c r="X35" s="3">
        <f t="shared" si="27"/>
        <v>1.1299999999999999</v>
      </c>
      <c r="Y35" s="3">
        <f t="shared" si="27"/>
        <v>0.55000000000000004</v>
      </c>
      <c r="Z35" s="3">
        <f t="shared" si="27"/>
        <v>0.44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386790537000</v>
      </c>
      <c r="E51" s="5">
        <v>425229961000</v>
      </c>
      <c r="F51" s="5">
        <v>401167876000</v>
      </c>
      <c r="G51" s="5">
        <v>395390232000</v>
      </c>
      <c r="I51" s="5">
        <v>1612859188000</v>
      </c>
      <c r="J51" s="5">
        <v>1624022798000</v>
      </c>
      <c r="K51" s="5">
        <v>1465917923000</v>
      </c>
      <c r="L51" s="5">
        <v>1266978042000</v>
      </c>
      <c r="M51" s="5">
        <v>902939268000</v>
      </c>
      <c r="N51" s="5">
        <v>906264511000</v>
      </c>
      <c r="O51" s="5">
        <v>1447914679000</v>
      </c>
      <c r="P51" s="5">
        <v>1457372082000</v>
      </c>
      <c r="Q51" s="5">
        <v>1371672386000</v>
      </c>
      <c r="R51" s="5">
        <v>1383786187000</v>
      </c>
      <c r="S51" s="5">
        <v>1377511704000</v>
      </c>
      <c r="T51" s="5">
        <v>1338968441000</v>
      </c>
      <c r="U51" s="5">
        <v>3109196019000</v>
      </c>
      <c r="V51" s="5">
        <v>1001519247000</v>
      </c>
      <c r="W51" s="5">
        <v>955254685000</v>
      </c>
      <c r="X51" s="5">
        <v>1352104734000</v>
      </c>
      <c r="Y51" s="5">
        <v>2124875298000</v>
      </c>
      <c r="Z51" s="5">
        <v>970093852000</v>
      </c>
    </row>
    <row r="52" spans="2:26" ht="15.5" x14ac:dyDescent="0.35">
      <c r="C52" t="s">
        <v>85</v>
      </c>
      <c r="D52" s="5">
        <v>-89419334000</v>
      </c>
      <c r="E52" s="5">
        <v>-101648004000</v>
      </c>
      <c r="F52" s="5">
        <v>-87869462000</v>
      </c>
      <c r="G52" s="5">
        <v>-81242665000</v>
      </c>
      <c r="I52" s="5">
        <v>-360180978000</v>
      </c>
      <c r="J52" s="5">
        <v>-356189028000</v>
      </c>
      <c r="K52" s="5">
        <v>-316768271000</v>
      </c>
      <c r="L52" s="5">
        <v>-294150586000</v>
      </c>
      <c r="M52" s="5">
        <v>-256382956000</v>
      </c>
      <c r="N52" s="5">
        <v>-262954386000</v>
      </c>
      <c r="O52" s="5">
        <v>-383536274000</v>
      </c>
      <c r="P52" s="5">
        <v>-388728676000</v>
      </c>
      <c r="Q52" s="5">
        <v>-353846536000</v>
      </c>
      <c r="R52" s="5">
        <v>-366411551000</v>
      </c>
      <c r="S52" s="5">
        <v>-416466395000</v>
      </c>
      <c r="T52" s="5">
        <v>-426240639000</v>
      </c>
      <c r="U52" s="5">
        <v>-528023263000</v>
      </c>
      <c r="V52" s="5">
        <v>-308860451000</v>
      </c>
      <c r="W52" s="5">
        <v>-308555484000</v>
      </c>
      <c r="X52" s="5">
        <v>-610992561000</v>
      </c>
      <c r="Y52" s="5">
        <v>-988691638000</v>
      </c>
      <c r="Z52" s="5">
        <v>-464786754000</v>
      </c>
    </row>
    <row r="53" spans="2:26" ht="15.5" x14ac:dyDescent="0.35">
      <c r="C53" t="s">
        <v>190</v>
      </c>
    </row>
    <row r="54" spans="2:26" ht="15.5" x14ac:dyDescent="0.35">
      <c r="C54" t="s">
        <v>86</v>
      </c>
      <c r="D54" s="5">
        <v>297371203000</v>
      </c>
      <c r="E54" s="5">
        <v>323581957000</v>
      </c>
      <c r="F54" s="5">
        <v>313298414000</v>
      </c>
      <c r="G54" s="5">
        <v>314147567000</v>
      </c>
      <c r="I54" s="5">
        <v>1252678210000</v>
      </c>
      <c r="J54" s="5">
        <v>1267833770000</v>
      </c>
      <c r="K54" s="5">
        <v>1149149652000</v>
      </c>
      <c r="L54" s="5">
        <v>972827456000</v>
      </c>
      <c r="M54" s="5">
        <v>646556312000</v>
      </c>
      <c r="N54" s="5">
        <v>643310125000</v>
      </c>
      <c r="O54" s="5">
        <v>1064378405000</v>
      </c>
      <c r="P54" s="5">
        <v>1068643406000</v>
      </c>
      <c r="Q54" s="5">
        <v>1017825850000</v>
      </c>
      <c r="R54" s="5">
        <v>1017374636000</v>
      </c>
      <c r="S54" s="5">
        <v>961045309000</v>
      </c>
      <c r="T54" s="5">
        <v>912727802000</v>
      </c>
      <c r="U54" s="5">
        <v>2581172756000</v>
      </c>
      <c r="V54" s="5">
        <v>692658796000</v>
      </c>
      <c r="W54" s="5">
        <v>646699201000</v>
      </c>
      <c r="X54" s="5">
        <v>741112173000</v>
      </c>
      <c r="Y54" s="5">
        <v>1136183660000</v>
      </c>
      <c r="Z54" s="5">
        <v>505307098000</v>
      </c>
    </row>
    <row r="55" spans="2:26" ht="15.5" x14ac:dyDescent="0.35">
      <c r="C55" t="s">
        <v>87</v>
      </c>
      <c r="D55" s="5">
        <v>-323966261000</v>
      </c>
      <c r="E55" s="5">
        <v>-566723219000</v>
      </c>
      <c r="F55" s="5">
        <v>-308230108000</v>
      </c>
      <c r="G55" s="5">
        <v>-296416403000</v>
      </c>
      <c r="I55" s="5">
        <v>-1486874522000</v>
      </c>
      <c r="J55" s="5">
        <v>-1224687226000</v>
      </c>
      <c r="K55" s="5">
        <v>-1099488701000</v>
      </c>
      <c r="L55" s="5">
        <v>-980654274000</v>
      </c>
      <c r="M55" s="5">
        <v>-886648594000</v>
      </c>
      <c r="N55" s="5">
        <v>-886964149000</v>
      </c>
      <c r="O55" s="5">
        <v>-1125919516000</v>
      </c>
      <c r="P55" s="5">
        <v>-1013215399000</v>
      </c>
      <c r="Q55" s="5">
        <v>-910414109000</v>
      </c>
      <c r="R55" s="5">
        <v>-970758118000</v>
      </c>
      <c r="S55" s="5">
        <v>-929316944000</v>
      </c>
      <c r="T55" s="5">
        <v>-738093755000</v>
      </c>
      <c r="U55" s="5">
        <v>-958022635000</v>
      </c>
      <c r="V55" s="5">
        <v>-564257662000</v>
      </c>
      <c r="W55" s="5">
        <v>-558588597000</v>
      </c>
      <c r="X55" s="5">
        <v>-529458425000</v>
      </c>
      <c r="Y55" s="5">
        <v>-488881406000</v>
      </c>
      <c r="Z55" s="5">
        <v>-457308351000</v>
      </c>
    </row>
    <row r="56" spans="2:26" ht="15.5" x14ac:dyDescent="0.35">
      <c r="C56" t="s">
        <v>89</v>
      </c>
      <c r="D56" s="5">
        <v>-8594104000</v>
      </c>
      <c r="E56" s="5">
        <v>-8994176000</v>
      </c>
      <c r="F56" s="5">
        <v>-5904623000</v>
      </c>
      <c r="G56" s="5">
        <v>-6487818000</v>
      </c>
      <c r="I56" s="5">
        <v>-29167778000</v>
      </c>
      <c r="J56" s="5">
        <v>-27546948000</v>
      </c>
      <c r="K56" s="5">
        <v>-27603557000</v>
      </c>
      <c r="L56" s="5">
        <v>-19219047000</v>
      </c>
      <c r="M56" s="5">
        <v>-14051167000</v>
      </c>
      <c r="N56" s="5">
        <v>-18477000000</v>
      </c>
      <c r="O56" s="5">
        <v>-33355436000</v>
      </c>
      <c r="P56" s="5">
        <v>-38092305000</v>
      </c>
      <c r="Q56" s="5">
        <v>-29792678000</v>
      </c>
      <c r="R56" s="5">
        <v>-33168378000</v>
      </c>
      <c r="S56" s="5">
        <v>-36291382000</v>
      </c>
      <c r="T56" s="5">
        <v>-45769291000</v>
      </c>
      <c r="U56" s="5">
        <v>-41522011000</v>
      </c>
      <c r="V56" s="5">
        <v>-34682840000</v>
      </c>
      <c r="W56" s="5">
        <v>-26518718000</v>
      </c>
      <c r="X56" s="5">
        <v>-24958932000</v>
      </c>
      <c r="Y56" s="5">
        <v>-31062766000</v>
      </c>
      <c r="Z56" s="5">
        <v>-41295657000</v>
      </c>
    </row>
    <row r="57" spans="2:26" ht="15.5" x14ac:dyDescent="0.35">
      <c r="C57" t="s">
        <v>370</v>
      </c>
      <c r="D57" s="5">
        <v>-293252879000</v>
      </c>
      <c r="E57" s="5">
        <v>-537084165000</v>
      </c>
      <c r="F57" s="5">
        <v>-281211145000</v>
      </c>
      <c r="G57" s="5">
        <v>-268778338000</v>
      </c>
      <c r="I57" s="5">
        <v>-1374804320000</v>
      </c>
      <c r="J57" s="5">
        <v>-1114727269000</v>
      </c>
      <c r="K57" s="5">
        <v>-994352892000</v>
      </c>
      <c r="L57" s="5">
        <v>-892059891000</v>
      </c>
      <c r="M57" s="5">
        <v>-821370148000</v>
      </c>
      <c r="N57" s="5">
        <v>-817673238000</v>
      </c>
      <c r="O57" s="5">
        <v>-1024177982000</v>
      </c>
      <c r="P57" s="5">
        <v>-911659077000</v>
      </c>
      <c r="Q57" s="5">
        <v>-815349645000</v>
      </c>
      <c r="R57" s="5">
        <v>-873165731000</v>
      </c>
      <c r="S57" s="5">
        <v>-830552620000</v>
      </c>
      <c r="T57" s="5">
        <v>-692324464000</v>
      </c>
      <c r="U57" s="5">
        <v>-916500624000</v>
      </c>
      <c r="V57" s="5">
        <v>-529574822000</v>
      </c>
      <c r="W57" s="5">
        <v>-532069879000</v>
      </c>
      <c r="X57" s="5">
        <v>-504499493000</v>
      </c>
      <c r="Y57" s="5">
        <v>-457818640000</v>
      </c>
      <c r="Z57" s="5">
        <v>-416012694000</v>
      </c>
    </row>
    <row r="58" spans="2:26" ht="15.5" x14ac:dyDescent="0.35">
      <c r="C58" t="s">
        <v>373</v>
      </c>
      <c r="D58" s="5">
        <v>-22119278000</v>
      </c>
      <c r="E58" s="5">
        <v>-20644878000</v>
      </c>
      <c r="F58" s="5">
        <v>-21114340000</v>
      </c>
      <c r="G58" s="5">
        <v>-21150247000</v>
      </c>
      <c r="I58" s="5">
        <v>-82902424000</v>
      </c>
      <c r="J58" s="5">
        <v>-82413009000</v>
      </c>
      <c r="K58" s="5">
        <v>-77532252000</v>
      </c>
      <c r="L58" s="5">
        <v>-69375336000</v>
      </c>
      <c r="M58" s="5">
        <v>-51227279000</v>
      </c>
      <c r="N58" s="5">
        <v>-50813911000</v>
      </c>
      <c r="O58" s="5">
        <v>-68386098000</v>
      </c>
      <c r="P58" s="5">
        <v>-63464017000</v>
      </c>
      <c r="Q58" s="5">
        <v>-65271786000</v>
      </c>
      <c r="R58" s="5">
        <v>-64424009000</v>
      </c>
      <c r="S58" s="5">
        <v>-62472942000</v>
      </c>
    </row>
    <row r="59" spans="2:26" ht="15.5" x14ac:dyDescent="0.35">
      <c r="C59" t="s">
        <v>90</v>
      </c>
      <c r="D59" s="5">
        <v>-26595058000</v>
      </c>
      <c r="E59" s="5">
        <v>-243141262000</v>
      </c>
      <c r="F59" s="5">
        <v>5068306000</v>
      </c>
      <c r="G59" s="5">
        <v>17731164000</v>
      </c>
      <c r="I59" s="5">
        <v>-234196312000</v>
      </c>
      <c r="J59" s="5">
        <v>43146544000</v>
      </c>
      <c r="K59" s="5">
        <v>49660951000</v>
      </c>
      <c r="L59" s="5">
        <v>-7826818000</v>
      </c>
      <c r="M59" s="5">
        <v>-240092282000</v>
      </c>
      <c r="N59" s="5">
        <v>-243654024000</v>
      </c>
      <c r="O59" s="5">
        <v>-61541111000</v>
      </c>
      <c r="P59" s="5">
        <v>55428007000</v>
      </c>
      <c r="Q59" s="5">
        <v>107411741000</v>
      </c>
      <c r="R59" s="5">
        <v>46616518000</v>
      </c>
      <c r="S59" s="5">
        <v>31728365000</v>
      </c>
      <c r="T59" s="5">
        <v>174634047000</v>
      </c>
      <c r="U59" s="5">
        <v>1623150121000</v>
      </c>
      <c r="V59" s="5">
        <v>128401134000</v>
      </c>
      <c r="W59" s="5">
        <v>88110604000</v>
      </c>
      <c r="X59" s="5">
        <v>211653748000</v>
      </c>
      <c r="Y59" s="5">
        <v>647302254000</v>
      </c>
      <c r="Z59" s="5">
        <v>47998747000</v>
      </c>
    </row>
    <row r="60" spans="2:26" ht="15.5" x14ac:dyDescent="0.35">
      <c r="C60" t="s">
        <v>91</v>
      </c>
      <c r="D60" s="5">
        <v>74228216000</v>
      </c>
      <c r="E60" s="5">
        <v>-29749050000</v>
      </c>
      <c r="F60" s="5">
        <v>77782273000</v>
      </c>
      <c r="G60" s="5">
        <v>62890700000</v>
      </c>
      <c r="I60" s="5">
        <v>177459757000</v>
      </c>
      <c r="J60" s="5">
        <v>292411651000</v>
      </c>
      <c r="K60" s="5">
        <v>194272569000</v>
      </c>
      <c r="L60" s="5">
        <v>157881737000</v>
      </c>
      <c r="M60" s="5">
        <v>137245093000</v>
      </c>
      <c r="N60" s="5">
        <v>186073842000</v>
      </c>
      <c r="O60" s="5">
        <v>237037276000</v>
      </c>
      <c r="P60" s="5">
        <v>140820598000</v>
      </c>
      <c r="Q60" s="5">
        <v>122412525000</v>
      </c>
      <c r="R60" s="5">
        <v>106214867000</v>
      </c>
      <c r="S60" s="5">
        <v>103555202000</v>
      </c>
      <c r="T60" s="5">
        <v>61309228000</v>
      </c>
      <c r="U60" s="5">
        <v>296371773000</v>
      </c>
      <c r="V60" s="5">
        <v>-2212933000</v>
      </c>
      <c r="W60" s="5">
        <v>35995981000</v>
      </c>
      <c r="X60" s="5">
        <v>71420473000</v>
      </c>
      <c r="Y60" s="5">
        <v>253227861000</v>
      </c>
      <c r="Z60" s="5">
        <v>-223119514000</v>
      </c>
    </row>
    <row r="61" spans="2:26" ht="15.5" x14ac:dyDescent="0.35">
      <c r="C61" t="s">
        <v>93</v>
      </c>
      <c r="D61" s="5">
        <v>5251681000</v>
      </c>
      <c r="E61" s="5">
        <v>5589527000</v>
      </c>
      <c r="F61" s="5">
        <v>5470029000</v>
      </c>
      <c r="G61" s="5">
        <v>5033710000</v>
      </c>
      <c r="I61" s="5">
        <v>20418593000</v>
      </c>
      <c r="J61" s="5">
        <v>15841370000</v>
      </c>
      <c r="K61" s="5">
        <v>10447734000</v>
      </c>
      <c r="L61" s="5">
        <v>6519513000</v>
      </c>
      <c r="M61" s="5">
        <v>5470398000</v>
      </c>
      <c r="N61" s="5">
        <v>7600323000</v>
      </c>
      <c r="O61" s="5">
        <v>16446649000</v>
      </c>
      <c r="P61" s="5">
        <v>15161982000</v>
      </c>
      <c r="Q61" s="5">
        <v>14308393000</v>
      </c>
      <c r="R61" s="5">
        <v>12656627000</v>
      </c>
      <c r="S61" s="5">
        <v>14927224000</v>
      </c>
      <c r="T61" s="5">
        <v>18123537000</v>
      </c>
      <c r="U61" s="5">
        <v>17193456000</v>
      </c>
      <c r="V61" s="5">
        <v>8038919000</v>
      </c>
      <c r="W61" s="5">
        <v>6629550000</v>
      </c>
      <c r="X61" s="5">
        <v>4265692000</v>
      </c>
      <c r="Y61" s="5">
        <v>5459826000</v>
      </c>
      <c r="Z61" s="5">
        <v>3668172000</v>
      </c>
    </row>
    <row r="62" spans="2:26" ht="15.5" x14ac:dyDescent="0.35">
      <c r="C62" t="s">
        <v>372</v>
      </c>
      <c r="D62" s="5">
        <v>2675968000</v>
      </c>
      <c r="E62" s="5">
        <v>268807000</v>
      </c>
      <c r="F62" s="5">
        <v>324752000</v>
      </c>
      <c r="G62" s="5">
        <v>-3520979000</v>
      </c>
      <c r="I62" s="5">
        <v>2828675000</v>
      </c>
      <c r="J62" s="5">
        <v>38307489000</v>
      </c>
      <c r="K62" s="5">
        <v>1446412000</v>
      </c>
      <c r="L62" s="5">
        <v>670713000</v>
      </c>
      <c r="M62" s="5">
        <v>-23088918000</v>
      </c>
      <c r="N62" s="5">
        <v>8893520000</v>
      </c>
      <c r="O62" s="5">
        <v>-2705021000</v>
      </c>
      <c r="P62" s="5">
        <v>-1303639000</v>
      </c>
      <c r="Q62" s="5">
        <v>-283061000</v>
      </c>
      <c r="W62" s="5">
        <v>48000</v>
      </c>
      <c r="X62" s="5">
        <v>-121000</v>
      </c>
      <c r="Y62" s="5">
        <v>-113702000</v>
      </c>
      <c r="Z62" s="5">
        <v>-8267000</v>
      </c>
    </row>
    <row r="63" spans="2:26" ht="15.5" x14ac:dyDescent="0.35">
      <c r="C63" t="s">
        <v>92</v>
      </c>
      <c r="D63" s="5">
        <v>560550000</v>
      </c>
      <c r="E63" s="5">
        <v>126424000</v>
      </c>
      <c r="F63" s="5">
        <v>1342455000</v>
      </c>
      <c r="G63" s="5">
        <v>-1448986000</v>
      </c>
      <c r="I63" s="5">
        <v>1555156000</v>
      </c>
      <c r="J63" s="5">
        <v>1467823000</v>
      </c>
      <c r="K63" s="5">
        <v>-404294000</v>
      </c>
      <c r="L63" s="5">
        <v>-278278000</v>
      </c>
      <c r="M63" s="5">
        <v>831819000</v>
      </c>
      <c r="N63" s="5">
        <v>575608000</v>
      </c>
      <c r="O63" s="5">
        <v>-140990000</v>
      </c>
      <c r="P63" s="5">
        <v>-12010779000</v>
      </c>
      <c r="Q63" s="5">
        <v>-1919986000</v>
      </c>
      <c r="R63" s="5">
        <v>-6633637000</v>
      </c>
      <c r="S63" s="5">
        <v>12856477000</v>
      </c>
      <c r="T63" s="5">
        <v>-40392587000</v>
      </c>
      <c r="U63" s="5">
        <v>257693432000</v>
      </c>
      <c r="V63" s="5">
        <v>-20431842000</v>
      </c>
      <c r="W63" s="5">
        <v>26526615000</v>
      </c>
      <c r="X63" s="5">
        <v>55035816000</v>
      </c>
      <c r="Y63" s="5">
        <v>236734434000</v>
      </c>
      <c r="Z63" s="5">
        <v>-270597307000</v>
      </c>
    </row>
    <row r="64" spans="2:26" ht="15.5" x14ac:dyDescent="0.35">
      <c r="C64" t="s">
        <v>26</v>
      </c>
      <c r="D64" s="5">
        <v>-7918117000</v>
      </c>
      <c r="E64" s="5">
        <v>-5234063000</v>
      </c>
      <c r="F64" s="5">
        <v>-5357618000</v>
      </c>
      <c r="G64" s="5">
        <v>-5756018000</v>
      </c>
      <c r="I64" s="5">
        <v>-21410396000</v>
      </c>
      <c r="J64" s="5">
        <v>-26601583000</v>
      </c>
      <c r="K64" s="5">
        <v>-19957395000</v>
      </c>
      <c r="L64" s="5">
        <v>-33953943000</v>
      </c>
      <c r="M64" s="5">
        <v>-39009768000</v>
      </c>
      <c r="N64" s="5">
        <v>-5251463000</v>
      </c>
      <c r="O64" s="5">
        <v>-20984731000</v>
      </c>
      <c r="P64" s="5">
        <v>-29532250000</v>
      </c>
      <c r="Q64" s="5">
        <v>-37808249000</v>
      </c>
      <c r="R64" s="5">
        <v>-37927780000</v>
      </c>
      <c r="S64" s="5">
        <v>-47743631000</v>
      </c>
      <c r="T64" s="5">
        <v>-14540486000</v>
      </c>
      <c r="U64" s="5">
        <v>-20324186000</v>
      </c>
      <c r="V64" s="5">
        <v>-38887636000</v>
      </c>
      <c r="W64" s="5">
        <v>-47189716000</v>
      </c>
      <c r="X64" s="5">
        <v>-18595463000</v>
      </c>
      <c r="Y64" s="5">
        <v>-59063392000</v>
      </c>
      <c r="Z64" s="5">
        <v>-98503011000</v>
      </c>
    </row>
    <row r="65" spans="3:26" ht="15.5" x14ac:dyDescent="0.35">
      <c r="C65" t="s">
        <v>95</v>
      </c>
      <c r="D65" s="5">
        <v>34888936000</v>
      </c>
      <c r="E65" s="5">
        <v>-17369785000</v>
      </c>
      <c r="F65" s="5">
        <v>45290100000</v>
      </c>
      <c r="G65" s="5">
        <v>46502740000</v>
      </c>
      <c r="I65" s="5">
        <v>115278954000</v>
      </c>
      <c r="J65" s="5">
        <v>176943270000</v>
      </c>
      <c r="K65" s="5">
        <v>161794204000</v>
      </c>
      <c r="L65" s="5">
        <v>132635349000</v>
      </c>
      <c r="M65" s="5">
        <v>-8305675000</v>
      </c>
      <c r="N65" s="5">
        <v>-29758543000</v>
      </c>
      <c r="O65" s="5">
        <v>139535110000</v>
      </c>
      <c r="P65" s="5">
        <v>147246587000</v>
      </c>
      <c r="Q65" s="5">
        <v>175205558000</v>
      </c>
      <c r="R65" s="5">
        <v>296656068000</v>
      </c>
      <c r="S65" s="5">
        <v>88831990000</v>
      </c>
      <c r="T65" s="5">
        <v>99401109000</v>
      </c>
      <c r="U65" s="5">
        <v>345652922000</v>
      </c>
      <c r="V65" s="5">
        <v>51601501000</v>
      </c>
      <c r="W65" s="5">
        <v>50649622000</v>
      </c>
    </row>
    <row r="66" spans="3:26" ht="15.5" x14ac:dyDescent="0.35">
      <c r="C66" t="s">
        <v>96</v>
      </c>
      <c r="D66" s="5">
        <v>74228216000</v>
      </c>
      <c r="E66" s="5">
        <v>-29749050000</v>
      </c>
      <c r="F66" s="5">
        <v>77782273000</v>
      </c>
      <c r="G66" s="5">
        <v>62890700000</v>
      </c>
      <c r="I66" s="5">
        <v>177459757000</v>
      </c>
      <c r="J66" s="5">
        <v>292411651000</v>
      </c>
      <c r="K66" s="5">
        <v>194272569000</v>
      </c>
      <c r="L66" s="5">
        <v>157881737000</v>
      </c>
      <c r="M66" s="5">
        <v>137245093000</v>
      </c>
      <c r="N66" s="5">
        <v>186073842000</v>
      </c>
      <c r="O66" s="5">
        <v>237037276000</v>
      </c>
      <c r="P66" s="5">
        <v>140820598000</v>
      </c>
      <c r="Q66" s="5">
        <v>122412525000</v>
      </c>
      <c r="R66" s="5">
        <v>106214867000</v>
      </c>
      <c r="S66" s="5">
        <v>103555202000</v>
      </c>
      <c r="T66" s="5">
        <v>61309228000</v>
      </c>
      <c r="U66" s="5">
        <v>296371773000</v>
      </c>
      <c r="V66" s="5">
        <v>-2212933000</v>
      </c>
      <c r="W66" s="5">
        <v>35995981000</v>
      </c>
      <c r="X66" s="5">
        <v>71420473000</v>
      </c>
      <c r="Y66" s="5">
        <v>253227861000</v>
      </c>
      <c r="Z66" s="5">
        <v>-223119514000</v>
      </c>
    </row>
    <row r="67" spans="3:26" ht="15.5" x14ac:dyDescent="0.35">
      <c r="C67" t="s">
        <v>28</v>
      </c>
      <c r="D67" s="5">
        <v>47633158000</v>
      </c>
      <c r="E67" s="5">
        <v>-272890312000</v>
      </c>
      <c r="F67" s="5">
        <v>82850579000</v>
      </c>
      <c r="G67" s="5">
        <v>80621864000</v>
      </c>
      <c r="I67" s="5">
        <v>-56736555000</v>
      </c>
      <c r="J67" s="5">
        <v>335558195000</v>
      </c>
      <c r="K67" s="5">
        <v>243933520000</v>
      </c>
      <c r="L67" s="5">
        <v>150054919000</v>
      </c>
      <c r="M67" s="5">
        <v>-102847189000</v>
      </c>
      <c r="N67" s="5">
        <v>-57580182000</v>
      </c>
      <c r="O67" s="5">
        <v>175496165000</v>
      </c>
      <c r="P67" s="5">
        <v>196248605000</v>
      </c>
      <c r="Q67" s="5">
        <v>229824266000</v>
      </c>
      <c r="R67" s="5">
        <v>152831385000</v>
      </c>
      <c r="S67" s="5">
        <v>135283567000</v>
      </c>
      <c r="T67" s="5">
        <v>235943275000</v>
      </c>
      <c r="U67" s="5">
        <v>1919521894000</v>
      </c>
      <c r="V67" s="5">
        <v>126188201000</v>
      </c>
      <c r="W67" s="5">
        <v>124106585000</v>
      </c>
      <c r="X67" s="5">
        <v>283074221000</v>
      </c>
      <c r="Y67" s="5">
        <v>900530115000</v>
      </c>
      <c r="Z67" s="5">
        <v>-175120767000</v>
      </c>
    </row>
    <row r="68" spans="3:26" ht="15.5" x14ac:dyDescent="0.35">
      <c r="C68" t="s">
        <v>27</v>
      </c>
      <c r="D68" s="5">
        <v>-9831520000</v>
      </c>
      <c r="E68" s="5">
        <v>-2045049000</v>
      </c>
      <c r="F68" s="5">
        <v>-12052365000</v>
      </c>
      <c r="G68" s="5">
        <v>-8152393000</v>
      </c>
      <c r="I68" s="5">
        <v>-29526671000</v>
      </c>
      <c r="J68" s="5">
        <v>-36331439000</v>
      </c>
      <c r="K68" s="5">
        <v>-29809003000</v>
      </c>
      <c r="L68" s="5">
        <v>-17479535000</v>
      </c>
      <c r="M68" s="5">
        <v>-10771230000</v>
      </c>
      <c r="N68" s="5">
        <v>-4960685000</v>
      </c>
      <c r="O68" s="5">
        <v>-31350690000</v>
      </c>
      <c r="P68" s="5">
        <v>-37869903000</v>
      </c>
      <c r="Q68" s="5">
        <v>-37306880000</v>
      </c>
      <c r="R68" s="5">
        <v>163571910000</v>
      </c>
      <c r="S68" s="5">
        <v>-43454064000</v>
      </c>
      <c r="T68" s="5">
        <v>-98647511000</v>
      </c>
      <c r="U68" s="5">
        <v>-153044178000</v>
      </c>
      <c r="V68" s="5">
        <v>-40825051000</v>
      </c>
      <c r="W68" s="5">
        <v>-54199265000</v>
      </c>
      <c r="X68" s="5">
        <v>-69611216000</v>
      </c>
      <c r="Y68" s="5">
        <v>-138256730000</v>
      </c>
      <c r="Z68" s="5">
        <v>-53966522000</v>
      </c>
    </row>
    <row r="69" spans="3:26" ht="15.5" x14ac:dyDescent="0.35">
      <c r="C69" t="s">
        <v>452</v>
      </c>
      <c r="D69" s="5">
        <v>-6521939000</v>
      </c>
      <c r="E69" s="5">
        <v>-5602379000</v>
      </c>
      <c r="F69" s="5">
        <v>-9552131000</v>
      </c>
      <c r="G69" s="5">
        <v>-4016083000</v>
      </c>
      <c r="I69" s="5">
        <v>-23343227000</v>
      </c>
      <c r="J69" s="5">
        <v>-14163536000</v>
      </c>
      <c r="K69" s="5">
        <v>-12059689000</v>
      </c>
      <c r="L69" s="5">
        <v>-11169751000</v>
      </c>
      <c r="M69" s="5">
        <v>-10125619000</v>
      </c>
      <c r="N69" s="5">
        <v>-11271216000</v>
      </c>
      <c r="O69" s="5">
        <v>-23976863000</v>
      </c>
      <c r="P69" s="5">
        <v>-23525908000</v>
      </c>
      <c r="Q69" s="5">
        <v>-24824038000</v>
      </c>
      <c r="R69" s="5">
        <v>-24362761000</v>
      </c>
      <c r="S69" s="5">
        <v>-45863249000</v>
      </c>
      <c r="T69" s="5">
        <v>-101248288000</v>
      </c>
      <c r="U69" s="5">
        <v>-156646433000</v>
      </c>
      <c r="V69" s="5">
        <v>-46281167000</v>
      </c>
      <c r="W69" s="5">
        <v>-60125758000</v>
      </c>
      <c r="X69" s="5">
        <v>-73489559000</v>
      </c>
      <c r="Y69" s="5">
        <v>-111453688000</v>
      </c>
      <c r="Z69" s="5">
        <v>-34480929000</v>
      </c>
    </row>
    <row r="70" spans="3:26" ht="15.5" x14ac:dyDescent="0.35">
      <c r="C70" t="s">
        <v>453</v>
      </c>
      <c r="D70" s="5">
        <v>-3309581000</v>
      </c>
      <c r="E70" s="5">
        <v>3557330000</v>
      </c>
      <c r="F70" s="5">
        <v>-2500234000</v>
      </c>
      <c r="G70" s="5">
        <v>-4136310000</v>
      </c>
      <c r="I70" s="5">
        <v>-6183444000</v>
      </c>
      <c r="J70" s="5">
        <v>-22167903000</v>
      </c>
      <c r="K70" s="5">
        <v>-17749314000</v>
      </c>
      <c r="L70" s="5">
        <v>-6309784000</v>
      </c>
      <c r="M70" s="5">
        <v>-645611000</v>
      </c>
      <c r="N70" s="5">
        <v>6310531000</v>
      </c>
      <c r="O70" s="5">
        <v>-7373827000</v>
      </c>
      <c r="P70" s="5">
        <v>-14343995000</v>
      </c>
      <c r="Q70" s="5">
        <v>-12482842000</v>
      </c>
      <c r="R70" s="5">
        <v>187934671000</v>
      </c>
      <c r="S70" s="5">
        <v>2409185000</v>
      </c>
      <c r="T70" s="5">
        <v>2600777000</v>
      </c>
      <c r="U70" s="5">
        <v>3602255000</v>
      </c>
      <c r="V70" s="5">
        <v>5456116000</v>
      </c>
      <c r="W70" s="5">
        <v>5926493000</v>
      </c>
      <c r="X70" s="5">
        <v>3878343000</v>
      </c>
      <c r="Y70" s="5">
        <v>-26803042000</v>
      </c>
      <c r="Z70" s="5">
        <v>-19485593000</v>
      </c>
    </row>
    <row r="71" spans="3:26" ht="15.5" x14ac:dyDescent="0.35">
      <c r="C71" t="s">
        <v>454</v>
      </c>
      <c r="D71" s="5">
        <v>-9831520000</v>
      </c>
      <c r="E71" s="5">
        <v>-2045049000</v>
      </c>
      <c r="F71" s="5">
        <v>-12052365000</v>
      </c>
      <c r="G71" s="5">
        <v>-8152393000</v>
      </c>
      <c r="I71" s="5">
        <v>-29526671000</v>
      </c>
      <c r="J71" s="5">
        <v>-36331439000</v>
      </c>
      <c r="K71" s="5">
        <v>-29809003000</v>
      </c>
      <c r="L71" s="5">
        <v>-17479535000</v>
      </c>
      <c r="M71" s="5">
        <v>-10771230000</v>
      </c>
      <c r="N71" s="5">
        <v>-4960685000</v>
      </c>
      <c r="O71" s="5">
        <v>-31350690000</v>
      </c>
      <c r="P71" s="5">
        <v>-37869903000</v>
      </c>
      <c r="Q71" s="5">
        <v>-37306880000</v>
      </c>
      <c r="R71" s="5">
        <v>163571910000</v>
      </c>
      <c r="S71" s="5">
        <v>-43454064000</v>
      </c>
      <c r="T71" s="5">
        <v>-98647511000</v>
      </c>
      <c r="U71" s="5">
        <v>-153044178000</v>
      </c>
      <c r="V71" s="5">
        <v>-40825051000</v>
      </c>
      <c r="W71" s="5">
        <v>-54199265000</v>
      </c>
      <c r="X71" s="5">
        <v>-69611216000</v>
      </c>
      <c r="Y71" s="5">
        <v>-138256730000</v>
      </c>
      <c r="Z71" s="5">
        <v>-53966522000</v>
      </c>
    </row>
    <row r="72" spans="3:26" ht="15.5" x14ac:dyDescent="0.35">
      <c r="C72" t="s">
        <v>374</v>
      </c>
      <c r="D72" s="5">
        <v>37801638000</v>
      </c>
      <c r="E72" s="5">
        <v>-274935361000</v>
      </c>
      <c r="F72" s="5">
        <v>70798214000</v>
      </c>
      <c r="G72" s="5">
        <v>72469471000</v>
      </c>
      <c r="I72" s="5">
        <v>-86263226000</v>
      </c>
      <c r="J72" s="5">
        <v>299226756000</v>
      </c>
      <c r="K72" s="5">
        <v>214124517000</v>
      </c>
      <c r="L72" s="5">
        <v>132575384000</v>
      </c>
      <c r="M72" s="5">
        <v>-113618419000</v>
      </c>
      <c r="N72" s="5">
        <v>-62540867000</v>
      </c>
      <c r="O72" s="5">
        <v>144145475000</v>
      </c>
      <c r="P72" s="5">
        <v>158378702000</v>
      </c>
      <c r="Q72" s="5">
        <v>192517386000</v>
      </c>
      <c r="R72" s="5">
        <v>316403295000</v>
      </c>
      <c r="S72" s="5">
        <v>91829503000</v>
      </c>
      <c r="T72" s="5">
        <v>137295764000</v>
      </c>
      <c r="U72" s="5">
        <v>1766477716000</v>
      </c>
      <c r="V72" s="5">
        <v>85363150000</v>
      </c>
      <c r="W72" s="5">
        <v>69907320000</v>
      </c>
      <c r="X72" s="5">
        <v>213463005000</v>
      </c>
      <c r="Y72" s="5">
        <v>762273385000</v>
      </c>
      <c r="Z72" s="5">
        <v>-229087289000</v>
      </c>
    </row>
    <row r="73" spans="3:26" ht="15.5" x14ac:dyDescent="0.35">
      <c r="C73" t="s">
        <v>1492</v>
      </c>
      <c r="Z73" s="5">
        <v>7894714000</v>
      </c>
    </row>
    <row r="74" spans="3:26" ht="15.5" x14ac:dyDescent="0.35">
      <c r="C74" t="s">
        <v>455</v>
      </c>
      <c r="X74" s="5">
        <v>-152045841000</v>
      </c>
      <c r="Y74" s="5">
        <v>-447107358000</v>
      </c>
      <c r="Z74" s="5">
        <v>177334878000</v>
      </c>
    </row>
    <row r="75" spans="3:26" ht="15.5" x14ac:dyDescent="0.35">
      <c r="C75" t="s">
        <v>97</v>
      </c>
      <c r="D75" s="5">
        <v>37801638000</v>
      </c>
      <c r="E75" s="5">
        <v>-274935361000</v>
      </c>
      <c r="F75" s="5">
        <v>70798214000</v>
      </c>
      <c r="G75" s="5">
        <v>72469471000</v>
      </c>
      <c r="I75" s="5">
        <v>-86263226000</v>
      </c>
      <c r="J75" s="5">
        <v>299226756000</v>
      </c>
      <c r="K75" s="5">
        <v>214124517000</v>
      </c>
      <c r="L75" s="5">
        <v>132575384000</v>
      </c>
      <c r="M75" s="5">
        <v>-113618419000</v>
      </c>
      <c r="N75" s="5">
        <v>-62540867000</v>
      </c>
      <c r="O75" s="5">
        <v>144145475000</v>
      </c>
      <c r="P75" s="5">
        <v>158378702000</v>
      </c>
      <c r="Q75" s="5">
        <v>192517386000</v>
      </c>
      <c r="R75" s="5">
        <v>316403295000</v>
      </c>
      <c r="S75" s="5">
        <v>91829503000</v>
      </c>
      <c r="T75" s="5">
        <v>137295764000</v>
      </c>
      <c r="U75" s="5">
        <v>1766477716000</v>
      </c>
      <c r="V75" s="5">
        <v>85363150000</v>
      </c>
      <c r="W75" s="5">
        <v>69907320000</v>
      </c>
      <c r="X75" s="5">
        <v>61417164000</v>
      </c>
      <c r="Y75" s="5">
        <v>315166027000</v>
      </c>
      <c r="Z75" s="5">
        <v>-43857697000</v>
      </c>
    </row>
    <row r="76" spans="3:26" ht="15.5" x14ac:dyDescent="0.35">
      <c r="C76" t="s">
        <v>98</v>
      </c>
      <c r="D76" s="5">
        <v>239521000</v>
      </c>
      <c r="E76" s="5">
        <v>4386259000</v>
      </c>
      <c r="F76" s="5">
        <v>-1000</v>
      </c>
      <c r="G76" s="5">
        <v>4000</v>
      </c>
      <c r="I76" s="5">
        <v>4736971000</v>
      </c>
      <c r="J76" s="5">
        <v>7188920000</v>
      </c>
      <c r="K76" s="5">
        <v>-1788273000</v>
      </c>
      <c r="L76" s="5">
        <v>13679224000</v>
      </c>
      <c r="M76" s="5">
        <v>8441132000</v>
      </c>
      <c r="N76" s="5">
        <v>10938082000</v>
      </c>
      <c r="O76" s="5">
        <v>2417351000</v>
      </c>
      <c r="P76" s="5">
        <v>9798073000</v>
      </c>
      <c r="Q76" s="5">
        <v>7748521000</v>
      </c>
      <c r="R76" s="5">
        <v>6387479000</v>
      </c>
      <c r="S76" s="5">
        <v>958496000</v>
      </c>
      <c r="U76" s="5">
        <v>2000</v>
      </c>
    </row>
    <row r="77" spans="3:26" ht="15.5" x14ac:dyDescent="0.35">
      <c r="C77" t="s">
        <v>99</v>
      </c>
      <c r="D77" s="5">
        <v>38041159000</v>
      </c>
      <c r="E77" s="5">
        <v>-270549102000</v>
      </c>
      <c r="F77" s="5">
        <v>70798213000</v>
      </c>
      <c r="G77" s="5">
        <v>72469475000</v>
      </c>
      <c r="I77" s="5">
        <v>-81526255000</v>
      </c>
      <c r="J77" s="5">
        <v>306415676000</v>
      </c>
      <c r="K77" s="5">
        <v>212336244000</v>
      </c>
      <c r="L77" s="5">
        <v>146254608000</v>
      </c>
      <c r="M77" s="5">
        <v>-105177287000</v>
      </c>
      <c r="N77" s="5">
        <v>-51602785000</v>
      </c>
      <c r="O77" s="5">
        <v>146562826000</v>
      </c>
      <c r="P77" s="5">
        <v>168176775000</v>
      </c>
      <c r="Q77" s="5">
        <v>200265907000</v>
      </c>
      <c r="R77" s="5">
        <v>322790774000</v>
      </c>
      <c r="S77" s="5">
        <v>92787999000</v>
      </c>
      <c r="T77" s="5">
        <v>137295764000</v>
      </c>
      <c r="U77" s="5">
        <v>1766477718000</v>
      </c>
      <c r="V77" s="5">
        <v>85363150000</v>
      </c>
      <c r="W77" s="5">
        <v>69907320000</v>
      </c>
    </row>
    <row r="78" spans="3:26" ht="15.5" x14ac:dyDescent="0.35">
      <c r="C78" t="s">
        <v>100</v>
      </c>
      <c r="D78" s="5">
        <v>37801638000</v>
      </c>
      <c r="E78" s="5">
        <v>-274935361000</v>
      </c>
      <c r="F78" s="5">
        <v>70798214000</v>
      </c>
      <c r="G78" s="5">
        <v>72469471000</v>
      </c>
      <c r="I78" s="5">
        <v>-86263226000</v>
      </c>
      <c r="J78" s="5">
        <v>299226756000</v>
      </c>
      <c r="K78" s="5">
        <v>214124517000</v>
      </c>
      <c r="L78" s="5">
        <v>132575384000</v>
      </c>
      <c r="M78" s="5">
        <v>-113618419000</v>
      </c>
      <c r="N78" s="5">
        <v>-62540867000</v>
      </c>
      <c r="O78" s="5">
        <v>144145475000</v>
      </c>
      <c r="P78" s="5">
        <v>158378702000</v>
      </c>
      <c r="Q78" s="5">
        <v>192517386000</v>
      </c>
      <c r="R78" s="5">
        <v>316403295000</v>
      </c>
      <c r="S78" s="5">
        <v>91829503000</v>
      </c>
      <c r="T78" s="5">
        <v>137295764000</v>
      </c>
      <c r="U78" s="5">
        <v>1766477716000</v>
      </c>
      <c r="V78" s="5">
        <v>85363150000</v>
      </c>
      <c r="W78" s="5">
        <v>69907320000</v>
      </c>
      <c r="X78" s="5">
        <v>61417164000</v>
      </c>
      <c r="Y78" s="5">
        <v>315166027000</v>
      </c>
      <c r="Z78" s="5">
        <v>-43857697000</v>
      </c>
    </row>
    <row r="79" spans="3:26" ht="15.5" x14ac:dyDescent="0.35">
      <c r="C79" t="s">
        <v>7</v>
      </c>
      <c r="D79" s="5">
        <v>3152223000</v>
      </c>
      <c r="E79" s="5">
        <v>-253179317000</v>
      </c>
      <c r="F79" s="5">
        <v>25508113000</v>
      </c>
      <c r="G79" s="5">
        <v>25966735000</v>
      </c>
      <c r="I79" s="5">
        <v>-196805209000</v>
      </c>
      <c r="J79" s="5">
        <v>129472406000</v>
      </c>
      <c r="K79" s="5">
        <v>50542040000</v>
      </c>
      <c r="L79" s="5">
        <v>13619259000</v>
      </c>
      <c r="M79" s="5">
        <v>-96871612000</v>
      </c>
      <c r="N79" s="5">
        <v>-21844242000</v>
      </c>
      <c r="O79" s="5">
        <v>7027716000</v>
      </c>
      <c r="P79" s="5">
        <v>20930188000</v>
      </c>
      <c r="Q79" s="5">
        <v>25060349000</v>
      </c>
      <c r="R79" s="5">
        <v>26134706000</v>
      </c>
      <c r="S79" s="5">
        <v>3956009000</v>
      </c>
      <c r="T79" s="5">
        <v>37894655000</v>
      </c>
      <c r="U79" s="5">
        <v>1420824796000</v>
      </c>
      <c r="V79" s="5">
        <v>33761649000</v>
      </c>
      <c r="W79" s="5">
        <v>19257698000</v>
      </c>
    </row>
    <row r="80" spans="3:26" ht="15.5" x14ac:dyDescent="0.35">
      <c r="C80" t="s">
        <v>101</v>
      </c>
      <c r="D80" s="5">
        <v>37801638000</v>
      </c>
      <c r="E80" s="5">
        <v>-274935361000</v>
      </c>
      <c r="F80" s="5">
        <v>70798214000</v>
      </c>
      <c r="G80" s="5">
        <v>72469471000</v>
      </c>
      <c r="I80" s="5">
        <v>-86263226000</v>
      </c>
      <c r="J80" s="5">
        <v>299226756000</v>
      </c>
      <c r="K80" s="5">
        <v>214124517000</v>
      </c>
      <c r="L80" s="5">
        <v>132575384000</v>
      </c>
      <c r="M80" s="5">
        <v>-113618419000</v>
      </c>
      <c r="N80" s="5">
        <v>-62540867000</v>
      </c>
      <c r="O80" s="5">
        <v>144145475000</v>
      </c>
      <c r="P80" s="5">
        <v>158378702000</v>
      </c>
      <c r="Q80" s="5">
        <v>192517386000</v>
      </c>
      <c r="R80" s="5">
        <v>316403295000</v>
      </c>
      <c r="S80" s="5">
        <v>91829503000</v>
      </c>
      <c r="T80" s="5">
        <v>137295764000</v>
      </c>
      <c r="U80" s="5">
        <v>1766477716000</v>
      </c>
      <c r="V80" s="5">
        <v>85363150000</v>
      </c>
      <c r="W80" s="5">
        <v>69907320000</v>
      </c>
      <c r="X80" s="5">
        <v>61417164000</v>
      </c>
      <c r="Y80" s="5">
        <v>315166027000</v>
      </c>
      <c r="Z80" s="5">
        <v>-43857697000</v>
      </c>
    </row>
    <row r="81" spans="2:26" ht="15.5" x14ac:dyDescent="0.35">
      <c r="C81" t="s">
        <v>102</v>
      </c>
      <c r="D81" s="5">
        <v>38041159000</v>
      </c>
      <c r="E81" s="5">
        <v>-270549102000</v>
      </c>
      <c r="F81" s="5">
        <v>70798213000</v>
      </c>
      <c r="G81" s="5">
        <v>72469475000</v>
      </c>
      <c r="I81" s="5">
        <v>-81526255000</v>
      </c>
      <c r="J81" s="5">
        <v>306415676000</v>
      </c>
      <c r="K81" s="5">
        <v>212336244000</v>
      </c>
      <c r="L81" s="5">
        <v>146254608000</v>
      </c>
      <c r="M81" s="5">
        <v>-105177287000</v>
      </c>
      <c r="N81" s="5">
        <v>-51602785000</v>
      </c>
      <c r="O81" s="5">
        <v>146562826000</v>
      </c>
      <c r="P81" s="5">
        <v>168176775000</v>
      </c>
      <c r="Q81" s="5">
        <v>200265907000</v>
      </c>
      <c r="R81" s="5">
        <v>322790774000</v>
      </c>
      <c r="S81" s="5">
        <v>92787999000</v>
      </c>
      <c r="T81" s="5">
        <v>137295764000</v>
      </c>
      <c r="U81" s="5">
        <v>1766477718000</v>
      </c>
      <c r="V81" s="5">
        <v>85363150000</v>
      </c>
      <c r="W81" s="5">
        <v>69907320000</v>
      </c>
    </row>
    <row r="82" spans="2:26" ht="15.5" x14ac:dyDescent="0.35">
      <c r="C82" t="s">
        <v>103</v>
      </c>
      <c r="D82" s="5">
        <v>38041159000</v>
      </c>
      <c r="E82" s="5">
        <v>-270549102000</v>
      </c>
      <c r="F82" s="5">
        <v>70798213000</v>
      </c>
      <c r="G82" s="5">
        <v>72469475000</v>
      </c>
      <c r="I82" s="5">
        <v>-81526255000</v>
      </c>
      <c r="J82" s="5">
        <v>306415676000</v>
      </c>
      <c r="K82" s="5">
        <v>212336244000</v>
      </c>
      <c r="L82" s="5">
        <v>146254608000</v>
      </c>
      <c r="M82" s="5">
        <v>-105177287000</v>
      </c>
      <c r="N82" s="5">
        <v>-51602785000</v>
      </c>
      <c r="O82" s="5">
        <v>146562826000</v>
      </c>
      <c r="P82" s="5">
        <v>168176775000</v>
      </c>
      <c r="Q82" s="5">
        <v>200265907000</v>
      </c>
      <c r="R82" s="5">
        <v>322790774000</v>
      </c>
      <c r="S82" s="5">
        <v>92787999000</v>
      </c>
      <c r="T82" s="5">
        <v>137295764000</v>
      </c>
      <c r="U82" s="5">
        <v>1766477718000</v>
      </c>
      <c r="V82" s="5">
        <v>85363150000</v>
      </c>
      <c r="W82" s="5">
        <v>69907320000</v>
      </c>
    </row>
    <row r="84" spans="2:26" ht="15.5" x14ac:dyDescent="0.35">
      <c r="B84" t="s">
        <v>104</v>
      </c>
      <c r="C84" t="s">
        <v>105</v>
      </c>
    </row>
    <row r="85" spans="2:26" ht="15.5" x14ac:dyDescent="0.35">
      <c r="C85" t="s">
        <v>106</v>
      </c>
    </row>
    <row r="86" spans="2:26" ht="15.5" x14ac:dyDescent="0.35">
      <c r="C86" t="s">
        <v>19</v>
      </c>
      <c r="D86" s="5">
        <v>588453277000</v>
      </c>
      <c r="E86" s="5">
        <v>562654600000</v>
      </c>
      <c r="F86" s="5">
        <v>590074151000</v>
      </c>
      <c r="G86" s="5">
        <v>554966724000</v>
      </c>
      <c r="I86" s="5">
        <v>562654600000</v>
      </c>
      <c r="J86" s="5">
        <v>451117511000</v>
      </c>
      <c r="K86" s="5">
        <v>412934749000</v>
      </c>
      <c r="L86" s="5">
        <v>324480649000</v>
      </c>
      <c r="M86" s="5">
        <v>299602293000</v>
      </c>
      <c r="N86" s="5">
        <v>203302044000</v>
      </c>
      <c r="O86" s="5">
        <v>356817949000</v>
      </c>
      <c r="P86" s="5">
        <v>398826951000</v>
      </c>
      <c r="Q86" s="5">
        <v>262022705000</v>
      </c>
      <c r="R86" s="5">
        <v>391561415000</v>
      </c>
      <c r="S86" s="5">
        <v>451931088000</v>
      </c>
      <c r="T86" s="5">
        <v>544476764000</v>
      </c>
      <c r="U86" s="5">
        <v>995760256000</v>
      </c>
      <c r="V86" s="5">
        <v>302553419000</v>
      </c>
      <c r="W86" s="5">
        <v>255807250000</v>
      </c>
      <c r="X86" s="5">
        <v>180059773000</v>
      </c>
      <c r="Y86" s="5">
        <v>172735725000</v>
      </c>
      <c r="Z86" s="5">
        <v>210322427000</v>
      </c>
    </row>
    <row r="87" spans="2:26" ht="15.5" x14ac:dyDescent="0.35">
      <c r="C87" t="s">
        <v>562</v>
      </c>
      <c r="O87" s="5">
        <v>6950500000</v>
      </c>
      <c r="P87" s="5">
        <v>62240500000</v>
      </c>
      <c r="Q87" s="5">
        <v>171267979000</v>
      </c>
    </row>
    <row r="88" spans="2:26" ht="15.5" x14ac:dyDescent="0.35">
      <c r="C88" t="s">
        <v>458</v>
      </c>
      <c r="U88" s="5">
        <v>402237000000</v>
      </c>
      <c r="V88" s="5">
        <v>52640668000</v>
      </c>
      <c r="W88" s="5">
        <v>57282390000</v>
      </c>
      <c r="X88" s="5">
        <v>454900815000</v>
      </c>
      <c r="Y88" s="5">
        <v>519206468000</v>
      </c>
      <c r="Z88" s="5">
        <v>583703440000</v>
      </c>
    </row>
    <row r="89" spans="2:26" ht="15.5" x14ac:dyDescent="0.35">
      <c r="C89" t="s">
        <v>110</v>
      </c>
      <c r="U89" s="5">
        <v>487236494000</v>
      </c>
    </row>
    <row r="90" spans="2:26" ht="15.5" x14ac:dyDescent="0.35">
      <c r="C90" t="s">
        <v>107</v>
      </c>
      <c r="D90" s="5">
        <v>109229000</v>
      </c>
      <c r="E90" s="5">
        <v>896874000</v>
      </c>
      <c r="F90" s="5">
        <v>4050287000</v>
      </c>
      <c r="G90" s="5">
        <v>2261795000</v>
      </c>
      <c r="I90" s="5">
        <v>896874000</v>
      </c>
      <c r="J90" s="5">
        <v>159598000</v>
      </c>
      <c r="K90" s="5">
        <v>337949000</v>
      </c>
      <c r="L90" s="5">
        <v>1401822000</v>
      </c>
    </row>
    <row r="91" spans="2:26" ht="15.5" x14ac:dyDescent="0.35">
      <c r="C91" t="s">
        <v>108</v>
      </c>
      <c r="D91" s="5">
        <v>63620530000</v>
      </c>
      <c r="E91" s="5">
        <v>74466895000</v>
      </c>
      <c r="F91" s="5">
        <v>61234296000</v>
      </c>
      <c r="G91" s="5">
        <v>61530139000</v>
      </c>
      <c r="I91" s="5">
        <v>74466895000</v>
      </c>
      <c r="J91" s="5">
        <v>54994357000</v>
      </c>
      <c r="K91" s="5">
        <v>70896295000</v>
      </c>
      <c r="L91" s="5">
        <v>63796060000</v>
      </c>
    </row>
    <row r="92" spans="2:26" ht="15.5" x14ac:dyDescent="0.35">
      <c r="C92" t="s">
        <v>111</v>
      </c>
      <c r="D92" s="5">
        <v>42718904000</v>
      </c>
      <c r="E92" s="5">
        <v>45268154000</v>
      </c>
      <c r="F92" s="5">
        <v>54475197000</v>
      </c>
      <c r="G92" s="5">
        <v>52072385000</v>
      </c>
      <c r="I92" s="5">
        <v>45268154000</v>
      </c>
      <c r="J92" s="5">
        <v>38772943000</v>
      </c>
      <c r="K92" s="5">
        <v>46091097000</v>
      </c>
      <c r="L92" s="5">
        <v>44947091000</v>
      </c>
      <c r="M92" s="5">
        <v>44991787000</v>
      </c>
      <c r="N92" s="5">
        <v>48123653000</v>
      </c>
      <c r="O92" s="5">
        <v>64629512000</v>
      </c>
      <c r="P92" s="5">
        <v>70508572000</v>
      </c>
      <c r="Q92" s="5">
        <v>80082914000</v>
      </c>
      <c r="R92" s="5">
        <v>72652909000</v>
      </c>
      <c r="S92" s="5">
        <v>375286916000</v>
      </c>
      <c r="T92" s="5">
        <v>561459397000</v>
      </c>
      <c r="U92" s="5">
        <v>400950209000</v>
      </c>
      <c r="V92" s="5">
        <v>56871466000</v>
      </c>
      <c r="W92" s="5">
        <v>50679015000</v>
      </c>
      <c r="X92" s="5">
        <v>61819836000</v>
      </c>
      <c r="Y92" s="5">
        <v>240832585000</v>
      </c>
      <c r="Z92" s="5">
        <v>70964836000</v>
      </c>
    </row>
    <row r="93" spans="2:26" ht="15.5" x14ac:dyDescent="0.35">
      <c r="C93" t="s">
        <v>112</v>
      </c>
      <c r="D93" s="5">
        <v>17378987000</v>
      </c>
      <c r="E93" s="5">
        <v>15528987000</v>
      </c>
      <c r="F93" s="5">
        <v>18420769000</v>
      </c>
      <c r="G93" s="5">
        <v>17120769000</v>
      </c>
      <c r="I93" s="5">
        <v>15528987000</v>
      </c>
      <c r="J93" s="5">
        <v>14820769000</v>
      </c>
      <c r="K93" s="5">
        <v>13578729000</v>
      </c>
      <c r="L93" s="5">
        <v>12537513000</v>
      </c>
      <c r="M93" s="5">
        <v>13156980000</v>
      </c>
      <c r="N93" s="5">
        <v>16476023000</v>
      </c>
      <c r="O93" s="5">
        <v>4310000000</v>
      </c>
    </row>
    <row r="94" spans="2:26" ht="15.5" x14ac:dyDescent="0.35">
      <c r="C94" t="s">
        <v>113</v>
      </c>
      <c r="D94" s="5">
        <v>17378987000</v>
      </c>
      <c r="E94" s="5">
        <v>15528987000</v>
      </c>
      <c r="F94" s="5">
        <v>18420769000</v>
      </c>
      <c r="G94" s="5">
        <v>17120769000</v>
      </c>
      <c r="I94" s="5">
        <v>15528987000</v>
      </c>
      <c r="J94" s="5">
        <v>14820769000</v>
      </c>
      <c r="K94" s="5">
        <v>13578729000</v>
      </c>
      <c r="L94" s="5">
        <v>12537513000</v>
      </c>
      <c r="M94" s="5">
        <v>13156980000</v>
      </c>
      <c r="N94" s="5">
        <v>16476023000</v>
      </c>
      <c r="O94" s="5">
        <v>4310000000</v>
      </c>
    </row>
    <row r="95" spans="2:26" ht="15.5" x14ac:dyDescent="0.35">
      <c r="C95" t="s">
        <v>114</v>
      </c>
      <c r="D95" s="5">
        <v>2153235366000</v>
      </c>
      <c r="E95" s="5">
        <v>2153130471000</v>
      </c>
      <c r="F95" s="5">
        <v>2190795262000</v>
      </c>
      <c r="G95" s="5">
        <v>2187050494000</v>
      </c>
      <c r="I95" s="5">
        <v>2153130471000</v>
      </c>
      <c r="J95" s="5">
        <v>2167074490000</v>
      </c>
      <c r="K95" s="5">
        <v>2153158086000</v>
      </c>
      <c r="L95" s="5">
        <v>2125789852000</v>
      </c>
      <c r="M95" s="5">
        <v>2106211636000</v>
      </c>
      <c r="N95" s="5">
        <v>2106211636000</v>
      </c>
      <c r="O95" s="5">
        <v>2103528430000</v>
      </c>
      <c r="P95" s="5">
        <v>2411260566000</v>
      </c>
      <c r="Q95" s="5">
        <v>2382483391000</v>
      </c>
      <c r="R95" s="5">
        <v>2357812557000</v>
      </c>
      <c r="S95" s="5">
        <v>2126859272000</v>
      </c>
      <c r="T95" s="5">
        <v>1957377414000</v>
      </c>
      <c r="U95" s="5">
        <v>1447084856000</v>
      </c>
    </row>
    <row r="96" spans="2:26" ht="15.5" x14ac:dyDescent="0.35">
      <c r="C96" t="s">
        <v>95</v>
      </c>
      <c r="D96" s="5">
        <v>388264379000</v>
      </c>
      <c r="E96" s="5">
        <v>388264379000</v>
      </c>
      <c r="F96" s="5">
        <v>388264377000</v>
      </c>
      <c r="G96" s="5">
        <v>388264377000</v>
      </c>
      <c r="I96" s="5">
        <v>388264379000</v>
      </c>
      <c r="J96" s="5">
        <v>388264377000</v>
      </c>
      <c r="K96" s="5">
        <v>388264373000</v>
      </c>
      <c r="L96" s="5">
        <v>388264373000</v>
      </c>
      <c r="M96" s="5">
        <v>388264373000</v>
      </c>
      <c r="N96" s="5">
        <v>388264373000</v>
      </c>
      <c r="O96" s="5">
        <v>388264373000</v>
      </c>
      <c r="P96" s="5">
        <v>388264373000</v>
      </c>
      <c r="Q96" s="5">
        <v>388264372000</v>
      </c>
      <c r="R96" s="5">
        <v>388264372000</v>
      </c>
      <c r="S96" s="5">
        <v>388264372000</v>
      </c>
      <c r="T96" s="5">
        <v>388266186000</v>
      </c>
      <c r="U96" s="5">
        <v>394498093000</v>
      </c>
      <c r="V96" s="5">
        <v>-474065679000</v>
      </c>
      <c r="W96" s="5">
        <v>-474065679000</v>
      </c>
      <c r="X96" s="5">
        <v>-474065679000</v>
      </c>
      <c r="Y96" s="5">
        <v>-474065679000</v>
      </c>
      <c r="Z96" s="5">
        <v>-474065679000</v>
      </c>
    </row>
    <row r="97" spans="3:26" ht="15.5" x14ac:dyDescent="0.35">
      <c r="C97" t="s">
        <v>115</v>
      </c>
      <c r="D97" s="5">
        <v>786617549000</v>
      </c>
      <c r="E97" s="5">
        <v>716406375000</v>
      </c>
      <c r="F97" s="5">
        <v>915151434000</v>
      </c>
      <c r="G97" s="5">
        <v>832062843000</v>
      </c>
      <c r="I97" s="5">
        <v>716406375000</v>
      </c>
      <c r="J97" s="5">
        <v>624170112000</v>
      </c>
      <c r="K97" s="5">
        <v>569570432000</v>
      </c>
      <c r="L97" s="5">
        <v>493454796000</v>
      </c>
      <c r="M97" s="5">
        <v>489852393000</v>
      </c>
      <c r="N97" s="5">
        <v>401737940000</v>
      </c>
      <c r="O97" s="5">
        <v>670602841000</v>
      </c>
      <c r="P97" s="5">
        <v>669848678000</v>
      </c>
      <c r="Q97" s="5">
        <v>637147571000</v>
      </c>
      <c r="R97" s="5">
        <v>565750229000</v>
      </c>
      <c r="S97" s="5">
        <v>937662349000</v>
      </c>
      <c r="T97" s="5">
        <v>1270448466000</v>
      </c>
      <c r="U97" s="5">
        <v>1873267299000</v>
      </c>
      <c r="V97" s="5">
        <v>1913161021000</v>
      </c>
      <c r="W97" s="5">
        <v>1719467690000</v>
      </c>
      <c r="X97" s="5">
        <v>2037668989000</v>
      </c>
      <c r="Y97" s="5">
        <v>2470774710000</v>
      </c>
      <c r="Z97" s="5">
        <v>2620736198000</v>
      </c>
    </row>
    <row r="98" spans="3:26" ht="15.5" x14ac:dyDescent="0.35">
      <c r="C98" t="s">
        <v>116</v>
      </c>
    </row>
    <row r="99" spans="3:26" ht="15.5" x14ac:dyDescent="0.35">
      <c r="C99" t="s">
        <v>117</v>
      </c>
      <c r="D99" s="5">
        <v>88003735000</v>
      </c>
      <c r="E99" s="5">
        <v>91380870000</v>
      </c>
      <c r="F99" s="5">
        <v>89570242000</v>
      </c>
      <c r="G99" s="5">
        <v>92912691000</v>
      </c>
      <c r="I99" s="5">
        <v>91380870000</v>
      </c>
      <c r="J99" s="5">
        <v>100711387000</v>
      </c>
      <c r="K99" s="5">
        <v>124181349000</v>
      </c>
      <c r="L99" s="5">
        <v>147456868000</v>
      </c>
      <c r="M99" s="5">
        <v>159540287000</v>
      </c>
      <c r="N99" s="5">
        <v>162487632000</v>
      </c>
      <c r="O99" s="5">
        <v>163686768000</v>
      </c>
      <c r="P99" s="5">
        <v>176048262000</v>
      </c>
      <c r="Q99" s="5">
        <v>190349400000</v>
      </c>
      <c r="R99" s="5">
        <v>202409331000</v>
      </c>
      <c r="S99" s="5">
        <v>13416594000</v>
      </c>
      <c r="T99" s="5">
        <v>9909298000</v>
      </c>
      <c r="U99" s="5">
        <v>8267555000</v>
      </c>
      <c r="V99" s="5">
        <v>6815012000</v>
      </c>
      <c r="W99" s="5">
        <v>6366753000</v>
      </c>
      <c r="X99" s="5">
        <v>5001092000</v>
      </c>
      <c r="Y99" s="5">
        <v>4089446000</v>
      </c>
      <c r="Z99" s="5">
        <v>7728875000</v>
      </c>
    </row>
    <row r="100" spans="3:26" ht="15.5" x14ac:dyDescent="0.35">
      <c r="C100" t="s">
        <v>376</v>
      </c>
      <c r="D100" s="5">
        <v>1359530692000</v>
      </c>
      <c r="E100" s="5">
        <v>1377206871000</v>
      </c>
      <c r="F100" s="5">
        <v>1427083199000</v>
      </c>
      <c r="G100" s="5">
        <v>1442706349000</v>
      </c>
      <c r="I100" s="5">
        <v>1377206871000</v>
      </c>
      <c r="J100" s="5">
        <v>1450833824000</v>
      </c>
      <c r="K100" s="5">
        <v>1469349139000</v>
      </c>
      <c r="L100" s="5">
        <v>1531519707000</v>
      </c>
      <c r="M100" s="5">
        <v>1568000309000</v>
      </c>
      <c r="N100" s="5">
        <v>1624925839000</v>
      </c>
      <c r="O100" s="5">
        <v>1618688166000</v>
      </c>
      <c r="P100" s="5">
        <v>1045984882000</v>
      </c>
      <c r="Q100" s="5">
        <v>1042952067000</v>
      </c>
      <c r="R100" s="5">
        <v>1090120971000</v>
      </c>
      <c r="S100" s="5">
        <v>1155006329000</v>
      </c>
      <c r="T100" s="5">
        <v>1198293022000</v>
      </c>
      <c r="U100" s="5">
        <v>1282177398000</v>
      </c>
      <c r="V100" s="5">
        <v>1153424944000</v>
      </c>
      <c r="W100" s="5">
        <v>1040219010000</v>
      </c>
      <c r="X100" s="5">
        <v>1070857749000</v>
      </c>
      <c r="Y100" s="5">
        <v>1151828679000</v>
      </c>
      <c r="Z100" s="5">
        <v>1225734476000</v>
      </c>
    </row>
    <row r="101" spans="3:26" ht="15.5" x14ac:dyDescent="0.35">
      <c r="C101" t="s">
        <v>118</v>
      </c>
      <c r="D101" s="5">
        <v>832985894000</v>
      </c>
      <c r="E101" s="5">
        <v>843560435000</v>
      </c>
      <c r="F101" s="5">
        <v>868012287000</v>
      </c>
      <c r="G101" s="5">
        <v>881942952000</v>
      </c>
      <c r="I101" s="5">
        <v>843560435000</v>
      </c>
      <c r="J101" s="5">
        <v>907118843000</v>
      </c>
      <c r="K101" s="5">
        <v>914892714000</v>
      </c>
      <c r="L101" s="5">
        <v>935777153000</v>
      </c>
      <c r="M101" s="5">
        <v>980327706000</v>
      </c>
      <c r="N101" s="5">
        <v>1069005633000</v>
      </c>
      <c r="O101" s="5">
        <v>1007339248000</v>
      </c>
      <c r="P101" s="5">
        <v>1019825632000</v>
      </c>
      <c r="Q101" s="5">
        <v>1034746982000</v>
      </c>
      <c r="R101" s="5">
        <v>1061011972000</v>
      </c>
      <c r="S101" s="5">
        <v>1074920103000</v>
      </c>
      <c r="T101" s="5">
        <v>1090552555000</v>
      </c>
      <c r="U101" s="5">
        <v>1110327762000</v>
      </c>
      <c r="V101" s="5">
        <v>1163796174000</v>
      </c>
      <c r="W101" s="5">
        <v>1254350165000</v>
      </c>
      <c r="X101" s="5">
        <v>1328370650000</v>
      </c>
      <c r="Y101" s="5">
        <v>1374921420000</v>
      </c>
      <c r="Z101" s="5">
        <v>1410263973000</v>
      </c>
    </row>
    <row r="102" spans="3:26" ht="15.5" x14ac:dyDescent="0.35">
      <c r="C102" t="s">
        <v>119</v>
      </c>
      <c r="D102" s="5">
        <v>19255456000</v>
      </c>
      <c r="E102" s="5">
        <v>19255456000</v>
      </c>
      <c r="F102" s="5">
        <v>19255456000</v>
      </c>
      <c r="G102" s="5">
        <v>19255456000</v>
      </c>
      <c r="I102" s="5">
        <v>19255456000</v>
      </c>
      <c r="J102" s="5">
        <v>19255456000</v>
      </c>
      <c r="K102" s="5">
        <v>19255456000</v>
      </c>
      <c r="L102" s="5">
        <v>19255456000</v>
      </c>
      <c r="M102" s="5">
        <v>19255456000</v>
      </c>
      <c r="N102" s="5">
        <v>19255456000</v>
      </c>
      <c r="O102" s="5">
        <v>19255456000</v>
      </c>
      <c r="P102" s="5">
        <v>19255456000</v>
      </c>
      <c r="Q102" s="5">
        <v>19255456000</v>
      </c>
      <c r="R102" s="5">
        <v>19255456000</v>
      </c>
      <c r="S102" s="5">
        <v>19255456000</v>
      </c>
      <c r="T102" s="5">
        <v>19255456000</v>
      </c>
      <c r="U102" s="5">
        <v>19255456000</v>
      </c>
      <c r="V102" s="5">
        <v>19255456000</v>
      </c>
      <c r="W102" s="5">
        <v>19255456000</v>
      </c>
      <c r="X102" s="5">
        <v>19255456000</v>
      </c>
      <c r="Y102" s="5">
        <v>75119090000</v>
      </c>
      <c r="Z102" s="5">
        <v>137728594000</v>
      </c>
    </row>
    <row r="103" spans="3:26" ht="15.5" x14ac:dyDescent="0.35">
      <c r="C103" t="s">
        <v>120</v>
      </c>
      <c r="D103" s="5">
        <v>6231744198000</v>
      </c>
      <c r="E103" s="5">
        <v>5747926997000</v>
      </c>
      <c r="F103" s="5">
        <v>5947659102000</v>
      </c>
      <c r="G103" s="5">
        <v>5973452198000</v>
      </c>
      <c r="I103" s="5">
        <v>5747926997000</v>
      </c>
      <c r="J103" s="5">
        <v>5985745229000</v>
      </c>
      <c r="K103" s="5">
        <v>5960354755000</v>
      </c>
      <c r="L103" s="5">
        <v>6085372876000</v>
      </c>
      <c r="M103" s="5">
        <v>6119518635000</v>
      </c>
      <c r="N103" s="5">
        <v>6317634826000</v>
      </c>
      <c r="O103" s="5">
        <v>6173899050000</v>
      </c>
      <c r="P103" s="5">
        <v>5936840355000</v>
      </c>
      <c r="Q103" s="5">
        <v>6018228456000</v>
      </c>
      <c r="R103" s="5">
        <v>6038968330000</v>
      </c>
      <c r="S103" s="5">
        <v>5532560356000</v>
      </c>
      <c r="T103" s="5">
        <v>5214338739000</v>
      </c>
      <c r="U103" s="5">
        <v>4589952856000</v>
      </c>
      <c r="V103" s="5">
        <v>2541374065000</v>
      </c>
      <c r="W103" s="5">
        <v>2642898531000</v>
      </c>
      <c r="X103" s="5">
        <v>2738631981000</v>
      </c>
      <c r="Y103" s="5">
        <v>2666664194000</v>
      </c>
      <c r="Z103" s="5">
        <v>2866308145000</v>
      </c>
    </row>
    <row r="104" spans="3:26" ht="15.5" x14ac:dyDescent="0.35">
      <c r="C104" t="s">
        <v>121</v>
      </c>
      <c r="D104" s="5">
        <v>7018361747000</v>
      </c>
      <c r="E104" s="5">
        <v>6464333372000</v>
      </c>
      <c r="F104" s="5">
        <v>6862810536000</v>
      </c>
      <c r="G104" s="5">
        <v>6805515041000</v>
      </c>
      <c r="I104" s="5">
        <v>6464333372000</v>
      </c>
      <c r="J104" s="5">
        <v>6609915341000</v>
      </c>
      <c r="K104" s="5">
        <v>6529925187000</v>
      </c>
      <c r="L104" s="5">
        <v>6578827672000</v>
      </c>
      <c r="M104" s="5">
        <v>6609371028000</v>
      </c>
      <c r="N104" s="5">
        <v>6719372766000</v>
      </c>
      <c r="O104" s="5">
        <v>6844501891000</v>
      </c>
      <c r="P104" s="5">
        <v>6606689033000</v>
      </c>
      <c r="Q104" s="5">
        <v>6655376027000</v>
      </c>
      <c r="R104" s="5">
        <v>6604718559000</v>
      </c>
      <c r="S104" s="5">
        <v>6470222705000</v>
      </c>
      <c r="T104" s="5">
        <v>6484787205000</v>
      </c>
      <c r="U104" s="5">
        <v>6463220155000</v>
      </c>
      <c r="V104" s="5">
        <v>4454535086000</v>
      </c>
      <c r="W104" s="5">
        <v>4362366221000</v>
      </c>
      <c r="X104" s="5">
        <v>4776300970000</v>
      </c>
      <c r="Y104" s="5">
        <v>5137438904000</v>
      </c>
      <c r="Z104" s="5">
        <v>5487044343000</v>
      </c>
    </row>
    <row r="105" spans="3:26" ht="15.5" x14ac:dyDescent="0.35">
      <c r="C105" t="s">
        <v>122</v>
      </c>
    </row>
    <row r="106" spans="3:26" ht="15.5" x14ac:dyDescent="0.35">
      <c r="C106" t="s">
        <v>123</v>
      </c>
    </row>
    <row r="107" spans="3:26" ht="15.5" x14ac:dyDescent="0.35">
      <c r="C107" t="s">
        <v>124</v>
      </c>
      <c r="D107" s="5">
        <v>931395826000</v>
      </c>
      <c r="E107" s="5">
        <v>939942115000</v>
      </c>
      <c r="F107" s="5">
        <v>862403734000</v>
      </c>
      <c r="G107" s="5">
        <v>869742999000</v>
      </c>
      <c r="I107" s="5">
        <v>939942115000</v>
      </c>
      <c r="J107" s="5">
        <v>822341581000</v>
      </c>
      <c r="K107" s="5">
        <v>828753682000</v>
      </c>
      <c r="L107" s="5">
        <v>769119391000</v>
      </c>
      <c r="M107" s="5">
        <v>772108606000</v>
      </c>
      <c r="N107" s="5">
        <v>742372760000</v>
      </c>
      <c r="O107" s="5">
        <v>940546877000</v>
      </c>
      <c r="P107" s="5">
        <v>761651899000</v>
      </c>
      <c r="Q107" s="5">
        <v>769369255000</v>
      </c>
      <c r="R107" s="5">
        <v>764520614000</v>
      </c>
      <c r="S107" s="5">
        <v>856127930000</v>
      </c>
      <c r="T107" s="5">
        <v>638207819000</v>
      </c>
      <c r="U107" s="5">
        <v>583408164000</v>
      </c>
      <c r="V107" s="5">
        <v>457489123000</v>
      </c>
      <c r="W107" s="5">
        <v>646980949000</v>
      </c>
      <c r="X107" s="5">
        <v>1631360454000</v>
      </c>
      <c r="Y107" s="5">
        <v>1837247008000</v>
      </c>
      <c r="Z107" s="5">
        <v>2678168462000</v>
      </c>
    </row>
    <row r="108" spans="3:26" ht="15.5" x14ac:dyDescent="0.35">
      <c r="C108" t="s">
        <v>1493</v>
      </c>
      <c r="Y108" s="5">
        <v>460600000000</v>
      </c>
      <c r="Z108" s="5">
        <v>766500000000</v>
      </c>
    </row>
    <row r="109" spans="3:26" ht="15.5" x14ac:dyDescent="0.35">
      <c r="C109" t="s">
        <v>125</v>
      </c>
      <c r="D109" s="5">
        <v>59257233000</v>
      </c>
      <c r="E109" s="5">
        <v>56531924000</v>
      </c>
      <c r="F109" s="5">
        <v>60390499000</v>
      </c>
      <c r="G109" s="5">
        <v>76101771000</v>
      </c>
      <c r="I109" s="5">
        <v>56531924000</v>
      </c>
      <c r="J109" s="5">
        <v>48627632000</v>
      </c>
      <c r="K109" s="5">
        <v>95000000000</v>
      </c>
      <c r="O109" s="5">
        <v>138974000000</v>
      </c>
      <c r="P109" s="5">
        <v>139974000000</v>
      </c>
      <c r="Q109" s="5">
        <v>139974000000</v>
      </c>
      <c r="R109" s="5">
        <v>136974000000</v>
      </c>
      <c r="S109" s="5">
        <v>106974000000</v>
      </c>
      <c r="T109" s="5">
        <v>58974000000</v>
      </c>
      <c r="V109" s="5">
        <v>256946463000</v>
      </c>
      <c r="W109" s="5">
        <v>373595608000</v>
      </c>
      <c r="X109" s="5">
        <v>1216512571000</v>
      </c>
      <c r="Y109" s="5">
        <v>808283316000</v>
      </c>
      <c r="Z109" s="5">
        <v>941564076000</v>
      </c>
    </row>
    <row r="110" spans="3:26" ht="15.5" x14ac:dyDescent="0.35">
      <c r="C110" t="s">
        <v>136</v>
      </c>
      <c r="K110" s="5">
        <v>6000000000</v>
      </c>
      <c r="L110" s="5">
        <v>6000000000</v>
      </c>
      <c r="M110" s="5">
        <v>6000000000</v>
      </c>
      <c r="N110" s="5">
        <v>6000000000</v>
      </c>
      <c r="O110" s="5">
        <v>6000000000</v>
      </c>
      <c r="P110" s="5">
        <v>6000000000</v>
      </c>
      <c r="Q110" s="5">
        <v>6000000000</v>
      </c>
      <c r="R110" s="5">
        <v>6000000000</v>
      </c>
      <c r="S110" s="5">
        <v>6000000000</v>
      </c>
      <c r="T110" s="5">
        <v>6000000000</v>
      </c>
      <c r="U110" s="5">
        <v>6000000000</v>
      </c>
      <c r="V110" s="5">
        <v>6000000000</v>
      </c>
      <c r="W110" s="5">
        <v>22000000000</v>
      </c>
      <c r="X110" s="5">
        <v>22000000000</v>
      </c>
      <c r="Y110" s="5">
        <v>22000000000</v>
      </c>
      <c r="Z110" s="5">
        <v>22000000000</v>
      </c>
    </row>
    <row r="111" spans="3:26" ht="15.5" x14ac:dyDescent="0.35">
      <c r="C111" t="s">
        <v>127</v>
      </c>
      <c r="M111" s="5">
        <v>84257388000</v>
      </c>
      <c r="N111" s="5">
        <v>79524163000</v>
      </c>
      <c r="O111" s="5">
        <v>51165565000</v>
      </c>
      <c r="P111" s="5">
        <v>49572747000</v>
      </c>
      <c r="Q111" s="5">
        <v>39833620000</v>
      </c>
      <c r="R111" s="5">
        <v>40764422000</v>
      </c>
      <c r="S111" s="5">
        <v>44988458000</v>
      </c>
      <c r="T111" s="5">
        <v>47772294000</v>
      </c>
      <c r="U111" s="5">
        <v>45904881000</v>
      </c>
      <c r="V111" s="5">
        <v>40179221000</v>
      </c>
      <c r="W111" s="5">
        <v>44344155000</v>
      </c>
      <c r="X111" s="5">
        <v>37850117000</v>
      </c>
      <c r="Y111" s="5">
        <v>87340716000</v>
      </c>
      <c r="Z111" s="5">
        <v>177445926000</v>
      </c>
    </row>
    <row r="112" spans="3:26" ht="15.5" x14ac:dyDescent="0.35">
      <c r="C112" t="s">
        <v>131</v>
      </c>
      <c r="D112" s="5">
        <v>23834679000</v>
      </c>
      <c r="E112" s="5">
        <v>30821319000</v>
      </c>
      <c r="F112" s="5">
        <v>21154947000</v>
      </c>
      <c r="G112" s="5">
        <v>20005504000</v>
      </c>
      <c r="I112" s="5">
        <v>30821319000</v>
      </c>
      <c r="J112" s="5">
        <v>20770907000</v>
      </c>
      <c r="K112" s="5">
        <v>30824843000</v>
      </c>
      <c r="L112" s="5">
        <v>27186153000</v>
      </c>
      <c r="M112" s="5">
        <v>20174993000</v>
      </c>
      <c r="N112" s="5">
        <v>13967044000</v>
      </c>
      <c r="O112" s="5">
        <v>16427278000</v>
      </c>
      <c r="P112" s="5">
        <v>18186640000</v>
      </c>
      <c r="Q112" s="5">
        <v>20082914000</v>
      </c>
      <c r="R112" s="5">
        <v>19051359000</v>
      </c>
      <c r="S112" s="5">
        <v>18151524000</v>
      </c>
      <c r="T112" s="5">
        <v>82255413000</v>
      </c>
      <c r="U112" s="5">
        <v>31408456000</v>
      </c>
      <c r="V112" s="5">
        <v>12359146000</v>
      </c>
      <c r="W112" s="5">
        <v>17945477000</v>
      </c>
      <c r="X112" s="5">
        <v>17738864000</v>
      </c>
      <c r="Y112" s="5">
        <v>21894541000</v>
      </c>
      <c r="Z112" s="5">
        <v>21055214000</v>
      </c>
    </row>
    <row r="113" spans="3:26" ht="15.5" x14ac:dyDescent="0.35">
      <c r="C113" t="s">
        <v>132</v>
      </c>
      <c r="D113" s="5">
        <v>178871557000</v>
      </c>
      <c r="E113" s="5">
        <v>165723516000</v>
      </c>
      <c r="F113" s="5">
        <v>100290778000</v>
      </c>
      <c r="G113" s="5">
        <v>91965091000</v>
      </c>
      <c r="I113" s="5">
        <v>165723516000</v>
      </c>
      <c r="J113" s="5">
        <v>104161167000</v>
      </c>
      <c r="K113" s="5">
        <v>88004022000</v>
      </c>
      <c r="L113" s="5">
        <v>124760993000</v>
      </c>
      <c r="M113" s="5">
        <v>89964071000</v>
      </c>
      <c r="N113" s="5">
        <v>68987383000</v>
      </c>
      <c r="O113" s="5">
        <v>81471618000</v>
      </c>
      <c r="P113" s="5">
        <v>78722205000</v>
      </c>
      <c r="Q113" s="5">
        <v>71894670000</v>
      </c>
      <c r="R113" s="5">
        <v>80029495000</v>
      </c>
      <c r="S113" s="5">
        <v>71487181000</v>
      </c>
      <c r="T113" s="5">
        <v>74733758000</v>
      </c>
      <c r="U113" s="5">
        <v>84710115000</v>
      </c>
      <c r="V113" s="5">
        <v>72989276000</v>
      </c>
      <c r="W113" s="5">
        <v>72500435000</v>
      </c>
      <c r="X113" s="5">
        <v>210187632000</v>
      </c>
      <c r="Y113" s="5">
        <v>279026412000</v>
      </c>
      <c r="Z113" s="5">
        <v>354744986000</v>
      </c>
    </row>
    <row r="114" spans="3:26" ht="15.5" x14ac:dyDescent="0.35">
      <c r="C114" t="s">
        <v>134</v>
      </c>
    </row>
    <row r="115" spans="3:26" ht="15.5" x14ac:dyDescent="0.35">
      <c r="C115" t="s">
        <v>135</v>
      </c>
      <c r="D115" s="5">
        <v>548468857000</v>
      </c>
      <c r="E115" s="5">
        <v>86621957000</v>
      </c>
      <c r="F115" s="5">
        <v>99771040000</v>
      </c>
      <c r="G115" s="5">
        <v>112823092000</v>
      </c>
      <c r="I115" s="5">
        <v>86621957000</v>
      </c>
      <c r="J115" s="5">
        <v>136996859000</v>
      </c>
      <c r="K115" s="5">
        <v>146772385000</v>
      </c>
      <c r="L115" s="5">
        <v>252372157000</v>
      </c>
      <c r="M115" s="5">
        <v>263295140000</v>
      </c>
      <c r="N115" s="5">
        <v>256494460000</v>
      </c>
      <c r="O115" s="5">
        <v>48843887000</v>
      </c>
      <c r="P115" s="5">
        <v>2496096000</v>
      </c>
      <c r="Q115" s="5">
        <v>109505430000</v>
      </c>
      <c r="R115" s="5">
        <v>214754109000</v>
      </c>
      <c r="S115" s="5">
        <v>318383763000</v>
      </c>
      <c r="T115" s="5">
        <v>391802451000</v>
      </c>
      <c r="U115" s="5">
        <v>121320214000</v>
      </c>
    </row>
    <row r="116" spans="3:26" ht="15.5" x14ac:dyDescent="0.35">
      <c r="C116" t="s">
        <v>138</v>
      </c>
      <c r="D116" s="5">
        <v>55570523000</v>
      </c>
      <c r="E116" s="5">
        <v>53731214000</v>
      </c>
      <c r="F116" s="5">
        <v>51070197000</v>
      </c>
      <c r="G116" s="5">
        <v>48849532000</v>
      </c>
      <c r="I116" s="5">
        <v>53731214000</v>
      </c>
      <c r="J116" s="5">
        <v>40083333000</v>
      </c>
      <c r="K116" s="5">
        <v>18595279000</v>
      </c>
      <c r="L116" s="5">
        <v>12614711000</v>
      </c>
      <c r="M116" s="5">
        <v>10751578000</v>
      </c>
      <c r="N116" s="5">
        <v>4467577000</v>
      </c>
      <c r="O116" s="5">
        <v>1996302000</v>
      </c>
      <c r="P116" s="5">
        <v>60053933000</v>
      </c>
      <c r="Q116" s="5">
        <v>106635296000</v>
      </c>
      <c r="R116" s="5">
        <v>105784383000</v>
      </c>
      <c r="S116" s="5">
        <v>105764031000</v>
      </c>
      <c r="T116" s="5">
        <v>97377352000</v>
      </c>
      <c r="U116" s="5">
        <v>34326386000</v>
      </c>
    </row>
    <row r="117" spans="3:26" ht="15.5" x14ac:dyDescent="0.35">
      <c r="C117" t="s">
        <v>139</v>
      </c>
      <c r="D117" s="5">
        <v>1510746031000</v>
      </c>
      <c r="E117" s="5">
        <v>986212526000</v>
      </c>
      <c r="F117" s="5">
        <v>994728954000</v>
      </c>
      <c r="G117" s="5">
        <v>1000892407000</v>
      </c>
      <c r="I117" s="5">
        <v>986212526000</v>
      </c>
      <c r="J117" s="5">
        <v>970918759000</v>
      </c>
      <c r="K117" s="5">
        <v>974807180000</v>
      </c>
      <c r="L117" s="5">
        <v>1083852925000</v>
      </c>
      <c r="M117" s="5">
        <v>1064001674000</v>
      </c>
      <c r="N117" s="5">
        <v>1098561971000</v>
      </c>
      <c r="O117" s="5">
        <v>914030183000</v>
      </c>
      <c r="P117" s="5">
        <v>845715126000</v>
      </c>
      <c r="Q117" s="5">
        <v>937861537000</v>
      </c>
      <c r="R117" s="5">
        <v>1059875579000</v>
      </c>
      <c r="S117" s="5">
        <v>1164296028000</v>
      </c>
      <c r="T117" s="5">
        <v>1160188567000</v>
      </c>
      <c r="U117" s="5">
        <v>851360940000</v>
      </c>
      <c r="V117" s="5">
        <v>618571364000</v>
      </c>
      <c r="W117" s="5">
        <v>403573620000</v>
      </c>
      <c r="X117" s="5">
        <v>399792588000</v>
      </c>
      <c r="Y117" s="5">
        <v>767906973000</v>
      </c>
      <c r="Z117" s="5">
        <v>1038463286000</v>
      </c>
    </row>
    <row r="118" spans="3:26" ht="15.5" x14ac:dyDescent="0.35">
      <c r="C118" t="s">
        <v>140</v>
      </c>
      <c r="D118" s="5">
        <v>1510746031000</v>
      </c>
      <c r="E118" s="5">
        <v>986212526000</v>
      </c>
      <c r="F118" s="5">
        <v>994728954000</v>
      </c>
      <c r="G118" s="5">
        <v>1000892407000</v>
      </c>
      <c r="I118" s="5">
        <v>986212526000</v>
      </c>
      <c r="J118" s="5">
        <v>970918759000</v>
      </c>
      <c r="K118" s="5">
        <v>974807180000</v>
      </c>
      <c r="L118" s="5">
        <v>1083852925000</v>
      </c>
      <c r="M118" s="5">
        <v>1064001674000</v>
      </c>
      <c r="N118" s="5">
        <v>1098561971000</v>
      </c>
      <c r="O118" s="5">
        <v>914030183000</v>
      </c>
      <c r="P118" s="5">
        <v>845715126000</v>
      </c>
      <c r="Q118" s="5">
        <v>937861537000</v>
      </c>
      <c r="R118" s="5">
        <v>1059875579000</v>
      </c>
      <c r="S118" s="5">
        <v>1164296028000</v>
      </c>
      <c r="T118" s="5">
        <v>1160188567000</v>
      </c>
      <c r="U118" s="5">
        <v>851360940000</v>
      </c>
      <c r="V118" s="5">
        <v>618571364000</v>
      </c>
      <c r="W118" s="5">
        <v>403573620000</v>
      </c>
      <c r="X118" s="5">
        <v>399792588000</v>
      </c>
      <c r="Y118" s="5">
        <v>767906973000</v>
      </c>
      <c r="Z118" s="5">
        <v>1038463286000</v>
      </c>
    </row>
    <row r="119" spans="3:26" ht="15.5" x14ac:dyDescent="0.35">
      <c r="C119" t="s">
        <v>512</v>
      </c>
      <c r="E119" s="5">
        <v>3148766000</v>
      </c>
      <c r="I119" s="5">
        <v>3148766000</v>
      </c>
      <c r="J119" s="5">
        <v>3148766000</v>
      </c>
      <c r="K119" s="5">
        <v>3148766000</v>
      </c>
      <c r="L119" s="5">
        <v>4939056000</v>
      </c>
      <c r="M119" s="5">
        <v>4043911000</v>
      </c>
      <c r="N119" s="5">
        <v>3148766000</v>
      </c>
      <c r="O119" s="5">
        <v>3148766000</v>
      </c>
      <c r="P119" s="5">
        <v>3148766000</v>
      </c>
      <c r="Q119" s="5">
        <v>3092391000</v>
      </c>
      <c r="R119" s="5">
        <v>6216828000</v>
      </c>
      <c r="S119" s="5">
        <v>3148766000</v>
      </c>
      <c r="T119" s="5">
        <v>2839501000</v>
      </c>
      <c r="U119" s="5">
        <v>2782212000</v>
      </c>
      <c r="V119" s="5">
        <v>2249582000</v>
      </c>
      <c r="W119" s="5">
        <v>2469305000</v>
      </c>
      <c r="X119" s="5">
        <v>2116106000</v>
      </c>
      <c r="Y119" s="5">
        <v>35296904000</v>
      </c>
      <c r="Z119" s="5">
        <v>56887992000</v>
      </c>
    </row>
    <row r="120" spans="3:26" ht="15.5" x14ac:dyDescent="0.35">
      <c r="C120" t="s">
        <v>133</v>
      </c>
      <c r="G120" s="5">
        <v>842216000</v>
      </c>
      <c r="J120" s="5">
        <v>1301454000</v>
      </c>
      <c r="K120" s="5">
        <v>1012470000</v>
      </c>
      <c r="L120" s="5">
        <v>6659154000</v>
      </c>
      <c r="M120" s="5">
        <v>9221071000</v>
      </c>
      <c r="N120" s="5">
        <v>10098881000</v>
      </c>
      <c r="O120" s="5">
        <v>19188814000</v>
      </c>
      <c r="P120" s="5">
        <v>24915747000</v>
      </c>
      <c r="Q120" s="5">
        <v>22768607000</v>
      </c>
      <c r="R120" s="5">
        <v>19238961000</v>
      </c>
      <c r="S120" s="5">
        <v>16660312000</v>
      </c>
      <c r="T120" s="5">
        <v>16595399000</v>
      </c>
      <c r="U120" s="5">
        <v>17554433000</v>
      </c>
      <c r="V120" s="5">
        <v>19704145000</v>
      </c>
      <c r="W120" s="5">
        <v>24712002000</v>
      </c>
      <c r="X120" s="5">
        <v>29272834000</v>
      </c>
      <c r="Y120" s="5">
        <v>32239531000</v>
      </c>
      <c r="Z120" s="5">
        <v>9075918000</v>
      </c>
    </row>
    <row r="121" spans="3:26" ht="15.5" x14ac:dyDescent="0.35">
      <c r="C121" t="s">
        <v>144</v>
      </c>
    </row>
    <row r="122" spans="3:26" ht="15.5" x14ac:dyDescent="0.35">
      <c r="C122" t="s">
        <v>145</v>
      </c>
      <c r="D122" s="5">
        <v>549151893000</v>
      </c>
      <c r="E122" s="5">
        <v>87957017000</v>
      </c>
      <c r="F122" s="5">
        <v>101235678000</v>
      </c>
      <c r="G122" s="5">
        <v>114895637000</v>
      </c>
      <c r="I122" s="5">
        <v>87957017000</v>
      </c>
      <c r="J122" s="5">
        <v>140289257000</v>
      </c>
      <c r="K122" s="5">
        <v>150020949000</v>
      </c>
      <c r="L122" s="5">
        <v>253019849000</v>
      </c>
      <c r="M122" s="5">
        <v>265064701000</v>
      </c>
      <c r="N122" s="5">
        <v>257659310000</v>
      </c>
      <c r="O122" s="5">
        <v>48843887000</v>
      </c>
      <c r="P122" s="5">
        <v>2496096000</v>
      </c>
      <c r="Q122" s="5">
        <v>109505430000</v>
      </c>
      <c r="R122" s="5">
        <v>214754109000</v>
      </c>
      <c r="S122" s="5">
        <v>318383763000</v>
      </c>
      <c r="T122" s="5">
        <v>391802451000</v>
      </c>
      <c r="U122" s="5">
        <v>121320214000</v>
      </c>
    </row>
    <row r="123" spans="3:26" ht="15.5" x14ac:dyDescent="0.35">
      <c r="C123" t="s">
        <v>147</v>
      </c>
      <c r="D123" s="5">
        <v>2442141857000</v>
      </c>
      <c r="E123" s="5">
        <v>1926154641000</v>
      </c>
      <c r="F123" s="5">
        <v>1857132688000</v>
      </c>
      <c r="G123" s="5">
        <v>1870635406000</v>
      </c>
      <c r="I123" s="5">
        <v>1926154641000</v>
      </c>
      <c r="J123" s="5">
        <v>1793260340000</v>
      </c>
      <c r="K123" s="5">
        <v>1803560862000</v>
      </c>
      <c r="L123" s="5">
        <v>1852972316000</v>
      </c>
      <c r="M123" s="5">
        <v>1836110280000</v>
      </c>
      <c r="N123" s="5">
        <v>1840934731000</v>
      </c>
      <c r="O123" s="5">
        <v>1854577060000</v>
      </c>
      <c r="P123" s="5">
        <v>1607367025000</v>
      </c>
      <c r="Q123" s="5">
        <v>1707230792000</v>
      </c>
      <c r="R123" s="5">
        <v>1824396193000</v>
      </c>
      <c r="S123" s="5">
        <v>2020423958000</v>
      </c>
      <c r="T123" s="5">
        <v>1798396386000</v>
      </c>
      <c r="U123" s="5">
        <v>1434769104000</v>
      </c>
      <c r="V123" s="5">
        <v>1076060487000</v>
      </c>
      <c r="W123" s="5">
        <v>1050554569000</v>
      </c>
      <c r="X123" s="5">
        <v>2031153042000</v>
      </c>
      <c r="Y123" s="5">
        <v>2605153981000</v>
      </c>
      <c r="Z123" s="5">
        <v>3716631748000</v>
      </c>
    </row>
    <row r="124" spans="3:26" ht="15.5" x14ac:dyDescent="0.35">
      <c r="C124" t="s">
        <v>148</v>
      </c>
    </row>
    <row r="125" spans="3:26" ht="15.5" x14ac:dyDescent="0.35">
      <c r="C125" t="s">
        <v>149</v>
      </c>
      <c r="D125" s="5">
        <v>1164520241000</v>
      </c>
      <c r="E125" s="5">
        <v>1164520241000</v>
      </c>
      <c r="F125" s="5">
        <v>1164520241000</v>
      </c>
      <c r="G125" s="5">
        <v>1164520241000</v>
      </c>
      <c r="I125" s="5">
        <v>1164520241000</v>
      </c>
      <c r="J125" s="5">
        <v>1164520241000</v>
      </c>
      <c r="K125" s="5">
        <v>1164520241000</v>
      </c>
      <c r="L125" s="5">
        <v>1164520241000</v>
      </c>
      <c r="M125" s="5">
        <v>1164520241000</v>
      </c>
      <c r="N125" s="5">
        <v>1164520241000</v>
      </c>
      <c r="O125" s="5">
        <v>1164520241000</v>
      </c>
      <c r="P125" s="5">
        <v>1164520241000</v>
      </c>
      <c r="Q125" s="5">
        <v>1164520241000</v>
      </c>
      <c r="R125" s="5">
        <v>1164520241000</v>
      </c>
      <c r="S125" s="5">
        <v>1164520241000</v>
      </c>
      <c r="T125" s="5">
        <v>1164520241000</v>
      </c>
      <c r="U125" s="5">
        <v>1164520241000</v>
      </c>
      <c r="V125" s="5">
        <v>1164520241000</v>
      </c>
      <c r="W125" s="5">
        <v>1164520241000</v>
      </c>
      <c r="X125" s="5">
        <v>965019600000</v>
      </c>
      <c r="Y125" s="5">
        <v>965019600000</v>
      </c>
      <c r="Z125" s="5">
        <v>965019600000</v>
      </c>
    </row>
    <row r="126" spans="3:26" ht="15.5" x14ac:dyDescent="0.35">
      <c r="C126" t="s">
        <v>151</v>
      </c>
      <c r="D126" s="5">
        <v>655921361000</v>
      </c>
      <c r="E126" s="5">
        <v>655921361000</v>
      </c>
      <c r="F126" s="5">
        <v>655921361000</v>
      </c>
      <c r="G126" s="5">
        <v>655921361000</v>
      </c>
      <c r="I126" s="5">
        <v>655921361000</v>
      </c>
      <c r="J126" s="5">
        <v>655921361000</v>
      </c>
      <c r="K126" s="5">
        <v>655921361000</v>
      </c>
      <c r="L126" s="5">
        <v>655921361000</v>
      </c>
      <c r="M126" s="5">
        <v>655921361000</v>
      </c>
      <c r="N126" s="5">
        <v>655921361000</v>
      </c>
      <c r="O126" s="5">
        <v>655921361000</v>
      </c>
      <c r="P126" s="5">
        <v>655921361000</v>
      </c>
      <c r="Q126" s="5">
        <v>655921361000</v>
      </c>
      <c r="R126" s="5">
        <v>655904907000</v>
      </c>
      <c r="S126" s="5">
        <v>648928678000</v>
      </c>
      <c r="T126" s="5">
        <v>648928678000</v>
      </c>
      <c r="U126" s="5">
        <v>648928678000</v>
      </c>
      <c r="V126" s="5">
        <v>1517492448000</v>
      </c>
      <c r="W126" s="5">
        <v>1517492448000</v>
      </c>
      <c r="X126" s="5">
        <v>1219436685000</v>
      </c>
      <c r="Y126" s="5">
        <v>1219436685000</v>
      </c>
      <c r="Z126" s="5">
        <v>1219436685000</v>
      </c>
    </row>
    <row r="127" spans="3:26" ht="15.5" x14ac:dyDescent="0.35">
      <c r="C127" t="s">
        <v>152</v>
      </c>
      <c r="D127" s="5">
        <v>1299481384000</v>
      </c>
      <c r="E127" s="5">
        <v>1296329161000</v>
      </c>
      <c r="F127" s="5">
        <v>1549508480000</v>
      </c>
      <c r="G127" s="5">
        <v>1524000367000</v>
      </c>
      <c r="I127" s="5">
        <v>1296329161000</v>
      </c>
      <c r="J127" s="5">
        <v>1493134372000</v>
      </c>
      <c r="K127" s="5">
        <v>1363661970000</v>
      </c>
      <c r="L127" s="5">
        <v>1313119930000</v>
      </c>
      <c r="M127" s="5">
        <v>1299500671000</v>
      </c>
      <c r="N127" s="5">
        <v>1396372283000</v>
      </c>
      <c r="O127" s="5">
        <v>1432600536000</v>
      </c>
      <c r="P127" s="5">
        <v>1425572820000</v>
      </c>
      <c r="Q127" s="5">
        <v>1404642633000</v>
      </c>
      <c r="R127" s="5">
        <v>1379582284000</v>
      </c>
      <c r="S127" s="5">
        <v>1353447578000</v>
      </c>
      <c r="T127" s="5">
        <v>1353747877000</v>
      </c>
      <c r="U127" s="5">
        <v>1315853222000</v>
      </c>
      <c r="V127" s="5">
        <v>-104971572000</v>
      </c>
      <c r="W127" s="5">
        <v>-138733221000</v>
      </c>
      <c r="X127" s="5">
        <v>-157990919000</v>
      </c>
      <c r="Y127" s="5">
        <v>-219408083000</v>
      </c>
      <c r="Z127" s="5">
        <v>-534574110000</v>
      </c>
    </row>
    <row r="128" spans="3:26" ht="15.5" x14ac:dyDescent="0.35">
      <c r="C128" t="s">
        <v>156</v>
      </c>
      <c r="D128" s="5">
        <v>1068032525000</v>
      </c>
      <c r="E128" s="5">
        <v>1033143589000</v>
      </c>
      <c r="F128" s="5">
        <v>1247463389000</v>
      </c>
      <c r="G128" s="5">
        <v>1202173289000</v>
      </c>
      <c r="I128" s="5">
        <v>1033143589000</v>
      </c>
      <c r="J128" s="5">
        <v>1114814650000</v>
      </c>
      <c r="K128" s="5">
        <v>1153996380000</v>
      </c>
      <c r="L128" s="5">
        <v>1204029451000</v>
      </c>
      <c r="M128" s="5">
        <v>1265054102000</v>
      </c>
      <c r="N128" s="5">
        <v>1273359777000</v>
      </c>
      <c r="O128" s="5">
        <v>1348618320000</v>
      </c>
      <c r="P128" s="5">
        <v>1365043213000</v>
      </c>
      <c r="Q128" s="5">
        <v>1334796628000</v>
      </c>
      <c r="R128" s="5">
        <v>1192050562000</v>
      </c>
      <c r="S128" s="5">
        <v>894637878000</v>
      </c>
      <c r="T128" s="5">
        <v>1130927837000</v>
      </c>
      <c r="U128" s="5">
        <v>1504650817000</v>
      </c>
      <c r="V128" s="5">
        <v>1275499161000</v>
      </c>
      <c r="W128" s="5">
        <v>1242597863000</v>
      </c>
      <c r="X128" s="5">
        <v>1192748241000</v>
      </c>
      <c r="Y128" s="5">
        <v>1041302400000</v>
      </c>
      <c r="Z128" s="5">
        <v>594596099000</v>
      </c>
    </row>
    <row r="129" spans="2:26" ht="15.5" x14ac:dyDescent="0.35">
      <c r="C129" t="s">
        <v>9</v>
      </c>
      <c r="D129" s="5">
        <v>4576219890000</v>
      </c>
      <c r="E129" s="5">
        <v>4538178731000</v>
      </c>
      <c r="F129" s="5">
        <v>5005677848000</v>
      </c>
      <c r="G129" s="5">
        <v>4934879635000</v>
      </c>
      <c r="I129" s="5">
        <v>4538178731000</v>
      </c>
      <c r="J129" s="5">
        <v>4816655001000</v>
      </c>
      <c r="K129" s="5">
        <v>4726364325000</v>
      </c>
      <c r="L129" s="5">
        <v>4725855356000</v>
      </c>
      <c r="M129" s="5">
        <v>4773260748000</v>
      </c>
      <c r="N129" s="5">
        <v>4878438035000</v>
      </c>
      <c r="O129" s="5">
        <v>4989924831000</v>
      </c>
      <c r="P129" s="5">
        <v>4999322008000</v>
      </c>
      <c r="Q129" s="5">
        <v>4948145235000</v>
      </c>
      <c r="R129" s="5">
        <v>4780322366000</v>
      </c>
      <c r="S129" s="5">
        <v>4449798747000</v>
      </c>
      <c r="T129" s="5">
        <v>4686390819000</v>
      </c>
      <c r="U129" s="5">
        <v>5028451051000</v>
      </c>
      <c r="V129" s="5">
        <v>3378474599000</v>
      </c>
      <c r="W129" s="5">
        <v>3311811652000</v>
      </c>
      <c r="X129" s="5">
        <v>2745147928000</v>
      </c>
      <c r="Y129" s="5">
        <v>2532284923000</v>
      </c>
      <c r="Z129" s="5">
        <v>1770412595000</v>
      </c>
    </row>
    <row r="130" spans="2:26" ht="15.5" x14ac:dyDescent="0.35">
      <c r="C130" t="s">
        <v>157</v>
      </c>
      <c r="D130" s="5">
        <v>7018361747000</v>
      </c>
      <c r="E130" s="5">
        <v>6464333372000</v>
      </c>
      <c r="F130" s="5">
        <v>6862810536000</v>
      </c>
      <c r="G130" s="5">
        <v>6805515041000</v>
      </c>
      <c r="I130" s="5">
        <v>6464333372000</v>
      </c>
      <c r="J130" s="5">
        <v>6609915341000</v>
      </c>
      <c r="K130" s="5">
        <v>6529925187000</v>
      </c>
      <c r="L130" s="5">
        <v>6578827672000</v>
      </c>
      <c r="M130" s="5">
        <v>6609371028000</v>
      </c>
      <c r="N130" s="5">
        <v>6719372766000</v>
      </c>
      <c r="O130" s="5">
        <v>6844501891000</v>
      </c>
      <c r="P130" s="5">
        <v>6606689033000</v>
      </c>
      <c r="Q130" s="5">
        <v>6655376027000</v>
      </c>
      <c r="R130" s="5">
        <v>6604718559000</v>
      </c>
      <c r="S130" s="5">
        <v>6470222705000</v>
      </c>
      <c r="T130" s="5">
        <v>6484787205000</v>
      </c>
      <c r="U130" s="5">
        <v>6463220155000</v>
      </c>
      <c r="V130" s="5">
        <v>4454535086000</v>
      </c>
      <c r="W130" s="5">
        <v>4362366221000</v>
      </c>
      <c r="X130" s="5">
        <v>4776300970000</v>
      </c>
      <c r="Y130" s="5">
        <v>5137438904000</v>
      </c>
      <c r="Z130" s="5">
        <v>5487044343000</v>
      </c>
    </row>
    <row r="131" spans="2:26" ht="15.5" x14ac:dyDescent="0.35">
      <c r="C131" t="s">
        <v>158</v>
      </c>
      <c r="D131" s="5">
        <v>2329040482</v>
      </c>
      <c r="E131" s="5">
        <v>2329040482</v>
      </c>
      <c r="F131" s="5">
        <v>2329040482</v>
      </c>
      <c r="G131" s="5">
        <v>2329040482</v>
      </c>
      <c r="I131" s="5">
        <v>2329040482</v>
      </c>
      <c r="J131" s="5">
        <v>2329040482</v>
      </c>
      <c r="K131" s="5">
        <v>2329040482</v>
      </c>
      <c r="L131" s="5">
        <v>2329040482</v>
      </c>
      <c r="M131" s="5">
        <v>2329040482</v>
      </c>
      <c r="N131" s="5">
        <v>2329040482</v>
      </c>
      <c r="O131" s="5">
        <v>2329040482</v>
      </c>
      <c r="P131" s="5">
        <v>2329040482</v>
      </c>
      <c r="Q131" s="5">
        <v>2329040482</v>
      </c>
      <c r="R131" s="5">
        <v>2329040482</v>
      </c>
      <c r="S131" s="5">
        <v>2329040482</v>
      </c>
      <c r="T131" s="5">
        <v>2329040482</v>
      </c>
      <c r="U131" s="5">
        <v>2329040482</v>
      </c>
      <c r="V131" s="5">
        <v>2329040482</v>
      </c>
      <c r="W131" s="5">
        <v>2329040482</v>
      </c>
      <c r="X131" s="5">
        <v>1930039200</v>
      </c>
      <c r="Y131" s="5">
        <v>1930039200</v>
      </c>
      <c r="Z131" s="5">
        <v>1930039200</v>
      </c>
    </row>
    <row r="133" spans="2:26" ht="15.5" x14ac:dyDescent="0.35">
      <c r="B133" t="s">
        <v>159</v>
      </c>
      <c r="C133" t="s">
        <v>160</v>
      </c>
      <c r="D133" s="5">
        <v>128717056000</v>
      </c>
      <c r="E133" s="5">
        <v>-486933193000</v>
      </c>
      <c r="F133" s="5">
        <v>136528227000</v>
      </c>
      <c r="G133" s="5">
        <v>116318418000</v>
      </c>
      <c r="I133" s="5">
        <v>-99929013000</v>
      </c>
      <c r="J133" s="5">
        <v>457082411000</v>
      </c>
      <c r="K133" s="5">
        <v>442345774000</v>
      </c>
      <c r="L133" s="5">
        <v>359312788000</v>
      </c>
      <c r="M133" s="5">
        <v>142909155000</v>
      </c>
      <c r="N133" s="5">
        <v>46255287000</v>
      </c>
      <c r="O133" s="5">
        <v>303742587000</v>
      </c>
      <c r="P133" s="5">
        <v>385134292000</v>
      </c>
      <c r="Q133" s="5">
        <v>429287424000</v>
      </c>
      <c r="R133" s="5">
        <v>415880747000</v>
      </c>
      <c r="S133" s="5">
        <v>462219278000</v>
      </c>
      <c r="T133" s="5">
        <v>74678512000</v>
      </c>
      <c r="U133" s="5">
        <v>1451077829000</v>
      </c>
      <c r="V133" s="5">
        <v>311445955000</v>
      </c>
      <c r="W133" s="5">
        <v>284702649000</v>
      </c>
      <c r="X133" s="5">
        <v>91578408000</v>
      </c>
      <c r="Y133" s="5">
        <v>357654772000</v>
      </c>
      <c r="Z133" s="5">
        <v>672328537000</v>
      </c>
    </row>
    <row r="134" spans="2:26" ht="15.5" x14ac:dyDescent="0.35">
      <c r="C134" t="s">
        <v>161</v>
      </c>
      <c r="D134" s="5">
        <v>471287340000</v>
      </c>
      <c r="E134" s="5">
        <v>-1388815489000</v>
      </c>
      <c r="F134" s="5">
        <v>474775509000</v>
      </c>
      <c r="G134" s="5">
        <v>439661539000</v>
      </c>
      <c r="J134" s="5">
        <v>1899228118000</v>
      </c>
      <c r="K134" s="5">
        <v>1663088554000</v>
      </c>
      <c r="L134" s="5">
        <v>1451089592000</v>
      </c>
      <c r="M134" s="5">
        <v>1102433048000</v>
      </c>
      <c r="N134" s="5">
        <v>988074965000</v>
      </c>
      <c r="O134" s="5">
        <v>1642119090000</v>
      </c>
      <c r="P134" s="5">
        <v>1629438777000</v>
      </c>
      <c r="Q134" s="5">
        <v>1482490077000</v>
      </c>
      <c r="R134" s="5">
        <v>1764245129000</v>
      </c>
      <c r="S134" s="5">
        <v>1732524873000</v>
      </c>
      <c r="T134" s="5">
        <v>1766939215000</v>
      </c>
      <c r="U134" s="5">
        <v>2608001180000</v>
      </c>
      <c r="V134" s="5">
        <v>1003801759000</v>
      </c>
      <c r="W134" s="5">
        <v>947390075000</v>
      </c>
      <c r="X134" s="5">
        <v>1538208334000</v>
      </c>
      <c r="Y134" s="5">
        <v>1534603825000</v>
      </c>
      <c r="Z134" s="5">
        <v>1554783129000</v>
      </c>
    </row>
    <row r="135" spans="2:26" ht="15.5" x14ac:dyDescent="0.35">
      <c r="C135" t="s">
        <v>1494</v>
      </c>
    </row>
    <row r="136" spans="2:26" ht="15.5" x14ac:dyDescent="0.35">
      <c r="C136" t="s">
        <v>1495</v>
      </c>
      <c r="D136" s="5">
        <v>-318888783000</v>
      </c>
      <c r="E136" s="5">
        <v>954748067000</v>
      </c>
      <c r="F136" s="5">
        <v>-318951029000</v>
      </c>
      <c r="G136" s="5">
        <v>-307920149000</v>
      </c>
      <c r="J136" s="5">
        <v>-1378252271000</v>
      </c>
      <c r="K136" s="5">
        <v>-1131959661000</v>
      </c>
      <c r="L136" s="5">
        <v>-1022901108000</v>
      </c>
      <c r="M136" s="5">
        <v>-885654710000</v>
      </c>
      <c r="N136" s="5">
        <v>-897989330000</v>
      </c>
      <c r="O136" s="5">
        <v>-1288375093000</v>
      </c>
      <c r="P136" s="5">
        <v>-1188476238000</v>
      </c>
      <c r="Q136" s="5">
        <v>-1015877049000</v>
      </c>
      <c r="R136" s="5">
        <v>-1271144314000</v>
      </c>
      <c r="S136" s="5">
        <v>-1168979114000</v>
      </c>
      <c r="T136" s="5">
        <v>-1607605178000</v>
      </c>
      <c r="U136" s="5">
        <v>-1147400675000</v>
      </c>
      <c r="V136" s="5">
        <v>-843633420000</v>
      </c>
      <c r="W136" s="5">
        <v>-669898607000</v>
      </c>
      <c r="X136" s="5">
        <v>-1371443120000</v>
      </c>
      <c r="Y136" s="5">
        <v>-1032441127000</v>
      </c>
      <c r="Z136" s="5">
        <v>-847533440000</v>
      </c>
    </row>
    <row r="137" spans="2:26" ht="15.5" x14ac:dyDescent="0.35">
      <c r="C137" t="s">
        <v>1496</v>
      </c>
    </row>
    <row r="138" spans="2:26" ht="15.5" x14ac:dyDescent="0.35">
      <c r="C138" t="s">
        <v>566</v>
      </c>
    </row>
    <row r="139" spans="2:26" ht="15.5" x14ac:dyDescent="0.35">
      <c r="C139" t="s">
        <v>516</v>
      </c>
      <c r="D139" s="5">
        <v>-318888783000</v>
      </c>
      <c r="E139" s="5">
        <v>954748067000</v>
      </c>
      <c r="F139" s="5">
        <v>-318951029000</v>
      </c>
      <c r="G139" s="5">
        <v>-307920149000</v>
      </c>
      <c r="J139" s="5">
        <v>-1378252271000</v>
      </c>
      <c r="K139" s="5">
        <v>-1131959661000</v>
      </c>
      <c r="L139" s="5">
        <v>-1022901108000</v>
      </c>
      <c r="M139" s="5">
        <v>-885654710000</v>
      </c>
      <c r="N139" s="5">
        <v>-897989330000</v>
      </c>
      <c r="O139" s="5">
        <v>-1288375093000</v>
      </c>
      <c r="P139" s="5">
        <v>-1188476238000</v>
      </c>
      <c r="Q139" s="5">
        <v>-1015877049000</v>
      </c>
      <c r="R139" s="5">
        <v>-1271144314000</v>
      </c>
      <c r="S139" s="5">
        <v>-1168979114000</v>
      </c>
      <c r="T139" s="5">
        <v>-1607605178000</v>
      </c>
      <c r="U139" s="5">
        <v>-1147400675000</v>
      </c>
      <c r="V139" s="5">
        <v>-843633420000</v>
      </c>
      <c r="W139" s="5">
        <v>-669898607000</v>
      </c>
      <c r="X139" s="5">
        <v>-1371443120000</v>
      </c>
      <c r="Y139" s="5">
        <v>-1032441127000</v>
      </c>
      <c r="Z139" s="5">
        <v>-847533440000</v>
      </c>
    </row>
    <row r="140" spans="2:26" ht="15.5" x14ac:dyDescent="0.35">
      <c r="C140" t="s">
        <v>482</v>
      </c>
      <c r="D140" s="5">
        <v>15556347000</v>
      </c>
      <c r="E140" s="5">
        <v>-33137915000</v>
      </c>
      <c r="F140" s="5">
        <v>9962392000</v>
      </c>
      <c r="G140" s="5">
        <v>9305261000</v>
      </c>
      <c r="J140" s="5">
        <v>32786262000</v>
      </c>
      <c r="K140" s="5">
        <v>243351000</v>
      </c>
      <c r="L140" s="5">
        <v>8278009000</v>
      </c>
      <c r="M140" s="5">
        <v>-11459966000</v>
      </c>
      <c r="N140" s="5">
        <v>17210076000</v>
      </c>
      <c r="O140" s="5">
        <v>21936142000</v>
      </c>
      <c r="P140" s="5">
        <v>31665551000</v>
      </c>
      <c r="Q140" s="5">
        <v>52418367000</v>
      </c>
      <c r="R140" s="5">
        <v>11312608000</v>
      </c>
      <c r="S140" s="5">
        <v>27898642000</v>
      </c>
      <c r="T140" s="5">
        <v>32019632000</v>
      </c>
      <c r="U140" s="5">
        <v>143251498000</v>
      </c>
      <c r="V140" s="5">
        <v>200988349000</v>
      </c>
      <c r="W140" s="5">
        <v>61136552000</v>
      </c>
      <c r="X140" s="5">
        <v>1607297000</v>
      </c>
      <c r="Y140" s="5">
        <v>-42741503000</v>
      </c>
      <c r="Z140" s="5">
        <v>-3616820000</v>
      </c>
    </row>
    <row r="141" spans="2:26" ht="15.5" x14ac:dyDescent="0.35">
      <c r="C141" t="s">
        <v>1227</v>
      </c>
    </row>
    <row r="142" spans="2:26" ht="15.5" x14ac:dyDescent="0.35">
      <c r="C142" t="s">
        <v>385</v>
      </c>
      <c r="K142" s="5">
        <v>433822000</v>
      </c>
    </row>
    <row r="143" spans="2:26" ht="15.5" x14ac:dyDescent="0.35">
      <c r="C143" t="s">
        <v>1497</v>
      </c>
      <c r="D143" s="5">
        <v>-39237848000</v>
      </c>
      <c r="E143" s="5">
        <v>-5417530000</v>
      </c>
      <c r="F143" s="5">
        <v>-29258645000</v>
      </c>
      <c r="G143" s="5">
        <v>-24728233000</v>
      </c>
      <c r="I143" s="5">
        <v>-85618687000</v>
      </c>
      <c r="J143" s="5">
        <v>-83264319000</v>
      </c>
      <c r="K143" s="5">
        <v>-77603090000</v>
      </c>
      <c r="L143" s="5">
        <v>-69989283000</v>
      </c>
      <c r="M143" s="5">
        <v>-51905787000</v>
      </c>
      <c r="N143" s="5">
        <v>-44392827000</v>
      </c>
      <c r="O143" s="5">
        <v>-47241197000</v>
      </c>
      <c r="P143" s="5">
        <v>-63712863000</v>
      </c>
      <c r="Q143" s="5">
        <v>-65104576000</v>
      </c>
      <c r="R143" s="5">
        <v>-64725432000</v>
      </c>
      <c r="S143" s="5">
        <v>-64982872000</v>
      </c>
      <c r="T143" s="5">
        <v>-116675157000</v>
      </c>
      <c r="U143" s="5">
        <v>-152774174000</v>
      </c>
      <c r="V143" s="5">
        <v>-49710733000</v>
      </c>
      <c r="W143" s="5">
        <v>-53925371000</v>
      </c>
      <c r="X143" s="5">
        <v>-76794103000</v>
      </c>
      <c r="Y143" s="5">
        <v>-101766423000</v>
      </c>
      <c r="Z143" s="5">
        <v>-31304332000</v>
      </c>
    </row>
    <row r="144" spans="2:26" ht="15.5" x14ac:dyDescent="0.35">
      <c r="C144" t="s">
        <v>167</v>
      </c>
      <c r="E144" s="5">
        <v>-14310326000</v>
      </c>
      <c r="I144" s="5">
        <v>-14310326000</v>
      </c>
      <c r="J144" s="5">
        <v>-13415379000</v>
      </c>
      <c r="K144" s="5">
        <v>-11857202000</v>
      </c>
      <c r="L144" s="5">
        <v>-7164422000</v>
      </c>
      <c r="M144" s="5">
        <v>-10503430000</v>
      </c>
      <c r="N144" s="5">
        <v>-16647597000</v>
      </c>
      <c r="O144" s="5">
        <v>-24696355000</v>
      </c>
      <c r="P144" s="5">
        <v>-23780935000</v>
      </c>
      <c r="Q144" s="5">
        <v>-24639395000</v>
      </c>
      <c r="R144" s="5">
        <v>-23807244000</v>
      </c>
      <c r="S144" s="5">
        <v>-64242251000</v>
      </c>
    </row>
    <row r="145" spans="3:26" ht="15.5" x14ac:dyDescent="0.35">
      <c r="C145" t="s">
        <v>190</v>
      </c>
    </row>
    <row r="146" spans="3:26" ht="15.5" x14ac:dyDescent="0.35">
      <c r="C146" t="s">
        <v>172</v>
      </c>
      <c r="D146" s="5">
        <v>424136634000</v>
      </c>
      <c r="E146" s="5">
        <v>-75743755000</v>
      </c>
      <c r="F146" s="5">
        <v>-79890148000</v>
      </c>
      <c r="G146" s="5">
        <v>-107002826000</v>
      </c>
      <c r="I146" s="5">
        <v>-254104126000</v>
      </c>
      <c r="J146" s="5">
        <v>-286688115000</v>
      </c>
      <c r="K146" s="5">
        <v>-277323168000</v>
      </c>
      <c r="L146" s="5">
        <v>-209559931000</v>
      </c>
      <c r="M146" s="5">
        <v>-10560792000</v>
      </c>
      <c r="N146" s="5">
        <v>6845121000</v>
      </c>
      <c r="O146" s="5">
        <v>-188587549000</v>
      </c>
      <c r="P146" s="5">
        <v>-303666241000</v>
      </c>
      <c r="Q146" s="5">
        <v>-257352884000</v>
      </c>
      <c r="R146" s="5">
        <v>-237507338000</v>
      </c>
      <c r="S146" s="5">
        <v>-225740837000</v>
      </c>
      <c r="T146" s="5">
        <v>-97140368000</v>
      </c>
      <c r="U146" s="5">
        <v>-280905659000</v>
      </c>
      <c r="V146" s="5">
        <v>-202486042000</v>
      </c>
      <c r="W146" s="5">
        <v>-118636841000</v>
      </c>
      <c r="X146" s="5">
        <v>-61010660000</v>
      </c>
      <c r="Y146" s="5">
        <v>-296969254000</v>
      </c>
      <c r="Z146" s="5">
        <v>-166882947000</v>
      </c>
    </row>
    <row r="147" spans="3:26" ht="15.5" x14ac:dyDescent="0.35">
      <c r="C147" t="s">
        <v>173</v>
      </c>
      <c r="D147" s="5">
        <v>-525672211000</v>
      </c>
      <c r="E147" s="5">
        <v>34252463000</v>
      </c>
      <c r="F147" s="5">
        <v>-19014816000</v>
      </c>
      <c r="G147" s="5">
        <v>26418900000</v>
      </c>
      <c r="I147" s="5">
        <v>-32519263000</v>
      </c>
      <c r="J147" s="5">
        <v>-135936124000</v>
      </c>
      <c r="K147" s="5">
        <v>-75133487000</v>
      </c>
      <c r="L147" s="5">
        <v>-131065467000</v>
      </c>
      <c r="M147" s="5">
        <v>-36742587000</v>
      </c>
      <c r="N147" s="5">
        <v>-207427799000</v>
      </c>
      <c r="O147" s="5">
        <v>-153856870000</v>
      </c>
      <c r="P147" s="5">
        <v>51582948000</v>
      </c>
      <c r="Q147" s="5">
        <v>-302049788000</v>
      </c>
      <c r="R147" s="5">
        <v>-236438885000</v>
      </c>
      <c r="S147" s="5">
        <v>-345405425000</v>
      </c>
      <c r="T147" s="5">
        <v>-396217336000</v>
      </c>
      <c r="U147" s="5">
        <v>-581270471000</v>
      </c>
      <c r="V147" s="5">
        <v>-69118644000</v>
      </c>
      <c r="W147" s="5">
        <v>-90831501000</v>
      </c>
      <c r="X147" s="5">
        <v>-25969501000</v>
      </c>
      <c r="Y147" s="5">
        <v>-87990864000</v>
      </c>
      <c r="Z147" s="5">
        <v>-389000182000</v>
      </c>
    </row>
    <row r="148" spans="3:26" ht="15.5" x14ac:dyDescent="0.35">
      <c r="C148" t="s">
        <v>1498</v>
      </c>
      <c r="V148" s="5">
        <v>8320000000</v>
      </c>
      <c r="Y148" s="5">
        <v>24000000000</v>
      </c>
    </row>
    <row r="149" spans="3:26" ht="15.5" x14ac:dyDescent="0.35">
      <c r="C149" t="s">
        <v>1499</v>
      </c>
    </row>
    <row r="150" spans="3:26" ht="15.5" x14ac:dyDescent="0.35">
      <c r="C150" t="s">
        <v>575</v>
      </c>
      <c r="N150" s="5">
        <v>6950500000</v>
      </c>
      <c r="O150" s="5">
        <v>55000000000</v>
      </c>
      <c r="P150" s="5">
        <v>109027479000</v>
      </c>
      <c r="Q150" s="5">
        <v>-171267979000</v>
      </c>
    </row>
    <row r="151" spans="3:26" ht="15.5" x14ac:dyDescent="0.35">
      <c r="C151" t="s">
        <v>169</v>
      </c>
      <c r="D151" s="5">
        <v>2141613000</v>
      </c>
      <c r="E151" s="5">
        <v>5353144000</v>
      </c>
      <c r="F151" s="5">
        <v>5455173000</v>
      </c>
      <c r="G151" s="5">
        <v>5053098000</v>
      </c>
      <c r="I151" s="5">
        <v>20257246000</v>
      </c>
      <c r="J151" s="5">
        <v>15774227000</v>
      </c>
      <c r="K151" s="5">
        <v>10342477000</v>
      </c>
      <c r="L151" s="5">
        <v>6614604000</v>
      </c>
      <c r="M151" s="5">
        <v>5411989000</v>
      </c>
      <c r="N151" s="5">
        <v>7853804000</v>
      </c>
      <c r="O151" s="5">
        <v>16718286000</v>
      </c>
      <c r="P151" s="5">
        <v>15245093000</v>
      </c>
      <c r="Q151" s="5">
        <v>14087123000</v>
      </c>
      <c r="R151" s="5">
        <v>12208647000</v>
      </c>
      <c r="S151" s="5">
        <v>15454563000</v>
      </c>
      <c r="T151" s="5">
        <v>17872015000</v>
      </c>
      <c r="U151" s="5">
        <v>17172941000</v>
      </c>
      <c r="V151" s="5">
        <v>8038919000</v>
      </c>
      <c r="W151" s="5">
        <v>6629550000</v>
      </c>
      <c r="X151" s="5">
        <v>4265692000</v>
      </c>
      <c r="Y151" s="5">
        <v>5564098000</v>
      </c>
      <c r="Z151" s="5">
        <v>3574739000</v>
      </c>
    </row>
    <row r="152" spans="3:26" ht="15.5" x14ac:dyDescent="0.35">
      <c r="C152" t="s">
        <v>1031</v>
      </c>
      <c r="J152" s="5">
        <v>14000000000</v>
      </c>
    </row>
    <row r="153" spans="3:26" ht="15.5" x14ac:dyDescent="0.35">
      <c r="C153" t="s">
        <v>1049</v>
      </c>
      <c r="L153" s="5">
        <v>-6897211000</v>
      </c>
      <c r="M153" s="5">
        <v>30444872000</v>
      </c>
      <c r="N153" s="5">
        <v>20915868000</v>
      </c>
      <c r="U153" s="5">
        <v>161834458000</v>
      </c>
      <c r="V153" s="5">
        <v>118445810000</v>
      </c>
    </row>
    <row r="154" spans="3:26" ht="15.5" x14ac:dyDescent="0.35">
      <c r="C154" t="s">
        <v>174</v>
      </c>
      <c r="D154" s="5">
        <v>-16716255000</v>
      </c>
      <c r="E154" s="5">
        <v>-3375311000</v>
      </c>
      <c r="F154" s="5">
        <v>-12385881000</v>
      </c>
      <c r="G154" s="5">
        <v>-10239092000</v>
      </c>
      <c r="I154" s="5">
        <v>-41904718000</v>
      </c>
      <c r="J154" s="5">
        <v>-89895685000</v>
      </c>
      <c r="K154" s="5">
        <v>-85578970000</v>
      </c>
      <c r="L154" s="5">
        <v>-71006357000</v>
      </c>
      <c r="M154" s="5">
        <v>-35229646000</v>
      </c>
      <c r="N154" s="5">
        <v>-138588455000</v>
      </c>
      <c r="O154" s="5">
        <v>-90468421000</v>
      </c>
      <c r="P154" s="5">
        <v>-86324497000</v>
      </c>
      <c r="Q154" s="5">
        <v>-66420526000</v>
      </c>
      <c r="R154" s="5">
        <v>-65967295000</v>
      </c>
      <c r="S154" s="5">
        <v>-85499390000</v>
      </c>
      <c r="T154" s="5">
        <v>-75433387000</v>
      </c>
      <c r="U154" s="5">
        <v>-57418033000</v>
      </c>
      <c r="V154" s="5">
        <v>-55724113000</v>
      </c>
      <c r="W154" s="5">
        <v>-54448718000</v>
      </c>
      <c r="X154" s="5">
        <v>-76052221000</v>
      </c>
      <c r="Y154" s="5">
        <v>-79992829000</v>
      </c>
      <c r="Z154" s="5">
        <v>-79682997000</v>
      </c>
    </row>
    <row r="155" spans="3:26" ht="15.5" x14ac:dyDescent="0.35">
      <c r="C155" t="s">
        <v>1500</v>
      </c>
      <c r="J155" s="5">
        <v>-23899000000</v>
      </c>
    </row>
    <row r="156" spans="3:26" ht="15.5" x14ac:dyDescent="0.35">
      <c r="C156" t="s">
        <v>184</v>
      </c>
      <c r="F156" s="5">
        <v>294595000</v>
      </c>
      <c r="I156" s="5">
        <v>294595000</v>
      </c>
      <c r="J156" s="5">
        <v>175575000</v>
      </c>
      <c r="K156" s="5">
        <v>22500000</v>
      </c>
      <c r="L156" s="5">
        <v>294800000</v>
      </c>
      <c r="M156" s="5">
        <v>18200000</v>
      </c>
      <c r="N156" s="5">
        <v>1360000000</v>
      </c>
      <c r="O156" s="5">
        <v>1521711000</v>
      </c>
      <c r="P156" s="5">
        <v>1309313000</v>
      </c>
      <c r="Q156" s="5">
        <v>370900000</v>
      </c>
      <c r="R156" s="5">
        <v>897875000</v>
      </c>
      <c r="S156" s="5">
        <v>425721000</v>
      </c>
      <c r="T156" s="5">
        <v>551300000</v>
      </c>
      <c r="U156" s="5">
        <v>980302000</v>
      </c>
      <c r="V156" s="5">
        <v>977890000</v>
      </c>
      <c r="W156" s="5">
        <v>757425000</v>
      </c>
      <c r="X156" s="5">
        <v>1176210000</v>
      </c>
      <c r="Y156" s="5">
        <v>863025000</v>
      </c>
      <c r="Z156" s="5">
        <v>644000000</v>
      </c>
    </row>
    <row r="157" spans="3:26" ht="15.5" x14ac:dyDescent="0.35">
      <c r="C157" t="s">
        <v>1501</v>
      </c>
      <c r="D157" s="5">
        <v>-500000000000</v>
      </c>
    </row>
    <row r="158" spans="3:26" ht="15.5" x14ac:dyDescent="0.35">
      <c r="C158" t="s">
        <v>1502</v>
      </c>
      <c r="N158" s="5">
        <v>-39536000000</v>
      </c>
      <c r="O158" s="5">
        <v>-52636000000</v>
      </c>
    </row>
    <row r="159" spans="3:26" ht="15.5" x14ac:dyDescent="0.35">
      <c r="C159" t="s">
        <v>1503</v>
      </c>
      <c r="T159" s="5">
        <v>402911000000</v>
      </c>
      <c r="U159" s="5">
        <v>-338479971000</v>
      </c>
      <c r="V159" s="5">
        <v>-326052000</v>
      </c>
      <c r="W159" s="5">
        <v>12688000</v>
      </c>
      <c r="X159" s="5">
        <v>46193562000</v>
      </c>
      <c r="Y159" s="5">
        <v>-30822070000</v>
      </c>
      <c r="Z159" s="5">
        <v>9547381000</v>
      </c>
    </row>
    <row r="160" spans="3:26" ht="15.5" x14ac:dyDescent="0.35">
      <c r="C160" t="s">
        <v>1504</v>
      </c>
      <c r="D160" s="5">
        <v>-11097569000</v>
      </c>
      <c r="E160" s="5">
        <v>9915479000</v>
      </c>
      <c r="F160" s="5">
        <v>-10423884000</v>
      </c>
      <c r="G160" s="5">
        <v>48945279000</v>
      </c>
      <c r="I160" s="5">
        <v>-4593038000</v>
      </c>
      <c r="J160" s="5">
        <v>-786957000</v>
      </c>
      <c r="K160" s="5">
        <v>8468309000</v>
      </c>
      <c r="L160" s="5">
        <v>-27825256000</v>
      </c>
      <c r="M160" s="5">
        <v>-9944388000</v>
      </c>
      <c r="N160" s="5">
        <v>29802682000</v>
      </c>
      <c r="O160" s="5">
        <v>3482601000</v>
      </c>
      <c r="P160" s="5">
        <v>76530501000</v>
      </c>
      <c r="Q160" s="5">
        <v>-50685279000</v>
      </c>
      <c r="R160" s="5">
        <v>-172315293000</v>
      </c>
      <c r="S160" s="5">
        <v>-204033730000</v>
      </c>
      <c r="T160" s="5">
        <v>-704943774000</v>
      </c>
      <c r="U160" s="5">
        <v>-149507791000</v>
      </c>
      <c r="V160" s="5">
        <v>-11175066000</v>
      </c>
      <c r="W160" s="5">
        <v>-6894669000</v>
      </c>
      <c r="X160" s="5">
        <v>-811372000</v>
      </c>
      <c r="Y160" s="5">
        <v>-2807769000</v>
      </c>
      <c r="Z160" s="5">
        <v>-3929241000</v>
      </c>
    </row>
    <row r="161" spans="3:26" ht="15.5" x14ac:dyDescent="0.35">
      <c r="C161" t="s">
        <v>1505</v>
      </c>
      <c r="Q161" s="5">
        <v>-210000000</v>
      </c>
      <c r="R161" s="5">
        <v>-70000000</v>
      </c>
    </row>
    <row r="162" spans="3:26" ht="15.5" x14ac:dyDescent="0.35">
      <c r="C162" t="s">
        <v>873</v>
      </c>
      <c r="P162" s="5">
        <v>-984000000</v>
      </c>
    </row>
    <row r="163" spans="3:26" ht="15.5" x14ac:dyDescent="0.35">
      <c r="C163" t="s">
        <v>388</v>
      </c>
      <c r="E163" s="5">
        <v>22359151000</v>
      </c>
      <c r="F163" s="5">
        <v>-1954819000</v>
      </c>
      <c r="G163" s="5">
        <v>-17340385000</v>
      </c>
      <c r="I163" s="5">
        <v>-6573348000</v>
      </c>
      <c r="J163" s="5">
        <v>-51304284000</v>
      </c>
      <c r="K163" s="5">
        <v>-8387803000</v>
      </c>
      <c r="L163" s="5">
        <v>-32246047000</v>
      </c>
      <c r="M163" s="5">
        <v>-27443614000</v>
      </c>
      <c r="N163" s="5">
        <v>-96186198000</v>
      </c>
      <c r="O163" s="5">
        <v>-87475047000</v>
      </c>
      <c r="P163" s="5">
        <v>-63220941000</v>
      </c>
      <c r="Q163" s="5">
        <v>-27924027000</v>
      </c>
      <c r="R163" s="5">
        <v>-11192819000</v>
      </c>
      <c r="S163" s="5">
        <v>-71752589000</v>
      </c>
      <c r="T163" s="5">
        <v>-37174490000</v>
      </c>
      <c r="U163" s="5">
        <v>-215852377000</v>
      </c>
      <c r="V163" s="5">
        <v>-137676032000</v>
      </c>
      <c r="W163" s="5">
        <v>-36887777000</v>
      </c>
      <c r="X163" s="5">
        <v>-741372000</v>
      </c>
      <c r="Y163" s="5">
        <v>-4795319000</v>
      </c>
      <c r="Z163" s="5">
        <v>-132821740000</v>
      </c>
    </row>
    <row r="164" spans="3:26" ht="15.5" x14ac:dyDescent="0.35">
      <c r="C164" t="s">
        <v>1506</v>
      </c>
      <c r="Z164" s="5">
        <v>-186332324000</v>
      </c>
    </row>
    <row r="165" spans="3:26" ht="15.5" x14ac:dyDescent="0.35">
      <c r="C165" t="s">
        <v>191</v>
      </c>
      <c r="D165" s="5">
        <v>424136634000</v>
      </c>
      <c r="E165" s="5">
        <v>-75743755000</v>
      </c>
      <c r="F165" s="5">
        <v>-79890148000</v>
      </c>
      <c r="G165" s="5">
        <v>-107002826000</v>
      </c>
      <c r="I165" s="5">
        <v>-254104126000</v>
      </c>
      <c r="J165" s="5">
        <v>-286688115000</v>
      </c>
      <c r="K165" s="5">
        <v>-277323168000</v>
      </c>
      <c r="L165" s="5">
        <v>-209559931000</v>
      </c>
      <c r="M165" s="5">
        <v>-10560792000</v>
      </c>
      <c r="N165" s="5">
        <v>6845121000</v>
      </c>
      <c r="O165" s="5">
        <v>-188587549000</v>
      </c>
      <c r="P165" s="5">
        <v>-303666241000</v>
      </c>
      <c r="Q165" s="5">
        <v>-257352884000</v>
      </c>
      <c r="R165" s="5">
        <v>-237507338000</v>
      </c>
      <c r="S165" s="5">
        <v>-225740837000</v>
      </c>
      <c r="T165" s="5">
        <v>-97140368000</v>
      </c>
      <c r="U165" s="5">
        <v>-280905659000</v>
      </c>
      <c r="V165" s="5">
        <v>-202486042000</v>
      </c>
      <c r="W165" s="5">
        <v>-118636841000</v>
      </c>
      <c r="X165" s="5">
        <v>-61010660000</v>
      </c>
      <c r="Y165" s="5">
        <v>-296969254000</v>
      </c>
      <c r="Z165" s="5">
        <v>-166882947000</v>
      </c>
    </row>
    <row r="166" spans="3:26" ht="15.5" x14ac:dyDescent="0.35">
      <c r="C166" t="s">
        <v>1507</v>
      </c>
      <c r="L166" s="5">
        <v>895145000</v>
      </c>
    </row>
    <row r="167" spans="3:26" ht="15.5" x14ac:dyDescent="0.35">
      <c r="C167" t="s">
        <v>198</v>
      </c>
      <c r="T167" s="5">
        <v>544854000000</v>
      </c>
      <c r="W167" s="5">
        <v>15000000000</v>
      </c>
      <c r="X167" s="5">
        <v>444340900000</v>
      </c>
    </row>
    <row r="168" spans="3:26" ht="15.5" x14ac:dyDescent="0.35">
      <c r="C168" t="s">
        <v>1508</v>
      </c>
      <c r="D168" s="5">
        <v>2725309000</v>
      </c>
      <c r="E168" s="5">
        <v>-36486207000</v>
      </c>
      <c r="F168" s="5">
        <v>16916360000</v>
      </c>
      <c r="G168" s="5">
        <v>4246557000</v>
      </c>
      <c r="I168" s="5">
        <v>7904292000</v>
      </c>
      <c r="J168" s="5">
        <v>-46372368000</v>
      </c>
      <c r="K168" s="5">
        <v>95000000000</v>
      </c>
    </row>
    <row r="169" spans="3:26" ht="15.5" x14ac:dyDescent="0.35">
      <c r="C169" t="s">
        <v>1308</v>
      </c>
      <c r="D169" s="5">
        <v>477725309000</v>
      </c>
      <c r="E169" s="5">
        <v>-36486207000</v>
      </c>
      <c r="F169" s="5">
        <v>16916360000</v>
      </c>
      <c r="G169" s="5">
        <v>4246557000</v>
      </c>
      <c r="I169" s="5">
        <v>7904292000</v>
      </c>
      <c r="J169" s="5">
        <v>-18372368000</v>
      </c>
      <c r="K169" s="5">
        <v>95000000000</v>
      </c>
      <c r="M169" s="5">
        <v>13136301000</v>
      </c>
      <c r="N169" s="5">
        <v>72241170000</v>
      </c>
      <c r="O169" s="5">
        <v>49127393000</v>
      </c>
      <c r="Q169" s="5">
        <v>3000000000</v>
      </c>
      <c r="R169" s="5">
        <v>30000000000</v>
      </c>
      <c r="S169" s="5">
        <v>48000000000</v>
      </c>
      <c r="T169" s="5">
        <v>544854000000</v>
      </c>
      <c r="W169" s="5">
        <v>15000000000</v>
      </c>
      <c r="X169" s="5">
        <v>444340900000</v>
      </c>
    </row>
    <row r="170" spans="3:26" ht="15.5" x14ac:dyDescent="0.35">
      <c r="C170" t="s">
        <v>1509</v>
      </c>
      <c r="Q170" s="5">
        <v>600000</v>
      </c>
    </row>
    <row r="171" spans="3:26" ht="15.5" x14ac:dyDescent="0.35">
      <c r="C171" t="s">
        <v>421</v>
      </c>
      <c r="R171" s="5">
        <v>10000000000</v>
      </c>
    </row>
    <row r="172" spans="3:26" ht="15.5" x14ac:dyDescent="0.35">
      <c r="C172" t="s">
        <v>1382</v>
      </c>
      <c r="V172" s="5">
        <v>-357125000</v>
      </c>
      <c r="W172" s="5">
        <v>370774000</v>
      </c>
      <c r="X172" s="5">
        <v>-33087448000</v>
      </c>
      <c r="Y172" s="5">
        <v>-2303122000</v>
      </c>
      <c r="Z172" s="5">
        <v>31523112000</v>
      </c>
    </row>
    <row r="173" spans="3:26" ht="15.5" x14ac:dyDescent="0.35">
      <c r="C173" t="s">
        <v>1384</v>
      </c>
    </row>
    <row r="174" spans="3:26" ht="15.5" x14ac:dyDescent="0.35">
      <c r="C174" t="s">
        <v>1370</v>
      </c>
    </row>
    <row r="175" spans="3:26" ht="15.5" x14ac:dyDescent="0.35">
      <c r="C175" t="s">
        <v>1254</v>
      </c>
      <c r="D175" s="5">
        <v>-7506256000</v>
      </c>
      <c r="E175" s="5">
        <v>-4388133000</v>
      </c>
      <c r="F175" s="5">
        <v>-5778443000</v>
      </c>
      <c r="G175" s="5">
        <v>-6160560000</v>
      </c>
      <c r="I175" s="5">
        <v>-21438939000</v>
      </c>
      <c r="J175" s="5">
        <v>-25864602000</v>
      </c>
      <c r="K175" s="5">
        <v>-59946313000</v>
      </c>
      <c r="L175" s="5">
        <v>-11048059000</v>
      </c>
      <c r="M175" s="5">
        <v>-20113059000</v>
      </c>
      <c r="N175" s="5">
        <v>-17918817000</v>
      </c>
      <c r="O175" s="5">
        <v>-22677693000</v>
      </c>
      <c r="P175" s="5">
        <v>-28580932000</v>
      </c>
      <c r="Q175" s="5">
        <v>-36902955000</v>
      </c>
      <c r="R175" s="5">
        <v>-44610509000</v>
      </c>
      <c r="S175" s="5">
        <v>-48449913000</v>
      </c>
      <c r="T175" s="5">
        <v>-15741330000</v>
      </c>
      <c r="U175" s="5">
        <v>-19463524000</v>
      </c>
      <c r="V175" s="5">
        <v>-27834398000</v>
      </c>
      <c r="W175" s="5">
        <v>-45437615000</v>
      </c>
      <c r="X175" s="5">
        <v>-25678112000</v>
      </c>
      <c r="Y175" s="5">
        <v>-70535482000</v>
      </c>
      <c r="Z175" s="5">
        <v>-90896036000</v>
      </c>
    </row>
    <row r="176" spans="3:26" ht="15.5" x14ac:dyDescent="0.35">
      <c r="C176" t="s">
        <v>331</v>
      </c>
      <c r="D176" s="5">
        <v>-11400000000</v>
      </c>
      <c r="E176" s="5">
        <v>-11400000000</v>
      </c>
      <c r="F176" s="5">
        <v>-10900000000</v>
      </c>
      <c r="G176" s="5">
        <v>-9900000000</v>
      </c>
      <c r="I176" s="5">
        <v>-37900000000</v>
      </c>
      <c r="J176" s="5">
        <v>-17220000000</v>
      </c>
      <c r="K176" s="5">
        <v>-100635000000</v>
      </c>
      <c r="L176" s="5">
        <v>-9100000000</v>
      </c>
      <c r="M176" s="5">
        <v>-1275000000</v>
      </c>
      <c r="N176" s="5">
        <v>-500000000</v>
      </c>
      <c r="O176" s="5">
        <v>-59077246000</v>
      </c>
      <c r="P176" s="5">
        <v>-158085307000</v>
      </c>
      <c r="Q176" s="5">
        <v>-106486893000</v>
      </c>
      <c r="R176" s="5">
        <v>-108596830000</v>
      </c>
      <c r="S176" s="5">
        <v>-98935597000</v>
      </c>
      <c r="T176" s="5">
        <v>-154357370000</v>
      </c>
      <c r="U176" s="5">
        <v>-147067900000</v>
      </c>
      <c r="V176" s="5">
        <v>-139595000000</v>
      </c>
      <c r="W176" s="5">
        <v>-87770000000</v>
      </c>
      <c r="Z176" s="5">
        <v>-13745000000</v>
      </c>
    </row>
    <row r="177" spans="3:26" ht="15.5" x14ac:dyDescent="0.35">
      <c r="C177" t="s">
        <v>1510</v>
      </c>
      <c r="E177" s="5">
        <v>32627632000</v>
      </c>
      <c r="F177" s="5">
        <v>-32627632000</v>
      </c>
    </row>
    <row r="178" spans="3:26" ht="15.5" x14ac:dyDescent="0.35">
      <c r="C178" t="s">
        <v>1511</v>
      </c>
      <c r="D178" s="5">
        <v>-626649000</v>
      </c>
      <c r="E178" s="5">
        <v>-1162802000</v>
      </c>
      <c r="F178" s="5">
        <v>-600433000</v>
      </c>
      <c r="G178" s="5">
        <v>-593823000</v>
      </c>
      <c r="I178" s="5">
        <v>-2939464000</v>
      </c>
      <c r="J178" s="5">
        <v>-2479640000</v>
      </c>
      <c r="K178" s="5">
        <v>-2471565000</v>
      </c>
      <c r="L178" s="5">
        <v>-2227017000</v>
      </c>
      <c r="M178" s="5">
        <v>-2309034000</v>
      </c>
      <c r="N178" s="5">
        <v>-1477232000</v>
      </c>
    </row>
    <row r="179" spans="3:26" ht="15.5" x14ac:dyDescent="0.35">
      <c r="C179" t="s">
        <v>1512</v>
      </c>
      <c r="X179" s="5">
        <v>-445986000000</v>
      </c>
      <c r="Y179" s="5">
        <v>-223730000000</v>
      </c>
      <c r="Z179" s="5">
        <v>-93015023000</v>
      </c>
    </row>
    <row r="180" spans="3:26" ht="15.5" x14ac:dyDescent="0.35">
      <c r="C180" t="s">
        <v>1513</v>
      </c>
    </row>
    <row r="181" spans="3:26" ht="15.5" x14ac:dyDescent="0.35">
      <c r="C181" t="s">
        <v>136</v>
      </c>
      <c r="V181" s="5">
        <v>-16000000000</v>
      </c>
      <c r="Z181" s="5">
        <v>-750000000</v>
      </c>
    </row>
    <row r="182" spans="3:26" ht="15.5" x14ac:dyDescent="0.35">
      <c r="C182" t="s">
        <v>1514</v>
      </c>
      <c r="D182" s="5">
        <v>-33535000000</v>
      </c>
      <c r="E182" s="5">
        <v>141495000000</v>
      </c>
      <c r="F182" s="5">
        <v>-43599230000</v>
      </c>
      <c r="G182" s="5">
        <v>-94595000000</v>
      </c>
    </row>
    <row r="183" spans="3:26" ht="15.5" x14ac:dyDescent="0.35">
      <c r="C183" t="s">
        <v>1515</v>
      </c>
      <c r="D183" s="5">
        <v>-520770000</v>
      </c>
      <c r="E183" s="5">
        <v>-196429245000</v>
      </c>
      <c r="F183" s="5">
        <v>-3300770000</v>
      </c>
      <c r="I183" s="5">
        <v>-199730015000</v>
      </c>
      <c r="J183" s="5">
        <v>-222751505000</v>
      </c>
      <c r="K183" s="5">
        <v>-207480000000</v>
      </c>
      <c r="L183" s="5">
        <v>-188080000000</v>
      </c>
      <c r="N183" s="5">
        <v>-45500000000</v>
      </c>
      <c r="O183" s="5">
        <v>-155960003000</v>
      </c>
      <c r="P183" s="5">
        <v>-117000002000</v>
      </c>
      <c r="Q183" s="5">
        <v>-32463636000</v>
      </c>
      <c r="R183" s="5">
        <v>-800000000</v>
      </c>
      <c r="S183" s="5">
        <v>-64769999000</v>
      </c>
      <c r="T183" s="5">
        <v>-112522120000</v>
      </c>
      <c r="U183" s="5">
        <v>-114374235000</v>
      </c>
      <c r="V183" s="5">
        <v>-18699519000</v>
      </c>
      <c r="W183" s="5">
        <v>-800000000</v>
      </c>
      <c r="X183" s="5">
        <v>-600000000</v>
      </c>
      <c r="Y183" s="5">
        <v>-400650000</v>
      </c>
    </row>
    <row r="184" spans="3:26" ht="15.5" x14ac:dyDescent="0.35">
      <c r="C184" t="s">
        <v>141</v>
      </c>
      <c r="K184" s="5">
        <v>-1790290000</v>
      </c>
    </row>
    <row r="185" spans="3:26" ht="15.5" x14ac:dyDescent="0.35">
      <c r="C185" t="s">
        <v>1372</v>
      </c>
      <c r="D185" s="5">
        <v>-53588675000</v>
      </c>
      <c r="E185" s="5">
        <v>-39257548000</v>
      </c>
      <c r="F185" s="5">
        <v>-96806508000</v>
      </c>
      <c r="G185" s="5">
        <v>-111249383000</v>
      </c>
      <c r="I185" s="5">
        <v>-262008418000</v>
      </c>
      <c r="J185" s="5">
        <v>-268315747000</v>
      </c>
      <c r="K185" s="5">
        <v>-372323168000</v>
      </c>
      <c r="L185" s="5">
        <v>-210455076000</v>
      </c>
      <c r="M185" s="5">
        <v>-23697093000</v>
      </c>
      <c r="N185" s="5">
        <v>-65396049000</v>
      </c>
      <c r="O185" s="5">
        <v>-237714942000</v>
      </c>
      <c r="P185" s="5">
        <v>-303666241000</v>
      </c>
      <c r="Q185" s="5">
        <v>-175853484000</v>
      </c>
      <c r="R185" s="5">
        <v>-154007339000</v>
      </c>
      <c r="S185" s="5">
        <v>-212155509000</v>
      </c>
      <c r="T185" s="5">
        <v>-282620820000</v>
      </c>
      <c r="U185" s="5">
        <v>-280905659000</v>
      </c>
      <c r="V185" s="5">
        <v>-202128917000</v>
      </c>
      <c r="W185" s="5">
        <v>-134007615000</v>
      </c>
      <c r="X185" s="5">
        <v>-472264112000</v>
      </c>
      <c r="Y185" s="5">
        <v>-294666132000</v>
      </c>
      <c r="Z185" s="5">
        <v>-198406059000</v>
      </c>
    </row>
    <row r="186" spans="3:26" ht="15.5" x14ac:dyDescent="0.35">
      <c r="C186" t="s">
        <v>1516</v>
      </c>
      <c r="T186" s="5">
        <v>-12499882000</v>
      </c>
    </row>
    <row r="187" spans="3:26" ht="15.5" x14ac:dyDescent="0.35">
      <c r="C187" t="s">
        <v>1517</v>
      </c>
      <c r="Q187" s="5">
        <v>-84500000000</v>
      </c>
      <c r="R187" s="5">
        <v>-123499999000</v>
      </c>
      <c r="S187" s="5">
        <v>-61585328000</v>
      </c>
      <c r="T187" s="5">
        <v>-346873666000</v>
      </c>
    </row>
    <row r="188" spans="3:26" ht="15.5" x14ac:dyDescent="0.35">
      <c r="C188" t="s">
        <v>795</v>
      </c>
    </row>
    <row r="189" spans="3:26" ht="15.5" x14ac:dyDescent="0.35">
      <c r="C189" t="s">
        <v>1518</v>
      </c>
    </row>
    <row r="190" spans="3:26" ht="15.5" x14ac:dyDescent="0.35">
      <c r="C190" t="s">
        <v>1519</v>
      </c>
    </row>
    <row r="191" spans="3:26" ht="15.5" x14ac:dyDescent="0.35">
      <c r="C191" t="s">
        <v>213</v>
      </c>
      <c r="D191" s="5">
        <v>27181479000</v>
      </c>
      <c r="E191" s="5">
        <v>-33824520000</v>
      </c>
      <c r="F191" s="5">
        <v>37623263000</v>
      </c>
      <c r="G191" s="5">
        <v>35734492000</v>
      </c>
      <c r="I191" s="5">
        <v>108047563000</v>
      </c>
      <c r="J191" s="5">
        <v>34458172000</v>
      </c>
      <c r="K191" s="5">
        <v>89889119000</v>
      </c>
      <c r="L191" s="5">
        <v>18687390000</v>
      </c>
      <c r="M191" s="5">
        <v>95605776000</v>
      </c>
      <c r="N191" s="5">
        <v>-154327391000</v>
      </c>
      <c r="O191" s="5">
        <v>-39701832000</v>
      </c>
      <c r="P191" s="5">
        <v>133050999000</v>
      </c>
      <c r="Q191" s="5">
        <v>-130115248000</v>
      </c>
      <c r="R191" s="5">
        <v>-58065476000</v>
      </c>
      <c r="S191" s="5">
        <v>-108926984000</v>
      </c>
      <c r="T191" s="5">
        <v>-418679192000</v>
      </c>
      <c r="U191" s="5">
        <v>588901699000</v>
      </c>
      <c r="V191" s="5">
        <v>39841269000</v>
      </c>
      <c r="W191" s="5">
        <v>75234307000</v>
      </c>
      <c r="X191" s="5">
        <v>4598247000</v>
      </c>
      <c r="Y191" s="5">
        <v>-27305346000</v>
      </c>
      <c r="Z191" s="5">
        <v>116445408000</v>
      </c>
    </row>
    <row r="192" spans="3:26" ht="15.5" x14ac:dyDescent="0.35">
      <c r="C192" t="s">
        <v>214</v>
      </c>
      <c r="D192" s="5">
        <v>562654600000</v>
      </c>
      <c r="I192" s="5">
        <v>451117511000</v>
      </c>
      <c r="J192" s="5">
        <v>412934749000</v>
      </c>
      <c r="K192" s="5">
        <v>324480649000</v>
      </c>
      <c r="L192" s="5">
        <v>299602293000</v>
      </c>
      <c r="M192" s="5">
        <v>203302044000</v>
      </c>
      <c r="N192" s="5">
        <v>356817949000</v>
      </c>
      <c r="O192" s="5">
        <v>398826951000</v>
      </c>
      <c r="P192" s="5">
        <v>262022705000</v>
      </c>
      <c r="Q192" s="5">
        <v>391561415000</v>
      </c>
      <c r="R192" s="5">
        <v>451931088000</v>
      </c>
      <c r="S192" s="5">
        <v>544476764000</v>
      </c>
      <c r="T192" s="5">
        <v>995760256000</v>
      </c>
      <c r="U192" s="5">
        <v>302553419000</v>
      </c>
      <c r="V192" s="5">
        <v>255807250000</v>
      </c>
      <c r="W192" s="5">
        <v>180059773000</v>
      </c>
      <c r="X192" s="5">
        <v>172735725000</v>
      </c>
      <c r="Y192" s="5">
        <v>210322427000</v>
      </c>
      <c r="Z192" s="5">
        <v>89802712000</v>
      </c>
    </row>
    <row r="193" spans="2:26" ht="15.5" x14ac:dyDescent="0.35">
      <c r="C193" t="s">
        <v>215</v>
      </c>
      <c r="D193" s="5">
        <v>-1382802000</v>
      </c>
      <c r="E193" s="5">
        <v>6404969000</v>
      </c>
      <c r="F193" s="5">
        <v>-2515836000</v>
      </c>
      <c r="G193" s="5">
        <v>1998037000</v>
      </c>
      <c r="I193" s="5">
        <v>3489526000</v>
      </c>
      <c r="J193" s="5">
        <v>3724590000</v>
      </c>
      <c r="K193" s="5">
        <v>-1435019000</v>
      </c>
      <c r="L193" s="5">
        <v>6190966000</v>
      </c>
      <c r="M193" s="5">
        <v>694473000</v>
      </c>
      <c r="N193" s="5">
        <v>811486000</v>
      </c>
      <c r="O193" s="5">
        <v>-2307170000</v>
      </c>
      <c r="P193" s="5">
        <v>3753247000</v>
      </c>
      <c r="Q193" s="5">
        <v>576538000</v>
      </c>
      <c r="R193" s="5">
        <v>-2304197000</v>
      </c>
      <c r="S193" s="5">
        <v>16381308000</v>
      </c>
      <c r="T193" s="5">
        <v>-32604300000</v>
      </c>
      <c r="U193" s="5">
        <v>104305138000</v>
      </c>
      <c r="V193" s="5">
        <v>6904900000</v>
      </c>
      <c r="W193" s="5">
        <v>513170000</v>
      </c>
      <c r="X193" s="5">
        <v>2725801000</v>
      </c>
      <c r="Y193" s="5">
        <v>-10281356000</v>
      </c>
      <c r="Z193" s="5">
        <v>4074307000</v>
      </c>
    </row>
    <row r="194" spans="2:26" ht="15.5" x14ac:dyDescent="0.35">
      <c r="C194" t="s">
        <v>216</v>
      </c>
      <c r="D194" s="5">
        <v>588453277000</v>
      </c>
      <c r="E194" s="5">
        <v>-27419551000</v>
      </c>
      <c r="F194" s="5">
        <v>35107427000</v>
      </c>
      <c r="G194" s="5">
        <v>37732529000</v>
      </c>
      <c r="I194" s="5">
        <v>562654600000</v>
      </c>
      <c r="J194" s="5">
        <v>451117511000</v>
      </c>
      <c r="K194" s="5">
        <v>412934749000</v>
      </c>
      <c r="L194" s="5">
        <v>324480649000</v>
      </c>
      <c r="M194" s="5">
        <v>299602293000</v>
      </c>
      <c r="N194" s="5">
        <v>203302044000</v>
      </c>
      <c r="O194" s="5">
        <v>356817949000</v>
      </c>
      <c r="P194" s="5">
        <v>398826951000</v>
      </c>
      <c r="Q194" s="5">
        <v>262022705000</v>
      </c>
      <c r="R194" s="5">
        <v>391561415000</v>
      </c>
      <c r="S194" s="5">
        <v>451931088000</v>
      </c>
      <c r="T194" s="5">
        <v>544476764000</v>
      </c>
      <c r="U194" s="5">
        <v>995760256000</v>
      </c>
      <c r="V194" s="5">
        <v>302553419000</v>
      </c>
      <c r="W194" s="5">
        <v>255807250000</v>
      </c>
      <c r="X194" s="5">
        <v>180059773000</v>
      </c>
      <c r="Y194" s="5">
        <v>172735725000</v>
      </c>
      <c r="Z194" s="5">
        <v>210322427000</v>
      </c>
    </row>
    <row r="196" spans="2:26" ht="15.5" x14ac:dyDescent="0.35">
      <c r="B196" t="s">
        <v>217</v>
      </c>
      <c r="C196" t="s">
        <v>11</v>
      </c>
      <c r="D196" s="5">
        <v>2330000000</v>
      </c>
      <c r="E196" s="5">
        <v>2330000000</v>
      </c>
      <c r="F196" s="5">
        <v>2330000000</v>
      </c>
      <c r="G196" s="5">
        <v>2330000000</v>
      </c>
      <c r="I196" s="5">
        <v>2330000000</v>
      </c>
      <c r="J196" s="5">
        <v>2330000000</v>
      </c>
      <c r="K196" s="5">
        <v>2330000000</v>
      </c>
      <c r="L196" s="5">
        <v>2330000000</v>
      </c>
      <c r="M196" s="5">
        <v>2330000000</v>
      </c>
      <c r="N196" s="5">
        <v>2330000000</v>
      </c>
      <c r="O196" s="5">
        <v>2330000000</v>
      </c>
      <c r="P196" s="5">
        <v>2330000000</v>
      </c>
      <c r="Q196" s="5">
        <v>2330000000</v>
      </c>
      <c r="R196" s="5">
        <v>2330000000</v>
      </c>
      <c r="S196" s="5">
        <v>2330000000</v>
      </c>
      <c r="T196" s="5">
        <v>2330000000</v>
      </c>
      <c r="U196" s="5">
        <v>2330000000</v>
      </c>
      <c r="V196" s="5">
        <v>2330000000</v>
      </c>
      <c r="W196" s="5">
        <v>2330000000</v>
      </c>
      <c r="X196" s="5">
        <v>1930000000</v>
      </c>
      <c r="Y196" s="5">
        <v>1930000000</v>
      </c>
      <c r="Z196" s="5">
        <v>1930000000</v>
      </c>
    </row>
    <row r="197" spans="2:26" ht="15.5" x14ac:dyDescent="0.35">
      <c r="C197" t="s">
        <v>218</v>
      </c>
      <c r="D197" s="6">
        <v>1.25</v>
      </c>
      <c r="E197" s="6">
        <v>-110.81</v>
      </c>
      <c r="F197" s="6">
        <v>10.95</v>
      </c>
      <c r="G197" s="6">
        <v>11.15</v>
      </c>
    </row>
    <row r="198" spans="2:26" ht="15.5" x14ac:dyDescent="0.35">
      <c r="C198" t="s">
        <v>219</v>
      </c>
      <c r="D198" s="5">
        <v>428</v>
      </c>
      <c r="E198" s="6">
        <v>-5.14</v>
      </c>
      <c r="F198" s="6">
        <v>62.56</v>
      </c>
      <c r="G198" s="6">
        <v>52.91</v>
      </c>
    </row>
    <row r="199" spans="2:26" ht="15.5" x14ac:dyDescent="0.35">
      <c r="C199" t="s">
        <v>72</v>
      </c>
      <c r="D199" s="6">
        <v>3.22</v>
      </c>
      <c r="E199" s="6">
        <v>3.12</v>
      </c>
      <c r="F199" s="6">
        <v>3.98</v>
      </c>
      <c r="G199" s="6">
        <v>3.48</v>
      </c>
    </row>
    <row r="200" spans="2:26" ht="15.5" x14ac:dyDescent="0.35">
      <c r="C200" t="s">
        <v>220</v>
      </c>
      <c r="D200" s="5">
        <v>18340000000</v>
      </c>
      <c r="E200" s="5">
        <v>-187310000000</v>
      </c>
      <c r="F200" s="5">
        <v>48910000000</v>
      </c>
      <c r="G200" s="5">
        <v>60070000000</v>
      </c>
    </row>
    <row r="201" spans="2:26" ht="15.5" x14ac:dyDescent="0.35">
      <c r="C201" t="s">
        <v>221</v>
      </c>
      <c r="D201" s="6">
        <v>4.0000000000000002E-4</v>
      </c>
      <c r="E201" s="6">
        <v>-3.9900000000000005E-2</v>
      </c>
      <c r="F201" s="6">
        <v>3.7000000000000002E-3</v>
      </c>
      <c r="G201" s="6">
        <v>3.8E-3</v>
      </c>
    </row>
    <row r="202" spans="2:26" ht="15.5" x14ac:dyDescent="0.35">
      <c r="C202" t="s">
        <v>222</v>
      </c>
      <c r="D202" s="6">
        <v>8.0000000000000004E-4</v>
      </c>
      <c r="E202" s="6">
        <v>-7.3599999999999999E-2</v>
      </c>
      <c r="F202" s="6">
        <v>6.8000000000000005E-3</v>
      </c>
      <c r="G202" s="6">
        <v>6.9999999999999993E-3</v>
      </c>
    </row>
    <row r="203" spans="2:26" ht="15.5" x14ac:dyDescent="0.35">
      <c r="C203" t="s">
        <v>223</v>
      </c>
      <c r="D203" s="6">
        <v>-4.5999999999999999E-3</v>
      </c>
      <c r="E203" s="6">
        <v>-4.2199999999999994E-2</v>
      </c>
      <c r="F203" s="6">
        <v>8.0000000000000004E-4</v>
      </c>
      <c r="G203" s="6">
        <v>3.0000000000000001E-3</v>
      </c>
    </row>
    <row r="204" spans="2:26" ht="15.5" x14ac:dyDescent="0.35">
      <c r="C204" t="s">
        <v>224</v>
      </c>
      <c r="D204" s="6">
        <v>-3.36</v>
      </c>
      <c r="E204" s="6">
        <v>-46.45</v>
      </c>
      <c r="F204" s="6">
        <v>0.95</v>
      </c>
      <c r="G204" s="6">
        <v>3.08</v>
      </c>
    </row>
    <row r="205" spans="2:26" ht="15.5" x14ac:dyDescent="0.35">
      <c r="C205" t="s">
        <v>225</v>
      </c>
      <c r="D205" s="5">
        <v>4576000000000</v>
      </c>
      <c r="E205" s="5">
        <v>4538000000000</v>
      </c>
      <c r="F205" s="5">
        <v>5006000000000</v>
      </c>
      <c r="G205" s="5">
        <v>4935000000000</v>
      </c>
    </row>
    <row r="206" spans="2:26" ht="15.5" x14ac:dyDescent="0.35">
      <c r="C206" t="s">
        <v>226</v>
      </c>
      <c r="D206" s="6">
        <v>0.36</v>
      </c>
      <c r="E206" s="6">
        <v>0.38</v>
      </c>
      <c r="F206" s="6">
        <v>0.42</v>
      </c>
      <c r="G206" s="6">
        <v>0.37</v>
      </c>
    </row>
    <row r="207" spans="2:26" ht="15.5" x14ac:dyDescent="0.35">
      <c r="C207" t="s">
        <v>227</v>
      </c>
      <c r="D207" s="6">
        <v>1506.28</v>
      </c>
      <c r="E207" s="6">
        <v>1504.93</v>
      </c>
      <c r="F207" s="6">
        <v>1613.63</v>
      </c>
      <c r="G207" s="6">
        <v>1602.68</v>
      </c>
    </row>
    <row r="208" spans="2:26" ht="15.5" x14ac:dyDescent="0.35">
      <c r="C208" t="s">
        <v>228</v>
      </c>
      <c r="D208" s="6">
        <v>0.36</v>
      </c>
      <c r="E208" s="6">
        <v>0.38</v>
      </c>
      <c r="F208" s="6">
        <v>0.43</v>
      </c>
      <c r="G208" s="6">
        <v>0.37</v>
      </c>
    </row>
    <row r="209" spans="3:26" ht="15.5" x14ac:dyDescent="0.35">
      <c r="C209" t="s">
        <v>229</v>
      </c>
      <c r="D209" s="6">
        <v>1498.01</v>
      </c>
      <c r="E209" s="6">
        <v>1496.66</v>
      </c>
      <c r="F209" s="6">
        <v>1605.36</v>
      </c>
      <c r="G209" s="6">
        <v>1594.41</v>
      </c>
    </row>
    <row r="210" spans="3:26" ht="15.5" x14ac:dyDescent="0.35">
      <c r="C210" t="s">
        <v>230</v>
      </c>
      <c r="D210" s="5">
        <v>111000000000</v>
      </c>
      <c r="E210" s="5">
        <v>107000000000</v>
      </c>
      <c r="F210" s="5">
        <v>109000000000</v>
      </c>
      <c r="G210" s="5">
        <v>122000000000</v>
      </c>
    </row>
    <row r="211" spans="3:26" ht="15.5" x14ac:dyDescent="0.35">
      <c r="C211" t="s">
        <v>231</v>
      </c>
      <c r="D211" s="5">
        <v>548000000000</v>
      </c>
      <c r="E211" s="5">
        <v>90000000000</v>
      </c>
      <c r="F211" s="5">
        <v>100000000000</v>
      </c>
      <c r="G211" s="5">
        <v>113000000000</v>
      </c>
    </row>
    <row r="212" spans="3:26" ht="15.5" x14ac:dyDescent="0.35">
      <c r="C212" t="s">
        <v>232</v>
      </c>
      <c r="D212" s="5">
        <v>3508000000000</v>
      </c>
      <c r="E212" s="5">
        <v>3505000000000</v>
      </c>
      <c r="F212" s="5">
        <v>3758000000000</v>
      </c>
      <c r="G212" s="5">
        <v>3733000000000</v>
      </c>
    </row>
    <row r="213" spans="3:26" ht="15.5" x14ac:dyDescent="0.35">
      <c r="C213" t="s">
        <v>23</v>
      </c>
      <c r="D213" s="5">
        <v>660000000000</v>
      </c>
      <c r="E213" s="5">
        <v>197000000000</v>
      </c>
      <c r="F213" s="5">
        <v>209000000000</v>
      </c>
      <c r="G213" s="5">
        <v>235000000000</v>
      </c>
    </row>
    <row r="214" spans="3:26" ht="15.5" x14ac:dyDescent="0.35">
      <c r="C214" t="s">
        <v>20</v>
      </c>
      <c r="D214" s="5">
        <v>71000000000</v>
      </c>
      <c r="E214" s="5">
        <v>-366000000000</v>
      </c>
      <c r="F214" s="5">
        <v>-381000000000</v>
      </c>
      <c r="G214" s="5">
        <v>-320000000000</v>
      </c>
    </row>
    <row r="215" spans="3:26" ht="15.5" x14ac:dyDescent="0.35">
      <c r="C215" t="s">
        <v>233</v>
      </c>
      <c r="D215" s="5">
        <v>-145000000000</v>
      </c>
      <c r="E215" s="5">
        <v>-224000000000</v>
      </c>
      <c r="F215" s="5">
        <v>53000000000</v>
      </c>
      <c r="G215" s="5">
        <v>-38000000000</v>
      </c>
    </row>
    <row r="216" spans="3:26" ht="15.5" x14ac:dyDescent="0.35">
      <c r="C216" t="s">
        <v>234</v>
      </c>
      <c r="D216" s="5">
        <v>129000000000</v>
      </c>
      <c r="E216" s="5">
        <v>-487000000000</v>
      </c>
      <c r="F216" s="5">
        <v>137000000000</v>
      </c>
      <c r="G216" s="5">
        <v>116000000000</v>
      </c>
    </row>
    <row r="217" spans="3:26" ht="15.5" x14ac:dyDescent="0.35">
      <c r="C217" t="s">
        <v>235</v>
      </c>
      <c r="D217" s="5">
        <v>-17000000000</v>
      </c>
      <c r="E217" s="5">
        <v>19000000000</v>
      </c>
      <c r="F217" s="5">
        <v>-14000000000</v>
      </c>
      <c r="G217" s="5">
        <v>-28000000000</v>
      </c>
    </row>
    <row r="218" spans="3:26" ht="15.5" x14ac:dyDescent="0.35">
      <c r="C218" t="s">
        <v>12</v>
      </c>
      <c r="D218" s="5">
        <v>112000000000</v>
      </c>
      <c r="E218" s="5">
        <v>-468000000000</v>
      </c>
      <c r="F218" s="5">
        <v>122000000000</v>
      </c>
      <c r="G218" s="5">
        <v>89000000000</v>
      </c>
    </row>
    <row r="219" spans="3:26" ht="15.5" x14ac:dyDescent="0.35">
      <c r="C219" t="s">
        <v>15</v>
      </c>
      <c r="D219" s="6">
        <v>48.09</v>
      </c>
      <c r="E219" s="6">
        <v>-200.92</v>
      </c>
      <c r="F219" s="6">
        <v>52.46</v>
      </c>
      <c r="G219" s="6">
        <v>38.1</v>
      </c>
    </row>
    <row r="220" spans="3:26" ht="15.5" x14ac:dyDescent="0.35">
      <c r="C220" t="s">
        <v>57</v>
      </c>
      <c r="I220" s="6">
        <v>-86.75</v>
      </c>
      <c r="J220" s="6">
        <v>53.03</v>
      </c>
      <c r="K220" s="6">
        <v>22.58</v>
      </c>
      <c r="L220" s="6">
        <v>1.66</v>
      </c>
      <c r="M220" s="6">
        <v>-44.76</v>
      </c>
      <c r="N220" s="6">
        <v>-13.98</v>
      </c>
      <c r="O220" s="6">
        <v>3.53</v>
      </c>
      <c r="P220" s="6">
        <v>6.35</v>
      </c>
      <c r="Q220" s="6">
        <v>5.99</v>
      </c>
      <c r="R220" s="6">
        <v>8.4</v>
      </c>
      <c r="S220" s="6">
        <v>1.32</v>
      </c>
      <c r="T220" s="6">
        <v>16.27</v>
      </c>
      <c r="U220" s="6">
        <v>610.04999999999995</v>
      </c>
      <c r="V220" s="6">
        <v>14.5</v>
      </c>
      <c r="W220" s="6">
        <v>8.27</v>
      </c>
      <c r="X220" s="6">
        <v>110.6</v>
      </c>
      <c r="Y220" s="6">
        <v>394.95</v>
      </c>
      <c r="Z220" s="6">
        <v>-118.7</v>
      </c>
    </row>
    <row r="221" spans="3:26" ht="15.5" x14ac:dyDescent="0.35">
      <c r="C221" t="s">
        <v>71</v>
      </c>
      <c r="I221" s="6">
        <v>-6.57</v>
      </c>
      <c r="J221" s="6">
        <v>23.01</v>
      </c>
      <c r="K221" s="6">
        <v>17.18</v>
      </c>
      <c r="L221" s="6">
        <v>212.05</v>
      </c>
      <c r="M221" s="6">
        <v>-9.74</v>
      </c>
      <c r="N221" s="6">
        <v>-31.9</v>
      </c>
      <c r="O221" s="6">
        <v>155.81</v>
      </c>
      <c r="P221" s="6">
        <v>76.849999999999994</v>
      </c>
      <c r="Q221" s="6">
        <v>76.790000000000006</v>
      </c>
      <c r="R221" s="6">
        <v>58.57</v>
      </c>
      <c r="S221" s="6">
        <v>443.18</v>
      </c>
      <c r="T221" s="6">
        <v>64.540000000000006</v>
      </c>
      <c r="U221" s="6">
        <v>2.1800000000000002</v>
      </c>
      <c r="V221" s="6">
        <v>48.28</v>
      </c>
      <c r="W221" s="6">
        <v>74.97</v>
      </c>
      <c r="X221" s="6">
        <v>7.14</v>
      </c>
      <c r="Y221" s="6">
        <v>1.54</v>
      </c>
      <c r="Z221" s="6">
        <v>-1.85</v>
      </c>
    </row>
    <row r="222" spans="3:26" ht="15.5" x14ac:dyDescent="0.35">
      <c r="C222" t="s">
        <v>74</v>
      </c>
      <c r="I222" s="6">
        <v>0.82</v>
      </c>
      <c r="J222" s="6">
        <v>1.75</v>
      </c>
      <c r="K222" s="6">
        <v>0.62</v>
      </c>
      <c r="L222" s="6">
        <v>0.65</v>
      </c>
      <c r="M222" s="6">
        <v>1.1200000000000001</v>
      </c>
      <c r="N222" s="6">
        <v>1.1499999999999999</v>
      </c>
      <c r="O222" s="6">
        <v>0.88</v>
      </c>
      <c r="P222" s="6">
        <v>0.78</v>
      </c>
      <c r="Q222" s="6">
        <v>0.78</v>
      </c>
      <c r="R222" s="6">
        <v>0.83</v>
      </c>
      <c r="S222" s="6">
        <v>0.99</v>
      </c>
      <c r="T222" s="6">
        <v>1.83</v>
      </c>
      <c r="U222" s="5">
        <v>1</v>
      </c>
      <c r="V222" s="6">
        <v>1.63</v>
      </c>
      <c r="W222" s="6">
        <v>1.51</v>
      </c>
      <c r="X222" s="6">
        <v>1.1299999999999999</v>
      </c>
      <c r="Y222" s="6">
        <v>0.55000000000000004</v>
      </c>
      <c r="Z222" s="6">
        <v>0.44</v>
      </c>
    </row>
    <row r="223" spans="3:26" ht="15.5" x14ac:dyDescent="0.35">
      <c r="C223" t="s">
        <v>236</v>
      </c>
      <c r="I223" s="5">
        <v>-48100000000</v>
      </c>
      <c r="J223" s="5">
        <v>215760000000</v>
      </c>
      <c r="K223" s="5">
        <v>232460000000</v>
      </c>
      <c r="L223" s="5">
        <v>178100000000</v>
      </c>
      <c r="M223" s="5">
        <v>-23690000000</v>
      </c>
      <c r="N223" s="5">
        <v>-29170000000</v>
      </c>
      <c r="O223" s="5">
        <v>123310000000</v>
      </c>
      <c r="P223" s="5">
        <v>232650000000</v>
      </c>
    </row>
    <row r="224" spans="3:26" ht="15.5" x14ac:dyDescent="0.35">
      <c r="C224" t="s">
        <v>237</v>
      </c>
      <c r="I224" s="6">
        <v>-3.1300000000000001E-2</v>
      </c>
      <c r="J224" s="6">
        <v>1.8700000000000001E-2</v>
      </c>
      <c r="K224" s="6">
        <v>8.1000000000000013E-3</v>
      </c>
      <c r="L224" s="6">
        <v>5.9999999999999995E-4</v>
      </c>
      <c r="M224" s="6">
        <v>-1.5800000000000002E-2</v>
      </c>
      <c r="N224" s="6">
        <v>-4.7999999999999996E-3</v>
      </c>
      <c r="O224" s="6">
        <v>1.1999999999999999E-3</v>
      </c>
      <c r="P224" s="6">
        <v>2.2000000000000001E-3</v>
      </c>
      <c r="Q224" s="6">
        <v>2.0999999999999999E-3</v>
      </c>
      <c r="R224" s="6">
        <v>3.0000000000000001E-3</v>
      </c>
      <c r="S224" s="6">
        <v>5.0000000000000001E-4</v>
      </c>
      <c r="T224" s="6">
        <v>5.7999999999999996E-3</v>
      </c>
      <c r="U224" s="6">
        <v>0.2198</v>
      </c>
      <c r="V224" s="6">
        <v>7.6E-3</v>
      </c>
      <c r="W224" s="6">
        <v>4.4000000000000003E-3</v>
      </c>
      <c r="X224" s="6">
        <v>4.4699999999999997E-2</v>
      </c>
      <c r="Y224" s="6">
        <v>0.1484</v>
      </c>
      <c r="Z224" s="6">
        <v>-4.1799999999999997E-2</v>
      </c>
    </row>
    <row r="225" spans="3:26" ht="15.5" x14ac:dyDescent="0.35">
      <c r="C225" t="s">
        <v>238</v>
      </c>
      <c r="I225" s="6">
        <v>-5.7599999999999998E-2</v>
      </c>
      <c r="J225" s="6">
        <v>3.3399999999999999E-2</v>
      </c>
      <c r="K225" s="6">
        <v>1.47E-2</v>
      </c>
      <c r="L225" s="6">
        <v>1.1000000000000001E-3</v>
      </c>
      <c r="M225" s="6">
        <v>-2.9700000000000001E-2</v>
      </c>
      <c r="N225" s="6">
        <v>-9.0000000000000011E-3</v>
      </c>
      <c r="O225" s="6">
        <v>2.3E-3</v>
      </c>
      <c r="P225" s="6">
        <v>4.0999999999999995E-3</v>
      </c>
      <c r="Q225" s="6">
        <v>3.9000000000000003E-3</v>
      </c>
      <c r="R225" s="6">
        <v>5.5000000000000005E-3</v>
      </c>
      <c r="S225" s="6">
        <v>8.9999999999999998E-4</v>
      </c>
      <c r="T225" s="6">
        <v>1.0700000000000001E-2</v>
      </c>
      <c r="U225" s="6">
        <v>0.4032</v>
      </c>
      <c r="V225" s="6">
        <v>1.61E-2</v>
      </c>
      <c r="W225" s="6">
        <v>9.300000000000001E-3</v>
      </c>
      <c r="X225" s="6">
        <v>0.13750000000000001</v>
      </c>
      <c r="Y225" s="6">
        <v>0.51129999999999998</v>
      </c>
      <c r="Z225" s="6">
        <v>-0.1948</v>
      </c>
    </row>
    <row r="226" spans="3:26" ht="15.5" x14ac:dyDescent="0.35">
      <c r="C226" t="s">
        <v>239</v>
      </c>
      <c r="I226" s="6">
        <v>-4.1399999999999999E-2</v>
      </c>
      <c r="J226" s="6">
        <v>7.4999999999999997E-3</v>
      </c>
      <c r="K226" s="6">
        <v>8.6E-3</v>
      </c>
      <c r="L226" s="6">
        <v>-1.2999999999999999E-3</v>
      </c>
      <c r="M226" s="6">
        <v>-4.0599999999999997E-2</v>
      </c>
      <c r="N226" s="6">
        <v>-4.0999999999999995E-2</v>
      </c>
      <c r="O226" s="6">
        <v>-1.0500000000000001E-2</v>
      </c>
      <c r="P226" s="6">
        <v>9.3999999999999986E-3</v>
      </c>
      <c r="Q226" s="6">
        <v>1.83E-2</v>
      </c>
      <c r="R226" s="6">
        <v>8.1000000000000013E-3</v>
      </c>
      <c r="S226" s="6">
        <v>5.5000000000000005E-3</v>
      </c>
      <c r="T226" s="6">
        <v>2.98E-2</v>
      </c>
      <c r="U226" s="6">
        <v>0.32869999999999999</v>
      </c>
      <c r="V226" s="6">
        <v>3.3300000000000003E-2</v>
      </c>
      <c r="W226" s="6">
        <v>2.5699999999999997E-2</v>
      </c>
      <c r="X226" s="6">
        <v>6.5700000000000008E-2</v>
      </c>
      <c r="Y226" s="6">
        <v>0.21190000000000001</v>
      </c>
      <c r="Z226" s="6">
        <v>3.4200000000000001E-2</v>
      </c>
    </row>
    <row r="227" spans="3:26" ht="15.5" x14ac:dyDescent="0.35">
      <c r="C227" t="s">
        <v>240</v>
      </c>
      <c r="I227" s="6">
        <v>-10.94</v>
      </c>
      <c r="J227" s="6">
        <v>1.62</v>
      </c>
      <c r="K227" s="6">
        <v>2.4900000000000002</v>
      </c>
      <c r="L227" s="6">
        <v>-0.23</v>
      </c>
      <c r="M227" s="6">
        <v>-6.15</v>
      </c>
      <c r="N227" s="6">
        <v>-46.4</v>
      </c>
      <c r="O227" s="6">
        <v>-2.93</v>
      </c>
      <c r="P227" s="6">
        <v>1.88</v>
      </c>
      <c r="Q227" s="6">
        <v>2.84</v>
      </c>
      <c r="R227" s="6">
        <v>1.23</v>
      </c>
      <c r="S227" s="6">
        <v>0.66</v>
      </c>
      <c r="T227" s="6">
        <v>12.01</v>
      </c>
      <c r="U227" s="6">
        <v>79.86</v>
      </c>
      <c r="V227" s="6">
        <v>3.3</v>
      </c>
      <c r="W227" s="6">
        <v>1.87</v>
      </c>
      <c r="X227" s="6">
        <v>11.38</v>
      </c>
      <c r="Y227" s="6">
        <v>10.96</v>
      </c>
      <c r="Z227" s="6">
        <v>0.49</v>
      </c>
    </row>
    <row r="228" spans="3:26" ht="15.5" x14ac:dyDescent="0.35">
      <c r="C228" t="s">
        <v>68</v>
      </c>
      <c r="I228" s="6">
        <v>0.38</v>
      </c>
      <c r="J228" s="6">
        <v>0.77</v>
      </c>
      <c r="K228" s="6">
        <v>0.25</v>
      </c>
      <c r="L228" s="6">
        <v>0.23</v>
      </c>
      <c r="M228" s="6">
        <v>0.28999999999999998</v>
      </c>
      <c r="N228" s="6">
        <v>0.28999999999999998</v>
      </c>
      <c r="O228" s="6">
        <v>0.35</v>
      </c>
      <c r="P228" s="6">
        <v>0.31</v>
      </c>
      <c r="Q228" s="6">
        <v>0.3</v>
      </c>
      <c r="R228" s="6">
        <v>0.32</v>
      </c>
      <c r="S228" s="6">
        <v>0.38</v>
      </c>
      <c r="T228" s="6">
        <v>0.69</v>
      </c>
      <c r="U228" s="6">
        <v>0.88</v>
      </c>
      <c r="V228" s="6">
        <v>0.78</v>
      </c>
      <c r="W228" s="6">
        <v>0.7</v>
      </c>
      <c r="X228" s="6">
        <v>0.98</v>
      </c>
      <c r="Y228" s="6">
        <v>0.79</v>
      </c>
      <c r="Z228" s="6">
        <v>0.36</v>
      </c>
    </row>
    <row r="229" spans="3:26" ht="15.5" x14ac:dyDescent="0.35">
      <c r="C229" t="s">
        <v>65</v>
      </c>
      <c r="I229" s="6">
        <v>1504.93</v>
      </c>
      <c r="J229" s="6">
        <v>1589.43</v>
      </c>
      <c r="K229" s="6">
        <v>1533.84</v>
      </c>
      <c r="L229" s="6">
        <v>1512.14</v>
      </c>
      <c r="M229" s="6">
        <v>1506.29</v>
      </c>
      <c r="N229" s="6">
        <v>1547.88</v>
      </c>
      <c r="O229" s="6">
        <v>1563.44</v>
      </c>
      <c r="P229" s="6">
        <v>1560.42</v>
      </c>
      <c r="Q229" s="6">
        <v>1551.43</v>
      </c>
      <c r="R229" s="6">
        <v>1540.67</v>
      </c>
      <c r="S229" s="6">
        <v>1526.45</v>
      </c>
      <c r="T229" s="6">
        <v>1526.58</v>
      </c>
      <c r="U229" s="6">
        <v>1512.98</v>
      </c>
      <c r="V229" s="6">
        <v>902.94</v>
      </c>
      <c r="W229" s="6">
        <v>888.44</v>
      </c>
      <c r="X229" s="6">
        <v>804.34</v>
      </c>
      <c r="Y229" s="6">
        <v>772.51</v>
      </c>
      <c r="Z229" s="6">
        <v>609.22</v>
      </c>
    </row>
    <row r="230" spans="3:26" ht="15.5" x14ac:dyDescent="0.35">
      <c r="C230" t="s">
        <v>241</v>
      </c>
      <c r="I230" s="6">
        <v>0.38</v>
      </c>
      <c r="J230" s="6">
        <v>0.77</v>
      </c>
      <c r="K230" s="6">
        <v>0.25</v>
      </c>
      <c r="L230" s="6">
        <v>0.23</v>
      </c>
      <c r="M230" s="6">
        <v>0.28999999999999998</v>
      </c>
      <c r="N230" s="6">
        <v>0.28999999999999998</v>
      </c>
      <c r="O230" s="6">
        <v>0.35</v>
      </c>
      <c r="P230" s="6">
        <v>0.31</v>
      </c>
      <c r="Q230" s="6">
        <v>0.3</v>
      </c>
      <c r="R230" s="6">
        <v>0.32</v>
      </c>
      <c r="S230" s="6">
        <v>0.39</v>
      </c>
      <c r="T230" s="6">
        <v>0.69</v>
      </c>
      <c r="U230" s="6">
        <v>0.88</v>
      </c>
      <c r="V230" s="6">
        <v>0.78</v>
      </c>
      <c r="W230" s="6">
        <v>0.7</v>
      </c>
      <c r="X230" s="6">
        <v>0.99</v>
      </c>
      <c r="Y230" s="6">
        <v>0.83</v>
      </c>
      <c r="Z230" s="6">
        <v>0.41</v>
      </c>
    </row>
    <row r="231" spans="3:26" ht="15.5" x14ac:dyDescent="0.35">
      <c r="C231" t="s">
        <v>242</v>
      </c>
      <c r="I231" s="6">
        <v>1496.66</v>
      </c>
      <c r="J231" s="6">
        <v>1581.16</v>
      </c>
      <c r="K231" s="6">
        <v>1525.57</v>
      </c>
      <c r="L231" s="6">
        <v>1503.87</v>
      </c>
      <c r="M231" s="6">
        <v>1498.02</v>
      </c>
      <c r="N231" s="6">
        <v>1539.61</v>
      </c>
      <c r="O231" s="6">
        <v>1555.17</v>
      </c>
      <c r="P231" s="6">
        <v>1552.15</v>
      </c>
      <c r="Q231" s="6">
        <v>1543.16</v>
      </c>
      <c r="R231" s="6">
        <v>1532.4</v>
      </c>
      <c r="S231" s="6">
        <v>1518.18</v>
      </c>
      <c r="T231" s="6">
        <v>1518.31</v>
      </c>
      <c r="U231" s="6">
        <v>1504.72</v>
      </c>
      <c r="V231" s="6">
        <v>894.67</v>
      </c>
      <c r="W231" s="6">
        <v>880.17</v>
      </c>
      <c r="X231" s="6">
        <v>794.36</v>
      </c>
      <c r="Y231" s="6">
        <v>733.59</v>
      </c>
      <c r="Z231" s="6">
        <v>537.86</v>
      </c>
    </row>
    <row r="232" spans="3:26" ht="15.5" x14ac:dyDescent="0.35">
      <c r="C232" t="s">
        <v>243</v>
      </c>
      <c r="I232" s="5">
        <v>107000000000</v>
      </c>
      <c r="J232" s="5">
        <v>86000000000</v>
      </c>
      <c r="K232" s="5">
        <v>118000000000</v>
      </c>
      <c r="L232" s="5">
        <v>17000000000</v>
      </c>
      <c r="M232" s="5">
        <v>15000000000</v>
      </c>
      <c r="N232" s="5">
        <v>9000000000</v>
      </c>
      <c r="O232" s="5">
        <v>147000000000</v>
      </c>
      <c r="P232" s="5">
        <v>206000000000</v>
      </c>
      <c r="Q232" s="5">
        <v>253000000000</v>
      </c>
      <c r="R232" s="5">
        <v>249000000000</v>
      </c>
      <c r="S232" s="5">
        <v>219000000000</v>
      </c>
      <c r="T232" s="5">
        <v>162000000000</v>
      </c>
      <c r="U232" s="5">
        <v>40000000000</v>
      </c>
      <c r="V232" s="5">
        <v>263000000000</v>
      </c>
      <c r="W232" s="5">
        <v>396000000000</v>
      </c>
      <c r="X232" s="5">
        <v>1239000000000</v>
      </c>
      <c r="Y232" s="5">
        <v>1291000000000</v>
      </c>
      <c r="Z232" s="5">
        <v>1730000000000</v>
      </c>
    </row>
    <row r="233" spans="3:26" ht="15.5" x14ac:dyDescent="0.35">
      <c r="C233" t="s">
        <v>244</v>
      </c>
      <c r="I233" s="5">
        <v>90000000000</v>
      </c>
      <c r="J233" s="5">
        <v>140000000000</v>
      </c>
      <c r="K233" s="5">
        <v>150000000000</v>
      </c>
      <c r="L233" s="5">
        <v>257000000000</v>
      </c>
      <c r="M233" s="5">
        <v>267000000000</v>
      </c>
      <c r="N233" s="5">
        <v>260000000000</v>
      </c>
      <c r="O233" s="5">
        <v>52000000000</v>
      </c>
      <c r="P233" s="5">
        <v>6000000000</v>
      </c>
      <c r="Q233" s="5">
        <v>113000000000</v>
      </c>
      <c r="R233" s="5">
        <v>221000000000</v>
      </c>
      <c r="S233" s="5">
        <v>322000000000</v>
      </c>
      <c r="T233" s="5">
        <v>395000000000</v>
      </c>
      <c r="U233" s="5">
        <v>124000000000</v>
      </c>
      <c r="V233" s="5">
        <v>2000000000</v>
      </c>
      <c r="W233" s="5">
        <v>2000000000</v>
      </c>
      <c r="X233" s="5">
        <v>2000000000</v>
      </c>
      <c r="Y233" s="5">
        <v>35000000000</v>
      </c>
      <c r="Z233" s="5">
        <v>57000000000</v>
      </c>
    </row>
    <row r="234" spans="3:26" ht="15.5" x14ac:dyDescent="0.35">
      <c r="C234" t="s">
        <v>25</v>
      </c>
      <c r="I234" s="5">
        <v>197000000000</v>
      </c>
      <c r="J234" s="5">
        <v>226000000000</v>
      </c>
      <c r="K234" s="5">
        <v>268000000000</v>
      </c>
      <c r="L234" s="5">
        <v>274000000000</v>
      </c>
      <c r="M234" s="5">
        <v>282000000000</v>
      </c>
      <c r="N234" s="5">
        <v>268000000000</v>
      </c>
      <c r="O234" s="5">
        <v>199000000000</v>
      </c>
      <c r="P234" s="5">
        <v>212000000000</v>
      </c>
      <c r="Q234" s="5">
        <v>365000000000</v>
      </c>
      <c r="R234" s="5">
        <v>470000000000</v>
      </c>
      <c r="S234" s="5">
        <v>540000000000</v>
      </c>
      <c r="T234" s="5">
        <v>557000000000</v>
      </c>
      <c r="U234" s="5">
        <v>164000000000</v>
      </c>
      <c r="V234" s="5">
        <v>265000000000</v>
      </c>
      <c r="W234" s="5">
        <v>398000000000</v>
      </c>
      <c r="X234" s="5">
        <v>1241000000000</v>
      </c>
      <c r="Y234" s="5">
        <v>1326000000000</v>
      </c>
      <c r="Z234" s="5">
        <v>1787000000000</v>
      </c>
    </row>
    <row r="235" spans="3:26" ht="15.5" x14ac:dyDescent="0.35">
      <c r="C235" t="s">
        <v>22</v>
      </c>
      <c r="I235" s="5">
        <v>-366000000000</v>
      </c>
      <c r="J235" s="5">
        <v>-225000000000</v>
      </c>
      <c r="K235" s="5">
        <v>-145000000000</v>
      </c>
      <c r="L235" s="5">
        <v>-50000000000</v>
      </c>
      <c r="M235" s="5">
        <v>-18000000000</v>
      </c>
      <c r="N235" s="5">
        <v>65000000000</v>
      </c>
      <c r="O235" s="5">
        <v>-158000000000</v>
      </c>
      <c r="P235" s="5">
        <v>-187000000000</v>
      </c>
      <c r="Q235" s="5">
        <v>103000000000</v>
      </c>
      <c r="R235" s="5">
        <v>78000000000</v>
      </c>
      <c r="S235" s="5">
        <v>88000000000</v>
      </c>
      <c r="T235" s="5">
        <v>13000000000</v>
      </c>
      <c r="U235" s="5">
        <v>-831000000000</v>
      </c>
      <c r="V235" s="5">
        <v>-37000000000</v>
      </c>
      <c r="W235" s="5">
        <v>142000000000</v>
      </c>
      <c r="X235" s="5">
        <v>1061000000000</v>
      </c>
      <c r="Y235" s="5">
        <v>1153000000000</v>
      </c>
      <c r="Z235" s="5">
        <v>1577000000000</v>
      </c>
    </row>
    <row r="236" spans="3:26" ht="15.5" x14ac:dyDescent="0.35">
      <c r="C236" t="s">
        <v>245</v>
      </c>
      <c r="I236" s="5">
        <v>-224000000000</v>
      </c>
      <c r="J236" s="5">
        <v>-198000000000</v>
      </c>
      <c r="K236" s="5">
        <v>-259000000000</v>
      </c>
      <c r="L236" s="5">
        <v>-276000000000</v>
      </c>
      <c r="M236" s="5">
        <v>-282000000000</v>
      </c>
      <c r="N236" s="5">
        <v>-341000000000</v>
      </c>
      <c r="O236" s="5">
        <v>-270000000000</v>
      </c>
      <c r="P236" s="5">
        <v>-92000000000</v>
      </c>
      <c r="Q236" s="5">
        <v>-132000000000</v>
      </c>
      <c r="R236" s="5">
        <v>-199000000000</v>
      </c>
      <c r="S236" s="5">
        <v>82000000000</v>
      </c>
      <c r="T236" s="5">
        <v>632000000000</v>
      </c>
      <c r="U236" s="5">
        <v>1290000000000</v>
      </c>
      <c r="V236" s="5">
        <v>1456000000000</v>
      </c>
      <c r="W236" s="5">
        <v>1072000000000</v>
      </c>
      <c r="X236" s="5">
        <v>406000000000</v>
      </c>
      <c r="Y236" s="5">
        <v>634000000000</v>
      </c>
      <c r="Z236" s="5">
        <v>-57000000000</v>
      </c>
    </row>
    <row r="237" spans="3:26" ht="15.5" x14ac:dyDescent="0.35">
      <c r="C237" t="s">
        <v>246</v>
      </c>
      <c r="I237" s="5">
        <v>-100000000000</v>
      </c>
      <c r="J237" s="5">
        <v>457000000000</v>
      </c>
      <c r="K237" s="5">
        <v>442000000000</v>
      </c>
      <c r="L237" s="5">
        <v>359000000000</v>
      </c>
      <c r="M237" s="5">
        <v>143000000000</v>
      </c>
      <c r="N237" s="5">
        <v>46000000000</v>
      </c>
      <c r="O237" s="5">
        <v>304000000000</v>
      </c>
      <c r="P237" s="5">
        <v>385000000000</v>
      </c>
      <c r="Q237" s="5">
        <v>429000000000</v>
      </c>
      <c r="R237" s="5">
        <v>416000000000</v>
      </c>
      <c r="S237" s="5">
        <v>462000000000</v>
      </c>
      <c r="T237" s="5">
        <v>75000000000</v>
      </c>
      <c r="U237" s="5">
        <v>1451000000000</v>
      </c>
      <c r="V237" s="5">
        <v>311000000000</v>
      </c>
      <c r="W237" s="5">
        <v>285000000000</v>
      </c>
      <c r="X237" s="5">
        <v>92000000000</v>
      </c>
      <c r="Y237" s="5">
        <v>358000000000</v>
      </c>
      <c r="Z237" s="5">
        <v>672000000000</v>
      </c>
    </row>
    <row r="238" spans="3:26" ht="15.5" x14ac:dyDescent="0.35">
      <c r="C238" t="s">
        <v>247</v>
      </c>
      <c r="I238" s="5">
        <v>-48000000000</v>
      </c>
      <c r="J238" s="5">
        <v>-141000000000</v>
      </c>
      <c r="K238" s="5">
        <v>-94000000000</v>
      </c>
      <c r="L238" s="5">
        <v>-103000000000</v>
      </c>
      <c r="M238" s="5">
        <v>-63000000000</v>
      </c>
      <c r="N238" s="5">
        <v>-235000000000</v>
      </c>
      <c r="O238" s="5">
        <v>-178000000000</v>
      </c>
      <c r="P238" s="5">
        <v>-150000000000</v>
      </c>
      <c r="Q238" s="5">
        <v>-94000000000</v>
      </c>
      <c r="R238" s="5">
        <v>-77000000000</v>
      </c>
      <c r="S238" s="5">
        <v>-157000000000</v>
      </c>
      <c r="T238" s="5">
        <v>-113000000000</v>
      </c>
      <c r="U238" s="5">
        <v>-273000000000</v>
      </c>
      <c r="V238" s="5">
        <v>-193000000000</v>
      </c>
      <c r="W238" s="5">
        <v>-91000000000</v>
      </c>
      <c r="X238" s="5">
        <v>-77000000000</v>
      </c>
      <c r="Y238" s="5">
        <v>-85000000000</v>
      </c>
      <c r="Z238" s="5">
        <v>-213000000000</v>
      </c>
    </row>
    <row r="239" spans="3:26" ht="15.5" x14ac:dyDescent="0.35">
      <c r="C239" t="s">
        <v>14</v>
      </c>
      <c r="I239" s="5">
        <v>-148000000000</v>
      </c>
      <c r="J239" s="5">
        <v>316000000000</v>
      </c>
      <c r="K239" s="5">
        <v>348000000000</v>
      </c>
      <c r="L239" s="5">
        <v>256000000000</v>
      </c>
      <c r="M239" s="5">
        <v>80000000000</v>
      </c>
      <c r="N239" s="5">
        <v>-189000000000</v>
      </c>
      <c r="O239" s="5">
        <v>126000000000</v>
      </c>
      <c r="P239" s="5">
        <v>236000000000</v>
      </c>
      <c r="Q239" s="5">
        <v>335000000000</v>
      </c>
      <c r="R239" s="5">
        <v>339000000000</v>
      </c>
      <c r="S239" s="5">
        <v>305000000000</v>
      </c>
      <c r="T239" s="5">
        <v>-38000000000</v>
      </c>
      <c r="U239" s="5">
        <v>1178000000000</v>
      </c>
      <c r="V239" s="5">
        <v>118000000000</v>
      </c>
      <c r="W239" s="5">
        <v>193000000000</v>
      </c>
      <c r="X239" s="5">
        <v>15000000000</v>
      </c>
      <c r="Y239" s="5">
        <v>273000000000</v>
      </c>
      <c r="Z239" s="5">
        <v>460000000000</v>
      </c>
    </row>
    <row r="240" spans="3:26" ht="15.5" x14ac:dyDescent="0.35">
      <c r="C240" t="s">
        <v>16</v>
      </c>
      <c r="I240" s="6">
        <v>-63.72</v>
      </c>
      <c r="J240" s="6">
        <v>135.63</v>
      </c>
      <c r="K240" s="6">
        <v>149.58000000000001</v>
      </c>
      <c r="L240" s="6">
        <v>109.94</v>
      </c>
      <c r="M240" s="6">
        <v>34.450000000000003</v>
      </c>
      <c r="N240" s="6">
        <v>-80.94</v>
      </c>
      <c r="O240" s="6">
        <v>54.01</v>
      </c>
      <c r="P240" s="6">
        <v>101.15</v>
      </c>
      <c r="Q240" s="6">
        <v>143.81</v>
      </c>
      <c r="R240" s="6">
        <v>145.43</v>
      </c>
      <c r="S240" s="6">
        <v>130.94</v>
      </c>
      <c r="T240" s="6">
        <v>-16.29</v>
      </c>
      <c r="U240" s="6">
        <v>505.71</v>
      </c>
      <c r="V240" s="6">
        <v>50.68</v>
      </c>
      <c r="W240" s="6">
        <v>83.02</v>
      </c>
      <c r="X240" s="6">
        <v>7.66</v>
      </c>
      <c r="Y240" s="6">
        <v>141.38</v>
      </c>
      <c r="Z240" s="6">
        <v>238.25</v>
      </c>
    </row>
    <row r="242" spans="2:17" ht="15.5" x14ac:dyDescent="0.35">
      <c r="B242" t="s">
        <v>248</v>
      </c>
      <c r="C242" t="s">
        <v>249</v>
      </c>
      <c r="D242" s="5">
        <v>3000000000</v>
      </c>
      <c r="E242" s="5">
        <v>-258000000000</v>
      </c>
      <c r="F242" s="5">
        <v>26000000000</v>
      </c>
      <c r="G242" s="5">
        <v>26000000000</v>
      </c>
      <c r="H242" s="5">
        <v>12000000000</v>
      </c>
      <c r="I242" s="5">
        <v>-202000000000</v>
      </c>
      <c r="J242" s="5">
        <v>124000000000</v>
      </c>
      <c r="K242" s="5">
        <v>53000000000</v>
      </c>
      <c r="L242" s="5">
        <v>4000000000</v>
      </c>
      <c r="M242" s="5">
        <v>-104000000000</v>
      </c>
      <c r="N242" s="5">
        <v>-33000000000</v>
      </c>
      <c r="O242" s="5">
        <v>8000000000</v>
      </c>
      <c r="P242" s="5">
        <v>15000000000</v>
      </c>
      <c r="Q242" s="5">
        <v>14000000000</v>
      </c>
    </row>
    <row r="243" spans="2:17" ht="15.5" x14ac:dyDescent="0.35">
      <c r="C243" t="s">
        <v>250</v>
      </c>
      <c r="H243" s="5">
        <v>-204000000000</v>
      </c>
      <c r="I243" s="5">
        <v>-202000000000</v>
      </c>
      <c r="J243" s="5">
        <v>124000000000</v>
      </c>
      <c r="K243" s="5">
        <v>53000000000</v>
      </c>
      <c r="L243" s="5">
        <v>4000000000</v>
      </c>
      <c r="M243" s="5">
        <v>-104000000000</v>
      </c>
      <c r="N243" s="5">
        <v>-33000000000</v>
      </c>
      <c r="O243" s="5">
        <v>8000000000</v>
      </c>
      <c r="P243" s="5">
        <v>15000000000</v>
      </c>
      <c r="Q243" s="5">
        <v>14000000000</v>
      </c>
    </row>
    <row r="244" spans="2:17" ht="15.5" x14ac:dyDescent="0.35">
      <c r="C244" t="s">
        <v>56</v>
      </c>
      <c r="D244" s="6">
        <v>1.25</v>
      </c>
      <c r="E244" s="6">
        <v>-110.81</v>
      </c>
      <c r="F244" s="6">
        <v>10.95</v>
      </c>
      <c r="G244" s="6">
        <v>11.15</v>
      </c>
      <c r="H244" s="5">
        <v>5</v>
      </c>
      <c r="I244" s="6">
        <v>-86.75</v>
      </c>
      <c r="J244" s="6">
        <v>53.03</v>
      </c>
      <c r="K244" s="6">
        <v>22.58</v>
      </c>
      <c r="L244" s="6">
        <v>1.66</v>
      </c>
      <c r="M244" s="6">
        <v>-44.76</v>
      </c>
      <c r="N244" s="6">
        <v>-13.98</v>
      </c>
      <c r="O244" s="6">
        <v>3.53</v>
      </c>
      <c r="P244" s="6">
        <v>6.35</v>
      </c>
      <c r="Q244" s="6">
        <v>5.99</v>
      </c>
    </row>
    <row r="245" spans="2:17" ht="15.5" x14ac:dyDescent="0.35">
      <c r="C245" t="s">
        <v>251</v>
      </c>
      <c r="H245" s="6">
        <v>-87.46</v>
      </c>
      <c r="I245" s="6">
        <v>-86.75</v>
      </c>
      <c r="J245" s="6">
        <v>53.03</v>
      </c>
      <c r="K245" s="6">
        <v>22.58</v>
      </c>
      <c r="L245" s="6">
        <v>1.66</v>
      </c>
      <c r="M245" s="6">
        <v>-44.76</v>
      </c>
      <c r="N245" s="6">
        <v>-13.98</v>
      </c>
      <c r="O245" s="6">
        <v>3.53</v>
      </c>
      <c r="P245" s="6">
        <v>6.35</v>
      </c>
      <c r="Q245" s="6">
        <v>5.99</v>
      </c>
    </row>
    <row r="246" spans="2:17" ht="15.5" x14ac:dyDescent="0.35">
      <c r="C246" t="s">
        <v>252</v>
      </c>
      <c r="D246" s="5">
        <v>387000000000</v>
      </c>
      <c r="E246" s="5">
        <v>425000000000</v>
      </c>
      <c r="F246" s="5">
        <v>401000000000</v>
      </c>
      <c r="G246" s="5">
        <v>395000000000</v>
      </c>
      <c r="H246" s="5">
        <v>1547000000000</v>
      </c>
      <c r="I246" s="5">
        <v>1613000000000</v>
      </c>
      <c r="J246" s="5">
        <v>1624000000000</v>
      </c>
      <c r="K246" s="5">
        <v>1466000000000</v>
      </c>
      <c r="L246" s="5">
        <v>1267000000000</v>
      </c>
      <c r="M246" s="5">
        <v>903000000000</v>
      </c>
      <c r="N246" s="5">
        <v>906000000000</v>
      </c>
      <c r="O246" s="5">
        <v>1448000000000</v>
      </c>
      <c r="P246" s="5">
        <v>1457000000000</v>
      </c>
      <c r="Q246" s="5">
        <v>1372000000000</v>
      </c>
    </row>
    <row r="247" spans="2:17" ht="15.5" x14ac:dyDescent="0.35">
      <c r="C247" t="s">
        <v>253</v>
      </c>
      <c r="H247" s="5">
        <v>1609000000000</v>
      </c>
      <c r="I247" s="5">
        <v>1613000000000</v>
      </c>
      <c r="J247" s="5">
        <v>1624000000000</v>
      </c>
      <c r="K247" s="5">
        <v>1466000000000</v>
      </c>
      <c r="L247" s="5">
        <v>1267000000000</v>
      </c>
      <c r="M247" s="5">
        <v>903000000000</v>
      </c>
      <c r="N247" s="5">
        <v>906000000000</v>
      </c>
      <c r="O247" s="5">
        <v>1448000000000</v>
      </c>
      <c r="P247" s="5">
        <v>1457000000000</v>
      </c>
      <c r="Q247" s="5">
        <v>1372000000000</v>
      </c>
    </row>
    <row r="248" spans="2:17" ht="15.5" x14ac:dyDescent="0.35">
      <c r="C248" t="s">
        <v>254</v>
      </c>
      <c r="I248" s="6">
        <v>88.36</v>
      </c>
    </row>
    <row r="249" spans="2:17" ht="15.5" x14ac:dyDescent="0.35">
      <c r="C249" t="s">
        <v>255</v>
      </c>
      <c r="I249" s="6">
        <v>-5.05</v>
      </c>
    </row>
    <row r="250" spans="2:17" ht="15.5" x14ac:dyDescent="0.35">
      <c r="C250" t="s">
        <v>256</v>
      </c>
      <c r="I250" s="6">
        <v>7.49</v>
      </c>
    </row>
    <row r="251" spans="2:17" ht="15.5" x14ac:dyDescent="0.35">
      <c r="C251" t="s">
        <v>257</v>
      </c>
      <c r="I251" s="6">
        <v>-0.19789999999999999</v>
      </c>
    </row>
    <row r="252" spans="2:17" ht="15.5" x14ac:dyDescent="0.35">
      <c r="C252" t="s">
        <v>258</v>
      </c>
      <c r="I252" s="6">
        <v>0.64</v>
      </c>
    </row>
    <row r="253" spans="2:17" ht="15.5" x14ac:dyDescent="0.35">
      <c r="C253" t="s">
        <v>259</v>
      </c>
      <c r="I253" s="6">
        <v>0.28999999999999998</v>
      </c>
    </row>
    <row r="254" spans="2:17" ht="15.5" x14ac:dyDescent="0.35">
      <c r="C254" t="s">
        <v>260</v>
      </c>
      <c r="I254" s="6">
        <v>-9.77</v>
      </c>
    </row>
    <row r="255" spans="2:17" ht="15.5" x14ac:dyDescent="0.35">
      <c r="C255" t="s">
        <v>261</v>
      </c>
      <c r="I255" s="6">
        <v>-7.1</v>
      </c>
    </row>
    <row r="256" spans="2:17" ht="15.5" x14ac:dyDescent="0.35">
      <c r="C256" t="s">
        <v>262</v>
      </c>
      <c r="I256" s="6">
        <v>-9.66</v>
      </c>
    </row>
    <row r="257" spans="3:9" ht="15.5" x14ac:dyDescent="0.35">
      <c r="C257" t="s">
        <v>263</v>
      </c>
      <c r="I257" s="5">
        <v>-36</v>
      </c>
    </row>
    <row r="258" spans="3:9" ht="15.5" x14ac:dyDescent="0.35">
      <c r="C258" t="s">
        <v>265</v>
      </c>
      <c r="I258" s="6">
        <v>-0.02</v>
      </c>
    </row>
    <row r="259" spans="3:9" ht="15.5" x14ac:dyDescent="0.35">
      <c r="C259" t="s">
        <v>266</v>
      </c>
      <c r="I259" s="6">
        <v>-87.46</v>
      </c>
    </row>
    <row r="260" spans="3:9" ht="15.5" x14ac:dyDescent="0.35">
      <c r="C260" t="s">
        <v>267</v>
      </c>
      <c r="I260" s="5">
        <v>5</v>
      </c>
    </row>
    <row r="261" spans="3:9" ht="15.5" x14ac:dyDescent="0.35">
      <c r="C261" t="s">
        <v>268</v>
      </c>
      <c r="I261" s="6">
        <v>690.66</v>
      </c>
    </row>
    <row r="262" spans="3:9" ht="15.5" x14ac:dyDescent="0.35">
      <c r="C262" t="s">
        <v>269</v>
      </c>
      <c r="D262" s="6">
        <v>252.66</v>
      </c>
    </row>
    <row r="263" spans="3:9" ht="15.5" x14ac:dyDescent="0.35">
      <c r="C263" t="s">
        <v>270</v>
      </c>
      <c r="I263" s="6">
        <v>1506.28</v>
      </c>
    </row>
    <row r="264" spans="3:9" ht="15.5" x14ac:dyDescent="0.35">
      <c r="C264" t="s">
        <v>271</v>
      </c>
      <c r="I264" s="6">
        <v>-62.27</v>
      </c>
    </row>
    <row r="265" spans="3:9" ht="15.5" x14ac:dyDescent="0.35">
      <c r="C265" t="s">
        <v>272</v>
      </c>
      <c r="D265" s="6">
        <v>0.84</v>
      </c>
    </row>
    <row r="266" spans="3:9" ht="15.5" x14ac:dyDescent="0.35">
      <c r="C266" t="s">
        <v>273</v>
      </c>
      <c r="D266" s="6">
        <v>0.8</v>
      </c>
    </row>
    <row r="267" spans="3:9" ht="15.5" x14ac:dyDescent="0.35">
      <c r="C267" t="s">
        <v>274</v>
      </c>
      <c r="D267" s="6">
        <v>0.19</v>
      </c>
    </row>
    <row r="268" spans="3:9" ht="15.5" x14ac:dyDescent="0.35">
      <c r="C268" t="s">
        <v>275</v>
      </c>
      <c r="D268" s="6">
        <v>0.16</v>
      </c>
    </row>
    <row r="269" spans="3:9" ht="15.5" x14ac:dyDescent="0.35">
      <c r="C269" t="s">
        <v>276</v>
      </c>
      <c r="D269" s="6">
        <v>0.7</v>
      </c>
    </row>
    <row r="270" spans="3:9" ht="15.5" x14ac:dyDescent="0.35">
      <c r="C270" t="s">
        <v>277</v>
      </c>
      <c r="D270" s="6">
        <v>0.09</v>
      </c>
    </row>
    <row r="271" spans="3:9" ht="15.5" x14ac:dyDescent="0.35">
      <c r="C271" t="s">
        <v>278</v>
      </c>
      <c r="D271" s="5">
        <v>2</v>
      </c>
    </row>
    <row r="272" spans="3:9" ht="15.5" x14ac:dyDescent="0.35">
      <c r="C272" t="s">
        <v>279</v>
      </c>
      <c r="I272" s="6">
        <v>-10.18</v>
      </c>
    </row>
    <row r="273" spans="3:9" ht="15.5" x14ac:dyDescent="0.35">
      <c r="C273" t="s">
        <v>12</v>
      </c>
      <c r="D273" s="5">
        <v>112000000000</v>
      </c>
    </row>
    <row r="274" spans="3:9" ht="15.5" x14ac:dyDescent="0.35">
      <c r="C274" t="s">
        <v>280</v>
      </c>
      <c r="I274" s="6">
        <v>1.74</v>
      </c>
    </row>
    <row r="275" spans="3:9" ht="15.5" x14ac:dyDescent="0.35">
      <c r="C275" t="s">
        <v>281</v>
      </c>
      <c r="I275" s="6">
        <v>-2.8999999999999998E-2</v>
      </c>
    </row>
    <row r="276" spans="3:9" ht="15.5" x14ac:dyDescent="0.35">
      <c r="C276" t="s">
        <v>282</v>
      </c>
      <c r="I276" s="6">
        <v>-5.8099999999999999E-2</v>
      </c>
    </row>
    <row r="277" spans="3:9" ht="15.5" x14ac:dyDescent="0.35">
      <c r="C277" t="s">
        <v>283</v>
      </c>
      <c r="I277" s="6">
        <v>-4.2500000000000003E-2</v>
      </c>
    </row>
    <row r="278" spans="3:9" ht="15.5" x14ac:dyDescent="0.35">
      <c r="C278" t="s">
        <v>284</v>
      </c>
      <c r="I278" s="6">
        <v>-2.3799999999999998E-2</v>
      </c>
    </row>
    <row r="279" spans="3:9" ht="15.5" x14ac:dyDescent="0.35">
      <c r="C279" t="s">
        <v>285</v>
      </c>
      <c r="D279" s="6">
        <v>10.35</v>
      </c>
    </row>
    <row r="280" spans="3:9" ht="15.5" x14ac:dyDescent="0.35">
      <c r="C280" t="s">
        <v>286</v>
      </c>
      <c r="D280" s="6">
        <v>40.76</v>
      </c>
    </row>
    <row r="281" spans="3:9" ht="15.5" x14ac:dyDescent="0.35">
      <c r="C281" t="s">
        <v>288</v>
      </c>
      <c r="D281" s="6">
        <v>51.11</v>
      </c>
    </row>
    <row r="282" spans="3:9" ht="15.5" x14ac:dyDescent="0.35">
      <c r="C282" t="s">
        <v>289</v>
      </c>
      <c r="D282" s="6">
        <v>8.7899999999999991</v>
      </c>
    </row>
    <row r="283" spans="3:9" ht="15.5" x14ac:dyDescent="0.35">
      <c r="C283" t="s">
        <v>290</v>
      </c>
      <c r="I283" s="6">
        <v>0.24</v>
      </c>
    </row>
    <row r="284" spans="3:9" ht="15.5" x14ac:dyDescent="0.35">
      <c r="C284" t="s">
        <v>291</v>
      </c>
      <c r="I284" s="6">
        <v>8.99</v>
      </c>
    </row>
    <row r="285" spans="3:9" ht="15.5" x14ac:dyDescent="0.35">
      <c r="C285" t="s">
        <v>52</v>
      </c>
      <c r="I285" s="5">
        <v>1029000000000</v>
      </c>
    </row>
    <row r="286" spans="3:9" ht="15.5" x14ac:dyDescent="0.35">
      <c r="C286" t="s">
        <v>292</v>
      </c>
      <c r="I286" s="5">
        <v>2169000000000</v>
      </c>
    </row>
    <row r="287" spans="3:9" ht="15.5" x14ac:dyDescent="0.35">
      <c r="C287" t="s">
        <v>293</v>
      </c>
      <c r="I287" s="5">
        <v>2330000000</v>
      </c>
    </row>
    <row r="288" spans="3:9" ht="15.5" x14ac:dyDescent="0.35">
      <c r="C288" t="s">
        <v>294</v>
      </c>
      <c r="I288" s="6">
        <v>0.22989999999999999</v>
      </c>
    </row>
    <row r="289" spans="3:9" ht="15.5" x14ac:dyDescent="0.35">
      <c r="C289" t="s">
        <v>295</v>
      </c>
      <c r="D289" s="6">
        <v>0.76879999999999993</v>
      </c>
    </row>
    <row r="290" spans="3:9" ht="15.5" x14ac:dyDescent="0.35">
      <c r="C290" t="s">
        <v>296</v>
      </c>
      <c r="D290" s="6">
        <v>-6.88E-2</v>
      </c>
    </row>
    <row r="291" spans="3:9" ht="15.5" x14ac:dyDescent="0.35">
      <c r="C291" t="s">
        <v>297</v>
      </c>
      <c r="D291" s="6">
        <v>7.4999999999999997E-3</v>
      </c>
    </row>
    <row r="292" spans="3:9" ht="15.5" x14ac:dyDescent="0.35">
      <c r="C292" t="s">
        <v>298</v>
      </c>
      <c r="D292" s="6">
        <v>-1.09E-2</v>
      </c>
    </row>
    <row r="293" spans="3:9" ht="15.5" x14ac:dyDescent="0.35">
      <c r="C293" t="s">
        <v>299</v>
      </c>
      <c r="D293" s="6">
        <v>-1.4199999999999999E-2</v>
      </c>
    </row>
    <row r="294" spans="3:9" ht="15.5" x14ac:dyDescent="0.35">
      <c r="C294" t="s">
        <v>300</v>
      </c>
      <c r="D294" s="6">
        <v>-0.35960000000000003</v>
      </c>
    </row>
    <row r="295" spans="3:9" ht="15.5" x14ac:dyDescent="0.35">
      <c r="C295" t="s">
        <v>301</v>
      </c>
      <c r="I295" s="5">
        <v>2</v>
      </c>
    </row>
    <row r="296" spans="3:9" ht="15.5" x14ac:dyDescent="0.35">
      <c r="C296" t="s">
        <v>302</v>
      </c>
      <c r="I296" s="6">
        <v>0.18</v>
      </c>
    </row>
    <row r="297" spans="3:9" ht="15.5" x14ac:dyDescent="0.35">
      <c r="C297" t="s">
        <v>303</v>
      </c>
      <c r="I297" s="6">
        <v>0.51</v>
      </c>
    </row>
    <row r="298" spans="3:9" ht="15.5" x14ac:dyDescent="0.35">
      <c r="C298" t="s">
        <v>304</v>
      </c>
      <c r="I298" s="6">
        <v>0.64</v>
      </c>
    </row>
    <row r="299" spans="3:9" ht="15.5" x14ac:dyDescent="0.35">
      <c r="C299" t="s">
        <v>305</v>
      </c>
      <c r="I299" s="6">
        <v>0.59</v>
      </c>
    </row>
    <row r="300" spans="3:9" ht="15.5" x14ac:dyDescent="0.35">
      <c r="C300" t="s">
        <v>306</v>
      </c>
      <c r="I300" s="6">
        <v>0.7</v>
      </c>
    </row>
    <row r="301" spans="3:9" ht="15.5" x14ac:dyDescent="0.35">
      <c r="C301" t="s">
        <v>307</v>
      </c>
      <c r="I301" s="6">
        <v>0.94</v>
      </c>
    </row>
    <row r="302" spans="3:9" ht="15.5" x14ac:dyDescent="0.35">
      <c r="C302" t="s">
        <v>308</v>
      </c>
      <c r="I302" s="6">
        <v>0.43</v>
      </c>
    </row>
    <row r="303" spans="3:9" ht="15.5" x14ac:dyDescent="0.35">
      <c r="C303" t="s">
        <v>309</v>
      </c>
      <c r="I303" s="5">
        <v>1609000000000</v>
      </c>
    </row>
    <row r="304" spans="3:9" ht="15.5" x14ac:dyDescent="0.35">
      <c r="C304" t="s">
        <v>310</v>
      </c>
      <c r="I304" s="5">
        <v>1248000000000</v>
      </c>
    </row>
    <row r="305" spans="3:9" ht="15.5" x14ac:dyDescent="0.35">
      <c r="C305" t="s">
        <v>311</v>
      </c>
      <c r="I305" s="5">
        <v>-60000000000</v>
      </c>
    </row>
    <row r="306" spans="3:9" ht="15.5" x14ac:dyDescent="0.35">
      <c r="C306" t="s">
        <v>312</v>
      </c>
      <c r="I306" s="5">
        <v>-204000000000</v>
      </c>
    </row>
    <row r="307" spans="3:9" ht="15.5" x14ac:dyDescent="0.35">
      <c r="C307" t="s">
        <v>313</v>
      </c>
      <c r="D307" s="5">
        <v>588000000000</v>
      </c>
    </row>
    <row r="308" spans="3:9" ht="15.5" x14ac:dyDescent="0.35">
      <c r="C308" t="s">
        <v>314</v>
      </c>
      <c r="D308" s="5">
        <v>7018000000000</v>
      </c>
    </row>
    <row r="309" spans="3:9" ht="15.5" x14ac:dyDescent="0.35">
      <c r="C309" t="s">
        <v>315</v>
      </c>
      <c r="D309" s="5">
        <v>2442000000000</v>
      </c>
    </row>
    <row r="310" spans="3:9" ht="15.5" x14ac:dyDescent="0.35">
      <c r="C310" t="s">
        <v>233</v>
      </c>
      <c r="D310" s="5">
        <v>-145000000000</v>
      </c>
    </row>
    <row r="311" spans="3:9" ht="15.5" x14ac:dyDescent="0.35">
      <c r="C311" t="s">
        <v>232</v>
      </c>
      <c r="I311" s="5">
        <v>3508000000000</v>
      </c>
    </row>
    <row r="312" spans="3:9" ht="15.5" x14ac:dyDescent="0.35">
      <c r="C312" t="s">
        <v>231</v>
      </c>
      <c r="D312" s="5">
        <v>548000000000</v>
      </c>
    </row>
    <row r="313" spans="3:9" ht="15.5" x14ac:dyDescent="0.35">
      <c r="C313" t="s">
        <v>230</v>
      </c>
      <c r="D313" s="5">
        <v>111000000000</v>
      </c>
    </row>
    <row r="314" spans="3:9" ht="15.5" x14ac:dyDescent="0.35">
      <c r="C314" t="s">
        <v>23</v>
      </c>
      <c r="D314" s="5">
        <v>660000000000</v>
      </c>
    </row>
    <row r="315" spans="3:9" ht="15.5" x14ac:dyDescent="0.35">
      <c r="C315" t="s">
        <v>20</v>
      </c>
      <c r="D315" s="5">
        <v>71000000000</v>
      </c>
    </row>
    <row r="316" spans="3:9" ht="15.5" x14ac:dyDescent="0.35">
      <c r="C316" t="s">
        <v>316</v>
      </c>
      <c r="I316" s="5">
        <v>4576000000000</v>
      </c>
    </row>
    <row r="317" spans="3:9" ht="15.5" x14ac:dyDescent="0.35">
      <c r="C317" t="s">
        <v>317</v>
      </c>
      <c r="I317" s="5">
        <v>-105000000000</v>
      </c>
    </row>
    <row r="318" spans="3:9" ht="15.5" x14ac:dyDescent="0.35">
      <c r="C318" t="s">
        <v>318</v>
      </c>
      <c r="I318" s="5">
        <v>-484000000000</v>
      </c>
    </row>
    <row r="319" spans="3:9" ht="15.5" x14ac:dyDescent="0.35">
      <c r="C319" t="s">
        <v>319</v>
      </c>
      <c r="I319" s="5">
        <v>161000000000</v>
      </c>
    </row>
    <row r="320" spans="3:9" ht="15.5" x14ac:dyDescent="0.35">
      <c r="C320" t="s">
        <v>320</v>
      </c>
      <c r="I320" s="5">
        <v>-40000000000</v>
      </c>
    </row>
    <row r="321" spans="3:9" ht="15.5" x14ac:dyDescent="0.35">
      <c r="C321" t="s">
        <v>321</v>
      </c>
      <c r="I321" s="5">
        <v>-145000000000</v>
      </c>
    </row>
  </sheetData>
  <pageMargins left="0.7" right="0.7" top="0.75" bottom="0.75" header="0.3" footer="0.3"/>
  <ignoredErrors>
    <ignoredError sqref="A1:Z322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34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1521</v>
      </c>
      <c r="D2" s="2" vm="41">
        <f ca="1">IFERROR(_xlfn.STOCKHISTORY("XIDX:" &amp; $C$1, D3, , 0, 0, 1), "Libur")</f>
        <v>77</v>
      </c>
      <c r="H2" s="2" vm="41">
        <f ca="1">IFERROR(INDEX(D2:G2,COUNT(D2:G2)),"")</f>
        <v>77</v>
      </c>
      <c r="I2" s="2" vm="418">
        <f t="shared" ref="I2:Z2" ca="1" si="0">IFERROR(_xlfn.STOCKHISTORY("XIDX:" &amp; $C$1, I1, , 0, 0, 1), "Libur")</f>
        <v>86</v>
      </c>
      <c r="J2" s="2" vm="1">
        <f t="shared" ca="1" si="0"/>
        <v>82</v>
      </c>
      <c r="K2" s="2" vm="342">
        <f t="shared" ca="1" si="0"/>
        <v>89</v>
      </c>
      <c r="L2" s="2" vm="419">
        <f t="shared" ca="1" si="0"/>
        <v>119</v>
      </c>
      <c r="M2" s="2" vm="410">
        <f t="shared" ca="1" si="0"/>
        <v>124</v>
      </c>
      <c r="N2" s="2" vm="420">
        <f t="shared" ca="1" si="0"/>
        <v>400</v>
      </c>
      <c r="O2" s="2" vm="49">
        <f t="shared" ca="1" si="0"/>
        <v>500</v>
      </c>
      <c r="P2" s="2" vm="421">
        <f t="shared" ca="1" si="0"/>
        <v>364</v>
      </c>
      <c r="Q2" s="2" vm="54">
        <f t="shared" ca="1" si="0"/>
        <v>540</v>
      </c>
      <c r="R2" s="2" vm="417">
        <f t="shared" ca="1" si="0"/>
        <v>620</v>
      </c>
      <c r="S2" s="2" vm="100">
        <f t="shared" ca="1" si="0"/>
        <v>840</v>
      </c>
      <c r="T2" s="2" vm="422">
        <f t="shared" ca="1" si="0"/>
        <v>850</v>
      </c>
      <c r="U2" s="2" vm="423">
        <f t="shared" ca="1" si="0"/>
        <v>550</v>
      </c>
      <c r="V2" s="2" vm="424">
        <f t="shared" ca="1" si="0"/>
        <v>294.67439999999999</v>
      </c>
      <c r="W2" s="2" vm="425">
        <f t="shared" ca="1" si="0"/>
        <v>275.02940000000001</v>
      </c>
      <c r="X2" s="2" vm="426">
        <f t="shared" ca="1" si="0"/>
        <v>157.15969999999999</v>
      </c>
      <c r="Y2" s="2" vm="427">
        <f t="shared" ca="1" si="0"/>
        <v>135.55019999999999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915786938000</v>
      </c>
      <c r="H4" s="2">
        <f>IFERROR(SUM(D4:G4)*(4/MAX(1,COUNT(D4:G4))),"")</f>
        <v>3663147752000</v>
      </c>
      <c r="I4" s="2">
        <f t="shared" ref="I4:Z4" si="1">IFERROR(INDEX(I51:I500,MATCH($C$4,$C$51:$C$500,0)),"")</f>
        <v>3853980726000</v>
      </c>
      <c r="J4" s="2">
        <f t="shared" si="1"/>
        <v>3875321246000</v>
      </c>
      <c r="K4" s="2">
        <f t="shared" si="1"/>
        <v>4548754696000</v>
      </c>
      <c r="L4" s="2">
        <f t="shared" si="1"/>
        <v>4465174493000</v>
      </c>
      <c r="M4" s="2">
        <f t="shared" si="1"/>
        <v>3480062858000</v>
      </c>
      <c r="N4" s="2">
        <f t="shared" si="1"/>
        <v>3013778917000</v>
      </c>
      <c r="O4" s="2">
        <f t="shared" si="1"/>
        <v>5470824200000</v>
      </c>
      <c r="P4" s="2">
        <f t="shared" si="1"/>
        <v>5157266424000</v>
      </c>
      <c r="Q4" s="2">
        <f t="shared" si="1"/>
        <v>4495503187000</v>
      </c>
      <c r="R4" s="2">
        <f t="shared" si="1"/>
        <v>4650940587932</v>
      </c>
      <c r="S4" s="2">
        <f t="shared" si="1"/>
        <v>4655901024842</v>
      </c>
      <c r="T4" s="2">
        <f t="shared" si="1"/>
        <v>4717079531523</v>
      </c>
      <c r="U4" s="2">
        <f t="shared" si="1"/>
        <v>4623675713706</v>
      </c>
      <c r="V4" s="2">
        <f t="shared" si="1"/>
        <v>4009948557189</v>
      </c>
      <c r="W4" s="2">
        <f t="shared" si="1"/>
        <v>3200479479540</v>
      </c>
      <c r="X4" s="2">
        <f t="shared" si="1"/>
        <v>2686424443842</v>
      </c>
      <c r="Y4" s="2">
        <f t="shared" si="1"/>
        <v>2699279335409</v>
      </c>
      <c r="Z4" s="2">
        <f t="shared" si="1"/>
        <v>2337791167552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27443923000</v>
      </c>
      <c r="H5" s="2">
        <f>IFERROR(SUM(D5:G5)*(4/MAX(1,COUNT(D5:G5))),"")</f>
        <v>109775692000</v>
      </c>
      <c r="I5" s="2">
        <f t="shared" ref="I5:Z5" si="2">IFERROR(INDEX(I51:I500,MATCH($C$5,$C$51:$C$500,0)),"")</f>
        <v>116347005000</v>
      </c>
      <c r="J5" s="2">
        <f t="shared" si="2"/>
        <v>190220031000</v>
      </c>
      <c r="K5" s="2">
        <f t="shared" si="2"/>
        <v>237170061000</v>
      </c>
      <c r="L5" s="2">
        <f t="shared" si="2"/>
        <v>210578813000</v>
      </c>
      <c r="M5" s="2">
        <f t="shared" si="2"/>
        <v>-33259931000</v>
      </c>
      <c r="N5" s="2">
        <f t="shared" si="2"/>
        <v>59647215000</v>
      </c>
      <c r="O5" s="2">
        <f t="shared" si="2"/>
        <v>194186820000</v>
      </c>
      <c r="P5" s="2">
        <f t="shared" si="2"/>
        <v>271804003000</v>
      </c>
      <c r="Q5" s="2">
        <f t="shared" si="2"/>
        <v>298613148000</v>
      </c>
      <c r="R5" s="2">
        <f t="shared" si="2"/>
        <v>322607143744</v>
      </c>
      <c r="S5" s="2">
        <f t="shared" si="2"/>
        <v>244640271121</v>
      </c>
      <c r="T5" s="2">
        <f t="shared" si="2"/>
        <v>212534953570</v>
      </c>
      <c r="U5" s="2">
        <f t="shared" si="2"/>
        <v>206452016644</v>
      </c>
      <c r="V5" s="2">
        <f t="shared" si="2"/>
        <v>181330992195</v>
      </c>
      <c r="W5" s="2">
        <f t="shared" si="2"/>
        <v>134933549129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3269839438000</v>
      </c>
      <c r="H6" s="2">
        <f>IFERROR(INDEX(D6:G6,COUNT(D6:G6)),"")</f>
        <v>3269839438000</v>
      </c>
      <c r="I6" s="2">
        <f t="shared" ref="I6:Z6" si="3">IFERROR(INDEX(I51:I500,MATCH($C$6,$C$51:$C$500,0)),"")</f>
        <v>3241995930000</v>
      </c>
      <c r="J6" s="2">
        <f t="shared" si="3"/>
        <v>3176637277000</v>
      </c>
      <c r="K6" s="2">
        <f t="shared" si="3"/>
        <v>3054612530000</v>
      </c>
      <c r="L6" s="2">
        <f t="shared" si="3"/>
        <v>2862032246000</v>
      </c>
      <c r="M6" s="2">
        <f t="shared" si="3"/>
        <v>2650548192000</v>
      </c>
      <c r="N6" s="2">
        <f t="shared" si="3"/>
        <v>2683067425000</v>
      </c>
      <c r="O6" s="2">
        <f t="shared" si="3"/>
        <v>2697766960000</v>
      </c>
      <c r="P6" s="2">
        <f t="shared" si="3"/>
        <v>2582496255000</v>
      </c>
      <c r="Q6" s="2">
        <f t="shared" si="3"/>
        <v>2403011783000</v>
      </c>
      <c r="R6" s="2">
        <f t="shared" si="3"/>
        <v>2200751239393</v>
      </c>
      <c r="S6" s="2">
        <f t="shared" si="3"/>
        <v>1943844612042</v>
      </c>
      <c r="T6" s="2">
        <f t="shared" si="3"/>
        <v>1763392541289</v>
      </c>
      <c r="U6" s="2">
        <f t="shared" si="3"/>
        <v>1616272023456</v>
      </c>
      <c r="V6" s="2">
        <f t="shared" si="3"/>
        <v>1015603378916</v>
      </c>
      <c r="W6" s="2">
        <f t="shared" si="3"/>
        <v>859561835007</v>
      </c>
      <c r="X6" s="2">
        <f t="shared" si="3"/>
        <v>760426695336</v>
      </c>
      <c r="Y6" s="2">
        <f t="shared" si="3"/>
        <v>674530849406</v>
      </c>
      <c r="Z6" s="2">
        <f t="shared" si="3"/>
        <v>588020265054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16.309999999999999</v>
      </c>
      <c r="H7" s="3">
        <f>IFERROR(INDEX(D7:G7,COUNT(D7:G7)),"")</f>
        <v>16.309999999999999</v>
      </c>
      <c r="I7" s="3">
        <f t="shared" ref="I7:Z7" si="4">IFERROR(INDEX(I51:I500,MATCH($C$7,$C$51:$C$500,0))/1000000000,"")</f>
        <v>16.309999999999999</v>
      </c>
      <c r="J7" s="3">
        <f t="shared" si="4"/>
        <v>16.309999999999999</v>
      </c>
      <c r="K7" s="3">
        <f t="shared" si="4"/>
        <v>16.309999999999999</v>
      </c>
      <c r="L7" s="3">
        <f t="shared" si="4"/>
        <v>16.309999999999999</v>
      </c>
      <c r="M7" s="3">
        <f t="shared" si="4"/>
        <v>16.309999999999999</v>
      </c>
      <c r="N7" s="3">
        <f t="shared" si="4"/>
        <v>16.309999999999999</v>
      </c>
      <c r="O7" s="3">
        <f t="shared" si="4"/>
        <v>16.309999999999999</v>
      </c>
      <c r="P7" s="3">
        <f t="shared" si="4"/>
        <v>16.309999999999999</v>
      </c>
      <c r="Q7" s="3">
        <f t="shared" si="4"/>
        <v>16.309999999999999</v>
      </c>
      <c r="R7" s="3">
        <f t="shared" si="4"/>
        <v>16.309999999999999</v>
      </c>
      <c r="S7" s="3">
        <f t="shared" si="4"/>
        <v>16.309999999999999</v>
      </c>
      <c r="T7" s="3">
        <f t="shared" si="4"/>
        <v>16.309999999999999</v>
      </c>
      <c r="U7" s="3">
        <f t="shared" si="4"/>
        <v>16.309999999999999</v>
      </c>
      <c r="V7" s="3">
        <f t="shared" si="4"/>
        <v>2.94</v>
      </c>
      <c r="W7" s="3">
        <f t="shared" si="4"/>
        <v>2.94</v>
      </c>
      <c r="X7" s="3">
        <f t="shared" si="4"/>
        <v>2.94</v>
      </c>
      <c r="Y7" s="3">
        <f t="shared" si="4"/>
        <v>2.94</v>
      </c>
      <c r="Z7" s="3">
        <f t="shared" si="4"/>
        <v>2.94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-250000000000</v>
      </c>
      <c r="H8" s="2">
        <f>IFERROR(INDEX(D8:G8,COUNT(D8:G8)),"")</f>
        <v>-250000000000</v>
      </c>
      <c r="I8" s="2">
        <f t="shared" ref="I8:Z8" si="5">IFERROR(INDEX(I51:I500,MATCH($C$8,$C$51:$C$500,0)),"")</f>
        <v>224000000000</v>
      </c>
      <c r="J8" s="2">
        <f t="shared" si="5"/>
        <v>216000000000</v>
      </c>
      <c r="K8" s="2">
        <f t="shared" si="5"/>
        <v>108000000000</v>
      </c>
      <c r="L8" s="2">
        <f t="shared" si="5"/>
        <v>-10000000000</v>
      </c>
      <c r="M8" s="2">
        <f t="shared" si="5"/>
        <v>233000000000</v>
      </c>
      <c r="N8" s="2">
        <f t="shared" si="5"/>
        <v>110000000000</v>
      </c>
      <c r="O8" s="2">
        <f t="shared" si="5"/>
        <v>184000000000</v>
      </c>
      <c r="P8" s="2">
        <f t="shared" si="5"/>
        <v>-311000000000</v>
      </c>
      <c r="Q8" s="2">
        <f t="shared" si="5"/>
        <v>-320000000000</v>
      </c>
      <c r="R8" s="2">
        <f t="shared" si="5"/>
        <v>292000000000</v>
      </c>
      <c r="S8" s="2">
        <f t="shared" si="5"/>
        <v>253000000000</v>
      </c>
      <c r="T8" s="2">
        <f t="shared" si="5"/>
        <v>-186000000000</v>
      </c>
      <c r="U8" s="2">
        <f t="shared" si="5"/>
        <v>-181000000000</v>
      </c>
      <c r="V8" s="2">
        <f t="shared" si="5"/>
        <v>-246000000000</v>
      </c>
      <c r="W8" s="2">
        <f t="shared" si="5"/>
        <v>152000000000</v>
      </c>
      <c r="X8" s="2">
        <f t="shared" si="5"/>
        <v>15000000000</v>
      </c>
      <c r="Y8" s="2">
        <f t="shared" si="5"/>
        <v>231000000000</v>
      </c>
      <c r="Z8" s="2">
        <f t="shared" si="5"/>
        <v>16000000000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-15.3</v>
      </c>
      <c r="H9" s="3">
        <f>IFERROR(INDEX(D9:G9,COUNT(D9:G9)),"")</f>
        <v>-15.3</v>
      </c>
      <c r="I9" s="3">
        <f t="shared" ref="I9:Z9" si="6">IFERROR(INDEX(I51:I500,MATCH($C$9,$C$51:$C$500,0)),"")</f>
        <v>13.76</v>
      </c>
      <c r="J9" s="3">
        <f t="shared" si="6"/>
        <v>13.22</v>
      </c>
      <c r="K9" s="3">
        <f t="shared" si="6"/>
        <v>6.64</v>
      </c>
      <c r="L9" s="3">
        <f t="shared" si="6"/>
        <v>-0.6</v>
      </c>
      <c r="M9" s="3">
        <f t="shared" si="6"/>
        <v>14.26</v>
      </c>
      <c r="N9" s="3">
        <f t="shared" si="6"/>
        <v>6.73</v>
      </c>
      <c r="O9" s="3">
        <f t="shared" si="6"/>
        <v>11.27</v>
      </c>
      <c r="P9" s="3">
        <f t="shared" si="6"/>
        <v>-19.100000000000001</v>
      </c>
      <c r="Q9" s="3">
        <f t="shared" si="6"/>
        <v>-19.649999999999999</v>
      </c>
      <c r="R9" s="3">
        <f t="shared" si="6"/>
        <v>17.920000000000002</v>
      </c>
      <c r="S9" s="3">
        <f t="shared" si="6"/>
        <v>15.51</v>
      </c>
      <c r="T9" s="3">
        <f t="shared" si="6"/>
        <v>-11.38</v>
      </c>
      <c r="U9" s="3">
        <f t="shared" si="6"/>
        <v>-11.09</v>
      </c>
      <c r="V9" s="3">
        <f t="shared" si="6"/>
        <v>-83.68</v>
      </c>
      <c r="W9" s="3">
        <f t="shared" si="6"/>
        <v>51.71</v>
      </c>
      <c r="X9" s="3">
        <f t="shared" si="6"/>
        <v>5.07</v>
      </c>
      <c r="Y9" s="3">
        <f t="shared" si="6"/>
        <v>78.56</v>
      </c>
      <c r="Z9" s="3">
        <f t="shared" si="6"/>
        <v>5.31</v>
      </c>
    </row>
    <row r="10" spans="1:26" ht="15.5" x14ac:dyDescent="0.35">
      <c r="C10" t="s">
        <v>17</v>
      </c>
      <c r="D10" s="3">
        <f ca="1">IFERROR(IF(D9=0,"",D2/D9),"")</f>
        <v>-5.0326797385620914</v>
      </c>
      <c r="I10" s="3">
        <f t="shared" ref="I10:Z10" ca="1" si="7">IFERROR(IF(I9=0,"",I2/I9),"")</f>
        <v>6.25</v>
      </c>
      <c r="J10" s="3">
        <f t="shared" ca="1" si="7"/>
        <v>6.2027231467473518</v>
      </c>
      <c r="K10" s="3">
        <f t="shared" ca="1" si="7"/>
        <v>13.403614457831326</v>
      </c>
      <c r="L10" s="3">
        <f t="shared" ca="1" si="7"/>
        <v>-198.33333333333334</v>
      </c>
      <c r="M10" s="3">
        <f t="shared" ca="1" si="7"/>
        <v>8.695652173913043</v>
      </c>
      <c r="N10" s="3">
        <f t="shared" ca="1" si="7"/>
        <v>59.43536404160475</v>
      </c>
      <c r="O10" s="3">
        <f t="shared" ca="1" si="7"/>
        <v>44.365572315882879</v>
      </c>
      <c r="P10" s="3">
        <f t="shared" ca="1" si="7"/>
        <v>-19.057591623036647</v>
      </c>
      <c r="Q10" s="3">
        <f t="shared" ca="1" si="7"/>
        <v>-27.480916030534353</v>
      </c>
      <c r="R10" s="3">
        <f t="shared" ca="1" si="7"/>
        <v>34.598214285714285</v>
      </c>
      <c r="S10" s="3">
        <f t="shared" ca="1" si="7"/>
        <v>54.158607350096716</v>
      </c>
      <c r="T10" s="3">
        <f t="shared" ca="1" si="7"/>
        <v>-74.692442882249551</v>
      </c>
      <c r="U10" s="3">
        <f t="shared" ca="1" si="7"/>
        <v>-49.594229035166819</v>
      </c>
      <c r="V10" s="3">
        <f t="shared" ca="1" si="7"/>
        <v>-3.521443594646271</v>
      </c>
      <c r="W10" s="3">
        <f t="shared" ca="1" si="7"/>
        <v>5.3186888416167086</v>
      </c>
      <c r="X10" s="3">
        <f t="shared" ca="1" si="7"/>
        <v>30.997968441814592</v>
      </c>
      <c r="Y10" s="3">
        <f t="shared" ca="1" si="7"/>
        <v>1.7254353360488797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430269858000</v>
      </c>
      <c r="H11" s="2">
        <f>IFERROR(INDEX(D11:G11,COUNT(D11:G11)),"")</f>
        <v>430269858000</v>
      </c>
      <c r="I11" s="2">
        <f t="shared" ref="I11:Z11" si="8">IFERROR(INDEX(I51:I500,MATCH($C$11,$C$51:$C$500,0)),"")</f>
        <v>678776147000</v>
      </c>
      <c r="J11" s="2">
        <f t="shared" si="8"/>
        <v>582434576000</v>
      </c>
      <c r="K11" s="2">
        <f t="shared" si="8"/>
        <v>471769154000</v>
      </c>
      <c r="L11" s="2">
        <f t="shared" si="8"/>
        <v>441414235000</v>
      </c>
      <c r="M11" s="2">
        <f t="shared" si="8"/>
        <v>562782118000</v>
      </c>
      <c r="N11" s="2">
        <f t="shared" si="8"/>
        <v>556853162000</v>
      </c>
      <c r="O11" s="2">
        <f t="shared" si="8"/>
        <v>353719037000</v>
      </c>
      <c r="P11" s="2">
        <f t="shared" si="8"/>
        <v>103252468000</v>
      </c>
      <c r="Q11" s="2">
        <f t="shared" si="8"/>
        <v>423583202000</v>
      </c>
      <c r="R11" s="2">
        <f t="shared" si="8"/>
        <v>740194001905</v>
      </c>
      <c r="S11" s="2">
        <f t="shared" si="8"/>
        <v>578856540251</v>
      </c>
      <c r="T11" s="2">
        <f t="shared" si="8"/>
        <v>453651194876</v>
      </c>
      <c r="U11" s="2">
        <f t="shared" si="8"/>
        <v>735889401884</v>
      </c>
      <c r="V11" s="2">
        <f t="shared" si="8"/>
        <v>378631734368</v>
      </c>
      <c r="W11" s="2">
        <f t="shared" si="8"/>
        <v>768524802296</v>
      </c>
      <c r="X11" s="2">
        <f t="shared" si="8"/>
        <v>603659042070</v>
      </c>
      <c r="Y11" s="2">
        <f t="shared" si="8"/>
        <v>382461594026</v>
      </c>
      <c r="Z11" s="2">
        <f t="shared" si="8"/>
        <v>174405630644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-331000000000</v>
      </c>
      <c r="H12" s="2">
        <f>IFERROR(INDEX(D12:G12,COUNT(D12:G12)),"")</f>
        <v>-331000000000</v>
      </c>
      <c r="I12" s="2">
        <f t="shared" ref="I12:Z12" si="9">IFERROR(INDEX(I51:I500,MATCH($C$12,$C$51:$C$500,0)),"")</f>
        <v>-579000000000</v>
      </c>
      <c r="J12" s="2">
        <f t="shared" si="9"/>
        <v>-362000000000</v>
      </c>
      <c r="K12" s="2">
        <f t="shared" si="9"/>
        <v>-120000000000</v>
      </c>
      <c r="L12" s="2">
        <f t="shared" si="9"/>
        <v>-87000000000</v>
      </c>
      <c r="M12" s="2">
        <f t="shared" si="9"/>
        <v>-98000000000</v>
      </c>
      <c r="N12" s="2">
        <f t="shared" si="9"/>
        <v>426000000000</v>
      </c>
      <c r="O12" s="2">
        <f t="shared" si="9"/>
        <v>653000000000</v>
      </c>
      <c r="P12" s="2">
        <f t="shared" si="9"/>
        <v>951000000000</v>
      </c>
      <c r="Q12" s="2">
        <f t="shared" si="9"/>
        <v>294000000000</v>
      </c>
      <c r="R12" s="2">
        <f t="shared" si="9"/>
        <v>-131000000000</v>
      </c>
      <c r="S12" s="2">
        <f t="shared" si="9"/>
        <v>21000000000</v>
      </c>
      <c r="T12" s="2">
        <f t="shared" si="9"/>
        <v>302000000000</v>
      </c>
      <c r="U12" s="2">
        <f t="shared" si="9"/>
        <v>-99000000000</v>
      </c>
      <c r="V12" s="2">
        <f t="shared" si="9"/>
        <v>62000000000</v>
      </c>
      <c r="W12" s="2">
        <f t="shared" si="9"/>
        <v>-377000000000</v>
      </c>
      <c r="X12" s="2">
        <f t="shared" si="9"/>
        <v>-261000000000</v>
      </c>
      <c r="Y12" s="2">
        <f t="shared" si="9"/>
        <v>-253000000000</v>
      </c>
      <c r="Z12" s="2">
        <f t="shared" si="9"/>
        <v>-76000000000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99000000000</v>
      </c>
      <c r="H13" s="2">
        <f>IFERROR(INDEX(D13:G13,COUNT(D13:G13)),"")</f>
        <v>99000000000</v>
      </c>
      <c r="I13" s="2">
        <f t="shared" ref="I13:Z13" si="10">IFERROR(INDEX(I51:I500,MATCH($C$13,$C$51:$C$500,0)),"")</f>
        <v>100000000000</v>
      </c>
      <c r="J13" s="2">
        <f t="shared" si="10"/>
        <v>221000000000</v>
      </c>
      <c r="K13" s="2">
        <f t="shared" si="10"/>
        <v>352000000000</v>
      </c>
      <c r="L13" s="2">
        <f t="shared" si="10"/>
        <v>354000000000</v>
      </c>
      <c r="M13" s="2">
        <f t="shared" si="10"/>
        <v>465000000000</v>
      </c>
      <c r="N13" s="2">
        <f t="shared" si="10"/>
        <v>983000000000</v>
      </c>
      <c r="O13" s="2">
        <f t="shared" si="10"/>
        <v>1007000000000</v>
      </c>
      <c r="P13" s="2">
        <f t="shared" si="10"/>
        <v>1054000000000</v>
      </c>
      <c r="Q13" s="2">
        <f t="shared" si="10"/>
        <v>718000000000</v>
      </c>
      <c r="R13" s="2">
        <f t="shared" si="10"/>
        <v>609000000000</v>
      </c>
      <c r="S13" s="2">
        <f t="shared" si="10"/>
        <v>599000000000</v>
      </c>
      <c r="T13" s="2">
        <f t="shared" si="10"/>
        <v>756000000000</v>
      </c>
      <c r="U13" s="2">
        <f t="shared" si="10"/>
        <v>636000000000</v>
      </c>
      <c r="V13" s="2">
        <f t="shared" si="10"/>
        <v>440000000000</v>
      </c>
      <c r="W13" s="2">
        <f t="shared" si="10"/>
        <v>392000000000</v>
      </c>
      <c r="X13" s="2">
        <f t="shared" si="10"/>
        <v>342000000000</v>
      </c>
      <c r="Y13" s="2">
        <f t="shared" si="10"/>
        <v>129000000000</v>
      </c>
      <c r="Z13" s="2">
        <f t="shared" si="10"/>
        <v>98000000000</v>
      </c>
    </row>
    <row r="14" spans="1:26" ht="15.5" x14ac:dyDescent="0.35">
      <c r="C14" t="s">
        <v>26</v>
      </c>
      <c r="D14" s="2">
        <f>IFERROR(INDEX(D51:D500,MATCH($C$14,$C$51:$C$500,0)),"")</f>
        <v>-1750672000</v>
      </c>
      <c r="H14" s="2">
        <f>IFERROR(SUM(D14:G14)*(4/MAX(1,COUNT(D14:G14))),"")</f>
        <v>-7002688000</v>
      </c>
      <c r="I14" s="2">
        <f t="shared" ref="I14:Z14" si="11">IFERROR(INDEX(I51:I500,MATCH($C$14,$C$51:$C$500,0)),"")</f>
        <v>-12429333000</v>
      </c>
      <c r="J14" s="2">
        <f t="shared" si="11"/>
        <v>-19627582000</v>
      </c>
      <c r="K14" s="2">
        <f t="shared" si="11"/>
        <v>-31646961000</v>
      </c>
      <c r="L14" s="2">
        <f t="shared" si="11"/>
        <v>-19660042000</v>
      </c>
      <c r="M14" s="2">
        <f t="shared" si="11"/>
        <v>-45350794000</v>
      </c>
      <c r="N14" s="2">
        <f t="shared" si="11"/>
        <v>-47862577000</v>
      </c>
      <c r="O14" s="2">
        <f t="shared" si="11"/>
        <v>-104278029000</v>
      </c>
      <c r="P14" s="2">
        <f t="shared" si="11"/>
        <v>-80516535000</v>
      </c>
      <c r="Q14" s="2">
        <f t="shared" si="11"/>
        <v>-52028418000</v>
      </c>
      <c r="R14" s="2">
        <f t="shared" si="11"/>
        <v>-50432930190</v>
      </c>
      <c r="S14" s="2">
        <f t="shared" si="11"/>
        <v>-77359387683</v>
      </c>
      <c r="T14" s="2">
        <f t="shared" si="11"/>
        <v>-81489016515</v>
      </c>
      <c r="U14" s="2">
        <f t="shared" si="11"/>
        <v>-59644024366</v>
      </c>
      <c r="V14" s="2">
        <f t="shared" si="11"/>
        <v>-40454126798</v>
      </c>
      <c r="W14" s="2">
        <f t="shared" si="11"/>
        <v>-29651641404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-5630888000</v>
      </c>
      <c r="H15" s="2">
        <f>IFERROR(SUM(D15:G15)*(4/MAX(1,COUNT(D15:G15))),"")</f>
        <v>-22523552000</v>
      </c>
      <c r="I15" s="2">
        <f t="shared" ref="I15:Z15" si="12">IFERROR(INDEX(I51:I500,MATCH($C$15,$C$51:$C$500,0)),"")</f>
        <v>-20657810000</v>
      </c>
      <c r="J15" s="2">
        <f t="shared" si="12"/>
        <v>-39824158000</v>
      </c>
      <c r="K15" s="2">
        <f t="shared" si="12"/>
        <v>-53527176000</v>
      </c>
      <c r="L15" s="2">
        <f t="shared" si="12"/>
        <v>-48869665000</v>
      </c>
      <c r="M15" s="2">
        <f t="shared" si="12"/>
        <v>-22048299000</v>
      </c>
      <c r="N15" s="2">
        <f t="shared" si="12"/>
        <v>-37995920000</v>
      </c>
      <c r="O15" s="2">
        <f t="shared" si="12"/>
        <v>-55934655000</v>
      </c>
      <c r="P15" s="2">
        <f t="shared" si="12"/>
        <v>-51919617000</v>
      </c>
      <c r="Q15" s="2">
        <f t="shared" si="12"/>
        <v>-44938762000</v>
      </c>
      <c r="R15" s="2">
        <f t="shared" si="12"/>
        <v>-70407855769</v>
      </c>
      <c r="S15" s="2">
        <f t="shared" si="12"/>
        <v>-117865991482</v>
      </c>
      <c r="T15" s="2">
        <f t="shared" si="12"/>
        <v>-99019956472</v>
      </c>
      <c r="U15" s="2">
        <f t="shared" si="12"/>
        <v>-90194862850</v>
      </c>
      <c r="V15" s="2">
        <f t="shared" si="12"/>
        <v>-81614449927</v>
      </c>
      <c r="W15" s="2">
        <f t="shared" si="12"/>
        <v>-67926004280</v>
      </c>
      <c r="X15" s="2">
        <f t="shared" si="12"/>
        <v>-53359373461</v>
      </c>
      <c r="Y15" s="2">
        <f t="shared" si="12"/>
        <v>-71469850774</v>
      </c>
      <c r="Z15" s="2">
        <f t="shared" si="12"/>
        <v>-67969143388</v>
      </c>
    </row>
    <row r="16" spans="1:26" ht="15.5" x14ac:dyDescent="0.35">
      <c r="C16" t="s">
        <v>28</v>
      </c>
      <c r="D16" s="2">
        <f>IFERROR(INDEX(D51:D500,MATCH($C$16,$C$51:$C$500,0)),"")</f>
        <v>32038012000</v>
      </c>
      <c r="H16" s="2">
        <f>IFERROR(SUM(D16:G16)*(4/MAX(1,COUNT(D16:G16))),"")</f>
        <v>128152048000</v>
      </c>
      <c r="I16" s="2">
        <f t="shared" ref="I16:Z16" si="13">IFERROR(INDEX(I51:I500,MATCH($C$16,$C$51:$C$500,0)),"")</f>
        <v>134187671000</v>
      </c>
      <c r="J16" s="2">
        <f t="shared" si="13"/>
        <v>228914259000</v>
      </c>
      <c r="K16" s="2">
        <f t="shared" si="13"/>
        <v>295341967000</v>
      </c>
      <c r="L16" s="2">
        <f t="shared" si="13"/>
        <v>250526174000</v>
      </c>
      <c r="M16" s="2">
        <f t="shared" si="13"/>
        <v>-15061799000</v>
      </c>
      <c r="N16" s="2">
        <f t="shared" si="13"/>
        <v>89830345000</v>
      </c>
      <c r="O16" s="2">
        <f t="shared" si="13"/>
        <v>258217922000</v>
      </c>
      <c r="P16" s="2">
        <f t="shared" si="13"/>
        <v>320148629000</v>
      </c>
      <c r="Q16" s="2">
        <f t="shared" si="13"/>
        <v>354886780000</v>
      </c>
      <c r="R16" s="2">
        <f t="shared" si="13"/>
        <v>402068042408</v>
      </c>
      <c r="S16" s="2">
        <f t="shared" si="13"/>
        <v>354500975011</v>
      </c>
      <c r="T16" s="2">
        <f t="shared" si="13"/>
        <v>319509563207</v>
      </c>
      <c r="U16" s="2">
        <f t="shared" si="13"/>
        <v>301161873703</v>
      </c>
      <c r="V16" s="2">
        <f t="shared" si="13"/>
        <v>266860104082</v>
      </c>
      <c r="W16" s="2">
        <f t="shared" si="13"/>
        <v>205029881243</v>
      </c>
      <c r="X16" s="2">
        <f t="shared" si="13"/>
        <v>169077618133</v>
      </c>
      <c r="Y16" s="2">
        <f t="shared" si="13"/>
        <v>196528686955</v>
      </c>
      <c r="Z16" s="2">
        <f t="shared" si="13"/>
        <v>170266315726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1255869999999.9998</v>
      </c>
      <c r="H20" s="2">
        <f t="shared" ref="H20:Z20" ca="1" si="14">IFERROR(H21*H2,"")</f>
        <v>1255869999999.9998</v>
      </c>
      <c r="I20" s="2">
        <f t="shared" ca="1" si="14"/>
        <v>1402659999999.9998</v>
      </c>
      <c r="J20" s="2">
        <f t="shared" ca="1" si="14"/>
        <v>1337419999999.9998</v>
      </c>
      <c r="K20" s="2">
        <f t="shared" ca="1" si="14"/>
        <v>1451589999999.9998</v>
      </c>
      <c r="L20" s="2">
        <f t="shared" ca="1" si="14"/>
        <v>1940889999999.9998</v>
      </c>
      <c r="M20" s="2">
        <f t="shared" ca="1" si="14"/>
        <v>2022439999999.9998</v>
      </c>
      <c r="N20" s="2">
        <f t="shared" ca="1" si="14"/>
        <v>6523999999999.999</v>
      </c>
      <c r="O20" s="2">
        <f t="shared" ca="1" si="14"/>
        <v>8154999999999.999</v>
      </c>
      <c r="P20" s="2">
        <f t="shared" ca="1" si="14"/>
        <v>5936839999999.999</v>
      </c>
      <c r="Q20" s="2">
        <f t="shared" ca="1" si="14"/>
        <v>8807399999999.998</v>
      </c>
      <c r="R20" s="2">
        <f t="shared" ca="1" si="14"/>
        <v>10112199999999.998</v>
      </c>
      <c r="S20" s="2">
        <f t="shared" ca="1" si="14"/>
        <v>13700399999999.998</v>
      </c>
      <c r="T20" s="2">
        <f t="shared" ca="1" si="14"/>
        <v>13863499999999.998</v>
      </c>
      <c r="U20" s="2">
        <f t="shared" ca="1" si="14"/>
        <v>8970499999999.998</v>
      </c>
      <c r="V20" s="2">
        <f t="shared" ca="1" si="14"/>
        <v>866342736000</v>
      </c>
      <c r="W20" s="2">
        <f t="shared" ca="1" si="14"/>
        <v>808586436000</v>
      </c>
      <c r="X20" s="2">
        <f t="shared" ca="1" si="14"/>
        <v>462049517999.99994</v>
      </c>
      <c r="Y20" s="2">
        <f t="shared" ca="1" si="14"/>
        <v>398517587999.99994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16309999999.999998</v>
      </c>
      <c r="H21" s="2">
        <f>IFERROR(INDEX(D21:G21,COUNT(D21:G21)),"")</f>
        <v>16309999999.999998</v>
      </c>
      <c r="I21" s="2">
        <f t="shared" ref="I21:Z21" si="15">IFERROR(INDEX(I51:I500,MATCH($C$7,$C$51:$C$500,0)),"")</f>
        <v>16309999999.999998</v>
      </c>
      <c r="J21" s="2">
        <f t="shared" si="15"/>
        <v>16309999999.999998</v>
      </c>
      <c r="K21" s="2">
        <f t="shared" si="15"/>
        <v>16309999999.999998</v>
      </c>
      <c r="L21" s="2">
        <f t="shared" si="15"/>
        <v>16309999999.999998</v>
      </c>
      <c r="M21" s="2">
        <f t="shared" si="15"/>
        <v>16309999999.999998</v>
      </c>
      <c r="N21" s="2">
        <f t="shared" si="15"/>
        <v>16309999999.999998</v>
      </c>
      <c r="O21" s="2">
        <f t="shared" si="15"/>
        <v>16309999999.999998</v>
      </c>
      <c r="P21" s="2">
        <f t="shared" si="15"/>
        <v>16309999999.999998</v>
      </c>
      <c r="Q21" s="2">
        <f t="shared" si="15"/>
        <v>16309999999.999998</v>
      </c>
      <c r="R21" s="2">
        <f t="shared" si="15"/>
        <v>16309999999.999998</v>
      </c>
      <c r="S21" s="2">
        <f t="shared" si="15"/>
        <v>16309999999.999998</v>
      </c>
      <c r="T21" s="2">
        <f t="shared" si="15"/>
        <v>16309999999.999998</v>
      </c>
      <c r="U21" s="2">
        <f t="shared" si="15"/>
        <v>16309999999.999998</v>
      </c>
      <c r="V21" s="2">
        <f t="shared" si="15"/>
        <v>2940000000</v>
      </c>
      <c r="W21" s="2">
        <f t="shared" si="15"/>
        <v>2940000000</v>
      </c>
      <c r="X21" s="2">
        <f t="shared" si="15"/>
        <v>2940000000</v>
      </c>
      <c r="Y21" s="2">
        <f t="shared" si="15"/>
        <v>2940000000</v>
      </c>
      <c r="Z21" s="2">
        <f t="shared" si="15"/>
        <v>2940000000</v>
      </c>
    </row>
    <row r="23" spans="1:26" ht="15.5" x14ac:dyDescent="0.35">
      <c r="B23" t="s">
        <v>53</v>
      </c>
      <c r="C23" t="s">
        <v>54</v>
      </c>
      <c r="D23" s="3">
        <f>IFERROR(D5/D6*100,"")</f>
        <v>0.83930491146030406</v>
      </c>
      <c r="H23" s="3">
        <f t="shared" ref="H23:Z23" si="16">IFERROR(H5/H6*100,"")</f>
        <v>3.3572196458412162</v>
      </c>
      <c r="I23" s="3">
        <f t="shared" si="16"/>
        <v>3.5887461771119495</v>
      </c>
      <c r="J23" s="3">
        <f t="shared" si="16"/>
        <v>5.9880941515501833</v>
      </c>
      <c r="K23" s="3">
        <f t="shared" si="16"/>
        <v>7.7643255460619747</v>
      </c>
      <c r="L23" s="3">
        <f t="shared" si="16"/>
        <v>7.3576673810823303</v>
      </c>
      <c r="M23" s="3">
        <f t="shared" si="16"/>
        <v>-1.2548321551136694</v>
      </c>
      <c r="N23" s="3">
        <f t="shared" si="16"/>
        <v>2.2230978783546598</v>
      </c>
      <c r="O23" s="3">
        <f t="shared" si="16"/>
        <v>7.1980576113216248</v>
      </c>
      <c r="P23" s="3">
        <f t="shared" si="16"/>
        <v>10.524855649790672</v>
      </c>
      <c r="Q23" s="3">
        <f t="shared" si="16"/>
        <v>12.426620215203497</v>
      </c>
      <c r="R23" s="3">
        <f t="shared" si="16"/>
        <v>14.658955449820846</v>
      </c>
      <c r="S23" s="3">
        <f t="shared" si="16"/>
        <v>12.585382062201283</v>
      </c>
      <c r="T23" s="3">
        <f t="shared" si="16"/>
        <v>12.052617247356721</v>
      </c>
      <c r="U23" s="3">
        <f t="shared" si="16"/>
        <v>12.773345924936146</v>
      </c>
      <c r="V23" s="3">
        <f t="shared" si="16"/>
        <v>17.854508557124227</v>
      </c>
      <c r="W23" s="3">
        <f t="shared" si="16"/>
        <v>15.697945585020204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-0.25218287833553732</v>
      </c>
      <c r="H24" s="4" t="str">
        <f t="shared" ref="H24:Z24" si="17">IFERROR(_xlfn.RRI(5,M23,H23),"")</f>
        <v/>
      </c>
      <c r="I24" s="4">
        <f t="shared" si="17"/>
        <v>0.10051719289947614</v>
      </c>
      <c r="J24" s="4">
        <f t="shared" si="17"/>
        <v>-3.6138440077111311E-2</v>
      </c>
      <c r="K24" s="4">
        <f t="shared" si="17"/>
        <v>-5.9026229610449232E-2</v>
      </c>
      <c r="L24" s="4">
        <f t="shared" si="17"/>
        <v>-9.9513046471173983E-2</v>
      </c>
      <c r="M24" s="4" t="str">
        <f t="shared" si="17"/>
        <v/>
      </c>
      <c r="N24" s="4">
        <f t="shared" si="17"/>
        <v>-0.29300159179100016</v>
      </c>
      <c r="O24" s="4">
        <f t="shared" si="17"/>
        <v>-9.7957934661382029E-2</v>
      </c>
      <c r="P24" s="4">
        <f t="shared" si="17"/>
        <v>-3.798400067842278E-2</v>
      </c>
      <c r="Q24" s="4">
        <f t="shared" si="17"/>
        <v>-6.9918459474264227E-2</v>
      </c>
      <c r="R24" s="4">
        <f t="shared" si="17"/>
        <v>-1.360232227332292E-2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1.59</v>
      </c>
      <c r="H25" s="3">
        <f>IFERROR(INDEX(D25:G25,COUNT(D25:G25)),"")</f>
        <v>1.59</v>
      </c>
      <c r="I25" s="3">
        <f t="shared" ref="I25:Z25" si="18">IFERROR(INDEX(I51:I500,MATCH($C$25,$C$51:$C$500,0)),"")</f>
        <v>6.82</v>
      </c>
      <c r="J25" s="3">
        <f t="shared" si="18"/>
        <v>11.43</v>
      </c>
      <c r="K25" s="3">
        <f t="shared" si="18"/>
        <v>14.56</v>
      </c>
      <c r="L25" s="3">
        <f t="shared" si="18"/>
        <v>12.31</v>
      </c>
      <c r="M25" s="3">
        <f t="shared" si="18"/>
        <v>-2.33</v>
      </c>
      <c r="N25" s="3">
        <f t="shared" si="18"/>
        <v>3.25</v>
      </c>
      <c r="O25" s="3">
        <f t="shared" si="18"/>
        <v>12.21</v>
      </c>
      <c r="P25" s="3">
        <f t="shared" si="18"/>
        <v>16.309999999999999</v>
      </c>
      <c r="Q25" s="3">
        <f t="shared" si="18"/>
        <v>18.850000000000001</v>
      </c>
      <c r="R25" s="3">
        <f t="shared" si="18"/>
        <v>19.89</v>
      </c>
      <c r="S25" s="3">
        <f t="shared" si="18"/>
        <v>14.33</v>
      </c>
      <c r="T25" s="3">
        <f t="shared" si="18"/>
        <v>13.29</v>
      </c>
      <c r="U25" s="3">
        <f t="shared" si="18"/>
        <v>12.66</v>
      </c>
      <c r="V25" s="3">
        <f t="shared" si="18"/>
        <v>61.77</v>
      </c>
      <c r="W25" s="3">
        <f t="shared" si="18"/>
        <v>45.97</v>
      </c>
      <c r="X25" s="3">
        <f t="shared" si="18"/>
        <v>39.42</v>
      </c>
      <c r="Y25" s="3">
        <f t="shared" si="18"/>
        <v>42.6</v>
      </c>
      <c r="Z25" s="3">
        <f t="shared" si="18"/>
        <v>34.85</v>
      </c>
    </row>
    <row r="26" spans="1:26" ht="15.5" x14ac:dyDescent="0.35">
      <c r="C26" t="s">
        <v>58</v>
      </c>
      <c r="D26" s="4">
        <f>IFERROR(_xlfn.RRI(5,I25,D25),"")</f>
        <v>-0.25265256219116539</v>
      </c>
      <c r="H26" s="4" t="str">
        <f t="shared" ref="H26:Z26" si="19">IFERROR(_xlfn.RRI(5,M25,H25),"")</f>
        <v/>
      </c>
      <c r="I26" s="4">
        <f t="shared" si="19"/>
        <v>0.15979225098750693</v>
      </c>
      <c r="J26" s="4">
        <f t="shared" si="19"/>
        <v>-1.3115987906105908E-2</v>
      </c>
      <c r="K26" s="4">
        <f t="shared" si="19"/>
        <v>-2.2444366595030574E-2</v>
      </c>
      <c r="L26" s="4">
        <f t="shared" si="19"/>
        <v>-8.1689944906030987E-2</v>
      </c>
      <c r="M26" s="4" t="str">
        <f t="shared" si="19"/>
        <v/>
      </c>
      <c r="N26" s="4">
        <f t="shared" si="19"/>
        <v>-0.25676280757049597</v>
      </c>
      <c r="O26" s="4">
        <f t="shared" si="19"/>
        <v>-1.6808451737874375E-2</v>
      </c>
      <c r="P26" s="4">
        <f t="shared" si="19"/>
        <v>5.1971686503610171E-2</v>
      </c>
      <c r="Q26" s="4">
        <f t="shared" si="19"/>
        <v>-0.21130924397087458</v>
      </c>
      <c r="R26" s="4">
        <f t="shared" si="19"/>
        <v>-0.15426937766047633</v>
      </c>
      <c r="S26" s="4">
        <f t="shared" si="19"/>
        <v>-0.18321845934498371</v>
      </c>
      <c r="T26" s="4">
        <f t="shared" si="19"/>
        <v>-0.20782145431999055</v>
      </c>
      <c r="U26" s="4">
        <f t="shared" si="19"/>
        <v>-0.18333078531843672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56.148800613120791</v>
      </c>
      <c r="H27" s="3">
        <f t="shared" ref="H27:Z27" si="20">IFERROR(H4/H21,"")</f>
        <v>224.59520245248316</v>
      </c>
      <c r="I27" s="3">
        <f t="shared" si="20"/>
        <v>236.29556873084002</v>
      </c>
      <c r="J27" s="3">
        <f t="shared" si="20"/>
        <v>237.60400036787249</v>
      </c>
      <c r="K27" s="3">
        <f t="shared" si="20"/>
        <v>278.89360490496631</v>
      </c>
      <c r="L27" s="3">
        <f t="shared" si="20"/>
        <v>273.76912893930108</v>
      </c>
      <c r="M27" s="3">
        <f t="shared" si="20"/>
        <v>213.36988706315145</v>
      </c>
      <c r="N27" s="3">
        <f t="shared" si="20"/>
        <v>184.78104947884736</v>
      </c>
      <c r="O27" s="3">
        <f t="shared" si="20"/>
        <v>335.42760269773152</v>
      </c>
      <c r="P27" s="3">
        <f t="shared" si="20"/>
        <v>316.20272372777441</v>
      </c>
      <c r="Q27" s="3">
        <f t="shared" si="20"/>
        <v>275.62864420600863</v>
      </c>
      <c r="R27" s="3">
        <f t="shared" si="20"/>
        <v>285.15883433059474</v>
      </c>
      <c r="S27" s="3">
        <f t="shared" si="20"/>
        <v>285.46296902771309</v>
      </c>
      <c r="T27" s="3">
        <f t="shared" si="20"/>
        <v>289.21395043059476</v>
      </c>
      <c r="U27" s="3">
        <f t="shared" si="20"/>
        <v>283.48716822231762</v>
      </c>
      <c r="V27" s="3">
        <f t="shared" si="20"/>
        <v>1363.9280806765305</v>
      </c>
      <c r="W27" s="3">
        <f t="shared" si="20"/>
        <v>1088.5984624285713</v>
      </c>
      <c r="X27" s="3">
        <f t="shared" si="20"/>
        <v>913.7498108306122</v>
      </c>
      <c r="Y27" s="3">
        <f t="shared" si="20"/>
        <v>918.12222292823128</v>
      </c>
      <c r="Z27" s="3">
        <f t="shared" si="20"/>
        <v>795.16706379319726</v>
      </c>
    </row>
    <row r="28" spans="1:26" ht="15.5" x14ac:dyDescent="0.35">
      <c r="C28" t="s">
        <v>60</v>
      </c>
      <c r="D28" s="4">
        <f>IFERROR(_xlfn.RRI(5,I27,D27),"")</f>
        <v>-0.24980013564671077</v>
      </c>
      <c r="H28" s="4">
        <f t="shared" ref="H28:Z28" si="21">IFERROR(_xlfn.RRI(5,M27,H27),"")</f>
        <v>1.0307250099420129E-2</v>
      </c>
      <c r="I28" s="4">
        <f t="shared" si="21"/>
        <v>5.0411891313680623E-2</v>
      </c>
      <c r="J28" s="4">
        <f t="shared" si="21"/>
        <v>-6.6636120500664142E-2</v>
      </c>
      <c r="K28" s="4">
        <f t="shared" si="21"/>
        <v>-2.4797985222681063E-2</v>
      </c>
      <c r="L28" s="4">
        <f t="shared" si="21"/>
        <v>-1.3529462677672743E-3</v>
      </c>
      <c r="M28" s="4">
        <f t="shared" si="21"/>
        <v>-5.6353661045717374E-2</v>
      </c>
      <c r="N28" s="4">
        <f t="shared" si="21"/>
        <v>-8.3312033825096665E-2</v>
      </c>
      <c r="O28" s="4">
        <f t="shared" si="21"/>
        <v>3.00917576233799E-2</v>
      </c>
      <c r="P28" s="4">
        <f t="shared" si="21"/>
        <v>2.2083647915258853E-2</v>
      </c>
      <c r="Q28" s="4">
        <f t="shared" si="21"/>
        <v>-0.27371583471639094</v>
      </c>
      <c r="R28" s="4">
        <f t="shared" si="21"/>
        <v>-0.23503102307737744</v>
      </c>
      <c r="S28" s="4">
        <f t="shared" si="21"/>
        <v>-0.2075999474240442</v>
      </c>
      <c r="T28" s="4">
        <f t="shared" si="21"/>
        <v>-0.20628653566243393</v>
      </c>
      <c r="U28" s="4">
        <f t="shared" si="21"/>
        <v>-0.18639238537350988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-0.76686217008797652</v>
      </c>
      <c r="I29" s="4">
        <f t="shared" si="22"/>
        <v>-0.40332458442694658</v>
      </c>
      <c r="J29" s="4">
        <f t="shared" si="22"/>
        <v>-0.21497252747252751</v>
      </c>
      <c r="K29" s="4">
        <f t="shared" si="22"/>
        <v>0.18277822908204711</v>
      </c>
      <c r="L29" s="4">
        <f t="shared" si="22"/>
        <v>-6.2832618025751072</v>
      </c>
      <c r="M29" s="4">
        <f t="shared" si="22"/>
        <v>-1.716923076923077</v>
      </c>
      <c r="N29" s="4">
        <f t="shared" si="22"/>
        <v>-0.73382473382473379</v>
      </c>
      <c r="O29" s="4">
        <f t="shared" si="22"/>
        <v>-0.25137952176578776</v>
      </c>
      <c r="P29" s="4">
        <f t="shared" si="22"/>
        <v>-0.13474801061007971</v>
      </c>
      <c r="Q29" s="4">
        <f t="shared" si="22"/>
        <v>-5.2287581699346358E-2</v>
      </c>
      <c r="R29" s="4">
        <f t="shared" si="22"/>
        <v>0.38799720865317516</v>
      </c>
      <c r="S29" s="4">
        <f t="shared" si="22"/>
        <v>7.8254326561324375E-2</v>
      </c>
      <c r="T29" s="4">
        <f t="shared" si="22"/>
        <v>4.9763033175355374E-2</v>
      </c>
      <c r="U29" s="4">
        <f t="shared" si="22"/>
        <v>-0.79504613890237974</v>
      </c>
      <c r="V29" s="4">
        <f t="shared" si="22"/>
        <v>0.34370241461822937</v>
      </c>
      <c r="W29" s="4">
        <f t="shared" si="22"/>
        <v>0.16615930999492634</v>
      </c>
      <c r="X29" s="4">
        <f t="shared" si="22"/>
        <v>-7.464788732394366E-2</v>
      </c>
      <c r="Y29" s="4">
        <f t="shared" si="22"/>
        <v>0.22238163558106169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-4.9515809124988402E-2</v>
      </c>
      <c r="I30" s="4">
        <f t="shared" si="23"/>
        <v>-5.5067744440610395E-3</v>
      </c>
      <c r="J30" s="4">
        <f t="shared" si="23"/>
        <v>-0.14804787134206021</v>
      </c>
      <c r="K30" s="4">
        <f t="shared" si="23"/>
        <v>1.8718238924599138E-2</v>
      </c>
      <c r="L30" s="4">
        <f t="shared" si="23"/>
        <v>0.28307294298877872</v>
      </c>
      <c r="M30" s="4">
        <f t="shared" si="23"/>
        <v>0.15471736774379977</v>
      </c>
      <c r="N30" s="4">
        <f t="shared" si="23"/>
        <v>-0.44911793784198001</v>
      </c>
      <c r="O30" s="4">
        <f t="shared" si="23"/>
        <v>6.0799220017181785E-2</v>
      </c>
      <c r="P30" s="4">
        <f t="shared" si="23"/>
        <v>0.1472055984552903</v>
      </c>
      <c r="Q30" s="4">
        <f t="shared" si="23"/>
        <v>-3.3420637824383259E-2</v>
      </c>
      <c r="R30" s="4">
        <f t="shared" si="23"/>
        <v>-1.0654085822557854E-3</v>
      </c>
      <c r="S30" s="4">
        <f t="shared" si="23"/>
        <v>-1.2969572862225517E-2</v>
      </c>
      <c r="T30" s="4">
        <f t="shared" si="23"/>
        <v>2.0201204323244921E-2</v>
      </c>
      <c r="U30" s="4">
        <f t="shared" si="23"/>
        <v>-0.79215387362528422</v>
      </c>
      <c r="V30" s="4">
        <f t="shared" si="23"/>
        <v>0.25292118972290484</v>
      </c>
      <c r="W30" s="4">
        <f t="shared" si="23"/>
        <v>0.19135287310102872</v>
      </c>
      <c r="X30" s="4">
        <f t="shared" si="23"/>
        <v>-4.7623420808548091E-3</v>
      </c>
      <c r="Y30" s="4">
        <f t="shared" si="23"/>
        <v>0.15462808349794974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197.65</v>
      </c>
      <c r="H32" s="3">
        <f>IFERROR(INDEX(D32:G32,COUNT(D32:G32)),"")</f>
        <v>197.65</v>
      </c>
      <c r="I32" s="3">
        <f t="shared" ref="I32:Z32" si="24">IFERROR(INDEX(I51:I500,MATCH($C$32,$C$51:$C$500,0)),"")</f>
        <v>195.97</v>
      </c>
      <c r="J32" s="3">
        <f t="shared" si="24"/>
        <v>192.09</v>
      </c>
      <c r="K32" s="3">
        <f t="shared" si="24"/>
        <v>184.67</v>
      </c>
      <c r="L32" s="3">
        <f t="shared" si="24"/>
        <v>173.13</v>
      </c>
      <c r="M32" s="3">
        <f t="shared" si="24"/>
        <v>160.22</v>
      </c>
      <c r="N32" s="3">
        <f t="shared" si="24"/>
        <v>162.26</v>
      </c>
      <c r="O32" s="3">
        <f t="shared" si="24"/>
        <v>163.09</v>
      </c>
      <c r="P32" s="3">
        <f t="shared" si="24"/>
        <v>154.49</v>
      </c>
      <c r="Q32" s="3">
        <f t="shared" si="24"/>
        <v>143.62</v>
      </c>
      <c r="R32" s="3">
        <f t="shared" si="24"/>
        <v>131.52000000000001</v>
      </c>
      <c r="S32" s="3">
        <f t="shared" si="24"/>
        <v>116.14</v>
      </c>
      <c r="T32" s="3">
        <f t="shared" si="24"/>
        <v>105.33</v>
      </c>
      <c r="U32" s="3">
        <f t="shared" si="24"/>
        <v>96.5</v>
      </c>
      <c r="V32" s="3">
        <f t="shared" si="24"/>
        <v>332.83</v>
      </c>
      <c r="W32" s="3">
        <f t="shared" si="24"/>
        <v>286.06</v>
      </c>
      <c r="X32" s="3">
        <f t="shared" si="24"/>
        <v>253.09</v>
      </c>
      <c r="Y32" s="3">
        <f t="shared" si="24"/>
        <v>226.16</v>
      </c>
      <c r="Z32" s="3">
        <f t="shared" si="24"/>
        <v>197.78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0.36</v>
      </c>
      <c r="H33" s="3">
        <f>IFERROR(INDEX(D33:G33,COUNT(D33:G33)),"")</f>
        <v>0.36</v>
      </c>
      <c r="I33" s="3">
        <f t="shared" ref="I33:Z33" si="25">IFERROR(INDEX(I51:I500,MATCH($C$33,$C$51:$C$500,0)),"")</f>
        <v>0.44</v>
      </c>
      <c r="J33" s="3">
        <f t="shared" si="25"/>
        <v>0.43</v>
      </c>
      <c r="K33" s="3">
        <f t="shared" si="25"/>
        <v>0.48</v>
      </c>
      <c r="L33" s="3">
        <f t="shared" si="25"/>
        <v>0.69</v>
      </c>
      <c r="M33" s="3">
        <f t="shared" si="25"/>
        <v>0.77</v>
      </c>
      <c r="N33" s="3">
        <f t="shared" si="25"/>
        <v>2.4700000000000002</v>
      </c>
      <c r="O33" s="3">
        <f t="shared" si="25"/>
        <v>3.07</v>
      </c>
      <c r="P33" s="3">
        <f t="shared" si="25"/>
        <v>2.36</v>
      </c>
      <c r="Q33" s="3">
        <f t="shared" si="25"/>
        <v>3.76</v>
      </c>
      <c r="R33" s="3">
        <f t="shared" si="25"/>
        <v>4.71</v>
      </c>
      <c r="S33" s="3">
        <f t="shared" si="25"/>
        <v>7.23</v>
      </c>
      <c r="T33" s="3">
        <f t="shared" si="25"/>
        <v>8.07</v>
      </c>
      <c r="U33" s="3">
        <f t="shared" si="25"/>
        <v>5.7</v>
      </c>
      <c r="V33" s="3">
        <f t="shared" si="25"/>
        <v>4.43</v>
      </c>
      <c r="W33" s="3">
        <f t="shared" si="25"/>
        <v>4.8099999999999996</v>
      </c>
      <c r="X33" s="3">
        <f t="shared" si="25"/>
        <v>3.1</v>
      </c>
      <c r="Y33" s="3">
        <f t="shared" si="25"/>
        <v>3.16</v>
      </c>
      <c r="Z33" s="3">
        <f t="shared" si="25"/>
        <v>3.97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44.65</v>
      </c>
      <c r="H34" s="3">
        <f>IFERROR(INDEX(D34:G34,COUNT(D34:G34)),"")</f>
        <v>44.65</v>
      </c>
      <c r="I34" s="3">
        <f t="shared" ref="I34:Z34" si="26">IFERROR(INDEX(I51:I500,MATCH($C$34,$C$51:$C$500,0)),"")</f>
        <v>12.61</v>
      </c>
      <c r="J34" s="3">
        <f t="shared" si="26"/>
        <v>7.17</v>
      </c>
      <c r="K34" s="3">
        <f t="shared" si="26"/>
        <v>6.11</v>
      </c>
      <c r="L34" s="3">
        <f t="shared" si="26"/>
        <v>9.67</v>
      </c>
      <c r="M34" s="3">
        <f t="shared" si="26"/>
        <v>-53.22</v>
      </c>
      <c r="N34" s="3">
        <f t="shared" si="26"/>
        <v>123.08</v>
      </c>
      <c r="O34" s="3">
        <f t="shared" si="26"/>
        <v>40.950000000000003</v>
      </c>
      <c r="P34" s="3">
        <f t="shared" si="26"/>
        <v>22.32</v>
      </c>
      <c r="Q34" s="3">
        <f t="shared" si="26"/>
        <v>28.65</v>
      </c>
      <c r="R34" s="3">
        <f t="shared" si="26"/>
        <v>31.17</v>
      </c>
      <c r="S34" s="3">
        <f t="shared" si="26"/>
        <v>58.62</v>
      </c>
      <c r="T34" s="3">
        <f t="shared" si="26"/>
        <v>63.96</v>
      </c>
      <c r="U34" s="3">
        <f t="shared" si="26"/>
        <v>43.44</v>
      </c>
      <c r="V34" s="3">
        <f t="shared" si="26"/>
        <v>23.88</v>
      </c>
      <c r="W34" s="3">
        <f t="shared" si="26"/>
        <v>29.91</v>
      </c>
      <c r="X34" s="3">
        <f t="shared" si="26"/>
        <v>19.91</v>
      </c>
      <c r="Y34" s="3">
        <f t="shared" si="26"/>
        <v>16.78</v>
      </c>
      <c r="Z34" s="3">
        <f t="shared" si="26"/>
        <v>22.53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1.26</v>
      </c>
      <c r="H35" s="3">
        <f>IFERROR(INDEX(D35:G35,COUNT(D35:G35)),"")</f>
        <v>1.26</v>
      </c>
      <c r="I35" s="3">
        <f t="shared" ref="I35:Z35" si="27">IFERROR(INDEX(I51:I500,MATCH($C$35,$C$51:$C$500,0)),"")</f>
        <v>0.36</v>
      </c>
      <c r="J35" s="3">
        <f t="shared" si="27"/>
        <v>0.35</v>
      </c>
      <c r="K35" s="3">
        <f t="shared" si="27"/>
        <v>0.32</v>
      </c>
      <c r="L35" s="3">
        <f t="shared" si="27"/>
        <v>0.43</v>
      </c>
      <c r="M35" s="3">
        <f t="shared" si="27"/>
        <v>0.57999999999999996</v>
      </c>
      <c r="N35" s="3">
        <f t="shared" si="27"/>
        <v>2.16</v>
      </c>
      <c r="O35" s="3">
        <f t="shared" si="27"/>
        <v>1.49</v>
      </c>
      <c r="P35" s="3">
        <f t="shared" si="27"/>
        <v>1.1499999999999999</v>
      </c>
      <c r="Q35" s="3">
        <f t="shared" si="27"/>
        <v>1.96</v>
      </c>
      <c r="R35" s="3">
        <f t="shared" si="27"/>
        <v>2.17</v>
      </c>
      <c r="S35" s="3">
        <f t="shared" si="27"/>
        <v>2.94</v>
      </c>
      <c r="T35" s="3">
        <f t="shared" si="27"/>
        <v>2.94</v>
      </c>
      <c r="U35" s="3">
        <f t="shared" si="27"/>
        <v>1.94</v>
      </c>
      <c r="V35" s="3">
        <f t="shared" si="27"/>
        <v>1.08</v>
      </c>
      <c r="W35" s="3">
        <f t="shared" si="27"/>
        <v>1.26</v>
      </c>
      <c r="X35" s="3">
        <f t="shared" si="27"/>
        <v>0.86</v>
      </c>
      <c r="Y35" s="3">
        <f t="shared" si="27"/>
        <v>0.78</v>
      </c>
      <c r="Z35" s="3">
        <f t="shared" si="27"/>
        <v>0.99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0.3135</v>
      </c>
      <c r="I36" s="4">
        <f t="shared" si="28"/>
        <v>0.29330000000000001</v>
      </c>
      <c r="J36" s="4">
        <f t="shared" si="28"/>
        <v>0.2843</v>
      </c>
      <c r="K36" s="4">
        <f t="shared" si="28"/>
        <v>0.29189999999999999</v>
      </c>
      <c r="L36" s="4">
        <f t="shared" si="28"/>
        <v>0.2437</v>
      </c>
      <c r="M36" s="4">
        <f t="shared" si="28"/>
        <v>0</v>
      </c>
      <c r="N36" s="4">
        <f t="shared" si="28"/>
        <v>0</v>
      </c>
      <c r="O36" s="4">
        <f t="shared" si="28"/>
        <v>0.19649999999999998</v>
      </c>
      <c r="P36" s="4">
        <f t="shared" si="28"/>
        <v>0.20230000000000001</v>
      </c>
      <c r="Q36" s="4">
        <f t="shared" si="28"/>
        <v>0.30769999999999997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</v>
      </c>
      <c r="I37" s="3">
        <f t="shared" si="29"/>
        <v>2</v>
      </c>
      <c r="J37" s="3">
        <f t="shared" si="29"/>
        <v>3.25</v>
      </c>
      <c r="K37" s="3">
        <f t="shared" si="29"/>
        <v>4.25</v>
      </c>
      <c r="L37" s="3">
        <f t="shared" si="29"/>
        <v>3</v>
      </c>
      <c r="M37" s="3">
        <f t="shared" si="29"/>
        <v>0</v>
      </c>
      <c r="N37" s="3">
        <f t="shared" si="29"/>
        <v>0</v>
      </c>
      <c r="O37" s="3">
        <f t="shared" si="29"/>
        <v>2.4</v>
      </c>
      <c r="P37" s="3">
        <f t="shared" si="29"/>
        <v>3.3</v>
      </c>
      <c r="Q37" s="3">
        <f t="shared" si="29"/>
        <v>5.8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915786938000</v>
      </c>
      <c r="E51" s="5">
        <v>1583276401000</v>
      </c>
      <c r="F51" s="5">
        <v>988820787000</v>
      </c>
      <c r="G51" s="5">
        <v>654203407000</v>
      </c>
      <c r="I51" s="5">
        <v>3853980726000</v>
      </c>
      <c r="J51" s="5">
        <v>3875321246000</v>
      </c>
      <c r="K51" s="5">
        <v>4548754696000</v>
      </c>
      <c r="L51" s="5">
        <v>4465174493000</v>
      </c>
      <c r="M51" s="5">
        <v>3480062858000</v>
      </c>
      <c r="N51" s="5">
        <v>3013778917000</v>
      </c>
      <c r="O51" s="5">
        <v>5470824200000</v>
      </c>
      <c r="P51" s="5">
        <v>5157266424000</v>
      </c>
      <c r="Q51" s="5">
        <v>4495503187000</v>
      </c>
      <c r="R51" s="5">
        <v>4650940587932</v>
      </c>
      <c r="S51" s="5">
        <v>4655901024842</v>
      </c>
      <c r="T51" s="5">
        <v>4717079531523</v>
      </c>
      <c r="U51" s="5">
        <v>4623675713706</v>
      </c>
      <c r="V51" s="5">
        <v>4009948557189</v>
      </c>
      <c r="W51" s="5">
        <v>3200479479540</v>
      </c>
      <c r="X51" s="5">
        <v>2686424443842</v>
      </c>
      <c r="Y51" s="5">
        <v>2699279335409</v>
      </c>
      <c r="Z51" s="5">
        <v>2337791167552</v>
      </c>
    </row>
    <row r="52" spans="2:26" ht="15.5" x14ac:dyDescent="0.35">
      <c r="C52" t="s">
        <v>85</v>
      </c>
      <c r="D52" s="5">
        <v>-803232755000</v>
      </c>
      <c r="E52" s="5">
        <v>-1379946315000</v>
      </c>
      <c r="F52" s="5">
        <v>-851885445000</v>
      </c>
      <c r="G52" s="5">
        <v>-558798387000</v>
      </c>
      <c r="I52" s="5">
        <v>-3349547609000</v>
      </c>
      <c r="J52" s="5">
        <v>-3261118783000</v>
      </c>
      <c r="K52" s="5">
        <v>-3843825624000</v>
      </c>
      <c r="L52" s="5">
        <v>-3864227268000</v>
      </c>
      <c r="M52" s="5">
        <v>-3013790607000</v>
      </c>
      <c r="N52" s="5">
        <v>-2520797620000</v>
      </c>
      <c r="O52" s="5">
        <v>-4651089971000</v>
      </c>
      <c r="P52" s="5">
        <v>-4292248458000</v>
      </c>
      <c r="Q52" s="5">
        <v>-3745316217000</v>
      </c>
      <c r="R52" s="5">
        <v>-3743689256302</v>
      </c>
      <c r="S52" s="5">
        <v>-3888831438268</v>
      </c>
      <c r="T52" s="5">
        <v>-4048854618967</v>
      </c>
      <c r="U52" s="5">
        <v>-4004463325578</v>
      </c>
      <c r="V52" s="5">
        <v>-3445969282883</v>
      </c>
      <c r="W52" s="5">
        <v>-2761822067045</v>
      </c>
      <c r="X52" s="5">
        <v>-2302400111664</v>
      </c>
      <c r="Y52" s="5">
        <v>-2311882371643</v>
      </c>
      <c r="Z52" s="5">
        <v>-1995201318787</v>
      </c>
    </row>
    <row r="53" spans="2:26" ht="15.5" x14ac:dyDescent="0.35">
      <c r="C53" t="s">
        <v>86</v>
      </c>
      <c r="D53" s="5">
        <v>112554183000</v>
      </c>
      <c r="E53" s="5">
        <v>203330086000</v>
      </c>
      <c r="F53" s="5">
        <v>136935342000</v>
      </c>
      <c r="G53" s="5">
        <v>95405020000</v>
      </c>
      <c r="I53" s="5">
        <v>504433117000</v>
      </c>
      <c r="J53" s="5">
        <v>614202463000</v>
      </c>
      <c r="K53" s="5">
        <v>704929072000</v>
      </c>
      <c r="L53" s="5">
        <v>600947225000</v>
      </c>
      <c r="M53" s="5">
        <v>466272251000</v>
      </c>
      <c r="N53" s="5">
        <v>492981297000</v>
      </c>
      <c r="O53" s="5">
        <v>819734229000</v>
      </c>
      <c r="P53" s="5">
        <v>865017966000</v>
      </c>
      <c r="Q53" s="5">
        <v>750186970000</v>
      </c>
      <c r="R53" s="5">
        <v>907251331630</v>
      </c>
      <c r="S53" s="5">
        <v>767069586574</v>
      </c>
      <c r="T53" s="5">
        <v>668224912556</v>
      </c>
      <c r="U53" s="5">
        <v>619212388128</v>
      </c>
      <c r="V53" s="5">
        <v>563979274306</v>
      </c>
      <c r="W53" s="5">
        <v>438657412495</v>
      </c>
      <c r="X53" s="5">
        <v>384024332178</v>
      </c>
      <c r="Y53" s="5">
        <v>387396963766</v>
      </c>
      <c r="Z53" s="5">
        <v>342589848765</v>
      </c>
    </row>
    <row r="54" spans="2:26" ht="15.5" x14ac:dyDescent="0.35">
      <c r="C54" t="s">
        <v>1522</v>
      </c>
      <c r="W54" s="5">
        <v>13231911015</v>
      </c>
      <c r="X54" s="5">
        <v>1817457894</v>
      </c>
      <c r="Y54" s="5">
        <v>8016388747</v>
      </c>
      <c r="Z54" s="5">
        <v>7514354247</v>
      </c>
    </row>
    <row r="55" spans="2:26" ht="15.5" x14ac:dyDescent="0.35">
      <c r="C55" t="s">
        <v>1523</v>
      </c>
      <c r="D55" s="5">
        <v>112554183000</v>
      </c>
      <c r="E55" s="5">
        <v>203330086000</v>
      </c>
      <c r="F55" s="5">
        <v>136935342000</v>
      </c>
      <c r="G55" s="5">
        <v>95405020000</v>
      </c>
      <c r="I55" s="5">
        <v>504433117000</v>
      </c>
      <c r="J55" s="5">
        <v>614202463000</v>
      </c>
      <c r="K55" s="5">
        <v>704929072000</v>
      </c>
      <c r="L55" s="5">
        <v>600947225000</v>
      </c>
      <c r="M55" s="5">
        <v>466272251000</v>
      </c>
      <c r="N55" s="5">
        <v>492981297000</v>
      </c>
      <c r="O55" s="5">
        <v>819734229000</v>
      </c>
      <c r="P55" s="5">
        <v>865017966000</v>
      </c>
      <c r="Q55" s="5">
        <v>750186970000</v>
      </c>
      <c r="R55" s="5">
        <v>907251331630</v>
      </c>
      <c r="S55" s="5">
        <v>767069586574</v>
      </c>
      <c r="T55" s="5">
        <v>668224912556</v>
      </c>
      <c r="U55" s="5">
        <v>619212388128</v>
      </c>
      <c r="V55" s="5">
        <v>563979274306</v>
      </c>
      <c r="W55" s="5">
        <v>451889323510</v>
      </c>
      <c r="X55" s="5">
        <v>385841790072</v>
      </c>
      <c r="Y55" s="5">
        <v>395413352513</v>
      </c>
      <c r="Z55" s="5">
        <v>350104203012</v>
      </c>
    </row>
    <row r="56" spans="2:26" ht="15.5" x14ac:dyDescent="0.35">
      <c r="C56" t="s">
        <v>87</v>
      </c>
      <c r="D56" s="5">
        <v>-86946845000</v>
      </c>
      <c r="E56" s="5">
        <v>-125969094000</v>
      </c>
      <c r="F56" s="5">
        <v>-98396185000</v>
      </c>
      <c r="G56" s="5">
        <v>-99536038000</v>
      </c>
      <c r="I56" s="5">
        <v>-408118162000</v>
      </c>
      <c r="J56" s="5">
        <v>-464072321000</v>
      </c>
      <c r="K56" s="5">
        <v>-423566954000</v>
      </c>
      <c r="L56" s="5">
        <v>-376119067000</v>
      </c>
      <c r="M56" s="5">
        <v>-350612276000</v>
      </c>
      <c r="N56" s="5">
        <v>-350779164000</v>
      </c>
      <c r="O56" s="5">
        <v>-508827605000</v>
      </c>
      <c r="P56" s="5">
        <v>-508819590000</v>
      </c>
      <c r="Q56" s="5">
        <v>-427790594000</v>
      </c>
      <c r="R56" s="5">
        <v>-476719803058</v>
      </c>
      <c r="S56" s="5">
        <v>-369818345849</v>
      </c>
      <c r="T56" s="5">
        <v>-291176979827</v>
      </c>
      <c r="U56" s="5">
        <v>-277726304729</v>
      </c>
      <c r="V56" s="5">
        <v>-286260011045</v>
      </c>
      <c r="W56" s="5">
        <v>-217207800863</v>
      </c>
      <c r="X56" s="5">
        <v>-205581930454</v>
      </c>
      <c r="Y56" s="5">
        <v>-204469981965</v>
      </c>
      <c r="Z56" s="5">
        <v>-176663336122</v>
      </c>
    </row>
    <row r="57" spans="2:26" ht="15.5" x14ac:dyDescent="0.35">
      <c r="C57" t="s">
        <v>89</v>
      </c>
      <c r="D57" s="5">
        <v>-20583445000</v>
      </c>
      <c r="E57" s="5">
        <v>-22789784000</v>
      </c>
      <c r="F57" s="5">
        <v>-32595773000</v>
      </c>
      <c r="G57" s="5">
        <v>-30967728000</v>
      </c>
      <c r="I57" s="5">
        <v>-99899236000</v>
      </c>
      <c r="J57" s="5">
        <v>-141969117000</v>
      </c>
      <c r="K57" s="5">
        <v>-119855589000</v>
      </c>
      <c r="L57" s="5">
        <v>-75638152000</v>
      </c>
      <c r="M57" s="5">
        <v>-84385247000</v>
      </c>
      <c r="N57" s="5">
        <v>-86064392000</v>
      </c>
      <c r="O57" s="5">
        <v>-128597983000</v>
      </c>
      <c r="P57" s="5">
        <v>-153567236000</v>
      </c>
      <c r="Q57" s="5">
        <v>-108657912000</v>
      </c>
      <c r="R57" s="5">
        <v>-95333281473</v>
      </c>
      <c r="S57" s="5">
        <v>-56670154778</v>
      </c>
      <c r="T57" s="5">
        <v>-57586914568</v>
      </c>
      <c r="U57" s="5">
        <v>-61792794843</v>
      </c>
      <c r="V57" s="5">
        <v>-82761581693</v>
      </c>
      <c r="W57" s="5">
        <v>-48470032531</v>
      </c>
      <c r="X57" s="5">
        <v>-41346971222</v>
      </c>
      <c r="Y57" s="5">
        <v>-39351382511</v>
      </c>
      <c r="Z57" s="5">
        <v>-33933139025</v>
      </c>
    </row>
    <row r="58" spans="2:26" ht="15.5" x14ac:dyDescent="0.35">
      <c r="C58" t="s">
        <v>370</v>
      </c>
      <c r="D58" s="5">
        <v>-75776530000</v>
      </c>
      <c r="E58" s="5">
        <v>-123425437000</v>
      </c>
      <c r="F58" s="5">
        <v>-71312652000</v>
      </c>
      <c r="G58" s="5">
        <v>-74232168000</v>
      </c>
      <c r="I58" s="5">
        <v>-343053873000</v>
      </c>
      <c r="J58" s="5">
        <v>-358839706000</v>
      </c>
      <c r="K58" s="5">
        <v>-329797072000</v>
      </c>
      <c r="L58" s="5">
        <v>-340656506000</v>
      </c>
      <c r="M58" s="5">
        <v>-294356299000</v>
      </c>
      <c r="N58" s="5">
        <v>-304157422000</v>
      </c>
      <c r="O58" s="5">
        <v>-392437420000</v>
      </c>
      <c r="P58" s="5">
        <v>-382695600000</v>
      </c>
      <c r="Q58" s="5">
        <v>-390478628000</v>
      </c>
      <c r="R58" s="5">
        <v>-430611335069</v>
      </c>
      <c r="S58" s="5">
        <v>-343010114406</v>
      </c>
      <c r="T58" s="5">
        <v>-285954954112</v>
      </c>
      <c r="U58" s="5">
        <v>-249767489008</v>
      </c>
      <c r="V58" s="5">
        <v>-232453491928</v>
      </c>
      <c r="W58" s="5">
        <v>-197508673641</v>
      </c>
      <c r="X58" s="5">
        <v>-164234959232</v>
      </c>
      <c r="Y58" s="5">
        <v>-165118599454</v>
      </c>
      <c r="Z58" s="5">
        <v>-142730197097</v>
      </c>
    </row>
    <row r="59" spans="2:26" ht="15.5" x14ac:dyDescent="0.35">
      <c r="C59" t="s">
        <v>95</v>
      </c>
      <c r="D59" s="5">
        <v>399588000</v>
      </c>
      <c r="E59" s="5">
        <v>1251761000</v>
      </c>
      <c r="F59" s="5">
        <v>581876000</v>
      </c>
      <c r="G59" s="5">
        <v>339177000</v>
      </c>
      <c r="I59" s="5">
        <v>2315014000</v>
      </c>
      <c r="J59" s="5">
        <v>2673816000</v>
      </c>
      <c r="K59" s="5">
        <v>4339949000</v>
      </c>
      <c r="L59" s="5">
        <v>910505000</v>
      </c>
      <c r="M59" s="5">
        <v>1190750000</v>
      </c>
      <c r="N59" s="5">
        <v>-1028493000</v>
      </c>
      <c r="O59" s="5">
        <v>3126984000</v>
      </c>
      <c r="P59" s="5">
        <v>2172622000</v>
      </c>
      <c r="Q59" s="5">
        <v>2554035000</v>
      </c>
      <c r="R59" s="5">
        <v>7073769969</v>
      </c>
      <c r="S59" s="5">
        <v>3013280443</v>
      </c>
      <c r="T59" s="5">
        <v>3710838520</v>
      </c>
      <c r="U59" s="5">
        <v>4514994209</v>
      </c>
      <c r="V59" s="5">
        <v>3914661960</v>
      </c>
      <c r="W59" s="5">
        <v>2170327834</v>
      </c>
    </row>
    <row r="60" spans="2:26" ht="15.5" x14ac:dyDescent="0.35">
      <c r="C60" t="s">
        <v>90</v>
      </c>
      <c r="D60" s="5">
        <v>25607338000</v>
      </c>
      <c r="E60" s="5">
        <v>77360992000</v>
      </c>
      <c r="F60" s="5">
        <v>38539157000</v>
      </c>
      <c r="G60" s="5">
        <v>-4131018000</v>
      </c>
      <c r="I60" s="5">
        <v>96314955000</v>
      </c>
      <c r="J60" s="5">
        <v>150130142000</v>
      </c>
      <c r="K60" s="5">
        <v>281362118000</v>
      </c>
      <c r="L60" s="5">
        <v>224828158000</v>
      </c>
      <c r="M60" s="5">
        <v>115659975000</v>
      </c>
      <c r="N60" s="5">
        <v>142202133000</v>
      </c>
      <c r="O60" s="5">
        <v>310906624000</v>
      </c>
      <c r="P60" s="5">
        <v>356198376000</v>
      </c>
      <c r="Q60" s="5">
        <v>322396376000</v>
      </c>
      <c r="R60" s="5">
        <v>430531528572</v>
      </c>
      <c r="S60" s="5">
        <v>397251240725</v>
      </c>
      <c r="T60" s="5">
        <v>377047932729</v>
      </c>
      <c r="U60" s="5">
        <v>341486083399</v>
      </c>
      <c r="V60" s="5">
        <v>277719263261</v>
      </c>
      <c r="W60" s="5">
        <v>234681522647</v>
      </c>
      <c r="X60" s="5">
        <v>180259859618</v>
      </c>
      <c r="Y60" s="5">
        <v>190943370548</v>
      </c>
      <c r="Z60" s="5">
        <v>173440866890</v>
      </c>
    </row>
    <row r="61" spans="2:26" ht="15.5" x14ac:dyDescent="0.35">
      <c r="C61" t="s">
        <v>91</v>
      </c>
      <c r="D61" s="5">
        <v>6430674000</v>
      </c>
      <c r="E61" s="5">
        <v>19292720000</v>
      </c>
      <c r="F61" s="5">
        <v>4673606000</v>
      </c>
      <c r="G61" s="5">
        <v>301362000</v>
      </c>
      <c r="I61" s="5">
        <v>37872716000</v>
      </c>
      <c r="J61" s="5">
        <v>78784117000</v>
      </c>
      <c r="K61" s="5">
        <v>13979849000</v>
      </c>
      <c r="L61" s="5">
        <v>25698016000</v>
      </c>
      <c r="M61" s="5">
        <v>-130721774000</v>
      </c>
      <c r="N61" s="5">
        <v>-52371788000</v>
      </c>
      <c r="O61" s="5">
        <v>-52688702000</v>
      </c>
      <c r="P61" s="5">
        <v>-36049747000</v>
      </c>
      <c r="Q61" s="5">
        <v>32490404000</v>
      </c>
      <c r="R61" s="5">
        <v>-28463486164</v>
      </c>
      <c r="S61" s="5">
        <v>-42750265714</v>
      </c>
      <c r="T61" s="5">
        <v>-57538369522</v>
      </c>
      <c r="U61" s="5">
        <v>-40324209696</v>
      </c>
      <c r="V61" s="5">
        <v>-10859159179</v>
      </c>
      <c r="W61" s="5">
        <v>-29651641404</v>
      </c>
      <c r="X61" s="5">
        <v>-11182241485</v>
      </c>
      <c r="Y61" s="5">
        <v>5585316407</v>
      </c>
      <c r="Z61" s="5">
        <v>-3174551164</v>
      </c>
    </row>
    <row r="62" spans="2:26" ht="15.5" x14ac:dyDescent="0.35">
      <c r="C62" t="s">
        <v>26</v>
      </c>
      <c r="D62" s="5">
        <v>-1750672000</v>
      </c>
      <c r="E62" s="5">
        <v>-3840167000</v>
      </c>
      <c r="F62" s="5">
        <v>-2345656000</v>
      </c>
      <c r="G62" s="5">
        <v>-2424243000</v>
      </c>
      <c r="I62" s="5">
        <v>-12429333000</v>
      </c>
      <c r="J62" s="5">
        <v>-19627582000</v>
      </c>
      <c r="K62" s="5">
        <v>-31646961000</v>
      </c>
      <c r="L62" s="5">
        <v>-19660042000</v>
      </c>
      <c r="M62" s="5">
        <v>-45350794000</v>
      </c>
      <c r="N62" s="5">
        <v>-47862577000</v>
      </c>
      <c r="O62" s="5">
        <v>-104278029000</v>
      </c>
      <c r="P62" s="5">
        <v>-80516535000</v>
      </c>
      <c r="Q62" s="5">
        <v>-52028418000</v>
      </c>
      <c r="R62" s="5">
        <v>-50432930190</v>
      </c>
      <c r="S62" s="5">
        <v>-77359387683</v>
      </c>
      <c r="T62" s="5">
        <v>-81489016515</v>
      </c>
      <c r="U62" s="5">
        <v>-59644024366</v>
      </c>
      <c r="V62" s="5">
        <v>-40454126798</v>
      </c>
      <c r="W62" s="5">
        <v>-29651641404</v>
      </c>
    </row>
    <row r="63" spans="2:26" ht="15.5" x14ac:dyDescent="0.35">
      <c r="C63" t="s">
        <v>372</v>
      </c>
      <c r="D63" s="5">
        <v>-10622495000</v>
      </c>
      <c r="E63" s="5">
        <v>-30046725000</v>
      </c>
      <c r="F63" s="5">
        <v>-3095124000</v>
      </c>
      <c r="G63" s="5">
        <v>-1931237000</v>
      </c>
      <c r="I63" s="5">
        <v>-40564767000</v>
      </c>
      <c r="J63" s="5">
        <v>-32115142000</v>
      </c>
      <c r="K63" s="5">
        <v>-30352488000</v>
      </c>
      <c r="L63" s="5">
        <v>-36356687000</v>
      </c>
      <c r="M63" s="5">
        <v>-40097482000</v>
      </c>
      <c r="N63" s="5">
        <v>-38942849000</v>
      </c>
      <c r="O63" s="5">
        <v>-74263941000</v>
      </c>
      <c r="P63" s="5">
        <v>-72117892000</v>
      </c>
      <c r="Q63" s="5">
        <v>6626066000</v>
      </c>
      <c r="R63" s="5">
        <v>35138129166</v>
      </c>
      <c r="S63" s="5">
        <v>3800851718</v>
      </c>
      <c r="T63" s="5">
        <v>-3145400261</v>
      </c>
      <c r="U63" s="5">
        <v>4146060614</v>
      </c>
      <c r="V63" s="5">
        <v>-85602676</v>
      </c>
    </row>
    <row r="64" spans="2:26" ht="15.5" x14ac:dyDescent="0.35">
      <c r="C64" t="s">
        <v>900</v>
      </c>
      <c r="D64" s="5">
        <v>21277186000</v>
      </c>
      <c r="E64" s="5">
        <v>42526384000</v>
      </c>
      <c r="F64" s="5">
        <v>19208438000</v>
      </c>
      <c r="G64" s="5">
        <v>12023737000</v>
      </c>
      <c r="I64" s="5">
        <v>100154645000</v>
      </c>
      <c r="J64" s="5">
        <v>143544566000</v>
      </c>
      <c r="K64" s="5">
        <v>91668497000</v>
      </c>
      <c r="L64" s="5">
        <v>118287849000</v>
      </c>
      <c r="M64" s="5">
        <v>-23920120000</v>
      </c>
      <c r="N64" s="5">
        <v>-34100788000</v>
      </c>
      <c r="O64" s="5">
        <v>121936017000</v>
      </c>
      <c r="P64" s="5">
        <v>114901658000</v>
      </c>
      <c r="Q64" s="5">
        <v>129304090000</v>
      </c>
      <c r="R64" s="5">
        <v>60217353740</v>
      </c>
      <c r="S64" s="5">
        <v>30808270251</v>
      </c>
      <c r="T64" s="5">
        <v>27096047254</v>
      </c>
      <c r="U64" s="5">
        <v>15173754056</v>
      </c>
      <c r="V64" s="5">
        <v>29680570295</v>
      </c>
    </row>
    <row r="65" spans="3:26" ht="15.5" x14ac:dyDescent="0.35">
      <c r="C65" t="s">
        <v>373</v>
      </c>
      <c r="E65" s="5">
        <v>19941057000</v>
      </c>
      <c r="F65" s="5">
        <v>-19941057000</v>
      </c>
    </row>
    <row r="66" spans="3:26" ht="15.5" x14ac:dyDescent="0.35">
      <c r="C66" t="s">
        <v>96</v>
      </c>
      <c r="D66" s="5">
        <v>6430674000</v>
      </c>
      <c r="E66" s="5">
        <v>19292720000</v>
      </c>
      <c r="F66" s="5">
        <v>4673606000</v>
      </c>
      <c r="G66" s="5">
        <v>301362000</v>
      </c>
      <c r="I66" s="5">
        <v>37872716000</v>
      </c>
      <c r="J66" s="5">
        <v>78784117000</v>
      </c>
      <c r="K66" s="5">
        <v>13979849000</v>
      </c>
      <c r="L66" s="5">
        <v>25698016000</v>
      </c>
      <c r="M66" s="5">
        <v>-130721774000</v>
      </c>
      <c r="N66" s="5">
        <v>-52371788000</v>
      </c>
      <c r="O66" s="5">
        <v>-52688702000</v>
      </c>
      <c r="P66" s="5">
        <v>-36049747000</v>
      </c>
      <c r="Q66" s="5">
        <v>32490404000</v>
      </c>
      <c r="R66" s="5">
        <v>-28463486164</v>
      </c>
      <c r="S66" s="5">
        <v>-42750265714</v>
      </c>
      <c r="T66" s="5">
        <v>-57538369522</v>
      </c>
      <c r="U66" s="5">
        <v>-40324209696</v>
      </c>
      <c r="V66" s="5">
        <v>-10859159179</v>
      </c>
      <c r="W66" s="5">
        <v>-29651641404</v>
      </c>
      <c r="X66" s="5">
        <v>-11182241485</v>
      </c>
      <c r="Y66" s="5">
        <v>5585316407</v>
      </c>
      <c r="Z66" s="5">
        <v>-3174551164</v>
      </c>
    </row>
    <row r="67" spans="3:26" ht="15.5" x14ac:dyDescent="0.35">
      <c r="C67" t="s">
        <v>28</v>
      </c>
      <c r="D67" s="5">
        <v>32038012000</v>
      </c>
      <c r="E67" s="5">
        <v>96653712000</v>
      </c>
      <c r="F67" s="5">
        <v>43212763000</v>
      </c>
      <c r="G67" s="5">
        <v>-3829656000</v>
      </c>
      <c r="I67" s="5">
        <v>134187671000</v>
      </c>
      <c r="J67" s="5">
        <v>228914259000</v>
      </c>
      <c r="K67" s="5">
        <v>295341967000</v>
      </c>
      <c r="L67" s="5">
        <v>250526174000</v>
      </c>
      <c r="M67" s="5">
        <v>-15061799000</v>
      </c>
      <c r="N67" s="5">
        <v>89830345000</v>
      </c>
      <c r="O67" s="5">
        <v>258217922000</v>
      </c>
      <c r="P67" s="5">
        <v>320148629000</v>
      </c>
      <c r="Q67" s="5">
        <v>354886780000</v>
      </c>
      <c r="R67" s="5">
        <v>402068042408</v>
      </c>
      <c r="S67" s="5">
        <v>354500975011</v>
      </c>
      <c r="T67" s="5">
        <v>319509563207</v>
      </c>
      <c r="U67" s="5">
        <v>301161873703</v>
      </c>
      <c r="V67" s="5">
        <v>266860104082</v>
      </c>
      <c r="W67" s="5">
        <v>205029881243</v>
      </c>
      <c r="X67" s="5">
        <v>169077618133</v>
      </c>
      <c r="Y67" s="5">
        <v>196528686955</v>
      </c>
      <c r="Z67" s="5">
        <v>170266315726</v>
      </c>
    </row>
    <row r="68" spans="3:26" ht="15.5" x14ac:dyDescent="0.35">
      <c r="C68" t="s">
        <v>27</v>
      </c>
      <c r="D68" s="5">
        <v>-5630888000</v>
      </c>
      <c r="E68" s="5">
        <v>-2055407000</v>
      </c>
      <c r="F68" s="5">
        <v>-8382635000</v>
      </c>
      <c r="G68" s="5">
        <v>-6370652000</v>
      </c>
      <c r="I68" s="5">
        <v>-20657810000</v>
      </c>
      <c r="J68" s="5">
        <v>-39824158000</v>
      </c>
      <c r="K68" s="5">
        <v>-53527176000</v>
      </c>
      <c r="L68" s="5">
        <v>-48869665000</v>
      </c>
      <c r="M68" s="5">
        <v>-22048299000</v>
      </c>
      <c r="N68" s="5">
        <v>-37995920000</v>
      </c>
      <c r="O68" s="5">
        <v>-55934655000</v>
      </c>
      <c r="P68" s="5">
        <v>-51919617000</v>
      </c>
      <c r="Q68" s="5">
        <v>-44938762000</v>
      </c>
      <c r="R68" s="5">
        <v>-70407855769</v>
      </c>
      <c r="S68" s="5">
        <v>-117865991482</v>
      </c>
      <c r="T68" s="5">
        <v>-99019956472</v>
      </c>
      <c r="U68" s="5">
        <v>-90194862850</v>
      </c>
      <c r="V68" s="5">
        <v>-81614449927</v>
      </c>
      <c r="W68" s="5">
        <v>-67926004280</v>
      </c>
      <c r="X68" s="5">
        <v>-53359373461</v>
      </c>
      <c r="Y68" s="5">
        <v>-71469850774</v>
      </c>
      <c r="Z68" s="5">
        <v>-67969143388</v>
      </c>
    </row>
    <row r="69" spans="3:26" ht="15.5" x14ac:dyDescent="0.35">
      <c r="C69" t="s">
        <v>374</v>
      </c>
      <c r="D69" s="5">
        <v>26407124000</v>
      </c>
      <c r="E69" s="5">
        <v>94598305000</v>
      </c>
      <c r="F69" s="5">
        <v>34830128000</v>
      </c>
      <c r="G69" s="5">
        <v>-10200308000</v>
      </c>
      <c r="I69" s="5">
        <v>113529861000</v>
      </c>
      <c r="J69" s="5">
        <v>189090101000</v>
      </c>
      <c r="K69" s="5">
        <v>241814791000</v>
      </c>
      <c r="L69" s="5">
        <v>201656509000</v>
      </c>
      <c r="M69" s="5">
        <v>-37110098000</v>
      </c>
      <c r="N69" s="5">
        <v>51834425000</v>
      </c>
      <c r="O69" s="5">
        <v>202283267000</v>
      </c>
      <c r="P69" s="5">
        <v>268229012000</v>
      </c>
      <c r="Q69" s="5">
        <v>309948018000</v>
      </c>
      <c r="R69" s="5">
        <v>331660186639</v>
      </c>
      <c r="S69" s="5">
        <v>236634983529</v>
      </c>
      <c r="T69" s="5">
        <v>220489606735</v>
      </c>
      <c r="U69" s="5">
        <v>210967010853</v>
      </c>
      <c r="V69" s="5">
        <v>185245654155</v>
      </c>
      <c r="W69" s="5">
        <v>137103876963</v>
      </c>
      <c r="X69" s="5">
        <v>115718244672</v>
      </c>
      <c r="Y69" s="5">
        <v>125058836181</v>
      </c>
      <c r="Z69" s="5">
        <v>102297172338</v>
      </c>
    </row>
    <row r="70" spans="3:26" ht="15.5" x14ac:dyDescent="0.35">
      <c r="C70" t="s">
        <v>455</v>
      </c>
      <c r="Y70" s="5">
        <v>909315582</v>
      </c>
      <c r="Z70" s="5">
        <v>-234020145</v>
      </c>
    </row>
    <row r="71" spans="3:26" ht="15.5" x14ac:dyDescent="0.35">
      <c r="C71" t="s">
        <v>375</v>
      </c>
    </row>
    <row r="72" spans="3:26" ht="15.5" x14ac:dyDescent="0.35">
      <c r="C72" t="s">
        <v>97</v>
      </c>
      <c r="D72" s="5">
        <v>26407124000</v>
      </c>
      <c r="E72" s="5">
        <v>94598305000</v>
      </c>
      <c r="F72" s="5">
        <v>34830128000</v>
      </c>
      <c r="G72" s="5">
        <v>-10200308000</v>
      </c>
      <c r="I72" s="5">
        <v>113529861000</v>
      </c>
      <c r="J72" s="5">
        <v>189090101000</v>
      </c>
      <c r="K72" s="5">
        <v>241814791000</v>
      </c>
      <c r="L72" s="5">
        <v>201656509000</v>
      </c>
      <c r="M72" s="5">
        <v>-37110098000</v>
      </c>
      <c r="N72" s="5">
        <v>51834425000</v>
      </c>
      <c r="O72" s="5">
        <v>202283267000</v>
      </c>
      <c r="P72" s="5">
        <v>268229012000</v>
      </c>
      <c r="Q72" s="5">
        <v>309948018000</v>
      </c>
      <c r="R72" s="5">
        <v>331660186639</v>
      </c>
      <c r="S72" s="5">
        <v>236634983529</v>
      </c>
      <c r="T72" s="5">
        <v>220489606735</v>
      </c>
      <c r="U72" s="5">
        <v>210967010853</v>
      </c>
      <c r="V72" s="5">
        <v>185245654155</v>
      </c>
      <c r="W72" s="5">
        <v>137103876963</v>
      </c>
      <c r="X72" s="5">
        <v>115718244672</v>
      </c>
      <c r="Y72" s="5">
        <v>125968151763</v>
      </c>
      <c r="Z72" s="5">
        <v>102063152193</v>
      </c>
    </row>
    <row r="73" spans="3:26" ht="15.5" x14ac:dyDescent="0.35">
      <c r="C73" t="s">
        <v>98</v>
      </c>
      <c r="D73" s="5">
        <v>1436387000</v>
      </c>
      <c r="E73" s="5">
        <v>2601803000</v>
      </c>
      <c r="F73" s="5">
        <v>2062200000</v>
      </c>
      <c r="G73" s="5">
        <v>-2649901000</v>
      </c>
      <c r="I73" s="5">
        <v>5132158000</v>
      </c>
      <c r="J73" s="5">
        <v>3803746000</v>
      </c>
      <c r="K73" s="5">
        <v>-304781000</v>
      </c>
      <c r="L73" s="5">
        <v>9832809000</v>
      </c>
      <c r="M73" s="5">
        <v>5040917000</v>
      </c>
      <c r="N73" s="5">
        <v>6784297000</v>
      </c>
      <c r="O73" s="5">
        <v>-4969463000</v>
      </c>
      <c r="P73" s="5">
        <v>5747613000</v>
      </c>
      <c r="Q73" s="5">
        <v>-8780835000</v>
      </c>
      <c r="R73" s="5">
        <v>-1979272926</v>
      </c>
      <c r="S73" s="5">
        <v>11018568035</v>
      </c>
      <c r="T73" s="5">
        <v>-4243814645</v>
      </c>
    </row>
    <row r="74" spans="3:26" ht="15.5" x14ac:dyDescent="0.35">
      <c r="C74" t="s">
        <v>99</v>
      </c>
      <c r="D74" s="5">
        <v>27843511000</v>
      </c>
      <c r="E74" s="5">
        <v>97200108000</v>
      </c>
      <c r="F74" s="5">
        <v>36892328000</v>
      </c>
      <c r="G74" s="5">
        <v>-12850209000</v>
      </c>
      <c r="I74" s="5">
        <v>118662019000</v>
      </c>
      <c r="J74" s="5">
        <v>192893847000</v>
      </c>
      <c r="K74" s="5">
        <v>241510010000</v>
      </c>
      <c r="L74" s="5">
        <v>211489318000</v>
      </c>
      <c r="M74" s="5">
        <v>-32069181000</v>
      </c>
      <c r="N74" s="5">
        <v>58618722000</v>
      </c>
      <c r="O74" s="5">
        <v>197313804000</v>
      </c>
      <c r="P74" s="5">
        <v>273976625000</v>
      </c>
      <c r="Q74" s="5">
        <v>301167183000</v>
      </c>
      <c r="R74" s="5">
        <v>329680913713</v>
      </c>
      <c r="S74" s="5">
        <v>247653551564</v>
      </c>
      <c r="T74" s="5">
        <v>216245792090</v>
      </c>
      <c r="U74" s="5">
        <v>210967010853</v>
      </c>
      <c r="V74" s="5">
        <v>185245654155</v>
      </c>
      <c r="W74" s="5">
        <v>137103876963</v>
      </c>
    </row>
    <row r="75" spans="3:26" ht="15.5" x14ac:dyDescent="0.35">
      <c r="C75" t="s">
        <v>100</v>
      </c>
      <c r="D75" s="5">
        <v>26407124000</v>
      </c>
      <c r="E75" s="5">
        <v>94598305000</v>
      </c>
      <c r="F75" s="5">
        <v>34830128000</v>
      </c>
      <c r="G75" s="5">
        <v>-10200308000</v>
      </c>
      <c r="I75" s="5">
        <v>113529861000</v>
      </c>
      <c r="J75" s="5">
        <v>189090101000</v>
      </c>
      <c r="K75" s="5">
        <v>241814791000</v>
      </c>
      <c r="L75" s="5">
        <v>201656509000</v>
      </c>
      <c r="M75" s="5">
        <v>-37110098000</v>
      </c>
      <c r="N75" s="5">
        <v>51834425000</v>
      </c>
      <c r="O75" s="5">
        <v>202283267000</v>
      </c>
      <c r="P75" s="5">
        <v>268229012000</v>
      </c>
      <c r="Q75" s="5">
        <v>309948018000</v>
      </c>
      <c r="R75" s="5">
        <v>331660186639</v>
      </c>
      <c r="S75" s="5">
        <v>236634983529</v>
      </c>
      <c r="T75" s="5">
        <v>220489606735</v>
      </c>
      <c r="U75" s="5">
        <v>210967010853</v>
      </c>
      <c r="V75" s="5">
        <v>185245654155</v>
      </c>
      <c r="W75" s="5">
        <v>137103876963</v>
      </c>
      <c r="X75" s="5">
        <v>115718244672</v>
      </c>
      <c r="Y75" s="5">
        <v>125968151763</v>
      </c>
      <c r="Z75" s="5">
        <v>102063152193</v>
      </c>
    </row>
    <row r="76" spans="3:26" ht="15.5" x14ac:dyDescent="0.35">
      <c r="C76" t="s">
        <v>7</v>
      </c>
      <c r="D76" s="5">
        <v>27443923000</v>
      </c>
      <c r="E76" s="5">
        <v>95948347000</v>
      </c>
      <c r="F76" s="5">
        <v>36310452000</v>
      </c>
      <c r="G76" s="5">
        <v>-13189386000</v>
      </c>
      <c r="I76" s="5">
        <v>116347005000</v>
      </c>
      <c r="J76" s="5">
        <v>190220031000</v>
      </c>
      <c r="K76" s="5">
        <v>237170061000</v>
      </c>
      <c r="L76" s="5">
        <v>210578813000</v>
      </c>
      <c r="M76" s="5">
        <v>-33259931000</v>
      </c>
      <c r="N76" s="5">
        <v>59647215000</v>
      </c>
      <c r="O76" s="5">
        <v>194186820000</v>
      </c>
      <c r="P76" s="5">
        <v>271804003000</v>
      </c>
      <c r="Q76" s="5">
        <v>298613148000</v>
      </c>
      <c r="R76" s="5">
        <v>322607143744</v>
      </c>
      <c r="S76" s="5">
        <v>244640271121</v>
      </c>
      <c r="T76" s="5">
        <v>212534953570</v>
      </c>
      <c r="U76" s="5">
        <v>206452016644</v>
      </c>
      <c r="V76" s="5">
        <v>181330992195</v>
      </c>
      <c r="W76" s="5">
        <v>134933549129</v>
      </c>
    </row>
    <row r="77" spans="3:26" ht="15.5" x14ac:dyDescent="0.35">
      <c r="C77" t="s">
        <v>101</v>
      </c>
      <c r="D77" s="5">
        <v>26407124000</v>
      </c>
      <c r="E77" s="5">
        <v>94598305000</v>
      </c>
      <c r="F77" s="5">
        <v>34830128000</v>
      </c>
      <c r="G77" s="5">
        <v>-10200308000</v>
      </c>
      <c r="I77" s="5">
        <v>113529861000</v>
      </c>
      <c r="J77" s="5">
        <v>189090101000</v>
      </c>
      <c r="K77" s="5">
        <v>241814791000</v>
      </c>
      <c r="L77" s="5">
        <v>201656509000</v>
      </c>
      <c r="M77" s="5">
        <v>-37110098000</v>
      </c>
      <c r="N77" s="5">
        <v>51834425000</v>
      </c>
      <c r="O77" s="5">
        <v>202283267000</v>
      </c>
      <c r="P77" s="5">
        <v>268229012000</v>
      </c>
      <c r="Q77" s="5">
        <v>309948018000</v>
      </c>
      <c r="R77" s="5">
        <v>331660186639</v>
      </c>
      <c r="S77" s="5">
        <v>236634983529</v>
      </c>
      <c r="T77" s="5">
        <v>220489606735</v>
      </c>
      <c r="U77" s="5">
        <v>210967010853</v>
      </c>
      <c r="V77" s="5">
        <v>185245654155</v>
      </c>
      <c r="W77" s="5">
        <v>137103876963</v>
      </c>
      <c r="X77" s="5">
        <v>115718244672</v>
      </c>
      <c r="Y77" s="5">
        <v>125968151763</v>
      </c>
      <c r="Z77" s="5">
        <v>102063152193</v>
      </c>
    </row>
    <row r="78" spans="3:26" ht="15.5" x14ac:dyDescent="0.35">
      <c r="C78" t="s">
        <v>102</v>
      </c>
      <c r="D78" s="5">
        <v>27843511000</v>
      </c>
      <c r="E78" s="5">
        <v>97200108000</v>
      </c>
      <c r="F78" s="5">
        <v>36892328000</v>
      </c>
      <c r="G78" s="5">
        <v>-12850209000</v>
      </c>
      <c r="I78" s="5">
        <v>118662019000</v>
      </c>
      <c r="J78" s="5">
        <v>192893847000</v>
      </c>
      <c r="K78" s="5">
        <v>241510010000</v>
      </c>
      <c r="L78" s="5">
        <v>211489318000</v>
      </c>
      <c r="M78" s="5">
        <v>-32069181000</v>
      </c>
      <c r="N78" s="5">
        <v>58618722000</v>
      </c>
      <c r="O78" s="5">
        <v>197313804000</v>
      </c>
      <c r="P78" s="5">
        <v>273976625000</v>
      </c>
      <c r="Q78" s="5">
        <v>301167183000</v>
      </c>
      <c r="R78" s="5">
        <v>329680913713</v>
      </c>
      <c r="S78" s="5">
        <v>247653551564</v>
      </c>
      <c r="T78" s="5">
        <v>216245792090</v>
      </c>
      <c r="U78" s="5">
        <v>210967010853</v>
      </c>
      <c r="V78" s="5">
        <v>185245654155</v>
      </c>
      <c r="W78" s="5">
        <v>137103876963</v>
      </c>
    </row>
    <row r="79" spans="3:26" ht="15.5" x14ac:dyDescent="0.35">
      <c r="C79" t="s">
        <v>103</v>
      </c>
      <c r="D79" s="5">
        <v>27843511000</v>
      </c>
      <c r="E79" s="5">
        <v>97200108000</v>
      </c>
      <c r="F79" s="5">
        <v>36892328000</v>
      </c>
      <c r="G79" s="5">
        <v>-12850209000</v>
      </c>
      <c r="I79" s="5">
        <v>118662019000</v>
      </c>
      <c r="J79" s="5">
        <v>192893847000</v>
      </c>
      <c r="K79" s="5">
        <v>241510010000</v>
      </c>
      <c r="L79" s="5">
        <v>211489318000</v>
      </c>
      <c r="M79" s="5">
        <v>-32069181000</v>
      </c>
      <c r="N79" s="5">
        <v>58618722000</v>
      </c>
      <c r="O79" s="5">
        <v>197313804000</v>
      </c>
      <c r="P79" s="5">
        <v>273976625000</v>
      </c>
      <c r="Q79" s="5">
        <v>301167183000</v>
      </c>
      <c r="R79" s="5">
        <v>329680913713</v>
      </c>
      <c r="S79" s="5">
        <v>247653551564</v>
      </c>
      <c r="T79" s="5">
        <v>216245792090</v>
      </c>
      <c r="U79" s="5">
        <v>210967010853</v>
      </c>
      <c r="V79" s="5">
        <v>185245654155</v>
      </c>
      <c r="W79" s="5">
        <v>137103876963</v>
      </c>
    </row>
    <row r="81" spans="2:26" ht="15.5" x14ac:dyDescent="0.35">
      <c r="B81" t="s">
        <v>104</v>
      </c>
      <c r="C81" t="s">
        <v>105</v>
      </c>
    </row>
    <row r="82" spans="2:26" ht="15.5" x14ac:dyDescent="0.35">
      <c r="C82" t="s">
        <v>106</v>
      </c>
    </row>
    <row r="83" spans="2:26" ht="15.5" x14ac:dyDescent="0.35">
      <c r="C83" t="s">
        <v>19</v>
      </c>
      <c r="D83" s="5">
        <v>430269858000</v>
      </c>
      <c r="E83" s="5">
        <v>678776147000</v>
      </c>
      <c r="F83" s="5">
        <v>295118750000</v>
      </c>
      <c r="G83" s="5">
        <v>347928198000</v>
      </c>
      <c r="I83" s="5">
        <v>678776147000</v>
      </c>
      <c r="J83" s="5">
        <v>582434576000</v>
      </c>
      <c r="K83" s="5">
        <v>471769154000</v>
      </c>
      <c r="L83" s="5">
        <v>441414235000</v>
      </c>
      <c r="M83" s="5">
        <v>562782118000</v>
      </c>
      <c r="N83" s="5">
        <v>556853162000</v>
      </c>
      <c r="O83" s="5">
        <v>353719037000</v>
      </c>
      <c r="P83" s="5">
        <v>103252468000</v>
      </c>
      <c r="Q83" s="5">
        <v>423583202000</v>
      </c>
      <c r="R83" s="5">
        <v>740194001905</v>
      </c>
      <c r="S83" s="5">
        <v>578856540251</v>
      </c>
      <c r="T83" s="5">
        <v>453651194876</v>
      </c>
      <c r="U83" s="5">
        <v>735889401884</v>
      </c>
      <c r="V83" s="5">
        <v>378631734368</v>
      </c>
      <c r="W83" s="5">
        <v>768524802296</v>
      </c>
      <c r="X83" s="5">
        <v>603659042070</v>
      </c>
      <c r="Y83" s="5">
        <v>382461594026</v>
      </c>
      <c r="Z83" s="5">
        <v>174405630644</v>
      </c>
    </row>
    <row r="84" spans="2:26" ht="15.5" x14ac:dyDescent="0.35">
      <c r="C84" t="s">
        <v>110</v>
      </c>
      <c r="D84" s="5">
        <v>724102609000</v>
      </c>
      <c r="E84" s="5">
        <v>824190078000</v>
      </c>
      <c r="F84" s="5">
        <v>806349120000</v>
      </c>
      <c r="G84" s="5">
        <v>677415902000</v>
      </c>
      <c r="I84" s="5">
        <v>824190078000</v>
      </c>
      <c r="J84" s="5">
        <v>839920183000</v>
      </c>
      <c r="K84" s="5">
        <v>924864019000</v>
      </c>
      <c r="L84" s="5">
        <v>1072325684000</v>
      </c>
      <c r="M84" s="5">
        <v>723792450000</v>
      </c>
      <c r="N84" s="5">
        <v>783023641000</v>
      </c>
      <c r="O84" s="5">
        <v>1078510178000</v>
      </c>
      <c r="P84" s="5">
        <v>1030287471000</v>
      </c>
      <c r="Q84" s="5">
        <v>803995777000</v>
      </c>
      <c r="R84" s="5">
        <v>707520700149</v>
      </c>
      <c r="S84" s="5">
        <v>775378622797</v>
      </c>
      <c r="T84" s="5">
        <v>788645804024</v>
      </c>
      <c r="U84" s="5">
        <v>746680139692</v>
      </c>
      <c r="V84" s="5">
        <v>638207349884</v>
      </c>
      <c r="W84" s="5">
        <v>374066736008</v>
      </c>
      <c r="X84" s="5">
        <v>364359339560</v>
      </c>
      <c r="Y84" s="5">
        <v>333761474188</v>
      </c>
      <c r="Z84" s="5">
        <v>296047467919</v>
      </c>
    </row>
    <row r="85" spans="2:26" ht="15.5" x14ac:dyDescent="0.35">
      <c r="C85" t="s">
        <v>107</v>
      </c>
      <c r="W85" s="5">
        <v>83204270100</v>
      </c>
      <c r="X85" s="5">
        <v>47401459234</v>
      </c>
      <c r="Y85" s="5">
        <v>5327613525</v>
      </c>
      <c r="Z85" s="5">
        <v>8316551601</v>
      </c>
    </row>
    <row r="86" spans="2:26" ht="15.5" x14ac:dyDescent="0.35">
      <c r="C86" t="s">
        <v>108</v>
      </c>
      <c r="W86" s="5">
        <v>23350254623</v>
      </c>
      <c r="X86" s="5">
        <v>20887701221</v>
      </c>
      <c r="Y86" s="5">
        <v>6199187557</v>
      </c>
      <c r="Z86" s="5">
        <v>12724008448</v>
      </c>
    </row>
    <row r="87" spans="2:26" ht="15.5" x14ac:dyDescent="0.35">
      <c r="C87" t="s">
        <v>111</v>
      </c>
      <c r="D87" s="5">
        <v>724102609000</v>
      </c>
      <c r="E87" s="5">
        <v>824190078000</v>
      </c>
      <c r="F87" s="5">
        <v>806349120000</v>
      </c>
      <c r="G87" s="5">
        <v>677415902000</v>
      </c>
      <c r="I87" s="5">
        <v>824190078000</v>
      </c>
      <c r="J87" s="5">
        <v>839920183000</v>
      </c>
      <c r="K87" s="5">
        <v>924864019000</v>
      </c>
      <c r="L87" s="5">
        <v>1072325684000</v>
      </c>
      <c r="M87" s="5">
        <v>723792450000</v>
      </c>
      <c r="N87" s="5">
        <v>783023641000</v>
      </c>
      <c r="O87" s="5">
        <v>1078510178000</v>
      </c>
      <c r="P87" s="5">
        <v>1030287471000</v>
      </c>
      <c r="Q87" s="5">
        <v>803995777000</v>
      </c>
      <c r="R87" s="5">
        <v>707520700149</v>
      </c>
      <c r="S87" s="5">
        <v>775378622797</v>
      </c>
      <c r="T87" s="5">
        <v>788645804024</v>
      </c>
      <c r="U87" s="5">
        <v>746680139692</v>
      </c>
      <c r="V87" s="5">
        <v>638207349884</v>
      </c>
      <c r="W87" s="5">
        <v>374066736008</v>
      </c>
      <c r="X87" s="5">
        <v>364359339560</v>
      </c>
      <c r="Y87" s="5">
        <v>333761474188</v>
      </c>
      <c r="Z87" s="5">
        <v>296047467919</v>
      </c>
    </row>
    <row r="88" spans="2:26" ht="15.5" x14ac:dyDescent="0.35">
      <c r="C88" t="s">
        <v>783</v>
      </c>
      <c r="D88" s="5">
        <v>2972057000</v>
      </c>
      <c r="E88" s="5">
        <v>2569730000</v>
      </c>
      <c r="F88" s="5">
        <v>5378848000</v>
      </c>
      <c r="G88" s="5">
        <v>15715770000</v>
      </c>
      <c r="I88" s="5">
        <v>2569730000</v>
      </c>
      <c r="J88" s="5">
        <v>16367966000</v>
      </c>
      <c r="K88" s="5">
        <v>6490950000</v>
      </c>
      <c r="L88" s="5">
        <v>16915654000</v>
      </c>
      <c r="M88" s="5">
        <v>7285909000</v>
      </c>
      <c r="P88" s="5">
        <v>699752000</v>
      </c>
      <c r="Q88" s="5">
        <v>6835617000</v>
      </c>
      <c r="R88" s="5">
        <v>8463088150</v>
      </c>
      <c r="S88" s="5">
        <v>46420145757</v>
      </c>
      <c r="T88" s="5">
        <v>7497724150</v>
      </c>
      <c r="U88" s="5">
        <v>1507358750</v>
      </c>
      <c r="V88" s="5">
        <v>4416322330</v>
      </c>
      <c r="W88" s="5">
        <v>4374567030</v>
      </c>
      <c r="X88" s="5">
        <v>5063865720</v>
      </c>
      <c r="Y88" s="5">
        <v>11727991120</v>
      </c>
      <c r="Z88" s="5">
        <v>778347113</v>
      </c>
    </row>
    <row r="89" spans="2:26" ht="15.5" x14ac:dyDescent="0.35">
      <c r="C89" t="s">
        <v>1524</v>
      </c>
      <c r="D89" s="5">
        <v>2972057000</v>
      </c>
      <c r="E89" s="5">
        <v>2569730000</v>
      </c>
      <c r="F89" s="5">
        <v>5378848000</v>
      </c>
      <c r="G89" s="5">
        <v>15715770000</v>
      </c>
      <c r="I89" s="5">
        <v>2569730000</v>
      </c>
      <c r="J89" s="5">
        <v>16367966000</v>
      </c>
      <c r="K89" s="5">
        <v>6490950000</v>
      </c>
      <c r="L89" s="5">
        <v>16915654000</v>
      </c>
      <c r="M89" s="5">
        <v>7285909000</v>
      </c>
      <c r="P89" s="5">
        <v>699752000</v>
      </c>
      <c r="Q89" s="5">
        <v>6835617000</v>
      </c>
      <c r="R89" s="5">
        <v>8463088150</v>
      </c>
      <c r="S89" s="5">
        <v>46420145757</v>
      </c>
      <c r="T89" s="5">
        <v>7497724150</v>
      </c>
      <c r="U89" s="5">
        <v>1507358750</v>
      </c>
      <c r="V89" s="5">
        <v>4416322330</v>
      </c>
      <c r="W89" s="5">
        <v>4374567030</v>
      </c>
      <c r="X89" s="5">
        <v>5063865720</v>
      </c>
      <c r="Y89" s="5">
        <v>11727991120</v>
      </c>
      <c r="Z89" s="5">
        <v>778347113</v>
      </c>
    </row>
    <row r="90" spans="2:26" ht="15.5" x14ac:dyDescent="0.35">
      <c r="C90" t="s">
        <v>782</v>
      </c>
      <c r="D90" s="5">
        <v>473404514000</v>
      </c>
      <c r="E90" s="5">
        <v>377787477000</v>
      </c>
      <c r="F90" s="5">
        <v>361158818000</v>
      </c>
      <c r="G90" s="5">
        <v>416386057000</v>
      </c>
      <c r="I90" s="5">
        <v>377787477000</v>
      </c>
      <c r="J90" s="5">
        <v>272019033000</v>
      </c>
      <c r="K90" s="5">
        <v>343987050000</v>
      </c>
      <c r="L90" s="5">
        <v>380472149000</v>
      </c>
      <c r="M90" s="5">
        <v>516815263000</v>
      </c>
      <c r="N90" s="5">
        <v>664158814000</v>
      </c>
      <c r="O90" s="5">
        <v>659368778000</v>
      </c>
      <c r="P90" s="5">
        <v>700694991000</v>
      </c>
      <c r="Q90" s="5">
        <v>578013589000</v>
      </c>
      <c r="R90" s="5">
        <v>573829791581</v>
      </c>
      <c r="S90" s="5">
        <v>545989669951</v>
      </c>
      <c r="T90" s="5">
        <v>791715122762</v>
      </c>
      <c r="U90" s="5">
        <v>635905620158</v>
      </c>
      <c r="V90" s="5">
        <v>434008292919</v>
      </c>
      <c r="W90" s="5">
        <v>306987835893</v>
      </c>
      <c r="X90" s="5">
        <v>326713337805</v>
      </c>
      <c r="Y90" s="5">
        <v>179638962759</v>
      </c>
      <c r="Z90" s="5">
        <v>339411664854</v>
      </c>
    </row>
    <row r="91" spans="2:26" ht="15.5" x14ac:dyDescent="0.35">
      <c r="C91" t="s">
        <v>1525</v>
      </c>
      <c r="D91" s="5">
        <v>473404514000</v>
      </c>
      <c r="E91" s="5">
        <v>377787477000</v>
      </c>
      <c r="F91" s="5">
        <v>361158818000</v>
      </c>
      <c r="G91" s="5">
        <v>416386057000</v>
      </c>
      <c r="I91" s="5">
        <v>377787477000</v>
      </c>
      <c r="J91" s="5">
        <v>272019033000</v>
      </c>
      <c r="K91" s="5">
        <v>343987050000</v>
      </c>
      <c r="L91" s="5">
        <v>380472149000</v>
      </c>
      <c r="M91" s="5">
        <v>516815263000</v>
      </c>
      <c r="N91" s="5">
        <v>664158814000</v>
      </c>
      <c r="O91" s="5">
        <v>659368778000</v>
      </c>
      <c r="P91" s="5">
        <v>700694991000</v>
      </c>
      <c r="Q91" s="5">
        <v>578013589000</v>
      </c>
      <c r="R91" s="5">
        <v>573829791581</v>
      </c>
      <c r="S91" s="5">
        <v>545989669951</v>
      </c>
      <c r="T91" s="5">
        <v>791715122762</v>
      </c>
      <c r="U91" s="5">
        <v>635905620158</v>
      </c>
      <c r="V91" s="5">
        <v>434008292919</v>
      </c>
      <c r="W91" s="5">
        <v>306987835893</v>
      </c>
      <c r="X91" s="5">
        <v>326713337805</v>
      </c>
      <c r="Y91" s="5">
        <v>179638962759</v>
      </c>
      <c r="Z91" s="5">
        <v>339411664854</v>
      </c>
    </row>
    <row r="92" spans="2:26" ht="15.5" x14ac:dyDescent="0.35">
      <c r="C92" t="s">
        <v>112</v>
      </c>
      <c r="W92" s="5">
        <v>40907486031</v>
      </c>
      <c r="X92" s="5">
        <v>24039509118</v>
      </c>
      <c r="Y92" s="5">
        <v>14624504535</v>
      </c>
      <c r="Z92" s="5">
        <v>13035254392</v>
      </c>
    </row>
    <row r="93" spans="2:26" ht="15.5" x14ac:dyDescent="0.35">
      <c r="C93" t="s">
        <v>113</v>
      </c>
      <c r="W93" s="5">
        <v>40907486031</v>
      </c>
      <c r="X93" s="5">
        <v>24039509118</v>
      </c>
      <c r="Y93" s="5">
        <v>14624504535</v>
      </c>
      <c r="Z93" s="5">
        <v>13035254392</v>
      </c>
    </row>
    <row r="94" spans="2:26" ht="15.5" x14ac:dyDescent="0.35">
      <c r="C94" t="s">
        <v>114</v>
      </c>
      <c r="D94" s="5">
        <v>401969752000</v>
      </c>
      <c r="E94" s="5">
        <v>306695693000</v>
      </c>
      <c r="F94" s="5">
        <v>489778705000</v>
      </c>
      <c r="G94" s="5">
        <v>415970458000</v>
      </c>
      <c r="I94" s="5">
        <v>306695693000</v>
      </c>
      <c r="J94" s="5">
        <v>360315686000</v>
      </c>
      <c r="K94" s="5">
        <v>341899350000</v>
      </c>
      <c r="L94" s="5">
        <v>269602686000</v>
      </c>
      <c r="M94" s="5">
        <v>274894617000</v>
      </c>
      <c r="N94" s="5">
        <v>294173908000</v>
      </c>
      <c r="O94" s="5">
        <v>240285617000</v>
      </c>
      <c r="P94" s="5">
        <v>376572420000</v>
      </c>
      <c r="Q94" s="5">
        <v>284174638000</v>
      </c>
      <c r="R94" s="5">
        <v>237788094692</v>
      </c>
      <c r="S94" s="5">
        <v>239926191572</v>
      </c>
      <c r="T94" s="5">
        <v>270084897840</v>
      </c>
      <c r="U94" s="5">
        <v>297091152743</v>
      </c>
      <c r="V94" s="5">
        <v>223834797006</v>
      </c>
      <c r="W94" s="5">
        <v>98837258477</v>
      </c>
      <c r="X94" s="5">
        <v>100105612595</v>
      </c>
      <c r="Y94" s="5">
        <v>144113716132</v>
      </c>
      <c r="Z94" s="5">
        <v>139422449784</v>
      </c>
    </row>
    <row r="95" spans="2:26" ht="15.5" x14ac:dyDescent="0.35">
      <c r="C95" t="s">
        <v>95</v>
      </c>
      <c r="D95" s="5">
        <v>30019631000</v>
      </c>
      <c r="E95" s="5">
        <v>28583244000</v>
      </c>
      <c r="F95" s="5">
        <v>27960901000</v>
      </c>
      <c r="G95" s="5">
        <v>25898696000</v>
      </c>
      <c r="I95" s="5">
        <v>28583244000</v>
      </c>
      <c r="J95" s="5">
        <v>25430539000</v>
      </c>
      <c r="K95" s="5">
        <v>22235749000</v>
      </c>
      <c r="L95" s="5">
        <v>22907470000</v>
      </c>
      <c r="M95" s="5">
        <v>17095091000</v>
      </c>
      <c r="N95" s="5">
        <v>16743932000</v>
      </c>
      <c r="O95" s="5">
        <v>7417424000</v>
      </c>
      <c r="P95" s="5">
        <v>8810815000</v>
      </c>
      <c r="Q95" s="5">
        <v>6788548000</v>
      </c>
      <c r="R95" s="5">
        <v>9695072237</v>
      </c>
      <c r="S95" s="5">
        <v>9610497895</v>
      </c>
      <c r="T95" s="5">
        <v>537297573</v>
      </c>
      <c r="U95" s="5">
        <v>4781112218</v>
      </c>
      <c r="V95" s="5">
        <v>-37470315497</v>
      </c>
      <c r="W95" s="5">
        <v>-37470315497</v>
      </c>
      <c r="X95" s="5">
        <v>-37470315497</v>
      </c>
      <c r="Y95" s="5">
        <v>-42251427715</v>
      </c>
      <c r="Z95" s="5">
        <v>-30421027955</v>
      </c>
    </row>
    <row r="96" spans="2:26" ht="15.5" x14ac:dyDescent="0.35">
      <c r="C96" t="s">
        <v>115</v>
      </c>
      <c r="D96" s="5">
        <v>2285579403000</v>
      </c>
      <c r="E96" s="5">
        <v>2388714238000</v>
      </c>
      <c r="F96" s="5">
        <v>2172048997000</v>
      </c>
      <c r="G96" s="5">
        <v>2076452521000</v>
      </c>
      <c r="I96" s="5">
        <v>2388714238000</v>
      </c>
      <c r="J96" s="5">
        <v>2239564028000</v>
      </c>
      <c r="K96" s="5">
        <v>2328121092000</v>
      </c>
      <c r="L96" s="5">
        <v>2381519836000</v>
      </c>
      <c r="M96" s="5">
        <v>2430994227000</v>
      </c>
      <c r="N96" s="5">
        <v>2646131575000</v>
      </c>
      <c r="O96" s="5">
        <v>2678070135000</v>
      </c>
      <c r="P96" s="5">
        <v>2510268566000</v>
      </c>
      <c r="Q96" s="5">
        <v>2413163524000</v>
      </c>
      <c r="R96" s="5">
        <v>2496151085313</v>
      </c>
      <c r="S96" s="5">
        <v>2796264967908</v>
      </c>
      <c r="T96" s="5">
        <v>2896029930551</v>
      </c>
      <c r="U96" s="5">
        <v>2750419881029</v>
      </c>
      <c r="V96" s="5">
        <v>1979910849313</v>
      </c>
      <c r="W96" s="5">
        <v>1772853450070</v>
      </c>
      <c r="X96" s="5">
        <v>1556768835746</v>
      </c>
      <c r="Y96" s="5">
        <v>1247199010265</v>
      </c>
      <c r="Z96" s="5">
        <v>1114198482212</v>
      </c>
    </row>
    <row r="97" spans="3:26" ht="15.5" x14ac:dyDescent="0.35">
      <c r="C97" t="s">
        <v>116</v>
      </c>
    </row>
    <row r="98" spans="3:26" ht="15.5" x14ac:dyDescent="0.35">
      <c r="C98" t="s">
        <v>507</v>
      </c>
      <c r="D98" s="5">
        <v>5451167000</v>
      </c>
      <c r="E98" s="5">
        <v>5455167000</v>
      </c>
      <c r="F98" s="5">
        <v>5474167000</v>
      </c>
      <c r="G98" s="5">
        <v>32780849000</v>
      </c>
      <c r="I98" s="5">
        <v>5455167000</v>
      </c>
      <c r="J98" s="5">
        <v>32358278000</v>
      </c>
      <c r="K98" s="5">
        <v>32256408000</v>
      </c>
      <c r="L98" s="5">
        <v>27995877000</v>
      </c>
      <c r="M98" s="5">
        <v>4118144000</v>
      </c>
      <c r="N98" s="5">
        <v>24351694000</v>
      </c>
      <c r="O98" s="5">
        <v>83739565000</v>
      </c>
      <c r="P98" s="5">
        <v>87532043000</v>
      </c>
      <c r="Q98" s="5">
        <v>46714574000</v>
      </c>
      <c r="R98" s="5">
        <v>7204573917</v>
      </c>
    </row>
    <row r="99" spans="3:26" ht="15.5" x14ac:dyDescent="0.35">
      <c r="C99" t="s">
        <v>117</v>
      </c>
      <c r="D99" s="5">
        <v>58651614000</v>
      </c>
      <c r="E99" s="5">
        <v>58549415000</v>
      </c>
      <c r="F99" s="5">
        <v>50426042000</v>
      </c>
      <c r="G99" s="5">
        <v>50701763000</v>
      </c>
      <c r="I99" s="5">
        <v>58549415000</v>
      </c>
      <c r="J99" s="5">
        <v>50034459000</v>
      </c>
      <c r="K99" s="5">
        <v>43311557000</v>
      </c>
      <c r="L99" s="5">
        <v>41237981000</v>
      </c>
      <c r="M99" s="5">
        <v>45986871000</v>
      </c>
      <c r="N99" s="5">
        <v>40361737000</v>
      </c>
      <c r="O99" s="5">
        <v>43457315000</v>
      </c>
      <c r="P99" s="5">
        <v>35874835000</v>
      </c>
      <c r="Q99" s="5">
        <v>36951654000</v>
      </c>
      <c r="R99" s="5">
        <v>36474730956</v>
      </c>
      <c r="S99" s="5">
        <v>29424912247</v>
      </c>
      <c r="T99" s="5">
        <v>29296913315</v>
      </c>
      <c r="U99" s="5">
        <v>20102955448</v>
      </c>
      <c r="V99" s="5">
        <v>16551582401</v>
      </c>
      <c r="W99" s="5">
        <v>13280599696</v>
      </c>
      <c r="X99" s="5">
        <v>10956707528</v>
      </c>
      <c r="Y99" s="5">
        <v>6877590634</v>
      </c>
      <c r="Z99" s="5">
        <v>18694172778</v>
      </c>
    </row>
    <row r="100" spans="3:26" ht="15.5" x14ac:dyDescent="0.35">
      <c r="C100" t="s">
        <v>510</v>
      </c>
      <c r="D100" s="5">
        <v>1026894568000</v>
      </c>
      <c r="E100" s="5">
        <v>1029367912000</v>
      </c>
      <c r="F100" s="5">
        <v>975140067000</v>
      </c>
      <c r="G100" s="5">
        <v>978235191000</v>
      </c>
      <c r="I100" s="5">
        <v>1029367912000</v>
      </c>
      <c r="J100" s="5">
        <v>985658108000</v>
      </c>
      <c r="K100" s="5">
        <v>1006789859000</v>
      </c>
      <c r="L100" s="5">
        <v>895844121000</v>
      </c>
      <c r="M100" s="5">
        <v>555997625000</v>
      </c>
      <c r="N100" s="5">
        <v>625057495000</v>
      </c>
      <c r="O100" s="5">
        <v>615526899000</v>
      </c>
      <c r="P100" s="5">
        <v>656899911000</v>
      </c>
      <c r="Q100" s="5">
        <v>445178485000</v>
      </c>
      <c r="R100" s="5">
        <v>375021095072</v>
      </c>
      <c r="S100" s="5">
        <v>178461229073</v>
      </c>
      <c r="T100" s="5">
        <v>174660377355</v>
      </c>
      <c r="U100" s="5">
        <v>177805777616</v>
      </c>
      <c r="V100" s="5">
        <v>123379717002</v>
      </c>
      <c r="W100" s="5">
        <v>89304953374</v>
      </c>
    </row>
    <row r="101" spans="3:26" ht="15.5" x14ac:dyDescent="0.35">
      <c r="C101" t="s">
        <v>118</v>
      </c>
      <c r="D101" s="5">
        <v>481502022000</v>
      </c>
      <c r="E101" s="5">
        <v>486998551000</v>
      </c>
      <c r="F101" s="5">
        <v>496779062000</v>
      </c>
      <c r="G101" s="5">
        <v>504091059000</v>
      </c>
      <c r="I101" s="5">
        <v>486998551000</v>
      </c>
      <c r="J101" s="5">
        <v>518167999000</v>
      </c>
      <c r="K101" s="5">
        <v>506618950000</v>
      </c>
      <c r="L101" s="5">
        <v>482333681000</v>
      </c>
      <c r="M101" s="5">
        <v>470287092000</v>
      </c>
      <c r="N101" s="5">
        <v>563657747000</v>
      </c>
      <c r="O101" s="5">
        <v>668140593000</v>
      </c>
      <c r="P101" s="5">
        <v>747019235000</v>
      </c>
      <c r="Q101" s="5">
        <v>732412188000</v>
      </c>
      <c r="R101" s="5">
        <v>702440920303</v>
      </c>
      <c r="S101" s="5">
        <v>673014634774</v>
      </c>
      <c r="T101" s="5">
        <v>630022484980</v>
      </c>
      <c r="U101" s="5">
        <v>399848076437</v>
      </c>
      <c r="V101" s="5">
        <v>349837918992</v>
      </c>
      <c r="W101" s="5">
        <v>304001440434</v>
      </c>
      <c r="X101" s="5">
        <v>262224230352</v>
      </c>
      <c r="Y101" s="5">
        <v>200126448631</v>
      </c>
      <c r="Z101" s="5">
        <v>158068247057</v>
      </c>
    </row>
    <row r="102" spans="3:26" ht="15.5" x14ac:dyDescent="0.35">
      <c r="C102" t="s">
        <v>119</v>
      </c>
      <c r="D102" s="5">
        <v>25135683000</v>
      </c>
      <c r="E102" s="5">
        <v>25135683000</v>
      </c>
      <c r="F102" s="5">
        <v>25135683000</v>
      </c>
      <c r="G102" s="5">
        <v>25135683000</v>
      </c>
      <c r="I102" s="5">
        <v>25135683000</v>
      </c>
      <c r="J102" s="5">
        <v>25135683000</v>
      </c>
      <c r="K102" s="5">
        <v>25135683000</v>
      </c>
      <c r="L102" s="5">
        <v>25135683000</v>
      </c>
      <c r="M102" s="5">
        <v>25135683000</v>
      </c>
      <c r="N102" s="5">
        <v>25135683000</v>
      </c>
      <c r="O102" s="5">
        <v>25135683000</v>
      </c>
      <c r="P102" s="5">
        <v>25135683000</v>
      </c>
      <c r="Q102" s="5">
        <v>25135683000</v>
      </c>
      <c r="R102" s="5">
        <v>25135682040</v>
      </c>
      <c r="S102" s="5">
        <v>25135682040</v>
      </c>
      <c r="T102" s="5">
        <v>25135682040</v>
      </c>
      <c r="U102" s="5">
        <v>25135682040</v>
      </c>
      <c r="V102" s="5">
        <v>25135682040</v>
      </c>
      <c r="W102" s="5">
        <v>25135682040</v>
      </c>
      <c r="X102" s="5">
        <v>25135682040</v>
      </c>
      <c r="Y102" s="5">
        <v>26685053331</v>
      </c>
      <c r="Z102" s="5">
        <v>28234424623</v>
      </c>
    </row>
    <row r="103" spans="3:26" ht="15.5" x14ac:dyDescent="0.35">
      <c r="C103" t="s">
        <v>120</v>
      </c>
      <c r="D103" s="5">
        <v>2106818520000</v>
      </c>
      <c r="E103" s="5">
        <v>2108819052000</v>
      </c>
      <c r="F103" s="5">
        <v>2031001344000</v>
      </c>
      <c r="G103" s="5">
        <v>2074495048000</v>
      </c>
      <c r="I103" s="5">
        <v>2108819052000</v>
      </c>
      <c r="J103" s="5">
        <v>2131933736000</v>
      </c>
      <c r="K103" s="5">
        <v>2068189041000</v>
      </c>
      <c r="L103" s="5">
        <v>1925965830000</v>
      </c>
      <c r="M103" s="5">
        <v>1714219695000</v>
      </c>
      <c r="N103" s="5">
        <v>1919183683000</v>
      </c>
      <c r="O103" s="5">
        <v>2250038737000</v>
      </c>
      <c r="P103" s="5">
        <v>2293988222000</v>
      </c>
      <c r="Q103" s="5">
        <v>1789351792000</v>
      </c>
      <c r="R103" s="5">
        <v>1511236194525</v>
      </c>
      <c r="S103" s="5">
        <v>979692571970</v>
      </c>
      <c r="T103" s="5">
        <v>948726868848</v>
      </c>
      <c r="U103" s="5">
        <v>666592341297</v>
      </c>
      <c r="V103" s="5">
        <v>577820370874</v>
      </c>
      <c r="W103" s="5">
        <v>455581472275</v>
      </c>
      <c r="X103" s="5">
        <v>396209403772</v>
      </c>
      <c r="Y103" s="5">
        <v>291497395620</v>
      </c>
      <c r="Z103" s="5">
        <v>254950450700</v>
      </c>
    </row>
    <row r="104" spans="3:26" ht="15.5" x14ac:dyDescent="0.35">
      <c r="C104" t="s">
        <v>121</v>
      </c>
      <c r="D104" s="5">
        <v>4392397923000</v>
      </c>
      <c r="E104" s="5">
        <v>4497533290000</v>
      </c>
      <c r="F104" s="5">
        <v>4203050341000</v>
      </c>
      <c r="G104" s="5">
        <v>4150947569000</v>
      </c>
      <c r="I104" s="5">
        <v>4497533290000</v>
      </c>
      <c r="J104" s="5">
        <v>4371497764000</v>
      </c>
      <c r="K104" s="5">
        <v>4396310133000</v>
      </c>
      <c r="L104" s="5">
        <v>4307485666000</v>
      </c>
      <c r="M104" s="5">
        <v>4145213922000</v>
      </c>
      <c r="N104" s="5">
        <v>4565315258000</v>
      </c>
      <c r="O104" s="5">
        <v>4928108872000</v>
      </c>
      <c r="P104" s="5">
        <v>4804256788000</v>
      </c>
      <c r="Q104" s="5">
        <v>4202515316000</v>
      </c>
      <c r="R104" s="5">
        <v>4007387279838</v>
      </c>
      <c r="S104" s="5">
        <v>3775957539878</v>
      </c>
      <c r="T104" s="5">
        <v>3844756799399</v>
      </c>
      <c r="U104" s="5">
        <v>3417012222326</v>
      </c>
      <c r="V104" s="5">
        <v>2557731220187</v>
      </c>
      <c r="W104" s="5">
        <v>2228434922345</v>
      </c>
      <c r="X104" s="5">
        <v>1952978239518</v>
      </c>
      <c r="Y104" s="5">
        <v>1538696405885</v>
      </c>
      <c r="Z104" s="5">
        <v>1369148932912</v>
      </c>
    </row>
    <row r="105" spans="3:26" ht="15.5" x14ac:dyDescent="0.35">
      <c r="C105" t="s">
        <v>122</v>
      </c>
    </row>
    <row r="106" spans="3:26" ht="15.5" x14ac:dyDescent="0.35">
      <c r="C106" t="s">
        <v>123</v>
      </c>
    </row>
    <row r="107" spans="3:26" ht="15.5" x14ac:dyDescent="0.35">
      <c r="C107" t="s">
        <v>124</v>
      </c>
      <c r="D107" s="5">
        <v>1026219114000</v>
      </c>
      <c r="E107" s="5">
        <v>1170870226000</v>
      </c>
      <c r="F107" s="5">
        <v>977447645000</v>
      </c>
      <c r="G107" s="5">
        <v>887863525000</v>
      </c>
      <c r="I107" s="5">
        <v>1170870226000</v>
      </c>
      <c r="J107" s="5">
        <v>1077459953000</v>
      </c>
      <c r="K107" s="5">
        <v>1194347666000</v>
      </c>
      <c r="L107" s="5">
        <v>1224355589000</v>
      </c>
      <c r="M107" s="5">
        <v>1137368741000</v>
      </c>
      <c r="N107" s="5">
        <v>1628187787000</v>
      </c>
      <c r="O107" s="5">
        <v>1972160394000</v>
      </c>
      <c r="P107" s="5">
        <v>1933630733000</v>
      </c>
      <c r="Q107" s="5">
        <v>1416455539000</v>
      </c>
      <c r="R107" s="5">
        <v>1474480963677</v>
      </c>
      <c r="S107" s="5">
        <v>1560940417329</v>
      </c>
      <c r="T107" s="5">
        <v>1862336444530</v>
      </c>
      <c r="U107" s="5">
        <v>1714717243533</v>
      </c>
      <c r="V107" s="5">
        <v>1474579736710</v>
      </c>
      <c r="W107" s="5">
        <v>1322237602517</v>
      </c>
      <c r="X107" s="5">
        <v>1152755976213</v>
      </c>
      <c r="Y107" s="5">
        <v>826846755033</v>
      </c>
      <c r="Z107" s="5">
        <v>742704629311</v>
      </c>
    </row>
    <row r="108" spans="3:26" ht="15.5" x14ac:dyDescent="0.35">
      <c r="C108" t="s">
        <v>125</v>
      </c>
      <c r="D108" s="5">
        <v>35575925000</v>
      </c>
      <c r="E108" s="5">
        <v>49668915000</v>
      </c>
      <c r="F108" s="5">
        <v>117694354000</v>
      </c>
      <c r="G108" s="5">
        <v>56602320000</v>
      </c>
      <c r="I108" s="5">
        <v>49668915000</v>
      </c>
      <c r="J108" s="5">
        <v>150691290000</v>
      </c>
      <c r="K108" s="5">
        <v>238522038000</v>
      </c>
      <c r="L108" s="5">
        <v>168675136000</v>
      </c>
      <c r="M108" s="5">
        <v>140182985000</v>
      </c>
      <c r="N108" s="5">
        <v>776913696000</v>
      </c>
      <c r="O108" s="5">
        <v>778880405000</v>
      </c>
      <c r="P108" s="5">
        <v>802778582000</v>
      </c>
      <c r="Q108" s="5">
        <v>385040840000</v>
      </c>
      <c r="R108" s="5">
        <v>299424481095</v>
      </c>
      <c r="S108" s="5">
        <v>404372641958</v>
      </c>
      <c r="T108" s="5">
        <v>564212447866</v>
      </c>
      <c r="U108" s="5">
        <v>565392443522</v>
      </c>
      <c r="V108" s="5">
        <v>399366480157</v>
      </c>
      <c r="W108" s="5">
        <v>371376538698</v>
      </c>
      <c r="X108" s="5">
        <v>324051670603</v>
      </c>
    </row>
    <row r="109" spans="3:26" ht="15.5" x14ac:dyDescent="0.35">
      <c r="C109" t="s">
        <v>127</v>
      </c>
    </row>
    <row r="110" spans="3:26" ht="15.5" x14ac:dyDescent="0.35">
      <c r="C110" t="s">
        <v>128</v>
      </c>
      <c r="D110" s="5">
        <v>302485830000</v>
      </c>
      <c r="E110" s="5">
        <v>265816722000</v>
      </c>
      <c r="F110" s="5">
        <v>358746591000</v>
      </c>
      <c r="G110" s="5">
        <v>301237560000</v>
      </c>
      <c r="I110" s="5">
        <v>265816722000</v>
      </c>
      <c r="J110" s="5">
        <v>269554783000</v>
      </c>
      <c r="K110" s="5">
        <v>348325834000</v>
      </c>
      <c r="L110" s="5">
        <v>301432911000</v>
      </c>
      <c r="M110" s="5">
        <v>253277733000</v>
      </c>
      <c r="N110" s="5">
        <v>256207344000</v>
      </c>
      <c r="O110" s="5">
        <v>386140968000</v>
      </c>
      <c r="P110" s="5">
        <v>406999591000</v>
      </c>
      <c r="Q110" s="5">
        <v>277794443000</v>
      </c>
      <c r="R110" s="5">
        <v>397105725177</v>
      </c>
      <c r="S110" s="5">
        <v>362377813849</v>
      </c>
      <c r="T110" s="5">
        <v>321414193664</v>
      </c>
      <c r="U110" s="5">
        <v>346055915181</v>
      </c>
      <c r="V110" s="5">
        <v>231283600875</v>
      </c>
      <c r="W110" s="5">
        <v>189238019498</v>
      </c>
      <c r="X110" s="5">
        <v>163737144866</v>
      </c>
      <c r="Y110" s="5">
        <v>132984728098</v>
      </c>
      <c r="Z110" s="5">
        <v>108054537189</v>
      </c>
    </row>
    <row r="111" spans="3:26" ht="15.5" x14ac:dyDescent="0.35">
      <c r="C111" t="s">
        <v>131</v>
      </c>
      <c r="D111" s="5">
        <v>27895789000</v>
      </c>
      <c r="E111" s="5">
        <v>51576913000</v>
      </c>
      <c r="F111" s="5">
        <v>32731059000</v>
      </c>
      <c r="G111" s="5">
        <v>27936917000</v>
      </c>
      <c r="I111" s="5">
        <v>51576913000</v>
      </c>
      <c r="J111" s="5">
        <v>49148857000</v>
      </c>
      <c r="K111" s="5">
        <v>71831411000</v>
      </c>
      <c r="L111" s="5">
        <v>53369576000</v>
      </c>
      <c r="M111" s="5">
        <v>26514736000</v>
      </c>
      <c r="N111" s="5">
        <v>35469829000</v>
      </c>
      <c r="O111" s="5">
        <v>63905443000</v>
      </c>
      <c r="P111" s="5">
        <v>48886828000</v>
      </c>
      <c r="Q111" s="5">
        <v>41410202000</v>
      </c>
      <c r="R111" s="5">
        <v>81991050676</v>
      </c>
      <c r="S111" s="5">
        <v>83441256020</v>
      </c>
      <c r="T111" s="5">
        <v>52752097434</v>
      </c>
      <c r="U111" s="5">
        <v>35589061619</v>
      </c>
      <c r="V111" s="5">
        <v>30863170502</v>
      </c>
      <c r="W111" s="5">
        <v>21938060931</v>
      </c>
      <c r="X111" s="5">
        <v>21314027981</v>
      </c>
      <c r="Y111" s="5">
        <v>32838020378</v>
      </c>
      <c r="Z111" s="5">
        <v>25671006016</v>
      </c>
    </row>
    <row r="112" spans="3:26" ht="15.5" x14ac:dyDescent="0.35">
      <c r="C112" t="s">
        <v>730</v>
      </c>
    </row>
    <row r="113" spans="3:26" ht="15.5" x14ac:dyDescent="0.35">
      <c r="C113" t="s">
        <v>731</v>
      </c>
      <c r="D113" s="5">
        <v>16630550000</v>
      </c>
      <c r="E113" s="5">
        <v>14292788000</v>
      </c>
      <c r="F113" s="5">
        <v>10993091000</v>
      </c>
      <c r="G113" s="5">
        <v>11811105000</v>
      </c>
      <c r="I113" s="5">
        <v>14292788000</v>
      </c>
      <c r="J113" s="5">
        <v>10585883000</v>
      </c>
      <c r="K113" s="5">
        <v>11405714000</v>
      </c>
      <c r="L113" s="5">
        <v>12940552000</v>
      </c>
      <c r="M113" s="5">
        <v>13158391000</v>
      </c>
      <c r="N113" s="5">
        <v>12780155000</v>
      </c>
      <c r="O113" s="5">
        <v>23113102000</v>
      </c>
      <c r="P113" s="5">
        <v>13713266000</v>
      </c>
      <c r="Q113" s="5">
        <v>11428973000</v>
      </c>
      <c r="R113" s="5">
        <v>11895328671</v>
      </c>
      <c r="S113" s="5">
        <v>23010251200</v>
      </c>
      <c r="T113" s="5">
        <v>29778949161</v>
      </c>
      <c r="U113" s="5">
        <v>35813786967</v>
      </c>
      <c r="V113" s="5">
        <v>17070329373</v>
      </c>
    </row>
    <row r="114" spans="3:26" ht="15.5" x14ac:dyDescent="0.35">
      <c r="C114" t="s">
        <v>129</v>
      </c>
    </row>
    <row r="115" spans="3:26" ht="15.5" x14ac:dyDescent="0.35">
      <c r="C115" t="s">
        <v>130</v>
      </c>
      <c r="W115" s="5">
        <v>106554524723</v>
      </c>
      <c r="X115" s="5">
        <v>68289160455</v>
      </c>
      <c r="Y115" s="5">
        <v>11526801082</v>
      </c>
      <c r="Z115" s="5">
        <v>21040560049</v>
      </c>
    </row>
    <row r="116" spans="3:26" ht="15.5" x14ac:dyDescent="0.35">
      <c r="C116" t="s">
        <v>132</v>
      </c>
      <c r="D116" s="5">
        <v>321979608000</v>
      </c>
      <c r="E116" s="5">
        <v>294455635000</v>
      </c>
      <c r="F116" s="5">
        <v>212841257000</v>
      </c>
      <c r="G116" s="5">
        <v>184663537000</v>
      </c>
      <c r="I116" s="5">
        <v>294455635000</v>
      </c>
      <c r="J116" s="5">
        <v>255378837000</v>
      </c>
      <c r="K116" s="5">
        <v>315693181000</v>
      </c>
      <c r="L116" s="5">
        <v>373163379000</v>
      </c>
      <c r="M116" s="5">
        <v>367625605000</v>
      </c>
      <c r="N116" s="5">
        <v>221480316000</v>
      </c>
      <c r="O116" s="5">
        <v>431074066000</v>
      </c>
      <c r="P116" s="5">
        <v>442702506000</v>
      </c>
      <c r="Q116" s="5">
        <v>375791741000</v>
      </c>
      <c r="R116" s="5">
        <v>435400989269</v>
      </c>
      <c r="S116" s="5">
        <v>344355612540</v>
      </c>
      <c r="T116" s="5">
        <v>526493187677</v>
      </c>
      <c r="U116" s="5">
        <v>508283157183</v>
      </c>
      <c r="V116" s="5">
        <v>615153894088</v>
      </c>
      <c r="W116" s="5">
        <v>428004194323</v>
      </c>
      <c r="X116" s="5">
        <v>498894872632</v>
      </c>
      <c r="Y116" s="5">
        <v>383657441269</v>
      </c>
      <c r="Z116" s="5">
        <v>371043148775</v>
      </c>
    </row>
    <row r="117" spans="3:26" ht="15.5" x14ac:dyDescent="0.35">
      <c r="C117" t="s">
        <v>134</v>
      </c>
    </row>
    <row r="118" spans="3:26" ht="15.5" x14ac:dyDescent="0.35">
      <c r="C118" t="s">
        <v>135</v>
      </c>
      <c r="M118" s="5">
        <v>23469419000</v>
      </c>
      <c r="N118" s="5">
        <v>86969847000</v>
      </c>
      <c r="O118" s="5">
        <v>91292120000</v>
      </c>
      <c r="P118" s="5">
        <v>121642016000</v>
      </c>
      <c r="Q118" s="5">
        <v>79571076000</v>
      </c>
      <c r="R118" s="5">
        <v>98366278620</v>
      </c>
      <c r="S118" s="5">
        <v>118416462649</v>
      </c>
      <c r="T118" s="5">
        <v>114627866646</v>
      </c>
      <c r="U118" s="5">
        <v>9802083324</v>
      </c>
      <c r="V118" s="5">
        <v>5437500000</v>
      </c>
      <c r="X118" s="5">
        <v>2585313848</v>
      </c>
      <c r="Y118" s="5">
        <v>5282495526</v>
      </c>
      <c r="Z118" s="5">
        <v>4893835660</v>
      </c>
    </row>
    <row r="119" spans="3:26" ht="15.5" x14ac:dyDescent="0.35">
      <c r="C119" t="s">
        <v>137</v>
      </c>
      <c r="D119" s="5">
        <v>114356000</v>
      </c>
      <c r="F119" s="5">
        <v>162310000</v>
      </c>
      <c r="G119" s="5">
        <v>162310000</v>
      </c>
      <c r="J119" s="5">
        <v>171754000</v>
      </c>
      <c r="L119" s="5">
        <v>367303000</v>
      </c>
      <c r="R119" s="5">
        <v>20869891982</v>
      </c>
      <c r="S119" s="5">
        <v>22418865722</v>
      </c>
      <c r="T119" s="5">
        <v>16628921006</v>
      </c>
      <c r="U119" s="5">
        <v>10253931166</v>
      </c>
      <c r="V119" s="5">
        <v>12110920763</v>
      </c>
      <c r="W119" s="5">
        <v>7920470420</v>
      </c>
      <c r="X119" s="5">
        <v>6736942677</v>
      </c>
      <c r="Y119" s="5">
        <v>3858805023</v>
      </c>
      <c r="Z119" s="5">
        <v>6733041210</v>
      </c>
    </row>
    <row r="120" spans="3:26" ht="15.5" x14ac:dyDescent="0.35">
      <c r="C120" t="s">
        <v>138</v>
      </c>
      <c r="D120" s="5">
        <v>888852000</v>
      </c>
      <c r="E120" s="5">
        <v>1051162000</v>
      </c>
      <c r="F120" s="5">
        <v>827470000</v>
      </c>
      <c r="G120" s="5">
        <v>827470000</v>
      </c>
      <c r="I120" s="5">
        <v>1051162000</v>
      </c>
      <c r="J120" s="5">
        <v>909654000</v>
      </c>
      <c r="K120" s="5">
        <v>491864000</v>
      </c>
      <c r="L120" s="5">
        <v>415206000</v>
      </c>
      <c r="M120" s="5">
        <v>7318330000</v>
      </c>
      <c r="N120" s="5">
        <v>15768277000</v>
      </c>
      <c r="O120" s="5">
        <v>20566228000</v>
      </c>
      <c r="P120" s="5">
        <v>15639480000</v>
      </c>
      <c r="Q120" s="5">
        <v>23031265000</v>
      </c>
      <c r="R120" s="5">
        <v>32276404295</v>
      </c>
      <c r="S120" s="5">
        <v>31205450608</v>
      </c>
      <c r="T120" s="5">
        <v>30493650508</v>
      </c>
      <c r="U120" s="5">
        <v>15175708052</v>
      </c>
      <c r="V120" s="5">
        <v>6306277716</v>
      </c>
      <c r="W120" s="5">
        <v>7598183087</v>
      </c>
      <c r="X120" s="5">
        <v>8918786825</v>
      </c>
      <c r="Y120" s="5">
        <v>120330770604</v>
      </c>
      <c r="Z120" s="5">
        <v>86544510284</v>
      </c>
    </row>
    <row r="121" spans="3:26" ht="15.5" x14ac:dyDescent="0.35">
      <c r="C121" t="s">
        <v>139</v>
      </c>
      <c r="D121" s="5">
        <v>96339371000</v>
      </c>
      <c r="E121" s="5">
        <v>84667134000</v>
      </c>
      <c r="F121" s="5">
        <v>80806867000</v>
      </c>
      <c r="G121" s="5">
        <v>102177857000</v>
      </c>
      <c r="I121" s="5">
        <v>84667134000</v>
      </c>
      <c r="J121" s="5">
        <v>117400534000</v>
      </c>
      <c r="K121" s="5">
        <v>147349937000</v>
      </c>
      <c r="L121" s="5">
        <v>221097831000</v>
      </c>
      <c r="M121" s="5">
        <v>357296989000</v>
      </c>
      <c r="N121" s="5">
        <v>254060046000</v>
      </c>
      <c r="O121" s="5">
        <v>258181518000</v>
      </c>
      <c r="P121" s="5">
        <v>288129800000</v>
      </c>
      <c r="Q121" s="5">
        <v>383047994000</v>
      </c>
      <c r="R121" s="5">
        <v>332155076768</v>
      </c>
      <c r="S121" s="5">
        <v>271172510507</v>
      </c>
      <c r="T121" s="5">
        <v>219027813580</v>
      </c>
      <c r="U121" s="5">
        <v>86022955339</v>
      </c>
      <c r="V121" s="5">
        <v>67548104561</v>
      </c>
      <c r="W121" s="5">
        <v>46635484822</v>
      </c>
      <c r="X121" s="5">
        <v>39795567967</v>
      </c>
      <c r="Y121" s="5">
        <v>37318801446</v>
      </c>
      <c r="Z121" s="5">
        <v>38424038547</v>
      </c>
    </row>
    <row r="122" spans="3:26" ht="15.5" x14ac:dyDescent="0.35">
      <c r="C122" t="s">
        <v>140</v>
      </c>
      <c r="D122" s="5">
        <v>96339371000</v>
      </c>
      <c r="E122" s="5">
        <v>84667134000</v>
      </c>
      <c r="F122" s="5">
        <v>80806867000</v>
      </c>
      <c r="G122" s="5">
        <v>102177857000</v>
      </c>
      <c r="I122" s="5">
        <v>84667134000</v>
      </c>
      <c r="J122" s="5">
        <v>117400534000</v>
      </c>
      <c r="K122" s="5">
        <v>147349937000</v>
      </c>
      <c r="L122" s="5">
        <v>221097831000</v>
      </c>
      <c r="M122" s="5">
        <v>357296989000</v>
      </c>
      <c r="N122" s="5">
        <v>254060046000</v>
      </c>
      <c r="O122" s="5">
        <v>258181518000</v>
      </c>
      <c r="P122" s="5">
        <v>288129800000</v>
      </c>
      <c r="Q122" s="5">
        <v>383047994000</v>
      </c>
      <c r="R122" s="5">
        <v>332155076768</v>
      </c>
      <c r="S122" s="5">
        <v>271172510507</v>
      </c>
      <c r="T122" s="5">
        <v>219027813580</v>
      </c>
      <c r="U122" s="5">
        <v>86022955339</v>
      </c>
      <c r="V122" s="5">
        <v>67548104561</v>
      </c>
      <c r="W122" s="5">
        <v>46635484822</v>
      </c>
      <c r="X122" s="5">
        <v>39795567967</v>
      </c>
      <c r="Y122" s="5">
        <v>37318801446</v>
      </c>
      <c r="Z122" s="5">
        <v>38424038547</v>
      </c>
    </row>
    <row r="123" spans="3:26" ht="15.5" x14ac:dyDescent="0.35">
      <c r="C123" t="s">
        <v>512</v>
      </c>
      <c r="D123" s="5">
        <v>45570684000</v>
      </c>
      <c r="E123" s="5">
        <v>34895039000</v>
      </c>
      <c r="F123" s="5">
        <v>24685127000</v>
      </c>
      <c r="G123" s="5">
        <v>46707603000</v>
      </c>
      <c r="I123" s="5">
        <v>34895039000</v>
      </c>
      <c r="J123" s="5">
        <v>58381147000</v>
      </c>
      <c r="K123" s="5">
        <v>101268330000</v>
      </c>
      <c r="L123" s="5">
        <v>171842688000</v>
      </c>
      <c r="M123" s="5">
        <v>280777475000</v>
      </c>
      <c r="N123" s="5">
        <v>90468634000</v>
      </c>
      <c r="O123" s="5">
        <v>93004592000</v>
      </c>
      <c r="P123" s="5">
        <v>100131179000</v>
      </c>
      <c r="Q123" s="5">
        <v>218771586000</v>
      </c>
      <c r="R123" s="5">
        <v>146497647711</v>
      </c>
      <c r="W123" s="5">
        <v>4800000000</v>
      </c>
    </row>
    <row r="124" spans="3:26" ht="15.5" x14ac:dyDescent="0.35">
      <c r="C124" t="s">
        <v>133</v>
      </c>
      <c r="Y124" s="5">
        <v>12464732</v>
      </c>
      <c r="Z124" s="5">
        <v>64801617</v>
      </c>
    </row>
    <row r="125" spans="3:26" ht="15.5" x14ac:dyDescent="0.35">
      <c r="C125" t="s">
        <v>144</v>
      </c>
    </row>
    <row r="126" spans="3:26" ht="15.5" x14ac:dyDescent="0.35">
      <c r="C126" t="s">
        <v>145</v>
      </c>
      <c r="D126" s="5">
        <v>114356000</v>
      </c>
      <c r="F126" s="5">
        <v>162310000</v>
      </c>
      <c r="G126" s="5">
        <v>162310000</v>
      </c>
      <c r="J126" s="5">
        <v>171754000</v>
      </c>
      <c r="L126" s="5">
        <v>367303000</v>
      </c>
      <c r="M126" s="5">
        <v>23469419000</v>
      </c>
      <c r="N126" s="5">
        <v>86969847000</v>
      </c>
      <c r="O126" s="5">
        <v>91292120000</v>
      </c>
      <c r="P126" s="5">
        <v>121642016000</v>
      </c>
      <c r="Q126" s="5">
        <v>79571076000</v>
      </c>
      <c r="R126" s="5">
        <v>119236170602</v>
      </c>
      <c r="S126" s="5">
        <v>140835328371</v>
      </c>
      <c r="T126" s="5">
        <v>131256787652</v>
      </c>
      <c r="U126" s="5">
        <v>20056014490</v>
      </c>
      <c r="V126" s="5">
        <v>17548420763</v>
      </c>
      <c r="W126" s="5">
        <v>7920470420</v>
      </c>
      <c r="X126" s="5">
        <v>9322256525</v>
      </c>
      <c r="Y126" s="5">
        <v>9141300549</v>
      </c>
      <c r="Z126" s="5">
        <v>11626876870</v>
      </c>
    </row>
    <row r="127" spans="3:26" ht="15.5" x14ac:dyDescent="0.35">
      <c r="C127" t="s">
        <v>147</v>
      </c>
      <c r="D127" s="5">
        <v>1122558485000</v>
      </c>
      <c r="E127" s="5">
        <v>1255537360000</v>
      </c>
      <c r="F127" s="5">
        <v>1058254512000</v>
      </c>
      <c r="G127" s="5">
        <v>990041382000</v>
      </c>
      <c r="I127" s="5">
        <v>1255537360000</v>
      </c>
      <c r="J127" s="5">
        <v>1194860487000</v>
      </c>
      <c r="K127" s="5">
        <v>1341697603000</v>
      </c>
      <c r="L127" s="5">
        <v>1445453420000</v>
      </c>
      <c r="M127" s="5">
        <v>1494665730000</v>
      </c>
      <c r="N127" s="5">
        <v>1882247833000</v>
      </c>
      <c r="O127" s="5">
        <v>2230341912000</v>
      </c>
      <c r="P127" s="5">
        <v>2221760533000</v>
      </c>
      <c r="Q127" s="5">
        <v>1799503533000</v>
      </c>
      <c r="R127" s="5">
        <v>1806636040445</v>
      </c>
      <c r="S127" s="5">
        <v>1832112927836</v>
      </c>
      <c r="T127" s="5">
        <v>2081364258110</v>
      </c>
      <c r="U127" s="5">
        <v>1800740198872</v>
      </c>
      <c r="V127" s="5">
        <v>1542127841271</v>
      </c>
      <c r="W127" s="5">
        <v>1368873087339</v>
      </c>
      <c r="X127" s="5">
        <v>1192551544180</v>
      </c>
      <c r="Y127" s="5">
        <v>864165556479</v>
      </c>
      <c r="Z127" s="5">
        <v>781128667858</v>
      </c>
    </row>
    <row r="128" spans="3:26" ht="15.5" x14ac:dyDescent="0.35">
      <c r="C128" t="s">
        <v>148</v>
      </c>
    </row>
    <row r="129" spans="2:26" ht="15.5" x14ac:dyDescent="0.35">
      <c r="C129" t="s">
        <v>149</v>
      </c>
      <c r="D129" s="5">
        <v>326170397000</v>
      </c>
      <c r="E129" s="5">
        <v>326170397000</v>
      </c>
      <c r="F129" s="5">
        <v>326170397000</v>
      </c>
      <c r="G129" s="5">
        <v>326170397000</v>
      </c>
      <c r="I129" s="5">
        <v>326170397000</v>
      </c>
      <c r="J129" s="5">
        <v>326170397000</v>
      </c>
      <c r="K129" s="5">
        <v>326170397000</v>
      </c>
      <c r="L129" s="5">
        <v>326170397000</v>
      </c>
      <c r="M129" s="5">
        <v>326170397000</v>
      </c>
      <c r="N129" s="5">
        <v>326170397000</v>
      </c>
      <c r="O129" s="5">
        <v>326170397000</v>
      </c>
      <c r="P129" s="5">
        <v>326170397000</v>
      </c>
      <c r="Q129" s="5">
        <v>326170397000</v>
      </c>
      <c r="R129" s="5">
        <v>326170397200</v>
      </c>
      <c r="S129" s="5">
        <v>326170397200</v>
      </c>
      <c r="T129" s="5">
        <v>326170397200</v>
      </c>
      <c r="U129" s="5">
        <v>326170397200</v>
      </c>
      <c r="V129" s="5">
        <v>293553357500</v>
      </c>
      <c r="W129" s="5">
        <v>293553357500</v>
      </c>
      <c r="X129" s="5">
        <v>293553357500</v>
      </c>
      <c r="Y129" s="5">
        <v>293553357500</v>
      </c>
      <c r="Z129" s="5">
        <v>293553357500</v>
      </c>
    </row>
    <row r="130" spans="2:26" ht="15.5" x14ac:dyDescent="0.35">
      <c r="C130" t="s">
        <v>151</v>
      </c>
      <c r="D130" s="5">
        <v>560092534000</v>
      </c>
      <c r="E130" s="5">
        <v>560092534000</v>
      </c>
      <c r="F130" s="5">
        <v>560092534000</v>
      </c>
      <c r="G130" s="5">
        <v>560092534000</v>
      </c>
      <c r="I130" s="5">
        <v>560092534000</v>
      </c>
      <c r="J130" s="5">
        <v>560092534000</v>
      </c>
      <c r="K130" s="5">
        <v>560092534000</v>
      </c>
      <c r="L130" s="5">
        <v>560092534000</v>
      </c>
      <c r="M130" s="5">
        <v>560092534000</v>
      </c>
      <c r="N130" s="5">
        <v>560092534000</v>
      </c>
      <c r="O130" s="5">
        <v>560092534000</v>
      </c>
      <c r="P130" s="5">
        <v>560092534000</v>
      </c>
      <c r="Q130" s="5">
        <v>560092534000</v>
      </c>
      <c r="R130" s="5">
        <v>556981135256</v>
      </c>
      <c r="S130" s="5">
        <v>555447467028</v>
      </c>
      <c r="T130" s="5">
        <v>555447467028</v>
      </c>
      <c r="U130" s="5">
        <v>555447467028</v>
      </c>
      <c r="V130" s="5">
        <v>179728566051</v>
      </c>
      <c r="W130" s="5">
        <v>179728566051</v>
      </c>
      <c r="X130" s="5">
        <v>179728566051</v>
      </c>
      <c r="Y130" s="5">
        <v>179728566051</v>
      </c>
      <c r="Z130" s="5">
        <v>179728566051</v>
      </c>
    </row>
    <row r="131" spans="2:26" ht="15.5" x14ac:dyDescent="0.35">
      <c r="C131" t="s">
        <v>152</v>
      </c>
      <c r="D131" s="5">
        <v>2307144856000</v>
      </c>
      <c r="E131" s="5">
        <v>2281137320000</v>
      </c>
      <c r="F131" s="5">
        <v>2185811323000</v>
      </c>
      <c r="G131" s="5">
        <v>2204565761000</v>
      </c>
      <c r="I131" s="5">
        <v>2281137320000</v>
      </c>
      <c r="J131" s="5">
        <v>2220945710000</v>
      </c>
      <c r="K131" s="5">
        <v>2103231678000</v>
      </c>
      <c r="L131" s="5">
        <v>1914315456000</v>
      </c>
      <c r="M131" s="5">
        <v>1709549022000</v>
      </c>
      <c r="N131" s="5">
        <v>1743160112000</v>
      </c>
      <c r="O131" s="5">
        <v>1766157660000</v>
      </c>
      <c r="P131" s="5">
        <v>1624395565000</v>
      </c>
      <c r="Q131" s="5">
        <v>1449203635000</v>
      </c>
      <c r="R131" s="5">
        <v>1252057463144</v>
      </c>
      <c r="S131" s="5">
        <v>1002923233112</v>
      </c>
      <c r="T131" s="5">
        <v>835609294856</v>
      </c>
      <c r="U131" s="5">
        <v>687326310053</v>
      </c>
      <c r="V131" s="5">
        <v>541215816892</v>
      </c>
      <c r="W131" s="5">
        <v>403917828323</v>
      </c>
      <c r="X131" s="5">
        <v>307146215668</v>
      </c>
      <c r="Y131" s="5">
        <v>232879587505</v>
      </c>
      <c r="Z131" s="5">
        <v>137734538280</v>
      </c>
    </row>
    <row r="132" spans="2:26" ht="15.5" x14ac:dyDescent="0.35">
      <c r="C132" t="s">
        <v>153</v>
      </c>
      <c r="T132" s="5">
        <v>65234079440</v>
      </c>
      <c r="U132" s="5">
        <v>58710671500</v>
      </c>
      <c r="V132" s="5">
        <v>58710671500</v>
      </c>
      <c r="W132" s="5">
        <v>20548735025</v>
      </c>
      <c r="X132" s="5">
        <v>58710671500</v>
      </c>
    </row>
    <row r="133" spans="2:26" ht="15.5" x14ac:dyDescent="0.35">
      <c r="C133" t="s">
        <v>154</v>
      </c>
      <c r="T133" s="5">
        <v>770375215416</v>
      </c>
      <c r="U133" s="5">
        <v>628615638553</v>
      </c>
      <c r="V133" s="5">
        <v>482505145392</v>
      </c>
      <c r="W133" s="5">
        <v>383369093298</v>
      </c>
      <c r="X133" s="5">
        <v>248435544168</v>
      </c>
    </row>
    <row r="134" spans="2:26" ht="15.5" x14ac:dyDescent="0.35">
      <c r="C134" t="s">
        <v>155</v>
      </c>
      <c r="D134" s="5">
        <v>2307144856000</v>
      </c>
      <c r="E134" s="5">
        <v>2281137320000</v>
      </c>
      <c r="F134" s="5">
        <v>2185811323000</v>
      </c>
      <c r="G134" s="5">
        <v>2204565761000</v>
      </c>
      <c r="I134" s="5">
        <v>2281137320000</v>
      </c>
      <c r="J134" s="5">
        <v>2220945710000</v>
      </c>
      <c r="K134" s="5">
        <v>2103231678000</v>
      </c>
      <c r="L134" s="5">
        <v>1914315456000</v>
      </c>
      <c r="M134" s="5">
        <v>1709549022000</v>
      </c>
      <c r="N134" s="5">
        <v>1743160112000</v>
      </c>
      <c r="O134" s="5">
        <v>1766157660000</v>
      </c>
      <c r="P134" s="5">
        <v>1624395565000</v>
      </c>
      <c r="Q134" s="5">
        <v>1449203635000</v>
      </c>
      <c r="R134" s="5">
        <v>1252057463144</v>
      </c>
      <c r="S134" s="5">
        <v>1002923233112</v>
      </c>
      <c r="T134" s="5">
        <v>835609294856</v>
      </c>
      <c r="U134" s="5">
        <v>687326310053</v>
      </c>
      <c r="V134" s="5">
        <v>541215816892</v>
      </c>
      <c r="W134" s="5">
        <v>403917828323</v>
      </c>
      <c r="X134" s="5">
        <v>307146215668</v>
      </c>
      <c r="Y134" s="5">
        <v>232879587505</v>
      </c>
      <c r="Z134" s="5">
        <v>137734538280</v>
      </c>
    </row>
    <row r="135" spans="2:26" ht="15.5" x14ac:dyDescent="0.35">
      <c r="C135" t="s">
        <v>156</v>
      </c>
      <c r="D135" s="5">
        <v>46412020000</v>
      </c>
      <c r="E135" s="5">
        <v>46012435000</v>
      </c>
      <c r="F135" s="5">
        <v>44760674000</v>
      </c>
      <c r="G135" s="5">
        <v>44178799000</v>
      </c>
      <c r="I135" s="5">
        <v>46012435000</v>
      </c>
      <c r="J135" s="5">
        <v>43998097000</v>
      </c>
      <c r="K135" s="5">
        <v>42882172000</v>
      </c>
      <c r="L135" s="5">
        <v>38546389000</v>
      </c>
      <c r="M135" s="5">
        <v>37641148000</v>
      </c>
      <c r="N135" s="5">
        <v>36900450000</v>
      </c>
      <c r="O135" s="5">
        <v>37928945000</v>
      </c>
      <c r="P135" s="5">
        <v>63026944000</v>
      </c>
      <c r="Q135" s="5">
        <v>60756669000</v>
      </c>
      <c r="R135" s="5">
        <v>55847171556</v>
      </c>
      <c r="S135" s="5">
        <v>49693016807</v>
      </c>
      <c r="T135" s="5">
        <v>45628084632</v>
      </c>
      <c r="U135" s="5">
        <v>42546736957</v>
      </c>
      <c r="V135" s="5">
        <v>38575953970</v>
      </c>
      <c r="W135" s="5">
        <v>19832398630</v>
      </c>
      <c r="X135" s="5">
        <v>17468871614</v>
      </c>
      <c r="Y135" s="5">
        <v>10620766065</v>
      </c>
      <c r="Z135" s="5">
        <v>7424831178</v>
      </c>
    </row>
    <row r="136" spans="2:26" ht="15.5" x14ac:dyDescent="0.35">
      <c r="C136" t="s">
        <v>9</v>
      </c>
      <c r="D136" s="5">
        <v>3269839438000</v>
      </c>
      <c r="E136" s="5">
        <v>3241995930000</v>
      </c>
      <c r="F136" s="5">
        <v>3144795829000</v>
      </c>
      <c r="G136" s="5">
        <v>3160906187000</v>
      </c>
      <c r="I136" s="5">
        <v>3241995930000</v>
      </c>
      <c r="J136" s="5">
        <v>3176637277000</v>
      </c>
      <c r="K136" s="5">
        <v>3054612530000</v>
      </c>
      <c r="L136" s="5">
        <v>2862032246000</v>
      </c>
      <c r="M136" s="5">
        <v>2650548192000</v>
      </c>
      <c r="N136" s="5">
        <v>2683067425000</v>
      </c>
      <c r="O136" s="5">
        <v>2697766960000</v>
      </c>
      <c r="P136" s="5">
        <v>2582496255000</v>
      </c>
      <c r="Q136" s="5">
        <v>2403011783000</v>
      </c>
      <c r="R136" s="5">
        <v>2200751239393</v>
      </c>
      <c r="S136" s="5">
        <v>1943844612042</v>
      </c>
      <c r="T136" s="5">
        <v>1763392541289</v>
      </c>
      <c r="U136" s="5">
        <v>1616272023456</v>
      </c>
      <c r="V136" s="5">
        <v>1015603378916</v>
      </c>
      <c r="W136" s="5">
        <v>859561835007</v>
      </c>
      <c r="X136" s="5">
        <v>760426695336</v>
      </c>
      <c r="Y136" s="5">
        <v>674530849406</v>
      </c>
      <c r="Z136" s="5">
        <v>588020265054</v>
      </c>
    </row>
    <row r="137" spans="2:26" ht="15.5" x14ac:dyDescent="0.35">
      <c r="C137" t="s">
        <v>157</v>
      </c>
      <c r="D137" s="5">
        <v>4392397923000</v>
      </c>
      <c r="E137" s="5">
        <v>4497533290000</v>
      </c>
      <c r="F137" s="5">
        <v>4203050341000</v>
      </c>
      <c r="G137" s="5">
        <v>4150947569000</v>
      </c>
      <c r="I137" s="5">
        <v>4497533290000</v>
      </c>
      <c r="J137" s="5">
        <v>4371497764000</v>
      </c>
      <c r="K137" s="5">
        <v>4396310133000</v>
      </c>
      <c r="L137" s="5">
        <v>4307485666000</v>
      </c>
      <c r="M137" s="5">
        <v>4145213922000</v>
      </c>
      <c r="N137" s="5">
        <v>4565315258000</v>
      </c>
      <c r="O137" s="5">
        <v>4928108872000</v>
      </c>
      <c r="P137" s="5">
        <v>4804256788000</v>
      </c>
      <c r="Q137" s="5">
        <v>4202515316000</v>
      </c>
      <c r="R137" s="5">
        <v>4007387279838</v>
      </c>
      <c r="S137" s="5">
        <v>3775957539878</v>
      </c>
      <c r="T137" s="5">
        <v>3844756799399</v>
      </c>
      <c r="U137" s="5">
        <v>3417012222328</v>
      </c>
      <c r="V137" s="5">
        <v>2557731220187</v>
      </c>
      <c r="W137" s="5">
        <v>2228434922346</v>
      </c>
      <c r="X137" s="5">
        <v>1952978239516</v>
      </c>
      <c r="Y137" s="5">
        <v>1538696405885</v>
      </c>
      <c r="Z137" s="5">
        <v>1369148932912</v>
      </c>
    </row>
    <row r="138" spans="2:26" ht="15.5" x14ac:dyDescent="0.35">
      <c r="C138" t="s">
        <v>158</v>
      </c>
      <c r="D138" s="5">
        <v>16308519860</v>
      </c>
      <c r="E138" s="5">
        <v>16308519860</v>
      </c>
      <c r="F138" s="5">
        <v>16308519860</v>
      </c>
      <c r="G138" s="5">
        <v>16308519860</v>
      </c>
      <c r="I138" s="5">
        <v>16308519860</v>
      </c>
      <c r="J138" s="5">
        <v>16308519860</v>
      </c>
      <c r="K138" s="5">
        <v>16308519860</v>
      </c>
      <c r="L138" s="5">
        <v>16308519860</v>
      </c>
      <c r="M138" s="5">
        <v>16308519860</v>
      </c>
      <c r="N138" s="5">
        <v>16308519860</v>
      </c>
      <c r="O138" s="5">
        <v>16308519860</v>
      </c>
      <c r="P138" s="5">
        <v>16308519860</v>
      </c>
      <c r="Q138" s="5">
        <v>16308519860</v>
      </c>
      <c r="R138" s="5">
        <v>16308519860</v>
      </c>
      <c r="S138" s="5">
        <v>16308519860</v>
      </c>
      <c r="T138" s="5">
        <v>16308519860</v>
      </c>
      <c r="U138" s="5">
        <v>16308519860</v>
      </c>
      <c r="V138" s="5">
        <v>2935533575</v>
      </c>
      <c r="W138" s="5">
        <v>2935533575</v>
      </c>
      <c r="X138" s="5">
        <v>2935533575</v>
      </c>
      <c r="Y138" s="5">
        <v>2935533575</v>
      </c>
      <c r="Z138" s="5">
        <v>2935533575</v>
      </c>
    </row>
    <row r="140" spans="2:26" ht="15.5" x14ac:dyDescent="0.35">
      <c r="B140" t="s">
        <v>159</v>
      </c>
      <c r="C140" t="s">
        <v>160</v>
      </c>
      <c r="D140" s="5">
        <v>-236717093000</v>
      </c>
      <c r="E140" s="5">
        <v>521906923000</v>
      </c>
      <c r="F140" s="5">
        <v>-84620626000</v>
      </c>
      <c r="G140" s="5">
        <v>-16270243000</v>
      </c>
      <c r="I140" s="5">
        <v>270697260000</v>
      </c>
      <c r="J140" s="5">
        <v>315052763000</v>
      </c>
      <c r="K140" s="5">
        <v>214445919000</v>
      </c>
      <c r="L140" s="5">
        <v>68903483000</v>
      </c>
      <c r="M140" s="5">
        <v>248276515000</v>
      </c>
      <c r="N140" s="5">
        <v>134636019000</v>
      </c>
      <c r="O140" s="5">
        <v>374638488000</v>
      </c>
      <c r="P140" s="5">
        <v>-178244292000</v>
      </c>
      <c r="Q140" s="5">
        <v>-170875127000</v>
      </c>
      <c r="R140" s="5">
        <v>434407630700</v>
      </c>
      <c r="S140" s="5">
        <v>360651565461</v>
      </c>
      <c r="T140" s="5">
        <v>107208988668</v>
      </c>
      <c r="U140" s="5">
        <v>-65760424581</v>
      </c>
      <c r="V140" s="5">
        <v>-148846328961</v>
      </c>
      <c r="W140" s="5">
        <v>226388828442</v>
      </c>
      <c r="X140" s="5">
        <v>122099460744</v>
      </c>
      <c r="Y140" s="5">
        <v>305886803736</v>
      </c>
      <c r="Z140" s="5">
        <v>87763216716</v>
      </c>
    </row>
    <row r="141" spans="2:26" ht="15.5" x14ac:dyDescent="0.35">
      <c r="C141" t="s">
        <v>564</v>
      </c>
      <c r="D141" s="5">
        <v>737610574000</v>
      </c>
      <c r="E141" s="5">
        <v>1941802335000</v>
      </c>
      <c r="F141" s="5">
        <v>864173682000</v>
      </c>
      <c r="G141" s="5">
        <v>592973807000</v>
      </c>
      <c r="I141" s="5">
        <v>4059721528000</v>
      </c>
      <c r="J141" s="5">
        <v>4130719208000</v>
      </c>
      <c r="K141" s="5">
        <v>4783872562000</v>
      </c>
      <c r="L141" s="5">
        <v>4191030359000</v>
      </c>
      <c r="M141" s="5">
        <v>3605066478000</v>
      </c>
      <c r="N141" s="5">
        <v>3337038314000</v>
      </c>
      <c r="O141" s="5">
        <v>5540186522000</v>
      </c>
      <c r="P141" s="5">
        <v>4721699519000</v>
      </c>
      <c r="Q141" s="5">
        <v>4473481378000</v>
      </c>
      <c r="R141" s="5">
        <v>4660361540334</v>
      </c>
      <c r="S141" s="5">
        <v>4844430282167</v>
      </c>
      <c r="T141" s="5">
        <v>4618894099697</v>
      </c>
      <c r="U141" s="5">
        <v>4353592489337</v>
      </c>
      <c r="V141" s="5">
        <v>3664285448734</v>
      </c>
      <c r="W141" s="5">
        <v>3339776257178</v>
      </c>
      <c r="X141" s="5">
        <v>2629578875983</v>
      </c>
      <c r="Y141" s="5">
        <v>2691699617913</v>
      </c>
      <c r="Z141" s="5">
        <v>2310340530375</v>
      </c>
    </row>
    <row r="142" spans="2:26" ht="15.5" x14ac:dyDescent="0.35">
      <c r="C142" t="s">
        <v>385</v>
      </c>
      <c r="E142" s="5">
        <v>4957444000</v>
      </c>
      <c r="I142" s="5">
        <v>4957444000</v>
      </c>
      <c r="J142" s="5">
        <v>41449282000</v>
      </c>
      <c r="K142" s="5">
        <v>9900629000</v>
      </c>
      <c r="L142" s="5">
        <v>21133991000</v>
      </c>
      <c r="M142" s="5">
        <v>60300137000</v>
      </c>
      <c r="N142" s="5">
        <v>40701816000</v>
      </c>
      <c r="P142" s="5">
        <v>2298054000</v>
      </c>
      <c r="Q142" s="5">
        <v>5577752000</v>
      </c>
      <c r="Z142" s="5">
        <v>31757691111</v>
      </c>
    </row>
    <row r="143" spans="2:26" ht="15.5" x14ac:dyDescent="0.35">
      <c r="C143" t="s">
        <v>162</v>
      </c>
      <c r="D143" s="5">
        <v>-838470495000</v>
      </c>
      <c r="E143" s="5">
        <v>-1338115817000</v>
      </c>
      <c r="F143" s="5">
        <v>-799441601000</v>
      </c>
      <c r="G143" s="5">
        <v>-510684088000</v>
      </c>
      <c r="I143" s="5">
        <v>-3291592072000</v>
      </c>
      <c r="J143" s="5">
        <v>-3288271093000</v>
      </c>
      <c r="K143" s="5">
        <v>-4171910939000</v>
      </c>
      <c r="L143" s="5">
        <v>-3778078274000</v>
      </c>
      <c r="M143" s="5">
        <v>-3096513691000</v>
      </c>
      <c r="N143" s="5">
        <v>-2889234018000</v>
      </c>
      <c r="O143" s="5">
        <v>-4743493828000</v>
      </c>
      <c r="P143" s="5">
        <v>-4530685375000</v>
      </c>
      <c r="Q143" s="5">
        <v>-4388507624000</v>
      </c>
      <c r="R143" s="5">
        <v>-3928979905020</v>
      </c>
      <c r="S143" s="5">
        <v>-4076696660634</v>
      </c>
      <c r="T143" s="5">
        <v>-4207921662253</v>
      </c>
      <c r="U143" s="5">
        <v>-4125259086752</v>
      </c>
      <c r="V143" s="5">
        <v>-3603551716871</v>
      </c>
      <c r="W143" s="5">
        <v>-2940877235333</v>
      </c>
      <c r="X143" s="5">
        <v>-2344827352891</v>
      </c>
      <c r="Y143" s="5">
        <v>-2209687137290</v>
      </c>
      <c r="Z143" s="5">
        <v>-2081150775229</v>
      </c>
    </row>
    <row r="144" spans="2:26" ht="15.5" x14ac:dyDescent="0.35">
      <c r="C144" t="s">
        <v>823</v>
      </c>
      <c r="M144" s="5">
        <v>190308841000</v>
      </c>
      <c r="N144" s="5">
        <v>-2535958000</v>
      </c>
      <c r="O144" s="5">
        <v>-7126587000</v>
      </c>
      <c r="P144" s="5">
        <v>-169017036000</v>
      </c>
      <c r="Q144" s="5">
        <v>72273938000</v>
      </c>
      <c r="R144" s="5">
        <v>33249871889</v>
      </c>
      <c r="S144" s="5">
        <v>400000000</v>
      </c>
      <c r="T144" s="5">
        <v>600000000</v>
      </c>
      <c r="V144" s="5">
        <v>700000000</v>
      </c>
      <c r="W144" s="5">
        <v>840000000</v>
      </c>
    </row>
    <row r="145" spans="3:26" ht="15.5" x14ac:dyDescent="0.35">
      <c r="C145" t="s">
        <v>167</v>
      </c>
      <c r="D145" s="5">
        <v>-56191866000</v>
      </c>
      <c r="E145" s="5">
        <v>35624935000</v>
      </c>
      <c r="F145" s="5">
        <v>-50504892000</v>
      </c>
      <c r="G145" s="5">
        <v>-23782255000</v>
      </c>
      <c r="I145" s="5">
        <v>-88485862000</v>
      </c>
      <c r="J145" s="5">
        <v>-143842990000</v>
      </c>
      <c r="K145" s="5">
        <v>-53215663000</v>
      </c>
      <c r="L145" s="5">
        <v>-51277605000</v>
      </c>
      <c r="M145" s="5">
        <v>-50369847000</v>
      </c>
      <c r="N145" s="5">
        <v>-63792951000</v>
      </c>
      <c r="O145" s="5">
        <v>-75539765000</v>
      </c>
      <c r="P145" s="5">
        <v>-64490583000</v>
      </c>
      <c r="R145" s="5">
        <v>-72697136902</v>
      </c>
      <c r="S145" s="5">
        <v>-141582711928</v>
      </c>
      <c r="T145" s="5">
        <v>-139533478864</v>
      </c>
      <c r="U145" s="5">
        <v>-91969896574</v>
      </c>
      <c r="V145" s="5">
        <v>-72898094823</v>
      </c>
      <c r="W145" s="5">
        <v>-90487310685</v>
      </c>
      <c r="X145" s="5">
        <v>-67272251945</v>
      </c>
      <c r="Y145" s="5">
        <v>-87209841676</v>
      </c>
      <c r="Z145" s="5">
        <v>-94178953899</v>
      </c>
    </row>
    <row r="146" spans="3:26" ht="15.5" x14ac:dyDescent="0.35">
      <c r="C146" t="s">
        <v>463</v>
      </c>
      <c r="D146" s="5">
        <v>-58441914000</v>
      </c>
      <c r="E146" s="5">
        <v>-31551650000</v>
      </c>
      <c r="F146" s="5">
        <v>-53170787000</v>
      </c>
      <c r="G146" s="5">
        <v>-53605951000</v>
      </c>
      <c r="I146" s="5">
        <v>-191031393000</v>
      </c>
      <c r="J146" s="5">
        <v>-230398481000</v>
      </c>
      <c r="K146" s="5">
        <v>-201719048000</v>
      </c>
      <c r="L146" s="5">
        <v>-185471402000</v>
      </c>
      <c r="M146" s="5">
        <v>-150521133000</v>
      </c>
      <c r="N146" s="5">
        <v>-172970982000</v>
      </c>
      <c r="O146" s="5">
        <v>-214544908000</v>
      </c>
      <c r="P146" s="5">
        <v>-230802761000</v>
      </c>
      <c r="Q146" s="5">
        <v>-227277022000</v>
      </c>
      <c r="R146" s="5">
        <v>-192929114040</v>
      </c>
      <c r="S146" s="5">
        <v>-158513207727</v>
      </c>
      <c r="T146" s="5">
        <v>-129152051808</v>
      </c>
      <c r="U146" s="5">
        <v>-169964242678</v>
      </c>
      <c r="V146" s="5">
        <v>-115398281582</v>
      </c>
      <c r="W146" s="5">
        <v>-94028719194</v>
      </c>
      <c r="X146" s="5">
        <v>-86353895611</v>
      </c>
      <c r="Y146" s="5">
        <v>-87068612917</v>
      </c>
      <c r="Z146" s="5">
        <v>-72236099178</v>
      </c>
    </row>
    <row r="147" spans="3:26" ht="15.5" x14ac:dyDescent="0.35">
      <c r="C147" t="s">
        <v>815</v>
      </c>
    </row>
    <row r="148" spans="3:26" ht="15.5" x14ac:dyDescent="0.35">
      <c r="C148" t="s">
        <v>387</v>
      </c>
      <c r="D148" s="5">
        <v>-289690000</v>
      </c>
      <c r="E148" s="5">
        <v>-4700233000</v>
      </c>
      <c r="F148" s="5">
        <v>-2179757000</v>
      </c>
      <c r="G148" s="5">
        <v>-2154609000</v>
      </c>
      <c r="I148" s="5">
        <v>-12148536000</v>
      </c>
      <c r="J148" s="5">
        <v>-18916893000</v>
      </c>
      <c r="K148" s="5">
        <v>-30479568000</v>
      </c>
      <c r="L148" s="5">
        <v>-19950310000</v>
      </c>
      <c r="M148" s="5">
        <v>-45699744000</v>
      </c>
      <c r="N148" s="5">
        <v>-48059780000</v>
      </c>
      <c r="O148" s="5">
        <v>-104667691000</v>
      </c>
      <c r="P148" s="5">
        <v>-80162468000</v>
      </c>
      <c r="Q148" s="5">
        <v>-51499664000</v>
      </c>
      <c r="R148" s="5">
        <v>-50294874634</v>
      </c>
      <c r="S148" s="5">
        <v>-127373458283</v>
      </c>
      <c r="T148" s="5">
        <v>-76893220259</v>
      </c>
      <c r="U148" s="5">
        <v>-54316810663</v>
      </c>
      <c r="V148" s="5">
        <v>-35250718206</v>
      </c>
      <c r="W148" s="5">
        <v>-16910153455</v>
      </c>
      <c r="X148" s="5">
        <v>-19322127096</v>
      </c>
      <c r="Y148" s="5">
        <v>-14344841134</v>
      </c>
      <c r="Z148" s="5">
        <v>-8141385476</v>
      </c>
    </row>
    <row r="149" spans="3:26" ht="15.5" x14ac:dyDescent="0.35">
      <c r="C149" t="s">
        <v>1526</v>
      </c>
      <c r="D149" s="5">
        <v>2603043000</v>
      </c>
      <c r="E149" s="5">
        <v>2343888000</v>
      </c>
      <c r="F149" s="5">
        <v>2523522000</v>
      </c>
      <c r="G149" s="5">
        <v>3391852000</v>
      </c>
      <c r="I149" s="5">
        <v>12770462000</v>
      </c>
      <c r="J149" s="5">
        <v>32163308000</v>
      </c>
      <c r="K149" s="5">
        <v>5494693000</v>
      </c>
      <c r="L149" s="5">
        <v>2854480000</v>
      </c>
      <c r="M149" s="5">
        <v>9844506000</v>
      </c>
      <c r="N149" s="5">
        <v>9052552000</v>
      </c>
      <c r="O149" s="5">
        <v>979796000</v>
      </c>
      <c r="P149" s="5">
        <v>3899322000</v>
      </c>
      <c r="Q149" s="5">
        <v>17350053000</v>
      </c>
      <c r="R149" s="5">
        <v>18993476752</v>
      </c>
      <c r="S149" s="5">
        <v>20387321866</v>
      </c>
      <c r="T149" s="5">
        <v>41815302155</v>
      </c>
      <c r="U149" s="5">
        <v>22157122749</v>
      </c>
      <c r="V149" s="5">
        <v>13967033787</v>
      </c>
      <c r="W149" s="5">
        <v>28915989931</v>
      </c>
      <c r="X149" s="5">
        <v>10296212304</v>
      </c>
      <c r="Y149" s="5">
        <v>12497618840</v>
      </c>
      <c r="Z149" s="5">
        <v>5487209012</v>
      </c>
    </row>
    <row r="150" spans="3:26" ht="15.5" x14ac:dyDescent="0.35">
      <c r="C150" t="s">
        <v>1527</v>
      </c>
      <c r="D150" s="5">
        <v>3787230000</v>
      </c>
      <c r="E150" s="5">
        <v>-23888982000</v>
      </c>
      <c r="F150" s="5">
        <v>12397250000</v>
      </c>
      <c r="G150" s="5">
        <v>-11567805000</v>
      </c>
      <c r="I150" s="5">
        <v>-23486108000</v>
      </c>
      <c r="J150" s="5">
        <v>-42989053000</v>
      </c>
      <c r="K150" s="5">
        <v>-67553193000</v>
      </c>
      <c r="L150" s="5">
        <v>-108934787000</v>
      </c>
      <c r="M150" s="5">
        <v>190308841000</v>
      </c>
      <c r="N150" s="5">
        <v>-2535958000</v>
      </c>
      <c r="O150" s="5">
        <v>-7126587000</v>
      </c>
      <c r="P150" s="5">
        <v>-169017036000</v>
      </c>
      <c r="Q150" s="5">
        <v>72273938000</v>
      </c>
      <c r="R150" s="5">
        <v>33249871889</v>
      </c>
      <c r="S150" s="5">
        <v>400000000</v>
      </c>
      <c r="T150" s="5">
        <v>600000000</v>
      </c>
      <c r="V150" s="5">
        <v>700000000</v>
      </c>
      <c r="W150" s="5">
        <v>840000000</v>
      </c>
    </row>
    <row r="151" spans="3:26" ht="15.5" x14ac:dyDescent="0.35">
      <c r="C151" t="s">
        <v>1528</v>
      </c>
      <c r="Z151" s="5">
        <v>-4115000000</v>
      </c>
    </row>
    <row r="152" spans="3:26" ht="15.5" x14ac:dyDescent="0.35">
      <c r="C152" t="s">
        <v>1529</v>
      </c>
      <c r="R152" s="5">
        <v>-46355790</v>
      </c>
    </row>
    <row r="153" spans="3:26" ht="15.5" x14ac:dyDescent="0.35">
      <c r="C153" t="s">
        <v>342</v>
      </c>
    </row>
    <row r="154" spans="3:26" ht="15.5" x14ac:dyDescent="0.35">
      <c r="C154" t="s">
        <v>340</v>
      </c>
    </row>
    <row r="155" spans="3:26" ht="15.5" x14ac:dyDescent="0.35">
      <c r="C155" t="s">
        <v>386</v>
      </c>
    </row>
    <row r="156" spans="3:26" ht="15.5" x14ac:dyDescent="0.35">
      <c r="C156" t="s">
        <v>172</v>
      </c>
      <c r="D156" s="5">
        <v>-10353714000</v>
      </c>
      <c r="E156" s="5">
        <v>-92944607000</v>
      </c>
      <c r="F156" s="5">
        <v>20439874000</v>
      </c>
      <c r="G156" s="5">
        <v>-41125230000</v>
      </c>
      <c r="I156" s="5">
        <v>-178711627000</v>
      </c>
      <c r="J156" s="5">
        <v>-202599175000</v>
      </c>
      <c r="K156" s="5">
        <v>-46926662000</v>
      </c>
      <c r="L156" s="5">
        <v>-111818918000</v>
      </c>
      <c r="M156" s="5">
        <v>-520889885000</v>
      </c>
      <c r="N156" s="5">
        <v>-54221392000</v>
      </c>
      <c r="O156" s="5">
        <v>-118589019000</v>
      </c>
      <c r="P156" s="5">
        <v>188810055000</v>
      </c>
      <c r="Q156" s="5">
        <v>4605536000</v>
      </c>
      <c r="R156" s="5">
        <v>-164069639426</v>
      </c>
      <c r="S156" s="5">
        <v>-219276100487</v>
      </c>
      <c r="T156" s="5">
        <v>57442936550</v>
      </c>
      <c r="U156" s="5">
        <v>567648832337</v>
      </c>
      <c r="V156" s="5">
        <v>597293666</v>
      </c>
      <c r="W156" s="5">
        <v>6229105467</v>
      </c>
      <c r="X156" s="5">
        <v>179231175152</v>
      </c>
      <c r="Y156" s="5">
        <v>6118442716</v>
      </c>
      <c r="Z156" s="5">
        <v>-7234441569</v>
      </c>
    </row>
    <row r="157" spans="3:26" ht="15.5" x14ac:dyDescent="0.35">
      <c r="C157" t="s">
        <v>173</v>
      </c>
      <c r="D157" s="5">
        <v>-2869664000</v>
      </c>
      <c r="E157" s="5">
        <v>-42585131000</v>
      </c>
      <c r="F157" s="5">
        <v>8120749000</v>
      </c>
      <c r="G157" s="5">
        <v>5926968000</v>
      </c>
      <c r="I157" s="5">
        <v>3302027000</v>
      </c>
      <c r="J157" s="5">
        <v>-6904057000</v>
      </c>
      <c r="K157" s="5">
        <v>-135504408000</v>
      </c>
      <c r="L157" s="5">
        <v>-76697129000</v>
      </c>
      <c r="M157" s="5">
        <v>278406667000</v>
      </c>
      <c r="N157" s="5">
        <v>122529702000</v>
      </c>
      <c r="O157" s="5">
        <v>-5150877000</v>
      </c>
      <c r="P157" s="5">
        <v>-331591232000</v>
      </c>
      <c r="Q157" s="5">
        <v>-262037657000</v>
      </c>
      <c r="R157" s="5">
        <v>-108601064808</v>
      </c>
      <c r="S157" s="5">
        <v>-17857908140</v>
      </c>
      <c r="T157" s="5">
        <v>-446985209977</v>
      </c>
      <c r="U157" s="5">
        <v>-150056371725</v>
      </c>
      <c r="V157" s="5">
        <v>-241746489208</v>
      </c>
      <c r="W157" s="5">
        <v>-67894685591</v>
      </c>
      <c r="X157" s="5">
        <v>-79816977646</v>
      </c>
      <c r="Y157" s="5">
        <v>-103432304549</v>
      </c>
      <c r="Z157" s="5">
        <v>-89245038633</v>
      </c>
    </row>
    <row r="158" spans="3:26" ht="15.5" x14ac:dyDescent="0.35">
      <c r="C158" t="s">
        <v>649</v>
      </c>
      <c r="S158" s="5">
        <v>-1168457297</v>
      </c>
      <c r="T158" s="5">
        <v>-1806237350</v>
      </c>
      <c r="U158" s="5">
        <v>-21468226375</v>
      </c>
      <c r="V158" s="5">
        <v>-14800000000</v>
      </c>
      <c r="W158" s="5">
        <v>-480997310</v>
      </c>
      <c r="X158" s="5">
        <v>27500000000</v>
      </c>
    </row>
    <row r="159" spans="3:26" ht="15.5" x14ac:dyDescent="0.35">
      <c r="C159" t="s">
        <v>1530</v>
      </c>
      <c r="E159" s="5">
        <v>750962000</v>
      </c>
      <c r="F159" s="5">
        <v>-331819000</v>
      </c>
      <c r="I159" s="5">
        <v>419143000</v>
      </c>
      <c r="J159" s="5">
        <v>9746823000</v>
      </c>
      <c r="K159" s="5">
        <v>-11203172000</v>
      </c>
      <c r="L159" s="5">
        <v>491699000</v>
      </c>
      <c r="M159" s="5">
        <v>166498000</v>
      </c>
      <c r="N159" s="5">
        <v>18000000</v>
      </c>
      <c r="O159" s="5">
        <v>4106000000</v>
      </c>
      <c r="P159" s="5">
        <v>1261970000</v>
      </c>
      <c r="Q159" s="5">
        <v>1261970000</v>
      </c>
      <c r="R159" s="5">
        <v>3408591297</v>
      </c>
    </row>
    <row r="160" spans="3:26" ht="15.5" x14ac:dyDescent="0.35">
      <c r="C160" t="s">
        <v>1531</v>
      </c>
      <c r="O160" s="5">
        <v>-18000000</v>
      </c>
      <c r="P160" s="5">
        <v>-208000000</v>
      </c>
      <c r="Q160" s="5">
        <v>-1304952000</v>
      </c>
      <c r="R160" s="5">
        <v>-2273970167</v>
      </c>
    </row>
    <row r="161" spans="3:26" ht="15.5" x14ac:dyDescent="0.35">
      <c r="C161" t="s">
        <v>1532</v>
      </c>
      <c r="E161" s="5">
        <v>750962000</v>
      </c>
      <c r="F161" s="5">
        <v>-331819000</v>
      </c>
      <c r="I161" s="5">
        <v>419143000</v>
      </c>
      <c r="J161" s="5">
        <v>9746823000</v>
      </c>
      <c r="K161" s="5">
        <v>-11203172000</v>
      </c>
      <c r="L161" s="5">
        <v>491699000</v>
      </c>
      <c r="M161" s="5">
        <v>166498000</v>
      </c>
      <c r="N161" s="5">
        <v>18000000</v>
      </c>
      <c r="O161" s="5">
        <v>4088000000</v>
      </c>
      <c r="P161" s="5">
        <v>1053970000</v>
      </c>
      <c r="Q161" s="5">
        <v>-42982000</v>
      </c>
      <c r="R161" s="5">
        <v>1134621130</v>
      </c>
      <c r="S161" s="5">
        <v>-1168457297</v>
      </c>
      <c r="T161" s="5">
        <v>-1806237350</v>
      </c>
      <c r="U161" s="5">
        <v>-21468226375</v>
      </c>
      <c r="V161" s="5">
        <v>-14800000000</v>
      </c>
      <c r="W161" s="5">
        <v>-480997310</v>
      </c>
      <c r="X161" s="5">
        <v>27500000000</v>
      </c>
    </row>
    <row r="162" spans="3:26" ht="15.5" x14ac:dyDescent="0.35">
      <c r="C162" t="s">
        <v>1499</v>
      </c>
      <c r="L162" s="5">
        <v>64000000000</v>
      </c>
    </row>
    <row r="163" spans="3:26" ht="15.5" x14ac:dyDescent="0.35">
      <c r="C163" t="s">
        <v>351</v>
      </c>
      <c r="D163" s="5">
        <v>2081081000</v>
      </c>
      <c r="E163" s="5">
        <v>641531000</v>
      </c>
      <c r="F163" s="5">
        <v>294262000</v>
      </c>
      <c r="G163" s="5">
        <v>442342000</v>
      </c>
      <c r="I163" s="5">
        <v>1424081000</v>
      </c>
      <c r="J163" s="5">
        <v>5180991000</v>
      </c>
      <c r="K163" s="5">
        <v>3740711000</v>
      </c>
      <c r="L163" s="5">
        <v>5088720000</v>
      </c>
      <c r="M163" s="5">
        <v>1213040000</v>
      </c>
      <c r="N163" s="5">
        <v>3202224000</v>
      </c>
      <c r="O163" s="5">
        <v>94791314000</v>
      </c>
      <c r="P163" s="5">
        <v>165351145000</v>
      </c>
      <c r="Q163" s="5">
        <v>6964859000</v>
      </c>
      <c r="R163" s="5">
        <v>6583956000</v>
      </c>
      <c r="S163" s="5">
        <v>3174512263</v>
      </c>
      <c r="T163" s="5">
        <v>2481495061</v>
      </c>
      <c r="U163" s="5">
        <v>1306376364</v>
      </c>
      <c r="V163" s="5">
        <v>1812782134</v>
      </c>
      <c r="W163" s="5">
        <v>8959113351</v>
      </c>
      <c r="X163" s="5">
        <v>926015768</v>
      </c>
      <c r="Y163" s="5">
        <v>1124949700</v>
      </c>
      <c r="Z163" s="5">
        <v>408446330</v>
      </c>
    </row>
    <row r="164" spans="3:26" ht="15.5" x14ac:dyDescent="0.35">
      <c r="C164" t="s">
        <v>174</v>
      </c>
      <c r="D164" s="5">
        <v>-12863926000</v>
      </c>
      <c r="E164" s="5">
        <v>-4892618000</v>
      </c>
      <c r="F164" s="5">
        <v>-13127786000</v>
      </c>
      <c r="G164" s="5">
        <v>-6127353000</v>
      </c>
      <c r="I164" s="5">
        <v>-46214812000</v>
      </c>
      <c r="J164" s="5">
        <v>-99433824000</v>
      </c>
      <c r="K164" s="5">
        <v>-106213654000</v>
      </c>
      <c r="L164" s="5">
        <v>-78662705000</v>
      </c>
      <c r="M164" s="5">
        <v>-15644225000</v>
      </c>
      <c r="N164" s="5">
        <v>-24873867000</v>
      </c>
      <c r="O164" s="5">
        <v>-190862428000</v>
      </c>
      <c r="P164" s="5">
        <v>-133222851000</v>
      </c>
      <c r="Q164" s="5">
        <v>-149535447000</v>
      </c>
      <c r="R164" s="5">
        <v>-142110628365</v>
      </c>
      <c r="S164" s="5">
        <v>-107677315969</v>
      </c>
      <c r="T164" s="5">
        <v>-292865510728</v>
      </c>
      <c r="U164" s="5">
        <v>-115084983823</v>
      </c>
      <c r="V164" s="5">
        <v>-96789290830</v>
      </c>
      <c r="W164" s="5">
        <v>-74602311458</v>
      </c>
      <c r="X164" s="5">
        <v>-107223306623</v>
      </c>
      <c r="Y164" s="5">
        <v>-75267066455</v>
      </c>
      <c r="Z164" s="5">
        <v>-72169779937</v>
      </c>
    </row>
    <row r="165" spans="3:26" ht="15.5" x14ac:dyDescent="0.35">
      <c r="C165" t="s">
        <v>1202</v>
      </c>
      <c r="D165" s="5">
        <v>-976667000</v>
      </c>
      <c r="E165" s="5">
        <v>-1607083000</v>
      </c>
      <c r="F165" s="5">
        <v>-999444000</v>
      </c>
      <c r="G165" s="5">
        <v>-229445000</v>
      </c>
      <c r="I165" s="5">
        <v>-4173194000</v>
      </c>
      <c r="J165" s="5">
        <v>-1802625000</v>
      </c>
      <c r="K165" s="5">
        <v>-2993524000</v>
      </c>
      <c r="L165" s="5">
        <v>-2592056000</v>
      </c>
      <c r="M165" s="5">
        <v>-2546310000</v>
      </c>
    </row>
    <row r="166" spans="3:26" ht="15.5" x14ac:dyDescent="0.35">
      <c r="C166" t="s">
        <v>1533</v>
      </c>
      <c r="V166" s="5">
        <v>-25328878904</v>
      </c>
      <c r="W166" s="5">
        <v>-8507529964</v>
      </c>
    </row>
    <row r="167" spans="3:26" ht="15.5" x14ac:dyDescent="0.35">
      <c r="C167" t="s">
        <v>1534</v>
      </c>
      <c r="V167" s="5">
        <v>-77097480779</v>
      </c>
      <c r="W167" s="5">
        <v>14058357285</v>
      </c>
      <c r="X167" s="5">
        <v>57664154509</v>
      </c>
      <c r="Y167" s="5">
        <v>-19333559987</v>
      </c>
      <c r="Z167" s="5">
        <v>-6310309778</v>
      </c>
    </row>
    <row r="168" spans="3:26" ht="15.5" x14ac:dyDescent="0.35">
      <c r="C168" t="s">
        <v>1535</v>
      </c>
      <c r="D168" s="5">
        <v>-7217197000</v>
      </c>
      <c r="E168" s="5">
        <v>-6195154000</v>
      </c>
      <c r="F168" s="5">
        <v>-18464553000</v>
      </c>
      <c r="G168" s="5">
        <v>606611000</v>
      </c>
      <c r="I168" s="5">
        <v>-46391068000</v>
      </c>
      <c r="J168" s="5">
        <v>-25160502000</v>
      </c>
      <c r="K168" s="5">
        <v>-26659235000</v>
      </c>
      <c r="L168" s="5">
        <v>-59492966000</v>
      </c>
      <c r="M168" s="5">
        <v>-27205663000</v>
      </c>
      <c r="N168" s="5">
        <v>-154569792000</v>
      </c>
      <c r="O168" s="5">
        <v>-93438157000</v>
      </c>
      <c r="P168" s="5">
        <v>-246699641000</v>
      </c>
      <c r="Q168" s="5">
        <v>-88586245000</v>
      </c>
      <c r="R168" s="5">
        <v>-52076845225</v>
      </c>
      <c r="S168" s="5">
        <v>-510000000</v>
      </c>
      <c r="T168" s="5">
        <v>-2510000000</v>
      </c>
      <c r="U168" s="5">
        <v>-2843750000</v>
      </c>
    </row>
    <row r="169" spans="3:26" ht="15.5" x14ac:dyDescent="0.35">
      <c r="C169" t="s">
        <v>1536</v>
      </c>
      <c r="D169" s="5">
        <v>22668429000</v>
      </c>
      <c r="E169" s="5">
        <v>23543147000</v>
      </c>
      <c r="F169" s="5">
        <v>41721652000</v>
      </c>
      <c r="G169" s="5">
        <v>31093012000</v>
      </c>
      <c r="I169" s="5">
        <v>157571103000</v>
      </c>
      <c r="J169" s="5">
        <v>136361144000</v>
      </c>
      <c r="K169" s="5">
        <v>134354713000</v>
      </c>
      <c r="L169" s="5">
        <v>99707824000</v>
      </c>
      <c r="M169" s="5">
        <v>307939609000</v>
      </c>
      <c r="N169" s="5">
        <v>302782125000</v>
      </c>
      <c r="O169" s="5">
        <v>139297509000</v>
      </c>
      <c r="P169" s="5">
        <v>108858517000</v>
      </c>
      <c r="Q169" s="5">
        <v>90788106000</v>
      </c>
      <c r="R169" s="5">
        <v>77209631652</v>
      </c>
      <c r="S169" s="5">
        <v>72509322893</v>
      </c>
      <c r="T169" s="5">
        <v>28195739531</v>
      </c>
      <c r="U169" s="5">
        <v>27670666307</v>
      </c>
    </row>
    <row r="170" spans="3:26" ht="15.5" x14ac:dyDescent="0.35">
      <c r="C170" t="s">
        <v>1537</v>
      </c>
      <c r="D170" s="5">
        <v>15451232000</v>
      </c>
      <c r="E170" s="5">
        <v>17347993000</v>
      </c>
      <c r="F170" s="5">
        <v>23257099000</v>
      </c>
      <c r="G170" s="5">
        <v>31699623000</v>
      </c>
      <c r="I170" s="5">
        <v>111180035000</v>
      </c>
      <c r="J170" s="5">
        <v>111200642000</v>
      </c>
      <c r="K170" s="5">
        <v>107695478000</v>
      </c>
      <c r="L170" s="5">
        <v>40214858000</v>
      </c>
      <c r="M170" s="5">
        <v>280733946000</v>
      </c>
      <c r="N170" s="5">
        <v>148212333000</v>
      </c>
      <c r="O170" s="5">
        <v>45859352000</v>
      </c>
      <c r="P170" s="5">
        <v>-137841124000</v>
      </c>
      <c r="Q170" s="5">
        <v>2201861000</v>
      </c>
      <c r="R170" s="5">
        <v>25132786427</v>
      </c>
      <c r="S170" s="5">
        <v>71999322893</v>
      </c>
      <c r="T170" s="5">
        <v>25685739531</v>
      </c>
      <c r="U170" s="5">
        <v>24826916307</v>
      </c>
      <c r="V170" s="5">
        <v>-77097480779</v>
      </c>
      <c r="W170" s="5">
        <v>14058357285</v>
      </c>
      <c r="X170" s="5">
        <v>57664154509</v>
      </c>
      <c r="Y170" s="5">
        <v>-19333559987</v>
      </c>
      <c r="Z170" s="5">
        <v>-6310309778</v>
      </c>
    </row>
    <row r="171" spans="3:26" ht="15.5" x14ac:dyDescent="0.35">
      <c r="C171" t="s">
        <v>599</v>
      </c>
      <c r="Q171" s="5">
        <v>-485625000</v>
      </c>
      <c r="R171" s="5">
        <v>-91800000</v>
      </c>
      <c r="S171" s="5">
        <v>-980472028</v>
      </c>
      <c r="T171" s="5">
        <v>-27268528373</v>
      </c>
      <c r="Y171" s="5">
        <v>-898260350</v>
      </c>
      <c r="Z171" s="5">
        <v>-7907765487</v>
      </c>
    </row>
    <row r="172" spans="3:26" ht="15.5" x14ac:dyDescent="0.35">
      <c r="C172" t="s">
        <v>600</v>
      </c>
      <c r="D172" s="5">
        <v>1710305000</v>
      </c>
      <c r="F172" s="5">
        <v>-1186988000</v>
      </c>
      <c r="G172" s="5">
        <v>852935000</v>
      </c>
      <c r="S172" s="5">
        <v>25194501998</v>
      </c>
      <c r="T172" s="5">
        <v>955771458</v>
      </c>
      <c r="U172" s="5">
        <v>15163545802</v>
      </c>
      <c r="V172" s="5">
        <v>4616745475</v>
      </c>
      <c r="W172" s="5">
        <v>123314000</v>
      </c>
      <c r="X172" s="5">
        <v>13179021119</v>
      </c>
    </row>
    <row r="173" spans="3:26" ht="15.5" x14ac:dyDescent="0.35">
      <c r="C173" t="s">
        <v>1538</v>
      </c>
      <c r="N173" s="5">
        <v>17142000</v>
      </c>
    </row>
    <row r="174" spans="3:26" ht="15.5" x14ac:dyDescent="0.35">
      <c r="C174" t="s">
        <v>672</v>
      </c>
      <c r="J174" s="5">
        <v>8114026000</v>
      </c>
      <c r="K174" s="5">
        <v>1000025000</v>
      </c>
      <c r="L174" s="5">
        <v>750000000</v>
      </c>
      <c r="M174" s="5">
        <v>6809021000</v>
      </c>
      <c r="N174" s="5">
        <v>60760116000</v>
      </c>
      <c r="O174" s="5">
        <v>20179187000</v>
      </c>
    </row>
    <row r="175" spans="3:26" ht="15.5" x14ac:dyDescent="0.35">
      <c r="C175" t="s">
        <v>1539</v>
      </c>
      <c r="K175" s="5">
        <v>4260531000</v>
      </c>
      <c r="L175" s="5">
        <v>23877733000</v>
      </c>
      <c r="M175" s="5">
        <v>-20233550000</v>
      </c>
      <c r="N175" s="5">
        <v>-59387871000</v>
      </c>
      <c r="O175" s="5">
        <v>-3792478000</v>
      </c>
      <c r="P175" s="5">
        <v>-32617469000</v>
      </c>
      <c r="Q175" s="5">
        <v>-39510000000</v>
      </c>
    </row>
    <row r="176" spans="3:26" ht="15.5" x14ac:dyDescent="0.35">
      <c r="C176" t="s">
        <v>1540</v>
      </c>
      <c r="D176" s="5">
        <v>-8271689000</v>
      </c>
      <c r="E176" s="5">
        <v>283893000</v>
      </c>
      <c r="F176" s="5">
        <v>215425000</v>
      </c>
      <c r="G176" s="5">
        <v>-12597109000</v>
      </c>
      <c r="I176" s="5">
        <v>-4223417000</v>
      </c>
      <c r="J176" s="5">
        <v>-11243090000</v>
      </c>
      <c r="K176" s="5">
        <v>-4146132000</v>
      </c>
      <c r="L176" s="5">
        <v>-1515108000</v>
      </c>
      <c r="M176" s="5">
        <v>-12992452000</v>
      </c>
      <c r="N176" s="5">
        <v>-4375125000</v>
      </c>
      <c r="O176" s="5">
        <v>-407460000</v>
      </c>
    </row>
    <row r="177" spans="3:26" ht="15.5" x14ac:dyDescent="0.35">
      <c r="C177" t="s">
        <v>470</v>
      </c>
      <c r="J177" s="5">
        <v>-28667000000</v>
      </c>
    </row>
    <row r="178" spans="3:26" ht="15.5" x14ac:dyDescent="0.35">
      <c r="C178" t="s">
        <v>474</v>
      </c>
      <c r="E178" s="5">
        <v>-55109809000</v>
      </c>
      <c r="I178" s="5">
        <v>-55109809000</v>
      </c>
    </row>
    <row r="179" spans="3:26" ht="15.5" x14ac:dyDescent="0.35">
      <c r="C179" t="s">
        <v>739</v>
      </c>
      <c r="K179" s="5">
        <v>708851000</v>
      </c>
      <c r="M179" s="5">
        <v>48888000000</v>
      </c>
      <c r="R179" s="5">
        <v>750000000</v>
      </c>
    </row>
    <row r="180" spans="3:26" ht="15.5" x14ac:dyDescent="0.35">
      <c r="C180" t="s">
        <v>1541</v>
      </c>
      <c r="O180" s="5">
        <v>94244000000</v>
      </c>
    </row>
    <row r="181" spans="3:26" ht="15.5" x14ac:dyDescent="0.35">
      <c r="C181" t="s">
        <v>910</v>
      </c>
      <c r="K181" s="5">
        <v>-128353522000</v>
      </c>
      <c r="L181" s="5">
        <v>-128350270000</v>
      </c>
      <c r="M181" s="5">
        <v>-7987301000</v>
      </c>
      <c r="N181" s="5">
        <v>-1043250000</v>
      </c>
      <c r="O181" s="5">
        <v>-69250364000</v>
      </c>
      <c r="P181" s="5">
        <v>-194314903000</v>
      </c>
      <c r="Q181" s="5">
        <v>-63555429000</v>
      </c>
      <c r="U181" s="5">
        <v>-54800000000</v>
      </c>
      <c r="V181" s="5">
        <v>-34160366304</v>
      </c>
      <c r="W181" s="5">
        <v>-20250000000</v>
      </c>
      <c r="X181" s="5">
        <v>-69401771973</v>
      </c>
      <c r="Y181" s="5">
        <v>-7000000000</v>
      </c>
      <c r="Z181" s="5">
        <v>-1584000000</v>
      </c>
    </row>
    <row r="182" spans="3:26" ht="15.5" x14ac:dyDescent="0.35">
      <c r="C182" t="s">
        <v>1542</v>
      </c>
      <c r="G182" s="5">
        <v>-8114025000</v>
      </c>
    </row>
    <row r="183" spans="3:26" ht="15.5" x14ac:dyDescent="0.35">
      <c r="C183" t="s">
        <v>1543</v>
      </c>
      <c r="W183" s="5">
        <v>14375000000</v>
      </c>
    </row>
    <row r="184" spans="3:26" ht="15.5" x14ac:dyDescent="0.35">
      <c r="C184" t="s">
        <v>409</v>
      </c>
      <c r="Q184" s="5">
        <v>-23212394000</v>
      </c>
      <c r="S184" s="5">
        <v>-8400000000</v>
      </c>
      <c r="T184" s="5">
        <v>-154167939576</v>
      </c>
    </row>
    <row r="185" spans="3:26" ht="15.5" x14ac:dyDescent="0.35">
      <c r="C185" t="s">
        <v>1544</v>
      </c>
      <c r="W185" s="5">
        <v>-1569631495</v>
      </c>
      <c r="X185" s="5">
        <v>-2461090446</v>
      </c>
      <c r="Y185" s="5">
        <v>-2058367457</v>
      </c>
      <c r="Z185" s="5">
        <v>-1681629761</v>
      </c>
    </row>
    <row r="186" spans="3:26" ht="15.5" x14ac:dyDescent="0.35">
      <c r="C186" t="s">
        <v>191</v>
      </c>
      <c r="D186" s="5">
        <v>-10353714000</v>
      </c>
      <c r="E186" s="5">
        <v>-92944607000</v>
      </c>
      <c r="F186" s="5">
        <v>20439874000</v>
      </c>
      <c r="G186" s="5">
        <v>-41125230000</v>
      </c>
      <c r="I186" s="5">
        <v>-178711627000</v>
      </c>
      <c r="J186" s="5">
        <v>-202599175000</v>
      </c>
      <c r="K186" s="5">
        <v>-46926662000</v>
      </c>
      <c r="L186" s="5">
        <v>-111818918000</v>
      </c>
      <c r="M186" s="5">
        <v>-520889885000</v>
      </c>
      <c r="N186" s="5">
        <v>-54221392000</v>
      </c>
      <c r="O186" s="5">
        <v>-118589019000</v>
      </c>
      <c r="P186" s="5">
        <v>188810055000</v>
      </c>
      <c r="Q186" s="5">
        <v>4605536000</v>
      </c>
      <c r="R186" s="5">
        <v>-164069639426</v>
      </c>
      <c r="S186" s="5">
        <v>-219276100487</v>
      </c>
      <c r="T186" s="5">
        <v>57442936550</v>
      </c>
      <c r="U186" s="5">
        <v>567648832337</v>
      </c>
      <c r="V186" s="5">
        <v>597293666</v>
      </c>
      <c r="W186" s="5">
        <v>6229105467</v>
      </c>
      <c r="X186" s="5">
        <v>179231175152</v>
      </c>
      <c r="Y186" s="5">
        <v>6118442716</v>
      </c>
      <c r="Z186" s="5">
        <v>-7234441569</v>
      </c>
    </row>
    <row r="187" spans="3:26" ht="15.5" x14ac:dyDescent="0.35">
      <c r="C187" t="s">
        <v>208</v>
      </c>
      <c r="U187" s="5">
        <v>450587368392</v>
      </c>
      <c r="V187" s="5">
        <v>11989040860</v>
      </c>
      <c r="W187" s="5">
        <v>200000033</v>
      </c>
      <c r="X187" s="5">
        <v>5200000000</v>
      </c>
    </row>
    <row r="188" spans="3:26" ht="15.5" x14ac:dyDescent="0.35">
      <c r="C188" t="s">
        <v>483</v>
      </c>
      <c r="E188" s="5">
        <v>131691485000</v>
      </c>
      <c r="F188" s="5">
        <v>-131691485000</v>
      </c>
      <c r="L188" s="5">
        <v>-30690857000</v>
      </c>
    </row>
    <row r="189" spans="3:26" ht="15.5" x14ac:dyDescent="0.35">
      <c r="C189" t="s">
        <v>421</v>
      </c>
    </row>
    <row r="190" spans="3:26" ht="15.5" x14ac:dyDescent="0.35">
      <c r="C190" t="s">
        <v>582</v>
      </c>
      <c r="E190" s="5">
        <v>-199716923000</v>
      </c>
      <c r="F190" s="5">
        <v>192783518000</v>
      </c>
      <c r="I190" s="5">
        <v>-101022375000</v>
      </c>
      <c r="J190" s="5">
        <v>-87830747000</v>
      </c>
      <c r="Y190" s="5">
        <v>33359051456</v>
      </c>
      <c r="Z190" s="5">
        <v>6036272809</v>
      </c>
    </row>
    <row r="191" spans="3:26" ht="15.5" x14ac:dyDescent="0.35">
      <c r="C191" t="s">
        <v>357</v>
      </c>
      <c r="D191" s="5">
        <v>-28826323000</v>
      </c>
      <c r="G191" s="5">
        <v>-17736487000</v>
      </c>
      <c r="K191" s="5">
        <v>-432646985000</v>
      </c>
      <c r="L191" s="5">
        <v>-172033279000</v>
      </c>
      <c r="M191" s="5">
        <v>-5198332942000</v>
      </c>
      <c r="N191" s="5">
        <v>-5687583182000</v>
      </c>
      <c r="O191" s="5">
        <v>-9028766258000</v>
      </c>
      <c r="P191" s="5">
        <v>-6603234814000</v>
      </c>
      <c r="Q191" s="5">
        <v>-4557466648000</v>
      </c>
      <c r="R191" s="5">
        <v>-4185356771447</v>
      </c>
      <c r="S191" s="5">
        <v>-3564516839863</v>
      </c>
      <c r="T191" s="5">
        <v>-3514900101802</v>
      </c>
      <c r="U191" s="5">
        <v>-2407849585625</v>
      </c>
      <c r="V191" s="5">
        <v>-1261270475204</v>
      </c>
      <c r="W191" s="5">
        <v>-6668647185</v>
      </c>
    </row>
    <row r="192" spans="3:26" ht="15.5" x14ac:dyDescent="0.35">
      <c r="C192" t="s">
        <v>198</v>
      </c>
      <c r="D192" s="5">
        <v>14733333000</v>
      </c>
      <c r="G192" s="5">
        <v>-11742905000</v>
      </c>
      <c r="K192" s="5">
        <v>502493887000</v>
      </c>
      <c r="L192" s="5">
        <v>200525430000</v>
      </c>
      <c r="M192" s="5">
        <v>4488201176000</v>
      </c>
      <c r="N192" s="5">
        <v>5675278796000</v>
      </c>
      <c r="O192" s="5">
        <v>8975982813000</v>
      </c>
      <c r="P192" s="5">
        <v>7055651711000</v>
      </c>
      <c r="Q192" s="5">
        <v>4623831178000</v>
      </c>
      <c r="R192" s="5">
        <v>4060364384737</v>
      </c>
      <c r="S192" s="5">
        <v>3411626946593</v>
      </c>
      <c r="T192" s="5">
        <v>3631981089471</v>
      </c>
      <c r="U192" s="5">
        <v>2582406798989</v>
      </c>
      <c r="V192" s="5">
        <v>1296500000000</v>
      </c>
      <c r="W192" s="5">
        <v>50213756995</v>
      </c>
      <c r="X192" s="5">
        <v>208338185516</v>
      </c>
    </row>
    <row r="193" spans="2:26" ht="15.5" x14ac:dyDescent="0.35">
      <c r="C193" t="s">
        <v>423</v>
      </c>
      <c r="F193" s="5">
        <v>-53002690000</v>
      </c>
      <c r="I193" s="5">
        <v>-53002690000</v>
      </c>
      <c r="J193" s="5">
        <v>-69311209000</v>
      </c>
      <c r="K193" s="5">
        <v>-48925560000</v>
      </c>
      <c r="N193" s="5">
        <v>-39140448000</v>
      </c>
      <c r="O193" s="5">
        <v>-53818116000</v>
      </c>
      <c r="P193" s="5">
        <v>-94589806000</v>
      </c>
      <c r="Q193" s="5">
        <v>-104374527000</v>
      </c>
      <c r="R193" s="5">
        <v>-73388339370</v>
      </c>
      <c r="S193" s="5">
        <v>-70126635398</v>
      </c>
      <c r="T193" s="5">
        <v>-68495783412</v>
      </c>
      <c r="U193" s="5">
        <v>-60341523483</v>
      </c>
      <c r="V193" s="5">
        <v>-44033003625</v>
      </c>
      <c r="W193" s="5">
        <v>-38161936475</v>
      </c>
      <c r="X193" s="5">
        <v>-41097470050</v>
      </c>
      <c r="Y193" s="5">
        <v>-30823102538</v>
      </c>
      <c r="Z193" s="5">
        <v>-24952035389</v>
      </c>
    </row>
    <row r="194" spans="2:26" ht="15.5" x14ac:dyDescent="0.35">
      <c r="C194" t="s">
        <v>1545</v>
      </c>
      <c r="D194" s="5">
        <v>-85651000</v>
      </c>
      <c r="E194" s="5">
        <v>-7158383000</v>
      </c>
      <c r="F194" s="5">
        <v>-11486799000</v>
      </c>
      <c r="G194" s="5">
        <v>-14993457000</v>
      </c>
      <c r="I194" s="5">
        <v>-34069210000</v>
      </c>
      <c r="J194" s="5">
        <v>-60509854000</v>
      </c>
      <c r="K194" s="5">
        <v>-109739319000</v>
      </c>
      <c r="L194" s="5">
        <v>-248645716000</v>
      </c>
    </row>
    <row r="195" spans="2:26" ht="15.5" x14ac:dyDescent="0.35">
      <c r="C195" t="s">
        <v>1546</v>
      </c>
      <c r="D195" s="5">
        <v>3872881000</v>
      </c>
      <c r="E195" s="5">
        <v>-16730599000</v>
      </c>
      <c r="F195" s="5">
        <v>23884049000</v>
      </c>
      <c r="G195" s="5">
        <v>3425652000</v>
      </c>
      <c r="I195" s="5">
        <v>10583102000</v>
      </c>
      <c r="J195" s="5">
        <v>17520801000</v>
      </c>
      <c r="K195" s="5">
        <v>42186126000</v>
      </c>
      <c r="L195" s="5">
        <v>139710929000</v>
      </c>
    </row>
    <row r="196" spans="2:26" ht="15.5" x14ac:dyDescent="0.35">
      <c r="C196" t="s">
        <v>579</v>
      </c>
      <c r="E196" s="5">
        <v>-268755000</v>
      </c>
      <c r="G196" s="5">
        <v>-31921000</v>
      </c>
      <c r="I196" s="5">
        <v>-300676000</v>
      </c>
      <c r="J196" s="5">
        <v>-1800068000</v>
      </c>
      <c r="K196" s="5">
        <v>-4166000</v>
      </c>
      <c r="L196" s="5">
        <v>-5264000</v>
      </c>
      <c r="M196" s="5">
        <v>-450052000</v>
      </c>
      <c r="O196" s="5">
        <v>-4860871000</v>
      </c>
    </row>
    <row r="197" spans="2:26" ht="15.5" x14ac:dyDescent="0.35">
      <c r="C197" t="s">
        <v>1547</v>
      </c>
      <c r="Q197" s="5">
        <v>12207179000</v>
      </c>
      <c r="R197" s="5">
        <v>17747256665</v>
      </c>
      <c r="S197" s="5">
        <v>22389383001</v>
      </c>
      <c r="T197" s="5">
        <v>15180588000</v>
      </c>
      <c r="U197" s="5">
        <v>5430000000</v>
      </c>
    </row>
    <row r="198" spans="2:26" ht="15.5" x14ac:dyDescent="0.35">
      <c r="C198" t="s">
        <v>1548</v>
      </c>
      <c r="R198" s="5">
        <v>1545193000</v>
      </c>
    </row>
    <row r="199" spans="2:26" ht="15.5" x14ac:dyDescent="0.35">
      <c r="C199" t="s">
        <v>856</v>
      </c>
      <c r="E199" s="5">
        <v>-185678000</v>
      </c>
      <c r="I199" s="5">
        <v>-185678000</v>
      </c>
      <c r="J199" s="5">
        <v>-176234000</v>
      </c>
    </row>
    <row r="200" spans="2:26" ht="15.5" x14ac:dyDescent="0.35">
      <c r="C200" t="s">
        <v>576</v>
      </c>
      <c r="D200" s="5">
        <v>-47954000</v>
      </c>
      <c r="E200" s="5">
        <v>-575754000</v>
      </c>
      <c r="F200" s="5">
        <v>-46719000</v>
      </c>
      <c r="G200" s="5">
        <v>-46112000</v>
      </c>
      <c r="I200" s="5">
        <v>-714100000</v>
      </c>
      <c r="J200" s="5">
        <v>-491864000</v>
      </c>
      <c r="K200" s="5">
        <v>-290645000</v>
      </c>
      <c r="L200" s="5">
        <v>-680161000</v>
      </c>
      <c r="M200" s="5">
        <v>-616908000</v>
      </c>
      <c r="N200" s="5">
        <v>-240600000</v>
      </c>
      <c r="Q200" s="5">
        <v>-41865584000</v>
      </c>
      <c r="R200" s="5">
        <v>-18231234900</v>
      </c>
      <c r="S200" s="5">
        <v>-19048954820</v>
      </c>
      <c r="T200" s="5">
        <v>-6922855707</v>
      </c>
      <c r="U200" s="5">
        <v>-2584225936</v>
      </c>
      <c r="V200" s="5">
        <v>-3288268365</v>
      </c>
      <c r="W200" s="5">
        <v>-6294167901</v>
      </c>
      <c r="X200" s="5">
        <v>6990459686</v>
      </c>
    </row>
    <row r="201" spans="2:26" ht="15.5" x14ac:dyDescent="0.35">
      <c r="C201" t="s">
        <v>589</v>
      </c>
      <c r="W201" s="5">
        <v>6100100000</v>
      </c>
      <c r="X201" s="5">
        <v>-200000000</v>
      </c>
      <c r="Y201" s="5">
        <v>3582493798</v>
      </c>
      <c r="Z201" s="5">
        <v>11681321011</v>
      </c>
    </row>
    <row r="202" spans="2:26" ht="15.5" x14ac:dyDescent="0.35">
      <c r="C202" t="s">
        <v>213</v>
      </c>
      <c r="D202" s="5">
        <v>-249940471000</v>
      </c>
      <c r="E202" s="5">
        <v>386377185000</v>
      </c>
      <c r="F202" s="5">
        <v>-56060003000</v>
      </c>
      <c r="G202" s="5">
        <v>-51468505000</v>
      </c>
      <c r="I202" s="5">
        <v>95287660000</v>
      </c>
      <c r="J202" s="5">
        <v>105549531000</v>
      </c>
      <c r="K202" s="5">
        <v>32014849000</v>
      </c>
      <c r="L202" s="5">
        <v>-119612564000</v>
      </c>
      <c r="M202" s="5">
        <v>5793297000</v>
      </c>
      <c r="N202" s="5">
        <v>202944329000</v>
      </c>
      <c r="O202" s="5">
        <v>250898592000</v>
      </c>
      <c r="P202" s="5">
        <v>-321025469000</v>
      </c>
      <c r="Q202" s="5">
        <v>-428307248000</v>
      </c>
      <c r="R202" s="5">
        <v>161736926466</v>
      </c>
      <c r="S202" s="5">
        <v>123517556834</v>
      </c>
      <c r="T202" s="5">
        <v>-282333284759</v>
      </c>
      <c r="U202" s="5">
        <v>351832036031</v>
      </c>
      <c r="V202" s="5">
        <v>-389995524503</v>
      </c>
      <c r="W202" s="5">
        <v>164723248318</v>
      </c>
      <c r="X202" s="5">
        <v>221513658250</v>
      </c>
      <c r="Y202" s="5">
        <v>208572941903</v>
      </c>
      <c r="Z202" s="5">
        <v>-8716263486</v>
      </c>
    </row>
    <row r="203" spans="2:26" ht="15.5" x14ac:dyDescent="0.35">
      <c r="C203" t="s">
        <v>215</v>
      </c>
      <c r="D203" s="5">
        <v>1434181000</v>
      </c>
      <c r="E203" s="5">
        <v>-2719789000</v>
      </c>
      <c r="F203" s="5">
        <v>3250555000</v>
      </c>
      <c r="G203" s="5">
        <v>-2690421000</v>
      </c>
      <c r="I203" s="5">
        <v>1053911000</v>
      </c>
      <c r="J203" s="5">
        <v>5115891000</v>
      </c>
      <c r="K203" s="5">
        <v>-1659930000</v>
      </c>
      <c r="L203" s="5">
        <v>-1755319000</v>
      </c>
      <c r="M203" s="5">
        <v>135658000</v>
      </c>
      <c r="N203" s="5">
        <v>189796000</v>
      </c>
      <c r="O203" s="5">
        <v>-432024000</v>
      </c>
      <c r="P203" s="5">
        <v>694735000</v>
      </c>
      <c r="Q203" s="5">
        <v>111696448000</v>
      </c>
      <c r="R203" s="5">
        <v>-399464812</v>
      </c>
      <c r="S203" s="5">
        <v>1687788541</v>
      </c>
      <c r="T203" s="5">
        <v>95077751</v>
      </c>
      <c r="U203" s="5">
        <v>5425631484</v>
      </c>
      <c r="V203" s="5">
        <v>102456576</v>
      </c>
      <c r="W203" s="5">
        <v>142511908</v>
      </c>
      <c r="X203" s="5">
        <v>-316210206</v>
      </c>
      <c r="Y203" s="5">
        <v>-516978521</v>
      </c>
      <c r="Z203" s="5">
        <v>467305962</v>
      </c>
    </row>
    <row r="204" spans="2:26" ht="15.5" x14ac:dyDescent="0.35">
      <c r="C204" t="s">
        <v>214</v>
      </c>
      <c r="D204" s="5">
        <v>678776148000</v>
      </c>
      <c r="E204" s="5">
        <v>1000</v>
      </c>
      <c r="I204" s="5">
        <v>582434576000</v>
      </c>
      <c r="J204" s="5">
        <v>471769154000</v>
      </c>
      <c r="K204" s="5">
        <v>441414235000</v>
      </c>
      <c r="L204" s="5">
        <v>562782118000</v>
      </c>
      <c r="M204" s="5">
        <v>556853162000</v>
      </c>
      <c r="N204" s="5">
        <v>353719037000</v>
      </c>
      <c r="O204" s="5">
        <v>103252468000</v>
      </c>
      <c r="P204" s="5">
        <v>423583202000</v>
      </c>
      <c r="Q204" s="5">
        <v>740194002000</v>
      </c>
      <c r="R204" s="5">
        <v>578856540251</v>
      </c>
      <c r="S204" s="5">
        <v>453651194876</v>
      </c>
      <c r="T204" s="5">
        <v>735889401884</v>
      </c>
      <c r="U204" s="5">
        <v>378631734368</v>
      </c>
      <c r="V204" s="5">
        <v>768524802296</v>
      </c>
      <c r="W204" s="5">
        <v>603659042070</v>
      </c>
      <c r="X204" s="5">
        <v>382461594026</v>
      </c>
      <c r="Y204" s="5">
        <v>174405630644</v>
      </c>
      <c r="Z204" s="5">
        <v>182654588168</v>
      </c>
    </row>
    <row r="205" spans="2:26" ht="15.5" x14ac:dyDescent="0.35">
      <c r="C205" t="s">
        <v>216</v>
      </c>
      <c r="D205" s="5">
        <v>430269858000</v>
      </c>
      <c r="E205" s="5">
        <v>383657397000</v>
      </c>
      <c r="F205" s="5">
        <v>-52809448000</v>
      </c>
      <c r="G205" s="5">
        <v>-54158926000</v>
      </c>
      <c r="I205" s="5">
        <v>678776147000</v>
      </c>
      <c r="J205" s="5">
        <v>582434576000</v>
      </c>
      <c r="K205" s="5">
        <v>471769154000</v>
      </c>
      <c r="L205" s="5">
        <v>441414235000</v>
      </c>
      <c r="M205" s="5">
        <v>562782117000</v>
      </c>
      <c r="N205" s="5">
        <v>556853162000</v>
      </c>
      <c r="O205" s="5">
        <v>353719036000</v>
      </c>
      <c r="P205" s="5">
        <v>103252468000</v>
      </c>
      <c r="Q205" s="5">
        <v>423583202000</v>
      </c>
      <c r="R205" s="5">
        <v>740194001905</v>
      </c>
      <c r="S205" s="5">
        <v>578856540251</v>
      </c>
      <c r="T205" s="5">
        <v>453651194876</v>
      </c>
      <c r="U205" s="5">
        <v>735889401883</v>
      </c>
      <c r="V205" s="5">
        <v>378631734369</v>
      </c>
      <c r="W205" s="5">
        <v>768524802296</v>
      </c>
      <c r="X205" s="5">
        <v>603659042070</v>
      </c>
      <c r="Y205" s="5">
        <v>382461594026</v>
      </c>
      <c r="Z205" s="5">
        <v>174405630644</v>
      </c>
    </row>
    <row r="207" spans="2:26" ht="15.5" x14ac:dyDescent="0.35">
      <c r="B207" t="s">
        <v>217</v>
      </c>
      <c r="C207" t="s">
        <v>11</v>
      </c>
      <c r="D207" s="6">
        <v>16309999999.999998</v>
      </c>
      <c r="E207" s="6">
        <v>16309999999.999998</v>
      </c>
      <c r="F207" s="6">
        <v>16309999999.999998</v>
      </c>
      <c r="G207" s="6">
        <v>16309999999.999998</v>
      </c>
      <c r="I207" s="6">
        <v>16309999999.999998</v>
      </c>
      <c r="J207" s="6">
        <v>16309999999.999998</v>
      </c>
      <c r="K207" s="6">
        <v>16309999999.999998</v>
      </c>
      <c r="L207" s="6">
        <v>16309999999.999998</v>
      </c>
      <c r="M207" s="6">
        <v>16309999999.999998</v>
      </c>
      <c r="N207" s="6">
        <v>16309999999.999998</v>
      </c>
      <c r="O207" s="6">
        <v>16309999999.999998</v>
      </c>
      <c r="P207" s="6">
        <v>16309999999.999998</v>
      </c>
      <c r="Q207" s="6">
        <v>16309999999.999998</v>
      </c>
      <c r="R207" s="6">
        <v>16309999999.999998</v>
      </c>
      <c r="S207" s="6">
        <v>16309999999.999998</v>
      </c>
      <c r="T207" s="6">
        <v>16309999999.999998</v>
      </c>
      <c r="U207" s="6">
        <v>16309999999.999998</v>
      </c>
      <c r="V207" s="5">
        <v>2940000000</v>
      </c>
      <c r="W207" s="5">
        <v>2940000000</v>
      </c>
      <c r="X207" s="5">
        <v>2940000000</v>
      </c>
      <c r="Y207" s="5">
        <v>2940000000</v>
      </c>
      <c r="Z207" s="5">
        <v>2940000000</v>
      </c>
    </row>
    <row r="208" spans="2:26" ht="15.5" x14ac:dyDescent="0.35">
      <c r="C208" t="s">
        <v>218</v>
      </c>
      <c r="D208" s="6">
        <v>1.59</v>
      </c>
      <c r="E208" s="6">
        <v>5.72</v>
      </c>
      <c r="F208" s="6">
        <v>2.1</v>
      </c>
      <c r="G208" s="6">
        <v>-0.65</v>
      </c>
    </row>
    <row r="209" spans="3:7" ht="15.5" x14ac:dyDescent="0.35">
      <c r="C209" t="s">
        <v>219</v>
      </c>
      <c r="D209" s="6">
        <v>44.65</v>
      </c>
      <c r="E209" s="6">
        <v>15.03</v>
      </c>
      <c r="F209" s="6">
        <v>41.9</v>
      </c>
      <c r="G209" s="6">
        <v>-113.85</v>
      </c>
    </row>
    <row r="210" spans="3:7" ht="15.5" x14ac:dyDescent="0.35">
      <c r="C210" t="s">
        <v>72</v>
      </c>
      <c r="D210" s="6">
        <v>1.26</v>
      </c>
      <c r="E210" s="6">
        <v>0.89</v>
      </c>
      <c r="F210" s="6">
        <v>1.45</v>
      </c>
      <c r="G210" s="6">
        <v>1.84</v>
      </c>
    </row>
    <row r="211" spans="3:7" ht="15.5" x14ac:dyDescent="0.35">
      <c r="C211" t="s">
        <v>220</v>
      </c>
      <c r="D211" s="5">
        <v>46450000000</v>
      </c>
      <c r="E211" s="5">
        <v>100600000000</v>
      </c>
      <c r="F211" s="5">
        <v>62710000000</v>
      </c>
      <c r="G211" s="5">
        <v>18120000000</v>
      </c>
    </row>
    <row r="212" spans="3:7" ht="15.5" x14ac:dyDescent="0.35">
      <c r="C212" t="s">
        <v>221</v>
      </c>
      <c r="D212" s="6">
        <v>5.8999999999999999E-3</v>
      </c>
      <c r="E212" s="6">
        <v>2.0799999999999999E-2</v>
      </c>
      <c r="F212" s="6">
        <v>8.1000000000000013E-3</v>
      </c>
      <c r="G212" s="6">
        <v>-2.5000000000000001E-3</v>
      </c>
    </row>
    <row r="213" spans="3:7" ht="15.5" x14ac:dyDescent="0.35">
      <c r="C213" t="s">
        <v>222</v>
      </c>
      <c r="D213" s="6">
        <v>8.1000000000000013E-3</v>
      </c>
      <c r="E213" s="6">
        <v>2.92E-2</v>
      </c>
      <c r="F213" s="6">
        <v>1.1000000000000001E-2</v>
      </c>
      <c r="G213" s="6">
        <v>-3.4000000000000002E-3</v>
      </c>
    </row>
    <row r="214" spans="3:7" ht="15.5" x14ac:dyDescent="0.35">
      <c r="C214" t="s">
        <v>223</v>
      </c>
      <c r="D214" s="6">
        <v>7.7000000000000002E-3</v>
      </c>
      <c r="E214" s="6">
        <v>2.3599999999999999E-2</v>
      </c>
      <c r="F214" s="6">
        <v>1.1899999999999999E-2</v>
      </c>
      <c r="G214" s="6">
        <v>-1.2999999999999999E-3</v>
      </c>
    </row>
    <row r="215" spans="3:7" ht="15.5" x14ac:dyDescent="0.35">
      <c r="C215" t="s">
        <v>224</v>
      </c>
      <c r="D215" s="6">
        <v>14.63</v>
      </c>
      <c r="E215" s="6">
        <v>20.149999999999999</v>
      </c>
      <c r="F215" s="6">
        <v>16.43</v>
      </c>
      <c r="G215" s="6">
        <v>-1.7</v>
      </c>
    </row>
    <row r="216" spans="3:7" ht="15.5" x14ac:dyDescent="0.35">
      <c r="C216" t="s">
        <v>225</v>
      </c>
      <c r="D216" s="5">
        <v>3270000000000</v>
      </c>
      <c r="E216" s="5">
        <v>3242000000000</v>
      </c>
      <c r="F216" s="5">
        <v>3145000000000</v>
      </c>
      <c r="G216" s="5">
        <v>3161000000000</v>
      </c>
    </row>
    <row r="217" spans="3:7" ht="15.5" x14ac:dyDescent="0.35">
      <c r="C217" t="s">
        <v>226</v>
      </c>
      <c r="D217" s="6">
        <v>0.36</v>
      </c>
      <c r="E217" s="6">
        <v>0.44</v>
      </c>
      <c r="F217" s="6">
        <v>0.46</v>
      </c>
      <c r="G217" s="6">
        <v>0.39</v>
      </c>
    </row>
    <row r="218" spans="3:7" ht="15.5" x14ac:dyDescent="0.35">
      <c r="C218" t="s">
        <v>227</v>
      </c>
      <c r="D218" s="6">
        <v>197.65</v>
      </c>
      <c r="E218" s="6">
        <v>195.97</v>
      </c>
      <c r="F218" s="6">
        <v>190.09</v>
      </c>
      <c r="G218" s="6">
        <v>191.11</v>
      </c>
    </row>
    <row r="219" spans="3:7" ht="15.5" x14ac:dyDescent="0.35">
      <c r="C219" t="s">
        <v>228</v>
      </c>
      <c r="D219" s="6">
        <v>0.36</v>
      </c>
      <c r="E219" s="6">
        <v>0.44</v>
      </c>
      <c r="F219" s="6">
        <v>0.47</v>
      </c>
      <c r="G219" s="6">
        <v>0.39</v>
      </c>
    </row>
    <row r="220" spans="3:7" ht="15.5" x14ac:dyDescent="0.35">
      <c r="C220" t="s">
        <v>229</v>
      </c>
      <c r="D220" s="6">
        <v>196.11</v>
      </c>
      <c r="E220" s="6">
        <v>194.43</v>
      </c>
      <c r="F220" s="6">
        <v>188.55</v>
      </c>
      <c r="G220" s="6">
        <v>189.57</v>
      </c>
    </row>
    <row r="221" spans="3:7" ht="15.5" x14ac:dyDescent="0.35">
      <c r="C221" t="s">
        <v>230</v>
      </c>
      <c r="D221" s="5">
        <v>53000000000</v>
      </c>
      <c r="E221" s="5">
        <v>65000000000</v>
      </c>
      <c r="F221" s="5">
        <v>130000000000</v>
      </c>
      <c r="G221" s="5">
        <v>69000000000</v>
      </c>
    </row>
    <row r="222" spans="3:7" ht="15.5" x14ac:dyDescent="0.35">
      <c r="C222" t="s">
        <v>231</v>
      </c>
      <c r="D222" s="5">
        <v>46000000000</v>
      </c>
      <c r="E222" s="5">
        <v>35000000000</v>
      </c>
      <c r="F222" s="5">
        <v>25000000000</v>
      </c>
      <c r="G222" s="5">
        <v>47000000000</v>
      </c>
    </row>
    <row r="223" spans="3:7" ht="15.5" x14ac:dyDescent="0.35">
      <c r="C223" t="s">
        <v>232</v>
      </c>
      <c r="D223" s="5">
        <v>3223000000000</v>
      </c>
      <c r="E223" s="5">
        <v>3196000000000</v>
      </c>
      <c r="F223" s="5">
        <v>3100000000000</v>
      </c>
      <c r="G223" s="5">
        <v>3117000000000</v>
      </c>
    </row>
    <row r="224" spans="3:7" ht="15.5" x14ac:dyDescent="0.35">
      <c r="C224" t="s">
        <v>23</v>
      </c>
      <c r="D224" s="5">
        <v>99000000000</v>
      </c>
      <c r="E224" s="5">
        <v>100000000000</v>
      </c>
      <c r="F224" s="5">
        <v>154000000000</v>
      </c>
      <c r="G224" s="5">
        <v>116000000000</v>
      </c>
    </row>
    <row r="225" spans="3:26" ht="15.5" x14ac:dyDescent="0.35">
      <c r="C225" t="s">
        <v>20</v>
      </c>
      <c r="D225" s="5">
        <v>-331000000000</v>
      </c>
      <c r="E225" s="5">
        <v>-579000000000</v>
      </c>
      <c r="F225" s="5">
        <v>-141000000000</v>
      </c>
      <c r="G225" s="5">
        <v>-232000000000</v>
      </c>
    </row>
    <row r="226" spans="3:26" ht="15.5" x14ac:dyDescent="0.35">
      <c r="C226" t="s">
        <v>233</v>
      </c>
      <c r="D226" s="5">
        <v>1259000000000</v>
      </c>
      <c r="E226" s="5">
        <v>1218000000000</v>
      </c>
      <c r="F226" s="5">
        <v>1195000000000</v>
      </c>
      <c r="G226" s="5">
        <v>1189000000000</v>
      </c>
    </row>
    <row r="227" spans="3:26" ht="15.5" x14ac:dyDescent="0.35">
      <c r="C227" t="s">
        <v>234</v>
      </c>
      <c r="D227" s="5">
        <v>-237000000000</v>
      </c>
      <c r="E227" s="5">
        <v>522000000000</v>
      </c>
      <c r="F227" s="5">
        <v>-85000000000</v>
      </c>
      <c r="G227" s="5">
        <v>-16000000000</v>
      </c>
    </row>
    <row r="228" spans="3:26" ht="15.5" x14ac:dyDescent="0.35">
      <c r="C228" t="s">
        <v>235</v>
      </c>
      <c r="D228" s="5">
        <v>-13000000000</v>
      </c>
      <c r="E228" s="5">
        <v>-5000000000</v>
      </c>
      <c r="F228" s="5">
        <v>-13000000000</v>
      </c>
      <c r="G228" s="5">
        <v>-6000000000</v>
      </c>
    </row>
    <row r="229" spans="3:26" ht="15.5" x14ac:dyDescent="0.35">
      <c r="C229" t="s">
        <v>12</v>
      </c>
      <c r="D229" s="5">
        <v>-250000000000</v>
      </c>
      <c r="E229" s="5">
        <v>517000000000</v>
      </c>
      <c r="F229" s="5">
        <v>-98000000000</v>
      </c>
      <c r="G229" s="5">
        <v>-22000000000</v>
      </c>
    </row>
    <row r="230" spans="3:26" ht="15.5" x14ac:dyDescent="0.35">
      <c r="C230" t="s">
        <v>15</v>
      </c>
      <c r="D230" s="6">
        <v>-15.3</v>
      </c>
      <c r="E230" s="6">
        <v>31.7</v>
      </c>
      <c r="F230" s="6">
        <v>-5.99</v>
      </c>
      <c r="G230" s="6">
        <v>-1.37</v>
      </c>
    </row>
    <row r="231" spans="3:26" ht="15.5" x14ac:dyDescent="0.35">
      <c r="C231" t="s">
        <v>57</v>
      </c>
      <c r="I231" s="6">
        <v>6.82</v>
      </c>
      <c r="J231" s="6">
        <v>11.43</v>
      </c>
      <c r="K231" s="6">
        <v>14.56</v>
      </c>
      <c r="L231" s="6">
        <v>12.31</v>
      </c>
      <c r="M231" s="6">
        <v>-2.33</v>
      </c>
      <c r="N231" s="6">
        <v>3.25</v>
      </c>
      <c r="O231" s="6">
        <v>12.21</v>
      </c>
      <c r="P231" s="6">
        <v>16.309999999999999</v>
      </c>
      <c r="Q231" s="6">
        <v>18.850000000000001</v>
      </c>
      <c r="R231" s="6">
        <v>19.89</v>
      </c>
      <c r="S231" s="6">
        <v>14.33</v>
      </c>
      <c r="T231" s="6">
        <v>13.29</v>
      </c>
      <c r="U231" s="6">
        <v>12.66</v>
      </c>
      <c r="V231" s="6">
        <v>61.77</v>
      </c>
      <c r="W231" s="6">
        <v>45.97</v>
      </c>
      <c r="X231" s="6">
        <v>39.42</v>
      </c>
      <c r="Y231" s="6">
        <v>42.6</v>
      </c>
      <c r="Z231" s="6">
        <v>34.85</v>
      </c>
    </row>
    <row r="232" spans="3:26" ht="15.5" x14ac:dyDescent="0.35">
      <c r="C232" t="s">
        <v>71</v>
      </c>
      <c r="I232" s="6">
        <v>12.61</v>
      </c>
      <c r="J232" s="6">
        <v>7.17</v>
      </c>
      <c r="K232" s="6">
        <v>6.11</v>
      </c>
      <c r="L232" s="6">
        <v>9.67</v>
      </c>
      <c r="M232" s="6">
        <v>-53.22</v>
      </c>
      <c r="N232" s="6">
        <v>123.08</v>
      </c>
      <c r="O232" s="6">
        <v>40.950000000000003</v>
      </c>
      <c r="P232" s="6">
        <v>22.32</v>
      </c>
      <c r="Q232" s="6">
        <v>28.65</v>
      </c>
      <c r="R232" s="6">
        <v>31.17</v>
      </c>
      <c r="S232" s="6">
        <v>58.62</v>
      </c>
      <c r="T232" s="6">
        <v>63.96</v>
      </c>
      <c r="U232" s="6">
        <v>43.44</v>
      </c>
      <c r="V232" s="6">
        <v>23.88</v>
      </c>
      <c r="W232" s="6">
        <v>29.91</v>
      </c>
      <c r="X232" s="6">
        <v>19.91</v>
      </c>
      <c r="Y232" s="6">
        <v>16.78</v>
      </c>
      <c r="Z232" s="6">
        <v>22.53</v>
      </c>
    </row>
    <row r="233" spans="3:26" ht="15.5" x14ac:dyDescent="0.35">
      <c r="C233" t="s">
        <v>74</v>
      </c>
      <c r="I233" s="6">
        <v>0.36</v>
      </c>
      <c r="J233" s="6">
        <v>0.35</v>
      </c>
      <c r="K233" s="6">
        <v>0.32</v>
      </c>
      <c r="L233" s="6">
        <v>0.43</v>
      </c>
      <c r="M233" s="6">
        <v>0.57999999999999996</v>
      </c>
      <c r="N233" s="6">
        <v>2.16</v>
      </c>
      <c r="O233" s="6">
        <v>1.49</v>
      </c>
      <c r="P233" s="6">
        <v>1.1499999999999999</v>
      </c>
      <c r="Q233" s="6">
        <v>1.96</v>
      </c>
      <c r="R233" s="6">
        <v>2.17</v>
      </c>
      <c r="S233" s="6">
        <v>2.94</v>
      </c>
      <c r="T233" s="6">
        <v>2.94</v>
      </c>
      <c r="U233" s="6">
        <v>1.94</v>
      </c>
      <c r="V233" s="6">
        <v>1.08</v>
      </c>
      <c r="W233" s="6">
        <v>1.26</v>
      </c>
      <c r="X233" s="6">
        <v>0.86</v>
      </c>
      <c r="Y233" s="6">
        <v>0.78</v>
      </c>
      <c r="Z233" s="6">
        <v>0.99</v>
      </c>
    </row>
    <row r="234" spans="3:26" ht="15.5" x14ac:dyDescent="0.35">
      <c r="C234" t="s">
        <v>236</v>
      </c>
      <c r="I234" s="5">
        <v>188050000000</v>
      </c>
      <c r="J234" s="5">
        <v>248020000000</v>
      </c>
      <c r="K234" s="5">
        <v>364280000000</v>
      </c>
      <c r="L234" s="5">
        <v>317310000000</v>
      </c>
      <c r="M234" s="5">
        <v>227080000000</v>
      </c>
      <c r="N234" s="5">
        <v>275180000000</v>
      </c>
      <c r="O234" s="5">
        <v>483180000000</v>
      </c>
      <c r="P234" s="5">
        <v>493170000000</v>
      </c>
    </row>
    <row r="235" spans="3:26" ht="15.5" x14ac:dyDescent="0.35">
      <c r="C235" t="s">
        <v>237</v>
      </c>
      <c r="I235" s="6">
        <v>2.4700000000000003E-2</v>
      </c>
      <c r="J235" s="6">
        <v>4.2599999999999999E-2</v>
      </c>
      <c r="K235" s="6">
        <v>5.4000000000000006E-2</v>
      </c>
      <c r="L235" s="6">
        <v>4.6600000000000003E-2</v>
      </c>
      <c r="M235" s="6">
        <v>-9.1999999999999998E-3</v>
      </c>
      <c r="N235" s="6">
        <v>1.1599999999999999E-2</v>
      </c>
      <c r="O235" s="6">
        <v>4.0399999999999998E-2</v>
      </c>
      <c r="P235" s="6">
        <v>5.5399999999999998E-2</v>
      </c>
      <c r="Q235" s="6">
        <v>7.3099999999999998E-2</v>
      </c>
      <c r="R235" s="6">
        <v>8.1000000000000003E-2</v>
      </c>
      <c r="S235" s="6">
        <v>6.1900000000000004E-2</v>
      </c>
      <c r="T235" s="6">
        <v>5.6399999999999999E-2</v>
      </c>
      <c r="U235" s="6">
        <v>6.0400000000000002E-2</v>
      </c>
      <c r="V235" s="6">
        <v>7.0900000000000005E-2</v>
      </c>
      <c r="W235" s="6">
        <v>6.0599999999999994E-2</v>
      </c>
      <c r="X235" s="6">
        <v>5.9299999999999999E-2</v>
      </c>
      <c r="Y235" s="6">
        <v>8.1300000000000011E-2</v>
      </c>
      <c r="Z235" s="6">
        <v>7.4700000000000003E-2</v>
      </c>
    </row>
    <row r="236" spans="3:26" ht="15.5" x14ac:dyDescent="0.35">
      <c r="C236" t="s">
        <v>238</v>
      </c>
      <c r="I236" s="6">
        <v>3.4799999999999998E-2</v>
      </c>
      <c r="J236" s="6">
        <v>5.9500000000000004E-2</v>
      </c>
      <c r="K236" s="6">
        <v>7.8799999999999995E-2</v>
      </c>
      <c r="L236" s="6">
        <v>7.1099999999999997E-2</v>
      </c>
      <c r="M236" s="6">
        <v>-1.46E-2</v>
      </c>
      <c r="N236" s="6">
        <v>0.02</v>
      </c>
      <c r="O236" s="6">
        <v>7.4900000000000008E-2</v>
      </c>
      <c r="P236" s="6">
        <v>0.1056</v>
      </c>
      <c r="Q236" s="6">
        <v>0.13119999999999998</v>
      </c>
      <c r="R236" s="6">
        <v>0.15130000000000002</v>
      </c>
      <c r="S236" s="6">
        <v>0.12330000000000001</v>
      </c>
      <c r="T236" s="6">
        <v>0.12619999999999998</v>
      </c>
      <c r="U236" s="6">
        <v>0.13119999999999998</v>
      </c>
      <c r="V236" s="6">
        <v>0.18559999999999999</v>
      </c>
      <c r="W236" s="6">
        <v>0.16070000000000001</v>
      </c>
      <c r="X236" s="6">
        <v>0.15579999999999999</v>
      </c>
      <c r="Y236" s="6">
        <v>0.18840000000000001</v>
      </c>
      <c r="Z236" s="6">
        <v>0.17620000000000002</v>
      </c>
    </row>
    <row r="237" spans="3:26" ht="15.5" x14ac:dyDescent="0.35">
      <c r="C237" t="s">
        <v>239</v>
      </c>
      <c r="I237" s="6">
        <v>2.9100000000000001E-2</v>
      </c>
      <c r="J237" s="6">
        <v>4.6199999999999998E-2</v>
      </c>
      <c r="K237" s="6">
        <v>8.9499999999999996E-2</v>
      </c>
      <c r="L237" s="6">
        <v>7.3800000000000004E-2</v>
      </c>
      <c r="M237" s="6">
        <v>3.8900000000000004E-2</v>
      </c>
      <c r="N237" s="6">
        <v>4.8300000000000003E-2</v>
      </c>
      <c r="O237" s="6">
        <v>0.1067</v>
      </c>
      <c r="P237" s="6">
        <v>0.12590000000000001</v>
      </c>
      <c r="Q237" s="6">
        <v>0.12119999999999999</v>
      </c>
      <c r="R237" s="6">
        <v>0.18140000000000001</v>
      </c>
      <c r="S237" s="6">
        <v>0.1893</v>
      </c>
      <c r="T237" s="6">
        <v>0.20469999999999999</v>
      </c>
      <c r="U237" s="6">
        <v>0.2452</v>
      </c>
      <c r="V237" s="6">
        <v>0.2792</v>
      </c>
      <c r="W237" s="6">
        <v>0.27510000000000001</v>
      </c>
      <c r="X237" s="6">
        <v>0.2384</v>
      </c>
      <c r="Y237" s="6">
        <v>0.28539999999999999</v>
      </c>
      <c r="Z237" s="6">
        <v>0.55369999999999997</v>
      </c>
    </row>
    <row r="238" spans="3:26" ht="15.5" x14ac:dyDescent="0.35">
      <c r="C238" t="s">
        <v>240</v>
      </c>
      <c r="I238" s="6">
        <v>7.75</v>
      </c>
      <c r="J238" s="6">
        <v>7.65</v>
      </c>
      <c r="K238" s="6">
        <v>8.89</v>
      </c>
      <c r="L238" s="6">
        <v>11.44</v>
      </c>
      <c r="M238" s="6">
        <v>2.5499999999999998</v>
      </c>
      <c r="N238" s="6">
        <v>2.97</v>
      </c>
      <c r="O238" s="6">
        <v>2.98</v>
      </c>
      <c r="P238" s="6">
        <v>4.42</v>
      </c>
      <c r="Q238" s="6">
        <v>6.2</v>
      </c>
      <c r="R238" s="6">
        <v>8.5399999999999991</v>
      </c>
      <c r="S238" s="6">
        <v>5.14</v>
      </c>
      <c r="T238" s="6">
        <v>4.63</v>
      </c>
      <c r="U238" s="6">
        <v>5.73</v>
      </c>
      <c r="V238" s="6">
        <v>6.87</v>
      </c>
      <c r="W238" s="6">
        <v>7.91</v>
      </c>
    </row>
    <row r="239" spans="3:26" ht="15.5" x14ac:dyDescent="0.35">
      <c r="C239" t="s">
        <v>68</v>
      </c>
      <c r="I239" s="6">
        <v>0.44</v>
      </c>
      <c r="J239" s="6">
        <v>0.43</v>
      </c>
      <c r="K239" s="6">
        <v>0.48</v>
      </c>
      <c r="L239" s="6">
        <v>0.69</v>
      </c>
      <c r="M239" s="6">
        <v>0.77</v>
      </c>
      <c r="N239" s="6">
        <v>2.4700000000000002</v>
      </c>
      <c r="O239" s="6">
        <v>3.07</v>
      </c>
      <c r="P239" s="6">
        <v>2.36</v>
      </c>
      <c r="Q239" s="6">
        <v>3.76</v>
      </c>
      <c r="R239" s="6">
        <v>4.71</v>
      </c>
      <c r="S239" s="6">
        <v>7.23</v>
      </c>
      <c r="T239" s="6">
        <v>8.07</v>
      </c>
      <c r="U239" s="6">
        <v>5.7</v>
      </c>
      <c r="V239" s="6">
        <v>4.43</v>
      </c>
      <c r="W239" s="6">
        <v>4.8099999999999996</v>
      </c>
      <c r="X239" s="6">
        <v>3.1</v>
      </c>
      <c r="Y239" s="6">
        <v>3.16</v>
      </c>
      <c r="Z239" s="6">
        <v>3.97</v>
      </c>
    </row>
    <row r="240" spans="3:26" ht="15.5" x14ac:dyDescent="0.35">
      <c r="C240" t="s">
        <v>65</v>
      </c>
      <c r="I240" s="6">
        <v>195.97</v>
      </c>
      <c r="J240" s="6">
        <v>192.09</v>
      </c>
      <c r="K240" s="6">
        <v>184.67</v>
      </c>
      <c r="L240" s="6">
        <v>173.13</v>
      </c>
      <c r="M240" s="6">
        <v>160.22</v>
      </c>
      <c r="N240" s="6">
        <v>162.26</v>
      </c>
      <c r="O240" s="6">
        <v>163.09</v>
      </c>
      <c r="P240" s="6">
        <v>154.49</v>
      </c>
      <c r="Q240" s="6">
        <v>143.62</v>
      </c>
      <c r="R240" s="6">
        <v>131.52000000000001</v>
      </c>
      <c r="S240" s="6">
        <v>116.14</v>
      </c>
      <c r="T240" s="6">
        <v>105.33</v>
      </c>
      <c r="U240" s="6">
        <v>96.5</v>
      </c>
      <c r="V240" s="6">
        <v>332.83</v>
      </c>
      <c r="W240" s="6">
        <v>286.06</v>
      </c>
      <c r="X240" s="6">
        <v>253.09</v>
      </c>
      <c r="Y240" s="6">
        <v>226.16</v>
      </c>
      <c r="Z240" s="6">
        <v>197.78</v>
      </c>
    </row>
    <row r="241" spans="2:26" ht="15.5" x14ac:dyDescent="0.35">
      <c r="C241" t="s">
        <v>241</v>
      </c>
      <c r="I241" s="6">
        <v>0.44</v>
      </c>
      <c r="J241" s="6">
        <v>0.43</v>
      </c>
      <c r="K241" s="6">
        <v>0.49</v>
      </c>
      <c r="L241" s="6">
        <v>0.69</v>
      </c>
      <c r="M241" s="6">
        <v>0.78</v>
      </c>
      <c r="N241" s="6">
        <v>2.4900000000000002</v>
      </c>
      <c r="O241" s="6">
        <v>3.1</v>
      </c>
      <c r="P241" s="6">
        <v>2.38</v>
      </c>
      <c r="Q241" s="6">
        <v>3.8</v>
      </c>
      <c r="R241" s="6">
        <v>4.7699999999999996</v>
      </c>
      <c r="S241" s="6">
        <v>7.33</v>
      </c>
      <c r="T241" s="6">
        <v>8.19</v>
      </c>
      <c r="U241" s="6">
        <v>5.79</v>
      </c>
      <c r="V241" s="6">
        <v>4.55</v>
      </c>
      <c r="W241" s="6">
        <v>4.96</v>
      </c>
      <c r="X241" s="6">
        <v>3.21</v>
      </c>
      <c r="Y241" s="6">
        <v>3.29</v>
      </c>
      <c r="Z241" s="6">
        <v>4.17</v>
      </c>
    </row>
    <row r="242" spans="2:26" ht="15.5" x14ac:dyDescent="0.35">
      <c r="C242" t="s">
        <v>242</v>
      </c>
      <c r="I242" s="6">
        <v>194.43</v>
      </c>
      <c r="J242" s="6">
        <v>190.54</v>
      </c>
      <c r="K242" s="6">
        <v>183.13</v>
      </c>
      <c r="L242" s="6">
        <v>171.59</v>
      </c>
      <c r="M242" s="6">
        <v>158.68</v>
      </c>
      <c r="N242" s="6">
        <v>160.72</v>
      </c>
      <c r="O242" s="6">
        <v>161.55000000000001</v>
      </c>
      <c r="P242" s="6">
        <v>152.94999999999999</v>
      </c>
      <c r="Q242" s="6">
        <v>142.08000000000001</v>
      </c>
      <c r="R242" s="6">
        <v>129.97999999999999</v>
      </c>
      <c r="S242" s="6">
        <v>114.6</v>
      </c>
      <c r="T242" s="6">
        <v>103.79</v>
      </c>
      <c r="U242" s="6">
        <v>94.96</v>
      </c>
      <c r="V242" s="6">
        <v>324.27</v>
      </c>
      <c r="W242" s="6">
        <v>277.49</v>
      </c>
      <c r="X242" s="6">
        <v>244.53</v>
      </c>
      <c r="Y242" s="6">
        <v>217.07</v>
      </c>
      <c r="Z242" s="6">
        <v>188.16</v>
      </c>
    </row>
    <row r="243" spans="2:26" ht="15.5" x14ac:dyDescent="0.35">
      <c r="C243" t="s">
        <v>243</v>
      </c>
      <c r="I243" s="5">
        <v>65000000000</v>
      </c>
      <c r="J243" s="5">
        <v>162000000000</v>
      </c>
      <c r="K243" s="5">
        <v>250000000000</v>
      </c>
      <c r="L243" s="5">
        <v>182000000000</v>
      </c>
      <c r="M243" s="5">
        <v>161000000000</v>
      </c>
      <c r="N243" s="5">
        <v>805000000000</v>
      </c>
      <c r="O243" s="5">
        <v>823000000000</v>
      </c>
      <c r="P243" s="5">
        <v>832000000000</v>
      </c>
      <c r="Q243" s="5">
        <v>420000000000</v>
      </c>
      <c r="R243" s="5">
        <v>344000000000</v>
      </c>
      <c r="S243" s="5">
        <v>459000000000</v>
      </c>
      <c r="T243" s="5">
        <v>624000000000</v>
      </c>
      <c r="U243" s="5">
        <v>616000000000</v>
      </c>
      <c r="V243" s="5">
        <v>423000000000</v>
      </c>
      <c r="W243" s="5">
        <v>379000000000</v>
      </c>
      <c r="X243" s="5">
        <v>333000000000</v>
      </c>
      <c r="Y243" s="5">
        <v>120000000000</v>
      </c>
      <c r="Z243" s="5">
        <v>87000000000</v>
      </c>
    </row>
    <row r="244" spans="2:26" ht="15.5" x14ac:dyDescent="0.35">
      <c r="C244" t="s">
        <v>244</v>
      </c>
      <c r="I244" s="5">
        <v>35000000000</v>
      </c>
      <c r="J244" s="5">
        <v>59000000000</v>
      </c>
      <c r="K244" s="5">
        <v>101000000000</v>
      </c>
      <c r="L244" s="5">
        <v>172000000000</v>
      </c>
      <c r="M244" s="5">
        <v>304000000000</v>
      </c>
      <c r="N244" s="5">
        <v>177000000000</v>
      </c>
      <c r="O244" s="5">
        <v>184000000000</v>
      </c>
      <c r="P244" s="5">
        <v>222000000000</v>
      </c>
      <c r="Q244" s="5">
        <v>298000000000</v>
      </c>
      <c r="R244" s="5">
        <v>266000000000</v>
      </c>
      <c r="S244" s="5">
        <v>141000000000</v>
      </c>
      <c r="T244" s="5">
        <v>131000000000</v>
      </c>
      <c r="U244" s="5">
        <v>20000000000</v>
      </c>
      <c r="V244" s="5">
        <v>18000000000</v>
      </c>
      <c r="W244" s="5">
        <v>13000000000</v>
      </c>
      <c r="X244" s="5">
        <v>9000000000</v>
      </c>
      <c r="Y244" s="5">
        <v>9000000000</v>
      </c>
      <c r="Z244" s="5">
        <v>12000000000</v>
      </c>
    </row>
    <row r="245" spans="2:26" ht="15.5" x14ac:dyDescent="0.35">
      <c r="C245" t="s">
        <v>25</v>
      </c>
      <c r="I245" s="5">
        <v>100000000000</v>
      </c>
      <c r="J245" s="5">
        <v>221000000000</v>
      </c>
      <c r="K245" s="5">
        <v>352000000000</v>
      </c>
      <c r="L245" s="5">
        <v>354000000000</v>
      </c>
      <c r="M245" s="5">
        <v>465000000000</v>
      </c>
      <c r="N245" s="5">
        <v>983000000000</v>
      </c>
      <c r="O245" s="5">
        <v>1007000000000</v>
      </c>
      <c r="P245" s="5">
        <v>1054000000000</v>
      </c>
      <c r="Q245" s="5">
        <v>718000000000</v>
      </c>
      <c r="R245" s="5">
        <v>609000000000</v>
      </c>
      <c r="S245" s="5">
        <v>599000000000</v>
      </c>
      <c r="T245" s="5">
        <v>756000000000</v>
      </c>
      <c r="U245" s="5">
        <v>636000000000</v>
      </c>
      <c r="V245" s="5">
        <v>440000000000</v>
      </c>
      <c r="W245" s="5">
        <v>392000000000</v>
      </c>
      <c r="X245" s="5">
        <v>342000000000</v>
      </c>
      <c r="Y245" s="5">
        <v>129000000000</v>
      </c>
      <c r="Z245" s="5">
        <v>98000000000</v>
      </c>
    </row>
    <row r="246" spans="2:26" ht="15.5" x14ac:dyDescent="0.35">
      <c r="C246" t="s">
        <v>22</v>
      </c>
      <c r="I246" s="5">
        <v>-579000000000</v>
      </c>
      <c r="J246" s="5">
        <v>-362000000000</v>
      </c>
      <c r="K246" s="5">
        <v>-120000000000</v>
      </c>
      <c r="L246" s="5">
        <v>-87000000000</v>
      </c>
      <c r="M246" s="5">
        <v>-98000000000</v>
      </c>
      <c r="N246" s="5">
        <v>426000000000</v>
      </c>
      <c r="O246" s="5">
        <v>653000000000</v>
      </c>
      <c r="P246" s="5">
        <v>951000000000</v>
      </c>
      <c r="Q246" s="5">
        <v>294000000000</v>
      </c>
      <c r="R246" s="5">
        <v>-131000000000</v>
      </c>
      <c r="S246" s="5">
        <v>21000000000</v>
      </c>
      <c r="T246" s="5">
        <v>302000000000</v>
      </c>
      <c r="U246" s="5">
        <v>-99000000000</v>
      </c>
      <c r="V246" s="5">
        <v>62000000000</v>
      </c>
      <c r="W246" s="5">
        <v>-377000000000</v>
      </c>
      <c r="X246" s="5">
        <v>-261000000000</v>
      </c>
      <c r="Y246" s="5">
        <v>-253000000000</v>
      </c>
      <c r="Z246" s="5">
        <v>-76000000000</v>
      </c>
    </row>
    <row r="247" spans="2:26" ht="15.5" x14ac:dyDescent="0.35">
      <c r="C247" t="s">
        <v>245</v>
      </c>
      <c r="I247" s="5">
        <v>1218000000000</v>
      </c>
      <c r="J247" s="5">
        <v>1162000000000</v>
      </c>
      <c r="K247" s="5">
        <v>1134000000000</v>
      </c>
      <c r="L247" s="5">
        <v>1157000000000</v>
      </c>
      <c r="M247" s="5">
        <v>1294000000000</v>
      </c>
      <c r="N247" s="5">
        <v>1018000000000</v>
      </c>
      <c r="O247" s="5">
        <v>706000000000</v>
      </c>
      <c r="P247" s="5">
        <v>577000000000</v>
      </c>
      <c r="Q247" s="5">
        <v>997000000000</v>
      </c>
      <c r="R247" s="5">
        <v>1022000000000</v>
      </c>
      <c r="S247" s="5">
        <v>1235000000000</v>
      </c>
      <c r="T247" s="5">
        <v>1034000000000</v>
      </c>
      <c r="U247" s="5">
        <v>1036000000000</v>
      </c>
      <c r="V247" s="5">
        <v>505000000000</v>
      </c>
      <c r="W247" s="5">
        <v>451000000000</v>
      </c>
      <c r="X247" s="5">
        <v>404000000000</v>
      </c>
      <c r="Y247" s="5">
        <v>420000000000</v>
      </c>
      <c r="Z247" s="5">
        <v>371000000000</v>
      </c>
    </row>
    <row r="248" spans="2:26" ht="15.5" x14ac:dyDescent="0.35">
      <c r="C248" t="s">
        <v>246</v>
      </c>
      <c r="I248" s="5">
        <v>271000000000</v>
      </c>
      <c r="J248" s="5">
        <v>315000000000</v>
      </c>
      <c r="K248" s="5">
        <v>214000000000</v>
      </c>
      <c r="L248" s="5">
        <v>69000000000</v>
      </c>
      <c r="M248" s="5">
        <v>248000000000</v>
      </c>
      <c r="N248" s="5">
        <v>135000000000</v>
      </c>
      <c r="O248" s="5">
        <v>375000000000</v>
      </c>
      <c r="P248" s="5">
        <v>-178000000000</v>
      </c>
      <c r="Q248" s="5">
        <v>-171000000000</v>
      </c>
      <c r="R248" s="5">
        <v>434000000000</v>
      </c>
      <c r="S248" s="5">
        <v>361000000000</v>
      </c>
      <c r="T248" s="5">
        <v>107000000000</v>
      </c>
      <c r="U248" s="5">
        <v>-66000000000</v>
      </c>
      <c r="V248" s="5">
        <v>-149000000000</v>
      </c>
      <c r="W248" s="5">
        <v>226000000000</v>
      </c>
      <c r="X248" s="5">
        <v>122000000000</v>
      </c>
      <c r="Y248" s="5">
        <v>306000000000</v>
      </c>
      <c r="Z248" s="5">
        <v>88000000000</v>
      </c>
    </row>
    <row r="249" spans="2:26" ht="15.5" x14ac:dyDescent="0.35">
      <c r="C249" t="s">
        <v>247</v>
      </c>
      <c r="I249" s="5">
        <v>-46000000000</v>
      </c>
      <c r="J249" s="5">
        <v>-99000000000</v>
      </c>
      <c r="K249" s="5">
        <v>-106000000000</v>
      </c>
      <c r="L249" s="5">
        <v>-79000000000</v>
      </c>
      <c r="M249" s="5">
        <v>-16000000000</v>
      </c>
      <c r="N249" s="5">
        <v>-25000000000</v>
      </c>
      <c r="O249" s="5">
        <v>-191000000000</v>
      </c>
      <c r="P249" s="5">
        <v>-133000000000</v>
      </c>
      <c r="Q249" s="5">
        <v>-150000000000</v>
      </c>
      <c r="R249" s="5">
        <v>-142000000000</v>
      </c>
      <c r="S249" s="5">
        <v>-108000000000</v>
      </c>
      <c r="T249" s="5">
        <v>-293000000000</v>
      </c>
      <c r="U249" s="5">
        <v>-115000000000</v>
      </c>
      <c r="V249" s="5">
        <v>-97000000000</v>
      </c>
      <c r="W249" s="5">
        <v>-75000000000</v>
      </c>
      <c r="X249" s="5">
        <v>-107000000000</v>
      </c>
      <c r="Y249" s="5">
        <v>-75000000000</v>
      </c>
      <c r="Z249" s="5">
        <v>-72000000000</v>
      </c>
    </row>
    <row r="250" spans="2:26" ht="15.5" x14ac:dyDescent="0.35">
      <c r="C250" t="s">
        <v>14</v>
      </c>
      <c r="I250" s="5">
        <v>224000000000</v>
      </c>
      <c r="J250" s="5">
        <v>216000000000</v>
      </c>
      <c r="K250" s="5">
        <v>108000000000</v>
      </c>
      <c r="L250" s="5">
        <v>-10000000000</v>
      </c>
      <c r="M250" s="5">
        <v>233000000000</v>
      </c>
      <c r="N250" s="5">
        <v>110000000000</v>
      </c>
      <c r="O250" s="5">
        <v>184000000000</v>
      </c>
      <c r="P250" s="5">
        <v>-311000000000</v>
      </c>
      <c r="Q250" s="5">
        <v>-320000000000</v>
      </c>
      <c r="R250" s="5">
        <v>292000000000</v>
      </c>
      <c r="S250" s="5">
        <v>253000000000</v>
      </c>
      <c r="T250" s="5">
        <v>-186000000000</v>
      </c>
      <c r="U250" s="5">
        <v>-181000000000</v>
      </c>
      <c r="V250" s="5">
        <v>-246000000000</v>
      </c>
      <c r="W250" s="5">
        <v>152000000000</v>
      </c>
      <c r="X250" s="5">
        <v>15000000000</v>
      </c>
      <c r="Y250" s="5">
        <v>231000000000</v>
      </c>
      <c r="Z250" s="5">
        <v>16000000000</v>
      </c>
    </row>
    <row r="251" spans="2:26" ht="15.5" x14ac:dyDescent="0.35">
      <c r="C251" t="s">
        <v>16</v>
      </c>
      <c r="I251" s="6">
        <v>13.76</v>
      </c>
      <c r="J251" s="6">
        <v>13.22</v>
      </c>
      <c r="K251" s="6">
        <v>6.64</v>
      </c>
      <c r="L251" s="6">
        <v>-0.6</v>
      </c>
      <c r="M251" s="6">
        <v>14.26</v>
      </c>
      <c r="N251" s="6">
        <v>6.73</v>
      </c>
      <c r="O251" s="6">
        <v>11.27</v>
      </c>
      <c r="P251" s="6">
        <v>-19.100000000000001</v>
      </c>
      <c r="Q251" s="6">
        <v>-19.649999999999999</v>
      </c>
      <c r="R251" s="6">
        <v>17.920000000000002</v>
      </c>
      <c r="S251" s="6">
        <v>15.51</v>
      </c>
      <c r="T251" s="6">
        <v>-11.38</v>
      </c>
      <c r="U251" s="6">
        <v>-11.09</v>
      </c>
      <c r="V251" s="6">
        <v>-83.68</v>
      </c>
      <c r="W251" s="6">
        <v>51.71</v>
      </c>
      <c r="X251" s="6">
        <v>5.07</v>
      </c>
      <c r="Y251" s="6">
        <v>78.56</v>
      </c>
      <c r="Z251" s="6">
        <v>5.31</v>
      </c>
    </row>
    <row r="253" spans="2:26" ht="15.5" x14ac:dyDescent="0.35">
      <c r="B253" t="s">
        <v>248</v>
      </c>
      <c r="C253" t="s">
        <v>249</v>
      </c>
      <c r="D253" s="5">
        <v>26000000000</v>
      </c>
      <c r="E253" s="5">
        <v>93000000000</v>
      </c>
      <c r="F253" s="5">
        <v>34000000000</v>
      </c>
      <c r="G253" s="5">
        <v>-11000000000</v>
      </c>
      <c r="H253" s="5">
        <v>104000000000</v>
      </c>
      <c r="I253" s="5">
        <v>111000000000</v>
      </c>
      <c r="J253" s="5">
        <v>186000000000</v>
      </c>
      <c r="K253" s="5">
        <v>237000000000</v>
      </c>
      <c r="L253" s="5">
        <v>201000000000</v>
      </c>
      <c r="M253" s="5">
        <v>-38000000000</v>
      </c>
      <c r="N253" s="5">
        <v>53000000000</v>
      </c>
      <c r="O253" s="5">
        <v>199000000000</v>
      </c>
      <c r="P253" s="5">
        <v>266000000000</v>
      </c>
      <c r="Q253" s="5">
        <v>307000000000</v>
      </c>
    </row>
    <row r="254" spans="2:26" ht="15.5" x14ac:dyDescent="0.35">
      <c r="C254" t="s">
        <v>250</v>
      </c>
      <c r="H254" s="5">
        <v>143000000000</v>
      </c>
      <c r="I254" s="5">
        <v>111000000000</v>
      </c>
      <c r="J254" s="5">
        <v>186000000000</v>
      </c>
      <c r="K254" s="5">
        <v>237000000000</v>
      </c>
      <c r="L254" s="5">
        <v>201000000000</v>
      </c>
      <c r="M254" s="5">
        <v>-38000000000</v>
      </c>
      <c r="N254" s="5">
        <v>53000000000</v>
      </c>
      <c r="O254" s="5">
        <v>199000000000</v>
      </c>
      <c r="P254" s="5">
        <v>266000000000</v>
      </c>
      <c r="Q254" s="5">
        <v>307000000000</v>
      </c>
    </row>
    <row r="255" spans="2:26" ht="15.5" x14ac:dyDescent="0.35">
      <c r="C255" t="s">
        <v>441</v>
      </c>
      <c r="H255" s="5">
        <v>2</v>
      </c>
      <c r="I255" s="5">
        <v>2</v>
      </c>
      <c r="J255" s="6">
        <v>3.25</v>
      </c>
      <c r="K255" s="6">
        <v>4.25</v>
      </c>
      <c r="L255" s="5">
        <v>3</v>
      </c>
      <c r="O255" s="6">
        <v>2.4</v>
      </c>
      <c r="P255" s="6">
        <v>3.3</v>
      </c>
      <c r="Q255" s="6">
        <v>5.8</v>
      </c>
    </row>
    <row r="256" spans="2:26" ht="15.5" x14ac:dyDescent="0.35">
      <c r="C256" t="s">
        <v>76</v>
      </c>
      <c r="H256" s="6">
        <v>0.3135</v>
      </c>
      <c r="I256" s="6">
        <v>0.29330000000000001</v>
      </c>
      <c r="J256" s="6">
        <v>0.2843</v>
      </c>
      <c r="K256" s="6">
        <v>0.29189999999999999</v>
      </c>
      <c r="L256" s="6">
        <v>0.2437</v>
      </c>
      <c r="O256" s="6">
        <v>0.19649999999999998</v>
      </c>
      <c r="P256" s="6">
        <v>0.20230000000000001</v>
      </c>
      <c r="Q256" s="6">
        <v>0.30769999999999997</v>
      </c>
    </row>
    <row r="257" spans="3:17" ht="15.5" x14ac:dyDescent="0.35">
      <c r="C257" t="s">
        <v>442</v>
      </c>
      <c r="H257" s="6">
        <v>3.0299999999999997E-2</v>
      </c>
      <c r="I257" s="6">
        <v>2.6000000000000002E-2</v>
      </c>
      <c r="J257" s="6">
        <v>4.2199999999999994E-2</v>
      </c>
      <c r="K257" s="6">
        <v>4.9400000000000006E-2</v>
      </c>
      <c r="L257" s="6">
        <v>2.7799999999999998E-2</v>
      </c>
      <c r="O257" s="6">
        <v>7.0999999999999995E-3</v>
      </c>
      <c r="P257" s="6">
        <v>6.8999999999999999E-3</v>
      </c>
      <c r="Q257" s="6">
        <v>1.2199999999999999E-2</v>
      </c>
    </row>
    <row r="258" spans="3:17" ht="15.5" x14ac:dyDescent="0.35">
      <c r="C258" t="s">
        <v>56</v>
      </c>
      <c r="D258" s="6">
        <v>1.59</v>
      </c>
      <c r="E258" s="6">
        <v>5.72</v>
      </c>
      <c r="F258" s="6">
        <v>2.1</v>
      </c>
      <c r="G258" s="6">
        <v>-0.65</v>
      </c>
      <c r="H258" s="6">
        <v>6.38</v>
      </c>
      <c r="I258" s="6">
        <v>6.82</v>
      </c>
      <c r="J258" s="6">
        <v>11.43</v>
      </c>
      <c r="K258" s="6">
        <v>14.56</v>
      </c>
      <c r="L258" s="6">
        <v>12.31</v>
      </c>
      <c r="M258" s="6">
        <v>-2.33</v>
      </c>
      <c r="N258" s="6">
        <v>3.25</v>
      </c>
      <c r="O258" s="6">
        <v>12.21</v>
      </c>
      <c r="P258" s="6">
        <v>16.309999999999999</v>
      </c>
      <c r="Q258" s="6">
        <v>18.850000000000001</v>
      </c>
    </row>
    <row r="259" spans="3:17" ht="15.5" x14ac:dyDescent="0.35">
      <c r="C259" t="s">
        <v>251</v>
      </c>
      <c r="H259" s="6">
        <v>8.77</v>
      </c>
      <c r="I259" s="6">
        <v>6.82</v>
      </c>
      <c r="J259" s="6">
        <v>11.43</v>
      </c>
      <c r="K259" s="6">
        <v>14.56</v>
      </c>
      <c r="L259" s="6">
        <v>12.31</v>
      </c>
      <c r="M259" s="6">
        <v>-2.33</v>
      </c>
      <c r="N259" s="6">
        <v>3.25</v>
      </c>
      <c r="O259" s="6">
        <v>12.21</v>
      </c>
      <c r="P259" s="6">
        <v>16.309999999999999</v>
      </c>
      <c r="Q259" s="6">
        <v>18.850000000000001</v>
      </c>
    </row>
    <row r="260" spans="3:17" ht="15.5" x14ac:dyDescent="0.35">
      <c r="C260" t="s">
        <v>78</v>
      </c>
      <c r="H260" s="5">
        <v>2</v>
      </c>
      <c r="I260" s="5">
        <v>2</v>
      </c>
      <c r="J260" s="6">
        <v>3.25</v>
      </c>
      <c r="K260" s="6">
        <v>4.25</v>
      </c>
      <c r="L260" s="5">
        <v>3</v>
      </c>
      <c r="O260" s="6">
        <v>2.4</v>
      </c>
      <c r="P260" s="6">
        <v>3.3</v>
      </c>
      <c r="Q260" s="6">
        <v>5.8</v>
      </c>
    </row>
    <row r="261" spans="3:17" ht="15.5" x14ac:dyDescent="0.35">
      <c r="C261" t="s">
        <v>443</v>
      </c>
      <c r="H261" s="6">
        <v>0.3135</v>
      </c>
      <c r="I261" s="6">
        <v>0.29330000000000001</v>
      </c>
      <c r="J261" s="6">
        <v>0.2843</v>
      </c>
      <c r="K261" s="6">
        <v>0.29189999999999999</v>
      </c>
      <c r="L261" s="6">
        <v>0.2437</v>
      </c>
      <c r="O261" s="6">
        <v>0.19649999999999998</v>
      </c>
      <c r="P261" s="6">
        <v>0.20230000000000001</v>
      </c>
      <c r="Q261" s="6">
        <v>0.30769999999999997</v>
      </c>
    </row>
    <row r="262" spans="3:17" ht="15.5" x14ac:dyDescent="0.35">
      <c r="C262" t="s">
        <v>444</v>
      </c>
      <c r="H262" s="6">
        <v>3.0299999999999997E-2</v>
      </c>
      <c r="I262" s="6">
        <v>2.6000000000000002E-2</v>
      </c>
      <c r="J262" s="6">
        <v>4.2199999999999994E-2</v>
      </c>
      <c r="K262" s="6">
        <v>4.9400000000000006E-2</v>
      </c>
      <c r="L262" s="6">
        <v>2.7799999999999998E-2</v>
      </c>
      <c r="O262" s="6">
        <v>7.0999999999999995E-3</v>
      </c>
      <c r="P262" s="6">
        <v>6.8999999999999999E-3</v>
      </c>
      <c r="Q262" s="6">
        <v>1.2199999999999999E-2</v>
      </c>
    </row>
    <row r="263" spans="3:17" ht="15.5" x14ac:dyDescent="0.35">
      <c r="C263" t="s">
        <v>252</v>
      </c>
      <c r="D263" s="5">
        <v>916000000000</v>
      </c>
      <c r="E263" s="5">
        <v>1583000000000</v>
      </c>
      <c r="F263" s="5">
        <v>989000000000</v>
      </c>
      <c r="G263" s="5">
        <v>654000000000</v>
      </c>
      <c r="H263" s="5">
        <v>3663000000000</v>
      </c>
      <c r="I263" s="5">
        <v>3854000000000</v>
      </c>
      <c r="J263" s="5">
        <v>3875000000000</v>
      </c>
      <c r="K263" s="5">
        <v>4549000000000</v>
      </c>
      <c r="L263" s="5">
        <v>4465000000000</v>
      </c>
      <c r="M263" s="5">
        <v>3480000000000</v>
      </c>
      <c r="N263" s="5">
        <v>3014000000000</v>
      </c>
      <c r="O263" s="5">
        <v>5471000000000</v>
      </c>
      <c r="P263" s="5">
        <v>5157000000000</v>
      </c>
      <c r="Q263" s="5">
        <v>4496000000000</v>
      </c>
    </row>
    <row r="264" spans="3:17" ht="15.5" x14ac:dyDescent="0.35">
      <c r="C264" t="s">
        <v>253</v>
      </c>
      <c r="H264" s="5">
        <v>4142000000000</v>
      </c>
      <c r="I264" s="5">
        <v>3854000000000</v>
      </c>
      <c r="J264" s="5">
        <v>3875000000000</v>
      </c>
      <c r="K264" s="5">
        <v>4549000000000</v>
      </c>
      <c r="L264" s="5">
        <v>4465000000000</v>
      </c>
      <c r="M264" s="5">
        <v>3480000000000</v>
      </c>
      <c r="N264" s="5">
        <v>3014000000000</v>
      </c>
      <c r="O264" s="5">
        <v>5471000000000</v>
      </c>
      <c r="P264" s="5">
        <v>5157000000000</v>
      </c>
      <c r="Q264" s="5">
        <v>4496000000000</v>
      </c>
    </row>
    <row r="265" spans="3:17" ht="15.5" x14ac:dyDescent="0.35">
      <c r="C265" t="s">
        <v>445</v>
      </c>
      <c r="H265" s="5">
        <v>2</v>
      </c>
      <c r="I265" s="5">
        <v>2</v>
      </c>
      <c r="J265" s="6">
        <v>3.25</v>
      </c>
      <c r="K265" s="6">
        <v>4.25</v>
      </c>
      <c r="L265" s="5">
        <v>3</v>
      </c>
      <c r="O265" s="6">
        <v>2.4</v>
      </c>
      <c r="P265" s="6">
        <v>3.3</v>
      </c>
      <c r="Q265" s="6">
        <v>5.8</v>
      </c>
    </row>
    <row r="266" spans="3:17" ht="15.5" x14ac:dyDescent="0.35">
      <c r="C266" t="s">
        <v>446</v>
      </c>
      <c r="H266" s="6">
        <v>0.3135</v>
      </c>
      <c r="I266" s="6">
        <v>0.29330000000000001</v>
      </c>
      <c r="J266" s="6">
        <v>0.2843</v>
      </c>
      <c r="K266" s="6">
        <v>0.29189999999999999</v>
      </c>
      <c r="L266" s="6">
        <v>0.2437</v>
      </c>
      <c r="O266" s="6">
        <v>0.19649999999999998</v>
      </c>
      <c r="P266" s="6">
        <v>0.20230000000000001</v>
      </c>
      <c r="Q266" s="6">
        <v>0.30769999999999997</v>
      </c>
    </row>
    <row r="267" spans="3:17" ht="15.5" x14ac:dyDescent="0.35">
      <c r="C267" t="s">
        <v>447</v>
      </c>
      <c r="H267" s="6">
        <v>3.0299999999999997E-2</v>
      </c>
      <c r="I267" s="6">
        <v>2.6000000000000002E-2</v>
      </c>
      <c r="J267" s="6">
        <v>4.2199999999999994E-2</v>
      </c>
      <c r="K267" s="6">
        <v>4.9400000000000006E-2</v>
      </c>
      <c r="L267" s="6">
        <v>2.7799999999999998E-2</v>
      </c>
      <c r="O267" s="6">
        <v>7.0999999999999995E-3</v>
      </c>
      <c r="P267" s="6">
        <v>6.8999999999999999E-3</v>
      </c>
      <c r="Q267" s="6">
        <v>1.2199999999999999E-2</v>
      </c>
    </row>
    <row r="268" spans="3:17" ht="15.5" x14ac:dyDescent="0.35">
      <c r="C268" t="s">
        <v>254</v>
      </c>
      <c r="I268" s="6">
        <v>10.35</v>
      </c>
    </row>
    <row r="269" spans="3:17" ht="15.5" x14ac:dyDescent="0.35">
      <c r="C269" t="s">
        <v>255</v>
      </c>
      <c r="I269" s="6">
        <v>7.52</v>
      </c>
    </row>
    <row r="270" spans="3:17" ht="15.5" x14ac:dyDescent="0.35">
      <c r="C270" t="s">
        <v>256</v>
      </c>
      <c r="I270" s="6">
        <v>7.49</v>
      </c>
    </row>
    <row r="271" spans="3:17" ht="15.5" x14ac:dyDescent="0.35">
      <c r="C271" t="s">
        <v>257</v>
      </c>
      <c r="I271" s="6">
        <v>0.13289999999999999</v>
      </c>
    </row>
    <row r="272" spans="3:17" ht="15.5" x14ac:dyDescent="0.35">
      <c r="C272" t="s">
        <v>258</v>
      </c>
      <c r="I272" s="6">
        <v>0.26</v>
      </c>
    </row>
    <row r="273" spans="3:9" ht="15.5" x14ac:dyDescent="0.35">
      <c r="C273" t="s">
        <v>259</v>
      </c>
      <c r="I273" s="6">
        <v>0.33</v>
      </c>
    </row>
    <row r="274" spans="3:9" ht="15.5" x14ac:dyDescent="0.35">
      <c r="C274" t="s">
        <v>260</v>
      </c>
      <c r="I274" s="6">
        <v>5.84</v>
      </c>
    </row>
    <row r="275" spans="3:9" ht="15.5" x14ac:dyDescent="0.35">
      <c r="C275" t="s">
        <v>261</v>
      </c>
      <c r="I275" s="6">
        <v>7.31</v>
      </c>
    </row>
    <row r="276" spans="3:9" ht="15.5" x14ac:dyDescent="0.35">
      <c r="C276" t="s">
        <v>262</v>
      </c>
      <c r="I276" s="6">
        <v>6.35</v>
      </c>
    </row>
    <row r="277" spans="3:9" ht="15.5" x14ac:dyDescent="0.35">
      <c r="C277" t="s">
        <v>263</v>
      </c>
      <c r="I277" s="5">
        <v>3</v>
      </c>
    </row>
    <row r="278" spans="3:9" ht="15.5" x14ac:dyDescent="0.35">
      <c r="C278" t="s">
        <v>264</v>
      </c>
      <c r="I278" s="6">
        <v>-0.19</v>
      </c>
    </row>
    <row r="279" spans="3:9" ht="15.5" x14ac:dyDescent="0.35">
      <c r="C279" t="s">
        <v>265</v>
      </c>
      <c r="I279" s="6">
        <v>-0.42</v>
      </c>
    </row>
    <row r="280" spans="3:9" ht="15.5" x14ac:dyDescent="0.35">
      <c r="C280" t="s">
        <v>266</v>
      </c>
      <c r="I280" s="6">
        <v>8.77</v>
      </c>
    </row>
    <row r="281" spans="3:9" ht="15.5" x14ac:dyDescent="0.35">
      <c r="C281" t="s">
        <v>267</v>
      </c>
      <c r="I281" s="6">
        <v>6.38</v>
      </c>
    </row>
    <row r="282" spans="3:9" ht="15.5" x14ac:dyDescent="0.35">
      <c r="C282" t="s">
        <v>268</v>
      </c>
      <c r="I282" s="6">
        <v>253.98</v>
      </c>
    </row>
    <row r="283" spans="3:9" ht="15.5" x14ac:dyDescent="0.35">
      <c r="C283" t="s">
        <v>269</v>
      </c>
      <c r="D283" s="6">
        <v>26.38</v>
      </c>
    </row>
    <row r="284" spans="3:9" ht="15.5" x14ac:dyDescent="0.35">
      <c r="C284" t="s">
        <v>270</v>
      </c>
      <c r="I284" s="6">
        <v>197.65</v>
      </c>
    </row>
    <row r="285" spans="3:9" ht="15.5" x14ac:dyDescent="0.35">
      <c r="C285" t="s">
        <v>271</v>
      </c>
      <c r="I285" s="6">
        <v>9.0299999999999994</v>
      </c>
    </row>
    <row r="286" spans="3:9" ht="15.5" x14ac:dyDescent="0.35">
      <c r="C286" t="s">
        <v>272</v>
      </c>
      <c r="D286" s="6">
        <v>2.23</v>
      </c>
    </row>
    <row r="287" spans="3:9" ht="15.5" x14ac:dyDescent="0.35">
      <c r="C287" t="s">
        <v>273</v>
      </c>
      <c r="D287" s="6">
        <v>1.84</v>
      </c>
    </row>
    <row r="288" spans="3:9" ht="15.5" x14ac:dyDescent="0.35">
      <c r="C288" t="s">
        <v>274</v>
      </c>
      <c r="D288" s="6">
        <v>0.03</v>
      </c>
    </row>
    <row r="289" spans="3:9" ht="15.5" x14ac:dyDescent="0.35">
      <c r="C289" t="s">
        <v>275</v>
      </c>
      <c r="D289" s="6">
        <v>0.01</v>
      </c>
    </row>
    <row r="290" spans="3:9" ht="15.5" x14ac:dyDescent="0.35">
      <c r="C290" t="s">
        <v>276</v>
      </c>
      <c r="D290" s="6">
        <v>0.35</v>
      </c>
    </row>
    <row r="291" spans="3:9" ht="15.5" x14ac:dyDescent="0.35">
      <c r="C291" t="s">
        <v>277</v>
      </c>
      <c r="D291" s="6">
        <v>0.02</v>
      </c>
    </row>
    <row r="292" spans="3:9" ht="15.5" x14ac:dyDescent="0.35">
      <c r="C292" t="s">
        <v>278</v>
      </c>
      <c r="D292" s="6">
        <v>1.36</v>
      </c>
    </row>
    <row r="293" spans="3:9" ht="15.5" x14ac:dyDescent="0.35">
      <c r="C293" t="s">
        <v>279</v>
      </c>
      <c r="I293" s="6">
        <v>13.26</v>
      </c>
    </row>
    <row r="294" spans="3:9" ht="15.5" x14ac:dyDescent="0.35">
      <c r="C294" t="s">
        <v>12</v>
      </c>
      <c r="D294" s="5">
        <v>-250000000000</v>
      </c>
    </row>
    <row r="295" spans="3:9" ht="15.5" x14ac:dyDescent="0.35">
      <c r="C295" t="s">
        <v>280</v>
      </c>
      <c r="I295" s="6">
        <v>6.82</v>
      </c>
    </row>
    <row r="296" spans="3:9" ht="15.5" x14ac:dyDescent="0.35">
      <c r="C296" t="s">
        <v>281</v>
      </c>
      <c r="I296" s="6">
        <v>3.2599999999999997E-2</v>
      </c>
    </row>
    <row r="297" spans="3:9" ht="15.5" x14ac:dyDescent="0.35">
      <c r="C297" t="s">
        <v>282</v>
      </c>
      <c r="I297" s="6">
        <v>4.4400000000000002E-2</v>
      </c>
    </row>
    <row r="298" spans="3:9" ht="15.5" x14ac:dyDescent="0.35">
      <c r="C298" t="s">
        <v>283</v>
      </c>
      <c r="I298" s="6">
        <v>4.1100000000000005E-2</v>
      </c>
    </row>
    <row r="299" spans="3:9" ht="15.5" x14ac:dyDescent="0.35">
      <c r="C299" t="s">
        <v>284</v>
      </c>
      <c r="I299" s="6">
        <v>3.5499999999999997E-2</v>
      </c>
    </row>
    <row r="300" spans="3:9" ht="15.5" x14ac:dyDescent="0.35">
      <c r="C300" t="s">
        <v>285</v>
      </c>
      <c r="D300" s="6">
        <v>76.930000000000007</v>
      </c>
    </row>
    <row r="301" spans="3:9" ht="15.5" x14ac:dyDescent="0.35">
      <c r="C301" t="s">
        <v>286</v>
      </c>
      <c r="D301" s="6">
        <v>40.14</v>
      </c>
    </row>
    <row r="302" spans="3:9" ht="15.5" x14ac:dyDescent="0.35">
      <c r="C302" t="s">
        <v>287</v>
      </c>
      <c r="D302" s="6">
        <v>32.19</v>
      </c>
    </row>
    <row r="303" spans="3:9" ht="15.5" x14ac:dyDescent="0.35">
      <c r="C303" t="s">
        <v>288</v>
      </c>
      <c r="D303" s="6">
        <v>84.88</v>
      </c>
    </row>
    <row r="304" spans="3:9" ht="15.5" x14ac:dyDescent="0.35">
      <c r="C304" t="s">
        <v>289</v>
      </c>
      <c r="D304" s="6">
        <v>1.18</v>
      </c>
    </row>
    <row r="305" spans="3:9" ht="15.5" x14ac:dyDescent="0.35">
      <c r="C305" t="s">
        <v>290</v>
      </c>
      <c r="I305" s="6">
        <v>0.93</v>
      </c>
    </row>
    <row r="306" spans="3:9" ht="15.5" x14ac:dyDescent="0.35">
      <c r="C306" t="s">
        <v>291</v>
      </c>
      <c r="I306" s="6">
        <v>10.14</v>
      </c>
    </row>
    <row r="307" spans="3:9" ht="15.5" x14ac:dyDescent="0.35">
      <c r="C307" t="s">
        <v>52</v>
      </c>
      <c r="I307" s="5">
        <v>1076000000000</v>
      </c>
    </row>
    <row r="308" spans="3:9" ht="15.5" x14ac:dyDescent="0.35">
      <c r="C308" t="s">
        <v>292</v>
      </c>
      <c r="I308" s="5">
        <v>791000000000</v>
      </c>
    </row>
    <row r="309" spans="3:9" ht="15.5" x14ac:dyDescent="0.35">
      <c r="C309" t="s">
        <v>293</v>
      </c>
      <c r="I309" s="6">
        <v>16309999999.999998</v>
      </c>
    </row>
    <row r="310" spans="3:9" ht="15.5" x14ac:dyDescent="0.35">
      <c r="C310" t="s">
        <v>294</v>
      </c>
      <c r="I310" s="6">
        <v>0.26090000000000002</v>
      </c>
    </row>
    <row r="311" spans="3:9" ht="15.5" x14ac:dyDescent="0.35">
      <c r="C311" t="s">
        <v>295</v>
      </c>
      <c r="D311" s="6">
        <v>0.1229</v>
      </c>
    </row>
    <row r="312" spans="3:9" ht="15.5" x14ac:dyDescent="0.35">
      <c r="C312" t="s">
        <v>296</v>
      </c>
      <c r="D312" s="6">
        <v>2.7999999999999997E-2</v>
      </c>
    </row>
    <row r="313" spans="3:9" ht="15.5" x14ac:dyDescent="0.35">
      <c r="C313" t="s">
        <v>297</v>
      </c>
      <c r="D313" s="6">
        <v>2.8399999999999998E-2</v>
      </c>
    </row>
    <row r="314" spans="3:9" ht="15.5" x14ac:dyDescent="0.35">
      <c r="C314" t="s">
        <v>298</v>
      </c>
      <c r="D314" s="6">
        <v>0.45899999999999996</v>
      </c>
    </row>
    <row r="315" spans="3:9" ht="15.5" x14ac:dyDescent="0.35">
      <c r="C315" t="s">
        <v>299</v>
      </c>
      <c r="D315" s="6">
        <v>0.63690000000000002</v>
      </c>
    </row>
    <row r="316" spans="3:9" ht="15.5" x14ac:dyDescent="0.35">
      <c r="C316" t="s">
        <v>300</v>
      </c>
      <c r="D316" s="6">
        <v>5.4529999999999994</v>
      </c>
    </row>
    <row r="317" spans="3:9" ht="15.5" x14ac:dyDescent="0.35">
      <c r="C317" t="s">
        <v>365</v>
      </c>
      <c r="I317" s="5">
        <v>2</v>
      </c>
    </row>
    <row r="318" spans="3:9" ht="15.5" x14ac:dyDescent="0.35">
      <c r="C318" t="s">
        <v>496</v>
      </c>
      <c r="I318" s="5">
        <v>2</v>
      </c>
    </row>
    <row r="319" spans="3:9" ht="15.5" x14ac:dyDescent="0.35">
      <c r="C319" t="s">
        <v>497</v>
      </c>
      <c r="I319" s="6">
        <v>0.3135</v>
      </c>
    </row>
    <row r="320" spans="3:9" ht="15.5" x14ac:dyDescent="0.35">
      <c r="C320" t="s">
        <v>498</v>
      </c>
      <c r="I320" s="6">
        <v>3.0299999999999997E-2</v>
      </c>
    </row>
    <row r="321" spans="3:9" ht="15.5" x14ac:dyDescent="0.35">
      <c r="C321" t="s">
        <v>366</v>
      </c>
      <c r="I321" t="s">
        <v>1549</v>
      </c>
    </row>
    <row r="322" spans="3:9" ht="15.5" x14ac:dyDescent="0.35">
      <c r="C322" t="s">
        <v>301</v>
      </c>
      <c r="I322" s="5">
        <v>6</v>
      </c>
    </row>
    <row r="323" spans="3:9" ht="15.5" x14ac:dyDescent="0.35">
      <c r="C323" t="s">
        <v>302</v>
      </c>
      <c r="I323" s="6">
        <v>0.32</v>
      </c>
    </row>
    <row r="324" spans="3:9" ht="15.5" x14ac:dyDescent="0.35">
      <c r="C324" t="s">
        <v>303</v>
      </c>
      <c r="I324" s="6">
        <v>0.52</v>
      </c>
    </row>
    <row r="325" spans="3:9" ht="15.5" x14ac:dyDescent="0.35">
      <c r="C325" t="s">
        <v>304</v>
      </c>
      <c r="I325" s="6">
        <v>0.77</v>
      </c>
    </row>
    <row r="326" spans="3:9" ht="15.5" x14ac:dyDescent="0.35">
      <c r="C326" t="s">
        <v>305</v>
      </c>
      <c r="I326" s="6">
        <v>0.84</v>
      </c>
    </row>
    <row r="327" spans="3:9" ht="15.5" x14ac:dyDescent="0.35">
      <c r="C327" t="s">
        <v>306</v>
      </c>
      <c r="I327" s="6">
        <v>0.89</v>
      </c>
    </row>
    <row r="328" spans="3:9" ht="15.5" x14ac:dyDescent="0.35">
      <c r="C328" t="s">
        <v>307</v>
      </c>
      <c r="I328" s="6">
        <v>0.91</v>
      </c>
    </row>
    <row r="329" spans="3:9" ht="15.5" x14ac:dyDescent="0.35">
      <c r="C329" t="s">
        <v>308</v>
      </c>
      <c r="I329" s="6">
        <v>0.55000000000000004</v>
      </c>
    </row>
    <row r="330" spans="3:9" ht="15.5" x14ac:dyDescent="0.35">
      <c r="C330" t="s">
        <v>309</v>
      </c>
      <c r="I330" s="5">
        <v>4142000000000</v>
      </c>
    </row>
    <row r="331" spans="3:9" ht="15.5" x14ac:dyDescent="0.35">
      <c r="C331" t="s">
        <v>310</v>
      </c>
      <c r="I331" s="5">
        <v>548000000000</v>
      </c>
    </row>
    <row r="332" spans="3:9" ht="15.5" x14ac:dyDescent="0.35">
      <c r="C332" t="s">
        <v>311</v>
      </c>
      <c r="I332" s="5">
        <v>228000000000</v>
      </c>
    </row>
    <row r="333" spans="3:9" ht="15.5" x14ac:dyDescent="0.35">
      <c r="C333" t="s">
        <v>312</v>
      </c>
      <c r="I333" s="5">
        <v>143000000000</v>
      </c>
    </row>
    <row r="334" spans="3:9" ht="15.5" x14ac:dyDescent="0.35">
      <c r="C334" t="s">
        <v>313</v>
      </c>
      <c r="D334" s="5">
        <v>430000000000</v>
      </c>
    </row>
    <row r="335" spans="3:9" ht="15.5" x14ac:dyDescent="0.35">
      <c r="C335" t="s">
        <v>314</v>
      </c>
      <c r="D335" s="5">
        <v>4392000000000</v>
      </c>
    </row>
    <row r="336" spans="3:9" ht="15.5" x14ac:dyDescent="0.35">
      <c r="C336" t="s">
        <v>315</v>
      </c>
      <c r="D336" s="5">
        <v>1123000000000</v>
      </c>
    </row>
    <row r="337" spans="3:9" ht="15.5" x14ac:dyDescent="0.35">
      <c r="C337" t="s">
        <v>233</v>
      </c>
      <c r="D337" s="5">
        <v>1259000000000</v>
      </c>
    </row>
    <row r="338" spans="3:9" ht="15.5" x14ac:dyDescent="0.35">
      <c r="C338" t="s">
        <v>232</v>
      </c>
      <c r="I338" s="5">
        <v>3223000000000</v>
      </c>
    </row>
    <row r="339" spans="3:9" ht="15.5" x14ac:dyDescent="0.35">
      <c r="C339" t="s">
        <v>231</v>
      </c>
      <c r="D339" s="5">
        <v>46000000000</v>
      </c>
    </row>
    <row r="340" spans="3:9" ht="15.5" x14ac:dyDescent="0.35">
      <c r="C340" t="s">
        <v>230</v>
      </c>
      <c r="D340" s="5">
        <v>53000000000</v>
      </c>
    </row>
    <row r="341" spans="3:9" ht="15.5" x14ac:dyDescent="0.35">
      <c r="C341" t="s">
        <v>23</v>
      </c>
      <c r="D341" s="5">
        <v>99000000000</v>
      </c>
    </row>
    <row r="342" spans="3:9" ht="15.5" x14ac:dyDescent="0.35">
      <c r="C342" t="s">
        <v>20</v>
      </c>
      <c r="D342" s="5">
        <v>-331000000000</v>
      </c>
    </row>
    <row r="343" spans="3:9" ht="15.5" x14ac:dyDescent="0.35">
      <c r="C343" t="s">
        <v>316</v>
      </c>
      <c r="I343" s="5">
        <v>3270000000000</v>
      </c>
    </row>
    <row r="344" spans="3:9" ht="15.5" x14ac:dyDescent="0.35">
      <c r="C344" t="s">
        <v>317</v>
      </c>
      <c r="I344" s="5">
        <v>184000000000</v>
      </c>
    </row>
    <row r="345" spans="3:9" ht="15.5" x14ac:dyDescent="0.35">
      <c r="C345" t="s">
        <v>318</v>
      </c>
      <c r="I345" s="5">
        <v>-31000000000</v>
      </c>
    </row>
    <row r="346" spans="3:9" ht="15.5" x14ac:dyDescent="0.35">
      <c r="C346" t="s">
        <v>319</v>
      </c>
      <c r="I346" s="5">
        <v>-124000000000</v>
      </c>
    </row>
    <row r="347" spans="3:9" ht="15.5" x14ac:dyDescent="0.35">
      <c r="C347" t="s">
        <v>320</v>
      </c>
      <c r="I347" s="5">
        <v>-37000000000</v>
      </c>
    </row>
    <row r="348" spans="3:9" ht="15.5" x14ac:dyDescent="0.35">
      <c r="C348" t="s">
        <v>321</v>
      </c>
      <c r="I348" s="5">
        <v>147000000000</v>
      </c>
    </row>
  </sheetData>
  <pageMargins left="0.7" right="0.7" top="0.75" bottom="0.75" header="0.3" footer="0.3"/>
  <ignoredErrors>
    <ignoredError sqref="A1:Z349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3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1550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1551</v>
      </c>
      <c r="D2" s="2" vm="350">
        <f ca="1">IFERROR(_xlfn.STOCKHISTORY("XIDX:" &amp; $C$1, D3, , 0, 0, 1), "Libur")</f>
        <v>2480</v>
      </c>
      <c r="H2" s="2" vm="350">
        <f ca="1">IFERROR(INDEX(D2:G2,COUNT(D2:G2)),"")</f>
        <v>2480</v>
      </c>
      <c r="I2" s="2" vm="428">
        <f t="shared" ref="I2:Z2" ca="1" si="0">IFERROR(_xlfn.STOCKHISTORY("XIDX:" &amp; $C$1, I1, , 0, 0, 1), "Libur")</f>
        <v>2620</v>
      </c>
      <c r="J2" s="2" vm="429">
        <f t="shared" ca="1" si="0"/>
        <v>1940</v>
      </c>
      <c r="K2" s="2" vm="430">
        <f t="shared" ca="1" si="0"/>
        <v>1180</v>
      </c>
      <c r="L2" s="2" vm="431">
        <f t="shared" ca="1" si="0"/>
        <v>1295</v>
      </c>
      <c r="M2" s="2" vm="432">
        <f t="shared" ca="1" si="0"/>
        <v>1720</v>
      </c>
      <c r="N2" s="2" vm="433">
        <f t="shared" ca="1" si="0"/>
        <v>1465</v>
      </c>
      <c r="O2" s="2" vm="434">
        <f t="shared" ca="1" si="0"/>
        <v>1535</v>
      </c>
      <c r="P2" s="2" vm="435">
        <f t="shared" ca="1" si="0"/>
        <v>2150</v>
      </c>
      <c r="Q2" s="2" vm="436">
        <f t="shared" ca="1" si="0"/>
        <v>1300</v>
      </c>
      <c r="R2" s="2" vm="437">
        <f t="shared" ca="1" si="0"/>
        <v>1455</v>
      </c>
      <c r="S2" s="2" vm="438">
        <f t="shared" ca="1" si="0"/>
        <v>635</v>
      </c>
      <c r="T2" s="2" vm="439">
        <f t="shared" ca="1" si="0"/>
        <v>950</v>
      </c>
      <c r="U2" s="2" vm="411">
        <f t="shared" ca="1" si="0"/>
        <v>1220</v>
      </c>
      <c r="V2" s="2" vm="274">
        <f t="shared" ca="1" si="0"/>
        <v>1230</v>
      </c>
      <c r="W2" s="2" vm="440">
        <f t="shared" ca="1" si="0"/>
        <v>765</v>
      </c>
      <c r="X2" s="2" vm="441">
        <f t="shared" ca="1" si="0"/>
        <v>630</v>
      </c>
      <c r="Y2" s="2" vm="442">
        <f t="shared" ca="1" si="0"/>
        <v>278</v>
      </c>
      <c r="Z2" s="2" vm="79">
        <f t="shared" ca="1" si="0"/>
        <v>73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17714001000000</v>
      </c>
      <c r="H4" s="2">
        <f>IFERROR(SUM(D4:G4)*(4/MAX(1,COUNT(D4:G4))),"")</f>
        <v>70856004000000</v>
      </c>
      <c r="I4" s="2">
        <f t="shared" ref="I4:Z4" si="1">IFERROR(INDEX(I51:I500,MATCH($C$4,$C$51:$C$500,0)),"")</f>
        <v>60715806000000</v>
      </c>
      <c r="J4" s="2">
        <f t="shared" si="1"/>
        <v>55800849000000</v>
      </c>
      <c r="K4" s="2">
        <f t="shared" si="1"/>
        <v>51175898000000</v>
      </c>
      <c r="L4" s="2">
        <f t="shared" si="1"/>
        <v>48972085000000</v>
      </c>
      <c r="M4" s="2">
        <f t="shared" si="1"/>
        <v>44878300000000</v>
      </c>
      <c r="N4" s="2">
        <f t="shared" si="1"/>
        <v>36964948000000</v>
      </c>
      <c r="O4" s="2">
        <f t="shared" si="1"/>
        <v>38872084000000</v>
      </c>
      <c r="P4" s="2">
        <f t="shared" si="1"/>
        <v>34012965000000</v>
      </c>
      <c r="Q4" s="2">
        <f t="shared" si="1"/>
        <v>29602688000000</v>
      </c>
      <c r="R4" s="2">
        <f t="shared" si="1"/>
        <v>27063310000000</v>
      </c>
      <c r="S4" s="2">
        <f t="shared" si="1"/>
        <v>25022913000000</v>
      </c>
      <c r="T4" s="2">
        <f t="shared" si="1"/>
        <v>24458880000000</v>
      </c>
      <c r="U4" s="2">
        <f t="shared" si="1"/>
        <v>21412085000000</v>
      </c>
      <c r="V4" s="2">
        <f t="shared" si="1"/>
        <v>17832702000000</v>
      </c>
      <c r="W4" s="2">
        <f t="shared" si="1"/>
        <v>15633068000000</v>
      </c>
      <c r="X4" s="2">
        <f t="shared" si="1"/>
        <v>13955792000000</v>
      </c>
      <c r="Y4" s="2">
        <f t="shared" si="1"/>
        <v>14340277000000</v>
      </c>
      <c r="Z4" s="2">
        <f t="shared" si="1"/>
        <v>12665681000000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1866768000000</v>
      </c>
      <c r="H5" s="2">
        <f>IFERROR(SUM(D5:G5)*(4/MAX(1,COUNT(D5:G5))),"")</f>
        <v>7467072000000</v>
      </c>
      <c r="I5" s="2">
        <f t="shared" ref="I5:Z5" si="2">IFERROR(INDEX(I51:I500,MATCH($C$5,$C$51:$C$500,0)),"")</f>
        <v>4000218000000</v>
      </c>
      <c r="J5" s="2">
        <f t="shared" si="2"/>
        <v>3064442000000</v>
      </c>
      <c r="K5" s="2">
        <f t="shared" si="2"/>
        <v>1038288000000</v>
      </c>
      <c r="L5" s="2">
        <f t="shared" si="2"/>
        <v>1210242000000</v>
      </c>
      <c r="M5" s="2">
        <f t="shared" si="2"/>
        <v>2086246000000</v>
      </c>
      <c r="N5" s="2">
        <f t="shared" si="2"/>
        <v>739496000000</v>
      </c>
      <c r="O5" s="2">
        <f t="shared" si="2"/>
        <v>1736543000000</v>
      </c>
      <c r="P5" s="2">
        <f t="shared" si="2"/>
        <v>2342952000000</v>
      </c>
      <c r="Q5" s="2">
        <f t="shared" si="2"/>
        <v>928888000000</v>
      </c>
      <c r="R5" s="2">
        <f t="shared" si="2"/>
        <v>2688837000000</v>
      </c>
      <c r="S5" s="2">
        <f t="shared" si="2"/>
        <v>857195000000</v>
      </c>
      <c r="T5" s="2">
        <f t="shared" si="2"/>
        <v>318831000000</v>
      </c>
      <c r="U5" s="2">
        <f t="shared" si="2"/>
        <v>616310000000</v>
      </c>
      <c r="V5" s="2">
        <f t="shared" si="2"/>
        <v>994515000000</v>
      </c>
      <c r="W5" s="2">
        <f t="shared" si="2"/>
        <v>595749000000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22024421000000</v>
      </c>
      <c r="H6" s="2">
        <f>IFERROR(INDEX(D6:G6,COUNT(D6:G6)),"")</f>
        <v>22024421000000</v>
      </c>
      <c r="I6" s="2">
        <f t="shared" ref="I6:Z6" si="3">IFERROR(INDEX(I51:I500,MATCH($C$6,$C$51:$C$500,0)),"")</f>
        <v>20018957000000</v>
      </c>
      <c r="J6" s="2">
        <f t="shared" si="3"/>
        <v>16572522000000</v>
      </c>
      <c r="K6" s="2">
        <f t="shared" si="3"/>
        <v>14167212000000</v>
      </c>
      <c r="L6" s="2">
        <f t="shared" si="3"/>
        <v>13654777000000</v>
      </c>
      <c r="M6" s="2">
        <f t="shared" si="3"/>
        <v>13102710000000</v>
      </c>
      <c r="N6" s="2">
        <f t="shared" si="3"/>
        <v>11411970000000</v>
      </c>
      <c r="O6" s="2">
        <f t="shared" si="3"/>
        <v>11896814000000</v>
      </c>
      <c r="P6" s="2">
        <f t="shared" si="3"/>
        <v>10765677000000</v>
      </c>
      <c r="Q6" s="2">
        <f t="shared" si="3"/>
        <v>9795628000000</v>
      </c>
      <c r="R6" s="2">
        <f t="shared" si="3"/>
        <v>9372964000000</v>
      </c>
      <c r="S6" s="2">
        <f t="shared" si="3"/>
        <v>6109692000000</v>
      </c>
      <c r="T6" s="2">
        <f t="shared" si="3"/>
        <v>5289994000000</v>
      </c>
      <c r="U6" s="2">
        <f t="shared" si="3"/>
        <v>5245222000000</v>
      </c>
      <c r="V6" s="2">
        <f t="shared" si="3"/>
        <v>4763327000000</v>
      </c>
      <c r="W6" s="2">
        <f t="shared" si="3"/>
        <v>3785347000000</v>
      </c>
      <c r="X6" s="2">
        <f t="shared" si="3"/>
        <v>3486867000000</v>
      </c>
      <c r="Y6" s="2">
        <f t="shared" si="3"/>
        <v>2369978000000</v>
      </c>
      <c r="Z6" s="2">
        <f t="shared" si="3"/>
        <v>1479607000000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11.73</v>
      </c>
      <c r="H7" s="3">
        <f>IFERROR(INDEX(D7:G7,COUNT(D7:G7)),"")</f>
        <v>11.73</v>
      </c>
      <c r="I7" s="3">
        <f t="shared" ref="I7:Z7" si="4">IFERROR(INDEX(I51:I500,MATCH($C$7,$C$51:$C$500,0))/1000000000,"")</f>
        <v>11.73</v>
      </c>
      <c r="J7" s="3">
        <f t="shared" si="4"/>
        <v>11.73</v>
      </c>
      <c r="K7" s="3">
        <f t="shared" si="4"/>
        <v>11.73</v>
      </c>
      <c r="L7" s="3">
        <f t="shared" si="4"/>
        <v>11.73</v>
      </c>
      <c r="M7" s="3">
        <f t="shared" si="4"/>
        <v>11.73</v>
      </c>
      <c r="N7" s="3">
        <f t="shared" si="4"/>
        <v>11.73</v>
      </c>
      <c r="O7" s="3">
        <f t="shared" si="4"/>
        <v>11.73</v>
      </c>
      <c r="P7" s="3">
        <f t="shared" si="4"/>
        <v>11.73</v>
      </c>
      <c r="Q7" s="3">
        <f t="shared" si="4"/>
        <v>11.41</v>
      </c>
      <c r="R7" s="3">
        <f t="shared" si="4"/>
        <v>11.41</v>
      </c>
      <c r="S7" s="3">
        <f t="shared" si="4"/>
        <v>10.66</v>
      </c>
      <c r="T7" s="3">
        <f t="shared" si="4"/>
        <v>10.66</v>
      </c>
      <c r="U7" s="3">
        <f t="shared" si="4"/>
        <v>10.66</v>
      </c>
      <c r="V7" s="3">
        <f t="shared" si="4"/>
        <v>2.13</v>
      </c>
      <c r="W7" s="3">
        <f t="shared" si="4"/>
        <v>2.13</v>
      </c>
      <c r="X7" s="3">
        <f t="shared" si="4"/>
        <v>2.13</v>
      </c>
      <c r="Y7" s="3">
        <f t="shared" si="4"/>
        <v>2.13</v>
      </c>
      <c r="Z7" s="3">
        <f t="shared" si="4"/>
        <v>1.49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1303000000000</v>
      </c>
      <c r="H8" s="2">
        <f>IFERROR(INDEX(D8:G8,COUNT(D8:G8)),"")</f>
        <v>1303000000000</v>
      </c>
      <c r="I8" s="2">
        <f t="shared" ref="I8:Z8" si="5">IFERROR(INDEX(I51:I500,MATCH($C$8,$C$51:$C$500,0)),"")</f>
        <v>2295000000000</v>
      </c>
      <c r="J8" s="2">
        <f t="shared" si="5"/>
        <v>3149000000000</v>
      </c>
      <c r="K8" s="2">
        <f t="shared" si="5"/>
        <v>302000000000</v>
      </c>
      <c r="L8" s="2">
        <f t="shared" si="5"/>
        <v>-684000000000</v>
      </c>
      <c r="M8" s="2">
        <f t="shared" si="5"/>
        <v>-933000000000</v>
      </c>
      <c r="N8" s="2">
        <f t="shared" si="5"/>
        <v>2362000000000</v>
      </c>
      <c r="O8" s="2">
        <f t="shared" si="5"/>
        <v>-1258000000000</v>
      </c>
      <c r="P8" s="2">
        <f t="shared" si="5"/>
        <v>-442000000000</v>
      </c>
      <c r="Q8" s="2">
        <f t="shared" si="5"/>
        <v>-776000000000</v>
      </c>
      <c r="R8" s="2">
        <f t="shared" si="5"/>
        <v>1957000000000</v>
      </c>
      <c r="S8" s="2">
        <f t="shared" si="5"/>
        <v>732000000000</v>
      </c>
      <c r="T8" s="2">
        <f t="shared" si="5"/>
        <v>-43000000000</v>
      </c>
      <c r="U8" s="2">
        <f t="shared" si="5"/>
        <v>-1394000000000</v>
      </c>
      <c r="V8" s="2">
        <f t="shared" si="5"/>
        <v>-1074000000000</v>
      </c>
      <c r="W8" s="2">
        <f t="shared" si="5"/>
        <v>-1068000000000</v>
      </c>
      <c r="X8" s="2">
        <f t="shared" si="5"/>
        <v>486000000000</v>
      </c>
      <c r="Y8" s="2">
        <f t="shared" si="5"/>
        <v>365000000000</v>
      </c>
      <c r="Z8" s="2">
        <f t="shared" si="5"/>
        <v>-375000000000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111.09</v>
      </c>
      <c r="H9" s="3">
        <f>IFERROR(INDEX(D9:G9,COUNT(D9:G9)),"")</f>
        <v>111.09</v>
      </c>
      <c r="I9" s="3">
        <f t="shared" ref="I9:Z9" si="6">IFERROR(INDEX(I51:I500,MATCH($C$9,$C$51:$C$500,0)),"")</f>
        <v>195.7</v>
      </c>
      <c r="J9" s="3">
        <f t="shared" si="6"/>
        <v>268.51</v>
      </c>
      <c r="K9" s="3">
        <f t="shared" si="6"/>
        <v>25.74</v>
      </c>
      <c r="L9" s="3">
        <f t="shared" si="6"/>
        <v>-58.32</v>
      </c>
      <c r="M9" s="3">
        <f t="shared" si="6"/>
        <v>-79.56</v>
      </c>
      <c r="N9" s="3">
        <f t="shared" si="6"/>
        <v>201.43</v>
      </c>
      <c r="O9" s="3">
        <f t="shared" si="6"/>
        <v>-107.26</v>
      </c>
      <c r="P9" s="3">
        <f t="shared" si="6"/>
        <v>-37.729999999999997</v>
      </c>
      <c r="Q9" s="3">
        <f t="shared" si="6"/>
        <v>-68.010000000000005</v>
      </c>
      <c r="R9" s="3">
        <f t="shared" si="6"/>
        <v>171.5</v>
      </c>
      <c r="S9" s="3">
        <f t="shared" si="6"/>
        <v>68.64</v>
      </c>
      <c r="T9" s="3">
        <f t="shared" si="6"/>
        <v>-4</v>
      </c>
      <c r="U9" s="3">
        <f t="shared" si="6"/>
        <v>-130.72999999999999</v>
      </c>
      <c r="V9" s="3">
        <f t="shared" si="6"/>
        <v>-503.67</v>
      </c>
      <c r="W9" s="3">
        <f t="shared" si="6"/>
        <v>-500.85</v>
      </c>
      <c r="X9" s="3">
        <f t="shared" si="6"/>
        <v>227.91</v>
      </c>
      <c r="Y9" s="3">
        <f t="shared" si="6"/>
        <v>171.37</v>
      </c>
      <c r="Z9" s="3">
        <f t="shared" si="6"/>
        <v>-251.88</v>
      </c>
    </row>
    <row r="10" spans="1:26" ht="15.5" x14ac:dyDescent="0.35">
      <c r="C10" t="s">
        <v>17</v>
      </c>
      <c r="D10" s="3">
        <f ca="1">IFERROR(IF(D9=0,"",D2/D9),"")</f>
        <v>22.324241605905122</v>
      </c>
      <c r="I10" s="3">
        <f t="shared" ref="I10:Z10" ca="1" si="7">IFERROR(IF(I9=0,"",I2/I9),"")</f>
        <v>13.387838528359735</v>
      </c>
      <c r="J10" s="3">
        <f t="shared" ca="1" si="7"/>
        <v>7.2250567949052176</v>
      </c>
      <c r="K10" s="3">
        <f t="shared" ca="1" si="7"/>
        <v>45.843045843045843</v>
      </c>
      <c r="L10" s="3">
        <f t="shared" ca="1" si="7"/>
        <v>-22.205075445816185</v>
      </c>
      <c r="M10" s="3">
        <f t="shared" ca="1" si="7"/>
        <v>-21.618903971845146</v>
      </c>
      <c r="N10" s="3">
        <f t="shared" ca="1" si="7"/>
        <v>7.2729980638435183</v>
      </c>
      <c r="O10" s="3">
        <f t="shared" ca="1" si="7"/>
        <v>-14.311019951519672</v>
      </c>
      <c r="P10" s="3">
        <f t="shared" ca="1" si="7"/>
        <v>-56.983832494036584</v>
      </c>
      <c r="Q10" s="3">
        <f t="shared" ca="1" si="7"/>
        <v>-19.11483605352154</v>
      </c>
      <c r="R10" s="3">
        <f t="shared" ca="1" si="7"/>
        <v>8.4839650145772598</v>
      </c>
      <c r="S10" s="3">
        <f t="shared" ca="1" si="7"/>
        <v>9.2511655011655005</v>
      </c>
      <c r="T10" s="3">
        <f t="shared" ca="1" si="7"/>
        <v>-237.5</v>
      </c>
      <c r="U10" s="3">
        <f t="shared" ca="1" si="7"/>
        <v>-9.3322114281343236</v>
      </c>
      <c r="V10" s="3">
        <f t="shared" ca="1" si="7"/>
        <v>-2.4420751682649353</v>
      </c>
      <c r="W10" s="3">
        <f t="shared" ca="1" si="7"/>
        <v>-1.527403414195867</v>
      </c>
      <c r="X10" s="3">
        <f t="shared" ca="1" si="7"/>
        <v>2.7642490456759248</v>
      </c>
      <c r="Y10" s="3">
        <f t="shared" ca="1" si="7"/>
        <v>1.6222209254828732</v>
      </c>
      <c r="Z10" s="3">
        <f t="shared" ca="1" si="7"/>
        <v>-0.28982054946800062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1849630000000</v>
      </c>
      <c r="H11" s="2">
        <f>IFERROR(INDEX(D11:G11,COUNT(D11:G11)),"")</f>
        <v>1849630000000</v>
      </c>
      <c r="I11" s="2">
        <f t="shared" ref="I11:Z11" si="8">IFERROR(INDEX(I51:I500,MATCH($C$11,$C$51:$C$500,0)),"")</f>
        <v>3550006000000</v>
      </c>
      <c r="J11" s="2">
        <f t="shared" si="8"/>
        <v>1353714000000</v>
      </c>
      <c r="K11" s="2">
        <f t="shared" si="8"/>
        <v>1502603000000</v>
      </c>
      <c r="L11" s="2">
        <f t="shared" si="8"/>
        <v>1811082000000</v>
      </c>
      <c r="M11" s="2">
        <f t="shared" si="8"/>
        <v>1085116000000</v>
      </c>
      <c r="N11" s="2">
        <f t="shared" si="8"/>
        <v>1335911000000</v>
      </c>
      <c r="O11" s="2">
        <f t="shared" si="8"/>
        <v>1004280000000</v>
      </c>
      <c r="P11" s="2">
        <f t="shared" si="8"/>
        <v>1160393000000</v>
      </c>
      <c r="Q11" s="2">
        <f t="shared" si="8"/>
        <v>1642106000000</v>
      </c>
      <c r="R11" s="2">
        <f t="shared" si="8"/>
        <v>2701265000000</v>
      </c>
      <c r="S11" s="2">
        <f t="shared" si="8"/>
        <v>901207000000</v>
      </c>
      <c r="T11" s="2">
        <f t="shared" si="8"/>
        <v>768461000000</v>
      </c>
      <c r="U11" s="2">
        <f t="shared" si="8"/>
        <v>1745963000000</v>
      </c>
      <c r="V11" s="2">
        <f t="shared" si="8"/>
        <v>872441000000</v>
      </c>
      <c r="W11" s="2">
        <f t="shared" si="8"/>
        <v>827444000000</v>
      </c>
      <c r="X11" s="2">
        <f t="shared" si="8"/>
        <v>762187000000</v>
      </c>
      <c r="Y11" s="2">
        <f t="shared" si="8"/>
        <v>523812000000</v>
      </c>
      <c r="Z11" s="2">
        <f t="shared" si="8"/>
        <v>427812000000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6200000000000</v>
      </c>
      <c r="H12" s="2">
        <f>IFERROR(INDEX(D12:G12,COUNT(D12:G12)),"")</f>
        <v>6200000000000</v>
      </c>
      <c r="I12" s="2">
        <f t="shared" ref="I12:Z12" si="9">IFERROR(INDEX(I51:I500,MATCH($C$12,$C$51:$C$500,0)),"")</f>
        <v>8195000000000</v>
      </c>
      <c r="J12" s="2">
        <f t="shared" si="9"/>
        <v>9247000000000</v>
      </c>
      <c r="K12" s="2">
        <f t="shared" si="9"/>
        <v>11326000000000</v>
      </c>
      <c r="L12" s="2">
        <f t="shared" si="9"/>
        <v>11044000000000</v>
      </c>
      <c r="M12" s="2">
        <f t="shared" si="9"/>
        <v>9066000000000</v>
      </c>
      <c r="N12" s="2">
        <f t="shared" si="9"/>
        <v>6520000000000</v>
      </c>
      <c r="O12" s="2">
        <f t="shared" si="9"/>
        <v>8193000000000</v>
      </c>
      <c r="P12" s="2">
        <f t="shared" si="9"/>
        <v>6449000000000</v>
      </c>
      <c r="Q12" s="2">
        <f t="shared" si="9"/>
        <v>4429000000000</v>
      </c>
      <c r="R12" s="2">
        <f t="shared" si="9"/>
        <v>3168000000000</v>
      </c>
      <c r="S12" s="2">
        <f t="shared" si="9"/>
        <v>5927000000000</v>
      </c>
      <c r="T12" s="2">
        <f t="shared" si="9"/>
        <v>6472000000000</v>
      </c>
      <c r="U12" s="2">
        <f t="shared" si="9"/>
        <v>5867000000000</v>
      </c>
      <c r="V12" s="2">
        <f t="shared" si="9"/>
        <v>3861000000000</v>
      </c>
      <c r="W12" s="2">
        <f t="shared" si="9"/>
        <v>2677000000000</v>
      </c>
      <c r="X12" s="2">
        <f t="shared" si="9"/>
        <v>1496000000000</v>
      </c>
      <c r="Y12" s="2">
        <f t="shared" si="9"/>
        <v>1955000000000</v>
      </c>
      <c r="Z12" s="2">
        <f t="shared" si="9"/>
        <v>2535000000000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8050000000000</v>
      </c>
      <c r="H13" s="2">
        <f>IFERROR(INDEX(D13:G13,COUNT(D13:G13)),"")</f>
        <v>8050000000000</v>
      </c>
      <c r="I13" s="2">
        <f t="shared" ref="I13:Z13" si="10">IFERROR(INDEX(I51:I500,MATCH($C$13,$C$51:$C$500,0)),"")</f>
        <v>11745000000000</v>
      </c>
      <c r="J13" s="2">
        <f t="shared" si="10"/>
        <v>10601000000000</v>
      </c>
      <c r="K13" s="2">
        <f t="shared" si="10"/>
        <v>12829000000000</v>
      </c>
      <c r="L13" s="2">
        <f t="shared" si="10"/>
        <v>12855000000000</v>
      </c>
      <c r="M13" s="2">
        <f t="shared" si="10"/>
        <v>10151000000000</v>
      </c>
      <c r="N13" s="2">
        <f t="shared" si="10"/>
        <v>7856000000000</v>
      </c>
      <c r="O13" s="2">
        <f t="shared" si="10"/>
        <v>9197000000000</v>
      </c>
      <c r="P13" s="2">
        <f t="shared" si="10"/>
        <v>7609000000000</v>
      </c>
      <c r="Q13" s="2">
        <f t="shared" si="10"/>
        <v>6071000000000</v>
      </c>
      <c r="R13" s="2">
        <f t="shared" si="10"/>
        <v>5869000000000</v>
      </c>
      <c r="S13" s="2">
        <f t="shared" si="10"/>
        <v>6828000000000</v>
      </c>
      <c r="T13" s="2">
        <f t="shared" si="10"/>
        <v>7240000000000</v>
      </c>
      <c r="U13" s="2">
        <f t="shared" si="10"/>
        <v>7613000000000</v>
      </c>
      <c r="V13" s="2">
        <f t="shared" si="10"/>
        <v>4733000000000</v>
      </c>
      <c r="W13" s="2">
        <f t="shared" si="10"/>
        <v>3504000000000</v>
      </c>
      <c r="X13" s="2">
        <f t="shared" si="10"/>
        <v>2258000000000</v>
      </c>
      <c r="Y13" s="2">
        <f t="shared" si="10"/>
        <v>2479000000000</v>
      </c>
      <c r="Z13" s="2">
        <f t="shared" si="10"/>
        <v>2963000000000</v>
      </c>
    </row>
    <row r="14" spans="1:26" ht="15.5" x14ac:dyDescent="0.35">
      <c r="C14" t="s">
        <v>26</v>
      </c>
      <c r="D14" s="2">
        <f>IFERROR(INDEX(D51:D500,MATCH($C$14,$C$51:$C$500,0)),"")</f>
        <v>-207442000000</v>
      </c>
      <c r="H14" s="2">
        <f>IFERROR(SUM(D14:G14)*(4/MAX(1,COUNT(D14:G14))),"")</f>
        <v>-829768000000</v>
      </c>
      <c r="I14" s="2">
        <f t="shared" ref="I14:Z14" si="11">IFERROR(INDEX(I51:I500,MATCH($C$14,$C$51:$C$500,0)),"")</f>
        <v>-804867000000</v>
      </c>
      <c r="J14" s="2">
        <f t="shared" si="11"/>
        <v>-870051000000</v>
      </c>
      <c r="K14" s="2">
        <f t="shared" si="11"/>
        <v>-988478000000</v>
      </c>
      <c r="L14" s="2">
        <f t="shared" si="11"/>
        <v>-818326000000</v>
      </c>
      <c r="M14" s="2">
        <f t="shared" si="11"/>
        <v>-806607000000</v>
      </c>
      <c r="N14" s="2">
        <f t="shared" si="11"/>
        <v>-862222000000</v>
      </c>
      <c r="O14" s="2">
        <f t="shared" si="11"/>
        <v>-817247000000</v>
      </c>
      <c r="P14" s="2">
        <f t="shared" si="11"/>
        <v>-793467000000</v>
      </c>
      <c r="Q14" s="2">
        <f t="shared" si="11"/>
        <v>-568980000000</v>
      </c>
      <c r="R14" s="2">
        <f t="shared" si="11"/>
        <v>-510465000000</v>
      </c>
      <c r="S14" s="2">
        <f t="shared" si="11"/>
        <v>-681060000000</v>
      </c>
      <c r="T14" s="2">
        <f t="shared" si="11"/>
        <v>-522415000000</v>
      </c>
      <c r="U14" s="2">
        <f t="shared" si="11"/>
        <v>-419458000000</v>
      </c>
      <c r="V14" s="2">
        <f t="shared" si="11"/>
        <v>-336209000000</v>
      </c>
      <c r="W14" s="2">
        <f t="shared" si="11"/>
        <v>-434971000000</v>
      </c>
      <c r="X14" s="2">
        <f t="shared" si="11"/>
        <v>-211327000000</v>
      </c>
      <c r="Y14" s="2">
        <f t="shared" si="11"/>
        <v>-230356000000</v>
      </c>
      <c r="Z14" s="2">
        <f t="shared" si="11"/>
        <v>-212324000000</v>
      </c>
    </row>
    <row r="15" spans="1:26" ht="15.5" x14ac:dyDescent="0.35">
      <c r="C15" t="s">
        <v>27</v>
      </c>
      <c r="D15" s="2">
        <f>IFERROR(INDEX(D51:D500,MATCH($C$15,$C$51:$C$500,0)),"")</f>
        <v>-539877000000</v>
      </c>
      <c r="H15" s="2">
        <f>IFERROR(SUM(D15:G15)*(4/MAX(1,COUNT(D15:G15))),"")</f>
        <v>-2159508000000</v>
      </c>
      <c r="I15" s="2">
        <f t="shared" ref="I15:Z15" si="12">IFERROR(INDEX(I51:I500,MATCH($C$15,$C$51:$C$500,0)),"")</f>
        <v>-1202320000000</v>
      </c>
      <c r="J15" s="2">
        <f t="shared" si="12"/>
        <v>-1029134000000</v>
      </c>
      <c r="K15" s="2">
        <f t="shared" si="12"/>
        <v>-315315000000</v>
      </c>
      <c r="L15" s="2">
        <f t="shared" si="12"/>
        <v>-463598000000</v>
      </c>
      <c r="M15" s="2">
        <f t="shared" si="12"/>
        <v>-662951000000</v>
      </c>
      <c r="N15" s="2">
        <f t="shared" si="12"/>
        <v>-457187000000</v>
      </c>
      <c r="O15" s="2">
        <f t="shared" si="12"/>
        <v>-700563000000</v>
      </c>
      <c r="P15" s="2">
        <f t="shared" si="12"/>
        <v>-836638000000</v>
      </c>
      <c r="Q15" s="2">
        <f t="shared" si="12"/>
        <v>-632785000000</v>
      </c>
      <c r="R15" s="2">
        <f t="shared" si="12"/>
        <v>-594983000000</v>
      </c>
      <c r="S15" s="2">
        <f t="shared" si="12"/>
        <v>-173193000000</v>
      </c>
      <c r="T15" s="2">
        <f t="shared" si="12"/>
        <v>-157703000000</v>
      </c>
      <c r="U15" s="2">
        <f t="shared" si="12"/>
        <v>-255310000000</v>
      </c>
      <c r="V15" s="2">
        <f t="shared" si="12"/>
        <v>-290314000000</v>
      </c>
      <c r="W15" s="2">
        <f t="shared" si="12"/>
        <v>-200835000000</v>
      </c>
      <c r="X15" s="2">
        <f t="shared" si="12"/>
        <v>-345576000000</v>
      </c>
      <c r="Y15" s="2">
        <f t="shared" si="12"/>
        <v>-351112000000</v>
      </c>
      <c r="Z15" s="2">
        <f t="shared" si="12"/>
        <v>-68694000000</v>
      </c>
    </row>
    <row r="16" spans="1:26" ht="15.5" x14ac:dyDescent="0.35">
      <c r="C16" t="s">
        <v>28</v>
      </c>
      <c r="D16" s="2">
        <f>IFERROR(INDEX(D51:D500,MATCH($C$16,$C$51:$C$500,0)),"")</f>
        <v>2482503000000</v>
      </c>
      <c r="H16" s="2">
        <f>IFERROR(SUM(D16:G16)*(4/MAX(1,COUNT(D16:G16))),"")</f>
        <v>9930012000000</v>
      </c>
      <c r="I16" s="2">
        <f t="shared" ref="I16:Z16" si="13">IFERROR(INDEX(I51:I500,MATCH($C$16,$C$51:$C$500,0)),"")</f>
        <v>5483649000000</v>
      </c>
      <c r="J16" s="2">
        <f t="shared" si="13"/>
        <v>4241472000000</v>
      </c>
      <c r="K16" s="2">
        <f t="shared" si="13"/>
        <v>1261237000000</v>
      </c>
      <c r="L16" s="2">
        <f t="shared" si="13"/>
        <v>1954529000000</v>
      </c>
      <c r="M16" s="2">
        <f t="shared" si="13"/>
        <v>2793847000000</v>
      </c>
      <c r="N16" s="2">
        <f t="shared" si="13"/>
        <v>1679091000000</v>
      </c>
      <c r="O16" s="2">
        <f t="shared" si="13"/>
        <v>2494477000000</v>
      </c>
      <c r="P16" s="2">
        <f t="shared" si="13"/>
        <v>3089839000000</v>
      </c>
      <c r="Q16" s="2">
        <f t="shared" si="13"/>
        <v>1740595000000</v>
      </c>
      <c r="R16" s="2">
        <f t="shared" si="13"/>
        <v>2766591000000</v>
      </c>
      <c r="S16" s="2">
        <f t="shared" si="13"/>
        <v>697677000000</v>
      </c>
      <c r="T16" s="2">
        <f t="shared" si="13"/>
        <v>542549000000</v>
      </c>
      <c r="U16" s="2">
        <f t="shared" si="13"/>
        <v>895947000000</v>
      </c>
      <c r="V16" s="2">
        <f t="shared" si="13"/>
        <v>1364891000000</v>
      </c>
      <c r="W16" s="2">
        <f t="shared" si="13"/>
        <v>872309000000</v>
      </c>
      <c r="X16" s="2">
        <f t="shared" si="13"/>
        <v>1436855000000</v>
      </c>
      <c r="Y16" s="2">
        <f t="shared" si="13"/>
        <v>1249918000000</v>
      </c>
      <c r="Z16" s="2">
        <f t="shared" si="13"/>
        <v>369705000000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29090400000000</v>
      </c>
      <c r="H20" s="2">
        <f t="shared" ref="H20:Z20" ca="1" si="14">IFERROR(H21*H2,"")</f>
        <v>29090400000000</v>
      </c>
      <c r="I20" s="2">
        <f t="shared" ca="1" si="14"/>
        <v>30732600000000</v>
      </c>
      <c r="J20" s="2">
        <f t="shared" ca="1" si="14"/>
        <v>22756200000000</v>
      </c>
      <c r="K20" s="2">
        <f t="shared" ca="1" si="14"/>
        <v>13841400000000</v>
      </c>
      <c r="L20" s="2">
        <f t="shared" ca="1" si="14"/>
        <v>15190350000000</v>
      </c>
      <c r="M20" s="2">
        <f t="shared" ca="1" si="14"/>
        <v>20175600000000</v>
      </c>
      <c r="N20" s="2">
        <f t="shared" ca="1" si="14"/>
        <v>17184450000000</v>
      </c>
      <c r="O20" s="2">
        <f t="shared" ca="1" si="14"/>
        <v>18005550000000</v>
      </c>
      <c r="P20" s="2">
        <f t="shared" ca="1" si="14"/>
        <v>25219500000000</v>
      </c>
      <c r="Q20" s="2">
        <f t="shared" ca="1" si="14"/>
        <v>14833000000000</v>
      </c>
      <c r="R20" s="2">
        <f t="shared" ca="1" si="14"/>
        <v>16601550000000</v>
      </c>
      <c r="S20" s="2">
        <f t="shared" ca="1" si="14"/>
        <v>6769100000000</v>
      </c>
      <c r="T20" s="2">
        <f t="shared" ca="1" si="14"/>
        <v>10127000000000</v>
      </c>
      <c r="U20" s="2">
        <f t="shared" ca="1" si="14"/>
        <v>13005200000000</v>
      </c>
      <c r="V20" s="2">
        <f t="shared" ca="1" si="14"/>
        <v>2619900000000</v>
      </c>
      <c r="W20" s="2">
        <f t="shared" ca="1" si="14"/>
        <v>1629450000000</v>
      </c>
      <c r="X20" s="2">
        <f t="shared" ca="1" si="14"/>
        <v>1341900000000</v>
      </c>
      <c r="Y20" s="2">
        <f t="shared" ca="1" si="14"/>
        <v>592140000000</v>
      </c>
      <c r="Z20" s="2">
        <f t="shared" ca="1" si="14"/>
        <v>108770000000</v>
      </c>
    </row>
    <row r="21" spans="1:26" ht="15.5" x14ac:dyDescent="0.35">
      <c r="C21" t="s">
        <v>11</v>
      </c>
      <c r="D21" s="2">
        <f>IFERROR(INDEX(D51:D500,MATCH($C$7,$C$51:$C$500,0)),"")</f>
        <v>11730000000</v>
      </c>
      <c r="H21" s="2">
        <f>IFERROR(INDEX(D21:G21,COUNT(D21:G21)),"")</f>
        <v>11730000000</v>
      </c>
      <c r="I21" s="2">
        <f t="shared" ref="I21:Z21" si="15">IFERROR(INDEX(I51:I500,MATCH($C$7,$C$51:$C$500,0)),"")</f>
        <v>11730000000</v>
      </c>
      <c r="J21" s="2">
        <f t="shared" si="15"/>
        <v>11730000000</v>
      </c>
      <c r="K21" s="2">
        <f t="shared" si="15"/>
        <v>11730000000</v>
      </c>
      <c r="L21" s="2">
        <f t="shared" si="15"/>
        <v>11730000000</v>
      </c>
      <c r="M21" s="2">
        <f t="shared" si="15"/>
        <v>11730000000</v>
      </c>
      <c r="N21" s="2">
        <f t="shared" si="15"/>
        <v>11730000000</v>
      </c>
      <c r="O21" s="2">
        <f t="shared" si="15"/>
        <v>11730000000</v>
      </c>
      <c r="P21" s="2">
        <f t="shared" si="15"/>
        <v>11730000000</v>
      </c>
      <c r="Q21" s="2">
        <f t="shared" si="15"/>
        <v>11410000000</v>
      </c>
      <c r="R21" s="2">
        <f t="shared" si="15"/>
        <v>11410000000</v>
      </c>
      <c r="S21" s="2">
        <f t="shared" si="15"/>
        <v>10660000000</v>
      </c>
      <c r="T21" s="2">
        <f t="shared" si="15"/>
        <v>10660000000</v>
      </c>
      <c r="U21" s="2">
        <f t="shared" si="15"/>
        <v>10660000000</v>
      </c>
      <c r="V21" s="2">
        <f t="shared" si="15"/>
        <v>2130000000</v>
      </c>
      <c r="W21" s="2">
        <f t="shared" si="15"/>
        <v>2130000000</v>
      </c>
      <c r="X21" s="2">
        <f t="shared" si="15"/>
        <v>2130000000</v>
      </c>
      <c r="Y21" s="2">
        <f t="shared" si="15"/>
        <v>2130000000</v>
      </c>
      <c r="Z21" s="2">
        <f t="shared" si="15"/>
        <v>1490000000</v>
      </c>
    </row>
    <row r="23" spans="1:26" ht="15.5" x14ac:dyDescent="0.35">
      <c r="B23" t="s">
        <v>53</v>
      </c>
      <c r="C23" t="s">
        <v>54</v>
      </c>
      <c r="D23" s="3">
        <f>IFERROR(D5/D6*100,"")</f>
        <v>8.4759004561345783</v>
      </c>
      <c r="H23" s="3">
        <f t="shared" ref="H23:Z23" si="16">IFERROR(H5/H6*100,"")</f>
        <v>33.903601824538313</v>
      </c>
      <c r="I23" s="3">
        <f t="shared" si="16"/>
        <v>19.982149919199088</v>
      </c>
      <c r="J23" s="3">
        <f t="shared" si="16"/>
        <v>18.4911023198521</v>
      </c>
      <c r="K23" s="3">
        <f t="shared" si="16"/>
        <v>7.3288096486450547</v>
      </c>
      <c r="L23" s="3">
        <f t="shared" si="16"/>
        <v>8.8631399839045333</v>
      </c>
      <c r="M23" s="3">
        <f t="shared" si="16"/>
        <v>15.922248145612624</v>
      </c>
      <c r="N23" s="3">
        <f t="shared" si="16"/>
        <v>6.4800030143787613</v>
      </c>
      <c r="O23" s="3">
        <f t="shared" si="16"/>
        <v>14.596706311454479</v>
      </c>
      <c r="P23" s="3">
        <f t="shared" si="16"/>
        <v>21.763164545991859</v>
      </c>
      <c r="Q23" s="3">
        <f t="shared" si="16"/>
        <v>9.4826794157556815</v>
      </c>
      <c r="R23" s="3">
        <f t="shared" si="16"/>
        <v>28.687158085745342</v>
      </c>
      <c r="S23" s="3">
        <f t="shared" si="16"/>
        <v>14.030085313629559</v>
      </c>
      <c r="T23" s="3">
        <f t="shared" si="16"/>
        <v>6.0270578756800104</v>
      </c>
      <c r="U23" s="3">
        <f t="shared" si="16"/>
        <v>11.7499316520826</v>
      </c>
      <c r="V23" s="3">
        <f t="shared" si="16"/>
        <v>20.878579194751904</v>
      </c>
      <c r="W23" s="3">
        <f t="shared" si="16"/>
        <v>15.738292949100835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-0.15761868153746428</v>
      </c>
      <c r="H24" s="4">
        <f t="shared" ref="H24:Z24" si="17">IFERROR(_xlfn.RRI(5,M23,H23),"")</f>
        <v>0.16318365311747085</v>
      </c>
      <c r="I24" s="4">
        <f t="shared" si="17"/>
        <v>0.25260286592783254</v>
      </c>
      <c r="J24" s="4">
        <f t="shared" si="17"/>
        <v>4.843518284171533E-2</v>
      </c>
      <c r="K24" s="4">
        <f t="shared" si="17"/>
        <v>-0.19561811926675154</v>
      </c>
      <c r="L24" s="4">
        <f t="shared" si="17"/>
        <v>-1.3422269755656746E-2</v>
      </c>
      <c r="M24" s="4">
        <f t="shared" si="17"/>
        <v>-0.11107857811847177</v>
      </c>
      <c r="N24" s="4">
        <f t="shared" si="17"/>
        <v>-0.14315359447373799</v>
      </c>
      <c r="O24" s="4">
        <f t="shared" si="17"/>
        <v>0.19352055152729153</v>
      </c>
      <c r="P24" s="4">
        <f t="shared" si="17"/>
        <v>0.13119464635689226</v>
      </c>
      <c r="Q24" s="4">
        <f t="shared" si="17"/>
        <v>-0.14602329225533206</v>
      </c>
      <c r="R24" s="4">
        <f t="shared" si="17"/>
        <v>0.1275764072050718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154.9</v>
      </c>
      <c r="H25" s="3">
        <f>IFERROR(INDEX(D25:G25,COUNT(D25:G25)),"")</f>
        <v>154.9</v>
      </c>
      <c r="I25" s="3">
        <f t="shared" ref="I25:Z25" si="18">IFERROR(INDEX(I51:I500,MATCH($C$25,$C$51:$C$500,0)),"")</f>
        <v>341.45</v>
      </c>
      <c r="J25" s="3">
        <f t="shared" si="18"/>
        <v>257.44</v>
      </c>
      <c r="K25" s="3">
        <f t="shared" si="18"/>
        <v>79.28</v>
      </c>
      <c r="L25" s="3">
        <f t="shared" si="18"/>
        <v>121.08</v>
      </c>
      <c r="M25" s="3">
        <f t="shared" si="18"/>
        <v>172.48</v>
      </c>
      <c r="N25" s="3">
        <f t="shared" si="18"/>
        <v>78.17</v>
      </c>
      <c r="O25" s="3">
        <f t="shared" si="18"/>
        <v>150.53</v>
      </c>
      <c r="P25" s="3">
        <f t="shared" si="18"/>
        <v>184.88</v>
      </c>
      <c r="Q25" s="3">
        <f t="shared" si="18"/>
        <v>87.41</v>
      </c>
      <c r="R25" s="3">
        <f t="shared" si="18"/>
        <v>180.94</v>
      </c>
      <c r="S25" s="3">
        <f t="shared" si="18"/>
        <v>43.92</v>
      </c>
      <c r="T25" s="3">
        <f t="shared" si="18"/>
        <v>31.18</v>
      </c>
      <c r="U25" s="3">
        <f t="shared" si="18"/>
        <v>55.84</v>
      </c>
      <c r="V25" s="3">
        <f t="shared" si="18"/>
        <v>465.11</v>
      </c>
      <c r="W25" s="3">
        <f t="shared" si="18"/>
        <v>289.41000000000003</v>
      </c>
      <c r="X25" s="3">
        <f t="shared" si="18"/>
        <v>511.83</v>
      </c>
      <c r="Y25" s="3">
        <f t="shared" si="18"/>
        <v>421.56</v>
      </c>
      <c r="Z25" s="3">
        <f t="shared" si="18"/>
        <v>202.1</v>
      </c>
    </row>
    <row r="26" spans="1:26" ht="15.5" x14ac:dyDescent="0.35">
      <c r="C26" t="s">
        <v>58</v>
      </c>
      <c r="D26" s="4">
        <f>IFERROR(_xlfn.RRI(5,I25,D25),"")</f>
        <v>-0.1462221958976454</v>
      </c>
      <c r="H26" s="4">
        <f t="shared" ref="H26:Z26" si="19">IFERROR(_xlfn.RRI(5,M25,H25),"")</f>
        <v>-2.1270824037780023E-2</v>
      </c>
      <c r="I26" s="4">
        <f t="shared" si="19"/>
        <v>0.34294244709429011</v>
      </c>
      <c r="J26" s="4">
        <f t="shared" si="19"/>
        <v>0.11329585733135605</v>
      </c>
      <c r="K26" s="4">
        <f t="shared" si="19"/>
        <v>-0.15578173938095707</v>
      </c>
      <c r="L26" s="4">
        <f t="shared" si="19"/>
        <v>6.7338704601317412E-2</v>
      </c>
      <c r="M26" s="4">
        <f t="shared" si="19"/>
        <v>-9.5311274906914045E-3</v>
      </c>
      <c r="N26" s="4">
        <f t="shared" si="19"/>
        <v>0.12221367372161507</v>
      </c>
      <c r="O26" s="4">
        <f t="shared" si="19"/>
        <v>0.37009092636691676</v>
      </c>
      <c r="P26" s="4">
        <f t="shared" si="19"/>
        <v>0.27054164478125542</v>
      </c>
      <c r="Q26" s="4">
        <f t="shared" si="19"/>
        <v>-0.28418451577691184</v>
      </c>
      <c r="R26" s="4">
        <f t="shared" si="19"/>
        <v>-8.9658774474002723E-2</v>
      </c>
      <c r="S26" s="4">
        <f t="shared" si="19"/>
        <v>-0.38806214655880122</v>
      </c>
      <c r="T26" s="4">
        <f t="shared" si="19"/>
        <v>-0.40597688752579086</v>
      </c>
      <c r="U26" s="4">
        <f t="shared" si="19"/>
        <v>-0.22682853174671247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1510.1450127877238</v>
      </c>
      <c r="H27" s="3">
        <f t="shared" ref="H27:Z27" si="20">IFERROR(H4/H21,"")</f>
        <v>6040.5800511508951</v>
      </c>
      <c r="I27" s="3">
        <f t="shared" si="20"/>
        <v>5176.1130434782608</v>
      </c>
      <c r="J27" s="3">
        <f t="shared" si="20"/>
        <v>4757.1056265984653</v>
      </c>
      <c r="K27" s="3">
        <f t="shared" si="20"/>
        <v>4362.8216538789429</v>
      </c>
      <c r="L27" s="3">
        <f t="shared" si="20"/>
        <v>4174.943307757886</v>
      </c>
      <c r="M27" s="3">
        <f t="shared" si="20"/>
        <v>3825.942028985507</v>
      </c>
      <c r="N27" s="3">
        <f t="shared" si="20"/>
        <v>3151.3169650468885</v>
      </c>
      <c r="O27" s="3">
        <f t="shared" si="20"/>
        <v>3313.9031543052001</v>
      </c>
      <c r="P27" s="3">
        <f t="shared" si="20"/>
        <v>2899.6560102301792</v>
      </c>
      <c r="Q27" s="3">
        <f t="shared" si="20"/>
        <v>2594.4511831726554</v>
      </c>
      <c r="R27" s="3">
        <f t="shared" si="20"/>
        <v>2371.8939526730937</v>
      </c>
      <c r="S27" s="3">
        <f t="shared" si="20"/>
        <v>2347.3651969981238</v>
      </c>
      <c r="T27" s="3">
        <f t="shared" si="20"/>
        <v>2294.4540337711069</v>
      </c>
      <c r="U27" s="3">
        <f t="shared" si="20"/>
        <v>2008.6383677298311</v>
      </c>
      <c r="V27" s="3">
        <f t="shared" si="20"/>
        <v>8372.160563380281</v>
      </c>
      <c r="W27" s="3">
        <f t="shared" si="20"/>
        <v>7339.4685446009389</v>
      </c>
      <c r="X27" s="3">
        <f t="shared" si="20"/>
        <v>6552.0150234741786</v>
      </c>
      <c r="Y27" s="3">
        <f t="shared" si="20"/>
        <v>6732.5244131455402</v>
      </c>
      <c r="Z27" s="3">
        <f t="shared" si="20"/>
        <v>8500.4570469798655</v>
      </c>
    </row>
    <row r="28" spans="1:26" ht="15.5" x14ac:dyDescent="0.35">
      <c r="C28" t="s">
        <v>60</v>
      </c>
      <c r="D28" s="4">
        <f>IFERROR(_xlfn.RRI(5,I27,D27),"")</f>
        <v>-0.21836683201395313</v>
      </c>
      <c r="H28" s="4">
        <f t="shared" ref="H28:Z28" si="21">IFERROR(_xlfn.RRI(5,M27,H27),"")</f>
        <v>9.5640435226361564E-2</v>
      </c>
      <c r="I28" s="4">
        <f t="shared" si="21"/>
        <v>0.10433880510550564</v>
      </c>
      <c r="J28" s="4">
        <f t="shared" si="21"/>
        <v>7.4980525129701991E-2</v>
      </c>
      <c r="K28" s="4">
        <f t="shared" si="21"/>
        <v>8.5136060716976214E-2</v>
      </c>
      <c r="L28" s="4">
        <f t="shared" si="21"/>
        <v>9.9818487711739179E-2</v>
      </c>
      <c r="M28" s="4">
        <f t="shared" si="21"/>
        <v>0.10034436442225458</v>
      </c>
      <c r="N28" s="4">
        <f t="shared" si="21"/>
        <v>6.0674884104602311E-2</v>
      </c>
      <c r="O28" s="4">
        <f t="shared" si="21"/>
        <v>7.629690187579774E-2</v>
      </c>
      <c r="P28" s="4">
        <f t="shared" si="21"/>
        <v>7.6189982541718715E-2</v>
      </c>
      <c r="Q28" s="4">
        <f t="shared" si="21"/>
        <v>-0.20888140799787391</v>
      </c>
      <c r="R28" s="4">
        <f t="shared" si="21"/>
        <v>-0.20221451423162917</v>
      </c>
      <c r="S28" s="4">
        <f t="shared" si="21"/>
        <v>-0.18559364231211528</v>
      </c>
      <c r="T28" s="4">
        <f t="shared" si="21"/>
        <v>-0.19369326962052902</v>
      </c>
      <c r="U28" s="4">
        <f t="shared" si="21"/>
        <v>-0.25063760479509756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-0.54634646361107042</v>
      </c>
      <c r="I29" s="4">
        <f t="shared" si="22"/>
        <v>0.32632846488502171</v>
      </c>
      <c r="J29" s="4">
        <f t="shared" si="22"/>
        <v>2.2472250252270434</v>
      </c>
      <c r="K29" s="4">
        <f t="shared" si="22"/>
        <v>-0.34522629666336307</v>
      </c>
      <c r="L29" s="4">
        <f t="shared" si="22"/>
        <v>-0.29800556586270871</v>
      </c>
      <c r="M29" s="4">
        <f t="shared" si="22"/>
        <v>1.2064730715108096</v>
      </c>
      <c r="N29" s="4">
        <f t="shared" si="22"/>
        <v>-0.4807015212914369</v>
      </c>
      <c r="O29" s="4">
        <f t="shared" si="22"/>
        <v>-0.18579619212462134</v>
      </c>
      <c r="P29" s="4">
        <f t="shared" si="22"/>
        <v>1.1150898066582771</v>
      </c>
      <c r="Q29" s="4">
        <f t="shared" si="22"/>
        <v>-0.5169116834309716</v>
      </c>
      <c r="R29" s="4">
        <f t="shared" si="22"/>
        <v>3.1197632058287792</v>
      </c>
      <c r="S29" s="4">
        <f t="shared" si="22"/>
        <v>0.40859525336754338</v>
      </c>
      <c r="T29" s="4">
        <f t="shared" si="22"/>
        <v>-0.44161891117478513</v>
      </c>
      <c r="U29" s="4">
        <f t="shared" si="22"/>
        <v>-0.87994237922211949</v>
      </c>
      <c r="V29" s="4">
        <f t="shared" si="22"/>
        <v>0.60709719774714066</v>
      </c>
      <c r="W29" s="4">
        <f t="shared" si="22"/>
        <v>-0.43455834945196642</v>
      </c>
      <c r="X29" s="4">
        <f t="shared" si="22"/>
        <v>0.21413321947053796</v>
      </c>
      <c r="Y29" s="4">
        <f t="shared" si="22"/>
        <v>1.0858980702622465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0.16701084393082091</v>
      </c>
      <c r="I30" s="4">
        <f t="shared" si="23"/>
        <v>8.8080326519763205E-2</v>
      </c>
      <c r="J30" s="4">
        <f t="shared" si="23"/>
        <v>9.0373616892858374E-2</v>
      </c>
      <c r="K30" s="4">
        <f t="shared" si="23"/>
        <v>4.5001412539408876E-2</v>
      </c>
      <c r="L30" s="4">
        <f t="shared" si="23"/>
        <v>9.1219698607122063E-2</v>
      </c>
      <c r="M30" s="4">
        <f t="shared" si="23"/>
        <v>0.21407718468858644</v>
      </c>
      <c r="N30" s="4">
        <f t="shared" si="23"/>
        <v>-4.9061840883035633E-2</v>
      </c>
      <c r="O30" s="4">
        <f t="shared" si="23"/>
        <v>0.14286078852578701</v>
      </c>
      <c r="P30" s="4">
        <f t="shared" si="23"/>
        <v>0.11763752929214895</v>
      </c>
      <c r="Q30" s="4">
        <f t="shared" si="23"/>
        <v>9.3831020669681534E-2</v>
      </c>
      <c r="R30" s="4">
        <f t="shared" si="23"/>
        <v>1.0449484258494589E-2</v>
      </c>
      <c r="S30" s="4">
        <f t="shared" si="23"/>
        <v>2.3060459023471244E-2</v>
      </c>
      <c r="T30" s="4">
        <f t="shared" si="23"/>
        <v>0.14229324234421822</v>
      </c>
      <c r="U30" s="4">
        <f t="shared" si="23"/>
        <v>-0.76008124157154988</v>
      </c>
      <c r="V30" s="4">
        <f t="shared" si="23"/>
        <v>0.14070392324782305</v>
      </c>
      <c r="W30" s="4">
        <f t="shared" si="23"/>
        <v>0.12018493826792484</v>
      </c>
      <c r="X30" s="4">
        <f t="shared" si="23"/>
        <v>-2.6811546248374424E-2</v>
      </c>
      <c r="Y30" s="4">
        <f t="shared" si="23"/>
        <v>-0.20798089138777021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1751.65</v>
      </c>
      <c r="H32" s="3">
        <f>IFERROR(INDEX(D32:G32,COUNT(D32:G32)),"")</f>
        <v>1751.65</v>
      </c>
      <c r="I32" s="3">
        <f t="shared" ref="I32:Z32" si="24">IFERROR(INDEX(I51:I500,MATCH($C$32,$C$51:$C$500,0)),"")</f>
        <v>1591.58</v>
      </c>
      <c r="J32" s="3">
        <f t="shared" si="24"/>
        <v>1319.81</v>
      </c>
      <c r="K32" s="3">
        <f t="shared" si="24"/>
        <v>1127.8900000000001</v>
      </c>
      <c r="L32" s="3">
        <f t="shared" si="24"/>
        <v>1087.1099999999999</v>
      </c>
      <c r="M32" s="3">
        <f t="shared" si="24"/>
        <v>1043.22</v>
      </c>
      <c r="N32" s="3">
        <f t="shared" si="24"/>
        <v>910.57</v>
      </c>
      <c r="O32" s="3">
        <f t="shared" si="24"/>
        <v>956.88</v>
      </c>
      <c r="P32" s="3">
        <f t="shared" si="24"/>
        <v>866.26</v>
      </c>
      <c r="Q32" s="3">
        <f t="shared" si="24"/>
        <v>807.08</v>
      </c>
      <c r="R32" s="3">
        <f t="shared" si="24"/>
        <v>775.03</v>
      </c>
      <c r="S32" s="3">
        <f t="shared" si="24"/>
        <v>526.41999999999996</v>
      </c>
      <c r="T32" s="3">
        <f t="shared" si="24"/>
        <v>456.29</v>
      </c>
      <c r="U32" s="3">
        <f t="shared" si="24"/>
        <v>445.77</v>
      </c>
      <c r="V32" s="3">
        <f t="shared" si="24"/>
        <v>2039.61</v>
      </c>
      <c r="W32" s="3">
        <f t="shared" si="24"/>
        <v>1556.18</v>
      </c>
      <c r="X32" s="3">
        <f t="shared" si="24"/>
        <v>1441.9</v>
      </c>
      <c r="Y32" s="3">
        <f t="shared" si="24"/>
        <v>985.66</v>
      </c>
      <c r="Z32" s="3">
        <f t="shared" si="24"/>
        <v>878.96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1.34</v>
      </c>
      <c r="H33" s="3">
        <f>IFERROR(INDEX(D33:G33,COUNT(D33:G33)),"")</f>
        <v>1.34</v>
      </c>
      <c r="I33" s="3">
        <f t="shared" ref="I33:Z33" si="25">IFERROR(INDEX(I51:I500,MATCH($C$33,$C$51:$C$500,0)),"")</f>
        <v>1.65</v>
      </c>
      <c r="J33" s="3">
        <f t="shared" si="25"/>
        <v>1.47</v>
      </c>
      <c r="K33" s="3">
        <f t="shared" si="25"/>
        <v>1.05</v>
      </c>
      <c r="L33" s="3">
        <f t="shared" si="25"/>
        <v>1.19</v>
      </c>
      <c r="M33" s="3">
        <f t="shared" si="25"/>
        <v>1.65</v>
      </c>
      <c r="N33" s="3">
        <f t="shared" si="25"/>
        <v>1.61</v>
      </c>
      <c r="O33" s="3">
        <f t="shared" si="25"/>
        <v>1.6</v>
      </c>
      <c r="P33" s="3">
        <f t="shared" si="25"/>
        <v>2.48</v>
      </c>
      <c r="Q33" s="3">
        <f t="shared" si="25"/>
        <v>1.61</v>
      </c>
      <c r="R33" s="3">
        <f t="shared" si="25"/>
        <v>1.88</v>
      </c>
      <c r="S33" s="3">
        <f t="shared" si="25"/>
        <v>1.21</v>
      </c>
      <c r="T33" s="3">
        <f t="shared" si="25"/>
        <v>2.08</v>
      </c>
      <c r="U33" s="3">
        <f t="shared" si="25"/>
        <v>2.74</v>
      </c>
      <c r="V33" s="3">
        <f t="shared" si="25"/>
        <v>3.02</v>
      </c>
      <c r="W33" s="3">
        <f t="shared" si="25"/>
        <v>2.46</v>
      </c>
      <c r="X33" s="3">
        <f t="shared" si="25"/>
        <v>2.1800000000000002</v>
      </c>
      <c r="Y33" s="3">
        <f t="shared" si="25"/>
        <v>1.42</v>
      </c>
      <c r="Z33" s="3">
        <f t="shared" si="25"/>
        <v>0.42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15.17</v>
      </c>
      <c r="H34" s="3">
        <f>IFERROR(INDEX(D34:G34,COUNT(D34:G34)),"")</f>
        <v>15.17</v>
      </c>
      <c r="I34" s="3">
        <f t="shared" ref="I34:Z34" si="26">IFERROR(INDEX(I51:I500,MATCH($C$34,$C$51:$C$500,0)),"")</f>
        <v>7.67</v>
      </c>
      <c r="J34" s="3">
        <f t="shared" si="26"/>
        <v>7.54</v>
      </c>
      <c r="K34" s="3">
        <f t="shared" si="26"/>
        <v>14.88</v>
      </c>
      <c r="L34" s="3">
        <f t="shared" si="26"/>
        <v>10.7</v>
      </c>
      <c r="M34" s="3">
        <f t="shared" si="26"/>
        <v>9.9700000000000006</v>
      </c>
      <c r="N34" s="3">
        <f t="shared" si="26"/>
        <v>18.739999999999998</v>
      </c>
      <c r="O34" s="3">
        <f t="shared" si="26"/>
        <v>10.199999999999999</v>
      </c>
      <c r="P34" s="3">
        <f t="shared" si="26"/>
        <v>11.63</v>
      </c>
      <c r="Q34" s="3">
        <f t="shared" si="26"/>
        <v>14.87</v>
      </c>
      <c r="R34" s="3">
        <f t="shared" si="26"/>
        <v>8.0399999999999991</v>
      </c>
      <c r="S34" s="3">
        <f t="shared" si="26"/>
        <v>14.46</v>
      </c>
      <c r="T34" s="3">
        <f t="shared" si="26"/>
        <v>30.47</v>
      </c>
      <c r="U34" s="3">
        <f t="shared" si="26"/>
        <v>21.85</v>
      </c>
      <c r="V34" s="3">
        <f t="shared" si="26"/>
        <v>13.22</v>
      </c>
      <c r="W34" s="3">
        <f t="shared" si="26"/>
        <v>13.22</v>
      </c>
      <c r="X34" s="3">
        <f t="shared" si="26"/>
        <v>6.15</v>
      </c>
      <c r="Y34" s="3">
        <f t="shared" si="26"/>
        <v>3.32</v>
      </c>
      <c r="Z34" s="3">
        <f t="shared" si="26"/>
        <v>1.81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1.56</v>
      </c>
      <c r="H35" s="3">
        <f>IFERROR(INDEX(D35:G35,COUNT(D35:G35)),"")</f>
        <v>1.56</v>
      </c>
      <c r="I35" s="3">
        <f t="shared" ref="I35:Z35" si="27">IFERROR(INDEX(I51:I500,MATCH($C$35,$C$51:$C$500,0)),"")</f>
        <v>0.51</v>
      </c>
      <c r="J35" s="3">
        <f t="shared" si="27"/>
        <v>0.41</v>
      </c>
      <c r="K35" s="3">
        <f t="shared" si="27"/>
        <v>0.27</v>
      </c>
      <c r="L35" s="3">
        <f t="shared" si="27"/>
        <v>0.31</v>
      </c>
      <c r="M35" s="3">
        <f t="shared" si="27"/>
        <v>0.45</v>
      </c>
      <c r="N35" s="3">
        <f t="shared" si="27"/>
        <v>0.46</v>
      </c>
      <c r="O35" s="3">
        <f t="shared" si="27"/>
        <v>0.46</v>
      </c>
      <c r="P35" s="3">
        <f t="shared" si="27"/>
        <v>0.74</v>
      </c>
      <c r="Q35" s="3">
        <f t="shared" si="27"/>
        <v>0.5</v>
      </c>
      <c r="R35" s="3">
        <f t="shared" si="27"/>
        <v>0.61</v>
      </c>
      <c r="S35" s="3">
        <f t="shared" si="27"/>
        <v>0.27</v>
      </c>
      <c r="T35" s="3">
        <f t="shared" si="27"/>
        <v>0.41</v>
      </c>
      <c r="U35" s="3">
        <f t="shared" si="27"/>
        <v>0.61</v>
      </c>
      <c r="V35" s="3">
        <f t="shared" si="27"/>
        <v>0.74</v>
      </c>
      <c r="W35" s="3">
        <f t="shared" si="27"/>
        <v>0.52</v>
      </c>
      <c r="X35" s="3">
        <f t="shared" si="27"/>
        <v>0.48</v>
      </c>
      <c r="Y35" s="3">
        <f t="shared" si="27"/>
        <v>0.21</v>
      </c>
      <c r="Z35" s="3">
        <f t="shared" si="27"/>
        <v>0.04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0.22600000000000001</v>
      </c>
      <c r="I36" s="4">
        <f t="shared" si="28"/>
        <v>0.41</v>
      </c>
      <c r="J36" s="4">
        <f t="shared" si="28"/>
        <v>0.54380000000000006</v>
      </c>
      <c r="K36" s="4">
        <f t="shared" si="28"/>
        <v>0</v>
      </c>
      <c r="L36" s="4">
        <f t="shared" si="28"/>
        <v>0.41289999999999999</v>
      </c>
      <c r="M36" s="4">
        <f t="shared" si="28"/>
        <v>0.34789999999999999</v>
      </c>
      <c r="N36" s="4">
        <f t="shared" si="28"/>
        <v>0.51170000000000004</v>
      </c>
      <c r="O36" s="4">
        <f t="shared" si="28"/>
        <v>0.13289999999999999</v>
      </c>
      <c r="P36" s="4">
        <f t="shared" si="28"/>
        <v>0.54090000000000005</v>
      </c>
      <c r="Q36" s="4">
        <f t="shared" si="28"/>
        <v>0.58789999999999998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140</v>
      </c>
      <c r="I37" s="3">
        <f t="shared" si="29"/>
        <v>140</v>
      </c>
      <c r="J37" s="3">
        <f t="shared" si="29"/>
        <v>140</v>
      </c>
      <c r="K37" s="3">
        <f t="shared" si="29"/>
        <v>0</v>
      </c>
      <c r="L37" s="3">
        <f t="shared" si="29"/>
        <v>50</v>
      </c>
      <c r="M37" s="3">
        <f t="shared" si="29"/>
        <v>60</v>
      </c>
      <c r="N37" s="3">
        <f t="shared" si="29"/>
        <v>40</v>
      </c>
      <c r="O37" s="3">
        <f t="shared" si="29"/>
        <v>20</v>
      </c>
      <c r="P37" s="3">
        <f t="shared" si="29"/>
        <v>100</v>
      </c>
      <c r="Q37" s="3">
        <f t="shared" si="29"/>
        <v>50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17714001000000</v>
      </c>
      <c r="E51" s="5">
        <v>17611425000000</v>
      </c>
      <c r="F51" s="5">
        <v>15622790000000</v>
      </c>
      <c r="G51" s="5">
        <v>13149320000000</v>
      </c>
      <c r="I51" s="5">
        <v>60715806000000</v>
      </c>
      <c r="J51" s="5">
        <v>55800849000000</v>
      </c>
      <c r="K51" s="5">
        <v>51175898000000</v>
      </c>
      <c r="L51" s="5">
        <v>48972085000000</v>
      </c>
      <c r="M51" s="5">
        <v>44878300000000</v>
      </c>
      <c r="N51" s="5">
        <v>36964948000000</v>
      </c>
      <c r="O51" s="5">
        <v>38872084000000</v>
      </c>
      <c r="P51" s="5">
        <v>34012965000000</v>
      </c>
      <c r="Q51" s="5">
        <v>29602688000000</v>
      </c>
      <c r="R51" s="5">
        <v>27063310000000</v>
      </c>
      <c r="S51" s="5">
        <v>25022913000000</v>
      </c>
      <c r="T51" s="5">
        <v>24458880000000</v>
      </c>
      <c r="U51" s="5">
        <v>21412085000000</v>
      </c>
      <c r="V51" s="5">
        <v>17832702000000</v>
      </c>
      <c r="W51" s="5">
        <v>15633068000000</v>
      </c>
      <c r="X51" s="5">
        <v>13955792000000</v>
      </c>
      <c r="Y51" s="5">
        <v>14340277000000</v>
      </c>
      <c r="Z51" s="5">
        <v>12665681000000</v>
      </c>
    </row>
    <row r="52" spans="2:26" ht="15.5" x14ac:dyDescent="0.35">
      <c r="C52" t="s">
        <v>85</v>
      </c>
      <c r="D52" s="5">
        <v>-13193979000000</v>
      </c>
      <c r="E52" s="5">
        <v>-13135032000000</v>
      </c>
      <c r="F52" s="5">
        <v>-12185785000000</v>
      </c>
      <c r="G52" s="5">
        <v>-10565964000000</v>
      </c>
      <c r="I52" s="5">
        <v>-47524497000000</v>
      </c>
      <c r="J52" s="5">
        <v>-44582719000000</v>
      </c>
      <c r="K52" s="5">
        <v>-43664543000000</v>
      </c>
      <c r="L52" s="5">
        <v>-41288929000000</v>
      </c>
      <c r="M52" s="5">
        <v>-36858209000000</v>
      </c>
      <c r="N52" s="5">
        <v>-29535739000000</v>
      </c>
      <c r="O52" s="5">
        <v>-31000234000000</v>
      </c>
      <c r="P52" s="5">
        <v>-26804578000000</v>
      </c>
      <c r="Q52" s="5">
        <v>-24571742000000</v>
      </c>
      <c r="R52" s="5">
        <v>-21584412000000</v>
      </c>
      <c r="S52" s="5">
        <v>-21029912000000</v>
      </c>
      <c r="T52" s="5">
        <v>-21033306000000</v>
      </c>
      <c r="U52" s="5">
        <v>-17794240000000</v>
      </c>
      <c r="V52" s="5">
        <v>-14648797000000</v>
      </c>
      <c r="W52" s="5">
        <v>-13072723000000</v>
      </c>
      <c r="X52" s="5">
        <v>-10906624000000</v>
      </c>
      <c r="Y52" s="5">
        <v>-11667465000000</v>
      </c>
      <c r="Z52" s="5">
        <v>-10795463000000</v>
      </c>
    </row>
    <row r="53" spans="2:26" ht="15.5" x14ac:dyDescent="0.35">
      <c r="C53" t="s">
        <v>86</v>
      </c>
      <c r="D53" s="5">
        <v>4520022000000</v>
      </c>
      <c r="E53" s="5">
        <v>4476393000000</v>
      </c>
      <c r="F53" s="5">
        <v>3437005000000</v>
      </c>
      <c r="G53" s="5">
        <v>2583356000000</v>
      </c>
      <c r="I53" s="5">
        <v>13191309000000</v>
      </c>
      <c r="J53" s="5">
        <v>11218130000000</v>
      </c>
      <c r="K53" s="5">
        <v>7511355000000</v>
      </c>
      <c r="L53" s="5">
        <v>7683156000000</v>
      </c>
      <c r="M53" s="5">
        <v>8020091000000</v>
      </c>
      <c r="N53" s="5">
        <v>7429209000000</v>
      </c>
      <c r="O53" s="5">
        <v>7871850000000</v>
      </c>
      <c r="P53" s="5">
        <v>7208387000000</v>
      </c>
      <c r="Q53" s="5">
        <v>5030946000000</v>
      </c>
      <c r="R53" s="5">
        <v>5478898000000</v>
      </c>
      <c r="S53" s="5">
        <v>3993001000000</v>
      </c>
      <c r="T53" s="5">
        <v>3425574000000</v>
      </c>
      <c r="U53" s="5">
        <v>3617845000000</v>
      </c>
      <c r="V53" s="5">
        <v>3183905000000</v>
      </c>
      <c r="W53" s="5">
        <v>2560345000000</v>
      </c>
      <c r="X53" s="5">
        <v>3049168000000</v>
      </c>
      <c r="Y53" s="5">
        <v>2672812000000</v>
      </c>
      <c r="Z53" s="5">
        <v>1870218000000</v>
      </c>
    </row>
    <row r="54" spans="2:26" ht="15.5" x14ac:dyDescent="0.35">
      <c r="C54" t="s">
        <v>87</v>
      </c>
      <c r="D54" s="5">
        <v>-1921763000000</v>
      </c>
      <c r="E54" s="5">
        <v>-2217001000000</v>
      </c>
      <c r="F54" s="5">
        <v>-1647141000000</v>
      </c>
      <c r="G54" s="5">
        <v>-1587766000000</v>
      </c>
      <c r="I54" s="5">
        <v>-7007725000000</v>
      </c>
      <c r="J54" s="5">
        <v>-6156255000000</v>
      </c>
      <c r="K54" s="5">
        <v>-5304950000000</v>
      </c>
      <c r="L54" s="5">
        <v>-4932807000000</v>
      </c>
      <c r="M54" s="5">
        <v>-4867351000000</v>
      </c>
      <c r="N54" s="5">
        <v>-4945002000000</v>
      </c>
      <c r="O54" s="5">
        <v>-4747528000000</v>
      </c>
      <c r="P54" s="5">
        <v>-3364508000000</v>
      </c>
      <c r="Q54" s="5">
        <v>-2755848000000</v>
      </c>
      <c r="R54" s="5">
        <v>-2557987000000</v>
      </c>
      <c r="S54" s="5">
        <v>-2265058000000</v>
      </c>
      <c r="T54" s="5">
        <v>-2321545000000</v>
      </c>
      <c r="U54" s="5">
        <v>-1905983000000</v>
      </c>
      <c r="V54" s="5">
        <v>-1616973000000</v>
      </c>
      <c r="W54" s="5">
        <v>-1349773000000</v>
      </c>
      <c r="X54" s="5">
        <v>-1473367000000</v>
      </c>
      <c r="Y54" s="5">
        <v>-1297003000000</v>
      </c>
      <c r="Z54" s="5">
        <v>-1172814000000</v>
      </c>
    </row>
    <row r="55" spans="2:26" ht="15.5" x14ac:dyDescent="0.35">
      <c r="C55" t="s">
        <v>89</v>
      </c>
      <c r="D55" s="5">
        <v>-752191000000</v>
      </c>
      <c r="E55" s="5">
        <v>-755782000000</v>
      </c>
      <c r="F55" s="5">
        <v>-674873000000</v>
      </c>
      <c r="G55" s="5">
        <v>-644939000000</v>
      </c>
      <c r="I55" s="5">
        <v>-2699886000000</v>
      </c>
      <c r="J55" s="5">
        <v>-2251848000000</v>
      </c>
      <c r="K55" s="5">
        <v>-2083349000000</v>
      </c>
      <c r="L55" s="5">
        <v>-1810591000000</v>
      </c>
      <c r="M55" s="5">
        <v>-1657611000000</v>
      </c>
      <c r="N55" s="5">
        <v>-1549972000000</v>
      </c>
      <c r="O55" s="5">
        <v>-1557777000000</v>
      </c>
      <c r="P55" s="5">
        <v>-836629000000</v>
      </c>
      <c r="Q55" s="5">
        <v>-736855000000</v>
      </c>
      <c r="R55" s="5">
        <v>-612291000000</v>
      </c>
      <c r="S55" s="5">
        <v>-589917000000</v>
      </c>
      <c r="T55" s="5">
        <v>-694151000000</v>
      </c>
      <c r="U55" s="5">
        <v>-510232000000</v>
      </c>
      <c r="V55" s="5">
        <v>-437531000000</v>
      </c>
      <c r="W55" s="5">
        <v>-331404000000</v>
      </c>
      <c r="X55" s="5">
        <v>-589036000000</v>
      </c>
      <c r="Y55" s="5">
        <v>-469962000000</v>
      </c>
      <c r="Z55" s="5">
        <v>-406027000000</v>
      </c>
    </row>
    <row r="56" spans="2:26" ht="15.5" x14ac:dyDescent="0.35">
      <c r="C56" t="s">
        <v>370</v>
      </c>
      <c r="D56" s="5">
        <v>-1152340000000</v>
      </c>
      <c r="E56" s="5">
        <v>-1453302000000</v>
      </c>
      <c r="F56" s="5">
        <v>-980236000000</v>
      </c>
      <c r="G56" s="5">
        <v>-956485000000</v>
      </c>
      <c r="I56" s="5">
        <v>-4341700000000</v>
      </c>
      <c r="J56" s="5">
        <v>-3752942000000</v>
      </c>
      <c r="K56" s="5">
        <v>-3163949000000</v>
      </c>
      <c r="L56" s="5">
        <v>-3069696000000</v>
      </c>
      <c r="M56" s="5">
        <v>-3140807000000</v>
      </c>
      <c r="N56" s="5">
        <v>-3244208000000</v>
      </c>
      <c r="O56" s="5">
        <v>-3178331000000</v>
      </c>
      <c r="P56" s="5">
        <v>-2647489000000</v>
      </c>
      <c r="Q56" s="5">
        <v>-2124518000000</v>
      </c>
      <c r="R56" s="5">
        <v>-1945696000000</v>
      </c>
      <c r="S56" s="5">
        <v>-1675141000000</v>
      </c>
      <c r="T56" s="5">
        <v>-1627394000000</v>
      </c>
      <c r="U56" s="5">
        <v>-1395751000000</v>
      </c>
      <c r="V56" s="5">
        <v>-1179442000000</v>
      </c>
      <c r="W56" s="5">
        <v>-1018369000000</v>
      </c>
      <c r="X56" s="5">
        <v>-884331000000</v>
      </c>
      <c r="Y56" s="5">
        <v>-827041000000</v>
      </c>
      <c r="Z56" s="5">
        <v>-766787000000</v>
      </c>
    </row>
    <row r="57" spans="2:26" ht="15.5" x14ac:dyDescent="0.35">
      <c r="C57" t="s">
        <v>95</v>
      </c>
      <c r="D57" s="5">
        <v>128395000000</v>
      </c>
      <c r="E57" s="5">
        <v>54555000000</v>
      </c>
      <c r="F57" s="5">
        <v>93476000000</v>
      </c>
      <c r="G57" s="5">
        <v>51628000000</v>
      </c>
      <c r="I57" s="5">
        <v>272986000000</v>
      </c>
      <c r="J57" s="5">
        <v>194553000000</v>
      </c>
      <c r="K57" s="5">
        <v>15213000000</v>
      </c>
      <c r="L57" s="5">
        <v>73156000000</v>
      </c>
      <c r="M57" s="5">
        <v>110212000000</v>
      </c>
      <c r="N57" s="5">
        <v>83337000000</v>
      </c>
      <c r="O57" s="5">
        <v>118427000000</v>
      </c>
      <c r="P57" s="5">
        <v>90239000000</v>
      </c>
      <c r="Q57" s="5">
        <v>106905000000</v>
      </c>
      <c r="R57" s="5">
        <v>115533000000</v>
      </c>
      <c r="S57" s="5">
        <v>68263000000</v>
      </c>
      <c r="T57" s="5">
        <v>52457000000</v>
      </c>
      <c r="U57" s="5">
        <v>45389000000</v>
      </c>
      <c r="V57" s="5">
        <v>82918000000</v>
      </c>
      <c r="W57" s="5">
        <v>54420000000</v>
      </c>
    </row>
    <row r="58" spans="2:26" ht="15.5" x14ac:dyDescent="0.35">
      <c r="C58" t="s">
        <v>90</v>
      </c>
      <c r="D58" s="5">
        <v>2598259000000</v>
      </c>
      <c r="E58" s="5">
        <v>2259392000000</v>
      </c>
      <c r="F58" s="5">
        <v>1789864000000</v>
      </c>
      <c r="G58" s="5">
        <v>995590000000</v>
      </c>
      <c r="I58" s="5">
        <v>6183584000000</v>
      </c>
      <c r="J58" s="5">
        <v>5061875000000</v>
      </c>
      <c r="K58" s="5">
        <v>2206405000000</v>
      </c>
      <c r="L58" s="5">
        <v>2750349000000</v>
      </c>
      <c r="M58" s="5">
        <v>3152740000000</v>
      </c>
      <c r="N58" s="5">
        <v>2484207000000</v>
      </c>
      <c r="O58" s="5">
        <v>3124322000000</v>
      </c>
      <c r="P58" s="5">
        <v>3843879000000</v>
      </c>
      <c r="Q58" s="5">
        <v>2275098000000</v>
      </c>
      <c r="R58" s="5">
        <v>2920911000000</v>
      </c>
      <c r="S58" s="5">
        <v>1727943000000</v>
      </c>
      <c r="T58" s="5">
        <v>1104029000000</v>
      </c>
      <c r="U58" s="5">
        <v>1711862000000</v>
      </c>
      <c r="V58" s="5">
        <v>1566932000000</v>
      </c>
      <c r="W58" s="5">
        <v>1210572000000</v>
      </c>
      <c r="X58" s="5">
        <v>1575801000000</v>
      </c>
      <c r="Y58" s="5">
        <v>1375809000000</v>
      </c>
      <c r="Z58" s="5">
        <v>697404000000</v>
      </c>
    </row>
    <row r="59" spans="2:26" ht="15.5" x14ac:dyDescent="0.35">
      <c r="C59" t="s">
        <v>91</v>
      </c>
      <c r="D59" s="5">
        <v>-115756000000</v>
      </c>
      <c r="E59" s="5">
        <v>-155987000000</v>
      </c>
      <c r="F59" s="5">
        <v>-189977000000</v>
      </c>
      <c r="G59" s="5">
        <v>-191833000000</v>
      </c>
      <c r="I59" s="5">
        <v>-699935000000</v>
      </c>
      <c r="J59" s="5">
        <v>-820403000000</v>
      </c>
      <c r="K59" s="5">
        <v>-945168000000</v>
      </c>
      <c r="L59" s="5">
        <v>-795820000000</v>
      </c>
      <c r="M59" s="5">
        <v>-358893000000</v>
      </c>
      <c r="N59" s="5">
        <v>-805116000000</v>
      </c>
      <c r="O59" s="5">
        <v>-629845000000</v>
      </c>
      <c r="P59" s="5">
        <v>-754040000000</v>
      </c>
      <c r="Q59" s="5">
        <v>-534503000000</v>
      </c>
      <c r="R59" s="5">
        <v>-154320000000</v>
      </c>
      <c r="S59" s="5">
        <v>-1030266000000</v>
      </c>
      <c r="T59" s="5">
        <v>-561480000000</v>
      </c>
      <c r="U59" s="5">
        <v>-815915000000</v>
      </c>
      <c r="V59" s="5">
        <v>-202041000000</v>
      </c>
      <c r="W59" s="5">
        <v>-338263000000</v>
      </c>
      <c r="X59" s="5">
        <v>-138946000000</v>
      </c>
      <c r="Y59" s="5">
        <v>-125891000000</v>
      </c>
      <c r="Z59" s="5">
        <v>-327699000000</v>
      </c>
    </row>
    <row r="60" spans="2:26" ht="15.5" x14ac:dyDescent="0.35">
      <c r="C60" t="s">
        <v>92</v>
      </c>
      <c r="R60" s="5">
        <v>10741000000</v>
      </c>
      <c r="S60" s="5">
        <v>-479028000000</v>
      </c>
      <c r="T60" s="5">
        <v>-77579000000</v>
      </c>
      <c r="U60" s="5">
        <v>-316545000000</v>
      </c>
      <c r="V60" s="5">
        <v>24606000000</v>
      </c>
      <c r="W60" s="5">
        <v>5877000000</v>
      </c>
      <c r="X60" s="5">
        <v>57950000000</v>
      </c>
      <c r="Y60" s="5">
        <v>194981000000</v>
      </c>
      <c r="Z60" s="5">
        <v>-221528000000</v>
      </c>
    </row>
    <row r="61" spans="2:26" ht="15.5" x14ac:dyDescent="0.35">
      <c r="C61" t="s">
        <v>93</v>
      </c>
      <c r="D61" s="5">
        <v>27053000000</v>
      </c>
      <c r="E61" s="5">
        <v>18277000000</v>
      </c>
      <c r="F61" s="5">
        <v>13563000000</v>
      </c>
      <c r="G61" s="5">
        <v>22099000000</v>
      </c>
      <c r="I61" s="5">
        <v>66874000000</v>
      </c>
      <c r="J61" s="5">
        <v>50228000000</v>
      </c>
      <c r="K61" s="5">
        <v>44272000000</v>
      </c>
      <c r="L61" s="5">
        <v>9495000000</v>
      </c>
      <c r="M61" s="5">
        <v>67181000000</v>
      </c>
      <c r="N61" s="5">
        <v>56292000000</v>
      </c>
      <c r="O61" s="5">
        <v>177153000000</v>
      </c>
      <c r="P61" s="5">
        <v>39427000000</v>
      </c>
      <c r="Q61" s="5">
        <v>34477000000</v>
      </c>
      <c r="R61" s="5">
        <v>26292000000</v>
      </c>
      <c r="S61" s="5">
        <v>18076000000</v>
      </c>
      <c r="T61" s="5">
        <v>16048000000</v>
      </c>
      <c r="U61" s="5">
        <v>15975000000</v>
      </c>
      <c r="V61" s="5">
        <v>26181000000</v>
      </c>
      <c r="W61" s="5">
        <v>57677000000</v>
      </c>
      <c r="X61" s="5">
        <v>16978000000</v>
      </c>
      <c r="Y61" s="5">
        <v>19101000000</v>
      </c>
      <c r="Z61" s="5">
        <v>7864000000</v>
      </c>
    </row>
    <row r="62" spans="2:26" ht="15.5" x14ac:dyDescent="0.35">
      <c r="C62" t="s">
        <v>26</v>
      </c>
      <c r="D62" s="5">
        <v>-207442000000</v>
      </c>
      <c r="E62" s="5">
        <v>-205307000000</v>
      </c>
      <c r="F62" s="5">
        <v>-206694000000</v>
      </c>
      <c r="G62" s="5">
        <v>-215449000000</v>
      </c>
      <c r="I62" s="5">
        <v>-804867000000</v>
      </c>
      <c r="J62" s="5">
        <v>-870051000000</v>
      </c>
      <c r="K62" s="5">
        <v>-988478000000</v>
      </c>
      <c r="L62" s="5">
        <v>-818326000000</v>
      </c>
      <c r="M62" s="5">
        <v>-806607000000</v>
      </c>
      <c r="N62" s="5">
        <v>-862222000000</v>
      </c>
      <c r="O62" s="5">
        <v>-817247000000</v>
      </c>
      <c r="P62" s="5">
        <v>-793467000000</v>
      </c>
      <c r="Q62" s="5">
        <v>-568980000000</v>
      </c>
      <c r="R62" s="5">
        <v>-510465000000</v>
      </c>
      <c r="S62" s="5">
        <v>-681060000000</v>
      </c>
      <c r="T62" s="5">
        <v>-522415000000</v>
      </c>
      <c r="U62" s="5">
        <v>-419458000000</v>
      </c>
      <c r="V62" s="5">
        <v>-336209000000</v>
      </c>
      <c r="W62" s="5">
        <v>-434971000000</v>
      </c>
      <c r="X62" s="5">
        <v>-211327000000</v>
      </c>
      <c r="Y62" s="5">
        <v>-230356000000</v>
      </c>
      <c r="Z62" s="5">
        <v>-212324000000</v>
      </c>
    </row>
    <row r="63" spans="2:26" ht="15.5" x14ac:dyDescent="0.35">
      <c r="C63" t="s">
        <v>900</v>
      </c>
      <c r="D63" s="5">
        <v>64633000000</v>
      </c>
      <c r="E63" s="5">
        <v>31043000000</v>
      </c>
      <c r="F63" s="5">
        <v>3154000000</v>
      </c>
      <c r="G63" s="5">
        <v>1517000000</v>
      </c>
      <c r="I63" s="5">
        <v>38058000000</v>
      </c>
      <c r="J63" s="5">
        <v>-580000000</v>
      </c>
      <c r="K63" s="5">
        <v>-962000000</v>
      </c>
      <c r="L63" s="5">
        <v>13011000000</v>
      </c>
      <c r="M63" s="5">
        <v>8299000000</v>
      </c>
      <c r="N63" s="5">
        <v>814000000</v>
      </c>
      <c r="O63" s="5">
        <v>10249000000</v>
      </c>
    </row>
    <row r="64" spans="2:26" ht="15.5" x14ac:dyDescent="0.35">
      <c r="C64" t="s">
        <v>94</v>
      </c>
      <c r="R64" s="5">
        <v>52214000000</v>
      </c>
      <c r="S64" s="5">
        <v>6145000000</v>
      </c>
      <c r="T64" s="5">
        <v>4268000000</v>
      </c>
      <c r="U64" s="5">
        <v>6304000000</v>
      </c>
      <c r="V64" s="5">
        <v>44199000000</v>
      </c>
      <c r="W64" s="5">
        <v>18104000000</v>
      </c>
      <c r="X64" s="5">
        <v>3559000000</v>
      </c>
      <c r="Y64" s="5">
        <v>3224000000</v>
      </c>
      <c r="Z64" s="5">
        <v>5860000000</v>
      </c>
    </row>
    <row r="65" spans="2:26" ht="15.5" x14ac:dyDescent="0.35">
      <c r="C65" t="s">
        <v>834</v>
      </c>
      <c r="X65" s="5">
        <v>-58156000000</v>
      </c>
      <c r="Y65" s="5">
        <v>-160743000000</v>
      </c>
      <c r="Z65" s="5">
        <v>104713000000</v>
      </c>
    </row>
    <row r="66" spans="2:26" ht="15.5" x14ac:dyDescent="0.35">
      <c r="C66" t="s">
        <v>96</v>
      </c>
      <c r="D66" s="5">
        <v>-115756000000</v>
      </c>
      <c r="E66" s="5">
        <v>-155987000000</v>
      </c>
      <c r="F66" s="5">
        <v>-189977000000</v>
      </c>
      <c r="G66" s="5">
        <v>-191833000000</v>
      </c>
      <c r="I66" s="5">
        <v>-699935000000</v>
      </c>
      <c r="J66" s="5">
        <v>-820403000000</v>
      </c>
      <c r="K66" s="5">
        <v>-945168000000</v>
      </c>
      <c r="L66" s="5">
        <v>-795820000000</v>
      </c>
      <c r="M66" s="5">
        <v>-358893000000</v>
      </c>
      <c r="N66" s="5">
        <v>-805116000000</v>
      </c>
      <c r="O66" s="5">
        <v>-629845000000</v>
      </c>
      <c r="P66" s="5">
        <v>-754040000000</v>
      </c>
      <c r="Q66" s="5">
        <v>-534503000000</v>
      </c>
      <c r="R66" s="5">
        <v>-154320000000</v>
      </c>
      <c r="S66" s="5">
        <v>-1030266000000</v>
      </c>
      <c r="T66" s="5">
        <v>-561480000000</v>
      </c>
      <c r="U66" s="5">
        <v>-815915000000</v>
      </c>
      <c r="V66" s="5">
        <v>-202041000000</v>
      </c>
      <c r="W66" s="5">
        <v>-338263000000</v>
      </c>
      <c r="X66" s="5">
        <v>-138946000000</v>
      </c>
      <c r="Y66" s="5">
        <v>-125891000000</v>
      </c>
      <c r="Z66" s="5">
        <v>-327699000000</v>
      </c>
    </row>
    <row r="67" spans="2:26" ht="15.5" x14ac:dyDescent="0.35">
      <c r="C67" t="s">
        <v>28</v>
      </c>
      <c r="D67" s="5">
        <v>2482503000000</v>
      </c>
      <c r="E67" s="5">
        <v>2103405000000</v>
      </c>
      <c r="F67" s="5">
        <v>1599887000000</v>
      </c>
      <c r="G67" s="5">
        <v>803757000000</v>
      </c>
      <c r="I67" s="5">
        <v>5483649000000</v>
      </c>
      <c r="J67" s="5">
        <v>4241472000000</v>
      </c>
      <c r="K67" s="5">
        <v>1261237000000</v>
      </c>
      <c r="L67" s="5">
        <v>1954529000000</v>
      </c>
      <c r="M67" s="5">
        <v>2793847000000</v>
      </c>
      <c r="N67" s="5">
        <v>1679091000000</v>
      </c>
      <c r="O67" s="5">
        <v>2494477000000</v>
      </c>
      <c r="P67" s="5">
        <v>3089839000000</v>
      </c>
      <c r="Q67" s="5">
        <v>1740595000000</v>
      </c>
      <c r="R67" s="5">
        <v>2766591000000</v>
      </c>
      <c r="S67" s="5">
        <v>697677000000</v>
      </c>
      <c r="T67" s="5">
        <v>542549000000</v>
      </c>
      <c r="U67" s="5">
        <v>895947000000</v>
      </c>
      <c r="V67" s="5">
        <v>1364891000000</v>
      </c>
      <c r="W67" s="5">
        <v>872309000000</v>
      </c>
      <c r="X67" s="5">
        <v>1436855000000</v>
      </c>
      <c r="Y67" s="5">
        <v>1249918000000</v>
      </c>
      <c r="Z67" s="5">
        <v>369705000000</v>
      </c>
    </row>
    <row r="68" spans="2:26" ht="15.5" x14ac:dyDescent="0.35">
      <c r="C68" t="s">
        <v>27</v>
      </c>
      <c r="D68" s="5">
        <v>-539877000000</v>
      </c>
      <c r="E68" s="5">
        <v>-455758000000</v>
      </c>
      <c r="F68" s="5">
        <v>-328479000000</v>
      </c>
      <c r="G68" s="5">
        <v>-195592000000</v>
      </c>
      <c r="I68" s="5">
        <v>-1202320000000</v>
      </c>
      <c r="J68" s="5">
        <v>-1029134000000</v>
      </c>
      <c r="K68" s="5">
        <v>-315315000000</v>
      </c>
      <c r="L68" s="5">
        <v>-463598000000</v>
      </c>
      <c r="M68" s="5">
        <v>-662951000000</v>
      </c>
      <c r="N68" s="5">
        <v>-457187000000</v>
      </c>
      <c r="O68" s="5">
        <v>-700563000000</v>
      </c>
      <c r="P68" s="5">
        <v>-836638000000</v>
      </c>
      <c r="Q68" s="5">
        <v>-632785000000</v>
      </c>
      <c r="R68" s="5">
        <v>-594983000000</v>
      </c>
      <c r="S68" s="5">
        <v>-173193000000</v>
      </c>
      <c r="T68" s="5">
        <v>-157703000000</v>
      </c>
      <c r="U68" s="5">
        <v>-255310000000</v>
      </c>
      <c r="V68" s="5">
        <v>-290314000000</v>
      </c>
      <c r="W68" s="5">
        <v>-200835000000</v>
      </c>
      <c r="X68" s="5">
        <v>-345576000000</v>
      </c>
      <c r="Y68" s="5">
        <v>-351112000000</v>
      </c>
      <c r="Z68" s="5">
        <v>-68694000000</v>
      </c>
    </row>
    <row r="69" spans="2:26" ht="15.5" x14ac:dyDescent="0.35">
      <c r="C69" t="s">
        <v>374</v>
      </c>
      <c r="D69" s="5">
        <v>1942626000000</v>
      </c>
      <c r="E69" s="5">
        <v>1647647000000</v>
      </c>
      <c r="F69" s="5">
        <v>1271408000000</v>
      </c>
      <c r="G69" s="5">
        <v>608165000000</v>
      </c>
      <c r="I69" s="5">
        <v>4281329000000</v>
      </c>
      <c r="J69" s="5">
        <v>3212338000000</v>
      </c>
      <c r="K69" s="5">
        <v>945922000000</v>
      </c>
      <c r="L69" s="5">
        <v>1490931000000</v>
      </c>
      <c r="M69" s="5">
        <v>2130896000000</v>
      </c>
      <c r="N69" s="5">
        <v>1221904000000</v>
      </c>
      <c r="O69" s="5">
        <v>1793914000000</v>
      </c>
      <c r="P69" s="5">
        <v>2253201000000</v>
      </c>
      <c r="Q69" s="5">
        <v>1107810000000</v>
      </c>
      <c r="R69" s="5">
        <v>2171608000000</v>
      </c>
      <c r="S69" s="5">
        <v>524484000000</v>
      </c>
      <c r="T69" s="5">
        <v>384846000000</v>
      </c>
      <c r="U69" s="5">
        <v>640637000000</v>
      </c>
      <c r="V69" s="5">
        <v>1074577000000</v>
      </c>
      <c r="W69" s="5">
        <v>671474000000</v>
      </c>
      <c r="X69" s="5">
        <v>1091279000000</v>
      </c>
      <c r="Y69" s="5">
        <v>898806000000</v>
      </c>
      <c r="Z69" s="5">
        <v>301011000000</v>
      </c>
    </row>
    <row r="70" spans="2:26" ht="15.5" x14ac:dyDescent="0.35">
      <c r="C70" t="s">
        <v>455</v>
      </c>
      <c r="X70" s="5">
        <v>-132118000000</v>
      </c>
      <c r="Y70" s="5">
        <v>-84355000000</v>
      </c>
      <c r="Z70" s="5">
        <v>4153000000</v>
      </c>
    </row>
    <row r="71" spans="2:26" ht="15.5" x14ac:dyDescent="0.35">
      <c r="C71" t="s">
        <v>97</v>
      </c>
      <c r="D71" s="5">
        <v>1942626000000</v>
      </c>
      <c r="E71" s="5">
        <v>1647647000000</v>
      </c>
      <c r="F71" s="5">
        <v>1271408000000</v>
      </c>
      <c r="G71" s="5">
        <v>608165000000</v>
      </c>
      <c r="I71" s="5">
        <v>4281329000000</v>
      </c>
      <c r="J71" s="5">
        <v>3212338000000</v>
      </c>
      <c r="K71" s="5">
        <v>945922000000</v>
      </c>
      <c r="L71" s="5">
        <v>1490931000000</v>
      </c>
      <c r="M71" s="5">
        <v>2130896000000</v>
      </c>
      <c r="N71" s="5">
        <v>1002376000000</v>
      </c>
      <c r="O71" s="5">
        <v>1883857000000</v>
      </c>
      <c r="P71" s="5">
        <v>2253201000000</v>
      </c>
      <c r="Q71" s="5">
        <v>1107810000000</v>
      </c>
      <c r="R71" s="5">
        <v>2171608000000</v>
      </c>
      <c r="S71" s="5">
        <v>524484000000</v>
      </c>
      <c r="T71" s="5">
        <v>384846000000</v>
      </c>
      <c r="U71" s="5">
        <v>640637000000</v>
      </c>
      <c r="V71" s="5">
        <v>1074577000000</v>
      </c>
      <c r="W71" s="5">
        <v>671474000000</v>
      </c>
      <c r="X71" s="5">
        <v>959161000000</v>
      </c>
      <c r="Y71" s="5">
        <v>814451000000</v>
      </c>
      <c r="Z71" s="5">
        <v>305164000000</v>
      </c>
    </row>
    <row r="72" spans="2:26" ht="15.5" x14ac:dyDescent="0.35">
      <c r="C72" t="s">
        <v>98</v>
      </c>
      <c r="D72" s="5">
        <v>52537000000</v>
      </c>
      <c r="E72" s="5">
        <v>62474000000</v>
      </c>
      <c r="F72" s="5">
        <v>-65828000000</v>
      </c>
      <c r="G72" s="5">
        <v>36553000000</v>
      </c>
      <c r="I72" s="5">
        <v>-8125000000</v>
      </c>
      <c r="J72" s="5">
        <v>46657000000</v>
      </c>
      <c r="K72" s="5">
        <v>107579000000</v>
      </c>
      <c r="L72" s="5">
        <v>-207533000000</v>
      </c>
      <c r="M72" s="5">
        <v>65562000000</v>
      </c>
      <c r="N72" s="5">
        <v>-179543000000</v>
      </c>
      <c r="O72" s="5">
        <v>-28887000000</v>
      </c>
      <c r="P72" s="5">
        <v>179990000000</v>
      </c>
      <c r="Q72" s="5">
        <v>-72017000000</v>
      </c>
      <c r="R72" s="5">
        <v>632762000000</v>
      </c>
      <c r="S72" s="5">
        <v>400974000000</v>
      </c>
      <c r="T72" s="5">
        <v>-13558000000</v>
      </c>
      <c r="U72" s="5">
        <v>21062000000</v>
      </c>
      <c r="V72" s="5">
        <v>2856000000</v>
      </c>
      <c r="W72" s="5">
        <v>-21305000000</v>
      </c>
    </row>
    <row r="73" spans="2:26" ht="15.5" x14ac:dyDescent="0.35">
      <c r="C73" t="s">
        <v>99</v>
      </c>
      <c r="D73" s="5">
        <v>1995163000000</v>
      </c>
      <c r="E73" s="5">
        <v>1710121000000</v>
      </c>
      <c r="F73" s="5">
        <v>1205580000000</v>
      </c>
      <c r="G73" s="5">
        <v>644718000000</v>
      </c>
      <c r="I73" s="5">
        <v>4273204000000</v>
      </c>
      <c r="J73" s="5">
        <v>3258995000000</v>
      </c>
      <c r="K73" s="5">
        <v>1053501000000</v>
      </c>
      <c r="L73" s="5">
        <v>1283398000000</v>
      </c>
      <c r="M73" s="5">
        <v>2196458000000</v>
      </c>
      <c r="N73" s="5">
        <v>822833000000</v>
      </c>
      <c r="O73" s="5">
        <v>1854970000000</v>
      </c>
      <c r="P73" s="5">
        <v>2433191000000</v>
      </c>
      <c r="Q73" s="5">
        <v>1035793000000</v>
      </c>
      <c r="R73" s="5">
        <v>2804370000000</v>
      </c>
      <c r="S73" s="5">
        <v>925458000000</v>
      </c>
      <c r="T73" s="5">
        <v>371288000000</v>
      </c>
      <c r="U73" s="5">
        <v>661699000000</v>
      </c>
      <c r="V73" s="5">
        <v>1077433000000</v>
      </c>
      <c r="W73" s="5">
        <v>650169000000</v>
      </c>
      <c r="X73" s="5">
        <v>959161000000</v>
      </c>
      <c r="Y73" s="5">
        <v>814451000000</v>
      </c>
      <c r="Z73" s="5">
        <v>305164000000</v>
      </c>
    </row>
    <row r="74" spans="2:26" ht="15.5" x14ac:dyDescent="0.35">
      <c r="C74" t="s">
        <v>100</v>
      </c>
      <c r="D74" s="5">
        <v>1942626000000</v>
      </c>
      <c r="E74" s="5">
        <v>1647647000000</v>
      </c>
      <c r="F74" s="5">
        <v>1271408000000</v>
      </c>
      <c r="G74" s="5">
        <v>608165000000</v>
      </c>
      <c r="I74" s="5">
        <v>4281329000000</v>
      </c>
      <c r="J74" s="5">
        <v>3212338000000</v>
      </c>
      <c r="K74" s="5">
        <v>945922000000</v>
      </c>
      <c r="L74" s="5">
        <v>1490931000000</v>
      </c>
      <c r="M74" s="5">
        <v>2130896000000</v>
      </c>
      <c r="N74" s="5">
        <v>1002376000000</v>
      </c>
      <c r="O74" s="5">
        <v>1883857000000</v>
      </c>
      <c r="P74" s="5">
        <v>2253201000000</v>
      </c>
      <c r="Q74" s="5">
        <v>1107810000000</v>
      </c>
      <c r="R74" s="5">
        <v>2171608000000</v>
      </c>
      <c r="S74" s="5">
        <v>524484000000</v>
      </c>
      <c r="T74" s="5">
        <v>384846000000</v>
      </c>
      <c r="U74" s="5">
        <v>640637000000</v>
      </c>
      <c r="V74" s="5">
        <v>1074577000000</v>
      </c>
      <c r="W74" s="5">
        <v>671474000000</v>
      </c>
      <c r="X74" s="5">
        <v>959161000000</v>
      </c>
      <c r="Y74" s="5">
        <v>814451000000</v>
      </c>
      <c r="Z74" s="5">
        <v>305164000000</v>
      </c>
    </row>
    <row r="75" spans="2:26" ht="15.5" x14ac:dyDescent="0.35">
      <c r="C75" t="s">
        <v>7</v>
      </c>
      <c r="D75" s="5">
        <v>1866768000000</v>
      </c>
      <c r="E75" s="5">
        <v>1655566000000</v>
      </c>
      <c r="F75" s="5">
        <v>1112104000000</v>
      </c>
      <c r="G75" s="5">
        <v>593090000000</v>
      </c>
      <c r="I75" s="5">
        <v>4000218000000</v>
      </c>
      <c r="J75" s="5">
        <v>3064442000000</v>
      </c>
      <c r="K75" s="5">
        <v>1038288000000</v>
      </c>
      <c r="L75" s="5">
        <v>1210242000000</v>
      </c>
      <c r="M75" s="5">
        <v>2086246000000</v>
      </c>
      <c r="N75" s="5">
        <v>739496000000</v>
      </c>
      <c r="O75" s="5">
        <v>1736543000000</v>
      </c>
      <c r="P75" s="5">
        <v>2342952000000</v>
      </c>
      <c r="Q75" s="5">
        <v>928888000000</v>
      </c>
      <c r="R75" s="5">
        <v>2688837000000</v>
      </c>
      <c r="S75" s="5">
        <v>857195000000</v>
      </c>
      <c r="T75" s="5">
        <v>318831000000</v>
      </c>
      <c r="U75" s="5">
        <v>616310000000</v>
      </c>
      <c r="V75" s="5">
        <v>994515000000</v>
      </c>
      <c r="W75" s="5">
        <v>595749000000</v>
      </c>
    </row>
    <row r="76" spans="2:26" ht="15.5" x14ac:dyDescent="0.35">
      <c r="C76" t="s">
        <v>101</v>
      </c>
      <c r="D76" s="5">
        <v>1942626000000</v>
      </c>
      <c r="E76" s="5">
        <v>1647647000000</v>
      </c>
      <c r="F76" s="5">
        <v>1271408000000</v>
      </c>
      <c r="G76" s="5">
        <v>608165000000</v>
      </c>
      <c r="I76" s="5">
        <v>4281329000000</v>
      </c>
      <c r="J76" s="5">
        <v>3212338000000</v>
      </c>
      <c r="K76" s="5">
        <v>945922000000</v>
      </c>
      <c r="L76" s="5">
        <v>1490931000000</v>
      </c>
      <c r="M76" s="5">
        <v>2130896000000</v>
      </c>
      <c r="N76" s="5">
        <v>1002376000000</v>
      </c>
      <c r="O76" s="5">
        <v>1883857000000</v>
      </c>
      <c r="P76" s="5">
        <v>2253201000000</v>
      </c>
      <c r="Q76" s="5">
        <v>1107810000000</v>
      </c>
      <c r="R76" s="5">
        <v>2171608000000</v>
      </c>
      <c r="S76" s="5">
        <v>524484000000</v>
      </c>
      <c r="T76" s="5">
        <v>384846000000</v>
      </c>
      <c r="U76" s="5">
        <v>640637000000</v>
      </c>
      <c r="V76" s="5">
        <v>1074577000000</v>
      </c>
      <c r="W76" s="5">
        <v>671474000000</v>
      </c>
      <c r="X76" s="5">
        <v>959161000000</v>
      </c>
      <c r="Y76" s="5">
        <v>814451000000</v>
      </c>
      <c r="Z76" s="5">
        <v>305164000000</v>
      </c>
    </row>
    <row r="77" spans="2:26" ht="15.5" x14ac:dyDescent="0.35">
      <c r="C77" t="s">
        <v>102</v>
      </c>
      <c r="D77" s="5">
        <v>1995163000000</v>
      </c>
      <c r="E77" s="5">
        <v>1710121000000</v>
      </c>
      <c r="F77" s="5">
        <v>1205580000000</v>
      </c>
      <c r="G77" s="5">
        <v>644718000000</v>
      </c>
      <c r="I77" s="5">
        <v>4273204000000</v>
      </c>
      <c r="J77" s="5">
        <v>3258995000000</v>
      </c>
      <c r="K77" s="5">
        <v>1053501000000</v>
      </c>
      <c r="L77" s="5">
        <v>1283398000000</v>
      </c>
      <c r="M77" s="5">
        <v>2196458000000</v>
      </c>
      <c r="N77" s="5">
        <v>822833000000</v>
      </c>
      <c r="O77" s="5">
        <v>1854970000000</v>
      </c>
      <c r="P77" s="5">
        <v>2433191000000</v>
      </c>
      <c r="Q77" s="5">
        <v>1035793000000</v>
      </c>
      <c r="R77" s="5">
        <v>2804370000000</v>
      </c>
      <c r="S77" s="5">
        <v>925458000000</v>
      </c>
      <c r="T77" s="5">
        <v>371288000000</v>
      </c>
      <c r="U77" s="5">
        <v>661699000000</v>
      </c>
      <c r="V77" s="5">
        <v>1077433000000</v>
      </c>
      <c r="W77" s="5">
        <v>650169000000</v>
      </c>
    </row>
    <row r="78" spans="2:26" ht="15.5" x14ac:dyDescent="0.35">
      <c r="C78" t="s">
        <v>103</v>
      </c>
      <c r="D78" s="5">
        <v>1995163000000</v>
      </c>
      <c r="E78" s="5">
        <v>1710121000000</v>
      </c>
      <c r="F78" s="5">
        <v>1205580000000</v>
      </c>
      <c r="G78" s="5">
        <v>644718000000</v>
      </c>
      <c r="I78" s="5">
        <v>4273204000000</v>
      </c>
      <c r="J78" s="5">
        <v>3258995000000</v>
      </c>
      <c r="K78" s="5">
        <v>1053501000000</v>
      </c>
      <c r="L78" s="5">
        <v>1283398000000</v>
      </c>
      <c r="M78" s="5">
        <v>2196458000000</v>
      </c>
      <c r="N78" s="5">
        <v>822833000000</v>
      </c>
      <c r="O78" s="5">
        <v>1854970000000</v>
      </c>
      <c r="P78" s="5">
        <v>2433191000000</v>
      </c>
      <c r="Q78" s="5">
        <v>1035793000000</v>
      </c>
      <c r="R78" s="5">
        <v>2804370000000</v>
      </c>
      <c r="S78" s="5">
        <v>925458000000</v>
      </c>
      <c r="T78" s="5">
        <v>371288000000</v>
      </c>
      <c r="U78" s="5">
        <v>661699000000</v>
      </c>
      <c r="V78" s="5">
        <v>1077433000000</v>
      </c>
      <c r="W78" s="5">
        <v>650169000000</v>
      </c>
    </row>
    <row r="80" spans="2:26" ht="15.5" x14ac:dyDescent="0.35">
      <c r="B80" t="s">
        <v>104</v>
      </c>
      <c r="C80" t="s">
        <v>105</v>
      </c>
    </row>
    <row r="81" spans="3:26" ht="15.5" x14ac:dyDescent="0.35">
      <c r="C81" t="s">
        <v>106</v>
      </c>
    </row>
    <row r="82" spans="3:26" ht="15.5" x14ac:dyDescent="0.35">
      <c r="C82" t="s">
        <v>19</v>
      </c>
      <c r="D82" s="5">
        <v>1849630000000</v>
      </c>
      <c r="E82" s="5">
        <v>3550006000000</v>
      </c>
      <c r="F82" s="5">
        <v>1720300000000</v>
      </c>
      <c r="G82" s="5">
        <v>1734965000000</v>
      </c>
      <c r="I82" s="5">
        <v>3550006000000</v>
      </c>
      <c r="J82" s="5">
        <v>1353714000000</v>
      </c>
      <c r="K82" s="5">
        <v>1502603000000</v>
      </c>
      <c r="L82" s="5">
        <v>1811082000000</v>
      </c>
      <c r="M82" s="5">
        <v>1085116000000</v>
      </c>
      <c r="N82" s="5">
        <v>1335911000000</v>
      </c>
      <c r="O82" s="5">
        <v>1004280000000</v>
      </c>
      <c r="P82" s="5">
        <v>1160393000000</v>
      </c>
      <c r="Q82" s="5">
        <v>1642106000000</v>
      </c>
      <c r="R82" s="5">
        <v>2701265000000</v>
      </c>
      <c r="S82" s="5">
        <v>901207000000</v>
      </c>
      <c r="T82" s="5">
        <v>768461000000</v>
      </c>
      <c r="U82" s="5">
        <v>1745963000000</v>
      </c>
      <c r="V82" s="5">
        <v>872441000000</v>
      </c>
      <c r="W82" s="5">
        <v>827444000000</v>
      </c>
      <c r="X82" s="5">
        <v>762187000000</v>
      </c>
      <c r="Y82" s="5">
        <v>523812000000</v>
      </c>
      <c r="Z82" s="5">
        <v>427812000000</v>
      </c>
    </row>
    <row r="83" spans="3:26" ht="15.5" x14ac:dyDescent="0.35">
      <c r="C83" t="s">
        <v>458</v>
      </c>
      <c r="R83" s="5">
        <v>11283000000</v>
      </c>
      <c r="S83" s="5">
        <v>11283000000</v>
      </c>
      <c r="T83" s="5">
        <v>11283000000</v>
      </c>
      <c r="U83" s="5">
        <v>14283000000</v>
      </c>
      <c r="V83" s="5">
        <v>13283000000</v>
      </c>
      <c r="W83" s="5">
        <v>11283000000</v>
      </c>
      <c r="X83" s="5">
        <v>52366000000</v>
      </c>
      <c r="Y83" s="5">
        <v>13654000000</v>
      </c>
      <c r="Z83" s="5">
        <v>11078000000</v>
      </c>
    </row>
    <row r="84" spans="3:26" ht="15.5" x14ac:dyDescent="0.35">
      <c r="C84" t="s">
        <v>110</v>
      </c>
      <c r="D84" s="5">
        <v>3386858000000</v>
      </c>
      <c r="E84" s="5">
        <v>3126408000000</v>
      </c>
      <c r="F84" s="5">
        <v>2910688000000</v>
      </c>
      <c r="G84" s="5">
        <v>2770928000000</v>
      </c>
      <c r="I84" s="5">
        <v>3126408000000</v>
      </c>
      <c r="J84" s="5">
        <v>2677163000000</v>
      </c>
      <c r="K84" s="5">
        <v>2456138000000</v>
      </c>
      <c r="L84" s="5">
        <v>2405250000000</v>
      </c>
      <c r="M84" s="5">
        <v>2347809000000</v>
      </c>
      <c r="N84" s="5">
        <v>1880016000000</v>
      </c>
      <c r="O84" s="5">
        <v>2188589000000</v>
      </c>
      <c r="P84" s="5">
        <v>1957205000000</v>
      </c>
      <c r="Q84" s="5">
        <v>1540603000000</v>
      </c>
      <c r="R84" s="5">
        <v>1211728000000</v>
      </c>
      <c r="S84" s="5">
        <v>1199675000000</v>
      </c>
      <c r="T84" s="5">
        <v>1242642000000</v>
      </c>
      <c r="U84" s="5">
        <v>1197356000000</v>
      </c>
      <c r="V84" s="5">
        <v>905034000000</v>
      </c>
      <c r="W84" s="5">
        <v>678715000000</v>
      </c>
      <c r="X84" s="5">
        <v>803358000000</v>
      </c>
      <c r="Y84" s="5">
        <v>756051000000</v>
      </c>
      <c r="Z84" s="5">
        <v>688769000000</v>
      </c>
    </row>
    <row r="85" spans="3:26" ht="15.5" x14ac:dyDescent="0.35">
      <c r="C85" t="s">
        <v>107</v>
      </c>
      <c r="D85" s="5">
        <v>8181000000</v>
      </c>
      <c r="E85" s="5">
        <v>10860000000</v>
      </c>
      <c r="F85" s="5">
        <v>5554000000</v>
      </c>
      <c r="G85" s="5">
        <v>5406000000</v>
      </c>
      <c r="I85" s="5">
        <v>10860000000</v>
      </c>
      <c r="J85" s="5">
        <v>18514000000</v>
      </c>
      <c r="K85" s="5">
        <v>450000000</v>
      </c>
      <c r="L85" s="5">
        <v>852000000</v>
      </c>
      <c r="N85" s="5">
        <v>849892000000</v>
      </c>
      <c r="X85" s="5">
        <v>133027000000</v>
      </c>
      <c r="Y85" s="5">
        <v>131607000000</v>
      </c>
      <c r="Z85" s="5">
        <v>35577000000</v>
      </c>
    </row>
    <row r="86" spans="3:26" ht="15.5" x14ac:dyDescent="0.35">
      <c r="C86" t="s">
        <v>108</v>
      </c>
      <c r="D86" s="5">
        <v>1139098000000</v>
      </c>
      <c r="E86" s="5">
        <v>1034124000000</v>
      </c>
      <c r="F86" s="5">
        <v>1189992000000</v>
      </c>
      <c r="G86" s="5">
        <v>973322000000</v>
      </c>
      <c r="I86" s="5">
        <v>1034124000000</v>
      </c>
      <c r="J86" s="5">
        <v>959249000000</v>
      </c>
      <c r="K86" s="5">
        <v>772801000000</v>
      </c>
      <c r="L86" s="5">
        <v>690716000000</v>
      </c>
      <c r="M86" s="5">
        <v>684726000000</v>
      </c>
      <c r="N86" s="5">
        <v>639893000000</v>
      </c>
      <c r="O86" s="5">
        <v>620273000000</v>
      </c>
      <c r="P86" s="5">
        <v>495247000000</v>
      </c>
      <c r="Q86" s="5">
        <v>281757000000</v>
      </c>
      <c r="R86" s="5">
        <v>210859000000</v>
      </c>
      <c r="S86" s="5">
        <v>166502000000</v>
      </c>
      <c r="T86" s="5">
        <v>181143000000</v>
      </c>
      <c r="U86" s="5">
        <v>147278000000</v>
      </c>
      <c r="V86" s="5">
        <v>99431000000</v>
      </c>
      <c r="W86" s="5">
        <v>47704000000</v>
      </c>
      <c r="X86" s="5">
        <v>41882000000</v>
      </c>
      <c r="Y86" s="5">
        <v>40974000000</v>
      </c>
      <c r="Z86" s="5">
        <v>82537000000</v>
      </c>
    </row>
    <row r="87" spans="3:26" ht="15.5" x14ac:dyDescent="0.35">
      <c r="C87" t="s">
        <v>111</v>
      </c>
      <c r="D87" s="5">
        <v>3386858000000</v>
      </c>
      <c r="E87" s="5">
        <v>3126408000000</v>
      </c>
      <c r="F87" s="5">
        <v>2910688000000</v>
      </c>
      <c r="G87" s="5">
        <v>2770928000000</v>
      </c>
      <c r="I87" s="5">
        <v>3126408000000</v>
      </c>
      <c r="J87" s="5">
        <v>2677163000000</v>
      </c>
      <c r="K87" s="5">
        <v>2456138000000</v>
      </c>
      <c r="L87" s="5">
        <v>2405250000000</v>
      </c>
      <c r="M87" s="5">
        <v>2347809000000</v>
      </c>
      <c r="N87" s="5">
        <v>1880016000000</v>
      </c>
      <c r="O87" s="5">
        <v>2188589000000</v>
      </c>
      <c r="P87" s="5">
        <v>1957205000000</v>
      </c>
      <c r="Q87" s="5">
        <v>1540603000000</v>
      </c>
      <c r="R87" s="5">
        <v>1211728000000</v>
      </c>
      <c r="S87" s="5">
        <v>1199675000000</v>
      </c>
      <c r="T87" s="5">
        <v>1242642000000</v>
      </c>
      <c r="U87" s="5">
        <v>1197356000000</v>
      </c>
      <c r="V87" s="5">
        <v>905034000000</v>
      </c>
      <c r="W87" s="5">
        <v>678715000000</v>
      </c>
      <c r="X87" s="5">
        <v>803358000000</v>
      </c>
      <c r="Y87" s="5">
        <v>756051000000</v>
      </c>
      <c r="Z87" s="5">
        <v>688769000000</v>
      </c>
    </row>
    <row r="88" spans="3:26" ht="15.5" x14ac:dyDescent="0.35">
      <c r="C88" t="s">
        <v>112</v>
      </c>
      <c r="D88" s="5">
        <v>92760000000</v>
      </c>
      <c r="E88" s="5">
        <v>71477000000</v>
      </c>
      <c r="F88" s="5">
        <v>97765000000</v>
      </c>
      <c r="G88" s="5">
        <v>86726000000</v>
      </c>
      <c r="I88" s="5">
        <v>71477000000</v>
      </c>
      <c r="J88" s="5">
        <v>84006000000</v>
      </c>
      <c r="K88" s="5">
        <v>129620000000</v>
      </c>
      <c r="L88" s="5">
        <v>90811000000</v>
      </c>
      <c r="M88" s="5">
        <v>80732000000</v>
      </c>
      <c r="N88" s="5">
        <v>102315000000</v>
      </c>
      <c r="O88" s="5">
        <v>184139000000</v>
      </c>
      <c r="P88" s="5">
        <v>351017000000</v>
      </c>
      <c r="Q88" s="5">
        <v>86288000000</v>
      </c>
      <c r="R88" s="5">
        <v>85605000000</v>
      </c>
      <c r="S88" s="5">
        <v>54210000000</v>
      </c>
      <c r="T88" s="5">
        <v>70137000000</v>
      </c>
      <c r="U88" s="5">
        <v>52457000000</v>
      </c>
      <c r="V88" s="5">
        <v>51965000000</v>
      </c>
      <c r="W88" s="5">
        <v>47414000000</v>
      </c>
      <c r="X88" s="5">
        <v>37363000000</v>
      </c>
      <c r="Y88" s="5">
        <v>43977000000</v>
      </c>
      <c r="Z88" s="5">
        <v>52451000000</v>
      </c>
    </row>
    <row r="89" spans="3:26" ht="15.5" x14ac:dyDescent="0.35">
      <c r="C89" t="s">
        <v>113</v>
      </c>
      <c r="D89" s="5">
        <v>92760000000</v>
      </c>
      <c r="E89" s="5">
        <v>71477000000</v>
      </c>
      <c r="F89" s="5">
        <v>97765000000</v>
      </c>
      <c r="G89" s="5">
        <v>86726000000</v>
      </c>
      <c r="I89" s="5">
        <v>71477000000</v>
      </c>
      <c r="J89" s="5">
        <v>84006000000</v>
      </c>
      <c r="K89" s="5">
        <v>129620000000</v>
      </c>
      <c r="L89" s="5">
        <v>90811000000</v>
      </c>
      <c r="M89" s="5">
        <v>80732000000</v>
      </c>
      <c r="N89" s="5">
        <v>102315000000</v>
      </c>
      <c r="O89" s="5">
        <v>184139000000</v>
      </c>
      <c r="P89" s="5">
        <v>351017000000</v>
      </c>
      <c r="Q89" s="5">
        <v>86288000000</v>
      </c>
      <c r="R89" s="5">
        <v>85605000000</v>
      </c>
      <c r="S89" s="5">
        <v>54210000000</v>
      </c>
      <c r="T89" s="5">
        <v>70137000000</v>
      </c>
      <c r="U89" s="5">
        <v>52457000000</v>
      </c>
      <c r="V89" s="5">
        <v>51965000000</v>
      </c>
      <c r="W89" s="5">
        <v>47414000000</v>
      </c>
      <c r="X89" s="5">
        <v>37363000000</v>
      </c>
      <c r="Y89" s="5">
        <v>43977000000</v>
      </c>
      <c r="Z89" s="5">
        <v>52451000000</v>
      </c>
    </row>
    <row r="90" spans="3:26" ht="15.5" x14ac:dyDescent="0.35">
      <c r="C90" t="s">
        <v>114</v>
      </c>
      <c r="D90" s="5">
        <v>10268037000000</v>
      </c>
      <c r="E90" s="5">
        <v>9599551000000</v>
      </c>
      <c r="F90" s="5">
        <v>9976616000000</v>
      </c>
      <c r="G90" s="5">
        <v>9959936000000</v>
      </c>
      <c r="I90" s="5">
        <v>9599551000000</v>
      </c>
      <c r="J90" s="5">
        <v>9310723000000</v>
      </c>
      <c r="K90" s="5">
        <v>9683746000000</v>
      </c>
      <c r="L90" s="5">
        <v>9272329000000</v>
      </c>
      <c r="M90" s="5">
        <v>9068314000000</v>
      </c>
      <c r="N90" s="5">
        <v>6860500000000</v>
      </c>
      <c r="O90" s="5">
        <v>7918679000000</v>
      </c>
      <c r="P90" s="5">
        <v>8108978000000</v>
      </c>
      <c r="Q90" s="5">
        <v>6413912000000</v>
      </c>
      <c r="R90" s="5">
        <v>5500017000000</v>
      </c>
      <c r="S90" s="5">
        <v>5854975000000</v>
      </c>
      <c r="T90" s="5">
        <v>5133782000000</v>
      </c>
      <c r="U90" s="5">
        <v>4727474000000</v>
      </c>
      <c r="V90" s="5">
        <v>3634152000000</v>
      </c>
      <c r="W90" s="5">
        <v>2640526000000</v>
      </c>
      <c r="X90" s="5">
        <v>2185129000000</v>
      </c>
      <c r="Y90" s="5">
        <v>2112078000000</v>
      </c>
      <c r="Z90" s="5">
        <v>2106780000000</v>
      </c>
    </row>
    <row r="91" spans="3:26" ht="15.5" x14ac:dyDescent="0.35">
      <c r="C91" t="s">
        <v>1552</v>
      </c>
      <c r="D91" s="5">
        <v>2182268000000</v>
      </c>
      <c r="E91" s="5">
        <v>2126460000000</v>
      </c>
      <c r="F91" s="5">
        <v>1947465000000</v>
      </c>
      <c r="G91" s="5">
        <v>1895785000000</v>
      </c>
      <c r="I91" s="5">
        <v>2126460000000</v>
      </c>
      <c r="J91" s="5">
        <v>1809159000000</v>
      </c>
      <c r="K91" s="5">
        <v>1637230000000</v>
      </c>
      <c r="L91" s="5">
        <v>1704020000000</v>
      </c>
      <c r="M91" s="5">
        <v>1287964000000</v>
      </c>
      <c r="N91" s="5">
        <v>1127633000000</v>
      </c>
      <c r="O91" s="5">
        <v>1179943000000</v>
      </c>
      <c r="P91" s="5">
        <v>1058969000000</v>
      </c>
      <c r="Q91" s="5">
        <v>917995000000</v>
      </c>
      <c r="R91" s="5">
        <v>759084000000</v>
      </c>
      <c r="S91" s="5">
        <v>632288000000</v>
      </c>
      <c r="T91" s="5">
        <v>702672000000</v>
      </c>
      <c r="U91" s="5">
        <v>537326000000</v>
      </c>
      <c r="V91" s="5">
        <v>409948000000</v>
      </c>
      <c r="W91" s="5">
        <v>382422000000</v>
      </c>
      <c r="X91" s="5">
        <v>323246000000</v>
      </c>
      <c r="Y91" s="5">
        <v>280945000000</v>
      </c>
      <c r="Z91" s="5">
        <v>178926000000</v>
      </c>
    </row>
    <row r="92" spans="3:26" ht="15.5" x14ac:dyDescent="0.35">
      <c r="C92" t="s">
        <v>95</v>
      </c>
      <c r="D92" s="5">
        <v>-151224000000</v>
      </c>
      <c r="E92" s="5">
        <v>-162416000000</v>
      </c>
      <c r="F92" s="5">
        <v>-241363000000</v>
      </c>
      <c r="G92" s="5">
        <v>-288151000000</v>
      </c>
      <c r="I92" s="5">
        <v>-162416000000</v>
      </c>
      <c r="J92" s="5">
        <v>-311432000000</v>
      </c>
      <c r="K92" s="5">
        <v>-340122000000</v>
      </c>
      <c r="L92" s="5">
        <v>-510976000000</v>
      </c>
      <c r="M92" s="5">
        <v>-223028000000</v>
      </c>
      <c r="N92" s="5">
        <v>-120055000000</v>
      </c>
      <c r="O92" s="5">
        <v>380073000000</v>
      </c>
      <c r="P92" s="5">
        <v>477990000000</v>
      </c>
      <c r="Q92" s="5">
        <v>988094000000</v>
      </c>
      <c r="R92" s="5">
        <v>949374000000</v>
      </c>
      <c r="S92" s="5">
        <v>252467000000</v>
      </c>
      <c r="T92" s="5">
        <v>-106390000000</v>
      </c>
      <c r="U92" s="5">
        <v>7488000000</v>
      </c>
      <c r="V92" s="5">
        <v>302658000000</v>
      </c>
      <c r="W92" s="5">
        <v>317519000000</v>
      </c>
      <c r="X92" s="5">
        <v>6621000000</v>
      </c>
      <c r="Y92" s="5">
        <v>17430000000</v>
      </c>
      <c r="Z92" s="5">
        <v>326363000000</v>
      </c>
    </row>
    <row r="93" spans="3:26" ht="15.5" x14ac:dyDescent="0.35">
      <c r="C93" t="s">
        <v>115</v>
      </c>
      <c r="D93" s="5">
        <v>20010798000000</v>
      </c>
      <c r="E93" s="5">
        <v>21376175000000</v>
      </c>
      <c r="F93" s="5">
        <v>19647365000000</v>
      </c>
      <c r="G93" s="5">
        <v>18615142000000</v>
      </c>
      <c r="I93" s="5">
        <v>21376175000000</v>
      </c>
      <c r="J93" s="5">
        <v>17169254000000</v>
      </c>
      <c r="K93" s="5">
        <v>17218323000000</v>
      </c>
      <c r="L93" s="5">
        <v>17001468000000</v>
      </c>
      <c r="M93" s="5">
        <v>14161153000000</v>
      </c>
      <c r="N93" s="5">
        <v>11745138000000</v>
      </c>
      <c r="O93" s="5">
        <v>12873148000000</v>
      </c>
      <c r="P93" s="5">
        <v>13334804000000</v>
      </c>
      <c r="Q93" s="5">
        <v>11189325000000</v>
      </c>
      <c r="R93" s="5">
        <v>11061008000000</v>
      </c>
      <c r="S93" s="5">
        <v>9604154000000</v>
      </c>
      <c r="T93" s="5">
        <v>8709315000000</v>
      </c>
      <c r="U93" s="5">
        <v>9004667000000</v>
      </c>
      <c r="V93" s="5">
        <v>6429500000000</v>
      </c>
      <c r="W93" s="5">
        <v>4932300000000</v>
      </c>
      <c r="X93" s="5">
        <v>4435214000000</v>
      </c>
      <c r="Y93" s="5">
        <v>3968640000000</v>
      </c>
      <c r="Z93" s="5">
        <v>3668649000000</v>
      </c>
    </row>
    <row r="94" spans="3:26" ht="15.5" x14ac:dyDescent="0.35">
      <c r="C94" t="s">
        <v>116</v>
      </c>
    </row>
    <row r="95" spans="3:26" ht="15.5" x14ac:dyDescent="0.35">
      <c r="C95" t="s">
        <v>762</v>
      </c>
    </row>
    <row r="96" spans="3:26" ht="15.5" x14ac:dyDescent="0.35">
      <c r="C96" t="s">
        <v>117</v>
      </c>
      <c r="D96" s="5">
        <v>235389000000</v>
      </c>
      <c r="E96" s="5">
        <v>332309000000</v>
      </c>
      <c r="F96" s="5">
        <v>331775000000</v>
      </c>
      <c r="G96" s="5">
        <v>290277000000</v>
      </c>
      <c r="I96" s="5">
        <v>332309000000</v>
      </c>
      <c r="J96" s="5">
        <v>439229000000</v>
      </c>
      <c r="K96" s="5">
        <v>758480000000</v>
      </c>
      <c r="L96" s="5">
        <v>682620000000</v>
      </c>
      <c r="M96" s="5">
        <v>450235000000</v>
      </c>
      <c r="N96" s="5">
        <v>415157000000</v>
      </c>
      <c r="O96" s="5">
        <v>336676000000</v>
      </c>
      <c r="P96" s="5">
        <v>302990000000</v>
      </c>
      <c r="Q96" s="5">
        <v>215222000000</v>
      </c>
      <c r="R96" s="5">
        <v>160221000000</v>
      </c>
      <c r="S96" s="5">
        <v>116193000000</v>
      </c>
      <c r="T96" s="5">
        <v>100662000000</v>
      </c>
      <c r="U96" s="5">
        <v>94636000000</v>
      </c>
      <c r="V96" s="5">
        <v>113819000000</v>
      </c>
      <c r="W96" s="5">
        <v>73382000000</v>
      </c>
      <c r="X96" s="5">
        <v>70864000000</v>
      </c>
      <c r="Y96" s="5">
        <v>79198000000</v>
      </c>
      <c r="Z96" s="5">
        <v>102973000000</v>
      </c>
    </row>
    <row r="97" spans="3:26" ht="15.5" x14ac:dyDescent="0.35">
      <c r="C97" t="s">
        <v>119</v>
      </c>
      <c r="D97" s="5">
        <v>122181000000</v>
      </c>
      <c r="E97" s="5">
        <v>122181000000</v>
      </c>
      <c r="F97" s="5">
        <v>122181000000</v>
      </c>
      <c r="G97" s="5">
        <v>122181000000</v>
      </c>
      <c r="I97" s="5">
        <v>122181000000</v>
      </c>
      <c r="J97" s="5">
        <v>122181000000</v>
      </c>
      <c r="K97" s="5">
        <v>155417000000</v>
      </c>
      <c r="L97" s="5">
        <v>155417000000</v>
      </c>
      <c r="M97" s="5">
        <v>155417000000</v>
      </c>
      <c r="N97" s="5">
        <v>155417000000</v>
      </c>
      <c r="O97" s="5">
        <v>155417000000</v>
      </c>
      <c r="P97" s="5">
        <v>93479000000</v>
      </c>
      <c r="Q97" s="5">
        <v>70136000000</v>
      </c>
      <c r="R97" s="5">
        <v>70136000000</v>
      </c>
      <c r="S97" s="5">
        <v>70136000000</v>
      </c>
      <c r="T97" s="5">
        <v>70136000000</v>
      </c>
      <c r="U97" s="5">
        <v>70013000000</v>
      </c>
      <c r="V97" s="5">
        <v>70013000000</v>
      </c>
      <c r="W97" s="5">
        <v>70013000000</v>
      </c>
    </row>
    <row r="98" spans="3:26" ht="15.5" x14ac:dyDescent="0.35">
      <c r="C98" t="s">
        <v>510</v>
      </c>
    </row>
    <row r="99" spans="3:26" ht="15.5" x14ac:dyDescent="0.35">
      <c r="C99" t="s">
        <v>862</v>
      </c>
      <c r="N99" s="5">
        <v>2356000000</v>
      </c>
      <c r="O99" s="5">
        <v>2357000000</v>
      </c>
      <c r="P99" s="5">
        <v>2360000000</v>
      </c>
      <c r="Q99" s="5">
        <v>2444000000</v>
      </c>
      <c r="R99" s="5">
        <v>2442000000</v>
      </c>
      <c r="S99" s="5">
        <v>2433000000</v>
      </c>
      <c r="T99" s="5">
        <v>2397000000</v>
      </c>
      <c r="U99" s="5">
        <v>2330000000</v>
      </c>
      <c r="V99" s="5">
        <v>2235000000</v>
      </c>
      <c r="W99" s="5">
        <v>2267000000</v>
      </c>
      <c r="X99" s="5">
        <v>2371000000</v>
      </c>
      <c r="Y99" s="5">
        <v>2591000000</v>
      </c>
      <c r="Z99" s="5">
        <v>2794000000</v>
      </c>
    </row>
    <row r="100" spans="3:26" ht="15.5" x14ac:dyDescent="0.35">
      <c r="C100" t="s">
        <v>1553</v>
      </c>
      <c r="D100" s="5">
        <v>26325000000</v>
      </c>
      <c r="E100" s="5">
        <v>25788000000</v>
      </c>
      <c r="F100" s="5">
        <v>24849000000</v>
      </c>
      <c r="G100" s="5">
        <v>22189000000</v>
      </c>
      <c r="I100" s="5">
        <v>25788000000</v>
      </c>
      <c r="J100" s="5">
        <v>21999000000</v>
      </c>
      <c r="K100" s="5">
        <v>25362000000</v>
      </c>
      <c r="L100" s="5">
        <v>33906000000</v>
      </c>
      <c r="M100" s="5">
        <v>54212000000</v>
      </c>
      <c r="N100" s="5">
        <v>108236000000</v>
      </c>
      <c r="O100" s="5">
        <v>156268000000</v>
      </c>
      <c r="P100" s="5">
        <v>222532000000</v>
      </c>
      <c r="Q100" s="5">
        <v>264635000000</v>
      </c>
      <c r="R100" s="5">
        <v>160958000000</v>
      </c>
      <c r="S100" s="5">
        <v>279908000000</v>
      </c>
      <c r="T100" s="5">
        <v>303953000000</v>
      </c>
      <c r="U100" s="5">
        <v>335751000000</v>
      </c>
      <c r="V100" s="5">
        <v>162130000000</v>
      </c>
      <c r="W100" s="5">
        <v>140835000000</v>
      </c>
      <c r="X100" s="5">
        <v>117349000000</v>
      </c>
      <c r="Y100" s="5">
        <v>70272000000</v>
      </c>
      <c r="Z100" s="5">
        <v>57826000000</v>
      </c>
    </row>
    <row r="101" spans="3:26" ht="15.5" x14ac:dyDescent="0.35">
      <c r="C101" t="s">
        <v>376</v>
      </c>
      <c r="D101" s="5">
        <v>438651000000</v>
      </c>
      <c r="E101" s="5">
        <v>441244000000</v>
      </c>
      <c r="F101" s="5">
        <v>440683000000</v>
      </c>
      <c r="G101" s="5">
        <v>447031000000</v>
      </c>
      <c r="I101" s="5">
        <v>441244000000</v>
      </c>
      <c r="J101" s="5">
        <v>438738000000</v>
      </c>
      <c r="K101" s="5">
        <v>404571000000</v>
      </c>
      <c r="L101" s="5">
        <v>377844000000</v>
      </c>
      <c r="M101" s="5">
        <v>382485000000</v>
      </c>
      <c r="N101" s="5">
        <v>85787000000</v>
      </c>
      <c r="O101" s="5">
        <v>76871000000</v>
      </c>
      <c r="P101" s="5">
        <v>83067000000</v>
      </c>
      <c r="Q101" s="5">
        <v>45361000000</v>
      </c>
      <c r="R101" s="5">
        <v>153519000000</v>
      </c>
      <c r="S101" s="5">
        <v>19813000000</v>
      </c>
      <c r="T101" s="5">
        <v>52602000000</v>
      </c>
      <c r="U101" s="5">
        <v>45568000000</v>
      </c>
      <c r="V101" s="5">
        <v>46035000000</v>
      </c>
      <c r="W101" s="5">
        <v>50880000000</v>
      </c>
      <c r="X101" s="5">
        <v>75768000000</v>
      </c>
      <c r="Y101" s="5">
        <v>80665000000</v>
      </c>
      <c r="Z101" s="5">
        <v>72378000000</v>
      </c>
    </row>
    <row r="102" spans="3:26" ht="15.5" x14ac:dyDescent="0.35">
      <c r="C102" t="s">
        <v>118</v>
      </c>
      <c r="D102" s="5">
        <v>15679549000000</v>
      </c>
      <c r="E102" s="5">
        <v>14995076000000</v>
      </c>
      <c r="F102" s="5">
        <v>14495800000000</v>
      </c>
      <c r="G102" s="5">
        <v>14009334000000</v>
      </c>
      <c r="I102" s="5">
        <v>14995076000000</v>
      </c>
      <c r="J102" s="5">
        <v>13753950000000</v>
      </c>
      <c r="K102" s="5">
        <v>13395156000000</v>
      </c>
      <c r="L102" s="5">
        <v>12497177000000</v>
      </c>
      <c r="M102" s="5">
        <v>11509654000000</v>
      </c>
      <c r="N102" s="5">
        <v>11143803000000</v>
      </c>
      <c r="O102" s="5">
        <v>10707724000000</v>
      </c>
      <c r="P102" s="5">
        <v>8647396000000</v>
      </c>
      <c r="Q102" s="5">
        <v>8346028000000</v>
      </c>
      <c r="R102" s="5">
        <v>7512091000000</v>
      </c>
      <c r="S102" s="5">
        <v>6808971000000</v>
      </c>
      <c r="T102" s="5">
        <v>6361632000000</v>
      </c>
      <c r="U102" s="5">
        <v>5272131000000</v>
      </c>
      <c r="V102" s="5">
        <v>4064770000000</v>
      </c>
      <c r="W102" s="5">
        <v>2933581000000</v>
      </c>
      <c r="X102" s="5">
        <v>2224592000000</v>
      </c>
      <c r="Y102" s="5">
        <v>1804730000000</v>
      </c>
      <c r="Z102" s="5">
        <v>1683150000000</v>
      </c>
    </row>
    <row r="103" spans="3:26" ht="15.5" x14ac:dyDescent="0.35">
      <c r="C103" t="s">
        <v>1554</v>
      </c>
      <c r="Q103" s="5">
        <v>37246000000</v>
      </c>
      <c r="R103" s="5">
        <v>26859000000</v>
      </c>
      <c r="S103" s="5">
        <v>26847000000</v>
      </c>
      <c r="T103" s="5">
        <v>25802000000</v>
      </c>
      <c r="U103" s="5">
        <v>23813000000</v>
      </c>
      <c r="V103" s="5">
        <v>19542000000</v>
      </c>
      <c r="W103" s="5">
        <v>17990000000</v>
      </c>
      <c r="X103" s="5">
        <v>19318000000</v>
      </c>
      <c r="Y103" s="5">
        <v>18231000000</v>
      </c>
      <c r="Z103" s="5">
        <v>16783000000</v>
      </c>
    </row>
    <row r="104" spans="3:26" ht="15.5" x14ac:dyDescent="0.35">
      <c r="C104" t="s">
        <v>377</v>
      </c>
      <c r="D104" s="5">
        <v>6363000000</v>
      </c>
      <c r="E104" s="5">
        <v>4374000000</v>
      </c>
      <c r="F104" s="5">
        <v>8579000000</v>
      </c>
      <c r="G104" s="5">
        <v>11481000000</v>
      </c>
      <c r="I104" s="5">
        <v>4374000000</v>
      </c>
      <c r="J104" s="5">
        <v>14711000000</v>
      </c>
      <c r="K104" s="5">
        <v>25192000000</v>
      </c>
      <c r="L104" s="5">
        <v>36807000000</v>
      </c>
      <c r="M104" s="5">
        <v>35753000000</v>
      </c>
      <c r="N104" s="5">
        <v>27679000000</v>
      </c>
      <c r="O104" s="5">
        <v>45555000000</v>
      </c>
      <c r="P104" s="5">
        <v>46927000000</v>
      </c>
      <c r="Q104" s="5">
        <v>27321000000</v>
      </c>
      <c r="X104" s="5">
        <v>3780000000</v>
      </c>
      <c r="Y104" s="5">
        <v>3568000000</v>
      </c>
      <c r="Z104" s="5">
        <v>2069000000</v>
      </c>
    </row>
    <row r="105" spans="3:26" ht="15.5" x14ac:dyDescent="0.35">
      <c r="C105" t="s">
        <v>120</v>
      </c>
      <c r="D105" s="5">
        <v>19323014000000</v>
      </c>
      <c r="E105" s="5">
        <v>18684255000000</v>
      </c>
      <c r="F105" s="5">
        <v>17655422000000</v>
      </c>
      <c r="G105" s="5">
        <v>17759283000000</v>
      </c>
      <c r="I105" s="5">
        <v>18684255000000</v>
      </c>
      <c r="J105" s="5">
        <v>17497029000000</v>
      </c>
      <c r="K105" s="5">
        <v>16891108000000</v>
      </c>
      <c r="L105" s="5">
        <v>15689419000000</v>
      </c>
      <c r="M105" s="5">
        <v>14428503000000</v>
      </c>
      <c r="N105" s="5">
        <v>14206622000000</v>
      </c>
      <c r="O105" s="5">
        <v>13777747000000</v>
      </c>
      <c r="P105" s="5">
        <v>11492551000000</v>
      </c>
      <c r="Q105" s="5">
        <v>9899543000000</v>
      </c>
      <c r="R105" s="5">
        <v>8190018000000</v>
      </c>
      <c r="S105" s="5">
        <v>7555312000000</v>
      </c>
      <c r="T105" s="5">
        <v>7021120000000</v>
      </c>
      <c r="U105" s="5">
        <v>5912923000000</v>
      </c>
      <c r="V105" s="5">
        <v>4531964000000</v>
      </c>
      <c r="W105" s="5">
        <v>3334117000000</v>
      </c>
      <c r="X105" s="5">
        <v>2544548000000</v>
      </c>
      <c r="Y105" s="5">
        <v>2101497000000</v>
      </c>
      <c r="Z105" s="5">
        <v>2106195000000</v>
      </c>
    </row>
    <row r="106" spans="3:26" ht="15.5" x14ac:dyDescent="0.35">
      <c r="C106" t="s">
        <v>121</v>
      </c>
      <c r="D106" s="5">
        <v>39333812000000</v>
      </c>
      <c r="E106" s="5">
        <v>40060430000000</v>
      </c>
      <c r="F106" s="5">
        <v>37302787000000</v>
      </c>
      <c r="G106" s="5">
        <v>36374425000000</v>
      </c>
      <c r="I106" s="5">
        <v>40060430000000</v>
      </c>
      <c r="J106" s="5">
        <v>34666283000000</v>
      </c>
      <c r="K106" s="5">
        <v>34109431000000</v>
      </c>
      <c r="L106" s="5">
        <v>32690887000000</v>
      </c>
      <c r="M106" s="5">
        <v>28589656000000</v>
      </c>
      <c r="N106" s="5">
        <v>25951760000000</v>
      </c>
      <c r="O106" s="5">
        <v>26650895000000</v>
      </c>
      <c r="P106" s="5">
        <v>24827355000000</v>
      </c>
      <c r="Q106" s="5">
        <v>21088868000000</v>
      </c>
      <c r="R106" s="5">
        <v>19251026000000</v>
      </c>
      <c r="S106" s="5">
        <v>17159466000000</v>
      </c>
      <c r="T106" s="5">
        <v>15730435000000</v>
      </c>
      <c r="U106" s="5">
        <v>14917590000000</v>
      </c>
      <c r="V106" s="5">
        <v>10961464000000</v>
      </c>
      <c r="W106" s="5">
        <v>8266417000000</v>
      </c>
      <c r="X106" s="5">
        <v>6979762000000</v>
      </c>
      <c r="Y106" s="5">
        <v>6070137000000</v>
      </c>
      <c r="Z106" s="5">
        <v>5774844000000</v>
      </c>
    </row>
    <row r="107" spans="3:26" ht="15.5" x14ac:dyDescent="0.35">
      <c r="C107" t="s">
        <v>122</v>
      </c>
    </row>
    <row r="108" spans="3:26" ht="15.5" x14ac:dyDescent="0.35">
      <c r="C108" t="s">
        <v>123</v>
      </c>
    </row>
    <row r="109" spans="3:26" ht="15.5" x14ac:dyDescent="0.35">
      <c r="C109" t="s">
        <v>124</v>
      </c>
      <c r="D109" s="5">
        <v>11198769000000</v>
      </c>
      <c r="E109" s="5">
        <v>16517464000000</v>
      </c>
      <c r="F109" s="5">
        <v>16071520000000</v>
      </c>
      <c r="G109" s="5">
        <v>16303475000000</v>
      </c>
      <c r="I109" s="5">
        <v>16517464000000</v>
      </c>
      <c r="J109" s="5">
        <v>9295556000000</v>
      </c>
      <c r="K109" s="5">
        <v>10684062000000</v>
      </c>
      <c r="L109" s="5">
        <v>9412440000000</v>
      </c>
      <c r="M109" s="5">
        <v>7064166000000</v>
      </c>
      <c r="N109" s="5">
        <v>6007679000000</v>
      </c>
      <c r="O109" s="5">
        <v>7741958000000</v>
      </c>
      <c r="P109" s="5">
        <v>7689521000000</v>
      </c>
      <c r="Q109" s="5">
        <v>4769640000000</v>
      </c>
      <c r="R109" s="5">
        <v>5193549000000</v>
      </c>
      <c r="S109" s="5">
        <v>5352670000000</v>
      </c>
      <c r="T109" s="5">
        <v>4916448000000</v>
      </c>
      <c r="U109" s="5">
        <v>4361546000000</v>
      </c>
      <c r="V109" s="5">
        <v>3523891000000</v>
      </c>
      <c r="W109" s="5">
        <v>3099991000000</v>
      </c>
      <c r="X109" s="5">
        <v>1686714000000</v>
      </c>
      <c r="Y109" s="5">
        <v>1798979000000</v>
      </c>
      <c r="Z109" s="5">
        <v>2095942000000</v>
      </c>
    </row>
    <row r="110" spans="3:26" ht="15.5" x14ac:dyDescent="0.35">
      <c r="C110" t="s">
        <v>125</v>
      </c>
      <c r="D110" s="5">
        <v>2273157000000</v>
      </c>
      <c r="E110" s="5">
        <v>2920949000000</v>
      </c>
      <c r="F110" s="5">
        <v>3438238000000</v>
      </c>
      <c r="G110" s="5">
        <v>3840725000000</v>
      </c>
      <c r="I110" s="5">
        <v>2920949000000</v>
      </c>
      <c r="J110" s="5">
        <v>2075731000000</v>
      </c>
      <c r="K110" s="5">
        <v>4078013000000</v>
      </c>
      <c r="L110" s="5">
        <v>3868963000000</v>
      </c>
      <c r="M110" s="5">
        <v>1314599000000</v>
      </c>
      <c r="N110" s="5">
        <v>423271000000</v>
      </c>
      <c r="O110" s="5">
        <v>3277953000000</v>
      </c>
      <c r="P110" s="5">
        <v>1451403000000</v>
      </c>
      <c r="Q110" s="5">
        <v>797201000000</v>
      </c>
      <c r="R110" s="5">
        <v>759154000000</v>
      </c>
      <c r="S110" s="5">
        <v>1863156000000</v>
      </c>
      <c r="T110" s="5">
        <v>2212890000000</v>
      </c>
      <c r="U110" s="5">
        <v>2558985000000</v>
      </c>
      <c r="V110" s="5">
        <v>2284599000000</v>
      </c>
      <c r="W110" s="5">
        <v>1799804000000</v>
      </c>
      <c r="X110" s="5">
        <v>700403000000</v>
      </c>
      <c r="Y110" s="5">
        <v>772662000000</v>
      </c>
      <c r="Z110" s="5">
        <v>903283000000</v>
      </c>
    </row>
    <row r="111" spans="3:26" ht="15.5" x14ac:dyDescent="0.35">
      <c r="C111" t="s">
        <v>127</v>
      </c>
    </row>
    <row r="112" spans="3:26" ht="15.5" x14ac:dyDescent="0.35">
      <c r="C112" t="s">
        <v>128</v>
      </c>
      <c r="D112" s="5">
        <v>4775961000000</v>
      </c>
      <c r="E112" s="5">
        <v>3706966000000</v>
      </c>
      <c r="F112" s="5">
        <v>3522955000000</v>
      </c>
      <c r="G112" s="5">
        <v>3902321000000</v>
      </c>
      <c r="I112" s="5">
        <v>3706966000000</v>
      </c>
      <c r="J112" s="5">
        <v>3658377000000</v>
      </c>
      <c r="K112" s="5">
        <v>4117814000000</v>
      </c>
      <c r="L112" s="5">
        <v>3443507000000</v>
      </c>
      <c r="M112" s="5">
        <v>2345377000000</v>
      </c>
      <c r="N112" s="5">
        <v>2503816000000</v>
      </c>
      <c r="O112" s="5">
        <v>2765968000000</v>
      </c>
      <c r="P112" s="5">
        <v>3633402000000</v>
      </c>
      <c r="Q112" s="5">
        <v>3216003000000</v>
      </c>
      <c r="R112" s="5">
        <v>2316970000000</v>
      </c>
      <c r="S112" s="5">
        <v>2745839000000</v>
      </c>
      <c r="T112" s="5">
        <v>2004273000000</v>
      </c>
      <c r="U112" s="5">
        <v>994716000000</v>
      </c>
      <c r="V112" s="5">
        <v>556889000000</v>
      </c>
      <c r="W112" s="5">
        <v>314104000000</v>
      </c>
      <c r="X112" s="5">
        <v>412127000000</v>
      </c>
      <c r="Y112" s="5">
        <v>424556000000</v>
      </c>
      <c r="Z112" s="5">
        <v>573985000000</v>
      </c>
    </row>
    <row r="113" spans="3:26" ht="15.5" x14ac:dyDescent="0.35">
      <c r="C113" t="s">
        <v>129</v>
      </c>
    </row>
    <row r="114" spans="3:26" ht="15.5" x14ac:dyDescent="0.35">
      <c r="C114" t="s">
        <v>130</v>
      </c>
      <c r="D114" s="5">
        <v>1147279000000</v>
      </c>
      <c r="E114" s="5">
        <v>1044984000000</v>
      </c>
      <c r="F114" s="5">
        <v>1195546000000</v>
      </c>
      <c r="G114" s="5">
        <v>978728000000</v>
      </c>
      <c r="I114" s="5">
        <v>1044984000000</v>
      </c>
      <c r="J114" s="5">
        <v>977763000000</v>
      </c>
      <c r="K114" s="5">
        <v>773251000000</v>
      </c>
      <c r="L114" s="5">
        <v>691568000000</v>
      </c>
      <c r="M114" s="5">
        <v>684726000000</v>
      </c>
      <c r="N114" s="5">
        <v>1489785000000</v>
      </c>
      <c r="O114" s="5">
        <v>620273000000</v>
      </c>
      <c r="P114" s="5">
        <v>495247000000</v>
      </c>
      <c r="Q114" s="5">
        <v>281757000000</v>
      </c>
      <c r="R114" s="5">
        <v>210859000000</v>
      </c>
      <c r="S114" s="5">
        <v>166502000000</v>
      </c>
      <c r="T114" s="5">
        <v>181143000000</v>
      </c>
      <c r="U114" s="5">
        <v>147278000000</v>
      </c>
      <c r="V114" s="5">
        <v>99431000000</v>
      </c>
      <c r="W114" s="5">
        <v>47704000000</v>
      </c>
      <c r="X114" s="5">
        <v>174909000000</v>
      </c>
      <c r="Y114" s="5">
        <v>172581000000</v>
      </c>
      <c r="Z114" s="5">
        <v>118114000000</v>
      </c>
    </row>
    <row r="115" spans="3:26" ht="15.5" x14ac:dyDescent="0.35">
      <c r="C115" t="s">
        <v>131</v>
      </c>
      <c r="D115" s="5">
        <v>761624000000</v>
      </c>
      <c r="E115" s="5">
        <v>414700000000</v>
      </c>
      <c r="F115" s="5">
        <v>232842000000</v>
      </c>
      <c r="G115" s="5">
        <v>161994000000</v>
      </c>
      <c r="I115" s="5">
        <v>414700000000</v>
      </c>
      <c r="J115" s="5">
        <v>209235000000</v>
      </c>
      <c r="K115" s="5">
        <v>194329000000</v>
      </c>
      <c r="L115" s="5">
        <v>186369000000</v>
      </c>
      <c r="M115" s="5">
        <v>238230000000</v>
      </c>
      <c r="N115" s="5">
        <v>299507000000</v>
      </c>
      <c r="O115" s="5">
        <v>147304000000</v>
      </c>
      <c r="P115" s="5">
        <v>456836000000</v>
      </c>
      <c r="Q115" s="5">
        <v>177397000000</v>
      </c>
      <c r="R115" s="5">
        <v>164425000000</v>
      </c>
      <c r="S115" s="5">
        <v>137484000000</v>
      </c>
      <c r="T115" s="5">
        <v>41717000000</v>
      </c>
      <c r="U115" s="5">
        <v>61958000000</v>
      </c>
      <c r="V115" s="5">
        <v>99350000000</v>
      </c>
      <c r="W115" s="5">
        <v>36821000000</v>
      </c>
      <c r="X115" s="5">
        <v>150733000000</v>
      </c>
      <c r="Y115" s="5">
        <v>195386000000</v>
      </c>
      <c r="Z115" s="5">
        <v>209305000000</v>
      </c>
    </row>
    <row r="116" spans="3:26" ht="15.5" x14ac:dyDescent="0.35">
      <c r="C116" t="s">
        <v>132</v>
      </c>
      <c r="D116" s="5">
        <v>533870000000</v>
      </c>
      <c r="E116" s="5">
        <v>647047000000</v>
      </c>
      <c r="F116" s="5">
        <v>562720000000</v>
      </c>
      <c r="G116" s="5">
        <v>459225000000</v>
      </c>
      <c r="I116" s="5">
        <v>647047000000</v>
      </c>
      <c r="J116" s="5">
        <v>497550000000</v>
      </c>
      <c r="K116" s="5">
        <v>392862000000</v>
      </c>
      <c r="L116" s="5">
        <v>346238000000</v>
      </c>
      <c r="M116" s="5">
        <v>368766000000</v>
      </c>
      <c r="N116" s="5">
        <v>429018000000</v>
      </c>
      <c r="O116" s="5">
        <v>331136000000</v>
      </c>
      <c r="P116" s="5">
        <v>299340000000</v>
      </c>
      <c r="Q116" s="5">
        <v>181949000000</v>
      </c>
      <c r="R116" s="5">
        <v>211270000000</v>
      </c>
      <c r="S116" s="5">
        <v>190831000000</v>
      </c>
      <c r="T116" s="5">
        <v>147736000000</v>
      </c>
      <c r="U116" s="5">
        <v>150402000000</v>
      </c>
      <c r="V116" s="5">
        <v>109985000000</v>
      </c>
      <c r="W116" s="5">
        <v>73190000000</v>
      </c>
      <c r="X116" s="5">
        <v>51648000000</v>
      </c>
      <c r="Y116" s="5">
        <v>53441000000</v>
      </c>
      <c r="Z116" s="5">
        <v>98388000000</v>
      </c>
    </row>
    <row r="117" spans="3:26" ht="15.5" x14ac:dyDescent="0.35">
      <c r="C117" t="s">
        <v>134</v>
      </c>
    </row>
    <row r="118" spans="3:26" ht="15.5" x14ac:dyDescent="0.35">
      <c r="C118" t="s">
        <v>135</v>
      </c>
      <c r="D118" s="5">
        <v>4564385000000</v>
      </c>
      <c r="E118" s="5">
        <v>2034264000000</v>
      </c>
      <c r="F118" s="5">
        <v>1236782000000</v>
      </c>
      <c r="G118" s="5">
        <v>1449384000000</v>
      </c>
      <c r="I118" s="5">
        <v>2034264000000</v>
      </c>
      <c r="J118" s="5">
        <v>1800811000000</v>
      </c>
      <c r="K118" s="5">
        <v>2625992000000</v>
      </c>
      <c r="L118" s="5">
        <v>3057935000000</v>
      </c>
      <c r="M118" s="5">
        <v>2272543000000</v>
      </c>
      <c r="N118" s="5">
        <v>2292412000000</v>
      </c>
      <c r="O118" s="5">
        <v>1107169000000</v>
      </c>
      <c r="P118" s="5">
        <v>478406000000</v>
      </c>
      <c r="S118" s="5">
        <v>510246000000</v>
      </c>
      <c r="T118" s="5">
        <v>518779000000</v>
      </c>
      <c r="U118" s="5">
        <v>497113000000</v>
      </c>
      <c r="V118" s="5">
        <v>610648000000</v>
      </c>
      <c r="W118" s="5">
        <v>914495000000</v>
      </c>
      <c r="X118" s="5">
        <v>861876000000</v>
      </c>
      <c r="Y118" s="5">
        <v>69760000000</v>
      </c>
      <c r="Z118" s="5">
        <v>72655000000</v>
      </c>
    </row>
    <row r="119" spans="3:26" ht="15.5" x14ac:dyDescent="0.35">
      <c r="C119" t="s">
        <v>460</v>
      </c>
      <c r="D119" s="5">
        <v>1305000000</v>
      </c>
      <c r="E119" s="5">
        <v>1702000000</v>
      </c>
      <c r="F119" s="5">
        <v>2148000000</v>
      </c>
      <c r="G119" s="5">
        <v>2428000000</v>
      </c>
      <c r="I119" s="5">
        <v>1702000000</v>
      </c>
      <c r="J119" s="5">
        <v>1992000000</v>
      </c>
      <c r="K119" s="5">
        <v>2310000000</v>
      </c>
      <c r="L119" s="5">
        <v>2570000000</v>
      </c>
      <c r="M119" s="5">
        <v>117000000</v>
      </c>
      <c r="N119" s="5">
        <v>1388000000</v>
      </c>
      <c r="O119" s="5">
        <v>3285000000</v>
      </c>
      <c r="P119" s="5">
        <v>310000000</v>
      </c>
      <c r="Q119" s="5">
        <v>870000000</v>
      </c>
      <c r="R119" s="5">
        <v>207000000</v>
      </c>
      <c r="S119" s="5">
        <v>3181000000</v>
      </c>
      <c r="T119" s="5">
        <v>678000000</v>
      </c>
      <c r="U119" s="5">
        <v>199000000</v>
      </c>
      <c r="V119" s="5">
        <v>1176000000</v>
      </c>
      <c r="W119" s="5">
        <v>3421000000</v>
      </c>
      <c r="X119" s="5">
        <v>638000000</v>
      </c>
      <c r="Y119" s="5">
        <v>1676000000</v>
      </c>
      <c r="Z119" s="5">
        <v>2056000000</v>
      </c>
    </row>
    <row r="120" spans="3:26" ht="15.5" x14ac:dyDescent="0.35">
      <c r="C120" t="s">
        <v>137</v>
      </c>
      <c r="Q120" s="5">
        <v>10000000</v>
      </c>
      <c r="R120" s="5">
        <v>157000000</v>
      </c>
      <c r="S120" s="5">
        <v>1148000000</v>
      </c>
      <c r="T120" s="5">
        <v>3049000000</v>
      </c>
      <c r="U120" s="5">
        <v>5068000000</v>
      </c>
      <c r="V120" s="5">
        <v>4216000000</v>
      </c>
      <c r="W120" s="5">
        <v>1240000000</v>
      </c>
      <c r="X120" s="5">
        <v>160000000</v>
      </c>
      <c r="Y120" s="5">
        <v>272000000</v>
      </c>
      <c r="Z120" s="5">
        <v>627000000</v>
      </c>
    </row>
    <row r="121" spans="3:26" ht="15.5" x14ac:dyDescent="0.35">
      <c r="C121" t="s">
        <v>1555</v>
      </c>
      <c r="Y121" s="5">
        <v>957820000000</v>
      </c>
      <c r="Z121" s="5">
        <v>1296793000000</v>
      </c>
    </row>
    <row r="122" spans="3:26" ht="15.5" x14ac:dyDescent="0.35">
      <c r="C122" t="s">
        <v>136</v>
      </c>
      <c r="J122" s="5">
        <v>5581465000000</v>
      </c>
      <c r="K122" s="5">
        <v>5289416000000</v>
      </c>
      <c r="L122" s="5">
        <v>5368552000000</v>
      </c>
      <c r="M122" s="5">
        <v>4859482000000</v>
      </c>
      <c r="N122" s="5">
        <v>4491717000000</v>
      </c>
      <c r="O122" s="5">
        <v>4563819000000</v>
      </c>
      <c r="P122" s="5">
        <v>4684246000000</v>
      </c>
      <c r="Q122" s="5">
        <v>5271496000000</v>
      </c>
      <c r="R122" s="5">
        <v>3608726000000</v>
      </c>
      <c r="S122" s="5">
        <v>4246495000000</v>
      </c>
      <c r="T122" s="5">
        <v>4223055000000</v>
      </c>
      <c r="U122" s="5">
        <v>4147568000000</v>
      </c>
      <c r="V122" s="5">
        <v>1489713000000</v>
      </c>
      <c r="X122" s="5">
        <v>497756000000</v>
      </c>
      <c r="Y122" s="5">
        <v>496247000000</v>
      </c>
      <c r="Z122" s="5">
        <v>494737000000</v>
      </c>
    </row>
    <row r="123" spans="3:26" ht="15.5" x14ac:dyDescent="0.35">
      <c r="C123" t="s">
        <v>138</v>
      </c>
      <c r="D123" s="5">
        <v>1281135000000</v>
      </c>
      <c r="E123" s="5">
        <v>6850787000000</v>
      </c>
      <c r="F123" s="5">
        <v>6746945000000</v>
      </c>
      <c r="G123" s="5">
        <v>6670530000000</v>
      </c>
      <c r="I123" s="5">
        <v>6850787000000</v>
      </c>
      <c r="J123" s="5">
        <v>1197114000000</v>
      </c>
      <c r="K123" s="5">
        <v>841055000000</v>
      </c>
      <c r="L123" s="5">
        <v>567244000000</v>
      </c>
      <c r="M123" s="5">
        <v>1717473000000</v>
      </c>
      <c r="N123" s="5">
        <v>677087000000</v>
      </c>
      <c r="O123" s="5">
        <v>245033000000</v>
      </c>
      <c r="P123" s="5">
        <v>996521000000</v>
      </c>
      <c r="Q123" s="5">
        <v>1190000000</v>
      </c>
      <c r="R123" s="5">
        <v>1501107000000</v>
      </c>
      <c r="S123" s="5">
        <v>203766000000</v>
      </c>
      <c r="T123" s="5">
        <v>281808000000</v>
      </c>
      <c r="U123" s="5">
        <v>403798000000</v>
      </c>
      <c r="V123" s="5">
        <v>342908000000</v>
      </c>
      <c r="W123" s="5">
        <v>785232000000</v>
      </c>
      <c r="X123" s="5">
        <v>196894000000</v>
      </c>
      <c r="Y123" s="5">
        <v>180353000000</v>
      </c>
      <c r="Z123" s="5">
        <v>192867000000</v>
      </c>
    </row>
    <row r="124" spans="3:26" ht="15.5" x14ac:dyDescent="0.35">
      <c r="C124" t="s">
        <v>139</v>
      </c>
      <c r="D124" s="5">
        <v>6110622000000</v>
      </c>
      <c r="E124" s="5">
        <v>3524009000000</v>
      </c>
      <c r="F124" s="5">
        <v>2957433000000</v>
      </c>
      <c r="G124" s="5">
        <v>3002694000000</v>
      </c>
      <c r="I124" s="5">
        <v>3524009000000</v>
      </c>
      <c r="J124" s="5">
        <v>8798205000000</v>
      </c>
      <c r="K124" s="5">
        <v>9258157000000</v>
      </c>
      <c r="L124" s="5">
        <v>9623670000000</v>
      </c>
      <c r="M124" s="5">
        <v>8422780000000</v>
      </c>
      <c r="N124" s="5">
        <v>8532111000000</v>
      </c>
      <c r="O124" s="5">
        <v>7012123000000</v>
      </c>
      <c r="P124" s="5">
        <v>6372157000000</v>
      </c>
      <c r="Q124" s="5">
        <v>6523602000000</v>
      </c>
      <c r="R124" s="5">
        <v>4684513000000</v>
      </c>
      <c r="S124" s="5">
        <v>5697104000000</v>
      </c>
      <c r="T124" s="5">
        <v>5523993000000</v>
      </c>
      <c r="U124" s="5">
        <v>5310822000000</v>
      </c>
      <c r="V124" s="5">
        <v>2674246000000</v>
      </c>
      <c r="W124" s="5">
        <v>1381079000000</v>
      </c>
      <c r="X124" s="5">
        <v>1806181000000</v>
      </c>
      <c r="Y124" s="5">
        <v>1901180000000</v>
      </c>
      <c r="Z124" s="5">
        <v>2199295000000</v>
      </c>
    </row>
    <row r="125" spans="3:26" ht="15.5" x14ac:dyDescent="0.35">
      <c r="C125" t="s">
        <v>140</v>
      </c>
      <c r="D125" s="5">
        <v>6110622000000</v>
      </c>
      <c r="E125" s="5">
        <v>3524009000000</v>
      </c>
      <c r="F125" s="5">
        <v>2957433000000</v>
      </c>
      <c r="G125" s="5">
        <v>3002694000000</v>
      </c>
      <c r="I125" s="5">
        <v>3524009000000</v>
      </c>
      <c r="J125" s="5">
        <v>8798205000000</v>
      </c>
      <c r="K125" s="5">
        <v>9258157000000</v>
      </c>
      <c r="L125" s="5">
        <v>9623670000000</v>
      </c>
      <c r="M125" s="5">
        <v>8422780000000</v>
      </c>
      <c r="N125" s="5">
        <v>8532111000000</v>
      </c>
      <c r="O125" s="5">
        <v>7012123000000</v>
      </c>
      <c r="P125" s="5">
        <v>6372157000000</v>
      </c>
      <c r="Q125" s="5">
        <v>6523602000000</v>
      </c>
      <c r="R125" s="5">
        <v>4684513000000</v>
      </c>
      <c r="S125" s="5">
        <v>5697104000000</v>
      </c>
      <c r="T125" s="5">
        <v>5523993000000</v>
      </c>
      <c r="U125" s="5">
        <v>5310822000000</v>
      </c>
      <c r="V125" s="5">
        <v>2674246000000</v>
      </c>
      <c r="W125" s="5">
        <v>1381079000000</v>
      </c>
      <c r="X125" s="5">
        <v>1806181000000</v>
      </c>
      <c r="Y125" s="5">
        <v>1901180000000</v>
      </c>
      <c r="Z125" s="5">
        <v>2199295000000</v>
      </c>
    </row>
    <row r="126" spans="3:26" ht="15.5" x14ac:dyDescent="0.35">
      <c r="C126" t="s">
        <v>133</v>
      </c>
      <c r="D126" s="5">
        <v>76787000000</v>
      </c>
      <c r="E126" s="5">
        <v>46423000000</v>
      </c>
      <c r="F126" s="5">
        <v>51249000000</v>
      </c>
      <c r="G126" s="5">
        <v>53563000000</v>
      </c>
      <c r="I126" s="5">
        <v>46423000000</v>
      </c>
      <c r="J126" s="5">
        <v>29033000000</v>
      </c>
      <c r="K126" s="5">
        <v>23153000000</v>
      </c>
      <c r="L126" s="5">
        <v>13661000000</v>
      </c>
      <c r="M126" s="5">
        <v>6396000000</v>
      </c>
      <c r="N126" s="5">
        <v>13094000000</v>
      </c>
      <c r="O126" s="5">
        <v>15110000000</v>
      </c>
      <c r="P126" s="5">
        <v>14325000000</v>
      </c>
      <c r="Q126" s="5">
        <v>10048000000</v>
      </c>
      <c r="R126" s="5">
        <v>9193000000</v>
      </c>
      <c r="S126" s="5">
        <v>10428000000</v>
      </c>
      <c r="T126" s="5">
        <v>10939000000</v>
      </c>
      <c r="U126" s="5">
        <v>13201000000</v>
      </c>
      <c r="V126" s="5">
        <v>34431000000</v>
      </c>
      <c r="W126" s="5">
        <v>34270000000</v>
      </c>
      <c r="X126" s="5">
        <v>9970000000</v>
      </c>
      <c r="Y126" s="5">
        <v>3166000000</v>
      </c>
      <c r="Z126" s="5">
        <v>8091000000</v>
      </c>
    </row>
    <row r="127" spans="3:26" ht="15.5" x14ac:dyDescent="0.35">
      <c r="C127" t="s">
        <v>332</v>
      </c>
      <c r="M127" s="5">
        <v>17829000000</v>
      </c>
    </row>
    <row r="128" spans="3:26" ht="15.5" x14ac:dyDescent="0.35">
      <c r="C128" t="s">
        <v>144</v>
      </c>
    </row>
    <row r="129" spans="2:26" ht="15.5" x14ac:dyDescent="0.35">
      <c r="C129" t="s">
        <v>145</v>
      </c>
      <c r="D129" s="5">
        <v>4653704000000</v>
      </c>
      <c r="E129" s="5">
        <v>2090345000000</v>
      </c>
      <c r="F129" s="5">
        <v>1304630000000</v>
      </c>
      <c r="G129" s="5">
        <v>1532787000000</v>
      </c>
      <c r="I129" s="5">
        <v>2090345000000</v>
      </c>
      <c r="J129" s="5">
        <v>7470779000000</v>
      </c>
      <c r="K129" s="5">
        <v>7926622000000</v>
      </c>
      <c r="L129" s="5">
        <v>8430453000000</v>
      </c>
      <c r="M129" s="5">
        <v>7140524000000</v>
      </c>
      <c r="N129" s="5">
        <v>6819400000000</v>
      </c>
      <c r="O129" s="5">
        <v>5674273000000</v>
      </c>
      <c r="P129" s="5">
        <v>5166098000000</v>
      </c>
      <c r="Q129" s="5">
        <v>5272376000000</v>
      </c>
      <c r="R129" s="5">
        <v>3609090000000</v>
      </c>
      <c r="S129" s="5">
        <v>4761070000000</v>
      </c>
      <c r="T129" s="5">
        <v>4745561000000</v>
      </c>
      <c r="U129" s="5">
        <v>4649948000000</v>
      </c>
      <c r="V129" s="5">
        <v>2105753000000</v>
      </c>
      <c r="W129" s="5">
        <v>919156000000</v>
      </c>
      <c r="X129" s="5">
        <v>1360430000000</v>
      </c>
      <c r="Y129" s="5">
        <v>1525775000000</v>
      </c>
      <c r="Z129" s="5">
        <v>1866868000000</v>
      </c>
    </row>
    <row r="130" spans="2:26" ht="15.5" x14ac:dyDescent="0.35">
      <c r="C130" t="s">
        <v>147</v>
      </c>
      <c r="D130" s="5">
        <v>17309391000000</v>
      </c>
      <c r="E130" s="5">
        <v>20041473000000</v>
      </c>
      <c r="F130" s="5">
        <v>19028953000000</v>
      </c>
      <c r="G130" s="5">
        <v>19306169000000</v>
      </c>
      <c r="I130" s="5">
        <v>20041473000000</v>
      </c>
      <c r="J130" s="5">
        <v>18093761000000</v>
      </c>
      <c r="K130" s="5">
        <v>19942219000000</v>
      </c>
      <c r="L130" s="5">
        <v>19036110000000</v>
      </c>
      <c r="M130" s="5">
        <v>15486946000000</v>
      </c>
      <c r="N130" s="5">
        <v>14539790000000</v>
      </c>
      <c r="O130" s="5">
        <v>14754081000000</v>
      </c>
      <c r="P130" s="5">
        <v>14061678000000</v>
      </c>
      <c r="Q130" s="5">
        <v>11293242000000</v>
      </c>
      <c r="R130" s="5">
        <v>9878062000000</v>
      </c>
      <c r="S130" s="5">
        <v>11049774000000</v>
      </c>
      <c r="T130" s="5">
        <v>10440441000000</v>
      </c>
      <c r="U130" s="5">
        <v>9672368000000</v>
      </c>
      <c r="V130" s="5">
        <v>6198137000000</v>
      </c>
      <c r="W130" s="5">
        <v>4481070000000</v>
      </c>
      <c r="X130" s="5">
        <v>3492895000000</v>
      </c>
      <c r="Y130" s="5">
        <v>3700159000000</v>
      </c>
      <c r="Z130" s="5">
        <v>4295237000000</v>
      </c>
    </row>
    <row r="131" spans="2:26" ht="15.5" x14ac:dyDescent="0.35">
      <c r="C131" t="s">
        <v>148</v>
      </c>
    </row>
    <row r="132" spans="2:26" ht="15.5" x14ac:dyDescent="0.35">
      <c r="C132" t="s">
        <v>149</v>
      </c>
      <c r="D132" s="5">
        <v>1879461000000</v>
      </c>
      <c r="E132" s="5">
        <v>1879461000000</v>
      </c>
      <c r="F132" s="5">
        <v>1879461000000</v>
      </c>
      <c r="G132" s="5">
        <v>1879461000000</v>
      </c>
      <c r="I132" s="5">
        <v>1879461000000</v>
      </c>
      <c r="J132" s="5">
        <v>1879461000000</v>
      </c>
      <c r="K132" s="5">
        <v>1879461000000</v>
      </c>
      <c r="L132" s="5">
        <v>1879461000000</v>
      </c>
      <c r="M132" s="5">
        <v>1879461000000</v>
      </c>
      <c r="N132" s="5">
        <v>1879461000000</v>
      </c>
      <c r="O132" s="5">
        <v>1879461000000</v>
      </c>
      <c r="P132" s="5">
        <v>1879461000000</v>
      </c>
      <c r="Q132" s="5">
        <v>1816250000000</v>
      </c>
      <c r="R132" s="5">
        <v>1816250000000</v>
      </c>
      <c r="S132" s="5">
        <v>1666250000000</v>
      </c>
      <c r="T132" s="5">
        <v>1666250000000</v>
      </c>
      <c r="U132" s="5">
        <v>1666250000000</v>
      </c>
      <c r="V132" s="5">
        <v>1666250000000</v>
      </c>
      <c r="W132" s="5">
        <v>1605878000000</v>
      </c>
      <c r="X132" s="5">
        <v>1605878000000</v>
      </c>
      <c r="Y132" s="5">
        <v>1605878000000</v>
      </c>
      <c r="Z132" s="5">
        <v>1489414000000</v>
      </c>
    </row>
    <row r="133" spans="2:26" ht="15.5" x14ac:dyDescent="0.35">
      <c r="C133" t="s">
        <v>151</v>
      </c>
      <c r="D133" s="5">
        <v>1150393000000</v>
      </c>
      <c r="E133" s="5">
        <v>1150393000000</v>
      </c>
      <c r="F133" s="5">
        <v>1150393000000</v>
      </c>
      <c r="G133" s="5">
        <v>1150393000000</v>
      </c>
      <c r="I133" s="5">
        <v>1150393000000</v>
      </c>
      <c r="J133" s="5">
        <v>1150393000000</v>
      </c>
      <c r="K133" s="5">
        <v>1150393000000</v>
      </c>
      <c r="L133" s="5">
        <v>1148067000000</v>
      </c>
      <c r="M133" s="5">
        <v>1148067000000</v>
      </c>
      <c r="N133" s="5">
        <v>1148067000000</v>
      </c>
      <c r="O133" s="5">
        <v>1694351000000</v>
      </c>
      <c r="P133" s="5">
        <v>1691782000000</v>
      </c>
      <c r="Q133" s="5">
        <v>1451977000000</v>
      </c>
      <c r="R133" s="5">
        <v>1447315000000</v>
      </c>
      <c r="S133" s="5">
        <v>895615000000</v>
      </c>
      <c r="T133" s="5">
        <v>895615000000</v>
      </c>
      <c r="U133" s="5">
        <v>895615000000</v>
      </c>
      <c r="V133" s="5">
        <v>579383000000</v>
      </c>
      <c r="W133" s="5">
        <v>426227000000</v>
      </c>
      <c r="X133" s="5">
        <v>426227000000</v>
      </c>
      <c r="Y133" s="5">
        <v>426227000000</v>
      </c>
      <c r="Z133" s="5">
        <v>172919000000</v>
      </c>
    </row>
    <row r="134" spans="2:26" ht="15.5" x14ac:dyDescent="0.35">
      <c r="C134" t="s">
        <v>152</v>
      </c>
      <c r="D134" s="5">
        <v>17662194000000</v>
      </c>
      <c r="E134" s="5">
        <v>15796318000000</v>
      </c>
      <c r="F134" s="5">
        <v>14219488000000</v>
      </c>
      <c r="G134" s="5">
        <v>13154173000000</v>
      </c>
      <c r="I134" s="5">
        <v>15796318000000</v>
      </c>
      <c r="J134" s="5">
        <v>12758416000000</v>
      </c>
      <c r="K134" s="5">
        <v>10536559000000</v>
      </c>
      <c r="L134" s="5">
        <v>10231493000000</v>
      </c>
      <c r="M134" s="5">
        <v>9428884000000</v>
      </c>
      <c r="N134" s="5">
        <v>7770437000000</v>
      </c>
      <c r="O134" s="5">
        <v>7266985000000</v>
      </c>
      <c r="P134" s="5">
        <v>6109050000000</v>
      </c>
      <c r="Q134" s="5">
        <v>4952932000000</v>
      </c>
      <c r="R134" s="5">
        <v>4630555000000</v>
      </c>
      <c r="S134" s="5">
        <v>2797573000000</v>
      </c>
      <c r="T134" s="5">
        <v>2408794000000</v>
      </c>
      <c r="U134" s="5">
        <v>2182807000000</v>
      </c>
      <c r="V134" s="5">
        <v>1800363000000</v>
      </c>
      <c r="W134" s="5">
        <v>968308000000</v>
      </c>
      <c r="X134" s="5">
        <v>1035555000000</v>
      </c>
      <c r="Y134" s="5">
        <v>52005000000</v>
      </c>
      <c r="Z134" s="5">
        <v>-679562000000</v>
      </c>
    </row>
    <row r="135" spans="2:26" ht="15.5" x14ac:dyDescent="0.35">
      <c r="C135" t="s">
        <v>153</v>
      </c>
      <c r="D135" s="5">
        <v>381000000000</v>
      </c>
      <c r="E135" s="5">
        <v>381000000000</v>
      </c>
      <c r="F135" s="5">
        <v>381000000000</v>
      </c>
      <c r="G135" s="5">
        <v>381000000000</v>
      </c>
      <c r="I135" s="5">
        <v>381000000000</v>
      </c>
      <c r="J135" s="5">
        <v>381000000000</v>
      </c>
      <c r="K135" s="5">
        <v>371000000000</v>
      </c>
      <c r="L135" s="5">
        <v>351000000000</v>
      </c>
      <c r="M135" s="5">
        <v>331000000000</v>
      </c>
      <c r="N135" s="5">
        <v>311000000000</v>
      </c>
      <c r="O135" s="5">
        <v>291000000000</v>
      </c>
      <c r="P135" s="5">
        <v>248000000000</v>
      </c>
      <c r="Q135" s="5">
        <v>228000000000</v>
      </c>
      <c r="R135" s="5">
        <v>186700000000</v>
      </c>
      <c r="S135" s="5">
        <v>175000000000</v>
      </c>
      <c r="T135" s="5">
        <v>165000000000</v>
      </c>
      <c r="U135" s="5">
        <v>150000000000</v>
      </c>
      <c r="V135" s="5">
        <v>120000000000</v>
      </c>
      <c r="W135" s="5">
        <v>104000000000</v>
      </c>
    </row>
    <row r="136" spans="2:26" ht="15.5" x14ac:dyDescent="0.35">
      <c r="C136" t="s">
        <v>154</v>
      </c>
      <c r="D136" s="5">
        <v>17281194000000</v>
      </c>
      <c r="E136" s="5">
        <v>15415318000000</v>
      </c>
      <c r="F136" s="5">
        <v>13838488000000</v>
      </c>
      <c r="G136" s="5">
        <v>12773173000000</v>
      </c>
      <c r="I136" s="5">
        <v>15415318000000</v>
      </c>
      <c r="J136" s="5">
        <v>12377416000000</v>
      </c>
      <c r="K136" s="5">
        <v>10165559000000</v>
      </c>
      <c r="L136" s="5">
        <v>9880493000000</v>
      </c>
      <c r="M136" s="5">
        <v>9097884000000</v>
      </c>
      <c r="N136" s="5">
        <v>7459437000000</v>
      </c>
      <c r="O136" s="5">
        <v>6975985000000</v>
      </c>
      <c r="P136" s="5">
        <v>5861050000000</v>
      </c>
      <c r="Q136" s="5">
        <v>4724932000000</v>
      </c>
      <c r="R136" s="5">
        <v>4443855000000</v>
      </c>
      <c r="S136" s="5">
        <v>2622573000000</v>
      </c>
      <c r="T136" s="5">
        <v>2243794000000</v>
      </c>
      <c r="U136" s="5">
        <v>2032807000000</v>
      </c>
      <c r="V136" s="5">
        <v>1680363000000</v>
      </c>
      <c r="W136" s="5">
        <v>864308000000</v>
      </c>
    </row>
    <row r="137" spans="2:26" ht="15.5" x14ac:dyDescent="0.35">
      <c r="C137" t="s">
        <v>155</v>
      </c>
      <c r="D137" s="5">
        <v>17662194000000</v>
      </c>
      <c r="E137" s="5">
        <v>15796318000000</v>
      </c>
      <c r="F137" s="5">
        <v>14219488000000</v>
      </c>
      <c r="G137" s="5">
        <v>13154173000000</v>
      </c>
      <c r="I137" s="5">
        <v>15796318000000</v>
      </c>
      <c r="J137" s="5">
        <v>12758416000000</v>
      </c>
      <c r="K137" s="5">
        <v>10536559000000</v>
      </c>
      <c r="L137" s="5">
        <v>10231493000000</v>
      </c>
      <c r="M137" s="5">
        <v>9428884000000</v>
      </c>
      <c r="N137" s="5">
        <v>7770437000000</v>
      </c>
      <c r="O137" s="5">
        <v>7266985000000</v>
      </c>
      <c r="P137" s="5">
        <v>6109050000000</v>
      </c>
      <c r="Q137" s="5">
        <v>4952932000000</v>
      </c>
      <c r="R137" s="5">
        <v>4630555000000</v>
      </c>
      <c r="S137" s="5">
        <v>2797573000000</v>
      </c>
      <c r="T137" s="5">
        <v>2408794000000</v>
      </c>
      <c r="U137" s="5">
        <v>2182807000000</v>
      </c>
      <c r="V137" s="5">
        <v>1800363000000</v>
      </c>
      <c r="W137" s="5">
        <v>968308000000</v>
      </c>
      <c r="X137" s="5">
        <v>1035555000000</v>
      </c>
      <c r="Y137" s="5">
        <v>52005000000</v>
      </c>
      <c r="Z137" s="5">
        <v>-679562000000</v>
      </c>
    </row>
    <row r="138" spans="2:26" ht="15.5" x14ac:dyDescent="0.35">
      <c r="C138" t="s">
        <v>156</v>
      </c>
      <c r="D138" s="5">
        <v>1483597000000</v>
      </c>
      <c r="E138" s="5">
        <v>1355201000000</v>
      </c>
      <c r="F138" s="5">
        <v>1265855000000</v>
      </c>
      <c r="G138" s="5">
        <v>1172380000000</v>
      </c>
      <c r="I138" s="5">
        <v>1355201000000</v>
      </c>
      <c r="J138" s="5">
        <v>1095684000000</v>
      </c>
      <c r="K138" s="5">
        <v>940921000000</v>
      </c>
      <c r="L138" s="5">
        <v>906732000000</v>
      </c>
      <c r="M138" s="5">
        <v>869326000000</v>
      </c>
      <c r="N138" s="5">
        <v>734060000000</v>
      </c>
      <c r="O138" s="5">
        <v>675944000000</v>
      </c>
      <c r="P138" s="5">
        <v>607394000000</v>
      </c>
      <c r="Q138" s="5">
        <v>586375000000</v>
      </c>
      <c r="R138" s="5">
        <v>529470000000</v>
      </c>
      <c r="S138" s="5">
        <v>497787000000</v>
      </c>
      <c r="T138" s="5">
        <v>425725000000</v>
      </c>
      <c r="U138" s="5">
        <v>493062000000</v>
      </c>
      <c r="V138" s="5">
        <v>414673000000</v>
      </c>
      <c r="W138" s="5">
        <v>467415000000</v>
      </c>
      <c r="X138" s="5">
        <v>412586000000</v>
      </c>
      <c r="Y138" s="5">
        <v>268438000000</v>
      </c>
      <c r="Z138" s="5">
        <v>170473000000</v>
      </c>
    </row>
    <row r="139" spans="2:26" ht="15.5" x14ac:dyDescent="0.35">
      <c r="C139" t="s">
        <v>9</v>
      </c>
      <c r="D139" s="5">
        <v>22024421000000</v>
      </c>
      <c r="E139" s="5">
        <v>20018957000000</v>
      </c>
      <c r="F139" s="5">
        <v>18273834000000</v>
      </c>
      <c r="G139" s="5">
        <v>17068256000000</v>
      </c>
      <c r="I139" s="5">
        <v>20018957000000</v>
      </c>
      <c r="J139" s="5">
        <v>16572522000000</v>
      </c>
      <c r="K139" s="5">
        <v>14167212000000</v>
      </c>
      <c r="L139" s="5">
        <v>13654777000000</v>
      </c>
      <c r="M139" s="5">
        <v>13102710000000</v>
      </c>
      <c r="N139" s="5">
        <v>11411970000000</v>
      </c>
      <c r="O139" s="5">
        <v>11896814000000</v>
      </c>
      <c r="P139" s="5">
        <v>10765677000000</v>
      </c>
      <c r="Q139" s="5">
        <v>9795628000000</v>
      </c>
      <c r="R139" s="5">
        <v>9372964000000</v>
      </c>
      <c r="S139" s="5">
        <v>6109692000000</v>
      </c>
      <c r="T139" s="5">
        <v>5289994000000</v>
      </c>
      <c r="U139" s="5">
        <v>5245222000000</v>
      </c>
      <c r="V139" s="5">
        <v>4763327000000</v>
      </c>
      <c r="W139" s="5">
        <v>3785347000000</v>
      </c>
      <c r="X139" s="5">
        <v>3486867000000</v>
      </c>
      <c r="Y139" s="5">
        <v>2369978000000</v>
      </c>
      <c r="Z139" s="5">
        <v>1479607000000</v>
      </c>
    </row>
    <row r="140" spans="2:26" ht="15.5" x14ac:dyDescent="0.35">
      <c r="C140" t="s">
        <v>157</v>
      </c>
      <c r="D140" s="5">
        <v>39333812000000</v>
      </c>
      <c r="E140" s="5">
        <v>40060430000000</v>
      </c>
      <c r="F140" s="5">
        <v>37302787000000</v>
      </c>
      <c r="G140" s="5">
        <v>36374425000000</v>
      </c>
      <c r="I140" s="5">
        <v>40060430000000</v>
      </c>
      <c r="J140" s="5">
        <v>34666283000000</v>
      </c>
      <c r="K140" s="5">
        <v>34109431000000</v>
      </c>
      <c r="L140" s="5">
        <v>32690887000000</v>
      </c>
      <c r="M140" s="5">
        <v>28589656000000</v>
      </c>
      <c r="N140" s="5">
        <v>25951760000000</v>
      </c>
      <c r="O140" s="5">
        <v>26650895000000</v>
      </c>
      <c r="P140" s="5">
        <v>24827355000000</v>
      </c>
      <c r="Q140" s="5">
        <v>21088870000000</v>
      </c>
      <c r="R140" s="5">
        <v>19251026000000</v>
      </c>
      <c r="S140" s="5">
        <v>17159466000000</v>
      </c>
      <c r="T140" s="5">
        <v>15730435000000</v>
      </c>
      <c r="U140" s="5">
        <v>14917590000000</v>
      </c>
      <c r="V140" s="5">
        <v>10961464000000</v>
      </c>
      <c r="W140" s="5">
        <v>8266417000000</v>
      </c>
      <c r="X140" s="5">
        <v>6979762000000</v>
      </c>
      <c r="Y140" s="5">
        <v>6070137000000</v>
      </c>
      <c r="Z140" s="5">
        <v>5774844000000</v>
      </c>
    </row>
    <row r="141" spans="2:26" ht="15.5" x14ac:dyDescent="0.35">
      <c r="C141" t="s">
        <v>158</v>
      </c>
      <c r="D141" s="5">
        <v>11726575201</v>
      </c>
      <c r="E141" s="5">
        <v>11726575201</v>
      </c>
      <c r="F141" s="5">
        <v>11726575201</v>
      </c>
      <c r="G141" s="5">
        <v>11726575201</v>
      </c>
      <c r="I141" s="5">
        <v>11726575201</v>
      </c>
      <c r="J141" s="5">
        <v>11726575201</v>
      </c>
      <c r="K141" s="5">
        <v>11726575201</v>
      </c>
      <c r="L141" s="5">
        <v>11726575201</v>
      </c>
      <c r="M141" s="5">
        <v>11726575201</v>
      </c>
      <c r="N141" s="5">
        <v>11726575201</v>
      </c>
      <c r="O141" s="5">
        <v>11726575201</v>
      </c>
      <c r="P141" s="5">
        <v>11726575201</v>
      </c>
      <c r="Q141" s="5">
        <v>11410522910</v>
      </c>
      <c r="R141" s="5">
        <v>11410522910</v>
      </c>
      <c r="S141" s="5">
        <v>10660522910</v>
      </c>
      <c r="T141" s="5">
        <v>10660522910</v>
      </c>
      <c r="U141" s="5">
        <v>10660522910</v>
      </c>
      <c r="V141" s="5">
        <v>2132104582</v>
      </c>
      <c r="W141" s="5">
        <v>2132104582</v>
      </c>
      <c r="X141" s="5">
        <v>2132104582</v>
      </c>
      <c r="Y141" s="5">
        <v>2132104582</v>
      </c>
      <c r="Z141" s="5">
        <v>1489414660</v>
      </c>
    </row>
    <row r="143" spans="2:26" ht="15.5" x14ac:dyDescent="0.35">
      <c r="B143" t="s">
        <v>159</v>
      </c>
      <c r="C143" t="s">
        <v>160</v>
      </c>
      <c r="D143" s="5">
        <v>2222864000000</v>
      </c>
      <c r="E143" s="5">
        <v>2806497000000</v>
      </c>
      <c r="F143" s="5">
        <v>1221848000000</v>
      </c>
      <c r="G143" s="5">
        <v>88854000000</v>
      </c>
      <c r="I143" s="5">
        <v>5012140000000</v>
      </c>
      <c r="J143" s="5">
        <v>4860422000000</v>
      </c>
      <c r="K143" s="5">
        <v>2371932000000</v>
      </c>
      <c r="L143" s="5">
        <v>1426749000000</v>
      </c>
      <c r="M143" s="5">
        <v>701246000000</v>
      </c>
      <c r="N143" s="5">
        <v>4099440000000</v>
      </c>
      <c r="O143" s="5">
        <v>1891217000000</v>
      </c>
      <c r="P143" s="5">
        <v>1840529000000</v>
      </c>
      <c r="Q143" s="5">
        <v>770662000000</v>
      </c>
      <c r="R143" s="5">
        <v>2753605000000</v>
      </c>
      <c r="S143" s="5">
        <v>1452924000000</v>
      </c>
      <c r="T143" s="5">
        <v>1570533000000</v>
      </c>
      <c r="U143" s="5">
        <v>175820000000</v>
      </c>
      <c r="V143" s="5">
        <v>299125000000</v>
      </c>
      <c r="W143" s="5">
        <v>-75144000000</v>
      </c>
      <c r="X143" s="5">
        <v>1098162000000</v>
      </c>
      <c r="Y143" s="5">
        <v>684257000000</v>
      </c>
      <c r="Z143" s="5">
        <v>2869000000</v>
      </c>
    </row>
    <row r="144" spans="2:26" ht="15.5" x14ac:dyDescent="0.35">
      <c r="C144" t="s">
        <v>564</v>
      </c>
      <c r="D144" s="5">
        <v>17548210000000</v>
      </c>
      <c r="E144" s="5">
        <v>17541745000000</v>
      </c>
      <c r="F144" s="5">
        <v>15437345000000</v>
      </c>
      <c r="G144" s="5">
        <v>13373636000000</v>
      </c>
      <c r="I144" s="5">
        <v>60343362000000</v>
      </c>
      <c r="J144" s="5">
        <v>55486078000000</v>
      </c>
      <c r="K144" s="5">
        <v>51085237000000</v>
      </c>
      <c r="L144" s="5">
        <v>48856229000000</v>
      </c>
      <c r="M144" s="5">
        <v>44445322000000</v>
      </c>
      <c r="N144" s="5">
        <v>37180893000000</v>
      </c>
      <c r="O144" s="5">
        <v>38642225000000</v>
      </c>
      <c r="P144" s="5">
        <v>33817935000000</v>
      </c>
      <c r="Q144" s="5">
        <v>29331294000000</v>
      </c>
      <c r="R144" s="5">
        <v>27016228000000</v>
      </c>
      <c r="S144" s="5">
        <v>25097197000000</v>
      </c>
      <c r="T144" s="5">
        <v>24404463000000</v>
      </c>
      <c r="U144" s="5">
        <v>21145768000000</v>
      </c>
      <c r="V144" s="5">
        <v>17604400000000</v>
      </c>
      <c r="W144" s="5">
        <v>15742973000000</v>
      </c>
      <c r="X144" s="5">
        <v>13954905000000</v>
      </c>
      <c r="Y144" s="5">
        <v>14245826000000</v>
      </c>
      <c r="Z144" s="5">
        <v>12558005000000</v>
      </c>
    </row>
    <row r="145" spans="3:26" ht="15.5" x14ac:dyDescent="0.35">
      <c r="C145" t="s">
        <v>162</v>
      </c>
      <c r="D145" s="5">
        <v>-12523422000000</v>
      </c>
      <c r="E145" s="5">
        <v>-12888181000000</v>
      </c>
      <c r="F145" s="5">
        <v>-12413925000000</v>
      </c>
      <c r="G145" s="5">
        <v>-11504967000000</v>
      </c>
      <c r="I145" s="5">
        <v>-47718470000000</v>
      </c>
      <c r="J145" s="5">
        <v>-43994575000000</v>
      </c>
      <c r="K145" s="5">
        <v>-42462874000000</v>
      </c>
      <c r="L145" s="5">
        <v>-41181335000000</v>
      </c>
      <c r="M145" s="5">
        <v>-38353254000000</v>
      </c>
      <c r="N145" s="5">
        <v>-28245006000000</v>
      </c>
      <c r="O145" s="5">
        <v>-31110616000000</v>
      </c>
      <c r="P145" s="5">
        <v>-29178561000000</v>
      </c>
      <c r="Q145" s="5">
        <v>-26234993000000</v>
      </c>
      <c r="R145" s="5">
        <v>-22369667000000</v>
      </c>
      <c r="S145" s="5">
        <v>-21957163000000</v>
      </c>
      <c r="T145" s="5">
        <v>-20762364000000</v>
      </c>
      <c r="U145" s="5">
        <v>-19432598000000</v>
      </c>
      <c r="V145" s="5">
        <v>-15798760000000</v>
      </c>
      <c r="W145" s="5">
        <v>-14376764000000</v>
      </c>
      <c r="X145" s="5">
        <v>-11802308000000</v>
      </c>
      <c r="Y145" s="5">
        <v>-12603094000000</v>
      </c>
      <c r="Z145" s="5">
        <v>-11719203000000</v>
      </c>
    </row>
    <row r="146" spans="3:26" ht="15.5" x14ac:dyDescent="0.35">
      <c r="C146" t="s">
        <v>463</v>
      </c>
      <c r="D146" s="5">
        <v>-2324436000000</v>
      </c>
      <c r="E146" s="5">
        <v>-1413962000000</v>
      </c>
      <c r="F146" s="5">
        <v>-1333804000000</v>
      </c>
      <c r="G146" s="5">
        <v>-1295151000000</v>
      </c>
      <c r="I146" s="5">
        <v>-5980995000000</v>
      </c>
      <c r="J146" s="5">
        <v>-5092384000000</v>
      </c>
      <c r="K146" s="5">
        <v>-4877855000000</v>
      </c>
      <c r="L146" s="5">
        <v>-4854491000000</v>
      </c>
      <c r="M146" s="5">
        <v>-3898772000000</v>
      </c>
      <c r="N146" s="5">
        <v>-3851334000000</v>
      </c>
      <c r="O146" s="5">
        <v>-3674837000000</v>
      </c>
      <c r="P146" s="5">
        <v>-1479776000000</v>
      </c>
      <c r="Q146" s="5">
        <v>-1337066000000</v>
      </c>
      <c r="R146" s="5">
        <v>-1146555000000</v>
      </c>
      <c r="S146" s="5">
        <v>-997326000000</v>
      </c>
      <c r="T146" s="5">
        <v>-1023396000000</v>
      </c>
      <c r="U146" s="5">
        <v>-860707000000</v>
      </c>
      <c r="V146" s="5">
        <v>-740910000000</v>
      </c>
      <c r="W146" s="5">
        <v>-649789000000</v>
      </c>
      <c r="X146" s="5">
        <v>-556363000000</v>
      </c>
      <c r="Y146" s="5">
        <v>-481641000000</v>
      </c>
      <c r="Z146" s="5">
        <v>-428302000000</v>
      </c>
    </row>
    <row r="147" spans="3:26" ht="15.5" x14ac:dyDescent="0.35">
      <c r="C147" t="s">
        <v>1556</v>
      </c>
    </row>
    <row r="148" spans="3:26" ht="15.5" x14ac:dyDescent="0.35">
      <c r="C148" t="s">
        <v>385</v>
      </c>
      <c r="E148" s="5">
        <v>-195000000</v>
      </c>
      <c r="G148" s="5">
        <v>19465000000</v>
      </c>
      <c r="I148" s="5">
        <v>23507000000</v>
      </c>
      <c r="J148" s="5">
        <v>9526000000</v>
      </c>
      <c r="K148" s="5">
        <v>51541000000</v>
      </c>
      <c r="L148" s="5">
        <v>124349000000</v>
      </c>
      <c r="M148" s="5">
        <v>90173000000</v>
      </c>
      <c r="N148" s="5">
        <v>230085000000</v>
      </c>
      <c r="O148" s="5">
        <v>80576000000</v>
      </c>
      <c r="P148" s="5">
        <v>1534000000</v>
      </c>
      <c r="Q148" s="5">
        <v>168230000000</v>
      </c>
      <c r="R148" s="5">
        <v>236644000000</v>
      </c>
      <c r="S148" s="5">
        <v>153306000000</v>
      </c>
      <c r="T148" s="5">
        <v>40205000000</v>
      </c>
      <c r="U148" s="5">
        <v>129022000000</v>
      </c>
      <c r="V148" s="5">
        <v>21108000000</v>
      </c>
      <c r="W148" s="5">
        <v>4075000000</v>
      </c>
      <c r="X148" s="5">
        <v>6227000000</v>
      </c>
      <c r="Z148" s="5">
        <v>343000000</v>
      </c>
    </row>
    <row r="149" spans="3:26" ht="15.5" x14ac:dyDescent="0.35">
      <c r="C149" t="s">
        <v>167</v>
      </c>
      <c r="D149" s="5">
        <v>-169965000000</v>
      </c>
      <c r="E149" s="5">
        <v>-264390000000</v>
      </c>
      <c r="F149" s="5">
        <v>-264241000000</v>
      </c>
      <c r="G149" s="5">
        <v>-284785000000</v>
      </c>
      <c r="I149" s="5">
        <v>-882548000000</v>
      </c>
      <c r="J149" s="5">
        <v>-653887000000</v>
      </c>
      <c r="K149" s="5">
        <v>-433717000000</v>
      </c>
      <c r="L149" s="5">
        <v>-767234000000</v>
      </c>
      <c r="M149" s="5">
        <v>-796896000000</v>
      </c>
      <c r="N149" s="5">
        <v>-335394000000</v>
      </c>
      <c r="O149" s="5">
        <v>-1222093000000</v>
      </c>
      <c r="P149" s="5">
        <v>-773175000000</v>
      </c>
      <c r="Q149" s="5">
        <v>-674877000000</v>
      </c>
      <c r="R149" s="5">
        <v>-419397000000</v>
      </c>
      <c r="S149" s="5">
        <v>-132844000000</v>
      </c>
      <c r="T149" s="5">
        <v>-389169000000</v>
      </c>
      <c r="U149" s="5">
        <v>-328117000000</v>
      </c>
      <c r="V149" s="5">
        <v>-363036000000</v>
      </c>
      <c r="W149" s="5">
        <v>-460757000000</v>
      </c>
      <c r="X149" s="5">
        <v>-296396000000</v>
      </c>
      <c r="Y149" s="5">
        <v>-240739000000</v>
      </c>
      <c r="Z149" s="5">
        <v>-187758000000</v>
      </c>
    </row>
    <row r="150" spans="3:26" ht="15.5" x14ac:dyDescent="0.35">
      <c r="C150" t="s">
        <v>837</v>
      </c>
    </row>
    <row r="151" spans="3:26" ht="15.5" x14ac:dyDescent="0.35">
      <c r="C151" t="s">
        <v>387</v>
      </c>
      <c r="D151" s="5">
        <v>-307523000000</v>
      </c>
      <c r="E151" s="5">
        <v>-168520000000</v>
      </c>
      <c r="F151" s="5">
        <v>-203527000000</v>
      </c>
      <c r="G151" s="5">
        <v>-219344000000</v>
      </c>
      <c r="I151" s="5">
        <v>-772716000000</v>
      </c>
      <c r="J151" s="5">
        <v>-894336000000</v>
      </c>
      <c r="K151" s="5">
        <v>-990400000000</v>
      </c>
      <c r="L151" s="5">
        <v>-750769000000</v>
      </c>
      <c r="M151" s="5">
        <v>-785327000000</v>
      </c>
      <c r="N151" s="5">
        <v>-879804000000</v>
      </c>
      <c r="O151" s="5">
        <v>-824038000000</v>
      </c>
      <c r="P151" s="5">
        <v>-547428000000</v>
      </c>
      <c r="Q151" s="5">
        <v>-481926000000</v>
      </c>
      <c r="R151" s="5">
        <v>-507834000000</v>
      </c>
      <c r="S151" s="5">
        <v>-685158000000</v>
      </c>
      <c r="T151" s="5">
        <v>-699206000000</v>
      </c>
      <c r="U151" s="5">
        <v>-477548000000</v>
      </c>
      <c r="V151" s="5">
        <v>-423677000000</v>
      </c>
      <c r="W151" s="5">
        <v>-334882000000</v>
      </c>
      <c r="X151" s="5">
        <v>-207903000000</v>
      </c>
      <c r="Y151" s="5">
        <v>-236095000000</v>
      </c>
      <c r="Z151" s="5">
        <v>-220216000000</v>
      </c>
    </row>
    <row r="152" spans="3:26" ht="15.5" x14ac:dyDescent="0.35">
      <c r="C152" t="s">
        <v>1557</v>
      </c>
    </row>
    <row r="153" spans="3:26" ht="15.5" x14ac:dyDescent="0.35">
      <c r="C153" t="s">
        <v>1147</v>
      </c>
      <c r="R153" s="5">
        <v>-55814000000</v>
      </c>
      <c r="S153" s="5">
        <v>-25088000000</v>
      </c>
    </row>
    <row r="154" spans="3:26" ht="15.5" x14ac:dyDescent="0.35">
      <c r="C154" t="s">
        <v>621</v>
      </c>
    </row>
    <row r="155" spans="3:26" ht="15.5" x14ac:dyDescent="0.35">
      <c r="C155" t="s">
        <v>172</v>
      </c>
      <c r="D155" s="5">
        <v>-3085859000000</v>
      </c>
      <c r="E155" s="5">
        <v>321568000000</v>
      </c>
      <c r="F155" s="5">
        <v>-721566000000</v>
      </c>
      <c r="G155" s="5">
        <v>468235000000</v>
      </c>
      <c r="I155" s="5">
        <v>-35412000000</v>
      </c>
      <c r="J155" s="5">
        <v>-3389406000000</v>
      </c>
      <c r="K155" s="5">
        <v>-555687000000</v>
      </c>
      <c r="L155" s="5">
        <v>1406181000000</v>
      </c>
      <c r="M155" s="5">
        <v>1567012000000</v>
      </c>
      <c r="N155" s="5">
        <v>-1794564000000</v>
      </c>
      <c r="O155" s="5">
        <v>1128393000000</v>
      </c>
      <c r="P155" s="5">
        <v>-227875000000</v>
      </c>
      <c r="Q155" s="5">
        <v>-467181000000</v>
      </c>
      <c r="R155" s="5">
        <v>-446607000000</v>
      </c>
      <c r="S155" s="5">
        <v>-666855000000</v>
      </c>
      <c r="T155" s="5">
        <v>-964927000000</v>
      </c>
      <c r="U155" s="5">
        <v>2152769000000</v>
      </c>
      <c r="V155" s="5">
        <v>1091654000000</v>
      </c>
      <c r="W155" s="5">
        <v>541782000000</v>
      </c>
      <c r="X155" s="5">
        <v>-232566000000</v>
      </c>
      <c r="Y155" s="5">
        <v>-307563000000</v>
      </c>
      <c r="Z155" s="5">
        <v>588152000000</v>
      </c>
    </row>
    <row r="156" spans="3:26" ht="15.5" x14ac:dyDescent="0.35">
      <c r="C156" t="s">
        <v>173</v>
      </c>
      <c r="D156" s="5">
        <v>-877667000000</v>
      </c>
      <c r="E156" s="5">
        <v>-1305867000000</v>
      </c>
      <c r="F156" s="5">
        <v>-546983000000</v>
      </c>
      <c r="G156" s="5">
        <v>-538398000000</v>
      </c>
      <c r="I156" s="5">
        <v>-2826164000000</v>
      </c>
      <c r="J156" s="5">
        <v>-1673130000000</v>
      </c>
      <c r="K156" s="5">
        <v>-2104425000000</v>
      </c>
      <c r="L156" s="5">
        <v>-2190219000000</v>
      </c>
      <c r="M156" s="5">
        <v>-2525308000000</v>
      </c>
      <c r="N156" s="5">
        <v>-1980790000000</v>
      </c>
      <c r="O156" s="5">
        <v>-3148118000000</v>
      </c>
      <c r="P156" s="5">
        <v>-2209240000000</v>
      </c>
      <c r="Q156" s="5">
        <v>-1364166000000</v>
      </c>
      <c r="R156" s="5">
        <v>-497535000000</v>
      </c>
      <c r="S156" s="5">
        <v>-681618000000</v>
      </c>
      <c r="T156" s="5">
        <v>-1588234000000</v>
      </c>
      <c r="U156" s="5">
        <v>-1547359000000</v>
      </c>
      <c r="V156" s="5">
        <v>-1352052000000</v>
      </c>
      <c r="W156" s="5">
        <v>-401590000000</v>
      </c>
      <c r="X156" s="5">
        <v>-625892000000</v>
      </c>
      <c r="Y156" s="5">
        <v>-278316000000</v>
      </c>
      <c r="Z156" s="5">
        <v>-435400000000</v>
      </c>
    </row>
    <row r="157" spans="3:26" ht="15.5" x14ac:dyDescent="0.35">
      <c r="C157" t="s">
        <v>169</v>
      </c>
      <c r="D157" s="5">
        <v>27053000000</v>
      </c>
      <c r="E157" s="5">
        <v>18276000000</v>
      </c>
      <c r="F157" s="5">
        <v>13563000000</v>
      </c>
      <c r="G157" s="5">
        <v>22099000000</v>
      </c>
      <c r="I157" s="5">
        <v>66873000000</v>
      </c>
      <c r="J157" s="5">
        <v>47127000000</v>
      </c>
      <c r="K157" s="5">
        <v>42133000000</v>
      </c>
      <c r="L157" s="5">
        <v>9495000000</v>
      </c>
      <c r="M157" s="5">
        <v>14149000000</v>
      </c>
      <c r="N157" s="5">
        <v>57846000000</v>
      </c>
      <c r="O157" s="5">
        <v>22679000000</v>
      </c>
      <c r="P157" s="5">
        <v>39427000000</v>
      </c>
      <c r="Q157" s="5">
        <v>34477000000</v>
      </c>
      <c r="R157" s="5">
        <v>26292000000</v>
      </c>
      <c r="S157" s="5">
        <v>18076000000</v>
      </c>
      <c r="T157" s="5">
        <v>16048000000</v>
      </c>
      <c r="U157" s="5">
        <v>15975000000</v>
      </c>
      <c r="V157" s="5">
        <v>43741000000</v>
      </c>
      <c r="W157" s="5">
        <v>19252000000</v>
      </c>
      <c r="X157" s="5">
        <v>16978000000</v>
      </c>
      <c r="Y157" s="5">
        <v>19101000000</v>
      </c>
      <c r="Z157" s="5">
        <v>6616000000</v>
      </c>
    </row>
    <row r="158" spans="3:26" ht="15.5" x14ac:dyDescent="0.35">
      <c r="C158" t="s">
        <v>174</v>
      </c>
      <c r="D158" s="5">
        <v>-810924000000</v>
      </c>
      <c r="E158" s="5">
        <v>-943007000000</v>
      </c>
      <c r="F158" s="5">
        <v>-630458000000</v>
      </c>
      <c r="G158" s="5">
        <v>-484947000000</v>
      </c>
      <c r="I158" s="5">
        <v>-2467498000000</v>
      </c>
      <c r="J158" s="5">
        <v>-1629680000000</v>
      </c>
      <c r="K158" s="5">
        <v>-2017574000000</v>
      </c>
      <c r="L158" s="5">
        <v>-2082379000000</v>
      </c>
      <c r="M158" s="5">
        <v>-1291356000000</v>
      </c>
      <c r="N158" s="5">
        <v>-1607397000000</v>
      </c>
      <c r="O158" s="5">
        <v>-3088627000000</v>
      </c>
      <c r="P158" s="5">
        <v>-2189336000000</v>
      </c>
      <c r="Q158" s="5">
        <v>-1537286000000</v>
      </c>
      <c r="R158" s="5">
        <v>-786760000000</v>
      </c>
      <c r="S158" s="5">
        <v>-708488000000</v>
      </c>
      <c r="T158" s="5">
        <v>-1598385000000</v>
      </c>
      <c r="U158" s="5">
        <v>-1563917000000</v>
      </c>
      <c r="V158" s="5">
        <v>-1363965000000</v>
      </c>
      <c r="W158" s="5">
        <v>-992400000000</v>
      </c>
      <c r="X158" s="5">
        <v>-612229000000</v>
      </c>
      <c r="Y158" s="5">
        <v>-316586000000</v>
      </c>
      <c r="Z158" s="5">
        <v>-377303000000</v>
      </c>
    </row>
    <row r="159" spans="3:26" ht="15.5" x14ac:dyDescent="0.35">
      <c r="C159" t="s">
        <v>184</v>
      </c>
      <c r="S159" s="5">
        <v>7987000000</v>
      </c>
      <c r="T159" s="5">
        <v>247000000</v>
      </c>
    </row>
    <row r="160" spans="3:26" ht="15.5" x14ac:dyDescent="0.35">
      <c r="C160" t="s">
        <v>1558</v>
      </c>
      <c r="T160" s="5">
        <v>-10615000000</v>
      </c>
    </row>
    <row r="161" spans="3:26" ht="15.5" x14ac:dyDescent="0.35">
      <c r="C161" t="s">
        <v>1559</v>
      </c>
      <c r="D161" s="5">
        <v>-105705000000</v>
      </c>
      <c r="E161" s="5">
        <v>-120186000000</v>
      </c>
      <c r="F161" s="5">
        <v>-35895000000</v>
      </c>
      <c r="G161" s="5">
        <v>-67276000000</v>
      </c>
      <c r="I161" s="5">
        <v>-240656000000</v>
      </c>
      <c r="J161" s="5">
        <v>-74378000000</v>
      </c>
      <c r="K161" s="5">
        <v>-22779000000</v>
      </c>
      <c r="L161" s="5">
        <v>-10155000000</v>
      </c>
      <c r="M161" s="5">
        <v>-14872000000</v>
      </c>
      <c r="N161" s="5">
        <v>-129460000000</v>
      </c>
      <c r="O161" s="5">
        <v>-53853000000</v>
      </c>
      <c r="P161" s="5">
        <v>-53260000000</v>
      </c>
    </row>
    <row r="162" spans="3:26" ht="15.5" x14ac:dyDescent="0.35">
      <c r="C162" t="s">
        <v>1202</v>
      </c>
      <c r="D162" s="5">
        <v>-15245000000</v>
      </c>
      <c r="E162" s="5">
        <v>-31851000000</v>
      </c>
      <c r="F162" s="5">
        <v>-40952000000</v>
      </c>
      <c r="G162" s="5">
        <v>-10146000000</v>
      </c>
      <c r="I162" s="5">
        <v>-110189000000</v>
      </c>
      <c r="J162" s="5">
        <v>-35207000000</v>
      </c>
      <c r="K162" s="5">
        <v>-42701000000</v>
      </c>
      <c r="L162" s="5">
        <v>-37251000000</v>
      </c>
      <c r="M162" s="5">
        <v>-55037000000</v>
      </c>
      <c r="N162" s="5">
        <v>-73348000000</v>
      </c>
    </row>
    <row r="163" spans="3:26" ht="15.5" x14ac:dyDescent="0.35">
      <c r="C163" t="s">
        <v>742</v>
      </c>
      <c r="D163" s="5">
        <v>20520000000</v>
      </c>
    </row>
    <row r="164" spans="3:26" ht="15.5" x14ac:dyDescent="0.35">
      <c r="C164" t="s">
        <v>388</v>
      </c>
      <c r="E164" s="5">
        <v>-3494000000</v>
      </c>
      <c r="F164" s="5">
        <v>-2359000000</v>
      </c>
      <c r="G164" s="5">
        <v>-825000000</v>
      </c>
      <c r="I164" s="5">
        <v>-8817000000</v>
      </c>
      <c r="J164" s="5">
        <v>-7181000000</v>
      </c>
      <c r="K164" s="5">
        <v>-29511000000</v>
      </c>
      <c r="L164" s="5">
        <v>-3062000000</v>
      </c>
      <c r="M164" s="5">
        <v>-305407000000</v>
      </c>
      <c r="P164" s="5">
        <v>-4084000000</v>
      </c>
      <c r="S164" s="5">
        <v>-35000000</v>
      </c>
      <c r="U164" s="5">
        <v>-317000000</v>
      </c>
      <c r="W164" s="5">
        <v>-317000000</v>
      </c>
      <c r="X164" s="5">
        <v>-13000000</v>
      </c>
      <c r="Y164" s="5">
        <v>-2297000000</v>
      </c>
      <c r="Z164" s="5">
        <v>-727000000</v>
      </c>
    </row>
    <row r="165" spans="3:26" ht="15.5" x14ac:dyDescent="0.35">
      <c r="C165" t="s">
        <v>772</v>
      </c>
      <c r="D165" s="5">
        <v>321000000</v>
      </c>
      <c r="E165" s="5">
        <v>487000000</v>
      </c>
      <c r="I165" s="5">
        <v>487000000</v>
      </c>
      <c r="N165" s="5">
        <v>1538000000</v>
      </c>
      <c r="O165" s="5">
        <v>7553000000</v>
      </c>
      <c r="Q165" s="5">
        <v>163882000000</v>
      </c>
      <c r="R165" s="5">
        <v>6881000000</v>
      </c>
      <c r="S165" s="5">
        <v>1046000000</v>
      </c>
      <c r="T165" s="5">
        <v>201000000</v>
      </c>
      <c r="W165" s="5">
        <v>688000000</v>
      </c>
    </row>
    <row r="166" spans="3:26" ht="15.5" x14ac:dyDescent="0.35">
      <c r="C166" t="s">
        <v>469</v>
      </c>
      <c r="D166" s="5">
        <v>-3548000000</v>
      </c>
      <c r="E166" s="5">
        <v>2981000000</v>
      </c>
      <c r="G166" s="5">
        <v>-3292000000</v>
      </c>
      <c r="I166" s="5">
        <v>-315000000</v>
      </c>
      <c r="J166" s="5">
        <v>-446000000</v>
      </c>
      <c r="K166" s="5">
        <v>-261000000</v>
      </c>
      <c r="L166" s="5">
        <v>-15006000000</v>
      </c>
      <c r="M166" s="5">
        <v>-22619000000</v>
      </c>
      <c r="N166" s="5">
        <v>-527000000</v>
      </c>
      <c r="O166" s="5">
        <v>-6480000000</v>
      </c>
    </row>
    <row r="167" spans="3:26" ht="15.5" x14ac:dyDescent="0.35">
      <c r="C167" t="s">
        <v>1560</v>
      </c>
      <c r="D167" s="5">
        <v>606000000</v>
      </c>
      <c r="G167" s="5">
        <v>-1021000000</v>
      </c>
    </row>
    <row r="168" spans="3:26" ht="15.5" x14ac:dyDescent="0.35">
      <c r="C168" t="s">
        <v>871</v>
      </c>
      <c r="L168" s="5">
        <v>-223000000</v>
      </c>
      <c r="M168" s="5">
        <v>-32310000000</v>
      </c>
      <c r="N168" s="5">
        <v>-7472000000</v>
      </c>
      <c r="O168" s="5">
        <v>-14120000000</v>
      </c>
    </row>
    <row r="169" spans="3:26" ht="15.5" x14ac:dyDescent="0.35">
      <c r="C169" t="s">
        <v>1561</v>
      </c>
      <c r="M169" s="5">
        <v>-849892000000</v>
      </c>
      <c r="N169" s="5">
        <v>-364240000000</v>
      </c>
    </row>
    <row r="170" spans="3:26" ht="15.5" x14ac:dyDescent="0.35">
      <c r="C170" t="s">
        <v>1562</v>
      </c>
      <c r="O170" s="5">
        <v>-83000000000</v>
      </c>
    </row>
    <row r="171" spans="3:26" ht="15.5" x14ac:dyDescent="0.35">
      <c r="C171" t="s">
        <v>1563</v>
      </c>
      <c r="L171" s="5">
        <v>-8000000000</v>
      </c>
    </row>
    <row r="172" spans="3:26" ht="15.5" x14ac:dyDescent="0.35">
      <c r="C172" t="s">
        <v>1239</v>
      </c>
      <c r="N172" s="5">
        <v>113337000000</v>
      </c>
      <c r="O172" s="5">
        <v>98996000000</v>
      </c>
    </row>
    <row r="173" spans="3:26" ht="15.5" x14ac:dyDescent="0.35">
      <c r="C173" t="s">
        <v>1564</v>
      </c>
      <c r="P173" s="5">
        <v>-863000000</v>
      </c>
      <c r="Q173" s="5">
        <v>-243000000</v>
      </c>
      <c r="R173" s="5">
        <v>-808000000</v>
      </c>
      <c r="S173" s="5">
        <v>-843000000</v>
      </c>
      <c r="T173" s="5">
        <v>-4504000000</v>
      </c>
      <c r="U173" s="5">
        <v>-753000000</v>
      </c>
      <c r="W173" s="5">
        <v>-757000000</v>
      </c>
      <c r="X173" s="5">
        <v>-997000000</v>
      </c>
      <c r="Y173" s="5">
        <v>-1227000000</v>
      </c>
      <c r="Z173" s="5">
        <v>-336000000</v>
      </c>
    </row>
    <row r="174" spans="3:26" ht="15.5" x14ac:dyDescent="0.35">
      <c r="C174" t="s">
        <v>1565</v>
      </c>
    </row>
    <row r="175" spans="3:26" ht="15.5" x14ac:dyDescent="0.35">
      <c r="C175" t="s">
        <v>1566</v>
      </c>
    </row>
    <row r="176" spans="3:26" ht="15.5" x14ac:dyDescent="0.35">
      <c r="C176" t="s">
        <v>1567</v>
      </c>
      <c r="T176" s="5">
        <v>3000000000</v>
      </c>
      <c r="U176" s="5">
        <v>-1000000000</v>
      </c>
      <c r="V176" s="5">
        <v>-2000000000</v>
      </c>
      <c r="X176" s="5">
        <v>-38611000000</v>
      </c>
      <c r="Y176" s="5">
        <v>-2922000000</v>
      </c>
      <c r="Z176" s="5">
        <v>10545000000</v>
      </c>
    </row>
    <row r="177" spans="3:26" ht="15.5" x14ac:dyDescent="0.35">
      <c r="C177" t="s">
        <v>1568</v>
      </c>
    </row>
    <row r="178" spans="3:26" ht="15.5" x14ac:dyDescent="0.35">
      <c r="C178" t="s">
        <v>1569</v>
      </c>
      <c r="T178" s="5">
        <v>3000000000</v>
      </c>
      <c r="U178" s="5">
        <v>-1000000000</v>
      </c>
      <c r="V178" s="5">
        <v>-2000000000</v>
      </c>
      <c r="X178" s="5">
        <v>-38611000000</v>
      </c>
      <c r="Y178" s="5">
        <v>-2922000000</v>
      </c>
      <c r="Z178" s="5">
        <v>10545000000</v>
      </c>
    </row>
    <row r="179" spans="3:26" ht="15.5" x14ac:dyDescent="0.35">
      <c r="C179" t="s">
        <v>1570</v>
      </c>
      <c r="E179" s="5">
        <v>-50000000</v>
      </c>
      <c r="F179" s="5">
        <v>-4900000000</v>
      </c>
      <c r="G179" s="5">
        <v>-2450000000</v>
      </c>
      <c r="I179" s="5">
        <v>-7400000000</v>
      </c>
      <c r="K179" s="5">
        <v>-52050000000</v>
      </c>
      <c r="L179" s="5">
        <v>-60000000000</v>
      </c>
    </row>
    <row r="180" spans="3:26" ht="15.5" x14ac:dyDescent="0.35">
      <c r="C180" t="s">
        <v>1571</v>
      </c>
      <c r="E180" s="5">
        <v>3297000000</v>
      </c>
      <c r="F180" s="5">
        <v>4391000000</v>
      </c>
      <c r="G180" s="5">
        <v>4845000000</v>
      </c>
      <c r="I180" s="5">
        <v>12533000000</v>
      </c>
      <c r="J180" s="5">
        <v>1300000000</v>
      </c>
      <c r="K180" s="5">
        <v>1800000000</v>
      </c>
      <c r="L180" s="5">
        <v>2334000000</v>
      </c>
    </row>
    <row r="181" spans="3:26" ht="15.5" x14ac:dyDescent="0.35">
      <c r="C181" t="s">
        <v>1572</v>
      </c>
      <c r="P181" s="5">
        <v>-36336000000</v>
      </c>
      <c r="Q181" s="5">
        <v>-9433000000</v>
      </c>
      <c r="R181" s="5">
        <v>-9929000000</v>
      </c>
      <c r="S181" s="5">
        <v>-12656000000</v>
      </c>
      <c r="T181" s="5">
        <v>-14758000000</v>
      </c>
      <c r="U181" s="5">
        <v>-5236000000</v>
      </c>
      <c r="V181" s="5">
        <v>-9035000000</v>
      </c>
    </row>
    <row r="182" spans="3:26" ht="15.5" x14ac:dyDescent="0.35">
      <c r="C182" t="s">
        <v>1573</v>
      </c>
    </row>
    <row r="183" spans="3:26" ht="15.5" x14ac:dyDescent="0.35">
      <c r="C183" t="s">
        <v>1574</v>
      </c>
      <c r="Q183" s="5">
        <v>-55520000000</v>
      </c>
      <c r="R183" s="5">
        <v>-20781000000</v>
      </c>
      <c r="T183" s="5">
        <v>-219000000</v>
      </c>
    </row>
    <row r="184" spans="3:26" ht="15.5" x14ac:dyDescent="0.35">
      <c r="C184" t="s">
        <v>1575</v>
      </c>
      <c r="S184" s="5">
        <v>77000000</v>
      </c>
      <c r="V184" s="5">
        <v>-60579000000</v>
      </c>
      <c r="W184" s="5">
        <v>-376754000000</v>
      </c>
    </row>
    <row r="185" spans="3:26" ht="15.5" x14ac:dyDescent="0.35">
      <c r="C185" t="s">
        <v>988</v>
      </c>
      <c r="W185" s="5">
        <v>805028000000</v>
      </c>
      <c r="Y185" s="5">
        <v>10494000000</v>
      </c>
    </row>
    <row r="186" spans="3:26" ht="15.5" x14ac:dyDescent="0.35">
      <c r="C186" t="s">
        <v>1576</v>
      </c>
      <c r="L186" s="5">
        <v>1243000000</v>
      </c>
    </row>
    <row r="187" spans="3:26" ht="15.5" x14ac:dyDescent="0.35">
      <c r="C187" t="s">
        <v>1442</v>
      </c>
    </row>
    <row r="188" spans="3:26" ht="15.5" x14ac:dyDescent="0.35">
      <c r="C188" t="s">
        <v>1577</v>
      </c>
    </row>
    <row r="189" spans="3:26" ht="15.5" x14ac:dyDescent="0.35">
      <c r="C189" t="s">
        <v>1578</v>
      </c>
      <c r="E189" s="5">
        <v>35000000000</v>
      </c>
      <c r="I189" s="5">
        <v>35000000000</v>
      </c>
      <c r="J189" s="5">
        <v>-35000000000</v>
      </c>
    </row>
    <row r="190" spans="3:26" ht="15.5" x14ac:dyDescent="0.35">
      <c r="C190" t="s">
        <v>1506</v>
      </c>
      <c r="O190" s="5">
        <v>-37153000000</v>
      </c>
      <c r="P190" s="5">
        <v>-32843000000</v>
      </c>
      <c r="Z190" s="5">
        <v>-106635000000</v>
      </c>
    </row>
    <row r="191" spans="3:26" ht="15.5" x14ac:dyDescent="0.35">
      <c r="C191" t="s">
        <v>1579</v>
      </c>
    </row>
    <row r="192" spans="3:26" ht="15.5" x14ac:dyDescent="0.35">
      <c r="C192" t="s">
        <v>1580</v>
      </c>
    </row>
    <row r="193" spans="3:26" ht="15.5" x14ac:dyDescent="0.35">
      <c r="C193" t="s">
        <v>405</v>
      </c>
    </row>
    <row r="194" spans="3:26" ht="15.5" x14ac:dyDescent="0.35">
      <c r="C194" t="s">
        <v>1581</v>
      </c>
      <c r="E194" s="5">
        <v>-275000000000</v>
      </c>
      <c r="I194" s="5">
        <v>-275000000000</v>
      </c>
    </row>
    <row r="195" spans="3:26" ht="15.5" x14ac:dyDescent="0.35">
      <c r="C195" t="s">
        <v>1582</v>
      </c>
      <c r="E195" s="5">
        <v>-606000000</v>
      </c>
      <c r="F195" s="5">
        <v>1000000</v>
      </c>
      <c r="G195" s="5">
        <v>1021000000</v>
      </c>
      <c r="I195" s="5">
        <v>416000000</v>
      </c>
      <c r="J195" s="5">
        <v>7712000000</v>
      </c>
      <c r="K195" s="5">
        <v>-8429000000</v>
      </c>
      <c r="L195" s="5">
        <v>-120000000</v>
      </c>
      <c r="M195" s="5">
        <v>327000000</v>
      </c>
      <c r="N195" s="5">
        <v>1270000000</v>
      </c>
      <c r="O195" s="5">
        <v>-1680000000</v>
      </c>
      <c r="Q195" s="5">
        <v>11283000000</v>
      </c>
    </row>
    <row r="196" spans="3:26" ht="15.5" x14ac:dyDescent="0.35">
      <c r="C196" t="s">
        <v>191</v>
      </c>
      <c r="D196" s="5">
        <v>-3085859000000</v>
      </c>
      <c r="E196" s="5">
        <v>321568000000</v>
      </c>
      <c r="F196" s="5">
        <v>-721566000000</v>
      </c>
      <c r="G196" s="5">
        <v>468235000000</v>
      </c>
      <c r="I196" s="5">
        <v>-35412000000</v>
      </c>
      <c r="J196" s="5">
        <v>-3389406000000</v>
      </c>
      <c r="K196" s="5">
        <v>-555687000000</v>
      </c>
      <c r="L196" s="5">
        <v>1406181000000</v>
      </c>
      <c r="M196" s="5">
        <v>1567012000000</v>
      </c>
      <c r="N196" s="5">
        <v>-1794564000000</v>
      </c>
      <c r="O196" s="5">
        <v>1128393000000</v>
      </c>
      <c r="P196" s="5">
        <v>-227875000000</v>
      </c>
      <c r="Q196" s="5">
        <v>-467181000000</v>
      </c>
      <c r="R196" s="5">
        <v>-446607000000</v>
      </c>
      <c r="S196" s="5">
        <v>-666855000000</v>
      </c>
      <c r="T196" s="5">
        <v>-964927000000</v>
      </c>
      <c r="U196" s="5">
        <v>2152769000000</v>
      </c>
      <c r="V196" s="5">
        <v>1091654000000</v>
      </c>
      <c r="W196" s="5">
        <v>541782000000</v>
      </c>
      <c r="X196" s="5">
        <v>-232566000000</v>
      </c>
      <c r="Y196" s="5">
        <v>-307563000000</v>
      </c>
      <c r="Z196" s="5">
        <v>588152000000</v>
      </c>
    </row>
    <row r="197" spans="3:26" ht="15.5" x14ac:dyDescent="0.35">
      <c r="C197" t="s">
        <v>1343</v>
      </c>
      <c r="M197" s="5">
        <v>4891448000000</v>
      </c>
    </row>
    <row r="198" spans="3:26" ht="15.5" x14ac:dyDescent="0.35">
      <c r="C198" t="s">
        <v>421</v>
      </c>
      <c r="D198" s="5">
        <v>50740656000000</v>
      </c>
      <c r="E198" s="5">
        <v>-1362507000000</v>
      </c>
      <c r="F198" s="5">
        <v>-402486000000</v>
      </c>
      <c r="G198" s="5">
        <v>-43850970000000</v>
      </c>
      <c r="O198" s="5">
        <v>2418985000000</v>
      </c>
      <c r="P198" s="5">
        <v>377456000000</v>
      </c>
      <c r="Q198" s="5">
        <v>39035000000</v>
      </c>
      <c r="U198" s="5">
        <v>274386000000</v>
      </c>
      <c r="V198" s="5">
        <v>484795000000</v>
      </c>
      <c r="W198" s="5">
        <v>1099401000000</v>
      </c>
      <c r="Z198" s="5">
        <v>711320000000</v>
      </c>
    </row>
    <row r="199" spans="3:26" ht="15.5" x14ac:dyDescent="0.35">
      <c r="C199" t="s">
        <v>483</v>
      </c>
      <c r="D199" s="5">
        <v>-51388448000000</v>
      </c>
      <c r="E199" s="5">
        <v>845218000000</v>
      </c>
      <c r="G199" s="5">
        <v>45444754000000</v>
      </c>
      <c r="I199" s="5">
        <v>845218000000</v>
      </c>
      <c r="J199" s="5">
        <v>-2002282000000</v>
      </c>
      <c r="K199" s="5">
        <v>209050000000</v>
      </c>
      <c r="L199" s="5">
        <v>2554364000000</v>
      </c>
      <c r="M199" s="5">
        <v>891328000000</v>
      </c>
      <c r="N199" s="5">
        <v>-2877708000000</v>
      </c>
      <c r="O199" s="5">
        <v>-589002000000</v>
      </c>
      <c r="R199" s="5">
        <v>-1103702000000</v>
      </c>
      <c r="S199" s="5">
        <v>-360877000000</v>
      </c>
      <c r="T199" s="5">
        <v>-548641000000</v>
      </c>
      <c r="X199" s="5">
        <v>-72259000000</v>
      </c>
      <c r="Y199" s="5">
        <v>-133103000000</v>
      </c>
    </row>
    <row r="200" spans="3:26" ht="15.5" x14ac:dyDescent="0.35">
      <c r="C200" t="s">
        <v>194</v>
      </c>
      <c r="D200" s="5">
        <v>3000000000000</v>
      </c>
      <c r="E200" s="5">
        <v>1156228000000</v>
      </c>
      <c r="G200" s="5">
        <v>18000000000</v>
      </c>
      <c r="I200" s="5">
        <v>1194228000000</v>
      </c>
      <c r="J200" s="5">
        <v>312000000000</v>
      </c>
      <c r="K200" s="5">
        <v>400000000000</v>
      </c>
      <c r="L200" s="5">
        <v>2925000000000</v>
      </c>
      <c r="M200" s="5">
        <v>919500000000</v>
      </c>
      <c r="N200" s="5">
        <v>1738000000000</v>
      </c>
      <c r="O200" s="5">
        <v>966000000000</v>
      </c>
      <c r="P200" s="5">
        <v>278526000000</v>
      </c>
      <c r="S200" s="5">
        <v>307990000000</v>
      </c>
      <c r="T200" s="5">
        <v>310570000000</v>
      </c>
      <c r="U200" s="5">
        <v>309487000000</v>
      </c>
      <c r="V200" s="5">
        <v>11311000000</v>
      </c>
      <c r="W200" s="5">
        <v>368625000000</v>
      </c>
      <c r="X200" s="5">
        <v>1067613000000</v>
      </c>
      <c r="Y200" s="5">
        <v>29579000000</v>
      </c>
      <c r="Z200" s="5">
        <v>28133000000</v>
      </c>
    </row>
    <row r="201" spans="3:26" ht="15.5" x14ac:dyDescent="0.35">
      <c r="C201" t="s">
        <v>195</v>
      </c>
      <c r="D201" s="5">
        <v>-226838000000</v>
      </c>
      <c r="E201" s="5">
        <v>-303000000000</v>
      </c>
      <c r="F201" s="5">
        <v>-298000000000</v>
      </c>
      <c r="G201" s="5">
        <v>-272687000000</v>
      </c>
      <c r="I201" s="5">
        <v>-1146375000000</v>
      </c>
      <c r="J201" s="5">
        <v>-834375000000</v>
      </c>
      <c r="K201" s="5">
        <v>-584957000000</v>
      </c>
      <c r="L201" s="5">
        <v>-2280465000000</v>
      </c>
      <c r="M201" s="5">
        <v>-764302000000</v>
      </c>
      <c r="N201" s="5">
        <v>-297649000000</v>
      </c>
      <c r="O201" s="5">
        <v>-180245000000</v>
      </c>
      <c r="P201" s="5">
        <v>-47467000000</v>
      </c>
      <c r="R201" s="5">
        <v>-713687000000</v>
      </c>
      <c r="S201" s="5">
        <v>-392183000000</v>
      </c>
      <c r="T201" s="5">
        <v>-393604000000</v>
      </c>
      <c r="U201" s="5">
        <v>-361961000000</v>
      </c>
      <c r="V201" s="5">
        <v>-282988000000</v>
      </c>
      <c r="W201" s="5">
        <v>-189519000000</v>
      </c>
      <c r="X201" s="5">
        <v>-167908000000</v>
      </c>
      <c r="Y201" s="5">
        <v>-34390000000</v>
      </c>
      <c r="Z201" s="5">
        <v>-82981000000</v>
      </c>
    </row>
    <row r="202" spans="3:26" ht="15.5" x14ac:dyDescent="0.35">
      <c r="C202" t="s">
        <v>1583</v>
      </c>
      <c r="D202" s="5">
        <v>748505000000</v>
      </c>
    </row>
    <row r="203" spans="3:26" ht="15.5" x14ac:dyDescent="0.35">
      <c r="C203" t="s">
        <v>1584</v>
      </c>
      <c r="K203" s="5">
        <v>2326000000</v>
      </c>
    </row>
    <row r="204" spans="3:26" ht="15.5" x14ac:dyDescent="0.35">
      <c r="C204" t="s">
        <v>1585</v>
      </c>
      <c r="K204" s="5">
        <v>18976000000</v>
      </c>
      <c r="O204" s="5">
        <v>2569000000</v>
      </c>
      <c r="P204" s="5">
        <v>239805000000</v>
      </c>
      <c r="R204" s="5">
        <v>-3195000000</v>
      </c>
      <c r="S204" s="5">
        <v>4500000000</v>
      </c>
      <c r="T204" s="5">
        <v>-220000000000</v>
      </c>
      <c r="U204" s="5">
        <v>33000000000</v>
      </c>
      <c r="V204" s="5">
        <v>79000000000</v>
      </c>
      <c r="W204" s="5">
        <v>22500000000</v>
      </c>
      <c r="X204" s="5">
        <v>15000000000</v>
      </c>
      <c r="Y204" s="5">
        <v>13696000000</v>
      </c>
      <c r="Z204" s="5">
        <v>11375000000</v>
      </c>
    </row>
    <row r="205" spans="3:26" ht="15.5" x14ac:dyDescent="0.35">
      <c r="C205" t="s">
        <v>1586</v>
      </c>
      <c r="P205" s="5">
        <v>63211000000</v>
      </c>
    </row>
    <row r="206" spans="3:26" ht="15.5" x14ac:dyDescent="0.35">
      <c r="C206" t="s">
        <v>576</v>
      </c>
      <c r="P206" s="5">
        <v>-2405000000</v>
      </c>
      <c r="Q206" s="5">
        <v>-983000000</v>
      </c>
      <c r="R206" s="5">
        <v>-2431000000</v>
      </c>
      <c r="S206" s="5">
        <v>-3147000000</v>
      </c>
      <c r="T206" s="5">
        <v>-4002000000</v>
      </c>
      <c r="U206" s="5">
        <v>-4601000000</v>
      </c>
      <c r="V206" s="5">
        <v>-1534000000</v>
      </c>
      <c r="W206" s="5">
        <v>-1859000000</v>
      </c>
      <c r="X206" s="5">
        <v>-261000000</v>
      </c>
      <c r="Y206" s="5">
        <v>-632000000</v>
      </c>
      <c r="Z206" s="5">
        <v>-1336000000</v>
      </c>
    </row>
    <row r="207" spans="3:26" ht="15.5" x14ac:dyDescent="0.35">
      <c r="C207" t="s">
        <v>484</v>
      </c>
      <c r="D207" s="5">
        <v>-3730000000</v>
      </c>
      <c r="E207" s="5">
        <v>2409000000</v>
      </c>
      <c r="F207" s="5">
        <v>-2409000000</v>
      </c>
      <c r="G207" s="5">
        <v>455000000</v>
      </c>
      <c r="R207" s="5">
        <v>-3071000000</v>
      </c>
      <c r="S207" s="5">
        <v>-836000000</v>
      </c>
      <c r="T207" s="5">
        <v>-2848000000</v>
      </c>
      <c r="U207" s="5">
        <v>-6742000000</v>
      </c>
      <c r="V207" s="5">
        <v>-8750000000</v>
      </c>
      <c r="W207" s="5">
        <v>-1184000000</v>
      </c>
      <c r="X207" s="5">
        <v>-2076000000</v>
      </c>
      <c r="Y207" s="5">
        <v>-1839000000</v>
      </c>
      <c r="Z207" s="5">
        <v>-7504000000</v>
      </c>
    </row>
    <row r="208" spans="3:26" ht="15.5" x14ac:dyDescent="0.35">
      <c r="C208" t="s">
        <v>1587</v>
      </c>
      <c r="E208" s="5">
        <v>-4760000000</v>
      </c>
      <c r="F208" s="5">
        <v>-492000000</v>
      </c>
      <c r="G208" s="5">
        <v>492000000</v>
      </c>
      <c r="I208" s="5">
        <v>-4760000000</v>
      </c>
      <c r="J208" s="5">
        <v>-2021000000</v>
      </c>
      <c r="K208" s="5">
        <v>-2231000000</v>
      </c>
      <c r="L208" s="5">
        <v>-1500000000</v>
      </c>
      <c r="M208" s="5">
        <v>-3258000000</v>
      </c>
      <c r="N208" s="5">
        <v>-3083000000</v>
      </c>
      <c r="O208" s="5">
        <v>-3631000000</v>
      </c>
      <c r="P208" s="5">
        <v>-1375000000</v>
      </c>
      <c r="Q208" s="5">
        <v>1582000000</v>
      </c>
    </row>
    <row r="209" spans="3:26" ht="15.5" x14ac:dyDescent="0.35">
      <c r="C209" t="s">
        <v>1588</v>
      </c>
      <c r="M209" s="5">
        <v>-75108000000</v>
      </c>
      <c r="N209" s="5">
        <v>-72743000000</v>
      </c>
      <c r="O209" s="5">
        <v>1998000000</v>
      </c>
      <c r="P209" s="5">
        <v>14652000000</v>
      </c>
      <c r="Q209" s="5">
        <v>-6140000000</v>
      </c>
      <c r="V209" s="5">
        <v>-17717000000</v>
      </c>
    </row>
    <row r="210" spans="3:26" ht="15.5" x14ac:dyDescent="0.35">
      <c r="C210" t="s">
        <v>436</v>
      </c>
      <c r="D210" s="5">
        <v>-34354000000</v>
      </c>
      <c r="E210" s="5">
        <v>-12021000000</v>
      </c>
      <c r="F210" s="5">
        <v>-18178000000</v>
      </c>
      <c r="G210" s="5">
        <v>-9613000000</v>
      </c>
      <c r="I210" s="5">
        <v>-61527000000</v>
      </c>
      <c r="J210" s="5">
        <v>-43791000000</v>
      </c>
      <c r="K210" s="5">
        <v>-25042000000</v>
      </c>
      <c r="L210" s="5">
        <v>-41403000000</v>
      </c>
      <c r="M210" s="5">
        <v>-36697000000</v>
      </c>
      <c r="N210" s="5">
        <v>-23006000000</v>
      </c>
    </row>
    <row r="211" spans="3:26" ht="15.5" x14ac:dyDescent="0.35">
      <c r="C211" t="s">
        <v>1589</v>
      </c>
      <c r="K211" s="5">
        <v>7207000000</v>
      </c>
    </row>
    <row r="212" spans="3:26" ht="15.5" x14ac:dyDescent="0.35">
      <c r="C212" t="s">
        <v>423</v>
      </c>
      <c r="E212" s="5">
        <v>-48259000000</v>
      </c>
      <c r="G212" s="5">
        <v>-813937000000</v>
      </c>
      <c r="I212" s="5">
        <v>-862196000000</v>
      </c>
      <c r="J212" s="5">
        <v>-818937000000</v>
      </c>
      <c r="K212" s="5">
        <v>-581016000000</v>
      </c>
      <c r="L212" s="5">
        <v>-724969000000</v>
      </c>
      <c r="M212" s="5">
        <v>-488899000000</v>
      </c>
      <c r="N212" s="5">
        <v>-258375000000</v>
      </c>
      <c r="O212" s="5">
        <v>-638281000000</v>
      </c>
      <c r="P212" s="5">
        <v>-1150278000000</v>
      </c>
      <c r="Q212" s="5">
        <v>-535897000000</v>
      </c>
      <c r="R212" s="5">
        <v>-239603000000</v>
      </c>
      <c r="T212" s="5">
        <v>-106402000000</v>
      </c>
      <c r="U212" s="5">
        <v>-212804000000</v>
      </c>
      <c r="V212" s="5">
        <v>-159604000000</v>
      </c>
      <c r="W212" s="5">
        <v>-756182000000</v>
      </c>
      <c r="X212" s="5">
        <v>-10359000000</v>
      </c>
    </row>
    <row r="213" spans="3:26" ht="15.5" x14ac:dyDescent="0.35">
      <c r="C213" t="s">
        <v>1590</v>
      </c>
      <c r="E213" s="5">
        <v>48260000000</v>
      </c>
      <c r="F213" s="5">
        <v>-1000000</v>
      </c>
      <c r="G213" s="5">
        <v>-48259000000</v>
      </c>
    </row>
    <row r="214" spans="3:26" ht="15.5" x14ac:dyDescent="0.35">
      <c r="C214" t="s">
        <v>197</v>
      </c>
      <c r="R214" s="5">
        <v>701700000000</v>
      </c>
    </row>
    <row r="215" spans="3:26" ht="15.5" x14ac:dyDescent="0.35">
      <c r="C215" t="s">
        <v>1098</v>
      </c>
      <c r="Q215" s="5">
        <v>4262240000000</v>
      </c>
      <c r="R215" s="5">
        <v>990351000000</v>
      </c>
      <c r="U215" s="5">
        <v>2122004000000</v>
      </c>
      <c r="V215" s="5">
        <v>1487141000000</v>
      </c>
    </row>
    <row r="216" spans="3:26" ht="15.5" x14ac:dyDescent="0.35">
      <c r="C216" t="s">
        <v>1591</v>
      </c>
      <c r="D216" s="5">
        <v>-5921650000000</v>
      </c>
      <c r="L216" s="5">
        <v>-1000000000000</v>
      </c>
      <c r="M216" s="5">
        <v>-3767000000000</v>
      </c>
      <c r="Q216" s="5">
        <v>-4192487000000</v>
      </c>
      <c r="V216" s="5">
        <v>-500000000000</v>
      </c>
    </row>
    <row r="217" spans="3:26" ht="15.5" x14ac:dyDescent="0.35">
      <c r="C217" t="s">
        <v>1592</v>
      </c>
      <c r="X217" s="5">
        <v>-1062316000000</v>
      </c>
      <c r="Y217" s="5">
        <v>-145874000000</v>
      </c>
      <c r="Z217" s="5">
        <v>-105855000000</v>
      </c>
    </row>
    <row r="218" spans="3:26" ht="15.5" x14ac:dyDescent="0.35">
      <c r="C218" t="s">
        <v>1593</v>
      </c>
      <c r="Y218" s="5">
        <v>-35000000000</v>
      </c>
    </row>
    <row r="219" spans="3:26" ht="15.5" x14ac:dyDescent="0.35">
      <c r="C219" t="s">
        <v>1594</v>
      </c>
      <c r="Z219" s="5">
        <v>35000000000</v>
      </c>
    </row>
    <row r="220" spans="3:26" ht="15.5" x14ac:dyDescent="0.35">
      <c r="C220" t="s">
        <v>795</v>
      </c>
    </row>
    <row r="221" spans="3:26" ht="15.5" x14ac:dyDescent="0.35">
      <c r="C221" t="s">
        <v>1432</v>
      </c>
      <c r="L221" s="5">
        <v>-24846000000</v>
      </c>
      <c r="O221" s="5">
        <v>-850000000000</v>
      </c>
      <c r="Q221" s="5">
        <v>-34531000000</v>
      </c>
      <c r="R221" s="5">
        <v>-72969000000</v>
      </c>
      <c r="S221" s="5">
        <v>-222302000000</v>
      </c>
    </row>
    <row r="222" spans="3:26" ht="15.5" x14ac:dyDescent="0.35">
      <c r="C222" t="s">
        <v>190</v>
      </c>
    </row>
    <row r="223" spans="3:26" ht="15.5" x14ac:dyDescent="0.35">
      <c r="C223" t="s">
        <v>213</v>
      </c>
      <c r="D223" s="5">
        <v>-1740662000000</v>
      </c>
      <c r="E223" s="5">
        <v>1822198000000</v>
      </c>
      <c r="F223" s="5">
        <v>-46701000000</v>
      </c>
      <c r="G223" s="5">
        <v>18691000000</v>
      </c>
      <c r="I223" s="5">
        <v>2150564000000</v>
      </c>
      <c r="J223" s="5">
        <v>-202114000000</v>
      </c>
      <c r="K223" s="5">
        <v>-288180000000</v>
      </c>
      <c r="L223" s="5">
        <v>642711000000</v>
      </c>
      <c r="M223" s="5">
        <v>-257050000000</v>
      </c>
      <c r="N223" s="5">
        <v>324086000000</v>
      </c>
      <c r="O223" s="5">
        <v>-128508000000</v>
      </c>
      <c r="P223" s="5">
        <v>-596586000000</v>
      </c>
      <c r="Q223" s="5">
        <v>-1060685000000</v>
      </c>
      <c r="R223" s="5">
        <v>1809463000000</v>
      </c>
      <c r="S223" s="5">
        <v>104451000000</v>
      </c>
      <c r="T223" s="5">
        <v>-982628000000</v>
      </c>
      <c r="U223" s="5">
        <v>781230000000</v>
      </c>
      <c r="V223" s="5">
        <v>38727000000</v>
      </c>
      <c r="W223" s="5">
        <v>65048000000</v>
      </c>
      <c r="X223" s="5">
        <v>239704000000</v>
      </c>
      <c r="Y223" s="5">
        <v>98378000000</v>
      </c>
      <c r="Z223" s="5">
        <v>155621000000</v>
      </c>
    </row>
    <row r="224" spans="3:26" ht="15.5" x14ac:dyDescent="0.35">
      <c r="C224" t="s">
        <v>214</v>
      </c>
      <c r="D224" s="5">
        <v>3550006000000</v>
      </c>
      <c r="I224" s="5">
        <v>1353714000000</v>
      </c>
      <c r="J224" s="5">
        <v>1502603000000</v>
      </c>
      <c r="K224" s="5">
        <v>1811082000000</v>
      </c>
      <c r="L224" s="5">
        <v>1085116000000</v>
      </c>
      <c r="M224" s="5">
        <v>1335911000000</v>
      </c>
      <c r="N224" s="5">
        <v>1004280000000</v>
      </c>
      <c r="O224" s="5">
        <v>1160393000000</v>
      </c>
      <c r="P224" s="5">
        <v>1642106000000</v>
      </c>
      <c r="Q224" s="5">
        <v>2701265000000</v>
      </c>
      <c r="R224" s="5">
        <v>901207000000</v>
      </c>
      <c r="S224" s="5">
        <v>768461000000</v>
      </c>
      <c r="T224" s="5">
        <v>1745963000000</v>
      </c>
      <c r="U224" s="5">
        <v>872441000000</v>
      </c>
      <c r="V224" s="5">
        <v>827444000000</v>
      </c>
      <c r="W224" s="5">
        <v>762187000000</v>
      </c>
      <c r="X224" s="5">
        <v>523812000000</v>
      </c>
      <c r="Y224" s="5">
        <v>427812000000</v>
      </c>
      <c r="Z224" s="5">
        <v>267035000000</v>
      </c>
    </row>
    <row r="225" spans="2:26" ht="15.5" x14ac:dyDescent="0.35">
      <c r="C225" t="s">
        <v>215</v>
      </c>
      <c r="D225" s="5">
        <v>40286000000</v>
      </c>
      <c r="E225" s="5">
        <v>7508000000</v>
      </c>
      <c r="F225" s="5">
        <v>32036000000</v>
      </c>
      <c r="G225" s="5">
        <v>-24857000000</v>
      </c>
      <c r="I225" s="5">
        <v>45728000000</v>
      </c>
      <c r="J225" s="5">
        <v>53225000000</v>
      </c>
      <c r="K225" s="5">
        <v>-20299000000</v>
      </c>
      <c r="L225" s="5">
        <v>83255000000</v>
      </c>
      <c r="M225" s="5">
        <v>6255000000</v>
      </c>
      <c r="N225" s="5">
        <v>7545000000</v>
      </c>
      <c r="O225" s="5">
        <v>-27605000000</v>
      </c>
      <c r="P225" s="5">
        <v>41450000000</v>
      </c>
      <c r="Q225" s="5">
        <v>1526000000</v>
      </c>
      <c r="R225" s="5">
        <v>-9405000000</v>
      </c>
      <c r="S225" s="5">
        <v>28295000000</v>
      </c>
      <c r="T225" s="5">
        <v>5126000000</v>
      </c>
      <c r="U225" s="5">
        <v>92292000000</v>
      </c>
      <c r="V225" s="5">
        <v>6270000000</v>
      </c>
      <c r="W225" s="5">
        <v>209000000</v>
      </c>
      <c r="X225" s="5">
        <v>-1329000000</v>
      </c>
      <c r="Y225" s="5">
        <v>-2378000000</v>
      </c>
      <c r="Z225" s="5">
        <v>5156000000</v>
      </c>
    </row>
    <row r="226" spans="2:26" ht="15.5" x14ac:dyDescent="0.35">
      <c r="C226" t="s">
        <v>216</v>
      </c>
      <c r="D226" s="5">
        <v>1849630000000</v>
      </c>
      <c r="E226" s="5">
        <v>1829706000000</v>
      </c>
      <c r="F226" s="5">
        <v>-14665000000</v>
      </c>
      <c r="G226" s="5">
        <v>-6166000000</v>
      </c>
      <c r="I226" s="5">
        <v>3550006000000</v>
      </c>
      <c r="J226" s="5">
        <v>1353714000000</v>
      </c>
      <c r="K226" s="5">
        <v>1502603000000</v>
      </c>
      <c r="L226" s="5">
        <v>1811082000000</v>
      </c>
      <c r="M226" s="5">
        <v>1085116000000</v>
      </c>
      <c r="N226" s="5">
        <v>1335911000000</v>
      </c>
      <c r="O226" s="5">
        <v>1004280000000</v>
      </c>
      <c r="P226" s="5">
        <v>1086970000000</v>
      </c>
      <c r="Q226" s="5">
        <v>1642106000000</v>
      </c>
      <c r="R226" s="5">
        <v>2701265000000</v>
      </c>
      <c r="S226" s="5">
        <v>901207000000</v>
      </c>
      <c r="T226" s="5">
        <v>768461000000</v>
      </c>
      <c r="U226" s="5">
        <v>1745963000000</v>
      </c>
      <c r="V226" s="5">
        <v>872441000000</v>
      </c>
      <c r="W226" s="5">
        <v>827444000000</v>
      </c>
      <c r="X226" s="5">
        <v>762187000000</v>
      </c>
      <c r="Y226" s="5">
        <v>523812000000</v>
      </c>
      <c r="Z226" s="5">
        <v>427812000000</v>
      </c>
    </row>
    <row r="228" spans="2:26" ht="15.5" x14ac:dyDescent="0.35">
      <c r="B228" t="s">
        <v>217</v>
      </c>
      <c r="C228" t="s">
        <v>11</v>
      </c>
      <c r="D228" s="5">
        <v>11730000000</v>
      </c>
      <c r="E228" s="5">
        <v>11730000000</v>
      </c>
      <c r="F228" s="5">
        <v>11730000000</v>
      </c>
      <c r="G228" s="5">
        <v>11730000000</v>
      </c>
      <c r="I228" s="5">
        <v>11730000000</v>
      </c>
      <c r="J228" s="5">
        <v>11730000000</v>
      </c>
      <c r="K228" s="5">
        <v>11730000000</v>
      </c>
      <c r="L228" s="5">
        <v>11730000000</v>
      </c>
      <c r="M228" s="5">
        <v>11730000000</v>
      </c>
      <c r="N228" s="5">
        <v>11730000000</v>
      </c>
      <c r="O228" s="5">
        <v>11730000000</v>
      </c>
      <c r="P228" s="5">
        <v>11730000000</v>
      </c>
      <c r="Q228" s="5">
        <v>11410000000</v>
      </c>
      <c r="R228" s="5">
        <v>11410000000</v>
      </c>
      <c r="S228" s="5">
        <v>10660000000</v>
      </c>
      <c r="T228" s="5">
        <v>10660000000</v>
      </c>
      <c r="U228" s="5">
        <v>10660000000</v>
      </c>
      <c r="V228" s="5">
        <v>2130000000</v>
      </c>
      <c r="W228" s="5">
        <v>2130000000</v>
      </c>
      <c r="X228" s="5">
        <v>2130000000</v>
      </c>
      <c r="Y228" s="5">
        <v>2130000000</v>
      </c>
      <c r="Z228" s="5">
        <v>1490000000</v>
      </c>
    </row>
    <row r="229" spans="2:26" ht="15.5" x14ac:dyDescent="0.35">
      <c r="C229" t="s">
        <v>218</v>
      </c>
      <c r="D229" s="6">
        <v>154.9</v>
      </c>
      <c r="E229" s="6">
        <v>135.81</v>
      </c>
      <c r="F229" s="6">
        <v>100.21</v>
      </c>
      <c r="G229" s="6">
        <v>47.4</v>
      </c>
    </row>
    <row r="230" spans="2:26" ht="15.5" x14ac:dyDescent="0.35">
      <c r="C230" t="s">
        <v>219</v>
      </c>
      <c r="D230" s="6">
        <v>15.17</v>
      </c>
      <c r="E230" s="6">
        <v>19.29</v>
      </c>
      <c r="F230" s="6">
        <v>19.559999999999999</v>
      </c>
      <c r="G230" s="6">
        <v>31.96</v>
      </c>
    </row>
    <row r="231" spans="2:26" ht="15.5" x14ac:dyDescent="0.35">
      <c r="C231" t="s">
        <v>72</v>
      </c>
      <c r="D231" s="6">
        <v>1.56</v>
      </c>
      <c r="E231" s="6">
        <v>1.74</v>
      </c>
      <c r="F231" s="6">
        <v>1.47</v>
      </c>
      <c r="G231" s="6">
        <v>1.35</v>
      </c>
    </row>
    <row r="232" spans="2:26" ht="15.5" x14ac:dyDescent="0.35">
      <c r="C232" t="s">
        <v>220</v>
      </c>
      <c r="D232" s="5">
        <v>3772880000000</v>
      </c>
      <c r="E232" s="5">
        <v>2584760000000</v>
      </c>
      <c r="F232" s="5">
        <v>2107850000000</v>
      </c>
      <c r="G232" s="5">
        <v>1307940000000</v>
      </c>
    </row>
    <row r="233" spans="2:26" ht="15.5" x14ac:dyDescent="0.35">
      <c r="C233" t="s">
        <v>221</v>
      </c>
      <c r="D233" s="6">
        <v>4.6199999999999998E-2</v>
      </c>
      <c r="E233" s="6">
        <v>3.9800000000000002E-2</v>
      </c>
      <c r="F233" s="6">
        <v>3.15E-2</v>
      </c>
      <c r="G233" s="6">
        <v>1.5300000000000001E-2</v>
      </c>
    </row>
    <row r="234" spans="2:26" ht="15.5" x14ac:dyDescent="0.35">
      <c r="C234" t="s">
        <v>222</v>
      </c>
      <c r="D234" s="6">
        <v>8.8399999999999992E-2</v>
      </c>
      <c r="E234" s="6">
        <v>8.5299999999999987E-2</v>
      </c>
      <c r="F234" s="6">
        <v>6.9099999999999995E-2</v>
      </c>
      <c r="G234" s="6">
        <v>3.5000000000000003E-2</v>
      </c>
    </row>
    <row r="235" spans="2:26" ht="15.5" x14ac:dyDescent="0.35">
      <c r="C235" t="s">
        <v>223</v>
      </c>
      <c r="D235" s="6">
        <v>0.10060000000000001</v>
      </c>
      <c r="E235" s="6">
        <v>0.1009</v>
      </c>
      <c r="F235" s="6">
        <v>8.6699999999999999E-2</v>
      </c>
      <c r="G235" s="6">
        <v>4.9200000000000001E-2</v>
      </c>
    </row>
    <row r="236" spans="2:26" ht="15.5" x14ac:dyDescent="0.35">
      <c r="C236" t="s">
        <v>224</v>
      </c>
      <c r="D236" s="6">
        <v>12.53</v>
      </c>
      <c r="E236" s="5">
        <v>11</v>
      </c>
      <c r="F236" s="6">
        <v>8.66</v>
      </c>
      <c r="G236" s="6">
        <v>4.62</v>
      </c>
    </row>
    <row r="237" spans="2:26" ht="15.5" x14ac:dyDescent="0.35">
      <c r="C237" t="s">
        <v>225</v>
      </c>
      <c r="D237" s="5">
        <v>22024000000000</v>
      </c>
      <c r="E237" s="5">
        <v>20019000000000</v>
      </c>
      <c r="F237" s="5">
        <v>18274000000000</v>
      </c>
      <c r="G237" s="5">
        <v>17068000000000</v>
      </c>
    </row>
    <row r="238" spans="2:26" ht="15.5" x14ac:dyDescent="0.35">
      <c r="C238" t="s">
        <v>226</v>
      </c>
      <c r="D238" s="6">
        <v>1.34</v>
      </c>
      <c r="E238" s="6">
        <v>1.65</v>
      </c>
      <c r="F238" s="6">
        <v>1.35</v>
      </c>
      <c r="G238" s="6">
        <v>1.1200000000000001</v>
      </c>
    </row>
    <row r="239" spans="2:26" ht="15.5" x14ac:dyDescent="0.35">
      <c r="C239" t="s">
        <v>227</v>
      </c>
      <c r="D239" s="6">
        <v>1751.65</v>
      </c>
      <c r="E239" s="6">
        <v>1591.58</v>
      </c>
      <c r="F239" s="6">
        <v>1450.38</v>
      </c>
      <c r="G239" s="6">
        <v>1355.54</v>
      </c>
    </row>
    <row r="240" spans="2:26" ht="15.5" x14ac:dyDescent="0.35">
      <c r="C240" t="s">
        <v>228</v>
      </c>
      <c r="D240" s="6">
        <v>1.35</v>
      </c>
      <c r="E240" s="6">
        <v>1.66</v>
      </c>
      <c r="F240" s="6">
        <v>1.36</v>
      </c>
      <c r="G240" s="6">
        <v>1.1299999999999999</v>
      </c>
    </row>
    <row r="241" spans="3:26" ht="15.5" x14ac:dyDescent="0.35">
      <c r="C241" t="s">
        <v>229</v>
      </c>
      <c r="D241" s="6">
        <v>1740.69</v>
      </c>
      <c r="E241" s="6">
        <v>1580.79</v>
      </c>
      <c r="F241" s="6">
        <v>1439.23</v>
      </c>
      <c r="G241" s="6">
        <v>1344.14</v>
      </c>
    </row>
    <row r="242" spans="3:26" ht="15.5" x14ac:dyDescent="0.35">
      <c r="C242" t="s">
        <v>230</v>
      </c>
      <c r="D242" s="5">
        <v>3484000000000</v>
      </c>
      <c r="E242" s="5">
        <v>9709000000000</v>
      </c>
      <c r="F242" s="5">
        <v>10127000000000</v>
      </c>
      <c r="G242" s="5">
        <v>10450000000000</v>
      </c>
    </row>
    <row r="243" spans="3:26" ht="15.5" x14ac:dyDescent="0.35">
      <c r="C243" t="s">
        <v>231</v>
      </c>
      <c r="D243" s="5">
        <v>4566000000000</v>
      </c>
      <c r="E243" s="5">
        <v>2036000000000</v>
      </c>
      <c r="F243" s="5">
        <v>1239000000000</v>
      </c>
      <c r="G243" s="5">
        <v>1452000000000</v>
      </c>
    </row>
    <row r="244" spans="3:26" ht="15.5" x14ac:dyDescent="0.35">
      <c r="C244" t="s">
        <v>232</v>
      </c>
      <c r="D244" s="5">
        <v>20541000000000</v>
      </c>
      <c r="E244" s="5">
        <v>18664000000000</v>
      </c>
      <c r="F244" s="5">
        <v>17008000000000</v>
      </c>
      <c r="G244" s="5">
        <v>15896000000000</v>
      </c>
    </row>
    <row r="245" spans="3:26" ht="15.5" x14ac:dyDescent="0.35">
      <c r="C245" t="s">
        <v>23</v>
      </c>
      <c r="D245" s="5">
        <v>8050000000000</v>
      </c>
      <c r="E245" s="5">
        <v>11745000000000</v>
      </c>
      <c r="F245" s="5">
        <v>11366000000000</v>
      </c>
      <c r="G245" s="5">
        <v>11902000000000</v>
      </c>
    </row>
    <row r="246" spans="3:26" ht="15.5" x14ac:dyDescent="0.35">
      <c r="C246" t="s">
        <v>20</v>
      </c>
      <c r="D246" s="5">
        <v>6200000000000</v>
      </c>
      <c r="E246" s="5">
        <v>8195000000000</v>
      </c>
      <c r="F246" s="5">
        <v>9645000000000</v>
      </c>
      <c r="G246" s="5">
        <v>10167000000000</v>
      </c>
    </row>
    <row r="247" spans="3:26" ht="15.5" x14ac:dyDescent="0.35">
      <c r="C247" t="s">
        <v>233</v>
      </c>
      <c r="D247" s="5">
        <v>8812000000000</v>
      </c>
      <c r="E247" s="5">
        <v>4859000000000</v>
      </c>
      <c r="F247" s="5">
        <v>3576000000000</v>
      </c>
      <c r="G247" s="5">
        <v>2312000000000</v>
      </c>
    </row>
    <row r="248" spans="3:26" ht="15.5" x14ac:dyDescent="0.35">
      <c r="C248" t="s">
        <v>234</v>
      </c>
      <c r="D248" s="5">
        <v>2223000000000</v>
      </c>
      <c r="E248" s="5">
        <v>2806000000000</v>
      </c>
      <c r="F248" s="5">
        <v>1222000000000</v>
      </c>
      <c r="G248" s="5">
        <v>89000000000</v>
      </c>
    </row>
    <row r="249" spans="3:26" ht="15.5" x14ac:dyDescent="0.35">
      <c r="C249" t="s">
        <v>235</v>
      </c>
      <c r="D249" s="5">
        <v>-920000000000</v>
      </c>
      <c r="E249" s="5">
        <v>-1064000000000</v>
      </c>
      <c r="F249" s="5">
        <v>-669000000000</v>
      </c>
      <c r="G249" s="5">
        <v>-556000000000</v>
      </c>
    </row>
    <row r="250" spans="3:26" ht="15.5" x14ac:dyDescent="0.35">
      <c r="C250" t="s">
        <v>12</v>
      </c>
      <c r="D250" s="5">
        <v>1303000000000</v>
      </c>
      <c r="E250" s="5">
        <v>1743000000000</v>
      </c>
      <c r="F250" s="5">
        <v>553000000000</v>
      </c>
      <c r="G250" s="5">
        <v>-467000000000</v>
      </c>
    </row>
    <row r="251" spans="3:26" ht="15.5" x14ac:dyDescent="0.35">
      <c r="C251" t="s">
        <v>15</v>
      </c>
      <c r="D251" s="6">
        <v>111.09</v>
      </c>
      <c r="E251" s="6">
        <v>148.62</v>
      </c>
      <c r="F251" s="6">
        <v>47.17</v>
      </c>
      <c r="G251" s="6">
        <v>-39.869999999999997</v>
      </c>
    </row>
    <row r="252" spans="3:26" ht="15.5" x14ac:dyDescent="0.35">
      <c r="C252" t="s">
        <v>57</v>
      </c>
      <c r="I252" s="6">
        <v>341.45</v>
      </c>
      <c r="J252" s="6">
        <v>257.44</v>
      </c>
      <c r="K252" s="6">
        <v>79.28</v>
      </c>
      <c r="L252" s="6">
        <v>121.08</v>
      </c>
      <c r="M252" s="6">
        <v>172.48</v>
      </c>
      <c r="N252" s="6">
        <v>78.17</v>
      </c>
      <c r="O252" s="6">
        <v>150.53</v>
      </c>
      <c r="P252" s="6">
        <v>184.88</v>
      </c>
      <c r="Q252" s="6">
        <v>87.41</v>
      </c>
      <c r="R252" s="6">
        <v>180.94</v>
      </c>
      <c r="S252" s="6">
        <v>43.92</v>
      </c>
      <c r="T252" s="6">
        <v>31.18</v>
      </c>
      <c r="U252" s="6">
        <v>55.84</v>
      </c>
      <c r="V252" s="6">
        <v>465.11</v>
      </c>
      <c r="W252" s="6">
        <v>289.41000000000003</v>
      </c>
      <c r="X252" s="6">
        <v>511.83</v>
      </c>
      <c r="Y252" s="6">
        <v>421.56</v>
      </c>
      <c r="Z252" s="6">
        <v>202.1</v>
      </c>
    </row>
    <row r="253" spans="3:26" ht="15.5" x14ac:dyDescent="0.35">
      <c r="C253" t="s">
        <v>71</v>
      </c>
      <c r="I253" s="6">
        <v>7.67</v>
      </c>
      <c r="J253" s="6">
        <v>7.54</v>
      </c>
      <c r="K253" s="6">
        <v>14.88</v>
      </c>
      <c r="L253" s="6">
        <v>10.7</v>
      </c>
      <c r="M253" s="6">
        <v>9.9700000000000006</v>
      </c>
      <c r="N253" s="6">
        <v>18.739999999999998</v>
      </c>
      <c r="O253" s="6">
        <v>10.199999999999999</v>
      </c>
      <c r="P253" s="6">
        <v>11.63</v>
      </c>
      <c r="Q253" s="6">
        <v>14.87</v>
      </c>
      <c r="R253" s="6">
        <v>8.0399999999999991</v>
      </c>
      <c r="S253" s="6">
        <v>14.46</v>
      </c>
      <c r="T253" s="6">
        <v>30.47</v>
      </c>
      <c r="U253" s="6">
        <v>21.85</v>
      </c>
      <c r="V253" s="6">
        <v>13.22</v>
      </c>
      <c r="W253" s="6">
        <v>13.22</v>
      </c>
      <c r="X253" s="6">
        <v>6.15</v>
      </c>
      <c r="Y253" s="6">
        <v>3.32</v>
      </c>
      <c r="Z253" s="6">
        <v>1.81</v>
      </c>
    </row>
    <row r="254" spans="3:26" ht="15.5" x14ac:dyDescent="0.35">
      <c r="C254" t="s">
        <v>74</v>
      </c>
      <c r="I254" s="6">
        <v>0.51</v>
      </c>
      <c r="J254" s="6">
        <v>0.41</v>
      </c>
      <c r="K254" s="6">
        <v>0.27</v>
      </c>
      <c r="L254" s="6">
        <v>0.31</v>
      </c>
      <c r="M254" s="6">
        <v>0.45</v>
      </c>
      <c r="N254" s="6">
        <v>0.46</v>
      </c>
      <c r="O254" s="6">
        <v>0.46</v>
      </c>
      <c r="P254" s="6">
        <v>0.74</v>
      </c>
      <c r="Q254" s="6">
        <v>0.5</v>
      </c>
      <c r="R254" s="6">
        <v>0.61</v>
      </c>
      <c r="S254" s="6">
        <v>0.27</v>
      </c>
      <c r="T254" s="6">
        <v>0.41</v>
      </c>
      <c r="U254" s="6">
        <v>0.61</v>
      </c>
      <c r="V254" s="6">
        <v>0.74</v>
      </c>
      <c r="W254" s="6">
        <v>0.52</v>
      </c>
      <c r="X254" s="6">
        <v>0.48</v>
      </c>
      <c r="Y254" s="6">
        <v>0.21</v>
      </c>
      <c r="Z254" s="6">
        <v>0.04</v>
      </c>
    </row>
    <row r="255" spans="3:26" ht="15.5" x14ac:dyDescent="0.35">
      <c r="C255" t="s">
        <v>236</v>
      </c>
      <c r="I255" s="5">
        <v>7450320000000</v>
      </c>
      <c r="J255" s="5">
        <v>6229510000000</v>
      </c>
      <c r="K255" s="5">
        <v>3303080000000</v>
      </c>
      <c r="L255" s="5">
        <v>3802690000000</v>
      </c>
      <c r="M255" s="5">
        <v>4471340000000</v>
      </c>
      <c r="N255" s="5">
        <v>3963690000000</v>
      </c>
      <c r="O255" s="6">
        <v>4238859999999.9995</v>
      </c>
      <c r="P255" s="5">
        <v>4779770000000</v>
      </c>
    </row>
    <row r="256" spans="3:26" ht="15.5" x14ac:dyDescent="0.35">
      <c r="C256" t="s">
        <v>237</v>
      </c>
      <c r="I256" s="6">
        <v>9.9900000000000003E-2</v>
      </c>
      <c r="J256" s="6">
        <v>8.7100000000000011E-2</v>
      </c>
      <c r="K256" s="6">
        <v>2.7300000000000001E-2</v>
      </c>
      <c r="L256" s="6">
        <v>4.3400000000000001E-2</v>
      </c>
      <c r="M256" s="6">
        <v>7.0699999999999999E-2</v>
      </c>
      <c r="N256" s="6">
        <v>3.5299999999999998E-2</v>
      </c>
      <c r="O256" s="6">
        <v>6.6199999999999995E-2</v>
      </c>
      <c r="P256" s="6">
        <v>8.7300000000000003E-2</v>
      </c>
      <c r="Q256" s="6">
        <v>4.7300000000000002E-2</v>
      </c>
      <c r="R256" s="6">
        <v>0.1072</v>
      </c>
      <c r="S256" s="6">
        <v>2.7300000000000001E-2</v>
      </c>
      <c r="T256" s="6">
        <v>2.1099999999999997E-2</v>
      </c>
      <c r="U256" s="6">
        <v>3.9900000000000005E-2</v>
      </c>
      <c r="V256" s="6">
        <v>9.0500000000000011E-2</v>
      </c>
      <c r="W256" s="6">
        <v>7.46E-2</v>
      </c>
      <c r="X256" s="6">
        <v>0.15629999999999999</v>
      </c>
      <c r="Y256" s="6">
        <v>0.14810000000000001</v>
      </c>
      <c r="Z256" s="6">
        <v>5.21E-2</v>
      </c>
    </row>
    <row r="257" spans="3:26" ht="15.5" x14ac:dyDescent="0.35">
      <c r="C257" t="s">
        <v>238</v>
      </c>
      <c r="I257" s="6">
        <v>0.2145</v>
      </c>
      <c r="J257" s="6">
        <v>0.19510000000000002</v>
      </c>
      <c r="K257" s="6">
        <v>7.0300000000000001E-2</v>
      </c>
      <c r="L257" s="6">
        <v>0.1114</v>
      </c>
      <c r="M257" s="6">
        <v>0.1653</v>
      </c>
      <c r="N257" s="6">
        <v>8.5900000000000004E-2</v>
      </c>
      <c r="O257" s="6">
        <v>0.1573</v>
      </c>
      <c r="P257" s="6">
        <v>0.21340000000000001</v>
      </c>
      <c r="Q257" s="6">
        <v>0.10830000000000001</v>
      </c>
      <c r="R257" s="6">
        <v>0.23350000000000001</v>
      </c>
      <c r="S257" s="6">
        <v>8.3400000000000002E-2</v>
      </c>
      <c r="T257" s="6">
        <v>6.83E-2</v>
      </c>
      <c r="U257" s="6">
        <v>0.12529999999999999</v>
      </c>
      <c r="V257" s="6">
        <v>0.22800000000000001</v>
      </c>
      <c r="W257" s="6">
        <v>0.18600000000000003</v>
      </c>
      <c r="X257" s="6">
        <v>0.35499999999999998</v>
      </c>
      <c r="Y257" s="6">
        <v>0.42770000000000002</v>
      </c>
      <c r="Z257" s="6">
        <v>0.22989999999999999</v>
      </c>
    </row>
    <row r="258" spans="3:26" ht="15.5" x14ac:dyDescent="0.35">
      <c r="C258" t="s">
        <v>239</v>
      </c>
      <c r="I258" s="6">
        <v>0.25280000000000002</v>
      </c>
      <c r="J258" s="6">
        <v>0.20749999999999999</v>
      </c>
      <c r="K258" s="6">
        <v>9.4499999999999987E-2</v>
      </c>
      <c r="L258" s="6">
        <v>0.12279999999999999</v>
      </c>
      <c r="M258" s="6">
        <v>0.15210000000000001</v>
      </c>
      <c r="N258" s="6">
        <v>0.12789999999999999</v>
      </c>
      <c r="O258" s="6">
        <v>0.17329999999999998</v>
      </c>
      <c r="P258" s="6">
        <v>0.2298</v>
      </c>
      <c r="Q258" s="6">
        <v>0.14980000000000002</v>
      </c>
      <c r="R258" s="6">
        <v>0.22589999999999999</v>
      </c>
      <c r="S258" s="6">
        <v>0.15279999999999999</v>
      </c>
      <c r="T258" s="6">
        <v>0.1033</v>
      </c>
      <c r="U258" s="6">
        <v>0.19030000000000002</v>
      </c>
      <c r="V258" s="6">
        <v>0.24859999999999999</v>
      </c>
      <c r="W258" s="6">
        <v>0.23149999999999998</v>
      </c>
      <c r="X258" s="6">
        <v>0.32950000000000002</v>
      </c>
      <c r="Y258" s="6">
        <v>0.34610000000000002</v>
      </c>
      <c r="Z258" s="6">
        <v>0.37909999999999999</v>
      </c>
    </row>
    <row r="259" spans="3:26" ht="15.5" x14ac:dyDescent="0.35">
      <c r="C259" t="s">
        <v>240</v>
      </c>
      <c r="I259" s="6">
        <v>7.68</v>
      </c>
      <c r="J259" s="6">
        <v>5.82</v>
      </c>
      <c r="K259" s="6">
        <v>2.23</v>
      </c>
      <c r="L259" s="6">
        <v>3.36</v>
      </c>
      <c r="M259" s="6">
        <v>3.91</v>
      </c>
      <c r="N259" s="6">
        <v>2.88</v>
      </c>
      <c r="O259" s="6">
        <v>3.82</v>
      </c>
      <c r="P259" s="6">
        <v>4.84</v>
      </c>
      <c r="Q259" s="5">
        <v>4</v>
      </c>
      <c r="R259" s="6">
        <v>5.72</v>
      </c>
      <c r="S259" s="6">
        <v>2.54</v>
      </c>
      <c r="T259" s="6">
        <v>2.11</v>
      </c>
      <c r="U259" s="6">
        <v>4.08</v>
      </c>
      <c r="V259" s="6">
        <v>4.66</v>
      </c>
      <c r="W259" s="6">
        <v>2.78</v>
      </c>
      <c r="X259" s="6">
        <v>7.46</v>
      </c>
      <c r="Y259" s="6">
        <v>5.97</v>
      </c>
      <c r="Z259" s="6">
        <v>3.28</v>
      </c>
    </row>
    <row r="260" spans="3:26" ht="15.5" x14ac:dyDescent="0.35">
      <c r="C260" t="s">
        <v>68</v>
      </c>
      <c r="I260" s="6">
        <v>1.65</v>
      </c>
      <c r="J260" s="6">
        <v>1.47</v>
      </c>
      <c r="K260" s="6">
        <v>1.05</v>
      </c>
      <c r="L260" s="6">
        <v>1.19</v>
      </c>
      <c r="M260" s="6">
        <v>1.65</v>
      </c>
      <c r="N260" s="6">
        <v>1.61</v>
      </c>
      <c r="O260" s="6">
        <v>1.6</v>
      </c>
      <c r="P260" s="6">
        <v>2.48</v>
      </c>
      <c r="Q260" s="6">
        <v>1.61</v>
      </c>
      <c r="R260" s="6">
        <v>1.88</v>
      </c>
      <c r="S260" s="6">
        <v>1.21</v>
      </c>
      <c r="T260" s="6">
        <v>2.08</v>
      </c>
      <c r="U260" s="6">
        <v>2.74</v>
      </c>
      <c r="V260" s="6">
        <v>3.02</v>
      </c>
      <c r="W260" s="6">
        <v>2.46</v>
      </c>
      <c r="X260" s="6">
        <v>2.1800000000000002</v>
      </c>
      <c r="Y260" s="6">
        <v>1.42</v>
      </c>
      <c r="Z260" s="6">
        <v>0.42</v>
      </c>
    </row>
    <row r="261" spans="3:26" ht="15.5" x14ac:dyDescent="0.35">
      <c r="C261" t="s">
        <v>65</v>
      </c>
      <c r="I261" s="6">
        <v>1591.58</v>
      </c>
      <c r="J261" s="6">
        <v>1319.81</v>
      </c>
      <c r="K261" s="6">
        <v>1127.8900000000001</v>
      </c>
      <c r="L261" s="6">
        <v>1087.1099999999999</v>
      </c>
      <c r="M261" s="6">
        <v>1043.22</v>
      </c>
      <c r="N261" s="6">
        <v>910.57</v>
      </c>
      <c r="O261" s="6">
        <v>956.88</v>
      </c>
      <c r="P261" s="6">
        <v>866.26</v>
      </c>
      <c r="Q261" s="6">
        <v>807.08</v>
      </c>
      <c r="R261" s="6">
        <v>775.03</v>
      </c>
      <c r="S261" s="6">
        <v>526.41999999999996</v>
      </c>
      <c r="T261" s="6">
        <v>456.29</v>
      </c>
      <c r="U261" s="6">
        <v>445.77</v>
      </c>
      <c r="V261" s="6">
        <v>2039.61</v>
      </c>
      <c r="W261" s="6">
        <v>1556.18</v>
      </c>
      <c r="X261" s="6">
        <v>1441.9</v>
      </c>
      <c r="Y261" s="6">
        <v>985.66</v>
      </c>
      <c r="Z261" s="6">
        <v>878.96</v>
      </c>
    </row>
    <row r="262" spans="3:26" ht="15.5" x14ac:dyDescent="0.35">
      <c r="C262" t="s">
        <v>241</v>
      </c>
      <c r="I262" s="6">
        <v>1.66</v>
      </c>
      <c r="J262" s="6">
        <v>1.48</v>
      </c>
      <c r="K262" s="6">
        <v>1.06</v>
      </c>
      <c r="L262" s="6">
        <v>1.21</v>
      </c>
      <c r="M262" s="6">
        <v>1.67</v>
      </c>
      <c r="N262" s="6">
        <v>1.64</v>
      </c>
      <c r="O262" s="6">
        <v>1.63</v>
      </c>
      <c r="P262" s="6">
        <v>2.52</v>
      </c>
      <c r="Q262" s="6">
        <v>1.63</v>
      </c>
      <c r="R262" s="6">
        <v>1.89</v>
      </c>
      <c r="S262" s="6">
        <v>1.22</v>
      </c>
      <c r="T262" s="6">
        <v>2.11</v>
      </c>
      <c r="U262" s="6">
        <v>2.78</v>
      </c>
      <c r="V262" s="6">
        <v>3.06</v>
      </c>
      <c r="W262" s="6">
        <v>2.5099999999999998</v>
      </c>
      <c r="X262" s="6">
        <v>2.19</v>
      </c>
      <c r="Y262" s="6">
        <v>1.42</v>
      </c>
      <c r="Z262" s="6">
        <v>0.42</v>
      </c>
    </row>
    <row r="263" spans="3:26" ht="15.5" x14ac:dyDescent="0.35">
      <c r="C263" t="s">
        <v>242</v>
      </c>
      <c r="I263" s="6">
        <v>1580.79</v>
      </c>
      <c r="J263" s="6">
        <v>1308.1400000000001</v>
      </c>
      <c r="K263" s="6">
        <v>1112.49</v>
      </c>
      <c r="L263" s="6">
        <v>1070.72</v>
      </c>
      <c r="M263" s="6">
        <v>1026.92</v>
      </c>
      <c r="N263" s="6">
        <v>894.96</v>
      </c>
      <c r="O263" s="6">
        <v>939.74</v>
      </c>
      <c r="P263" s="6">
        <v>854.29</v>
      </c>
      <c r="Q263" s="6">
        <v>798.54</v>
      </c>
      <c r="R263" s="6">
        <v>768.88</v>
      </c>
      <c r="S263" s="6">
        <v>519.84</v>
      </c>
      <c r="T263" s="6">
        <v>449.71</v>
      </c>
      <c r="U263" s="6">
        <v>439.2</v>
      </c>
      <c r="V263" s="6">
        <v>2006.77</v>
      </c>
      <c r="W263" s="6">
        <v>1523.34</v>
      </c>
      <c r="X263" s="6">
        <v>1440.13</v>
      </c>
      <c r="Y263" s="6">
        <v>983.99</v>
      </c>
      <c r="Z263" s="6">
        <v>877.57</v>
      </c>
    </row>
    <row r="264" spans="3:26" ht="15.5" x14ac:dyDescent="0.35">
      <c r="C264" t="s">
        <v>243</v>
      </c>
      <c r="I264" s="5">
        <v>9709000000000</v>
      </c>
      <c r="J264" s="5">
        <v>3216000000000</v>
      </c>
      <c r="K264" s="5">
        <v>4911000000000</v>
      </c>
      <c r="L264" s="5">
        <v>4426000000000</v>
      </c>
      <c r="M264" s="5">
        <v>3001000000000</v>
      </c>
      <c r="N264" s="5">
        <v>1071000000000</v>
      </c>
      <c r="O264" s="5">
        <v>3523000000000</v>
      </c>
      <c r="P264" s="5">
        <v>2446000000000</v>
      </c>
      <c r="Q264" s="5">
        <v>798000000000</v>
      </c>
      <c r="R264" s="5">
        <v>2260000000000</v>
      </c>
      <c r="S264" s="5">
        <v>2067000000000</v>
      </c>
      <c r="T264" s="5">
        <v>2495000000000</v>
      </c>
      <c r="U264" s="5">
        <v>2963000000000</v>
      </c>
      <c r="V264" s="5">
        <v>2628000000000</v>
      </c>
      <c r="W264" s="5">
        <v>2585000000000</v>
      </c>
      <c r="X264" s="5">
        <v>897000000000</v>
      </c>
      <c r="Y264" s="5">
        <v>953000000000</v>
      </c>
      <c r="Z264" s="5">
        <v>1096000000000</v>
      </c>
    </row>
    <row r="265" spans="3:26" ht="15.5" x14ac:dyDescent="0.35">
      <c r="C265" t="s">
        <v>244</v>
      </c>
      <c r="I265" s="5">
        <v>2036000000000</v>
      </c>
      <c r="J265" s="5">
        <v>7384000000000</v>
      </c>
      <c r="K265" s="5">
        <v>7918000000000</v>
      </c>
      <c r="L265" s="5">
        <v>8429000000000</v>
      </c>
      <c r="M265" s="5">
        <v>7150000000000</v>
      </c>
      <c r="N265" s="5">
        <v>6786000000000</v>
      </c>
      <c r="O265" s="5">
        <v>5674000000000</v>
      </c>
      <c r="P265" s="5">
        <v>5163000000000</v>
      </c>
      <c r="Q265" s="5">
        <v>5272000000000</v>
      </c>
      <c r="R265" s="5">
        <v>3609000000000</v>
      </c>
      <c r="S265" s="5">
        <v>4761000000000</v>
      </c>
      <c r="T265" s="5">
        <v>4746000000000</v>
      </c>
      <c r="U265" s="5">
        <v>4650000000000</v>
      </c>
      <c r="V265" s="5">
        <v>2106000000000</v>
      </c>
      <c r="W265" s="5">
        <v>919000000000</v>
      </c>
      <c r="X265" s="5">
        <v>1360000000000</v>
      </c>
      <c r="Y265" s="5">
        <v>1526000000000</v>
      </c>
      <c r="Z265" s="5">
        <v>1867000000000</v>
      </c>
    </row>
    <row r="266" spans="3:26" ht="15.5" x14ac:dyDescent="0.35">
      <c r="C266" t="s">
        <v>25</v>
      </c>
      <c r="I266" s="5">
        <v>11745000000000</v>
      </c>
      <c r="J266" s="5">
        <v>10601000000000</v>
      </c>
      <c r="K266" s="5">
        <v>12829000000000</v>
      </c>
      <c r="L266" s="5">
        <v>12855000000000</v>
      </c>
      <c r="M266" s="5">
        <v>10151000000000</v>
      </c>
      <c r="N266" s="5">
        <v>7856000000000</v>
      </c>
      <c r="O266" s="5">
        <v>9197000000000</v>
      </c>
      <c r="P266" s="5">
        <v>7609000000000</v>
      </c>
      <c r="Q266" s="5">
        <v>6071000000000</v>
      </c>
      <c r="R266" s="5">
        <v>5869000000000</v>
      </c>
      <c r="S266" s="5">
        <v>6828000000000</v>
      </c>
      <c r="T266" s="5">
        <v>7240000000000</v>
      </c>
      <c r="U266" s="5">
        <v>7613000000000</v>
      </c>
      <c r="V266" s="5">
        <v>4733000000000</v>
      </c>
      <c r="W266" s="5">
        <v>3504000000000</v>
      </c>
      <c r="X266" s="5">
        <v>2258000000000</v>
      </c>
      <c r="Y266" s="5">
        <v>2479000000000</v>
      </c>
      <c r="Z266" s="5">
        <v>2963000000000</v>
      </c>
    </row>
    <row r="267" spans="3:26" ht="15.5" x14ac:dyDescent="0.35">
      <c r="C267" t="s">
        <v>22</v>
      </c>
      <c r="I267" s="5">
        <v>8195000000000</v>
      </c>
      <c r="J267" s="5">
        <v>9247000000000</v>
      </c>
      <c r="K267" s="5">
        <v>11326000000000</v>
      </c>
      <c r="L267" s="5">
        <v>11044000000000</v>
      </c>
      <c r="M267" s="5">
        <v>9066000000000</v>
      </c>
      <c r="N267" s="5">
        <v>6520000000000</v>
      </c>
      <c r="O267" s="5">
        <v>8193000000000</v>
      </c>
      <c r="P267" s="5">
        <v>6449000000000</v>
      </c>
      <c r="Q267" s="5">
        <v>4429000000000</v>
      </c>
      <c r="R267" s="5">
        <v>3168000000000</v>
      </c>
      <c r="S267" s="5">
        <v>5927000000000</v>
      </c>
      <c r="T267" s="5">
        <v>6472000000000</v>
      </c>
      <c r="U267" s="5">
        <v>5867000000000</v>
      </c>
      <c r="V267" s="5">
        <v>3861000000000</v>
      </c>
      <c r="W267" s="5">
        <v>2677000000000</v>
      </c>
      <c r="X267" s="5">
        <v>1496000000000</v>
      </c>
      <c r="Y267" s="5">
        <v>1955000000000</v>
      </c>
      <c r="Z267" s="5">
        <v>2535000000000</v>
      </c>
    </row>
    <row r="268" spans="3:26" ht="15.5" x14ac:dyDescent="0.35">
      <c r="C268" t="s">
        <v>245</v>
      </c>
      <c r="I268" s="5">
        <v>4859000000000</v>
      </c>
      <c r="J268" s="5">
        <v>7874000000000</v>
      </c>
      <c r="K268" s="5">
        <v>6534000000000</v>
      </c>
      <c r="L268" s="5">
        <v>7589000000000</v>
      </c>
      <c r="M268" s="5">
        <v>7097000000000</v>
      </c>
      <c r="N268" s="5">
        <v>5737000000000</v>
      </c>
      <c r="O268" s="5">
        <v>5131000000000</v>
      </c>
      <c r="P268" s="5">
        <v>5645000000000</v>
      </c>
      <c r="Q268" s="5">
        <v>6420000000000</v>
      </c>
      <c r="R268" s="5">
        <v>5867000000000</v>
      </c>
      <c r="S268" s="5">
        <v>4251000000000</v>
      </c>
      <c r="T268" s="5">
        <v>3793000000000</v>
      </c>
      <c r="U268" s="5">
        <v>4643000000000</v>
      </c>
      <c r="V268" s="5">
        <v>2906000000000</v>
      </c>
      <c r="W268" s="5">
        <v>1832000000000</v>
      </c>
      <c r="X268" s="5">
        <v>2748000000000</v>
      </c>
      <c r="Y268" s="5">
        <v>2170000000000</v>
      </c>
      <c r="Z268" s="5">
        <v>1573000000000</v>
      </c>
    </row>
    <row r="269" spans="3:26" ht="15.5" x14ac:dyDescent="0.35">
      <c r="C269" t="s">
        <v>246</v>
      </c>
      <c r="I269" s="5">
        <v>5012000000000</v>
      </c>
      <c r="J269" s="5">
        <v>4860000000000</v>
      </c>
      <c r="K269" s="5">
        <v>2372000000000</v>
      </c>
      <c r="L269" s="5">
        <v>1427000000000</v>
      </c>
      <c r="M269" s="5">
        <v>701000000000</v>
      </c>
      <c r="N269" s="5">
        <v>4099000000000</v>
      </c>
      <c r="O269" s="5">
        <v>1891000000000</v>
      </c>
      <c r="P269" s="5">
        <v>1841000000000</v>
      </c>
      <c r="Q269" s="5">
        <v>771000000000</v>
      </c>
      <c r="R269" s="5">
        <v>2754000000000</v>
      </c>
      <c r="S269" s="5">
        <v>1453000000000</v>
      </c>
      <c r="T269" s="5">
        <v>1571000000000</v>
      </c>
      <c r="U269" s="5">
        <v>176000000000</v>
      </c>
      <c r="V269" s="5">
        <v>299000000000</v>
      </c>
      <c r="W269" s="5">
        <v>-75000000000</v>
      </c>
      <c r="X269" s="5">
        <v>1098000000000</v>
      </c>
      <c r="Y269" s="5">
        <v>684000000000</v>
      </c>
      <c r="Z269" s="5">
        <v>3000000000</v>
      </c>
    </row>
    <row r="270" spans="3:26" ht="15.5" x14ac:dyDescent="0.35">
      <c r="C270" t="s">
        <v>247</v>
      </c>
      <c r="I270" s="5">
        <v>-2717000000000</v>
      </c>
      <c r="J270" s="5">
        <v>-1712000000000</v>
      </c>
      <c r="K270" s="5">
        <v>-2070000000000</v>
      </c>
      <c r="L270" s="5">
        <v>-2111000000000</v>
      </c>
      <c r="M270" s="5">
        <v>-1634000000000</v>
      </c>
      <c r="N270" s="5">
        <v>-1737000000000</v>
      </c>
      <c r="O270" s="5">
        <v>-3149000000000</v>
      </c>
      <c r="P270" s="5">
        <v>-2283000000000</v>
      </c>
      <c r="Q270" s="5">
        <v>-1547000000000</v>
      </c>
      <c r="R270" s="5">
        <v>-797000000000</v>
      </c>
      <c r="S270" s="5">
        <v>-721000000000</v>
      </c>
      <c r="T270" s="5">
        <v>-1613000000000</v>
      </c>
      <c r="U270" s="5">
        <v>-1569000000000</v>
      </c>
      <c r="V270" s="5">
        <v>-1373000000000</v>
      </c>
      <c r="W270" s="5">
        <v>-993000000000</v>
      </c>
      <c r="X270" s="5">
        <v>-612000000000</v>
      </c>
      <c r="Y270" s="5">
        <v>-319000000000</v>
      </c>
      <c r="Z270" s="5">
        <v>-378000000000</v>
      </c>
    </row>
    <row r="271" spans="3:26" ht="15.5" x14ac:dyDescent="0.35">
      <c r="C271" t="s">
        <v>14</v>
      </c>
      <c r="I271" s="5">
        <v>2295000000000</v>
      </c>
      <c r="J271" s="5">
        <v>3149000000000</v>
      </c>
      <c r="K271" s="5">
        <v>302000000000</v>
      </c>
      <c r="L271" s="5">
        <v>-684000000000</v>
      </c>
      <c r="M271" s="5">
        <v>-933000000000</v>
      </c>
      <c r="N271" s="5">
        <v>2362000000000</v>
      </c>
      <c r="O271" s="5">
        <v>-1258000000000</v>
      </c>
      <c r="P271" s="5">
        <v>-442000000000</v>
      </c>
      <c r="Q271" s="5">
        <v>-776000000000</v>
      </c>
      <c r="R271" s="5">
        <v>1957000000000</v>
      </c>
      <c r="S271" s="5">
        <v>732000000000</v>
      </c>
      <c r="T271" s="5">
        <v>-43000000000</v>
      </c>
      <c r="U271" s="5">
        <v>-1394000000000</v>
      </c>
      <c r="V271" s="5">
        <v>-1074000000000</v>
      </c>
      <c r="W271" s="5">
        <v>-1068000000000</v>
      </c>
      <c r="X271" s="5">
        <v>486000000000</v>
      </c>
      <c r="Y271" s="5">
        <v>365000000000</v>
      </c>
      <c r="Z271" s="5">
        <v>-375000000000</v>
      </c>
    </row>
    <row r="272" spans="3:26" ht="15.5" x14ac:dyDescent="0.35">
      <c r="C272" t="s">
        <v>16</v>
      </c>
      <c r="I272" s="6">
        <v>195.7</v>
      </c>
      <c r="J272" s="6">
        <v>268.51</v>
      </c>
      <c r="K272" s="6">
        <v>25.74</v>
      </c>
      <c r="L272" s="6">
        <v>-58.32</v>
      </c>
      <c r="M272" s="6">
        <v>-79.56</v>
      </c>
      <c r="N272" s="6">
        <v>201.43</v>
      </c>
      <c r="O272" s="6">
        <v>-107.26</v>
      </c>
      <c r="P272" s="6">
        <v>-37.729999999999997</v>
      </c>
      <c r="Q272" s="6">
        <v>-68.010000000000005</v>
      </c>
      <c r="R272" s="6">
        <v>171.5</v>
      </c>
      <c r="S272" s="6">
        <v>68.64</v>
      </c>
      <c r="T272" s="5">
        <v>-4</v>
      </c>
      <c r="U272" s="6">
        <v>-130.72999999999999</v>
      </c>
      <c r="V272" s="6">
        <v>-503.67</v>
      </c>
      <c r="W272" s="6">
        <v>-500.85</v>
      </c>
      <c r="X272" s="6">
        <v>227.91</v>
      </c>
      <c r="Y272" s="6">
        <v>171.37</v>
      </c>
      <c r="Z272" s="6">
        <v>-251.88</v>
      </c>
    </row>
    <row r="274" spans="2:17" ht="15.5" x14ac:dyDescent="0.35">
      <c r="B274" t="s">
        <v>248</v>
      </c>
      <c r="C274" t="s">
        <v>249</v>
      </c>
      <c r="D274" s="5">
        <v>1816000000000</v>
      </c>
      <c r="E274" s="5">
        <v>1593000000000</v>
      </c>
      <c r="F274" s="5">
        <v>1175000000000</v>
      </c>
      <c r="G274" s="5">
        <v>556000000000</v>
      </c>
      <c r="H274" s="5">
        <v>7266000000000</v>
      </c>
      <c r="I274" s="5">
        <v>4004000000000</v>
      </c>
      <c r="J274" s="5">
        <v>3019000000000</v>
      </c>
      <c r="K274" s="5">
        <v>930000000000</v>
      </c>
      <c r="L274" s="5">
        <v>1420000000000</v>
      </c>
      <c r="M274" s="5">
        <v>2023000000000</v>
      </c>
      <c r="N274" s="5">
        <v>917000000000</v>
      </c>
      <c r="O274" s="5">
        <v>1765000000000</v>
      </c>
      <c r="P274" s="5">
        <v>2168000000000</v>
      </c>
      <c r="Q274" s="5">
        <v>997000000000</v>
      </c>
    </row>
    <row r="275" spans="2:17" ht="15.5" x14ac:dyDescent="0.35">
      <c r="C275" t="s">
        <v>250</v>
      </c>
      <c r="H275" s="5">
        <v>5140000000000</v>
      </c>
      <c r="I275" s="5">
        <v>4004000000000</v>
      </c>
      <c r="J275" s="5">
        <v>3019000000000</v>
      </c>
      <c r="K275" s="5">
        <v>930000000000</v>
      </c>
      <c r="L275" s="5">
        <v>1420000000000</v>
      </c>
      <c r="M275" s="5">
        <v>2023000000000</v>
      </c>
      <c r="N275" s="5">
        <v>917000000000</v>
      </c>
      <c r="O275" s="5">
        <v>1765000000000</v>
      </c>
      <c r="P275" s="5">
        <v>2168000000000</v>
      </c>
      <c r="Q275" s="5">
        <v>997000000000</v>
      </c>
    </row>
    <row r="276" spans="2:17" ht="15.5" x14ac:dyDescent="0.35">
      <c r="C276" t="s">
        <v>441</v>
      </c>
      <c r="H276" s="5">
        <v>140</v>
      </c>
      <c r="I276" s="5">
        <v>140</v>
      </c>
      <c r="J276" s="5">
        <v>140</v>
      </c>
      <c r="L276" s="5">
        <v>50</v>
      </c>
      <c r="M276" s="5">
        <v>60</v>
      </c>
      <c r="N276" s="5">
        <v>40</v>
      </c>
      <c r="O276" s="5">
        <v>20</v>
      </c>
      <c r="P276" s="5">
        <v>100</v>
      </c>
      <c r="Q276" s="5">
        <v>50</v>
      </c>
    </row>
    <row r="277" spans="2:17" ht="15.5" x14ac:dyDescent="0.35">
      <c r="C277" t="s">
        <v>76</v>
      </c>
      <c r="H277" s="6">
        <v>0.22600000000000001</v>
      </c>
      <c r="I277" s="6">
        <v>0.41</v>
      </c>
      <c r="J277" s="6">
        <v>0.54380000000000006</v>
      </c>
      <c r="L277" s="6">
        <v>0.41289999999999999</v>
      </c>
      <c r="M277" s="6">
        <v>0.34789999999999999</v>
      </c>
      <c r="N277" s="6">
        <v>0.51170000000000004</v>
      </c>
      <c r="O277" s="6">
        <v>0.13289999999999999</v>
      </c>
      <c r="P277" s="6">
        <v>0.54090000000000005</v>
      </c>
      <c r="Q277" s="6">
        <v>0.58789999999999998</v>
      </c>
    </row>
    <row r="278" spans="2:17" ht="15.5" x14ac:dyDescent="0.35">
      <c r="C278" t="s">
        <v>442</v>
      </c>
      <c r="H278" s="6">
        <v>7.3700000000000002E-2</v>
      </c>
      <c r="I278" s="6">
        <v>5.4900000000000004E-2</v>
      </c>
      <c r="J278" s="6">
        <v>7.3499999999999996E-2</v>
      </c>
      <c r="L278" s="6">
        <v>4.5700000000000005E-2</v>
      </c>
      <c r="M278" s="6">
        <v>3.7699999999999997E-2</v>
      </c>
      <c r="N278" s="6">
        <v>1.84E-2</v>
      </c>
      <c r="O278" s="6">
        <v>1.67E-2</v>
      </c>
      <c r="P278" s="6">
        <v>5.67E-2</v>
      </c>
      <c r="Q278" s="6">
        <v>3.1200000000000002E-2</v>
      </c>
    </row>
    <row r="279" spans="2:17" ht="15.5" x14ac:dyDescent="0.35">
      <c r="C279" t="s">
        <v>56</v>
      </c>
      <c r="D279" s="6">
        <v>154.9</v>
      </c>
      <c r="E279" s="6">
        <v>135.81</v>
      </c>
      <c r="F279" s="6">
        <v>100.21</v>
      </c>
      <c r="G279" s="6">
        <v>47.4</v>
      </c>
      <c r="H279" s="6">
        <v>619.59</v>
      </c>
      <c r="I279" s="6">
        <v>341.45</v>
      </c>
      <c r="J279" s="6">
        <v>257.44</v>
      </c>
      <c r="K279" s="6">
        <v>79.28</v>
      </c>
      <c r="L279" s="6">
        <v>121.08</v>
      </c>
      <c r="M279" s="6">
        <v>172.48</v>
      </c>
      <c r="N279" s="6">
        <v>78.17</v>
      </c>
      <c r="O279" s="6">
        <v>150.53</v>
      </c>
      <c r="P279" s="6">
        <v>184.88</v>
      </c>
      <c r="Q279" s="6">
        <v>85.05</v>
      </c>
    </row>
    <row r="280" spans="2:17" ht="15.5" x14ac:dyDescent="0.35">
      <c r="C280" t="s">
        <v>251</v>
      </c>
      <c r="H280" s="6">
        <v>438.32</v>
      </c>
      <c r="I280" s="6">
        <v>341.45</v>
      </c>
      <c r="J280" s="6">
        <v>257.44</v>
      </c>
      <c r="K280" s="6">
        <v>79.28</v>
      </c>
      <c r="L280" s="6">
        <v>121.08</v>
      </c>
      <c r="M280" s="6">
        <v>172.48</v>
      </c>
      <c r="N280" s="6">
        <v>78.17</v>
      </c>
      <c r="O280" s="6">
        <v>150.53</v>
      </c>
      <c r="P280" s="6">
        <v>184.88</v>
      </c>
      <c r="Q280" s="6">
        <v>85.05</v>
      </c>
    </row>
    <row r="281" spans="2:17" ht="15.5" x14ac:dyDescent="0.35">
      <c r="C281" t="s">
        <v>78</v>
      </c>
      <c r="H281" s="5">
        <v>140</v>
      </c>
      <c r="I281" s="5">
        <v>140</v>
      </c>
      <c r="J281" s="5">
        <v>140</v>
      </c>
      <c r="L281" s="5">
        <v>50</v>
      </c>
      <c r="M281" s="5">
        <v>60</v>
      </c>
      <c r="N281" s="5">
        <v>40</v>
      </c>
      <c r="O281" s="5">
        <v>20</v>
      </c>
      <c r="P281" s="5">
        <v>100</v>
      </c>
      <c r="Q281" s="5">
        <v>50</v>
      </c>
    </row>
    <row r="282" spans="2:17" ht="15.5" x14ac:dyDescent="0.35">
      <c r="C282" t="s">
        <v>443</v>
      </c>
      <c r="H282" s="6">
        <v>0.22600000000000001</v>
      </c>
      <c r="I282" s="6">
        <v>0.41</v>
      </c>
      <c r="J282" s="6">
        <v>0.54380000000000006</v>
      </c>
      <c r="L282" s="6">
        <v>0.41289999999999999</v>
      </c>
      <c r="M282" s="6">
        <v>0.34789999999999999</v>
      </c>
      <c r="N282" s="6">
        <v>0.51170000000000004</v>
      </c>
      <c r="O282" s="6">
        <v>0.13289999999999999</v>
      </c>
      <c r="P282" s="6">
        <v>0.54090000000000005</v>
      </c>
      <c r="Q282" s="6">
        <v>0.58789999999999998</v>
      </c>
    </row>
    <row r="283" spans="2:17" ht="15.5" x14ac:dyDescent="0.35">
      <c r="C283" t="s">
        <v>444</v>
      </c>
      <c r="H283" s="6">
        <v>7.3700000000000002E-2</v>
      </c>
      <c r="I283" s="6">
        <v>5.4900000000000004E-2</v>
      </c>
      <c r="J283" s="6">
        <v>7.3499999999999996E-2</v>
      </c>
      <c r="L283" s="6">
        <v>4.5700000000000005E-2</v>
      </c>
      <c r="M283" s="6">
        <v>3.7699999999999997E-2</v>
      </c>
      <c r="N283" s="6">
        <v>1.84E-2</v>
      </c>
      <c r="O283" s="6">
        <v>1.67E-2</v>
      </c>
      <c r="P283" s="6">
        <v>5.67E-2</v>
      </c>
      <c r="Q283" s="6">
        <v>3.1200000000000002E-2</v>
      </c>
    </row>
    <row r="284" spans="2:17" ht="15.5" x14ac:dyDescent="0.35">
      <c r="C284" t="s">
        <v>252</v>
      </c>
      <c r="D284" s="5">
        <v>17714000000000</v>
      </c>
      <c r="E284" s="5">
        <v>17611000000000</v>
      </c>
      <c r="F284" s="5">
        <v>15623000000000</v>
      </c>
      <c r="G284" s="5">
        <v>13149000000000</v>
      </c>
      <c r="H284" s="5">
        <v>70856000000000</v>
      </c>
      <c r="I284" s="5">
        <v>60716000000000</v>
      </c>
      <c r="J284" s="5">
        <v>55801000000000</v>
      </c>
      <c r="K284" s="5">
        <v>51176000000000</v>
      </c>
      <c r="L284" s="5">
        <v>48972000000000</v>
      </c>
      <c r="M284" s="5">
        <v>44878000000000</v>
      </c>
      <c r="N284" s="5">
        <v>36965000000000</v>
      </c>
      <c r="O284" s="5">
        <v>38872000000000</v>
      </c>
      <c r="P284" s="5">
        <v>34013000000000</v>
      </c>
      <c r="Q284" s="5">
        <v>29603000000000</v>
      </c>
    </row>
    <row r="285" spans="2:17" ht="15.5" x14ac:dyDescent="0.35">
      <c r="C285" t="s">
        <v>253</v>
      </c>
      <c r="H285" s="5">
        <v>64098000000000</v>
      </c>
      <c r="I285" s="5">
        <v>60716000000000</v>
      </c>
      <c r="J285" s="5">
        <v>55801000000000</v>
      </c>
      <c r="K285" s="5">
        <v>51176000000000</v>
      </c>
      <c r="L285" s="5">
        <v>48972000000000</v>
      </c>
      <c r="M285" s="5">
        <v>44878000000000</v>
      </c>
      <c r="N285" s="5">
        <v>36965000000000</v>
      </c>
      <c r="O285" s="5">
        <v>38872000000000</v>
      </c>
      <c r="P285" s="5">
        <v>34013000000000</v>
      </c>
      <c r="Q285" s="5">
        <v>29603000000000</v>
      </c>
    </row>
    <row r="286" spans="2:17" ht="15.5" x14ac:dyDescent="0.35">
      <c r="C286" t="s">
        <v>445</v>
      </c>
      <c r="H286" s="5">
        <v>140</v>
      </c>
      <c r="I286" s="5">
        <v>140</v>
      </c>
      <c r="J286" s="5">
        <v>140</v>
      </c>
      <c r="L286" s="5">
        <v>50</v>
      </c>
      <c r="M286" s="5">
        <v>60</v>
      </c>
      <c r="N286" s="5">
        <v>40</v>
      </c>
      <c r="O286" s="5">
        <v>20</v>
      </c>
      <c r="P286" s="5">
        <v>100</v>
      </c>
      <c r="Q286" s="5">
        <v>50</v>
      </c>
    </row>
    <row r="287" spans="2:17" ht="15.5" x14ac:dyDescent="0.35">
      <c r="C287" t="s">
        <v>446</v>
      </c>
      <c r="H287" s="6">
        <v>0.22600000000000001</v>
      </c>
      <c r="I287" s="6">
        <v>0.41</v>
      </c>
      <c r="J287" s="6">
        <v>0.54380000000000006</v>
      </c>
      <c r="L287" s="6">
        <v>0.41289999999999999</v>
      </c>
      <c r="M287" s="6">
        <v>0.34789999999999999</v>
      </c>
      <c r="N287" s="6">
        <v>0.51170000000000004</v>
      </c>
      <c r="O287" s="6">
        <v>0.13289999999999999</v>
      </c>
      <c r="P287" s="6">
        <v>0.54090000000000005</v>
      </c>
      <c r="Q287" s="6">
        <v>0.58789999999999998</v>
      </c>
    </row>
    <row r="288" spans="2:17" ht="15.5" x14ac:dyDescent="0.35">
      <c r="C288" t="s">
        <v>447</v>
      </c>
      <c r="H288" s="6">
        <v>7.3700000000000002E-2</v>
      </c>
      <c r="I288" s="6">
        <v>5.4900000000000004E-2</v>
      </c>
      <c r="J288" s="6">
        <v>7.3499999999999996E-2</v>
      </c>
      <c r="L288" s="6">
        <v>4.5700000000000005E-2</v>
      </c>
      <c r="M288" s="6">
        <v>3.7699999999999997E-2</v>
      </c>
      <c r="N288" s="6">
        <v>1.84E-2</v>
      </c>
      <c r="O288" s="6">
        <v>1.67E-2</v>
      </c>
      <c r="P288" s="6">
        <v>5.67E-2</v>
      </c>
      <c r="Q288" s="6">
        <v>3.1200000000000002E-2</v>
      </c>
    </row>
    <row r="289" spans="3:9" ht="15.5" x14ac:dyDescent="0.35">
      <c r="C289" t="s">
        <v>254</v>
      </c>
      <c r="I289" s="6">
        <v>3.07</v>
      </c>
    </row>
    <row r="290" spans="3:9" ht="15.5" x14ac:dyDescent="0.35">
      <c r="C290" t="s">
        <v>255</v>
      </c>
      <c r="I290" s="6">
        <v>4.33</v>
      </c>
    </row>
    <row r="291" spans="3:9" ht="15.5" x14ac:dyDescent="0.35">
      <c r="C291" t="s">
        <v>494</v>
      </c>
      <c r="I291" s="6">
        <v>4.97</v>
      </c>
    </row>
    <row r="292" spans="3:9" ht="15.5" x14ac:dyDescent="0.35">
      <c r="C292" t="s">
        <v>256</v>
      </c>
      <c r="I292" s="6">
        <v>7.49</v>
      </c>
    </row>
    <row r="293" spans="3:9" ht="15.5" x14ac:dyDescent="0.35">
      <c r="C293" t="s">
        <v>257</v>
      </c>
      <c r="I293" s="6">
        <v>0.23070000000000002</v>
      </c>
    </row>
    <row r="294" spans="3:9" ht="15.5" x14ac:dyDescent="0.35">
      <c r="C294" t="s">
        <v>258</v>
      </c>
      <c r="I294" s="6">
        <v>0.35</v>
      </c>
    </row>
    <row r="295" spans="3:9" ht="15.5" x14ac:dyDescent="0.35">
      <c r="C295" t="s">
        <v>259</v>
      </c>
      <c r="I295" s="6">
        <v>1.08</v>
      </c>
    </row>
    <row r="296" spans="3:9" ht="15.5" x14ac:dyDescent="0.35">
      <c r="C296" t="s">
        <v>260</v>
      </c>
      <c r="I296" s="6">
        <v>3.51</v>
      </c>
    </row>
    <row r="297" spans="3:9" ht="15.5" x14ac:dyDescent="0.35">
      <c r="C297" t="s">
        <v>261</v>
      </c>
      <c r="I297" s="6">
        <v>7.12</v>
      </c>
    </row>
    <row r="298" spans="3:9" ht="15.5" x14ac:dyDescent="0.35">
      <c r="C298" t="s">
        <v>262</v>
      </c>
      <c r="I298" s="6">
        <v>4.6100000000000003</v>
      </c>
    </row>
    <row r="299" spans="3:9" ht="15.5" x14ac:dyDescent="0.35">
      <c r="C299" t="s">
        <v>263</v>
      </c>
      <c r="I299" s="5">
        <v>3</v>
      </c>
    </row>
    <row r="300" spans="3:9" ht="15.5" x14ac:dyDescent="0.35">
      <c r="C300" t="s">
        <v>264</v>
      </c>
      <c r="I300" s="6">
        <v>0.13</v>
      </c>
    </row>
    <row r="301" spans="3:9" ht="15.5" x14ac:dyDescent="0.35">
      <c r="C301" t="s">
        <v>265</v>
      </c>
      <c r="I301" s="6">
        <v>0.11</v>
      </c>
    </row>
    <row r="302" spans="3:9" ht="15.5" x14ac:dyDescent="0.35">
      <c r="C302" t="s">
        <v>495</v>
      </c>
      <c r="I302" s="6">
        <v>3.4</v>
      </c>
    </row>
    <row r="303" spans="3:9" ht="15.5" x14ac:dyDescent="0.35">
      <c r="C303" t="s">
        <v>266</v>
      </c>
      <c r="I303" s="6">
        <v>438.32</v>
      </c>
    </row>
    <row r="304" spans="3:9" ht="15.5" x14ac:dyDescent="0.35">
      <c r="C304" t="s">
        <v>267</v>
      </c>
      <c r="I304" s="6">
        <v>619.59</v>
      </c>
    </row>
    <row r="305" spans="3:9" ht="15.5" x14ac:dyDescent="0.35">
      <c r="C305" t="s">
        <v>268</v>
      </c>
      <c r="I305" s="6">
        <v>5466.01</v>
      </c>
    </row>
    <row r="306" spans="3:9" ht="15.5" x14ac:dyDescent="0.35">
      <c r="C306" t="s">
        <v>269</v>
      </c>
      <c r="D306" s="6">
        <v>157.72999999999999</v>
      </c>
    </row>
    <row r="307" spans="3:9" ht="15.5" x14ac:dyDescent="0.35">
      <c r="C307" t="s">
        <v>270</v>
      </c>
      <c r="I307" s="6">
        <v>1751.65</v>
      </c>
    </row>
    <row r="308" spans="3:9" ht="15.5" x14ac:dyDescent="0.35">
      <c r="C308" t="s">
        <v>271</v>
      </c>
      <c r="I308" s="6">
        <v>267.01</v>
      </c>
    </row>
    <row r="309" spans="3:9" ht="15.5" x14ac:dyDescent="0.35">
      <c r="C309" t="s">
        <v>272</v>
      </c>
      <c r="D309" s="6">
        <v>1.79</v>
      </c>
    </row>
    <row r="310" spans="3:9" ht="15.5" x14ac:dyDescent="0.35">
      <c r="C310" t="s">
        <v>273</v>
      </c>
      <c r="D310" s="6">
        <v>0.87</v>
      </c>
    </row>
    <row r="311" spans="3:9" ht="15.5" x14ac:dyDescent="0.35">
      <c r="C311" t="s">
        <v>274</v>
      </c>
      <c r="D311" s="6">
        <v>0.39</v>
      </c>
    </row>
    <row r="312" spans="3:9" ht="15.5" x14ac:dyDescent="0.35">
      <c r="C312" t="s">
        <v>275</v>
      </c>
      <c r="D312" s="6">
        <v>0.22</v>
      </c>
    </row>
    <row r="313" spans="3:9" ht="15.5" x14ac:dyDescent="0.35">
      <c r="C313" t="s">
        <v>276</v>
      </c>
      <c r="D313" s="6">
        <v>0.84</v>
      </c>
    </row>
    <row r="314" spans="3:9" ht="15.5" x14ac:dyDescent="0.35">
      <c r="C314" t="s">
        <v>277</v>
      </c>
      <c r="D314" s="6">
        <v>0.2</v>
      </c>
    </row>
    <row r="315" spans="3:9" ht="15.5" x14ac:dyDescent="0.35">
      <c r="C315" t="s">
        <v>278</v>
      </c>
      <c r="D315" s="6">
        <v>1.91</v>
      </c>
    </row>
    <row r="316" spans="3:9" ht="15.5" x14ac:dyDescent="0.35">
      <c r="C316" t="s">
        <v>279</v>
      </c>
      <c r="I316" s="6">
        <v>9.15</v>
      </c>
    </row>
    <row r="317" spans="3:9" ht="15.5" x14ac:dyDescent="0.35">
      <c r="C317" t="s">
        <v>12</v>
      </c>
      <c r="D317" s="5">
        <v>1303000000000</v>
      </c>
    </row>
    <row r="318" spans="3:9" ht="15.5" x14ac:dyDescent="0.35">
      <c r="C318" t="s">
        <v>280</v>
      </c>
      <c r="I318" s="6">
        <v>5.49</v>
      </c>
    </row>
    <row r="319" spans="3:9" ht="15.5" x14ac:dyDescent="0.35">
      <c r="C319" t="s">
        <v>281</v>
      </c>
      <c r="I319" s="6">
        <v>0.13070000000000001</v>
      </c>
    </row>
    <row r="320" spans="3:9" ht="15.5" x14ac:dyDescent="0.35">
      <c r="C320" t="s">
        <v>282</v>
      </c>
      <c r="I320" s="6">
        <v>0.25019999999999998</v>
      </c>
    </row>
    <row r="321" spans="3:9" ht="15.5" x14ac:dyDescent="0.35">
      <c r="C321" t="s">
        <v>283</v>
      </c>
      <c r="I321" s="6">
        <v>0.29580000000000001</v>
      </c>
    </row>
    <row r="322" spans="3:9" ht="15.5" x14ac:dyDescent="0.35">
      <c r="C322" t="s">
        <v>284</v>
      </c>
      <c r="I322" s="6">
        <v>0.19350000000000001</v>
      </c>
    </row>
    <row r="323" spans="3:9" ht="15.5" x14ac:dyDescent="0.35">
      <c r="C323" t="s">
        <v>285</v>
      </c>
      <c r="D323" s="6">
        <v>16.73</v>
      </c>
    </row>
    <row r="324" spans="3:9" ht="15.5" x14ac:dyDescent="0.35">
      <c r="C324" t="s">
        <v>286</v>
      </c>
      <c r="D324" s="6">
        <v>68.510000000000005</v>
      </c>
    </row>
    <row r="325" spans="3:9" ht="15.5" x14ac:dyDescent="0.35">
      <c r="C325" t="s">
        <v>287</v>
      </c>
      <c r="D325" s="6">
        <v>29.25</v>
      </c>
    </row>
    <row r="326" spans="3:9" ht="15.5" x14ac:dyDescent="0.35">
      <c r="C326" t="s">
        <v>288</v>
      </c>
      <c r="D326" s="6">
        <v>55.99</v>
      </c>
    </row>
    <row r="327" spans="3:9" ht="15.5" x14ac:dyDescent="0.35">
      <c r="C327" t="s">
        <v>289</v>
      </c>
      <c r="D327" s="6">
        <v>5.44</v>
      </c>
    </row>
    <row r="328" spans="3:9" ht="15.5" x14ac:dyDescent="0.35">
      <c r="C328" t="s">
        <v>290</v>
      </c>
      <c r="I328" s="6">
        <v>1.61</v>
      </c>
    </row>
    <row r="329" spans="3:9" ht="15.5" x14ac:dyDescent="0.35">
      <c r="C329" t="s">
        <v>291</v>
      </c>
      <c r="I329" s="6">
        <v>4.9400000000000004</v>
      </c>
    </row>
    <row r="330" spans="3:9" ht="15.5" x14ac:dyDescent="0.35">
      <c r="C330" t="s">
        <v>52</v>
      </c>
      <c r="I330" s="5">
        <v>22280000000000</v>
      </c>
    </row>
    <row r="331" spans="3:9" ht="15.5" x14ac:dyDescent="0.35">
      <c r="C331" t="s">
        <v>292</v>
      </c>
      <c r="I331" s="5">
        <v>29964000000000</v>
      </c>
    </row>
    <row r="332" spans="3:9" ht="15.5" x14ac:dyDescent="0.35">
      <c r="C332" t="s">
        <v>293</v>
      </c>
      <c r="I332" s="5">
        <v>11730000000</v>
      </c>
    </row>
    <row r="333" spans="3:9" ht="15.5" x14ac:dyDescent="0.35">
      <c r="C333" t="s">
        <v>294</v>
      </c>
      <c r="I333" s="6">
        <v>0.4103</v>
      </c>
    </row>
    <row r="334" spans="3:9" ht="15.5" x14ac:dyDescent="0.35">
      <c r="C334" t="s">
        <v>295</v>
      </c>
      <c r="D334" s="6">
        <v>0.25519999999999998</v>
      </c>
    </row>
    <row r="335" spans="3:9" ht="15.5" x14ac:dyDescent="0.35">
      <c r="C335" t="s">
        <v>296</v>
      </c>
      <c r="D335" s="6">
        <v>0.1467</v>
      </c>
    </row>
    <row r="336" spans="3:9" ht="15.5" x14ac:dyDescent="0.35">
      <c r="C336" t="s">
        <v>297</v>
      </c>
      <c r="D336" s="6">
        <v>0.10249999999999999</v>
      </c>
    </row>
    <row r="337" spans="3:9" ht="15.5" x14ac:dyDescent="0.35">
      <c r="C337" t="s">
        <v>298</v>
      </c>
      <c r="D337" s="6">
        <v>0.23600000000000002</v>
      </c>
    </row>
    <row r="338" spans="3:9" ht="15.5" x14ac:dyDescent="0.35">
      <c r="C338" t="s">
        <v>299</v>
      </c>
      <c r="D338" s="6">
        <v>0.67749999999999999</v>
      </c>
    </row>
    <row r="339" spans="3:9" ht="15.5" x14ac:dyDescent="0.35">
      <c r="C339" t="s">
        <v>300</v>
      </c>
      <c r="D339" s="6">
        <v>1.6696</v>
      </c>
    </row>
    <row r="340" spans="3:9" ht="15.5" x14ac:dyDescent="0.35">
      <c r="C340" t="s">
        <v>365</v>
      </c>
      <c r="I340" s="5">
        <v>140</v>
      </c>
    </row>
    <row r="341" spans="3:9" ht="15.5" x14ac:dyDescent="0.35">
      <c r="C341" t="s">
        <v>496</v>
      </c>
      <c r="I341" s="5">
        <v>140</v>
      </c>
    </row>
    <row r="342" spans="3:9" ht="15.5" x14ac:dyDescent="0.35">
      <c r="C342" t="s">
        <v>497</v>
      </c>
      <c r="I342" s="6">
        <v>0.22600000000000001</v>
      </c>
    </row>
    <row r="343" spans="3:9" ht="15.5" x14ac:dyDescent="0.35">
      <c r="C343" t="s">
        <v>498</v>
      </c>
      <c r="I343" s="6">
        <v>7.3700000000000002E-2</v>
      </c>
    </row>
    <row r="344" spans="3:9" ht="15.5" x14ac:dyDescent="0.35">
      <c r="C344" t="s">
        <v>366</v>
      </c>
      <c r="I344" t="s">
        <v>1595</v>
      </c>
    </row>
    <row r="345" spans="3:9" ht="15.5" x14ac:dyDescent="0.35">
      <c r="C345" t="s">
        <v>301</v>
      </c>
      <c r="I345" s="5">
        <v>8</v>
      </c>
    </row>
    <row r="346" spans="3:9" ht="15.5" x14ac:dyDescent="0.35">
      <c r="C346" t="s">
        <v>302</v>
      </c>
      <c r="I346" s="6">
        <v>0.47</v>
      </c>
    </row>
    <row r="347" spans="3:9" ht="15.5" x14ac:dyDescent="0.35">
      <c r="C347" t="s">
        <v>303</v>
      </c>
      <c r="I347" s="6">
        <v>0.92</v>
      </c>
    </row>
    <row r="348" spans="3:9" ht="15.5" x14ac:dyDescent="0.35">
      <c r="C348" t="s">
        <v>304</v>
      </c>
      <c r="I348" s="6">
        <v>0.96</v>
      </c>
    </row>
    <row r="349" spans="3:9" ht="15.5" x14ac:dyDescent="0.35">
      <c r="C349" t="s">
        <v>305</v>
      </c>
      <c r="I349" s="6">
        <v>0.68</v>
      </c>
    </row>
    <row r="350" spans="3:9" ht="15.5" x14ac:dyDescent="0.35">
      <c r="C350" t="s">
        <v>306</v>
      </c>
      <c r="I350" s="6">
        <v>0.84</v>
      </c>
    </row>
    <row r="351" spans="3:9" ht="15.5" x14ac:dyDescent="0.35">
      <c r="C351" t="s">
        <v>307</v>
      </c>
      <c r="I351" s="6">
        <v>0.53</v>
      </c>
    </row>
    <row r="352" spans="3:9" ht="15.5" x14ac:dyDescent="0.35">
      <c r="C352" t="s">
        <v>308</v>
      </c>
      <c r="I352" s="6">
        <v>0.64</v>
      </c>
    </row>
    <row r="353" spans="3:9" ht="15.5" x14ac:dyDescent="0.35">
      <c r="C353" t="s">
        <v>309</v>
      </c>
      <c r="I353" s="5">
        <v>64098000000000</v>
      </c>
    </row>
    <row r="354" spans="3:9" ht="15.5" x14ac:dyDescent="0.35">
      <c r="C354" t="s">
        <v>310</v>
      </c>
      <c r="I354" s="5">
        <v>15017000000000</v>
      </c>
    </row>
    <row r="355" spans="3:9" ht="15.5" x14ac:dyDescent="0.35">
      <c r="C355" t="s">
        <v>311</v>
      </c>
      <c r="I355" s="5">
        <v>9773000000000</v>
      </c>
    </row>
    <row r="356" spans="3:9" ht="15.5" x14ac:dyDescent="0.35">
      <c r="C356" t="s">
        <v>312</v>
      </c>
      <c r="I356" s="5">
        <v>5140000000000</v>
      </c>
    </row>
    <row r="357" spans="3:9" ht="15.5" x14ac:dyDescent="0.35">
      <c r="C357" t="s">
        <v>313</v>
      </c>
      <c r="D357" s="5">
        <v>1850000000000</v>
      </c>
    </row>
    <row r="358" spans="3:9" ht="15.5" x14ac:dyDescent="0.35">
      <c r="C358" t="s">
        <v>314</v>
      </c>
      <c r="D358" s="5">
        <v>39334000000000</v>
      </c>
    </row>
    <row r="359" spans="3:9" ht="15.5" x14ac:dyDescent="0.35">
      <c r="C359" t="s">
        <v>315</v>
      </c>
      <c r="D359" s="5">
        <v>17309000000000</v>
      </c>
    </row>
    <row r="360" spans="3:9" ht="15.5" x14ac:dyDescent="0.35">
      <c r="C360" t="s">
        <v>233</v>
      </c>
      <c r="D360" s="5">
        <v>8812000000000</v>
      </c>
    </row>
    <row r="361" spans="3:9" ht="15.5" x14ac:dyDescent="0.35">
      <c r="C361" t="s">
        <v>232</v>
      </c>
      <c r="I361" s="5">
        <v>20541000000000</v>
      </c>
    </row>
    <row r="362" spans="3:9" ht="15.5" x14ac:dyDescent="0.35">
      <c r="C362" t="s">
        <v>231</v>
      </c>
      <c r="D362" s="5">
        <v>4566000000000</v>
      </c>
    </row>
    <row r="363" spans="3:9" ht="15.5" x14ac:dyDescent="0.35">
      <c r="C363" t="s">
        <v>230</v>
      </c>
      <c r="D363" s="5">
        <v>3484000000000</v>
      </c>
    </row>
    <row r="364" spans="3:9" ht="15.5" x14ac:dyDescent="0.35">
      <c r="C364" t="s">
        <v>23</v>
      </c>
      <c r="D364" s="5">
        <v>8050000000000</v>
      </c>
    </row>
    <row r="365" spans="3:9" ht="15.5" x14ac:dyDescent="0.35">
      <c r="C365" t="s">
        <v>20</v>
      </c>
      <c r="D365" s="5">
        <v>6200000000000</v>
      </c>
    </row>
    <row r="366" spans="3:9" ht="15.5" x14ac:dyDescent="0.35">
      <c r="C366" t="s">
        <v>316</v>
      </c>
      <c r="I366" s="5">
        <v>22024000000000</v>
      </c>
    </row>
    <row r="367" spans="3:9" ht="15.5" x14ac:dyDescent="0.35">
      <c r="C367" t="s">
        <v>317</v>
      </c>
      <c r="I367" s="5">
        <v>6340000000000</v>
      </c>
    </row>
    <row r="368" spans="3:9" ht="15.5" x14ac:dyDescent="0.35">
      <c r="C368" t="s">
        <v>318</v>
      </c>
      <c r="I368" s="5">
        <v>-3269000000000</v>
      </c>
    </row>
    <row r="369" spans="3:9" ht="15.5" x14ac:dyDescent="0.35">
      <c r="C369" t="s">
        <v>319</v>
      </c>
      <c r="I369" s="5">
        <v>-3018000000000</v>
      </c>
    </row>
    <row r="370" spans="3:9" ht="15.5" x14ac:dyDescent="0.35">
      <c r="C370" t="s">
        <v>320</v>
      </c>
      <c r="I370" s="5">
        <v>-3209000000000</v>
      </c>
    </row>
    <row r="371" spans="3:9" ht="15.5" x14ac:dyDescent="0.35">
      <c r="C371" t="s">
        <v>321</v>
      </c>
      <c r="I371" s="5">
        <v>3131000000000</v>
      </c>
    </row>
  </sheetData>
  <pageMargins left="0.7" right="0.7" top="0.75" bottom="0.75" header="0.3" footer="0.3"/>
  <ignoredErrors>
    <ignoredError sqref="A1:Z372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3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1596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1597</v>
      </c>
      <c r="D2" s="2" vm="443">
        <f ca="1">IFERROR(_xlfn.STOCKHISTORY("XIDX:" &amp; $C$1, D3, , 0, 0, 1), "Libur")</f>
        <v>1095</v>
      </c>
      <c r="H2" s="2" vm="443">
        <f ca="1">IFERROR(INDEX(D2:G2,COUNT(D2:G2)),"")</f>
        <v>1095</v>
      </c>
      <c r="I2" s="2" vm="444">
        <f t="shared" ref="I2:Z2" ca="1" si="0">IFERROR(_xlfn.STOCKHISTORY("XIDX:" &amp; $C$1, I1, , 0, 0, 1), "Libur")</f>
        <v>1080</v>
      </c>
      <c r="J2" s="2" vm="277">
        <f t="shared" ca="1" si="0"/>
        <v>740</v>
      </c>
      <c r="K2" s="2" vm="294">
        <f t="shared" ca="1" si="0"/>
        <v>700</v>
      </c>
      <c r="L2" s="2" vm="49">
        <f t="shared" ca="1" si="0"/>
        <v>500</v>
      </c>
      <c r="M2" s="2" vm="62">
        <f t="shared" ca="1" si="0"/>
        <v>520</v>
      </c>
      <c r="N2" s="2" vm="445">
        <f t="shared" ca="1" si="0"/>
        <v>600</v>
      </c>
      <c r="O2" s="2" vm="445">
        <f t="shared" ca="1" si="0"/>
        <v>600</v>
      </c>
      <c r="P2" s="2" vm="277">
        <f t="shared" ca="1" si="0"/>
        <v>740</v>
      </c>
      <c r="Q2" s="2" vm="446">
        <f t="shared" ca="1" si="0"/>
        <v>900</v>
      </c>
      <c r="R2" s="2" vm="96">
        <f t="shared" ca="1" si="0"/>
        <v>875</v>
      </c>
      <c r="S2" s="2" vm="447">
        <f t="shared" ca="1" si="0"/>
        <v>745</v>
      </c>
      <c r="T2" s="2" vm="448">
        <f t="shared" ca="1" si="0"/>
        <v>1040</v>
      </c>
      <c r="U2" s="2" vm="449">
        <f t="shared" ca="1" si="0"/>
        <v>800</v>
      </c>
      <c r="V2" s="2" vm="417">
        <f t="shared" ca="1" si="0"/>
        <v>620</v>
      </c>
      <c r="W2" s="2" vm="57">
        <f t="shared" ca="1" si="0"/>
        <v>440</v>
      </c>
      <c r="X2" s="2" vm="87">
        <f t="shared" ca="1" si="0"/>
        <v>260</v>
      </c>
      <c r="Y2" s="2" vm="450">
        <f t="shared" ca="1" si="0"/>
        <v>156</v>
      </c>
      <c r="Z2" s="2" vm="451">
        <f t="shared" ca="1" si="0"/>
        <v>100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733724631000</v>
      </c>
      <c r="H4" s="2">
        <f>IFERROR(SUM(D4:G4)*(4/MAX(1,COUNT(D4:G4))),"")</f>
        <v>2934898524000</v>
      </c>
      <c r="I4" s="2">
        <f t="shared" ref="I4:Z4" si="1">IFERROR(INDEX(I51:I500,MATCH($C$4,$C$51:$C$500,0)),"")</f>
        <v>3275283177000</v>
      </c>
      <c r="J4" s="2">
        <f t="shared" si="1"/>
        <v>2948078235000</v>
      </c>
      <c r="K4" s="2">
        <f t="shared" si="1"/>
        <v>2503645371000</v>
      </c>
      <c r="L4" s="2">
        <f t="shared" si="1"/>
        <v>2258974450000</v>
      </c>
      <c r="M4" s="2">
        <f t="shared" si="1"/>
        <v>2174343050000</v>
      </c>
      <c r="N4" s="2">
        <f t="shared" si="1"/>
        <v>2184941986000</v>
      </c>
      <c r="O4" s="2">
        <f t="shared" si="1"/>
        <v>2423269696000</v>
      </c>
      <c r="P4" s="2">
        <f t="shared" si="1"/>
        <v>2330550693000</v>
      </c>
      <c r="Q4" s="2">
        <f t="shared" si="1"/>
        <v>2405242304000</v>
      </c>
      <c r="R4" s="2">
        <f t="shared" si="1"/>
        <v>2381022659000</v>
      </c>
      <c r="S4" s="2">
        <f t="shared" si="1"/>
        <v>2150206788000</v>
      </c>
      <c r="T4" s="2">
        <f t="shared" si="1"/>
        <v>1936340442000</v>
      </c>
      <c r="U4" s="2">
        <f t="shared" si="1"/>
        <v>1315680488000</v>
      </c>
      <c r="V4" s="2">
        <f t="shared" si="1"/>
        <v>1101821376000</v>
      </c>
      <c r="W4" s="2">
        <f t="shared" si="1"/>
        <v>893170154000</v>
      </c>
      <c r="X4" s="2">
        <f t="shared" si="1"/>
        <v>773528772000</v>
      </c>
      <c r="Y4" s="2">
        <f t="shared" si="1"/>
        <v>662062576000</v>
      </c>
      <c r="Z4" s="2">
        <f t="shared" si="1"/>
        <v>648573117000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285343795000</v>
      </c>
      <c r="H5" s="2">
        <f>IFERROR(SUM(D5:G5)*(4/MAX(1,COUNT(D5:G5))),"")</f>
        <v>1141375180000</v>
      </c>
      <c r="I5" s="2">
        <f t="shared" ref="I5:Z5" si="2">IFERROR(INDEX(I51:I500,MATCH($C$5,$C$51:$C$500,0)),"")</f>
        <v>1300904097000</v>
      </c>
      <c r="J5" s="2">
        <f t="shared" si="2"/>
        <v>1133286067000</v>
      </c>
      <c r="K5" s="2">
        <f t="shared" si="2"/>
        <v>1006476710000</v>
      </c>
      <c r="L5" s="2">
        <f t="shared" si="2"/>
        <v>862591508000</v>
      </c>
      <c r="M5" s="2">
        <f t="shared" si="2"/>
        <v>769893957000</v>
      </c>
      <c r="N5" s="2">
        <f t="shared" si="2"/>
        <v>922918043000</v>
      </c>
      <c r="O5" s="2">
        <f t="shared" si="2"/>
        <v>1015200341000</v>
      </c>
      <c r="P5" s="2">
        <f t="shared" si="2"/>
        <v>1037911865000</v>
      </c>
      <c r="Q5" s="2">
        <f t="shared" si="2"/>
        <v>1110753954000</v>
      </c>
      <c r="R5" s="2">
        <f t="shared" si="2"/>
        <v>1006835418000</v>
      </c>
      <c r="S5" s="2">
        <f t="shared" si="2"/>
        <v>874199452000</v>
      </c>
      <c r="T5" s="2">
        <f t="shared" si="2"/>
        <v>722478957000</v>
      </c>
      <c r="U5" s="2">
        <f t="shared" si="2"/>
        <v>547010456000</v>
      </c>
      <c r="V5" s="2">
        <f t="shared" si="2"/>
        <v>427192698000</v>
      </c>
      <c r="W5" s="2">
        <f t="shared" si="2"/>
        <v>346221612000</v>
      </c>
      <c r="X5" s="2">
        <f t="shared" si="2"/>
        <v>263799101000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11308547610000</v>
      </c>
      <c r="H6" s="2">
        <f>IFERROR(INDEX(D6:G6,COUNT(D6:G6)),"")</f>
        <v>11308547610000</v>
      </c>
      <c r="I6" s="2">
        <f t="shared" ref="I6:Z6" si="3">IFERROR(INDEX(I51:I500,MATCH($C$6,$C$51:$C$500,0)),"")</f>
        <v>11034252159000</v>
      </c>
      <c r="J6" s="2">
        <f t="shared" si="3"/>
        <v>10119640067000</v>
      </c>
      <c r="K6" s="2">
        <f t="shared" si="3"/>
        <v>9270835010000</v>
      </c>
      <c r="L6" s="2">
        <f t="shared" si="3"/>
        <v>8632045673000</v>
      </c>
      <c r="M6" s="2">
        <f t="shared" si="3"/>
        <v>8153793184000</v>
      </c>
      <c r="N6" s="2">
        <f t="shared" si="3"/>
        <v>7875084383000</v>
      </c>
      <c r="O6" s="2">
        <f t="shared" si="3"/>
        <v>7402497916000</v>
      </c>
      <c r="P6" s="2">
        <f t="shared" si="3"/>
        <v>6693348687000</v>
      </c>
      <c r="Q6" s="2">
        <f t="shared" si="3"/>
        <v>5976495533000</v>
      </c>
      <c r="R6" s="2">
        <f t="shared" si="3"/>
        <v>4906398903000</v>
      </c>
      <c r="S6" s="2">
        <f t="shared" si="3"/>
        <v>4140931140000</v>
      </c>
      <c r="T6" s="2">
        <f t="shared" si="3"/>
        <v>3201931306000</v>
      </c>
      <c r="U6" s="2">
        <f t="shared" si="3"/>
        <v>2683647514000</v>
      </c>
      <c r="V6" s="2">
        <f t="shared" si="3"/>
        <v>2221428882000</v>
      </c>
      <c r="W6" s="2">
        <f t="shared" si="3"/>
        <v>1900318299000</v>
      </c>
      <c r="X6" s="2">
        <f t="shared" si="3"/>
        <v>1625119623000</v>
      </c>
      <c r="Y6" s="2">
        <f t="shared" si="3"/>
        <v>1414069023000</v>
      </c>
      <c r="Z6" s="2">
        <f t="shared" si="3"/>
        <v>1288438738000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12.91</v>
      </c>
      <c r="H7" s="3">
        <f>IFERROR(INDEX(D7:G7,COUNT(D7:G7)),"")</f>
        <v>12.91</v>
      </c>
      <c r="I7" s="3">
        <f t="shared" ref="I7:Z7" si="4">IFERROR(INDEX(I51:I500,MATCH($C$7,$C$51:$C$500,0))/1000000000,"")</f>
        <v>12.91</v>
      </c>
      <c r="J7" s="3">
        <f t="shared" si="4"/>
        <v>13.75</v>
      </c>
      <c r="K7" s="3">
        <f t="shared" si="4"/>
        <v>13.75</v>
      </c>
      <c r="L7" s="3">
        <f t="shared" si="4"/>
        <v>13.75</v>
      </c>
      <c r="M7" s="3">
        <f t="shared" si="4"/>
        <v>13.75</v>
      </c>
      <c r="N7" s="3">
        <f t="shared" si="4"/>
        <v>13.75</v>
      </c>
      <c r="O7" s="3">
        <f t="shared" si="4"/>
        <v>13.75</v>
      </c>
      <c r="P7" s="3">
        <f t="shared" si="4"/>
        <v>13.75</v>
      </c>
      <c r="Q7" s="3">
        <f t="shared" si="4"/>
        <v>13.75</v>
      </c>
      <c r="R7" s="3">
        <f t="shared" si="4"/>
        <v>13.75</v>
      </c>
      <c r="S7" s="3">
        <f t="shared" si="4"/>
        <v>13.75</v>
      </c>
      <c r="T7" s="3">
        <f t="shared" si="4"/>
        <v>13.75</v>
      </c>
      <c r="U7" s="3">
        <f t="shared" si="4"/>
        <v>13.75</v>
      </c>
      <c r="V7" s="3">
        <f t="shared" si="4"/>
        <v>2.75</v>
      </c>
      <c r="W7" s="3">
        <f t="shared" si="4"/>
        <v>2.75</v>
      </c>
      <c r="X7" s="3">
        <f t="shared" si="4"/>
        <v>2.75</v>
      </c>
      <c r="Y7" s="3">
        <f t="shared" si="4"/>
        <v>2.75</v>
      </c>
      <c r="Z7" s="3">
        <f t="shared" si="4"/>
        <v>2.75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138000000000</v>
      </c>
      <c r="H8" s="2">
        <f>IFERROR(INDEX(D8:G8,COUNT(D8:G8)),"")</f>
        <v>138000000000</v>
      </c>
      <c r="I8" s="2">
        <f t="shared" ref="I8:Z8" si="5">IFERROR(INDEX(I51:I500,MATCH($C$8,$C$51:$C$500,0)),"")</f>
        <v>1077000000000</v>
      </c>
      <c r="J8" s="2">
        <f t="shared" si="5"/>
        <v>764000000000</v>
      </c>
      <c r="K8" s="2">
        <f t="shared" si="5"/>
        <v>-8000000000</v>
      </c>
      <c r="L8" s="2">
        <f t="shared" si="5"/>
        <v>607000000000</v>
      </c>
      <c r="M8" s="2">
        <f t="shared" si="5"/>
        <v>504000000000</v>
      </c>
      <c r="N8" s="2">
        <f t="shared" si="5"/>
        <v>340000000000</v>
      </c>
      <c r="O8" s="2">
        <f t="shared" si="5"/>
        <v>162000000000</v>
      </c>
      <c r="P8" s="2">
        <f t="shared" si="5"/>
        <v>901000000000</v>
      </c>
      <c r="Q8" s="2">
        <f t="shared" si="5"/>
        <v>454000000000</v>
      </c>
      <c r="R8" s="2">
        <f t="shared" si="5"/>
        <v>361000000000</v>
      </c>
      <c r="S8" s="2">
        <f t="shared" si="5"/>
        <v>-92000000000</v>
      </c>
      <c r="T8" s="2">
        <f t="shared" si="5"/>
        <v>-127000000000</v>
      </c>
      <c r="U8" s="2">
        <f t="shared" si="5"/>
        <v>-459000000000</v>
      </c>
      <c r="V8" s="2">
        <f t="shared" si="5"/>
        <v>102000000000</v>
      </c>
      <c r="W8" s="2">
        <f t="shared" si="5"/>
        <v>252000000000</v>
      </c>
      <c r="X8" s="2">
        <f t="shared" si="5"/>
        <v>619000000000</v>
      </c>
      <c r="Y8" s="2">
        <f t="shared" si="5"/>
        <v>275000000000</v>
      </c>
      <c r="Z8" s="2">
        <f t="shared" si="5"/>
        <v>-15000000000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10.69</v>
      </c>
      <c r="H9" s="3">
        <f>IFERROR(INDEX(D9:G9,COUNT(D9:G9)),"")</f>
        <v>10.69</v>
      </c>
      <c r="I9" s="3">
        <f t="shared" ref="I9:Z9" si="6">IFERROR(INDEX(I51:I500,MATCH($C$9,$C$51:$C$500,0)),"")</f>
        <v>83.4</v>
      </c>
      <c r="J9" s="3">
        <f t="shared" si="6"/>
        <v>55.54</v>
      </c>
      <c r="K9" s="3">
        <f t="shared" si="6"/>
        <v>-0.56999999999999995</v>
      </c>
      <c r="L9" s="3">
        <f t="shared" si="6"/>
        <v>44.11</v>
      </c>
      <c r="M9" s="3">
        <f t="shared" si="6"/>
        <v>36.68</v>
      </c>
      <c r="N9" s="3">
        <f t="shared" si="6"/>
        <v>24.71</v>
      </c>
      <c r="O9" s="3">
        <f t="shared" si="6"/>
        <v>11.78</v>
      </c>
      <c r="P9" s="3">
        <f t="shared" si="6"/>
        <v>65.510000000000005</v>
      </c>
      <c r="Q9" s="3">
        <f t="shared" si="6"/>
        <v>33.01</v>
      </c>
      <c r="R9" s="3">
        <f t="shared" si="6"/>
        <v>26.26</v>
      </c>
      <c r="S9" s="3">
        <f t="shared" si="6"/>
        <v>-6.69</v>
      </c>
      <c r="T9" s="3">
        <f t="shared" si="6"/>
        <v>-9.27</v>
      </c>
      <c r="U9" s="3">
        <f t="shared" si="6"/>
        <v>-33.380000000000003</v>
      </c>
      <c r="V9" s="3">
        <f t="shared" si="6"/>
        <v>37.020000000000003</v>
      </c>
      <c r="W9" s="3">
        <f t="shared" si="6"/>
        <v>91.61</v>
      </c>
      <c r="X9" s="3">
        <f t="shared" si="6"/>
        <v>225.13</v>
      </c>
      <c r="Y9" s="3">
        <f t="shared" si="6"/>
        <v>100.01</v>
      </c>
      <c r="Z9" s="3">
        <f t="shared" si="6"/>
        <v>-5.62</v>
      </c>
    </row>
    <row r="10" spans="1:26" ht="15.5" x14ac:dyDescent="0.35">
      <c r="C10" t="s">
        <v>17</v>
      </c>
      <c r="D10" s="3">
        <f ca="1">IFERROR(IF(D9=0,"",D2/D9),"")</f>
        <v>102.43217960710945</v>
      </c>
      <c r="I10" s="3">
        <f t="shared" ref="I10:Z10" ca="1" si="7">IFERROR(IF(I9=0,"",I2/I9),"")</f>
        <v>12.949640287769784</v>
      </c>
      <c r="J10" s="3">
        <f t="shared" ca="1" si="7"/>
        <v>13.323730644580483</v>
      </c>
      <c r="K10" s="3">
        <f t="shared" ca="1" si="7"/>
        <v>-1228.0701754385966</v>
      </c>
      <c r="L10" s="3">
        <f t="shared" ca="1" si="7"/>
        <v>11.335298118340512</v>
      </c>
      <c r="M10" s="3">
        <f t="shared" ca="1" si="7"/>
        <v>14.176663031624864</v>
      </c>
      <c r="N10" s="3">
        <f t="shared" ca="1" si="7"/>
        <v>24.281667341157426</v>
      </c>
      <c r="O10" s="3">
        <f t="shared" ca="1" si="7"/>
        <v>50.933786078098471</v>
      </c>
      <c r="P10" s="3">
        <f t="shared" ca="1" si="7"/>
        <v>11.29598534574874</v>
      </c>
      <c r="Q10" s="3">
        <f t="shared" ca="1" si="7"/>
        <v>27.264465313541354</v>
      </c>
      <c r="R10" s="3">
        <f t="shared" ca="1" si="7"/>
        <v>33.32063975628332</v>
      </c>
      <c r="S10" s="3">
        <f t="shared" ca="1" si="7"/>
        <v>-111.36023916292974</v>
      </c>
      <c r="T10" s="3">
        <f t="shared" ca="1" si="7"/>
        <v>-112.1898597626753</v>
      </c>
      <c r="U10" s="3">
        <f t="shared" ca="1" si="7"/>
        <v>-23.966446974236067</v>
      </c>
      <c r="V10" s="3">
        <f t="shared" ca="1" si="7"/>
        <v>16.747703943814152</v>
      </c>
      <c r="W10" s="3">
        <f t="shared" ca="1" si="7"/>
        <v>4.8029691081759633</v>
      </c>
      <c r="X10" s="3">
        <f t="shared" ca="1" si="7"/>
        <v>1.1548882867676453</v>
      </c>
      <c r="Y10" s="3">
        <f t="shared" ca="1" si="7"/>
        <v>1.5598440155984401</v>
      </c>
      <c r="Z10" s="3">
        <f t="shared" ca="1" si="7"/>
        <v>-17.793594306049823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1496933865000</v>
      </c>
      <c r="H11" s="2">
        <f>IFERROR(INDEX(D11:G11,COUNT(D11:G11)),"")</f>
        <v>1496933865000</v>
      </c>
      <c r="I11" s="2">
        <f t="shared" ref="I11:Z11" si="8">IFERROR(INDEX(I51:I500,MATCH($C$11,$C$51:$C$500,0)),"")</f>
        <v>1368471946000</v>
      </c>
      <c r="J11" s="2">
        <f t="shared" si="8"/>
        <v>797089019000</v>
      </c>
      <c r="K11" s="2">
        <f t="shared" si="8"/>
        <v>330615713000</v>
      </c>
      <c r="L11" s="2">
        <f t="shared" si="8"/>
        <v>621060876000</v>
      </c>
      <c r="M11" s="2">
        <f t="shared" si="8"/>
        <v>546059814000</v>
      </c>
      <c r="N11" s="2">
        <f t="shared" si="8"/>
        <v>1009019620000</v>
      </c>
      <c r="O11" s="2">
        <f t="shared" si="8"/>
        <v>814040955000</v>
      </c>
      <c r="P11" s="2">
        <f t="shared" si="8"/>
        <v>966107445000</v>
      </c>
      <c r="Q11" s="2">
        <f t="shared" si="8"/>
        <v>724156963000</v>
      </c>
      <c r="R11" s="2">
        <f t="shared" si="8"/>
        <v>342704464000</v>
      </c>
      <c r="S11" s="2">
        <f t="shared" si="8"/>
        <v>221004359000</v>
      </c>
      <c r="T11" s="2">
        <f t="shared" si="8"/>
        <v>203371270000</v>
      </c>
      <c r="U11" s="2">
        <f t="shared" si="8"/>
        <v>588003052000</v>
      </c>
      <c r="V11" s="2">
        <f t="shared" si="8"/>
        <v>874334501000</v>
      </c>
      <c r="W11" s="2">
        <f t="shared" si="8"/>
        <v>867287349000</v>
      </c>
      <c r="X11" s="2">
        <f t="shared" si="8"/>
        <v>758054399000</v>
      </c>
      <c r="Y11" s="2">
        <f t="shared" si="8"/>
        <v>258060538000</v>
      </c>
      <c r="Z11" s="2">
        <f t="shared" si="8"/>
        <v>72463511000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-1493000000000</v>
      </c>
      <c r="H12" s="2">
        <f>IFERROR(INDEX(D12:G12,COUNT(D12:G12)),"")</f>
        <v>-1493000000000</v>
      </c>
      <c r="I12" s="2">
        <f t="shared" ref="I12:Z12" si="9">IFERROR(INDEX(I51:I500,MATCH($C$12,$C$51:$C$500,0)),"")</f>
        <v>-1362000000000</v>
      </c>
      <c r="J12" s="2">
        <f t="shared" si="9"/>
        <v>-797000000000</v>
      </c>
      <c r="K12" s="2">
        <f t="shared" si="9"/>
        <v>-329000000000</v>
      </c>
      <c r="L12" s="2">
        <f t="shared" si="9"/>
        <v>-607000000000</v>
      </c>
      <c r="M12" s="2">
        <f t="shared" si="9"/>
        <v>-519000000000</v>
      </c>
      <c r="N12" s="2">
        <f t="shared" si="9"/>
        <v>-975000000000</v>
      </c>
      <c r="O12" s="2">
        <f t="shared" si="9"/>
        <v>-777000000000</v>
      </c>
      <c r="P12" s="2">
        <f t="shared" si="9"/>
        <v>-919000000000</v>
      </c>
      <c r="Q12" s="2">
        <f t="shared" si="9"/>
        <v>-569000000000</v>
      </c>
      <c r="R12" s="2">
        <f t="shared" si="9"/>
        <v>-181000000000</v>
      </c>
      <c r="S12" s="2">
        <f t="shared" si="9"/>
        <v>-166000000000</v>
      </c>
      <c r="T12" s="2">
        <f t="shared" si="9"/>
        <v>-203000000000</v>
      </c>
      <c r="U12" s="2">
        <f t="shared" si="9"/>
        <v>-588000000000</v>
      </c>
      <c r="V12" s="2">
        <f t="shared" si="9"/>
        <v>-874000000000</v>
      </c>
      <c r="W12" s="2">
        <f t="shared" si="9"/>
        <v>-866000000000</v>
      </c>
      <c r="X12" s="2">
        <f t="shared" si="9"/>
        <v>-756000000000</v>
      </c>
      <c r="Y12" s="2">
        <f t="shared" si="9"/>
        <v>-160000000000</v>
      </c>
      <c r="Z12" s="2">
        <f t="shared" si="9"/>
        <v>54000000000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4000000000</v>
      </c>
      <c r="H13" s="2">
        <f>IFERROR(INDEX(D13:G13,COUNT(D13:G13)),"")</f>
        <v>4000000000</v>
      </c>
      <c r="I13" s="2">
        <f t="shared" ref="I13:Z13" si="10">IFERROR(INDEX(I51:I500,MATCH($C$13,$C$51:$C$500,0)),"")</f>
        <v>6000000000</v>
      </c>
      <c r="J13" s="2">
        <f t="shared" si="10"/>
        <v>0</v>
      </c>
      <c r="K13" s="2">
        <f t="shared" si="10"/>
        <v>1000000000</v>
      </c>
      <c r="L13" s="2">
        <f t="shared" si="10"/>
        <v>14000000000</v>
      </c>
      <c r="M13" s="2">
        <f t="shared" si="10"/>
        <v>27000000000</v>
      </c>
      <c r="N13" s="2">
        <f t="shared" si="10"/>
        <v>34000000000</v>
      </c>
      <c r="O13" s="2">
        <f t="shared" si="10"/>
        <v>37000000000</v>
      </c>
      <c r="P13" s="2">
        <f t="shared" si="10"/>
        <v>47000000000</v>
      </c>
      <c r="Q13" s="2">
        <f t="shared" si="10"/>
        <v>155000000000</v>
      </c>
      <c r="R13" s="2">
        <f t="shared" si="10"/>
        <v>162000000000</v>
      </c>
      <c r="S13" s="2">
        <f t="shared" si="10"/>
        <v>55000000000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1000000000</v>
      </c>
      <c r="X13" s="2">
        <f t="shared" si="10"/>
        <v>2000000000</v>
      </c>
      <c r="Y13" s="2">
        <f t="shared" si="10"/>
        <v>98000000000</v>
      </c>
      <c r="Z13" s="2">
        <f t="shared" si="10"/>
        <v>127000000000</v>
      </c>
    </row>
    <row r="14" spans="1:26" ht="15.5" x14ac:dyDescent="0.35">
      <c r="C14" t="s">
        <v>26</v>
      </c>
      <c r="D14" s="2">
        <f>IFERROR(INDEX(D51:D500,MATCH($C$14,$C$51:$C$500,0)),"")</f>
        <v>-61117000</v>
      </c>
      <c r="H14" s="2">
        <f>IFERROR(SUM(D14:G14)*(4/MAX(1,COUNT(D14:G14))),"")</f>
        <v>-244468000</v>
      </c>
      <c r="I14" s="2">
        <f t="shared" ref="I14:Z14" si="11">IFERROR(INDEX(I51:I500,MATCH($C$14,$C$51:$C$500,0)),"")</f>
        <v>-1105026000</v>
      </c>
      <c r="J14" s="2">
        <f t="shared" si="11"/>
        <v>-933201000</v>
      </c>
      <c r="K14" s="2">
        <f t="shared" si="11"/>
        <v>-1402993000</v>
      </c>
      <c r="L14" s="2">
        <f t="shared" si="11"/>
        <v>-2679327000</v>
      </c>
      <c r="M14" s="2">
        <f t="shared" si="11"/>
        <v>-2636774000</v>
      </c>
      <c r="N14" s="2">
        <f t="shared" si="11"/>
        <v>-7687478000</v>
      </c>
      <c r="O14" s="2">
        <f t="shared" si="11"/>
        <v>-2635366000</v>
      </c>
      <c r="P14" s="2">
        <f t="shared" si="11"/>
        <v>-3529999000</v>
      </c>
      <c r="Q14" s="2">
        <f t="shared" si="11"/>
        <v>-10382826000</v>
      </c>
      <c r="R14" s="2">
        <f t="shared" si="11"/>
        <v>-4398308000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-1018996000</v>
      </c>
      <c r="X14" s="2">
        <f t="shared" si="11"/>
        <v>-8441569000</v>
      </c>
      <c r="Y14" s="2">
        <f t="shared" si="11"/>
        <v>-18914424000</v>
      </c>
      <c r="Z14" s="2">
        <f t="shared" si="11"/>
        <v>-14416303000</v>
      </c>
    </row>
    <row r="15" spans="1:26" ht="15.5" x14ac:dyDescent="0.35">
      <c r="C15" t="s">
        <v>27</v>
      </c>
      <c r="D15" s="2">
        <f>IFERROR(INDEX(D51:D500,MATCH($C$15,$C$51:$C$500,0)),"")</f>
        <v>-7269145000</v>
      </c>
      <c r="H15" s="2">
        <f>IFERROR(SUM(D15:G15)*(4/MAX(1,COUNT(D15:G15))),"")</f>
        <v>-29076580000</v>
      </c>
      <c r="I15" s="2">
        <f t="shared" ref="I15:Z15" si="12">IFERROR(INDEX(I51:I500,MATCH($C$15,$C$51:$C$500,0)),"")</f>
        <v>-30731348000</v>
      </c>
      <c r="J15" s="2">
        <f t="shared" si="12"/>
        <v>-32092770000</v>
      </c>
      <c r="K15" s="2">
        <f t="shared" si="12"/>
        <v>-16838667000</v>
      </c>
      <c r="L15" s="2">
        <f t="shared" si="12"/>
        <v>-13088829000</v>
      </c>
      <c r="M15" s="2">
        <f t="shared" si="12"/>
        <v>-11090735000</v>
      </c>
      <c r="N15" s="2">
        <f t="shared" si="12"/>
        <v>-53660442000</v>
      </c>
      <c r="O15" s="2">
        <f t="shared" si="12"/>
        <v>-18504977000</v>
      </c>
      <c r="P15" s="2">
        <f t="shared" si="12"/>
        <v>-31671597000</v>
      </c>
      <c r="Q15" s="2">
        <f t="shared" si="12"/>
        <v>-45226315000</v>
      </c>
      <c r="R15" s="2">
        <f t="shared" si="12"/>
        <v>-9630694000</v>
      </c>
      <c r="S15" s="2">
        <f t="shared" si="12"/>
        <v>-6841091000</v>
      </c>
      <c r="T15" s="2">
        <f t="shared" si="12"/>
        <v>-108065648000</v>
      </c>
      <c r="U15" s="2">
        <f t="shared" si="12"/>
        <v>-85394878000</v>
      </c>
      <c r="V15" s="2">
        <f t="shared" si="12"/>
        <v>-63447626000</v>
      </c>
      <c r="W15" s="2">
        <f t="shared" si="12"/>
        <v>-50839432000</v>
      </c>
      <c r="X15" s="2">
        <f t="shared" si="12"/>
        <v>-42618307000</v>
      </c>
      <c r="Y15" s="2">
        <f t="shared" si="12"/>
        <v>-36687188000</v>
      </c>
      <c r="Z15" s="2">
        <f t="shared" si="12"/>
        <v>-62067180000</v>
      </c>
    </row>
    <row r="16" spans="1:26" ht="15.5" x14ac:dyDescent="0.35">
      <c r="C16" t="s">
        <v>28</v>
      </c>
      <c r="D16" s="2">
        <f>IFERROR(INDEX(D51:D500,MATCH($C$16,$C$51:$C$500,0)),"")</f>
        <v>295083652000</v>
      </c>
      <c r="H16" s="2">
        <f>IFERROR(SUM(D16:G16)*(4/MAX(1,COUNT(D16:G16))),"")</f>
        <v>1180334608000</v>
      </c>
      <c r="I16" s="2">
        <f t="shared" ref="I16:Z16" si="13">IFERROR(INDEX(I51:I500,MATCH($C$16,$C$51:$C$500,0)),"")</f>
        <v>1357898755000</v>
      </c>
      <c r="J16" s="2">
        <f t="shared" si="13"/>
        <v>1183441978000</v>
      </c>
      <c r="K16" s="2">
        <f t="shared" si="13"/>
        <v>1041176195000</v>
      </c>
      <c r="L16" s="2">
        <f t="shared" si="13"/>
        <v>892861723000</v>
      </c>
      <c r="M16" s="2">
        <f t="shared" si="13"/>
        <v>797817044000</v>
      </c>
      <c r="N16" s="2">
        <f t="shared" si="13"/>
        <v>1067078595000</v>
      </c>
      <c r="O16" s="2">
        <f t="shared" si="13"/>
        <v>1055706814000</v>
      </c>
      <c r="P16" s="2">
        <f t="shared" si="13"/>
        <v>1081417358000</v>
      </c>
      <c r="Q16" s="2">
        <f t="shared" si="13"/>
        <v>1162352423000</v>
      </c>
      <c r="R16" s="2">
        <f t="shared" si="13"/>
        <v>1027479879000</v>
      </c>
      <c r="S16" s="2">
        <f t="shared" si="13"/>
        <v>876618269000</v>
      </c>
      <c r="T16" s="2">
        <f t="shared" si="13"/>
        <v>822596712000</v>
      </c>
      <c r="U16" s="2">
        <f t="shared" si="13"/>
        <v>631664496000</v>
      </c>
      <c r="V16" s="2">
        <f t="shared" si="13"/>
        <v>491372623000</v>
      </c>
      <c r="W16" s="2">
        <f t="shared" si="13"/>
        <v>397538177000</v>
      </c>
      <c r="X16" s="2">
        <f t="shared" si="13"/>
        <v>306417408000</v>
      </c>
      <c r="Y16" s="2">
        <f t="shared" si="13"/>
        <v>230330779000</v>
      </c>
      <c r="Z16" s="2">
        <f t="shared" si="13"/>
        <v>209788236000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14136450000000</v>
      </c>
      <c r="H20" s="2">
        <f t="shared" ref="H20:Z20" ca="1" si="14">IFERROR(H21*H2,"")</f>
        <v>14136450000000</v>
      </c>
      <c r="I20" s="2">
        <f t="shared" ca="1" si="14"/>
        <v>13942800000000</v>
      </c>
      <c r="J20" s="2">
        <f t="shared" ca="1" si="14"/>
        <v>10175000000000</v>
      </c>
      <c r="K20" s="2">
        <f t="shared" ca="1" si="14"/>
        <v>9625000000000</v>
      </c>
      <c r="L20" s="2">
        <f t="shared" ca="1" si="14"/>
        <v>6875000000000</v>
      </c>
      <c r="M20" s="2">
        <f t="shared" ca="1" si="14"/>
        <v>7150000000000</v>
      </c>
      <c r="N20" s="2">
        <f t="shared" ca="1" si="14"/>
        <v>8250000000000</v>
      </c>
      <c r="O20" s="2">
        <f t="shared" ca="1" si="14"/>
        <v>8250000000000</v>
      </c>
      <c r="P20" s="2">
        <f t="shared" ca="1" si="14"/>
        <v>10175000000000</v>
      </c>
      <c r="Q20" s="2">
        <f t="shared" ca="1" si="14"/>
        <v>12375000000000</v>
      </c>
      <c r="R20" s="2">
        <f t="shared" ca="1" si="14"/>
        <v>12031250000000</v>
      </c>
      <c r="S20" s="2">
        <f t="shared" ca="1" si="14"/>
        <v>10243750000000</v>
      </c>
      <c r="T20" s="2">
        <f t="shared" ca="1" si="14"/>
        <v>14300000000000</v>
      </c>
      <c r="U20" s="2">
        <f t="shared" ca="1" si="14"/>
        <v>11000000000000</v>
      </c>
      <c r="V20" s="2">
        <f t="shared" ca="1" si="14"/>
        <v>1705000000000</v>
      </c>
      <c r="W20" s="2">
        <f t="shared" ca="1" si="14"/>
        <v>1210000000000</v>
      </c>
      <c r="X20" s="2">
        <f t="shared" ca="1" si="14"/>
        <v>715000000000</v>
      </c>
      <c r="Y20" s="2">
        <f t="shared" ca="1" si="14"/>
        <v>429000000000</v>
      </c>
      <c r="Z20" s="2">
        <f t="shared" ca="1" si="14"/>
        <v>275000000000</v>
      </c>
    </row>
    <row r="21" spans="1:26" ht="15.5" x14ac:dyDescent="0.35">
      <c r="C21" t="s">
        <v>11</v>
      </c>
      <c r="D21" s="2">
        <f>IFERROR(INDEX(D51:D500,MATCH($C$7,$C$51:$C$500,0)),"")</f>
        <v>12910000000</v>
      </c>
      <c r="H21" s="2">
        <f>IFERROR(INDEX(D21:G21,COUNT(D21:G21)),"")</f>
        <v>12910000000</v>
      </c>
      <c r="I21" s="2">
        <f t="shared" ref="I21:Z21" si="15">IFERROR(INDEX(I51:I500,MATCH($C$7,$C$51:$C$500,0)),"")</f>
        <v>12910000000</v>
      </c>
      <c r="J21" s="2">
        <f t="shared" si="15"/>
        <v>13750000000</v>
      </c>
      <c r="K21" s="2">
        <f t="shared" si="15"/>
        <v>13750000000</v>
      </c>
      <c r="L21" s="2">
        <f t="shared" si="15"/>
        <v>13750000000</v>
      </c>
      <c r="M21" s="2">
        <f t="shared" si="15"/>
        <v>13750000000</v>
      </c>
      <c r="N21" s="2">
        <f t="shared" si="15"/>
        <v>13750000000</v>
      </c>
      <c r="O21" s="2">
        <f t="shared" si="15"/>
        <v>13750000000</v>
      </c>
      <c r="P21" s="2">
        <f t="shared" si="15"/>
        <v>13750000000</v>
      </c>
      <c r="Q21" s="2">
        <f t="shared" si="15"/>
        <v>13750000000</v>
      </c>
      <c r="R21" s="2">
        <f t="shared" si="15"/>
        <v>13750000000</v>
      </c>
      <c r="S21" s="2">
        <f t="shared" si="15"/>
        <v>13750000000</v>
      </c>
      <c r="T21" s="2">
        <f t="shared" si="15"/>
        <v>13750000000</v>
      </c>
      <c r="U21" s="2">
        <f t="shared" si="15"/>
        <v>13750000000</v>
      </c>
      <c r="V21" s="2">
        <f t="shared" si="15"/>
        <v>2750000000</v>
      </c>
      <c r="W21" s="2">
        <f t="shared" si="15"/>
        <v>2750000000</v>
      </c>
      <c r="X21" s="2">
        <f t="shared" si="15"/>
        <v>2750000000</v>
      </c>
      <c r="Y21" s="2">
        <f t="shared" si="15"/>
        <v>2750000000</v>
      </c>
      <c r="Z21" s="2">
        <f t="shared" si="15"/>
        <v>2750000000</v>
      </c>
    </row>
    <row r="23" spans="1:26" ht="15.5" x14ac:dyDescent="0.35">
      <c r="B23" t="s">
        <v>53</v>
      </c>
      <c r="C23" t="s">
        <v>54</v>
      </c>
      <c r="D23" s="3">
        <f>IFERROR(D5/D6*100,"")</f>
        <v>2.5232576705754348</v>
      </c>
      <c r="H23" s="3">
        <f t="shared" ref="H23:Z23" si="16">IFERROR(H5/H6*100,"")</f>
        <v>10.093030682301739</v>
      </c>
      <c r="I23" s="3">
        <f t="shared" si="16"/>
        <v>11.789689761067567</v>
      </c>
      <c r="J23" s="3">
        <f t="shared" si="16"/>
        <v>11.198877227813957</v>
      </c>
      <c r="K23" s="3">
        <f t="shared" si="16"/>
        <v>10.856376032087319</v>
      </c>
      <c r="L23" s="3">
        <f t="shared" si="16"/>
        <v>9.9928978677450981</v>
      </c>
      <c r="M23" s="3">
        <f t="shared" si="16"/>
        <v>9.4421570381591859</v>
      </c>
      <c r="N23" s="3">
        <f t="shared" si="16"/>
        <v>11.719468619184699</v>
      </c>
      <c r="O23" s="3">
        <f t="shared" si="16"/>
        <v>13.71429418177495</v>
      </c>
      <c r="P23" s="3">
        <f t="shared" si="16"/>
        <v>15.506615799291318</v>
      </c>
      <c r="Q23" s="3">
        <f t="shared" si="16"/>
        <v>18.585372445554878</v>
      </c>
      <c r="R23" s="3">
        <f t="shared" si="16"/>
        <v>20.520863425604759</v>
      </c>
      <c r="S23" s="3">
        <f t="shared" si="16"/>
        <v>21.111180612387582</v>
      </c>
      <c r="T23" s="3">
        <f t="shared" si="16"/>
        <v>22.563849375724239</v>
      </c>
      <c r="U23" s="3">
        <f t="shared" si="16"/>
        <v>20.38309625784931</v>
      </c>
      <c r="V23" s="3">
        <f t="shared" si="16"/>
        <v>19.230536771241997</v>
      </c>
      <c r="W23" s="3">
        <f t="shared" si="16"/>
        <v>18.219137929797938</v>
      </c>
      <c r="X23" s="3">
        <f t="shared" si="16"/>
        <v>16.232595881958652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-0.26533077969961238</v>
      </c>
      <c r="H24" s="4">
        <f t="shared" ref="H24:Z24" si="17">IFERROR(_xlfn.RRI(5,M23,H23),"")</f>
        <v>1.3421409325084621E-2</v>
      </c>
      <c r="I24" s="4">
        <f t="shared" si="17"/>
        <v>1.1955054490686567E-3</v>
      </c>
      <c r="J24" s="4">
        <f t="shared" si="17"/>
        <v>-3.9714868667479419E-2</v>
      </c>
      <c r="K24" s="4">
        <f t="shared" si="17"/>
        <v>-6.8820148805225356E-2</v>
      </c>
      <c r="L24" s="4">
        <f t="shared" si="17"/>
        <v>-0.11670853088105859</v>
      </c>
      <c r="M24" s="4">
        <f t="shared" si="17"/>
        <v>-0.14380020830860096</v>
      </c>
      <c r="N24" s="4">
        <f t="shared" si="17"/>
        <v>-0.11104642702289402</v>
      </c>
      <c r="O24" s="4">
        <f t="shared" si="17"/>
        <v>-9.4784349768471055E-2</v>
      </c>
      <c r="P24" s="4">
        <f t="shared" si="17"/>
        <v>-5.3219348079659001E-2</v>
      </c>
      <c r="Q24" s="4">
        <f t="shared" si="17"/>
        <v>-6.8016888412559817E-3</v>
      </c>
      <c r="R24" s="4">
        <f t="shared" si="17"/>
        <v>2.4079237603069847E-2</v>
      </c>
      <c r="S24" s="4">
        <f t="shared" si="17"/>
        <v>5.3961893153675389E-2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22.1</v>
      </c>
      <c r="H25" s="3">
        <f>IFERROR(INDEX(D25:G25,COUNT(D25:G25)),"")</f>
        <v>22.1</v>
      </c>
      <c r="I25" s="3">
        <f t="shared" ref="I25:Z25" si="18">IFERROR(INDEX(I51:I500,MATCH($C$25,$C$51:$C$500,0)),"")</f>
        <v>100.94</v>
      </c>
      <c r="J25" s="3">
        <f t="shared" si="18"/>
        <v>82.22</v>
      </c>
      <c r="K25" s="3">
        <f t="shared" si="18"/>
        <v>73.06</v>
      </c>
      <c r="L25" s="3">
        <f t="shared" si="18"/>
        <v>62.61</v>
      </c>
      <c r="M25" s="3">
        <f t="shared" si="18"/>
        <v>55.92</v>
      </c>
      <c r="N25" s="3">
        <f t="shared" si="18"/>
        <v>67.27</v>
      </c>
      <c r="O25" s="3">
        <f t="shared" si="18"/>
        <v>73.95</v>
      </c>
      <c r="P25" s="3">
        <f t="shared" si="18"/>
        <v>75.14</v>
      </c>
      <c r="Q25" s="3">
        <f t="shared" si="18"/>
        <v>81.010000000000005</v>
      </c>
      <c r="R25" s="3">
        <f t="shared" si="18"/>
        <v>73.489999999999995</v>
      </c>
      <c r="S25" s="3">
        <f t="shared" si="18"/>
        <v>63.49</v>
      </c>
      <c r="T25" s="3">
        <f t="shared" si="18"/>
        <v>52.54</v>
      </c>
      <c r="U25" s="3">
        <f t="shared" si="18"/>
        <v>39.78</v>
      </c>
      <c r="V25" s="3">
        <f t="shared" si="18"/>
        <v>155.34</v>
      </c>
      <c r="W25" s="3">
        <f t="shared" si="18"/>
        <v>125.9</v>
      </c>
      <c r="X25" s="3">
        <f t="shared" si="18"/>
        <v>95.93</v>
      </c>
      <c r="Y25" s="3">
        <f t="shared" si="18"/>
        <v>70.42</v>
      </c>
      <c r="Z25" s="3">
        <f t="shared" si="18"/>
        <v>53.72</v>
      </c>
    </row>
    <row r="26" spans="1:26" ht="15.5" x14ac:dyDescent="0.35">
      <c r="C26" t="s">
        <v>58</v>
      </c>
      <c r="D26" s="4">
        <f>IFERROR(_xlfn.RRI(5,I25,D25),"")</f>
        <v>-0.26198397053678224</v>
      </c>
      <c r="H26" s="4">
        <f t="shared" ref="H26:Z26" si="19">IFERROR(_xlfn.RRI(5,M25,H25),"")</f>
        <v>-0.16945145415500074</v>
      </c>
      <c r="I26" s="4">
        <f t="shared" si="19"/>
        <v>8.4546992934650289E-2</v>
      </c>
      <c r="J26" s="4">
        <f t="shared" si="19"/>
        <v>2.1428235186579547E-2</v>
      </c>
      <c r="K26" s="4">
        <f t="shared" si="19"/>
        <v>-5.5986724453828129E-3</v>
      </c>
      <c r="L26" s="4">
        <f t="shared" si="19"/>
        <v>-5.0224386704157298E-2</v>
      </c>
      <c r="M26" s="4">
        <f t="shared" si="19"/>
        <v>-5.317921522130431E-2</v>
      </c>
      <c r="N26" s="4">
        <f t="shared" si="19"/>
        <v>1.1633541122504365E-2</v>
      </c>
      <c r="O26" s="4">
        <f t="shared" si="19"/>
        <v>7.075379417351968E-2</v>
      </c>
      <c r="P26" s="4">
        <f t="shared" si="19"/>
        <v>0.13564157249607756</v>
      </c>
      <c r="Q26" s="4">
        <f t="shared" si="19"/>
        <v>-0.12208783641796273</v>
      </c>
      <c r="R26" s="4">
        <f t="shared" si="19"/>
        <v>-0.10207409004513568</v>
      </c>
      <c r="S26" s="4">
        <f t="shared" si="19"/>
        <v>-7.9232087069595392E-2</v>
      </c>
      <c r="T26" s="4">
        <f t="shared" si="19"/>
        <v>-5.6897687951305231E-2</v>
      </c>
      <c r="U26" s="4">
        <f t="shared" si="19"/>
        <v>-5.8314778151386415E-2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56.833821146398144</v>
      </c>
      <c r="H27" s="3">
        <f t="shared" ref="H27:Z27" si="20">IFERROR(H4/H21,"")</f>
        <v>227.33528458559258</v>
      </c>
      <c r="I27" s="3">
        <f t="shared" si="20"/>
        <v>253.70125305964368</v>
      </c>
      <c r="J27" s="3">
        <f t="shared" si="20"/>
        <v>214.40568981818183</v>
      </c>
      <c r="K27" s="3">
        <f t="shared" si="20"/>
        <v>182.08329970909091</v>
      </c>
      <c r="L27" s="3">
        <f t="shared" si="20"/>
        <v>164.28905090909092</v>
      </c>
      <c r="M27" s="3">
        <f t="shared" si="20"/>
        <v>158.13404</v>
      </c>
      <c r="N27" s="3">
        <f t="shared" si="20"/>
        <v>158.90487170909091</v>
      </c>
      <c r="O27" s="3">
        <f t="shared" si="20"/>
        <v>176.23779607272726</v>
      </c>
      <c r="P27" s="3">
        <f t="shared" si="20"/>
        <v>169.49459585454545</v>
      </c>
      <c r="Q27" s="3">
        <f t="shared" si="20"/>
        <v>174.92671301818183</v>
      </c>
      <c r="R27" s="3">
        <f t="shared" si="20"/>
        <v>173.16528429090909</v>
      </c>
      <c r="S27" s="3">
        <f t="shared" si="20"/>
        <v>156.3786754909091</v>
      </c>
      <c r="T27" s="3">
        <f t="shared" si="20"/>
        <v>140.82475941818183</v>
      </c>
      <c r="U27" s="3">
        <f t="shared" si="20"/>
        <v>95.685853672727276</v>
      </c>
      <c r="V27" s="3">
        <f t="shared" si="20"/>
        <v>400.66231854545453</v>
      </c>
      <c r="W27" s="3">
        <f t="shared" si="20"/>
        <v>324.7891469090909</v>
      </c>
      <c r="X27" s="3">
        <f t="shared" si="20"/>
        <v>281.28318981818182</v>
      </c>
      <c r="Y27" s="3">
        <f t="shared" si="20"/>
        <v>240.75002763636363</v>
      </c>
      <c r="Z27" s="3">
        <f t="shared" si="20"/>
        <v>235.84476981818182</v>
      </c>
    </row>
    <row r="28" spans="1:26" ht="15.5" x14ac:dyDescent="0.35">
      <c r="C28" t="s">
        <v>60</v>
      </c>
      <c r="D28" s="4">
        <f>IFERROR(_xlfn.RRI(5,I27,D27),"")</f>
        <v>-0.25859271543713702</v>
      </c>
      <c r="H28" s="4">
        <f t="shared" ref="H28:Z28" si="21">IFERROR(_xlfn.RRI(5,M27,H27),"")</f>
        <v>7.5296658506089464E-2</v>
      </c>
      <c r="I28" s="4">
        <f t="shared" si="21"/>
        <v>9.8087834347027725E-2</v>
      </c>
      <c r="J28" s="4">
        <f t="shared" si="21"/>
        <v>3.998589858057966E-2</v>
      </c>
      <c r="K28" s="4">
        <f t="shared" si="21"/>
        <v>1.4431793036919105E-2</v>
      </c>
      <c r="L28" s="4">
        <f t="shared" si="21"/>
        <v>-1.2469547093301836E-2</v>
      </c>
      <c r="M28" s="4">
        <f t="shared" si="21"/>
        <v>-1.7996790420493625E-2</v>
      </c>
      <c r="N28" s="4">
        <f t="shared" si="21"/>
        <v>3.2101935074138055E-3</v>
      </c>
      <c r="O28" s="4">
        <f t="shared" si="21"/>
        <v>4.5885174861453493E-2</v>
      </c>
      <c r="P28" s="4">
        <f t="shared" si="21"/>
        <v>0.12114458580939513</v>
      </c>
      <c r="Q28" s="4">
        <f t="shared" si="21"/>
        <v>-0.15274229477201007</v>
      </c>
      <c r="R28" s="4">
        <f t="shared" si="21"/>
        <v>-0.11819640645139173</v>
      </c>
      <c r="S28" s="4">
        <f t="shared" si="21"/>
        <v>-0.11078506086794304</v>
      </c>
      <c r="T28" s="4">
        <f t="shared" si="21"/>
        <v>-0.10169765279853138</v>
      </c>
      <c r="U28" s="4">
        <f t="shared" si="21"/>
        <v>-0.16508109041469732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-0.78105805428967712</v>
      </c>
      <c r="I29" s="4">
        <f t="shared" si="22"/>
        <v>0.22768182923862806</v>
      </c>
      <c r="J29" s="4">
        <f t="shared" si="22"/>
        <v>0.12537640295647409</v>
      </c>
      <c r="K29" s="4">
        <f t="shared" si="22"/>
        <v>0.16690624500878459</v>
      </c>
      <c r="L29" s="4">
        <f t="shared" si="22"/>
        <v>0.11963519313304717</v>
      </c>
      <c r="M29" s="4">
        <f t="shared" si="22"/>
        <v>-0.16872305634012183</v>
      </c>
      <c r="N29" s="4">
        <f t="shared" si="22"/>
        <v>-9.0331304935767492E-2</v>
      </c>
      <c r="O29" s="4">
        <f t="shared" si="22"/>
        <v>-1.5837104072398158E-2</v>
      </c>
      <c r="P29" s="4">
        <f t="shared" si="22"/>
        <v>-7.2460190099987706E-2</v>
      </c>
      <c r="Q29" s="4">
        <f t="shared" si="22"/>
        <v>0.10232684719009404</v>
      </c>
      <c r="R29" s="4">
        <f t="shared" si="22"/>
        <v>0.15750511891636468</v>
      </c>
      <c r="S29" s="4">
        <f t="shared" si="22"/>
        <v>0.20841263799010284</v>
      </c>
      <c r="T29" s="4">
        <f t="shared" si="22"/>
        <v>0.32076420311714421</v>
      </c>
      <c r="U29" s="4">
        <f t="shared" si="22"/>
        <v>-0.74391657010428736</v>
      </c>
      <c r="V29" s="4">
        <f t="shared" si="22"/>
        <v>0.23383637807783952</v>
      </c>
      <c r="W29" s="4">
        <f t="shared" si="22"/>
        <v>0.31241530282497654</v>
      </c>
      <c r="X29" s="4">
        <f t="shared" si="22"/>
        <v>0.36225504118148261</v>
      </c>
      <c r="Y29" s="4">
        <f t="shared" si="22"/>
        <v>0.31087118391660468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-0.10392525916240791</v>
      </c>
      <c r="I30" s="4">
        <f t="shared" si="23"/>
        <v>0.18327668111226378</v>
      </c>
      <c r="J30" s="4">
        <f t="shared" si="23"/>
        <v>0.17751430340251656</v>
      </c>
      <c r="K30" s="4">
        <f t="shared" si="23"/>
        <v>0.10831061900677977</v>
      </c>
      <c r="L30" s="4">
        <f t="shared" si="23"/>
        <v>3.8922744964277896E-2</v>
      </c>
      <c r="M30" s="4">
        <f t="shared" si="23"/>
        <v>-4.8509004211153726E-3</v>
      </c>
      <c r="N30" s="4">
        <f t="shared" si="23"/>
        <v>-9.834964320867727E-2</v>
      </c>
      <c r="O30" s="4">
        <f t="shared" si="23"/>
        <v>3.9784160575648084E-2</v>
      </c>
      <c r="P30" s="4">
        <f t="shared" si="23"/>
        <v>-3.1053674249694296E-2</v>
      </c>
      <c r="Q30" s="4">
        <f t="shared" si="23"/>
        <v>1.0171950656770389E-2</v>
      </c>
      <c r="R30" s="4">
        <f t="shared" si="23"/>
        <v>0.10734589449170678</v>
      </c>
      <c r="S30" s="4">
        <f t="shared" si="23"/>
        <v>0.11044873172152649</v>
      </c>
      <c r="T30" s="4">
        <f t="shared" si="23"/>
        <v>0.47174063890198853</v>
      </c>
      <c r="U30" s="4">
        <f t="shared" si="23"/>
        <v>-0.76118080177816405</v>
      </c>
      <c r="V30" s="4">
        <f t="shared" si="23"/>
        <v>0.23360747228909304</v>
      </c>
      <c r="W30" s="4">
        <f t="shared" si="23"/>
        <v>0.15466959514726358</v>
      </c>
      <c r="X30" s="4">
        <f t="shared" si="23"/>
        <v>0.16836202504217676</v>
      </c>
      <c r="Y30" s="4">
        <f t="shared" si="23"/>
        <v>2.0798671185133281E-2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850.23</v>
      </c>
      <c r="H32" s="3">
        <f>IFERROR(INDEX(D32:G32,COUNT(D32:G32)),"")</f>
        <v>850.23</v>
      </c>
      <c r="I32" s="3">
        <f t="shared" ref="I32:Z32" si="24">IFERROR(INDEX(I51:I500,MATCH($C$32,$C$51:$C$500,0)),"")</f>
        <v>829.18</v>
      </c>
      <c r="J32" s="3">
        <f t="shared" si="24"/>
        <v>713.26</v>
      </c>
      <c r="K32" s="3">
        <f t="shared" si="24"/>
        <v>653.37</v>
      </c>
      <c r="L32" s="3">
        <f t="shared" si="24"/>
        <v>606.55999999999995</v>
      </c>
      <c r="M32" s="3">
        <f t="shared" si="24"/>
        <v>571.79</v>
      </c>
      <c r="N32" s="3">
        <f t="shared" si="24"/>
        <v>547.73</v>
      </c>
      <c r="O32" s="3">
        <f t="shared" si="24"/>
        <v>515.49</v>
      </c>
      <c r="P32" s="3">
        <f t="shared" si="24"/>
        <v>465.91</v>
      </c>
      <c r="Q32" s="3">
        <f t="shared" si="24"/>
        <v>416.42</v>
      </c>
      <c r="R32" s="3">
        <f t="shared" si="24"/>
        <v>341.75</v>
      </c>
      <c r="S32" s="3">
        <f t="shared" si="24"/>
        <v>287.67</v>
      </c>
      <c r="T32" s="3">
        <f t="shared" si="24"/>
        <v>219.86</v>
      </c>
      <c r="U32" s="3">
        <f t="shared" si="24"/>
        <v>181.59</v>
      </c>
      <c r="V32" s="3">
        <f t="shared" si="24"/>
        <v>762.32</v>
      </c>
      <c r="W32" s="3">
        <f t="shared" si="24"/>
        <v>648.26</v>
      </c>
      <c r="X32" s="3">
        <f t="shared" si="24"/>
        <v>554.04</v>
      </c>
      <c r="Y32" s="3">
        <f t="shared" si="24"/>
        <v>491.25</v>
      </c>
      <c r="Z32" s="3">
        <f t="shared" si="24"/>
        <v>448.82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1.31</v>
      </c>
      <c r="H33" s="3">
        <f>IFERROR(INDEX(D33:G33,COUNT(D33:G33)),"")</f>
        <v>1.31</v>
      </c>
      <c r="I33" s="3">
        <f t="shared" ref="I33:Z33" si="25">IFERROR(INDEX(I51:I500,MATCH($C$33,$C$51:$C$500,0)),"")</f>
        <v>1.3</v>
      </c>
      <c r="J33" s="3">
        <f t="shared" si="25"/>
        <v>1.04</v>
      </c>
      <c r="K33" s="3">
        <f t="shared" si="25"/>
        <v>1.07</v>
      </c>
      <c r="L33" s="3">
        <f t="shared" si="25"/>
        <v>0.82</v>
      </c>
      <c r="M33" s="3">
        <f t="shared" si="25"/>
        <v>0.91</v>
      </c>
      <c r="N33" s="3">
        <f t="shared" si="25"/>
        <v>1.1000000000000001</v>
      </c>
      <c r="O33" s="3">
        <f t="shared" si="25"/>
        <v>1.1599999999999999</v>
      </c>
      <c r="P33" s="3">
        <f t="shared" si="25"/>
        <v>1.59</v>
      </c>
      <c r="Q33" s="3">
        <f t="shared" si="25"/>
        <v>2.16</v>
      </c>
      <c r="R33" s="3">
        <f t="shared" si="25"/>
        <v>2.56</v>
      </c>
      <c r="S33" s="3">
        <f t="shared" si="25"/>
        <v>2.59</v>
      </c>
      <c r="T33" s="3">
        <f t="shared" si="25"/>
        <v>4.7300000000000004</v>
      </c>
      <c r="U33" s="3">
        <f t="shared" si="25"/>
        <v>4.41</v>
      </c>
      <c r="V33" s="3">
        <f t="shared" si="25"/>
        <v>4.07</v>
      </c>
      <c r="W33" s="3">
        <f t="shared" si="25"/>
        <v>3.39</v>
      </c>
      <c r="X33" s="3">
        <f t="shared" si="25"/>
        <v>2.35</v>
      </c>
      <c r="Y33" s="3">
        <f t="shared" si="25"/>
        <v>1.63</v>
      </c>
      <c r="Z33" s="3">
        <f t="shared" si="25"/>
        <v>1.1100000000000001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50.23</v>
      </c>
      <c r="H34" s="3">
        <f>IFERROR(INDEX(D34:G34,COUNT(D34:G34)),"")</f>
        <v>50.23</v>
      </c>
      <c r="I34" s="3">
        <f t="shared" ref="I34:Z34" si="26">IFERROR(INDEX(I51:I500,MATCH($C$34,$C$51:$C$500,0)),"")</f>
        <v>10.7</v>
      </c>
      <c r="J34" s="3">
        <f t="shared" si="26"/>
        <v>9</v>
      </c>
      <c r="K34" s="3">
        <f t="shared" si="26"/>
        <v>9.58</v>
      </c>
      <c r="L34" s="3">
        <f t="shared" si="26"/>
        <v>7.99</v>
      </c>
      <c r="M34" s="3">
        <f t="shared" si="26"/>
        <v>9.3000000000000007</v>
      </c>
      <c r="N34" s="3">
        <f t="shared" si="26"/>
        <v>8.92</v>
      </c>
      <c r="O34" s="3">
        <f t="shared" si="26"/>
        <v>8.11</v>
      </c>
      <c r="P34" s="3">
        <f t="shared" si="26"/>
        <v>9.85</v>
      </c>
      <c r="Q34" s="3">
        <f t="shared" si="26"/>
        <v>11.11</v>
      </c>
      <c r="R34" s="3">
        <f t="shared" si="26"/>
        <v>11.91</v>
      </c>
      <c r="S34" s="3">
        <f t="shared" si="26"/>
        <v>11.73</v>
      </c>
      <c r="T34" s="3">
        <f t="shared" si="26"/>
        <v>19.79</v>
      </c>
      <c r="U34" s="3">
        <f t="shared" si="26"/>
        <v>20.11</v>
      </c>
      <c r="V34" s="3">
        <f t="shared" si="26"/>
        <v>19.96</v>
      </c>
      <c r="W34" s="3">
        <f t="shared" si="26"/>
        <v>17.47</v>
      </c>
      <c r="X34" s="3">
        <f t="shared" si="26"/>
        <v>13.55</v>
      </c>
      <c r="Y34" s="3">
        <f t="shared" si="26"/>
        <v>11.36</v>
      </c>
      <c r="Z34" s="3">
        <f t="shared" si="26"/>
        <v>9.31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19.53</v>
      </c>
      <c r="H35" s="3">
        <f>IFERROR(INDEX(D35:G35,COUNT(D35:G35)),"")</f>
        <v>19.53</v>
      </c>
      <c r="I35" s="3">
        <f t="shared" ref="I35:Z35" si="27">IFERROR(INDEX(I51:I500,MATCH($C$35,$C$51:$C$500,0)),"")</f>
        <v>4.26</v>
      </c>
      <c r="J35" s="3">
        <f t="shared" si="27"/>
        <v>3.45</v>
      </c>
      <c r="K35" s="3">
        <f t="shared" si="27"/>
        <v>3.84</v>
      </c>
      <c r="L35" s="3">
        <f t="shared" si="27"/>
        <v>3.04</v>
      </c>
      <c r="M35" s="3">
        <f t="shared" si="27"/>
        <v>3.29</v>
      </c>
      <c r="N35" s="3">
        <f t="shared" si="27"/>
        <v>3.78</v>
      </c>
      <c r="O35" s="3">
        <f t="shared" si="27"/>
        <v>3.4</v>
      </c>
      <c r="P35" s="3">
        <f t="shared" si="27"/>
        <v>4.37</v>
      </c>
      <c r="Q35" s="3">
        <f t="shared" si="27"/>
        <v>5.15</v>
      </c>
      <c r="R35" s="3">
        <f t="shared" si="27"/>
        <v>5.05</v>
      </c>
      <c r="S35" s="3">
        <f t="shared" si="27"/>
        <v>4.76</v>
      </c>
      <c r="T35" s="3">
        <f t="shared" si="27"/>
        <v>7.39</v>
      </c>
      <c r="U35" s="3">
        <f t="shared" si="27"/>
        <v>8.36</v>
      </c>
      <c r="V35" s="3">
        <f t="shared" si="27"/>
        <v>7.74</v>
      </c>
      <c r="W35" s="3">
        <f t="shared" si="27"/>
        <v>6.77</v>
      </c>
      <c r="X35" s="3">
        <f t="shared" si="27"/>
        <v>4.62</v>
      </c>
      <c r="Y35" s="3">
        <f t="shared" si="27"/>
        <v>3.32</v>
      </c>
      <c r="Z35" s="3">
        <f t="shared" si="27"/>
        <v>2.12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0.35070000000000001</v>
      </c>
      <c r="I36" s="4">
        <f t="shared" si="28"/>
        <v>0.30709999999999998</v>
      </c>
      <c r="J36" s="4">
        <f t="shared" si="28"/>
        <v>0.30829999999999996</v>
      </c>
      <c r="K36" s="4">
        <f t="shared" si="28"/>
        <v>0.32850000000000001</v>
      </c>
      <c r="L36" s="4">
        <f t="shared" si="28"/>
        <v>0.33539999999999998</v>
      </c>
      <c r="M36" s="4">
        <f t="shared" si="28"/>
        <v>0.34869999999999995</v>
      </c>
      <c r="N36" s="4">
        <f t="shared" si="28"/>
        <v>0.3271</v>
      </c>
      <c r="O36" s="4">
        <f t="shared" si="28"/>
        <v>0.32450000000000001</v>
      </c>
      <c r="P36" s="4">
        <f t="shared" si="28"/>
        <v>0.31940000000000002</v>
      </c>
      <c r="Q36" s="4">
        <f t="shared" si="28"/>
        <v>0.32100000000000001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31</v>
      </c>
      <c r="I37" s="3">
        <f t="shared" si="29"/>
        <v>31</v>
      </c>
      <c r="J37" s="3">
        <f t="shared" si="29"/>
        <v>27</v>
      </c>
      <c r="K37" s="3">
        <f t="shared" si="29"/>
        <v>24</v>
      </c>
      <c r="L37" s="3">
        <f t="shared" si="29"/>
        <v>21</v>
      </c>
      <c r="M37" s="3">
        <f t="shared" si="29"/>
        <v>19.5</v>
      </c>
      <c r="N37" s="3">
        <f t="shared" si="29"/>
        <v>22</v>
      </c>
      <c r="O37" s="3">
        <f t="shared" si="29"/>
        <v>24</v>
      </c>
      <c r="P37" s="3">
        <f t="shared" si="29"/>
        <v>24</v>
      </c>
      <c r="Q37" s="3">
        <f t="shared" si="29"/>
        <v>26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733724631000</v>
      </c>
      <c r="E51" s="5">
        <v>1010204267000</v>
      </c>
      <c r="F51" s="5">
        <v>792981643000</v>
      </c>
      <c r="G51" s="5">
        <v>830475752000</v>
      </c>
      <c r="I51" s="5">
        <v>3275283177000</v>
      </c>
      <c r="J51" s="5">
        <v>2948078235000</v>
      </c>
      <c r="K51" s="5">
        <v>2503645371000</v>
      </c>
      <c r="L51" s="5">
        <v>2258974450000</v>
      </c>
      <c r="M51" s="5">
        <v>2174343050000</v>
      </c>
      <c r="N51" s="5">
        <v>2184941986000</v>
      </c>
      <c r="O51" s="5">
        <v>2423269696000</v>
      </c>
      <c r="P51" s="5">
        <v>2330550693000</v>
      </c>
      <c r="Q51" s="5">
        <v>2405242304000</v>
      </c>
      <c r="R51" s="5">
        <v>2381022659000</v>
      </c>
      <c r="S51" s="5">
        <v>2150206788000</v>
      </c>
      <c r="T51" s="5">
        <v>1936340442000</v>
      </c>
      <c r="U51" s="5">
        <v>1315680488000</v>
      </c>
      <c r="V51" s="5">
        <v>1101821376000</v>
      </c>
      <c r="W51" s="5">
        <v>893170154000</v>
      </c>
      <c r="X51" s="5">
        <v>773528772000</v>
      </c>
      <c r="Y51" s="5">
        <v>662062576000</v>
      </c>
      <c r="Z51" s="5">
        <v>648573117000</v>
      </c>
    </row>
    <row r="52" spans="2:26" ht="15.5" x14ac:dyDescent="0.35">
      <c r="C52" t="s">
        <v>85</v>
      </c>
      <c r="D52" s="5">
        <v>-331303713000</v>
      </c>
      <c r="E52" s="5">
        <v>-444097233000</v>
      </c>
      <c r="F52" s="5">
        <v>-353090214000</v>
      </c>
      <c r="G52" s="5">
        <v>-376629103000</v>
      </c>
      <c r="I52" s="5">
        <v>-1459527425000</v>
      </c>
      <c r="J52" s="5">
        <v>-1311590254000</v>
      </c>
      <c r="K52" s="5">
        <v>-1041030981000</v>
      </c>
      <c r="L52" s="5">
        <v>-959311542000</v>
      </c>
      <c r="M52" s="5">
        <v>-1043490358000</v>
      </c>
      <c r="N52" s="5">
        <v>-1024060615000</v>
      </c>
      <c r="O52" s="5">
        <v>-1024472640000</v>
      </c>
      <c r="P52" s="5">
        <v>-959866104000</v>
      </c>
      <c r="Q52" s="5">
        <v>-920700412000</v>
      </c>
      <c r="R52" s="5">
        <v>-942653475000</v>
      </c>
      <c r="S52" s="5">
        <v>-884696930000</v>
      </c>
      <c r="T52" s="5">
        <v>-884558134000</v>
      </c>
      <c r="U52" s="5">
        <v>-523167966000</v>
      </c>
      <c r="V52" s="5">
        <v>-494740893000</v>
      </c>
      <c r="W52" s="5">
        <v>-403487025000</v>
      </c>
      <c r="X52" s="5">
        <v>-352823880000</v>
      </c>
      <c r="Y52" s="5">
        <v>-306350593000</v>
      </c>
      <c r="Z52" s="5">
        <v>-333066072000</v>
      </c>
    </row>
    <row r="53" spans="2:26" ht="15.5" x14ac:dyDescent="0.35">
      <c r="C53" t="s">
        <v>86</v>
      </c>
      <c r="D53" s="5">
        <v>402420918000</v>
      </c>
      <c r="E53" s="5">
        <v>566107034000</v>
      </c>
      <c r="F53" s="5">
        <v>439891429000</v>
      </c>
      <c r="G53" s="5">
        <v>453846649000</v>
      </c>
      <c r="I53" s="5">
        <v>1815755752000</v>
      </c>
      <c r="J53" s="5">
        <v>1636487981000</v>
      </c>
      <c r="K53" s="5">
        <v>1462614390000</v>
      </c>
      <c r="L53" s="5">
        <v>1299662908000</v>
      </c>
      <c r="M53" s="5">
        <v>1130852692000</v>
      </c>
      <c r="N53" s="5">
        <v>1160881371000</v>
      </c>
      <c r="O53" s="5">
        <v>1398797056000</v>
      </c>
      <c r="P53" s="5">
        <v>1370684589000</v>
      </c>
      <c r="Q53" s="5">
        <v>1484541892000</v>
      </c>
      <c r="R53" s="5">
        <v>1438369184000</v>
      </c>
      <c r="S53" s="5">
        <v>1265509858000</v>
      </c>
      <c r="T53" s="5">
        <v>1051782308000</v>
      </c>
      <c r="U53" s="5">
        <v>792512522000</v>
      </c>
      <c r="V53" s="5">
        <v>607080483000</v>
      </c>
      <c r="W53" s="5">
        <v>489683129000</v>
      </c>
      <c r="X53" s="5">
        <v>420704892000</v>
      </c>
      <c r="Y53" s="5">
        <v>355711983000</v>
      </c>
      <c r="Z53" s="5">
        <v>315507045000</v>
      </c>
    </row>
    <row r="54" spans="2:26" ht="15.5" x14ac:dyDescent="0.35">
      <c r="C54" t="s">
        <v>87</v>
      </c>
      <c r="D54" s="5">
        <v>-110491369000</v>
      </c>
      <c r="E54" s="5">
        <v>-141500466000</v>
      </c>
      <c r="F54" s="5">
        <v>-106742148000</v>
      </c>
      <c r="G54" s="5">
        <v>-94019353000</v>
      </c>
      <c r="I54" s="5">
        <v>-444479892000</v>
      </c>
      <c r="J54" s="5">
        <v>-395467027000</v>
      </c>
      <c r="K54" s="5">
        <v>-354171983000</v>
      </c>
      <c r="L54" s="5">
        <v>-334588704000</v>
      </c>
      <c r="M54" s="5">
        <v>-293243162000</v>
      </c>
      <c r="N54" s="5">
        <v>-63490537000</v>
      </c>
      <c r="O54" s="5">
        <v>-324996897000</v>
      </c>
      <c r="P54" s="5">
        <v>-253648765000</v>
      </c>
      <c r="Q54" s="5">
        <v>-231216910000</v>
      </c>
      <c r="R54" s="5">
        <v>-325489083000</v>
      </c>
      <c r="S54" s="5">
        <v>-312054052000</v>
      </c>
      <c r="T54" s="5">
        <v>-268681435000</v>
      </c>
      <c r="U54" s="5">
        <v>-225360927000</v>
      </c>
      <c r="V54" s="5">
        <v>-180080659000</v>
      </c>
      <c r="W54" s="5">
        <v>-159709066000</v>
      </c>
      <c r="X54" s="5">
        <v>-139050281000</v>
      </c>
      <c r="Y54" s="5">
        <v>-124353291000</v>
      </c>
      <c r="Z54" s="5">
        <v>-100237418000</v>
      </c>
    </row>
    <row r="55" spans="2:26" ht="15.5" x14ac:dyDescent="0.35">
      <c r="C55" t="s">
        <v>88</v>
      </c>
      <c r="D55" s="5">
        <v>-115230394000</v>
      </c>
      <c r="E55" s="5">
        <v>-141142630000</v>
      </c>
      <c r="F55" s="5">
        <v>-112287368000</v>
      </c>
      <c r="G55" s="5">
        <v>-99188883000</v>
      </c>
      <c r="I55" s="5">
        <v>-458553455000</v>
      </c>
      <c r="J55" s="5">
        <v>-411300949000</v>
      </c>
      <c r="K55" s="5">
        <v>-363854526000</v>
      </c>
      <c r="L55" s="5">
        <v>-341171653000</v>
      </c>
      <c r="M55" s="5">
        <v>-313488867000</v>
      </c>
      <c r="N55" s="5">
        <v>-332070847000</v>
      </c>
      <c r="O55" s="5">
        <v>-373862407000</v>
      </c>
      <c r="P55" s="5">
        <v>-365817293000</v>
      </c>
      <c r="Q55" s="5">
        <v>-393652365000</v>
      </c>
      <c r="R55" s="5">
        <v>-355582745000</v>
      </c>
      <c r="S55" s="5">
        <v>-333090823000</v>
      </c>
      <c r="T55" s="5">
        <v>-272929240000</v>
      </c>
    </row>
    <row r="56" spans="2:26" ht="15.5" x14ac:dyDescent="0.35">
      <c r="C56" t="s">
        <v>89</v>
      </c>
      <c r="W56" s="5">
        <v>-40975892000</v>
      </c>
      <c r="X56" s="5">
        <v>-42442028000</v>
      </c>
      <c r="Y56" s="5">
        <v>-34942921000</v>
      </c>
      <c r="Z56" s="5">
        <v>-24336894000</v>
      </c>
    </row>
    <row r="57" spans="2:26" ht="15.5" x14ac:dyDescent="0.35">
      <c r="C57" t="s">
        <v>370</v>
      </c>
      <c r="W57" s="5">
        <v>-118733174000</v>
      </c>
      <c r="X57" s="5">
        <v>-96608253000</v>
      </c>
      <c r="Y57" s="5">
        <v>-89410370000</v>
      </c>
      <c r="Z57" s="5">
        <v>-75900524000</v>
      </c>
    </row>
    <row r="58" spans="2:26" ht="15.5" x14ac:dyDescent="0.35">
      <c r="C58" t="s">
        <v>95</v>
      </c>
      <c r="J58" s="5">
        <v>2914180000</v>
      </c>
      <c r="K58" s="5">
        <v>1837291000</v>
      </c>
      <c r="L58" s="5">
        <v>1736365000</v>
      </c>
      <c r="M58" s="5">
        <v>1021685000</v>
      </c>
      <c r="N58" s="5">
        <v>-2024082000</v>
      </c>
      <c r="O58" s="5">
        <v>-1705162000</v>
      </c>
      <c r="P58" s="5">
        <v>4792633000</v>
      </c>
      <c r="Q58" s="5">
        <v>-3106949000</v>
      </c>
      <c r="R58" s="5">
        <v>-3617013000</v>
      </c>
      <c r="S58" s="5">
        <v>1492464000</v>
      </c>
    </row>
    <row r="59" spans="2:26" ht="15.5" x14ac:dyDescent="0.35">
      <c r="C59" t="s">
        <v>90</v>
      </c>
      <c r="D59" s="5">
        <v>291929549000</v>
      </c>
      <c r="E59" s="5">
        <v>424606568000</v>
      </c>
      <c r="F59" s="5">
        <v>333149281000</v>
      </c>
      <c r="G59" s="5">
        <v>359827296000</v>
      </c>
      <c r="I59" s="5">
        <v>1371275860000</v>
      </c>
      <c r="J59" s="5">
        <v>1241020954000</v>
      </c>
      <c r="K59" s="5">
        <v>1108442407000</v>
      </c>
      <c r="L59" s="5">
        <v>965074204000</v>
      </c>
      <c r="M59" s="5">
        <v>837609530000</v>
      </c>
      <c r="N59" s="5">
        <v>1097390834000</v>
      </c>
      <c r="O59" s="5">
        <v>1073800159000</v>
      </c>
      <c r="P59" s="5">
        <v>1117035824000</v>
      </c>
      <c r="Q59" s="5">
        <v>1253324982000</v>
      </c>
      <c r="R59" s="5">
        <v>1112880101000</v>
      </c>
      <c r="S59" s="5">
        <v>953455806000</v>
      </c>
      <c r="T59" s="5">
        <v>783100873000</v>
      </c>
      <c r="U59" s="5">
        <v>567151595000</v>
      </c>
      <c r="V59" s="5">
        <v>426999824000</v>
      </c>
      <c r="W59" s="5">
        <v>329974063000</v>
      </c>
      <c r="X59" s="5">
        <v>281654611000</v>
      </c>
      <c r="Y59" s="5">
        <v>231358692000</v>
      </c>
      <c r="Z59" s="5">
        <v>215269627000</v>
      </c>
    </row>
    <row r="60" spans="2:26" ht="15.5" x14ac:dyDescent="0.35">
      <c r="C60" t="s">
        <v>91</v>
      </c>
      <c r="D60" s="5">
        <v>3154103000</v>
      </c>
      <c r="E60" s="5">
        <v>-4428574000</v>
      </c>
      <c r="F60" s="5">
        <v>-1784628000</v>
      </c>
      <c r="G60" s="5">
        <v>-5633437000</v>
      </c>
      <c r="I60" s="5">
        <v>-13377105000</v>
      </c>
      <c r="J60" s="5">
        <v>-57578976000</v>
      </c>
      <c r="K60" s="5">
        <v>-67266212000</v>
      </c>
      <c r="L60" s="5">
        <v>-72212481000</v>
      </c>
      <c r="M60" s="5">
        <v>-39792486000</v>
      </c>
      <c r="N60" s="5">
        <v>-30312239000</v>
      </c>
      <c r="O60" s="5">
        <v>-18093345000</v>
      </c>
      <c r="P60" s="5">
        <v>-35618466000</v>
      </c>
      <c r="Q60" s="5">
        <v>-90972559000</v>
      </c>
      <c r="R60" s="5">
        <v>-85400222000</v>
      </c>
      <c r="S60" s="5">
        <v>-76837537000</v>
      </c>
      <c r="T60" s="5">
        <v>39495839000</v>
      </c>
      <c r="U60" s="5">
        <v>64512901000</v>
      </c>
      <c r="V60" s="5">
        <v>64372799000</v>
      </c>
      <c r="W60" s="5">
        <v>67564114000</v>
      </c>
      <c r="X60" s="5">
        <v>24762797000</v>
      </c>
      <c r="Y60" s="5">
        <v>-1027913000</v>
      </c>
      <c r="Z60" s="5">
        <v>-5481391000</v>
      </c>
    </row>
    <row r="61" spans="2:26" ht="15.5" x14ac:dyDescent="0.35">
      <c r="C61" t="s">
        <v>26</v>
      </c>
      <c r="D61" s="5">
        <v>-61117000</v>
      </c>
      <c r="E61" s="5">
        <v>-909899000</v>
      </c>
      <c r="F61" s="5">
        <v>-100064000</v>
      </c>
      <c r="G61" s="5">
        <v>-84771000</v>
      </c>
      <c r="I61" s="5">
        <v>-1105026000</v>
      </c>
      <c r="J61" s="5">
        <v>-933201000</v>
      </c>
      <c r="K61" s="5">
        <v>-1402993000</v>
      </c>
      <c r="L61" s="5">
        <v>-2679327000</v>
      </c>
      <c r="M61" s="5">
        <v>-2636774000</v>
      </c>
      <c r="N61" s="5">
        <v>-7687478000</v>
      </c>
      <c r="O61" s="5">
        <v>-2635366000</v>
      </c>
      <c r="P61" s="5">
        <v>-3529999000</v>
      </c>
      <c r="Q61" s="5">
        <v>-10382826000</v>
      </c>
      <c r="R61" s="5">
        <v>-4398308000</v>
      </c>
      <c r="W61" s="5">
        <v>-1018996000</v>
      </c>
      <c r="X61" s="5">
        <v>-8441569000</v>
      </c>
      <c r="Y61" s="5">
        <v>-18914424000</v>
      </c>
      <c r="Z61" s="5">
        <v>-14416303000</v>
      </c>
    </row>
    <row r="62" spans="2:26" ht="15.5" x14ac:dyDescent="0.35">
      <c r="C62" t="s">
        <v>373</v>
      </c>
      <c r="D62" s="5">
        <v>-19889080000</v>
      </c>
      <c r="E62" s="5">
        <v>-34617015000</v>
      </c>
      <c r="F62" s="5">
        <v>-26130661000</v>
      </c>
      <c r="G62" s="5">
        <v>-27324828000</v>
      </c>
      <c r="I62" s="5">
        <v>-104058231000</v>
      </c>
      <c r="J62" s="5">
        <v>-96681709000</v>
      </c>
      <c r="K62" s="5">
        <v>-76896350000</v>
      </c>
      <c r="L62" s="5">
        <v>-67741930000</v>
      </c>
      <c r="M62" s="5">
        <v>-61887740000</v>
      </c>
      <c r="N62" s="5">
        <v>-64198959000</v>
      </c>
      <c r="O62" s="5">
        <v>-77607929000</v>
      </c>
      <c r="P62" s="5">
        <v>-72523526000</v>
      </c>
      <c r="Q62" s="5">
        <v>-91073824000</v>
      </c>
      <c r="R62" s="5">
        <v>-123480132000</v>
      </c>
      <c r="S62" s="5">
        <v>-115266523000</v>
      </c>
    </row>
    <row r="63" spans="2:26" ht="15.5" x14ac:dyDescent="0.35">
      <c r="C63" t="s">
        <v>372</v>
      </c>
      <c r="D63" s="5">
        <v>8955220000</v>
      </c>
      <c r="E63" s="5">
        <v>18166232000</v>
      </c>
      <c r="F63" s="5">
        <v>10906653000</v>
      </c>
      <c r="G63" s="5">
        <v>3321669000</v>
      </c>
      <c r="I63" s="5">
        <v>36924686000</v>
      </c>
      <c r="J63" s="5">
        <v>15157357000</v>
      </c>
      <c r="K63" s="5">
        <v>-10362708000</v>
      </c>
      <c r="L63" s="5">
        <v>-23942498000</v>
      </c>
      <c r="M63" s="5">
        <v>-9734581000</v>
      </c>
      <c r="N63" s="5">
        <v>-7685688000</v>
      </c>
      <c r="O63" s="5">
        <v>-2052586000</v>
      </c>
      <c r="P63" s="5">
        <v>-13171869000</v>
      </c>
      <c r="Q63" s="5">
        <v>-9766650000</v>
      </c>
      <c r="R63" s="5">
        <v>23891982000</v>
      </c>
      <c r="S63" s="5">
        <v>11372476000</v>
      </c>
      <c r="T63" s="5">
        <v>32695832000</v>
      </c>
      <c r="U63" s="5">
        <v>10757092000</v>
      </c>
      <c r="V63" s="5">
        <v>2062277000</v>
      </c>
      <c r="W63" s="5">
        <v>2074237000</v>
      </c>
      <c r="X63" s="5">
        <v>1071550000</v>
      </c>
      <c r="Y63" s="5">
        <v>950623000</v>
      </c>
      <c r="Z63" s="5">
        <v>238907000</v>
      </c>
    </row>
    <row r="64" spans="2:26" ht="15.5" x14ac:dyDescent="0.35">
      <c r="C64" t="s">
        <v>93</v>
      </c>
      <c r="D64" s="5">
        <v>14149080000</v>
      </c>
      <c r="E64" s="5">
        <v>12932108000</v>
      </c>
      <c r="F64" s="5">
        <v>13539444000</v>
      </c>
      <c r="G64" s="5">
        <v>18454493000</v>
      </c>
      <c r="I64" s="5">
        <v>54861466000</v>
      </c>
      <c r="J64" s="5">
        <v>24878577000</v>
      </c>
      <c r="K64" s="5">
        <v>21395839000</v>
      </c>
      <c r="L64" s="5">
        <v>22151274000</v>
      </c>
      <c r="M64" s="5">
        <v>34466609000</v>
      </c>
      <c r="N64" s="5">
        <v>49259886000</v>
      </c>
      <c r="O64" s="5">
        <v>64202536000</v>
      </c>
      <c r="P64" s="5">
        <v>53606928000</v>
      </c>
      <c r="Q64" s="5">
        <v>20250741000</v>
      </c>
      <c r="R64" s="5">
        <v>18586236000</v>
      </c>
      <c r="S64" s="5">
        <v>27056510000</v>
      </c>
      <c r="T64" s="5">
        <v>6800007000</v>
      </c>
      <c r="U64" s="5">
        <v>40329868000</v>
      </c>
      <c r="V64" s="5">
        <v>47696643000</v>
      </c>
      <c r="W64" s="5">
        <v>49442345000</v>
      </c>
      <c r="X64" s="5">
        <v>22747120000</v>
      </c>
      <c r="Y64" s="5">
        <v>9073426000</v>
      </c>
      <c r="Z64" s="5">
        <v>2052465000</v>
      </c>
    </row>
    <row r="65" spans="3:26" ht="15.5" x14ac:dyDescent="0.35">
      <c r="C65" t="s">
        <v>94</v>
      </c>
      <c r="W65" s="5">
        <v>131588000</v>
      </c>
      <c r="X65" s="5">
        <v>68914000</v>
      </c>
    </row>
    <row r="66" spans="3:26" ht="15.5" x14ac:dyDescent="0.35">
      <c r="C66" t="s">
        <v>92</v>
      </c>
      <c r="W66" s="5">
        <v>152290000</v>
      </c>
      <c r="X66" s="5">
        <v>-30019000</v>
      </c>
      <c r="Y66" s="5">
        <v>-187939000</v>
      </c>
      <c r="Z66" s="5">
        <v>192212000</v>
      </c>
    </row>
    <row r="67" spans="3:26" ht="15.5" x14ac:dyDescent="0.35">
      <c r="C67" t="s">
        <v>96</v>
      </c>
      <c r="D67" s="5">
        <v>3154103000</v>
      </c>
      <c r="E67" s="5">
        <v>-4428574000</v>
      </c>
      <c r="F67" s="5">
        <v>-1784628000</v>
      </c>
      <c r="G67" s="5">
        <v>-5633437000</v>
      </c>
      <c r="I67" s="5">
        <v>-13377105000</v>
      </c>
      <c r="J67" s="5">
        <v>-57578976000</v>
      </c>
      <c r="K67" s="5">
        <v>-67266212000</v>
      </c>
      <c r="L67" s="5">
        <v>-72212481000</v>
      </c>
      <c r="M67" s="5">
        <v>-39792486000</v>
      </c>
      <c r="N67" s="5">
        <v>-30312239000</v>
      </c>
      <c r="O67" s="5">
        <v>-18093345000</v>
      </c>
      <c r="P67" s="5">
        <v>-35618466000</v>
      </c>
      <c r="Q67" s="5">
        <v>-90972559000</v>
      </c>
      <c r="R67" s="5">
        <v>-85400222000</v>
      </c>
      <c r="S67" s="5">
        <v>-76837537000</v>
      </c>
      <c r="T67" s="5">
        <v>39495839000</v>
      </c>
      <c r="U67" s="5">
        <v>64512901000</v>
      </c>
      <c r="V67" s="5">
        <v>64372799000</v>
      </c>
      <c r="W67" s="5">
        <v>67564114000</v>
      </c>
      <c r="X67" s="5">
        <v>24762797000</v>
      </c>
      <c r="Y67" s="5">
        <v>-1027913000</v>
      </c>
      <c r="Z67" s="5">
        <v>-5481391000</v>
      </c>
    </row>
    <row r="68" spans="3:26" ht="15.5" x14ac:dyDescent="0.35">
      <c r="C68" t="s">
        <v>28</v>
      </c>
      <c r="D68" s="5">
        <v>295083652000</v>
      </c>
      <c r="E68" s="5">
        <v>420177994000</v>
      </c>
      <c r="F68" s="5">
        <v>331364653000</v>
      </c>
      <c r="G68" s="5">
        <v>354193859000</v>
      </c>
      <c r="I68" s="5">
        <v>1357898755000</v>
      </c>
      <c r="J68" s="5">
        <v>1183441978000</v>
      </c>
      <c r="K68" s="5">
        <v>1041176195000</v>
      </c>
      <c r="L68" s="5">
        <v>892861723000</v>
      </c>
      <c r="M68" s="5">
        <v>797817044000</v>
      </c>
      <c r="N68" s="5">
        <v>1067078595000</v>
      </c>
      <c r="O68" s="5">
        <v>1055706814000</v>
      </c>
      <c r="P68" s="5">
        <v>1081417358000</v>
      </c>
      <c r="Q68" s="5">
        <v>1162352423000</v>
      </c>
      <c r="R68" s="5">
        <v>1027479879000</v>
      </c>
      <c r="S68" s="5">
        <v>876618269000</v>
      </c>
      <c r="T68" s="5">
        <v>822596712000</v>
      </c>
      <c r="U68" s="5">
        <v>631664496000</v>
      </c>
      <c r="V68" s="5">
        <v>491372623000</v>
      </c>
      <c r="W68" s="5">
        <v>397538177000</v>
      </c>
      <c r="X68" s="5">
        <v>306417408000</v>
      </c>
      <c r="Y68" s="5">
        <v>230330779000</v>
      </c>
      <c r="Z68" s="5">
        <v>209788236000</v>
      </c>
    </row>
    <row r="69" spans="3:26" ht="15.5" x14ac:dyDescent="0.35">
      <c r="C69" t="s">
        <v>27</v>
      </c>
      <c r="D69" s="5">
        <v>-7269145000</v>
      </c>
      <c r="E69" s="5">
        <v>-8101998000</v>
      </c>
      <c r="F69" s="5">
        <v>-6360971000</v>
      </c>
      <c r="G69" s="5">
        <v>-8878543000</v>
      </c>
      <c r="I69" s="5">
        <v>-30731348000</v>
      </c>
      <c r="J69" s="5">
        <v>-32092770000</v>
      </c>
      <c r="K69" s="5">
        <v>-16838667000</v>
      </c>
      <c r="L69" s="5">
        <v>-13088829000</v>
      </c>
      <c r="M69" s="5">
        <v>-11090735000</v>
      </c>
      <c r="N69" s="5">
        <v>-53660442000</v>
      </c>
      <c r="O69" s="5">
        <v>-18504977000</v>
      </c>
      <c r="P69" s="5">
        <v>-31671597000</v>
      </c>
      <c r="Q69" s="5">
        <v>-45226315000</v>
      </c>
      <c r="R69" s="5">
        <v>-9630694000</v>
      </c>
      <c r="S69" s="5">
        <v>-6841091000</v>
      </c>
      <c r="T69" s="5">
        <v>-108065648000</v>
      </c>
      <c r="U69" s="5">
        <v>-85394878000</v>
      </c>
      <c r="V69" s="5">
        <v>-63447626000</v>
      </c>
      <c r="W69" s="5">
        <v>-50839432000</v>
      </c>
      <c r="X69" s="5">
        <v>-42618307000</v>
      </c>
      <c r="Y69" s="5">
        <v>-36687188000</v>
      </c>
      <c r="Z69" s="5">
        <v>-62067180000</v>
      </c>
    </row>
    <row r="70" spans="3:26" ht="15.5" x14ac:dyDescent="0.35">
      <c r="C70" t="s">
        <v>452</v>
      </c>
      <c r="D70" s="5">
        <v>-7269145000</v>
      </c>
      <c r="E70" s="5">
        <v>-8101998000</v>
      </c>
      <c r="F70" s="5">
        <v>-6360971000</v>
      </c>
      <c r="G70" s="5">
        <v>-8878543000</v>
      </c>
      <c r="I70" s="5">
        <v>-30731348000</v>
      </c>
      <c r="J70" s="5">
        <v>-32092770000</v>
      </c>
      <c r="K70" s="5">
        <v>-16838667000</v>
      </c>
      <c r="L70" s="5">
        <v>-13088829000</v>
      </c>
      <c r="M70" s="5">
        <v>-11090735000</v>
      </c>
      <c r="N70" s="5">
        <v>-53660442000</v>
      </c>
      <c r="O70" s="5">
        <v>-18504977000</v>
      </c>
      <c r="P70" s="5">
        <v>-31671597000</v>
      </c>
      <c r="Q70" s="5">
        <v>-45226315000</v>
      </c>
      <c r="R70" s="5">
        <v>-9630694000</v>
      </c>
      <c r="S70" s="5">
        <v>-6841091000</v>
      </c>
      <c r="T70" s="5">
        <v>-108065648000</v>
      </c>
      <c r="U70" s="5">
        <v>-85394878000</v>
      </c>
      <c r="V70" s="5">
        <v>-63447626000</v>
      </c>
      <c r="W70" s="5">
        <v>-50839432000</v>
      </c>
      <c r="X70" s="5">
        <v>-42618307000</v>
      </c>
      <c r="Y70" s="5">
        <v>-36687188000</v>
      </c>
      <c r="Z70" s="5">
        <v>-57978897000</v>
      </c>
    </row>
    <row r="71" spans="3:26" ht="15.5" x14ac:dyDescent="0.35">
      <c r="C71" t="s">
        <v>453</v>
      </c>
      <c r="Z71" s="5">
        <v>-4088283000</v>
      </c>
    </row>
    <row r="72" spans="3:26" ht="15.5" x14ac:dyDescent="0.35">
      <c r="C72" t="s">
        <v>454</v>
      </c>
      <c r="D72" s="5">
        <v>-7269145000</v>
      </c>
      <c r="E72" s="5">
        <v>-8101998000</v>
      </c>
      <c r="F72" s="5">
        <v>-6360971000</v>
      </c>
      <c r="G72" s="5">
        <v>-8878543000</v>
      </c>
      <c r="I72" s="5">
        <v>-30731348000</v>
      </c>
      <c r="J72" s="5">
        <v>-32092770000</v>
      </c>
      <c r="K72" s="5">
        <v>-16838667000</v>
      </c>
      <c r="L72" s="5">
        <v>-13088829000</v>
      </c>
      <c r="M72" s="5">
        <v>-11090735000</v>
      </c>
      <c r="N72" s="5">
        <v>-53660442000</v>
      </c>
      <c r="O72" s="5">
        <v>-18504977000</v>
      </c>
      <c r="P72" s="5">
        <v>-31671597000</v>
      </c>
      <c r="Q72" s="5">
        <v>-45226315000</v>
      </c>
      <c r="R72" s="5">
        <v>-9630694000</v>
      </c>
      <c r="S72" s="5">
        <v>-6841091000</v>
      </c>
      <c r="T72" s="5">
        <v>-108065648000</v>
      </c>
      <c r="U72" s="5">
        <v>-85394878000</v>
      </c>
      <c r="V72" s="5">
        <v>-63447626000</v>
      </c>
      <c r="W72" s="5">
        <v>-50839432000</v>
      </c>
      <c r="X72" s="5">
        <v>-42618307000</v>
      </c>
      <c r="Y72" s="5">
        <v>-36687188000</v>
      </c>
      <c r="Z72" s="5">
        <v>-62067180000</v>
      </c>
    </row>
    <row r="73" spans="3:26" ht="15.5" x14ac:dyDescent="0.35">
      <c r="C73" t="s">
        <v>374</v>
      </c>
      <c r="D73" s="5">
        <v>287814507000</v>
      </c>
      <c r="E73" s="5">
        <v>412075996000</v>
      </c>
      <c r="F73" s="5">
        <v>325003682000</v>
      </c>
      <c r="G73" s="5">
        <v>345315316000</v>
      </c>
      <c r="I73" s="5">
        <v>1327167407000</v>
      </c>
      <c r="J73" s="5">
        <v>1151349208000</v>
      </c>
      <c r="K73" s="5">
        <v>1024337528000</v>
      </c>
      <c r="L73" s="5">
        <v>879772894000</v>
      </c>
      <c r="M73" s="5">
        <v>786726309000</v>
      </c>
      <c r="N73" s="5">
        <v>1013418153000</v>
      </c>
      <c r="O73" s="5">
        <v>1037201837000</v>
      </c>
      <c r="P73" s="5">
        <v>1049745761000</v>
      </c>
      <c r="Q73" s="5">
        <v>1117126108000</v>
      </c>
      <c r="R73" s="5">
        <v>1017849185000</v>
      </c>
      <c r="S73" s="5">
        <v>869777178000</v>
      </c>
      <c r="T73" s="5">
        <v>714531064000</v>
      </c>
      <c r="U73" s="5">
        <v>546269618000</v>
      </c>
      <c r="V73" s="5">
        <v>427924997000</v>
      </c>
      <c r="W73" s="5">
        <v>346698745000</v>
      </c>
      <c r="X73" s="5">
        <v>263799101000</v>
      </c>
      <c r="Y73" s="5">
        <v>193643591000</v>
      </c>
      <c r="Z73" s="5">
        <v>147721056000</v>
      </c>
    </row>
    <row r="74" spans="3:26" ht="15.5" x14ac:dyDescent="0.35">
      <c r="C74" t="s">
        <v>455</v>
      </c>
      <c r="X74" s="5">
        <v>1124359000</v>
      </c>
      <c r="Y74" s="5">
        <v>-1938131000</v>
      </c>
      <c r="Z74" s="5">
        <v>96842000</v>
      </c>
    </row>
    <row r="75" spans="3:26" ht="15.5" x14ac:dyDescent="0.35">
      <c r="C75" t="s">
        <v>97</v>
      </c>
      <c r="D75" s="5">
        <v>287814507000</v>
      </c>
      <c r="E75" s="5">
        <v>412075996000</v>
      </c>
      <c r="F75" s="5">
        <v>325003682000</v>
      </c>
      <c r="G75" s="5">
        <v>345315316000</v>
      </c>
      <c r="I75" s="5">
        <v>1327167407000</v>
      </c>
      <c r="J75" s="5">
        <v>1151349208000</v>
      </c>
      <c r="K75" s="5">
        <v>1024337528000</v>
      </c>
      <c r="L75" s="5">
        <v>879772894000</v>
      </c>
      <c r="M75" s="5">
        <v>786726309000</v>
      </c>
      <c r="N75" s="5">
        <v>1013418153000</v>
      </c>
      <c r="O75" s="5">
        <v>1037201837000</v>
      </c>
      <c r="P75" s="5">
        <v>1049745761000</v>
      </c>
      <c r="Q75" s="5">
        <v>1117126108000</v>
      </c>
      <c r="R75" s="5">
        <v>1017849185000</v>
      </c>
      <c r="S75" s="5">
        <v>869777178000</v>
      </c>
      <c r="T75" s="5">
        <v>714531064000</v>
      </c>
      <c r="U75" s="5">
        <v>546269618000</v>
      </c>
      <c r="V75" s="5">
        <v>427924997000</v>
      </c>
      <c r="W75" s="5">
        <v>346698745000</v>
      </c>
      <c r="X75" s="5">
        <v>264923460000</v>
      </c>
      <c r="Y75" s="5">
        <v>191705460000</v>
      </c>
      <c r="Z75" s="5">
        <v>147817898000</v>
      </c>
    </row>
    <row r="76" spans="3:26" ht="15.5" x14ac:dyDescent="0.35">
      <c r="C76" t="s">
        <v>98</v>
      </c>
      <c r="E76" s="5">
        <v>-2332043000</v>
      </c>
      <c r="I76" s="5">
        <v>-2332043000</v>
      </c>
      <c r="J76" s="5">
        <v>2914180000</v>
      </c>
      <c r="K76" s="5">
        <v>1837291000</v>
      </c>
      <c r="L76" s="5">
        <v>1736365000</v>
      </c>
      <c r="M76" s="5">
        <v>1021685000</v>
      </c>
      <c r="N76" s="5">
        <v>-2024082000</v>
      </c>
      <c r="O76" s="5">
        <v>-1705162000</v>
      </c>
      <c r="P76" s="5">
        <v>4792633000</v>
      </c>
      <c r="Q76" s="5">
        <v>-3106949000</v>
      </c>
      <c r="R76" s="5">
        <v>-3617013000</v>
      </c>
      <c r="S76" s="5">
        <v>1492464000</v>
      </c>
    </row>
    <row r="77" spans="3:26" ht="15.5" x14ac:dyDescent="0.35">
      <c r="C77" t="s">
        <v>457</v>
      </c>
      <c r="E77" s="5">
        <v>-2332043000</v>
      </c>
      <c r="I77" s="5">
        <v>-2332043000</v>
      </c>
      <c r="J77" s="5">
        <v>2914180000</v>
      </c>
      <c r="K77" s="5">
        <v>1837291000</v>
      </c>
      <c r="L77" s="5">
        <v>1736365000</v>
      </c>
      <c r="M77" s="5">
        <v>1021685000</v>
      </c>
      <c r="N77" s="5">
        <v>-2024082000</v>
      </c>
      <c r="O77" s="5">
        <v>-1705162000</v>
      </c>
      <c r="P77" s="5">
        <v>4792633000</v>
      </c>
      <c r="Q77" s="5">
        <v>-3106949000</v>
      </c>
      <c r="R77" s="5">
        <v>-3617013000</v>
      </c>
      <c r="S77" s="5">
        <v>1492464000</v>
      </c>
    </row>
    <row r="78" spans="3:26" ht="15.5" x14ac:dyDescent="0.35">
      <c r="C78" t="s">
        <v>99</v>
      </c>
      <c r="D78" s="5">
        <v>287814507000</v>
      </c>
      <c r="E78" s="5">
        <v>409743953000</v>
      </c>
      <c r="F78" s="5">
        <v>325003682000</v>
      </c>
      <c r="G78" s="5">
        <v>345315316000</v>
      </c>
      <c r="I78" s="5">
        <v>1324835364000</v>
      </c>
      <c r="J78" s="5">
        <v>1154263388000</v>
      </c>
      <c r="K78" s="5">
        <v>1026174819000</v>
      </c>
      <c r="L78" s="5">
        <v>881509259000</v>
      </c>
      <c r="M78" s="5">
        <v>787747994000</v>
      </c>
      <c r="N78" s="5">
        <v>1011394071000</v>
      </c>
      <c r="O78" s="5">
        <v>1035496675000</v>
      </c>
      <c r="P78" s="5">
        <v>1054538394000</v>
      </c>
      <c r="Q78" s="5">
        <v>1114019159000</v>
      </c>
      <c r="R78" s="5">
        <v>1014232172000</v>
      </c>
      <c r="S78" s="5">
        <v>871269642000</v>
      </c>
      <c r="T78" s="5">
        <v>714531064000</v>
      </c>
      <c r="U78" s="5">
        <v>546269618000</v>
      </c>
      <c r="V78" s="5">
        <v>427924997000</v>
      </c>
      <c r="W78" s="5">
        <v>346698745000</v>
      </c>
      <c r="X78" s="5">
        <v>264923460000</v>
      </c>
    </row>
    <row r="79" spans="3:26" ht="15.5" x14ac:dyDescent="0.35">
      <c r="C79" t="s">
        <v>100</v>
      </c>
      <c r="D79" s="5">
        <v>287814507000</v>
      </c>
      <c r="E79" s="5">
        <v>412075996000</v>
      </c>
      <c r="F79" s="5">
        <v>325003682000</v>
      </c>
      <c r="G79" s="5">
        <v>345315316000</v>
      </c>
      <c r="I79" s="5">
        <v>1327167407000</v>
      </c>
      <c r="J79" s="5">
        <v>1151349208000</v>
      </c>
      <c r="K79" s="5">
        <v>1024337528000</v>
      </c>
      <c r="L79" s="5">
        <v>879772894000</v>
      </c>
      <c r="M79" s="5">
        <v>786726309000</v>
      </c>
      <c r="N79" s="5">
        <v>1013418153000</v>
      </c>
      <c r="O79" s="5">
        <v>1037201837000</v>
      </c>
      <c r="P79" s="5">
        <v>1049745761000</v>
      </c>
      <c r="Q79" s="5">
        <v>1117126108000</v>
      </c>
      <c r="R79" s="5">
        <v>1017849186000</v>
      </c>
      <c r="S79" s="5">
        <v>869777178000</v>
      </c>
      <c r="T79" s="5">
        <v>714531064000</v>
      </c>
      <c r="U79" s="5">
        <v>546269619000</v>
      </c>
      <c r="V79" s="5">
        <v>427924997000</v>
      </c>
      <c r="W79" s="5">
        <v>346698745000</v>
      </c>
      <c r="X79" s="5">
        <v>264923460000</v>
      </c>
      <c r="Y79" s="5">
        <v>191705460000</v>
      </c>
      <c r="Z79" s="5">
        <v>147817898000</v>
      </c>
    </row>
    <row r="80" spans="3:26" ht="15.5" x14ac:dyDescent="0.35">
      <c r="C80" t="s">
        <v>7</v>
      </c>
      <c r="D80" s="5">
        <v>285343795000</v>
      </c>
      <c r="E80" s="5">
        <v>397798557000</v>
      </c>
      <c r="F80" s="5">
        <v>318196768000</v>
      </c>
      <c r="G80" s="5">
        <v>340818452000</v>
      </c>
      <c r="I80" s="5">
        <v>1300904097000</v>
      </c>
      <c r="J80" s="5">
        <v>1133286067000</v>
      </c>
      <c r="K80" s="5">
        <v>1006476710000</v>
      </c>
      <c r="L80" s="5">
        <v>862591508000</v>
      </c>
      <c r="M80" s="5">
        <v>769893957000</v>
      </c>
      <c r="N80" s="5">
        <v>922918043000</v>
      </c>
      <c r="O80" s="5">
        <v>1015200341000</v>
      </c>
      <c r="P80" s="5">
        <v>1037911865000</v>
      </c>
      <c r="Q80" s="5">
        <v>1110753954000</v>
      </c>
      <c r="R80" s="5">
        <v>1006835418000</v>
      </c>
      <c r="S80" s="5">
        <v>874199452000</v>
      </c>
      <c r="T80" s="5">
        <v>722478957000</v>
      </c>
      <c r="U80" s="5">
        <v>547010456000</v>
      </c>
      <c r="V80" s="5">
        <v>427192698000</v>
      </c>
      <c r="W80" s="5">
        <v>346221612000</v>
      </c>
      <c r="X80" s="5">
        <v>263799101000</v>
      </c>
    </row>
    <row r="81" spans="2:26" ht="15.5" x14ac:dyDescent="0.35">
      <c r="C81" t="s">
        <v>691</v>
      </c>
      <c r="D81" s="5">
        <v>2470712000</v>
      </c>
      <c r="E81" s="5">
        <v>11945396000</v>
      </c>
      <c r="F81" s="5">
        <v>6806914000</v>
      </c>
      <c r="G81" s="5">
        <v>4496864000</v>
      </c>
      <c r="I81" s="5">
        <v>23931267000</v>
      </c>
      <c r="J81" s="5">
        <v>20977321000</v>
      </c>
      <c r="K81" s="5">
        <v>19698109000</v>
      </c>
      <c r="L81" s="5">
        <v>18917751000</v>
      </c>
      <c r="M81" s="5">
        <v>17854037000</v>
      </c>
      <c r="N81" s="5">
        <v>88476028000</v>
      </c>
      <c r="O81" s="5">
        <v>20296334000</v>
      </c>
      <c r="P81" s="5">
        <v>16626529000</v>
      </c>
      <c r="Q81" s="5">
        <v>3265205000</v>
      </c>
      <c r="R81" s="5">
        <v>7396755000</v>
      </c>
      <c r="S81" s="5">
        <v>-2929810000</v>
      </c>
      <c r="T81" s="5">
        <v>-7947893000</v>
      </c>
      <c r="U81" s="5">
        <v>-740837000</v>
      </c>
      <c r="V81" s="5">
        <v>732299000</v>
      </c>
      <c r="W81" s="5">
        <v>477133000</v>
      </c>
      <c r="X81" s="5">
        <v>1124359000</v>
      </c>
    </row>
    <row r="82" spans="2:26" ht="15.5" x14ac:dyDescent="0.35">
      <c r="C82" t="s">
        <v>101</v>
      </c>
      <c r="D82" s="5">
        <v>287814507000</v>
      </c>
      <c r="E82" s="5">
        <v>412075996000</v>
      </c>
      <c r="F82" s="5">
        <v>325003682000</v>
      </c>
      <c r="G82" s="5">
        <v>345315316000</v>
      </c>
      <c r="I82" s="5">
        <v>1327167407000</v>
      </c>
      <c r="J82" s="5">
        <v>1151349208000</v>
      </c>
      <c r="K82" s="5">
        <v>1024337528000</v>
      </c>
      <c r="L82" s="5">
        <v>879772894000</v>
      </c>
      <c r="M82" s="5">
        <v>786726309000</v>
      </c>
      <c r="N82" s="5">
        <v>1013418153000</v>
      </c>
      <c r="O82" s="5">
        <v>1037201837000</v>
      </c>
      <c r="P82" s="5">
        <v>1049745761000</v>
      </c>
      <c r="Q82" s="5">
        <v>1117126108000</v>
      </c>
      <c r="R82" s="5">
        <v>1017849186000</v>
      </c>
      <c r="S82" s="5">
        <v>869777178000</v>
      </c>
      <c r="T82" s="5">
        <v>714531064000</v>
      </c>
      <c r="U82" s="5">
        <v>546269619000</v>
      </c>
      <c r="V82" s="5">
        <v>427924997000</v>
      </c>
      <c r="W82" s="5">
        <v>346698745000</v>
      </c>
      <c r="X82" s="5">
        <v>264923460000</v>
      </c>
      <c r="Y82" s="5">
        <v>191705460000</v>
      </c>
      <c r="Z82" s="5">
        <v>147817898000</v>
      </c>
    </row>
    <row r="83" spans="2:26" ht="15.5" x14ac:dyDescent="0.35">
      <c r="C83" t="s">
        <v>102</v>
      </c>
      <c r="D83" s="5">
        <v>287814507000</v>
      </c>
      <c r="E83" s="5">
        <v>409743953000</v>
      </c>
      <c r="F83" s="5">
        <v>325003682000</v>
      </c>
      <c r="G83" s="5">
        <v>345315316000</v>
      </c>
      <c r="I83" s="5">
        <v>1324835364000</v>
      </c>
      <c r="J83" s="5">
        <v>1154263388000</v>
      </c>
      <c r="K83" s="5">
        <v>1026174819000</v>
      </c>
      <c r="L83" s="5">
        <v>881509259000</v>
      </c>
      <c r="M83" s="5">
        <v>787747994000</v>
      </c>
      <c r="N83" s="5">
        <v>1011394071000</v>
      </c>
      <c r="O83" s="5">
        <v>1035496675000</v>
      </c>
      <c r="P83" s="5">
        <v>1054538394000</v>
      </c>
      <c r="Q83" s="5">
        <v>1114019159000</v>
      </c>
      <c r="R83" s="5">
        <v>1014232173000</v>
      </c>
      <c r="S83" s="5">
        <v>871269642000</v>
      </c>
      <c r="T83" s="5">
        <v>714531064000</v>
      </c>
      <c r="U83" s="5">
        <v>546269619000</v>
      </c>
      <c r="V83" s="5">
        <v>427924997000</v>
      </c>
      <c r="W83" s="5">
        <v>346698745000</v>
      </c>
      <c r="X83" s="5">
        <v>264923460000</v>
      </c>
    </row>
    <row r="84" spans="2:26" ht="15.5" x14ac:dyDescent="0.35">
      <c r="C84" t="s">
        <v>103</v>
      </c>
      <c r="D84" s="5">
        <v>287814507000</v>
      </c>
      <c r="E84" s="5">
        <v>409743953000</v>
      </c>
      <c r="F84" s="5">
        <v>325003682000</v>
      </c>
      <c r="G84" s="5">
        <v>345315316000</v>
      </c>
      <c r="I84" s="5">
        <v>1324835364000</v>
      </c>
      <c r="J84" s="5">
        <v>1154263388000</v>
      </c>
      <c r="K84" s="5">
        <v>1026174819000</v>
      </c>
      <c r="L84" s="5">
        <v>881509259000</v>
      </c>
      <c r="M84" s="5">
        <v>787747994000</v>
      </c>
      <c r="N84" s="5">
        <v>1011394071000</v>
      </c>
      <c r="O84" s="5">
        <v>1035496675000</v>
      </c>
      <c r="P84" s="5">
        <v>1054538394000</v>
      </c>
      <c r="Q84" s="5">
        <v>1114019159000</v>
      </c>
      <c r="R84" s="5">
        <v>1014232173000</v>
      </c>
      <c r="S84" s="5">
        <v>871269642000</v>
      </c>
      <c r="T84" s="5">
        <v>714531064000</v>
      </c>
      <c r="U84" s="5">
        <v>546269619000</v>
      </c>
      <c r="V84" s="5">
        <v>427924997000</v>
      </c>
      <c r="W84" s="5">
        <v>346698745000</v>
      </c>
      <c r="X84" s="5">
        <v>264923460000</v>
      </c>
    </row>
    <row r="86" spans="2:26" ht="15.5" x14ac:dyDescent="0.35">
      <c r="B86" t="s">
        <v>104</v>
      </c>
      <c r="C86" t="s">
        <v>105</v>
      </c>
    </row>
    <row r="87" spans="2:26" ht="15.5" x14ac:dyDescent="0.35">
      <c r="C87" t="s">
        <v>106</v>
      </c>
    </row>
    <row r="88" spans="2:26" ht="15.5" x14ac:dyDescent="0.35">
      <c r="C88" t="s">
        <v>19</v>
      </c>
      <c r="D88" s="5">
        <v>1496933865000</v>
      </c>
      <c r="E88" s="5">
        <v>1368471946000</v>
      </c>
      <c r="F88" s="5">
        <v>1128724912000</v>
      </c>
      <c r="G88" s="5">
        <v>1303544128000</v>
      </c>
      <c r="I88" s="5">
        <v>1368471946000</v>
      </c>
      <c r="J88" s="5">
        <v>797089019000</v>
      </c>
      <c r="K88" s="5">
        <v>330615713000</v>
      </c>
      <c r="L88" s="5">
        <v>621060876000</v>
      </c>
      <c r="M88" s="5">
        <v>546059814000</v>
      </c>
      <c r="N88" s="5">
        <v>1009019620000</v>
      </c>
      <c r="O88" s="5">
        <v>814040955000</v>
      </c>
      <c r="P88" s="5">
        <v>966107445000</v>
      </c>
      <c r="Q88" s="5">
        <v>724156963000</v>
      </c>
      <c r="R88" s="5">
        <v>342704464000</v>
      </c>
      <c r="S88" s="5">
        <v>221004359000</v>
      </c>
      <c r="T88" s="5">
        <v>203371270000</v>
      </c>
      <c r="U88" s="5">
        <v>588003052000</v>
      </c>
      <c r="V88" s="5">
        <v>874334501000</v>
      </c>
      <c r="W88" s="5">
        <v>867287349000</v>
      </c>
      <c r="X88" s="5">
        <v>758054399000</v>
      </c>
      <c r="Y88" s="5">
        <v>258060538000</v>
      </c>
      <c r="Z88" s="5">
        <v>72463511000</v>
      </c>
    </row>
    <row r="89" spans="2:26" ht="15.5" x14ac:dyDescent="0.35">
      <c r="C89" t="s">
        <v>110</v>
      </c>
      <c r="D89" s="5">
        <v>31776021000</v>
      </c>
      <c r="E89" s="5">
        <v>31664985000</v>
      </c>
      <c r="F89" s="5">
        <v>33805393000</v>
      </c>
      <c r="G89" s="5">
        <v>36107399000</v>
      </c>
      <c r="I89" s="5">
        <v>31664985000</v>
      </c>
      <c r="J89" s="5">
        <v>28537979000</v>
      </c>
      <c r="K89" s="5">
        <v>27126182000</v>
      </c>
      <c r="L89" s="5">
        <v>25749417000</v>
      </c>
      <c r="M89" s="5">
        <v>32391362000</v>
      </c>
      <c r="N89" s="5">
        <v>29243110000</v>
      </c>
      <c r="O89" s="5">
        <v>97784405000</v>
      </c>
      <c r="P89" s="5">
        <v>94781427000</v>
      </c>
      <c r="Q89" s="5">
        <v>80402263000</v>
      </c>
      <c r="R89" s="5">
        <v>66971438000</v>
      </c>
      <c r="S89" s="5">
        <v>65033468000</v>
      </c>
      <c r="T89" s="5">
        <v>51840510000</v>
      </c>
      <c r="U89" s="5">
        <v>22676233000</v>
      </c>
      <c r="V89" s="5">
        <v>14644395000</v>
      </c>
      <c r="W89" s="5">
        <v>11234498000</v>
      </c>
      <c r="X89" s="5">
        <v>12444546000</v>
      </c>
      <c r="Y89" s="5">
        <v>16954858000</v>
      </c>
      <c r="Z89" s="5">
        <v>11919816000</v>
      </c>
    </row>
    <row r="90" spans="2:26" ht="15.5" x14ac:dyDescent="0.35">
      <c r="C90" t="s">
        <v>107</v>
      </c>
    </row>
    <row r="91" spans="2:26" ht="15.5" x14ac:dyDescent="0.35">
      <c r="C91" t="s">
        <v>108</v>
      </c>
    </row>
    <row r="92" spans="2:26" ht="15.5" x14ac:dyDescent="0.35">
      <c r="C92" t="s">
        <v>111</v>
      </c>
      <c r="D92" s="5">
        <v>31776021000</v>
      </c>
      <c r="E92" s="5">
        <v>31664985000</v>
      </c>
      <c r="F92" s="5">
        <v>33805393000</v>
      </c>
      <c r="G92" s="5">
        <v>36107399000</v>
      </c>
      <c r="I92" s="5">
        <v>31664985000</v>
      </c>
      <c r="J92" s="5">
        <v>28537979000</v>
      </c>
      <c r="K92" s="5">
        <v>27126182000</v>
      </c>
      <c r="L92" s="5">
        <v>25749417000</v>
      </c>
      <c r="M92" s="5">
        <v>32391362000</v>
      </c>
      <c r="N92" s="5">
        <v>29243110000</v>
      </c>
      <c r="O92" s="5">
        <v>97784405000</v>
      </c>
      <c r="P92" s="5">
        <v>94781427000</v>
      </c>
      <c r="Q92" s="5">
        <v>80402263000</v>
      </c>
      <c r="R92" s="5">
        <v>66971438000</v>
      </c>
      <c r="S92" s="5">
        <v>65033468000</v>
      </c>
      <c r="T92" s="5">
        <v>51840510000</v>
      </c>
      <c r="U92" s="5">
        <v>22676233000</v>
      </c>
      <c r="V92" s="5">
        <v>14644395000</v>
      </c>
      <c r="W92" s="5">
        <v>11234498000</v>
      </c>
      <c r="X92" s="5">
        <v>12444546000</v>
      </c>
      <c r="Y92" s="5">
        <v>16954858000</v>
      </c>
      <c r="Z92" s="5">
        <v>11919816000</v>
      </c>
    </row>
    <row r="93" spans="2:26" ht="15.5" x14ac:dyDescent="0.35">
      <c r="C93" t="s">
        <v>112</v>
      </c>
      <c r="W93" s="5">
        <v>8751711000</v>
      </c>
      <c r="X93" s="5">
        <v>9421074000</v>
      </c>
      <c r="Y93" s="5">
        <v>38874063000</v>
      </c>
      <c r="Z93" s="5">
        <v>7027324000</v>
      </c>
    </row>
    <row r="94" spans="2:26" ht="15.5" x14ac:dyDescent="0.35">
      <c r="C94" t="s">
        <v>113</v>
      </c>
      <c r="W94" s="5">
        <v>8751711000</v>
      </c>
      <c r="X94" s="5">
        <v>9421074000</v>
      </c>
      <c r="Y94" s="5">
        <v>38874063000</v>
      </c>
      <c r="Z94" s="5">
        <v>7027324000</v>
      </c>
    </row>
    <row r="95" spans="2:26" ht="15.5" x14ac:dyDescent="0.35">
      <c r="C95" t="s">
        <v>114</v>
      </c>
      <c r="D95" s="5">
        <v>3408032378000</v>
      </c>
      <c r="E95" s="5">
        <v>3437750176000</v>
      </c>
      <c r="F95" s="5">
        <v>3109439201000</v>
      </c>
      <c r="G95" s="5">
        <v>3115792347000</v>
      </c>
      <c r="I95" s="5">
        <v>3437750176000</v>
      </c>
      <c r="J95" s="5">
        <v>2987203052000</v>
      </c>
      <c r="K95" s="5">
        <v>2764402297000</v>
      </c>
      <c r="L95" s="5">
        <v>2664277778000</v>
      </c>
      <c r="M95" s="5">
        <v>2681835373000</v>
      </c>
      <c r="N95" s="5">
        <v>2880962046000</v>
      </c>
      <c r="O95" s="5">
        <v>2850655652000</v>
      </c>
      <c r="P95" s="5">
        <v>2743458817000</v>
      </c>
      <c r="Q95" s="5">
        <v>2521947822000</v>
      </c>
      <c r="R95" s="5">
        <v>2380325235000</v>
      </c>
      <c r="S95" s="5">
        <v>2216103145000</v>
      </c>
      <c r="T95" s="5">
        <v>1677316809000</v>
      </c>
      <c r="U95" s="5">
        <v>1362387188000</v>
      </c>
      <c r="V95" s="5">
        <v>1137466563000</v>
      </c>
      <c r="W95" s="5">
        <v>1010240380000</v>
      </c>
      <c r="X95" s="5">
        <v>850723872000</v>
      </c>
      <c r="Y95" s="5">
        <v>815925126000</v>
      </c>
      <c r="Z95" s="5">
        <v>804319712000</v>
      </c>
    </row>
    <row r="96" spans="2:26" ht="15.5" x14ac:dyDescent="0.35">
      <c r="C96" t="s">
        <v>95</v>
      </c>
      <c r="D96" s="5">
        <v>-65294321000</v>
      </c>
      <c r="E96" s="5">
        <v>-51775265000</v>
      </c>
      <c r="F96" s="5">
        <v>-31972650000</v>
      </c>
      <c r="G96" s="5">
        <v>-435384964000</v>
      </c>
      <c r="I96" s="5">
        <v>-51775265000</v>
      </c>
      <c r="J96" s="5">
        <v>-421042278000</v>
      </c>
      <c r="K96" s="5">
        <v>-423515800000</v>
      </c>
      <c r="L96" s="5">
        <v>-333295652000</v>
      </c>
      <c r="M96" s="5">
        <v>-206546516000</v>
      </c>
      <c r="N96" s="5">
        <v>-65586758000</v>
      </c>
      <c r="O96" s="5">
        <v>-3405946000</v>
      </c>
      <c r="R96" s="5">
        <v>-45178514000</v>
      </c>
      <c r="S96" s="5">
        <v>-48396400000</v>
      </c>
      <c r="T96" s="5">
        <v>-93876253000</v>
      </c>
      <c r="U96" s="5">
        <v>-75377200000</v>
      </c>
      <c r="V96" s="5">
        <v>-76002511000</v>
      </c>
      <c r="W96" s="5">
        <v>-76002511000</v>
      </c>
      <c r="X96" s="5">
        <v>-76002511000</v>
      </c>
      <c r="Y96" s="5">
        <v>-47114011000</v>
      </c>
      <c r="Z96" s="5">
        <v>-17890511000</v>
      </c>
    </row>
    <row r="97" spans="3:26" ht="15.5" x14ac:dyDescent="0.35">
      <c r="C97" t="s">
        <v>115</v>
      </c>
      <c r="D97" s="5">
        <v>5053388118000</v>
      </c>
      <c r="E97" s="5">
        <v>4952025387000</v>
      </c>
      <c r="F97" s="5">
        <v>4388939942000</v>
      </c>
      <c r="G97" s="5">
        <v>4582186387000</v>
      </c>
      <c r="I97" s="5">
        <v>4952025387000</v>
      </c>
      <c r="J97" s="5">
        <v>3938815299000</v>
      </c>
      <c r="K97" s="5">
        <v>3232639126000</v>
      </c>
      <c r="L97" s="5">
        <v>3420467433000</v>
      </c>
      <c r="M97" s="5">
        <v>3372963980000</v>
      </c>
      <c r="N97" s="5">
        <v>4189170733000</v>
      </c>
      <c r="O97" s="5">
        <v>3882837365000</v>
      </c>
      <c r="P97" s="5">
        <v>3923648209000</v>
      </c>
      <c r="Q97" s="5">
        <v>3448797910000</v>
      </c>
      <c r="R97" s="5">
        <v>3033295022000</v>
      </c>
      <c r="S97" s="5">
        <v>2920132548000</v>
      </c>
      <c r="T97" s="5">
        <v>2303238700000</v>
      </c>
      <c r="U97" s="5">
        <v>2154914226000</v>
      </c>
      <c r="V97" s="5">
        <v>2072956998000</v>
      </c>
      <c r="W97" s="5">
        <v>2015852362000</v>
      </c>
      <c r="X97" s="5">
        <v>1678688468000</v>
      </c>
      <c r="Y97" s="5">
        <v>1155290282000</v>
      </c>
      <c r="Z97" s="5">
        <v>917809877000</v>
      </c>
    </row>
    <row r="98" spans="3:26" ht="15.5" x14ac:dyDescent="0.35">
      <c r="C98" t="s">
        <v>116</v>
      </c>
    </row>
    <row r="99" spans="3:26" ht="15.5" x14ac:dyDescent="0.35">
      <c r="C99" t="s">
        <v>510</v>
      </c>
      <c r="D99" s="5">
        <v>2503127162000</v>
      </c>
      <c r="E99" s="5">
        <v>2494171942000</v>
      </c>
      <c r="F99" s="5">
        <v>2322083680000</v>
      </c>
      <c r="G99" s="5">
        <v>2312594399000</v>
      </c>
      <c r="I99" s="5">
        <v>2494171942000</v>
      </c>
      <c r="J99" s="5">
        <v>2304742598000</v>
      </c>
      <c r="K99" s="5">
        <v>2287884876000</v>
      </c>
      <c r="L99" s="5">
        <v>2042131174000</v>
      </c>
      <c r="M99" s="5">
        <v>1043009788000</v>
      </c>
      <c r="N99" s="5">
        <v>1002704368000</v>
      </c>
      <c r="O99" s="5">
        <v>1114225454000</v>
      </c>
      <c r="P99" s="5">
        <v>1010910303000</v>
      </c>
      <c r="Q99" s="5">
        <v>755379039000</v>
      </c>
      <c r="R99" s="5">
        <v>572239168000</v>
      </c>
      <c r="S99" s="5">
        <v>291956468000</v>
      </c>
      <c r="T99" s="5">
        <v>280229585000</v>
      </c>
      <c r="U99" s="5">
        <v>268383313000</v>
      </c>
      <c r="V99" s="5">
        <v>204865883000</v>
      </c>
    </row>
    <row r="100" spans="3:26" ht="15.5" x14ac:dyDescent="0.35">
      <c r="C100" t="s">
        <v>117</v>
      </c>
    </row>
    <row r="101" spans="3:26" ht="15.5" x14ac:dyDescent="0.35">
      <c r="C101" t="s">
        <v>507</v>
      </c>
      <c r="D101" s="5">
        <v>774098000</v>
      </c>
      <c r="E101" s="5">
        <v>329960000</v>
      </c>
      <c r="F101" s="5">
        <v>932216000</v>
      </c>
      <c r="G101" s="5">
        <v>650923000</v>
      </c>
      <c r="I101" s="5">
        <v>329960000</v>
      </c>
      <c r="J101" s="5">
        <v>460597000</v>
      </c>
      <c r="K101" s="5">
        <v>851862000</v>
      </c>
      <c r="L101" s="5">
        <v>2357404000</v>
      </c>
      <c r="M101" s="5">
        <v>1882784000</v>
      </c>
      <c r="N101" s="5">
        <v>1579383000</v>
      </c>
      <c r="O101" s="5">
        <v>1520261000</v>
      </c>
      <c r="P101" s="5">
        <v>1849867000</v>
      </c>
      <c r="Q101" s="5">
        <v>2111393000</v>
      </c>
      <c r="R101" s="5">
        <v>6107583000</v>
      </c>
      <c r="S101" s="5">
        <v>2950065000</v>
      </c>
      <c r="T101" s="5">
        <v>6115799000</v>
      </c>
      <c r="U101" s="5">
        <v>6143179000</v>
      </c>
      <c r="V101" s="5">
        <v>4753611000</v>
      </c>
    </row>
    <row r="102" spans="3:26" ht="15.5" x14ac:dyDescent="0.35">
      <c r="C102" t="s">
        <v>509</v>
      </c>
      <c r="D102" s="5">
        <v>4965950278000</v>
      </c>
      <c r="E102" s="5">
        <v>4863253867000</v>
      </c>
      <c r="F102" s="5">
        <v>4852209395000</v>
      </c>
      <c r="G102" s="5">
        <v>4772030296000</v>
      </c>
      <c r="I102" s="5">
        <v>4863253867000</v>
      </c>
      <c r="J102" s="5">
        <v>4784644490000</v>
      </c>
      <c r="K102" s="5">
        <v>4789972242000</v>
      </c>
      <c r="L102" s="5">
        <v>4834499565000</v>
      </c>
      <c r="M102" s="5">
        <v>4830813685000</v>
      </c>
      <c r="N102" s="5">
        <v>4727797427000</v>
      </c>
      <c r="O102" s="5">
        <v>4736425797000</v>
      </c>
      <c r="P102" s="5">
        <v>4346592552000</v>
      </c>
      <c r="Q102" s="5">
        <v>4103756794000</v>
      </c>
      <c r="R102" s="5">
        <v>3765717349000</v>
      </c>
      <c r="S102" s="5">
        <v>3191511891000</v>
      </c>
      <c r="T102" s="5">
        <v>3014839567000</v>
      </c>
      <c r="U102" s="5">
        <v>2741197767000</v>
      </c>
      <c r="V102" s="5">
        <v>2179707294000</v>
      </c>
      <c r="W102" s="5">
        <v>1670439147000</v>
      </c>
      <c r="X102" s="5">
        <v>1297596846000</v>
      </c>
      <c r="Y102" s="5">
        <v>1146579381000</v>
      </c>
      <c r="Z102" s="5">
        <v>1092925279000</v>
      </c>
    </row>
    <row r="103" spans="3:26" ht="15.5" x14ac:dyDescent="0.35">
      <c r="C103" t="s">
        <v>376</v>
      </c>
      <c r="D103" s="5">
        <v>1839250841000</v>
      </c>
      <c r="E103" s="5">
        <v>1865082858000</v>
      </c>
      <c r="F103" s="5">
        <v>1871322329000</v>
      </c>
      <c r="G103" s="5">
        <v>1893371480000</v>
      </c>
      <c r="I103" s="5">
        <v>1865082858000</v>
      </c>
      <c r="J103" s="5">
        <v>1934600189000</v>
      </c>
      <c r="K103" s="5">
        <v>1887440534000</v>
      </c>
      <c r="L103" s="5">
        <v>1262552359000</v>
      </c>
      <c r="M103" s="5">
        <v>1084859393000</v>
      </c>
      <c r="N103" s="5">
        <v>950942381000</v>
      </c>
      <c r="O103" s="5">
        <v>870885941000</v>
      </c>
      <c r="P103" s="5">
        <v>801604154000</v>
      </c>
      <c r="Q103" s="5">
        <v>808929156000</v>
      </c>
      <c r="R103" s="5">
        <v>819448840000</v>
      </c>
      <c r="S103" s="5">
        <v>822298371000</v>
      </c>
      <c r="T103" s="5">
        <v>803846693000</v>
      </c>
      <c r="U103" s="5">
        <v>740262429000</v>
      </c>
      <c r="V103" s="5">
        <v>358820604000</v>
      </c>
      <c r="W103" s="5">
        <v>239715275000</v>
      </c>
      <c r="X103" s="5">
        <v>240216433000</v>
      </c>
      <c r="Y103" s="5">
        <v>223685304000</v>
      </c>
      <c r="Z103" s="5">
        <v>101986649000</v>
      </c>
    </row>
    <row r="104" spans="3:26" ht="15.5" x14ac:dyDescent="0.35">
      <c r="C104" t="s">
        <v>118</v>
      </c>
      <c r="D104" s="5">
        <v>597063342000</v>
      </c>
      <c r="E104" s="5">
        <v>606143288000</v>
      </c>
      <c r="F104" s="5">
        <v>613046970000</v>
      </c>
      <c r="G104" s="5">
        <v>618408861000</v>
      </c>
      <c r="I104" s="5">
        <v>606143288000</v>
      </c>
      <c r="J104" s="5">
        <v>621192808000</v>
      </c>
      <c r="K104" s="5">
        <v>504349085000</v>
      </c>
      <c r="L104" s="5">
        <v>202286989000</v>
      </c>
      <c r="M104" s="5">
        <v>164334238000</v>
      </c>
      <c r="N104" s="5">
        <v>160171913000</v>
      </c>
      <c r="O104" s="5">
        <v>150078346000</v>
      </c>
      <c r="P104" s="5">
        <v>133633966000</v>
      </c>
      <c r="Q104" s="5">
        <v>120194526000</v>
      </c>
      <c r="R104" s="5">
        <v>85783712000</v>
      </c>
      <c r="S104" s="5">
        <v>87985596000</v>
      </c>
      <c r="T104" s="5">
        <v>42366654000</v>
      </c>
      <c r="U104" s="5">
        <v>35550721000</v>
      </c>
      <c r="V104" s="5">
        <v>32382005000</v>
      </c>
      <c r="W104" s="5">
        <v>55627735000</v>
      </c>
      <c r="X104" s="5">
        <v>31825005000</v>
      </c>
      <c r="Y104" s="5">
        <v>23727637000</v>
      </c>
      <c r="Z104" s="5">
        <v>68296271000</v>
      </c>
    </row>
    <row r="105" spans="3:26" ht="15.5" x14ac:dyDescent="0.35">
      <c r="C105" t="s">
        <v>120</v>
      </c>
      <c r="D105" s="5">
        <v>10360813876000</v>
      </c>
      <c r="E105" s="5">
        <v>10279263290000</v>
      </c>
      <c r="F105" s="5">
        <v>10126022204000</v>
      </c>
      <c r="G105" s="5">
        <v>10091904912000</v>
      </c>
      <c r="I105" s="5">
        <v>10279263290000</v>
      </c>
      <c r="J105" s="5">
        <v>10163802376000</v>
      </c>
      <c r="K105" s="5">
        <v>9974259261000</v>
      </c>
      <c r="L105" s="5">
        <v>8831333067000</v>
      </c>
      <c r="M105" s="5">
        <v>8375183854000</v>
      </c>
      <c r="N105" s="5">
        <v>7292350532000</v>
      </c>
      <c r="O105" s="5">
        <v>7282097735000</v>
      </c>
      <c r="P105" s="5">
        <v>6617600058000</v>
      </c>
      <c r="Q105" s="5">
        <v>6023884778000</v>
      </c>
      <c r="R105" s="5">
        <v>5451141630000</v>
      </c>
      <c r="S105" s="5">
        <v>4657968890000</v>
      </c>
      <c r="T105" s="5">
        <v>4381024208000</v>
      </c>
      <c r="U105" s="5">
        <v>4008263640000</v>
      </c>
      <c r="V105" s="5">
        <v>2925303902000</v>
      </c>
      <c r="W105" s="5">
        <v>2068562595000</v>
      </c>
      <c r="X105" s="5">
        <v>1617028839000</v>
      </c>
      <c r="Y105" s="5">
        <v>1430184895000</v>
      </c>
      <c r="Z105" s="5">
        <v>1293403349000</v>
      </c>
    </row>
    <row r="106" spans="3:26" ht="15.5" x14ac:dyDescent="0.35">
      <c r="C106" t="s">
        <v>121</v>
      </c>
      <c r="D106" s="5">
        <v>15414201994000</v>
      </c>
      <c r="E106" s="5">
        <v>15231288677000</v>
      </c>
      <c r="F106" s="5">
        <v>14514962146000</v>
      </c>
      <c r="G106" s="5">
        <v>14674091299000</v>
      </c>
      <c r="I106" s="5">
        <v>15231288677000</v>
      </c>
      <c r="J106" s="5">
        <v>14102617675000</v>
      </c>
      <c r="K106" s="5">
        <v>13206898387000</v>
      </c>
      <c r="L106" s="5">
        <v>12251800500000</v>
      </c>
      <c r="M106" s="5">
        <v>11748147834000</v>
      </c>
      <c r="N106" s="5">
        <v>11481521265000</v>
      </c>
      <c r="O106" s="5">
        <v>11164935100000</v>
      </c>
      <c r="P106" s="5">
        <v>10541248267000</v>
      </c>
      <c r="Q106" s="5">
        <v>9472682688000</v>
      </c>
      <c r="R106" s="5">
        <v>8484436652000</v>
      </c>
      <c r="S106" s="5">
        <v>7578101438000</v>
      </c>
      <c r="T106" s="5">
        <v>6684262908000</v>
      </c>
      <c r="U106" s="5">
        <v>6163177866000</v>
      </c>
      <c r="V106" s="5">
        <v>4998260900000</v>
      </c>
      <c r="W106" s="5">
        <v>4084414957000</v>
      </c>
      <c r="X106" s="5">
        <v>3295717307000</v>
      </c>
      <c r="Y106" s="5">
        <v>2585475177000</v>
      </c>
      <c r="Z106" s="5">
        <v>2211213226000</v>
      </c>
    </row>
    <row r="107" spans="3:26" ht="15.5" x14ac:dyDescent="0.35">
      <c r="C107" t="s">
        <v>122</v>
      </c>
    </row>
    <row r="108" spans="3:26" ht="15.5" x14ac:dyDescent="0.35">
      <c r="C108" t="s">
        <v>123</v>
      </c>
    </row>
    <row r="109" spans="3:26" ht="15.5" x14ac:dyDescent="0.35">
      <c r="C109" t="s">
        <v>124</v>
      </c>
      <c r="D109" s="5">
        <v>3888857210000</v>
      </c>
      <c r="E109" s="5">
        <v>3968915006000</v>
      </c>
      <c r="F109" s="5">
        <v>3637877523000</v>
      </c>
      <c r="G109" s="5">
        <v>4087319631000</v>
      </c>
      <c r="I109" s="5">
        <v>3968915006000</v>
      </c>
      <c r="J109" s="5">
        <v>3731434118000</v>
      </c>
      <c r="K109" s="5">
        <v>3695640800000</v>
      </c>
      <c r="L109" s="5">
        <v>3390150461000</v>
      </c>
      <c r="M109" s="5">
        <v>3283208945000</v>
      </c>
      <c r="N109" s="5">
        <v>3244809938000</v>
      </c>
      <c r="O109" s="5">
        <v>3385768357000</v>
      </c>
      <c r="P109" s="5">
        <v>3480039223000</v>
      </c>
      <c r="Q109" s="5">
        <v>3093711769000</v>
      </c>
      <c r="R109" s="5">
        <v>3111632814000</v>
      </c>
      <c r="S109" s="5">
        <v>2974359377000</v>
      </c>
      <c r="T109" s="5">
        <v>3047241473000</v>
      </c>
      <c r="U109" s="5">
        <v>3063899266000</v>
      </c>
      <c r="V109" s="5">
        <v>2367282066000</v>
      </c>
      <c r="W109" s="5">
        <v>2184096658000</v>
      </c>
      <c r="X109" s="5">
        <v>1670597684000</v>
      </c>
      <c r="Y109" s="5">
        <v>1171406154000</v>
      </c>
      <c r="Z109" s="5">
        <v>922774488000</v>
      </c>
    </row>
    <row r="110" spans="3:26" ht="15.5" x14ac:dyDescent="0.35">
      <c r="C110" t="s">
        <v>125</v>
      </c>
      <c r="Q110" s="5">
        <v>100000000000</v>
      </c>
      <c r="W110" s="5">
        <v>928970000</v>
      </c>
      <c r="X110" s="5">
        <v>2075680000</v>
      </c>
      <c r="Y110" s="5">
        <v>98322760000</v>
      </c>
      <c r="Z110" s="5">
        <v>126551610000</v>
      </c>
    </row>
    <row r="111" spans="3:26" ht="15.5" x14ac:dyDescent="0.35">
      <c r="C111" t="s">
        <v>127</v>
      </c>
    </row>
    <row r="112" spans="3:26" ht="15.5" x14ac:dyDescent="0.35">
      <c r="C112" t="s">
        <v>128</v>
      </c>
      <c r="D112" s="5">
        <v>328669282000</v>
      </c>
      <c r="E112" s="5">
        <v>330654702000</v>
      </c>
      <c r="F112" s="5">
        <v>160307816000</v>
      </c>
      <c r="G112" s="5">
        <v>200286650000</v>
      </c>
      <c r="I112" s="5">
        <v>330654702000</v>
      </c>
      <c r="J112" s="5">
        <v>265890373000</v>
      </c>
      <c r="K112" s="5">
        <v>392267713000</v>
      </c>
      <c r="L112" s="5">
        <v>79622399000</v>
      </c>
      <c r="M112" s="5">
        <v>68400748000</v>
      </c>
      <c r="N112" s="5">
        <v>74623059000</v>
      </c>
      <c r="O112" s="5">
        <v>89434503000</v>
      </c>
      <c r="P112" s="5">
        <v>85578413000</v>
      </c>
      <c r="Q112" s="5">
        <v>82972810000</v>
      </c>
      <c r="R112" s="5">
        <v>207980481000</v>
      </c>
      <c r="S112" s="5">
        <v>123549249000</v>
      </c>
      <c r="T112" s="5">
        <v>76359658000</v>
      </c>
      <c r="U112" s="5">
        <v>73953116000</v>
      </c>
      <c r="V112" s="5">
        <v>45987755000</v>
      </c>
      <c r="W112" s="5">
        <v>38959347000</v>
      </c>
      <c r="X112" s="5">
        <v>25340566000</v>
      </c>
      <c r="Y112" s="5">
        <v>22658008000</v>
      </c>
      <c r="Z112" s="5">
        <v>33643697000</v>
      </c>
    </row>
    <row r="113" spans="3:26" ht="15.5" x14ac:dyDescent="0.35">
      <c r="C113" t="s">
        <v>129</v>
      </c>
    </row>
    <row r="114" spans="3:26" ht="15.5" x14ac:dyDescent="0.35">
      <c r="C114" t="s">
        <v>130</v>
      </c>
    </row>
    <row r="115" spans="3:26" ht="15.5" x14ac:dyDescent="0.35">
      <c r="C115" t="s">
        <v>131</v>
      </c>
      <c r="D115" s="5">
        <v>45284598000</v>
      </c>
      <c r="E115" s="5">
        <v>91764165000</v>
      </c>
      <c r="F115" s="5">
        <v>42866392000</v>
      </c>
      <c r="G115" s="5">
        <v>47012329000</v>
      </c>
      <c r="I115" s="5">
        <v>91764165000</v>
      </c>
      <c r="J115" s="5">
        <v>95760511000</v>
      </c>
      <c r="K115" s="5">
        <v>59243216000</v>
      </c>
      <c r="L115" s="5">
        <v>54169382000</v>
      </c>
      <c r="M115" s="5">
        <v>47169904000</v>
      </c>
      <c r="N115" s="5">
        <v>119365554000</v>
      </c>
      <c r="O115" s="5">
        <v>63968640000</v>
      </c>
      <c r="P115" s="5">
        <v>96457298000</v>
      </c>
      <c r="Q115" s="5">
        <v>117336400000</v>
      </c>
      <c r="R115" s="5">
        <v>50854955000</v>
      </c>
      <c r="S115" s="5">
        <v>50695193000</v>
      </c>
      <c r="T115" s="5">
        <v>36350939000</v>
      </c>
      <c r="U115" s="5">
        <v>12684122000</v>
      </c>
      <c r="V115" s="5">
        <v>53426566000</v>
      </c>
      <c r="W115" s="5">
        <v>36709173000</v>
      </c>
      <c r="X115" s="5">
        <v>24904544000</v>
      </c>
      <c r="Y115" s="5">
        <v>8134073000</v>
      </c>
      <c r="Z115" s="5">
        <v>32135952000</v>
      </c>
    </row>
    <row r="116" spans="3:26" ht="15.5" x14ac:dyDescent="0.35">
      <c r="C116" t="s">
        <v>134</v>
      </c>
    </row>
    <row r="117" spans="3:26" ht="15.5" x14ac:dyDescent="0.35">
      <c r="C117" t="s">
        <v>135</v>
      </c>
      <c r="M117" s="5">
        <v>10502373000</v>
      </c>
      <c r="N117" s="5">
        <v>15149707000</v>
      </c>
      <c r="O117" s="5">
        <v>15553060000</v>
      </c>
      <c r="P117" s="5">
        <v>21211743000</v>
      </c>
      <c r="Q117" s="5">
        <v>25875148000</v>
      </c>
      <c r="R117" s="5">
        <v>79542735000</v>
      </c>
      <c r="S117" s="5">
        <v>27563406000</v>
      </c>
    </row>
    <row r="118" spans="3:26" ht="15.5" x14ac:dyDescent="0.35">
      <c r="C118" t="s">
        <v>137</v>
      </c>
      <c r="D118" s="5">
        <v>256527000</v>
      </c>
      <c r="E118" s="5">
        <v>2547832000</v>
      </c>
      <c r="F118" s="5">
        <v>2827753000</v>
      </c>
      <c r="G118" s="5">
        <v>3136059000</v>
      </c>
      <c r="I118" s="5">
        <v>2547832000</v>
      </c>
      <c r="K118" s="5">
        <v>90502000</v>
      </c>
      <c r="L118" s="5">
        <v>1261723000</v>
      </c>
      <c r="N118" s="5">
        <v>368416000</v>
      </c>
    </row>
    <row r="119" spans="3:26" ht="15.5" x14ac:dyDescent="0.35">
      <c r="C119" t="s">
        <v>138</v>
      </c>
      <c r="D119" s="5">
        <v>3220925000</v>
      </c>
      <c r="E119" s="5">
        <v>1165203000</v>
      </c>
      <c r="F119" s="5">
        <v>1170248000</v>
      </c>
      <c r="G119" s="5">
        <v>1182779000</v>
      </c>
      <c r="I119" s="5">
        <v>1165203000</v>
      </c>
      <c r="J119" s="5">
        <v>445010000</v>
      </c>
      <c r="K119" s="5">
        <v>1135740000</v>
      </c>
      <c r="L119" s="5">
        <v>11459284000</v>
      </c>
      <c r="M119" s="5">
        <v>6053359000</v>
      </c>
      <c r="N119" s="5">
        <v>3269238000</v>
      </c>
      <c r="O119" s="5">
        <v>5700000000</v>
      </c>
      <c r="P119" s="5">
        <v>4700000000</v>
      </c>
      <c r="Q119" s="5">
        <v>3700000000</v>
      </c>
      <c r="R119" s="5">
        <v>2700000000</v>
      </c>
    </row>
    <row r="120" spans="3:26" ht="15.5" x14ac:dyDescent="0.35">
      <c r="C120" t="s">
        <v>132</v>
      </c>
      <c r="D120" s="5">
        <v>243548050000</v>
      </c>
      <c r="E120" s="5">
        <v>278737047000</v>
      </c>
      <c r="F120" s="5">
        <v>222505545000</v>
      </c>
      <c r="G120" s="5">
        <v>238180562000</v>
      </c>
      <c r="I120" s="5">
        <v>278737047000</v>
      </c>
      <c r="J120" s="5">
        <v>241449410000</v>
      </c>
      <c r="K120" s="5">
        <v>225490491000</v>
      </c>
      <c r="L120" s="5">
        <v>208388522000</v>
      </c>
      <c r="M120" s="5">
        <v>210364851000</v>
      </c>
      <c r="N120" s="5">
        <v>180723847000</v>
      </c>
      <c r="O120" s="5">
        <v>158701291000</v>
      </c>
      <c r="P120" s="5">
        <v>127920877000</v>
      </c>
      <c r="Q120" s="5">
        <v>149439583000</v>
      </c>
      <c r="R120" s="5">
        <v>147718316000</v>
      </c>
      <c r="S120" s="5">
        <v>140454634000</v>
      </c>
      <c r="T120" s="5">
        <v>74057248000</v>
      </c>
      <c r="U120" s="5">
        <v>47838159000</v>
      </c>
      <c r="V120" s="5">
        <v>33335277000</v>
      </c>
      <c r="W120" s="5">
        <v>80374516000</v>
      </c>
      <c r="X120" s="5">
        <v>86590311000</v>
      </c>
      <c r="Y120" s="5">
        <v>82324564000</v>
      </c>
      <c r="Z120" s="5">
        <v>75914078000</v>
      </c>
    </row>
    <row r="121" spans="3:26" ht="15.5" x14ac:dyDescent="0.35">
      <c r="C121" t="s">
        <v>141</v>
      </c>
      <c r="D121" s="5">
        <v>186546905000</v>
      </c>
      <c r="E121" s="5">
        <v>189907886000</v>
      </c>
      <c r="F121" s="5">
        <v>192982813000</v>
      </c>
      <c r="G121" s="5">
        <v>187551084000</v>
      </c>
      <c r="I121" s="5">
        <v>189907886000</v>
      </c>
      <c r="J121" s="5">
        <v>181999234000</v>
      </c>
      <c r="K121" s="5">
        <v>170373118000</v>
      </c>
      <c r="L121" s="5">
        <v>1588930000</v>
      </c>
      <c r="M121" s="5">
        <v>1152397000</v>
      </c>
      <c r="N121" s="5">
        <v>258234000</v>
      </c>
      <c r="O121" s="5">
        <v>215490000</v>
      </c>
      <c r="P121" s="5">
        <v>414950000</v>
      </c>
      <c r="Q121" s="5">
        <v>6392980000</v>
      </c>
      <c r="R121" s="5">
        <v>8371839000</v>
      </c>
      <c r="S121" s="5">
        <v>864661000</v>
      </c>
      <c r="T121" s="5">
        <v>8042529000</v>
      </c>
      <c r="U121" s="5">
        <v>3472947000</v>
      </c>
      <c r="V121" s="5">
        <v>40411899000</v>
      </c>
    </row>
    <row r="122" spans="3:26" ht="15.5" x14ac:dyDescent="0.35">
      <c r="C122" t="s">
        <v>139</v>
      </c>
      <c r="D122" s="5">
        <v>216797174000</v>
      </c>
      <c r="E122" s="5">
        <v>228121512000</v>
      </c>
      <c r="F122" s="5">
        <v>224945587000</v>
      </c>
      <c r="G122" s="5">
        <v>239532828000</v>
      </c>
      <c r="I122" s="5">
        <v>228121512000</v>
      </c>
      <c r="J122" s="5">
        <v>251543490000</v>
      </c>
      <c r="K122" s="5">
        <v>240422577000</v>
      </c>
      <c r="L122" s="5">
        <v>229604366000</v>
      </c>
      <c r="M122" s="5">
        <v>311145705000</v>
      </c>
      <c r="N122" s="5">
        <v>361626944000</v>
      </c>
      <c r="O122" s="5">
        <v>376668827000</v>
      </c>
      <c r="P122" s="5">
        <v>367860357000</v>
      </c>
      <c r="Q122" s="5">
        <v>402475386000</v>
      </c>
      <c r="R122" s="5">
        <v>466404935000</v>
      </c>
      <c r="S122" s="5">
        <v>462810921000</v>
      </c>
      <c r="T122" s="5">
        <v>435090129000</v>
      </c>
      <c r="U122" s="5">
        <v>415631085000</v>
      </c>
      <c r="V122" s="5">
        <v>409549952000</v>
      </c>
    </row>
    <row r="123" spans="3:26" ht="15.5" x14ac:dyDescent="0.35">
      <c r="C123" t="s">
        <v>140</v>
      </c>
      <c r="D123" s="5">
        <v>216797174000</v>
      </c>
      <c r="E123" s="5">
        <v>228121512000</v>
      </c>
      <c r="F123" s="5">
        <v>224945587000</v>
      </c>
      <c r="G123" s="5">
        <v>239532828000</v>
      </c>
      <c r="I123" s="5">
        <v>228121512000</v>
      </c>
      <c r="J123" s="5">
        <v>251543490000</v>
      </c>
      <c r="K123" s="5">
        <v>240422577000</v>
      </c>
      <c r="L123" s="5">
        <v>229604366000</v>
      </c>
      <c r="M123" s="5">
        <v>311145705000</v>
      </c>
      <c r="N123" s="5">
        <v>361626944000</v>
      </c>
      <c r="O123" s="5">
        <v>376668827000</v>
      </c>
      <c r="P123" s="5">
        <v>367860357000</v>
      </c>
      <c r="Q123" s="5">
        <v>402475386000</v>
      </c>
      <c r="R123" s="5">
        <v>466404935000</v>
      </c>
      <c r="S123" s="5">
        <v>462810921000</v>
      </c>
      <c r="T123" s="5">
        <v>435090129000</v>
      </c>
      <c r="U123" s="5">
        <v>415631085000</v>
      </c>
      <c r="V123" s="5">
        <v>409549952000</v>
      </c>
    </row>
    <row r="124" spans="3:26" ht="15.5" x14ac:dyDescent="0.35">
      <c r="C124" t="s">
        <v>142</v>
      </c>
    </row>
    <row r="125" spans="3:26" ht="15.5" x14ac:dyDescent="0.35">
      <c r="C125" t="s">
        <v>934</v>
      </c>
      <c r="D125" s="5">
        <v>256527000</v>
      </c>
      <c r="E125" s="5">
        <v>2547832000</v>
      </c>
      <c r="F125" s="5">
        <v>2827753000</v>
      </c>
      <c r="G125" s="5">
        <v>3136059000</v>
      </c>
      <c r="I125" s="5">
        <v>2547832000</v>
      </c>
      <c r="K125" s="5">
        <v>90502000</v>
      </c>
      <c r="L125" s="5">
        <v>1261723000</v>
      </c>
      <c r="M125" s="5">
        <v>10502373000</v>
      </c>
      <c r="N125" s="5">
        <v>15518123000</v>
      </c>
      <c r="O125" s="5">
        <v>15553060000</v>
      </c>
      <c r="P125" s="5">
        <v>21211743000</v>
      </c>
      <c r="Q125" s="5">
        <v>25875148000</v>
      </c>
      <c r="R125" s="5">
        <v>79542735000</v>
      </c>
      <c r="S125" s="5">
        <v>27563406000</v>
      </c>
    </row>
    <row r="126" spans="3:26" ht="15.5" x14ac:dyDescent="0.35">
      <c r="C126" t="s">
        <v>147</v>
      </c>
      <c r="D126" s="5">
        <v>4105654384000</v>
      </c>
      <c r="E126" s="5">
        <v>4197036518000</v>
      </c>
      <c r="F126" s="5">
        <v>3862823110000</v>
      </c>
      <c r="G126" s="5">
        <v>4326852459000</v>
      </c>
      <c r="I126" s="5">
        <v>4197036518000</v>
      </c>
      <c r="J126" s="5">
        <v>3982977608000</v>
      </c>
      <c r="K126" s="5">
        <v>3936063377000</v>
      </c>
      <c r="L126" s="5">
        <v>3619754827000</v>
      </c>
      <c r="M126" s="5">
        <v>3594354650000</v>
      </c>
      <c r="N126" s="5">
        <v>3606436882000</v>
      </c>
      <c r="O126" s="5">
        <v>3762437184000</v>
      </c>
      <c r="P126" s="5">
        <v>3847899580000</v>
      </c>
      <c r="Q126" s="5">
        <v>3496187155000</v>
      </c>
      <c r="R126" s="5">
        <v>3578037749000</v>
      </c>
      <c r="S126" s="5">
        <v>3437170298000</v>
      </c>
      <c r="T126" s="5">
        <v>3482331602000</v>
      </c>
      <c r="U126" s="5">
        <v>3479530351000</v>
      </c>
      <c r="V126" s="5">
        <v>2776832018000</v>
      </c>
      <c r="W126" s="5">
        <v>2184096658000</v>
      </c>
      <c r="X126" s="5">
        <v>1670597684000</v>
      </c>
      <c r="Y126" s="5">
        <v>1171406154000</v>
      </c>
      <c r="Z126" s="5">
        <v>922774488000</v>
      </c>
    </row>
    <row r="127" spans="3:26" ht="15.5" x14ac:dyDescent="0.35">
      <c r="C127" t="s">
        <v>148</v>
      </c>
    </row>
    <row r="128" spans="3:26" ht="15.5" x14ac:dyDescent="0.35">
      <c r="C128" t="s">
        <v>149</v>
      </c>
      <c r="D128" s="5">
        <v>258214382000</v>
      </c>
      <c r="E128" s="5">
        <v>258214382000</v>
      </c>
      <c r="F128" s="5">
        <v>258214382000</v>
      </c>
      <c r="G128" s="5">
        <v>275000000000</v>
      </c>
      <c r="I128" s="5">
        <v>258214382000</v>
      </c>
      <c r="J128" s="5">
        <v>275000000000</v>
      </c>
      <c r="K128" s="5">
        <v>275000000000</v>
      </c>
      <c r="L128" s="5">
        <v>275000000000</v>
      </c>
      <c r="M128" s="5">
        <v>275000000000</v>
      </c>
      <c r="N128" s="5">
        <v>275000000000</v>
      </c>
      <c r="O128" s="5">
        <v>275000000000</v>
      </c>
      <c r="P128" s="5">
        <v>275000000000</v>
      </c>
      <c r="Q128" s="5">
        <v>275000000000</v>
      </c>
      <c r="R128" s="5">
        <v>275000000000</v>
      </c>
      <c r="S128" s="5">
        <v>275000000000</v>
      </c>
      <c r="T128" s="5">
        <v>275000000000</v>
      </c>
      <c r="U128" s="5">
        <v>275000000000</v>
      </c>
      <c r="V128" s="5">
        <v>275000000000</v>
      </c>
      <c r="W128" s="5">
        <v>275000000000</v>
      </c>
      <c r="X128" s="5">
        <v>275000000000</v>
      </c>
      <c r="Y128" s="5">
        <v>275000000000</v>
      </c>
      <c r="Z128" s="5">
        <v>275000000000</v>
      </c>
    </row>
    <row r="129" spans="2:26" ht="15.5" x14ac:dyDescent="0.35">
      <c r="C129" t="s">
        <v>151</v>
      </c>
      <c r="D129" s="5">
        <v>297040061000</v>
      </c>
      <c r="E129" s="5">
        <v>297040061000</v>
      </c>
      <c r="F129" s="5">
        <v>297040061000</v>
      </c>
      <c r="G129" s="5">
        <v>703770243000</v>
      </c>
      <c r="I129" s="5">
        <v>297040061000</v>
      </c>
      <c r="J129" s="5">
        <v>703770243000</v>
      </c>
      <c r="K129" s="5">
        <v>703770243000</v>
      </c>
      <c r="L129" s="5">
        <v>703770243000</v>
      </c>
      <c r="M129" s="5">
        <v>703770243000</v>
      </c>
      <c r="N129" s="5">
        <v>703770243000</v>
      </c>
      <c r="O129" s="5">
        <v>703770243000</v>
      </c>
      <c r="P129" s="5">
        <v>703770243000</v>
      </c>
      <c r="Q129" s="5">
        <v>703770243000</v>
      </c>
      <c r="R129" s="5">
        <v>509710395000</v>
      </c>
      <c r="S129" s="5">
        <v>493425053000</v>
      </c>
      <c r="T129" s="5">
        <v>251746989000</v>
      </c>
      <c r="U129" s="5">
        <v>251746989000</v>
      </c>
      <c r="V129" s="5">
        <v>259000000000</v>
      </c>
      <c r="W129" s="5">
        <v>259000000000</v>
      </c>
      <c r="X129" s="5">
        <v>259000000000</v>
      </c>
      <c r="Y129" s="5">
        <v>259000000000</v>
      </c>
      <c r="Z129" s="5">
        <v>259000000000</v>
      </c>
    </row>
    <row r="130" spans="2:26" ht="15.5" x14ac:dyDescent="0.35">
      <c r="C130" t="s">
        <v>152</v>
      </c>
      <c r="D130" s="5">
        <v>10487130605000</v>
      </c>
      <c r="E130" s="5">
        <v>10201786810000</v>
      </c>
      <c r="F130" s="5">
        <v>9804526468000</v>
      </c>
      <c r="G130" s="5">
        <v>9486329700000</v>
      </c>
      <c r="I130" s="5">
        <v>10201786810000</v>
      </c>
      <c r="J130" s="5">
        <v>9249567198000</v>
      </c>
      <c r="K130" s="5">
        <v>8428611911000</v>
      </c>
      <c r="L130" s="5">
        <v>7694781162000</v>
      </c>
      <c r="M130" s="5">
        <v>7089947128000</v>
      </c>
      <c r="N130" s="5">
        <v>6618042546000</v>
      </c>
      <c r="O130" s="5">
        <v>6112628179000</v>
      </c>
      <c r="P130" s="5">
        <v>5427427838000</v>
      </c>
      <c r="Q130" s="5">
        <v>4747015973000</v>
      </c>
      <c r="R130" s="5">
        <v>3959522910000</v>
      </c>
      <c r="S130" s="5">
        <v>3235406382000</v>
      </c>
      <c r="T130" s="5">
        <v>2590212514000</v>
      </c>
      <c r="U130" s="5">
        <v>2045481776000</v>
      </c>
      <c r="V130" s="5">
        <v>1638391320000</v>
      </c>
      <c r="W130" s="5">
        <v>1324718622000</v>
      </c>
      <c r="X130" s="5">
        <v>1065620310000</v>
      </c>
      <c r="Y130" s="5">
        <v>864056850000</v>
      </c>
      <c r="Z130" s="5">
        <v>718141196000</v>
      </c>
    </row>
    <row r="131" spans="2:26" ht="15.5" x14ac:dyDescent="0.35">
      <c r="C131" t="s">
        <v>153</v>
      </c>
      <c r="D131" s="5">
        <v>55000000000</v>
      </c>
      <c r="E131" s="5">
        <v>55000000000</v>
      </c>
      <c r="F131" s="5">
        <v>55000000000</v>
      </c>
      <c r="G131" s="5">
        <v>55000000000</v>
      </c>
      <c r="I131" s="5">
        <v>55000000000</v>
      </c>
      <c r="J131" s="5">
        <v>55000000000</v>
      </c>
      <c r="K131" s="5">
        <v>55000000000</v>
      </c>
      <c r="L131" s="5">
        <v>55000000000</v>
      </c>
      <c r="M131" s="5">
        <v>55000000000</v>
      </c>
      <c r="N131" s="5">
        <v>55000000000</v>
      </c>
      <c r="O131" s="5">
        <v>55000000000</v>
      </c>
      <c r="P131" s="5">
        <v>55000000000</v>
      </c>
      <c r="Q131" s="5">
        <v>55000000000</v>
      </c>
      <c r="R131" s="5">
        <v>55000000000</v>
      </c>
      <c r="S131" s="5">
        <v>44000000000</v>
      </c>
      <c r="T131" s="5">
        <v>33000000000</v>
      </c>
      <c r="U131" s="5">
        <v>22000000000</v>
      </c>
      <c r="V131" s="5">
        <v>11000000000</v>
      </c>
    </row>
    <row r="132" spans="2:26" ht="15.5" x14ac:dyDescent="0.35">
      <c r="C132" t="s">
        <v>154</v>
      </c>
      <c r="D132" s="5">
        <v>10432130605000</v>
      </c>
      <c r="E132" s="5">
        <v>10146786810000</v>
      </c>
      <c r="F132" s="5">
        <v>9749526468000</v>
      </c>
      <c r="G132" s="5">
        <v>9431329700000</v>
      </c>
      <c r="I132" s="5">
        <v>10146786810000</v>
      </c>
      <c r="J132" s="5">
        <v>9194567198000</v>
      </c>
      <c r="K132" s="5">
        <v>8373611911000</v>
      </c>
      <c r="L132" s="5">
        <v>7639781162000</v>
      </c>
      <c r="M132" s="5">
        <v>7034947128000</v>
      </c>
      <c r="N132" s="5">
        <v>6563042546000</v>
      </c>
      <c r="O132" s="5">
        <v>6057628179000</v>
      </c>
      <c r="P132" s="5">
        <v>5372427838000</v>
      </c>
      <c r="Q132" s="5">
        <v>4692015973000</v>
      </c>
      <c r="R132" s="5">
        <v>3904522910000</v>
      </c>
      <c r="S132" s="5">
        <v>3191406382000</v>
      </c>
      <c r="T132" s="5">
        <v>2557212514000</v>
      </c>
      <c r="U132" s="5">
        <v>2023481776000</v>
      </c>
      <c r="V132" s="5">
        <v>1627391320000</v>
      </c>
    </row>
    <row r="133" spans="2:26" ht="15.5" x14ac:dyDescent="0.35">
      <c r="C133" t="s">
        <v>155</v>
      </c>
      <c r="D133" s="5">
        <v>10487130605000</v>
      </c>
      <c r="E133" s="5">
        <v>10201786810000</v>
      </c>
      <c r="F133" s="5">
        <v>9804526468000</v>
      </c>
      <c r="G133" s="5">
        <v>9486329700000</v>
      </c>
      <c r="I133" s="5">
        <v>10201786810000</v>
      </c>
      <c r="J133" s="5">
        <v>9249567198000</v>
      </c>
      <c r="K133" s="5">
        <v>8428611911000</v>
      </c>
      <c r="L133" s="5">
        <v>7694781162000</v>
      </c>
      <c r="M133" s="5">
        <v>7089947128000</v>
      </c>
      <c r="N133" s="5">
        <v>6618042546000</v>
      </c>
      <c r="O133" s="5">
        <v>6112628179000</v>
      </c>
      <c r="P133" s="5">
        <v>5427427838000</v>
      </c>
      <c r="Q133" s="5">
        <v>4747015973000</v>
      </c>
      <c r="R133" s="5">
        <v>3959522910000</v>
      </c>
      <c r="S133" s="5">
        <v>3235406382000</v>
      </c>
      <c r="T133" s="5">
        <v>2590212514000</v>
      </c>
      <c r="U133" s="5">
        <v>2045481776000</v>
      </c>
      <c r="V133" s="5">
        <v>1638391320000</v>
      </c>
      <c r="W133" s="5">
        <v>1324718622000</v>
      </c>
      <c r="X133" s="5">
        <v>1065620310000</v>
      </c>
      <c r="Y133" s="5">
        <v>864056850000</v>
      </c>
      <c r="Z133" s="5">
        <v>718141196000</v>
      </c>
    </row>
    <row r="134" spans="2:26" ht="15.5" x14ac:dyDescent="0.35">
      <c r="C134" t="s">
        <v>156</v>
      </c>
      <c r="D134" s="5">
        <v>331456883000</v>
      </c>
      <c r="E134" s="5">
        <v>328986171000</v>
      </c>
      <c r="F134" s="5">
        <v>324330775000</v>
      </c>
      <c r="G134" s="5">
        <v>317523861000</v>
      </c>
      <c r="I134" s="5">
        <v>328986171000</v>
      </c>
      <c r="J134" s="5">
        <v>312344904000</v>
      </c>
      <c r="K134" s="5">
        <v>286968656000</v>
      </c>
      <c r="L134" s="5">
        <v>291789920000</v>
      </c>
      <c r="M134" s="5">
        <v>291622329000</v>
      </c>
      <c r="N134" s="5">
        <v>343858352000</v>
      </c>
      <c r="O134" s="5">
        <v>314505440000</v>
      </c>
      <c r="P134" s="5">
        <v>287150606000</v>
      </c>
      <c r="Q134" s="5">
        <v>250709317000</v>
      </c>
      <c r="R134" s="5">
        <v>207344112000</v>
      </c>
      <c r="S134" s="5">
        <v>185496105000</v>
      </c>
      <c r="T134" s="5">
        <v>178848056000</v>
      </c>
      <c r="U134" s="5">
        <v>186795949000</v>
      </c>
      <c r="V134" s="5">
        <v>125040073000</v>
      </c>
      <c r="W134" s="5">
        <v>117602188000</v>
      </c>
      <c r="X134" s="5">
        <v>101501824000</v>
      </c>
      <c r="Y134" s="5">
        <v>63126184000</v>
      </c>
      <c r="Z134" s="5">
        <v>54188053000</v>
      </c>
    </row>
    <row r="135" spans="2:26" ht="15.5" x14ac:dyDescent="0.35">
      <c r="C135" t="s">
        <v>9</v>
      </c>
      <c r="D135" s="5">
        <v>11308547610000</v>
      </c>
      <c r="E135" s="5">
        <v>11034252159000</v>
      </c>
      <c r="F135" s="5">
        <v>10652139036000</v>
      </c>
      <c r="G135" s="5">
        <v>10347238840000</v>
      </c>
      <c r="I135" s="5">
        <v>11034252159000</v>
      </c>
      <c r="J135" s="5">
        <v>10119640067000</v>
      </c>
      <c r="K135" s="5">
        <v>9270835010000</v>
      </c>
      <c r="L135" s="5">
        <v>8632045673000</v>
      </c>
      <c r="M135" s="5">
        <v>8153793184000</v>
      </c>
      <c r="N135" s="5">
        <v>7875084383000</v>
      </c>
      <c r="O135" s="5">
        <v>7402497916000</v>
      </c>
      <c r="P135" s="5">
        <v>6693348687000</v>
      </c>
      <c r="Q135" s="5">
        <v>5976495533000</v>
      </c>
      <c r="R135" s="5">
        <v>4906398903000</v>
      </c>
      <c r="S135" s="5">
        <v>4140931140000</v>
      </c>
      <c r="T135" s="5">
        <v>3201931306000</v>
      </c>
      <c r="U135" s="5">
        <v>2683647514000</v>
      </c>
      <c r="V135" s="5">
        <v>2221428882000</v>
      </c>
      <c r="W135" s="5">
        <v>1900318299000</v>
      </c>
      <c r="X135" s="5">
        <v>1625119623000</v>
      </c>
      <c r="Y135" s="5">
        <v>1414069023000</v>
      </c>
      <c r="Z135" s="5">
        <v>1288438738000</v>
      </c>
    </row>
    <row r="136" spans="2:26" ht="15.5" x14ac:dyDescent="0.35">
      <c r="C136" t="s">
        <v>157</v>
      </c>
      <c r="D136" s="5">
        <v>15414201994000</v>
      </c>
      <c r="E136" s="5">
        <v>15231288677000</v>
      </c>
      <c r="F136" s="5">
        <v>14514962146000</v>
      </c>
      <c r="G136" s="5">
        <v>14674091299000</v>
      </c>
      <c r="I136" s="5">
        <v>15231288677000</v>
      </c>
      <c r="J136" s="5">
        <v>14102617675000</v>
      </c>
      <c r="K136" s="5">
        <v>13206898387000</v>
      </c>
      <c r="L136" s="5">
        <v>12251800500000</v>
      </c>
      <c r="M136" s="5">
        <v>11748147834000</v>
      </c>
      <c r="N136" s="5">
        <v>11481521265000</v>
      </c>
      <c r="O136" s="5">
        <v>11164935100000</v>
      </c>
      <c r="P136" s="5">
        <v>10541248267000</v>
      </c>
      <c r="Q136" s="5">
        <v>9472682688000</v>
      </c>
      <c r="R136" s="5">
        <v>8484436652000</v>
      </c>
      <c r="S136" s="5">
        <v>7578101438000</v>
      </c>
      <c r="T136" s="5">
        <v>6684262908000</v>
      </c>
      <c r="U136" s="5">
        <v>6163177865000</v>
      </c>
      <c r="V136" s="5">
        <v>4998260900000</v>
      </c>
      <c r="W136" s="5">
        <v>4084414957000</v>
      </c>
      <c r="X136" s="5">
        <v>3295717307000</v>
      </c>
      <c r="Y136" s="5">
        <v>2585475177000</v>
      </c>
      <c r="Z136" s="5">
        <v>2211213226000</v>
      </c>
    </row>
    <row r="137" spans="2:26" ht="15.5" x14ac:dyDescent="0.35">
      <c r="C137" t="s">
        <v>158</v>
      </c>
      <c r="D137" s="5">
        <v>12910719100</v>
      </c>
      <c r="E137" s="5">
        <v>12910719100</v>
      </c>
      <c r="F137" s="5">
        <v>12910719100</v>
      </c>
      <c r="G137" s="5">
        <v>13750000000</v>
      </c>
      <c r="I137" s="5">
        <v>12910719100</v>
      </c>
      <c r="J137" s="5">
        <v>13750000000</v>
      </c>
      <c r="K137" s="5">
        <v>13750000000</v>
      </c>
      <c r="L137" s="5">
        <v>13750000000</v>
      </c>
      <c r="M137" s="5">
        <v>13750000000</v>
      </c>
      <c r="N137" s="5">
        <v>13750000000</v>
      </c>
      <c r="O137" s="5">
        <v>13750000000</v>
      </c>
      <c r="P137" s="5">
        <v>13750000000</v>
      </c>
      <c r="Q137" s="5">
        <v>13750000000</v>
      </c>
      <c r="R137" s="5">
        <v>13750000000</v>
      </c>
      <c r="S137" s="5">
        <v>13750000000</v>
      </c>
      <c r="T137" s="5">
        <v>13750000000</v>
      </c>
      <c r="U137" s="5">
        <v>13750000000</v>
      </c>
      <c r="V137" s="5">
        <v>2750000000</v>
      </c>
      <c r="W137" s="5">
        <v>2750000000</v>
      </c>
      <c r="X137" s="5">
        <v>2750000000</v>
      </c>
      <c r="Y137" s="5">
        <v>2750000000</v>
      </c>
      <c r="Z137" s="5">
        <v>2750000000</v>
      </c>
    </row>
    <row r="139" spans="2:26" ht="15.5" x14ac:dyDescent="0.35">
      <c r="B139" t="s">
        <v>159</v>
      </c>
      <c r="C139" t="s">
        <v>160</v>
      </c>
      <c r="D139" s="5">
        <v>153867123000</v>
      </c>
      <c r="E139" s="5">
        <v>413379290000</v>
      </c>
      <c r="F139" s="5">
        <v>201153233000</v>
      </c>
      <c r="G139" s="5">
        <v>376213336000</v>
      </c>
      <c r="I139" s="5">
        <v>1166279436000</v>
      </c>
      <c r="J139" s="5">
        <v>947171423000</v>
      </c>
      <c r="K139" s="5">
        <v>918049944000</v>
      </c>
      <c r="L139" s="5">
        <v>990441047000</v>
      </c>
      <c r="M139" s="5">
        <v>858451619000</v>
      </c>
      <c r="N139" s="5">
        <v>629710812000</v>
      </c>
      <c r="O139" s="5">
        <v>437029964000</v>
      </c>
      <c r="P139" s="5">
        <v>1021941321000</v>
      </c>
      <c r="Q139" s="5">
        <v>587559175000</v>
      </c>
      <c r="R139" s="5">
        <v>474994595000</v>
      </c>
      <c r="S139" s="5">
        <v>101804634000</v>
      </c>
      <c r="T139" s="5">
        <v>113990308000</v>
      </c>
      <c r="U139" s="5">
        <v>352184686000</v>
      </c>
      <c r="V139" s="5">
        <v>283290266000</v>
      </c>
      <c r="W139" s="5">
        <v>311723404000</v>
      </c>
      <c r="X139" s="5">
        <v>658108015000</v>
      </c>
      <c r="Y139" s="5">
        <v>377493848000</v>
      </c>
      <c r="Z139" s="5">
        <v>45760685000</v>
      </c>
    </row>
    <row r="140" spans="2:26" ht="15.5" x14ac:dyDescent="0.35">
      <c r="C140" t="s">
        <v>564</v>
      </c>
      <c r="D140" s="5">
        <v>705597693000</v>
      </c>
      <c r="E140" s="5">
        <v>1174485575000</v>
      </c>
      <c r="F140" s="5">
        <v>778248282000</v>
      </c>
      <c r="G140" s="5">
        <v>879349108000</v>
      </c>
      <c r="I140" s="5">
        <v>3555959944000</v>
      </c>
      <c r="J140" s="5">
        <v>3119279658000</v>
      </c>
      <c r="K140" s="5">
        <v>2490534511000</v>
      </c>
      <c r="L140" s="5">
        <v>2302489145000</v>
      </c>
      <c r="M140" s="5">
        <v>2264993162000</v>
      </c>
      <c r="N140" s="5">
        <v>1879498831000</v>
      </c>
      <c r="O140" s="5">
        <v>2436135017000</v>
      </c>
      <c r="P140" s="5">
        <v>3059640638000</v>
      </c>
      <c r="Q140" s="5">
        <v>2650158333000</v>
      </c>
      <c r="R140" s="5">
        <v>2384125344000</v>
      </c>
      <c r="S140" s="5">
        <v>1953850547000</v>
      </c>
      <c r="T140" s="5">
        <v>1827905228000</v>
      </c>
      <c r="U140" s="5">
        <v>2046420529000</v>
      </c>
      <c r="V140" s="5">
        <v>1677024313000</v>
      </c>
      <c r="W140" s="5">
        <v>1458777292000</v>
      </c>
      <c r="X140" s="5">
        <v>1385012261000</v>
      </c>
      <c r="Y140" s="5">
        <v>1011361201000</v>
      </c>
      <c r="Z140" s="5">
        <v>764626162000</v>
      </c>
    </row>
    <row r="141" spans="2:26" ht="15.5" x14ac:dyDescent="0.35">
      <c r="C141" t="s">
        <v>1598</v>
      </c>
      <c r="D141" s="5">
        <v>14149080000</v>
      </c>
      <c r="E141" s="5">
        <v>12932108000</v>
      </c>
      <c r="F141" s="5">
        <v>13539444000</v>
      </c>
      <c r="G141" s="5">
        <v>18454493000</v>
      </c>
      <c r="I141" s="5">
        <v>54861466000</v>
      </c>
      <c r="J141" s="5">
        <v>24878577000</v>
      </c>
      <c r="K141" s="5">
        <v>21395839000</v>
      </c>
      <c r="L141" s="5">
        <v>22151274000</v>
      </c>
      <c r="M141" s="5">
        <v>34466609000</v>
      </c>
      <c r="N141" s="5">
        <v>49259886000</v>
      </c>
      <c r="O141" s="5">
        <v>64202536000</v>
      </c>
      <c r="P141" s="5">
        <v>53606928000</v>
      </c>
      <c r="Q141" s="5">
        <v>20250741000</v>
      </c>
      <c r="R141" s="5">
        <v>18586236000</v>
      </c>
      <c r="S141" s="5">
        <v>27056511000</v>
      </c>
      <c r="T141" s="5">
        <v>32695832000</v>
      </c>
      <c r="U141" s="5">
        <v>40329868000</v>
      </c>
    </row>
    <row r="142" spans="2:26" ht="15.5" x14ac:dyDescent="0.35">
      <c r="C142" t="s">
        <v>1599</v>
      </c>
      <c r="E142" s="5">
        <v>-781295216000</v>
      </c>
      <c r="F142" s="5">
        <v>-554723253000</v>
      </c>
      <c r="G142" s="5">
        <v>-470680856000</v>
      </c>
      <c r="I142" s="5">
        <v>-2293506856000</v>
      </c>
      <c r="J142" s="5">
        <v>-2092093085000</v>
      </c>
      <c r="K142" s="5">
        <v>-1477679132000</v>
      </c>
      <c r="L142" s="5">
        <v>-1232637788000</v>
      </c>
      <c r="M142" s="5">
        <v>-1260840355000</v>
      </c>
      <c r="N142" s="5">
        <v>-1209350325000</v>
      </c>
      <c r="O142" s="5">
        <v>-1920231821000</v>
      </c>
      <c r="P142" s="5">
        <v>-1947609969000</v>
      </c>
      <c r="Q142" s="5">
        <v>-1968486498000</v>
      </c>
      <c r="R142" s="5">
        <v>-1802414858000</v>
      </c>
      <c r="S142" s="5">
        <v>-1749031188000</v>
      </c>
      <c r="T142" s="5">
        <v>-1637014370000</v>
      </c>
      <c r="U142" s="5">
        <v>-1521266521000</v>
      </c>
      <c r="V142" s="5">
        <v>-1320255893000</v>
      </c>
      <c r="W142" s="5">
        <v>-1087172917000</v>
      </c>
      <c r="X142" s="5">
        <v>-678744947000</v>
      </c>
      <c r="Y142" s="5">
        <v>-563570294000</v>
      </c>
      <c r="Z142" s="5">
        <v>-650539615000</v>
      </c>
    </row>
    <row r="143" spans="2:26" ht="15.5" x14ac:dyDescent="0.35">
      <c r="C143" t="s">
        <v>1600</v>
      </c>
      <c r="D143" s="5">
        <v>-481702989000</v>
      </c>
    </row>
    <row r="144" spans="2:26" ht="15.5" x14ac:dyDescent="0.35">
      <c r="C144" t="s">
        <v>1601</v>
      </c>
    </row>
    <row r="145" spans="3:26" ht="15.5" x14ac:dyDescent="0.35">
      <c r="C145" t="s">
        <v>1602</v>
      </c>
      <c r="D145" s="5">
        <v>-481702989000</v>
      </c>
      <c r="E145" s="5">
        <v>-781295216000</v>
      </c>
      <c r="F145" s="5">
        <v>-554723253000</v>
      </c>
      <c r="G145" s="5">
        <v>-470680856000</v>
      </c>
      <c r="I145" s="5">
        <v>-2293506856000</v>
      </c>
      <c r="J145" s="5">
        <v>-2092093085000</v>
      </c>
      <c r="K145" s="5">
        <v>-1477679132000</v>
      </c>
      <c r="L145" s="5">
        <v>-1232637788000</v>
      </c>
      <c r="M145" s="5">
        <v>-1260840355000</v>
      </c>
      <c r="N145" s="5">
        <v>-1209350325000</v>
      </c>
      <c r="O145" s="5">
        <v>-1920231821000</v>
      </c>
      <c r="P145" s="5">
        <v>-1947609969000</v>
      </c>
      <c r="Q145" s="5">
        <v>-1968486498000</v>
      </c>
      <c r="R145" s="5">
        <v>-1802414858000</v>
      </c>
      <c r="S145" s="5">
        <v>-1749031188000</v>
      </c>
      <c r="T145" s="5">
        <v>-1637014370000</v>
      </c>
      <c r="U145" s="5">
        <v>-1521266521000</v>
      </c>
      <c r="V145" s="5">
        <v>-1320255893000</v>
      </c>
      <c r="W145" s="5">
        <v>-1087172917000</v>
      </c>
      <c r="X145" s="5">
        <v>-678744947000</v>
      </c>
      <c r="Y145" s="5">
        <v>-563570294000</v>
      </c>
      <c r="Z145" s="5">
        <v>-650539615000</v>
      </c>
    </row>
    <row r="146" spans="3:26" ht="15.5" x14ac:dyDescent="0.35">
      <c r="C146" t="s">
        <v>167</v>
      </c>
      <c r="D146" s="5">
        <v>-84176661000</v>
      </c>
      <c r="E146" s="5">
        <v>8085989000</v>
      </c>
      <c r="F146" s="5">
        <v>-35911240000</v>
      </c>
      <c r="G146" s="5">
        <v>-50909409000</v>
      </c>
      <c r="I146" s="5">
        <v>-150205952000</v>
      </c>
      <c r="J146" s="5">
        <v>-104022894000</v>
      </c>
      <c r="K146" s="5">
        <v>-114971949000</v>
      </c>
      <c r="L146" s="5">
        <v>-99073785000</v>
      </c>
      <c r="M146" s="5">
        <v>-177629728000</v>
      </c>
      <c r="N146" s="5">
        <v>-82182094000</v>
      </c>
      <c r="O146" s="5">
        <v>-140440402000</v>
      </c>
      <c r="P146" s="5">
        <v>-140166277000</v>
      </c>
      <c r="Q146" s="5">
        <v>-103980575000</v>
      </c>
      <c r="R146" s="5">
        <v>-120903819000</v>
      </c>
      <c r="S146" s="5">
        <v>-129310175000</v>
      </c>
      <c r="T146" s="5">
        <v>-109596382000</v>
      </c>
      <c r="U146" s="5">
        <v>-213299190000</v>
      </c>
      <c r="V146" s="5">
        <v>-70670989000</v>
      </c>
      <c r="W146" s="5">
        <v>-59699141000</v>
      </c>
      <c r="X146" s="5">
        <v>-41597571000</v>
      </c>
      <c r="Y146" s="5">
        <v>-51717084000</v>
      </c>
      <c r="Z146" s="5">
        <v>-54050901000</v>
      </c>
    </row>
    <row r="147" spans="3:26" ht="15.5" x14ac:dyDescent="0.35">
      <c r="C147" t="s">
        <v>342</v>
      </c>
      <c r="E147" s="5">
        <v>-829166000</v>
      </c>
      <c r="I147" s="5">
        <v>-829166000</v>
      </c>
      <c r="J147" s="5">
        <v>-870833000</v>
      </c>
      <c r="K147" s="5">
        <v>-1229325000</v>
      </c>
      <c r="L147" s="5">
        <v>-2487799000</v>
      </c>
      <c r="M147" s="5">
        <v>-2538069000</v>
      </c>
      <c r="N147" s="5">
        <v>-7515486000</v>
      </c>
      <c r="O147" s="5">
        <v>-2635366000</v>
      </c>
      <c r="P147" s="5">
        <v>-3529999000</v>
      </c>
      <c r="Q147" s="5">
        <v>-10382826000</v>
      </c>
      <c r="R147" s="5">
        <v>-4398308000</v>
      </c>
      <c r="S147" s="5">
        <v>-761061000</v>
      </c>
      <c r="V147" s="5">
        <v>-2807165000</v>
      </c>
      <c r="W147" s="5">
        <v>-181830000</v>
      </c>
      <c r="X147" s="5">
        <v>-6561728000</v>
      </c>
      <c r="Y147" s="5">
        <v>-18579975000</v>
      </c>
      <c r="Z147" s="5">
        <v>-14274961000</v>
      </c>
    </row>
    <row r="148" spans="3:26" ht="15.5" x14ac:dyDescent="0.35">
      <c r="C148" t="s">
        <v>172</v>
      </c>
      <c r="D148" s="5">
        <v>-17536782000</v>
      </c>
      <c r="E148" s="5">
        <v>-27442079000</v>
      </c>
      <c r="F148" s="5">
        <v>-367174875000</v>
      </c>
      <c r="G148" s="5">
        <v>-13118675000</v>
      </c>
      <c r="I148" s="5">
        <v>-406957064000</v>
      </c>
      <c r="J148" s="5">
        <v>-306765818000</v>
      </c>
      <c r="K148" s="5">
        <v>-399450268000</v>
      </c>
      <c r="L148" s="5">
        <v>-410108437000</v>
      </c>
      <c r="M148" s="5">
        <v>-510493830000</v>
      </c>
      <c r="N148" s="5">
        <v>-454233623000</v>
      </c>
      <c r="O148" s="5">
        <v>-331246906000</v>
      </c>
      <c r="P148" s="5">
        <v>-447363270000</v>
      </c>
      <c r="Q148" s="5">
        <v>-25433111000</v>
      </c>
      <c r="R148" s="5">
        <v>-188191200000</v>
      </c>
      <c r="S148" s="5">
        <v>85194914000</v>
      </c>
      <c r="T148" s="5">
        <v>-163204091000</v>
      </c>
      <c r="U148" s="5">
        <v>-151614461000</v>
      </c>
      <c r="V148" s="5">
        <v>-62868908000</v>
      </c>
      <c r="W148" s="5">
        <v>-99961488000</v>
      </c>
      <c r="X148" s="5">
        <v>-134469282000</v>
      </c>
      <c r="Y148" s="5">
        <v>-98472550000</v>
      </c>
      <c r="Z148" s="5">
        <v>32147372000</v>
      </c>
    </row>
    <row r="149" spans="3:26" ht="15.5" x14ac:dyDescent="0.35">
      <c r="C149" t="s">
        <v>173</v>
      </c>
      <c r="D149" s="5">
        <v>-7870579000</v>
      </c>
      <c r="E149" s="5">
        <v>-146188169000</v>
      </c>
      <c r="F149" s="5">
        <v>-8782787000</v>
      </c>
      <c r="G149" s="5">
        <v>-15768752000</v>
      </c>
      <c r="I149" s="5">
        <v>-187913484000</v>
      </c>
      <c r="J149" s="5">
        <v>-173926836000</v>
      </c>
      <c r="K149" s="5">
        <v>-809044084000</v>
      </c>
      <c r="L149" s="5">
        <v>-505389322000</v>
      </c>
      <c r="M149" s="5">
        <v>-810806825000</v>
      </c>
      <c r="N149" s="5">
        <v>17091041000</v>
      </c>
      <c r="O149" s="5">
        <v>-257842765000</v>
      </c>
      <c r="P149" s="5">
        <v>-332638288000</v>
      </c>
      <c r="Q149" s="5">
        <v>-180674925000</v>
      </c>
      <c r="R149" s="5">
        <v>-165067909000</v>
      </c>
      <c r="S149" s="5">
        <v>-169740479000</v>
      </c>
      <c r="T149" s="5">
        <v>-335512161000</v>
      </c>
      <c r="U149" s="5">
        <v>-487077918000</v>
      </c>
      <c r="V149" s="5">
        <v>-213374253000</v>
      </c>
      <c r="W149" s="5">
        <v>-102528975000</v>
      </c>
      <c r="X149" s="5">
        <v>-23644863000</v>
      </c>
      <c r="Y149" s="5">
        <v>-93424176000</v>
      </c>
      <c r="Z149" s="5">
        <v>-59738196000</v>
      </c>
    </row>
    <row r="150" spans="3:26" ht="15.5" x14ac:dyDescent="0.35">
      <c r="C150" t="s">
        <v>174</v>
      </c>
      <c r="D150" s="5">
        <v>-2234571000</v>
      </c>
      <c r="E150" s="5">
        <v>-1912589000</v>
      </c>
      <c r="F150" s="5">
        <v>-4046234000</v>
      </c>
      <c r="G150" s="5">
        <v>-8492306000</v>
      </c>
      <c r="I150" s="5">
        <v>-22828030000</v>
      </c>
      <c r="J150" s="5">
        <v>-123302240000</v>
      </c>
      <c r="K150" s="5">
        <v>-186956506000</v>
      </c>
      <c r="L150" s="5">
        <v>-38860722000</v>
      </c>
      <c r="M150" s="5">
        <v>-14879156000</v>
      </c>
      <c r="N150" s="5">
        <v>-26964374000</v>
      </c>
      <c r="O150" s="5">
        <v>-31415217000</v>
      </c>
      <c r="P150" s="5">
        <v>-23421464000</v>
      </c>
      <c r="Q150" s="5">
        <v>-43484922000</v>
      </c>
      <c r="R150" s="5">
        <v>-12215820000</v>
      </c>
      <c r="S150" s="5">
        <v>-50845374000</v>
      </c>
      <c r="T150" s="5">
        <v>-12675189000</v>
      </c>
      <c r="U150" s="5">
        <v>-7211476000</v>
      </c>
      <c r="V150" s="5">
        <v>-77585717000</v>
      </c>
      <c r="W150" s="5">
        <v>-33404323000</v>
      </c>
      <c r="X150" s="5">
        <v>-10254886000</v>
      </c>
      <c r="Y150" s="5">
        <v>-84543234000</v>
      </c>
      <c r="Z150" s="5">
        <v>-58249688000</v>
      </c>
    </row>
    <row r="151" spans="3:26" ht="15.5" x14ac:dyDescent="0.35">
      <c r="C151" t="s">
        <v>1603</v>
      </c>
      <c r="D151" s="5">
        <v>-6783541000</v>
      </c>
      <c r="E151" s="5">
        <v>-12975769000</v>
      </c>
      <c r="F151" s="5">
        <v>-6053712000</v>
      </c>
      <c r="G151" s="5">
        <v>-7276446000</v>
      </c>
      <c r="I151" s="5">
        <v>-33380802000</v>
      </c>
      <c r="J151" s="5">
        <v>-30071773000</v>
      </c>
      <c r="K151" s="5">
        <v>-369432667000</v>
      </c>
      <c r="L151" s="5">
        <v>-172511677000</v>
      </c>
      <c r="M151" s="5">
        <v>-169602254000</v>
      </c>
      <c r="N151" s="5">
        <v>-131501296000</v>
      </c>
      <c r="O151" s="5">
        <v>-121809155000</v>
      </c>
      <c r="P151" s="5">
        <v>-48896621000</v>
      </c>
      <c r="Q151" s="5">
        <v>-45090550000</v>
      </c>
      <c r="R151" s="5">
        <v>-50871644000</v>
      </c>
      <c r="S151" s="5">
        <v>-71469328000</v>
      </c>
      <c r="T151" s="5">
        <v>-114385013000</v>
      </c>
      <c r="U151" s="5">
        <v>-401997774000</v>
      </c>
      <c r="V151" s="5">
        <v>-51952130000</v>
      </c>
      <c r="W151" s="5">
        <v>-13191387000</v>
      </c>
      <c r="X151" s="5">
        <v>-14371120000</v>
      </c>
      <c r="Y151" s="5">
        <v>-8955942000</v>
      </c>
      <c r="Z151" s="5">
        <v>-1488508000</v>
      </c>
    </row>
    <row r="152" spans="3:26" ht="15.5" x14ac:dyDescent="0.35">
      <c r="C152" t="s">
        <v>1604</v>
      </c>
      <c r="D152" s="5">
        <v>-9018112000</v>
      </c>
      <c r="E152" s="5">
        <v>-14888358000</v>
      </c>
      <c r="F152" s="5">
        <v>-10099946000</v>
      </c>
      <c r="G152" s="5">
        <v>-15768752000</v>
      </c>
      <c r="I152" s="5">
        <v>-56208832000</v>
      </c>
      <c r="J152" s="5">
        <v>-153374013000</v>
      </c>
      <c r="K152" s="5">
        <v>-556389173000</v>
      </c>
      <c r="L152" s="5">
        <v>-211372399000</v>
      </c>
      <c r="M152" s="5">
        <v>-184481410000</v>
      </c>
      <c r="N152" s="5">
        <v>-158465670000</v>
      </c>
      <c r="O152" s="5">
        <v>-153224372000</v>
      </c>
      <c r="P152" s="5">
        <v>-72318085000</v>
      </c>
      <c r="Q152" s="5">
        <v>-88575472000</v>
      </c>
      <c r="R152" s="5">
        <v>-63087464000</v>
      </c>
      <c r="S152" s="5">
        <v>-122314702000</v>
      </c>
      <c r="T152" s="5">
        <v>-127060202000</v>
      </c>
      <c r="U152" s="5">
        <v>-409209250000</v>
      </c>
      <c r="V152" s="5">
        <v>-129537847000</v>
      </c>
      <c r="W152" s="5">
        <v>-46595710000</v>
      </c>
      <c r="X152" s="5">
        <v>-24626006000</v>
      </c>
      <c r="Y152" s="5">
        <v>-93499176000</v>
      </c>
      <c r="Z152" s="5">
        <v>-59738196000</v>
      </c>
    </row>
    <row r="153" spans="3:26" ht="15.5" x14ac:dyDescent="0.35">
      <c r="C153" t="s">
        <v>1605</v>
      </c>
      <c r="J153" s="5">
        <v>27300000</v>
      </c>
      <c r="L153" s="5">
        <v>16650000</v>
      </c>
      <c r="N153" s="5">
        <v>888012000</v>
      </c>
      <c r="S153" s="5">
        <v>74223000</v>
      </c>
      <c r="V153" s="5">
        <v>304275000</v>
      </c>
      <c r="W153" s="5">
        <v>141235000</v>
      </c>
      <c r="X153" s="5">
        <v>124000000</v>
      </c>
      <c r="Y153" s="5">
        <v>675000000</v>
      </c>
    </row>
    <row r="154" spans="3:26" ht="15.5" x14ac:dyDescent="0.35">
      <c r="C154" t="s">
        <v>1606</v>
      </c>
      <c r="V154" s="5">
        <v>-84140681000</v>
      </c>
    </row>
    <row r="155" spans="3:26" ht="15.5" x14ac:dyDescent="0.35">
      <c r="C155" t="s">
        <v>1607</v>
      </c>
      <c r="E155" s="5">
        <v>19812328000</v>
      </c>
      <c r="I155" s="5">
        <v>19812328000</v>
      </c>
      <c r="J155" s="5">
        <v>-19812328000</v>
      </c>
    </row>
    <row r="156" spans="3:26" ht="15.5" x14ac:dyDescent="0.35">
      <c r="C156" t="s">
        <v>707</v>
      </c>
      <c r="P156" s="5">
        <v>-3255000</v>
      </c>
      <c r="Q156" s="5">
        <v>-18515000</v>
      </c>
      <c r="R156" s="5">
        <v>-103495870000</v>
      </c>
      <c r="S156" s="5">
        <v>-47500000000</v>
      </c>
      <c r="T156" s="5">
        <v>-232977100000</v>
      </c>
    </row>
    <row r="157" spans="3:26" ht="15.5" x14ac:dyDescent="0.35">
      <c r="C157" t="s">
        <v>474</v>
      </c>
      <c r="E157" s="5">
        <v>-153922030000</v>
      </c>
      <c r="I157" s="5">
        <v>-153922030000</v>
      </c>
      <c r="J157" s="5">
        <v>-2800000000</v>
      </c>
      <c r="K157" s="5">
        <v>-256938749000</v>
      </c>
      <c r="L157" s="5">
        <v>-297734183000</v>
      </c>
      <c r="M157" s="5">
        <v>-51840000000</v>
      </c>
      <c r="O157" s="5">
        <v>-121768048000</v>
      </c>
      <c r="P157" s="5">
        <v>-287462249000</v>
      </c>
      <c r="Q157" s="5">
        <v>-93706522000</v>
      </c>
    </row>
    <row r="158" spans="3:26" ht="15.5" x14ac:dyDescent="0.35">
      <c r="C158" t="s">
        <v>1608</v>
      </c>
      <c r="E158" s="5">
        <v>-2192159000</v>
      </c>
      <c r="F158" s="5">
        <v>2192159000</v>
      </c>
    </row>
    <row r="159" spans="3:26" ht="15.5" x14ac:dyDescent="0.35">
      <c r="C159" t="s">
        <v>1609</v>
      </c>
      <c r="D159" s="5">
        <v>-927500000</v>
      </c>
      <c r="E159" s="5">
        <v>2597000000</v>
      </c>
      <c r="F159" s="5">
        <v>-875000000</v>
      </c>
      <c r="L159" s="5">
        <v>-2800000000</v>
      </c>
      <c r="M159" s="5">
        <v>-577051807000</v>
      </c>
      <c r="N159" s="5">
        <v>-154731387000</v>
      </c>
    </row>
    <row r="160" spans="3:26" ht="15.5" x14ac:dyDescent="0.35">
      <c r="C160" t="s">
        <v>1610</v>
      </c>
      <c r="T160" s="5">
        <v>24525141000</v>
      </c>
    </row>
    <row r="161" spans="3:26" ht="15.5" x14ac:dyDescent="0.35">
      <c r="C161" t="s">
        <v>1611</v>
      </c>
      <c r="N161" s="5">
        <v>322420000000</v>
      </c>
      <c r="R161" s="5">
        <v>750000000</v>
      </c>
    </row>
    <row r="162" spans="3:26" ht="15.5" x14ac:dyDescent="0.35">
      <c r="C162" t="s">
        <v>1031</v>
      </c>
      <c r="D162" s="5">
        <v>2075033000</v>
      </c>
      <c r="E162" s="5">
        <v>2405050000</v>
      </c>
      <c r="I162" s="5">
        <v>2405050000</v>
      </c>
      <c r="J162" s="5">
        <v>2032205000</v>
      </c>
      <c r="K162" s="5">
        <v>4283838000</v>
      </c>
      <c r="L162" s="5">
        <v>5520610000</v>
      </c>
      <c r="M162" s="5">
        <v>2566392000</v>
      </c>
      <c r="N162" s="5">
        <v>6980086000</v>
      </c>
      <c r="O162" s="5">
        <v>17149655000</v>
      </c>
      <c r="P162" s="5">
        <v>27145301000</v>
      </c>
      <c r="Q162" s="5">
        <v>1625584000</v>
      </c>
      <c r="R162" s="5">
        <v>765425000</v>
      </c>
    </row>
    <row r="163" spans="3:26" ht="15.5" x14ac:dyDescent="0.35">
      <c r="C163" t="s">
        <v>1612</v>
      </c>
      <c r="L163" s="5">
        <v>980000000</v>
      </c>
    </row>
    <row r="164" spans="3:26" ht="15.5" x14ac:dyDescent="0.35">
      <c r="C164" t="s">
        <v>1613</v>
      </c>
      <c r="W164" s="5">
        <v>-56074500000</v>
      </c>
      <c r="X164" s="5">
        <v>857143000</v>
      </c>
      <c r="Y164" s="5">
        <v>-600000000</v>
      </c>
    </row>
    <row r="165" spans="3:26" ht="15.5" x14ac:dyDescent="0.35">
      <c r="C165" t="s">
        <v>1614</v>
      </c>
      <c r="U165" s="5">
        <v>-77868668000</v>
      </c>
    </row>
    <row r="166" spans="3:26" ht="15.5" x14ac:dyDescent="0.35">
      <c r="C166" t="s">
        <v>191</v>
      </c>
      <c r="D166" s="5">
        <v>-17536782000</v>
      </c>
      <c r="E166" s="5">
        <v>-27442079000</v>
      </c>
      <c r="F166" s="5">
        <v>-367174875000</v>
      </c>
      <c r="G166" s="5">
        <v>-13118675000</v>
      </c>
      <c r="I166" s="5">
        <v>-406957064000</v>
      </c>
      <c r="J166" s="5">
        <v>-306765818000</v>
      </c>
      <c r="K166" s="5">
        <v>-399450268000</v>
      </c>
      <c r="L166" s="5">
        <v>-410108437000</v>
      </c>
      <c r="M166" s="5">
        <v>-510493830000</v>
      </c>
      <c r="N166" s="5">
        <v>-454233623000</v>
      </c>
      <c r="O166" s="5">
        <v>-331246906000</v>
      </c>
      <c r="P166" s="5">
        <v>-447363270000</v>
      </c>
      <c r="Q166" s="5">
        <v>-25433111000</v>
      </c>
      <c r="R166" s="5">
        <v>-188191200000</v>
      </c>
      <c r="S166" s="5">
        <v>85194914000</v>
      </c>
      <c r="T166" s="5">
        <v>-163204091000</v>
      </c>
      <c r="U166" s="5">
        <v>-151614461000</v>
      </c>
      <c r="V166" s="5">
        <v>-62868908000</v>
      </c>
      <c r="W166" s="5">
        <v>-99961488000</v>
      </c>
      <c r="X166" s="5">
        <v>-134469282000</v>
      </c>
      <c r="Y166" s="5">
        <v>-98472550000</v>
      </c>
      <c r="Z166" s="5">
        <v>32147372000</v>
      </c>
    </row>
    <row r="167" spans="3:26" ht="15.5" x14ac:dyDescent="0.35">
      <c r="C167" t="s">
        <v>1615</v>
      </c>
      <c r="O167" s="5">
        <v>-4700000000</v>
      </c>
      <c r="P167" s="5">
        <v>-103700000000</v>
      </c>
      <c r="Q167" s="5">
        <v>-2667587000</v>
      </c>
      <c r="R167" s="5">
        <v>-1097715000</v>
      </c>
      <c r="V167" s="5">
        <v>-928970000</v>
      </c>
      <c r="W167" s="5">
        <v>-33346710000</v>
      </c>
      <c r="X167" s="5">
        <v>-97988480000</v>
      </c>
      <c r="Y167" s="5">
        <v>-51539350000</v>
      </c>
      <c r="Z167" s="5">
        <v>-29089510000</v>
      </c>
    </row>
    <row r="168" spans="3:26" ht="15.5" x14ac:dyDescent="0.35">
      <c r="C168" t="s">
        <v>483</v>
      </c>
      <c r="E168" s="5">
        <v>-5000000000</v>
      </c>
      <c r="I168" s="5">
        <v>-5000000000</v>
      </c>
      <c r="J168" s="5">
        <v>-10000000000</v>
      </c>
      <c r="L168" s="5">
        <v>-10000000000</v>
      </c>
      <c r="N168" s="5">
        <v>-96000000000</v>
      </c>
    </row>
    <row r="169" spans="3:26" ht="15.5" x14ac:dyDescent="0.35">
      <c r="C169" t="s">
        <v>421</v>
      </c>
      <c r="E169" s="5">
        <v>5000000000</v>
      </c>
      <c r="I169" s="5">
        <v>5000000000</v>
      </c>
      <c r="J169" s="5">
        <v>10000000000</v>
      </c>
      <c r="L169" s="5">
        <v>10000000000</v>
      </c>
      <c r="N169" s="5">
        <v>96000000000</v>
      </c>
    </row>
    <row r="170" spans="3:26" ht="15.5" x14ac:dyDescent="0.35">
      <c r="C170" t="s">
        <v>423</v>
      </c>
      <c r="F170" s="5">
        <v>-348146270000</v>
      </c>
      <c r="I170" s="5">
        <v>-348146270000</v>
      </c>
      <c r="J170" s="5">
        <v>-309857258000</v>
      </c>
      <c r="K170" s="5">
        <v>-272645961000</v>
      </c>
      <c r="L170" s="5">
        <v>-257757474000</v>
      </c>
      <c r="M170" s="5">
        <v>-297989375000</v>
      </c>
      <c r="N170" s="5">
        <v>-327720139000</v>
      </c>
      <c r="O170" s="5">
        <v>-330000000000</v>
      </c>
      <c r="P170" s="5">
        <v>-357500000000</v>
      </c>
      <c r="Q170" s="5">
        <v>-323260891000</v>
      </c>
      <c r="R170" s="5">
        <v>-282853280000</v>
      </c>
      <c r="S170" s="5">
        <v>-235361067000</v>
      </c>
      <c r="T170" s="5">
        <v>-177748218000</v>
      </c>
      <c r="U170" s="5">
        <v>-139920000000</v>
      </c>
      <c r="V170" s="5">
        <v>-113504005000</v>
      </c>
      <c r="W170" s="5">
        <v>-87112886000</v>
      </c>
      <c r="X170" s="5">
        <v>-63349873000</v>
      </c>
      <c r="Y170" s="5">
        <v>-45783676000</v>
      </c>
      <c r="Z170" s="5">
        <v>-38493393000</v>
      </c>
    </row>
    <row r="171" spans="3:26" ht="15.5" x14ac:dyDescent="0.35">
      <c r="C171" t="s">
        <v>436</v>
      </c>
      <c r="D171" s="5">
        <v>-296700000</v>
      </c>
      <c r="E171" s="5">
        <v>-338100000</v>
      </c>
      <c r="F171" s="5">
        <v>-420900000</v>
      </c>
      <c r="G171" s="5">
        <v>-428100000</v>
      </c>
      <c r="I171" s="5">
        <v>-1546200000</v>
      </c>
      <c r="J171" s="5">
        <v>-843600000</v>
      </c>
      <c r="K171" s="5">
        <v>-1162800000</v>
      </c>
      <c r="L171" s="5">
        <v>-1238200000</v>
      </c>
      <c r="M171" s="5">
        <v>-1348800000</v>
      </c>
      <c r="N171" s="5">
        <v>-1102300000</v>
      </c>
    </row>
    <row r="172" spans="3:26" ht="15.5" x14ac:dyDescent="0.35">
      <c r="C172" t="s">
        <v>922</v>
      </c>
    </row>
    <row r="173" spans="3:26" ht="15.5" x14ac:dyDescent="0.35">
      <c r="C173" t="s">
        <v>1616</v>
      </c>
      <c r="D173" s="5">
        <v>528974000</v>
      </c>
      <c r="E173" s="5">
        <v>-3883149000</v>
      </c>
      <c r="F173" s="5">
        <v>1495781000</v>
      </c>
      <c r="G173" s="5">
        <v>1652111000</v>
      </c>
      <c r="I173" s="5">
        <v>402408000</v>
      </c>
      <c r="J173" s="5">
        <v>-463887000</v>
      </c>
      <c r="K173" s="5">
        <v>-369369000</v>
      </c>
      <c r="L173" s="5">
        <v>436533000</v>
      </c>
      <c r="M173" s="5">
        <v>894163000</v>
      </c>
      <c r="N173" s="5">
        <v>42744000</v>
      </c>
      <c r="O173" s="5">
        <v>-199460000</v>
      </c>
      <c r="P173" s="5">
        <v>-5978030000</v>
      </c>
      <c r="Q173" s="5">
        <v>-28842995000</v>
      </c>
      <c r="R173" s="5">
        <v>8511376000</v>
      </c>
      <c r="S173" s="5">
        <v>-4012135000</v>
      </c>
      <c r="T173" s="5">
        <v>-6956820000</v>
      </c>
      <c r="U173" s="5">
        <v>-26466761000</v>
      </c>
      <c r="V173" s="5">
        <v>43164067000</v>
      </c>
      <c r="W173" s="5">
        <v>4134108000</v>
      </c>
      <c r="X173" s="5">
        <v>15666171000</v>
      </c>
      <c r="Y173" s="5">
        <v>-2236524000</v>
      </c>
      <c r="Z173" s="5">
        <v>-206425000</v>
      </c>
    </row>
    <row r="174" spans="3:26" ht="15.5" x14ac:dyDescent="0.35">
      <c r="C174" t="s">
        <v>1617</v>
      </c>
      <c r="Q174" s="5">
        <v>50000000000</v>
      </c>
      <c r="R174" s="5">
        <v>56044419000</v>
      </c>
      <c r="S174" s="5">
        <v>27888199000</v>
      </c>
      <c r="X174" s="5">
        <v>1741400000</v>
      </c>
      <c r="Y174" s="5">
        <v>23310500000</v>
      </c>
      <c r="Z174" s="5">
        <v>110574200000</v>
      </c>
    </row>
    <row r="175" spans="3:26" ht="15.5" x14ac:dyDescent="0.35">
      <c r="C175" t="s">
        <v>1618</v>
      </c>
      <c r="T175" s="5">
        <v>-18499053000</v>
      </c>
      <c r="U175" s="5">
        <v>-6627700000</v>
      </c>
      <c r="X175" s="5">
        <v>-28888500000</v>
      </c>
      <c r="Y175" s="5">
        <v>-29223500000</v>
      </c>
      <c r="Z175" s="5">
        <v>-10637500000</v>
      </c>
    </row>
    <row r="176" spans="3:26" ht="15.5" x14ac:dyDescent="0.35">
      <c r="C176" t="s">
        <v>749</v>
      </c>
      <c r="D176" s="5">
        <v>-13519056000</v>
      </c>
      <c r="E176" s="5">
        <v>-20340830000</v>
      </c>
      <c r="F176" s="5">
        <v>-20103486000</v>
      </c>
      <c r="G176" s="5">
        <v>-14342686000</v>
      </c>
      <c r="I176" s="5">
        <v>-54787002000</v>
      </c>
      <c r="K176" s="5">
        <v>-90220148000</v>
      </c>
      <c r="L176" s="5">
        <v>-126749136000</v>
      </c>
      <c r="M176" s="5">
        <v>-140959758000</v>
      </c>
      <c r="N176" s="5">
        <v>-62180812000</v>
      </c>
      <c r="O176" s="5">
        <v>-3405946000</v>
      </c>
    </row>
    <row r="177" spans="2:26" ht="15.5" x14ac:dyDescent="0.35">
      <c r="C177" t="s">
        <v>961</v>
      </c>
      <c r="D177" s="5">
        <v>-4250000000</v>
      </c>
      <c r="J177" s="5">
        <v>-2000050000</v>
      </c>
      <c r="K177" s="5">
        <v>-33962958000</v>
      </c>
      <c r="L177" s="5">
        <v>-15930160000</v>
      </c>
      <c r="M177" s="5">
        <v>-22132060000</v>
      </c>
      <c r="N177" s="5">
        <v>-61510116000</v>
      </c>
      <c r="O177" s="5">
        <v>-1577500000</v>
      </c>
    </row>
    <row r="178" spans="2:26" ht="15.5" x14ac:dyDescent="0.35">
      <c r="C178" t="s">
        <v>1211</v>
      </c>
      <c r="E178" s="5">
        <v>-3600000000</v>
      </c>
      <c r="I178" s="5">
        <v>-3600000000</v>
      </c>
      <c r="L178" s="5">
        <v>-4800000000</v>
      </c>
      <c r="M178" s="5">
        <v>-48888000000</v>
      </c>
    </row>
    <row r="179" spans="2:26" ht="15.5" x14ac:dyDescent="0.35">
      <c r="C179" t="s">
        <v>112</v>
      </c>
    </row>
    <row r="180" spans="2:26" ht="15.5" x14ac:dyDescent="0.35">
      <c r="C180" t="s">
        <v>1589</v>
      </c>
      <c r="Q180" s="5">
        <v>239238362000</v>
      </c>
      <c r="R180" s="5">
        <v>16700000000</v>
      </c>
      <c r="S180" s="5">
        <v>287157917000</v>
      </c>
    </row>
    <row r="181" spans="2:26" ht="15.5" x14ac:dyDescent="0.35">
      <c r="C181" t="s">
        <v>208</v>
      </c>
      <c r="N181" s="5">
        <v>2115000000</v>
      </c>
    </row>
    <row r="182" spans="2:26" ht="15.5" x14ac:dyDescent="0.35">
      <c r="C182" t="s">
        <v>1619</v>
      </c>
      <c r="W182" s="5">
        <v>16364000000</v>
      </c>
    </row>
    <row r="183" spans="2:26" ht="15.5" x14ac:dyDescent="0.35">
      <c r="C183" t="s">
        <v>213</v>
      </c>
      <c r="D183" s="5">
        <v>128459762000</v>
      </c>
      <c r="E183" s="5">
        <v>239749042000</v>
      </c>
      <c r="F183" s="5">
        <v>-174804429000</v>
      </c>
      <c r="G183" s="5">
        <v>347325909000</v>
      </c>
      <c r="I183" s="5">
        <v>571408888000</v>
      </c>
      <c r="J183" s="5">
        <v>466478769000</v>
      </c>
      <c r="K183" s="5">
        <v>-290444408000</v>
      </c>
      <c r="L183" s="5">
        <v>74943288000</v>
      </c>
      <c r="M183" s="5">
        <v>-462849036000</v>
      </c>
      <c r="N183" s="5">
        <v>192568230000</v>
      </c>
      <c r="O183" s="5">
        <v>-152059707000</v>
      </c>
      <c r="P183" s="5">
        <v>241939763000</v>
      </c>
      <c r="Q183" s="5">
        <v>381451139000</v>
      </c>
      <c r="R183" s="5">
        <v>121735486000</v>
      </c>
      <c r="S183" s="5">
        <v>17259069000</v>
      </c>
      <c r="T183" s="5">
        <v>-384725944000</v>
      </c>
      <c r="U183" s="5">
        <v>-286507693000</v>
      </c>
      <c r="V183" s="5">
        <v>7047105000</v>
      </c>
      <c r="W183" s="5">
        <v>109232941000</v>
      </c>
      <c r="X183" s="5">
        <v>499993870000</v>
      </c>
      <c r="Y183" s="5">
        <v>185597122000</v>
      </c>
      <c r="Z183" s="5">
        <v>18169861000</v>
      </c>
    </row>
    <row r="184" spans="2:26" ht="15.5" x14ac:dyDescent="0.35">
      <c r="C184" t="s">
        <v>215</v>
      </c>
      <c r="D184" s="5">
        <v>2157000</v>
      </c>
      <c r="E184" s="5">
        <v>-2008000</v>
      </c>
      <c r="F184" s="5">
        <v>-14787000</v>
      </c>
      <c r="G184" s="5">
        <v>8568000</v>
      </c>
      <c r="I184" s="5">
        <v>-25961000</v>
      </c>
      <c r="J184" s="5">
        <v>-5463000</v>
      </c>
      <c r="K184" s="5">
        <v>-755000</v>
      </c>
      <c r="L184" s="5">
        <v>57774000</v>
      </c>
      <c r="M184" s="5">
        <v>-110770000</v>
      </c>
      <c r="N184" s="5">
        <v>2410435000</v>
      </c>
      <c r="O184" s="5">
        <v>-6783000</v>
      </c>
      <c r="P184" s="5">
        <v>10719000</v>
      </c>
      <c r="Q184" s="5">
        <v>1360000</v>
      </c>
      <c r="R184" s="5">
        <v>-35381000</v>
      </c>
      <c r="S184" s="5">
        <v>374019000</v>
      </c>
      <c r="T184" s="5">
        <v>94162000</v>
      </c>
      <c r="U184" s="5">
        <v>176243000</v>
      </c>
      <c r="V184" s="5">
        <v>47000</v>
      </c>
      <c r="W184" s="5">
        <v>9000</v>
      </c>
      <c r="X184" s="5">
        <v>-10000</v>
      </c>
      <c r="Y184" s="5">
        <v>-96000</v>
      </c>
      <c r="Z184" s="5">
        <v>51000</v>
      </c>
    </row>
    <row r="185" spans="2:26" ht="15.5" x14ac:dyDescent="0.35">
      <c r="C185" t="s">
        <v>214</v>
      </c>
      <c r="D185" s="5">
        <v>1368471946000</v>
      </c>
      <c r="I185" s="5">
        <v>797089019000</v>
      </c>
      <c r="J185" s="5">
        <v>330615713000</v>
      </c>
      <c r="K185" s="5">
        <v>621060876000</v>
      </c>
      <c r="L185" s="5">
        <v>546059814000</v>
      </c>
      <c r="M185" s="5">
        <v>1009019620000</v>
      </c>
      <c r="N185" s="5">
        <v>814040955000</v>
      </c>
      <c r="O185" s="5">
        <v>966107445000</v>
      </c>
      <c r="P185" s="5">
        <v>724156963000</v>
      </c>
      <c r="Q185" s="5">
        <v>342704464000</v>
      </c>
      <c r="R185" s="5">
        <v>221004359000</v>
      </c>
      <c r="S185" s="5">
        <v>203371270000</v>
      </c>
      <c r="T185" s="5">
        <v>588003052000</v>
      </c>
      <c r="U185" s="5">
        <v>874334501000</v>
      </c>
      <c r="V185" s="5">
        <v>867287349000</v>
      </c>
      <c r="W185" s="5">
        <v>758054399000</v>
      </c>
      <c r="X185" s="5">
        <v>258060538000</v>
      </c>
      <c r="Y185" s="5">
        <v>72463511000</v>
      </c>
      <c r="Z185" s="5">
        <v>54293599000</v>
      </c>
    </row>
    <row r="186" spans="2:26" ht="15.5" x14ac:dyDescent="0.35">
      <c r="C186" t="s">
        <v>216</v>
      </c>
      <c r="D186" s="5">
        <v>1496933865000</v>
      </c>
      <c r="E186" s="5">
        <v>239747034000</v>
      </c>
      <c r="F186" s="5">
        <v>-174819216000</v>
      </c>
      <c r="G186" s="5">
        <v>347334477000</v>
      </c>
      <c r="I186" s="5">
        <v>1368471946000</v>
      </c>
      <c r="J186" s="5">
        <v>797089019000</v>
      </c>
      <c r="K186" s="5">
        <v>330615713000</v>
      </c>
      <c r="L186" s="5">
        <v>621060876000</v>
      </c>
      <c r="M186" s="5">
        <v>546059814000</v>
      </c>
      <c r="N186" s="5">
        <v>1009019620000</v>
      </c>
      <c r="O186" s="5">
        <v>814040955000</v>
      </c>
      <c r="P186" s="5">
        <v>966107445000</v>
      </c>
      <c r="Q186" s="5">
        <v>724156963000</v>
      </c>
      <c r="R186" s="5">
        <v>342704464000</v>
      </c>
      <c r="S186" s="5">
        <v>221004358000</v>
      </c>
      <c r="T186" s="5">
        <v>203371270000</v>
      </c>
      <c r="U186" s="5">
        <v>588003051000</v>
      </c>
      <c r="V186" s="5">
        <v>874334501000</v>
      </c>
      <c r="W186" s="5">
        <v>867287349000</v>
      </c>
      <c r="X186" s="5">
        <v>758054398000</v>
      </c>
      <c r="Y186" s="5">
        <v>258060537000</v>
      </c>
      <c r="Z186" s="5">
        <v>72463511000</v>
      </c>
    </row>
    <row r="188" spans="2:26" ht="15.5" x14ac:dyDescent="0.35">
      <c r="B188" t="s">
        <v>217</v>
      </c>
      <c r="C188" t="s">
        <v>11</v>
      </c>
      <c r="D188" s="5">
        <v>12910000000</v>
      </c>
      <c r="E188" s="5">
        <v>12910000000</v>
      </c>
      <c r="F188" s="5">
        <v>12910000000</v>
      </c>
      <c r="G188" s="5">
        <v>13750000000</v>
      </c>
      <c r="I188" s="5">
        <v>12910000000</v>
      </c>
      <c r="J188" s="5">
        <v>13750000000</v>
      </c>
      <c r="K188" s="5">
        <v>13750000000</v>
      </c>
      <c r="L188" s="5">
        <v>13750000000</v>
      </c>
      <c r="M188" s="5">
        <v>13750000000</v>
      </c>
      <c r="N188" s="5">
        <v>13750000000</v>
      </c>
      <c r="O188" s="5">
        <v>13750000000</v>
      </c>
      <c r="P188" s="5">
        <v>13750000000</v>
      </c>
      <c r="Q188" s="5">
        <v>13750000000</v>
      </c>
      <c r="R188" s="5">
        <v>13750000000</v>
      </c>
      <c r="S188" s="5">
        <v>13750000000</v>
      </c>
      <c r="T188" s="5">
        <v>13750000000</v>
      </c>
      <c r="U188" s="5">
        <v>13750000000</v>
      </c>
      <c r="V188" s="5">
        <v>2750000000</v>
      </c>
      <c r="W188" s="5">
        <v>2750000000</v>
      </c>
      <c r="X188" s="5">
        <v>2750000000</v>
      </c>
      <c r="Y188" s="5">
        <v>2750000000</v>
      </c>
      <c r="Z188" s="5">
        <v>2750000000</v>
      </c>
    </row>
    <row r="189" spans="2:26" ht="15.5" x14ac:dyDescent="0.35">
      <c r="C189" t="s">
        <v>218</v>
      </c>
      <c r="D189" s="6">
        <v>22.1</v>
      </c>
      <c r="E189" s="6">
        <v>30.99</v>
      </c>
      <c r="F189" s="6">
        <v>24.65</v>
      </c>
      <c r="G189" s="6">
        <v>24.79</v>
      </c>
    </row>
    <row r="190" spans="2:26" ht="15.5" x14ac:dyDescent="0.35">
      <c r="C190" t="s">
        <v>219</v>
      </c>
      <c r="D190" s="6">
        <v>50.23</v>
      </c>
      <c r="E190" s="6">
        <v>34.85</v>
      </c>
      <c r="F190" s="6">
        <v>34.69</v>
      </c>
      <c r="G190" s="6">
        <v>28.64</v>
      </c>
    </row>
    <row r="191" spans="2:26" ht="15.5" x14ac:dyDescent="0.35">
      <c r="C191" t="s">
        <v>72</v>
      </c>
      <c r="D191" s="6">
        <v>19.53</v>
      </c>
      <c r="E191" s="6">
        <v>13.8</v>
      </c>
      <c r="F191" s="6">
        <v>13.92</v>
      </c>
      <c r="G191" s="6">
        <v>11.76</v>
      </c>
    </row>
    <row r="192" spans="2:26" ht="15.5" x14ac:dyDescent="0.35">
      <c r="C192" t="s">
        <v>220</v>
      </c>
      <c r="D192" s="5">
        <v>333730000000</v>
      </c>
      <c r="E192" s="5">
        <v>467640000000</v>
      </c>
      <c r="F192" s="5">
        <v>372900000000</v>
      </c>
      <c r="G192" s="5">
        <v>399970000000</v>
      </c>
    </row>
    <row r="193" spans="3:7" ht="15.5" x14ac:dyDescent="0.35">
      <c r="C193" t="s">
        <v>221</v>
      </c>
      <c r="D193" s="6">
        <v>1.8500000000000003E-2</v>
      </c>
      <c r="E193" s="6">
        <v>2.63E-2</v>
      </c>
      <c r="F193" s="6">
        <v>2.1899999999999999E-2</v>
      </c>
      <c r="G193" s="6">
        <v>2.3199999999999998E-2</v>
      </c>
    </row>
    <row r="194" spans="3:7" ht="15.5" x14ac:dyDescent="0.35">
      <c r="C194" t="s">
        <v>222</v>
      </c>
      <c r="D194" s="6">
        <v>2.6000000000000002E-2</v>
      </c>
      <c r="E194" s="6">
        <v>3.7400000000000003E-2</v>
      </c>
      <c r="F194" s="6">
        <v>3.0800000000000001E-2</v>
      </c>
      <c r="G194" s="6">
        <v>3.4000000000000002E-2</v>
      </c>
    </row>
    <row r="195" spans="3:7" ht="15.5" x14ac:dyDescent="0.35">
      <c r="C195" t="s">
        <v>223</v>
      </c>
      <c r="D195" s="6">
        <v>2.5600000000000001E-2</v>
      </c>
      <c r="E195" s="6">
        <v>3.8399999999999997E-2</v>
      </c>
      <c r="F195" s="6">
        <v>3.1E-2</v>
      </c>
      <c r="G195" s="6">
        <v>3.39E-2</v>
      </c>
    </row>
    <row r="196" spans="3:7" ht="15.5" x14ac:dyDescent="0.35">
      <c r="C196" t="s">
        <v>224</v>
      </c>
      <c r="D196" s="6">
        <v>4776.57</v>
      </c>
      <c r="E196" s="6">
        <v>466.65</v>
      </c>
      <c r="F196" s="6">
        <v>3329.36</v>
      </c>
      <c r="G196" s="6">
        <v>4244.7</v>
      </c>
    </row>
    <row r="197" spans="3:7" ht="15.5" x14ac:dyDescent="0.35">
      <c r="C197" t="s">
        <v>225</v>
      </c>
      <c r="D197" s="5">
        <v>11309000000000</v>
      </c>
      <c r="E197" s="5">
        <v>11034000000000</v>
      </c>
      <c r="F197" s="5">
        <v>10652000000000</v>
      </c>
      <c r="G197" s="5">
        <v>10347000000000</v>
      </c>
    </row>
    <row r="198" spans="3:7" ht="15.5" x14ac:dyDescent="0.35">
      <c r="C198" t="s">
        <v>226</v>
      </c>
      <c r="D198" s="6">
        <v>1.31</v>
      </c>
      <c r="E198" s="6">
        <v>1.3</v>
      </c>
      <c r="F198" s="6">
        <v>1.07</v>
      </c>
      <c r="G198" s="6">
        <v>0.97</v>
      </c>
    </row>
    <row r="199" spans="3:7" ht="15.5" x14ac:dyDescent="0.35">
      <c r="C199" t="s">
        <v>227</v>
      </c>
      <c r="D199" s="6">
        <v>850.23</v>
      </c>
      <c r="E199" s="6">
        <v>829.18</v>
      </c>
      <c r="F199" s="6">
        <v>799.94</v>
      </c>
      <c r="G199" s="6">
        <v>729.43</v>
      </c>
    </row>
    <row r="200" spans="3:7" ht="15.5" x14ac:dyDescent="0.35">
      <c r="C200" t="s">
        <v>228</v>
      </c>
      <c r="D200" s="6">
        <v>1.31</v>
      </c>
      <c r="E200" s="6">
        <v>1.3</v>
      </c>
      <c r="F200" s="6">
        <v>1.07</v>
      </c>
      <c r="G200" s="6">
        <v>0.97</v>
      </c>
    </row>
    <row r="201" spans="3:7" ht="15.5" x14ac:dyDescent="0.35">
      <c r="C201" t="s">
        <v>229</v>
      </c>
      <c r="D201" s="6">
        <v>850.23</v>
      </c>
      <c r="E201" s="6">
        <v>829.18</v>
      </c>
      <c r="F201" s="6">
        <v>799.94</v>
      </c>
      <c r="G201" s="6">
        <v>729.43</v>
      </c>
    </row>
    <row r="202" spans="3:7" ht="15.5" x14ac:dyDescent="0.35">
      <c r="C202" t="s">
        <v>230</v>
      </c>
      <c r="D202" s="5">
        <v>3000000000</v>
      </c>
      <c r="E202" s="5">
        <v>1000000000</v>
      </c>
      <c r="F202" s="5">
        <v>1000000000</v>
      </c>
      <c r="G202" s="5">
        <v>1000000000</v>
      </c>
    </row>
    <row r="203" spans="3:7" ht="15.5" x14ac:dyDescent="0.35">
      <c r="C203" t="s">
        <v>231</v>
      </c>
      <c r="D203" s="5">
        <v>1000000000</v>
      </c>
      <c r="E203" s="5">
        <v>5000000000</v>
      </c>
      <c r="F203" s="5">
        <v>6000000000</v>
      </c>
      <c r="G203" s="5">
        <v>6000000000</v>
      </c>
    </row>
    <row r="204" spans="3:7" ht="15.5" x14ac:dyDescent="0.35">
      <c r="C204" t="s">
        <v>232</v>
      </c>
      <c r="D204" s="5">
        <v>10977000000000</v>
      </c>
      <c r="E204" s="5">
        <v>10705000000000</v>
      </c>
      <c r="F204" s="5">
        <v>10328000000000</v>
      </c>
      <c r="G204" s="5">
        <v>10030000000000</v>
      </c>
    </row>
    <row r="205" spans="3:7" ht="15.5" x14ac:dyDescent="0.35">
      <c r="C205" t="s">
        <v>23</v>
      </c>
      <c r="D205" s="5">
        <v>4000000000</v>
      </c>
      <c r="E205" s="5">
        <v>6000000000</v>
      </c>
      <c r="F205" s="5">
        <v>7000000000</v>
      </c>
      <c r="G205" s="5">
        <v>7000000000</v>
      </c>
    </row>
    <row r="206" spans="3:7" ht="15.5" x14ac:dyDescent="0.35">
      <c r="C206" t="s">
        <v>20</v>
      </c>
      <c r="D206" s="5">
        <v>-1493000000000</v>
      </c>
      <c r="E206" s="5">
        <v>-1362000000000</v>
      </c>
      <c r="F206" s="5">
        <v>-1122000000000</v>
      </c>
      <c r="G206" s="5">
        <v>-1296000000000</v>
      </c>
    </row>
    <row r="207" spans="3:7" ht="15.5" x14ac:dyDescent="0.35">
      <c r="C207" t="s">
        <v>233</v>
      </c>
      <c r="D207" s="5">
        <v>1165000000000</v>
      </c>
      <c r="E207" s="5">
        <v>983000000000</v>
      </c>
      <c r="F207" s="5">
        <v>751000000000</v>
      </c>
      <c r="G207" s="5">
        <v>495000000000</v>
      </c>
    </row>
    <row r="208" spans="3:7" ht="15.5" x14ac:dyDescent="0.35">
      <c r="C208" t="s">
        <v>234</v>
      </c>
      <c r="D208" s="5">
        <v>154000000000</v>
      </c>
      <c r="E208" s="5">
        <v>413000000000</v>
      </c>
      <c r="F208" s="5">
        <v>201000000000</v>
      </c>
      <c r="G208" s="5">
        <v>376000000000</v>
      </c>
    </row>
    <row r="209" spans="3:26" ht="15.5" x14ac:dyDescent="0.35">
      <c r="C209" t="s">
        <v>235</v>
      </c>
      <c r="D209" s="5">
        <v>-16000000000</v>
      </c>
      <c r="E209" s="5">
        <v>-28000000000</v>
      </c>
      <c r="F209" s="5">
        <v>-16000000000</v>
      </c>
      <c r="G209" s="5">
        <v>-23000000000</v>
      </c>
    </row>
    <row r="210" spans="3:26" ht="15.5" x14ac:dyDescent="0.35">
      <c r="C210" t="s">
        <v>12</v>
      </c>
      <c r="D210" s="5">
        <v>138000000000</v>
      </c>
      <c r="E210" s="5">
        <v>-28000000000</v>
      </c>
      <c r="F210" s="5">
        <v>185000000000</v>
      </c>
      <c r="G210" s="5">
        <v>353000000000</v>
      </c>
    </row>
    <row r="211" spans="3:26" ht="15.5" x14ac:dyDescent="0.35">
      <c r="C211" t="s">
        <v>15</v>
      </c>
      <c r="D211" s="6">
        <v>10.69</v>
      </c>
      <c r="E211" s="6">
        <v>29.86</v>
      </c>
      <c r="F211" s="6">
        <v>14.33</v>
      </c>
      <c r="G211" s="6">
        <v>25.68</v>
      </c>
    </row>
    <row r="212" spans="3:26" ht="15.5" x14ac:dyDescent="0.35">
      <c r="C212" t="s">
        <v>57</v>
      </c>
      <c r="I212" s="6">
        <v>100.94</v>
      </c>
      <c r="J212" s="6">
        <v>82.22</v>
      </c>
      <c r="K212" s="6">
        <v>73.06</v>
      </c>
      <c r="L212" s="6">
        <v>62.61</v>
      </c>
      <c r="M212" s="6">
        <v>55.92</v>
      </c>
      <c r="N212" s="6">
        <v>67.27</v>
      </c>
      <c r="O212" s="6">
        <v>73.95</v>
      </c>
      <c r="P212" s="6">
        <v>75.14</v>
      </c>
      <c r="Q212" s="6">
        <v>81.010000000000005</v>
      </c>
      <c r="R212" s="6">
        <v>73.489999999999995</v>
      </c>
      <c r="S212" s="6">
        <v>63.49</v>
      </c>
      <c r="T212" s="6">
        <v>52.54</v>
      </c>
      <c r="U212" s="6">
        <v>39.78</v>
      </c>
      <c r="V212" s="6">
        <v>155.34</v>
      </c>
      <c r="W212" s="6">
        <v>125.9</v>
      </c>
      <c r="X212" s="6">
        <v>95.93</v>
      </c>
      <c r="Y212" s="6">
        <v>70.42</v>
      </c>
      <c r="Z212" s="6">
        <v>53.72</v>
      </c>
    </row>
    <row r="213" spans="3:26" ht="15.5" x14ac:dyDescent="0.35">
      <c r="C213" t="s">
        <v>71</v>
      </c>
      <c r="I213" s="6">
        <v>10.7</v>
      </c>
      <c r="J213" s="5">
        <v>9</v>
      </c>
      <c r="K213" s="6">
        <v>9.58</v>
      </c>
      <c r="L213" s="6">
        <v>7.99</v>
      </c>
      <c r="M213" s="6">
        <v>9.3000000000000007</v>
      </c>
      <c r="N213" s="6">
        <v>8.92</v>
      </c>
      <c r="O213" s="6">
        <v>8.11</v>
      </c>
      <c r="P213" s="6">
        <v>9.85</v>
      </c>
      <c r="Q213" s="6">
        <v>11.11</v>
      </c>
      <c r="R213" s="6">
        <v>11.91</v>
      </c>
      <c r="S213" s="6">
        <v>11.73</v>
      </c>
      <c r="T213" s="6">
        <v>19.79</v>
      </c>
      <c r="U213" s="6">
        <v>20.11</v>
      </c>
      <c r="V213" s="6">
        <v>19.96</v>
      </c>
      <c r="W213" s="6">
        <v>17.47</v>
      </c>
      <c r="X213" s="6">
        <v>13.55</v>
      </c>
      <c r="Y213" s="6">
        <v>11.36</v>
      </c>
      <c r="Z213" s="6">
        <v>9.31</v>
      </c>
    </row>
    <row r="214" spans="3:26" ht="15.5" x14ac:dyDescent="0.35">
      <c r="C214" t="s">
        <v>74</v>
      </c>
      <c r="I214" s="6">
        <v>4.26</v>
      </c>
      <c r="J214" s="6">
        <v>3.45</v>
      </c>
      <c r="K214" s="6">
        <v>3.84</v>
      </c>
      <c r="L214" s="6">
        <v>3.04</v>
      </c>
      <c r="M214" s="6">
        <v>3.29</v>
      </c>
      <c r="N214" s="6">
        <v>3.78</v>
      </c>
      <c r="O214" s="6">
        <v>3.4</v>
      </c>
      <c r="P214" s="6">
        <v>4.37</v>
      </c>
      <c r="Q214" s="6">
        <v>5.15</v>
      </c>
      <c r="R214" s="6">
        <v>5.05</v>
      </c>
      <c r="S214" s="6">
        <v>4.76</v>
      </c>
      <c r="T214" s="6">
        <v>7.39</v>
      </c>
      <c r="U214" s="6">
        <v>8.36</v>
      </c>
      <c r="V214" s="6">
        <v>7.74</v>
      </c>
      <c r="W214" s="6">
        <v>6.77</v>
      </c>
      <c r="X214" s="6">
        <v>4.62</v>
      </c>
      <c r="Y214" s="6">
        <v>3.32</v>
      </c>
      <c r="Z214" s="6">
        <v>2.12</v>
      </c>
    </row>
    <row r="215" spans="3:26" ht="15.5" x14ac:dyDescent="0.35">
      <c r="C215" t="s">
        <v>236</v>
      </c>
      <c r="I215" s="5">
        <v>1533980000000</v>
      </c>
      <c r="J215" s="5">
        <v>1388520000000</v>
      </c>
      <c r="K215" s="5">
        <v>1182980000000</v>
      </c>
      <c r="L215" s="6">
        <v>1032380000000.0001</v>
      </c>
      <c r="M215" s="5">
        <v>911150000000</v>
      </c>
      <c r="N215" s="5">
        <v>1167700000000</v>
      </c>
      <c r="O215" s="5">
        <v>1150670000000</v>
      </c>
      <c r="P215" s="5">
        <v>1183650000000</v>
      </c>
    </row>
    <row r="216" spans="3:26" ht="15.5" x14ac:dyDescent="0.35">
      <c r="C216" t="s">
        <v>237</v>
      </c>
      <c r="I216" s="6">
        <v>8.5600000000000009E-2</v>
      </c>
      <c r="J216" s="6">
        <v>8.0199999999999994E-2</v>
      </c>
      <c r="K216" s="6">
        <v>7.6100000000000001E-2</v>
      </c>
      <c r="L216" s="6">
        <v>7.0300000000000001E-2</v>
      </c>
      <c r="M216" s="6">
        <v>6.54E-2</v>
      </c>
      <c r="N216" s="6">
        <v>8.0600000000000005E-2</v>
      </c>
      <c r="O216" s="6">
        <v>9.11E-2</v>
      </c>
      <c r="P216" s="6">
        <v>9.8000000000000004E-2</v>
      </c>
      <c r="Q216" s="6">
        <v>0.1176</v>
      </c>
      <c r="R216" s="6">
        <v>0.1191</v>
      </c>
      <c r="S216" s="6">
        <v>0.1152</v>
      </c>
      <c r="T216" s="6">
        <v>0.1081</v>
      </c>
      <c r="U216" s="6">
        <v>8.8800000000000004E-2</v>
      </c>
      <c r="V216" s="6">
        <v>8.5500000000000007E-2</v>
      </c>
      <c r="W216" s="6">
        <v>8.48E-2</v>
      </c>
      <c r="X216" s="6">
        <v>0.08</v>
      </c>
      <c r="Y216" s="6">
        <v>7.4900000000000008E-2</v>
      </c>
      <c r="Z216" s="6">
        <v>6.6799999999999998E-2</v>
      </c>
    </row>
    <row r="217" spans="3:26" ht="15.5" x14ac:dyDescent="0.35">
      <c r="C217" t="s">
        <v>238</v>
      </c>
      <c r="I217" s="6">
        <v>0.1217</v>
      </c>
      <c r="J217" s="6">
        <v>0.1153</v>
      </c>
      <c r="K217" s="6">
        <v>0.1118</v>
      </c>
      <c r="L217" s="6">
        <v>0.1032</v>
      </c>
      <c r="M217" s="6">
        <v>9.7799999999999998E-2</v>
      </c>
      <c r="N217" s="6">
        <v>0.12279999999999999</v>
      </c>
      <c r="O217" s="6">
        <v>0.14349999999999999</v>
      </c>
      <c r="P217" s="6">
        <v>0.1613</v>
      </c>
      <c r="Q217" s="6">
        <v>0.19450000000000001</v>
      </c>
      <c r="R217" s="6">
        <v>0.215</v>
      </c>
      <c r="S217" s="6">
        <v>0.22070000000000001</v>
      </c>
      <c r="T217" s="6">
        <v>0.23899999999999999</v>
      </c>
      <c r="U217" s="6">
        <v>0.21909999999999999</v>
      </c>
      <c r="V217" s="6">
        <v>0.20379999999999998</v>
      </c>
      <c r="W217" s="6">
        <v>0.19420000000000001</v>
      </c>
      <c r="X217" s="6">
        <v>0.17309999999999998</v>
      </c>
      <c r="Y217" s="6">
        <v>0.14330000000000001</v>
      </c>
      <c r="Z217" s="6">
        <v>0.1197</v>
      </c>
    </row>
    <row r="218" spans="3:26" ht="15.5" x14ac:dyDescent="0.35">
      <c r="C218" t="s">
        <v>239</v>
      </c>
      <c r="I218" s="6">
        <v>0.1268</v>
      </c>
      <c r="J218" s="6">
        <v>0.12480000000000001</v>
      </c>
      <c r="K218" s="6">
        <v>0.1207</v>
      </c>
      <c r="L218" s="6">
        <v>0.1114</v>
      </c>
      <c r="M218" s="6">
        <v>0.1003</v>
      </c>
      <c r="N218" s="6">
        <v>0.13699999999999998</v>
      </c>
      <c r="O218" s="6">
        <v>0.1447</v>
      </c>
      <c r="P218" s="6">
        <v>0.16620000000000001</v>
      </c>
      <c r="Q218" s="6">
        <v>0.21329999999999999</v>
      </c>
      <c r="R218" s="6">
        <v>0.22309999999999999</v>
      </c>
      <c r="S218" s="6">
        <v>0.23139999999999999</v>
      </c>
      <c r="T218" s="6">
        <v>0.23250000000000001</v>
      </c>
      <c r="U218" s="6">
        <v>0.19789999999999999</v>
      </c>
      <c r="V218" s="6">
        <v>0.1885</v>
      </c>
      <c r="W218" s="6">
        <v>0.18719999999999998</v>
      </c>
      <c r="X218" s="6">
        <v>0.18530000000000002</v>
      </c>
      <c r="Y218" s="6">
        <v>0.17120000000000002</v>
      </c>
      <c r="Z218" s="6">
        <v>0.3342</v>
      </c>
    </row>
    <row r="219" spans="3:26" ht="15.5" x14ac:dyDescent="0.35">
      <c r="C219" t="s">
        <v>240</v>
      </c>
      <c r="I219" s="6">
        <v>1240.94</v>
      </c>
      <c r="J219" s="6">
        <v>1329.85</v>
      </c>
      <c r="K219" s="6">
        <v>790.06</v>
      </c>
      <c r="L219" s="6">
        <v>360.19</v>
      </c>
      <c r="M219" s="6">
        <v>317.66000000000003</v>
      </c>
      <c r="N219" s="6">
        <v>142.75</v>
      </c>
      <c r="O219" s="6">
        <v>407.46</v>
      </c>
      <c r="P219" s="6">
        <v>316.44</v>
      </c>
      <c r="Q219" s="6">
        <v>120.71</v>
      </c>
      <c r="R219" s="6">
        <v>253.02</v>
      </c>
      <c r="W219" s="6">
        <v>323.82</v>
      </c>
      <c r="X219" s="6">
        <v>33.369999999999997</v>
      </c>
      <c r="Y219" s="6">
        <v>12.23</v>
      </c>
      <c r="Z219" s="6">
        <v>14.93</v>
      </c>
    </row>
    <row r="220" spans="3:26" ht="15.5" x14ac:dyDescent="0.35">
      <c r="C220" t="s">
        <v>68</v>
      </c>
      <c r="I220" s="6">
        <v>1.3</v>
      </c>
      <c r="J220" s="6">
        <v>1.04</v>
      </c>
      <c r="K220" s="6">
        <v>1.07</v>
      </c>
      <c r="L220" s="6">
        <v>0.82</v>
      </c>
      <c r="M220" s="6">
        <v>0.91</v>
      </c>
      <c r="N220" s="6">
        <v>1.1000000000000001</v>
      </c>
      <c r="O220" s="6">
        <v>1.1599999999999999</v>
      </c>
      <c r="P220" s="6">
        <v>1.59</v>
      </c>
      <c r="Q220" s="6">
        <v>2.16</v>
      </c>
      <c r="R220" s="6">
        <v>2.56</v>
      </c>
      <c r="S220" s="6">
        <v>2.59</v>
      </c>
      <c r="T220" s="6">
        <v>4.7300000000000004</v>
      </c>
      <c r="U220" s="6">
        <v>4.41</v>
      </c>
      <c r="V220" s="6">
        <v>4.07</v>
      </c>
      <c r="W220" s="6">
        <v>3.39</v>
      </c>
      <c r="X220" s="6">
        <v>2.35</v>
      </c>
      <c r="Y220" s="6">
        <v>1.63</v>
      </c>
      <c r="Z220" s="6">
        <v>1.1100000000000001</v>
      </c>
    </row>
    <row r="221" spans="3:26" ht="15.5" x14ac:dyDescent="0.35">
      <c r="C221" t="s">
        <v>65</v>
      </c>
      <c r="I221" s="6">
        <v>829.18</v>
      </c>
      <c r="J221" s="6">
        <v>713.26</v>
      </c>
      <c r="K221" s="6">
        <v>653.37</v>
      </c>
      <c r="L221" s="6">
        <v>606.55999999999995</v>
      </c>
      <c r="M221" s="6">
        <v>571.79</v>
      </c>
      <c r="N221" s="6">
        <v>547.73</v>
      </c>
      <c r="O221" s="6">
        <v>515.49</v>
      </c>
      <c r="P221" s="6">
        <v>465.91</v>
      </c>
      <c r="Q221" s="6">
        <v>416.42</v>
      </c>
      <c r="R221" s="6">
        <v>341.75</v>
      </c>
      <c r="S221" s="6">
        <v>287.67</v>
      </c>
      <c r="T221" s="6">
        <v>219.86</v>
      </c>
      <c r="U221" s="6">
        <v>181.59</v>
      </c>
      <c r="V221" s="6">
        <v>762.32</v>
      </c>
      <c r="W221" s="6">
        <v>648.26</v>
      </c>
      <c r="X221" s="6">
        <v>554.04</v>
      </c>
      <c r="Y221" s="6">
        <v>491.25</v>
      </c>
      <c r="Z221" s="6">
        <v>448.82</v>
      </c>
    </row>
    <row r="222" spans="3:26" ht="15.5" x14ac:dyDescent="0.35">
      <c r="C222" t="s">
        <v>241</v>
      </c>
      <c r="I222" s="6">
        <v>1.3</v>
      </c>
      <c r="J222" s="6">
        <v>1.04</v>
      </c>
      <c r="K222" s="6">
        <v>1.07</v>
      </c>
      <c r="L222" s="6">
        <v>0.82</v>
      </c>
      <c r="M222" s="6">
        <v>0.91</v>
      </c>
      <c r="N222" s="6">
        <v>1.1000000000000001</v>
      </c>
      <c r="O222" s="6">
        <v>1.1599999999999999</v>
      </c>
      <c r="P222" s="6">
        <v>1.59</v>
      </c>
      <c r="Q222" s="6">
        <v>2.16</v>
      </c>
      <c r="R222" s="6">
        <v>2.56</v>
      </c>
      <c r="S222" s="6">
        <v>2.59</v>
      </c>
      <c r="T222" s="6">
        <v>4.7300000000000004</v>
      </c>
      <c r="U222" s="6">
        <v>4.41</v>
      </c>
      <c r="V222" s="6">
        <v>4.07</v>
      </c>
      <c r="W222" s="6">
        <v>3.39</v>
      </c>
      <c r="X222" s="6">
        <v>2.35</v>
      </c>
      <c r="Y222" s="6">
        <v>1.63</v>
      </c>
      <c r="Z222" s="6">
        <v>1.1100000000000001</v>
      </c>
    </row>
    <row r="223" spans="3:26" ht="15.5" x14ac:dyDescent="0.35">
      <c r="C223" t="s">
        <v>242</v>
      </c>
      <c r="I223" s="6">
        <v>829.18</v>
      </c>
      <c r="J223" s="6">
        <v>713.26</v>
      </c>
      <c r="K223" s="6">
        <v>653.37</v>
      </c>
      <c r="L223" s="6">
        <v>606.55999999999995</v>
      </c>
      <c r="M223" s="6">
        <v>571.79</v>
      </c>
      <c r="N223" s="6">
        <v>547.73</v>
      </c>
      <c r="O223" s="6">
        <v>515.49</v>
      </c>
      <c r="P223" s="6">
        <v>465.91</v>
      </c>
      <c r="Q223" s="6">
        <v>416.42</v>
      </c>
      <c r="R223" s="6">
        <v>341.75</v>
      </c>
      <c r="S223" s="6">
        <v>287.67</v>
      </c>
      <c r="T223" s="6">
        <v>219.86</v>
      </c>
      <c r="U223" s="6">
        <v>181.59</v>
      </c>
      <c r="V223" s="6">
        <v>762.32</v>
      </c>
      <c r="W223" s="6">
        <v>648.26</v>
      </c>
      <c r="X223" s="6">
        <v>554.04</v>
      </c>
      <c r="Y223" s="6">
        <v>491.25</v>
      </c>
      <c r="Z223" s="6">
        <v>448.82</v>
      </c>
    </row>
    <row r="224" spans="3:26" ht="15.5" x14ac:dyDescent="0.35">
      <c r="C224" t="s">
        <v>243</v>
      </c>
      <c r="I224" s="5">
        <v>1000000000</v>
      </c>
      <c r="J224" s="5">
        <v>0</v>
      </c>
      <c r="K224" s="5">
        <v>1000000000</v>
      </c>
      <c r="L224" s="5">
        <v>11000000000</v>
      </c>
      <c r="M224" s="5">
        <v>6000000000</v>
      </c>
      <c r="N224" s="5">
        <v>3000000000</v>
      </c>
      <c r="O224" s="5">
        <v>6000000000</v>
      </c>
      <c r="P224" s="5">
        <v>5000000000</v>
      </c>
      <c r="Q224" s="5">
        <v>104000000000</v>
      </c>
      <c r="R224" s="5">
        <v>3000000000</v>
      </c>
      <c r="W224" s="5">
        <v>1000000000</v>
      </c>
      <c r="X224" s="5">
        <v>2000000000</v>
      </c>
      <c r="Y224" s="5">
        <v>98000000000</v>
      </c>
      <c r="Z224" s="5">
        <v>127000000000</v>
      </c>
    </row>
    <row r="225" spans="2:26" ht="15.5" x14ac:dyDescent="0.35">
      <c r="C225" t="s">
        <v>244</v>
      </c>
      <c r="I225" s="5">
        <v>5000000000</v>
      </c>
      <c r="K225" s="5">
        <v>0</v>
      </c>
      <c r="L225" s="5">
        <v>3000000000</v>
      </c>
      <c r="M225" s="5">
        <v>21000000000</v>
      </c>
      <c r="N225" s="5">
        <v>31000000000</v>
      </c>
      <c r="O225" s="5">
        <v>31000000000</v>
      </c>
      <c r="P225" s="5">
        <v>42000000000</v>
      </c>
      <c r="Q225" s="5">
        <v>52000000000</v>
      </c>
      <c r="R225" s="5">
        <v>159000000000</v>
      </c>
      <c r="S225" s="5">
        <v>55000000000</v>
      </c>
    </row>
    <row r="226" spans="2:26" ht="15.5" x14ac:dyDescent="0.35">
      <c r="C226" t="s">
        <v>25</v>
      </c>
      <c r="I226" s="5">
        <v>6000000000</v>
      </c>
      <c r="J226" s="5">
        <v>0</v>
      </c>
      <c r="K226" s="5">
        <v>1000000000</v>
      </c>
      <c r="L226" s="5">
        <v>14000000000</v>
      </c>
      <c r="M226" s="5">
        <v>27000000000</v>
      </c>
      <c r="N226" s="5">
        <v>34000000000</v>
      </c>
      <c r="O226" s="5">
        <v>37000000000</v>
      </c>
      <c r="P226" s="5">
        <v>47000000000</v>
      </c>
      <c r="Q226" s="5">
        <v>155000000000</v>
      </c>
      <c r="R226" s="5">
        <v>162000000000</v>
      </c>
      <c r="S226" s="5">
        <v>55000000000</v>
      </c>
      <c r="W226" s="5">
        <v>1000000000</v>
      </c>
      <c r="X226" s="5">
        <v>2000000000</v>
      </c>
      <c r="Y226" s="5">
        <v>98000000000</v>
      </c>
      <c r="Z226" s="5">
        <v>127000000000</v>
      </c>
    </row>
    <row r="227" spans="2:26" ht="15.5" x14ac:dyDescent="0.35">
      <c r="C227" t="s">
        <v>22</v>
      </c>
      <c r="I227" s="5">
        <v>-1362000000000</v>
      </c>
      <c r="J227" s="5">
        <v>-797000000000</v>
      </c>
      <c r="K227" s="5">
        <v>-329000000000</v>
      </c>
      <c r="L227" s="5">
        <v>-607000000000</v>
      </c>
      <c r="M227" s="5">
        <v>-519000000000</v>
      </c>
      <c r="N227" s="5">
        <v>-975000000000</v>
      </c>
      <c r="O227" s="5">
        <v>-777000000000</v>
      </c>
      <c r="P227" s="5">
        <v>-919000000000</v>
      </c>
      <c r="Q227" s="5">
        <v>-569000000000</v>
      </c>
      <c r="R227" s="5">
        <v>-181000000000</v>
      </c>
      <c r="S227" s="5">
        <v>-166000000000</v>
      </c>
      <c r="T227" s="5">
        <v>-203000000000</v>
      </c>
      <c r="U227" s="5">
        <v>-588000000000</v>
      </c>
      <c r="V227" s="5">
        <v>-874000000000</v>
      </c>
      <c r="W227" s="5">
        <v>-866000000000</v>
      </c>
      <c r="X227" s="5">
        <v>-756000000000</v>
      </c>
      <c r="Y227" s="5">
        <v>-160000000000</v>
      </c>
      <c r="Z227" s="5">
        <v>54000000000</v>
      </c>
    </row>
    <row r="228" spans="2:26" ht="15.5" x14ac:dyDescent="0.35">
      <c r="C228" t="s">
        <v>245</v>
      </c>
      <c r="I228" s="5">
        <v>983000000000</v>
      </c>
      <c r="J228" s="5">
        <v>207000000000</v>
      </c>
      <c r="K228" s="5">
        <v>-463000000000</v>
      </c>
      <c r="L228" s="5">
        <v>30000000000</v>
      </c>
      <c r="M228" s="5">
        <v>90000000000</v>
      </c>
      <c r="N228" s="5">
        <v>944000000000</v>
      </c>
      <c r="O228" s="5">
        <v>497000000000</v>
      </c>
      <c r="P228" s="5">
        <v>444000000000</v>
      </c>
      <c r="Q228" s="5">
        <v>355000000000</v>
      </c>
      <c r="R228" s="5">
        <v>-78000000000</v>
      </c>
      <c r="S228" s="5">
        <v>-54000000000</v>
      </c>
      <c r="T228" s="5">
        <v>-744000000000</v>
      </c>
      <c r="U228" s="5">
        <v>-909000000000</v>
      </c>
      <c r="V228" s="5">
        <v>-294000000000</v>
      </c>
      <c r="W228" s="5">
        <v>-168000000000</v>
      </c>
      <c r="X228" s="5">
        <v>8000000000</v>
      </c>
      <c r="Y228" s="5">
        <v>-16000000000</v>
      </c>
      <c r="Z228" s="5">
        <v>-5000000000</v>
      </c>
    </row>
    <row r="229" spans="2:26" ht="15.5" x14ac:dyDescent="0.35">
      <c r="C229" t="s">
        <v>246</v>
      </c>
      <c r="I229" s="5">
        <v>1166000000000</v>
      </c>
      <c r="J229" s="5">
        <v>947000000000</v>
      </c>
      <c r="K229" s="5">
        <v>918000000000</v>
      </c>
      <c r="L229" s="5">
        <v>990000000000</v>
      </c>
      <c r="M229" s="5">
        <v>858000000000</v>
      </c>
      <c r="N229" s="5">
        <v>630000000000</v>
      </c>
      <c r="O229" s="5">
        <v>437000000000</v>
      </c>
      <c r="P229" s="5">
        <v>1022000000000</v>
      </c>
      <c r="Q229" s="5">
        <v>588000000000</v>
      </c>
      <c r="R229" s="5">
        <v>475000000000</v>
      </c>
      <c r="S229" s="5">
        <v>102000000000</v>
      </c>
      <c r="T229" s="5">
        <v>114000000000</v>
      </c>
      <c r="U229" s="5">
        <v>352000000000</v>
      </c>
      <c r="V229" s="5">
        <v>283000000000</v>
      </c>
      <c r="W229" s="5">
        <v>312000000000</v>
      </c>
      <c r="X229" s="5">
        <v>658000000000</v>
      </c>
      <c r="Y229" s="5">
        <v>377000000000</v>
      </c>
      <c r="Z229" s="5">
        <v>46000000000</v>
      </c>
    </row>
    <row r="230" spans="2:26" ht="15.5" x14ac:dyDescent="0.35">
      <c r="C230" t="s">
        <v>247</v>
      </c>
      <c r="I230" s="5">
        <v>-90000000000</v>
      </c>
      <c r="J230" s="5">
        <v>-183000000000</v>
      </c>
      <c r="K230" s="5">
        <v>-926000000000</v>
      </c>
      <c r="L230" s="5">
        <v>-384000000000</v>
      </c>
      <c r="M230" s="5">
        <v>-354000000000</v>
      </c>
      <c r="N230" s="5">
        <v>-290000000000</v>
      </c>
      <c r="O230" s="5">
        <v>-275000000000</v>
      </c>
      <c r="P230" s="5">
        <v>-121000000000</v>
      </c>
      <c r="Q230" s="5">
        <v>-134000000000</v>
      </c>
      <c r="R230" s="5">
        <v>-114000000000</v>
      </c>
      <c r="S230" s="5">
        <v>-194000000000</v>
      </c>
      <c r="T230" s="5">
        <v>-241000000000</v>
      </c>
      <c r="U230" s="5">
        <v>-811000000000</v>
      </c>
      <c r="V230" s="5">
        <v>-181000000000</v>
      </c>
      <c r="W230" s="5">
        <v>-60000000000</v>
      </c>
      <c r="X230" s="5">
        <v>-39000000000</v>
      </c>
      <c r="Y230" s="5">
        <v>-102000000000</v>
      </c>
      <c r="Z230" s="5">
        <v>-61000000000</v>
      </c>
    </row>
    <row r="231" spans="2:26" ht="15.5" x14ac:dyDescent="0.35">
      <c r="C231" t="s">
        <v>14</v>
      </c>
      <c r="I231" s="5">
        <v>1077000000000</v>
      </c>
      <c r="J231" s="5">
        <v>764000000000</v>
      </c>
      <c r="K231" s="5">
        <v>-8000000000</v>
      </c>
      <c r="L231" s="5">
        <v>607000000000</v>
      </c>
      <c r="M231" s="5">
        <v>504000000000</v>
      </c>
      <c r="N231" s="5">
        <v>340000000000</v>
      </c>
      <c r="O231" s="5">
        <v>162000000000</v>
      </c>
      <c r="P231" s="5">
        <v>901000000000</v>
      </c>
      <c r="Q231" s="5">
        <v>454000000000</v>
      </c>
      <c r="R231" s="5">
        <v>361000000000</v>
      </c>
      <c r="S231" s="5">
        <v>-92000000000</v>
      </c>
      <c r="T231" s="5">
        <v>-127000000000</v>
      </c>
      <c r="U231" s="5">
        <v>-459000000000</v>
      </c>
      <c r="V231" s="5">
        <v>102000000000</v>
      </c>
      <c r="W231" s="5">
        <v>252000000000</v>
      </c>
      <c r="X231" s="5">
        <v>619000000000</v>
      </c>
      <c r="Y231" s="5">
        <v>275000000000</v>
      </c>
      <c r="Z231" s="5">
        <v>-15000000000</v>
      </c>
    </row>
    <row r="232" spans="2:26" ht="15.5" x14ac:dyDescent="0.35">
      <c r="C232" t="s">
        <v>16</v>
      </c>
      <c r="I232" s="6">
        <v>83.4</v>
      </c>
      <c r="J232" s="6">
        <v>55.54</v>
      </c>
      <c r="K232" s="6">
        <v>-0.56999999999999995</v>
      </c>
      <c r="L232" s="6">
        <v>44.11</v>
      </c>
      <c r="M232" s="6">
        <v>36.68</v>
      </c>
      <c r="N232" s="6">
        <v>24.71</v>
      </c>
      <c r="O232" s="6">
        <v>11.78</v>
      </c>
      <c r="P232" s="6">
        <v>65.510000000000005</v>
      </c>
      <c r="Q232" s="6">
        <v>33.01</v>
      </c>
      <c r="R232" s="6">
        <v>26.26</v>
      </c>
      <c r="S232" s="6">
        <v>-6.69</v>
      </c>
      <c r="T232" s="6">
        <v>-9.27</v>
      </c>
      <c r="U232" s="6">
        <v>-33.380000000000003</v>
      </c>
      <c r="V232" s="6">
        <v>37.020000000000003</v>
      </c>
      <c r="W232" s="6">
        <v>91.61</v>
      </c>
      <c r="X232" s="6">
        <v>225.13</v>
      </c>
      <c r="Y232" s="6">
        <v>100.01</v>
      </c>
      <c r="Z232" s="6">
        <v>-5.62</v>
      </c>
    </row>
    <row r="234" spans="2:26" ht="15.5" x14ac:dyDescent="0.35">
      <c r="B234" t="s">
        <v>248</v>
      </c>
      <c r="C234" t="s">
        <v>249</v>
      </c>
      <c r="D234" s="5">
        <v>285000000000</v>
      </c>
      <c r="E234" s="5">
        <v>400000000000</v>
      </c>
      <c r="F234" s="5">
        <v>318000000000</v>
      </c>
      <c r="G234" s="5">
        <v>341000000000</v>
      </c>
      <c r="H234" s="5">
        <v>1141000000000</v>
      </c>
      <c r="I234" s="5">
        <v>1303000000000</v>
      </c>
      <c r="J234" s="5">
        <v>1131000000000</v>
      </c>
      <c r="K234" s="5">
        <v>1005000000000</v>
      </c>
      <c r="L234" s="5">
        <v>861000000000</v>
      </c>
      <c r="M234" s="5">
        <v>769000000000</v>
      </c>
      <c r="N234" s="5">
        <v>925000000000</v>
      </c>
      <c r="O234" s="5">
        <v>1017000000000</v>
      </c>
      <c r="P234" s="5">
        <v>1033000000000</v>
      </c>
      <c r="Q234" s="5">
        <v>1114000000000</v>
      </c>
    </row>
    <row r="235" spans="2:26" ht="15.5" x14ac:dyDescent="0.35">
      <c r="C235" t="s">
        <v>250</v>
      </c>
      <c r="H235" s="5">
        <v>1344000000000</v>
      </c>
      <c r="I235" s="5">
        <v>1303000000000</v>
      </c>
      <c r="J235" s="5">
        <v>1131000000000</v>
      </c>
      <c r="K235" s="5">
        <v>1005000000000</v>
      </c>
      <c r="L235" s="5">
        <v>861000000000</v>
      </c>
      <c r="M235" s="5">
        <v>769000000000</v>
      </c>
      <c r="N235" s="5">
        <v>925000000000</v>
      </c>
      <c r="O235" s="5">
        <v>1017000000000</v>
      </c>
      <c r="P235" s="5">
        <v>1033000000000</v>
      </c>
      <c r="Q235" s="5">
        <v>1114000000000</v>
      </c>
    </row>
    <row r="236" spans="2:26" ht="15.5" x14ac:dyDescent="0.35">
      <c r="C236" t="s">
        <v>441</v>
      </c>
      <c r="H236" s="5">
        <v>31</v>
      </c>
      <c r="I236" s="5">
        <v>31</v>
      </c>
      <c r="J236" s="5">
        <v>27</v>
      </c>
      <c r="K236" s="5">
        <v>24</v>
      </c>
      <c r="L236" s="5">
        <v>21</v>
      </c>
      <c r="M236" s="6">
        <v>19.5</v>
      </c>
      <c r="N236" s="5">
        <v>22</v>
      </c>
      <c r="O236" s="5">
        <v>24</v>
      </c>
      <c r="P236" s="5">
        <v>24</v>
      </c>
      <c r="Q236" s="5">
        <v>26</v>
      </c>
    </row>
    <row r="237" spans="2:26" ht="15.5" x14ac:dyDescent="0.35">
      <c r="C237" t="s">
        <v>76</v>
      </c>
      <c r="H237" s="6">
        <v>0.35070000000000001</v>
      </c>
      <c r="I237" s="6">
        <v>0.30709999999999998</v>
      </c>
      <c r="J237" s="6">
        <v>0.30829999999999996</v>
      </c>
      <c r="K237" s="6">
        <v>0.32850000000000001</v>
      </c>
      <c r="L237" s="6">
        <v>0.33539999999999998</v>
      </c>
      <c r="M237" s="6">
        <v>0.34869999999999995</v>
      </c>
      <c r="N237" s="6">
        <v>0.3271</v>
      </c>
      <c r="O237" s="6">
        <v>0.32450000000000001</v>
      </c>
      <c r="P237" s="6">
        <v>0.31940000000000002</v>
      </c>
      <c r="Q237" s="6">
        <v>0.32100000000000001</v>
      </c>
    </row>
    <row r="238" spans="2:26" ht="15.5" x14ac:dyDescent="0.35">
      <c r="C238" t="s">
        <v>442</v>
      </c>
      <c r="H238" s="6">
        <v>2.87E-2</v>
      </c>
      <c r="I238" s="6">
        <v>4.3400000000000001E-2</v>
      </c>
      <c r="J238" s="6">
        <v>3.78E-2</v>
      </c>
      <c r="K238" s="6">
        <v>3.5799999999999998E-2</v>
      </c>
      <c r="L238" s="6">
        <v>0.04</v>
      </c>
      <c r="M238" s="6">
        <v>4.0500000000000001E-2</v>
      </c>
      <c r="N238" s="6">
        <v>4.36E-2</v>
      </c>
      <c r="O238" s="6">
        <v>5.4800000000000001E-2</v>
      </c>
      <c r="P238" s="6">
        <v>4.2099999999999999E-2</v>
      </c>
      <c r="Q238" s="6">
        <v>3.5099999999999999E-2</v>
      </c>
    </row>
    <row r="239" spans="2:26" ht="15.5" x14ac:dyDescent="0.35">
      <c r="C239" t="s">
        <v>56</v>
      </c>
      <c r="D239" s="6">
        <v>22.1</v>
      </c>
      <c r="E239" s="6">
        <v>30.99</v>
      </c>
      <c r="F239" s="6">
        <v>24.65</v>
      </c>
      <c r="G239" s="6">
        <v>26.4</v>
      </c>
      <c r="H239" s="6">
        <v>88.41</v>
      </c>
      <c r="I239" s="6">
        <v>100.94</v>
      </c>
      <c r="J239" s="6">
        <v>87.57</v>
      </c>
      <c r="K239" s="6">
        <v>77.81</v>
      </c>
      <c r="L239" s="6">
        <v>66.680000000000007</v>
      </c>
      <c r="M239" s="6">
        <v>59.56</v>
      </c>
      <c r="N239" s="6">
        <v>71.64</v>
      </c>
      <c r="O239" s="6">
        <v>78.760000000000005</v>
      </c>
      <c r="P239" s="6">
        <v>80.03</v>
      </c>
      <c r="Q239" s="6">
        <v>86.27</v>
      </c>
    </row>
    <row r="240" spans="2:26" ht="15.5" x14ac:dyDescent="0.35">
      <c r="C240" t="s">
        <v>251</v>
      </c>
      <c r="H240" s="6">
        <v>104.13</v>
      </c>
      <c r="I240" s="6">
        <v>100.94</v>
      </c>
      <c r="J240" s="6">
        <v>87.57</v>
      </c>
      <c r="K240" s="6">
        <v>77.81</v>
      </c>
      <c r="L240" s="6">
        <v>66.680000000000007</v>
      </c>
      <c r="M240" s="6">
        <v>59.56</v>
      </c>
      <c r="N240" s="6">
        <v>71.64</v>
      </c>
      <c r="O240" s="6">
        <v>78.760000000000005</v>
      </c>
      <c r="P240" s="6">
        <v>80.03</v>
      </c>
      <c r="Q240" s="6">
        <v>86.27</v>
      </c>
    </row>
    <row r="241" spans="3:17" ht="15.5" x14ac:dyDescent="0.35">
      <c r="C241" t="s">
        <v>78</v>
      </c>
      <c r="H241" s="5">
        <v>31</v>
      </c>
      <c r="I241" s="5">
        <v>31</v>
      </c>
      <c r="J241" s="5">
        <v>27</v>
      </c>
      <c r="K241" s="5">
        <v>24</v>
      </c>
      <c r="L241" s="5">
        <v>21</v>
      </c>
      <c r="M241" s="6">
        <v>19.5</v>
      </c>
      <c r="N241" s="5">
        <v>22</v>
      </c>
      <c r="O241" s="5">
        <v>24</v>
      </c>
      <c r="P241" s="5">
        <v>24</v>
      </c>
      <c r="Q241" s="5">
        <v>26</v>
      </c>
    </row>
    <row r="242" spans="3:17" ht="15.5" x14ac:dyDescent="0.35">
      <c r="C242" t="s">
        <v>443</v>
      </c>
      <c r="H242" s="6">
        <v>0.35070000000000001</v>
      </c>
      <c r="I242" s="6">
        <v>0.30709999999999998</v>
      </c>
      <c r="J242" s="6">
        <v>0.30829999999999996</v>
      </c>
      <c r="K242" s="6">
        <v>0.32850000000000001</v>
      </c>
      <c r="L242" s="6">
        <v>0.33539999999999998</v>
      </c>
      <c r="M242" s="6">
        <v>0.34869999999999995</v>
      </c>
      <c r="N242" s="6">
        <v>0.3271</v>
      </c>
      <c r="O242" s="6">
        <v>0.32450000000000001</v>
      </c>
      <c r="P242" s="6">
        <v>0.31940000000000002</v>
      </c>
      <c r="Q242" s="6">
        <v>0.32100000000000001</v>
      </c>
    </row>
    <row r="243" spans="3:17" ht="15.5" x14ac:dyDescent="0.35">
      <c r="C243" t="s">
        <v>444</v>
      </c>
      <c r="H243" s="6">
        <v>2.87E-2</v>
      </c>
      <c r="I243" s="6">
        <v>4.3400000000000001E-2</v>
      </c>
      <c r="J243" s="6">
        <v>3.78E-2</v>
      </c>
      <c r="K243" s="6">
        <v>3.5799999999999998E-2</v>
      </c>
      <c r="L243" s="6">
        <v>0.04</v>
      </c>
      <c r="M243" s="6">
        <v>4.0500000000000001E-2</v>
      </c>
      <c r="N243" s="6">
        <v>4.36E-2</v>
      </c>
      <c r="O243" s="6">
        <v>5.4800000000000001E-2</v>
      </c>
      <c r="P243" s="6">
        <v>4.2099999999999999E-2</v>
      </c>
      <c r="Q243" s="6">
        <v>3.5099999999999999E-2</v>
      </c>
    </row>
    <row r="244" spans="3:17" ht="15.5" x14ac:dyDescent="0.35">
      <c r="C244" t="s">
        <v>252</v>
      </c>
      <c r="D244" s="5">
        <v>734000000000</v>
      </c>
      <c r="E244" s="5">
        <v>1010000000000</v>
      </c>
      <c r="F244" s="5">
        <v>793000000000</v>
      </c>
      <c r="G244" s="5">
        <v>830000000000</v>
      </c>
      <c r="H244" s="5">
        <v>2935000000000</v>
      </c>
      <c r="I244" s="5">
        <v>3275000000000</v>
      </c>
      <c r="J244" s="5">
        <v>2948000000000</v>
      </c>
      <c r="K244" s="5">
        <v>2504000000000</v>
      </c>
      <c r="L244" s="5">
        <v>2259000000000</v>
      </c>
      <c r="M244" s="5">
        <v>2174000000000</v>
      </c>
      <c r="N244" s="5">
        <v>2185000000000</v>
      </c>
      <c r="O244" s="5">
        <v>2423000000000</v>
      </c>
      <c r="P244" s="5">
        <v>2331000000000</v>
      </c>
      <c r="Q244" s="5">
        <v>2405000000000</v>
      </c>
    </row>
    <row r="245" spans="3:17" ht="15.5" x14ac:dyDescent="0.35">
      <c r="C245" t="s">
        <v>253</v>
      </c>
      <c r="H245" s="5">
        <v>3367000000000</v>
      </c>
      <c r="I245" s="5">
        <v>3275000000000</v>
      </c>
      <c r="J245" s="5">
        <v>2948000000000</v>
      </c>
      <c r="K245" s="5">
        <v>2504000000000</v>
      </c>
      <c r="L245" s="5">
        <v>2259000000000</v>
      </c>
      <c r="M245" s="5">
        <v>2174000000000</v>
      </c>
      <c r="N245" s="5">
        <v>2185000000000</v>
      </c>
      <c r="O245" s="5">
        <v>2423000000000</v>
      </c>
      <c r="P245" s="5">
        <v>2331000000000</v>
      </c>
      <c r="Q245" s="5">
        <v>2405000000000</v>
      </c>
    </row>
    <row r="246" spans="3:17" ht="15.5" x14ac:dyDescent="0.35">
      <c r="C246" t="s">
        <v>445</v>
      </c>
      <c r="H246" s="5">
        <v>31</v>
      </c>
      <c r="I246" s="5">
        <v>31</v>
      </c>
      <c r="J246" s="5">
        <v>27</v>
      </c>
      <c r="K246" s="5">
        <v>24</v>
      </c>
      <c r="L246" s="5">
        <v>21</v>
      </c>
      <c r="M246" s="6">
        <v>19.5</v>
      </c>
      <c r="N246" s="5">
        <v>22</v>
      </c>
      <c r="O246" s="5">
        <v>24</v>
      </c>
      <c r="P246" s="5">
        <v>24</v>
      </c>
      <c r="Q246" s="5">
        <v>26</v>
      </c>
    </row>
    <row r="247" spans="3:17" ht="15.5" x14ac:dyDescent="0.35">
      <c r="C247" t="s">
        <v>446</v>
      </c>
      <c r="H247" s="6">
        <v>0.35070000000000001</v>
      </c>
      <c r="I247" s="6">
        <v>0.30709999999999998</v>
      </c>
      <c r="J247" s="6">
        <v>0.30829999999999996</v>
      </c>
      <c r="K247" s="6">
        <v>0.32850000000000001</v>
      </c>
      <c r="L247" s="6">
        <v>0.33539999999999998</v>
      </c>
      <c r="M247" s="6">
        <v>0.34869999999999995</v>
      </c>
      <c r="N247" s="6">
        <v>0.3271</v>
      </c>
      <c r="O247" s="6">
        <v>0.32450000000000001</v>
      </c>
      <c r="P247" s="6">
        <v>0.31940000000000002</v>
      </c>
      <c r="Q247" s="6">
        <v>0.32100000000000001</v>
      </c>
    </row>
    <row r="248" spans="3:17" ht="15.5" x14ac:dyDescent="0.35">
      <c r="C248" t="s">
        <v>447</v>
      </c>
      <c r="H248" s="6">
        <v>2.87E-2</v>
      </c>
      <c r="I248" s="6">
        <v>4.3400000000000001E-2</v>
      </c>
      <c r="J248" s="6">
        <v>3.78E-2</v>
      </c>
      <c r="K248" s="6">
        <v>3.5799999999999998E-2</v>
      </c>
      <c r="L248" s="6">
        <v>0.04</v>
      </c>
      <c r="M248" s="6">
        <v>4.0500000000000001E-2</v>
      </c>
      <c r="N248" s="6">
        <v>4.36E-2</v>
      </c>
      <c r="O248" s="6">
        <v>5.4800000000000001E-2</v>
      </c>
      <c r="P248" s="6">
        <v>4.2099999999999999E-2</v>
      </c>
      <c r="Q248" s="6">
        <v>3.5099999999999999E-2</v>
      </c>
    </row>
    <row r="249" spans="3:17" ht="15.5" x14ac:dyDescent="0.35">
      <c r="C249" t="s">
        <v>254</v>
      </c>
      <c r="I249" s="6">
        <v>12.22</v>
      </c>
    </row>
    <row r="250" spans="3:17" ht="15.5" x14ac:dyDescent="0.35">
      <c r="C250" t="s">
        <v>255</v>
      </c>
      <c r="I250" s="6">
        <v>10.37</v>
      </c>
    </row>
    <row r="251" spans="3:17" ht="15.5" x14ac:dyDescent="0.35">
      <c r="C251" t="s">
        <v>256</v>
      </c>
      <c r="I251" s="6">
        <v>7.49</v>
      </c>
    </row>
    <row r="252" spans="3:17" ht="15.5" x14ac:dyDescent="0.35">
      <c r="C252" t="s">
        <v>257</v>
      </c>
      <c r="I252" s="6">
        <v>9.64E-2</v>
      </c>
    </row>
    <row r="253" spans="3:17" ht="15.5" x14ac:dyDescent="0.35">
      <c r="C253" t="s">
        <v>258</v>
      </c>
      <c r="I253" s="6">
        <v>4.1399999999999997</v>
      </c>
    </row>
    <row r="254" spans="3:17" ht="15.5" x14ac:dyDescent="0.35">
      <c r="C254" t="s">
        <v>259</v>
      </c>
      <c r="I254" s="6">
        <v>1.27</v>
      </c>
    </row>
    <row r="255" spans="3:17" ht="15.5" x14ac:dyDescent="0.35">
      <c r="C255" t="s">
        <v>260</v>
      </c>
      <c r="I255" s="6">
        <v>12.18</v>
      </c>
    </row>
    <row r="256" spans="3:17" ht="15.5" x14ac:dyDescent="0.35">
      <c r="C256" t="s">
        <v>261</v>
      </c>
      <c r="I256" s="6">
        <v>13.13</v>
      </c>
    </row>
    <row r="257" spans="3:9" ht="15.5" x14ac:dyDescent="0.35">
      <c r="C257" t="s">
        <v>262</v>
      </c>
      <c r="I257" s="6">
        <v>9.34</v>
      </c>
    </row>
    <row r="258" spans="3:9" ht="15.5" x14ac:dyDescent="0.35">
      <c r="C258" t="s">
        <v>263</v>
      </c>
      <c r="I258" s="5">
        <v>8</v>
      </c>
    </row>
    <row r="259" spans="3:9" ht="15.5" x14ac:dyDescent="0.35">
      <c r="C259" t="s">
        <v>264</v>
      </c>
      <c r="I259" s="6">
        <v>0.46</v>
      </c>
    </row>
    <row r="260" spans="3:9" ht="15.5" x14ac:dyDescent="0.35">
      <c r="C260" t="s">
        <v>265</v>
      </c>
      <c r="I260" s="6">
        <v>0.6</v>
      </c>
    </row>
    <row r="261" spans="3:9" ht="15.5" x14ac:dyDescent="0.35">
      <c r="C261" t="s">
        <v>266</v>
      </c>
      <c r="I261" s="6">
        <v>104.13</v>
      </c>
    </row>
    <row r="262" spans="3:9" ht="15.5" x14ac:dyDescent="0.35">
      <c r="C262" t="s">
        <v>267</v>
      </c>
      <c r="I262" s="6">
        <v>88.41</v>
      </c>
    </row>
    <row r="263" spans="3:9" ht="15.5" x14ac:dyDescent="0.35">
      <c r="C263" t="s">
        <v>268</v>
      </c>
      <c r="I263" s="6">
        <v>260.82</v>
      </c>
    </row>
    <row r="264" spans="3:9" ht="15.5" x14ac:dyDescent="0.35">
      <c r="C264" t="s">
        <v>269</v>
      </c>
      <c r="D264" s="6">
        <v>115.95</v>
      </c>
    </row>
    <row r="265" spans="3:9" ht="15.5" x14ac:dyDescent="0.35">
      <c r="C265" t="s">
        <v>270</v>
      </c>
      <c r="I265" s="6">
        <v>850.23</v>
      </c>
    </row>
    <row r="266" spans="3:9" ht="15.5" x14ac:dyDescent="0.35">
      <c r="C266" t="s">
        <v>271</v>
      </c>
      <c r="I266" s="6">
        <v>82.24</v>
      </c>
    </row>
    <row r="267" spans="3:9" ht="15.5" x14ac:dyDescent="0.35">
      <c r="C267" t="s">
        <v>272</v>
      </c>
      <c r="D267" s="6">
        <v>1.3</v>
      </c>
    </row>
    <row r="268" spans="3:9" ht="15.5" x14ac:dyDescent="0.35">
      <c r="C268" t="s">
        <v>273</v>
      </c>
      <c r="D268" s="6">
        <v>0.42</v>
      </c>
    </row>
    <row r="269" spans="3:9" ht="15.5" x14ac:dyDescent="0.35">
      <c r="C269" t="s">
        <v>276</v>
      </c>
      <c r="D269" s="6">
        <v>0.37</v>
      </c>
    </row>
    <row r="270" spans="3:9" ht="15.5" x14ac:dyDescent="0.35">
      <c r="C270" t="s">
        <v>278</v>
      </c>
      <c r="D270" s="6">
        <v>1.4</v>
      </c>
    </row>
    <row r="271" spans="3:9" ht="15.5" x14ac:dyDescent="0.35">
      <c r="C271" t="s">
        <v>279</v>
      </c>
      <c r="I271" s="6">
        <v>1219.46</v>
      </c>
    </row>
    <row r="272" spans="3:9" ht="15.5" x14ac:dyDescent="0.35">
      <c r="C272" t="s">
        <v>12</v>
      </c>
      <c r="D272" s="5">
        <v>138000000000</v>
      </c>
    </row>
    <row r="273" spans="3:9" ht="15.5" x14ac:dyDescent="0.35">
      <c r="C273" t="s">
        <v>280</v>
      </c>
      <c r="I273" s="6">
        <v>6.14</v>
      </c>
    </row>
    <row r="274" spans="3:9" ht="15.5" x14ac:dyDescent="0.35">
      <c r="C274" t="s">
        <v>281</v>
      </c>
      <c r="I274" s="6">
        <v>8.72E-2</v>
      </c>
    </row>
    <row r="275" spans="3:9" ht="15.5" x14ac:dyDescent="0.35">
      <c r="C275" t="s">
        <v>282</v>
      </c>
      <c r="I275" s="6">
        <v>0.1225</v>
      </c>
    </row>
    <row r="276" spans="3:9" ht="15.5" x14ac:dyDescent="0.35">
      <c r="C276" t="s">
        <v>283</v>
      </c>
      <c r="I276" s="6">
        <v>0.12369999999999999</v>
      </c>
    </row>
    <row r="277" spans="3:9" ht="15.5" x14ac:dyDescent="0.35">
      <c r="C277" t="s">
        <v>284</v>
      </c>
      <c r="I277" s="6">
        <v>0.1234</v>
      </c>
    </row>
    <row r="278" spans="3:9" ht="15.5" x14ac:dyDescent="0.35">
      <c r="C278" t="s">
        <v>285</v>
      </c>
      <c r="D278" s="6">
        <v>3.93</v>
      </c>
    </row>
    <row r="279" spans="3:9" ht="15.5" x14ac:dyDescent="0.35">
      <c r="C279" t="s">
        <v>286</v>
      </c>
      <c r="D279" s="6">
        <v>940.17</v>
      </c>
    </row>
    <row r="280" spans="3:9" ht="15.5" x14ac:dyDescent="0.35">
      <c r="C280" t="s">
        <v>287</v>
      </c>
      <c r="D280" s="6">
        <v>90.55</v>
      </c>
    </row>
    <row r="281" spans="3:9" ht="15.5" x14ac:dyDescent="0.35">
      <c r="C281" t="s">
        <v>288</v>
      </c>
      <c r="D281" s="6">
        <v>853.55</v>
      </c>
    </row>
    <row r="282" spans="3:9" ht="15.5" x14ac:dyDescent="0.35">
      <c r="C282" t="s">
        <v>289</v>
      </c>
      <c r="D282" s="6">
        <v>23.13</v>
      </c>
    </row>
    <row r="283" spans="3:9" ht="15.5" x14ac:dyDescent="0.35">
      <c r="C283" t="s">
        <v>290</v>
      </c>
      <c r="I283" s="6">
        <v>0.22</v>
      </c>
    </row>
    <row r="284" spans="3:9" ht="15.5" x14ac:dyDescent="0.35">
      <c r="C284" t="s">
        <v>291</v>
      </c>
      <c r="I284" s="6">
        <v>0.44</v>
      </c>
    </row>
    <row r="285" spans="3:9" ht="15.5" x14ac:dyDescent="0.35">
      <c r="C285" t="s">
        <v>52</v>
      </c>
      <c r="I285" s="5">
        <v>13944000000000</v>
      </c>
    </row>
    <row r="286" spans="3:9" ht="15.5" x14ac:dyDescent="0.35">
      <c r="C286" t="s">
        <v>292</v>
      </c>
      <c r="I286" s="5">
        <v>12782000000000</v>
      </c>
    </row>
    <row r="287" spans="3:9" ht="15.5" x14ac:dyDescent="0.35">
      <c r="C287" t="s">
        <v>293</v>
      </c>
      <c r="I287" s="5">
        <v>12910000000</v>
      </c>
    </row>
    <row r="288" spans="3:9" ht="15.5" x14ac:dyDescent="0.35">
      <c r="C288" t="s">
        <v>294</v>
      </c>
      <c r="I288" s="6">
        <v>9.4600000000000004E-2</v>
      </c>
    </row>
    <row r="289" spans="3:9" ht="15.5" x14ac:dyDescent="0.35">
      <c r="C289" t="s">
        <v>295</v>
      </c>
      <c r="D289" s="6">
        <v>0.54849999999999999</v>
      </c>
    </row>
    <row r="290" spans="3:9" ht="15.5" x14ac:dyDescent="0.35">
      <c r="C290" t="s">
        <v>296</v>
      </c>
      <c r="D290" s="6">
        <v>0.39789999999999998</v>
      </c>
    </row>
    <row r="291" spans="3:9" ht="15.5" x14ac:dyDescent="0.35">
      <c r="C291" t="s">
        <v>297</v>
      </c>
      <c r="D291" s="6">
        <v>0.38890000000000002</v>
      </c>
    </row>
    <row r="292" spans="3:9" ht="15.5" x14ac:dyDescent="0.35">
      <c r="C292" t="s">
        <v>298</v>
      </c>
      <c r="D292" s="6">
        <v>0.14349999999999999</v>
      </c>
    </row>
    <row r="293" spans="3:9" ht="15.5" x14ac:dyDescent="0.35">
      <c r="C293" t="s">
        <v>299</v>
      </c>
      <c r="D293" s="6">
        <v>0.13070000000000001</v>
      </c>
    </row>
    <row r="294" spans="3:9" ht="15.5" x14ac:dyDescent="0.35">
      <c r="C294" t="s">
        <v>300</v>
      </c>
      <c r="D294" s="6">
        <v>0.16899999999999998</v>
      </c>
    </row>
    <row r="295" spans="3:9" ht="15.5" x14ac:dyDescent="0.35">
      <c r="C295" t="s">
        <v>365</v>
      </c>
      <c r="I295" s="5">
        <v>31</v>
      </c>
    </row>
    <row r="296" spans="3:9" ht="15.5" x14ac:dyDescent="0.35">
      <c r="C296" t="s">
        <v>496</v>
      </c>
      <c r="I296" s="5">
        <v>31</v>
      </c>
    </row>
    <row r="297" spans="3:9" ht="15.5" x14ac:dyDescent="0.35">
      <c r="C297" t="s">
        <v>497</v>
      </c>
      <c r="I297" s="6">
        <v>0.35070000000000001</v>
      </c>
    </row>
    <row r="298" spans="3:9" ht="15.5" x14ac:dyDescent="0.35">
      <c r="C298" t="s">
        <v>498</v>
      </c>
      <c r="I298" s="6">
        <v>2.87E-2</v>
      </c>
    </row>
    <row r="299" spans="3:9" ht="15.5" x14ac:dyDescent="0.35">
      <c r="C299" t="s">
        <v>366</v>
      </c>
      <c r="I299" t="s">
        <v>1620</v>
      </c>
    </row>
    <row r="300" spans="3:9" ht="15.5" x14ac:dyDescent="0.35">
      <c r="C300" t="s">
        <v>301</v>
      </c>
      <c r="I300" s="5">
        <v>8</v>
      </c>
    </row>
    <row r="301" spans="3:9" ht="15.5" x14ac:dyDescent="0.35">
      <c r="C301" t="s">
        <v>302</v>
      </c>
      <c r="I301" s="6">
        <v>0.82</v>
      </c>
    </row>
    <row r="302" spans="3:9" ht="15.5" x14ac:dyDescent="0.35">
      <c r="C302" t="s">
        <v>303</v>
      </c>
      <c r="I302" s="6">
        <v>0.88</v>
      </c>
    </row>
    <row r="303" spans="3:9" ht="15.5" x14ac:dyDescent="0.35">
      <c r="C303" t="s">
        <v>304</v>
      </c>
      <c r="I303" s="6">
        <v>0.62</v>
      </c>
    </row>
    <row r="304" spans="3:9" ht="15.5" x14ac:dyDescent="0.35">
      <c r="C304" t="s">
        <v>305</v>
      </c>
      <c r="I304" s="6">
        <v>0.76</v>
      </c>
    </row>
    <row r="305" spans="3:9" ht="15.5" x14ac:dyDescent="0.35">
      <c r="C305" t="s">
        <v>306</v>
      </c>
      <c r="I305" s="6">
        <v>0.25</v>
      </c>
    </row>
    <row r="306" spans="3:9" ht="15.5" x14ac:dyDescent="0.35">
      <c r="C306" t="s">
        <v>307</v>
      </c>
      <c r="I306" s="6">
        <v>0.47</v>
      </c>
    </row>
    <row r="307" spans="3:9" ht="15.5" x14ac:dyDescent="0.35">
      <c r="C307" t="s">
        <v>308</v>
      </c>
      <c r="I307" s="6">
        <v>0.86</v>
      </c>
    </row>
    <row r="308" spans="3:9" ht="15.5" x14ac:dyDescent="0.35">
      <c r="C308" t="s">
        <v>309</v>
      </c>
      <c r="I308" s="5">
        <v>3367000000000</v>
      </c>
    </row>
    <row r="309" spans="3:9" ht="15.5" x14ac:dyDescent="0.35">
      <c r="C309" t="s">
        <v>310</v>
      </c>
      <c r="I309" s="5">
        <v>1862000000000</v>
      </c>
    </row>
    <row r="310" spans="3:9" ht="15.5" x14ac:dyDescent="0.35">
      <c r="C310" t="s">
        <v>311</v>
      </c>
      <c r="I310" s="5">
        <v>1574000000000</v>
      </c>
    </row>
    <row r="311" spans="3:9" ht="15.5" x14ac:dyDescent="0.35">
      <c r="C311" t="s">
        <v>312</v>
      </c>
      <c r="I311" s="5">
        <v>1344000000000</v>
      </c>
    </row>
    <row r="312" spans="3:9" ht="15.5" x14ac:dyDescent="0.35">
      <c r="C312" t="s">
        <v>313</v>
      </c>
      <c r="D312" s="5">
        <v>1497000000000</v>
      </c>
    </row>
    <row r="313" spans="3:9" ht="15.5" x14ac:dyDescent="0.35">
      <c r="C313" t="s">
        <v>314</v>
      </c>
      <c r="D313" s="5">
        <v>15414000000000</v>
      </c>
    </row>
    <row r="314" spans="3:9" ht="15.5" x14ac:dyDescent="0.35">
      <c r="C314" t="s">
        <v>315</v>
      </c>
      <c r="D314" s="5">
        <v>4106000000000</v>
      </c>
    </row>
    <row r="315" spans="3:9" ht="15.5" x14ac:dyDescent="0.35">
      <c r="C315" t="s">
        <v>233</v>
      </c>
      <c r="D315" s="5">
        <v>1165000000000</v>
      </c>
    </row>
    <row r="316" spans="3:9" ht="15.5" x14ac:dyDescent="0.35">
      <c r="C316" t="s">
        <v>232</v>
      </c>
      <c r="I316" s="5">
        <v>10977000000000</v>
      </c>
    </row>
    <row r="317" spans="3:9" ht="15.5" x14ac:dyDescent="0.35">
      <c r="C317" t="s">
        <v>231</v>
      </c>
      <c r="D317" s="5">
        <v>1000000000</v>
      </c>
    </row>
    <row r="318" spans="3:9" ht="15.5" x14ac:dyDescent="0.35">
      <c r="C318" t="s">
        <v>230</v>
      </c>
      <c r="D318" s="5">
        <v>3000000000</v>
      </c>
    </row>
    <row r="319" spans="3:9" ht="15.5" x14ac:dyDescent="0.35">
      <c r="C319" t="s">
        <v>23</v>
      </c>
      <c r="D319" s="5">
        <v>4000000000</v>
      </c>
    </row>
    <row r="320" spans="3:9" ht="15.5" x14ac:dyDescent="0.35">
      <c r="C320" t="s">
        <v>20</v>
      </c>
      <c r="D320" s="5">
        <v>-1493000000000</v>
      </c>
    </row>
    <row r="321" spans="3:9" ht="15.5" x14ac:dyDescent="0.35">
      <c r="C321" t="s">
        <v>316</v>
      </c>
      <c r="I321" s="5">
        <v>11309000000000</v>
      </c>
    </row>
    <row r="322" spans="3:9" ht="15.5" x14ac:dyDescent="0.35">
      <c r="C322" t="s">
        <v>317</v>
      </c>
      <c r="I322" s="5">
        <v>1145000000000</v>
      </c>
    </row>
    <row r="323" spans="3:9" ht="15.5" x14ac:dyDescent="0.35">
      <c r="C323" t="s">
        <v>318</v>
      </c>
      <c r="I323" s="5">
        <v>-179000000000</v>
      </c>
    </row>
    <row r="324" spans="3:9" ht="15.5" x14ac:dyDescent="0.35">
      <c r="C324" t="s">
        <v>319</v>
      </c>
      <c r="I324" s="5">
        <v>-425000000000</v>
      </c>
    </row>
    <row r="325" spans="3:9" ht="15.5" x14ac:dyDescent="0.35">
      <c r="C325" t="s">
        <v>320</v>
      </c>
      <c r="I325" s="5">
        <v>-83000000000</v>
      </c>
    </row>
    <row r="326" spans="3:9" ht="15.5" x14ac:dyDescent="0.35">
      <c r="C326" t="s">
        <v>321</v>
      </c>
      <c r="I326" s="5">
        <v>1062000000000</v>
      </c>
    </row>
  </sheetData>
  <pageMargins left="0.7" right="0.7" top="0.75" bottom="0.75" header="0.3" footer="0.3"/>
  <ignoredErrors>
    <ignoredError sqref="A1:Z327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3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1621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1622</v>
      </c>
      <c r="D2" s="2" vm="452">
        <f ca="1">IFERROR(_xlfn.STOCKHISTORY("XIDX:" &amp; $C$1, D3, , 0, 0, 1), "Libur")</f>
        <v>2960</v>
      </c>
      <c r="H2" s="2" vm="452">
        <f ca="1">IFERROR(INDEX(D2:G2,COUNT(D2:G2)),"")</f>
        <v>2960</v>
      </c>
      <c r="I2" s="2" vm="453">
        <f t="shared" ref="I2:Z2" ca="1" si="0">IFERROR(_xlfn.STOCKHISTORY("XIDX:" &amp; $C$1, I1, , 0, 0, 1), "Libur")</f>
        <v>3410</v>
      </c>
      <c r="J2" s="2" vm="454">
        <f t="shared" ca="1" si="0"/>
        <v>4330</v>
      </c>
      <c r="K2" s="2" vm="455">
        <f t="shared" ca="1" si="0"/>
        <v>4870</v>
      </c>
      <c r="L2" s="2" vm="456">
        <f t="shared" ca="1" si="0"/>
        <v>2980</v>
      </c>
      <c r="M2" s="2" vm="457">
        <f t="shared" ca="1" si="0"/>
        <v>3890</v>
      </c>
      <c r="N2" s="2" vm="458">
        <f t="shared" ca="1" si="0"/>
        <v>4630</v>
      </c>
      <c r="O2" s="2" vm="173">
        <f t="shared" ca="1" si="0"/>
        <v>5175</v>
      </c>
      <c r="P2" s="2" vm="459">
        <f t="shared" ca="1" si="0"/>
        <v>4280</v>
      </c>
      <c r="Q2" s="2" vm="106">
        <f t="shared" ca="1" si="0"/>
        <v>6400</v>
      </c>
      <c r="R2" s="2" vm="460">
        <f t="shared" ca="1" si="0"/>
        <v>4320</v>
      </c>
      <c r="S2" s="2" vm="461">
        <f t="shared" ca="1" si="0"/>
        <v>5212.7892000000002</v>
      </c>
      <c r="T2" s="2" vm="462">
        <f t="shared" ca="1" si="0"/>
        <v>7033.5241999999998</v>
      </c>
      <c r="U2" s="2" vm="463">
        <f t="shared" ca="1" si="0"/>
        <v>4713.9576999999999</v>
      </c>
      <c r="V2" s="2" vm="464">
        <f t="shared" ca="1" si="0"/>
        <v>5437.2633999999998</v>
      </c>
      <c r="W2" s="2" vm="465">
        <f t="shared" ca="1" si="0"/>
        <v>4190.1845999999996</v>
      </c>
      <c r="X2" s="2" vm="466">
        <f t="shared" ca="1" si="0"/>
        <v>3416.9958000000001</v>
      </c>
      <c r="Y2" s="2" vm="467">
        <f t="shared" ca="1" si="0"/>
        <v>1815.7466999999999</v>
      </c>
      <c r="Z2" s="2" vm="468">
        <f t="shared" ca="1" si="0"/>
        <v>907.87329999999997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6448145000000</v>
      </c>
      <c r="H4" s="2">
        <f>IFERROR(SUM(D4:G4)*(4/MAX(1,COUNT(D4:G4))),"")</f>
        <v>25792580000000</v>
      </c>
      <c r="I4" s="2">
        <f t="shared" ref="I4:Z4" si="1">IFERROR(INDEX(I51:I500,MATCH($C$4,$C$51:$C$500,0)),"")</f>
        <v>29890247000000</v>
      </c>
      <c r="J4" s="2">
        <f t="shared" si="1"/>
        <v>31755916000000</v>
      </c>
      <c r="K4" s="2">
        <f t="shared" si="1"/>
        <v>21318605000000</v>
      </c>
      <c r="L4" s="2">
        <f t="shared" si="1"/>
        <v>16582849000000</v>
      </c>
      <c r="M4" s="2">
        <f t="shared" si="1"/>
        <v>15169552000000</v>
      </c>
      <c r="N4" s="2">
        <f t="shared" si="1"/>
        <v>13704021000000</v>
      </c>
      <c r="O4" s="2">
        <f t="shared" si="1"/>
        <v>26345260000000</v>
      </c>
      <c r="P4" s="2">
        <f t="shared" si="1"/>
        <v>36974074686000</v>
      </c>
      <c r="Q4" s="2">
        <f t="shared" si="1"/>
        <v>35092196191000</v>
      </c>
      <c r="R4" s="2">
        <f t="shared" si="1"/>
        <v>16661402998000</v>
      </c>
      <c r="S4" s="2">
        <f t="shared" si="1"/>
        <v>9848242050000</v>
      </c>
      <c r="T4" s="2">
        <f t="shared" si="1"/>
        <v>8592217357000</v>
      </c>
      <c r="U4" s="2">
        <f t="shared" si="1"/>
        <v>9786470812000</v>
      </c>
      <c r="V4" s="2">
        <f t="shared" si="1"/>
        <v>8926750527000</v>
      </c>
      <c r="W4" s="2">
        <f t="shared" si="1"/>
        <v>4843229958000</v>
      </c>
      <c r="X4" s="2">
        <f t="shared" si="1"/>
        <v>4306105746000</v>
      </c>
      <c r="Y4" s="2">
        <f t="shared" si="1"/>
        <v>3631483330000</v>
      </c>
      <c r="Z4" s="2">
        <f t="shared" si="1"/>
        <v>3319345016000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718832000000</v>
      </c>
      <c r="H5" s="2">
        <f>IFERROR(SUM(D5:G5)*(4/MAX(1,COUNT(D5:G5))),"")</f>
        <v>2875328000000</v>
      </c>
      <c r="I5" s="2">
        <f t="shared" ref="I5:Z5" si="2">IFERROR(INDEX(I51:I500,MATCH($C$5,$C$51:$C$500,0)),"")</f>
        <v>3455970000000</v>
      </c>
      <c r="J5" s="2">
        <f t="shared" si="2"/>
        <v>4414990000000</v>
      </c>
      <c r="K5" s="2">
        <f t="shared" si="2"/>
        <v>6619793000000</v>
      </c>
      <c r="L5" s="2">
        <f t="shared" si="2"/>
        <v>1239322000000</v>
      </c>
      <c r="M5" s="2">
        <f t="shared" si="2"/>
        <v>1532350000000</v>
      </c>
      <c r="N5" s="2">
        <f t="shared" si="2"/>
        <v>644404000000</v>
      </c>
      <c r="O5" s="2">
        <f t="shared" si="2"/>
        <v>2129659000000</v>
      </c>
      <c r="P5" s="2">
        <f t="shared" si="2"/>
        <v>2249998594000</v>
      </c>
      <c r="Q5" s="2">
        <f t="shared" si="2"/>
        <v>1988011074000</v>
      </c>
      <c r="R5" s="2">
        <f t="shared" si="2"/>
        <v>1770726017000</v>
      </c>
      <c r="S5" s="2">
        <f t="shared" si="2"/>
        <v>1449326765000</v>
      </c>
      <c r="T5" s="2">
        <f t="shared" si="2"/>
        <v>1403944055000</v>
      </c>
      <c r="U5" s="2">
        <f t="shared" si="2"/>
        <v>1335122900000</v>
      </c>
      <c r="V5" s="2">
        <f t="shared" si="2"/>
        <v>1602624246000</v>
      </c>
      <c r="W5" s="2">
        <f t="shared" si="2"/>
        <v>1342220047000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63459811000000</v>
      </c>
      <c r="H6" s="2">
        <f>IFERROR(INDEX(D6:G6,COUNT(D6:G6)),"")</f>
        <v>63459811000000</v>
      </c>
      <c r="I6" s="2">
        <f t="shared" ref="I6:Z6" si="3">IFERROR(INDEX(I51:I500,MATCH($C$6,$C$51:$C$500,0)),"")</f>
        <v>62361717000000</v>
      </c>
      <c r="J6" s="2">
        <f t="shared" si="3"/>
        <v>58833241000000</v>
      </c>
      <c r="K6" s="2">
        <f t="shared" si="3"/>
        <v>39727834000000</v>
      </c>
      <c r="L6" s="2">
        <f t="shared" si="3"/>
        <v>25621389000000</v>
      </c>
      <c r="M6" s="2">
        <f t="shared" si="3"/>
        <v>25500315000000</v>
      </c>
      <c r="N6" s="2">
        <f t="shared" si="3"/>
        <v>24775615000000</v>
      </c>
      <c r="O6" s="2">
        <f t="shared" si="3"/>
        <v>23185737000000</v>
      </c>
      <c r="P6" s="2">
        <f t="shared" si="3"/>
        <v>20198985799000</v>
      </c>
      <c r="Q6" s="2">
        <f t="shared" si="3"/>
        <v>18359439521000</v>
      </c>
      <c r="R6" s="2">
        <f t="shared" si="3"/>
        <v>16338840064000</v>
      </c>
      <c r="S6" s="2">
        <f t="shared" si="3"/>
        <v>12368664466000</v>
      </c>
      <c r="T6" s="2">
        <f t="shared" si="3"/>
        <v>11424995629000</v>
      </c>
      <c r="U6" s="2">
        <f t="shared" si="3"/>
        <v>10866980040000</v>
      </c>
      <c r="V6" s="2">
        <f t="shared" si="3"/>
        <v>9787785568000</v>
      </c>
      <c r="W6" s="2">
        <f t="shared" si="3"/>
        <v>9240280261000</v>
      </c>
      <c r="X6" s="2">
        <f t="shared" si="3"/>
        <v>8359466427000</v>
      </c>
      <c r="Y6" s="2">
        <f t="shared" si="3"/>
        <v>7745441049000</v>
      </c>
      <c r="Z6" s="2">
        <f t="shared" si="3"/>
        <v>6883823333000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7.26</v>
      </c>
      <c r="H7" s="3">
        <f>IFERROR(INDEX(D7:G7,COUNT(D7:G7)),"")</f>
        <v>7.26</v>
      </c>
      <c r="I7" s="3">
        <f t="shared" ref="I7:Z7" si="4">IFERROR(INDEX(I51:I500,MATCH($C$7,$C$51:$C$500,0))/1000000000,"")</f>
        <v>7.26</v>
      </c>
      <c r="J7" s="3">
        <f t="shared" si="4"/>
        <v>7.26</v>
      </c>
      <c r="K7" s="3">
        <f t="shared" si="4"/>
        <v>7.26</v>
      </c>
      <c r="L7" s="3">
        <f t="shared" si="4"/>
        <v>7.26</v>
      </c>
      <c r="M7" s="3">
        <f t="shared" si="4"/>
        <v>7.26</v>
      </c>
      <c r="N7" s="3">
        <f t="shared" si="4"/>
        <v>7.26</v>
      </c>
      <c r="O7" s="3">
        <f t="shared" si="4"/>
        <v>7.26</v>
      </c>
      <c r="P7" s="3">
        <f t="shared" si="4"/>
        <v>7.26</v>
      </c>
      <c r="Q7" s="3">
        <f t="shared" si="4"/>
        <v>7.26</v>
      </c>
      <c r="R7" s="3">
        <f t="shared" si="4"/>
        <v>7.26</v>
      </c>
      <c r="S7" s="3">
        <f t="shared" si="4"/>
        <v>6.8</v>
      </c>
      <c r="T7" s="3">
        <f t="shared" si="4"/>
        <v>6.8</v>
      </c>
      <c r="U7" s="3">
        <f t="shared" si="4"/>
        <v>6.8</v>
      </c>
      <c r="V7" s="3">
        <f t="shared" si="4"/>
        <v>6.8</v>
      </c>
      <c r="W7" s="3">
        <f t="shared" si="4"/>
        <v>6.8</v>
      </c>
      <c r="X7" s="3">
        <f t="shared" si="4"/>
        <v>6.8</v>
      </c>
      <c r="Y7" s="3">
        <f t="shared" si="4"/>
        <v>6.8</v>
      </c>
      <c r="Z7" s="3">
        <f t="shared" si="4"/>
        <v>6.8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-804000000000</v>
      </c>
      <c r="H8" s="2">
        <f>IFERROR(INDEX(D8:G8,COUNT(D8:G8)),"")</f>
        <v>-804000000000</v>
      </c>
      <c r="I8" s="2">
        <f t="shared" ref="I8:Z8" si="5">IFERROR(INDEX(I51:I500,MATCH($C$8,$C$51:$C$500,0)),"")</f>
        <v>-7483000000000</v>
      </c>
      <c r="J8" s="2">
        <f t="shared" si="5"/>
        <v>-7076000000000</v>
      </c>
      <c r="K8" s="2">
        <f t="shared" si="5"/>
        <v>-1845000000000</v>
      </c>
      <c r="L8" s="2">
        <f t="shared" si="5"/>
        <v>-668000000000</v>
      </c>
      <c r="M8" s="2">
        <f t="shared" si="5"/>
        <v>-176000000000</v>
      </c>
      <c r="N8" s="2">
        <f t="shared" si="5"/>
        <v>-19801000000000</v>
      </c>
      <c r="O8" s="2">
        <f t="shared" si="5"/>
        <v>-10491000000000</v>
      </c>
      <c r="P8" s="2">
        <f t="shared" si="5"/>
        <v>-13344000000000</v>
      </c>
      <c r="Q8" s="2">
        <f t="shared" si="5"/>
        <v>-6511000000000</v>
      </c>
      <c r="R8" s="2">
        <f t="shared" si="5"/>
        <v>-3764000000000</v>
      </c>
      <c r="S8" s="2">
        <f t="shared" si="5"/>
        <v>-1827000000000</v>
      </c>
      <c r="T8" s="2">
        <f t="shared" si="5"/>
        <v>-1219000000000</v>
      </c>
      <c r="U8" s="2">
        <f t="shared" si="5"/>
        <v>-1772000000000</v>
      </c>
      <c r="V8" s="2">
        <f t="shared" si="5"/>
        <v>-337000000000</v>
      </c>
      <c r="W8" s="2">
        <f t="shared" si="5"/>
        <v>131000000000</v>
      </c>
      <c r="X8" s="2">
        <f t="shared" si="5"/>
        <v>-98000000000</v>
      </c>
      <c r="Y8" s="2">
        <f t="shared" si="5"/>
        <v>53000000000</v>
      </c>
      <c r="Z8" s="2">
        <f t="shared" si="5"/>
        <v>645000000000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-110.81</v>
      </c>
      <c r="H9" s="3">
        <f>IFERROR(INDEX(D9:G9,COUNT(D9:G9)),"")</f>
        <v>-110.81</v>
      </c>
      <c r="I9" s="3">
        <f t="shared" ref="I9:Z9" si="6">IFERROR(INDEX(I51:I500,MATCH($C$9,$C$51:$C$500,0)),"")</f>
        <v>-1031.01</v>
      </c>
      <c r="J9" s="3">
        <f t="shared" si="6"/>
        <v>-974.92</v>
      </c>
      <c r="K9" s="3">
        <f t="shared" si="6"/>
        <v>-254.21</v>
      </c>
      <c r="L9" s="3">
        <f t="shared" si="6"/>
        <v>-92.05</v>
      </c>
      <c r="M9" s="3">
        <f t="shared" si="6"/>
        <v>-24.19</v>
      </c>
      <c r="N9" s="3">
        <f t="shared" si="6"/>
        <v>-2728.17</v>
      </c>
      <c r="O9" s="3">
        <f t="shared" si="6"/>
        <v>-1445.51</v>
      </c>
      <c r="P9" s="3">
        <f t="shared" si="6"/>
        <v>-1838.61</v>
      </c>
      <c r="Q9" s="3">
        <f t="shared" si="6"/>
        <v>-897.07</v>
      </c>
      <c r="R9" s="3">
        <f t="shared" si="6"/>
        <v>-518.54</v>
      </c>
      <c r="S9" s="3">
        <f t="shared" si="6"/>
        <v>-268.73</v>
      </c>
      <c r="T9" s="3">
        <f t="shared" si="6"/>
        <v>-179.3</v>
      </c>
      <c r="U9" s="3">
        <f t="shared" si="6"/>
        <v>-260.52999999999997</v>
      </c>
      <c r="V9" s="3">
        <f t="shared" si="6"/>
        <v>-49.55</v>
      </c>
      <c r="W9" s="3">
        <f t="shared" si="6"/>
        <v>19.25</v>
      </c>
      <c r="X9" s="3">
        <f t="shared" si="6"/>
        <v>-14.48</v>
      </c>
      <c r="Y9" s="3">
        <f t="shared" si="6"/>
        <v>7.82</v>
      </c>
      <c r="Z9" s="3">
        <f t="shared" si="6"/>
        <v>94.86</v>
      </c>
    </row>
    <row r="10" spans="1:26" ht="15.5" x14ac:dyDescent="0.35">
      <c r="C10" t="s">
        <v>17</v>
      </c>
      <c r="D10" s="3">
        <f ca="1">IFERROR(IF(D9=0,"",D2/D9),"")</f>
        <v>-26.712390578467648</v>
      </c>
      <c r="I10" s="3">
        <f t="shared" ref="I10:Z10" ca="1" si="7">IFERROR(IF(I9=0,"",I2/I9),"")</f>
        <v>-3.3074363973191336</v>
      </c>
      <c r="J10" s="3">
        <f t="shared" ca="1" si="7"/>
        <v>-4.4413900627743814</v>
      </c>
      <c r="K10" s="3">
        <f t="shared" ca="1" si="7"/>
        <v>-19.157389559812753</v>
      </c>
      <c r="L10" s="3">
        <f t="shared" ca="1" si="7"/>
        <v>-32.373709940249867</v>
      </c>
      <c r="M10" s="3">
        <f t="shared" ca="1" si="7"/>
        <v>-160.81025217031831</v>
      </c>
      <c r="N10" s="3">
        <f t="shared" ca="1" si="7"/>
        <v>-1.6971083180300348</v>
      </c>
      <c r="O10" s="3">
        <f t="shared" ca="1" si="7"/>
        <v>-3.5800513313640168</v>
      </c>
      <c r="P10" s="3">
        <f t="shared" ca="1" si="7"/>
        <v>-2.3278454919749159</v>
      </c>
      <c r="Q10" s="3">
        <f t="shared" ca="1" si="7"/>
        <v>-7.1343373426822874</v>
      </c>
      <c r="R10" s="3">
        <f t="shared" ca="1" si="7"/>
        <v>-8.3310834265437581</v>
      </c>
      <c r="S10" s="3">
        <f t="shared" ca="1" si="7"/>
        <v>-19.397868492538979</v>
      </c>
      <c r="T10" s="3">
        <f t="shared" ca="1" si="7"/>
        <v>-39.227686558839927</v>
      </c>
      <c r="U10" s="3">
        <f t="shared" ca="1" si="7"/>
        <v>-18.093723179672207</v>
      </c>
      <c r="V10" s="3">
        <f t="shared" ca="1" si="7"/>
        <v>-109.73286377396569</v>
      </c>
      <c r="W10" s="3">
        <f t="shared" ca="1" si="7"/>
        <v>217.67192727272726</v>
      </c>
      <c r="X10" s="3">
        <f t="shared" ca="1" si="7"/>
        <v>-235.98037292817679</v>
      </c>
      <c r="Y10" s="3">
        <f t="shared" ca="1" si="7"/>
        <v>232.19267263427108</v>
      </c>
      <c r="Z10" s="3">
        <f t="shared" ca="1" si="7"/>
        <v>9.5706651908075049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5812506000000</v>
      </c>
      <c r="H11" s="2">
        <f>IFERROR(INDEX(D11:G11,COUNT(D11:G11)),"")</f>
        <v>5812506000000</v>
      </c>
      <c r="I11" s="2">
        <f t="shared" ref="I11:Z11" si="8">IFERROR(INDEX(I51:I500,MATCH($C$11,$C$51:$C$500,0)),"")</f>
        <v>6750913000000</v>
      </c>
      <c r="J11" s="2">
        <f t="shared" si="8"/>
        <v>5123252000000</v>
      </c>
      <c r="K11" s="2">
        <f t="shared" si="8"/>
        <v>4696437000000</v>
      </c>
      <c r="L11" s="2">
        <f t="shared" si="8"/>
        <v>8429118000000</v>
      </c>
      <c r="M11" s="2">
        <f t="shared" si="8"/>
        <v>6279089000000</v>
      </c>
      <c r="N11" s="2">
        <f t="shared" si="8"/>
        <v>4597204000000</v>
      </c>
      <c r="O11" s="2">
        <f t="shared" si="8"/>
        <v>4341601000000</v>
      </c>
      <c r="P11" s="2">
        <f t="shared" si="8"/>
        <v>5942954293000</v>
      </c>
      <c r="Q11" s="2">
        <f t="shared" si="8"/>
        <v>6873020928000</v>
      </c>
      <c r="R11" s="2">
        <f t="shared" si="8"/>
        <v>4124886070000</v>
      </c>
      <c r="S11" s="2">
        <f t="shared" si="8"/>
        <v>3323221103000</v>
      </c>
      <c r="T11" s="2">
        <f t="shared" si="8"/>
        <v>3290783678000</v>
      </c>
      <c r="U11" s="2">
        <f t="shared" si="8"/>
        <v>3514061335000</v>
      </c>
      <c r="V11" s="2">
        <f t="shared" si="8"/>
        <v>4302382487000</v>
      </c>
      <c r="W11" s="2">
        <f t="shared" si="8"/>
        <v>3764008591000</v>
      </c>
      <c r="X11" s="2">
        <f t="shared" si="8"/>
        <v>4011590465000</v>
      </c>
      <c r="Y11" s="2">
        <f t="shared" si="8"/>
        <v>3314002735000</v>
      </c>
      <c r="Z11" s="2">
        <f t="shared" si="8"/>
        <v>3377248306000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71400000000000</v>
      </c>
      <c r="H12" s="2">
        <f>IFERROR(INDEX(D12:G12,COUNT(D12:G12)),"")</f>
        <v>71400000000000</v>
      </c>
      <c r="I12" s="2">
        <f t="shared" ref="I12:Z12" si="9">IFERROR(INDEX(I51:I500,MATCH($C$12,$C$51:$C$500,0)),"")</f>
        <v>70234000000000</v>
      </c>
      <c r="J12" s="2">
        <f t="shared" si="9"/>
        <v>60979000000000</v>
      </c>
      <c r="K12" s="2">
        <f t="shared" si="9"/>
        <v>66865000000000</v>
      </c>
      <c r="L12" s="2">
        <f t="shared" si="9"/>
        <v>43351000000000</v>
      </c>
      <c r="M12" s="2">
        <f t="shared" si="9"/>
        <v>55876000000000</v>
      </c>
      <c r="N12" s="2">
        <f t="shared" si="9"/>
        <v>60054000000000</v>
      </c>
      <c r="O12" s="2">
        <f t="shared" si="9"/>
        <v>38535000000000</v>
      </c>
      <c r="P12" s="2">
        <f t="shared" si="9"/>
        <v>27186000000000</v>
      </c>
      <c r="Q12" s="2">
        <f t="shared" si="9"/>
        <v>26352000000000</v>
      </c>
      <c r="R12" s="2">
        <f t="shared" si="9"/>
        <v>18610000000000</v>
      </c>
      <c r="S12" s="2">
        <f t="shared" si="9"/>
        <v>14296000000000</v>
      </c>
      <c r="T12" s="2">
        <f t="shared" si="9"/>
        <v>10422000000000</v>
      </c>
      <c r="U12" s="2">
        <f t="shared" si="9"/>
        <v>9822000000000</v>
      </c>
      <c r="V12" s="2">
        <f t="shared" si="9"/>
        <v>7282000000000</v>
      </c>
      <c r="W12" s="2">
        <f t="shared" si="9"/>
        <v>5521000000000</v>
      </c>
      <c r="X12" s="2">
        <f t="shared" si="9"/>
        <v>4854000000000</v>
      </c>
      <c r="Y12" s="2">
        <f t="shared" si="9"/>
        <v>3413000000000</v>
      </c>
      <c r="Z12" s="2">
        <f t="shared" si="9"/>
        <v>2746000000000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77213000000000</v>
      </c>
      <c r="H13" s="2">
        <f>IFERROR(INDEX(D13:G13,COUNT(D13:G13)),"")</f>
        <v>77213000000000</v>
      </c>
      <c r="I13" s="2">
        <f t="shared" ref="I13:Z13" si="10">IFERROR(INDEX(I51:I500,MATCH($C$13,$C$51:$C$500,0)),"")</f>
        <v>76985000000000</v>
      </c>
      <c r="J13" s="2">
        <f t="shared" si="10"/>
        <v>66102000000000</v>
      </c>
      <c r="K13" s="2">
        <f t="shared" si="10"/>
        <v>71562000000000</v>
      </c>
      <c r="L13" s="2">
        <f t="shared" si="10"/>
        <v>51780000000000</v>
      </c>
      <c r="M13" s="2">
        <f t="shared" si="10"/>
        <v>62155000000000</v>
      </c>
      <c r="N13" s="2">
        <f t="shared" si="10"/>
        <v>64651000000000</v>
      </c>
      <c r="O13" s="2">
        <f t="shared" si="10"/>
        <v>42876000000000</v>
      </c>
      <c r="P13" s="2">
        <f t="shared" si="10"/>
        <v>33129000000000</v>
      </c>
      <c r="Q13" s="2">
        <f t="shared" si="10"/>
        <v>33225000000000</v>
      </c>
      <c r="R13" s="2">
        <f t="shared" si="10"/>
        <v>22735000000000</v>
      </c>
      <c r="S13" s="2">
        <f t="shared" si="10"/>
        <v>17619000000000</v>
      </c>
      <c r="T13" s="2">
        <f t="shared" si="10"/>
        <v>13713000000000</v>
      </c>
      <c r="U13" s="2">
        <f t="shared" si="10"/>
        <v>13336000000000</v>
      </c>
      <c r="V13" s="2">
        <f t="shared" si="10"/>
        <v>11585000000000</v>
      </c>
      <c r="W13" s="2">
        <f t="shared" si="10"/>
        <v>9285000000000</v>
      </c>
      <c r="X13" s="2">
        <f t="shared" si="10"/>
        <v>8866000000000</v>
      </c>
      <c r="Y13" s="2">
        <f t="shared" si="10"/>
        <v>6727000000000</v>
      </c>
      <c r="Z13" s="2">
        <f t="shared" si="10"/>
        <v>6123000000000</v>
      </c>
    </row>
    <row r="14" spans="1:26" ht="15.5" x14ac:dyDescent="0.35">
      <c r="C14" t="s">
        <v>26</v>
      </c>
      <c r="D14" s="2">
        <f>IFERROR(INDEX(D51:D500,MATCH($C$14,$C$51:$C$500,0)),"")</f>
        <v>-889431000000</v>
      </c>
      <c r="H14" s="2">
        <f>IFERROR(SUM(D14:G14)*(4/MAX(1,COUNT(D14:G14))),"")</f>
        <v>-3557724000000</v>
      </c>
      <c r="I14" s="2">
        <f t="shared" ref="I14:Z14" si="11">IFERROR(INDEX(I51:I500,MATCH($C$14,$C$51:$C$500,0)),"")</f>
        <v>-3603869000000</v>
      </c>
      <c r="J14" s="2">
        <f t="shared" si="11"/>
        <v>-4026337000000</v>
      </c>
      <c r="K14" s="2">
        <f t="shared" si="11"/>
        <v>-3592352000000</v>
      </c>
      <c r="L14" s="2">
        <f t="shared" si="11"/>
        <v>-3885342000000</v>
      </c>
      <c r="M14" s="2">
        <f t="shared" si="11"/>
        <v>-4520359000000</v>
      </c>
      <c r="N14" s="2">
        <f t="shared" si="11"/>
        <v>-3647949000000</v>
      </c>
      <c r="O14" s="2">
        <f t="shared" si="11"/>
        <v>-2433684000000</v>
      </c>
      <c r="P14" s="2">
        <f t="shared" si="11"/>
        <v>-1839660068000</v>
      </c>
      <c r="Q14" s="2">
        <f t="shared" si="11"/>
        <v>-1268870415000</v>
      </c>
      <c r="R14" s="2">
        <f t="shared" si="11"/>
        <v>-1509003370000</v>
      </c>
      <c r="S14" s="2">
        <f t="shared" si="11"/>
        <v>-1405042942000</v>
      </c>
      <c r="T14" s="2">
        <f t="shared" si="11"/>
        <v>-1215320255000</v>
      </c>
      <c r="U14" s="2">
        <f t="shared" si="11"/>
        <v>-944219190000</v>
      </c>
      <c r="V14" s="2">
        <f t="shared" si="11"/>
        <v>-916145910000</v>
      </c>
      <c r="W14" s="2">
        <f t="shared" si="11"/>
        <v>-740400368000</v>
      </c>
      <c r="X14" s="2">
        <f t="shared" si="11"/>
        <v>-763845131000</v>
      </c>
      <c r="Y14" s="2">
        <f t="shared" si="11"/>
        <v>-742024439000</v>
      </c>
      <c r="Z14" s="2">
        <f t="shared" si="11"/>
        <v>-720096500000</v>
      </c>
    </row>
    <row r="15" spans="1:26" ht="15.5" x14ac:dyDescent="0.35">
      <c r="C15" t="s">
        <v>27</v>
      </c>
      <c r="D15" s="2">
        <f>IFERROR(INDEX(D51:D500,MATCH($C$15,$C$51:$C$500,0)),"")</f>
        <v>-519834000000</v>
      </c>
      <c r="H15" s="2">
        <f>IFERROR(SUM(D15:G15)*(4/MAX(1,COUNT(D15:G15))),"")</f>
        <v>-2079336000000</v>
      </c>
      <c r="I15" s="2">
        <f t="shared" ref="I15:Z15" si="12">IFERROR(INDEX(I51:I500,MATCH($C$15,$C$51:$C$500,0)),"")</f>
        <v>-1546818000000</v>
      </c>
      <c r="J15" s="2">
        <f t="shared" si="12"/>
        <v>-157650000000</v>
      </c>
      <c r="K15" s="2">
        <f t="shared" si="12"/>
        <v>-1176936000000</v>
      </c>
      <c r="L15" s="2">
        <f t="shared" si="12"/>
        <v>-1402087000000</v>
      </c>
      <c r="M15" s="2">
        <f t="shared" si="12"/>
        <v>-1201217000000</v>
      </c>
      <c r="N15" s="2">
        <f t="shared" si="12"/>
        <v>-738080000000</v>
      </c>
      <c r="O15" s="2">
        <f t="shared" si="12"/>
        <v>-1023715000000</v>
      </c>
      <c r="P15" s="2">
        <f t="shared" si="12"/>
        <v>-1173815874000</v>
      </c>
      <c r="Q15" s="2">
        <f t="shared" si="12"/>
        <v>-1156796398000</v>
      </c>
      <c r="R15" s="2">
        <f t="shared" si="12"/>
        <v>-846624798000</v>
      </c>
      <c r="S15" s="2">
        <f t="shared" si="12"/>
        <v>-749103687000</v>
      </c>
      <c r="T15" s="2">
        <f t="shared" si="12"/>
        <v>-606642066000</v>
      </c>
      <c r="U15" s="2">
        <f t="shared" si="12"/>
        <v>-476834608000</v>
      </c>
      <c r="V15" s="2">
        <f t="shared" si="12"/>
        <v>-519444502000</v>
      </c>
      <c r="W15" s="2">
        <f t="shared" si="12"/>
        <v>-407650700000</v>
      </c>
      <c r="X15" s="2">
        <f t="shared" si="12"/>
        <v>-291853546000</v>
      </c>
      <c r="Y15" s="2">
        <f t="shared" si="12"/>
        <v>-211681919000</v>
      </c>
      <c r="Z15" s="2">
        <f t="shared" si="12"/>
        <v>-223921974000</v>
      </c>
    </row>
    <row r="16" spans="1:26" ht="15.5" x14ac:dyDescent="0.35">
      <c r="C16" t="s">
        <v>28</v>
      </c>
      <c r="D16" s="2">
        <f>IFERROR(INDEX(D51:D500,MATCH($C$16,$C$51:$C$500,0)),"")</f>
        <v>1633730000000</v>
      </c>
      <c r="H16" s="2">
        <f>IFERROR(SUM(D16:G16)*(4/MAX(1,COUNT(D16:G16))),"")</f>
        <v>6534920000000</v>
      </c>
      <c r="I16" s="2">
        <f t="shared" ref="I16:Z16" si="13">IFERROR(INDEX(I51:I500,MATCH($C$16,$C$51:$C$500,0)),"")</f>
        <v>6353822000000</v>
      </c>
      <c r="J16" s="2">
        <f t="shared" si="13"/>
        <v>5763285000000</v>
      </c>
      <c r="K16" s="2">
        <f t="shared" si="13"/>
        <v>7926425000000</v>
      </c>
      <c r="L16" s="2">
        <f t="shared" si="13"/>
        <v>3725795000000</v>
      </c>
      <c r="M16" s="2">
        <f t="shared" si="13"/>
        <v>2072453000000</v>
      </c>
      <c r="N16" s="2">
        <f t="shared" si="13"/>
        <v>696451000000</v>
      </c>
      <c r="O16" s="2">
        <f t="shared" si="13"/>
        <v>3097603000000</v>
      </c>
      <c r="P16" s="2">
        <f t="shared" si="13"/>
        <v>3210306909000</v>
      </c>
      <c r="Q16" s="2">
        <f t="shared" si="13"/>
        <v>3250452460000</v>
      </c>
      <c r="R16" s="2">
        <f t="shared" si="13"/>
        <v>2649679254000</v>
      </c>
      <c r="S16" s="2">
        <f t="shared" si="13"/>
        <v>2068304233000</v>
      </c>
      <c r="T16" s="2">
        <f t="shared" si="13"/>
        <v>1821973793000</v>
      </c>
      <c r="U16" s="2">
        <f t="shared" si="13"/>
        <v>1714655142000</v>
      </c>
      <c r="V16" s="2">
        <f t="shared" si="13"/>
        <v>2055256702000</v>
      </c>
      <c r="W16" s="2">
        <f t="shared" si="13"/>
        <v>1726474674000</v>
      </c>
      <c r="X16" s="2">
        <f t="shared" si="13"/>
        <v>1476349354000</v>
      </c>
      <c r="Y16" s="2">
        <f t="shared" si="13"/>
        <v>1093893631000</v>
      </c>
      <c r="Z16" s="2">
        <f t="shared" si="13"/>
        <v>945822260000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21489600000000</v>
      </c>
      <c r="H20" s="2">
        <f t="shared" ref="H20:Z20" ca="1" si="14">IFERROR(H21*H2,"")</f>
        <v>21489600000000</v>
      </c>
      <c r="I20" s="2">
        <f t="shared" ca="1" si="14"/>
        <v>24756600000000</v>
      </c>
      <c r="J20" s="2">
        <f t="shared" ca="1" si="14"/>
        <v>31435800000000</v>
      </c>
      <c r="K20" s="2">
        <f t="shared" ca="1" si="14"/>
        <v>35356200000000</v>
      </c>
      <c r="L20" s="2">
        <f t="shared" ca="1" si="14"/>
        <v>21634800000000</v>
      </c>
      <c r="M20" s="2">
        <f t="shared" ca="1" si="14"/>
        <v>28241400000000</v>
      </c>
      <c r="N20" s="2">
        <f t="shared" ca="1" si="14"/>
        <v>33613800000000</v>
      </c>
      <c r="O20" s="2">
        <f t="shared" ca="1" si="14"/>
        <v>37570500000000</v>
      </c>
      <c r="P20" s="2">
        <f t="shared" ca="1" si="14"/>
        <v>31072800000000</v>
      </c>
      <c r="Q20" s="2">
        <f t="shared" ca="1" si="14"/>
        <v>46464000000000</v>
      </c>
      <c r="R20" s="2">
        <f t="shared" ca="1" si="14"/>
        <v>31363200000000</v>
      </c>
      <c r="S20" s="2">
        <f t="shared" ca="1" si="14"/>
        <v>35446966560000</v>
      </c>
      <c r="T20" s="2">
        <f t="shared" ca="1" si="14"/>
        <v>47827964560000</v>
      </c>
      <c r="U20" s="2">
        <f t="shared" ca="1" si="14"/>
        <v>32054912360000</v>
      </c>
      <c r="V20" s="2">
        <f t="shared" ca="1" si="14"/>
        <v>36973391120000</v>
      </c>
      <c r="W20" s="2">
        <f t="shared" ca="1" si="14"/>
        <v>28493255279999.996</v>
      </c>
      <c r="X20" s="2">
        <f t="shared" ca="1" si="14"/>
        <v>23235571440000</v>
      </c>
      <c r="Y20" s="2">
        <f t="shared" ca="1" si="14"/>
        <v>12347077560000</v>
      </c>
      <c r="Z20" s="2">
        <f t="shared" ca="1" si="14"/>
        <v>6173538440000</v>
      </c>
    </row>
    <row r="21" spans="1:26" ht="15.5" x14ac:dyDescent="0.35">
      <c r="C21" t="s">
        <v>11</v>
      </c>
      <c r="D21" s="2">
        <f>IFERROR(INDEX(D51:D500,MATCH($C$7,$C$51:$C$500,0)),"")</f>
        <v>7260000000</v>
      </c>
      <c r="H21" s="2">
        <f>IFERROR(INDEX(D21:G21,COUNT(D21:G21)),"")</f>
        <v>7260000000</v>
      </c>
      <c r="I21" s="2">
        <f t="shared" ref="I21:Z21" si="15">IFERROR(INDEX(I51:I500,MATCH($C$7,$C$51:$C$500,0)),"")</f>
        <v>7260000000</v>
      </c>
      <c r="J21" s="2">
        <f t="shared" si="15"/>
        <v>7260000000</v>
      </c>
      <c r="K21" s="2">
        <f t="shared" si="15"/>
        <v>7260000000</v>
      </c>
      <c r="L21" s="2">
        <f t="shared" si="15"/>
        <v>7260000000</v>
      </c>
      <c r="M21" s="2">
        <f t="shared" si="15"/>
        <v>7260000000</v>
      </c>
      <c r="N21" s="2">
        <f t="shared" si="15"/>
        <v>7260000000</v>
      </c>
      <c r="O21" s="2">
        <f t="shared" si="15"/>
        <v>7260000000</v>
      </c>
      <c r="P21" s="2">
        <f t="shared" si="15"/>
        <v>7260000000</v>
      </c>
      <c r="Q21" s="2">
        <f t="shared" si="15"/>
        <v>7260000000</v>
      </c>
      <c r="R21" s="2">
        <f t="shared" si="15"/>
        <v>7260000000</v>
      </c>
      <c r="S21" s="2">
        <f t="shared" si="15"/>
        <v>6800000000</v>
      </c>
      <c r="T21" s="2">
        <f t="shared" si="15"/>
        <v>6800000000</v>
      </c>
      <c r="U21" s="2">
        <f t="shared" si="15"/>
        <v>6800000000</v>
      </c>
      <c r="V21" s="2">
        <f t="shared" si="15"/>
        <v>6800000000</v>
      </c>
      <c r="W21" s="2">
        <f t="shared" si="15"/>
        <v>6800000000</v>
      </c>
      <c r="X21" s="2">
        <f t="shared" si="15"/>
        <v>6800000000</v>
      </c>
      <c r="Y21" s="2">
        <f t="shared" si="15"/>
        <v>6800000000</v>
      </c>
      <c r="Z21" s="2">
        <f t="shared" si="15"/>
        <v>6800000000</v>
      </c>
    </row>
    <row r="23" spans="1:26" ht="15.5" x14ac:dyDescent="0.35">
      <c r="B23" t="s">
        <v>53</v>
      </c>
      <c r="C23" t="s">
        <v>54</v>
      </c>
      <c r="D23" s="3">
        <f>IFERROR(D5/D6*100,"")</f>
        <v>1.1327358034520463</v>
      </c>
      <c r="H23" s="3">
        <f t="shared" ref="H23:Z23" si="16">IFERROR(H5/H6*100,"")</f>
        <v>4.5309432138081851</v>
      </c>
      <c r="I23" s="3">
        <f t="shared" si="16"/>
        <v>5.5418134173566775</v>
      </c>
      <c r="J23" s="3">
        <f t="shared" si="16"/>
        <v>7.5042440718164753</v>
      </c>
      <c r="K23" s="3">
        <f t="shared" si="16"/>
        <v>16.662859092695566</v>
      </c>
      <c r="L23" s="3">
        <f t="shared" si="16"/>
        <v>4.8370601609459971</v>
      </c>
      <c r="M23" s="3">
        <f t="shared" si="16"/>
        <v>6.0091414557035865</v>
      </c>
      <c r="N23" s="3">
        <f t="shared" si="16"/>
        <v>2.6009606623286645</v>
      </c>
      <c r="O23" s="3">
        <f t="shared" si="16"/>
        <v>9.185211580723097</v>
      </c>
      <c r="P23" s="3">
        <f t="shared" si="16"/>
        <v>11.139166175914593</v>
      </c>
      <c r="Q23" s="3">
        <f t="shared" si="16"/>
        <v>10.828277582908028</v>
      </c>
      <c r="R23" s="3">
        <f t="shared" si="16"/>
        <v>10.83752585902049</v>
      </c>
      <c r="S23" s="3">
        <f t="shared" si="16"/>
        <v>11.717730471095148</v>
      </c>
      <c r="T23" s="3">
        <f t="shared" si="16"/>
        <v>12.288355292113872</v>
      </c>
      <c r="U23" s="3">
        <f t="shared" si="16"/>
        <v>12.286052749573283</v>
      </c>
      <c r="V23" s="3">
        <f t="shared" si="16"/>
        <v>16.373716351526838</v>
      </c>
      <c r="W23" s="3">
        <f t="shared" si="16"/>
        <v>14.525750400288642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-0.27206040012794597</v>
      </c>
      <c r="H24" s="4">
        <f t="shared" ref="H24:Z24" si="17">IFERROR(_xlfn.RRI(5,M23,H23),"")</f>
        <v>-5.490549442094439E-2</v>
      </c>
      <c r="I24" s="4">
        <f t="shared" si="17"/>
        <v>0.16333186260733124</v>
      </c>
      <c r="J24" s="4">
        <f t="shared" si="17"/>
        <v>-3.9619004966297222E-2</v>
      </c>
      <c r="K24" s="4">
        <f t="shared" si="17"/>
        <v>8.3875420653531263E-2</v>
      </c>
      <c r="L24" s="4">
        <f t="shared" si="17"/>
        <v>-0.14885329599601349</v>
      </c>
      <c r="M24" s="4">
        <f t="shared" si="17"/>
        <v>-0.11125646174622317</v>
      </c>
      <c r="N24" s="4">
        <f t="shared" si="17"/>
        <v>-0.25995512405825261</v>
      </c>
      <c r="O24" s="4">
        <f t="shared" si="17"/>
        <v>-5.6549582452942282E-2</v>
      </c>
      <c r="P24" s="4">
        <f t="shared" si="17"/>
        <v>-1.9408642036519042E-2</v>
      </c>
      <c r="Q24" s="4">
        <f t="shared" si="17"/>
        <v>-7.9375722100068935E-2</v>
      </c>
      <c r="R24" s="4">
        <f t="shared" si="17"/>
        <v>-5.689876430050822E-2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106.73</v>
      </c>
      <c r="H25" s="3">
        <f>IFERROR(INDEX(D25:G25,COUNT(D25:G25)),"")</f>
        <v>106.73</v>
      </c>
      <c r="I25" s="3">
        <f t="shared" ref="I25:Z25" si="18">IFERROR(INDEX(I51:I500,MATCH($C$25,$C$51:$C$500,0)),"")</f>
        <v>504.22</v>
      </c>
      <c r="J25" s="3">
        <f t="shared" si="18"/>
        <v>624.55999999999995</v>
      </c>
      <c r="K25" s="3">
        <f t="shared" si="18"/>
        <v>936.03</v>
      </c>
      <c r="L25" s="3">
        <f t="shared" si="18"/>
        <v>378.47</v>
      </c>
      <c r="M25" s="3">
        <f t="shared" si="18"/>
        <v>222.56</v>
      </c>
      <c r="N25" s="3">
        <f t="shared" si="18"/>
        <v>69.03</v>
      </c>
      <c r="O25" s="3">
        <f t="shared" si="18"/>
        <v>304.10000000000002</v>
      </c>
      <c r="P25" s="3">
        <f t="shared" si="18"/>
        <v>303.48</v>
      </c>
      <c r="Q25" s="3">
        <f t="shared" si="18"/>
        <v>303.14999999999998</v>
      </c>
      <c r="R25" s="3">
        <f t="shared" si="18"/>
        <v>260.31</v>
      </c>
      <c r="S25" s="3">
        <f t="shared" si="18"/>
        <v>215.64</v>
      </c>
      <c r="T25" s="3">
        <f t="shared" si="18"/>
        <v>206.39</v>
      </c>
      <c r="U25" s="3">
        <f t="shared" si="18"/>
        <v>196.52</v>
      </c>
      <c r="V25" s="3">
        <f t="shared" si="18"/>
        <v>235.6</v>
      </c>
      <c r="W25" s="3">
        <f t="shared" si="18"/>
        <v>196.98</v>
      </c>
      <c r="X25" s="3">
        <f t="shared" si="18"/>
        <v>175.51</v>
      </c>
      <c r="Y25" s="3">
        <f t="shared" si="18"/>
        <v>145.97999999999999</v>
      </c>
      <c r="Z25" s="3">
        <f t="shared" si="18"/>
        <v>104.09</v>
      </c>
    </row>
    <row r="26" spans="1:26" ht="15.5" x14ac:dyDescent="0.35">
      <c r="C26" t="s">
        <v>58</v>
      </c>
      <c r="D26" s="4">
        <f>IFERROR(_xlfn.RRI(5,I25,D25),"")</f>
        <v>-0.2669505229358109</v>
      </c>
      <c r="H26" s="4">
        <f t="shared" ref="H26:Z26" si="19">IFERROR(_xlfn.RRI(5,M25,H25),"")</f>
        <v>-0.13668779778051066</v>
      </c>
      <c r="I26" s="4">
        <f t="shared" si="19"/>
        <v>0.48838895629127177</v>
      </c>
      <c r="J26" s="4">
        <f t="shared" si="19"/>
        <v>0.15481269434630907</v>
      </c>
      <c r="K26" s="4">
        <f t="shared" si="19"/>
        <v>0.25265633350211747</v>
      </c>
      <c r="L26" s="4">
        <f t="shared" si="19"/>
        <v>4.53814214202648E-2</v>
      </c>
      <c r="M26" s="4">
        <f t="shared" si="19"/>
        <v>-3.0849437650376954E-2</v>
      </c>
      <c r="N26" s="4">
        <f t="shared" si="19"/>
        <v>-0.20372751316672177</v>
      </c>
      <c r="O26" s="4">
        <f t="shared" si="19"/>
        <v>8.0601469557110894E-2</v>
      </c>
      <c r="P26" s="4">
        <f t="shared" si="19"/>
        <v>9.079883136614364E-2</v>
      </c>
      <c r="Q26" s="4">
        <f t="shared" si="19"/>
        <v>5.1711099284122541E-2</v>
      </c>
      <c r="R26" s="4">
        <f t="shared" si="19"/>
        <v>5.7337764036517358E-2</v>
      </c>
      <c r="S26" s="4">
        <f t="shared" si="19"/>
        <v>4.2042642135843522E-2</v>
      </c>
      <c r="T26" s="4">
        <f t="shared" si="19"/>
        <v>7.1714380834481339E-2</v>
      </c>
      <c r="U26" s="4">
        <f t="shared" si="19"/>
        <v>0.13553244963709155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888.17424242424238</v>
      </c>
      <c r="H27" s="3">
        <f t="shared" ref="H27:Z27" si="20">IFERROR(H4/H21,"")</f>
        <v>3552.6969696969695</v>
      </c>
      <c r="I27" s="3">
        <f t="shared" si="20"/>
        <v>4117.1139118457304</v>
      </c>
      <c r="J27" s="3">
        <f t="shared" si="20"/>
        <v>4374.0931129476585</v>
      </c>
      <c r="K27" s="3">
        <f t="shared" si="20"/>
        <v>2936.4469696969695</v>
      </c>
      <c r="L27" s="3">
        <f t="shared" si="20"/>
        <v>2284.1389807162536</v>
      </c>
      <c r="M27" s="3">
        <f t="shared" si="20"/>
        <v>2089.4699724517905</v>
      </c>
      <c r="N27" s="3">
        <f t="shared" si="20"/>
        <v>1887.6061983471075</v>
      </c>
      <c r="O27" s="3">
        <f t="shared" si="20"/>
        <v>3628.8236914600552</v>
      </c>
      <c r="P27" s="3">
        <f t="shared" si="20"/>
        <v>5092.8477528925623</v>
      </c>
      <c r="Q27" s="3">
        <f t="shared" si="20"/>
        <v>4833.6358389807165</v>
      </c>
      <c r="R27" s="3">
        <f t="shared" si="20"/>
        <v>2294.9590906336089</v>
      </c>
      <c r="S27" s="3">
        <f t="shared" si="20"/>
        <v>1448.2708897058824</v>
      </c>
      <c r="T27" s="3">
        <f t="shared" si="20"/>
        <v>1263.5613760294118</v>
      </c>
      <c r="U27" s="3">
        <f t="shared" si="20"/>
        <v>1439.186884117647</v>
      </c>
      <c r="V27" s="3">
        <f t="shared" si="20"/>
        <v>1312.7574304411764</v>
      </c>
      <c r="W27" s="3">
        <f t="shared" si="20"/>
        <v>712.23969970588234</v>
      </c>
      <c r="X27" s="3">
        <f t="shared" si="20"/>
        <v>633.25084500000003</v>
      </c>
      <c r="Y27" s="3">
        <f t="shared" si="20"/>
        <v>534.04166617647059</v>
      </c>
      <c r="Z27" s="3">
        <f t="shared" si="20"/>
        <v>488.13897294117646</v>
      </c>
    </row>
    <row r="28" spans="1:26" ht="15.5" x14ac:dyDescent="0.35">
      <c r="C28" t="s">
        <v>60</v>
      </c>
      <c r="D28" s="4">
        <f>IFERROR(_xlfn.RRI(5,I27,D27),"")</f>
        <v>-0.26416395459925535</v>
      </c>
      <c r="H28" s="4">
        <f t="shared" ref="H28:Z28" si="21">IFERROR(_xlfn.RRI(5,M27,H27),"")</f>
        <v>0.1119990244581972</v>
      </c>
      <c r="I28" s="4">
        <f t="shared" si="21"/>
        <v>0.16878949001142129</v>
      </c>
      <c r="J28" s="4">
        <f t="shared" si="21"/>
        <v>3.8064719721861096E-2</v>
      </c>
      <c r="K28" s="4">
        <f t="shared" si="21"/>
        <v>-0.10427995396419076</v>
      </c>
      <c r="L28" s="4">
        <f t="shared" si="21"/>
        <v>-0.13922485242796778</v>
      </c>
      <c r="M28" s="4">
        <f t="shared" si="21"/>
        <v>-1.8586026565061697E-2</v>
      </c>
      <c r="N28" s="4">
        <f t="shared" si="21"/>
        <v>5.4416804266980812E-2</v>
      </c>
      <c r="O28" s="4">
        <f t="shared" si="21"/>
        <v>0.2349060128035243</v>
      </c>
      <c r="P28" s="4">
        <f t="shared" si="21"/>
        <v>0.28756362878569774</v>
      </c>
      <c r="Q28" s="4">
        <f t="shared" si="21"/>
        <v>0.29783023816313725</v>
      </c>
      <c r="R28" s="4">
        <f t="shared" si="21"/>
        <v>0.26365859083316701</v>
      </c>
      <c r="S28" s="4">
        <f t="shared" si="21"/>
        <v>0.17992609143821392</v>
      </c>
      <c r="T28" s="4">
        <f t="shared" si="21"/>
        <v>0.18796662590942126</v>
      </c>
      <c r="U28" s="4">
        <f t="shared" si="21"/>
        <v>0.24140857769772772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-0.78832652413628967</v>
      </c>
      <c r="I29" s="4">
        <f t="shared" si="22"/>
        <v>-0.19267964647111555</v>
      </c>
      <c r="J29" s="4">
        <f t="shared" si="22"/>
        <v>-0.33275642874694189</v>
      </c>
      <c r="K29" s="4">
        <f t="shared" si="22"/>
        <v>1.4731947049964327</v>
      </c>
      <c r="L29" s="4">
        <f t="shared" si="22"/>
        <v>0.70053019410496054</v>
      </c>
      <c r="M29" s="4">
        <f t="shared" si="22"/>
        <v>2.2241054613935969</v>
      </c>
      <c r="N29" s="4">
        <f t="shared" si="22"/>
        <v>-0.77300230187438346</v>
      </c>
      <c r="O29" s="4">
        <f t="shared" si="22"/>
        <v>2.0429682351390684E-3</v>
      </c>
      <c r="P29" s="4">
        <f t="shared" si="22"/>
        <v>1.0885700148442717E-3</v>
      </c>
      <c r="Q29" s="4">
        <f t="shared" si="22"/>
        <v>0.16457300910452913</v>
      </c>
      <c r="R29" s="4">
        <f t="shared" si="22"/>
        <v>0.20715080690038962</v>
      </c>
      <c r="S29" s="4">
        <f t="shared" si="22"/>
        <v>4.4818062890643932E-2</v>
      </c>
      <c r="T29" s="4">
        <f t="shared" si="22"/>
        <v>5.0223895786688254E-2</v>
      </c>
      <c r="U29" s="4">
        <f t="shared" si="22"/>
        <v>-0.16587436332767397</v>
      </c>
      <c r="V29" s="4">
        <f t="shared" si="22"/>
        <v>0.19606051375774194</v>
      </c>
      <c r="W29" s="4">
        <f t="shared" si="22"/>
        <v>0.12232921201071165</v>
      </c>
      <c r="X29" s="4">
        <f t="shared" si="22"/>
        <v>0.20228798465543227</v>
      </c>
      <c r="Y29" s="4">
        <f t="shared" si="22"/>
        <v>0.40244019598424424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-0.13709043622155426</v>
      </c>
      <c r="I30" s="4">
        <f t="shared" si="23"/>
        <v>-5.8750281364895844E-2</v>
      </c>
      <c r="J30" s="4">
        <f t="shared" si="23"/>
        <v>0.48958695937187269</v>
      </c>
      <c r="K30" s="4">
        <f t="shared" si="23"/>
        <v>0.28558156683450453</v>
      </c>
      <c r="L30" s="4">
        <f t="shared" si="23"/>
        <v>9.3166693386858276E-2</v>
      </c>
      <c r="M30" s="4">
        <f t="shared" si="23"/>
        <v>0.10694167792066274</v>
      </c>
      <c r="N30" s="4">
        <f t="shared" si="23"/>
        <v>-0.47982973028165221</v>
      </c>
      <c r="O30" s="4">
        <f t="shared" si="23"/>
        <v>-0.28746668513720869</v>
      </c>
      <c r="P30" s="4">
        <f t="shared" si="23"/>
        <v>5.3626694800100343E-2</v>
      </c>
      <c r="Q30" s="4">
        <f t="shared" si="23"/>
        <v>1.1061969508337559</v>
      </c>
      <c r="R30" s="4">
        <f t="shared" si="23"/>
        <v>0.58462005067275336</v>
      </c>
      <c r="S30" s="4">
        <f t="shared" si="23"/>
        <v>0.14618167125121995</v>
      </c>
      <c r="T30" s="4">
        <f t="shared" si="23"/>
        <v>-0.12203106492032106</v>
      </c>
      <c r="U30" s="4">
        <f t="shared" si="23"/>
        <v>9.6308313131376888E-2</v>
      </c>
      <c r="V30" s="4">
        <f t="shared" si="23"/>
        <v>0.84313993025560974</v>
      </c>
      <c r="W30" s="4">
        <f t="shared" si="23"/>
        <v>0.12473549041356954</v>
      </c>
      <c r="X30" s="4">
        <f t="shared" si="23"/>
        <v>0.18577048404074603</v>
      </c>
      <c r="Y30" s="4">
        <f t="shared" si="23"/>
        <v>9.4036116310724616E-2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5108.21</v>
      </c>
      <c r="H32" s="3">
        <f>IFERROR(INDEX(D32:G32,COUNT(D32:G32)),"")</f>
        <v>5108.21</v>
      </c>
      <c r="I32" s="3">
        <f t="shared" ref="I32:Z32" si="24">IFERROR(INDEX(I51:I500,MATCH($C$32,$C$51:$C$500,0)),"")</f>
        <v>5009.13</v>
      </c>
      <c r="J32" s="3">
        <f t="shared" si="24"/>
        <v>4689.1899999999996</v>
      </c>
      <c r="K32" s="3">
        <f t="shared" si="24"/>
        <v>3841.97</v>
      </c>
      <c r="L32" s="3">
        <f t="shared" si="24"/>
        <v>3007.16</v>
      </c>
      <c r="M32" s="3">
        <f t="shared" si="24"/>
        <v>2839.1</v>
      </c>
      <c r="N32" s="3">
        <f t="shared" si="24"/>
        <v>2628.11</v>
      </c>
      <c r="O32" s="3">
        <f t="shared" si="24"/>
        <v>2574.13</v>
      </c>
      <c r="P32" s="3">
        <f t="shared" si="24"/>
        <v>2329.6799999999998</v>
      </c>
      <c r="Q32" s="3">
        <f t="shared" si="24"/>
        <v>2080.1799999999998</v>
      </c>
      <c r="R32" s="3">
        <f t="shared" si="24"/>
        <v>1884.73</v>
      </c>
      <c r="S32" s="3">
        <f t="shared" si="24"/>
        <v>1532.13</v>
      </c>
      <c r="T32" s="3">
        <f t="shared" si="24"/>
        <v>1450.91</v>
      </c>
      <c r="U32" s="3">
        <f t="shared" si="24"/>
        <v>1368.45</v>
      </c>
      <c r="V32" s="3">
        <f t="shared" si="24"/>
        <v>1266.3499999999999</v>
      </c>
      <c r="W32" s="3">
        <f t="shared" si="24"/>
        <v>1224.82</v>
      </c>
      <c r="X32" s="3">
        <f t="shared" si="24"/>
        <v>1138.24</v>
      </c>
      <c r="Y32" s="3">
        <f t="shared" si="24"/>
        <v>1056.3800000000001</v>
      </c>
      <c r="Z32" s="3">
        <f t="shared" si="24"/>
        <v>966.47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</v>
      </c>
      <c r="H33" s="3">
        <f>IFERROR(INDEX(D33:G33,COUNT(D33:G33)),"")</f>
        <v>0.6</v>
      </c>
      <c r="I33" s="3">
        <f t="shared" ref="I33:Z33" si="25">IFERROR(INDEX(I51:I500,MATCH($C$33,$C$51:$C$500,0)),"")</f>
        <v>0.68</v>
      </c>
      <c r="J33" s="3">
        <f t="shared" si="25"/>
        <v>0.92</v>
      </c>
      <c r="K33" s="3">
        <f t="shared" si="25"/>
        <v>1.27</v>
      </c>
      <c r="L33" s="3">
        <f t="shared" si="25"/>
        <v>0.99</v>
      </c>
      <c r="M33" s="3">
        <f t="shared" si="25"/>
        <v>1.37</v>
      </c>
      <c r="N33" s="3">
        <f t="shared" si="25"/>
        <v>1.76</v>
      </c>
      <c r="O33" s="3">
        <f t="shared" si="25"/>
        <v>2.0099999999999998</v>
      </c>
      <c r="P33" s="3">
        <f t="shared" si="25"/>
        <v>1.84</v>
      </c>
      <c r="Q33" s="3">
        <f t="shared" si="25"/>
        <v>3.08</v>
      </c>
      <c r="R33" s="3">
        <f t="shared" si="25"/>
        <v>2.29</v>
      </c>
      <c r="S33" s="3">
        <f t="shared" si="25"/>
        <v>3.63</v>
      </c>
      <c r="T33" s="3">
        <f t="shared" si="25"/>
        <v>5.17</v>
      </c>
      <c r="U33" s="3">
        <f t="shared" si="25"/>
        <v>3.68</v>
      </c>
      <c r="V33" s="3">
        <f t="shared" si="25"/>
        <v>4.58</v>
      </c>
      <c r="W33" s="3">
        <f t="shared" si="25"/>
        <v>3.65</v>
      </c>
      <c r="X33" s="3">
        <f t="shared" si="25"/>
        <v>3.2</v>
      </c>
      <c r="Y33" s="3">
        <f t="shared" si="25"/>
        <v>1.83</v>
      </c>
      <c r="Z33" s="3">
        <f t="shared" si="25"/>
        <v>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28.76</v>
      </c>
      <c r="H34" s="3">
        <f>IFERROR(INDEX(D34:G34,COUNT(D34:G34)),"")</f>
        <v>28.76</v>
      </c>
      <c r="I34" s="3">
        <f t="shared" ref="I34:Z34" si="26">IFERROR(INDEX(I51:I500,MATCH($C$34,$C$51:$C$500,0)),"")</f>
        <v>6.76</v>
      </c>
      <c r="J34" s="3">
        <f t="shared" si="26"/>
        <v>6.93</v>
      </c>
      <c r="K34" s="3">
        <f t="shared" si="26"/>
        <v>5.2</v>
      </c>
      <c r="L34" s="3">
        <f t="shared" si="26"/>
        <v>7.87</v>
      </c>
      <c r="M34" s="3">
        <f t="shared" si="26"/>
        <v>17.48</v>
      </c>
      <c r="N34" s="3">
        <f t="shared" si="26"/>
        <v>67.069999999999993</v>
      </c>
      <c r="O34" s="3">
        <f t="shared" si="26"/>
        <v>17.02</v>
      </c>
      <c r="P34" s="3">
        <f t="shared" si="26"/>
        <v>14.1</v>
      </c>
      <c r="Q34" s="3">
        <f t="shared" si="26"/>
        <v>21.11</v>
      </c>
      <c r="R34" s="3">
        <f t="shared" si="26"/>
        <v>16.600000000000001</v>
      </c>
      <c r="S34" s="3">
        <f t="shared" si="26"/>
        <v>25.8</v>
      </c>
      <c r="T34" s="3">
        <f t="shared" si="26"/>
        <v>36.369999999999997</v>
      </c>
      <c r="U34" s="3">
        <f t="shared" si="26"/>
        <v>25.6</v>
      </c>
      <c r="V34" s="3">
        <f t="shared" si="26"/>
        <v>24.63</v>
      </c>
      <c r="W34" s="3">
        <f t="shared" si="26"/>
        <v>22.7</v>
      </c>
      <c r="X34" s="3">
        <f t="shared" si="26"/>
        <v>20.78</v>
      </c>
      <c r="Y34" s="3">
        <f t="shared" si="26"/>
        <v>13.21</v>
      </c>
      <c r="Z34" s="3">
        <f t="shared" si="26"/>
        <v>9.31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3.46</v>
      </c>
      <c r="H35" s="3">
        <f>IFERROR(INDEX(D35:G35,COUNT(D35:G35)),"")</f>
        <v>3.46</v>
      </c>
      <c r="I35" s="3">
        <f t="shared" ref="I35:Z35" si="27">IFERROR(INDEX(I51:I500,MATCH($C$35,$C$51:$C$500,0)),"")</f>
        <v>0.83</v>
      </c>
      <c r="J35" s="3">
        <f t="shared" si="27"/>
        <v>0.99</v>
      </c>
      <c r="K35" s="3">
        <f t="shared" si="27"/>
        <v>1.66</v>
      </c>
      <c r="L35" s="3">
        <f t="shared" si="27"/>
        <v>1.3</v>
      </c>
      <c r="M35" s="3">
        <f t="shared" si="27"/>
        <v>1.86</v>
      </c>
      <c r="N35" s="3">
        <f t="shared" si="27"/>
        <v>2.4500000000000002</v>
      </c>
      <c r="O35" s="3">
        <f t="shared" si="27"/>
        <v>1.43</v>
      </c>
      <c r="P35" s="3">
        <f t="shared" si="27"/>
        <v>0.84</v>
      </c>
      <c r="Q35" s="3">
        <f t="shared" si="27"/>
        <v>1.32</v>
      </c>
      <c r="R35" s="3">
        <f t="shared" si="27"/>
        <v>1.88</v>
      </c>
      <c r="S35" s="3">
        <f t="shared" si="27"/>
        <v>3.84</v>
      </c>
      <c r="T35" s="3">
        <f t="shared" si="27"/>
        <v>5.94</v>
      </c>
      <c r="U35" s="3">
        <f t="shared" si="27"/>
        <v>3.5</v>
      </c>
      <c r="V35" s="3">
        <f t="shared" si="27"/>
        <v>4.42</v>
      </c>
      <c r="W35" s="3">
        <f t="shared" si="27"/>
        <v>6.28</v>
      </c>
      <c r="X35" s="3">
        <f t="shared" si="27"/>
        <v>5.76</v>
      </c>
      <c r="Y35" s="3">
        <f t="shared" si="27"/>
        <v>3.61</v>
      </c>
      <c r="Z35" s="3">
        <f t="shared" si="27"/>
        <v>1.99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0.36590000000000006</v>
      </c>
      <c r="I36" s="4">
        <f t="shared" si="28"/>
        <v>0.30980000000000002</v>
      </c>
      <c r="J36" s="4">
        <f t="shared" si="28"/>
        <v>0.25009999999999999</v>
      </c>
      <c r="K36" s="4">
        <f t="shared" si="28"/>
        <v>4.0500000000000001E-2</v>
      </c>
      <c r="L36" s="4">
        <f t="shared" si="28"/>
        <v>0.2</v>
      </c>
      <c r="M36" s="4">
        <f t="shared" si="28"/>
        <v>0</v>
      </c>
      <c r="N36" s="4">
        <f t="shared" si="28"/>
        <v>0</v>
      </c>
      <c r="O36" s="4">
        <f t="shared" si="28"/>
        <v>0.05</v>
      </c>
      <c r="P36" s="4">
        <f t="shared" si="28"/>
        <v>0.15</v>
      </c>
      <c r="Q36" s="4">
        <f t="shared" si="28"/>
        <v>0.2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156.22999999999999</v>
      </c>
      <c r="I37" s="3">
        <f t="shared" si="29"/>
        <v>156.22999999999999</v>
      </c>
      <c r="J37" s="3">
        <f t="shared" si="29"/>
        <v>156.22999999999999</v>
      </c>
      <c r="K37" s="3">
        <f t="shared" si="29"/>
        <v>37.86</v>
      </c>
      <c r="L37" s="3">
        <f t="shared" si="29"/>
        <v>75.69</v>
      </c>
      <c r="M37" s="3">
        <f t="shared" si="29"/>
        <v>0</v>
      </c>
      <c r="N37" s="3">
        <f t="shared" si="29"/>
        <v>0</v>
      </c>
      <c r="O37" s="3">
        <f t="shared" si="29"/>
        <v>15.2</v>
      </c>
      <c r="P37" s="3">
        <f t="shared" si="29"/>
        <v>45.52</v>
      </c>
      <c r="Q37" s="3">
        <f t="shared" si="29"/>
        <v>60.63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6448145000000</v>
      </c>
      <c r="E51" s="5">
        <v>8806905000000</v>
      </c>
      <c r="F51" s="5">
        <v>8141276000000</v>
      </c>
      <c r="G51" s="5">
        <v>5922638000000</v>
      </c>
      <c r="I51" s="5">
        <v>29890247000000</v>
      </c>
      <c r="J51" s="5">
        <v>31755916000000</v>
      </c>
      <c r="K51" s="5">
        <v>21318605000000</v>
      </c>
      <c r="L51" s="5">
        <v>16582849000000</v>
      </c>
      <c r="M51" s="5">
        <v>15169552000000</v>
      </c>
      <c r="N51" s="5">
        <v>13704021000000</v>
      </c>
      <c r="O51" s="5">
        <v>26345260000000</v>
      </c>
      <c r="P51" s="5">
        <v>36974074686000</v>
      </c>
      <c r="Q51" s="5">
        <v>35092196191000</v>
      </c>
      <c r="R51" s="5">
        <v>16661402998000</v>
      </c>
      <c r="S51" s="5">
        <v>9848242050000</v>
      </c>
      <c r="T51" s="5">
        <v>8592217357000</v>
      </c>
      <c r="U51" s="5">
        <v>9786470812000</v>
      </c>
      <c r="V51" s="5">
        <v>8926750527000</v>
      </c>
      <c r="W51" s="5">
        <v>4843229958000</v>
      </c>
      <c r="X51" s="5">
        <v>4306105746000</v>
      </c>
      <c r="Y51" s="5">
        <v>3631483330000</v>
      </c>
      <c r="Z51" s="5">
        <v>3319345016000</v>
      </c>
    </row>
    <row r="52" spans="2:26" ht="15.5" x14ac:dyDescent="0.35">
      <c r="C52" t="s">
        <v>95</v>
      </c>
      <c r="D52" s="5">
        <v>339451000000</v>
      </c>
      <c r="E52" s="5">
        <v>314372000000</v>
      </c>
      <c r="F52" s="5">
        <v>225057000000</v>
      </c>
      <c r="G52" s="5">
        <v>332174000000</v>
      </c>
      <c r="I52" s="5">
        <v>1147101000000</v>
      </c>
      <c r="J52" s="5">
        <v>1053273000000</v>
      </c>
      <c r="K52" s="5">
        <v>-33244000000</v>
      </c>
      <c r="L52" s="5">
        <v>-421706000000</v>
      </c>
      <c r="M52" s="5">
        <v>-744013000000</v>
      </c>
      <c r="N52" s="5">
        <v>-543032000000</v>
      </c>
      <c r="O52" s="5">
        <v>-133252000000</v>
      </c>
      <c r="P52" s="5">
        <v>-165204364000</v>
      </c>
      <c r="Q52" s="5">
        <v>-106825892000</v>
      </c>
      <c r="R52" s="5">
        <v>-86500760000</v>
      </c>
      <c r="S52" s="5">
        <v>-146948720000</v>
      </c>
      <c r="T52" s="5">
        <v>-188096726000</v>
      </c>
      <c r="U52" s="5">
        <v>-98496201000</v>
      </c>
      <c r="V52" s="5">
        <v>-66278030000</v>
      </c>
      <c r="W52" s="5">
        <v>-20637995000</v>
      </c>
    </row>
    <row r="53" spans="2:26" ht="15.5" x14ac:dyDescent="0.35">
      <c r="C53" t="s">
        <v>85</v>
      </c>
      <c r="D53" s="5">
        <v>-3514670000000</v>
      </c>
      <c r="E53" s="5">
        <v>-5593543000000</v>
      </c>
      <c r="F53" s="5">
        <v>-5183656000000</v>
      </c>
      <c r="G53" s="5">
        <v>-2985960000000</v>
      </c>
      <c r="I53" s="5">
        <v>-18103537000000</v>
      </c>
      <c r="J53" s="5">
        <v>-20444949000000</v>
      </c>
      <c r="K53" s="5">
        <v>-12360079000000</v>
      </c>
      <c r="L53" s="5">
        <v>-9164752000000</v>
      </c>
      <c r="M53" s="5">
        <v>-8667443000000</v>
      </c>
      <c r="N53" s="5">
        <v>-8349488000000</v>
      </c>
      <c r="O53" s="5">
        <v>-19900617000000</v>
      </c>
      <c r="P53" s="5">
        <v>-31056564763000</v>
      </c>
      <c r="Q53" s="5">
        <v>-29784309367000</v>
      </c>
      <c r="R53" s="5">
        <v>-11805011676000</v>
      </c>
      <c r="S53" s="5">
        <v>-5720422089000</v>
      </c>
      <c r="T53" s="5">
        <v>-5237967805000</v>
      </c>
      <c r="U53" s="5">
        <v>-6720203446000</v>
      </c>
      <c r="V53" s="5">
        <v>-5460543898000</v>
      </c>
      <c r="W53" s="5">
        <v>-1801122716000</v>
      </c>
      <c r="X53" s="5">
        <v>-1646626492000</v>
      </c>
      <c r="Y53" s="5">
        <v>-1527984259000</v>
      </c>
      <c r="Z53" s="5">
        <v>-1400765638000</v>
      </c>
    </row>
    <row r="54" spans="2:26" ht="15.5" x14ac:dyDescent="0.35">
      <c r="C54" t="s">
        <v>1016</v>
      </c>
      <c r="D54" s="5">
        <v>-3514670000000</v>
      </c>
      <c r="E54" s="5">
        <v>-5593543000000</v>
      </c>
      <c r="F54" s="5">
        <v>-5183656000000</v>
      </c>
      <c r="G54" s="5">
        <v>-2985960000000</v>
      </c>
      <c r="I54" s="5">
        <v>-18103537000000</v>
      </c>
      <c r="J54" s="5">
        <v>-20444949000000</v>
      </c>
      <c r="K54" s="5">
        <v>-12360079000000</v>
      </c>
      <c r="L54" s="5">
        <v>-9164752000000</v>
      </c>
      <c r="M54" s="5">
        <v>-8667443000000</v>
      </c>
      <c r="N54" s="5">
        <v>-8349488000000</v>
      </c>
      <c r="O54" s="5">
        <v>-19900617000000</v>
      </c>
      <c r="P54" s="5">
        <v>-31056564763000</v>
      </c>
      <c r="Q54" s="5">
        <v>-29784309367000</v>
      </c>
      <c r="R54" s="5">
        <v>-11805011676000</v>
      </c>
      <c r="S54" s="5">
        <v>-5720422089000</v>
      </c>
      <c r="T54" s="5">
        <v>-5237967805000</v>
      </c>
      <c r="U54" s="5">
        <v>-6720203446000</v>
      </c>
      <c r="V54" s="5">
        <v>-5460543898000</v>
      </c>
      <c r="W54" s="5">
        <v>-1801122716000</v>
      </c>
      <c r="X54" s="5">
        <v>-1646626492000</v>
      </c>
      <c r="Y54" s="5">
        <v>-1527984259000</v>
      </c>
      <c r="Z54" s="5">
        <v>-1400765638000</v>
      </c>
    </row>
    <row r="55" spans="2:26" ht="15.5" x14ac:dyDescent="0.35">
      <c r="C55" t="s">
        <v>86</v>
      </c>
      <c r="D55" s="5">
        <v>2933475000000</v>
      </c>
      <c r="E55" s="5">
        <v>3213362000000</v>
      </c>
      <c r="F55" s="5">
        <v>2957620000000</v>
      </c>
      <c r="G55" s="5">
        <v>2936678000000</v>
      </c>
      <c r="I55" s="5">
        <v>11786710000000</v>
      </c>
      <c r="J55" s="5">
        <v>11310967000000</v>
      </c>
      <c r="K55" s="5">
        <v>8958526000000</v>
      </c>
      <c r="L55" s="5">
        <v>7418097000000</v>
      </c>
      <c r="M55" s="5">
        <v>6502109000000</v>
      </c>
      <c r="N55" s="5">
        <v>5354533000000</v>
      </c>
      <c r="O55" s="5">
        <v>6444643000000</v>
      </c>
      <c r="P55" s="5">
        <v>5917509923000</v>
      </c>
      <c r="Q55" s="5">
        <v>5307886824000</v>
      </c>
      <c r="R55" s="5">
        <v>4856391322000</v>
      </c>
      <c r="S55" s="5">
        <v>4127819961000</v>
      </c>
      <c r="T55" s="5">
        <v>3354249552000</v>
      </c>
      <c r="U55" s="5">
        <v>3066267366000</v>
      </c>
      <c r="V55" s="5">
        <v>3466206629000</v>
      </c>
      <c r="W55" s="5">
        <v>3042107242000</v>
      </c>
      <c r="X55" s="5">
        <v>2659479254000</v>
      </c>
      <c r="Y55" s="5">
        <v>2103499071000</v>
      </c>
      <c r="Z55" s="5">
        <v>1918579378000</v>
      </c>
    </row>
    <row r="56" spans="2:26" ht="15.5" x14ac:dyDescent="0.35">
      <c r="C56" t="s">
        <v>87</v>
      </c>
      <c r="D56" s="5">
        <v>-561565000000</v>
      </c>
      <c r="E56" s="5">
        <v>-852028000000</v>
      </c>
      <c r="F56" s="5">
        <v>-634192000000</v>
      </c>
      <c r="G56" s="5">
        <v>-469912000000</v>
      </c>
      <c r="I56" s="5">
        <v>-2482336000000</v>
      </c>
      <c r="J56" s="5">
        <v>-2334415000000</v>
      </c>
      <c r="K56" s="5">
        <v>-2007934000000</v>
      </c>
      <c r="L56" s="5">
        <v>-1934783000000</v>
      </c>
      <c r="M56" s="5">
        <v>-1412555000000</v>
      </c>
      <c r="N56" s="5">
        <v>-1236812000000</v>
      </c>
      <c r="O56" s="5">
        <v>-1478523000000</v>
      </c>
      <c r="P56" s="5">
        <v>-1325329238000</v>
      </c>
      <c r="Q56" s="5">
        <v>-1152466396000</v>
      </c>
      <c r="R56" s="5">
        <v>-949000963000</v>
      </c>
      <c r="S56" s="5">
        <v>-893258848000</v>
      </c>
      <c r="T56" s="5">
        <v>-1160585462000</v>
      </c>
      <c r="U56" s="5">
        <v>-1087820721000</v>
      </c>
      <c r="V56" s="5">
        <v>-974916052000</v>
      </c>
      <c r="W56" s="5">
        <v>-877961527000</v>
      </c>
      <c r="X56" s="5">
        <v>-743765630000</v>
      </c>
      <c r="Y56" s="5">
        <v>-647795080000</v>
      </c>
      <c r="Z56" s="5">
        <v>-581242618000</v>
      </c>
    </row>
    <row r="57" spans="2:26" ht="15.5" x14ac:dyDescent="0.35">
      <c r="C57" t="s">
        <v>370</v>
      </c>
      <c r="D57" s="5">
        <v>-561565000000</v>
      </c>
      <c r="E57" s="5">
        <v>-852028000000</v>
      </c>
      <c r="F57" s="5">
        <v>-634192000000</v>
      </c>
      <c r="G57" s="5">
        <v>-469912000000</v>
      </c>
      <c r="I57" s="5">
        <v>-2482336000000</v>
      </c>
      <c r="J57" s="5">
        <v>-2334415000000</v>
      </c>
      <c r="K57" s="5">
        <v>-2007934000000</v>
      </c>
      <c r="L57" s="5">
        <v>-1934783000000</v>
      </c>
      <c r="M57" s="5">
        <v>-1412555000000</v>
      </c>
      <c r="N57" s="5">
        <v>-1236812000000</v>
      </c>
      <c r="O57" s="5">
        <v>-1478523000000</v>
      </c>
      <c r="P57" s="5">
        <v>-1325329238000</v>
      </c>
      <c r="Q57" s="5">
        <v>-1152466396000</v>
      </c>
      <c r="R57" s="5">
        <v>-949000963000</v>
      </c>
      <c r="S57" s="5">
        <v>-893258848000</v>
      </c>
      <c r="T57" s="5">
        <v>-1160585462000</v>
      </c>
      <c r="U57" s="5">
        <v>-1087820721000</v>
      </c>
      <c r="V57" s="5">
        <v>-974916052000</v>
      </c>
      <c r="W57" s="5">
        <v>-877961527000</v>
      </c>
      <c r="X57" s="5">
        <v>-743765630000</v>
      </c>
      <c r="Y57" s="5">
        <v>-647795080000</v>
      </c>
      <c r="Z57" s="5">
        <v>-581242618000</v>
      </c>
    </row>
    <row r="58" spans="2:26" ht="15.5" x14ac:dyDescent="0.35">
      <c r="C58" t="s">
        <v>90</v>
      </c>
      <c r="D58" s="5">
        <v>2371910000000</v>
      </c>
      <c r="E58" s="5">
        <v>2361334000000</v>
      </c>
      <c r="F58" s="5">
        <v>2323428000000</v>
      </c>
      <c r="G58" s="5">
        <v>2466766000000</v>
      </c>
      <c r="I58" s="5">
        <v>9304374000000</v>
      </c>
      <c r="J58" s="5">
        <v>8976552000000</v>
      </c>
      <c r="K58" s="5">
        <v>6950592000000</v>
      </c>
      <c r="L58" s="5">
        <v>5483314000000</v>
      </c>
      <c r="M58" s="5">
        <v>5089554000000</v>
      </c>
      <c r="N58" s="5">
        <v>4117721000000</v>
      </c>
      <c r="O58" s="5">
        <v>4966120000000</v>
      </c>
      <c r="P58" s="5">
        <v>4592180685000</v>
      </c>
      <c r="Q58" s="5">
        <v>4155420428000</v>
      </c>
      <c r="R58" s="5">
        <v>3907390359000</v>
      </c>
      <c r="S58" s="5">
        <v>3234561113000</v>
      </c>
      <c r="T58" s="5">
        <v>2193664090000</v>
      </c>
      <c r="U58" s="5">
        <v>1978446645000</v>
      </c>
      <c r="V58" s="5">
        <v>2491290577000</v>
      </c>
      <c r="W58" s="5">
        <v>2164145715000</v>
      </c>
      <c r="X58" s="5">
        <v>1915713624000</v>
      </c>
      <c r="Y58" s="5">
        <v>1455703991000</v>
      </c>
      <c r="Z58" s="5">
        <v>1337336760000</v>
      </c>
    </row>
    <row r="59" spans="2:26" ht="15.5" x14ac:dyDescent="0.35">
      <c r="C59" t="s">
        <v>91</v>
      </c>
      <c r="D59" s="5">
        <v>-738180000000</v>
      </c>
      <c r="E59" s="5">
        <v>-780776000000</v>
      </c>
      <c r="F59" s="5">
        <v>-791815000000</v>
      </c>
      <c r="G59" s="5">
        <v>-744248000000</v>
      </c>
      <c r="I59" s="5">
        <v>-2950552000000</v>
      </c>
      <c r="J59" s="5">
        <v>-3213267000000</v>
      </c>
      <c r="K59" s="5">
        <v>975833000000</v>
      </c>
      <c r="L59" s="5">
        <v>-1757519000000</v>
      </c>
      <c r="M59" s="5">
        <v>-3017101000000</v>
      </c>
      <c r="N59" s="5">
        <v>-3421270000000</v>
      </c>
      <c r="O59" s="5">
        <v>-1868517000000</v>
      </c>
      <c r="P59" s="5">
        <v>-1381873776000</v>
      </c>
      <c r="Q59" s="5">
        <v>-904967968000</v>
      </c>
      <c r="R59" s="5">
        <v>-1257711105000</v>
      </c>
      <c r="S59" s="5">
        <v>-1166256880000</v>
      </c>
      <c r="T59" s="5">
        <v>-371690297000</v>
      </c>
      <c r="U59" s="5">
        <v>-263791503000</v>
      </c>
      <c r="V59" s="5">
        <v>-436033875000</v>
      </c>
      <c r="W59" s="5">
        <v>-437671041000</v>
      </c>
      <c r="X59" s="5">
        <v>-439364270000</v>
      </c>
      <c r="Y59" s="5">
        <v>-361810360000</v>
      </c>
      <c r="Z59" s="5">
        <v>-391514500000</v>
      </c>
    </row>
    <row r="60" spans="2:26" ht="15.5" x14ac:dyDescent="0.35">
      <c r="C60" t="s">
        <v>93</v>
      </c>
      <c r="D60" s="5">
        <v>63838000000</v>
      </c>
      <c r="E60" s="5">
        <v>62159000000</v>
      </c>
      <c r="F60" s="5">
        <v>106240000000</v>
      </c>
      <c r="G60" s="5">
        <v>57098000000</v>
      </c>
      <c r="I60" s="5">
        <v>296641000000</v>
      </c>
      <c r="J60" s="5">
        <v>267647000000</v>
      </c>
      <c r="K60" s="5">
        <v>255966000000</v>
      </c>
      <c r="L60" s="5">
        <v>152421000000</v>
      </c>
      <c r="M60" s="5">
        <v>323497000000</v>
      </c>
      <c r="N60" s="5">
        <v>449757000000</v>
      </c>
      <c r="O60" s="5">
        <v>532471000000</v>
      </c>
      <c r="P60" s="5">
        <v>316864547000</v>
      </c>
      <c r="Q60" s="5">
        <v>283955306000</v>
      </c>
      <c r="R60" s="5">
        <v>202677257000</v>
      </c>
      <c r="W60" s="5">
        <v>230788590000</v>
      </c>
      <c r="X60" s="5">
        <v>231792246000</v>
      </c>
      <c r="Y60" s="5">
        <v>296532463000</v>
      </c>
      <c r="Z60" s="5">
        <v>285998880000</v>
      </c>
    </row>
    <row r="61" spans="2:26" ht="15.5" x14ac:dyDescent="0.35">
      <c r="C61" t="s">
        <v>26</v>
      </c>
      <c r="D61" s="5">
        <v>-889431000000</v>
      </c>
      <c r="E61" s="5">
        <v>-927567000000</v>
      </c>
      <c r="F61" s="5">
        <v>-1039111000000</v>
      </c>
      <c r="G61" s="5">
        <v>-846372000000</v>
      </c>
      <c r="I61" s="5">
        <v>-3603869000000</v>
      </c>
      <c r="J61" s="5">
        <v>-4026337000000</v>
      </c>
      <c r="K61" s="5">
        <v>-3592352000000</v>
      </c>
      <c r="L61" s="5">
        <v>-3885342000000</v>
      </c>
      <c r="M61" s="5">
        <v>-4520359000000</v>
      </c>
      <c r="N61" s="5">
        <v>-3647949000000</v>
      </c>
      <c r="O61" s="5">
        <v>-2433684000000</v>
      </c>
      <c r="P61" s="5">
        <v>-1839660068000</v>
      </c>
      <c r="Q61" s="5">
        <v>-1268870415000</v>
      </c>
      <c r="R61" s="5">
        <v>-1509003370000</v>
      </c>
      <c r="S61" s="5">
        <v>-1405042942000</v>
      </c>
      <c r="T61" s="5">
        <v>-1215320255000</v>
      </c>
      <c r="U61" s="5">
        <v>-944219190000</v>
      </c>
      <c r="V61" s="5">
        <v>-916145910000</v>
      </c>
      <c r="W61" s="5">
        <v>-740400368000</v>
      </c>
      <c r="X61" s="5">
        <v>-763845131000</v>
      </c>
      <c r="Y61" s="5">
        <v>-742024439000</v>
      </c>
      <c r="Z61" s="5">
        <v>-720096500000</v>
      </c>
    </row>
    <row r="62" spans="2:26" ht="15.5" x14ac:dyDescent="0.35">
      <c r="C62" t="s">
        <v>372</v>
      </c>
      <c r="D62" s="5">
        <v>80304000000</v>
      </c>
      <c r="E62" s="5">
        <v>-225303000000</v>
      </c>
      <c r="F62" s="5">
        <v>141366000000</v>
      </c>
      <c r="G62" s="5">
        <v>31805000000</v>
      </c>
      <c r="T62" s="5">
        <v>-6741959000</v>
      </c>
      <c r="U62" s="5">
        <v>-4302810000</v>
      </c>
      <c r="V62" s="5">
        <v>-3833305000</v>
      </c>
    </row>
    <row r="63" spans="2:26" ht="15.5" x14ac:dyDescent="0.35">
      <c r="C63" t="s">
        <v>96</v>
      </c>
      <c r="D63" s="5">
        <v>-738180000000</v>
      </c>
      <c r="E63" s="5">
        <v>-780776000000</v>
      </c>
      <c r="F63" s="5">
        <v>-791815000000</v>
      </c>
      <c r="G63" s="5">
        <v>-744248000000</v>
      </c>
      <c r="I63" s="5">
        <v>-2950552000000</v>
      </c>
      <c r="J63" s="5">
        <v>-3213267000000</v>
      </c>
      <c r="K63" s="5">
        <v>975833000000</v>
      </c>
      <c r="L63" s="5">
        <v>-1757519000000</v>
      </c>
      <c r="M63" s="5">
        <v>-3017101000000</v>
      </c>
      <c r="N63" s="5">
        <v>-3421270000000</v>
      </c>
      <c r="O63" s="5">
        <v>-1868517000000</v>
      </c>
      <c r="P63" s="5">
        <v>-1381873776000</v>
      </c>
      <c r="Q63" s="5">
        <v>-904967968000</v>
      </c>
      <c r="R63" s="5">
        <v>-1257711105000</v>
      </c>
      <c r="S63" s="5">
        <v>-1166256880000</v>
      </c>
      <c r="T63" s="5">
        <v>-371690297000</v>
      </c>
      <c r="U63" s="5">
        <v>-263791503000</v>
      </c>
      <c r="V63" s="5">
        <v>-436033875000</v>
      </c>
      <c r="W63" s="5">
        <v>-437671041000</v>
      </c>
      <c r="X63" s="5">
        <v>-439364270000</v>
      </c>
      <c r="Y63" s="5">
        <v>-361810360000</v>
      </c>
      <c r="Z63" s="5">
        <v>-391514500000</v>
      </c>
    </row>
    <row r="64" spans="2:26" ht="15.5" x14ac:dyDescent="0.35">
      <c r="C64" t="s">
        <v>28</v>
      </c>
      <c r="D64" s="5">
        <v>1633730000000</v>
      </c>
      <c r="E64" s="5">
        <v>1580558000000</v>
      </c>
      <c r="F64" s="5">
        <v>1531613000000</v>
      </c>
      <c r="G64" s="5">
        <v>1722518000000</v>
      </c>
      <c r="I64" s="5">
        <v>6353822000000</v>
      </c>
      <c r="J64" s="5">
        <v>5763285000000</v>
      </c>
      <c r="K64" s="5">
        <v>7926425000000</v>
      </c>
      <c r="L64" s="5">
        <v>3725795000000</v>
      </c>
      <c r="M64" s="5">
        <v>2072453000000</v>
      </c>
      <c r="N64" s="5">
        <v>696451000000</v>
      </c>
      <c r="O64" s="5">
        <v>3097603000000</v>
      </c>
      <c r="P64" s="5">
        <v>3210306909000</v>
      </c>
      <c r="Q64" s="5">
        <v>3250452460000</v>
      </c>
      <c r="R64" s="5">
        <v>2649679254000</v>
      </c>
      <c r="S64" s="5">
        <v>2068304233000</v>
      </c>
      <c r="T64" s="5">
        <v>1821973793000</v>
      </c>
      <c r="U64" s="5">
        <v>1714655142000</v>
      </c>
      <c r="V64" s="5">
        <v>2055256702000</v>
      </c>
      <c r="W64" s="5">
        <v>1726474674000</v>
      </c>
      <c r="X64" s="5">
        <v>1476349354000</v>
      </c>
      <c r="Y64" s="5">
        <v>1093893631000</v>
      </c>
      <c r="Z64" s="5">
        <v>945822260000</v>
      </c>
    </row>
    <row r="65" spans="3:26" ht="15.5" x14ac:dyDescent="0.35">
      <c r="C65" t="s">
        <v>27</v>
      </c>
      <c r="D65" s="5">
        <v>-519834000000</v>
      </c>
      <c r="E65" s="5">
        <v>-334691000000</v>
      </c>
      <c r="F65" s="5">
        <v>-449210000000</v>
      </c>
      <c r="G65" s="5">
        <v>-446881000000</v>
      </c>
      <c r="I65" s="5">
        <v>-1546818000000</v>
      </c>
      <c r="J65" s="5">
        <v>-157650000000</v>
      </c>
      <c r="K65" s="5">
        <v>-1176936000000</v>
      </c>
      <c r="L65" s="5">
        <v>-1402087000000</v>
      </c>
      <c r="M65" s="5">
        <v>-1201217000000</v>
      </c>
      <c r="N65" s="5">
        <v>-738080000000</v>
      </c>
      <c r="O65" s="5">
        <v>-1023715000000</v>
      </c>
      <c r="P65" s="5">
        <v>-1173815874000</v>
      </c>
      <c r="Q65" s="5">
        <v>-1156796398000</v>
      </c>
      <c r="R65" s="5">
        <v>-846624798000</v>
      </c>
      <c r="S65" s="5">
        <v>-749103687000</v>
      </c>
      <c r="T65" s="5">
        <v>-606642066000</v>
      </c>
      <c r="U65" s="5">
        <v>-476834608000</v>
      </c>
      <c r="V65" s="5">
        <v>-519444502000</v>
      </c>
      <c r="W65" s="5">
        <v>-407650700000</v>
      </c>
      <c r="X65" s="5">
        <v>-291853546000</v>
      </c>
      <c r="Y65" s="5">
        <v>-211681919000</v>
      </c>
      <c r="Z65" s="5">
        <v>-223921974000</v>
      </c>
    </row>
    <row r="66" spans="3:26" ht="15.5" x14ac:dyDescent="0.35">
      <c r="C66" t="s">
        <v>452</v>
      </c>
      <c r="D66" s="5">
        <v>-365282000000</v>
      </c>
      <c r="E66" s="5">
        <v>-311925000000</v>
      </c>
      <c r="F66" s="5">
        <v>-374839000000</v>
      </c>
      <c r="G66" s="5">
        <v>-258640000000</v>
      </c>
      <c r="I66" s="5">
        <v>-1135987000000</v>
      </c>
      <c r="J66" s="5">
        <v>-962010000000</v>
      </c>
      <c r="K66" s="5">
        <v>-867313000000</v>
      </c>
      <c r="L66" s="5">
        <v>-1261086000000</v>
      </c>
      <c r="M66" s="5">
        <v>-759838000000</v>
      </c>
      <c r="N66" s="5">
        <v>-497401000000</v>
      </c>
      <c r="O66" s="5">
        <v>-909624000000</v>
      </c>
      <c r="P66" s="5">
        <v>-913173980000</v>
      </c>
      <c r="Q66" s="5">
        <v>-1011221468000</v>
      </c>
      <c r="R66" s="5">
        <v>-725155873000</v>
      </c>
      <c r="S66" s="5">
        <v>-585399690000</v>
      </c>
      <c r="W66" s="5">
        <v>-321409750000</v>
      </c>
      <c r="X66" s="5">
        <v>-298101591000</v>
      </c>
      <c r="Y66" s="5">
        <v>-190616135000</v>
      </c>
      <c r="Z66" s="5">
        <v>-185862713000</v>
      </c>
    </row>
    <row r="67" spans="3:26" ht="15.5" x14ac:dyDescent="0.35">
      <c r="C67" t="s">
        <v>453</v>
      </c>
      <c r="D67" s="5">
        <v>-154552000000</v>
      </c>
      <c r="E67" s="5">
        <v>-22766000000</v>
      </c>
      <c r="F67" s="5">
        <v>-74371000000</v>
      </c>
      <c r="G67" s="5">
        <v>-188241000000</v>
      </c>
      <c r="I67" s="5">
        <v>-410831000000</v>
      </c>
      <c r="J67" s="5">
        <v>804360000000</v>
      </c>
      <c r="K67" s="5">
        <v>-309623000000</v>
      </c>
      <c r="L67" s="5">
        <v>-141001000000</v>
      </c>
      <c r="M67" s="5">
        <v>-441379000000</v>
      </c>
      <c r="N67" s="5">
        <v>-240679000000</v>
      </c>
      <c r="O67" s="5">
        <v>-114091000000</v>
      </c>
      <c r="P67" s="5">
        <v>-260641894000</v>
      </c>
      <c r="Q67" s="5">
        <v>-145574930000</v>
      </c>
      <c r="R67" s="5">
        <v>-121468925000</v>
      </c>
      <c r="S67" s="5">
        <v>-163703997000</v>
      </c>
      <c r="W67" s="5">
        <v>-86240950000</v>
      </c>
      <c r="X67" s="5">
        <v>6248045000</v>
      </c>
      <c r="Y67" s="5">
        <v>-21065784000</v>
      </c>
      <c r="Z67" s="5">
        <v>-38059261000</v>
      </c>
    </row>
    <row r="68" spans="3:26" ht="15.5" x14ac:dyDescent="0.35">
      <c r="C68" t="s">
        <v>454</v>
      </c>
      <c r="D68" s="5">
        <v>-519834000000</v>
      </c>
      <c r="E68" s="5">
        <v>-334691000000</v>
      </c>
      <c r="F68" s="5">
        <v>-449210000000</v>
      </c>
      <c r="G68" s="5">
        <v>-446881000000</v>
      </c>
      <c r="I68" s="5">
        <v>-1546818000000</v>
      </c>
      <c r="J68" s="5">
        <v>-157650000000</v>
      </c>
      <c r="K68" s="5">
        <v>-1176936000000</v>
      </c>
      <c r="L68" s="5">
        <v>-1402087000000</v>
      </c>
      <c r="M68" s="5">
        <v>-1201217000000</v>
      </c>
      <c r="N68" s="5">
        <v>-738080000000</v>
      </c>
      <c r="O68" s="5">
        <v>-1023715000000</v>
      </c>
      <c r="P68" s="5">
        <v>-1173815874000</v>
      </c>
      <c r="Q68" s="5">
        <v>-1156796398000</v>
      </c>
      <c r="R68" s="5">
        <v>-846624798000</v>
      </c>
      <c r="S68" s="5">
        <v>-749103687000</v>
      </c>
      <c r="T68" s="5">
        <v>-606642066000</v>
      </c>
      <c r="U68" s="5">
        <v>-476834608000</v>
      </c>
      <c r="V68" s="5">
        <v>-519444502000</v>
      </c>
      <c r="W68" s="5">
        <v>-407650700000</v>
      </c>
      <c r="X68" s="5">
        <v>-291853546000</v>
      </c>
      <c r="Y68" s="5">
        <v>-211681919000</v>
      </c>
      <c r="Z68" s="5">
        <v>-223921974000</v>
      </c>
    </row>
    <row r="69" spans="3:26" ht="15.5" x14ac:dyDescent="0.35">
      <c r="C69" t="s">
        <v>374</v>
      </c>
      <c r="D69" s="5">
        <v>1113896000000</v>
      </c>
      <c r="E69" s="5">
        <v>1245867000000</v>
      </c>
      <c r="F69" s="5">
        <v>1082403000000</v>
      </c>
      <c r="G69" s="5">
        <v>1275637000000</v>
      </c>
      <c r="I69" s="5">
        <v>4807004000000</v>
      </c>
      <c r="J69" s="5">
        <v>5605635000000</v>
      </c>
      <c r="K69" s="5">
        <v>6749489000000</v>
      </c>
      <c r="L69" s="5">
        <v>2323708000000</v>
      </c>
      <c r="M69" s="5">
        <v>871236000000</v>
      </c>
      <c r="N69" s="5">
        <v>-41629000000</v>
      </c>
      <c r="O69" s="5">
        <v>2073888000000</v>
      </c>
      <c r="P69" s="5">
        <v>2036491035000</v>
      </c>
      <c r="Q69" s="5">
        <v>2093656062000</v>
      </c>
      <c r="R69" s="5">
        <v>1803054456000</v>
      </c>
      <c r="S69" s="5">
        <v>1319200546000</v>
      </c>
      <c r="T69" s="5">
        <v>1215331727000</v>
      </c>
      <c r="U69" s="5">
        <v>1237820534000</v>
      </c>
      <c r="V69" s="5">
        <v>1535812200000</v>
      </c>
      <c r="W69" s="5">
        <v>1318823974000</v>
      </c>
      <c r="X69" s="5">
        <v>1184495808000</v>
      </c>
      <c r="Y69" s="5">
        <v>882211712000</v>
      </c>
      <c r="Z69" s="5">
        <v>721900286000</v>
      </c>
    </row>
    <row r="70" spans="3:26" ht="15.5" x14ac:dyDescent="0.35">
      <c r="C70" t="s">
        <v>1492</v>
      </c>
      <c r="Y70" s="5">
        <v>124988958000</v>
      </c>
    </row>
    <row r="71" spans="3:26" ht="15.5" x14ac:dyDescent="0.35">
      <c r="C71" t="s">
        <v>455</v>
      </c>
      <c r="X71" s="5">
        <v>8990861000</v>
      </c>
      <c r="Y71" s="5">
        <v>-14507112000</v>
      </c>
      <c r="Z71" s="5">
        <v>-14102307000</v>
      </c>
    </row>
    <row r="72" spans="3:26" ht="15.5" x14ac:dyDescent="0.35">
      <c r="C72" t="s">
        <v>97</v>
      </c>
      <c r="D72" s="5">
        <v>1113896000000</v>
      </c>
      <c r="E72" s="5">
        <v>1245867000000</v>
      </c>
      <c r="F72" s="5">
        <v>1082403000000</v>
      </c>
      <c r="G72" s="5">
        <v>1275637000000</v>
      </c>
      <c r="I72" s="5">
        <v>4807004000000</v>
      </c>
      <c r="J72" s="5">
        <v>5605635000000</v>
      </c>
      <c r="K72" s="5">
        <v>6749489000000</v>
      </c>
      <c r="L72" s="5">
        <v>2323708000000</v>
      </c>
      <c r="M72" s="5">
        <v>871236000000</v>
      </c>
      <c r="N72" s="5">
        <v>-41629000000</v>
      </c>
      <c r="O72" s="5">
        <v>2073888000000</v>
      </c>
      <c r="P72" s="5">
        <v>2036491035000</v>
      </c>
      <c r="Q72" s="5">
        <v>2093656062000</v>
      </c>
      <c r="R72" s="5">
        <v>1803054456000</v>
      </c>
      <c r="S72" s="5">
        <v>1319200546000</v>
      </c>
      <c r="T72" s="5">
        <v>1215331727000</v>
      </c>
      <c r="U72" s="5">
        <v>1237820534000</v>
      </c>
      <c r="V72" s="5">
        <v>1535812200000</v>
      </c>
      <c r="W72" s="5">
        <v>1318823974000</v>
      </c>
      <c r="X72" s="5">
        <v>1193486669000</v>
      </c>
      <c r="Y72" s="5">
        <v>992693558000</v>
      </c>
      <c r="Z72" s="5">
        <v>707797979000</v>
      </c>
    </row>
    <row r="73" spans="3:26" ht="15.5" x14ac:dyDescent="0.35">
      <c r="C73" t="s">
        <v>98</v>
      </c>
      <c r="D73" s="5">
        <v>-55613000000</v>
      </c>
      <c r="E73" s="5">
        <v>-209375000000</v>
      </c>
      <c r="F73" s="5">
        <v>3470000000</v>
      </c>
      <c r="G73" s="5">
        <v>11683000000</v>
      </c>
      <c r="I73" s="5">
        <v>-203933000000</v>
      </c>
      <c r="J73" s="5">
        <v>-137372000000</v>
      </c>
      <c r="K73" s="5">
        <v>-162940000000</v>
      </c>
      <c r="L73" s="5">
        <v>-1506092000000</v>
      </c>
      <c r="M73" s="5">
        <v>-82899000000</v>
      </c>
      <c r="N73" s="5">
        <v>143001000000</v>
      </c>
      <c r="O73" s="5">
        <v>-77481000000</v>
      </c>
      <c r="P73" s="5">
        <v>48303195000</v>
      </c>
      <c r="Q73" s="5">
        <v>-212470880000</v>
      </c>
      <c r="R73" s="5">
        <v>-118829199000</v>
      </c>
      <c r="S73" s="5">
        <v>-16822501000</v>
      </c>
      <c r="T73" s="5">
        <v>515602000</v>
      </c>
      <c r="U73" s="5">
        <v>-1193835000</v>
      </c>
      <c r="V73" s="5">
        <v>534016000</v>
      </c>
      <c r="W73" s="5">
        <v>2758078000</v>
      </c>
    </row>
    <row r="74" spans="3:26" ht="15.5" x14ac:dyDescent="0.35">
      <c r="C74" t="s">
        <v>99</v>
      </c>
      <c r="D74" s="5">
        <v>1058283000000</v>
      </c>
      <c r="E74" s="5">
        <v>1036492000000</v>
      </c>
      <c r="F74" s="5">
        <v>1085873000000</v>
      </c>
      <c r="G74" s="5">
        <v>1287320000000</v>
      </c>
      <c r="I74" s="5">
        <v>4603071000000</v>
      </c>
      <c r="J74" s="5">
        <v>5468263000000</v>
      </c>
      <c r="K74" s="5">
        <v>6586549000000</v>
      </c>
      <c r="L74" s="5">
        <v>817616000000</v>
      </c>
      <c r="M74" s="5">
        <v>788337000000</v>
      </c>
      <c r="N74" s="5">
        <v>101372000000</v>
      </c>
      <c r="O74" s="5">
        <v>1996407000000</v>
      </c>
      <c r="P74" s="5">
        <v>2084794230000</v>
      </c>
      <c r="Q74" s="5">
        <v>1881185182000</v>
      </c>
      <c r="R74" s="5">
        <v>1684225257000</v>
      </c>
      <c r="S74" s="5">
        <v>1302378045000</v>
      </c>
      <c r="T74" s="5">
        <v>1215847329000</v>
      </c>
      <c r="U74" s="5">
        <v>1236626699000</v>
      </c>
      <c r="V74" s="5">
        <v>1536346216000</v>
      </c>
      <c r="W74" s="5">
        <v>1321582052000</v>
      </c>
    </row>
    <row r="75" spans="3:26" ht="15.5" x14ac:dyDescent="0.35">
      <c r="C75" t="s">
        <v>100</v>
      </c>
      <c r="D75" s="5">
        <v>1113896000000</v>
      </c>
      <c r="E75" s="5">
        <v>1245867000000</v>
      </c>
      <c r="F75" s="5">
        <v>1082403000000</v>
      </c>
      <c r="G75" s="5">
        <v>1275637000000</v>
      </c>
      <c r="I75" s="5">
        <v>4807004000000</v>
      </c>
      <c r="J75" s="5">
        <v>5605635000000</v>
      </c>
      <c r="K75" s="5">
        <v>6749489000000</v>
      </c>
      <c r="L75" s="5">
        <v>2323708000000</v>
      </c>
      <c r="M75" s="5">
        <v>871236000000</v>
      </c>
      <c r="N75" s="5">
        <v>-41629000000</v>
      </c>
      <c r="O75" s="5">
        <v>2073888000000</v>
      </c>
      <c r="P75" s="5">
        <v>2036491035000</v>
      </c>
      <c r="Q75" s="5">
        <v>2093656062000</v>
      </c>
      <c r="R75" s="5">
        <v>1803054456000</v>
      </c>
      <c r="S75" s="5">
        <v>1319200546000</v>
      </c>
      <c r="T75" s="5">
        <v>1215331727000</v>
      </c>
      <c r="U75" s="5">
        <v>1237820534000</v>
      </c>
      <c r="V75" s="5">
        <v>1535812200000</v>
      </c>
      <c r="W75" s="5">
        <v>1318823973000</v>
      </c>
      <c r="X75" s="5">
        <v>1193486669000</v>
      </c>
      <c r="Y75" s="5">
        <v>992693558000</v>
      </c>
      <c r="Z75" s="5">
        <v>707797979000</v>
      </c>
    </row>
    <row r="76" spans="3:26" ht="15.5" x14ac:dyDescent="0.35">
      <c r="C76" t="s">
        <v>7</v>
      </c>
      <c r="D76" s="5">
        <v>718832000000</v>
      </c>
      <c r="E76" s="5">
        <v>722120000000</v>
      </c>
      <c r="F76" s="5">
        <v>860816000000</v>
      </c>
      <c r="G76" s="5">
        <v>955146000000</v>
      </c>
      <c r="I76" s="5">
        <v>3455970000000</v>
      </c>
      <c r="J76" s="5">
        <v>4414990000000</v>
      </c>
      <c r="K76" s="5">
        <v>6619793000000</v>
      </c>
      <c r="L76" s="5">
        <v>1239322000000</v>
      </c>
      <c r="M76" s="5">
        <v>1532350000000</v>
      </c>
      <c r="N76" s="5">
        <v>644404000000</v>
      </c>
      <c r="O76" s="5">
        <v>2129659000000</v>
      </c>
      <c r="P76" s="5">
        <v>2249998594000</v>
      </c>
      <c r="Q76" s="5">
        <v>1988011074000</v>
      </c>
      <c r="R76" s="5">
        <v>1770726017000</v>
      </c>
      <c r="S76" s="5">
        <v>1449326765000</v>
      </c>
      <c r="T76" s="5">
        <v>1403944055000</v>
      </c>
      <c r="U76" s="5">
        <v>1335122900000</v>
      </c>
      <c r="V76" s="5">
        <v>1602624246000</v>
      </c>
      <c r="W76" s="5">
        <v>1342220047000</v>
      </c>
    </row>
    <row r="77" spans="3:26" ht="15.5" x14ac:dyDescent="0.35">
      <c r="C77" t="s">
        <v>101</v>
      </c>
      <c r="D77" s="5">
        <v>1113896000000</v>
      </c>
      <c r="E77" s="5">
        <v>1245867000000</v>
      </c>
      <c r="F77" s="5">
        <v>1082403000000</v>
      </c>
      <c r="G77" s="5">
        <v>1275637000000</v>
      </c>
      <c r="I77" s="5">
        <v>4807004000000</v>
      </c>
      <c r="J77" s="5">
        <v>5605635000000</v>
      </c>
      <c r="K77" s="5">
        <v>6749489000000</v>
      </c>
      <c r="L77" s="5">
        <v>2323708000000</v>
      </c>
      <c r="M77" s="5">
        <v>871236000000</v>
      </c>
      <c r="N77" s="5">
        <v>-41629000000</v>
      </c>
      <c r="O77" s="5">
        <v>2073888000000</v>
      </c>
      <c r="P77" s="5">
        <v>2036491035000</v>
      </c>
      <c r="Q77" s="5">
        <v>2093656062000</v>
      </c>
      <c r="R77" s="5">
        <v>1803054456000</v>
      </c>
      <c r="S77" s="5">
        <v>1319200546000</v>
      </c>
      <c r="T77" s="5">
        <v>1215331727000</v>
      </c>
      <c r="U77" s="5">
        <v>1237820534000</v>
      </c>
      <c r="V77" s="5">
        <v>1535812200000</v>
      </c>
      <c r="W77" s="5">
        <v>1318823973000</v>
      </c>
      <c r="X77" s="5">
        <v>1193486669000</v>
      </c>
      <c r="Y77" s="5">
        <v>992693558000</v>
      </c>
      <c r="Z77" s="5">
        <v>707797979000</v>
      </c>
    </row>
    <row r="78" spans="3:26" ht="15.5" x14ac:dyDescent="0.35">
      <c r="C78" t="s">
        <v>102</v>
      </c>
      <c r="D78" s="5">
        <v>1058283000000</v>
      </c>
      <c r="E78" s="5">
        <v>1036492000000</v>
      </c>
      <c r="F78" s="5">
        <v>1085873000000</v>
      </c>
      <c r="G78" s="5">
        <v>1287320000000</v>
      </c>
      <c r="I78" s="5">
        <v>4603071000000</v>
      </c>
      <c r="J78" s="5">
        <v>5468263000000</v>
      </c>
      <c r="K78" s="5">
        <v>6586549000000</v>
      </c>
      <c r="L78" s="5">
        <v>817616000000</v>
      </c>
      <c r="M78" s="5">
        <v>788337000000</v>
      </c>
      <c r="N78" s="5">
        <v>101372000000</v>
      </c>
      <c r="O78" s="5">
        <v>1996407000000</v>
      </c>
      <c r="P78" s="5">
        <v>2084794230000</v>
      </c>
      <c r="Q78" s="5">
        <v>1881185182000</v>
      </c>
      <c r="R78" s="5">
        <v>1684225257000</v>
      </c>
      <c r="S78" s="5">
        <v>1302378045000</v>
      </c>
      <c r="T78" s="5">
        <v>1215847329000</v>
      </c>
      <c r="U78" s="5">
        <v>1236626699000</v>
      </c>
      <c r="V78" s="5">
        <v>1536346216000</v>
      </c>
      <c r="W78" s="5">
        <v>1321582052000</v>
      </c>
    </row>
    <row r="79" spans="3:26" ht="15.5" x14ac:dyDescent="0.35">
      <c r="C79" t="s">
        <v>103</v>
      </c>
      <c r="D79" s="5">
        <v>1058283000000</v>
      </c>
      <c r="E79" s="5">
        <v>1036492000000</v>
      </c>
      <c r="F79" s="5">
        <v>1085873000000</v>
      </c>
      <c r="G79" s="5">
        <v>1287320000000</v>
      </c>
      <c r="I79" s="5">
        <v>4603071000000</v>
      </c>
      <c r="J79" s="5">
        <v>5468263000000</v>
      </c>
      <c r="K79" s="5">
        <v>6586549000000</v>
      </c>
      <c r="L79" s="5">
        <v>817616000000</v>
      </c>
      <c r="M79" s="5">
        <v>788337000000</v>
      </c>
      <c r="N79" s="5">
        <v>101372000000</v>
      </c>
      <c r="O79" s="5">
        <v>1996407000000</v>
      </c>
      <c r="P79" s="5">
        <v>2084794230000</v>
      </c>
      <c r="Q79" s="5">
        <v>1881185182000</v>
      </c>
      <c r="R79" s="5">
        <v>1684225257000</v>
      </c>
      <c r="S79" s="5">
        <v>1302378045000</v>
      </c>
      <c r="T79" s="5">
        <v>1215847329000</v>
      </c>
      <c r="U79" s="5">
        <v>1236626699000</v>
      </c>
      <c r="V79" s="5">
        <v>1536346216000</v>
      </c>
      <c r="W79" s="5">
        <v>1321582052000</v>
      </c>
    </row>
    <row r="81" spans="2:26" ht="15.5" x14ac:dyDescent="0.35">
      <c r="B81" t="s">
        <v>104</v>
      </c>
      <c r="C81" t="s">
        <v>105</v>
      </c>
    </row>
    <row r="82" spans="2:26" ht="15.5" x14ac:dyDescent="0.35">
      <c r="C82" t="s">
        <v>106</v>
      </c>
    </row>
    <row r="83" spans="2:26" ht="15.5" x14ac:dyDescent="0.35">
      <c r="C83" t="s">
        <v>19</v>
      </c>
      <c r="D83" s="5">
        <v>5812506000000</v>
      </c>
      <c r="E83" s="5">
        <v>6750913000000</v>
      </c>
      <c r="F83" s="5">
        <v>5543172000000</v>
      </c>
      <c r="G83" s="5">
        <v>6365412000000</v>
      </c>
      <c r="I83" s="5">
        <v>6750913000000</v>
      </c>
      <c r="J83" s="5">
        <v>5123252000000</v>
      </c>
      <c r="K83" s="5">
        <v>4696437000000</v>
      </c>
      <c r="L83" s="5">
        <v>8429118000000</v>
      </c>
      <c r="M83" s="5">
        <v>6279089000000</v>
      </c>
      <c r="N83" s="5">
        <v>4597204000000</v>
      </c>
      <c r="O83" s="5">
        <v>4341601000000</v>
      </c>
      <c r="P83" s="5">
        <v>5942954293000</v>
      </c>
      <c r="Q83" s="5">
        <v>6873020928000</v>
      </c>
      <c r="R83" s="5">
        <v>4124886070000</v>
      </c>
      <c r="S83" s="5">
        <v>3323221103000</v>
      </c>
      <c r="T83" s="5">
        <v>3290783678000</v>
      </c>
      <c r="U83" s="5">
        <v>3514061335000</v>
      </c>
      <c r="V83" s="5">
        <v>4302382487000</v>
      </c>
      <c r="W83" s="5">
        <v>3764008591000</v>
      </c>
      <c r="X83" s="5">
        <v>4011590465000</v>
      </c>
      <c r="Y83" s="5">
        <v>3314002735000</v>
      </c>
      <c r="Z83" s="5">
        <v>3377248306000</v>
      </c>
    </row>
    <row r="84" spans="2:26" ht="15.5" x14ac:dyDescent="0.35">
      <c r="C84" t="s">
        <v>458</v>
      </c>
      <c r="D84" s="5">
        <v>24745000000</v>
      </c>
      <c r="E84" s="5">
        <v>24458000000</v>
      </c>
      <c r="F84" s="5">
        <v>24007000000</v>
      </c>
      <c r="G84" s="5">
        <v>23570000000</v>
      </c>
      <c r="I84" s="5">
        <v>24458000000</v>
      </c>
      <c r="J84" s="5">
        <v>22791000000</v>
      </c>
      <c r="K84" s="5">
        <v>1360795000000</v>
      </c>
      <c r="L84" s="5">
        <v>2394007000000</v>
      </c>
      <c r="M84" s="5">
        <v>1288096000000</v>
      </c>
      <c r="N84" s="5">
        <v>823344000000</v>
      </c>
      <c r="O84" s="5">
        <v>391817000000</v>
      </c>
      <c r="P84" s="5">
        <v>143824364000</v>
      </c>
      <c r="Q84" s="5">
        <v>157354246000</v>
      </c>
      <c r="R84" s="5">
        <v>7714681000</v>
      </c>
      <c r="S84" s="5">
        <v>6955133000</v>
      </c>
      <c r="T84" s="5">
        <v>7143512000</v>
      </c>
      <c r="U84" s="5">
        <v>6627910000</v>
      </c>
      <c r="V84" s="5">
        <v>7821744000</v>
      </c>
      <c r="W84" s="5">
        <v>38787728000</v>
      </c>
      <c r="X84" s="5">
        <v>27470020000</v>
      </c>
      <c r="Y84" s="5">
        <v>41475806000</v>
      </c>
      <c r="Z84" s="5">
        <v>488510904000</v>
      </c>
    </row>
    <row r="85" spans="2:26" ht="15.5" x14ac:dyDescent="0.35">
      <c r="C85" t="s">
        <v>110</v>
      </c>
    </row>
    <row r="86" spans="2:26" ht="15.5" x14ac:dyDescent="0.35">
      <c r="C86" t="s">
        <v>108</v>
      </c>
    </row>
    <row r="87" spans="2:26" ht="15.5" x14ac:dyDescent="0.35">
      <c r="C87" t="s">
        <v>107</v>
      </c>
    </row>
    <row r="88" spans="2:26" ht="15.5" x14ac:dyDescent="0.35">
      <c r="C88" t="s">
        <v>111</v>
      </c>
    </row>
    <row r="89" spans="2:26" ht="15.5" x14ac:dyDescent="0.35">
      <c r="C89" t="s">
        <v>114</v>
      </c>
      <c r="D89" s="5">
        <v>172345000000</v>
      </c>
      <c r="E89" s="5">
        <v>167233000000</v>
      </c>
      <c r="F89" s="5">
        <v>155084000000</v>
      </c>
      <c r="G89" s="5">
        <v>147689000000</v>
      </c>
      <c r="I89" s="5">
        <v>167233000000</v>
      </c>
      <c r="J89" s="5">
        <v>147978000000</v>
      </c>
      <c r="K89" s="5">
        <v>119490000000</v>
      </c>
      <c r="L89" s="5">
        <v>98627000000</v>
      </c>
      <c r="M89" s="5">
        <v>139402000000</v>
      </c>
      <c r="N89" s="5">
        <v>137744000000</v>
      </c>
      <c r="O89" s="5">
        <v>61136000000</v>
      </c>
      <c r="P89" s="5">
        <v>5550282214000</v>
      </c>
      <c r="Q89" s="5">
        <v>11547364164000</v>
      </c>
      <c r="R89" s="5">
        <v>8278539096000</v>
      </c>
      <c r="S89" s="5">
        <v>20153707000</v>
      </c>
    </row>
    <row r="90" spans="2:26" ht="15.5" x14ac:dyDescent="0.35">
      <c r="C90" t="s">
        <v>112</v>
      </c>
      <c r="D90" s="5">
        <v>348387000000</v>
      </c>
      <c r="E90" s="5">
        <v>341071000000</v>
      </c>
      <c r="F90" s="5">
        <v>333751000000</v>
      </c>
      <c r="G90" s="5">
        <v>326590000000</v>
      </c>
      <c r="I90" s="5">
        <v>341071000000</v>
      </c>
      <c r="J90" s="5">
        <v>312946000000</v>
      </c>
      <c r="K90" s="5">
        <v>275000000000</v>
      </c>
      <c r="L90" s="5">
        <v>115000000000</v>
      </c>
      <c r="M90" s="5">
        <v>1858535000000</v>
      </c>
      <c r="N90" s="5">
        <v>2232631000000</v>
      </c>
      <c r="O90" s="5">
        <v>1606903000000</v>
      </c>
      <c r="P90" s="5">
        <v>1221032025000</v>
      </c>
      <c r="Q90" s="5">
        <v>264241068000</v>
      </c>
      <c r="R90" s="5">
        <v>110312799000</v>
      </c>
      <c r="S90" s="5">
        <v>132813579000</v>
      </c>
      <c r="U90" s="5">
        <v>19750666000</v>
      </c>
    </row>
    <row r="91" spans="2:26" ht="15.5" x14ac:dyDescent="0.35">
      <c r="C91" t="s">
        <v>113</v>
      </c>
      <c r="D91" s="5">
        <v>1495530000000</v>
      </c>
      <c r="E91" s="5">
        <v>1398240000000</v>
      </c>
      <c r="F91" s="5">
        <v>1329855000000</v>
      </c>
      <c r="G91" s="5">
        <v>1286776000000</v>
      </c>
      <c r="I91" s="5">
        <v>1398240000000</v>
      </c>
      <c r="J91" s="5">
        <v>1170367000000</v>
      </c>
      <c r="K91" s="5">
        <v>1298179000000</v>
      </c>
      <c r="L91" s="5">
        <v>1224992000000</v>
      </c>
      <c r="M91" s="5">
        <v>2032306000000</v>
      </c>
      <c r="N91" s="5">
        <v>4418103000000</v>
      </c>
      <c r="O91" s="5">
        <v>6270361000000</v>
      </c>
      <c r="P91" s="5">
        <v>40949237000</v>
      </c>
      <c r="Q91" s="5">
        <v>134244636000</v>
      </c>
      <c r="R91" s="5">
        <v>86975202000</v>
      </c>
      <c r="S91" s="5">
        <v>164374388000</v>
      </c>
      <c r="T91" s="5">
        <v>148828618000</v>
      </c>
      <c r="U91" s="5">
        <v>177197911000</v>
      </c>
      <c r="V91" s="5">
        <v>64092326000</v>
      </c>
      <c r="W91" s="5">
        <v>87993593000</v>
      </c>
      <c r="X91" s="5">
        <v>23629806000</v>
      </c>
      <c r="Y91" s="5">
        <v>64671644000</v>
      </c>
      <c r="Z91" s="5">
        <v>32034346000</v>
      </c>
    </row>
    <row r="92" spans="2:26" ht="15.5" x14ac:dyDescent="0.35">
      <c r="C92" t="s">
        <v>95</v>
      </c>
      <c r="D92" s="5">
        <v>-778760000000</v>
      </c>
      <c r="E92" s="5">
        <v>-723209000000</v>
      </c>
      <c r="F92" s="5">
        <v>-514365000000</v>
      </c>
      <c r="G92" s="5">
        <v>-510852000000</v>
      </c>
      <c r="I92" s="5">
        <v>-723209000000</v>
      </c>
      <c r="J92" s="5">
        <v>-519643000000</v>
      </c>
      <c r="K92" s="5">
        <v>-2410486000000</v>
      </c>
      <c r="L92" s="5">
        <v>-2225204000000</v>
      </c>
      <c r="M92" s="5">
        <v>-698072000000</v>
      </c>
      <c r="N92" s="5">
        <v>-614153000000</v>
      </c>
      <c r="O92" s="5">
        <v>-707449000000</v>
      </c>
      <c r="P92" s="5">
        <v>-604893729000</v>
      </c>
      <c r="Q92" s="5">
        <v>-653196924000</v>
      </c>
      <c r="R92" s="5">
        <v>-438262246000</v>
      </c>
      <c r="S92" s="5">
        <v>-330715160000</v>
      </c>
      <c r="T92" s="5">
        <v>2613862000</v>
      </c>
      <c r="U92" s="5">
        <v>2098260000</v>
      </c>
      <c r="V92" s="5">
        <v>3292095000</v>
      </c>
      <c r="W92" s="5">
        <v>-9503672000</v>
      </c>
      <c r="X92" s="5">
        <v>-10721380000</v>
      </c>
      <c r="Y92" s="5">
        <v>-9194094000</v>
      </c>
      <c r="Z92" s="5">
        <v>-3667043000</v>
      </c>
    </row>
    <row r="93" spans="2:26" ht="15.5" x14ac:dyDescent="0.35">
      <c r="C93" t="s">
        <v>115</v>
      </c>
      <c r="D93" s="5">
        <v>8681120000000</v>
      </c>
      <c r="E93" s="5">
        <v>9268670000000</v>
      </c>
      <c r="F93" s="5">
        <v>7920354000000</v>
      </c>
      <c r="G93" s="5">
        <v>8949904000000</v>
      </c>
      <c r="I93" s="5">
        <v>9268670000000</v>
      </c>
      <c r="J93" s="5">
        <v>7197565000000</v>
      </c>
      <c r="K93" s="5">
        <v>8267495000000</v>
      </c>
      <c r="L93" s="5">
        <v>12372212000000</v>
      </c>
      <c r="M93" s="5">
        <v>10361876000000</v>
      </c>
      <c r="N93" s="5">
        <v>10705995000000</v>
      </c>
      <c r="O93" s="5">
        <v>11612566000000</v>
      </c>
      <c r="P93" s="5">
        <v>11813856472000</v>
      </c>
      <c r="Q93" s="5">
        <v>18987065058000</v>
      </c>
      <c r="R93" s="5">
        <v>12965884489000</v>
      </c>
      <c r="S93" s="5">
        <v>3729046503000</v>
      </c>
      <c r="T93" s="5">
        <v>3641371714000</v>
      </c>
      <c r="U93" s="5">
        <v>3746344739000</v>
      </c>
      <c r="V93" s="5">
        <v>4531117154000</v>
      </c>
      <c r="W93" s="5">
        <v>3996740525000</v>
      </c>
      <c r="X93" s="5">
        <v>4090141492000</v>
      </c>
      <c r="Y93" s="5">
        <v>3430338210000</v>
      </c>
      <c r="Z93" s="5">
        <v>3906983110000</v>
      </c>
    </row>
    <row r="94" spans="2:26" ht="15.5" x14ac:dyDescent="0.35">
      <c r="C94" t="s">
        <v>116</v>
      </c>
    </row>
    <row r="95" spans="2:26" ht="15.5" x14ac:dyDescent="0.35">
      <c r="C95" t="s">
        <v>510</v>
      </c>
      <c r="D95" s="5">
        <v>5993457000000</v>
      </c>
      <c r="E95" s="5">
        <v>5923773000000</v>
      </c>
      <c r="F95" s="5">
        <v>5834135000000</v>
      </c>
      <c r="G95" s="5">
        <v>7247900000000</v>
      </c>
      <c r="I95" s="5">
        <v>5923773000000</v>
      </c>
      <c r="J95" s="5">
        <v>5608831000000</v>
      </c>
      <c r="K95" s="5">
        <v>5201567000000</v>
      </c>
      <c r="L95" s="5">
        <v>8974143000000</v>
      </c>
      <c r="M95" s="5">
        <v>6536644000000</v>
      </c>
      <c r="N95" s="5">
        <v>4590955000000</v>
      </c>
      <c r="O95" s="5">
        <v>4394889000000</v>
      </c>
      <c r="P95" s="5">
        <v>3160399864000</v>
      </c>
      <c r="Q95" s="5">
        <v>886617944000</v>
      </c>
      <c r="R95" s="5">
        <v>158281362000</v>
      </c>
      <c r="S95" s="5">
        <v>166001306000</v>
      </c>
      <c r="T95" s="5">
        <v>171345274000</v>
      </c>
      <c r="U95" s="5">
        <v>192095078000</v>
      </c>
      <c r="V95" s="5">
        <v>175745092000</v>
      </c>
      <c r="W95" s="5">
        <v>200921819000</v>
      </c>
      <c r="X95" s="5">
        <v>201270895000</v>
      </c>
      <c r="Y95" s="5">
        <v>207484999000</v>
      </c>
      <c r="Z95" s="5">
        <v>26425704000</v>
      </c>
    </row>
    <row r="96" spans="2:26" ht="15.5" x14ac:dyDescent="0.35">
      <c r="C96" t="s">
        <v>118</v>
      </c>
      <c r="D96" s="5">
        <v>611408000000</v>
      </c>
      <c r="E96" s="5">
        <v>643799000000</v>
      </c>
      <c r="F96" s="5">
        <v>534299000000</v>
      </c>
      <c r="G96" s="5">
        <v>511118000000</v>
      </c>
      <c r="I96" s="5">
        <v>643799000000</v>
      </c>
      <c r="J96" s="5">
        <v>508170000000</v>
      </c>
      <c r="K96" s="5">
        <v>478377000000</v>
      </c>
      <c r="L96" s="5">
        <v>360716000000</v>
      </c>
      <c r="M96" s="5">
        <v>833394000000</v>
      </c>
      <c r="N96" s="5">
        <v>746237000000</v>
      </c>
      <c r="O96" s="5">
        <v>714282000000</v>
      </c>
      <c r="P96" s="5">
        <v>754805817000</v>
      </c>
      <c r="Q96" s="5">
        <v>1035922309000</v>
      </c>
      <c r="R96" s="5">
        <v>884665521000</v>
      </c>
      <c r="S96" s="5">
        <v>913842793000</v>
      </c>
      <c r="T96" s="5">
        <v>701727320000</v>
      </c>
      <c r="U96" s="5">
        <v>593028346000</v>
      </c>
      <c r="V96" s="5">
        <v>422506867000</v>
      </c>
      <c r="W96" s="5">
        <v>374655341000</v>
      </c>
      <c r="X96" s="5">
        <v>226905341000</v>
      </c>
      <c r="Y96" s="5">
        <v>196202778000</v>
      </c>
      <c r="Z96" s="5">
        <v>159445599000</v>
      </c>
    </row>
    <row r="97" spans="3:26" ht="15.5" x14ac:dyDescent="0.35">
      <c r="C97" t="s">
        <v>1130</v>
      </c>
      <c r="D97" s="5">
        <v>611408000000</v>
      </c>
      <c r="E97" s="5">
        <v>643799000000</v>
      </c>
      <c r="F97" s="5">
        <v>534299000000</v>
      </c>
      <c r="G97" s="5">
        <v>511118000000</v>
      </c>
      <c r="I97" s="5">
        <v>643799000000</v>
      </c>
      <c r="J97" s="5">
        <v>508170000000</v>
      </c>
      <c r="K97" s="5">
        <v>478377000000</v>
      </c>
      <c r="L97" s="5">
        <v>360716000000</v>
      </c>
      <c r="M97" s="5">
        <v>833394000000</v>
      </c>
      <c r="N97" s="5">
        <v>746237000000</v>
      </c>
      <c r="O97" s="5">
        <v>714282000000</v>
      </c>
      <c r="P97" s="5">
        <v>754805817000</v>
      </c>
      <c r="Q97" s="5">
        <v>1035922309000</v>
      </c>
      <c r="R97" s="5">
        <v>884665521000</v>
      </c>
      <c r="S97" s="5">
        <v>913842793000</v>
      </c>
      <c r="T97" s="5">
        <v>701727320000</v>
      </c>
      <c r="U97" s="5">
        <v>593028346000</v>
      </c>
      <c r="V97" s="5">
        <v>422506867000</v>
      </c>
      <c r="W97" s="5">
        <v>374655341000</v>
      </c>
      <c r="X97" s="5">
        <v>226905341000</v>
      </c>
      <c r="Y97" s="5">
        <v>196202778000</v>
      </c>
      <c r="Z97" s="5">
        <v>159445599000</v>
      </c>
    </row>
    <row r="98" spans="3:26" ht="15.5" x14ac:dyDescent="0.35">
      <c r="C98" t="s">
        <v>377</v>
      </c>
      <c r="D98" s="5">
        <v>141634858000000</v>
      </c>
      <c r="E98" s="5">
        <v>141062343000000</v>
      </c>
      <c r="F98" s="5">
        <v>137550960000000</v>
      </c>
      <c r="G98" s="5">
        <v>125561523000000</v>
      </c>
      <c r="I98" s="5">
        <v>141062343000000</v>
      </c>
      <c r="J98" s="5">
        <v>132092515000000</v>
      </c>
      <c r="K98" s="5">
        <v>117370201000000</v>
      </c>
      <c r="L98" s="5">
        <v>67060736000000</v>
      </c>
      <c r="M98" s="5">
        <v>79580894000000</v>
      </c>
      <c r="N98" s="5">
        <v>83544308000000</v>
      </c>
      <c r="O98" s="5">
        <v>78705512000000</v>
      </c>
      <c r="P98" s="5">
        <v>63453029906000</v>
      </c>
      <c r="Q98" s="5">
        <v>56089017191000</v>
      </c>
      <c r="R98" s="5">
        <v>36898891956000</v>
      </c>
      <c r="S98" s="5">
        <v>28821789639000</v>
      </c>
      <c r="T98" s="5">
        <v>26118582984000</v>
      </c>
      <c r="U98" s="5">
        <v>22941389931000</v>
      </c>
      <c r="V98" s="5">
        <v>18886526882000</v>
      </c>
      <c r="W98" s="5">
        <v>16217730294000</v>
      </c>
      <c r="X98" s="5">
        <v>13966914752000</v>
      </c>
      <c r="Y98" s="5">
        <v>11695848144000</v>
      </c>
      <c r="Z98" s="5">
        <v>10247240536000</v>
      </c>
    </row>
    <row r="99" spans="3:26" ht="15.5" x14ac:dyDescent="0.35">
      <c r="C99" t="s">
        <v>1623</v>
      </c>
      <c r="D99" s="5">
        <v>141549194000000</v>
      </c>
      <c r="E99" s="5">
        <v>140973316000000</v>
      </c>
      <c r="F99" s="5">
        <v>137461066000000</v>
      </c>
      <c r="G99" s="5">
        <v>125482001000000</v>
      </c>
      <c r="I99" s="5">
        <v>140973316000000</v>
      </c>
      <c r="J99" s="5">
        <v>132004237000000</v>
      </c>
      <c r="K99" s="5">
        <v>117260627000000</v>
      </c>
      <c r="L99" s="5">
        <v>66979662000000</v>
      </c>
      <c r="M99" s="5">
        <v>79256534000000</v>
      </c>
      <c r="N99" s="5">
        <v>83443064000000</v>
      </c>
      <c r="O99" s="5">
        <v>78620143000000</v>
      </c>
      <c r="P99" s="5">
        <v>62247988326000</v>
      </c>
      <c r="Q99" s="5">
        <v>55957697162000</v>
      </c>
      <c r="R99" s="5">
        <v>34703311350000</v>
      </c>
      <c r="S99" s="5">
        <v>24864720272000</v>
      </c>
      <c r="T99" s="5">
        <v>23935414790000</v>
      </c>
      <c r="U99" s="5">
        <v>22300271393000</v>
      </c>
      <c r="V99" s="5">
        <v>18553815470000</v>
      </c>
      <c r="W99" s="5">
        <v>13663827764000</v>
      </c>
      <c r="X99" s="5">
        <v>10100448190000</v>
      </c>
      <c r="Y99" s="5">
        <v>9863302261000</v>
      </c>
      <c r="Z99" s="5">
        <v>8848540241000</v>
      </c>
    </row>
    <row r="100" spans="3:26" ht="15.5" x14ac:dyDescent="0.35">
      <c r="C100" t="s">
        <v>1624</v>
      </c>
      <c r="D100" s="5">
        <v>141634858000000</v>
      </c>
      <c r="E100" s="5">
        <v>141062343000000</v>
      </c>
      <c r="F100" s="5">
        <v>137550960000000</v>
      </c>
      <c r="G100" s="5">
        <v>125561523000000</v>
      </c>
      <c r="I100" s="5">
        <v>141062343000000</v>
      </c>
      <c r="J100" s="5">
        <v>132092515000000</v>
      </c>
      <c r="K100" s="5">
        <v>117370201000000</v>
      </c>
      <c r="L100" s="5">
        <v>67060736000000</v>
      </c>
      <c r="M100" s="5">
        <v>79580894000000</v>
      </c>
      <c r="N100" s="5">
        <v>83544308000000</v>
      </c>
      <c r="O100" s="5">
        <v>78705512000000</v>
      </c>
      <c r="P100" s="5">
        <v>63453029906000</v>
      </c>
      <c r="Q100" s="5">
        <v>56089017191000</v>
      </c>
      <c r="R100" s="5">
        <v>36898891956000</v>
      </c>
      <c r="S100" s="5">
        <v>28821789639000</v>
      </c>
      <c r="T100" s="5">
        <v>26118582984000</v>
      </c>
      <c r="U100" s="5">
        <v>22941389931000</v>
      </c>
      <c r="V100" s="5">
        <v>18886526882000</v>
      </c>
      <c r="W100" s="5">
        <v>16217730294000</v>
      </c>
      <c r="X100" s="5">
        <v>13966914752000</v>
      </c>
      <c r="Y100" s="5">
        <v>11695848144000</v>
      </c>
      <c r="Z100" s="5">
        <v>10247240536000</v>
      </c>
    </row>
    <row r="101" spans="3:26" ht="15.5" x14ac:dyDescent="0.35">
      <c r="C101" t="s">
        <v>119</v>
      </c>
      <c r="D101" s="5">
        <v>41849000000</v>
      </c>
      <c r="E101" s="5">
        <v>41849000000</v>
      </c>
      <c r="F101" s="5">
        <v>41849000000</v>
      </c>
      <c r="G101" s="5">
        <v>41849000000</v>
      </c>
      <c r="I101" s="5">
        <v>41849000000</v>
      </c>
      <c r="J101" s="5">
        <v>41849000000</v>
      </c>
      <c r="K101" s="5">
        <v>41849000000</v>
      </c>
      <c r="L101" s="5">
        <v>41849000000</v>
      </c>
      <c r="M101" s="5">
        <v>41849000000</v>
      </c>
      <c r="N101" s="5">
        <v>41849000000</v>
      </c>
      <c r="O101" s="5">
        <v>41849000000</v>
      </c>
      <c r="P101" s="5">
        <v>41848567000</v>
      </c>
      <c r="Q101" s="5">
        <v>41848567000</v>
      </c>
      <c r="R101" s="5">
        <v>41848567000</v>
      </c>
      <c r="S101" s="5">
        <v>41848567000</v>
      </c>
      <c r="T101" s="5">
        <v>41848567000</v>
      </c>
      <c r="U101" s="5">
        <v>41848567000</v>
      </c>
      <c r="V101" s="5">
        <v>41848567000</v>
      </c>
      <c r="W101" s="5">
        <v>41848567000</v>
      </c>
      <c r="X101" s="5">
        <v>42533786000</v>
      </c>
      <c r="Y101" s="5">
        <v>36879508000</v>
      </c>
    </row>
    <row r="102" spans="3:26" ht="15.5" x14ac:dyDescent="0.35">
      <c r="C102" t="s">
        <v>117</v>
      </c>
      <c r="D102" s="5">
        <v>76148000000</v>
      </c>
      <c r="E102" s="5">
        <v>74201000000</v>
      </c>
      <c r="F102" s="5">
        <v>58273000000</v>
      </c>
      <c r="G102" s="5">
        <v>67147000000</v>
      </c>
      <c r="I102" s="5">
        <v>74201000000</v>
      </c>
      <c r="J102" s="5">
        <v>67529000000</v>
      </c>
      <c r="K102" s="5">
        <v>62878000000</v>
      </c>
      <c r="N102" s="5">
        <v>2385000000</v>
      </c>
      <c r="O102" s="5">
        <v>137876000000</v>
      </c>
      <c r="P102" s="5">
        <v>11386686000</v>
      </c>
      <c r="Q102" s="5">
        <v>34138156000</v>
      </c>
      <c r="R102" s="5">
        <v>66081697000</v>
      </c>
      <c r="S102" s="5">
        <v>12431574000</v>
      </c>
    </row>
    <row r="103" spans="3:26" ht="15.5" x14ac:dyDescent="0.35">
      <c r="C103" t="s">
        <v>376</v>
      </c>
      <c r="D103" s="5">
        <v>1005175000000</v>
      </c>
      <c r="E103" s="5">
        <v>1012267000000</v>
      </c>
      <c r="F103" s="5">
        <v>1009078000000</v>
      </c>
      <c r="G103" s="5">
        <v>1001491000000</v>
      </c>
      <c r="I103" s="5">
        <v>1012267000000</v>
      </c>
      <c r="J103" s="5">
        <v>979181000000</v>
      </c>
      <c r="K103" s="5">
        <v>751557000000</v>
      </c>
      <c r="L103" s="5">
        <v>604289000000</v>
      </c>
      <c r="M103" s="5">
        <v>425021000000</v>
      </c>
      <c r="N103" s="5">
        <v>457565000000</v>
      </c>
      <c r="O103" s="5">
        <v>366975000000</v>
      </c>
      <c r="P103" s="5">
        <v>303355760000</v>
      </c>
      <c r="Q103" s="5">
        <v>241926122000</v>
      </c>
      <c r="R103" s="5">
        <v>232318971000</v>
      </c>
      <c r="S103" s="5">
        <v>84335110000</v>
      </c>
    </row>
    <row r="104" spans="3:26" ht="15.5" x14ac:dyDescent="0.35">
      <c r="C104" t="s">
        <v>120</v>
      </c>
      <c r="D104" s="5">
        <v>151857125000000</v>
      </c>
      <c r="E104" s="5">
        <v>150726616000000</v>
      </c>
      <c r="F104" s="5">
        <v>147106224000000</v>
      </c>
      <c r="G104" s="5">
        <v>136435981000000</v>
      </c>
      <c r="I104" s="5">
        <v>150726616000000</v>
      </c>
      <c r="J104" s="5">
        <v>141518955000000</v>
      </c>
      <c r="K104" s="5">
        <v>126464506000000</v>
      </c>
      <c r="L104" s="5">
        <v>78766970000000</v>
      </c>
      <c r="M104" s="5">
        <v>90881008000000</v>
      </c>
      <c r="N104" s="5">
        <v>93380651000000</v>
      </c>
      <c r="O104" s="5">
        <v>88067004000000</v>
      </c>
      <c r="P104" s="5">
        <v>70604744318000</v>
      </c>
      <c r="Q104" s="5">
        <v>60205707732000</v>
      </c>
      <c r="R104" s="5">
        <v>40534438170000</v>
      </c>
      <c r="S104" s="5">
        <v>32995935984000</v>
      </c>
      <c r="T104" s="5">
        <v>28216576275000</v>
      </c>
      <c r="U104" s="5">
        <v>24620000589000</v>
      </c>
      <c r="V104" s="5">
        <v>20222434287000</v>
      </c>
      <c r="W104" s="5">
        <v>17435393193000</v>
      </c>
      <c r="X104" s="5">
        <v>14861987842000</v>
      </c>
      <c r="Y104" s="5">
        <v>12743925737000</v>
      </c>
      <c r="Z104" s="5">
        <v>10735776903000</v>
      </c>
    </row>
    <row r="105" spans="3:26" ht="15.5" x14ac:dyDescent="0.35">
      <c r="C105" t="s">
        <v>121</v>
      </c>
      <c r="D105" s="5">
        <v>160538245000000</v>
      </c>
      <c r="E105" s="5">
        <v>159995286000000</v>
      </c>
      <c r="F105" s="5">
        <v>155026578000000</v>
      </c>
      <c r="G105" s="5">
        <v>145385885000000</v>
      </c>
      <c r="I105" s="5">
        <v>159995286000000</v>
      </c>
      <c r="J105" s="5">
        <v>148716520000000</v>
      </c>
      <c r="K105" s="5">
        <v>134732001000000</v>
      </c>
      <c r="L105" s="5">
        <v>91139182000000</v>
      </c>
      <c r="M105" s="5">
        <v>101242884000000</v>
      </c>
      <c r="N105" s="5">
        <v>104086646000000</v>
      </c>
      <c r="O105" s="5">
        <v>99679570000000</v>
      </c>
      <c r="P105" s="5">
        <v>82418600790000</v>
      </c>
      <c r="Q105" s="5">
        <v>79192772790000</v>
      </c>
      <c r="R105" s="5">
        <v>53500322659000</v>
      </c>
      <c r="S105" s="5">
        <v>36724982487000</v>
      </c>
      <c r="T105" s="5">
        <v>31857947989000</v>
      </c>
      <c r="U105" s="5">
        <v>28366345328000</v>
      </c>
      <c r="V105" s="5">
        <v>24753551441000</v>
      </c>
      <c r="W105" s="5">
        <v>21432133718000</v>
      </c>
      <c r="X105" s="5">
        <v>18952129334000</v>
      </c>
      <c r="Y105" s="5">
        <v>16174263947000</v>
      </c>
      <c r="Z105" s="5">
        <v>14642760013000</v>
      </c>
    </row>
    <row r="106" spans="3:26" ht="15.5" x14ac:dyDescent="0.35">
      <c r="C106" t="s">
        <v>122</v>
      </c>
    </row>
    <row r="107" spans="3:26" ht="15.5" x14ac:dyDescent="0.35">
      <c r="C107" t="s">
        <v>123</v>
      </c>
    </row>
    <row r="108" spans="3:26" ht="15.5" x14ac:dyDescent="0.35">
      <c r="C108" t="s">
        <v>124</v>
      </c>
      <c r="D108" s="5">
        <v>14960733000000</v>
      </c>
      <c r="E108" s="5">
        <v>15995857000000</v>
      </c>
      <c r="F108" s="5">
        <v>19117732000000</v>
      </c>
      <c r="G108" s="5">
        <v>20149965000000</v>
      </c>
      <c r="I108" s="5">
        <v>15995857000000</v>
      </c>
      <c r="J108" s="5">
        <v>21566219000000</v>
      </c>
      <c r="K108" s="5">
        <v>24795057000000</v>
      </c>
      <c r="L108" s="5">
        <v>12142988000000</v>
      </c>
      <c r="M108" s="5">
        <v>12014583000000</v>
      </c>
      <c r="N108" s="5">
        <v>14928687000000</v>
      </c>
      <c r="O108" s="5">
        <v>41526417000000</v>
      </c>
      <c r="P108" s="5">
        <v>31081475143000</v>
      </c>
      <c r="Q108" s="5">
        <v>24997940298000</v>
      </c>
      <c r="R108" s="5">
        <v>18626988996000</v>
      </c>
      <c r="S108" s="5">
        <v>7743786951000</v>
      </c>
      <c r="T108" s="5">
        <v>4312916751000</v>
      </c>
      <c r="U108" s="5">
        <v>4919883549000</v>
      </c>
      <c r="V108" s="5">
        <v>6648164394000</v>
      </c>
      <c r="W108" s="5">
        <v>3768595625000</v>
      </c>
      <c r="X108" s="5">
        <v>2478279260000</v>
      </c>
      <c r="Y108" s="5">
        <v>2966355284000</v>
      </c>
      <c r="Z108" s="5">
        <v>1237275532000</v>
      </c>
    </row>
    <row r="109" spans="3:26" ht="15.5" x14ac:dyDescent="0.35">
      <c r="C109" t="s">
        <v>127</v>
      </c>
      <c r="D109" s="5">
        <v>71371000000</v>
      </c>
      <c r="E109" s="5">
        <v>71937000000</v>
      </c>
      <c r="F109" s="5">
        <v>94994000000</v>
      </c>
      <c r="I109" s="5">
        <v>71937000000</v>
      </c>
      <c r="J109" s="5">
        <v>151278000000</v>
      </c>
      <c r="K109" s="5">
        <v>256768000000</v>
      </c>
      <c r="L109" s="5">
        <v>134726000000</v>
      </c>
      <c r="M109" s="5">
        <v>433025000000</v>
      </c>
      <c r="N109" s="5">
        <v>325160000000</v>
      </c>
      <c r="O109" s="5">
        <v>404235000000</v>
      </c>
      <c r="P109" s="5">
        <v>321811466000</v>
      </c>
      <c r="Q109" s="5">
        <v>350924063000</v>
      </c>
      <c r="R109" s="5">
        <v>134771562000</v>
      </c>
      <c r="S109" s="5">
        <v>137465749000</v>
      </c>
      <c r="T109" s="5">
        <v>191675486000</v>
      </c>
      <c r="U109" s="5">
        <v>80668899000</v>
      </c>
      <c r="V109" s="5">
        <v>92043627000</v>
      </c>
      <c r="W109" s="5">
        <v>136141780000</v>
      </c>
      <c r="X109" s="5">
        <v>130307565000</v>
      </c>
      <c r="Y109" s="5">
        <v>103690158000</v>
      </c>
      <c r="Z109" s="5">
        <v>47556253000</v>
      </c>
    </row>
    <row r="110" spans="3:26" ht="15.5" x14ac:dyDescent="0.35">
      <c r="C110" t="s">
        <v>128</v>
      </c>
      <c r="D110" s="5">
        <v>71371000000</v>
      </c>
      <c r="E110" s="5">
        <v>71937000000</v>
      </c>
      <c r="F110" s="5">
        <v>94994000000</v>
      </c>
      <c r="G110" s="5">
        <v>122032000000</v>
      </c>
      <c r="I110" s="5">
        <v>71937000000</v>
      </c>
      <c r="J110" s="5">
        <v>151278000000</v>
      </c>
      <c r="K110" s="5">
        <v>256768000000</v>
      </c>
      <c r="L110" s="5">
        <v>134726000000</v>
      </c>
      <c r="M110" s="5">
        <v>433025000000</v>
      </c>
      <c r="N110" s="5">
        <v>325160000000</v>
      </c>
      <c r="O110" s="5">
        <v>404235000000</v>
      </c>
      <c r="P110" s="5">
        <v>321811466000</v>
      </c>
      <c r="Q110" s="5">
        <v>350924063000</v>
      </c>
      <c r="R110" s="5">
        <v>134771562000</v>
      </c>
      <c r="S110" s="5">
        <v>137465749000</v>
      </c>
      <c r="T110" s="5">
        <v>191675486000</v>
      </c>
      <c r="U110" s="5">
        <v>80668899000</v>
      </c>
      <c r="V110" s="5">
        <v>92043627000</v>
      </c>
      <c r="W110" s="5">
        <v>136141780000</v>
      </c>
      <c r="X110" s="5">
        <v>130307565000</v>
      </c>
      <c r="Y110" s="5">
        <v>103690158000</v>
      </c>
      <c r="Z110" s="5">
        <v>47556253000</v>
      </c>
    </row>
    <row r="111" spans="3:26" ht="15.5" x14ac:dyDescent="0.35">
      <c r="C111" t="s">
        <v>1625</v>
      </c>
      <c r="D111" s="5">
        <v>1417284000000</v>
      </c>
      <c r="E111" s="5">
        <v>1375330000000</v>
      </c>
      <c r="F111" s="5">
        <v>1124971000000</v>
      </c>
      <c r="G111" s="5">
        <v>774441000000</v>
      </c>
      <c r="I111" s="5">
        <v>1375330000000</v>
      </c>
      <c r="J111" s="5">
        <v>967428000000</v>
      </c>
      <c r="K111" s="5">
        <v>681879000000</v>
      </c>
      <c r="L111" s="5">
        <v>213454000000</v>
      </c>
      <c r="M111" s="5">
        <v>362814000000</v>
      </c>
      <c r="N111" s="5">
        <v>754833000000</v>
      </c>
      <c r="O111" s="5">
        <v>568239000000</v>
      </c>
      <c r="P111" s="5">
        <v>266024298000</v>
      </c>
      <c r="Q111" s="5">
        <v>496699951000</v>
      </c>
      <c r="R111" s="5">
        <v>394469576000</v>
      </c>
    </row>
    <row r="112" spans="3:26" ht="15.5" x14ac:dyDescent="0.35">
      <c r="C112" t="s">
        <v>1626</v>
      </c>
      <c r="D112" s="5">
        <v>458711000000</v>
      </c>
      <c r="E112" s="5">
        <v>402940000000</v>
      </c>
      <c r="F112" s="5">
        <v>583387000000</v>
      </c>
      <c r="G112" s="5">
        <v>396589000000</v>
      </c>
      <c r="I112" s="5">
        <v>402940000000</v>
      </c>
      <c r="J112" s="5">
        <v>494361000000</v>
      </c>
      <c r="K112" s="5">
        <v>560316000000</v>
      </c>
      <c r="L112" s="5">
        <v>457783000000</v>
      </c>
      <c r="M112" s="5">
        <v>1290243000000</v>
      </c>
      <c r="N112" s="5">
        <v>1883433000000</v>
      </c>
      <c r="O112" s="5">
        <v>551612000000</v>
      </c>
      <c r="P112" s="5">
        <v>1098460334000</v>
      </c>
      <c r="Q112" s="5">
        <v>1289210757000</v>
      </c>
      <c r="R112" s="5">
        <v>1279575017000</v>
      </c>
      <c r="S112" s="5">
        <v>1661724335000</v>
      </c>
      <c r="T112" s="5">
        <v>990488834000</v>
      </c>
      <c r="U112" s="5">
        <v>1153448281000</v>
      </c>
      <c r="V112" s="5">
        <v>1325014167000</v>
      </c>
      <c r="W112" s="5">
        <v>500431781000</v>
      </c>
      <c r="X112" s="5">
        <v>384048181000</v>
      </c>
      <c r="Y112" s="5">
        <v>277458356000</v>
      </c>
      <c r="Z112" s="5">
        <v>169911733000</v>
      </c>
    </row>
    <row r="113" spans="3:26" ht="15.5" x14ac:dyDescent="0.35">
      <c r="C113" t="s">
        <v>131</v>
      </c>
      <c r="D113" s="5">
        <v>638056000000</v>
      </c>
      <c r="E113" s="5">
        <v>419456000000</v>
      </c>
      <c r="F113" s="5">
        <v>284754000000</v>
      </c>
      <c r="G113" s="5">
        <v>235707000000</v>
      </c>
      <c r="I113" s="5">
        <v>419456000000</v>
      </c>
      <c r="J113" s="5">
        <v>1807837000000</v>
      </c>
      <c r="K113" s="5">
        <v>372957000000</v>
      </c>
      <c r="L113" s="5">
        <v>785809000000</v>
      </c>
      <c r="M113" s="5">
        <v>349197000000</v>
      </c>
      <c r="N113" s="5">
        <v>213079000000</v>
      </c>
      <c r="O113" s="5">
        <v>483252000000</v>
      </c>
      <c r="P113" s="5">
        <v>365685503000</v>
      </c>
      <c r="Q113" s="5">
        <v>317245913000</v>
      </c>
      <c r="R113" s="5">
        <v>158561774000</v>
      </c>
      <c r="S113" s="5">
        <v>163865088000</v>
      </c>
      <c r="T113" s="5">
        <v>261565448000</v>
      </c>
      <c r="U113" s="5">
        <v>164329238000</v>
      </c>
      <c r="V113" s="5">
        <v>281375171000</v>
      </c>
      <c r="W113" s="5">
        <v>84534137000</v>
      </c>
      <c r="X113" s="5">
        <v>164291799000</v>
      </c>
      <c r="Y113" s="5">
        <v>99775049000</v>
      </c>
      <c r="Z113" s="5">
        <v>145527210000</v>
      </c>
    </row>
    <row r="114" spans="3:26" ht="15.5" x14ac:dyDescent="0.35">
      <c r="C114" t="s">
        <v>129</v>
      </c>
      <c r="D114" s="5">
        <v>1058440000000</v>
      </c>
      <c r="E114" s="5">
        <v>1064744000000</v>
      </c>
      <c r="F114" s="5">
        <v>1037643000000</v>
      </c>
      <c r="G114" s="5">
        <v>1724831000000</v>
      </c>
      <c r="I114" s="5">
        <v>1064744000000</v>
      </c>
      <c r="J114" s="5">
        <v>968023000000</v>
      </c>
      <c r="K114" s="5">
        <v>956199000000</v>
      </c>
      <c r="L114" s="5">
        <v>723974000000</v>
      </c>
      <c r="M114" s="5">
        <v>426367000000</v>
      </c>
      <c r="N114" s="5">
        <v>354572000000</v>
      </c>
      <c r="O114" s="5">
        <v>444898000000</v>
      </c>
      <c r="P114" s="5">
        <v>672381818000</v>
      </c>
      <c r="Q114" s="5">
        <v>2967230609000</v>
      </c>
      <c r="R114" s="5">
        <v>1956027037000</v>
      </c>
      <c r="S114" s="5">
        <v>47430707000</v>
      </c>
      <c r="T114" s="5">
        <v>73661131000</v>
      </c>
      <c r="U114" s="5">
        <v>66267404000</v>
      </c>
      <c r="V114" s="5">
        <v>36384038000</v>
      </c>
      <c r="W114" s="5">
        <v>42632202000</v>
      </c>
      <c r="X114" s="5">
        <v>31786339000</v>
      </c>
      <c r="Y114" s="5">
        <v>53447787000</v>
      </c>
      <c r="Z114" s="5">
        <v>47870850000</v>
      </c>
    </row>
    <row r="115" spans="3:26" ht="15.5" x14ac:dyDescent="0.35">
      <c r="C115" t="s">
        <v>132</v>
      </c>
      <c r="D115" s="5">
        <v>721903000000</v>
      </c>
      <c r="E115" s="5">
        <v>712202000000</v>
      </c>
      <c r="F115" s="5">
        <v>710732000000</v>
      </c>
      <c r="I115" s="5">
        <v>712202000000</v>
      </c>
      <c r="J115" s="5">
        <v>700629000000</v>
      </c>
      <c r="K115" s="5">
        <v>715029000000</v>
      </c>
      <c r="L115" s="5">
        <v>693945000000</v>
      </c>
      <c r="M115" s="5">
        <v>2037124000000</v>
      </c>
      <c r="N115" s="5">
        <v>2365755000000</v>
      </c>
      <c r="O115" s="5">
        <v>2433017000000</v>
      </c>
      <c r="P115" s="5">
        <v>1211003298000</v>
      </c>
      <c r="Q115" s="5">
        <v>2197234400000</v>
      </c>
      <c r="R115" s="5">
        <v>608804085000</v>
      </c>
    </row>
    <row r="116" spans="3:26" ht="15.5" x14ac:dyDescent="0.35">
      <c r="C116" t="s">
        <v>125</v>
      </c>
      <c r="D116" s="5">
        <v>21309000000</v>
      </c>
      <c r="E116" s="5">
        <v>57559000000</v>
      </c>
      <c r="F116" s="5">
        <v>778668000000</v>
      </c>
      <c r="G116" s="5">
        <v>1137891000000</v>
      </c>
      <c r="I116" s="5">
        <v>57559000000</v>
      </c>
      <c r="J116" s="5">
        <v>630868000000</v>
      </c>
      <c r="K116" s="5">
        <v>4530690000000</v>
      </c>
      <c r="L116" s="5">
        <v>1853174000000</v>
      </c>
      <c r="M116" s="5">
        <v>1057861000000</v>
      </c>
      <c r="N116" s="5">
        <v>3684263000000</v>
      </c>
      <c r="O116" s="5">
        <v>5245935000000</v>
      </c>
      <c r="P116" s="5">
        <v>2347570769000</v>
      </c>
      <c r="Q116" s="5">
        <v>1278658584000</v>
      </c>
      <c r="R116" s="5">
        <v>4590848584000</v>
      </c>
    </row>
    <row r="117" spans="3:26" ht="15.5" x14ac:dyDescent="0.35">
      <c r="C117" t="s">
        <v>134</v>
      </c>
    </row>
    <row r="118" spans="3:26" ht="15.5" x14ac:dyDescent="0.35">
      <c r="C118" t="s">
        <v>1234</v>
      </c>
      <c r="K118" s="5">
        <v>200000000000</v>
      </c>
      <c r="S118" s="5">
        <v>1347897302000</v>
      </c>
    </row>
    <row r="119" spans="3:26" ht="15.5" x14ac:dyDescent="0.35">
      <c r="C119" t="s">
        <v>331</v>
      </c>
      <c r="D119" s="5">
        <v>66940341000000</v>
      </c>
      <c r="E119" s="5">
        <v>68800868000000</v>
      </c>
      <c r="F119" s="5">
        <v>61993275000000</v>
      </c>
      <c r="G119" s="5">
        <v>55440029000000</v>
      </c>
      <c r="I119" s="5">
        <v>68800868000000</v>
      </c>
      <c r="J119" s="5">
        <v>57178416000000</v>
      </c>
      <c r="K119" s="5">
        <v>59419323000000</v>
      </c>
      <c r="L119" s="5">
        <v>46687743000000</v>
      </c>
      <c r="M119" s="5">
        <v>54457717000000</v>
      </c>
      <c r="N119" s="5">
        <v>52981941000000</v>
      </c>
      <c r="O119" s="5">
        <v>25674982000000</v>
      </c>
      <c r="P119" s="5">
        <v>18890941000000</v>
      </c>
      <c r="Q119" s="5">
        <v>21160366364000</v>
      </c>
      <c r="R119" s="5">
        <v>11597384451000</v>
      </c>
      <c r="S119" s="5">
        <v>7303051412000</v>
      </c>
      <c r="T119" s="5">
        <v>6484840290000</v>
      </c>
      <c r="U119" s="5">
        <v>5320197953000</v>
      </c>
      <c r="V119" s="5">
        <v>3046235536000</v>
      </c>
      <c r="W119" s="5">
        <v>1550702483000</v>
      </c>
      <c r="X119" s="5">
        <v>1233334913000</v>
      </c>
      <c r="Y119" s="5">
        <v>508217717000</v>
      </c>
      <c r="Z119" s="5">
        <v>602616347000</v>
      </c>
    </row>
    <row r="120" spans="3:26" ht="15.5" x14ac:dyDescent="0.35">
      <c r="C120" t="s">
        <v>136</v>
      </c>
      <c r="D120" s="5">
        <v>4597784000000</v>
      </c>
      <c r="E120" s="5">
        <v>2536062000000</v>
      </c>
      <c r="F120" s="5">
        <v>2537940000000</v>
      </c>
      <c r="G120" s="5">
        <v>1539029000000</v>
      </c>
      <c r="I120" s="5">
        <v>2536062000000</v>
      </c>
      <c r="J120" s="5">
        <v>1538161000000</v>
      </c>
      <c r="K120" s="5">
        <v>897353000000</v>
      </c>
      <c r="L120" s="5">
        <v>895770000000</v>
      </c>
      <c r="M120" s="5">
        <v>1994185000000</v>
      </c>
      <c r="N120" s="5">
        <v>3288445000000</v>
      </c>
      <c r="O120" s="5">
        <v>1295429000000</v>
      </c>
      <c r="P120" s="5">
        <v>6447433975000</v>
      </c>
      <c r="Q120" s="5">
        <v>7418391797000</v>
      </c>
      <c r="R120" s="5">
        <v>2993441603000</v>
      </c>
      <c r="S120" s="5">
        <v>4671253480000</v>
      </c>
      <c r="T120" s="5">
        <v>6144430063000</v>
      </c>
      <c r="U120" s="5">
        <v>5144375988000</v>
      </c>
      <c r="V120" s="5">
        <v>3749446582000</v>
      </c>
      <c r="W120" s="5">
        <v>5516485411000</v>
      </c>
      <c r="X120" s="5">
        <v>5513020036000</v>
      </c>
      <c r="Y120" s="5">
        <v>4013532549000</v>
      </c>
      <c r="Z120" s="5">
        <v>4658296807000</v>
      </c>
    </row>
    <row r="121" spans="3:26" ht="15.5" x14ac:dyDescent="0.35">
      <c r="C121" t="s">
        <v>1627</v>
      </c>
      <c r="W121" s="5">
        <v>5686734000</v>
      </c>
      <c r="X121" s="5">
        <v>20329636000</v>
      </c>
      <c r="Y121" s="5">
        <v>34772538000</v>
      </c>
      <c r="Z121" s="5">
        <v>49215440000</v>
      </c>
    </row>
    <row r="122" spans="3:26" ht="15.5" x14ac:dyDescent="0.35">
      <c r="C122" t="s">
        <v>137</v>
      </c>
      <c r="D122" s="5">
        <v>93498000000</v>
      </c>
      <c r="E122" s="5">
        <v>101997000000</v>
      </c>
      <c r="F122" s="5">
        <v>74713000000</v>
      </c>
      <c r="G122" s="5">
        <v>66687000000</v>
      </c>
      <c r="I122" s="5">
        <v>101997000000</v>
      </c>
      <c r="J122" s="5">
        <v>59819000000</v>
      </c>
      <c r="K122" s="5">
        <v>57385000000</v>
      </c>
      <c r="L122" s="5">
        <v>91114000000</v>
      </c>
      <c r="M122" s="5">
        <v>59451000000</v>
      </c>
      <c r="N122" s="5">
        <v>40673000000</v>
      </c>
      <c r="O122" s="5">
        <v>349000000</v>
      </c>
      <c r="P122" s="5">
        <v>9460947000</v>
      </c>
      <c r="Q122" s="5">
        <v>19038238000</v>
      </c>
      <c r="R122" s="5">
        <v>28530487000</v>
      </c>
      <c r="S122" s="5">
        <v>21890917000</v>
      </c>
      <c r="T122" s="5">
        <v>34479992000</v>
      </c>
      <c r="U122" s="5">
        <v>47125235000</v>
      </c>
      <c r="V122" s="5">
        <v>27356411000</v>
      </c>
      <c r="W122" s="5">
        <v>54842148000</v>
      </c>
      <c r="X122" s="5">
        <v>398281854000</v>
      </c>
      <c r="Y122" s="5">
        <v>58051508000</v>
      </c>
      <c r="Z122" s="5">
        <v>44425344000</v>
      </c>
    </row>
    <row r="123" spans="3:26" ht="15.5" x14ac:dyDescent="0.35">
      <c r="C123" t="s">
        <v>138</v>
      </c>
      <c r="D123" s="5">
        <v>4654938000000</v>
      </c>
      <c r="E123" s="5">
        <v>4557970000000</v>
      </c>
      <c r="F123" s="5">
        <v>7910548000000</v>
      </c>
      <c r="G123" s="5">
        <v>8011792000000</v>
      </c>
      <c r="I123" s="5">
        <v>4557970000000</v>
      </c>
      <c r="J123" s="5">
        <v>6065322000000</v>
      </c>
      <c r="K123" s="5">
        <v>7234829000000</v>
      </c>
      <c r="L123" s="5">
        <v>2961349000000</v>
      </c>
      <c r="M123" s="5">
        <v>5296335000000</v>
      </c>
      <c r="N123" s="5">
        <v>4392290000000</v>
      </c>
      <c r="O123" s="5">
        <v>11885400000000</v>
      </c>
      <c r="P123" s="5">
        <v>6430596577000</v>
      </c>
      <c r="Q123" s="5">
        <v>4150883718000</v>
      </c>
      <c r="R123" s="5">
        <v>4198389731000</v>
      </c>
      <c r="S123" s="5">
        <v>5244263617000</v>
      </c>
      <c r="T123" s="5">
        <v>1768761659000</v>
      </c>
      <c r="U123" s="5">
        <v>2990491114000</v>
      </c>
      <c r="V123" s="5">
        <v>4476030279000</v>
      </c>
      <c r="W123" s="5">
        <v>2524783282000</v>
      </c>
      <c r="X123" s="5">
        <v>1439379640000</v>
      </c>
      <c r="Y123" s="5">
        <v>2183461293000</v>
      </c>
      <c r="Z123" s="5">
        <v>616078782000</v>
      </c>
    </row>
    <row r="124" spans="3:26" ht="15.5" x14ac:dyDescent="0.35">
      <c r="C124" t="s">
        <v>139</v>
      </c>
      <c r="D124" s="5">
        <v>82117701000000</v>
      </c>
      <c r="E124" s="5">
        <v>81637712000000</v>
      </c>
      <c r="F124" s="5">
        <v>74927527000000</v>
      </c>
      <c r="G124" s="5">
        <v>66950232000000</v>
      </c>
      <c r="I124" s="5">
        <v>81637712000000</v>
      </c>
      <c r="J124" s="5">
        <v>68317060000000</v>
      </c>
      <c r="K124" s="5">
        <v>70209110000000</v>
      </c>
      <c r="L124" s="5">
        <v>53374805000000</v>
      </c>
      <c r="M124" s="5">
        <v>63727986000000</v>
      </c>
      <c r="N124" s="5">
        <v>64382344000000</v>
      </c>
      <c r="O124" s="5">
        <v>34967416000000</v>
      </c>
      <c r="P124" s="5">
        <v>31138139848000</v>
      </c>
      <c r="Q124" s="5">
        <v>35835392971000</v>
      </c>
      <c r="R124" s="5">
        <v>18534493599000</v>
      </c>
      <c r="S124" s="5">
        <v>16612531070000</v>
      </c>
      <c r="T124" s="5">
        <v>16120035609000</v>
      </c>
      <c r="U124" s="5">
        <v>12579481739000</v>
      </c>
      <c r="V124" s="5">
        <v>8317601479000</v>
      </c>
      <c r="W124" s="5">
        <v>8423257832000</v>
      </c>
      <c r="X124" s="5">
        <v>8114383647000</v>
      </c>
      <c r="Y124" s="5">
        <v>5462467615000</v>
      </c>
      <c r="Z124" s="5">
        <v>6521661149000</v>
      </c>
    </row>
    <row r="125" spans="3:26" ht="15.5" x14ac:dyDescent="0.35">
      <c r="C125" t="s">
        <v>140</v>
      </c>
      <c r="D125" s="5">
        <v>82117701000000</v>
      </c>
      <c r="E125" s="5">
        <v>81637712000000</v>
      </c>
      <c r="F125" s="5">
        <v>74927527000000</v>
      </c>
      <c r="G125" s="5">
        <v>66950232000000</v>
      </c>
      <c r="I125" s="5">
        <v>81637712000000</v>
      </c>
      <c r="J125" s="5">
        <v>68317060000000</v>
      </c>
      <c r="K125" s="5">
        <v>70209110000000</v>
      </c>
      <c r="L125" s="5">
        <v>53374805000000</v>
      </c>
      <c r="M125" s="5">
        <v>63727986000000</v>
      </c>
      <c r="N125" s="5">
        <v>64382344000000</v>
      </c>
      <c r="O125" s="5">
        <v>34967416000000</v>
      </c>
      <c r="P125" s="5">
        <v>31138139848000</v>
      </c>
      <c r="Q125" s="5">
        <v>35835392971000</v>
      </c>
      <c r="R125" s="5">
        <v>18534493599000</v>
      </c>
      <c r="S125" s="5">
        <v>16612531070000</v>
      </c>
      <c r="T125" s="5">
        <v>16120035609000</v>
      </c>
      <c r="U125" s="5">
        <v>12579481739000</v>
      </c>
      <c r="V125" s="5">
        <v>8317601479000</v>
      </c>
      <c r="W125" s="5">
        <v>8423257832000</v>
      </c>
      <c r="X125" s="5">
        <v>8114383647000</v>
      </c>
      <c r="Y125" s="5">
        <v>5462467615000</v>
      </c>
      <c r="Z125" s="5">
        <v>6521661149000</v>
      </c>
    </row>
    <row r="126" spans="3:26" ht="15.5" x14ac:dyDescent="0.35">
      <c r="C126" t="s">
        <v>133</v>
      </c>
      <c r="D126" s="5">
        <v>5749390000000</v>
      </c>
      <c r="E126" s="5">
        <v>5607408000000</v>
      </c>
      <c r="F126" s="5">
        <v>5616929000000</v>
      </c>
      <c r="G126" s="5">
        <v>5547350000000</v>
      </c>
      <c r="I126" s="5">
        <v>5607408000000</v>
      </c>
      <c r="J126" s="5">
        <v>5229244000000</v>
      </c>
      <c r="K126" s="5">
        <v>5714154000000</v>
      </c>
      <c r="L126" s="5">
        <v>1634980000000</v>
      </c>
      <c r="M126" s="5">
        <v>1568604000000</v>
      </c>
      <c r="N126" s="5">
        <v>1236251000000</v>
      </c>
      <c r="O126" s="5">
        <v>1074046000000</v>
      </c>
      <c r="P126" s="5">
        <v>856796165000</v>
      </c>
      <c r="Q126" s="5">
        <v>593669641000</v>
      </c>
      <c r="R126" s="5">
        <v>696380360000</v>
      </c>
      <c r="S126" s="5">
        <v>556877839000</v>
      </c>
      <c r="T126" s="5">
        <v>623500126000</v>
      </c>
      <c r="U126" s="5">
        <v>522668019000</v>
      </c>
      <c r="V126" s="5">
        <v>466565928000</v>
      </c>
      <c r="W126" s="5">
        <v>489979112000</v>
      </c>
      <c r="X126" s="5">
        <v>404019274000</v>
      </c>
      <c r="Y126" s="5">
        <v>409841553000</v>
      </c>
      <c r="Z126" s="5">
        <v>390762955000</v>
      </c>
    </row>
    <row r="127" spans="3:26" ht="15.5" x14ac:dyDescent="0.35">
      <c r="C127" t="s">
        <v>144</v>
      </c>
    </row>
    <row r="128" spans="3:26" ht="15.5" x14ac:dyDescent="0.35">
      <c r="C128" t="s">
        <v>145</v>
      </c>
      <c r="D128" s="5">
        <v>72510528000000</v>
      </c>
      <c r="E128" s="5">
        <v>72217960000000</v>
      </c>
      <c r="F128" s="5">
        <v>65873691000000</v>
      </c>
      <c r="G128" s="5">
        <v>58317164000000</v>
      </c>
      <c r="I128" s="5">
        <v>72217960000000</v>
      </c>
      <c r="J128" s="5">
        <v>59840611000000</v>
      </c>
      <c r="K128" s="5">
        <v>61356777000000</v>
      </c>
      <c r="L128" s="5">
        <v>49209599000000</v>
      </c>
      <c r="M128" s="5">
        <v>58162232000000</v>
      </c>
      <c r="N128" s="5">
        <v>58111641000000</v>
      </c>
      <c r="O128" s="5">
        <v>28529741000000</v>
      </c>
      <c r="P128" s="5">
        <v>26908172456000</v>
      </c>
      <c r="Q128" s="5">
        <v>29443955082000</v>
      </c>
      <c r="R128" s="5">
        <v>15695437846000</v>
      </c>
      <c r="S128" s="5">
        <v>13696340483000</v>
      </c>
      <c r="T128" s="5">
        <v>14211891896000</v>
      </c>
      <c r="U128" s="5">
        <v>11224211198000</v>
      </c>
      <c r="V128" s="5">
        <v>7314300708000</v>
      </c>
      <c r="W128" s="5">
        <v>7459628765000</v>
      </c>
      <c r="X128" s="5">
        <v>7257792632000</v>
      </c>
      <c r="Y128" s="5">
        <v>4643560813000</v>
      </c>
      <c r="Z128" s="5">
        <v>5703700926000</v>
      </c>
    </row>
    <row r="129" spans="3:26" ht="15.5" x14ac:dyDescent="0.35">
      <c r="C129" t="s">
        <v>332</v>
      </c>
      <c r="K129" s="5">
        <v>67171000000</v>
      </c>
      <c r="L129" s="5">
        <v>90748000000</v>
      </c>
      <c r="M129" s="5">
        <v>96691000000</v>
      </c>
    </row>
    <row r="130" spans="3:26" ht="15.5" x14ac:dyDescent="0.35">
      <c r="C130" t="s">
        <v>147</v>
      </c>
      <c r="D130" s="5">
        <v>97078434000000</v>
      </c>
      <c r="E130" s="5">
        <v>97633569000000</v>
      </c>
      <c r="F130" s="5">
        <v>94045259000000</v>
      </c>
      <c r="G130" s="5">
        <v>87100197000000</v>
      </c>
      <c r="I130" s="5">
        <v>97633569000000</v>
      </c>
      <c r="J130" s="5">
        <v>89883279000000</v>
      </c>
      <c r="K130" s="5">
        <v>95004167000000</v>
      </c>
      <c r="L130" s="5">
        <v>65517793000000</v>
      </c>
      <c r="M130" s="5">
        <v>75742569000000</v>
      </c>
      <c r="N130" s="5">
        <v>79311031000000</v>
      </c>
      <c r="O130" s="5">
        <v>76493833000000</v>
      </c>
      <c r="P130" s="5">
        <v>62219614991000</v>
      </c>
      <c r="Q130" s="5">
        <v>60833333269000</v>
      </c>
      <c r="R130" s="5">
        <v>37161482595000</v>
      </c>
      <c r="S130" s="5">
        <v>24356318021000</v>
      </c>
      <c r="T130" s="5">
        <v>20432952360000</v>
      </c>
      <c r="U130" s="5">
        <v>17499365288000</v>
      </c>
      <c r="V130" s="5">
        <v>14965765873000</v>
      </c>
      <c r="W130" s="5">
        <v>12191853457000</v>
      </c>
      <c r="X130" s="5">
        <v>10592662907000</v>
      </c>
      <c r="Y130" s="5">
        <v>8428822899000</v>
      </c>
      <c r="Z130" s="5">
        <v>7758936681000</v>
      </c>
    </row>
    <row r="131" spans="3:26" ht="15.5" x14ac:dyDescent="0.35">
      <c r="C131" t="s">
        <v>148</v>
      </c>
    </row>
    <row r="132" spans="3:26" ht="15.5" x14ac:dyDescent="0.35">
      <c r="C132" t="s">
        <v>149</v>
      </c>
      <c r="D132" s="5">
        <v>3628936000000</v>
      </c>
      <c r="E132" s="5">
        <v>3628936000000</v>
      </c>
      <c r="F132" s="5">
        <v>3628936000000</v>
      </c>
      <c r="G132" s="5">
        <v>3628936000000</v>
      </c>
      <c r="I132" s="5">
        <v>3628936000000</v>
      </c>
      <c r="J132" s="5">
        <v>3628936000000</v>
      </c>
      <c r="K132" s="5">
        <v>3628936000000</v>
      </c>
      <c r="L132" s="5">
        <v>3628936000000</v>
      </c>
      <c r="M132" s="5">
        <v>3628936000000</v>
      </c>
      <c r="N132" s="5">
        <v>3628936000000</v>
      </c>
      <c r="O132" s="5">
        <v>3628936000000</v>
      </c>
      <c r="P132" s="5">
        <v>3628935600000</v>
      </c>
      <c r="Q132" s="5">
        <v>3628935600000</v>
      </c>
      <c r="R132" s="5">
        <v>3628935600000</v>
      </c>
      <c r="S132" s="5">
        <v>3400000000000</v>
      </c>
      <c r="T132" s="5">
        <v>3400000000000</v>
      </c>
      <c r="U132" s="5">
        <v>3400000000000</v>
      </c>
      <c r="V132" s="5">
        <v>3400000000000</v>
      </c>
      <c r="W132" s="5">
        <v>3400000000000</v>
      </c>
      <c r="X132" s="5">
        <v>3400000000000</v>
      </c>
      <c r="Y132" s="5">
        <v>3400000000000</v>
      </c>
      <c r="Z132" s="5">
        <v>3400000000000</v>
      </c>
    </row>
    <row r="133" spans="3:26" ht="15.5" x14ac:dyDescent="0.35">
      <c r="C133" t="s">
        <v>151</v>
      </c>
      <c r="D133" s="5">
        <v>3997085000000</v>
      </c>
      <c r="E133" s="5">
        <v>3997085000000</v>
      </c>
      <c r="F133" s="5">
        <v>3997085000000</v>
      </c>
      <c r="G133" s="5">
        <v>3997085000000</v>
      </c>
      <c r="I133" s="5">
        <v>3997085000000</v>
      </c>
      <c r="J133" s="5">
        <v>3997085000000</v>
      </c>
      <c r="K133" s="5">
        <v>3997085000000</v>
      </c>
      <c r="L133" s="5">
        <v>3997085000000</v>
      </c>
      <c r="M133" s="5">
        <v>3997085000000</v>
      </c>
      <c r="N133" s="5">
        <v>3997085000000</v>
      </c>
      <c r="O133" s="5">
        <v>3997085000000</v>
      </c>
      <c r="P133" s="5">
        <v>3997085031000</v>
      </c>
      <c r="Q133" s="5">
        <v>3997085031000</v>
      </c>
      <c r="R133" s="5">
        <v>3997085031000</v>
      </c>
      <c r="S133" s="5">
        <v>2453890100000</v>
      </c>
      <c r="T133" s="5">
        <v>2453890100000</v>
      </c>
      <c r="U133" s="5">
        <v>2453890100000</v>
      </c>
      <c r="V133" s="5">
        <v>2453890100000</v>
      </c>
      <c r="W133" s="5">
        <v>2335525034000</v>
      </c>
      <c r="X133" s="5">
        <v>2335525034000</v>
      </c>
      <c r="Y133" s="5">
        <v>2335525034000</v>
      </c>
      <c r="Z133" s="5">
        <v>2343266337000</v>
      </c>
    </row>
    <row r="134" spans="3:26" ht="15.5" x14ac:dyDescent="0.35">
      <c r="C134" t="s">
        <v>152</v>
      </c>
      <c r="D134" s="5">
        <v>30227461000000</v>
      </c>
      <c r="E134" s="5">
        <v>29452801000000</v>
      </c>
      <c r="F134" s="5">
        <v>28521838000000</v>
      </c>
      <c r="G134" s="5">
        <v>27667008000000</v>
      </c>
      <c r="I134" s="5">
        <v>29452801000000</v>
      </c>
      <c r="J134" s="5">
        <v>26927157000000</v>
      </c>
      <c r="K134" s="5">
        <v>22668959000000</v>
      </c>
      <c r="L134" s="5">
        <v>16424786000000</v>
      </c>
      <c r="M134" s="5">
        <v>13677902000000</v>
      </c>
      <c r="N134" s="5">
        <v>12062621000000</v>
      </c>
      <c r="O134" s="5">
        <v>11764108000000</v>
      </c>
      <c r="P134" s="5">
        <v>9887378385000</v>
      </c>
      <c r="Q134" s="5">
        <v>8124829239000</v>
      </c>
      <c r="R134" s="5">
        <v>6491366751000</v>
      </c>
      <c r="S134" s="5">
        <v>4895330345000</v>
      </c>
      <c r="T134" s="5">
        <v>4009691773000</v>
      </c>
      <c r="U134" s="5">
        <v>3449445821000</v>
      </c>
      <c r="V134" s="5">
        <v>2753965166000</v>
      </c>
      <c r="W134" s="5">
        <v>2602768977000</v>
      </c>
      <c r="X134" s="5">
        <v>2015210213000</v>
      </c>
      <c r="Y134" s="5">
        <v>1457047696000</v>
      </c>
      <c r="Z134" s="5">
        <v>832408811000</v>
      </c>
    </row>
    <row r="135" spans="3:26" ht="15.5" x14ac:dyDescent="0.35">
      <c r="C135" t="s">
        <v>153</v>
      </c>
      <c r="D135" s="5">
        <v>8971304000000</v>
      </c>
      <c r="E135" s="5">
        <v>8971304000000</v>
      </c>
      <c r="F135" s="5">
        <v>8971304000000</v>
      </c>
      <c r="G135" s="5">
        <v>8971304000000</v>
      </c>
      <c r="I135" s="5">
        <v>8971304000000</v>
      </c>
      <c r="J135" s="5">
        <v>8971304000000</v>
      </c>
      <c r="K135" s="5">
        <v>8971304000000</v>
      </c>
      <c r="L135" s="5">
        <v>8971304000000</v>
      </c>
    </row>
    <row r="136" spans="3:26" ht="15.5" x14ac:dyDescent="0.35">
      <c r="C136" t="s">
        <v>1628</v>
      </c>
      <c r="D136" s="5">
        <v>8971304000000</v>
      </c>
      <c r="E136" s="5">
        <v>8971304000000</v>
      </c>
      <c r="F136" s="5">
        <v>8971304000000</v>
      </c>
      <c r="G136" s="5">
        <v>8971304000000</v>
      </c>
      <c r="I136" s="5">
        <v>8971304000000</v>
      </c>
      <c r="J136" s="5">
        <v>8971304000000</v>
      </c>
      <c r="K136" s="5">
        <v>8971304000000</v>
      </c>
      <c r="L136" s="5">
        <v>8971304000000</v>
      </c>
      <c r="T136" s="5">
        <v>3803246008000</v>
      </c>
      <c r="U136" s="5">
        <v>3001455967000</v>
      </c>
    </row>
    <row r="137" spans="3:26" ht="15.5" x14ac:dyDescent="0.35">
      <c r="C137" t="s">
        <v>154</v>
      </c>
      <c r="D137" s="5">
        <v>21256157000000</v>
      </c>
      <c r="E137" s="5">
        <v>20481497000000</v>
      </c>
      <c r="F137" s="5">
        <v>19550534000000</v>
      </c>
      <c r="G137" s="5">
        <v>18695704000000</v>
      </c>
      <c r="I137" s="5">
        <v>20481497000000</v>
      </c>
      <c r="J137" s="5">
        <v>17955853000000</v>
      </c>
      <c r="K137" s="5">
        <v>13697655000000</v>
      </c>
      <c r="L137" s="5">
        <v>7453482000000</v>
      </c>
      <c r="T137" s="5">
        <v>206445765000</v>
      </c>
      <c r="U137" s="5">
        <v>447989854000</v>
      </c>
    </row>
    <row r="138" spans="3:26" ht="15.5" x14ac:dyDescent="0.35">
      <c r="C138" t="s">
        <v>155</v>
      </c>
      <c r="D138" s="5">
        <v>30227461000000</v>
      </c>
      <c r="E138" s="5">
        <v>29452801000000</v>
      </c>
      <c r="F138" s="5">
        <v>28521838000000</v>
      </c>
      <c r="G138" s="5">
        <v>27667008000000</v>
      </c>
      <c r="I138" s="5">
        <v>29452801000000</v>
      </c>
      <c r="J138" s="5">
        <v>26927157000000</v>
      </c>
      <c r="K138" s="5">
        <v>22668959000000</v>
      </c>
      <c r="L138" s="5">
        <v>16424786000000</v>
      </c>
      <c r="M138" s="5">
        <v>13677902000000</v>
      </c>
      <c r="N138" s="5">
        <v>12062621000000</v>
      </c>
      <c r="O138" s="5">
        <v>11764108000000</v>
      </c>
      <c r="P138" s="5">
        <v>9887378385000</v>
      </c>
      <c r="Q138" s="5">
        <v>8124829239000</v>
      </c>
      <c r="R138" s="5">
        <v>6491366751000</v>
      </c>
      <c r="S138" s="5">
        <v>4895330345000</v>
      </c>
      <c r="T138" s="5">
        <v>4009691773000</v>
      </c>
      <c r="U138" s="5">
        <v>3449445821000</v>
      </c>
      <c r="V138" s="5">
        <v>2753965166000</v>
      </c>
      <c r="W138" s="5">
        <v>2602768977000</v>
      </c>
      <c r="X138" s="5">
        <v>2015210213000</v>
      </c>
      <c r="Y138" s="5">
        <v>1457047696000</v>
      </c>
      <c r="Z138" s="5">
        <v>832408811000</v>
      </c>
    </row>
    <row r="139" spans="3:26" ht="15.5" x14ac:dyDescent="0.35">
      <c r="C139" t="s">
        <v>190</v>
      </c>
    </row>
    <row r="140" spans="3:26" ht="15.5" x14ac:dyDescent="0.35">
      <c r="C140" t="s">
        <v>156</v>
      </c>
      <c r="D140" s="5">
        <v>26385089000000</v>
      </c>
      <c r="E140" s="5">
        <v>26006104000000</v>
      </c>
      <c r="F140" s="5">
        <v>25347825000000</v>
      </c>
      <c r="G140" s="5">
        <v>23503511000000</v>
      </c>
      <c r="I140" s="5">
        <v>26006104000000</v>
      </c>
      <c r="J140" s="5">
        <v>24799706000000</v>
      </c>
      <c r="K140" s="5">
        <v>11843340000000</v>
      </c>
      <c r="L140" s="5">
        <v>3795786000000</v>
      </c>
      <c r="M140" s="5">
        <v>4894464000000</v>
      </c>
      <c r="N140" s="5">
        <v>5701126000000</v>
      </c>
      <c r="O140" s="5">
        <v>4503057000000</v>
      </c>
      <c r="P140" s="5">
        <v>3290480512000</v>
      </c>
      <c r="Q140" s="5">
        <v>3261786575000</v>
      </c>
      <c r="R140" s="5">
        <v>2659714928000</v>
      </c>
      <c r="S140" s="5">
        <v>1950159181000</v>
      </c>
      <c r="T140" s="5">
        <v>1558799894000</v>
      </c>
      <c r="U140" s="5">
        <v>1561545859000</v>
      </c>
      <c r="V140" s="5">
        <v>1176638207000</v>
      </c>
      <c r="W140" s="5">
        <v>911489922000</v>
      </c>
      <c r="X140" s="5">
        <v>619452560000</v>
      </c>
      <c r="Y140" s="5">
        <v>562062413000</v>
      </c>
      <c r="Z140" s="5">
        <v>311815228000</v>
      </c>
    </row>
    <row r="141" spans="3:26" ht="15.5" x14ac:dyDescent="0.35">
      <c r="C141" t="s">
        <v>9</v>
      </c>
      <c r="D141" s="5">
        <v>63459811000000</v>
      </c>
      <c r="E141" s="5">
        <v>62361717000000</v>
      </c>
      <c r="F141" s="5">
        <v>60981319000000</v>
      </c>
      <c r="G141" s="5">
        <v>58285688000000</v>
      </c>
      <c r="I141" s="5">
        <v>62361717000000</v>
      </c>
      <c r="J141" s="5">
        <v>58833241000000</v>
      </c>
      <c r="K141" s="5">
        <v>39727834000000</v>
      </c>
      <c r="L141" s="5">
        <v>25621389000000</v>
      </c>
      <c r="M141" s="5">
        <v>25500315000000</v>
      </c>
      <c r="N141" s="5">
        <v>24775615000000</v>
      </c>
      <c r="O141" s="5">
        <v>23185737000000</v>
      </c>
      <c r="P141" s="5">
        <v>20198985799000</v>
      </c>
      <c r="Q141" s="5">
        <v>18359439521000</v>
      </c>
      <c r="R141" s="5">
        <v>16338840064000</v>
      </c>
      <c r="S141" s="5">
        <v>12368664466000</v>
      </c>
      <c r="T141" s="5">
        <v>11424995629000</v>
      </c>
      <c r="U141" s="5">
        <v>10866980040000</v>
      </c>
      <c r="V141" s="5">
        <v>9787785568000</v>
      </c>
      <c r="W141" s="5">
        <v>9240280261000</v>
      </c>
      <c r="X141" s="5">
        <v>8359466427000</v>
      </c>
      <c r="Y141" s="5">
        <v>7745441049000</v>
      </c>
      <c r="Z141" s="5">
        <v>6883823333000</v>
      </c>
    </row>
    <row r="142" spans="3:26" ht="15.5" x14ac:dyDescent="0.35">
      <c r="C142" t="s">
        <v>157</v>
      </c>
      <c r="D142" s="5">
        <v>160538245000000</v>
      </c>
      <c r="E142" s="5">
        <v>159995286000000</v>
      </c>
      <c r="F142" s="5">
        <v>155026578000000</v>
      </c>
      <c r="G142" s="5">
        <v>145385885000000</v>
      </c>
      <c r="I142" s="5">
        <v>159995286000000</v>
      </c>
      <c r="J142" s="5">
        <v>148716520000000</v>
      </c>
      <c r="K142" s="5">
        <v>134732001000000</v>
      </c>
      <c r="L142" s="5">
        <v>91139182000000</v>
      </c>
      <c r="M142" s="5">
        <v>101242884000000</v>
      </c>
      <c r="N142" s="5">
        <v>104086646000000</v>
      </c>
      <c r="O142" s="5">
        <v>99679570000000</v>
      </c>
      <c r="P142" s="5">
        <v>82418600790000</v>
      </c>
      <c r="Q142" s="5">
        <v>79192772790000</v>
      </c>
      <c r="R142" s="5">
        <v>53500322659000</v>
      </c>
      <c r="S142" s="5">
        <v>36724982487000</v>
      </c>
      <c r="T142" s="5">
        <v>31857947989000</v>
      </c>
      <c r="U142" s="5">
        <v>28366345328000</v>
      </c>
      <c r="V142" s="5">
        <v>24753551441000</v>
      </c>
      <c r="W142" s="5">
        <v>21432133718000</v>
      </c>
      <c r="X142" s="5">
        <v>18952129334000</v>
      </c>
      <c r="Y142" s="5">
        <v>16174263948000</v>
      </c>
      <c r="Z142" s="5">
        <v>14642760014000</v>
      </c>
    </row>
    <row r="143" spans="3:26" ht="15.5" x14ac:dyDescent="0.35">
      <c r="C143" t="s">
        <v>158</v>
      </c>
      <c r="D143" s="5">
        <v>7257871200</v>
      </c>
      <c r="E143" s="5">
        <v>7257871200</v>
      </c>
      <c r="F143" s="5">
        <v>7257871200</v>
      </c>
      <c r="G143" s="5">
        <v>7257871200</v>
      </c>
      <c r="I143" s="5">
        <v>7257871200</v>
      </c>
      <c r="J143" s="5">
        <v>7257871200</v>
      </c>
      <c r="K143" s="5">
        <v>7257871200</v>
      </c>
      <c r="L143" s="5">
        <v>7257871200</v>
      </c>
      <c r="M143" s="5">
        <v>7257871200</v>
      </c>
      <c r="N143" s="5">
        <v>7257871200</v>
      </c>
      <c r="O143" s="5">
        <v>7257871200</v>
      </c>
      <c r="P143" s="5">
        <v>7257871200</v>
      </c>
      <c r="Q143" s="5">
        <v>7257871200</v>
      </c>
      <c r="R143" s="5">
        <v>7257871200</v>
      </c>
      <c r="S143" s="5">
        <v>6800000000</v>
      </c>
      <c r="T143" s="5">
        <v>6800000000</v>
      </c>
      <c r="U143" s="5">
        <v>6800000000</v>
      </c>
      <c r="V143" s="5">
        <v>6800000000</v>
      </c>
      <c r="W143" s="5">
        <v>6800000000</v>
      </c>
      <c r="X143" s="5">
        <v>6800000000</v>
      </c>
      <c r="Y143" s="5">
        <v>6800000000</v>
      </c>
      <c r="Z143" s="5">
        <v>6800000000</v>
      </c>
    </row>
    <row r="145" spans="2:26" ht="15.5" x14ac:dyDescent="0.35">
      <c r="B145" t="s">
        <v>159</v>
      </c>
      <c r="C145" t="s">
        <v>160</v>
      </c>
      <c r="D145" s="5">
        <v>1620752000000</v>
      </c>
      <c r="E145" s="5">
        <v>2579006000000</v>
      </c>
      <c r="F145" s="5">
        <v>1315421000000</v>
      </c>
      <c r="G145" s="5">
        <v>742468000000</v>
      </c>
      <c r="I145" s="5">
        <v>5661228000000</v>
      </c>
      <c r="J145" s="5">
        <v>5903543000000</v>
      </c>
      <c r="K145" s="5">
        <v>4165956000000</v>
      </c>
      <c r="L145" s="5">
        <v>4022207000000</v>
      </c>
      <c r="M145" s="5">
        <v>2766986000000</v>
      </c>
      <c r="N145" s="5">
        <v>1440732000000</v>
      </c>
      <c r="O145" s="5">
        <v>3404523000000</v>
      </c>
      <c r="P145" s="5">
        <v>909813219000</v>
      </c>
      <c r="Q145" s="5">
        <v>4356185866000</v>
      </c>
      <c r="R145" s="5">
        <v>2245042812000</v>
      </c>
      <c r="S145" s="5">
        <v>1713543029000</v>
      </c>
      <c r="T145" s="5">
        <v>2107791060000</v>
      </c>
      <c r="U145" s="5">
        <v>2299042053000</v>
      </c>
      <c r="V145" s="5">
        <v>2125806248000</v>
      </c>
      <c r="W145" s="5">
        <v>2016839674000</v>
      </c>
      <c r="X145" s="5">
        <v>1765048355000</v>
      </c>
      <c r="Y145" s="5">
        <v>1413796967000</v>
      </c>
      <c r="Z145" s="5">
        <v>1308398552000</v>
      </c>
    </row>
    <row r="146" spans="2:26" ht="15.5" x14ac:dyDescent="0.35">
      <c r="C146" t="s">
        <v>1629</v>
      </c>
      <c r="D146" s="5">
        <v>4636977000000</v>
      </c>
      <c r="E146" s="5">
        <v>4654759000000</v>
      </c>
      <c r="F146" s="5">
        <v>4739256000000</v>
      </c>
      <c r="G146" s="5">
        <v>4385161000000</v>
      </c>
      <c r="I146" s="5">
        <v>18076300000000</v>
      </c>
      <c r="J146" s="5">
        <v>17242263000000</v>
      </c>
      <c r="K146" s="5">
        <v>13957336000000</v>
      </c>
      <c r="L146" s="5">
        <v>12459781000000</v>
      </c>
      <c r="M146" s="5">
        <v>10344512000000</v>
      </c>
      <c r="N146" s="5">
        <v>8487454000000</v>
      </c>
      <c r="O146" s="5">
        <v>10038595000000</v>
      </c>
      <c r="P146" s="5">
        <v>8812110383000</v>
      </c>
      <c r="Q146" s="5">
        <v>7579675111000</v>
      </c>
      <c r="R146" s="5">
        <v>7930217446000</v>
      </c>
      <c r="S146" s="5">
        <v>7121024701000</v>
      </c>
      <c r="T146" s="5">
        <v>6646392546000</v>
      </c>
      <c r="U146" s="5">
        <v>5825932269000</v>
      </c>
      <c r="V146" s="5">
        <v>5581752793000</v>
      </c>
      <c r="W146" s="5">
        <v>4843229958000</v>
      </c>
      <c r="X146" s="5">
        <v>4306105746000</v>
      </c>
      <c r="Y146" s="5">
        <v>3625764325000</v>
      </c>
      <c r="Z146" s="5">
        <v>3319345016000</v>
      </c>
    </row>
    <row r="147" spans="2:26" ht="15.5" x14ac:dyDescent="0.35">
      <c r="C147" t="s">
        <v>814</v>
      </c>
      <c r="D147" s="5">
        <v>378492000000</v>
      </c>
      <c r="E147" s="5">
        <v>703355000000</v>
      </c>
      <c r="F147" s="5">
        <v>423077000000</v>
      </c>
      <c r="G147" s="5">
        <v>294697000000</v>
      </c>
      <c r="I147" s="5">
        <v>1796367000000</v>
      </c>
      <c r="J147" s="5">
        <v>1633593000000</v>
      </c>
      <c r="K147" s="5">
        <v>1561622000000</v>
      </c>
      <c r="L147" s="5">
        <v>1191174000000</v>
      </c>
      <c r="M147" s="5">
        <v>986127000000</v>
      </c>
      <c r="N147" s="5">
        <v>861025000000</v>
      </c>
      <c r="O147" s="5">
        <v>894516000000</v>
      </c>
      <c r="P147" s="5">
        <v>760774545000</v>
      </c>
      <c r="Q147" s="5">
        <v>646699245000</v>
      </c>
      <c r="R147" s="5">
        <v>871102610000</v>
      </c>
      <c r="S147" s="5">
        <v>419856168000</v>
      </c>
      <c r="T147" s="5">
        <v>583101648000</v>
      </c>
      <c r="U147" s="5">
        <v>508196823000</v>
      </c>
      <c r="V147" s="5">
        <v>143468547000</v>
      </c>
      <c r="W147" s="5">
        <v>119217509000</v>
      </c>
      <c r="X147" s="5">
        <v>111200114000</v>
      </c>
      <c r="Y147" s="5">
        <v>51511658000</v>
      </c>
      <c r="Z147" s="5">
        <v>46266903000</v>
      </c>
    </row>
    <row r="148" spans="2:26" ht="15.5" x14ac:dyDescent="0.35">
      <c r="C148" t="s">
        <v>162</v>
      </c>
      <c r="D148" s="5">
        <v>-1107556000000</v>
      </c>
      <c r="E148" s="5">
        <v>-321454000000</v>
      </c>
      <c r="F148" s="5">
        <v>-2022697000000</v>
      </c>
      <c r="G148" s="5">
        <v>-968502000000</v>
      </c>
      <c r="I148" s="5">
        <v>-4860128000000</v>
      </c>
      <c r="J148" s="5">
        <v>-4626176000000</v>
      </c>
      <c r="K148" s="5">
        <v>-3710254000000</v>
      </c>
      <c r="L148" s="5">
        <v>-3463136000000</v>
      </c>
      <c r="M148" s="5">
        <v>-1479520000000</v>
      </c>
      <c r="N148" s="5">
        <v>-1511207000000</v>
      </c>
      <c r="O148" s="5">
        <v>-1803446000000</v>
      </c>
      <c r="P148" s="5">
        <v>-2441888271000</v>
      </c>
      <c r="Q148" s="5">
        <v>-1462770188000</v>
      </c>
      <c r="R148" s="5">
        <v>-1926850862000</v>
      </c>
      <c r="S148" s="5">
        <v>-1649711061000</v>
      </c>
      <c r="T148" s="5">
        <v>-1956098056000</v>
      </c>
      <c r="U148" s="5">
        <v>-1440831502000</v>
      </c>
      <c r="V148" s="5">
        <v>-943874701000</v>
      </c>
      <c r="W148" s="5">
        <v>-758400591000</v>
      </c>
      <c r="X148" s="5">
        <v>-799946531000</v>
      </c>
      <c r="Y148" s="5">
        <v>-727081004000</v>
      </c>
      <c r="Z148" s="5">
        <v>-702958371000</v>
      </c>
    </row>
    <row r="149" spans="2:26" ht="15.5" x14ac:dyDescent="0.35">
      <c r="C149" t="s">
        <v>463</v>
      </c>
      <c r="D149" s="5">
        <v>-1283267000000</v>
      </c>
      <c r="E149" s="5">
        <v>-544553000000</v>
      </c>
      <c r="F149" s="5">
        <v>-392838000000</v>
      </c>
      <c r="G149" s="5">
        <v>-417454000000</v>
      </c>
      <c r="I149" s="5">
        <v>-2602998000000</v>
      </c>
      <c r="J149" s="5">
        <v>-2503349000000</v>
      </c>
      <c r="K149" s="5">
        <v>-2248918000000</v>
      </c>
      <c r="L149" s="5">
        <v>-1843883000000</v>
      </c>
      <c r="M149" s="5">
        <v>-2537563000000</v>
      </c>
      <c r="N149" s="5">
        <v>-1582311000000</v>
      </c>
      <c r="O149" s="5">
        <v>-2100673000000</v>
      </c>
      <c r="P149" s="5">
        <v>-2621771051000</v>
      </c>
      <c r="Q149" s="5">
        <v>-1955442108000</v>
      </c>
      <c r="R149" s="5">
        <v>-1928883897000</v>
      </c>
      <c r="S149" s="5">
        <v>-1585759184000</v>
      </c>
      <c r="T149" s="5">
        <v>-1288704552000</v>
      </c>
      <c r="U149" s="5">
        <v>-1196198582000</v>
      </c>
      <c r="V149" s="5">
        <v>-1085623357000</v>
      </c>
      <c r="W149" s="5">
        <v>-955674675000</v>
      </c>
      <c r="X149" s="5">
        <v>-769922441000</v>
      </c>
      <c r="Y149" s="5">
        <v>-623497364000</v>
      </c>
      <c r="Z149" s="5">
        <v>-594482216000</v>
      </c>
    </row>
    <row r="150" spans="2:26" ht="15.5" x14ac:dyDescent="0.35">
      <c r="C150" t="s">
        <v>1630</v>
      </c>
      <c r="R150" s="5">
        <v>-170930127000</v>
      </c>
      <c r="S150" s="5">
        <v>-294224080000</v>
      </c>
      <c r="T150" s="5">
        <v>-313039817000</v>
      </c>
      <c r="U150" s="5">
        <v>-308000582000</v>
      </c>
      <c r="V150" s="5">
        <v>-409422821000</v>
      </c>
      <c r="W150" s="5">
        <v>-310897277000</v>
      </c>
      <c r="X150" s="5">
        <v>-273300712000</v>
      </c>
      <c r="Y150" s="5">
        <v>-261517068000</v>
      </c>
      <c r="Z150" s="5">
        <v>-259675388000</v>
      </c>
    </row>
    <row r="151" spans="2:26" ht="15.5" x14ac:dyDescent="0.35">
      <c r="C151" t="s">
        <v>594</v>
      </c>
      <c r="D151" s="5">
        <v>-152395000000</v>
      </c>
      <c r="E151" s="5">
        <v>-289346000000</v>
      </c>
      <c r="F151" s="5">
        <v>-324045000000</v>
      </c>
      <c r="G151" s="5">
        <v>-1790728000000</v>
      </c>
      <c r="I151" s="5">
        <v>-2535745000000</v>
      </c>
      <c r="J151" s="5">
        <v>-1252856000000</v>
      </c>
      <c r="K151" s="5">
        <v>-1297085000000</v>
      </c>
      <c r="L151" s="5">
        <v>-835321000000</v>
      </c>
      <c r="M151" s="5">
        <v>-580033000000</v>
      </c>
      <c r="N151" s="5">
        <v>-1149396000000</v>
      </c>
      <c r="O151" s="5">
        <v>-1285333000000</v>
      </c>
      <c r="P151" s="5">
        <v>-1326950821000</v>
      </c>
      <c r="Q151" s="5">
        <v>-911125076000</v>
      </c>
      <c r="R151" s="5">
        <v>-1111170598000</v>
      </c>
      <c r="S151" s="5">
        <v>-1015078776000</v>
      </c>
      <c r="T151" s="5">
        <v>-702099525000</v>
      </c>
      <c r="U151" s="5">
        <v>-585900300000</v>
      </c>
      <c r="V151" s="5">
        <v>-500811276000</v>
      </c>
      <c r="W151" s="5">
        <v>-403538780000</v>
      </c>
      <c r="X151" s="5">
        <v>-277034936000</v>
      </c>
      <c r="Y151" s="5">
        <v>-247284057000</v>
      </c>
      <c r="Z151" s="5">
        <v>-88617431000</v>
      </c>
    </row>
    <row r="152" spans="2:26" ht="15.5" x14ac:dyDescent="0.35">
      <c r="C152" t="s">
        <v>1631</v>
      </c>
      <c r="T152" s="5">
        <v>-348405365000</v>
      </c>
      <c r="U152" s="5">
        <v>-331075672000</v>
      </c>
      <c r="V152" s="5">
        <v>-290132389000</v>
      </c>
      <c r="W152" s="5">
        <v>-328917896000</v>
      </c>
      <c r="X152" s="5">
        <v>-117711267000</v>
      </c>
      <c r="Y152" s="5">
        <v>-210766864000</v>
      </c>
      <c r="Z152" s="5">
        <v>-144898963000</v>
      </c>
    </row>
    <row r="153" spans="2:26" ht="15.5" x14ac:dyDescent="0.35">
      <c r="C153" t="s">
        <v>385</v>
      </c>
      <c r="Z153" s="5">
        <v>26869131000</v>
      </c>
    </row>
    <row r="154" spans="2:26" ht="15.5" x14ac:dyDescent="0.35">
      <c r="C154" t="s">
        <v>1632</v>
      </c>
    </row>
    <row r="155" spans="2:26" ht="15.5" x14ac:dyDescent="0.35">
      <c r="C155" t="s">
        <v>387</v>
      </c>
      <c r="D155" s="5">
        <v>-894521000000</v>
      </c>
      <c r="E155" s="5">
        <v>-928520000000</v>
      </c>
      <c r="F155" s="5">
        <v>-1052984000000</v>
      </c>
      <c r="G155" s="5">
        <v>-825558000000</v>
      </c>
      <c r="I155" s="5">
        <v>-3571954000000</v>
      </c>
      <c r="J155" s="5">
        <v>-4023507000000</v>
      </c>
      <c r="K155" s="5">
        <v>-3670203000000</v>
      </c>
      <c r="L155" s="5">
        <v>-3991947000000</v>
      </c>
      <c r="M155" s="5">
        <v>-4184466000000</v>
      </c>
      <c r="N155" s="5">
        <v>-3585113000000</v>
      </c>
      <c r="O155" s="5">
        <v>-2118420000000</v>
      </c>
      <c r="P155" s="5">
        <v>-2065216704000</v>
      </c>
      <c r="Q155" s="5">
        <v>-1256791672000</v>
      </c>
      <c r="R155" s="5">
        <v>-1410260880000</v>
      </c>
      <c r="S155" s="5">
        <v>-1172057381000</v>
      </c>
      <c r="T155" s="5">
        <v>-1117383678000</v>
      </c>
      <c r="U155" s="5">
        <v>-717366596000</v>
      </c>
      <c r="V155" s="5">
        <v>-856013532000</v>
      </c>
      <c r="W155" s="5">
        <v>-748204665000</v>
      </c>
      <c r="X155" s="5">
        <v>-763845131000</v>
      </c>
      <c r="Y155" s="5">
        <v>-743090789000</v>
      </c>
      <c r="Z155" s="5">
        <v>-724347972000</v>
      </c>
    </row>
    <row r="156" spans="2:26" ht="15.5" x14ac:dyDescent="0.35">
      <c r="C156" t="s">
        <v>169</v>
      </c>
      <c r="D156" s="5">
        <v>45314000000</v>
      </c>
      <c r="E156" s="5">
        <v>43963000000</v>
      </c>
      <c r="F156" s="5">
        <v>56613000000</v>
      </c>
      <c r="G156" s="5">
        <v>63118000000</v>
      </c>
      <c r="I156" s="5">
        <v>215173000000</v>
      </c>
      <c r="J156" s="5">
        <v>219888000000</v>
      </c>
      <c r="K156" s="5">
        <v>225291000000</v>
      </c>
      <c r="L156" s="5">
        <v>917842000000</v>
      </c>
      <c r="M156" s="5">
        <v>549877000000</v>
      </c>
      <c r="N156" s="5">
        <v>203305000000</v>
      </c>
      <c r="O156" s="5">
        <v>326233000000</v>
      </c>
      <c r="P156" s="5">
        <v>270463224000</v>
      </c>
      <c r="Q156" s="5">
        <v>161311248000</v>
      </c>
      <c r="R156" s="5">
        <v>241565220000</v>
      </c>
      <c r="S156" s="5">
        <v>178822453000</v>
      </c>
      <c r="T156" s="5">
        <v>255622494000</v>
      </c>
      <c r="U156" s="5">
        <v>213210523000</v>
      </c>
      <c r="V156" s="5">
        <v>196330595000</v>
      </c>
      <c r="W156" s="5">
        <v>231108195000</v>
      </c>
      <c r="X156" s="5">
        <v>231792246000</v>
      </c>
      <c r="Y156" s="5">
        <v>338991266000</v>
      </c>
      <c r="Z156" s="5">
        <v>285998880000</v>
      </c>
    </row>
    <row r="157" spans="2:26" ht="15.5" x14ac:dyDescent="0.35">
      <c r="C157" t="s">
        <v>190</v>
      </c>
    </row>
    <row r="158" spans="2:26" ht="15.5" x14ac:dyDescent="0.35">
      <c r="C158" t="s">
        <v>172</v>
      </c>
      <c r="D158" s="5">
        <v>38897000000</v>
      </c>
      <c r="E158" s="5">
        <v>2794293000000</v>
      </c>
      <c r="F158" s="5">
        <v>1717549000000</v>
      </c>
      <c r="G158" s="5">
        <v>1762247000000</v>
      </c>
      <c r="I158" s="5">
        <v>9190626000000</v>
      </c>
      <c r="J158" s="5">
        <v>7924456000000</v>
      </c>
      <c r="K158" s="5">
        <v>168230000000</v>
      </c>
      <c r="L158" s="5">
        <v>-62057000000</v>
      </c>
      <c r="M158" s="5">
        <v>3447288000000</v>
      </c>
      <c r="N158" s="5">
        <v>22997967000000</v>
      </c>
      <c r="O158" s="5">
        <v>10983412000000</v>
      </c>
      <c r="P158" s="5">
        <v>6214162029000</v>
      </c>
      <c r="Q158" s="5">
        <v>11185412771000</v>
      </c>
      <c r="R158" s="5">
        <v>12460971972000</v>
      </c>
      <c r="S158" s="5">
        <v>2331849283000</v>
      </c>
      <c r="T158" s="5">
        <v>1576523955000</v>
      </c>
      <c r="U158" s="5">
        <v>1588874168000</v>
      </c>
      <c r="V158" s="5">
        <v>1245433798000</v>
      </c>
      <c r="W158" s="5">
        <v>206200907000</v>
      </c>
      <c r="X158" s="5">
        <v>945121802000</v>
      </c>
      <c r="Y158" s="5">
        <v>-57203613000</v>
      </c>
      <c r="Z158" s="5">
        <v>-466698782000</v>
      </c>
    </row>
    <row r="159" spans="2:26" ht="15.5" x14ac:dyDescent="0.35">
      <c r="C159" t="s">
        <v>173</v>
      </c>
      <c r="D159" s="5">
        <v>-2598056000000</v>
      </c>
      <c r="E159" s="5">
        <v>-4165558000000</v>
      </c>
      <c r="F159" s="5">
        <v>-4168143000000</v>
      </c>
      <c r="G159" s="5">
        <v>-1297839000000</v>
      </c>
      <c r="I159" s="5">
        <v>-13224193000000</v>
      </c>
      <c r="J159" s="5">
        <v>-13401184000000</v>
      </c>
      <c r="K159" s="5">
        <v>-8324353000000</v>
      </c>
      <c r="L159" s="5">
        <v>-1639671000000</v>
      </c>
      <c r="M159" s="5">
        <v>-4362973000000</v>
      </c>
      <c r="N159" s="5">
        <v>-24183096000000</v>
      </c>
      <c r="O159" s="5">
        <v>-15914544000000</v>
      </c>
      <c r="P159" s="5">
        <v>-7178664161000</v>
      </c>
      <c r="Q159" s="5">
        <v>-12678337851000</v>
      </c>
      <c r="R159" s="5">
        <v>-13904349817000</v>
      </c>
      <c r="S159" s="5">
        <v>-4012954887000</v>
      </c>
      <c r="T159" s="5">
        <v>-3907592672000</v>
      </c>
      <c r="U159" s="5">
        <v>-4676237373000</v>
      </c>
      <c r="V159" s="5">
        <v>-2832866150000</v>
      </c>
      <c r="W159" s="5">
        <v>-2470622455000</v>
      </c>
      <c r="X159" s="5">
        <v>-2012582427000</v>
      </c>
      <c r="Y159" s="5">
        <v>-1419838925000</v>
      </c>
      <c r="Z159" s="5">
        <v>-1464479759000</v>
      </c>
    </row>
    <row r="160" spans="2:26" ht="15.5" x14ac:dyDescent="0.35">
      <c r="C160" t="s">
        <v>1633</v>
      </c>
      <c r="J160" s="5">
        <v>50011000000</v>
      </c>
      <c r="K160" s="5">
        <v>366494000000</v>
      </c>
    </row>
    <row r="161" spans="3:26" ht="15.5" x14ac:dyDescent="0.35">
      <c r="C161" t="s">
        <v>410</v>
      </c>
      <c r="E161" s="5">
        <v>-6384000000</v>
      </c>
      <c r="F161" s="5">
        <v>6384000000</v>
      </c>
      <c r="L161" s="5">
        <v>125391000000</v>
      </c>
      <c r="M161" s="5">
        <v>-37680000000</v>
      </c>
      <c r="N161" s="5">
        <v>-338209000000</v>
      </c>
      <c r="O161" s="5">
        <v>-1005264000000</v>
      </c>
      <c r="P161" s="5">
        <v>-1001321646000</v>
      </c>
      <c r="Q161" s="5">
        <v>-146597897000</v>
      </c>
      <c r="V161" s="5">
        <v>30259823000</v>
      </c>
      <c r="W161" s="5">
        <v>1300000000</v>
      </c>
      <c r="X161" s="5">
        <v>12478500000</v>
      </c>
      <c r="Y161" s="5">
        <v>177521500000</v>
      </c>
      <c r="Z161" s="5">
        <v>-483269297000</v>
      </c>
    </row>
    <row r="162" spans="3:26" ht="15.5" x14ac:dyDescent="0.35">
      <c r="C162" t="s">
        <v>1634</v>
      </c>
      <c r="O162" s="5">
        <v>-304710000000</v>
      </c>
      <c r="P162" s="5">
        <v>-219686852000</v>
      </c>
      <c r="Q162" s="5">
        <v>-364029309000</v>
      </c>
      <c r="R162" s="5">
        <v>-7283338000</v>
      </c>
      <c r="S162" s="5">
        <v>-472046200000</v>
      </c>
      <c r="V162" s="5">
        <v>187502064000</v>
      </c>
      <c r="Z162" s="5">
        <v>-5576817000</v>
      </c>
    </row>
    <row r="163" spans="3:26" ht="15.5" x14ac:dyDescent="0.35">
      <c r="C163" t="s">
        <v>472</v>
      </c>
      <c r="F163" s="5">
        <v>-6384000000</v>
      </c>
      <c r="I163" s="5">
        <v>-6384000000</v>
      </c>
      <c r="J163" s="5">
        <v>-654772000000</v>
      </c>
      <c r="K163" s="5">
        <v>-1905953000000</v>
      </c>
      <c r="L163" s="5">
        <v>-1056602000000</v>
      </c>
      <c r="M163" s="5">
        <v>-373050000000</v>
      </c>
      <c r="N163" s="5">
        <v>-358574000000</v>
      </c>
      <c r="O163" s="5">
        <v>-241331000000</v>
      </c>
    </row>
    <row r="164" spans="3:26" ht="15.5" x14ac:dyDescent="0.35">
      <c r="C164" t="s">
        <v>174</v>
      </c>
      <c r="D164" s="5">
        <v>-6131000000</v>
      </c>
      <c r="E164" s="5">
        <v>-95675000000</v>
      </c>
      <c r="F164" s="5">
        <v>-18331000000</v>
      </c>
      <c r="G164" s="5">
        <v>-2146000000</v>
      </c>
      <c r="I164" s="5">
        <v>-123924000000</v>
      </c>
      <c r="J164" s="5">
        <v>-124970000000</v>
      </c>
      <c r="K164" s="5">
        <v>-74372000000</v>
      </c>
      <c r="L164" s="5">
        <v>-53593000000</v>
      </c>
      <c r="M164" s="5">
        <v>-110083000000</v>
      </c>
      <c r="N164" s="5">
        <v>-31955000000</v>
      </c>
      <c r="R164" s="5">
        <v>-285166102000</v>
      </c>
      <c r="S164" s="5">
        <v>-174763419000</v>
      </c>
    </row>
    <row r="165" spans="3:26" ht="15.5" x14ac:dyDescent="0.35">
      <c r="C165" t="s">
        <v>742</v>
      </c>
      <c r="D165" s="5">
        <v>1726000000</v>
      </c>
      <c r="E165" s="5">
        <v>447000000</v>
      </c>
      <c r="I165" s="5">
        <v>447000000</v>
      </c>
      <c r="K165" s="5">
        <v>34493000000</v>
      </c>
      <c r="L165" s="5">
        <v>16073000000</v>
      </c>
    </row>
    <row r="166" spans="3:26" ht="15.5" x14ac:dyDescent="0.35">
      <c r="C166" t="s">
        <v>1635</v>
      </c>
      <c r="X166" s="5">
        <v>-43833135000</v>
      </c>
      <c r="Z166" s="5">
        <v>-56067495000</v>
      </c>
    </row>
    <row r="167" spans="3:26" ht="15.5" x14ac:dyDescent="0.35">
      <c r="C167" t="s">
        <v>1636</v>
      </c>
      <c r="T167" s="5">
        <v>-232164307000</v>
      </c>
      <c r="U167" s="5">
        <v>-274539837000</v>
      </c>
      <c r="V167" s="5">
        <v>-297740299000</v>
      </c>
      <c r="W167" s="5">
        <v>-257063768000</v>
      </c>
      <c r="Y167" s="5">
        <v>-25987956000</v>
      </c>
      <c r="Z167" s="5">
        <v>-110768204000</v>
      </c>
    </row>
    <row r="168" spans="3:26" ht="15.5" x14ac:dyDescent="0.35">
      <c r="C168" t="s">
        <v>1637</v>
      </c>
      <c r="D168" s="5">
        <v>1726000000</v>
      </c>
      <c r="E168" s="5">
        <v>447000000</v>
      </c>
      <c r="I168" s="5">
        <v>447000000</v>
      </c>
      <c r="K168" s="5">
        <v>34493000000</v>
      </c>
      <c r="L168" s="5">
        <v>16073000000</v>
      </c>
      <c r="T168" s="5">
        <v>-232164307000</v>
      </c>
      <c r="U168" s="5">
        <v>-274539837000</v>
      </c>
      <c r="V168" s="5">
        <v>-297740299000</v>
      </c>
      <c r="W168" s="5">
        <v>-257063768000</v>
      </c>
      <c r="X168" s="5">
        <v>-43833135000</v>
      </c>
      <c r="Y168" s="5">
        <v>-25987956000</v>
      </c>
      <c r="Z168" s="5">
        <v>-166835699000</v>
      </c>
    </row>
    <row r="169" spans="3:26" ht="15.5" x14ac:dyDescent="0.35">
      <c r="C169" t="s">
        <v>1638</v>
      </c>
      <c r="D169" s="5">
        <v>-2416103000000</v>
      </c>
      <c r="E169" s="5">
        <v>-4016562000000</v>
      </c>
      <c r="F169" s="5">
        <v>-4176176000000</v>
      </c>
      <c r="G169" s="5">
        <v>-1235925000000</v>
      </c>
      <c r="I169" s="5">
        <v>-12942058000000</v>
      </c>
      <c r="J169" s="5">
        <v>-12577424000000</v>
      </c>
      <c r="K169" s="5">
        <v>-5641190000000</v>
      </c>
      <c r="L169" s="5">
        <v>-4367426000000</v>
      </c>
      <c r="M169" s="5">
        <v>-2702754000000</v>
      </c>
      <c r="N169" s="5">
        <v>-21103009000000</v>
      </c>
      <c r="O169" s="5">
        <v>-13895883000000</v>
      </c>
      <c r="P169" s="5">
        <v>-14254186872000</v>
      </c>
      <c r="Q169" s="5">
        <v>-10867013416000</v>
      </c>
      <c r="R169" s="5">
        <v>-5723402405000</v>
      </c>
      <c r="S169" s="5">
        <v>-3366145268000</v>
      </c>
      <c r="T169" s="5">
        <v>-3327023000000</v>
      </c>
      <c r="U169" s="5">
        <v>-4070621864000</v>
      </c>
      <c r="V169" s="5">
        <v>-2462755349000</v>
      </c>
      <c r="W169" s="5">
        <v>-1885940791000</v>
      </c>
      <c r="X169" s="5">
        <v>-1863516525000</v>
      </c>
      <c r="Y169" s="5">
        <v>-1360605605000</v>
      </c>
      <c r="Z169" s="5">
        <v>-663342095000</v>
      </c>
    </row>
    <row r="170" spans="3:26" ht="15.5" x14ac:dyDescent="0.35">
      <c r="C170" t="s">
        <v>1072</v>
      </c>
      <c r="E170" s="5">
        <v>16720000000</v>
      </c>
      <c r="I170" s="5">
        <v>16720000000</v>
      </c>
    </row>
    <row r="171" spans="3:26" ht="15.5" x14ac:dyDescent="0.35">
      <c r="C171" t="s">
        <v>469</v>
      </c>
      <c r="D171" s="5">
        <v>-2426000000</v>
      </c>
      <c r="E171" s="5">
        <v>9724000000</v>
      </c>
      <c r="F171" s="5">
        <v>-24692000000</v>
      </c>
      <c r="G171" s="5">
        <v>-4031000000</v>
      </c>
      <c r="I171" s="5">
        <v>-21219000000</v>
      </c>
      <c r="J171" s="5">
        <v>-14044000000</v>
      </c>
      <c r="K171" s="5">
        <v>-67713000000</v>
      </c>
      <c r="L171" s="5">
        <v>-61804000000</v>
      </c>
      <c r="M171" s="5">
        <v>-67979000000</v>
      </c>
      <c r="N171" s="5">
        <v>-15875000000</v>
      </c>
    </row>
    <row r="172" spans="3:26" ht="15.5" x14ac:dyDescent="0.35">
      <c r="C172" t="s">
        <v>388</v>
      </c>
      <c r="D172" s="5">
        <v>-331000000</v>
      </c>
      <c r="E172" s="5">
        <v>-323000000</v>
      </c>
      <c r="F172" s="5">
        <v>-16555000000</v>
      </c>
      <c r="G172" s="5">
        <v>-22294000000</v>
      </c>
      <c r="I172" s="5">
        <v>-56938000000</v>
      </c>
      <c r="J172" s="5">
        <v>-262942000000</v>
      </c>
      <c r="K172" s="5">
        <v>-227701000000</v>
      </c>
      <c r="L172" s="5">
        <v>-207484000000</v>
      </c>
      <c r="M172" s="5">
        <v>-61703000000</v>
      </c>
      <c r="N172" s="5">
        <v>-90590000000</v>
      </c>
    </row>
    <row r="173" spans="3:26" ht="15.5" x14ac:dyDescent="0.35">
      <c r="C173" t="s">
        <v>1376</v>
      </c>
      <c r="E173" s="5">
        <v>147000000</v>
      </c>
      <c r="F173" s="5">
        <v>-83000000</v>
      </c>
      <c r="G173" s="5">
        <v>-64000000</v>
      </c>
      <c r="J173" s="5">
        <v>-402000000</v>
      </c>
      <c r="K173" s="5">
        <v>-58383000000</v>
      </c>
      <c r="L173" s="5">
        <v>-53490000000</v>
      </c>
      <c r="M173" s="5">
        <v>-35224000000</v>
      </c>
      <c r="N173" s="5">
        <v>-513724000000</v>
      </c>
    </row>
    <row r="174" spans="3:26" ht="15.5" x14ac:dyDescent="0.35">
      <c r="C174" t="s">
        <v>1639</v>
      </c>
      <c r="D174" s="5">
        <v>-60000000</v>
      </c>
      <c r="E174" s="5">
        <v>33460000000</v>
      </c>
      <c r="F174" s="5">
        <v>-26387000000</v>
      </c>
      <c r="G174" s="5">
        <v>16661000000</v>
      </c>
      <c r="I174" s="5">
        <v>13822000000</v>
      </c>
      <c r="J174" s="5">
        <v>39479000000</v>
      </c>
      <c r="K174" s="5">
        <v>-83596000000</v>
      </c>
      <c r="L174" s="5">
        <v>-461847000000</v>
      </c>
      <c r="M174" s="5">
        <v>-1921436000000</v>
      </c>
      <c r="N174" s="5">
        <v>-1731160000000</v>
      </c>
      <c r="O174" s="5">
        <v>-1374526000000</v>
      </c>
      <c r="P174" s="5">
        <v>6739143980000</v>
      </c>
      <c r="Q174" s="5">
        <v>-2084051625000</v>
      </c>
      <c r="R174" s="5">
        <v>-7888497972000</v>
      </c>
    </row>
    <row r="175" spans="3:26" ht="15.5" x14ac:dyDescent="0.35">
      <c r="C175" t="s">
        <v>569</v>
      </c>
      <c r="E175" s="5">
        <v>6384000000</v>
      </c>
      <c r="I175" s="5">
        <v>6384000000</v>
      </c>
    </row>
    <row r="176" spans="3:26" ht="15.5" x14ac:dyDescent="0.35">
      <c r="C176" t="s">
        <v>1640</v>
      </c>
      <c r="P176" s="5">
        <v>644567229000</v>
      </c>
    </row>
    <row r="177" spans="3:26" ht="15.5" x14ac:dyDescent="0.35">
      <c r="C177" t="s">
        <v>817</v>
      </c>
      <c r="D177" s="5">
        <v>-185181000000</v>
      </c>
      <c r="E177" s="5">
        <v>-151223000000</v>
      </c>
      <c r="F177" s="5">
        <v>27875000000</v>
      </c>
      <c r="G177" s="5">
        <v>518000000</v>
      </c>
      <c r="I177" s="5">
        <v>-199544000000</v>
      </c>
      <c r="J177" s="5">
        <v>130635000000</v>
      </c>
      <c r="K177" s="5">
        <v>22689000000</v>
      </c>
      <c r="L177" s="5">
        <v>279299000000</v>
      </c>
    </row>
    <row r="178" spans="3:26" ht="15.5" x14ac:dyDescent="0.35">
      <c r="C178" t="s">
        <v>1309</v>
      </c>
      <c r="J178" s="5">
        <v>-2457000000</v>
      </c>
      <c r="K178" s="5">
        <v>-2365000000</v>
      </c>
    </row>
    <row r="179" spans="3:26" ht="15.5" x14ac:dyDescent="0.35">
      <c r="C179" t="s">
        <v>438</v>
      </c>
      <c r="G179" s="5">
        <v>35126000000</v>
      </c>
      <c r="I179" s="5">
        <v>35126000000</v>
      </c>
    </row>
    <row r="180" spans="3:26" ht="15.5" x14ac:dyDescent="0.35">
      <c r="C180" t="s">
        <v>1641</v>
      </c>
      <c r="E180" s="5">
        <v>-10793000000</v>
      </c>
      <c r="F180" s="5">
        <v>66024000000</v>
      </c>
      <c r="G180" s="5">
        <v>-66024000000</v>
      </c>
      <c r="I180" s="5">
        <v>-10793000000</v>
      </c>
      <c r="J180" s="5">
        <v>-4394000000</v>
      </c>
      <c r="K180" s="5">
        <v>-704529000000</v>
      </c>
      <c r="L180" s="5">
        <v>-371625000000</v>
      </c>
    </row>
    <row r="181" spans="3:26" ht="15.5" x14ac:dyDescent="0.35">
      <c r="C181" t="s">
        <v>792</v>
      </c>
      <c r="L181" s="5">
        <v>621178000000</v>
      </c>
      <c r="M181" s="5">
        <v>544163000000</v>
      </c>
    </row>
    <row r="182" spans="3:26" ht="15.5" x14ac:dyDescent="0.35">
      <c r="C182" t="s">
        <v>1642</v>
      </c>
      <c r="L182" s="5">
        <v>-278345000000</v>
      </c>
    </row>
    <row r="183" spans="3:26" ht="15.5" x14ac:dyDescent="0.35">
      <c r="C183" t="s">
        <v>1643</v>
      </c>
      <c r="F183" s="5">
        <v>182000000</v>
      </c>
      <c r="G183" s="5">
        <v>15466000000</v>
      </c>
      <c r="I183" s="5">
        <v>15648000000</v>
      </c>
      <c r="J183" s="5">
        <v>14690000000</v>
      </c>
      <c r="K183" s="5">
        <v>17773000000</v>
      </c>
      <c r="L183" s="5">
        <v>10866000000</v>
      </c>
    </row>
    <row r="184" spans="3:26" ht="15.5" x14ac:dyDescent="0.35">
      <c r="C184" t="s">
        <v>672</v>
      </c>
      <c r="D184" s="5">
        <v>10620000000</v>
      </c>
      <c r="E184" s="5">
        <v>48520000000</v>
      </c>
      <c r="I184" s="5">
        <v>48520000000</v>
      </c>
      <c r="J184" s="5">
        <v>5406000000</v>
      </c>
      <c r="L184" s="5">
        <v>1822000000</v>
      </c>
    </row>
    <row r="185" spans="3:26" ht="15.5" x14ac:dyDescent="0.35">
      <c r="C185" t="s">
        <v>626</v>
      </c>
      <c r="D185" s="5">
        <v>-170000000</v>
      </c>
      <c r="Z185" s="5">
        <v>-556888000</v>
      </c>
    </row>
    <row r="186" spans="3:26" ht="15.5" x14ac:dyDescent="0.35">
      <c r="C186" t="s">
        <v>191</v>
      </c>
      <c r="D186" s="5">
        <v>38897000000</v>
      </c>
      <c r="E186" s="5">
        <v>2794293000000</v>
      </c>
      <c r="F186" s="5">
        <v>1717549000000</v>
      </c>
      <c r="G186" s="5">
        <v>1762247000000</v>
      </c>
      <c r="I186" s="5">
        <v>9190626000000</v>
      </c>
      <c r="J186" s="5">
        <v>7924456000000</v>
      </c>
      <c r="K186" s="5">
        <v>168230000000</v>
      </c>
      <c r="L186" s="5">
        <v>-62057000000</v>
      </c>
      <c r="M186" s="5">
        <v>3447288000000</v>
      </c>
      <c r="N186" s="5">
        <v>22997967000000</v>
      </c>
      <c r="O186" s="5">
        <v>10983412000000</v>
      </c>
      <c r="P186" s="5">
        <v>6214162029000</v>
      </c>
      <c r="Q186" s="5">
        <v>11185412771000</v>
      </c>
      <c r="R186" s="5">
        <v>12460971972000</v>
      </c>
      <c r="S186" s="5">
        <v>2331849283000</v>
      </c>
      <c r="T186" s="5">
        <v>1576523955000</v>
      </c>
      <c r="U186" s="5">
        <v>1588874168000</v>
      </c>
      <c r="V186" s="5">
        <v>1245433798000</v>
      </c>
      <c r="W186" s="5">
        <v>206200907000</v>
      </c>
      <c r="X186" s="5">
        <v>945121802000</v>
      </c>
      <c r="Y186" s="5">
        <v>-57203613000</v>
      </c>
      <c r="Z186" s="5">
        <v>-466698782000</v>
      </c>
    </row>
    <row r="187" spans="3:26" ht="15.5" x14ac:dyDescent="0.35">
      <c r="C187" t="s">
        <v>198</v>
      </c>
      <c r="D187" s="5">
        <v>2712426000000</v>
      </c>
      <c r="E187" s="5">
        <v>9493948000000</v>
      </c>
      <c r="F187" s="5">
        <v>9317187000000</v>
      </c>
      <c r="G187" s="5">
        <v>3534225000000</v>
      </c>
      <c r="I187" s="5">
        <v>25856200000000</v>
      </c>
      <c r="J187" s="5">
        <v>18590268000000</v>
      </c>
      <c r="K187" s="5">
        <v>17673280000000</v>
      </c>
      <c r="L187" s="5">
        <v>10786708000000</v>
      </c>
      <c r="M187" s="5">
        <v>17980533000000</v>
      </c>
      <c r="N187" s="5">
        <v>26149438000000</v>
      </c>
      <c r="O187" s="5">
        <v>14610561000000</v>
      </c>
      <c r="P187" s="5">
        <v>10330630583000</v>
      </c>
      <c r="Q187" s="5">
        <v>18401550806000</v>
      </c>
      <c r="R187" s="5">
        <v>10026572697000</v>
      </c>
      <c r="S187" s="5">
        <v>1936892064000</v>
      </c>
      <c r="T187" s="5">
        <v>1225125080000</v>
      </c>
      <c r="U187" s="5">
        <v>2072459612000</v>
      </c>
      <c r="V187" s="5">
        <v>1641983174000</v>
      </c>
      <c r="W187" s="5">
        <v>663078891000</v>
      </c>
      <c r="X187" s="5">
        <v>1430634810000</v>
      </c>
      <c r="Y187" s="5">
        <v>585543509000</v>
      </c>
    </row>
    <row r="188" spans="3:26" ht="15.5" x14ac:dyDescent="0.35">
      <c r="C188" t="s">
        <v>893</v>
      </c>
    </row>
    <row r="189" spans="3:26" ht="15.5" x14ac:dyDescent="0.35">
      <c r="C189" t="s">
        <v>1644</v>
      </c>
      <c r="D189" s="5">
        <v>-4578474000000</v>
      </c>
      <c r="E189" s="5">
        <v>-6796338000000</v>
      </c>
      <c r="F189" s="5">
        <v>-8009547000000</v>
      </c>
      <c r="G189" s="5">
        <v>-574475000000</v>
      </c>
      <c r="I189" s="5">
        <v>-16092653000000</v>
      </c>
      <c r="J189" s="5">
        <v>-25344309000000</v>
      </c>
      <c r="K189" s="5">
        <v>-16567983000000</v>
      </c>
      <c r="L189" s="5">
        <v>-9863478000000</v>
      </c>
      <c r="M189" s="5">
        <v>-14756674000000</v>
      </c>
      <c r="N189" s="5">
        <v>-2550175000000</v>
      </c>
      <c r="O189" s="5">
        <v>-3299352000000</v>
      </c>
      <c r="P189" s="5">
        <v>-3711300529000</v>
      </c>
      <c r="Q189" s="5">
        <v>-9314300037000</v>
      </c>
      <c r="R189" s="5">
        <v>-1870197096000</v>
      </c>
      <c r="S189" s="5">
        <v>-821884270000</v>
      </c>
      <c r="T189" s="5">
        <v>-495195199000</v>
      </c>
      <c r="U189" s="5">
        <v>-786123299000</v>
      </c>
      <c r="V189" s="5">
        <v>-59446222000</v>
      </c>
      <c r="W189" s="5">
        <v>-7164083000</v>
      </c>
      <c r="X189" s="5">
        <v>-608080965000</v>
      </c>
      <c r="Y189" s="5">
        <v>-220166318000</v>
      </c>
      <c r="Z189" s="5">
        <v>-217278443000</v>
      </c>
    </row>
    <row r="190" spans="3:26" ht="15.5" x14ac:dyDescent="0.35">
      <c r="C190" t="s">
        <v>1645</v>
      </c>
      <c r="M190" s="5">
        <v>-529588000000</v>
      </c>
      <c r="N190" s="5">
        <v>529588000000</v>
      </c>
    </row>
    <row r="191" spans="3:26" ht="15.5" x14ac:dyDescent="0.35">
      <c r="C191" t="s">
        <v>1646</v>
      </c>
      <c r="I191" s="5">
        <v>78000000000</v>
      </c>
      <c r="J191" s="5">
        <v>1821085000000</v>
      </c>
      <c r="K191" s="5">
        <v>908102000000</v>
      </c>
      <c r="N191" s="5">
        <v>233100000000</v>
      </c>
      <c r="P191" s="5">
        <v>747172452000</v>
      </c>
      <c r="Q191" s="5">
        <v>408262703000</v>
      </c>
      <c r="R191" s="5">
        <v>3252676119000</v>
      </c>
      <c r="S191" s="5">
        <v>1349281896000</v>
      </c>
    </row>
    <row r="192" spans="3:26" ht="15.5" x14ac:dyDescent="0.35">
      <c r="C192" t="s">
        <v>1647</v>
      </c>
      <c r="E192" s="5">
        <v>-350000000000</v>
      </c>
      <c r="I192" s="5">
        <v>-350000000000</v>
      </c>
      <c r="J192" s="5">
        <v>-2657187000000</v>
      </c>
      <c r="L192" s="5">
        <v>-1149300000000</v>
      </c>
      <c r="M192" s="5">
        <v>-81297000000</v>
      </c>
      <c r="O192" s="5">
        <v>-4000000000</v>
      </c>
      <c r="P192" s="5">
        <v>-577310000000</v>
      </c>
      <c r="Q192" s="5">
        <v>-2961874431000</v>
      </c>
      <c r="R192" s="5">
        <v>-604647302000</v>
      </c>
    </row>
    <row r="193" spans="3:26" ht="15.5" x14ac:dyDescent="0.35">
      <c r="C193" t="s">
        <v>1648</v>
      </c>
      <c r="Y193" s="5">
        <v>-15624053000</v>
      </c>
      <c r="Z193" s="5">
        <v>-6181425000</v>
      </c>
    </row>
    <row r="194" spans="3:26" ht="15.5" x14ac:dyDescent="0.35">
      <c r="C194" t="s">
        <v>1649</v>
      </c>
    </row>
    <row r="195" spans="3:26" ht="15.5" x14ac:dyDescent="0.35">
      <c r="C195" t="s">
        <v>1650</v>
      </c>
      <c r="E195" s="5">
        <v>-1000000000000</v>
      </c>
      <c r="F195" s="5">
        <v>1000000000000</v>
      </c>
      <c r="N195" s="5">
        <v>2000000000000</v>
      </c>
      <c r="Q195" s="5">
        <v>5500000000000</v>
      </c>
      <c r="T195" s="5">
        <v>997124948000</v>
      </c>
      <c r="U195" s="5">
        <v>2100000000000</v>
      </c>
      <c r="X195" s="5">
        <v>1384253400000</v>
      </c>
    </row>
    <row r="196" spans="3:26" ht="15.5" x14ac:dyDescent="0.35">
      <c r="C196" t="s">
        <v>1591</v>
      </c>
      <c r="F196" s="5">
        <v>-286000000000</v>
      </c>
      <c r="I196" s="5">
        <v>-286000000000</v>
      </c>
      <c r="K196" s="5">
        <v>-1100350000000</v>
      </c>
      <c r="N196" s="5">
        <v>-5200000000000</v>
      </c>
      <c r="O196" s="5">
        <v>-1000000000000</v>
      </c>
      <c r="P196" s="5">
        <v>-1000000000000</v>
      </c>
      <c r="Q196" s="5">
        <v>-1500000000000</v>
      </c>
      <c r="R196" s="5">
        <v>-1659154384000</v>
      </c>
      <c r="T196" s="5">
        <v>-700000000000</v>
      </c>
      <c r="U196" s="5">
        <v>-1771616920000</v>
      </c>
      <c r="X196" s="5">
        <v>-650000000000</v>
      </c>
      <c r="Z196" s="5">
        <v>-154489196000</v>
      </c>
    </row>
    <row r="197" spans="3:26" ht="15.5" x14ac:dyDescent="0.35">
      <c r="C197" t="s">
        <v>492</v>
      </c>
      <c r="D197" s="5">
        <v>2067650000000</v>
      </c>
      <c r="E197" s="5">
        <v>1000000000000</v>
      </c>
      <c r="I197" s="5">
        <v>1000000000000</v>
      </c>
      <c r="J197" s="5">
        <v>932350000000</v>
      </c>
    </row>
    <row r="198" spans="3:26" ht="15.5" x14ac:dyDescent="0.35">
      <c r="C198" t="s">
        <v>197</v>
      </c>
      <c r="E198" s="5">
        <v>872492000000</v>
      </c>
      <c r="I198" s="5">
        <v>872492000000</v>
      </c>
      <c r="J198" s="5">
        <v>657011000000</v>
      </c>
    </row>
    <row r="199" spans="3:26" ht="15.5" x14ac:dyDescent="0.35">
      <c r="C199" t="s">
        <v>1651</v>
      </c>
      <c r="D199" s="5">
        <v>39805000000</v>
      </c>
      <c r="E199" s="5">
        <v>-346984000000</v>
      </c>
      <c r="F199" s="5">
        <v>317669000000</v>
      </c>
      <c r="G199" s="5">
        <v>-36545000000</v>
      </c>
    </row>
    <row r="200" spans="3:26" ht="15.5" x14ac:dyDescent="0.35">
      <c r="C200" t="s">
        <v>1652</v>
      </c>
      <c r="M200" s="5">
        <v>455003000000</v>
      </c>
      <c r="N200" s="5">
        <v>170473000000</v>
      </c>
      <c r="O200" s="5">
        <v>-333114000000</v>
      </c>
      <c r="P200" s="5">
        <v>-93785113000</v>
      </c>
      <c r="Q200" s="5">
        <v>231678023000</v>
      </c>
      <c r="R200" s="5">
        <v>-507726029000</v>
      </c>
      <c r="S200" s="5">
        <v>47199454000</v>
      </c>
      <c r="T200" s="5">
        <v>-374312610000</v>
      </c>
      <c r="U200" s="5">
        <v>-294270425000</v>
      </c>
      <c r="V200" s="5">
        <v>-119844473000</v>
      </c>
      <c r="W200" s="5">
        <v>3956847000</v>
      </c>
      <c r="X200" s="5">
        <v>-6787500000</v>
      </c>
      <c r="Y200" s="5">
        <v>-8151626000</v>
      </c>
      <c r="Z200" s="5">
        <v>-24650368000</v>
      </c>
    </row>
    <row r="201" spans="3:26" ht="15.5" x14ac:dyDescent="0.35">
      <c r="C201" t="s">
        <v>436</v>
      </c>
      <c r="D201" s="5">
        <v>-27088000000</v>
      </c>
      <c r="E201" s="5">
        <v>-30722000000</v>
      </c>
      <c r="F201" s="5">
        <v>-30951000000</v>
      </c>
      <c r="G201" s="5">
        <v>-27067000000</v>
      </c>
      <c r="I201" s="5">
        <v>-114610000000</v>
      </c>
      <c r="J201" s="5">
        <v>-75815000000</v>
      </c>
      <c r="K201" s="5">
        <v>-144774000000</v>
      </c>
      <c r="L201" s="5">
        <v>-76710000000</v>
      </c>
      <c r="M201" s="5">
        <v>-59733000000</v>
      </c>
      <c r="N201" s="5">
        <v>-17286000000</v>
      </c>
    </row>
    <row r="202" spans="3:26" ht="15.5" x14ac:dyDescent="0.35">
      <c r="C202" t="s">
        <v>1653</v>
      </c>
      <c r="U202" s="5">
        <v>-5886734000</v>
      </c>
      <c r="V202" s="5">
        <v>-8556168000</v>
      </c>
      <c r="W202" s="5">
        <v>-14442902000</v>
      </c>
      <c r="X202" s="5">
        <v>-14442902000</v>
      </c>
      <c r="Y202" s="5">
        <v>-14442902000</v>
      </c>
      <c r="Z202" s="5">
        <v>-14442902000</v>
      </c>
    </row>
    <row r="203" spans="3:26" ht="15.5" x14ac:dyDescent="0.35">
      <c r="C203" t="s">
        <v>1654</v>
      </c>
    </row>
    <row r="204" spans="3:26" ht="15.5" x14ac:dyDescent="0.35">
      <c r="C204" t="s">
        <v>1655</v>
      </c>
      <c r="N204" s="5">
        <v>-110356000000</v>
      </c>
      <c r="O204" s="5">
        <v>-330390000000</v>
      </c>
      <c r="P204" s="5">
        <v>-440051270000</v>
      </c>
      <c r="Q204" s="5">
        <v>-566793876000</v>
      </c>
      <c r="R204" s="5">
        <v>-293276317000</v>
      </c>
      <c r="S204" s="5">
        <v>-491199561000</v>
      </c>
      <c r="T204" s="5">
        <v>-537102256000</v>
      </c>
      <c r="U204" s="5">
        <v>-640836088000</v>
      </c>
      <c r="V204" s="5">
        <v>-562574203000</v>
      </c>
      <c r="W204" s="5">
        <v>-751903203000</v>
      </c>
      <c r="X204" s="5">
        <v>-656836049000</v>
      </c>
      <c r="Y204" s="5">
        <v>-381457997000</v>
      </c>
      <c r="Z204" s="5">
        <v>-105633059000</v>
      </c>
    </row>
    <row r="205" spans="3:26" ht="15.5" x14ac:dyDescent="0.35">
      <c r="C205" t="s">
        <v>655</v>
      </c>
      <c r="E205" s="5">
        <v>590296000000</v>
      </c>
      <c r="F205" s="5">
        <v>-590296000000</v>
      </c>
      <c r="G205" s="5">
        <v>-1133891000000</v>
      </c>
      <c r="I205" s="5">
        <v>-1133891000000</v>
      </c>
      <c r="J205" s="5">
        <v>-274809000000</v>
      </c>
    </row>
    <row r="206" spans="3:26" ht="15.5" x14ac:dyDescent="0.35">
      <c r="C206" t="s">
        <v>766</v>
      </c>
    </row>
    <row r="207" spans="3:26" ht="15.5" x14ac:dyDescent="0.35">
      <c r="C207" t="s">
        <v>1656</v>
      </c>
      <c r="D207" s="5">
        <v>-175000000000</v>
      </c>
      <c r="E207" s="5">
        <v>-638196000000</v>
      </c>
      <c r="I207" s="5">
        <v>-638196000000</v>
      </c>
      <c r="J207" s="5">
        <v>-150196000000</v>
      </c>
      <c r="K207" s="5">
        <v>-555104000000</v>
      </c>
      <c r="L207" s="5">
        <v>-148000000</v>
      </c>
    </row>
    <row r="208" spans="3:26" ht="15.5" x14ac:dyDescent="0.35">
      <c r="C208" t="s">
        <v>557</v>
      </c>
      <c r="D208" s="5">
        <v>-175000000000</v>
      </c>
      <c r="E208" s="5">
        <v>-47900000000</v>
      </c>
      <c r="F208" s="5">
        <v>-590296000000</v>
      </c>
      <c r="G208" s="5">
        <v>-1133891000000</v>
      </c>
      <c r="I208" s="5">
        <v>-1772087000000</v>
      </c>
      <c r="J208" s="5">
        <v>-425005000000</v>
      </c>
      <c r="K208" s="5">
        <v>-555104000000</v>
      </c>
      <c r="L208" s="5">
        <v>-148000000</v>
      </c>
      <c r="N208" s="5">
        <v>-110356000000</v>
      </c>
      <c r="O208" s="5">
        <v>-330390000000</v>
      </c>
      <c r="P208" s="5">
        <v>-440051270000</v>
      </c>
      <c r="Q208" s="5">
        <v>-566793876000</v>
      </c>
      <c r="R208" s="5">
        <v>-293276317000</v>
      </c>
      <c r="S208" s="5">
        <v>-491199561000</v>
      </c>
      <c r="T208" s="5">
        <v>-537102256000</v>
      </c>
      <c r="U208" s="5">
        <v>-640836088000</v>
      </c>
      <c r="V208" s="5">
        <v>-562574203000</v>
      </c>
      <c r="W208" s="5">
        <v>-751903203000</v>
      </c>
      <c r="X208" s="5">
        <v>-656836049000</v>
      </c>
      <c r="Y208" s="5">
        <v>-381457997000</v>
      </c>
      <c r="Z208" s="5">
        <v>-105633059000</v>
      </c>
    </row>
    <row r="209" spans="2:26" ht="15.5" x14ac:dyDescent="0.35">
      <c r="C209" t="s">
        <v>1657</v>
      </c>
      <c r="T209" s="5">
        <v>1275635518000</v>
      </c>
      <c r="U209" s="5">
        <v>101104402000</v>
      </c>
      <c r="V209" s="5">
        <v>66174505000</v>
      </c>
    </row>
    <row r="210" spans="2:26" ht="15.5" x14ac:dyDescent="0.35">
      <c r="C210" t="s">
        <v>1658</v>
      </c>
      <c r="D210" s="5">
        <v>-422000000</v>
      </c>
      <c r="E210" s="5">
        <v>-203000000</v>
      </c>
      <c r="F210" s="5">
        <v>-513000000</v>
      </c>
      <c r="I210" s="5">
        <v>-716000000</v>
      </c>
      <c r="J210" s="5">
        <v>-898942000000</v>
      </c>
      <c r="K210" s="5">
        <v>-147640000000</v>
      </c>
      <c r="O210" s="5">
        <v>-33644000000</v>
      </c>
      <c r="P210" s="5">
        <v>4666406000</v>
      </c>
      <c r="Q210" s="5">
        <v>-10000000000</v>
      </c>
      <c r="R210" s="5">
        <v>-307255376000</v>
      </c>
      <c r="S210" s="5">
        <v>-225196961000</v>
      </c>
    </row>
    <row r="211" spans="2:26" ht="15.5" x14ac:dyDescent="0.35">
      <c r="C211" t="s">
        <v>1659</v>
      </c>
      <c r="V211" s="5">
        <v>130768590000</v>
      </c>
    </row>
    <row r="212" spans="2:26" ht="15.5" x14ac:dyDescent="0.35">
      <c r="C212" t="s">
        <v>555</v>
      </c>
      <c r="L212" s="5">
        <v>-4021000000</v>
      </c>
      <c r="M212" s="5">
        <v>-162588000000</v>
      </c>
      <c r="N212" s="5">
        <v>52739000000</v>
      </c>
      <c r="O212" s="5">
        <v>22588000000</v>
      </c>
      <c r="P212" s="5">
        <v>-241565179000</v>
      </c>
      <c r="Q212" s="5">
        <v>602940869000</v>
      </c>
      <c r="R212" s="5">
        <v>1855294470000</v>
      </c>
    </row>
    <row r="213" spans="2:26" ht="15.5" x14ac:dyDescent="0.35">
      <c r="C213" t="s">
        <v>1660</v>
      </c>
      <c r="K213" s="5">
        <v>102699000000</v>
      </c>
      <c r="L213" s="5">
        <v>244892000000</v>
      </c>
      <c r="M213" s="5">
        <v>601632000000</v>
      </c>
      <c r="N213" s="5">
        <v>1740446000000</v>
      </c>
      <c r="O213" s="5">
        <v>1350763000000</v>
      </c>
      <c r="P213" s="5">
        <v>1195704679000</v>
      </c>
      <c r="Q213" s="5">
        <v>393948714000</v>
      </c>
      <c r="R213" s="5">
        <v>796554659000</v>
      </c>
      <c r="S213" s="5">
        <v>536756661000</v>
      </c>
      <c r="T213" s="5">
        <v>185248474000</v>
      </c>
      <c r="U213" s="5">
        <v>814043620000</v>
      </c>
      <c r="V213" s="5">
        <v>156928595000</v>
      </c>
      <c r="W213" s="5">
        <v>312675357000</v>
      </c>
      <c r="X213" s="5">
        <v>66381008000</v>
      </c>
      <c r="Z213" s="5">
        <v>58344589000</v>
      </c>
    </row>
    <row r="214" spans="2:26" ht="15.5" x14ac:dyDescent="0.35">
      <c r="C214" t="s">
        <v>1448</v>
      </c>
      <c r="J214" s="5">
        <v>2500000000000</v>
      </c>
      <c r="R214" s="5">
        <v>1772130531000</v>
      </c>
    </row>
    <row r="215" spans="2:26" ht="15.5" x14ac:dyDescent="0.35">
      <c r="C215" t="s">
        <v>1661</v>
      </c>
    </row>
    <row r="216" spans="2:26" ht="15.5" x14ac:dyDescent="0.35">
      <c r="C216" t="s">
        <v>1662</v>
      </c>
      <c r="Y216" s="5">
        <v>-2904226000</v>
      </c>
      <c r="Z216" s="5">
        <v>-2367978000</v>
      </c>
    </row>
    <row r="217" spans="2:26" ht="15.5" x14ac:dyDescent="0.35">
      <c r="C217" t="s">
        <v>1213</v>
      </c>
      <c r="J217" s="5">
        <v>12825000000000</v>
      </c>
    </row>
    <row r="218" spans="2:26" ht="15.5" x14ac:dyDescent="0.35">
      <c r="C218" t="s">
        <v>213</v>
      </c>
      <c r="D218" s="5">
        <v>-938407000000</v>
      </c>
      <c r="E218" s="5">
        <v>1207741000000</v>
      </c>
      <c r="F218" s="5">
        <v>-1135173000000</v>
      </c>
      <c r="G218" s="5">
        <v>1206876000000</v>
      </c>
      <c r="I218" s="5">
        <v>1627661000000</v>
      </c>
      <c r="J218" s="5">
        <v>426815000000</v>
      </c>
      <c r="K218" s="5">
        <v>-3990167000000</v>
      </c>
      <c r="L218" s="5">
        <v>2320479000000</v>
      </c>
      <c r="M218" s="5">
        <v>1851301000000</v>
      </c>
      <c r="N218" s="5">
        <v>255603000000</v>
      </c>
      <c r="O218" s="5">
        <v>-1526609000000</v>
      </c>
      <c r="P218" s="5">
        <v>-54688913000</v>
      </c>
      <c r="Q218" s="5">
        <v>2863260786000</v>
      </c>
      <c r="R218" s="5">
        <v>801664967000</v>
      </c>
      <c r="S218" s="5">
        <v>32437425000</v>
      </c>
      <c r="T218" s="5">
        <v>-223277657000</v>
      </c>
      <c r="U218" s="5">
        <v>-788321152000</v>
      </c>
      <c r="V218" s="5">
        <v>538373896000</v>
      </c>
      <c r="W218" s="5">
        <v>-247581874000</v>
      </c>
      <c r="X218" s="5">
        <v>697587730000</v>
      </c>
      <c r="Y218" s="5">
        <v>-63245571000</v>
      </c>
      <c r="Z218" s="5">
        <v>-622779989000</v>
      </c>
    </row>
    <row r="219" spans="2:26" ht="15.5" x14ac:dyDescent="0.35">
      <c r="C219" t="s">
        <v>214</v>
      </c>
      <c r="D219" s="5">
        <v>6750913000000</v>
      </c>
      <c r="F219" s="5">
        <v>312933000000</v>
      </c>
      <c r="G219" s="5">
        <v>-312933000000</v>
      </c>
      <c r="I219" s="5">
        <v>5123252000000</v>
      </c>
      <c r="J219" s="5">
        <v>4696437000000</v>
      </c>
      <c r="K219" s="5">
        <v>8429118000000</v>
      </c>
      <c r="L219" s="5">
        <v>6279089000000</v>
      </c>
      <c r="M219" s="5">
        <v>4597204000000</v>
      </c>
      <c r="N219" s="5">
        <v>4341601000000</v>
      </c>
      <c r="O219" s="5">
        <v>5942954000000</v>
      </c>
      <c r="P219" s="5">
        <v>6873020928000</v>
      </c>
      <c r="Q219" s="5">
        <v>4124886070000</v>
      </c>
      <c r="R219" s="5">
        <v>3323221103000</v>
      </c>
      <c r="S219" s="5">
        <v>3290783678000</v>
      </c>
      <c r="T219" s="5">
        <v>3514061335000</v>
      </c>
      <c r="U219" s="5">
        <v>4302382487000</v>
      </c>
      <c r="V219" s="5">
        <v>3764008591000</v>
      </c>
      <c r="W219" s="5">
        <v>4011590465000</v>
      </c>
      <c r="X219" s="5">
        <v>3314002735000</v>
      </c>
      <c r="Y219" s="5">
        <v>3377248306000</v>
      </c>
      <c r="Z219" s="5">
        <v>4000028295000</v>
      </c>
    </row>
    <row r="220" spans="2:26" ht="15.5" x14ac:dyDescent="0.35">
      <c r="C220" t="s">
        <v>858</v>
      </c>
      <c r="L220" s="5">
        <v>-170450000000</v>
      </c>
      <c r="M220" s="5">
        <v>-169416000000</v>
      </c>
      <c r="O220" s="5">
        <v>-74744000000</v>
      </c>
      <c r="P220" s="5">
        <v>-875377722000</v>
      </c>
      <c r="Q220" s="5">
        <v>-115125928000</v>
      </c>
    </row>
    <row r="221" spans="2:26" ht="15.5" x14ac:dyDescent="0.35">
      <c r="C221" t="s">
        <v>216</v>
      </c>
      <c r="D221" s="5">
        <v>5812506000000</v>
      </c>
      <c r="E221" s="5">
        <v>1207741000000</v>
      </c>
      <c r="F221" s="5">
        <v>-822240000000</v>
      </c>
      <c r="G221" s="5">
        <v>893943000000</v>
      </c>
      <c r="I221" s="5">
        <v>6750913000000</v>
      </c>
      <c r="J221" s="5">
        <v>5123252000000</v>
      </c>
      <c r="K221" s="5">
        <v>4438951000000</v>
      </c>
      <c r="L221" s="5">
        <v>8429118000000</v>
      </c>
      <c r="M221" s="5">
        <v>6279089000000</v>
      </c>
      <c r="N221" s="5">
        <v>4597204000000</v>
      </c>
      <c r="O221" s="5">
        <v>4341601000000</v>
      </c>
      <c r="P221" s="5">
        <v>5942954293000</v>
      </c>
      <c r="Q221" s="5">
        <v>6873020928000</v>
      </c>
      <c r="R221" s="5">
        <v>4124886070000</v>
      </c>
      <c r="S221" s="5">
        <v>3323221103000</v>
      </c>
      <c r="T221" s="5">
        <v>3290783678000</v>
      </c>
      <c r="U221" s="5">
        <v>3514061335000</v>
      </c>
      <c r="V221" s="5">
        <v>4302382487000</v>
      </c>
      <c r="W221" s="5">
        <v>3764008591000</v>
      </c>
      <c r="X221" s="5">
        <v>4011590465000</v>
      </c>
      <c r="Y221" s="5">
        <v>3314002735000</v>
      </c>
      <c r="Z221" s="5">
        <v>3377248306000</v>
      </c>
    </row>
    <row r="223" spans="2:26" ht="15.5" x14ac:dyDescent="0.35">
      <c r="B223" t="s">
        <v>217</v>
      </c>
      <c r="C223" t="s">
        <v>11</v>
      </c>
      <c r="D223" s="5">
        <v>7260000000</v>
      </c>
      <c r="E223" s="5">
        <v>7260000000</v>
      </c>
      <c r="F223" s="5">
        <v>7260000000</v>
      </c>
      <c r="G223" s="5">
        <v>7260000000</v>
      </c>
      <c r="I223" s="5">
        <v>7260000000</v>
      </c>
      <c r="J223" s="5">
        <v>7260000000</v>
      </c>
      <c r="K223" s="5">
        <v>7260000000</v>
      </c>
      <c r="L223" s="5">
        <v>7260000000</v>
      </c>
      <c r="M223" s="5">
        <v>7260000000</v>
      </c>
      <c r="N223" s="5">
        <v>7260000000</v>
      </c>
      <c r="O223" s="5">
        <v>7260000000</v>
      </c>
      <c r="P223" s="5">
        <v>7260000000</v>
      </c>
      <c r="Q223" s="5">
        <v>7260000000</v>
      </c>
      <c r="R223" s="5">
        <v>7260000000</v>
      </c>
      <c r="S223" s="5">
        <v>6800000000</v>
      </c>
      <c r="T223" s="5">
        <v>6800000000</v>
      </c>
      <c r="U223" s="5">
        <v>6800000000</v>
      </c>
      <c r="V223" s="5">
        <v>6800000000</v>
      </c>
      <c r="W223" s="5">
        <v>6800000000</v>
      </c>
      <c r="X223" s="5">
        <v>6800000000</v>
      </c>
      <c r="Y223" s="5">
        <v>6800000000</v>
      </c>
      <c r="Z223" s="5">
        <v>6800000000</v>
      </c>
    </row>
    <row r="224" spans="2:26" ht="15.5" x14ac:dyDescent="0.35">
      <c r="C224" t="s">
        <v>218</v>
      </c>
      <c r="D224" s="6">
        <v>106.73</v>
      </c>
      <c r="E224" s="6">
        <v>128.27000000000001</v>
      </c>
      <c r="F224" s="6">
        <v>118.13</v>
      </c>
      <c r="G224" s="5">
        <v>130</v>
      </c>
    </row>
    <row r="225" spans="3:7" ht="15.5" x14ac:dyDescent="0.35">
      <c r="C225" t="s">
        <v>219</v>
      </c>
      <c r="D225" s="6">
        <v>28.76</v>
      </c>
      <c r="E225" s="6">
        <v>26.58</v>
      </c>
      <c r="F225" s="6">
        <v>29.46</v>
      </c>
      <c r="G225" s="6">
        <v>28.08</v>
      </c>
    </row>
    <row r="226" spans="3:7" ht="15.5" x14ac:dyDescent="0.35">
      <c r="C226" t="s">
        <v>72</v>
      </c>
      <c r="D226" s="6">
        <v>3.46</v>
      </c>
      <c r="E226" s="6">
        <v>2.81</v>
      </c>
      <c r="F226" s="6">
        <v>3.1</v>
      </c>
      <c r="G226" s="6">
        <v>4.47</v>
      </c>
    </row>
    <row r="227" spans="3:7" ht="15.5" x14ac:dyDescent="0.35">
      <c r="C227" t="s">
        <v>220</v>
      </c>
      <c r="D227" s="5">
        <v>3150600000000</v>
      </c>
      <c r="E227" s="5">
        <v>3436100000000</v>
      </c>
      <c r="F227" s="5">
        <v>3152160000000</v>
      </c>
      <c r="G227" s="5">
        <v>3186630000000</v>
      </c>
    </row>
    <row r="228" spans="3:7" ht="15.5" x14ac:dyDescent="0.35">
      <c r="C228" t="s">
        <v>221</v>
      </c>
      <c r="D228" s="6">
        <v>4.7999999999999996E-3</v>
      </c>
      <c r="E228" s="6">
        <v>5.7999999999999996E-3</v>
      </c>
      <c r="F228" s="6">
        <v>5.5000000000000005E-3</v>
      </c>
      <c r="G228" s="6">
        <v>6.5000000000000006E-3</v>
      </c>
    </row>
    <row r="229" spans="3:7" ht="15.5" x14ac:dyDescent="0.35">
      <c r="C229" t="s">
        <v>222</v>
      </c>
      <c r="D229" s="6">
        <v>2.0899999999999998E-2</v>
      </c>
      <c r="E229" s="6">
        <v>2.5600000000000001E-2</v>
      </c>
      <c r="F229" s="6">
        <v>2.41E-2</v>
      </c>
      <c r="G229" s="6">
        <v>2.7099999999999999E-2</v>
      </c>
    </row>
    <row r="230" spans="3:7" ht="15.5" x14ac:dyDescent="0.35">
      <c r="C230" t="s">
        <v>223</v>
      </c>
      <c r="D230" s="6">
        <v>1.6399999999999998E-2</v>
      </c>
      <c r="E230" s="6">
        <v>1.6899999999999998E-2</v>
      </c>
      <c r="F230" s="6">
        <v>1.78E-2</v>
      </c>
      <c r="G230" s="6">
        <v>1.9900000000000001E-2</v>
      </c>
    </row>
    <row r="231" spans="3:7" ht="15.5" x14ac:dyDescent="0.35">
      <c r="C231" t="s">
        <v>224</v>
      </c>
      <c r="D231" s="6">
        <v>2.67</v>
      </c>
      <c r="E231" s="6">
        <v>2.5499999999999998</v>
      </c>
      <c r="F231" s="6">
        <v>2.2400000000000002</v>
      </c>
      <c r="G231" s="6">
        <v>2.91</v>
      </c>
    </row>
    <row r="232" spans="3:7" ht="15.5" x14ac:dyDescent="0.35">
      <c r="C232" t="s">
        <v>225</v>
      </c>
      <c r="D232" s="5">
        <v>63460000000000</v>
      </c>
      <c r="E232" s="5">
        <v>62362000000000</v>
      </c>
      <c r="F232" s="5">
        <v>60981000000000</v>
      </c>
      <c r="G232" s="5">
        <v>58286000000000</v>
      </c>
    </row>
    <row r="233" spans="3:7" ht="15.5" x14ac:dyDescent="0.35">
      <c r="C233" t="s">
        <v>226</v>
      </c>
      <c r="D233" s="6">
        <v>0.6</v>
      </c>
      <c r="E233" s="6">
        <v>0.68</v>
      </c>
      <c r="F233" s="6">
        <v>0.71</v>
      </c>
      <c r="G233" s="6">
        <v>0.76</v>
      </c>
    </row>
    <row r="234" spans="3:7" ht="15.5" x14ac:dyDescent="0.35">
      <c r="C234" t="s">
        <v>227</v>
      </c>
      <c r="D234" s="6">
        <v>5108.21</v>
      </c>
      <c r="E234" s="6">
        <v>5009.13</v>
      </c>
      <c r="F234" s="6">
        <v>4909.63</v>
      </c>
      <c r="G234" s="6">
        <v>4792.34</v>
      </c>
    </row>
    <row r="235" spans="3:7" ht="15.5" x14ac:dyDescent="0.35">
      <c r="C235" t="s">
        <v>228</v>
      </c>
      <c r="D235" s="6">
        <v>-0.21</v>
      </c>
      <c r="E235" s="6">
        <v>-0.24</v>
      </c>
      <c r="F235" s="6">
        <v>-0.25</v>
      </c>
      <c r="G235" s="6">
        <v>-0.28999999999999998</v>
      </c>
    </row>
    <row r="236" spans="3:7" ht="15.5" x14ac:dyDescent="0.35">
      <c r="C236" t="s">
        <v>229</v>
      </c>
      <c r="D236" s="6">
        <v>-14412.21</v>
      </c>
      <c r="E236" s="6">
        <v>-14432.41</v>
      </c>
      <c r="F236" s="6">
        <v>-14048.1</v>
      </c>
      <c r="G236" s="6">
        <v>-12513.48</v>
      </c>
    </row>
    <row r="237" spans="3:7" ht="15.5" x14ac:dyDescent="0.35">
      <c r="C237" t="s">
        <v>230</v>
      </c>
      <c r="D237" s="5">
        <v>4164000000000</v>
      </c>
      <c r="E237" s="5">
        <v>4171000000000</v>
      </c>
      <c r="F237" s="5">
        <v>8460000000000</v>
      </c>
      <c r="G237" s="5">
        <v>8631000000000</v>
      </c>
    </row>
    <row r="238" spans="3:7" ht="15.5" x14ac:dyDescent="0.35">
      <c r="C238" t="s">
        <v>231</v>
      </c>
      <c r="D238" s="5">
        <v>73049000000000</v>
      </c>
      <c r="E238" s="5">
        <v>72814000000000</v>
      </c>
      <c r="F238" s="5">
        <v>65731000000000</v>
      </c>
      <c r="G238" s="5">
        <v>57820000000000</v>
      </c>
    </row>
    <row r="239" spans="3:7" ht="15.5" x14ac:dyDescent="0.35">
      <c r="C239" t="s">
        <v>232</v>
      </c>
      <c r="D239" s="5">
        <v>37075000000000</v>
      </c>
      <c r="E239" s="5">
        <v>36356000000000</v>
      </c>
      <c r="F239" s="5">
        <v>35633000000000</v>
      </c>
      <c r="G239" s="5">
        <v>34782000000000</v>
      </c>
    </row>
    <row r="240" spans="3:7" ht="15.5" x14ac:dyDescent="0.35">
      <c r="C240" t="s">
        <v>23</v>
      </c>
      <c r="D240" s="5">
        <v>77213000000000</v>
      </c>
      <c r="E240" s="5">
        <v>76985000000000</v>
      </c>
      <c r="F240" s="5">
        <v>74191000000000</v>
      </c>
      <c r="G240" s="5">
        <v>66451000000000</v>
      </c>
    </row>
    <row r="241" spans="3:26" ht="15.5" x14ac:dyDescent="0.35">
      <c r="C241" t="s">
        <v>20</v>
      </c>
      <c r="D241" s="5">
        <v>71400000000000</v>
      </c>
      <c r="E241" s="5">
        <v>70234000000000</v>
      </c>
      <c r="F241" s="5">
        <v>68647000000000</v>
      </c>
      <c r="G241" s="5">
        <v>60086000000000</v>
      </c>
    </row>
    <row r="242" spans="3:26" ht="15.5" x14ac:dyDescent="0.35">
      <c r="C242" t="s">
        <v>233</v>
      </c>
      <c r="D242" s="5">
        <v>-6280000000000</v>
      </c>
      <c r="E242" s="5">
        <v>-6727000000000</v>
      </c>
      <c r="F242" s="5">
        <v>-11197000000000</v>
      </c>
      <c r="G242" s="5">
        <v>-11200000000000</v>
      </c>
    </row>
    <row r="243" spans="3:26" ht="15.5" x14ac:dyDescent="0.35">
      <c r="C243" t="s">
        <v>234</v>
      </c>
      <c r="D243" s="5">
        <v>1621000000000</v>
      </c>
      <c r="E243" s="5">
        <v>2579000000000</v>
      </c>
      <c r="F243" s="5">
        <v>1315000000000</v>
      </c>
      <c r="G243" s="5">
        <v>742000000000</v>
      </c>
    </row>
    <row r="244" spans="3:26" ht="15.5" x14ac:dyDescent="0.35">
      <c r="C244" t="s">
        <v>235</v>
      </c>
      <c r="D244" s="5">
        <v>-2425000000000</v>
      </c>
      <c r="E244" s="5">
        <v>-4103000000000</v>
      </c>
      <c r="F244" s="5">
        <v>-4236000000000</v>
      </c>
      <c r="G244" s="5">
        <v>-1264000000000</v>
      </c>
    </row>
    <row r="245" spans="3:26" ht="15.5" x14ac:dyDescent="0.35">
      <c r="C245" t="s">
        <v>12</v>
      </c>
      <c r="D245" s="5">
        <v>-804000000000</v>
      </c>
      <c r="E245" s="5">
        <v>-1524000000000</v>
      </c>
      <c r="F245" s="5">
        <v>-2920000000000</v>
      </c>
      <c r="G245" s="5">
        <v>-522000000000</v>
      </c>
    </row>
    <row r="246" spans="3:26" ht="15.5" x14ac:dyDescent="0.35">
      <c r="C246" t="s">
        <v>15</v>
      </c>
      <c r="D246" s="6">
        <v>-110.81</v>
      </c>
      <c r="E246" s="6">
        <v>-209.96</v>
      </c>
      <c r="F246" s="6">
        <v>-402.37</v>
      </c>
      <c r="G246" s="6">
        <v>-71.91</v>
      </c>
    </row>
    <row r="247" spans="3:26" ht="15.5" x14ac:dyDescent="0.35">
      <c r="C247" t="s">
        <v>57</v>
      </c>
      <c r="I247" s="6">
        <v>504.22</v>
      </c>
      <c r="J247" s="6">
        <v>624.55999999999995</v>
      </c>
      <c r="K247" s="6">
        <v>936.03</v>
      </c>
      <c r="L247" s="6">
        <v>378.47</v>
      </c>
      <c r="M247" s="6">
        <v>222.56</v>
      </c>
      <c r="N247" s="6">
        <v>69.03</v>
      </c>
      <c r="O247" s="6">
        <v>304.10000000000002</v>
      </c>
      <c r="P247" s="6">
        <v>303.48</v>
      </c>
      <c r="Q247" s="6">
        <v>303.14999999999998</v>
      </c>
      <c r="R247" s="6">
        <v>260.31</v>
      </c>
      <c r="S247" s="6">
        <v>215.64</v>
      </c>
      <c r="T247" s="6">
        <v>206.39</v>
      </c>
      <c r="U247" s="6">
        <v>196.52</v>
      </c>
      <c r="V247" s="6">
        <v>235.6</v>
      </c>
      <c r="W247" s="6">
        <v>196.98</v>
      </c>
      <c r="X247" s="6">
        <v>175.51</v>
      </c>
      <c r="Y247" s="6">
        <v>145.97999999999999</v>
      </c>
      <c r="Z247" s="6">
        <v>104.09</v>
      </c>
    </row>
    <row r="248" spans="3:26" ht="15.5" x14ac:dyDescent="0.35">
      <c r="C248" t="s">
        <v>71</v>
      </c>
      <c r="I248" s="6">
        <v>6.76</v>
      </c>
      <c r="J248" s="6">
        <v>6.93</v>
      </c>
      <c r="K248" s="6">
        <v>5.2</v>
      </c>
      <c r="L248" s="6">
        <v>7.87</v>
      </c>
      <c r="M248" s="6">
        <v>17.48</v>
      </c>
      <c r="N248" s="6">
        <v>67.069999999999993</v>
      </c>
      <c r="O248" s="6">
        <v>17.02</v>
      </c>
      <c r="P248" s="6">
        <v>14.1</v>
      </c>
      <c r="Q248" s="6">
        <v>21.11</v>
      </c>
      <c r="R248" s="6">
        <v>16.600000000000001</v>
      </c>
      <c r="S248" s="6">
        <v>25.8</v>
      </c>
      <c r="T248" s="6">
        <v>36.369999999999997</v>
      </c>
      <c r="U248" s="6">
        <v>25.6</v>
      </c>
      <c r="V248" s="6">
        <v>24.63</v>
      </c>
      <c r="W248" s="6">
        <v>22.7</v>
      </c>
      <c r="X248" s="6">
        <v>20.78</v>
      </c>
      <c r="Y248" s="6">
        <v>13.21</v>
      </c>
      <c r="Z248" s="6">
        <v>9.31</v>
      </c>
    </row>
    <row r="249" spans="3:26" ht="15.5" x14ac:dyDescent="0.35">
      <c r="C249" t="s">
        <v>74</v>
      </c>
      <c r="I249" s="6">
        <v>0.83</v>
      </c>
      <c r="J249" s="6">
        <v>0.99</v>
      </c>
      <c r="K249" s="6">
        <v>1.66</v>
      </c>
      <c r="L249" s="6">
        <v>1.3</v>
      </c>
      <c r="M249" s="6">
        <v>1.86</v>
      </c>
      <c r="N249" s="6">
        <v>2.4500000000000002</v>
      </c>
      <c r="O249" s="6">
        <v>1.43</v>
      </c>
      <c r="P249" s="6">
        <v>0.84</v>
      </c>
      <c r="Q249" s="6">
        <v>1.32</v>
      </c>
      <c r="R249" s="6">
        <v>1.88</v>
      </c>
      <c r="S249" s="6">
        <v>3.84</v>
      </c>
      <c r="T249" s="6">
        <v>5.94</v>
      </c>
      <c r="U249" s="6">
        <v>3.5</v>
      </c>
      <c r="V249" s="6">
        <v>4.42</v>
      </c>
      <c r="W249" s="6">
        <v>6.28</v>
      </c>
      <c r="X249" s="6">
        <v>5.76</v>
      </c>
      <c r="Y249" s="6">
        <v>3.61</v>
      </c>
      <c r="Z249" s="6">
        <v>1.99</v>
      </c>
    </row>
    <row r="250" spans="3:26" ht="15.5" x14ac:dyDescent="0.35">
      <c r="C250" t="s">
        <v>236</v>
      </c>
      <c r="I250" s="5">
        <v>12612950000000</v>
      </c>
      <c r="J250" s="5">
        <v>11768820000000</v>
      </c>
      <c r="K250" s="5">
        <v>9160440000000</v>
      </c>
      <c r="L250" s="5">
        <v>7953230000000</v>
      </c>
      <c r="M250" s="5">
        <v>7131300000000</v>
      </c>
      <c r="N250" s="5">
        <v>5806920000000</v>
      </c>
      <c r="O250" s="5">
        <v>6393860000000</v>
      </c>
      <c r="P250" s="5">
        <v>5687470000000</v>
      </c>
    </row>
    <row r="251" spans="3:26" ht="15.5" x14ac:dyDescent="0.35">
      <c r="C251" t="s">
        <v>237</v>
      </c>
      <c r="I251" s="6">
        <v>2.29E-2</v>
      </c>
      <c r="J251" s="6">
        <v>3.0499999999999999E-2</v>
      </c>
      <c r="K251" s="6">
        <v>5.04E-2</v>
      </c>
      <c r="L251" s="6">
        <v>3.0099999999999998E-2</v>
      </c>
      <c r="M251" s="6">
        <v>1.6E-2</v>
      </c>
      <c r="N251" s="6">
        <v>4.7999999999999996E-3</v>
      </c>
      <c r="O251" s="6">
        <v>2.2099999999999998E-2</v>
      </c>
      <c r="P251" s="6">
        <v>2.6699999999999998E-2</v>
      </c>
      <c r="Q251" s="6">
        <v>2.7799999999999998E-2</v>
      </c>
      <c r="R251" s="6">
        <v>3.5299999999999998E-2</v>
      </c>
      <c r="S251" s="6">
        <v>3.9900000000000005E-2</v>
      </c>
      <c r="T251" s="6">
        <v>4.41E-2</v>
      </c>
      <c r="U251" s="6">
        <v>4.7100000000000003E-2</v>
      </c>
      <c r="V251" s="6">
        <v>6.4699999999999994E-2</v>
      </c>
      <c r="W251" s="6">
        <v>6.25E-2</v>
      </c>
      <c r="X251" s="6">
        <v>6.3E-2</v>
      </c>
      <c r="Y251" s="6">
        <v>6.1399999999999996E-2</v>
      </c>
      <c r="Z251" s="6">
        <v>4.8300000000000003E-2</v>
      </c>
    </row>
    <row r="252" spans="3:26" ht="15.5" x14ac:dyDescent="0.35">
      <c r="C252" t="s">
        <v>238</v>
      </c>
      <c r="I252" s="6">
        <v>0.1007</v>
      </c>
      <c r="J252" s="6">
        <v>0.13320000000000001</v>
      </c>
      <c r="K252" s="6">
        <v>0.24359999999999998</v>
      </c>
      <c r="L252" s="6">
        <v>0.12590000000000001</v>
      </c>
      <c r="M252" s="6">
        <v>7.8399999999999997E-2</v>
      </c>
      <c r="N252" s="6">
        <v>2.63E-2</v>
      </c>
      <c r="O252" s="6">
        <v>0.11810000000000001</v>
      </c>
      <c r="P252" s="6">
        <v>0.1303</v>
      </c>
      <c r="Q252" s="6">
        <v>0.1457</v>
      </c>
      <c r="R252" s="6">
        <v>0.1381</v>
      </c>
      <c r="S252" s="6">
        <v>0.14069999999999999</v>
      </c>
      <c r="T252" s="6">
        <v>0.14219999999999999</v>
      </c>
      <c r="U252" s="6">
        <v>0.14360000000000001</v>
      </c>
      <c r="V252" s="6">
        <v>0.18600000000000003</v>
      </c>
      <c r="W252" s="6">
        <v>0.16079999999999997</v>
      </c>
      <c r="X252" s="6">
        <v>0.1542</v>
      </c>
      <c r="Y252" s="6">
        <v>0.13819999999999999</v>
      </c>
      <c r="Z252" s="6">
        <v>0.10769999999999999</v>
      </c>
    </row>
    <row r="253" spans="3:26" ht="15.5" x14ac:dyDescent="0.35">
      <c r="C253" t="s">
        <v>239</v>
      </c>
      <c r="I253" s="6">
        <v>6.8600000000000008E-2</v>
      </c>
      <c r="J253" s="6">
        <v>7.5700000000000003E-2</v>
      </c>
      <c r="K253" s="6">
        <v>7.3599999999999999E-2</v>
      </c>
      <c r="L253" s="6">
        <v>6.5199999999999994E-2</v>
      </c>
      <c r="M253" s="6">
        <v>5.7099999999999998E-2</v>
      </c>
      <c r="N253" s="6">
        <v>5.5899999999999998E-2</v>
      </c>
      <c r="O253" s="6">
        <v>9.0700000000000003E-2</v>
      </c>
      <c r="P253" s="6">
        <v>8.6999999999999994E-2</v>
      </c>
      <c r="Q253" s="6">
        <v>9.3299999999999994E-2</v>
      </c>
      <c r="R253" s="6">
        <v>0.12240000000000001</v>
      </c>
      <c r="S253" s="6">
        <v>0.1144</v>
      </c>
      <c r="T253" s="6">
        <v>8.5999999999999993E-2</v>
      </c>
      <c r="U253" s="6">
        <v>9.5199999999999993E-2</v>
      </c>
      <c r="V253" s="6">
        <v>0.13930000000000001</v>
      </c>
      <c r="W253" s="6">
        <v>0.1268</v>
      </c>
      <c r="X253" s="6">
        <v>0.12909999999999999</v>
      </c>
      <c r="Y253" s="6">
        <v>0.1094</v>
      </c>
      <c r="Z253" s="6">
        <v>0.19949999999999998</v>
      </c>
    </row>
    <row r="254" spans="3:26" ht="15.5" x14ac:dyDescent="0.35">
      <c r="C254" t="s">
        <v>240</v>
      </c>
      <c r="I254" s="6">
        <v>2.58</v>
      </c>
      <c r="J254" s="6">
        <v>2.23</v>
      </c>
      <c r="K254" s="6">
        <v>1.93</v>
      </c>
      <c r="L254" s="6">
        <v>1.41</v>
      </c>
      <c r="M254" s="6">
        <v>1.1299999999999999</v>
      </c>
      <c r="N254" s="6">
        <v>1.1299999999999999</v>
      </c>
      <c r="O254" s="6">
        <v>2.04</v>
      </c>
      <c r="P254" s="6">
        <v>2.5</v>
      </c>
      <c r="Q254" s="6">
        <v>3.27</v>
      </c>
      <c r="R254" s="6">
        <v>2.59</v>
      </c>
      <c r="S254" s="6">
        <v>2.2999999999999998</v>
      </c>
      <c r="T254" s="6">
        <v>1.81</v>
      </c>
      <c r="U254" s="6">
        <v>2.1</v>
      </c>
      <c r="V254" s="6">
        <v>2.72</v>
      </c>
      <c r="W254" s="6">
        <v>2.92</v>
      </c>
      <c r="X254" s="6">
        <v>2.5099999999999998</v>
      </c>
      <c r="Y254" s="6">
        <v>1.96</v>
      </c>
      <c r="Z254" s="6">
        <v>1.86</v>
      </c>
    </row>
    <row r="255" spans="3:26" ht="15.5" x14ac:dyDescent="0.35">
      <c r="C255" t="s">
        <v>68</v>
      </c>
      <c r="I255" s="6">
        <v>0.68</v>
      </c>
      <c r="J255" s="6">
        <v>0.92</v>
      </c>
      <c r="K255" s="6">
        <v>1.27</v>
      </c>
      <c r="L255" s="6">
        <v>0.99</v>
      </c>
      <c r="M255" s="6">
        <v>1.37</v>
      </c>
      <c r="N255" s="6">
        <v>1.76</v>
      </c>
      <c r="O255" s="6">
        <v>2.0099999999999998</v>
      </c>
      <c r="P255" s="6">
        <v>1.84</v>
      </c>
      <c r="Q255" s="6">
        <v>3.08</v>
      </c>
      <c r="R255" s="6">
        <v>2.29</v>
      </c>
      <c r="S255" s="6">
        <v>3.63</v>
      </c>
      <c r="T255" s="6">
        <v>5.17</v>
      </c>
      <c r="U255" s="6">
        <v>3.68</v>
      </c>
      <c r="V255" s="6">
        <v>4.58</v>
      </c>
      <c r="W255" s="6">
        <v>3.65</v>
      </c>
      <c r="X255" s="6">
        <v>3.2</v>
      </c>
      <c r="Y255" s="6">
        <v>1.83</v>
      </c>
      <c r="Z255" s="5">
        <v>1</v>
      </c>
    </row>
    <row r="256" spans="3:26" ht="15.5" x14ac:dyDescent="0.35">
      <c r="C256" t="s">
        <v>65</v>
      </c>
      <c r="I256" s="6">
        <v>5009.13</v>
      </c>
      <c r="J256" s="6">
        <v>4689.1899999999996</v>
      </c>
      <c r="K256" s="6">
        <v>3841.97</v>
      </c>
      <c r="L256" s="6">
        <v>3007.16</v>
      </c>
      <c r="M256" s="6">
        <v>2839.1</v>
      </c>
      <c r="N256" s="6">
        <v>2628.11</v>
      </c>
      <c r="O256" s="6">
        <v>2574.13</v>
      </c>
      <c r="P256" s="6">
        <v>2329.6799999999998</v>
      </c>
      <c r="Q256" s="6">
        <v>2080.1799999999998</v>
      </c>
      <c r="R256" s="6">
        <v>1884.73</v>
      </c>
      <c r="S256" s="6">
        <v>1532.13</v>
      </c>
      <c r="T256" s="6">
        <v>1450.91</v>
      </c>
      <c r="U256" s="6">
        <v>1368.45</v>
      </c>
      <c r="V256" s="6">
        <v>1266.3499999999999</v>
      </c>
      <c r="W256" s="6">
        <v>1224.82</v>
      </c>
      <c r="X256" s="6">
        <v>1138.24</v>
      </c>
      <c r="Y256" s="6">
        <v>1056.3800000000001</v>
      </c>
      <c r="Z256" s="6">
        <v>966.47</v>
      </c>
    </row>
    <row r="257" spans="2:26" ht="15.5" x14ac:dyDescent="0.35">
      <c r="C257" t="s">
        <v>241</v>
      </c>
      <c r="I257" s="6">
        <v>-0.24</v>
      </c>
      <c r="J257" s="6">
        <v>-0.32</v>
      </c>
      <c r="K257" s="6">
        <v>-0.39</v>
      </c>
      <c r="L257" s="6">
        <v>-0.48</v>
      </c>
      <c r="M257" s="6">
        <v>-0.48</v>
      </c>
      <c r="N257" s="6">
        <v>-0.52</v>
      </c>
      <c r="O257" s="6">
        <v>-0.63</v>
      </c>
      <c r="P257" s="6">
        <v>-0.67</v>
      </c>
      <c r="Q257" s="6">
        <v>-1.1299999999999999</v>
      </c>
      <c r="R257" s="6">
        <v>-1.35</v>
      </c>
      <c r="S257" s="6">
        <v>-2.0499999999999998</v>
      </c>
      <c r="T257" s="6">
        <v>-3.13</v>
      </c>
      <c r="U257" s="6">
        <v>-2.5</v>
      </c>
      <c r="V257" s="6">
        <v>-3.82</v>
      </c>
      <c r="W257" s="6">
        <v>-3.83</v>
      </c>
      <c r="X257" s="6">
        <v>-3.96</v>
      </c>
      <c r="Y257" s="6">
        <v>-2.88</v>
      </c>
      <c r="Z257" s="6">
        <v>-1.79</v>
      </c>
    </row>
    <row r="258" spans="2:26" ht="15.5" x14ac:dyDescent="0.35">
      <c r="C258" t="s">
        <v>242</v>
      </c>
      <c r="I258" s="6">
        <v>-14432.41</v>
      </c>
      <c r="J258" s="6">
        <v>-13516.47</v>
      </c>
      <c r="K258" s="6">
        <v>-12335.24</v>
      </c>
      <c r="L258" s="6">
        <v>-6238.33</v>
      </c>
      <c r="M258" s="6">
        <v>-8131.43</v>
      </c>
      <c r="N258" s="6">
        <v>-8888.51</v>
      </c>
      <c r="O258" s="6">
        <v>-8275.7999999999993</v>
      </c>
      <c r="P258" s="6">
        <v>-6418.74</v>
      </c>
      <c r="Q258" s="6">
        <v>-5653.62</v>
      </c>
      <c r="R258" s="6">
        <v>-3205.02</v>
      </c>
      <c r="S258" s="6">
        <v>-2712.52</v>
      </c>
      <c r="T258" s="6">
        <v>-2396.21</v>
      </c>
      <c r="U258" s="6">
        <v>-2011.44</v>
      </c>
      <c r="V258" s="6">
        <v>-1517.24</v>
      </c>
      <c r="W258" s="6">
        <v>-1166.29</v>
      </c>
      <c r="X258" s="6">
        <v>-921.98</v>
      </c>
      <c r="Y258" s="6">
        <v>-669.02</v>
      </c>
      <c r="Z258" s="6">
        <v>-540.48</v>
      </c>
    </row>
    <row r="259" spans="2:26" ht="15.5" x14ac:dyDescent="0.35">
      <c r="C259" t="s">
        <v>243</v>
      </c>
      <c r="I259" s="5">
        <v>4171000000000</v>
      </c>
      <c r="J259" s="5">
        <v>6358000000000</v>
      </c>
      <c r="K259" s="5">
        <v>10438000000000</v>
      </c>
      <c r="L259" s="5">
        <v>3801000000000</v>
      </c>
      <c r="M259" s="5">
        <v>5184000000000</v>
      </c>
      <c r="N259" s="5">
        <v>7585000000000</v>
      </c>
      <c r="O259" s="5">
        <v>15337000000000</v>
      </c>
      <c r="P259" s="5">
        <v>7515000000000</v>
      </c>
      <c r="Q259" s="5">
        <v>4130000000000</v>
      </c>
      <c r="R259" s="5">
        <v>7721000000000</v>
      </c>
      <c r="S259" s="5">
        <v>5623000000000</v>
      </c>
      <c r="T259" s="5">
        <v>1049000000000</v>
      </c>
      <c r="U259" s="5">
        <v>2824000000000</v>
      </c>
      <c r="V259" s="5">
        <v>4762000000000</v>
      </c>
      <c r="W259" s="5">
        <v>2157000000000</v>
      </c>
      <c r="X259" s="5">
        <v>1701000000000</v>
      </c>
      <c r="Y259" s="5">
        <v>2112000000000</v>
      </c>
      <c r="Z259" s="5">
        <v>768000000000</v>
      </c>
    </row>
    <row r="260" spans="2:26" ht="15.5" x14ac:dyDescent="0.35">
      <c r="C260" t="s">
        <v>244</v>
      </c>
      <c r="I260" s="5">
        <v>72814000000000</v>
      </c>
      <c r="J260" s="5">
        <v>59744000000000</v>
      </c>
      <c r="K260" s="5">
        <v>61123000000000</v>
      </c>
      <c r="L260" s="5">
        <v>47979000000000</v>
      </c>
      <c r="M260" s="5">
        <v>56971000000000</v>
      </c>
      <c r="N260" s="5">
        <v>57066000000000</v>
      </c>
      <c r="O260" s="5">
        <v>27539000000000</v>
      </c>
      <c r="P260" s="5">
        <v>25614000000000</v>
      </c>
      <c r="Q260" s="5">
        <v>29094000000000</v>
      </c>
      <c r="R260" s="5">
        <v>15014000000000</v>
      </c>
      <c r="S260" s="5">
        <v>11996000000000</v>
      </c>
      <c r="T260" s="5">
        <v>12664000000000</v>
      </c>
      <c r="U260" s="5">
        <v>10512000000000</v>
      </c>
      <c r="V260" s="5">
        <v>6823000000000</v>
      </c>
      <c r="W260" s="5">
        <v>7128000000000</v>
      </c>
      <c r="X260" s="5">
        <v>7165000000000</v>
      </c>
      <c r="Y260" s="5">
        <v>4615000000000</v>
      </c>
      <c r="Z260" s="5">
        <v>5355000000000</v>
      </c>
    </row>
    <row r="261" spans="2:26" ht="15.5" x14ac:dyDescent="0.35">
      <c r="C261" t="s">
        <v>25</v>
      </c>
      <c r="I261" s="5">
        <v>76985000000000</v>
      </c>
      <c r="J261" s="5">
        <v>66102000000000</v>
      </c>
      <c r="K261" s="5">
        <v>71562000000000</v>
      </c>
      <c r="L261" s="5">
        <v>51780000000000</v>
      </c>
      <c r="M261" s="5">
        <v>62155000000000</v>
      </c>
      <c r="N261" s="5">
        <v>64651000000000</v>
      </c>
      <c r="O261" s="5">
        <v>42876000000000</v>
      </c>
      <c r="P261" s="5">
        <v>33129000000000</v>
      </c>
      <c r="Q261" s="5">
        <v>33225000000000</v>
      </c>
      <c r="R261" s="5">
        <v>22735000000000</v>
      </c>
      <c r="S261" s="5">
        <v>17619000000000</v>
      </c>
      <c r="T261" s="5">
        <v>13713000000000</v>
      </c>
      <c r="U261" s="5">
        <v>13336000000000</v>
      </c>
      <c r="V261" s="5">
        <v>11585000000000</v>
      </c>
      <c r="W261" s="5">
        <v>9285000000000</v>
      </c>
      <c r="X261" s="5">
        <v>8866000000000</v>
      </c>
      <c r="Y261" s="5">
        <v>6727000000000</v>
      </c>
      <c r="Z261" s="5">
        <v>6123000000000</v>
      </c>
    </row>
    <row r="262" spans="2:26" ht="15.5" x14ac:dyDescent="0.35">
      <c r="C262" t="s">
        <v>22</v>
      </c>
      <c r="I262" s="5">
        <v>70234000000000</v>
      </c>
      <c r="J262" s="5">
        <v>60979000000000</v>
      </c>
      <c r="K262" s="5">
        <v>66865000000000</v>
      </c>
      <c r="L262" s="5">
        <v>43351000000000</v>
      </c>
      <c r="M262" s="5">
        <v>55876000000000</v>
      </c>
      <c r="N262" s="5">
        <v>60054000000000</v>
      </c>
      <c r="O262" s="5">
        <v>38535000000000</v>
      </c>
      <c r="P262" s="5">
        <v>27186000000000</v>
      </c>
      <c r="Q262" s="5">
        <v>26352000000000</v>
      </c>
      <c r="R262" s="5">
        <v>18610000000000</v>
      </c>
      <c r="S262" s="5">
        <v>14296000000000</v>
      </c>
      <c r="T262" s="5">
        <v>10422000000000</v>
      </c>
      <c r="U262" s="5">
        <v>9822000000000</v>
      </c>
      <c r="V262" s="5">
        <v>7282000000000</v>
      </c>
      <c r="W262" s="5">
        <v>5521000000000</v>
      </c>
      <c r="X262" s="5">
        <v>4854000000000</v>
      </c>
      <c r="Y262" s="5">
        <v>3413000000000</v>
      </c>
      <c r="Z262" s="5">
        <v>2746000000000</v>
      </c>
    </row>
    <row r="263" spans="2:26" ht="15.5" x14ac:dyDescent="0.35">
      <c r="C263" t="s">
        <v>245</v>
      </c>
      <c r="I263" s="5">
        <v>-6727000000000</v>
      </c>
      <c r="J263" s="5">
        <v>-14369000000000</v>
      </c>
      <c r="K263" s="5">
        <v>-16528000000000</v>
      </c>
      <c r="L263" s="5">
        <v>229000000000</v>
      </c>
      <c r="M263" s="5">
        <v>-1653000000000</v>
      </c>
      <c r="N263" s="5">
        <v>-4223000000000</v>
      </c>
      <c r="O263" s="5">
        <v>-29914000000000</v>
      </c>
      <c r="P263" s="5">
        <v>-19268000000000</v>
      </c>
      <c r="Q263" s="5">
        <v>-6011000000000</v>
      </c>
      <c r="R263" s="5">
        <v>-5661000000000</v>
      </c>
      <c r="S263" s="5">
        <v>-4015000000000</v>
      </c>
      <c r="T263" s="5">
        <v>-672000000000</v>
      </c>
      <c r="U263" s="5">
        <v>-1174000000000</v>
      </c>
      <c r="V263" s="5">
        <v>-2117000000000</v>
      </c>
      <c r="W263" s="5">
        <v>228000000000</v>
      </c>
      <c r="X263" s="5">
        <v>1612000000000</v>
      </c>
      <c r="Y263" s="5">
        <v>464000000000</v>
      </c>
      <c r="Z263" s="5">
        <v>2670000000000</v>
      </c>
    </row>
    <row r="264" spans="2:26" ht="15.5" x14ac:dyDescent="0.35">
      <c r="C264" t="s">
        <v>246</v>
      </c>
      <c r="I264" s="5">
        <v>5661000000000</v>
      </c>
      <c r="J264" s="5">
        <v>5904000000000</v>
      </c>
      <c r="K264" s="5">
        <v>4166000000000</v>
      </c>
      <c r="L264" s="5">
        <v>4022000000000</v>
      </c>
      <c r="M264" s="5">
        <v>2767000000000</v>
      </c>
      <c r="N264" s="5">
        <v>1441000000000</v>
      </c>
      <c r="O264" s="5">
        <v>3405000000000</v>
      </c>
      <c r="P264" s="5">
        <v>910000000000</v>
      </c>
      <c r="Q264" s="5">
        <v>4356000000000</v>
      </c>
      <c r="R264" s="5">
        <v>2245000000000</v>
      </c>
      <c r="S264" s="5">
        <v>1714000000000</v>
      </c>
      <c r="T264" s="5">
        <v>2108000000000</v>
      </c>
      <c r="U264" s="5">
        <v>2299000000000</v>
      </c>
      <c r="V264" s="5">
        <v>2126000000000</v>
      </c>
      <c r="W264" s="5">
        <v>2017000000000</v>
      </c>
      <c r="X264" s="5">
        <v>1765000000000</v>
      </c>
      <c r="Y264" s="5">
        <v>1414000000000</v>
      </c>
      <c r="Z264" s="5">
        <v>1308000000000</v>
      </c>
    </row>
    <row r="265" spans="2:26" ht="15.5" x14ac:dyDescent="0.35">
      <c r="C265" t="s">
        <v>247</v>
      </c>
      <c r="I265" s="5">
        <v>-13144000000000</v>
      </c>
      <c r="J265" s="5">
        <v>-12979000000000</v>
      </c>
      <c r="K265" s="5">
        <v>-6011000000000</v>
      </c>
      <c r="L265" s="5">
        <v>-4690000000000</v>
      </c>
      <c r="M265" s="5">
        <v>-2943000000000</v>
      </c>
      <c r="N265" s="5">
        <v>-21241000000000</v>
      </c>
      <c r="O265" s="5">
        <v>-13896000000000</v>
      </c>
      <c r="P265" s="5">
        <v>-14254000000000</v>
      </c>
      <c r="Q265" s="5">
        <v>-10867000000000</v>
      </c>
      <c r="R265" s="5">
        <v>-6009000000000</v>
      </c>
      <c r="S265" s="5">
        <v>-3541000000000</v>
      </c>
      <c r="T265" s="5">
        <v>-3327000000000</v>
      </c>
      <c r="U265" s="5">
        <v>-4071000000000</v>
      </c>
      <c r="V265" s="5">
        <v>-2463000000000</v>
      </c>
      <c r="W265" s="5">
        <v>-1886000000000</v>
      </c>
      <c r="X265" s="5">
        <v>-1864000000000</v>
      </c>
      <c r="Y265" s="5">
        <v>-1361000000000</v>
      </c>
      <c r="Z265" s="5">
        <v>-663000000000</v>
      </c>
    </row>
    <row r="266" spans="2:26" ht="15.5" x14ac:dyDescent="0.35">
      <c r="C266" t="s">
        <v>14</v>
      </c>
      <c r="I266" s="5">
        <v>-7483000000000</v>
      </c>
      <c r="J266" s="5">
        <v>-7076000000000</v>
      </c>
      <c r="K266" s="5">
        <v>-1845000000000</v>
      </c>
      <c r="L266" s="5">
        <v>-668000000000</v>
      </c>
      <c r="M266" s="5">
        <v>-176000000000</v>
      </c>
      <c r="N266" s="5">
        <v>-19801000000000</v>
      </c>
      <c r="O266" s="5">
        <v>-10491000000000</v>
      </c>
      <c r="P266" s="5">
        <v>-13344000000000</v>
      </c>
      <c r="Q266" s="5">
        <v>-6511000000000</v>
      </c>
      <c r="R266" s="5">
        <v>-3764000000000</v>
      </c>
      <c r="S266" s="5">
        <v>-1827000000000</v>
      </c>
      <c r="T266" s="5">
        <v>-1219000000000</v>
      </c>
      <c r="U266" s="5">
        <v>-1772000000000</v>
      </c>
      <c r="V266" s="5">
        <v>-337000000000</v>
      </c>
      <c r="W266" s="5">
        <v>131000000000</v>
      </c>
      <c r="X266" s="5">
        <v>-98000000000</v>
      </c>
      <c r="Y266" s="5">
        <v>53000000000</v>
      </c>
      <c r="Z266" s="5">
        <v>645000000000</v>
      </c>
    </row>
    <row r="267" spans="2:26" ht="15.5" x14ac:dyDescent="0.35">
      <c r="C267" t="s">
        <v>16</v>
      </c>
      <c r="I267" s="6">
        <v>-1031.01</v>
      </c>
      <c r="J267" s="6">
        <v>-974.92</v>
      </c>
      <c r="K267" s="6">
        <v>-254.21</v>
      </c>
      <c r="L267" s="6">
        <v>-92.05</v>
      </c>
      <c r="M267" s="6">
        <v>-24.19</v>
      </c>
      <c r="N267" s="6">
        <v>-2728.17</v>
      </c>
      <c r="O267" s="6">
        <v>-1445.51</v>
      </c>
      <c r="P267" s="6">
        <v>-1838.61</v>
      </c>
      <c r="Q267" s="6">
        <v>-897.07</v>
      </c>
      <c r="R267" s="6">
        <v>-518.54</v>
      </c>
      <c r="S267" s="6">
        <v>-268.73</v>
      </c>
      <c r="T267" s="6">
        <v>-179.3</v>
      </c>
      <c r="U267" s="6">
        <v>-260.52999999999997</v>
      </c>
      <c r="V267" s="6">
        <v>-49.55</v>
      </c>
      <c r="W267" s="6">
        <v>19.25</v>
      </c>
      <c r="X267" s="6">
        <v>-14.48</v>
      </c>
      <c r="Y267" s="6">
        <v>7.82</v>
      </c>
      <c r="Z267" s="6">
        <v>94.86</v>
      </c>
    </row>
    <row r="269" spans="2:26" ht="15.5" x14ac:dyDescent="0.35">
      <c r="B269" t="s">
        <v>248</v>
      </c>
      <c r="C269" t="s">
        <v>249</v>
      </c>
      <c r="D269" s="5">
        <v>775000000000</v>
      </c>
      <c r="E269" s="5">
        <v>931000000000</v>
      </c>
      <c r="F269" s="5">
        <v>857000000000</v>
      </c>
      <c r="G269" s="5">
        <v>944000000000</v>
      </c>
      <c r="H269" s="5">
        <v>3099000000000</v>
      </c>
      <c r="I269" s="5">
        <v>3660000000000</v>
      </c>
      <c r="J269" s="5">
        <v>4533000000000</v>
      </c>
      <c r="K269" s="5">
        <v>6794000000000</v>
      </c>
      <c r="L269" s="5">
        <v>2747000000000</v>
      </c>
      <c r="M269" s="5">
        <v>1615000000000</v>
      </c>
      <c r="N269" s="5">
        <v>501000000000</v>
      </c>
      <c r="O269" s="5">
        <v>2207000000000</v>
      </c>
      <c r="P269" s="5">
        <v>2203000000000</v>
      </c>
      <c r="Q269" s="5">
        <v>2200000000000</v>
      </c>
    </row>
    <row r="270" spans="2:26" ht="15.5" x14ac:dyDescent="0.35">
      <c r="C270" t="s">
        <v>250</v>
      </c>
      <c r="H270" s="5">
        <v>3507000000000</v>
      </c>
      <c r="I270" s="5">
        <v>3660000000000</v>
      </c>
      <c r="J270" s="5">
        <v>4533000000000</v>
      </c>
      <c r="K270" s="5">
        <v>6794000000000</v>
      </c>
      <c r="L270" s="5">
        <v>2747000000000</v>
      </c>
      <c r="M270" s="5">
        <v>1615000000000</v>
      </c>
      <c r="N270" s="5">
        <v>501000000000</v>
      </c>
      <c r="O270" s="5">
        <v>2207000000000</v>
      </c>
      <c r="P270" s="5">
        <v>2203000000000</v>
      </c>
      <c r="Q270" s="5">
        <v>2200000000000</v>
      </c>
    </row>
    <row r="271" spans="2:26" ht="15.5" x14ac:dyDescent="0.35">
      <c r="C271" t="s">
        <v>441</v>
      </c>
      <c r="H271" s="6">
        <v>156.22999999999999</v>
      </c>
      <c r="I271" s="6">
        <v>156.22999999999999</v>
      </c>
      <c r="J271" s="6">
        <v>156.22999999999999</v>
      </c>
      <c r="K271" s="6">
        <v>37.86</v>
      </c>
      <c r="L271" s="6">
        <v>75.69</v>
      </c>
      <c r="O271" s="6">
        <v>15.2</v>
      </c>
      <c r="P271" s="6">
        <v>45.52</v>
      </c>
      <c r="Q271" s="6">
        <v>60.63</v>
      </c>
    </row>
    <row r="272" spans="2:26" ht="15.5" x14ac:dyDescent="0.35">
      <c r="C272" t="s">
        <v>76</v>
      </c>
      <c r="H272" s="6">
        <v>0.36590000000000006</v>
      </c>
      <c r="I272" s="6">
        <v>0.30980000000000002</v>
      </c>
      <c r="J272" s="6">
        <v>0.25009999999999999</v>
      </c>
      <c r="K272" s="6">
        <v>4.0500000000000001E-2</v>
      </c>
      <c r="L272" s="6">
        <v>0.2</v>
      </c>
      <c r="O272" s="6">
        <v>0.05</v>
      </c>
      <c r="P272" s="6">
        <v>0.15</v>
      </c>
      <c r="Q272" s="6">
        <v>0.2</v>
      </c>
    </row>
    <row r="273" spans="3:17" ht="15.5" x14ac:dyDescent="0.35">
      <c r="C273" t="s">
        <v>442</v>
      </c>
      <c r="H273" s="6">
        <v>5.5099999999999996E-2</v>
      </c>
      <c r="I273" s="6">
        <v>3.7499999999999999E-2</v>
      </c>
      <c r="J273" s="6">
        <v>3.7499999999999999E-2</v>
      </c>
      <c r="K273" s="6">
        <v>7.6E-3</v>
      </c>
      <c r="L273" s="6">
        <v>2.1600000000000001E-2</v>
      </c>
      <c r="O273" s="6">
        <v>3.7000000000000002E-3</v>
      </c>
      <c r="P273" s="6">
        <v>8.3999999999999995E-3</v>
      </c>
      <c r="Q273" s="6">
        <v>1.34E-2</v>
      </c>
    </row>
    <row r="274" spans="3:17" ht="15.5" x14ac:dyDescent="0.35">
      <c r="C274" t="s">
        <v>56</v>
      </c>
      <c r="D274" s="6">
        <v>106.73</v>
      </c>
      <c r="E274" s="6">
        <v>128.27000000000001</v>
      </c>
      <c r="F274" s="6">
        <v>118.13</v>
      </c>
      <c r="G274" s="5">
        <v>130</v>
      </c>
      <c r="H274" s="6">
        <v>426.94</v>
      </c>
      <c r="I274" s="6">
        <v>504.22</v>
      </c>
      <c r="J274" s="6">
        <v>624.55999999999995</v>
      </c>
      <c r="K274" s="6">
        <v>936.03</v>
      </c>
      <c r="L274" s="6">
        <v>378.47</v>
      </c>
      <c r="M274" s="6">
        <v>222.56</v>
      </c>
      <c r="N274" s="6">
        <v>69.03</v>
      </c>
      <c r="O274" s="6">
        <v>304.10000000000002</v>
      </c>
      <c r="P274" s="6">
        <v>303.48</v>
      </c>
      <c r="Q274" s="6">
        <v>303.14999999999998</v>
      </c>
    </row>
    <row r="275" spans="3:17" ht="15.5" x14ac:dyDescent="0.35">
      <c r="C275" t="s">
        <v>251</v>
      </c>
      <c r="H275" s="6">
        <v>483.14</v>
      </c>
      <c r="I275" s="6">
        <v>504.22</v>
      </c>
      <c r="J275" s="6">
        <v>624.55999999999995</v>
      </c>
      <c r="K275" s="6">
        <v>936.03</v>
      </c>
      <c r="L275" s="6">
        <v>378.47</v>
      </c>
      <c r="M275" s="6">
        <v>222.56</v>
      </c>
      <c r="N275" s="6">
        <v>69.03</v>
      </c>
      <c r="O275" s="6">
        <v>304.10000000000002</v>
      </c>
      <c r="P275" s="6">
        <v>303.48</v>
      </c>
      <c r="Q275" s="6">
        <v>303.14999999999998</v>
      </c>
    </row>
    <row r="276" spans="3:17" ht="15.5" x14ac:dyDescent="0.35">
      <c r="C276" t="s">
        <v>78</v>
      </c>
      <c r="H276" s="6">
        <v>156.22999999999999</v>
      </c>
      <c r="I276" s="6">
        <v>156.22999999999999</v>
      </c>
      <c r="J276" s="6">
        <v>156.22999999999999</v>
      </c>
      <c r="K276" s="6">
        <v>37.86</v>
      </c>
      <c r="L276" s="6">
        <v>75.69</v>
      </c>
      <c r="O276" s="6">
        <v>15.2</v>
      </c>
      <c r="P276" s="6">
        <v>45.52</v>
      </c>
      <c r="Q276" s="6">
        <v>60.63</v>
      </c>
    </row>
    <row r="277" spans="3:17" ht="15.5" x14ac:dyDescent="0.35">
      <c r="C277" t="s">
        <v>443</v>
      </c>
      <c r="H277" s="6">
        <v>0.36590000000000006</v>
      </c>
      <c r="I277" s="6">
        <v>0.30980000000000002</v>
      </c>
      <c r="J277" s="6">
        <v>0.25009999999999999</v>
      </c>
      <c r="K277" s="6">
        <v>4.0500000000000001E-2</v>
      </c>
      <c r="L277" s="6">
        <v>0.2</v>
      </c>
      <c r="O277" s="6">
        <v>0.05</v>
      </c>
      <c r="P277" s="6">
        <v>0.15</v>
      </c>
      <c r="Q277" s="6">
        <v>0.2</v>
      </c>
    </row>
    <row r="278" spans="3:17" ht="15.5" x14ac:dyDescent="0.35">
      <c r="C278" t="s">
        <v>444</v>
      </c>
      <c r="H278" s="6">
        <v>5.5099999999999996E-2</v>
      </c>
      <c r="I278" s="6">
        <v>3.7499999999999999E-2</v>
      </c>
      <c r="J278" s="6">
        <v>3.7499999999999999E-2</v>
      </c>
      <c r="K278" s="6">
        <v>7.6E-3</v>
      </c>
      <c r="L278" s="6">
        <v>2.1600000000000001E-2</v>
      </c>
      <c r="O278" s="6">
        <v>3.7000000000000002E-3</v>
      </c>
      <c r="P278" s="6">
        <v>8.3999999999999995E-3</v>
      </c>
      <c r="Q278" s="6">
        <v>1.34E-2</v>
      </c>
    </row>
    <row r="279" spans="3:17" ht="15.5" x14ac:dyDescent="0.35">
      <c r="C279" t="s">
        <v>252</v>
      </c>
      <c r="D279" s="5">
        <v>6448000000000</v>
      </c>
      <c r="E279" s="5">
        <v>8807000000000</v>
      </c>
      <c r="F279" s="5">
        <v>8141000000000</v>
      </c>
      <c r="G279" s="5">
        <v>5923000000000</v>
      </c>
      <c r="H279" s="5">
        <v>25793000000000</v>
      </c>
      <c r="I279" s="5">
        <v>29890000000000</v>
      </c>
      <c r="J279" s="5">
        <v>31756000000000</v>
      </c>
      <c r="K279" s="5">
        <v>21319000000000</v>
      </c>
      <c r="L279" s="5">
        <v>16583000000000</v>
      </c>
      <c r="M279" s="5">
        <v>15170000000000</v>
      </c>
      <c r="N279" s="5">
        <v>13704000000000</v>
      </c>
      <c r="O279" s="5">
        <v>26345000000000</v>
      </c>
      <c r="P279" s="5">
        <v>36974000000000</v>
      </c>
      <c r="Q279" s="5">
        <v>35092000000000</v>
      </c>
    </row>
    <row r="280" spans="3:17" ht="15.5" x14ac:dyDescent="0.35">
      <c r="C280" t="s">
        <v>253</v>
      </c>
      <c r="H280" s="5">
        <v>29319000000000</v>
      </c>
      <c r="I280" s="5">
        <v>29890000000000</v>
      </c>
      <c r="J280" s="5">
        <v>31756000000000</v>
      </c>
      <c r="K280" s="5">
        <v>21319000000000</v>
      </c>
      <c r="L280" s="5">
        <v>16583000000000</v>
      </c>
      <c r="M280" s="5">
        <v>15170000000000</v>
      </c>
      <c r="N280" s="5">
        <v>13704000000000</v>
      </c>
      <c r="O280" s="5">
        <v>26345000000000</v>
      </c>
      <c r="P280" s="5">
        <v>36974000000000</v>
      </c>
      <c r="Q280" s="5">
        <v>35092000000000</v>
      </c>
    </row>
    <row r="281" spans="3:17" ht="15.5" x14ac:dyDescent="0.35">
      <c r="C281" t="s">
        <v>445</v>
      </c>
      <c r="H281" s="6">
        <v>156.22999999999999</v>
      </c>
      <c r="I281" s="6">
        <v>156.22999999999999</v>
      </c>
      <c r="J281" s="6">
        <v>156.22999999999999</v>
      </c>
      <c r="K281" s="6">
        <v>37.86</v>
      </c>
      <c r="L281" s="6">
        <v>75.69</v>
      </c>
      <c r="O281" s="6">
        <v>15.2</v>
      </c>
      <c r="P281" s="6">
        <v>45.52</v>
      </c>
      <c r="Q281" s="6">
        <v>60.63</v>
      </c>
    </row>
    <row r="282" spans="3:17" ht="15.5" x14ac:dyDescent="0.35">
      <c r="C282" t="s">
        <v>446</v>
      </c>
      <c r="H282" s="6">
        <v>0.36590000000000006</v>
      </c>
      <c r="I282" s="6">
        <v>0.30980000000000002</v>
      </c>
      <c r="J282" s="6">
        <v>0.25009999999999999</v>
      </c>
      <c r="K282" s="6">
        <v>4.0500000000000001E-2</v>
      </c>
      <c r="L282" s="6">
        <v>0.2</v>
      </c>
      <c r="O282" s="6">
        <v>0.05</v>
      </c>
      <c r="P282" s="6">
        <v>0.15</v>
      </c>
      <c r="Q282" s="6">
        <v>0.2</v>
      </c>
    </row>
    <row r="283" spans="3:17" ht="15.5" x14ac:dyDescent="0.35">
      <c r="C283" t="s">
        <v>447</v>
      </c>
      <c r="H283" s="6">
        <v>5.5099999999999996E-2</v>
      </c>
      <c r="I283" s="6">
        <v>3.7499999999999999E-2</v>
      </c>
      <c r="J283" s="6">
        <v>3.7499999999999999E-2</v>
      </c>
      <c r="K283" s="6">
        <v>7.6E-3</v>
      </c>
      <c r="L283" s="6">
        <v>2.1600000000000001E-2</v>
      </c>
      <c r="O283" s="6">
        <v>3.7000000000000002E-3</v>
      </c>
      <c r="P283" s="6">
        <v>8.3999999999999995E-3</v>
      </c>
      <c r="Q283" s="6">
        <v>1.34E-2</v>
      </c>
    </row>
    <row r="284" spans="3:17" ht="15.5" x14ac:dyDescent="0.35">
      <c r="C284" t="s">
        <v>254</v>
      </c>
      <c r="I284" s="6">
        <v>6.63</v>
      </c>
    </row>
    <row r="285" spans="3:17" ht="15.5" x14ac:dyDescent="0.35">
      <c r="C285" t="s">
        <v>255</v>
      </c>
      <c r="I285" s="6">
        <v>5.86</v>
      </c>
    </row>
    <row r="286" spans="3:17" ht="15.5" x14ac:dyDescent="0.35">
      <c r="C286" t="s">
        <v>494</v>
      </c>
      <c r="I286" s="6">
        <v>5.67</v>
      </c>
    </row>
    <row r="287" spans="3:17" ht="15.5" x14ac:dyDescent="0.35">
      <c r="C287" t="s">
        <v>256</v>
      </c>
      <c r="I287" s="6">
        <v>7.49</v>
      </c>
    </row>
    <row r="288" spans="3:17" ht="15.5" x14ac:dyDescent="0.35">
      <c r="C288" t="s">
        <v>257</v>
      </c>
      <c r="I288" s="6">
        <v>0.17069999999999999</v>
      </c>
    </row>
    <row r="289" spans="3:9" ht="15.5" x14ac:dyDescent="0.35">
      <c r="C289" t="s">
        <v>258</v>
      </c>
      <c r="I289" s="6">
        <v>0.7</v>
      </c>
    </row>
    <row r="290" spans="3:9" ht="15.5" x14ac:dyDescent="0.35">
      <c r="C290" t="s">
        <v>259</v>
      </c>
      <c r="I290" s="6">
        <v>0.55000000000000004</v>
      </c>
    </row>
    <row r="291" spans="3:9" ht="15.5" x14ac:dyDescent="0.35">
      <c r="C291" t="s">
        <v>260</v>
      </c>
      <c r="I291" s="6">
        <v>3.28</v>
      </c>
    </row>
    <row r="292" spans="3:9" ht="15.5" x14ac:dyDescent="0.35">
      <c r="C292" t="s">
        <v>261</v>
      </c>
      <c r="I292" s="6">
        <v>-3.56</v>
      </c>
    </row>
    <row r="293" spans="3:9" ht="15.5" x14ac:dyDescent="0.35">
      <c r="C293" t="s">
        <v>262</v>
      </c>
      <c r="I293" s="6">
        <v>12.61</v>
      </c>
    </row>
    <row r="294" spans="3:9" ht="15.5" x14ac:dyDescent="0.35">
      <c r="C294" t="s">
        <v>263</v>
      </c>
      <c r="I294" s="5">
        <v>9</v>
      </c>
    </row>
    <row r="295" spans="3:9" ht="15.5" x14ac:dyDescent="0.35">
      <c r="C295" t="s">
        <v>264</v>
      </c>
      <c r="I295" s="6">
        <v>-0.3</v>
      </c>
    </row>
    <row r="296" spans="3:9" ht="15.5" x14ac:dyDescent="0.35">
      <c r="C296" t="s">
        <v>265</v>
      </c>
      <c r="I296" s="6">
        <v>0.56999999999999995</v>
      </c>
    </row>
    <row r="297" spans="3:9" ht="15.5" x14ac:dyDescent="0.35">
      <c r="C297" t="s">
        <v>495</v>
      </c>
      <c r="I297" s="6">
        <v>-51.75</v>
      </c>
    </row>
    <row r="298" spans="3:9" ht="15.5" x14ac:dyDescent="0.35">
      <c r="C298" t="s">
        <v>266</v>
      </c>
      <c r="I298" s="6">
        <v>483.14</v>
      </c>
    </row>
    <row r="299" spans="3:9" ht="15.5" x14ac:dyDescent="0.35">
      <c r="C299" t="s">
        <v>267</v>
      </c>
      <c r="I299" s="6">
        <v>426.94</v>
      </c>
    </row>
    <row r="300" spans="3:9" ht="15.5" x14ac:dyDescent="0.35">
      <c r="C300" t="s">
        <v>268</v>
      </c>
      <c r="I300" s="6">
        <v>4039.61</v>
      </c>
    </row>
    <row r="301" spans="3:9" ht="15.5" x14ac:dyDescent="0.35">
      <c r="C301" t="s">
        <v>269</v>
      </c>
      <c r="D301" s="6">
        <v>800.86</v>
      </c>
    </row>
    <row r="302" spans="3:9" ht="15.5" x14ac:dyDescent="0.35">
      <c r="C302" t="s">
        <v>270</v>
      </c>
      <c r="I302" s="6">
        <v>5108.21</v>
      </c>
    </row>
    <row r="303" spans="3:9" ht="15.5" x14ac:dyDescent="0.35">
      <c r="C303" t="s">
        <v>271</v>
      </c>
      <c r="I303" s="6">
        <v>-795.04</v>
      </c>
    </row>
    <row r="304" spans="3:9" ht="15.5" x14ac:dyDescent="0.35">
      <c r="C304" t="s">
        <v>272</v>
      </c>
      <c r="D304" s="6">
        <v>0.57999999999999996</v>
      </c>
    </row>
    <row r="305" spans="3:9" ht="15.5" x14ac:dyDescent="0.35">
      <c r="C305" t="s">
        <v>273</v>
      </c>
      <c r="D305" s="6">
        <v>0.56999999999999995</v>
      </c>
    </row>
    <row r="306" spans="3:9" ht="15.5" x14ac:dyDescent="0.35">
      <c r="C306" t="s">
        <v>274</v>
      </c>
      <c r="D306" s="6">
        <v>2.08</v>
      </c>
    </row>
    <row r="307" spans="3:9" ht="15.5" x14ac:dyDescent="0.35">
      <c r="C307" t="s">
        <v>275</v>
      </c>
      <c r="D307" s="6">
        <v>1.97</v>
      </c>
    </row>
    <row r="308" spans="3:9" ht="15.5" x14ac:dyDescent="0.35">
      <c r="C308" t="s">
        <v>276</v>
      </c>
      <c r="D308" s="6">
        <v>2.62</v>
      </c>
    </row>
    <row r="309" spans="3:9" ht="15.5" x14ac:dyDescent="0.35">
      <c r="C309" t="s">
        <v>277</v>
      </c>
      <c r="D309" s="6">
        <v>0.48</v>
      </c>
    </row>
    <row r="310" spans="3:9" ht="15.5" x14ac:dyDescent="0.35">
      <c r="C310" t="s">
        <v>278</v>
      </c>
      <c r="D310" s="6">
        <v>4.33</v>
      </c>
    </row>
    <row r="311" spans="3:9" ht="15.5" x14ac:dyDescent="0.35">
      <c r="C311" t="s">
        <v>279</v>
      </c>
      <c r="I311" s="6">
        <v>2.57</v>
      </c>
    </row>
    <row r="312" spans="3:9" ht="15.5" x14ac:dyDescent="0.35">
      <c r="C312" t="s">
        <v>12</v>
      </c>
      <c r="D312" s="5">
        <v>-804000000000</v>
      </c>
    </row>
    <row r="313" spans="3:9" ht="15.5" x14ac:dyDescent="0.35">
      <c r="C313" t="s">
        <v>280</v>
      </c>
      <c r="I313" s="6">
        <v>1.1599999999999999</v>
      </c>
    </row>
    <row r="314" spans="3:9" ht="15.5" x14ac:dyDescent="0.35">
      <c r="C314" t="s">
        <v>281</v>
      </c>
      <c r="I314" s="6">
        <v>2.18E-2</v>
      </c>
    </row>
    <row r="315" spans="3:9" ht="15.5" x14ac:dyDescent="0.35">
      <c r="C315" t="s">
        <v>282</v>
      </c>
      <c r="I315" s="6">
        <v>9.4600000000000004E-2</v>
      </c>
    </row>
    <row r="316" spans="3:9" ht="15.5" x14ac:dyDescent="0.35">
      <c r="C316" t="s">
        <v>283</v>
      </c>
      <c r="I316" s="6">
        <v>6.5799999999999997E-2</v>
      </c>
    </row>
    <row r="317" spans="3:9" ht="15.5" x14ac:dyDescent="0.35">
      <c r="C317" t="s">
        <v>284</v>
      </c>
      <c r="I317" s="6">
        <v>4.9599999999999998E-2</v>
      </c>
    </row>
    <row r="318" spans="3:9" ht="15.5" x14ac:dyDescent="0.35">
      <c r="C318" t="s">
        <v>286</v>
      </c>
      <c r="D318" s="6">
        <v>4.4000000000000004</v>
      </c>
    </row>
    <row r="319" spans="3:9" ht="15.5" x14ac:dyDescent="0.35">
      <c r="C319" t="s">
        <v>287</v>
      </c>
      <c r="D319" s="6">
        <v>1.86</v>
      </c>
    </row>
    <row r="320" spans="3:9" ht="15.5" x14ac:dyDescent="0.35">
      <c r="C320" t="s">
        <v>288</v>
      </c>
      <c r="D320" s="6">
        <v>2.54</v>
      </c>
    </row>
    <row r="321" spans="3:9" ht="15.5" x14ac:dyDescent="0.35">
      <c r="C321" t="s">
        <v>290</v>
      </c>
      <c r="I321" s="6">
        <v>0.18</v>
      </c>
    </row>
    <row r="322" spans="3:9" ht="15.5" x14ac:dyDescent="0.35">
      <c r="C322" t="s">
        <v>291</v>
      </c>
      <c r="I322" s="6">
        <v>101.76</v>
      </c>
    </row>
    <row r="323" spans="3:9" ht="15.5" x14ac:dyDescent="0.35">
      <c r="C323" t="s">
        <v>52</v>
      </c>
      <c r="I323" s="5">
        <v>20540000000000</v>
      </c>
    </row>
    <row r="324" spans="3:9" ht="15.5" x14ac:dyDescent="0.35">
      <c r="C324" t="s">
        <v>292</v>
      </c>
      <c r="I324" s="5">
        <v>118325000000000</v>
      </c>
    </row>
    <row r="325" spans="3:9" ht="15.5" x14ac:dyDescent="0.35">
      <c r="C325" t="s">
        <v>293</v>
      </c>
      <c r="I325" s="5">
        <v>7260000000</v>
      </c>
    </row>
    <row r="326" spans="3:9" ht="15.5" x14ac:dyDescent="0.35">
      <c r="C326" t="s">
        <v>294</v>
      </c>
      <c r="I326" s="6">
        <v>0.25109999999999999</v>
      </c>
    </row>
    <row r="327" spans="3:9" ht="15.5" x14ac:dyDescent="0.35">
      <c r="C327" t="s">
        <v>295</v>
      </c>
      <c r="D327" s="6">
        <v>0.45490000000000003</v>
      </c>
    </row>
    <row r="328" spans="3:9" ht="15.5" x14ac:dyDescent="0.35">
      <c r="C328" t="s">
        <v>296</v>
      </c>
      <c r="D328" s="6">
        <v>0.36780000000000002</v>
      </c>
    </row>
    <row r="329" spans="3:9" ht="15.5" x14ac:dyDescent="0.35">
      <c r="C329" t="s">
        <v>297</v>
      </c>
      <c r="D329" s="6">
        <v>0.1201</v>
      </c>
    </row>
    <row r="330" spans="3:9" ht="15.5" x14ac:dyDescent="0.35">
      <c r="C330" t="s">
        <v>298</v>
      </c>
      <c r="D330" s="6">
        <v>-8.14E-2</v>
      </c>
    </row>
    <row r="331" spans="3:9" ht="15.5" x14ac:dyDescent="0.35">
      <c r="C331" t="s">
        <v>299</v>
      </c>
      <c r="D331" s="6">
        <v>9.5000000000000001E-2</v>
      </c>
    </row>
    <row r="332" spans="3:9" ht="15.5" x14ac:dyDescent="0.35">
      <c r="C332" t="s">
        <v>300</v>
      </c>
      <c r="D332" s="6">
        <v>-0.16489999999999999</v>
      </c>
    </row>
    <row r="333" spans="3:9" ht="15.5" x14ac:dyDescent="0.35">
      <c r="C333" t="s">
        <v>365</v>
      </c>
      <c r="I333" s="6">
        <v>156.22999999999999</v>
      </c>
    </row>
    <row r="334" spans="3:9" ht="15.5" x14ac:dyDescent="0.35">
      <c r="C334" t="s">
        <v>496</v>
      </c>
      <c r="I334" s="6">
        <v>156.22999999999999</v>
      </c>
    </row>
    <row r="335" spans="3:9" ht="15.5" x14ac:dyDescent="0.35">
      <c r="C335" t="s">
        <v>497</v>
      </c>
      <c r="I335" s="6">
        <v>0.36590000000000006</v>
      </c>
    </row>
    <row r="336" spans="3:9" ht="15.5" x14ac:dyDescent="0.35">
      <c r="C336" t="s">
        <v>498</v>
      </c>
      <c r="I336" s="6">
        <v>5.5099999999999996E-2</v>
      </c>
    </row>
    <row r="337" spans="3:9" ht="15.5" x14ac:dyDescent="0.35">
      <c r="C337" t="s">
        <v>366</v>
      </c>
      <c r="I337" t="s">
        <v>1084</v>
      </c>
    </row>
    <row r="338" spans="3:9" ht="15.5" x14ac:dyDescent="0.35">
      <c r="C338" t="s">
        <v>301</v>
      </c>
      <c r="I338" s="5">
        <v>6</v>
      </c>
    </row>
    <row r="339" spans="3:9" ht="15.5" x14ac:dyDescent="0.35">
      <c r="C339" t="s">
        <v>302</v>
      </c>
      <c r="I339" s="6">
        <v>0.26</v>
      </c>
    </row>
    <row r="340" spans="3:9" ht="15.5" x14ac:dyDescent="0.35">
      <c r="C340" t="s">
        <v>303</v>
      </c>
      <c r="I340" s="6">
        <v>0.91</v>
      </c>
    </row>
    <row r="341" spans="3:9" ht="15.5" x14ac:dyDescent="0.35">
      <c r="C341" t="s">
        <v>304</v>
      </c>
      <c r="I341" s="6">
        <v>0.89</v>
      </c>
    </row>
    <row r="342" spans="3:9" ht="15.5" x14ac:dyDescent="0.35">
      <c r="C342" t="s">
        <v>305</v>
      </c>
      <c r="I342" s="6">
        <v>0.95</v>
      </c>
    </row>
    <row r="343" spans="3:9" ht="15.5" x14ac:dyDescent="0.35">
      <c r="C343" t="s">
        <v>306</v>
      </c>
      <c r="I343" s="6">
        <v>0.69</v>
      </c>
    </row>
    <row r="344" spans="3:9" ht="15.5" x14ac:dyDescent="0.35">
      <c r="C344" t="s">
        <v>307</v>
      </c>
      <c r="I344" s="6">
        <v>0.78</v>
      </c>
    </row>
    <row r="345" spans="3:9" ht="15.5" x14ac:dyDescent="0.35">
      <c r="C345" t="s">
        <v>308</v>
      </c>
      <c r="I345" s="6">
        <v>0.66</v>
      </c>
    </row>
    <row r="346" spans="3:9" ht="15.5" x14ac:dyDescent="0.35">
      <c r="C346" t="s">
        <v>309</v>
      </c>
      <c r="I346" s="5">
        <v>29319000000000</v>
      </c>
    </row>
    <row r="347" spans="3:9" ht="15.5" x14ac:dyDescent="0.35">
      <c r="C347" t="s">
        <v>310</v>
      </c>
      <c r="I347" s="5">
        <v>12041000000000</v>
      </c>
    </row>
    <row r="348" spans="3:9" ht="15.5" x14ac:dyDescent="0.35">
      <c r="C348" t="s">
        <v>311</v>
      </c>
      <c r="I348" s="5">
        <v>12922000000000</v>
      </c>
    </row>
    <row r="349" spans="3:9" ht="15.5" x14ac:dyDescent="0.35">
      <c r="C349" t="s">
        <v>312</v>
      </c>
      <c r="I349" s="5">
        <v>3507000000000</v>
      </c>
    </row>
    <row r="350" spans="3:9" ht="15.5" x14ac:dyDescent="0.35">
      <c r="C350" t="s">
        <v>313</v>
      </c>
      <c r="D350" s="5">
        <v>5813000000000</v>
      </c>
    </row>
    <row r="351" spans="3:9" ht="15.5" x14ac:dyDescent="0.35">
      <c r="C351" t="s">
        <v>314</v>
      </c>
      <c r="D351" s="5">
        <v>160538000000000</v>
      </c>
    </row>
    <row r="352" spans="3:9" ht="15.5" x14ac:dyDescent="0.35">
      <c r="C352" t="s">
        <v>315</v>
      </c>
      <c r="D352" s="5">
        <v>97078000000000</v>
      </c>
    </row>
    <row r="353" spans="3:9" ht="15.5" x14ac:dyDescent="0.35">
      <c r="C353" t="s">
        <v>233</v>
      </c>
      <c r="D353" s="5">
        <v>-6280000000000</v>
      </c>
    </row>
    <row r="354" spans="3:9" ht="15.5" x14ac:dyDescent="0.35">
      <c r="C354" t="s">
        <v>232</v>
      </c>
      <c r="I354" s="5">
        <v>37075000000000</v>
      </c>
    </row>
    <row r="355" spans="3:9" ht="15.5" x14ac:dyDescent="0.35">
      <c r="C355" t="s">
        <v>231</v>
      </c>
      <c r="D355" s="5">
        <v>73049000000000</v>
      </c>
    </row>
    <row r="356" spans="3:9" ht="15.5" x14ac:dyDescent="0.35">
      <c r="C356" t="s">
        <v>230</v>
      </c>
      <c r="D356" s="5">
        <v>4164000000000</v>
      </c>
    </row>
    <row r="357" spans="3:9" ht="15.5" x14ac:dyDescent="0.35">
      <c r="C357" t="s">
        <v>23</v>
      </c>
      <c r="D357" s="5">
        <v>77213000000000</v>
      </c>
    </row>
    <row r="358" spans="3:9" ht="15.5" x14ac:dyDescent="0.35">
      <c r="C358" t="s">
        <v>20</v>
      </c>
      <c r="D358" s="5">
        <v>71401000000000</v>
      </c>
    </row>
    <row r="359" spans="3:9" ht="15.5" x14ac:dyDescent="0.35">
      <c r="C359" t="s">
        <v>316</v>
      </c>
      <c r="I359" s="5">
        <v>63460000000000</v>
      </c>
    </row>
    <row r="360" spans="3:9" ht="15.5" x14ac:dyDescent="0.35">
      <c r="C360" t="s">
        <v>317</v>
      </c>
      <c r="I360" s="5">
        <v>6258000000000</v>
      </c>
    </row>
    <row r="361" spans="3:9" ht="15.5" x14ac:dyDescent="0.35">
      <c r="C361" t="s">
        <v>318</v>
      </c>
      <c r="I361" s="5">
        <v>-12230000000000</v>
      </c>
    </row>
    <row r="362" spans="3:9" ht="15.5" x14ac:dyDescent="0.35">
      <c r="C362" t="s">
        <v>319</v>
      </c>
      <c r="I362" s="5">
        <v>6313000000000</v>
      </c>
    </row>
    <row r="363" spans="3:9" ht="15.5" x14ac:dyDescent="0.35">
      <c r="C363" t="s">
        <v>320</v>
      </c>
      <c r="I363" s="5">
        <v>-12028000000000</v>
      </c>
    </row>
    <row r="364" spans="3:9" ht="15.5" x14ac:dyDescent="0.35">
      <c r="C364" t="s">
        <v>321</v>
      </c>
      <c r="I364" s="5">
        <v>-5770000000000</v>
      </c>
    </row>
  </sheetData>
  <pageMargins left="0.7" right="0.7" top="0.75" bottom="0.75" header="0.3" footer="0.3"/>
  <ignoredErrors>
    <ignoredError sqref="A1:Z36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34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1664</v>
      </c>
      <c r="D2" s="2" vm="469">
        <f ca="1">IFERROR(_xlfn.STOCKHISTORY("XIDX:" &amp; $C$1, D3, , 0, 0, 1), "Libur")</f>
        <v>1425</v>
      </c>
      <c r="H2" s="2" vm="469">
        <f ca="1">IFERROR(INDEX(D2:G2,COUNT(D2:G2)),"")</f>
        <v>1425</v>
      </c>
      <c r="I2" s="2" vm="470">
        <f t="shared" ref="I2:Z2" ca="1" si="0">IFERROR(_xlfn.STOCKHISTORY("XIDX:" &amp; $C$1, I1, , 0, 0, 1), "Libur")</f>
        <v>3150</v>
      </c>
      <c r="J2" s="2" vm="471">
        <f t="shared" ca="1" si="0"/>
        <v>9725</v>
      </c>
      <c r="K2" s="2" vm="431">
        <f t="shared" ca="1" si="0"/>
        <v>1295</v>
      </c>
      <c r="L2" s="2" t="str">
        <f t="shared" ca="1" si="0"/>
        <v>Libur</v>
      </c>
      <c r="M2" s="2" t="str">
        <f t="shared" ca="1" si="0"/>
        <v>Libur</v>
      </c>
      <c r="N2" s="2" vm="422">
        <f t="shared" ca="1" si="0"/>
        <v>850</v>
      </c>
      <c r="O2" s="2" t="str">
        <f t="shared" ca="1" si="0"/>
        <v>Libur</v>
      </c>
      <c r="P2" s="2" vm="472">
        <f t="shared" ca="1" si="0"/>
        <v>970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679646326000</v>
      </c>
      <c r="H4" s="2">
        <f>IFERROR(SUM(D4:G4)*(4/MAX(1,COUNT(D4:G4))),"")</f>
        <v>2718585304000</v>
      </c>
      <c r="I4" s="2">
        <f t="shared" ref="I4:Z4" si="1">IFERROR(INDEX(I51:I500,MATCH($C$4,$C$51:$C$500,0)),"")</f>
        <v>2417178701000</v>
      </c>
      <c r="J4" s="2">
        <f t="shared" si="1"/>
        <v>2402430479000</v>
      </c>
      <c r="K4" s="2">
        <f t="shared" si="1"/>
        <v>1774897256000</v>
      </c>
      <c r="L4" s="2">
        <f t="shared" si="1"/>
        <v>1376550783000</v>
      </c>
      <c r="M4" s="2">
        <f t="shared" si="1"/>
        <v>552780814000</v>
      </c>
      <c r="N4" s="2">
        <f t="shared" si="1"/>
        <v>590037813000</v>
      </c>
      <c r="O4" s="2">
        <f t="shared" si="1"/>
        <v>1295694847000</v>
      </c>
      <c r="P4" s="2">
        <f t="shared" si="1"/>
        <v>1535734281000</v>
      </c>
      <c r="Q4" s="2">
        <f t="shared" si="1"/>
        <v>1122241072000</v>
      </c>
      <c r="R4" s="2">
        <f t="shared" si="1"/>
        <v>1078594542000</v>
      </c>
      <c r="S4" s="2">
        <f t="shared" si="1"/>
        <v>1136469082000</v>
      </c>
      <c r="T4" s="2">
        <f t="shared" si="1"/>
        <v>1334782434296</v>
      </c>
      <c r="U4" s="2">
        <f t="shared" si="1"/>
        <v>1267682638975</v>
      </c>
      <c r="V4" s="2">
        <f t="shared" si="1"/>
        <v>1206664891893</v>
      </c>
      <c r="W4" s="2">
        <f t="shared" si="1"/>
        <v>1073202212258</v>
      </c>
      <c r="X4" s="2">
        <f t="shared" si="1"/>
        <v>1037229216029</v>
      </c>
      <c r="Y4" s="2">
        <f t="shared" si="1"/>
        <v>958100438225</v>
      </c>
      <c r="Z4" s="2">
        <f t="shared" si="1"/>
        <v>924051133937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127699529000</v>
      </c>
      <c r="H5" s="2">
        <f>IFERROR(SUM(D5:G5)*(4/MAX(1,COUNT(D5:G5))),"")</f>
        <v>510798116000</v>
      </c>
      <c r="I5" s="2">
        <f t="shared" ref="I5:Z5" si="2">IFERROR(INDEX(I51:I500,MATCH($C$5,$C$51:$C$500,0)),"")</f>
        <v>296629460000</v>
      </c>
      <c r="J5" s="2">
        <f t="shared" si="2"/>
        <v>268142426000</v>
      </c>
      <c r="K5" s="2">
        <f t="shared" si="2"/>
        <v>199507003000</v>
      </c>
      <c r="L5" s="2">
        <f t="shared" si="2"/>
        <v>-35613674000</v>
      </c>
      <c r="M5" s="2">
        <f t="shared" si="2"/>
        <v>-195231597000</v>
      </c>
      <c r="N5" s="2">
        <f t="shared" si="2"/>
        <v>-159720774000</v>
      </c>
      <c r="O5" s="2">
        <f t="shared" si="2"/>
        <v>96556366000</v>
      </c>
      <c r="P5" s="2">
        <f t="shared" si="2"/>
        <v>307762831000</v>
      </c>
      <c r="Q5" s="2">
        <f t="shared" si="2"/>
        <v>127116248000</v>
      </c>
      <c r="R5" s="2">
        <f t="shared" si="2"/>
        <v>122719938000</v>
      </c>
      <c r="S5" s="2">
        <f t="shared" si="2"/>
        <v>177498620000</v>
      </c>
      <c r="T5" s="2">
        <f t="shared" si="2"/>
        <v>255836426334</v>
      </c>
      <c r="U5" s="2">
        <f t="shared" si="2"/>
        <v>163380936571</v>
      </c>
      <c r="V5" s="2">
        <f t="shared" si="2"/>
        <v>174316456181</v>
      </c>
      <c r="W5" s="2">
        <f t="shared" si="2"/>
        <v>141716054157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3332534585000</v>
      </c>
      <c r="H6" s="2">
        <f>IFERROR(INDEX(D6:G6,COUNT(D6:G6)),"")</f>
        <v>3332534585000</v>
      </c>
      <c r="I6" s="2">
        <f t="shared" ref="I6:Z6" si="3">IFERROR(INDEX(I51:I500,MATCH($C$6,$C$51:$C$500,0)),"")</f>
        <v>3144461474000</v>
      </c>
      <c r="J6" s="2">
        <f t="shared" si="3"/>
        <v>2926734780000</v>
      </c>
      <c r="K6" s="2">
        <f t="shared" si="3"/>
        <v>2637799015000</v>
      </c>
      <c r="L6" s="2">
        <f t="shared" si="3"/>
        <v>2701248239000</v>
      </c>
      <c r="M6" s="2">
        <f t="shared" si="3"/>
        <v>2708632030000</v>
      </c>
      <c r="N6" s="2">
        <f t="shared" si="3"/>
        <v>3016577600000</v>
      </c>
      <c r="O6" s="2">
        <f t="shared" si="3"/>
        <v>3304149848000</v>
      </c>
      <c r="P6" s="2">
        <f t="shared" si="3"/>
        <v>3236813754000</v>
      </c>
      <c r="Q6" s="2">
        <f t="shared" si="3"/>
        <v>2785080453000</v>
      </c>
      <c r="R6" s="2">
        <f t="shared" si="3"/>
        <v>2651080405000</v>
      </c>
      <c r="S6" s="2">
        <f t="shared" si="3"/>
        <v>2470388015000</v>
      </c>
      <c r="T6" s="2">
        <f t="shared" si="3"/>
        <v>2307749188616</v>
      </c>
      <c r="U6" s="2">
        <f t="shared" si="3"/>
        <v>2035995898048</v>
      </c>
      <c r="V6" s="2">
        <f t="shared" si="3"/>
        <v>1808926532833</v>
      </c>
      <c r="W6" s="2">
        <f t="shared" si="3"/>
        <v>1617738842131</v>
      </c>
      <c r="X6" s="2">
        <f t="shared" si="3"/>
        <v>1452315266747</v>
      </c>
      <c r="Y6" s="2">
        <f t="shared" si="3"/>
        <v>1384968387485</v>
      </c>
      <c r="Z6" s="2">
        <f t="shared" si="3"/>
        <v>1258655672740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2.3199999999999998</v>
      </c>
      <c r="H7" s="3">
        <f>IFERROR(INDEX(D7:G7,COUNT(D7:G7)),"")</f>
        <v>2.3199999999999998</v>
      </c>
      <c r="I7" s="3">
        <f t="shared" ref="I7:Z7" si="4">IFERROR(INDEX(I51:I500,MATCH($C$7,$C$51:$C$500,0))/1000000000,"")</f>
        <v>2.3199999999999998</v>
      </c>
      <c r="J7" s="3">
        <f t="shared" si="4"/>
        <v>2.3199999999999998</v>
      </c>
      <c r="K7" s="3">
        <f t="shared" si="4"/>
        <v>2.3199999999999998</v>
      </c>
      <c r="L7" s="3">
        <f t="shared" si="4"/>
        <v>2.3199999999999998</v>
      </c>
      <c r="M7" s="3">
        <f t="shared" si="4"/>
        <v>2.3199999999999998</v>
      </c>
      <c r="N7" s="3">
        <f t="shared" si="4"/>
        <v>2.3199999999999998</v>
      </c>
      <c r="O7" s="3">
        <f t="shared" si="4"/>
        <v>2.3199999999999998</v>
      </c>
      <c r="P7" s="3">
        <f t="shared" si="4"/>
        <v>2.3199999999999998</v>
      </c>
      <c r="Q7" s="3">
        <f t="shared" si="4"/>
        <v>2.3199999999999998</v>
      </c>
      <c r="R7" s="3">
        <f t="shared" si="4"/>
        <v>2.3199999999999998</v>
      </c>
      <c r="S7" s="3">
        <f t="shared" si="4"/>
        <v>2.3199999999999998</v>
      </c>
      <c r="T7" s="3">
        <f t="shared" si="4"/>
        <v>2.3199999999999998</v>
      </c>
      <c r="U7" s="3">
        <f t="shared" si="4"/>
        <v>2.3199999999999998</v>
      </c>
      <c r="V7" s="3">
        <f t="shared" si="4"/>
        <v>2.3199999999999998</v>
      </c>
      <c r="W7" s="3">
        <f t="shared" si="4"/>
        <v>2.3199999999999998</v>
      </c>
      <c r="X7" s="3">
        <f t="shared" si="4"/>
        <v>2.3199999999999998</v>
      </c>
      <c r="Y7" s="3">
        <f t="shared" si="4"/>
        <v>2.3199999999999998</v>
      </c>
      <c r="Z7" s="3">
        <f t="shared" si="4"/>
        <v>2.3199999999999998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271000000000</v>
      </c>
      <c r="H8" s="2">
        <f>IFERROR(INDEX(D8:G8,COUNT(D8:G8)),"")</f>
        <v>271000000000</v>
      </c>
      <c r="I8" s="2">
        <f t="shared" ref="I8:Z8" si="5">IFERROR(INDEX(I51:I500,MATCH($C$8,$C$51:$C$500,0)),"")</f>
        <v>686000000000</v>
      </c>
      <c r="J8" s="2">
        <f t="shared" si="5"/>
        <v>688000000000</v>
      </c>
      <c r="K8" s="2">
        <f t="shared" si="5"/>
        <v>329000000000</v>
      </c>
      <c r="L8" s="2">
        <f t="shared" si="5"/>
        <v>169000000000</v>
      </c>
      <c r="M8" s="2">
        <f t="shared" si="5"/>
        <v>-173000000000</v>
      </c>
      <c r="N8" s="2">
        <f t="shared" si="5"/>
        <v>-207000000000</v>
      </c>
      <c r="O8" s="2">
        <f t="shared" si="5"/>
        <v>-359000000000</v>
      </c>
      <c r="P8" s="2">
        <f t="shared" si="5"/>
        <v>-209000000000</v>
      </c>
      <c r="Q8" s="2">
        <f t="shared" si="5"/>
        <v>-233000000000</v>
      </c>
      <c r="R8" s="2">
        <f t="shared" si="5"/>
        <v>-139000000000</v>
      </c>
      <c r="S8" s="2">
        <f t="shared" si="5"/>
        <v>18000000000</v>
      </c>
      <c r="T8" s="2">
        <f t="shared" si="5"/>
        <v>107000000000</v>
      </c>
      <c r="U8" s="2">
        <f t="shared" si="5"/>
        <v>177000000000</v>
      </c>
      <c r="V8" s="2">
        <f t="shared" si="5"/>
        <v>177000000000</v>
      </c>
      <c r="W8" s="2">
        <f t="shared" si="5"/>
        <v>367000000000</v>
      </c>
      <c r="X8" s="2">
        <f t="shared" si="5"/>
        <v>195000000000</v>
      </c>
      <c r="Y8" s="2">
        <f t="shared" si="5"/>
        <v>150000000000</v>
      </c>
      <c r="Z8" s="2">
        <f t="shared" si="5"/>
        <v>149000000000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116.72</v>
      </c>
      <c r="H9" s="3">
        <f>IFERROR(INDEX(D9:G9,COUNT(D9:G9)),"")</f>
        <v>116.72</v>
      </c>
      <c r="I9" s="3">
        <f t="shared" ref="I9:Z9" si="6">IFERROR(INDEX(I51:I500,MATCH($C$9,$C$51:$C$500,0)),"")</f>
        <v>295.67</v>
      </c>
      <c r="J9" s="3">
        <f t="shared" si="6"/>
        <v>296.5</v>
      </c>
      <c r="K9" s="3">
        <f t="shared" si="6"/>
        <v>141.72999999999999</v>
      </c>
      <c r="L9" s="3">
        <f t="shared" si="6"/>
        <v>72.760000000000005</v>
      </c>
      <c r="M9" s="3">
        <f t="shared" si="6"/>
        <v>-74.69</v>
      </c>
      <c r="N9" s="3">
        <f t="shared" si="6"/>
        <v>-89.16</v>
      </c>
      <c r="O9" s="3">
        <f t="shared" si="6"/>
        <v>-154.65</v>
      </c>
      <c r="P9" s="3">
        <f t="shared" si="6"/>
        <v>-89.96</v>
      </c>
      <c r="Q9" s="3">
        <f t="shared" si="6"/>
        <v>-100.33</v>
      </c>
      <c r="R9" s="3">
        <f t="shared" si="6"/>
        <v>-59.96</v>
      </c>
      <c r="S9" s="3">
        <f t="shared" si="6"/>
        <v>7.96</v>
      </c>
      <c r="T9" s="3">
        <f t="shared" si="6"/>
        <v>46.28</v>
      </c>
      <c r="U9" s="3">
        <f t="shared" si="6"/>
        <v>76.41</v>
      </c>
      <c r="V9" s="3">
        <f t="shared" si="6"/>
        <v>76.150000000000006</v>
      </c>
      <c r="W9" s="3">
        <f t="shared" si="6"/>
        <v>158.38999999999999</v>
      </c>
      <c r="X9" s="3">
        <f t="shared" si="6"/>
        <v>83.97</v>
      </c>
      <c r="Y9" s="3">
        <f t="shared" si="6"/>
        <v>64.81</v>
      </c>
      <c r="Z9" s="3">
        <f t="shared" si="6"/>
        <v>64.13</v>
      </c>
    </row>
    <row r="10" spans="1:26" ht="15.5" x14ac:dyDescent="0.35">
      <c r="C10" t="s">
        <v>17</v>
      </c>
      <c r="D10" s="3">
        <f ca="1">IFERROR(IF(D9=0,"",D2/D9),"")</f>
        <v>12.208704592186429</v>
      </c>
      <c r="I10" s="3">
        <f t="shared" ref="I10:Z10" ca="1" si="7">IFERROR(IF(I9=0,"",I2/I9),"")</f>
        <v>10.653769405079988</v>
      </c>
      <c r="J10" s="3">
        <f t="shared" ca="1" si="7"/>
        <v>32.799325463743678</v>
      </c>
      <c r="K10" s="3">
        <f t="shared" ca="1" si="7"/>
        <v>9.1370916531433011</v>
      </c>
      <c r="L10" s="3" t="str">
        <f t="shared" ca="1" si="7"/>
        <v/>
      </c>
      <c r="M10" s="3" t="str">
        <f t="shared" ca="1" si="7"/>
        <v/>
      </c>
      <c r="N10" s="3">
        <f t="shared" ca="1" si="7"/>
        <v>-9.5334230596680136</v>
      </c>
      <c r="O10" s="3" t="str">
        <f t="shared" ca="1" si="7"/>
        <v/>
      </c>
      <c r="P10" s="3">
        <f t="shared" ca="1" si="7"/>
        <v>-10.782570031124946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1848001503000</v>
      </c>
      <c r="H11" s="2">
        <f>IFERROR(INDEX(D11:G11,COUNT(D11:G11)),"")</f>
        <v>1848001503000</v>
      </c>
      <c r="I11" s="2">
        <f t="shared" ref="I11:Z11" si="8">IFERROR(INDEX(I51:I500,MATCH($C$11,$C$51:$C$500,0)),"")</f>
        <v>1736955184000</v>
      </c>
      <c r="J11" s="2">
        <f t="shared" si="8"/>
        <v>1677492772000</v>
      </c>
      <c r="K11" s="2">
        <f t="shared" si="8"/>
        <v>1297366709000</v>
      </c>
      <c r="L11" s="2">
        <f t="shared" si="8"/>
        <v>1091086059000</v>
      </c>
      <c r="M11" s="2">
        <f t="shared" si="8"/>
        <v>643524604000</v>
      </c>
      <c r="N11" s="2">
        <f t="shared" si="8"/>
        <v>559397807000</v>
      </c>
      <c r="O11" s="2">
        <f t="shared" si="8"/>
        <v>712494822000</v>
      </c>
      <c r="P11" s="2">
        <f t="shared" si="8"/>
        <v>743881481000</v>
      </c>
      <c r="Q11" s="2">
        <f t="shared" si="8"/>
        <v>599916500000</v>
      </c>
      <c r="R11" s="2">
        <f t="shared" si="8"/>
        <v>804295293000</v>
      </c>
      <c r="S11" s="2">
        <f t="shared" si="8"/>
        <v>1010737206000</v>
      </c>
      <c r="T11" s="2">
        <f t="shared" si="8"/>
        <v>1100341952590</v>
      </c>
      <c r="U11" s="2">
        <f t="shared" si="8"/>
        <v>1063037430101</v>
      </c>
      <c r="V11" s="2">
        <f t="shared" si="8"/>
        <v>904292886069</v>
      </c>
      <c r="W11" s="2">
        <f t="shared" si="8"/>
        <v>753987679286</v>
      </c>
      <c r="X11" s="2">
        <f t="shared" si="8"/>
        <v>402396599863</v>
      </c>
      <c r="Y11" s="2">
        <f t="shared" si="8"/>
        <v>389088419459</v>
      </c>
      <c r="Z11" s="2">
        <f t="shared" si="8"/>
        <v>348879373777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172000000000</v>
      </c>
      <c r="H12" s="2">
        <f>IFERROR(INDEX(D12:G12,COUNT(D12:G12)),"")</f>
        <v>172000000000</v>
      </c>
      <c r="I12" s="2">
        <f t="shared" ref="I12:Z12" si="9">IFERROR(INDEX(I51:I500,MATCH($C$12,$C$51:$C$500,0)),"")</f>
        <v>420000000000</v>
      </c>
      <c r="J12" s="2">
        <f t="shared" si="9"/>
        <v>752000000000</v>
      </c>
      <c r="K12" s="2">
        <f t="shared" si="9"/>
        <v>1278000000000</v>
      </c>
      <c r="L12" s="2">
        <f t="shared" si="9"/>
        <v>1229000000000</v>
      </c>
      <c r="M12" s="2">
        <f t="shared" si="9"/>
        <v>1246000000000</v>
      </c>
      <c r="N12" s="2">
        <f t="shared" si="9"/>
        <v>1063000000000</v>
      </c>
      <c r="O12" s="2">
        <f t="shared" si="9"/>
        <v>752000000000</v>
      </c>
      <c r="P12" s="2">
        <f t="shared" si="9"/>
        <v>324000000000</v>
      </c>
      <c r="Q12" s="2">
        <f t="shared" si="9"/>
        <v>56000000000</v>
      </c>
      <c r="R12" s="2">
        <f t="shared" si="9"/>
        <v>-214000000000</v>
      </c>
      <c r="S12" s="2">
        <f t="shared" si="9"/>
        <v>-350000000000</v>
      </c>
      <c r="T12" s="2">
        <f t="shared" si="9"/>
        <v>-419000000000</v>
      </c>
      <c r="U12" s="2">
        <f t="shared" si="9"/>
        <v>-360000000000</v>
      </c>
      <c r="V12" s="2">
        <f t="shared" si="9"/>
        <v>-231000000000</v>
      </c>
      <c r="W12" s="2">
        <f t="shared" si="9"/>
        <v>-126000000000</v>
      </c>
      <c r="X12" s="2">
        <f t="shared" si="9"/>
        <v>266000000000</v>
      </c>
      <c r="Y12" s="2">
        <f t="shared" si="9"/>
        <v>417000000000</v>
      </c>
      <c r="Z12" s="2">
        <f t="shared" si="9"/>
        <v>642000000000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2020000000000</v>
      </c>
      <c r="H13" s="2">
        <f>IFERROR(INDEX(D13:G13,COUNT(D13:G13)),"")</f>
        <v>2020000000000</v>
      </c>
      <c r="I13" s="2">
        <f t="shared" ref="I13:Z13" si="10">IFERROR(INDEX(I51:I500,MATCH($C$13,$C$51:$C$500,0)),"")</f>
        <v>2157000000000</v>
      </c>
      <c r="J13" s="2">
        <f t="shared" si="10"/>
        <v>2430000000000</v>
      </c>
      <c r="K13" s="2">
        <f t="shared" si="10"/>
        <v>2575000000000</v>
      </c>
      <c r="L13" s="2">
        <f t="shared" si="10"/>
        <v>2320000000000</v>
      </c>
      <c r="M13" s="2">
        <f t="shared" si="10"/>
        <v>1890000000000</v>
      </c>
      <c r="N13" s="2">
        <f t="shared" si="10"/>
        <v>1622000000000</v>
      </c>
      <c r="O13" s="2">
        <f t="shared" si="10"/>
        <v>1464000000000</v>
      </c>
      <c r="P13" s="2">
        <f t="shared" si="10"/>
        <v>1068000000000</v>
      </c>
      <c r="Q13" s="2">
        <f t="shared" si="10"/>
        <v>656000000000</v>
      </c>
      <c r="R13" s="2">
        <f t="shared" si="10"/>
        <v>590000000000</v>
      </c>
      <c r="S13" s="2">
        <f t="shared" si="10"/>
        <v>660000000000</v>
      </c>
      <c r="T13" s="2">
        <f t="shared" si="10"/>
        <v>681000000000</v>
      </c>
      <c r="U13" s="2">
        <f t="shared" si="10"/>
        <v>703000000000</v>
      </c>
      <c r="V13" s="2">
        <f t="shared" si="10"/>
        <v>673000000000</v>
      </c>
      <c r="W13" s="2">
        <f t="shared" si="10"/>
        <v>628000000000</v>
      </c>
      <c r="X13" s="2">
        <f t="shared" si="10"/>
        <v>668000000000</v>
      </c>
      <c r="Y13" s="2">
        <f t="shared" si="10"/>
        <v>806000000000</v>
      </c>
      <c r="Z13" s="2">
        <f t="shared" si="10"/>
        <v>991000000000</v>
      </c>
    </row>
    <row r="14" spans="1:26" ht="15.5" x14ac:dyDescent="0.35">
      <c r="C14" t="s">
        <v>26</v>
      </c>
      <c r="D14" s="2">
        <f>IFERROR(INDEX(D51:D500,MATCH($C$14,$C$51:$C$500,0)),"")</f>
        <v>-43177097000</v>
      </c>
      <c r="H14" s="2">
        <f>IFERROR(SUM(D14:G14)*(4/MAX(1,COUNT(D14:G14))),"")</f>
        <v>-172708388000</v>
      </c>
      <c r="I14" s="2">
        <f t="shared" ref="I14:Z14" si="11">IFERROR(INDEX(I51:I500,MATCH($C$14,$C$51:$C$500,0)),"")</f>
        <v>-206157569000</v>
      </c>
      <c r="J14" s="2">
        <f t="shared" si="11"/>
        <v>-247683122000</v>
      </c>
      <c r="K14" s="2">
        <f t="shared" si="11"/>
        <v>-230064759000</v>
      </c>
      <c r="L14" s="2">
        <f t="shared" si="11"/>
        <v>-131348083000</v>
      </c>
      <c r="M14" s="2">
        <f t="shared" si="11"/>
        <v>-109608667000</v>
      </c>
      <c r="N14" s="2">
        <f t="shared" si="11"/>
        <v>-89644047000</v>
      </c>
      <c r="O14" s="2">
        <f t="shared" si="11"/>
        <v>-61896428000</v>
      </c>
      <c r="P14" s="2">
        <f t="shared" si="11"/>
        <v>-37547599000</v>
      </c>
      <c r="Q14" s="2">
        <f t="shared" si="11"/>
        <v>-29678077000</v>
      </c>
      <c r="R14" s="2">
        <f t="shared" si="11"/>
        <v>-32599135000</v>
      </c>
      <c r="S14" s="2">
        <f t="shared" si="11"/>
        <v>-40037577000</v>
      </c>
      <c r="T14" s="2">
        <f t="shared" si="11"/>
        <v>-40270378824</v>
      </c>
      <c r="U14" s="2">
        <f t="shared" si="11"/>
        <v>-38070447568</v>
      </c>
      <c r="V14" s="2">
        <f t="shared" si="11"/>
        <v>-42610489435</v>
      </c>
      <c r="W14" s="2">
        <f t="shared" si="11"/>
        <v>-40517869988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-25121733000</v>
      </c>
      <c r="H15" s="2">
        <f>IFERROR(SUM(D15:G15)*(4/MAX(1,COUNT(D15:G15))),"")</f>
        <v>-100486932000</v>
      </c>
      <c r="I15" s="2">
        <f t="shared" ref="I15:Z15" si="12">IFERROR(INDEX(I51:I500,MATCH($C$15,$C$51:$C$500,0)),"")</f>
        <v>-123563403000</v>
      </c>
      <c r="J15" s="2">
        <f t="shared" si="12"/>
        <v>-58994939000</v>
      </c>
      <c r="K15" s="2">
        <f t="shared" si="12"/>
        <v>-42092141000</v>
      </c>
      <c r="L15" s="2">
        <f t="shared" si="12"/>
        <v>2001788000</v>
      </c>
      <c r="M15" s="2">
        <f t="shared" si="12"/>
        <v>-4660784000</v>
      </c>
      <c r="N15" s="2">
        <f t="shared" si="12"/>
        <v>4196939000</v>
      </c>
      <c r="O15" s="2">
        <f t="shared" si="12"/>
        <v>-18869519000</v>
      </c>
      <c r="P15" s="2">
        <f t="shared" si="12"/>
        <v>-56625346000</v>
      </c>
      <c r="Q15" s="2">
        <f t="shared" si="12"/>
        <v>-60488168000</v>
      </c>
      <c r="R15" s="2">
        <f t="shared" si="12"/>
        <v>-62146426000</v>
      </c>
      <c r="S15" s="2">
        <f t="shared" si="12"/>
        <v>-70006637000</v>
      </c>
      <c r="T15" s="2">
        <f t="shared" si="12"/>
        <v>-75075879775</v>
      </c>
      <c r="U15" s="2">
        <f t="shared" si="12"/>
        <v>-79532293259</v>
      </c>
      <c r="V15" s="2">
        <f t="shared" si="12"/>
        <v>-48028741180</v>
      </c>
      <c r="W15" s="2">
        <f t="shared" si="12"/>
        <v>-59949728166</v>
      </c>
      <c r="X15" s="2">
        <f t="shared" si="12"/>
        <v>-58456919748</v>
      </c>
      <c r="Y15" s="2">
        <f t="shared" si="12"/>
        <v>-64840157113</v>
      </c>
      <c r="Z15" s="2">
        <f t="shared" si="12"/>
        <v>-44863415877</v>
      </c>
    </row>
    <row r="16" spans="1:26" ht="15.5" x14ac:dyDescent="0.35">
      <c r="C16" t="s">
        <v>28</v>
      </c>
      <c r="D16" s="2">
        <f>IFERROR(INDEX(D51:D500,MATCH($C$16,$C$51:$C$500,0)),"")</f>
        <v>217677411000</v>
      </c>
      <c r="H16" s="2">
        <f>IFERROR(SUM(D16:G16)*(4/MAX(1,COUNT(D16:G16))),"")</f>
        <v>870709644000</v>
      </c>
      <c r="I16" s="2">
        <f t="shared" ref="I16:Z16" si="13">IFERROR(INDEX(I51:I500,MATCH($C$16,$C$51:$C$500,0)),"")</f>
        <v>439397449000</v>
      </c>
      <c r="J16" s="2">
        <f t="shared" si="13"/>
        <v>369410047000</v>
      </c>
      <c r="K16" s="2">
        <f t="shared" si="13"/>
        <v>276821853000</v>
      </c>
      <c r="L16" s="2">
        <f t="shared" si="13"/>
        <v>-54195349000</v>
      </c>
      <c r="M16" s="2">
        <f t="shared" si="13"/>
        <v>-328705447000</v>
      </c>
      <c r="N16" s="2">
        <f t="shared" si="13"/>
        <v>-239969693000</v>
      </c>
      <c r="O16" s="2">
        <f t="shared" si="13"/>
        <v>162378220000</v>
      </c>
      <c r="P16" s="2">
        <f t="shared" si="13"/>
        <v>523521675000</v>
      </c>
      <c r="Q16" s="2">
        <f t="shared" si="13"/>
        <v>239701551000</v>
      </c>
      <c r="R16" s="2">
        <f t="shared" si="13"/>
        <v>231576835000</v>
      </c>
      <c r="S16" s="2">
        <f t="shared" si="13"/>
        <v>281010399000</v>
      </c>
      <c r="T16" s="2">
        <f t="shared" si="13"/>
        <v>392010873848</v>
      </c>
      <c r="U16" s="2">
        <f t="shared" si="13"/>
        <v>287603535500</v>
      </c>
      <c r="V16" s="2">
        <f t="shared" si="13"/>
        <v>283263226494</v>
      </c>
      <c r="W16" s="2">
        <f t="shared" si="13"/>
        <v>260157923451</v>
      </c>
      <c r="X16" s="2">
        <f t="shared" si="13"/>
        <v>228571277343</v>
      </c>
      <c r="Y16" s="2">
        <f t="shared" si="13"/>
        <v>213004711858</v>
      </c>
      <c r="Z16" s="2">
        <f t="shared" si="13"/>
        <v>7409007225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3306000000000</v>
      </c>
      <c r="H20" s="2">
        <f t="shared" ref="H20:Z20" ca="1" si="14">IFERROR(H21*H2,"")</f>
        <v>3306000000000</v>
      </c>
      <c r="I20" s="2">
        <f t="shared" ca="1" si="14"/>
        <v>7308000000000</v>
      </c>
      <c r="J20" s="2">
        <f t="shared" ca="1" si="14"/>
        <v>22562000000000</v>
      </c>
      <c r="K20" s="2">
        <f t="shared" ca="1" si="14"/>
        <v>3004400000000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1972000000000</v>
      </c>
      <c r="O20" s="2" t="str">
        <f t="shared" ca="1" si="14"/>
        <v/>
      </c>
      <c r="P20" s="2">
        <f t="shared" ca="1" si="14"/>
        <v>2250400000000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2320000000</v>
      </c>
      <c r="H21" s="2">
        <f>IFERROR(INDEX(D21:G21,COUNT(D21:G21)),"")</f>
        <v>2320000000</v>
      </c>
      <c r="I21" s="2">
        <f t="shared" ref="I21:Z21" si="15">IFERROR(INDEX(I51:I500,MATCH($C$7,$C$51:$C$500,0)),"")</f>
        <v>2320000000</v>
      </c>
      <c r="J21" s="2">
        <f t="shared" si="15"/>
        <v>2320000000</v>
      </c>
      <c r="K21" s="2">
        <f t="shared" si="15"/>
        <v>2320000000</v>
      </c>
      <c r="L21" s="2">
        <f t="shared" si="15"/>
        <v>2320000000</v>
      </c>
      <c r="M21" s="2">
        <f t="shared" si="15"/>
        <v>2320000000</v>
      </c>
      <c r="N21" s="2">
        <f t="shared" si="15"/>
        <v>2320000000</v>
      </c>
      <c r="O21" s="2">
        <f t="shared" si="15"/>
        <v>2320000000</v>
      </c>
      <c r="P21" s="2">
        <f t="shared" si="15"/>
        <v>2320000000</v>
      </c>
      <c r="Q21" s="2">
        <f t="shared" si="15"/>
        <v>2320000000</v>
      </c>
      <c r="R21" s="2">
        <f t="shared" si="15"/>
        <v>2320000000</v>
      </c>
      <c r="S21" s="2">
        <f t="shared" si="15"/>
        <v>2320000000</v>
      </c>
      <c r="T21" s="2">
        <f t="shared" si="15"/>
        <v>2320000000</v>
      </c>
      <c r="U21" s="2">
        <f t="shared" si="15"/>
        <v>2320000000</v>
      </c>
      <c r="V21" s="2">
        <f t="shared" si="15"/>
        <v>2320000000</v>
      </c>
      <c r="W21" s="2">
        <f t="shared" si="15"/>
        <v>2320000000</v>
      </c>
      <c r="X21" s="2">
        <f t="shared" si="15"/>
        <v>2320000000</v>
      </c>
      <c r="Y21" s="2">
        <f t="shared" si="15"/>
        <v>2320000000</v>
      </c>
      <c r="Z21" s="2">
        <f t="shared" si="15"/>
        <v>2320000000</v>
      </c>
    </row>
    <row r="23" spans="1:26" ht="15.5" x14ac:dyDescent="0.35">
      <c r="B23" t="s">
        <v>53</v>
      </c>
      <c r="C23" t="s">
        <v>54</v>
      </c>
      <c r="D23" s="3">
        <f>IFERROR(D5/D6*100,"")</f>
        <v>3.831904088101159</v>
      </c>
      <c r="H23" s="3">
        <f t="shared" ref="H23:Z23" si="16">IFERROR(H5/H6*100,"")</f>
        <v>15.327616352404636</v>
      </c>
      <c r="I23" s="3">
        <f t="shared" si="16"/>
        <v>9.4333946353829621</v>
      </c>
      <c r="J23" s="3">
        <f t="shared" si="16"/>
        <v>9.1618286642290148</v>
      </c>
      <c r="K23" s="3">
        <f t="shared" si="16"/>
        <v>7.5633890931603069</v>
      </c>
      <c r="L23" s="3">
        <f t="shared" si="16"/>
        <v>-1.3184154453418231</v>
      </c>
      <c r="M23" s="3">
        <f t="shared" si="16"/>
        <v>-7.2077563448143964</v>
      </c>
      <c r="N23" s="3">
        <f t="shared" si="16"/>
        <v>-5.2947676201003411</v>
      </c>
      <c r="O23" s="3">
        <f t="shared" si="16"/>
        <v>2.9222756364529143</v>
      </c>
      <c r="P23" s="3">
        <f t="shared" si="16"/>
        <v>9.5082032637704863</v>
      </c>
      <c r="Q23" s="3">
        <f t="shared" si="16"/>
        <v>4.5641858519050826</v>
      </c>
      <c r="R23" s="3">
        <f t="shared" si="16"/>
        <v>4.629053791373031</v>
      </c>
      <c r="S23" s="3">
        <f t="shared" si="16"/>
        <v>7.1850502399721199</v>
      </c>
      <c r="T23" s="3">
        <f t="shared" si="16"/>
        <v>11.085971889667519</v>
      </c>
      <c r="U23" s="3">
        <f t="shared" si="16"/>
        <v>8.0246201246102995</v>
      </c>
      <c r="V23" s="3">
        <f t="shared" si="16"/>
        <v>9.6364585856341627</v>
      </c>
      <c r="W23" s="3">
        <f t="shared" si="16"/>
        <v>8.7601317633148739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-0.16487915225351879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0.25675956046717041</v>
      </c>
      <c r="K24" s="4">
        <f t="shared" si="17"/>
        <v>-4.473559122380677E-2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-0.23406929363954332</v>
      </c>
      <c r="P24" s="4">
        <f t="shared" si="17"/>
        <v>3.4510242642924904E-2</v>
      </c>
      <c r="Q24" s="4">
        <f t="shared" si="17"/>
        <v>-0.13882944471428527</v>
      </c>
      <c r="R24" s="4">
        <f t="shared" si="17"/>
        <v>-0.11976969257005365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55.18</v>
      </c>
      <c r="H25" s="3">
        <f>IFERROR(INDEX(D25:G25,COUNT(D25:G25)),"")</f>
        <v>55.18</v>
      </c>
      <c r="I25" s="3">
        <f t="shared" ref="I25:Z25" si="18">IFERROR(INDEX(I51:I500,MATCH($C$25,$C$51:$C$500,0)),"")</f>
        <v>128.58000000000001</v>
      </c>
      <c r="J25" s="3">
        <f t="shared" si="18"/>
        <v>112.71</v>
      </c>
      <c r="K25" s="3">
        <f t="shared" si="18"/>
        <v>82.47</v>
      </c>
      <c r="L25" s="3">
        <f t="shared" si="18"/>
        <v>-19.43</v>
      </c>
      <c r="M25" s="3">
        <f t="shared" si="18"/>
        <v>-90.74</v>
      </c>
      <c r="N25" s="3">
        <f t="shared" si="18"/>
        <v>-61.76</v>
      </c>
      <c r="O25" s="3">
        <f t="shared" si="18"/>
        <v>47.83</v>
      </c>
      <c r="P25" s="3">
        <f t="shared" si="18"/>
        <v>129.41999999999999</v>
      </c>
      <c r="Q25" s="3">
        <f t="shared" si="18"/>
        <v>56.81</v>
      </c>
      <c r="R25" s="3">
        <f t="shared" si="18"/>
        <v>53.72</v>
      </c>
      <c r="S25" s="3">
        <f t="shared" si="18"/>
        <v>76.16</v>
      </c>
      <c r="T25" s="3">
        <f t="shared" si="18"/>
        <v>110.33</v>
      </c>
      <c r="U25" s="3">
        <f t="shared" si="18"/>
        <v>70.459999999999994</v>
      </c>
      <c r="V25" s="3">
        <f t="shared" si="18"/>
        <v>75.180000000000007</v>
      </c>
      <c r="W25" s="3">
        <f t="shared" si="18"/>
        <v>61.12</v>
      </c>
      <c r="X25" s="3">
        <f t="shared" si="18"/>
        <v>73.37</v>
      </c>
      <c r="Y25" s="3">
        <f t="shared" si="18"/>
        <v>63.9</v>
      </c>
      <c r="Z25" s="3">
        <f t="shared" si="18"/>
        <v>-16.149999999999999</v>
      </c>
    </row>
    <row r="26" spans="1:26" ht="15.5" x14ac:dyDescent="0.35">
      <c r="C26" t="s">
        <v>58</v>
      </c>
      <c r="D26" s="4">
        <f>IFERROR(_xlfn.RRI(5,I25,D25),"")</f>
        <v>-0.15565165794789537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0.18700463225852637</v>
      </c>
      <c r="K26" s="4">
        <f t="shared" si="19"/>
        <v>-8.6183659194393747E-2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-0.15393963070408556</v>
      </c>
      <c r="P26" s="4">
        <f t="shared" si="19"/>
        <v>0.12930630105502328</v>
      </c>
      <c r="Q26" s="4">
        <f t="shared" si="19"/>
        <v>-5.4493554910885034E-2</v>
      </c>
      <c r="R26" s="4">
        <f t="shared" si="19"/>
        <v>-2.5480504548661465E-2</v>
      </c>
      <c r="S26" s="4">
        <f t="shared" si="19"/>
        <v>7.4921785184460798E-3</v>
      </c>
      <c r="T26" s="4">
        <f t="shared" si="19"/>
        <v>0.11542032021261317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292.95100258620687</v>
      </c>
      <c r="H27" s="3">
        <f t="shared" ref="H27:Z27" si="20">IFERROR(H4/H21,"")</f>
        <v>1171.8040103448275</v>
      </c>
      <c r="I27" s="3">
        <f t="shared" si="20"/>
        <v>1041.8873711206897</v>
      </c>
      <c r="J27" s="3">
        <f t="shared" si="20"/>
        <v>1035.5303788793103</v>
      </c>
      <c r="K27" s="3">
        <f t="shared" si="20"/>
        <v>765.04192068965517</v>
      </c>
      <c r="L27" s="3">
        <f t="shared" si="20"/>
        <v>593.3408547413793</v>
      </c>
      <c r="M27" s="3">
        <f t="shared" si="20"/>
        <v>238.2675922413793</v>
      </c>
      <c r="N27" s="3">
        <f t="shared" si="20"/>
        <v>254.32664353448277</v>
      </c>
      <c r="O27" s="3">
        <f t="shared" si="20"/>
        <v>558.4891581896552</v>
      </c>
      <c r="P27" s="3">
        <f t="shared" si="20"/>
        <v>661.95443146551725</v>
      </c>
      <c r="Q27" s="3">
        <f t="shared" si="20"/>
        <v>483.72460000000001</v>
      </c>
      <c r="R27" s="3">
        <f t="shared" si="20"/>
        <v>464.91144051724137</v>
      </c>
      <c r="S27" s="3">
        <f t="shared" si="20"/>
        <v>489.85736293103446</v>
      </c>
      <c r="T27" s="3">
        <f t="shared" si="20"/>
        <v>575.33725616206891</v>
      </c>
      <c r="U27" s="3">
        <f t="shared" si="20"/>
        <v>546.41493059267236</v>
      </c>
      <c r="V27" s="3">
        <f t="shared" si="20"/>
        <v>520.11417754008619</v>
      </c>
      <c r="W27" s="3">
        <f t="shared" si="20"/>
        <v>462.5871604560345</v>
      </c>
      <c r="X27" s="3">
        <f t="shared" si="20"/>
        <v>447.08155863318967</v>
      </c>
      <c r="Y27" s="3">
        <f t="shared" si="20"/>
        <v>412.97432682112071</v>
      </c>
      <c r="Z27" s="3">
        <f t="shared" si="20"/>
        <v>398.29790255905175</v>
      </c>
    </row>
    <row r="28" spans="1:26" ht="15.5" x14ac:dyDescent="0.35">
      <c r="C28" t="s">
        <v>60</v>
      </c>
      <c r="D28" s="4">
        <f>IFERROR(_xlfn.RRI(5,I27,D27),"")</f>
        <v>-0.22411948936380166</v>
      </c>
      <c r="H28" s="4">
        <f t="shared" ref="H28:Z28" si="21">IFERROR(_xlfn.RRI(5,M27,H27),"")</f>
        <v>0.37517510218147243</v>
      </c>
      <c r="I28" s="4">
        <f t="shared" si="21"/>
        <v>0.32582371458760662</v>
      </c>
      <c r="J28" s="4">
        <f t="shared" si="21"/>
        <v>0.13143502692674214</v>
      </c>
      <c r="K28" s="4">
        <f t="shared" si="21"/>
        <v>2.9369812362447734E-2</v>
      </c>
      <c r="L28" s="4">
        <f t="shared" si="21"/>
        <v>4.1696525836546039E-2</v>
      </c>
      <c r="M28" s="4">
        <f t="shared" si="21"/>
        <v>-0.12513921797854666</v>
      </c>
      <c r="N28" s="4">
        <f t="shared" si="21"/>
        <v>-0.12286903318288089</v>
      </c>
      <c r="O28" s="4">
        <f t="shared" si="21"/>
        <v>-5.9266070370487256E-3</v>
      </c>
      <c r="P28" s="4">
        <f t="shared" si="21"/>
        <v>3.9109002025968786E-2</v>
      </c>
      <c r="Q28" s="4">
        <f t="shared" si="21"/>
        <v>-1.4401811954067423E-2</v>
      </c>
      <c r="R28" s="4">
        <f t="shared" si="21"/>
        <v>1.0028911016339848E-3</v>
      </c>
      <c r="S28" s="4">
        <f t="shared" si="21"/>
        <v>1.8442646515327121E-2</v>
      </c>
      <c r="T28" s="4">
        <f t="shared" si="21"/>
        <v>6.8562400951977409E-2</v>
      </c>
      <c r="U28" s="4">
        <f t="shared" si="21"/>
        <v>6.527787627246262E-2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-0.57085083216674448</v>
      </c>
      <c r="I29" s="4">
        <f t="shared" si="22"/>
        <v>0.1408038328453555</v>
      </c>
      <c r="J29" s="4">
        <f t="shared" si="22"/>
        <v>0.36667879228810468</v>
      </c>
      <c r="K29" s="4">
        <f t="shared" si="22"/>
        <v>-5.2444673185795168</v>
      </c>
      <c r="L29" s="4">
        <f t="shared" si="22"/>
        <v>-0.78587172140180739</v>
      </c>
      <c r="M29" s="4">
        <f t="shared" si="22"/>
        <v>0.46923575129533673</v>
      </c>
      <c r="N29" s="4">
        <f t="shared" si="22"/>
        <v>-2.2912398076521012</v>
      </c>
      <c r="O29" s="4">
        <f t="shared" si="22"/>
        <v>-0.63042806366867565</v>
      </c>
      <c r="P29" s="4">
        <f t="shared" si="22"/>
        <v>1.278120049287097</v>
      </c>
      <c r="Q29" s="4">
        <f t="shared" si="22"/>
        <v>5.7520476545048466E-2</v>
      </c>
      <c r="R29" s="4">
        <f t="shared" si="22"/>
        <v>-0.29464285714285715</v>
      </c>
      <c r="S29" s="4">
        <f t="shared" si="22"/>
        <v>-0.30970724191063176</v>
      </c>
      <c r="T29" s="4">
        <f t="shared" si="22"/>
        <v>0.56585296622197001</v>
      </c>
      <c r="U29" s="4">
        <f t="shared" si="22"/>
        <v>-6.2782654961426085E-2</v>
      </c>
      <c r="V29" s="4">
        <f t="shared" si="22"/>
        <v>0.23003926701570698</v>
      </c>
      <c r="W29" s="4">
        <f t="shared" si="22"/>
        <v>-0.16696197355867529</v>
      </c>
      <c r="X29" s="4">
        <f t="shared" si="22"/>
        <v>0.14820031298904549</v>
      </c>
      <c r="Y29" s="4">
        <f t="shared" si="22"/>
        <v>-4.9566563467492264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0.12469355404931623</v>
      </c>
      <c r="I30" s="4">
        <f t="shared" si="23"/>
        <v>6.138875663173885E-3</v>
      </c>
      <c r="J30" s="4">
        <f t="shared" si="23"/>
        <v>0.35356030940869287</v>
      </c>
      <c r="K30" s="4">
        <f t="shared" si="23"/>
        <v>0.28938015067766665</v>
      </c>
      <c r="L30" s="4">
        <f t="shared" si="23"/>
        <v>1.4902289445233894</v>
      </c>
      <c r="M30" s="4">
        <f t="shared" si="23"/>
        <v>-6.3143409081817675E-2</v>
      </c>
      <c r="N30" s="4">
        <f t="shared" si="23"/>
        <v>-0.54461668627752136</v>
      </c>
      <c r="O30" s="4">
        <f t="shared" si="23"/>
        <v>-0.15630271263053216</v>
      </c>
      <c r="P30" s="4">
        <f t="shared" si="23"/>
        <v>0.36845310630370509</v>
      </c>
      <c r="Q30" s="4">
        <f t="shared" si="23"/>
        <v>4.0466114281523996E-2</v>
      </c>
      <c r="R30" s="4">
        <f t="shared" si="23"/>
        <v>-5.0924869771336166E-2</v>
      </c>
      <c r="S30" s="4">
        <f t="shared" si="23"/>
        <v>-0.14857354067638426</v>
      </c>
      <c r="T30" s="4">
        <f t="shared" si="23"/>
        <v>5.2931067491193494E-2</v>
      </c>
      <c r="U30" s="4">
        <f t="shared" si="23"/>
        <v>5.0567268089051709E-2</v>
      </c>
      <c r="V30" s="4">
        <f t="shared" si="23"/>
        <v>0.12435930350366742</v>
      </c>
      <c r="W30" s="4">
        <f t="shared" si="23"/>
        <v>3.4681819286503997E-2</v>
      </c>
      <c r="X30" s="4">
        <f t="shared" si="23"/>
        <v>8.2589230363568009E-2</v>
      </c>
      <c r="Y30" s="4">
        <f t="shared" si="23"/>
        <v>3.6847857264056351E-2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1104.1600000000001</v>
      </c>
      <c r="H32" s="3">
        <f>IFERROR(INDEX(D32:G32,COUNT(D32:G32)),"")</f>
        <v>1104.1600000000001</v>
      </c>
      <c r="I32" s="3">
        <f t="shared" ref="I32:Z32" si="24">IFERROR(INDEX(I51:I500,MATCH($C$32,$C$51:$C$500,0)),"")</f>
        <v>1048.56</v>
      </c>
      <c r="J32" s="3">
        <f t="shared" si="24"/>
        <v>938.61</v>
      </c>
      <c r="K32" s="3">
        <f t="shared" si="24"/>
        <v>832.51</v>
      </c>
      <c r="L32" s="3">
        <f t="shared" si="24"/>
        <v>863.12</v>
      </c>
      <c r="M32" s="3">
        <f t="shared" si="24"/>
        <v>871.94</v>
      </c>
      <c r="N32" s="3">
        <f t="shared" si="24"/>
        <v>955.87</v>
      </c>
      <c r="O32" s="3">
        <f t="shared" si="24"/>
        <v>1034.57</v>
      </c>
      <c r="P32" s="3">
        <f t="shared" si="24"/>
        <v>1011.63</v>
      </c>
      <c r="Q32" s="3">
        <f t="shared" si="24"/>
        <v>897.36</v>
      </c>
      <c r="R32" s="3">
        <f t="shared" si="24"/>
        <v>856.8</v>
      </c>
      <c r="S32" s="3">
        <f t="shared" si="24"/>
        <v>820.88</v>
      </c>
      <c r="T32" s="3">
        <f t="shared" si="24"/>
        <v>760.26</v>
      </c>
      <c r="U32" s="3">
        <f t="shared" si="24"/>
        <v>663.92</v>
      </c>
      <c r="V32" s="3">
        <f t="shared" si="24"/>
        <v>605.46</v>
      </c>
      <c r="W32" s="3">
        <f t="shared" si="24"/>
        <v>538.53</v>
      </c>
      <c r="X32" s="3">
        <f t="shared" si="24"/>
        <v>485.41</v>
      </c>
      <c r="Y32" s="3">
        <f t="shared" si="24"/>
        <v>456</v>
      </c>
      <c r="Z32" s="3">
        <f t="shared" si="24"/>
        <v>421.8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1.3</v>
      </c>
      <c r="H33" s="3">
        <f>IFERROR(INDEX(D33:G33,COUNT(D33:G33)),"")</f>
        <v>1.3</v>
      </c>
      <c r="I33" s="3">
        <f t="shared" ref="I33:Z33" si="25">IFERROR(INDEX(I51:I500,MATCH($C$33,$C$51:$C$500,0)),"")</f>
        <v>3</v>
      </c>
      <c r="J33" s="3">
        <f t="shared" si="25"/>
        <v>10.36</v>
      </c>
      <c r="K33" s="3">
        <f t="shared" si="25"/>
        <v>1.56</v>
      </c>
      <c r="L33" s="3">
        <f t="shared" si="25"/>
        <v>0.97</v>
      </c>
      <c r="M33" s="3">
        <f t="shared" si="25"/>
        <v>0.87</v>
      </c>
      <c r="N33" s="3">
        <f t="shared" si="25"/>
        <v>0.89</v>
      </c>
      <c r="O33" s="3">
        <f t="shared" si="25"/>
        <v>0.99</v>
      </c>
      <c r="P33" s="3">
        <f t="shared" si="25"/>
        <v>0.96</v>
      </c>
      <c r="Q33" s="3">
        <f t="shared" si="25"/>
        <v>2.79</v>
      </c>
      <c r="R33" s="3">
        <f t="shared" si="25"/>
        <v>2.99</v>
      </c>
      <c r="S33" s="3">
        <f t="shared" si="25"/>
        <v>1.1399999999999999</v>
      </c>
      <c r="T33" s="3">
        <f t="shared" si="25"/>
        <v>0.99</v>
      </c>
      <c r="U33" s="3">
        <f t="shared" si="25"/>
        <v>1.1299999999999999</v>
      </c>
      <c r="V33" s="3">
        <f t="shared" si="25"/>
        <v>1.24</v>
      </c>
      <c r="W33" s="3">
        <f t="shared" si="25"/>
        <v>1.3</v>
      </c>
      <c r="X33" s="3">
        <f t="shared" si="25"/>
        <v>1.44</v>
      </c>
      <c r="Y33" s="3">
        <f t="shared" si="25"/>
        <v>1.54</v>
      </c>
      <c r="Z33" s="3">
        <f t="shared" si="25"/>
        <v>1.66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26.1</v>
      </c>
      <c r="H34" s="3">
        <f>IFERROR(INDEX(D34:G34,COUNT(D34:G34)),"")</f>
        <v>26.1</v>
      </c>
      <c r="I34" s="3">
        <f t="shared" ref="I34:Z34" si="26">IFERROR(INDEX(I51:I500,MATCH($C$34,$C$51:$C$500,0)),"")</f>
        <v>24.5</v>
      </c>
      <c r="J34" s="3">
        <f t="shared" si="26"/>
        <v>86.28</v>
      </c>
      <c r="K34" s="3">
        <f t="shared" si="26"/>
        <v>15.7</v>
      </c>
      <c r="L34" s="3">
        <f t="shared" si="26"/>
        <v>-43.23</v>
      </c>
      <c r="M34" s="3">
        <f t="shared" si="26"/>
        <v>-8.32</v>
      </c>
      <c r="N34" s="3">
        <f t="shared" si="26"/>
        <v>-13.76</v>
      </c>
      <c r="O34" s="3">
        <f t="shared" si="26"/>
        <v>21.43</v>
      </c>
      <c r="P34" s="3">
        <f t="shared" si="26"/>
        <v>7.49</v>
      </c>
      <c r="Q34" s="3">
        <f t="shared" si="26"/>
        <v>44.01</v>
      </c>
      <c r="R34" s="3">
        <f t="shared" si="26"/>
        <v>47.65</v>
      </c>
      <c r="S34" s="3">
        <f t="shared" si="26"/>
        <v>12.28</v>
      </c>
      <c r="T34" s="3">
        <f t="shared" si="26"/>
        <v>6.8</v>
      </c>
      <c r="U34" s="3">
        <f t="shared" si="26"/>
        <v>10.64</v>
      </c>
      <c r="V34" s="3">
        <f t="shared" si="26"/>
        <v>9.98</v>
      </c>
      <c r="W34" s="3">
        <f t="shared" si="26"/>
        <v>11.45</v>
      </c>
      <c r="X34" s="3">
        <f t="shared" si="26"/>
        <v>9.5399999999999991</v>
      </c>
      <c r="Y34" s="3">
        <f t="shared" si="26"/>
        <v>10.95</v>
      </c>
      <c r="Z34" s="3">
        <f t="shared" si="26"/>
        <v>-43.34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4.91</v>
      </c>
      <c r="H35" s="3">
        <f>IFERROR(INDEX(D35:G35,COUNT(D35:G35)),"")</f>
        <v>4.91</v>
      </c>
      <c r="I35" s="3">
        <f t="shared" ref="I35:Z35" si="27">IFERROR(INDEX(I51:I500,MATCH($C$35,$C$51:$C$500,0)),"")</f>
        <v>3.02</v>
      </c>
      <c r="J35" s="3">
        <f t="shared" si="27"/>
        <v>9.39</v>
      </c>
      <c r="K35" s="3">
        <f t="shared" si="27"/>
        <v>1.69</v>
      </c>
      <c r="L35" s="3">
        <f t="shared" si="27"/>
        <v>1.41</v>
      </c>
      <c r="M35" s="3">
        <f t="shared" si="27"/>
        <v>3.17</v>
      </c>
      <c r="N35" s="3">
        <f t="shared" si="27"/>
        <v>3.34</v>
      </c>
      <c r="O35" s="3">
        <f t="shared" si="27"/>
        <v>1.83</v>
      </c>
      <c r="P35" s="3">
        <f t="shared" si="27"/>
        <v>1.46</v>
      </c>
      <c r="Q35" s="3">
        <f t="shared" si="27"/>
        <v>5.17</v>
      </c>
      <c r="R35" s="3">
        <f t="shared" si="27"/>
        <v>5.5</v>
      </c>
      <c r="S35" s="3">
        <f t="shared" si="27"/>
        <v>1.91</v>
      </c>
      <c r="T35" s="3">
        <f t="shared" si="27"/>
        <v>1.3</v>
      </c>
      <c r="U35" s="3">
        <f t="shared" si="27"/>
        <v>1.37</v>
      </c>
      <c r="V35" s="3">
        <f t="shared" si="27"/>
        <v>1.44</v>
      </c>
      <c r="W35" s="3">
        <f t="shared" si="27"/>
        <v>1.51</v>
      </c>
      <c r="X35" s="3">
        <f t="shared" si="27"/>
        <v>1.56</v>
      </c>
      <c r="Y35" s="3">
        <f t="shared" si="27"/>
        <v>1.69</v>
      </c>
      <c r="Z35" s="3">
        <f t="shared" si="27"/>
        <v>1.76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0.1133</v>
      </c>
      <c r="I36" s="4">
        <f t="shared" si="28"/>
        <v>0.19440000000000002</v>
      </c>
      <c r="J36" s="4">
        <f t="shared" si="28"/>
        <v>0.17749999999999999</v>
      </c>
      <c r="K36" s="4">
        <f t="shared" si="28"/>
        <v>0.12119999999999999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0.20910000000000001</v>
      </c>
      <c r="P36" s="4">
        <f t="shared" si="28"/>
        <v>0.14679999999999999</v>
      </c>
      <c r="Q36" s="4">
        <f t="shared" si="28"/>
        <v>0.33450000000000002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25</v>
      </c>
      <c r="I37" s="3">
        <f t="shared" si="29"/>
        <v>25</v>
      </c>
      <c r="J37" s="3">
        <f t="shared" si="29"/>
        <v>20</v>
      </c>
      <c r="K37" s="3">
        <f t="shared" si="29"/>
        <v>10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10</v>
      </c>
      <c r="P37" s="3">
        <f t="shared" si="29"/>
        <v>19</v>
      </c>
      <c r="Q37" s="3">
        <f t="shared" si="29"/>
        <v>19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679646326000</v>
      </c>
      <c r="E51" s="5">
        <v>621480077000</v>
      </c>
      <c r="F51" s="5">
        <v>673596409000</v>
      </c>
      <c r="G51" s="5">
        <v>598411606000</v>
      </c>
      <c r="I51" s="5">
        <v>2417178701000</v>
      </c>
      <c r="J51" s="5">
        <v>2402430479000</v>
      </c>
      <c r="K51" s="5">
        <v>1774897256000</v>
      </c>
      <c r="L51" s="5">
        <v>1376550783000</v>
      </c>
      <c r="M51" s="5">
        <v>552780814000</v>
      </c>
      <c r="N51" s="5">
        <v>590037813000</v>
      </c>
      <c r="O51" s="5">
        <v>1295694847000</v>
      </c>
      <c r="P51" s="5">
        <v>1535734281000</v>
      </c>
      <c r="Q51" s="5">
        <v>1122241072000</v>
      </c>
      <c r="R51" s="5">
        <v>1078594542000</v>
      </c>
      <c r="S51" s="5">
        <v>1136469082000</v>
      </c>
      <c r="T51" s="5">
        <v>1334782434296</v>
      </c>
      <c r="U51" s="5">
        <v>1267682638975</v>
      </c>
      <c r="V51" s="5">
        <v>1206664891893</v>
      </c>
      <c r="W51" s="5">
        <v>1073202212258</v>
      </c>
      <c r="X51" s="5">
        <v>1037229216029</v>
      </c>
      <c r="Y51" s="5">
        <v>958100438225</v>
      </c>
      <c r="Z51" s="5">
        <v>924051133937</v>
      </c>
    </row>
    <row r="52" spans="2:26" ht="15.5" x14ac:dyDescent="0.35">
      <c r="C52" t="s">
        <v>85</v>
      </c>
      <c r="D52" s="5">
        <v>-192810059000</v>
      </c>
      <c r="E52" s="5">
        <v>-213613064000</v>
      </c>
      <c r="F52" s="5">
        <v>-197975141000</v>
      </c>
      <c r="G52" s="5">
        <v>-192703319000</v>
      </c>
      <c r="I52" s="5">
        <v>-769846955000</v>
      </c>
      <c r="J52" s="5">
        <v>-792308268000</v>
      </c>
      <c r="K52" s="5">
        <v>-568885189000</v>
      </c>
      <c r="L52" s="5">
        <v>-451405607000</v>
      </c>
      <c r="M52" s="5">
        <v>-220465157000</v>
      </c>
      <c r="N52" s="5">
        <v>-236626963000</v>
      </c>
      <c r="O52" s="5">
        <v>-415093677000</v>
      </c>
      <c r="P52" s="5">
        <v>-398294378000</v>
      </c>
      <c r="Q52" s="5">
        <v>-344542349000</v>
      </c>
      <c r="R52" s="5">
        <v>-326288339000</v>
      </c>
      <c r="S52" s="5">
        <v>-351670976000</v>
      </c>
      <c r="T52" s="5">
        <v>-472533591267</v>
      </c>
      <c r="U52" s="5">
        <v>-448725219826</v>
      </c>
      <c r="V52" s="5">
        <v>-421435407384</v>
      </c>
      <c r="W52" s="5">
        <v>-322852249189</v>
      </c>
      <c r="X52" s="5">
        <v>-339661464135</v>
      </c>
      <c r="Y52" s="5">
        <v>-324090653965</v>
      </c>
      <c r="Z52" s="5">
        <v>-329541986587</v>
      </c>
    </row>
    <row r="53" spans="2:26" ht="15.5" x14ac:dyDescent="0.35">
      <c r="C53" t="s">
        <v>86</v>
      </c>
      <c r="D53" s="5">
        <v>486836267000</v>
      </c>
      <c r="E53" s="5">
        <v>407867013000</v>
      </c>
      <c r="F53" s="5">
        <v>475621268000</v>
      </c>
      <c r="G53" s="5">
        <v>405708287000</v>
      </c>
      <c r="I53" s="5">
        <v>1647331746000</v>
      </c>
      <c r="J53" s="5">
        <v>1610122211000</v>
      </c>
      <c r="K53" s="5">
        <v>1206012067000</v>
      </c>
      <c r="L53" s="5">
        <v>925145176000</v>
      </c>
      <c r="M53" s="5">
        <v>332315657000</v>
      </c>
      <c r="N53" s="5">
        <v>353410850000</v>
      </c>
      <c r="O53" s="5">
        <v>880601170000</v>
      </c>
      <c r="P53" s="5">
        <v>1137439903000</v>
      </c>
      <c r="Q53" s="5">
        <v>777698723000</v>
      </c>
      <c r="R53" s="5">
        <v>752306203000</v>
      </c>
      <c r="S53" s="5">
        <v>784798106000</v>
      </c>
      <c r="T53" s="5">
        <v>862248843029</v>
      </c>
      <c r="U53" s="5">
        <v>818957419149</v>
      </c>
      <c r="V53" s="5">
        <v>785229484509</v>
      </c>
      <c r="W53" s="5">
        <v>750349963069</v>
      </c>
      <c r="X53" s="5">
        <v>697567751894</v>
      </c>
      <c r="Y53" s="5">
        <v>634009784260</v>
      </c>
      <c r="Z53" s="5">
        <v>594509147350</v>
      </c>
    </row>
    <row r="54" spans="2:26" ht="15.5" x14ac:dyDescent="0.35">
      <c r="C54" t="s">
        <v>87</v>
      </c>
      <c r="D54" s="5">
        <v>-234822185000</v>
      </c>
      <c r="E54" s="5">
        <v>-266389851000</v>
      </c>
      <c r="F54" s="5">
        <v>-264813659000</v>
      </c>
      <c r="G54" s="5">
        <v>-261178916000</v>
      </c>
      <c r="I54" s="5">
        <v>-1023145669000</v>
      </c>
      <c r="J54" s="5">
        <v>-986601837000</v>
      </c>
      <c r="K54" s="5">
        <v>-773068727000</v>
      </c>
      <c r="L54" s="5">
        <v>-685844234000</v>
      </c>
      <c r="M54" s="5">
        <v>-552694187000</v>
      </c>
      <c r="N54" s="5">
        <v>-514099838000</v>
      </c>
      <c r="O54" s="5">
        <v>-702199064000</v>
      </c>
      <c r="P54" s="5">
        <v>-606544156000</v>
      </c>
      <c r="Q54" s="5">
        <v>-533896005000</v>
      </c>
      <c r="R54" s="5">
        <v>-520626528000</v>
      </c>
      <c r="S54" s="5">
        <v>-501880688000</v>
      </c>
      <c r="T54" s="5">
        <v>-484332868275</v>
      </c>
      <c r="U54" s="5">
        <v>-528237623266</v>
      </c>
      <c r="V54" s="5">
        <v>-487120857841</v>
      </c>
      <c r="W54" s="5">
        <v>-483123202273</v>
      </c>
      <c r="X54" s="5">
        <v>-437416854032</v>
      </c>
      <c r="Y54" s="5">
        <v>-422382004201</v>
      </c>
      <c r="Z54" s="5">
        <v>-441574783600</v>
      </c>
    </row>
    <row r="55" spans="2:26" ht="15.5" x14ac:dyDescent="0.35">
      <c r="C55" t="s">
        <v>88</v>
      </c>
      <c r="D55" s="5">
        <v>-235596898000</v>
      </c>
      <c r="E55" s="5">
        <v>-924428839000</v>
      </c>
      <c r="F55" s="5">
        <v>389165811000</v>
      </c>
      <c r="G55" s="5">
        <v>-261257023000</v>
      </c>
      <c r="I55" s="5">
        <v>-1028811633000</v>
      </c>
      <c r="J55" s="5">
        <v>-993590304000</v>
      </c>
      <c r="K55" s="5">
        <v>-850799276000</v>
      </c>
      <c r="L55" s="5">
        <v>-691789538000</v>
      </c>
      <c r="M55" s="5">
        <v>-538791886000</v>
      </c>
      <c r="N55" s="5">
        <v>-514608231000</v>
      </c>
      <c r="O55" s="5">
        <v>-707477653000</v>
      </c>
    </row>
    <row r="56" spans="2:26" ht="15.5" x14ac:dyDescent="0.35">
      <c r="C56" t="s">
        <v>370</v>
      </c>
      <c r="E56" s="5">
        <v>655180143000</v>
      </c>
      <c r="F56" s="5">
        <v>-655180143000</v>
      </c>
    </row>
    <row r="57" spans="2:26" ht="15.5" x14ac:dyDescent="0.35">
      <c r="C57" t="s">
        <v>95</v>
      </c>
      <c r="D57" s="5">
        <v>64613582000</v>
      </c>
      <c r="E57" s="5">
        <v>2970312000</v>
      </c>
      <c r="F57" s="5">
        <v>5363867000</v>
      </c>
      <c r="G57" s="5">
        <v>6692851000</v>
      </c>
      <c r="I57" s="5">
        <v>17920868000</v>
      </c>
      <c r="J57" s="5">
        <v>49808963000</v>
      </c>
      <c r="K57" s="5">
        <v>47776303000</v>
      </c>
      <c r="L57" s="5">
        <v>-2123750000</v>
      </c>
      <c r="M57" s="5">
        <v>-113572702000</v>
      </c>
      <c r="N57" s="5">
        <v>-105549126000</v>
      </c>
      <c r="O57" s="5">
        <v>20477550000</v>
      </c>
      <c r="P57" s="5">
        <v>168466705000</v>
      </c>
      <c r="Q57" s="5">
        <v>45463311000</v>
      </c>
      <c r="R57" s="5">
        <v>44404391000</v>
      </c>
      <c r="S57" s="5">
        <v>34597093000</v>
      </c>
      <c r="T57" s="5">
        <v>61098567739</v>
      </c>
      <c r="U57" s="5">
        <v>44690305670</v>
      </c>
      <c r="V57" s="5">
        <v>60918029133</v>
      </c>
      <c r="W57" s="5">
        <v>58492141128</v>
      </c>
    </row>
    <row r="58" spans="2:26" ht="15.5" x14ac:dyDescent="0.35">
      <c r="C58" t="s">
        <v>90</v>
      </c>
      <c r="D58" s="5">
        <v>252014082000</v>
      </c>
      <c r="E58" s="5">
        <v>141477162000</v>
      </c>
      <c r="F58" s="5">
        <v>210807609000</v>
      </c>
      <c r="G58" s="5">
        <v>144529371000</v>
      </c>
      <c r="I58" s="5">
        <v>624186077000</v>
      </c>
      <c r="J58" s="5">
        <v>623520374000</v>
      </c>
      <c r="K58" s="5">
        <v>432943340000</v>
      </c>
      <c r="L58" s="5">
        <v>239300942000</v>
      </c>
      <c r="M58" s="5">
        <v>-220378530000</v>
      </c>
      <c r="N58" s="5">
        <v>-160688988000</v>
      </c>
      <c r="O58" s="5">
        <v>178402106000</v>
      </c>
      <c r="P58" s="5">
        <v>543561970000</v>
      </c>
      <c r="Q58" s="5">
        <v>250219492000</v>
      </c>
      <c r="R58" s="5">
        <v>233658511000</v>
      </c>
      <c r="S58" s="5">
        <v>286862974000</v>
      </c>
      <c r="T58" s="5">
        <v>377915974754</v>
      </c>
      <c r="U58" s="5">
        <v>290719795883</v>
      </c>
      <c r="V58" s="5">
        <v>298108626668</v>
      </c>
      <c r="W58" s="5">
        <v>267226760796</v>
      </c>
      <c r="X58" s="5">
        <v>260150897862</v>
      </c>
      <c r="Y58" s="5">
        <v>211627780059</v>
      </c>
      <c r="Z58" s="5">
        <v>152934363750</v>
      </c>
    </row>
    <row r="59" spans="2:26" ht="15.5" x14ac:dyDescent="0.35">
      <c r="C59" t="s">
        <v>91</v>
      </c>
      <c r="D59" s="5">
        <v>-34336671000</v>
      </c>
      <c r="E59" s="5">
        <v>-38915552000</v>
      </c>
      <c r="F59" s="5">
        <v>-57026216000</v>
      </c>
      <c r="G59" s="5">
        <v>-27795030000</v>
      </c>
      <c r="I59" s="5">
        <v>-184788628000</v>
      </c>
      <c r="J59" s="5">
        <v>-254110327000</v>
      </c>
      <c r="K59" s="5">
        <v>-156121487000</v>
      </c>
      <c r="L59" s="5">
        <v>-293496291000</v>
      </c>
      <c r="M59" s="5">
        <v>-108326917000</v>
      </c>
      <c r="N59" s="5">
        <v>-79280705000</v>
      </c>
      <c r="O59" s="5">
        <v>-16023886000</v>
      </c>
      <c r="P59" s="5">
        <v>-20040295000</v>
      </c>
      <c r="Q59" s="5">
        <v>-10517941000</v>
      </c>
      <c r="R59" s="5">
        <v>-2081676000</v>
      </c>
      <c r="S59" s="5">
        <v>-5852575000</v>
      </c>
      <c r="T59" s="5">
        <v>14094899094</v>
      </c>
      <c r="U59" s="5">
        <v>-3116260383</v>
      </c>
      <c r="V59" s="5">
        <v>-14845400174</v>
      </c>
      <c r="W59" s="5">
        <v>-7068837345</v>
      </c>
      <c r="X59" s="5">
        <v>-31579620519</v>
      </c>
      <c r="Y59" s="5">
        <v>1376931799</v>
      </c>
      <c r="Z59" s="5">
        <v>-145525356525</v>
      </c>
    </row>
    <row r="60" spans="2:26" ht="15.5" x14ac:dyDescent="0.35">
      <c r="C60" t="s">
        <v>26</v>
      </c>
      <c r="D60" s="5">
        <v>-43177097000</v>
      </c>
      <c r="E60" s="5">
        <v>-45652186000</v>
      </c>
      <c r="F60" s="5">
        <v>-51149240000</v>
      </c>
      <c r="G60" s="5">
        <v>-52388541000</v>
      </c>
      <c r="I60" s="5">
        <v>-206157569000</v>
      </c>
      <c r="J60" s="5">
        <v>-247683122000</v>
      </c>
      <c r="K60" s="5">
        <v>-230064759000</v>
      </c>
      <c r="L60" s="5">
        <v>-131348083000</v>
      </c>
      <c r="M60" s="5">
        <v>-109608667000</v>
      </c>
      <c r="N60" s="5">
        <v>-89644047000</v>
      </c>
      <c r="O60" s="5">
        <v>-61896428000</v>
      </c>
      <c r="P60" s="5">
        <v>-37547599000</v>
      </c>
      <c r="Q60" s="5">
        <v>-29678077000</v>
      </c>
      <c r="R60" s="5">
        <v>-32599135000</v>
      </c>
      <c r="S60" s="5">
        <v>-40037577000</v>
      </c>
      <c r="T60" s="5">
        <v>-40270378824</v>
      </c>
      <c r="U60" s="5">
        <v>-38070447568</v>
      </c>
      <c r="V60" s="5">
        <v>-42610489435</v>
      </c>
      <c r="W60" s="5">
        <v>-40517869988</v>
      </c>
    </row>
    <row r="61" spans="2:26" ht="15.5" x14ac:dyDescent="0.35">
      <c r="C61" t="s">
        <v>92</v>
      </c>
      <c r="D61" s="5">
        <v>-5534539000</v>
      </c>
      <c r="E61" s="5">
        <v>-5250555000</v>
      </c>
      <c r="F61" s="5">
        <v>-47760902000</v>
      </c>
      <c r="G61" s="5">
        <v>43144761000</v>
      </c>
      <c r="I61" s="5">
        <v>-27247162000</v>
      </c>
      <c r="J61" s="5">
        <v>-46424022000</v>
      </c>
      <c r="K61" s="5">
        <v>34288119000</v>
      </c>
      <c r="L61" s="5">
        <v>-172596042000</v>
      </c>
      <c r="M61" s="5">
        <v>-6426360000</v>
      </c>
      <c r="N61" s="5">
        <v>-5859552000</v>
      </c>
      <c r="O61" s="5">
        <v>19564627000</v>
      </c>
      <c r="P61" s="5">
        <v>-8316151000</v>
      </c>
      <c r="Q61" s="5">
        <v>-3718803000</v>
      </c>
      <c r="R61" s="5">
        <v>-4210889000</v>
      </c>
      <c r="S61" s="5">
        <v>-17876980000</v>
      </c>
      <c r="T61" s="5">
        <v>-5107355781</v>
      </c>
      <c r="U61" s="5">
        <v>-43889165422</v>
      </c>
      <c r="V61" s="5">
        <v>-5723224121</v>
      </c>
      <c r="W61" s="5">
        <v>-166279149</v>
      </c>
    </row>
    <row r="62" spans="2:26" ht="15.5" x14ac:dyDescent="0.35">
      <c r="C62" t="s">
        <v>94</v>
      </c>
      <c r="S62" s="5">
        <v>3403143000</v>
      </c>
      <c r="T62" s="5">
        <v>2349406670</v>
      </c>
      <c r="U62" s="5">
        <v>694065835</v>
      </c>
      <c r="V62" s="5">
        <v>819183000</v>
      </c>
      <c r="W62" s="5">
        <v>17893594629</v>
      </c>
    </row>
    <row r="63" spans="2:26" ht="15.5" x14ac:dyDescent="0.35">
      <c r="C63" t="s">
        <v>93</v>
      </c>
      <c r="D63" s="5">
        <v>12794361000</v>
      </c>
      <c r="E63" s="5">
        <v>23845821000</v>
      </c>
      <c r="F63" s="5">
        <v>41928714000</v>
      </c>
      <c r="G63" s="5">
        <v>-18648006000</v>
      </c>
      <c r="I63" s="5">
        <v>59180670000</v>
      </c>
      <c r="J63" s="5">
        <v>42263785000</v>
      </c>
      <c r="K63" s="5">
        <v>32509484000</v>
      </c>
      <c r="L63" s="5">
        <v>13169521000</v>
      </c>
      <c r="M63" s="5">
        <v>9733825000</v>
      </c>
      <c r="N63" s="5">
        <v>20644175000</v>
      </c>
      <c r="O63" s="5">
        <v>31327260000</v>
      </c>
      <c r="P63" s="5">
        <v>30013535000</v>
      </c>
      <c r="Q63" s="5">
        <v>28811987000</v>
      </c>
      <c r="R63" s="5">
        <v>43679014000</v>
      </c>
      <c r="S63" s="5">
        <v>61851169000</v>
      </c>
      <c r="T63" s="5">
        <v>56616658085</v>
      </c>
      <c r="U63" s="5">
        <v>39232903025</v>
      </c>
      <c r="V63" s="5">
        <v>31412493378</v>
      </c>
      <c r="W63" s="5">
        <v>17444965399</v>
      </c>
    </row>
    <row r="64" spans="2:26" ht="15.5" x14ac:dyDescent="0.35">
      <c r="C64" t="s">
        <v>372</v>
      </c>
      <c r="D64" s="5">
        <v>1580604000</v>
      </c>
      <c r="E64" s="5">
        <v>-22498000</v>
      </c>
      <c r="F64" s="5">
        <v>-44788000</v>
      </c>
      <c r="G64" s="5">
        <v>96756000</v>
      </c>
      <c r="I64" s="5">
        <v>1271567000</v>
      </c>
      <c r="J64" s="5">
        <v>6185789000</v>
      </c>
      <c r="K64" s="5">
        <v>13647566000</v>
      </c>
      <c r="L64" s="5">
        <v>-87783000</v>
      </c>
      <c r="M64" s="5">
        <v>-78950000</v>
      </c>
      <c r="N64" s="5">
        <v>-292446000</v>
      </c>
      <c r="O64" s="5">
        <v>1246107000</v>
      </c>
      <c r="P64" s="5">
        <v>1812627000</v>
      </c>
      <c r="Q64" s="5">
        <v>-170651000</v>
      </c>
      <c r="R64" s="5">
        <v>-214863000</v>
      </c>
      <c r="S64" s="5">
        <v>-822096000</v>
      </c>
      <c r="T64" s="5">
        <v>-369022022</v>
      </c>
      <c r="U64" s="5">
        <v>969624098</v>
      </c>
      <c r="V64" s="5">
        <v>-372138665</v>
      </c>
      <c r="W64" s="5">
        <v>979120520</v>
      </c>
    </row>
    <row r="65" spans="3:26" ht="15.5" x14ac:dyDescent="0.35">
      <c r="C65" t="s">
        <v>96</v>
      </c>
      <c r="D65" s="5">
        <v>-34336671000</v>
      </c>
      <c r="E65" s="5">
        <v>-38915552000</v>
      </c>
      <c r="F65" s="5">
        <v>-57026216000</v>
      </c>
      <c r="G65" s="5">
        <v>-27795030000</v>
      </c>
      <c r="I65" s="5">
        <v>-184788628000</v>
      </c>
      <c r="J65" s="5">
        <v>-254110327000</v>
      </c>
      <c r="K65" s="5">
        <v>-156121487000</v>
      </c>
      <c r="L65" s="5">
        <v>-293496291000</v>
      </c>
      <c r="M65" s="5">
        <v>-108326917000</v>
      </c>
      <c r="N65" s="5">
        <v>-79280705000</v>
      </c>
      <c r="O65" s="5">
        <v>-16023886000</v>
      </c>
      <c r="P65" s="5">
        <v>-20040295000</v>
      </c>
      <c r="Q65" s="5">
        <v>-10517941000</v>
      </c>
      <c r="R65" s="5">
        <v>-2081676000</v>
      </c>
      <c r="S65" s="5">
        <v>-5852575000</v>
      </c>
      <c r="T65" s="5">
        <v>14094899094</v>
      </c>
      <c r="U65" s="5">
        <v>-3116260383</v>
      </c>
      <c r="V65" s="5">
        <v>-14845400174</v>
      </c>
      <c r="W65" s="5">
        <v>-7068837345</v>
      </c>
      <c r="X65" s="5">
        <v>-31579620519</v>
      </c>
      <c r="Y65" s="5">
        <v>1376931799</v>
      </c>
      <c r="Z65" s="5">
        <v>-145525356525</v>
      </c>
    </row>
    <row r="66" spans="3:26" ht="15.5" x14ac:dyDescent="0.35">
      <c r="C66" t="s">
        <v>28</v>
      </c>
      <c r="D66" s="5">
        <v>217677411000</v>
      </c>
      <c r="E66" s="5">
        <v>102561610000</v>
      </c>
      <c r="F66" s="5">
        <v>153781393000</v>
      </c>
      <c r="G66" s="5">
        <v>116734341000</v>
      </c>
      <c r="I66" s="5">
        <v>439397449000</v>
      </c>
      <c r="J66" s="5">
        <v>369410047000</v>
      </c>
      <c r="K66" s="5">
        <v>276821853000</v>
      </c>
      <c r="L66" s="5">
        <v>-54195349000</v>
      </c>
      <c r="M66" s="5">
        <v>-328705447000</v>
      </c>
      <c r="N66" s="5">
        <v>-239969693000</v>
      </c>
      <c r="O66" s="5">
        <v>162378220000</v>
      </c>
      <c r="P66" s="5">
        <v>523521675000</v>
      </c>
      <c r="Q66" s="5">
        <v>239701551000</v>
      </c>
      <c r="R66" s="5">
        <v>231576835000</v>
      </c>
      <c r="S66" s="5">
        <v>281010399000</v>
      </c>
      <c r="T66" s="5">
        <v>392010873848</v>
      </c>
      <c r="U66" s="5">
        <v>287603535500</v>
      </c>
      <c r="V66" s="5">
        <v>283263226494</v>
      </c>
      <c r="W66" s="5">
        <v>260157923451</v>
      </c>
      <c r="X66" s="5">
        <v>228571277343</v>
      </c>
      <c r="Y66" s="5">
        <v>213004711858</v>
      </c>
      <c r="Z66" s="5">
        <v>7409007225</v>
      </c>
    </row>
    <row r="67" spans="3:26" ht="15.5" x14ac:dyDescent="0.35">
      <c r="C67" t="s">
        <v>27</v>
      </c>
      <c r="D67" s="5">
        <v>-25121733000</v>
      </c>
      <c r="E67" s="5">
        <v>-32469162000</v>
      </c>
      <c r="F67" s="5">
        <v>-57096268000</v>
      </c>
      <c r="G67" s="5">
        <v>-17074322000</v>
      </c>
      <c r="I67" s="5">
        <v>-123563403000</v>
      </c>
      <c r="J67" s="5">
        <v>-58994939000</v>
      </c>
      <c r="K67" s="5">
        <v>-42092141000</v>
      </c>
      <c r="L67" s="5">
        <v>2001788000</v>
      </c>
      <c r="M67" s="5">
        <v>-4660784000</v>
      </c>
      <c r="N67" s="5">
        <v>4196939000</v>
      </c>
      <c r="O67" s="5">
        <v>-18869519000</v>
      </c>
      <c r="P67" s="5">
        <v>-56625346000</v>
      </c>
      <c r="Q67" s="5">
        <v>-60488168000</v>
      </c>
      <c r="R67" s="5">
        <v>-62146426000</v>
      </c>
      <c r="S67" s="5">
        <v>-70006637000</v>
      </c>
      <c r="T67" s="5">
        <v>-75075879775</v>
      </c>
      <c r="U67" s="5">
        <v>-79532293259</v>
      </c>
      <c r="V67" s="5">
        <v>-48028741180</v>
      </c>
      <c r="W67" s="5">
        <v>-59949728166</v>
      </c>
      <c r="X67" s="5">
        <v>-58456919748</v>
      </c>
      <c r="Y67" s="5">
        <v>-64840157113</v>
      </c>
      <c r="Z67" s="5">
        <v>-44863415877</v>
      </c>
    </row>
    <row r="68" spans="3:26" ht="15.5" x14ac:dyDescent="0.35">
      <c r="C68" t="s">
        <v>452</v>
      </c>
      <c r="D68" s="5">
        <v>-13295595000</v>
      </c>
      <c r="I68" s="5">
        <v>-92734585000</v>
      </c>
      <c r="J68" s="5">
        <v>-27509019000</v>
      </c>
      <c r="K68" s="5">
        <v>-20842959000</v>
      </c>
      <c r="L68" s="5">
        <v>23595557000</v>
      </c>
      <c r="M68" s="5">
        <v>13237455000</v>
      </c>
      <c r="N68" s="5">
        <v>27722990000</v>
      </c>
      <c r="O68" s="5">
        <v>9931826000</v>
      </c>
      <c r="P68" s="5">
        <v>-19802603000</v>
      </c>
      <c r="Q68" s="5">
        <v>-31169930000</v>
      </c>
      <c r="R68" s="5">
        <v>-34772511000</v>
      </c>
      <c r="S68" s="5">
        <v>-37786879000</v>
      </c>
      <c r="W68" s="5">
        <v>-70543600654</v>
      </c>
      <c r="X68" s="5">
        <v>-54662377256</v>
      </c>
      <c r="Y68" s="5">
        <v>-56137686168</v>
      </c>
      <c r="Z68" s="5">
        <v>-34028771990</v>
      </c>
    </row>
    <row r="69" spans="3:26" ht="15.5" x14ac:dyDescent="0.35">
      <c r="C69" t="s">
        <v>453</v>
      </c>
      <c r="W69" s="5">
        <v>10593872488</v>
      </c>
      <c r="X69" s="5">
        <v>-3794542492</v>
      </c>
      <c r="Y69" s="5">
        <v>-8702470945</v>
      </c>
      <c r="Z69" s="5">
        <v>-10834643887</v>
      </c>
    </row>
    <row r="70" spans="3:26" ht="15.5" x14ac:dyDescent="0.35">
      <c r="C70" t="s">
        <v>373</v>
      </c>
      <c r="D70" s="5">
        <v>-11826138000</v>
      </c>
      <c r="I70" s="5">
        <v>-30828818000</v>
      </c>
      <c r="J70" s="5">
        <v>-31485920000</v>
      </c>
      <c r="K70" s="5">
        <v>-21249182000</v>
      </c>
      <c r="L70" s="5">
        <v>-21593769000</v>
      </c>
      <c r="M70" s="5">
        <v>-17898239000</v>
      </c>
      <c r="N70" s="5">
        <v>-23526051000</v>
      </c>
      <c r="O70" s="5">
        <v>-28801345000</v>
      </c>
      <c r="P70" s="5">
        <v>-36822743000</v>
      </c>
      <c r="Q70" s="5">
        <v>-29318238000</v>
      </c>
      <c r="R70" s="5">
        <v>-27373915000</v>
      </c>
      <c r="S70" s="5">
        <v>-32219758000</v>
      </c>
    </row>
    <row r="71" spans="3:26" ht="15.5" x14ac:dyDescent="0.35">
      <c r="C71" t="s">
        <v>454</v>
      </c>
      <c r="D71" s="5">
        <v>-25121733000</v>
      </c>
      <c r="E71" s="5">
        <v>-32469162000</v>
      </c>
      <c r="F71" s="5">
        <v>-57096268000</v>
      </c>
      <c r="G71" s="5">
        <v>-17074322000</v>
      </c>
      <c r="I71" s="5">
        <v>-123563403000</v>
      </c>
      <c r="J71" s="5">
        <v>-58994939000</v>
      </c>
      <c r="K71" s="5">
        <v>-42092141000</v>
      </c>
      <c r="L71" s="5">
        <v>2001788000</v>
      </c>
      <c r="M71" s="5">
        <v>-4660784000</v>
      </c>
      <c r="N71" s="5">
        <v>4196939000</v>
      </c>
      <c r="O71" s="5">
        <v>-18869519000</v>
      </c>
      <c r="P71" s="5">
        <v>-56625346000</v>
      </c>
      <c r="Q71" s="5">
        <v>-60488168000</v>
      </c>
      <c r="R71" s="5">
        <v>-62146426000</v>
      </c>
      <c r="S71" s="5">
        <v>-70006637000</v>
      </c>
      <c r="T71" s="5">
        <v>-75075879775</v>
      </c>
      <c r="U71" s="5">
        <v>-79532293259</v>
      </c>
      <c r="V71" s="5">
        <v>-48028741180</v>
      </c>
      <c r="W71" s="5">
        <v>-59949728166</v>
      </c>
      <c r="X71" s="5">
        <v>-58456919748</v>
      </c>
      <c r="Y71" s="5">
        <v>-64840157113</v>
      </c>
      <c r="Z71" s="5">
        <v>-44863415877</v>
      </c>
    </row>
    <row r="72" spans="3:26" ht="15.5" x14ac:dyDescent="0.35">
      <c r="C72" t="s">
        <v>374</v>
      </c>
      <c r="D72" s="5">
        <v>192555678000</v>
      </c>
      <c r="E72" s="5">
        <v>70092448000</v>
      </c>
      <c r="F72" s="5">
        <v>112298346000</v>
      </c>
      <c r="G72" s="5">
        <v>84046798000</v>
      </c>
      <c r="I72" s="5">
        <v>315834046000</v>
      </c>
      <c r="J72" s="5">
        <v>310415108000</v>
      </c>
      <c r="K72" s="5">
        <v>234729712000</v>
      </c>
      <c r="L72" s="5">
        <v>-52193561000</v>
      </c>
      <c r="M72" s="5">
        <v>-333366231000</v>
      </c>
      <c r="N72" s="5">
        <v>-235772754000</v>
      </c>
      <c r="O72" s="5">
        <v>143508701000</v>
      </c>
      <c r="P72" s="5">
        <v>466896329000</v>
      </c>
      <c r="Q72" s="5">
        <v>179213383000</v>
      </c>
      <c r="R72" s="5">
        <v>169430409000</v>
      </c>
      <c r="S72" s="5">
        <v>211003762000</v>
      </c>
      <c r="T72" s="5">
        <v>316934994073</v>
      </c>
      <c r="U72" s="5">
        <v>208071242241</v>
      </c>
      <c r="V72" s="5">
        <v>235234485314</v>
      </c>
      <c r="W72" s="5">
        <v>200208195285</v>
      </c>
      <c r="X72" s="5">
        <v>170114357595</v>
      </c>
      <c r="Y72" s="5">
        <v>148164554745</v>
      </c>
      <c r="Z72" s="5">
        <v>-37454408652</v>
      </c>
    </row>
    <row r="73" spans="3:26" ht="15.5" x14ac:dyDescent="0.35">
      <c r="C73" t="s">
        <v>455</v>
      </c>
      <c r="X73" s="5">
        <v>-62989341939</v>
      </c>
      <c r="Y73" s="5">
        <v>-68857421437</v>
      </c>
      <c r="Z73" s="5">
        <v>-17825252553</v>
      </c>
    </row>
    <row r="74" spans="3:26" ht="15.5" x14ac:dyDescent="0.35">
      <c r="C74" t="s">
        <v>97</v>
      </c>
      <c r="D74" s="5">
        <v>192555678000</v>
      </c>
      <c r="E74" s="5">
        <v>70092448000</v>
      </c>
      <c r="F74" s="5">
        <v>112298346000</v>
      </c>
      <c r="G74" s="5">
        <v>84046798000</v>
      </c>
      <c r="I74" s="5">
        <v>315834046000</v>
      </c>
      <c r="J74" s="5">
        <v>310415108000</v>
      </c>
      <c r="K74" s="5">
        <v>234729712000</v>
      </c>
      <c r="L74" s="5">
        <v>-52193561000</v>
      </c>
      <c r="M74" s="5">
        <v>-333366231000</v>
      </c>
      <c r="N74" s="5">
        <v>-235772754000</v>
      </c>
      <c r="O74" s="5">
        <v>143508701000</v>
      </c>
      <c r="P74" s="5">
        <v>466896329000</v>
      </c>
      <c r="Q74" s="5">
        <v>179213383000</v>
      </c>
      <c r="R74" s="5">
        <v>169430409000</v>
      </c>
      <c r="S74" s="5">
        <v>211003762000</v>
      </c>
      <c r="T74" s="5">
        <v>316934994073</v>
      </c>
      <c r="U74" s="5">
        <v>208071242241</v>
      </c>
      <c r="V74" s="5">
        <v>235234485314</v>
      </c>
      <c r="W74" s="5">
        <v>200208195285</v>
      </c>
      <c r="X74" s="5">
        <v>107125015656</v>
      </c>
      <c r="Y74" s="5">
        <v>79307133308</v>
      </c>
      <c r="Z74" s="5">
        <v>-55279661205</v>
      </c>
    </row>
    <row r="75" spans="3:26" ht="15.5" x14ac:dyDescent="0.35">
      <c r="C75" t="s">
        <v>98</v>
      </c>
      <c r="D75" s="5">
        <v>-242569000</v>
      </c>
      <c r="E75" s="5">
        <v>-5464712000</v>
      </c>
      <c r="F75" s="5">
        <v>817357000</v>
      </c>
      <c r="G75" s="5">
        <v>1541863000</v>
      </c>
      <c r="I75" s="5">
        <v>-1283718000</v>
      </c>
      <c r="J75" s="5">
        <v>7536281000</v>
      </c>
      <c r="K75" s="5">
        <v>12553594000</v>
      </c>
      <c r="L75" s="5">
        <v>14456137000</v>
      </c>
      <c r="M75" s="5">
        <v>24561932000</v>
      </c>
      <c r="N75" s="5">
        <v>-29497146000</v>
      </c>
      <c r="O75" s="5">
        <v>-26474785000</v>
      </c>
      <c r="P75" s="5">
        <v>9333207000</v>
      </c>
      <c r="Q75" s="5">
        <v>-6633824000</v>
      </c>
      <c r="R75" s="5">
        <v>-2306080000</v>
      </c>
      <c r="S75" s="5">
        <v>1091951000</v>
      </c>
    </row>
    <row r="76" spans="3:26" ht="15.5" x14ac:dyDescent="0.35">
      <c r="C76" t="s">
        <v>457</v>
      </c>
      <c r="D76" s="5">
        <v>-242569000</v>
      </c>
      <c r="E76" s="5">
        <v>-5464712000</v>
      </c>
      <c r="F76" s="5">
        <v>817357000</v>
      </c>
      <c r="G76" s="5">
        <v>1541863000</v>
      </c>
      <c r="I76" s="5">
        <v>-1283718000</v>
      </c>
      <c r="J76" s="5">
        <v>7536281000</v>
      </c>
      <c r="K76" s="5">
        <v>12553594000</v>
      </c>
      <c r="L76" s="5">
        <v>14456137000</v>
      </c>
      <c r="M76" s="5">
        <v>24561932000</v>
      </c>
      <c r="N76" s="5">
        <v>-29497146000</v>
      </c>
      <c r="O76" s="5">
        <v>-26474785000</v>
      </c>
      <c r="P76" s="5">
        <v>9333207000</v>
      </c>
      <c r="Q76" s="5">
        <v>-6633824000</v>
      </c>
      <c r="R76" s="5">
        <v>-2306080000</v>
      </c>
      <c r="S76" s="5">
        <v>1091951000</v>
      </c>
    </row>
    <row r="77" spans="3:26" ht="15.5" x14ac:dyDescent="0.35">
      <c r="C77" t="s">
        <v>99</v>
      </c>
      <c r="D77" s="5">
        <v>192313109000</v>
      </c>
      <c r="E77" s="5">
        <v>64627736000</v>
      </c>
      <c r="F77" s="5">
        <v>113115703000</v>
      </c>
      <c r="G77" s="5">
        <v>85588661000</v>
      </c>
      <c r="I77" s="5">
        <v>314550328000</v>
      </c>
      <c r="J77" s="5">
        <v>317951389000</v>
      </c>
      <c r="K77" s="5">
        <v>247283306000</v>
      </c>
      <c r="L77" s="5">
        <v>-37737424000</v>
      </c>
      <c r="M77" s="5">
        <v>-308804299000</v>
      </c>
      <c r="N77" s="5">
        <v>-265269900000</v>
      </c>
      <c r="O77" s="5">
        <v>117033916000</v>
      </c>
      <c r="P77" s="5">
        <v>476229536000</v>
      </c>
      <c r="Q77" s="5">
        <v>172579559000</v>
      </c>
      <c r="R77" s="5">
        <v>167124329000</v>
      </c>
      <c r="S77" s="5">
        <v>212095713000</v>
      </c>
      <c r="T77" s="5">
        <v>316934994073</v>
      </c>
      <c r="U77" s="5">
        <v>208071242241</v>
      </c>
      <c r="V77" s="5">
        <v>235234485314</v>
      </c>
      <c r="W77" s="5">
        <v>200208195285</v>
      </c>
    </row>
    <row r="78" spans="3:26" ht="15.5" x14ac:dyDescent="0.35">
      <c r="C78" t="s">
        <v>100</v>
      </c>
      <c r="D78" s="5">
        <v>192555680000</v>
      </c>
      <c r="E78" s="5">
        <v>70092448000</v>
      </c>
      <c r="F78" s="5">
        <v>112298346000</v>
      </c>
      <c r="G78" s="5">
        <v>84046798000</v>
      </c>
      <c r="I78" s="5">
        <v>315834046000</v>
      </c>
      <c r="J78" s="5">
        <v>310415108000</v>
      </c>
      <c r="K78" s="5">
        <v>234729712000</v>
      </c>
      <c r="L78" s="5">
        <v>-52193561000</v>
      </c>
      <c r="M78" s="5">
        <v>-333366231000</v>
      </c>
      <c r="N78" s="5">
        <v>-235772754000</v>
      </c>
      <c r="O78" s="5">
        <v>143508701000</v>
      </c>
      <c r="P78" s="5">
        <v>466896329000</v>
      </c>
      <c r="Q78" s="5">
        <v>179213383000</v>
      </c>
      <c r="R78" s="5">
        <v>169430409000</v>
      </c>
      <c r="S78" s="5">
        <v>211003762000</v>
      </c>
      <c r="T78" s="5">
        <v>316934994073</v>
      </c>
      <c r="U78" s="5">
        <v>208071242241</v>
      </c>
      <c r="V78" s="5">
        <v>235234485314</v>
      </c>
      <c r="W78" s="5">
        <v>200208195285</v>
      </c>
      <c r="X78" s="5">
        <v>107125015656</v>
      </c>
      <c r="Y78" s="5">
        <v>79307133308</v>
      </c>
      <c r="Z78" s="5">
        <v>-55279661205</v>
      </c>
    </row>
    <row r="79" spans="3:26" ht="15.5" x14ac:dyDescent="0.35">
      <c r="C79" t="s">
        <v>7</v>
      </c>
      <c r="D79" s="5">
        <v>127699529000</v>
      </c>
      <c r="E79" s="5">
        <v>61657424000</v>
      </c>
      <c r="F79" s="5">
        <v>107751836000</v>
      </c>
      <c r="G79" s="5">
        <v>78895810000</v>
      </c>
      <c r="I79" s="5">
        <v>296629460000</v>
      </c>
      <c r="J79" s="5">
        <v>268142426000</v>
      </c>
      <c r="K79" s="5">
        <v>199507003000</v>
      </c>
      <c r="L79" s="5">
        <v>-35613674000</v>
      </c>
      <c r="M79" s="5">
        <v>-195231597000</v>
      </c>
      <c r="N79" s="5">
        <v>-159720774000</v>
      </c>
      <c r="O79" s="5">
        <v>96556366000</v>
      </c>
      <c r="P79" s="5">
        <v>307762831000</v>
      </c>
      <c r="Q79" s="5">
        <v>127116248000</v>
      </c>
      <c r="R79" s="5">
        <v>122719938000</v>
      </c>
      <c r="S79" s="5">
        <v>177498620000</v>
      </c>
      <c r="T79" s="5">
        <v>255836426334</v>
      </c>
      <c r="U79" s="5">
        <v>163380936571</v>
      </c>
      <c r="V79" s="5">
        <v>174316456181</v>
      </c>
      <c r="W79" s="5">
        <v>141716054157</v>
      </c>
    </row>
    <row r="80" spans="3:26" ht="15.5" x14ac:dyDescent="0.35">
      <c r="C80" t="s">
        <v>101</v>
      </c>
      <c r="D80" s="5">
        <v>192555680000</v>
      </c>
      <c r="E80" s="5">
        <v>70092448000</v>
      </c>
      <c r="F80" s="5">
        <v>112298346000</v>
      </c>
      <c r="G80" s="5">
        <v>84046798000</v>
      </c>
      <c r="I80" s="5">
        <v>315834046000</v>
      </c>
      <c r="J80" s="5">
        <v>310415108000</v>
      </c>
      <c r="K80" s="5">
        <v>234729712000</v>
      </c>
      <c r="L80" s="5">
        <v>-52193561000</v>
      </c>
      <c r="M80" s="5">
        <v>-333366231000</v>
      </c>
      <c r="N80" s="5">
        <v>-235772754000</v>
      </c>
      <c r="O80" s="5">
        <v>143508701000</v>
      </c>
      <c r="P80" s="5">
        <v>466896329000</v>
      </c>
      <c r="Q80" s="5">
        <v>179213383000</v>
      </c>
      <c r="R80" s="5">
        <v>169430409000</v>
      </c>
      <c r="S80" s="5">
        <v>211003762000</v>
      </c>
      <c r="T80" s="5">
        <v>316934994073</v>
      </c>
      <c r="U80" s="5">
        <v>208071242241</v>
      </c>
      <c r="V80" s="5">
        <v>235234485314</v>
      </c>
      <c r="W80" s="5">
        <v>200208195285</v>
      </c>
      <c r="X80" s="5">
        <v>107125015656</v>
      </c>
      <c r="Y80" s="5">
        <v>79307133308</v>
      </c>
      <c r="Z80" s="5">
        <v>-55279661205</v>
      </c>
    </row>
    <row r="81" spans="2:26" ht="15.5" x14ac:dyDescent="0.35">
      <c r="C81" t="s">
        <v>102</v>
      </c>
      <c r="D81" s="5">
        <v>192313111000</v>
      </c>
      <c r="E81" s="5">
        <v>64627736000</v>
      </c>
      <c r="F81" s="5">
        <v>113115703000</v>
      </c>
      <c r="G81" s="5">
        <v>85588661000</v>
      </c>
      <c r="I81" s="5">
        <v>314550328000</v>
      </c>
      <c r="J81" s="5">
        <v>317951389000</v>
      </c>
      <c r="K81" s="5">
        <v>247283306000</v>
      </c>
      <c r="L81" s="5">
        <v>-37737424000</v>
      </c>
      <c r="M81" s="5">
        <v>-308804299000</v>
      </c>
      <c r="N81" s="5">
        <v>-265269900000</v>
      </c>
      <c r="O81" s="5">
        <v>117033916000</v>
      </c>
      <c r="P81" s="5">
        <v>476229536000</v>
      </c>
      <c r="Q81" s="5">
        <v>172579559000</v>
      </c>
      <c r="R81" s="5">
        <v>167124329000</v>
      </c>
      <c r="S81" s="5">
        <v>212095713000</v>
      </c>
      <c r="T81" s="5">
        <v>316934994073</v>
      </c>
      <c r="U81" s="5">
        <v>208071242241</v>
      </c>
      <c r="V81" s="5">
        <v>235234485314</v>
      </c>
      <c r="W81" s="5">
        <v>200208195285</v>
      </c>
    </row>
    <row r="82" spans="2:26" ht="15.5" x14ac:dyDescent="0.35">
      <c r="C82" t="s">
        <v>103</v>
      </c>
      <c r="D82" s="5">
        <v>192313111000</v>
      </c>
      <c r="E82" s="5">
        <v>64627736000</v>
      </c>
      <c r="F82" s="5">
        <v>113115703000</v>
      </c>
      <c r="G82" s="5">
        <v>85588661000</v>
      </c>
      <c r="I82" s="5">
        <v>314550328000</v>
      </c>
      <c r="J82" s="5">
        <v>317951389000</v>
      </c>
      <c r="K82" s="5">
        <v>247283306000</v>
      </c>
      <c r="L82" s="5">
        <v>-37737424000</v>
      </c>
      <c r="M82" s="5">
        <v>-308804299000</v>
      </c>
      <c r="N82" s="5">
        <v>-265269900000</v>
      </c>
      <c r="O82" s="5">
        <v>117033916000</v>
      </c>
      <c r="P82" s="5">
        <v>476229536000</v>
      </c>
      <c r="Q82" s="5">
        <v>172579559000</v>
      </c>
      <c r="R82" s="5">
        <v>167124329000</v>
      </c>
      <c r="S82" s="5">
        <v>212095713000</v>
      </c>
      <c r="T82" s="5">
        <v>316934994073</v>
      </c>
      <c r="U82" s="5">
        <v>208071242241</v>
      </c>
      <c r="V82" s="5">
        <v>235234485314</v>
      </c>
      <c r="W82" s="5">
        <v>200208195285</v>
      </c>
    </row>
    <row r="84" spans="2:26" ht="15.5" x14ac:dyDescent="0.35">
      <c r="B84" t="s">
        <v>104</v>
      </c>
      <c r="C84" t="s">
        <v>105</v>
      </c>
    </row>
    <row r="85" spans="2:26" ht="15.5" x14ac:dyDescent="0.35">
      <c r="C85" t="s">
        <v>106</v>
      </c>
    </row>
    <row r="86" spans="2:26" ht="15.5" x14ac:dyDescent="0.35">
      <c r="C86" t="s">
        <v>19</v>
      </c>
      <c r="D86" s="5">
        <v>1848001503000</v>
      </c>
      <c r="E86" s="5">
        <v>1736955184000</v>
      </c>
      <c r="F86" s="5">
        <v>1714060152000</v>
      </c>
      <c r="G86" s="5">
        <v>1697311733000</v>
      </c>
      <c r="I86" s="5">
        <v>1736955184000</v>
      </c>
      <c r="J86" s="5">
        <v>1677492772000</v>
      </c>
      <c r="K86" s="5">
        <v>1297366709000</v>
      </c>
      <c r="L86" s="5">
        <v>1091086059000</v>
      </c>
      <c r="M86" s="5">
        <v>643524604000</v>
      </c>
      <c r="N86" s="5">
        <v>559397807000</v>
      </c>
      <c r="O86" s="5">
        <v>712494822000</v>
      </c>
      <c r="P86" s="5">
        <v>743881481000</v>
      </c>
      <c r="Q86" s="5">
        <v>599916500000</v>
      </c>
      <c r="R86" s="5">
        <v>804295293000</v>
      </c>
      <c r="S86" s="5">
        <v>1010737206000</v>
      </c>
      <c r="T86" s="5">
        <v>1100341952590</v>
      </c>
      <c r="U86" s="5">
        <v>1063037430101</v>
      </c>
      <c r="V86" s="5">
        <v>904292886069</v>
      </c>
      <c r="W86" s="5">
        <v>753987679286</v>
      </c>
      <c r="X86" s="5">
        <v>402396599863</v>
      </c>
      <c r="Y86" s="5">
        <v>389088419459</v>
      </c>
      <c r="Z86" s="5">
        <v>348879373777</v>
      </c>
    </row>
    <row r="87" spans="2:26" ht="15.5" x14ac:dyDescent="0.35">
      <c r="C87" t="s">
        <v>110</v>
      </c>
      <c r="D87" s="5">
        <v>78793796000</v>
      </c>
      <c r="E87" s="5">
        <v>77792794000</v>
      </c>
      <c r="F87" s="5">
        <v>92365968000</v>
      </c>
      <c r="G87" s="5">
        <v>96836022000</v>
      </c>
      <c r="I87" s="5">
        <v>77792794000</v>
      </c>
      <c r="J87" s="5">
        <v>83888036000</v>
      </c>
      <c r="K87" s="5">
        <v>97929315000</v>
      </c>
      <c r="L87" s="5">
        <v>93702121000</v>
      </c>
      <c r="M87" s="5">
        <v>62976384000</v>
      </c>
      <c r="N87" s="5">
        <v>74925018000</v>
      </c>
      <c r="O87" s="5">
        <v>109639074000</v>
      </c>
      <c r="P87" s="5">
        <v>117626934000</v>
      </c>
      <c r="Q87" s="5">
        <v>76743064000</v>
      </c>
      <c r="R87" s="5">
        <v>93785062000</v>
      </c>
      <c r="S87" s="5">
        <v>104399193000</v>
      </c>
      <c r="T87" s="5">
        <v>117325936147</v>
      </c>
      <c r="U87" s="5">
        <v>144669272392</v>
      </c>
      <c r="V87" s="5">
        <v>178014021398</v>
      </c>
      <c r="W87" s="5">
        <v>196928811609</v>
      </c>
      <c r="X87" s="5">
        <v>129856221768</v>
      </c>
      <c r="Y87" s="5">
        <v>102546627714</v>
      </c>
      <c r="Z87" s="5">
        <v>88989385080</v>
      </c>
    </row>
    <row r="88" spans="2:26" ht="15.5" x14ac:dyDescent="0.35">
      <c r="C88" t="s">
        <v>108</v>
      </c>
    </row>
    <row r="89" spans="2:26" ht="15.5" x14ac:dyDescent="0.35">
      <c r="C89" t="s">
        <v>107</v>
      </c>
    </row>
    <row r="90" spans="2:26" ht="15.5" x14ac:dyDescent="0.35">
      <c r="C90" t="s">
        <v>111</v>
      </c>
      <c r="D90" s="5">
        <v>78793796000</v>
      </c>
      <c r="E90" s="5">
        <v>77792794000</v>
      </c>
      <c r="F90" s="5">
        <v>92365968000</v>
      </c>
      <c r="G90" s="5">
        <v>96836022000</v>
      </c>
      <c r="I90" s="5">
        <v>77792794000</v>
      </c>
      <c r="J90" s="5">
        <v>83888036000</v>
      </c>
      <c r="K90" s="5">
        <v>97929315000</v>
      </c>
      <c r="L90" s="5">
        <v>93702121000</v>
      </c>
      <c r="M90" s="5">
        <v>62976384000</v>
      </c>
      <c r="N90" s="5">
        <v>74925018000</v>
      </c>
      <c r="O90" s="5">
        <v>109639074000</v>
      </c>
      <c r="P90" s="5">
        <v>117626934000</v>
      </c>
      <c r="Q90" s="5">
        <v>76743064000</v>
      </c>
      <c r="R90" s="5">
        <v>93785062000</v>
      </c>
      <c r="S90" s="5">
        <v>104399193000</v>
      </c>
      <c r="T90" s="5">
        <v>117325936147</v>
      </c>
      <c r="U90" s="5">
        <v>144669272392</v>
      </c>
      <c r="V90" s="5">
        <v>178014021398</v>
      </c>
      <c r="W90" s="5">
        <v>196928811609</v>
      </c>
      <c r="X90" s="5">
        <v>129856221768</v>
      </c>
      <c r="Y90" s="5">
        <v>102546627714</v>
      </c>
      <c r="Z90" s="5">
        <v>88989385080</v>
      </c>
    </row>
    <row r="91" spans="2:26" ht="15.5" x14ac:dyDescent="0.35">
      <c r="C91" t="s">
        <v>112</v>
      </c>
      <c r="D91" s="5">
        <v>9397689000</v>
      </c>
      <c r="E91" s="5">
        <v>9654114000</v>
      </c>
      <c r="F91" s="5">
        <v>8298732000</v>
      </c>
      <c r="G91" s="5">
        <v>9766895000</v>
      </c>
      <c r="I91" s="5">
        <v>9654114000</v>
      </c>
      <c r="J91" s="5">
        <v>9785555000</v>
      </c>
      <c r="K91" s="5">
        <v>6917963000</v>
      </c>
      <c r="L91" s="5">
        <v>6284591000</v>
      </c>
      <c r="M91" s="5">
        <v>7213277000</v>
      </c>
      <c r="N91" s="5">
        <v>9769631000</v>
      </c>
      <c r="O91" s="5">
        <v>4475983000</v>
      </c>
      <c r="P91" s="5">
        <v>6650403000</v>
      </c>
      <c r="Q91" s="5">
        <v>7064632000</v>
      </c>
      <c r="R91" s="5">
        <v>28285158000</v>
      </c>
      <c r="S91" s="5">
        <v>32529912000</v>
      </c>
      <c r="T91" s="5">
        <v>11043497124</v>
      </c>
      <c r="U91" s="5">
        <v>12959300666</v>
      </c>
      <c r="V91" s="5">
        <v>19407586012</v>
      </c>
      <c r="W91" s="5">
        <v>5319765722</v>
      </c>
      <c r="X91" s="5">
        <v>9108822030</v>
      </c>
      <c r="Y91" s="5">
        <v>10477883956</v>
      </c>
      <c r="Z91" s="5">
        <v>11005777403</v>
      </c>
    </row>
    <row r="92" spans="2:26" ht="15.5" x14ac:dyDescent="0.35">
      <c r="C92" t="s">
        <v>458</v>
      </c>
      <c r="D92" s="5">
        <v>8112293000</v>
      </c>
      <c r="E92" s="5">
        <v>8462563000</v>
      </c>
      <c r="F92" s="5">
        <v>8408946000</v>
      </c>
      <c r="G92" s="5">
        <v>7817959000</v>
      </c>
      <c r="I92" s="5">
        <v>8462563000</v>
      </c>
      <c r="J92" s="5">
        <v>7774389000</v>
      </c>
      <c r="K92" s="5">
        <v>3090166000</v>
      </c>
    </row>
    <row r="93" spans="2:26" ht="15.5" x14ac:dyDescent="0.35">
      <c r="C93" t="s">
        <v>114</v>
      </c>
      <c r="D93" s="5">
        <v>10114553000</v>
      </c>
      <c r="E93" s="5">
        <v>11109079000</v>
      </c>
      <c r="F93" s="5">
        <v>10964218000</v>
      </c>
      <c r="G93" s="5">
        <v>9617063000</v>
      </c>
      <c r="I93" s="5">
        <v>11109079000</v>
      </c>
      <c r="J93" s="5">
        <v>11856763000</v>
      </c>
      <c r="K93" s="5">
        <v>9757760000</v>
      </c>
      <c r="L93" s="5">
        <v>8583736000</v>
      </c>
      <c r="M93" s="5">
        <v>6546339000</v>
      </c>
      <c r="N93" s="5">
        <v>7317471000</v>
      </c>
      <c r="O93" s="5">
        <v>9707723000</v>
      </c>
      <c r="P93" s="5">
        <v>13515629000</v>
      </c>
      <c r="Q93" s="5">
        <v>10058075000</v>
      </c>
      <c r="R93" s="5">
        <v>10527852000</v>
      </c>
      <c r="S93" s="5">
        <v>11535547000</v>
      </c>
      <c r="T93" s="5">
        <v>10449686561</v>
      </c>
      <c r="U93" s="5">
        <v>10971573144</v>
      </c>
      <c r="V93" s="5">
        <v>14489353216</v>
      </c>
      <c r="W93" s="5">
        <v>16197334816</v>
      </c>
      <c r="X93" s="5">
        <v>14798596741</v>
      </c>
      <c r="Y93" s="5">
        <v>13301853816</v>
      </c>
      <c r="Z93" s="5">
        <v>12921802424</v>
      </c>
    </row>
    <row r="94" spans="2:26" ht="15.5" x14ac:dyDescent="0.35">
      <c r="C94" t="s">
        <v>1554</v>
      </c>
      <c r="D94" s="5">
        <v>1370678077000</v>
      </c>
      <c r="E94" s="5">
        <v>1381864741000</v>
      </c>
      <c r="F94" s="5">
        <v>1334560990000</v>
      </c>
      <c r="G94" s="5">
        <v>1326422793000</v>
      </c>
      <c r="I94" s="5">
        <v>1381864741000</v>
      </c>
      <c r="J94" s="5">
        <v>1310230954000</v>
      </c>
      <c r="K94" s="5">
        <v>1274177675000</v>
      </c>
      <c r="L94" s="5">
        <v>1162363442000</v>
      </c>
      <c r="M94" s="5">
        <v>1126392987000</v>
      </c>
      <c r="N94" s="5">
        <v>1098905635000</v>
      </c>
      <c r="O94" s="5">
        <v>1080433476000</v>
      </c>
      <c r="P94" s="5">
        <v>941391627000</v>
      </c>
      <c r="Q94" s="5">
        <v>781412599000</v>
      </c>
      <c r="R94" s="5">
        <v>523207216000</v>
      </c>
      <c r="S94" s="5">
        <v>464993129000</v>
      </c>
      <c r="T94" s="5">
        <v>409699435866</v>
      </c>
      <c r="U94" s="5">
        <v>380908174309</v>
      </c>
      <c r="V94" s="5">
        <v>457721962515</v>
      </c>
      <c r="W94" s="5">
        <v>534648365525</v>
      </c>
      <c r="X94" s="5">
        <v>438534081009</v>
      </c>
      <c r="Y94" s="5">
        <v>478767660161</v>
      </c>
      <c r="Z94" s="5">
        <v>538549190000</v>
      </c>
    </row>
    <row r="95" spans="2:26" ht="15.5" x14ac:dyDescent="0.35">
      <c r="C95" t="s">
        <v>95</v>
      </c>
      <c r="D95" s="5">
        <v>-217043456000</v>
      </c>
      <c r="E95" s="5">
        <v>-218021375000</v>
      </c>
      <c r="F95" s="5">
        <v>-218890190000</v>
      </c>
      <c r="G95" s="5">
        <v>-219637785000</v>
      </c>
      <c r="I95" s="5">
        <v>-218021375000</v>
      </c>
      <c r="J95" s="5">
        <v>-222681682000</v>
      </c>
      <c r="K95" s="5">
        <v>-231912913000</v>
      </c>
      <c r="L95" s="5">
        <v>30496451000</v>
      </c>
      <c r="M95" s="5">
        <v>6066345000</v>
      </c>
      <c r="N95" s="5">
        <v>-5401821000</v>
      </c>
      <c r="O95" s="5">
        <v>12274160000</v>
      </c>
      <c r="P95" s="5">
        <v>29698787000</v>
      </c>
      <c r="Q95" s="5">
        <v>28458362000</v>
      </c>
      <c r="R95" s="5">
        <v>19791581000</v>
      </c>
      <c r="S95" s="5">
        <v>19791581000</v>
      </c>
      <c r="T95" s="5">
        <v>19791580510</v>
      </c>
      <c r="U95" s="5">
        <v>19791580510</v>
      </c>
      <c r="V95" s="5">
        <v>-355721888050</v>
      </c>
      <c r="W95" s="5">
        <v>-359794576634</v>
      </c>
      <c r="X95" s="5">
        <v>-359794576634</v>
      </c>
      <c r="Y95" s="5">
        <v>-330363588841</v>
      </c>
      <c r="Z95" s="5">
        <v>-330363588841</v>
      </c>
    </row>
    <row r="96" spans="2:26" ht="15.5" x14ac:dyDescent="0.35">
      <c r="C96" t="s">
        <v>115</v>
      </c>
      <c r="D96" s="5">
        <v>2221080862000</v>
      </c>
      <c r="E96" s="5">
        <v>2111933405000</v>
      </c>
      <c r="F96" s="5">
        <v>2192742627000</v>
      </c>
      <c r="G96" s="5">
        <v>2184948430000</v>
      </c>
      <c r="I96" s="5">
        <v>2111933405000</v>
      </c>
      <c r="J96" s="5">
        <v>2139793103000</v>
      </c>
      <c r="K96" s="5">
        <v>1827124640000</v>
      </c>
      <c r="L96" s="5">
        <v>1665875608000</v>
      </c>
      <c r="M96" s="5">
        <v>1248479663000</v>
      </c>
      <c r="N96" s="5">
        <v>1227341662000</v>
      </c>
      <c r="O96" s="5">
        <v>1441469001000</v>
      </c>
      <c r="P96" s="5">
        <v>1390828947000</v>
      </c>
      <c r="Q96" s="5">
        <v>1080732751000</v>
      </c>
      <c r="R96" s="5">
        <v>1325939154000</v>
      </c>
      <c r="S96" s="5">
        <v>1516965201000</v>
      </c>
      <c r="T96" s="5">
        <v>1474883784448</v>
      </c>
      <c r="U96" s="5">
        <v>1507910807708</v>
      </c>
      <c r="V96" s="5">
        <v>1401885004585</v>
      </c>
      <c r="W96" s="5">
        <v>1039475803718</v>
      </c>
      <c r="X96" s="5">
        <v>619839366468</v>
      </c>
      <c r="Y96" s="5">
        <v>588339447299</v>
      </c>
      <c r="Z96" s="5">
        <v>514178062226</v>
      </c>
    </row>
    <row r="97" spans="3:26" ht="15.5" x14ac:dyDescent="0.35">
      <c r="C97" t="s">
        <v>116</v>
      </c>
    </row>
    <row r="98" spans="3:26" ht="15.5" x14ac:dyDescent="0.35">
      <c r="C98" t="s">
        <v>507</v>
      </c>
      <c r="D98" s="5">
        <v>42183921000</v>
      </c>
      <c r="E98" s="5">
        <v>42183921000</v>
      </c>
      <c r="I98" s="5">
        <v>42183921000</v>
      </c>
      <c r="Y98" s="5">
        <v>1954413400</v>
      </c>
      <c r="Z98" s="5">
        <v>4600000000</v>
      </c>
    </row>
    <row r="99" spans="3:26" ht="15.5" x14ac:dyDescent="0.35">
      <c r="C99" t="s">
        <v>117</v>
      </c>
      <c r="D99" s="5">
        <v>35517093000</v>
      </c>
      <c r="E99" s="5">
        <v>31926128000</v>
      </c>
      <c r="F99" s="5">
        <v>34561145000</v>
      </c>
      <c r="G99" s="5">
        <v>37846168000</v>
      </c>
      <c r="I99" s="5">
        <v>31926128000</v>
      </c>
      <c r="J99" s="5">
        <v>72980258000</v>
      </c>
      <c r="K99" s="5">
        <v>92126540000</v>
      </c>
      <c r="L99" s="5">
        <v>109861083000</v>
      </c>
      <c r="M99" s="5">
        <v>83024689000</v>
      </c>
      <c r="N99" s="5">
        <v>73698530000</v>
      </c>
      <c r="O99" s="5">
        <v>41794753000</v>
      </c>
      <c r="P99" s="5">
        <v>15810526000</v>
      </c>
      <c r="Q99" s="5">
        <v>10682992000</v>
      </c>
      <c r="R99" s="5">
        <v>12079969000</v>
      </c>
      <c r="S99" s="5">
        <v>8211017000</v>
      </c>
      <c r="T99" s="5">
        <v>7952774492</v>
      </c>
      <c r="U99" s="5">
        <v>7683984704</v>
      </c>
      <c r="V99" s="5">
        <v>14614643334</v>
      </c>
      <c r="W99" s="5">
        <v>4521529372</v>
      </c>
      <c r="X99" s="5">
        <v>974672072</v>
      </c>
      <c r="Y99" s="5">
        <v>8720920074</v>
      </c>
      <c r="Z99" s="5">
        <v>20769326680</v>
      </c>
    </row>
    <row r="100" spans="3:26" ht="15.5" x14ac:dyDescent="0.35">
      <c r="C100" t="s">
        <v>510</v>
      </c>
      <c r="D100" s="5">
        <v>109420960000</v>
      </c>
      <c r="E100" s="5">
        <v>107840356000</v>
      </c>
      <c r="F100" s="5">
        <v>5187824000</v>
      </c>
      <c r="G100" s="5">
        <v>5232612000</v>
      </c>
      <c r="I100" s="5">
        <v>107840356000</v>
      </c>
      <c r="J100" s="5">
        <v>8893759000</v>
      </c>
      <c r="K100" s="5">
        <v>15207969000</v>
      </c>
      <c r="L100" s="5">
        <v>1560403000</v>
      </c>
      <c r="M100" s="5">
        <v>1648186000</v>
      </c>
      <c r="N100" s="5">
        <v>1727136000</v>
      </c>
      <c r="O100" s="5">
        <v>5969582000</v>
      </c>
      <c r="P100" s="5">
        <v>4723475000</v>
      </c>
      <c r="Q100" s="5">
        <v>2910848000</v>
      </c>
      <c r="R100" s="5">
        <v>3081499000</v>
      </c>
      <c r="S100" s="5">
        <v>3296362000</v>
      </c>
      <c r="T100" s="5">
        <v>4118457771</v>
      </c>
      <c r="U100" s="5">
        <v>4487479793</v>
      </c>
      <c r="V100" s="5">
        <v>3517855695</v>
      </c>
      <c r="W100" s="5">
        <v>3889994360</v>
      </c>
      <c r="X100" s="5">
        <v>2910873840</v>
      </c>
      <c r="Y100" s="5">
        <v>3366090289</v>
      </c>
      <c r="Z100" s="5">
        <v>2946965304</v>
      </c>
    </row>
    <row r="101" spans="3:26" ht="15.5" x14ac:dyDescent="0.35">
      <c r="C101" t="s">
        <v>118</v>
      </c>
      <c r="D101" s="5">
        <v>1505665096000</v>
      </c>
      <c r="E101" s="5">
        <v>1529363085000</v>
      </c>
      <c r="F101" s="5">
        <v>1555367299000</v>
      </c>
      <c r="G101" s="5">
        <v>1583972213000</v>
      </c>
      <c r="I101" s="5">
        <v>1529363085000</v>
      </c>
      <c r="J101" s="5">
        <v>1648967792000</v>
      </c>
      <c r="K101" s="5">
        <v>1747845335000</v>
      </c>
      <c r="L101" s="5">
        <v>1808682413000</v>
      </c>
      <c r="M101" s="5">
        <v>1959771568000</v>
      </c>
      <c r="N101" s="5">
        <v>2063687396000</v>
      </c>
      <c r="O101" s="5">
        <v>2052809992000</v>
      </c>
      <c r="P101" s="5">
        <v>1730723007000</v>
      </c>
      <c r="Q101" s="5">
        <v>1198217162000</v>
      </c>
      <c r="R101" s="5">
        <v>912189968000</v>
      </c>
      <c r="S101" s="5">
        <v>804382042000</v>
      </c>
      <c r="T101" s="5">
        <v>761344624264</v>
      </c>
      <c r="U101" s="5">
        <v>675706649491</v>
      </c>
      <c r="V101" s="5">
        <v>638897559622</v>
      </c>
      <c r="W101" s="5">
        <v>1273301998772</v>
      </c>
      <c r="X101" s="5">
        <v>1320106254868</v>
      </c>
      <c r="Y101" s="5">
        <v>1408923710875</v>
      </c>
      <c r="Z101" s="5">
        <v>1487489782127</v>
      </c>
    </row>
    <row r="102" spans="3:26" ht="15.5" x14ac:dyDescent="0.35">
      <c r="C102" t="s">
        <v>376</v>
      </c>
      <c r="D102" s="5">
        <v>897278093000</v>
      </c>
      <c r="E102" s="5">
        <v>888785632000</v>
      </c>
      <c r="F102" s="5">
        <v>886883500000</v>
      </c>
      <c r="G102" s="5">
        <v>887278869000</v>
      </c>
      <c r="I102" s="5">
        <v>888785632000</v>
      </c>
      <c r="J102" s="5">
        <v>886354690000</v>
      </c>
      <c r="K102" s="5">
        <v>894381658000</v>
      </c>
      <c r="L102" s="5">
        <v>905085551000</v>
      </c>
      <c r="M102" s="5">
        <v>833085863000</v>
      </c>
      <c r="N102" s="5">
        <v>826374859000</v>
      </c>
      <c r="O102" s="5">
        <v>847014139000</v>
      </c>
      <c r="P102" s="5">
        <v>758267723000</v>
      </c>
      <c r="Q102" s="5">
        <v>749365972000</v>
      </c>
      <c r="R102" s="5">
        <v>729440047000</v>
      </c>
      <c r="S102" s="5">
        <v>655769293000</v>
      </c>
      <c r="T102" s="5">
        <v>655354128113</v>
      </c>
      <c r="U102" s="5">
        <v>649710271438</v>
      </c>
      <c r="V102" s="5">
        <v>644485132538</v>
      </c>
    </row>
    <row r="103" spans="3:26" ht="15.5" x14ac:dyDescent="0.35">
      <c r="C103" t="s">
        <v>119</v>
      </c>
      <c r="X103" s="5">
        <v>615548235</v>
      </c>
      <c r="Y103" s="5">
        <v>1107986824</v>
      </c>
      <c r="Z103" s="5">
        <v>5901887081</v>
      </c>
    </row>
    <row r="104" spans="3:26" ht="15.5" x14ac:dyDescent="0.35">
      <c r="C104" t="s">
        <v>120</v>
      </c>
      <c r="D104" s="5">
        <v>4364880964000</v>
      </c>
      <c r="E104" s="5">
        <v>4370023780000</v>
      </c>
      <c r="F104" s="5">
        <v>4191382450000</v>
      </c>
      <c r="G104" s="5">
        <v>4216830941000</v>
      </c>
      <c r="I104" s="5">
        <v>4370023780000</v>
      </c>
      <c r="J104" s="5">
        <v>4318051668000</v>
      </c>
      <c r="K104" s="5">
        <v>4446694075000</v>
      </c>
      <c r="L104" s="5">
        <v>4417474932000</v>
      </c>
      <c r="M104" s="5">
        <v>4434059060000</v>
      </c>
      <c r="N104" s="5">
        <v>4524292898000</v>
      </c>
      <c r="O104" s="5">
        <v>4149749714000</v>
      </c>
      <c r="P104" s="5">
        <v>3657768326000</v>
      </c>
      <c r="Q104" s="5">
        <v>3039356161000</v>
      </c>
      <c r="R104" s="5">
        <v>2564298752000</v>
      </c>
      <c r="S104" s="5">
        <v>2154537270000</v>
      </c>
      <c r="T104" s="5">
        <v>2100902879515</v>
      </c>
      <c r="U104" s="5">
        <v>1920791677381</v>
      </c>
      <c r="V104" s="5">
        <v>1907060274173</v>
      </c>
      <c r="W104" s="5">
        <v>1834016074427</v>
      </c>
      <c r="X104" s="5">
        <v>1860293504052</v>
      </c>
      <c r="Y104" s="5">
        <v>2009871044092</v>
      </c>
      <c r="Z104" s="5">
        <v>2174231789519</v>
      </c>
    </row>
    <row r="105" spans="3:26" ht="15.5" x14ac:dyDescent="0.35">
      <c r="C105" t="s">
        <v>121</v>
      </c>
      <c r="D105" s="5">
        <v>6585961826000</v>
      </c>
      <c r="E105" s="5">
        <v>6481957185000</v>
      </c>
      <c r="F105" s="5">
        <v>6384125077000</v>
      </c>
      <c r="G105" s="5">
        <v>6401779371000</v>
      </c>
      <c r="I105" s="5">
        <v>6481957185000</v>
      </c>
      <c r="J105" s="5">
        <v>6457844771000</v>
      </c>
      <c r="K105" s="5">
        <v>6273818715000</v>
      </c>
      <c r="L105" s="5">
        <v>6083350540000</v>
      </c>
      <c r="M105" s="5">
        <v>5682538723000</v>
      </c>
      <c r="N105" s="5">
        <v>5751634560000</v>
      </c>
      <c r="O105" s="5">
        <v>5591218715000</v>
      </c>
      <c r="P105" s="5">
        <v>5048597273000</v>
      </c>
      <c r="Q105" s="5">
        <v>4120088912000</v>
      </c>
      <c r="R105" s="5">
        <v>3890237906000</v>
      </c>
      <c r="S105" s="5">
        <v>3671502471000</v>
      </c>
      <c r="T105" s="5">
        <v>3575786663963</v>
      </c>
      <c r="U105" s="5">
        <v>3428702485089</v>
      </c>
      <c r="V105" s="5">
        <v>3308945278758</v>
      </c>
      <c r="W105" s="5">
        <v>2873491878145</v>
      </c>
      <c r="X105" s="5">
        <v>2480132870520</v>
      </c>
      <c r="Y105" s="5">
        <v>2598210491391</v>
      </c>
      <c r="Z105" s="5">
        <v>2688409851745</v>
      </c>
    </row>
    <row r="106" spans="3:26" ht="15.5" x14ac:dyDescent="0.35">
      <c r="C106" t="s">
        <v>122</v>
      </c>
    </row>
    <row r="107" spans="3:26" ht="15.5" x14ac:dyDescent="0.35">
      <c r="C107" t="s">
        <v>123</v>
      </c>
    </row>
    <row r="108" spans="3:26" ht="15.5" x14ac:dyDescent="0.35">
      <c r="C108" t="s">
        <v>124</v>
      </c>
      <c r="D108" s="5">
        <v>1281132659000</v>
      </c>
      <c r="E108" s="5">
        <v>1191352267000</v>
      </c>
      <c r="F108" s="5">
        <v>1059319258000</v>
      </c>
      <c r="G108" s="5">
        <v>1097174104000</v>
      </c>
      <c r="I108" s="5">
        <v>1191352267000</v>
      </c>
      <c r="J108" s="5">
        <v>1045454225000</v>
      </c>
      <c r="K108" s="5">
        <v>910583938000</v>
      </c>
      <c r="L108" s="5">
        <v>786346838000</v>
      </c>
      <c r="M108" s="5">
        <v>748315645000</v>
      </c>
      <c r="N108" s="5">
        <v>690117666000</v>
      </c>
      <c r="O108" s="5">
        <v>821810829000</v>
      </c>
      <c r="P108" s="5">
        <v>692329572000</v>
      </c>
      <c r="Q108" s="5">
        <v>640235286000</v>
      </c>
      <c r="R108" s="5">
        <v>610154379000</v>
      </c>
      <c r="S108" s="5">
        <v>538809140000</v>
      </c>
      <c r="T108" s="5">
        <v>619567084467</v>
      </c>
      <c r="U108" s="5">
        <v>1013226611944</v>
      </c>
      <c r="V108" s="5">
        <v>841430356378</v>
      </c>
      <c r="W108" s="5">
        <v>671603347276</v>
      </c>
      <c r="X108" s="5">
        <v>633253141514</v>
      </c>
      <c r="Y108" s="5">
        <v>693266657654</v>
      </c>
      <c r="Z108" s="5">
        <v>573356622597</v>
      </c>
    </row>
    <row r="109" spans="3:26" ht="15.5" x14ac:dyDescent="0.35">
      <c r="C109" t="s">
        <v>785</v>
      </c>
      <c r="D109" s="5">
        <v>65584810000</v>
      </c>
      <c r="E109" s="5">
        <v>61957282000</v>
      </c>
      <c r="F109" s="5">
        <v>56702268000</v>
      </c>
      <c r="G109" s="5">
        <v>61701207000</v>
      </c>
      <c r="I109" s="5">
        <v>61957282000</v>
      </c>
      <c r="J109" s="5">
        <v>77650197000</v>
      </c>
      <c r="K109" s="5">
        <v>74666096000</v>
      </c>
      <c r="L109" s="5">
        <v>68426138000</v>
      </c>
      <c r="M109" s="5">
        <v>89714948000</v>
      </c>
      <c r="N109" s="5">
        <v>62767250000</v>
      </c>
      <c r="O109" s="5">
        <v>64639673000</v>
      </c>
      <c r="P109" s="5">
        <v>80943982000</v>
      </c>
      <c r="Q109" s="5">
        <v>66385200000</v>
      </c>
      <c r="R109" s="5">
        <v>65836400000</v>
      </c>
      <c r="S109" s="5">
        <v>67595500000</v>
      </c>
      <c r="T109" s="5">
        <v>60956000000</v>
      </c>
      <c r="U109" s="5">
        <v>59726100000</v>
      </c>
      <c r="V109" s="5">
        <v>47383000000</v>
      </c>
      <c r="W109" s="5">
        <v>70730400000</v>
      </c>
      <c r="X109" s="5">
        <v>70129800000</v>
      </c>
      <c r="Y109" s="5">
        <v>46060000000</v>
      </c>
    </row>
    <row r="110" spans="3:26" ht="15.5" x14ac:dyDescent="0.35">
      <c r="C110" t="s">
        <v>127</v>
      </c>
      <c r="D110" s="5">
        <v>77844059000</v>
      </c>
      <c r="E110" s="5">
        <v>66725084000</v>
      </c>
      <c r="F110" s="5">
        <v>76010725000</v>
      </c>
      <c r="G110" s="5">
        <v>66960997000</v>
      </c>
      <c r="I110" s="5">
        <v>66725084000</v>
      </c>
      <c r="J110" s="5">
        <v>67218800000</v>
      </c>
      <c r="K110" s="5">
        <v>51905062000</v>
      </c>
      <c r="L110" s="5">
        <v>59356131000</v>
      </c>
      <c r="M110" s="5">
        <v>51850586000</v>
      </c>
      <c r="N110" s="5">
        <v>23003808000</v>
      </c>
      <c r="O110" s="5">
        <v>36113699000</v>
      </c>
      <c r="P110" s="5">
        <v>29658091000</v>
      </c>
      <c r="Q110" s="5">
        <v>38752081000</v>
      </c>
      <c r="R110" s="5">
        <v>41372533000</v>
      </c>
      <c r="S110" s="5">
        <v>36911640000</v>
      </c>
      <c r="T110" s="5">
        <v>24091407200</v>
      </c>
      <c r="U110" s="5">
        <v>37077392075</v>
      </c>
      <c r="V110" s="5">
        <v>45961290891</v>
      </c>
      <c r="W110" s="5">
        <v>31017839404</v>
      </c>
      <c r="X110" s="5">
        <v>24352704931</v>
      </c>
      <c r="Y110" s="5">
        <v>30486686185</v>
      </c>
      <c r="Z110" s="5">
        <v>41902685299</v>
      </c>
    </row>
    <row r="111" spans="3:26" ht="15.5" x14ac:dyDescent="0.35">
      <c r="C111" t="s">
        <v>129</v>
      </c>
      <c r="D111" s="5">
        <v>191515538000</v>
      </c>
      <c r="E111" s="5">
        <v>180905203000</v>
      </c>
      <c r="F111" s="5">
        <v>159715960000</v>
      </c>
      <c r="G111" s="5">
        <v>205482204000</v>
      </c>
      <c r="I111" s="5">
        <v>180905203000</v>
      </c>
      <c r="J111" s="5">
        <v>167103159000</v>
      </c>
      <c r="K111" s="5">
        <v>128014444000</v>
      </c>
      <c r="L111" s="5">
        <v>134948091000</v>
      </c>
      <c r="M111" s="5">
        <v>98317791000</v>
      </c>
      <c r="N111" s="5">
        <v>126929643000</v>
      </c>
      <c r="O111" s="5">
        <v>154496479000</v>
      </c>
      <c r="P111" s="5">
        <v>104161442000</v>
      </c>
      <c r="Q111" s="5">
        <v>72540068000</v>
      </c>
      <c r="R111" s="5">
        <v>69431576000</v>
      </c>
      <c r="S111" s="5">
        <v>73286468000</v>
      </c>
      <c r="T111" s="5">
        <v>84820765480</v>
      </c>
      <c r="U111" s="5">
        <v>64545464835</v>
      </c>
      <c r="V111" s="5">
        <v>229188097839</v>
      </c>
      <c r="W111" s="5">
        <v>237283297052</v>
      </c>
      <c r="X111" s="5">
        <v>50431698231</v>
      </c>
      <c r="Y111" s="5">
        <v>29780043006</v>
      </c>
      <c r="Z111" s="5">
        <v>45361572423</v>
      </c>
    </row>
    <row r="112" spans="3:26" ht="15.5" x14ac:dyDescent="0.35">
      <c r="C112" t="s">
        <v>131</v>
      </c>
      <c r="D112" s="5">
        <v>87820446000</v>
      </c>
      <c r="E112" s="5">
        <v>73902234000</v>
      </c>
      <c r="F112" s="5">
        <v>53803333000</v>
      </c>
      <c r="G112" s="5">
        <v>30255213000</v>
      </c>
      <c r="I112" s="5">
        <v>73902234000</v>
      </c>
      <c r="J112" s="5">
        <v>30756642000</v>
      </c>
      <c r="K112" s="5">
        <v>31333139000</v>
      </c>
      <c r="L112" s="5">
        <v>29907490000</v>
      </c>
      <c r="M112" s="5">
        <v>15336290000</v>
      </c>
      <c r="N112" s="5">
        <v>7287556000</v>
      </c>
      <c r="O112" s="5">
        <v>22423262000</v>
      </c>
      <c r="P112" s="5">
        <v>24455481000</v>
      </c>
      <c r="Q112" s="5">
        <v>23400675000</v>
      </c>
      <c r="R112" s="5">
        <v>25984299000</v>
      </c>
      <c r="S112" s="5">
        <v>31937688000</v>
      </c>
      <c r="T112" s="5">
        <v>28987106213</v>
      </c>
      <c r="U112" s="5">
        <v>36536078403</v>
      </c>
      <c r="V112" s="5">
        <v>40244923999</v>
      </c>
      <c r="W112" s="5">
        <v>27744219009</v>
      </c>
      <c r="X112" s="5">
        <v>22900965562</v>
      </c>
      <c r="Y112" s="5">
        <v>46328172544</v>
      </c>
      <c r="Z112" s="5">
        <v>38570868293</v>
      </c>
    </row>
    <row r="113" spans="3:26" ht="15.5" x14ac:dyDescent="0.35">
      <c r="C113" t="s">
        <v>132</v>
      </c>
      <c r="D113" s="5">
        <v>94074210000</v>
      </c>
      <c r="E113" s="5">
        <v>96369303000</v>
      </c>
      <c r="F113" s="5">
        <v>102240928000</v>
      </c>
      <c r="G113" s="5">
        <v>101339608000</v>
      </c>
      <c r="I113" s="5">
        <v>96369303000</v>
      </c>
      <c r="J113" s="5">
        <v>90783238000</v>
      </c>
      <c r="K113" s="5">
        <v>83440741000</v>
      </c>
      <c r="L113" s="5">
        <v>84419131000</v>
      </c>
      <c r="M113" s="5">
        <v>92163385000</v>
      </c>
      <c r="N113" s="5">
        <v>66669789000</v>
      </c>
      <c r="O113" s="5">
        <v>81089977000</v>
      </c>
      <c r="P113" s="5">
        <v>75471191000</v>
      </c>
      <c r="Q113" s="5">
        <v>63932418000</v>
      </c>
      <c r="R113" s="5">
        <v>69291001000</v>
      </c>
      <c r="S113" s="5">
        <v>60888557000</v>
      </c>
      <c r="T113" s="5">
        <v>80315065634</v>
      </c>
      <c r="U113" s="5">
        <v>89291689602</v>
      </c>
      <c r="V113" s="5">
        <v>84592125493</v>
      </c>
      <c r="W113" s="5">
        <v>79434922112</v>
      </c>
      <c r="X113" s="5">
        <v>57324430430</v>
      </c>
      <c r="Y113" s="5">
        <v>82650213329</v>
      </c>
      <c r="Z113" s="5">
        <v>118759427342</v>
      </c>
    </row>
    <row r="114" spans="3:26" ht="15.5" x14ac:dyDescent="0.35">
      <c r="C114" t="s">
        <v>134</v>
      </c>
    </row>
    <row r="115" spans="3:26" ht="15.5" x14ac:dyDescent="0.35">
      <c r="C115" t="s">
        <v>135</v>
      </c>
      <c r="D115" s="5">
        <v>1539175225000</v>
      </c>
      <c r="E115" s="5">
        <v>1724459865000</v>
      </c>
      <c r="F115" s="5">
        <v>1808623606000</v>
      </c>
      <c r="G115" s="5">
        <v>1894373186000</v>
      </c>
      <c r="I115" s="5">
        <v>1724459865000</v>
      </c>
      <c r="J115" s="5">
        <v>2053863235000</v>
      </c>
      <c r="K115" s="5">
        <v>2268715756000</v>
      </c>
      <c r="L115" s="5">
        <v>2098605261000</v>
      </c>
      <c r="M115" s="5">
        <v>1695590547000</v>
      </c>
      <c r="N115" s="5">
        <v>1438944917000</v>
      </c>
      <c r="O115" s="5">
        <v>1254450904000</v>
      </c>
      <c r="P115" s="5">
        <v>951158720000</v>
      </c>
      <c r="Q115" s="5">
        <v>514360691000</v>
      </c>
      <c r="R115" s="5">
        <v>461049625000</v>
      </c>
      <c r="S115" s="5">
        <v>510870241000</v>
      </c>
      <c r="T115" s="5">
        <v>496572705285</v>
      </c>
      <c r="U115" s="5">
        <v>242919127275</v>
      </c>
      <c r="V115" s="5">
        <v>536930367683</v>
      </c>
      <c r="W115" s="5">
        <v>464332455724</v>
      </c>
      <c r="X115" s="5">
        <v>272758669933</v>
      </c>
      <c r="Y115" s="5">
        <v>398869263469</v>
      </c>
      <c r="Z115" s="5">
        <v>730996060745</v>
      </c>
    </row>
    <row r="116" spans="3:26" ht="15.5" x14ac:dyDescent="0.35">
      <c r="C116" t="s">
        <v>138</v>
      </c>
      <c r="D116" s="5">
        <v>738818500000</v>
      </c>
      <c r="E116" s="5">
        <v>667899478000</v>
      </c>
      <c r="F116" s="5">
        <v>573906609000</v>
      </c>
      <c r="G116" s="5">
        <v>556815978000</v>
      </c>
      <c r="I116" s="5">
        <v>667899478000</v>
      </c>
      <c r="J116" s="5">
        <v>568941931000</v>
      </c>
      <c r="K116" s="5">
        <v>503258444000</v>
      </c>
      <c r="L116" s="5">
        <v>378411546000</v>
      </c>
      <c r="M116" s="5">
        <v>392650983000</v>
      </c>
      <c r="N116" s="5">
        <v>391672060000</v>
      </c>
      <c r="O116" s="5">
        <v>448345332000</v>
      </c>
      <c r="P116" s="5">
        <v>354518773000</v>
      </c>
      <c r="Q116" s="5">
        <v>349502975000</v>
      </c>
      <c r="R116" s="5">
        <v>318162215000</v>
      </c>
      <c r="S116" s="5">
        <v>245318295000</v>
      </c>
      <c r="T116" s="5">
        <v>340396739940</v>
      </c>
      <c r="U116" s="5">
        <v>726049887029</v>
      </c>
      <c r="V116" s="5">
        <v>394060918156</v>
      </c>
      <c r="W116" s="5">
        <v>225392669699</v>
      </c>
      <c r="X116" s="5">
        <v>408113542360</v>
      </c>
      <c r="Y116" s="5">
        <v>457961542590</v>
      </c>
      <c r="Z116" s="5">
        <v>328762069240</v>
      </c>
    </row>
    <row r="117" spans="3:26" ht="15.5" x14ac:dyDescent="0.35">
      <c r="C117" t="s">
        <v>139</v>
      </c>
      <c r="D117" s="5">
        <v>1972294582000</v>
      </c>
      <c r="E117" s="5">
        <v>2146143444000</v>
      </c>
      <c r="F117" s="5">
        <v>2239817500000</v>
      </c>
      <c r="G117" s="5">
        <v>2326672651000</v>
      </c>
      <c r="I117" s="5">
        <v>2146143444000</v>
      </c>
      <c r="J117" s="5">
        <v>2485655766000</v>
      </c>
      <c r="K117" s="5">
        <v>2725435762000</v>
      </c>
      <c r="L117" s="5">
        <v>2595755463000</v>
      </c>
      <c r="M117" s="5">
        <v>2225591048000</v>
      </c>
      <c r="N117" s="5">
        <v>2044939294000</v>
      </c>
      <c r="O117" s="5">
        <v>1465258038000</v>
      </c>
      <c r="P117" s="5">
        <v>1119453947000</v>
      </c>
      <c r="Q117" s="5">
        <v>694773173000</v>
      </c>
      <c r="R117" s="5">
        <v>629003122000</v>
      </c>
      <c r="S117" s="5">
        <v>662305316000</v>
      </c>
      <c r="T117" s="5">
        <v>648470390880</v>
      </c>
      <c r="U117" s="5">
        <v>379479975097</v>
      </c>
      <c r="V117" s="5">
        <v>658588389547</v>
      </c>
      <c r="W117" s="5">
        <v>584149688738</v>
      </c>
      <c r="X117" s="5">
        <v>394564462259</v>
      </c>
      <c r="Y117" s="5">
        <v>519975446252</v>
      </c>
      <c r="Z117" s="5">
        <v>856397556408</v>
      </c>
    </row>
    <row r="118" spans="3:26" ht="15.5" x14ac:dyDescent="0.35">
      <c r="C118" t="s">
        <v>140</v>
      </c>
      <c r="D118" s="5">
        <v>1972294582000</v>
      </c>
      <c r="E118" s="5">
        <v>2146143444000</v>
      </c>
      <c r="F118" s="5">
        <v>2239817500000</v>
      </c>
      <c r="G118" s="5">
        <v>2326672651000</v>
      </c>
      <c r="I118" s="5">
        <v>2146143444000</v>
      </c>
      <c r="J118" s="5">
        <v>2485655766000</v>
      </c>
      <c r="K118" s="5">
        <v>2725435762000</v>
      </c>
      <c r="L118" s="5">
        <v>2595755463000</v>
      </c>
      <c r="M118" s="5">
        <v>2225591048000</v>
      </c>
      <c r="N118" s="5">
        <v>2044939294000</v>
      </c>
      <c r="O118" s="5">
        <v>1465258038000</v>
      </c>
      <c r="P118" s="5">
        <v>1119453947000</v>
      </c>
      <c r="Q118" s="5">
        <v>694773173000</v>
      </c>
      <c r="R118" s="5">
        <v>629003122000</v>
      </c>
      <c r="S118" s="5">
        <v>662305316000</v>
      </c>
      <c r="T118" s="5">
        <v>648470390880</v>
      </c>
      <c r="U118" s="5">
        <v>379479975097</v>
      </c>
      <c r="V118" s="5">
        <v>658588389547</v>
      </c>
      <c r="W118" s="5">
        <v>584149688738</v>
      </c>
      <c r="X118" s="5">
        <v>394564462259</v>
      </c>
      <c r="Y118" s="5">
        <v>519975446252</v>
      </c>
      <c r="Z118" s="5">
        <v>856397556408</v>
      </c>
    </row>
    <row r="119" spans="3:26" ht="15.5" x14ac:dyDescent="0.35">
      <c r="C119" t="s">
        <v>512</v>
      </c>
      <c r="P119" s="5">
        <v>7023133000</v>
      </c>
      <c r="Q119" s="5">
        <v>9738152000</v>
      </c>
      <c r="R119" s="5">
        <v>13741133000</v>
      </c>
      <c r="S119" s="5">
        <v>15645008000</v>
      </c>
      <c r="T119" s="5">
        <v>14798132758</v>
      </c>
      <c r="U119" s="5">
        <v>14641257758</v>
      </c>
      <c r="V119" s="5">
        <v>15071429758</v>
      </c>
      <c r="W119" s="5">
        <v>17628703000</v>
      </c>
      <c r="X119" s="5">
        <v>17575034000</v>
      </c>
      <c r="Y119" s="5">
        <v>17860107000</v>
      </c>
      <c r="Z119" s="5">
        <v>18940457000</v>
      </c>
    </row>
    <row r="120" spans="3:26" ht="15.5" x14ac:dyDescent="0.35">
      <c r="C120" t="s">
        <v>133</v>
      </c>
      <c r="D120" s="5">
        <v>194185000</v>
      </c>
      <c r="E120" s="5">
        <v>194185000</v>
      </c>
      <c r="F120" s="5">
        <v>1160731000</v>
      </c>
      <c r="G120" s="5">
        <v>1160731000</v>
      </c>
      <c r="I120" s="5">
        <v>194185000</v>
      </c>
      <c r="J120" s="5">
        <v>1160731000</v>
      </c>
      <c r="K120" s="5">
        <v>2708669000</v>
      </c>
      <c r="L120" s="5">
        <v>4323929000</v>
      </c>
      <c r="M120" s="5">
        <v>4757750000</v>
      </c>
      <c r="N120" s="5">
        <v>5809314000</v>
      </c>
      <c r="O120" s="5">
        <v>8548646000</v>
      </c>
      <c r="P120" s="5">
        <v>10696269000</v>
      </c>
      <c r="Q120" s="5">
        <v>11625647000</v>
      </c>
      <c r="R120" s="5">
        <v>11419746000</v>
      </c>
      <c r="S120" s="5">
        <v>9988103000</v>
      </c>
      <c r="T120" s="5">
        <v>9142437642</v>
      </c>
      <c r="U120" s="5">
        <v>7314260819</v>
      </c>
      <c r="V120" s="5">
        <v>6708515193</v>
      </c>
      <c r="W120" s="5">
        <v>8114218584</v>
      </c>
      <c r="X120" s="5">
        <v>15161233892</v>
      </c>
      <c r="Y120" s="5">
        <v>19112939402</v>
      </c>
      <c r="Z120" s="5">
        <v>22458874941</v>
      </c>
    </row>
    <row r="121" spans="3:26" ht="15.5" x14ac:dyDescent="0.35">
      <c r="C121" t="s">
        <v>332</v>
      </c>
      <c r="M121" s="5">
        <v>34512003000</v>
      </c>
      <c r="N121" s="5">
        <v>69531258000</v>
      </c>
      <c r="O121" s="5">
        <v>40297608000</v>
      </c>
    </row>
    <row r="122" spans="3:26" ht="15.5" x14ac:dyDescent="0.35">
      <c r="C122" t="s">
        <v>144</v>
      </c>
    </row>
    <row r="123" spans="3:26" ht="15.5" x14ac:dyDescent="0.35">
      <c r="C123" t="s">
        <v>145</v>
      </c>
      <c r="D123" s="5">
        <v>1919987012000</v>
      </c>
      <c r="E123" s="5">
        <v>2094420239000</v>
      </c>
      <c r="F123" s="5">
        <v>2190365750000</v>
      </c>
      <c r="G123" s="5">
        <v>2277096224000</v>
      </c>
      <c r="I123" s="5">
        <v>2094420239000</v>
      </c>
      <c r="J123" s="5">
        <v>2435240990000</v>
      </c>
      <c r="K123" s="5">
        <v>2679639468000</v>
      </c>
      <c r="L123" s="5">
        <v>2543947233000</v>
      </c>
      <c r="M123" s="5">
        <v>2125359448000</v>
      </c>
      <c r="N123" s="5">
        <v>1894153104000</v>
      </c>
      <c r="O123" s="5">
        <v>1321425873000</v>
      </c>
      <c r="P123" s="5">
        <v>1006521274000</v>
      </c>
      <c r="Q123" s="5">
        <v>564795156000</v>
      </c>
      <c r="R123" s="5">
        <v>510374040000</v>
      </c>
      <c r="S123" s="5">
        <v>552209223000</v>
      </c>
      <c r="T123" s="5">
        <v>539834333922</v>
      </c>
      <c r="U123" s="5">
        <v>279570785682</v>
      </c>
      <c r="V123" s="5">
        <v>565521668150</v>
      </c>
      <c r="W123" s="5">
        <v>494639465992</v>
      </c>
      <c r="X123" s="5">
        <v>300400718295</v>
      </c>
      <c r="Y123" s="5">
        <v>423145910580</v>
      </c>
      <c r="Z123" s="5">
        <v>756915221497</v>
      </c>
    </row>
    <row r="124" spans="3:26" ht="15.5" x14ac:dyDescent="0.35">
      <c r="C124" t="s">
        <v>147</v>
      </c>
      <c r="D124" s="5">
        <v>3253427241000</v>
      </c>
      <c r="E124" s="5">
        <v>3337495711000</v>
      </c>
      <c r="F124" s="5">
        <v>3299136758000</v>
      </c>
      <c r="G124" s="5">
        <v>3423846755000</v>
      </c>
      <c r="I124" s="5">
        <v>3337495711000</v>
      </c>
      <c r="J124" s="5">
        <v>3531109991000</v>
      </c>
      <c r="K124" s="5">
        <v>3636019700000</v>
      </c>
      <c r="L124" s="5">
        <v>3382102301000</v>
      </c>
      <c r="M124" s="5">
        <v>2973906693000</v>
      </c>
      <c r="N124" s="5">
        <v>2735056960000</v>
      </c>
      <c r="O124" s="5">
        <v>2287068867000</v>
      </c>
      <c r="P124" s="5">
        <v>1811783519000</v>
      </c>
      <c r="Q124" s="5">
        <v>1335008459000</v>
      </c>
      <c r="R124" s="5">
        <v>1239157501000</v>
      </c>
      <c r="S124" s="5">
        <v>1201114456000</v>
      </c>
      <c r="T124" s="5">
        <v>1268037475347</v>
      </c>
      <c r="U124" s="5">
        <v>1392706587041</v>
      </c>
      <c r="V124" s="5">
        <v>1500018745925</v>
      </c>
      <c r="W124" s="5">
        <v>1255753036014</v>
      </c>
      <c r="X124" s="5">
        <v>1027817603773</v>
      </c>
      <c r="Y124" s="5">
        <v>1213242103906</v>
      </c>
      <c r="Z124" s="5">
        <v>1429754179005</v>
      </c>
    </row>
    <row r="125" spans="3:26" ht="15.5" x14ac:dyDescent="0.35">
      <c r="C125" t="s">
        <v>148</v>
      </c>
    </row>
    <row r="126" spans="3:26" ht="15.5" x14ac:dyDescent="0.35">
      <c r="C126" t="s">
        <v>149</v>
      </c>
      <c r="D126" s="5">
        <v>1159368000000</v>
      </c>
      <c r="E126" s="5">
        <v>1159368000000</v>
      </c>
      <c r="F126" s="5">
        <v>1159368000000</v>
      </c>
      <c r="G126" s="5">
        <v>1159368000000</v>
      </c>
      <c r="I126" s="5">
        <v>1159368000000</v>
      </c>
      <c r="J126" s="5">
        <v>1159368000000</v>
      </c>
      <c r="K126" s="5">
        <v>1159368000000</v>
      </c>
      <c r="L126" s="5">
        <v>1159368000000</v>
      </c>
      <c r="M126" s="5">
        <v>1159368000000</v>
      </c>
      <c r="N126" s="5">
        <v>1159368000000</v>
      </c>
      <c r="O126" s="5">
        <v>1159368000000</v>
      </c>
      <c r="P126" s="5">
        <v>1159368000000</v>
      </c>
      <c r="Q126" s="5">
        <v>1159368000000</v>
      </c>
      <c r="R126" s="5">
        <v>1159368000000</v>
      </c>
      <c r="S126" s="5">
        <v>1159368000000</v>
      </c>
      <c r="T126" s="5">
        <v>1159368000000</v>
      </c>
      <c r="U126" s="5">
        <v>1159368000000</v>
      </c>
      <c r="V126" s="5">
        <v>1159368000000</v>
      </c>
      <c r="W126" s="5">
        <v>1159368000000</v>
      </c>
      <c r="X126" s="5">
        <v>1159368000000</v>
      </c>
      <c r="Y126" s="5">
        <v>1159368000000</v>
      </c>
      <c r="Z126" s="5">
        <v>1159368000000</v>
      </c>
    </row>
    <row r="127" spans="3:26" ht="15.5" x14ac:dyDescent="0.35">
      <c r="C127" t="s">
        <v>151</v>
      </c>
      <c r="D127" s="5">
        <v>-361197103000</v>
      </c>
      <c r="E127" s="5">
        <v>-361197103000</v>
      </c>
      <c r="F127" s="5">
        <v>-361197103000</v>
      </c>
      <c r="G127" s="5">
        <v>-361197103000</v>
      </c>
      <c r="I127" s="5">
        <v>-361197103000</v>
      </c>
      <c r="J127" s="5">
        <v>-361197103000</v>
      </c>
      <c r="K127" s="5">
        <v>-361197103000</v>
      </c>
      <c r="L127" s="5">
        <v>-361197103000</v>
      </c>
      <c r="M127" s="5">
        <v>-361197103000</v>
      </c>
      <c r="N127" s="5">
        <v>-361197103000</v>
      </c>
      <c r="O127" s="5">
        <v>-361197103000</v>
      </c>
      <c r="P127" s="5">
        <v>-361197103000</v>
      </c>
      <c r="Q127" s="5">
        <v>-361197103000</v>
      </c>
      <c r="R127" s="5">
        <v>-361197103000</v>
      </c>
      <c r="S127" s="5">
        <v>-361197103000</v>
      </c>
      <c r="T127" s="5">
        <v>-361197102827</v>
      </c>
      <c r="U127" s="5">
        <v>-361197102827</v>
      </c>
      <c r="V127" s="5">
        <v>14316365733</v>
      </c>
      <c r="W127" s="5">
        <v>14316365733</v>
      </c>
      <c r="X127" s="5">
        <v>14316365733</v>
      </c>
      <c r="Y127" s="5">
        <v>14316365733</v>
      </c>
      <c r="Z127" s="5">
        <v>14316365733</v>
      </c>
    </row>
    <row r="128" spans="3:26" ht="15.5" x14ac:dyDescent="0.35">
      <c r="C128" t="s">
        <v>152</v>
      </c>
      <c r="D128" s="5">
        <v>1979122194000</v>
      </c>
      <c r="E128" s="5">
        <v>1851180096000</v>
      </c>
      <c r="F128" s="5">
        <v>1785714569000</v>
      </c>
      <c r="G128" s="5">
        <v>1678710328000</v>
      </c>
      <c r="I128" s="5">
        <v>1851180096000</v>
      </c>
      <c r="J128" s="5">
        <v>1600908745000</v>
      </c>
      <c r="K128" s="5">
        <v>1364110167000</v>
      </c>
      <c r="L128" s="5">
        <v>1172674013000</v>
      </c>
      <c r="M128" s="5">
        <v>1217567531000</v>
      </c>
      <c r="N128" s="5">
        <v>1423639860000</v>
      </c>
      <c r="O128" s="5">
        <v>1588458961000</v>
      </c>
      <c r="P128" s="5">
        <v>1517824655000</v>
      </c>
      <c r="Q128" s="5">
        <v>1254117808000</v>
      </c>
      <c r="R128" s="5">
        <v>1168738808000</v>
      </c>
      <c r="S128" s="5">
        <v>1085437382000</v>
      </c>
      <c r="T128" s="5">
        <v>944873523991</v>
      </c>
      <c r="U128" s="5">
        <v>721499401657</v>
      </c>
      <c r="V128" s="5">
        <v>585943297086</v>
      </c>
      <c r="W128" s="5">
        <v>434814200905</v>
      </c>
      <c r="X128" s="5">
        <v>311648034748</v>
      </c>
      <c r="Y128" s="5">
        <v>214023540084</v>
      </c>
      <c r="Z128" s="5">
        <v>134716406776</v>
      </c>
    </row>
    <row r="129" spans="2:26" ht="15.5" x14ac:dyDescent="0.35">
      <c r="C129" t="s">
        <v>153</v>
      </c>
      <c r="D129" s="5">
        <v>13600000000</v>
      </c>
      <c r="E129" s="5">
        <v>13600000000</v>
      </c>
      <c r="F129" s="5">
        <v>13600000000</v>
      </c>
      <c r="G129" s="5">
        <v>13600000000</v>
      </c>
      <c r="I129" s="5">
        <v>13600000000</v>
      </c>
      <c r="J129" s="5">
        <v>12600000000</v>
      </c>
      <c r="K129" s="5">
        <v>11600000000</v>
      </c>
      <c r="L129" s="5">
        <v>11600000000</v>
      </c>
      <c r="M129" s="5">
        <v>11600000000</v>
      </c>
      <c r="N129" s="5">
        <v>11600000000</v>
      </c>
      <c r="O129" s="5">
        <v>10600000000</v>
      </c>
      <c r="P129" s="5">
        <v>9600000000</v>
      </c>
      <c r="Q129" s="5">
        <v>8600000000</v>
      </c>
      <c r="R129" s="5">
        <v>7600000000</v>
      </c>
      <c r="S129" s="5">
        <v>6600000000</v>
      </c>
      <c r="T129" s="5">
        <v>5600000000</v>
      </c>
      <c r="U129" s="5">
        <v>4600000000</v>
      </c>
      <c r="V129" s="5">
        <v>3600000000</v>
      </c>
      <c r="W129" s="5">
        <v>2600000000</v>
      </c>
      <c r="X129" s="5">
        <v>1600000000</v>
      </c>
      <c r="Y129" s="5">
        <v>600000000</v>
      </c>
      <c r="Z129" s="5">
        <v>600000000</v>
      </c>
    </row>
    <row r="130" spans="2:26" ht="15.5" x14ac:dyDescent="0.35">
      <c r="C130" t="s">
        <v>154</v>
      </c>
      <c r="D130" s="5">
        <v>1965522194000</v>
      </c>
      <c r="E130" s="5">
        <v>1837580096000</v>
      </c>
      <c r="F130" s="5">
        <v>1772114569000</v>
      </c>
      <c r="G130" s="5">
        <v>1665110328000</v>
      </c>
      <c r="I130" s="5">
        <v>1837580096000</v>
      </c>
      <c r="J130" s="5">
        <v>1588308745000</v>
      </c>
      <c r="K130" s="5">
        <v>1352510167000</v>
      </c>
      <c r="L130" s="5">
        <v>1161074013000</v>
      </c>
      <c r="M130" s="5">
        <v>1205967531000</v>
      </c>
      <c r="N130" s="5">
        <v>1412039860000</v>
      </c>
      <c r="O130" s="5">
        <v>1577858961000</v>
      </c>
      <c r="P130" s="5">
        <v>1508224655000</v>
      </c>
      <c r="Q130" s="5">
        <v>1245517808000</v>
      </c>
      <c r="R130" s="5">
        <v>1161138808000</v>
      </c>
      <c r="S130" s="5">
        <v>1078837382000</v>
      </c>
      <c r="T130" s="5">
        <v>939273523991</v>
      </c>
      <c r="U130" s="5">
        <v>716899401657</v>
      </c>
      <c r="V130" s="5">
        <v>582343297086</v>
      </c>
      <c r="W130" s="5">
        <v>432214200905</v>
      </c>
      <c r="X130" s="5">
        <v>310048034748</v>
      </c>
      <c r="Y130" s="5">
        <v>213423540084</v>
      </c>
      <c r="Z130" s="5">
        <v>134116406776</v>
      </c>
    </row>
    <row r="131" spans="2:26" ht="15.5" x14ac:dyDescent="0.35">
      <c r="C131" t="s">
        <v>155</v>
      </c>
      <c r="D131" s="5">
        <v>1979122194000</v>
      </c>
      <c r="E131" s="5">
        <v>1851180096000</v>
      </c>
      <c r="F131" s="5">
        <v>1785714569000</v>
      </c>
      <c r="G131" s="5">
        <v>1678710328000</v>
      </c>
      <c r="I131" s="5">
        <v>1851180096000</v>
      </c>
      <c r="J131" s="5">
        <v>1600908745000</v>
      </c>
      <c r="K131" s="5">
        <v>1364110167000</v>
      </c>
      <c r="L131" s="5">
        <v>1172674013000</v>
      </c>
      <c r="M131" s="5">
        <v>1217567531000</v>
      </c>
      <c r="N131" s="5">
        <v>1423639860000</v>
      </c>
      <c r="O131" s="5">
        <v>1588458961000</v>
      </c>
      <c r="P131" s="5">
        <v>1517824655000</v>
      </c>
      <c r="Q131" s="5">
        <v>1254117808000</v>
      </c>
      <c r="R131" s="5">
        <v>1168738808000</v>
      </c>
      <c r="S131" s="5">
        <v>1085437382000</v>
      </c>
      <c r="T131" s="5">
        <v>944873523991</v>
      </c>
      <c r="U131" s="5">
        <v>721499401657</v>
      </c>
      <c r="V131" s="5">
        <v>585943297086</v>
      </c>
      <c r="W131" s="5">
        <v>434814200905</v>
      </c>
      <c r="X131" s="5">
        <v>311648034748</v>
      </c>
      <c r="Y131" s="5">
        <v>214023540084</v>
      </c>
      <c r="Z131" s="5">
        <v>134716406776</v>
      </c>
    </row>
    <row r="132" spans="2:26" ht="15.5" x14ac:dyDescent="0.35">
      <c r="C132" t="s">
        <v>156</v>
      </c>
      <c r="D132" s="5">
        <v>772284950000</v>
      </c>
      <c r="E132" s="5">
        <v>713131856000</v>
      </c>
      <c r="F132" s="5">
        <v>719993043000</v>
      </c>
      <c r="G132" s="5">
        <v>720689176000</v>
      </c>
      <c r="I132" s="5">
        <v>713131856000</v>
      </c>
      <c r="J132" s="5">
        <v>750336820000</v>
      </c>
      <c r="K132" s="5">
        <v>707430864000</v>
      </c>
      <c r="L132" s="5">
        <v>699906878000</v>
      </c>
      <c r="M132" s="5">
        <v>686827257000</v>
      </c>
      <c r="N132" s="5">
        <v>800168664000</v>
      </c>
      <c r="O132" s="5">
        <v>905245830000</v>
      </c>
      <c r="P132" s="5">
        <v>891119415000</v>
      </c>
      <c r="Q132" s="5">
        <v>704333386000</v>
      </c>
      <c r="R132" s="5">
        <v>664379119000</v>
      </c>
      <c r="S132" s="5">
        <v>566988155000</v>
      </c>
      <c r="T132" s="5">
        <v>544913186942</v>
      </c>
      <c r="U132" s="5">
        <v>496534018708</v>
      </c>
      <c r="V132" s="5">
        <v>405020758064</v>
      </c>
      <c r="W132" s="5">
        <v>369034852127</v>
      </c>
      <c r="X132" s="5">
        <v>326777442900</v>
      </c>
      <c r="Y132" s="5">
        <v>327624070509</v>
      </c>
      <c r="Z132" s="5">
        <v>280618489072</v>
      </c>
    </row>
    <row r="133" spans="2:26" ht="15.5" x14ac:dyDescent="0.35">
      <c r="C133" t="s">
        <v>9</v>
      </c>
      <c r="D133" s="5">
        <v>3332534585000</v>
      </c>
      <c r="E133" s="5">
        <v>3144461474000</v>
      </c>
      <c r="F133" s="5">
        <v>3084988319000</v>
      </c>
      <c r="G133" s="5">
        <v>2977932616000</v>
      </c>
      <c r="I133" s="5">
        <v>3144461474000</v>
      </c>
      <c r="J133" s="5">
        <v>2926734780000</v>
      </c>
      <c r="K133" s="5">
        <v>2637799015000</v>
      </c>
      <c r="L133" s="5">
        <v>2701248239000</v>
      </c>
      <c r="M133" s="5">
        <v>2708632030000</v>
      </c>
      <c r="N133" s="5">
        <v>3016577600000</v>
      </c>
      <c r="O133" s="5">
        <v>3304149848000</v>
      </c>
      <c r="P133" s="5">
        <v>3236813754000</v>
      </c>
      <c r="Q133" s="5">
        <v>2785080453000</v>
      </c>
      <c r="R133" s="5">
        <v>2651080405000</v>
      </c>
      <c r="S133" s="5">
        <v>2470388015000</v>
      </c>
      <c r="T133" s="5">
        <v>2307749188616</v>
      </c>
      <c r="U133" s="5">
        <v>2035995898048</v>
      </c>
      <c r="V133" s="5">
        <v>1808926532833</v>
      </c>
      <c r="W133" s="5">
        <v>1617738842131</v>
      </c>
      <c r="X133" s="5">
        <v>1452315266747</v>
      </c>
      <c r="Y133" s="5">
        <v>1384968387485</v>
      </c>
      <c r="Z133" s="5">
        <v>1258655672740</v>
      </c>
    </row>
    <row r="134" spans="2:26" ht="15.5" x14ac:dyDescent="0.35">
      <c r="C134" t="s">
        <v>157</v>
      </c>
      <c r="D134" s="5">
        <v>6585961826000</v>
      </c>
      <c r="E134" s="5">
        <v>6481957185000</v>
      </c>
      <c r="F134" s="5">
        <v>6384125077000</v>
      </c>
      <c r="G134" s="5">
        <v>6401779371000</v>
      </c>
      <c r="I134" s="5">
        <v>6481957185000</v>
      </c>
      <c r="J134" s="5">
        <v>6457844771000</v>
      </c>
      <c r="K134" s="5">
        <v>6273818715000</v>
      </c>
      <c r="L134" s="5">
        <v>6083350540000</v>
      </c>
      <c r="M134" s="5">
        <v>5682538723000</v>
      </c>
      <c r="N134" s="5">
        <v>5751634560000</v>
      </c>
      <c r="O134" s="5">
        <v>5591218715000</v>
      </c>
      <c r="P134" s="5">
        <v>5048597273000</v>
      </c>
      <c r="Q134" s="5">
        <v>4120088912000</v>
      </c>
      <c r="R134" s="5">
        <v>3890237906000</v>
      </c>
      <c r="S134" s="5">
        <v>3671502471000</v>
      </c>
      <c r="T134" s="5">
        <v>3575786663963</v>
      </c>
      <c r="U134" s="5">
        <v>3428702485089</v>
      </c>
      <c r="V134" s="5">
        <v>3308945278758</v>
      </c>
      <c r="W134" s="5">
        <v>2873491878145</v>
      </c>
      <c r="X134" s="5">
        <v>2480132870520</v>
      </c>
      <c r="Y134" s="5">
        <v>2598210491391</v>
      </c>
      <c r="Z134" s="5">
        <v>2688409851745</v>
      </c>
    </row>
    <row r="135" spans="2:26" ht="15.5" x14ac:dyDescent="0.35">
      <c r="C135" t="s">
        <v>158</v>
      </c>
      <c r="D135" s="5">
        <v>2318736000</v>
      </c>
      <c r="E135" s="5">
        <v>2318736000</v>
      </c>
      <c r="F135" s="5">
        <v>2318736000</v>
      </c>
      <c r="G135" s="5">
        <v>2318736000</v>
      </c>
      <c r="I135" s="5">
        <v>2318736000</v>
      </c>
      <c r="J135" s="5">
        <v>2318736000</v>
      </c>
      <c r="K135" s="5">
        <v>2318736000</v>
      </c>
      <c r="L135" s="5">
        <v>2318736000</v>
      </c>
      <c r="M135" s="5">
        <v>2318736000</v>
      </c>
      <c r="N135" s="5">
        <v>2318736000</v>
      </c>
      <c r="O135" s="5">
        <v>2318736000</v>
      </c>
      <c r="P135" s="5">
        <v>2318736000</v>
      </c>
      <c r="Q135" s="5">
        <v>2318736000</v>
      </c>
      <c r="R135" s="5">
        <v>2318736000</v>
      </c>
      <c r="S135" s="5">
        <v>2318736000</v>
      </c>
      <c r="T135" s="5">
        <v>2318736000</v>
      </c>
      <c r="U135" s="5">
        <v>2318736000</v>
      </c>
      <c r="V135" s="5">
        <v>2318736000</v>
      </c>
      <c r="W135" s="5">
        <v>2318736000</v>
      </c>
      <c r="X135" s="5">
        <v>2318736000</v>
      </c>
      <c r="Y135" s="5">
        <v>2318736000</v>
      </c>
      <c r="Z135" s="5">
        <v>2318736000</v>
      </c>
    </row>
    <row r="137" spans="2:26" ht="15.5" x14ac:dyDescent="0.35">
      <c r="B137" t="s">
        <v>159</v>
      </c>
      <c r="C137" t="s">
        <v>160</v>
      </c>
      <c r="D137" s="5">
        <v>305586712000</v>
      </c>
      <c r="E137" s="5">
        <v>291543364000</v>
      </c>
      <c r="F137" s="5">
        <v>213406312000</v>
      </c>
      <c r="G137" s="5">
        <v>195373135000</v>
      </c>
      <c r="I137" s="5">
        <v>792109658000</v>
      </c>
      <c r="J137" s="5">
        <v>779005990000</v>
      </c>
      <c r="K137" s="5">
        <v>468391086000</v>
      </c>
      <c r="L137" s="5">
        <v>310638383000</v>
      </c>
      <c r="M137" s="5">
        <v>-38205991000</v>
      </c>
      <c r="N137" s="5">
        <v>-38412680000</v>
      </c>
      <c r="O137" s="5">
        <v>120475250000</v>
      </c>
      <c r="P137" s="5">
        <v>364352900000</v>
      </c>
      <c r="Q137" s="5">
        <v>165401911000</v>
      </c>
      <c r="R137" s="5">
        <v>325924807000</v>
      </c>
      <c r="S137" s="5">
        <v>146370761000</v>
      </c>
      <c r="T137" s="5">
        <v>274033053259</v>
      </c>
      <c r="U137" s="5">
        <v>305065366366</v>
      </c>
      <c r="V137" s="5">
        <v>269058256514</v>
      </c>
      <c r="W137" s="5">
        <v>417024795385</v>
      </c>
      <c r="X137" s="5">
        <v>227962163142</v>
      </c>
      <c r="Y137" s="5">
        <v>178284877140</v>
      </c>
      <c r="Z137" s="5">
        <v>234871648564</v>
      </c>
    </row>
    <row r="138" spans="2:26" ht="15.5" x14ac:dyDescent="0.35">
      <c r="C138" t="s">
        <v>161</v>
      </c>
      <c r="D138" s="5">
        <v>764948306000</v>
      </c>
      <c r="E138" s="5">
        <v>758776241000</v>
      </c>
      <c r="F138" s="5">
        <v>685911162000</v>
      </c>
      <c r="G138" s="5">
        <v>637375425000</v>
      </c>
      <c r="I138" s="5">
        <v>2688757434000</v>
      </c>
      <c r="J138" s="5">
        <v>2632688299000</v>
      </c>
      <c r="K138" s="5">
        <v>2056116792000</v>
      </c>
      <c r="L138" s="5">
        <v>1376207360000</v>
      </c>
      <c r="M138" s="5">
        <v>525317865000</v>
      </c>
      <c r="N138" s="5">
        <v>677337016000</v>
      </c>
      <c r="O138" s="5">
        <v>1420100642000</v>
      </c>
      <c r="P138" s="5">
        <v>1603229393000</v>
      </c>
      <c r="Q138" s="5">
        <v>1234594992000</v>
      </c>
      <c r="R138" s="5">
        <v>1257165616000</v>
      </c>
      <c r="S138" s="5">
        <v>1164595447000</v>
      </c>
      <c r="T138" s="5">
        <v>1351385159143</v>
      </c>
      <c r="U138" s="5">
        <v>1419943570498</v>
      </c>
      <c r="V138" s="5">
        <v>1485375627717</v>
      </c>
      <c r="W138" s="5">
        <v>1255270931726</v>
      </c>
      <c r="X138" s="5">
        <v>1206444459227</v>
      </c>
      <c r="Y138" s="5">
        <v>1133273497198</v>
      </c>
      <c r="Z138" s="5">
        <v>1120043877406</v>
      </c>
    </row>
    <row r="139" spans="2:26" ht="15.5" x14ac:dyDescent="0.35">
      <c r="C139" t="s">
        <v>1665</v>
      </c>
      <c r="W139" s="5">
        <v>187187016393</v>
      </c>
    </row>
    <row r="140" spans="2:26" ht="15.5" x14ac:dyDescent="0.35">
      <c r="C140" t="s">
        <v>1494</v>
      </c>
    </row>
    <row r="141" spans="2:26" ht="15.5" x14ac:dyDescent="0.35">
      <c r="C141" t="s">
        <v>1666</v>
      </c>
      <c r="D141" s="5">
        <v>-234023046000</v>
      </c>
      <c r="E141" s="5">
        <v>-350744352000</v>
      </c>
      <c r="F141" s="5">
        <v>-169259040000</v>
      </c>
      <c r="G141" s="5">
        <v>-230288730000</v>
      </c>
      <c r="I141" s="5">
        <v>-1011531341000</v>
      </c>
      <c r="J141" s="5">
        <v>-974365667000</v>
      </c>
      <c r="K141" s="5">
        <v>-853189542000</v>
      </c>
      <c r="L141" s="5">
        <v>-571284907000</v>
      </c>
      <c r="M141" s="5">
        <v>-273192041000</v>
      </c>
      <c r="N141" s="5">
        <v>-352545437000</v>
      </c>
      <c r="O141" s="5">
        <v>-710595524000</v>
      </c>
      <c r="P141" s="5">
        <v>-685730930000</v>
      </c>
      <c r="Q141" s="5">
        <v>-584745781000</v>
      </c>
      <c r="R141" s="5">
        <v>-484674287000</v>
      </c>
      <c r="S141" s="5">
        <v>-587606271000</v>
      </c>
      <c r="T141" s="5">
        <v>-592124209045</v>
      </c>
      <c r="U141" s="5">
        <v>-562488536644</v>
      </c>
      <c r="V141" s="5">
        <v>-763025505503</v>
      </c>
      <c r="W141" s="5">
        <v>-506721549062</v>
      </c>
      <c r="X141" s="5">
        <v>-480960894139</v>
      </c>
      <c r="Y141" s="5">
        <v>-450536015840</v>
      </c>
      <c r="Z141" s="5">
        <v>-421923905022</v>
      </c>
    </row>
    <row r="142" spans="2:26" ht="15.5" x14ac:dyDescent="0.35">
      <c r="C142" t="s">
        <v>903</v>
      </c>
      <c r="D142" s="5">
        <v>-99657824000</v>
      </c>
      <c r="E142" s="5">
        <v>38396605000</v>
      </c>
      <c r="F142" s="5">
        <v>-140932945000</v>
      </c>
      <c r="G142" s="5">
        <v>-129349057000</v>
      </c>
      <c r="I142" s="5">
        <v>-374836412000</v>
      </c>
      <c r="J142" s="5">
        <v>-365683399000</v>
      </c>
      <c r="K142" s="5">
        <v>-337925810000</v>
      </c>
      <c r="L142" s="5">
        <v>-237177928000</v>
      </c>
      <c r="M142" s="5">
        <v>-188120934000</v>
      </c>
      <c r="N142" s="5">
        <v>-230317908000</v>
      </c>
      <c r="O142" s="5">
        <v>-297610488000</v>
      </c>
      <c r="P142" s="5">
        <v>-266723898000</v>
      </c>
      <c r="Q142" s="5">
        <v>-245553861000</v>
      </c>
      <c r="R142" s="5">
        <v>-244338622000</v>
      </c>
      <c r="S142" s="5">
        <v>-211636909000</v>
      </c>
      <c r="T142" s="5">
        <v>-262966123209</v>
      </c>
      <c r="U142" s="5">
        <v>-322347846517</v>
      </c>
      <c r="V142" s="5">
        <v>-218506021319</v>
      </c>
      <c r="W142" s="5">
        <v>-205947409425</v>
      </c>
      <c r="X142" s="5">
        <v>-193018475572</v>
      </c>
      <c r="Y142" s="5">
        <v>-190361171422</v>
      </c>
      <c r="Z142" s="5">
        <v>-191472047575</v>
      </c>
    </row>
    <row r="143" spans="2:26" ht="15.5" x14ac:dyDescent="0.35">
      <c r="C143" t="s">
        <v>516</v>
      </c>
      <c r="D143" s="5">
        <v>-333680870000</v>
      </c>
      <c r="E143" s="5">
        <v>-312347747000</v>
      </c>
      <c r="F143" s="5">
        <v>-310191985000</v>
      </c>
      <c r="G143" s="5">
        <v>-359637787000</v>
      </c>
      <c r="I143" s="5">
        <v>-1386367753000</v>
      </c>
      <c r="J143" s="5">
        <v>-1340049066000</v>
      </c>
      <c r="K143" s="5">
        <v>-1191115352000</v>
      </c>
      <c r="L143" s="5">
        <v>-808462835000</v>
      </c>
      <c r="M143" s="5">
        <v>-461312975000</v>
      </c>
      <c r="N143" s="5">
        <v>-582863345000</v>
      </c>
      <c r="O143" s="5">
        <v>-1008206012000</v>
      </c>
      <c r="P143" s="5">
        <v>-952454828000</v>
      </c>
      <c r="Q143" s="5">
        <v>-830299642000</v>
      </c>
      <c r="R143" s="5">
        <v>-729012909000</v>
      </c>
      <c r="S143" s="5">
        <v>-799243180000</v>
      </c>
      <c r="T143" s="5">
        <v>-855090332254</v>
      </c>
      <c r="U143" s="5">
        <v>-884836383161</v>
      </c>
      <c r="V143" s="5">
        <v>-981531526822</v>
      </c>
      <c r="W143" s="5">
        <v>-712668958487</v>
      </c>
      <c r="X143" s="5">
        <v>-673979369711</v>
      </c>
      <c r="Y143" s="5">
        <v>-640897187262</v>
      </c>
      <c r="Z143" s="5">
        <v>-613395952597</v>
      </c>
    </row>
    <row r="144" spans="2:26" ht="15.5" x14ac:dyDescent="0.35">
      <c r="C144" t="s">
        <v>169</v>
      </c>
      <c r="D144" s="5">
        <v>10213278000</v>
      </c>
      <c r="E144" s="5">
        <v>17675334000</v>
      </c>
      <c r="F144" s="5">
        <v>9686175000</v>
      </c>
      <c r="G144" s="5">
        <v>11219417000</v>
      </c>
      <c r="I144" s="5">
        <v>46660654000</v>
      </c>
      <c r="J144" s="5">
        <v>33192600000</v>
      </c>
      <c r="K144" s="5">
        <v>24887616000</v>
      </c>
      <c r="L144" s="5">
        <v>10110864000</v>
      </c>
      <c r="M144" s="5">
        <v>7786208000</v>
      </c>
      <c r="N144" s="5">
        <v>16540726000</v>
      </c>
      <c r="O144" s="5">
        <v>25528007000</v>
      </c>
      <c r="P144" s="5">
        <v>23591943000</v>
      </c>
      <c r="Q144" s="5">
        <v>23330106000</v>
      </c>
      <c r="R144" s="5">
        <v>35231155000</v>
      </c>
      <c r="S144" s="5">
        <v>50053775000</v>
      </c>
      <c r="T144" s="5">
        <v>56270263085</v>
      </c>
      <c r="U144" s="5">
        <v>39036684984</v>
      </c>
      <c r="V144" s="5">
        <v>31097319134</v>
      </c>
      <c r="W144" s="5">
        <v>16831258332</v>
      </c>
      <c r="X144" s="5">
        <v>11154138951</v>
      </c>
      <c r="Y144" s="5">
        <v>13165654367</v>
      </c>
      <c r="Z144" s="5">
        <v>14284277230</v>
      </c>
    </row>
    <row r="145" spans="3:26" ht="15.5" x14ac:dyDescent="0.35">
      <c r="C145" t="s">
        <v>1667</v>
      </c>
      <c r="E145" s="5">
        <v>902267000</v>
      </c>
      <c r="I145" s="5">
        <v>902267000</v>
      </c>
      <c r="J145" s="5">
        <v>11935877000</v>
      </c>
      <c r="K145" s="5">
        <v>6018876000</v>
      </c>
      <c r="L145" s="5">
        <v>5510241000</v>
      </c>
      <c r="M145" s="5">
        <v>20511263000</v>
      </c>
      <c r="N145" s="5">
        <v>2348047000</v>
      </c>
      <c r="O145" s="5">
        <v>4799927000</v>
      </c>
      <c r="P145" s="5">
        <v>1572530000</v>
      </c>
      <c r="Q145" s="5">
        <v>3558646000</v>
      </c>
      <c r="R145" s="5">
        <v>18322854000</v>
      </c>
    </row>
    <row r="146" spans="3:26" ht="15.5" x14ac:dyDescent="0.35">
      <c r="C146" t="s">
        <v>466</v>
      </c>
      <c r="D146" s="5">
        <v>-29723686000</v>
      </c>
      <c r="E146" s="5">
        <v>-44759431000</v>
      </c>
      <c r="F146" s="5">
        <v>-34760424000</v>
      </c>
      <c r="G146" s="5">
        <v>-35766681000</v>
      </c>
      <c r="I146" s="5">
        <v>-153075830000</v>
      </c>
      <c r="J146" s="5">
        <v>-168970876000</v>
      </c>
      <c r="K146" s="5">
        <v>-148206485000</v>
      </c>
      <c r="L146" s="5">
        <v>-105225733000</v>
      </c>
      <c r="M146" s="5">
        <v>-83801979000</v>
      </c>
      <c r="N146" s="5">
        <v>-74118081000</v>
      </c>
      <c r="O146" s="5">
        <v>-67563612000</v>
      </c>
      <c r="P146" s="5">
        <v>-46171628000</v>
      </c>
      <c r="Q146" s="5">
        <v>-42835167000</v>
      </c>
      <c r="R146" s="5">
        <v>-33129889000</v>
      </c>
      <c r="S146" s="5">
        <v>-53398901000</v>
      </c>
      <c r="T146" s="5">
        <v>-37287715413</v>
      </c>
      <c r="U146" s="5">
        <v>-34423068954</v>
      </c>
      <c r="V146" s="5">
        <v>-36406060664</v>
      </c>
      <c r="W146" s="5">
        <v>-44396550717</v>
      </c>
      <c r="X146" s="5">
        <v>-50629266157</v>
      </c>
      <c r="Y146" s="5">
        <v>-86385440270</v>
      </c>
      <c r="Z146" s="5">
        <v>-67817140184</v>
      </c>
    </row>
    <row r="147" spans="3:26" ht="15.5" x14ac:dyDescent="0.35">
      <c r="C147" t="s">
        <v>1668</v>
      </c>
      <c r="D147" s="5">
        <v>-49765128000</v>
      </c>
      <c r="E147" s="5">
        <v>-49292977000</v>
      </c>
      <c r="F147" s="5">
        <v>-63301018000</v>
      </c>
      <c r="G147" s="5">
        <v>-51146868000</v>
      </c>
      <c r="I147" s="5">
        <v>-214455656000</v>
      </c>
      <c r="J147" s="5">
        <v>-197550372000</v>
      </c>
      <c r="K147" s="5">
        <v>-156836264000</v>
      </c>
      <c r="L147" s="5">
        <v>-87009715000</v>
      </c>
      <c r="M147" s="5">
        <v>-23768803000</v>
      </c>
      <c r="N147" s="5">
        <v>-38894234000</v>
      </c>
      <c r="O147" s="5">
        <v>-102903020000</v>
      </c>
      <c r="P147" s="5">
        <v>-94309969000</v>
      </c>
      <c r="Q147" s="5">
        <v>-89219220000</v>
      </c>
      <c r="R147" s="5">
        <v>-80700726000</v>
      </c>
      <c r="S147" s="5">
        <v>-78765097000</v>
      </c>
      <c r="T147" s="5">
        <v>-76976421831</v>
      </c>
      <c r="U147" s="5">
        <v>-83976327869</v>
      </c>
      <c r="V147" s="5">
        <v>-86300157982</v>
      </c>
      <c r="W147" s="5">
        <v>-82776083214</v>
      </c>
      <c r="X147" s="5">
        <v>-78016388469</v>
      </c>
      <c r="Y147" s="5">
        <v>-71328924806</v>
      </c>
      <c r="Z147" s="5">
        <v>-75633921918</v>
      </c>
    </row>
    <row r="148" spans="3:26" ht="15.5" x14ac:dyDescent="0.35">
      <c r="C148" t="s">
        <v>1669</v>
      </c>
      <c r="E148" s="5">
        <v>-147751230000</v>
      </c>
      <c r="I148" s="5">
        <v>-147751230000</v>
      </c>
      <c r="J148" s="5">
        <v>-141807024000</v>
      </c>
      <c r="K148" s="5">
        <v>-89069166000</v>
      </c>
      <c r="L148" s="5">
        <v>-58524673000</v>
      </c>
      <c r="M148" s="5">
        <v>-6371648000</v>
      </c>
      <c r="N148" s="5">
        <v>-7076831000</v>
      </c>
      <c r="O148" s="5">
        <v>-55791763000</v>
      </c>
      <c r="P148" s="5">
        <v>-55066361000</v>
      </c>
      <c r="Q148" s="5">
        <v>-48902278000</v>
      </c>
      <c r="R148" s="5">
        <v>-47411530000</v>
      </c>
      <c r="S148" s="5">
        <v>-47766893000</v>
      </c>
      <c r="T148" s="5">
        <v>-50407828336</v>
      </c>
      <c r="U148" s="5">
        <v>-52880421651</v>
      </c>
      <c r="V148" s="5">
        <v>-43395343376</v>
      </c>
      <c r="W148" s="5">
        <v>-43011378743</v>
      </c>
      <c r="X148" s="5">
        <v>-44603114515</v>
      </c>
      <c r="Y148" s="5">
        <v>-37376521011</v>
      </c>
      <c r="Z148" s="5">
        <v>-41379305741</v>
      </c>
    </row>
    <row r="149" spans="3:26" ht="15.5" x14ac:dyDescent="0.35">
      <c r="C149" t="s">
        <v>1670</v>
      </c>
      <c r="O149" s="5">
        <v>-34301200000</v>
      </c>
      <c r="P149" s="5">
        <v>-43865144000</v>
      </c>
      <c r="Q149" s="5">
        <v>-24027768000</v>
      </c>
      <c r="R149" s="5">
        <v>-25899129000</v>
      </c>
      <c r="S149" s="5">
        <v>-29163348000</v>
      </c>
      <c r="T149" s="5">
        <v>-30244748013</v>
      </c>
      <c r="U149" s="5">
        <v>-29250026291</v>
      </c>
      <c r="V149" s="5">
        <v>-25939957063</v>
      </c>
      <c r="W149" s="5">
        <v>-30265972786</v>
      </c>
      <c r="X149" s="5">
        <v>-16819685891</v>
      </c>
      <c r="Y149" s="5">
        <v>-29482819550</v>
      </c>
      <c r="Z149" s="5">
        <v>-24686006381</v>
      </c>
    </row>
    <row r="150" spans="3:26" ht="15.5" x14ac:dyDescent="0.35">
      <c r="C150" t="s">
        <v>1671</v>
      </c>
      <c r="E150" s="5">
        <v>-31562505000</v>
      </c>
      <c r="I150" s="5">
        <v>-31562505000</v>
      </c>
      <c r="J150" s="5">
        <v>-37507364000</v>
      </c>
      <c r="K150" s="5">
        <v>-22411124000</v>
      </c>
      <c r="L150" s="5">
        <v>-20159395000</v>
      </c>
    </row>
    <row r="151" spans="3:26" ht="15.5" x14ac:dyDescent="0.35">
      <c r="C151" t="s">
        <v>167</v>
      </c>
      <c r="D151" s="5">
        <v>-56405188000</v>
      </c>
      <c r="E151" s="5">
        <v>99903412000</v>
      </c>
      <c r="F151" s="5">
        <v>-73937598000</v>
      </c>
      <c r="G151" s="5">
        <v>-6670371000</v>
      </c>
      <c r="I151" s="5">
        <v>-10997723000</v>
      </c>
      <c r="J151" s="5">
        <v>-12926084000</v>
      </c>
      <c r="K151" s="5">
        <v>-10993807000</v>
      </c>
      <c r="L151" s="5">
        <v>-1807731000</v>
      </c>
      <c r="M151" s="5">
        <v>-16565922000</v>
      </c>
      <c r="N151" s="5">
        <v>-31685978000</v>
      </c>
      <c r="O151" s="5">
        <v>-61187719000</v>
      </c>
      <c r="P151" s="5">
        <v>-72173036000</v>
      </c>
      <c r="Q151" s="5">
        <v>-60797758000</v>
      </c>
      <c r="R151" s="5">
        <v>-68640635000</v>
      </c>
      <c r="S151" s="5">
        <v>-59941042000</v>
      </c>
      <c r="T151" s="5">
        <v>-83615323122</v>
      </c>
      <c r="U151" s="5">
        <v>-68548661190</v>
      </c>
      <c r="V151" s="5">
        <v>-73841644430</v>
      </c>
      <c r="W151" s="5">
        <v>-129145467119</v>
      </c>
      <c r="X151" s="5">
        <v>-125588610293</v>
      </c>
      <c r="Y151" s="5">
        <v>-102683381526</v>
      </c>
      <c r="Z151" s="5">
        <v>-76544179251</v>
      </c>
    </row>
    <row r="152" spans="3:26" ht="15.5" x14ac:dyDescent="0.35">
      <c r="C152" t="s">
        <v>172</v>
      </c>
      <c r="D152" s="5">
        <v>-166065560000</v>
      </c>
      <c r="E152" s="5">
        <v>-77602670000</v>
      </c>
      <c r="F152" s="5">
        <v>-197487310000</v>
      </c>
      <c r="G152" s="5">
        <v>-77420715000</v>
      </c>
      <c r="I152" s="5">
        <v>-519807299000</v>
      </c>
      <c r="J152" s="5">
        <v>-341807572000</v>
      </c>
      <c r="K152" s="5">
        <v>198424742000</v>
      </c>
      <c r="L152" s="5">
        <v>250721585000</v>
      </c>
      <c r="M152" s="5">
        <v>259909109000</v>
      </c>
      <c r="N152" s="5">
        <v>58674144000</v>
      </c>
      <c r="O152" s="5">
        <v>332462054000</v>
      </c>
      <c r="P152" s="5">
        <v>338831842000</v>
      </c>
      <c r="Q152" s="5">
        <v>26957598000</v>
      </c>
      <c r="R152" s="5">
        <v>-58403565000</v>
      </c>
      <c r="S152" s="5">
        <v>-145116551000</v>
      </c>
      <c r="T152" s="5">
        <v>-93810516131</v>
      </c>
      <c r="U152" s="5">
        <v>-73161210795</v>
      </c>
      <c r="V152" s="5">
        <v>-33158489310</v>
      </c>
      <c r="W152" s="5">
        <v>-79777541870</v>
      </c>
      <c r="X152" s="5">
        <v>-146009869514</v>
      </c>
      <c r="Y152" s="5">
        <v>-90488462614</v>
      </c>
      <c r="Z152" s="5">
        <v>-139294744112</v>
      </c>
    </row>
    <row r="153" spans="3:26" ht="15.5" x14ac:dyDescent="0.35">
      <c r="C153" t="s">
        <v>173</v>
      </c>
      <c r="D153" s="5">
        <v>-39458712000</v>
      </c>
      <c r="E153" s="5">
        <v>-195758367000</v>
      </c>
      <c r="F153" s="5">
        <v>-21486311000</v>
      </c>
      <c r="G153" s="5">
        <v>-12572546000</v>
      </c>
      <c r="I153" s="5">
        <v>-244771418000</v>
      </c>
      <c r="J153" s="5">
        <v>-85947394000</v>
      </c>
      <c r="K153" s="5">
        <v>-454729846000</v>
      </c>
      <c r="L153" s="5">
        <v>-135178914000</v>
      </c>
      <c r="M153" s="5">
        <v>-139240385000</v>
      </c>
      <c r="N153" s="5">
        <v>-177752596000</v>
      </c>
      <c r="O153" s="5">
        <v>-477549278000</v>
      </c>
      <c r="P153" s="5">
        <v>-570470612000</v>
      </c>
      <c r="Q153" s="5">
        <v>-398316611000</v>
      </c>
      <c r="R153" s="5">
        <v>-463123158000</v>
      </c>
      <c r="S153" s="5">
        <v>-125021318000</v>
      </c>
      <c r="T153" s="5">
        <v>-148164744637</v>
      </c>
      <c r="U153" s="5">
        <v>-133128632252</v>
      </c>
      <c r="V153" s="5">
        <v>-101149916465</v>
      </c>
      <c r="W153" s="5">
        <v>14156413336</v>
      </c>
      <c r="X153" s="5">
        <v>-61085163012</v>
      </c>
      <c r="Y153" s="5">
        <v>-31499913291</v>
      </c>
      <c r="Z153" s="5">
        <v>-88516647840</v>
      </c>
    </row>
    <row r="154" spans="3:26" ht="15.5" x14ac:dyDescent="0.35">
      <c r="C154" t="s">
        <v>174</v>
      </c>
      <c r="D154" s="5">
        <v>-22513722000</v>
      </c>
      <c r="E154" s="5">
        <v>-39910565000</v>
      </c>
      <c r="F154" s="5">
        <v>-16551904000</v>
      </c>
      <c r="G154" s="5">
        <v>-16190601000</v>
      </c>
      <c r="I154" s="5">
        <v>-86805990000</v>
      </c>
      <c r="J154" s="5">
        <v>-78128966000</v>
      </c>
      <c r="K154" s="5">
        <v>-127224731000</v>
      </c>
      <c r="L154" s="5">
        <v>-58904287000</v>
      </c>
      <c r="M154" s="5">
        <v>-109596056000</v>
      </c>
      <c r="N154" s="5">
        <v>-159399285000</v>
      </c>
      <c r="O154" s="5">
        <v>-382796190000</v>
      </c>
      <c r="P154" s="5">
        <v>-548374865000</v>
      </c>
      <c r="Q154" s="5">
        <v>-340880770000</v>
      </c>
      <c r="R154" s="5">
        <v>-464961420000</v>
      </c>
      <c r="S154" s="5">
        <v>-127920102000</v>
      </c>
      <c r="T154" s="5">
        <v>-166722541909</v>
      </c>
      <c r="U154" s="5">
        <v>-127889609939</v>
      </c>
      <c r="V154" s="5">
        <v>-92480749386</v>
      </c>
      <c r="W154" s="5">
        <v>-49762625176</v>
      </c>
      <c r="X154" s="5">
        <v>-33258599842</v>
      </c>
      <c r="Y154" s="5">
        <v>-27998129531</v>
      </c>
      <c r="Z154" s="5">
        <v>-86173850892</v>
      </c>
    </row>
    <row r="155" spans="3:26" ht="15.5" x14ac:dyDescent="0.35">
      <c r="C155" t="s">
        <v>1672</v>
      </c>
      <c r="D155" s="5">
        <v>-4240000000</v>
      </c>
      <c r="K155" s="5">
        <v>-310875600000</v>
      </c>
    </row>
    <row r="156" spans="3:26" ht="15.5" x14ac:dyDescent="0.35">
      <c r="C156" t="s">
        <v>1673</v>
      </c>
      <c r="J156" s="5">
        <v>-4764688000</v>
      </c>
      <c r="K156" s="5">
        <v>-3079253000</v>
      </c>
    </row>
    <row r="157" spans="3:26" ht="15.5" x14ac:dyDescent="0.35">
      <c r="C157" t="s">
        <v>388</v>
      </c>
      <c r="D157" s="5">
        <v>-12426093000</v>
      </c>
      <c r="E157" s="5">
        <v>-6329506000</v>
      </c>
      <c r="F157" s="5">
        <v>-3924939000</v>
      </c>
      <c r="G157" s="5">
        <v>-530718000</v>
      </c>
      <c r="I157" s="5">
        <v>-19712299000</v>
      </c>
      <c r="J157" s="5">
        <v>-13374435000</v>
      </c>
      <c r="K157" s="5">
        <v>-12526672000</v>
      </c>
      <c r="L157" s="5">
        <v>-83020542000</v>
      </c>
      <c r="M157" s="5">
        <v>-25394437000</v>
      </c>
      <c r="N157" s="5">
        <v>-8927136000</v>
      </c>
      <c r="O157" s="5">
        <v>-96280288000</v>
      </c>
      <c r="P157" s="5">
        <v>-24581210000</v>
      </c>
    </row>
    <row r="158" spans="3:26" ht="15.5" x14ac:dyDescent="0.35">
      <c r="C158" t="s">
        <v>184</v>
      </c>
      <c r="G158" s="5">
        <v>450450000</v>
      </c>
      <c r="I158" s="5">
        <v>450450000</v>
      </c>
      <c r="J158" s="5">
        <v>1602690000</v>
      </c>
      <c r="K158" s="5">
        <v>182475000</v>
      </c>
      <c r="L158" s="5">
        <v>459398000</v>
      </c>
      <c r="N158" s="5">
        <v>209966000</v>
      </c>
      <c r="O158" s="5">
        <v>785125000</v>
      </c>
      <c r="P158" s="5">
        <v>2686800000</v>
      </c>
      <c r="S158" s="5">
        <v>3403143000</v>
      </c>
      <c r="T158" s="5">
        <v>2349406670</v>
      </c>
      <c r="U158" s="5">
        <v>694065835</v>
      </c>
      <c r="V158" s="5">
        <v>964809943</v>
      </c>
      <c r="W158" s="5">
        <v>103339588410</v>
      </c>
      <c r="X158" s="5">
        <v>720404120</v>
      </c>
      <c r="Y158" s="5">
        <v>546210932</v>
      </c>
      <c r="Z158" s="5">
        <v>940121650</v>
      </c>
    </row>
    <row r="159" spans="3:26" ht="15.5" x14ac:dyDescent="0.35">
      <c r="C159" t="s">
        <v>1674</v>
      </c>
    </row>
    <row r="160" spans="3:26" ht="15.5" x14ac:dyDescent="0.35">
      <c r="C160" t="s">
        <v>1675</v>
      </c>
    </row>
    <row r="161" spans="3:26" ht="15.5" x14ac:dyDescent="0.35">
      <c r="C161" t="s">
        <v>1676</v>
      </c>
      <c r="D161" s="5">
        <v>-278897000</v>
      </c>
      <c r="E161" s="5">
        <v>-1114961000</v>
      </c>
      <c r="F161" s="5">
        <v>-1009468000</v>
      </c>
      <c r="G161" s="5">
        <v>-851227000</v>
      </c>
      <c r="I161" s="5">
        <v>4699756000</v>
      </c>
      <c r="J161" s="5">
        <v>-3781995000</v>
      </c>
      <c r="K161" s="5">
        <v>-1206065000</v>
      </c>
      <c r="L161" s="5">
        <v>6286517000</v>
      </c>
      <c r="M161" s="5">
        <v>-4249892000</v>
      </c>
      <c r="N161" s="5">
        <v>-9636141000</v>
      </c>
      <c r="O161" s="5">
        <v>-3207925000</v>
      </c>
      <c r="P161" s="5">
        <v>-201337000</v>
      </c>
      <c r="Q161" s="5">
        <v>-269072000</v>
      </c>
      <c r="R161" s="5">
        <v>1838262000</v>
      </c>
      <c r="S161" s="5">
        <v>-504359000</v>
      </c>
      <c r="T161" s="5">
        <v>16208390602</v>
      </c>
      <c r="U161" s="5">
        <v>-5933088148</v>
      </c>
      <c r="V161" s="5">
        <v>-9633977022</v>
      </c>
      <c r="W161" s="5">
        <v>5775072218</v>
      </c>
      <c r="X161" s="5">
        <v>-2108967290</v>
      </c>
      <c r="Y161" s="5">
        <v>-4047994692</v>
      </c>
      <c r="Z161" s="5">
        <v>-3282918598</v>
      </c>
    </row>
    <row r="162" spans="3:26" ht="15.5" x14ac:dyDescent="0.35">
      <c r="C162" t="s">
        <v>1677</v>
      </c>
      <c r="G162" s="5">
        <v>-450450000</v>
      </c>
    </row>
    <row r="163" spans="3:26" ht="15.5" x14ac:dyDescent="0.35">
      <c r="C163" t="s">
        <v>571</v>
      </c>
      <c r="E163" s="5">
        <v>-3544384000</v>
      </c>
      <c r="I163" s="5">
        <v>-3544384000</v>
      </c>
    </row>
    <row r="164" spans="3:26" ht="15.5" x14ac:dyDescent="0.35">
      <c r="C164" t="s">
        <v>1678</v>
      </c>
    </row>
    <row r="165" spans="3:26" ht="15.5" x14ac:dyDescent="0.35">
      <c r="C165" t="s">
        <v>1679</v>
      </c>
      <c r="E165" s="5">
        <v>-102133222000</v>
      </c>
      <c r="I165" s="5">
        <v>-102133222000</v>
      </c>
    </row>
    <row r="166" spans="3:26" ht="15.5" x14ac:dyDescent="0.35">
      <c r="C166" t="s">
        <v>1680</v>
      </c>
      <c r="E166" s="5">
        <v>-541808000</v>
      </c>
      <c r="I166" s="5">
        <v>-541808000</v>
      </c>
    </row>
    <row r="167" spans="3:26" ht="15.5" x14ac:dyDescent="0.35">
      <c r="C167" t="s">
        <v>1539</v>
      </c>
      <c r="E167" s="5">
        <v>-42183921000</v>
      </c>
      <c r="I167" s="5">
        <v>-42183921000</v>
      </c>
    </row>
    <row r="168" spans="3:26" ht="15.5" x14ac:dyDescent="0.35">
      <c r="C168" t="s">
        <v>1681</v>
      </c>
    </row>
    <row r="169" spans="3:26" ht="15.5" x14ac:dyDescent="0.35">
      <c r="C169" t="s">
        <v>672</v>
      </c>
      <c r="F169" s="5">
        <v>-5000000000</v>
      </c>
      <c r="G169" s="5">
        <v>5000000000</v>
      </c>
      <c r="O169" s="5">
        <v>3950000000</v>
      </c>
    </row>
    <row r="170" spans="3:26" ht="15.5" x14ac:dyDescent="0.35">
      <c r="C170" t="s">
        <v>1682</v>
      </c>
      <c r="F170" s="5">
        <v>5000000000</v>
      </c>
      <c r="I170" s="5">
        <v>5000000000</v>
      </c>
      <c r="J170" s="5">
        <v>12500000000</v>
      </c>
    </row>
    <row r="171" spans="3:26" ht="15.5" x14ac:dyDescent="0.35">
      <c r="C171" t="s">
        <v>1683</v>
      </c>
      <c r="W171" s="5">
        <v>-45195622116</v>
      </c>
    </row>
    <row r="172" spans="3:26" ht="15.5" x14ac:dyDescent="0.35">
      <c r="C172" t="s">
        <v>1684</v>
      </c>
      <c r="Q172" s="5">
        <v>-57166769000</v>
      </c>
    </row>
    <row r="173" spans="3:26" ht="15.5" x14ac:dyDescent="0.35">
      <c r="C173" t="s">
        <v>1685</v>
      </c>
      <c r="X173" s="5">
        <v>-26438000000</v>
      </c>
    </row>
    <row r="174" spans="3:26" ht="15.5" x14ac:dyDescent="0.35">
      <c r="C174" t="s">
        <v>191</v>
      </c>
      <c r="D174" s="5">
        <v>-166065560000</v>
      </c>
      <c r="E174" s="5">
        <v>-77602670000</v>
      </c>
      <c r="F174" s="5">
        <v>-197487310000</v>
      </c>
      <c r="G174" s="5">
        <v>-77420715000</v>
      </c>
      <c r="I174" s="5">
        <v>-519807299000</v>
      </c>
      <c r="J174" s="5">
        <v>-341807572000</v>
      </c>
      <c r="K174" s="5">
        <v>198424742000</v>
      </c>
      <c r="L174" s="5">
        <v>250721585000</v>
      </c>
      <c r="M174" s="5">
        <v>259909109000</v>
      </c>
      <c r="N174" s="5">
        <v>58674144000</v>
      </c>
      <c r="O174" s="5">
        <v>332462054000</v>
      </c>
      <c r="P174" s="5">
        <v>338831842000</v>
      </c>
      <c r="Q174" s="5">
        <v>26957598000</v>
      </c>
      <c r="R174" s="5">
        <v>-58403565000</v>
      </c>
      <c r="S174" s="5">
        <v>-145116551000</v>
      </c>
      <c r="T174" s="5">
        <v>-93810516131</v>
      </c>
      <c r="U174" s="5">
        <v>-73161210795</v>
      </c>
      <c r="V174" s="5">
        <v>-33158489310</v>
      </c>
      <c r="W174" s="5">
        <v>-79777541870</v>
      </c>
      <c r="X174" s="5">
        <v>-146009869514</v>
      </c>
      <c r="Y174" s="5">
        <v>-90488462614</v>
      </c>
      <c r="Z174" s="5">
        <v>-139294744112</v>
      </c>
    </row>
    <row r="175" spans="3:26" ht="15.5" x14ac:dyDescent="0.35">
      <c r="C175" t="s">
        <v>1686</v>
      </c>
      <c r="D175" s="5">
        <v>3100000000</v>
      </c>
      <c r="E175" s="5">
        <v>5000000000</v>
      </c>
      <c r="F175" s="5">
        <v>2000000000</v>
      </c>
      <c r="G175" s="5">
        <v>7449308000</v>
      </c>
      <c r="I175" s="5">
        <v>14449308000</v>
      </c>
      <c r="J175" s="5">
        <v>17413881000</v>
      </c>
      <c r="K175" s="5">
        <v>440055087000</v>
      </c>
      <c r="L175" s="5">
        <v>447555487000</v>
      </c>
      <c r="M175" s="5">
        <v>368370112000</v>
      </c>
      <c r="N175" s="5">
        <v>217711623000</v>
      </c>
      <c r="O175" s="5">
        <v>436902500000</v>
      </c>
      <c r="P175" s="5">
        <v>437402240000</v>
      </c>
      <c r="Q175" s="5">
        <v>121611070000</v>
      </c>
      <c r="S175" s="5">
        <v>30275000000</v>
      </c>
      <c r="T175" s="5">
        <v>47000000000</v>
      </c>
      <c r="U175" s="5">
        <v>18825000000</v>
      </c>
      <c r="V175" s="5">
        <v>94312500000</v>
      </c>
    </row>
    <row r="176" spans="3:26" ht="15.5" x14ac:dyDescent="0.35">
      <c r="C176" t="s">
        <v>418</v>
      </c>
      <c r="Y176" s="5">
        <v>-19990000000</v>
      </c>
    </row>
    <row r="177" spans="3:26" ht="15.5" x14ac:dyDescent="0.35">
      <c r="C177" t="s">
        <v>419</v>
      </c>
      <c r="X177" s="5">
        <v>-353343804016</v>
      </c>
      <c r="Y177" s="5">
        <v>-168662409214</v>
      </c>
      <c r="Z177" s="5">
        <v>-183306207598</v>
      </c>
    </row>
    <row r="178" spans="3:26" ht="15.5" x14ac:dyDescent="0.35">
      <c r="C178" t="s">
        <v>1687</v>
      </c>
      <c r="D178" s="5">
        <v>3100000000</v>
      </c>
      <c r="E178" s="5">
        <v>5000000000</v>
      </c>
      <c r="F178" s="5">
        <v>2000000000</v>
      </c>
      <c r="G178" s="5">
        <v>7449308000</v>
      </c>
      <c r="I178" s="5">
        <v>14449308000</v>
      </c>
      <c r="J178" s="5">
        <v>17413881000</v>
      </c>
      <c r="K178" s="5">
        <v>440055087000</v>
      </c>
      <c r="L178" s="5">
        <v>447555487000</v>
      </c>
      <c r="M178" s="5">
        <v>368370112000</v>
      </c>
      <c r="N178" s="5">
        <v>217711623000</v>
      </c>
      <c r="O178" s="5">
        <v>436902500000</v>
      </c>
      <c r="P178" s="5">
        <v>437402240000</v>
      </c>
      <c r="Q178" s="5">
        <v>121611070000</v>
      </c>
      <c r="S178" s="5">
        <v>30275000000</v>
      </c>
      <c r="T178" s="5">
        <v>47000000000</v>
      </c>
      <c r="U178" s="5">
        <v>18825000000</v>
      </c>
      <c r="V178" s="5">
        <v>94312500000</v>
      </c>
      <c r="W178" s="5">
        <v>50000000000</v>
      </c>
      <c r="X178" s="5">
        <v>239054350502</v>
      </c>
      <c r="Y178" s="5">
        <v>117327000000</v>
      </c>
      <c r="Z178" s="5">
        <v>50000000000</v>
      </c>
    </row>
    <row r="179" spans="3:26" ht="15.5" x14ac:dyDescent="0.35">
      <c r="C179" t="s">
        <v>972</v>
      </c>
      <c r="E179" s="5">
        <v>-46374720000</v>
      </c>
      <c r="F179" s="5">
        <v>5411000000</v>
      </c>
      <c r="G179" s="5">
        <v>-5411000000</v>
      </c>
      <c r="I179" s="5">
        <v>-46374720000</v>
      </c>
      <c r="J179" s="5">
        <v>-23187360000</v>
      </c>
    </row>
    <row r="180" spans="3:26" ht="15.5" x14ac:dyDescent="0.35">
      <c r="C180" t="s">
        <v>921</v>
      </c>
      <c r="E180" s="5">
        <v>-11544333000</v>
      </c>
      <c r="I180" s="5">
        <v>-11544333000</v>
      </c>
      <c r="J180" s="5">
        <v>-7070000000</v>
      </c>
      <c r="K180" s="5">
        <v>-2020000000</v>
      </c>
    </row>
    <row r="181" spans="3:26" ht="15.5" x14ac:dyDescent="0.35">
      <c r="C181" t="s">
        <v>1688</v>
      </c>
      <c r="E181" s="5">
        <v>-10125000000</v>
      </c>
      <c r="G181" s="5">
        <v>-33750000000</v>
      </c>
      <c r="I181" s="5">
        <v>-43875000000</v>
      </c>
    </row>
    <row r="182" spans="3:26" ht="15.5" x14ac:dyDescent="0.35">
      <c r="C182" t="s">
        <v>1689</v>
      </c>
      <c r="O182" s="5">
        <v>-7023133000</v>
      </c>
      <c r="P182" s="5">
        <v>-2920830000</v>
      </c>
      <c r="Q182" s="5">
        <v>-4021740000</v>
      </c>
      <c r="R182" s="5">
        <v>-1666688000</v>
      </c>
    </row>
    <row r="183" spans="3:26" ht="15.5" x14ac:dyDescent="0.35">
      <c r="C183" t="s">
        <v>1690</v>
      </c>
      <c r="D183" s="5">
        <v>-161127964000</v>
      </c>
      <c r="E183" s="5">
        <v>-28686121000</v>
      </c>
      <c r="F183" s="5">
        <v>-141764018000</v>
      </c>
      <c r="G183" s="5">
        <v>-32050534000</v>
      </c>
      <c r="I183" s="5">
        <v>-360333224000</v>
      </c>
      <c r="J183" s="5">
        <v>-249400140000</v>
      </c>
      <c r="K183" s="5">
        <v>-154834586000</v>
      </c>
      <c r="L183" s="5">
        <v>-151482139000</v>
      </c>
      <c r="M183" s="5">
        <v>-95668691000</v>
      </c>
      <c r="N183" s="5">
        <v>-124820317000</v>
      </c>
      <c r="O183" s="5">
        <v>-46312329000</v>
      </c>
      <c r="P183" s="5">
        <v>-69395584000</v>
      </c>
      <c r="Q183" s="5">
        <v>-48894484000</v>
      </c>
      <c r="R183" s="5">
        <v>-56818365000</v>
      </c>
      <c r="S183" s="5">
        <v>-124679275000</v>
      </c>
      <c r="T183" s="5">
        <v>-95469712131</v>
      </c>
      <c r="U183" s="5">
        <v>-108710431795</v>
      </c>
      <c r="V183" s="5">
        <v>-76063237377</v>
      </c>
      <c r="W183" s="5">
        <v>-94147653870</v>
      </c>
    </row>
    <row r="184" spans="3:26" ht="15.5" x14ac:dyDescent="0.35">
      <c r="C184" t="s">
        <v>1691</v>
      </c>
      <c r="D184" s="5">
        <v>-161127964000</v>
      </c>
      <c r="E184" s="5">
        <v>-28686121000</v>
      </c>
      <c r="F184" s="5">
        <v>-141764018000</v>
      </c>
      <c r="G184" s="5">
        <v>-32050534000</v>
      </c>
      <c r="I184" s="5">
        <v>-360333224000</v>
      </c>
      <c r="J184" s="5">
        <v>-249400140000</v>
      </c>
      <c r="K184" s="5">
        <v>-154834586000</v>
      </c>
      <c r="L184" s="5">
        <v>-151482139000</v>
      </c>
      <c r="M184" s="5">
        <v>-95668691000</v>
      </c>
      <c r="N184" s="5">
        <v>-124820317000</v>
      </c>
      <c r="O184" s="5">
        <v>-46312329000</v>
      </c>
      <c r="P184" s="5">
        <v>-69395584000</v>
      </c>
      <c r="Q184" s="5">
        <v>-48894484000</v>
      </c>
      <c r="R184" s="5">
        <v>-56818365000</v>
      </c>
      <c r="S184" s="5">
        <v>-124679275000</v>
      </c>
      <c r="T184" s="5">
        <v>-95469712131</v>
      </c>
      <c r="U184" s="5">
        <v>-108710431795</v>
      </c>
      <c r="V184" s="5">
        <v>-76063237377</v>
      </c>
      <c r="W184" s="5">
        <v>-94147653870</v>
      </c>
      <c r="X184" s="5">
        <v>-353343804016</v>
      </c>
      <c r="Y184" s="5">
        <v>-188652409214</v>
      </c>
      <c r="Z184" s="5">
        <v>-183306207598</v>
      </c>
    </row>
    <row r="185" spans="3:26" ht="15.5" x14ac:dyDescent="0.35">
      <c r="C185" t="s">
        <v>1692</v>
      </c>
    </row>
    <row r="186" spans="3:26" ht="15.5" x14ac:dyDescent="0.35">
      <c r="C186" t="s">
        <v>1693</v>
      </c>
      <c r="E186" s="5">
        <v>57919053000</v>
      </c>
      <c r="F186" s="5">
        <v>-57919053000</v>
      </c>
      <c r="N186" s="5">
        <v>-23187360000</v>
      </c>
      <c r="O186" s="5">
        <v>-44055984000</v>
      </c>
      <c r="P186" s="5">
        <v>-44055984000</v>
      </c>
      <c r="Q186" s="5">
        <v>-41737248000</v>
      </c>
      <c r="R186" s="5">
        <v>-39418512000</v>
      </c>
      <c r="S186" s="5">
        <v>-37099776000</v>
      </c>
      <c r="T186" s="5">
        <v>-32462304000</v>
      </c>
      <c r="U186" s="5">
        <v>-27824832000</v>
      </c>
      <c r="V186" s="5">
        <v>-23187360000</v>
      </c>
      <c r="W186" s="5">
        <v>-18549888000</v>
      </c>
      <c r="X186" s="5">
        <v>-13912416000</v>
      </c>
    </row>
    <row r="187" spans="3:26" ht="15.5" x14ac:dyDescent="0.35">
      <c r="C187" t="s">
        <v>1694</v>
      </c>
      <c r="O187" s="5">
        <v>-7050000000</v>
      </c>
      <c r="P187" s="5">
        <v>-21786000000</v>
      </c>
      <c r="R187" s="5">
        <v>-7000000000</v>
      </c>
      <c r="S187" s="5">
        <v>-13612500000</v>
      </c>
      <c r="T187" s="5">
        <v>-12878500000</v>
      </c>
      <c r="U187" s="5">
        <v>-11946400000</v>
      </c>
      <c r="V187" s="5">
        <v>-25243524691</v>
      </c>
      <c r="W187" s="5">
        <v>-17080000000</v>
      </c>
      <c r="X187" s="5">
        <v>-17808000000</v>
      </c>
      <c r="Y187" s="5">
        <v>-17208640000</v>
      </c>
      <c r="Z187" s="5">
        <v>-1279365500</v>
      </c>
    </row>
    <row r="188" spans="3:26" ht="15.5" x14ac:dyDescent="0.35">
      <c r="C188" t="s">
        <v>557</v>
      </c>
      <c r="E188" s="5">
        <v>57919053000</v>
      </c>
      <c r="F188" s="5">
        <v>-57919053000</v>
      </c>
      <c r="N188" s="5">
        <v>-23187360000</v>
      </c>
      <c r="O188" s="5">
        <v>-51105984000</v>
      </c>
      <c r="P188" s="5">
        <v>-65841984000</v>
      </c>
      <c r="Q188" s="5">
        <v>-41737248000</v>
      </c>
      <c r="R188" s="5">
        <v>-46418512000</v>
      </c>
      <c r="S188" s="5">
        <v>-50712276000</v>
      </c>
      <c r="T188" s="5">
        <v>-45340804000</v>
      </c>
      <c r="U188" s="5">
        <v>-39771232000</v>
      </c>
      <c r="V188" s="5">
        <v>-48430884691</v>
      </c>
      <c r="W188" s="5">
        <v>-35629888000</v>
      </c>
      <c r="X188" s="5">
        <v>-31720416000</v>
      </c>
      <c r="Y188" s="5">
        <v>-17208640000</v>
      </c>
      <c r="Z188" s="5">
        <v>-1279365500</v>
      </c>
    </row>
    <row r="189" spans="3:26" ht="15.5" x14ac:dyDescent="0.35">
      <c r="C189" t="s">
        <v>1695</v>
      </c>
      <c r="L189" s="5">
        <v>2350000000</v>
      </c>
    </row>
    <row r="190" spans="3:26" ht="15.5" x14ac:dyDescent="0.35">
      <c r="C190" t="s">
        <v>855</v>
      </c>
      <c r="O190" s="5">
        <v>1000000</v>
      </c>
      <c r="P190" s="5">
        <v>39588000000</v>
      </c>
      <c r="R190" s="5">
        <v>46500000000</v>
      </c>
    </row>
    <row r="191" spans="3:26" ht="15.5" x14ac:dyDescent="0.35">
      <c r="C191" t="s">
        <v>1209</v>
      </c>
      <c r="Y191" s="5">
        <v>-1954413400</v>
      </c>
      <c r="Z191" s="5">
        <v>-4600000000</v>
      </c>
    </row>
    <row r="192" spans="3:26" ht="15.5" x14ac:dyDescent="0.35">
      <c r="C192" t="s">
        <v>794</v>
      </c>
      <c r="F192" s="5">
        <v>23122542000</v>
      </c>
      <c r="G192" s="5">
        <v>-23122542000</v>
      </c>
      <c r="Z192" s="5">
        <v>-109171014</v>
      </c>
    </row>
    <row r="193" spans="2:26" ht="15.5" x14ac:dyDescent="0.35">
      <c r="C193" t="s">
        <v>1696</v>
      </c>
      <c r="D193" s="5">
        <v>-8037596000</v>
      </c>
      <c r="E193" s="5">
        <v>-43791549000</v>
      </c>
      <c r="F193" s="5">
        <v>-28337781000</v>
      </c>
      <c r="G193" s="5">
        <v>9464053000</v>
      </c>
      <c r="I193" s="5">
        <v>-72129330000</v>
      </c>
      <c r="J193" s="5">
        <v>-79563953000</v>
      </c>
      <c r="K193" s="5">
        <v>-84775759000</v>
      </c>
      <c r="L193" s="5">
        <v>-47701763000</v>
      </c>
      <c r="M193" s="5">
        <v>-12792312000</v>
      </c>
      <c r="N193" s="5">
        <v>-11029802000</v>
      </c>
    </row>
    <row r="194" spans="2:26" ht="15.5" x14ac:dyDescent="0.35">
      <c r="C194" t="s">
        <v>1697</v>
      </c>
      <c r="U194" s="5">
        <v>58500000000</v>
      </c>
    </row>
    <row r="195" spans="2:26" ht="15.5" x14ac:dyDescent="0.35">
      <c r="C195" t="s">
        <v>213</v>
      </c>
      <c r="D195" s="5">
        <v>100062440000</v>
      </c>
      <c r="E195" s="5">
        <v>18182327000</v>
      </c>
      <c r="F195" s="5">
        <v>-5567309000</v>
      </c>
      <c r="G195" s="5">
        <v>105379874000</v>
      </c>
      <c r="I195" s="5">
        <v>27530941000</v>
      </c>
      <c r="J195" s="5">
        <v>351251024000</v>
      </c>
      <c r="K195" s="5">
        <v>212085982000</v>
      </c>
      <c r="L195" s="5">
        <v>426181054000</v>
      </c>
      <c r="M195" s="5">
        <v>82462733000</v>
      </c>
      <c r="N195" s="5">
        <v>-157491132000</v>
      </c>
      <c r="O195" s="5">
        <v>-24611974000</v>
      </c>
      <c r="P195" s="5">
        <v>132714130000</v>
      </c>
      <c r="Q195" s="5">
        <v>-205957102000</v>
      </c>
      <c r="R195" s="5">
        <v>-195601916000</v>
      </c>
      <c r="S195" s="5">
        <v>-123767108000</v>
      </c>
      <c r="T195" s="5">
        <v>32057792491</v>
      </c>
      <c r="U195" s="5">
        <v>98775523319</v>
      </c>
      <c r="V195" s="5">
        <v>134749850739</v>
      </c>
      <c r="W195" s="5">
        <v>351403666851</v>
      </c>
      <c r="X195" s="5">
        <v>20867130616</v>
      </c>
      <c r="Y195" s="5">
        <v>56296501235</v>
      </c>
      <c r="Z195" s="5">
        <v>7060256612</v>
      </c>
    </row>
    <row r="196" spans="2:26" ht="15.5" x14ac:dyDescent="0.35">
      <c r="C196" t="s">
        <v>215</v>
      </c>
      <c r="D196" s="5">
        <v>10983879000</v>
      </c>
      <c r="E196" s="5">
        <v>4712705000</v>
      </c>
      <c r="F196" s="5">
        <v>22315728000</v>
      </c>
      <c r="G196" s="5">
        <v>-19404344000</v>
      </c>
      <c r="I196" s="5">
        <v>31931471000</v>
      </c>
      <c r="J196" s="5">
        <v>28875039000</v>
      </c>
      <c r="K196" s="5">
        <v>-5805332000</v>
      </c>
      <c r="L196" s="5">
        <v>21380401000</v>
      </c>
      <c r="M196" s="5">
        <v>1664064000</v>
      </c>
      <c r="N196" s="5">
        <v>4394117000</v>
      </c>
      <c r="O196" s="5">
        <v>-6774685000</v>
      </c>
      <c r="P196" s="5">
        <v>11250851000</v>
      </c>
      <c r="Q196" s="5">
        <v>1578309000</v>
      </c>
      <c r="R196" s="5">
        <v>-10839997000</v>
      </c>
      <c r="S196" s="5">
        <v>34162362000</v>
      </c>
      <c r="T196" s="5">
        <v>5246729998</v>
      </c>
      <c r="U196" s="5">
        <v>59969020713</v>
      </c>
      <c r="V196" s="5">
        <v>15555356044</v>
      </c>
      <c r="W196" s="5">
        <v>187412572</v>
      </c>
      <c r="X196" s="5">
        <v>-7558950212</v>
      </c>
      <c r="Y196" s="5">
        <v>-16087455553</v>
      </c>
      <c r="Z196" s="5">
        <v>9471529819</v>
      </c>
    </row>
    <row r="197" spans="2:26" ht="15.5" x14ac:dyDescent="0.35">
      <c r="C197" t="s">
        <v>214</v>
      </c>
      <c r="D197" s="5">
        <v>1736955184000</v>
      </c>
      <c r="I197" s="5">
        <v>1677492772000</v>
      </c>
      <c r="J197" s="5">
        <v>1297366709000</v>
      </c>
      <c r="K197" s="5">
        <v>1091086059000</v>
      </c>
      <c r="L197" s="5">
        <v>643524604000</v>
      </c>
      <c r="M197" s="5">
        <v>559397807000</v>
      </c>
      <c r="N197" s="5">
        <v>712494822000</v>
      </c>
      <c r="O197" s="5">
        <v>743881481000</v>
      </c>
      <c r="P197" s="5">
        <v>599916500000</v>
      </c>
      <c r="Q197" s="5">
        <v>804295293000</v>
      </c>
      <c r="R197" s="5">
        <v>1010737206000</v>
      </c>
      <c r="S197" s="5">
        <v>1100341952000</v>
      </c>
      <c r="T197" s="5">
        <v>1063037430101</v>
      </c>
      <c r="U197" s="5">
        <v>904292886069</v>
      </c>
      <c r="V197" s="5">
        <v>753987679286</v>
      </c>
      <c r="W197" s="5">
        <v>402396599863</v>
      </c>
      <c r="X197" s="5">
        <v>389088419459</v>
      </c>
      <c r="Y197" s="5">
        <v>348879373777</v>
      </c>
      <c r="Z197" s="5">
        <v>332347587346</v>
      </c>
    </row>
    <row r="198" spans="2:26" ht="15.5" x14ac:dyDescent="0.35">
      <c r="C198" t="s">
        <v>216</v>
      </c>
      <c r="D198" s="5">
        <v>1848001503000</v>
      </c>
      <c r="E198" s="5">
        <v>22895032000</v>
      </c>
      <c r="F198" s="5">
        <v>16748419000</v>
      </c>
      <c r="G198" s="5">
        <v>85975530000</v>
      </c>
      <c r="I198" s="5">
        <v>1736955184000</v>
      </c>
      <c r="J198" s="5">
        <v>1677492772000</v>
      </c>
      <c r="K198" s="5">
        <v>1297366709000</v>
      </c>
      <c r="L198" s="5">
        <v>1091086059000</v>
      </c>
      <c r="M198" s="5">
        <v>643524604000</v>
      </c>
      <c r="N198" s="5">
        <v>559397807000</v>
      </c>
      <c r="O198" s="5">
        <v>712494822000</v>
      </c>
      <c r="P198" s="5">
        <v>743881481000</v>
      </c>
      <c r="Q198" s="5">
        <v>599916500000</v>
      </c>
      <c r="R198" s="5">
        <v>804295293000</v>
      </c>
      <c r="S198" s="5">
        <v>1010737206000</v>
      </c>
      <c r="T198" s="5">
        <v>1100341952590</v>
      </c>
      <c r="U198" s="5">
        <v>1063037430101</v>
      </c>
      <c r="V198" s="5">
        <v>904292886069</v>
      </c>
      <c r="W198" s="5">
        <v>753987679286</v>
      </c>
      <c r="X198" s="5">
        <v>402396599863</v>
      </c>
      <c r="Y198" s="5">
        <v>389088419459</v>
      </c>
      <c r="Z198" s="5">
        <v>348879373777</v>
      </c>
    </row>
    <row r="200" spans="2:26" ht="15.5" x14ac:dyDescent="0.35">
      <c r="B200" t="s">
        <v>217</v>
      </c>
      <c r="C200" t="s">
        <v>11</v>
      </c>
      <c r="D200" s="5">
        <v>2320000000</v>
      </c>
      <c r="E200" s="5">
        <v>2320000000</v>
      </c>
      <c r="F200" s="5">
        <v>2320000000</v>
      </c>
      <c r="G200" s="5">
        <v>2320000000</v>
      </c>
      <c r="I200" s="5">
        <v>2320000000</v>
      </c>
      <c r="J200" s="5">
        <v>2320000000</v>
      </c>
      <c r="K200" s="5">
        <v>2320000000</v>
      </c>
      <c r="L200" s="5">
        <v>2320000000</v>
      </c>
      <c r="M200" s="5">
        <v>2320000000</v>
      </c>
      <c r="N200" s="5">
        <v>2320000000</v>
      </c>
      <c r="O200" s="5">
        <v>2320000000</v>
      </c>
      <c r="P200" s="5">
        <v>2320000000</v>
      </c>
      <c r="Q200" s="5">
        <v>2320000000</v>
      </c>
      <c r="R200" s="5">
        <v>2320000000</v>
      </c>
      <c r="S200" s="5">
        <v>2320000000</v>
      </c>
      <c r="T200" s="5">
        <v>2320000000</v>
      </c>
      <c r="U200" s="5">
        <v>2320000000</v>
      </c>
      <c r="V200" s="5">
        <v>2320000000</v>
      </c>
      <c r="W200" s="5">
        <v>2320000000</v>
      </c>
      <c r="X200" s="5">
        <v>2320000000</v>
      </c>
      <c r="Y200" s="5">
        <v>2320000000</v>
      </c>
      <c r="Z200" s="5">
        <v>2320000000</v>
      </c>
    </row>
    <row r="201" spans="2:26" ht="15.5" x14ac:dyDescent="0.35">
      <c r="C201" t="s">
        <v>218</v>
      </c>
      <c r="D201" s="6">
        <v>55.18</v>
      </c>
      <c r="E201" s="6">
        <v>28.88</v>
      </c>
      <c r="F201" s="6">
        <v>46.15</v>
      </c>
      <c r="G201" s="6">
        <v>33.42</v>
      </c>
    </row>
    <row r="202" spans="2:26" ht="15.5" x14ac:dyDescent="0.35">
      <c r="C202" t="s">
        <v>219</v>
      </c>
      <c r="D202" s="6">
        <v>26.1</v>
      </c>
      <c r="E202" s="6">
        <v>109.07</v>
      </c>
      <c r="F202" s="6">
        <v>79.959999999999994</v>
      </c>
      <c r="G202" s="6">
        <v>150.36000000000001</v>
      </c>
    </row>
    <row r="203" spans="2:26" ht="15.5" x14ac:dyDescent="0.35">
      <c r="C203" t="s">
        <v>72</v>
      </c>
      <c r="D203" s="6">
        <v>4.91</v>
      </c>
      <c r="E203" s="6">
        <v>11.75</v>
      </c>
      <c r="F203" s="6">
        <v>12.7</v>
      </c>
      <c r="G203" s="6">
        <v>19.47</v>
      </c>
    </row>
    <row r="204" spans="2:26" ht="15.5" x14ac:dyDescent="0.35">
      <c r="C204" t="s">
        <v>220</v>
      </c>
      <c r="D204" s="5">
        <v>309970000000</v>
      </c>
      <c r="E204" s="5">
        <v>199740000000</v>
      </c>
      <c r="F204" s="5">
        <v>267870000000</v>
      </c>
      <c r="G204" s="5">
        <v>200840000000</v>
      </c>
    </row>
    <row r="205" spans="2:26" ht="15.5" x14ac:dyDescent="0.35">
      <c r="C205" t="s">
        <v>221</v>
      </c>
      <c r="D205" s="6">
        <v>1.9400000000000001E-2</v>
      </c>
      <c r="E205" s="6">
        <v>1.03E-2</v>
      </c>
      <c r="F205" s="6">
        <v>1.6799999999999999E-2</v>
      </c>
      <c r="G205" s="6">
        <v>1.21E-2</v>
      </c>
    </row>
    <row r="206" spans="2:26" ht="15.5" x14ac:dyDescent="0.35">
      <c r="C206" t="s">
        <v>222</v>
      </c>
      <c r="D206" s="6">
        <v>0.05</v>
      </c>
      <c r="E206" s="6">
        <v>2.75E-2</v>
      </c>
      <c r="F206" s="6">
        <v>4.5199999999999997E-2</v>
      </c>
      <c r="G206" s="6">
        <v>3.4300000000000004E-2</v>
      </c>
    </row>
    <row r="207" spans="2:26" ht="15.5" x14ac:dyDescent="0.35">
      <c r="C207" t="s">
        <v>223</v>
      </c>
      <c r="D207" s="6">
        <v>4.7599999999999996E-2</v>
      </c>
      <c r="E207" s="6">
        <v>2.6699999999999998E-2</v>
      </c>
      <c r="F207" s="6">
        <v>3.9699999999999999E-2</v>
      </c>
      <c r="G207" s="6">
        <v>2.7200000000000002E-2</v>
      </c>
    </row>
    <row r="208" spans="2:26" ht="15.5" x14ac:dyDescent="0.35">
      <c r="C208" t="s">
        <v>224</v>
      </c>
      <c r="D208" s="6">
        <v>5.84</v>
      </c>
      <c r="E208" s="6">
        <v>3.1</v>
      </c>
      <c r="F208" s="6">
        <v>4.12</v>
      </c>
      <c r="G208" s="6">
        <v>2.76</v>
      </c>
    </row>
    <row r="209" spans="3:26" ht="15.5" x14ac:dyDescent="0.35">
      <c r="C209" t="s">
        <v>225</v>
      </c>
      <c r="D209" s="5">
        <v>3333000000000</v>
      </c>
      <c r="E209" s="5">
        <v>3144000000000</v>
      </c>
      <c r="F209" s="5">
        <v>3085000000000</v>
      </c>
      <c r="G209" s="5">
        <v>2978000000000</v>
      </c>
    </row>
    <row r="210" spans="3:26" ht="15.5" x14ac:dyDescent="0.35">
      <c r="C210" t="s">
        <v>226</v>
      </c>
      <c r="D210" s="6">
        <v>1.3</v>
      </c>
      <c r="E210" s="5">
        <v>3</v>
      </c>
      <c r="F210" s="6">
        <v>3.62</v>
      </c>
      <c r="G210" s="6">
        <v>5.16</v>
      </c>
    </row>
    <row r="211" spans="3:26" ht="15.5" x14ac:dyDescent="0.35">
      <c r="C211" t="s">
        <v>227</v>
      </c>
      <c r="D211" s="6">
        <v>1104.1600000000001</v>
      </c>
      <c r="E211" s="6">
        <v>1048.56</v>
      </c>
      <c r="F211" s="6">
        <v>1019.95</v>
      </c>
      <c r="G211" s="6">
        <v>973.48</v>
      </c>
    </row>
    <row r="212" spans="3:26" ht="15.5" x14ac:dyDescent="0.35">
      <c r="C212" t="s">
        <v>228</v>
      </c>
      <c r="D212" s="6">
        <v>1.3</v>
      </c>
      <c r="E212" s="5">
        <v>3</v>
      </c>
      <c r="F212" s="6">
        <v>3.62</v>
      </c>
      <c r="G212" s="6">
        <v>5.16</v>
      </c>
    </row>
    <row r="213" spans="3:26" ht="15.5" x14ac:dyDescent="0.35">
      <c r="C213" t="s">
        <v>229</v>
      </c>
      <c r="D213" s="6">
        <v>1104.1600000000001</v>
      </c>
      <c r="E213" s="6">
        <v>1048.56</v>
      </c>
      <c r="F213" s="6">
        <v>1019.95</v>
      </c>
      <c r="G213" s="6">
        <v>973.48</v>
      </c>
    </row>
    <row r="214" spans="3:26" ht="15.5" x14ac:dyDescent="0.35">
      <c r="C214" t="s">
        <v>230</v>
      </c>
      <c r="D214" s="5">
        <v>481000000000</v>
      </c>
      <c r="E214" s="5">
        <v>432000000000</v>
      </c>
      <c r="F214" s="5">
        <v>360000000000</v>
      </c>
      <c r="G214" s="5">
        <v>370000000000</v>
      </c>
    </row>
    <row r="215" spans="3:26" ht="15.5" x14ac:dyDescent="0.35">
      <c r="C215" t="s">
        <v>231</v>
      </c>
      <c r="D215" s="5">
        <v>1539000000000</v>
      </c>
      <c r="E215" s="5">
        <v>1724000000000</v>
      </c>
      <c r="F215" s="5">
        <v>1809000000000</v>
      </c>
      <c r="G215" s="5">
        <v>1894000000000</v>
      </c>
    </row>
    <row r="216" spans="3:26" ht="15.5" x14ac:dyDescent="0.35">
      <c r="C216" t="s">
        <v>232</v>
      </c>
      <c r="D216" s="5">
        <v>2560000000000</v>
      </c>
      <c r="E216" s="5">
        <v>2431000000000</v>
      </c>
      <c r="F216" s="5">
        <v>2365000000000</v>
      </c>
      <c r="G216" s="5">
        <v>2257000000000</v>
      </c>
    </row>
    <row r="217" spans="3:26" ht="15.5" x14ac:dyDescent="0.35">
      <c r="C217" t="s">
        <v>23</v>
      </c>
      <c r="D217" s="5">
        <v>2020000000000</v>
      </c>
      <c r="E217" s="5">
        <v>2157000000000</v>
      </c>
      <c r="F217" s="5">
        <v>2169000000000</v>
      </c>
      <c r="G217" s="5">
        <v>2265000000000</v>
      </c>
    </row>
    <row r="218" spans="3:26" ht="15.5" x14ac:dyDescent="0.35">
      <c r="C218" t="s">
        <v>20</v>
      </c>
      <c r="D218" s="5">
        <v>172000000000</v>
      </c>
      <c r="E218" s="5">
        <v>420000000000</v>
      </c>
      <c r="F218" s="5">
        <v>455000000000</v>
      </c>
      <c r="G218" s="5">
        <v>567000000000</v>
      </c>
    </row>
    <row r="219" spans="3:26" ht="15.5" x14ac:dyDescent="0.35">
      <c r="C219" t="s">
        <v>233</v>
      </c>
      <c r="D219" s="5">
        <v>940000000000</v>
      </c>
      <c r="E219" s="5">
        <v>921000000000</v>
      </c>
      <c r="F219" s="5">
        <v>1133000000000</v>
      </c>
      <c r="G219" s="5">
        <v>1088000000000</v>
      </c>
    </row>
    <row r="220" spans="3:26" ht="15.5" x14ac:dyDescent="0.35">
      <c r="C220" t="s">
        <v>234</v>
      </c>
      <c r="D220" s="5">
        <v>306000000000</v>
      </c>
      <c r="E220" s="5">
        <v>292000000000</v>
      </c>
      <c r="F220" s="5">
        <v>213000000000</v>
      </c>
      <c r="G220" s="5">
        <v>195000000000</v>
      </c>
    </row>
    <row r="221" spans="3:26" ht="15.5" x14ac:dyDescent="0.35">
      <c r="C221" t="s">
        <v>235</v>
      </c>
      <c r="D221" s="5">
        <v>-35000000000</v>
      </c>
      <c r="E221" s="5">
        <v>-46000000000</v>
      </c>
      <c r="F221" s="5">
        <v>-20000000000</v>
      </c>
      <c r="G221" s="5">
        <v>-17000000000</v>
      </c>
    </row>
    <row r="222" spans="3:26" ht="15.5" x14ac:dyDescent="0.35">
      <c r="C222" t="s">
        <v>12</v>
      </c>
      <c r="D222" s="5">
        <v>271000000000</v>
      </c>
      <c r="E222" s="5">
        <v>245000000000</v>
      </c>
      <c r="F222" s="5">
        <v>193000000000</v>
      </c>
      <c r="G222" s="5">
        <v>179000000000</v>
      </c>
    </row>
    <row r="223" spans="3:26" ht="15.5" x14ac:dyDescent="0.35">
      <c r="C223" t="s">
        <v>15</v>
      </c>
      <c r="D223" s="6">
        <v>116.72</v>
      </c>
      <c r="E223" s="6">
        <v>105.79</v>
      </c>
      <c r="F223" s="6">
        <v>83.2</v>
      </c>
      <c r="G223" s="6">
        <v>77.05</v>
      </c>
    </row>
    <row r="224" spans="3:26" ht="15.5" x14ac:dyDescent="0.35">
      <c r="C224" t="s">
        <v>57</v>
      </c>
      <c r="I224" s="6">
        <v>128.58000000000001</v>
      </c>
      <c r="J224" s="6">
        <v>112.71</v>
      </c>
      <c r="K224" s="6">
        <v>82.47</v>
      </c>
      <c r="L224" s="6">
        <v>-19.43</v>
      </c>
      <c r="M224" s="6">
        <v>-90.74</v>
      </c>
      <c r="N224" s="6">
        <v>-61.76</v>
      </c>
      <c r="O224" s="6">
        <v>47.83</v>
      </c>
      <c r="P224" s="6">
        <v>129.41999999999999</v>
      </c>
      <c r="Q224" s="6">
        <v>56.81</v>
      </c>
      <c r="R224" s="6">
        <v>53.72</v>
      </c>
      <c r="S224" s="6">
        <v>76.16</v>
      </c>
      <c r="T224" s="6">
        <v>110.33</v>
      </c>
      <c r="U224" s="6">
        <v>70.459999999999994</v>
      </c>
      <c r="V224" s="6">
        <v>75.180000000000007</v>
      </c>
      <c r="W224" s="6">
        <v>61.12</v>
      </c>
      <c r="X224" s="6">
        <v>73.37</v>
      </c>
      <c r="Y224" s="6">
        <v>63.9</v>
      </c>
      <c r="Z224" s="6">
        <v>-16.149999999999999</v>
      </c>
    </row>
    <row r="225" spans="3:26" ht="15.5" x14ac:dyDescent="0.35">
      <c r="C225" t="s">
        <v>71</v>
      </c>
      <c r="I225" s="6">
        <v>24.5</v>
      </c>
      <c r="J225" s="6">
        <v>86.28</v>
      </c>
      <c r="K225" s="6">
        <v>15.7</v>
      </c>
      <c r="L225" s="6">
        <v>-43.23</v>
      </c>
      <c r="M225" s="6">
        <v>-8.32</v>
      </c>
      <c r="N225" s="6">
        <v>-13.76</v>
      </c>
      <c r="O225" s="6">
        <v>21.43</v>
      </c>
      <c r="P225" s="6">
        <v>7.49</v>
      </c>
      <c r="Q225" s="6">
        <v>44.01</v>
      </c>
      <c r="R225" s="6">
        <v>47.65</v>
      </c>
      <c r="S225" s="6">
        <v>12.28</v>
      </c>
      <c r="T225" s="6">
        <v>6.8</v>
      </c>
      <c r="U225" s="6">
        <v>10.64</v>
      </c>
      <c r="V225" s="6">
        <v>9.98</v>
      </c>
      <c r="W225" s="6">
        <v>11.45</v>
      </c>
      <c r="X225" s="6">
        <v>9.5399999999999991</v>
      </c>
      <c r="Y225" s="6">
        <v>10.95</v>
      </c>
      <c r="Z225" s="6">
        <v>-43.34</v>
      </c>
    </row>
    <row r="226" spans="3:26" ht="15.5" x14ac:dyDescent="0.35">
      <c r="C226" t="s">
        <v>74</v>
      </c>
      <c r="I226" s="6">
        <v>3.02</v>
      </c>
      <c r="J226" s="6">
        <v>9.39</v>
      </c>
      <c r="K226" s="6">
        <v>1.69</v>
      </c>
      <c r="L226" s="6">
        <v>1.41</v>
      </c>
      <c r="M226" s="6">
        <v>3.17</v>
      </c>
      <c r="N226" s="6">
        <v>3.34</v>
      </c>
      <c r="O226" s="6">
        <v>1.83</v>
      </c>
      <c r="P226" s="6">
        <v>1.46</v>
      </c>
      <c r="Q226" s="6">
        <v>5.17</v>
      </c>
      <c r="R226" s="6">
        <v>5.5</v>
      </c>
      <c r="S226" s="6">
        <v>1.91</v>
      </c>
      <c r="T226" s="6">
        <v>1.3</v>
      </c>
      <c r="U226" s="6">
        <v>1.37</v>
      </c>
      <c r="V226" s="6">
        <v>1.44</v>
      </c>
      <c r="W226" s="6">
        <v>1.51</v>
      </c>
      <c r="X226" s="6">
        <v>1.56</v>
      </c>
      <c r="Y226" s="6">
        <v>1.69</v>
      </c>
      <c r="Z226" s="6">
        <v>1.76</v>
      </c>
    </row>
    <row r="227" spans="3:26" ht="15.5" x14ac:dyDescent="0.35">
      <c r="C227" t="s">
        <v>236</v>
      </c>
      <c r="I227" s="5">
        <v>858750000000</v>
      </c>
      <c r="J227" s="5">
        <v>875190000000</v>
      </c>
      <c r="K227" s="5">
        <v>674190000000</v>
      </c>
      <c r="L227" s="6">
        <v>513549999999.99994</v>
      </c>
      <c r="M227" s="5">
        <v>33920000000</v>
      </c>
      <c r="N227" s="5">
        <v>54140000000</v>
      </c>
      <c r="O227" s="5">
        <v>364970000000</v>
      </c>
      <c r="P227" s="5">
        <v>645800000000</v>
      </c>
    </row>
    <row r="228" spans="3:26" ht="15.5" x14ac:dyDescent="0.35">
      <c r="C228" t="s">
        <v>237</v>
      </c>
      <c r="I228" s="6">
        <v>4.5999999999999999E-2</v>
      </c>
      <c r="J228" s="6">
        <v>4.0500000000000001E-2</v>
      </c>
      <c r="K228" s="6">
        <v>3.0499999999999999E-2</v>
      </c>
      <c r="L228" s="6">
        <v>-7.4000000000000003E-3</v>
      </c>
      <c r="M228" s="6">
        <v>-3.7000000000000005E-2</v>
      </c>
      <c r="N228" s="6">
        <v>-2.4900000000000002E-2</v>
      </c>
      <c r="O228" s="6">
        <v>1.9799999999999998E-2</v>
      </c>
      <c r="P228" s="6">
        <v>5.9400000000000001E-2</v>
      </c>
      <c r="Q228" s="6">
        <v>3.2000000000000001E-2</v>
      </c>
      <c r="R228" s="6">
        <v>3.2000000000000001E-2</v>
      </c>
      <c r="S228" s="6">
        <v>4.8099999999999997E-2</v>
      </c>
      <c r="T228" s="6">
        <v>7.1500000000000008E-2</v>
      </c>
      <c r="U228" s="6">
        <v>4.7699999999999992E-2</v>
      </c>
      <c r="V228" s="6">
        <v>5.2699999999999997E-2</v>
      </c>
      <c r="W228" s="6">
        <v>4.9299999999999997E-2</v>
      </c>
      <c r="X228" s="6">
        <v>6.8600000000000008E-2</v>
      </c>
      <c r="Y228" s="6">
        <v>5.7000000000000002E-2</v>
      </c>
      <c r="Z228" s="6">
        <v>-1.3899999999999999E-2</v>
      </c>
    </row>
    <row r="229" spans="3:26" ht="15.5" x14ac:dyDescent="0.35">
      <c r="C229" t="s">
        <v>238</v>
      </c>
      <c r="I229" s="6">
        <v>0.1226</v>
      </c>
      <c r="J229" s="6">
        <v>0.1201</v>
      </c>
      <c r="K229" s="6">
        <v>9.9100000000000008E-2</v>
      </c>
      <c r="L229" s="6">
        <v>-2.2499999999999999E-2</v>
      </c>
      <c r="M229" s="6">
        <v>-0.1041</v>
      </c>
      <c r="N229" s="6">
        <v>-6.4600000000000005E-2</v>
      </c>
      <c r="O229" s="6">
        <v>4.6199999999999998E-2</v>
      </c>
      <c r="P229" s="6">
        <v>0.12789999999999999</v>
      </c>
      <c r="Q229" s="6">
        <v>6.3299999999999995E-2</v>
      </c>
      <c r="R229" s="6">
        <v>6.2699999999999992E-2</v>
      </c>
      <c r="S229" s="6">
        <v>9.2799999999999994E-2</v>
      </c>
      <c r="T229" s="6">
        <v>0.14510000000000001</v>
      </c>
      <c r="U229" s="6">
        <v>0.1061</v>
      </c>
      <c r="V229" s="6">
        <v>0.1242</v>
      </c>
      <c r="W229" s="6">
        <v>0.11349999999999999</v>
      </c>
      <c r="X229" s="6">
        <v>0.15109999999999998</v>
      </c>
      <c r="Y229" s="6">
        <v>0.1401</v>
      </c>
      <c r="Z229" s="6">
        <v>-3.8300000000000001E-2</v>
      </c>
    </row>
    <row r="230" spans="3:26" ht="15.5" x14ac:dyDescent="0.35">
      <c r="C230" t="s">
        <v>239</v>
      </c>
      <c r="I230" s="6">
        <v>0.1166</v>
      </c>
      <c r="J230" s="6">
        <v>0.1157</v>
      </c>
      <c r="K230" s="6">
        <v>8.1199999999999994E-2</v>
      </c>
      <c r="L230" s="6">
        <v>4.6799999999999994E-2</v>
      </c>
      <c r="M230" s="6">
        <v>-4.41E-2</v>
      </c>
      <c r="N230" s="6">
        <v>-3.27E-2</v>
      </c>
      <c r="O230" s="6">
        <v>3.9100000000000003E-2</v>
      </c>
      <c r="P230" s="6">
        <v>0.13869999999999999</v>
      </c>
      <c r="Q230" s="6">
        <v>7.400000000000001E-2</v>
      </c>
      <c r="R230" s="6">
        <v>7.2900000000000006E-2</v>
      </c>
      <c r="S230" s="6">
        <v>9.4200000000000006E-2</v>
      </c>
      <c r="T230" s="6">
        <v>0.14069999999999999</v>
      </c>
      <c r="U230" s="6">
        <v>0.1191</v>
      </c>
      <c r="V230" s="6">
        <v>0.12770000000000001</v>
      </c>
      <c r="W230" s="6">
        <v>0.13200000000000001</v>
      </c>
      <c r="X230" s="6">
        <v>0.13869999999999999</v>
      </c>
      <c r="Y230" s="6">
        <v>0.10529999999999999</v>
      </c>
      <c r="Z230" s="6">
        <v>0.14460000000000001</v>
      </c>
    </row>
    <row r="231" spans="3:26" ht="15.5" x14ac:dyDescent="0.35">
      <c r="C231" t="s">
        <v>240</v>
      </c>
      <c r="I231" s="6">
        <v>3.03</v>
      </c>
      <c r="J231" s="6">
        <v>2.52</v>
      </c>
      <c r="K231" s="6">
        <v>1.88</v>
      </c>
      <c r="L231" s="6">
        <v>1.82</v>
      </c>
      <c r="M231" s="6">
        <v>-2.0099999999999998</v>
      </c>
      <c r="N231" s="6">
        <v>-1.79</v>
      </c>
      <c r="O231" s="6">
        <v>2.88</v>
      </c>
      <c r="P231" s="6">
        <v>14.48</v>
      </c>
      <c r="Q231" s="6">
        <v>8.43</v>
      </c>
      <c r="R231" s="6">
        <v>7.17</v>
      </c>
      <c r="S231" s="6">
        <v>7.16</v>
      </c>
      <c r="T231" s="6">
        <v>9.3800000000000008</v>
      </c>
      <c r="U231" s="6">
        <v>7.64</v>
      </c>
      <c r="V231" s="5">
        <v>7</v>
      </c>
      <c r="W231" s="6">
        <v>6.6</v>
      </c>
    </row>
    <row r="232" spans="3:26" ht="15.5" x14ac:dyDescent="0.35">
      <c r="C232" t="s">
        <v>68</v>
      </c>
      <c r="I232" s="5">
        <v>3</v>
      </c>
      <c r="J232" s="6">
        <v>10.36</v>
      </c>
      <c r="K232" s="6">
        <v>1.56</v>
      </c>
      <c r="L232" s="6">
        <v>0.97</v>
      </c>
      <c r="M232" s="6">
        <v>0.87</v>
      </c>
      <c r="N232" s="6">
        <v>0.89</v>
      </c>
      <c r="O232" s="6">
        <v>0.99</v>
      </c>
      <c r="P232" s="6">
        <v>0.96</v>
      </c>
      <c r="Q232" s="6">
        <v>2.79</v>
      </c>
      <c r="R232" s="6">
        <v>2.99</v>
      </c>
      <c r="S232" s="6">
        <v>1.1399999999999999</v>
      </c>
      <c r="T232" s="6">
        <v>0.99</v>
      </c>
      <c r="U232" s="6">
        <v>1.1299999999999999</v>
      </c>
      <c r="V232" s="6">
        <v>1.24</v>
      </c>
      <c r="W232" s="6">
        <v>1.3</v>
      </c>
      <c r="X232" s="6">
        <v>1.44</v>
      </c>
      <c r="Y232" s="6">
        <v>1.54</v>
      </c>
      <c r="Z232" s="6">
        <v>1.66</v>
      </c>
    </row>
    <row r="233" spans="3:26" ht="15.5" x14ac:dyDescent="0.35">
      <c r="C233" t="s">
        <v>65</v>
      </c>
      <c r="I233" s="6">
        <v>1048.56</v>
      </c>
      <c r="J233" s="6">
        <v>938.61</v>
      </c>
      <c r="K233" s="6">
        <v>832.51</v>
      </c>
      <c r="L233" s="6">
        <v>863.12</v>
      </c>
      <c r="M233" s="6">
        <v>871.94</v>
      </c>
      <c r="N233" s="6">
        <v>955.87</v>
      </c>
      <c r="O233" s="6">
        <v>1034.57</v>
      </c>
      <c r="P233" s="6">
        <v>1011.63</v>
      </c>
      <c r="Q233" s="6">
        <v>897.36</v>
      </c>
      <c r="R233" s="6">
        <v>856.8</v>
      </c>
      <c r="S233" s="6">
        <v>820.88</v>
      </c>
      <c r="T233" s="6">
        <v>760.26</v>
      </c>
      <c r="U233" s="6">
        <v>663.92</v>
      </c>
      <c r="V233" s="6">
        <v>605.46</v>
      </c>
      <c r="W233" s="6">
        <v>538.53</v>
      </c>
      <c r="X233" s="6">
        <v>485.41</v>
      </c>
      <c r="Y233" s="5">
        <v>456</v>
      </c>
      <c r="Z233" s="6">
        <v>421.8</v>
      </c>
    </row>
    <row r="234" spans="3:26" ht="15.5" x14ac:dyDescent="0.35">
      <c r="C234" t="s">
        <v>241</v>
      </c>
      <c r="I234" s="5">
        <v>3</v>
      </c>
      <c r="J234" s="6">
        <v>10.36</v>
      </c>
      <c r="K234" s="6">
        <v>1.56</v>
      </c>
      <c r="L234" s="6">
        <v>0.97</v>
      </c>
      <c r="M234" s="6">
        <v>0.87</v>
      </c>
      <c r="N234" s="6">
        <v>0.89</v>
      </c>
      <c r="O234" s="6">
        <v>0.99</v>
      </c>
      <c r="P234" s="6">
        <v>0.96</v>
      </c>
      <c r="Q234" s="6">
        <v>2.79</v>
      </c>
      <c r="R234" s="6">
        <v>2.99</v>
      </c>
      <c r="S234" s="6">
        <v>1.1399999999999999</v>
      </c>
      <c r="T234" s="6">
        <v>0.99</v>
      </c>
      <c r="U234" s="6">
        <v>1.1299999999999999</v>
      </c>
      <c r="V234" s="6">
        <v>1.24</v>
      </c>
      <c r="W234" s="6">
        <v>1.3</v>
      </c>
      <c r="X234" s="6">
        <v>1.44</v>
      </c>
      <c r="Y234" s="6">
        <v>1.54</v>
      </c>
      <c r="Z234" s="6">
        <v>1.67</v>
      </c>
    </row>
    <row r="235" spans="3:26" ht="15.5" x14ac:dyDescent="0.35">
      <c r="C235" t="s">
        <v>242</v>
      </c>
      <c r="I235" s="6">
        <v>1048.56</v>
      </c>
      <c r="J235" s="6">
        <v>938.61</v>
      </c>
      <c r="K235" s="6">
        <v>832.51</v>
      </c>
      <c r="L235" s="6">
        <v>863.12</v>
      </c>
      <c r="M235" s="6">
        <v>871.94</v>
      </c>
      <c r="N235" s="6">
        <v>955.87</v>
      </c>
      <c r="O235" s="6">
        <v>1034.57</v>
      </c>
      <c r="P235" s="6">
        <v>1011.63</v>
      </c>
      <c r="Q235" s="6">
        <v>897.36</v>
      </c>
      <c r="R235" s="6">
        <v>856.8</v>
      </c>
      <c r="S235" s="6">
        <v>820.88</v>
      </c>
      <c r="T235" s="6">
        <v>760.26</v>
      </c>
      <c r="U235" s="6">
        <v>663.92</v>
      </c>
      <c r="V235" s="6">
        <v>605.46</v>
      </c>
      <c r="W235" s="6">
        <v>538.53</v>
      </c>
      <c r="X235" s="6">
        <v>485.14</v>
      </c>
      <c r="Y235" s="6">
        <v>455.52</v>
      </c>
      <c r="Z235" s="6">
        <v>419.25</v>
      </c>
    </row>
    <row r="236" spans="3:26" ht="15.5" x14ac:dyDescent="0.35">
      <c r="C236" t="s">
        <v>243</v>
      </c>
      <c r="I236" s="5">
        <v>432000000000</v>
      </c>
      <c r="J236" s="5">
        <v>376000000000</v>
      </c>
      <c r="K236" s="5">
        <v>306000000000</v>
      </c>
      <c r="L236" s="5">
        <v>222000000000</v>
      </c>
      <c r="M236" s="5">
        <v>160000000000</v>
      </c>
      <c r="N236" s="5">
        <v>114000000000</v>
      </c>
      <c r="O236" s="5">
        <v>169000000000</v>
      </c>
      <c r="P236" s="5">
        <v>110000000000</v>
      </c>
      <c r="Q236" s="5">
        <v>132000000000</v>
      </c>
      <c r="R236" s="5">
        <v>115000000000</v>
      </c>
      <c r="S236" s="5">
        <v>134000000000</v>
      </c>
      <c r="T236" s="5">
        <v>170000000000</v>
      </c>
      <c r="U236" s="5">
        <v>446000000000</v>
      </c>
      <c r="V236" s="5">
        <v>121000000000</v>
      </c>
      <c r="W236" s="5">
        <v>146000000000</v>
      </c>
      <c r="X236" s="5">
        <v>378000000000</v>
      </c>
      <c r="Y236" s="5">
        <v>389000000000</v>
      </c>
      <c r="Z236" s="5">
        <v>241000000000</v>
      </c>
    </row>
    <row r="237" spans="3:26" ht="15.5" x14ac:dyDescent="0.35">
      <c r="C237" t="s">
        <v>244</v>
      </c>
      <c r="I237" s="5">
        <v>1724000000000</v>
      </c>
      <c r="J237" s="5">
        <v>2054000000000</v>
      </c>
      <c r="K237" s="5">
        <v>2269000000000</v>
      </c>
      <c r="L237" s="5">
        <v>2099000000000</v>
      </c>
      <c r="M237" s="5">
        <v>1730000000000</v>
      </c>
      <c r="N237" s="5">
        <v>1508000000000</v>
      </c>
      <c r="O237" s="5">
        <v>1295000000000</v>
      </c>
      <c r="P237" s="5">
        <v>958000000000</v>
      </c>
      <c r="Q237" s="5">
        <v>524000000000</v>
      </c>
      <c r="R237" s="5">
        <v>475000000000</v>
      </c>
      <c r="S237" s="5">
        <v>527000000000</v>
      </c>
      <c r="T237" s="5">
        <v>511000000000</v>
      </c>
      <c r="U237" s="5">
        <v>258000000000</v>
      </c>
      <c r="V237" s="5">
        <v>552000000000</v>
      </c>
      <c r="W237" s="5">
        <v>482000000000</v>
      </c>
      <c r="X237" s="5">
        <v>290000000000</v>
      </c>
      <c r="Y237" s="5">
        <v>417000000000</v>
      </c>
      <c r="Z237" s="5">
        <v>750000000000</v>
      </c>
    </row>
    <row r="238" spans="3:26" ht="15.5" x14ac:dyDescent="0.35">
      <c r="C238" t="s">
        <v>25</v>
      </c>
      <c r="I238" s="5">
        <v>2157000000000</v>
      </c>
      <c r="J238" s="5">
        <v>2430000000000</v>
      </c>
      <c r="K238" s="5">
        <v>2575000000000</v>
      </c>
      <c r="L238" s="5">
        <v>2320000000000</v>
      </c>
      <c r="M238" s="5">
        <v>1890000000000</v>
      </c>
      <c r="N238" s="5">
        <v>1622000000000</v>
      </c>
      <c r="O238" s="5">
        <v>1464000000000</v>
      </c>
      <c r="P238" s="5">
        <v>1068000000000</v>
      </c>
      <c r="Q238" s="5">
        <v>656000000000</v>
      </c>
      <c r="R238" s="5">
        <v>590000000000</v>
      </c>
      <c r="S238" s="5">
        <v>660000000000</v>
      </c>
      <c r="T238" s="5">
        <v>681000000000</v>
      </c>
      <c r="U238" s="5">
        <v>703000000000</v>
      </c>
      <c r="V238" s="5">
        <v>673000000000</v>
      </c>
      <c r="W238" s="5">
        <v>628000000000</v>
      </c>
      <c r="X238" s="5">
        <v>668000000000</v>
      </c>
      <c r="Y238" s="5">
        <v>806000000000</v>
      </c>
      <c r="Z238" s="5">
        <v>991000000000</v>
      </c>
    </row>
    <row r="239" spans="3:26" ht="15.5" x14ac:dyDescent="0.35">
      <c r="C239" t="s">
        <v>22</v>
      </c>
      <c r="I239" s="5">
        <v>420000000000</v>
      </c>
      <c r="J239" s="5">
        <v>752000000000</v>
      </c>
      <c r="K239" s="5">
        <v>1278000000000</v>
      </c>
      <c r="L239" s="5">
        <v>1229000000000</v>
      </c>
      <c r="M239" s="5">
        <v>1246000000000</v>
      </c>
      <c r="N239" s="5">
        <v>1063000000000</v>
      </c>
      <c r="O239" s="5">
        <v>752000000000</v>
      </c>
      <c r="P239" s="5">
        <v>324000000000</v>
      </c>
      <c r="Q239" s="5">
        <v>56000000000</v>
      </c>
      <c r="R239" s="5">
        <v>-214000000000</v>
      </c>
      <c r="S239" s="5">
        <v>-350000000000</v>
      </c>
      <c r="T239" s="5">
        <v>-419000000000</v>
      </c>
      <c r="U239" s="5">
        <v>-360000000000</v>
      </c>
      <c r="V239" s="5">
        <v>-231000000000</v>
      </c>
      <c r="W239" s="5">
        <v>-126000000000</v>
      </c>
      <c r="X239" s="5">
        <v>266000000000</v>
      </c>
      <c r="Y239" s="5">
        <v>417000000000</v>
      </c>
      <c r="Z239" s="5">
        <v>642000000000</v>
      </c>
    </row>
    <row r="240" spans="3:26" ht="15.5" x14ac:dyDescent="0.35">
      <c r="C240" t="s">
        <v>245</v>
      </c>
      <c r="I240" s="5">
        <v>921000000000</v>
      </c>
      <c r="J240" s="5">
        <v>1094000000000</v>
      </c>
      <c r="K240" s="5">
        <v>917000000000</v>
      </c>
      <c r="L240" s="5">
        <v>880000000000</v>
      </c>
      <c r="M240" s="5">
        <v>500000000000</v>
      </c>
      <c r="N240" s="5">
        <v>537000000000</v>
      </c>
      <c r="O240" s="5">
        <v>620000000000</v>
      </c>
      <c r="P240" s="5">
        <v>698000000000</v>
      </c>
      <c r="Q240" s="5">
        <v>440000000000</v>
      </c>
      <c r="R240" s="5">
        <v>716000000000</v>
      </c>
      <c r="S240" s="5">
        <v>978000000000</v>
      </c>
      <c r="T240" s="5">
        <v>855000000000</v>
      </c>
      <c r="U240" s="5">
        <v>495000000000</v>
      </c>
      <c r="V240" s="5">
        <v>560000000000</v>
      </c>
      <c r="W240" s="5">
        <v>368000000000</v>
      </c>
      <c r="X240" s="5">
        <v>-13000000000</v>
      </c>
      <c r="Y240" s="5">
        <v>-105000000000</v>
      </c>
      <c r="Z240" s="5">
        <v>-59000000000</v>
      </c>
    </row>
    <row r="241" spans="2:26" ht="15.5" x14ac:dyDescent="0.35">
      <c r="C241" t="s">
        <v>246</v>
      </c>
      <c r="I241" s="5">
        <v>792000000000</v>
      </c>
      <c r="J241" s="5">
        <v>779000000000</v>
      </c>
      <c r="K241" s="5">
        <v>468000000000</v>
      </c>
      <c r="L241" s="5">
        <v>311000000000</v>
      </c>
      <c r="M241" s="5">
        <v>-38000000000</v>
      </c>
      <c r="N241" s="5">
        <v>-38000000000</v>
      </c>
      <c r="O241" s="5">
        <v>120000000000</v>
      </c>
      <c r="P241" s="5">
        <v>364000000000</v>
      </c>
      <c r="Q241" s="5">
        <v>165000000000</v>
      </c>
      <c r="R241" s="5">
        <v>326000000000</v>
      </c>
      <c r="S241" s="5">
        <v>146000000000</v>
      </c>
      <c r="T241" s="5">
        <v>274000000000</v>
      </c>
      <c r="U241" s="5">
        <v>305000000000</v>
      </c>
      <c r="V241" s="5">
        <v>269000000000</v>
      </c>
      <c r="W241" s="5">
        <v>417000000000</v>
      </c>
      <c r="X241" s="5">
        <v>228000000000</v>
      </c>
      <c r="Y241" s="5">
        <v>178000000000</v>
      </c>
      <c r="Z241" s="5">
        <v>235000000000</v>
      </c>
    </row>
    <row r="242" spans="2:26" ht="15.5" x14ac:dyDescent="0.35">
      <c r="C242" t="s">
        <v>247</v>
      </c>
      <c r="I242" s="5">
        <v>-107000000000</v>
      </c>
      <c r="J242" s="5">
        <v>-92000000000</v>
      </c>
      <c r="K242" s="5">
        <v>-140000000000</v>
      </c>
      <c r="L242" s="5">
        <v>-142000000000</v>
      </c>
      <c r="M242" s="5">
        <v>-135000000000</v>
      </c>
      <c r="N242" s="5">
        <v>-168000000000</v>
      </c>
      <c r="O242" s="5">
        <v>-479000000000</v>
      </c>
      <c r="P242" s="5">
        <v>-573000000000</v>
      </c>
      <c r="Q242" s="5">
        <v>-398000000000</v>
      </c>
      <c r="R242" s="5">
        <v>-465000000000</v>
      </c>
      <c r="S242" s="5">
        <v>-128000000000</v>
      </c>
      <c r="T242" s="5">
        <v>-167000000000</v>
      </c>
      <c r="U242" s="5">
        <v>-128000000000</v>
      </c>
      <c r="V242" s="5">
        <v>-92000000000</v>
      </c>
      <c r="W242" s="5">
        <v>-50000000000</v>
      </c>
      <c r="X242" s="5">
        <v>-33000000000</v>
      </c>
      <c r="Y242" s="5">
        <v>-28000000000</v>
      </c>
      <c r="Z242" s="5">
        <v>-86000000000</v>
      </c>
    </row>
    <row r="243" spans="2:26" ht="15.5" x14ac:dyDescent="0.35">
      <c r="C243" t="s">
        <v>14</v>
      </c>
      <c r="I243" s="5">
        <v>686000000000</v>
      </c>
      <c r="J243" s="5">
        <v>688000000000</v>
      </c>
      <c r="K243" s="5">
        <v>329000000000</v>
      </c>
      <c r="L243" s="5">
        <v>169000000000</v>
      </c>
      <c r="M243" s="5">
        <v>-173000000000</v>
      </c>
      <c r="N243" s="5">
        <v>-207000000000</v>
      </c>
      <c r="O243" s="5">
        <v>-359000000000</v>
      </c>
      <c r="P243" s="5">
        <v>-209000000000</v>
      </c>
      <c r="Q243" s="5">
        <v>-233000000000</v>
      </c>
      <c r="R243" s="5">
        <v>-139000000000</v>
      </c>
      <c r="S243" s="5">
        <v>18000000000</v>
      </c>
      <c r="T243" s="5">
        <v>107000000000</v>
      </c>
      <c r="U243" s="5">
        <v>177000000000</v>
      </c>
      <c r="V243" s="5">
        <v>177000000000</v>
      </c>
      <c r="W243" s="5">
        <v>367000000000</v>
      </c>
      <c r="X243" s="5">
        <v>195000000000</v>
      </c>
      <c r="Y243" s="5">
        <v>150000000000</v>
      </c>
      <c r="Z243" s="5">
        <v>149000000000</v>
      </c>
    </row>
    <row r="244" spans="2:26" ht="15.5" x14ac:dyDescent="0.35">
      <c r="C244" t="s">
        <v>16</v>
      </c>
      <c r="I244" s="6">
        <v>295.67</v>
      </c>
      <c r="J244" s="6">
        <v>296.5</v>
      </c>
      <c r="K244" s="6">
        <v>141.72999999999999</v>
      </c>
      <c r="L244" s="6">
        <v>72.760000000000005</v>
      </c>
      <c r="M244" s="6">
        <v>-74.69</v>
      </c>
      <c r="N244" s="6">
        <v>-89.16</v>
      </c>
      <c r="O244" s="6">
        <v>-154.65</v>
      </c>
      <c r="P244" s="6">
        <v>-89.96</v>
      </c>
      <c r="Q244" s="6">
        <v>-100.33</v>
      </c>
      <c r="R244" s="6">
        <v>-59.96</v>
      </c>
      <c r="S244" s="6">
        <v>7.96</v>
      </c>
      <c r="T244" s="6">
        <v>46.28</v>
      </c>
      <c r="U244" s="6">
        <v>76.41</v>
      </c>
      <c r="V244" s="6">
        <v>76.150000000000006</v>
      </c>
      <c r="W244" s="6">
        <v>158.38999999999999</v>
      </c>
      <c r="X244" s="6">
        <v>83.97</v>
      </c>
      <c r="Y244" s="6">
        <v>64.81</v>
      </c>
      <c r="Z244" s="6">
        <v>64.13</v>
      </c>
    </row>
    <row r="246" spans="2:26" ht="15.5" x14ac:dyDescent="0.35">
      <c r="B246" t="s">
        <v>248</v>
      </c>
      <c r="C246" t="s">
        <v>249</v>
      </c>
      <c r="D246" s="5">
        <v>128000000000</v>
      </c>
      <c r="E246" s="5">
        <v>67000000000</v>
      </c>
      <c r="F246" s="5">
        <v>107000000000</v>
      </c>
      <c r="G246" s="5">
        <v>77000000000</v>
      </c>
      <c r="H246" s="5">
        <v>512000000000</v>
      </c>
      <c r="I246" s="5">
        <v>298000000000</v>
      </c>
      <c r="J246" s="5">
        <v>261000000000</v>
      </c>
      <c r="K246" s="5">
        <v>191000000000</v>
      </c>
      <c r="L246" s="5">
        <v>-45000000000</v>
      </c>
      <c r="M246" s="5">
        <v>-210000000000</v>
      </c>
      <c r="N246" s="5">
        <v>-143000000000</v>
      </c>
      <c r="O246" s="5">
        <v>111000000000</v>
      </c>
      <c r="P246" s="5">
        <v>300000000000</v>
      </c>
      <c r="Q246" s="5">
        <v>132000000000</v>
      </c>
    </row>
    <row r="247" spans="2:26" ht="15.5" x14ac:dyDescent="0.35">
      <c r="C247" t="s">
        <v>250</v>
      </c>
      <c r="H247" s="5">
        <v>379000000000</v>
      </c>
      <c r="I247" s="5">
        <v>298000000000</v>
      </c>
      <c r="J247" s="5">
        <v>261000000000</v>
      </c>
      <c r="K247" s="5">
        <v>191000000000</v>
      </c>
      <c r="L247" s="5">
        <v>-45000000000</v>
      </c>
      <c r="M247" s="5">
        <v>-210000000000</v>
      </c>
      <c r="N247" s="5">
        <v>-143000000000</v>
      </c>
      <c r="O247" s="5">
        <v>111000000000</v>
      </c>
      <c r="P247" s="5">
        <v>300000000000</v>
      </c>
      <c r="Q247" s="5">
        <v>132000000000</v>
      </c>
    </row>
    <row r="248" spans="2:26" ht="15.5" x14ac:dyDescent="0.35">
      <c r="C248" t="s">
        <v>441</v>
      </c>
      <c r="H248" s="5">
        <v>25</v>
      </c>
      <c r="I248" s="5">
        <v>25</v>
      </c>
      <c r="J248" s="5">
        <v>20</v>
      </c>
      <c r="K248" s="5">
        <v>10</v>
      </c>
      <c r="O248" s="5">
        <v>10</v>
      </c>
      <c r="P248" s="5">
        <v>19</v>
      </c>
      <c r="Q248" s="5">
        <v>19</v>
      </c>
    </row>
    <row r="249" spans="2:26" ht="15.5" x14ac:dyDescent="0.35">
      <c r="C249" t="s">
        <v>76</v>
      </c>
      <c r="H249" s="6">
        <v>0.1133</v>
      </c>
      <c r="I249" s="6">
        <v>0.19440000000000002</v>
      </c>
      <c r="J249" s="6">
        <v>0.17749999999999999</v>
      </c>
      <c r="K249" s="6">
        <v>0.12119999999999999</v>
      </c>
      <c r="O249" s="6">
        <v>0.20910000000000001</v>
      </c>
      <c r="P249" s="6">
        <v>0.14679999999999999</v>
      </c>
      <c r="Q249" s="6">
        <v>0.33450000000000002</v>
      </c>
    </row>
    <row r="250" spans="2:26" ht="15.5" x14ac:dyDescent="0.35">
      <c r="C250" t="s">
        <v>442</v>
      </c>
      <c r="H250" s="6">
        <v>1.9299999999999998E-2</v>
      </c>
      <c r="I250" s="6">
        <v>5.0000000000000001E-3</v>
      </c>
      <c r="J250" s="6">
        <v>4.0000000000000001E-3</v>
      </c>
      <c r="K250" s="6">
        <v>6.3E-3</v>
      </c>
      <c r="O250" s="6">
        <v>9.7000000000000003E-3</v>
      </c>
      <c r="P250" s="6">
        <v>1.8700000000000001E-2</v>
      </c>
      <c r="Q250" s="6">
        <v>1.7000000000000001E-2</v>
      </c>
    </row>
    <row r="251" spans="2:26" ht="15.5" x14ac:dyDescent="0.35">
      <c r="C251" t="s">
        <v>56</v>
      </c>
      <c r="D251" s="6">
        <v>55.18</v>
      </c>
      <c r="E251" s="6">
        <v>28.88</v>
      </c>
      <c r="F251" s="6">
        <v>46.15</v>
      </c>
      <c r="G251" s="6">
        <v>33.42</v>
      </c>
      <c r="H251" s="6">
        <v>220.71</v>
      </c>
      <c r="I251" s="6">
        <v>128.58000000000001</v>
      </c>
      <c r="J251" s="6">
        <v>112.71</v>
      </c>
      <c r="K251" s="6">
        <v>82.47</v>
      </c>
      <c r="L251" s="6">
        <v>-19.43</v>
      </c>
      <c r="M251" s="6">
        <v>-90.74</v>
      </c>
      <c r="N251" s="6">
        <v>-61.76</v>
      </c>
      <c r="O251" s="6">
        <v>47.83</v>
      </c>
      <c r="P251" s="6">
        <v>129.41999999999999</v>
      </c>
      <c r="Q251" s="6">
        <v>56.81</v>
      </c>
    </row>
    <row r="252" spans="2:26" ht="15.5" x14ac:dyDescent="0.35">
      <c r="C252" t="s">
        <v>251</v>
      </c>
      <c r="H252" s="6">
        <v>163.63</v>
      </c>
      <c r="I252" s="6">
        <v>128.58000000000001</v>
      </c>
      <c r="J252" s="6">
        <v>112.71</v>
      </c>
      <c r="K252" s="6">
        <v>82.47</v>
      </c>
      <c r="L252" s="6">
        <v>-19.43</v>
      </c>
      <c r="M252" s="6">
        <v>-90.74</v>
      </c>
      <c r="N252" s="6">
        <v>-61.76</v>
      </c>
      <c r="O252" s="6">
        <v>47.83</v>
      </c>
      <c r="P252" s="6">
        <v>129.41999999999999</v>
      </c>
      <c r="Q252" s="6">
        <v>56.81</v>
      </c>
    </row>
    <row r="253" spans="2:26" ht="15.5" x14ac:dyDescent="0.35">
      <c r="C253" t="s">
        <v>78</v>
      </c>
      <c r="H253" s="5">
        <v>25</v>
      </c>
      <c r="I253" s="5">
        <v>25</v>
      </c>
      <c r="J253" s="5">
        <v>20</v>
      </c>
      <c r="K253" s="5">
        <v>10</v>
      </c>
      <c r="O253" s="5">
        <v>10</v>
      </c>
      <c r="P253" s="5">
        <v>19</v>
      </c>
      <c r="Q253" s="5">
        <v>19</v>
      </c>
    </row>
    <row r="254" spans="2:26" ht="15.5" x14ac:dyDescent="0.35">
      <c r="C254" t="s">
        <v>443</v>
      </c>
      <c r="H254" s="6">
        <v>0.1133</v>
      </c>
      <c r="I254" s="6">
        <v>0.19440000000000002</v>
      </c>
      <c r="J254" s="6">
        <v>0.17749999999999999</v>
      </c>
      <c r="K254" s="6">
        <v>0.12119999999999999</v>
      </c>
      <c r="O254" s="6">
        <v>0.20910000000000001</v>
      </c>
      <c r="P254" s="6">
        <v>0.14679999999999999</v>
      </c>
      <c r="Q254" s="6">
        <v>0.33450000000000002</v>
      </c>
    </row>
    <row r="255" spans="2:26" ht="15.5" x14ac:dyDescent="0.35">
      <c r="C255" t="s">
        <v>444</v>
      </c>
      <c r="H255" s="6">
        <v>1.9299999999999998E-2</v>
      </c>
      <c r="I255" s="6">
        <v>5.0000000000000001E-3</v>
      </c>
      <c r="J255" s="6">
        <v>4.0000000000000001E-3</v>
      </c>
      <c r="K255" s="6">
        <v>6.3E-3</v>
      </c>
      <c r="O255" s="6">
        <v>9.7000000000000003E-3</v>
      </c>
      <c r="P255" s="6">
        <v>1.8700000000000001E-2</v>
      </c>
      <c r="Q255" s="6">
        <v>1.7000000000000001E-2</v>
      </c>
    </row>
    <row r="256" spans="2:26" ht="15.5" x14ac:dyDescent="0.35">
      <c r="C256" t="s">
        <v>252</v>
      </c>
      <c r="D256" s="5">
        <v>680000000000</v>
      </c>
      <c r="E256" s="5">
        <v>621000000000</v>
      </c>
      <c r="F256" s="5">
        <v>674000000000</v>
      </c>
      <c r="G256" s="5">
        <v>598000000000</v>
      </c>
      <c r="H256" s="5">
        <v>2719000000000</v>
      </c>
      <c r="I256" s="5">
        <v>2417000000000</v>
      </c>
      <c r="J256" s="5">
        <v>2402000000000</v>
      </c>
      <c r="K256" s="5">
        <v>1775000000000</v>
      </c>
      <c r="L256" s="5">
        <v>1377000000000</v>
      </c>
      <c r="M256" s="5">
        <v>553000000000</v>
      </c>
      <c r="N256" s="5">
        <v>590000000000</v>
      </c>
      <c r="O256" s="5">
        <v>1296000000000</v>
      </c>
      <c r="P256" s="5">
        <v>1536000000000</v>
      </c>
      <c r="Q256" s="5">
        <v>1122000000000</v>
      </c>
    </row>
    <row r="257" spans="3:17" ht="15.5" x14ac:dyDescent="0.35">
      <c r="C257" t="s">
        <v>253</v>
      </c>
      <c r="H257" s="5">
        <v>2573000000000</v>
      </c>
      <c r="I257" s="5">
        <v>2417000000000</v>
      </c>
      <c r="J257" s="5">
        <v>2402000000000</v>
      </c>
      <c r="K257" s="5">
        <v>1775000000000</v>
      </c>
      <c r="L257" s="5">
        <v>1377000000000</v>
      </c>
      <c r="M257" s="5">
        <v>553000000000</v>
      </c>
      <c r="N257" s="5">
        <v>590000000000</v>
      </c>
      <c r="O257" s="5">
        <v>1296000000000</v>
      </c>
      <c r="P257" s="5">
        <v>1536000000000</v>
      </c>
      <c r="Q257" s="5">
        <v>1122000000000</v>
      </c>
    </row>
    <row r="258" spans="3:17" ht="15.5" x14ac:dyDescent="0.35">
      <c r="C258" t="s">
        <v>445</v>
      </c>
      <c r="H258" s="5">
        <v>25</v>
      </c>
      <c r="I258" s="5">
        <v>25</v>
      </c>
      <c r="J258" s="5">
        <v>20</v>
      </c>
      <c r="K258" s="5">
        <v>10</v>
      </c>
      <c r="O258" s="5">
        <v>10</v>
      </c>
      <c r="P258" s="5">
        <v>19</v>
      </c>
      <c r="Q258" s="5">
        <v>19</v>
      </c>
    </row>
    <row r="259" spans="3:17" ht="15.5" x14ac:dyDescent="0.35">
      <c r="C259" t="s">
        <v>446</v>
      </c>
      <c r="H259" s="6">
        <v>0.1133</v>
      </c>
      <c r="I259" s="6">
        <v>0.19440000000000002</v>
      </c>
      <c r="J259" s="6">
        <v>0.17749999999999999</v>
      </c>
      <c r="K259" s="6">
        <v>0.12119999999999999</v>
      </c>
      <c r="O259" s="6">
        <v>0.20910000000000001</v>
      </c>
      <c r="P259" s="6">
        <v>0.14679999999999999</v>
      </c>
      <c r="Q259" s="6">
        <v>0.33450000000000002</v>
      </c>
    </row>
    <row r="260" spans="3:17" ht="15.5" x14ac:dyDescent="0.35">
      <c r="C260" t="s">
        <v>447</v>
      </c>
      <c r="H260" s="6">
        <v>1.9299999999999998E-2</v>
      </c>
      <c r="I260" s="6">
        <v>5.0000000000000001E-3</v>
      </c>
      <c r="J260" s="6">
        <v>4.0000000000000001E-3</v>
      </c>
      <c r="K260" s="6">
        <v>6.3E-3</v>
      </c>
      <c r="O260" s="6">
        <v>9.7000000000000003E-3</v>
      </c>
      <c r="P260" s="6">
        <v>1.8700000000000001E-2</v>
      </c>
      <c r="Q260" s="6">
        <v>1.7000000000000001E-2</v>
      </c>
    </row>
    <row r="261" spans="3:17" ht="15.5" x14ac:dyDescent="0.35">
      <c r="C261" t="s">
        <v>254</v>
      </c>
      <c r="I261" s="6">
        <v>5.87</v>
      </c>
    </row>
    <row r="262" spans="3:17" ht="15.5" x14ac:dyDescent="0.35">
      <c r="C262" t="s">
        <v>255</v>
      </c>
      <c r="I262" s="6">
        <v>7.91</v>
      </c>
    </row>
    <row r="263" spans="3:17" ht="15.5" x14ac:dyDescent="0.35">
      <c r="C263" t="s">
        <v>256</v>
      </c>
      <c r="I263" s="6">
        <v>7.49</v>
      </c>
    </row>
    <row r="264" spans="3:17" ht="15.5" x14ac:dyDescent="0.35">
      <c r="C264" t="s">
        <v>257</v>
      </c>
      <c r="I264" s="6">
        <v>0.12640000000000001</v>
      </c>
    </row>
    <row r="265" spans="3:17" ht="15.5" x14ac:dyDescent="0.35">
      <c r="C265" t="s">
        <v>258</v>
      </c>
      <c r="I265" s="6">
        <v>1.17</v>
      </c>
    </row>
    <row r="266" spans="3:17" ht="15.5" x14ac:dyDescent="0.35">
      <c r="C266" t="s">
        <v>259</v>
      </c>
      <c r="I266" s="6">
        <v>1.17</v>
      </c>
    </row>
    <row r="267" spans="3:17" ht="15.5" x14ac:dyDescent="0.35">
      <c r="C267" t="s">
        <v>260</v>
      </c>
      <c r="I267" s="6">
        <v>2.99</v>
      </c>
    </row>
    <row r="268" spans="3:17" ht="15.5" x14ac:dyDescent="0.35">
      <c r="C268" t="s">
        <v>261</v>
      </c>
      <c r="I268" s="6">
        <v>3.38</v>
      </c>
    </row>
    <row r="269" spans="3:17" ht="15.5" x14ac:dyDescent="0.35">
      <c r="C269" t="s">
        <v>262</v>
      </c>
      <c r="I269" s="6">
        <v>5.72</v>
      </c>
    </row>
    <row r="270" spans="3:17" ht="15.5" x14ac:dyDescent="0.35">
      <c r="C270" t="s">
        <v>263</v>
      </c>
      <c r="I270" s="5">
        <v>4</v>
      </c>
    </row>
    <row r="271" spans="3:17" ht="15.5" x14ac:dyDescent="0.35">
      <c r="C271" t="s">
        <v>264</v>
      </c>
      <c r="I271" s="6">
        <v>0.59</v>
      </c>
    </row>
    <row r="272" spans="3:17" ht="15.5" x14ac:dyDescent="0.35">
      <c r="C272" t="s">
        <v>265</v>
      </c>
      <c r="I272" s="6">
        <v>0.09</v>
      </c>
    </row>
    <row r="273" spans="3:9" ht="15.5" x14ac:dyDescent="0.35">
      <c r="C273" t="s">
        <v>266</v>
      </c>
      <c r="I273" s="6">
        <v>163.63</v>
      </c>
    </row>
    <row r="274" spans="3:9" ht="15.5" x14ac:dyDescent="0.35">
      <c r="C274" t="s">
        <v>267</v>
      </c>
      <c r="I274" s="6">
        <v>220.71</v>
      </c>
    </row>
    <row r="275" spans="3:9" ht="15.5" x14ac:dyDescent="0.35">
      <c r="C275" t="s">
        <v>268</v>
      </c>
      <c r="I275" s="6">
        <v>1109.71</v>
      </c>
    </row>
    <row r="276" spans="3:9" ht="15.5" x14ac:dyDescent="0.35">
      <c r="C276" t="s">
        <v>269</v>
      </c>
      <c r="D276" s="6">
        <v>796.99</v>
      </c>
    </row>
    <row r="277" spans="3:9" ht="15.5" x14ac:dyDescent="0.35">
      <c r="C277" t="s">
        <v>270</v>
      </c>
      <c r="I277" s="6">
        <v>1104.1600000000001</v>
      </c>
    </row>
    <row r="278" spans="3:9" ht="15.5" x14ac:dyDescent="0.35">
      <c r="C278" t="s">
        <v>271</v>
      </c>
      <c r="I278" s="6">
        <v>382.77</v>
      </c>
    </row>
    <row r="279" spans="3:9" ht="15.5" x14ac:dyDescent="0.35">
      <c r="C279" t="s">
        <v>272</v>
      </c>
      <c r="D279" s="6">
        <v>1.73</v>
      </c>
    </row>
    <row r="280" spans="3:9" ht="15.5" x14ac:dyDescent="0.35">
      <c r="C280" t="s">
        <v>273</v>
      </c>
      <c r="D280" s="6">
        <v>1.73</v>
      </c>
    </row>
    <row r="281" spans="3:9" ht="15.5" x14ac:dyDescent="0.35">
      <c r="C281" t="s">
        <v>274</v>
      </c>
      <c r="D281" s="6">
        <v>0.79</v>
      </c>
    </row>
    <row r="282" spans="3:9" ht="15.5" x14ac:dyDescent="0.35">
      <c r="C282" t="s">
        <v>275</v>
      </c>
      <c r="D282" s="6">
        <v>0.6</v>
      </c>
    </row>
    <row r="283" spans="3:9" ht="15.5" x14ac:dyDescent="0.35">
      <c r="C283" t="s">
        <v>276</v>
      </c>
      <c r="D283" s="6">
        <v>1.27</v>
      </c>
    </row>
    <row r="284" spans="3:9" ht="15.5" x14ac:dyDescent="0.35">
      <c r="C284" t="s">
        <v>277</v>
      </c>
      <c r="D284" s="6">
        <v>0.31</v>
      </c>
    </row>
    <row r="285" spans="3:9" ht="15.5" x14ac:dyDescent="0.35">
      <c r="C285" t="s">
        <v>278</v>
      </c>
      <c r="D285" s="6">
        <v>2.57</v>
      </c>
    </row>
    <row r="286" spans="3:9" ht="15.5" x14ac:dyDescent="0.35">
      <c r="C286" t="s">
        <v>279</v>
      </c>
      <c r="I286" s="6">
        <v>3.89</v>
      </c>
    </row>
    <row r="287" spans="3:9" ht="15.5" x14ac:dyDescent="0.35">
      <c r="C287" t="s">
        <v>12</v>
      </c>
      <c r="D287" s="5">
        <v>271000000000</v>
      </c>
    </row>
    <row r="288" spans="3:9" ht="15.5" x14ac:dyDescent="0.35">
      <c r="C288" t="s">
        <v>280</v>
      </c>
      <c r="I288" s="6">
        <v>3.51</v>
      </c>
    </row>
    <row r="289" spans="3:9" ht="15.5" x14ac:dyDescent="0.35">
      <c r="C289" t="s">
        <v>281</v>
      </c>
      <c r="I289" s="6">
        <v>5.7599999999999998E-2</v>
      </c>
    </row>
    <row r="290" spans="3:9" ht="15.5" x14ac:dyDescent="0.35">
      <c r="C290" t="s">
        <v>282</v>
      </c>
      <c r="I290" s="6">
        <v>0.1482</v>
      </c>
    </row>
    <row r="291" spans="3:9" ht="15.5" x14ac:dyDescent="0.35">
      <c r="C291" t="s">
        <v>283</v>
      </c>
      <c r="I291" s="6">
        <v>0.14130000000000001</v>
      </c>
    </row>
    <row r="292" spans="3:9" ht="15.5" x14ac:dyDescent="0.35">
      <c r="C292" t="s">
        <v>284</v>
      </c>
      <c r="I292" s="6">
        <v>0.10920000000000001</v>
      </c>
    </row>
    <row r="293" spans="3:9" ht="15.5" x14ac:dyDescent="0.35">
      <c r="C293" t="s">
        <v>285</v>
      </c>
      <c r="D293" s="6">
        <v>10.48</v>
      </c>
    </row>
    <row r="294" spans="3:9" ht="15.5" x14ac:dyDescent="0.35">
      <c r="C294" t="s">
        <v>286</v>
      </c>
      <c r="D294" s="6">
        <v>5.01</v>
      </c>
    </row>
    <row r="295" spans="3:9" ht="15.5" x14ac:dyDescent="0.35">
      <c r="C295" t="s">
        <v>287</v>
      </c>
      <c r="D295" s="6">
        <v>34.119999999999997</v>
      </c>
    </row>
    <row r="296" spans="3:9" ht="15.5" x14ac:dyDescent="0.35">
      <c r="C296" t="s">
        <v>288</v>
      </c>
      <c r="D296" s="6">
        <v>-18.63</v>
      </c>
    </row>
    <row r="297" spans="3:9" ht="15.5" x14ac:dyDescent="0.35">
      <c r="C297" t="s">
        <v>289</v>
      </c>
      <c r="D297" s="6">
        <v>8.68</v>
      </c>
    </row>
    <row r="298" spans="3:9" ht="15.5" x14ac:dyDescent="0.35">
      <c r="C298" t="s">
        <v>290</v>
      </c>
      <c r="I298" s="6">
        <v>0.39</v>
      </c>
    </row>
    <row r="299" spans="3:9" ht="15.5" x14ac:dyDescent="0.35">
      <c r="C299" t="s">
        <v>291</v>
      </c>
      <c r="I299" s="6">
        <v>75.11</v>
      </c>
    </row>
    <row r="300" spans="3:9" ht="15.5" x14ac:dyDescent="0.35">
      <c r="C300" t="s">
        <v>52</v>
      </c>
      <c r="I300" s="5">
        <v>3003000000000</v>
      </c>
    </row>
    <row r="301" spans="3:9" ht="15.5" x14ac:dyDescent="0.35">
      <c r="C301" t="s">
        <v>292</v>
      </c>
      <c r="I301" s="5">
        <v>3947000000000</v>
      </c>
    </row>
    <row r="302" spans="3:9" ht="15.5" x14ac:dyDescent="0.35">
      <c r="C302" t="s">
        <v>293</v>
      </c>
      <c r="I302" s="5">
        <v>2320000000</v>
      </c>
    </row>
    <row r="303" spans="3:9" ht="15.5" x14ac:dyDescent="0.35">
      <c r="C303" t="s">
        <v>294</v>
      </c>
      <c r="I303" s="6">
        <v>8.3100000000000007E-2</v>
      </c>
    </row>
    <row r="304" spans="3:9" ht="15.5" x14ac:dyDescent="0.35">
      <c r="C304" t="s">
        <v>295</v>
      </c>
      <c r="D304" s="6">
        <v>0.71629999999999994</v>
      </c>
    </row>
    <row r="305" spans="3:9" ht="15.5" x14ac:dyDescent="0.35">
      <c r="C305" t="s">
        <v>296</v>
      </c>
      <c r="D305" s="6">
        <v>0.37079999999999996</v>
      </c>
    </row>
    <row r="306" spans="3:9" ht="15.5" x14ac:dyDescent="0.35">
      <c r="C306" t="s">
        <v>297</v>
      </c>
      <c r="D306" s="6">
        <v>0.18820000000000001</v>
      </c>
    </row>
    <row r="307" spans="3:9" ht="15.5" x14ac:dyDescent="0.35">
      <c r="C307" t="s">
        <v>298</v>
      </c>
      <c r="D307" s="6">
        <v>0.29780000000000001</v>
      </c>
    </row>
    <row r="308" spans="3:9" ht="15.5" x14ac:dyDescent="0.35">
      <c r="C308" t="s">
        <v>299</v>
      </c>
      <c r="D308" s="6">
        <v>0.3594</v>
      </c>
    </row>
    <row r="309" spans="3:9" ht="15.5" x14ac:dyDescent="0.35">
      <c r="C309" t="s">
        <v>300</v>
      </c>
      <c r="D309" s="6">
        <v>1.7405999999999999</v>
      </c>
    </row>
    <row r="310" spans="3:9" ht="15.5" x14ac:dyDescent="0.35">
      <c r="C310" t="s">
        <v>365</v>
      </c>
      <c r="I310" s="5">
        <v>25</v>
      </c>
    </row>
    <row r="311" spans="3:9" ht="15.5" x14ac:dyDescent="0.35">
      <c r="C311" t="s">
        <v>496</v>
      </c>
      <c r="I311" s="5">
        <v>25</v>
      </c>
    </row>
    <row r="312" spans="3:9" ht="15.5" x14ac:dyDescent="0.35">
      <c r="C312" t="s">
        <v>497</v>
      </c>
      <c r="I312" s="6">
        <v>0.1133</v>
      </c>
    </row>
    <row r="313" spans="3:9" ht="15.5" x14ac:dyDescent="0.35">
      <c r="C313" t="s">
        <v>498</v>
      </c>
      <c r="I313" s="6">
        <v>1.9299999999999998E-2</v>
      </c>
    </row>
    <row r="314" spans="3:9" ht="15.5" x14ac:dyDescent="0.35">
      <c r="C314" t="s">
        <v>366</v>
      </c>
      <c r="I314" t="s">
        <v>583</v>
      </c>
    </row>
    <row r="315" spans="3:9" ht="15.5" x14ac:dyDescent="0.35">
      <c r="C315" t="s">
        <v>301</v>
      </c>
      <c r="I315" s="5">
        <v>7</v>
      </c>
    </row>
    <row r="316" spans="3:9" ht="15.5" x14ac:dyDescent="0.35">
      <c r="C316" t="s">
        <v>302</v>
      </c>
      <c r="I316" s="6">
        <v>0.03</v>
      </c>
    </row>
    <row r="317" spans="3:9" ht="15.5" x14ac:dyDescent="0.35">
      <c r="C317" t="s">
        <v>303</v>
      </c>
      <c r="I317" s="6">
        <v>0.71</v>
      </c>
    </row>
    <row r="318" spans="3:9" ht="15.5" x14ac:dyDescent="0.35">
      <c r="C318" t="s">
        <v>304</v>
      </c>
      <c r="I318" s="6">
        <v>0.73</v>
      </c>
    </row>
    <row r="319" spans="3:9" ht="15.5" x14ac:dyDescent="0.35">
      <c r="C319" t="s">
        <v>305</v>
      </c>
      <c r="I319" s="6">
        <v>0.43</v>
      </c>
    </row>
    <row r="320" spans="3:9" ht="15.5" x14ac:dyDescent="0.35">
      <c r="C320" t="s">
        <v>306</v>
      </c>
      <c r="I320" s="6">
        <v>0.52</v>
      </c>
    </row>
    <row r="321" spans="3:9" ht="15.5" x14ac:dyDescent="0.35">
      <c r="C321" t="s">
        <v>307</v>
      </c>
      <c r="I321" s="6">
        <v>0.49</v>
      </c>
    </row>
    <row r="322" spans="3:9" ht="15.5" x14ac:dyDescent="0.35">
      <c r="C322" t="s">
        <v>308</v>
      </c>
      <c r="I322" s="6">
        <v>0.04</v>
      </c>
    </row>
    <row r="323" spans="3:9" ht="15.5" x14ac:dyDescent="0.35">
      <c r="C323" t="s">
        <v>309</v>
      </c>
      <c r="I323" s="5">
        <v>2573000000000</v>
      </c>
    </row>
    <row r="324" spans="3:9" ht="15.5" x14ac:dyDescent="0.35">
      <c r="C324" t="s">
        <v>310</v>
      </c>
      <c r="I324" s="5">
        <v>1776000000000</v>
      </c>
    </row>
    <row r="325" spans="3:9" ht="15.5" x14ac:dyDescent="0.35">
      <c r="C325" t="s">
        <v>311</v>
      </c>
      <c r="I325" s="5">
        <v>354000000000</v>
      </c>
    </row>
    <row r="326" spans="3:9" ht="15.5" x14ac:dyDescent="0.35">
      <c r="C326" t="s">
        <v>312</v>
      </c>
      <c r="I326" s="5">
        <v>379000000000</v>
      </c>
    </row>
    <row r="327" spans="3:9" ht="15.5" x14ac:dyDescent="0.35">
      <c r="C327" t="s">
        <v>313</v>
      </c>
      <c r="D327" s="5">
        <v>1848000000000</v>
      </c>
    </row>
    <row r="328" spans="3:9" ht="15.5" x14ac:dyDescent="0.35">
      <c r="C328" t="s">
        <v>314</v>
      </c>
      <c r="D328" s="5">
        <v>6586000000000</v>
      </c>
    </row>
    <row r="329" spans="3:9" ht="15.5" x14ac:dyDescent="0.35">
      <c r="C329" t="s">
        <v>315</v>
      </c>
      <c r="D329" s="5">
        <v>3253000000000</v>
      </c>
    </row>
    <row r="330" spans="3:9" ht="15.5" x14ac:dyDescent="0.35">
      <c r="C330" t="s">
        <v>233</v>
      </c>
      <c r="D330" s="5">
        <v>940000000000</v>
      </c>
    </row>
    <row r="331" spans="3:9" ht="15.5" x14ac:dyDescent="0.35">
      <c r="C331" t="s">
        <v>232</v>
      </c>
      <c r="I331" s="5">
        <v>2560000000000</v>
      </c>
    </row>
    <row r="332" spans="3:9" ht="15.5" x14ac:dyDescent="0.35">
      <c r="C332" t="s">
        <v>231</v>
      </c>
      <c r="D332" s="5">
        <v>1539000000000</v>
      </c>
    </row>
    <row r="333" spans="3:9" ht="15.5" x14ac:dyDescent="0.35">
      <c r="C333" t="s">
        <v>230</v>
      </c>
      <c r="D333" s="5">
        <v>481000000000</v>
      </c>
    </row>
    <row r="334" spans="3:9" ht="15.5" x14ac:dyDescent="0.35">
      <c r="C334" t="s">
        <v>23</v>
      </c>
      <c r="D334" s="5">
        <v>2020000000000</v>
      </c>
    </row>
    <row r="335" spans="3:9" ht="15.5" x14ac:dyDescent="0.35">
      <c r="C335" t="s">
        <v>20</v>
      </c>
      <c r="D335" s="5">
        <v>172000000000</v>
      </c>
    </row>
    <row r="336" spans="3:9" ht="15.5" x14ac:dyDescent="0.35">
      <c r="C336" t="s">
        <v>316</v>
      </c>
      <c r="I336" s="5">
        <v>3333000000000</v>
      </c>
    </row>
    <row r="337" spans="3:9" ht="15.5" x14ac:dyDescent="0.35">
      <c r="C337" t="s">
        <v>317</v>
      </c>
      <c r="I337" s="5">
        <v>1006000000000</v>
      </c>
    </row>
    <row r="338" spans="3:9" ht="15.5" x14ac:dyDescent="0.35">
      <c r="C338" t="s">
        <v>318</v>
      </c>
      <c r="I338" s="5">
        <v>-269000000000</v>
      </c>
    </row>
    <row r="339" spans="3:9" ht="15.5" x14ac:dyDescent="0.35">
      <c r="C339" t="s">
        <v>319</v>
      </c>
      <c r="I339" s="5">
        <v>-519000000000</v>
      </c>
    </row>
    <row r="340" spans="3:9" ht="15.5" x14ac:dyDescent="0.35">
      <c r="C340" t="s">
        <v>320</v>
      </c>
      <c r="I340" s="5">
        <v>-118000000000</v>
      </c>
    </row>
    <row r="341" spans="3:9" ht="15.5" x14ac:dyDescent="0.35">
      <c r="C341" t="s">
        <v>321</v>
      </c>
      <c r="I341" s="5">
        <v>888000000000</v>
      </c>
    </row>
  </sheetData>
  <pageMargins left="0.7" right="0.7" top="0.75" bottom="0.75" header="0.3" footer="0.3"/>
  <ignoredErrors>
    <ignoredError sqref="A1:Z342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3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1698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1699</v>
      </c>
      <c r="D2" s="2" vm="441">
        <f ca="1">IFERROR(_xlfn.STOCKHISTORY("XIDX:" &amp; $C$1, D3, , 0, 0, 1), "Libur")</f>
        <v>630</v>
      </c>
      <c r="H2" s="2" vm="441">
        <f ca="1">IFERROR(INDEX(D2:G2,COUNT(D2:G2)),"")</f>
        <v>630</v>
      </c>
      <c r="I2" s="2" vm="473">
        <f t="shared" ref="I2:Z2" ca="1" si="0">IFERROR(_xlfn.STOCKHISTORY("XIDX:" &amp; $C$1, I1, , 0, 0, 1), "Libur")</f>
        <v>575</v>
      </c>
      <c r="J2" s="2" vm="75">
        <f t="shared" ca="1" si="0"/>
        <v>220</v>
      </c>
      <c r="K2" s="2" vm="474">
        <f t="shared" ca="1" si="0"/>
        <v>308</v>
      </c>
      <c r="L2" s="2" vm="14">
        <f t="shared" ca="1" si="0"/>
        <v>264</v>
      </c>
      <c r="M2" s="2" vm="475">
        <f t="shared" ca="1" si="0"/>
        <v>263.75</v>
      </c>
      <c r="N2" s="2" vm="476">
        <f t="shared" ca="1" si="0"/>
        <v>252.5</v>
      </c>
      <c r="O2" s="2" vm="477">
        <f t="shared" ca="1" si="0"/>
        <v>245</v>
      </c>
      <c r="P2" s="2" vm="410">
        <f t="shared" ca="1" si="0"/>
        <v>124</v>
      </c>
      <c r="Q2" s="2" vm="478">
        <f t="shared" ca="1" si="0"/>
        <v>68.5</v>
      </c>
      <c r="R2" s="2" vm="41">
        <f t="shared" ca="1" si="0"/>
        <v>77</v>
      </c>
      <c r="S2" s="2" vm="69">
        <f t="shared" ca="1" si="0"/>
        <v>58</v>
      </c>
      <c r="T2" s="2" vm="479">
        <f t="shared" ca="1" si="0"/>
        <v>94.5</v>
      </c>
      <c r="U2" s="2" vm="480">
        <f t="shared" ca="1" si="0"/>
        <v>76.25</v>
      </c>
      <c r="V2" s="2" vm="481">
        <f t="shared" ca="1" si="0"/>
        <v>92.5</v>
      </c>
      <c r="W2" s="2" vm="380">
        <f t="shared" ca="1" si="0"/>
        <v>75</v>
      </c>
      <c r="X2" s="2" vm="69">
        <f t="shared" ca="1" si="0"/>
        <v>58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265050928479</v>
      </c>
      <c r="H4" s="2">
        <f>IFERROR(SUM(D4:G4)*(4/MAX(1,COUNT(D4:G4))),"")</f>
        <v>1060203713916</v>
      </c>
      <c r="I4" s="2">
        <f t="shared" ref="I4:Z4" si="1">IFERROR(INDEX(I51:I500,MATCH($C$4,$C$51:$C$500,0)),"")</f>
        <v>2782642802655</v>
      </c>
      <c r="J4" s="2">
        <f t="shared" si="1"/>
        <v>2116285894967</v>
      </c>
      <c r="K4" s="2">
        <f t="shared" si="1"/>
        <v>2296271601062</v>
      </c>
      <c r="L4" s="2">
        <f t="shared" si="1"/>
        <v>1423142732743</v>
      </c>
      <c r="M4" s="2">
        <f t="shared" si="1"/>
        <v>1075949119283</v>
      </c>
      <c r="N4" s="2">
        <f t="shared" si="1"/>
        <v>978625887145</v>
      </c>
      <c r="O4" s="2">
        <f t="shared" si="1"/>
        <v>1438183885309</v>
      </c>
      <c r="P4" s="2">
        <f t="shared" si="1"/>
        <v>1269759234189</v>
      </c>
      <c r="Q4" s="2">
        <f t="shared" si="1"/>
        <v>1233452181548</v>
      </c>
      <c r="R4" s="2">
        <f t="shared" si="1"/>
        <v>1115698720743</v>
      </c>
      <c r="S4" s="2">
        <f t="shared" si="1"/>
        <v>984501789334</v>
      </c>
      <c r="T4" s="2">
        <f t="shared" si="1"/>
        <v>833710099854</v>
      </c>
      <c r="U4" s="2">
        <f t="shared" si="1"/>
        <v>596623436140</v>
      </c>
      <c r="V4" s="2">
        <f t="shared" si="1"/>
        <v>418784326886</v>
      </c>
      <c r="W4" s="2">
        <f t="shared" si="1"/>
        <v>507421787155</v>
      </c>
      <c r="X4" s="2">
        <f t="shared" si="1"/>
        <v>445985712545</v>
      </c>
      <c r="Y4" s="2">
        <f t="shared" si="1"/>
        <v>270957734551</v>
      </c>
      <c r="Z4" s="2">
        <f t="shared" si="1"/>
        <v>159461010811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26931177842</v>
      </c>
      <c r="H5" s="2">
        <f>IFERROR(SUM(D5:G5)*(4/MAX(1,COUNT(D5:G5))),"")</f>
        <v>107724711368</v>
      </c>
      <c r="I5" s="2">
        <f t="shared" ref="I5:Z5" si="2">IFERROR(INDEX(I51:I500,MATCH($C$5,$C$51:$C$500,0)),"")</f>
        <v>356969303237</v>
      </c>
      <c r="J5" s="2">
        <f t="shared" si="2"/>
        <v>245147169533</v>
      </c>
      <c r="K5" s="2">
        <f t="shared" si="2"/>
        <v>201722576384</v>
      </c>
      <c r="L5" s="2">
        <f t="shared" si="2"/>
        <v>130607287918</v>
      </c>
      <c r="M5" s="2">
        <f t="shared" si="2"/>
        <v>160970533423</v>
      </c>
      <c r="N5" s="2">
        <f t="shared" si="2"/>
        <v>74505365969</v>
      </c>
      <c r="O5" s="2">
        <f t="shared" si="2"/>
        <v>164888984244</v>
      </c>
      <c r="P5" s="2">
        <f t="shared" si="2"/>
        <v>111256691455</v>
      </c>
      <c r="Q5" s="2">
        <f t="shared" si="2"/>
        <v>76631485618</v>
      </c>
      <c r="R5" s="2">
        <f t="shared" si="2"/>
        <v>225289416655</v>
      </c>
      <c r="S5" s="2">
        <f t="shared" si="2"/>
        <v>63141466637</v>
      </c>
      <c r="T5" s="2">
        <f t="shared" si="2"/>
        <v>53907200228</v>
      </c>
      <c r="U5" s="2">
        <f t="shared" si="2"/>
        <v>40899340729</v>
      </c>
      <c r="V5" s="2">
        <f t="shared" si="2"/>
        <v>42604445922</v>
      </c>
      <c r="W5" s="2">
        <f t="shared" si="2"/>
        <v>79709005441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1517197850860</v>
      </c>
      <c r="H6" s="2">
        <f>IFERROR(INDEX(D6:G6,COUNT(D6:G6)),"")</f>
        <v>1517197850860</v>
      </c>
      <c r="I6" s="2">
        <f t="shared" ref="I6:Z6" si="3">IFERROR(INDEX(I51:I500,MATCH($C$6,$C$51:$C$500,0)),"")</f>
        <v>1514313006303</v>
      </c>
      <c r="J6" s="2">
        <f t="shared" si="3"/>
        <v>1255446996634</v>
      </c>
      <c r="K6" s="2">
        <f t="shared" si="3"/>
        <v>1085119509183</v>
      </c>
      <c r="L6" s="2">
        <f t="shared" si="3"/>
        <v>1022066401511</v>
      </c>
      <c r="M6" s="2">
        <f t="shared" si="3"/>
        <v>910839220201</v>
      </c>
      <c r="N6" s="2">
        <f t="shared" si="3"/>
        <v>770415834350</v>
      </c>
      <c r="O6" s="2">
        <f t="shared" si="3"/>
        <v>745830245708</v>
      </c>
      <c r="P6" s="2">
        <f t="shared" si="3"/>
        <v>647425942323</v>
      </c>
      <c r="Q6" s="2">
        <f t="shared" si="3"/>
        <v>586380130985</v>
      </c>
      <c r="R6" s="2">
        <f t="shared" si="3"/>
        <v>553646253942</v>
      </c>
      <c r="S6" s="2">
        <f t="shared" si="3"/>
        <v>350794602557</v>
      </c>
      <c r="T6" s="2">
        <f t="shared" si="3"/>
        <v>284742999089</v>
      </c>
      <c r="U6" s="2">
        <f t="shared" si="3"/>
        <v>242000709651</v>
      </c>
      <c r="V6" s="2">
        <f t="shared" si="3"/>
        <v>206340855968</v>
      </c>
      <c r="W6" s="2">
        <f t="shared" si="3"/>
        <v>185242027710</v>
      </c>
      <c r="X6" s="2">
        <f t="shared" si="3"/>
        <v>153863108564</v>
      </c>
      <c r="Y6" s="2">
        <f t="shared" si="3"/>
        <v>88287239546</v>
      </c>
      <c r="Z6" s="2">
        <f t="shared" si="3"/>
        <v>65070733526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6.85</v>
      </c>
      <c r="H7" s="3">
        <f>IFERROR(INDEX(D7:G7,COUNT(D7:G7)),"")</f>
        <v>6.85</v>
      </c>
      <c r="I7" s="3">
        <f t="shared" ref="I7:Z7" si="4">IFERROR(INDEX(I51:I500,MATCH($C$7,$C$51:$C$500,0))/1000000000,"")</f>
        <v>6.85</v>
      </c>
      <c r="J7" s="3">
        <f t="shared" si="4"/>
        <v>6.85</v>
      </c>
      <c r="K7" s="3">
        <f t="shared" si="4"/>
        <v>6.85</v>
      </c>
      <c r="L7" s="3">
        <f t="shared" si="4"/>
        <v>6.85</v>
      </c>
      <c r="M7" s="3">
        <f t="shared" si="4"/>
        <v>1.71</v>
      </c>
      <c r="N7" s="3">
        <f t="shared" si="4"/>
        <v>1.71</v>
      </c>
      <c r="O7" s="3">
        <f t="shared" si="4"/>
        <v>1.71</v>
      </c>
      <c r="P7" s="3">
        <f t="shared" si="4"/>
        <v>1.71</v>
      </c>
      <c r="Q7" s="3">
        <f t="shared" si="4"/>
        <v>1.71</v>
      </c>
      <c r="R7" s="3">
        <f t="shared" si="4"/>
        <v>1.71</v>
      </c>
      <c r="S7" s="3">
        <f t="shared" si="4"/>
        <v>1.71</v>
      </c>
      <c r="T7" s="3">
        <f t="shared" si="4"/>
        <v>1.77</v>
      </c>
      <c r="U7" s="3">
        <f t="shared" si="4"/>
        <v>1.77</v>
      </c>
      <c r="V7" s="3">
        <f t="shared" si="4"/>
        <v>1.77</v>
      </c>
      <c r="W7" s="3">
        <f t="shared" si="4"/>
        <v>1.77</v>
      </c>
      <c r="X7" s="3">
        <f t="shared" si="4"/>
        <v>0.35</v>
      </c>
      <c r="Y7" s="3">
        <f t="shared" si="4"/>
        <v>0.35</v>
      </c>
      <c r="Z7" s="3">
        <f t="shared" si="4"/>
        <v>0.35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-336000000000</v>
      </c>
      <c r="H8" s="2">
        <f>IFERROR(INDEX(D8:G8,COUNT(D8:G8)),"")</f>
        <v>-336000000000</v>
      </c>
      <c r="I8" s="2">
        <f t="shared" ref="I8:Z8" si="5">IFERROR(INDEX(I51:I500,MATCH($C$8,$C$51:$C$500,0)),"")</f>
        <v>758000000000</v>
      </c>
      <c r="J8" s="2">
        <f t="shared" si="5"/>
        <v>255000000000</v>
      </c>
      <c r="K8" s="2">
        <f t="shared" si="5"/>
        <v>379000000000</v>
      </c>
      <c r="L8" s="2">
        <f t="shared" si="5"/>
        <v>41000000000</v>
      </c>
      <c r="M8" s="2">
        <f t="shared" si="5"/>
        <v>159000000000</v>
      </c>
      <c r="N8" s="2">
        <f t="shared" si="5"/>
        <v>121000000000</v>
      </c>
      <c r="O8" s="2">
        <f t="shared" si="5"/>
        <v>53000000000</v>
      </c>
      <c r="P8" s="2">
        <f t="shared" si="5"/>
        <v>115000000000</v>
      </c>
      <c r="Q8" s="2">
        <f t="shared" si="5"/>
        <v>90000000000</v>
      </c>
      <c r="R8" s="2">
        <f t="shared" si="5"/>
        <v>66000000000</v>
      </c>
      <c r="S8" s="2">
        <f t="shared" si="5"/>
        <v>-110000000000</v>
      </c>
      <c r="T8" s="2">
        <f t="shared" si="5"/>
        <v>-87000000000</v>
      </c>
      <c r="U8" s="2">
        <f t="shared" si="5"/>
        <v>54000000000</v>
      </c>
      <c r="V8" s="2">
        <f t="shared" si="5"/>
        <v>-64000000000</v>
      </c>
      <c r="W8" s="2">
        <f t="shared" si="5"/>
        <v>59000000000</v>
      </c>
      <c r="X8" s="2">
        <f t="shared" si="5"/>
        <v>47000000000</v>
      </c>
      <c r="Y8" s="2">
        <f t="shared" si="5"/>
        <v>14000000000</v>
      </c>
      <c r="Z8" s="2">
        <f t="shared" si="5"/>
        <v>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-49.03</v>
      </c>
      <c r="H9" s="3">
        <f>IFERROR(INDEX(D9:G9,COUNT(D9:G9)),"")</f>
        <v>-49.03</v>
      </c>
      <c r="I9" s="3">
        <f t="shared" ref="I9:Z9" si="6">IFERROR(INDEX(I51:I500,MATCH($C$9,$C$51:$C$500,0)),"")</f>
        <v>110.61</v>
      </c>
      <c r="J9" s="3">
        <f t="shared" si="6"/>
        <v>37.229999999999997</v>
      </c>
      <c r="K9" s="3">
        <f t="shared" si="6"/>
        <v>55.33</v>
      </c>
      <c r="L9" s="3">
        <f t="shared" si="6"/>
        <v>5.92</v>
      </c>
      <c r="M9" s="3">
        <f t="shared" si="6"/>
        <v>92.78</v>
      </c>
      <c r="N9" s="3">
        <f t="shared" si="6"/>
        <v>70.680000000000007</v>
      </c>
      <c r="O9" s="3">
        <f t="shared" si="6"/>
        <v>31.1</v>
      </c>
      <c r="P9" s="3">
        <f t="shared" si="6"/>
        <v>66.84</v>
      </c>
      <c r="Q9" s="3">
        <f t="shared" si="6"/>
        <v>52.71</v>
      </c>
      <c r="R9" s="3">
        <f t="shared" si="6"/>
        <v>38.71</v>
      </c>
      <c r="S9" s="3">
        <f t="shared" si="6"/>
        <v>-64.180000000000007</v>
      </c>
      <c r="T9" s="3">
        <f t="shared" si="6"/>
        <v>-48.9</v>
      </c>
      <c r="U9" s="3">
        <f t="shared" si="6"/>
        <v>30.34</v>
      </c>
      <c r="V9" s="3">
        <f t="shared" si="6"/>
        <v>-36</v>
      </c>
      <c r="W9" s="3">
        <f t="shared" si="6"/>
        <v>33.08</v>
      </c>
      <c r="X9" s="3">
        <f t="shared" si="6"/>
        <v>135.27000000000001</v>
      </c>
      <c r="Y9" s="3">
        <f t="shared" si="6"/>
        <v>40.74</v>
      </c>
      <c r="Z9" s="3">
        <f t="shared" si="6"/>
        <v>6.55</v>
      </c>
    </row>
    <row r="10" spans="1:26" ht="15.5" x14ac:dyDescent="0.35">
      <c r="C10" t="s">
        <v>17</v>
      </c>
      <c r="D10" s="3">
        <f ca="1">IFERROR(IF(D9=0,"",D2/D9),"")</f>
        <v>-12.849275953497859</v>
      </c>
      <c r="I10" s="3">
        <f t="shared" ref="I10:Z10" ca="1" si="7">IFERROR(IF(I9=0,"",I2/I9),"")</f>
        <v>5.1984449868908778</v>
      </c>
      <c r="J10" s="3">
        <f t="shared" ca="1" si="7"/>
        <v>5.9092130002686014</v>
      </c>
      <c r="K10" s="3">
        <f t="shared" ca="1" si="7"/>
        <v>5.5666003976143141</v>
      </c>
      <c r="L10" s="3">
        <f t="shared" ca="1" si="7"/>
        <v>44.594594594594597</v>
      </c>
      <c r="M10" s="3">
        <f t="shared" ca="1" si="7"/>
        <v>2.8427462815261908</v>
      </c>
      <c r="N10" s="3">
        <f t="shared" ca="1" si="7"/>
        <v>3.5724391624221843</v>
      </c>
      <c r="O10" s="3">
        <f t="shared" ca="1" si="7"/>
        <v>7.877813504823151</v>
      </c>
      <c r="P10" s="3">
        <f t="shared" ca="1" si="7"/>
        <v>1.8551765409934171</v>
      </c>
      <c r="Q10" s="3">
        <f t="shared" ca="1" si="7"/>
        <v>1.2995636501612597</v>
      </c>
      <c r="R10" s="3">
        <f t="shared" ca="1" si="7"/>
        <v>1.9891500904159132</v>
      </c>
      <c r="S10" s="3">
        <f t="shared" ca="1" si="7"/>
        <v>-0.90370832034901827</v>
      </c>
      <c r="T10" s="3">
        <f t="shared" ca="1" si="7"/>
        <v>-1.9325153374233128</v>
      </c>
      <c r="U10" s="3">
        <f t="shared" ca="1" si="7"/>
        <v>2.5131839156229399</v>
      </c>
      <c r="V10" s="3">
        <f t="shared" ca="1" si="7"/>
        <v>-2.5694444444444446</v>
      </c>
      <c r="W10" s="3">
        <f t="shared" ca="1" si="7"/>
        <v>2.2672309552599761</v>
      </c>
      <c r="X10" s="3">
        <f t="shared" ca="1" si="7"/>
        <v>0.42877208545871215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847978712260</v>
      </c>
      <c r="H11" s="2">
        <f>IFERROR(INDEX(D11:G11,COUNT(D11:G11)),"")</f>
        <v>847978712260</v>
      </c>
      <c r="I11" s="2">
        <f t="shared" ref="I11:Z11" si="8">IFERROR(INDEX(I51:I500,MATCH($C$11,$C$51:$C$500,0)),"")</f>
        <v>1215015686271</v>
      </c>
      <c r="J11" s="2">
        <f t="shared" si="8"/>
        <v>557597038795</v>
      </c>
      <c r="K11" s="2">
        <f t="shared" si="8"/>
        <v>398453098239</v>
      </c>
      <c r="L11" s="2">
        <f t="shared" si="8"/>
        <v>209758085749</v>
      </c>
      <c r="M11" s="2">
        <f t="shared" si="8"/>
        <v>176551115047</v>
      </c>
      <c r="N11" s="2">
        <f t="shared" si="8"/>
        <v>33781887773</v>
      </c>
      <c r="O11" s="2">
        <f t="shared" si="8"/>
        <v>81596516366</v>
      </c>
      <c r="P11" s="2">
        <f t="shared" si="8"/>
        <v>150731756306</v>
      </c>
      <c r="Q11" s="2">
        <f t="shared" si="8"/>
        <v>105344597137</v>
      </c>
      <c r="R11" s="2">
        <f t="shared" si="8"/>
        <v>126411667246</v>
      </c>
      <c r="S11" s="2">
        <f t="shared" si="8"/>
        <v>40573520108</v>
      </c>
      <c r="T11" s="2">
        <f t="shared" si="8"/>
        <v>69106779073</v>
      </c>
      <c r="U11" s="2">
        <f t="shared" si="8"/>
        <v>112386011203</v>
      </c>
      <c r="V11" s="2">
        <f t="shared" si="8"/>
        <v>37140499019</v>
      </c>
      <c r="W11" s="2">
        <f t="shared" si="8"/>
        <v>83102048240</v>
      </c>
      <c r="X11" s="2">
        <f t="shared" si="8"/>
        <v>79449172920</v>
      </c>
      <c r="Y11" s="2">
        <f t="shared" si="8"/>
        <v>44153736391</v>
      </c>
      <c r="Z11" s="2">
        <f t="shared" si="8"/>
        <v>30778181303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-840000000000</v>
      </c>
      <c r="H12" s="2">
        <f>IFERROR(INDEX(D12:G12,COUNT(D12:G12)),"")</f>
        <v>-840000000000</v>
      </c>
      <c r="I12" s="2">
        <f t="shared" ref="I12:Z12" si="9">IFERROR(INDEX(I51:I500,MATCH($C$12,$C$51:$C$500,0)),"")</f>
        <v>-1203000000000</v>
      </c>
      <c r="J12" s="2">
        <f t="shared" si="9"/>
        <v>-531000000000</v>
      </c>
      <c r="K12" s="2">
        <f t="shared" si="9"/>
        <v>-370000000000</v>
      </c>
      <c r="L12" s="2">
        <f t="shared" si="9"/>
        <v>-112000000000</v>
      </c>
      <c r="M12" s="2">
        <f t="shared" si="9"/>
        <v>-130000000000</v>
      </c>
      <c r="N12" s="2">
        <f t="shared" si="9"/>
        <v>-2000000000</v>
      </c>
      <c r="O12" s="2">
        <f t="shared" si="9"/>
        <v>51000000000</v>
      </c>
      <c r="P12" s="2">
        <f t="shared" si="9"/>
        <v>17000000000</v>
      </c>
      <c r="Q12" s="2">
        <f t="shared" si="9"/>
        <v>126000000000</v>
      </c>
      <c r="R12" s="2">
        <f t="shared" si="9"/>
        <v>162000000000</v>
      </c>
      <c r="S12" s="2">
        <f t="shared" si="9"/>
        <v>193000000000</v>
      </c>
      <c r="T12" s="2">
        <f t="shared" si="9"/>
        <v>78000000000</v>
      </c>
      <c r="U12" s="2">
        <f t="shared" si="9"/>
        <v>-28000000000</v>
      </c>
      <c r="V12" s="2">
        <f t="shared" si="9"/>
        <v>22000000000</v>
      </c>
      <c r="W12" s="2">
        <f t="shared" si="9"/>
        <v>-65000000000</v>
      </c>
      <c r="X12" s="2">
        <f t="shared" si="9"/>
        <v>-55000000000</v>
      </c>
      <c r="Y12" s="2">
        <f t="shared" si="9"/>
        <v>-17000000000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8000000000</v>
      </c>
      <c r="H13" s="2">
        <f>IFERROR(INDEX(D13:G13,COUNT(D13:G13)),"")</f>
        <v>8000000000</v>
      </c>
      <c r="I13" s="2">
        <f t="shared" ref="I13:Z13" si="10">IFERROR(INDEX(I51:I500,MATCH($C$13,$C$51:$C$500,0)),"")</f>
        <v>12000000000</v>
      </c>
      <c r="J13" s="2">
        <f t="shared" si="10"/>
        <v>26000000000</v>
      </c>
      <c r="K13" s="2">
        <f t="shared" si="10"/>
        <v>28000000000</v>
      </c>
      <c r="L13" s="2">
        <f t="shared" si="10"/>
        <v>97000000000</v>
      </c>
      <c r="M13" s="2">
        <f t="shared" si="10"/>
        <v>46000000000</v>
      </c>
      <c r="N13" s="2">
        <f t="shared" si="10"/>
        <v>31000000000</v>
      </c>
      <c r="O13" s="2">
        <f t="shared" si="10"/>
        <v>133000000000</v>
      </c>
      <c r="P13" s="2">
        <f t="shared" si="10"/>
        <v>168000000000</v>
      </c>
      <c r="Q13" s="2">
        <f t="shared" si="10"/>
        <v>231000000000</v>
      </c>
      <c r="R13" s="2">
        <f t="shared" si="10"/>
        <v>288000000000</v>
      </c>
      <c r="S13" s="2">
        <f t="shared" si="10"/>
        <v>233000000000</v>
      </c>
      <c r="T13" s="2">
        <f t="shared" si="10"/>
        <v>147000000000</v>
      </c>
      <c r="U13" s="2">
        <f t="shared" si="10"/>
        <v>85000000000</v>
      </c>
      <c r="V13" s="2">
        <f t="shared" si="10"/>
        <v>60000000000</v>
      </c>
      <c r="W13" s="2">
        <f t="shared" si="10"/>
        <v>18000000000</v>
      </c>
      <c r="X13" s="2">
        <f t="shared" si="10"/>
        <v>24000000000</v>
      </c>
      <c r="Y13" s="2">
        <f t="shared" si="10"/>
        <v>27000000000</v>
      </c>
      <c r="Z13" s="2">
        <f t="shared" si="10"/>
        <v>31000000000</v>
      </c>
    </row>
    <row r="14" spans="1:26" ht="15.5" x14ac:dyDescent="0.35">
      <c r="C14" t="s">
        <v>26</v>
      </c>
      <c r="D14" s="2">
        <f>IFERROR(INDEX(D51:D500,MATCH($C$14,$C$51:$C$500,0)),"")</f>
        <v>-516518049</v>
      </c>
      <c r="H14" s="2">
        <f>IFERROR(SUM(D14:G14)*(4/MAX(1,COUNT(D14:G14))),"")</f>
        <v>-2066072196</v>
      </c>
      <c r="I14" s="2">
        <f t="shared" ref="I14:Z14" si="11">IFERROR(INDEX(I51:I500,MATCH($C$14,$C$51:$C$500,0)),"")</f>
        <v>-2838925350</v>
      </c>
      <c r="J14" s="2">
        <f t="shared" si="11"/>
        <v>-4851423004</v>
      </c>
      <c r="K14" s="2">
        <f t="shared" si="11"/>
        <v>-6513279637</v>
      </c>
      <c r="L14" s="2">
        <f t="shared" si="11"/>
        <v>-12353355206</v>
      </c>
      <c r="M14" s="2">
        <f t="shared" si="11"/>
        <v>-11127290876</v>
      </c>
      <c r="N14" s="2">
        <f t="shared" si="11"/>
        <v>-14847692460</v>
      </c>
      <c r="O14" s="2">
        <f t="shared" si="11"/>
        <v>-18838851160</v>
      </c>
      <c r="P14" s="2">
        <f t="shared" si="11"/>
        <v>-25163195472</v>
      </c>
      <c r="Q14" s="2">
        <f t="shared" si="11"/>
        <v>-36087933496</v>
      </c>
      <c r="R14" s="2">
        <f t="shared" si="11"/>
        <v>-35108294371</v>
      </c>
      <c r="S14" s="2">
        <f t="shared" si="11"/>
        <v>-28649597581</v>
      </c>
      <c r="T14" s="2">
        <f t="shared" si="11"/>
        <v>-22133818517</v>
      </c>
      <c r="U14" s="2">
        <f t="shared" si="11"/>
        <v>-13469282738</v>
      </c>
      <c r="V14" s="2">
        <f t="shared" si="11"/>
        <v>-6146615699</v>
      </c>
      <c r="W14" s="2">
        <f t="shared" si="11"/>
        <v>0</v>
      </c>
      <c r="X14" s="2">
        <f t="shared" si="11"/>
        <v>-3859153222</v>
      </c>
      <c r="Y14" s="2">
        <f t="shared" si="11"/>
        <v>-2594446534</v>
      </c>
      <c r="Z14" s="2">
        <f t="shared" si="11"/>
        <v>-2847719407</v>
      </c>
    </row>
    <row r="15" spans="1:26" ht="15.5" x14ac:dyDescent="0.35">
      <c r="C15" t="s">
        <v>27</v>
      </c>
      <c r="D15" s="2">
        <f>IFERROR(INDEX(D51:D500,MATCH($C$15,$C$51:$C$500,0)),"")</f>
        <v>-8626504703</v>
      </c>
      <c r="H15" s="2">
        <f>IFERROR(SUM(D15:G15)*(4/MAX(1,COUNT(D15:G15))),"")</f>
        <v>-34506018812</v>
      </c>
      <c r="I15" s="2">
        <f t="shared" ref="I15:Z15" si="12">IFERROR(INDEX(I51:I500,MATCH($C$15,$C$51:$C$500,0)),"")</f>
        <v>-111300912475</v>
      </c>
      <c r="J15" s="2">
        <f t="shared" si="12"/>
        <v>-66643460341</v>
      </c>
      <c r="K15" s="2">
        <f t="shared" si="12"/>
        <v>-61600733384</v>
      </c>
      <c r="L15" s="2">
        <f t="shared" si="12"/>
        <v>-38194699104</v>
      </c>
      <c r="M15" s="2">
        <f t="shared" si="12"/>
        <v>-28564094341</v>
      </c>
      <c r="N15" s="2">
        <f t="shared" si="12"/>
        <v>-23499997951</v>
      </c>
      <c r="O15" s="2">
        <f t="shared" si="12"/>
        <v>-60109611927</v>
      </c>
      <c r="P15" s="2">
        <f t="shared" si="12"/>
        <v>-39586615821</v>
      </c>
      <c r="Q15" s="2">
        <f t="shared" si="12"/>
        <v>-28604384476</v>
      </c>
      <c r="R15" s="2">
        <f t="shared" si="12"/>
        <v>-18972539344</v>
      </c>
      <c r="S15" s="2">
        <f t="shared" si="12"/>
        <v>-23940877320</v>
      </c>
      <c r="T15" s="2">
        <f t="shared" si="12"/>
        <v>-13709644080</v>
      </c>
      <c r="U15" s="2">
        <f t="shared" si="12"/>
        <v>-13907021761</v>
      </c>
      <c r="V15" s="2">
        <f t="shared" si="12"/>
        <v>-13994927043</v>
      </c>
      <c r="W15" s="2">
        <f t="shared" si="12"/>
        <v>-26456324927</v>
      </c>
      <c r="X15" s="2">
        <f t="shared" si="12"/>
        <v>-25366032403</v>
      </c>
      <c r="Y15" s="2">
        <f t="shared" si="12"/>
        <v>-10898295772</v>
      </c>
      <c r="Z15" s="2">
        <f t="shared" si="12"/>
        <v>-3294106081</v>
      </c>
    </row>
    <row r="16" spans="1:26" ht="15.5" x14ac:dyDescent="0.35">
      <c r="C16" t="s">
        <v>28</v>
      </c>
      <c r="D16" s="2">
        <f>IFERROR(INDEX(D51:D500,MATCH($C$16,$C$51:$C$500,0)),"")</f>
        <v>38579250817</v>
      </c>
      <c r="H16" s="2">
        <f>IFERROR(SUM(D16:G16)*(4/MAX(1,COUNT(D16:G16))),"")</f>
        <v>154317003268</v>
      </c>
      <c r="I16" s="2">
        <f t="shared" ref="I16:Z16" si="13">IFERROR(INDEX(I51:I500,MATCH($C$16,$C$51:$C$500,0)),"")</f>
        <v>486364973549</v>
      </c>
      <c r="J16" s="2">
        <f t="shared" si="13"/>
        <v>320311542367</v>
      </c>
      <c r="K16" s="2">
        <f t="shared" si="13"/>
        <v>287207506398</v>
      </c>
      <c r="L16" s="2">
        <f t="shared" si="13"/>
        <v>181847967748</v>
      </c>
      <c r="M16" s="2">
        <f t="shared" si="13"/>
        <v>125077341657</v>
      </c>
      <c r="N16" s="2">
        <f t="shared" si="13"/>
        <v>97672912335</v>
      </c>
      <c r="O16" s="2">
        <f t="shared" si="13"/>
        <v>242552261339</v>
      </c>
      <c r="P16" s="2">
        <f t="shared" si="13"/>
        <v>160136680625</v>
      </c>
      <c r="Q16" s="2">
        <f t="shared" si="13"/>
        <v>110555734896</v>
      </c>
      <c r="R16" s="2">
        <f t="shared" si="13"/>
        <v>98552704714</v>
      </c>
      <c r="S16" s="2">
        <f t="shared" si="13"/>
        <v>89256483493</v>
      </c>
      <c r="T16" s="2">
        <f t="shared" si="13"/>
        <v>67631833344</v>
      </c>
      <c r="U16" s="2">
        <f t="shared" si="13"/>
        <v>54651272945</v>
      </c>
      <c r="V16" s="2">
        <f t="shared" si="13"/>
        <v>56426533056</v>
      </c>
      <c r="W16" s="2">
        <f t="shared" si="13"/>
        <v>106155596868</v>
      </c>
      <c r="X16" s="2">
        <f t="shared" si="13"/>
        <v>100942165921</v>
      </c>
      <c r="Y16" s="2">
        <f t="shared" si="13"/>
        <v>36264822542</v>
      </c>
      <c r="Z16" s="2">
        <f t="shared" si="13"/>
        <v>11324511281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4315500000000</v>
      </c>
      <c r="H20" s="2">
        <f t="shared" ref="H20:Z20" ca="1" si="14">IFERROR(H21*H2,"")</f>
        <v>4315500000000</v>
      </c>
      <c r="I20" s="2">
        <f t="shared" ca="1" si="14"/>
        <v>3938750000000</v>
      </c>
      <c r="J20" s="2">
        <f t="shared" ca="1" si="14"/>
        <v>1507000000000</v>
      </c>
      <c r="K20" s="2">
        <f t="shared" ca="1" si="14"/>
        <v>2109800000000</v>
      </c>
      <c r="L20" s="2">
        <f t="shared" ca="1" si="14"/>
        <v>1808400000000</v>
      </c>
      <c r="M20" s="2">
        <f t="shared" ca="1" si="14"/>
        <v>451012500000</v>
      </c>
      <c r="N20" s="2">
        <f t="shared" ca="1" si="14"/>
        <v>431775000000</v>
      </c>
      <c r="O20" s="2">
        <f t="shared" ca="1" si="14"/>
        <v>418950000000</v>
      </c>
      <c r="P20" s="2">
        <f t="shared" ca="1" si="14"/>
        <v>212040000000</v>
      </c>
      <c r="Q20" s="2">
        <f t="shared" ca="1" si="14"/>
        <v>117135000000</v>
      </c>
      <c r="R20" s="2">
        <f t="shared" ca="1" si="14"/>
        <v>131670000000</v>
      </c>
      <c r="S20" s="2">
        <f t="shared" ca="1" si="14"/>
        <v>99180000000</v>
      </c>
      <c r="T20" s="2">
        <f t="shared" ca="1" si="14"/>
        <v>167265000000</v>
      </c>
      <c r="U20" s="2">
        <f t="shared" ca="1" si="14"/>
        <v>134962500000</v>
      </c>
      <c r="V20" s="2">
        <f t="shared" ca="1" si="14"/>
        <v>163725000000</v>
      </c>
      <c r="W20" s="2">
        <f t="shared" ca="1" si="14"/>
        <v>132750000000</v>
      </c>
      <c r="X20" s="2">
        <f t="shared" ca="1" si="14"/>
        <v>20300000000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6850000000</v>
      </c>
      <c r="H21" s="2">
        <f>IFERROR(INDEX(D21:G21,COUNT(D21:G21)),"")</f>
        <v>6850000000</v>
      </c>
      <c r="I21" s="2">
        <f t="shared" ref="I21:Z21" si="15">IFERROR(INDEX(I51:I500,MATCH($C$7,$C$51:$C$500,0)),"")</f>
        <v>6850000000</v>
      </c>
      <c r="J21" s="2">
        <f t="shared" si="15"/>
        <v>6850000000</v>
      </c>
      <c r="K21" s="2">
        <f t="shared" si="15"/>
        <v>6850000000</v>
      </c>
      <c r="L21" s="2">
        <f t="shared" si="15"/>
        <v>6850000000</v>
      </c>
      <c r="M21" s="2">
        <f t="shared" si="15"/>
        <v>1710000000</v>
      </c>
      <c r="N21" s="2">
        <f t="shared" si="15"/>
        <v>1710000000</v>
      </c>
      <c r="O21" s="2">
        <f t="shared" si="15"/>
        <v>1710000000</v>
      </c>
      <c r="P21" s="2">
        <f t="shared" si="15"/>
        <v>1710000000</v>
      </c>
      <c r="Q21" s="2">
        <f t="shared" si="15"/>
        <v>1710000000</v>
      </c>
      <c r="R21" s="2">
        <f t="shared" si="15"/>
        <v>1710000000</v>
      </c>
      <c r="S21" s="2">
        <f t="shared" si="15"/>
        <v>1710000000</v>
      </c>
      <c r="T21" s="2">
        <f t="shared" si="15"/>
        <v>1770000000</v>
      </c>
      <c r="U21" s="2">
        <f t="shared" si="15"/>
        <v>1770000000</v>
      </c>
      <c r="V21" s="2">
        <f t="shared" si="15"/>
        <v>1770000000</v>
      </c>
      <c r="W21" s="2">
        <f t="shared" si="15"/>
        <v>1770000000</v>
      </c>
      <c r="X21" s="2">
        <f t="shared" si="15"/>
        <v>350000000</v>
      </c>
      <c r="Y21" s="2">
        <f t="shared" si="15"/>
        <v>350000000</v>
      </c>
      <c r="Z21" s="2">
        <f t="shared" si="15"/>
        <v>350000000</v>
      </c>
    </row>
    <row r="23" spans="1:26" ht="15.5" x14ac:dyDescent="0.35">
      <c r="B23" t="s">
        <v>53</v>
      </c>
      <c r="C23" t="s">
        <v>54</v>
      </c>
      <c r="D23" s="3">
        <f>IFERROR(D5/D6*100,"")</f>
        <v>1.7750603737498365</v>
      </c>
      <c r="H23" s="3">
        <f t="shared" ref="H23:Z23" si="16">IFERROR(H5/H6*100,"")</f>
        <v>7.100241494999346</v>
      </c>
      <c r="I23" s="3">
        <f t="shared" si="16"/>
        <v>23.573019696138946</v>
      </c>
      <c r="J23" s="3">
        <f t="shared" si="16"/>
        <v>19.526684136428553</v>
      </c>
      <c r="K23" s="3">
        <f t="shared" si="16"/>
        <v>18.589894908062195</v>
      </c>
      <c r="L23" s="3">
        <f t="shared" si="16"/>
        <v>12.778747811777505</v>
      </c>
      <c r="M23" s="3">
        <f t="shared" si="16"/>
        <v>17.672771423641347</v>
      </c>
      <c r="N23" s="3">
        <f t="shared" si="16"/>
        <v>9.6707988915960161</v>
      </c>
      <c r="O23" s="3">
        <f t="shared" si="16"/>
        <v>22.108111757719691</v>
      </c>
      <c r="P23" s="3">
        <f t="shared" si="16"/>
        <v>17.18446608052264</v>
      </c>
      <c r="Q23" s="3">
        <f t="shared" si="16"/>
        <v>13.068567908205656</v>
      </c>
      <c r="R23" s="3">
        <f t="shared" si="16"/>
        <v>40.691942743389596</v>
      </c>
      <c r="S23" s="3">
        <f t="shared" si="16"/>
        <v>17.999554775572765</v>
      </c>
      <c r="T23" s="3">
        <f t="shared" si="16"/>
        <v>18.931879063039098</v>
      </c>
      <c r="U23" s="3">
        <f t="shared" si="16"/>
        <v>16.900504460496318</v>
      </c>
      <c r="V23" s="3">
        <f t="shared" si="16"/>
        <v>20.647605498257327</v>
      </c>
      <c r="W23" s="3">
        <f t="shared" si="16"/>
        <v>43.029655001286208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-0.40384446298655219</v>
      </c>
      <c r="H24" s="4">
        <f t="shared" ref="H24:Z24" si="17">IFERROR(_xlfn.RRI(5,M23,H23),"")</f>
        <v>-0.16671475472203123</v>
      </c>
      <c r="I24" s="4">
        <f t="shared" si="17"/>
        <v>0.19506237498439361</v>
      </c>
      <c r="J24" s="4">
        <f t="shared" si="17"/>
        <v>-2.4526737513228536E-2</v>
      </c>
      <c r="K24" s="4">
        <f t="shared" si="17"/>
        <v>1.5846709742834308E-2</v>
      </c>
      <c r="L24" s="4">
        <f t="shared" si="17"/>
        <v>-4.4752534505729802E-3</v>
      </c>
      <c r="M24" s="4">
        <f t="shared" si="17"/>
        <v>-0.15363197621715574</v>
      </c>
      <c r="N24" s="4">
        <f t="shared" si="17"/>
        <v>-0.11683852153187591</v>
      </c>
      <c r="O24" s="4">
        <f t="shared" si="17"/>
        <v>3.1505590195294753E-2</v>
      </c>
      <c r="P24" s="4">
        <f t="shared" si="17"/>
        <v>3.3380327998802084E-3</v>
      </c>
      <c r="Q24" s="4">
        <f t="shared" si="17"/>
        <v>-8.7418498764950114E-2</v>
      </c>
      <c r="R24" s="4">
        <f t="shared" si="17"/>
        <v>-1.1109710910286674E-2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3.99</v>
      </c>
      <c r="H25" s="3">
        <f>IFERROR(INDEX(D25:G25,COUNT(D25:G25)),"")</f>
        <v>3.99</v>
      </c>
      <c r="I25" s="3">
        <f t="shared" ref="I25:Z25" si="18">IFERROR(INDEX(I51:I500,MATCH($C$25,$C$51:$C$500,0)),"")</f>
        <v>51.29</v>
      </c>
      <c r="J25" s="3">
        <f t="shared" si="18"/>
        <v>34.729999999999997</v>
      </c>
      <c r="K25" s="3">
        <f t="shared" si="18"/>
        <v>30.3</v>
      </c>
      <c r="L25" s="3">
        <f t="shared" si="18"/>
        <v>18.57</v>
      </c>
      <c r="M25" s="3">
        <f t="shared" si="18"/>
        <v>53.42</v>
      </c>
      <c r="N25" s="3">
        <f t="shared" si="18"/>
        <v>42.04</v>
      </c>
      <c r="O25" s="3">
        <f t="shared" si="18"/>
        <v>98.1</v>
      </c>
      <c r="P25" s="3">
        <f t="shared" si="18"/>
        <v>65.53</v>
      </c>
      <c r="Q25" s="3">
        <f t="shared" si="18"/>
        <v>45.27</v>
      </c>
      <c r="R25" s="3">
        <f t="shared" si="18"/>
        <v>45.34</v>
      </c>
      <c r="S25" s="3">
        <f t="shared" si="18"/>
        <v>36.65</v>
      </c>
      <c r="T25" s="3">
        <f t="shared" si="18"/>
        <v>30.46</v>
      </c>
      <c r="U25" s="3">
        <f t="shared" si="18"/>
        <v>23.11</v>
      </c>
      <c r="V25" s="3">
        <f t="shared" si="18"/>
        <v>24.07</v>
      </c>
      <c r="W25" s="3">
        <f t="shared" si="18"/>
        <v>45.04</v>
      </c>
      <c r="X25" s="3">
        <f t="shared" si="18"/>
        <v>215.93</v>
      </c>
      <c r="Y25" s="3">
        <f t="shared" si="18"/>
        <v>72.48</v>
      </c>
      <c r="Z25" s="3">
        <f t="shared" si="18"/>
        <v>22.94</v>
      </c>
    </row>
    <row r="26" spans="1:26" ht="15.5" x14ac:dyDescent="0.35">
      <c r="C26" t="s">
        <v>58</v>
      </c>
      <c r="D26" s="4">
        <f>IFERROR(_xlfn.RRI(5,I25,D25),"")</f>
        <v>-0.39994917204755509</v>
      </c>
      <c r="H26" s="4">
        <f t="shared" ref="H26:Z26" si="19">IFERROR(_xlfn.RRI(5,M25,H25),"")</f>
        <v>-0.40481249900492766</v>
      </c>
      <c r="I26" s="4">
        <f t="shared" si="19"/>
        <v>4.0576463147507402E-2</v>
      </c>
      <c r="J26" s="4">
        <f t="shared" si="19"/>
        <v>-0.18753033427139687</v>
      </c>
      <c r="K26" s="4">
        <f t="shared" si="19"/>
        <v>-0.1429611836394562</v>
      </c>
      <c r="L26" s="4">
        <f t="shared" si="19"/>
        <v>-0.16324121267809755</v>
      </c>
      <c r="M26" s="4">
        <f t="shared" si="19"/>
        <v>3.3342932731999619E-2</v>
      </c>
      <c r="N26" s="4">
        <f t="shared" si="19"/>
        <v>2.7821612763727632E-2</v>
      </c>
      <c r="O26" s="4">
        <f t="shared" si="19"/>
        <v>0.26353658640378952</v>
      </c>
      <c r="P26" s="4">
        <f t="shared" si="19"/>
        <v>0.23176552422626062</v>
      </c>
      <c r="Q26" s="4">
        <f t="shared" si="19"/>
        <v>0.13466296753178053</v>
      </c>
      <c r="R26" s="4">
        <f t="shared" si="19"/>
        <v>1.3286140762862608E-3</v>
      </c>
      <c r="S26" s="4">
        <f t="shared" si="19"/>
        <v>-0.29862190387129151</v>
      </c>
      <c r="T26" s="4">
        <f t="shared" si="19"/>
        <v>-0.15918133692030256</v>
      </c>
      <c r="U26" s="4">
        <f t="shared" si="19"/>
        <v>1.4777533199574755E-3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38.693566201313871</v>
      </c>
      <c r="H27" s="3">
        <f t="shared" ref="H27:Z27" si="20">IFERROR(H4/H21,"")</f>
        <v>154.77426480525548</v>
      </c>
      <c r="I27" s="3">
        <f t="shared" si="20"/>
        <v>406.22522666496349</v>
      </c>
      <c r="J27" s="3">
        <f t="shared" si="20"/>
        <v>308.94684598058393</v>
      </c>
      <c r="K27" s="3">
        <f t="shared" si="20"/>
        <v>335.2221315418978</v>
      </c>
      <c r="L27" s="3">
        <f t="shared" si="20"/>
        <v>207.75806317416058</v>
      </c>
      <c r="M27" s="3">
        <f t="shared" si="20"/>
        <v>629.21001127660816</v>
      </c>
      <c r="N27" s="3">
        <f t="shared" si="20"/>
        <v>572.29584043567252</v>
      </c>
      <c r="O27" s="3">
        <f t="shared" si="20"/>
        <v>841.04320778304088</v>
      </c>
      <c r="P27" s="3">
        <f t="shared" si="20"/>
        <v>742.54925975964909</v>
      </c>
      <c r="Q27" s="3">
        <f t="shared" si="20"/>
        <v>721.31706523274852</v>
      </c>
      <c r="R27" s="3">
        <f t="shared" si="20"/>
        <v>652.45539224736842</v>
      </c>
      <c r="S27" s="3">
        <f t="shared" si="20"/>
        <v>575.73204054619885</v>
      </c>
      <c r="T27" s="3">
        <f t="shared" si="20"/>
        <v>471.02265528474578</v>
      </c>
      <c r="U27" s="3">
        <f t="shared" si="20"/>
        <v>337.07538764971753</v>
      </c>
      <c r="V27" s="3">
        <f t="shared" si="20"/>
        <v>236.60131462485876</v>
      </c>
      <c r="W27" s="3">
        <f t="shared" si="20"/>
        <v>286.6789757937853</v>
      </c>
      <c r="X27" s="3">
        <f t="shared" si="20"/>
        <v>1274.2448929857144</v>
      </c>
      <c r="Y27" s="3">
        <f t="shared" si="20"/>
        <v>774.16495585999996</v>
      </c>
      <c r="Z27" s="3">
        <f t="shared" si="20"/>
        <v>455.60288803142856</v>
      </c>
    </row>
    <row r="28" spans="1:26" ht="15.5" x14ac:dyDescent="0.35">
      <c r="C28" t="s">
        <v>60</v>
      </c>
      <c r="D28" s="4">
        <f>IFERROR(_xlfn.RRI(5,I27,D27),"")</f>
        <v>-0.37515201486667782</v>
      </c>
      <c r="H28" s="4">
        <f t="shared" ref="H28:Z28" si="21">IFERROR(_xlfn.RRI(5,M27,H27),"")</f>
        <v>-0.24459366055864828</v>
      </c>
      <c r="I28" s="4">
        <f t="shared" si="21"/>
        <v>-6.6252912789720564E-2</v>
      </c>
      <c r="J28" s="4">
        <f t="shared" si="21"/>
        <v>-0.18151053924137328</v>
      </c>
      <c r="K28" s="4">
        <f t="shared" si="21"/>
        <v>-0.1470541062610049</v>
      </c>
      <c r="L28" s="4">
        <f t="shared" si="21"/>
        <v>-0.22037396039327506</v>
      </c>
      <c r="M28" s="4">
        <f t="shared" si="21"/>
        <v>-7.2292801892234193E-3</v>
      </c>
      <c r="N28" s="4">
        <f t="shared" si="21"/>
        <v>-1.1965403407188102E-3</v>
      </c>
      <c r="O28" s="4">
        <f t="shared" si="21"/>
        <v>0.12293676863605651</v>
      </c>
      <c r="P28" s="4">
        <f t="shared" si="21"/>
        <v>0.17111527445188135</v>
      </c>
      <c r="Q28" s="4">
        <f t="shared" si="21"/>
        <v>0.24974615922911858</v>
      </c>
      <c r="R28" s="4">
        <f t="shared" si="21"/>
        <v>0.17877521589810486</v>
      </c>
      <c r="S28" s="4">
        <f t="shared" si="21"/>
        <v>-0.14691265495318595</v>
      </c>
      <c r="T28" s="4">
        <f t="shared" si="21"/>
        <v>-9.4597566099633656E-2</v>
      </c>
      <c r="U28" s="4">
        <f t="shared" si="21"/>
        <v>-5.8483110945021122E-2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-0.92220705790602453</v>
      </c>
      <c r="I29" s="4">
        <f t="shared" si="22"/>
        <v>0.47682119205298024</v>
      </c>
      <c r="J29" s="4">
        <f t="shared" si="22"/>
        <v>0.14620462046204608</v>
      </c>
      <c r="K29" s="4">
        <f t="shared" si="22"/>
        <v>0.63166397415185782</v>
      </c>
      <c r="L29" s="4">
        <f t="shared" si="22"/>
        <v>-0.65237738674653689</v>
      </c>
      <c r="M29" s="4">
        <f t="shared" si="22"/>
        <v>0.27069457659372032</v>
      </c>
      <c r="N29" s="4">
        <f t="shared" si="22"/>
        <v>-0.57145769622833842</v>
      </c>
      <c r="O29" s="4">
        <f t="shared" si="22"/>
        <v>0.49702426369601699</v>
      </c>
      <c r="P29" s="4">
        <f t="shared" si="22"/>
        <v>0.44753700022089676</v>
      </c>
      <c r="Q29" s="4">
        <f t="shared" si="22"/>
        <v>-1.5438906043228999E-3</v>
      </c>
      <c r="R29" s="4">
        <f t="shared" si="22"/>
        <v>0.23710777626193738</v>
      </c>
      <c r="S29" s="4">
        <f t="shared" si="22"/>
        <v>0.20321733420879834</v>
      </c>
      <c r="T29" s="4">
        <f t="shared" si="22"/>
        <v>0.31804413673734322</v>
      </c>
      <c r="U29" s="4">
        <f t="shared" si="22"/>
        <v>-3.9883672621520601E-2</v>
      </c>
      <c r="V29" s="4">
        <f t="shared" si="22"/>
        <v>-0.46558614564831258</v>
      </c>
      <c r="W29" s="4">
        <f t="shared" si="22"/>
        <v>-0.79141388412911595</v>
      </c>
      <c r="X29" s="4">
        <f t="shared" si="22"/>
        <v>1.9791666666666663</v>
      </c>
      <c r="Y29" s="4">
        <f t="shared" si="22"/>
        <v>2.1595466434176114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-0.6189939603802439</v>
      </c>
      <c r="I30" s="4">
        <f t="shared" si="23"/>
        <v>0.31487092990259274</v>
      </c>
      <c r="J30" s="4">
        <f t="shared" si="23"/>
        <v>-7.8381714955564757E-2</v>
      </c>
      <c r="K30" s="4">
        <f t="shared" si="23"/>
        <v>0.61352164349398042</v>
      </c>
      <c r="L30" s="4">
        <f t="shared" si="23"/>
        <v>-0.66981125625665272</v>
      </c>
      <c r="M30" s="4">
        <f t="shared" si="23"/>
        <v>9.9448863366905657E-2</v>
      </c>
      <c r="N30" s="4">
        <f t="shared" si="23"/>
        <v>-0.31954050025060732</v>
      </c>
      <c r="O30" s="4">
        <f t="shared" si="23"/>
        <v>0.13264298190166218</v>
      </c>
      <c r="P30" s="4">
        <f t="shared" si="23"/>
        <v>2.9435314302524572E-2</v>
      </c>
      <c r="Q30" s="4">
        <f t="shared" si="23"/>
        <v>0.10554234634828837</v>
      </c>
      <c r="R30" s="4">
        <f t="shared" si="23"/>
        <v>0.13326225795663879</v>
      </c>
      <c r="S30" s="4">
        <f t="shared" si="23"/>
        <v>0.22230222705137917</v>
      </c>
      <c r="T30" s="4">
        <f t="shared" si="23"/>
        <v>0.39738074194317552</v>
      </c>
      <c r="U30" s="4">
        <f t="shared" si="23"/>
        <v>0.42465559916336304</v>
      </c>
      <c r="V30" s="4">
        <f t="shared" si="23"/>
        <v>-0.17468201506673631</v>
      </c>
      <c r="W30" s="4">
        <f t="shared" si="23"/>
        <v>-0.77502050243885168</v>
      </c>
      <c r="X30" s="4">
        <f t="shared" si="23"/>
        <v>0.64596044207424563</v>
      </c>
      <c r="Y30" s="4">
        <f t="shared" si="23"/>
        <v>0.69920993961433409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202.51</v>
      </c>
      <c r="H32" s="3">
        <f>IFERROR(INDEX(D32:G32,COUNT(D32:G32)),"")</f>
        <v>202.51</v>
      </c>
      <c r="I32" s="3">
        <f t="shared" ref="I32:Z32" si="24">IFERROR(INDEX(I51:I500,MATCH($C$32,$C$51:$C$500,0)),"")</f>
        <v>202.42</v>
      </c>
      <c r="J32" s="3">
        <f t="shared" si="24"/>
        <v>168.28</v>
      </c>
      <c r="K32" s="3">
        <f t="shared" si="24"/>
        <v>145.49</v>
      </c>
      <c r="L32" s="3">
        <f t="shared" si="24"/>
        <v>138.54</v>
      </c>
      <c r="M32" s="3">
        <f t="shared" si="24"/>
        <v>499.91</v>
      </c>
      <c r="N32" s="3">
        <f t="shared" si="24"/>
        <v>420.94</v>
      </c>
      <c r="O32" s="3">
        <f t="shared" si="24"/>
        <v>407.45</v>
      </c>
      <c r="P32" s="3">
        <f t="shared" si="24"/>
        <v>356.19</v>
      </c>
      <c r="Q32" s="3">
        <f t="shared" si="24"/>
        <v>323.25</v>
      </c>
      <c r="R32" s="3">
        <f t="shared" si="24"/>
        <v>307.51</v>
      </c>
      <c r="S32" s="3">
        <f t="shared" si="24"/>
        <v>190</v>
      </c>
      <c r="T32" s="3">
        <f t="shared" si="24"/>
        <v>156.28</v>
      </c>
      <c r="U32" s="3">
        <f t="shared" si="24"/>
        <v>132.59</v>
      </c>
      <c r="V32" s="3">
        <f t="shared" si="24"/>
        <v>116.26</v>
      </c>
      <c r="W32" s="3">
        <f t="shared" si="24"/>
        <v>104.66</v>
      </c>
      <c r="X32" s="3">
        <f t="shared" si="24"/>
        <v>439.5</v>
      </c>
      <c r="Y32" s="3">
        <f t="shared" si="24"/>
        <v>252.12</v>
      </c>
      <c r="Z32" s="3">
        <f t="shared" si="24"/>
        <v>185.72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2.96</v>
      </c>
      <c r="H33" s="3">
        <f>IFERROR(INDEX(D33:G33,COUNT(D33:G33)),"")</f>
        <v>2.96</v>
      </c>
      <c r="I33" s="3">
        <f t="shared" ref="I33:Z33" si="25">IFERROR(INDEX(I51:I500,MATCH($C$33,$C$51:$C$500,0)),"")</f>
        <v>2.84</v>
      </c>
      <c r="J33" s="3">
        <f t="shared" si="25"/>
        <v>1.31</v>
      </c>
      <c r="K33" s="3">
        <f t="shared" si="25"/>
        <v>2.12</v>
      </c>
      <c r="L33" s="3">
        <f t="shared" si="25"/>
        <v>1.91</v>
      </c>
      <c r="M33" s="3">
        <f t="shared" si="25"/>
        <v>2.11</v>
      </c>
      <c r="N33" s="3">
        <f t="shared" si="25"/>
        <v>2.4</v>
      </c>
      <c r="O33" s="3">
        <f t="shared" si="25"/>
        <v>2.41</v>
      </c>
      <c r="P33" s="3">
        <f t="shared" si="25"/>
        <v>1.39</v>
      </c>
      <c r="Q33" s="3">
        <f t="shared" si="25"/>
        <v>0.85</v>
      </c>
      <c r="R33" s="3">
        <f t="shared" si="25"/>
        <v>1</v>
      </c>
      <c r="S33" s="3">
        <f t="shared" si="25"/>
        <v>1.22</v>
      </c>
      <c r="T33" s="3">
        <f t="shared" si="25"/>
        <v>2.4300000000000002</v>
      </c>
      <c r="U33" s="3">
        <f t="shared" si="25"/>
        <v>2.29</v>
      </c>
      <c r="V33" s="3">
        <f t="shared" si="25"/>
        <v>3.2</v>
      </c>
      <c r="W33" s="3">
        <f t="shared" si="25"/>
        <v>2.87</v>
      </c>
      <c r="X33" s="3">
        <f t="shared" si="25"/>
        <v>2.64</v>
      </c>
      <c r="Y33" s="3">
        <f t="shared" si="25"/>
        <v>2.06</v>
      </c>
      <c r="Z33" s="3">
        <f t="shared" si="25"/>
        <v>1.51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150.38</v>
      </c>
      <c r="H34" s="3">
        <f>IFERROR(INDEX(D34:G34,COUNT(D34:G34)),"")</f>
        <v>150.38</v>
      </c>
      <c r="I34" s="3">
        <f t="shared" ref="I34:Z34" si="26">IFERROR(INDEX(I51:I500,MATCH($C$34,$C$51:$C$500,0)),"")</f>
        <v>11.21</v>
      </c>
      <c r="J34" s="3">
        <f t="shared" si="26"/>
        <v>6.33</v>
      </c>
      <c r="K34" s="3">
        <f t="shared" si="26"/>
        <v>10.17</v>
      </c>
      <c r="L34" s="3">
        <f t="shared" si="26"/>
        <v>14.22</v>
      </c>
      <c r="M34" s="3">
        <f t="shared" si="26"/>
        <v>19.77</v>
      </c>
      <c r="N34" s="3">
        <f t="shared" si="26"/>
        <v>24.07</v>
      </c>
      <c r="O34" s="3">
        <f t="shared" si="26"/>
        <v>9.99</v>
      </c>
      <c r="P34" s="3">
        <f t="shared" si="26"/>
        <v>7.57</v>
      </c>
      <c r="Q34" s="3">
        <f t="shared" si="26"/>
        <v>6.1</v>
      </c>
      <c r="R34" s="3">
        <f t="shared" si="26"/>
        <v>6.79</v>
      </c>
      <c r="S34" s="3">
        <f t="shared" si="26"/>
        <v>6.33</v>
      </c>
      <c r="T34" s="3">
        <f t="shared" si="26"/>
        <v>12.48</v>
      </c>
      <c r="U34" s="3">
        <f t="shared" si="26"/>
        <v>13.15</v>
      </c>
      <c r="V34" s="3">
        <f t="shared" si="26"/>
        <v>15.45</v>
      </c>
      <c r="W34" s="3">
        <f t="shared" si="26"/>
        <v>6.66</v>
      </c>
      <c r="X34" s="3">
        <f t="shared" si="26"/>
        <v>5.37</v>
      </c>
      <c r="Y34" s="3">
        <f t="shared" si="26"/>
        <v>7.17</v>
      </c>
      <c r="Z34" s="3">
        <f t="shared" si="26"/>
        <v>12.21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15.51</v>
      </c>
      <c r="H35" s="3">
        <f>IFERROR(INDEX(D35:G35,COUNT(D35:G35)),"")</f>
        <v>15.51</v>
      </c>
      <c r="I35" s="3">
        <f t="shared" ref="I35:Z35" si="27">IFERROR(INDEX(I51:I500,MATCH($C$35,$C$51:$C$500,0)),"")</f>
        <v>1.42</v>
      </c>
      <c r="J35" s="3">
        <f t="shared" si="27"/>
        <v>0.71</v>
      </c>
      <c r="K35" s="3">
        <f t="shared" si="27"/>
        <v>0.92</v>
      </c>
      <c r="L35" s="3">
        <f t="shared" si="27"/>
        <v>1.27</v>
      </c>
      <c r="M35" s="3">
        <f t="shared" si="27"/>
        <v>1.68</v>
      </c>
      <c r="N35" s="3">
        <f t="shared" si="27"/>
        <v>1.77</v>
      </c>
      <c r="O35" s="3">
        <f t="shared" si="27"/>
        <v>1.17</v>
      </c>
      <c r="P35" s="3">
        <f t="shared" si="27"/>
        <v>0.67</v>
      </c>
      <c r="Q35" s="3">
        <f t="shared" si="27"/>
        <v>0.38</v>
      </c>
      <c r="R35" s="3">
        <f t="shared" si="27"/>
        <v>0.47</v>
      </c>
      <c r="S35" s="3">
        <f t="shared" si="27"/>
        <v>0.4</v>
      </c>
      <c r="T35" s="3">
        <f t="shared" si="27"/>
        <v>0.81</v>
      </c>
      <c r="U35" s="3">
        <f t="shared" si="27"/>
        <v>0.9</v>
      </c>
      <c r="V35" s="3">
        <f t="shared" si="27"/>
        <v>1.57</v>
      </c>
      <c r="W35" s="3">
        <f t="shared" si="27"/>
        <v>1.05</v>
      </c>
      <c r="X35" s="3">
        <f t="shared" si="27"/>
        <v>0.91</v>
      </c>
      <c r="Y35" s="3">
        <f t="shared" si="27"/>
        <v>0.67</v>
      </c>
      <c r="Z35" s="3">
        <f t="shared" si="27"/>
        <v>0.61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1.9447000000000001</v>
      </c>
      <c r="I36" s="4">
        <f t="shared" si="28"/>
        <v>0.60439999999999994</v>
      </c>
      <c r="J36" s="4">
        <f t="shared" si="28"/>
        <v>0.69099999999999995</v>
      </c>
      <c r="K36" s="4">
        <f t="shared" si="28"/>
        <v>0.69299999999999995</v>
      </c>
      <c r="L36" s="4">
        <f t="shared" si="28"/>
        <v>0.40380000000000005</v>
      </c>
      <c r="M36" s="4">
        <f t="shared" si="28"/>
        <v>0.4118</v>
      </c>
      <c r="N36" s="4">
        <f t="shared" si="28"/>
        <v>0.35680000000000001</v>
      </c>
      <c r="O36" s="4">
        <f t="shared" si="28"/>
        <v>0.30579999999999996</v>
      </c>
      <c r="P36" s="4">
        <f t="shared" si="28"/>
        <v>0.68669999999999998</v>
      </c>
      <c r="Q36" s="4">
        <f t="shared" si="28"/>
        <v>0.70689999999999997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31</v>
      </c>
      <c r="I37" s="3">
        <f t="shared" si="29"/>
        <v>31</v>
      </c>
      <c r="J37" s="3">
        <f t="shared" si="29"/>
        <v>24</v>
      </c>
      <c r="K37" s="3">
        <f t="shared" si="29"/>
        <v>21</v>
      </c>
      <c r="L37" s="3">
        <f t="shared" si="29"/>
        <v>7.5</v>
      </c>
      <c r="M37" s="3">
        <f t="shared" si="29"/>
        <v>5.5</v>
      </c>
      <c r="N37" s="3">
        <f t="shared" si="29"/>
        <v>3.75</v>
      </c>
      <c r="O37" s="3">
        <f t="shared" si="29"/>
        <v>7.5</v>
      </c>
      <c r="P37" s="3">
        <f t="shared" si="29"/>
        <v>11.25</v>
      </c>
      <c r="Q37" s="3">
        <f t="shared" si="29"/>
        <v>8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265050928479</v>
      </c>
      <c r="E51" s="5">
        <v>1521497772900</v>
      </c>
      <c r="F51" s="5">
        <v>594637593933</v>
      </c>
      <c r="G51" s="5">
        <v>318184858556</v>
      </c>
      <c r="I51" s="5">
        <v>2782642802655</v>
      </c>
      <c r="J51" s="5">
        <v>2116285894967</v>
      </c>
      <c r="K51" s="5">
        <v>2296271601062</v>
      </c>
      <c r="L51" s="5">
        <v>1423142732743</v>
      </c>
      <c r="M51" s="5">
        <v>1075949119283</v>
      </c>
      <c r="N51" s="5">
        <v>978625887145</v>
      </c>
      <c r="O51" s="5">
        <v>1438183885309</v>
      </c>
      <c r="P51" s="5">
        <v>1269759234189</v>
      </c>
      <c r="Q51" s="5">
        <v>1233452181548</v>
      </c>
      <c r="R51" s="5">
        <v>1115698720743</v>
      </c>
      <c r="S51" s="5">
        <v>984501789334</v>
      </c>
      <c r="T51" s="5">
        <v>833710099854</v>
      </c>
      <c r="U51" s="5">
        <v>596623436140</v>
      </c>
      <c r="V51" s="5">
        <v>418784326886</v>
      </c>
      <c r="W51" s="5">
        <v>507421787155</v>
      </c>
      <c r="X51" s="5">
        <v>445985712545</v>
      </c>
      <c r="Y51" s="5">
        <v>270957734551</v>
      </c>
      <c r="Z51" s="5">
        <v>159461010811</v>
      </c>
    </row>
    <row r="52" spans="2:26" ht="15.5" x14ac:dyDescent="0.35">
      <c r="C52" t="s">
        <v>85</v>
      </c>
      <c r="D52" s="5">
        <v>-196233545834</v>
      </c>
      <c r="E52" s="5">
        <v>-1161442608568</v>
      </c>
      <c r="F52" s="5">
        <v>-425791407362</v>
      </c>
      <c r="G52" s="5">
        <v>-237504450199</v>
      </c>
      <c r="I52" s="5">
        <v>-2069326507550</v>
      </c>
      <c r="J52" s="5">
        <v>-1651884176046</v>
      </c>
      <c r="K52" s="5">
        <v>-1836758423233</v>
      </c>
      <c r="L52" s="5">
        <v>-1096969715899</v>
      </c>
      <c r="M52" s="5">
        <v>-825018171576</v>
      </c>
      <c r="N52" s="5">
        <v>-758926697868</v>
      </c>
      <c r="O52" s="5">
        <v>-1058393016361</v>
      </c>
      <c r="P52" s="5">
        <v>-991874760024</v>
      </c>
      <c r="Q52" s="5">
        <v>-974492731402</v>
      </c>
      <c r="R52" s="5">
        <v>-884033910258</v>
      </c>
      <c r="S52" s="5">
        <v>-786638105206</v>
      </c>
      <c r="T52" s="5">
        <v>-685242703213</v>
      </c>
      <c r="U52" s="5">
        <v>-456495461568</v>
      </c>
      <c r="V52" s="5">
        <v>-310570535516</v>
      </c>
      <c r="W52" s="5">
        <v>-344107253546</v>
      </c>
      <c r="X52" s="5">
        <v>-295329244987</v>
      </c>
      <c r="Y52" s="5">
        <v>-199245552887</v>
      </c>
      <c r="Z52" s="5">
        <v>-126108464177</v>
      </c>
    </row>
    <row r="53" spans="2:26" ht="15.5" x14ac:dyDescent="0.35">
      <c r="C53" t="s">
        <v>86</v>
      </c>
      <c r="D53" s="5">
        <v>68817382645</v>
      </c>
      <c r="E53" s="5">
        <v>360055164332</v>
      </c>
      <c r="F53" s="5">
        <v>168846186571</v>
      </c>
      <c r="G53" s="5">
        <v>80680408357</v>
      </c>
      <c r="I53" s="5">
        <v>713316295105</v>
      </c>
      <c r="J53" s="5">
        <v>464401718921</v>
      </c>
      <c r="K53" s="5">
        <v>459513177829</v>
      </c>
      <c r="L53" s="5">
        <v>326173016844</v>
      </c>
      <c r="M53" s="5">
        <v>250930947707</v>
      </c>
      <c r="N53" s="5">
        <v>219699189277</v>
      </c>
      <c r="O53" s="5">
        <v>379790868948</v>
      </c>
      <c r="P53" s="5">
        <v>277884474165</v>
      </c>
      <c r="Q53" s="5">
        <v>258959450146</v>
      </c>
      <c r="R53" s="5">
        <v>231664810485</v>
      </c>
      <c r="S53" s="5">
        <v>197863684128</v>
      </c>
      <c r="T53" s="5">
        <v>148467396641</v>
      </c>
      <c r="U53" s="5">
        <v>140127974572</v>
      </c>
      <c r="V53" s="5">
        <v>108213791370</v>
      </c>
      <c r="W53" s="5">
        <v>163314533609</v>
      </c>
      <c r="X53" s="5">
        <v>150656467558</v>
      </c>
      <c r="Y53" s="5">
        <v>71712181664</v>
      </c>
      <c r="Z53" s="5">
        <v>33352546634</v>
      </c>
    </row>
    <row r="54" spans="2:26" ht="15.5" x14ac:dyDescent="0.35">
      <c r="C54" t="s">
        <v>87</v>
      </c>
      <c r="D54" s="5">
        <v>-43934608870</v>
      </c>
      <c r="E54" s="5">
        <v>-27843473444</v>
      </c>
      <c r="F54" s="5">
        <v>-48628142508</v>
      </c>
      <c r="G54" s="5">
        <v>-54534834120</v>
      </c>
      <c r="I54" s="5">
        <v>-165932222552</v>
      </c>
      <c r="J54" s="5">
        <v>-160811111381</v>
      </c>
      <c r="K54" s="5">
        <v>-147111767563</v>
      </c>
      <c r="L54" s="5">
        <v>-129576252774</v>
      </c>
      <c r="M54" s="5">
        <v>-114972489433</v>
      </c>
      <c r="N54" s="5">
        <v>-106777854419</v>
      </c>
      <c r="O54" s="5">
        <v>-123577028472</v>
      </c>
      <c r="P54" s="5">
        <v>-110484538178</v>
      </c>
      <c r="Q54" s="5">
        <v>-113293858979</v>
      </c>
      <c r="R54" s="5">
        <v>-103378550855</v>
      </c>
      <c r="S54" s="5">
        <v>-80136227856</v>
      </c>
      <c r="T54" s="5">
        <v>-60860677188</v>
      </c>
      <c r="U54" s="5">
        <v>-73847522132</v>
      </c>
      <c r="V54" s="5">
        <v>-45640642615</v>
      </c>
      <c r="W54" s="5">
        <v>-57158936741</v>
      </c>
      <c r="X54" s="5">
        <v>-48101794923</v>
      </c>
      <c r="Y54" s="5">
        <v>-34242949742</v>
      </c>
      <c r="Z54" s="5">
        <v>-19524073341</v>
      </c>
    </row>
    <row r="55" spans="2:26" ht="15.5" x14ac:dyDescent="0.35">
      <c r="C55" t="s">
        <v>89</v>
      </c>
      <c r="D55" s="5">
        <v>-7470778478</v>
      </c>
      <c r="E55" s="5">
        <v>3999731414</v>
      </c>
      <c r="F55" s="5">
        <v>-20828845167</v>
      </c>
      <c r="G55" s="5">
        <v>-8625330667</v>
      </c>
      <c r="I55" s="5">
        <v>-32237409712</v>
      </c>
      <c r="J55" s="5">
        <v>-34150230698</v>
      </c>
      <c r="K55" s="5">
        <v>-30837511643</v>
      </c>
      <c r="L55" s="5">
        <v>-23632932785</v>
      </c>
      <c r="M55" s="5">
        <v>-22564016021</v>
      </c>
      <c r="N55" s="5">
        <v>-27076217248</v>
      </c>
      <c r="O55" s="5">
        <v>-41198223065</v>
      </c>
      <c r="P55" s="5">
        <v>-40386642833</v>
      </c>
      <c r="Q55" s="5">
        <v>-34710766190</v>
      </c>
      <c r="R55" s="5">
        <v>-33302117832</v>
      </c>
      <c r="S55" s="5">
        <v>-21902489568</v>
      </c>
      <c r="T55" s="5">
        <v>-16980031245</v>
      </c>
      <c r="U55" s="5">
        <v>-13128605897</v>
      </c>
      <c r="V55" s="5">
        <v>-11132746722</v>
      </c>
      <c r="W55" s="5">
        <v>-25829272199</v>
      </c>
      <c r="X55" s="5">
        <v>-22709484613</v>
      </c>
      <c r="Y55" s="5">
        <v>-16101182855</v>
      </c>
      <c r="Z55" s="5">
        <v>-5254040945</v>
      </c>
    </row>
    <row r="56" spans="2:26" ht="15.5" x14ac:dyDescent="0.35">
      <c r="C56" t="s">
        <v>370</v>
      </c>
      <c r="D56" s="5">
        <v>-36463830392</v>
      </c>
      <c r="E56" s="5">
        <v>-31843204858</v>
      </c>
      <c r="F56" s="5">
        <v>-27799297341</v>
      </c>
      <c r="G56" s="5">
        <v>-45909503453</v>
      </c>
      <c r="I56" s="5">
        <v>-133694812840</v>
      </c>
      <c r="J56" s="5">
        <v>-126660880683</v>
      </c>
      <c r="K56" s="5">
        <v>-116274255920</v>
      </c>
      <c r="L56" s="5">
        <v>-105943319989</v>
      </c>
      <c r="M56" s="5">
        <v>-92408473412</v>
      </c>
      <c r="N56" s="5">
        <v>-79701637171</v>
      </c>
      <c r="O56" s="5">
        <v>-82378805407</v>
      </c>
      <c r="P56" s="5">
        <v>-70097895345</v>
      </c>
      <c r="Q56" s="5">
        <v>-78583092789</v>
      </c>
      <c r="R56" s="5">
        <v>-71339587946</v>
      </c>
      <c r="S56" s="5">
        <v>-59982366802</v>
      </c>
      <c r="T56" s="5">
        <v>-53594306600</v>
      </c>
      <c r="U56" s="5">
        <v>-38780282178</v>
      </c>
      <c r="V56" s="5">
        <v>-30503147509</v>
      </c>
      <c r="W56" s="5">
        <v>-30280322580</v>
      </c>
      <c r="X56" s="5">
        <v>-25392310310</v>
      </c>
      <c r="Y56" s="5">
        <v>-18141766887</v>
      </c>
      <c r="Z56" s="5">
        <v>-14270032396</v>
      </c>
    </row>
    <row r="57" spans="2:26" ht="15.5" x14ac:dyDescent="0.35">
      <c r="C57" t="s">
        <v>95</v>
      </c>
      <c r="D57" s="5">
        <v>2284166716</v>
      </c>
      <c r="E57" s="5">
        <v>6730182370</v>
      </c>
      <c r="F57" s="5">
        <v>12483806687</v>
      </c>
      <c r="G57" s="5">
        <v>491205164</v>
      </c>
      <c r="I57" s="5">
        <v>27942114569</v>
      </c>
      <c r="J57" s="5">
        <v>17815244799</v>
      </c>
      <c r="K57" s="5">
        <v>16965768466</v>
      </c>
      <c r="L57" s="5">
        <v>20247625392</v>
      </c>
      <c r="M57" s="5">
        <v>5123039928</v>
      </c>
      <c r="N57" s="5">
        <v>3021896512</v>
      </c>
      <c r="O57" s="5">
        <v>13402201842</v>
      </c>
      <c r="P57" s="5">
        <v>9654570117</v>
      </c>
      <c r="Q57" s="5">
        <v>5779753925</v>
      </c>
      <c r="R57" s="5">
        <v>1649500428</v>
      </c>
      <c r="S57" s="5">
        <v>4518178879</v>
      </c>
      <c r="T57" s="5">
        <v>14989037</v>
      </c>
      <c r="U57" s="5">
        <v>-155089546</v>
      </c>
      <c r="V57" s="5">
        <v>-172839909</v>
      </c>
      <c r="W57" s="5">
        <v>-9733500</v>
      </c>
    </row>
    <row r="58" spans="2:26" ht="15.5" x14ac:dyDescent="0.35">
      <c r="C58" t="s">
        <v>90</v>
      </c>
      <c r="D58" s="5">
        <v>24882773775</v>
      </c>
      <c r="E58" s="5">
        <v>332211690888</v>
      </c>
      <c r="F58" s="5">
        <v>120218044063</v>
      </c>
      <c r="G58" s="5">
        <v>26145574237</v>
      </c>
      <c r="I58" s="5">
        <v>547384072553</v>
      </c>
      <c r="J58" s="5">
        <v>303590607540</v>
      </c>
      <c r="K58" s="5">
        <v>312401410266</v>
      </c>
      <c r="L58" s="5">
        <v>196596764070</v>
      </c>
      <c r="M58" s="5">
        <v>135958458274</v>
      </c>
      <c r="N58" s="5">
        <v>112921334858</v>
      </c>
      <c r="O58" s="5">
        <v>256213840476</v>
      </c>
      <c r="P58" s="5">
        <v>167399935987</v>
      </c>
      <c r="Q58" s="5">
        <v>145665591167</v>
      </c>
      <c r="R58" s="5">
        <v>128286259630</v>
      </c>
      <c r="S58" s="5">
        <v>117727456272</v>
      </c>
      <c r="T58" s="5">
        <v>87606719453</v>
      </c>
      <c r="U58" s="5">
        <v>66280452440</v>
      </c>
      <c r="V58" s="5">
        <v>62573148755</v>
      </c>
      <c r="W58" s="5">
        <v>106155596868</v>
      </c>
      <c r="X58" s="5">
        <v>102554672635</v>
      </c>
      <c r="Y58" s="5">
        <v>37469231922</v>
      </c>
      <c r="Z58" s="5">
        <v>13828473293</v>
      </c>
    </row>
    <row r="59" spans="2:26" ht="15.5" x14ac:dyDescent="0.35">
      <c r="C59" t="s">
        <v>91</v>
      </c>
      <c r="D59" s="5">
        <v>13696477042</v>
      </c>
      <c r="E59" s="5">
        <v>-50845198850</v>
      </c>
      <c r="F59" s="5">
        <v>-22337962630</v>
      </c>
      <c r="G59" s="5">
        <v>13572785316</v>
      </c>
      <c r="I59" s="5">
        <v>-61019099004</v>
      </c>
      <c r="J59" s="5">
        <v>16720934827</v>
      </c>
      <c r="K59" s="5">
        <v>-25193903868</v>
      </c>
      <c r="L59" s="5">
        <v>-14748796322</v>
      </c>
      <c r="M59" s="5">
        <v>-10881116617</v>
      </c>
      <c r="N59" s="5">
        <v>-15248422523</v>
      </c>
      <c r="O59" s="5">
        <v>-13661579137</v>
      </c>
      <c r="P59" s="5">
        <v>-25723558849</v>
      </c>
      <c r="Q59" s="5">
        <v>-35109856271</v>
      </c>
      <c r="R59" s="5">
        <v>-29733554916</v>
      </c>
      <c r="S59" s="5">
        <v>-28470972779</v>
      </c>
      <c r="T59" s="5">
        <v>-19974886109</v>
      </c>
      <c r="U59" s="5">
        <v>-11629179495</v>
      </c>
      <c r="V59" s="5">
        <v>-6146615699</v>
      </c>
      <c r="X59" s="5">
        <v>-1612506714</v>
      </c>
      <c r="Y59" s="5">
        <v>-1204409380</v>
      </c>
      <c r="Z59" s="5">
        <v>-2503962012</v>
      </c>
    </row>
    <row r="60" spans="2:26" ht="15.5" x14ac:dyDescent="0.35">
      <c r="C60" t="s">
        <v>26</v>
      </c>
      <c r="D60" s="5">
        <v>-516518049</v>
      </c>
      <c r="E60" s="5">
        <v>364424359</v>
      </c>
      <c r="F60" s="5">
        <v>-646964740</v>
      </c>
      <c r="G60" s="5">
        <v>-1726234924</v>
      </c>
      <c r="I60" s="5">
        <v>-2838925350</v>
      </c>
      <c r="J60" s="5">
        <v>-4851423004</v>
      </c>
      <c r="K60" s="5">
        <v>-6513279637</v>
      </c>
      <c r="L60" s="5">
        <v>-12353355206</v>
      </c>
      <c r="M60" s="5">
        <v>-11127290876</v>
      </c>
      <c r="N60" s="5">
        <v>-14847692460</v>
      </c>
      <c r="O60" s="5">
        <v>-18838851160</v>
      </c>
      <c r="P60" s="5">
        <v>-25163195472</v>
      </c>
      <c r="Q60" s="5">
        <v>-36087933496</v>
      </c>
      <c r="R60" s="5">
        <v>-35108294371</v>
      </c>
      <c r="S60" s="5">
        <v>-28649597581</v>
      </c>
      <c r="T60" s="5">
        <v>-22133818517</v>
      </c>
      <c r="U60" s="5">
        <v>-13469282738</v>
      </c>
      <c r="V60" s="5">
        <v>-6146615699</v>
      </c>
      <c r="X60" s="5">
        <v>-3859153222</v>
      </c>
      <c r="Y60" s="5">
        <v>-2594446534</v>
      </c>
      <c r="Z60" s="5">
        <v>-2847719407</v>
      </c>
    </row>
    <row r="61" spans="2:26" ht="15.5" x14ac:dyDescent="0.35">
      <c r="C61" t="s">
        <v>92</v>
      </c>
      <c r="D61" s="5">
        <v>-8383370050</v>
      </c>
      <c r="E61" s="5">
        <v>-4818192202</v>
      </c>
      <c r="F61" s="5">
        <v>-25520033992</v>
      </c>
      <c r="G61" s="5">
        <v>10661630018</v>
      </c>
      <c r="I61" s="5">
        <v>-27673168962</v>
      </c>
      <c r="J61" s="5">
        <v>-68303045</v>
      </c>
      <c r="K61" s="5">
        <v>-12332012497</v>
      </c>
      <c r="L61" s="5">
        <v>-10391454886</v>
      </c>
      <c r="M61" s="5">
        <v>-167059749</v>
      </c>
      <c r="N61" s="5">
        <v>3246614130</v>
      </c>
      <c r="O61" s="5">
        <v>-2423997142</v>
      </c>
      <c r="P61" s="5">
        <v>-261058455</v>
      </c>
      <c r="Q61" s="5">
        <v>-1949098989</v>
      </c>
      <c r="R61" s="5">
        <v>-1754034425</v>
      </c>
      <c r="X61" s="5">
        <v>-74262370</v>
      </c>
      <c r="Y61" s="5">
        <v>3695561</v>
      </c>
      <c r="Z61" s="5">
        <v>-75742980</v>
      </c>
    </row>
    <row r="62" spans="2:26" ht="15.5" x14ac:dyDescent="0.35">
      <c r="C62" t="s">
        <v>93</v>
      </c>
      <c r="D62" s="5">
        <v>8832122435</v>
      </c>
      <c r="E62" s="5">
        <v>5397489437</v>
      </c>
      <c r="F62" s="5">
        <v>3275372569</v>
      </c>
      <c r="G62" s="5">
        <v>4470248079</v>
      </c>
      <c r="I62" s="5">
        <v>18797532707</v>
      </c>
      <c r="J62" s="5">
        <v>9570040172</v>
      </c>
      <c r="K62" s="5">
        <v>4601573728</v>
      </c>
      <c r="L62" s="5">
        <v>1426941136</v>
      </c>
      <c r="M62" s="5">
        <v>1846701188</v>
      </c>
      <c r="N62" s="5">
        <v>943003225</v>
      </c>
      <c r="O62" s="5">
        <v>825298759</v>
      </c>
      <c r="P62" s="5">
        <v>790333717</v>
      </c>
      <c r="Q62" s="5">
        <v>1342190208</v>
      </c>
      <c r="S62" s="5">
        <v>178624802</v>
      </c>
      <c r="T62" s="5">
        <v>2158932408</v>
      </c>
      <c r="U62" s="5">
        <v>1840103243</v>
      </c>
      <c r="X62" s="5">
        <v>887234423</v>
      </c>
      <c r="Y62" s="5">
        <v>487195106</v>
      </c>
      <c r="Z62" s="5">
        <v>252997715</v>
      </c>
    </row>
    <row r="63" spans="2:26" ht="15.5" x14ac:dyDescent="0.35">
      <c r="C63" t="s">
        <v>94</v>
      </c>
      <c r="D63" s="5">
        <v>-10470707</v>
      </c>
      <c r="E63" s="5">
        <v>-55953349356</v>
      </c>
      <c r="F63" s="5">
        <v>10360360</v>
      </c>
      <c r="I63" s="5">
        <v>-55942988996</v>
      </c>
      <c r="J63" s="5">
        <v>2656354678</v>
      </c>
      <c r="K63" s="5">
        <v>-9695441721</v>
      </c>
      <c r="L63" s="5">
        <v>2659157108</v>
      </c>
      <c r="M63" s="5">
        <v>-554856446</v>
      </c>
      <c r="P63" s="5">
        <v>59363505</v>
      </c>
      <c r="Q63" s="5">
        <v>50450968</v>
      </c>
      <c r="R63" s="5">
        <v>524889915</v>
      </c>
      <c r="X63" s="5">
        <v>589919157</v>
      </c>
      <c r="Y63" s="5">
        <v>721421327</v>
      </c>
      <c r="Z63" s="5">
        <v>242051566</v>
      </c>
    </row>
    <row r="64" spans="2:26" ht="15.5" x14ac:dyDescent="0.35">
      <c r="C64" t="s">
        <v>503</v>
      </c>
    </row>
    <row r="65" spans="3:26" ht="15.5" x14ac:dyDescent="0.35">
      <c r="C65" t="s">
        <v>372</v>
      </c>
      <c r="M65" s="5">
        <v>-1637359473</v>
      </c>
      <c r="N65" s="5">
        <v>-8330264651</v>
      </c>
      <c r="O65" s="5">
        <v>1022890248</v>
      </c>
      <c r="P65" s="5">
        <v>841507573</v>
      </c>
    </row>
    <row r="66" spans="3:26" ht="15.5" x14ac:dyDescent="0.35">
      <c r="C66" t="s">
        <v>96</v>
      </c>
      <c r="D66" s="5">
        <v>13696477042</v>
      </c>
      <c r="E66" s="5">
        <v>-50845198850</v>
      </c>
      <c r="F66" s="5">
        <v>-22337962630</v>
      </c>
      <c r="G66" s="5">
        <v>13572785316</v>
      </c>
      <c r="I66" s="5">
        <v>-61019099004</v>
      </c>
      <c r="J66" s="5">
        <v>16720934827</v>
      </c>
      <c r="K66" s="5">
        <v>-25193903868</v>
      </c>
      <c r="L66" s="5">
        <v>-14748796322</v>
      </c>
      <c r="M66" s="5">
        <v>-10881116617</v>
      </c>
      <c r="N66" s="5">
        <v>-15248422523</v>
      </c>
      <c r="O66" s="5">
        <v>-13661579137</v>
      </c>
      <c r="P66" s="5">
        <v>-25723558849</v>
      </c>
      <c r="Q66" s="5">
        <v>-35109856271</v>
      </c>
      <c r="R66" s="5">
        <v>-29733554916</v>
      </c>
      <c r="S66" s="5">
        <v>-28470972779</v>
      </c>
      <c r="T66" s="5">
        <v>-19974886109</v>
      </c>
      <c r="U66" s="5">
        <v>-11629179495</v>
      </c>
      <c r="V66" s="5">
        <v>-6146615699</v>
      </c>
      <c r="X66" s="5">
        <v>-1612506714</v>
      </c>
      <c r="Y66" s="5">
        <v>-1204409380</v>
      </c>
      <c r="Z66" s="5">
        <v>-2503962012</v>
      </c>
    </row>
    <row r="67" spans="3:26" ht="15.5" x14ac:dyDescent="0.35">
      <c r="C67" t="s">
        <v>28</v>
      </c>
      <c r="D67" s="5">
        <v>38579250817</v>
      </c>
      <c r="E67" s="5">
        <v>281366492038</v>
      </c>
      <c r="F67" s="5">
        <v>97880081433</v>
      </c>
      <c r="G67" s="5">
        <v>39718359553</v>
      </c>
      <c r="I67" s="5">
        <v>486364973549</v>
      </c>
      <c r="J67" s="5">
        <v>320311542367</v>
      </c>
      <c r="K67" s="5">
        <v>287207506398</v>
      </c>
      <c r="L67" s="5">
        <v>181847967748</v>
      </c>
      <c r="M67" s="5">
        <v>125077341657</v>
      </c>
      <c r="N67" s="5">
        <v>97672912335</v>
      </c>
      <c r="O67" s="5">
        <v>242552261339</v>
      </c>
      <c r="P67" s="5">
        <v>160136680625</v>
      </c>
      <c r="Q67" s="5">
        <v>110555734896</v>
      </c>
      <c r="R67" s="5">
        <v>98552704714</v>
      </c>
      <c r="S67" s="5">
        <v>89256483493</v>
      </c>
      <c r="T67" s="5">
        <v>67631833344</v>
      </c>
      <c r="U67" s="5">
        <v>54651272945</v>
      </c>
      <c r="V67" s="5">
        <v>56426533056</v>
      </c>
      <c r="W67" s="5">
        <v>106155596868</v>
      </c>
      <c r="X67" s="5">
        <v>100942165921</v>
      </c>
      <c r="Y67" s="5">
        <v>36264822542</v>
      </c>
      <c r="Z67" s="5">
        <v>11324511281</v>
      </c>
    </row>
    <row r="68" spans="3:26" ht="15.5" x14ac:dyDescent="0.35">
      <c r="C68" t="s">
        <v>27</v>
      </c>
      <c r="D68" s="5">
        <v>-8626504703</v>
      </c>
      <c r="E68" s="5">
        <v>-75226444480</v>
      </c>
      <c r="F68" s="5">
        <v>-14749209201</v>
      </c>
      <c r="G68" s="5">
        <v>-8811038108</v>
      </c>
      <c r="I68" s="5">
        <v>-111300912475</v>
      </c>
      <c r="J68" s="5">
        <v>-66643460341</v>
      </c>
      <c r="K68" s="5">
        <v>-61600733384</v>
      </c>
      <c r="L68" s="5">
        <v>-38194699104</v>
      </c>
      <c r="M68" s="5">
        <v>-28564094341</v>
      </c>
      <c r="N68" s="5">
        <v>-23499997951</v>
      </c>
      <c r="O68" s="5">
        <v>-60109611927</v>
      </c>
      <c r="P68" s="5">
        <v>-39586615821</v>
      </c>
      <c r="Q68" s="5">
        <v>-28604384476</v>
      </c>
      <c r="R68" s="5">
        <v>-18972539344</v>
      </c>
      <c r="S68" s="5">
        <v>-23940877320</v>
      </c>
      <c r="T68" s="5">
        <v>-13709644080</v>
      </c>
      <c r="U68" s="5">
        <v>-13907021761</v>
      </c>
      <c r="V68" s="5">
        <v>-13994927043</v>
      </c>
      <c r="W68" s="5">
        <v>-26456324927</v>
      </c>
      <c r="X68" s="5">
        <v>-25366032403</v>
      </c>
      <c r="Y68" s="5">
        <v>-10898295772</v>
      </c>
      <c r="Z68" s="5">
        <v>-3294106081</v>
      </c>
    </row>
    <row r="69" spans="3:26" ht="15.5" x14ac:dyDescent="0.35">
      <c r="C69" t="s">
        <v>452</v>
      </c>
      <c r="D69" s="5">
        <v>-8626504703</v>
      </c>
      <c r="E69" s="5">
        <v>-69935205743</v>
      </c>
      <c r="F69" s="5">
        <v>-14749209201</v>
      </c>
      <c r="G69" s="5">
        <v>-8811038108</v>
      </c>
      <c r="I69" s="5">
        <v>-106009673738</v>
      </c>
      <c r="J69" s="5">
        <v>-61523239645</v>
      </c>
      <c r="K69" s="5">
        <v>-63878846191</v>
      </c>
      <c r="L69" s="5">
        <v>-38166176834</v>
      </c>
      <c r="M69" s="5">
        <v>-27667491243</v>
      </c>
      <c r="N69" s="5">
        <v>-22009961494</v>
      </c>
      <c r="O69" s="5">
        <v>-59465583011</v>
      </c>
      <c r="P69" s="5">
        <v>-39232469213</v>
      </c>
      <c r="Q69" s="5">
        <v>-28392588558</v>
      </c>
      <c r="R69" s="5">
        <v>-23016226171</v>
      </c>
      <c r="W69" s="5">
        <v>-136097927</v>
      </c>
      <c r="X69" s="5">
        <v>316264722</v>
      </c>
      <c r="Y69" s="5">
        <v>-104073032</v>
      </c>
      <c r="Z69" s="5">
        <v>-457782681</v>
      </c>
    </row>
    <row r="70" spans="3:26" ht="15.5" x14ac:dyDescent="0.35">
      <c r="C70" t="s">
        <v>453</v>
      </c>
      <c r="E70" s="5">
        <v>-5291238737</v>
      </c>
      <c r="I70" s="5">
        <v>-5291238737</v>
      </c>
      <c r="J70" s="5">
        <v>-5120220696</v>
      </c>
      <c r="K70" s="5">
        <v>2278112807</v>
      </c>
      <c r="L70" s="5">
        <v>-28522270</v>
      </c>
      <c r="M70" s="5">
        <v>-896603098</v>
      </c>
      <c r="N70" s="5">
        <v>-1490036457</v>
      </c>
      <c r="O70" s="5">
        <v>-644028916</v>
      </c>
      <c r="P70" s="5">
        <v>-354146608</v>
      </c>
      <c r="Q70" s="5">
        <v>-211795918</v>
      </c>
      <c r="R70" s="5">
        <v>4043686827</v>
      </c>
      <c r="W70" s="5">
        <v>-26320227000</v>
      </c>
      <c r="X70" s="5">
        <v>-25682297125</v>
      </c>
      <c r="Y70" s="5">
        <v>-10794222740</v>
      </c>
      <c r="Z70" s="5">
        <v>-2836323400</v>
      </c>
    </row>
    <row r="71" spans="3:26" ht="15.5" x14ac:dyDescent="0.35">
      <c r="C71" t="s">
        <v>454</v>
      </c>
      <c r="D71" s="5">
        <v>-8626504703</v>
      </c>
      <c r="E71" s="5">
        <v>-75226444480</v>
      </c>
      <c r="F71" s="5">
        <v>-14749209201</v>
      </c>
      <c r="G71" s="5">
        <v>-8811038108</v>
      </c>
      <c r="I71" s="5">
        <v>-111300912475</v>
      </c>
      <c r="J71" s="5">
        <v>-66643460341</v>
      </c>
      <c r="K71" s="5">
        <v>-61600733384</v>
      </c>
      <c r="L71" s="5">
        <v>-38194699104</v>
      </c>
      <c r="M71" s="5">
        <v>-28564094341</v>
      </c>
      <c r="N71" s="5">
        <v>-23499997951</v>
      </c>
      <c r="O71" s="5">
        <v>-60109611927</v>
      </c>
      <c r="P71" s="5">
        <v>-39586615821</v>
      </c>
      <c r="Q71" s="5">
        <v>-28604384476</v>
      </c>
      <c r="R71" s="5">
        <v>-18972539344</v>
      </c>
      <c r="S71" s="5">
        <v>-23940877320</v>
      </c>
      <c r="T71" s="5">
        <v>-13709644080</v>
      </c>
      <c r="U71" s="5">
        <v>-13907021761</v>
      </c>
      <c r="V71" s="5">
        <v>-13994927043</v>
      </c>
      <c r="W71" s="5">
        <v>-26456324927</v>
      </c>
      <c r="X71" s="5">
        <v>-25366032403</v>
      </c>
      <c r="Y71" s="5">
        <v>-10898295772</v>
      </c>
      <c r="Z71" s="5">
        <v>-3294106081</v>
      </c>
    </row>
    <row r="72" spans="3:26" ht="15.5" x14ac:dyDescent="0.35">
      <c r="C72" t="s">
        <v>374</v>
      </c>
      <c r="D72" s="5">
        <v>29952746114</v>
      </c>
      <c r="E72" s="5">
        <v>206140047558</v>
      </c>
      <c r="F72" s="5">
        <v>83130872232</v>
      </c>
      <c r="G72" s="5">
        <v>30907321445</v>
      </c>
      <c r="I72" s="5">
        <v>375064061074</v>
      </c>
      <c r="J72" s="5">
        <v>253668082026</v>
      </c>
      <c r="K72" s="5">
        <v>225606773014</v>
      </c>
      <c r="L72" s="5">
        <v>143653268644</v>
      </c>
      <c r="M72" s="5">
        <v>96513247316</v>
      </c>
      <c r="N72" s="5">
        <v>74172914384</v>
      </c>
      <c r="O72" s="5">
        <v>182442649412</v>
      </c>
      <c r="P72" s="5">
        <v>120550064804</v>
      </c>
      <c r="Q72" s="5">
        <v>81951350420</v>
      </c>
      <c r="R72" s="5">
        <v>79580165370</v>
      </c>
      <c r="S72" s="5">
        <v>65315606173</v>
      </c>
      <c r="T72" s="5">
        <v>53922189264</v>
      </c>
      <c r="U72" s="5">
        <v>40744251184</v>
      </c>
      <c r="V72" s="5">
        <v>42431606013</v>
      </c>
      <c r="W72" s="5">
        <v>79699271941</v>
      </c>
      <c r="X72" s="5">
        <v>75576133518</v>
      </c>
      <c r="Y72" s="5">
        <v>25366526770</v>
      </c>
      <c r="Z72" s="5">
        <v>8030405200</v>
      </c>
    </row>
    <row r="73" spans="3:26" ht="15.5" x14ac:dyDescent="0.35">
      <c r="C73" t="s">
        <v>455</v>
      </c>
      <c r="X73" s="5">
        <v>7287384</v>
      </c>
      <c r="Y73" s="5">
        <v>21551378</v>
      </c>
      <c r="Z73" s="5">
        <v>-4860953</v>
      </c>
    </row>
    <row r="74" spans="3:26" ht="15.5" x14ac:dyDescent="0.35">
      <c r="C74" t="s">
        <v>97</v>
      </c>
      <c r="D74" s="5">
        <v>29952746114</v>
      </c>
      <c r="E74" s="5">
        <v>206140047558</v>
      </c>
      <c r="F74" s="5">
        <v>83130872232</v>
      </c>
      <c r="G74" s="5">
        <v>30907321445</v>
      </c>
      <c r="I74" s="5">
        <v>375064061074</v>
      </c>
      <c r="J74" s="5">
        <v>253668082026</v>
      </c>
      <c r="K74" s="5">
        <v>225606773014</v>
      </c>
      <c r="L74" s="5">
        <v>143653268644</v>
      </c>
      <c r="M74" s="5">
        <v>96513247316</v>
      </c>
      <c r="N74" s="5">
        <v>74172914384</v>
      </c>
      <c r="O74" s="5">
        <v>182442649412</v>
      </c>
      <c r="P74" s="5">
        <v>120550064804</v>
      </c>
      <c r="Q74" s="5">
        <v>81951350420</v>
      </c>
      <c r="R74" s="5">
        <v>79580165370</v>
      </c>
      <c r="S74" s="5">
        <v>65315606173</v>
      </c>
      <c r="T74" s="5">
        <v>53922189264</v>
      </c>
      <c r="U74" s="5">
        <v>40744251184</v>
      </c>
      <c r="V74" s="5">
        <v>42431606013</v>
      </c>
      <c r="W74" s="5">
        <v>79699271941</v>
      </c>
      <c r="X74" s="5">
        <v>75583420902</v>
      </c>
      <c r="Y74" s="5">
        <v>25388078148</v>
      </c>
      <c r="Z74" s="5">
        <v>8025544247</v>
      </c>
    </row>
    <row r="75" spans="3:26" ht="15.5" x14ac:dyDescent="0.35">
      <c r="C75" t="s">
        <v>98</v>
      </c>
      <c r="D75" s="5">
        <v>-737401556</v>
      </c>
      <c r="E75" s="5">
        <v>-1013306205</v>
      </c>
      <c r="F75" s="5">
        <v>5074561949</v>
      </c>
      <c r="G75" s="5">
        <v>-3433531159</v>
      </c>
      <c r="I75" s="5">
        <v>9847356732</v>
      </c>
      <c r="J75" s="5">
        <v>9294332306</v>
      </c>
      <c r="K75" s="5">
        <v>-6918428164</v>
      </c>
      <c r="L75" s="5">
        <v>7201644666</v>
      </c>
      <c r="M75" s="5">
        <v>69580326035</v>
      </c>
      <c r="N75" s="5">
        <v>3354348097</v>
      </c>
      <c r="O75" s="5">
        <v>-4151463324</v>
      </c>
      <c r="P75" s="5">
        <v>361196768</v>
      </c>
      <c r="Q75" s="5">
        <v>459889123</v>
      </c>
      <c r="R75" s="5">
        <v>147358751715</v>
      </c>
      <c r="S75" s="5">
        <v>2344039343</v>
      </c>
    </row>
    <row r="76" spans="3:26" ht="15.5" x14ac:dyDescent="0.35">
      <c r="C76" t="s">
        <v>99</v>
      </c>
      <c r="D76" s="5">
        <v>29215344558</v>
      </c>
      <c r="E76" s="5">
        <v>205126741353</v>
      </c>
      <c r="F76" s="5">
        <v>88205434181</v>
      </c>
      <c r="G76" s="5">
        <v>27473790286</v>
      </c>
      <c r="I76" s="5">
        <v>384911417806</v>
      </c>
      <c r="J76" s="5">
        <v>262962414332</v>
      </c>
      <c r="K76" s="5">
        <v>218688344850</v>
      </c>
      <c r="L76" s="5">
        <v>150854913310</v>
      </c>
      <c r="M76" s="5">
        <v>166093573351</v>
      </c>
      <c r="N76" s="5">
        <v>77527262481</v>
      </c>
      <c r="O76" s="5">
        <v>178291186088</v>
      </c>
      <c r="P76" s="5">
        <v>120911261572</v>
      </c>
      <c r="Q76" s="5">
        <v>82411239543</v>
      </c>
      <c r="R76" s="5">
        <v>226938917085</v>
      </c>
      <c r="S76" s="5">
        <v>67659645516</v>
      </c>
      <c r="T76" s="5">
        <v>53922189264</v>
      </c>
      <c r="U76" s="5">
        <v>40744251184</v>
      </c>
      <c r="V76" s="5">
        <v>42431606013</v>
      </c>
      <c r="W76" s="5">
        <v>79699271941</v>
      </c>
    </row>
    <row r="77" spans="3:26" ht="15.5" x14ac:dyDescent="0.35">
      <c r="C77" t="s">
        <v>100</v>
      </c>
      <c r="D77" s="5">
        <v>29952746115</v>
      </c>
      <c r="E77" s="5">
        <v>206140047558</v>
      </c>
      <c r="F77" s="5">
        <v>83130872231</v>
      </c>
      <c r="G77" s="5">
        <v>30907321446</v>
      </c>
      <c r="I77" s="5">
        <v>375064061074</v>
      </c>
      <c r="J77" s="5">
        <v>253668082026</v>
      </c>
      <c r="K77" s="5">
        <v>225606773014</v>
      </c>
      <c r="L77" s="5">
        <v>143653268644</v>
      </c>
      <c r="M77" s="5">
        <v>96513247316</v>
      </c>
      <c r="N77" s="5">
        <v>74172914384</v>
      </c>
      <c r="O77" s="5">
        <v>182442649410</v>
      </c>
      <c r="P77" s="5">
        <v>120550064804</v>
      </c>
      <c r="Q77" s="5">
        <v>81951350420</v>
      </c>
      <c r="R77" s="5">
        <v>79580165369</v>
      </c>
      <c r="S77" s="5">
        <v>65315606173</v>
      </c>
      <c r="T77" s="5">
        <v>53922189265</v>
      </c>
      <c r="U77" s="5">
        <v>40744251183</v>
      </c>
      <c r="V77" s="5">
        <v>42431606013</v>
      </c>
      <c r="W77" s="5">
        <v>79699271941</v>
      </c>
      <c r="X77" s="5">
        <v>75583420902</v>
      </c>
      <c r="Y77" s="5">
        <v>25388078148</v>
      </c>
      <c r="Z77" s="5">
        <v>8025544247</v>
      </c>
    </row>
    <row r="78" spans="3:26" ht="15.5" x14ac:dyDescent="0.35">
      <c r="C78" t="s">
        <v>7</v>
      </c>
      <c r="D78" s="5">
        <v>26931177842</v>
      </c>
      <c r="E78" s="5">
        <v>198396558983</v>
      </c>
      <c r="F78" s="5">
        <v>75721627494</v>
      </c>
      <c r="G78" s="5">
        <v>26982585122</v>
      </c>
      <c r="I78" s="5">
        <v>356969303237</v>
      </c>
      <c r="J78" s="5">
        <v>245147169533</v>
      </c>
      <c r="K78" s="5">
        <v>201722576384</v>
      </c>
      <c r="L78" s="5">
        <v>130607287918</v>
      </c>
      <c r="M78" s="5">
        <v>160970533423</v>
      </c>
      <c r="N78" s="5">
        <v>74505365969</v>
      </c>
      <c r="O78" s="5">
        <v>164888984244</v>
      </c>
      <c r="P78" s="5">
        <v>111256691455</v>
      </c>
      <c r="Q78" s="5">
        <v>76631485618</v>
      </c>
      <c r="R78" s="5">
        <v>225289416655</v>
      </c>
      <c r="S78" s="5">
        <v>63141466637</v>
      </c>
      <c r="T78" s="5">
        <v>53907200228</v>
      </c>
      <c r="U78" s="5">
        <v>40899340729</v>
      </c>
      <c r="V78" s="5">
        <v>42604445922</v>
      </c>
      <c r="W78" s="5">
        <v>79709005441</v>
      </c>
    </row>
    <row r="79" spans="3:26" ht="15.5" x14ac:dyDescent="0.35">
      <c r="C79" t="s">
        <v>101</v>
      </c>
      <c r="D79" s="5">
        <v>29952746115</v>
      </c>
      <c r="E79" s="5">
        <v>206140047558</v>
      </c>
      <c r="F79" s="5">
        <v>83130872231</v>
      </c>
      <c r="G79" s="5">
        <v>30907321446</v>
      </c>
      <c r="I79" s="5">
        <v>375064061074</v>
      </c>
      <c r="J79" s="5">
        <v>253668082026</v>
      </c>
      <c r="K79" s="5">
        <v>225606773014</v>
      </c>
      <c r="L79" s="5">
        <v>143653268644</v>
      </c>
      <c r="M79" s="5">
        <v>96513247316</v>
      </c>
      <c r="N79" s="5">
        <v>74172914384</v>
      </c>
      <c r="O79" s="5">
        <v>182442649410</v>
      </c>
      <c r="P79" s="5">
        <v>120550064804</v>
      </c>
      <c r="Q79" s="5">
        <v>81951350420</v>
      </c>
      <c r="R79" s="5">
        <v>79580165369</v>
      </c>
      <c r="S79" s="5">
        <v>65315606173</v>
      </c>
      <c r="T79" s="5">
        <v>53922189265</v>
      </c>
      <c r="U79" s="5">
        <v>40744251183</v>
      </c>
      <c r="V79" s="5">
        <v>42431606013</v>
      </c>
      <c r="W79" s="5">
        <v>79699271941</v>
      </c>
      <c r="X79" s="5">
        <v>75583420902</v>
      </c>
      <c r="Y79" s="5">
        <v>25388078148</v>
      </c>
      <c r="Z79" s="5">
        <v>8025544247</v>
      </c>
    </row>
    <row r="80" spans="3:26" ht="15.5" x14ac:dyDescent="0.35">
      <c r="C80" t="s">
        <v>102</v>
      </c>
      <c r="D80" s="5">
        <v>29215344558</v>
      </c>
      <c r="E80" s="5">
        <v>205126741353</v>
      </c>
      <c r="F80" s="5">
        <v>88205434181</v>
      </c>
      <c r="G80" s="5">
        <v>27473790286</v>
      </c>
      <c r="I80" s="5">
        <v>384911417806</v>
      </c>
      <c r="J80" s="5">
        <v>262962414332</v>
      </c>
      <c r="K80" s="5">
        <v>218688344850</v>
      </c>
      <c r="L80" s="5">
        <v>150854913310</v>
      </c>
      <c r="M80" s="5">
        <v>166093573351</v>
      </c>
      <c r="N80" s="5">
        <v>77527262481</v>
      </c>
      <c r="O80" s="5">
        <v>178291186086</v>
      </c>
      <c r="P80" s="5">
        <v>120911261572</v>
      </c>
      <c r="Q80" s="5">
        <v>82411239543</v>
      </c>
      <c r="R80" s="5">
        <v>226938917083</v>
      </c>
      <c r="S80" s="5">
        <v>67659645516</v>
      </c>
      <c r="T80" s="5">
        <v>53922189265</v>
      </c>
      <c r="U80" s="5">
        <v>40744251183</v>
      </c>
      <c r="V80" s="5">
        <v>42431606013</v>
      </c>
      <c r="W80" s="5">
        <v>79699271941</v>
      </c>
    </row>
    <row r="81" spans="2:26" ht="15.5" x14ac:dyDescent="0.35">
      <c r="C81" t="s">
        <v>103</v>
      </c>
      <c r="D81" s="5">
        <v>29215344558</v>
      </c>
      <c r="E81" s="5">
        <v>205126741353</v>
      </c>
      <c r="F81" s="5">
        <v>88205434181</v>
      </c>
      <c r="G81" s="5">
        <v>27473790286</v>
      </c>
      <c r="I81" s="5">
        <v>384911417806</v>
      </c>
      <c r="J81" s="5">
        <v>262962414332</v>
      </c>
      <c r="K81" s="5">
        <v>218688344850</v>
      </c>
      <c r="L81" s="5">
        <v>150854913310</v>
      </c>
      <c r="M81" s="5">
        <v>166093573351</v>
      </c>
      <c r="N81" s="5">
        <v>77527262481</v>
      </c>
      <c r="O81" s="5">
        <v>178291186086</v>
      </c>
      <c r="P81" s="5">
        <v>120911261572</v>
      </c>
      <c r="Q81" s="5">
        <v>82411239543</v>
      </c>
      <c r="R81" s="5">
        <v>226938917083</v>
      </c>
      <c r="S81" s="5">
        <v>67659645516</v>
      </c>
      <c r="T81" s="5">
        <v>53922189265</v>
      </c>
      <c r="U81" s="5">
        <v>40744251183</v>
      </c>
      <c r="V81" s="5">
        <v>42431606013</v>
      </c>
      <c r="W81" s="5">
        <v>79699271941</v>
      </c>
    </row>
    <row r="83" spans="2:26" ht="15.5" x14ac:dyDescent="0.35">
      <c r="B83" t="s">
        <v>104</v>
      </c>
      <c r="C83" t="s">
        <v>105</v>
      </c>
    </row>
    <row r="84" spans="2:26" ht="15.5" x14ac:dyDescent="0.35">
      <c r="C84" t="s">
        <v>106</v>
      </c>
    </row>
    <row r="85" spans="2:26" ht="15.5" x14ac:dyDescent="0.35">
      <c r="C85" t="s">
        <v>19</v>
      </c>
      <c r="D85" s="5">
        <v>847978712260</v>
      </c>
      <c r="E85" s="5">
        <v>1215015686271</v>
      </c>
      <c r="F85" s="5">
        <v>407070624261</v>
      </c>
      <c r="G85" s="5">
        <v>395103220595</v>
      </c>
      <c r="I85" s="5">
        <v>1215015686271</v>
      </c>
      <c r="J85" s="5">
        <v>557597038795</v>
      </c>
      <c r="K85" s="5">
        <v>398453098239</v>
      </c>
      <c r="L85" s="5">
        <v>209758085749</v>
      </c>
      <c r="M85" s="5">
        <v>176551115047</v>
      </c>
      <c r="N85" s="5">
        <v>33781887773</v>
      </c>
      <c r="O85" s="5">
        <v>81596516366</v>
      </c>
      <c r="P85" s="5">
        <v>150731756306</v>
      </c>
      <c r="Q85" s="5">
        <v>105344597137</v>
      </c>
      <c r="R85" s="5">
        <v>126411667246</v>
      </c>
      <c r="S85" s="5">
        <v>40573520108</v>
      </c>
      <c r="T85" s="5">
        <v>69106779073</v>
      </c>
      <c r="U85" s="5">
        <v>112386011203</v>
      </c>
      <c r="V85" s="5">
        <v>37140499019</v>
      </c>
      <c r="W85" s="5">
        <v>83102048240</v>
      </c>
      <c r="X85" s="5">
        <v>79449172920</v>
      </c>
      <c r="Y85" s="5">
        <v>44153736391</v>
      </c>
      <c r="Z85" s="5">
        <v>30778181303</v>
      </c>
    </row>
    <row r="86" spans="2:26" ht="15.5" x14ac:dyDescent="0.35">
      <c r="C86" t="s">
        <v>110</v>
      </c>
      <c r="D86" s="5">
        <v>219397752004</v>
      </c>
      <c r="E86" s="5">
        <v>266694703261</v>
      </c>
      <c r="F86" s="5">
        <v>159966962326</v>
      </c>
      <c r="G86" s="5">
        <v>243254046348</v>
      </c>
      <c r="I86" s="5">
        <v>266694703261</v>
      </c>
      <c r="J86" s="5">
        <v>185781361666</v>
      </c>
      <c r="K86" s="5">
        <v>130229301155</v>
      </c>
      <c r="L86" s="5">
        <v>118718191183</v>
      </c>
      <c r="M86" s="5">
        <v>119941925484</v>
      </c>
      <c r="N86" s="5">
        <v>68862052816</v>
      </c>
      <c r="O86" s="5">
        <v>195158288524</v>
      </c>
      <c r="P86" s="5">
        <v>112212778127</v>
      </c>
      <c r="Q86" s="5">
        <v>139626905795</v>
      </c>
      <c r="R86" s="5">
        <v>121367808832</v>
      </c>
      <c r="S86" s="5">
        <v>69994214186</v>
      </c>
      <c r="T86" s="5">
        <v>68455518712</v>
      </c>
      <c r="U86" s="5">
        <v>17884423688</v>
      </c>
      <c r="V86" s="5">
        <v>84748111438</v>
      </c>
      <c r="W86" s="5">
        <v>12632323434</v>
      </c>
      <c r="X86" s="5">
        <v>9762300306</v>
      </c>
      <c r="Y86" s="5">
        <v>24601154483</v>
      </c>
      <c r="Z86" s="5">
        <v>10340581973</v>
      </c>
    </row>
    <row r="87" spans="2:26" ht="15.5" x14ac:dyDescent="0.35">
      <c r="C87" t="s">
        <v>107</v>
      </c>
      <c r="D87" s="5">
        <v>593969376</v>
      </c>
      <c r="F87" s="5">
        <v>91448978</v>
      </c>
      <c r="G87" s="5">
        <v>40959000</v>
      </c>
      <c r="K87" s="5">
        <v>307041870</v>
      </c>
      <c r="L87" s="5">
        <v>10876893</v>
      </c>
      <c r="M87" s="5">
        <v>58563092</v>
      </c>
      <c r="N87" s="5">
        <v>30876590</v>
      </c>
      <c r="O87" s="5">
        <v>472036022</v>
      </c>
      <c r="P87" s="5">
        <v>1503868299</v>
      </c>
      <c r="T87" s="5">
        <v>24438518056</v>
      </c>
      <c r="U87" s="5">
        <v>453968335</v>
      </c>
      <c r="V87" s="5">
        <v>327739992</v>
      </c>
      <c r="W87" s="5">
        <v>595971539</v>
      </c>
    </row>
    <row r="88" spans="2:26" ht="15.5" x14ac:dyDescent="0.35">
      <c r="C88" t="s">
        <v>108</v>
      </c>
      <c r="D88" s="5">
        <v>958733904711</v>
      </c>
      <c r="E88" s="5">
        <v>1078135642645</v>
      </c>
      <c r="F88" s="5">
        <v>782858180994</v>
      </c>
      <c r="G88" s="5">
        <v>684436864436</v>
      </c>
      <c r="I88" s="5">
        <v>1078135642645</v>
      </c>
      <c r="J88" s="5">
        <v>661061432431</v>
      </c>
      <c r="K88" s="5">
        <v>580990307408</v>
      </c>
      <c r="L88" s="5">
        <v>306591591077</v>
      </c>
      <c r="M88" s="5">
        <v>197794662474</v>
      </c>
      <c r="N88" s="5">
        <v>198567271658</v>
      </c>
      <c r="O88" s="5">
        <v>199677639610</v>
      </c>
      <c r="P88" s="5">
        <v>191962410762</v>
      </c>
      <c r="Q88" s="5">
        <v>167223258815</v>
      </c>
      <c r="R88" s="5">
        <v>185163889266</v>
      </c>
      <c r="S88" s="5">
        <v>277981876513</v>
      </c>
      <c r="T88" s="5">
        <v>184481016386</v>
      </c>
      <c r="U88" s="5">
        <v>234604875109</v>
      </c>
      <c r="V88" s="5">
        <v>160819812044</v>
      </c>
      <c r="W88" s="5">
        <v>75419648590</v>
      </c>
      <c r="X88" s="5">
        <v>24686181801</v>
      </c>
      <c r="Y88" s="5">
        <v>23800898449</v>
      </c>
      <c r="Z88" s="5">
        <v>7408411719</v>
      </c>
    </row>
    <row r="89" spans="2:26" ht="15.5" x14ac:dyDescent="0.35">
      <c r="C89" t="s">
        <v>111</v>
      </c>
      <c r="D89" s="5">
        <v>219397752004</v>
      </c>
      <c r="E89" s="5">
        <v>266694703261</v>
      </c>
      <c r="F89" s="5">
        <v>159966962326</v>
      </c>
      <c r="G89" s="5">
        <v>243254046348</v>
      </c>
      <c r="I89" s="5">
        <v>266694703261</v>
      </c>
      <c r="J89" s="5">
        <v>185781361666</v>
      </c>
      <c r="K89" s="5">
        <v>130229301155</v>
      </c>
      <c r="L89" s="5">
        <v>118718191183</v>
      </c>
      <c r="M89" s="5">
        <v>119941925484</v>
      </c>
      <c r="N89" s="5">
        <v>68862052816</v>
      </c>
      <c r="O89" s="5">
        <v>195158288524</v>
      </c>
      <c r="P89" s="5">
        <v>112212778127</v>
      </c>
      <c r="Q89" s="5">
        <v>139626905795</v>
      </c>
      <c r="R89" s="5">
        <v>121367808832</v>
      </c>
      <c r="S89" s="5">
        <v>69994214186</v>
      </c>
      <c r="T89" s="5">
        <v>68455518712</v>
      </c>
      <c r="U89" s="5">
        <v>17884423688</v>
      </c>
      <c r="V89" s="5">
        <v>84748111438</v>
      </c>
      <c r="W89" s="5">
        <v>12632323434</v>
      </c>
      <c r="X89" s="5">
        <v>9762300306</v>
      </c>
      <c r="Y89" s="5">
        <v>24601154483</v>
      </c>
      <c r="Z89" s="5">
        <v>10340581973</v>
      </c>
    </row>
    <row r="90" spans="2:26" ht="15.5" x14ac:dyDescent="0.35">
      <c r="C90" t="s">
        <v>112</v>
      </c>
      <c r="D90" s="5">
        <v>42248446045</v>
      </c>
      <c r="E90" s="5">
        <v>42313185582</v>
      </c>
      <c r="F90" s="5">
        <v>42095697352</v>
      </c>
      <c r="G90" s="5">
        <v>41878208879</v>
      </c>
      <c r="I90" s="5">
        <v>42313185582</v>
      </c>
      <c r="J90" s="5">
        <v>41197823949</v>
      </c>
      <c r="K90" s="5">
        <v>40740511008</v>
      </c>
      <c r="L90" s="5">
        <v>22484885729</v>
      </c>
      <c r="M90" s="5">
        <v>9000000000</v>
      </c>
    </row>
    <row r="91" spans="2:26" ht="15.5" x14ac:dyDescent="0.35">
      <c r="C91" t="s">
        <v>113</v>
      </c>
      <c r="D91" s="5">
        <v>42248446045</v>
      </c>
      <c r="E91" s="5">
        <v>42313185582</v>
      </c>
      <c r="F91" s="5">
        <v>42095697352</v>
      </c>
      <c r="G91" s="5">
        <v>41878208879</v>
      </c>
      <c r="I91" s="5">
        <v>42313185582</v>
      </c>
      <c r="J91" s="5">
        <v>41197823949</v>
      </c>
      <c r="K91" s="5">
        <v>40740511008</v>
      </c>
      <c r="L91" s="5">
        <v>22484885729</v>
      </c>
      <c r="M91" s="5">
        <v>9000000000</v>
      </c>
    </row>
    <row r="92" spans="2:26" ht="15.5" x14ac:dyDescent="0.35">
      <c r="C92" t="s">
        <v>114</v>
      </c>
      <c r="D92" s="5">
        <v>528100240858</v>
      </c>
      <c r="E92" s="5">
        <v>363176127182</v>
      </c>
      <c r="F92" s="5">
        <v>681278686020</v>
      </c>
      <c r="G92" s="5">
        <v>553009391008</v>
      </c>
      <c r="I92" s="5">
        <v>363176127182</v>
      </c>
      <c r="J92" s="5">
        <v>409305362874</v>
      </c>
      <c r="K92" s="5">
        <v>424370066494</v>
      </c>
      <c r="L92" s="5">
        <v>390133218579</v>
      </c>
      <c r="M92" s="5">
        <v>200984443712</v>
      </c>
      <c r="N92" s="5">
        <v>295122019530</v>
      </c>
      <c r="O92" s="5">
        <v>222344385079</v>
      </c>
      <c r="P92" s="5">
        <v>243044003666</v>
      </c>
      <c r="Q92" s="5">
        <v>195021162379</v>
      </c>
      <c r="R92" s="5">
        <v>196366835129</v>
      </c>
      <c r="S92" s="5">
        <v>253360634478</v>
      </c>
      <c r="T92" s="5">
        <v>150908906054</v>
      </c>
      <c r="U92" s="5">
        <v>103009813393</v>
      </c>
      <c r="V92" s="5">
        <v>56251892119</v>
      </c>
      <c r="W92" s="5">
        <v>14539356824</v>
      </c>
      <c r="X92" s="5">
        <v>8304293460</v>
      </c>
      <c r="Y92" s="5">
        <v>11900810749</v>
      </c>
      <c r="Z92" s="5">
        <v>10220603461</v>
      </c>
    </row>
    <row r="93" spans="2:26" ht="15.5" x14ac:dyDescent="0.35">
      <c r="C93" t="s">
        <v>505</v>
      </c>
      <c r="O93" s="5">
        <v>15456494014</v>
      </c>
      <c r="P93" s="5">
        <v>7107394073</v>
      </c>
      <c r="Q93" s="5">
        <v>2944633696</v>
      </c>
      <c r="R93" s="5">
        <v>3161360761</v>
      </c>
      <c r="S93" s="5">
        <v>3205592688</v>
      </c>
      <c r="T93" s="5">
        <v>1653399413</v>
      </c>
      <c r="U93" s="5">
        <v>958350674</v>
      </c>
      <c r="V93" s="5">
        <v>61691162132</v>
      </c>
      <c r="W93" s="5">
        <v>45135121674</v>
      </c>
      <c r="X93" s="5">
        <v>20990272080</v>
      </c>
      <c r="Y93" s="5">
        <v>3135158019</v>
      </c>
      <c r="Z93" s="5">
        <v>1022541124</v>
      </c>
    </row>
    <row r="94" spans="2:26" ht="15.5" x14ac:dyDescent="0.35">
      <c r="C94" t="s">
        <v>95</v>
      </c>
      <c r="D94" s="5">
        <v>218243525791</v>
      </c>
      <c r="E94" s="5">
        <v>245311427347</v>
      </c>
      <c r="F94" s="5">
        <v>247258593678</v>
      </c>
      <c r="G94" s="5">
        <v>242184031728</v>
      </c>
      <c r="I94" s="5">
        <v>245311427347</v>
      </c>
      <c r="J94" s="5">
        <v>236397930741</v>
      </c>
      <c r="K94" s="5">
        <v>231985169873</v>
      </c>
      <c r="L94" s="5">
        <v>233658589010</v>
      </c>
      <c r="M94" s="5">
        <v>226112586132</v>
      </c>
      <c r="N94" s="5">
        <v>152446474712</v>
      </c>
      <c r="O94" s="5">
        <v>151525275203</v>
      </c>
      <c r="P94" s="5">
        <v>147481818432</v>
      </c>
      <c r="Q94" s="5">
        <v>147481818432</v>
      </c>
      <c r="R94" s="5">
        <v>147481818432</v>
      </c>
      <c r="S94" s="5">
        <v>3097309774</v>
      </c>
      <c r="T94" s="5">
        <v>-1133350000</v>
      </c>
      <c r="U94" s="5">
        <v>-1133350000</v>
      </c>
      <c r="V94" s="5">
        <v>-1133350000</v>
      </c>
      <c r="W94" s="5">
        <v>-1133350000</v>
      </c>
      <c r="X94" s="5">
        <v>-1133350000</v>
      </c>
      <c r="Y94" s="5">
        <v>-1133350000</v>
      </c>
      <c r="Z94" s="5">
        <v>-969916826</v>
      </c>
    </row>
    <row r="95" spans="2:26" ht="15.5" x14ac:dyDescent="0.35">
      <c r="C95" t="s">
        <v>115</v>
      </c>
      <c r="D95" s="5">
        <v>1770049855598</v>
      </c>
      <c r="E95" s="5">
        <v>1952292070657</v>
      </c>
      <c r="F95" s="5">
        <v>1341255164623</v>
      </c>
      <c r="G95" s="5">
        <v>1280784778569</v>
      </c>
      <c r="I95" s="5">
        <v>1952292070657</v>
      </c>
      <c r="J95" s="5">
        <v>1232553669534</v>
      </c>
      <c r="K95" s="5">
        <v>1042772962708</v>
      </c>
      <c r="L95" s="5">
        <v>843786540254</v>
      </c>
      <c r="M95" s="5">
        <v>568891385933</v>
      </c>
      <c r="N95" s="5">
        <v>507404939486</v>
      </c>
      <c r="O95" s="5">
        <v>630300249781</v>
      </c>
      <c r="P95" s="5">
        <v>571321328087</v>
      </c>
      <c r="Q95" s="5">
        <v>454745421096</v>
      </c>
      <c r="R95" s="5">
        <v>567557201858</v>
      </c>
      <c r="S95" s="5">
        <v>539531116658</v>
      </c>
      <c r="T95" s="5">
        <v>406031797886</v>
      </c>
      <c r="U95" s="5">
        <v>354299383839</v>
      </c>
      <c r="V95" s="5">
        <v>253706138543</v>
      </c>
      <c r="W95" s="5">
        <v>165509986492</v>
      </c>
      <c r="X95" s="5">
        <v>131243719049</v>
      </c>
      <c r="Y95" s="5">
        <v>97127610776</v>
      </c>
      <c r="Z95" s="5">
        <v>57973187021</v>
      </c>
    </row>
    <row r="96" spans="2:26" ht="15.5" x14ac:dyDescent="0.35">
      <c r="C96" t="s">
        <v>116</v>
      </c>
    </row>
    <row r="97" spans="3:26" ht="15.5" x14ac:dyDescent="0.35">
      <c r="C97" t="s">
        <v>117</v>
      </c>
      <c r="K97" s="5">
        <v>2075974139</v>
      </c>
      <c r="O97" s="5">
        <v>1659127836</v>
      </c>
      <c r="P97" s="5">
        <v>919335644</v>
      </c>
      <c r="Q97" s="5">
        <v>1945708917</v>
      </c>
      <c r="R97" s="5">
        <v>2310413489</v>
      </c>
      <c r="S97" s="5">
        <v>1830027406</v>
      </c>
      <c r="T97" s="5">
        <v>1807922838</v>
      </c>
      <c r="U97" s="5">
        <v>1729779325</v>
      </c>
      <c r="V97" s="5">
        <v>883789325</v>
      </c>
      <c r="Z97" s="5">
        <v>132808217</v>
      </c>
    </row>
    <row r="98" spans="3:26" ht="15.5" x14ac:dyDescent="0.35">
      <c r="C98" t="s">
        <v>510</v>
      </c>
      <c r="N98" s="5">
        <v>1637359473</v>
      </c>
      <c r="O98" s="5">
        <v>9967624124</v>
      </c>
      <c r="P98" s="5">
        <v>8944733876</v>
      </c>
      <c r="V98" s="5">
        <v>62500000</v>
      </c>
      <c r="W98" s="5">
        <v>62500000</v>
      </c>
      <c r="X98" s="5">
        <v>62500000</v>
      </c>
    </row>
    <row r="99" spans="3:26" ht="15.5" x14ac:dyDescent="0.35">
      <c r="C99" t="s">
        <v>118</v>
      </c>
      <c r="O99" s="5">
        <v>129850542</v>
      </c>
      <c r="P99" s="5">
        <v>361497584</v>
      </c>
      <c r="Q99" s="5">
        <v>419720615</v>
      </c>
      <c r="R99" s="5">
        <v>777795022</v>
      </c>
    </row>
    <row r="100" spans="3:26" ht="15.5" x14ac:dyDescent="0.35">
      <c r="C100" t="s">
        <v>376</v>
      </c>
      <c r="T100" s="5">
        <v>3244231353</v>
      </c>
    </row>
    <row r="101" spans="3:26" ht="15.5" x14ac:dyDescent="0.35">
      <c r="C101" t="s">
        <v>377</v>
      </c>
      <c r="D101" s="5">
        <v>24957412992</v>
      </c>
      <c r="E101" s="5">
        <v>25193897090</v>
      </c>
      <c r="F101" s="5">
        <v>31665784063</v>
      </c>
      <c r="G101" s="5">
        <v>29011097710</v>
      </c>
      <c r="I101" s="5">
        <v>25193897090</v>
      </c>
      <c r="J101" s="5">
        <v>29019180106</v>
      </c>
      <c r="K101" s="5">
        <v>24888258807</v>
      </c>
      <c r="L101" s="5">
        <v>20049585061</v>
      </c>
      <c r="M101" s="5">
        <v>5837252097</v>
      </c>
      <c r="N101" s="5">
        <v>5867241621</v>
      </c>
      <c r="O101" s="5">
        <v>3404886689</v>
      </c>
      <c r="P101" s="5">
        <v>3559028207</v>
      </c>
      <c r="Q101" s="5">
        <v>4094080839</v>
      </c>
      <c r="R101" s="5">
        <v>4104796060</v>
      </c>
      <c r="S101" s="5">
        <v>1627332918</v>
      </c>
    </row>
    <row r="102" spans="3:26" ht="15.5" x14ac:dyDescent="0.35">
      <c r="C102" t="s">
        <v>120</v>
      </c>
      <c r="D102" s="5">
        <v>862384742753</v>
      </c>
      <c r="E102" s="5">
        <v>806712568949</v>
      </c>
      <c r="F102" s="5">
        <v>859121172072</v>
      </c>
      <c r="G102" s="5">
        <v>834264604354</v>
      </c>
      <c r="I102" s="5">
        <v>806712568949</v>
      </c>
      <c r="J102" s="5">
        <v>823493233094</v>
      </c>
      <c r="K102" s="5">
        <v>747001164516</v>
      </c>
      <c r="L102" s="5">
        <v>719851166826</v>
      </c>
      <c r="M102" s="5">
        <v>643698443258</v>
      </c>
      <c r="N102" s="5">
        <v>530692071130</v>
      </c>
      <c r="O102" s="5">
        <v>522396276860</v>
      </c>
      <c r="P102" s="5">
        <v>515847969548</v>
      </c>
      <c r="Q102" s="5">
        <v>560525623120</v>
      </c>
      <c r="R102" s="5">
        <v>484574558848</v>
      </c>
      <c r="S102" s="5">
        <v>347315860092</v>
      </c>
      <c r="T102" s="5">
        <v>252935910035</v>
      </c>
      <c r="U102" s="5">
        <v>220816139538</v>
      </c>
      <c r="V102" s="5">
        <v>192997300994</v>
      </c>
      <c r="W102" s="5">
        <v>146224554551</v>
      </c>
      <c r="X102" s="5">
        <v>105127772188</v>
      </c>
      <c r="Y102" s="5">
        <v>63138616061</v>
      </c>
      <c r="Z102" s="5">
        <v>56589115128</v>
      </c>
    </row>
    <row r="103" spans="3:26" ht="15.5" x14ac:dyDescent="0.35">
      <c r="C103" t="s">
        <v>121</v>
      </c>
      <c r="D103" s="5">
        <v>2632434598351</v>
      </c>
      <c r="E103" s="5">
        <v>2759004639606</v>
      </c>
      <c r="F103" s="5">
        <v>2200376336695</v>
      </c>
      <c r="G103" s="5">
        <v>2115049382923</v>
      </c>
      <c r="I103" s="5">
        <v>2759004639606</v>
      </c>
      <c r="J103" s="5">
        <v>2056046902628</v>
      </c>
      <c r="K103" s="5">
        <v>1789774127224</v>
      </c>
      <c r="L103" s="5">
        <v>1563637707080</v>
      </c>
      <c r="M103" s="5">
        <v>1212589829191</v>
      </c>
      <c r="N103" s="5">
        <v>1038097010616</v>
      </c>
      <c r="O103" s="5">
        <v>1152696526641</v>
      </c>
      <c r="P103" s="5">
        <v>1087169297635</v>
      </c>
      <c r="Q103" s="5">
        <v>1015271044216</v>
      </c>
      <c r="R103" s="5">
        <v>1052131760706</v>
      </c>
      <c r="S103" s="5">
        <v>886846976750</v>
      </c>
      <c r="T103" s="5">
        <v>658967707921</v>
      </c>
      <c r="U103" s="5">
        <v>575115523377</v>
      </c>
      <c r="V103" s="5">
        <v>446703439537</v>
      </c>
      <c r="W103" s="5">
        <v>311734541043</v>
      </c>
      <c r="X103" s="5">
        <v>236371491237</v>
      </c>
      <c r="Y103" s="5">
        <v>160266226837</v>
      </c>
      <c r="Z103" s="5">
        <v>114562302149</v>
      </c>
    </row>
    <row r="104" spans="3:26" ht="15.5" x14ac:dyDescent="0.35">
      <c r="C104" t="s">
        <v>122</v>
      </c>
    </row>
    <row r="105" spans="3:26" ht="15.5" x14ac:dyDescent="0.35">
      <c r="C105" t="s">
        <v>123</v>
      </c>
    </row>
    <row r="106" spans="3:26" ht="15.5" x14ac:dyDescent="0.35">
      <c r="C106" t="s">
        <v>124</v>
      </c>
      <c r="D106" s="5">
        <v>1061175189825</v>
      </c>
      <c r="E106" s="5">
        <v>1189930019285</v>
      </c>
      <c r="F106" s="5">
        <v>848966454543</v>
      </c>
      <c r="G106" s="5">
        <v>734707390945</v>
      </c>
      <c r="I106" s="5">
        <v>1189930019285</v>
      </c>
      <c r="J106" s="5">
        <v>752730827069</v>
      </c>
      <c r="K106" s="5">
        <v>654105515620</v>
      </c>
      <c r="L106" s="5">
        <v>488176318701</v>
      </c>
      <c r="M106" s="5">
        <v>242307052888</v>
      </c>
      <c r="N106" s="5">
        <v>243965977151</v>
      </c>
      <c r="O106" s="5">
        <v>377689653417</v>
      </c>
      <c r="P106" s="5">
        <v>397433070872</v>
      </c>
      <c r="Q106" s="5">
        <v>381719262877</v>
      </c>
      <c r="R106" s="5">
        <v>436912076709</v>
      </c>
      <c r="S106" s="5">
        <v>465395040873</v>
      </c>
      <c r="T106" s="5">
        <v>295247685570</v>
      </c>
      <c r="U106" s="5">
        <v>272474915767</v>
      </c>
      <c r="V106" s="5">
        <v>185025999833</v>
      </c>
      <c r="W106" s="5">
        <v>111048507082</v>
      </c>
      <c r="X106" s="5">
        <v>57198102870</v>
      </c>
      <c r="Y106" s="5">
        <v>68523360129</v>
      </c>
      <c r="Z106" s="5">
        <v>45797120973</v>
      </c>
    </row>
    <row r="107" spans="3:26" ht="15.5" x14ac:dyDescent="0.35">
      <c r="C107" t="s">
        <v>125</v>
      </c>
      <c r="D107" s="5">
        <v>509790</v>
      </c>
      <c r="E107" s="5">
        <v>251730</v>
      </c>
      <c r="G107" s="5">
        <v>1006446</v>
      </c>
      <c r="I107" s="5">
        <v>251730</v>
      </c>
      <c r="J107" s="5">
        <v>484860</v>
      </c>
      <c r="K107" s="5">
        <v>343511028</v>
      </c>
      <c r="L107" s="5">
        <v>60325548326</v>
      </c>
      <c r="M107" s="5">
        <v>273323315</v>
      </c>
      <c r="N107" s="5">
        <v>21917815519</v>
      </c>
      <c r="O107" s="5">
        <v>106649108501</v>
      </c>
      <c r="P107" s="5">
        <v>121188394547</v>
      </c>
      <c r="Q107" s="5">
        <v>168927560707</v>
      </c>
      <c r="R107" s="5">
        <v>202464410823</v>
      </c>
      <c r="S107" s="5">
        <v>154431072416</v>
      </c>
      <c r="T107" s="5">
        <v>64421227769</v>
      </c>
      <c r="U107" s="5">
        <v>19771423500</v>
      </c>
      <c r="V107" s="5">
        <v>1314032509</v>
      </c>
      <c r="W107" s="5">
        <v>5199996000</v>
      </c>
      <c r="X107" s="5">
        <v>1602074352</v>
      </c>
      <c r="Y107" s="5">
        <v>26760962640</v>
      </c>
      <c r="Z107" s="5">
        <v>30187803067</v>
      </c>
    </row>
    <row r="108" spans="3:26" ht="15.5" x14ac:dyDescent="0.35">
      <c r="C108" t="s">
        <v>127</v>
      </c>
    </row>
    <row r="109" spans="3:26" ht="15.5" x14ac:dyDescent="0.35">
      <c r="C109" t="s">
        <v>128</v>
      </c>
      <c r="D109" s="5">
        <v>959327874087</v>
      </c>
      <c r="E109" s="5">
        <v>1078135642645</v>
      </c>
      <c r="F109" s="5">
        <v>782949629972</v>
      </c>
      <c r="G109" s="5">
        <v>684477823436</v>
      </c>
      <c r="I109" s="5">
        <v>1078135642645</v>
      </c>
      <c r="J109" s="5">
        <v>661061432431</v>
      </c>
      <c r="K109" s="5">
        <v>581297349278</v>
      </c>
      <c r="L109" s="5">
        <v>306602467970</v>
      </c>
      <c r="M109" s="5">
        <v>197853225566</v>
      </c>
      <c r="N109" s="5">
        <v>198598148248</v>
      </c>
      <c r="O109" s="5">
        <v>200149675632</v>
      </c>
      <c r="P109" s="5">
        <v>193466279061</v>
      </c>
      <c r="Q109" s="5">
        <v>167223258815</v>
      </c>
      <c r="R109" s="5">
        <v>185163889266</v>
      </c>
      <c r="S109" s="5">
        <v>277981876513</v>
      </c>
      <c r="T109" s="5">
        <v>208919534442</v>
      </c>
      <c r="U109" s="5">
        <v>235058843444</v>
      </c>
      <c r="V109" s="5">
        <v>161147552036</v>
      </c>
      <c r="W109" s="5">
        <v>76015620129</v>
      </c>
      <c r="X109" s="5">
        <v>24686181801</v>
      </c>
      <c r="Y109" s="5">
        <v>23800898449</v>
      </c>
      <c r="Z109" s="5">
        <v>7408411719</v>
      </c>
    </row>
    <row r="110" spans="3:26" ht="15.5" x14ac:dyDescent="0.35">
      <c r="C110" t="s">
        <v>131</v>
      </c>
      <c r="D110" s="5">
        <v>4638881448</v>
      </c>
      <c r="E110" s="5">
        <v>43261574228</v>
      </c>
      <c r="F110" s="5">
        <v>5462949358</v>
      </c>
      <c r="G110" s="5">
        <v>3697208866</v>
      </c>
      <c r="I110" s="5">
        <v>43261574228</v>
      </c>
      <c r="J110" s="5">
        <v>14672258618</v>
      </c>
      <c r="K110" s="5">
        <v>7253800167</v>
      </c>
      <c r="L110" s="5">
        <v>6257282906</v>
      </c>
      <c r="M110" s="5">
        <v>7918542796</v>
      </c>
      <c r="N110" s="5">
        <v>6064863573</v>
      </c>
      <c r="O110" s="5">
        <v>28948807623</v>
      </c>
      <c r="P110" s="5">
        <v>5315779014</v>
      </c>
      <c r="Q110" s="5">
        <v>2107049161</v>
      </c>
      <c r="R110" s="5">
        <v>1503106824</v>
      </c>
      <c r="S110" s="5">
        <v>928038754</v>
      </c>
      <c r="T110" s="5">
        <v>662691023</v>
      </c>
      <c r="U110" s="5">
        <v>1565283298</v>
      </c>
      <c r="V110" s="5">
        <v>3286209041</v>
      </c>
      <c r="W110" s="5">
        <v>10288766181</v>
      </c>
      <c r="X110" s="5">
        <v>11179323063</v>
      </c>
      <c r="Y110" s="5">
        <v>6402828727</v>
      </c>
      <c r="Z110" s="5">
        <v>862403005</v>
      </c>
    </row>
    <row r="111" spans="3:26" ht="15.5" x14ac:dyDescent="0.35">
      <c r="C111" t="s">
        <v>132</v>
      </c>
      <c r="D111" s="5">
        <v>8492431733</v>
      </c>
      <c r="E111" s="5">
        <v>5696046991</v>
      </c>
      <c r="F111" s="5">
        <v>24693706964</v>
      </c>
      <c r="G111" s="5">
        <v>8480872179</v>
      </c>
      <c r="I111" s="5">
        <v>5696046991</v>
      </c>
      <c r="J111" s="5">
        <v>6421935044</v>
      </c>
      <c r="K111" s="5">
        <v>9474192043</v>
      </c>
      <c r="L111" s="5">
        <v>9236319687</v>
      </c>
      <c r="M111" s="5">
        <v>2803541238</v>
      </c>
      <c r="N111" s="5">
        <v>4454024828</v>
      </c>
      <c r="O111" s="5">
        <v>2820306255</v>
      </c>
      <c r="P111" s="5">
        <v>7687206429</v>
      </c>
      <c r="Q111" s="5">
        <v>6090343336</v>
      </c>
      <c r="R111" s="5">
        <v>1926455727</v>
      </c>
      <c r="S111" s="5">
        <v>1821993594</v>
      </c>
      <c r="T111" s="5">
        <v>2270371653</v>
      </c>
      <c r="U111" s="5">
        <v>1729983148</v>
      </c>
      <c r="V111" s="5">
        <v>837148462</v>
      </c>
      <c r="W111" s="5">
        <v>4247735279</v>
      </c>
      <c r="X111" s="5">
        <v>3912435607</v>
      </c>
      <c r="Y111" s="5">
        <v>3577767567</v>
      </c>
      <c r="Z111" s="5">
        <v>2713582290</v>
      </c>
    </row>
    <row r="112" spans="3:26" ht="15.5" x14ac:dyDescent="0.35">
      <c r="C112" t="s">
        <v>129</v>
      </c>
      <c r="D112" s="5">
        <v>78892572769</v>
      </c>
      <c r="E112" s="5">
        <v>49796983036</v>
      </c>
      <c r="F112" s="5">
        <v>16740147802</v>
      </c>
      <c r="G112" s="5">
        <v>19108525030</v>
      </c>
      <c r="I112" s="5">
        <v>49796983036</v>
      </c>
      <c r="J112" s="5">
        <v>40738822194</v>
      </c>
      <c r="K112" s="5">
        <v>27144206893</v>
      </c>
      <c r="L112" s="5">
        <v>11237173383</v>
      </c>
      <c r="M112" s="5">
        <v>8795186594</v>
      </c>
      <c r="N112" s="5">
        <v>2934744586</v>
      </c>
      <c r="O112" s="5">
        <v>3227906563</v>
      </c>
      <c r="P112" s="5">
        <v>4583413425</v>
      </c>
      <c r="Q112" s="5">
        <v>3042069517</v>
      </c>
      <c r="R112" s="5">
        <v>1766098013</v>
      </c>
      <c r="S112" s="5">
        <v>2795717549</v>
      </c>
      <c r="T112" s="5">
        <v>1166800060</v>
      </c>
      <c r="U112" s="5">
        <v>927170749</v>
      </c>
      <c r="V112" s="5">
        <v>2114053414</v>
      </c>
      <c r="W112" s="5">
        <v>15097508702</v>
      </c>
      <c r="X112" s="5">
        <v>15575324713</v>
      </c>
      <c r="Y112" s="5">
        <v>7560472746</v>
      </c>
      <c r="Z112" s="5">
        <v>4092490892</v>
      </c>
    </row>
    <row r="113" spans="3:26" ht="15.5" x14ac:dyDescent="0.35">
      <c r="C113" t="s">
        <v>134</v>
      </c>
    </row>
    <row r="114" spans="3:26" ht="15.5" x14ac:dyDescent="0.35">
      <c r="C114" t="s">
        <v>135</v>
      </c>
      <c r="D114" s="5">
        <v>2500000012</v>
      </c>
      <c r="E114" s="5">
        <v>3125000011</v>
      </c>
      <c r="F114" s="5">
        <v>3750000010</v>
      </c>
      <c r="G114" s="5">
        <v>4375000009</v>
      </c>
      <c r="I114" s="5">
        <v>3125000011</v>
      </c>
      <c r="J114" s="5">
        <v>13625000007</v>
      </c>
      <c r="K114" s="5">
        <v>18000000000</v>
      </c>
      <c r="L114" s="5">
        <v>28000000000</v>
      </c>
      <c r="M114" s="5">
        <v>38000000000</v>
      </c>
      <c r="N114" s="5">
        <v>3800000000</v>
      </c>
      <c r="O114" s="5">
        <v>9376855075</v>
      </c>
      <c r="P114" s="5">
        <v>27599027500</v>
      </c>
      <c r="Q114" s="5">
        <v>22866880000</v>
      </c>
      <c r="R114" s="5">
        <v>38668090980</v>
      </c>
      <c r="S114" s="5">
        <v>45776350980</v>
      </c>
      <c r="T114" s="5">
        <v>44259402980</v>
      </c>
      <c r="U114" s="5">
        <v>35476069647</v>
      </c>
      <c r="V114" s="5">
        <v>33049854667</v>
      </c>
      <c r="W114" s="5">
        <v>12133344000</v>
      </c>
      <c r="X114" s="5">
        <v>22533336000</v>
      </c>
    </row>
    <row r="115" spans="3:26" ht="15.5" x14ac:dyDescent="0.35">
      <c r="C115" t="s">
        <v>137</v>
      </c>
      <c r="R115" s="5">
        <v>87004800</v>
      </c>
      <c r="S115" s="5">
        <v>42441766</v>
      </c>
      <c r="T115" s="5">
        <v>9236820</v>
      </c>
      <c r="U115" s="5">
        <v>238215597</v>
      </c>
      <c r="V115" s="5">
        <v>280776393</v>
      </c>
      <c r="W115" s="5">
        <v>445827189</v>
      </c>
      <c r="X115" s="5">
        <v>48206667</v>
      </c>
      <c r="Y115" s="5">
        <v>290970000</v>
      </c>
      <c r="Z115" s="5">
        <v>381400000</v>
      </c>
    </row>
    <row r="116" spans="3:26" ht="15.5" x14ac:dyDescent="0.35">
      <c r="C116" t="s">
        <v>662</v>
      </c>
      <c r="S116" s="5">
        <v>30937510</v>
      </c>
      <c r="T116" s="5">
        <v>274740821</v>
      </c>
      <c r="U116" s="5">
        <v>543676667</v>
      </c>
    </row>
    <row r="117" spans="3:26" ht="15.5" x14ac:dyDescent="0.35">
      <c r="C117" t="s">
        <v>138</v>
      </c>
      <c r="D117" s="5">
        <v>5499999996</v>
      </c>
      <c r="E117" s="5">
        <v>8499999996</v>
      </c>
      <c r="F117" s="5">
        <v>11499999996</v>
      </c>
      <c r="G117" s="5">
        <v>14499999996</v>
      </c>
      <c r="I117" s="5">
        <v>8499999996</v>
      </c>
      <c r="J117" s="5">
        <v>12499999996</v>
      </c>
      <c r="K117" s="5">
        <v>10000000000</v>
      </c>
      <c r="L117" s="5">
        <v>9000000000</v>
      </c>
      <c r="M117" s="5">
        <v>8100000000</v>
      </c>
      <c r="N117" s="5">
        <v>5709810272</v>
      </c>
      <c r="O117" s="5">
        <v>23590352472</v>
      </c>
      <c r="P117" s="5">
        <v>26016706910</v>
      </c>
      <c r="Q117" s="5">
        <v>28615850110</v>
      </c>
      <c r="R117" s="5">
        <v>38761511473</v>
      </c>
      <c r="S117" s="5">
        <v>19828952340</v>
      </c>
      <c r="T117" s="5">
        <v>11534733125</v>
      </c>
      <c r="U117" s="5">
        <v>11655886979</v>
      </c>
      <c r="V117" s="5">
        <v>9198380129</v>
      </c>
      <c r="W117" s="5">
        <v>198880791</v>
      </c>
      <c r="X117" s="5">
        <v>242763334</v>
      </c>
      <c r="Y117" s="5">
        <v>420430000</v>
      </c>
      <c r="Z117" s="5">
        <v>532430000</v>
      </c>
    </row>
    <row r="118" spans="3:26" ht="15.5" x14ac:dyDescent="0.35">
      <c r="C118" t="s">
        <v>139</v>
      </c>
      <c r="D118" s="5">
        <v>54061557667</v>
      </c>
      <c r="E118" s="5">
        <v>54761614018</v>
      </c>
      <c r="F118" s="5">
        <v>32665073650</v>
      </c>
      <c r="G118" s="5">
        <v>33315767656</v>
      </c>
      <c r="I118" s="5">
        <v>54761614018</v>
      </c>
      <c r="J118" s="5">
        <v>47869078925</v>
      </c>
      <c r="K118" s="5">
        <v>50549102421</v>
      </c>
      <c r="L118" s="5">
        <v>53394986868</v>
      </c>
      <c r="M118" s="5">
        <v>59443556102</v>
      </c>
      <c r="N118" s="5">
        <v>23715199115</v>
      </c>
      <c r="O118" s="5">
        <v>29176627515</v>
      </c>
      <c r="P118" s="5">
        <v>42310284440</v>
      </c>
      <c r="Q118" s="5">
        <v>47171650354</v>
      </c>
      <c r="R118" s="5">
        <v>61573430055</v>
      </c>
      <c r="S118" s="5">
        <v>70657333320</v>
      </c>
      <c r="T118" s="5">
        <v>78977023261</v>
      </c>
      <c r="U118" s="5">
        <v>60639897959</v>
      </c>
      <c r="V118" s="5">
        <v>55336583735</v>
      </c>
      <c r="W118" s="5">
        <v>15444006251</v>
      </c>
      <c r="X118" s="5">
        <v>25310279803</v>
      </c>
      <c r="Y118" s="5">
        <v>3455627162</v>
      </c>
      <c r="Z118" s="5">
        <v>3694447650</v>
      </c>
    </row>
    <row r="119" spans="3:26" ht="15.5" x14ac:dyDescent="0.35">
      <c r="C119" t="s">
        <v>140</v>
      </c>
      <c r="D119" s="5">
        <v>54061557667</v>
      </c>
      <c r="E119" s="5">
        <v>54761614018</v>
      </c>
      <c r="F119" s="5">
        <v>32665073650</v>
      </c>
      <c r="G119" s="5">
        <v>33315767656</v>
      </c>
      <c r="I119" s="5">
        <v>54761614018</v>
      </c>
      <c r="J119" s="5">
        <v>47869078925</v>
      </c>
      <c r="K119" s="5">
        <v>50549102421</v>
      </c>
      <c r="L119" s="5">
        <v>53394986868</v>
      </c>
      <c r="M119" s="5">
        <v>59443556102</v>
      </c>
      <c r="N119" s="5">
        <v>23715199115</v>
      </c>
      <c r="O119" s="5">
        <v>29176627515</v>
      </c>
      <c r="P119" s="5">
        <v>42310284440</v>
      </c>
      <c r="Q119" s="5">
        <v>47171650354</v>
      </c>
      <c r="R119" s="5">
        <v>61573430055</v>
      </c>
      <c r="S119" s="5">
        <v>70657333320</v>
      </c>
      <c r="T119" s="5">
        <v>78977023261</v>
      </c>
      <c r="U119" s="5">
        <v>60639897959</v>
      </c>
      <c r="V119" s="5">
        <v>55336583735</v>
      </c>
      <c r="W119" s="5">
        <v>15444006251</v>
      </c>
      <c r="X119" s="5">
        <v>25310279803</v>
      </c>
      <c r="Y119" s="5">
        <v>3455627162</v>
      </c>
      <c r="Z119" s="5">
        <v>3694447650</v>
      </c>
    </row>
    <row r="120" spans="3:26" ht="15.5" x14ac:dyDescent="0.35">
      <c r="C120" t="s">
        <v>133</v>
      </c>
      <c r="D120" s="5">
        <v>11805843641</v>
      </c>
      <c r="E120" s="5">
        <v>11880899993</v>
      </c>
      <c r="F120" s="5">
        <v>335003450</v>
      </c>
      <c r="G120" s="5">
        <v>360697457</v>
      </c>
      <c r="I120" s="5">
        <v>11880899993</v>
      </c>
      <c r="J120" s="5">
        <v>5664008728</v>
      </c>
      <c r="L120" s="5">
        <v>2127080048</v>
      </c>
      <c r="M120" s="5">
        <v>40914534</v>
      </c>
      <c r="N120" s="5">
        <v>111406274</v>
      </c>
      <c r="S120" s="5">
        <v>3604421056</v>
      </c>
      <c r="T120" s="5">
        <v>1723193937</v>
      </c>
      <c r="U120" s="5">
        <v>1622400269</v>
      </c>
      <c r="V120" s="5">
        <v>1404493508</v>
      </c>
      <c r="W120" s="5">
        <v>1319287390</v>
      </c>
      <c r="X120" s="5">
        <v>1183189464</v>
      </c>
      <c r="Y120" s="5">
        <v>1499454186</v>
      </c>
      <c r="Z120" s="5">
        <v>1528189371</v>
      </c>
    </row>
    <row r="121" spans="3:26" ht="15.5" x14ac:dyDescent="0.35">
      <c r="C121" t="s">
        <v>512</v>
      </c>
      <c r="Q121" s="5">
        <v>13250000000</v>
      </c>
      <c r="R121" s="5">
        <v>13250000000</v>
      </c>
      <c r="S121" s="5">
        <v>13250000000</v>
      </c>
      <c r="T121" s="5">
        <v>26428496000</v>
      </c>
      <c r="U121" s="5">
        <v>17077461323</v>
      </c>
      <c r="V121" s="5">
        <v>15750000000</v>
      </c>
    </row>
    <row r="122" spans="3:26" ht="15.5" x14ac:dyDescent="0.35">
      <c r="C122" t="s">
        <v>144</v>
      </c>
    </row>
    <row r="123" spans="3:26" ht="15.5" x14ac:dyDescent="0.35">
      <c r="C123" t="s">
        <v>145</v>
      </c>
      <c r="D123" s="5">
        <v>2500000012</v>
      </c>
      <c r="E123" s="5">
        <v>3125000011</v>
      </c>
      <c r="F123" s="5">
        <v>3750000010</v>
      </c>
      <c r="G123" s="5">
        <v>4375000009</v>
      </c>
      <c r="I123" s="5">
        <v>3125000011</v>
      </c>
      <c r="J123" s="5">
        <v>13625000007</v>
      </c>
      <c r="K123" s="5">
        <v>18000000000</v>
      </c>
      <c r="L123" s="5">
        <v>28000000000</v>
      </c>
      <c r="M123" s="5">
        <v>38000000000</v>
      </c>
      <c r="N123" s="5">
        <v>3800000000</v>
      </c>
      <c r="O123" s="5">
        <v>9506705617</v>
      </c>
      <c r="P123" s="5">
        <v>27960525084</v>
      </c>
      <c r="Q123" s="5">
        <v>23286600615</v>
      </c>
      <c r="R123" s="5">
        <v>39532890802</v>
      </c>
      <c r="S123" s="5">
        <v>45849730256</v>
      </c>
      <c r="T123" s="5">
        <v>44543380621</v>
      </c>
      <c r="U123" s="5">
        <v>36257961911</v>
      </c>
      <c r="V123" s="5">
        <v>33330631060</v>
      </c>
      <c r="W123" s="5">
        <v>12579171189</v>
      </c>
      <c r="X123" s="5">
        <v>22581542667</v>
      </c>
      <c r="Y123" s="5">
        <v>290970000</v>
      </c>
      <c r="Z123" s="5">
        <v>381400000</v>
      </c>
    </row>
    <row r="124" spans="3:26" ht="15.5" x14ac:dyDescent="0.35">
      <c r="C124" t="s">
        <v>147</v>
      </c>
      <c r="D124" s="5">
        <v>1115236747492</v>
      </c>
      <c r="E124" s="5">
        <v>1244691633303</v>
      </c>
      <c r="F124" s="5">
        <v>881631528193</v>
      </c>
      <c r="G124" s="5">
        <v>768023158601</v>
      </c>
      <c r="I124" s="5">
        <v>1244691633303</v>
      </c>
      <c r="J124" s="5">
        <v>800599905994</v>
      </c>
      <c r="K124" s="5">
        <v>704654618041</v>
      </c>
      <c r="L124" s="5">
        <v>541571305569</v>
      </c>
      <c r="M124" s="5">
        <v>301750608990</v>
      </c>
      <c r="N124" s="5">
        <v>267681176266</v>
      </c>
      <c r="O124" s="5">
        <v>406866280932</v>
      </c>
      <c r="P124" s="5">
        <v>439743355312</v>
      </c>
      <c r="Q124" s="5">
        <v>428890913231</v>
      </c>
      <c r="R124" s="5">
        <v>498485506764</v>
      </c>
      <c r="S124" s="5">
        <v>536052374193</v>
      </c>
      <c r="T124" s="5">
        <v>374224708831</v>
      </c>
      <c r="U124" s="5">
        <v>333114813726</v>
      </c>
      <c r="V124" s="5">
        <v>240362583568</v>
      </c>
      <c r="W124" s="5">
        <v>126492513333</v>
      </c>
      <c r="X124" s="5">
        <v>82508382673</v>
      </c>
      <c r="Y124" s="5">
        <v>71978987291</v>
      </c>
      <c r="Z124" s="5">
        <v>49491568623</v>
      </c>
    </row>
    <row r="125" spans="3:26" ht="15.5" x14ac:dyDescent="0.35">
      <c r="C125" t="s">
        <v>148</v>
      </c>
    </row>
    <row r="126" spans="3:26" ht="15.5" x14ac:dyDescent="0.35">
      <c r="C126" t="s">
        <v>149</v>
      </c>
      <c r="D126" s="5">
        <v>34260250000</v>
      </c>
      <c r="E126" s="5">
        <v>34260250000</v>
      </c>
      <c r="F126" s="5">
        <v>34260250000</v>
      </c>
      <c r="G126" s="5">
        <v>34260250000</v>
      </c>
      <c r="I126" s="5">
        <v>34260250000</v>
      </c>
      <c r="J126" s="5">
        <v>34260250000</v>
      </c>
      <c r="K126" s="5">
        <v>34260250000</v>
      </c>
      <c r="L126" s="5">
        <v>34260250000</v>
      </c>
      <c r="M126" s="5">
        <v>34260250000</v>
      </c>
      <c r="N126" s="5">
        <v>34260250000</v>
      </c>
      <c r="O126" s="5">
        <v>34260250000</v>
      </c>
      <c r="P126" s="5">
        <v>34260250000</v>
      </c>
      <c r="Q126" s="5">
        <v>34260250000</v>
      </c>
      <c r="R126" s="5">
        <v>34260250000</v>
      </c>
      <c r="S126" s="5">
        <v>34260250000</v>
      </c>
      <c r="T126" s="5">
        <v>35393600000</v>
      </c>
      <c r="U126" s="5">
        <v>35393600000</v>
      </c>
      <c r="V126" s="5">
        <v>35393600000</v>
      </c>
      <c r="W126" s="5">
        <v>35393600000</v>
      </c>
      <c r="X126" s="5">
        <v>35000000000</v>
      </c>
      <c r="Y126" s="5">
        <v>35000000000</v>
      </c>
      <c r="Z126" s="5">
        <v>35000000000</v>
      </c>
    </row>
    <row r="127" spans="3:26" ht="15.5" x14ac:dyDescent="0.35">
      <c r="C127" t="s">
        <v>151</v>
      </c>
      <c r="D127" s="5">
        <v>9664154444</v>
      </c>
      <c r="E127" s="5">
        <v>9664154444</v>
      </c>
      <c r="F127" s="5">
        <v>9664154444</v>
      </c>
      <c r="G127" s="5">
        <v>9664154444</v>
      </c>
      <c r="I127" s="5">
        <v>9664154444</v>
      </c>
      <c r="J127" s="5">
        <v>9664154444</v>
      </c>
      <c r="K127" s="5">
        <v>9664154444</v>
      </c>
      <c r="L127" s="5">
        <v>9664154444</v>
      </c>
      <c r="M127" s="5">
        <v>9664154444</v>
      </c>
      <c r="N127" s="5">
        <v>9664154444</v>
      </c>
      <c r="O127" s="5">
        <v>9664154444</v>
      </c>
      <c r="P127" s="5">
        <v>9664154444</v>
      </c>
      <c r="Q127" s="5">
        <v>9664154444</v>
      </c>
      <c r="R127" s="5">
        <v>9664154444</v>
      </c>
      <c r="S127" s="5">
        <v>9664154444</v>
      </c>
      <c r="T127" s="5">
        <v>9664154444</v>
      </c>
      <c r="U127" s="5">
        <v>9664154444</v>
      </c>
      <c r="V127" s="5">
        <v>9664154444</v>
      </c>
      <c r="W127" s="5">
        <v>9664154444</v>
      </c>
      <c r="X127" s="5">
        <v>10057754444</v>
      </c>
      <c r="Y127" s="5">
        <v>10057754444</v>
      </c>
      <c r="Z127" s="5">
        <v>10390164444</v>
      </c>
    </row>
    <row r="128" spans="3:26" ht="15.5" x14ac:dyDescent="0.35">
      <c r="C128" t="s">
        <v>152</v>
      </c>
      <c r="D128" s="5">
        <v>1125409012300</v>
      </c>
      <c r="E128" s="5">
        <v>1097740432903</v>
      </c>
      <c r="F128" s="5">
        <v>903983306763</v>
      </c>
      <c r="G128" s="5">
        <v>949821091219</v>
      </c>
      <c r="I128" s="5">
        <v>1097740432903</v>
      </c>
      <c r="J128" s="5">
        <v>872756075446</v>
      </c>
      <c r="K128" s="5">
        <v>721015754754</v>
      </c>
      <c r="L128" s="5">
        <v>671697248233</v>
      </c>
      <c r="M128" s="5">
        <v>586322238193</v>
      </c>
      <c r="N128" s="5">
        <v>524713003690</v>
      </c>
      <c r="O128" s="5">
        <v>502519212229</v>
      </c>
      <c r="P128" s="5">
        <v>418759247257</v>
      </c>
      <c r="Q128" s="5">
        <v>362318955802</v>
      </c>
      <c r="R128" s="5">
        <v>335364832684</v>
      </c>
      <c r="S128" s="5">
        <v>278442099687</v>
      </c>
      <c r="T128" s="5">
        <v>232636318640</v>
      </c>
      <c r="U128" s="5">
        <v>190720205912</v>
      </c>
      <c r="V128" s="5">
        <v>161811952683</v>
      </c>
      <c r="W128" s="5">
        <v>141290284516</v>
      </c>
      <c r="X128" s="5">
        <v>109899478649</v>
      </c>
      <c r="Y128" s="5">
        <v>44316322247</v>
      </c>
      <c r="Z128" s="5">
        <v>20582421675</v>
      </c>
    </row>
    <row r="129" spans="2:26" ht="15.5" x14ac:dyDescent="0.35">
      <c r="C129" t="s">
        <v>153</v>
      </c>
      <c r="D129" s="5">
        <v>6852050000</v>
      </c>
      <c r="E129" s="5">
        <v>6852050000</v>
      </c>
      <c r="F129" s="5">
        <v>6852050000</v>
      </c>
      <c r="G129" s="5">
        <v>6852050000</v>
      </c>
      <c r="I129" s="5">
        <v>6852050000</v>
      </c>
      <c r="J129" s="5">
        <v>6852050000</v>
      </c>
      <c r="K129" s="5">
        <v>6852050000</v>
      </c>
      <c r="L129" s="5">
        <v>6852050000</v>
      </c>
      <c r="M129" s="5">
        <v>6852050000</v>
      </c>
      <c r="N129" s="5">
        <v>6852050000</v>
      </c>
      <c r="W129" s="5">
        <v>100000000</v>
      </c>
    </row>
    <row r="130" spans="2:26" ht="15.5" x14ac:dyDescent="0.35">
      <c r="C130" t="s">
        <v>1628</v>
      </c>
      <c r="D130" s="5">
        <v>6852050000</v>
      </c>
      <c r="E130" s="5">
        <v>6852050000</v>
      </c>
      <c r="F130" s="5">
        <v>6852050000</v>
      </c>
      <c r="G130" s="5">
        <v>6852050000</v>
      </c>
      <c r="I130" s="5">
        <v>6852050000</v>
      </c>
      <c r="J130" s="5">
        <v>6852050000</v>
      </c>
      <c r="K130" s="5">
        <v>6852050000</v>
      </c>
      <c r="L130" s="5">
        <v>6852050000</v>
      </c>
      <c r="M130" s="5">
        <v>6852050000</v>
      </c>
      <c r="N130" s="5">
        <v>6852050000</v>
      </c>
      <c r="P130" s="5">
        <v>6852050000</v>
      </c>
      <c r="Q130" s="5">
        <v>6852050000</v>
      </c>
      <c r="R130" s="5">
        <v>6852050000</v>
      </c>
      <c r="S130" s="5">
        <v>6852050000</v>
      </c>
      <c r="T130" s="5">
        <v>100000000</v>
      </c>
      <c r="U130" s="5">
        <v>100000000</v>
      </c>
      <c r="W130" s="5">
        <v>100000000</v>
      </c>
    </row>
    <row r="131" spans="2:26" ht="15.5" x14ac:dyDescent="0.35">
      <c r="C131" t="s">
        <v>154</v>
      </c>
      <c r="D131" s="5">
        <v>1118556962300</v>
      </c>
      <c r="E131" s="5">
        <v>1090888382903</v>
      </c>
      <c r="F131" s="5">
        <v>897131256763</v>
      </c>
      <c r="G131" s="5">
        <v>942969041219</v>
      </c>
      <c r="I131" s="5">
        <v>1090888382903</v>
      </c>
      <c r="J131" s="5">
        <v>865904025446</v>
      </c>
      <c r="K131" s="5">
        <v>714163704754</v>
      </c>
      <c r="L131" s="5">
        <v>664845198233</v>
      </c>
      <c r="M131" s="5">
        <v>579470188193</v>
      </c>
      <c r="N131" s="5">
        <v>517860953690</v>
      </c>
      <c r="P131" s="5">
        <v>411907197257</v>
      </c>
      <c r="Q131" s="5">
        <v>355466905802</v>
      </c>
      <c r="R131" s="5">
        <v>328512782684</v>
      </c>
      <c r="S131" s="5">
        <v>271590049687</v>
      </c>
      <c r="T131" s="5">
        <v>232536318640</v>
      </c>
      <c r="U131" s="5">
        <v>190620205912</v>
      </c>
      <c r="W131" s="5">
        <v>141190284516</v>
      </c>
    </row>
    <row r="132" spans="2:26" ht="15.5" x14ac:dyDescent="0.35">
      <c r="C132" t="s">
        <v>155</v>
      </c>
      <c r="D132" s="5">
        <v>1125409012300</v>
      </c>
      <c r="E132" s="5">
        <v>1097740432903</v>
      </c>
      <c r="F132" s="5">
        <v>903983306763</v>
      </c>
      <c r="G132" s="5">
        <v>949821091219</v>
      </c>
      <c r="I132" s="5">
        <v>1097740432903</v>
      </c>
      <c r="J132" s="5">
        <v>872756075446</v>
      </c>
      <c r="K132" s="5">
        <v>721015754754</v>
      </c>
      <c r="L132" s="5">
        <v>671697248233</v>
      </c>
      <c r="M132" s="5">
        <v>586322238193</v>
      </c>
      <c r="N132" s="5">
        <v>524713003690</v>
      </c>
      <c r="O132" s="5">
        <v>502519212229</v>
      </c>
      <c r="P132" s="5">
        <v>418759247257</v>
      </c>
      <c r="Q132" s="5">
        <v>362318955802</v>
      </c>
      <c r="R132" s="5">
        <v>335364832684</v>
      </c>
      <c r="S132" s="5">
        <v>278442099687</v>
      </c>
      <c r="T132" s="5">
        <v>232636318640</v>
      </c>
      <c r="U132" s="5">
        <v>190720205912</v>
      </c>
      <c r="V132" s="5">
        <v>161811952683</v>
      </c>
      <c r="W132" s="5">
        <v>141290284516</v>
      </c>
      <c r="X132" s="5">
        <v>109899478649</v>
      </c>
      <c r="Y132" s="5">
        <v>44316322247</v>
      </c>
      <c r="Z132" s="5">
        <v>20582421675</v>
      </c>
    </row>
    <row r="133" spans="2:26" ht="15.5" x14ac:dyDescent="0.35">
      <c r="C133" t="s">
        <v>190</v>
      </c>
    </row>
    <row r="134" spans="2:26" ht="15.5" x14ac:dyDescent="0.35">
      <c r="C134" t="s">
        <v>156</v>
      </c>
      <c r="D134" s="5">
        <v>129620908325</v>
      </c>
      <c r="E134" s="5">
        <v>127336741609</v>
      </c>
      <c r="F134" s="5">
        <v>123578503617</v>
      </c>
      <c r="G134" s="5">
        <v>111096696930</v>
      </c>
      <c r="I134" s="5">
        <v>127336741609</v>
      </c>
      <c r="J134" s="5">
        <v>102368586003</v>
      </c>
      <c r="K134" s="5">
        <v>88194180112</v>
      </c>
      <c r="L134" s="5">
        <v>72786159824</v>
      </c>
      <c r="M134" s="5">
        <v>54479991432</v>
      </c>
      <c r="N134" s="5">
        <v>49331951504</v>
      </c>
      <c r="O134" s="5">
        <v>47861353832</v>
      </c>
      <c r="P134" s="5">
        <v>37260472190</v>
      </c>
      <c r="Q134" s="5">
        <v>32654952307</v>
      </c>
      <c r="R134" s="5">
        <v>26875198382</v>
      </c>
      <c r="S134" s="5">
        <v>25330788652</v>
      </c>
      <c r="T134" s="5">
        <v>8182276005</v>
      </c>
      <c r="U134" s="5">
        <v>7356099295</v>
      </c>
      <c r="V134" s="5">
        <v>604498841</v>
      </c>
      <c r="W134" s="5">
        <v>27338750</v>
      </c>
      <c r="X134" s="5">
        <v>39225471</v>
      </c>
      <c r="Y134" s="5">
        <v>46512855</v>
      </c>
      <c r="Z134" s="5">
        <v>68064233</v>
      </c>
    </row>
    <row r="135" spans="2:26" ht="15.5" x14ac:dyDescent="0.35">
      <c r="C135" t="s">
        <v>9</v>
      </c>
      <c r="D135" s="5">
        <v>1517197850860</v>
      </c>
      <c r="E135" s="5">
        <v>1514313006303</v>
      </c>
      <c r="F135" s="5">
        <v>1318744808502</v>
      </c>
      <c r="G135" s="5">
        <v>1347026224321</v>
      </c>
      <c r="I135" s="5">
        <v>1514313006303</v>
      </c>
      <c r="J135" s="5">
        <v>1255446996634</v>
      </c>
      <c r="K135" s="5">
        <v>1085119509183</v>
      </c>
      <c r="L135" s="5">
        <v>1022066401511</v>
      </c>
      <c r="M135" s="5">
        <v>910839220201</v>
      </c>
      <c r="N135" s="5">
        <v>770415834350</v>
      </c>
      <c r="O135" s="5">
        <v>745830245708</v>
      </c>
      <c r="P135" s="5">
        <v>647425942323</v>
      </c>
      <c r="Q135" s="5">
        <v>586380130985</v>
      </c>
      <c r="R135" s="5">
        <v>553646253942</v>
      </c>
      <c r="S135" s="5">
        <v>350794602557</v>
      </c>
      <c r="T135" s="5">
        <v>284742999089</v>
      </c>
      <c r="U135" s="5">
        <v>242000709651</v>
      </c>
      <c r="V135" s="5">
        <v>206340855968</v>
      </c>
      <c r="W135" s="5">
        <v>185242027710</v>
      </c>
      <c r="X135" s="5">
        <v>153863108564</v>
      </c>
      <c r="Y135" s="5">
        <v>88287239546</v>
      </c>
      <c r="Z135" s="5">
        <v>65070733526</v>
      </c>
    </row>
    <row r="136" spans="2:26" ht="15.5" x14ac:dyDescent="0.35">
      <c r="C136" t="s">
        <v>157</v>
      </c>
      <c r="D136" s="5">
        <v>2632434598352</v>
      </c>
      <c r="E136" s="5">
        <v>2759004639606</v>
      </c>
      <c r="F136" s="5">
        <v>2200376336695</v>
      </c>
      <c r="G136" s="5">
        <v>2115049382922</v>
      </c>
      <c r="I136" s="5">
        <v>2759004639606</v>
      </c>
      <c r="J136" s="5">
        <v>2056046902628</v>
      </c>
      <c r="K136" s="5">
        <v>1789774127224</v>
      </c>
      <c r="L136" s="5">
        <v>1563637707080</v>
      </c>
      <c r="M136" s="5">
        <v>1212589829191</v>
      </c>
      <c r="N136" s="5">
        <v>1038097010616</v>
      </c>
      <c r="O136" s="5">
        <v>1152696526640</v>
      </c>
      <c r="P136" s="5">
        <v>1087169297635</v>
      </c>
      <c r="Q136" s="5">
        <v>1015271044216</v>
      </c>
      <c r="R136" s="5">
        <v>1052131760706</v>
      </c>
      <c r="S136" s="5">
        <v>886846976750</v>
      </c>
      <c r="T136" s="5">
        <v>658967707920</v>
      </c>
      <c r="U136" s="5">
        <v>575115523377</v>
      </c>
      <c r="V136" s="5">
        <v>446703439536</v>
      </c>
      <c r="W136" s="5">
        <v>311734541043</v>
      </c>
      <c r="X136" s="5">
        <v>236371491237</v>
      </c>
      <c r="Y136" s="5">
        <v>160266226837</v>
      </c>
      <c r="Z136" s="5">
        <v>114562302149</v>
      </c>
    </row>
    <row r="137" spans="2:26" ht="15.5" x14ac:dyDescent="0.35">
      <c r="C137" t="s">
        <v>158</v>
      </c>
      <c r="D137" s="5">
        <v>6852050000</v>
      </c>
      <c r="E137" s="5">
        <v>6852050000</v>
      </c>
      <c r="F137" s="5">
        <v>6852050000</v>
      </c>
      <c r="G137" s="5">
        <v>6852050000</v>
      </c>
      <c r="I137" s="5">
        <v>6852050000</v>
      </c>
      <c r="J137" s="5">
        <v>6852050000</v>
      </c>
      <c r="K137" s="5">
        <v>6852050000</v>
      </c>
      <c r="L137" s="5">
        <v>6852050000</v>
      </c>
      <c r="M137" s="5">
        <v>1713012500</v>
      </c>
      <c r="N137" s="5">
        <v>1713012500</v>
      </c>
      <c r="O137" s="5">
        <v>1713012500</v>
      </c>
      <c r="P137" s="5">
        <v>1713012500</v>
      </c>
      <c r="Q137" s="5">
        <v>1713012500</v>
      </c>
      <c r="R137" s="5">
        <v>1713012500</v>
      </c>
      <c r="S137" s="5">
        <v>1713012500</v>
      </c>
      <c r="T137" s="5">
        <v>1769680000</v>
      </c>
      <c r="U137" s="5">
        <v>1769680000</v>
      </c>
      <c r="V137" s="5">
        <v>1769680000</v>
      </c>
      <c r="W137" s="5">
        <v>1769680000</v>
      </c>
      <c r="X137" s="5">
        <v>350000000</v>
      </c>
      <c r="Y137" s="5">
        <v>350000000</v>
      </c>
      <c r="Z137" s="5">
        <v>350000000</v>
      </c>
    </row>
    <row r="139" spans="2:26" ht="15.5" x14ac:dyDescent="0.35">
      <c r="B139" t="s">
        <v>159</v>
      </c>
      <c r="C139" t="s">
        <v>160</v>
      </c>
      <c r="D139" s="5">
        <v>-309049659527</v>
      </c>
      <c r="E139" s="5">
        <v>813619278063</v>
      </c>
      <c r="F139" s="5">
        <v>169684323107</v>
      </c>
      <c r="G139" s="5">
        <v>-62514218406</v>
      </c>
      <c r="I139" s="5">
        <v>875564232226</v>
      </c>
      <c r="J139" s="5">
        <v>360819438868</v>
      </c>
      <c r="K139" s="5">
        <v>472960624722</v>
      </c>
      <c r="L139" s="5">
        <v>157183663929</v>
      </c>
      <c r="M139" s="5">
        <v>198461515933</v>
      </c>
      <c r="N139" s="5">
        <v>167588791746</v>
      </c>
      <c r="O139" s="5">
        <v>149142543025</v>
      </c>
      <c r="P139" s="5">
        <v>154071188313</v>
      </c>
      <c r="Q139" s="5">
        <v>128033765711</v>
      </c>
      <c r="R139" s="5">
        <v>90037896033</v>
      </c>
      <c r="S139" s="5">
        <v>-9651439031</v>
      </c>
      <c r="T139" s="5">
        <v>-46048616252</v>
      </c>
      <c r="U139" s="5">
        <v>101995860947</v>
      </c>
      <c r="V139" s="5">
        <v>-6256885708</v>
      </c>
      <c r="W139" s="5">
        <v>111087326728</v>
      </c>
      <c r="X139" s="5">
        <v>93532056357</v>
      </c>
      <c r="Y139" s="5">
        <v>30753952338</v>
      </c>
      <c r="Z139" s="5">
        <v>20816173698</v>
      </c>
    </row>
    <row r="140" spans="2:26" ht="15.5" x14ac:dyDescent="0.35">
      <c r="C140" t="s">
        <v>161</v>
      </c>
      <c r="D140" s="5">
        <v>313789943733</v>
      </c>
      <c r="E140" s="5">
        <v>1412058950807</v>
      </c>
      <c r="F140" s="5">
        <v>682624490990</v>
      </c>
      <c r="G140" s="5">
        <v>313861249141</v>
      </c>
      <c r="I140" s="5">
        <v>2690906889645</v>
      </c>
      <c r="J140" s="5">
        <v>2062862545804</v>
      </c>
      <c r="K140" s="5">
        <v>2215003171745</v>
      </c>
      <c r="L140" s="5">
        <v>1498574960111</v>
      </c>
      <c r="M140" s="5">
        <v>1037388669594</v>
      </c>
      <c r="N140" s="5">
        <v>1096322705238</v>
      </c>
      <c r="O140" s="5">
        <v>1326620524486</v>
      </c>
      <c r="P140" s="5">
        <v>1332854201918</v>
      </c>
      <c r="Q140" s="5">
        <v>1215596119424</v>
      </c>
      <c r="R140" s="5">
        <v>1065525508430</v>
      </c>
      <c r="S140" s="5">
        <v>1008254777634</v>
      </c>
      <c r="T140" s="5">
        <v>787645007680</v>
      </c>
      <c r="U140" s="5">
        <v>665994592587</v>
      </c>
      <c r="V140" s="5">
        <v>339953943839</v>
      </c>
      <c r="W140" s="5">
        <v>504551764027</v>
      </c>
      <c r="X140" s="5">
        <v>465800392552</v>
      </c>
      <c r="Y140" s="5">
        <v>256697162041</v>
      </c>
      <c r="Z140" s="5">
        <v>161396931724</v>
      </c>
    </row>
    <row r="141" spans="2:26" ht="15.5" x14ac:dyDescent="0.35">
      <c r="C141" t="s">
        <v>1494</v>
      </c>
    </row>
    <row r="142" spans="2:26" ht="15.5" x14ac:dyDescent="0.35">
      <c r="C142" t="s">
        <v>1700</v>
      </c>
      <c r="D142" s="5">
        <v>-543389101857</v>
      </c>
      <c r="E142" s="5">
        <v>-575039601697</v>
      </c>
      <c r="F142" s="5">
        <v>-471496171542</v>
      </c>
      <c r="G142" s="5">
        <v>-353653378827</v>
      </c>
      <c r="I142" s="5">
        <v>-1681255167912</v>
      </c>
      <c r="J142" s="5">
        <v>-1589511069119</v>
      </c>
      <c r="K142" s="5">
        <v>-1631109138781</v>
      </c>
      <c r="L142" s="5">
        <v>-1247659057102</v>
      </c>
      <c r="M142" s="5">
        <v>-701416318654</v>
      </c>
      <c r="N142" s="5">
        <v>-789190064155</v>
      </c>
      <c r="O142" s="5">
        <v>-1023225971924</v>
      </c>
      <c r="P142" s="5">
        <v>-1021505256774</v>
      </c>
      <c r="Q142" s="5">
        <v>-936313129443</v>
      </c>
      <c r="R142" s="5">
        <v>-908384227158</v>
      </c>
      <c r="S142" s="5">
        <v>-823419555072</v>
      </c>
      <c r="T142" s="5">
        <v>-693102176150</v>
      </c>
      <c r="U142" s="5">
        <v>-441118747581</v>
      </c>
      <c r="V142" s="5">
        <v>-257094227681</v>
      </c>
      <c r="W142" s="5">
        <v>-289657630391</v>
      </c>
      <c r="X142" s="5">
        <v>-283933212516</v>
      </c>
      <c r="Y142" s="5">
        <v>-183943282485</v>
      </c>
      <c r="Z142" s="5">
        <v>-117384329113</v>
      </c>
    </row>
    <row r="143" spans="2:26" ht="15.5" x14ac:dyDescent="0.35">
      <c r="C143" t="s">
        <v>164</v>
      </c>
      <c r="S143" s="5">
        <v>-106328668324</v>
      </c>
      <c r="T143" s="5">
        <v>-81980503556</v>
      </c>
      <c r="U143" s="5">
        <v>-63400373846</v>
      </c>
    </row>
    <row r="144" spans="2:26" ht="15.5" x14ac:dyDescent="0.35">
      <c r="C144" t="s">
        <v>516</v>
      </c>
      <c r="D144" s="5">
        <v>-543389101857</v>
      </c>
      <c r="E144" s="5">
        <v>-575039601697</v>
      </c>
      <c r="F144" s="5">
        <v>-471496171542</v>
      </c>
      <c r="G144" s="5">
        <v>-353653378827</v>
      </c>
      <c r="I144" s="5">
        <v>-1681255167912</v>
      </c>
      <c r="J144" s="5">
        <v>-1589511069119</v>
      </c>
      <c r="K144" s="5">
        <v>-1631109138781</v>
      </c>
      <c r="L144" s="5">
        <v>-1247659057102</v>
      </c>
      <c r="M144" s="5">
        <v>-701416318654</v>
      </c>
      <c r="N144" s="5">
        <v>-789190064155</v>
      </c>
      <c r="O144" s="5">
        <v>-1023225971924</v>
      </c>
      <c r="P144" s="5">
        <v>-1021505256774</v>
      </c>
      <c r="Q144" s="5">
        <v>-936313129443</v>
      </c>
      <c r="R144" s="5">
        <v>-908384227158</v>
      </c>
      <c r="S144" s="5">
        <v>-929748223396</v>
      </c>
      <c r="T144" s="5">
        <v>-775082679706</v>
      </c>
      <c r="U144" s="5">
        <v>-504519121427</v>
      </c>
      <c r="V144" s="5">
        <v>-257094227681</v>
      </c>
      <c r="W144" s="5">
        <v>-289657630391</v>
      </c>
      <c r="X144" s="5">
        <v>-283933212516</v>
      </c>
      <c r="Y144" s="5">
        <v>-183943282485</v>
      </c>
      <c r="Z144" s="5">
        <v>-117384329113</v>
      </c>
    </row>
    <row r="145" spans="3:26" ht="15.5" x14ac:dyDescent="0.35">
      <c r="C145" t="s">
        <v>340</v>
      </c>
      <c r="D145" s="5">
        <v>-25905459711</v>
      </c>
      <c r="E145" s="5">
        <v>-6443599150</v>
      </c>
      <c r="F145" s="5">
        <v>-30175257923</v>
      </c>
      <c r="G145" s="5">
        <v>-15160063713</v>
      </c>
      <c r="I145" s="5">
        <v>-75938608611</v>
      </c>
      <c r="J145" s="5">
        <v>-73479940110</v>
      </c>
      <c r="K145" s="5">
        <v>-61209354258</v>
      </c>
      <c r="L145" s="5">
        <v>-50276875681</v>
      </c>
      <c r="M145" s="5">
        <v>-102612471960</v>
      </c>
      <c r="N145" s="5">
        <v>-86872637400</v>
      </c>
      <c r="O145" s="5">
        <v>-105150621809</v>
      </c>
      <c r="P145" s="5">
        <v>-93597283960</v>
      </c>
      <c r="Q145" s="5">
        <v>-89253921805</v>
      </c>
      <c r="R145" s="5">
        <v>-22049117904</v>
      </c>
      <c r="S145" s="5">
        <v>-39640384637</v>
      </c>
      <c r="T145" s="5">
        <v>-34634888792</v>
      </c>
      <c r="U145" s="5">
        <v>-22436562294</v>
      </c>
      <c r="V145" s="5">
        <v>-44488866536</v>
      </c>
      <c r="W145" s="5">
        <v>-53243447768</v>
      </c>
      <c r="X145" s="5">
        <v>-46803072145</v>
      </c>
      <c r="Y145" s="5">
        <v>-31884003130</v>
      </c>
      <c r="Z145" s="5">
        <v>-18318021252</v>
      </c>
    </row>
    <row r="146" spans="3:26" ht="15.5" x14ac:dyDescent="0.35">
      <c r="C146" t="s">
        <v>1701</v>
      </c>
      <c r="D146" s="5">
        <v>-516518049</v>
      </c>
      <c r="E146" s="5">
        <v>364424359</v>
      </c>
      <c r="F146" s="5">
        <v>-646964740</v>
      </c>
      <c r="G146" s="5">
        <v>-1726234924</v>
      </c>
      <c r="I146" s="5">
        <v>-2838925350</v>
      </c>
      <c r="J146" s="5">
        <v>-4851423004</v>
      </c>
      <c r="K146" s="5">
        <v>-6513279637</v>
      </c>
      <c r="L146" s="5">
        <v>-12353355206</v>
      </c>
      <c r="M146" s="5">
        <v>-11127290876</v>
      </c>
      <c r="N146" s="5">
        <v>-14847692460</v>
      </c>
      <c r="O146" s="5">
        <v>-18838851160</v>
      </c>
      <c r="P146" s="5">
        <v>-25163195472</v>
      </c>
      <c r="Q146" s="5">
        <v>-36087933496</v>
      </c>
      <c r="R146" s="5">
        <v>-35108294371</v>
      </c>
      <c r="S146" s="5">
        <v>-28649597581</v>
      </c>
      <c r="T146" s="5">
        <v>-22133818517</v>
      </c>
      <c r="U146" s="5">
        <v>-13469282738</v>
      </c>
      <c r="V146" s="5">
        <v>-6146615699</v>
      </c>
    </row>
    <row r="147" spans="3:26" ht="15.5" x14ac:dyDescent="0.35">
      <c r="C147" t="s">
        <v>169</v>
      </c>
      <c r="D147" s="5">
        <v>8832122435</v>
      </c>
      <c r="E147" s="5">
        <v>5397489437</v>
      </c>
      <c r="F147" s="5">
        <v>3275372569</v>
      </c>
      <c r="G147" s="5">
        <v>4470248079</v>
      </c>
      <c r="I147" s="5">
        <v>18797532707</v>
      </c>
      <c r="J147" s="5">
        <v>9570040172</v>
      </c>
      <c r="K147" s="5">
        <v>4601573728</v>
      </c>
      <c r="L147" s="5">
        <v>1426941136</v>
      </c>
      <c r="M147" s="5">
        <v>1846701188</v>
      </c>
      <c r="N147" s="5">
        <v>943003225</v>
      </c>
      <c r="O147" s="5">
        <v>825298759</v>
      </c>
      <c r="P147" s="5">
        <v>790333717</v>
      </c>
      <c r="Q147" s="5">
        <v>1342190208</v>
      </c>
      <c r="R147" s="5">
        <v>1263154923</v>
      </c>
      <c r="S147" s="5">
        <v>178624802</v>
      </c>
      <c r="T147" s="5">
        <v>2158932408</v>
      </c>
      <c r="U147" s="5">
        <v>1674897764</v>
      </c>
    </row>
    <row r="148" spans="3:26" ht="15.5" x14ac:dyDescent="0.35">
      <c r="C148" t="s">
        <v>589</v>
      </c>
      <c r="D148" s="5">
        <v>-14744377297</v>
      </c>
      <c r="E148" s="5">
        <v>1025930111</v>
      </c>
      <c r="F148" s="5">
        <v>543303173</v>
      </c>
      <c r="G148" s="5">
        <v>167142144</v>
      </c>
      <c r="I148" s="5">
        <v>3661274109</v>
      </c>
      <c r="J148" s="5">
        <v>9985662088</v>
      </c>
      <c r="K148" s="5">
        <v>4245723596</v>
      </c>
      <c r="L148" s="5">
        <v>3606154739</v>
      </c>
      <c r="M148" s="5">
        <v>196038657</v>
      </c>
      <c r="N148" s="5">
        <v>6127382843</v>
      </c>
      <c r="O148" s="5">
        <v>4744719075</v>
      </c>
      <c r="P148" s="5">
        <v>-321558975</v>
      </c>
      <c r="Q148" s="5">
        <v>832115114</v>
      </c>
      <c r="R148" s="5">
        <v>11807098284</v>
      </c>
      <c r="S148" s="5">
        <v>7776549631</v>
      </c>
      <c r="T148" s="5">
        <v>10588416875</v>
      </c>
      <c r="U148" s="5">
        <v>-7974053202</v>
      </c>
      <c r="V148" s="5">
        <v>-129011783</v>
      </c>
      <c r="W148" s="5">
        <v>792274337</v>
      </c>
      <c r="X148" s="5">
        <v>-2720649497</v>
      </c>
      <c r="Y148" s="5">
        <v>-2855181940</v>
      </c>
      <c r="Z148" s="5">
        <v>-1030848227</v>
      </c>
    </row>
    <row r="149" spans="3:26" ht="15.5" x14ac:dyDescent="0.35">
      <c r="C149" t="s">
        <v>594</v>
      </c>
      <c r="D149" s="5">
        <v>-47116268781</v>
      </c>
      <c r="E149" s="5">
        <v>-23744315804</v>
      </c>
      <c r="F149" s="5">
        <v>-14440449420</v>
      </c>
      <c r="G149" s="5">
        <v>-10473180306</v>
      </c>
      <c r="I149" s="5">
        <v>-77768762362</v>
      </c>
      <c r="J149" s="5">
        <v>-53756376963</v>
      </c>
      <c r="K149" s="5">
        <v>-52058071671</v>
      </c>
      <c r="L149" s="5">
        <v>-36135104068</v>
      </c>
      <c r="M149" s="5">
        <v>-25813812016</v>
      </c>
      <c r="N149" s="5">
        <v>-44893905545</v>
      </c>
      <c r="O149" s="5">
        <v>-35832554402</v>
      </c>
      <c r="P149" s="5">
        <v>-38986052141</v>
      </c>
      <c r="Q149" s="5">
        <v>-28081674291</v>
      </c>
      <c r="R149" s="5">
        <v>-23016226171</v>
      </c>
      <c r="S149" s="5">
        <v>-27823185484</v>
      </c>
      <c r="T149" s="5">
        <v>-14589586200</v>
      </c>
      <c r="U149" s="5">
        <v>-17274609743</v>
      </c>
      <c r="V149" s="5">
        <v>-38352107848</v>
      </c>
      <c r="W149" s="5">
        <v>-51355633477</v>
      </c>
      <c r="X149" s="5">
        <v>-38811402037</v>
      </c>
      <c r="Y149" s="5">
        <v>-7260742148</v>
      </c>
      <c r="Z149" s="5">
        <v>-3847559434</v>
      </c>
    </row>
    <row r="150" spans="3:26" ht="15.5" x14ac:dyDescent="0.35">
      <c r="C150" t="s">
        <v>172</v>
      </c>
      <c r="D150" s="5">
        <v>-29955238774</v>
      </c>
      <c r="E150" s="5">
        <v>-13191630687</v>
      </c>
      <c r="F150" s="5">
        <v>-120113343435</v>
      </c>
      <c r="G150" s="5">
        <v>-3624767251</v>
      </c>
      <c r="I150" s="5">
        <v>-140554464989</v>
      </c>
      <c r="J150" s="5">
        <v>-94918892134</v>
      </c>
      <c r="K150" s="5">
        <v>-224717429307</v>
      </c>
      <c r="L150" s="5">
        <v>11352497473</v>
      </c>
      <c r="M150" s="5">
        <v>-10469649907</v>
      </c>
      <c r="N150" s="5">
        <v>-161122688691</v>
      </c>
      <c r="O150" s="5">
        <v>-115537638281</v>
      </c>
      <c r="P150" s="5">
        <v>-102073212738</v>
      </c>
      <c r="Q150" s="5">
        <v>-110157971698</v>
      </c>
      <c r="R150" s="5">
        <v>25830657494</v>
      </c>
      <c r="S150" s="5">
        <v>81063407495</v>
      </c>
      <c r="T150" s="5">
        <v>51448175650</v>
      </c>
      <c r="U150" s="5">
        <v>18452618999</v>
      </c>
      <c r="V150" s="5">
        <v>18382820718</v>
      </c>
      <c r="W150" s="5">
        <v>-54806282371</v>
      </c>
      <c r="X150" s="5">
        <v>-13046246788</v>
      </c>
      <c r="Y150" s="5">
        <v>-5876861177</v>
      </c>
      <c r="Z150" s="5">
        <v>4999269859</v>
      </c>
    </row>
    <row r="151" spans="3:26" ht="15.5" x14ac:dyDescent="0.35">
      <c r="C151" t="s">
        <v>173</v>
      </c>
      <c r="D151" s="5">
        <v>-28937425841</v>
      </c>
      <c r="E151" s="5">
        <v>7198761743</v>
      </c>
      <c r="F151" s="5">
        <v>-38985632727</v>
      </c>
      <c r="G151" s="5">
        <v>-17251536920</v>
      </c>
      <c r="I151" s="5">
        <v>-79615380756</v>
      </c>
      <c r="J151" s="5">
        <v>-109644422488</v>
      </c>
      <c r="K151" s="5">
        <v>-59033814500</v>
      </c>
      <c r="L151" s="5">
        <v>-136310133575</v>
      </c>
      <c r="M151" s="5">
        <v>-45303423103</v>
      </c>
      <c r="N151" s="5">
        <v>-54460801582</v>
      </c>
      <c r="O151" s="5">
        <v>-102363440294</v>
      </c>
      <c r="P151" s="5">
        <v>-7934946450</v>
      </c>
      <c r="Q151" s="5">
        <v>-38903109809</v>
      </c>
      <c r="R151" s="5">
        <v>-29502106714</v>
      </c>
      <c r="S151" s="5">
        <v>-100247523122</v>
      </c>
      <c r="T151" s="5">
        <v>-48678791530</v>
      </c>
      <c r="U151" s="5">
        <v>-45987559367</v>
      </c>
      <c r="V151" s="5">
        <v>-58932428707</v>
      </c>
      <c r="W151" s="5">
        <v>-52628169036</v>
      </c>
      <c r="X151" s="5">
        <v>-45190373040</v>
      </c>
      <c r="Y151" s="5">
        <v>-11501536074</v>
      </c>
      <c r="Z151" s="5">
        <v>-16452464831</v>
      </c>
    </row>
    <row r="152" spans="3:26" ht="15.5" x14ac:dyDescent="0.35">
      <c r="C152" t="s">
        <v>174</v>
      </c>
      <c r="D152" s="5">
        <v>-26908224792</v>
      </c>
      <c r="E152" s="5">
        <v>-36246866724</v>
      </c>
      <c r="F152" s="5">
        <v>-35461952881</v>
      </c>
      <c r="G152" s="5">
        <v>-16574377095</v>
      </c>
      <c r="I152" s="5">
        <v>-117691561162</v>
      </c>
      <c r="J152" s="5">
        <v>-105700159264</v>
      </c>
      <c r="K152" s="5">
        <v>-93851857794</v>
      </c>
      <c r="L152" s="5">
        <v>-116651795489</v>
      </c>
      <c r="M152" s="5">
        <v>-39532853048</v>
      </c>
      <c r="N152" s="5">
        <v>-46506110953</v>
      </c>
      <c r="O152" s="5">
        <v>-95871925261</v>
      </c>
      <c r="P152" s="5">
        <v>-39565854793</v>
      </c>
      <c r="Q152" s="5">
        <v>-37732775227</v>
      </c>
      <c r="R152" s="5">
        <v>-23725181703</v>
      </c>
      <c r="S152" s="5">
        <v>-100282517611</v>
      </c>
      <c r="T152" s="5">
        <v>-37240981102</v>
      </c>
      <c r="U152" s="5">
        <v>-48296012966</v>
      </c>
      <c r="V152" s="5">
        <v>-57458992170</v>
      </c>
      <c r="W152" s="5">
        <v>-52550670600</v>
      </c>
      <c r="X152" s="5">
        <v>-46188450781</v>
      </c>
      <c r="Y152" s="5">
        <v>-16496521251</v>
      </c>
      <c r="Z152" s="5">
        <v>-18522608470</v>
      </c>
    </row>
    <row r="153" spans="3:26" ht="15.5" x14ac:dyDescent="0.35">
      <c r="C153" t="s">
        <v>184</v>
      </c>
      <c r="D153" s="5">
        <v>37021613</v>
      </c>
      <c r="E153" s="5">
        <v>40249878379</v>
      </c>
      <c r="F153" s="5">
        <v>10360360</v>
      </c>
      <c r="I153" s="5">
        <v>40260238739</v>
      </c>
      <c r="J153" s="5">
        <v>3035559667</v>
      </c>
      <c r="K153" s="5">
        <v>59103771192</v>
      </c>
      <c r="L153" s="5">
        <v>9909910</v>
      </c>
      <c r="M153" s="5">
        <v>840000000</v>
      </c>
      <c r="N153" s="5">
        <v>168181818</v>
      </c>
      <c r="O153" s="5">
        <v>384877724</v>
      </c>
      <c r="P153" s="5">
        <v>59363505</v>
      </c>
      <c r="Q153" s="5">
        <v>513508364</v>
      </c>
      <c r="R153" s="5">
        <v>1538197185</v>
      </c>
      <c r="S153" s="5">
        <v>1351454545</v>
      </c>
      <c r="T153" s="5">
        <v>463959091</v>
      </c>
      <c r="U153" s="5">
        <v>289806725</v>
      </c>
      <c r="V153" s="5">
        <v>1102226453</v>
      </c>
      <c r="W153" s="5">
        <v>778040909</v>
      </c>
      <c r="X153" s="5">
        <v>797798428</v>
      </c>
      <c r="Y153" s="5">
        <v>3945500000</v>
      </c>
      <c r="Z153" s="5">
        <v>639860000</v>
      </c>
    </row>
    <row r="154" spans="3:26" ht="15.5" x14ac:dyDescent="0.35">
      <c r="C154" t="s">
        <v>599</v>
      </c>
      <c r="D154" s="5">
        <v>-2130962199</v>
      </c>
      <c r="E154" s="5">
        <v>3413238318</v>
      </c>
      <c r="F154" s="5">
        <v>-3316551733</v>
      </c>
      <c r="G154" s="5">
        <v>-462035358</v>
      </c>
      <c r="I154" s="5">
        <v>-1068696700</v>
      </c>
      <c r="J154" s="5">
        <v>-6522509950</v>
      </c>
      <c r="K154" s="5">
        <v>-6030102619</v>
      </c>
      <c r="L154" s="5">
        <v>-16673688013</v>
      </c>
      <c r="M154" s="5">
        <v>-1485014479</v>
      </c>
      <c r="N154" s="5">
        <v>-3238113560</v>
      </c>
      <c r="O154" s="5">
        <v>-508494219</v>
      </c>
      <c r="P154" s="5">
        <v>-616342416</v>
      </c>
      <c r="Q154" s="5">
        <v>-1683842946</v>
      </c>
      <c r="R154" s="5">
        <v>-7315122196</v>
      </c>
      <c r="S154" s="5">
        <v>-1375803907</v>
      </c>
      <c r="T154" s="5">
        <v>-8657538166</v>
      </c>
      <c r="U154" s="5">
        <v>2018646874</v>
      </c>
      <c r="V154" s="5">
        <v>-2575662990</v>
      </c>
      <c r="W154" s="5">
        <v>-855539345</v>
      </c>
      <c r="X154" s="5">
        <v>262779313</v>
      </c>
      <c r="Y154" s="5">
        <v>1049485177</v>
      </c>
      <c r="Z154" s="5">
        <v>1430283639</v>
      </c>
    </row>
    <row r="155" spans="3:26" ht="15.5" x14ac:dyDescent="0.35">
      <c r="C155" t="s">
        <v>388</v>
      </c>
      <c r="T155" s="5">
        <v>-3244231353</v>
      </c>
    </row>
    <row r="156" spans="3:26" ht="15.5" x14ac:dyDescent="0.35">
      <c r="C156" t="s">
        <v>1702</v>
      </c>
      <c r="S156" s="5">
        <v>59343851</v>
      </c>
      <c r="X156" s="5">
        <v>-62500000</v>
      </c>
    </row>
    <row r="157" spans="3:26" ht="15.5" x14ac:dyDescent="0.35">
      <c r="C157" t="s">
        <v>1703</v>
      </c>
    </row>
    <row r="158" spans="3:26" ht="15.5" x14ac:dyDescent="0.35">
      <c r="C158" t="s">
        <v>1704</v>
      </c>
      <c r="P158" s="5">
        <v>35300000000</v>
      </c>
    </row>
    <row r="159" spans="3:26" ht="15.5" x14ac:dyDescent="0.35">
      <c r="C159" t="s">
        <v>1539</v>
      </c>
      <c r="D159" s="5">
        <v>64739537</v>
      </c>
      <c r="E159" s="5">
        <v>-217488230</v>
      </c>
      <c r="F159" s="5">
        <v>-217488473</v>
      </c>
      <c r="G159" s="5">
        <v>-215124467</v>
      </c>
      <c r="I159" s="5">
        <v>-1115361633</v>
      </c>
      <c r="J159" s="5">
        <v>-457312941</v>
      </c>
      <c r="K159" s="5">
        <v>-18255625279</v>
      </c>
      <c r="L159" s="5">
        <v>-2994559983</v>
      </c>
      <c r="M159" s="5">
        <v>-5125555576</v>
      </c>
      <c r="N159" s="5">
        <v>-4884758887</v>
      </c>
      <c r="O159" s="5">
        <v>-6367898538</v>
      </c>
      <c r="P159" s="5">
        <v>-3112112746</v>
      </c>
    </row>
    <row r="160" spans="3:26" ht="15.5" x14ac:dyDescent="0.35">
      <c r="C160" t="s">
        <v>190</v>
      </c>
    </row>
    <row r="161" spans="3:26" ht="15.5" x14ac:dyDescent="0.35">
      <c r="C161" t="s">
        <v>191</v>
      </c>
      <c r="D161" s="5">
        <v>-29955238774</v>
      </c>
      <c r="E161" s="5">
        <v>-13191630687</v>
      </c>
      <c r="F161" s="5">
        <v>-120113343435</v>
      </c>
      <c r="G161" s="5">
        <v>-3624767251</v>
      </c>
      <c r="I161" s="5">
        <v>-140554464989</v>
      </c>
      <c r="J161" s="5">
        <v>-94918892134</v>
      </c>
      <c r="K161" s="5">
        <v>-224717429307</v>
      </c>
      <c r="L161" s="5">
        <v>11352497473</v>
      </c>
      <c r="M161" s="5">
        <v>-10469649907</v>
      </c>
      <c r="N161" s="5">
        <v>-161122688691</v>
      </c>
      <c r="O161" s="5">
        <v>-115537638281</v>
      </c>
      <c r="P161" s="5">
        <v>-102073212738</v>
      </c>
      <c r="Q161" s="5">
        <v>-110157971698</v>
      </c>
      <c r="R161" s="5">
        <v>25830657494</v>
      </c>
      <c r="S161" s="5">
        <v>81063407495</v>
      </c>
      <c r="T161" s="5">
        <v>51448175650</v>
      </c>
      <c r="U161" s="5">
        <v>18452618999</v>
      </c>
      <c r="V161" s="5">
        <v>18382820718</v>
      </c>
      <c r="W161" s="5">
        <v>-54806282371</v>
      </c>
      <c r="X161" s="5">
        <v>-13046246788</v>
      </c>
      <c r="Y161" s="5">
        <v>-5876861177</v>
      </c>
      <c r="Z161" s="5">
        <v>4999269859</v>
      </c>
    </row>
    <row r="162" spans="3:26" ht="15.5" x14ac:dyDescent="0.35">
      <c r="C162" t="s">
        <v>1705</v>
      </c>
      <c r="E162" s="5">
        <v>-214530</v>
      </c>
      <c r="F162" s="5">
        <v>-521586</v>
      </c>
      <c r="G162" s="5">
        <v>521586</v>
      </c>
      <c r="I162" s="5">
        <v>-214530</v>
      </c>
      <c r="J162" s="5">
        <v>-343026168</v>
      </c>
      <c r="K162" s="5">
        <v>-59982037298</v>
      </c>
      <c r="L162" s="5">
        <v>60052225011</v>
      </c>
      <c r="M162" s="5">
        <v>-21644492206</v>
      </c>
      <c r="N162" s="5">
        <v>-84731292980</v>
      </c>
      <c r="O162" s="5">
        <v>-14539286046</v>
      </c>
      <c r="P162" s="5">
        <v>-62853790577</v>
      </c>
      <c r="Q162" s="5">
        <v>-57540677645</v>
      </c>
      <c r="R162" s="5">
        <v>-36928381351</v>
      </c>
      <c r="S162" s="5">
        <v>-95950000000</v>
      </c>
      <c r="T162" s="5">
        <v>-14777993870</v>
      </c>
      <c r="U162" s="5">
        <v>-9249996000</v>
      </c>
      <c r="V162" s="5">
        <v>-5199996000</v>
      </c>
      <c r="W162" s="5">
        <v>-1602074351</v>
      </c>
      <c r="X162" s="5">
        <v>-25158888288</v>
      </c>
      <c r="Y162" s="5">
        <v>-3426840427</v>
      </c>
      <c r="Z162" s="5">
        <v>9053725723</v>
      </c>
    </row>
    <row r="163" spans="3:26" ht="15.5" x14ac:dyDescent="0.35">
      <c r="C163" t="s">
        <v>198</v>
      </c>
      <c r="M163" s="5">
        <v>47000000000</v>
      </c>
      <c r="P163" s="5">
        <v>18000000000</v>
      </c>
      <c r="R163" s="5">
        <v>93611097531</v>
      </c>
    </row>
    <row r="164" spans="3:26" ht="15.5" x14ac:dyDescent="0.35">
      <c r="C164" t="s">
        <v>357</v>
      </c>
      <c r="D164" s="5">
        <v>261225</v>
      </c>
      <c r="E164" s="5">
        <v>-14499515136</v>
      </c>
      <c r="F164" s="5">
        <v>-484860</v>
      </c>
      <c r="G164" s="5">
        <v>-278188</v>
      </c>
      <c r="I164" s="5">
        <v>-14499999996</v>
      </c>
      <c r="J164" s="5">
        <v>-11858377058</v>
      </c>
      <c r="K164" s="5">
        <v>-9006518831</v>
      </c>
      <c r="L164" s="5">
        <v>-9071995538</v>
      </c>
      <c r="M164" s="5">
        <v>-10025075079</v>
      </c>
      <c r="N164" s="5">
        <v>-16837462767</v>
      </c>
      <c r="O164" s="5">
        <v>-20817063809</v>
      </c>
    </row>
    <row r="165" spans="3:26" ht="15.5" x14ac:dyDescent="0.35">
      <c r="C165" t="s">
        <v>484</v>
      </c>
      <c r="M165" s="5">
        <v>-129895122</v>
      </c>
      <c r="N165" s="5">
        <v>-6612259104</v>
      </c>
      <c r="O165" s="5">
        <v>-294405726</v>
      </c>
    </row>
    <row r="166" spans="3:26" ht="15.5" x14ac:dyDescent="0.35">
      <c r="C166" t="s">
        <v>745</v>
      </c>
    </row>
    <row r="167" spans="3:26" ht="15.5" x14ac:dyDescent="0.35">
      <c r="C167" t="s">
        <v>1706</v>
      </c>
      <c r="J167" s="5">
        <v>10000000000</v>
      </c>
    </row>
    <row r="168" spans="3:26" ht="15.5" x14ac:dyDescent="0.35">
      <c r="C168" t="s">
        <v>1707</v>
      </c>
      <c r="D168" s="5">
        <v>-26330500000</v>
      </c>
      <c r="E168" s="5">
        <v>-6595441500</v>
      </c>
      <c r="I168" s="5">
        <v>-6595441500</v>
      </c>
    </row>
    <row r="169" spans="3:26" ht="15.5" x14ac:dyDescent="0.35">
      <c r="C169" t="s">
        <v>483</v>
      </c>
      <c r="D169" s="5">
        <v>-3624999999</v>
      </c>
      <c r="E169" s="5">
        <v>10875484857</v>
      </c>
      <c r="F169" s="5">
        <v>-3625486989</v>
      </c>
      <c r="G169" s="5">
        <v>-3625010649</v>
      </c>
    </row>
    <row r="170" spans="3:26" ht="15.5" x14ac:dyDescent="0.35">
      <c r="C170" t="s">
        <v>1708</v>
      </c>
      <c r="S170" s="5">
        <v>196076792648</v>
      </c>
      <c r="T170" s="5">
        <v>68277802138</v>
      </c>
      <c r="U170" s="5">
        <v>31933601971</v>
      </c>
      <c r="V170" s="5">
        <v>31263872509</v>
      </c>
      <c r="W170" s="5">
        <v>-5199996000</v>
      </c>
      <c r="X170" s="5">
        <v>22533336000</v>
      </c>
      <c r="Y170" s="5">
        <v>-300000000</v>
      </c>
      <c r="Z170" s="5">
        <v>-1080000000</v>
      </c>
    </row>
    <row r="171" spans="3:26" ht="15.5" x14ac:dyDescent="0.35">
      <c r="C171" t="s">
        <v>1709</v>
      </c>
      <c r="T171" s="5">
        <v>9351034677</v>
      </c>
      <c r="U171" s="5">
        <v>1327461323</v>
      </c>
      <c r="V171" s="5">
        <v>16500000000</v>
      </c>
    </row>
    <row r="172" spans="3:26" ht="15.5" x14ac:dyDescent="0.35">
      <c r="C172" t="s">
        <v>423</v>
      </c>
      <c r="E172" s="5">
        <v>-2971958963</v>
      </c>
      <c r="F172" s="5">
        <v>-116486850000</v>
      </c>
      <c r="I172" s="5">
        <v>-119458808963</v>
      </c>
      <c r="J172" s="5">
        <v>-92725966888</v>
      </c>
      <c r="K172" s="5">
        <v>-155728873178</v>
      </c>
      <c r="L172" s="5">
        <v>-40002732000</v>
      </c>
      <c r="M172" s="5">
        <v>-25695187500</v>
      </c>
      <c r="N172" s="5">
        <v>-52941673840</v>
      </c>
      <c r="O172" s="5">
        <v>-79886882700</v>
      </c>
      <c r="P172" s="5">
        <v>-54816400000</v>
      </c>
      <c r="Q172" s="5">
        <v>-49677362500</v>
      </c>
      <c r="R172" s="5">
        <v>-23982175000</v>
      </c>
      <c r="S172" s="5">
        <v>-17130125000</v>
      </c>
      <c r="T172" s="5">
        <v>-11991087500</v>
      </c>
      <c r="U172" s="5">
        <v>-11991087500</v>
      </c>
      <c r="V172" s="5">
        <v>-23982175000</v>
      </c>
      <c r="W172" s="5">
        <v>-47964350000</v>
      </c>
      <c r="X172" s="5">
        <v>-10000264500</v>
      </c>
      <c r="Y172" s="5">
        <v>-1654210750</v>
      </c>
      <c r="Z172" s="5">
        <v>-660628364</v>
      </c>
    </row>
    <row r="173" spans="3:26" ht="15.5" x14ac:dyDescent="0.35">
      <c r="C173" t="s">
        <v>1710</v>
      </c>
      <c r="Q173" s="5">
        <v>-129446566</v>
      </c>
      <c r="R173" s="5">
        <v>-73639236</v>
      </c>
      <c r="T173" s="5">
        <v>-454253306</v>
      </c>
      <c r="U173" s="5">
        <v>-165050796</v>
      </c>
      <c r="V173" s="5">
        <v>-198880791</v>
      </c>
      <c r="W173" s="5">
        <v>353737980</v>
      </c>
      <c r="X173" s="5">
        <v>-420430000</v>
      </c>
    </row>
    <row r="174" spans="3:26" ht="15.5" x14ac:dyDescent="0.35">
      <c r="C174" t="s">
        <v>1711</v>
      </c>
      <c r="R174" s="5">
        <v>87004800</v>
      </c>
    </row>
    <row r="175" spans="3:26" ht="15.5" x14ac:dyDescent="0.35">
      <c r="C175" t="s">
        <v>1712</v>
      </c>
      <c r="W175" s="5">
        <v>-393600000</v>
      </c>
    </row>
    <row r="176" spans="3:26" ht="15.5" x14ac:dyDescent="0.35">
      <c r="C176" t="s">
        <v>1713</v>
      </c>
      <c r="Y176" s="5">
        <v>-163400000</v>
      </c>
      <c r="Z176" s="5">
        <v>-969950000</v>
      </c>
    </row>
    <row r="177" spans="2:26" ht="15.5" x14ac:dyDescent="0.35">
      <c r="C177" t="s">
        <v>1714</v>
      </c>
      <c r="Y177" s="5">
        <v>-332410000</v>
      </c>
      <c r="Z177" s="5">
        <v>-1343877500</v>
      </c>
    </row>
    <row r="178" spans="2:26" ht="15.5" x14ac:dyDescent="0.35">
      <c r="C178" t="s">
        <v>1715</v>
      </c>
      <c r="P178" s="5">
        <v>-2403022161</v>
      </c>
      <c r="Q178" s="5">
        <v>-2810484987</v>
      </c>
      <c r="R178" s="5">
        <v>-6883249250</v>
      </c>
      <c r="S178" s="5">
        <v>-632460153</v>
      </c>
      <c r="T178" s="5">
        <v>277673511</v>
      </c>
      <c r="U178" s="5">
        <v>-309000000</v>
      </c>
    </row>
    <row r="179" spans="2:26" ht="15.5" x14ac:dyDescent="0.35">
      <c r="C179" t="s">
        <v>1716</v>
      </c>
      <c r="S179" s="5">
        <v>-2500000000</v>
      </c>
    </row>
    <row r="180" spans="2:26" ht="15.5" x14ac:dyDescent="0.35">
      <c r="C180" t="s">
        <v>1717</v>
      </c>
      <c r="E180" s="5">
        <v>14585</v>
      </c>
      <c r="J180" s="5">
        <v>8477980</v>
      </c>
      <c r="L180" s="5">
        <v>375000000</v>
      </c>
      <c r="M180" s="5">
        <v>25000000</v>
      </c>
      <c r="S180" s="5">
        <v>1199200000</v>
      </c>
      <c r="T180" s="5">
        <v>765000000</v>
      </c>
      <c r="U180" s="5">
        <v>6906690001</v>
      </c>
    </row>
    <row r="181" spans="2:26" ht="15.5" x14ac:dyDescent="0.35">
      <c r="C181" t="s">
        <v>213</v>
      </c>
      <c r="D181" s="5">
        <v>-367942324142</v>
      </c>
      <c r="E181" s="5">
        <v>807626409119</v>
      </c>
      <c r="F181" s="5">
        <v>10585346945</v>
      </c>
      <c r="G181" s="5">
        <v>-83390522577</v>
      </c>
      <c r="I181" s="5">
        <v>655394386481</v>
      </c>
      <c r="J181" s="5">
        <v>156256124246</v>
      </c>
      <c r="K181" s="5">
        <v>189209380915</v>
      </c>
      <c r="L181" s="5">
        <v>32226027827</v>
      </c>
      <c r="M181" s="5">
        <v>142688442923</v>
      </c>
      <c r="N181" s="5">
        <v>-47994698527</v>
      </c>
      <c r="O181" s="5">
        <v>-68758535550</v>
      </c>
      <c r="P181" s="5">
        <v>44063029125</v>
      </c>
      <c r="Q181" s="5">
        <v>-21027315796</v>
      </c>
      <c r="R181" s="5">
        <v>86366446813</v>
      </c>
      <c r="S181" s="5">
        <v>-28835554658</v>
      </c>
      <c r="T181" s="5">
        <v>-43279232132</v>
      </c>
      <c r="U181" s="5">
        <v>74460920579</v>
      </c>
      <c r="V181" s="5">
        <v>-46806493697</v>
      </c>
      <c r="W181" s="5">
        <v>3652875321</v>
      </c>
      <c r="X181" s="5">
        <v>35295436529</v>
      </c>
      <c r="Y181" s="5">
        <v>13375555087</v>
      </c>
      <c r="Z181" s="5">
        <v>9362978726</v>
      </c>
    </row>
    <row r="182" spans="2:26" ht="15.5" x14ac:dyDescent="0.35">
      <c r="C182" t="s">
        <v>214</v>
      </c>
      <c r="D182" s="5">
        <v>1215015686271</v>
      </c>
      <c r="I182" s="5">
        <v>557597038795</v>
      </c>
      <c r="J182" s="5">
        <v>398453098239</v>
      </c>
      <c r="K182" s="5">
        <v>209758085749</v>
      </c>
      <c r="L182" s="5">
        <v>176551115047</v>
      </c>
      <c r="M182" s="5">
        <v>33781887773</v>
      </c>
      <c r="N182" s="5">
        <v>81596516366</v>
      </c>
      <c r="O182" s="5">
        <v>150731756306</v>
      </c>
      <c r="P182" s="5">
        <v>105344597137</v>
      </c>
      <c r="Q182" s="5">
        <v>126411667246</v>
      </c>
      <c r="R182" s="5">
        <v>40573520108</v>
      </c>
      <c r="S182" s="5">
        <v>69106779074</v>
      </c>
      <c r="T182" s="5">
        <v>112386011203</v>
      </c>
      <c r="U182" s="5">
        <v>37140499019</v>
      </c>
      <c r="V182" s="5">
        <v>83102048240</v>
      </c>
      <c r="W182" s="5">
        <v>79449172920</v>
      </c>
      <c r="X182" s="5">
        <v>44153736391</v>
      </c>
      <c r="Y182" s="5">
        <v>30778181303</v>
      </c>
      <c r="Z182" s="5">
        <v>21415202577</v>
      </c>
    </row>
    <row r="183" spans="2:26" ht="15.5" x14ac:dyDescent="0.35">
      <c r="C183" t="s">
        <v>215</v>
      </c>
      <c r="D183" s="5">
        <v>905350131</v>
      </c>
      <c r="E183" s="5">
        <v>318652892</v>
      </c>
      <c r="F183" s="5">
        <v>1382056721</v>
      </c>
      <c r="G183" s="5">
        <v>-1019552867</v>
      </c>
      <c r="I183" s="5">
        <v>2024260995</v>
      </c>
      <c r="J183" s="5">
        <v>2887816310</v>
      </c>
      <c r="K183" s="5">
        <v>-514368425</v>
      </c>
      <c r="L183" s="5">
        <v>980942875</v>
      </c>
      <c r="M183" s="5">
        <v>80784352</v>
      </c>
      <c r="N183" s="5">
        <v>180069934</v>
      </c>
      <c r="O183" s="5">
        <v>-376704392</v>
      </c>
      <c r="P183" s="5">
        <v>1324130044</v>
      </c>
      <c r="Q183" s="5">
        <v>-39754313</v>
      </c>
      <c r="R183" s="5">
        <v>-528299675</v>
      </c>
      <c r="S183" s="5">
        <v>302295692</v>
      </c>
      <c r="U183" s="5">
        <v>784591604</v>
      </c>
      <c r="V183" s="5">
        <v>844944475</v>
      </c>
    </row>
    <row r="184" spans="2:26" ht="15.5" x14ac:dyDescent="0.35">
      <c r="C184" t="s">
        <v>216</v>
      </c>
      <c r="D184" s="5">
        <v>847978712260</v>
      </c>
      <c r="E184" s="5">
        <v>807945062011</v>
      </c>
      <c r="F184" s="5">
        <v>11967403666</v>
      </c>
      <c r="G184" s="5">
        <v>-84410075444</v>
      </c>
      <c r="I184" s="5">
        <v>1215015686271</v>
      </c>
      <c r="J184" s="5">
        <v>557597038795</v>
      </c>
      <c r="K184" s="5">
        <v>398453098239</v>
      </c>
      <c r="L184" s="5">
        <v>209758085749</v>
      </c>
      <c r="M184" s="5">
        <v>176551115048</v>
      </c>
      <c r="N184" s="5">
        <v>33781887773</v>
      </c>
      <c r="O184" s="5">
        <v>81596516364</v>
      </c>
      <c r="P184" s="5">
        <v>150731756306</v>
      </c>
      <c r="Q184" s="5">
        <v>105344597137</v>
      </c>
      <c r="R184" s="5">
        <v>126411667246</v>
      </c>
      <c r="S184" s="5">
        <v>40573520108</v>
      </c>
      <c r="T184" s="5">
        <v>69106779071</v>
      </c>
      <c r="U184" s="5">
        <v>112386011202</v>
      </c>
      <c r="V184" s="5">
        <v>37140499018</v>
      </c>
      <c r="W184" s="5">
        <v>83102048241</v>
      </c>
      <c r="X184" s="5">
        <v>79449172920</v>
      </c>
      <c r="Y184" s="5">
        <v>44153736390</v>
      </c>
      <c r="Z184" s="5">
        <v>30778181303</v>
      </c>
    </row>
    <row r="186" spans="2:26" ht="15.5" x14ac:dyDescent="0.35">
      <c r="B186" t="s">
        <v>217</v>
      </c>
      <c r="C186" t="s">
        <v>11</v>
      </c>
      <c r="D186" s="5">
        <v>6850000000</v>
      </c>
      <c r="E186" s="5">
        <v>6850000000</v>
      </c>
      <c r="F186" s="5">
        <v>6850000000</v>
      </c>
      <c r="G186" s="5">
        <v>6850000000</v>
      </c>
      <c r="I186" s="5">
        <v>6850000000</v>
      </c>
      <c r="J186" s="5">
        <v>6850000000</v>
      </c>
      <c r="K186" s="5">
        <v>6850000000</v>
      </c>
      <c r="L186" s="5">
        <v>6850000000</v>
      </c>
      <c r="M186" s="5">
        <v>1710000000</v>
      </c>
      <c r="N186" s="5">
        <v>1710000000</v>
      </c>
      <c r="O186" s="5">
        <v>1710000000</v>
      </c>
      <c r="P186" s="5">
        <v>1710000000</v>
      </c>
      <c r="Q186" s="5">
        <v>1710000000</v>
      </c>
      <c r="R186" s="5">
        <v>1710000000</v>
      </c>
      <c r="S186" s="5">
        <v>1710000000</v>
      </c>
      <c r="T186" s="5">
        <v>1770000000</v>
      </c>
      <c r="U186" s="5">
        <v>1770000000</v>
      </c>
      <c r="V186" s="5">
        <v>1770000000</v>
      </c>
      <c r="W186" s="5">
        <v>1770000000</v>
      </c>
      <c r="X186" s="5">
        <v>350000000</v>
      </c>
      <c r="Y186" s="5">
        <v>350000000</v>
      </c>
      <c r="Z186" s="5">
        <v>350000000</v>
      </c>
    </row>
    <row r="187" spans="2:26" ht="15.5" x14ac:dyDescent="0.35">
      <c r="C187" t="s">
        <v>218</v>
      </c>
      <c r="D187" s="6">
        <v>3.99</v>
      </c>
      <c r="E187" s="6">
        <v>28.96</v>
      </c>
      <c r="F187" s="6">
        <v>10.67</v>
      </c>
      <c r="G187" s="6">
        <v>4.1900000000000004</v>
      </c>
    </row>
    <row r="188" spans="2:26" ht="15.5" x14ac:dyDescent="0.35">
      <c r="C188" t="s">
        <v>219</v>
      </c>
      <c r="D188" s="6">
        <v>150.38</v>
      </c>
      <c r="E188" s="6">
        <v>19.850000000000001</v>
      </c>
      <c r="F188" s="6">
        <v>31.3</v>
      </c>
      <c r="G188" s="6">
        <v>58.71</v>
      </c>
    </row>
    <row r="189" spans="2:26" ht="15.5" x14ac:dyDescent="0.35">
      <c r="C189" t="s">
        <v>72</v>
      </c>
      <c r="D189" s="6">
        <v>15.51</v>
      </c>
      <c r="E189" s="6">
        <v>2.59</v>
      </c>
      <c r="F189" s="6">
        <v>3.85</v>
      </c>
      <c r="G189" s="6">
        <v>5.3</v>
      </c>
    </row>
    <row r="190" spans="2:26" ht="15.5" x14ac:dyDescent="0.35">
      <c r="C190" t="s">
        <v>220</v>
      </c>
      <c r="E190" s="5">
        <v>348740000000</v>
      </c>
      <c r="F190" s="6">
        <v>132699999999.99998</v>
      </c>
      <c r="G190" s="5">
        <v>38560000000</v>
      </c>
    </row>
    <row r="191" spans="2:26" ht="15.5" x14ac:dyDescent="0.35">
      <c r="C191" t="s">
        <v>221</v>
      </c>
      <c r="D191" s="6">
        <v>1.04E-2</v>
      </c>
      <c r="E191" s="6">
        <v>7.1900000000000006E-2</v>
      </c>
      <c r="F191" s="6">
        <v>3.32E-2</v>
      </c>
      <c r="G191" s="6">
        <v>1.3600000000000001E-2</v>
      </c>
    </row>
    <row r="192" spans="2:26" ht="15.5" x14ac:dyDescent="0.35">
      <c r="C192" t="s">
        <v>222</v>
      </c>
      <c r="D192" s="6">
        <v>1.9699999999999999E-2</v>
      </c>
      <c r="E192" s="6">
        <v>0.1431</v>
      </c>
      <c r="F192" s="6">
        <v>6.1200000000000004E-2</v>
      </c>
      <c r="G192" s="6">
        <v>2.3199999999999998E-2</v>
      </c>
    </row>
    <row r="193" spans="3:7" ht="15.5" x14ac:dyDescent="0.35">
      <c r="C193" t="s">
        <v>223</v>
      </c>
      <c r="D193" s="6">
        <v>1.5800000000000002E-2</v>
      </c>
      <c r="E193" s="6">
        <v>0.22750000000000001</v>
      </c>
      <c r="F193" s="6">
        <v>8.8000000000000009E-2</v>
      </c>
      <c r="G193" s="6">
        <v>1.9099999999999999E-2</v>
      </c>
    </row>
    <row r="194" spans="3:7" ht="15.5" x14ac:dyDescent="0.35">
      <c r="C194" t="s">
        <v>224</v>
      </c>
      <c r="D194" s="6">
        <v>48.17</v>
      </c>
      <c r="E194" s="6">
        <v>911.61</v>
      </c>
      <c r="F194" s="6">
        <v>185.82</v>
      </c>
      <c r="G194" s="6">
        <v>15.15</v>
      </c>
    </row>
    <row r="195" spans="3:7" ht="15.5" x14ac:dyDescent="0.35">
      <c r="C195" t="s">
        <v>225</v>
      </c>
      <c r="D195" s="5">
        <v>1517000000000</v>
      </c>
      <c r="E195" s="5">
        <v>1514000000000</v>
      </c>
      <c r="F195" s="5">
        <v>1319000000000</v>
      </c>
      <c r="G195" s="5">
        <v>1347000000000</v>
      </c>
    </row>
    <row r="196" spans="3:7" ht="15.5" x14ac:dyDescent="0.35">
      <c r="C196" t="s">
        <v>226</v>
      </c>
      <c r="D196" s="6">
        <v>2.96</v>
      </c>
      <c r="E196" s="6">
        <v>2.84</v>
      </c>
      <c r="F196" s="6">
        <v>1.91</v>
      </c>
      <c r="G196" s="6">
        <v>1.36</v>
      </c>
    </row>
    <row r="197" spans="3:7" ht="15.5" x14ac:dyDescent="0.35">
      <c r="C197" t="s">
        <v>227</v>
      </c>
      <c r="D197" s="6">
        <v>202.51</v>
      </c>
      <c r="E197" s="6">
        <v>202.42</v>
      </c>
      <c r="F197" s="6">
        <v>174.42</v>
      </c>
      <c r="G197" s="6">
        <v>180.37</v>
      </c>
    </row>
    <row r="198" spans="3:7" ht="15.5" x14ac:dyDescent="0.35">
      <c r="C198" t="s">
        <v>228</v>
      </c>
      <c r="D198" s="6">
        <v>3.02</v>
      </c>
      <c r="E198" s="6">
        <v>2.89</v>
      </c>
      <c r="F198" s="6">
        <v>1.97</v>
      </c>
      <c r="G198" s="6">
        <v>1.4</v>
      </c>
    </row>
    <row r="199" spans="3:7" ht="15.5" x14ac:dyDescent="0.35">
      <c r="C199" t="s">
        <v>229</v>
      </c>
      <c r="D199" s="6">
        <v>198.86</v>
      </c>
      <c r="E199" s="6">
        <v>198.74</v>
      </c>
      <c r="F199" s="6">
        <v>169.8</v>
      </c>
      <c r="G199" s="6">
        <v>176.14</v>
      </c>
    </row>
    <row r="200" spans="3:7" ht="15.5" x14ac:dyDescent="0.35">
      <c r="C200" t="s">
        <v>230</v>
      </c>
      <c r="D200" s="5">
        <v>6000000000</v>
      </c>
      <c r="E200" s="5">
        <v>9000000000</v>
      </c>
      <c r="F200" s="5">
        <v>11000000000</v>
      </c>
      <c r="G200" s="5">
        <v>15000000000</v>
      </c>
    </row>
    <row r="201" spans="3:7" ht="15.5" x14ac:dyDescent="0.35">
      <c r="C201" t="s">
        <v>231</v>
      </c>
      <c r="D201" s="5">
        <v>3000000000</v>
      </c>
      <c r="E201" s="5">
        <v>3000000000</v>
      </c>
      <c r="F201" s="5">
        <v>4000000000</v>
      </c>
      <c r="G201" s="5">
        <v>4000000000</v>
      </c>
    </row>
    <row r="202" spans="3:7" ht="15.5" x14ac:dyDescent="0.35">
      <c r="C202" t="s">
        <v>232</v>
      </c>
      <c r="D202" s="5">
        <v>1388000000000</v>
      </c>
      <c r="E202" s="5">
        <v>1387000000000</v>
      </c>
      <c r="F202" s="5">
        <v>1195000000000</v>
      </c>
      <c r="G202" s="5">
        <v>1236000000000</v>
      </c>
    </row>
    <row r="203" spans="3:7" ht="15.5" x14ac:dyDescent="0.35">
      <c r="C203" t="s">
        <v>23</v>
      </c>
      <c r="D203" s="5">
        <v>8000000000</v>
      </c>
      <c r="E203" s="5">
        <v>12000000000</v>
      </c>
      <c r="F203" s="5">
        <v>15000000000</v>
      </c>
      <c r="G203" s="5">
        <v>19000000000</v>
      </c>
    </row>
    <row r="204" spans="3:7" ht="15.5" x14ac:dyDescent="0.35">
      <c r="C204" t="s">
        <v>20</v>
      </c>
      <c r="D204" s="5">
        <v>-840000000000</v>
      </c>
      <c r="E204" s="5">
        <v>-1203000000000</v>
      </c>
      <c r="F204" s="5">
        <v>-392000000000</v>
      </c>
      <c r="G204" s="5">
        <v>-376000000000</v>
      </c>
    </row>
    <row r="205" spans="3:7" ht="15.5" x14ac:dyDescent="0.35">
      <c r="C205" t="s">
        <v>233</v>
      </c>
      <c r="D205" s="5">
        <v>709000000000</v>
      </c>
      <c r="E205" s="5">
        <v>762000000000</v>
      </c>
      <c r="F205" s="5">
        <v>492000000000</v>
      </c>
      <c r="G205" s="5">
        <v>546000000000</v>
      </c>
    </row>
    <row r="206" spans="3:7" ht="15.5" x14ac:dyDescent="0.35">
      <c r="C206" t="s">
        <v>234</v>
      </c>
      <c r="D206" s="5">
        <v>-309000000000</v>
      </c>
      <c r="E206" s="5">
        <v>814000000000</v>
      </c>
      <c r="F206" s="5">
        <v>170000000000</v>
      </c>
      <c r="G206" s="5">
        <v>-63000000000</v>
      </c>
    </row>
    <row r="207" spans="3:7" ht="15.5" x14ac:dyDescent="0.35">
      <c r="C207" t="s">
        <v>235</v>
      </c>
      <c r="D207" s="5">
        <v>-27000000000</v>
      </c>
      <c r="E207" s="5">
        <v>-36000000000</v>
      </c>
      <c r="F207" s="5">
        <v>-35000000000</v>
      </c>
      <c r="G207" s="5">
        <v>-17000000000</v>
      </c>
    </row>
    <row r="208" spans="3:7" ht="15.5" x14ac:dyDescent="0.35">
      <c r="C208" t="s">
        <v>12</v>
      </c>
      <c r="D208" s="5">
        <v>-336000000000</v>
      </c>
      <c r="E208" s="5">
        <v>777000000000</v>
      </c>
      <c r="F208" s="5">
        <v>134000000000</v>
      </c>
      <c r="G208" s="5">
        <v>-79000000000</v>
      </c>
    </row>
    <row r="209" spans="3:26" ht="15.5" x14ac:dyDescent="0.35">
      <c r="C209" t="s">
        <v>15</v>
      </c>
      <c r="D209" s="6">
        <v>-49.03</v>
      </c>
      <c r="E209" s="6">
        <v>113.45</v>
      </c>
      <c r="F209" s="6">
        <v>19.59</v>
      </c>
      <c r="G209" s="6">
        <v>-11.54</v>
      </c>
    </row>
    <row r="210" spans="3:26" ht="15.5" x14ac:dyDescent="0.35">
      <c r="C210" t="s">
        <v>57</v>
      </c>
      <c r="I210" s="6">
        <v>51.29</v>
      </c>
      <c r="J210" s="6">
        <v>34.729999999999997</v>
      </c>
      <c r="K210" s="6">
        <v>30.3</v>
      </c>
      <c r="L210" s="6">
        <v>18.57</v>
      </c>
      <c r="M210" s="6">
        <v>53.42</v>
      </c>
      <c r="N210" s="6">
        <v>42.04</v>
      </c>
      <c r="O210" s="6">
        <v>98.1</v>
      </c>
      <c r="P210" s="6">
        <v>65.53</v>
      </c>
      <c r="Q210" s="6">
        <v>45.27</v>
      </c>
      <c r="R210" s="6">
        <v>45.34</v>
      </c>
      <c r="S210" s="6">
        <v>36.65</v>
      </c>
      <c r="T210" s="6">
        <v>30.46</v>
      </c>
      <c r="U210" s="6">
        <v>23.11</v>
      </c>
      <c r="V210" s="6">
        <v>24.07</v>
      </c>
      <c r="W210" s="6">
        <v>45.04</v>
      </c>
      <c r="X210" s="6">
        <v>215.93</v>
      </c>
      <c r="Y210" s="6">
        <v>72.48</v>
      </c>
      <c r="Z210" s="6">
        <v>22.94</v>
      </c>
    </row>
    <row r="211" spans="3:26" ht="15.5" x14ac:dyDescent="0.35">
      <c r="C211" t="s">
        <v>71</v>
      </c>
      <c r="I211" s="6">
        <v>11.21</v>
      </c>
      <c r="J211" s="6">
        <v>6.33</v>
      </c>
      <c r="K211" s="6">
        <v>10.17</v>
      </c>
      <c r="L211" s="6">
        <v>14.22</v>
      </c>
      <c r="M211" s="6">
        <v>19.77</v>
      </c>
      <c r="N211" s="6">
        <v>24.07</v>
      </c>
      <c r="O211" s="6">
        <v>9.99</v>
      </c>
      <c r="P211" s="6">
        <v>7.57</v>
      </c>
      <c r="Q211" s="6">
        <v>6.1</v>
      </c>
      <c r="R211" s="6">
        <v>6.79</v>
      </c>
      <c r="S211" s="6">
        <v>6.33</v>
      </c>
      <c r="T211" s="6">
        <v>12.48</v>
      </c>
      <c r="U211" s="6">
        <v>13.15</v>
      </c>
      <c r="V211" s="6">
        <v>15.45</v>
      </c>
      <c r="W211" s="6">
        <v>6.66</v>
      </c>
      <c r="X211" s="6">
        <v>5.37</v>
      </c>
      <c r="Y211" s="6">
        <v>7.17</v>
      </c>
      <c r="Z211" s="6">
        <v>12.21</v>
      </c>
    </row>
    <row r="212" spans="3:26" ht="15.5" x14ac:dyDescent="0.35">
      <c r="C212" t="s">
        <v>74</v>
      </c>
      <c r="I212" s="6">
        <v>1.42</v>
      </c>
      <c r="J212" s="6">
        <v>0.71</v>
      </c>
      <c r="K212" s="6">
        <v>0.92</v>
      </c>
      <c r="L212" s="6">
        <v>1.27</v>
      </c>
      <c r="M212" s="6">
        <v>1.68</v>
      </c>
      <c r="N212" s="6">
        <v>1.77</v>
      </c>
      <c r="O212" s="6">
        <v>1.17</v>
      </c>
      <c r="P212" s="6">
        <v>0.67</v>
      </c>
      <c r="Q212" s="6">
        <v>0.38</v>
      </c>
      <c r="R212" s="6">
        <v>0.47</v>
      </c>
      <c r="S212" s="6">
        <v>0.4</v>
      </c>
      <c r="T212" s="6">
        <v>0.81</v>
      </c>
      <c r="U212" s="6">
        <v>0.9</v>
      </c>
      <c r="V212" s="6">
        <v>1.57</v>
      </c>
      <c r="W212" s="6">
        <v>1.05</v>
      </c>
      <c r="X212" s="6">
        <v>0.91</v>
      </c>
      <c r="Y212" s="6">
        <v>0.67</v>
      </c>
      <c r="Z212" s="6">
        <v>0.61</v>
      </c>
    </row>
    <row r="213" spans="3:26" ht="15.5" x14ac:dyDescent="0.35">
      <c r="C213" t="s">
        <v>236</v>
      </c>
      <c r="I213" s="5">
        <v>600760000000</v>
      </c>
      <c r="J213" s="5">
        <v>348060000000</v>
      </c>
      <c r="K213" s="5">
        <v>349440000000</v>
      </c>
      <c r="L213" s="5">
        <v>230740000000</v>
      </c>
      <c r="M213" s="5">
        <v>172070000000</v>
      </c>
      <c r="N213" s="5">
        <v>144960000000</v>
      </c>
      <c r="O213" s="5">
        <v>287730000000</v>
      </c>
      <c r="P213" s="5">
        <v>199200000000</v>
      </c>
    </row>
    <row r="214" spans="3:26" ht="15.5" x14ac:dyDescent="0.35">
      <c r="C214" t="s">
        <v>237</v>
      </c>
      <c r="I214" s="6">
        <v>0.12740000000000001</v>
      </c>
      <c r="J214" s="6">
        <v>0.1157</v>
      </c>
      <c r="K214" s="6">
        <v>0.11599999999999999</v>
      </c>
      <c r="L214" s="6">
        <v>8.14E-2</v>
      </c>
      <c r="M214" s="6">
        <v>7.5499999999999998E-2</v>
      </c>
      <c r="N214" s="6">
        <v>6.9400000000000003E-2</v>
      </c>
      <c r="O214" s="6">
        <v>0.14580000000000001</v>
      </c>
      <c r="P214" s="6">
        <v>0.1032</v>
      </c>
      <c r="Q214" s="6">
        <v>7.6399999999999996E-2</v>
      </c>
      <c r="R214" s="6">
        <v>7.3800000000000004E-2</v>
      </c>
      <c r="S214" s="6">
        <v>7.0800000000000002E-2</v>
      </c>
      <c r="T214" s="6">
        <v>8.1799999999999998E-2</v>
      </c>
      <c r="U214" s="6">
        <v>7.1099999999999997E-2</v>
      </c>
      <c r="V214" s="6">
        <v>9.5399999999999985E-2</v>
      </c>
      <c r="W214" s="6">
        <v>0.25569999999999998</v>
      </c>
      <c r="X214" s="6">
        <v>0.31969999999999998</v>
      </c>
      <c r="Y214" s="6">
        <v>0.1583</v>
      </c>
      <c r="Z214" s="6">
        <v>7.0099999999999996E-2</v>
      </c>
    </row>
    <row r="215" spans="3:26" ht="15.5" x14ac:dyDescent="0.35">
      <c r="C215" t="s">
        <v>238</v>
      </c>
      <c r="I215" s="6">
        <v>0.25340000000000001</v>
      </c>
      <c r="J215" s="6">
        <v>0.2064</v>
      </c>
      <c r="K215" s="6">
        <v>0.20829999999999999</v>
      </c>
      <c r="L215" s="6">
        <v>0.1341</v>
      </c>
      <c r="M215" s="6">
        <v>0.1069</v>
      </c>
      <c r="N215" s="6">
        <v>9.9900000000000003E-2</v>
      </c>
      <c r="O215" s="6">
        <v>0.24079999999999999</v>
      </c>
      <c r="P215" s="6">
        <v>0.184</v>
      </c>
      <c r="Q215" s="6">
        <v>0.14000000000000001</v>
      </c>
      <c r="R215" s="6">
        <v>0.1474</v>
      </c>
      <c r="S215" s="6">
        <v>0.19289999999999999</v>
      </c>
      <c r="T215" s="6">
        <v>0.19489999999999999</v>
      </c>
      <c r="U215" s="6">
        <v>0.17430000000000001</v>
      </c>
      <c r="V215" s="6">
        <v>0.20710000000000001</v>
      </c>
      <c r="W215" s="6">
        <v>0.4304</v>
      </c>
      <c r="X215" s="6">
        <v>0.49130000000000001</v>
      </c>
      <c r="Y215" s="6">
        <v>0.28749999999999998</v>
      </c>
      <c r="Z215" s="6">
        <v>0.1235</v>
      </c>
    </row>
    <row r="216" spans="3:26" ht="15.5" x14ac:dyDescent="0.35">
      <c r="C216" t="s">
        <v>239</v>
      </c>
      <c r="I216" s="6">
        <v>0.38109999999999999</v>
      </c>
      <c r="J216" s="6">
        <v>0.24890000000000001</v>
      </c>
      <c r="K216" s="6">
        <v>0.28260000000000002</v>
      </c>
      <c r="L216" s="6">
        <v>0.19219999999999998</v>
      </c>
      <c r="M216" s="6">
        <v>0.15410000000000001</v>
      </c>
      <c r="N216" s="6">
        <v>0.1439</v>
      </c>
      <c r="O216" s="6">
        <v>0.34979999999999994</v>
      </c>
      <c r="P216" s="6">
        <v>0.253</v>
      </c>
      <c r="Q216" s="6">
        <v>0.23329999999999998</v>
      </c>
      <c r="R216" s="6">
        <v>0.2475</v>
      </c>
      <c r="S216" s="6">
        <v>0.2999</v>
      </c>
      <c r="T216" s="6">
        <v>0.26289999999999997</v>
      </c>
      <c r="U216" s="6">
        <v>0.2349</v>
      </c>
      <c r="V216" s="6">
        <v>0.2707</v>
      </c>
      <c r="W216" s="6">
        <v>0.55889999999999995</v>
      </c>
      <c r="X216" s="6">
        <v>0.75709999999999988</v>
      </c>
      <c r="Y216" s="6">
        <v>0.46689999999999998</v>
      </c>
      <c r="Z216" s="6">
        <v>0.4022</v>
      </c>
    </row>
    <row r="217" spans="3:26" ht="15.5" x14ac:dyDescent="0.35">
      <c r="C217" t="s">
        <v>240</v>
      </c>
      <c r="I217" s="6">
        <v>192.81</v>
      </c>
      <c r="J217" s="6">
        <v>62.58</v>
      </c>
      <c r="K217" s="6">
        <v>47.96</v>
      </c>
      <c r="L217" s="6">
        <v>15.91</v>
      </c>
      <c r="M217" s="6">
        <v>12.22</v>
      </c>
      <c r="N217" s="6">
        <v>7.61</v>
      </c>
      <c r="O217" s="6">
        <v>13.6</v>
      </c>
      <c r="P217" s="6">
        <v>6.65</v>
      </c>
      <c r="Q217" s="6">
        <v>4.04</v>
      </c>
      <c r="R217" s="6">
        <v>3.65</v>
      </c>
      <c r="S217" s="6">
        <v>4.1100000000000003</v>
      </c>
      <c r="T217" s="6">
        <v>3.96</v>
      </c>
      <c r="U217" s="6">
        <v>4.92</v>
      </c>
      <c r="V217" s="6">
        <v>10.18</v>
      </c>
      <c r="X217" s="6">
        <v>26.57</v>
      </c>
      <c r="Y217" s="6">
        <v>14.44</v>
      </c>
      <c r="Z217" s="6">
        <v>4.8600000000000003</v>
      </c>
    </row>
    <row r="218" spans="3:26" ht="15.5" x14ac:dyDescent="0.35">
      <c r="C218" t="s">
        <v>68</v>
      </c>
      <c r="I218" s="6">
        <v>2.84</v>
      </c>
      <c r="J218" s="6">
        <v>1.31</v>
      </c>
      <c r="K218" s="6">
        <v>2.12</v>
      </c>
      <c r="L218" s="6">
        <v>1.91</v>
      </c>
      <c r="M218" s="6">
        <v>2.11</v>
      </c>
      <c r="N218" s="6">
        <v>2.4</v>
      </c>
      <c r="O218" s="6">
        <v>2.41</v>
      </c>
      <c r="P218" s="6">
        <v>1.39</v>
      </c>
      <c r="Q218" s="6">
        <v>0.85</v>
      </c>
      <c r="R218" s="5">
        <v>1</v>
      </c>
      <c r="S218" s="6">
        <v>1.22</v>
      </c>
      <c r="T218" s="6">
        <v>2.4300000000000002</v>
      </c>
      <c r="U218" s="6">
        <v>2.29</v>
      </c>
      <c r="V218" s="6">
        <v>3.2</v>
      </c>
      <c r="W218" s="6">
        <v>2.87</v>
      </c>
      <c r="X218" s="6">
        <v>2.64</v>
      </c>
      <c r="Y218" s="6">
        <v>2.06</v>
      </c>
      <c r="Z218" s="6">
        <v>1.51</v>
      </c>
    </row>
    <row r="219" spans="3:26" ht="15.5" x14ac:dyDescent="0.35">
      <c r="C219" t="s">
        <v>65</v>
      </c>
      <c r="I219" s="6">
        <v>202.42</v>
      </c>
      <c r="J219" s="6">
        <v>168.28</v>
      </c>
      <c r="K219" s="6">
        <v>145.49</v>
      </c>
      <c r="L219" s="6">
        <v>138.54</v>
      </c>
      <c r="M219" s="6">
        <v>499.91</v>
      </c>
      <c r="N219" s="6">
        <v>420.94</v>
      </c>
      <c r="O219" s="6">
        <v>407.45</v>
      </c>
      <c r="P219" s="6">
        <v>356.19</v>
      </c>
      <c r="Q219" s="6">
        <v>323.25</v>
      </c>
      <c r="R219" s="6">
        <v>307.51</v>
      </c>
      <c r="S219" s="5">
        <v>190</v>
      </c>
      <c r="T219" s="6">
        <v>156.28</v>
      </c>
      <c r="U219" s="6">
        <v>132.59</v>
      </c>
      <c r="V219" s="6">
        <v>116.26</v>
      </c>
      <c r="W219" s="6">
        <v>104.66</v>
      </c>
      <c r="X219" s="6">
        <v>439.5</v>
      </c>
      <c r="Y219" s="6">
        <v>252.12</v>
      </c>
      <c r="Z219" s="6">
        <v>185.72</v>
      </c>
    </row>
    <row r="220" spans="3:26" ht="15.5" x14ac:dyDescent="0.35">
      <c r="C220" t="s">
        <v>241</v>
      </c>
      <c r="I220" s="6">
        <v>2.89</v>
      </c>
      <c r="J220" s="6">
        <v>1.34</v>
      </c>
      <c r="K220" s="6">
        <v>2.17</v>
      </c>
      <c r="L220" s="6">
        <v>1.95</v>
      </c>
      <c r="M220" s="6">
        <v>2.13</v>
      </c>
      <c r="N220" s="6">
        <v>2.42</v>
      </c>
      <c r="O220" s="6">
        <v>2.42</v>
      </c>
      <c r="P220" s="6">
        <v>1.4</v>
      </c>
      <c r="Q220" s="6">
        <v>0.86</v>
      </c>
      <c r="R220" s="6">
        <v>1.01</v>
      </c>
      <c r="S220" s="6">
        <v>1.23</v>
      </c>
      <c r="T220" s="6">
        <v>2.4300000000000002</v>
      </c>
      <c r="U220" s="6">
        <v>2.29</v>
      </c>
      <c r="V220" s="6">
        <v>3.2</v>
      </c>
      <c r="W220" s="6">
        <v>2.87</v>
      </c>
      <c r="X220" s="6">
        <v>2.64</v>
      </c>
      <c r="Y220" s="6">
        <v>2.06</v>
      </c>
      <c r="Z220" s="6">
        <v>1.51</v>
      </c>
    </row>
    <row r="221" spans="3:26" ht="15.5" x14ac:dyDescent="0.35">
      <c r="C221" t="s">
        <v>242</v>
      </c>
      <c r="I221" s="6">
        <v>198.74</v>
      </c>
      <c r="J221" s="6">
        <v>164.05</v>
      </c>
      <c r="K221" s="6">
        <v>141.86000000000001</v>
      </c>
      <c r="L221" s="6">
        <v>135.61000000000001</v>
      </c>
      <c r="M221" s="6">
        <v>496.51</v>
      </c>
      <c r="N221" s="6">
        <v>417.52</v>
      </c>
      <c r="O221" s="6">
        <v>405.46</v>
      </c>
      <c r="P221" s="6">
        <v>354.12</v>
      </c>
      <c r="Q221" s="6">
        <v>320.86</v>
      </c>
      <c r="R221" s="6">
        <v>305.12</v>
      </c>
      <c r="S221" s="6">
        <v>189.05</v>
      </c>
      <c r="T221" s="6">
        <v>156.28</v>
      </c>
      <c r="U221" s="6">
        <v>132.59</v>
      </c>
      <c r="V221" s="6">
        <v>116.26</v>
      </c>
      <c r="W221" s="6">
        <v>104.66</v>
      </c>
      <c r="X221" s="6">
        <v>439.5</v>
      </c>
      <c r="Y221" s="6">
        <v>252.12</v>
      </c>
      <c r="Z221" s="6">
        <v>185.72</v>
      </c>
    </row>
    <row r="222" spans="3:26" ht="15.5" x14ac:dyDescent="0.35">
      <c r="C222" t="s">
        <v>243</v>
      </c>
      <c r="I222" s="5">
        <v>9000000000</v>
      </c>
      <c r="J222" s="5">
        <v>13000000000</v>
      </c>
      <c r="K222" s="5">
        <v>10000000000</v>
      </c>
      <c r="L222" s="5">
        <v>69000000000</v>
      </c>
      <c r="M222" s="5">
        <v>8000000000</v>
      </c>
      <c r="N222" s="5">
        <v>27000000000</v>
      </c>
      <c r="O222" s="5">
        <v>124000000000</v>
      </c>
      <c r="P222" s="5">
        <v>140000000000</v>
      </c>
      <c r="Q222" s="5">
        <v>195000000000</v>
      </c>
      <c r="R222" s="5">
        <v>236000000000</v>
      </c>
      <c r="S222" s="5">
        <v>174000000000</v>
      </c>
      <c r="T222" s="5">
        <v>76000000000</v>
      </c>
      <c r="U222" s="5">
        <v>31000000000</v>
      </c>
      <c r="V222" s="5">
        <v>11000000000</v>
      </c>
      <c r="W222" s="5">
        <v>5000000000</v>
      </c>
      <c r="X222" s="5">
        <v>2000000000</v>
      </c>
      <c r="Y222" s="5">
        <v>27000000000</v>
      </c>
      <c r="Z222" s="5">
        <v>31000000000</v>
      </c>
    </row>
    <row r="223" spans="3:26" ht="15.5" x14ac:dyDescent="0.35">
      <c r="C223" t="s">
        <v>244</v>
      </c>
      <c r="I223" s="5">
        <v>3000000000</v>
      </c>
      <c r="J223" s="5">
        <v>14000000000</v>
      </c>
      <c r="K223" s="5">
        <v>18000000000</v>
      </c>
      <c r="L223" s="5">
        <v>28000000000</v>
      </c>
      <c r="M223" s="5">
        <v>38000000000</v>
      </c>
      <c r="N223" s="5">
        <v>4000000000</v>
      </c>
      <c r="O223" s="5">
        <v>9000000000</v>
      </c>
      <c r="P223" s="5">
        <v>28000000000</v>
      </c>
      <c r="Q223" s="5">
        <v>36000000000</v>
      </c>
      <c r="R223" s="5">
        <v>52000000000</v>
      </c>
      <c r="S223" s="5">
        <v>59000000000</v>
      </c>
      <c r="T223" s="5">
        <v>71000000000</v>
      </c>
      <c r="U223" s="5">
        <v>53000000000</v>
      </c>
      <c r="V223" s="5">
        <v>49000000000</v>
      </c>
      <c r="W223" s="5">
        <v>13000000000</v>
      </c>
      <c r="X223" s="5">
        <v>23000000000</v>
      </c>
      <c r="Y223" s="5">
        <v>0</v>
      </c>
      <c r="Z223" s="5">
        <v>0</v>
      </c>
    </row>
    <row r="224" spans="3:26" ht="15.5" x14ac:dyDescent="0.35">
      <c r="C224" t="s">
        <v>25</v>
      </c>
      <c r="I224" s="5">
        <v>12000000000</v>
      </c>
      <c r="J224" s="5">
        <v>26000000000</v>
      </c>
      <c r="K224" s="5">
        <v>28000000000</v>
      </c>
      <c r="L224" s="5">
        <v>97000000000</v>
      </c>
      <c r="M224" s="5">
        <v>46000000000</v>
      </c>
      <c r="N224" s="5">
        <v>31000000000</v>
      </c>
      <c r="O224" s="5">
        <v>133000000000</v>
      </c>
      <c r="P224" s="5">
        <v>168000000000</v>
      </c>
      <c r="Q224" s="5">
        <v>231000000000</v>
      </c>
      <c r="R224" s="5">
        <v>288000000000</v>
      </c>
      <c r="S224" s="5">
        <v>233000000000</v>
      </c>
      <c r="T224" s="5">
        <v>147000000000</v>
      </c>
      <c r="U224" s="5">
        <v>85000000000</v>
      </c>
      <c r="V224" s="5">
        <v>60000000000</v>
      </c>
      <c r="W224" s="5">
        <v>18000000000</v>
      </c>
      <c r="X224" s="5">
        <v>24000000000</v>
      </c>
      <c r="Y224" s="5">
        <v>27000000000</v>
      </c>
      <c r="Z224" s="5">
        <v>31000000000</v>
      </c>
    </row>
    <row r="225" spans="2:26" ht="15.5" x14ac:dyDescent="0.35">
      <c r="C225" t="s">
        <v>22</v>
      </c>
      <c r="I225" s="5">
        <v>-1203000000000</v>
      </c>
      <c r="J225" s="5">
        <v>-531000000000</v>
      </c>
      <c r="K225" s="5">
        <v>-370000000000</v>
      </c>
      <c r="L225" s="5">
        <v>-112000000000</v>
      </c>
      <c r="M225" s="5">
        <v>-130000000000</v>
      </c>
      <c r="N225" s="5">
        <v>-2000000000</v>
      </c>
      <c r="O225" s="5">
        <v>51000000000</v>
      </c>
      <c r="P225" s="5">
        <v>17000000000</v>
      </c>
      <c r="Q225" s="5">
        <v>126000000000</v>
      </c>
      <c r="R225" s="5">
        <v>162000000000</v>
      </c>
      <c r="S225" s="5">
        <v>193000000000</v>
      </c>
      <c r="T225" s="5">
        <v>78000000000</v>
      </c>
      <c r="U225" s="5">
        <v>-28000000000</v>
      </c>
      <c r="V225" s="5">
        <v>22000000000</v>
      </c>
      <c r="W225" s="5">
        <v>-65000000000</v>
      </c>
      <c r="X225" s="5">
        <v>-55000000000</v>
      </c>
      <c r="Y225" s="5">
        <v>-17000000000</v>
      </c>
      <c r="Z225" s="5">
        <v>0</v>
      </c>
    </row>
    <row r="226" spans="2:26" ht="15.5" x14ac:dyDescent="0.35">
      <c r="C226" t="s">
        <v>245</v>
      </c>
      <c r="I226" s="5">
        <v>762000000000</v>
      </c>
      <c r="J226" s="5">
        <v>480000000000</v>
      </c>
      <c r="K226" s="5">
        <v>389000000000</v>
      </c>
      <c r="L226" s="5">
        <v>356000000000</v>
      </c>
      <c r="M226" s="5">
        <v>327000000000</v>
      </c>
      <c r="N226" s="5">
        <v>263000000000</v>
      </c>
      <c r="O226" s="5">
        <v>253000000000</v>
      </c>
      <c r="P226" s="5">
        <v>174000000000</v>
      </c>
      <c r="Q226" s="5">
        <v>73000000000</v>
      </c>
      <c r="R226" s="5">
        <v>131000000000</v>
      </c>
      <c r="S226" s="5">
        <v>74000000000</v>
      </c>
      <c r="T226" s="5">
        <v>111000000000</v>
      </c>
      <c r="U226" s="5">
        <v>82000000000</v>
      </c>
      <c r="V226" s="5">
        <v>69000000000</v>
      </c>
      <c r="W226" s="5">
        <v>54000000000</v>
      </c>
      <c r="X226" s="5">
        <v>74000000000</v>
      </c>
      <c r="Y226" s="5">
        <v>29000000000</v>
      </c>
      <c r="Z226" s="5">
        <v>12000000000</v>
      </c>
    </row>
    <row r="227" spans="2:26" ht="15.5" x14ac:dyDescent="0.35">
      <c r="C227" t="s">
        <v>246</v>
      </c>
      <c r="I227" s="5">
        <v>876000000000</v>
      </c>
      <c r="J227" s="5">
        <v>361000000000</v>
      </c>
      <c r="K227" s="5">
        <v>473000000000</v>
      </c>
      <c r="L227" s="5">
        <v>157000000000</v>
      </c>
      <c r="M227" s="5">
        <v>198000000000</v>
      </c>
      <c r="N227" s="5">
        <v>168000000000</v>
      </c>
      <c r="O227" s="5">
        <v>149000000000</v>
      </c>
      <c r="P227" s="5">
        <v>154000000000</v>
      </c>
      <c r="Q227" s="5">
        <v>128000000000</v>
      </c>
      <c r="R227" s="5">
        <v>90000000000</v>
      </c>
      <c r="S227" s="5">
        <v>-10000000000</v>
      </c>
      <c r="T227" s="5">
        <v>-46000000000</v>
      </c>
      <c r="U227" s="5">
        <v>102000000000</v>
      </c>
      <c r="V227" s="5">
        <v>-6000000000</v>
      </c>
      <c r="W227" s="5">
        <v>111000000000</v>
      </c>
      <c r="X227" s="5">
        <v>94000000000</v>
      </c>
      <c r="Y227" s="5">
        <v>31000000000</v>
      </c>
      <c r="Z227" s="5">
        <v>21000000000</v>
      </c>
    </row>
    <row r="228" spans="2:26" ht="15.5" x14ac:dyDescent="0.35">
      <c r="C228" t="s">
        <v>247</v>
      </c>
      <c r="I228" s="5">
        <v>-118000000000</v>
      </c>
      <c r="J228" s="5">
        <v>-106000000000</v>
      </c>
      <c r="K228" s="5">
        <v>-94000000000</v>
      </c>
      <c r="L228" s="5">
        <v>-117000000000</v>
      </c>
      <c r="M228" s="5">
        <v>-40000000000</v>
      </c>
      <c r="N228" s="5">
        <v>-47000000000</v>
      </c>
      <c r="O228" s="5">
        <v>-96000000000</v>
      </c>
      <c r="P228" s="5">
        <v>-40000000000</v>
      </c>
      <c r="Q228" s="5">
        <v>-38000000000</v>
      </c>
      <c r="R228" s="5">
        <v>-24000000000</v>
      </c>
      <c r="S228" s="5">
        <v>-100000000000</v>
      </c>
      <c r="T228" s="5">
        <v>-40000000000</v>
      </c>
      <c r="U228" s="5">
        <v>-48000000000</v>
      </c>
      <c r="V228" s="5">
        <v>-57000000000</v>
      </c>
      <c r="W228" s="5">
        <v>-53000000000</v>
      </c>
      <c r="X228" s="5">
        <v>-46000000000</v>
      </c>
      <c r="Y228" s="5">
        <v>-16000000000</v>
      </c>
      <c r="Z228" s="5">
        <v>-19000000000</v>
      </c>
    </row>
    <row r="229" spans="2:26" ht="15.5" x14ac:dyDescent="0.35">
      <c r="C229" t="s">
        <v>14</v>
      </c>
      <c r="I229" s="5">
        <v>758000000000</v>
      </c>
      <c r="J229" s="5">
        <v>255000000000</v>
      </c>
      <c r="K229" s="5">
        <v>379000000000</v>
      </c>
      <c r="L229" s="5">
        <v>41000000000</v>
      </c>
      <c r="M229" s="5">
        <v>159000000000</v>
      </c>
      <c r="N229" s="5">
        <v>121000000000</v>
      </c>
      <c r="O229" s="5">
        <v>53000000000</v>
      </c>
      <c r="P229" s="5">
        <v>115000000000</v>
      </c>
      <c r="Q229" s="5">
        <v>90000000000</v>
      </c>
      <c r="R229" s="5">
        <v>66000000000</v>
      </c>
      <c r="S229" s="5">
        <v>-110000000000</v>
      </c>
      <c r="T229" s="5">
        <v>-87000000000</v>
      </c>
      <c r="U229" s="5">
        <v>54000000000</v>
      </c>
      <c r="V229" s="5">
        <v>-64000000000</v>
      </c>
      <c r="W229" s="5">
        <v>59000000000</v>
      </c>
      <c r="X229" s="5">
        <v>47000000000</v>
      </c>
      <c r="Y229" s="5">
        <v>14000000000</v>
      </c>
      <c r="Z229" s="5">
        <v>2000000000</v>
      </c>
    </row>
    <row r="230" spans="2:26" ht="15.5" x14ac:dyDescent="0.35">
      <c r="C230" t="s">
        <v>16</v>
      </c>
      <c r="I230" s="6">
        <v>110.61</v>
      </c>
      <c r="J230" s="6">
        <v>37.229999999999997</v>
      </c>
      <c r="K230" s="6">
        <v>55.33</v>
      </c>
      <c r="L230" s="6">
        <v>5.92</v>
      </c>
      <c r="M230" s="6">
        <v>92.78</v>
      </c>
      <c r="N230" s="6">
        <v>70.680000000000007</v>
      </c>
      <c r="O230" s="6">
        <v>31.1</v>
      </c>
      <c r="P230" s="6">
        <v>66.84</v>
      </c>
      <c r="Q230" s="6">
        <v>52.71</v>
      </c>
      <c r="R230" s="6">
        <v>38.71</v>
      </c>
      <c r="S230" s="6">
        <v>-64.180000000000007</v>
      </c>
      <c r="T230" s="6">
        <v>-48.9</v>
      </c>
      <c r="U230" s="6">
        <v>30.34</v>
      </c>
      <c r="V230" s="5">
        <v>-36</v>
      </c>
      <c r="W230" s="6">
        <v>33.08</v>
      </c>
      <c r="X230" s="6">
        <v>135.27000000000001</v>
      </c>
      <c r="Y230" s="6">
        <v>40.74</v>
      </c>
      <c r="Z230" s="6">
        <v>6.55</v>
      </c>
    </row>
    <row r="232" spans="2:26" ht="15.5" x14ac:dyDescent="0.35">
      <c r="B232" t="s">
        <v>248</v>
      </c>
      <c r="C232" t="s">
        <v>249</v>
      </c>
      <c r="D232" s="5">
        <v>27000000000</v>
      </c>
      <c r="E232" s="5">
        <v>198000000000</v>
      </c>
      <c r="F232" s="5">
        <v>73000000000</v>
      </c>
      <c r="G232" s="5">
        <v>29000000000</v>
      </c>
      <c r="H232" s="5">
        <v>109000000000</v>
      </c>
      <c r="I232" s="5">
        <v>351000000000</v>
      </c>
      <c r="J232" s="5">
        <v>238000000000</v>
      </c>
      <c r="K232" s="5">
        <v>208000000000</v>
      </c>
      <c r="L232" s="5">
        <v>127000000000</v>
      </c>
      <c r="M232" s="5">
        <v>92000000000</v>
      </c>
      <c r="N232" s="5">
        <v>72000000000</v>
      </c>
      <c r="O232" s="5">
        <v>168000000000</v>
      </c>
      <c r="P232" s="5">
        <v>112000000000</v>
      </c>
      <c r="Q232" s="5">
        <v>78000000000</v>
      </c>
    </row>
    <row r="233" spans="2:26" ht="15.5" x14ac:dyDescent="0.35">
      <c r="C233" t="s">
        <v>250</v>
      </c>
      <c r="H233" s="5">
        <v>328000000000</v>
      </c>
      <c r="I233" s="5">
        <v>351000000000</v>
      </c>
      <c r="J233" s="5">
        <v>238000000000</v>
      </c>
      <c r="K233" s="5">
        <v>208000000000</v>
      </c>
      <c r="L233" s="5">
        <v>127000000000</v>
      </c>
      <c r="M233" s="5">
        <v>92000000000</v>
      </c>
      <c r="N233" s="5">
        <v>72000000000</v>
      </c>
      <c r="O233" s="5">
        <v>168000000000</v>
      </c>
      <c r="P233" s="5">
        <v>112000000000</v>
      </c>
      <c r="Q233" s="5">
        <v>78000000000</v>
      </c>
    </row>
    <row r="234" spans="2:26" ht="15.5" x14ac:dyDescent="0.35">
      <c r="C234" t="s">
        <v>441</v>
      </c>
      <c r="H234" s="5">
        <v>31</v>
      </c>
      <c r="I234" s="5">
        <v>31</v>
      </c>
      <c r="J234" s="5">
        <v>24</v>
      </c>
      <c r="K234" s="5">
        <v>21</v>
      </c>
      <c r="L234" s="6">
        <v>7.5</v>
      </c>
      <c r="M234" s="6">
        <v>5.5</v>
      </c>
      <c r="N234" s="6">
        <v>3.75</v>
      </c>
      <c r="O234" s="6">
        <v>7.5</v>
      </c>
      <c r="P234" s="6">
        <v>11.25</v>
      </c>
      <c r="Q234" s="5">
        <v>8</v>
      </c>
    </row>
    <row r="235" spans="2:26" ht="15.5" x14ac:dyDescent="0.35">
      <c r="C235" t="s">
        <v>76</v>
      </c>
      <c r="H235" s="6">
        <v>1.9447000000000001</v>
      </c>
      <c r="I235" s="6">
        <v>0.60439999999999994</v>
      </c>
      <c r="J235" s="6">
        <v>0.69099999999999995</v>
      </c>
      <c r="K235" s="6">
        <v>0.69299999999999995</v>
      </c>
      <c r="L235" s="6">
        <v>0.40380000000000005</v>
      </c>
      <c r="M235" s="6">
        <v>0.4118</v>
      </c>
      <c r="N235" s="6">
        <v>0.35680000000000001</v>
      </c>
      <c r="O235" s="6">
        <v>0.30579999999999996</v>
      </c>
      <c r="P235" s="6">
        <v>0.68669999999999998</v>
      </c>
      <c r="Q235" s="6">
        <v>0.70689999999999997</v>
      </c>
    </row>
    <row r="236" spans="2:26" ht="15.5" x14ac:dyDescent="0.35">
      <c r="C236" t="s">
        <v>442</v>
      </c>
      <c r="H236" s="6">
        <v>5.1699999999999996E-2</v>
      </c>
      <c r="I236" s="6">
        <v>0.122</v>
      </c>
      <c r="J236" s="6">
        <v>9.4499999999999987E-2</v>
      </c>
      <c r="K236" s="6">
        <v>7.3899999999999993E-2</v>
      </c>
      <c r="L236" s="6">
        <v>2.8799999999999999E-2</v>
      </c>
      <c r="M236" s="6">
        <v>2.3399999999999997E-2</v>
      </c>
      <c r="N236" s="6">
        <v>1.2500000000000001E-2</v>
      </c>
      <c r="O236" s="6">
        <v>3.5900000000000001E-2</v>
      </c>
      <c r="P236" s="6">
        <v>5.0199999999999995E-2</v>
      </c>
      <c r="Q236" s="6">
        <v>9.5199999999999993E-2</v>
      </c>
    </row>
    <row r="237" spans="2:26" ht="15.5" x14ac:dyDescent="0.35">
      <c r="C237" t="s">
        <v>56</v>
      </c>
      <c r="D237" s="6">
        <v>3.99</v>
      </c>
      <c r="E237" s="6">
        <v>28.96</v>
      </c>
      <c r="F237" s="6">
        <v>10.67</v>
      </c>
      <c r="G237" s="6">
        <v>4.1900000000000004</v>
      </c>
      <c r="H237" s="6">
        <v>15.94</v>
      </c>
      <c r="I237" s="6">
        <v>51.29</v>
      </c>
      <c r="J237" s="6">
        <v>34.729999999999997</v>
      </c>
      <c r="K237" s="6">
        <v>30.3</v>
      </c>
      <c r="L237" s="6">
        <v>18.57</v>
      </c>
      <c r="M237" s="6">
        <v>13.36</v>
      </c>
      <c r="N237" s="6">
        <v>10.51</v>
      </c>
      <c r="O237" s="6">
        <v>24.52</v>
      </c>
      <c r="P237" s="6">
        <v>16.38</v>
      </c>
      <c r="Q237" s="6">
        <v>11.32</v>
      </c>
    </row>
    <row r="238" spans="2:26" ht="15.5" x14ac:dyDescent="0.35">
      <c r="C238" t="s">
        <v>251</v>
      </c>
      <c r="H238" s="6">
        <v>47.81</v>
      </c>
      <c r="I238" s="6">
        <v>51.29</v>
      </c>
      <c r="J238" s="6">
        <v>34.729999999999997</v>
      </c>
      <c r="K238" s="6">
        <v>30.3</v>
      </c>
      <c r="L238" s="6">
        <v>18.57</v>
      </c>
      <c r="M238" s="6">
        <v>13.36</v>
      </c>
      <c r="N238" s="6">
        <v>10.51</v>
      </c>
      <c r="O238" s="6">
        <v>24.52</v>
      </c>
      <c r="P238" s="6">
        <v>16.38</v>
      </c>
      <c r="Q238" s="6">
        <v>11.32</v>
      </c>
    </row>
    <row r="239" spans="2:26" ht="15.5" x14ac:dyDescent="0.35">
      <c r="C239" t="s">
        <v>78</v>
      </c>
      <c r="H239" s="5">
        <v>31</v>
      </c>
      <c r="I239" s="5">
        <v>31</v>
      </c>
      <c r="J239" s="5">
        <v>24</v>
      </c>
      <c r="K239" s="5">
        <v>21</v>
      </c>
      <c r="L239" s="6">
        <v>7.5</v>
      </c>
      <c r="M239" s="6">
        <v>5.5</v>
      </c>
      <c r="N239" s="6">
        <v>3.75</v>
      </c>
      <c r="O239" s="6">
        <v>7.5</v>
      </c>
      <c r="P239" s="6">
        <v>11.25</v>
      </c>
      <c r="Q239" s="5">
        <v>8</v>
      </c>
    </row>
    <row r="240" spans="2:26" ht="15.5" x14ac:dyDescent="0.35">
      <c r="C240" t="s">
        <v>443</v>
      </c>
      <c r="H240" s="6">
        <v>1.9447000000000001</v>
      </c>
      <c r="I240" s="6">
        <v>0.60439999999999994</v>
      </c>
      <c r="J240" s="6">
        <v>0.69099999999999995</v>
      </c>
      <c r="K240" s="6">
        <v>0.69299999999999995</v>
      </c>
      <c r="L240" s="6">
        <v>0.40380000000000005</v>
      </c>
      <c r="M240" s="6">
        <v>0.4118</v>
      </c>
      <c r="N240" s="6">
        <v>0.35680000000000001</v>
      </c>
      <c r="O240" s="6">
        <v>0.30579999999999996</v>
      </c>
      <c r="P240" s="6">
        <v>0.68669999999999998</v>
      </c>
      <c r="Q240" s="6">
        <v>0.70689999999999997</v>
      </c>
    </row>
    <row r="241" spans="3:17" ht="15.5" x14ac:dyDescent="0.35">
      <c r="C241" t="s">
        <v>444</v>
      </c>
      <c r="H241" s="6">
        <v>5.1699999999999996E-2</v>
      </c>
      <c r="I241" s="6">
        <v>0.122</v>
      </c>
      <c r="J241" s="6">
        <v>9.4499999999999987E-2</v>
      </c>
      <c r="K241" s="6">
        <v>7.3899999999999993E-2</v>
      </c>
      <c r="L241" s="6">
        <v>2.8799999999999999E-2</v>
      </c>
      <c r="M241" s="6">
        <v>2.3399999999999997E-2</v>
      </c>
      <c r="N241" s="6">
        <v>1.2500000000000001E-2</v>
      </c>
      <c r="O241" s="6">
        <v>3.5900000000000001E-2</v>
      </c>
      <c r="P241" s="6">
        <v>5.0199999999999995E-2</v>
      </c>
      <c r="Q241" s="6">
        <v>9.5199999999999993E-2</v>
      </c>
    </row>
    <row r="242" spans="3:17" ht="15.5" x14ac:dyDescent="0.35">
      <c r="C242" t="s">
        <v>252</v>
      </c>
      <c r="D242" s="5">
        <v>265000000000</v>
      </c>
      <c r="E242" s="5">
        <v>1521000000000</v>
      </c>
      <c r="F242" s="5">
        <v>595000000000</v>
      </c>
      <c r="G242" s="5">
        <v>318000000000</v>
      </c>
      <c r="H242" s="5">
        <v>1060000000000</v>
      </c>
      <c r="I242" s="5">
        <v>2783000000000</v>
      </c>
      <c r="J242" s="5">
        <v>2116000000000</v>
      </c>
      <c r="K242" s="5">
        <v>2296000000000</v>
      </c>
      <c r="L242" s="5">
        <v>1423000000000</v>
      </c>
      <c r="M242" s="5">
        <v>1076000000000</v>
      </c>
      <c r="N242" s="5">
        <v>979000000000</v>
      </c>
      <c r="O242" s="5">
        <v>1438000000000</v>
      </c>
      <c r="P242" s="5">
        <v>1270000000000</v>
      </c>
      <c r="Q242" s="5">
        <v>1233000000000</v>
      </c>
    </row>
    <row r="243" spans="3:17" ht="15.5" x14ac:dyDescent="0.35">
      <c r="C243" t="s">
        <v>253</v>
      </c>
      <c r="H243" s="5">
        <v>2699000000000</v>
      </c>
      <c r="I243" s="5">
        <v>2783000000000</v>
      </c>
      <c r="J243" s="5">
        <v>2116000000000</v>
      </c>
      <c r="K243" s="5">
        <v>2296000000000</v>
      </c>
      <c r="L243" s="5">
        <v>1423000000000</v>
      </c>
      <c r="M243" s="5">
        <v>1076000000000</v>
      </c>
      <c r="N243" s="5">
        <v>979000000000</v>
      </c>
      <c r="O243" s="5">
        <v>1438000000000</v>
      </c>
      <c r="P243" s="5">
        <v>1270000000000</v>
      </c>
      <c r="Q243" s="5">
        <v>1233000000000</v>
      </c>
    </row>
    <row r="244" spans="3:17" ht="15.5" x14ac:dyDescent="0.35">
      <c r="C244" t="s">
        <v>445</v>
      </c>
      <c r="H244" s="5">
        <v>31</v>
      </c>
      <c r="I244" s="5">
        <v>31</v>
      </c>
      <c r="J244" s="5">
        <v>24</v>
      </c>
      <c r="K244" s="5">
        <v>21</v>
      </c>
      <c r="L244" s="6">
        <v>7.5</v>
      </c>
      <c r="M244" s="6">
        <v>5.5</v>
      </c>
      <c r="N244" s="6">
        <v>3.75</v>
      </c>
      <c r="O244" s="6">
        <v>7.5</v>
      </c>
      <c r="P244" s="6">
        <v>11.25</v>
      </c>
      <c r="Q244" s="5">
        <v>8</v>
      </c>
    </row>
    <row r="245" spans="3:17" ht="15.5" x14ac:dyDescent="0.35">
      <c r="C245" t="s">
        <v>446</v>
      </c>
      <c r="H245" s="6">
        <v>1.9447000000000001</v>
      </c>
      <c r="I245" s="6">
        <v>0.60439999999999994</v>
      </c>
      <c r="J245" s="6">
        <v>0.69099999999999995</v>
      </c>
      <c r="K245" s="6">
        <v>0.69299999999999995</v>
      </c>
      <c r="L245" s="6">
        <v>0.40380000000000005</v>
      </c>
      <c r="M245" s="6">
        <v>0.4118</v>
      </c>
      <c r="N245" s="6">
        <v>0.35680000000000001</v>
      </c>
      <c r="O245" s="6">
        <v>0.30579999999999996</v>
      </c>
      <c r="P245" s="6">
        <v>0.68669999999999998</v>
      </c>
      <c r="Q245" s="6">
        <v>0.70689999999999997</v>
      </c>
    </row>
    <row r="246" spans="3:17" ht="15.5" x14ac:dyDescent="0.35">
      <c r="C246" t="s">
        <v>447</v>
      </c>
      <c r="H246" s="6">
        <v>5.1699999999999996E-2</v>
      </c>
      <c r="I246" s="6">
        <v>0.122</v>
      </c>
      <c r="J246" s="6">
        <v>9.4499999999999987E-2</v>
      </c>
      <c r="K246" s="6">
        <v>7.3899999999999993E-2</v>
      </c>
      <c r="L246" s="6">
        <v>2.8799999999999999E-2</v>
      </c>
      <c r="M246" s="6">
        <v>2.3399999999999997E-2</v>
      </c>
      <c r="N246" s="6">
        <v>1.2500000000000001E-2</v>
      </c>
      <c r="O246" s="6">
        <v>3.5900000000000001E-2</v>
      </c>
      <c r="P246" s="6">
        <v>5.0199999999999995E-2</v>
      </c>
      <c r="Q246" s="6">
        <v>9.5199999999999993E-2</v>
      </c>
    </row>
    <row r="247" spans="3:17" ht="15.5" x14ac:dyDescent="0.35">
      <c r="C247" t="s">
        <v>254</v>
      </c>
      <c r="I247" s="6">
        <v>37.64</v>
      </c>
    </row>
    <row r="248" spans="3:17" ht="15.5" x14ac:dyDescent="0.35">
      <c r="C248" t="s">
        <v>255</v>
      </c>
      <c r="I248" s="6">
        <v>12.55</v>
      </c>
    </row>
    <row r="249" spans="3:17" ht="15.5" x14ac:dyDescent="0.35">
      <c r="C249" t="s">
        <v>256</v>
      </c>
      <c r="I249" s="6">
        <v>7.49</v>
      </c>
    </row>
    <row r="250" spans="3:17" ht="15.5" x14ac:dyDescent="0.35">
      <c r="C250" t="s">
        <v>257</v>
      </c>
      <c r="I250" s="6">
        <v>7.9699999999999993E-2</v>
      </c>
    </row>
    <row r="251" spans="3:17" ht="15.5" x14ac:dyDescent="0.35">
      <c r="C251" t="s">
        <v>258</v>
      </c>
      <c r="I251" s="6">
        <v>1.52</v>
      </c>
    </row>
    <row r="252" spans="3:17" ht="15.5" x14ac:dyDescent="0.35">
      <c r="C252" t="s">
        <v>259</v>
      </c>
      <c r="I252" s="6">
        <v>2.96</v>
      </c>
    </row>
    <row r="253" spans="3:17" ht="15.5" x14ac:dyDescent="0.35">
      <c r="C253" t="s">
        <v>260</v>
      </c>
      <c r="I253" s="6">
        <v>6.72</v>
      </c>
    </row>
    <row r="254" spans="3:17" ht="15.5" x14ac:dyDescent="0.35">
      <c r="C254" t="s">
        <v>261</v>
      </c>
      <c r="I254" s="6">
        <v>8.2799999999999994</v>
      </c>
    </row>
    <row r="255" spans="3:17" ht="15.5" x14ac:dyDescent="0.35">
      <c r="C255" t="s">
        <v>262</v>
      </c>
      <c r="I255" s="6">
        <v>6.76</v>
      </c>
    </row>
    <row r="256" spans="3:17" ht="15.5" x14ac:dyDescent="0.35">
      <c r="C256" t="s">
        <v>263</v>
      </c>
      <c r="I256" s="5">
        <v>6</v>
      </c>
    </row>
    <row r="257" spans="3:9" ht="15.5" x14ac:dyDescent="0.35">
      <c r="C257" t="s">
        <v>264</v>
      </c>
      <c r="I257" s="6">
        <v>0.27</v>
      </c>
    </row>
    <row r="258" spans="3:9" ht="15.5" x14ac:dyDescent="0.35">
      <c r="C258" t="s">
        <v>265</v>
      </c>
      <c r="I258" s="6">
        <v>0.32</v>
      </c>
    </row>
    <row r="259" spans="3:9" ht="15.5" x14ac:dyDescent="0.35">
      <c r="C259" t="s">
        <v>266</v>
      </c>
      <c r="I259" s="6">
        <v>47.81</v>
      </c>
    </row>
    <row r="260" spans="3:9" ht="15.5" x14ac:dyDescent="0.35">
      <c r="C260" t="s">
        <v>267</v>
      </c>
      <c r="I260" s="6">
        <v>15.94</v>
      </c>
    </row>
    <row r="261" spans="3:9" ht="15.5" x14ac:dyDescent="0.35">
      <c r="C261" t="s">
        <v>268</v>
      </c>
      <c r="I261" s="6">
        <v>393.95</v>
      </c>
    </row>
    <row r="262" spans="3:9" ht="15.5" x14ac:dyDescent="0.35">
      <c r="C262" t="s">
        <v>269</v>
      </c>
      <c r="D262" s="6">
        <v>123.76</v>
      </c>
    </row>
    <row r="263" spans="3:9" ht="15.5" x14ac:dyDescent="0.35">
      <c r="C263" t="s">
        <v>270</v>
      </c>
      <c r="I263" s="6">
        <v>202.51</v>
      </c>
    </row>
    <row r="264" spans="3:9" ht="15.5" x14ac:dyDescent="0.35">
      <c r="C264" t="s">
        <v>271</v>
      </c>
      <c r="I264" s="6">
        <v>72.47</v>
      </c>
    </row>
    <row r="265" spans="3:9" ht="15.5" x14ac:dyDescent="0.35">
      <c r="C265" t="s">
        <v>272</v>
      </c>
      <c r="D265" s="6">
        <v>1.67</v>
      </c>
    </row>
    <row r="266" spans="3:9" ht="15.5" x14ac:dyDescent="0.35">
      <c r="C266" t="s">
        <v>273</v>
      </c>
      <c r="D266" s="6">
        <v>1.17</v>
      </c>
    </row>
    <row r="267" spans="3:9" ht="15.5" x14ac:dyDescent="0.35">
      <c r="C267" t="s">
        <v>274</v>
      </c>
      <c r="D267" s="6">
        <v>0.01</v>
      </c>
    </row>
    <row r="268" spans="3:9" ht="15.5" x14ac:dyDescent="0.35">
      <c r="C268" t="s">
        <v>276</v>
      </c>
      <c r="D268" s="6">
        <v>0.8</v>
      </c>
    </row>
    <row r="269" spans="3:9" ht="15.5" x14ac:dyDescent="0.35">
      <c r="C269" t="s">
        <v>278</v>
      </c>
      <c r="D269" s="6">
        <v>1.9</v>
      </c>
    </row>
    <row r="270" spans="3:9" ht="15.5" x14ac:dyDescent="0.35">
      <c r="C270" t="s">
        <v>279</v>
      </c>
      <c r="I270" s="6">
        <v>199.37</v>
      </c>
    </row>
    <row r="271" spans="3:9" ht="15.5" x14ac:dyDescent="0.35">
      <c r="C271" t="s">
        <v>12</v>
      </c>
      <c r="D271" s="5">
        <v>-336000000000</v>
      </c>
    </row>
    <row r="272" spans="3:9" ht="15.5" x14ac:dyDescent="0.35">
      <c r="C272" t="s">
        <v>280</v>
      </c>
      <c r="I272" s="6">
        <v>5.75</v>
      </c>
    </row>
    <row r="273" spans="3:9" ht="15.5" x14ac:dyDescent="0.35">
      <c r="C273" t="s">
        <v>281</v>
      </c>
      <c r="I273" s="6">
        <v>0.1244</v>
      </c>
    </row>
    <row r="274" spans="3:9" ht="15.5" x14ac:dyDescent="0.35">
      <c r="C274" t="s">
        <v>282</v>
      </c>
      <c r="I274" s="6">
        <v>0.2361</v>
      </c>
    </row>
    <row r="275" spans="3:9" ht="15.5" x14ac:dyDescent="0.35">
      <c r="C275" t="s">
        <v>283</v>
      </c>
      <c r="I275" s="6">
        <v>0.3206</v>
      </c>
    </row>
    <row r="276" spans="3:9" ht="15.5" x14ac:dyDescent="0.35">
      <c r="C276" t="s">
        <v>284</v>
      </c>
      <c r="I276" s="6">
        <v>0.2525</v>
      </c>
    </row>
    <row r="277" spans="3:9" ht="15.5" x14ac:dyDescent="0.35">
      <c r="C277" t="s">
        <v>285</v>
      </c>
      <c r="D277" s="6">
        <v>83.45</v>
      </c>
    </row>
    <row r="278" spans="3:9" ht="15.5" x14ac:dyDescent="0.35">
      <c r="C278" t="s">
        <v>286</v>
      </c>
      <c r="D278" s="6">
        <v>206.66</v>
      </c>
    </row>
    <row r="279" spans="3:9" ht="15.5" x14ac:dyDescent="0.35">
      <c r="C279" t="s">
        <v>287</v>
      </c>
      <c r="D279" s="6">
        <v>472.42</v>
      </c>
    </row>
    <row r="280" spans="3:9" ht="15.5" x14ac:dyDescent="0.35">
      <c r="C280" t="s">
        <v>288</v>
      </c>
      <c r="D280" s="6">
        <v>-182.31</v>
      </c>
    </row>
    <row r="281" spans="3:9" ht="15.5" x14ac:dyDescent="0.35">
      <c r="C281" t="s">
        <v>289</v>
      </c>
      <c r="D281" s="6">
        <v>1.0900000000000001</v>
      </c>
    </row>
    <row r="282" spans="3:9" ht="15.5" x14ac:dyDescent="0.35">
      <c r="C282" t="s">
        <v>290</v>
      </c>
      <c r="I282" s="5">
        <v>1</v>
      </c>
    </row>
    <row r="283" spans="3:9" ht="15.5" x14ac:dyDescent="0.35">
      <c r="C283" t="s">
        <v>291</v>
      </c>
      <c r="I283" s="6">
        <v>4.54</v>
      </c>
    </row>
    <row r="284" spans="3:9" ht="15.5" x14ac:dyDescent="0.35">
      <c r="C284" t="s">
        <v>52</v>
      </c>
      <c r="I284" s="5">
        <v>4111000000000</v>
      </c>
    </row>
    <row r="285" spans="3:9" ht="15.5" x14ac:dyDescent="0.35">
      <c r="C285" t="s">
        <v>292</v>
      </c>
      <c r="I285" s="5">
        <v>3401000000000</v>
      </c>
    </row>
    <row r="286" spans="3:9" ht="15.5" x14ac:dyDescent="0.35">
      <c r="C286" t="s">
        <v>293</v>
      </c>
      <c r="I286" s="5">
        <v>6850000000</v>
      </c>
    </row>
    <row r="287" spans="3:9" ht="15.5" x14ac:dyDescent="0.35">
      <c r="C287" t="s">
        <v>294</v>
      </c>
      <c r="I287" s="6">
        <v>0.19989999999999999</v>
      </c>
    </row>
    <row r="288" spans="3:9" ht="15.5" x14ac:dyDescent="0.35">
      <c r="C288" t="s">
        <v>295</v>
      </c>
      <c r="D288" s="6">
        <v>0.2596</v>
      </c>
    </row>
    <row r="289" spans="3:9" ht="15.5" x14ac:dyDescent="0.35">
      <c r="C289" t="s">
        <v>296</v>
      </c>
      <c r="D289" s="6">
        <v>9.3900000000000011E-2</v>
      </c>
    </row>
    <row r="290" spans="3:9" ht="15.5" x14ac:dyDescent="0.35">
      <c r="C290" t="s">
        <v>297</v>
      </c>
      <c r="D290" s="6">
        <v>0.10300000000000001</v>
      </c>
    </row>
    <row r="291" spans="3:9" ht="15.5" x14ac:dyDescent="0.35">
      <c r="C291" t="s">
        <v>298</v>
      </c>
      <c r="D291" s="6">
        <v>-0.23910000000000001</v>
      </c>
    </row>
    <row r="292" spans="3:9" ht="15.5" x14ac:dyDescent="0.35">
      <c r="C292" t="s">
        <v>299</v>
      </c>
      <c r="D292" s="6">
        <v>-0.33659999999999995</v>
      </c>
    </row>
    <row r="293" spans="3:9" ht="15.5" x14ac:dyDescent="0.35">
      <c r="C293" t="s">
        <v>300</v>
      </c>
      <c r="D293" s="6">
        <v>-0.46630000000000005</v>
      </c>
    </row>
    <row r="294" spans="3:9" ht="15.5" x14ac:dyDescent="0.35">
      <c r="C294" t="s">
        <v>365</v>
      </c>
      <c r="I294" s="5">
        <v>31</v>
      </c>
    </row>
    <row r="295" spans="3:9" ht="15.5" x14ac:dyDescent="0.35">
      <c r="C295" t="s">
        <v>496</v>
      </c>
      <c r="I295" s="5">
        <v>31</v>
      </c>
    </row>
    <row r="296" spans="3:9" ht="15.5" x14ac:dyDescent="0.35">
      <c r="C296" t="s">
        <v>497</v>
      </c>
      <c r="I296" s="6">
        <v>1.9447000000000001</v>
      </c>
    </row>
    <row r="297" spans="3:9" ht="15.5" x14ac:dyDescent="0.35">
      <c r="C297" t="s">
        <v>498</v>
      </c>
      <c r="I297" s="6">
        <v>5.1699999999999996E-2</v>
      </c>
    </row>
    <row r="298" spans="3:9" ht="15.5" x14ac:dyDescent="0.35">
      <c r="C298" t="s">
        <v>366</v>
      </c>
      <c r="I298" t="s">
        <v>1718</v>
      </c>
    </row>
    <row r="299" spans="3:9" ht="15.5" x14ac:dyDescent="0.35">
      <c r="C299" t="s">
        <v>301</v>
      </c>
      <c r="I299" s="5">
        <v>7</v>
      </c>
    </row>
    <row r="300" spans="3:9" ht="15.5" x14ac:dyDescent="0.35">
      <c r="C300" t="s">
        <v>302</v>
      </c>
      <c r="I300" s="6">
        <v>0.91</v>
      </c>
    </row>
    <row r="301" spans="3:9" ht="15.5" x14ac:dyDescent="0.35">
      <c r="C301" t="s">
        <v>303</v>
      </c>
      <c r="I301" s="6">
        <v>0.75</v>
      </c>
    </row>
    <row r="302" spans="3:9" ht="15.5" x14ac:dyDescent="0.35">
      <c r="C302" t="s">
        <v>304</v>
      </c>
      <c r="I302" s="6">
        <v>0.53</v>
      </c>
    </row>
    <row r="303" spans="3:9" ht="15.5" x14ac:dyDescent="0.35">
      <c r="C303" t="s">
        <v>305</v>
      </c>
      <c r="I303" s="6">
        <v>0.78</v>
      </c>
    </row>
    <row r="304" spans="3:9" ht="15.5" x14ac:dyDescent="0.35">
      <c r="C304" t="s">
        <v>306</v>
      </c>
      <c r="I304" s="6">
        <v>0.46</v>
      </c>
    </row>
    <row r="305" spans="3:9" ht="15.5" x14ac:dyDescent="0.35">
      <c r="C305" t="s">
        <v>307</v>
      </c>
      <c r="I305" s="6">
        <v>0.22</v>
      </c>
    </row>
    <row r="306" spans="3:9" ht="15.5" x14ac:dyDescent="0.35">
      <c r="C306" t="s">
        <v>308</v>
      </c>
      <c r="I306" s="6">
        <v>0.84</v>
      </c>
    </row>
    <row r="307" spans="3:9" ht="15.5" x14ac:dyDescent="0.35">
      <c r="C307" t="s">
        <v>309</v>
      </c>
      <c r="I307" s="5">
        <v>2699000000000</v>
      </c>
    </row>
    <row r="308" spans="3:9" ht="15.5" x14ac:dyDescent="0.35">
      <c r="C308" t="s">
        <v>310</v>
      </c>
      <c r="I308" s="5">
        <v>678000000000</v>
      </c>
    </row>
    <row r="309" spans="3:9" ht="15.5" x14ac:dyDescent="0.35">
      <c r="C309" t="s">
        <v>311</v>
      </c>
      <c r="I309" s="5">
        <v>601000000000</v>
      </c>
    </row>
    <row r="310" spans="3:9" ht="15.5" x14ac:dyDescent="0.35">
      <c r="C310" t="s">
        <v>312</v>
      </c>
      <c r="I310" s="5">
        <v>328000000000</v>
      </c>
    </row>
    <row r="311" spans="3:9" ht="15.5" x14ac:dyDescent="0.35">
      <c r="C311" t="s">
        <v>313</v>
      </c>
      <c r="D311" s="5">
        <v>848000000000</v>
      </c>
    </row>
    <row r="312" spans="3:9" ht="15.5" x14ac:dyDescent="0.35">
      <c r="C312" t="s">
        <v>314</v>
      </c>
      <c r="D312" s="5">
        <v>2632000000000</v>
      </c>
    </row>
    <row r="313" spans="3:9" ht="15.5" x14ac:dyDescent="0.35">
      <c r="C313" t="s">
        <v>315</v>
      </c>
      <c r="D313" s="5">
        <v>1115000000000</v>
      </c>
    </row>
    <row r="314" spans="3:9" ht="15.5" x14ac:dyDescent="0.35">
      <c r="C314" t="s">
        <v>233</v>
      </c>
      <c r="D314" s="5">
        <v>709000000000</v>
      </c>
    </row>
    <row r="315" spans="3:9" ht="15.5" x14ac:dyDescent="0.35">
      <c r="C315" t="s">
        <v>232</v>
      </c>
      <c r="I315" s="5">
        <v>1388000000000</v>
      </c>
    </row>
    <row r="316" spans="3:9" ht="15.5" x14ac:dyDescent="0.35">
      <c r="C316" t="s">
        <v>231</v>
      </c>
      <c r="D316" s="5">
        <v>3000000000</v>
      </c>
    </row>
    <row r="317" spans="3:9" ht="15.5" x14ac:dyDescent="0.35">
      <c r="C317" t="s">
        <v>230</v>
      </c>
      <c r="D317" s="5">
        <v>6000000000</v>
      </c>
    </row>
    <row r="318" spans="3:9" ht="15.5" x14ac:dyDescent="0.35">
      <c r="C318" t="s">
        <v>23</v>
      </c>
      <c r="D318" s="5">
        <v>8000000000</v>
      </c>
    </row>
    <row r="319" spans="3:9" ht="15.5" x14ac:dyDescent="0.35">
      <c r="C319" t="s">
        <v>20</v>
      </c>
      <c r="D319" s="5">
        <v>-840000000000</v>
      </c>
    </row>
    <row r="320" spans="3:9" ht="15.5" x14ac:dyDescent="0.35">
      <c r="C320" t="s">
        <v>316</v>
      </c>
      <c r="I320" s="5">
        <v>1517000000000</v>
      </c>
    </row>
    <row r="321" spans="3:9" ht="15.5" x14ac:dyDescent="0.35">
      <c r="C321" t="s">
        <v>317</v>
      </c>
      <c r="I321" s="5">
        <v>612000000000</v>
      </c>
    </row>
    <row r="322" spans="3:9" ht="15.5" x14ac:dyDescent="0.35">
      <c r="C322" t="s">
        <v>318</v>
      </c>
      <c r="I322" s="5">
        <v>-78000000000</v>
      </c>
    </row>
    <row r="323" spans="3:9" ht="15.5" x14ac:dyDescent="0.35">
      <c r="C323" t="s">
        <v>319</v>
      </c>
      <c r="I323" s="5">
        <v>-167000000000</v>
      </c>
    </row>
    <row r="324" spans="3:9" ht="15.5" x14ac:dyDescent="0.35">
      <c r="C324" t="s">
        <v>320</v>
      </c>
      <c r="I324" s="5">
        <v>-115000000000</v>
      </c>
    </row>
    <row r="325" spans="3:9" ht="15.5" x14ac:dyDescent="0.35">
      <c r="C325" t="s">
        <v>321</v>
      </c>
      <c r="I325" s="5">
        <v>497000000000</v>
      </c>
    </row>
  </sheetData>
  <pageMargins left="0.7" right="0.7" top="0.75" bottom="0.75" header="0.3" footer="0.3"/>
  <ignoredErrors>
    <ignoredError sqref="A1:Z326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3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1719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1720</v>
      </c>
      <c r="D2" s="2" vm="482">
        <f ca="1">IFERROR(_xlfn.STOCKHISTORY("XIDX:" &amp; $C$1, D3, , 0, 0, 1), "Libur")</f>
        <v>478</v>
      </c>
      <c r="H2" s="2" vm="482">
        <f ca="1">IFERROR(INDEX(D2:G2,COUNT(D2:G2)),"")</f>
        <v>478</v>
      </c>
      <c r="I2" s="2" vm="241">
        <f t="shared" ref="I2:Z2" ca="1" si="0">IFERROR(_xlfn.STOCKHISTORY("XIDX:" &amp; $C$1, I1, , 0, 0, 1), "Libur")</f>
        <v>515</v>
      </c>
      <c r="J2" s="2" vm="50">
        <f t="shared" ca="1" si="0"/>
        <v>605</v>
      </c>
      <c r="K2" s="2" vm="483">
        <f t="shared" ca="1" si="0"/>
        <v>1445</v>
      </c>
      <c r="L2" s="2" vm="484">
        <f t="shared" ca="1" si="0"/>
        <v>1085</v>
      </c>
      <c r="M2" s="2" vm="208">
        <f t="shared" ca="1" si="0"/>
        <v>2430</v>
      </c>
      <c r="N2" s="2" vm="485">
        <f t="shared" ca="1" si="0"/>
        <v>4250</v>
      </c>
      <c r="O2" s="2" vm="210">
        <f t="shared" ca="1" si="0"/>
        <v>1250</v>
      </c>
      <c r="P2" s="2" vm="38">
        <f t="shared" ca="1" si="0"/>
        <v>2600</v>
      </c>
      <c r="Q2" s="2" vm="486">
        <f t="shared" ca="1" si="0"/>
        <v>2700</v>
      </c>
      <c r="R2" s="2" vm="487">
        <f t="shared" ca="1" si="0"/>
        <v>2750</v>
      </c>
      <c r="S2" s="2" vm="95">
        <f t="shared" ca="1" si="0"/>
        <v>870</v>
      </c>
      <c r="T2" s="2" vm="433">
        <f t="shared" ca="1" si="0"/>
        <v>1465</v>
      </c>
      <c r="U2" s="2" vm="257">
        <f t="shared" ca="1" si="0"/>
        <v>590</v>
      </c>
      <c r="V2" s="2" vm="277">
        <f t="shared" ca="1" si="0"/>
        <v>740</v>
      </c>
      <c r="W2" s="2" vm="59">
        <f t="shared" ca="1" si="0"/>
        <v>340</v>
      </c>
      <c r="X2" s="2" vm="488">
        <f t="shared" ca="1" si="0"/>
        <v>159</v>
      </c>
      <c r="Y2" s="2" vm="281">
        <f t="shared" ca="1" si="0"/>
        <v>127</v>
      </c>
      <c r="Z2" s="2" vm="288">
        <f t="shared" ca="1" si="0"/>
        <v>76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2030649486000</v>
      </c>
      <c r="H4" s="2">
        <f>IFERROR(SUM(D4:G4)*(4/MAX(1,COUNT(D4:G4))),"")</f>
        <v>8122597944000</v>
      </c>
      <c r="I4" s="2">
        <f t="shared" ref="I4:Z4" si="1">IFERROR(INDEX(I51:I500,MATCH($C$4,$C$51:$C$500,0)),"")</f>
        <v>9223328056000</v>
      </c>
      <c r="J4" s="2">
        <f t="shared" si="1"/>
        <v>9938958364000</v>
      </c>
      <c r="K4" s="2">
        <f t="shared" si="1"/>
        <v>9871842138000</v>
      </c>
      <c r="L4" s="2">
        <f t="shared" si="1"/>
        <v>9606145359000</v>
      </c>
      <c r="M4" s="2">
        <f t="shared" si="1"/>
        <v>12857626593000</v>
      </c>
      <c r="N4" s="2">
        <f t="shared" si="1"/>
        <v>10006173023000</v>
      </c>
      <c r="O4" s="2">
        <f t="shared" si="1"/>
        <v>9400535476000</v>
      </c>
      <c r="P4" s="2">
        <f t="shared" si="1"/>
        <v>7454114741189</v>
      </c>
      <c r="Q4" s="2">
        <f t="shared" si="1"/>
        <v>6127479369403</v>
      </c>
      <c r="R4" s="2">
        <f t="shared" si="1"/>
        <v>5811502656431</v>
      </c>
      <c r="S4" s="2">
        <f t="shared" si="1"/>
        <v>4860371483524</v>
      </c>
      <c r="T4" s="2">
        <f t="shared" si="1"/>
        <v>4521024379759</v>
      </c>
      <c r="U4" s="2">
        <f t="shared" si="1"/>
        <v>4348073988385</v>
      </c>
      <c r="V4" s="2">
        <f t="shared" si="1"/>
        <v>3734241101309</v>
      </c>
      <c r="W4" s="2">
        <f t="shared" si="1"/>
        <v>3481166441259</v>
      </c>
      <c r="X4" s="2">
        <f t="shared" si="1"/>
        <v>3183829303909</v>
      </c>
      <c r="Y4" s="2">
        <f t="shared" si="1"/>
        <v>2854057690479</v>
      </c>
      <c r="Z4" s="2">
        <f t="shared" si="1"/>
        <v>2704728409703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74449544000</v>
      </c>
      <c r="H5" s="2">
        <f>IFERROR(SUM(D5:G5)*(4/MAX(1,COUNT(D5:G5))),"")</f>
        <v>297798176000</v>
      </c>
      <c r="I5" s="2">
        <f t="shared" ref="I5:Z5" si="2">IFERROR(INDEX(I51:I500,MATCH($C$5,$C$51:$C$500,0)),"")</f>
        <v>-542407650000</v>
      </c>
      <c r="J5" s="2">
        <f t="shared" si="2"/>
        <v>-755780319000</v>
      </c>
      <c r="K5" s="2">
        <f t="shared" si="2"/>
        <v>-1976585829000</v>
      </c>
      <c r="L5" s="2">
        <f t="shared" si="2"/>
        <v>60622093000</v>
      </c>
      <c r="M5" s="2">
        <f t="shared" si="2"/>
        <v>8365108000</v>
      </c>
      <c r="N5" s="2">
        <f t="shared" si="2"/>
        <v>-65189339000</v>
      </c>
      <c r="O5" s="2">
        <f t="shared" si="2"/>
        <v>4796872445000</v>
      </c>
      <c r="P5" s="2">
        <f t="shared" si="2"/>
        <v>786883348921</v>
      </c>
      <c r="Q5" s="2">
        <f t="shared" si="2"/>
        <v>318945024311</v>
      </c>
      <c r="R5" s="2">
        <f t="shared" si="2"/>
        <v>242709288475</v>
      </c>
      <c r="S5" s="2">
        <f t="shared" si="2"/>
        <v>183819608922</v>
      </c>
      <c r="T5" s="2">
        <f t="shared" si="2"/>
        <v>234625679206</v>
      </c>
      <c r="U5" s="2">
        <f t="shared" si="2"/>
        <v>214549154260</v>
      </c>
      <c r="V5" s="2">
        <f t="shared" si="2"/>
        <v>205133316635</v>
      </c>
      <c r="W5" s="2">
        <f t="shared" si="2"/>
        <v>171765487458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2859286674000</v>
      </c>
      <c r="H6" s="2">
        <f>IFERROR(INDEX(D6:G6,COUNT(D6:G6)),"")</f>
        <v>2859286674000</v>
      </c>
      <c r="I6" s="2">
        <f t="shared" ref="I6:Z6" si="3">IFERROR(INDEX(I51:I500,MATCH($C$6,$C$51:$C$500,0)),"")</f>
        <v>2735649273000</v>
      </c>
      <c r="J6" s="2">
        <f t="shared" si="3"/>
        <v>3428808544000</v>
      </c>
      <c r="K6" s="2">
        <f t="shared" si="3"/>
        <v>4778240335000</v>
      </c>
      <c r="L6" s="2">
        <f t="shared" si="3"/>
        <v>8002755711000</v>
      </c>
      <c r="M6" s="2">
        <f t="shared" si="3"/>
        <v>7231872635000</v>
      </c>
      <c r="N6" s="2">
        <f t="shared" si="3"/>
        <v>7105672046000</v>
      </c>
      <c r="O6" s="2">
        <f t="shared" si="3"/>
        <v>7412926828000</v>
      </c>
      <c r="P6" s="2">
        <f t="shared" si="3"/>
        <v>3356459729851</v>
      </c>
      <c r="Q6" s="2">
        <f t="shared" si="3"/>
        <v>2572520755127</v>
      </c>
      <c r="R6" s="2">
        <f t="shared" si="3"/>
        <v>2271407409194</v>
      </c>
      <c r="S6" s="2">
        <f t="shared" si="3"/>
        <v>1862096822470</v>
      </c>
      <c r="T6" s="2">
        <f t="shared" si="3"/>
        <v>1811143949913</v>
      </c>
      <c r="U6" s="2">
        <f t="shared" si="3"/>
        <v>1624354688981</v>
      </c>
      <c r="V6" s="2">
        <f t="shared" si="3"/>
        <v>1441533689666</v>
      </c>
      <c r="W6" s="2">
        <f t="shared" si="3"/>
        <v>1252505683826</v>
      </c>
      <c r="X6" s="2">
        <f t="shared" si="3"/>
        <v>1114034358578</v>
      </c>
      <c r="Y6" s="2">
        <f t="shared" si="3"/>
        <v>995315100096</v>
      </c>
      <c r="Z6" s="2">
        <f t="shared" si="3"/>
        <v>947764542800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5.57</v>
      </c>
      <c r="H7" s="3">
        <f>IFERROR(INDEX(D7:G7,COUNT(D7:G7)),"")</f>
        <v>5.57</v>
      </c>
      <c r="I7" s="3">
        <f t="shared" ref="I7:Z7" si="4">IFERROR(INDEX(I51:I500,MATCH($C$7,$C$51:$C$500,0))/1000000000,"")</f>
        <v>5.57</v>
      </c>
      <c r="J7" s="3">
        <f t="shared" si="4"/>
        <v>5.57</v>
      </c>
      <c r="K7" s="3">
        <f t="shared" si="4"/>
        <v>5.57</v>
      </c>
      <c r="L7" s="3">
        <f t="shared" si="4"/>
        <v>5.55</v>
      </c>
      <c r="M7" s="3">
        <f t="shared" si="4"/>
        <v>5.55</v>
      </c>
      <c r="N7" s="3">
        <f t="shared" si="4"/>
        <v>5.55</v>
      </c>
      <c r="O7" s="3">
        <f t="shared" si="4"/>
        <v>5.55</v>
      </c>
      <c r="P7" s="3">
        <f t="shared" si="4"/>
        <v>5.55</v>
      </c>
      <c r="Q7" s="3">
        <f t="shared" si="4"/>
        <v>5.55</v>
      </c>
      <c r="R7" s="3">
        <f t="shared" si="4"/>
        <v>5.55</v>
      </c>
      <c r="S7" s="3">
        <f t="shared" si="4"/>
        <v>5.55</v>
      </c>
      <c r="T7" s="3">
        <f t="shared" si="4"/>
        <v>5.55</v>
      </c>
      <c r="U7" s="3">
        <f t="shared" si="4"/>
        <v>5.55</v>
      </c>
      <c r="V7" s="3">
        <f t="shared" si="4"/>
        <v>5.55</v>
      </c>
      <c r="W7" s="3">
        <f t="shared" si="4"/>
        <v>5.55</v>
      </c>
      <c r="X7" s="3">
        <f t="shared" si="4"/>
        <v>5.55</v>
      </c>
      <c r="Y7" s="3">
        <f t="shared" si="4"/>
        <v>5.55</v>
      </c>
      <c r="Z7" s="3">
        <f t="shared" si="4"/>
        <v>5.55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69000000000</v>
      </c>
      <c r="H8" s="2">
        <f>IFERROR(INDEX(D8:G8,COUNT(D8:G8)),"")</f>
        <v>69000000000</v>
      </c>
      <c r="I8" s="2">
        <f t="shared" ref="I8:Z8" si="5">IFERROR(INDEX(I51:I500,MATCH($C$8,$C$51:$C$500,0)),"")</f>
        <v>101000000000</v>
      </c>
      <c r="J8" s="2">
        <f t="shared" si="5"/>
        <v>-22000000000</v>
      </c>
      <c r="K8" s="2">
        <f t="shared" si="5"/>
        <v>-1117000000000</v>
      </c>
      <c r="L8" s="2">
        <f t="shared" si="5"/>
        <v>-545000000000</v>
      </c>
      <c r="M8" s="2">
        <f t="shared" si="5"/>
        <v>-883000000000</v>
      </c>
      <c r="N8" s="2">
        <f t="shared" si="5"/>
        <v>470000000000</v>
      </c>
      <c r="O8" s="2">
        <f t="shared" si="5"/>
        <v>-2633000000000</v>
      </c>
      <c r="P8" s="2">
        <f t="shared" si="5"/>
        <v>-930000000000</v>
      </c>
      <c r="Q8" s="2">
        <f t="shared" si="5"/>
        <v>-833000000000</v>
      </c>
      <c r="R8" s="2">
        <f t="shared" si="5"/>
        <v>-297000000000</v>
      </c>
      <c r="S8" s="2">
        <f t="shared" si="5"/>
        <v>-81000000000</v>
      </c>
      <c r="T8" s="2">
        <f t="shared" si="5"/>
        <v>98000000000</v>
      </c>
      <c r="U8" s="2">
        <f t="shared" si="5"/>
        <v>58000000000</v>
      </c>
      <c r="V8" s="2">
        <f t="shared" si="5"/>
        <v>158000000000</v>
      </c>
      <c r="W8" s="2">
        <f t="shared" si="5"/>
        <v>23000000000</v>
      </c>
      <c r="X8" s="2">
        <f t="shared" si="5"/>
        <v>95000000000</v>
      </c>
      <c r="Y8" s="2">
        <f t="shared" si="5"/>
        <v>86000000000</v>
      </c>
      <c r="Z8" s="2">
        <f t="shared" si="5"/>
        <v>-53000000000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12.35</v>
      </c>
      <c r="H9" s="3">
        <f>IFERROR(INDEX(D9:G9,COUNT(D9:G9)),"")</f>
        <v>12.35</v>
      </c>
      <c r="I9" s="3">
        <f t="shared" ref="I9:Z9" si="6">IFERROR(INDEX(I51:I500,MATCH($C$9,$C$51:$C$500,0)),"")</f>
        <v>18.149999999999999</v>
      </c>
      <c r="J9" s="3">
        <f t="shared" si="6"/>
        <v>-3.99</v>
      </c>
      <c r="K9" s="3">
        <f t="shared" si="6"/>
        <v>-200.66</v>
      </c>
      <c r="L9" s="3">
        <f t="shared" si="6"/>
        <v>-98.1</v>
      </c>
      <c r="M9" s="3">
        <f t="shared" si="6"/>
        <v>-159.02000000000001</v>
      </c>
      <c r="N9" s="3">
        <f t="shared" si="6"/>
        <v>84.7</v>
      </c>
      <c r="O9" s="3">
        <f t="shared" si="6"/>
        <v>-474.02</v>
      </c>
      <c r="P9" s="3">
        <f t="shared" si="6"/>
        <v>-167.48</v>
      </c>
      <c r="Q9" s="3">
        <f t="shared" si="6"/>
        <v>-149.93</v>
      </c>
      <c r="R9" s="3">
        <f t="shared" si="6"/>
        <v>-53.48</v>
      </c>
      <c r="S9" s="3">
        <f t="shared" si="6"/>
        <v>-14.5</v>
      </c>
      <c r="T9" s="3">
        <f t="shared" si="6"/>
        <v>17.62</v>
      </c>
      <c r="U9" s="3">
        <f t="shared" si="6"/>
        <v>10.52</v>
      </c>
      <c r="V9" s="3">
        <f t="shared" si="6"/>
        <v>28.41</v>
      </c>
      <c r="W9" s="3">
        <f t="shared" si="6"/>
        <v>4.07</v>
      </c>
      <c r="X9" s="3">
        <f t="shared" si="6"/>
        <v>17.07</v>
      </c>
      <c r="Y9" s="3">
        <f t="shared" si="6"/>
        <v>15.46</v>
      </c>
      <c r="Z9" s="3">
        <f t="shared" si="6"/>
        <v>-9.5399999999999991</v>
      </c>
    </row>
    <row r="10" spans="1:26" ht="15.5" x14ac:dyDescent="0.35">
      <c r="C10" t="s">
        <v>17</v>
      </c>
      <c r="D10" s="3">
        <f ca="1">IFERROR(IF(D9=0,"",D2/D9),"")</f>
        <v>38.704453441295549</v>
      </c>
      <c r="I10" s="3">
        <f t="shared" ref="I10:Z10" ca="1" si="7">IFERROR(IF(I9=0,"",I2/I9),"")</f>
        <v>28.374655647382923</v>
      </c>
      <c r="J10" s="3">
        <f t="shared" ca="1" si="7"/>
        <v>-151.62907268170426</v>
      </c>
      <c r="K10" s="3">
        <f t="shared" ca="1" si="7"/>
        <v>-7.201235921459185</v>
      </c>
      <c r="L10" s="3">
        <f t="shared" ca="1" si="7"/>
        <v>-11.060142711518859</v>
      </c>
      <c r="M10" s="3">
        <f t="shared" ca="1" si="7"/>
        <v>-15.281096717394037</v>
      </c>
      <c r="N10" s="3">
        <f t="shared" ca="1" si="7"/>
        <v>50.177095631641087</v>
      </c>
      <c r="O10" s="3">
        <f t="shared" ca="1" si="7"/>
        <v>-2.6370195350407157</v>
      </c>
      <c r="P10" s="3">
        <f t="shared" ca="1" si="7"/>
        <v>-15.524241700501554</v>
      </c>
      <c r="Q10" s="3">
        <f t="shared" ca="1" si="7"/>
        <v>-18.008403921830187</v>
      </c>
      <c r="R10" s="3">
        <f t="shared" ca="1" si="7"/>
        <v>-51.421091997008233</v>
      </c>
      <c r="S10" s="3">
        <f t="shared" ca="1" si="7"/>
        <v>-60</v>
      </c>
      <c r="T10" s="3">
        <f t="shared" ca="1" si="7"/>
        <v>83.144154370034045</v>
      </c>
      <c r="U10" s="3">
        <f t="shared" ca="1" si="7"/>
        <v>56.083650190114071</v>
      </c>
      <c r="V10" s="3">
        <f t="shared" ca="1" si="7"/>
        <v>26.0471664906723</v>
      </c>
      <c r="W10" s="3">
        <f t="shared" ca="1" si="7"/>
        <v>83.538083538083526</v>
      </c>
      <c r="X10" s="3">
        <f t="shared" ca="1" si="7"/>
        <v>9.314586994727593</v>
      </c>
      <c r="Y10" s="3">
        <f t="shared" ca="1" si="7"/>
        <v>8.2147477360931429</v>
      </c>
      <c r="Z10" s="3">
        <f t="shared" ca="1" si="7"/>
        <v>-7.9664570230607969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426622403000</v>
      </c>
      <c r="H11" s="2">
        <f>IFERROR(INDEX(D11:G11,COUNT(D11:G11)),"")</f>
        <v>426622403000</v>
      </c>
      <c r="I11" s="2">
        <f t="shared" ref="I11:Z11" si="8">IFERROR(INDEX(I51:I500,MATCH($C$11,$C$51:$C$500,0)),"")</f>
        <v>377088595000</v>
      </c>
      <c r="J11" s="2">
        <f t="shared" si="8"/>
        <v>437589061000</v>
      </c>
      <c r="K11" s="2">
        <f t="shared" si="8"/>
        <v>783531009000</v>
      </c>
      <c r="L11" s="2">
        <f t="shared" si="8"/>
        <v>2191074648000</v>
      </c>
      <c r="M11" s="2">
        <f t="shared" si="8"/>
        <v>748481112000</v>
      </c>
      <c r="N11" s="2">
        <f t="shared" si="8"/>
        <v>1249994068000</v>
      </c>
      <c r="O11" s="2">
        <f t="shared" si="8"/>
        <v>1360268286000</v>
      </c>
      <c r="P11" s="2">
        <f t="shared" si="8"/>
        <v>1960038027753</v>
      </c>
      <c r="Q11" s="2">
        <f t="shared" si="8"/>
        <v>989637043381</v>
      </c>
      <c r="R11" s="2">
        <f t="shared" si="8"/>
        <v>647683951012</v>
      </c>
      <c r="S11" s="2">
        <f t="shared" si="8"/>
        <v>460994073484</v>
      </c>
      <c r="T11" s="2">
        <f t="shared" si="8"/>
        <v>573360267681</v>
      </c>
      <c r="U11" s="2">
        <f t="shared" si="8"/>
        <v>394149909832</v>
      </c>
      <c r="V11" s="2">
        <f t="shared" si="8"/>
        <v>316497879806</v>
      </c>
      <c r="W11" s="2">
        <f t="shared" si="8"/>
        <v>199385754109</v>
      </c>
      <c r="X11" s="2">
        <f t="shared" si="8"/>
        <v>265445594112</v>
      </c>
      <c r="Y11" s="2">
        <f t="shared" si="8"/>
        <v>163821008601</v>
      </c>
      <c r="Z11" s="2">
        <f t="shared" si="8"/>
        <v>221955781752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5761000000000</v>
      </c>
      <c r="H12" s="2">
        <f>IFERROR(INDEX(D12:G12,COUNT(D12:G12)),"")</f>
        <v>5761000000000</v>
      </c>
      <c r="I12" s="2">
        <f t="shared" ref="I12:Z12" si="9">IFERROR(INDEX(I51:I500,MATCH($C$12,$C$51:$C$500,0)),"")</f>
        <v>6111000000000</v>
      </c>
      <c r="J12" s="2">
        <f t="shared" si="9"/>
        <v>6256000000000</v>
      </c>
      <c r="K12" s="2">
        <f t="shared" si="9"/>
        <v>6702000000000</v>
      </c>
      <c r="L12" s="2">
        <f t="shared" si="9"/>
        <v>5747000000000</v>
      </c>
      <c r="M12" s="2">
        <f t="shared" si="9"/>
        <v>7113000000000</v>
      </c>
      <c r="N12" s="2">
        <f t="shared" si="9"/>
        <v>6488000000000</v>
      </c>
      <c r="O12" s="2">
        <f t="shared" si="9"/>
        <v>6536000000000</v>
      </c>
      <c r="P12" s="2">
        <f t="shared" si="9"/>
        <v>2080000000000</v>
      </c>
      <c r="Q12" s="2">
        <f t="shared" si="9"/>
        <v>1030000000000</v>
      </c>
      <c r="R12" s="2">
        <f t="shared" si="9"/>
        <v>175000000000</v>
      </c>
      <c r="S12" s="2">
        <f t="shared" si="9"/>
        <v>-136000000000</v>
      </c>
      <c r="T12" s="2">
        <f t="shared" si="9"/>
        <v>-237000000000</v>
      </c>
      <c r="U12" s="2">
        <f t="shared" si="9"/>
        <v>-394000000000</v>
      </c>
      <c r="V12" s="2">
        <f t="shared" si="9"/>
        <v>-289000000000</v>
      </c>
      <c r="W12" s="2">
        <f t="shared" si="9"/>
        <v>-175000000000</v>
      </c>
      <c r="X12" s="2">
        <f t="shared" si="9"/>
        <v>-265000000000</v>
      </c>
      <c r="Y12" s="2">
        <f t="shared" si="9"/>
        <v>-96000000000</v>
      </c>
      <c r="Z12" s="2">
        <f t="shared" si="9"/>
        <v>-72000000000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6188000000000</v>
      </c>
      <c r="H13" s="2">
        <f>IFERROR(INDEX(D13:G13,COUNT(D13:G13)),"")</f>
        <v>6188000000000</v>
      </c>
      <c r="I13" s="2">
        <f t="shared" ref="I13:Z13" si="10">IFERROR(INDEX(I51:I500,MATCH($C$13,$C$51:$C$500,0)),"")</f>
        <v>6488000000000</v>
      </c>
      <c r="J13" s="2">
        <f t="shared" si="10"/>
        <v>6693000000000</v>
      </c>
      <c r="K13" s="2">
        <f t="shared" si="10"/>
        <v>7486000000000</v>
      </c>
      <c r="L13" s="2">
        <f t="shared" si="10"/>
        <v>7938000000000</v>
      </c>
      <c r="M13" s="2">
        <f t="shared" si="10"/>
        <v>7861000000000</v>
      </c>
      <c r="N13" s="2">
        <f t="shared" si="10"/>
        <v>7738000000000</v>
      </c>
      <c r="O13" s="2">
        <f t="shared" si="10"/>
        <v>8297000000000</v>
      </c>
      <c r="P13" s="2">
        <f t="shared" si="10"/>
        <v>4040000000000</v>
      </c>
      <c r="Q13" s="2">
        <f t="shared" si="10"/>
        <v>2020000000000</v>
      </c>
      <c r="R13" s="2">
        <f t="shared" si="10"/>
        <v>822000000000</v>
      </c>
      <c r="S13" s="2">
        <f t="shared" si="10"/>
        <v>325000000000</v>
      </c>
      <c r="T13" s="2">
        <f t="shared" si="10"/>
        <v>336000000000</v>
      </c>
      <c r="U13" s="2">
        <f t="shared" si="10"/>
        <v>51000000000</v>
      </c>
      <c r="V13" s="2">
        <f t="shared" si="10"/>
        <v>28000000000</v>
      </c>
      <c r="W13" s="2">
        <f t="shared" si="10"/>
        <v>25000000000</v>
      </c>
      <c r="X13" s="2">
        <f t="shared" si="10"/>
        <v>48000000000</v>
      </c>
      <c r="Y13" s="2">
        <f t="shared" si="10"/>
        <v>68000000000</v>
      </c>
      <c r="Z13" s="2">
        <f t="shared" si="10"/>
        <v>150000000000</v>
      </c>
    </row>
    <row r="14" spans="1:26" ht="15.5" x14ac:dyDescent="0.35">
      <c r="C14" t="s">
        <v>26</v>
      </c>
      <c r="D14" s="2">
        <f>IFERROR(INDEX(D51:D500,MATCH($C$14,$C$51:$C$500,0)),"")</f>
        <v>-110154762000</v>
      </c>
      <c r="H14" s="2">
        <f>IFERROR(SUM(D14:G14)*(4/MAX(1,COUNT(D14:G14))),"")</f>
        <v>-440619048000</v>
      </c>
      <c r="I14" s="2">
        <f t="shared" ref="I14:Z14" si="11">IFERROR(INDEX(I51:I500,MATCH($C$14,$C$51:$C$500,0)),"")</f>
        <v>-590129767000</v>
      </c>
      <c r="J14" s="2">
        <f t="shared" si="11"/>
        <v>-641962241000</v>
      </c>
      <c r="K14" s="2">
        <f t="shared" si="11"/>
        <v>-597149466000</v>
      </c>
      <c r="L14" s="2">
        <f t="shared" si="11"/>
        <v>-520607653000</v>
      </c>
      <c r="M14" s="2">
        <f t="shared" si="11"/>
        <v>-606813011000</v>
      </c>
      <c r="N14" s="2">
        <f t="shared" si="11"/>
        <v>-596377203000</v>
      </c>
      <c r="O14" s="2">
        <f t="shared" si="11"/>
        <v>-497969909000</v>
      </c>
      <c r="P14" s="2">
        <f t="shared" si="11"/>
        <v>-187291030608</v>
      </c>
      <c r="Q14" s="2">
        <f t="shared" si="11"/>
        <v>-85951608979</v>
      </c>
      <c r="R14" s="2">
        <f t="shared" si="11"/>
        <v>-59798179173</v>
      </c>
      <c r="S14" s="2">
        <f t="shared" si="11"/>
        <v>-36142085430</v>
      </c>
      <c r="T14" s="2">
        <f t="shared" si="11"/>
        <v>-26869685416</v>
      </c>
      <c r="U14" s="2">
        <f t="shared" si="11"/>
        <v>-9639641584</v>
      </c>
      <c r="V14" s="2">
        <f t="shared" si="11"/>
        <v>-6872403387</v>
      </c>
      <c r="W14" s="2">
        <f t="shared" si="11"/>
        <v>-12059178398</v>
      </c>
      <c r="X14" s="2">
        <f t="shared" si="11"/>
        <v>-14336646263</v>
      </c>
      <c r="Y14" s="2">
        <f t="shared" si="11"/>
        <v>-25486369011</v>
      </c>
      <c r="Z14" s="2">
        <f t="shared" si="11"/>
        <v>-16873686055</v>
      </c>
    </row>
    <row r="15" spans="1:26" ht="15.5" x14ac:dyDescent="0.35">
      <c r="C15" t="s">
        <v>27</v>
      </c>
      <c r="D15" s="2">
        <f>IFERROR(INDEX(D51:D500,MATCH($C$15,$C$51:$C$500,0)),"")</f>
        <v>-4318093000</v>
      </c>
      <c r="H15" s="2">
        <f>IFERROR(SUM(D15:G15)*(4/MAX(1,COUNT(D15:G15))),"")</f>
        <v>-17272372000</v>
      </c>
      <c r="I15" s="2">
        <f t="shared" ref="I15:Z15" si="12">IFERROR(INDEX(I51:I500,MATCH($C$15,$C$51:$C$500,0)),"")</f>
        <v>-5270533000</v>
      </c>
      <c r="J15" s="2">
        <f t="shared" si="12"/>
        <v>21526367000</v>
      </c>
      <c r="K15" s="2">
        <f t="shared" si="12"/>
        <v>19759875000</v>
      </c>
      <c r="L15" s="2">
        <f t="shared" si="12"/>
        <v>-143948941000</v>
      </c>
      <c r="M15" s="2">
        <f t="shared" si="12"/>
        <v>-102994620000</v>
      </c>
      <c r="N15" s="2">
        <f t="shared" si="12"/>
        <v>-52933342000</v>
      </c>
      <c r="O15" s="2">
        <f t="shared" si="12"/>
        <v>-22425049000</v>
      </c>
      <c r="P15" s="2">
        <f t="shared" si="12"/>
        <v>-175933518561</v>
      </c>
      <c r="Q15" s="2">
        <f t="shared" si="12"/>
        <v>-118001844961</v>
      </c>
      <c r="R15" s="2">
        <f t="shared" si="12"/>
        <v>-111427977007</v>
      </c>
      <c r="S15" s="2">
        <f t="shared" si="12"/>
        <v>-85162555115</v>
      </c>
      <c r="T15" s="2">
        <f t="shared" si="12"/>
        <v>-79079988771</v>
      </c>
      <c r="U15" s="2">
        <f t="shared" si="12"/>
        <v>-68483102322</v>
      </c>
      <c r="V15" s="2">
        <f t="shared" si="12"/>
        <v>-72520454677</v>
      </c>
      <c r="W15" s="2">
        <f t="shared" si="12"/>
        <v>-60243883939</v>
      </c>
      <c r="X15" s="2">
        <f t="shared" si="12"/>
        <v>-39894779486</v>
      </c>
      <c r="Y15" s="2">
        <f t="shared" si="12"/>
        <v>-37222944074</v>
      </c>
      <c r="Z15" s="2">
        <f t="shared" si="12"/>
        <v>-40712081273</v>
      </c>
    </row>
    <row r="16" spans="1:26" ht="15.5" x14ac:dyDescent="0.35">
      <c r="C16" t="s">
        <v>28</v>
      </c>
      <c r="D16" s="2">
        <f>IFERROR(INDEX(D51:D500,MATCH($C$16,$C$51:$C$500,0)),"")</f>
        <v>127955495000</v>
      </c>
      <c r="H16" s="2">
        <f>IFERROR(SUM(D16:G16)*(4/MAX(1,COUNT(D16:G16))),"")</f>
        <v>511821980000</v>
      </c>
      <c r="I16" s="2">
        <f t="shared" ref="I16:Z16" si="13">IFERROR(INDEX(I51:I500,MATCH($C$16,$C$51:$C$500,0)),"")</f>
        <v>-438086617000</v>
      </c>
      <c r="J16" s="2">
        <f t="shared" si="13"/>
        <v>-1229698910000</v>
      </c>
      <c r="K16" s="2">
        <f t="shared" si="13"/>
        <v>-2280444219000</v>
      </c>
      <c r="L16" s="2">
        <f t="shared" si="13"/>
        <v>49622055000</v>
      </c>
      <c r="M16" s="2">
        <f t="shared" si="13"/>
        <v>392883409000</v>
      </c>
      <c r="N16" s="2">
        <f t="shared" si="13"/>
        <v>73359098000</v>
      </c>
      <c r="O16" s="2">
        <f t="shared" si="13"/>
        <v>38315488000</v>
      </c>
      <c r="P16" s="2">
        <f t="shared" si="13"/>
        <v>577726327511</v>
      </c>
      <c r="Q16" s="2">
        <f t="shared" si="13"/>
        <v>449709762422</v>
      </c>
      <c r="R16" s="2">
        <f t="shared" si="13"/>
        <v>383025924669</v>
      </c>
      <c r="S16" s="2">
        <f t="shared" si="13"/>
        <v>338135061189</v>
      </c>
      <c r="T16" s="2">
        <f t="shared" si="13"/>
        <v>315611059634</v>
      </c>
      <c r="U16" s="2">
        <f t="shared" si="13"/>
        <v>284125432299</v>
      </c>
      <c r="V16" s="2">
        <f t="shared" si="13"/>
        <v>278284452055</v>
      </c>
      <c r="W16" s="2">
        <f t="shared" si="13"/>
        <v>232007059693</v>
      </c>
      <c r="X16" s="2">
        <f t="shared" si="13"/>
        <v>178611238352</v>
      </c>
      <c r="Y16" s="2">
        <f t="shared" si="13"/>
        <v>99729820584</v>
      </c>
      <c r="Z16" s="2">
        <f t="shared" si="13"/>
        <v>96105856142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2662460000000</v>
      </c>
      <c r="H20" s="2">
        <f t="shared" ref="H20:Z20" ca="1" si="14">IFERROR(H21*H2,"")</f>
        <v>2662460000000</v>
      </c>
      <c r="I20" s="2">
        <f t="shared" ca="1" si="14"/>
        <v>2868550000000</v>
      </c>
      <c r="J20" s="2">
        <f t="shared" ca="1" si="14"/>
        <v>3369850000000</v>
      </c>
      <c r="K20" s="2">
        <f t="shared" ca="1" si="14"/>
        <v>8048650000000</v>
      </c>
      <c r="L20" s="2">
        <f t="shared" ca="1" si="14"/>
        <v>6021750000000</v>
      </c>
      <c r="M20" s="2">
        <f t="shared" ca="1" si="14"/>
        <v>13486500000000</v>
      </c>
      <c r="N20" s="2">
        <f t="shared" ca="1" si="14"/>
        <v>23587500000000</v>
      </c>
      <c r="O20" s="2">
        <f t="shared" ca="1" si="14"/>
        <v>6937500000000</v>
      </c>
      <c r="P20" s="2">
        <f t="shared" ca="1" si="14"/>
        <v>14430000000000</v>
      </c>
      <c r="Q20" s="2">
        <f t="shared" ca="1" si="14"/>
        <v>14985000000000</v>
      </c>
      <c r="R20" s="2">
        <f t="shared" ca="1" si="14"/>
        <v>15262500000000</v>
      </c>
      <c r="S20" s="2">
        <f t="shared" ca="1" si="14"/>
        <v>4828500000000</v>
      </c>
      <c r="T20" s="2">
        <f t="shared" ca="1" si="14"/>
        <v>8130750000000</v>
      </c>
      <c r="U20" s="2">
        <f t="shared" ca="1" si="14"/>
        <v>3274500000000</v>
      </c>
      <c r="V20" s="2">
        <f t="shared" ca="1" si="14"/>
        <v>4107000000000</v>
      </c>
      <c r="W20" s="2">
        <f t="shared" ca="1" si="14"/>
        <v>1887000000000</v>
      </c>
      <c r="X20" s="2">
        <f t="shared" ca="1" si="14"/>
        <v>882450000000</v>
      </c>
      <c r="Y20" s="2">
        <f t="shared" ca="1" si="14"/>
        <v>704850000000</v>
      </c>
      <c r="Z20" s="2">
        <f t="shared" ca="1" si="14"/>
        <v>421800000000</v>
      </c>
    </row>
    <row r="21" spans="1:26" ht="15.5" x14ac:dyDescent="0.35">
      <c r="C21" t="s">
        <v>11</v>
      </c>
      <c r="D21" s="2">
        <f>IFERROR(INDEX(D51:D500,MATCH($C$7,$C$51:$C$500,0)),"")</f>
        <v>5570000000</v>
      </c>
      <c r="H21" s="2">
        <f>IFERROR(INDEX(D21:G21,COUNT(D21:G21)),"")</f>
        <v>5570000000</v>
      </c>
      <c r="I21" s="2">
        <f t="shared" ref="I21:Z21" si="15">IFERROR(INDEX(I51:I500,MATCH($C$7,$C$51:$C$500,0)),"")</f>
        <v>5570000000</v>
      </c>
      <c r="J21" s="2">
        <f t="shared" si="15"/>
        <v>5570000000</v>
      </c>
      <c r="K21" s="2">
        <f t="shared" si="15"/>
        <v>5570000000</v>
      </c>
      <c r="L21" s="2">
        <f t="shared" si="15"/>
        <v>5550000000</v>
      </c>
      <c r="M21" s="2">
        <f t="shared" si="15"/>
        <v>5550000000</v>
      </c>
      <c r="N21" s="2">
        <f t="shared" si="15"/>
        <v>5550000000</v>
      </c>
      <c r="O21" s="2">
        <f t="shared" si="15"/>
        <v>5550000000</v>
      </c>
      <c r="P21" s="2">
        <f t="shared" si="15"/>
        <v>5550000000</v>
      </c>
      <c r="Q21" s="2">
        <f t="shared" si="15"/>
        <v>5550000000</v>
      </c>
      <c r="R21" s="2">
        <f t="shared" si="15"/>
        <v>5550000000</v>
      </c>
      <c r="S21" s="2">
        <f t="shared" si="15"/>
        <v>5550000000</v>
      </c>
      <c r="T21" s="2">
        <f t="shared" si="15"/>
        <v>5550000000</v>
      </c>
      <c r="U21" s="2">
        <f t="shared" si="15"/>
        <v>5550000000</v>
      </c>
      <c r="V21" s="2">
        <f t="shared" si="15"/>
        <v>5550000000</v>
      </c>
      <c r="W21" s="2">
        <f t="shared" si="15"/>
        <v>5550000000</v>
      </c>
      <c r="X21" s="2">
        <f t="shared" si="15"/>
        <v>5550000000</v>
      </c>
      <c r="Y21" s="2">
        <f t="shared" si="15"/>
        <v>5550000000</v>
      </c>
      <c r="Z21" s="2">
        <f t="shared" si="15"/>
        <v>5550000000</v>
      </c>
    </row>
    <row r="23" spans="1:26" ht="15.5" x14ac:dyDescent="0.35">
      <c r="B23" t="s">
        <v>53</v>
      </c>
      <c r="C23" t="s">
        <v>54</v>
      </c>
      <c r="D23" s="3">
        <f>IFERROR(D5/D6*100,"")</f>
        <v>2.6037803301425804</v>
      </c>
      <c r="H23" s="3">
        <f t="shared" ref="H23:Z23" si="16">IFERROR(H5/H6*100,"")</f>
        <v>10.415121320570321</v>
      </c>
      <c r="I23" s="3">
        <f t="shared" si="16"/>
        <v>-19.827382674869668</v>
      </c>
      <c r="J23" s="3">
        <f t="shared" si="16"/>
        <v>-22.04206823745012</v>
      </c>
      <c r="K23" s="3">
        <f t="shared" si="16"/>
        <v>-41.366396213303908</v>
      </c>
      <c r="L23" s="3">
        <f t="shared" si="16"/>
        <v>0.75751522586992537</v>
      </c>
      <c r="M23" s="3">
        <f t="shared" si="16"/>
        <v>0.11567001276426656</v>
      </c>
      <c r="N23" s="3">
        <f t="shared" si="16"/>
        <v>-0.91742679056933218</v>
      </c>
      <c r="O23" s="3">
        <f t="shared" si="16"/>
        <v>64.70956150384923</v>
      </c>
      <c r="P23" s="3">
        <f t="shared" si="16"/>
        <v>23.443848943658601</v>
      </c>
      <c r="Q23" s="3">
        <f t="shared" si="16"/>
        <v>12.398151644660077</v>
      </c>
      <c r="R23" s="3">
        <f t="shared" si="16"/>
        <v>10.685414139822869</v>
      </c>
      <c r="S23" s="3">
        <f t="shared" si="16"/>
        <v>9.8716461305256047</v>
      </c>
      <c r="T23" s="3">
        <f t="shared" si="16"/>
        <v>12.954557213261293</v>
      </c>
      <c r="U23" s="3">
        <f t="shared" si="16"/>
        <v>13.208270072750691</v>
      </c>
      <c r="V23" s="3">
        <f t="shared" si="16"/>
        <v>14.230213147673915</v>
      </c>
      <c r="W23" s="3">
        <f t="shared" si="16"/>
        <v>13.713749141106646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1.4597372038180616</v>
      </c>
      <c r="I24" s="4">
        <f t="shared" si="17"/>
        <v>0.84900801660527825</v>
      </c>
      <c r="J24" s="4" t="str">
        <f t="shared" si="17"/>
        <v/>
      </c>
      <c r="K24" s="4" t="str">
        <f t="shared" si="17"/>
        <v/>
      </c>
      <c r="L24" s="4">
        <f t="shared" si="17"/>
        <v>-0.42824906368220739</v>
      </c>
      <c r="M24" s="4">
        <f t="shared" si="17"/>
        <v>-0.59553040058547979</v>
      </c>
      <c r="N24" s="4" t="str">
        <f t="shared" si="17"/>
        <v/>
      </c>
      <c r="O24" s="4">
        <f t="shared" si="17"/>
        <v>0.37946020606641517</v>
      </c>
      <c r="P24" s="4">
        <f t="shared" si="17"/>
        <v>0.12159636932963847</v>
      </c>
      <c r="Q24" s="4">
        <f t="shared" si="17"/>
        <v>-2.7187577518959616E-2</v>
      </c>
      <c r="R24" s="4">
        <f t="shared" si="17"/>
        <v>-4.8679114104697718E-2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13.37</v>
      </c>
      <c r="H25" s="3">
        <f>IFERROR(INDEX(D25:G25,COUNT(D25:G25)),"")</f>
        <v>13.37</v>
      </c>
      <c r="I25" s="3">
        <f t="shared" ref="I25:Z25" si="18">IFERROR(INDEX(I51:I500,MATCH($C$25,$C$51:$C$500,0)),"")</f>
        <v>-60.17</v>
      </c>
      <c r="J25" s="3">
        <f t="shared" si="18"/>
        <v>-151.31</v>
      </c>
      <c r="K25" s="3">
        <f t="shared" si="18"/>
        <v>-352.85</v>
      </c>
      <c r="L25" s="3">
        <f t="shared" si="18"/>
        <v>-30.62</v>
      </c>
      <c r="M25" s="3">
        <f t="shared" si="18"/>
        <v>54.42</v>
      </c>
      <c r="N25" s="3">
        <f t="shared" si="18"/>
        <v>3.18</v>
      </c>
      <c r="O25" s="3">
        <f t="shared" si="18"/>
        <v>-2.29</v>
      </c>
      <c r="P25" s="3">
        <f t="shared" si="18"/>
        <v>74.88</v>
      </c>
      <c r="Q25" s="3">
        <f t="shared" si="18"/>
        <v>58.84</v>
      </c>
      <c r="R25" s="3">
        <f t="shared" si="18"/>
        <v>48.15</v>
      </c>
      <c r="S25" s="3">
        <f t="shared" si="18"/>
        <v>44.81</v>
      </c>
      <c r="T25" s="3">
        <f t="shared" si="18"/>
        <v>42.24</v>
      </c>
      <c r="U25" s="3">
        <f t="shared" si="18"/>
        <v>38.630000000000003</v>
      </c>
      <c r="V25" s="3">
        <f t="shared" si="18"/>
        <v>36.93</v>
      </c>
      <c r="W25" s="3">
        <f t="shared" si="18"/>
        <v>30.93</v>
      </c>
      <c r="X25" s="3">
        <f t="shared" si="18"/>
        <v>24.98</v>
      </c>
      <c r="Y25" s="3">
        <f t="shared" si="18"/>
        <v>11.25</v>
      </c>
      <c r="Z25" s="3">
        <f t="shared" si="18"/>
        <v>9.9700000000000006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-0.24477810212792861</v>
      </c>
      <c r="I26" s="4" t="str">
        <f t="shared" si="19"/>
        <v/>
      </c>
      <c r="J26" s="4">
        <f t="shared" si="19"/>
        <v>1.3120990208479286</v>
      </c>
      <c r="K26" s="4" t="str">
        <f t="shared" si="19"/>
        <v/>
      </c>
      <c r="L26" s="4" t="str">
        <f t="shared" si="19"/>
        <v/>
      </c>
      <c r="M26" s="4">
        <f t="shared" si="19"/>
        <v>2.4784266798639321E-2</v>
      </c>
      <c r="N26" s="4">
        <f t="shared" si="19"/>
        <v>-0.41087095426616937</v>
      </c>
      <c r="O26" s="4" t="str">
        <f t="shared" si="19"/>
        <v/>
      </c>
      <c r="P26" s="4">
        <f t="shared" si="19"/>
        <v>0.14153235526069263</v>
      </c>
      <c r="Q26" s="4">
        <f t="shared" si="19"/>
        <v>9.7636831007709812E-2</v>
      </c>
      <c r="R26" s="4">
        <f t="shared" si="19"/>
        <v>9.2554912966606784E-2</v>
      </c>
      <c r="S26" s="4">
        <f t="shared" si="19"/>
        <v>0.12397461289056011</v>
      </c>
      <c r="T26" s="4">
        <f t="shared" si="19"/>
        <v>0.3029095801582935</v>
      </c>
      <c r="U26" s="4">
        <f t="shared" si="19"/>
        <v>0.31113046903010022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364.56902800718132</v>
      </c>
      <c r="H27" s="3">
        <f t="shared" ref="H27:Z27" si="20">IFERROR(H4/H21,"")</f>
        <v>1458.2761120287253</v>
      </c>
      <c r="I27" s="3">
        <f t="shared" si="20"/>
        <v>1655.8937263913824</v>
      </c>
      <c r="J27" s="3">
        <f t="shared" si="20"/>
        <v>1784.373135368043</v>
      </c>
      <c r="K27" s="3">
        <f t="shared" si="20"/>
        <v>1772.3235436265709</v>
      </c>
      <c r="L27" s="3">
        <f t="shared" si="20"/>
        <v>1730.8370016216215</v>
      </c>
      <c r="M27" s="3">
        <f t="shared" si="20"/>
        <v>2316.689476216216</v>
      </c>
      <c r="N27" s="3">
        <f t="shared" si="20"/>
        <v>1802.9140581981983</v>
      </c>
      <c r="O27" s="3">
        <f t="shared" si="20"/>
        <v>1693.7901758558558</v>
      </c>
      <c r="P27" s="3">
        <f t="shared" si="20"/>
        <v>1343.0837371511711</v>
      </c>
      <c r="Q27" s="3">
        <f t="shared" si="20"/>
        <v>1104.0503368293694</v>
      </c>
      <c r="R27" s="3">
        <f t="shared" si="20"/>
        <v>1047.1175957533333</v>
      </c>
      <c r="S27" s="3">
        <f t="shared" si="20"/>
        <v>875.74260964396399</v>
      </c>
      <c r="T27" s="3">
        <f t="shared" si="20"/>
        <v>814.59898734396393</v>
      </c>
      <c r="U27" s="3">
        <f t="shared" si="20"/>
        <v>783.43675466396394</v>
      </c>
      <c r="V27" s="3">
        <f t="shared" si="20"/>
        <v>672.83623447009006</v>
      </c>
      <c r="W27" s="3">
        <f t="shared" si="20"/>
        <v>627.23719662324322</v>
      </c>
      <c r="X27" s="3">
        <f t="shared" si="20"/>
        <v>573.66293764126124</v>
      </c>
      <c r="Y27" s="3">
        <f t="shared" si="20"/>
        <v>514.24462891513508</v>
      </c>
      <c r="Z27" s="3">
        <f t="shared" si="20"/>
        <v>487.33845219873876</v>
      </c>
    </row>
    <row r="28" spans="1:26" ht="15.5" x14ac:dyDescent="0.35">
      <c r="C28" t="s">
        <v>60</v>
      </c>
      <c r="D28" s="4">
        <f>IFERROR(_xlfn.RRI(5,I27,D27),"")</f>
        <v>-0.26116159528365201</v>
      </c>
      <c r="H28" s="4">
        <f t="shared" ref="H28:Z28" si="21">IFERROR(_xlfn.RRI(5,M27,H27),"")</f>
        <v>-8.8420841809314754E-2</v>
      </c>
      <c r="I28" s="4">
        <f t="shared" si="21"/>
        <v>-1.6868781167242664E-2</v>
      </c>
      <c r="J28" s="4">
        <f t="shared" si="21"/>
        <v>1.0474162683897115E-2</v>
      </c>
      <c r="K28" s="4">
        <f t="shared" si="21"/>
        <v>5.7031630427676339E-2</v>
      </c>
      <c r="L28" s="4">
        <f t="shared" si="21"/>
        <v>9.4091034587910904E-2</v>
      </c>
      <c r="M28" s="4">
        <f t="shared" si="21"/>
        <v>0.172126469957816</v>
      </c>
      <c r="N28" s="4">
        <f t="shared" si="21"/>
        <v>0.15536633469619177</v>
      </c>
      <c r="O28" s="4">
        <f t="shared" si="21"/>
        <v>0.15766565413928624</v>
      </c>
      <c r="P28" s="4">
        <f t="shared" si="21"/>
        <v>0.11383235581339957</v>
      </c>
      <c r="Q28" s="4">
        <f t="shared" si="21"/>
        <v>0.10411904368116631</v>
      </c>
      <c r="R28" s="4">
        <f t="shared" si="21"/>
        <v>0.10793104170637391</v>
      </c>
      <c r="S28" s="4">
        <f t="shared" si="21"/>
        <v>8.8288243673855904E-2</v>
      </c>
      <c r="T28" s="4">
        <f t="shared" si="21"/>
        <v>9.6364135340821111E-2</v>
      </c>
      <c r="U28" s="4">
        <f t="shared" si="21"/>
        <v>9.9599800978325215E-2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-1.2222037560245971</v>
      </c>
      <c r="I29" s="4">
        <f t="shared" si="22"/>
        <v>-0.60233956777476705</v>
      </c>
      <c r="J29" s="4">
        <f t="shared" si="22"/>
        <v>-0.57117755420150207</v>
      </c>
      <c r="K29" s="4">
        <f t="shared" si="22"/>
        <v>10.523514043109079</v>
      </c>
      <c r="L29" s="4">
        <f t="shared" si="22"/>
        <v>-1.5626607864755606</v>
      </c>
      <c r="M29" s="4">
        <f t="shared" si="22"/>
        <v>16.113207547169811</v>
      </c>
      <c r="N29" s="4">
        <f t="shared" si="22"/>
        <v>-2.3886462882096073</v>
      </c>
      <c r="O29" s="4">
        <f t="shared" si="22"/>
        <v>-1.0305822649572651</v>
      </c>
      <c r="P29" s="4">
        <f t="shared" si="22"/>
        <v>0.27260367097212768</v>
      </c>
      <c r="Q29" s="4">
        <f t="shared" si="22"/>
        <v>0.22201453790238848</v>
      </c>
      <c r="R29" s="4">
        <f t="shared" si="22"/>
        <v>7.453693372015166E-2</v>
      </c>
      <c r="S29" s="4">
        <f t="shared" si="22"/>
        <v>6.0842803030303032E-2</v>
      </c>
      <c r="T29" s="4">
        <f t="shared" si="22"/>
        <v>9.3450685995340385E-2</v>
      </c>
      <c r="U29" s="4">
        <f t="shared" si="22"/>
        <v>4.6033035472515645E-2</v>
      </c>
      <c r="V29" s="4">
        <f t="shared" si="22"/>
        <v>0.19398642095053348</v>
      </c>
      <c r="W29" s="4">
        <f t="shared" si="22"/>
        <v>0.23819055244195353</v>
      </c>
      <c r="X29" s="4">
        <f t="shared" si="22"/>
        <v>1.2204444444444444</v>
      </c>
      <c r="Y29" s="4">
        <f t="shared" si="22"/>
        <v>0.12838515546639911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-0.11934196694694693</v>
      </c>
      <c r="I30" s="4">
        <f t="shared" si="23"/>
        <v>-7.2002546121139932E-2</v>
      </c>
      <c r="J30" s="4">
        <f t="shared" si="23"/>
        <v>6.7987539774007344E-3</v>
      </c>
      <c r="K30" s="4">
        <f t="shared" si="23"/>
        <v>2.3969063502848963E-2</v>
      </c>
      <c r="L30" s="4">
        <f t="shared" si="23"/>
        <v>-0.25288347040426451</v>
      </c>
      <c r="M30" s="4">
        <f t="shared" si="23"/>
        <v>0.28496944470635288</v>
      </c>
      <c r="N30" s="4">
        <f t="shared" si="23"/>
        <v>6.442585622342703E-2</v>
      </c>
      <c r="O30" s="4">
        <f t="shared" si="23"/>
        <v>0.26112030769471728</v>
      </c>
      <c r="P30" s="4">
        <f t="shared" si="23"/>
        <v>0.21650588958494588</v>
      </c>
      <c r="Q30" s="4">
        <f t="shared" si="23"/>
        <v>5.437091431462069E-2</v>
      </c>
      <c r="R30" s="4">
        <f t="shared" si="23"/>
        <v>0.19569104463130135</v>
      </c>
      <c r="S30" s="4">
        <f t="shared" si="23"/>
        <v>7.5059781868084013E-2</v>
      </c>
      <c r="T30" s="4">
        <f t="shared" si="23"/>
        <v>3.9776322076395643E-2</v>
      </c>
      <c r="U30" s="4">
        <f t="shared" si="23"/>
        <v>0.16437955408418251</v>
      </c>
      <c r="V30" s="4">
        <f t="shared" si="23"/>
        <v>7.2698236157439491E-2</v>
      </c>
      <c r="W30" s="4">
        <f t="shared" si="23"/>
        <v>9.3389785999186375E-2</v>
      </c>
      <c r="X30" s="4">
        <f t="shared" si="23"/>
        <v>0.11554483097174333</v>
      </c>
      <c r="Y30" s="4">
        <f t="shared" si="23"/>
        <v>5.5210453012691597E-2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531.77</v>
      </c>
      <c r="H32" s="3">
        <f>IFERROR(INDEX(D32:G32,COUNT(D32:G32)),"")</f>
        <v>531.77</v>
      </c>
      <c r="I32" s="3">
        <f t="shared" ref="I32:Z32" si="24">IFERROR(INDEX(I51:I500,MATCH($C$32,$C$51:$C$500,0)),"")</f>
        <v>518.39</v>
      </c>
      <c r="J32" s="3">
        <f t="shared" si="24"/>
        <v>615.59</v>
      </c>
      <c r="K32" s="3">
        <f t="shared" si="24"/>
        <v>795.31</v>
      </c>
      <c r="L32" s="3">
        <f t="shared" si="24"/>
        <v>1285.1300000000001</v>
      </c>
      <c r="M32" s="3">
        <f t="shared" si="24"/>
        <v>1285.5</v>
      </c>
      <c r="N32" s="3">
        <f t="shared" si="24"/>
        <v>1259.1600000000001</v>
      </c>
      <c r="O32" s="3">
        <f t="shared" si="24"/>
        <v>1303.9100000000001</v>
      </c>
      <c r="P32" s="3">
        <f t="shared" si="24"/>
        <v>576.52</v>
      </c>
      <c r="Q32" s="3">
        <f t="shared" si="24"/>
        <v>451.98</v>
      </c>
      <c r="R32" s="3">
        <f t="shared" si="24"/>
        <v>399.88</v>
      </c>
      <c r="S32" s="3">
        <f t="shared" si="24"/>
        <v>330.58</v>
      </c>
      <c r="T32" s="3">
        <f t="shared" si="24"/>
        <v>322.14999999999998</v>
      </c>
      <c r="U32" s="3">
        <f t="shared" si="24"/>
        <v>289.56</v>
      </c>
      <c r="V32" s="3">
        <f t="shared" si="24"/>
        <v>256.83999999999997</v>
      </c>
      <c r="W32" s="3">
        <f t="shared" si="24"/>
        <v>225.51</v>
      </c>
      <c r="X32" s="3">
        <f t="shared" si="24"/>
        <v>200.58</v>
      </c>
      <c r="Y32" s="3">
        <f t="shared" si="24"/>
        <v>179.21</v>
      </c>
      <c r="Z32" s="3">
        <f t="shared" si="24"/>
        <v>170.65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0.87</v>
      </c>
      <c r="H33" s="3">
        <f>IFERROR(INDEX(D33:G33,COUNT(D33:G33)),"")</f>
        <v>0.87</v>
      </c>
      <c r="I33" s="3">
        <f t="shared" ref="I33:Z33" si="25">IFERROR(INDEX(I51:I500,MATCH($C$33,$C$51:$C$500,0)),"")</f>
        <v>0.99</v>
      </c>
      <c r="J33" s="3">
        <f t="shared" si="25"/>
        <v>0.98</v>
      </c>
      <c r="K33" s="3">
        <f t="shared" si="25"/>
        <v>1.82</v>
      </c>
      <c r="L33" s="3">
        <f t="shared" si="25"/>
        <v>0.84</v>
      </c>
      <c r="M33" s="3">
        <f t="shared" si="25"/>
        <v>1.89</v>
      </c>
      <c r="N33" s="3">
        <f t="shared" si="25"/>
        <v>3.38</v>
      </c>
      <c r="O33" s="3">
        <f t="shared" si="25"/>
        <v>0.96</v>
      </c>
      <c r="P33" s="3">
        <f t="shared" si="25"/>
        <v>4.51</v>
      </c>
      <c r="Q33" s="3">
        <f t="shared" si="25"/>
        <v>5.97</v>
      </c>
      <c r="R33" s="3">
        <f t="shared" si="25"/>
        <v>6.88</v>
      </c>
      <c r="S33" s="3">
        <f t="shared" si="25"/>
        <v>2.63</v>
      </c>
      <c r="T33" s="3">
        <f t="shared" si="25"/>
        <v>4.55</v>
      </c>
      <c r="U33" s="3">
        <f t="shared" si="25"/>
        <v>2.04</v>
      </c>
      <c r="V33" s="3">
        <f t="shared" si="25"/>
        <v>2.88</v>
      </c>
      <c r="W33" s="3">
        <f t="shared" si="25"/>
        <v>1.51</v>
      </c>
      <c r="X33" s="3">
        <f t="shared" si="25"/>
        <v>0.79</v>
      </c>
      <c r="Y33" s="3">
        <f t="shared" si="25"/>
        <v>0.71</v>
      </c>
      <c r="Z33" s="3">
        <f t="shared" si="25"/>
        <v>0.45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34.549999999999997</v>
      </c>
      <c r="H34" s="3">
        <f>IFERROR(INDEX(D34:G34,COUNT(D34:G34)),"")</f>
        <v>34.549999999999997</v>
      </c>
      <c r="I34" s="3">
        <f t="shared" ref="I34:Z34" si="26">IFERROR(INDEX(I51:I500,MATCH($C$34,$C$51:$C$500,0)),"")</f>
        <v>-8.56</v>
      </c>
      <c r="J34" s="3">
        <f t="shared" si="26"/>
        <v>-4</v>
      </c>
      <c r="K34" s="3">
        <f t="shared" si="26"/>
        <v>-4.0999999999999996</v>
      </c>
      <c r="L34" s="3">
        <f t="shared" si="26"/>
        <v>-35.43</v>
      </c>
      <c r="M34" s="3">
        <f t="shared" si="26"/>
        <v>44.65</v>
      </c>
      <c r="N34" s="3">
        <f t="shared" si="26"/>
        <v>1336.48</v>
      </c>
      <c r="O34" s="3">
        <f t="shared" si="26"/>
        <v>-545.85</v>
      </c>
      <c r="P34" s="3">
        <f t="shared" si="26"/>
        <v>34.72</v>
      </c>
      <c r="Q34" s="3">
        <f t="shared" si="26"/>
        <v>45.89</v>
      </c>
      <c r="R34" s="3">
        <f t="shared" si="26"/>
        <v>57.11</v>
      </c>
      <c r="S34" s="3">
        <f t="shared" si="26"/>
        <v>19.420000000000002</v>
      </c>
      <c r="T34" s="3">
        <f t="shared" si="26"/>
        <v>34.68</v>
      </c>
      <c r="U34" s="3">
        <f t="shared" si="26"/>
        <v>15.27</v>
      </c>
      <c r="V34" s="3">
        <f t="shared" si="26"/>
        <v>20.04</v>
      </c>
      <c r="W34" s="3">
        <f t="shared" si="26"/>
        <v>10.99</v>
      </c>
      <c r="X34" s="3">
        <f t="shared" si="26"/>
        <v>6.37</v>
      </c>
      <c r="Y34" s="3">
        <f t="shared" si="26"/>
        <v>11.29</v>
      </c>
      <c r="Z34" s="3">
        <f t="shared" si="26"/>
        <v>7.62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1.27</v>
      </c>
      <c r="H35" s="3">
        <f>IFERROR(INDEX(D35:G35,COUNT(D35:G35)),"")</f>
        <v>1.27</v>
      </c>
      <c r="I35" s="3">
        <f t="shared" ref="I35:Z35" si="27">IFERROR(INDEX(I51:I500,MATCH($C$35,$C$51:$C$500,0)),"")</f>
        <v>0.31</v>
      </c>
      <c r="J35" s="3">
        <f t="shared" si="27"/>
        <v>0.34</v>
      </c>
      <c r="K35" s="3">
        <f t="shared" si="27"/>
        <v>0.81</v>
      </c>
      <c r="L35" s="3">
        <f t="shared" si="27"/>
        <v>0.63</v>
      </c>
      <c r="M35" s="3">
        <f t="shared" si="27"/>
        <v>1.05</v>
      </c>
      <c r="N35" s="3">
        <f t="shared" si="27"/>
        <v>2.36</v>
      </c>
      <c r="O35" s="3">
        <f t="shared" si="27"/>
        <v>0.74</v>
      </c>
      <c r="P35" s="3">
        <f t="shared" si="27"/>
        <v>1.94</v>
      </c>
      <c r="Q35" s="3">
        <f t="shared" si="27"/>
        <v>2.4500000000000002</v>
      </c>
      <c r="R35" s="3">
        <f t="shared" si="27"/>
        <v>2.63</v>
      </c>
      <c r="S35" s="3">
        <f t="shared" si="27"/>
        <v>0.99</v>
      </c>
      <c r="T35" s="3">
        <f t="shared" si="27"/>
        <v>1.8</v>
      </c>
      <c r="U35" s="3">
        <f t="shared" si="27"/>
        <v>0.75</v>
      </c>
      <c r="V35" s="3">
        <f t="shared" si="27"/>
        <v>1.1000000000000001</v>
      </c>
      <c r="W35" s="3">
        <f t="shared" si="27"/>
        <v>0.54</v>
      </c>
      <c r="X35" s="3">
        <f t="shared" si="27"/>
        <v>0.28000000000000003</v>
      </c>
      <c r="Y35" s="3">
        <f t="shared" si="27"/>
        <v>0.25</v>
      </c>
      <c r="Z35" s="3">
        <f t="shared" si="27"/>
        <v>0.16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0.30070000000000002</v>
      </c>
      <c r="N36" s="4">
        <f t="shared" si="28"/>
        <v>0.40079999999999999</v>
      </c>
      <c r="O36" s="4">
        <f t="shared" si="28"/>
        <v>0</v>
      </c>
      <c r="P36" s="4">
        <f t="shared" si="28"/>
        <v>0.20050000000000001</v>
      </c>
      <c r="Q36" s="4">
        <f t="shared" si="28"/>
        <v>0.30079999999999996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16.329999999999998</v>
      </c>
      <c r="N37" s="3">
        <f t="shared" si="29"/>
        <v>1.27</v>
      </c>
      <c r="O37" s="3">
        <f t="shared" si="29"/>
        <v>0</v>
      </c>
      <c r="P37" s="3">
        <f t="shared" si="29"/>
        <v>14.98</v>
      </c>
      <c r="Q37" s="3">
        <f t="shared" si="29"/>
        <v>17.66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2030649486000</v>
      </c>
      <c r="E51" s="5">
        <v>2215116743000</v>
      </c>
      <c r="F51" s="5">
        <v>2638862719000</v>
      </c>
      <c r="G51" s="5">
        <v>2201140777000</v>
      </c>
      <c r="I51" s="5">
        <v>9223328056000</v>
      </c>
      <c r="J51" s="5">
        <v>9938958364000</v>
      </c>
      <c r="K51" s="5">
        <v>9871842138000</v>
      </c>
      <c r="L51" s="5">
        <v>9606145359000</v>
      </c>
      <c r="M51" s="5">
        <v>12857626593000</v>
      </c>
      <c r="N51" s="5">
        <v>10006173023000</v>
      </c>
      <c r="O51" s="5">
        <v>9400535476000</v>
      </c>
      <c r="P51" s="5">
        <v>7454114741189</v>
      </c>
      <c r="Q51" s="5">
        <v>6127479369403</v>
      </c>
      <c r="R51" s="5">
        <v>5811502656431</v>
      </c>
      <c r="S51" s="5">
        <v>4860371483524</v>
      </c>
      <c r="T51" s="5">
        <v>4521024379759</v>
      </c>
      <c r="U51" s="5">
        <v>4348073988385</v>
      </c>
      <c r="V51" s="5">
        <v>3734241101309</v>
      </c>
      <c r="W51" s="5">
        <v>3481166441259</v>
      </c>
      <c r="X51" s="5">
        <v>3183829303909</v>
      </c>
      <c r="Y51" s="5">
        <v>2854057690479</v>
      </c>
      <c r="Z51" s="5">
        <v>2704728409703</v>
      </c>
    </row>
    <row r="52" spans="2:26" ht="15.5" x14ac:dyDescent="0.35">
      <c r="C52" t="s">
        <v>85</v>
      </c>
      <c r="D52" s="5">
        <v>-1205832618000</v>
      </c>
      <c r="E52" s="5">
        <v>-1596785952000</v>
      </c>
      <c r="F52" s="5">
        <v>-1755077921000</v>
      </c>
      <c r="G52" s="5">
        <v>-1382517662000</v>
      </c>
      <c r="I52" s="5">
        <v>-6159917679000</v>
      </c>
      <c r="J52" s="5">
        <v>-6992484965000</v>
      </c>
      <c r="K52" s="5">
        <v>-7064734901000</v>
      </c>
      <c r="L52" s="5">
        <v>-6013310323000</v>
      </c>
      <c r="M52" s="5">
        <v>-8461341494000</v>
      </c>
      <c r="N52" s="5">
        <v>-6349041832000</v>
      </c>
      <c r="O52" s="5">
        <v>-5897247790000</v>
      </c>
      <c r="P52" s="5">
        <v>-4673936445914</v>
      </c>
      <c r="Q52" s="5">
        <v>-3925599724290</v>
      </c>
      <c r="R52" s="5">
        <v>-3947606932563</v>
      </c>
      <c r="S52" s="5">
        <v>-3323619297215</v>
      </c>
      <c r="T52" s="5">
        <v>-3135542319600</v>
      </c>
      <c r="U52" s="5">
        <v>-3055921946994</v>
      </c>
      <c r="V52" s="5">
        <v>-2559074130367</v>
      </c>
      <c r="W52" s="5">
        <v>-2443150487283</v>
      </c>
      <c r="X52" s="5">
        <v>-2279309994224</v>
      </c>
      <c r="Y52" s="5">
        <v>-2065807554976</v>
      </c>
      <c r="Z52" s="5">
        <v>-1982480481232</v>
      </c>
    </row>
    <row r="53" spans="2:26" ht="15.5" x14ac:dyDescent="0.35">
      <c r="C53" t="s">
        <v>86</v>
      </c>
      <c r="D53" s="5">
        <v>824816868000</v>
      </c>
      <c r="E53" s="5">
        <v>618330791000</v>
      </c>
      <c r="F53" s="5">
        <v>883784798000</v>
      </c>
      <c r="G53" s="5">
        <v>818623115000</v>
      </c>
      <c r="I53" s="5">
        <v>3063410377000</v>
      </c>
      <c r="J53" s="5">
        <v>2946473399000</v>
      </c>
      <c r="K53" s="5">
        <v>2807107237000</v>
      </c>
      <c r="L53" s="5">
        <v>3592835036000</v>
      </c>
      <c r="M53" s="5">
        <v>4396285099000</v>
      </c>
      <c r="N53" s="5">
        <v>3657131191000</v>
      </c>
      <c r="O53" s="5">
        <v>3503287686000</v>
      </c>
      <c r="P53" s="5">
        <v>2780178295275</v>
      </c>
      <c r="Q53" s="5">
        <v>2201879645113</v>
      </c>
      <c r="R53" s="5">
        <v>1863895723868</v>
      </c>
      <c r="S53" s="5">
        <v>1536752186309</v>
      </c>
      <c r="T53" s="5">
        <v>1385482060159</v>
      </c>
      <c r="U53" s="5">
        <v>1292152041391</v>
      </c>
      <c r="V53" s="5">
        <v>1175166970942</v>
      </c>
      <c r="W53" s="5">
        <v>1038015953976</v>
      </c>
      <c r="X53" s="5">
        <v>904519309685</v>
      </c>
      <c r="Y53" s="5">
        <v>788250135503</v>
      </c>
      <c r="Z53" s="5">
        <v>722247928471</v>
      </c>
    </row>
    <row r="54" spans="2:26" ht="15.5" x14ac:dyDescent="0.35">
      <c r="C54" t="s">
        <v>87</v>
      </c>
      <c r="D54" s="5">
        <v>-752691224000</v>
      </c>
      <c r="E54" s="5">
        <v>-797237791000</v>
      </c>
      <c r="F54" s="5">
        <v>-856654605000</v>
      </c>
      <c r="G54" s="5">
        <v>-742179147000</v>
      </c>
      <c r="I54" s="5">
        <v>-3143169857000</v>
      </c>
      <c r="J54" s="5">
        <v>-3757193740000</v>
      </c>
      <c r="K54" s="5">
        <v>-4517432852000</v>
      </c>
      <c r="L54" s="5">
        <v>-3034763453000</v>
      </c>
      <c r="M54" s="5">
        <v>-3410645779000</v>
      </c>
      <c r="N54" s="5">
        <v>-3004106769000</v>
      </c>
      <c r="O54" s="5">
        <v>-3001631944000</v>
      </c>
      <c r="P54" s="5">
        <v>-2015160937156</v>
      </c>
      <c r="Q54" s="5">
        <v>-1666218273712</v>
      </c>
      <c r="R54" s="5">
        <v>-1421071620026</v>
      </c>
      <c r="S54" s="5">
        <v>-1162422918759</v>
      </c>
      <c r="T54" s="5">
        <v>-1043001315109</v>
      </c>
      <c r="U54" s="5">
        <v>-998125592860</v>
      </c>
      <c r="V54" s="5">
        <v>-888464003288</v>
      </c>
      <c r="W54" s="5">
        <v>-815594480249</v>
      </c>
      <c r="X54" s="5">
        <v>-756898622182</v>
      </c>
      <c r="Y54" s="5">
        <v>-676940222868</v>
      </c>
      <c r="Z54" s="5">
        <v>-621603897263</v>
      </c>
    </row>
    <row r="55" spans="2:26" ht="15.5" x14ac:dyDescent="0.35">
      <c r="C55" t="s">
        <v>88</v>
      </c>
      <c r="D55" s="5">
        <v>-777826436000</v>
      </c>
      <c r="E55" s="5">
        <v>-904462772000</v>
      </c>
      <c r="F55" s="5">
        <v>-911293905000</v>
      </c>
      <c r="G55" s="5">
        <v>-732564026000</v>
      </c>
      <c r="I55" s="5">
        <v>-3311581197000</v>
      </c>
      <c r="J55" s="5">
        <v>-3791000163000</v>
      </c>
      <c r="K55" s="5">
        <v>-4495928815000</v>
      </c>
      <c r="L55" s="5">
        <v>-3286258916000</v>
      </c>
      <c r="M55" s="5">
        <v>-3500532785000</v>
      </c>
      <c r="N55" s="5">
        <v>-3326011792000</v>
      </c>
      <c r="O55" s="5">
        <v>-3211857197000</v>
      </c>
      <c r="P55" s="5">
        <v>-2206877737030</v>
      </c>
      <c r="Q55" s="5">
        <v>-1791957725462</v>
      </c>
      <c r="R55" s="5">
        <v>-1479784404405</v>
      </c>
      <c r="S55" s="5">
        <v>-1227054498635</v>
      </c>
      <c r="T55" s="5">
        <v>-1099831412528</v>
      </c>
      <c r="U55" s="5">
        <v>-1042618886755</v>
      </c>
      <c r="V55" s="5">
        <v>-912599414375</v>
      </c>
    </row>
    <row r="56" spans="2:26" ht="15.5" x14ac:dyDescent="0.35">
      <c r="C56" t="s">
        <v>89</v>
      </c>
      <c r="W56" s="5">
        <v>-487973080460</v>
      </c>
      <c r="X56" s="5">
        <v>-437081153961</v>
      </c>
      <c r="Y56" s="5">
        <v>-393843105410</v>
      </c>
      <c r="Z56" s="5">
        <v>-356493167663</v>
      </c>
    </row>
    <row r="57" spans="2:26" ht="15.5" x14ac:dyDescent="0.35">
      <c r="C57" t="s">
        <v>329</v>
      </c>
      <c r="W57" s="5">
        <v>-328039024812</v>
      </c>
      <c r="X57" s="5">
        <v>-321239713719</v>
      </c>
      <c r="Y57" s="5">
        <v>-282473584436</v>
      </c>
      <c r="Z57" s="5">
        <v>-258718192181</v>
      </c>
    </row>
    <row r="58" spans="2:26" ht="15.5" x14ac:dyDescent="0.35">
      <c r="C58" t="s">
        <v>95</v>
      </c>
      <c r="E58" s="5">
        <v>-252620756000</v>
      </c>
      <c r="I58" s="5">
        <v>-252620756000</v>
      </c>
      <c r="J58" s="5">
        <v>61217709000</v>
      </c>
      <c r="K58" s="5">
        <v>-17246151000</v>
      </c>
      <c r="L58" s="5">
        <v>229174079000</v>
      </c>
      <c r="M58" s="5">
        <v>-374491322000</v>
      </c>
      <c r="N58" s="5">
        <v>-198507204000</v>
      </c>
      <c r="O58" s="5">
        <v>5286186918000</v>
      </c>
      <c r="P58" s="5">
        <v>373909295177</v>
      </c>
      <c r="Q58" s="5">
        <v>-7841224780</v>
      </c>
      <c r="R58" s="5">
        <v>-24704804416</v>
      </c>
      <c r="S58" s="5">
        <v>-65029407272</v>
      </c>
    </row>
    <row r="59" spans="2:26" ht="15.5" x14ac:dyDescent="0.35">
      <c r="C59" t="s">
        <v>90</v>
      </c>
      <c r="D59" s="5">
        <v>72125644000</v>
      </c>
      <c r="E59" s="5">
        <v>-178907000000</v>
      </c>
      <c r="F59" s="5">
        <v>27130193000</v>
      </c>
      <c r="G59" s="5">
        <v>76443968000</v>
      </c>
      <c r="I59" s="5">
        <v>-79759480000</v>
      </c>
      <c r="J59" s="5">
        <v>-810720341000</v>
      </c>
      <c r="K59" s="5">
        <v>-1710325615000</v>
      </c>
      <c r="L59" s="5">
        <v>558071583000</v>
      </c>
      <c r="M59" s="5">
        <v>985639320000</v>
      </c>
      <c r="N59" s="5">
        <v>653024422000</v>
      </c>
      <c r="O59" s="5">
        <v>501655742000</v>
      </c>
      <c r="P59" s="5">
        <v>765017358119</v>
      </c>
      <c r="Q59" s="5">
        <v>535661371401</v>
      </c>
      <c r="R59" s="5">
        <v>442824103842</v>
      </c>
      <c r="S59" s="5">
        <v>374329267550</v>
      </c>
      <c r="T59" s="5">
        <v>342480745050</v>
      </c>
      <c r="U59" s="5">
        <v>294026448531</v>
      </c>
      <c r="V59" s="5">
        <v>286702967654</v>
      </c>
      <c r="W59" s="5">
        <v>222421473727</v>
      </c>
      <c r="X59" s="5">
        <v>147620687503</v>
      </c>
      <c r="Y59" s="5">
        <v>111309912635</v>
      </c>
      <c r="Z59" s="5">
        <v>100644031208</v>
      </c>
    </row>
    <row r="60" spans="2:26" ht="15.5" x14ac:dyDescent="0.35">
      <c r="C60" t="s">
        <v>91</v>
      </c>
      <c r="D60" s="5">
        <v>55829851000</v>
      </c>
      <c r="E60" s="5">
        <v>-44838331000</v>
      </c>
      <c r="F60" s="5">
        <v>-121461253000</v>
      </c>
      <c r="G60" s="5">
        <v>-69300318000</v>
      </c>
      <c r="I60" s="5">
        <v>-358327137000</v>
      </c>
      <c r="J60" s="5">
        <v>-418978569000</v>
      </c>
      <c r="K60" s="5">
        <v>-570118604000</v>
      </c>
      <c r="L60" s="5">
        <v>-508449528000</v>
      </c>
      <c r="M60" s="5">
        <v>-592755911000</v>
      </c>
      <c r="N60" s="5">
        <v>-579665324000</v>
      </c>
      <c r="O60" s="5">
        <v>-463340254000</v>
      </c>
      <c r="P60" s="5">
        <v>-187291030608</v>
      </c>
      <c r="Q60" s="5">
        <v>-85951608979</v>
      </c>
      <c r="R60" s="5">
        <v>-59798179173</v>
      </c>
      <c r="S60" s="5">
        <v>-36194206361</v>
      </c>
      <c r="T60" s="5">
        <v>-26869685416</v>
      </c>
      <c r="U60" s="5">
        <v>-9901016232</v>
      </c>
      <c r="V60" s="5">
        <v>-8418515599</v>
      </c>
      <c r="W60" s="5">
        <v>9585585966</v>
      </c>
      <c r="X60" s="5">
        <v>30990550849</v>
      </c>
      <c r="Y60" s="5">
        <v>-11580092051</v>
      </c>
      <c r="Z60" s="5">
        <v>-4538175066</v>
      </c>
    </row>
    <row r="61" spans="2:26" ht="15.5" x14ac:dyDescent="0.35">
      <c r="C61" t="s">
        <v>26</v>
      </c>
      <c r="D61" s="5">
        <v>-110154762000</v>
      </c>
      <c r="E61" s="5">
        <v>-225333027000</v>
      </c>
      <c r="F61" s="5">
        <v>-114716974000</v>
      </c>
      <c r="G61" s="5">
        <v>-124928092000</v>
      </c>
      <c r="I61" s="5">
        <v>-590129767000</v>
      </c>
      <c r="J61" s="5">
        <v>-641962241000</v>
      </c>
      <c r="K61" s="5">
        <v>-597149466000</v>
      </c>
      <c r="L61" s="5">
        <v>-520607653000</v>
      </c>
      <c r="M61" s="5">
        <v>-606813011000</v>
      </c>
      <c r="N61" s="5">
        <v>-596377203000</v>
      </c>
      <c r="O61" s="5">
        <v>-497969909000</v>
      </c>
      <c r="P61" s="5">
        <v>-187291030608</v>
      </c>
      <c r="Q61" s="5">
        <v>-85951608979</v>
      </c>
      <c r="R61" s="5">
        <v>-59798179173</v>
      </c>
      <c r="S61" s="5">
        <v>-36142085430</v>
      </c>
      <c r="T61" s="5">
        <v>-26869685416</v>
      </c>
      <c r="U61" s="5">
        <v>-9639641584</v>
      </c>
      <c r="V61" s="5">
        <v>-6872403387</v>
      </c>
      <c r="W61" s="5">
        <v>-12059178398</v>
      </c>
      <c r="X61" s="5">
        <v>-14336646263</v>
      </c>
      <c r="Y61" s="5">
        <v>-25486369011</v>
      </c>
      <c r="Z61" s="5">
        <v>-16873686055</v>
      </c>
    </row>
    <row r="62" spans="2:26" ht="15.5" x14ac:dyDescent="0.35">
      <c r="C62" t="s">
        <v>93</v>
      </c>
      <c r="D62" s="5">
        <v>165984613000</v>
      </c>
      <c r="E62" s="5">
        <v>180494696000</v>
      </c>
      <c r="F62" s="5">
        <v>-6744279000</v>
      </c>
      <c r="G62" s="5">
        <v>55627774000</v>
      </c>
      <c r="I62" s="5">
        <v>231802630000</v>
      </c>
      <c r="J62" s="5">
        <v>222983672000</v>
      </c>
      <c r="K62" s="5">
        <v>27030862000</v>
      </c>
      <c r="L62" s="5">
        <v>12158125000</v>
      </c>
      <c r="M62" s="5">
        <v>14057100000</v>
      </c>
      <c r="N62" s="5">
        <v>16711879000</v>
      </c>
      <c r="O62" s="5">
        <v>34629655000</v>
      </c>
      <c r="W62" s="5">
        <v>2356216695</v>
      </c>
      <c r="X62" s="5">
        <v>2254673193</v>
      </c>
      <c r="Y62" s="5">
        <v>1645214236</v>
      </c>
      <c r="Z62" s="5">
        <v>3606045570</v>
      </c>
    </row>
    <row r="63" spans="2:26" ht="15.5" x14ac:dyDescent="0.35">
      <c r="C63" t="s">
        <v>92</v>
      </c>
    </row>
    <row r="64" spans="2:26" ht="15.5" x14ac:dyDescent="0.35">
      <c r="C64" t="s">
        <v>372</v>
      </c>
      <c r="S64" s="5">
        <v>-52120931</v>
      </c>
      <c r="U64" s="5">
        <v>-261374648</v>
      </c>
    </row>
    <row r="65" spans="3:26" ht="15.5" x14ac:dyDescent="0.35">
      <c r="C65" t="s">
        <v>96</v>
      </c>
      <c r="D65" s="5">
        <v>55829851000</v>
      </c>
      <c r="E65" s="5">
        <v>-44838331000</v>
      </c>
      <c r="F65" s="5">
        <v>-121461253000</v>
      </c>
      <c r="G65" s="5">
        <v>-69300318000</v>
      </c>
      <c r="I65" s="5">
        <v>-358327137000</v>
      </c>
      <c r="J65" s="5">
        <v>-418978569000</v>
      </c>
      <c r="K65" s="5">
        <v>-570118604000</v>
      </c>
      <c r="L65" s="5">
        <v>-508449528000</v>
      </c>
      <c r="M65" s="5">
        <v>-592755911000</v>
      </c>
      <c r="N65" s="5">
        <v>-579665324000</v>
      </c>
      <c r="O65" s="5">
        <v>-463340254000</v>
      </c>
      <c r="P65" s="5">
        <v>-187291030608</v>
      </c>
      <c r="Q65" s="5">
        <v>-85951608979</v>
      </c>
      <c r="R65" s="5">
        <v>-59798179173</v>
      </c>
      <c r="S65" s="5">
        <v>-36194206361</v>
      </c>
      <c r="T65" s="5">
        <v>-26869685416</v>
      </c>
      <c r="U65" s="5">
        <v>-9901016232</v>
      </c>
      <c r="V65" s="5">
        <v>-8418515599</v>
      </c>
      <c r="W65" s="5">
        <v>9585585966</v>
      </c>
      <c r="X65" s="5">
        <v>30990550849</v>
      </c>
      <c r="Y65" s="5">
        <v>-11580092051</v>
      </c>
      <c r="Z65" s="5">
        <v>-4538175066</v>
      </c>
    </row>
    <row r="66" spans="3:26" ht="15.5" x14ac:dyDescent="0.35">
      <c r="C66" t="s">
        <v>28</v>
      </c>
      <c r="D66" s="5">
        <v>127955495000</v>
      </c>
      <c r="E66" s="5">
        <v>-223745331000</v>
      </c>
      <c r="F66" s="5">
        <v>-94331060000</v>
      </c>
      <c r="G66" s="5">
        <v>7143650000</v>
      </c>
      <c r="I66" s="5">
        <v>-438086617000</v>
      </c>
      <c r="J66" s="5">
        <v>-1229698910000</v>
      </c>
      <c r="K66" s="5">
        <v>-2280444219000</v>
      </c>
      <c r="L66" s="5">
        <v>49622055000</v>
      </c>
      <c r="M66" s="5">
        <v>392883409000</v>
      </c>
      <c r="N66" s="5">
        <v>73359098000</v>
      </c>
      <c r="O66" s="5">
        <v>38315488000</v>
      </c>
      <c r="P66" s="5">
        <v>577726327511</v>
      </c>
      <c r="Q66" s="5">
        <v>449709762422</v>
      </c>
      <c r="R66" s="5">
        <v>383025924669</v>
      </c>
      <c r="S66" s="5">
        <v>338135061189</v>
      </c>
      <c r="T66" s="5">
        <v>315611059634</v>
      </c>
      <c r="U66" s="5">
        <v>284125432299</v>
      </c>
      <c r="V66" s="5">
        <v>278284452055</v>
      </c>
      <c r="W66" s="5">
        <v>232007059693</v>
      </c>
      <c r="X66" s="5">
        <v>178611238352</v>
      </c>
      <c r="Y66" s="5">
        <v>99729820584</v>
      </c>
      <c r="Z66" s="5">
        <v>96105856142</v>
      </c>
    </row>
    <row r="67" spans="3:26" ht="15.5" x14ac:dyDescent="0.35">
      <c r="C67" t="s">
        <v>27</v>
      </c>
      <c r="D67" s="5">
        <v>-4318093000</v>
      </c>
      <c r="E67" s="5">
        <v>14501809000</v>
      </c>
      <c r="F67" s="5">
        <v>-4172371000</v>
      </c>
      <c r="G67" s="5">
        <v>-16316957000</v>
      </c>
      <c r="I67" s="5">
        <v>-5270533000</v>
      </c>
      <c r="J67" s="5">
        <v>21526367000</v>
      </c>
      <c r="K67" s="5">
        <v>19759875000</v>
      </c>
      <c r="L67" s="5">
        <v>-143948941000</v>
      </c>
      <c r="M67" s="5">
        <v>-102994620000</v>
      </c>
      <c r="N67" s="5">
        <v>-52933342000</v>
      </c>
      <c r="O67" s="5">
        <v>-22425049000</v>
      </c>
      <c r="P67" s="5">
        <v>-175933518561</v>
      </c>
      <c r="Q67" s="5">
        <v>-118001844961</v>
      </c>
      <c r="R67" s="5">
        <v>-111427977007</v>
      </c>
      <c r="S67" s="5">
        <v>-85162555115</v>
      </c>
      <c r="T67" s="5">
        <v>-79079988771</v>
      </c>
      <c r="U67" s="5">
        <v>-68483102322</v>
      </c>
      <c r="V67" s="5">
        <v>-72520454677</v>
      </c>
      <c r="W67" s="5">
        <v>-60243883939</v>
      </c>
      <c r="X67" s="5">
        <v>-39894779486</v>
      </c>
      <c r="Y67" s="5">
        <v>-37222944074</v>
      </c>
      <c r="Z67" s="5">
        <v>-40712081273</v>
      </c>
    </row>
    <row r="68" spans="3:26" ht="15.5" x14ac:dyDescent="0.35">
      <c r="C68" t="s">
        <v>452</v>
      </c>
      <c r="D68" s="5">
        <v>-3676417000</v>
      </c>
      <c r="E68" s="5">
        <v>-4229069000</v>
      </c>
      <c r="F68" s="5">
        <v>-656579000</v>
      </c>
      <c r="G68" s="5">
        <v>-4864271000</v>
      </c>
      <c r="I68" s="5">
        <v>-12385329000</v>
      </c>
      <c r="J68" s="5">
        <v>-14679454000</v>
      </c>
      <c r="K68" s="5">
        <v>-18395534000</v>
      </c>
      <c r="L68" s="5">
        <v>-55524034000</v>
      </c>
      <c r="M68" s="5">
        <v>-78998241000</v>
      </c>
      <c r="N68" s="5">
        <v>-48576593000</v>
      </c>
      <c r="O68" s="5">
        <v>-90863707000</v>
      </c>
      <c r="W68" s="5">
        <v>-63839991219</v>
      </c>
      <c r="X68" s="5">
        <v>-43723367500</v>
      </c>
      <c r="Y68" s="5">
        <v>-39028136040</v>
      </c>
      <c r="Z68" s="5">
        <v>-42443959200</v>
      </c>
    </row>
    <row r="69" spans="3:26" ht="15.5" x14ac:dyDescent="0.35">
      <c r="C69" t="s">
        <v>453</v>
      </c>
      <c r="D69" s="5">
        <v>-641676000</v>
      </c>
      <c r="E69" s="5">
        <v>18730878000</v>
      </c>
      <c r="F69" s="5">
        <v>-3515792000</v>
      </c>
      <c r="G69" s="5">
        <v>-11452686000</v>
      </c>
      <c r="I69" s="5">
        <v>7114796000</v>
      </c>
      <c r="J69" s="5">
        <v>36205821000</v>
      </c>
      <c r="K69" s="5">
        <v>38155409000</v>
      </c>
      <c r="L69" s="5">
        <v>-88424907000</v>
      </c>
      <c r="M69" s="5">
        <v>-23996379000</v>
      </c>
      <c r="N69" s="5">
        <v>-4356749000</v>
      </c>
      <c r="O69" s="5">
        <v>68438658000</v>
      </c>
      <c r="W69" s="5">
        <v>3596107280</v>
      </c>
      <c r="X69" s="5">
        <v>3828588014</v>
      </c>
      <c r="Y69" s="5">
        <v>1805191966</v>
      </c>
      <c r="Z69" s="5">
        <v>1731877927</v>
      </c>
    </row>
    <row r="70" spans="3:26" ht="15.5" x14ac:dyDescent="0.35">
      <c r="C70" t="s">
        <v>454</v>
      </c>
      <c r="D70" s="5">
        <v>-4318093000</v>
      </c>
      <c r="E70" s="5">
        <v>14501809000</v>
      </c>
      <c r="F70" s="5">
        <v>-4172371000</v>
      </c>
      <c r="G70" s="5">
        <v>-16316957000</v>
      </c>
      <c r="I70" s="5">
        <v>-5270533000</v>
      </c>
      <c r="J70" s="5">
        <v>21526367000</v>
      </c>
      <c r="K70" s="5">
        <v>19759875000</v>
      </c>
      <c r="L70" s="5">
        <v>-143948941000</v>
      </c>
      <c r="M70" s="5">
        <v>-102994620000</v>
      </c>
      <c r="N70" s="5">
        <v>-52933342000</v>
      </c>
      <c r="O70" s="5">
        <v>-22425049000</v>
      </c>
      <c r="P70" s="5">
        <v>-175933518561</v>
      </c>
      <c r="Q70" s="5">
        <v>-118001844961</v>
      </c>
      <c r="R70" s="5">
        <v>-111427977007</v>
      </c>
      <c r="S70" s="5">
        <v>-85162555115</v>
      </c>
      <c r="T70" s="5">
        <v>-79079988771</v>
      </c>
      <c r="U70" s="5">
        <v>-68483102322</v>
      </c>
      <c r="V70" s="5">
        <v>-72520454677</v>
      </c>
      <c r="W70" s="5">
        <v>-60243883939</v>
      </c>
      <c r="X70" s="5">
        <v>-39894779486</v>
      </c>
      <c r="Y70" s="5">
        <v>-37222944074</v>
      </c>
      <c r="Z70" s="5">
        <v>-40712081273</v>
      </c>
    </row>
    <row r="71" spans="3:26" ht="15.5" x14ac:dyDescent="0.35">
      <c r="C71" t="s">
        <v>374</v>
      </c>
      <c r="D71" s="5">
        <v>123637402000</v>
      </c>
      <c r="E71" s="5">
        <v>-209243522000</v>
      </c>
      <c r="F71" s="5">
        <v>-98503431000</v>
      </c>
      <c r="G71" s="5">
        <v>-9173307000</v>
      </c>
      <c r="I71" s="5">
        <v>-443357150000</v>
      </c>
      <c r="J71" s="5">
        <v>-1208172543000</v>
      </c>
      <c r="K71" s="5">
        <v>-2260684344000</v>
      </c>
      <c r="L71" s="5">
        <v>-94326886000</v>
      </c>
      <c r="M71" s="5">
        <v>289888789000</v>
      </c>
      <c r="N71" s="5">
        <v>20425756000</v>
      </c>
      <c r="O71" s="5">
        <v>15890439000</v>
      </c>
      <c r="P71" s="5">
        <v>401792808950</v>
      </c>
      <c r="Q71" s="5">
        <v>331707917461</v>
      </c>
      <c r="R71" s="5">
        <v>271597947662</v>
      </c>
      <c r="S71" s="5">
        <v>252972506074</v>
      </c>
      <c r="T71" s="5">
        <v>236531070863</v>
      </c>
      <c r="U71" s="5">
        <v>215642329977</v>
      </c>
      <c r="V71" s="5">
        <v>205763997378</v>
      </c>
      <c r="W71" s="5">
        <v>171763175754</v>
      </c>
      <c r="X71" s="5">
        <v>138716458866</v>
      </c>
      <c r="Y71" s="5">
        <v>62506876510</v>
      </c>
      <c r="Z71" s="5">
        <v>55393774869</v>
      </c>
    </row>
    <row r="72" spans="3:26" ht="15.5" x14ac:dyDescent="0.35">
      <c r="C72" t="s">
        <v>455</v>
      </c>
      <c r="X72" s="5">
        <v>-414766</v>
      </c>
    </row>
    <row r="73" spans="3:26" ht="15.5" x14ac:dyDescent="0.35">
      <c r="C73" t="s">
        <v>97</v>
      </c>
      <c r="D73" s="5">
        <v>123637402000</v>
      </c>
      <c r="E73" s="5">
        <v>-209243522000</v>
      </c>
      <c r="F73" s="5">
        <v>-98503431000</v>
      </c>
      <c r="G73" s="5">
        <v>-9173307000</v>
      </c>
      <c r="I73" s="5">
        <v>-443357150000</v>
      </c>
      <c r="J73" s="5">
        <v>-1208172543000</v>
      </c>
      <c r="K73" s="5">
        <v>-2260684344000</v>
      </c>
      <c r="L73" s="5">
        <v>-109782957000</v>
      </c>
      <c r="M73" s="5">
        <v>289888789000</v>
      </c>
      <c r="N73" s="5">
        <v>20425756000</v>
      </c>
      <c r="O73" s="5">
        <v>15890439000</v>
      </c>
      <c r="P73" s="5">
        <v>401792808950</v>
      </c>
      <c r="Q73" s="5">
        <v>331707917461</v>
      </c>
      <c r="R73" s="5">
        <v>271597947662</v>
      </c>
      <c r="S73" s="5">
        <v>252972506074</v>
      </c>
      <c r="T73" s="5">
        <v>236531070863</v>
      </c>
      <c r="U73" s="5">
        <v>215642329977</v>
      </c>
      <c r="V73" s="5">
        <v>205763997378</v>
      </c>
      <c r="W73" s="5">
        <v>171763175754</v>
      </c>
      <c r="X73" s="5">
        <v>138716044100</v>
      </c>
      <c r="Y73" s="5">
        <v>62506876510</v>
      </c>
      <c r="Z73" s="5">
        <v>55393774869</v>
      </c>
    </row>
    <row r="74" spans="3:26" ht="15.5" x14ac:dyDescent="0.35">
      <c r="C74" t="s">
        <v>98</v>
      </c>
      <c r="E74" s="5">
        <v>-252620756000</v>
      </c>
      <c r="I74" s="5">
        <v>-252620756000</v>
      </c>
      <c r="J74" s="5">
        <v>61217709000</v>
      </c>
      <c r="K74" s="5">
        <v>-17246151000</v>
      </c>
      <c r="L74" s="5">
        <v>229174079000</v>
      </c>
      <c r="M74" s="5">
        <v>-374491322000</v>
      </c>
      <c r="N74" s="5">
        <v>-198507204000</v>
      </c>
      <c r="O74" s="5">
        <v>5286186918000</v>
      </c>
      <c r="P74" s="5">
        <v>373909295177</v>
      </c>
      <c r="Q74" s="5">
        <v>-7841224780</v>
      </c>
      <c r="R74" s="5">
        <v>-24704804416</v>
      </c>
      <c r="S74" s="5">
        <v>-65029407272</v>
      </c>
    </row>
    <row r="75" spans="3:26" ht="15.5" x14ac:dyDescent="0.35">
      <c r="C75" t="s">
        <v>190</v>
      </c>
    </row>
    <row r="76" spans="3:26" ht="15.5" x14ac:dyDescent="0.35">
      <c r="C76" t="s">
        <v>457</v>
      </c>
      <c r="E76" s="5">
        <v>-252620756000</v>
      </c>
      <c r="I76" s="5">
        <v>-252620756000</v>
      </c>
      <c r="J76" s="5">
        <v>61217709000</v>
      </c>
      <c r="K76" s="5">
        <v>-17246151000</v>
      </c>
      <c r="L76" s="5">
        <v>229174079000</v>
      </c>
      <c r="M76" s="5">
        <v>-374491322000</v>
      </c>
      <c r="N76" s="5">
        <v>-198507204000</v>
      </c>
      <c r="O76" s="5">
        <v>5286186918000</v>
      </c>
      <c r="P76" s="5">
        <v>373909295177</v>
      </c>
      <c r="Q76" s="5">
        <v>-7841224780</v>
      </c>
      <c r="R76" s="5">
        <v>-24704804416</v>
      </c>
      <c r="S76" s="5">
        <v>-65029407272</v>
      </c>
    </row>
    <row r="77" spans="3:26" ht="15.5" x14ac:dyDescent="0.35">
      <c r="C77" t="s">
        <v>99</v>
      </c>
      <c r="D77" s="5">
        <v>123637402000</v>
      </c>
      <c r="E77" s="5">
        <v>-460384812000</v>
      </c>
      <c r="F77" s="5">
        <v>-98503431000</v>
      </c>
      <c r="G77" s="5">
        <v>-9173307000</v>
      </c>
      <c r="I77" s="5">
        <v>-694498440000</v>
      </c>
      <c r="J77" s="5">
        <v>-1104869947000</v>
      </c>
      <c r="K77" s="5">
        <v>-2276638373000</v>
      </c>
      <c r="L77" s="5">
        <v>106446668000</v>
      </c>
      <c r="M77" s="5">
        <v>-1208269000</v>
      </c>
      <c r="N77" s="5">
        <v>-65354455000</v>
      </c>
      <c r="O77" s="5">
        <v>4780373522000</v>
      </c>
      <c r="P77" s="5">
        <v>775702104127</v>
      </c>
      <c r="Q77" s="5">
        <v>323866692681</v>
      </c>
      <c r="R77" s="5">
        <v>246893143246</v>
      </c>
      <c r="S77" s="5">
        <v>187943098802</v>
      </c>
      <c r="T77" s="5">
        <v>236531070863</v>
      </c>
      <c r="U77" s="5">
        <v>215642329977</v>
      </c>
      <c r="V77" s="5">
        <v>205763997378</v>
      </c>
      <c r="W77" s="5">
        <v>171763175754</v>
      </c>
    </row>
    <row r="78" spans="3:26" ht="15.5" x14ac:dyDescent="0.35">
      <c r="C78" t="s">
        <v>456</v>
      </c>
      <c r="O78" s="5">
        <v>-5480736000</v>
      </c>
    </row>
    <row r="79" spans="3:26" ht="15.5" x14ac:dyDescent="0.35">
      <c r="C79" t="s">
        <v>100</v>
      </c>
      <c r="D79" s="5">
        <v>123637402000</v>
      </c>
      <c r="E79" s="5">
        <v>-209243523000</v>
      </c>
      <c r="F79" s="5">
        <v>-98503431000</v>
      </c>
      <c r="G79" s="5">
        <v>-9173307000</v>
      </c>
      <c r="I79" s="5">
        <v>-443357151000</v>
      </c>
      <c r="J79" s="5">
        <v>-1208172543000</v>
      </c>
      <c r="K79" s="5">
        <v>-2260684344000</v>
      </c>
      <c r="L79" s="5">
        <v>-109782957000</v>
      </c>
      <c r="M79" s="5">
        <v>289888789000</v>
      </c>
      <c r="N79" s="5">
        <v>20425756000</v>
      </c>
      <c r="O79" s="5">
        <v>15890439000</v>
      </c>
      <c r="P79" s="5">
        <v>401792808948</v>
      </c>
      <c r="Q79" s="5">
        <v>331707917461</v>
      </c>
      <c r="R79" s="5">
        <v>271597947663</v>
      </c>
      <c r="S79" s="5">
        <v>252972506074</v>
      </c>
      <c r="T79" s="5">
        <v>236531070864</v>
      </c>
      <c r="U79" s="5">
        <v>215642329977</v>
      </c>
      <c r="V79" s="5">
        <v>205763997378</v>
      </c>
      <c r="W79" s="5">
        <v>171763175754</v>
      </c>
      <c r="X79" s="5">
        <v>138716044100</v>
      </c>
      <c r="Y79" s="5">
        <v>62506876510</v>
      </c>
      <c r="Z79" s="5">
        <v>55393774869</v>
      </c>
    </row>
    <row r="80" spans="3:26" ht="15.5" x14ac:dyDescent="0.35">
      <c r="C80" t="s">
        <v>7</v>
      </c>
      <c r="D80" s="5">
        <v>74449544000</v>
      </c>
      <c r="E80" s="5">
        <v>-362675668000</v>
      </c>
      <c r="F80" s="5">
        <v>-84716853000</v>
      </c>
      <c r="G80" s="5">
        <v>6720118000</v>
      </c>
      <c r="I80" s="5">
        <v>-542407650000</v>
      </c>
      <c r="J80" s="5">
        <v>-755780319000</v>
      </c>
      <c r="K80" s="5">
        <v>-1976585829000</v>
      </c>
      <c r="L80" s="5">
        <v>60622093000</v>
      </c>
      <c r="M80" s="5">
        <v>8365108000</v>
      </c>
      <c r="N80" s="5">
        <v>-65189339000</v>
      </c>
      <c r="O80" s="5">
        <v>4796872445000</v>
      </c>
      <c r="P80" s="5">
        <v>786883348921</v>
      </c>
      <c r="Q80" s="5">
        <v>318945024311</v>
      </c>
      <c r="R80" s="5">
        <v>242709288475</v>
      </c>
      <c r="S80" s="5">
        <v>183819608922</v>
      </c>
      <c r="T80" s="5">
        <v>234625679206</v>
      </c>
      <c r="U80" s="5">
        <v>214549154260</v>
      </c>
      <c r="V80" s="5">
        <v>205133316635</v>
      </c>
      <c r="W80" s="5">
        <v>171765487458</v>
      </c>
    </row>
    <row r="81" spans="2:26" ht="15.5" x14ac:dyDescent="0.35">
      <c r="C81" t="s">
        <v>691</v>
      </c>
      <c r="D81" s="5">
        <v>49187858000</v>
      </c>
      <c r="E81" s="5">
        <v>-97709145000</v>
      </c>
      <c r="F81" s="5">
        <v>-13786578000</v>
      </c>
      <c r="G81" s="5">
        <v>-15893425000</v>
      </c>
      <c r="I81" s="5">
        <v>-152090791000</v>
      </c>
      <c r="J81" s="5">
        <v>-349089628000</v>
      </c>
      <c r="K81" s="5">
        <v>-300052544000</v>
      </c>
      <c r="L81" s="5">
        <v>45824575000</v>
      </c>
      <c r="M81" s="5">
        <v>-9573377000</v>
      </c>
      <c r="N81" s="5">
        <v>-165116000</v>
      </c>
      <c r="O81" s="5">
        <v>-16498923000</v>
      </c>
      <c r="P81" s="5">
        <v>-11181244794</v>
      </c>
      <c r="Q81" s="5">
        <v>4921668370</v>
      </c>
      <c r="R81" s="5">
        <v>4183854772</v>
      </c>
      <c r="S81" s="5">
        <v>4123489880</v>
      </c>
      <c r="T81" s="5">
        <v>1905391658</v>
      </c>
      <c r="U81" s="5">
        <v>1093175717</v>
      </c>
      <c r="V81" s="5">
        <v>630680743</v>
      </c>
      <c r="W81" s="5">
        <v>-2311704</v>
      </c>
    </row>
    <row r="82" spans="2:26" ht="15.5" x14ac:dyDescent="0.35">
      <c r="C82" t="s">
        <v>101</v>
      </c>
      <c r="D82" s="5">
        <v>123637402000</v>
      </c>
      <c r="E82" s="5">
        <v>-209243523000</v>
      </c>
      <c r="F82" s="5">
        <v>-98503431000</v>
      </c>
      <c r="G82" s="5">
        <v>-9173307000</v>
      </c>
      <c r="I82" s="5">
        <v>-443357151000</v>
      </c>
      <c r="J82" s="5">
        <v>-1208172543000</v>
      </c>
      <c r="K82" s="5">
        <v>-2260684344000</v>
      </c>
      <c r="L82" s="5">
        <v>-109782957000</v>
      </c>
      <c r="M82" s="5">
        <v>289888789000</v>
      </c>
      <c r="N82" s="5">
        <v>20425756000</v>
      </c>
      <c r="O82" s="5">
        <v>15890439000</v>
      </c>
      <c r="P82" s="5">
        <v>401792808948</v>
      </c>
      <c r="Q82" s="5">
        <v>331707917461</v>
      </c>
      <c r="R82" s="5">
        <v>271597947663</v>
      </c>
      <c r="S82" s="5">
        <v>252972506074</v>
      </c>
      <c r="T82" s="5">
        <v>236531070864</v>
      </c>
      <c r="U82" s="5">
        <v>215642329977</v>
      </c>
      <c r="V82" s="5">
        <v>205763997378</v>
      </c>
      <c r="W82" s="5">
        <v>171763175754</v>
      </c>
      <c r="X82" s="5">
        <v>138716044100</v>
      </c>
      <c r="Y82" s="5">
        <v>62506876510</v>
      </c>
      <c r="Z82" s="5">
        <v>55393774869</v>
      </c>
    </row>
    <row r="83" spans="2:26" ht="15.5" x14ac:dyDescent="0.35">
      <c r="C83" t="s">
        <v>102</v>
      </c>
      <c r="D83" s="5">
        <v>123637402000</v>
      </c>
      <c r="E83" s="5">
        <v>-460384813000</v>
      </c>
      <c r="F83" s="5">
        <v>-98503431000</v>
      </c>
      <c r="G83" s="5">
        <v>-9173307000</v>
      </c>
      <c r="I83" s="5">
        <v>-694498441000</v>
      </c>
      <c r="J83" s="5">
        <v>-1104869947000</v>
      </c>
      <c r="K83" s="5">
        <v>-2276638373000</v>
      </c>
      <c r="L83" s="5">
        <v>106446668000</v>
      </c>
      <c r="M83" s="5">
        <v>-1208269000</v>
      </c>
      <c r="N83" s="5">
        <v>-65354455000</v>
      </c>
      <c r="O83" s="5">
        <v>4780373522000</v>
      </c>
      <c r="P83" s="5">
        <v>775702104127</v>
      </c>
      <c r="Q83" s="5">
        <v>323866692681</v>
      </c>
      <c r="R83" s="5">
        <v>246893143247</v>
      </c>
      <c r="S83" s="5">
        <v>187943098802</v>
      </c>
      <c r="T83" s="5">
        <v>236531070864</v>
      </c>
      <c r="U83" s="5">
        <v>215642329977</v>
      </c>
      <c r="V83" s="5">
        <v>205763997378</v>
      </c>
      <c r="W83" s="5">
        <v>171763175754</v>
      </c>
    </row>
    <row r="84" spans="2:26" ht="15.5" x14ac:dyDescent="0.35">
      <c r="C84" t="s">
        <v>103</v>
      </c>
      <c r="D84" s="5">
        <v>123637402000</v>
      </c>
      <c r="E84" s="5">
        <v>-460384813000</v>
      </c>
      <c r="F84" s="5">
        <v>-98503431000</v>
      </c>
      <c r="G84" s="5">
        <v>-9173307000</v>
      </c>
      <c r="I84" s="5">
        <v>-694498441000</v>
      </c>
      <c r="J84" s="5">
        <v>-1104869947000</v>
      </c>
      <c r="K84" s="5">
        <v>-2276638373000</v>
      </c>
      <c r="L84" s="5">
        <v>106446668000</v>
      </c>
      <c r="M84" s="5">
        <v>-1208269000</v>
      </c>
      <c r="N84" s="5">
        <v>-65354455000</v>
      </c>
      <c r="O84" s="5">
        <v>4780373522000</v>
      </c>
      <c r="P84" s="5">
        <v>775702104127</v>
      </c>
      <c r="Q84" s="5">
        <v>323866692681</v>
      </c>
      <c r="R84" s="5">
        <v>246893143247</v>
      </c>
      <c r="S84" s="5">
        <v>187943098802</v>
      </c>
      <c r="T84" s="5">
        <v>236531070864</v>
      </c>
      <c r="U84" s="5">
        <v>215642329977</v>
      </c>
      <c r="V84" s="5">
        <v>205763997378</v>
      </c>
      <c r="W84" s="5">
        <v>171763175754</v>
      </c>
    </row>
    <row r="86" spans="2:26" ht="15.5" x14ac:dyDescent="0.35">
      <c r="B86" t="s">
        <v>104</v>
      </c>
      <c r="C86" t="s">
        <v>105</v>
      </c>
    </row>
    <row r="87" spans="2:26" ht="15.5" x14ac:dyDescent="0.35">
      <c r="C87" t="s">
        <v>106</v>
      </c>
    </row>
    <row r="88" spans="2:26" ht="15.5" x14ac:dyDescent="0.35">
      <c r="C88" t="s">
        <v>19</v>
      </c>
      <c r="D88" s="5">
        <v>426622403000</v>
      </c>
      <c r="E88" s="5">
        <v>377088595000</v>
      </c>
      <c r="F88" s="5">
        <v>389417225000</v>
      </c>
      <c r="G88" s="5">
        <v>232665268000</v>
      </c>
      <c r="I88" s="5">
        <v>377088595000</v>
      </c>
      <c r="J88" s="5">
        <v>437589061000</v>
      </c>
      <c r="K88" s="5">
        <v>783531009000</v>
      </c>
      <c r="L88" s="5">
        <v>2191074648000</v>
      </c>
      <c r="M88" s="5">
        <v>748481112000</v>
      </c>
      <c r="N88" s="5">
        <v>1249994068000</v>
      </c>
      <c r="O88" s="5">
        <v>1360268286000</v>
      </c>
      <c r="P88" s="5">
        <v>1960038027753</v>
      </c>
      <c r="Q88" s="5">
        <v>989637043381</v>
      </c>
      <c r="R88" s="5">
        <v>647683951012</v>
      </c>
      <c r="S88" s="5">
        <v>460994073484</v>
      </c>
      <c r="T88" s="5">
        <v>573360267681</v>
      </c>
      <c r="U88" s="5">
        <v>394149909832</v>
      </c>
      <c r="V88" s="5">
        <v>316497879806</v>
      </c>
      <c r="W88" s="5">
        <v>199385754109</v>
      </c>
      <c r="X88" s="5">
        <v>265445594112</v>
      </c>
      <c r="Y88" s="5">
        <v>163821008601</v>
      </c>
      <c r="Z88" s="5">
        <v>221955781752</v>
      </c>
    </row>
    <row r="89" spans="2:26" ht="15.5" x14ac:dyDescent="0.35">
      <c r="C89" t="s">
        <v>110</v>
      </c>
      <c r="D89" s="5">
        <v>1118500841000</v>
      </c>
      <c r="E89" s="5">
        <v>1104554043000</v>
      </c>
      <c r="F89" s="5">
        <v>1428309430000</v>
      </c>
      <c r="G89" s="5">
        <v>1512772793000</v>
      </c>
      <c r="I89" s="5">
        <v>1104554043000</v>
      </c>
      <c r="J89" s="5">
        <v>1165266302000</v>
      </c>
      <c r="K89" s="5">
        <v>1619841591000</v>
      </c>
      <c r="L89" s="5">
        <v>1829080386000</v>
      </c>
      <c r="M89" s="5">
        <v>1943935457000</v>
      </c>
      <c r="N89" s="5">
        <v>1526704789000</v>
      </c>
      <c r="O89" s="5">
        <v>2116727233000</v>
      </c>
      <c r="P89" s="5">
        <v>853762434320</v>
      </c>
      <c r="Q89" s="5">
        <v>930000056805</v>
      </c>
      <c r="R89" s="5">
        <v>710031996055</v>
      </c>
      <c r="S89" s="5">
        <v>555352208059</v>
      </c>
      <c r="T89" s="5">
        <v>514930240224</v>
      </c>
      <c r="U89" s="5">
        <v>546576423955</v>
      </c>
      <c r="V89" s="5">
        <v>458728515249</v>
      </c>
      <c r="W89" s="5">
        <v>384036845128</v>
      </c>
      <c r="X89" s="5">
        <v>357711599224</v>
      </c>
      <c r="Y89" s="5">
        <v>304591350065</v>
      </c>
      <c r="Z89" s="5">
        <v>265127292672</v>
      </c>
    </row>
    <row r="90" spans="2:26" ht="15.5" x14ac:dyDescent="0.35">
      <c r="C90" t="s">
        <v>107</v>
      </c>
    </row>
    <row r="91" spans="2:26" ht="15.5" x14ac:dyDescent="0.35">
      <c r="C91" t="s">
        <v>108</v>
      </c>
      <c r="D91" s="5">
        <v>634956030000</v>
      </c>
      <c r="E91" s="5">
        <v>612810248000</v>
      </c>
      <c r="F91" s="5">
        <v>543408499000</v>
      </c>
      <c r="G91" s="5">
        <v>381497111000</v>
      </c>
      <c r="I91" s="5">
        <v>612810248000</v>
      </c>
      <c r="J91" s="5">
        <v>624827349000</v>
      </c>
      <c r="K91" s="5">
        <v>510569591000</v>
      </c>
      <c r="L91" s="5">
        <v>260509543000</v>
      </c>
      <c r="M91" s="5">
        <v>100113440000</v>
      </c>
      <c r="N91" s="5">
        <v>118949943000</v>
      </c>
    </row>
    <row r="92" spans="2:26" ht="15.5" x14ac:dyDescent="0.35">
      <c r="C92" t="s">
        <v>111</v>
      </c>
      <c r="D92" s="5">
        <v>1118500841000</v>
      </c>
      <c r="E92" s="5">
        <v>1104554043000</v>
      </c>
      <c r="F92" s="5">
        <v>1428309430000</v>
      </c>
      <c r="G92" s="5">
        <v>1512772793000</v>
      </c>
      <c r="I92" s="5">
        <v>1104554043000</v>
      </c>
      <c r="J92" s="5">
        <v>1165266302000</v>
      </c>
      <c r="K92" s="5">
        <v>1619841591000</v>
      </c>
      <c r="L92" s="5">
        <v>1829080386000</v>
      </c>
      <c r="M92" s="5">
        <v>1943935457000</v>
      </c>
      <c r="N92" s="5">
        <v>1526704789000</v>
      </c>
      <c r="O92" s="5">
        <v>2116727233000</v>
      </c>
      <c r="P92" s="5">
        <v>853762434320</v>
      </c>
      <c r="Q92" s="5">
        <v>930000056805</v>
      </c>
      <c r="R92" s="5">
        <v>710031996055</v>
      </c>
      <c r="S92" s="5">
        <v>555352208059</v>
      </c>
      <c r="T92" s="5">
        <v>514930240224</v>
      </c>
      <c r="U92" s="5">
        <v>546576423955</v>
      </c>
      <c r="V92" s="5">
        <v>458728515249</v>
      </c>
      <c r="W92" s="5">
        <v>384036845128</v>
      </c>
      <c r="X92" s="5">
        <v>357711599224</v>
      </c>
      <c r="Y92" s="5">
        <v>304591350065</v>
      </c>
      <c r="Z92" s="5">
        <v>265127292672</v>
      </c>
    </row>
    <row r="93" spans="2:26" ht="15.5" x14ac:dyDescent="0.35">
      <c r="C93" t="s">
        <v>112</v>
      </c>
      <c r="D93" s="5">
        <v>153154000</v>
      </c>
      <c r="E93" s="5">
        <v>252504000</v>
      </c>
      <c r="F93" s="5">
        <v>1695570000</v>
      </c>
      <c r="G93" s="5">
        <v>1729168000</v>
      </c>
      <c r="I93" s="5">
        <v>252504000</v>
      </c>
      <c r="J93" s="5">
        <v>292886000</v>
      </c>
      <c r="K93" s="5">
        <v>290810000</v>
      </c>
      <c r="L93" s="5">
        <v>2904146000</v>
      </c>
      <c r="M93" s="5">
        <v>6395722000</v>
      </c>
      <c r="N93" s="5">
        <v>5040286000</v>
      </c>
      <c r="O93" s="5">
        <v>9989212000</v>
      </c>
      <c r="P93" s="5">
        <v>3191172211</v>
      </c>
      <c r="Q93" s="5">
        <v>3118521019</v>
      </c>
      <c r="R93" s="5">
        <v>2693345517</v>
      </c>
      <c r="S93" s="5">
        <v>98045898</v>
      </c>
      <c r="T93" s="5">
        <v>118783492</v>
      </c>
      <c r="U93" s="5">
        <v>523375893</v>
      </c>
      <c r="V93" s="5">
        <v>1141880429</v>
      </c>
      <c r="W93" s="5">
        <v>1197723489</v>
      </c>
      <c r="X93" s="5">
        <v>1359996076</v>
      </c>
      <c r="Y93" s="5">
        <v>3803068585</v>
      </c>
      <c r="Z93" s="5">
        <v>3621561682</v>
      </c>
    </row>
    <row r="94" spans="2:26" ht="15.5" x14ac:dyDescent="0.35">
      <c r="C94" t="s">
        <v>114</v>
      </c>
      <c r="D94" s="5">
        <v>1541995281000</v>
      </c>
      <c r="E94" s="5">
        <v>1286207058000</v>
      </c>
      <c r="F94" s="5">
        <v>1433177119000</v>
      </c>
      <c r="G94" s="5">
        <v>1419801514000</v>
      </c>
      <c r="I94" s="5">
        <v>1286207058000</v>
      </c>
      <c r="J94" s="5">
        <v>1504022446000</v>
      </c>
      <c r="K94" s="5">
        <v>2132276644000</v>
      </c>
      <c r="L94" s="5">
        <v>2941267076000</v>
      </c>
      <c r="M94" s="5">
        <v>2690960379000</v>
      </c>
      <c r="N94" s="5">
        <v>2455828900000</v>
      </c>
      <c r="O94" s="5">
        <v>2849106176000</v>
      </c>
      <c r="P94" s="5">
        <v>1805736012012</v>
      </c>
      <c r="Q94" s="5">
        <v>1192342702145</v>
      </c>
      <c r="R94" s="5">
        <v>967326842652</v>
      </c>
      <c r="S94" s="5">
        <v>742317799941</v>
      </c>
      <c r="T94" s="5">
        <v>687406883246</v>
      </c>
      <c r="U94" s="5">
        <v>640909360172</v>
      </c>
      <c r="V94" s="5">
        <v>530417299657</v>
      </c>
      <c r="W94" s="5">
        <v>456068713230</v>
      </c>
      <c r="X94" s="5">
        <v>386653606316</v>
      </c>
      <c r="Y94" s="5">
        <v>437405549887</v>
      </c>
      <c r="Z94" s="5">
        <v>414916063504</v>
      </c>
    </row>
    <row r="95" spans="2:26" ht="15.5" x14ac:dyDescent="0.35">
      <c r="C95" t="s">
        <v>95</v>
      </c>
      <c r="D95" s="5">
        <v>6661822559000</v>
      </c>
      <c r="E95" s="5">
        <v>6661822559000</v>
      </c>
      <c r="F95" s="5">
        <v>6866347330000</v>
      </c>
      <c r="G95" s="5">
        <v>6866343308000</v>
      </c>
      <c r="I95" s="5">
        <v>6661822559000</v>
      </c>
      <c r="J95" s="5">
        <v>6866350712000</v>
      </c>
      <c r="K95" s="5">
        <v>7073362902000</v>
      </c>
      <c r="L95" s="5">
        <v>6480310030000</v>
      </c>
      <c r="M95" s="5">
        <v>4883190099000</v>
      </c>
      <c r="N95" s="5">
        <v>5032161649000</v>
      </c>
      <c r="O95" s="5">
        <v>5114989822000</v>
      </c>
      <c r="P95" s="5">
        <v>305393375126</v>
      </c>
      <c r="Q95" s="5">
        <v>-68515919856</v>
      </c>
      <c r="R95" s="5">
        <v>-60674695078</v>
      </c>
      <c r="S95" s="5">
        <v>-217855452706</v>
      </c>
    </row>
    <row r="96" spans="2:26" ht="15.5" x14ac:dyDescent="0.35">
      <c r="C96" t="s">
        <v>115</v>
      </c>
      <c r="D96" s="5">
        <v>4316462955000</v>
      </c>
      <c r="E96" s="5">
        <v>3979718524000</v>
      </c>
      <c r="F96" s="5">
        <v>4113073782000</v>
      </c>
      <c r="G96" s="5">
        <v>4092447963000</v>
      </c>
      <c r="I96" s="5">
        <v>3979718524000</v>
      </c>
      <c r="J96" s="5">
        <v>3798746785000</v>
      </c>
      <c r="K96" s="5">
        <v>5208682397000</v>
      </c>
      <c r="L96" s="5">
        <v>8179802709000</v>
      </c>
      <c r="M96" s="5">
        <v>6303473591000</v>
      </c>
      <c r="N96" s="5">
        <v>6093103998000</v>
      </c>
      <c r="O96" s="5">
        <v>7344787123000</v>
      </c>
      <c r="P96" s="5">
        <v>5369546726061</v>
      </c>
      <c r="Q96" s="5">
        <v>3662090215983</v>
      </c>
      <c r="R96" s="5">
        <v>2906737458288</v>
      </c>
      <c r="S96" s="5">
        <v>2100921793619</v>
      </c>
      <c r="T96" s="5">
        <v>2040430857906</v>
      </c>
      <c r="U96" s="5">
        <v>1810614614537</v>
      </c>
      <c r="V96" s="5">
        <v>1505798399165</v>
      </c>
      <c r="W96" s="5">
        <v>1263029723926</v>
      </c>
      <c r="X96" s="5">
        <v>1139548849755</v>
      </c>
      <c r="Y96" s="5">
        <v>1020884466060</v>
      </c>
      <c r="Z96" s="5">
        <v>950617883670</v>
      </c>
    </row>
    <row r="97" spans="3:26" ht="15.5" x14ac:dyDescent="0.35">
      <c r="C97" t="s">
        <v>116</v>
      </c>
    </row>
    <row r="98" spans="3:26" ht="15.5" x14ac:dyDescent="0.35">
      <c r="C98" t="s">
        <v>510</v>
      </c>
      <c r="D98" s="5">
        <v>19418181000</v>
      </c>
      <c r="E98" s="5">
        <v>19418181000</v>
      </c>
      <c r="F98" s="5">
        <v>19418181000</v>
      </c>
      <c r="G98" s="5">
        <v>19418181000</v>
      </c>
      <c r="I98" s="5">
        <v>19418181000</v>
      </c>
      <c r="J98" s="5">
        <v>19418181000</v>
      </c>
      <c r="K98" s="5">
        <v>166002181000</v>
      </c>
      <c r="L98" s="5">
        <v>166002181000</v>
      </c>
      <c r="M98" s="5">
        <v>166010181000</v>
      </c>
      <c r="N98" s="5">
        <v>166010181000</v>
      </c>
      <c r="O98" s="5">
        <v>184426181000</v>
      </c>
      <c r="P98" s="5">
        <v>165000000000</v>
      </c>
      <c r="Q98" s="5">
        <v>165000000000</v>
      </c>
      <c r="R98" s="5">
        <v>165000000000</v>
      </c>
      <c r="S98" s="5">
        <v>165653849498</v>
      </c>
      <c r="T98" s="5">
        <v>165705970429</v>
      </c>
      <c r="U98" s="5">
        <v>380977729</v>
      </c>
      <c r="V98" s="5">
        <v>921912000</v>
      </c>
      <c r="W98" s="5">
        <v>261725212</v>
      </c>
      <c r="X98" s="5">
        <v>261725212</v>
      </c>
      <c r="Y98" s="5">
        <v>736725212</v>
      </c>
      <c r="Z98" s="5">
        <v>736725212</v>
      </c>
    </row>
    <row r="99" spans="3:26" ht="15.5" x14ac:dyDescent="0.35">
      <c r="C99" t="s">
        <v>117</v>
      </c>
      <c r="D99" s="5">
        <v>171590846000</v>
      </c>
      <c r="E99" s="5">
        <v>172232522000</v>
      </c>
      <c r="F99" s="5">
        <v>172793688000</v>
      </c>
      <c r="G99" s="5">
        <v>174363282000</v>
      </c>
      <c r="I99" s="5">
        <v>172232522000</v>
      </c>
      <c r="J99" s="5">
        <v>176977090000</v>
      </c>
      <c r="K99" s="5">
        <v>109787985000</v>
      </c>
      <c r="L99" s="5">
        <v>78039099000</v>
      </c>
      <c r="M99" s="5">
        <v>102065676000</v>
      </c>
      <c r="N99" s="5">
        <v>66152110000</v>
      </c>
      <c r="O99" s="5">
        <v>29253379000</v>
      </c>
      <c r="P99" s="5">
        <v>60617066471</v>
      </c>
      <c r="Q99" s="5">
        <v>26374624155</v>
      </c>
      <c r="R99" s="5">
        <v>30554574621</v>
      </c>
      <c r="S99" s="5">
        <v>89216561619</v>
      </c>
      <c r="T99" s="5">
        <v>42314182093</v>
      </c>
      <c r="U99" s="5">
        <v>39283318376</v>
      </c>
      <c r="V99" s="5">
        <v>38355944552</v>
      </c>
      <c r="W99" s="5">
        <v>35359758307</v>
      </c>
      <c r="X99" s="5">
        <v>31763651027</v>
      </c>
      <c r="Y99" s="5">
        <v>27935063013</v>
      </c>
      <c r="Z99" s="5">
        <v>26122450516</v>
      </c>
    </row>
    <row r="100" spans="3:26" ht="15.5" x14ac:dyDescent="0.35">
      <c r="C100" t="s">
        <v>118</v>
      </c>
      <c r="D100" s="5">
        <v>8332689575000</v>
      </c>
      <c r="E100" s="5">
        <v>8398801727000</v>
      </c>
      <c r="F100" s="5">
        <v>9037822252000</v>
      </c>
      <c r="G100" s="5">
        <v>9111287086000</v>
      </c>
      <c r="I100" s="5">
        <v>8398801727000</v>
      </c>
      <c r="J100" s="5">
        <v>9231467828000</v>
      </c>
      <c r="K100" s="5">
        <v>9526312717000</v>
      </c>
      <c r="L100" s="5">
        <v>9767045007000</v>
      </c>
      <c r="M100" s="5">
        <v>9460697014000</v>
      </c>
      <c r="N100" s="5">
        <v>9402411784000</v>
      </c>
      <c r="O100" s="5">
        <v>9279811270000</v>
      </c>
      <c r="P100" s="5">
        <v>2693681582098</v>
      </c>
      <c r="Q100" s="5">
        <v>1687785385991</v>
      </c>
      <c r="R100" s="5">
        <v>1006745257089</v>
      </c>
      <c r="S100" s="5">
        <v>681742779981</v>
      </c>
      <c r="T100" s="5">
        <v>557939412570</v>
      </c>
      <c r="U100" s="5">
        <v>498644378133</v>
      </c>
      <c r="V100" s="5">
        <v>449140317883</v>
      </c>
      <c r="W100" s="5">
        <v>426719769958</v>
      </c>
      <c r="X100" s="5">
        <v>413196818855</v>
      </c>
      <c r="Y100" s="5">
        <v>402062398262</v>
      </c>
      <c r="Z100" s="5">
        <v>397948186334</v>
      </c>
    </row>
    <row r="101" spans="3:26" ht="15.5" x14ac:dyDescent="0.35">
      <c r="C101" t="s">
        <v>376</v>
      </c>
      <c r="D101" s="5">
        <v>1106321600000</v>
      </c>
      <c r="E101" s="5">
        <v>1106321600000</v>
      </c>
      <c r="F101" s="5">
        <v>1120160602000</v>
      </c>
      <c r="G101" s="5">
        <v>1119704725000</v>
      </c>
      <c r="I101" s="5">
        <v>1106321600000</v>
      </c>
      <c r="J101" s="5">
        <v>1118651820000</v>
      </c>
      <c r="K101" s="5">
        <v>1076440971000</v>
      </c>
      <c r="L101" s="5">
        <v>1053939127000</v>
      </c>
      <c r="M101" s="5">
        <v>1073727000000</v>
      </c>
      <c r="N101" s="5">
        <v>1013636000000</v>
      </c>
      <c r="O101" s="5">
        <v>1011569384000</v>
      </c>
      <c r="P101" s="5">
        <v>861080871000</v>
      </c>
      <c r="Q101" s="5">
        <v>323837114000</v>
      </c>
      <c r="R101" s="5">
        <v>274550104000</v>
      </c>
    </row>
    <row r="102" spans="3:26" ht="15.5" x14ac:dyDescent="0.35">
      <c r="C102" t="s">
        <v>377</v>
      </c>
      <c r="D102" s="5">
        <v>50084627000</v>
      </c>
      <c r="E102" s="5">
        <v>48770400000</v>
      </c>
      <c r="F102" s="5">
        <v>56318098000</v>
      </c>
      <c r="G102" s="5">
        <v>55819306000</v>
      </c>
      <c r="I102" s="5">
        <v>48770400000</v>
      </c>
      <c r="J102" s="5">
        <v>57031381000</v>
      </c>
      <c r="K102" s="5">
        <v>96519333000</v>
      </c>
      <c r="L102" s="5">
        <v>60428252000</v>
      </c>
      <c r="M102" s="5">
        <v>193970662000</v>
      </c>
      <c r="N102" s="5">
        <v>189092477000</v>
      </c>
      <c r="O102" s="5">
        <v>187316708000</v>
      </c>
      <c r="P102" s="5">
        <v>46445154106</v>
      </c>
      <c r="Q102" s="5">
        <v>6751886639</v>
      </c>
      <c r="R102" s="5">
        <v>5401189374</v>
      </c>
      <c r="S102" s="5">
        <v>5638639078</v>
      </c>
      <c r="T102" s="5">
        <v>3240791261</v>
      </c>
      <c r="U102" s="5">
        <v>3412069215</v>
      </c>
      <c r="V102" s="5">
        <v>2582281825</v>
      </c>
    </row>
    <row r="103" spans="3:26" ht="15.5" x14ac:dyDescent="0.35">
      <c r="C103" t="s">
        <v>119</v>
      </c>
      <c r="D103" s="5">
        <v>53677824000</v>
      </c>
      <c r="E103" s="5">
        <v>53677824000</v>
      </c>
      <c r="F103" s="5">
        <v>53677824000</v>
      </c>
      <c r="G103" s="5">
        <v>53677824000</v>
      </c>
      <c r="I103" s="5">
        <v>53677824000</v>
      </c>
      <c r="J103" s="5">
        <v>53677824000</v>
      </c>
      <c r="K103" s="5">
        <v>107555120000</v>
      </c>
      <c r="L103" s="5">
        <v>134443900000</v>
      </c>
    </row>
    <row r="104" spans="3:26" ht="15.5" x14ac:dyDescent="0.35">
      <c r="C104" t="s">
        <v>120</v>
      </c>
      <c r="D104" s="5">
        <v>10042408179000</v>
      </c>
      <c r="E104" s="5">
        <v>10203459866000</v>
      </c>
      <c r="F104" s="5">
        <v>10797867706000</v>
      </c>
      <c r="G104" s="5">
        <v>10880823347000</v>
      </c>
      <c r="I104" s="5">
        <v>10203459866000</v>
      </c>
      <c r="J104" s="5">
        <v>11129797206000</v>
      </c>
      <c r="K104" s="5">
        <v>11422017050000</v>
      </c>
      <c r="L104" s="5">
        <v>11617519836000</v>
      </c>
      <c r="M104" s="5">
        <v>11456721449000</v>
      </c>
      <c r="N104" s="5">
        <v>11469712676000</v>
      </c>
      <c r="O104" s="5">
        <v>11008090009000</v>
      </c>
      <c r="P104" s="5">
        <v>4090880591619</v>
      </c>
      <c r="Q104" s="5">
        <v>2434058756549</v>
      </c>
      <c r="R104" s="5">
        <v>1705825082776</v>
      </c>
      <c r="S104" s="5">
        <v>1135302282692</v>
      </c>
      <c r="T104" s="5">
        <v>927753768391</v>
      </c>
      <c r="U104" s="5">
        <v>661324934353</v>
      </c>
      <c r="V104" s="5">
        <v>570549181621</v>
      </c>
      <c r="W104" s="5">
        <v>531212699178</v>
      </c>
      <c r="X104" s="5">
        <v>517742984557</v>
      </c>
      <c r="Y104" s="5">
        <v>541740164077</v>
      </c>
      <c r="Z104" s="5">
        <v>495051915969</v>
      </c>
    </row>
    <row r="105" spans="3:26" ht="15.5" x14ac:dyDescent="0.35">
      <c r="C105" t="s">
        <v>121</v>
      </c>
      <c r="D105" s="5">
        <v>14358871134000</v>
      </c>
      <c r="E105" s="5">
        <v>14183178390000</v>
      </c>
      <c r="F105" s="5">
        <v>14910941488000</v>
      </c>
      <c r="G105" s="5">
        <v>14973271310000</v>
      </c>
      <c r="I105" s="5">
        <v>14183178390000</v>
      </c>
      <c r="J105" s="5">
        <v>14928543991000</v>
      </c>
      <c r="K105" s="5">
        <v>16630699447000</v>
      </c>
      <c r="L105" s="5">
        <v>19797322545000</v>
      </c>
      <c r="M105" s="5">
        <v>17760195040000</v>
      </c>
      <c r="N105" s="5">
        <v>17562816674000</v>
      </c>
      <c r="O105" s="5">
        <v>18352877132000</v>
      </c>
      <c r="P105" s="5">
        <v>9460427317680</v>
      </c>
      <c r="Q105" s="5">
        <v>6096148972532</v>
      </c>
      <c r="R105" s="5">
        <v>4612562541064</v>
      </c>
      <c r="S105" s="5">
        <v>3236224076311</v>
      </c>
      <c r="T105" s="5">
        <v>2968184626297</v>
      </c>
      <c r="U105" s="5">
        <v>2471939548890</v>
      </c>
      <c r="V105" s="5">
        <v>2076347580786</v>
      </c>
      <c r="W105" s="5">
        <v>1794242423104</v>
      </c>
      <c r="X105" s="5">
        <v>1657291834312</v>
      </c>
      <c r="Y105" s="5">
        <v>1562624630137</v>
      </c>
      <c r="Z105" s="5">
        <v>1445669799639</v>
      </c>
    </row>
    <row r="106" spans="3:26" ht="15.5" x14ac:dyDescent="0.35">
      <c r="C106" t="s">
        <v>122</v>
      </c>
    </row>
    <row r="107" spans="3:26" ht="15.5" x14ac:dyDescent="0.35">
      <c r="C107" t="s">
        <v>123</v>
      </c>
    </row>
    <row r="108" spans="3:26" ht="15.5" x14ac:dyDescent="0.35">
      <c r="C108" t="s">
        <v>124</v>
      </c>
      <c r="D108" s="5">
        <v>6091613428000</v>
      </c>
      <c r="E108" s="5">
        <v>7060554489000</v>
      </c>
      <c r="F108" s="5">
        <v>6984273197000</v>
      </c>
      <c r="G108" s="5">
        <v>6894590838000</v>
      </c>
      <c r="I108" s="5">
        <v>7060554489000</v>
      </c>
      <c r="J108" s="5">
        <v>7910052536000</v>
      </c>
      <c r="K108" s="5">
        <v>10139320538000</v>
      </c>
      <c r="L108" s="5">
        <v>8691263905000</v>
      </c>
      <c r="M108" s="5">
        <v>5980180556000</v>
      </c>
      <c r="N108" s="5">
        <v>6786941897000</v>
      </c>
      <c r="O108" s="5">
        <v>7392140277000</v>
      </c>
      <c r="P108" s="5">
        <v>3774304481466</v>
      </c>
      <c r="Q108" s="5">
        <v>2369507448769</v>
      </c>
      <c r="R108" s="5">
        <v>1696208867581</v>
      </c>
      <c r="S108" s="5">
        <v>1088431346892</v>
      </c>
      <c r="T108" s="5">
        <v>854811681427</v>
      </c>
      <c r="U108" s="5">
        <v>746123148554</v>
      </c>
      <c r="V108" s="5">
        <v>537184235227</v>
      </c>
      <c r="W108" s="5">
        <v>459694310936</v>
      </c>
      <c r="X108" s="5">
        <v>469822675254</v>
      </c>
      <c r="Y108" s="5">
        <v>510854102156</v>
      </c>
      <c r="Z108" s="5">
        <v>449854948189</v>
      </c>
    </row>
    <row r="109" spans="3:26" ht="15.5" x14ac:dyDescent="0.35">
      <c r="C109" t="s">
        <v>732</v>
      </c>
      <c r="N109" s="5">
        <v>500000000000</v>
      </c>
      <c r="O109" s="5">
        <v>1100000000000</v>
      </c>
      <c r="P109" s="5">
        <v>1000000000000</v>
      </c>
      <c r="Q109" s="5">
        <v>400000000000</v>
      </c>
      <c r="R109" s="5">
        <v>300000000000</v>
      </c>
      <c r="T109" s="5">
        <v>200000000000</v>
      </c>
    </row>
    <row r="110" spans="3:26" ht="15.5" x14ac:dyDescent="0.35">
      <c r="C110" t="s">
        <v>331</v>
      </c>
      <c r="D110" s="5">
        <v>1822748661000</v>
      </c>
      <c r="E110" s="5">
        <v>2008378724000</v>
      </c>
      <c r="F110" s="5">
        <v>801653095000</v>
      </c>
      <c r="G110" s="5">
        <v>801128478000</v>
      </c>
      <c r="I110" s="5">
        <v>2008378724000</v>
      </c>
      <c r="J110" s="5">
        <v>1128445119000</v>
      </c>
      <c r="K110" s="5">
        <v>1554049759000</v>
      </c>
      <c r="L110" s="5">
        <v>2073811949000</v>
      </c>
      <c r="M110" s="5">
        <v>610037148000</v>
      </c>
      <c r="N110" s="5">
        <v>172205123000</v>
      </c>
      <c r="O110" s="5">
        <v>137020877000</v>
      </c>
    </row>
    <row r="111" spans="3:26" ht="15.5" x14ac:dyDescent="0.35">
      <c r="C111" t="s">
        <v>125</v>
      </c>
      <c r="D111" s="5">
        <v>49863528000</v>
      </c>
      <c r="E111" s="5">
        <v>1096107675000</v>
      </c>
      <c r="F111" s="5">
        <v>2152177443000</v>
      </c>
      <c r="G111" s="5">
        <v>2151355451000</v>
      </c>
      <c r="I111" s="5">
        <v>1096107675000</v>
      </c>
      <c r="J111" s="5">
        <v>3065662363000</v>
      </c>
      <c r="K111" s="5">
        <v>5286738183000</v>
      </c>
      <c r="L111" s="5">
        <v>4304586996000</v>
      </c>
      <c r="M111" s="5">
        <v>3631864978000</v>
      </c>
      <c r="N111" s="5">
        <v>4379678025000</v>
      </c>
      <c r="O111" s="5">
        <v>5226775250000</v>
      </c>
      <c r="P111" s="5">
        <v>2186581179537</v>
      </c>
      <c r="Q111" s="5">
        <v>830535529957</v>
      </c>
      <c r="R111" s="5">
        <v>443237127330</v>
      </c>
      <c r="S111" s="5">
        <v>120344417974</v>
      </c>
      <c r="T111" s="5">
        <v>131515398867</v>
      </c>
      <c r="U111" s="5">
        <v>47375830919</v>
      </c>
      <c r="V111" s="5">
        <v>17377108766</v>
      </c>
      <c r="W111" s="5">
        <v>14388635914</v>
      </c>
      <c r="X111" s="5">
        <v>39312427976</v>
      </c>
      <c r="Y111" s="5">
        <v>59775213733</v>
      </c>
      <c r="Z111" s="5">
        <v>150387252711</v>
      </c>
    </row>
    <row r="112" spans="3:26" ht="15.5" x14ac:dyDescent="0.35">
      <c r="C112" t="s">
        <v>127</v>
      </c>
    </row>
    <row r="113" spans="3:26" ht="15.5" x14ac:dyDescent="0.35">
      <c r="C113" t="s">
        <v>128</v>
      </c>
      <c r="D113" s="5">
        <v>1850646491000</v>
      </c>
      <c r="E113" s="5">
        <v>1589622626000</v>
      </c>
      <c r="F113" s="5">
        <v>1773438912000</v>
      </c>
      <c r="G113" s="5">
        <v>1896351454000</v>
      </c>
      <c r="I113" s="5">
        <v>1589622626000</v>
      </c>
      <c r="J113" s="5">
        <v>1738782996000</v>
      </c>
      <c r="K113" s="5">
        <v>1967139383000</v>
      </c>
      <c r="L113" s="5">
        <v>1468465655000</v>
      </c>
      <c r="M113" s="5">
        <v>786452867000</v>
      </c>
      <c r="N113" s="5">
        <v>1288287721000</v>
      </c>
      <c r="O113" s="5">
        <v>1290414126000</v>
      </c>
      <c r="P113" s="5">
        <v>1189494996966</v>
      </c>
      <c r="Q113" s="5">
        <v>879208158160</v>
      </c>
      <c r="R113" s="5">
        <v>895125713441</v>
      </c>
      <c r="S113" s="5">
        <v>531114276651</v>
      </c>
      <c r="T113" s="5">
        <v>505218537901</v>
      </c>
      <c r="U113" s="5">
        <v>477891751310</v>
      </c>
      <c r="V113" s="5">
        <v>341133037547</v>
      </c>
      <c r="W113" s="5">
        <v>284234440350</v>
      </c>
      <c r="X113" s="5">
        <v>300987095424</v>
      </c>
      <c r="Y113" s="5">
        <v>357285932894</v>
      </c>
      <c r="Z113" s="5">
        <v>228280859644</v>
      </c>
    </row>
    <row r="114" spans="3:26" ht="15.5" x14ac:dyDescent="0.35">
      <c r="C114" t="s">
        <v>131</v>
      </c>
      <c r="D114" s="5">
        <v>118084054000</v>
      </c>
      <c r="E114" s="5">
        <v>124590516000</v>
      </c>
      <c r="F114" s="5">
        <v>128443909000</v>
      </c>
      <c r="G114" s="5">
        <v>85125851000</v>
      </c>
      <c r="I114" s="5">
        <v>124590516000</v>
      </c>
      <c r="J114" s="5">
        <v>86185647000</v>
      </c>
      <c r="K114" s="5">
        <v>63114892000</v>
      </c>
      <c r="L114" s="5">
        <v>59547816000</v>
      </c>
      <c r="M114" s="5">
        <v>73586991000</v>
      </c>
      <c r="N114" s="5">
        <v>46447433000</v>
      </c>
      <c r="O114" s="5">
        <v>49625740000</v>
      </c>
      <c r="P114" s="5">
        <v>56308426746</v>
      </c>
      <c r="Q114" s="5">
        <v>59417747193</v>
      </c>
      <c r="R114" s="5">
        <v>35388502216</v>
      </c>
      <c r="S114" s="5">
        <v>31356013492</v>
      </c>
      <c r="T114" s="5">
        <v>49392289856</v>
      </c>
      <c r="U114" s="5">
        <v>52708653939</v>
      </c>
      <c r="V114" s="5">
        <v>46608327874</v>
      </c>
      <c r="W114" s="5">
        <v>44306029219</v>
      </c>
      <c r="X114" s="5">
        <v>26723393305</v>
      </c>
      <c r="Y114" s="5">
        <v>26580871964</v>
      </c>
      <c r="Z114" s="5">
        <v>21155493925</v>
      </c>
    </row>
    <row r="115" spans="3:26" ht="15.5" x14ac:dyDescent="0.35">
      <c r="C115" t="s">
        <v>129</v>
      </c>
    </row>
    <row r="116" spans="3:26" ht="15.5" x14ac:dyDescent="0.35">
      <c r="C116" t="s">
        <v>130</v>
      </c>
      <c r="D116" s="5">
        <v>634956030000</v>
      </c>
      <c r="E116" s="5">
        <v>612810248000</v>
      </c>
      <c r="F116" s="5">
        <v>543408499000</v>
      </c>
      <c r="G116" s="5">
        <v>381497111000</v>
      </c>
      <c r="I116" s="5">
        <v>612810248000</v>
      </c>
      <c r="J116" s="5">
        <v>624827349000</v>
      </c>
      <c r="K116" s="5">
        <v>510569591000</v>
      </c>
      <c r="L116" s="5">
        <v>260509543000</v>
      </c>
      <c r="M116" s="5">
        <v>100113440000</v>
      </c>
      <c r="N116" s="5">
        <v>118949943000</v>
      </c>
    </row>
    <row r="117" spans="3:26" ht="15.5" x14ac:dyDescent="0.35">
      <c r="C117" t="s">
        <v>132</v>
      </c>
      <c r="D117" s="5">
        <v>1066402484000</v>
      </c>
      <c r="E117" s="5">
        <v>1059773740000</v>
      </c>
      <c r="F117" s="5">
        <v>1161059771000</v>
      </c>
      <c r="G117" s="5">
        <v>1114235548000</v>
      </c>
      <c r="I117" s="5">
        <v>1059773740000</v>
      </c>
      <c r="J117" s="5">
        <v>822967035000</v>
      </c>
      <c r="K117" s="5">
        <v>586099386000</v>
      </c>
      <c r="L117" s="5">
        <v>366214702000</v>
      </c>
      <c r="M117" s="5">
        <v>244841294000</v>
      </c>
      <c r="N117" s="5">
        <v>165799257000</v>
      </c>
      <c r="O117" s="5">
        <v>179115144000</v>
      </c>
      <c r="P117" s="5">
        <v>246223091209</v>
      </c>
      <c r="Q117" s="5">
        <v>240091321200</v>
      </c>
      <c r="R117" s="5">
        <v>257637855043</v>
      </c>
      <c r="S117" s="5">
        <v>154019736680</v>
      </c>
      <c r="T117" s="5">
        <v>130974795363</v>
      </c>
      <c r="U117" s="5">
        <v>117961455449</v>
      </c>
      <c r="V117" s="5">
        <v>91281052262</v>
      </c>
      <c r="W117" s="5">
        <v>78050074343</v>
      </c>
      <c r="X117" s="5">
        <v>63299000098</v>
      </c>
      <c r="Y117" s="5">
        <v>56877075875</v>
      </c>
      <c r="Z117" s="5">
        <v>39155297782</v>
      </c>
    </row>
    <row r="118" spans="3:26" ht="15.5" x14ac:dyDescent="0.35">
      <c r="C118" t="s">
        <v>563</v>
      </c>
      <c r="K118" s="5">
        <v>32569128000</v>
      </c>
      <c r="L118" s="5">
        <v>3615259000</v>
      </c>
      <c r="M118" s="5">
        <v>3395339000</v>
      </c>
      <c r="N118" s="5">
        <v>7919039000</v>
      </c>
      <c r="O118" s="5">
        <v>21886723000</v>
      </c>
      <c r="P118" s="5">
        <v>3819823900</v>
      </c>
      <c r="Q118" s="5">
        <v>1002712606</v>
      </c>
      <c r="R118" s="5">
        <v>2714084064</v>
      </c>
      <c r="S118" s="5">
        <v>2189926457</v>
      </c>
      <c r="T118" s="5">
        <v>3093633500</v>
      </c>
      <c r="U118" s="5">
        <v>1872949262</v>
      </c>
      <c r="V118" s="5">
        <v>6389807839</v>
      </c>
      <c r="W118" s="5">
        <v>5382906019</v>
      </c>
      <c r="X118" s="5">
        <v>4657870140</v>
      </c>
      <c r="Y118" s="5">
        <v>5452008226</v>
      </c>
    </row>
    <row r="119" spans="3:26" ht="15.5" x14ac:dyDescent="0.35">
      <c r="C119" t="s">
        <v>139</v>
      </c>
      <c r="D119" s="5">
        <v>5407971032000</v>
      </c>
      <c r="E119" s="5">
        <v>4386974628000</v>
      </c>
      <c r="F119" s="5">
        <v>4731973374000</v>
      </c>
      <c r="G119" s="5">
        <v>4785486147000</v>
      </c>
      <c r="I119" s="5">
        <v>4386974628000</v>
      </c>
      <c r="J119" s="5">
        <v>3589682911000</v>
      </c>
      <c r="K119" s="5">
        <v>1713138574000</v>
      </c>
      <c r="L119" s="5">
        <v>3103302929000</v>
      </c>
      <c r="M119" s="5">
        <v>4548141849000</v>
      </c>
      <c r="N119" s="5">
        <v>3670202731000</v>
      </c>
      <c r="O119" s="5">
        <v>3547810027000</v>
      </c>
      <c r="P119" s="5">
        <v>2329663106364</v>
      </c>
      <c r="Q119" s="5">
        <v>1154120768637</v>
      </c>
      <c r="R119" s="5">
        <v>644946264289</v>
      </c>
      <c r="S119" s="5">
        <v>285695906949</v>
      </c>
      <c r="T119" s="5">
        <v>302228994957</v>
      </c>
      <c r="U119" s="5">
        <v>101461711355</v>
      </c>
      <c r="V119" s="5">
        <v>97629655893</v>
      </c>
      <c r="W119" s="5">
        <v>82042428342</v>
      </c>
      <c r="X119" s="5">
        <v>73434800480</v>
      </c>
      <c r="Y119" s="5">
        <v>56455427885</v>
      </c>
      <c r="Z119" s="5">
        <v>48050308650</v>
      </c>
    </row>
    <row r="120" spans="3:26" ht="15.5" x14ac:dyDescent="0.35">
      <c r="C120" t="s">
        <v>140</v>
      </c>
      <c r="D120" s="5">
        <v>5407971032000</v>
      </c>
      <c r="E120" s="5">
        <v>4386974628000</v>
      </c>
      <c r="F120" s="5">
        <v>4731973374000</v>
      </c>
      <c r="G120" s="5">
        <v>4785486147000</v>
      </c>
      <c r="I120" s="5">
        <v>4386974628000</v>
      </c>
      <c r="J120" s="5">
        <v>3589682911000</v>
      </c>
      <c r="K120" s="5">
        <v>1713138574000</v>
      </c>
      <c r="L120" s="5">
        <v>3103302929000</v>
      </c>
      <c r="M120" s="5">
        <v>4548141849000</v>
      </c>
      <c r="N120" s="5">
        <v>3670202731000</v>
      </c>
      <c r="O120" s="5">
        <v>3547810027000</v>
      </c>
      <c r="P120" s="5">
        <v>2329663106364</v>
      </c>
      <c r="Q120" s="5">
        <v>1154120768637</v>
      </c>
      <c r="R120" s="5">
        <v>644946264289</v>
      </c>
      <c r="S120" s="5">
        <v>285695906949</v>
      </c>
      <c r="T120" s="5">
        <v>302228994957</v>
      </c>
      <c r="U120" s="5">
        <v>101461711355</v>
      </c>
      <c r="V120" s="5">
        <v>97629655893</v>
      </c>
      <c r="W120" s="5">
        <v>82042428342</v>
      </c>
      <c r="X120" s="5">
        <v>73434800480</v>
      </c>
      <c r="Y120" s="5">
        <v>56455427885</v>
      </c>
      <c r="Z120" s="5">
        <v>48050308650</v>
      </c>
    </row>
    <row r="121" spans="3:26" ht="15.5" x14ac:dyDescent="0.35">
      <c r="C121" t="s">
        <v>143</v>
      </c>
      <c r="D121" s="5">
        <v>4302650592000</v>
      </c>
      <c r="E121" s="5">
        <v>3363922571000</v>
      </c>
      <c r="F121" s="5">
        <v>3648347376000</v>
      </c>
      <c r="G121" s="5">
        <v>3647635869000</v>
      </c>
      <c r="I121" s="5">
        <v>3363922571000</v>
      </c>
      <c r="J121" s="5">
        <v>2467857834000</v>
      </c>
      <c r="K121" s="5">
        <v>559564380000</v>
      </c>
      <c r="L121" s="5">
        <v>1544140386000</v>
      </c>
      <c r="M121" s="5">
        <v>3100028452000</v>
      </c>
      <c r="N121" s="5">
        <v>2063153399000</v>
      </c>
      <c r="O121" s="5">
        <v>1402372815000</v>
      </c>
      <c r="P121" s="5">
        <v>842264060616</v>
      </c>
      <c r="Q121" s="5">
        <v>485520310577</v>
      </c>
      <c r="R121" s="5">
        <v>75000000000</v>
      </c>
    </row>
    <row r="122" spans="3:26" ht="15.5" x14ac:dyDescent="0.35">
      <c r="C122" t="s">
        <v>133</v>
      </c>
      <c r="D122" s="5">
        <v>67504310000</v>
      </c>
      <c r="E122" s="5">
        <v>67504310000</v>
      </c>
      <c r="F122" s="5">
        <v>88915485000</v>
      </c>
      <c r="G122" s="5">
        <v>86329622000</v>
      </c>
      <c r="I122" s="5">
        <v>67504310000</v>
      </c>
      <c r="J122" s="5">
        <v>80843140000</v>
      </c>
      <c r="K122" s="5">
        <v>89943180000</v>
      </c>
      <c r="L122" s="5">
        <v>489567451000</v>
      </c>
      <c r="M122" s="5">
        <v>414646551000</v>
      </c>
      <c r="N122" s="5">
        <v>438130869000</v>
      </c>
      <c r="O122" s="5">
        <v>568916781000</v>
      </c>
      <c r="P122" s="5">
        <v>162685494187</v>
      </c>
    </row>
    <row r="123" spans="3:26" ht="15.5" x14ac:dyDescent="0.35">
      <c r="C123" t="s">
        <v>379</v>
      </c>
      <c r="D123" s="5">
        <v>12442986000</v>
      </c>
      <c r="E123" s="5">
        <v>20080091000</v>
      </c>
      <c r="F123" s="5">
        <v>23910088000</v>
      </c>
      <c r="G123" s="5">
        <v>24455278000</v>
      </c>
      <c r="I123" s="5">
        <v>20080091000</v>
      </c>
      <c r="J123" s="5">
        <v>31422704000</v>
      </c>
      <c r="K123" s="5">
        <v>38189841000</v>
      </c>
    </row>
    <row r="124" spans="3:26" ht="15.5" x14ac:dyDescent="0.35">
      <c r="C124" t="s">
        <v>147</v>
      </c>
      <c r="D124" s="5">
        <v>11499584460000</v>
      </c>
      <c r="E124" s="5">
        <v>11447529117000</v>
      </c>
      <c r="F124" s="5">
        <v>11716246571000</v>
      </c>
      <c r="G124" s="5">
        <v>11680076985000</v>
      </c>
      <c r="I124" s="5">
        <v>11447529117000</v>
      </c>
      <c r="J124" s="5">
        <v>11499735447000</v>
      </c>
      <c r="K124" s="5">
        <v>11852459112000</v>
      </c>
      <c r="L124" s="5">
        <v>11794566834000</v>
      </c>
      <c r="M124" s="5">
        <v>10528322405000</v>
      </c>
      <c r="N124" s="5">
        <v>10457144628000</v>
      </c>
      <c r="O124" s="5">
        <v>10939950304000</v>
      </c>
      <c r="P124" s="5">
        <v>6103967587830</v>
      </c>
      <c r="Q124" s="5">
        <v>3523628217406</v>
      </c>
      <c r="R124" s="5">
        <v>2341155131870</v>
      </c>
      <c r="S124" s="5">
        <v>1374127253841</v>
      </c>
      <c r="T124" s="5">
        <v>1157040676384</v>
      </c>
      <c r="U124" s="5">
        <v>847584859909</v>
      </c>
      <c r="V124" s="5">
        <v>634813891120</v>
      </c>
      <c r="W124" s="5">
        <v>541736739278</v>
      </c>
      <c r="X124" s="5">
        <v>543257475734</v>
      </c>
      <c r="Y124" s="5">
        <v>567309530041</v>
      </c>
      <c r="Z124" s="5">
        <v>497905256839</v>
      </c>
    </row>
    <row r="125" spans="3:26" ht="15.5" x14ac:dyDescent="0.35">
      <c r="C125" t="s">
        <v>148</v>
      </c>
    </row>
    <row r="126" spans="3:26" ht="15.5" x14ac:dyDescent="0.35">
      <c r="C126" t="s">
        <v>149</v>
      </c>
      <c r="D126" s="5">
        <v>556658841000</v>
      </c>
      <c r="E126" s="5">
        <v>556658841000</v>
      </c>
      <c r="F126" s="5">
        <v>556658841000</v>
      </c>
      <c r="G126" s="5">
        <v>556658841000</v>
      </c>
      <c r="I126" s="5">
        <v>556658841000</v>
      </c>
      <c r="J126" s="5">
        <v>556658511000</v>
      </c>
      <c r="K126" s="5">
        <v>556649035000</v>
      </c>
      <c r="L126" s="5">
        <v>555400000000</v>
      </c>
      <c r="M126" s="5">
        <v>555400000000</v>
      </c>
      <c r="N126" s="5">
        <v>555400000000</v>
      </c>
      <c r="O126" s="5">
        <v>555400000000</v>
      </c>
      <c r="P126" s="5">
        <v>555400000000</v>
      </c>
      <c r="Q126" s="5">
        <v>555400000000</v>
      </c>
      <c r="R126" s="5">
        <v>555400000000</v>
      </c>
      <c r="S126" s="5">
        <v>555400000000</v>
      </c>
      <c r="T126" s="5">
        <v>555400000000</v>
      </c>
      <c r="U126" s="5">
        <v>555400000000</v>
      </c>
      <c r="V126" s="5">
        <v>555400000000</v>
      </c>
      <c r="W126" s="5">
        <v>555400000000</v>
      </c>
      <c r="X126" s="5">
        <v>555400000000</v>
      </c>
      <c r="Y126" s="5">
        <v>555400000000</v>
      </c>
      <c r="Z126" s="5">
        <v>555400000000</v>
      </c>
    </row>
    <row r="127" spans="3:26" ht="15.5" x14ac:dyDescent="0.35">
      <c r="C127" t="s">
        <v>151</v>
      </c>
      <c r="D127" s="5">
        <v>-882526274000</v>
      </c>
      <c r="E127" s="5">
        <v>-882526274000</v>
      </c>
      <c r="F127" s="5">
        <v>-882526275000</v>
      </c>
      <c r="G127" s="5">
        <v>-882526275000</v>
      </c>
      <c r="I127" s="5">
        <v>-882526274000</v>
      </c>
      <c r="J127" s="5">
        <v>-882529327000</v>
      </c>
      <c r="K127" s="5">
        <v>-882616976000</v>
      </c>
      <c r="L127" s="5">
        <v>-894170551000</v>
      </c>
      <c r="M127" s="5">
        <v>-885401366000</v>
      </c>
      <c r="N127" s="5">
        <v>-885401366000</v>
      </c>
      <c r="O127" s="5">
        <v>-885401366000</v>
      </c>
      <c r="P127" s="5">
        <v>77520935131</v>
      </c>
      <c r="Q127" s="5">
        <v>77520935131</v>
      </c>
      <c r="R127" s="5">
        <v>53664261881</v>
      </c>
      <c r="S127" s="5">
        <v>53664261881</v>
      </c>
      <c r="T127" s="5">
        <v>53664261881</v>
      </c>
      <c r="U127" s="5">
        <v>53664261881</v>
      </c>
      <c r="V127" s="5">
        <v>53664261881</v>
      </c>
      <c r="W127" s="5">
        <v>43579620031</v>
      </c>
      <c r="X127" s="5">
        <v>43579620031</v>
      </c>
      <c r="Y127" s="5">
        <v>43579620031</v>
      </c>
      <c r="Z127" s="5">
        <v>43579620031</v>
      </c>
    </row>
    <row r="128" spans="3:26" ht="15.5" x14ac:dyDescent="0.35">
      <c r="C128" t="s">
        <v>1721</v>
      </c>
      <c r="D128" s="5">
        <v>-882526274000</v>
      </c>
      <c r="E128" s="5">
        <v>-882526274000</v>
      </c>
      <c r="F128" s="5">
        <v>-882526275000</v>
      </c>
      <c r="G128" s="5">
        <v>-882526275000</v>
      </c>
      <c r="I128" s="5">
        <v>-882526274000</v>
      </c>
      <c r="J128" s="5">
        <v>-882529327000</v>
      </c>
      <c r="K128" s="5">
        <v>-882616976000</v>
      </c>
      <c r="L128" s="5">
        <v>-894170551000</v>
      </c>
      <c r="M128" s="5">
        <v>-885401366000</v>
      </c>
      <c r="N128" s="5">
        <v>-885401366000</v>
      </c>
      <c r="O128" s="5">
        <v>-885401366000</v>
      </c>
      <c r="P128" s="5">
        <v>77520935131</v>
      </c>
      <c r="Q128" s="5">
        <v>77520935131</v>
      </c>
      <c r="R128" s="5">
        <v>53664261881</v>
      </c>
      <c r="S128" s="5">
        <v>53664261881</v>
      </c>
      <c r="T128" s="5">
        <v>53664261881</v>
      </c>
      <c r="U128" s="5">
        <v>53664261881</v>
      </c>
      <c r="V128" s="5">
        <v>53664261881</v>
      </c>
      <c r="W128" s="5">
        <v>43579620031</v>
      </c>
      <c r="X128" s="5">
        <v>43579620031</v>
      </c>
      <c r="Y128" s="5">
        <v>43579620031</v>
      </c>
      <c r="Z128" s="5">
        <v>43579620031</v>
      </c>
    </row>
    <row r="129" spans="2:26" ht="15.5" x14ac:dyDescent="0.35">
      <c r="C129" t="s">
        <v>152</v>
      </c>
      <c r="D129" s="5">
        <v>-3375833283000</v>
      </c>
      <c r="E129" s="5">
        <v>-3450282829000</v>
      </c>
      <c r="F129" s="5">
        <v>-3293471101000</v>
      </c>
      <c r="G129" s="5">
        <v>-3208754248000</v>
      </c>
      <c r="I129" s="5">
        <v>-3450282829000</v>
      </c>
      <c r="J129" s="5">
        <v>-3113739119000</v>
      </c>
      <c r="K129" s="5">
        <v>-2320313920000</v>
      </c>
      <c r="L129" s="5">
        <v>996093351000</v>
      </c>
      <c r="M129" s="5">
        <v>2586454655000</v>
      </c>
      <c r="N129" s="5">
        <v>2291236555000</v>
      </c>
      <c r="O129" s="5">
        <v>2456905474000</v>
      </c>
      <c r="P129" s="5">
        <v>2263680032526</v>
      </c>
      <c r="Q129" s="5">
        <v>1945867894415</v>
      </c>
      <c r="R129" s="5">
        <v>1672566665324</v>
      </c>
      <c r="S129" s="5">
        <v>1444833609822</v>
      </c>
      <c r="T129" s="5">
        <v>1180148774439</v>
      </c>
      <c r="U129" s="5">
        <v>999160383798</v>
      </c>
      <c r="V129" s="5">
        <v>817432560200</v>
      </c>
      <c r="W129" s="5">
        <v>653522960555</v>
      </c>
      <c r="X129" s="5">
        <v>515049323681</v>
      </c>
      <c r="Y129" s="5">
        <v>396335480065</v>
      </c>
      <c r="Z129" s="5">
        <v>348784922769</v>
      </c>
    </row>
    <row r="130" spans="2:26" ht="15.5" x14ac:dyDescent="0.35">
      <c r="C130" t="s">
        <v>153</v>
      </c>
      <c r="D130" s="5">
        <v>2022339544000</v>
      </c>
      <c r="E130" s="5">
        <v>2022339544000</v>
      </c>
      <c r="F130" s="5">
        <v>2022339544000</v>
      </c>
      <c r="G130" s="5">
        <v>2022339544000</v>
      </c>
      <c r="I130" s="5">
        <v>2022339544000</v>
      </c>
      <c r="J130" s="5">
        <v>2022339544000</v>
      </c>
      <c r="K130" s="5">
        <v>2022339544000</v>
      </c>
      <c r="L130" s="5">
        <v>2022339544000</v>
      </c>
      <c r="M130" s="5">
        <v>2284181021000</v>
      </c>
      <c r="N130" s="5">
        <v>2273597721000</v>
      </c>
      <c r="O130" s="5">
        <v>2469629476000</v>
      </c>
      <c r="P130" s="5">
        <v>1847784254458</v>
      </c>
      <c r="Q130" s="5">
        <v>1619081645324</v>
      </c>
      <c r="R130" s="5">
        <v>1329814361392</v>
      </c>
      <c r="S130" s="5">
        <v>1133223638598</v>
      </c>
      <c r="T130" s="5">
        <v>945523095233</v>
      </c>
      <c r="U130" s="5">
        <v>784611229538</v>
      </c>
      <c r="V130" s="5">
        <v>612299243565</v>
      </c>
      <c r="W130" s="5">
        <v>481757473097</v>
      </c>
      <c r="X130" s="5">
        <v>376333279581</v>
      </c>
      <c r="Y130" s="5">
        <v>333828603554</v>
      </c>
      <c r="Z130" s="5">
        <v>293391147900</v>
      </c>
    </row>
    <row r="131" spans="2:26" ht="15.5" x14ac:dyDescent="0.35">
      <c r="C131" t="s">
        <v>154</v>
      </c>
      <c r="D131" s="5">
        <v>-5398172827000</v>
      </c>
      <c r="E131" s="5">
        <v>-5472622373000</v>
      </c>
      <c r="F131" s="5">
        <v>-5315810645000</v>
      </c>
      <c r="G131" s="5">
        <v>-5231093792000</v>
      </c>
      <c r="I131" s="5">
        <v>-5472622373000</v>
      </c>
      <c r="J131" s="5">
        <v>-5136078663000</v>
      </c>
      <c r="K131" s="5">
        <v>-4342653464000</v>
      </c>
      <c r="L131" s="5">
        <v>-1026246193000</v>
      </c>
      <c r="M131" s="5">
        <v>302273634000</v>
      </c>
      <c r="N131" s="5">
        <v>17638834000</v>
      </c>
      <c r="O131" s="5">
        <v>-12724002000</v>
      </c>
      <c r="P131" s="5">
        <v>415895778068</v>
      </c>
      <c r="T131" s="5">
        <v>234625679206</v>
      </c>
      <c r="U131" s="5">
        <v>214549154260</v>
      </c>
      <c r="V131" s="5">
        <v>205133316635</v>
      </c>
      <c r="W131" s="5">
        <v>171765487458</v>
      </c>
      <c r="X131" s="5">
        <v>138716044100</v>
      </c>
      <c r="Y131" s="5">
        <v>62506876511</v>
      </c>
      <c r="Z131" s="5">
        <v>55393774869</v>
      </c>
    </row>
    <row r="132" spans="2:26" ht="15.5" x14ac:dyDescent="0.35">
      <c r="C132" t="s">
        <v>1722</v>
      </c>
      <c r="D132" s="5">
        <v>-5398172827000</v>
      </c>
      <c r="E132" s="5">
        <v>-5472622373000</v>
      </c>
      <c r="F132" s="5">
        <v>-5315810645000</v>
      </c>
      <c r="G132" s="5">
        <v>-5231093792000</v>
      </c>
      <c r="I132" s="5">
        <v>-5472622373000</v>
      </c>
      <c r="J132" s="5">
        <v>-5136078663000</v>
      </c>
      <c r="K132" s="5">
        <v>-4342653464000</v>
      </c>
      <c r="L132" s="5">
        <v>-1026246193000</v>
      </c>
      <c r="M132" s="5">
        <v>302273634000</v>
      </c>
      <c r="N132" s="5">
        <v>17638834000</v>
      </c>
      <c r="O132" s="5">
        <v>-12724002000</v>
      </c>
      <c r="P132" s="5">
        <v>415895778068</v>
      </c>
      <c r="Q132" s="5">
        <v>326786249091</v>
      </c>
      <c r="R132" s="5">
        <v>342752303932</v>
      </c>
      <c r="S132" s="5">
        <v>311609971224</v>
      </c>
      <c r="T132" s="5">
        <v>234625679206</v>
      </c>
      <c r="U132" s="5">
        <v>214549154260</v>
      </c>
      <c r="V132" s="5">
        <v>205133316635</v>
      </c>
      <c r="W132" s="5">
        <v>171765487458</v>
      </c>
      <c r="X132" s="5">
        <v>138716044100</v>
      </c>
      <c r="Y132" s="5">
        <v>62506876511</v>
      </c>
      <c r="Z132" s="5">
        <v>55393774869</v>
      </c>
    </row>
    <row r="133" spans="2:26" ht="15.5" x14ac:dyDescent="0.35">
      <c r="C133" t="s">
        <v>155</v>
      </c>
      <c r="D133" s="5">
        <v>-3375833283000</v>
      </c>
      <c r="E133" s="5">
        <v>-3450282829000</v>
      </c>
      <c r="F133" s="5">
        <v>-3293471101000</v>
      </c>
      <c r="G133" s="5">
        <v>-3208754248000</v>
      </c>
      <c r="I133" s="5">
        <v>-3450282829000</v>
      </c>
      <c r="J133" s="5">
        <v>-3113739119000</v>
      </c>
      <c r="K133" s="5">
        <v>-2320313920000</v>
      </c>
      <c r="L133" s="5">
        <v>996093351000</v>
      </c>
      <c r="M133" s="5">
        <v>2586454655000</v>
      </c>
      <c r="N133" s="5">
        <v>2291236555000</v>
      </c>
      <c r="O133" s="5">
        <v>2456905474000</v>
      </c>
      <c r="P133" s="5">
        <v>2263680032526</v>
      </c>
      <c r="Q133" s="5">
        <v>1945867894415</v>
      </c>
      <c r="R133" s="5">
        <v>1672566665324</v>
      </c>
      <c r="S133" s="5">
        <v>1444833609822</v>
      </c>
      <c r="T133" s="5">
        <v>1180148774439</v>
      </c>
      <c r="U133" s="5">
        <v>999160383798</v>
      </c>
      <c r="V133" s="5">
        <v>817432560200</v>
      </c>
      <c r="W133" s="5">
        <v>653522960555</v>
      </c>
      <c r="X133" s="5">
        <v>515049323681</v>
      </c>
      <c r="Y133" s="5">
        <v>396335480065</v>
      </c>
      <c r="Z133" s="5">
        <v>348784922769</v>
      </c>
    </row>
    <row r="134" spans="2:26" ht="15.5" x14ac:dyDescent="0.35">
      <c r="C134" t="s">
        <v>156</v>
      </c>
      <c r="D134" s="5">
        <v>-100835169000</v>
      </c>
      <c r="E134" s="5">
        <v>-150023024000</v>
      </c>
      <c r="F134" s="5">
        <v>-52313879000</v>
      </c>
      <c r="G134" s="5">
        <v>-38527301000</v>
      </c>
      <c r="I134" s="5">
        <v>-150023024000</v>
      </c>
      <c r="J134" s="5">
        <v>2067767000</v>
      </c>
      <c r="K134" s="5">
        <v>351159294000</v>
      </c>
      <c r="L134" s="5">
        <v>865122881000</v>
      </c>
      <c r="M134" s="5">
        <v>92229247000</v>
      </c>
      <c r="N134" s="5">
        <v>112275208000</v>
      </c>
      <c r="O134" s="5">
        <v>171032898000</v>
      </c>
      <c r="P134" s="5">
        <v>154465387068</v>
      </c>
      <c r="Q134" s="5">
        <v>62247845437</v>
      </c>
      <c r="R134" s="5">
        <v>50451177067</v>
      </c>
      <c r="S134" s="5">
        <v>26054403473</v>
      </c>
      <c r="T134" s="5">
        <v>21930913593</v>
      </c>
      <c r="U134" s="5">
        <v>16130043302</v>
      </c>
      <c r="V134" s="5">
        <v>15036867585</v>
      </c>
      <c r="W134" s="5">
        <v>3103240</v>
      </c>
      <c r="X134" s="5">
        <v>5414866</v>
      </c>
    </row>
    <row r="135" spans="2:26" ht="15.5" x14ac:dyDescent="0.35">
      <c r="C135" t="s">
        <v>9</v>
      </c>
      <c r="D135" s="5">
        <v>2859286674000</v>
      </c>
      <c r="E135" s="5">
        <v>2735649273000</v>
      </c>
      <c r="F135" s="5">
        <v>3194694916000</v>
      </c>
      <c r="G135" s="5">
        <v>3293194325000</v>
      </c>
      <c r="I135" s="5">
        <v>2735649273000</v>
      </c>
      <c r="J135" s="5">
        <v>3428808544000</v>
      </c>
      <c r="K135" s="5">
        <v>4778240335000</v>
      </c>
      <c r="L135" s="5">
        <v>8002755711000</v>
      </c>
      <c r="M135" s="5">
        <v>7231872635000</v>
      </c>
      <c r="N135" s="5">
        <v>7105672046000</v>
      </c>
      <c r="O135" s="5">
        <v>7412926828000</v>
      </c>
      <c r="P135" s="5">
        <v>3356459729851</v>
      </c>
      <c r="Q135" s="5">
        <v>2572520755127</v>
      </c>
      <c r="R135" s="5">
        <v>2271407409194</v>
      </c>
      <c r="S135" s="5">
        <v>1862096822470</v>
      </c>
      <c r="T135" s="5">
        <v>1811143949913</v>
      </c>
      <c r="U135" s="5">
        <v>1624354688981</v>
      </c>
      <c r="V135" s="5">
        <v>1441533689666</v>
      </c>
      <c r="W135" s="5">
        <v>1252505683826</v>
      </c>
      <c r="X135" s="5">
        <v>1114034358578</v>
      </c>
      <c r="Y135" s="5">
        <v>995315100096</v>
      </c>
      <c r="Z135" s="5">
        <v>947764542800</v>
      </c>
    </row>
    <row r="136" spans="2:26" ht="15.5" x14ac:dyDescent="0.35">
      <c r="C136" t="s">
        <v>157</v>
      </c>
      <c r="D136" s="5">
        <v>14358871134000</v>
      </c>
      <c r="E136" s="5">
        <v>14183178390000</v>
      </c>
      <c r="F136" s="5">
        <v>14910941487000</v>
      </c>
      <c r="G136" s="5">
        <v>14973271310000</v>
      </c>
      <c r="I136" s="5">
        <v>14183178390000</v>
      </c>
      <c r="J136" s="5">
        <v>14928543991000</v>
      </c>
      <c r="K136" s="5">
        <v>16630699447000</v>
      </c>
      <c r="L136" s="5">
        <v>19797322545000</v>
      </c>
      <c r="M136" s="5">
        <v>17760195040000</v>
      </c>
      <c r="N136" s="5">
        <v>17562816674000</v>
      </c>
      <c r="O136" s="5">
        <v>18352877132000</v>
      </c>
      <c r="P136" s="5">
        <v>9460427317681</v>
      </c>
      <c r="Q136" s="5">
        <v>6096148972533</v>
      </c>
      <c r="R136" s="5">
        <v>4612562541064</v>
      </c>
      <c r="S136" s="5">
        <v>3236224076311</v>
      </c>
      <c r="T136" s="5">
        <v>2968184626297</v>
      </c>
      <c r="U136" s="5">
        <v>2471939548890</v>
      </c>
      <c r="V136" s="5">
        <v>2076347580786</v>
      </c>
      <c r="W136" s="5">
        <v>1794242423104</v>
      </c>
      <c r="X136" s="5">
        <v>1657291834312</v>
      </c>
      <c r="Y136" s="5">
        <v>1562624630137</v>
      </c>
      <c r="Z136" s="5">
        <v>1445669799639</v>
      </c>
    </row>
    <row r="137" spans="2:26" ht="15.5" x14ac:dyDescent="0.35">
      <c r="C137" t="s">
        <v>158</v>
      </c>
      <c r="D137" s="5">
        <v>5566588407</v>
      </c>
      <c r="E137" s="5">
        <v>5566588407</v>
      </c>
      <c r="F137" s="5">
        <v>5566588407</v>
      </c>
      <c r="G137" s="5">
        <v>5566588407</v>
      </c>
      <c r="I137" s="5">
        <v>5566588407</v>
      </c>
      <c r="J137" s="5">
        <v>5566585107</v>
      </c>
      <c r="K137" s="5">
        <v>5566490351</v>
      </c>
      <c r="L137" s="5">
        <v>5554000000</v>
      </c>
      <c r="M137" s="5">
        <v>5554000000</v>
      </c>
      <c r="N137" s="5">
        <v>5554000000</v>
      </c>
      <c r="O137" s="5">
        <v>5554000000</v>
      </c>
      <c r="P137" s="5">
        <v>5554000000</v>
      </c>
      <c r="Q137" s="5">
        <v>5554000000</v>
      </c>
      <c r="R137" s="5">
        <v>5554000000</v>
      </c>
      <c r="S137" s="5">
        <v>5554000000</v>
      </c>
      <c r="T137" s="5">
        <v>5554000000</v>
      </c>
      <c r="U137" s="5">
        <v>5554000000</v>
      </c>
      <c r="V137" s="5">
        <v>5554000000</v>
      </c>
      <c r="W137" s="5">
        <v>5554000000</v>
      </c>
      <c r="X137" s="5">
        <v>5554000000</v>
      </c>
      <c r="Y137" s="5">
        <v>5554000000</v>
      </c>
      <c r="Z137" s="5">
        <v>5554000000</v>
      </c>
    </row>
    <row r="139" spans="2:26" ht="15.5" x14ac:dyDescent="0.35">
      <c r="B139" t="s">
        <v>159</v>
      </c>
      <c r="C139" t="s">
        <v>160</v>
      </c>
      <c r="D139" s="5">
        <v>87100567000</v>
      </c>
      <c r="E139" s="5">
        <v>118549344000</v>
      </c>
      <c r="F139" s="5">
        <v>190619857000</v>
      </c>
      <c r="G139" s="5">
        <v>54662802000</v>
      </c>
      <c r="I139" s="5">
        <v>234364426000</v>
      </c>
      <c r="J139" s="5">
        <v>153616294000</v>
      </c>
      <c r="K139" s="5">
        <v>-246103019000</v>
      </c>
      <c r="L139" s="5">
        <v>51742845000</v>
      </c>
      <c r="M139" s="5">
        <v>-223924979000</v>
      </c>
      <c r="N139" s="5">
        <v>1018975185000</v>
      </c>
      <c r="O139" s="5">
        <v>-1853834642000</v>
      </c>
      <c r="P139" s="5">
        <v>258254551890</v>
      </c>
      <c r="Q139" s="5">
        <v>5241243655</v>
      </c>
      <c r="R139" s="5">
        <v>198050928790</v>
      </c>
      <c r="S139" s="5">
        <v>175966862349</v>
      </c>
      <c r="T139" s="5">
        <v>286309255381</v>
      </c>
      <c r="U139" s="5">
        <v>253783664733</v>
      </c>
      <c r="V139" s="5">
        <v>230612654491</v>
      </c>
      <c r="W139" s="5">
        <v>81552753104</v>
      </c>
      <c r="X139" s="5">
        <v>139119874007</v>
      </c>
      <c r="Y139" s="5">
        <v>120369595992</v>
      </c>
      <c r="Z139" s="5">
        <v>-22080322177</v>
      </c>
    </row>
    <row r="140" spans="2:26" ht="15.5" x14ac:dyDescent="0.35">
      <c r="C140" t="s">
        <v>564</v>
      </c>
      <c r="D140" s="5">
        <v>2217313240000</v>
      </c>
      <c r="E140" s="5">
        <v>2582572331000</v>
      </c>
      <c r="F140" s="5">
        <v>3831417226000</v>
      </c>
      <c r="G140" s="5">
        <v>1720168065000</v>
      </c>
      <c r="I140" s="5">
        <v>10343247307000</v>
      </c>
      <c r="J140" s="5">
        <v>11566298966000</v>
      </c>
      <c r="K140" s="5">
        <v>9980244847000</v>
      </c>
      <c r="L140" s="5">
        <v>9722824302000</v>
      </c>
      <c r="M140" s="5">
        <v>12440395925000</v>
      </c>
      <c r="N140" s="5">
        <v>10596195467000</v>
      </c>
      <c r="O140" s="5">
        <v>9284213271000</v>
      </c>
      <c r="P140" s="5">
        <v>8095654530630</v>
      </c>
      <c r="Q140" s="5">
        <v>6226965853899</v>
      </c>
      <c r="R140" s="5">
        <v>6045560235913</v>
      </c>
      <c r="S140" s="5">
        <v>5160269176733</v>
      </c>
      <c r="T140" s="5">
        <v>4858544021925</v>
      </c>
      <c r="U140" s="5">
        <v>4563133300516</v>
      </c>
      <c r="V140" s="5">
        <v>4018454048266</v>
      </c>
      <c r="W140" s="5">
        <v>3798052522755</v>
      </c>
      <c r="X140" s="5">
        <v>3416892915296</v>
      </c>
      <c r="Y140" s="5">
        <v>3110906884889</v>
      </c>
      <c r="Z140" s="5">
        <v>2669486365456</v>
      </c>
    </row>
    <row r="141" spans="2:26" ht="15.5" x14ac:dyDescent="0.35">
      <c r="C141" t="s">
        <v>588</v>
      </c>
      <c r="D141" s="5">
        <v>-1338089964000</v>
      </c>
      <c r="E141" s="5">
        <v>-389115650000</v>
      </c>
      <c r="F141" s="5">
        <v>-3102584032000</v>
      </c>
      <c r="G141" s="5">
        <v>-941240395000</v>
      </c>
      <c r="I141" s="5">
        <v>-5978801081000</v>
      </c>
      <c r="J141" s="5">
        <v>-7189343283000</v>
      </c>
      <c r="K141" s="5">
        <v>-5778298474000</v>
      </c>
      <c r="L141" s="5">
        <v>-5740345224000</v>
      </c>
      <c r="M141" s="5">
        <v>-8459110901000</v>
      </c>
      <c r="N141" s="5">
        <v>-5984831199000</v>
      </c>
      <c r="O141" s="5">
        <v>-7380732763000</v>
      </c>
      <c r="P141" s="5">
        <v>-5244770669940</v>
      </c>
      <c r="Q141" s="5">
        <v>-4452789091356</v>
      </c>
      <c r="R141" s="5">
        <v>-4101121149552</v>
      </c>
      <c r="S141" s="5">
        <v>-3486460569159</v>
      </c>
      <c r="T141" s="5">
        <v>-3213395602045</v>
      </c>
      <c r="U141" s="5">
        <v>-3076539056023</v>
      </c>
      <c r="V141" s="5">
        <v>-2765002697480</v>
      </c>
      <c r="W141" s="5">
        <v>-3717346429080</v>
      </c>
      <c r="X141" s="5">
        <v>-3325987018489</v>
      </c>
      <c r="Y141" s="5">
        <v>-2963667519294</v>
      </c>
      <c r="Z141" s="5">
        <v>-2673227381095</v>
      </c>
    </row>
    <row r="142" spans="2:26" ht="15.5" x14ac:dyDescent="0.35">
      <c r="C142" t="s">
        <v>936</v>
      </c>
      <c r="D142" s="5">
        <v>-398241029000</v>
      </c>
      <c r="E142" s="5">
        <v>-1185879065000</v>
      </c>
      <c r="F142" s="5">
        <v>-188997864000</v>
      </c>
      <c r="G142" s="5">
        <v>-240802313000</v>
      </c>
      <c r="I142" s="5">
        <v>-1971756270000</v>
      </c>
      <c r="J142" s="5">
        <v>-2137521120000</v>
      </c>
      <c r="K142" s="5">
        <v>-1843418729000</v>
      </c>
      <c r="L142" s="5">
        <v>-1639696190000</v>
      </c>
      <c r="M142" s="5">
        <v>-1737002283000</v>
      </c>
      <c r="N142" s="5">
        <v>-1632191340000</v>
      </c>
      <c r="O142" s="5">
        <v>-1765486347000</v>
      </c>
      <c r="P142" s="5">
        <v>-1384424666688</v>
      </c>
      <c r="Q142" s="5">
        <v>-1001562190006</v>
      </c>
      <c r="R142" s="5">
        <v>-763454537209</v>
      </c>
      <c r="S142" s="5">
        <v>-689390118248</v>
      </c>
      <c r="T142" s="5">
        <v>-607343492578</v>
      </c>
      <c r="U142" s="5">
        <v>-498715350944</v>
      </c>
      <c r="V142" s="5">
        <v>-463585368880</v>
      </c>
    </row>
    <row r="143" spans="2:26" ht="15.5" x14ac:dyDescent="0.35">
      <c r="C143" t="s">
        <v>463</v>
      </c>
      <c r="D143" s="5">
        <v>-478553487000</v>
      </c>
      <c r="E143" s="5">
        <v>-711510559000</v>
      </c>
      <c r="F143" s="5">
        <v>-393161172000</v>
      </c>
      <c r="G143" s="5">
        <v>-367575918000</v>
      </c>
      <c r="I143" s="5">
        <v>-1940031763000</v>
      </c>
      <c r="J143" s="5">
        <v>-1871055775000</v>
      </c>
      <c r="K143" s="5">
        <v>-2015599978000</v>
      </c>
      <c r="L143" s="5">
        <v>-1844439326000</v>
      </c>
      <c r="M143" s="5">
        <v>-2023054457000</v>
      </c>
      <c r="N143" s="5">
        <v>-1931611228000</v>
      </c>
      <c r="O143" s="5">
        <v>-1780483420000</v>
      </c>
      <c r="P143" s="5">
        <v>-1191153033366</v>
      </c>
      <c r="Q143" s="5">
        <v>-1098792653491</v>
      </c>
      <c r="R143" s="5">
        <v>-999902832914</v>
      </c>
      <c r="S143" s="5">
        <v>-838721290772</v>
      </c>
      <c r="T143" s="5">
        <v>-768088674290</v>
      </c>
      <c r="U143" s="5">
        <v>-698196566046</v>
      </c>
      <c r="V143" s="5">
        <v>-581786652168</v>
      </c>
    </row>
    <row r="144" spans="2:26" ht="15.5" x14ac:dyDescent="0.35">
      <c r="C144" t="s">
        <v>190</v>
      </c>
      <c r="K144" s="5">
        <v>-2000</v>
      </c>
    </row>
    <row r="145" spans="3:26" ht="15.5" x14ac:dyDescent="0.35">
      <c r="C145" t="s">
        <v>387</v>
      </c>
      <c r="D145" s="5">
        <v>-42050368000</v>
      </c>
      <c r="E145" s="5">
        <v>-89748236000</v>
      </c>
      <c r="F145" s="5">
        <v>-34820590000</v>
      </c>
      <c r="G145" s="5">
        <v>-25649008000</v>
      </c>
      <c r="I145" s="5">
        <v>-188581246000</v>
      </c>
      <c r="J145" s="5">
        <v>-308381739000</v>
      </c>
      <c r="K145" s="5">
        <v>-559149466000</v>
      </c>
      <c r="L145" s="5">
        <v>-508373151000</v>
      </c>
      <c r="M145" s="5">
        <v>-606813011000</v>
      </c>
      <c r="N145" s="5">
        <v>-596377203000</v>
      </c>
      <c r="O145" s="5">
        <v>-490407409000</v>
      </c>
      <c r="P145" s="5">
        <v>-185978530608</v>
      </c>
      <c r="Q145" s="5">
        <v>-85951608979</v>
      </c>
      <c r="R145" s="5">
        <v>-62735679173</v>
      </c>
      <c r="S145" s="5">
        <v>-36142085429</v>
      </c>
      <c r="T145" s="5">
        <v>-21869685415</v>
      </c>
      <c r="U145" s="5">
        <v>-9639641584</v>
      </c>
      <c r="V145" s="5">
        <v>-6872403386</v>
      </c>
      <c r="W145" s="5">
        <v>-12059178398</v>
      </c>
      <c r="X145" s="5">
        <v>-14336646263</v>
      </c>
      <c r="Y145" s="5">
        <v>-25486369011</v>
      </c>
      <c r="Z145" s="5">
        <v>-16873686055</v>
      </c>
    </row>
    <row r="146" spans="3:26" ht="15.5" x14ac:dyDescent="0.35">
      <c r="C146" t="s">
        <v>169</v>
      </c>
      <c r="P146" s="5">
        <v>36873771377</v>
      </c>
      <c r="Q146" s="5">
        <v>15763276694</v>
      </c>
      <c r="R146" s="5">
        <v>8313005782</v>
      </c>
      <c r="S146" s="5">
        <v>11970064411</v>
      </c>
      <c r="T146" s="5">
        <v>7258813883</v>
      </c>
      <c r="U146" s="5">
        <v>3703407330</v>
      </c>
      <c r="V146" s="5">
        <v>2553911325</v>
      </c>
      <c r="W146" s="5">
        <v>2159800243</v>
      </c>
      <c r="X146" s="5">
        <v>2254673193</v>
      </c>
      <c r="Y146" s="5">
        <v>1645214237</v>
      </c>
      <c r="Z146" s="5">
        <v>3543424774</v>
      </c>
    </row>
    <row r="147" spans="3:26" ht="15.5" x14ac:dyDescent="0.35">
      <c r="C147" t="s">
        <v>348</v>
      </c>
      <c r="D147" s="5">
        <v>155038563000</v>
      </c>
      <c r="E147" s="5">
        <v>240174296000</v>
      </c>
      <c r="G147" s="5">
        <v>-100527297000</v>
      </c>
      <c r="I147" s="5">
        <v>240174296000</v>
      </c>
      <c r="J147" s="5">
        <v>329236498000</v>
      </c>
      <c r="K147" s="5">
        <v>548629644000</v>
      </c>
      <c r="L147" s="5">
        <v>323018238000</v>
      </c>
      <c r="M147" s="5">
        <v>304677336000</v>
      </c>
      <c r="N147" s="5">
        <v>599655402000</v>
      </c>
      <c r="O147" s="5">
        <v>473984939000</v>
      </c>
    </row>
    <row r="148" spans="3:26" ht="15.5" x14ac:dyDescent="0.35">
      <c r="C148" t="s">
        <v>167</v>
      </c>
      <c r="D148" s="5">
        <v>-60449322000</v>
      </c>
      <c r="E148" s="5">
        <v>-87425196000</v>
      </c>
      <c r="F148" s="5">
        <v>-66650463000</v>
      </c>
      <c r="G148" s="5">
        <v>-55098716000</v>
      </c>
      <c r="I148" s="5">
        <v>-281072906000</v>
      </c>
      <c r="J148" s="5">
        <v>-242800376000</v>
      </c>
      <c r="K148" s="5">
        <v>-605541725000</v>
      </c>
      <c r="L148" s="5">
        <v>-273403929000</v>
      </c>
      <c r="M148" s="5">
        <v>-157074688000</v>
      </c>
      <c r="N148" s="5">
        <v>-48576593000</v>
      </c>
      <c r="O148" s="5">
        <v>-219381335000</v>
      </c>
      <c r="P148" s="5">
        <v>-166978040987</v>
      </c>
      <c r="Q148" s="5">
        <v>-71236100650</v>
      </c>
      <c r="R148" s="5">
        <v>-72733809240</v>
      </c>
      <c r="S148" s="5">
        <v>-68190694925</v>
      </c>
      <c r="T148" s="5">
        <v>-50181904235</v>
      </c>
      <c r="U148" s="5">
        <v>-99023130401</v>
      </c>
      <c r="V148" s="5">
        <v>-74800158611</v>
      </c>
      <c r="W148" s="5">
        <v>-55410239921</v>
      </c>
      <c r="X148" s="5">
        <v>-43606774424</v>
      </c>
      <c r="Y148" s="5">
        <v>-28522249160</v>
      </c>
      <c r="Z148" s="5">
        <v>-43159967410</v>
      </c>
    </row>
    <row r="149" spans="3:26" ht="15.5" x14ac:dyDescent="0.35">
      <c r="C149" t="s">
        <v>943</v>
      </c>
    </row>
    <row r="150" spans="3:26" ht="15.5" x14ac:dyDescent="0.35">
      <c r="C150" t="s">
        <v>1723</v>
      </c>
      <c r="E150" s="5">
        <v>-234480417000</v>
      </c>
      <c r="F150" s="5">
        <v>122559420000</v>
      </c>
      <c r="G150" s="5">
        <v>111920997000</v>
      </c>
      <c r="P150" s="5">
        <v>251415340401</v>
      </c>
      <c r="Q150" s="5">
        <v>399641269291</v>
      </c>
      <c r="R150" s="5">
        <v>117903300819</v>
      </c>
      <c r="S150" s="5">
        <v>102013237293</v>
      </c>
      <c r="T150" s="5">
        <v>60804533005</v>
      </c>
      <c r="U150" s="5">
        <v>51620463956</v>
      </c>
      <c r="V150" s="5">
        <v>82374149407</v>
      </c>
      <c r="W150" s="5">
        <v>36179059601</v>
      </c>
      <c r="X150" s="5">
        <v>39831462376</v>
      </c>
    </row>
    <row r="151" spans="3:26" ht="15.5" x14ac:dyDescent="0.35">
      <c r="C151" t="s">
        <v>1724</v>
      </c>
      <c r="D151" s="5">
        <v>30215267000</v>
      </c>
      <c r="G151" s="5">
        <v>-38478761000</v>
      </c>
      <c r="O151" s="5">
        <v>-10171233000</v>
      </c>
      <c r="P151" s="5">
        <v>84351082293</v>
      </c>
      <c r="Q151" s="5">
        <v>88982695748</v>
      </c>
      <c r="R151" s="5">
        <v>33904214422</v>
      </c>
      <c r="S151" s="5">
        <v>32366808898</v>
      </c>
      <c r="T151" s="5">
        <v>28706028125</v>
      </c>
      <c r="U151" s="5">
        <v>20938931097</v>
      </c>
      <c r="V151" s="5">
        <v>21456967453</v>
      </c>
      <c r="W151" s="5">
        <v>21524509080</v>
      </c>
      <c r="X151" s="5">
        <v>21871287246</v>
      </c>
      <c r="Y151" s="5">
        <v>27138848568</v>
      </c>
      <c r="Z151" s="5">
        <v>41694346927</v>
      </c>
    </row>
    <row r="152" spans="3:26" ht="15.5" x14ac:dyDescent="0.35">
      <c r="C152" t="s">
        <v>172</v>
      </c>
      <c r="D152" s="5">
        <v>-18350604000</v>
      </c>
      <c r="E152" s="5">
        <v>-115326644000</v>
      </c>
      <c r="F152" s="5">
        <v>-21143343000</v>
      </c>
      <c r="G152" s="5">
        <v>-24966289000</v>
      </c>
      <c r="I152" s="5">
        <v>-159550326000</v>
      </c>
      <c r="J152" s="5">
        <v>-534723572000</v>
      </c>
      <c r="K152" s="5">
        <v>-271950675000</v>
      </c>
      <c r="L152" s="5">
        <v>1462709439000</v>
      </c>
      <c r="M152" s="5">
        <v>364350794000</v>
      </c>
      <c r="N152" s="5">
        <v>-590167677000</v>
      </c>
      <c r="O152" s="5">
        <v>3275100904000</v>
      </c>
      <c r="P152" s="5">
        <v>1842183896315</v>
      </c>
      <c r="Q152" s="5">
        <v>1146948510723</v>
      </c>
      <c r="R152" s="5">
        <v>467558161643</v>
      </c>
      <c r="S152" s="5">
        <v>-59830137335</v>
      </c>
      <c r="T152" s="5">
        <v>224489526242</v>
      </c>
      <c r="U152" s="5">
        <v>-3322166446</v>
      </c>
      <c r="V152" s="5">
        <v>-48382455631</v>
      </c>
      <c r="W152" s="5">
        <v>-93223702052</v>
      </c>
      <c r="X152" s="5">
        <v>-24169880974</v>
      </c>
      <c r="Y152" s="5">
        <v>-104641989598</v>
      </c>
      <c r="Z152" s="5">
        <v>56314439339</v>
      </c>
    </row>
    <row r="153" spans="3:26" ht="15.5" x14ac:dyDescent="0.35">
      <c r="C153" t="s">
        <v>173</v>
      </c>
      <c r="D153" s="5">
        <v>-19247244000</v>
      </c>
      <c r="E153" s="5">
        <v>-16851453000</v>
      </c>
      <c r="F153" s="5">
        <v>-12766254000</v>
      </c>
      <c r="G153" s="5">
        <v>-48446087000</v>
      </c>
      <c r="I153" s="5">
        <v>-136030715000</v>
      </c>
      <c r="J153" s="5">
        <v>34404286000</v>
      </c>
      <c r="K153" s="5">
        <v>-849943022000</v>
      </c>
      <c r="L153" s="5">
        <v>-119416037000</v>
      </c>
      <c r="M153" s="5">
        <v>-648454321000</v>
      </c>
      <c r="N153" s="5">
        <v>-539953834000</v>
      </c>
      <c r="O153" s="5">
        <v>-2124681095000</v>
      </c>
      <c r="P153" s="5">
        <v>-1130037463833</v>
      </c>
      <c r="Q153" s="5">
        <v>-810236662007</v>
      </c>
      <c r="R153" s="5">
        <v>-478919212905</v>
      </c>
      <c r="S153" s="5">
        <v>-228502919211</v>
      </c>
      <c r="T153" s="5">
        <v>-331588423774</v>
      </c>
      <c r="U153" s="5">
        <v>-172809468261</v>
      </c>
      <c r="V153" s="5">
        <v>-65118073164</v>
      </c>
      <c r="W153" s="5">
        <v>-54388891056</v>
      </c>
      <c r="X153" s="5">
        <v>-13325407522</v>
      </c>
      <c r="Y153" s="5">
        <v>-73862379545</v>
      </c>
      <c r="Z153" s="5">
        <v>-36792141390</v>
      </c>
    </row>
    <row r="154" spans="3:26" ht="15.5" x14ac:dyDescent="0.35">
      <c r="C154" t="s">
        <v>174</v>
      </c>
    </row>
    <row r="155" spans="3:26" ht="15.5" x14ac:dyDescent="0.35">
      <c r="C155" t="s">
        <v>118</v>
      </c>
      <c r="D155" s="5">
        <v>-15861352000</v>
      </c>
      <c r="E155" s="5">
        <v>-12773775000</v>
      </c>
      <c r="F155" s="5">
        <v>-42662739000</v>
      </c>
      <c r="G155" s="5">
        <v>-19261774000</v>
      </c>
      <c r="I155" s="5">
        <v>-132286209000</v>
      </c>
      <c r="J155" s="5">
        <v>-171721977000</v>
      </c>
      <c r="K155" s="5">
        <v>-867783736000</v>
      </c>
      <c r="L155" s="5">
        <v>-593350853000</v>
      </c>
      <c r="M155" s="5">
        <v>-650761091000</v>
      </c>
      <c r="N155" s="5">
        <v>-544486310000</v>
      </c>
      <c r="O155" s="5">
        <v>-774407468000</v>
      </c>
      <c r="P155" s="5">
        <v>-1010690471335</v>
      </c>
      <c r="Q155" s="5">
        <v>-751823255819</v>
      </c>
      <c r="R155" s="5">
        <v>-370184762823</v>
      </c>
      <c r="S155" s="5">
        <v>-146204582173</v>
      </c>
      <c r="T155" s="5">
        <v>-102413131061</v>
      </c>
      <c r="U155" s="5">
        <v>-89030076719</v>
      </c>
      <c r="V155" s="5">
        <v>-24535135987</v>
      </c>
      <c r="W155" s="5">
        <v>-34832442058</v>
      </c>
      <c r="X155" s="5">
        <v>-30455550037</v>
      </c>
      <c r="Y155" s="5">
        <v>-34483038036</v>
      </c>
      <c r="Z155" s="5">
        <v>-30658174741</v>
      </c>
    </row>
    <row r="156" spans="3:26" ht="15.5" x14ac:dyDescent="0.35">
      <c r="C156" t="s">
        <v>1725</v>
      </c>
      <c r="F156" s="5">
        <v>27364781000</v>
      </c>
      <c r="G156" s="5">
        <v>-27364781000</v>
      </c>
    </row>
    <row r="157" spans="3:26" ht="15.5" x14ac:dyDescent="0.35">
      <c r="C157" t="s">
        <v>1726</v>
      </c>
      <c r="V157" s="5">
        <v>-28229931735</v>
      </c>
    </row>
    <row r="158" spans="3:26" ht="15.5" x14ac:dyDescent="0.35">
      <c r="C158" t="s">
        <v>1727</v>
      </c>
      <c r="P158" s="5">
        <v>-117420581685</v>
      </c>
      <c r="Q158" s="5">
        <v>-65439829359</v>
      </c>
      <c r="R158" s="5">
        <v>-123350826035</v>
      </c>
      <c r="S158" s="5">
        <v>-106689146191</v>
      </c>
      <c r="T158" s="5">
        <v>-85889115753</v>
      </c>
      <c r="U158" s="5">
        <v>-106352855445</v>
      </c>
      <c r="V158" s="5">
        <v>-20065859043</v>
      </c>
      <c r="W158" s="5">
        <v>-24104009661</v>
      </c>
      <c r="X158" s="5">
        <v>-13852285065</v>
      </c>
    </row>
    <row r="159" spans="3:26" ht="15.5" x14ac:dyDescent="0.35">
      <c r="C159" t="s">
        <v>1728</v>
      </c>
      <c r="P159" s="5">
        <v>-19947571012</v>
      </c>
      <c r="Q159" s="5">
        <v>-19224165316</v>
      </c>
    </row>
    <row r="160" spans="3:26" ht="15.5" x14ac:dyDescent="0.35">
      <c r="C160" t="s">
        <v>1729</v>
      </c>
    </row>
    <row r="161" spans="3:26" ht="15.5" x14ac:dyDescent="0.35">
      <c r="C161" t="s">
        <v>1604</v>
      </c>
      <c r="D161" s="5">
        <v>-15861352000</v>
      </c>
      <c r="E161" s="5">
        <v>-12773775000</v>
      </c>
      <c r="F161" s="5">
        <v>-15297958000</v>
      </c>
      <c r="G161" s="5">
        <v>-46626555000</v>
      </c>
      <c r="I161" s="5">
        <v>-132286209000</v>
      </c>
      <c r="J161" s="5">
        <v>-171721977000</v>
      </c>
      <c r="K161" s="5">
        <v>-867783736000</v>
      </c>
      <c r="L161" s="5">
        <v>-593350853000</v>
      </c>
      <c r="M161" s="5">
        <v>-650761091000</v>
      </c>
      <c r="N161" s="5">
        <v>-544486310000</v>
      </c>
      <c r="O161" s="5">
        <v>-774407468000</v>
      </c>
      <c r="P161" s="5">
        <v>-1148058624032</v>
      </c>
      <c r="Q161" s="5">
        <v>-836487250494</v>
      </c>
      <c r="R161" s="5">
        <v>-493535588858</v>
      </c>
      <c r="S161" s="5">
        <v>-252893728364</v>
      </c>
      <c r="T161" s="5">
        <v>-188302246814</v>
      </c>
      <c r="U161" s="5">
        <v>-195382932164</v>
      </c>
      <c r="V161" s="5">
        <v>-72830926765</v>
      </c>
      <c r="W161" s="5">
        <v>-58936451719</v>
      </c>
      <c r="X161" s="5">
        <v>-44307835102</v>
      </c>
      <c r="Y161" s="5">
        <v>-34483038036</v>
      </c>
      <c r="Z161" s="5">
        <v>-30658174741</v>
      </c>
    </row>
    <row r="162" spans="3:26" ht="15.5" x14ac:dyDescent="0.35">
      <c r="C162" t="s">
        <v>1730</v>
      </c>
      <c r="D162" s="5">
        <v>631000</v>
      </c>
      <c r="E162" s="5">
        <v>5000000</v>
      </c>
      <c r="I162" s="5">
        <v>5000000</v>
      </c>
      <c r="J162" s="5">
        <v>554806000</v>
      </c>
      <c r="K162" s="5">
        <v>14791133000</v>
      </c>
      <c r="L162" s="5">
        <v>1132356000</v>
      </c>
      <c r="M162" s="5">
        <v>2120208000</v>
      </c>
      <c r="N162" s="5">
        <v>1130401000</v>
      </c>
      <c r="O162" s="5">
        <v>1493174000</v>
      </c>
      <c r="P162" s="5">
        <v>1007027350</v>
      </c>
      <c r="Q162" s="5">
        <v>338980890</v>
      </c>
      <c r="R162" s="5">
        <v>775495300</v>
      </c>
      <c r="S162" s="5">
        <v>1120745180</v>
      </c>
      <c r="T162" s="5">
        <v>14944001857</v>
      </c>
      <c r="U162" s="5">
        <v>18590496950</v>
      </c>
      <c r="V162" s="5">
        <v>6049403894</v>
      </c>
      <c r="W162" s="5">
        <v>2191343969</v>
      </c>
      <c r="X162" s="5">
        <v>28252754387</v>
      </c>
      <c r="Y162" s="5">
        <v>620491975</v>
      </c>
      <c r="Z162" s="5">
        <v>710157149</v>
      </c>
    </row>
    <row r="163" spans="3:26" ht="15.5" x14ac:dyDescent="0.35">
      <c r="C163" t="s">
        <v>1731</v>
      </c>
      <c r="X163" s="5">
        <v>475000000</v>
      </c>
    </row>
    <row r="164" spans="3:26" ht="15.5" x14ac:dyDescent="0.35">
      <c r="C164" t="s">
        <v>408</v>
      </c>
      <c r="L164" s="5">
        <v>460000000000</v>
      </c>
    </row>
    <row r="165" spans="3:26" ht="15.5" x14ac:dyDescent="0.35">
      <c r="C165" t="s">
        <v>388</v>
      </c>
      <c r="F165" s="5">
        <v>1052905000</v>
      </c>
      <c r="G165" s="5">
        <v>-1052905000</v>
      </c>
    </row>
    <row r="166" spans="3:26" ht="15.5" x14ac:dyDescent="0.35">
      <c r="C166" t="s">
        <v>1732</v>
      </c>
      <c r="J166" s="5">
        <v>229000000000</v>
      </c>
    </row>
    <row r="167" spans="3:26" ht="15.5" x14ac:dyDescent="0.35">
      <c r="C167" t="s">
        <v>873</v>
      </c>
      <c r="T167" s="5">
        <v>-165324992700</v>
      </c>
      <c r="U167" s="5">
        <v>279559623</v>
      </c>
      <c r="V167" s="5">
        <v>-921912000</v>
      </c>
    </row>
    <row r="168" spans="3:26" ht="15.5" x14ac:dyDescent="0.35">
      <c r="C168" t="s">
        <v>1578</v>
      </c>
      <c r="O168" s="5">
        <v>-1361000000000</v>
      </c>
    </row>
    <row r="169" spans="3:26" ht="15.5" x14ac:dyDescent="0.35">
      <c r="C169" t="s">
        <v>1376</v>
      </c>
      <c r="D169" s="5">
        <v>-916538000</v>
      </c>
      <c r="E169" s="5">
        <v>-5083169000</v>
      </c>
      <c r="I169" s="5">
        <v>-5083169000</v>
      </c>
      <c r="J169" s="5">
        <v>-21767977000</v>
      </c>
    </row>
    <row r="170" spans="3:26" ht="15.5" x14ac:dyDescent="0.35">
      <c r="C170" t="s">
        <v>1733</v>
      </c>
    </row>
    <row r="171" spans="3:26" ht="15.5" x14ac:dyDescent="0.35">
      <c r="C171" t="s">
        <v>469</v>
      </c>
      <c r="D171" s="5">
        <v>-2469985000</v>
      </c>
      <c r="E171" s="5">
        <v>-191435000</v>
      </c>
      <c r="F171" s="5">
        <v>286877000</v>
      </c>
      <c r="G171" s="5">
        <v>-766627000</v>
      </c>
      <c r="I171" s="5">
        <v>-1050185000</v>
      </c>
      <c r="J171" s="5">
        <v>-4110772000</v>
      </c>
      <c r="K171" s="5">
        <v>-3102611000</v>
      </c>
      <c r="L171" s="5">
        <v>-3260731000</v>
      </c>
      <c r="M171" s="5">
        <v>-8491348000</v>
      </c>
      <c r="N171" s="5">
        <v>-4088034000</v>
      </c>
      <c r="O171" s="5">
        <v>-4458704000</v>
      </c>
      <c r="P171" s="5">
        <v>-40368818226</v>
      </c>
      <c r="Q171" s="5">
        <v>-1484744760</v>
      </c>
      <c r="R171" s="5">
        <v>-1536715385</v>
      </c>
      <c r="S171" s="5">
        <v>-3179575954</v>
      </c>
      <c r="T171" s="5">
        <v>-164000000</v>
      </c>
    </row>
    <row r="172" spans="3:26" ht="15.5" x14ac:dyDescent="0.35">
      <c r="C172" t="s">
        <v>1734</v>
      </c>
    </row>
    <row r="173" spans="3:26" ht="15.5" x14ac:dyDescent="0.35">
      <c r="C173" t="s">
        <v>1031</v>
      </c>
      <c r="E173" s="5">
        <v>1191926000</v>
      </c>
      <c r="F173" s="5">
        <v>1191922000</v>
      </c>
      <c r="I173" s="5">
        <v>2383848000</v>
      </c>
      <c r="J173" s="5">
        <v>2450206000</v>
      </c>
      <c r="K173" s="5">
        <v>6152194000</v>
      </c>
      <c r="L173" s="5">
        <v>16063191000</v>
      </c>
      <c r="M173" s="5">
        <v>8677910000</v>
      </c>
      <c r="N173" s="5">
        <v>7490109000</v>
      </c>
      <c r="O173" s="5">
        <v>13691903000</v>
      </c>
      <c r="P173" s="5">
        <v>20509179698</v>
      </c>
      <c r="Q173" s="5">
        <v>11633075663</v>
      </c>
      <c r="R173" s="5">
        <v>7064590256</v>
      </c>
      <c r="S173" s="5">
        <v>14906196563</v>
      </c>
      <c r="V173" s="5">
        <v>31450382</v>
      </c>
      <c r="W173" s="5">
        <v>196416451</v>
      </c>
      <c r="Z173" s="5">
        <v>62620795</v>
      </c>
    </row>
    <row r="174" spans="3:26" ht="15.5" x14ac:dyDescent="0.35">
      <c r="C174" t="s">
        <v>1735</v>
      </c>
    </row>
    <row r="175" spans="3:26" ht="15.5" x14ac:dyDescent="0.35">
      <c r="C175" t="s">
        <v>1443</v>
      </c>
      <c r="S175" s="5">
        <v>-426621047</v>
      </c>
      <c r="Z175" s="5">
        <v>-229473947</v>
      </c>
    </row>
    <row r="176" spans="3:26" ht="15.5" x14ac:dyDescent="0.35">
      <c r="C176" t="s">
        <v>191</v>
      </c>
      <c r="D176" s="5">
        <v>-18350604000</v>
      </c>
      <c r="E176" s="5">
        <v>-115326644000</v>
      </c>
      <c r="F176" s="5">
        <v>-21143343000</v>
      </c>
      <c r="G176" s="5">
        <v>-24966289000</v>
      </c>
      <c r="I176" s="5">
        <v>-159550326000</v>
      </c>
      <c r="J176" s="5">
        <v>-534723572000</v>
      </c>
      <c r="K176" s="5">
        <v>-271950675000</v>
      </c>
      <c r="L176" s="5">
        <v>1462709439000</v>
      </c>
      <c r="M176" s="5">
        <v>364350794000</v>
      </c>
      <c r="N176" s="5">
        <v>-590167677000</v>
      </c>
      <c r="O176" s="5">
        <v>3275100904000</v>
      </c>
      <c r="P176" s="5">
        <v>1842183896315</v>
      </c>
      <c r="Q176" s="5">
        <v>1146948510723</v>
      </c>
      <c r="R176" s="5">
        <v>467558161643</v>
      </c>
      <c r="S176" s="5">
        <v>-59830137335</v>
      </c>
      <c r="T176" s="5">
        <v>224489526242</v>
      </c>
      <c r="U176" s="5">
        <v>-3322166446</v>
      </c>
      <c r="V176" s="5">
        <v>-48382455631</v>
      </c>
      <c r="W176" s="5">
        <v>-93223702052</v>
      </c>
      <c r="X176" s="5">
        <v>-24169880974</v>
      </c>
      <c r="Y176" s="5">
        <v>-104641989598</v>
      </c>
      <c r="Z176" s="5">
        <v>56314439339</v>
      </c>
    </row>
    <row r="177" spans="3:26" ht="15.5" x14ac:dyDescent="0.35">
      <c r="C177" t="s">
        <v>1736</v>
      </c>
      <c r="O177" s="5">
        <v>300000000000</v>
      </c>
      <c r="P177" s="5">
        <v>300000000000</v>
      </c>
      <c r="Q177" s="5">
        <v>400000000000</v>
      </c>
      <c r="R177" s="5">
        <v>100000000000</v>
      </c>
      <c r="T177" s="5">
        <v>200000000000</v>
      </c>
    </row>
    <row r="178" spans="3:26" ht="15.5" x14ac:dyDescent="0.35">
      <c r="C178" t="s">
        <v>1377</v>
      </c>
      <c r="L178" s="5">
        <v>522512392000</v>
      </c>
      <c r="M178" s="5">
        <v>2089561400000</v>
      </c>
      <c r="N178" s="5">
        <v>850000000000</v>
      </c>
      <c r="O178" s="5">
        <v>709178285000</v>
      </c>
      <c r="P178" s="5">
        <v>280286302183</v>
      </c>
      <c r="Q178" s="5">
        <v>410520310577</v>
      </c>
      <c r="R178" s="5">
        <v>75000000000</v>
      </c>
    </row>
    <row r="179" spans="3:26" ht="15.5" x14ac:dyDescent="0.35">
      <c r="C179" t="s">
        <v>483</v>
      </c>
      <c r="D179" s="5">
        <v>-123988011000</v>
      </c>
      <c r="E179" s="5">
        <v>22483948000</v>
      </c>
      <c r="F179" s="5">
        <v>-6595241000</v>
      </c>
      <c r="G179" s="5">
        <v>4793087000</v>
      </c>
      <c r="J179" s="5">
        <v>-405745305000</v>
      </c>
      <c r="K179" s="5">
        <v>-967968863000</v>
      </c>
      <c r="L179" s="5">
        <v>-614625657000</v>
      </c>
      <c r="M179" s="5">
        <v>-614854322000</v>
      </c>
      <c r="N179" s="5">
        <v>-154035170000</v>
      </c>
      <c r="O179" s="5">
        <v>-43792556000</v>
      </c>
    </row>
    <row r="180" spans="3:26" ht="15.5" x14ac:dyDescent="0.35">
      <c r="C180" t="s">
        <v>1737</v>
      </c>
      <c r="D180" s="5">
        <v>-9956689000</v>
      </c>
      <c r="E180" s="5">
        <v>-2188817000</v>
      </c>
      <c r="F180" s="5">
        <v>1125691000</v>
      </c>
      <c r="G180" s="5">
        <v>-15896638000</v>
      </c>
      <c r="I180" s="5">
        <v>6334799000</v>
      </c>
      <c r="J180" s="5">
        <v>-207343767000</v>
      </c>
      <c r="K180" s="5">
        <v>445781855000</v>
      </c>
      <c r="L180" s="5">
        <v>672722018000</v>
      </c>
      <c r="M180" s="5">
        <v>-747813047000</v>
      </c>
      <c r="N180" s="5">
        <v>-847097225000</v>
      </c>
      <c r="O180" s="5">
        <v>2441639516000</v>
      </c>
      <c r="P180" s="5">
        <v>1356045649580</v>
      </c>
      <c r="Q180" s="5">
        <v>387298402627</v>
      </c>
      <c r="R180" s="5">
        <v>322892709356</v>
      </c>
      <c r="S180" s="5">
        <v>-11170980893</v>
      </c>
      <c r="T180" s="5">
        <v>84139567948</v>
      </c>
      <c r="U180" s="5">
        <v>29998722154</v>
      </c>
      <c r="V180" s="5">
        <v>-8864606946</v>
      </c>
      <c r="W180" s="5">
        <v>-24923792062</v>
      </c>
      <c r="X180" s="5">
        <v>-20462785757</v>
      </c>
      <c r="Y180" s="5">
        <v>-90612038978</v>
      </c>
      <c r="Z180" s="5">
        <v>73697095429</v>
      </c>
    </row>
    <row r="181" spans="3:26" ht="15.5" x14ac:dyDescent="0.35">
      <c r="C181" t="s">
        <v>195</v>
      </c>
      <c r="L181" s="5">
        <v>-500000000000</v>
      </c>
      <c r="M181" s="5">
        <v>-600000000000</v>
      </c>
      <c r="N181" s="5">
        <v>-400000000000</v>
      </c>
    </row>
    <row r="182" spans="3:26" ht="15.5" x14ac:dyDescent="0.35">
      <c r="C182" t="s">
        <v>434</v>
      </c>
      <c r="K182" s="5">
        <v>315898124000</v>
      </c>
    </row>
    <row r="183" spans="3:26" ht="15.5" x14ac:dyDescent="0.35">
      <c r="C183" t="s">
        <v>655</v>
      </c>
      <c r="F183" s="5">
        <v>-8565000</v>
      </c>
      <c r="G183" s="5">
        <v>8565000</v>
      </c>
      <c r="I183" s="5">
        <v>-8565000</v>
      </c>
      <c r="J183" s="5">
        <v>-78623000</v>
      </c>
      <c r="L183" s="5">
        <v>-9023102000</v>
      </c>
      <c r="M183" s="5">
        <v>-702224000</v>
      </c>
      <c r="O183" s="5">
        <v>-83198920000</v>
      </c>
      <c r="P183" s="5">
        <v>-98083640000</v>
      </c>
      <c r="Q183" s="5">
        <v>-53485020000</v>
      </c>
      <c r="R183" s="5">
        <v>-49769803239</v>
      </c>
      <c r="S183" s="5">
        <v>-46925135841</v>
      </c>
      <c r="T183" s="5">
        <v>-53855793068</v>
      </c>
      <c r="U183" s="5">
        <v>-30769803148</v>
      </c>
      <c r="V183" s="5">
        <v>-34352788065</v>
      </c>
      <c r="W183" s="5">
        <v>-46276979624</v>
      </c>
      <c r="Y183" s="5">
        <v>-13848443717</v>
      </c>
      <c r="Z183" s="5">
        <v>-17807840975</v>
      </c>
    </row>
    <row r="184" spans="3:26" ht="15.5" x14ac:dyDescent="0.35">
      <c r="C184" t="s">
        <v>1738</v>
      </c>
      <c r="E184" s="5">
        <v>4374169000</v>
      </c>
      <c r="F184" s="5">
        <v>-4374169000</v>
      </c>
      <c r="J184" s="5">
        <v>-17573620000</v>
      </c>
      <c r="K184" s="5">
        <v>-799314000</v>
      </c>
      <c r="L184" s="5">
        <v>-3004214000</v>
      </c>
      <c r="M184" s="5">
        <v>-6008428000</v>
      </c>
    </row>
    <row r="185" spans="3:26" ht="15.5" x14ac:dyDescent="0.35">
      <c r="C185" t="s">
        <v>1689</v>
      </c>
      <c r="E185" s="5">
        <v>-57445378000</v>
      </c>
      <c r="F185" s="5">
        <v>2869202000</v>
      </c>
      <c r="G185" s="5">
        <v>-2869202000</v>
      </c>
      <c r="I185" s="5">
        <v>-57445378000</v>
      </c>
      <c r="J185" s="5">
        <v>157410271000</v>
      </c>
    </row>
    <row r="186" spans="3:26" ht="15.5" x14ac:dyDescent="0.35">
      <c r="C186" t="s">
        <v>1739</v>
      </c>
      <c r="E186" s="5">
        <v>25880616000</v>
      </c>
      <c r="F186" s="5">
        <v>-26084688000</v>
      </c>
      <c r="G186" s="5">
        <v>135347000</v>
      </c>
      <c r="J186" s="5">
        <v>170237900000</v>
      </c>
      <c r="K186" s="5">
        <v>22532418000</v>
      </c>
    </row>
    <row r="187" spans="3:26" ht="15.5" x14ac:dyDescent="0.35">
      <c r="C187" t="s">
        <v>576</v>
      </c>
      <c r="E187" s="5">
        <v>-31555036000</v>
      </c>
      <c r="F187" s="5">
        <v>11915862000</v>
      </c>
      <c r="G187" s="5">
        <v>-11915862000</v>
      </c>
      <c r="I187" s="5">
        <v>-31555036000</v>
      </c>
    </row>
    <row r="188" spans="3:26" ht="15.5" x14ac:dyDescent="0.35">
      <c r="C188" t="s">
        <v>993</v>
      </c>
      <c r="L188" s="5">
        <v>-5871998000</v>
      </c>
      <c r="M188" s="5">
        <v>-10472585000</v>
      </c>
      <c r="N188" s="5">
        <v>-32322987000</v>
      </c>
      <c r="O188" s="5">
        <v>-40081495000</v>
      </c>
    </row>
    <row r="189" spans="3:26" ht="15.5" x14ac:dyDescent="0.35">
      <c r="C189" t="s">
        <v>1740</v>
      </c>
      <c r="W189" s="5">
        <v>-18317240000</v>
      </c>
    </row>
    <row r="190" spans="3:26" ht="15.5" x14ac:dyDescent="0.35">
      <c r="C190" t="s">
        <v>1741</v>
      </c>
      <c r="J190" s="5">
        <v>-1250000</v>
      </c>
      <c r="K190" s="5">
        <v>-55986516000</v>
      </c>
    </row>
    <row r="191" spans="3:26" ht="15.5" x14ac:dyDescent="0.35">
      <c r="C191" t="s">
        <v>1742</v>
      </c>
      <c r="M191" s="5">
        <v>254640000000</v>
      </c>
    </row>
    <row r="192" spans="3:26" ht="15.5" x14ac:dyDescent="0.35">
      <c r="C192" t="s">
        <v>1743</v>
      </c>
      <c r="L192" s="5">
        <v>1400000000000</v>
      </c>
    </row>
    <row r="193" spans="2:26" ht="15.5" x14ac:dyDescent="0.35">
      <c r="C193" t="s">
        <v>853</v>
      </c>
      <c r="D193" s="5">
        <v>116724096000</v>
      </c>
      <c r="E193" s="5">
        <v>-44544389000</v>
      </c>
      <c r="I193" s="5">
        <v>-44544389000</v>
      </c>
      <c r="J193" s="5">
        <v>-231629178000</v>
      </c>
    </row>
    <row r="194" spans="2:26" ht="15.5" x14ac:dyDescent="0.35">
      <c r="C194" t="s">
        <v>1744</v>
      </c>
      <c r="D194" s="5">
        <v>-1130000000</v>
      </c>
      <c r="E194" s="5">
        <v>-32331757000</v>
      </c>
      <c r="G194" s="5">
        <v>786979000</v>
      </c>
      <c r="I194" s="5">
        <v>-32331757000</v>
      </c>
      <c r="N194" s="5">
        <v>-6712295000</v>
      </c>
      <c r="O194" s="5">
        <v>-8643926000</v>
      </c>
      <c r="P194" s="5">
        <v>-1689415448</v>
      </c>
      <c r="Q194" s="5">
        <v>-4260182481</v>
      </c>
      <c r="R194" s="5">
        <v>-1189744474</v>
      </c>
      <c r="S194" s="5">
        <v>-1734020601</v>
      </c>
      <c r="T194" s="5">
        <v>-1468516370</v>
      </c>
      <c r="U194" s="5">
        <v>-2551085452</v>
      </c>
      <c r="V194" s="5">
        <v>-5165060620</v>
      </c>
      <c r="W194" s="5">
        <v>-4763994419</v>
      </c>
      <c r="X194" s="5">
        <v>-3897608712</v>
      </c>
    </row>
    <row r="195" spans="2:26" ht="15.5" x14ac:dyDescent="0.35">
      <c r="C195" t="s">
        <v>1745</v>
      </c>
      <c r="F195" s="5">
        <v>8565000</v>
      </c>
      <c r="G195" s="5">
        <v>-8565000</v>
      </c>
      <c r="K195" s="5">
        <v>-31408379000</v>
      </c>
    </row>
    <row r="196" spans="2:26" ht="15.5" x14ac:dyDescent="0.35">
      <c r="C196" t="s">
        <v>1213</v>
      </c>
    </row>
    <row r="197" spans="2:26" ht="15.5" x14ac:dyDescent="0.35">
      <c r="C197" t="s">
        <v>1746</v>
      </c>
      <c r="P197" s="5">
        <v>5625000000</v>
      </c>
      <c r="Q197" s="5">
        <v>6875000000</v>
      </c>
      <c r="R197" s="5">
        <v>20625000000</v>
      </c>
      <c r="T197" s="5">
        <v>-4325732268</v>
      </c>
    </row>
    <row r="198" spans="2:26" ht="15.5" x14ac:dyDescent="0.35">
      <c r="C198" t="s">
        <v>1747</v>
      </c>
      <c r="W198" s="5">
        <v>1058304053</v>
      </c>
      <c r="X198" s="5">
        <v>190513495</v>
      </c>
      <c r="Y198" s="5">
        <v>-181506903</v>
      </c>
      <c r="Z198" s="5">
        <v>425184885</v>
      </c>
    </row>
    <row r="199" spans="2:26" ht="15.5" x14ac:dyDescent="0.35">
      <c r="C199" t="s">
        <v>213</v>
      </c>
      <c r="D199" s="5">
        <v>49502719000</v>
      </c>
      <c r="E199" s="5">
        <v>-13628753000</v>
      </c>
      <c r="F199" s="5">
        <v>156710260000</v>
      </c>
      <c r="G199" s="5">
        <v>-18749574000</v>
      </c>
      <c r="I199" s="5">
        <v>-61216615000</v>
      </c>
      <c r="J199" s="5">
        <v>-346702992000</v>
      </c>
      <c r="K199" s="5">
        <v>-1367996716000</v>
      </c>
      <c r="L199" s="5">
        <v>1395036247000</v>
      </c>
      <c r="M199" s="5">
        <v>-508028506000</v>
      </c>
      <c r="N199" s="5">
        <v>-111146326000</v>
      </c>
      <c r="O199" s="5">
        <v>-703414833000</v>
      </c>
      <c r="P199" s="5">
        <v>970400984372</v>
      </c>
      <c r="Q199" s="5">
        <v>341953092371</v>
      </c>
      <c r="R199" s="5">
        <v>186689877528</v>
      </c>
      <c r="S199" s="5">
        <v>-112366194197</v>
      </c>
      <c r="T199" s="5">
        <v>179210357849</v>
      </c>
      <c r="U199" s="5">
        <v>77652030026</v>
      </c>
      <c r="V199" s="5">
        <v>117112125696</v>
      </c>
      <c r="W199" s="5">
        <v>-66059840004</v>
      </c>
      <c r="X199" s="5">
        <v>101624585511</v>
      </c>
      <c r="Y199" s="5">
        <v>-58134773151</v>
      </c>
      <c r="Z199" s="5">
        <v>-2558024228</v>
      </c>
    </row>
    <row r="200" spans="2:26" ht="15.5" x14ac:dyDescent="0.35">
      <c r="C200" t="s">
        <v>215</v>
      </c>
      <c r="D200" s="5">
        <v>31090000</v>
      </c>
      <c r="E200" s="5">
        <v>1300122000</v>
      </c>
      <c r="F200" s="5">
        <v>71686000</v>
      </c>
      <c r="G200" s="5">
        <v>153306000</v>
      </c>
      <c r="I200" s="5">
        <v>716150000</v>
      </c>
      <c r="J200" s="5">
        <v>761043000</v>
      </c>
      <c r="K200" s="5">
        <v>700722000</v>
      </c>
      <c r="L200" s="5">
        <v>9506222000</v>
      </c>
      <c r="M200" s="5">
        <v>6515549000</v>
      </c>
      <c r="N200" s="5">
        <v>872108000</v>
      </c>
      <c r="O200" s="5">
        <v>-4981925000</v>
      </c>
    </row>
    <row r="201" spans="2:26" ht="15.5" x14ac:dyDescent="0.35">
      <c r="C201" t="s">
        <v>1748</v>
      </c>
      <c r="F201" s="5">
        <v>-29987000</v>
      </c>
      <c r="G201" s="5">
        <v>29987000</v>
      </c>
    </row>
    <row r="202" spans="2:26" ht="15.5" x14ac:dyDescent="0.35">
      <c r="C202" t="s">
        <v>1749</v>
      </c>
    </row>
    <row r="203" spans="2:26" ht="15.5" x14ac:dyDescent="0.35">
      <c r="C203" t="s">
        <v>214</v>
      </c>
      <c r="D203" s="5">
        <v>377088595000</v>
      </c>
      <c r="F203" s="5">
        <v>-1000</v>
      </c>
      <c r="I203" s="5">
        <v>437589060000</v>
      </c>
      <c r="J203" s="5">
        <v>783531010000</v>
      </c>
      <c r="K203" s="5">
        <v>2150827004000</v>
      </c>
      <c r="L203" s="5">
        <v>748481112000</v>
      </c>
      <c r="M203" s="5">
        <v>1249994068000</v>
      </c>
      <c r="N203" s="5">
        <v>1360268286000</v>
      </c>
      <c r="O203" s="5">
        <v>2068665044000</v>
      </c>
      <c r="P203" s="5">
        <v>989637043382</v>
      </c>
      <c r="Q203" s="5">
        <v>647683951012</v>
      </c>
      <c r="R203" s="5">
        <v>460994073484</v>
      </c>
      <c r="S203" s="5">
        <v>573360267681</v>
      </c>
      <c r="T203" s="5">
        <v>394149909832</v>
      </c>
      <c r="U203" s="5">
        <v>316497879806</v>
      </c>
      <c r="V203" s="5">
        <v>199385754109</v>
      </c>
      <c r="W203" s="5">
        <v>265445594113</v>
      </c>
      <c r="X203" s="5">
        <v>163821008601</v>
      </c>
      <c r="Y203" s="5">
        <v>221955781752</v>
      </c>
      <c r="Z203" s="5">
        <v>224513805980</v>
      </c>
    </row>
    <row r="204" spans="2:26" ht="15.5" x14ac:dyDescent="0.35">
      <c r="C204" t="s">
        <v>216</v>
      </c>
      <c r="D204" s="5">
        <v>426622404000</v>
      </c>
      <c r="E204" s="5">
        <v>-12328631000</v>
      </c>
      <c r="F204" s="5">
        <v>156751958000</v>
      </c>
      <c r="G204" s="5">
        <v>-18566281000</v>
      </c>
      <c r="I204" s="5">
        <v>377088595000</v>
      </c>
      <c r="J204" s="5">
        <v>437589061000</v>
      </c>
      <c r="K204" s="5">
        <v>783531010000</v>
      </c>
      <c r="L204" s="5">
        <v>2153023581000</v>
      </c>
      <c r="M204" s="5">
        <v>748481111000</v>
      </c>
      <c r="N204" s="5">
        <v>1249994068000</v>
      </c>
      <c r="O204" s="5">
        <v>1360268286000</v>
      </c>
      <c r="P204" s="5">
        <v>1960038027754</v>
      </c>
      <c r="Q204" s="5">
        <v>989637043383</v>
      </c>
      <c r="R204" s="5">
        <v>647683951012</v>
      </c>
      <c r="S204" s="5">
        <v>460994073484</v>
      </c>
      <c r="T204" s="5">
        <v>573360267681</v>
      </c>
      <c r="U204" s="5">
        <v>394149909832</v>
      </c>
      <c r="V204" s="5">
        <v>316497879805</v>
      </c>
      <c r="W204" s="5">
        <v>199385754109</v>
      </c>
      <c r="X204" s="5">
        <v>265445594112</v>
      </c>
      <c r="Y204" s="5">
        <v>163821008601</v>
      </c>
      <c r="Z204" s="5">
        <v>221955781752</v>
      </c>
    </row>
    <row r="206" spans="2:26" ht="15.5" x14ac:dyDescent="0.35">
      <c r="B206" t="s">
        <v>217</v>
      </c>
      <c r="C206" t="s">
        <v>11</v>
      </c>
      <c r="D206" s="5">
        <v>5570000000</v>
      </c>
      <c r="E206" s="5">
        <v>5570000000</v>
      </c>
      <c r="F206" s="5">
        <v>5570000000</v>
      </c>
      <c r="G206" s="5">
        <v>5570000000</v>
      </c>
      <c r="I206" s="5">
        <v>5570000000</v>
      </c>
      <c r="J206" s="5">
        <v>5570000000</v>
      </c>
      <c r="K206" s="5">
        <v>5570000000</v>
      </c>
      <c r="L206" s="5">
        <v>5550000000</v>
      </c>
      <c r="M206" s="5">
        <v>5550000000</v>
      </c>
      <c r="N206" s="5">
        <v>5550000000</v>
      </c>
      <c r="O206" s="5">
        <v>5550000000</v>
      </c>
      <c r="P206" s="5">
        <v>5550000000</v>
      </c>
      <c r="Q206" s="5">
        <v>5550000000</v>
      </c>
      <c r="R206" s="5">
        <v>5550000000</v>
      </c>
      <c r="S206" s="5">
        <v>5550000000</v>
      </c>
      <c r="T206" s="5">
        <v>5550000000</v>
      </c>
      <c r="U206" s="5">
        <v>5550000000</v>
      </c>
      <c r="V206" s="5">
        <v>5550000000</v>
      </c>
      <c r="W206" s="5">
        <v>5550000000</v>
      </c>
      <c r="X206" s="5">
        <v>5550000000</v>
      </c>
      <c r="Y206" s="5">
        <v>5550000000</v>
      </c>
      <c r="Z206" s="5">
        <v>5550000000</v>
      </c>
    </row>
    <row r="207" spans="2:26" ht="15.5" x14ac:dyDescent="0.35">
      <c r="C207" t="s">
        <v>218</v>
      </c>
      <c r="D207" s="6">
        <v>13.37</v>
      </c>
      <c r="E207" s="6">
        <v>-27.89</v>
      </c>
      <c r="F207" s="6">
        <v>-15.22</v>
      </c>
      <c r="G207" s="6">
        <v>1.29</v>
      </c>
    </row>
    <row r="208" spans="2:26" ht="15.5" x14ac:dyDescent="0.35">
      <c r="C208" t="s">
        <v>219</v>
      </c>
      <c r="D208" s="6">
        <v>34.549999999999997</v>
      </c>
      <c r="E208" s="6">
        <v>-18.47</v>
      </c>
      <c r="F208" s="6">
        <v>-35.479999999999997</v>
      </c>
      <c r="G208" s="6">
        <v>523.26</v>
      </c>
    </row>
    <row r="209" spans="3:7" ht="15.5" x14ac:dyDescent="0.35">
      <c r="C209" t="s">
        <v>72</v>
      </c>
      <c r="D209" s="6">
        <v>1.27</v>
      </c>
      <c r="E209" s="6">
        <v>1.29</v>
      </c>
      <c r="F209" s="6">
        <v>1.1399999999999999</v>
      </c>
      <c r="G209" s="6">
        <v>1.71</v>
      </c>
    </row>
    <row r="210" spans="3:7" ht="15.5" x14ac:dyDescent="0.35">
      <c r="C210" t="s">
        <v>220</v>
      </c>
      <c r="D210" s="5">
        <v>160060000000</v>
      </c>
      <c r="E210" s="5">
        <v>8960000000</v>
      </c>
      <c r="F210" s="5">
        <v>137930000000</v>
      </c>
      <c r="G210" s="5">
        <v>165770000000</v>
      </c>
    </row>
    <row r="211" spans="3:7" ht="15.5" x14ac:dyDescent="0.35">
      <c r="C211" t="s">
        <v>221</v>
      </c>
      <c r="D211" s="6">
        <v>5.1999999999999998E-3</v>
      </c>
      <c r="E211" s="6">
        <v>-1.09E-2</v>
      </c>
      <c r="F211" s="6">
        <v>-5.6999999999999993E-3</v>
      </c>
      <c r="G211" s="6">
        <v>5.0000000000000001E-4</v>
      </c>
    </row>
    <row r="212" spans="3:7" ht="15.5" x14ac:dyDescent="0.35">
      <c r="C212" t="s">
        <v>222</v>
      </c>
      <c r="D212" s="6">
        <v>2.52E-2</v>
      </c>
      <c r="E212" s="6">
        <v>-5.3800000000000001E-2</v>
      </c>
      <c r="F212" s="6">
        <v>-2.6099999999999998E-2</v>
      </c>
      <c r="G212" s="6">
        <v>2.0999999999999999E-3</v>
      </c>
    </row>
    <row r="213" spans="3:7" ht="15.5" x14ac:dyDescent="0.35">
      <c r="C213" t="s">
        <v>223</v>
      </c>
      <c r="D213" s="6">
        <v>9.3999999999999986E-3</v>
      </c>
      <c r="E213" s="6">
        <v>-2.3799999999999998E-2</v>
      </c>
      <c r="F213" s="6">
        <v>3.4000000000000002E-3</v>
      </c>
      <c r="G213" s="6">
        <v>9.300000000000001E-3</v>
      </c>
    </row>
    <row r="214" spans="3:7" ht="15.5" x14ac:dyDescent="0.35">
      <c r="C214" t="s">
        <v>224</v>
      </c>
      <c r="D214" s="6">
        <v>0.65</v>
      </c>
      <c r="E214" s="6">
        <v>-0.79</v>
      </c>
      <c r="F214" s="6">
        <v>0.24</v>
      </c>
      <c r="G214" s="6">
        <v>0.61</v>
      </c>
    </row>
    <row r="215" spans="3:7" ht="15.5" x14ac:dyDescent="0.35">
      <c r="C215" t="s">
        <v>225</v>
      </c>
      <c r="D215" s="5">
        <v>2859000000000</v>
      </c>
      <c r="E215" s="5">
        <v>2736000000000</v>
      </c>
      <c r="F215" s="5">
        <v>3195000000000</v>
      </c>
      <c r="G215" s="5">
        <v>3293000000000</v>
      </c>
    </row>
    <row r="216" spans="3:7" ht="15.5" x14ac:dyDescent="0.35">
      <c r="C216" t="s">
        <v>226</v>
      </c>
      <c r="D216" s="6">
        <v>0.87</v>
      </c>
      <c r="E216" s="6">
        <v>0.99</v>
      </c>
      <c r="F216" s="6">
        <v>0.93</v>
      </c>
      <c r="G216" s="6">
        <v>1.1299999999999999</v>
      </c>
    </row>
    <row r="217" spans="3:7" ht="15.5" x14ac:dyDescent="0.35">
      <c r="C217" t="s">
        <v>227</v>
      </c>
      <c r="D217" s="6">
        <v>531.77</v>
      </c>
      <c r="E217" s="6">
        <v>518.39</v>
      </c>
      <c r="F217" s="6">
        <v>583.29999999999995</v>
      </c>
      <c r="G217" s="6">
        <v>598.52</v>
      </c>
    </row>
    <row r="218" spans="3:7" ht="15.5" x14ac:dyDescent="0.35">
      <c r="C218" t="s">
        <v>228</v>
      </c>
      <c r="D218" s="6">
        <v>0.9</v>
      </c>
      <c r="E218" s="6">
        <v>1.03</v>
      </c>
      <c r="F218" s="6">
        <v>0.96</v>
      </c>
      <c r="G218" s="6">
        <v>1.17</v>
      </c>
    </row>
    <row r="219" spans="3:7" ht="15.5" x14ac:dyDescent="0.35">
      <c r="C219" t="s">
        <v>229</v>
      </c>
      <c r="D219" s="6">
        <v>513.13</v>
      </c>
      <c r="E219" s="6">
        <v>499.99</v>
      </c>
      <c r="F219" s="6">
        <v>563.54</v>
      </c>
      <c r="G219" s="6">
        <v>578.85</v>
      </c>
    </row>
    <row r="220" spans="3:7" ht="15.5" x14ac:dyDescent="0.35">
      <c r="C220" t="s">
        <v>230</v>
      </c>
      <c r="D220" s="5">
        <v>1873000000000</v>
      </c>
      <c r="E220" s="5">
        <v>3104000000000</v>
      </c>
      <c r="F220" s="5">
        <v>2954000000000</v>
      </c>
      <c r="G220" s="5">
        <v>2952000000000</v>
      </c>
    </row>
    <row r="221" spans="3:7" ht="15.5" x14ac:dyDescent="0.35">
      <c r="C221" t="s">
        <v>231</v>
      </c>
      <c r="D221" s="5">
        <v>4315000000000</v>
      </c>
      <c r="E221" s="5">
        <v>3384000000000</v>
      </c>
      <c r="F221" s="5">
        <v>3672000000000</v>
      </c>
      <c r="G221" s="5">
        <v>3672000000000</v>
      </c>
    </row>
    <row r="222" spans="3:7" ht="15.5" x14ac:dyDescent="0.35">
      <c r="C222" t="s">
        <v>232</v>
      </c>
      <c r="D222" s="5">
        <v>2960000000000</v>
      </c>
      <c r="E222" s="5">
        <v>2886000000000</v>
      </c>
      <c r="F222" s="5">
        <v>3247000000000</v>
      </c>
      <c r="G222" s="5">
        <v>3332000000000</v>
      </c>
    </row>
    <row r="223" spans="3:7" ht="15.5" x14ac:dyDescent="0.35">
      <c r="C223" t="s">
        <v>23</v>
      </c>
      <c r="D223" s="5">
        <v>6188000000000</v>
      </c>
      <c r="E223" s="5">
        <v>6488000000000</v>
      </c>
      <c r="F223" s="5">
        <v>6626000000000</v>
      </c>
      <c r="G223" s="5">
        <v>6625000000000</v>
      </c>
    </row>
    <row r="224" spans="3:7" ht="15.5" x14ac:dyDescent="0.35">
      <c r="C224" t="s">
        <v>20</v>
      </c>
      <c r="D224" s="5">
        <v>5761000000000</v>
      </c>
      <c r="E224" s="5">
        <v>6111000000000</v>
      </c>
      <c r="F224" s="5">
        <v>6237000000000</v>
      </c>
      <c r="G224" s="5">
        <v>6392000000000</v>
      </c>
    </row>
    <row r="225" spans="3:26" ht="15.5" x14ac:dyDescent="0.35">
      <c r="C225" t="s">
        <v>233</v>
      </c>
      <c r="D225" s="5">
        <v>-1775000000000</v>
      </c>
      <c r="E225" s="5">
        <v>-3081000000000</v>
      </c>
      <c r="F225" s="5">
        <v>-2871000000000</v>
      </c>
      <c r="G225" s="5">
        <v>-2802000000000</v>
      </c>
    </row>
    <row r="226" spans="3:26" ht="15.5" x14ac:dyDescent="0.35">
      <c r="C226" t="s">
        <v>234</v>
      </c>
      <c r="D226" s="5">
        <v>87000000000</v>
      </c>
      <c r="E226" s="5">
        <v>119000000000</v>
      </c>
      <c r="F226" s="5">
        <v>191000000000</v>
      </c>
      <c r="G226" s="5">
        <v>55000000000</v>
      </c>
    </row>
    <row r="227" spans="3:26" ht="15.5" x14ac:dyDescent="0.35">
      <c r="C227" t="s">
        <v>235</v>
      </c>
      <c r="D227" s="5">
        <v>-18000000000</v>
      </c>
      <c r="E227" s="5">
        <v>-13000000000</v>
      </c>
      <c r="F227" s="5">
        <v>-14000000000</v>
      </c>
      <c r="G227" s="5">
        <v>-48000000000</v>
      </c>
    </row>
    <row r="228" spans="3:26" ht="15.5" x14ac:dyDescent="0.35">
      <c r="C228" t="s">
        <v>12</v>
      </c>
      <c r="D228" s="5">
        <v>69000000000</v>
      </c>
      <c r="E228" s="5">
        <v>106000000000</v>
      </c>
      <c r="F228" s="5">
        <v>177000000000</v>
      </c>
      <c r="G228" s="5">
        <v>6000000000</v>
      </c>
    </row>
    <row r="229" spans="3:26" ht="15.5" x14ac:dyDescent="0.35">
      <c r="C229" t="s">
        <v>15</v>
      </c>
      <c r="D229" s="6">
        <v>12.35</v>
      </c>
      <c r="E229" s="6">
        <v>18.97</v>
      </c>
      <c r="F229" s="6">
        <v>31.74</v>
      </c>
      <c r="G229" s="6">
        <v>1.1200000000000001</v>
      </c>
    </row>
    <row r="230" spans="3:26" ht="15.5" x14ac:dyDescent="0.35">
      <c r="C230" t="s">
        <v>57</v>
      </c>
      <c r="I230" s="6">
        <v>-60.17</v>
      </c>
      <c r="J230" s="6">
        <v>-151.31</v>
      </c>
      <c r="K230" s="6">
        <v>-352.85</v>
      </c>
      <c r="L230" s="6">
        <v>-30.62</v>
      </c>
      <c r="M230" s="6">
        <v>54.42</v>
      </c>
      <c r="N230" s="6">
        <v>3.18</v>
      </c>
      <c r="O230" s="6">
        <v>-2.29</v>
      </c>
      <c r="P230" s="6">
        <v>74.88</v>
      </c>
      <c r="Q230" s="6">
        <v>58.84</v>
      </c>
      <c r="R230" s="6">
        <v>48.15</v>
      </c>
      <c r="S230" s="6">
        <v>44.81</v>
      </c>
      <c r="T230" s="6">
        <v>42.24</v>
      </c>
      <c r="U230" s="6">
        <v>38.630000000000003</v>
      </c>
      <c r="V230" s="6">
        <v>36.93</v>
      </c>
      <c r="W230" s="6">
        <v>30.93</v>
      </c>
      <c r="X230" s="6">
        <v>24.98</v>
      </c>
      <c r="Y230" s="6">
        <v>11.25</v>
      </c>
      <c r="Z230" s="6">
        <v>9.9700000000000006</v>
      </c>
    </row>
    <row r="231" spans="3:26" ht="15.5" x14ac:dyDescent="0.35">
      <c r="C231" t="s">
        <v>71</v>
      </c>
      <c r="I231" s="6">
        <v>-8.56</v>
      </c>
      <c r="J231" s="5">
        <v>-4</v>
      </c>
      <c r="K231" s="6">
        <v>-4.0999999999999996</v>
      </c>
      <c r="L231" s="6">
        <v>-35.43</v>
      </c>
      <c r="M231" s="6">
        <v>44.65</v>
      </c>
      <c r="N231" s="6">
        <v>1336.48</v>
      </c>
      <c r="O231" s="6">
        <v>-545.85</v>
      </c>
      <c r="P231" s="6">
        <v>34.72</v>
      </c>
      <c r="Q231" s="6">
        <v>45.89</v>
      </c>
      <c r="R231" s="6">
        <v>57.11</v>
      </c>
      <c r="S231" s="6">
        <v>19.420000000000002</v>
      </c>
      <c r="T231" s="6">
        <v>34.68</v>
      </c>
      <c r="U231" s="6">
        <v>15.27</v>
      </c>
      <c r="V231" s="6">
        <v>20.04</v>
      </c>
      <c r="W231" s="6">
        <v>10.99</v>
      </c>
      <c r="X231" s="6">
        <v>6.37</v>
      </c>
      <c r="Y231" s="6">
        <v>11.29</v>
      </c>
      <c r="Z231" s="6">
        <v>7.62</v>
      </c>
    </row>
    <row r="232" spans="3:26" ht="15.5" x14ac:dyDescent="0.35">
      <c r="C232" t="s">
        <v>74</v>
      </c>
      <c r="I232" s="6">
        <v>0.31</v>
      </c>
      <c r="J232" s="6">
        <v>0.34</v>
      </c>
      <c r="K232" s="6">
        <v>0.81</v>
      </c>
      <c r="L232" s="6">
        <v>0.63</v>
      </c>
      <c r="M232" s="6">
        <v>1.05</v>
      </c>
      <c r="N232" s="6">
        <v>2.36</v>
      </c>
      <c r="O232" s="6">
        <v>0.74</v>
      </c>
      <c r="P232" s="6">
        <v>1.94</v>
      </c>
      <c r="Q232" s="6">
        <v>2.4500000000000002</v>
      </c>
      <c r="R232" s="6">
        <v>2.63</v>
      </c>
      <c r="S232" s="6">
        <v>0.99</v>
      </c>
      <c r="T232" s="6">
        <v>1.8</v>
      </c>
      <c r="U232" s="6">
        <v>0.75</v>
      </c>
      <c r="V232" s="6">
        <v>1.1000000000000001</v>
      </c>
      <c r="W232" s="6">
        <v>0.54</v>
      </c>
      <c r="X232" s="6">
        <v>0.28000000000000003</v>
      </c>
      <c r="Y232" s="6">
        <v>0.25</v>
      </c>
      <c r="Z232" s="6">
        <v>0.16</v>
      </c>
    </row>
    <row r="233" spans="3:26" ht="15.5" x14ac:dyDescent="0.35">
      <c r="C233" t="s">
        <v>236</v>
      </c>
      <c r="I233" s="5">
        <v>408340000000</v>
      </c>
      <c r="J233" s="5">
        <v>-290700000000</v>
      </c>
      <c r="K233" s="5">
        <v>-1187710000000</v>
      </c>
      <c r="L233" s="6">
        <v>1068599999999.9999</v>
      </c>
      <c r="M233" s="5">
        <v>1493220000000</v>
      </c>
      <c r="N233" s="5">
        <v>938010000000</v>
      </c>
      <c r="O233" s="5">
        <v>841230000000</v>
      </c>
      <c r="P233" s="6">
        <v>1087890000000.0001</v>
      </c>
    </row>
    <row r="234" spans="3:26" ht="15.5" x14ac:dyDescent="0.35">
      <c r="C234" t="s">
        <v>237</v>
      </c>
      <c r="I234" s="6">
        <v>-2.3599999999999999E-2</v>
      </c>
      <c r="J234" s="6">
        <v>-5.6399999999999999E-2</v>
      </c>
      <c r="K234" s="6">
        <v>-0.11810000000000001</v>
      </c>
      <c r="L234" s="6">
        <v>-8.6E-3</v>
      </c>
      <c r="M234" s="6">
        <v>1.7000000000000001E-2</v>
      </c>
      <c r="N234" s="6">
        <v>1E-3</v>
      </c>
      <c r="O234" s="6">
        <v>-7.000000000000001E-4</v>
      </c>
      <c r="P234" s="6">
        <v>4.4000000000000004E-2</v>
      </c>
      <c r="Q234" s="6">
        <v>5.3600000000000002E-2</v>
      </c>
      <c r="R234" s="6">
        <v>5.7999999999999996E-2</v>
      </c>
      <c r="S234" s="6">
        <v>7.690000000000001E-2</v>
      </c>
      <c r="T234" s="6">
        <v>7.9000000000000001E-2</v>
      </c>
      <c r="U234" s="6">
        <v>8.6800000000000002E-2</v>
      </c>
      <c r="V234" s="6">
        <v>9.8800000000000013E-2</v>
      </c>
      <c r="W234" s="6">
        <v>9.5700000000000007E-2</v>
      </c>
      <c r="X234" s="6">
        <v>8.3699999999999997E-2</v>
      </c>
      <c r="Y234" s="6">
        <v>0.04</v>
      </c>
      <c r="Z234" s="6">
        <v>3.8300000000000001E-2</v>
      </c>
    </row>
    <row r="235" spans="3:26" ht="15.5" x14ac:dyDescent="0.35">
      <c r="C235" t="s">
        <v>238</v>
      </c>
      <c r="I235" s="6">
        <v>-0.11609999999999999</v>
      </c>
      <c r="J235" s="6">
        <v>-0.24579999999999999</v>
      </c>
      <c r="K235" s="6">
        <v>-0.44369999999999998</v>
      </c>
      <c r="L235" s="6">
        <v>-2.3799999999999998E-2</v>
      </c>
      <c r="M235" s="6">
        <v>4.2300000000000004E-2</v>
      </c>
      <c r="N235" s="6">
        <v>2.5000000000000001E-3</v>
      </c>
      <c r="O235" s="6">
        <v>-1.8E-3</v>
      </c>
      <c r="P235" s="6">
        <v>0.12990000000000002</v>
      </c>
      <c r="Q235" s="6">
        <v>0.13019999999999998</v>
      </c>
      <c r="R235" s="6">
        <v>0.12039999999999999</v>
      </c>
      <c r="S235" s="6">
        <v>0.13550000000000001</v>
      </c>
      <c r="T235" s="6">
        <v>0.13109999999999999</v>
      </c>
      <c r="U235" s="6">
        <v>0.13339999999999999</v>
      </c>
      <c r="V235" s="6">
        <v>0.14380000000000001</v>
      </c>
      <c r="W235" s="6">
        <v>0.1371</v>
      </c>
      <c r="X235" s="6">
        <v>0.1245</v>
      </c>
      <c r="Y235" s="6">
        <v>6.2800000000000009E-2</v>
      </c>
      <c r="Z235" s="6">
        <v>5.8400000000000001E-2</v>
      </c>
    </row>
    <row r="236" spans="3:26" ht="15.5" x14ac:dyDescent="0.35">
      <c r="C236" t="s">
        <v>239</v>
      </c>
      <c r="I236" s="6">
        <v>-1.1299999999999999E-2</v>
      </c>
      <c r="J236" s="6">
        <v>-0.12</v>
      </c>
      <c r="K236" s="6">
        <v>-0.19440000000000002</v>
      </c>
      <c r="L236" s="6">
        <v>4.8799999999999996E-2</v>
      </c>
      <c r="M236" s="6">
        <v>8.7400000000000005E-2</v>
      </c>
      <c r="N236" s="6">
        <v>6.0100000000000001E-2</v>
      </c>
      <c r="O236" s="6">
        <v>6.0299999999999999E-2</v>
      </c>
      <c r="P236" s="6">
        <v>0.16250000000000001</v>
      </c>
      <c r="Q236" s="6">
        <v>0.1613</v>
      </c>
      <c r="R236" s="6">
        <v>0.17489999999999997</v>
      </c>
      <c r="S236" s="6">
        <v>0.1757</v>
      </c>
      <c r="T236" s="6">
        <v>0.1784</v>
      </c>
      <c r="U236" s="6">
        <v>0.18010000000000001</v>
      </c>
      <c r="V236" s="6">
        <v>0.19949999999999998</v>
      </c>
      <c r="W236" s="6">
        <v>0.1764</v>
      </c>
      <c r="X236" s="6">
        <v>0.1318</v>
      </c>
      <c r="Y236" s="6">
        <v>0.10869999999999999</v>
      </c>
      <c r="Z236" s="6">
        <v>0.2021</v>
      </c>
    </row>
    <row r="237" spans="3:26" ht="15.5" x14ac:dyDescent="0.35">
      <c r="C237" t="s">
        <v>240</v>
      </c>
      <c r="I237" s="6">
        <v>-0.14000000000000001</v>
      </c>
      <c r="J237" s="6">
        <v>-1.26</v>
      </c>
      <c r="K237" s="6">
        <v>-2.86</v>
      </c>
      <c r="L237" s="6">
        <v>1.07</v>
      </c>
      <c r="M237" s="6">
        <v>1.62</v>
      </c>
      <c r="N237" s="6">
        <v>1.0900000000000001</v>
      </c>
      <c r="O237" s="6">
        <v>1.01</v>
      </c>
      <c r="P237" s="6">
        <v>4.08</v>
      </c>
      <c r="Q237" s="6">
        <v>6.23</v>
      </c>
      <c r="R237" s="6">
        <v>7.41</v>
      </c>
      <c r="S237" s="6">
        <v>10.36</v>
      </c>
      <c r="T237" s="6">
        <v>12.75</v>
      </c>
      <c r="U237" s="6">
        <v>30.5</v>
      </c>
      <c r="V237" s="6">
        <v>41.72</v>
      </c>
      <c r="W237" s="6">
        <v>18.440000000000001</v>
      </c>
      <c r="X237" s="6">
        <v>10.3</v>
      </c>
      <c r="Y237" s="6">
        <v>4.37</v>
      </c>
      <c r="Z237" s="6">
        <v>5.96</v>
      </c>
    </row>
    <row r="238" spans="3:26" ht="15.5" x14ac:dyDescent="0.35">
      <c r="C238" t="s">
        <v>68</v>
      </c>
      <c r="I238" s="6">
        <v>0.99</v>
      </c>
      <c r="J238" s="6">
        <v>0.98</v>
      </c>
      <c r="K238" s="6">
        <v>1.82</v>
      </c>
      <c r="L238" s="6">
        <v>0.84</v>
      </c>
      <c r="M238" s="6">
        <v>1.89</v>
      </c>
      <c r="N238" s="6">
        <v>3.38</v>
      </c>
      <c r="O238" s="6">
        <v>0.96</v>
      </c>
      <c r="P238" s="6">
        <v>4.51</v>
      </c>
      <c r="Q238" s="6">
        <v>5.97</v>
      </c>
      <c r="R238" s="6">
        <v>6.88</v>
      </c>
      <c r="S238" s="6">
        <v>2.63</v>
      </c>
      <c r="T238" s="6">
        <v>4.55</v>
      </c>
      <c r="U238" s="6">
        <v>2.04</v>
      </c>
      <c r="V238" s="6">
        <v>2.88</v>
      </c>
      <c r="W238" s="6">
        <v>1.51</v>
      </c>
      <c r="X238" s="6">
        <v>0.79</v>
      </c>
      <c r="Y238" s="6">
        <v>0.71</v>
      </c>
      <c r="Z238" s="6">
        <v>0.45</v>
      </c>
    </row>
    <row r="239" spans="3:26" ht="15.5" x14ac:dyDescent="0.35">
      <c r="C239" t="s">
        <v>65</v>
      </c>
      <c r="I239" s="6">
        <v>518.39</v>
      </c>
      <c r="J239" s="6">
        <v>615.59</v>
      </c>
      <c r="K239" s="6">
        <v>795.31</v>
      </c>
      <c r="L239" s="6">
        <v>1285.1300000000001</v>
      </c>
      <c r="M239" s="6">
        <v>1285.5</v>
      </c>
      <c r="N239" s="6">
        <v>1259.1600000000001</v>
      </c>
      <c r="O239" s="6">
        <v>1303.9100000000001</v>
      </c>
      <c r="P239" s="6">
        <v>576.52</v>
      </c>
      <c r="Q239" s="6">
        <v>451.98</v>
      </c>
      <c r="R239" s="6">
        <v>399.88</v>
      </c>
      <c r="S239" s="6">
        <v>330.58</v>
      </c>
      <c r="T239" s="6">
        <v>322.14999999999998</v>
      </c>
      <c r="U239" s="6">
        <v>289.56</v>
      </c>
      <c r="V239" s="6">
        <v>256.83999999999997</v>
      </c>
      <c r="W239" s="6">
        <v>225.51</v>
      </c>
      <c r="X239" s="6">
        <v>200.58</v>
      </c>
      <c r="Y239" s="6">
        <v>179.21</v>
      </c>
      <c r="Z239" s="6">
        <v>170.65</v>
      </c>
    </row>
    <row r="240" spans="3:26" ht="15.5" x14ac:dyDescent="0.35">
      <c r="C240" t="s">
        <v>241</v>
      </c>
      <c r="I240" s="6">
        <v>1.03</v>
      </c>
      <c r="J240" s="6">
        <v>1.02</v>
      </c>
      <c r="K240" s="6">
        <v>1.9</v>
      </c>
      <c r="L240" s="6">
        <v>0.87</v>
      </c>
      <c r="M240" s="6">
        <v>1.94</v>
      </c>
      <c r="N240" s="6">
        <v>3.47</v>
      </c>
      <c r="O240" s="6">
        <v>0.98</v>
      </c>
      <c r="P240" s="6">
        <v>4.58</v>
      </c>
      <c r="Q240" s="6">
        <v>5.99</v>
      </c>
      <c r="R240" s="6">
        <v>6.89</v>
      </c>
      <c r="S240" s="6">
        <v>2.64</v>
      </c>
      <c r="T240" s="6">
        <v>4.5599999999999996</v>
      </c>
      <c r="U240" s="6">
        <v>2.04</v>
      </c>
      <c r="V240" s="6">
        <v>2.89</v>
      </c>
      <c r="W240" s="6">
        <v>1.51</v>
      </c>
      <c r="X240" s="6">
        <v>0.79</v>
      </c>
      <c r="Y240" s="6">
        <v>0.71</v>
      </c>
      <c r="Z240" s="6">
        <v>0.45</v>
      </c>
    </row>
    <row r="241" spans="2:26" ht="15.5" x14ac:dyDescent="0.35">
      <c r="C241" t="s">
        <v>242</v>
      </c>
      <c r="I241" s="6">
        <v>499.99</v>
      </c>
      <c r="J241" s="6">
        <v>595.70000000000005</v>
      </c>
      <c r="K241" s="6">
        <v>758.65</v>
      </c>
      <c r="L241" s="6">
        <v>1250.05</v>
      </c>
      <c r="M241" s="6">
        <v>1250.57</v>
      </c>
      <c r="N241" s="6">
        <v>1225.1199999999999</v>
      </c>
      <c r="O241" s="6">
        <v>1270.18</v>
      </c>
      <c r="P241" s="6">
        <v>568.16</v>
      </c>
      <c r="Q241" s="6">
        <v>450.76</v>
      </c>
      <c r="R241" s="6">
        <v>398.91</v>
      </c>
      <c r="S241" s="6">
        <v>329.56</v>
      </c>
      <c r="T241" s="6">
        <v>321.57</v>
      </c>
      <c r="U241" s="6">
        <v>288.95</v>
      </c>
      <c r="V241" s="6">
        <v>256.38</v>
      </c>
      <c r="W241" s="6">
        <v>225.51</v>
      </c>
      <c r="X241" s="6">
        <v>200.58</v>
      </c>
      <c r="Y241" s="6">
        <v>179.21</v>
      </c>
      <c r="Z241" s="6">
        <v>170.65</v>
      </c>
    </row>
    <row r="242" spans="2:26" ht="15.5" x14ac:dyDescent="0.35">
      <c r="C242" t="s">
        <v>243</v>
      </c>
      <c r="I242" s="5">
        <v>3104000000000</v>
      </c>
      <c r="J242" s="5">
        <v>4194000000000</v>
      </c>
      <c r="K242" s="5">
        <v>6855000000000</v>
      </c>
      <c r="L242" s="5">
        <v>6390000000000</v>
      </c>
      <c r="M242" s="5">
        <v>4758000000000</v>
      </c>
      <c r="N242" s="5">
        <v>5167000000000</v>
      </c>
      <c r="O242" s="5">
        <v>5772000000000</v>
      </c>
      <c r="P242" s="5">
        <v>2194000000000</v>
      </c>
      <c r="Q242" s="5">
        <v>1133000000000</v>
      </c>
      <c r="R242" s="5">
        <v>445000000000</v>
      </c>
      <c r="S242" s="5">
        <v>322000000000</v>
      </c>
      <c r="T242" s="5">
        <v>133000000000</v>
      </c>
      <c r="U242" s="5">
        <v>49000000000</v>
      </c>
      <c r="V242" s="5">
        <v>21000000000</v>
      </c>
      <c r="W242" s="5">
        <v>19000000000</v>
      </c>
      <c r="X242" s="5">
        <v>43000000000</v>
      </c>
      <c r="Y242" s="5">
        <v>63000000000</v>
      </c>
      <c r="Z242" s="5">
        <v>150000000000</v>
      </c>
    </row>
    <row r="243" spans="2:26" ht="15.5" x14ac:dyDescent="0.35">
      <c r="C243" t="s">
        <v>244</v>
      </c>
      <c r="I243" s="5">
        <v>3384000000000</v>
      </c>
      <c r="J243" s="5">
        <v>2499000000000</v>
      </c>
      <c r="K243" s="5">
        <v>630000000000</v>
      </c>
      <c r="L243" s="5">
        <v>1548000000000</v>
      </c>
      <c r="M243" s="5">
        <v>3103000000000</v>
      </c>
      <c r="N243" s="5">
        <v>2571000000000</v>
      </c>
      <c r="O243" s="5">
        <v>2524000000000</v>
      </c>
      <c r="P243" s="5">
        <v>1846000000000</v>
      </c>
      <c r="Q243" s="5">
        <v>887000000000</v>
      </c>
      <c r="R243" s="5">
        <v>378000000000</v>
      </c>
      <c r="S243" s="5">
        <v>2000000000</v>
      </c>
      <c r="T243" s="5">
        <v>203000000000</v>
      </c>
      <c r="U243" s="5">
        <v>2000000000</v>
      </c>
      <c r="V243" s="5">
        <v>6000000000</v>
      </c>
      <c r="W243" s="5">
        <v>5000000000</v>
      </c>
      <c r="X243" s="5">
        <v>5000000000</v>
      </c>
      <c r="Y243" s="5">
        <v>5000000000</v>
      </c>
    </row>
    <row r="244" spans="2:26" ht="15.5" x14ac:dyDescent="0.35">
      <c r="C244" t="s">
        <v>25</v>
      </c>
      <c r="I244" s="5">
        <v>6488000000000</v>
      </c>
      <c r="J244" s="5">
        <v>6693000000000</v>
      </c>
      <c r="K244" s="5">
        <v>7486000000000</v>
      </c>
      <c r="L244" s="5">
        <v>7938000000000</v>
      </c>
      <c r="M244" s="5">
        <v>7861000000000</v>
      </c>
      <c r="N244" s="5">
        <v>7738000000000</v>
      </c>
      <c r="O244" s="5">
        <v>8297000000000</v>
      </c>
      <c r="P244" s="5">
        <v>4040000000000</v>
      </c>
      <c r="Q244" s="5">
        <v>2020000000000</v>
      </c>
      <c r="R244" s="5">
        <v>822000000000</v>
      </c>
      <c r="S244" s="5">
        <v>325000000000</v>
      </c>
      <c r="T244" s="5">
        <v>336000000000</v>
      </c>
      <c r="U244" s="5">
        <v>51000000000</v>
      </c>
      <c r="V244" s="5">
        <v>28000000000</v>
      </c>
      <c r="W244" s="5">
        <v>25000000000</v>
      </c>
      <c r="X244" s="5">
        <v>48000000000</v>
      </c>
      <c r="Y244" s="5">
        <v>68000000000</v>
      </c>
      <c r="Z244" s="5">
        <v>150000000000</v>
      </c>
    </row>
    <row r="245" spans="2:26" ht="15.5" x14ac:dyDescent="0.35">
      <c r="C245" t="s">
        <v>22</v>
      </c>
      <c r="I245" s="5">
        <v>6111000000000</v>
      </c>
      <c r="J245" s="5">
        <v>6256000000000</v>
      </c>
      <c r="K245" s="5">
        <v>6702000000000</v>
      </c>
      <c r="L245" s="5">
        <v>5747000000000</v>
      </c>
      <c r="M245" s="5">
        <v>7113000000000</v>
      </c>
      <c r="N245" s="5">
        <v>6488000000000</v>
      </c>
      <c r="O245" s="5">
        <v>6536000000000</v>
      </c>
      <c r="P245" s="5">
        <v>2080000000000</v>
      </c>
      <c r="Q245" s="5">
        <v>1030000000000</v>
      </c>
      <c r="R245" s="5">
        <v>175000000000</v>
      </c>
      <c r="S245" s="5">
        <v>-136000000000</v>
      </c>
      <c r="T245" s="5">
        <v>-237000000000</v>
      </c>
      <c r="U245" s="5">
        <v>-394000000000</v>
      </c>
      <c r="V245" s="5">
        <v>-289000000000</v>
      </c>
      <c r="W245" s="5">
        <v>-175000000000</v>
      </c>
      <c r="X245" s="5">
        <v>-265000000000</v>
      </c>
      <c r="Y245" s="5">
        <v>-96000000000</v>
      </c>
      <c r="Z245" s="5">
        <v>-72000000000</v>
      </c>
    </row>
    <row r="246" spans="2:26" ht="15.5" x14ac:dyDescent="0.35">
      <c r="C246" t="s">
        <v>245</v>
      </c>
      <c r="I246" s="5">
        <v>-3081000000000</v>
      </c>
      <c r="J246" s="5">
        <v>-4111000000000</v>
      </c>
      <c r="K246" s="5">
        <v>-4931000000000</v>
      </c>
      <c r="L246" s="5">
        <v>-511000000000</v>
      </c>
      <c r="M246" s="5">
        <v>323000000000</v>
      </c>
      <c r="N246" s="5">
        <v>-694000000000</v>
      </c>
      <c r="O246" s="5">
        <v>-47000000000</v>
      </c>
      <c r="P246" s="5">
        <v>1595000000000</v>
      </c>
      <c r="Q246" s="5">
        <v>1293000000000</v>
      </c>
      <c r="R246" s="5">
        <v>1211000000000</v>
      </c>
      <c r="S246" s="5">
        <v>1012000000000</v>
      </c>
      <c r="T246" s="5">
        <v>1186000000000</v>
      </c>
      <c r="U246" s="5">
        <v>1064000000000</v>
      </c>
      <c r="V246" s="5">
        <v>969000000000</v>
      </c>
      <c r="W246" s="5">
        <v>803000000000</v>
      </c>
      <c r="X246" s="5">
        <v>670000000000</v>
      </c>
      <c r="Y246" s="5">
        <v>510000000000</v>
      </c>
      <c r="Z246" s="5">
        <v>501000000000</v>
      </c>
    </row>
    <row r="247" spans="2:26" ht="15.5" x14ac:dyDescent="0.35">
      <c r="C247" t="s">
        <v>246</v>
      </c>
      <c r="I247" s="5">
        <v>234000000000</v>
      </c>
      <c r="J247" s="5">
        <v>154000000000</v>
      </c>
      <c r="K247" s="5">
        <v>-246000000000</v>
      </c>
      <c r="L247" s="5">
        <v>52000000000</v>
      </c>
      <c r="M247" s="5">
        <v>-224000000000</v>
      </c>
      <c r="N247" s="5">
        <v>1019000000000</v>
      </c>
      <c r="O247" s="5">
        <v>-1854000000000</v>
      </c>
      <c r="P247" s="5">
        <v>258000000000</v>
      </c>
      <c r="Q247" s="5">
        <v>5000000000</v>
      </c>
      <c r="R247" s="5">
        <v>198000000000</v>
      </c>
      <c r="S247" s="5">
        <v>176000000000</v>
      </c>
      <c r="T247" s="5">
        <v>286000000000</v>
      </c>
      <c r="U247" s="5">
        <v>254000000000</v>
      </c>
      <c r="V247" s="5">
        <v>231000000000</v>
      </c>
      <c r="W247" s="5">
        <v>82000000000</v>
      </c>
      <c r="X247" s="5">
        <v>139000000000</v>
      </c>
      <c r="Y247" s="5">
        <v>120000000000</v>
      </c>
      <c r="Z247" s="5">
        <v>-22000000000</v>
      </c>
    </row>
    <row r="248" spans="2:26" ht="15.5" x14ac:dyDescent="0.35">
      <c r="C248" t="s">
        <v>247</v>
      </c>
      <c r="I248" s="5">
        <v>-133000000000</v>
      </c>
      <c r="J248" s="5">
        <v>-176000000000</v>
      </c>
      <c r="K248" s="5">
        <v>-871000000000</v>
      </c>
      <c r="L248" s="5">
        <v>-597000000000</v>
      </c>
      <c r="M248" s="5">
        <v>-659000000000</v>
      </c>
      <c r="N248" s="5">
        <v>-549000000000</v>
      </c>
      <c r="O248" s="5">
        <v>-779000000000</v>
      </c>
      <c r="P248" s="5">
        <v>-1188000000000</v>
      </c>
      <c r="Q248" s="5">
        <v>-838000000000</v>
      </c>
      <c r="R248" s="5">
        <v>-495000000000</v>
      </c>
      <c r="S248" s="5">
        <v>-256000000000</v>
      </c>
      <c r="T248" s="5">
        <v>-188000000000</v>
      </c>
      <c r="U248" s="5">
        <v>-195000000000</v>
      </c>
      <c r="V248" s="5">
        <v>-73000000000</v>
      </c>
      <c r="W248" s="5">
        <v>-59000000000</v>
      </c>
      <c r="X248" s="5">
        <v>-44000000000</v>
      </c>
      <c r="Y248" s="5">
        <v>-34000000000</v>
      </c>
      <c r="Z248" s="5">
        <v>-31000000000</v>
      </c>
    </row>
    <row r="249" spans="2:26" ht="15.5" x14ac:dyDescent="0.35">
      <c r="C249" t="s">
        <v>14</v>
      </c>
      <c r="I249" s="5">
        <v>101000000000</v>
      </c>
      <c r="J249" s="5">
        <v>-22000000000</v>
      </c>
      <c r="K249" s="5">
        <v>-1117000000000</v>
      </c>
      <c r="L249" s="5">
        <v>-545000000000</v>
      </c>
      <c r="M249" s="5">
        <v>-883000000000</v>
      </c>
      <c r="N249" s="5">
        <v>470000000000</v>
      </c>
      <c r="O249" s="5">
        <v>-2633000000000</v>
      </c>
      <c r="P249" s="5">
        <v>-930000000000</v>
      </c>
      <c r="Q249" s="5">
        <v>-833000000000</v>
      </c>
      <c r="R249" s="5">
        <v>-297000000000</v>
      </c>
      <c r="S249" s="5">
        <v>-81000000000</v>
      </c>
      <c r="T249" s="5">
        <v>98000000000</v>
      </c>
      <c r="U249" s="5">
        <v>58000000000</v>
      </c>
      <c r="V249" s="5">
        <v>158000000000</v>
      </c>
      <c r="W249" s="5">
        <v>23000000000</v>
      </c>
      <c r="X249" s="5">
        <v>95000000000</v>
      </c>
      <c r="Y249" s="5">
        <v>86000000000</v>
      </c>
      <c r="Z249" s="5">
        <v>-53000000000</v>
      </c>
    </row>
    <row r="250" spans="2:26" ht="15.5" x14ac:dyDescent="0.35">
      <c r="C250" t="s">
        <v>16</v>
      </c>
      <c r="I250" s="6">
        <v>18.149999999999999</v>
      </c>
      <c r="J250" s="6">
        <v>-3.99</v>
      </c>
      <c r="K250" s="6">
        <v>-200.66</v>
      </c>
      <c r="L250" s="6">
        <v>-98.1</v>
      </c>
      <c r="M250" s="6">
        <v>-159.02000000000001</v>
      </c>
      <c r="N250" s="6">
        <v>84.7</v>
      </c>
      <c r="O250" s="6">
        <v>-474.02</v>
      </c>
      <c r="P250" s="6">
        <v>-167.48</v>
      </c>
      <c r="Q250" s="6">
        <v>-149.93</v>
      </c>
      <c r="R250" s="6">
        <v>-53.48</v>
      </c>
      <c r="S250" s="6">
        <v>-14.5</v>
      </c>
      <c r="T250" s="6">
        <v>17.62</v>
      </c>
      <c r="U250" s="6">
        <v>10.52</v>
      </c>
      <c r="V250" s="6">
        <v>28.41</v>
      </c>
      <c r="W250" s="6">
        <v>4.07</v>
      </c>
      <c r="X250" s="6">
        <v>17.07</v>
      </c>
      <c r="Y250" s="6">
        <v>15.46</v>
      </c>
      <c r="Z250" s="6">
        <v>-9.5399999999999991</v>
      </c>
    </row>
    <row r="252" spans="2:26" ht="15.5" x14ac:dyDescent="0.35">
      <c r="B252" t="s">
        <v>248</v>
      </c>
      <c r="C252" t="s">
        <v>249</v>
      </c>
      <c r="D252" s="5">
        <v>74000000000</v>
      </c>
      <c r="E252" s="5">
        <v>-155000000000</v>
      </c>
      <c r="F252" s="5">
        <v>-85000000000</v>
      </c>
      <c r="G252" s="5">
        <v>7000000000</v>
      </c>
      <c r="H252" s="5">
        <v>298000000000</v>
      </c>
      <c r="I252" s="5">
        <v>-335000000000</v>
      </c>
      <c r="J252" s="5">
        <v>-842000000000</v>
      </c>
      <c r="K252" s="5">
        <v>-1964000000000</v>
      </c>
      <c r="L252" s="5">
        <v>-170000000000</v>
      </c>
      <c r="M252" s="5">
        <v>302000000000</v>
      </c>
      <c r="N252" s="5">
        <v>18000000000</v>
      </c>
      <c r="O252" s="5">
        <v>-13000000000</v>
      </c>
      <c r="P252" s="5">
        <v>416000000000</v>
      </c>
      <c r="Q252" s="5">
        <v>327000000000</v>
      </c>
    </row>
    <row r="253" spans="2:26" ht="15.5" x14ac:dyDescent="0.35">
      <c r="C253" t="s">
        <v>250</v>
      </c>
      <c r="H253" s="5">
        <v>-158000000000</v>
      </c>
      <c r="I253" s="5">
        <v>-335000000000</v>
      </c>
      <c r="J253" s="5">
        <v>-842000000000</v>
      </c>
      <c r="K253" s="5">
        <v>-1964000000000</v>
      </c>
      <c r="L253" s="5">
        <v>-170000000000</v>
      </c>
      <c r="M253" s="5">
        <v>302000000000</v>
      </c>
      <c r="N253" s="5">
        <v>18000000000</v>
      </c>
      <c r="O253" s="5">
        <v>-13000000000</v>
      </c>
      <c r="P253" s="5">
        <v>416000000000</v>
      </c>
      <c r="Q253" s="5">
        <v>327000000000</v>
      </c>
    </row>
    <row r="254" spans="2:26" ht="15.5" x14ac:dyDescent="0.35">
      <c r="C254" t="s">
        <v>441</v>
      </c>
      <c r="M254" s="6">
        <v>16.329999999999998</v>
      </c>
      <c r="N254" s="6">
        <v>1.27</v>
      </c>
      <c r="P254" s="6">
        <v>14.98</v>
      </c>
      <c r="Q254" s="6">
        <v>17.66</v>
      </c>
    </row>
    <row r="255" spans="2:26" ht="15.5" x14ac:dyDescent="0.35">
      <c r="C255" t="s">
        <v>76</v>
      </c>
      <c r="M255" s="6">
        <v>0.30070000000000002</v>
      </c>
      <c r="N255" s="6">
        <v>0.40079999999999999</v>
      </c>
      <c r="P255" s="6">
        <v>0.20050000000000001</v>
      </c>
      <c r="Q255" s="6">
        <v>0.30079999999999996</v>
      </c>
    </row>
    <row r="256" spans="2:26" ht="15.5" x14ac:dyDescent="0.35">
      <c r="C256" t="s">
        <v>442</v>
      </c>
      <c r="M256" s="6">
        <v>1.1000000000000001E-2</v>
      </c>
      <c r="N256" s="6">
        <v>5.0000000000000001E-4</v>
      </c>
      <c r="P256" s="6">
        <v>4.6999999999999993E-3</v>
      </c>
      <c r="Q256" s="6">
        <v>8.3000000000000001E-3</v>
      </c>
    </row>
    <row r="257" spans="3:17" ht="15.5" x14ac:dyDescent="0.35">
      <c r="C257" t="s">
        <v>56</v>
      </c>
      <c r="D257" s="6">
        <v>13.37</v>
      </c>
      <c r="E257" s="6">
        <v>-27.89</v>
      </c>
      <c r="F257" s="6">
        <v>-15.22</v>
      </c>
      <c r="G257" s="6">
        <v>1.29</v>
      </c>
      <c r="H257" s="6">
        <v>53.5</v>
      </c>
      <c r="I257" s="6">
        <v>-60.17</v>
      </c>
      <c r="J257" s="6">
        <v>-151.31</v>
      </c>
      <c r="K257" s="6">
        <v>-352.85</v>
      </c>
      <c r="L257" s="6">
        <v>-30.55</v>
      </c>
      <c r="M257" s="6">
        <v>54.3</v>
      </c>
      <c r="N257" s="6">
        <v>3.17</v>
      </c>
      <c r="O257" s="6">
        <v>-2.29</v>
      </c>
      <c r="P257" s="6">
        <v>74.709999999999994</v>
      </c>
      <c r="Q257" s="6">
        <v>58.7</v>
      </c>
    </row>
    <row r="258" spans="3:17" ht="15.5" x14ac:dyDescent="0.35">
      <c r="C258" t="s">
        <v>251</v>
      </c>
      <c r="H258" s="6">
        <v>-28.44</v>
      </c>
      <c r="I258" s="6">
        <v>-60.17</v>
      </c>
      <c r="J258" s="6">
        <v>-151.31</v>
      </c>
      <c r="K258" s="6">
        <v>-352.85</v>
      </c>
      <c r="L258" s="6">
        <v>-30.55</v>
      </c>
      <c r="M258" s="6">
        <v>54.3</v>
      </c>
      <c r="N258" s="6">
        <v>3.17</v>
      </c>
      <c r="O258" s="6">
        <v>-2.29</v>
      </c>
      <c r="P258" s="6">
        <v>74.709999999999994</v>
      </c>
      <c r="Q258" s="6">
        <v>58.7</v>
      </c>
    </row>
    <row r="259" spans="3:17" ht="15.5" x14ac:dyDescent="0.35">
      <c r="C259" t="s">
        <v>78</v>
      </c>
      <c r="M259" s="6">
        <v>16.329999999999998</v>
      </c>
      <c r="N259" s="6">
        <v>1.27</v>
      </c>
      <c r="P259" s="6">
        <v>14.98</v>
      </c>
      <c r="Q259" s="6">
        <v>17.66</v>
      </c>
    </row>
    <row r="260" spans="3:17" ht="15.5" x14ac:dyDescent="0.35">
      <c r="C260" t="s">
        <v>443</v>
      </c>
      <c r="M260" s="6">
        <v>0.30070000000000002</v>
      </c>
      <c r="N260" s="6">
        <v>0.40079999999999999</v>
      </c>
      <c r="P260" s="6">
        <v>0.20050000000000001</v>
      </c>
      <c r="Q260" s="6">
        <v>0.30079999999999996</v>
      </c>
    </row>
    <row r="261" spans="3:17" ht="15.5" x14ac:dyDescent="0.35">
      <c r="C261" t="s">
        <v>444</v>
      </c>
      <c r="M261" s="6">
        <v>1.1000000000000001E-2</v>
      </c>
      <c r="N261" s="6">
        <v>5.0000000000000001E-4</v>
      </c>
      <c r="P261" s="6">
        <v>4.6999999999999993E-3</v>
      </c>
      <c r="Q261" s="6">
        <v>8.3000000000000001E-3</v>
      </c>
    </row>
    <row r="262" spans="3:17" ht="15.5" x14ac:dyDescent="0.35">
      <c r="C262" t="s">
        <v>252</v>
      </c>
      <c r="D262" s="5">
        <v>2031000000000</v>
      </c>
      <c r="E262" s="5">
        <v>2215000000000</v>
      </c>
      <c r="F262" s="5">
        <v>2639000000000</v>
      </c>
      <c r="G262" s="5">
        <v>2201000000000</v>
      </c>
      <c r="H262" s="5">
        <v>8123000000000</v>
      </c>
      <c r="I262" s="5">
        <v>9223000000000</v>
      </c>
      <c r="J262" s="5">
        <v>9939000000000</v>
      </c>
      <c r="K262" s="5">
        <v>9872000000000</v>
      </c>
      <c r="L262" s="5">
        <v>9606000000000</v>
      </c>
      <c r="M262" s="5">
        <v>12858000000000</v>
      </c>
      <c r="N262" s="5">
        <v>10006000000000</v>
      </c>
      <c r="O262" s="5">
        <v>9401000000000</v>
      </c>
      <c r="P262" s="5">
        <v>7454000000000</v>
      </c>
      <c r="Q262" s="5">
        <v>6127000000000</v>
      </c>
    </row>
    <row r="263" spans="3:17" ht="15.5" x14ac:dyDescent="0.35">
      <c r="C263" t="s">
        <v>253</v>
      </c>
      <c r="H263" s="5">
        <v>9086000000000</v>
      </c>
      <c r="I263" s="5">
        <v>9223000000000</v>
      </c>
      <c r="J263" s="5">
        <v>9939000000000</v>
      </c>
      <c r="K263" s="5">
        <v>9872000000000</v>
      </c>
      <c r="L263" s="5">
        <v>9606000000000</v>
      </c>
      <c r="M263" s="5">
        <v>12858000000000</v>
      </c>
      <c r="N263" s="5">
        <v>10006000000000</v>
      </c>
      <c r="O263" s="5">
        <v>9401000000000</v>
      </c>
      <c r="P263" s="5">
        <v>7454000000000</v>
      </c>
      <c r="Q263" s="5">
        <v>6127000000000</v>
      </c>
    </row>
    <row r="264" spans="3:17" ht="15.5" x14ac:dyDescent="0.35">
      <c r="C264" t="s">
        <v>445</v>
      </c>
      <c r="M264" s="6">
        <v>16.329999999999998</v>
      </c>
      <c r="N264" s="6">
        <v>1.27</v>
      </c>
      <c r="P264" s="6">
        <v>14.98</v>
      </c>
      <c r="Q264" s="6">
        <v>17.66</v>
      </c>
    </row>
    <row r="265" spans="3:17" ht="15.5" x14ac:dyDescent="0.35">
      <c r="C265" t="s">
        <v>446</v>
      </c>
      <c r="M265" s="6">
        <v>0.30070000000000002</v>
      </c>
      <c r="N265" s="6">
        <v>0.40079999999999999</v>
      </c>
      <c r="P265" s="6">
        <v>0.20050000000000001</v>
      </c>
      <c r="Q265" s="6">
        <v>0.30079999999999996</v>
      </c>
    </row>
    <row r="266" spans="3:17" ht="15.5" x14ac:dyDescent="0.35">
      <c r="C266" t="s">
        <v>447</v>
      </c>
      <c r="M266" s="6">
        <v>1.1000000000000001E-2</v>
      </c>
      <c r="N266" s="6">
        <v>5.0000000000000001E-4</v>
      </c>
      <c r="P266" s="6">
        <v>4.6999999999999993E-3</v>
      </c>
      <c r="Q266" s="6">
        <v>8.3000000000000001E-3</v>
      </c>
    </row>
    <row r="267" spans="3:17" ht="15.5" x14ac:dyDescent="0.35">
      <c r="C267" t="s">
        <v>254</v>
      </c>
      <c r="I267" s="6">
        <v>8.75</v>
      </c>
    </row>
    <row r="268" spans="3:17" ht="15.5" x14ac:dyDescent="0.35">
      <c r="C268" t="s">
        <v>255</v>
      </c>
      <c r="I268" s="6">
        <v>-16.45</v>
      </c>
    </row>
    <row r="269" spans="3:17" ht="15.5" x14ac:dyDescent="0.35">
      <c r="C269" t="s">
        <v>256</v>
      </c>
      <c r="I269" s="6">
        <v>7.49</v>
      </c>
    </row>
    <row r="270" spans="3:17" ht="15.5" x14ac:dyDescent="0.35">
      <c r="C270" t="s">
        <v>257</v>
      </c>
      <c r="I270" s="6">
        <v>-6.08E-2</v>
      </c>
    </row>
    <row r="271" spans="3:17" ht="15.5" x14ac:dyDescent="0.35">
      <c r="C271" t="s">
        <v>258</v>
      </c>
      <c r="I271" s="6">
        <v>0.28999999999999998</v>
      </c>
    </row>
    <row r="272" spans="3:17" ht="15.5" x14ac:dyDescent="0.35">
      <c r="C272" t="s">
        <v>259</v>
      </c>
      <c r="I272" s="6">
        <v>0.88</v>
      </c>
    </row>
    <row r="273" spans="3:9" ht="15.5" x14ac:dyDescent="0.35">
      <c r="C273" t="s">
        <v>260</v>
      </c>
      <c r="I273" s="6">
        <v>5.78</v>
      </c>
    </row>
    <row r="274" spans="3:9" ht="15.5" x14ac:dyDescent="0.35">
      <c r="C274" t="s">
        <v>261</v>
      </c>
      <c r="I274" s="6">
        <v>7.29</v>
      </c>
    </row>
    <row r="275" spans="3:9" ht="15.5" x14ac:dyDescent="0.35">
      <c r="C275" t="s">
        <v>262</v>
      </c>
      <c r="I275" s="6">
        <v>-2566.73</v>
      </c>
    </row>
    <row r="276" spans="3:9" ht="15.5" x14ac:dyDescent="0.35">
      <c r="C276" t="s">
        <v>263</v>
      </c>
      <c r="I276" s="5">
        <v>17</v>
      </c>
    </row>
    <row r="277" spans="3:9" ht="15.5" x14ac:dyDescent="0.35">
      <c r="C277" t="s">
        <v>264</v>
      </c>
      <c r="I277" s="6">
        <v>-0.26</v>
      </c>
    </row>
    <row r="278" spans="3:9" ht="15.5" x14ac:dyDescent="0.35">
      <c r="C278" t="s">
        <v>265</v>
      </c>
      <c r="I278" s="6">
        <v>-0.62</v>
      </c>
    </row>
    <row r="279" spans="3:9" ht="15.5" x14ac:dyDescent="0.35">
      <c r="C279" t="s">
        <v>266</v>
      </c>
      <c r="I279" s="6">
        <v>-28.44</v>
      </c>
    </row>
    <row r="280" spans="3:9" ht="15.5" x14ac:dyDescent="0.35">
      <c r="C280" t="s">
        <v>267</v>
      </c>
      <c r="I280" s="6">
        <v>53.5</v>
      </c>
    </row>
    <row r="281" spans="3:9" ht="15.5" x14ac:dyDescent="0.35">
      <c r="C281" t="s">
        <v>268</v>
      </c>
      <c r="I281" s="6">
        <v>1632.2</v>
      </c>
    </row>
    <row r="282" spans="3:9" ht="15.5" x14ac:dyDescent="0.35">
      <c r="C282" t="s">
        <v>269</v>
      </c>
      <c r="D282" s="6">
        <v>76.64</v>
      </c>
    </row>
    <row r="283" spans="3:9" ht="15.5" x14ac:dyDescent="0.35">
      <c r="C283" t="s">
        <v>270</v>
      </c>
      <c r="I283" s="6">
        <v>531.77</v>
      </c>
    </row>
    <row r="284" spans="3:9" ht="15.5" x14ac:dyDescent="0.35">
      <c r="C284" t="s">
        <v>271</v>
      </c>
      <c r="I284" s="6">
        <v>64.17</v>
      </c>
    </row>
    <row r="285" spans="3:9" ht="15.5" x14ac:dyDescent="0.35">
      <c r="C285" t="s">
        <v>272</v>
      </c>
      <c r="D285" s="6">
        <v>0.71</v>
      </c>
    </row>
    <row r="286" spans="3:9" ht="15.5" x14ac:dyDescent="0.35">
      <c r="C286" t="s">
        <v>273</v>
      </c>
      <c r="D286" s="6">
        <v>0.46</v>
      </c>
    </row>
    <row r="287" spans="3:9" ht="15.5" x14ac:dyDescent="0.35">
      <c r="C287" t="s">
        <v>274</v>
      </c>
      <c r="D287" s="6">
        <v>2.09</v>
      </c>
    </row>
    <row r="288" spans="3:9" ht="15.5" x14ac:dyDescent="0.35">
      <c r="C288" t="s">
        <v>275</v>
      </c>
      <c r="D288" s="6">
        <v>1.46</v>
      </c>
    </row>
    <row r="289" spans="3:9" ht="15.5" x14ac:dyDescent="0.35">
      <c r="C289" t="s">
        <v>276</v>
      </c>
      <c r="D289" s="6">
        <v>3.88</v>
      </c>
    </row>
    <row r="290" spans="3:9" ht="15.5" x14ac:dyDescent="0.35">
      <c r="C290" t="s">
        <v>277</v>
      </c>
      <c r="D290" s="6">
        <v>0.43</v>
      </c>
    </row>
    <row r="291" spans="3:9" ht="15.5" x14ac:dyDescent="0.35">
      <c r="C291" t="s">
        <v>278</v>
      </c>
      <c r="D291" s="6">
        <v>4.8499999999999996</v>
      </c>
    </row>
    <row r="292" spans="3:9" ht="15.5" x14ac:dyDescent="0.35">
      <c r="C292" t="s">
        <v>279</v>
      </c>
      <c r="I292" s="6">
        <v>-0.01</v>
      </c>
    </row>
    <row r="293" spans="3:9" ht="15.5" x14ac:dyDescent="0.35">
      <c r="C293" t="s">
        <v>12</v>
      </c>
      <c r="D293" s="5">
        <v>69000000000</v>
      </c>
    </row>
    <row r="294" spans="3:9" ht="15.5" x14ac:dyDescent="0.35">
      <c r="C294" t="s">
        <v>280</v>
      </c>
      <c r="I294" s="6">
        <v>-1.31</v>
      </c>
    </row>
    <row r="295" spans="3:9" ht="15.5" x14ac:dyDescent="0.35">
      <c r="C295" t="s">
        <v>281</v>
      </c>
      <c r="I295" s="6">
        <v>-1.1000000000000001E-2</v>
      </c>
    </row>
    <row r="296" spans="3:9" ht="15.5" x14ac:dyDescent="0.35">
      <c r="C296" t="s">
        <v>282</v>
      </c>
      <c r="I296" s="6">
        <v>-5.3499999999999999E-2</v>
      </c>
    </row>
    <row r="297" spans="3:9" ht="15.5" x14ac:dyDescent="0.35">
      <c r="C297" t="s">
        <v>283</v>
      </c>
      <c r="I297" s="6">
        <v>-4.0000000000000002E-4</v>
      </c>
    </row>
    <row r="298" spans="3:9" ht="15.5" x14ac:dyDescent="0.35">
      <c r="C298" t="s">
        <v>284</v>
      </c>
      <c r="I298" s="6">
        <v>-2.9999999999999997E-4</v>
      </c>
    </row>
    <row r="299" spans="3:9" ht="15.5" x14ac:dyDescent="0.35">
      <c r="C299" t="s">
        <v>285</v>
      </c>
      <c r="D299" s="6">
        <v>49.81</v>
      </c>
    </row>
    <row r="300" spans="3:9" ht="15.5" x14ac:dyDescent="0.35">
      <c r="C300" t="s">
        <v>286</v>
      </c>
      <c r="D300" s="6">
        <v>106.72</v>
      </c>
    </row>
    <row r="301" spans="3:9" ht="15.5" x14ac:dyDescent="0.35">
      <c r="C301" t="s">
        <v>287</v>
      </c>
      <c r="D301" s="6">
        <v>129.81</v>
      </c>
    </row>
    <row r="302" spans="3:9" ht="15.5" x14ac:dyDescent="0.35">
      <c r="C302" t="s">
        <v>288</v>
      </c>
      <c r="D302" s="6">
        <v>26.72</v>
      </c>
    </row>
    <row r="303" spans="3:9" ht="15.5" x14ac:dyDescent="0.35">
      <c r="C303" t="s">
        <v>289</v>
      </c>
      <c r="D303" s="6">
        <v>1.83</v>
      </c>
    </row>
    <row r="304" spans="3:9" ht="15.5" x14ac:dyDescent="0.35">
      <c r="C304" t="s">
        <v>290</v>
      </c>
      <c r="I304" s="6">
        <v>0.64</v>
      </c>
    </row>
    <row r="305" spans="3:9" ht="15.5" x14ac:dyDescent="0.35">
      <c r="C305" t="s">
        <v>291</v>
      </c>
      <c r="I305" s="6">
        <v>4.2</v>
      </c>
    </row>
    <row r="306" spans="3:9" ht="15.5" x14ac:dyDescent="0.35">
      <c r="C306" t="s">
        <v>52</v>
      </c>
      <c r="I306" s="5">
        <v>2605000000000</v>
      </c>
    </row>
    <row r="307" spans="3:9" ht="15.5" x14ac:dyDescent="0.35">
      <c r="C307" t="s">
        <v>292</v>
      </c>
      <c r="I307" s="5">
        <v>8265000000000</v>
      </c>
    </row>
    <row r="308" spans="3:9" ht="15.5" x14ac:dyDescent="0.35">
      <c r="C308" t="s">
        <v>293</v>
      </c>
      <c r="I308" s="5">
        <v>5570000000</v>
      </c>
    </row>
    <row r="309" spans="3:9" ht="15.5" x14ac:dyDescent="0.35">
      <c r="C309" t="s">
        <v>294</v>
      </c>
      <c r="I309" s="6">
        <v>0.1018</v>
      </c>
    </row>
    <row r="310" spans="3:9" ht="15.5" x14ac:dyDescent="0.35">
      <c r="C310" t="s">
        <v>295</v>
      </c>
      <c r="D310" s="6">
        <v>0.40619999999999995</v>
      </c>
    </row>
    <row r="311" spans="3:9" ht="15.5" x14ac:dyDescent="0.35">
      <c r="C311" t="s">
        <v>296</v>
      </c>
      <c r="D311" s="6">
        <v>3.5499999999999997E-2</v>
      </c>
    </row>
    <row r="312" spans="3:9" ht="15.5" x14ac:dyDescent="0.35">
      <c r="C312" t="s">
        <v>297</v>
      </c>
      <c r="D312" s="6">
        <v>3.6699999999999997E-2</v>
      </c>
    </row>
    <row r="313" spans="3:9" ht="15.5" x14ac:dyDescent="0.35">
      <c r="C313" t="s">
        <v>298</v>
      </c>
      <c r="D313" s="6">
        <v>-6.3399999999999998E-2</v>
      </c>
    </row>
    <row r="314" spans="3:9" ht="15.5" x14ac:dyDescent="0.35">
      <c r="C314" t="s">
        <v>299</v>
      </c>
      <c r="D314" s="6">
        <v>0.1106</v>
      </c>
    </row>
    <row r="315" spans="3:9" ht="15.5" x14ac:dyDescent="0.35">
      <c r="C315" t="s">
        <v>300</v>
      </c>
      <c r="D315" s="6">
        <v>1.7286000000000001</v>
      </c>
    </row>
    <row r="316" spans="3:9" ht="15.5" x14ac:dyDescent="0.35">
      <c r="C316" t="s">
        <v>365</v>
      </c>
      <c r="I316" s="6">
        <v>5.54</v>
      </c>
    </row>
    <row r="317" spans="3:9" ht="15.5" x14ac:dyDescent="0.35">
      <c r="C317" t="s">
        <v>366</v>
      </c>
      <c r="I317" t="s">
        <v>1750</v>
      </c>
    </row>
    <row r="318" spans="3:9" ht="15.5" x14ac:dyDescent="0.35">
      <c r="C318" t="s">
        <v>301</v>
      </c>
      <c r="I318" s="5">
        <v>6</v>
      </c>
    </row>
    <row r="319" spans="3:9" ht="15.5" x14ac:dyDescent="0.35">
      <c r="C319" t="s">
        <v>302</v>
      </c>
      <c r="I319" s="6">
        <v>0.33</v>
      </c>
    </row>
    <row r="320" spans="3:9" ht="15.5" x14ac:dyDescent="0.35">
      <c r="C320" t="s">
        <v>303</v>
      </c>
      <c r="I320" s="6">
        <v>0.67</v>
      </c>
    </row>
    <row r="321" spans="3:9" ht="15.5" x14ac:dyDescent="0.35">
      <c r="C321" t="s">
        <v>305</v>
      </c>
      <c r="I321" s="6">
        <v>0.24</v>
      </c>
    </row>
    <row r="322" spans="3:9" ht="15.5" x14ac:dyDescent="0.35">
      <c r="C322" t="s">
        <v>306</v>
      </c>
      <c r="I322" s="6">
        <v>0.88</v>
      </c>
    </row>
    <row r="323" spans="3:9" ht="15.5" x14ac:dyDescent="0.35">
      <c r="C323" t="s">
        <v>307</v>
      </c>
      <c r="I323" s="6">
        <v>0.63</v>
      </c>
    </row>
    <row r="324" spans="3:9" ht="15.5" x14ac:dyDescent="0.35">
      <c r="C324" t="s">
        <v>308</v>
      </c>
      <c r="I324" s="6">
        <v>0.51</v>
      </c>
    </row>
    <row r="325" spans="3:9" ht="15.5" x14ac:dyDescent="0.35">
      <c r="C325" t="s">
        <v>309</v>
      </c>
      <c r="I325" s="5">
        <v>9086000000000</v>
      </c>
    </row>
    <row r="326" spans="3:9" ht="15.5" x14ac:dyDescent="0.35">
      <c r="C326" t="s">
        <v>310</v>
      </c>
      <c r="I326" s="5">
        <v>3146000000000</v>
      </c>
    </row>
    <row r="327" spans="3:9" ht="15.5" x14ac:dyDescent="0.35">
      <c r="C327" t="s">
        <v>311</v>
      </c>
      <c r="I327" s="5">
        <v>472000000000</v>
      </c>
    </row>
    <row r="328" spans="3:9" ht="15.5" x14ac:dyDescent="0.35">
      <c r="C328" t="s">
        <v>312</v>
      </c>
      <c r="I328" s="5">
        <v>-158000000000</v>
      </c>
    </row>
    <row r="329" spans="3:9" ht="15.5" x14ac:dyDescent="0.35">
      <c r="C329" t="s">
        <v>313</v>
      </c>
      <c r="D329" s="5">
        <v>427000000000</v>
      </c>
    </row>
    <row r="330" spans="3:9" ht="15.5" x14ac:dyDescent="0.35">
      <c r="C330" t="s">
        <v>314</v>
      </c>
      <c r="D330" s="5">
        <v>14359000000000</v>
      </c>
    </row>
    <row r="331" spans="3:9" ht="15.5" x14ac:dyDescent="0.35">
      <c r="C331" t="s">
        <v>315</v>
      </c>
      <c r="D331" s="5">
        <v>11500000000000</v>
      </c>
    </row>
    <row r="332" spans="3:9" ht="15.5" x14ac:dyDescent="0.35">
      <c r="C332" t="s">
        <v>233</v>
      </c>
      <c r="D332" s="5">
        <v>-1775000000000</v>
      </c>
    </row>
    <row r="333" spans="3:9" ht="15.5" x14ac:dyDescent="0.35">
      <c r="C333" t="s">
        <v>232</v>
      </c>
      <c r="I333" s="5">
        <v>2960000000000</v>
      </c>
    </row>
    <row r="334" spans="3:9" ht="15.5" x14ac:dyDescent="0.35">
      <c r="C334" t="s">
        <v>231</v>
      </c>
      <c r="D334" s="5">
        <v>4315000000000</v>
      </c>
    </row>
    <row r="335" spans="3:9" ht="15.5" x14ac:dyDescent="0.35">
      <c r="C335" t="s">
        <v>230</v>
      </c>
      <c r="D335" s="5">
        <v>1873000000000</v>
      </c>
    </row>
    <row r="336" spans="3:9" ht="15.5" x14ac:dyDescent="0.35">
      <c r="C336" t="s">
        <v>23</v>
      </c>
      <c r="D336" s="5">
        <v>6188000000000</v>
      </c>
    </row>
    <row r="337" spans="3:9" ht="15.5" x14ac:dyDescent="0.35">
      <c r="C337" t="s">
        <v>20</v>
      </c>
      <c r="D337" s="5">
        <v>5761000000000</v>
      </c>
    </row>
    <row r="338" spans="3:9" ht="15.5" x14ac:dyDescent="0.35">
      <c r="C338" t="s">
        <v>316</v>
      </c>
      <c r="I338" s="5">
        <v>2859000000000</v>
      </c>
    </row>
    <row r="339" spans="3:9" ht="15.5" x14ac:dyDescent="0.35">
      <c r="C339" t="s">
        <v>317</v>
      </c>
      <c r="I339" s="5">
        <v>451000000000</v>
      </c>
    </row>
    <row r="340" spans="3:9" ht="15.5" x14ac:dyDescent="0.35">
      <c r="C340" t="s">
        <v>318</v>
      </c>
      <c r="I340" s="5">
        <v>-97000000000</v>
      </c>
    </row>
    <row r="341" spans="3:9" ht="15.5" x14ac:dyDescent="0.35">
      <c r="C341" t="s">
        <v>319</v>
      </c>
      <c r="I341" s="5">
        <v>-180000000000</v>
      </c>
    </row>
    <row r="342" spans="3:9" ht="15.5" x14ac:dyDescent="0.35">
      <c r="C342" t="s">
        <v>320</v>
      </c>
      <c r="I342" s="5">
        <v>-94000000000</v>
      </c>
    </row>
    <row r="343" spans="3:9" ht="15.5" x14ac:dyDescent="0.35">
      <c r="C343" t="s">
        <v>321</v>
      </c>
      <c r="I343" s="5">
        <v>357000000000</v>
      </c>
    </row>
  </sheetData>
  <pageMargins left="0.7" right="0.7" top="0.75" bottom="0.75" header="0.3" footer="0.3"/>
  <ignoredErrors>
    <ignoredError sqref="A1:Z344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1752</v>
      </c>
      <c r="D2" s="2" vm="303">
        <f ca="1">IFERROR(_xlfn.STOCKHISTORY("XIDX:" &amp; $C$1, D3, , 0, 0, 1), "Libur")</f>
        <v>300</v>
      </c>
      <c r="H2" s="2" vm="303">
        <f ca="1">IFERROR(INDEX(D2:G2,COUNT(D2:G2)),"")</f>
        <v>300</v>
      </c>
      <c r="I2" s="2" vm="404">
        <f t="shared" ref="I2:Z2" ca="1" si="0">IFERROR(_xlfn.STOCKHISTORY("XIDX:" &amp; $C$1, I1, , 0, 0, 1), "Libur")</f>
        <v>380</v>
      </c>
      <c r="J2" s="2" vm="137">
        <f t="shared" ca="1" si="0"/>
        <v>2230</v>
      </c>
      <c r="K2" s="2" vm="3">
        <f t="shared" ca="1" si="0"/>
        <v>50</v>
      </c>
      <c r="L2" s="2" vm="489">
        <f t="shared" ca="1" si="0"/>
        <v>87</v>
      </c>
      <c r="M2" s="2" vm="490">
        <f t="shared" ca="1" si="0"/>
        <v>137</v>
      </c>
      <c r="N2" s="2" vm="380">
        <f t="shared" ca="1" si="0"/>
        <v>75</v>
      </c>
      <c r="O2" s="2" vm="285">
        <f t="shared" ca="1" si="0"/>
        <v>64</v>
      </c>
      <c r="P2" s="2" vm="6">
        <f t="shared" ca="1" si="0"/>
        <v>84</v>
      </c>
      <c r="Q2" s="2" vm="238">
        <f t="shared" ca="1" si="0"/>
        <v>91</v>
      </c>
      <c r="R2" s="2" vm="368">
        <f t="shared" ca="1" si="0"/>
        <v>246</v>
      </c>
      <c r="S2" s="2" t="str">
        <f t="shared" ca="1" si="0"/>
        <v>Libur</v>
      </c>
      <c r="T2" s="2" vm="307">
        <f t="shared" ca="1" si="0"/>
        <v>488</v>
      </c>
      <c r="U2" s="2" t="str">
        <f t="shared" ca="1" si="0"/>
        <v>Libur</v>
      </c>
      <c r="V2" s="2" vm="491">
        <f t="shared" ca="1" si="0"/>
        <v>670</v>
      </c>
      <c r="W2" s="2" t="str">
        <f t="shared" ca="1" si="0"/>
        <v>Libur</v>
      </c>
      <c r="X2" s="2" t="str">
        <f t="shared" ca="1" si="0"/>
        <v>Libur</v>
      </c>
      <c r="Y2" s="2" vm="400">
        <f t="shared" ca="1" si="0"/>
        <v>180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1321425</v>
      </c>
      <c r="H4" s="2">
        <f>IFERROR(SUM(D4:G4)*(4/MAX(1,COUNT(D4:G4))),"")</f>
        <v>5285700</v>
      </c>
      <c r="I4" s="2">
        <f t="shared" ref="I4:Z4" si="1">IFERROR(INDEX(I51:I500,MATCH($C$4,$C$51:$C$500,0)),"")</f>
        <v>5542751</v>
      </c>
      <c r="J4" s="2">
        <f t="shared" si="1"/>
        <v>4590060</v>
      </c>
      <c r="K4" s="2">
        <f t="shared" si="1"/>
        <v>6783708</v>
      </c>
      <c r="L4" s="2">
        <f t="shared" si="1"/>
        <v>7138357</v>
      </c>
      <c r="M4" s="2">
        <f t="shared" si="1"/>
        <v>2933937</v>
      </c>
      <c r="N4" s="2">
        <f t="shared" si="1"/>
        <v>4528900</v>
      </c>
      <c r="O4" s="2">
        <f t="shared" si="1"/>
        <v>3415191</v>
      </c>
      <c r="P4" s="2">
        <f t="shared" si="1"/>
        <v>6323645</v>
      </c>
      <c r="Q4" s="2">
        <f t="shared" si="1"/>
        <v>7923022</v>
      </c>
      <c r="R4" s="2">
        <f t="shared" si="1"/>
        <v>7668273</v>
      </c>
      <c r="S4" s="2">
        <f t="shared" si="1"/>
        <v>3113603</v>
      </c>
      <c r="T4" s="2">
        <f t="shared" si="1"/>
        <v>2591442</v>
      </c>
      <c r="U4" s="2">
        <f t="shared" si="1"/>
        <v>2638464</v>
      </c>
      <c r="V4" s="2">
        <f t="shared" si="1"/>
        <v>3148079</v>
      </c>
      <c r="W4" s="2">
        <f t="shared" si="1"/>
        <v>25103575040</v>
      </c>
      <c r="X4" s="2">
        <f t="shared" si="1"/>
        <v>39219746479</v>
      </c>
      <c r="Y4" s="2">
        <f t="shared" si="1"/>
        <v>70550639865</v>
      </c>
      <c r="Z4" s="2">
        <f t="shared" si="1"/>
        <v>277713343064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17901</v>
      </c>
      <c r="H5" s="2">
        <f>IFERROR(SUM(D5:G5)*(4/MAX(1,COUNT(D5:G5))),"")</f>
        <v>71604</v>
      </c>
      <c r="I5" s="2">
        <f t="shared" ref="I5:Z5" si="2">IFERROR(INDEX(I51:I500,MATCH($C$5,$C$51:$C$500,0)),"")</f>
        <v>-85935</v>
      </c>
      <c r="J5" s="2">
        <f t="shared" si="2"/>
        <v>104166</v>
      </c>
      <c r="K5" s="2">
        <f t="shared" si="2"/>
        <v>1200596</v>
      </c>
      <c r="L5" s="2">
        <f t="shared" si="2"/>
        <v>961770</v>
      </c>
      <c r="M5" s="2">
        <f t="shared" si="2"/>
        <v>-582577</v>
      </c>
      <c r="N5" s="2">
        <f t="shared" si="2"/>
        <v>68996</v>
      </c>
      <c r="O5" s="2">
        <f t="shared" si="2"/>
        <v>-558714</v>
      </c>
      <c r="P5" s="2">
        <f t="shared" si="2"/>
        <v>719546</v>
      </c>
      <c r="Q5" s="2">
        <f t="shared" si="2"/>
        <v>2537108</v>
      </c>
      <c r="R5" s="2">
        <f t="shared" si="2"/>
        <v>2332458</v>
      </c>
      <c r="S5" s="2">
        <f t="shared" si="2"/>
        <v>-29163167</v>
      </c>
      <c r="T5" s="2">
        <f t="shared" si="2"/>
        <v>-2970159</v>
      </c>
      <c r="U5" s="2">
        <f t="shared" si="2"/>
        <v>-4694985</v>
      </c>
      <c r="V5" s="2">
        <f t="shared" si="2"/>
        <v>5756181</v>
      </c>
      <c r="W5" s="2">
        <f t="shared" si="2"/>
        <v>45779597755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-32293951</v>
      </c>
      <c r="H6" s="2">
        <f>IFERROR(INDEX(D6:G6,COUNT(D6:G6)),"")</f>
        <v>-32293951</v>
      </c>
      <c r="I6" s="2">
        <f t="shared" ref="I6:Z6" si="3">IFERROR(INDEX(I51:I500,MATCH($C$6,$C$51:$C$500,0)),"")</f>
        <v>-32311863</v>
      </c>
      <c r="J6" s="2">
        <f t="shared" si="3"/>
        <v>-32225960</v>
      </c>
      <c r="K6" s="2">
        <f t="shared" si="3"/>
        <v>-32330170</v>
      </c>
      <c r="L6" s="2">
        <f t="shared" si="3"/>
        <v>-33530927</v>
      </c>
      <c r="M6" s="2">
        <f t="shared" si="3"/>
        <v>-34492835</v>
      </c>
      <c r="N6" s="2">
        <f t="shared" si="3"/>
        <v>-33910223</v>
      </c>
      <c r="O6" s="2">
        <f t="shared" si="3"/>
        <v>-33979273</v>
      </c>
      <c r="P6" s="2">
        <f t="shared" si="3"/>
        <v>-33420543</v>
      </c>
      <c r="Q6" s="2">
        <f t="shared" si="3"/>
        <v>-34140217</v>
      </c>
      <c r="R6" s="2">
        <f t="shared" si="3"/>
        <v>-36677625</v>
      </c>
      <c r="S6" s="2">
        <f t="shared" si="3"/>
        <v>-39010353</v>
      </c>
      <c r="T6" s="2">
        <f t="shared" si="3"/>
        <v>-9847102</v>
      </c>
      <c r="U6" s="2">
        <f t="shared" si="3"/>
        <v>-6876688</v>
      </c>
      <c r="V6" s="2">
        <f t="shared" si="3"/>
        <v>-1299027</v>
      </c>
      <c r="W6" s="2">
        <f t="shared" si="3"/>
        <v>-53025768510</v>
      </c>
      <c r="X6" s="2">
        <f t="shared" si="3"/>
        <v>-98799795956</v>
      </c>
      <c r="Y6" s="2">
        <f t="shared" si="3"/>
        <v>-88699343256</v>
      </c>
      <c r="Z6" s="2">
        <f t="shared" si="3"/>
        <v>-81634037549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0.59</v>
      </c>
      <c r="H7" s="3">
        <f>IFERROR(INDEX(D7:G7,COUNT(D7:G7)),"")</f>
        <v>0.59</v>
      </c>
      <c r="I7" s="3">
        <f t="shared" ref="I7:Z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0.59</v>
      </c>
      <c r="R7" s="3">
        <f t="shared" si="4"/>
        <v>0.59</v>
      </c>
      <c r="S7" s="3">
        <f t="shared" si="4"/>
        <v>0.59</v>
      </c>
      <c r="T7" s="3">
        <f t="shared" si="4"/>
        <v>0.59</v>
      </c>
      <c r="U7" s="3">
        <f t="shared" si="4"/>
        <v>0.59</v>
      </c>
      <c r="V7" s="3">
        <f t="shared" si="4"/>
        <v>0.59</v>
      </c>
      <c r="W7" s="3">
        <f t="shared" si="4"/>
        <v>0.59</v>
      </c>
      <c r="X7" s="3">
        <f t="shared" si="4"/>
        <v>0.59</v>
      </c>
      <c r="Y7" s="3">
        <f t="shared" si="4"/>
        <v>0.59</v>
      </c>
      <c r="Z7" s="3">
        <f t="shared" si="4"/>
        <v>0.59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21000000000</v>
      </c>
      <c r="H8" s="2">
        <f>IFERROR(INDEX(D8:G8,COUNT(D8:G8)),"")</f>
        <v>21000000000</v>
      </c>
      <c r="I8" s="2">
        <f t="shared" ref="I8:Z8" si="5">IFERROR(INDEX(I51:I500,MATCH($C$8,$C$51:$C$500,0)),"")</f>
        <v>7000000000</v>
      </c>
      <c r="J8" s="2">
        <f t="shared" si="5"/>
        <v>18000000000</v>
      </c>
      <c r="K8" s="2">
        <f t="shared" si="5"/>
        <v>43000000000</v>
      </c>
      <c r="L8" s="2">
        <f t="shared" si="5"/>
        <v>52000000000</v>
      </c>
      <c r="M8" s="2">
        <f t="shared" si="5"/>
        <v>13000000000</v>
      </c>
      <c r="N8" s="2">
        <f t="shared" si="5"/>
        <v>22000000000</v>
      </c>
      <c r="O8" s="2">
        <f t="shared" si="5"/>
        <v>54000000000</v>
      </c>
      <c r="P8" s="2">
        <f t="shared" si="5"/>
        <v>-2000000000</v>
      </c>
      <c r="Q8" s="2">
        <f t="shared" si="5"/>
        <v>35000000000</v>
      </c>
      <c r="R8" s="2">
        <f t="shared" si="5"/>
        <v>30000000000</v>
      </c>
      <c r="S8" s="2">
        <f t="shared" si="5"/>
        <v>8000000000</v>
      </c>
      <c r="T8" s="2">
        <f t="shared" si="5"/>
        <v>-27000000000</v>
      </c>
      <c r="U8" s="2">
        <f t="shared" si="5"/>
        <v>-65000000000</v>
      </c>
      <c r="V8" s="2">
        <f t="shared" si="5"/>
        <v>58000000000</v>
      </c>
      <c r="W8" s="2">
        <f t="shared" si="5"/>
        <v>-19000000000</v>
      </c>
      <c r="X8" s="2">
        <f t="shared" si="5"/>
        <v>10000000000</v>
      </c>
      <c r="Y8" s="2">
        <f t="shared" si="5"/>
        <v>-9000000000</v>
      </c>
      <c r="Z8" s="2">
        <f t="shared" si="5"/>
        <v>-43000000000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36.03</v>
      </c>
      <c r="H9" s="3">
        <f>IFERROR(INDEX(D9:G9,COUNT(D9:G9)),"")</f>
        <v>36.03</v>
      </c>
      <c r="I9" s="3">
        <f t="shared" ref="I9:Z9" si="6">IFERROR(INDEX(I51:I500,MATCH($C$9,$C$51:$C$500,0)),"")</f>
        <v>12.25</v>
      </c>
      <c r="J9" s="3">
        <f t="shared" si="6"/>
        <v>30.77</v>
      </c>
      <c r="K9" s="3">
        <f t="shared" si="6"/>
        <v>73.87</v>
      </c>
      <c r="L9" s="3">
        <f t="shared" si="6"/>
        <v>88.61</v>
      </c>
      <c r="M9" s="3">
        <f t="shared" si="6"/>
        <v>21.7</v>
      </c>
      <c r="N9" s="3">
        <f t="shared" si="6"/>
        <v>36.9</v>
      </c>
      <c r="O9" s="3">
        <f t="shared" si="6"/>
        <v>92.5</v>
      </c>
      <c r="P9" s="3">
        <f t="shared" si="6"/>
        <v>-2.6</v>
      </c>
      <c r="Q9" s="3">
        <f t="shared" si="6"/>
        <v>60.15</v>
      </c>
      <c r="R9" s="3">
        <f t="shared" si="6"/>
        <v>50.89</v>
      </c>
      <c r="S9" s="3">
        <f t="shared" si="6"/>
        <v>14.47</v>
      </c>
      <c r="T9" s="3">
        <f t="shared" si="6"/>
        <v>-46.72</v>
      </c>
      <c r="U9" s="3">
        <f t="shared" si="6"/>
        <v>-109.94</v>
      </c>
      <c r="V9" s="3">
        <f t="shared" si="6"/>
        <v>98.96</v>
      </c>
      <c r="W9" s="3">
        <f t="shared" si="6"/>
        <v>-31.6</v>
      </c>
      <c r="X9" s="3">
        <f t="shared" si="6"/>
        <v>16.37</v>
      </c>
      <c r="Y9" s="3">
        <f t="shared" si="6"/>
        <v>-15.07</v>
      </c>
      <c r="Z9" s="3">
        <f t="shared" si="6"/>
        <v>-73.319999999999993</v>
      </c>
    </row>
    <row r="10" spans="1:26" ht="15.5" x14ac:dyDescent="0.35">
      <c r="C10" t="s">
        <v>17</v>
      </c>
      <c r="D10" s="3">
        <f ca="1">IFERROR(IF(D9=0,"",D2/D9),"")</f>
        <v>8.3263946711074102</v>
      </c>
      <c r="I10" s="3">
        <f t="shared" ref="I10:Z10" ca="1" si="7">IFERROR(IF(I9=0,"",I2/I9),"")</f>
        <v>31.020408163265305</v>
      </c>
      <c r="J10" s="3">
        <f t="shared" ca="1" si="7"/>
        <v>72.473188170295742</v>
      </c>
      <c r="K10" s="3">
        <f t="shared" ca="1" si="7"/>
        <v>0.67686476242046834</v>
      </c>
      <c r="L10" s="3">
        <f t="shared" ca="1" si="7"/>
        <v>0.98183049317232818</v>
      </c>
      <c r="M10" s="3">
        <f t="shared" ca="1" si="7"/>
        <v>6.3133640552995391</v>
      </c>
      <c r="N10" s="3">
        <f t="shared" ca="1" si="7"/>
        <v>2.0325203252032522</v>
      </c>
      <c r="O10" s="3">
        <f t="shared" ca="1" si="7"/>
        <v>0.69189189189189193</v>
      </c>
      <c r="P10" s="3">
        <f t="shared" ca="1" si="7"/>
        <v>-32.307692307692307</v>
      </c>
      <c r="Q10" s="3">
        <f t="shared" ca="1" si="7"/>
        <v>1.5128844555278471</v>
      </c>
      <c r="R10" s="3">
        <f t="shared" ca="1" si="7"/>
        <v>4.8339555904892908</v>
      </c>
      <c r="S10" s="3" t="str">
        <f t="shared" ca="1" si="7"/>
        <v/>
      </c>
      <c r="T10" s="3">
        <f t="shared" ca="1" si="7"/>
        <v>-10.445205479452055</v>
      </c>
      <c r="U10" s="3" t="str">
        <f t="shared" ca="1" si="7"/>
        <v/>
      </c>
      <c r="V10" s="3">
        <f t="shared" ca="1" si="7"/>
        <v>6.7704122877930484</v>
      </c>
      <c r="W10" s="3" t="str">
        <f t="shared" ca="1" si="7"/>
        <v/>
      </c>
      <c r="X10" s="3" t="str">
        <f t="shared" ca="1" si="7"/>
        <v/>
      </c>
      <c r="Y10" s="3">
        <f t="shared" ca="1" si="7"/>
        <v>-11.944260119442601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2613093</v>
      </c>
      <c r="H11" s="2">
        <f>IFERROR(INDEX(D11:G11,COUNT(D11:G11)),"")</f>
        <v>2613093</v>
      </c>
      <c r="I11" s="2">
        <f t="shared" ref="I11:Z11" si="8">IFERROR(INDEX(I51:I500,MATCH($C$11,$C$51:$C$500,0)),"")</f>
        <v>1356649</v>
      </c>
      <c r="J11" s="2">
        <f t="shared" si="8"/>
        <v>1235769</v>
      </c>
      <c r="K11" s="2">
        <f t="shared" si="8"/>
        <v>227486</v>
      </c>
      <c r="L11" s="2">
        <f t="shared" si="8"/>
        <v>805858</v>
      </c>
      <c r="M11" s="2">
        <f t="shared" si="8"/>
        <v>2444492</v>
      </c>
      <c r="N11" s="2">
        <f t="shared" si="8"/>
        <v>2638912</v>
      </c>
      <c r="O11" s="2">
        <f t="shared" si="8"/>
        <v>2181261</v>
      </c>
      <c r="P11" s="2">
        <f t="shared" si="8"/>
        <v>1115321</v>
      </c>
      <c r="Q11" s="2">
        <f t="shared" si="8"/>
        <v>2107064</v>
      </c>
      <c r="R11" s="2">
        <f t="shared" si="8"/>
        <v>886814</v>
      </c>
      <c r="S11" s="2">
        <f t="shared" si="8"/>
        <v>361743</v>
      </c>
      <c r="T11" s="2">
        <f t="shared" si="8"/>
        <v>1522917</v>
      </c>
      <c r="U11" s="2">
        <f t="shared" si="8"/>
        <v>327744</v>
      </c>
      <c r="V11" s="2">
        <f t="shared" si="8"/>
        <v>858078</v>
      </c>
      <c r="W11" s="2">
        <f t="shared" si="8"/>
        <v>1203600550</v>
      </c>
      <c r="X11" s="2">
        <f t="shared" si="8"/>
        <v>796345253</v>
      </c>
      <c r="Y11" s="2">
        <f t="shared" si="8"/>
        <v>999243000</v>
      </c>
      <c r="Z11" s="2">
        <f t="shared" si="8"/>
        <v>1672879870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-44000000000</v>
      </c>
      <c r="H12" s="2">
        <f>IFERROR(INDEX(D12:G12,COUNT(D12:G12)),"")</f>
        <v>-44000000000</v>
      </c>
      <c r="I12" s="2">
        <f t="shared" ref="I12:Z12" si="9">IFERROR(INDEX(I51:I500,MATCH($C$12,$C$51:$C$500,0)),"")</f>
        <v>-23000000000</v>
      </c>
      <c r="J12" s="2">
        <f t="shared" si="9"/>
        <v>-20000000000</v>
      </c>
      <c r="K12" s="2">
        <f t="shared" si="9"/>
        <v>-4000000000</v>
      </c>
      <c r="L12" s="2">
        <f t="shared" si="9"/>
        <v>-13000000000</v>
      </c>
      <c r="M12" s="2">
        <f t="shared" si="9"/>
        <v>-35000000000</v>
      </c>
      <c r="N12" s="2">
        <f t="shared" si="9"/>
        <v>-37000000000</v>
      </c>
      <c r="O12" s="2">
        <f t="shared" si="9"/>
        <v>-30000000000</v>
      </c>
      <c r="P12" s="2">
        <f t="shared" si="9"/>
        <v>-16000000000</v>
      </c>
      <c r="Q12" s="2">
        <f t="shared" si="9"/>
        <v>-29000000000</v>
      </c>
      <c r="R12" s="2">
        <f t="shared" si="9"/>
        <v>-12000000000</v>
      </c>
      <c r="S12" s="2">
        <f t="shared" si="9"/>
        <v>-5000000000</v>
      </c>
      <c r="T12" s="2">
        <f t="shared" si="9"/>
        <v>-19000000000</v>
      </c>
      <c r="U12" s="2">
        <f t="shared" si="9"/>
        <v>-4000000000</v>
      </c>
      <c r="V12" s="2">
        <f t="shared" si="9"/>
        <v>-8000000000</v>
      </c>
      <c r="W12" s="2">
        <f t="shared" si="9"/>
        <v>61000000000</v>
      </c>
      <c r="X12" s="2">
        <f t="shared" si="9"/>
        <v>160000000000</v>
      </c>
      <c r="Y12" s="2">
        <f t="shared" si="9"/>
        <v>169000000000</v>
      </c>
      <c r="Z12" s="2">
        <f t="shared" si="9"/>
        <v>196000000000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63000000000</v>
      </c>
      <c r="X13" s="2">
        <f t="shared" si="10"/>
        <v>160000000000</v>
      </c>
      <c r="Y13" s="2">
        <f t="shared" si="10"/>
        <v>170000000000</v>
      </c>
      <c r="Z13" s="2">
        <f t="shared" si="10"/>
        <v>198000000000</v>
      </c>
    </row>
    <row r="14" spans="1:26" ht="15.5" x14ac:dyDescent="0.35">
      <c r="C14" t="s">
        <v>26</v>
      </c>
      <c r="D14" s="2">
        <f>IFERROR(INDEX(D51:D500,MATCH($C$14,$C$51:$C$500,0)),"")</f>
        <v>-252</v>
      </c>
      <c r="H14" s="2">
        <f>IFERROR(SUM(D14:G14)*(4/MAX(1,COUNT(D14:G14))),"")</f>
        <v>-1008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-4924</v>
      </c>
      <c r="M14" s="2">
        <f t="shared" si="11"/>
        <v>-3916</v>
      </c>
      <c r="N14" s="2">
        <f t="shared" si="11"/>
        <v>-4356</v>
      </c>
      <c r="O14" s="2">
        <f t="shared" si="11"/>
        <v>0</v>
      </c>
      <c r="P14" s="2">
        <f t="shared" si="11"/>
        <v>0</v>
      </c>
      <c r="Q14" s="2">
        <f t="shared" si="11"/>
        <v>-1155</v>
      </c>
      <c r="R14" s="2">
        <f t="shared" si="11"/>
        <v>-81458</v>
      </c>
      <c r="S14" s="2">
        <f t="shared" si="11"/>
        <v>-77438</v>
      </c>
      <c r="T14" s="2">
        <f t="shared" si="11"/>
        <v>-40758</v>
      </c>
      <c r="U14" s="2">
        <f t="shared" si="11"/>
        <v>0</v>
      </c>
      <c r="V14" s="2">
        <f t="shared" si="11"/>
        <v>-32707</v>
      </c>
      <c r="W14" s="2">
        <f t="shared" si="11"/>
        <v>-11527890000</v>
      </c>
      <c r="X14" s="2">
        <f t="shared" si="11"/>
        <v>-6456290661</v>
      </c>
      <c r="Y14" s="2">
        <f t="shared" si="11"/>
        <v>-17751405851</v>
      </c>
      <c r="Z14" s="2">
        <f t="shared" si="11"/>
        <v>-17654410079</v>
      </c>
    </row>
    <row r="15" spans="1:26" ht="15.5" x14ac:dyDescent="0.35">
      <c r="C15" t="s">
        <v>27</v>
      </c>
      <c r="D15" s="2">
        <f>IFERROR(INDEX(D51:D500,MATCH($C$15,$C$51:$C$500,0)),"")</f>
        <v>-288</v>
      </c>
      <c r="H15" s="2">
        <f>IFERROR(SUM(D15:G15)*(4/MAX(1,COUNT(D15:G15))),"")</f>
        <v>-1152</v>
      </c>
      <c r="I15" s="2">
        <f t="shared" ref="I15:Z15" si="12">IFERROR(INDEX(I51:I500,MATCH($C$15,$C$51:$C$500,0)),"")</f>
        <v>-8115</v>
      </c>
      <c r="J15" s="2">
        <f t="shared" si="12"/>
        <v>-146869</v>
      </c>
      <c r="K15" s="2">
        <f t="shared" si="12"/>
        <v>-534763</v>
      </c>
      <c r="L15" s="2">
        <f t="shared" si="12"/>
        <v>-451823</v>
      </c>
      <c r="M15" s="2">
        <f t="shared" si="12"/>
        <v>-255673</v>
      </c>
      <c r="N15" s="2">
        <f t="shared" si="12"/>
        <v>-68199</v>
      </c>
      <c r="O15" s="2">
        <f t="shared" si="12"/>
        <v>-8752</v>
      </c>
      <c r="P15" s="2">
        <f t="shared" si="12"/>
        <v>-228828</v>
      </c>
      <c r="Q15" s="2">
        <f t="shared" si="12"/>
        <v>0</v>
      </c>
      <c r="R15" s="2">
        <f t="shared" si="12"/>
        <v>47393</v>
      </c>
      <c r="S15" s="2">
        <f t="shared" si="12"/>
        <v>-36521</v>
      </c>
      <c r="T15" s="2">
        <f t="shared" si="12"/>
        <v>-523175</v>
      </c>
      <c r="U15" s="2">
        <f t="shared" si="12"/>
        <v>113465</v>
      </c>
      <c r="V15" s="2">
        <f t="shared" si="12"/>
        <v>181745</v>
      </c>
      <c r="W15" s="2">
        <f t="shared" si="12"/>
        <v>778537973</v>
      </c>
      <c r="X15" s="2">
        <f t="shared" si="12"/>
        <v>64749676</v>
      </c>
      <c r="Y15" s="2">
        <f t="shared" si="12"/>
        <v>161316597</v>
      </c>
      <c r="Z15" s="2">
        <f t="shared" si="12"/>
        <v>-5346176470</v>
      </c>
    </row>
    <row r="16" spans="1:26" ht="15.5" x14ac:dyDescent="0.35">
      <c r="C16" t="s">
        <v>28</v>
      </c>
      <c r="D16" s="2">
        <f>IFERROR(INDEX(D51:D500,MATCH($C$16,$C$51:$C$500,0)),"")</f>
        <v>18200</v>
      </c>
      <c r="H16" s="2">
        <f>IFERROR(SUM(D16:G16)*(4/MAX(1,COUNT(D16:G16))),"")</f>
        <v>72800</v>
      </c>
      <c r="I16" s="2">
        <f t="shared" ref="I16:Z16" si="13">IFERROR(INDEX(I51:I500,MATCH($C$16,$C$51:$C$500,0)),"")</f>
        <v>-71636</v>
      </c>
      <c r="J16" s="2">
        <f t="shared" si="13"/>
        <v>224591</v>
      </c>
      <c r="K16" s="2">
        <f t="shared" si="13"/>
        <v>1736558</v>
      </c>
      <c r="L16" s="2">
        <f t="shared" si="13"/>
        <v>1407352</v>
      </c>
      <c r="M16" s="2">
        <f t="shared" si="13"/>
        <v>-332652</v>
      </c>
      <c r="N16" s="2">
        <f t="shared" si="13"/>
        <v>137500</v>
      </c>
      <c r="O16" s="2">
        <f t="shared" si="13"/>
        <v>-550619</v>
      </c>
      <c r="P16" s="2">
        <f t="shared" si="13"/>
        <v>956076</v>
      </c>
      <c r="Q16" s="2">
        <f t="shared" si="13"/>
        <v>2426813</v>
      </c>
      <c r="R16" s="2">
        <f t="shared" si="13"/>
        <v>2297900</v>
      </c>
      <c r="S16" s="2">
        <f t="shared" si="13"/>
        <v>-29125426</v>
      </c>
      <c r="T16" s="2">
        <f t="shared" si="13"/>
        <v>-2462691</v>
      </c>
      <c r="U16" s="2">
        <f t="shared" si="13"/>
        <v>-4832623</v>
      </c>
      <c r="V16" s="2">
        <f t="shared" si="13"/>
        <v>5574436</v>
      </c>
      <c r="W16" s="2">
        <f t="shared" si="13"/>
        <v>44995489473</v>
      </c>
      <c r="X16" s="2">
        <f t="shared" si="13"/>
        <v>-10165202376</v>
      </c>
      <c r="Y16" s="2">
        <f t="shared" si="13"/>
        <v>-7107652681</v>
      </c>
      <c r="Z16" s="2">
        <f t="shared" si="13"/>
        <v>-55046038524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177000000000</v>
      </c>
      <c r="H20" s="2">
        <f t="shared" ref="H20:Z20" ca="1" si="14">IFERROR(H21*H2,"")</f>
        <v>177000000000</v>
      </c>
      <c r="I20" s="2">
        <f t="shared" ca="1" si="14"/>
        <v>224200000000</v>
      </c>
      <c r="J20" s="2">
        <f t="shared" ca="1" si="14"/>
        <v>1315700000000</v>
      </c>
      <c r="K20" s="2">
        <f t="shared" ca="1" si="14"/>
        <v>29500000000</v>
      </c>
      <c r="L20" s="2">
        <f t="shared" ca="1" si="14"/>
        <v>51330000000</v>
      </c>
      <c r="M20" s="2">
        <f t="shared" ca="1" si="14"/>
        <v>80830000000</v>
      </c>
      <c r="N20" s="2">
        <f t="shared" ca="1" si="14"/>
        <v>44250000000</v>
      </c>
      <c r="O20" s="2">
        <f t="shared" ca="1" si="14"/>
        <v>37760000000</v>
      </c>
      <c r="P20" s="2">
        <f t="shared" ca="1" si="14"/>
        <v>49560000000</v>
      </c>
      <c r="Q20" s="2">
        <f t="shared" ca="1" si="14"/>
        <v>53690000000</v>
      </c>
      <c r="R20" s="2">
        <f t="shared" ca="1" si="14"/>
        <v>145140000000</v>
      </c>
      <c r="S20" s="2" t="str">
        <f t="shared" ca="1" si="14"/>
        <v/>
      </c>
      <c r="T20" s="2">
        <f t="shared" ca="1" si="14"/>
        <v>287920000000</v>
      </c>
      <c r="U20" s="2" t="str">
        <f t="shared" ca="1" si="14"/>
        <v/>
      </c>
      <c r="V20" s="2">
        <f t="shared" ca="1" si="14"/>
        <v>395300000000</v>
      </c>
      <c r="W20" s="2" t="str">
        <f t="shared" ca="1" si="14"/>
        <v/>
      </c>
      <c r="X20" s="2" t="str">
        <f t="shared" ca="1" si="14"/>
        <v/>
      </c>
      <c r="Y20" s="2">
        <f t="shared" ca="1" si="14"/>
        <v>106200000000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590000000</v>
      </c>
      <c r="H21" s="2">
        <f>IFERROR(INDEX(D21:G21,COUNT(D21:G21)),"")</f>
        <v>590000000</v>
      </c>
      <c r="I21" s="2">
        <f t="shared" ref="I21:Z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590000000</v>
      </c>
      <c r="R21" s="2">
        <f t="shared" si="15"/>
        <v>590000000</v>
      </c>
      <c r="S21" s="2">
        <f t="shared" si="15"/>
        <v>590000000</v>
      </c>
      <c r="T21" s="2">
        <f t="shared" si="15"/>
        <v>590000000</v>
      </c>
      <c r="U21" s="2">
        <f t="shared" si="15"/>
        <v>590000000</v>
      </c>
      <c r="V21" s="2">
        <f t="shared" si="15"/>
        <v>590000000</v>
      </c>
      <c r="W21" s="2">
        <f t="shared" si="15"/>
        <v>590000000</v>
      </c>
      <c r="X21" s="2">
        <f t="shared" si="15"/>
        <v>590000000</v>
      </c>
      <c r="Y21" s="2">
        <f t="shared" si="15"/>
        <v>590000000</v>
      </c>
      <c r="Z21" s="2">
        <f t="shared" si="15"/>
        <v>590000000</v>
      </c>
    </row>
    <row r="23" spans="1:26" ht="15.5" x14ac:dyDescent="0.35">
      <c r="B23" t="s">
        <v>53</v>
      </c>
      <c r="C23" t="s">
        <v>54</v>
      </c>
      <c r="D23" s="3">
        <f>IFERROR(D5/D6*100,"")</f>
        <v>-5.5431433583335771E-2</v>
      </c>
      <c r="H23" s="3">
        <f t="shared" ref="H23:Z23" si="16">IFERROR(H5/H6*100,"")</f>
        <v>-0.22172573433334308</v>
      </c>
      <c r="I23" s="3">
        <f t="shared" si="16"/>
        <v>0.26595495282955361</v>
      </c>
      <c r="J23" s="3">
        <f t="shared" si="16"/>
        <v>-0.3232362976929159</v>
      </c>
      <c r="K23" s="3">
        <f t="shared" si="16"/>
        <v>-3.7135468201992134</v>
      </c>
      <c r="L23" s="3">
        <f t="shared" si="16"/>
        <v>-2.8683072197795187</v>
      </c>
      <c r="M23" s="3">
        <f t="shared" si="16"/>
        <v>1.6889797547809566</v>
      </c>
      <c r="N23" s="3">
        <f t="shared" si="16"/>
        <v>-0.20346666549494527</v>
      </c>
      <c r="O23" s="3">
        <f t="shared" si="16"/>
        <v>1.644278851993096</v>
      </c>
      <c r="P23" s="3">
        <f t="shared" si="16"/>
        <v>-2.1530051142496398</v>
      </c>
      <c r="Q23" s="3">
        <f t="shared" si="16"/>
        <v>-7.4314348968549329</v>
      </c>
      <c r="R23" s="3">
        <f t="shared" si="16"/>
        <v>-6.3593485128876264</v>
      </c>
      <c r="S23" s="3">
        <f t="shared" si="16"/>
        <v>74.757506039486486</v>
      </c>
      <c r="T23" s="3">
        <f t="shared" si="16"/>
        <v>30.16277276299159</v>
      </c>
      <c r="U23" s="3">
        <f t="shared" si="16"/>
        <v>68.27392779780034</v>
      </c>
      <c r="V23" s="3">
        <f t="shared" si="16"/>
        <v>-443.11480823724219</v>
      </c>
      <c r="W23" s="3">
        <f t="shared" si="16"/>
        <v>-86.334623790254994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0.11518974851465003</v>
      </c>
      <c r="L24" s="4">
        <f t="shared" si="17"/>
        <v>-0.17337107523020601</v>
      </c>
      <c r="M24" s="4" t="str">
        <f t="shared" si="17"/>
        <v/>
      </c>
      <c r="N24" s="4" t="str">
        <f t="shared" si="17"/>
        <v/>
      </c>
      <c r="O24" s="4">
        <f t="shared" si="17"/>
        <v>-0.44114281124521193</v>
      </c>
      <c r="P24" s="4" t="str">
        <f t="shared" si="17"/>
        <v/>
      </c>
      <c r="Q24" s="4">
        <f t="shared" si="17"/>
        <v>-0.55851974700988094</v>
      </c>
      <c r="R24" s="4">
        <f t="shared" si="17"/>
        <v>-0.40646610526923821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0.51</v>
      </c>
      <c r="H25" s="3">
        <f>IFERROR(INDEX(D25:G25,COUNT(D25:G25)),"")</f>
        <v>0.51</v>
      </c>
      <c r="I25" s="3">
        <f t="shared" ref="I25:Z25" si="18">IFERROR(INDEX(I51:I500,MATCH($C$25,$C$51:$C$500,0)),"")</f>
        <v>-2.2400000000000002</v>
      </c>
      <c r="J25" s="3">
        <f t="shared" si="18"/>
        <v>2.1</v>
      </c>
      <c r="K25" s="3">
        <f t="shared" si="18"/>
        <v>31.22</v>
      </c>
      <c r="L25" s="3">
        <f t="shared" si="18"/>
        <v>24.21</v>
      </c>
      <c r="M25" s="3">
        <f t="shared" si="18"/>
        <v>-14.34</v>
      </c>
      <c r="N25" s="3">
        <f t="shared" si="18"/>
        <v>1.72</v>
      </c>
      <c r="O25" s="3">
        <f t="shared" si="18"/>
        <v>-13.48</v>
      </c>
      <c r="P25" s="3">
        <f t="shared" si="18"/>
        <v>17.649999999999999</v>
      </c>
      <c r="Q25" s="3">
        <f t="shared" si="18"/>
        <v>55.31</v>
      </c>
      <c r="R25" s="3">
        <f t="shared" si="18"/>
        <v>53.15</v>
      </c>
      <c r="S25" s="3">
        <f t="shared" si="18"/>
        <v>-665.13</v>
      </c>
      <c r="T25" s="3">
        <f t="shared" si="18"/>
        <v>-63.26</v>
      </c>
      <c r="U25" s="3">
        <f t="shared" si="18"/>
        <v>-98.01</v>
      </c>
      <c r="V25" s="3">
        <f t="shared" si="18"/>
        <v>94.8</v>
      </c>
      <c r="W25" s="3">
        <f t="shared" si="18"/>
        <v>77.959999999999994</v>
      </c>
      <c r="X25" s="3">
        <f t="shared" si="18"/>
        <v>-17.2</v>
      </c>
      <c r="Y25" s="3">
        <f t="shared" si="18"/>
        <v>-11.84</v>
      </c>
      <c r="Z25" s="3">
        <f t="shared" si="18"/>
        <v>-102.86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0.12082455733431718</v>
      </c>
      <c r="L26" s="4">
        <f t="shared" si="19"/>
        <v>-0.15230772356596889</v>
      </c>
      <c r="M26" s="4" t="str">
        <f t="shared" si="19"/>
        <v/>
      </c>
      <c r="N26" s="4" t="str">
        <f t="shared" si="19"/>
        <v/>
      </c>
      <c r="O26" s="4">
        <f t="shared" si="19"/>
        <v>-0.26597282102632158</v>
      </c>
      <c r="P26" s="4" t="str">
        <f t="shared" si="19"/>
        <v/>
      </c>
      <c r="Q26" s="4">
        <f t="shared" si="19"/>
        <v>-0.10215976366759827</v>
      </c>
      <c r="R26" s="4">
        <f t="shared" si="19"/>
        <v>-7.3754123283877648E-2</v>
      </c>
      <c r="S26" s="4">
        <f t="shared" si="19"/>
        <v>1.0771871054108537</v>
      </c>
      <c r="T26" s="4">
        <f t="shared" si="19"/>
        <v>0.3981555695293002</v>
      </c>
      <c r="U26" s="4">
        <f t="shared" si="19"/>
        <v>-9.6133585848905412E-3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2.2397033898305086E-3</v>
      </c>
      <c r="H27" s="3">
        <f t="shared" ref="H27:Z27" si="20">IFERROR(H4/H21,"")</f>
        <v>8.9588135593220344E-3</v>
      </c>
      <c r="I27" s="3">
        <f t="shared" si="20"/>
        <v>9.3944932203389835E-3</v>
      </c>
      <c r="J27" s="3">
        <f t="shared" si="20"/>
        <v>7.7797627118644068E-3</v>
      </c>
      <c r="K27" s="3">
        <f t="shared" si="20"/>
        <v>1.1497810169491526E-2</v>
      </c>
      <c r="L27" s="3">
        <f t="shared" si="20"/>
        <v>1.2098910169491526E-2</v>
      </c>
      <c r="M27" s="3">
        <f t="shared" si="20"/>
        <v>4.9727745762711863E-3</v>
      </c>
      <c r="N27" s="3">
        <f t="shared" si="20"/>
        <v>7.6761016949152541E-3</v>
      </c>
      <c r="O27" s="3">
        <f t="shared" si="20"/>
        <v>5.788459322033898E-3</v>
      </c>
      <c r="P27" s="3">
        <f t="shared" si="20"/>
        <v>1.0718042372881357E-2</v>
      </c>
      <c r="Q27" s="3">
        <f t="shared" si="20"/>
        <v>1.3428850847457627E-2</v>
      </c>
      <c r="R27" s="3">
        <f t="shared" si="20"/>
        <v>1.2997072881355933E-2</v>
      </c>
      <c r="S27" s="3">
        <f t="shared" si="20"/>
        <v>5.2772932203389829E-3</v>
      </c>
      <c r="T27" s="3">
        <f t="shared" si="20"/>
        <v>4.3922745762711869E-3</v>
      </c>
      <c r="U27" s="3">
        <f t="shared" si="20"/>
        <v>4.4719728813559321E-3</v>
      </c>
      <c r="V27" s="3">
        <f t="shared" si="20"/>
        <v>5.3357271186440678E-3</v>
      </c>
      <c r="W27" s="3">
        <f t="shared" si="20"/>
        <v>42.548432271186442</v>
      </c>
      <c r="X27" s="3">
        <f t="shared" si="20"/>
        <v>66.474146574576267</v>
      </c>
      <c r="Y27" s="3">
        <f t="shared" si="20"/>
        <v>119.57735570338983</v>
      </c>
      <c r="Z27" s="3">
        <f t="shared" si="20"/>
        <v>470.70058146440675</v>
      </c>
    </row>
    <row r="28" spans="1:26" ht="15.5" x14ac:dyDescent="0.35">
      <c r="C28" t="s">
        <v>60</v>
      </c>
      <c r="D28" s="4">
        <f>IFERROR(_xlfn.RRI(5,I27,D27),"")</f>
        <v>-0.24930516121403412</v>
      </c>
      <c r="H28" s="4">
        <f t="shared" ref="H28:Z28" si="21">IFERROR(_xlfn.RRI(5,M27,H27),"")</f>
        <v>0.12494255345494354</v>
      </c>
      <c r="I28" s="4">
        <f t="shared" si="21"/>
        <v>4.1229652301748576E-2</v>
      </c>
      <c r="J28" s="4">
        <f t="shared" si="21"/>
        <v>6.0915203291071141E-2</v>
      </c>
      <c r="K28" s="4">
        <f t="shared" si="21"/>
        <v>1.4144717627469161E-2</v>
      </c>
      <c r="L28" s="4">
        <f t="shared" si="21"/>
        <v>-2.0641988388968691E-2</v>
      </c>
      <c r="M28" s="4">
        <f t="shared" si="21"/>
        <v>-0.17481629440843616</v>
      </c>
      <c r="N28" s="4">
        <f t="shared" si="21"/>
        <v>7.7819158127927723E-2</v>
      </c>
      <c r="O28" s="4">
        <f t="shared" si="21"/>
        <v>5.6755947684737684E-2</v>
      </c>
      <c r="P28" s="4">
        <f t="shared" si="21"/>
        <v>0.1910315383104868</v>
      </c>
      <c r="Q28" s="4">
        <f t="shared" si="21"/>
        <v>0.20273250376612251</v>
      </c>
      <c r="R28" s="4">
        <f t="shared" si="21"/>
        <v>-0.80185076577170145</v>
      </c>
      <c r="S28" s="4">
        <f t="shared" si="21"/>
        <v>-0.84866071040500657</v>
      </c>
      <c r="T28" s="4">
        <f t="shared" si="21"/>
        <v>-0.8702796513551081</v>
      </c>
      <c r="U28" s="4">
        <f t="shared" si="21"/>
        <v>-0.90101921693995346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-1.2276785714285714</v>
      </c>
      <c r="I29" s="4">
        <f t="shared" si="22"/>
        <v>-2.0666666666666664</v>
      </c>
      <c r="J29" s="4">
        <f t="shared" si="22"/>
        <v>-0.93273542600896853</v>
      </c>
      <c r="K29" s="4">
        <f t="shared" si="22"/>
        <v>0.28954977282114819</v>
      </c>
      <c r="L29" s="4">
        <f t="shared" si="22"/>
        <v>-2.6882845188284517</v>
      </c>
      <c r="M29" s="4">
        <f t="shared" si="22"/>
        <v>-9.3372093023255811</v>
      </c>
      <c r="N29" s="4">
        <f t="shared" si="22"/>
        <v>-1.1275964391691395</v>
      </c>
      <c r="O29" s="4">
        <f t="shared" si="22"/>
        <v>-1.7637393767705383</v>
      </c>
      <c r="P29" s="4">
        <f t="shared" si="22"/>
        <v>-0.68088953173024769</v>
      </c>
      <c r="Q29" s="4">
        <f t="shared" si="22"/>
        <v>4.0639698965192921E-2</v>
      </c>
      <c r="R29" s="4">
        <f t="shared" si="22"/>
        <v>-1.0799091906845277</v>
      </c>
      <c r="S29" s="4">
        <f t="shared" si="22"/>
        <v>9.514226999683844</v>
      </c>
      <c r="T29" s="4">
        <f t="shared" si="22"/>
        <v>-0.35455565758596069</v>
      </c>
      <c r="U29" s="4">
        <f t="shared" si="22"/>
        <v>-2.0338607594936708</v>
      </c>
      <c r="V29" s="4">
        <f t="shared" si="22"/>
        <v>0.21600820933812218</v>
      </c>
      <c r="W29" s="4">
        <f t="shared" si="22"/>
        <v>-5.532558139534884</v>
      </c>
      <c r="X29" s="4">
        <f t="shared" si="22"/>
        <v>0.45270270270270269</v>
      </c>
      <c r="Y29" s="4">
        <f t="shared" si="22"/>
        <v>-0.88489208633093519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-4.6376068490177523E-2</v>
      </c>
      <c r="I30" s="4">
        <f t="shared" si="23"/>
        <v>0.20755523892933866</v>
      </c>
      <c r="J30" s="4">
        <f t="shared" si="23"/>
        <v>-0.32337005071562636</v>
      </c>
      <c r="K30" s="4">
        <f t="shared" si="23"/>
        <v>-4.9682160754918832E-2</v>
      </c>
      <c r="L30" s="4">
        <f t="shared" si="23"/>
        <v>1.4330300889214733</v>
      </c>
      <c r="M30" s="4">
        <f t="shared" si="23"/>
        <v>-0.35217447945417213</v>
      </c>
      <c r="N30" s="4">
        <f t="shared" si="23"/>
        <v>0.32610445506561719</v>
      </c>
      <c r="O30" s="4">
        <f t="shared" si="23"/>
        <v>-0.45993315564045745</v>
      </c>
      <c r="P30" s="4">
        <f t="shared" si="23"/>
        <v>-0.20186451583751752</v>
      </c>
      <c r="Q30" s="4">
        <f t="shared" si="23"/>
        <v>3.3221169877493906E-2</v>
      </c>
      <c r="R30" s="4">
        <f t="shared" si="23"/>
        <v>1.4628293973252211</v>
      </c>
      <c r="S30" s="4">
        <f t="shared" si="23"/>
        <v>0.20149438034885583</v>
      </c>
      <c r="T30" s="4">
        <f t="shared" si="23"/>
        <v>-1.7821732644447561E-2</v>
      </c>
      <c r="U30" s="4">
        <f t="shared" si="23"/>
        <v>-0.16188126155665092</v>
      </c>
      <c r="V30" s="4">
        <f t="shared" si="23"/>
        <v>-0.99987459638736786</v>
      </c>
      <c r="W30" s="4">
        <f t="shared" si="23"/>
        <v>-0.35992510677136641</v>
      </c>
      <c r="X30" s="4">
        <f t="shared" si="23"/>
        <v>-0.4440908466025576</v>
      </c>
      <c r="Y30" s="4">
        <f t="shared" si="23"/>
        <v>-0.74595876781930004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-935.04</v>
      </c>
      <c r="H32" s="3">
        <f>IFERROR(INDEX(D32:G32,COUNT(D32:G32)),"")</f>
        <v>-935.04</v>
      </c>
      <c r="I32" s="3">
        <f t="shared" ref="I32:Z32" si="24">IFERROR(INDEX(I51:I500,MATCH($C$32,$C$51:$C$500,0)),"")</f>
        <v>-920.21</v>
      </c>
      <c r="J32" s="3">
        <f t="shared" si="24"/>
        <v>-886.86</v>
      </c>
      <c r="K32" s="3">
        <f t="shared" si="24"/>
        <v>-850.19</v>
      </c>
      <c r="L32" s="3">
        <f t="shared" si="24"/>
        <v>-890.49</v>
      </c>
      <c r="M32" s="3">
        <f t="shared" si="24"/>
        <v>-838.84</v>
      </c>
      <c r="N32" s="3">
        <f t="shared" si="24"/>
        <v>-814.68</v>
      </c>
      <c r="O32" s="3">
        <f t="shared" si="24"/>
        <v>-804.53</v>
      </c>
      <c r="P32" s="3">
        <f t="shared" si="24"/>
        <v>-824.32</v>
      </c>
      <c r="Q32" s="3">
        <f t="shared" si="24"/>
        <v>-787.81</v>
      </c>
      <c r="R32" s="3">
        <f t="shared" si="24"/>
        <v>-839.35</v>
      </c>
      <c r="S32" s="3">
        <f t="shared" si="24"/>
        <v>-916.58</v>
      </c>
      <c r="T32" s="3">
        <f t="shared" si="24"/>
        <v>-208.69</v>
      </c>
      <c r="U32" s="3">
        <f t="shared" si="24"/>
        <v>-142.91</v>
      </c>
      <c r="V32" s="3">
        <f t="shared" si="24"/>
        <v>-21.44</v>
      </c>
      <c r="W32" s="3">
        <f t="shared" si="24"/>
        <v>-90.35</v>
      </c>
      <c r="X32" s="3">
        <f t="shared" si="24"/>
        <v>-168.32</v>
      </c>
      <c r="Y32" s="3">
        <f t="shared" si="24"/>
        <v>-151.12</v>
      </c>
      <c r="Z32" s="3">
        <f t="shared" si="24"/>
        <v>-139.28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-0.33</v>
      </c>
      <c r="H33" s="3">
        <f>IFERROR(INDEX(D33:G33,COUNT(D33:G33)),"")</f>
        <v>-0.33</v>
      </c>
      <c r="I33" s="3">
        <f t="shared" ref="I33:Z33" si="25">IFERROR(INDEX(I51:I500,MATCH($C$33,$C$51:$C$500,0)),"")</f>
        <v>-0.41</v>
      </c>
      <c r="J33" s="3">
        <f t="shared" si="25"/>
        <v>-2.5099999999999998</v>
      </c>
      <c r="K33" s="3">
        <f t="shared" si="25"/>
        <v>-0.06</v>
      </c>
      <c r="L33" s="3">
        <f t="shared" si="25"/>
        <v>-0.1</v>
      </c>
      <c r="M33" s="3">
        <f t="shared" si="25"/>
        <v>-0.16</v>
      </c>
      <c r="N33" s="3">
        <f t="shared" si="25"/>
        <v>-0.09</v>
      </c>
      <c r="O33" s="3">
        <f t="shared" si="25"/>
        <v>-0.08</v>
      </c>
      <c r="P33" s="3">
        <f t="shared" si="25"/>
        <v>-0.1</v>
      </c>
      <c r="Q33" s="3">
        <f t="shared" si="25"/>
        <v>-0.12</v>
      </c>
      <c r="R33" s="3">
        <f t="shared" si="25"/>
        <v>-0.28999999999999998</v>
      </c>
      <c r="S33" s="3">
        <f t="shared" si="25"/>
        <v>-0.1</v>
      </c>
      <c r="T33" s="3">
        <f t="shared" si="25"/>
        <v>-2.34</v>
      </c>
      <c r="U33" s="3">
        <f t="shared" si="25"/>
        <v>-1.29</v>
      </c>
      <c r="V33" s="3">
        <f t="shared" si="25"/>
        <v>-31.25</v>
      </c>
      <c r="W33" s="3">
        <f t="shared" si="25"/>
        <v>-1.6</v>
      </c>
      <c r="X33" s="3">
        <f t="shared" si="25"/>
        <v>-0.86</v>
      </c>
      <c r="Y33" s="3">
        <f t="shared" si="25"/>
        <v>-1.19</v>
      </c>
      <c r="Z33" s="3">
        <f t="shared" si="25"/>
        <v>-0.75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611.76</v>
      </c>
      <c r="H34" s="3">
        <f>IFERROR(INDEX(D34:G34,COUNT(D34:G34)),"")</f>
        <v>611.76</v>
      </c>
      <c r="I34" s="3">
        <f t="shared" ref="I34:Z34" si="26">IFERROR(INDEX(I51:I500,MATCH($C$34,$C$51:$C$500,0)),"")</f>
        <v>-169.64</v>
      </c>
      <c r="J34" s="3">
        <f t="shared" si="26"/>
        <v>1061.9000000000001</v>
      </c>
      <c r="K34" s="3">
        <f t="shared" si="26"/>
        <v>1.6</v>
      </c>
      <c r="L34" s="3">
        <f t="shared" si="26"/>
        <v>3.59</v>
      </c>
      <c r="M34" s="3">
        <f t="shared" si="26"/>
        <v>-9.5500000000000007</v>
      </c>
      <c r="N34" s="3">
        <f t="shared" si="26"/>
        <v>43.6</v>
      </c>
      <c r="O34" s="3">
        <f t="shared" si="26"/>
        <v>-4.75</v>
      </c>
      <c r="P34" s="3">
        <f t="shared" si="26"/>
        <v>4.76</v>
      </c>
      <c r="Q34" s="3">
        <f t="shared" si="26"/>
        <v>1.65</v>
      </c>
      <c r="R34" s="3">
        <f t="shared" si="26"/>
        <v>4.63</v>
      </c>
      <c r="S34" s="3">
        <f t="shared" si="26"/>
        <v>-0.14000000000000001</v>
      </c>
      <c r="T34" s="3">
        <f t="shared" si="26"/>
        <v>-7.71</v>
      </c>
      <c r="U34" s="3">
        <f t="shared" si="26"/>
        <v>-1.89</v>
      </c>
      <c r="V34" s="3">
        <f t="shared" si="26"/>
        <v>7.07</v>
      </c>
      <c r="W34" s="3">
        <f t="shared" si="26"/>
        <v>1.86</v>
      </c>
      <c r="X34" s="3">
        <f t="shared" si="26"/>
        <v>-8.43</v>
      </c>
      <c r="Y34" s="3">
        <f t="shared" si="26"/>
        <v>-15.2</v>
      </c>
      <c r="Z34" s="3">
        <f t="shared" si="26"/>
        <v>-1.01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8.2200000000000006</v>
      </c>
      <c r="H35" s="3">
        <f>IFERROR(INDEX(D35:G35,COUNT(D35:G35)),"")</f>
        <v>8.2200000000000006</v>
      </c>
      <c r="I35" s="3">
        <f t="shared" ref="I35:Z35" si="27">IFERROR(INDEX(I51:I500,MATCH($C$35,$C$51:$C$500,0)),"")</f>
        <v>2.44</v>
      </c>
      <c r="J35" s="3">
        <f t="shared" si="27"/>
        <v>18</v>
      </c>
      <c r="K35" s="3">
        <f t="shared" si="27"/>
        <v>0.28000000000000003</v>
      </c>
      <c r="L35" s="3">
        <f t="shared" si="27"/>
        <v>0.48</v>
      </c>
      <c r="M35" s="3">
        <f t="shared" si="27"/>
        <v>1.92</v>
      </c>
      <c r="N35" s="3">
        <f t="shared" si="27"/>
        <v>0.67</v>
      </c>
      <c r="O35" s="3">
        <f t="shared" si="27"/>
        <v>0.78</v>
      </c>
      <c r="P35" s="3">
        <f t="shared" si="27"/>
        <v>0.55000000000000004</v>
      </c>
      <c r="Q35" s="3">
        <f t="shared" si="27"/>
        <v>0.5</v>
      </c>
      <c r="R35" s="3">
        <f t="shared" si="27"/>
        <v>1.42</v>
      </c>
      <c r="S35" s="3">
        <f t="shared" si="27"/>
        <v>1.32</v>
      </c>
      <c r="T35" s="3">
        <f t="shared" si="27"/>
        <v>8.89</v>
      </c>
      <c r="U35" s="3">
        <f t="shared" si="27"/>
        <v>3.38</v>
      </c>
      <c r="V35" s="3">
        <f t="shared" si="27"/>
        <v>12.92</v>
      </c>
      <c r="W35" s="3">
        <f t="shared" si="27"/>
        <v>3.39</v>
      </c>
      <c r="X35" s="3">
        <f t="shared" si="27"/>
        <v>2.17</v>
      </c>
      <c r="Y35" s="3">
        <f t="shared" si="27"/>
        <v>1.5</v>
      </c>
      <c r="Z35" s="3">
        <f t="shared" si="27"/>
        <v>0.22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1321425</v>
      </c>
      <c r="E51" s="5">
        <v>1584522</v>
      </c>
      <c r="F51" s="5">
        <v>1150118</v>
      </c>
      <c r="G51" s="5">
        <v>1012578</v>
      </c>
      <c r="I51" s="5">
        <v>5542751</v>
      </c>
      <c r="J51" s="5">
        <v>4590060</v>
      </c>
      <c r="K51" s="5">
        <v>6783708</v>
      </c>
      <c r="L51" s="5">
        <v>7138357</v>
      </c>
      <c r="M51" s="5">
        <v>2933937</v>
      </c>
      <c r="N51" s="5">
        <v>4528900</v>
      </c>
      <c r="O51" s="5">
        <v>3415191</v>
      </c>
      <c r="P51" s="5">
        <v>6323645</v>
      </c>
      <c r="Q51" s="5">
        <v>7923022</v>
      </c>
      <c r="R51" s="5">
        <v>7668273</v>
      </c>
      <c r="S51" s="5">
        <v>3113603</v>
      </c>
      <c r="T51" s="5">
        <v>2591442</v>
      </c>
      <c r="U51" s="5">
        <v>2638464</v>
      </c>
      <c r="V51" s="5">
        <v>3148079</v>
      </c>
      <c r="W51" s="5">
        <v>25103575040</v>
      </c>
      <c r="X51" s="5">
        <v>39219746479</v>
      </c>
      <c r="Y51" s="5">
        <v>70550639865</v>
      </c>
      <c r="Z51" s="5">
        <v>277713343064</v>
      </c>
    </row>
    <row r="52" spans="2:26" ht="15.5" x14ac:dyDescent="0.35">
      <c r="C52" t="s">
        <v>85</v>
      </c>
      <c r="D52" s="5">
        <v>-1101042</v>
      </c>
      <c r="E52" s="5">
        <v>-1042422</v>
      </c>
      <c r="F52" s="5">
        <v>-1168861</v>
      </c>
      <c r="G52" s="5">
        <v>-1111323</v>
      </c>
      <c r="I52" s="5">
        <v>-4767975</v>
      </c>
      <c r="J52" s="5">
        <v>-3490759</v>
      </c>
      <c r="K52" s="5">
        <v>-4150640</v>
      </c>
      <c r="L52" s="5">
        <v>-4099140</v>
      </c>
      <c r="M52" s="5">
        <v>-3431469</v>
      </c>
      <c r="N52" s="5">
        <v>-3257400</v>
      </c>
      <c r="O52" s="5">
        <v>-3285565</v>
      </c>
      <c r="P52" s="5">
        <v>-4002019</v>
      </c>
      <c r="Q52" s="5">
        <v>-4010776</v>
      </c>
      <c r="R52" s="5">
        <v>-4246495</v>
      </c>
      <c r="S52" s="5">
        <v>-3026621</v>
      </c>
      <c r="T52" s="5">
        <v>-3276641</v>
      </c>
      <c r="U52" s="5">
        <v>-5895597</v>
      </c>
      <c r="V52" s="5">
        <v>-3580112</v>
      </c>
      <c r="W52" s="5">
        <v>-30823403397</v>
      </c>
      <c r="X52" s="5">
        <v>-41477498798</v>
      </c>
      <c r="Y52" s="5">
        <v>-69933948635</v>
      </c>
      <c r="Z52" s="5">
        <v>-274342213697</v>
      </c>
    </row>
    <row r="53" spans="2:26" ht="15.5" x14ac:dyDescent="0.35">
      <c r="C53" t="s">
        <v>86</v>
      </c>
      <c r="D53" s="5">
        <v>220383</v>
      </c>
      <c r="E53" s="5">
        <v>542100</v>
      </c>
      <c r="F53" s="5">
        <v>-18743</v>
      </c>
      <c r="G53" s="5">
        <v>-98745</v>
      </c>
      <c r="I53" s="5">
        <v>774776</v>
      </c>
      <c r="J53" s="5">
        <v>1099301</v>
      </c>
      <c r="K53" s="5">
        <v>2633068</v>
      </c>
      <c r="L53" s="5">
        <v>3039217</v>
      </c>
      <c r="M53" s="5">
        <v>-497532</v>
      </c>
      <c r="N53" s="5">
        <v>1271500</v>
      </c>
      <c r="O53" s="5">
        <v>129626</v>
      </c>
      <c r="P53" s="5">
        <v>2321626</v>
      </c>
      <c r="Q53" s="5">
        <v>3912246</v>
      </c>
      <c r="R53" s="5">
        <v>3421778</v>
      </c>
      <c r="S53" s="5">
        <v>86982</v>
      </c>
      <c r="T53" s="5">
        <v>-685199</v>
      </c>
      <c r="U53" s="5">
        <v>-3257133</v>
      </c>
      <c r="V53" s="5">
        <v>-432033</v>
      </c>
      <c r="W53" s="5">
        <v>-5719828357</v>
      </c>
      <c r="X53" s="5">
        <v>-2257752319</v>
      </c>
      <c r="Y53" s="5">
        <v>616691230</v>
      </c>
      <c r="Z53" s="5">
        <v>3371129367</v>
      </c>
    </row>
    <row r="54" spans="2:26" ht="15.5" x14ac:dyDescent="0.35">
      <c r="C54" t="s">
        <v>87</v>
      </c>
      <c r="D54" s="5">
        <v>-146285</v>
      </c>
      <c r="E54" s="5">
        <v>-282404</v>
      </c>
      <c r="F54" s="5">
        <v>-353817</v>
      </c>
      <c r="G54" s="5">
        <v>-119302</v>
      </c>
      <c r="I54" s="5">
        <v>-882172</v>
      </c>
      <c r="J54" s="5">
        <v>-883085</v>
      </c>
      <c r="K54" s="5">
        <v>-905660</v>
      </c>
      <c r="L54" s="5">
        <v>-1643886</v>
      </c>
      <c r="M54" s="5">
        <v>111929</v>
      </c>
      <c r="N54" s="5">
        <v>-1156403</v>
      </c>
      <c r="O54" s="5">
        <v>-723686</v>
      </c>
      <c r="P54" s="5">
        <v>-1421380</v>
      </c>
      <c r="Q54" s="5">
        <v>-1530935</v>
      </c>
      <c r="R54" s="5">
        <v>-1056153</v>
      </c>
      <c r="S54" s="5">
        <v>-1216541</v>
      </c>
      <c r="T54" s="5">
        <v>-1737856</v>
      </c>
      <c r="U54" s="5">
        <v>-1581617</v>
      </c>
      <c r="V54" s="5">
        <v>6022891</v>
      </c>
      <c r="W54" s="5">
        <v>62175642076</v>
      </c>
      <c r="X54" s="5">
        <v>-8633244858</v>
      </c>
      <c r="Y54" s="5">
        <v>-19223344690</v>
      </c>
      <c r="Z54" s="5">
        <v>-20618450704</v>
      </c>
    </row>
    <row r="55" spans="2:26" ht="15.5" x14ac:dyDescent="0.35">
      <c r="C55" t="s">
        <v>89</v>
      </c>
      <c r="W55" s="5">
        <v>-157589417</v>
      </c>
      <c r="X55" s="5">
        <v>-777358650</v>
      </c>
      <c r="Y55" s="5">
        <v>-990366656</v>
      </c>
      <c r="Z55" s="5">
        <v>-3862609831</v>
      </c>
    </row>
    <row r="56" spans="2:26" ht="15.5" x14ac:dyDescent="0.35">
      <c r="C56" t="s">
        <v>370</v>
      </c>
      <c r="D56" s="5">
        <v>-146438</v>
      </c>
      <c r="E56" s="5">
        <v>-267856</v>
      </c>
      <c r="F56" s="5">
        <v>-229742</v>
      </c>
      <c r="G56" s="5">
        <v>-128465</v>
      </c>
      <c r="I56" s="5">
        <v>-751707</v>
      </c>
      <c r="J56" s="5">
        <v>-760311</v>
      </c>
      <c r="K56" s="5">
        <v>-987037</v>
      </c>
      <c r="L56" s="5">
        <v>-1164978</v>
      </c>
      <c r="M56" s="5">
        <v>-1039374</v>
      </c>
      <c r="N56" s="5">
        <v>-1053784</v>
      </c>
      <c r="O56" s="5">
        <v>-904575</v>
      </c>
      <c r="P56" s="5">
        <v>-1067136</v>
      </c>
      <c r="Q56" s="5">
        <v>-1424745</v>
      </c>
      <c r="R56" s="5">
        <v>-1047680</v>
      </c>
      <c r="S56" s="5">
        <v>-1213508</v>
      </c>
      <c r="T56" s="5">
        <v>-1290095</v>
      </c>
      <c r="U56" s="5">
        <v>-2224680</v>
      </c>
      <c r="V56" s="5">
        <v>-959684</v>
      </c>
      <c r="W56" s="5">
        <v>-5906915225</v>
      </c>
      <c r="X56" s="5">
        <v>-7855886208</v>
      </c>
      <c r="Y56" s="5">
        <v>-18232978034</v>
      </c>
      <c r="Z56" s="5">
        <v>-16755840873</v>
      </c>
    </row>
    <row r="57" spans="2:26" ht="15.5" x14ac:dyDescent="0.35">
      <c r="C57" t="s">
        <v>95</v>
      </c>
      <c r="D57" s="5">
        <v>11</v>
      </c>
      <c r="E57" s="5">
        <v>41</v>
      </c>
      <c r="F57" s="5">
        <v>-29</v>
      </c>
      <c r="G57" s="5">
        <v>-24</v>
      </c>
      <c r="I57" s="5">
        <v>32</v>
      </c>
      <c r="J57" s="5">
        <v>44</v>
      </c>
      <c r="K57" s="5">
        <v>161</v>
      </c>
      <c r="L57" s="5">
        <v>138</v>
      </c>
      <c r="M57" s="5">
        <v>-35</v>
      </c>
      <c r="N57" s="5">
        <v>54</v>
      </c>
      <c r="O57" s="5">
        <v>-16</v>
      </c>
      <c r="P57" s="5">
        <v>128</v>
      </c>
      <c r="Q57" s="5">
        <v>300</v>
      </c>
      <c r="R57" s="5">
        <v>270</v>
      </c>
      <c r="S57" s="5">
        <v>-84</v>
      </c>
      <c r="T57" s="5">
        <v>-255</v>
      </c>
      <c r="U57" s="5">
        <v>-1203</v>
      </c>
      <c r="W57" s="5">
        <v>-5570309</v>
      </c>
    </row>
    <row r="58" spans="2:26" ht="15.5" x14ac:dyDescent="0.35">
      <c r="C58" t="s">
        <v>90</v>
      </c>
      <c r="D58" s="5">
        <v>74098</v>
      </c>
      <c r="E58" s="5">
        <v>259696</v>
      </c>
      <c r="F58" s="5">
        <v>-372560</v>
      </c>
      <c r="G58" s="5">
        <v>-218047</v>
      </c>
      <c r="I58" s="5">
        <v>-107396</v>
      </c>
      <c r="J58" s="5">
        <v>216216</v>
      </c>
      <c r="K58" s="5">
        <v>1727408</v>
      </c>
      <c r="L58" s="5">
        <v>1395331</v>
      </c>
      <c r="M58" s="5">
        <v>-385603</v>
      </c>
      <c r="N58" s="5">
        <v>115097</v>
      </c>
      <c r="O58" s="5">
        <v>-594060</v>
      </c>
      <c r="P58" s="5">
        <v>900246</v>
      </c>
      <c r="Q58" s="5">
        <v>2381311</v>
      </c>
      <c r="R58" s="5">
        <v>2365625</v>
      </c>
      <c r="S58" s="5">
        <v>-1129559</v>
      </c>
      <c r="T58" s="5">
        <v>-2423055</v>
      </c>
      <c r="U58" s="5">
        <v>-4838750</v>
      </c>
      <c r="V58" s="5">
        <v>5590858</v>
      </c>
      <c r="W58" s="5">
        <v>56455813719</v>
      </c>
      <c r="X58" s="5">
        <v>-10890997177</v>
      </c>
      <c r="Y58" s="5">
        <v>-18606653460</v>
      </c>
      <c r="Z58" s="5">
        <v>-17247321337</v>
      </c>
    </row>
    <row r="59" spans="2:26" ht="15.5" x14ac:dyDescent="0.35">
      <c r="C59" t="s">
        <v>91</v>
      </c>
      <c r="D59" s="5">
        <v>-55898</v>
      </c>
      <c r="E59" s="5">
        <v>11018</v>
      </c>
      <c r="F59" s="5">
        <v>8998</v>
      </c>
      <c r="G59" s="5">
        <v>118755</v>
      </c>
      <c r="I59" s="5">
        <v>35760</v>
      </c>
      <c r="J59" s="5">
        <v>8375</v>
      </c>
      <c r="K59" s="5">
        <v>9150</v>
      </c>
      <c r="L59" s="5">
        <v>12021</v>
      </c>
      <c r="M59" s="5">
        <v>52951</v>
      </c>
      <c r="N59" s="5">
        <v>22403</v>
      </c>
      <c r="O59" s="5">
        <v>43441</v>
      </c>
      <c r="P59" s="5">
        <v>55830</v>
      </c>
      <c r="Q59" s="5">
        <v>45502</v>
      </c>
      <c r="R59" s="5">
        <v>-67725</v>
      </c>
      <c r="S59" s="5">
        <v>-27995867</v>
      </c>
      <c r="T59" s="5">
        <v>-39636</v>
      </c>
      <c r="U59" s="5">
        <v>6127</v>
      </c>
      <c r="V59" s="5">
        <v>-16422</v>
      </c>
      <c r="W59" s="5">
        <v>-11460324246</v>
      </c>
      <c r="X59" s="5">
        <v>725794801</v>
      </c>
      <c r="Y59" s="5">
        <v>11499000779</v>
      </c>
      <c r="Z59" s="5">
        <v>-37798717187</v>
      </c>
    </row>
    <row r="60" spans="2:26" ht="15.5" x14ac:dyDescent="0.35">
      <c r="C60" t="s">
        <v>93</v>
      </c>
      <c r="D60" s="5">
        <v>11579</v>
      </c>
      <c r="E60" s="5">
        <v>8364</v>
      </c>
      <c r="F60" s="5">
        <v>22221</v>
      </c>
      <c r="G60" s="5">
        <v>3836</v>
      </c>
      <c r="I60" s="5">
        <v>39292</v>
      </c>
      <c r="J60" s="5">
        <v>9049</v>
      </c>
      <c r="K60" s="5">
        <v>11868</v>
      </c>
      <c r="L60" s="5">
        <v>21181</v>
      </c>
      <c r="M60" s="5">
        <v>71084</v>
      </c>
      <c r="N60" s="5">
        <v>33449</v>
      </c>
      <c r="O60" s="5">
        <v>54303</v>
      </c>
      <c r="P60" s="5">
        <v>69787</v>
      </c>
      <c r="Q60" s="5">
        <v>58321</v>
      </c>
      <c r="R60" s="5">
        <v>17166</v>
      </c>
      <c r="S60" s="5">
        <v>1144</v>
      </c>
      <c r="T60" s="5">
        <v>1122</v>
      </c>
      <c r="U60" s="5">
        <v>6127</v>
      </c>
      <c r="V60" s="5">
        <v>16285</v>
      </c>
      <c r="W60" s="5">
        <v>67565754</v>
      </c>
      <c r="X60" s="5">
        <v>11432739</v>
      </c>
      <c r="Y60" s="5">
        <v>7610216</v>
      </c>
      <c r="Z60" s="5">
        <v>15266450</v>
      </c>
    </row>
    <row r="61" spans="2:26" ht="15.5" x14ac:dyDescent="0.35">
      <c r="C61" t="s">
        <v>26</v>
      </c>
      <c r="D61" s="5">
        <v>-252</v>
      </c>
      <c r="E61" s="5">
        <v>6186</v>
      </c>
      <c r="F61" s="5">
        <v>-4445</v>
      </c>
      <c r="G61" s="5">
        <v>-775</v>
      </c>
      <c r="L61" s="5">
        <v>-4924</v>
      </c>
      <c r="M61" s="5">
        <v>-3916</v>
      </c>
      <c r="N61" s="5">
        <v>-4356</v>
      </c>
      <c r="Q61" s="5">
        <v>-1155</v>
      </c>
      <c r="R61" s="5">
        <v>-81458</v>
      </c>
      <c r="S61" s="5">
        <v>-77438</v>
      </c>
      <c r="T61" s="5">
        <v>-40758</v>
      </c>
      <c r="V61" s="5">
        <v>-32707</v>
      </c>
      <c r="W61" s="5">
        <v>-11527890000</v>
      </c>
      <c r="X61" s="5">
        <v>-6456290661</v>
      </c>
      <c r="Y61" s="5">
        <v>-17751405851</v>
      </c>
      <c r="Z61" s="5">
        <v>-17654410079</v>
      </c>
    </row>
    <row r="62" spans="2:26" ht="15.5" x14ac:dyDescent="0.35">
      <c r="C62" t="s">
        <v>92</v>
      </c>
      <c r="D62" s="5">
        <v>-67225</v>
      </c>
      <c r="F62" s="5">
        <v>-8778</v>
      </c>
      <c r="G62" s="5">
        <v>115694</v>
      </c>
      <c r="X62" s="5">
        <v>5391613953</v>
      </c>
      <c r="Y62" s="5">
        <v>18703493157</v>
      </c>
      <c r="Z62" s="5">
        <v>-21175028782</v>
      </c>
    </row>
    <row r="63" spans="2:26" ht="15.5" x14ac:dyDescent="0.35">
      <c r="C63" t="s">
        <v>94</v>
      </c>
      <c r="X63" s="5">
        <v>87500000</v>
      </c>
      <c r="Y63" s="5">
        <v>9652189336</v>
      </c>
      <c r="Z63" s="5">
        <v>1113047607</v>
      </c>
    </row>
    <row r="64" spans="2:26" ht="15.5" x14ac:dyDescent="0.35">
      <c r="C64" t="s">
        <v>373</v>
      </c>
    </row>
    <row r="65" spans="2:26" ht="15.5" x14ac:dyDescent="0.35">
      <c r="C65" t="s">
        <v>96</v>
      </c>
      <c r="D65" s="5">
        <v>-55898</v>
      </c>
      <c r="E65" s="5">
        <v>11018</v>
      </c>
      <c r="F65" s="5">
        <v>8998</v>
      </c>
      <c r="G65" s="5">
        <v>118755</v>
      </c>
      <c r="I65" s="5">
        <v>35760</v>
      </c>
      <c r="J65" s="5">
        <v>8375</v>
      </c>
      <c r="K65" s="5">
        <v>9150</v>
      </c>
      <c r="L65" s="5">
        <v>12021</v>
      </c>
      <c r="M65" s="5">
        <v>52951</v>
      </c>
      <c r="N65" s="5">
        <v>22403</v>
      </c>
      <c r="O65" s="5">
        <v>43441</v>
      </c>
      <c r="P65" s="5">
        <v>55830</v>
      </c>
      <c r="Q65" s="5">
        <v>45502</v>
      </c>
      <c r="R65" s="5">
        <v>-67725</v>
      </c>
      <c r="S65" s="5">
        <v>-27995867</v>
      </c>
      <c r="T65" s="5">
        <v>-39636</v>
      </c>
      <c r="U65" s="5">
        <v>6127</v>
      </c>
      <c r="V65" s="5">
        <v>-16422</v>
      </c>
      <c r="W65" s="5">
        <v>-11460324246</v>
      </c>
      <c r="X65" s="5">
        <v>725794801</v>
      </c>
      <c r="Y65" s="5">
        <v>11499000779</v>
      </c>
      <c r="Z65" s="5">
        <v>-37798717187</v>
      </c>
    </row>
    <row r="66" spans="2:26" ht="15.5" x14ac:dyDescent="0.35">
      <c r="C66" t="s">
        <v>28</v>
      </c>
      <c r="D66" s="5">
        <v>18200</v>
      </c>
      <c r="E66" s="5">
        <v>270714</v>
      </c>
      <c r="F66" s="5">
        <v>-363562</v>
      </c>
      <c r="G66" s="5">
        <v>-99292</v>
      </c>
      <c r="I66" s="5">
        <v>-71636</v>
      </c>
      <c r="J66" s="5">
        <v>224591</v>
      </c>
      <c r="K66" s="5">
        <v>1736558</v>
      </c>
      <c r="L66" s="5">
        <v>1407352</v>
      </c>
      <c r="M66" s="5">
        <v>-332652</v>
      </c>
      <c r="N66" s="5">
        <v>137500</v>
      </c>
      <c r="O66" s="5">
        <v>-550619</v>
      </c>
      <c r="P66" s="5">
        <v>956076</v>
      </c>
      <c r="Q66" s="5">
        <v>2426813</v>
      </c>
      <c r="R66" s="5">
        <v>2297900</v>
      </c>
      <c r="S66" s="5">
        <v>-29125426</v>
      </c>
      <c r="T66" s="5">
        <v>-2462691</v>
      </c>
      <c r="U66" s="5">
        <v>-4832623</v>
      </c>
      <c r="V66" s="5">
        <v>5574436</v>
      </c>
      <c r="W66" s="5">
        <v>44995489473</v>
      </c>
      <c r="X66" s="5">
        <v>-10165202376</v>
      </c>
      <c r="Y66" s="5">
        <v>-7107652681</v>
      </c>
      <c r="Z66" s="5">
        <v>-55046038524</v>
      </c>
    </row>
    <row r="67" spans="2:26" ht="15.5" x14ac:dyDescent="0.35">
      <c r="C67" t="s">
        <v>27</v>
      </c>
      <c r="D67" s="5">
        <v>-288</v>
      </c>
      <c r="E67" s="5">
        <v>-25037</v>
      </c>
      <c r="F67" s="5">
        <v>3932</v>
      </c>
      <c r="G67" s="5">
        <v>47665</v>
      </c>
      <c r="I67" s="5">
        <v>-8115</v>
      </c>
      <c r="J67" s="5">
        <v>-146869</v>
      </c>
      <c r="K67" s="5">
        <v>-534763</v>
      </c>
      <c r="L67" s="5">
        <v>-451823</v>
      </c>
      <c r="M67" s="5">
        <v>-255673</v>
      </c>
      <c r="N67" s="5">
        <v>-68199</v>
      </c>
      <c r="O67" s="5">
        <v>-8752</v>
      </c>
      <c r="P67" s="5">
        <v>-228828</v>
      </c>
      <c r="R67" s="5">
        <v>47393</v>
      </c>
      <c r="S67" s="5">
        <v>-36521</v>
      </c>
      <c r="T67" s="5">
        <v>-523175</v>
      </c>
      <c r="U67" s="5">
        <v>113465</v>
      </c>
      <c r="V67" s="5">
        <v>181745</v>
      </c>
      <c r="W67" s="5">
        <v>778537973</v>
      </c>
      <c r="X67" s="5">
        <v>64749676</v>
      </c>
      <c r="Y67" s="5">
        <v>161316597</v>
      </c>
      <c r="Z67" s="5">
        <v>-5346176470</v>
      </c>
    </row>
    <row r="68" spans="2:26" ht="15.5" x14ac:dyDescent="0.35">
      <c r="C68" t="s">
        <v>374</v>
      </c>
      <c r="D68" s="5">
        <v>17912</v>
      </c>
      <c r="E68" s="5">
        <v>245677</v>
      </c>
      <c r="F68" s="5">
        <v>-359630</v>
      </c>
      <c r="G68" s="5">
        <v>-51627</v>
      </c>
      <c r="I68" s="5">
        <v>-79751</v>
      </c>
      <c r="J68" s="5">
        <v>77722</v>
      </c>
      <c r="K68" s="5">
        <v>1201795</v>
      </c>
      <c r="L68" s="5">
        <v>955529</v>
      </c>
      <c r="M68" s="5">
        <v>-588325</v>
      </c>
      <c r="N68" s="5">
        <v>69301</v>
      </c>
      <c r="O68" s="5">
        <v>-559371</v>
      </c>
      <c r="P68" s="5">
        <v>727248</v>
      </c>
      <c r="Q68" s="5">
        <v>2426813</v>
      </c>
      <c r="R68" s="5">
        <v>2345293</v>
      </c>
      <c r="S68" s="5">
        <v>-29161947</v>
      </c>
      <c r="T68" s="5">
        <v>-2985866</v>
      </c>
      <c r="U68" s="5">
        <v>-4719158</v>
      </c>
      <c r="V68" s="5">
        <v>5756181</v>
      </c>
      <c r="W68" s="5">
        <v>45774027446</v>
      </c>
      <c r="X68" s="5">
        <v>-10100452700</v>
      </c>
      <c r="Y68" s="5">
        <v>-6946336084</v>
      </c>
      <c r="Z68" s="5">
        <v>-60392214994</v>
      </c>
    </row>
    <row r="69" spans="2:26" ht="15.5" x14ac:dyDescent="0.35">
      <c r="C69" t="s">
        <v>455</v>
      </c>
      <c r="Y69" s="5">
        <v>-2864028</v>
      </c>
    </row>
    <row r="70" spans="2:26" ht="15.5" x14ac:dyDescent="0.35">
      <c r="C70" t="s">
        <v>97</v>
      </c>
      <c r="D70" s="5">
        <v>17912</v>
      </c>
      <c r="E70" s="5">
        <v>245677</v>
      </c>
      <c r="F70" s="5">
        <v>-359630</v>
      </c>
      <c r="G70" s="5">
        <v>-51627</v>
      </c>
      <c r="I70" s="5">
        <v>-79751</v>
      </c>
      <c r="J70" s="5">
        <v>77722</v>
      </c>
      <c r="K70" s="5">
        <v>1201795</v>
      </c>
      <c r="L70" s="5">
        <v>955529</v>
      </c>
      <c r="M70" s="5">
        <v>-588325</v>
      </c>
      <c r="N70" s="5">
        <v>69301</v>
      </c>
      <c r="O70" s="5">
        <v>-559371</v>
      </c>
      <c r="P70" s="5">
        <v>727248</v>
      </c>
      <c r="Q70" s="5">
        <v>2426813</v>
      </c>
      <c r="R70" s="5">
        <v>2345293</v>
      </c>
      <c r="S70" s="5">
        <v>-29161947</v>
      </c>
      <c r="T70" s="5">
        <v>-2985866</v>
      </c>
      <c r="U70" s="5">
        <v>-4719158</v>
      </c>
      <c r="V70" s="5">
        <v>5756181</v>
      </c>
      <c r="W70" s="5">
        <v>45774027446</v>
      </c>
      <c r="X70" s="5">
        <v>-10100452700</v>
      </c>
      <c r="Y70" s="5">
        <v>-6949200112</v>
      </c>
      <c r="Z70" s="5">
        <v>-60392214994</v>
      </c>
    </row>
    <row r="71" spans="2:26" ht="15.5" x14ac:dyDescent="0.35">
      <c r="C71" t="s">
        <v>98</v>
      </c>
      <c r="E71" s="5">
        <v>-6152</v>
      </c>
      <c r="I71" s="5">
        <v>-6152</v>
      </c>
      <c r="J71" s="5">
        <v>26488</v>
      </c>
      <c r="K71" s="5">
        <v>-1038</v>
      </c>
      <c r="L71" s="5">
        <v>6379</v>
      </c>
      <c r="M71" s="5">
        <v>5713</v>
      </c>
      <c r="N71" s="5">
        <v>-251</v>
      </c>
      <c r="O71" s="5">
        <v>641</v>
      </c>
      <c r="P71" s="5">
        <v>-7574</v>
      </c>
      <c r="Q71" s="5">
        <v>110595</v>
      </c>
      <c r="R71" s="5">
        <v>-12565</v>
      </c>
      <c r="S71" s="5">
        <v>-1304</v>
      </c>
      <c r="T71" s="5">
        <v>15452</v>
      </c>
      <c r="U71" s="5">
        <v>22970</v>
      </c>
    </row>
    <row r="72" spans="2:26" ht="15.5" x14ac:dyDescent="0.35">
      <c r="C72" t="s">
        <v>99</v>
      </c>
      <c r="D72" s="5">
        <v>17912</v>
      </c>
      <c r="E72" s="5">
        <v>239525</v>
      </c>
      <c r="F72" s="5">
        <v>-359630</v>
      </c>
      <c r="G72" s="5">
        <v>-51627</v>
      </c>
      <c r="I72" s="5">
        <v>-85903</v>
      </c>
      <c r="J72" s="5">
        <v>104210</v>
      </c>
      <c r="K72" s="5">
        <v>1200757</v>
      </c>
      <c r="L72" s="5">
        <v>961908</v>
      </c>
      <c r="M72" s="5">
        <v>-582612</v>
      </c>
      <c r="N72" s="5">
        <v>69050</v>
      </c>
      <c r="O72" s="5">
        <v>-558730</v>
      </c>
      <c r="P72" s="5">
        <v>719674</v>
      </c>
      <c r="Q72" s="5">
        <v>2537408</v>
      </c>
      <c r="R72" s="5">
        <v>2332728</v>
      </c>
      <c r="S72" s="5">
        <v>-29163251</v>
      </c>
      <c r="T72" s="5">
        <v>-2970414</v>
      </c>
      <c r="U72" s="5">
        <v>-4696188</v>
      </c>
      <c r="V72" s="5">
        <v>5756181</v>
      </c>
      <c r="W72" s="5">
        <v>45774027446</v>
      </c>
    </row>
    <row r="73" spans="2:26" ht="15.5" x14ac:dyDescent="0.35">
      <c r="C73" t="s">
        <v>100</v>
      </c>
      <c r="D73" s="5">
        <v>17912</v>
      </c>
      <c r="E73" s="5">
        <v>245677</v>
      </c>
      <c r="F73" s="5">
        <v>-359630</v>
      </c>
      <c r="G73" s="5">
        <v>-51627</v>
      </c>
      <c r="I73" s="5">
        <v>-79751</v>
      </c>
      <c r="J73" s="5">
        <v>77722</v>
      </c>
      <c r="K73" s="5">
        <v>1201795</v>
      </c>
      <c r="L73" s="5">
        <v>955529</v>
      </c>
      <c r="M73" s="5">
        <v>-588325</v>
      </c>
      <c r="N73" s="5">
        <v>69301</v>
      </c>
      <c r="O73" s="5">
        <v>-559371</v>
      </c>
      <c r="P73" s="5">
        <v>727248</v>
      </c>
      <c r="Q73" s="5">
        <v>2426813</v>
      </c>
      <c r="R73" s="5">
        <v>2345293</v>
      </c>
      <c r="S73" s="5">
        <v>-29161947</v>
      </c>
      <c r="T73" s="5">
        <v>-2985866</v>
      </c>
      <c r="U73" s="5">
        <v>-4719158</v>
      </c>
      <c r="V73" s="5">
        <v>5756181</v>
      </c>
      <c r="W73" s="5">
        <v>45774027446</v>
      </c>
      <c r="X73" s="5">
        <v>-10100452700</v>
      </c>
      <c r="Y73" s="5">
        <v>-6949200112</v>
      </c>
      <c r="Z73" s="5">
        <v>-60392214994</v>
      </c>
    </row>
    <row r="74" spans="2:26" ht="15.5" x14ac:dyDescent="0.35">
      <c r="C74" t="s">
        <v>7</v>
      </c>
      <c r="D74" s="5">
        <v>17901</v>
      </c>
      <c r="E74" s="5">
        <v>239484</v>
      </c>
      <c r="F74" s="5">
        <v>-359601</v>
      </c>
      <c r="G74" s="5">
        <v>-51603</v>
      </c>
      <c r="I74" s="5">
        <v>-85935</v>
      </c>
      <c r="J74" s="5">
        <v>104166</v>
      </c>
      <c r="K74" s="5">
        <v>1200596</v>
      </c>
      <c r="L74" s="5">
        <v>961770</v>
      </c>
      <c r="M74" s="5">
        <v>-582577</v>
      </c>
      <c r="N74" s="5">
        <v>68996</v>
      </c>
      <c r="O74" s="5">
        <v>-558714</v>
      </c>
      <c r="P74" s="5">
        <v>719546</v>
      </c>
      <c r="Q74" s="5">
        <v>2537108</v>
      </c>
      <c r="R74" s="5">
        <v>2332458</v>
      </c>
      <c r="S74" s="5">
        <v>-29163167</v>
      </c>
      <c r="T74" s="5">
        <v>-2970159</v>
      </c>
      <c r="U74" s="5">
        <v>-4694985</v>
      </c>
      <c r="V74" s="5">
        <v>5756181</v>
      </c>
      <c r="W74" s="5">
        <v>45779597755</v>
      </c>
    </row>
    <row r="75" spans="2:26" ht="15.5" x14ac:dyDescent="0.35">
      <c r="C75" t="s">
        <v>190</v>
      </c>
    </row>
    <row r="76" spans="2:26" ht="15.5" x14ac:dyDescent="0.35">
      <c r="C76" t="s">
        <v>101</v>
      </c>
      <c r="D76" s="5">
        <v>17912</v>
      </c>
      <c r="E76" s="5">
        <v>245677</v>
      </c>
      <c r="F76" s="5">
        <v>-359630</v>
      </c>
      <c r="G76" s="5">
        <v>-51627</v>
      </c>
      <c r="I76" s="5">
        <v>-79751</v>
      </c>
      <c r="J76" s="5">
        <v>77722</v>
      </c>
      <c r="K76" s="5">
        <v>1201795</v>
      </c>
      <c r="L76" s="5">
        <v>955529</v>
      </c>
      <c r="M76" s="5">
        <v>-588325</v>
      </c>
      <c r="N76" s="5">
        <v>69301</v>
      </c>
      <c r="O76" s="5">
        <v>-559371</v>
      </c>
      <c r="P76" s="5">
        <v>727248</v>
      </c>
      <c r="Q76" s="5">
        <v>2426813</v>
      </c>
      <c r="R76" s="5">
        <v>2345293</v>
      </c>
      <c r="S76" s="5">
        <v>-29161947</v>
      </c>
      <c r="T76" s="5">
        <v>-2985866</v>
      </c>
      <c r="U76" s="5">
        <v>-4719158</v>
      </c>
      <c r="V76" s="5">
        <v>5756181</v>
      </c>
      <c r="W76" s="5">
        <v>45774027446</v>
      </c>
      <c r="X76" s="5">
        <v>-10100452700</v>
      </c>
      <c r="Y76" s="5">
        <v>-6949200112</v>
      </c>
      <c r="Z76" s="5">
        <v>-60392214994</v>
      </c>
    </row>
    <row r="77" spans="2:26" ht="15.5" x14ac:dyDescent="0.35">
      <c r="C77" t="s">
        <v>102</v>
      </c>
      <c r="D77" s="5">
        <v>17912</v>
      </c>
      <c r="E77" s="5">
        <v>239525</v>
      </c>
      <c r="F77" s="5">
        <v>-359630</v>
      </c>
      <c r="G77" s="5">
        <v>-51627</v>
      </c>
      <c r="I77" s="5">
        <v>-85903</v>
      </c>
      <c r="J77" s="5">
        <v>104210</v>
      </c>
      <c r="K77" s="5">
        <v>1200757</v>
      </c>
      <c r="L77" s="5">
        <v>961908</v>
      </c>
      <c r="M77" s="5">
        <v>-582612</v>
      </c>
      <c r="N77" s="5">
        <v>69050</v>
      </c>
      <c r="O77" s="5">
        <v>-558730</v>
      </c>
      <c r="P77" s="5">
        <v>719674</v>
      </c>
      <c r="Q77" s="5">
        <v>2537408</v>
      </c>
      <c r="R77" s="5">
        <v>2332728</v>
      </c>
      <c r="S77" s="5">
        <v>-29163251</v>
      </c>
      <c r="T77" s="5">
        <v>-2970414</v>
      </c>
      <c r="U77" s="5">
        <v>-4696188</v>
      </c>
      <c r="V77" s="5">
        <v>5756181</v>
      </c>
      <c r="W77" s="5">
        <v>45774027446</v>
      </c>
    </row>
    <row r="78" spans="2:26" ht="15.5" x14ac:dyDescent="0.35">
      <c r="C78" t="s">
        <v>103</v>
      </c>
      <c r="D78" s="5">
        <v>17912</v>
      </c>
      <c r="E78" s="5">
        <v>239525</v>
      </c>
      <c r="F78" s="5">
        <v>-359630</v>
      </c>
      <c r="G78" s="5">
        <v>-51627</v>
      </c>
      <c r="I78" s="5">
        <v>-85903</v>
      </c>
      <c r="J78" s="5">
        <v>104210</v>
      </c>
      <c r="K78" s="5">
        <v>1200757</v>
      </c>
      <c r="L78" s="5">
        <v>961908</v>
      </c>
      <c r="M78" s="5">
        <v>-582612</v>
      </c>
      <c r="N78" s="5">
        <v>69050</v>
      </c>
      <c r="O78" s="5">
        <v>-558730</v>
      </c>
      <c r="P78" s="5">
        <v>719674</v>
      </c>
      <c r="Q78" s="5">
        <v>2537408</v>
      </c>
      <c r="R78" s="5">
        <v>2332728</v>
      </c>
      <c r="S78" s="5">
        <v>-29163251</v>
      </c>
      <c r="T78" s="5">
        <v>-2970414</v>
      </c>
      <c r="U78" s="5">
        <v>-4696188</v>
      </c>
      <c r="V78" s="5">
        <v>5756181</v>
      </c>
      <c r="W78" s="5">
        <v>45774027446</v>
      </c>
    </row>
    <row r="80" spans="2:26" ht="15.5" x14ac:dyDescent="0.35">
      <c r="B80" t="s">
        <v>104</v>
      </c>
      <c r="C80" t="s">
        <v>105</v>
      </c>
    </row>
    <row r="81" spans="3:26" ht="15.5" x14ac:dyDescent="0.35">
      <c r="C81" t="s">
        <v>106</v>
      </c>
    </row>
    <row r="82" spans="3:26" ht="15.5" x14ac:dyDescent="0.35">
      <c r="C82" t="s">
        <v>19</v>
      </c>
      <c r="D82" s="5">
        <v>2613093</v>
      </c>
      <c r="E82" s="5">
        <v>1356649</v>
      </c>
      <c r="F82" s="5">
        <v>2636264</v>
      </c>
      <c r="G82" s="5">
        <v>1446309</v>
      </c>
      <c r="I82" s="5">
        <v>1356649</v>
      </c>
      <c r="J82" s="5">
        <v>1235769</v>
      </c>
      <c r="K82" s="5">
        <v>227486</v>
      </c>
      <c r="L82" s="5">
        <v>805858</v>
      </c>
      <c r="M82" s="5">
        <v>2444492</v>
      </c>
      <c r="N82" s="5">
        <v>2638912</v>
      </c>
      <c r="O82" s="5">
        <v>2181261</v>
      </c>
      <c r="P82" s="5">
        <v>1115321</v>
      </c>
      <c r="Q82" s="5">
        <v>2107064</v>
      </c>
      <c r="R82" s="5">
        <v>886814</v>
      </c>
      <c r="S82" s="5">
        <v>361743</v>
      </c>
      <c r="T82" s="5">
        <v>1522917</v>
      </c>
      <c r="U82" s="5">
        <v>327744</v>
      </c>
      <c r="V82" s="5">
        <v>858078</v>
      </c>
      <c r="W82" s="5">
        <v>1203600550</v>
      </c>
      <c r="X82" s="5">
        <v>796345253</v>
      </c>
      <c r="Y82" s="5">
        <v>999243000</v>
      </c>
      <c r="Z82" s="5">
        <v>1672879870</v>
      </c>
    </row>
    <row r="83" spans="3:26" ht="15.5" x14ac:dyDescent="0.35">
      <c r="C83" t="s">
        <v>458</v>
      </c>
      <c r="S83" s="5">
        <v>6110</v>
      </c>
      <c r="T83" s="5">
        <v>6110</v>
      </c>
      <c r="U83" s="5">
        <v>6578</v>
      </c>
      <c r="V83" s="5">
        <v>7014</v>
      </c>
    </row>
    <row r="84" spans="3:26" ht="15.5" x14ac:dyDescent="0.35">
      <c r="C84" t="s">
        <v>110</v>
      </c>
      <c r="D84" s="5">
        <v>2205140</v>
      </c>
      <c r="E84" s="5">
        <v>3860890</v>
      </c>
      <c r="F84" s="5">
        <v>2954397</v>
      </c>
      <c r="G84" s="5">
        <v>4033365</v>
      </c>
      <c r="I84" s="5">
        <v>3860890</v>
      </c>
      <c r="J84" s="5">
        <v>1859049</v>
      </c>
      <c r="K84" s="5">
        <v>1359985</v>
      </c>
      <c r="L84" s="5">
        <v>1792382</v>
      </c>
      <c r="M84" s="5">
        <v>1049098</v>
      </c>
      <c r="N84" s="5">
        <v>1663148</v>
      </c>
      <c r="O84" s="5">
        <v>864157</v>
      </c>
      <c r="P84" s="5">
        <v>4652745</v>
      </c>
      <c r="Q84" s="5">
        <v>3574621</v>
      </c>
      <c r="R84" s="5">
        <v>3253963</v>
      </c>
      <c r="S84" s="5">
        <v>1608735</v>
      </c>
      <c r="T84" s="5">
        <v>1024966</v>
      </c>
      <c r="U84" s="5">
        <v>549141</v>
      </c>
      <c r="V84" s="5">
        <v>2715575</v>
      </c>
      <c r="X84" s="5">
        <v>78560311</v>
      </c>
      <c r="Y84" s="5">
        <v>11752248634</v>
      </c>
      <c r="Z84" s="5">
        <v>12220957375</v>
      </c>
    </row>
    <row r="85" spans="3:26" ht="15.5" x14ac:dyDescent="0.35">
      <c r="C85" t="s">
        <v>108</v>
      </c>
      <c r="D85" s="5">
        <v>43051755</v>
      </c>
      <c r="E85" s="5">
        <v>43053582</v>
      </c>
      <c r="F85" s="5">
        <v>43353772</v>
      </c>
      <c r="G85" s="5">
        <v>43354522</v>
      </c>
      <c r="I85" s="5">
        <v>43053582</v>
      </c>
      <c r="J85" s="5">
        <v>43354293</v>
      </c>
      <c r="U85" s="5">
        <v>41665</v>
      </c>
      <c r="V85" s="5">
        <v>31083</v>
      </c>
    </row>
    <row r="86" spans="3:26" ht="15.5" x14ac:dyDescent="0.35">
      <c r="C86" t="s">
        <v>111</v>
      </c>
      <c r="D86" s="5">
        <v>2205140</v>
      </c>
      <c r="E86" s="5">
        <v>3860890</v>
      </c>
      <c r="F86" s="5">
        <v>2954397</v>
      </c>
      <c r="G86" s="5">
        <v>4033365</v>
      </c>
      <c r="I86" s="5">
        <v>3860890</v>
      </c>
      <c r="J86" s="5">
        <v>1859049</v>
      </c>
      <c r="K86" s="5">
        <v>1359985</v>
      </c>
      <c r="L86" s="5">
        <v>1792382</v>
      </c>
      <c r="M86" s="5">
        <v>1049098</v>
      </c>
      <c r="N86" s="5">
        <v>1663148</v>
      </c>
      <c r="O86" s="5">
        <v>864157</v>
      </c>
      <c r="P86" s="5">
        <v>4652745</v>
      </c>
      <c r="Q86" s="5">
        <v>3574621</v>
      </c>
      <c r="R86" s="5">
        <v>3253963</v>
      </c>
      <c r="S86" s="5">
        <v>1608735</v>
      </c>
      <c r="T86" s="5">
        <v>1024966</v>
      </c>
      <c r="U86" s="5">
        <v>549141</v>
      </c>
      <c r="V86" s="5">
        <v>2715575</v>
      </c>
      <c r="X86" s="5">
        <v>78560311</v>
      </c>
      <c r="Y86" s="5">
        <v>11752248634</v>
      </c>
      <c r="Z86" s="5">
        <v>12220957375</v>
      </c>
    </row>
    <row r="87" spans="3:26" ht="15.5" x14ac:dyDescent="0.35">
      <c r="C87" t="s">
        <v>112</v>
      </c>
      <c r="K87" s="5">
        <v>83760</v>
      </c>
      <c r="M87" s="5">
        <v>268799</v>
      </c>
      <c r="N87" s="5">
        <v>158902</v>
      </c>
      <c r="O87" s="5">
        <v>25328</v>
      </c>
      <c r="P87" s="5">
        <v>17874</v>
      </c>
      <c r="Q87" s="5">
        <v>305</v>
      </c>
      <c r="R87" s="5">
        <v>343</v>
      </c>
      <c r="S87" s="5">
        <v>31</v>
      </c>
      <c r="T87" s="5">
        <v>1079825</v>
      </c>
      <c r="U87" s="5">
        <v>8376</v>
      </c>
      <c r="V87" s="5">
        <v>108507</v>
      </c>
      <c r="X87" s="5">
        <v>17826290</v>
      </c>
      <c r="Y87" s="5">
        <v>10104248042</v>
      </c>
      <c r="Z87" s="5">
        <v>34973110909</v>
      </c>
    </row>
    <row r="88" spans="3:26" ht="15.5" x14ac:dyDescent="0.35">
      <c r="C88" t="s">
        <v>107</v>
      </c>
      <c r="E88" s="5">
        <v>293</v>
      </c>
      <c r="I88" s="5">
        <v>293</v>
      </c>
      <c r="J88" s="5">
        <v>54879</v>
      </c>
      <c r="K88" s="5">
        <v>43606377</v>
      </c>
      <c r="L88" s="5">
        <v>46925993</v>
      </c>
      <c r="M88" s="5">
        <v>51842686</v>
      </c>
      <c r="N88" s="5">
        <v>52970302</v>
      </c>
      <c r="O88" s="5">
        <v>53884963</v>
      </c>
      <c r="P88" s="5">
        <v>56809195</v>
      </c>
      <c r="Q88" s="5">
        <v>57624891</v>
      </c>
      <c r="R88" s="5">
        <v>59037282</v>
      </c>
      <c r="S88" s="5">
        <v>60822755</v>
      </c>
      <c r="T88" s="5">
        <v>62638590</v>
      </c>
      <c r="U88" s="5">
        <v>60910824</v>
      </c>
      <c r="V88" s="5">
        <v>56122273</v>
      </c>
    </row>
    <row r="89" spans="3:26" ht="15.5" x14ac:dyDescent="0.35">
      <c r="C89" t="s">
        <v>113</v>
      </c>
      <c r="K89" s="5">
        <v>83760</v>
      </c>
      <c r="M89" s="5">
        <v>268799</v>
      </c>
      <c r="N89" s="5">
        <v>158902</v>
      </c>
      <c r="O89" s="5">
        <v>25328</v>
      </c>
      <c r="P89" s="5">
        <v>17874</v>
      </c>
      <c r="Q89" s="5">
        <v>305</v>
      </c>
      <c r="R89" s="5">
        <v>343</v>
      </c>
      <c r="S89" s="5">
        <v>31</v>
      </c>
      <c r="T89" s="5">
        <v>1079825</v>
      </c>
      <c r="U89" s="5">
        <v>8376</v>
      </c>
      <c r="V89" s="5">
        <v>108507</v>
      </c>
      <c r="X89" s="5">
        <v>17826290</v>
      </c>
      <c r="Y89" s="5">
        <v>10104248042</v>
      </c>
      <c r="Z89" s="5">
        <v>34973110909</v>
      </c>
    </row>
    <row r="90" spans="3:26" ht="15.5" x14ac:dyDescent="0.35">
      <c r="C90" t="s">
        <v>114</v>
      </c>
      <c r="D90" s="5">
        <v>313290</v>
      </c>
      <c r="E90" s="5">
        <v>275019</v>
      </c>
      <c r="F90" s="5">
        <v>314515</v>
      </c>
      <c r="G90" s="5">
        <v>306503</v>
      </c>
      <c r="I90" s="5">
        <v>275019</v>
      </c>
      <c r="J90" s="5">
        <v>272928</v>
      </c>
      <c r="K90" s="5">
        <v>256226</v>
      </c>
      <c r="L90" s="5">
        <v>276630</v>
      </c>
      <c r="M90" s="5">
        <v>288447</v>
      </c>
      <c r="N90" s="5">
        <v>281556</v>
      </c>
      <c r="O90" s="5">
        <v>206263</v>
      </c>
      <c r="P90" s="5">
        <v>200118</v>
      </c>
      <c r="Q90" s="5">
        <v>229243</v>
      </c>
      <c r="R90" s="5">
        <v>208278</v>
      </c>
      <c r="S90" s="5">
        <v>143545</v>
      </c>
      <c r="T90" s="5">
        <v>93580</v>
      </c>
      <c r="U90" s="5">
        <v>20634</v>
      </c>
      <c r="V90" s="5">
        <v>97</v>
      </c>
      <c r="X90" s="5">
        <v>6110765785</v>
      </c>
      <c r="Y90" s="5">
        <v>9775701415</v>
      </c>
      <c r="Z90" s="5">
        <v>18449261978</v>
      </c>
    </row>
    <row r="91" spans="3:26" ht="15.5" x14ac:dyDescent="0.35">
      <c r="C91" t="s">
        <v>95</v>
      </c>
      <c r="D91" s="5">
        <v>-65209423</v>
      </c>
      <c r="E91" s="5">
        <v>-65227326</v>
      </c>
      <c r="F91" s="5">
        <v>-65466810</v>
      </c>
      <c r="G91" s="5">
        <v>-65107209</v>
      </c>
      <c r="I91" s="5">
        <v>-65227326</v>
      </c>
      <c r="J91" s="5">
        <v>-65141391</v>
      </c>
      <c r="K91" s="5">
        <v>-65245557</v>
      </c>
      <c r="L91" s="5">
        <v>-66437778</v>
      </c>
      <c r="M91" s="5">
        <v>-67399548</v>
      </c>
      <c r="N91" s="5">
        <v>-66816971</v>
      </c>
      <c r="O91" s="5">
        <v>-66885967</v>
      </c>
      <c r="P91" s="5">
        <v>-66327253</v>
      </c>
      <c r="Q91" s="5">
        <v>-67046799</v>
      </c>
      <c r="R91" s="5">
        <v>-69583907</v>
      </c>
      <c r="S91" s="5">
        <v>-71916365</v>
      </c>
      <c r="T91" s="5">
        <v>-42753198</v>
      </c>
      <c r="U91" s="5">
        <v>-39783039</v>
      </c>
      <c r="V91" s="5">
        <v>-34205756</v>
      </c>
      <c r="W91" s="5">
        <v>-352125108113</v>
      </c>
      <c r="X91" s="5">
        <v>-397904705868</v>
      </c>
      <c r="Y91" s="5">
        <v>-387804253168</v>
      </c>
      <c r="Z91" s="5">
        <v>-380855053056</v>
      </c>
    </row>
    <row r="92" spans="3:26" ht="15.5" x14ac:dyDescent="0.35">
      <c r="C92" t="s">
        <v>115</v>
      </c>
      <c r="D92" s="5">
        <v>5519684</v>
      </c>
      <c r="E92" s="5">
        <v>5940890</v>
      </c>
      <c r="F92" s="5">
        <v>7026947</v>
      </c>
      <c r="G92" s="5">
        <v>6366792</v>
      </c>
      <c r="I92" s="5">
        <v>5940890</v>
      </c>
      <c r="J92" s="5">
        <v>3480922</v>
      </c>
      <c r="K92" s="5">
        <v>2085153</v>
      </c>
      <c r="L92" s="5">
        <v>3015493</v>
      </c>
      <c r="M92" s="5">
        <v>4187836</v>
      </c>
      <c r="N92" s="5">
        <v>4839888</v>
      </c>
      <c r="O92" s="5">
        <v>3387886</v>
      </c>
      <c r="P92" s="5">
        <v>6246256</v>
      </c>
      <c r="Q92" s="5">
        <v>5998669</v>
      </c>
      <c r="R92" s="5">
        <v>4427061</v>
      </c>
      <c r="S92" s="5">
        <v>2270855</v>
      </c>
      <c r="T92" s="5">
        <v>4262173</v>
      </c>
      <c r="U92" s="5">
        <v>1669140</v>
      </c>
      <c r="V92" s="5">
        <v>6271691</v>
      </c>
      <c r="W92" s="5">
        <v>1245681389</v>
      </c>
      <c r="X92" s="5">
        <v>7297190499</v>
      </c>
      <c r="Y92" s="5">
        <v>33949639792</v>
      </c>
      <c r="Z92" s="5">
        <v>69680994435</v>
      </c>
    </row>
    <row r="93" spans="3:26" ht="15.5" x14ac:dyDescent="0.35">
      <c r="C93" t="s">
        <v>116</v>
      </c>
    </row>
    <row r="94" spans="3:26" ht="15.5" x14ac:dyDescent="0.35">
      <c r="C94" t="s">
        <v>118</v>
      </c>
      <c r="D94" s="5">
        <v>6181163</v>
      </c>
      <c r="E94" s="5">
        <v>6665911</v>
      </c>
      <c r="F94" s="5">
        <v>7147203</v>
      </c>
      <c r="G94" s="5">
        <v>7687456</v>
      </c>
      <c r="I94" s="5">
        <v>6665911</v>
      </c>
      <c r="J94" s="5">
        <v>8224265</v>
      </c>
      <c r="K94" s="5">
        <v>10022758</v>
      </c>
      <c r="L94" s="5">
        <v>11619202</v>
      </c>
      <c r="M94" s="5">
        <v>13376469</v>
      </c>
      <c r="N94" s="5">
        <v>15093088</v>
      </c>
      <c r="O94" s="5">
        <v>16748507</v>
      </c>
      <c r="P94" s="5">
        <v>18484804</v>
      </c>
      <c r="Q94" s="5">
        <v>18180415</v>
      </c>
      <c r="R94" s="5">
        <v>19832427</v>
      </c>
      <c r="S94" s="5">
        <v>20081333</v>
      </c>
      <c r="T94" s="5">
        <v>21206938</v>
      </c>
      <c r="U94" s="5">
        <v>24411648</v>
      </c>
      <c r="V94" s="5">
        <v>22746136</v>
      </c>
      <c r="W94" s="5">
        <v>2433536799</v>
      </c>
      <c r="X94" s="5">
        <v>9111857738</v>
      </c>
      <c r="Y94" s="5">
        <v>10076675245</v>
      </c>
      <c r="Z94" s="5">
        <v>22487899181</v>
      </c>
    </row>
    <row r="95" spans="3:26" ht="15.5" x14ac:dyDescent="0.35">
      <c r="C95" t="s">
        <v>119</v>
      </c>
      <c r="T95" s="5">
        <v>27919344</v>
      </c>
      <c r="U95" s="5">
        <v>27919344</v>
      </c>
      <c r="V95" s="5">
        <v>27522881</v>
      </c>
    </row>
    <row r="96" spans="3:26" ht="15.5" x14ac:dyDescent="0.35">
      <c r="C96" t="s">
        <v>117</v>
      </c>
      <c r="D96" s="5">
        <v>444066</v>
      </c>
      <c r="E96" s="5">
        <v>440350</v>
      </c>
      <c r="F96" s="5">
        <v>344494</v>
      </c>
      <c r="G96" s="5">
        <v>340562</v>
      </c>
      <c r="I96" s="5">
        <v>440350</v>
      </c>
      <c r="J96" s="5">
        <v>315793</v>
      </c>
      <c r="K96" s="5">
        <v>225176</v>
      </c>
      <c r="L96" s="5">
        <v>146044</v>
      </c>
      <c r="M96" s="5">
        <v>124982</v>
      </c>
      <c r="N96" s="5">
        <v>223703</v>
      </c>
      <c r="T96" s="5">
        <v>81278</v>
      </c>
      <c r="U96" s="5">
        <v>351408</v>
      </c>
      <c r="V96" s="5">
        <v>238677</v>
      </c>
    </row>
    <row r="97" spans="3:26" ht="15.5" x14ac:dyDescent="0.35">
      <c r="C97" t="s">
        <v>507</v>
      </c>
      <c r="Y97" s="5">
        <v>30000000</v>
      </c>
      <c r="Z97" s="5">
        <v>7943018760</v>
      </c>
    </row>
    <row r="98" spans="3:26" ht="15.5" x14ac:dyDescent="0.35">
      <c r="C98" t="s">
        <v>376</v>
      </c>
      <c r="W98" s="5">
        <v>9228424193</v>
      </c>
      <c r="X98" s="5">
        <v>9861048567</v>
      </c>
      <c r="Y98" s="5">
        <v>10499411442</v>
      </c>
    </row>
    <row r="99" spans="3:26" ht="15.5" x14ac:dyDescent="0.35">
      <c r="C99" t="s">
        <v>120</v>
      </c>
      <c r="D99" s="5">
        <v>7437291</v>
      </c>
      <c r="E99" s="5">
        <v>7947410</v>
      </c>
      <c r="F99" s="5">
        <v>7900624</v>
      </c>
      <c r="G99" s="5">
        <v>8436943</v>
      </c>
      <c r="I99" s="5">
        <v>7947410</v>
      </c>
      <c r="J99" s="5">
        <v>9017767</v>
      </c>
      <c r="K99" s="5">
        <v>10348767</v>
      </c>
      <c r="L99" s="5">
        <v>11867721</v>
      </c>
      <c r="M99" s="5">
        <v>13825927</v>
      </c>
      <c r="N99" s="5">
        <v>16008435</v>
      </c>
      <c r="O99" s="5">
        <v>17530221</v>
      </c>
      <c r="P99" s="5">
        <v>18690168</v>
      </c>
      <c r="Q99" s="5">
        <v>19423564</v>
      </c>
      <c r="R99" s="5">
        <v>20164394</v>
      </c>
      <c r="S99" s="5">
        <v>20527943</v>
      </c>
      <c r="T99" s="5">
        <v>49399638</v>
      </c>
      <c r="U99" s="5">
        <v>53265747</v>
      </c>
      <c r="V99" s="5">
        <v>50512943</v>
      </c>
      <c r="W99" s="5">
        <v>11927698131</v>
      </c>
      <c r="X99" s="5">
        <v>66350564156</v>
      </c>
      <c r="Y99" s="5">
        <v>67983744538</v>
      </c>
      <c r="Z99" s="5">
        <v>82752879572</v>
      </c>
    </row>
    <row r="100" spans="3:26" ht="15.5" x14ac:dyDescent="0.35">
      <c r="C100" t="s">
        <v>121</v>
      </c>
      <c r="D100" s="5">
        <v>12956975</v>
      </c>
      <c r="E100" s="5">
        <v>13888300</v>
      </c>
      <c r="F100" s="5">
        <v>14927571</v>
      </c>
      <c r="G100" s="5">
        <v>14803735</v>
      </c>
      <c r="I100" s="5">
        <v>13888300</v>
      </c>
      <c r="J100" s="5">
        <v>12498689</v>
      </c>
      <c r="K100" s="5">
        <v>12433920</v>
      </c>
      <c r="L100" s="5">
        <v>14883214</v>
      </c>
      <c r="M100" s="5">
        <v>18013763</v>
      </c>
      <c r="N100" s="5">
        <v>20848323</v>
      </c>
      <c r="O100" s="5">
        <v>20918107</v>
      </c>
      <c r="P100" s="5">
        <v>24936424</v>
      </c>
      <c r="Q100" s="5">
        <v>25422233</v>
      </c>
      <c r="R100" s="5">
        <v>24591455</v>
      </c>
      <c r="S100" s="5">
        <v>22798798</v>
      </c>
      <c r="T100" s="5">
        <v>53661811</v>
      </c>
      <c r="U100" s="5">
        <v>54934887</v>
      </c>
      <c r="V100" s="5">
        <v>56784634</v>
      </c>
      <c r="W100" s="5">
        <v>13173379520</v>
      </c>
      <c r="X100" s="5">
        <v>73647754655</v>
      </c>
      <c r="Y100" s="5">
        <v>101933384330</v>
      </c>
      <c r="Z100" s="5">
        <v>152433874007</v>
      </c>
    </row>
    <row r="101" spans="3:26" ht="15.5" x14ac:dyDescent="0.35">
      <c r="C101" t="s">
        <v>122</v>
      </c>
    </row>
    <row r="102" spans="3:26" ht="15.5" x14ac:dyDescent="0.35">
      <c r="C102" t="s">
        <v>123</v>
      </c>
    </row>
    <row r="103" spans="3:26" ht="15.5" x14ac:dyDescent="0.35">
      <c r="C103" t="s">
        <v>124</v>
      </c>
      <c r="D103" s="5">
        <v>45019250</v>
      </c>
      <c r="E103" s="5">
        <v>45967039</v>
      </c>
      <c r="F103" s="5">
        <v>47230019</v>
      </c>
      <c r="G103" s="5">
        <v>46784165</v>
      </c>
      <c r="I103" s="5">
        <v>45967039</v>
      </c>
      <c r="J103" s="5">
        <v>44515490</v>
      </c>
      <c r="K103" s="5">
        <v>44576237</v>
      </c>
      <c r="L103" s="5">
        <v>48267528</v>
      </c>
      <c r="M103" s="5">
        <v>52388608</v>
      </c>
      <c r="N103" s="5">
        <v>54665377</v>
      </c>
      <c r="O103" s="5">
        <v>54854034</v>
      </c>
      <c r="P103" s="5">
        <v>58322284</v>
      </c>
      <c r="Q103" s="5">
        <v>59541767</v>
      </c>
      <c r="R103" s="5">
        <v>61002085</v>
      </c>
      <c r="S103" s="5">
        <v>61593976</v>
      </c>
      <c r="T103" s="5">
        <v>63267204</v>
      </c>
      <c r="U103" s="5">
        <v>61603214</v>
      </c>
      <c r="V103" s="5">
        <v>57936034</v>
      </c>
      <c r="W103" s="5">
        <v>2579929816</v>
      </c>
      <c r="X103" s="5">
        <v>159066565395</v>
      </c>
      <c r="Y103" s="5">
        <v>188441437472</v>
      </c>
      <c r="Z103" s="5">
        <v>231767463140</v>
      </c>
    </row>
    <row r="104" spans="3:26" ht="15.5" x14ac:dyDescent="0.35">
      <c r="C104" t="s">
        <v>125</v>
      </c>
      <c r="X104" s="5">
        <v>149096563379</v>
      </c>
      <c r="Y104" s="5">
        <v>87040499744</v>
      </c>
      <c r="Z104" s="5">
        <v>108072653100</v>
      </c>
    </row>
    <row r="105" spans="3:26" ht="15.5" x14ac:dyDescent="0.35">
      <c r="C105" t="s">
        <v>127</v>
      </c>
      <c r="W105" s="5">
        <v>1496051066</v>
      </c>
      <c r="X105" s="5">
        <v>6902893595</v>
      </c>
      <c r="Y105" s="5">
        <v>11768025766</v>
      </c>
      <c r="Z105" s="5">
        <v>13691348862</v>
      </c>
    </row>
    <row r="106" spans="3:26" ht="15.5" x14ac:dyDescent="0.35">
      <c r="C106" t="s">
        <v>128</v>
      </c>
      <c r="D106" s="5">
        <v>280157</v>
      </c>
      <c r="E106" s="5">
        <v>967587</v>
      </c>
      <c r="F106" s="5">
        <v>289881</v>
      </c>
      <c r="G106" s="5">
        <v>127411</v>
      </c>
      <c r="I106" s="5">
        <v>967587</v>
      </c>
      <c r="J106" s="5">
        <v>167463</v>
      </c>
      <c r="K106" s="5">
        <v>166923</v>
      </c>
      <c r="L106" s="5">
        <v>337413</v>
      </c>
      <c r="M106" s="5">
        <v>194256</v>
      </c>
      <c r="N106" s="5">
        <v>91104</v>
      </c>
      <c r="O106" s="5">
        <v>105327</v>
      </c>
      <c r="P106" s="5">
        <v>243821</v>
      </c>
      <c r="Q106" s="5">
        <v>128195</v>
      </c>
      <c r="R106" s="5">
        <v>165528</v>
      </c>
      <c r="S106" s="5">
        <v>290017</v>
      </c>
      <c r="T106" s="5">
        <v>356751</v>
      </c>
      <c r="U106" s="5">
        <v>617261</v>
      </c>
      <c r="V106" s="5">
        <v>336626</v>
      </c>
      <c r="W106" s="5">
        <v>1496051066</v>
      </c>
      <c r="X106" s="5">
        <v>6902893595</v>
      </c>
      <c r="Y106" s="5">
        <v>11768025766</v>
      </c>
      <c r="Z106" s="5">
        <v>13691348862</v>
      </c>
    </row>
    <row r="107" spans="3:26" ht="15.5" x14ac:dyDescent="0.35">
      <c r="C107" t="s">
        <v>129</v>
      </c>
      <c r="Z107" s="5">
        <v>16535528581</v>
      </c>
    </row>
    <row r="108" spans="3:26" ht="15.5" x14ac:dyDescent="0.35">
      <c r="C108" t="s">
        <v>130</v>
      </c>
      <c r="D108" s="5">
        <v>43051755</v>
      </c>
      <c r="E108" s="5">
        <v>43053875</v>
      </c>
      <c r="F108" s="5">
        <v>43353772</v>
      </c>
      <c r="G108" s="5">
        <v>43354522</v>
      </c>
      <c r="I108" s="5">
        <v>43053875</v>
      </c>
      <c r="J108" s="5">
        <v>43409172</v>
      </c>
      <c r="K108" s="5">
        <v>43606377</v>
      </c>
      <c r="L108" s="5">
        <v>46925993</v>
      </c>
      <c r="M108" s="5">
        <v>51842686</v>
      </c>
      <c r="N108" s="5">
        <v>52970302</v>
      </c>
      <c r="O108" s="5">
        <v>53884963</v>
      </c>
      <c r="P108" s="5">
        <v>56809195</v>
      </c>
      <c r="Q108" s="5">
        <v>57624891</v>
      </c>
      <c r="R108" s="5">
        <v>59037282</v>
      </c>
      <c r="S108" s="5">
        <v>60822755</v>
      </c>
      <c r="T108" s="5">
        <v>62638590</v>
      </c>
      <c r="U108" s="5">
        <v>60952489</v>
      </c>
      <c r="V108" s="5">
        <v>56153356</v>
      </c>
      <c r="Z108" s="5">
        <v>16535528581</v>
      </c>
    </row>
    <row r="109" spans="3:26" ht="15.5" x14ac:dyDescent="0.35">
      <c r="C109" t="s">
        <v>141</v>
      </c>
    </row>
    <row r="110" spans="3:26" ht="15.5" x14ac:dyDescent="0.35">
      <c r="C110" t="s">
        <v>132</v>
      </c>
      <c r="D110" s="5">
        <v>1591950</v>
      </c>
      <c r="E110" s="5">
        <v>1811472</v>
      </c>
      <c r="F110" s="5">
        <v>3376623</v>
      </c>
      <c r="G110" s="5">
        <v>3042174</v>
      </c>
      <c r="I110" s="5">
        <v>1811472</v>
      </c>
      <c r="J110" s="5">
        <v>724380</v>
      </c>
      <c r="K110" s="5">
        <v>351204</v>
      </c>
      <c r="L110" s="5">
        <v>616224</v>
      </c>
      <c r="M110" s="5">
        <v>298750</v>
      </c>
      <c r="N110" s="5">
        <v>1308637</v>
      </c>
      <c r="O110" s="5">
        <v>738332</v>
      </c>
      <c r="P110" s="5">
        <v>1085122</v>
      </c>
      <c r="Q110" s="5">
        <v>1009689</v>
      </c>
      <c r="R110" s="5">
        <v>1693976</v>
      </c>
      <c r="S110" s="5">
        <v>480347</v>
      </c>
      <c r="T110" s="5">
        <v>267208</v>
      </c>
      <c r="U110" s="5">
        <v>8653</v>
      </c>
      <c r="V110" s="5">
        <v>294262</v>
      </c>
      <c r="W110" s="5">
        <v>788124315</v>
      </c>
      <c r="X110" s="5">
        <v>2942342919</v>
      </c>
      <c r="Y110" s="5">
        <v>4547804523</v>
      </c>
      <c r="Z110" s="5">
        <v>2632748042</v>
      </c>
    </row>
    <row r="111" spans="3:26" ht="15.5" x14ac:dyDescent="0.35">
      <c r="C111" t="s">
        <v>131</v>
      </c>
      <c r="D111" s="5">
        <v>20454</v>
      </c>
      <c r="E111" s="5">
        <v>59662</v>
      </c>
      <c r="F111" s="5">
        <v>151214</v>
      </c>
      <c r="G111" s="5">
        <v>188520</v>
      </c>
      <c r="I111" s="5">
        <v>59662</v>
      </c>
      <c r="J111" s="5">
        <v>147336</v>
      </c>
      <c r="K111" s="5">
        <v>348033</v>
      </c>
      <c r="L111" s="5">
        <v>336128</v>
      </c>
      <c r="M111" s="5">
        <v>34619</v>
      </c>
      <c r="N111" s="5">
        <v>277300</v>
      </c>
      <c r="O111" s="5">
        <v>125412</v>
      </c>
      <c r="P111" s="5">
        <v>184146</v>
      </c>
      <c r="Q111" s="5">
        <v>101626</v>
      </c>
      <c r="R111" s="5">
        <v>105299</v>
      </c>
      <c r="S111" s="5">
        <v>857</v>
      </c>
      <c r="T111" s="5">
        <v>4655</v>
      </c>
      <c r="U111" s="5">
        <v>24811</v>
      </c>
      <c r="V111" s="5">
        <v>1150785</v>
      </c>
      <c r="W111" s="5">
        <v>245754435</v>
      </c>
      <c r="X111" s="5">
        <v>74765502</v>
      </c>
      <c r="Y111" s="5">
        <v>165070003</v>
      </c>
      <c r="Z111" s="5">
        <v>708597006</v>
      </c>
    </row>
    <row r="112" spans="3:26" ht="15.5" x14ac:dyDescent="0.35">
      <c r="C112" t="s">
        <v>783</v>
      </c>
    </row>
    <row r="113" spans="3:26" ht="15.5" x14ac:dyDescent="0.35">
      <c r="C113" t="s">
        <v>134</v>
      </c>
    </row>
    <row r="114" spans="3:26" ht="15.5" x14ac:dyDescent="0.35">
      <c r="C114" t="s">
        <v>135</v>
      </c>
    </row>
    <row r="115" spans="3:26" ht="15.5" x14ac:dyDescent="0.35">
      <c r="C115" t="s">
        <v>137</v>
      </c>
      <c r="Z115" s="5">
        <v>88470048</v>
      </c>
    </row>
    <row r="116" spans="3:26" ht="15.5" x14ac:dyDescent="0.35">
      <c r="C116" t="s">
        <v>138</v>
      </c>
      <c r="D116" s="5">
        <v>12451</v>
      </c>
      <c r="E116" s="5">
        <v>11960</v>
      </c>
      <c r="F116" s="5">
        <v>2872</v>
      </c>
      <c r="G116" s="5">
        <v>15881</v>
      </c>
      <c r="I116" s="5">
        <v>11960</v>
      </c>
      <c r="J116" s="5">
        <v>11482</v>
      </c>
      <c r="K116" s="5">
        <v>9143</v>
      </c>
      <c r="L116" s="5">
        <v>51770</v>
      </c>
      <c r="M116" s="5">
        <v>18297</v>
      </c>
      <c r="N116" s="5">
        <v>18034</v>
      </c>
      <c r="Y116" s="5">
        <v>83318268830</v>
      </c>
      <c r="Z116" s="5">
        <v>89935145581</v>
      </c>
    </row>
    <row r="117" spans="3:26" ht="15.5" x14ac:dyDescent="0.35">
      <c r="C117" t="s">
        <v>139</v>
      </c>
      <c r="D117" s="5">
        <v>231676</v>
      </c>
      <c r="E117" s="5">
        <v>233124</v>
      </c>
      <c r="F117" s="5">
        <v>248940</v>
      </c>
      <c r="G117" s="5">
        <v>211328</v>
      </c>
      <c r="I117" s="5">
        <v>233124</v>
      </c>
      <c r="J117" s="5">
        <v>209159</v>
      </c>
      <c r="K117" s="5">
        <v>187853</v>
      </c>
      <c r="L117" s="5">
        <v>146613</v>
      </c>
      <c r="M117" s="5">
        <v>117990</v>
      </c>
      <c r="N117" s="5">
        <v>93169</v>
      </c>
      <c r="O117" s="5">
        <v>43346</v>
      </c>
      <c r="P117" s="5">
        <v>34683</v>
      </c>
      <c r="Q117" s="5">
        <v>20683</v>
      </c>
      <c r="R117" s="5">
        <v>266995</v>
      </c>
      <c r="S117" s="5">
        <v>215175</v>
      </c>
      <c r="T117" s="5">
        <v>241709</v>
      </c>
      <c r="U117" s="5">
        <v>208361</v>
      </c>
      <c r="V117" s="5">
        <v>147627</v>
      </c>
      <c r="W117" s="5">
        <v>63619218214</v>
      </c>
      <c r="X117" s="5">
        <v>13380985216</v>
      </c>
      <c r="Y117" s="5">
        <v>2191290114</v>
      </c>
      <c r="Z117" s="5">
        <v>2300448416</v>
      </c>
    </row>
    <row r="118" spans="3:26" ht="15.5" x14ac:dyDescent="0.35">
      <c r="C118" t="s">
        <v>140</v>
      </c>
      <c r="D118" s="5">
        <v>231676</v>
      </c>
      <c r="E118" s="5">
        <v>233124</v>
      </c>
      <c r="F118" s="5">
        <v>248940</v>
      </c>
      <c r="G118" s="5">
        <v>211328</v>
      </c>
      <c r="I118" s="5">
        <v>233124</v>
      </c>
      <c r="J118" s="5">
        <v>209159</v>
      </c>
      <c r="K118" s="5">
        <v>187853</v>
      </c>
      <c r="L118" s="5">
        <v>146613</v>
      </c>
      <c r="M118" s="5">
        <v>117990</v>
      </c>
      <c r="N118" s="5">
        <v>93169</v>
      </c>
      <c r="O118" s="5">
        <v>43346</v>
      </c>
      <c r="P118" s="5">
        <v>34683</v>
      </c>
      <c r="Q118" s="5">
        <v>20683</v>
      </c>
      <c r="R118" s="5">
        <v>266995</v>
      </c>
      <c r="S118" s="5">
        <v>215175</v>
      </c>
      <c r="T118" s="5">
        <v>241709</v>
      </c>
      <c r="U118" s="5">
        <v>208361</v>
      </c>
      <c r="V118" s="5">
        <v>147627</v>
      </c>
      <c r="W118" s="5">
        <v>63619218214</v>
      </c>
      <c r="X118" s="5">
        <v>13380985216</v>
      </c>
      <c r="Y118" s="5">
        <v>2191290114</v>
      </c>
      <c r="Z118" s="5">
        <v>2300448416</v>
      </c>
    </row>
    <row r="119" spans="3:26" ht="15.5" x14ac:dyDescent="0.35">
      <c r="C119" t="s">
        <v>142</v>
      </c>
      <c r="W119" s="5">
        <v>60363016084</v>
      </c>
    </row>
    <row r="120" spans="3:26" ht="15.5" x14ac:dyDescent="0.35">
      <c r="C120" t="s">
        <v>512</v>
      </c>
      <c r="W120" s="5">
        <v>2258558044</v>
      </c>
      <c r="X120" s="5">
        <v>11327232459</v>
      </c>
    </row>
    <row r="121" spans="3:26" ht="15.5" x14ac:dyDescent="0.35">
      <c r="C121" t="s">
        <v>133</v>
      </c>
      <c r="U121" s="5">
        <v>11231</v>
      </c>
      <c r="W121" s="5">
        <v>536380352</v>
      </c>
      <c r="X121" s="5">
        <v>1314918325</v>
      </c>
      <c r="Y121" s="5">
        <v>1379668001</v>
      </c>
      <c r="Z121" s="5">
        <v>1540984598</v>
      </c>
    </row>
    <row r="122" spans="3:26" ht="15.5" x14ac:dyDescent="0.35">
      <c r="C122" t="s">
        <v>144</v>
      </c>
    </row>
    <row r="123" spans="3:26" ht="15.5" x14ac:dyDescent="0.35">
      <c r="C123" t="s">
        <v>145</v>
      </c>
      <c r="D123" s="5">
        <v>10509</v>
      </c>
      <c r="E123" s="5">
        <v>24392</v>
      </c>
      <c r="F123" s="5">
        <v>34054</v>
      </c>
      <c r="G123" s="5">
        <v>9706</v>
      </c>
      <c r="I123" s="5">
        <v>24392</v>
      </c>
      <c r="J123" s="5">
        <v>34054</v>
      </c>
      <c r="L123" s="5">
        <v>7095</v>
      </c>
      <c r="M123" s="5">
        <v>12987</v>
      </c>
      <c r="N123" s="5">
        <v>68100</v>
      </c>
      <c r="Z123" s="5">
        <v>88470048</v>
      </c>
    </row>
    <row r="124" spans="3:26" ht="15.5" x14ac:dyDescent="0.35">
      <c r="C124" t="s">
        <v>147</v>
      </c>
      <c r="D124" s="5">
        <v>45250926</v>
      </c>
      <c r="E124" s="5">
        <v>46200163</v>
      </c>
      <c r="F124" s="5">
        <v>47478959</v>
      </c>
      <c r="G124" s="5">
        <v>46995493</v>
      </c>
      <c r="I124" s="5">
        <v>46200163</v>
      </c>
      <c r="J124" s="5">
        <v>44724649</v>
      </c>
      <c r="K124" s="5">
        <v>44764090</v>
      </c>
      <c r="L124" s="5">
        <v>48414141</v>
      </c>
      <c r="M124" s="5">
        <v>52506598</v>
      </c>
      <c r="N124" s="5">
        <v>54758546</v>
      </c>
      <c r="O124" s="5">
        <v>54897380</v>
      </c>
      <c r="P124" s="5">
        <v>58356967</v>
      </c>
      <c r="Q124" s="5">
        <v>59562450</v>
      </c>
      <c r="R124" s="5">
        <v>61269080</v>
      </c>
      <c r="S124" s="5">
        <v>61809151</v>
      </c>
      <c r="T124" s="5">
        <v>63508913</v>
      </c>
      <c r="U124" s="5">
        <v>61811575</v>
      </c>
      <c r="V124" s="5">
        <v>58083661</v>
      </c>
      <c r="W124" s="5">
        <v>66199148030</v>
      </c>
      <c r="X124" s="5">
        <v>172447550611</v>
      </c>
      <c r="Y124" s="5">
        <v>190632727586</v>
      </c>
      <c r="Z124" s="5">
        <v>234067911556</v>
      </c>
    </row>
    <row r="125" spans="3:26" ht="15.5" x14ac:dyDescent="0.35">
      <c r="C125" t="s">
        <v>148</v>
      </c>
    </row>
    <row r="126" spans="3:26" ht="15.5" x14ac:dyDescent="0.35">
      <c r="C126" t="s">
        <v>149</v>
      </c>
      <c r="D126" s="5">
        <v>32299115</v>
      </c>
      <c r="E126" s="5">
        <v>32299115</v>
      </c>
      <c r="F126" s="5">
        <v>32299115</v>
      </c>
      <c r="G126" s="5">
        <v>32299115</v>
      </c>
      <c r="I126" s="5">
        <v>32299115</v>
      </c>
      <c r="J126" s="5">
        <v>32299115</v>
      </c>
      <c r="K126" s="5">
        <v>32299115</v>
      </c>
      <c r="L126" s="5">
        <v>32299115</v>
      </c>
      <c r="M126" s="5">
        <v>32299115</v>
      </c>
      <c r="N126" s="5">
        <v>32299115</v>
      </c>
      <c r="O126" s="5">
        <v>32299115</v>
      </c>
      <c r="P126" s="5">
        <v>32299115</v>
      </c>
      <c r="Q126" s="5">
        <v>32299115</v>
      </c>
      <c r="R126" s="5">
        <v>32299115</v>
      </c>
      <c r="S126" s="5">
        <v>32299115</v>
      </c>
      <c r="T126" s="5">
        <v>32299115</v>
      </c>
      <c r="U126" s="5">
        <v>32299115</v>
      </c>
      <c r="V126" s="5">
        <v>32299115</v>
      </c>
      <c r="W126" s="5">
        <v>293576350000</v>
      </c>
      <c r="X126" s="5">
        <v>293576350000</v>
      </c>
      <c r="Y126" s="5">
        <v>293576350000</v>
      </c>
      <c r="Z126" s="5">
        <v>293576350000</v>
      </c>
    </row>
    <row r="127" spans="3:26" ht="15.5" x14ac:dyDescent="0.35">
      <c r="C127" t="s">
        <v>151</v>
      </c>
      <c r="D127" s="5">
        <v>613482</v>
      </c>
      <c r="E127" s="5">
        <v>613482</v>
      </c>
      <c r="F127" s="5">
        <v>613482</v>
      </c>
      <c r="G127" s="5">
        <v>613482</v>
      </c>
      <c r="I127" s="5">
        <v>613482</v>
      </c>
      <c r="J127" s="5">
        <v>613482</v>
      </c>
      <c r="K127" s="5">
        <v>613482</v>
      </c>
      <c r="L127" s="5">
        <v>605107</v>
      </c>
      <c r="M127" s="5">
        <v>605107</v>
      </c>
      <c r="N127" s="5">
        <v>605107</v>
      </c>
      <c r="O127" s="5">
        <v>605107</v>
      </c>
      <c r="P127" s="5">
        <v>605107</v>
      </c>
      <c r="Q127" s="5">
        <v>605107</v>
      </c>
      <c r="R127" s="5">
        <v>605107</v>
      </c>
      <c r="S127" s="5">
        <v>605107</v>
      </c>
      <c r="T127" s="5">
        <v>605107</v>
      </c>
      <c r="U127" s="5">
        <v>605107</v>
      </c>
      <c r="V127" s="5">
        <v>605107</v>
      </c>
      <c r="W127" s="5">
        <v>5500000000</v>
      </c>
      <c r="X127" s="5">
        <v>5500000000</v>
      </c>
      <c r="Y127" s="5">
        <v>5500000000</v>
      </c>
      <c r="Z127" s="5">
        <v>5500000000</v>
      </c>
    </row>
    <row r="128" spans="3:26" ht="15.5" x14ac:dyDescent="0.35">
      <c r="C128" t="s">
        <v>156</v>
      </c>
      <c r="D128" s="5">
        <v>2875</v>
      </c>
      <c r="E128" s="5">
        <v>2866</v>
      </c>
      <c r="F128" s="5">
        <v>2825</v>
      </c>
      <c r="G128" s="5">
        <v>2854</v>
      </c>
      <c r="I128" s="5">
        <v>2866</v>
      </c>
      <c r="J128" s="5">
        <v>2834</v>
      </c>
      <c r="K128" s="5">
        <v>2790</v>
      </c>
      <c r="L128" s="5">
        <v>2629</v>
      </c>
      <c r="M128" s="5">
        <v>2491</v>
      </c>
      <c r="N128" s="5">
        <v>2526</v>
      </c>
      <c r="O128" s="5">
        <v>2472</v>
      </c>
      <c r="P128" s="5">
        <v>2488</v>
      </c>
      <c r="Q128" s="5">
        <v>2360</v>
      </c>
      <c r="R128" s="5">
        <v>2060</v>
      </c>
      <c r="S128" s="5">
        <v>1790</v>
      </c>
      <c r="T128" s="5">
        <v>1874</v>
      </c>
      <c r="U128" s="5">
        <v>2129</v>
      </c>
      <c r="V128" s="5">
        <v>2507</v>
      </c>
      <c r="W128" s="5">
        <v>22989603</v>
      </c>
      <c r="X128" s="5">
        <v>28559912</v>
      </c>
      <c r="Y128" s="5">
        <v>28559912</v>
      </c>
      <c r="Z128" s="5">
        <v>144665507</v>
      </c>
    </row>
    <row r="129" spans="2:26" ht="15.5" x14ac:dyDescent="0.35">
      <c r="C129" t="s">
        <v>9</v>
      </c>
      <c r="D129" s="5">
        <v>-32293951</v>
      </c>
      <c r="E129" s="5">
        <v>-32311863</v>
      </c>
      <c r="F129" s="5">
        <v>-32551388</v>
      </c>
      <c r="G129" s="5">
        <v>-32191758</v>
      </c>
      <c r="I129" s="5">
        <v>-32311863</v>
      </c>
      <c r="J129" s="5">
        <v>-32225960</v>
      </c>
      <c r="K129" s="5">
        <v>-32330170</v>
      </c>
      <c r="L129" s="5">
        <v>-33530927</v>
      </c>
      <c r="M129" s="5">
        <v>-34492835</v>
      </c>
      <c r="N129" s="5">
        <v>-33910223</v>
      </c>
      <c r="O129" s="5">
        <v>-33979273</v>
      </c>
      <c r="P129" s="5">
        <v>-33420543</v>
      </c>
      <c r="Q129" s="5">
        <v>-34140217</v>
      </c>
      <c r="R129" s="5">
        <v>-36677625</v>
      </c>
      <c r="S129" s="5">
        <v>-39010353</v>
      </c>
      <c r="T129" s="5">
        <v>-9847102</v>
      </c>
      <c r="U129" s="5">
        <v>-6876688</v>
      </c>
      <c r="V129" s="5">
        <v>-1299027</v>
      </c>
      <c r="W129" s="5">
        <v>-53025768510</v>
      </c>
      <c r="X129" s="5">
        <v>-98799795956</v>
      </c>
      <c r="Y129" s="5">
        <v>-88699343256</v>
      </c>
      <c r="Z129" s="5">
        <v>-81634037549</v>
      </c>
    </row>
    <row r="130" spans="2:26" ht="15.5" x14ac:dyDescent="0.35">
      <c r="C130" t="s">
        <v>157</v>
      </c>
      <c r="D130" s="5">
        <v>12956975</v>
      </c>
      <c r="E130" s="5">
        <v>13888300</v>
      </c>
      <c r="F130" s="5">
        <v>14927571</v>
      </c>
      <c r="G130" s="5">
        <v>14803735</v>
      </c>
      <c r="I130" s="5">
        <v>13888300</v>
      </c>
      <c r="J130" s="5">
        <v>12498689</v>
      </c>
      <c r="K130" s="5">
        <v>12433920</v>
      </c>
      <c r="L130" s="5">
        <v>14883214</v>
      </c>
      <c r="M130" s="5">
        <v>18013763</v>
      </c>
      <c r="N130" s="5">
        <v>20848323</v>
      </c>
      <c r="O130" s="5">
        <v>20918107</v>
      </c>
      <c r="P130" s="5">
        <v>24936424</v>
      </c>
      <c r="Q130" s="5">
        <v>25422233</v>
      </c>
      <c r="R130" s="5">
        <v>24591455</v>
      </c>
      <c r="S130" s="5">
        <v>22798798</v>
      </c>
      <c r="T130" s="5">
        <v>53661811</v>
      </c>
      <c r="U130" s="5">
        <v>54934887</v>
      </c>
      <c r="V130" s="5">
        <v>56784634</v>
      </c>
      <c r="W130" s="5">
        <v>13173379520</v>
      </c>
      <c r="X130" s="5">
        <v>73647754655</v>
      </c>
      <c r="Y130" s="5">
        <v>101933384330</v>
      </c>
      <c r="Z130" s="5">
        <v>152433874007</v>
      </c>
    </row>
    <row r="131" spans="2:26" ht="15.5" x14ac:dyDescent="0.35">
      <c r="C131" t="s">
        <v>158</v>
      </c>
      <c r="D131" s="5">
        <v>587152700</v>
      </c>
      <c r="E131" s="5">
        <v>587152700</v>
      </c>
      <c r="F131" s="5">
        <v>587152700</v>
      </c>
      <c r="G131" s="5">
        <v>587152700</v>
      </c>
      <c r="I131" s="5">
        <v>587152700</v>
      </c>
      <c r="J131" s="5">
        <v>587152700</v>
      </c>
      <c r="K131" s="5">
        <v>587152700</v>
      </c>
      <c r="L131" s="5">
        <v>587152700</v>
      </c>
      <c r="M131" s="5">
        <v>587152700</v>
      </c>
      <c r="N131" s="5">
        <v>587152700</v>
      </c>
      <c r="O131" s="5">
        <v>587152700</v>
      </c>
      <c r="P131" s="5">
        <v>587152700</v>
      </c>
      <c r="Q131" s="5">
        <v>587152700</v>
      </c>
      <c r="R131" s="5">
        <v>587152700</v>
      </c>
      <c r="S131" s="5">
        <v>587152700</v>
      </c>
      <c r="T131" s="5">
        <v>587152700</v>
      </c>
      <c r="U131" s="5">
        <v>587152700</v>
      </c>
      <c r="V131" s="5">
        <v>587152700</v>
      </c>
      <c r="W131" s="5">
        <v>587152700</v>
      </c>
      <c r="X131" s="5">
        <v>587152700</v>
      </c>
      <c r="Y131" s="5">
        <v>587152700</v>
      </c>
      <c r="Z131" s="5">
        <v>587152700</v>
      </c>
    </row>
    <row r="133" spans="2:26" ht="15.5" x14ac:dyDescent="0.35">
      <c r="B133" t="s">
        <v>159</v>
      </c>
      <c r="C133" t="s">
        <v>160</v>
      </c>
      <c r="D133" s="5">
        <v>1245090</v>
      </c>
      <c r="E133" s="5">
        <v>-501324</v>
      </c>
      <c r="F133" s="5">
        <v>1149855</v>
      </c>
      <c r="G133" s="5">
        <v>35901</v>
      </c>
      <c r="I133" s="5">
        <v>866504</v>
      </c>
      <c r="J133" s="5">
        <v>1220246</v>
      </c>
      <c r="K133" s="5">
        <v>3075519</v>
      </c>
      <c r="L133" s="5">
        <v>3442112</v>
      </c>
      <c r="M133" s="5">
        <v>974320</v>
      </c>
      <c r="N133" s="5">
        <v>1559381</v>
      </c>
      <c r="O133" s="5">
        <v>3957835</v>
      </c>
      <c r="P133" s="5">
        <v>1015235</v>
      </c>
      <c r="Q133" s="5">
        <v>3521291</v>
      </c>
      <c r="R133" s="5">
        <v>3400492</v>
      </c>
      <c r="S133" s="5">
        <v>1377940</v>
      </c>
      <c r="T133" s="5">
        <v>-678996</v>
      </c>
      <c r="U133" s="5">
        <v>1922971</v>
      </c>
      <c r="V133" s="5">
        <v>6008763</v>
      </c>
      <c r="W133" s="5">
        <v>-18556099513</v>
      </c>
      <c r="X133" s="5">
        <v>9614574989</v>
      </c>
      <c r="Y133" s="5">
        <v>-8783427822</v>
      </c>
      <c r="Z133" s="5">
        <v>-40115296434</v>
      </c>
    </row>
    <row r="134" spans="2:26" ht="15.5" x14ac:dyDescent="0.35">
      <c r="C134" t="s">
        <v>161</v>
      </c>
      <c r="D134" s="5">
        <v>2976024</v>
      </c>
      <c r="E134" s="5">
        <v>686248</v>
      </c>
      <c r="F134" s="5">
        <v>2229086</v>
      </c>
      <c r="G134" s="5">
        <v>-1865471</v>
      </c>
      <c r="I134" s="5">
        <v>3540209</v>
      </c>
      <c r="J134" s="5">
        <v>4022348</v>
      </c>
      <c r="K134" s="5">
        <v>7157395</v>
      </c>
      <c r="L134" s="5">
        <v>6395073</v>
      </c>
      <c r="M134" s="5">
        <v>3570429</v>
      </c>
      <c r="N134" s="5">
        <v>3701467</v>
      </c>
      <c r="O134" s="5">
        <v>7212393</v>
      </c>
      <c r="P134" s="5">
        <v>5233801</v>
      </c>
      <c r="Q134" s="5">
        <v>7602364</v>
      </c>
      <c r="R134" s="5">
        <v>6023045</v>
      </c>
      <c r="S134" s="5">
        <v>2529834</v>
      </c>
      <c r="T134" s="5">
        <v>2115617</v>
      </c>
      <c r="U134" s="5">
        <v>4804898</v>
      </c>
      <c r="V134" s="5">
        <v>16923780</v>
      </c>
      <c r="W134" s="5">
        <v>25182135351</v>
      </c>
      <c r="X134" s="5">
        <v>49341666196</v>
      </c>
      <c r="Y134" s="5">
        <v>64448475164</v>
      </c>
      <c r="Z134" s="5">
        <v>312990301571</v>
      </c>
    </row>
    <row r="135" spans="2:26" ht="15.5" x14ac:dyDescent="0.35">
      <c r="C135" t="s">
        <v>1753</v>
      </c>
      <c r="V135" s="5">
        <v>449883</v>
      </c>
      <c r="W135" s="5">
        <v>2369488500</v>
      </c>
    </row>
    <row r="136" spans="2:26" ht="15.5" x14ac:dyDescent="0.35">
      <c r="C136" t="s">
        <v>461</v>
      </c>
      <c r="D136" s="5">
        <v>-1742464</v>
      </c>
      <c r="E136" s="5">
        <v>-659815</v>
      </c>
      <c r="F136" s="5">
        <v>-1097007</v>
      </c>
      <c r="G136" s="5">
        <v>1647978</v>
      </c>
      <c r="I136" s="5">
        <v>-2137076</v>
      </c>
      <c r="J136" s="5">
        <v>-2082501</v>
      </c>
      <c r="K136" s="5">
        <v>-3490449</v>
      </c>
      <c r="L136" s="5">
        <v>-3022649</v>
      </c>
      <c r="M136" s="5">
        <v>-2729850</v>
      </c>
      <c r="N136" s="5">
        <v>-2085550</v>
      </c>
      <c r="O136" s="5">
        <v>-3308861</v>
      </c>
      <c r="P136" s="5">
        <v>-4274396</v>
      </c>
      <c r="Q136" s="5">
        <v>-4138239</v>
      </c>
      <c r="R136" s="5">
        <v>-2560101</v>
      </c>
      <c r="S136" s="5">
        <v>-1103538</v>
      </c>
      <c r="T136" s="5">
        <v>-2790652</v>
      </c>
      <c r="U136" s="5">
        <v>-2883046</v>
      </c>
      <c r="V136" s="5">
        <v>-10427528</v>
      </c>
      <c r="W136" s="5">
        <v>-34647399118</v>
      </c>
      <c r="X136" s="5">
        <v>-42341241899</v>
      </c>
      <c r="Y136" s="5">
        <v>-66145077515</v>
      </c>
      <c r="Z136" s="5">
        <v>-275767724660</v>
      </c>
    </row>
    <row r="137" spans="2:26" ht="15.5" x14ac:dyDescent="0.35">
      <c r="C137" t="s">
        <v>840</v>
      </c>
      <c r="D137" s="5">
        <v>11530</v>
      </c>
      <c r="E137" s="5">
        <v>14550</v>
      </c>
      <c r="F137" s="5">
        <v>17776</v>
      </c>
      <c r="G137" s="5">
        <v>2083</v>
      </c>
      <c r="I137" s="5">
        <v>39292</v>
      </c>
      <c r="J137" s="5">
        <v>9049</v>
      </c>
      <c r="K137" s="5">
        <v>11868</v>
      </c>
      <c r="L137" s="5">
        <v>21181</v>
      </c>
      <c r="M137" s="5">
        <v>71084</v>
      </c>
      <c r="N137" s="5">
        <v>33449</v>
      </c>
      <c r="O137" s="5">
        <v>54303</v>
      </c>
      <c r="P137" s="5">
        <v>55830</v>
      </c>
      <c r="Q137" s="5">
        <v>58321</v>
      </c>
      <c r="R137" s="5">
        <v>17166</v>
      </c>
      <c r="S137" s="5">
        <v>1144</v>
      </c>
      <c r="T137" s="5">
        <v>1122</v>
      </c>
      <c r="U137" s="5">
        <v>6127</v>
      </c>
      <c r="V137" s="5">
        <v>27604</v>
      </c>
      <c r="W137" s="5">
        <v>67565754</v>
      </c>
      <c r="X137" s="5">
        <v>11432739</v>
      </c>
      <c r="Y137" s="5">
        <v>7610216</v>
      </c>
      <c r="Z137" s="5">
        <v>15266450</v>
      </c>
    </row>
    <row r="138" spans="2:26" ht="15.5" x14ac:dyDescent="0.35">
      <c r="C138" t="s">
        <v>1754</v>
      </c>
      <c r="Q138" s="5">
        <v>-1155</v>
      </c>
      <c r="R138" s="5">
        <v>-79618</v>
      </c>
      <c r="S138" s="5">
        <v>-49500</v>
      </c>
      <c r="T138" s="5">
        <v>-5083</v>
      </c>
      <c r="U138" s="5">
        <v>-5008</v>
      </c>
      <c r="V138" s="5">
        <v>-964976</v>
      </c>
      <c r="W138" s="5">
        <v>-11527890000</v>
      </c>
      <c r="X138" s="5">
        <v>-6456290661</v>
      </c>
      <c r="Y138" s="5">
        <v>-15366149983</v>
      </c>
      <c r="Z138" s="5">
        <v>-17654410079</v>
      </c>
    </row>
    <row r="139" spans="2:26" ht="15.5" x14ac:dyDescent="0.35">
      <c r="C139" t="s">
        <v>1755</v>
      </c>
      <c r="E139" s="5">
        <v>-542307</v>
      </c>
      <c r="G139" s="5">
        <v>251311</v>
      </c>
      <c r="I139" s="5">
        <v>-575921</v>
      </c>
      <c r="J139" s="5">
        <v>-728650</v>
      </c>
      <c r="K139" s="5">
        <v>-603295</v>
      </c>
      <c r="L139" s="5">
        <v>48507</v>
      </c>
      <c r="M139" s="5">
        <v>62657</v>
      </c>
      <c r="N139" s="5">
        <v>-89985</v>
      </c>
      <c r="X139" s="5">
        <v>585373222</v>
      </c>
      <c r="Y139" s="5">
        <v>-644020397</v>
      </c>
      <c r="Z139" s="5">
        <v>-789973265</v>
      </c>
    </row>
    <row r="140" spans="2:26" ht="15.5" x14ac:dyDescent="0.35">
      <c r="C140" t="s">
        <v>1756</v>
      </c>
      <c r="X140" s="5">
        <v>6014369642</v>
      </c>
      <c r="Y140" s="5">
        <v>8915734693</v>
      </c>
      <c r="Z140" s="5">
        <v>-58908756451</v>
      </c>
    </row>
    <row r="141" spans="2:26" ht="15.5" x14ac:dyDescent="0.35">
      <c r="C141" t="s">
        <v>1757</v>
      </c>
      <c r="X141" s="5">
        <v>2459265750</v>
      </c>
    </row>
    <row r="142" spans="2:26" ht="15.5" x14ac:dyDescent="0.35">
      <c r="C142" t="s">
        <v>1758</v>
      </c>
    </row>
    <row r="143" spans="2:26" ht="15.5" x14ac:dyDescent="0.35">
      <c r="C143" t="s">
        <v>172</v>
      </c>
      <c r="E143" s="5">
        <v>-354376</v>
      </c>
      <c r="G143" s="5">
        <v>-13612</v>
      </c>
      <c r="I143" s="5">
        <v>-367988</v>
      </c>
      <c r="J143" s="5">
        <v>-167678</v>
      </c>
      <c r="K143" s="5">
        <v>-3375451</v>
      </c>
      <c r="L143" s="5">
        <v>-4917354</v>
      </c>
      <c r="M143" s="5">
        <v>-1058766</v>
      </c>
      <c r="N143" s="5">
        <v>-1040141</v>
      </c>
      <c r="O143" s="5">
        <v>-2924231</v>
      </c>
      <c r="P143" s="5">
        <v>-815696</v>
      </c>
      <c r="Q143" s="5">
        <v>-1412392</v>
      </c>
      <c r="R143" s="5">
        <v>-1785473</v>
      </c>
      <c r="S143" s="5">
        <v>-1787415</v>
      </c>
      <c r="T143" s="5">
        <v>1221979</v>
      </c>
      <c r="U143" s="5">
        <v>4788551</v>
      </c>
      <c r="V143" s="5">
        <v>13412379</v>
      </c>
      <c r="W143" s="5">
        <v>-79025909183</v>
      </c>
      <c r="X143" s="5">
        <v>-9904972736</v>
      </c>
      <c r="Y143" s="5">
        <v>-6537291052</v>
      </c>
      <c r="Z143" s="5">
        <v>30962703522</v>
      </c>
    </row>
    <row r="144" spans="2:26" ht="15.5" x14ac:dyDescent="0.35">
      <c r="C144" t="s">
        <v>173</v>
      </c>
      <c r="D144" s="5">
        <v>-621</v>
      </c>
      <c r="E144" s="5">
        <v>-431150</v>
      </c>
      <c r="F144" s="5">
        <v>-518</v>
      </c>
      <c r="G144" s="5">
        <v>4964</v>
      </c>
      <c r="I144" s="5">
        <v>-428175</v>
      </c>
      <c r="J144" s="5">
        <v>-101987</v>
      </c>
      <c r="K144" s="5">
        <v>-266235</v>
      </c>
      <c r="L144" s="5">
        <v>-86433</v>
      </c>
      <c r="M144" s="5">
        <v>-82009</v>
      </c>
      <c r="N144" s="5">
        <v>-23463</v>
      </c>
      <c r="O144" s="5">
        <v>-50828</v>
      </c>
      <c r="P144" s="5">
        <v>-1120728</v>
      </c>
      <c r="Q144" s="5">
        <v>-871974</v>
      </c>
      <c r="R144" s="5">
        <v>-1111628</v>
      </c>
      <c r="S144" s="5">
        <v>-762161</v>
      </c>
      <c r="T144" s="5">
        <v>650124</v>
      </c>
      <c r="U144" s="5">
        <v>-7193294</v>
      </c>
      <c r="V144" s="5">
        <v>-18438364</v>
      </c>
      <c r="W144" s="5">
        <v>97981129328</v>
      </c>
      <c r="X144" s="5">
        <v>87500000</v>
      </c>
      <c r="Y144" s="5">
        <v>14647082004</v>
      </c>
      <c r="Z144" s="5">
        <v>7795176651</v>
      </c>
    </row>
    <row r="145" spans="3:26" ht="15.5" x14ac:dyDescent="0.35">
      <c r="C145" t="s">
        <v>184</v>
      </c>
      <c r="E145" s="5">
        <v>-885</v>
      </c>
      <c r="G145" s="5">
        <v>8920</v>
      </c>
      <c r="I145" s="5">
        <v>8035</v>
      </c>
      <c r="L145" s="5">
        <v>18686</v>
      </c>
      <c r="Q145" s="5">
        <v>42562</v>
      </c>
      <c r="R145" s="5">
        <v>63811</v>
      </c>
      <c r="T145" s="5">
        <v>2175410</v>
      </c>
      <c r="U145" s="5">
        <v>21012</v>
      </c>
      <c r="V145" s="5">
        <v>7181769</v>
      </c>
      <c r="W145" s="5">
        <v>9974095728</v>
      </c>
      <c r="X145" s="5">
        <v>87500000</v>
      </c>
      <c r="Y145" s="5">
        <v>14712173116</v>
      </c>
      <c r="Z145" s="5">
        <v>10730371183</v>
      </c>
    </row>
    <row r="146" spans="3:26" ht="15.5" x14ac:dyDescent="0.35">
      <c r="C146" t="s">
        <v>1759</v>
      </c>
    </row>
    <row r="147" spans="3:26" ht="15.5" x14ac:dyDescent="0.35">
      <c r="C147" t="s">
        <v>174</v>
      </c>
      <c r="D147" s="5">
        <v>-621</v>
      </c>
      <c r="E147" s="5">
        <v>-430265</v>
      </c>
      <c r="F147" s="5">
        <v>-518</v>
      </c>
      <c r="G147" s="5">
        <v>-3956</v>
      </c>
      <c r="I147" s="5">
        <v>-436210</v>
      </c>
      <c r="J147" s="5">
        <v>-101987</v>
      </c>
      <c r="K147" s="5">
        <v>-266235</v>
      </c>
      <c r="L147" s="5">
        <v>-105119</v>
      </c>
      <c r="M147" s="5">
        <v>-82009</v>
      </c>
      <c r="N147" s="5">
        <v>-23463</v>
      </c>
      <c r="O147" s="5">
        <v>-31543</v>
      </c>
      <c r="P147" s="5">
        <v>-1120728</v>
      </c>
      <c r="Q147" s="5">
        <v>-30343</v>
      </c>
      <c r="R147" s="5">
        <v>-1063423</v>
      </c>
      <c r="S147" s="5">
        <v>-369672</v>
      </c>
      <c r="T147" s="5">
        <v>-1393247</v>
      </c>
      <c r="U147" s="5">
        <v>-7140243</v>
      </c>
      <c r="Y147" s="5">
        <v>-65091112</v>
      </c>
      <c r="Z147" s="5">
        <v>-2935194532</v>
      </c>
    </row>
    <row r="148" spans="3:26" ht="15.5" x14ac:dyDescent="0.35">
      <c r="C148" t="s">
        <v>175</v>
      </c>
      <c r="O148" s="5">
        <v>-19285</v>
      </c>
      <c r="Q148" s="5">
        <v>-884193</v>
      </c>
      <c r="R148" s="5">
        <v>-113214</v>
      </c>
      <c r="S148" s="5">
        <v>-392489</v>
      </c>
      <c r="T148" s="5">
        <v>-132507</v>
      </c>
      <c r="U148" s="5">
        <v>-74499</v>
      </c>
    </row>
    <row r="149" spans="3:26" ht="15.5" x14ac:dyDescent="0.35">
      <c r="C149" t="s">
        <v>1760</v>
      </c>
      <c r="R149" s="5">
        <v>1198</v>
      </c>
      <c r="T149" s="5">
        <v>468</v>
      </c>
      <c r="U149" s="5">
        <v>436</v>
      </c>
      <c r="V149" s="5">
        <v>324310</v>
      </c>
    </row>
    <row r="150" spans="3:26" ht="15.5" x14ac:dyDescent="0.35">
      <c r="C150" t="s">
        <v>1761</v>
      </c>
    </row>
    <row r="151" spans="3:26" ht="15.5" x14ac:dyDescent="0.35">
      <c r="C151" t="s">
        <v>1295</v>
      </c>
      <c r="V151" s="5">
        <v>-25944443</v>
      </c>
    </row>
    <row r="152" spans="3:26" ht="15.5" x14ac:dyDescent="0.35">
      <c r="C152" t="s">
        <v>1762</v>
      </c>
    </row>
    <row r="153" spans="3:26" ht="15.5" x14ac:dyDescent="0.35">
      <c r="C153" t="s">
        <v>191</v>
      </c>
      <c r="E153" s="5">
        <v>-354376</v>
      </c>
      <c r="G153" s="5">
        <v>-13612</v>
      </c>
      <c r="I153" s="5">
        <v>-367988</v>
      </c>
      <c r="J153" s="5">
        <v>-167678</v>
      </c>
      <c r="K153" s="5">
        <v>-3375451</v>
      </c>
      <c r="L153" s="5">
        <v>-4917354</v>
      </c>
      <c r="M153" s="5">
        <v>-1058766</v>
      </c>
      <c r="N153" s="5">
        <v>-1040141</v>
      </c>
      <c r="O153" s="5">
        <v>-2924231</v>
      </c>
      <c r="P153" s="5">
        <v>-815696</v>
      </c>
      <c r="Q153" s="5">
        <v>-1412392</v>
      </c>
      <c r="R153" s="5">
        <v>-1785473</v>
      </c>
      <c r="S153" s="5">
        <v>-1787415</v>
      </c>
      <c r="T153" s="5">
        <v>1221979</v>
      </c>
      <c r="U153" s="5">
        <v>4788551</v>
      </c>
      <c r="V153" s="5">
        <v>13412379</v>
      </c>
      <c r="W153" s="5">
        <v>-79025909183</v>
      </c>
      <c r="X153" s="5">
        <v>-9904972736</v>
      </c>
      <c r="Y153" s="5">
        <v>-6537291052</v>
      </c>
      <c r="Z153" s="5">
        <v>30962703522</v>
      </c>
    </row>
    <row r="154" spans="3:26" ht="15.5" x14ac:dyDescent="0.35">
      <c r="C154" t="s">
        <v>194</v>
      </c>
      <c r="W154" s="5">
        <v>95657602989</v>
      </c>
    </row>
    <row r="155" spans="3:26" ht="15.5" x14ac:dyDescent="0.35">
      <c r="C155" t="s">
        <v>631</v>
      </c>
      <c r="V155" s="5">
        <v>-18534440</v>
      </c>
      <c r="W155" s="5">
        <v>-165614837757</v>
      </c>
      <c r="X155" s="5">
        <v>-21237237195</v>
      </c>
      <c r="Y155" s="5">
        <v>-14351341764</v>
      </c>
      <c r="Z155" s="5">
        <v>10927536630</v>
      </c>
    </row>
    <row r="156" spans="3:26" ht="15.5" x14ac:dyDescent="0.35">
      <c r="C156" t="s">
        <v>423</v>
      </c>
      <c r="V156" s="5">
        <v>-2127631</v>
      </c>
    </row>
    <row r="157" spans="3:26" ht="15.5" x14ac:dyDescent="0.35">
      <c r="C157" t="s">
        <v>1069</v>
      </c>
      <c r="E157" s="5">
        <v>-300000</v>
      </c>
      <c r="I157" s="5">
        <v>-300000</v>
      </c>
    </row>
    <row r="158" spans="3:26" ht="15.5" x14ac:dyDescent="0.35">
      <c r="C158" t="s">
        <v>1507</v>
      </c>
      <c r="L158" s="5">
        <v>219334</v>
      </c>
      <c r="S158" s="5">
        <v>344447</v>
      </c>
      <c r="T158" s="5">
        <v>2831513</v>
      </c>
      <c r="U158" s="5">
        <v>4788551</v>
      </c>
      <c r="V158" s="5">
        <v>34074450</v>
      </c>
      <c r="X158" s="5">
        <v>11327232459</v>
      </c>
    </row>
    <row r="159" spans="3:26" ht="15.5" x14ac:dyDescent="0.35">
      <c r="C159" t="s">
        <v>967</v>
      </c>
      <c r="E159" s="5">
        <v>-54879</v>
      </c>
      <c r="I159" s="5">
        <v>-54879</v>
      </c>
      <c r="J159" s="5">
        <v>-158535</v>
      </c>
      <c r="K159" s="5">
        <v>-3319616</v>
      </c>
      <c r="L159" s="5">
        <v>-5079165</v>
      </c>
      <c r="M159" s="5">
        <v>-1000000</v>
      </c>
      <c r="N159" s="5">
        <v>-1000000</v>
      </c>
      <c r="O159" s="5">
        <v>-2924231</v>
      </c>
      <c r="P159" s="5">
        <v>-815696</v>
      </c>
      <c r="Q159" s="5">
        <v>-1412392</v>
      </c>
      <c r="R159" s="5">
        <v>-1785473</v>
      </c>
      <c r="S159" s="5">
        <v>-2131862</v>
      </c>
      <c r="T159" s="5">
        <v>-1609534</v>
      </c>
      <c r="W159" s="5">
        <v>-9068674415</v>
      </c>
    </row>
    <row r="160" spans="3:26" ht="15.5" x14ac:dyDescent="0.35">
      <c r="C160" t="s">
        <v>203</v>
      </c>
      <c r="X160" s="5">
        <v>30000000</v>
      </c>
      <c r="Y160" s="5">
        <v>7913018760</v>
      </c>
      <c r="Z160" s="5">
        <v>20156696220</v>
      </c>
    </row>
    <row r="161" spans="2:26" ht="15.5" x14ac:dyDescent="0.35">
      <c r="C161" t="s">
        <v>576</v>
      </c>
      <c r="X161" s="5">
        <v>-24968000</v>
      </c>
      <c r="Y161" s="5">
        <v>-98968048</v>
      </c>
      <c r="Z161" s="5">
        <v>-121529328</v>
      </c>
    </row>
    <row r="162" spans="2:26" ht="15.5" x14ac:dyDescent="0.35">
      <c r="C162" t="s">
        <v>436</v>
      </c>
      <c r="E162" s="5">
        <v>503</v>
      </c>
      <c r="G162" s="5">
        <v>-13612</v>
      </c>
      <c r="I162" s="5">
        <v>-13109</v>
      </c>
      <c r="J162" s="5">
        <v>-9143</v>
      </c>
      <c r="K162" s="5">
        <v>-55835</v>
      </c>
      <c r="L162" s="5">
        <v>-57523</v>
      </c>
      <c r="M162" s="5">
        <v>-58766</v>
      </c>
      <c r="N162" s="5">
        <v>-40141</v>
      </c>
    </row>
    <row r="163" spans="2:26" ht="15.5" x14ac:dyDescent="0.35">
      <c r="C163" t="s">
        <v>795</v>
      </c>
    </row>
    <row r="164" spans="2:26" ht="15.5" x14ac:dyDescent="0.35">
      <c r="C164" t="s">
        <v>190</v>
      </c>
    </row>
    <row r="165" spans="2:26" ht="15.5" x14ac:dyDescent="0.35">
      <c r="C165" t="s">
        <v>929</v>
      </c>
      <c r="D165" s="5">
        <v>1244469</v>
      </c>
      <c r="E165" s="5">
        <v>-1286850</v>
      </c>
      <c r="F165" s="5">
        <v>1149337</v>
      </c>
      <c r="G165" s="5">
        <v>27253</v>
      </c>
      <c r="I165" s="5">
        <v>70341</v>
      </c>
      <c r="J165" s="5">
        <v>950581</v>
      </c>
      <c r="K165" s="5">
        <v>-566167</v>
      </c>
      <c r="L165" s="5">
        <v>-1561675</v>
      </c>
      <c r="M165" s="5">
        <v>-166455</v>
      </c>
      <c r="N165" s="5">
        <v>495777</v>
      </c>
      <c r="O165" s="5">
        <v>982776</v>
      </c>
      <c r="P165" s="5">
        <v>-921189</v>
      </c>
      <c r="Q165" s="5">
        <v>1236925</v>
      </c>
      <c r="R165" s="5">
        <v>503391</v>
      </c>
      <c r="S165" s="5">
        <v>-1171636</v>
      </c>
      <c r="T165" s="5">
        <v>1193107</v>
      </c>
      <c r="U165" s="5">
        <v>-481772</v>
      </c>
      <c r="V165" s="5">
        <v>982778</v>
      </c>
      <c r="W165" s="5">
        <v>399120632</v>
      </c>
      <c r="X165" s="5">
        <v>-202897747</v>
      </c>
      <c r="Y165" s="5">
        <v>-673636870</v>
      </c>
      <c r="Z165" s="5">
        <v>-1357416261</v>
      </c>
    </row>
    <row r="166" spans="2:26" ht="15.5" x14ac:dyDescent="0.35">
      <c r="C166" t="s">
        <v>215</v>
      </c>
      <c r="D166" s="5">
        <v>11975</v>
      </c>
      <c r="E166" s="5">
        <v>7235</v>
      </c>
      <c r="F166" s="5">
        <v>40618</v>
      </c>
      <c r="G166" s="5">
        <v>-34488</v>
      </c>
      <c r="I166" s="5">
        <v>50539</v>
      </c>
      <c r="J166" s="5">
        <v>57702</v>
      </c>
      <c r="K166" s="5">
        <v>-12205</v>
      </c>
      <c r="L166" s="5">
        <v>-76959</v>
      </c>
      <c r="M166" s="5">
        <v>-27965</v>
      </c>
      <c r="N166" s="5">
        <v>-38126</v>
      </c>
      <c r="O166" s="5">
        <v>83164</v>
      </c>
      <c r="P166" s="5">
        <v>-70554</v>
      </c>
      <c r="Q166" s="5">
        <v>-16675</v>
      </c>
      <c r="R166" s="5">
        <v>21680</v>
      </c>
      <c r="S166" s="5">
        <v>10462</v>
      </c>
      <c r="T166" s="5">
        <v>327744</v>
      </c>
      <c r="U166" s="5">
        <v>858078</v>
      </c>
      <c r="V166" s="5">
        <v>-257431</v>
      </c>
      <c r="W166" s="5">
        <v>8134665</v>
      </c>
    </row>
    <row r="167" spans="2:26" ht="15.5" x14ac:dyDescent="0.35">
      <c r="C167" t="s">
        <v>214</v>
      </c>
      <c r="D167" s="5">
        <v>1356649</v>
      </c>
      <c r="I167" s="5">
        <v>1235769</v>
      </c>
      <c r="J167" s="5">
        <v>227486</v>
      </c>
      <c r="K167" s="5">
        <v>805858</v>
      </c>
      <c r="L167" s="5">
        <v>2444492</v>
      </c>
      <c r="M167" s="5">
        <v>2638912</v>
      </c>
      <c r="N167" s="5">
        <v>2181261</v>
      </c>
      <c r="O167" s="5">
        <v>1115321</v>
      </c>
      <c r="P167" s="5">
        <v>2107064</v>
      </c>
      <c r="Q167" s="5">
        <v>886814</v>
      </c>
      <c r="R167" s="5">
        <v>361743</v>
      </c>
      <c r="S167" s="5">
        <v>1522917</v>
      </c>
      <c r="T167" s="5">
        <v>2066</v>
      </c>
      <c r="U167" s="5">
        <v>-48562</v>
      </c>
      <c r="V167" s="5">
        <v>132731</v>
      </c>
      <c r="W167" s="5">
        <v>796345253</v>
      </c>
      <c r="X167" s="5">
        <v>999243000</v>
      </c>
      <c r="Y167" s="5">
        <v>1672879870</v>
      </c>
      <c r="Z167" s="5">
        <v>3030296131</v>
      </c>
    </row>
    <row r="168" spans="2:26" ht="15.5" x14ac:dyDescent="0.35">
      <c r="C168" t="s">
        <v>216</v>
      </c>
      <c r="D168" s="5">
        <v>2613093</v>
      </c>
      <c r="E168" s="5">
        <v>-1279615</v>
      </c>
      <c r="F168" s="5">
        <v>1189955</v>
      </c>
      <c r="G168" s="5">
        <v>-7235</v>
      </c>
      <c r="I168" s="5">
        <v>1356649</v>
      </c>
      <c r="J168" s="5">
        <v>1235769</v>
      </c>
      <c r="K168" s="5">
        <v>227486</v>
      </c>
      <c r="L168" s="5">
        <v>805858</v>
      </c>
      <c r="M168" s="5">
        <v>2444492</v>
      </c>
      <c r="N168" s="5">
        <v>2638912</v>
      </c>
      <c r="O168" s="5">
        <v>2181261</v>
      </c>
      <c r="P168" s="5">
        <v>1115321</v>
      </c>
      <c r="Q168" s="5">
        <v>2107064</v>
      </c>
      <c r="R168" s="5">
        <v>886814</v>
      </c>
      <c r="S168" s="5">
        <v>361743</v>
      </c>
      <c r="T168" s="5">
        <v>1522917</v>
      </c>
      <c r="U168" s="5">
        <v>327744</v>
      </c>
      <c r="V168" s="5">
        <v>858078</v>
      </c>
      <c r="W168" s="5">
        <v>1203600550</v>
      </c>
      <c r="X168" s="5">
        <v>796345253</v>
      </c>
      <c r="Y168" s="5">
        <v>999243000</v>
      </c>
      <c r="Z168" s="5">
        <v>1672879870</v>
      </c>
    </row>
    <row r="170" spans="2:26" ht="15.5" x14ac:dyDescent="0.35">
      <c r="B170" t="s">
        <v>217</v>
      </c>
      <c r="C170" t="s">
        <v>11</v>
      </c>
      <c r="D170" s="5">
        <v>590000000</v>
      </c>
      <c r="E170" s="5">
        <v>590000000</v>
      </c>
      <c r="F170" s="5">
        <v>590000000</v>
      </c>
      <c r="G170" s="5">
        <v>590000000</v>
      </c>
      <c r="I170" s="5">
        <v>590000000</v>
      </c>
      <c r="J170" s="5">
        <v>590000000</v>
      </c>
      <c r="K170" s="5">
        <v>590000000</v>
      </c>
      <c r="L170" s="5">
        <v>590000000</v>
      </c>
      <c r="M170" s="5">
        <v>590000000</v>
      </c>
      <c r="N170" s="5">
        <v>590000000</v>
      </c>
      <c r="O170" s="5">
        <v>590000000</v>
      </c>
      <c r="P170" s="5">
        <v>590000000</v>
      </c>
      <c r="Q170" s="5">
        <v>590000000</v>
      </c>
      <c r="R170" s="5">
        <v>590000000</v>
      </c>
      <c r="S170" s="5">
        <v>590000000</v>
      </c>
      <c r="T170" s="5">
        <v>590000000</v>
      </c>
      <c r="U170" s="5">
        <v>590000000</v>
      </c>
      <c r="V170" s="5">
        <v>590000000</v>
      </c>
      <c r="W170" s="5">
        <v>590000000</v>
      </c>
      <c r="X170" s="5">
        <v>590000000</v>
      </c>
      <c r="Y170" s="5">
        <v>590000000</v>
      </c>
      <c r="Z170" s="5">
        <v>590000000</v>
      </c>
    </row>
    <row r="171" spans="2:26" ht="15.5" x14ac:dyDescent="0.35">
      <c r="C171" t="s">
        <v>218</v>
      </c>
      <c r="D171" s="6">
        <v>0.51</v>
      </c>
      <c r="E171" s="6">
        <v>6.97</v>
      </c>
      <c r="F171" s="6">
        <v>-10.029999999999999</v>
      </c>
      <c r="G171" s="6">
        <v>-1.45</v>
      </c>
    </row>
    <row r="172" spans="2:26" ht="15.5" x14ac:dyDescent="0.35">
      <c r="C172" t="s">
        <v>219</v>
      </c>
      <c r="D172" s="6">
        <v>611.76</v>
      </c>
      <c r="E172" s="6">
        <v>54.52</v>
      </c>
      <c r="F172" s="6">
        <v>-57.83</v>
      </c>
      <c r="G172" s="6">
        <v>-637.92999999999995</v>
      </c>
    </row>
    <row r="173" spans="2:26" ht="15.5" x14ac:dyDescent="0.35">
      <c r="C173" t="s">
        <v>72</v>
      </c>
      <c r="D173" s="6">
        <v>8.2200000000000006</v>
      </c>
      <c r="E173" s="6">
        <v>8.4499999999999993</v>
      </c>
      <c r="F173" s="6">
        <v>18.09</v>
      </c>
      <c r="G173" s="6">
        <v>32.49</v>
      </c>
    </row>
    <row r="174" spans="2:26" ht="15.5" x14ac:dyDescent="0.35">
      <c r="C174" t="s">
        <v>220</v>
      </c>
      <c r="D174" s="6">
        <v>34119999999.999996</v>
      </c>
      <c r="E174" s="5">
        <v>12240000000</v>
      </c>
      <c r="F174" s="5">
        <v>2760000000</v>
      </c>
      <c r="G174" s="5">
        <v>3920000000</v>
      </c>
    </row>
    <row r="175" spans="2:26" ht="15.5" x14ac:dyDescent="0.35">
      <c r="C175" t="s">
        <v>221</v>
      </c>
      <c r="D175" s="6">
        <v>1.4000000000000002E-3</v>
      </c>
      <c r="E175" s="6">
        <v>1.7600000000000001E-2</v>
      </c>
      <c r="F175" s="6">
        <v>-2.3599999999999999E-2</v>
      </c>
      <c r="G175" s="6">
        <v>-3.4999999999999996E-3</v>
      </c>
    </row>
    <row r="176" spans="2:26" ht="15.5" x14ac:dyDescent="0.35">
      <c r="C176" t="s">
        <v>222</v>
      </c>
      <c r="D176" s="6">
        <v>-5.0000000000000001E-4</v>
      </c>
      <c r="E176" s="6">
        <v>-7.6E-3</v>
      </c>
      <c r="F176" s="6">
        <v>1.0800000000000001E-2</v>
      </c>
      <c r="G176" s="6">
        <v>1.6000000000000001E-3</v>
      </c>
    </row>
    <row r="177" spans="3:7" ht="15.5" x14ac:dyDescent="0.35">
      <c r="C177" t="s">
        <v>223</v>
      </c>
      <c r="D177" s="6">
        <v>-2.3E-3</v>
      </c>
      <c r="E177" s="6">
        <v>-8.0000000000000002E-3</v>
      </c>
      <c r="F177" s="6">
        <v>1.15E-2</v>
      </c>
      <c r="G177" s="6">
        <v>6.8999999999999999E-3</v>
      </c>
    </row>
    <row r="178" spans="3:7" ht="15.5" x14ac:dyDescent="0.35">
      <c r="C178" t="s">
        <v>224</v>
      </c>
      <c r="D178" s="6">
        <v>294.04000000000002</v>
      </c>
      <c r="E178" s="6">
        <v>41.98</v>
      </c>
      <c r="F178" s="6">
        <v>-83.82</v>
      </c>
      <c r="G178" s="6">
        <v>-281.35000000000002</v>
      </c>
    </row>
    <row r="179" spans="3:7" ht="15.5" x14ac:dyDescent="0.35">
      <c r="C179" t="s">
        <v>225</v>
      </c>
      <c r="D179" s="5">
        <v>-549000000000</v>
      </c>
      <c r="E179" s="5">
        <v>-540000000000</v>
      </c>
      <c r="F179" s="5">
        <v>-543000000000</v>
      </c>
      <c r="G179" s="5">
        <v>-523000000000</v>
      </c>
    </row>
    <row r="180" spans="3:7" ht="15.5" x14ac:dyDescent="0.35">
      <c r="C180" t="s">
        <v>226</v>
      </c>
      <c r="D180" s="6">
        <v>-0.33</v>
      </c>
      <c r="E180" s="6">
        <v>-0.41</v>
      </c>
      <c r="F180" s="6">
        <v>-0.63</v>
      </c>
      <c r="G180" s="6">
        <v>-1.04</v>
      </c>
    </row>
    <row r="181" spans="3:7" ht="15.5" x14ac:dyDescent="0.35">
      <c r="C181" t="s">
        <v>227</v>
      </c>
      <c r="D181" s="6">
        <v>-935.04</v>
      </c>
      <c r="E181" s="6">
        <v>-920.21</v>
      </c>
      <c r="F181" s="6">
        <v>-925.47</v>
      </c>
      <c r="G181" s="6">
        <v>-889.97</v>
      </c>
    </row>
    <row r="182" spans="3:7" ht="15.5" x14ac:dyDescent="0.35">
      <c r="C182" t="s">
        <v>228</v>
      </c>
      <c r="D182" s="6">
        <v>-0.33</v>
      </c>
      <c r="E182" s="6">
        <v>-0.41</v>
      </c>
      <c r="F182" s="6">
        <v>-0.63</v>
      </c>
      <c r="G182" s="6">
        <v>-1.04</v>
      </c>
    </row>
    <row r="183" spans="3:7" ht="15.5" x14ac:dyDescent="0.35">
      <c r="C183" t="s">
        <v>229</v>
      </c>
      <c r="D183" s="6">
        <v>-935.04</v>
      </c>
      <c r="E183" s="6">
        <v>-920.21</v>
      </c>
      <c r="F183" s="6">
        <v>-925.47</v>
      </c>
      <c r="G183" s="6">
        <v>-889.97</v>
      </c>
    </row>
    <row r="184" spans="3:7" ht="15.5" x14ac:dyDescent="0.35">
      <c r="C184" t="s">
        <v>230</v>
      </c>
    </row>
    <row r="185" spans="3:7" ht="15.5" x14ac:dyDescent="0.35">
      <c r="C185" t="s">
        <v>231</v>
      </c>
    </row>
    <row r="186" spans="3:7" ht="15.5" x14ac:dyDescent="0.35">
      <c r="C186" t="s">
        <v>232</v>
      </c>
      <c r="D186" s="5">
        <v>-549000000000</v>
      </c>
      <c r="E186" s="5">
        <v>-540000000000</v>
      </c>
      <c r="F186" s="5">
        <v>-543000000000</v>
      </c>
      <c r="G186" s="5">
        <v>-523000000000</v>
      </c>
    </row>
    <row r="187" spans="3:7" ht="15.5" x14ac:dyDescent="0.35">
      <c r="C187" t="s">
        <v>23</v>
      </c>
    </row>
    <row r="188" spans="3:7" ht="15.5" x14ac:dyDescent="0.35">
      <c r="C188" t="s">
        <v>20</v>
      </c>
      <c r="D188" s="5">
        <v>-44000000000</v>
      </c>
      <c r="E188" s="5">
        <v>-23000000000</v>
      </c>
      <c r="F188" s="5">
        <v>-44000000000</v>
      </c>
      <c r="G188" s="5">
        <v>-23000000000</v>
      </c>
    </row>
    <row r="189" spans="3:7" ht="15.5" x14ac:dyDescent="0.35">
      <c r="C189" t="s">
        <v>233</v>
      </c>
      <c r="D189" s="5">
        <v>-671000000000</v>
      </c>
      <c r="E189" s="5">
        <v>-669000000000</v>
      </c>
      <c r="F189" s="5">
        <v>-671000000000</v>
      </c>
      <c r="G189" s="5">
        <v>-656000000000</v>
      </c>
    </row>
    <row r="190" spans="3:7" ht="15.5" x14ac:dyDescent="0.35">
      <c r="C190" t="s">
        <v>234</v>
      </c>
      <c r="D190" s="5">
        <v>21000000000</v>
      </c>
      <c r="E190" s="5">
        <v>-8000000000</v>
      </c>
      <c r="F190" s="5">
        <v>19000000000</v>
      </c>
      <c r="G190" s="5">
        <v>1000000000</v>
      </c>
    </row>
    <row r="191" spans="3:7" ht="15.5" x14ac:dyDescent="0.35">
      <c r="C191" t="s">
        <v>235</v>
      </c>
      <c r="D191" s="5">
        <v>0</v>
      </c>
      <c r="E191" s="5">
        <v>-7000000000</v>
      </c>
      <c r="F191" s="5">
        <v>0</v>
      </c>
      <c r="G191" s="5">
        <v>0</v>
      </c>
    </row>
    <row r="192" spans="3:7" ht="15.5" x14ac:dyDescent="0.35">
      <c r="C192" t="s">
        <v>12</v>
      </c>
      <c r="D192" s="5">
        <v>21000000000</v>
      </c>
      <c r="E192" s="5">
        <v>-16000000000</v>
      </c>
      <c r="F192" s="5">
        <v>19000000000</v>
      </c>
      <c r="G192" s="5">
        <v>0</v>
      </c>
    </row>
    <row r="193" spans="3:26" ht="15.5" x14ac:dyDescent="0.35">
      <c r="C193" t="s">
        <v>15</v>
      </c>
      <c r="D193" s="6">
        <v>36.03</v>
      </c>
      <c r="E193" s="6">
        <v>-26.46</v>
      </c>
      <c r="F193" s="6">
        <v>32.840000000000003</v>
      </c>
      <c r="G193" s="6">
        <v>0.78</v>
      </c>
    </row>
    <row r="194" spans="3:26" ht="15.5" x14ac:dyDescent="0.35">
      <c r="C194" t="s">
        <v>57</v>
      </c>
      <c r="I194" s="6">
        <v>-2.2400000000000002</v>
      </c>
      <c r="J194" s="6">
        <v>2.1</v>
      </c>
      <c r="K194" s="6">
        <v>31.22</v>
      </c>
      <c r="L194" s="6">
        <v>24.21</v>
      </c>
      <c r="M194" s="6">
        <v>-14.34</v>
      </c>
      <c r="N194" s="6">
        <v>1.72</v>
      </c>
      <c r="O194" s="6">
        <v>-13.48</v>
      </c>
      <c r="P194" s="6">
        <v>17.649999999999999</v>
      </c>
      <c r="Q194" s="6">
        <v>55.31</v>
      </c>
      <c r="R194" s="6">
        <v>53.15</v>
      </c>
      <c r="S194" s="6">
        <v>-665.13</v>
      </c>
      <c r="T194" s="6">
        <v>-63.26</v>
      </c>
      <c r="U194" s="6">
        <v>-98.01</v>
      </c>
      <c r="V194" s="6">
        <v>94.8</v>
      </c>
      <c r="W194" s="6">
        <v>77.959999999999994</v>
      </c>
      <c r="X194" s="6">
        <v>-17.2</v>
      </c>
      <c r="Y194" s="6">
        <v>-11.84</v>
      </c>
      <c r="Z194" s="6">
        <v>-102.86</v>
      </c>
    </row>
    <row r="195" spans="3:26" ht="15.5" x14ac:dyDescent="0.35">
      <c r="C195" t="s">
        <v>71</v>
      </c>
      <c r="I195" s="6">
        <v>-169.64</v>
      </c>
      <c r="J195" s="6">
        <v>1061.9000000000001</v>
      </c>
      <c r="K195" s="6">
        <v>1.6</v>
      </c>
      <c r="L195" s="6">
        <v>3.59</v>
      </c>
      <c r="M195" s="6">
        <v>-9.5500000000000007</v>
      </c>
      <c r="N195" s="6">
        <v>43.6</v>
      </c>
      <c r="O195" s="6">
        <v>-4.75</v>
      </c>
      <c r="P195" s="6">
        <v>4.76</v>
      </c>
      <c r="Q195" s="6">
        <v>1.65</v>
      </c>
      <c r="R195" s="6">
        <v>4.63</v>
      </c>
      <c r="S195" s="6">
        <v>-0.14000000000000001</v>
      </c>
      <c r="T195" s="6">
        <v>-7.71</v>
      </c>
      <c r="U195" s="6">
        <v>-1.89</v>
      </c>
      <c r="V195" s="6">
        <v>7.07</v>
      </c>
      <c r="W195" s="6">
        <v>1.86</v>
      </c>
      <c r="X195" s="6">
        <v>-8.43</v>
      </c>
      <c r="Y195" s="6">
        <v>-15.2</v>
      </c>
      <c r="Z195" s="6">
        <v>-1.01</v>
      </c>
    </row>
    <row r="196" spans="3:26" ht="15.5" x14ac:dyDescent="0.35">
      <c r="C196" t="s">
        <v>74</v>
      </c>
      <c r="I196" s="6">
        <v>2.44</v>
      </c>
      <c r="J196" s="5">
        <v>18</v>
      </c>
      <c r="K196" s="6">
        <v>0.28000000000000003</v>
      </c>
      <c r="L196" s="6">
        <v>0.48</v>
      </c>
      <c r="M196" s="6">
        <v>1.92</v>
      </c>
      <c r="N196" s="6">
        <v>0.67</v>
      </c>
      <c r="O196" s="6">
        <v>0.78</v>
      </c>
      <c r="P196" s="6">
        <v>0.55000000000000004</v>
      </c>
      <c r="Q196" s="6">
        <v>0.5</v>
      </c>
      <c r="R196" s="6">
        <v>1.42</v>
      </c>
      <c r="S196" s="6">
        <v>1.32</v>
      </c>
      <c r="T196" s="6">
        <v>8.89</v>
      </c>
      <c r="U196" s="6">
        <v>3.38</v>
      </c>
      <c r="V196" s="6">
        <v>12.92</v>
      </c>
      <c r="W196" s="6">
        <v>3.39</v>
      </c>
      <c r="X196" s="6">
        <v>2.17</v>
      </c>
      <c r="Y196" s="6">
        <v>1.5</v>
      </c>
      <c r="Z196" s="6">
        <v>0.22</v>
      </c>
    </row>
    <row r="197" spans="3:26" ht="15.5" x14ac:dyDescent="0.35">
      <c r="C197" t="s">
        <v>236</v>
      </c>
      <c r="I197" s="5">
        <v>30170000000</v>
      </c>
      <c r="J197" s="6">
        <v>32840000000.000004</v>
      </c>
      <c r="K197" s="5">
        <v>54950000000</v>
      </c>
      <c r="L197" s="5">
        <v>48140000000</v>
      </c>
      <c r="M197" s="5">
        <v>20770000000</v>
      </c>
      <c r="N197" s="5">
        <v>28210000000</v>
      </c>
      <c r="O197" s="5">
        <v>16800000000</v>
      </c>
      <c r="P197" s="5">
        <v>36850000000</v>
      </c>
    </row>
    <row r="198" spans="3:26" ht="15.5" x14ac:dyDescent="0.35">
      <c r="C198" t="s">
        <v>237</v>
      </c>
      <c r="I198" s="6">
        <v>-5.6999999999999993E-3</v>
      </c>
      <c r="J198" s="6">
        <v>6.0999999999999995E-3</v>
      </c>
      <c r="K198" s="6">
        <v>9.5500000000000002E-2</v>
      </c>
      <c r="L198" s="6">
        <v>6.1200000000000004E-2</v>
      </c>
      <c r="M198" s="6">
        <v>-3.27E-2</v>
      </c>
      <c r="N198" s="6">
        <v>3.4000000000000002E-3</v>
      </c>
      <c r="O198" s="6">
        <v>-2.7200000000000002E-2</v>
      </c>
      <c r="P198" s="6">
        <v>2.87E-2</v>
      </c>
      <c r="Q198" s="6">
        <v>9.4299999999999995E-2</v>
      </c>
      <c r="R198" s="6">
        <v>9.4399999999999998E-2</v>
      </c>
      <c r="S198" s="6">
        <v>-1.2417</v>
      </c>
      <c r="T198" s="6">
        <v>-5.5599999999999997E-2</v>
      </c>
      <c r="U198" s="6">
        <v>-8.5900000000000004E-2</v>
      </c>
      <c r="V198" s="6">
        <v>0.1014</v>
      </c>
      <c r="W198" s="6">
        <v>3.4747000000000003</v>
      </c>
      <c r="X198" s="6">
        <v>-0.1371</v>
      </c>
      <c r="Y198" s="6">
        <v>-6.8199999999999997E-2</v>
      </c>
      <c r="Z198" s="6">
        <v>-0.3962</v>
      </c>
    </row>
    <row r="199" spans="3:26" ht="15.5" x14ac:dyDescent="0.35">
      <c r="C199" t="s">
        <v>238</v>
      </c>
      <c r="I199" s="6">
        <v>2.3999999999999998E-3</v>
      </c>
      <c r="J199" s="6">
        <v>-2.3999999999999998E-3</v>
      </c>
      <c r="K199" s="6">
        <v>-3.6699999999999997E-2</v>
      </c>
      <c r="L199" s="6">
        <v>-2.7200000000000002E-2</v>
      </c>
      <c r="M199" s="6">
        <v>1.7100000000000001E-2</v>
      </c>
      <c r="N199" s="6">
        <v>-2.0999999999999999E-3</v>
      </c>
      <c r="O199" s="6">
        <v>1.6799999999999999E-2</v>
      </c>
      <c r="P199" s="6">
        <v>-2.1400000000000002E-2</v>
      </c>
      <c r="Q199" s="6">
        <v>-7.0199999999999999E-2</v>
      </c>
      <c r="R199" s="6">
        <v>-6.3299999999999995E-2</v>
      </c>
      <c r="S199" s="6">
        <v>0.7256999999999999</v>
      </c>
      <c r="T199" s="6">
        <v>0.30309999999999998</v>
      </c>
      <c r="U199" s="6">
        <v>0.68590000000000007</v>
      </c>
      <c r="V199" s="6">
        <v>-4.4226000000000001</v>
      </c>
      <c r="W199" s="6">
        <v>-0.86290000000000011</v>
      </c>
      <c r="X199" s="6">
        <v>0.10220000000000001</v>
      </c>
      <c r="Y199" s="6">
        <v>7.8299999999999995E-2</v>
      </c>
      <c r="Z199" s="6">
        <v>0.73849999999999993</v>
      </c>
    </row>
    <row r="200" spans="3:26" ht="15.5" x14ac:dyDescent="0.35">
      <c r="C200" t="s">
        <v>239</v>
      </c>
      <c r="I200" s="6">
        <v>3.4000000000000002E-3</v>
      </c>
      <c r="J200" s="6">
        <v>-6.8000000000000005E-3</v>
      </c>
      <c r="K200" s="6">
        <v>-5.1799999999999999E-2</v>
      </c>
      <c r="L200" s="6">
        <v>-4.0999999999999995E-2</v>
      </c>
      <c r="M200" s="6">
        <v>1.1399999999999999E-2</v>
      </c>
      <c r="N200" s="6">
        <v>-3.4999999999999996E-3</v>
      </c>
      <c r="O200" s="6">
        <v>1.7600000000000001E-2</v>
      </c>
      <c r="P200" s="6">
        <v>-2.7099999999999999E-2</v>
      </c>
      <c r="Q200" s="6">
        <v>-6.7000000000000004E-2</v>
      </c>
      <c r="R200" s="6">
        <v>-6.1500000000000006E-2</v>
      </c>
      <c r="S200" s="6">
        <v>4.6199999999999998E-2</v>
      </c>
      <c r="T200" s="6">
        <v>0.30020000000000002</v>
      </c>
      <c r="U200" s="6">
        <v>1.2765</v>
      </c>
      <c r="V200" s="6">
        <v>-200.01759999999999</v>
      </c>
      <c r="W200" s="6">
        <v>-1.5090000000000001</v>
      </c>
      <c r="X200" s="6">
        <v>0.12670000000000001</v>
      </c>
      <c r="Y200" s="6">
        <v>0.22440000000000002</v>
      </c>
      <c r="Z200" s="6">
        <v>0.43479999999999996</v>
      </c>
    </row>
    <row r="201" spans="3:26" ht="15.5" x14ac:dyDescent="0.35">
      <c r="C201" t="s">
        <v>240</v>
      </c>
      <c r="L201" s="6">
        <v>283.37</v>
      </c>
      <c r="M201" s="6">
        <v>-98.47</v>
      </c>
      <c r="N201" s="6">
        <v>26.42</v>
      </c>
      <c r="Q201" s="6">
        <v>2061.7399999999998</v>
      </c>
      <c r="R201" s="6">
        <v>29.04</v>
      </c>
      <c r="S201" s="6">
        <v>-14.59</v>
      </c>
      <c r="T201" s="6">
        <v>-59.45</v>
      </c>
      <c r="V201" s="6">
        <v>170.94</v>
      </c>
      <c r="W201" s="6">
        <v>4.9000000000000004</v>
      </c>
      <c r="X201" s="6">
        <v>-1.69</v>
      </c>
      <c r="Y201" s="6">
        <v>-1.05</v>
      </c>
      <c r="Z201" s="6">
        <v>-0.98</v>
      </c>
    </row>
    <row r="202" spans="3:26" ht="15.5" x14ac:dyDescent="0.35">
      <c r="C202" t="s">
        <v>68</v>
      </c>
      <c r="I202" s="6">
        <v>-0.41</v>
      </c>
      <c r="J202" s="6">
        <v>-2.5099999999999998</v>
      </c>
      <c r="K202" s="6">
        <v>-0.06</v>
      </c>
      <c r="L202" s="6">
        <v>-0.1</v>
      </c>
      <c r="M202" s="6">
        <v>-0.16</v>
      </c>
      <c r="N202" s="6">
        <v>-0.09</v>
      </c>
      <c r="O202" s="6">
        <v>-0.08</v>
      </c>
      <c r="P202" s="6">
        <v>-0.1</v>
      </c>
      <c r="Q202" s="6">
        <v>-0.12</v>
      </c>
      <c r="R202" s="6">
        <v>-0.28999999999999998</v>
      </c>
      <c r="S202" s="6">
        <v>-0.1</v>
      </c>
      <c r="T202" s="6">
        <v>-2.34</v>
      </c>
      <c r="U202" s="6">
        <v>-1.29</v>
      </c>
      <c r="V202" s="6">
        <v>-31.25</v>
      </c>
      <c r="W202" s="6">
        <v>-1.6</v>
      </c>
      <c r="X202" s="6">
        <v>-0.86</v>
      </c>
      <c r="Y202" s="6">
        <v>-1.19</v>
      </c>
      <c r="Z202" s="6">
        <v>-0.75</v>
      </c>
    </row>
    <row r="203" spans="3:26" ht="15.5" x14ac:dyDescent="0.35">
      <c r="C203" t="s">
        <v>65</v>
      </c>
      <c r="I203" s="6">
        <v>-920.21</v>
      </c>
      <c r="J203" s="6">
        <v>-886.86</v>
      </c>
      <c r="K203" s="6">
        <v>-850.19</v>
      </c>
      <c r="L203" s="6">
        <v>-890.49</v>
      </c>
      <c r="M203" s="6">
        <v>-838.84</v>
      </c>
      <c r="N203" s="6">
        <v>-814.68</v>
      </c>
      <c r="O203" s="6">
        <v>-804.53</v>
      </c>
      <c r="P203" s="6">
        <v>-824.32</v>
      </c>
      <c r="Q203" s="6">
        <v>-787.81</v>
      </c>
      <c r="R203" s="6">
        <v>-839.35</v>
      </c>
      <c r="S203" s="6">
        <v>-916.58</v>
      </c>
      <c r="T203" s="6">
        <v>-208.69</v>
      </c>
      <c r="U203" s="6">
        <v>-142.91</v>
      </c>
      <c r="V203" s="6">
        <v>-21.44</v>
      </c>
      <c r="W203" s="6">
        <v>-90.35</v>
      </c>
      <c r="X203" s="6">
        <v>-168.32</v>
      </c>
      <c r="Y203" s="6">
        <v>-151.12</v>
      </c>
      <c r="Z203" s="6">
        <v>-139.28</v>
      </c>
    </row>
    <row r="204" spans="3:26" ht="15.5" x14ac:dyDescent="0.35">
      <c r="C204" t="s">
        <v>241</v>
      </c>
      <c r="I204" s="6">
        <v>-0.41</v>
      </c>
      <c r="J204" s="6">
        <v>-2.5099999999999998</v>
      </c>
      <c r="K204" s="6">
        <v>-0.06</v>
      </c>
      <c r="L204" s="6">
        <v>-0.1</v>
      </c>
      <c r="M204" s="6">
        <v>-0.16</v>
      </c>
      <c r="N204" s="6">
        <v>-0.09</v>
      </c>
      <c r="O204" s="6">
        <v>-0.08</v>
      </c>
      <c r="P204" s="6">
        <v>-0.1</v>
      </c>
      <c r="Q204" s="6">
        <v>-0.12</v>
      </c>
      <c r="R204" s="6">
        <v>-0.28999999999999998</v>
      </c>
      <c r="S204" s="6">
        <v>-0.1</v>
      </c>
      <c r="T204" s="6">
        <v>-0.61</v>
      </c>
      <c r="U204" s="6">
        <v>-0.26</v>
      </c>
      <c r="V204" s="6">
        <v>-1.41</v>
      </c>
      <c r="W204" s="6">
        <v>-1.6</v>
      </c>
      <c r="X204" s="6">
        <v>-0.86</v>
      </c>
      <c r="Y204" s="6">
        <v>-1.19</v>
      </c>
      <c r="Z204" s="6">
        <v>-0.75</v>
      </c>
    </row>
    <row r="205" spans="3:26" ht="15.5" x14ac:dyDescent="0.35">
      <c r="C205" t="s">
        <v>242</v>
      </c>
      <c r="I205" s="6">
        <v>-920.21</v>
      </c>
      <c r="J205" s="6">
        <v>-886.86</v>
      </c>
      <c r="K205" s="6">
        <v>-850.19</v>
      </c>
      <c r="L205" s="6">
        <v>-890.49</v>
      </c>
      <c r="M205" s="6">
        <v>-838.84</v>
      </c>
      <c r="N205" s="6">
        <v>-814.68</v>
      </c>
      <c r="O205" s="6">
        <v>-804.53</v>
      </c>
      <c r="P205" s="6">
        <v>-824.32</v>
      </c>
      <c r="Q205" s="6">
        <v>-787.81</v>
      </c>
      <c r="R205" s="6">
        <v>-839.35</v>
      </c>
      <c r="S205" s="6">
        <v>-916.58</v>
      </c>
      <c r="T205" s="6">
        <v>-800.26</v>
      </c>
      <c r="U205" s="6">
        <v>-722.93</v>
      </c>
      <c r="V205" s="6">
        <v>-474.72</v>
      </c>
      <c r="W205" s="6">
        <v>-90.35</v>
      </c>
      <c r="X205" s="6">
        <v>-168.32</v>
      </c>
      <c r="Y205" s="6">
        <v>-151.12</v>
      </c>
      <c r="Z205" s="6">
        <v>-139.28</v>
      </c>
    </row>
    <row r="206" spans="3:26" ht="15.5" x14ac:dyDescent="0.35">
      <c r="C206" t="s">
        <v>243</v>
      </c>
      <c r="X206" s="5">
        <v>149000000000</v>
      </c>
      <c r="Y206" s="5">
        <v>170000000000</v>
      </c>
      <c r="Z206" s="5">
        <v>198000000000</v>
      </c>
    </row>
    <row r="207" spans="3:26" ht="15.5" x14ac:dyDescent="0.35">
      <c r="C207" t="s">
        <v>244</v>
      </c>
      <c r="W207" s="5">
        <v>63000000000</v>
      </c>
      <c r="X207" s="5">
        <v>11000000000</v>
      </c>
      <c r="Z207" s="5">
        <v>0</v>
      </c>
    </row>
    <row r="208" spans="3:26" ht="15.5" x14ac:dyDescent="0.35">
      <c r="C208" t="s">
        <v>25</v>
      </c>
      <c r="W208" s="5">
        <v>63000000000</v>
      </c>
      <c r="X208" s="5">
        <v>160000000000</v>
      </c>
      <c r="Y208" s="5">
        <v>170000000000</v>
      </c>
      <c r="Z208" s="5">
        <v>198000000000</v>
      </c>
    </row>
    <row r="209" spans="2:26" ht="15.5" x14ac:dyDescent="0.35">
      <c r="C209" t="s">
        <v>22</v>
      </c>
      <c r="I209" s="5">
        <v>-23000000000</v>
      </c>
      <c r="J209" s="5">
        <v>-20000000000</v>
      </c>
      <c r="K209" s="5">
        <v>-4000000000</v>
      </c>
      <c r="L209" s="5">
        <v>-13000000000</v>
      </c>
      <c r="M209" s="5">
        <v>-35000000000</v>
      </c>
      <c r="N209" s="5">
        <v>-37000000000</v>
      </c>
      <c r="O209" s="5">
        <v>-30000000000</v>
      </c>
      <c r="P209" s="5">
        <v>-16000000000</v>
      </c>
      <c r="Q209" s="5">
        <v>-29000000000</v>
      </c>
      <c r="R209" s="5">
        <v>-12000000000</v>
      </c>
      <c r="S209" s="5">
        <v>-5000000000</v>
      </c>
      <c r="T209" s="5">
        <v>-19000000000</v>
      </c>
      <c r="U209" s="5">
        <v>-4000000000</v>
      </c>
      <c r="V209" s="5">
        <v>-8000000000</v>
      </c>
      <c r="W209" s="5">
        <v>61000000000</v>
      </c>
      <c r="X209" s="5">
        <v>160000000000</v>
      </c>
      <c r="Y209" s="5">
        <v>169000000000</v>
      </c>
      <c r="Z209" s="5">
        <v>196000000000</v>
      </c>
    </row>
    <row r="210" spans="2:26" ht="15.5" x14ac:dyDescent="0.35">
      <c r="C210" t="s">
        <v>245</v>
      </c>
      <c r="I210" s="5">
        <v>-669000000000</v>
      </c>
      <c r="J210" s="5">
        <v>-663000000000</v>
      </c>
      <c r="K210" s="5">
        <v>-656000000000</v>
      </c>
      <c r="L210" s="5">
        <v>-706000000000</v>
      </c>
      <c r="M210" s="5">
        <v>-688000000000</v>
      </c>
      <c r="N210" s="5">
        <v>-703000000000</v>
      </c>
      <c r="O210" s="5">
        <v>-715000000000</v>
      </c>
      <c r="P210" s="5">
        <v>-754000000000</v>
      </c>
      <c r="Q210" s="5">
        <v>-725000000000</v>
      </c>
      <c r="R210" s="5">
        <v>-760000000000</v>
      </c>
      <c r="S210" s="5">
        <v>-818000000000</v>
      </c>
      <c r="T210" s="5">
        <v>-734000000000</v>
      </c>
      <c r="U210" s="5">
        <v>-731000000000</v>
      </c>
      <c r="V210" s="5">
        <v>-500000000000</v>
      </c>
      <c r="W210" s="5">
        <v>-1000000000</v>
      </c>
      <c r="X210" s="5">
        <v>-152000000000</v>
      </c>
      <c r="Y210" s="5">
        <v>-154000000000</v>
      </c>
      <c r="Z210" s="5">
        <v>-162000000000</v>
      </c>
    </row>
    <row r="211" spans="2:26" ht="15.5" x14ac:dyDescent="0.35">
      <c r="C211" t="s">
        <v>246</v>
      </c>
      <c r="I211" s="5">
        <v>14000000000</v>
      </c>
      <c r="J211" s="5">
        <v>20000000000</v>
      </c>
      <c r="K211" s="5">
        <v>47000000000</v>
      </c>
      <c r="L211" s="5">
        <v>54000000000</v>
      </c>
      <c r="M211" s="5">
        <v>14000000000</v>
      </c>
      <c r="N211" s="5">
        <v>22000000000</v>
      </c>
      <c r="O211" s="5">
        <v>55000000000</v>
      </c>
      <c r="P211" s="5">
        <v>15000000000</v>
      </c>
      <c r="Q211" s="5">
        <v>48000000000</v>
      </c>
      <c r="R211" s="5">
        <v>46000000000</v>
      </c>
      <c r="S211" s="5">
        <v>19000000000</v>
      </c>
      <c r="T211" s="5">
        <v>-8000000000</v>
      </c>
      <c r="U211" s="5">
        <v>23000000000</v>
      </c>
      <c r="V211" s="5">
        <v>58000000000</v>
      </c>
      <c r="W211" s="5">
        <v>-19000000000</v>
      </c>
      <c r="X211" s="5">
        <v>10000000000</v>
      </c>
      <c r="Y211" s="5">
        <v>-9000000000</v>
      </c>
      <c r="Z211" s="5">
        <v>-40000000000</v>
      </c>
    </row>
    <row r="212" spans="2:26" ht="15.5" x14ac:dyDescent="0.35">
      <c r="C212" t="s">
        <v>247</v>
      </c>
      <c r="I212" s="5">
        <v>-7000000000</v>
      </c>
      <c r="J212" s="5">
        <v>-2000000000</v>
      </c>
      <c r="K212" s="5">
        <v>-4000000000</v>
      </c>
      <c r="L212" s="5">
        <v>-2000000000</v>
      </c>
      <c r="M212" s="5">
        <v>-1000000000</v>
      </c>
      <c r="N212" s="5">
        <v>0</v>
      </c>
      <c r="O212" s="5">
        <v>-1000000000</v>
      </c>
      <c r="P212" s="5">
        <v>-16000000000</v>
      </c>
      <c r="Q212" s="5">
        <v>-12000000000</v>
      </c>
      <c r="R212" s="5">
        <v>-16000000000</v>
      </c>
      <c r="S212" s="5">
        <v>-11000000000</v>
      </c>
      <c r="T212" s="5">
        <v>-19000000000</v>
      </c>
      <c r="U212" s="5">
        <v>-88000000000</v>
      </c>
      <c r="Y212" s="5">
        <v>0</v>
      </c>
      <c r="Z212" s="5">
        <v>-3000000000</v>
      </c>
    </row>
    <row r="213" spans="2:26" ht="15.5" x14ac:dyDescent="0.35">
      <c r="C213" t="s">
        <v>14</v>
      </c>
      <c r="I213" s="5">
        <v>7000000000</v>
      </c>
      <c r="J213" s="5">
        <v>18000000000</v>
      </c>
      <c r="K213" s="5">
        <v>43000000000</v>
      </c>
      <c r="L213" s="5">
        <v>52000000000</v>
      </c>
      <c r="M213" s="5">
        <v>13000000000</v>
      </c>
      <c r="N213" s="5">
        <v>22000000000</v>
      </c>
      <c r="O213" s="5">
        <v>54000000000</v>
      </c>
      <c r="P213" s="5">
        <v>-2000000000</v>
      </c>
      <c r="Q213" s="5">
        <v>35000000000</v>
      </c>
      <c r="R213" s="5">
        <v>30000000000</v>
      </c>
      <c r="S213" s="5">
        <v>8000000000</v>
      </c>
      <c r="T213" s="5">
        <v>-27000000000</v>
      </c>
      <c r="U213" s="5">
        <v>-65000000000</v>
      </c>
      <c r="V213" s="5">
        <v>58000000000</v>
      </c>
      <c r="W213" s="5">
        <v>-19000000000</v>
      </c>
      <c r="X213" s="5">
        <v>10000000000</v>
      </c>
      <c r="Y213" s="5">
        <v>-9000000000</v>
      </c>
      <c r="Z213" s="5">
        <v>-43000000000</v>
      </c>
    </row>
    <row r="214" spans="2:26" ht="15.5" x14ac:dyDescent="0.35">
      <c r="C214" t="s">
        <v>16</v>
      </c>
      <c r="I214" s="6">
        <v>12.25</v>
      </c>
      <c r="J214" s="6">
        <v>30.77</v>
      </c>
      <c r="K214" s="6">
        <v>73.87</v>
      </c>
      <c r="L214" s="6">
        <v>88.61</v>
      </c>
      <c r="M214" s="6">
        <v>21.7</v>
      </c>
      <c r="N214" s="6">
        <v>36.9</v>
      </c>
      <c r="O214" s="6">
        <v>92.5</v>
      </c>
      <c r="P214" s="6">
        <v>-2.6</v>
      </c>
      <c r="Q214" s="6">
        <v>60.15</v>
      </c>
      <c r="R214" s="6">
        <v>50.89</v>
      </c>
      <c r="S214" s="6">
        <v>14.47</v>
      </c>
      <c r="T214" s="6">
        <v>-46.72</v>
      </c>
      <c r="U214" s="6">
        <v>-109.94</v>
      </c>
      <c r="V214" s="6">
        <v>98.96</v>
      </c>
      <c r="W214" s="6">
        <v>-31.6</v>
      </c>
      <c r="X214" s="6">
        <v>16.37</v>
      </c>
      <c r="Y214" s="6">
        <v>-15.07</v>
      </c>
      <c r="Z214" s="6">
        <v>-73.319999999999993</v>
      </c>
    </row>
    <row r="216" spans="2:26" ht="15.5" x14ac:dyDescent="0.35">
      <c r="B216" t="s">
        <v>248</v>
      </c>
      <c r="C216" t="s">
        <v>249</v>
      </c>
      <c r="D216" s="5">
        <v>302000000</v>
      </c>
      <c r="E216" s="5">
        <v>4000000000</v>
      </c>
      <c r="F216" s="5">
        <v>-6000000000</v>
      </c>
      <c r="G216" s="5">
        <v>-852000000</v>
      </c>
      <c r="H216" s="5">
        <v>1000000000</v>
      </c>
      <c r="I216" s="5">
        <v>-1000000000</v>
      </c>
      <c r="J216" s="5">
        <v>1000000000</v>
      </c>
      <c r="K216" s="5">
        <v>18000000000</v>
      </c>
      <c r="L216" s="5">
        <v>14000000000</v>
      </c>
      <c r="M216" s="5">
        <v>-8000000000</v>
      </c>
      <c r="N216" s="5">
        <v>1000000000</v>
      </c>
      <c r="O216" s="5">
        <v>-8000000000</v>
      </c>
      <c r="P216" s="5">
        <v>10000000000</v>
      </c>
      <c r="Q216" s="5">
        <v>32000000000</v>
      </c>
    </row>
    <row r="217" spans="2:26" ht="15.5" x14ac:dyDescent="0.35">
      <c r="C217" t="s">
        <v>250</v>
      </c>
      <c r="H217" s="5">
        <v>-2000000000</v>
      </c>
      <c r="I217" s="5">
        <v>-1000000000</v>
      </c>
      <c r="J217" s="5">
        <v>1000000000</v>
      </c>
      <c r="K217" s="5">
        <v>18000000000</v>
      </c>
      <c r="L217" s="5">
        <v>14000000000</v>
      </c>
      <c r="M217" s="5">
        <v>-8000000000</v>
      </c>
      <c r="N217" s="5">
        <v>1000000000</v>
      </c>
      <c r="O217" s="5">
        <v>-8000000000</v>
      </c>
      <c r="P217" s="5">
        <v>10000000000</v>
      </c>
      <c r="Q217" s="5">
        <v>32000000000</v>
      </c>
    </row>
    <row r="218" spans="2:26" ht="15.5" x14ac:dyDescent="0.35">
      <c r="C218" t="s">
        <v>56</v>
      </c>
      <c r="D218" s="6">
        <v>0.51</v>
      </c>
      <c r="E218" s="6">
        <v>6.97</v>
      </c>
      <c r="F218" s="6">
        <v>-10.029999999999999</v>
      </c>
      <c r="G218" s="6">
        <v>-1.45</v>
      </c>
      <c r="H218" s="6">
        <v>2.06</v>
      </c>
      <c r="I218" s="6">
        <v>-2.2400000000000002</v>
      </c>
      <c r="J218" s="6">
        <v>2.1</v>
      </c>
      <c r="K218" s="6">
        <v>31.22</v>
      </c>
      <c r="L218" s="6">
        <v>24.21</v>
      </c>
      <c r="M218" s="6">
        <v>-14.34</v>
      </c>
      <c r="N218" s="6">
        <v>1.72</v>
      </c>
      <c r="O218" s="6">
        <v>-13.48</v>
      </c>
      <c r="P218" s="6">
        <v>17.649999999999999</v>
      </c>
      <c r="Q218" s="6">
        <v>55.31</v>
      </c>
    </row>
    <row r="219" spans="2:26" ht="15.5" x14ac:dyDescent="0.35">
      <c r="C219" t="s">
        <v>251</v>
      </c>
      <c r="H219" s="6">
        <v>-4.17</v>
      </c>
      <c r="I219" s="6">
        <v>-2.2400000000000002</v>
      </c>
      <c r="J219" s="6">
        <v>2.1</v>
      </c>
      <c r="K219" s="6">
        <v>31.22</v>
      </c>
      <c r="L219" s="6">
        <v>24.21</v>
      </c>
      <c r="M219" s="6">
        <v>-14.34</v>
      </c>
      <c r="N219" s="6">
        <v>1.72</v>
      </c>
      <c r="O219" s="6">
        <v>-13.48</v>
      </c>
      <c r="P219" s="6">
        <v>17.649999999999999</v>
      </c>
      <c r="Q219" s="6">
        <v>55.31</v>
      </c>
    </row>
    <row r="220" spans="2:26" ht="15.5" x14ac:dyDescent="0.35">
      <c r="C220" t="s">
        <v>252</v>
      </c>
      <c r="D220" s="5">
        <v>22000000000</v>
      </c>
      <c r="E220" s="5">
        <v>26000000000</v>
      </c>
      <c r="F220" s="5">
        <v>19000000000</v>
      </c>
      <c r="G220" s="5">
        <v>17000000000</v>
      </c>
      <c r="H220" s="5">
        <v>89000000000</v>
      </c>
      <c r="I220" s="5">
        <v>91000000000</v>
      </c>
      <c r="J220" s="5">
        <v>73000000000</v>
      </c>
      <c r="K220" s="5">
        <v>103000000000</v>
      </c>
      <c r="L220" s="5">
        <v>106000000000</v>
      </c>
      <c r="M220" s="5">
        <v>42000000000</v>
      </c>
      <c r="N220" s="5">
        <v>66000000000</v>
      </c>
      <c r="O220" s="5">
        <v>48000000000</v>
      </c>
      <c r="P220" s="5">
        <v>90000000000</v>
      </c>
      <c r="Q220" s="5">
        <v>106000000000</v>
      </c>
    </row>
    <row r="221" spans="2:26" ht="15.5" x14ac:dyDescent="0.35">
      <c r="C221" t="s">
        <v>253</v>
      </c>
      <c r="H221" s="5">
        <v>84000000000</v>
      </c>
      <c r="I221" s="5">
        <v>91000000000</v>
      </c>
      <c r="J221" s="5">
        <v>73000000000</v>
      </c>
      <c r="K221" s="5">
        <v>103000000000</v>
      </c>
      <c r="L221" s="5">
        <v>106000000000</v>
      </c>
      <c r="M221" s="5">
        <v>42000000000</v>
      </c>
      <c r="N221" s="5">
        <v>66000000000</v>
      </c>
      <c r="O221" s="5">
        <v>48000000000</v>
      </c>
      <c r="P221" s="5">
        <v>90000000000</v>
      </c>
      <c r="Q221" s="5">
        <v>106000000000</v>
      </c>
    </row>
    <row r="222" spans="2:26" ht="15.5" x14ac:dyDescent="0.35">
      <c r="C222" t="s">
        <v>254</v>
      </c>
      <c r="I222" s="6">
        <v>120.62</v>
      </c>
    </row>
    <row r="223" spans="2:26" ht="15.5" x14ac:dyDescent="0.35">
      <c r="C223" t="s">
        <v>255</v>
      </c>
      <c r="I223" s="6">
        <v>-59.42</v>
      </c>
    </row>
    <row r="224" spans="2:26" ht="15.5" x14ac:dyDescent="0.35">
      <c r="C224" t="s">
        <v>256</v>
      </c>
      <c r="I224" s="6">
        <v>7.49</v>
      </c>
    </row>
    <row r="225" spans="3:9" ht="15.5" x14ac:dyDescent="0.35">
      <c r="C225" t="s">
        <v>257</v>
      </c>
      <c r="I225" s="6">
        <v>-1.6799999999999999E-2</v>
      </c>
    </row>
    <row r="226" spans="3:9" ht="15.5" x14ac:dyDescent="0.35">
      <c r="C226" t="s">
        <v>258</v>
      </c>
      <c r="I226" s="6">
        <v>1.73</v>
      </c>
    </row>
    <row r="227" spans="3:9" ht="15.5" x14ac:dyDescent="0.35">
      <c r="C227" t="s">
        <v>259</v>
      </c>
      <c r="I227" s="6">
        <v>-0.27</v>
      </c>
    </row>
    <row r="228" spans="3:9" ht="15.5" x14ac:dyDescent="0.35">
      <c r="C228" t="s">
        <v>260</v>
      </c>
      <c r="I228" s="6">
        <v>4.46</v>
      </c>
    </row>
    <row r="229" spans="3:9" ht="15.5" x14ac:dyDescent="0.35">
      <c r="C229" t="s">
        <v>261</v>
      </c>
      <c r="I229" s="6">
        <v>5.74</v>
      </c>
    </row>
    <row r="230" spans="3:9" ht="15.5" x14ac:dyDescent="0.35">
      <c r="C230" t="s">
        <v>262</v>
      </c>
      <c r="I230" s="6">
        <v>-32.57</v>
      </c>
    </row>
    <row r="231" spans="3:9" ht="15.5" x14ac:dyDescent="0.35">
      <c r="C231" t="s">
        <v>263</v>
      </c>
      <c r="I231" s="5">
        <v>2</v>
      </c>
    </row>
    <row r="232" spans="3:9" ht="15.5" x14ac:dyDescent="0.35">
      <c r="C232" t="s">
        <v>266</v>
      </c>
      <c r="I232" s="6">
        <v>-4.17</v>
      </c>
    </row>
    <row r="233" spans="3:9" ht="15.5" x14ac:dyDescent="0.35">
      <c r="C233" t="s">
        <v>267</v>
      </c>
      <c r="I233" s="6">
        <v>2.06</v>
      </c>
    </row>
    <row r="234" spans="3:9" ht="15.5" x14ac:dyDescent="0.35">
      <c r="C234" t="s">
        <v>268</v>
      </c>
      <c r="I234" s="6">
        <v>143.27000000000001</v>
      </c>
    </row>
    <row r="235" spans="3:9" ht="15.5" x14ac:dyDescent="0.35">
      <c r="C235" t="s">
        <v>269</v>
      </c>
      <c r="D235" s="6">
        <v>75.650000000000006</v>
      </c>
    </row>
    <row r="236" spans="3:9" ht="15.5" x14ac:dyDescent="0.35">
      <c r="C236" t="s">
        <v>270</v>
      </c>
      <c r="I236" s="6">
        <v>-935.04</v>
      </c>
    </row>
    <row r="237" spans="3:9" ht="15.5" x14ac:dyDescent="0.35">
      <c r="C237" t="s">
        <v>271</v>
      </c>
      <c r="I237" s="6">
        <v>43.19</v>
      </c>
    </row>
    <row r="238" spans="3:9" ht="15.5" x14ac:dyDescent="0.35">
      <c r="C238" t="s">
        <v>272</v>
      </c>
      <c r="D238" s="6">
        <v>0.12</v>
      </c>
    </row>
    <row r="239" spans="3:9" ht="15.5" x14ac:dyDescent="0.35">
      <c r="C239" t="s">
        <v>273</v>
      </c>
      <c r="D239" s="6">
        <v>0.12</v>
      </c>
    </row>
    <row r="240" spans="3:9" ht="15.5" x14ac:dyDescent="0.35">
      <c r="C240" t="s">
        <v>276</v>
      </c>
      <c r="D240" s="6">
        <v>-1.4</v>
      </c>
    </row>
    <row r="241" spans="3:9" ht="15.5" x14ac:dyDescent="0.35">
      <c r="C241" t="s">
        <v>278</v>
      </c>
      <c r="D241" s="6">
        <v>-0.4</v>
      </c>
    </row>
    <row r="242" spans="3:9" ht="15.5" x14ac:dyDescent="0.35">
      <c r="C242" t="s">
        <v>279</v>
      </c>
      <c r="I242" s="6">
        <v>-359.68</v>
      </c>
    </row>
    <row r="243" spans="3:9" ht="15.5" x14ac:dyDescent="0.35">
      <c r="C243" t="s">
        <v>12</v>
      </c>
      <c r="D243" s="5">
        <v>21000000000</v>
      </c>
    </row>
    <row r="244" spans="3:9" ht="15.5" x14ac:dyDescent="0.35">
      <c r="C244" t="s">
        <v>280</v>
      </c>
      <c r="I244" s="6">
        <v>-20.88</v>
      </c>
    </row>
    <row r="245" spans="3:9" ht="15.5" x14ac:dyDescent="0.35">
      <c r="C245" t="s">
        <v>281</v>
      </c>
      <c r="I245" s="6">
        <v>-1.11E-2</v>
      </c>
    </row>
    <row r="246" spans="3:9" ht="15.5" x14ac:dyDescent="0.35">
      <c r="C246" t="s">
        <v>282</v>
      </c>
      <c r="I246" s="6">
        <v>4.5000000000000005E-3</v>
      </c>
    </row>
    <row r="247" spans="3:9" ht="15.5" x14ac:dyDescent="0.35">
      <c r="C247" t="s">
        <v>283</v>
      </c>
      <c r="I247" s="6">
        <v>7.9000000000000008E-3</v>
      </c>
    </row>
    <row r="248" spans="3:9" ht="15.5" x14ac:dyDescent="0.35">
      <c r="C248" t="s">
        <v>284</v>
      </c>
      <c r="I248" s="6">
        <v>9.0000000000000011E-3</v>
      </c>
    </row>
    <row r="249" spans="3:9" ht="15.5" x14ac:dyDescent="0.35">
      <c r="C249" t="s">
        <v>285</v>
      </c>
      <c r="D249" s="6">
        <v>208.41</v>
      </c>
    </row>
    <row r="250" spans="3:9" ht="15.5" x14ac:dyDescent="0.35">
      <c r="C250" t="s">
        <v>286</v>
      </c>
      <c r="D250" s="6">
        <v>24.33</v>
      </c>
    </row>
    <row r="251" spans="3:9" ht="15.5" x14ac:dyDescent="0.35">
      <c r="C251" t="s">
        <v>287</v>
      </c>
      <c r="D251" s="6">
        <v>51.33</v>
      </c>
    </row>
    <row r="252" spans="3:9" ht="15.5" x14ac:dyDescent="0.35">
      <c r="C252" t="s">
        <v>288</v>
      </c>
      <c r="D252" s="6">
        <v>181.41</v>
      </c>
    </row>
    <row r="253" spans="3:9" ht="15.5" x14ac:dyDescent="0.35">
      <c r="C253" t="s">
        <v>289</v>
      </c>
      <c r="D253" s="6">
        <v>0.44</v>
      </c>
    </row>
    <row r="254" spans="3:9" ht="15.5" x14ac:dyDescent="0.35">
      <c r="C254" t="s">
        <v>290</v>
      </c>
      <c r="I254" s="6">
        <v>0.37</v>
      </c>
    </row>
    <row r="255" spans="3:9" ht="15.5" x14ac:dyDescent="0.35">
      <c r="C255" t="s">
        <v>291</v>
      </c>
      <c r="I255" s="6">
        <v>14.8</v>
      </c>
    </row>
    <row r="256" spans="3:9" ht="15.5" x14ac:dyDescent="0.35">
      <c r="C256" t="s">
        <v>52</v>
      </c>
      <c r="I256" s="5">
        <v>146000000000</v>
      </c>
    </row>
    <row r="257" spans="3:9" ht="15.5" x14ac:dyDescent="0.35">
      <c r="C257" t="s">
        <v>292</v>
      </c>
      <c r="I257" s="5">
        <v>101000000000</v>
      </c>
    </row>
    <row r="258" spans="3:9" ht="15.5" x14ac:dyDescent="0.35">
      <c r="C258" t="s">
        <v>293</v>
      </c>
      <c r="I258" s="5">
        <v>587150000</v>
      </c>
    </row>
    <row r="259" spans="3:9" ht="15.5" x14ac:dyDescent="0.35">
      <c r="C259" t="s">
        <v>294</v>
      </c>
      <c r="I259" s="6">
        <v>0.22739999999999999</v>
      </c>
    </row>
    <row r="260" spans="3:9" ht="15.5" x14ac:dyDescent="0.35">
      <c r="C260" t="s">
        <v>295</v>
      </c>
      <c r="D260" s="6">
        <v>0.1668</v>
      </c>
    </row>
    <row r="261" spans="3:9" ht="15.5" x14ac:dyDescent="0.35">
      <c r="C261" t="s">
        <v>296</v>
      </c>
      <c r="D261" s="6">
        <v>5.6100000000000004E-2</v>
      </c>
    </row>
    <row r="262" spans="3:9" ht="15.5" x14ac:dyDescent="0.35">
      <c r="C262" t="s">
        <v>297</v>
      </c>
      <c r="D262" s="6">
        <v>1.3500000000000002E-2</v>
      </c>
    </row>
    <row r="263" spans="3:9" ht="15.5" x14ac:dyDescent="0.35">
      <c r="C263" t="s">
        <v>298</v>
      </c>
      <c r="D263" s="6">
        <v>-0.24160000000000001</v>
      </c>
    </row>
    <row r="264" spans="3:9" ht="15.5" x14ac:dyDescent="0.35">
      <c r="C264" t="s">
        <v>299</v>
      </c>
      <c r="D264" s="6">
        <v>-0.35139999999999999</v>
      </c>
    </row>
    <row r="265" spans="3:9" ht="15.5" x14ac:dyDescent="0.35">
      <c r="C265" t="s">
        <v>300</v>
      </c>
      <c r="D265" s="6">
        <v>-0.78489999999999993</v>
      </c>
    </row>
    <row r="266" spans="3:9" ht="15.5" x14ac:dyDescent="0.35">
      <c r="C266" t="s">
        <v>301</v>
      </c>
      <c r="I266" s="5">
        <v>5</v>
      </c>
    </row>
    <row r="267" spans="3:9" ht="15.5" x14ac:dyDescent="0.35">
      <c r="C267" t="s">
        <v>302</v>
      </c>
      <c r="I267" s="6">
        <v>0.04</v>
      </c>
    </row>
    <row r="268" spans="3:9" ht="15.5" x14ac:dyDescent="0.35">
      <c r="C268" t="s">
        <v>303</v>
      </c>
      <c r="I268" s="6">
        <v>0.16</v>
      </c>
    </row>
    <row r="269" spans="3:9" ht="15.5" x14ac:dyDescent="0.35">
      <c r="C269" t="s">
        <v>304</v>
      </c>
      <c r="I269" s="6">
        <v>0.11</v>
      </c>
    </row>
    <row r="270" spans="3:9" ht="15.5" x14ac:dyDescent="0.35">
      <c r="C270" t="s">
        <v>305</v>
      </c>
      <c r="I270" s="6">
        <v>0.99</v>
      </c>
    </row>
    <row r="271" spans="3:9" ht="15.5" x14ac:dyDescent="0.35">
      <c r="C271" t="s">
        <v>306</v>
      </c>
      <c r="I271" s="6">
        <v>0.42</v>
      </c>
    </row>
    <row r="272" spans="3:9" ht="15.5" x14ac:dyDescent="0.35">
      <c r="C272" t="s">
        <v>307</v>
      </c>
      <c r="I272" s="5">
        <v>0</v>
      </c>
    </row>
    <row r="273" spans="3:9" ht="15.5" x14ac:dyDescent="0.35">
      <c r="C273" t="s">
        <v>308</v>
      </c>
      <c r="I273" s="6">
        <v>0.05</v>
      </c>
    </row>
    <row r="274" spans="3:9" ht="15.5" x14ac:dyDescent="0.35">
      <c r="C274" t="s">
        <v>309</v>
      </c>
      <c r="I274" s="5">
        <v>84000000000</v>
      </c>
    </row>
    <row r="275" spans="3:9" ht="15.5" x14ac:dyDescent="0.35">
      <c r="C275" t="s">
        <v>310</v>
      </c>
      <c r="I275" s="5">
        <v>11000000000</v>
      </c>
    </row>
    <row r="276" spans="3:9" ht="15.5" x14ac:dyDescent="0.35">
      <c r="C276" t="s">
        <v>311</v>
      </c>
      <c r="I276" s="5">
        <v>53000000000</v>
      </c>
    </row>
    <row r="277" spans="3:9" ht="15.5" x14ac:dyDescent="0.35">
      <c r="C277" t="s">
        <v>312</v>
      </c>
      <c r="I277" s="5">
        <v>-2000000000</v>
      </c>
    </row>
    <row r="278" spans="3:9" ht="15.5" x14ac:dyDescent="0.35">
      <c r="C278" t="s">
        <v>313</v>
      </c>
      <c r="D278" s="5">
        <v>44000000000</v>
      </c>
    </row>
    <row r="279" spans="3:9" ht="15.5" x14ac:dyDescent="0.35">
      <c r="C279" t="s">
        <v>314</v>
      </c>
      <c r="D279" s="5">
        <v>220000000000</v>
      </c>
    </row>
    <row r="280" spans="3:9" ht="15.5" x14ac:dyDescent="0.35">
      <c r="C280" t="s">
        <v>315</v>
      </c>
      <c r="D280" s="5">
        <v>769000000000</v>
      </c>
    </row>
    <row r="281" spans="3:9" ht="15.5" x14ac:dyDescent="0.35">
      <c r="C281" t="s">
        <v>233</v>
      </c>
      <c r="D281" s="5">
        <v>-671000000000</v>
      </c>
    </row>
    <row r="282" spans="3:9" ht="15.5" x14ac:dyDescent="0.35">
      <c r="C282" t="s">
        <v>232</v>
      </c>
      <c r="I282" s="5">
        <v>-549000000000</v>
      </c>
    </row>
    <row r="283" spans="3:9" ht="15.5" x14ac:dyDescent="0.35">
      <c r="C283" t="s">
        <v>20</v>
      </c>
      <c r="D283" s="5">
        <v>-44000000000</v>
      </c>
    </row>
    <row r="284" spans="3:9" ht="15.5" x14ac:dyDescent="0.35">
      <c r="C284" t="s">
        <v>316</v>
      </c>
      <c r="I284" s="5">
        <v>-549000000000</v>
      </c>
    </row>
    <row r="285" spans="3:9" ht="15.5" x14ac:dyDescent="0.35">
      <c r="C285" t="s">
        <v>317</v>
      </c>
      <c r="I285" s="5">
        <v>33000000000</v>
      </c>
    </row>
    <row r="286" spans="3:9" ht="15.5" x14ac:dyDescent="0.35">
      <c r="C286" t="s">
        <v>318</v>
      </c>
      <c r="I286" s="5">
        <v>-7000000000</v>
      </c>
    </row>
    <row r="287" spans="3:9" ht="15.5" x14ac:dyDescent="0.35">
      <c r="C287" t="s">
        <v>319</v>
      </c>
      <c r="I287" s="5">
        <v>-6000000000</v>
      </c>
    </row>
    <row r="288" spans="3:9" ht="15.5" x14ac:dyDescent="0.35">
      <c r="C288" t="s">
        <v>320</v>
      </c>
      <c r="I288" s="5">
        <v>-7000000000</v>
      </c>
    </row>
    <row r="289" spans="3:9" ht="15.5" x14ac:dyDescent="0.35">
      <c r="C289" t="s">
        <v>321</v>
      </c>
      <c r="I289" s="5">
        <v>25000000000</v>
      </c>
    </row>
  </sheetData>
  <pageMargins left="0.7" right="0.7" top="0.75" bottom="0.75" header="0.3" footer="0.3"/>
  <ignoredErrors>
    <ignoredError sqref="A1:Z290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1764</v>
      </c>
      <c r="D2" s="2" vm="492">
        <f ca="1">IFERROR(_xlfn.STOCKHISTORY("XIDX:" &amp; $C$1, D3, , 0, 0, 1), "Libur")</f>
        <v>326</v>
      </c>
      <c r="H2" s="2" vm="492">
        <f ca="1">IFERROR(INDEX(D2:G2,COUNT(D2:G2)),"")</f>
        <v>326</v>
      </c>
      <c r="I2" s="2" vm="493">
        <f t="shared" ref="I2:Z2" ca="1" si="0">IFERROR(_xlfn.STOCKHISTORY("XIDX:" &amp; $C$1, I1, , 0, 0, 1), "Libur")</f>
        <v>322</v>
      </c>
      <c r="J2" s="2" vm="494">
        <f t="shared" ca="1" si="0"/>
        <v>390</v>
      </c>
      <c r="K2" s="2" vm="495">
        <f t="shared" ca="1" si="0"/>
        <v>338</v>
      </c>
      <c r="L2" s="2" vm="89">
        <f t="shared" ca="1" si="0"/>
        <v>314</v>
      </c>
      <c r="M2" s="2" vm="496">
        <f t="shared" ca="1" si="0"/>
        <v>280</v>
      </c>
      <c r="N2" s="2" vm="60">
        <f t="shared" ca="1" si="0"/>
        <v>384</v>
      </c>
      <c r="O2" s="2" vm="301">
        <f t="shared" ca="1" si="0"/>
        <v>525</v>
      </c>
      <c r="P2" s="2" vm="497">
        <f t="shared" ca="1" si="0"/>
        <v>302</v>
      </c>
      <c r="Q2" s="2" vm="498">
        <f t="shared" ca="1" si="0"/>
        <v>426</v>
      </c>
      <c r="R2" s="2" vm="499">
        <f t="shared" ca="1" si="0"/>
        <v>276</v>
      </c>
      <c r="S2" s="2" vm="419">
        <f t="shared" ca="1" si="0"/>
        <v>119</v>
      </c>
      <c r="T2" s="2" vm="48">
        <f t="shared" ca="1" si="0"/>
        <v>139</v>
      </c>
      <c r="U2" s="2" vm="500">
        <f t="shared" ca="1" si="0"/>
        <v>142</v>
      </c>
      <c r="V2" s="2" vm="501">
        <f t="shared" ca="1" si="0"/>
        <v>187</v>
      </c>
      <c r="W2" s="2" vm="232">
        <f t="shared" ca="1" si="0"/>
        <v>104</v>
      </c>
      <c r="X2" s="2" vm="146">
        <f t="shared" ca="1" si="0"/>
        <v>80</v>
      </c>
      <c r="Y2" s="2" t="str">
        <f t="shared" ca="1" si="0"/>
        <v>Libur</v>
      </c>
      <c r="Z2" s="2" vm="3">
        <f t="shared" ca="1" si="0"/>
        <v>50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869981878000</v>
      </c>
      <c r="H4" s="2">
        <f>IFERROR(SUM(D4:G4)*(4/MAX(1,COUNT(D4:G4))),"")</f>
        <v>3479927512000</v>
      </c>
      <c r="I4" s="2">
        <f t="shared" ref="I4:Z4" si="1">IFERROR(INDEX(I51:I500,MATCH($C$4,$C$51:$C$500,0)),"")</f>
        <v>3735132227593</v>
      </c>
      <c r="J4" s="2">
        <f t="shared" si="1"/>
        <v>3393775712485</v>
      </c>
      <c r="K4" s="2">
        <f t="shared" si="1"/>
        <v>2764212244707</v>
      </c>
      <c r="L4" s="2">
        <f t="shared" si="1"/>
        <v>2221091331884</v>
      </c>
      <c r="M4" s="2">
        <f t="shared" si="1"/>
        <v>1761740449027</v>
      </c>
      <c r="N4" s="2">
        <f t="shared" si="1"/>
        <v>1968859464809</v>
      </c>
      <c r="O4" s="2">
        <f t="shared" si="1"/>
        <v>4500555248155</v>
      </c>
      <c r="P4" s="2">
        <f t="shared" si="1"/>
        <v>4239937390001</v>
      </c>
      <c r="Q4" s="2">
        <f t="shared" si="1"/>
        <v>3186704707526</v>
      </c>
      <c r="R4" s="2">
        <f t="shared" si="1"/>
        <v>2812196217447</v>
      </c>
      <c r="S4" s="2">
        <f t="shared" si="1"/>
        <v>2662038531021</v>
      </c>
      <c r="T4" s="2">
        <f t="shared" si="1"/>
        <v>2384078038239</v>
      </c>
      <c r="U4" s="2">
        <f t="shared" si="1"/>
        <v>2572350076614</v>
      </c>
      <c r="V4" s="2">
        <f t="shared" si="1"/>
        <v>2273197243380</v>
      </c>
      <c r="W4" s="2">
        <f t="shared" si="1"/>
        <v>1841939308817</v>
      </c>
      <c r="X4" s="2">
        <f t="shared" si="1"/>
        <v>1228092212266</v>
      </c>
      <c r="Y4" s="2">
        <f t="shared" si="1"/>
        <v>822273437407</v>
      </c>
      <c r="Z4" s="2">
        <f t="shared" si="1"/>
        <v>1731928919684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78002116000</v>
      </c>
      <c r="H5" s="2">
        <f>IFERROR(SUM(D5:G5)*(4/MAX(1,COUNT(D5:G5))),"")</f>
        <v>312008464000</v>
      </c>
      <c r="I5" s="2">
        <f t="shared" ref="I5:Z5" si="2">IFERROR(INDEX(I51:I500,MATCH($C$5,$C$51:$C$500,0)),"")</f>
        <v>199743266677</v>
      </c>
      <c r="J5" s="2">
        <f t="shared" si="2"/>
        <v>227639894933</v>
      </c>
      <c r="K5" s="2">
        <f t="shared" si="2"/>
        <v>126801147189</v>
      </c>
      <c r="L5" s="2">
        <f t="shared" si="2"/>
        <v>63037329937</v>
      </c>
      <c r="M5" s="2">
        <f t="shared" si="2"/>
        <v>98085391494</v>
      </c>
      <c r="N5" s="2">
        <f t="shared" si="2"/>
        <v>-10795561347</v>
      </c>
      <c r="O5" s="2">
        <f t="shared" si="2"/>
        <v>407481767669</v>
      </c>
      <c r="P5" s="2">
        <f t="shared" si="2"/>
        <v>287477963412</v>
      </c>
      <c r="Q5" s="2">
        <f t="shared" si="2"/>
        <v>330800199789</v>
      </c>
      <c r="R5" s="2">
        <f t="shared" si="2"/>
        <v>322034555156</v>
      </c>
      <c r="S5" s="2">
        <f t="shared" si="2"/>
        <v>116753268219</v>
      </c>
      <c r="T5" s="2">
        <f t="shared" si="2"/>
        <v>70135958148</v>
      </c>
      <c r="U5" s="2">
        <f t="shared" si="2"/>
        <v>73566557566</v>
      </c>
      <c r="V5" s="2">
        <f t="shared" si="2"/>
        <v>125214298269</v>
      </c>
      <c r="W5" s="2">
        <f t="shared" si="2"/>
        <v>63746670294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2998936869000</v>
      </c>
      <c r="H6" s="2">
        <f>IFERROR(INDEX(D6:G6,COUNT(D6:G6)),"")</f>
        <v>2998936869000</v>
      </c>
      <c r="I6" s="2">
        <f t="shared" ref="I6:Z6" si="3">IFERROR(INDEX(I51:I500,MATCH($C$6,$C$51:$C$500,0)),"")</f>
        <v>2921141190942</v>
      </c>
      <c r="J6" s="2">
        <f t="shared" si="3"/>
        <v>2786926309091</v>
      </c>
      <c r="K6" s="2">
        <f t="shared" si="3"/>
        <v>2595051437000</v>
      </c>
      <c r="L6" s="2">
        <f t="shared" si="3"/>
        <v>2495007759673</v>
      </c>
      <c r="M6" s="2">
        <f t="shared" si="3"/>
        <v>2452984793844</v>
      </c>
      <c r="N6" s="2">
        <f t="shared" si="3"/>
        <v>2350166285861</v>
      </c>
      <c r="O6" s="2">
        <f t="shared" si="3"/>
        <v>2382460627722</v>
      </c>
      <c r="P6" s="2">
        <f t="shared" si="3"/>
        <v>2030980758929</v>
      </c>
      <c r="Q6" s="2">
        <f t="shared" si="3"/>
        <v>1786746385283</v>
      </c>
      <c r="R6" s="2">
        <f t="shared" si="3"/>
        <v>1321345840449</v>
      </c>
      <c r="S6" s="2">
        <f t="shared" si="3"/>
        <v>1027361931042</v>
      </c>
      <c r="T6" s="2">
        <f t="shared" si="3"/>
        <v>940756718451</v>
      </c>
      <c r="U6" s="2">
        <f t="shared" si="3"/>
        <v>886649700731</v>
      </c>
      <c r="V6" s="2">
        <f t="shared" si="3"/>
        <v>845141024021</v>
      </c>
      <c r="W6" s="2">
        <f t="shared" si="3"/>
        <v>719926725752</v>
      </c>
      <c r="X6" s="2">
        <f t="shared" si="3"/>
        <v>290672910546</v>
      </c>
      <c r="Y6" s="2">
        <f t="shared" si="3"/>
        <v>229634225514</v>
      </c>
      <c r="Z6" s="2">
        <f t="shared" si="3"/>
        <v>208134602956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4.01</v>
      </c>
      <c r="H7" s="3">
        <f>IFERROR(INDEX(D7:G7,COUNT(D7:G7)),"")</f>
        <v>4.01</v>
      </c>
      <c r="I7" s="3">
        <f t="shared" ref="I7:Z7" si="4">IFERROR(INDEX(I51:I500,MATCH($C$7,$C$51:$C$500,0))/1000000000,"")</f>
        <v>4.01</v>
      </c>
      <c r="J7" s="3">
        <f t="shared" si="4"/>
        <v>4.01</v>
      </c>
      <c r="K7" s="3">
        <f t="shared" si="4"/>
        <v>4.01</v>
      </c>
      <c r="L7" s="3">
        <f t="shared" si="4"/>
        <v>4.01</v>
      </c>
      <c r="M7" s="3">
        <f t="shared" si="4"/>
        <v>4.01</v>
      </c>
      <c r="N7" s="3">
        <f t="shared" si="4"/>
        <v>4.01</v>
      </c>
      <c r="O7" s="3">
        <f t="shared" si="4"/>
        <v>4.01</v>
      </c>
      <c r="P7" s="3">
        <f t="shared" si="4"/>
        <v>4.01</v>
      </c>
      <c r="Q7" s="3">
        <f t="shared" si="4"/>
        <v>4.01</v>
      </c>
      <c r="R7" s="3">
        <f t="shared" si="4"/>
        <v>4.01</v>
      </c>
      <c r="S7" s="3">
        <f t="shared" si="4"/>
        <v>4.01</v>
      </c>
      <c r="T7" s="3">
        <f t="shared" si="4"/>
        <v>4.01</v>
      </c>
      <c r="U7" s="3">
        <f t="shared" si="4"/>
        <v>4.01</v>
      </c>
      <c r="V7" s="3">
        <f t="shared" si="4"/>
        <v>4.01</v>
      </c>
      <c r="W7" s="3">
        <f t="shared" si="4"/>
        <v>4.01</v>
      </c>
      <c r="X7" s="3">
        <f t="shared" si="4"/>
        <v>4.01</v>
      </c>
      <c r="Y7" s="3">
        <f t="shared" si="4"/>
        <v>4.01</v>
      </c>
      <c r="Z7" s="3">
        <f t="shared" si="4"/>
        <v>4.01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-92000000000</v>
      </c>
      <c r="H8" s="2">
        <f>IFERROR(INDEX(D8:G8,COUNT(D8:G8)),"")</f>
        <v>-92000000000</v>
      </c>
      <c r="I8" s="2">
        <f t="shared" ref="I8:Z8" si="5">IFERROR(INDEX(I51:I500,MATCH($C$8,$C$51:$C$500,0)),"")</f>
        <v>84000000000</v>
      </c>
      <c r="J8" s="2">
        <f t="shared" si="5"/>
        <v>-4012000000000</v>
      </c>
      <c r="K8" s="2">
        <f t="shared" si="5"/>
        <v>148000000000</v>
      </c>
      <c r="L8" s="2">
        <f t="shared" si="5"/>
        <v>-183000000000</v>
      </c>
      <c r="M8" s="2">
        <f t="shared" si="5"/>
        <v>138000000000</v>
      </c>
      <c r="N8" s="2">
        <f t="shared" si="5"/>
        <v>730000000000</v>
      </c>
      <c r="O8" s="2">
        <f t="shared" si="5"/>
        <v>-70000000000</v>
      </c>
      <c r="P8" s="2">
        <f t="shared" si="5"/>
        <v>75000000000</v>
      </c>
      <c r="Q8" s="2">
        <f t="shared" si="5"/>
        <v>-155000000000</v>
      </c>
      <c r="R8" s="2">
        <f t="shared" si="5"/>
        <v>327000000000</v>
      </c>
      <c r="S8" s="2">
        <f t="shared" si="5"/>
        <v>-75000000000</v>
      </c>
      <c r="T8" s="2">
        <f t="shared" si="5"/>
        <v>83000000000</v>
      </c>
      <c r="U8" s="2">
        <f t="shared" si="5"/>
        <v>-60000000000</v>
      </c>
      <c r="V8" s="2">
        <f t="shared" si="5"/>
        <v>-12000000000</v>
      </c>
      <c r="W8" s="2">
        <f t="shared" si="5"/>
        <v>63000000000</v>
      </c>
      <c r="X8" s="2">
        <f t="shared" si="5"/>
        <v>69000000000</v>
      </c>
      <c r="Y8" s="2">
        <f t="shared" si="5"/>
        <v>40000000000</v>
      </c>
      <c r="Z8" s="2">
        <f t="shared" si="5"/>
        <v>32000000000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-23.01</v>
      </c>
      <c r="H9" s="3">
        <f>IFERROR(INDEX(D9:G9,COUNT(D9:G9)),"")</f>
        <v>-23.01</v>
      </c>
      <c r="I9" s="3">
        <f t="shared" ref="I9:Z9" si="6">IFERROR(INDEX(I51:I500,MATCH($C$9,$C$51:$C$500,0)),"")</f>
        <v>20.99</v>
      </c>
      <c r="J9" s="3">
        <f t="shared" si="6"/>
        <v>-1001.23</v>
      </c>
      <c r="K9" s="3">
        <f t="shared" si="6"/>
        <v>36.85</v>
      </c>
      <c r="L9" s="3">
        <f t="shared" si="6"/>
        <v>-45.61</v>
      </c>
      <c r="M9" s="3">
        <f t="shared" si="6"/>
        <v>34.380000000000003</v>
      </c>
      <c r="N9" s="3">
        <f t="shared" si="6"/>
        <v>182.09</v>
      </c>
      <c r="O9" s="3">
        <f t="shared" si="6"/>
        <v>-17.41</v>
      </c>
      <c r="P9" s="3">
        <f t="shared" si="6"/>
        <v>18.68</v>
      </c>
      <c r="Q9" s="3">
        <f t="shared" si="6"/>
        <v>-38.68</v>
      </c>
      <c r="R9" s="3">
        <f t="shared" si="6"/>
        <v>81.540000000000006</v>
      </c>
      <c r="S9" s="3">
        <f t="shared" si="6"/>
        <v>-18.61</v>
      </c>
      <c r="T9" s="3">
        <f t="shared" si="6"/>
        <v>20.6</v>
      </c>
      <c r="U9" s="3">
        <f t="shared" si="6"/>
        <v>-14.89</v>
      </c>
      <c r="V9" s="3">
        <f t="shared" si="6"/>
        <v>-3.12</v>
      </c>
      <c r="W9" s="3">
        <f t="shared" si="6"/>
        <v>15.6</v>
      </c>
      <c r="X9" s="3">
        <f t="shared" si="6"/>
        <v>17.23</v>
      </c>
      <c r="Y9" s="3">
        <f t="shared" si="6"/>
        <v>9.92</v>
      </c>
      <c r="Z9" s="3">
        <f t="shared" si="6"/>
        <v>7.95</v>
      </c>
    </row>
    <row r="10" spans="1:26" ht="15.5" x14ac:dyDescent="0.35">
      <c r="C10" t="s">
        <v>17</v>
      </c>
      <c r="D10" s="3">
        <f ca="1">IFERROR(IF(D9=0,"",D2/D9),"")</f>
        <v>-14.167753150803998</v>
      </c>
      <c r="I10" s="3">
        <f t="shared" ref="I10:Z10" ca="1" si="7">IFERROR(IF(I9=0,"",I2/I9),"")</f>
        <v>15.340638399237733</v>
      </c>
      <c r="J10" s="3">
        <f t="shared" ca="1" si="7"/>
        <v>-0.38952088930615342</v>
      </c>
      <c r="K10" s="3">
        <f t="shared" ca="1" si="7"/>
        <v>9.1723202170963365</v>
      </c>
      <c r="L10" s="3">
        <f t="shared" ca="1" si="7"/>
        <v>-6.8844551633413724</v>
      </c>
      <c r="M10" s="3">
        <f t="shared" ca="1" si="7"/>
        <v>8.144269924374635</v>
      </c>
      <c r="N10" s="3">
        <f t="shared" ca="1" si="7"/>
        <v>2.108847273326377</v>
      </c>
      <c r="O10" s="3">
        <f t="shared" ca="1" si="7"/>
        <v>-30.155083285468123</v>
      </c>
      <c r="P10" s="3">
        <f t="shared" ca="1" si="7"/>
        <v>16.167023554603855</v>
      </c>
      <c r="Q10" s="3">
        <f t="shared" ca="1" si="7"/>
        <v>-11.013443640124095</v>
      </c>
      <c r="R10" s="3">
        <f t="shared" ca="1" si="7"/>
        <v>3.3848417954378216</v>
      </c>
      <c r="S10" s="3">
        <f t="shared" ca="1" si="7"/>
        <v>-6.3944116066630849</v>
      </c>
      <c r="T10" s="3">
        <f t="shared" ca="1" si="7"/>
        <v>6.7475728155339798</v>
      </c>
      <c r="U10" s="3">
        <f t="shared" ca="1" si="7"/>
        <v>-9.5366017461383468</v>
      </c>
      <c r="V10" s="3">
        <f t="shared" ca="1" si="7"/>
        <v>-59.935897435897431</v>
      </c>
      <c r="W10" s="3">
        <f t="shared" ca="1" si="7"/>
        <v>6.666666666666667</v>
      </c>
      <c r="X10" s="3">
        <f t="shared" ca="1" si="7"/>
        <v>4.6430644225188624</v>
      </c>
      <c r="Y10" s="3" t="str">
        <f t="shared" ca="1" si="7"/>
        <v/>
      </c>
      <c r="Z10" s="3">
        <f t="shared" ca="1" si="7"/>
        <v>6.2893081761006284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121456725000</v>
      </c>
      <c r="H11" s="2">
        <f>IFERROR(INDEX(D11:G11,COUNT(D11:G11)),"")</f>
        <v>121456725000</v>
      </c>
      <c r="I11" s="2">
        <f t="shared" ref="I11:Z11" si="8">IFERROR(INDEX(I51:I500,MATCH($C$11,$C$51:$C$500,0)),"")</f>
        <v>224005503357</v>
      </c>
      <c r="J11" s="2">
        <f t="shared" si="8"/>
        <v>283689474829</v>
      </c>
      <c r="K11" s="2">
        <f t="shared" si="8"/>
        <v>749524499000</v>
      </c>
      <c r="L11" s="2">
        <f t="shared" si="8"/>
        <v>305620879456</v>
      </c>
      <c r="M11" s="2">
        <f t="shared" si="8"/>
        <v>470311167721</v>
      </c>
      <c r="N11" s="2">
        <f t="shared" si="8"/>
        <v>275827092477</v>
      </c>
      <c r="O11" s="2">
        <f t="shared" si="8"/>
        <v>56687875962</v>
      </c>
      <c r="P11" s="2">
        <f t="shared" si="8"/>
        <v>92921016293</v>
      </c>
      <c r="Q11" s="2">
        <f t="shared" si="8"/>
        <v>144308097763</v>
      </c>
      <c r="R11" s="2">
        <f t="shared" si="8"/>
        <v>154624369811</v>
      </c>
      <c r="S11" s="2">
        <f t="shared" si="8"/>
        <v>20883774928</v>
      </c>
      <c r="T11" s="2">
        <f t="shared" si="8"/>
        <v>26160906067</v>
      </c>
      <c r="U11" s="2">
        <f t="shared" si="8"/>
        <v>60445532466</v>
      </c>
      <c r="V11" s="2">
        <f t="shared" si="8"/>
        <v>68423723549</v>
      </c>
      <c r="W11" s="2">
        <f t="shared" si="8"/>
        <v>107029566722</v>
      </c>
      <c r="X11" s="2">
        <f t="shared" si="8"/>
        <v>59822009548</v>
      </c>
      <c r="Y11" s="2">
        <f t="shared" si="8"/>
        <v>43642059363</v>
      </c>
      <c r="Z11" s="2">
        <f t="shared" si="8"/>
        <v>35211592706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-8000000000</v>
      </c>
      <c r="H12" s="2">
        <f>IFERROR(INDEX(D12:G12,COUNT(D12:G12)),"")</f>
        <v>-8000000000</v>
      </c>
      <c r="I12" s="2">
        <f t="shared" ref="I12:Z12" si="9">IFERROR(INDEX(I51:I500,MATCH($C$12,$C$51:$C$500,0)),"")</f>
        <v>-103000000000</v>
      </c>
      <c r="J12" s="2">
        <f t="shared" si="9"/>
        <v>-281000000000</v>
      </c>
      <c r="K12" s="2">
        <f t="shared" si="9"/>
        <v>-649000000000</v>
      </c>
      <c r="L12" s="2">
        <f t="shared" si="9"/>
        <v>-256000000000</v>
      </c>
      <c r="M12" s="2">
        <f t="shared" si="9"/>
        <v>-445000000000</v>
      </c>
      <c r="N12" s="2">
        <f t="shared" si="9"/>
        <v>-126000000000</v>
      </c>
      <c r="O12" s="2">
        <f t="shared" si="9"/>
        <v>199000000000</v>
      </c>
      <c r="P12" s="2">
        <f t="shared" si="9"/>
        <v>84000000000</v>
      </c>
      <c r="Q12" s="2">
        <f t="shared" si="9"/>
        <v>77000000000</v>
      </c>
      <c r="R12" s="2">
        <f t="shared" si="9"/>
        <v>-99000000000</v>
      </c>
      <c r="S12" s="2">
        <f t="shared" si="9"/>
        <v>100000000000</v>
      </c>
      <c r="T12" s="2">
        <f t="shared" si="9"/>
        <v>11000000000</v>
      </c>
      <c r="U12" s="2">
        <f t="shared" si="9"/>
        <v>52000000000</v>
      </c>
      <c r="V12" s="2">
        <f t="shared" si="9"/>
        <v>-67000000000</v>
      </c>
      <c r="W12" s="2">
        <f t="shared" si="9"/>
        <v>-54000000000</v>
      </c>
      <c r="X12" s="2">
        <f t="shared" si="9"/>
        <v>1000000000</v>
      </c>
      <c r="Y12" s="2">
        <f t="shared" si="9"/>
        <v>30000000000</v>
      </c>
      <c r="Z12" s="2">
        <f t="shared" si="9"/>
        <v>79000000000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113000000000</v>
      </c>
      <c r="H13" s="2">
        <f>IFERROR(INDEX(D13:G13,COUNT(D13:G13)),"")</f>
        <v>113000000000</v>
      </c>
      <c r="I13" s="2">
        <f t="shared" ref="I13:Z13" si="10">IFERROR(INDEX(I51:I500,MATCH($C$13,$C$51:$C$500,0)),"")</f>
        <v>121000000000</v>
      </c>
      <c r="J13" s="2">
        <f t="shared" si="10"/>
        <v>3000000000</v>
      </c>
      <c r="K13" s="2">
        <f t="shared" si="10"/>
        <v>100000000000</v>
      </c>
      <c r="L13" s="2">
        <f t="shared" si="10"/>
        <v>50000000000</v>
      </c>
      <c r="M13" s="2">
        <f t="shared" si="10"/>
        <v>25000000000</v>
      </c>
      <c r="N13" s="2">
        <f t="shared" si="10"/>
        <v>150000000000</v>
      </c>
      <c r="O13" s="2">
        <f t="shared" si="10"/>
        <v>256000000000</v>
      </c>
      <c r="P13" s="2">
        <f t="shared" si="10"/>
        <v>177000000000</v>
      </c>
      <c r="Q13" s="2">
        <f t="shared" si="10"/>
        <v>221000000000</v>
      </c>
      <c r="R13" s="2">
        <f t="shared" si="10"/>
        <v>55000000000</v>
      </c>
      <c r="S13" s="2">
        <f t="shared" si="10"/>
        <v>121000000000</v>
      </c>
      <c r="T13" s="2">
        <f t="shared" si="10"/>
        <v>37000000000</v>
      </c>
      <c r="U13" s="2">
        <f t="shared" si="10"/>
        <v>113000000000</v>
      </c>
      <c r="V13" s="2">
        <f t="shared" si="10"/>
        <v>1000000000</v>
      </c>
      <c r="W13" s="2">
        <f t="shared" si="10"/>
        <v>53000000000</v>
      </c>
      <c r="X13" s="2">
        <f t="shared" si="10"/>
        <v>61000000000</v>
      </c>
      <c r="Y13" s="2">
        <f t="shared" si="10"/>
        <v>74000000000</v>
      </c>
      <c r="Z13" s="2">
        <f t="shared" si="10"/>
        <v>114000000000</v>
      </c>
    </row>
    <row r="14" spans="1:26" ht="15.5" x14ac:dyDescent="0.35">
      <c r="C14" t="s">
        <v>26</v>
      </c>
      <c r="D14" s="2">
        <f>IFERROR(INDEX(D51:D500,MATCH($C$14,$C$51:$C$500,0)),"")</f>
        <v>-1885624000</v>
      </c>
      <c r="H14" s="2">
        <f>IFERROR(SUM(D14:G14)*(4/MAX(1,COUNT(D14:G14))),"")</f>
        <v>-7542496000</v>
      </c>
      <c r="I14" s="2">
        <f t="shared" ref="I14:Z14" si="11">IFERROR(INDEX(I51:I500,MATCH($C$14,$C$51:$C$500,0)),"")</f>
        <v>-15604934883</v>
      </c>
      <c r="J14" s="2">
        <f t="shared" si="11"/>
        <v>-1750215071</v>
      </c>
      <c r="K14" s="2">
        <f t="shared" si="11"/>
        <v>-3401526394</v>
      </c>
      <c r="L14" s="2">
        <f t="shared" si="11"/>
        <v>-4171902243</v>
      </c>
      <c r="M14" s="2">
        <f t="shared" si="11"/>
        <v>-3481385920</v>
      </c>
      <c r="N14" s="2">
        <f t="shared" si="11"/>
        <v>-11416544735</v>
      </c>
      <c r="O14" s="2">
        <f t="shared" si="11"/>
        <v>-27569783136</v>
      </c>
      <c r="P14" s="2">
        <f t="shared" si="11"/>
        <v>-31652530269</v>
      </c>
      <c r="Q14" s="2">
        <f t="shared" si="11"/>
        <v>-22746138987</v>
      </c>
      <c r="R14" s="2">
        <f t="shared" si="11"/>
        <v>-16817006684</v>
      </c>
      <c r="S14" s="2">
        <f t="shared" si="11"/>
        <v>-20207975018</v>
      </c>
      <c r="T14" s="2">
        <f t="shared" si="11"/>
        <v>-10246034489</v>
      </c>
      <c r="U14" s="2">
        <f t="shared" si="11"/>
        <v>-10254472750</v>
      </c>
      <c r="V14" s="2">
        <f t="shared" si="11"/>
        <v>-6078185514</v>
      </c>
      <c r="W14" s="2">
        <f t="shared" si="11"/>
        <v>-3474100480</v>
      </c>
      <c r="X14" s="2">
        <f t="shared" si="11"/>
        <v>-2921244163</v>
      </c>
      <c r="Y14" s="2">
        <f t="shared" si="11"/>
        <v>-2009703699</v>
      </c>
      <c r="Z14" s="2">
        <f t="shared" si="11"/>
        <v>-2221845399</v>
      </c>
    </row>
    <row r="15" spans="1:26" ht="15.5" x14ac:dyDescent="0.35">
      <c r="C15" t="s">
        <v>27</v>
      </c>
      <c r="D15" s="2">
        <f>IFERROR(INDEX(D51:D500,MATCH($C$15,$C$51:$C$500,0)),"")</f>
        <v>-8407652000</v>
      </c>
      <c r="H15" s="2">
        <f>IFERROR(SUM(D15:G15)*(4/MAX(1,COUNT(D15:G15))),"")</f>
        <v>-33630608000</v>
      </c>
      <c r="I15" s="2">
        <f t="shared" ref="I15:Z15" si="12">IFERROR(INDEX(I51:I500,MATCH($C$15,$C$51:$C$500,0)),"")</f>
        <v>-23091120830</v>
      </c>
      <c r="J15" s="2">
        <f t="shared" si="12"/>
        <v>-50600788595</v>
      </c>
      <c r="K15" s="2">
        <f t="shared" si="12"/>
        <v>-23977836354</v>
      </c>
      <c r="L15" s="2">
        <f t="shared" si="12"/>
        <v>-26771513202</v>
      </c>
      <c r="M15" s="2">
        <f t="shared" si="12"/>
        <v>-15381684401</v>
      </c>
      <c r="N15" s="2">
        <f t="shared" si="12"/>
        <v>-23022663814</v>
      </c>
      <c r="O15" s="2">
        <f t="shared" si="12"/>
        <v>-151656596205</v>
      </c>
      <c r="P15" s="2">
        <f t="shared" si="12"/>
        <v>-105010085042</v>
      </c>
      <c r="Q15" s="2">
        <f t="shared" si="12"/>
        <v>-74306616795</v>
      </c>
      <c r="R15" s="2">
        <f t="shared" si="12"/>
        <v>-51790904893</v>
      </c>
      <c r="S15" s="2">
        <f t="shared" si="12"/>
        <v>-34677927328</v>
      </c>
      <c r="T15" s="2">
        <f t="shared" si="12"/>
        <v>-24194434469</v>
      </c>
      <c r="U15" s="2">
        <f t="shared" si="12"/>
        <v>-31649193450</v>
      </c>
      <c r="V15" s="2">
        <f t="shared" si="12"/>
        <v>-47373645009</v>
      </c>
      <c r="W15" s="2">
        <f t="shared" si="12"/>
        <v>-30424190672</v>
      </c>
      <c r="X15" s="2">
        <f t="shared" si="12"/>
        <v>-18400797243</v>
      </c>
      <c r="Y15" s="2">
        <f t="shared" si="12"/>
        <v>-11934476224</v>
      </c>
      <c r="Z15" s="2">
        <f t="shared" si="12"/>
        <v>-21573806149</v>
      </c>
    </row>
    <row r="16" spans="1:26" ht="15.5" x14ac:dyDescent="0.35">
      <c r="C16" t="s">
        <v>28</v>
      </c>
      <c r="D16" s="2">
        <f>IFERROR(INDEX(D51:D500,MATCH($C$16,$C$51:$C$500,0)),"")</f>
        <v>44334090000</v>
      </c>
      <c r="H16" s="2">
        <f>IFERROR(SUM(D16:G16)*(4/MAX(1,COUNT(D16:G16))),"")</f>
        <v>177336360000</v>
      </c>
      <c r="I16" s="2">
        <f t="shared" ref="I16:Z16" si="13">IFERROR(INDEX(I51:I500,MATCH($C$16,$C$51:$C$500,0)),"")</f>
        <v>229396533950</v>
      </c>
      <c r="J16" s="2">
        <f t="shared" si="13"/>
        <v>276478033010</v>
      </c>
      <c r="K16" s="2">
        <f t="shared" si="13"/>
        <v>138551551221</v>
      </c>
      <c r="L16" s="2">
        <f t="shared" si="13"/>
        <v>86733179889</v>
      </c>
      <c r="M16" s="2">
        <f t="shared" si="13"/>
        <v>108753123504</v>
      </c>
      <c r="N16" s="2">
        <f t="shared" si="13"/>
        <v>-50671892091</v>
      </c>
      <c r="O16" s="2">
        <f t="shared" si="13"/>
        <v>546606757393</v>
      </c>
      <c r="P16" s="2">
        <f t="shared" si="13"/>
        <v>340661148245</v>
      </c>
      <c r="Q16" s="2">
        <f t="shared" si="13"/>
        <v>433280668269</v>
      </c>
      <c r="R16" s="2">
        <f t="shared" si="13"/>
        <v>386129743485</v>
      </c>
      <c r="S16" s="2">
        <f t="shared" si="13"/>
        <v>150049026298</v>
      </c>
      <c r="T16" s="2">
        <f t="shared" si="13"/>
        <v>94274570209</v>
      </c>
      <c r="U16" s="2">
        <f t="shared" si="13"/>
        <v>105179474227</v>
      </c>
      <c r="V16" s="2">
        <f t="shared" si="13"/>
        <v>172555280837</v>
      </c>
      <c r="W16" s="2">
        <f t="shared" si="13"/>
        <v>94127792463</v>
      </c>
      <c r="X16" s="2">
        <f t="shared" si="13"/>
        <v>66716346638</v>
      </c>
      <c r="Y16" s="2">
        <f t="shared" si="13"/>
        <v>32639722818</v>
      </c>
      <c r="Z16" s="2">
        <f t="shared" si="13"/>
        <v>48218392531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1307260000000</v>
      </c>
      <c r="H20" s="2">
        <f t="shared" ref="H20:Z20" ca="1" si="14">IFERROR(H21*H2,"")</f>
        <v>1307260000000</v>
      </c>
      <c r="I20" s="2">
        <f t="shared" ca="1" si="14"/>
        <v>1291220000000</v>
      </c>
      <c r="J20" s="2">
        <f t="shared" ca="1" si="14"/>
        <v>1563900000000</v>
      </c>
      <c r="K20" s="2">
        <f t="shared" ca="1" si="14"/>
        <v>1355380000000</v>
      </c>
      <c r="L20" s="2">
        <f t="shared" ca="1" si="14"/>
        <v>1259140000000</v>
      </c>
      <c r="M20" s="2">
        <f t="shared" ca="1" si="14"/>
        <v>1122800000000</v>
      </c>
      <c r="N20" s="2">
        <f t="shared" ca="1" si="14"/>
        <v>1539840000000</v>
      </c>
      <c r="O20" s="2">
        <f t="shared" ca="1" si="14"/>
        <v>2105250000000</v>
      </c>
      <c r="P20" s="2">
        <f t="shared" ca="1" si="14"/>
        <v>1211020000000</v>
      </c>
      <c r="Q20" s="2">
        <f t="shared" ca="1" si="14"/>
        <v>1708260000000</v>
      </c>
      <c r="R20" s="2">
        <f t="shared" ca="1" si="14"/>
        <v>1106760000000</v>
      </c>
      <c r="S20" s="2">
        <f t="shared" ca="1" si="14"/>
        <v>477190000000</v>
      </c>
      <c r="T20" s="2">
        <f t="shared" ca="1" si="14"/>
        <v>557390000000</v>
      </c>
      <c r="U20" s="2">
        <f t="shared" ca="1" si="14"/>
        <v>569420000000</v>
      </c>
      <c r="V20" s="2">
        <f t="shared" ca="1" si="14"/>
        <v>749870000000</v>
      </c>
      <c r="W20" s="2">
        <f t="shared" ca="1" si="14"/>
        <v>417040000000</v>
      </c>
      <c r="X20" s="2">
        <f t="shared" ca="1" si="14"/>
        <v>320800000000</v>
      </c>
      <c r="Y20" s="2" t="str">
        <f t="shared" ca="1" si="14"/>
        <v/>
      </c>
      <c r="Z20" s="2">
        <f t="shared" ca="1" si="14"/>
        <v>200500000000</v>
      </c>
    </row>
    <row r="21" spans="1:26" ht="15.5" x14ac:dyDescent="0.35">
      <c r="C21" t="s">
        <v>11</v>
      </c>
      <c r="D21" s="2">
        <f>IFERROR(INDEX(D51:D500,MATCH($C$7,$C$51:$C$500,0)),"")</f>
        <v>4010000000</v>
      </c>
      <c r="H21" s="2">
        <f>IFERROR(INDEX(D21:G21,COUNT(D21:G21)),"")</f>
        <v>4010000000</v>
      </c>
      <c r="I21" s="2">
        <f t="shared" ref="I21:Z21" si="15">IFERROR(INDEX(I51:I500,MATCH($C$7,$C$51:$C$500,0)),"")</f>
        <v>4010000000</v>
      </c>
      <c r="J21" s="2">
        <f t="shared" si="15"/>
        <v>4010000000</v>
      </c>
      <c r="K21" s="2">
        <f t="shared" si="15"/>
        <v>4010000000</v>
      </c>
      <c r="L21" s="2">
        <f t="shared" si="15"/>
        <v>4010000000</v>
      </c>
      <c r="M21" s="2">
        <f t="shared" si="15"/>
        <v>4010000000</v>
      </c>
      <c r="N21" s="2">
        <f t="shared" si="15"/>
        <v>4010000000</v>
      </c>
      <c r="O21" s="2">
        <f t="shared" si="15"/>
        <v>4010000000</v>
      </c>
      <c r="P21" s="2">
        <f t="shared" si="15"/>
        <v>4010000000</v>
      </c>
      <c r="Q21" s="2">
        <f t="shared" si="15"/>
        <v>4010000000</v>
      </c>
      <c r="R21" s="2">
        <f t="shared" si="15"/>
        <v>4010000000</v>
      </c>
      <c r="S21" s="2">
        <f t="shared" si="15"/>
        <v>4010000000</v>
      </c>
      <c r="T21" s="2">
        <f t="shared" si="15"/>
        <v>4010000000</v>
      </c>
      <c r="U21" s="2">
        <f t="shared" si="15"/>
        <v>4010000000</v>
      </c>
      <c r="V21" s="2">
        <f t="shared" si="15"/>
        <v>4010000000</v>
      </c>
      <c r="W21" s="2">
        <f t="shared" si="15"/>
        <v>4010000000</v>
      </c>
      <c r="X21" s="2">
        <f t="shared" si="15"/>
        <v>4010000000</v>
      </c>
      <c r="Y21" s="2">
        <f t="shared" si="15"/>
        <v>4010000000</v>
      </c>
      <c r="Z21" s="2">
        <f t="shared" si="15"/>
        <v>4010000000</v>
      </c>
    </row>
    <row r="23" spans="1:26" ht="15.5" x14ac:dyDescent="0.35">
      <c r="B23" t="s">
        <v>53</v>
      </c>
      <c r="C23" t="s">
        <v>54</v>
      </c>
      <c r="D23" s="3">
        <f>IFERROR(D5/D6*100,"")</f>
        <v>2.6009922651692872</v>
      </c>
      <c r="H23" s="3">
        <f t="shared" ref="H23:Z23" si="16">IFERROR(H5/H6*100,"")</f>
        <v>10.403969060677149</v>
      </c>
      <c r="I23" s="3">
        <f t="shared" si="16"/>
        <v>6.8378504707808192</v>
      </c>
      <c r="J23" s="3">
        <f t="shared" si="16"/>
        <v>8.1681347005995413</v>
      </c>
      <c r="K23" s="3">
        <f t="shared" si="16"/>
        <v>4.8862671999899936</v>
      </c>
      <c r="L23" s="3">
        <f t="shared" si="16"/>
        <v>2.5265384322997768</v>
      </c>
      <c r="M23" s="3">
        <f t="shared" si="16"/>
        <v>3.9986139229299207</v>
      </c>
      <c r="N23" s="3">
        <f t="shared" si="16"/>
        <v>-0.45935308543688724</v>
      </c>
      <c r="O23" s="3">
        <f t="shared" si="16"/>
        <v>17.103399860110823</v>
      </c>
      <c r="P23" s="3">
        <f t="shared" si="16"/>
        <v>14.154637465083431</v>
      </c>
      <c r="Q23" s="3">
        <f t="shared" si="16"/>
        <v>18.514110481136083</v>
      </c>
      <c r="R23" s="3">
        <f t="shared" si="16"/>
        <v>24.371708397445065</v>
      </c>
      <c r="S23" s="3">
        <f t="shared" si="16"/>
        <v>11.364375561452157</v>
      </c>
      <c r="T23" s="3">
        <f t="shared" si="16"/>
        <v>7.4552705043108434</v>
      </c>
      <c r="U23" s="3">
        <f t="shared" si="16"/>
        <v>8.2971389383369694</v>
      </c>
      <c r="V23" s="3">
        <f t="shared" si="16"/>
        <v>14.815787508841682</v>
      </c>
      <c r="W23" s="3">
        <f t="shared" si="16"/>
        <v>8.8546053388160253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-0.17577858874149432</v>
      </c>
      <c r="H24" s="4">
        <f t="shared" ref="H24:Z24" si="17">IFERROR(_xlfn.RRI(5,M23,H23),"")</f>
        <v>0.21075958445217413</v>
      </c>
      <c r="I24" s="4" t="str">
        <f t="shared" si="17"/>
        <v/>
      </c>
      <c r="J24" s="4">
        <f t="shared" si="17"/>
        <v>-0.13740271203565702</v>
      </c>
      <c r="K24" s="4">
        <f t="shared" si="17"/>
        <v>-0.19161975397978293</v>
      </c>
      <c r="L24" s="4">
        <f t="shared" si="17"/>
        <v>-0.32856401744400909</v>
      </c>
      <c r="M24" s="4">
        <f t="shared" si="17"/>
        <v>-0.3033659466580505</v>
      </c>
      <c r="N24" s="4" t="str">
        <f t="shared" si="17"/>
        <v/>
      </c>
      <c r="O24" s="4">
        <f t="shared" si="17"/>
        <v>0.18065716942280385</v>
      </c>
      <c r="P24" s="4">
        <f t="shared" si="17"/>
        <v>0.11274096733781791</v>
      </c>
      <c r="Q24" s="4">
        <f t="shared" si="17"/>
        <v>4.5576038809358899E-2</v>
      </c>
      <c r="R24" s="4">
        <f t="shared" si="17"/>
        <v>0.22445647706517868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9.02</v>
      </c>
      <c r="H25" s="3">
        <f>IFERROR(INDEX(D25:G25,COUNT(D25:G25)),"")</f>
        <v>9.02</v>
      </c>
      <c r="I25" s="3">
        <f t="shared" ref="I25:Z25" si="18">IFERROR(INDEX(I51:I500,MATCH($C$25,$C$51:$C$500,0)),"")</f>
        <v>50.84</v>
      </c>
      <c r="J25" s="3">
        <f t="shared" si="18"/>
        <v>57.29</v>
      </c>
      <c r="K25" s="3">
        <f t="shared" si="18"/>
        <v>31.27</v>
      </c>
      <c r="L25" s="3">
        <f t="shared" si="18"/>
        <v>16.21</v>
      </c>
      <c r="M25" s="3">
        <f t="shared" si="18"/>
        <v>23.39</v>
      </c>
      <c r="N25" s="3">
        <f t="shared" si="18"/>
        <v>-14.2</v>
      </c>
      <c r="O25" s="3">
        <f t="shared" si="18"/>
        <v>104.3</v>
      </c>
      <c r="P25" s="3">
        <f t="shared" si="18"/>
        <v>62.58</v>
      </c>
      <c r="Q25" s="3">
        <f t="shared" si="18"/>
        <v>90.22</v>
      </c>
      <c r="R25" s="3">
        <f t="shared" si="18"/>
        <v>83.43</v>
      </c>
      <c r="S25" s="3">
        <f t="shared" si="18"/>
        <v>28.79</v>
      </c>
      <c r="T25" s="3">
        <f t="shared" si="18"/>
        <v>17.489999999999998</v>
      </c>
      <c r="U25" s="3">
        <f t="shared" si="18"/>
        <v>18.350000000000001</v>
      </c>
      <c r="V25" s="3">
        <f t="shared" si="18"/>
        <v>31.24</v>
      </c>
      <c r="W25" s="3">
        <f t="shared" si="18"/>
        <v>15.9</v>
      </c>
      <c r="X25" s="3">
        <f t="shared" si="18"/>
        <v>12.06</v>
      </c>
      <c r="Y25" s="3">
        <f t="shared" si="18"/>
        <v>5.17</v>
      </c>
      <c r="Z25" s="3">
        <f t="shared" si="18"/>
        <v>6.65</v>
      </c>
    </row>
    <row r="26" spans="1:26" ht="15.5" x14ac:dyDescent="0.35">
      <c r="C26" t="s">
        <v>58</v>
      </c>
      <c r="D26" s="4">
        <f>IFERROR(_xlfn.RRI(5,I25,D25),"")</f>
        <v>-0.29237983718344696</v>
      </c>
      <c r="H26" s="4">
        <f t="shared" ref="H26:Z26" si="19">IFERROR(_xlfn.RRI(5,M25,H25),"")</f>
        <v>-0.17351445336118099</v>
      </c>
      <c r="I26" s="4" t="str">
        <f t="shared" si="19"/>
        <v/>
      </c>
      <c r="J26" s="4">
        <f t="shared" si="19"/>
        <v>-0.11292793545834801</v>
      </c>
      <c r="K26" s="4">
        <f t="shared" si="19"/>
        <v>-0.12956075319153848</v>
      </c>
      <c r="L26" s="4">
        <f t="shared" si="19"/>
        <v>-0.29059207071090476</v>
      </c>
      <c r="M26" s="4">
        <f t="shared" si="19"/>
        <v>-0.22457179161218122</v>
      </c>
      <c r="N26" s="4" t="str">
        <f t="shared" si="19"/>
        <v/>
      </c>
      <c r="O26" s="4">
        <f t="shared" si="19"/>
        <v>0.42921939069981763</v>
      </c>
      <c r="P26" s="4">
        <f t="shared" si="19"/>
        <v>0.27808547139905038</v>
      </c>
      <c r="Q26" s="4">
        <f t="shared" si="19"/>
        <v>0.23628431562006913</v>
      </c>
      <c r="R26" s="4">
        <f t="shared" si="19"/>
        <v>0.39310876235840908</v>
      </c>
      <c r="S26" s="4">
        <f t="shared" si="19"/>
        <v>0.19008743910674797</v>
      </c>
      <c r="T26" s="4">
        <f t="shared" si="19"/>
        <v>0.27602696877395494</v>
      </c>
      <c r="U26" s="4">
        <f t="shared" si="19"/>
        <v>0.22507558479486023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216.95308678304238</v>
      </c>
      <c r="H27" s="3">
        <f t="shared" ref="H27:Z27" si="20">IFERROR(H4/H21,"")</f>
        <v>867.81234713216952</v>
      </c>
      <c r="I27" s="3">
        <f t="shared" si="20"/>
        <v>931.45442084613467</v>
      </c>
      <c r="J27" s="3">
        <f t="shared" si="20"/>
        <v>846.32810785162098</v>
      </c>
      <c r="K27" s="3">
        <f t="shared" si="20"/>
        <v>689.32973683466332</v>
      </c>
      <c r="L27" s="3">
        <f t="shared" si="20"/>
        <v>553.8881126892768</v>
      </c>
      <c r="M27" s="3">
        <f t="shared" si="20"/>
        <v>439.33677033092272</v>
      </c>
      <c r="N27" s="3">
        <f t="shared" si="20"/>
        <v>490.98739770798005</v>
      </c>
      <c r="O27" s="3">
        <f t="shared" si="20"/>
        <v>1122.3329795897755</v>
      </c>
      <c r="P27" s="3">
        <f t="shared" si="20"/>
        <v>1057.3409950127182</v>
      </c>
      <c r="Q27" s="3">
        <f t="shared" si="20"/>
        <v>794.6894532483791</v>
      </c>
      <c r="R27" s="3">
        <f t="shared" si="20"/>
        <v>701.29581482468825</v>
      </c>
      <c r="S27" s="3">
        <f t="shared" si="20"/>
        <v>663.85000773591025</v>
      </c>
      <c r="T27" s="3">
        <f t="shared" si="20"/>
        <v>594.53317661820449</v>
      </c>
      <c r="U27" s="3">
        <f t="shared" si="20"/>
        <v>641.48380962942645</v>
      </c>
      <c r="V27" s="3">
        <f t="shared" si="20"/>
        <v>566.88210558104743</v>
      </c>
      <c r="W27" s="3">
        <f t="shared" si="20"/>
        <v>459.33648598927681</v>
      </c>
      <c r="X27" s="3">
        <f t="shared" si="20"/>
        <v>306.25740954264342</v>
      </c>
      <c r="Y27" s="3">
        <f t="shared" si="20"/>
        <v>205.05572005162094</v>
      </c>
      <c r="Z27" s="3">
        <f t="shared" si="20"/>
        <v>431.90247373665835</v>
      </c>
    </row>
    <row r="28" spans="1:26" ht="15.5" x14ac:dyDescent="0.35">
      <c r="C28" t="s">
        <v>60</v>
      </c>
      <c r="D28" s="4">
        <f>IFERROR(_xlfn.RRI(5,I27,D27),"")</f>
        <v>-0.25279314924399343</v>
      </c>
      <c r="H28" s="4">
        <f t="shared" ref="H28:Z28" si="21">IFERROR(_xlfn.RRI(5,M27,H27),"")</f>
        <v>0.14584442050465629</v>
      </c>
      <c r="I28" s="4">
        <f t="shared" si="21"/>
        <v>0.13662774420709822</v>
      </c>
      <c r="J28" s="4">
        <f t="shared" si="21"/>
        <v>-5.4887715821031913E-2</v>
      </c>
      <c r="K28" s="4">
        <f t="shared" si="21"/>
        <v>-8.2000618528419333E-2</v>
      </c>
      <c r="L28" s="4">
        <f t="shared" si="21"/>
        <v>-6.9653091000495104E-2</v>
      </c>
      <c r="M28" s="4">
        <f t="shared" si="21"/>
        <v>-8.9291770179846575E-2</v>
      </c>
      <c r="N28" s="4">
        <f t="shared" si="21"/>
        <v>-5.8543894849034772E-2</v>
      </c>
      <c r="O28" s="4">
        <f t="shared" si="21"/>
        <v>0.13550519651364623</v>
      </c>
      <c r="P28" s="4">
        <f t="shared" si="21"/>
        <v>0.10511092988886506</v>
      </c>
      <c r="Q28" s="4">
        <f t="shared" si="21"/>
        <v>6.9894463761237757E-2</v>
      </c>
      <c r="R28" s="4">
        <f t="shared" si="21"/>
        <v>8.831361096516388E-2</v>
      </c>
      <c r="S28" s="4">
        <f t="shared" si="21"/>
        <v>0.1673381310892732</v>
      </c>
      <c r="T28" s="4">
        <f t="shared" si="21"/>
        <v>0.23725962557183844</v>
      </c>
      <c r="U28" s="4">
        <f t="shared" si="21"/>
        <v>8.2330760771650136E-2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-0.82258064516129037</v>
      </c>
      <c r="I29" s="4">
        <f t="shared" si="22"/>
        <v>-0.11258509338453475</v>
      </c>
      <c r="J29" s="4">
        <f t="shared" si="22"/>
        <v>0.83210745123121199</v>
      </c>
      <c r="K29" s="4">
        <f t="shared" si="22"/>
        <v>0.92905613818630461</v>
      </c>
      <c r="L29" s="4">
        <f t="shared" si="22"/>
        <v>-0.30696879008123129</v>
      </c>
      <c r="M29" s="4">
        <f t="shared" si="22"/>
        <v>-2.6471830985915497</v>
      </c>
      <c r="N29" s="4">
        <f t="shared" si="22"/>
        <v>-1.1361457334611698</v>
      </c>
      <c r="O29" s="4">
        <f t="shared" si="22"/>
        <v>0.66666666666666663</v>
      </c>
      <c r="P29" s="4">
        <f t="shared" si="22"/>
        <v>-0.30636222567058302</v>
      </c>
      <c r="Q29" s="4">
        <f t="shared" si="22"/>
        <v>8.138559271245345E-2</v>
      </c>
      <c r="R29" s="4">
        <f t="shared" si="22"/>
        <v>1.8978812087530397</v>
      </c>
      <c r="S29" s="4">
        <f t="shared" si="22"/>
        <v>0.64608347627215557</v>
      </c>
      <c r="T29" s="4">
        <f t="shared" si="22"/>
        <v>-4.6866485013624136E-2</v>
      </c>
      <c r="U29" s="4">
        <f t="shared" si="22"/>
        <v>-0.41261203585147238</v>
      </c>
      <c r="V29" s="4">
        <f t="shared" si="22"/>
        <v>0.96477987421383637</v>
      </c>
      <c r="W29" s="4">
        <f t="shared" si="22"/>
        <v>0.31840796019900497</v>
      </c>
      <c r="X29" s="4">
        <f t="shared" si="22"/>
        <v>1.332688588007737</v>
      </c>
      <c r="Y29" s="4">
        <f t="shared" si="22"/>
        <v>-0.22255639097744367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-6.832548355522601E-2</v>
      </c>
      <c r="I30" s="4">
        <f t="shared" si="23"/>
        <v>0.1005831097948576</v>
      </c>
      <c r="J30" s="4">
        <f t="shared" si="23"/>
        <v>0.22775511141863583</v>
      </c>
      <c r="K30" s="4">
        <f t="shared" si="23"/>
        <v>0.24452885166244273</v>
      </c>
      <c r="L30" s="4">
        <f t="shared" si="23"/>
        <v>0.26073697922454858</v>
      </c>
      <c r="M30" s="4">
        <f t="shared" si="23"/>
        <v>-0.10519746050137338</v>
      </c>
      <c r="N30" s="4">
        <f t="shared" si="23"/>
        <v>-0.56252965328752869</v>
      </c>
      <c r="O30" s="4">
        <f t="shared" si="23"/>
        <v>6.1467383638402845E-2</v>
      </c>
      <c r="P30" s="4">
        <f t="shared" si="23"/>
        <v>0.33050840261025549</v>
      </c>
      <c r="Q30" s="4">
        <f t="shared" si="23"/>
        <v>0.13317295847122321</v>
      </c>
      <c r="R30" s="4">
        <f t="shared" si="23"/>
        <v>5.6407029679021281E-2</v>
      </c>
      <c r="S30" s="4">
        <f t="shared" si="23"/>
        <v>0.11659034994815677</v>
      </c>
      <c r="T30" s="4">
        <f t="shared" si="23"/>
        <v>-7.3190674973300549E-2</v>
      </c>
      <c r="U30" s="4">
        <f t="shared" si="23"/>
        <v>0.13160003343537041</v>
      </c>
      <c r="V30" s="4">
        <f t="shared" si="23"/>
        <v>0.23413254307492845</v>
      </c>
      <c r="W30" s="4">
        <f t="shared" si="23"/>
        <v>0.49983795224820055</v>
      </c>
      <c r="X30" s="4">
        <f t="shared" si="23"/>
        <v>0.49353263330350339</v>
      </c>
      <c r="Y30" s="4">
        <f t="shared" si="23"/>
        <v>-0.5252267988243835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721.59</v>
      </c>
      <c r="H32" s="3">
        <f>IFERROR(INDEX(D32:G32,COUNT(D32:G32)),"")</f>
        <v>721.59</v>
      </c>
      <c r="I32" s="3">
        <f t="shared" ref="I32:Z32" si="24">IFERROR(INDEX(I51:I500,MATCH($C$32,$C$51:$C$500,0)),"")</f>
        <v>702.13</v>
      </c>
      <c r="J32" s="3">
        <f t="shared" si="24"/>
        <v>669.28</v>
      </c>
      <c r="K32" s="3">
        <f t="shared" si="24"/>
        <v>620.47</v>
      </c>
      <c r="L32" s="3">
        <f t="shared" si="24"/>
        <v>592.83000000000004</v>
      </c>
      <c r="M32" s="3">
        <f t="shared" si="24"/>
        <v>581.1</v>
      </c>
      <c r="N32" s="3">
        <f t="shared" si="24"/>
        <v>556.62</v>
      </c>
      <c r="O32" s="3">
        <f t="shared" si="24"/>
        <v>559.72</v>
      </c>
      <c r="P32" s="3">
        <f t="shared" si="24"/>
        <v>466.03</v>
      </c>
      <c r="Q32" s="3">
        <f t="shared" si="24"/>
        <v>402.29</v>
      </c>
      <c r="R32" s="3">
        <f t="shared" si="24"/>
        <v>329.74</v>
      </c>
      <c r="S32" s="3">
        <f t="shared" si="24"/>
        <v>256.38</v>
      </c>
      <c r="T32" s="3">
        <f t="shared" si="24"/>
        <v>234.76</v>
      </c>
      <c r="U32" s="3">
        <f t="shared" si="24"/>
        <v>221.26</v>
      </c>
      <c r="V32" s="3">
        <f t="shared" si="24"/>
        <v>210.9</v>
      </c>
      <c r="W32" s="3">
        <f t="shared" si="24"/>
        <v>179.66</v>
      </c>
      <c r="X32" s="3">
        <f t="shared" si="24"/>
        <v>72.540000000000006</v>
      </c>
      <c r="Y32" s="3">
        <f t="shared" si="24"/>
        <v>57.3</v>
      </c>
      <c r="Z32" s="3">
        <f t="shared" si="24"/>
        <v>51.94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0.44</v>
      </c>
      <c r="H33" s="3">
        <f>IFERROR(INDEX(D33:G33,COUNT(D33:G33)),"")</f>
        <v>0.44</v>
      </c>
      <c r="I33" s="3">
        <f t="shared" ref="I33:Z33" si="25">IFERROR(INDEX(I51:I500,MATCH($C$33,$C$51:$C$500,0)),"")</f>
        <v>0.46</v>
      </c>
      <c r="J33" s="3">
        <f t="shared" si="25"/>
        <v>0.57999999999999996</v>
      </c>
      <c r="K33" s="3">
        <f t="shared" si="25"/>
        <v>0.54</v>
      </c>
      <c r="L33" s="3">
        <f t="shared" si="25"/>
        <v>0.53</v>
      </c>
      <c r="M33" s="3">
        <f t="shared" si="25"/>
        <v>0.48</v>
      </c>
      <c r="N33" s="3">
        <f t="shared" si="25"/>
        <v>0.69</v>
      </c>
      <c r="O33" s="3">
        <f t="shared" si="25"/>
        <v>0.94</v>
      </c>
      <c r="P33" s="3">
        <f t="shared" si="25"/>
        <v>0.65</v>
      </c>
      <c r="Q33" s="3">
        <f t="shared" si="25"/>
        <v>1.06</v>
      </c>
      <c r="R33" s="3">
        <f t="shared" si="25"/>
        <v>0.84</v>
      </c>
      <c r="S33" s="3">
        <f t="shared" si="25"/>
        <v>0.46</v>
      </c>
      <c r="T33" s="3">
        <f t="shared" si="25"/>
        <v>0.59</v>
      </c>
      <c r="U33" s="3">
        <f t="shared" si="25"/>
        <v>0.64</v>
      </c>
      <c r="V33" s="3">
        <f t="shared" si="25"/>
        <v>0.89</v>
      </c>
      <c r="W33" s="3">
        <f t="shared" si="25"/>
        <v>0.57999999999999996</v>
      </c>
      <c r="X33" s="3">
        <f t="shared" si="25"/>
        <v>1.1000000000000001</v>
      </c>
      <c r="Y33" s="3">
        <f t="shared" si="25"/>
        <v>0.98</v>
      </c>
      <c r="Z33" s="3">
        <f t="shared" si="25"/>
        <v>0.96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35.479999999999997</v>
      </c>
      <c r="H34" s="3">
        <f>IFERROR(INDEX(D34:G34,COUNT(D34:G34)),"")</f>
        <v>35.479999999999997</v>
      </c>
      <c r="I34" s="3">
        <f t="shared" ref="I34:Z34" si="26">IFERROR(INDEX(I51:I500,MATCH($C$34,$C$51:$C$500,0)),"")</f>
        <v>6.33</v>
      </c>
      <c r="J34" s="3">
        <f t="shared" si="26"/>
        <v>6.81</v>
      </c>
      <c r="K34" s="3">
        <f t="shared" si="26"/>
        <v>10.81</v>
      </c>
      <c r="L34" s="3">
        <f t="shared" si="26"/>
        <v>19.37</v>
      </c>
      <c r="M34" s="3">
        <f t="shared" si="26"/>
        <v>11.97</v>
      </c>
      <c r="N34" s="3">
        <f t="shared" si="26"/>
        <v>-27.04</v>
      </c>
      <c r="O34" s="3">
        <f t="shared" si="26"/>
        <v>5.03</v>
      </c>
      <c r="P34" s="3">
        <f t="shared" si="26"/>
        <v>4.83</v>
      </c>
      <c r="Q34" s="3">
        <f t="shared" si="26"/>
        <v>4.72</v>
      </c>
      <c r="R34" s="3">
        <f t="shared" si="26"/>
        <v>3.31</v>
      </c>
      <c r="S34" s="3">
        <f t="shared" si="26"/>
        <v>4.13</v>
      </c>
      <c r="T34" s="3">
        <f t="shared" si="26"/>
        <v>7.95</v>
      </c>
      <c r="U34" s="3">
        <f t="shared" si="26"/>
        <v>7.74</v>
      </c>
      <c r="V34" s="3">
        <f t="shared" si="26"/>
        <v>5.99</v>
      </c>
      <c r="W34" s="3">
        <f t="shared" si="26"/>
        <v>6.54</v>
      </c>
      <c r="X34" s="3">
        <f t="shared" si="26"/>
        <v>6.63</v>
      </c>
      <c r="Y34" s="3">
        <f t="shared" si="26"/>
        <v>10.83</v>
      </c>
      <c r="Z34" s="3">
        <f t="shared" si="26"/>
        <v>7.52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1.47</v>
      </c>
      <c r="H35" s="3">
        <f>IFERROR(INDEX(D35:G35,COUNT(D35:G35)),"")</f>
        <v>1.47</v>
      </c>
      <c r="I35" s="3">
        <f t="shared" ref="I35:Z35" si="27">IFERROR(INDEX(I51:I500,MATCH($C$35,$C$51:$C$500,0)),"")</f>
        <v>0.35</v>
      </c>
      <c r="J35" s="3">
        <f t="shared" si="27"/>
        <v>0.46</v>
      </c>
      <c r="K35" s="3">
        <f t="shared" si="27"/>
        <v>0.49</v>
      </c>
      <c r="L35" s="3">
        <f t="shared" si="27"/>
        <v>0.56999999999999995</v>
      </c>
      <c r="M35" s="3">
        <f t="shared" si="27"/>
        <v>0.64</v>
      </c>
      <c r="N35" s="3">
        <f t="shared" si="27"/>
        <v>0.78</v>
      </c>
      <c r="O35" s="3">
        <f t="shared" si="27"/>
        <v>0.47</v>
      </c>
      <c r="P35" s="3">
        <f t="shared" si="27"/>
        <v>0.28999999999999998</v>
      </c>
      <c r="Q35" s="3">
        <f t="shared" si="27"/>
        <v>0.54</v>
      </c>
      <c r="R35" s="3">
        <f t="shared" si="27"/>
        <v>0.39</v>
      </c>
      <c r="S35" s="3">
        <f t="shared" si="27"/>
        <v>0.18</v>
      </c>
      <c r="T35" s="3">
        <f t="shared" si="27"/>
        <v>0.23</v>
      </c>
      <c r="U35" s="3">
        <f t="shared" si="27"/>
        <v>0.22</v>
      </c>
      <c r="V35" s="3">
        <f t="shared" si="27"/>
        <v>0.33</v>
      </c>
      <c r="W35" s="3">
        <f t="shared" si="27"/>
        <v>0.23</v>
      </c>
      <c r="X35" s="3">
        <f t="shared" si="27"/>
        <v>0.26</v>
      </c>
      <c r="Y35" s="3">
        <f t="shared" si="27"/>
        <v>0.27</v>
      </c>
      <c r="Z35" s="3">
        <f t="shared" si="27"/>
        <v>0.12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0.47130000000000005</v>
      </c>
      <c r="I36" s="4">
        <f t="shared" si="28"/>
        <v>0.33439999999999998</v>
      </c>
      <c r="J36" s="4">
        <f t="shared" si="28"/>
        <v>0.29670000000000002</v>
      </c>
      <c r="K36" s="4">
        <f t="shared" si="28"/>
        <v>0.25579999999999997</v>
      </c>
      <c r="L36" s="4">
        <f t="shared" si="28"/>
        <v>0.24679999999999999</v>
      </c>
      <c r="M36" s="4">
        <f t="shared" si="28"/>
        <v>0.17100000000000001</v>
      </c>
      <c r="N36" s="4">
        <f t="shared" si="28"/>
        <v>0</v>
      </c>
      <c r="O36" s="4">
        <f t="shared" si="28"/>
        <v>0</v>
      </c>
      <c r="P36" s="4">
        <f t="shared" si="28"/>
        <v>0.1278</v>
      </c>
      <c r="Q36" s="4">
        <f t="shared" si="28"/>
        <v>8.8699999999999987E-2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17</v>
      </c>
      <c r="I37" s="3">
        <f t="shared" si="29"/>
        <v>17</v>
      </c>
      <c r="J37" s="3">
        <f t="shared" si="29"/>
        <v>17</v>
      </c>
      <c r="K37" s="3">
        <f t="shared" si="29"/>
        <v>8</v>
      </c>
      <c r="L37" s="3">
        <f t="shared" si="29"/>
        <v>4</v>
      </c>
      <c r="M37" s="3">
        <f t="shared" si="29"/>
        <v>4</v>
      </c>
      <c r="N37" s="3">
        <f t="shared" si="29"/>
        <v>0</v>
      </c>
      <c r="O37" s="3">
        <f t="shared" si="29"/>
        <v>0</v>
      </c>
      <c r="P37" s="3">
        <f t="shared" si="29"/>
        <v>8</v>
      </c>
      <c r="Q37" s="3">
        <f t="shared" si="29"/>
        <v>8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869981878000</v>
      </c>
      <c r="E51" s="5">
        <v>1040737632593</v>
      </c>
      <c r="F51" s="5">
        <v>976950604000</v>
      </c>
      <c r="G51" s="5">
        <v>897876749000</v>
      </c>
      <c r="I51" s="5">
        <v>3735132227593</v>
      </c>
      <c r="J51" s="5">
        <v>3393775712485</v>
      </c>
      <c r="K51" s="5">
        <v>2764212244707</v>
      </c>
      <c r="L51" s="5">
        <v>2221091331884</v>
      </c>
      <c r="M51" s="5">
        <v>1761740449027</v>
      </c>
      <c r="N51" s="5">
        <v>1968859464809</v>
      </c>
      <c r="O51" s="5">
        <v>4500555248155</v>
      </c>
      <c r="P51" s="5">
        <v>4239937390001</v>
      </c>
      <c r="Q51" s="5">
        <v>3186704707526</v>
      </c>
      <c r="R51" s="5">
        <v>2812196217447</v>
      </c>
      <c r="S51" s="5">
        <v>2662038531021</v>
      </c>
      <c r="T51" s="5">
        <v>2384078038239</v>
      </c>
      <c r="U51" s="5">
        <v>2572350076614</v>
      </c>
      <c r="V51" s="5">
        <v>2273197243380</v>
      </c>
      <c r="W51" s="5">
        <v>1841939308817</v>
      </c>
      <c r="X51" s="5">
        <v>1228092212266</v>
      </c>
      <c r="Y51" s="5">
        <v>822273437407</v>
      </c>
      <c r="Z51" s="5">
        <v>1731928919684</v>
      </c>
    </row>
    <row r="52" spans="2:26" ht="15.5" x14ac:dyDescent="0.35">
      <c r="C52" t="s">
        <v>85</v>
      </c>
      <c r="D52" s="5">
        <v>-791774883000</v>
      </c>
      <c r="E52" s="5">
        <v>-933365320343</v>
      </c>
      <c r="F52" s="5">
        <v>-851457697000</v>
      </c>
      <c r="G52" s="5">
        <v>-800006982000</v>
      </c>
      <c r="I52" s="5">
        <v>-3308005091343</v>
      </c>
      <c r="J52" s="5">
        <v>-2933915191922</v>
      </c>
      <c r="K52" s="5">
        <v>-2435455104281</v>
      </c>
      <c r="L52" s="5">
        <v>-2024467984459</v>
      </c>
      <c r="M52" s="5">
        <v>-1585775254924</v>
      </c>
      <c r="N52" s="5">
        <v>-1881025626886</v>
      </c>
      <c r="O52" s="5">
        <v>-3728632373077</v>
      </c>
      <c r="P52" s="5">
        <v>-3693396602004</v>
      </c>
      <c r="Q52" s="5">
        <v>-2671942419304</v>
      </c>
      <c r="R52" s="5">
        <v>-2278127648753</v>
      </c>
      <c r="S52" s="5">
        <v>-2376780683824</v>
      </c>
      <c r="T52" s="5">
        <v>-2173963760575</v>
      </c>
      <c r="U52" s="5">
        <v>-2295595684236</v>
      </c>
      <c r="V52" s="5">
        <v>-1996605849502</v>
      </c>
      <c r="W52" s="5">
        <v>-1673156315204</v>
      </c>
      <c r="X52" s="5">
        <v>-1093120589699</v>
      </c>
      <c r="Y52" s="5">
        <v>-738809421509</v>
      </c>
      <c r="Z52" s="5">
        <v>-1590183543693</v>
      </c>
    </row>
    <row r="53" spans="2:26" ht="15.5" x14ac:dyDescent="0.35">
      <c r="C53" t="s">
        <v>86</v>
      </c>
      <c r="D53" s="5">
        <v>78206995000</v>
      </c>
      <c r="E53" s="5">
        <v>107372312250</v>
      </c>
      <c r="F53" s="5">
        <v>125492907000</v>
      </c>
      <c r="G53" s="5">
        <v>97869767000</v>
      </c>
      <c r="I53" s="5">
        <v>427127136250</v>
      </c>
      <c r="J53" s="5">
        <v>459860520563</v>
      </c>
      <c r="K53" s="5">
        <v>328757140426</v>
      </c>
      <c r="L53" s="5">
        <v>196623347425</v>
      </c>
      <c r="M53" s="5">
        <v>175965194103</v>
      </c>
      <c r="N53" s="5">
        <v>87833837923</v>
      </c>
      <c r="O53" s="5">
        <v>771922875078</v>
      </c>
      <c r="P53" s="5">
        <v>546540787997</v>
      </c>
      <c r="Q53" s="5">
        <v>514762288222</v>
      </c>
      <c r="R53" s="5">
        <v>534068568694</v>
      </c>
      <c r="S53" s="5">
        <v>285257847197</v>
      </c>
      <c r="T53" s="5">
        <v>210114277664</v>
      </c>
      <c r="U53" s="5">
        <v>276754392378</v>
      </c>
      <c r="V53" s="5">
        <v>276591393878</v>
      </c>
      <c r="W53" s="5">
        <v>168782993613</v>
      </c>
      <c r="X53" s="5">
        <v>134971622567</v>
      </c>
      <c r="Y53" s="5">
        <v>83464015898</v>
      </c>
      <c r="Z53" s="5">
        <v>141745375991</v>
      </c>
    </row>
    <row r="54" spans="2:26" ht="15.5" x14ac:dyDescent="0.35">
      <c r="C54" t="s">
        <v>87</v>
      </c>
      <c r="D54" s="5">
        <v>-41690524000</v>
      </c>
      <c r="E54" s="5">
        <v>-52493491196</v>
      </c>
      <c r="F54" s="5">
        <v>-54963495000</v>
      </c>
      <c r="G54" s="5">
        <v>-45335446000</v>
      </c>
      <c r="I54" s="5">
        <v>-199042696196</v>
      </c>
      <c r="J54" s="5">
        <v>-177694035736</v>
      </c>
      <c r="K54" s="5">
        <v>-167434194858</v>
      </c>
      <c r="L54" s="5">
        <v>-116957884893</v>
      </c>
      <c r="M54" s="5">
        <v>-73136234628</v>
      </c>
      <c r="N54" s="5">
        <v>-131724964489</v>
      </c>
      <c r="O54" s="5">
        <v>-183471677388</v>
      </c>
      <c r="P54" s="5">
        <v>-176703913208</v>
      </c>
      <c r="Q54" s="5">
        <v>-176442873418</v>
      </c>
      <c r="R54" s="5">
        <v>-138355366277</v>
      </c>
      <c r="S54" s="5">
        <v>-114240986322</v>
      </c>
      <c r="T54" s="5">
        <v>-94124436882</v>
      </c>
      <c r="U54" s="5">
        <v>-100860459376</v>
      </c>
      <c r="V54" s="5">
        <v>-89676350305</v>
      </c>
      <c r="W54" s="5">
        <v>-71649858889</v>
      </c>
      <c r="X54" s="5">
        <v>-70400042947</v>
      </c>
      <c r="Y54" s="5">
        <v>-49808747506</v>
      </c>
      <c r="Z54" s="5">
        <v>-71830694875</v>
      </c>
    </row>
    <row r="55" spans="2:26" ht="15.5" x14ac:dyDescent="0.35">
      <c r="C55" t="s">
        <v>89</v>
      </c>
      <c r="D55" s="5">
        <v>-13903003000</v>
      </c>
      <c r="E55" s="5">
        <v>-16815039809</v>
      </c>
      <c r="F55" s="5">
        <v>-18774897000</v>
      </c>
      <c r="G55" s="5">
        <v>-20879579000</v>
      </c>
      <c r="I55" s="5">
        <v>-74533080809</v>
      </c>
      <c r="J55" s="5">
        <v>-70588014141</v>
      </c>
      <c r="K55" s="5">
        <v>-67525644795</v>
      </c>
      <c r="L55" s="5">
        <v>-45049707230</v>
      </c>
      <c r="M55" s="5">
        <v>-25096137538</v>
      </c>
      <c r="N55" s="5">
        <v>-44088948269</v>
      </c>
      <c r="O55" s="5">
        <v>-65964789712</v>
      </c>
      <c r="P55" s="5">
        <v>-82985482355</v>
      </c>
      <c r="Q55" s="5">
        <v>-105858047146</v>
      </c>
      <c r="R55" s="5">
        <v>-85071279084</v>
      </c>
      <c r="S55" s="5">
        <v>-67410406970</v>
      </c>
      <c r="T55" s="5">
        <v>-55164965781</v>
      </c>
      <c r="U55" s="5">
        <v>-68858632206</v>
      </c>
      <c r="V55" s="5">
        <v>-63397158226</v>
      </c>
      <c r="W55" s="5">
        <v>-49732897409</v>
      </c>
      <c r="X55" s="5">
        <v>-51229153395</v>
      </c>
      <c r="Y55" s="5">
        <v>-31847505480</v>
      </c>
      <c r="Z55" s="5">
        <v>-53336663121</v>
      </c>
    </row>
    <row r="56" spans="2:26" ht="15.5" x14ac:dyDescent="0.35">
      <c r="C56" t="s">
        <v>370</v>
      </c>
      <c r="D56" s="5">
        <v>-27787521000</v>
      </c>
      <c r="E56" s="5">
        <v>-35678451387</v>
      </c>
      <c r="F56" s="5">
        <v>-36188598000</v>
      </c>
      <c r="G56" s="5">
        <v>-24455867000</v>
      </c>
      <c r="I56" s="5">
        <v>-124509615387</v>
      </c>
      <c r="J56" s="5">
        <v>-107106021595</v>
      </c>
      <c r="K56" s="5">
        <v>-99908550063</v>
      </c>
      <c r="L56" s="5">
        <v>-71908177663</v>
      </c>
      <c r="M56" s="5">
        <v>-48040097090</v>
      </c>
      <c r="N56" s="5">
        <v>-87636016220</v>
      </c>
      <c r="O56" s="5">
        <v>-117506887676</v>
      </c>
      <c r="P56" s="5">
        <v>-93718430853</v>
      </c>
      <c r="Q56" s="5">
        <v>-70584826272</v>
      </c>
      <c r="R56" s="5">
        <v>-53284087193</v>
      </c>
      <c r="S56" s="5">
        <v>-46830579352</v>
      </c>
      <c r="T56" s="5">
        <v>-38959471101</v>
      </c>
      <c r="U56" s="5">
        <v>-32001827170</v>
      </c>
      <c r="V56" s="5">
        <v>-26279192079</v>
      </c>
      <c r="W56" s="5">
        <v>-21916961480</v>
      </c>
      <c r="X56" s="5">
        <v>-19170889552</v>
      </c>
      <c r="Y56" s="5">
        <v>-17961242026</v>
      </c>
      <c r="Z56" s="5">
        <v>-18494031754</v>
      </c>
    </row>
    <row r="57" spans="2:26" ht="15.5" x14ac:dyDescent="0.35">
      <c r="C57" t="s">
        <v>90</v>
      </c>
      <c r="D57" s="5">
        <v>36516471000</v>
      </c>
      <c r="E57" s="5">
        <v>54878821054</v>
      </c>
      <c r="F57" s="5">
        <v>70529412000</v>
      </c>
      <c r="G57" s="5">
        <v>52534321000</v>
      </c>
      <c r="I57" s="5">
        <v>228084440054</v>
      </c>
      <c r="J57" s="5">
        <v>282166484827</v>
      </c>
      <c r="K57" s="5">
        <v>161322945568</v>
      </c>
      <c r="L57" s="5">
        <v>79665462532</v>
      </c>
      <c r="M57" s="5">
        <v>102828959475</v>
      </c>
      <c r="N57" s="5">
        <v>-43891126566</v>
      </c>
      <c r="O57" s="5">
        <v>588451197690</v>
      </c>
      <c r="P57" s="5">
        <v>369836874789</v>
      </c>
      <c r="Q57" s="5">
        <v>338319414804</v>
      </c>
      <c r="R57" s="5">
        <v>395713202417</v>
      </c>
      <c r="S57" s="5">
        <v>171016860875</v>
      </c>
      <c r="T57" s="5">
        <v>115989840782</v>
      </c>
      <c r="U57" s="5">
        <v>175893933002</v>
      </c>
      <c r="V57" s="5">
        <v>186915043573</v>
      </c>
      <c r="W57" s="5">
        <v>97133134724</v>
      </c>
      <c r="X57" s="5">
        <v>64571579620</v>
      </c>
      <c r="Y57" s="5">
        <v>33655268392</v>
      </c>
      <c r="Z57" s="5">
        <v>69914681116</v>
      </c>
    </row>
    <row r="58" spans="2:26" ht="15.5" x14ac:dyDescent="0.35">
      <c r="C58" t="s">
        <v>91</v>
      </c>
      <c r="D58" s="5">
        <v>7817619000</v>
      </c>
      <c r="E58" s="5">
        <v>-960691104</v>
      </c>
      <c r="F58" s="5">
        <v>712055000</v>
      </c>
      <c r="G58" s="5">
        <v>199865000</v>
      </c>
      <c r="I58" s="5">
        <v>1312093896</v>
      </c>
      <c r="J58" s="5">
        <v>-5688451817</v>
      </c>
      <c r="K58" s="5">
        <v>-22771394347</v>
      </c>
      <c r="L58" s="5">
        <v>7067717357</v>
      </c>
      <c r="M58" s="5">
        <v>5924164029</v>
      </c>
      <c r="N58" s="5">
        <v>-6780765525</v>
      </c>
      <c r="O58" s="5">
        <v>-41844440297</v>
      </c>
      <c r="P58" s="5">
        <v>-29175726544</v>
      </c>
      <c r="Q58" s="5">
        <v>94961253465</v>
      </c>
      <c r="R58" s="5">
        <v>-9583458932</v>
      </c>
      <c r="S58" s="5">
        <v>-20967834577</v>
      </c>
      <c r="T58" s="5">
        <v>-21715270573</v>
      </c>
      <c r="U58" s="5">
        <v>-70714458775</v>
      </c>
      <c r="V58" s="5">
        <v>-14359762736</v>
      </c>
      <c r="W58" s="5">
        <v>-3005342261</v>
      </c>
      <c r="X58" s="5">
        <v>2144767018</v>
      </c>
      <c r="Y58" s="5">
        <v>-1015545574</v>
      </c>
      <c r="Z58" s="5">
        <v>-21696288585</v>
      </c>
    </row>
    <row r="59" spans="2:26" ht="15.5" x14ac:dyDescent="0.35">
      <c r="C59" t="s">
        <v>26</v>
      </c>
      <c r="D59" s="5">
        <v>-1885624000</v>
      </c>
      <c r="E59" s="5">
        <v>-14279908883</v>
      </c>
      <c r="F59" s="5">
        <v>-309060000</v>
      </c>
      <c r="G59" s="5">
        <v>-289295000</v>
      </c>
      <c r="I59" s="5">
        <v>-15604934883</v>
      </c>
      <c r="J59" s="5">
        <v>-1750215071</v>
      </c>
      <c r="K59" s="5">
        <v>-3401526394</v>
      </c>
      <c r="L59" s="5">
        <v>-4171902243</v>
      </c>
      <c r="M59" s="5">
        <v>-3481385920</v>
      </c>
      <c r="N59" s="5">
        <v>-11416544735</v>
      </c>
      <c r="O59" s="5">
        <v>-27569783136</v>
      </c>
      <c r="P59" s="5">
        <v>-31652530269</v>
      </c>
      <c r="Q59" s="5">
        <v>-22746138987</v>
      </c>
      <c r="R59" s="5">
        <v>-16817006684</v>
      </c>
      <c r="S59" s="5">
        <v>-20207975018</v>
      </c>
      <c r="T59" s="5">
        <v>-10246034489</v>
      </c>
      <c r="U59" s="5">
        <v>-10254472750</v>
      </c>
      <c r="V59" s="5">
        <v>-6078185514</v>
      </c>
      <c r="W59" s="5">
        <v>-3474100480</v>
      </c>
      <c r="X59" s="5">
        <v>-2921244163</v>
      </c>
      <c r="Y59" s="5">
        <v>-2009703699</v>
      </c>
      <c r="Z59" s="5">
        <v>-2221845399</v>
      </c>
    </row>
    <row r="60" spans="2:26" ht="15.5" x14ac:dyDescent="0.35">
      <c r="C60" t="s">
        <v>93</v>
      </c>
      <c r="D60" s="5">
        <v>664493000</v>
      </c>
      <c r="E60" s="5">
        <v>1703333616</v>
      </c>
      <c r="F60" s="5">
        <v>1296595000</v>
      </c>
      <c r="G60" s="5">
        <v>756999000</v>
      </c>
      <c r="I60" s="5">
        <v>4332342616</v>
      </c>
      <c r="J60" s="5">
        <v>8303377177</v>
      </c>
      <c r="K60" s="5">
        <v>8359705262</v>
      </c>
      <c r="L60" s="5">
        <v>8860267546</v>
      </c>
      <c r="M60" s="5">
        <v>9142892261</v>
      </c>
      <c r="N60" s="5">
        <v>9228258412</v>
      </c>
      <c r="O60" s="5">
        <v>1251326548</v>
      </c>
      <c r="P60" s="5">
        <v>1219084792</v>
      </c>
      <c r="Q60" s="5">
        <v>3328847461</v>
      </c>
      <c r="R60" s="5">
        <v>6893104805</v>
      </c>
      <c r="S60" s="5">
        <v>1568515504</v>
      </c>
      <c r="T60" s="5">
        <v>997702943</v>
      </c>
      <c r="U60" s="5">
        <v>893990954</v>
      </c>
      <c r="V60" s="5">
        <v>1994205552</v>
      </c>
      <c r="W60" s="5">
        <v>2837818343</v>
      </c>
      <c r="X60" s="5">
        <v>900421608</v>
      </c>
      <c r="Y60" s="5">
        <v>2097001998</v>
      </c>
      <c r="Z60" s="5">
        <v>860900547</v>
      </c>
    </row>
    <row r="61" spans="2:26" ht="15.5" x14ac:dyDescent="0.35">
      <c r="C61" t="s">
        <v>92</v>
      </c>
      <c r="D61" s="5">
        <v>6252034000</v>
      </c>
      <c r="E61" s="5">
        <v>5219003048</v>
      </c>
      <c r="F61" s="5">
        <v>928738000</v>
      </c>
      <c r="G61" s="5">
        <v>-282039000</v>
      </c>
      <c r="I61" s="5">
        <v>7425635048</v>
      </c>
      <c r="J61" s="5">
        <v>4046633556</v>
      </c>
      <c r="K61" s="5">
        <v>-476021936</v>
      </c>
      <c r="L61" s="5">
        <v>6615320150</v>
      </c>
      <c r="M61" s="5">
        <v>605725102</v>
      </c>
      <c r="N61" s="5">
        <v>-5529566191</v>
      </c>
      <c r="O61" s="5">
        <v>8850522513</v>
      </c>
      <c r="P61" s="5">
        <v>8535127337</v>
      </c>
      <c r="Q61" s="5">
        <v>12445693458</v>
      </c>
      <c r="R61" s="5">
        <v>1259042047</v>
      </c>
      <c r="S61" s="5">
        <v>4221068048</v>
      </c>
      <c r="T61" s="5">
        <v>-11083988034</v>
      </c>
      <c r="U61" s="5">
        <v>-60765808246</v>
      </c>
      <c r="V61" s="5">
        <v>-12620709421</v>
      </c>
      <c r="W61" s="5">
        <v>-3071508138</v>
      </c>
      <c r="X61" s="5">
        <v>4847006971</v>
      </c>
      <c r="Y61" s="5">
        <v>-3109314707</v>
      </c>
      <c r="Z61" s="5">
        <v>-17311931008</v>
      </c>
    </row>
    <row r="62" spans="2:26" ht="15.5" x14ac:dyDescent="0.35">
      <c r="C62" t="s">
        <v>94</v>
      </c>
      <c r="X62" s="5">
        <v>86379555</v>
      </c>
      <c r="Y62" s="5">
        <v>3030625955</v>
      </c>
      <c r="Z62" s="5">
        <v>706448882</v>
      </c>
    </row>
    <row r="63" spans="2:26" ht="15.5" x14ac:dyDescent="0.35">
      <c r="C63" t="s">
        <v>95</v>
      </c>
      <c r="D63" s="5">
        <v>-206438000</v>
      </c>
      <c r="E63" s="5">
        <v>2622820993</v>
      </c>
      <c r="F63" s="5">
        <v>-275588000</v>
      </c>
      <c r="G63" s="5">
        <v>566884000</v>
      </c>
      <c r="I63" s="5">
        <v>2594611993</v>
      </c>
      <c r="J63" s="5">
        <v>-3707143258</v>
      </c>
      <c r="K63" s="5">
        <v>-10728528162</v>
      </c>
      <c r="L63" s="5">
        <v>-4985423680</v>
      </c>
      <c r="M63" s="5">
        <v>-366883511</v>
      </c>
      <c r="N63" s="5">
        <v>-19891110370</v>
      </c>
      <c r="O63" s="5">
        <v>-23944018022</v>
      </c>
      <c r="P63" s="5">
        <v>-11185708910</v>
      </c>
      <c r="Q63" s="5">
        <v>-4097270752</v>
      </c>
    </row>
    <row r="64" spans="2:26" ht="15.5" x14ac:dyDescent="0.35">
      <c r="C64" t="s">
        <v>96</v>
      </c>
      <c r="D64" s="5">
        <v>7817619000</v>
      </c>
      <c r="E64" s="5">
        <v>-960691104</v>
      </c>
      <c r="F64" s="5">
        <v>712055000</v>
      </c>
      <c r="G64" s="5">
        <v>199865000</v>
      </c>
      <c r="I64" s="5">
        <v>1312093896</v>
      </c>
      <c r="J64" s="5">
        <v>-5688451817</v>
      </c>
      <c r="K64" s="5">
        <v>-22771394347</v>
      </c>
      <c r="L64" s="5">
        <v>7067717357</v>
      </c>
      <c r="M64" s="5">
        <v>5924164029</v>
      </c>
      <c r="N64" s="5">
        <v>-6780765525</v>
      </c>
      <c r="O64" s="5">
        <v>-41844440297</v>
      </c>
      <c r="P64" s="5">
        <v>-29175726544</v>
      </c>
      <c r="Q64" s="5">
        <v>94961253465</v>
      </c>
      <c r="R64" s="5">
        <v>-9583458932</v>
      </c>
      <c r="S64" s="5">
        <v>-20967834577</v>
      </c>
      <c r="T64" s="5">
        <v>-21715270573</v>
      </c>
      <c r="U64" s="5">
        <v>-70714458775</v>
      </c>
      <c r="V64" s="5">
        <v>-14359762736</v>
      </c>
      <c r="W64" s="5">
        <v>-3005342261</v>
      </c>
      <c r="X64" s="5">
        <v>2144767018</v>
      </c>
      <c r="Y64" s="5">
        <v>-1015545574</v>
      </c>
      <c r="Z64" s="5">
        <v>-21696288585</v>
      </c>
    </row>
    <row r="65" spans="3:26" ht="15.5" x14ac:dyDescent="0.35">
      <c r="C65" t="s">
        <v>28</v>
      </c>
      <c r="D65" s="5">
        <v>44334090000</v>
      </c>
      <c r="E65" s="5">
        <v>53918129950</v>
      </c>
      <c r="F65" s="5">
        <v>71241467000</v>
      </c>
      <c r="G65" s="5">
        <v>52734186000</v>
      </c>
      <c r="I65" s="5">
        <v>229396533950</v>
      </c>
      <c r="J65" s="5">
        <v>276478033010</v>
      </c>
      <c r="K65" s="5">
        <v>138551551221</v>
      </c>
      <c r="L65" s="5">
        <v>86733179889</v>
      </c>
      <c r="M65" s="5">
        <v>108753123504</v>
      </c>
      <c r="N65" s="5">
        <v>-50671892091</v>
      </c>
      <c r="O65" s="5">
        <v>546606757393</v>
      </c>
      <c r="P65" s="5">
        <v>340661148245</v>
      </c>
      <c r="Q65" s="5">
        <v>433280668269</v>
      </c>
      <c r="R65" s="5">
        <v>386129743485</v>
      </c>
      <c r="S65" s="5">
        <v>150049026298</v>
      </c>
      <c r="T65" s="5">
        <v>94274570209</v>
      </c>
      <c r="U65" s="5">
        <v>105179474227</v>
      </c>
      <c r="V65" s="5">
        <v>172555280837</v>
      </c>
      <c r="W65" s="5">
        <v>94127792463</v>
      </c>
      <c r="X65" s="5">
        <v>66716346638</v>
      </c>
      <c r="Y65" s="5">
        <v>32639722818</v>
      </c>
      <c r="Z65" s="5">
        <v>48218392531</v>
      </c>
    </row>
    <row r="66" spans="3:26" ht="15.5" x14ac:dyDescent="0.35">
      <c r="C66" t="s">
        <v>27</v>
      </c>
      <c r="D66" s="5">
        <v>-8407652000</v>
      </c>
      <c r="E66" s="5">
        <v>10095620170</v>
      </c>
      <c r="F66" s="5">
        <v>-13358847000</v>
      </c>
      <c r="G66" s="5">
        <v>-10267755000</v>
      </c>
      <c r="I66" s="5">
        <v>-23091120830</v>
      </c>
      <c r="J66" s="5">
        <v>-50600788595</v>
      </c>
      <c r="K66" s="5">
        <v>-23977836354</v>
      </c>
      <c r="L66" s="5">
        <v>-26771513202</v>
      </c>
      <c r="M66" s="5">
        <v>-15381684401</v>
      </c>
      <c r="N66" s="5">
        <v>-23022663814</v>
      </c>
      <c r="O66" s="5">
        <v>-151656596205</v>
      </c>
      <c r="P66" s="5">
        <v>-105010085042</v>
      </c>
      <c r="Q66" s="5">
        <v>-74306616795</v>
      </c>
      <c r="R66" s="5">
        <v>-51790904893</v>
      </c>
      <c r="S66" s="5">
        <v>-34677927328</v>
      </c>
      <c r="T66" s="5">
        <v>-24194434469</v>
      </c>
      <c r="U66" s="5">
        <v>-31649193450</v>
      </c>
      <c r="V66" s="5">
        <v>-47373645009</v>
      </c>
      <c r="W66" s="5">
        <v>-30424190672</v>
      </c>
      <c r="X66" s="5">
        <v>-18400797243</v>
      </c>
      <c r="Y66" s="5">
        <v>-11934476224</v>
      </c>
      <c r="Z66" s="5">
        <v>-21573806149</v>
      </c>
    </row>
    <row r="67" spans="3:26" ht="15.5" x14ac:dyDescent="0.35">
      <c r="C67" t="s">
        <v>452</v>
      </c>
      <c r="D67" s="5">
        <v>-8253530000</v>
      </c>
      <c r="E67" s="5">
        <v>-12056564909</v>
      </c>
      <c r="F67" s="5">
        <v>-11205399000</v>
      </c>
      <c r="G67" s="5">
        <v>-8339670000</v>
      </c>
      <c r="I67" s="5">
        <v>-41280187909</v>
      </c>
      <c r="J67" s="5">
        <v>-48135940498</v>
      </c>
      <c r="K67" s="5">
        <v>-31956209561</v>
      </c>
      <c r="L67" s="5">
        <v>-7609199630</v>
      </c>
      <c r="M67" s="5">
        <v>-1360920038</v>
      </c>
      <c r="N67" s="5">
        <v>-529490759</v>
      </c>
      <c r="O67" s="5">
        <v>-99282000474</v>
      </c>
      <c r="P67" s="5">
        <v>-68776429000</v>
      </c>
      <c r="Q67" s="5">
        <v>-70179398593</v>
      </c>
      <c r="R67" s="5">
        <v>-83529347037</v>
      </c>
      <c r="S67" s="5">
        <v>-35718123350</v>
      </c>
      <c r="T67" s="5">
        <v>-26469660800</v>
      </c>
      <c r="U67" s="5">
        <v>-35502420500</v>
      </c>
      <c r="V67" s="5">
        <v>-50489499250</v>
      </c>
      <c r="W67" s="5">
        <v>-28239476796</v>
      </c>
      <c r="X67" s="5">
        <v>-19764234374</v>
      </c>
      <c r="Y67" s="5">
        <v>-13989744440</v>
      </c>
      <c r="Z67" s="5">
        <v>-20790461300</v>
      </c>
    </row>
    <row r="68" spans="3:26" ht="15.5" x14ac:dyDescent="0.35">
      <c r="C68" t="s">
        <v>453</v>
      </c>
      <c r="D68" s="5">
        <v>-154122000</v>
      </c>
      <c r="E68" s="5">
        <v>22152185079</v>
      </c>
      <c r="F68" s="5">
        <v>-2153448000</v>
      </c>
      <c r="G68" s="5">
        <v>-1928085000</v>
      </c>
      <c r="I68" s="5">
        <v>18189067079</v>
      </c>
      <c r="J68" s="5">
        <v>-2464848097</v>
      </c>
      <c r="K68" s="5">
        <v>7978373207</v>
      </c>
      <c r="L68" s="5">
        <v>-19162313572</v>
      </c>
      <c r="M68" s="5">
        <v>-14020764363</v>
      </c>
      <c r="N68" s="5">
        <v>-16105903628</v>
      </c>
      <c r="O68" s="5">
        <v>-4847916230</v>
      </c>
      <c r="P68" s="5">
        <v>-4549716035</v>
      </c>
      <c r="Q68" s="5">
        <v>268570842</v>
      </c>
      <c r="R68" s="5">
        <v>31738442144</v>
      </c>
      <c r="S68" s="5">
        <v>1040196022</v>
      </c>
      <c r="T68" s="5">
        <v>2275226331</v>
      </c>
      <c r="U68" s="5">
        <v>3853227050</v>
      </c>
      <c r="V68" s="5">
        <v>3115854241</v>
      </c>
      <c r="W68" s="5">
        <v>-2184713876</v>
      </c>
      <c r="X68" s="5">
        <v>1363437131</v>
      </c>
      <c r="Y68" s="5">
        <v>2055268216</v>
      </c>
      <c r="Z68" s="5">
        <v>-783344849</v>
      </c>
    </row>
    <row r="69" spans="3:26" ht="15.5" x14ac:dyDescent="0.35">
      <c r="C69" t="s">
        <v>373</v>
      </c>
      <c r="N69" s="5">
        <v>-6387269427</v>
      </c>
      <c r="O69" s="5">
        <v>-47526679501</v>
      </c>
      <c r="P69" s="5">
        <v>-31683940007</v>
      </c>
      <c r="Q69" s="5">
        <v>-4395789044</v>
      </c>
    </row>
    <row r="70" spans="3:26" ht="15.5" x14ac:dyDescent="0.35">
      <c r="C70" t="s">
        <v>454</v>
      </c>
      <c r="D70" s="5">
        <v>-8407652000</v>
      </c>
      <c r="E70" s="5">
        <v>10095620170</v>
      </c>
      <c r="F70" s="5">
        <v>-13358847000</v>
      </c>
      <c r="G70" s="5">
        <v>-10267755000</v>
      </c>
      <c r="I70" s="5">
        <v>-23091120830</v>
      </c>
      <c r="J70" s="5">
        <v>-50600788595</v>
      </c>
      <c r="K70" s="5">
        <v>-23977836354</v>
      </c>
      <c r="L70" s="5">
        <v>-26771513202</v>
      </c>
      <c r="M70" s="5">
        <v>-15381684401</v>
      </c>
      <c r="N70" s="5">
        <v>-23022663814</v>
      </c>
      <c r="O70" s="5">
        <v>-151656596205</v>
      </c>
      <c r="P70" s="5">
        <v>-105010085042</v>
      </c>
      <c r="Q70" s="5">
        <v>-74306616795</v>
      </c>
      <c r="R70" s="5">
        <v>-51790904893</v>
      </c>
      <c r="S70" s="5">
        <v>-34677927328</v>
      </c>
      <c r="T70" s="5">
        <v>-24194434469</v>
      </c>
      <c r="U70" s="5">
        <v>-31649193450</v>
      </c>
      <c r="V70" s="5">
        <v>-47373645009</v>
      </c>
      <c r="W70" s="5">
        <v>-30424190672</v>
      </c>
      <c r="X70" s="5">
        <v>-18400797243</v>
      </c>
      <c r="Y70" s="5">
        <v>-11934476224</v>
      </c>
      <c r="Z70" s="5">
        <v>-21573806149</v>
      </c>
    </row>
    <row r="71" spans="3:26" ht="15.5" x14ac:dyDescent="0.35">
      <c r="C71" t="s">
        <v>97</v>
      </c>
      <c r="D71" s="5">
        <v>35926438000</v>
      </c>
      <c r="E71" s="5">
        <v>64013750120</v>
      </c>
      <c r="F71" s="5">
        <v>57882620000</v>
      </c>
      <c r="G71" s="5">
        <v>42466431000</v>
      </c>
      <c r="I71" s="5">
        <v>206305413120</v>
      </c>
      <c r="J71" s="5">
        <v>225877244415</v>
      </c>
      <c r="K71" s="5">
        <v>114573714867</v>
      </c>
      <c r="L71" s="5">
        <v>59961666687</v>
      </c>
      <c r="M71" s="5">
        <v>93371439103</v>
      </c>
      <c r="N71" s="5">
        <v>-73694555905</v>
      </c>
      <c r="O71" s="5">
        <v>394950161188</v>
      </c>
      <c r="P71" s="5">
        <v>235651063203</v>
      </c>
      <c r="Q71" s="5">
        <v>358974051474</v>
      </c>
      <c r="R71" s="5">
        <v>334338838592</v>
      </c>
      <c r="S71" s="5">
        <v>115371098970</v>
      </c>
      <c r="T71" s="5">
        <v>70080135740</v>
      </c>
      <c r="U71" s="5">
        <v>73530280777</v>
      </c>
      <c r="V71" s="5">
        <v>125181635828</v>
      </c>
      <c r="W71" s="5">
        <v>63703601791</v>
      </c>
      <c r="X71" s="5">
        <v>48315549395</v>
      </c>
      <c r="Y71" s="5">
        <v>20705246594</v>
      </c>
      <c r="Z71" s="5">
        <v>26644586382</v>
      </c>
    </row>
    <row r="72" spans="3:26" ht="15.5" x14ac:dyDescent="0.35">
      <c r="C72" t="s">
        <v>98</v>
      </c>
      <c r="D72" s="5">
        <v>41869241000</v>
      </c>
      <c r="E72" s="5">
        <v>-7609185450</v>
      </c>
      <c r="F72" s="5">
        <v>-3882126000</v>
      </c>
      <c r="G72" s="5">
        <v>2184485000</v>
      </c>
      <c r="I72" s="5">
        <v>-3967534450</v>
      </c>
      <c r="J72" s="5">
        <v>-1944934740</v>
      </c>
      <c r="K72" s="5">
        <v>1499015160</v>
      </c>
      <c r="L72" s="5">
        <v>-1909760430</v>
      </c>
      <c r="M72" s="5">
        <v>4347068880</v>
      </c>
      <c r="N72" s="5">
        <v>43007884188</v>
      </c>
      <c r="O72" s="5">
        <v>-11412411541</v>
      </c>
      <c r="P72" s="5">
        <v>40641191299</v>
      </c>
      <c r="Q72" s="5">
        <v>-32271122437</v>
      </c>
      <c r="R72" s="5">
        <v>-12304283436</v>
      </c>
      <c r="S72" s="5">
        <v>1382169249</v>
      </c>
      <c r="T72" s="5">
        <v>55822408</v>
      </c>
      <c r="U72" s="5">
        <v>36276789</v>
      </c>
      <c r="V72" s="5">
        <v>32662441</v>
      </c>
      <c r="W72" s="5">
        <v>43068503</v>
      </c>
    </row>
    <row r="73" spans="3:26" ht="15.5" x14ac:dyDescent="0.35">
      <c r="C73" t="s">
        <v>457</v>
      </c>
      <c r="D73" s="5">
        <v>41869241000</v>
      </c>
      <c r="E73" s="5">
        <v>-7609185450</v>
      </c>
      <c r="F73" s="5">
        <v>-3882126000</v>
      </c>
      <c r="G73" s="5">
        <v>2184485000</v>
      </c>
      <c r="I73" s="5">
        <v>-3967534450</v>
      </c>
      <c r="J73" s="5">
        <v>-1944934740</v>
      </c>
      <c r="K73" s="5">
        <v>1499015160</v>
      </c>
      <c r="L73" s="5">
        <v>-1909760430</v>
      </c>
      <c r="M73" s="5">
        <v>4347068880</v>
      </c>
      <c r="N73" s="5">
        <v>43007884188</v>
      </c>
      <c r="O73" s="5">
        <v>-11412411541</v>
      </c>
      <c r="P73" s="5">
        <v>40641191299</v>
      </c>
      <c r="Q73" s="5">
        <v>-32271122437</v>
      </c>
      <c r="R73" s="5">
        <v>-12304283436</v>
      </c>
      <c r="S73" s="5">
        <v>1382169249</v>
      </c>
      <c r="T73" s="5">
        <v>55822408</v>
      </c>
      <c r="U73" s="5">
        <v>36276789</v>
      </c>
      <c r="V73" s="5">
        <v>32662441</v>
      </c>
      <c r="W73" s="5">
        <v>43068503</v>
      </c>
    </row>
    <row r="74" spans="3:26" ht="15.5" x14ac:dyDescent="0.35">
      <c r="C74" t="s">
        <v>99</v>
      </c>
      <c r="D74" s="5">
        <v>77795679000</v>
      </c>
      <c r="E74" s="5">
        <v>56404564670</v>
      </c>
      <c r="F74" s="5">
        <v>54000494000</v>
      </c>
      <c r="G74" s="5">
        <v>44650916000</v>
      </c>
      <c r="I74" s="5">
        <v>202337878670</v>
      </c>
      <c r="J74" s="5">
        <v>223932751675</v>
      </c>
      <c r="K74" s="5">
        <v>116072619027</v>
      </c>
      <c r="L74" s="5">
        <v>58051906257</v>
      </c>
      <c r="M74" s="5">
        <v>97718507983</v>
      </c>
      <c r="N74" s="5">
        <v>-30686671717</v>
      </c>
      <c r="O74" s="5">
        <v>383537749647</v>
      </c>
      <c r="P74" s="5">
        <v>276292254502</v>
      </c>
      <c r="Q74" s="5">
        <v>326702929037</v>
      </c>
      <c r="R74" s="5">
        <v>322034555156</v>
      </c>
      <c r="S74" s="5">
        <v>116753268219</v>
      </c>
      <c r="T74" s="5">
        <v>70135958148</v>
      </c>
      <c r="U74" s="5">
        <v>73566557566</v>
      </c>
      <c r="V74" s="5">
        <v>125214298269</v>
      </c>
      <c r="W74" s="5">
        <v>63746670294</v>
      </c>
    </row>
    <row r="75" spans="3:26" ht="15.5" x14ac:dyDescent="0.35">
      <c r="C75" t="s">
        <v>100</v>
      </c>
      <c r="D75" s="5">
        <v>35926437000</v>
      </c>
      <c r="E75" s="5">
        <v>64013750120</v>
      </c>
      <c r="F75" s="5">
        <v>57882620000</v>
      </c>
      <c r="G75" s="5">
        <v>42466431000</v>
      </c>
      <c r="I75" s="5">
        <v>206305413120</v>
      </c>
      <c r="J75" s="5">
        <v>225877244415</v>
      </c>
      <c r="K75" s="5">
        <v>114573714867</v>
      </c>
      <c r="L75" s="5">
        <v>59961666687</v>
      </c>
      <c r="M75" s="5">
        <v>93371439103</v>
      </c>
      <c r="N75" s="5">
        <v>-73694555905</v>
      </c>
      <c r="O75" s="5">
        <v>394950161188</v>
      </c>
      <c r="P75" s="5">
        <v>235651063203</v>
      </c>
      <c r="Q75" s="5">
        <v>358974051474</v>
      </c>
      <c r="R75" s="5">
        <v>334338838592</v>
      </c>
      <c r="S75" s="5">
        <v>115371098970</v>
      </c>
      <c r="T75" s="5">
        <v>70080135740</v>
      </c>
      <c r="U75" s="5">
        <v>73530280777</v>
      </c>
      <c r="V75" s="5">
        <v>125181635828</v>
      </c>
      <c r="W75" s="5">
        <v>63703601791</v>
      </c>
      <c r="X75" s="5">
        <v>48315549395</v>
      </c>
      <c r="Y75" s="5">
        <v>20705246594</v>
      </c>
      <c r="Z75" s="5">
        <v>26644586382</v>
      </c>
    </row>
    <row r="76" spans="3:26" ht="15.5" x14ac:dyDescent="0.35">
      <c r="C76" t="s">
        <v>7</v>
      </c>
      <c r="D76" s="5">
        <v>78002116000</v>
      </c>
      <c r="E76" s="5">
        <v>53781743677</v>
      </c>
      <c r="F76" s="5">
        <v>54276081000</v>
      </c>
      <c r="G76" s="5">
        <v>44084033000</v>
      </c>
      <c r="I76" s="5">
        <v>199743266677</v>
      </c>
      <c r="J76" s="5">
        <v>227639894933</v>
      </c>
      <c r="K76" s="5">
        <v>126801147189</v>
      </c>
      <c r="L76" s="5">
        <v>63037329937</v>
      </c>
      <c r="M76" s="5">
        <v>98085391494</v>
      </c>
      <c r="N76" s="5">
        <v>-10795561347</v>
      </c>
      <c r="O76" s="5">
        <v>407481767669</v>
      </c>
      <c r="P76" s="5">
        <v>287477963412</v>
      </c>
      <c r="Q76" s="5">
        <v>330800199789</v>
      </c>
      <c r="R76" s="5">
        <v>322034555156</v>
      </c>
      <c r="S76" s="5">
        <v>116753268219</v>
      </c>
      <c r="T76" s="5">
        <v>70135958148</v>
      </c>
      <c r="U76" s="5">
        <v>73566557566</v>
      </c>
      <c r="V76" s="5">
        <v>125214298269</v>
      </c>
      <c r="W76" s="5">
        <v>63746670294</v>
      </c>
    </row>
    <row r="77" spans="3:26" ht="15.5" x14ac:dyDescent="0.35">
      <c r="C77" t="s">
        <v>101</v>
      </c>
      <c r="D77" s="5">
        <v>35926437000</v>
      </c>
      <c r="E77" s="5">
        <v>64013750120</v>
      </c>
      <c r="F77" s="5">
        <v>57882620000</v>
      </c>
      <c r="G77" s="5">
        <v>42466431000</v>
      </c>
      <c r="I77" s="5">
        <v>206305413120</v>
      </c>
      <c r="J77" s="5">
        <v>225877244415</v>
      </c>
      <c r="K77" s="5">
        <v>114573714867</v>
      </c>
      <c r="L77" s="5">
        <v>59961666687</v>
      </c>
      <c r="M77" s="5">
        <v>93371439103</v>
      </c>
      <c r="N77" s="5">
        <v>-73694555905</v>
      </c>
      <c r="O77" s="5">
        <v>394950161188</v>
      </c>
      <c r="P77" s="5">
        <v>235651063203</v>
      </c>
      <c r="Q77" s="5">
        <v>358974051474</v>
      </c>
      <c r="R77" s="5">
        <v>334338838592</v>
      </c>
      <c r="S77" s="5">
        <v>115371098970</v>
      </c>
      <c r="T77" s="5">
        <v>70080135740</v>
      </c>
      <c r="U77" s="5">
        <v>73530280777</v>
      </c>
      <c r="V77" s="5">
        <v>125181635828</v>
      </c>
      <c r="W77" s="5">
        <v>63703601791</v>
      </c>
      <c r="X77" s="5">
        <v>48315549395</v>
      </c>
      <c r="Y77" s="5">
        <v>20705246594</v>
      </c>
      <c r="Z77" s="5">
        <v>26644586382</v>
      </c>
    </row>
    <row r="78" spans="3:26" ht="15.5" x14ac:dyDescent="0.35">
      <c r="C78" t="s">
        <v>102</v>
      </c>
      <c r="D78" s="5">
        <v>77795678000</v>
      </c>
      <c r="E78" s="5">
        <v>56404564670</v>
      </c>
      <c r="F78" s="5">
        <v>54000493000</v>
      </c>
      <c r="G78" s="5">
        <v>44650917000</v>
      </c>
      <c r="I78" s="5">
        <v>202337878670</v>
      </c>
      <c r="J78" s="5">
        <v>223932751675</v>
      </c>
      <c r="K78" s="5">
        <v>116072619027</v>
      </c>
      <c r="L78" s="5">
        <v>58051906257</v>
      </c>
      <c r="M78" s="5">
        <v>97718507983</v>
      </c>
      <c r="N78" s="5">
        <v>-30686671717</v>
      </c>
      <c r="O78" s="5">
        <v>383537749647</v>
      </c>
      <c r="P78" s="5">
        <v>276292254502</v>
      </c>
      <c r="Q78" s="5">
        <v>326702929037</v>
      </c>
      <c r="R78" s="5">
        <v>322034555156</v>
      </c>
      <c r="S78" s="5">
        <v>116753268219</v>
      </c>
      <c r="T78" s="5">
        <v>70135958148</v>
      </c>
      <c r="U78" s="5">
        <v>73566557566</v>
      </c>
      <c r="V78" s="5">
        <v>125214298269</v>
      </c>
      <c r="W78" s="5">
        <v>63746670294</v>
      </c>
    </row>
    <row r="79" spans="3:26" ht="15.5" x14ac:dyDescent="0.35">
      <c r="C79" t="s">
        <v>103</v>
      </c>
      <c r="D79" s="5">
        <v>77795678000</v>
      </c>
      <c r="E79" s="5">
        <v>56404564670</v>
      </c>
      <c r="F79" s="5">
        <v>54000493000</v>
      </c>
      <c r="G79" s="5">
        <v>44650917000</v>
      </c>
      <c r="I79" s="5">
        <v>202337878670</v>
      </c>
      <c r="J79" s="5">
        <v>223932751675</v>
      </c>
      <c r="K79" s="5">
        <v>116072619027</v>
      </c>
      <c r="L79" s="5">
        <v>58051906257</v>
      </c>
      <c r="M79" s="5">
        <v>97718507983</v>
      </c>
      <c r="N79" s="5">
        <v>-30686671717</v>
      </c>
      <c r="O79" s="5">
        <v>383537749647</v>
      </c>
      <c r="P79" s="5">
        <v>276292254502</v>
      </c>
      <c r="Q79" s="5">
        <v>326702929037</v>
      </c>
      <c r="R79" s="5">
        <v>322034555156</v>
      </c>
      <c r="S79" s="5">
        <v>116753268219</v>
      </c>
      <c r="T79" s="5">
        <v>70135958148</v>
      </c>
      <c r="U79" s="5">
        <v>73566557566</v>
      </c>
      <c r="V79" s="5">
        <v>125214298269</v>
      </c>
      <c r="W79" s="5">
        <v>63746670294</v>
      </c>
    </row>
    <row r="81" spans="2:26" ht="15.5" x14ac:dyDescent="0.35">
      <c r="B81" t="s">
        <v>104</v>
      </c>
      <c r="C81" t="s">
        <v>105</v>
      </c>
    </row>
    <row r="82" spans="2:26" ht="15.5" x14ac:dyDescent="0.35">
      <c r="C82" t="s">
        <v>106</v>
      </c>
    </row>
    <row r="83" spans="2:26" ht="15.5" x14ac:dyDescent="0.35">
      <c r="C83" t="s">
        <v>19</v>
      </c>
      <c r="D83" s="5">
        <v>121456725000</v>
      </c>
      <c r="E83" s="5">
        <v>224005503357</v>
      </c>
      <c r="F83" s="5">
        <v>358252179000</v>
      </c>
      <c r="G83" s="5">
        <v>246198342000</v>
      </c>
      <c r="I83" s="5">
        <v>224005503357</v>
      </c>
      <c r="J83" s="5">
        <v>283689474829</v>
      </c>
      <c r="K83" s="5">
        <v>749524499000</v>
      </c>
      <c r="L83" s="5">
        <v>305620879456</v>
      </c>
      <c r="M83" s="5">
        <v>470311167721</v>
      </c>
      <c r="N83" s="5">
        <v>275827092477</v>
      </c>
      <c r="O83" s="5">
        <v>56687875962</v>
      </c>
      <c r="P83" s="5">
        <v>92921016293</v>
      </c>
      <c r="Q83" s="5">
        <v>144308097763</v>
      </c>
      <c r="R83" s="5">
        <v>154624369811</v>
      </c>
      <c r="S83" s="5">
        <v>20883774928</v>
      </c>
      <c r="T83" s="5">
        <v>26160906067</v>
      </c>
      <c r="U83" s="5">
        <v>60445532466</v>
      </c>
      <c r="V83" s="5">
        <v>68423723549</v>
      </c>
      <c r="W83" s="5">
        <v>107029566722</v>
      </c>
      <c r="X83" s="5">
        <v>59822009548</v>
      </c>
      <c r="Y83" s="5">
        <v>43642059363</v>
      </c>
      <c r="Z83" s="5">
        <v>35211592706</v>
      </c>
    </row>
    <row r="84" spans="2:26" ht="15.5" x14ac:dyDescent="0.35">
      <c r="C84" t="s">
        <v>108</v>
      </c>
      <c r="D84" s="5">
        <v>11664539000</v>
      </c>
      <c r="E84" s="5">
        <v>15845734940</v>
      </c>
      <c r="F84" s="5">
        <v>14144793000</v>
      </c>
      <c r="G84" s="5">
        <v>10317090000</v>
      </c>
      <c r="I84" s="5">
        <v>15845734940</v>
      </c>
      <c r="J84" s="5">
        <v>16787942186</v>
      </c>
      <c r="K84" s="5">
        <v>7327574000</v>
      </c>
      <c r="L84" s="5">
        <v>5051015357</v>
      </c>
      <c r="M84" s="5">
        <v>4209609332</v>
      </c>
      <c r="N84" s="5">
        <v>8603538631</v>
      </c>
      <c r="O84" s="5">
        <v>9066144934</v>
      </c>
      <c r="P84" s="5">
        <v>9294319309</v>
      </c>
      <c r="Q84" s="5">
        <v>74064013731</v>
      </c>
      <c r="R84" s="5">
        <v>11160384437</v>
      </c>
      <c r="S84" s="5">
        <v>10117565263</v>
      </c>
      <c r="T84" s="5">
        <v>9824591611</v>
      </c>
      <c r="U84" s="5">
        <v>7770277350</v>
      </c>
      <c r="V84" s="5">
        <v>7815817731</v>
      </c>
      <c r="W84" s="5">
        <v>12973590380</v>
      </c>
      <c r="X84" s="5">
        <v>5880373560</v>
      </c>
      <c r="Y84" s="5">
        <v>20469296455</v>
      </c>
      <c r="Z84" s="5">
        <v>54595301562</v>
      </c>
    </row>
    <row r="85" spans="2:26" ht="15.5" x14ac:dyDescent="0.35">
      <c r="C85" t="s">
        <v>107</v>
      </c>
      <c r="N85" s="5">
        <v>5100000000</v>
      </c>
    </row>
    <row r="86" spans="2:26" ht="15.5" x14ac:dyDescent="0.35">
      <c r="C86" t="s">
        <v>109</v>
      </c>
      <c r="D86" s="5">
        <v>121456725000</v>
      </c>
      <c r="E86" s="5">
        <v>224005503357</v>
      </c>
      <c r="F86" s="5">
        <v>358252179000</v>
      </c>
      <c r="G86" s="5">
        <v>246198342000</v>
      </c>
      <c r="I86" s="5">
        <v>224005503357</v>
      </c>
      <c r="J86" s="5">
        <v>283689474829</v>
      </c>
      <c r="K86" s="5">
        <v>749524499000</v>
      </c>
      <c r="L86" s="5">
        <v>305620879456</v>
      </c>
      <c r="M86" s="5">
        <v>470311167721</v>
      </c>
      <c r="N86" s="5">
        <v>275827092477</v>
      </c>
      <c r="O86" s="5">
        <v>56687875962</v>
      </c>
      <c r="P86" s="5">
        <v>92921016293</v>
      </c>
      <c r="Q86" s="5">
        <v>144308097763</v>
      </c>
      <c r="R86" s="5">
        <v>154624369811</v>
      </c>
      <c r="S86" s="5">
        <v>20883774928</v>
      </c>
      <c r="T86" s="5">
        <v>26160906067</v>
      </c>
      <c r="U86" s="5">
        <v>60445532466</v>
      </c>
      <c r="V86" s="5">
        <v>68423723549</v>
      </c>
      <c r="W86" s="5">
        <v>107029566722</v>
      </c>
      <c r="X86" s="5">
        <v>59822009548</v>
      </c>
      <c r="Y86" s="5">
        <v>43642059363</v>
      </c>
      <c r="Z86" s="5">
        <v>35211592706</v>
      </c>
    </row>
    <row r="87" spans="2:26" ht="15.5" x14ac:dyDescent="0.35">
      <c r="C87" t="s">
        <v>458</v>
      </c>
      <c r="X87" s="5">
        <v>43337992050</v>
      </c>
      <c r="Y87" s="5">
        <v>7473889879</v>
      </c>
      <c r="Z87" s="5">
        <v>2408611853</v>
      </c>
    </row>
    <row r="88" spans="2:26" ht="15.5" x14ac:dyDescent="0.35">
      <c r="C88" t="s">
        <v>110</v>
      </c>
      <c r="D88" s="5">
        <v>627347530000</v>
      </c>
      <c r="E88" s="5">
        <v>685855502321</v>
      </c>
      <c r="F88" s="5">
        <v>628380668000</v>
      </c>
      <c r="G88" s="5">
        <v>683013336000</v>
      </c>
      <c r="I88" s="5">
        <v>685855502321</v>
      </c>
      <c r="J88" s="5">
        <v>667602343341</v>
      </c>
      <c r="K88" s="5">
        <v>692675353000</v>
      </c>
      <c r="L88" s="5">
        <v>694346452272</v>
      </c>
      <c r="M88" s="5">
        <v>448052540959</v>
      </c>
      <c r="N88" s="5">
        <v>674882004729</v>
      </c>
      <c r="O88" s="5">
        <v>1541516733681</v>
      </c>
      <c r="P88" s="5">
        <v>1099396259694</v>
      </c>
      <c r="Q88" s="5">
        <v>728377546685</v>
      </c>
      <c r="R88" s="5">
        <v>529785330337</v>
      </c>
      <c r="S88" s="5">
        <v>535948929741</v>
      </c>
      <c r="T88" s="5">
        <v>466155532745</v>
      </c>
      <c r="U88" s="5">
        <v>478367534978</v>
      </c>
      <c r="V88" s="5">
        <v>329838976594</v>
      </c>
      <c r="W88" s="5">
        <v>262616172910</v>
      </c>
      <c r="X88" s="5">
        <v>209512187695</v>
      </c>
      <c r="Y88" s="5">
        <v>187150924709</v>
      </c>
      <c r="Z88" s="5">
        <v>253750055963</v>
      </c>
    </row>
    <row r="89" spans="2:26" ht="15.5" x14ac:dyDescent="0.35">
      <c r="C89" t="s">
        <v>111</v>
      </c>
      <c r="D89" s="5">
        <v>627347530000</v>
      </c>
      <c r="E89" s="5">
        <v>685855502321</v>
      </c>
      <c r="F89" s="5">
        <v>628380668000</v>
      </c>
      <c r="G89" s="5">
        <v>683013336000</v>
      </c>
      <c r="I89" s="5">
        <v>685855502321</v>
      </c>
      <c r="J89" s="5">
        <v>667602343341</v>
      </c>
      <c r="K89" s="5">
        <v>692675353000</v>
      </c>
      <c r="L89" s="5">
        <v>694346452272</v>
      </c>
      <c r="M89" s="5">
        <v>448052540959</v>
      </c>
      <c r="N89" s="5">
        <v>674882004729</v>
      </c>
      <c r="O89" s="5">
        <v>1541516733681</v>
      </c>
      <c r="P89" s="5">
        <v>1099396259694</v>
      </c>
      <c r="Q89" s="5">
        <v>728377546685</v>
      </c>
      <c r="R89" s="5">
        <v>529785330337</v>
      </c>
      <c r="S89" s="5">
        <v>535948929741</v>
      </c>
      <c r="T89" s="5">
        <v>466155532745</v>
      </c>
      <c r="U89" s="5">
        <v>478367534978</v>
      </c>
      <c r="V89" s="5">
        <v>329838976594</v>
      </c>
      <c r="W89" s="5">
        <v>262616172910</v>
      </c>
      <c r="X89" s="5">
        <v>209512187695</v>
      </c>
      <c r="Y89" s="5">
        <v>187150924709</v>
      </c>
      <c r="Z89" s="5">
        <v>253750055963</v>
      </c>
    </row>
    <row r="90" spans="2:26" ht="15.5" x14ac:dyDescent="0.35">
      <c r="C90" t="s">
        <v>112</v>
      </c>
      <c r="D90" s="5">
        <v>20935736000</v>
      </c>
      <c r="E90" s="5">
        <v>383468158</v>
      </c>
      <c r="F90" s="5">
        <v>76814982000</v>
      </c>
      <c r="G90" s="5">
        <v>65184241000</v>
      </c>
      <c r="I90" s="5">
        <v>383468158</v>
      </c>
      <c r="J90" s="5">
        <v>45205679200</v>
      </c>
      <c r="K90" s="5">
        <v>328807000</v>
      </c>
      <c r="L90" s="5">
        <v>38930349109</v>
      </c>
      <c r="M90" s="5">
        <v>39193811309</v>
      </c>
      <c r="N90" s="5">
        <v>39329921067</v>
      </c>
      <c r="O90" s="5">
        <v>77232936318</v>
      </c>
      <c r="P90" s="5">
        <v>21619701086</v>
      </c>
      <c r="Q90" s="5">
        <v>6666825543</v>
      </c>
      <c r="R90" s="5">
        <v>9831981921</v>
      </c>
      <c r="S90" s="5">
        <v>9795506510</v>
      </c>
      <c r="T90" s="5">
        <v>10608488965</v>
      </c>
      <c r="U90" s="5">
        <v>8629300435</v>
      </c>
      <c r="V90" s="5">
        <v>7454812058</v>
      </c>
      <c r="W90" s="5">
        <v>2681776697</v>
      </c>
      <c r="X90" s="5">
        <v>2039689073</v>
      </c>
      <c r="Y90" s="5">
        <v>1412618028</v>
      </c>
      <c r="Z90" s="5">
        <v>2475830232</v>
      </c>
    </row>
    <row r="91" spans="2:26" ht="15.5" x14ac:dyDescent="0.35">
      <c r="C91" t="s">
        <v>113</v>
      </c>
      <c r="D91" s="5">
        <v>20935736000</v>
      </c>
      <c r="E91" s="5">
        <v>383468158</v>
      </c>
      <c r="F91" s="5">
        <v>76814982000</v>
      </c>
      <c r="G91" s="5">
        <v>65184241000</v>
      </c>
      <c r="I91" s="5">
        <v>383468158</v>
      </c>
      <c r="J91" s="5">
        <v>45205679200</v>
      </c>
      <c r="K91" s="5">
        <v>328807000</v>
      </c>
      <c r="L91" s="5">
        <v>38930349109</v>
      </c>
      <c r="M91" s="5">
        <v>39193811309</v>
      </c>
      <c r="N91" s="5">
        <v>39329921067</v>
      </c>
      <c r="O91" s="5">
        <v>77232936318</v>
      </c>
      <c r="P91" s="5">
        <v>21619701086</v>
      </c>
      <c r="Q91" s="5">
        <v>6666825543</v>
      </c>
      <c r="R91" s="5">
        <v>9831981921</v>
      </c>
      <c r="S91" s="5">
        <v>9795506510</v>
      </c>
      <c r="T91" s="5">
        <v>10608488965</v>
      </c>
      <c r="U91" s="5">
        <v>8629300435</v>
      </c>
      <c r="V91" s="5">
        <v>7454812058</v>
      </c>
      <c r="W91" s="5">
        <v>2681776697</v>
      </c>
      <c r="X91" s="5">
        <v>2039689073</v>
      </c>
      <c r="Y91" s="5">
        <v>1412618028</v>
      </c>
      <c r="Z91" s="5">
        <v>2475830232</v>
      </c>
    </row>
    <row r="92" spans="2:26" ht="15.5" x14ac:dyDescent="0.35">
      <c r="C92" t="s">
        <v>114</v>
      </c>
      <c r="D92" s="5">
        <v>1266033298000</v>
      </c>
      <c r="E92" s="5">
        <v>1165192668132</v>
      </c>
      <c r="F92" s="5">
        <v>1113051136000</v>
      </c>
      <c r="G92" s="5">
        <v>1168505459000</v>
      </c>
      <c r="I92" s="5">
        <v>1165192668132</v>
      </c>
      <c r="J92" s="5">
        <v>1125391220206</v>
      </c>
      <c r="K92" s="5">
        <v>680939639000</v>
      </c>
      <c r="L92" s="5">
        <v>633627159073</v>
      </c>
      <c r="M92" s="5">
        <v>566570161252</v>
      </c>
      <c r="N92" s="5">
        <v>574767677107</v>
      </c>
      <c r="O92" s="5">
        <v>720534079514</v>
      </c>
      <c r="P92" s="5">
        <v>836457322201</v>
      </c>
      <c r="Q92" s="5">
        <v>815326312661</v>
      </c>
      <c r="R92" s="5">
        <v>320647452877</v>
      </c>
      <c r="S92" s="5">
        <v>294194627877</v>
      </c>
      <c r="T92" s="5">
        <v>265488262441</v>
      </c>
      <c r="U92" s="5">
        <v>297833900644</v>
      </c>
      <c r="V92" s="5">
        <v>300392842669</v>
      </c>
      <c r="W92" s="5">
        <v>225496386194</v>
      </c>
      <c r="X92" s="5">
        <v>181565915776</v>
      </c>
      <c r="Y92" s="5">
        <v>175552103308</v>
      </c>
      <c r="Z92" s="5">
        <v>234337261381</v>
      </c>
    </row>
    <row r="93" spans="2:26" ht="15.5" x14ac:dyDescent="0.35">
      <c r="C93" t="s">
        <v>95</v>
      </c>
      <c r="D93" s="5">
        <v>56210601000</v>
      </c>
      <c r="E93" s="5">
        <v>14341360349</v>
      </c>
      <c r="F93" s="5">
        <v>21950546000</v>
      </c>
      <c r="G93" s="5">
        <v>25832672000</v>
      </c>
      <c r="I93" s="5">
        <v>14341360349</v>
      </c>
      <c r="J93" s="5">
        <v>18308894799</v>
      </c>
      <c r="K93" s="5">
        <v>20253387000</v>
      </c>
      <c r="L93" s="5">
        <v>18754483379</v>
      </c>
      <c r="M93" s="5">
        <v>20664243809</v>
      </c>
      <c r="N93" s="5">
        <v>16317174929</v>
      </c>
      <c r="O93" s="5">
        <v>-34813115961</v>
      </c>
      <c r="P93" s="5">
        <v>-24342899517</v>
      </c>
      <c r="Q93" s="5">
        <v>-61062756903</v>
      </c>
      <c r="R93" s="5">
        <v>-30346085924</v>
      </c>
      <c r="S93" s="5">
        <v>-18041802488</v>
      </c>
      <c r="T93" s="5">
        <v>150284263</v>
      </c>
      <c r="U93" s="5">
        <v>94461855</v>
      </c>
      <c r="V93" s="5">
        <v>58185066</v>
      </c>
      <c r="W93" s="5">
        <v>25522625</v>
      </c>
      <c r="X93" s="5">
        <v>-17545878</v>
      </c>
      <c r="Y93" s="5">
        <v>-98202111</v>
      </c>
      <c r="Z93" s="5">
        <v>-892578075</v>
      </c>
    </row>
    <row r="94" spans="2:26" ht="15.5" x14ac:dyDescent="0.35">
      <c r="C94" t="s">
        <v>115</v>
      </c>
      <c r="D94" s="5">
        <v>2646843668000</v>
      </c>
      <c r="E94" s="5">
        <v>2511280661732</v>
      </c>
      <c r="F94" s="5">
        <v>2346507117000</v>
      </c>
      <c r="G94" s="5">
        <v>2366783683000</v>
      </c>
      <c r="I94" s="5">
        <v>2511280661732</v>
      </c>
      <c r="J94" s="5">
        <v>2288504899190</v>
      </c>
      <c r="K94" s="5">
        <v>2186612527000</v>
      </c>
      <c r="L94" s="5">
        <v>1952463428100</v>
      </c>
      <c r="M94" s="5">
        <v>1852292728366</v>
      </c>
      <c r="N94" s="5">
        <v>2504430163660</v>
      </c>
      <c r="O94" s="5">
        <v>2558063940045</v>
      </c>
      <c r="P94" s="5">
        <v>2173538859435</v>
      </c>
      <c r="Q94" s="5">
        <v>1843100256808</v>
      </c>
      <c r="R94" s="5">
        <v>1223453184817</v>
      </c>
      <c r="S94" s="5">
        <v>961562673606</v>
      </c>
      <c r="T94" s="5">
        <v>851745555700</v>
      </c>
      <c r="U94" s="5">
        <v>917080806097</v>
      </c>
      <c r="V94" s="5">
        <v>751099870070</v>
      </c>
      <c r="W94" s="5">
        <v>673269628366</v>
      </c>
      <c r="X94" s="5">
        <v>532963866030</v>
      </c>
      <c r="Y94" s="5">
        <v>430621334031</v>
      </c>
      <c r="Z94" s="5">
        <v>534915843772</v>
      </c>
    </row>
    <row r="95" spans="2:26" ht="15.5" x14ac:dyDescent="0.35">
      <c r="C95" t="s">
        <v>116</v>
      </c>
    </row>
    <row r="96" spans="2:26" ht="15.5" x14ac:dyDescent="0.35">
      <c r="C96" t="s">
        <v>117</v>
      </c>
      <c r="D96" s="5">
        <v>25292281000</v>
      </c>
      <c r="E96" s="5">
        <v>25610438031</v>
      </c>
      <c r="F96" s="5">
        <v>7122716000</v>
      </c>
      <c r="G96" s="5">
        <v>9489252000</v>
      </c>
      <c r="I96" s="5">
        <v>25610438031</v>
      </c>
      <c r="J96" s="5">
        <v>10920427675</v>
      </c>
      <c r="K96" s="5">
        <v>13218438000</v>
      </c>
      <c r="L96" s="5">
        <v>12563588830</v>
      </c>
      <c r="M96" s="5">
        <v>24690156540</v>
      </c>
      <c r="N96" s="5">
        <v>39324016553</v>
      </c>
      <c r="O96" s="5">
        <v>58839954018</v>
      </c>
      <c r="P96" s="5">
        <v>59202633117</v>
      </c>
      <c r="Q96" s="5">
        <v>72095775865</v>
      </c>
      <c r="R96" s="5">
        <v>62280566485</v>
      </c>
      <c r="S96" s="5">
        <v>27448133741</v>
      </c>
      <c r="T96" s="5">
        <v>23211054719</v>
      </c>
      <c r="U96" s="5">
        <v>20935828388</v>
      </c>
      <c r="V96" s="5">
        <v>17082601338</v>
      </c>
      <c r="W96" s="5">
        <v>13966747097</v>
      </c>
      <c r="X96" s="5">
        <v>16151460973</v>
      </c>
      <c r="Y96" s="5">
        <v>19002183644</v>
      </c>
      <c r="Z96" s="5">
        <v>16946915428</v>
      </c>
    </row>
    <row r="97" spans="3:26" ht="15.5" x14ac:dyDescent="0.35">
      <c r="C97" t="s">
        <v>118</v>
      </c>
      <c r="D97" s="5">
        <v>755541084000</v>
      </c>
      <c r="E97" s="5">
        <v>758548918086</v>
      </c>
      <c r="F97" s="5">
        <v>744277219000</v>
      </c>
      <c r="G97" s="5">
        <v>739453215000</v>
      </c>
      <c r="I97" s="5">
        <v>758548918086</v>
      </c>
      <c r="J97" s="5">
        <v>747959562146</v>
      </c>
      <c r="K97" s="5">
        <v>701829834000</v>
      </c>
      <c r="L97" s="5">
        <v>411643848860</v>
      </c>
      <c r="M97" s="5">
        <v>441542640615</v>
      </c>
      <c r="N97" s="5">
        <v>344899051886</v>
      </c>
      <c r="O97" s="5">
        <v>877991133095</v>
      </c>
      <c r="P97" s="5">
        <v>953319581106</v>
      </c>
      <c r="Q97" s="5">
        <v>1043801546776</v>
      </c>
      <c r="R97" s="5">
        <v>560534774701</v>
      </c>
      <c r="S97" s="5">
        <v>552110764623</v>
      </c>
      <c r="T97" s="5">
        <v>411558691981</v>
      </c>
      <c r="U97" s="5">
        <v>393272621974</v>
      </c>
      <c r="V97" s="5">
        <v>390545152808</v>
      </c>
      <c r="W97" s="5">
        <v>388022783506</v>
      </c>
      <c r="X97" s="5">
        <v>39263945452</v>
      </c>
      <c r="Y97" s="5">
        <v>38839677051</v>
      </c>
      <c r="Z97" s="5">
        <v>49662256744</v>
      </c>
    </row>
    <row r="98" spans="3:26" ht="15.5" x14ac:dyDescent="0.35">
      <c r="C98" t="s">
        <v>376</v>
      </c>
      <c r="O98" s="5">
        <v>37908500000</v>
      </c>
      <c r="P98" s="5">
        <v>37908500000</v>
      </c>
      <c r="Q98" s="5">
        <v>37908500000</v>
      </c>
    </row>
    <row r="99" spans="3:26" ht="15.5" x14ac:dyDescent="0.35">
      <c r="C99" t="s">
        <v>120</v>
      </c>
      <c r="D99" s="5">
        <v>849738716000</v>
      </c>
      <c r="E99" s="5">
        <v>853671696948</v>
      </c>
      <c r="F99" s="5">
        <v>824361936000</v>
      </c>
      <c r="G99" s="5">
        <v>824057194000</v>
      </c>
      <c r="I99" s="5">
        <v>853671696948</v>
      </c>
      <c r="J99" s="5">
        <v>831616153287</v>
      </c>
      <c r="K99" s="5">
        <v>789794613000</v>
      </c>
      <c r="L99" s="5">
        <v>844541598170</v>
      </c>
      <c r="M99" s="5">
        <v>872949983057</v>
      </c>
      <c r="N99" s="5">
        <v>505294215824</v>
      </c>
      <c r="O99" s="5">
        <v>998410770992</v>
      </c>
      <c r="P99" s="5">
        <v>1071282787641</v>
      </c>
      <c r="Q99" s="5">
        <v>1170660360177</v>
      </c>
      <c r="R99" s="5">
        <v>647969231227</v>
      </c>
      <c r="S99" s="5">
        <v>590237167370</v>
      </c>
      <c r="T99" s="5">
        <v>485605918063</v>
      </c>
      <c r="U99" s="5">
        <v>419941485854</v>
      </c>
      <c r="V99" s="5">
        <v>410598349155</v>
      </c>
      <c r="W99" s="5">
        <v>410254014450</v>
      </c>
      <c r="X99" s="5">
        <v>61599650512</v>
      </c>
      <c r="Y99" s="5">
        <v>60100274218</v>
      </c>
      <c r="Z99" s="5">
        <v>72316102662</v>
      </c>
    </row>
    <row r="100" spans="3:26" ht="15.5" x14ac:dyDescent="0.35">
      <c r="C100" t="s">
        <v>121</v>
      </c>
      <c r="D100" s="5">
        <v>3496582384000</v>
      </c>
      <c r="E100" s="5">
        <v>3364952358680</v>
      </c>
      <c r="F100" s="5">
        <v>3170869053000</v>
      </c>
      <c r="G100" s="5">
        <v>3190840877000</v>
      </c>
      <c r="I100" s="5">
        <v>3364952358680</v>
      </c>
      <c r="J100" s="5">
        <v>3120121052477</v>
      </c>
      <c r="K100" s="5">
        <v>2976407140000</v>
      </c>
      <c r="L100" s="5">
        <v>2797005026270</v>
      </c>
      <c r="M100" s="5">
        <v>2725242711423</v>
      </c>
      <c r="N100" s="5">
        <v>3009724379484</v>
      </c>
      <c r="O100" s="5">
        <v>3556474711037</v>
      </c>
      <c r="P100" s="5">
        <v>3244821647076</v>
      </c>
      <c r="Q100" s="5">
        <v>3013760616985</v>
      </c>
      <c r="R100" s="5">
        <v>1871422416044</v>
      </c>
      <c r="S100" s="5">
        <v>1551799840976</v>
      </c>
      <c r="T100" s="5">
        <v>1337351473763</v>
      </c>
      <c r="U100" s="5">
        <v>1337022291951</v>
      </c>
      <c r="V100" s="5">
        <v>1161698219225</v>
      </c>
      <c r="W100" s="5">
        <v>1083523642816</v>
      </c>
      <c r="X100" s="5">
        <v>594563516542</v>
      </c>
      <c r="Y100" s="5">
        <v>490721608249</v>
      </c>
      <c r="Z100" s="5">
        <v>607231946434</v>
      </c>
    </row>
    <row r="101" spans="3:26" ht="15.5" x14ac:dyDescent="0.35">
      <c r="C101" t="s">
        <v>122</v>
      </c>
    </row>
    <row r="102" spans="3:26" ht="15.5" x14ac:dyDescent="0.35">
      <c r="C102" t="s">
        <v>123</v>
      </c>
    </row>
    <row r="103" spans="3:26" ht="15.5" x14ac:dyDescent="0.35">
      <c r="C103" t="s">
        <v>124</v>
      </c>
      <c r="D103" s="5">
        <v>376661345000</v>
      </c>
      <c r="E103" s="5">
        <v>321183815056</v>
      </c>
      <c r="F103" s="5">
        <v>210090760000</v>
      </c>
      <c r="G103" s="5">
        <v>272677918000</v>
      </c>
      <c r="I103" s="5">
        <v>321183815056</v>
      </c>
      <c r="J103" s="5">
        <v>223969870769</v>
      </c>
      <c r="K103" s="5">
        <v>273711863000</v>
      </c>
      <c r="L103" s="5">
        <v>187361934985</v>
      </c>
      <c r="M103" s="5">
        <v>157474430663</v>
      </c>
      <c r="N103" s="5">
        <v>473292558195</v>
      </c>
      <c r="O103" s="5">
        <v>879315149074</v>
      </c>
      <c r="P103" s="5">
        <v>882122694126</v>
      </c>
      <c r="Q103" s="5">
        <v>933490170009</v>
      </c>
      <c r="R103" s="5">
        <v>358715994083</v>
      </c>
      <c r="S103" s="5">
        <v>337673717786</v>
      </c>
      <c r="T103" s="5">
        <v>256060417655</v>
      </c>
      <c r="U103" s="5">
        <v>359617439291</v>
      </c>
      <c r="V103" s="5">
        <v>244597427319</v>
      </c>
      <c r="W103" s="5">
        <v>307776998006</v>
      </c>
      <c r="X103" s="5">
        <v>202313828078</v>
      </c>
      <c r="Y103" s="5">
        <v>137271545050</v>
      </c>
      <c r="Z103" s="5">
        <v>238151908460</v>
      </c>
    </row>
    <row r="104" spans="3:26" ht="15.5" x14ac:dyDescent="0.35">
      <c r="C104" t="s">
        <v>125</v>
      </c>
      <c r="D104" s="5">
        <v>100000000000</v>
      </c>
      <c r="E104" s="5">
        <v>107559391042</v>
      </c>
      <c r="F104" s="5">
        <v>2094960000</v>
      </c>
      <c r="I104" s="5">
        <v>107559391042</v>
      </c>
      <c r="K104" s="5">
        <v>100000000000</v>
      </c>
      <c r="L104" s="5">
        <v>50000000000</v>
      </c>
      <c r="M104" s="5">
        <v>25000000000</v>
      </c>
      <c r="N104" s="5">
        <v>150000000000</v>
      </c>
      <c r="O104" s="5">
        <v>189611185027</v>
      </c>
      <c r="P104" s="5">
        <v>22957184917</v>
      </c>
      <c r="Q104" s="5">
        <v>166364422124</v>
      </c>
      <c r="S104" s="5">
        <v>43500771266</v>
      </c>
      <c r="U104" s="5">
        <v>111030595934</v>
      </c>
    </row>
    <row r="105" spans="3:26" ht="15.5" x14ac:dyDescent="0.35">
      <c r="C105" t="s">
        <v>127</v>
      </c>
    </row>
    <row r="106" spans="3:26" ht="15.5" x14ac:dyDescent="0.35">
      <c r="C106" t="s">
        <v>128</v>
      </c>
      <c r="D106" s="5">
        <v>148109298000</v>
      </c>
      <c r="E106" s="5">
        <v>99421127392</v>
      </c>
      <c r="F106" s="5">
        <v>99393151000</v>
      </c>
      <c r="G106" s="5">
        <v>95922496000</v>
      </c>
      <c r="I106" s="5">
        <v>99421127392</v>
      </c>
      <c r="J106" s="5">
        <v>104652529664</v>
      </c>
      <c r="K106" s="5">
        <v>58997130000</v>
      </c>
      <c r="L106" s="5">
        <v>65229970601</v>
      </c>
      <c r="M106" s="5">
        <v>56033237940</v>
      </c>
      <c r="N106" s="5">
        <v>125486106162</v>
      </c>
      <c r="O106" s="5">
        <v>245126171652</v>
      </c>
      <c r="P106" s="5">
        <v>512350936090</v>
      </c>
      <c r="Q106" s="5">
        <v>485207360459</v>
      </c>
      <c r="R106" s="5">
        <v>202618699017</v>
      </c>
      <c r="S106" s="5">
        <v>161961166332</v>
      </c>
      <c r="T106" s="5">
        <v>162237437249</v>
      </c>
      <c r="U106" s="5">
        <v>144284819117</v>
      </c>
      <c r="V106" s="5">
        <v>169771477421</v>
      </c>
      <c r="W106" s="5">
        <v>160829690369</v>
      </c>
      <c r="X106" s="5">
        <v>88134293835</v>
      </c>
      <c r="Y106" s="5">
        <v>56321750721</v>
      </c>
      <c r="Z106" s="5">
        <v>116676364692</v>
      </c>
    </row>
    <row r="107" spans="3:26" ht="15.5" x14ac:dyDescent="0.35">
      <c r="C107" t="s">
        <v>129</v>
      </c>
    </row>
    <row r="108" spans="3:26" ht="15.5" x14ac:dyDescent="0.35">
      <c r="C108" t="s">
        <v>130</v>
      </c>
      <c r="D108" s="5">
        <v>11664539000</v>
      </c>
      <c r="E108" s="5">
        <v>15845734940</v>
      </c>
      <c r="F108" s="5">
        <v>14144793000</v>
      </c>
      <c r="G108" s="5">
        <v>10317090000</v>
      </c>
      <c r="I108" s="5">
        <v>15845734940</v>
      </c>
      <c r="J108" s="5">
        <v>16787942186</v>
      </c>
      <c r="K108" s="5">
        <v>7327574000</v>
      </c>
      <c r="L108" s="5">
        <v>5051015357</v>
      </c>
      <c r="M108" s="5">
        <v>4209609332</v>
      </c>
      <c r="N108" s="5">
        <v>13703538631</v>
      </c>
      <c r="O108" s="5">
        <v>9066144934</v>
      </c>
      <c r="P108" s="5">
        <v>9294319309</v>
      </c>
      <c r="Q108" s="5">
        <v>74064013731</v>
      </c>
      <c r="R108" s="5">
        <v>11160384437</v>
      </c>
      <c r="S108" s="5">
        <v>10117565263</v>
      </c>
      <c r="T108" s="5">
        <v>9824591611</v>
      </c>
      <c r="U108" s="5">
        <v>7770277350</v>
      </c>
      <c r="V108" s="5">
        <v>7815817731</v>
      </c>
      <c r="W108" s="5">
        <v>12973590380</v>
      </c>
      <c r="X108" s="5">
        <v>5880373560</v>
      </c>
      <c r="Y108" s="5">
        <v>20469296455</v>
      </c>
      <c r="Z108" s="5">
        <v>54595301562</v>
      </c>
    </row>
    <row r="109" spans="3:26" ht="15.5" x14ac:dyDescent="0.35">
      <c r="C109" t="s">
        <v>131</v>
      </c>
      <c r="D109" s="5">
        <v>8491841000</v>
      </c>
      <c r="E109" s="5">
        <v>3677902145</v>
      </c>
      <c r="F109" s="5">
        <v>12926821000</v>
      </c>
      <c r="G109" s="5">
        <v>8755946000</v>
      </c>
      <c r="I109" s="5">
        <v>3677902145</v>
      </c>
      <c r="J109" s="5">
        <v>14806296642</v>
      </c>
      <c r="K109" s="5">
        <v>12039589000</v>
      </c>
      <c r="L109" s="5">
        <v>1826890822</v>
      </c>
      <c r="M109" s="5">
        <v>3102901541</v>
      </c>
      <c r="N109" s="5">
        <v>2473129531</v>
      </c>
      <c r="O109" s="5">
        <v>30479875087</v>
      </c>
      <c r="P109" s="5">
        <v>28294299038</v>
      </c>
      <c r="Q109" s="5">
        <v>5554969570</v>
      </c>
      <c r="R109" s="5">
        <v>30668662226</v>
      </c>
      <c r="S109" s="5">
        <v>3833567973</v>
      </c>
      <c r="T109" s="5">
        <v>4631504913</v>
      </c>
      <c r="U109" s="5">
        <v>6620632953</v>
      </c>
      <c r="V109" s="5">
        <v>12434541088</v>
      </c>
      <c r="W109" s="5">
        <v>12266388207</v>
      </c>
      <c r="X109" s="5">
        <v>8396134134</v>
      </c>
      <c r="Y109" s="5">
        <v>4496394150</v>
      </c>
      <c r="Z109" s="5">
        <v>8049981142</v>
      </c>
    </row>
    <row r="110" spans="3:26" ht="15.5" x14ac:dyDescent="0.35">
      <c r="C110" t="s">
        <v>132</v>
      </c>
      <c r="D110" s="5">
        <v>9770028000</v>
      </c>
      <c r="E110" s="5">
        <v>8847026858</v>
      </c>
      <c r="F110" s="5">
        <v>11009089000</v>
      </c>
      <c r="G110" s="5">
        <v>10939049000</v>
      </c>
      <c r="I110" s="5">
        <v>8847026858</v>
      </c>
      <c r="J110" s="5">
        <v>9094142037</v>
      </c>
      <c r="K110" s="5">
        <v>27348595000</v>
      </c>
      <c r="L110" s="5">
        <v>11165409208</v>
      </c>
      <c r="M110" s="5">
        <v>16581698066</v>
      </c>
      <c r="N110" s="5">
        <v>71131354283</v>
      </c>
      <c r="O110" s="5">
        <v>297366191003</v>
      </c>
      <c r="P110" s="5">
        <v>149768459564</v>
      </c>
      <c r="Q110" s="5">
        <v>74514472615</v>
      </c>
      <c r="R110" s="5">
        <v>34069726024</v>
      </c>
      <c r="S110" s="5">
        <v>29268242943</v>
      </c>
      <c r="T110" s="5">
        <v>22785053126</v>
      </c>
      <c r="U110" s="5">
        <v>21232913808</v>
      </c>
      <c r="V110" s="5">
        <v>24665473190</v>
      </c>
      <c r="W110" s="5">
        <v>20839098865</v>
      </c>
      <c r="X110" s="5">
        <v>24641662790</v>
      </c>
      <c r="Y110" s="5">
        <v>13395805811</v>
      </c>
      <c r="Z110" s="5">
        <v>18036562897</v>
      </c>
    </row>
    <row r="111" spans="3:26" ht="15.5" x14ac:dyDescent="0.35">
      <c r="C111" t="s">
        <v>134</v>
      </c>
    </row>
    <row r="112" spans="3:26" ht="15.5" x14ac:dyDescent="0.35">
      <c r="C112" t="s">
        <v>1233</v>
      </c>
      <c r="R112" s="5">
        <v>247744650</v>
      </c>
      <c r="S112" s="5">
        <v>1428294109</v>
      </c>
      <c r="T112" s="5">
        <v>1722572129</v>
      </c>
      <c r="U112" s="5">
        <v>745746929</v>
      </c>
      <c r="V112" s="5">
        <v>94545885</v>
      </c>
      <c r="W112" s="5">
        <v>97759058</v>
      </c>
      <c r="X112" s="5">
        <v>16132735</v>
      </c>
      <c r="Y112" s="5">
        <v>90446474</v>
      </c>
    </row>
    <row r="113" spans="3:26" ht="15.5" x14ac:dyDescent="0.35">
      <c r="C113" t="s">
        <v>137</v>
      </c>
      <c r="O113" s="5">
        <v>12294632145</v>
      </c>
      <c r="P113" s="5">
        <v>55702595141</v>
      </c>
      <c r="Q113" s="5">
        <v>10655577249</v>
      </c>
      <c r="Y113" s="5">
        <v>10606391</v>
      </c>
      <c r="Z113" s="5">
        <v>678042971</v>
      </c>
    </row>
    <row r="114" spans="3:26" ht="15.5" x14ac:dyDescent="0.35">
      <c r="C114" t="s">
        <v>135</v>
      </c>
      <c r="D114" s="5">
        <v>12363229000</v>
      </c>
      <c r="E114" s="5">
        <v>12363228500</v>
      </c>
      <c r="I114" s="5">
        <v>12363228500</v>
      </c>
      <c r="P114" s="5">
        <v>27318573367</v>
      </c>
      <c r="Q114" s="5">
        <v>11489187763</v>
      </c>
      <c r="R114" s="5">
        <v>32907525862</v>
      </c>
      <c r="S114" s="5">
        <v>53485797039</v>
      </c>
      <c r="T114" s="5">
        <v>30399200528</v>
      </c>
      <c r="X114" s="5">
        <v>52030025183</v>
      </c>
      <c r="Y114" s="5">
        <v>63796867614</v>
      </c>
      <c r="Z114" s="5">
        <v>101691563871</v>
      </c>
    </row>
    <row r="115" spans="3:26" ht="15.5" x14ac:dyDescent="0.35">
      <c r="C115" t="s">
        <v>138</v>
      </c>
      <c r="D115" s="5">
        <v>1662875000</v>
      </c>
      <c r="E115" s="5">
        <v>1514760949</v>
      </c>
      <c r="F115" s="5">
        <v>1860185000</v>
      </c>
      <c r="G115" s="5">
        <v>2344438000</v>
      </c>
      <c r="I115" s="5">
        <v>1514760949</v>
      </c>
      <c r="J115" s="5">
        <v>1732819328</v>
      </c>
      <c r="K115" s="5">
        <v>263526000</v>
      </c>
      <c r="L115" s="5">
        <v>649569860</v>
      </c>
      <c r="M115" s="5">
        <v>1462090386</v>
      </c>
      <c r="N115" s="5">
        <v>12466997566</v>
      </c>
      <c r="O115" s="5">
        <v>45839755328</v>
      </c>
      <c r="P115" s="5">
        <v>68653248258</v>
      </c>
      <c r="Q115" s="5">
        <v>28295106735</v>
      </c>
      <c r="R115" s="5">
        <v>22338154050</v>
      </c>
      <c r="S115" s="5">
        <v>22831656339</v>
      </c>
      <c r="T115" s="5">
        <v>5277484988</v>
      </c>
      <c r="U115" s="5">
        <v>866606408</v>
      </c>
      <c r="V115" s="5">
        <v>1080645176</v>
      </c>
      <c r="W115" s="5">
        <v>52658398239</v>
      </c>
      <c r="X115" s="5">
        <v>9275167605</v>
      </c>
      <c r="Y115" s="5">
        <v>10094385653</v>
      </c>
      <c r="Z115" s="5">
        <v>11913047611</v>
      </c>
    </row>
    <row r="116" spans="3:26" ht="15.5" x14ac:dyDescent="0.35">
      <c r="C116" t="s">
        <v>139</v>
      </c>
      <c r="D116" s="5">
        <v>120984170000</v>
      </c>
      <c r="E116" s="5">
        <v>122627352682</v>
      </c>
      <c r="F116" s="5">
        <v>96041665000</v>
      </c>
      <c r="G116" s="5">
        <v>107426824000</v>
      </c>
      <c r="I116" s="5">
        <v>110264124182</v>
      </c>
      <c r="J116" s="5">
        <v>109224872617</v>
      </c>
      <c r="K116" s="5">
        <v>107643840000</v>
      </c>
      <c r="L116" s="5">
        <v>114635331612</v>
      </c>
      <c r="M116" s="5">
        <v>114783486916</v>
      </c>
      <c r="N116" s="5">
        <v>186265535428</v>
      </c>
      <c r="O116" s="5">
        <v>294698934241</v>
      </c>
      <c r="P116" s="5">
        <v>331718194021</v>
      </c>
      <c r="Q116" s="5">
        <v>293524061693</v>
      </c>
      <c r="R116" s="5">
        <v>191360581512</v>
      </c>
      <c r="S116" s="5">
        <v>186764192148</v>
      </c>
      <c r="T116" s="5">
        <v>140534337657</v>
      </c>
      <c r="U116" s="5">
        <v>90755151929</v>
      </c>
      <c r="V116" s="5">
        <v>71959767885</v>
      </c>
      <c r="W116" s="5">
        <v>55819919058</v>
      </c>
      <c r="X116" s="5">
        <v>101576777918</v>
      </c>
      <c r="Y116" s="5">
        <v>123815837685</v>
      </c>
      <c r="Z116" s="5">
        <v>160945435018</v>
      </c>
    </row>
    <row r="117" spans="3:26" ht="15.5" x14ac:dyDescent="0.35">
      <c r="C117" t="s">
        <v>140</v>
      </c>
      <c r="D117" s="5">
        <v>120984170000</v>
      </c>
      <c r="E117" s="5">
        <v>122627352682</v>
      </c>
      <c r="F117" s="5">
        <v>96041665000</v>
      </c>
      <c r="G117" s="5">
        <v>107426824000</v>
      </c>
      <c r="I117" s="5">
        <v>110264124182</v>
      </c>
      <c r="J117" s="5">
        <v>109224872617</v>
      </c>
      <c r="K117" s="5">
        <v>107643840000</v>
      </c>
      <c r="L117" s="5">
        <v>114635331612</v>
      </c>
      <c r="M117" s="5">
        <v>114783486916</v>
      </c>
      <c r="N117" s="5">
        <v>186265535428</v>
      </c>
      <c r="O117" s="5">
        <v>294698934241</v>
      </c>
      <c r="P117" s="5">
        <v>331718194021</v>
      </c>
      <c r="Q117" s="5">
        <v>293524061693</v>
      </c>
      <c r="R117" s="5">
        <v>191360581512</v>
      </c>
      <c r="S117" s="5">
        <v>186764192148</v>
      </c>
      <c r="T117" s="5">
        <v>140534337657</v>
      </c>
      <c r="U117" s="5">
        <v>90755151929</v>
      </c>
      <c r="V117" s="5">
        <v>71959767885</v>
      </c>
      <c r="W117" s="5">
        <v>55819919058</v>
      </c>
      <c r="X117" s="5">
        <v>101576777918</v>
      </c>
      <c r="Y117" s="5">
        <v>123815837685</v>
      </c>
      <c r="Z117" s="5">
        <v>160945435018</v>
      </c>
    </row>
    <row r="118" spans="3:26" ht="15.5" x14ac:dyDescent="0.35">
      <c r="C118" t="s">
        <v>144</v>
      </c>
      <c r="D118" s="5">
        <v>804907000</v>
      </c>
      <c r="E118" s="5">
        <v>1367224526</v>
      </c>
      <c r="F118" s="5">
        <v>1557701000</v>
      </c>
      <c r="G118" s="5">
        <v>1571952000</v>
      </c>
      <c r="I118" s="5">
        <v>1367224526</v>
      </c>
      <c r="J118" s="5">
        <v>2574978690</v>
      </c>
      <c r="K118" s="5">
        <v>246782000</v>
      </c>
    </row>
    <row r="119" spans="3:26" ht="15.5" x14ac:dyDescent="0.35">
      <c r="C119" t="s">
        <v>145</v>
      </c>
      <c r="D119" s="5">
        <v>804907000</v>
      </c>
      <c r="E119" s="5">
        <v>1367224526</v>
      </c>
      <c r="F119" s="5">
        <v>1557701000</v>
      </c>
      <c r="G119" s="5">
        <v>1571952000</v>
      </c>
      <c r="I119" s="5">
        <v>1367224526</v>
      </c>
      <c r="J119" s="5">
        <v>2574978690</v>
      </c>
      <c r="K119" s="5">
        <v>246782000</v>
      </c>
      <c r="M119" s="5">
        <v>592624327</v>
      </c>
      <c r="N119" s="5">
        <v>1275284516</v>
      </c>
      <c r="O119" s="5">
        <v>12294632145</v>
      </c>
      <c r="P119" s="5">
        <v>83021168508</v>
      </c>
      <c r="Q119" s="5">
        <v>22144765012</v>
      </c>
      <c r="R119" s="5">
        <v>33155270512</v>
      </c>
      <c r="S119" s="5">
        <v>54914091148</v>
      </c>
      <c r="T119" s="5">
        <v>32121772657</v>
      </c>
      <c r="U119" s="5">
        <v>745746929</v>
      </c>
      <c r="V119" s="5">
        <v>94545885</v>
      </c>
      <c r="W119" s="5">
        <v>97759058</v>
      </c>
      <c r="X119" s="5">
        <v>52046157918</v>
      </c>
      <c r="Y119" s="5">
        <v>63897920479</v>
      </c>
      <c r="Z119" s="5">
        <v>102369606842</v>
      </c>
    </row>
    <row r="120" spans="3:26" ht="15.5" x14ac:dyDescent="0.35">
      <c r="C120" t="s">
        <v>979</v>
      </c>
      <c r="O120" s="5">
        <v>8075000000</v>
      </c>
      <c r="P120" s="5">
        <v>2375000000</v>
      </c>
      <c r="Q120" s="5">
        <v>4275604000</v>
      </c>
    </row>
    <row r="121" spans="3:26" ht="15.5" x14ac:dyDescent="0.35">
      <c r="C121" t="s">
        <v>133</v>
      </c>
      <c r="D121" s="5">
        <v>6625624000</v>
      </c>
      <c r="E121" s="5">
        <v>7085991718</v>
      </c>
      <c r="F121" s="5">
        <v>11264975000</v>
      </c>
      <c r="G121" s="5">
        <v>11478062000</v>
      </c>
      <c r="I121" s="5">
        <v>7085991718</v>
      </c>
      <c r="J121" s="5">
        <v>11458942989</v>
      </c>
      <c r="K121" s="5">
        <v>11748325000</v>
      </c>
      <c r="L121" s="5">
        <v>18720227674</v>
      </c>
      <c r="M121" s="5">
        <v>12132027382</v>
      </c>
      <c r="N121" s="5">
        <v>11412811912</v>
      </c>
      <c r="O121" s="5">
        <v>4151183303</v>
      </c>
      <c r="P121" s="5">
        <v>2715497947</v>
      </c>
    </row>
    <row r="122" spans="3:26" ht="15.5" x14ac:dyDescent="0.35">
      <c r="C122" t="s">
        <v>147</v>
      </c>
      <c r="D122" s="5">
        <v>497645515000</v>
      </c>
      <c r="E122" s="5">
        <v>443811167738</v>
      </c>
      <c r="F122" s="5">
        <v>306132425000</v>
      </c>
      <c r="G122" s="5">
        <v>380104742000</v>
      </c>
      <c r="I122" s="5">
        <v>431447939238</v>
      </c>
      <c r="J122" s="5">
        <v>333194743386</v>
      </c>
      <c r="K122" s="5">
        <v>381355703000</v>
      </c>
      <c r="L122" s="5">
        <v>301997266597</v>
      </c>
      <c r="M122" s="5">
        <v>272257917579</v>
      </c>
      <c r="N122" s="5">
        <v>659558093623</v>
      </c>
      <c r="O122" s="5">
        <v>1174014083315</v>
      </c>
      <c r="P122" s="5">
        <v>1213840888147</v>
      </c>
      <c r="Q122" s="5">
        <v>1227014231702</v>
      </c>
      <c r="R122" s="5">
        <v>550076575595</v>
      </c>
      <c r="S122" s="5">
        <v>524437909934</v>
      </c>
      <c r="T122" s="5">
        <v>396594755312</v>
      </c>
      <c r="U122" s="5">
        <v>450372591220</v>
      </c>
      <c r="V122" s="5">
        <v>316557195204</v>
      </c>
      <c r="W122" s="5">
        <v>363596917064</v>
      </c>
      <c r="X122" s="5">
        <v>303890605996</v>
      </c>
      <c r="Y122" s="5">
        <v>261087382735</v>
      </c>
      <c r="Z122" s="5">
        <v>399097343478</v>
      </c>
    </row>
    <row r="123" spans="3:26" ht="15.5" x14ac:dyDescent="0.35">
      <c r="C123" t="s">
        <v>148</v>
      </c>
    </row>
    <row r="124" spans="3:26" ht="15.5" x14ac:dyDescent="0.35">
      <c r="C124" t="s">
        <v>149</v>
      </c>
      <c r="D124" s="5">
        <v>655123511000</v>
      </c>
      <c r="E124" s="5">
        <v>655123510700</v>
      </c>
      <c r="F124" s="5">
        <v>655123511000</v>
      </c>
      <c r="G124" s="5">
        <v>655123511000</v>
      </c>
      <c r="I124" s="5">
        <v>655123510700</v>
      </c>
      <c r="J124" s="5">
        <v>655123510700</v>
      </c>
      <c r="K124" s="5">
        <v>655123511000</v>
      </c>
      <c r="L124" s="5">
        <v>655123510700</v>
      </c>
      <c r="M124" s="5">
        <v>655123510700</v>
      </c>
      <c r="N124" s="5">
        <v>655123510700</v>
      </c>
      <c r="O124" s="5">
        <v>655123510700</v>
      </c>
      <c r="P124" s="5">
        <v>655123510700</v>
      </c>
      <c r="Q124" s="5">
        <v>655123510700</v>
      </c>
      <c r="R124" s="5">
        <v>655123510700</v>
      </c>
      <c r="S124" s="5">
        <v>655123510700</v>
      </c>
      <c r="T124" s="5">
        <v>655123510700</v>
      </c>
      <c r="U124" s="5">
        <v>655123510700</v>
      </c>
      <c r="V124" s="5">
        <v>655123510700</v>
      </c>
      <c r="W124" s="5">
        <v>655123510700</v>
      </c>
      <c r="X124" s="5">
        <v>825923510700</v>
      </c>
      <c r="Y124" s="5">
        <v>825923510700</v>
      </c>
      <c r="Z124" s="5">
        <v>825923510700</v>
      </c>
    </row>
    <row r="125" spans="3:26" ht="15.5" x14ac:dyDescent="0.35">
      <c r="C125" t="s">
        <v>151</v>
      </c>
      <c r="D125" s="5">
        <v>1074091000</v>
      </c>
      <c r="E125" s="5">
        <v>1074090636</v>
      </c>
      <c r="F125" s="5">
        <v>1074091000</v>
      </c>
      <c r="G125" s="5">
        <v>1074091000</v>
      </c>
      <c r="I125" s="5">
        <v>1074090636</v>
      </c>
      <c r="J125" s="5">
        <v>1074090636</v>
      </c>
      <c r="K125" s="5">
        <v>1074091000</v>
      </c>
      <c r="L125" s="5">
        <v>1074090636</v>
      </c>
      <c r="M125" s="5">
        <v>1074090636</v>
      </c>
      <c r="N125" s="5">
        <v>1074090636</v>
      </c>
      <c r="O125" s="5">
        <v>1074090636</v>
      </c>
      <c r="P125" s="5">
        <v>1074090636</v>
      </c>
      <c r="Q125" s="5">
        <v>1074090636</v>
      </c>
      <c r="R125" s="5">
        <v>1074090636</v>
      </c>
      <c r="S125" s="5">
        <v>1074090636</v>
      </c>
      <c r="T125" s="5">
        <v>1074090636</v>
      </c>
      <c r="U125" s="5">
        <v>1074090636</v>
      </c>
      <c r="V125" s="5">
        <v>1074090636</v>
      </c>
      <c r="W125" s="5">
        <v>1074090636</v>
      </c>
      <c r="X125" s="5">
        <v>23454890059</v>
      </c>
      <c r="Y125" s="5">
        <v>23454890059</v>
      </c>
      <c r="Z125" s="5">
        <v>23454890059</v>
      </c>
    </row>
    <row r="126" spans="3:26" ht="15.5" x14ac:dyDescent="0.35">
      <c r="C126" t="s">
        <v>152</v>
      </c>
      <c r="D126" s="5">
        <v>2179176612000</v>
      </c>
      <c r="E126" s="5">
        <v>2143043737062</v>
      </c>
      <c r="F126" s="5">
        <v>2081652808000</v>
      </c>
      <c r="G126" s="5">
        <v>2023494602000</v>
      </c>
      <c r="I126" s="5">
        <v>2143043737062</v>
      </c>
      <c r="J126" s="5">
        <v>2007455932754</v>
      </c>
      <c r="K126" s="5">
        <v>1809929425000</v>
      </c>
      <c r="L126" s="5">
        <v>1700656123336</v>
      </c>
      <c r="M126" s="5">
        <v>1651737973397</v>
      </c>
      <c r="N126" s="5">
        <v>1557999650783</v>
      </c>
      <c r="O126" s="5">
        <v>1621533173164</v>
      </c>
      <c r="P126" s="5">
        <v>1235639069905</v>
      </c>
      <c r="Q126" s="5">
        <v>1016938844735</v>
      </c>
      <c r="R126" s="5">
        <v>695494325037</v>
      </c>
      <c r="S126" s="5">
        <v>389206132194</v>
      </c>
      <c r="T126" s="5">
        <v>284408832852</v>
      </c>
      <c r="U126" s="5">
        <v>230357637540</v>
      </c>
      <c r="V126" s="5">
        <v>188885237619</v>
      </c>
      <c r="W126" s="5">
        <v>63703601791</v>
      </c>
      <c r="X126" s="5">
        <v>-558687944335</v>
      </c>
      <c r="Y126" s="5">
        <v>-619645973134</v>
      </c>
      <c r="Z126" s="5">
        <v>-640351219728</v>
      </c>
    </row>
    <row r="127" spans="3:26" ht="15.5" x14ac:dyDescent="0.35">
      <c r="C127" t="s">
        <v>153</v>
      </c>
      <c r="D127" s="5">
        <v>75000000000</v>
      </c>
      <c r="E127" s="5">
        <v>75000000000</v>
      </c>
      <c r="F127" s="5">
        <v>75000000000</v>
      </c>
      <c r="G127" s="5">
        <v>75000000000</v>
      </c>
      <c r="I127" s="5">
        <v>75000000000</v>
      </c>
      <c r="J127" s="5">
        <v>70000000000</v>
      </c>
      <c r="K127" s="5">
        <v>65000000000</v>
      </c>
      <c r="L127" s="5">
        <v>60000000000</v>
      </c>
      <c r="M127" s="5">
        <v>55000000000</v>
      </c>
      <c r="N127" s="5">
        <v>55000000000</v>
      </c>
      <c r="O127" s="5">
        <v>50000000000</v>
      </c>
      <c r="P127" s="5">
        <v>45000000000</v>
      </c>
      <c r="Q127" s="5">
        <v>40000000000</v>
      </c>
      <c r="R127" s="5">
        <v>30000000000</v>
      </c>
      <c r="S127" s="5">
        <v>20000000000</v>
      </c>
      <c r="T127" s="5">
        <v>15000000000</v>
      </c>
      <c r="U127" s="5">
        <v>10000000000</v>
      </c>
    </row>
    <row r="128" spans="3:26" ht="15.5" x14ac:dyDescent="0.35">
      <c r="C128" t="s">
        <v>154</v>
      </c>
      <c r="D128" s="5">
        <v>2104176612000</v>
      </c>
      <c r="E128" s="5">
        <v>2068043737062</v>
      </c>
      <c r="F128" s="5">
        <v>2006652808000</v>
      </c>
      <c r="G128" s="5">
        <v>1948494602000</v>
      </c>
      <c r="I128" s="5">
        <v>2068043737062</v>
      </c>
      <c r="J128" s="5">
        <v>1937455932754</v>
      </c>
      <c r="K128" s="5">
        <v>1744929425000</v>
      </c>
      <c r="L128" s="5">
        <v>1640656123336</v>
      </c>
      <c r="M128" s="5">
        <v>1596737973397</v>
      </c>
      <c r="N128" s="5">
        <v>1502999650783</v>
      </c>
      <c r="O128" s="5">
        <v>1571533173164</v>
      </c>
      <c r="P128" s="5">
        <v>1190639069905</v>
      </c>
      <c r="Q128" s="5">
        <v>976938844735</v>
      </c>
      <c r="R128" s="5">
        <v>665494325037</v>
      </c>
      <c r="S128" s="5">
        <v>369206132194</v>
      </c>
      <c r="T128" s="5">
        <v>269408832852</v>
      </c>
      <c r="U128" s="5">
        <v>220357637540</v>
      </c>
    </row>
    <row r="129" spans="2:26" ht="15.5" x14ac:dyDescent="0.35">
      <c r="C129" t="s">
        <v>155</v>
      </c>
      <c r="D129" s="5">
        <v>2179176612000</v>
      </c>
      <c r="E129" s="5">
        <v>2143043737062</v>
      </c>
      <c r="F129" s="5">
        <v>2081652808000</v>
      </c>
      <c r="G129" s="5">
        <v>2023494602000</v>
      </c>
      <c r="I129" s="5">
        <v>2143043737062</v>
      </c>
      <c r="J129" s="5">
        <v>2007455932754</v>
      </c>
      <c r="K129" s="5">
        <v>1809929425000</v>
      </c>
      <c r="L129" s="5">
        <v>1700656123336</v>
      </c>
      <c r="M129" s="5">
        <v>1651737973397</v>
      </c>
      <c r="N129" s="5">
        <v>1557999650783</v>
      </c>
      <c r="O129" s="5">
        <v>1621533173164</v>
      </c>
      <c r="P129" s="5">
        <v>1235639069905</v>
      </c>
      <c r="Q129" s="5">
        <v>1016938844735</v>
      </c>
      <c r="R129" s="5">
        <v>695494325037</v>
      </c>
      <c r="S129" s="5">
        <v>389206132194</v>
      </c>
      <c r="T129" s="5">
        <v>284408832852</v>
      </c>
      <c r="U129" s="5">
        <v>230357637540</v>
      </c>
      <c r="V129" s="5">
        <v>188885237619</v>
      </c>
      <c r="W129" s="5">
        <v>63703601791</v>
      </c>
      <c r="X129" s="5">
        <v>-558687944335</v>
      </c>
      <c r="Y129" s="5">
        <v>-619645973134</v>
      </c>
      <c r="Z129" s="5">
        <v>-640351219728</v>
      </c>
    </row>
    <row r="130" spans="2:26" ht="15.5" x14ac:dyDescent="0.35">
      <c r="C130" t="s">
        <v>156</v>
      </c>
      <c r="D130" s="5">
        <v>107352054000</v>
      </c>
      <c r="E130" s="5">
        <v>107558492195</v>
      </c>
      <c r="F130" s="5">
        <v>104935672000</v>
      </c>
      <c r="G130" s="5">
        <v>105211259000</v>
      </c>
      <c r="I130" s="5">
        <v>107558492195</v>
      </c>
      <c r="J130" s="5">
        <v>104963880202</v>
      </c>
      <c r="K130" s="5">
        <v>108671023000</v>
      </c>
      <c r="L130" s="5">
        <v>119399551622</v>
      </c>
      <c r="M130" s="5">
        <v>124384975302</v>
      </c>
      <c r="N130" s="5">
        <v>119651858813</v>
      </c>
      <c r="O130" s="5">
        <v>139542969183</v>
      </c>
      <c r="P130" s="5">
        <v>163486987205</v>
      </c>
      <c r="Q130" s="5">
        <v>174672696115</v>
      </c>
    </row>
    <row r="131" spans="2:26" ht="15.5" x14ac:dyDescent="0.35">
      <c r="C131" t="s">
        <v>9</v>
      </c>
      <c r="D131" s="5">
        <v>2998936869000</v>
      </c>
      <c r="E131" s="5">
        <v>2921141190942</v>
      </c>
      <c r="F131" s="5">
        <v>2864736628000</v>
      </c>
      <c r="G131" s="5">
        <v>2810736135000</v>
      </c>
      <c r="I131" s="5">
        <v>2921141190942</v>
      </c>
      <c r="J131" s="5">
        <v>2786926309091</v>
      </c>
      <c r="K131" s="5">
        <v>2595051437000</v>
      </c>
      <c r="L131" s="5">
        <v>2495007759673</v>
      </c>
      <c r="M131" s="5">
        <v>2452984793844</v>
      </c>
      <c r="N131" s="5">
        <v>2350166285861</v>
      </c>
      <c r="O131" s="5">
        <v>2382460627722</v>
      </c>
      <c r="P131" s="5">
        <v>2030980758929</v>
      </c>
      <c r="Q131" s="5">
        <v>1786746385283</v>
      </c>
      <c r="R131" s="5">
        <v>1321345840449</v>
      </c>
      <c r="S131" s="5">
        <v>1027361931042</v>
      </c>
      <c r="T131" s="5">
        <v>940756718451</v>
      </c>
      <c r="U131" s="5">
        <v>886649700731</v>
      </c>
      <c r="V131" s="5">
        <v>845141024021</v>
      </c>
      <c r="W131" s="5">
        <v>719926725752</v>
      </c>
      <c r="X131" s="5">
        <v>290672910546</v>
      </c>
      <c r="Y131" s="5">
        <v>229634225514</v>
      </c>
      <c r="Z131" s="5">
        <v>208134602956</v>
      </c>
    </row>
    <row r="132" spans="2:26" ht="15.5" x14ac:dyDescent="0.35">
      <c r="C132" t="s">
        <v>157</v>
      </c>
      <c r="D132" s="5">
        <v>3496582384000</v>
      </c>
      <c r="E132" s="5">
        <v>3364952358680</v>
      </c>
      <c r="F132" s="5">
        <v>3170869053000</v>
      </c>
      <c r="G132" s="5">
        <v>3190840877000</v>
      </c>
      <c r="I132" s="5">
        <v>3352589130180</v>
      </c>
      <c r="J132" s="5">
        <v>3120121052477</v>
      </c>
      <c r="K132" s="5">
        <v>2976407140000</v>
      </c>
      <c r="L132" s="5">
        <v>2797005026270</v>
      </c>
      <c r="M132" s="5">
        <v>2725242711423</v>
      </c>
      <c r="N132" s="5">
        <v>3009724379484</v>
      </c>
      <c r="O132" s="5">
        <v>3556474711037</v>
      </c>
      <c r="P132" s="5">
        <v>3244821647076</v>
      </c>
      <c r="Q132" s="5">
        <v>3013760616985</v>
      </c>
      <c r="R132" s="5">
        <v>1871422416044</v>
      </c>
      <c r="S132" s="5">
        <v>1551799840976</v>
      </c>
      <c r="T132" s="5">
        <v>1337351473763</v>
      </c>
      <c r="U132" s="5">
        <v>1337022291951</v>
      </c>
      <c r="V132" s="5">
        <v>1161698219225</v>
      </c>
      <c r="W132" s="5">
        <v>1083523642816</v>
      </c>
      <c r="X132" s="5">
        <v>594563516542</v>
      </c>
      <c r="Y132" s="5">
        <v>490721608249</v>
      </c>
      <c r="Z132" s="5">
        <v>607231946434</v>
      </c>
    </row>
    <row r="133" spans="2:26" ht="15.5" x14ac:dyDescent="0.35">
      <c r="C133" t="s">
        <v>158</v>
      </c>
      <c r="D133" s="5">
        <v>4007235107</v>
      </c>
      <c r="E133" s="5">
        <v>4007235107</v>
      </c>
      <c r="F133" s="5">
        <v>4007235107</v>
      </c>
      <c r="G133" s="5">
        <v>4007235107</v>
      </c>
      <c r="I133" s="5">
        <v>4007235107</v>
      </c>
      <c r="J133" s="5">
        <v>4007235107</v>
      </c>
      <c r="K133" s="5">
        <v>4007235107</v>
      </c>
      <c r="L133" s="5">
        <v>4007235107</v>
      </c>
      <c r="M133" s="5">
        <v>4007235107</v>
      </c>
      <c r="N133" s="5">
        <v>4007235107</v>
      </c>
      <c r="O133" s="5">
        <v>4007235107</v>
      </c>
      <c r="P133" s="5">
        <v>4007235107</v>
      </c>
      <c r="Q133" s="5">
        <v>4007235107</v>
      </c>
      <c r="R133" s="5">
        <v>4007235107</v>
      </c>
      <c r="S133" s="5">
        <v>4007235107</v>
      </c>
      <c r="T133" s="5">
        <v>4007235107</v>
      </c>
      <c r="U133" s="5">
        <v>4007235107</v>
      </c>
      <c r="V133" s="5">
        <v>4007235107</v>
      </c>
      <c r="W133" s="5">
        <v>4007235107</v>
      </c>
      <c r="X133" s="5">
        <v>4007235107</v>
      </c>
      <c r="Y133" s="5">
        <v>4007235107</v>
      </c>
      <c r="Z133" s="5">
        <v>4007235107</v>
      </c>
    </row>
    <row r="135" spans="2:26" ht="15.5" x14ac:dyDescent="0.35">
      <c r="B135" t="s">
        <v>159</v>
      </c>
      <c r="C135" t="s">
        <v>160</v>
      </c>
      <c r="D135" s="5">
        <v>-85241860000</v>
      </c>
      <c r="E135" s="5">
        <v>-29205833357</v>
      </c>
      <c r="F135" s="5">
        <v>190125828000</v>
      </c>
      <c r="G135" s="5">
        <v>41705156000</v>
      </c>
      <c r="I135" s="5">
        <v>133182232643</v>
      </c>
      <c r="J135" s="5">
        <v>-3936014633611</v>
      </c>
      <c r="K135" s="5">
        <v>165431885694</v>
      </c>
      <c r="L135" s="5">
        <v>-176261580673</v>
      </c>
      <c r="M135" s="5">
        <v>164097703741</v>
      </c>
      <c r="N135" s="5">
        <v>757417628860</v>
      </c>
      <c r="O135" s="5">
        <v>-35053662077</v>
      </c>
      <c r="P135" s="5">
        <v>89354164341</v>
      </c>
      <c r="Q135" s="5">
        <v>-65871447329</v>
      </c>
      <c r="R135" s="5">
        <v>383175671680</v>
      </c>
      <c r="S135" s="5">
        <v>46127980815</v>
      </c>
      <c r="T135" s="5">
        <v>170079674604</v>
      </c>
      <c r="U135" s="5">
        <v>-27123241057</v>
      </c>
      <c r="V135" s="5">
        <v>9504674794</v>
      </c>
      <c r="W135" s="5">
        <v>79074866902</v>
      </c>
      <c r="X135" s="5">
        <v>77255286372</v>
      </c>
      <c r="Y135" s="5">
        <v>46246114669</v>
      </c>
      <c r="Z135" s="5">
        <v>42290647018</v>
      </c>
    </row>
    <row r="136" spans="2:26" ht="15.5" x14ac:dyDescent="0.35">
      <c r="C136" t="s">
        <v>161</v>
      </c>
      <c r="D136" s="5">
        <v>1028745220000</v>
      </c>
      <c r="E136" s="5">
        <v>1096771192099</v>
      </c>
      <c r="F136" s="5">
        <v>1108875192000</v>
      </c>
      <c r="G136" s="5">
        <v>1015736172000</v>
      </c>
      <c r="I136" s="5">
        <v>4057538934099</v>
      </c>
      <c r="K136" s="5">
        <v>2998702083673</v>
      </c>
      <c r="L136" s="5">
        <v>2167132144620</v>
      </c>
      <c r="M136" s="5">
        <v>2136319487056</v>
      </c>
      <c r="N136" s="5">
        <v>2972641891018</v>
      </c>
      <c r="O136" s="5">
        <v>4277120847330</v>
      </c>
      <c r="P136" s="5">
        <v>4141281349064</v>
      </c>
      <c r="Q136" s="5">
        <v>3318656566804</v>
      </c>
      <c r="R136" s="5">
        <v>2965449816566</v>
      </c>
      <c r="S136" s="5">
        <v>2805115272593</v>
      </c>
      <c r="T136" s="5">
        <v>2602949137775</v>
      </c>
      <c r="U136" s="5">
        <v>2657956789592</v>
      </c>
      <c r="V136" s="5">
        <v>2460117333552</v>
      </c>
      <c r="W136" s="5">
        <v>2064615162133</v>
      </c>
      <c r="X136" s="5">
        <v>1349300470111</v>
      </c>
      <c r="Y136" s="5">
        <v>966632853643</v>
      </c>
      <c r="Z136" s="5">
        <v>1612537743608</v>
      </c>
    </row>
    <row r="137" spans="2:26" ht="15.5" x14ac:dyDescent="0.35">
      <c r="C137" t="s">
        <v>461</v>
      </c>
      <c r="D137" s="5">
        <v>-1095546392000</v>
      </c>
      <c r="E137" s="5">
        <v>-1128332078976</v>
      </c>
      <c r="F137" s="5">
        <v>-909685880000</v>
      </c>
      <c r="G137" s="5">
        <v>-955169414000</v>
      </c>
      <c r="I137" s="5">
        <v>-3890176355976</v>
      </c>
      <c r="J137" s="5">
        <v>-3890190838789</v>
      </c>
      <c r="K137" s="5">
        <v>-2818091718121</v>
      </c>
      <c r="L137" s="5">
        <v>-2371425655678</v>
      </c>
      <c r="M137" s="5">
        <v>-1996339091192</v>
      </c>
      <c r="N137" s="5">
        <v>-2194298350542</v>
      </c>
      <c r="O137" s="5">
        <v>-4189218546503</v>
      </c>
      <c r="P137" s="5">
        <v>-4013340394467</v>
      </c>
      <c r="Q137" s="5">
        <v>-3251710231650</v>
      </c>
      <c r="R137" s="5">
        <v>-2528822160792</v>
      </c>
      <c r="S137" s="5">
        <v>-2697980785491</v>
      </c>
      <c r="T137" s="5">
        <v>-2381260621274</v>
      </c>
      <c r="U137" s="5">
        <v>-2608361569904</v>
      </c>
      <c r="V137" s="5">
        <v>-2408561660957</v>
      </c>
      <c r="W137" s="5">
        <v>-1953987484114</v>
      </c>
      <c r="X137" s="5">
        <v>-1234724519630</v>
      </c>
      <c r="Y137" s="5">
        <v>-914313244047</v>
      </c>
      <c r="Z137" s="5">
        <v>-1581304755367</v>
      </c>
    </row>
    <row r="138" spans="2:26" ht="15.5" x14ac:dyDescent="0.35">
      <c r="C138" t="s">
        <v>1765</v>
      </c>
      <c r="E138" s="5">
        <v>36638547000</v>
      </c>
      <c r="F138" s="5">
        <v>-36638547000</v>
      </c>
      <c r="L138" s="5">
        <v>-8595807000</v>
      </c>
      <c r="M138" s="5">
        <v>-29609381000</v>
      </c>
      <c r="N138" s="5">
        <v>-94828342660</v>
      </c>
      <c r="O138" s="5">
        <v>-22983003315</v>
      </c>
      <c r="P138" s="5">
        <v>-12548624340</v>
      </c>
      <c r="Q138" s="5">
        <v>-5803821715</v>
      </c>
      <c r="R138" s="5">
        <v>-12348669000</v>
      </c>
      <c r="S138" s="5">
        <v>-10606519000</v>
      </c>
      <c r="T138" s="5">
        <v>-5481604000</v>
      </c>
      <c r="U138" s="5">
        <v>-2755670000</v>
      </c>
      <c r="V138" s="5">
        <v>-2275469000</v>
      </c>
      <c r="W138" s="5">
        <v>-6961023000</v>
      </c>
      <c r="X138" s="5">
        <v>-2912085000</v>
      </c>
      <c r="Y138" s="5">
        <v>-1670951000</v>
      </c>
      <c r="Z138" s="5">
        <v>-1068625107</v>
      </c>
    </row>
    <row r="139" spans="2:26" ht="15.5" x14ac:dyDescent="0.35">
      <c r="C139" t="s">
        <v>595</v>
      </c>
      <c r="D139" s="5">
        <v>-1865351000</v>
      </c>
      <c r="E139" s="5">
        <v>-14256666145</v>
      </c>
      <c r="F139" s="5">
        <v>-309618000</v>
      </c>
      <c r="G139" s="5">
        <v>-290430000</v>
      </c>
      <c r="I139" s="5">
        <v>-15581691145</v>
      </c>
      <c r="J139" s="5">
        <v>-1750215071</v>
      </c>
      <c r="K139" s="5">
        <v>-3401526394</v>
      </c>
      <c r="L139" s="5">
        <v>-4171902243</v>
      </c>
      <c r="M139" s="5">
        <v>-3481385920</v>
      </c>
      <c r="N139" s="5">
        <v>-14241034247</v>
      </c>
      <c r="O139" s="5">
        <v>-24272308655</v>
      </c>
      <c r="P139" s="5">
        <v>-32622070603</v>
      </c>
      <c r="Q139" s="5">
        <v>-23008198127</v>
      </c>
      <c r="R139" s="5">
        <v>-16817006684</v>
      </c>
      <c r="S139" s="5">
        <v>-28046587810</v>
      </c>
      <c r="T139" s="5">
        <v>-11368468116</v>
      </c>
      <c r="U139" s="5">
        <v>-9105618348</v>
      </c>
      <c r="V139" s="5">
        <v>-3988633425</v>
      </c>
    </row>
    <row r="140" spans="2:26" ht="15.5" x14ac:dyDescent="0.35">
      <c r="C140" t="s">
        <v>1766</v>
      </c>
      <c r="Q140" s="5">
        <v>-4553280000</v>
      </c>
    </row>
    <row r="141" spans="2:26" ht="15.5" x14ac:dyDescent="0.35">
      <c r="C141" t="s">
        <v>167</v>
      </c>
      <c r="D141" s="5">
        <v>-19770460000</v>
      </c>
      <c r="E141" s="5">
        <v>-60825336570</v>
      </c>
      <c r="F141" s="5">
        <v>27884682000</v>
      </c>
      <c r="G141" s="5">
        <v>-19999346000</v>
      </c>
      <c r="I141" s="5">
        <v>-60825336570</v>
      </c>
      <c r="J141" s="5">
        <v>-44073579751</v>
      </c>
      <c r="K141" s="5">
        <v>-21854519305</v>
      </c>
      <c r="L141" s="5">
        <v>-11454331373</v>
      </c>
      <c r="M141" s="5">
        <v>-2184020304</v>
      </c>
      <c r="N141" s="5">
        <v>-47761897782</v>
      </c>
      <c r="O141" s="5">
        <v>-97775453785</v>
      </c>
      <c r="P141" s="5">
        <v>-49693745885</v>
      </c>
      <c r="Q141" s="5">
        <v>-104974127449</v>
      </c>
      <c r="R141" s="5">
        <v>-60705492363</v>
      </c>
      <c r="S141" s="5">
        <v>-45086890644</v>
      </c>
      <c r="T141" s="5">
        <v>-44409283473</v>
      </c>
      <c r="U141" s="5">
        <v>-64857172397</v>
      </c>
      <c r="V141" s="5">
        <v>-44996941299</v>
      </c>
      <c r="W141" s="5">
        <v>-24591788117</v>
      </c>
      <c r="X141" s="5">
        <v>-34408579109</v>
      </c>
      <c r="Y141" s="5">
        <v>-15341733011</v>
      </c>
      <c r="Z141" s="5">
        <v>-16308473083</v>
      </c>
    </row>
    <row r="142" spans="2:26" ht="15.5" x14ac:dyDescent="0.35">
      <c r="C142" t="s">
        <v>385</v>
      </c>
      <c r="E142" s="5">
        <v>40798508664</v>
      </c>
      <c r="I142" s="5">
        <v>40798508664</v>
      </c>
      <c r="K142" s="5">
        <v>7904243277</v>
      </c>
      <c r="L142" s="5">
        <v>28004382156</v>
      </c>
      <c r="M142" s="5">
        <v>57968406794</v>
      </c>
      <c r="N142" s="5">
        <v>134405003343</v>
      </c>
      <c r="O142" s="5">
        <v>9611192124</v>
      </c>
      <c r="P142" s="5">
        <v>56277650572</v>
      </c>
      <c r="R142" s="5">
        <v>20802954510</v>
      </c>
      <c r="T142" s="5">
        <v>9650513692</v>
      </c>
      <c r="Y142" s="5">
        <v>10939189084</v>
      </c>
      <c r="Z142" s="5">
        <v>26352116268</v>
      </c>
    </row>
    <row r="143" spans="2:26" ht="15.5" x14ac:dyDescent="0.35">
      <c r="C143" t="s">
        <v>172</v>
      </c>
      <c r="D143" s="5">
        <v>-6778359000</v>
      </c>
      <c r="E143" s="5">
        <v>117121737398</v>
      </c>
      <c r="F143" s="5">
        <v>-66370870000</v>
      </c>
      <c r="G143" s="5">
        <v>-35871334000</v>
      </c>
      <c r="I143" s="5">
        <v>49409459398</v>
      </c>
      <c r="J143" s="5">
        <v>-184710292520</v>
      </c>
      <c r="K143" s="5">
        <v>32968049669</v>
      </c>
      <c r="L143" s="5">
        <v>7527212983</v>
      </c>
      <c r="M143" s="5">
        <v>-138186562824</v>
      </c>
      <c r="N143" s="5">
        <v>-86551364889</v>
      </c>
      <c r="O143" s="5">
        <v>31301245468</v>
      </c>
      <c r="P143" s="5">
        <v>-85200378919</v>
      </c>
      <c r="Q143" s="5">
        <v>112731609296</v>
      </c>
      <c r="R143" s="5">
        <v>-93782922340</v>
      </c>
      <c r="S143" s="5">
        <v>65056725933</v>
      </c>
      <c r="T143" s="5">
        <v>-97323608683</v>
      </c>
      <c r="U143" s="5">
        <v>53563912916</v>
      </c>
      <c r="V143" s="5">
        <v>-58468638784</v>
      </c>
      <c r="W143" s="5">
        <v>-12664920067</v>
      </c>
      <c r="X143" s="5">
        <v>-12621629816</v>
      </c>
      <c r="Y143" s="5">
        <v>-30001083643</v>
      </c>
      <c r="Z143" s="5">
        <v>-18928007961</v>
      </c>
    </row>
    <row r="144" spans="2:26" ht="15.5" x14ac:dyDescent="0.35">
      <c r="C144" t="s">
        <v>173</v>
      </c>
      <c r="D144" s="5">
        <v>-10576165000</v>
      </c>
      <c r="E144" s="5">
        <v>-222141836217</v>
      </c>
      <c r="F144" s="5">
        <v>-11800006000</v>
      </c>
      <c r="G144" s="5">
        <v>8771392000</v>
      </c>
      <c r="I144" s="5">
        <v>-242509209217</v>
      </c>
      <c r="J144" s="5">
        <v>-126130221438</v>
      </c>
      <c r="K144" s="5">
        <v>245789462005</v>
      </c>
      <c r="L144" s="5">
        <v>2429956207</v>
      </c>
      <c r="M144" s="5">
        <v>170389760806</v>
      </c>
      <c r="N144" s="5">
        <v>-448789979091</v>
      </c>
      <c r="O144" s="5">
        <v>-33878572834</v>
      </c>
      <c r="P144" s="5">
        <v>-52534300012</v>
      </c>
      <c r="Q144" s="5">
        <v>-56311152903</v>
      </c>
      <c r="R144" s="5">
        <v>-155914976206</v>
      </c>
      <c r="S144" s="5">
        <v>-129017006579</v>
      </c>
      <c r="T144" s="5">
        <v>-98407718527</v>
      </c>
      <c r="U144" s="5">
        <v>-25117474434</v>
      </c>
      <c r="V144" s="5">
        <v>12189362526</v>
      </c>
      <c r="W144" s="5">
        <v>-18124504946</v>
      </c>
      <c r="X144" s="5">
        <v>-43163555358</v>
      </c>
      <c r="Y144" s="5">
        <v>-6649686111</v>
      </c>
      <c r="Z144" s="5">
        <v>-7115430312</v>
      </c>
    </row>
    <row r="145" spans="3:26" ht="15.5" x14ac:dyDescent="0.35">
      <c r="C145" t="s">
        <v>1767</v>
      </c>
      <c r="D145" s="5">
        <v>-5072394000</v>
      </c>
      <c r="E145" s="5">
        <v>-200072129000</v>
      </c>
      <c r="F145" s="5">
        <v>1000</v>
      </c>
      <c r="G145" s="5">
        <v>-639992000</v>
      </c>
      <c r="I145" s="5">
        <v>-200712120000</v>
      </c>
      <c r="J145" s="5">
        <v>-50000320000</v>
      </c>
      <c r="K145" s="5">
        <v>250000000000</v>
      </c>
      <c r="M145" s="5">
        <v>185889195000</v>
      </c>
      <c r="N145" s="5">
        <v>-434065691839</v>
      </c>
      <c r="O145" s="5">
        <v>-1823503161</v>
      </c>
      <c r="P145" s="5">
        <v>4553894673</v>
      </c>
      <c r="Q145" s="5">
        <v>142340861640</v>
      </c>
      <c r="R145" s="5">
        <v>-107179651147</v>
      </c>
      <c r="S145" s="5">
        <v>-11582577846</v>
      </c>
      <c r="T145" s="5">
        <v>-12708032164</v>
      </c>
      <c r="U145" s="5">
        <v>5193447876</v>
      </c>
      <c r="V145" s="5">
        <v>30939369768</v>
      </c>
      <c r="W145" s="5">
        <v>-4821035624</v>
      </c>
    </row>
    <row r="146" spans="3:26" ht="15.5" x14ac:dyDescent="0.35">
      <c r="C146" t="s">
        <v>410</v>
      </c>
    </row>
    <row r="147" spans="3:26" ht="15.5" x14ac:dyDescent="0.35">
      <c r="C147" t="s">
        <v>169</v>
      </c>
      <c r="D147" s="5">
        <v>664493000</v>
      </c>
      <c r="E147" s="5">
        <v>1703333616</v>
      </c>
      <c r="F147" s="5">
        <v>1296594000</v>
      </c>
      <c r="G147" s="5">
        <v>757000000</v>
      </c>
      <c r="I147" s="5">
        <v>4332342616</v>
      </c>
      <c r="K147" s="5">
        <v>8359705262</v>
      </c>
      <c r="L147" s="5">
        <v>8860267546</v>
      </c>
      <c r="M147" s="5">
        <v>9142892261</v>
      </c>
      <c r="N147" s="5">
        <v>9228258412</v>
      </c>
      <c r="O147" s="5">
        <v>1251326548</v>
      </c>
      <c r="P147" s="5">
        <v>1219084792</v>
      </c>
      <c r="Q147" s="5">
        <v>3328847461</v>
      </c>
      <c r="R147" s="5">
        <v>6893104805</v>
      </c>
      <c r="S147" s="5">
        <v>1568515504</v>
      </c>
      <c r="T147" s="5">
        <v>997702943</v>
      </c>
      <c r="U147" s="5">
        <v>893990954</v>
      </c>
      <c r="V147" s="5">
        <v>1994205552</v>
      </c>
      <c r="W147" s="5">
        <v>2837818343</v>
      </c>
      <c r="X147" s="5">
        <v>900421608</v>
      </c>
      <c r="Y147" s="5">
        <v>2097001998</v>
      </c>
      <c r="Z147" s="5">
        <v>860900547</v>
      </c>
    </row>
    <row r="148" spans="3:26" ht="15.5" x14ac:dyDescent="0.35">
      <c r="C148" t="s">
        <v>1768</v>
      </c>
    </row>
    <row r="149" spans="3:26" ht="15.5" x14ac:dyDescent="0.35">
      <c r="C149" t="s">
        <v>184</v>
      </c>
      <c r="D149" s="5">
        <v>800000000</v>
      </c>
      <c r="E149" s="5">
        <v>320721055</v>
      </c>
      <c r="F149" s="5">
        <v>180180000</v>
      </c>
      <c r="I149" s="5">
        <v>1104054055</v>
      </c>
      <c r="K149" s="5">
        <v>1200026575</v>
      </c>
      <c r="L149" s="5">
        <v>63636366</v>
      </c>
      <c r="M149" s="5">
        <v>440909091</v>
      </c>
      <c r="N149" s="5">
        <v>3802213636</v>
      </c>
      <c r="O149" s="5">
        <v>1396227273</v>
      </c>
      <c r="P149" s="5">
        <v>77636864</v>
      </c>
      <c r="Q149" s="5">
        <v>666318182</v>
      </c>
      <c r="R149" s="5">
        <v>790609273</v>
      </c>
      <c r="S149" s="5">
        <v>1711922725</v>
      </c>
      <c r="T149" s="5">
        <v>823863637</v>
      </c>
      <c r="U149" s="5">
        <v>1354954551</v>
      </c>
      <c r="V149" s="5">
        <v>352901310</v>
      </c>
      <c r="W149" s="5">
        <v>422354772</v>
      </c>
      <c r="X149" s="5">
        <v>86379555</v>
      </c>
      <c r="Y149" s="5">
        <v>3990745164</v>
      </c>
      <c r="Z149" s="5">
        <v>719452273</v>
      </c>
    </row>
    <row r="150" spans="3:26" ht="15.5" x14ac:dyDescent="0.35">
      <c r="C150" t="s">
        <v>174</v>
      </c>
      <c r="D150" s="5">
        <v>-5866107000</v>
      </c>
      <c r="E150" s="5">
        <v>-24155841626</v>
      </c>
      <c r="F150" s="5">
        <v>-15056718000</v>
      </c>
      <c r="G150" s="5">
        <v>6124492000</v>
      </c>
      <c r="I150" s="5">
        <v>-44293059626</v>
      </c>
      <c r="J150" s="5">
        <v>-75918424262</v>
      </c>
      <c r="K150" s="5">
        <v>-13996444969</v>
      </c>
      <c r="L150" s="5">
        <v>-6317371160</v>
      </c>
      <c r="M150" s="5">
        <v>-24278391550</v>
      </c>
      <c r="N150" s="5">
        <v>-26686728826</v>
      </c>
      <c r="O150" s="5">
        <v>-27336328713</v>
      </c>
      <c r="P150" s="5">
        <v>-11715245565</v>
      </c>
      <c r="Q150" s="5">
        <v>-87756173099</v>
      </c>
      <c r="R150" s="5">
        <v>-36511775745</v>
      </c>
      <c r="S150" s="5">
        <v>-117882980789</v>
      </c>
      <c r="T150" s="5">
        <v>-42951338866</v>
      </c>
      <c r="U150" s="5">
        <v>-26124486815</v>
      </c>
      <c r="V150" s="5">
        <v>-20459610912</v>
      </c>
      <c r="W150" s="5">
        <v>-15896950847</v>
      </c>
      <c r="X150" s="5">
        <v>-8117971664</v>
      </c>
      <c r="Y150" s="5">
        <v>-4208341097</v>
      </c>
      <c r="Z150" s="5">
        <v>-10415452932</v>
      </c>
    </row>
    <row r="151" spans="3:26" ht="15.5" x14ac:dyDescent="0.35">
      <c r="C151" t="s">
        <v>175</v>
      </c>
      <c r="D151" s="5">
        <v>-1102157000</v>
      </c>
      <c r="E151" s="5">
        <v>55743382</v>
      </c>
      <c r="G151" s="5">
        <v>2473483000</v>
      </c>
      <c r="I151" s="5">
        <v>-4783108618</v>
      </c>
      <c r="J151" s="5">
        <v>-211477176</v>
      </c>
      <c r="K151" s="5">
        <v>-3784619458</v>
      </c>
      <c r="L151" s="5">
        <v>-176576545</v>
      </c>
      <c r="M151" s="5">
        <v>-2045682478</v>
      </c>
      <c r="N151" s="5">
        <v>-1068030474</v>
      </c>
      <c r="O151" s="5">
        <v>-7366294781</v>
      </c>
      <c r="P151" s="5">
        <v>-2784670776</v>
      </c>
      <c r="Q151" s="5">
        <v>-1378576139</v>
      </c>
      <c r="R151" s="5">
        <v>-19907263392</v>
      </c>
      <c r="S151" s="5">
        <v>-2831886173</v>
      </c>
      <c r="T151" s="5">
        <v>-44569914077</v>
      </c>
      <c r="U151" s="5">
        <v>-6435381000</v>
      </c>
      <c r="V151" s="5">
        <v>-1543961419</v>
      </c>
      <c r="W151" s="5">
        <v>-659136820</v>
      </c>
      <c r="X151" s="5">
        <v>-86549499</v>
      </c>
      <c r="Y151" s="5">
        <v>-2284200000</v>
      </c>
    </row>
    <row r="152" spans="3:26" ht="15.5" x14ac:dyDescent="0.35">
      <c r="C152" t="s">
        <v>650</v>
      </c>
      <c r="E152" s="5">
        <v>6336356</v>
      </c>
      <c r="F152" s="5">
        <v>1779937000</v>
      </c>
      <c r="G152" s="5">
        <v>56409000</v>
      </c>
      <c r="I152" s="5">
        <v>1842682356</v>
      </c>
      <c r="K152" s="5">
        <v>4010794595</v>
      </c>
      <c r="M152" s="5">
        <v>1240838482</v>
      </c>
    </row>
    <row r="153" spans="3:26" ht="15.5" x14ac:dyDescent="0.35">
      <c r="C153" t="s">
        <v>1769</v>
      </c>
    </row>
    <row r="154" spans="3:26" ht="15.5" x14ac:dyDescent="0.35">
      <c r="C154" t="s">
        <v>912</v>
      </c>
      <c r="P154" s="5">
        <v>-43885000000</v>
      </c>
      <c r="Q154" s="5">
        <v>-113512430948</v>
      </c>
    </row>
    <row r="155" spans="3:26" ht="15.5" x14ac:dyDescent="0.35">
      <c r="C155" t="s">
        <v>1770</v>
      </c>
      <c r="V155" s="5">
        <v>906458227</v>
      </c>
      <c r="W155" s="5">
        <v>-7554770</v>
      </c>
    </row>
    <row r="156" spans="3:26" ht="15.5" x14ac:dyDescent="0.35">
      <c r="C156" t="s">
        <v>191</v>
      </c>
      <c r="D156" s="5">
        <v>-6778359000</v>
      </c>
      <c r="E156" s="5">
        <v>117121737398</v>
      </c>
      <c r="F156" s="5">
        <v>-66370870000</v>
      </c>
      <c r="G156" s="5">
        <v>-35871334000</v>
      </c>
      <c r="I156" s="5">
        <v>49409459398</v>
      </c>
      <c r="J156" s="5">
        <v>-184710292520</v>
      </c>
      <c r="K156" s="5">
        <v>32968049669</v>
      </c>
      <c r="L156" s="5">
        <v>7527212983</v>
      </c>
      <c r="M156" s="5">
        <v>-138186562824</v>
      </c>
      <c r="N156" s="5">
        <v>-86551364889</v>
      </c>
      <c r="O156" s="5">
        <v>31301245468</v>
      </c>
      <c r="P156" s="5">
        <v>-85200378919</v>
      </c>
      <c r="Q156" s="5">
        <v>112731609296</v>
      </c>
      <c r="R156" s="5">
        <v>-93782922340</v>
      </c>
      <c r="S156" s="5">
        <v>65056725933</v>
      </c>
      <c r="T156" s="5">
        <v>-97323608683</v>
      </c>
      <c r="U156" s="5">
        <v>53563912916</v>
      </c>
      <c r="V156" s="5">
        <v>-58468638784</v>
      </c>
      <c r="W156" s="5">
        <v>-12664920067</v>
      </c>
      <c r="X156" s="5">
        <v>-12621629816</v>
      </c>
      <c r="Y156" s="5">
        <v>-30001083643</v>
      </c>
      <c r="Z156" s="5">
        <v>-18928007961</v>
      </c>
    </row>
    <row r="157" spans="3:26" ht="15.5" x14ac:dyDescent="0.35">
      <c r="C157" t="s">
        <v>198</v>
      </c>
      <c r="E157" s="5">
        <v>830615314272</v>
      </c>
      <c r="F157" s="5">
        <v>52094960000</v>
      </c>
      <c r="G157" s="5">
        <v>45000000000</v>
      </c>
      <c r="I157" s="5">
        <v>962710274272</v>
      </c>
      <c r="K157" s="5">
        <v>425000000000</v>
      </c>
      <c r="L157" s="5">
        <v>350000000000</v>
      </c>
      <c r="M157" s="5">
        <v>200000000000</v>
      </c>
      <c r="N157" s="5">
        <v>163197989700</v>
      </c>
      <c r="O157" s="5">
        <v>516488159805</v>
      </c>
      <c r="P157" s="5">
        <v>290340489705</v>
      </c>
      <c r="Q157" s="5">
        <v>322839084181</v>
      </c>
      <c r="R157" s="5">
        <v>92769687968</v>
      </c>
      <c r="S157" s="5">
        <v>464857033298</v>
      </c>
      <c r="T157" s="5">
        <v>469508002356</v>
      </c>
      <c r="U157" s="5">
        <v>381644378328</v>
      </c>
      <c r="V157" s="5">
        <v>93036501656</v>
      </c>
    </row>
    <row r="158" spans="3:26" ht="15.5" x14ac:dyDescent="0.35">
      <c r="C158" t="s">
        <v>357</v>
      </c>
      <c r="D158" s="5">
        <v>-7559391000</v>
      </c>
      <c r="E158" s="5">
        <v>-712787654730</v>
      </c>
      <c r="F158" s="5">
        <v>-50000000000</v>
      </c>
      <c r="G158" s="5">
        <v>-80000000000</v>
      </c>
      <c r="I158" s="5">
        <v>-842787654730</v>
      </c>
      <c r="J158" s="5">
        <v>-150000000000</v>
      </c>
      <c r="K158" s="5">
        <v>-375000000000</v>
      </c>
      <c r="L158" s="5">
        <v>-325000000000</v>
      </c>
      <c r="M158" s="5">
        <v>-325000000000</v>
      </c>
      <c r="N158" s="5">
        <v>-202809174727</v>
      </c>
      <c r="O158" s="5">
        <v>-349834159694</v>
      </c>
      <c r="P158" s="5">
        <v>-433747726912</v>
      </c>
      <c r="Q158" s="5">
        <v>-156474662057</v>
      </c>
      <c r="R158" s="5">
        <v>-136270459234</v>
      </c>
      <c r="S158" s="5">
        <v>-421356262032</v>
      </c>
      <c r="T158" s="5">
        <v>-549013941216</v>
      </c>
      <c r="U158" s="5">
        <v>-293630496832</v>
      </c>
      <c r="V158" s="5">
        <v>-94084516274</v>
      </c>
    </row>
    <row r="159" spans="3:26" ht="15.5" x14ac:dyDescent="0.35">
      <c r="C159" t="s">
        <v>421</v>
      </c>
      <c r="P159" s="5">
        <v>48985521900</v>
      </c>
      <c r="R159" s="5">
        <v>59937714809</v>
      </c>
      <c r="S159" s="5">
        <v>51329540334</v>
      </c>
    </row>
    <row r="160" spans="3:26" ht="15.5" x14ac:dyDescent="0.35">
      <c r="C160" t="s">
        <v>483</v>
      </c>
      <c r="O160" s="5">
        <v>-51373947005</v>
      </c>
      <c r="P160" s="5">
        <v>-30707802926</v>
      </c>
      <c r="Q160" s="5">
        <v>-21523017573</v>
      </c>
      <c r="R160" s="5">
        <v>-80247400387</v>
      </c>
      <c r="S160" s="5">
        <v>-10761508786</v>
      </c>
    </row>
    <row r="161" spans="2:26" ht="15.5" x14ac:dyDescent="0.35">
      <c r="C161" t="s">
        <v>631</v>
      </c>
      <c r="V161" s="5">
        <v>-55443932321</v>
      </c>
      <c r="W161" s="5">
        <v>-8832750000</v>
      </c>
      <c r="X161" s="5">
        <v>-9006000000</v>
      </c>
      <c r="Y161" s="5">
        <v>-24537750000</v>
      </c>
      <c r="Z161" s="5">
        <v>-9936500000</v>
      </c>
    </row>
    <row r="162" spans="2:26" ht="15.5" x14ac:dyDescent="0.35">
      <c r="C162" t="s">
        <v>387</v>
      </c>
      <c r="V162" s="5">
        <v>-894859803</v>
      </c>
      <c r="W162" s="5">
        <v>-3474100480</v>
      </c>
      <c r="X162" s="5">
        <v>-2921244163</v>
      </c>
      <c r="Y162" s="5">
        <v>-4216579761</v>
      </c>
      <c r="Z162" s="5">
        <v>-7895824881</v>
      </c>
    </row>
    <row r="163" spans="2:26" ht="15.5" x14ac:dyDescent="0.35">
      <c r="C163" t="s">
        <v>423</v>
      </c>
      <c r="E163" s="5">
        <v>-439</v>
      </c>
      <c r="F163" s="5">
        <v>-68045185000</v>
      </c>
      <c r="I163" s="5">
        <v>-68045185439</v>
      </c>
      <c r="J163" s="5">
        <v>-32021046768</v>
      </c>
      <c r="K163" s="5">
        <v>-16010643468</v>
      </c>
      <c r="L163" s="5">
        <v>-16010696628</v>
      </c>
      <c r="O163" s="5">
        <v>-35663704144</v>
      </c>
      <c r="P163" s="5">
        <v>-30510144616</v>
      </c>
    </row>
    <row r="164" spans="2:26" ht="15.5" x14ac:dyDescent="0.35">
      <c r="C164" t="s">
        <v>1771</v>
      </c>
      <c r="E164" s="5">
        <v>-77859000</v>
      </c>
      <c r="F164" s="5">
        <v>77859000</v>
      </c>
    </row>
    <row r="165" spans="2:26" ht="15.5" x14ac:dyDescent="0.35">
      <c r="C165" t="s">
        <v>1772</v>
      </c>
    </row>
    <row r="166" spans="2:26" ht="15.5" x14ac:dyDescent="0.35">
      <c r="C166" t="s">
        <v>1773</v>
      </c>
      <c r="P166" s="5">
        <v>116281125547</v>
      </c>
      <c r="Q166" s="5">
        <v>6648939000</v>
      </c>
    </row>
    <row r="167" spans="2:26" ht="15.5" x14ac:dyDescent="0.35">
      <c r="C167" t="s">
        <v>484</v>
      </c>
      <c r="P167" s="5">
        <v>-247744650</v>
      </c>
      <c r="Q167" s="5">
        <v>-851340404</v>
      </c>
      <c r="R167" s="5">
        <v>-1942637347</v>
      </c>
      <c r="S167" s="5">
        <v>-3020682181</v>
      </c>
      <c r="T167" s="5">
        <v>-1817736123</v>
      </c>
      <c r="U167" s="5">
        <v>-2392087724</v>
      </c>
      <c r="V167" s="5">
        <v>-1081832042</v>
      </c>
      <c r="W167" s="5">
        <v>-347463196</v>
      </c>
      <c r="X167" s="5">
        <v>-163445610</v>
      </c>
      <c r="Y167" s="5">
        <v>-147209734</v>
      </c>
    </row>
    <row r="168" spans="2:26" ht="15.5" x14ac:dyDescent="0.35">
      <c r="C168" t="s">
        <v>436</v>
      </c>
      <c r="O168" s="5">
        <v>-46316935653</v>
      </c>
      <c r="P168" s="5">
        <v>-32736921019</v>
      </c>
      <c r="Q168" s="5">
        <v>-37907393851</v>
      </c>
      <c r="R168" s="5">
        <v>-28029828149</v>
      </c>
      <c r="S168" s="5">
        <v>-15991394700</v>
      </c>
      <c r="T168" s="5">
        <v>-15999933700</v>
      </c>
      <c r="U168" s="5">
        <v>-32057880856</v>
      </c>
      <c r="W168" s="5">
        <v>-10606391</v>
      </c>
      <c r="X168" s="5">
        <v>-530940043</v>
      </c>
      <c r="Y168" s="5">
        <v>-1099544148</v>
      </c>
      <c r="Z168" s="5">
        <v>-1095683080</v>
      </c>
    </row>
    <row r="169" spans="2:26" ht="15.5" x14ac:dyDescent="0.35">
      <c r="C169" t="s">
        <v>190</v>
      </c>
    </row>
    <row r="170" spans="2:26" ht="15.5" x14ac:dyDescent="0.35">
      <c r="C170" t="s">
        <v>929</v>
      </c>
      <c r="D170" s="5">
        <v>-102596384000</v>
      </c>
      <c r="E170" s="5">
        <v>-134225932176</v>
      </c>
      <c r="F170" s="5">
        <v>111954952000</v>
      </c>
      <c r="G170" s="5">
        <v>14605214000</v>
      </c>
      <c r="I170" s="5">
        <v>-59917517176</v>
      </c>
      <c r="J170" s="5">
        <v>-466614262003</v>
      </c>
      <c r="K170" s="5">
        <v>444189397368</v>
      </c>
      <c r="L170" s="5">
        <v>-166304411483</v>
      </c>
      <c r="M170" s="5">
        <v>196300901723</v>
      </c>
      <c r="N170" s="5">
        <v>222076284880</v>
      </c>
      <c r="O170" s="5">
        <v>-37630989443</v>
      </c>
      <c r="P170" s="5">
        <v>-48380514590</v>
      </c>
      <c r="Q170" s="5">
        <v>-9450990936</v>
      </c>
      <c r="R170" s="5">
        <v>133477773134</v>
      </c>
      <c r="S170" s="5">
        <v>-17832299831</v>
      </c>
      <c r="T170" s="5">
        <v>-25651652606</v>
      </c>
      <c r="U170" s="5">
        <v>1323197425</v>
      </c>
      <c r="V170" s="5">
        <v>-36774601464</v>
      </c>
      <c r="W170" s="5">
        <v>48285441889</v>
      </c>
      <c r="X170" s="5">
        <v>21470101198</v>
      </c>
      <c r="Y170" s="5">
        <v>9595344915</v>
      </c>
      <c r="Z170" s="5">
        <v>16247208745</v>
      </c>
    </row>
    <row r="171" spans="2:26" ht="15.5" x14ac:dyDescent="0.35">
      <c r="C171" t="s">
        <v>214</v>
      </c>
      <c r="D171" s="5">
        <v>224005503000</v>
      </c>
      <c r="E171" s="5">
        <v>-171</v>
      </c>
      <c r="I171" s="5">
        <v>283689474829</v>
      </c>
      <c r="K171" s="5">
        <v>305620879456</v>
      </c>
      <c r="L171" s="5">
        <v>470311167721</v>
      </c>
      <c r="M171" s="5">
        <v>275827092477</v>
      </c>
      <c r="N171" s="5">
        <v>56687875962</v>
      </c>
      <c r="O171" s="5">
        <v>92921016293</v>
      </c>
      <c r="P171" s="5">
        <v>144308097763</v>
      </c>
      <c r="Q171" s="5">
        <v>154624369811</v>
      </c>
      <c r="R171" s="5">
        <v>20883774928</v>
      </c>
      <c r="S171" s="5">
        <v>26160906067</v>
      </c>
      <c r="T171" s="5">
        <v>60445532466</v>
      </c>
      <c r="U171" s="5">
        <v>68423723549</v>
      </c>
      <c r="V171" s="5">
        <v>107029566722</v>
      </c>
      <c r="W171" s="5">
        <v>59822009548</v>
      </c>
      <c r="X171" s="5">
        <v>43642059363</v>
      </c>
      <c r="Y171" s="5">
        <v>35211592706</v>
      </c>
      <c r="Z171" s="5">
        <v>22043135110</v>
      </c>
    </row>
    <row r="172" spans="2:26" ht="15.5" x14ac:dyDescent="0.35">
      <c r="C172" t="s">
        <v>215</v>
      </c>
      <c r="D172" s="5">
        <v>47604000</v>
      </c>
      <c r="E172" s="5">
        <v>-20743296</v>
      </c>
      <c r="F172" s="5">
        <v>98884000</v>
      </c>
      <c r="G172" s="5">
        <v>-774229000</v>
      </c>
      <c r="I172" s="5">
        <v>233545704</v>
      </c>
      <c r="J172" s="5">
        <v>779237821</v>
      </c>
      <c r="K172" s="5">
        <v>-285777813</v>
      </c>
      <c r="L172" s="5">
        <v>1614123218</v>
      </c>
      <c r="M172" s="5">
        <v>-1816826479</v>
      </c>
      <c r="N172" s="5">
        <v>-2937068365</v>
      </c>
      <c r="O172" s="5">
        <v>1397849112</v>
      </c>
      <c r="P172" s="5">
        <v>-3006566880</v>
      </c>
      <c r="Q172" s="5">
        <v>-865281112</v>
      </c>
      <c r="R172" s="5">
        <v>262821749</v>
      </c>
      <c r="S172" s="5">
        <v>12555168692</v>
      </c>
      <c r="T172" s="5">
        <v>-8632973793</v>
      </c>
      <c r="U172" s="5">
        <v>-9301388508</v>
      </c>
      <c r="V172" s="5">
        <v>-1831241710</v>
      </c>
      <c r="W172" s="5">
        <v>-1077884715</v>
      </c>
      <c r="X172" s="5">
        <v>-5331100258</v>
      </c>
      <c r="Y172" s="5">
        <v>-4458930437</v>
      </c>
      <c r="Z172" s="5">
        <v>1155153732</v>
      </c>
    </row>
    <row r="173" spans="2:26" ht="15.5" x14ac:dyDescent="0.35">
      <c r="C173" t="s">
        <v>1774</v>
      </c>
      <c r="X173" s="5">
        <v>40949245</v>
      </c>
      <c r="Y173" s="5">
        <v>3294052179</v>
      </c>
      <c r="Z173" s="5">
        <v>-4233904881</v>
      </c>
    </row>
    <row r="174" spans="2:26" ht="15.5" x14ac:dyDescent="0.35">
      <c r="C174" t="s">
        <v>216</v>
      </c>
      <c r="D174" s="5">
        <v>121456723000</v>
      </c>
      <c r="E174" s="5">
        <v>-134246675643</v>
      </c>
      <c r="F174" s="5">
        <v>112053836000</v>
      </c>
      <c r="G174" s="5">
        <v>13830985000</v>
      </c>
      <c r="I174" s="5">
        <v>224005503357</v>
      </c>
      <c r="J174" s="5">
        <v>283689474829</v>
      </c>
      <c r="K174" s="5">
        <v>749524499011</v>
      </c>
      <c r="L174" s="5">
        <v>305620879456</v>
      </c>
      <c r="M174" s="5">
        <v>470311167721</v>
      </c>
      <c r="N174" s="5">
        <v>275827092477</v>
      </c>
      <c r="O174" s="5">
        <v>56687875962</v>
      </c>
      <c r="P174" s="5">
        <v>92921016293</v>
      </c>
      <c r="Q174" s="5">
        <v>144308097763</v>
      </c>
      <c r="R174" s="5">
        <v>154624369811</v>
      </c>
      <c r="S174" s="5">
        <v>20883774928</v>
      </c>
      <c r="T174" s="5">
        <v>26160906067</v>
      </c>
      <c r="U174" s="5">
        <v>60445532466</v>
      </c>
      <c r="V174" s="5">
        <v>68423723548</v>
      </c>
      <c r="W174" s="5">
        <v>107029566722</v>
      </c>
      <c r="X174" s="5">
        <v>59822009548</v>
      </c>
      <c r="Y174" s="5">
        <v>43642059363</v>
      </c>
      <c r="Z174" s="5">
        <v>35211592706</v>
      </c>
    </row>
    <row r="176" spans="2:26" ht="15.5" x14ac:dyDescent="0.35">
      <c r="B176" t="s">
        <v>217</v>
      </c>
      <c r="C176" t="s">
        <v>11</v>
      </c>
      <c r="D176" s="5">
        <v>4010000000</v>
      </c>
      <c r="E176" s="5">
        <v>4010000000</v>
      </c>
      <c r="F176" s="5">
        <v>4010000000</v>
      </c>
      <c r="G176" s="5">
        <v>4010000000</v>
      </c>
      <c r="I176" s="5">
        <v>4010000000</v>
      </c>
      <c r="J176" s="5">
        <v>4010000000</v>
      </c>
      <c r="K176" s="5">
        <v>4010000000</v>
      </c>
      <c r="L176" s="5">
        <v>4010000000</v>
      </c>
      <c r="M176" s="5">
        <v>4010000000</v>
      </c>
      <c r="N176" s="5">
        <v>4010000000</v>
      </c>
      <c r="O176" s="5">
        <v>4010000000</v>
      </c>
      <c r="P176" s="5">
        <v>4010000000</v>
      </c>
      <c r="Q176" s="5">
        <v>4010000000</v>
      </c>
      <c r="R176" s="5">
        <v>4010000000</v>
      </c>
      <c r="S176" s="5">
        <v>4010000000</v>
      </c>
      <c r="T176" s="5">
        <v>4010000000</v>
      </c>
      <c r="U176" s="5">
        <v>4010000000</v>
      </c>
      <c r="V176" s="5">
        <v>4010000000</v>
      </c>
      <c r="W176" s="5">
        <v>4010000000</v>
      </c>
      <c r="X176" s="5">
        <v>4010000000</v>
      </c>
      <c r="Y176" s="5">
        <v>4010000000</v>
      </c>
      <c r="Z176" s="5">
        <v>4010000000</v>
      </c>
    </row>
    <row r="177" spans="3:7" ht="15.5" x14ac:dyDescent="0.35">
      <c r="C177" t="s">
        <v>218</v>
      </c>
      <c r="D177" s="6">
        <v>9.02</v>
      </c>
      <c r="E177" s="6">
        <v>15.32</v>
      </c>
      <c r="F177" s="6">
        <v>14.51</v>
      </c>
      <c r="G177" s="6">
        <v>10.46</v>
      </c>
    </row>
    <row r="178" spans="3:7" ht="15.5" x14ac:dyDescent="0.35">
      <c r="C178" t="s">
        <v>219</v>
      </c>
      <c r="D178" s="6">
        <v>35.479999999999997</v>
      </c>
      <c r="E178" s="6">
        <v>21.02</v>
      </c>
      <c r="F178" s="6">
        <v>25.22</v>
      </c>
      <c r="G178" s="6">
        <v>37.479999999999997</v>
      </c>
    </row>
    <row r="179" spans="3:7" ht="15.5" x14ac:dyDescent="0.35">
      <c r="C179" t="s">
        <v>72</v>
      </c>
      <c r="D179" s="6">
        <v>1.47</v>
      </c>
      <c r="E179" s="6">
        <v>1.24</v>
      </c>
      <c r="F179" s="6">
        <v>1.5</v>
      </c>
      <c r="G179" s="6">
        <v>1.75</v>
      </c>
    </row>
    <row r="180" spans="3:7" ht="15.5" x14ac:dyDescent="0.35">
      <c r="C180" t="s">
        <v>220</v>
      </c>
      <c r="D180" s="5">
        <v>46810000000</v>
      </c>
      <c r="E180" s="5">
        <v>65590000000</v>
      </c>
      <c r="F180" s="5">
        <v>81030000000</v>
      </c>
      <c r="G180" s="5">
        <v>61350000000</v>
      </c>
    </row>
    <row r="181" spans="3:7" ht="15.5" x14ac:dyDescent="0.35">
      <c r="C181" t="s">
        <v>221</v>
      </c>
      <c r="D181" s="6">
        <v>1.03E-2</v>
      </c>
      <c r="E181" s="6">
        <v>1.8200000000000001E-2</v>
      </c>
      <c r="F181" s="6">
        <v>1.83E-2</v>
      </c>
      <c r="G181" s="6">
        <v>1.3100000000000001E-2</v>
      </c>
    </row>
    <row r="182" spans="3:7" ht="15.5" x14ac:dyDescent="0.35">
      <c r="C182" t="s">
        <v>222</v>
      </c>
      <c r="D182" s="6">
        <v>1.2500000000000001E-2</v>
      </c>
      <c r="E182" s="6">
        <v>2.18E-2</v>
      </c>
      <c r="F182" s="6">
        <v>2.1099999999999997E-2</v>
      </c>
      <c r="G182" s="6">
        <v>1.55E-2</v>
      </c>
    </row>
    <row r="183" spans="3:7" ht="15.5" x14ac:dyDescent="0.35">
      <c r="C183" t="s">
        <v>223</v>
      </c>
      <c r="D183" s="6">
        <v>1.18E-2</v>
      </c>
      <c r="E183" s="6">
        <v>1.83E-2</v>
      </c>
      <c r="F183" s="6">
        <v>2.4E-2</v>
      </c>
      <c r="G183" s="6">
        <v>1.7899999999999999E-2</v>
      </c>
    </row>
    <row r="184" spans="3:7" ht="15.5" x14ac:dyDescent="0.35">
      <c r="C184" t="s">
        <v>224</v>
      </c>
      <c r="D184" s="6">
        <v>19.37</v>
      </c>
      <c r="E184" s="6">
        <v>3.84</v>
      </c>
      <c r="F184" s="6">
        <v>228.21</v>
      </c>
      <c r="G184" s="6">
        <v>181.59</v>
      </c>
    </row>
    <row r="185" spans="3:7" ht="15.5" x14ac:dyDescent="0.35">
      <c r="C185" t="s">
        <v>225</v>
      </c>
      <c r="D185" s="5">
        <v>2999000000000</v>
      </c>
      <c r="E185" s="5">
        <v>2921000000000</v>
      </c>
      <c r="F185" s="5">
        <v>2865000000000</v>
      </c>
      <c r="G185" s="5">
        <v>2811000000000</v>
      </c>
    </row>
    <row r="186" spans="3:7" ht="15.5" x14ac:dyDescent="0.35">
      <c r="C186" t="s">
        <v>226</v>
      </c>
      <c r="D186" s="6">
        <v>0.44</v>
      </c>
      <c r="E186" s="6">
        <v>0.46</v>
      </c>
      <c r="F186" s="6">
        <v>0.53</v>
      </c>
      <c r="G186" s="6">
        <v>0.57999999999999996</v>
      </c>
    </row>
    <row r="187" spans="3:7" ht="15.5" x14ac:dyDescent="0.35">
      <c r="C187" t="s">
        <v>227</v>
      </c>
      <c r="D187" s="6">
        <v>721.59</v>
      </c>
      <c r="E187" s="6">
        <v>702.13</v>
      </c>
      <c r="F187" s="6">
        <v>688.7</v>
      </c>
      <c r="G187" s="6">
        <v>675.16</v>
      </c>
    </row>
    <row r="188" spans="3:7" ht="15.5" x14ac:dyDescent="0.35">
      <c r="C188" t="s">
        <v>228</v>
      </c>
      <c r="D188" s="6">
        <v>0.44</v>
      </c>
      <c r="E188" s="6">
        <v>0.46</v>
      </c>
      <c r="F188" s="6">
        <v>0.53</v>
      </c>
      <c r="G188" s="6">
        <v>0.57999999999999996</v>
      </c>
    </row>
    <row r="189" spans="3:7" ht="15.5" x14ac:dyDescent="0.35">
      <c r="C189" t="s">
        <v>229</v>
      </c>
      <c r="D189" s="6">
        <v>721.59</v>
      </c>
      <c r="E189" s="6">
        <v>702.13</v>
      </c>
      <c r="F189" s="6">
        <v>688.7</v>
      </c>
      <c r="G189" s="6">
        <v>675.16</v>
      </c>
    </row>
    <row r="190" spans="3:7" ht="15.5" x14ac:dyDescent="0.35">
      <c r="C190" t="s">
        <v>230</v>
      </c>
      <c r="D190" s="5">
        <v>100000000000</v>
      </c>
      <c r="E190" s="5">
        <v>108000000000</v>
      </c>
      <c r="F190" s="5">
        <v>2000000000</v>
      </c>
    </row>
    <row r="191" spans="3:7" ht="15.5" x14ac:dyDescent="0.35">
      <c r="C191" t="s">
        <v>231</v>
      </c>
      <c r="D191" s="5">
        <v>13000000000</v>
      </c>
      <c r="E191" s="5">
        <v>14000000000</v>
      </c>
      <c r="F191" s="5">
        <v>2000000000</v>
      </c>
      <c r="G191" s="5">
        <v>2000000000</v>
      </c>
    </row>
    <row r="192" spans="3:7" ht="15.5" x14ac:dyDescent="0.35">
      <c r="C192" t="s">
        <v>232</v>
      </c>
      <c r="D192" s="5">
        <v>2892000000000</v>
      </c>
      <c r="E192" s="5">
        <v>2814000000000</v>
      </c>
      <c r="F192" s="5">
        <v>2760000000000</v>
      </c>
      <c r="G192" s="5">
        <v>2706000000000</v>
      </c>
    </row>
    <row r="193" spans="3:26" ht="15.5" x14ac:dyDescent="0.35">
      <c r="C193" t="s">
        <v>23</v>
      </c>
      <c r="D193" s="5">
        <v>113000000000</v>
      </c>
      <c r="E193" s="5">
        <v>121000000000</v>
      </c>
      <c r="F193" s="5">
        <v>4000000000</v>
      </c>
      <c r="G193" s="5">
        <v>2000000000</v>
      </c>
    </row>
    <row r="194" spans="3:26" ht="15.5" x14ac:dyDescent="0.35">
      <c r="C194" t="s">
        <v>20</v>
      </c>
      <c r="D194" s="5">
        <v>-8000000000</v>
      </c>
      <c r="E194" s="5">
        <v>-103000000000</v>
      </c>
      <c r="F194" s="5">
        <v>-355000000000</v>
      </c>
      <c r="G194" s="5">
        <v>-245000000000</v>
      </c>
    </row>
    <row r="195" spans="3:26" ht="15.5" x14ac:dyDescent="0.35">
      <c r="C195" t="s">
        <v>233</v>
      </c>
      <c r="D195" s="5">
        <v>2270000000000</v>
      </c>
      <c r="E195" s="5">
        <v>2190000000000</v>
      </c>
      <c r="F195" s="5">
        <v>2136000000000</v>
      </c>
      <c r="G195" s="5">
        <v>2094000000000</v>
      </c>
    </row>
    <row r="196" spans="3:26" ht="15.5" x14ac:dyDescent="0.35">
      <c r="C196" t="s">
        <v>234</v>
      </c>
      <c r="D196" s="5">
        <v>-85000000000</v>
      </c>
      <c r="E196" s="5">
        <v>-29000000000</v>
      </c>
      <c r="F196" s="5">
        <v>190000000000</v>
      </c>
      <c r="G196" s="5">
        <v>42000000000</v>
      </c>
    </row>
    <row r="197" spans="3:26" ht="15.5" x14ac:dyDescent="0.35">
      <c r="C197" t="s">
        <v>235</v>
      </c>
      <c r="D197" s="5">
        <v>-7000000000</v>
      </c>
      <c r="E197" s="5">
        <v>-24000000000</v>
      </c>
      <c r="F197" s="5">
        <v>-15000000000</v>
      </c>
      <c r="G197" s="5">
        <v>9000000000</v>
      </c>
    </row>
    <row r="198" spans="3:26" ht="15.5" x14ac:dyDescent="0.35">
      <c r="C198" t="s">
        <v>12</v>
      </c>
      <c r="D198" s="5">
        <v>-92000000000</v>
      </c>
      <c r="E198" s="5">
        <v>-53000000000</v>
      </c>
      <c r="F198" s="5">
        <v>175000000000</v>
      </c>
      <c r="G198" s="5">
        <v>50000000000</v>
      </c>
    </row>
    <row r="199" spans="3:26" ht="15.5" x14ac:dyDescent="0.35">
      <c r="C199" t="s">
        <v>15</v>
      </c>
      <c r="D199" s="6">
        <v>-23.01</v>
      </c>
      <c r="E199" s="6">
        <v>-13.3</v>
      </c>
      <c r="F199" s="6">
        <v>43.69</v>
      </c>
      <c r="G199" s="6">
        <v>12.55</v>
      </c>
    </row>
    <row r="200" spans="3:26" ht="15.5" x14ac:dyDescent="0.35">
      <c r="C200" t="s">
        <v>57</v>
      </c>
      <c r="I200" s="6">
        <v>50.84</v>
      </c>
      <c r="J200" s="6">
        <v>57.29</v>
      </c>
      <c r="K200" s="6">
        <v>31.27</v>
      </c>
      <c r="L200" s="6">
        <v>16.21</v>
      </c>
      <c r="M200" s="6">
        <v>23.39</v>
      </c>
      <c r="N200" s="6">
        <v>-14.2</v>
      </c>
      <c r="O200" s="6">
        <v>104.3</v>
      </c>
      <c r="P200" s="6">
        <v>62.58</v>
      </c>
      <c r="Q200" s="6">
        <v>90.22</v>
      </c>
      <c r="R200" s="6">
        <v>83.43</v>
      </c>
      <c r="S200" s="6">
        <v>28.79</v>
      </c>
      <c r="T200" s="6">
        <v>17.489999999999998</v>
      </c>
      <c r="U200" s="6">
        <v>18.350000000000001</v>
      </c>
      <c r="V200" s="6">
        <v>31.24</v>
      </c>
      <c r="W200" s="6">
        <v>15.9</v>
      </c>
      <c r="X200" s="6">
        <v>12.06</v>
      </c>
      <c r="Y200" s="6">
        <v>5.17</v>
      </c>
      <c r="Z200" s="6">
        <v>6.65</v>
      </c>
    </row>
    <row r="201" spans="3:26" ht="15.5" x14ac:dyDescent="0.35">
      <c r="C201" t="s">
        <v>71</v>
      </c>
      <c r="I201" s="6">
        <v>6.33</v>
      </c>
      <c r="J201" s="6">
        <v>6.81</v>
      </c>
      <c r="K201" s="6">
        <v>10.81</v>
      </c>
      <c r="L201" s="6">
        <v>19.37</v>
      </c>
      <c r="M201" s="6">
        <v>11.97</v>
      </c>
      <c r="N201" s="6">
        <v>-27.04</v>
      </c>
      <c r="O201" s="6">
        <v>5.03</v>
      </c>
      <c r="P201" s="6">
        <v>4.83</v>
      </c>
      <c r="Q201" s="6">
        <v>4.72</v>
      </c>
      <c r="R201" s="6">
        <v>3.31</v>
      </c>
      <c r="S201" s="6">
        <v>4.13</v>
      </c>
      <c r="T201" s="6">
        <v>7.95</v>
      </c>
      <c r="U201" s="6">
        <v>7.74</v>
      </c>
      <c r="V201" s="6">
        <v>5.99</v>
      </c>
      <c r="W201" s="6">
        <v>6.54</v>
      </c>
      <c r="X201" s="6">
        <v>6.63</v>
      </c>
      <c r="Y201" s="6">
        <v>10.83</v>
      </c>
      <c r="Z201" s="6">
        <v>7.52</v>
      </c>
    </row>
    <row r="202" spans="3:26" ht="15.5" x14ac:dyDescent="0.35">
      <c r="C202" t="s">
        <v>74</v>
      </c>
      <c r="I202" s="6">
        <v>0.35</v>
      </c>
      <c r="J202" s="6">
        <v>0.46</v>
      </c>
      <c r="K202" s="6">
        <v>0.49</v>
      </c>
      <c r="L202" s="6">
        <v>0.56999999999999995</v>
      </c>
      <c r="M202" s="6">
        <v>0.64</v>
      </c>
      <c r="N202" s="6">
        <v>0.78</v>
      </c>
      <c r="O202" s="6">
        <v>0.47</v>
      </c>
      <c r="P202" s="6">
        <v>0.28999999999999998</v>
      </c>
      <c r="Q202" s="6">
        <v>0.54</v>
      </c>
      <c r="R202" s="6">
        <v>0.39</v>
      </c>
      <c r="S202" s="6">
        <v>0.18</v>
      </c>
      <c r="T202" s="6">
        <v>0.23</v>
      </c>
      <c r="U202" s="6">
        <v>0.22</v>
      </c>
      <c r="V202" s="6">
        <v>0.33</v>
      </c>
      <c r="W202" s="6">
        <v>0.23</v>
      </c>
      <c r="X202" s="6">
        <v>0.26</v>
      </c>
      <c r="Y202" s="6">
        <v>0.27</v>
      </c>
      <c r="Z202" s="6">
        <v>0.12</v>
      </c>
    </row>
    <row r="203" spans="3:26" ht="15.5" x14ac:dyDescent="0.35">
      <c r="C203" t="s">
        <v>236</v>
      </c>
      <c r="I203" s="6">
        <v>268329999999.99997</v>
      </c>
      <c r="J203" s="5">
        <v>314490000000</v>
      </c>
      <c r="K203" s="5">
        <v>209980000000</v>
      </c>
      <c r="L203" s="5">
        <v>117860000000</v>
      </c>
      <c r="M203" s="5">
        <v>134370000000</v>
      </c>
      <c r="N203" s="5">
        <v>73960000000</v>
      </c>
      <c r="O203" s="5">
        <v>688840000000</v>
      </c>
      <c r="P203" s="5">
        <v>469120000000</v>
      </c>
    </row>
    <row r="204" spans="3:26" ht="15.5" x14ac:dyDescent="0.35">
      <c r="C204" t="s">
        <v>237</v>
      </c>
      <c r="I204" s="6">
        <v>6.0499999999999998E-2</v>
      </c>
      <c r="J204" s="6">
        <v>7.3599999999999999E-2</v>
      </c>
      <c r="K204" s="6">
        <v>4.2099999999999999E-2</v>
      </c>
      <c r="L204" s="6">
        <v>2.3199999999999998E-2</v>
      </c>
      <c r="M204" s="6">
        <v>3.44E-2</v>
      </c>
      <c r="N204" s="6">
        <v>-1.89E-2</v>
      </c>
      <c r="O204" s="6">
        <v>0.11749999999999999</v>
      </c>
      <c r="P204" s="6">
        <v>7.7300000000000008E-2</v>
      </c>
      <c r="Q204" s="6">
        <v>0.12</v>
      </c>
      <c r="R204" s="6">
        <v>0.1787</v>
      </c>
      <c r="S204" s="6">
        <v>7.4299999999999991E-2</v>
      </c>
      <c r="T204" s="6">
        <v>5.2400000000000002E-2</v>
      </c>
      <c r="U204" s="6">
        <v>5.5E-2</v>
      </c>
      <c r="V204" s="6">
        <v>0.10779999999999999</v>
      </c>
      <c r="W204" s="6">
        <v>5.8799999999999998E-2</v>
      </c>
      <c r="X204" s="6">
        <v>8.1300000000000011E-2</v>
      </c>
      <c r="Y204" s="6">
        <v>4.2199999999999994E-2</v>
      </c>
      <c r="Z204" s="6">
        <v>4.3899999999999995E-2</v>
      </c>
    </row>
    <row r="205" spans="3:26" ht="15.5" x14ac:dyDescent="0.35">
      <c r="C205" t="s">
        <v>238</v>
      </c>
      <c r="I205" s="6">
        <v>7.2400000000000006E-2</v>
      </c>
      <c r="J205" s="6">
        <v>8.5600000000000009E-2</v>
      </c>
      <c r="K205" s="6">
        <v>5.04E-2</v>
      </c>
      <c r="L205" s="6">
        <v>2.7300000000000001E-2</v>
      </c>
      <c r="M205" s="6">
        <v>4.0300000000000002E-2</v>
      </c>
      <c r="N205" s="6">
        <v>-2.5499999999999998E-2</v>
      </c>
      <c r="O205" s="6">
        <v>0.18629999999999999</v>
      </c>
      <c r="P205" s="6">
        <v>0.1343</v>
      </c>
      <c r="Q205" s="6">
        <v>0.2243</v>
      </c>
      <c r="R205" s="6">
        <v>0.253</v>
      </c>
      <c r="S205" s="6">
        <v>0.11230000000000001</v>
      </c>
      <c r="T205" s="6">
        <v>7.4499999999999997E-2</v>
      </c>
      <c r="U205" s="6">
        <v>8.2899999999999988E-2</v>
      </c>
      <c r="V205" s="6">
        <v>0.14810000000000001</v>
      </c>
      <c r="W205" s="6">
        <v>8.8499999999999995E-2</v>
      </c>
      <c r="X205" s="6">
        <v>0.16620000000000001</v>
      </c>
      <c r="Y205" s="6">
        <v>9.0200000000000002E-2</v>
      </c>
      <c r="Z205" s="6">
        <v>0.128</v>
      </c>
    </row>
    <row r="206" spans="3:26" ht="15.5" x14ac:dyDescent="0.35">
      <c r="C206" t="s">
        <v>239</v>
      </c>
      <c r="I206" s="6">
        <v>7.6799999999999993E-2</v>
      </c>
      <c r="J206" s="6">
        <v>0.1008</v>
      </c>
      <c r="K206" s="6">
        <v>6.0700000000000004E-2</v>
      </c>
      <c r="L206" s="6">
        <v>3.0800000000000001E-2</v>
      </c>
      <c r="M206" s="6">
        <v>4.0300000000000002E-2</v>
      </c>
      <c r="N206" s="6">
        <v>-1.6799999999999999E-2</v>
      </c>
      <c r="O206" s="6">
        <v>0.23350000000000001</v>
      </c>
      <c r="P206" s="6">
        <v>0.16649999999999998</v>
      </c>
      <c r="Q206" s="6">
        <v>0.1883</v>
      </c>
      <c r="R206" s="6">
        <v>0.29020000000000001</v>
      </c>
      <c r="S206" s="6">
        <v>0.14899999999999999</v>
      </c>
      <c r="T206" s="6">
        <v>0.11269999999999999</v>
      </c>
      <c r="U206" s="6">
        <v>0.1857</v>
      </c>
      <c r="V206" s="6">
        <v>0.2208</v>
      </c>
      <c r="W206" s="6">
        <v>0.1663</v>
      </c>
      <c r="X206" s="6">
        <v>0.17319999999999999</v>
      </c>
      <c r="Y206" s="6">
        <v>9.3200000000000005E-2</v>
      </c>
      <c r="Z206" s="6">
        <v>0.37890000000000001</v>
      </c>
    </row>
    <row r="207" spans="3:26" ht="15.5" x14ac:dyDescent="0.35">
      <c r="C207" t="s">
        <v>240</v>
      </c>
      <c r="I207" s="6">
        <v>14.62</v>
      </c>
      <c r="J207" s="6">
        <v>161.22</v>
      </c>
      <c r="K207" s="6">
        <v>47.43</v>
      </c>
      <c r="L207" s="6">
        <v>19.100000000000001</v>
      </c>
      <c r="M207" s="6">
        <v>29.54</v>
      </c>
      <c r="N207" s="6">
        <v>-3.84</v>
      </c>
      <c r="O207" s="6">
        <v>21.34</v>
      </c>
      <c r="P207" s="6">
        <v>11.68</v>
      </c>
      <c r="Q207" s="6">
        <v>14.87</v>
      </c>
      <c r="R207" s="6">
        <v>23.53</v>
      </c>
      <c r="S207" s="6">
        <v>8.4600000000000009</v>
      </c>
      <c r="T207" s="6">
        <v>11.32</v>
      </c>
      <c r="U207" s="6">
        <v>17.149999999999999</v>
      </c>
      <c r="V207" s="6">
        <v>30.75</v>
      </c>
      <c r="W207" s="6">
        <v>27.96</v>
      </c>
      <c r="X207" s="6">
        <v>22.1</v>
      </c>
      <c r="Y207" s="6">
        <v>16.75</v>
      </c>
      <c r="Z207" s="6">
        <v>31.47</v>
      </c>
    </row>
    <row r="208" spans="3:26" ht="15.5" x14ac:dyDescent="0.35">
      <c r="C208" t="s">
        <v>68</v>
      </c>
      <c r="I208" s="6">
        <v>0.46</v>
      </c>
      <c r="J208" s="6">
        <v>0.57999999999999996</v>
      </c>
      <c r="K208" s="6">
        <v>0.54</v>
      </c>
      <c r="L208" s="6">
        <v>0.53</v>
      </c>
      <c r="M208" s="6">
        <v>0.48</v>
      </c>
      <c r="N208" s="6">
        <v>0.69</v>
      </c>
      <c r="O208" s="6">
        <v>0.94</v>
      </c>
      <c r="P208" s="6">
        <v>0.65</v>
      </c>
      <c r="Q208" s="6">
        <v>1.06</v>
      </c>
      <c r="R208" s="6">
        <v>0.84</v>
      </c>
      <c r="S208" s="6">
        <v>0.46</v>
      </c>
      <c r="T208" s="6">
        <v>0.59</v>
      </c>
      <c r="U208" s="6">
        <v>0.64</v>
      </c>
      <c r="V208" s="6">
        <v>0.89</v>
      </c>
      <c r="W208" s="6">
        <v>0.57999999999999996</v>
      </c>
      <c r="X208" s="6">
        <v>1.1000000000000001</v>
      </c>
      <c r="Y208" s="6">
        <v>0.98</v>
      </c>
      <c r="Z208" s="6">
        <v>0.96</v>
      </c>
    </row>
    <row r="209" spans="2:26" ht="15.5" x14ac:dyDescent="0.35">
      <c r="C209" t="s">
        <v>65</v>
      </c>
      <c r="I209" s="6">
        <v>702.13</v>
      </c>
      <c r="J209" s="6">
        <v>669.28</v>
      </c>
      <c r="K209" s="6">
        <v>620.47</v>
      </c>
      <c r="L209" s="6">
        <v>592.83000000000004</v>
      </c>
      <c r="M209" s="6">
        <v>581.1</v>
      </c>
      <c r="N209" s="6">
        <v>556.62</v>
      </c>
      <c r="O209" s="6">
        <v>559.72</v>
      </c>
      <c r="P209" s="6">
        <v>466.03</v>
      </c>
      <c r="Q209" s="6">
        <v>402.29</v>
      </c>
      <c r="R209" s="6">
        <v>329.74</v>
      </c>
      <c r="S209" s="6">
        <v>256.38</v>
      </c>
      <c r="T209" s="6">
        <v>234.76</v>
      </c>
      <c r="U209" s="6">
        <v>221.26</v>
      </c>
      <c r="V209" s="6">
        <v>210.9</v>
      </c>
      <c r="W209" s="6">
        <v>179.66</v>
      </c>
      <c r="X209" s="6">
        <v>72.540000000000006</v>
      </c>
      <c r="Y209" s="6">
        <v>57.3</v>
      </c>
      <c r="Z209" s="6">
        <v>51.94</v>
      </c>
    </row>
    <row r="210" spans="2:26" ht="15.5" x14ac:dyDescent="0.35">
      <c r="C210" t="s">
        <v>241</v>
      </c>
      <c r="I210" s="6">
        <v>0.46</v>
      </c>
      <c r="J210" s="6">
        <v>0.57999999999999996</v>
      </c>
      <c r="K210" s="6">
        <v>0.54</v>
      </c>
      <c r="L210" s="6">
        <v>0.53</v>
      </c>
      <c r="M210" s="6">
        <v>0.48</v>
      </c>
      <c r="N210" s="6">
        <v>0.69</v>
      </c>
      <c r="O210" s="6">
        <v>0.94</v>
      </c>
      <c r="P210" s="6">
        <v>0.65</v>
      </c>
      <c r="Q210" s="6">
        <v>1.06</v>
      </c>
      <c r="R210" s="6">
        <v>0.84</v>
      </c>
      <c r="S210" s="6">
        <v>0.46</v>
      </c>
      <c r="T210" s="6">
        <v>0.59</v>
      </c>
      <c r="U210" s="6">
        <v>0.64</v>
      </c>
      <c r="V210" s="6">
        <v>0.89</v>
      </c>
      <c r="W210" s="6">
        <v>0.57999999999999996</v>
      </c>
      <c r="X210" s="6">
        <v>1.1000000000000001</v>
      </c>
      <c r="Y210" s="6">
        <v>0.98</v>
      </c>
      <c r="Z210" s="6">
        <v>0.96</v>
      </c>
    </row>
    <row r="211" spans="2:26" ht="15.5" x14ac:dyDescent="0.35">
      <c r="C211" t="s">
        <v>242</v>
      </c>
      <c r="I211" s="6">
        <v>702.13</v>
      </c>
      <c r="J211" s="6">
        <v>669.28</v>
      </c>
      <c r="K211" s="6">
        <v>620.47</v>
      </c>
      <c r="L211" s="6">
        <v>592.83000000000004</v>
      </c>
      <c r="M211" s="6">
        <v>581.1</v>
      </c>
      <c r="N211" s="6">
        <v>556.62</v>
      </c>
      <c r="O211" s="6">
        <v>559.72</v>
      </c>
      <c r="P211" s="6">
        <v>466.03</v>
      </c>
      <c r="Q211" s="6">
        <v>402.29</v>
      </c>
      <c r="R211" s="6">
        <v>329.74</v>
      </c>
      <c r="S211" s="6">
        <v>256.38</v>
      </c>
      <c r="T211" s="6">
        <v>234.76</v>
      </c>
      <c r="U211" s="6">
        <v>221.26</v>
      </c>
      <c r="V211" s="6">
        <v>210.9</v>
      </c>
      <c r="W211" s="6">
        <v>179.66</v>
      </c>
      <c r="X211" s="6">
        <v>72.540000000000006</v>
      </c>
      <c r="Y211" s="6">
        <v>57.3</v>
      </c>
      <c r="Z211" s="6">
        <v>51.94</v>
      </c>
    </row>
    <row r="212" spans="2:26" ht="15.5" x14ac:dyDescent="0.35">
      <c r="C212" t="s">
        <v>243</v>
      </c>
      <c r="I212" s="5">
        <v>108000000000</v>
      </c>
      <c r="K212" s="5">
        <v>100000000000</v>
      </c>
      <c r="L212" s="5">
        <v>50000000000</v>
      </c>
      <c r="M212" s="5">
        <v>25000000000</v>
      </c>
      <c r="N212" s="5">
        <v>150000000000</v>
      </c>
      <c r="O212" s="5">
        <v>235000000000</v>
      </c>
      <c r="P212" s="5">
        <v>92000000000</v>
      </c>
      <c r="Q212" s="5">
        <v>195000000000</v>
      </c>
      <c r="R212" s="5">
        <v>22000000000</v>
      </c>
      <c r="S212" s="5">
        <v>66000000000</v>
      </c>
      <c r="T212" s="5">
        <v>5000000000</v>
      </c>
      <c r="U212" s="5">
        <v>112000000000</v>
      </c>
      <c r="V212" s="5">
        <v>1000000000</v>
      </c>
      <c r="W212" s="5">
        <v>53000000000</v>
      </c>
      <c r="X212" s="5">
        <v>9000000000</v>
      </c>
      <c r="Y212" s="5">
        <v>10000000000</v>
      </c>
      <c r="Z212" s="5">
        <v>12000000000</v>
      </c>
    </row>
    <row r="213" spans="2:26" ht="15.5" x14ac:dyDescent="0.35">
      <c r="C213" t="s">
        <v>244</v>
      </c>
      <c r="I213" s="5">
        <v>14000000000</v>
      </c>
      <c r="J213" s="5">
        <v>3000000000</v>
      </c>
      <c r="K213" s="5">
        <v>0</v>
      </c>
      <c r="O213" s="5">
        <v>20000000000</v>
      </c>
      <c r="P213" s="5">
        <v>85000000000</v>
      </c>
      <c r="Q213" s="5">
        <v>26000000000</v>
      </c>
      <c r="R213" s="5">
        <v>33000000000</v>
      </c>
      <c r="S213" s="5">
        <v>55000000000</v>
      </c>
      <c r="T213" s="5">
        <v>32000000000</v>
      </c>
      <c r="U213" s="5">
        <v>1000000000</v>
      </c>
      <c r="V213" s="5">
        <v>0</v>
      </c>
      <c r="W213" s="5">
        <v>0</v>
      </c>
      <c r="X213" s="5">
        <v>52000000000</v>
      </c>
      <c r="Y213" s="5">
        <v>64000000000</v>
      </c>
      <c r="Z213" s="5">
        <v>102000000000</v>
      </c>
    </row>
    <row r="214" spans="2:26" ht="15.5" x14ac:dyDescent="0.35">
      <c r="C214" t="s">
        <v>25</v>
      </c>
      <c r="I214" s="5">
        <v>121000000000</v>
      </c>
      <c r="J214" s="5">
        <v>3000000000</v>
      </c>
      <c r="K214" s="5">
        <v>100000000000</v>
      </c>
      <c r="L214" s="5">
        <v>50000000000</v>
      </c>
      <c r="M214" s="5">
        <v>25000000000</v>
      </c>
      <c r="N214" s="5">
        <v>150000000000</v>
      </c>
      <c r="O214" s="5">
        <v>256000000000</v>
      </c>
      <c r="P214" s="5">
        <v>177000000000</v>
      </c>
      <c r="Q214" s="5">
        <v>221000000000</v>
      </c>
      <c r="R214" s="5">
        <v>55000000000</v>
      </c>
      <c r="S214" s="5">
        <v>121000000000</v>
      </c>
      <c r="T214" s="5">
        <v>37000000000</v>
      </c>
      <c r="U214" s="5">
        <v>113000000000</v>
      </c>
      <c r="V214" s="5">
        <v>1000000000</v>
      </c>
      <c r="W214" s="5">
        <v>53000000000</v>
      </c>
      <c r="X214" s="5">
        <v>61000000000</v>
      </c>
      <c r="Y214" s="5">
        <v>74000000000</v>
      </c>
      <c r="Z214" s="5">
        <v>114000000000</v>
      </c>
    </row>
    <row r="215" spans="2:26" ht="15.5" x14ac:dyDescent="0.35">
      <c r="C215" t="s">
        <v>22</v>
      </c>
      <c r="I215" s="5">
        <v>-103000000000</v>
      </c>
      <c r="J215" s="5">
        <v>-281000000000</v>
      </c>
      <c r="K215" s="5">
        <v>-649000000000</v>
      </c>
      <c r="L215" s="5">
        <v>-256000000000</v>
      </c>
      <c r="M215" s="5">
        <v>-445000000000</v>
      </c>
      <c r="N215" s="5">
        <v>-126000000000</v>
      </c>
      <c r="O215" s="5">
        <v>199000000000</v>
      </c>
      <c r="P215" s="5">
        <v>84000000000</v>
      </c>
      <c r="Q215" s="5">
        <v>77000000000</v>
      </c>
      <c r="R215" s="5">
        <v>-99000000000</v>
      </c>
      <c r="S215" s="5">
        <v>100000000000</v>
      </c>
      <c r="T215" s="5">
        <v>11000000000</v>
      </c>
      <c r="U215" s="5">
        <v>52000000000</v>
      </c>
      <c r="V215" s="5">
        <v>-67000000000</v>
      </c>
      <c r="W215" s="5">
        <v>-54000000000</v>
      </c>
      <c r="X215" s="5">
        <v>1000000000</v>
      </c>
      <c r="Y215" s="5">
        <v>30000000000</v>
      </c>
      <c r="Z215" s="5">
        <v>79000000000</v>
      </c>
    </row>
    <row r="216" spans="2:26" ht="15.5" x14ac:dyDescent="0.35">
      <c r="C216" t="s">
        <v>245</v>
      </c>
      <c r="I216" s="5">
        <v>2190000000000</v>
      </c>
      <c r="J216" s="5">
        <v>2065000000000</v>
      </c>
      <c r="K216" s="5">
        <v>1913000000000</v>
      </c>
      <c r="L216" s="5">
        <v>1765000000000</v>
      </c>
      <c r="M216" s="5">
        <v>1695000000000</v>
      </c>
      <c r="N216" s="5">
        <v>2031000000000</v>
      </c>
      <c r="O216" s="5">
        <v>1679000000000</v>
      </c>
      <c r="P216" s="5">
        <v>1291000000000</v>
      </c>
      <c r="Q216" s="5">
        <v>910000000000</v>
      </c>
      <c r="R216" s="5">
        <v>865000000000</v>
      </c>
      <c r="S216" s="5">
        <v>624000000000</v>
      </c>
      <c r="T216" s="5">
        <v>596000000000</v>
      </c>
      <c r="U216" s="5">
        <v>557000000000</v>
      </c>
      <c r="V216" s="5">
        <v>507000000000</v>
      </c>
      <c r="W216" s="5">
        <v>365000000000</v>
      </c>
      <c r="X216" s="5">
        <v>331000000000</v>
      </c>
      <c r="Y216" s="5">
        <v>293000000000</v>
      </c>
      <c r="Z216" s="5">
        <v>297000000000</v>
      </c>
    </row>
    <row r="217" spans="2:26" ht="15.5" x14ac:dyDescent="0.35">
      <c r="C217" t="s">
        <v>246</v>
      </c>
      <c r="I217" s="5">
        <v>133000000000</v>
      </c>
      <c r="J217" s="5">
        <v>-3936000000000</v>
      </c>
      <c r="K217" s="5">
        <v>165000000000</v>
      </c>
      <c r="L217" s="5">
        <v>-176000000000</v>
      </c>
      <c r="M217" s="5">
        <v>164000000000</v>
      </c>
      <c r="N217" s="5">
        <v>757000000000</v>
      </c>
      <c r="O217" s="5">
        <v>-35000000000</v>
      </c>
      <c r="P217" s="5">
        <v>89000000000</v>
      </c>
      <c r="Q217" s="5">
        <v>-66000000000</v>
      </c>
      <c r="R217" s="5">
        <v>383000000000</v>
      </c>
      <c r="S217" s="5">
        <v>46000000000</v>
      </c>
      <c r="T217" s="5">
        <v>170000000000</v>
      </c>
      <c r="U217" s="5">
        <v>-27000000000</v>
      </c>
      <c r="V217" s="5">
        <v>10000000000</v>
      </c>
      <c r="W217" s="5">
        <v>79000000000</v>
      </c>
      <c r="X217" s="5">
        <v>77000000000</v>
      </c>
      <c r="Y217" s="5">
        <v>46000000000</v>
      </c>
      <c r="Z217" s="5">
        <v>42000000000</v>
      </c>
    </row>
    <row r="218" spans="2:26" ht="15.5" x14ac:dyDescent="0.35">
      <c r="C218" t="s">
        <v>247</v>
      </c>
      <c r="I218" s="5">
        <v>-49000000000</v>
      </c>
      <c r="J218" s="5">
        <v>-76000000000</v>
      </c>
      <c r="K218" s="5">
        <v>-18000000000</v>
      </c>
      <c r="L218" s="5">
        <v>-6000000000</v>
      </c>
      <c r="M218" s="5">
        <v>-26000000000</v>
      </c>
      <c r="N218" s="5">
        <v>-28000000000</v>
      </c>
      <c r="O218" s="5">
        <v>-35000000000</v>
      </c>
      <c r="P218" s="5">
        <v>-14000000000</v>
      </c>
      <c r="Q218" s="5">
        <v>-89000000000</v>
      </c>
      <c r="R218" s="5">
        <v>-56000000000</v>
      </c>
      <c r="S218" s="5">
        <v>-121000000000</v>
      </c>
      <c r="T218" s="5">
        <v>-88000000000</v>
      </c>
      <c r="U218" s="5">
        <v>-33000000000</v>
      </c>
      <c r="V218" s="5">
        <v>-22000000000</v>
      </c>
      <c r="W218" s="5">
        <v>-17000000000</v>
      </c>
      <c r="X218" s="5">
        <v>-8000000000</v>
      </c>
      <c r="Y218" s="5">
        <v>-6000000000</v>
      </c>
      <c r="Z218" s="5">
        <v>-10000000000</v>
      </c>
    </row>
    <row r="219" spans="2:26" ht="15.5" x14ac:dyDescent="0.35">
      <c r="C219" t="s">
        <v>14</v>
      </c>
      <c r="I219" s="5">
        <v>84000000000</v>
      </c>
      <c r="J219" s="5">
        <v>-4012000000000</v>
      </c>
      <c r="K219" s="5">
        <v>148000000000</v>
      </c>
      <c r="L219" s="5">
        <v>-183000000000</v>
      </c>
      <c r="M219" s="5">
        <v>138000000000</v>
      </c>
      <c r="N219" s="5">
        <v>730000000000</v>
      </c>
      <c r="O219" s="5">
        <v>-70000000000</v>
      </c>
      <c r="P219" s="5">
        <v>75000000000</v>
      </c>
      <c r="Q219" s="5">
        <v>-155000000000</v>
      </c>
      <c r="R219" s="5">
        <v>327000000000</v>
      </c>
      <c r="S219" s="5">
        <v>-75000000000</v>
      </c>
      <c r="T219" s="5">
        <v>83000000000</v>
      </c>
      <c r="U219" s="5">
        <v>-60000000000</v>
      </c>
      <c r="V219" s="5">
        <v>-12000000000</v>
      </c>
      <c r="W219" s="5">
        <v>63000000000</v>
      </c>
      <c r="X219" s="5">
        <v>69000000000</v>
      </c>
      <c r="Y219" s="5">
        <v>40000000000</v>
      </c>
      <c r="Z219" s="5">
        <v>32000000000</v>
      </c>
    </row>
    <row r="220" spans="2:26" ht="15.5" x14ac:dyDescent="0.35">
      <c r="C220" t="s">
        <v>16</v>
      </c>
      <c r="I220" s="6">
        <v>20.99</v>
      </c>
      <c r="J220" s="6">
        <v>-1001.23</v>
      </c>
      <c r="K220" s="6">
        <v>36.85</v>
      </c>
      <c r="L220" s="6">
        <v>-45.61</v>
      </c>
      <c r="M220" s="6">
        <v>34.380000000000003</v>
      </c>
      <c r="N220" s="6">
        <v>182.09</v>
      </c>
      <c r="O220" s="6">
        <v>-17.41</v>
      </c>
      <c r="P220" s="6">
        <v>18.68</v>
      </c>
      <c r="Q220" s="6">
        <v>-38.68</v>
      </c>
      <c r="R220" s="6">
        <v>81.540000000000006</v>
      </c>
      <c r="S220" s="6">
        <v>-18.61</v>
      </c>
      <c r="T220" s="6">
        <v>20.6</v>
      </c>
      <c r="U220" s="6">
        <v>-14.89</v>
      </c>
      <c r="V220" s="6">
        <v>-3.12</v>
      </c>
      <c r="W220" s="6">
        <v>15.6</v>
      </c>
      <c r="X220" s="6">
        <v>17.23</v>
      </c>
      <c r="Y220" s="6">
        <v>9.92</v>
      </c>
      <c r="Z220" s="6">
        <v>7.95</v>
      </c>
    </row>
    <row r="222" spans="2:26" ht="15.5" x14ac:dyDescent="0.35">
      <c r="B222" t="s">
        <v>248</v>
      </c>
      <c r="C222" t="s">
        <v>249</v>
      </c>
      <c r="D222" s="5">
        <v>36000000000</v>
      </c>
      <c r="E222" s="5">
        <v>61000000000</v>
      </c>
      <c r="F222" s="5">
        <v>58000000000</v>
      </c>
      <c r="G222" s="5">
        <v>42000000000</v>
      </c>
      <c r="H222" s="5">
        <v>145000000000</v>
      </c>
      <c r="I222" s="5">
        <v>204000000000</v>
      </c>
      <c r="J222" s="5">
        <v>230000000000</v>
      </c>
      <c r="K222" s="5">
        <v>125000000000</v>
      </c>
      <c r="L222" s="5">
        <v>65000000000</v>
      </c>
      <c r="M222" s="5">
        <v>94000000000</v>
      </c>
      <c r="N222" s="5">
        <v>-57000000000</v>
      </c>
      <c r="O222" s="5">
        <v>418000000000</v>
      </c>
      <c r="P222" s="5">
        <v>251000000000</v>
      </c>
      <c r="Q222" s="5">
        <v>362000000000</v>
      </c>
    </row>
    <row r="223" spans="2:26" ht="15.5" x14ac:dyDescent="0.35">
      <c r="C223" t="s">
        <v>250</v>
      </c>
      <c r="H223" s="5">
        <v>198000000000</v>
      </c>
      <c r="I223" s="5">
        <v>204000000000</v>
      </c>
      <c r="J223" s="5">
        <v>230000000000</v>
      </c>
      <c r="K223" s="5">
        <v>125000000000</v>
      </c>
      <c r="L223" s="5">
        <v>65000000000</v>
      </c>
      <c r="M223" s="5">
        <v>94000000000</v>
      </c>
      <c r="N223" s="5">
        <v>-57000000000</v>
      </c>
      <c r="O223" s="5">
        <v>418000000000</v>
      </c>
      <c r="P223" s="5">
        <v>251000000000</v>
      </c>
      <c r="Q223" s="5">
        <v>362000000000</v>
      </c>
    </row>
    <row r="224" spans="2:26" ht="15.5" x14ac:dyDescent="0.35">
      <c r="C224" t="s">
        <v>441</v>
      </c>
      <c r="H224" s="5">
        <v>17</v>
      </c>
      <c r="I224" s="5">
        <v>17</v>
      </c>
      <c r="J224" s="5">
        <v>17</v>
      </c>
      <c r="K224" s="5">
        <v>8</v>
      </c>
      <c r="L224" s="5">
        <v>4</v>
      </c>
      <c r="M224" s="5">
        <v>4</v>
      </c>
      <c r="P224" s="5">
        <v>8</v>
      </c>
      <c r="Q224" s="5">
        <v>8</v>
      </c>
    </row>
    <row r="225" spans="3:17" ht="15.5" x14ac:dyDescent="0.35">
      <c r="C225" t="s">
        <v>76</v>
      </c>
      <c r="H225" s="6">
        <v>0.47130000000000005</v>
      </c>
      <c r="I225" s="6">
        <v>0.33439999999999998</v>
      </c>
      <c r="J225" s="6">
        <v>0.29670000000000002</v>
      </c>
      <c r="K225" s="6">
        <v>0.25579999999999997</v>
      </c>
      <c r="L225" s="6">
        <v>0.24679999999999999</v>
      </c>
      <c r="M225" s="6">
        <v>0.17100000000000001</v>
      </c>
      <c r="P225" s="6">
        <v>0.1278</v>
      </c>
      <c r="Q225" s="6">
        <v>8.8699999999999987E-2</v>
      </c>
    </row>
    <row r="226" spans="3:17" ht="15.5" x14ac:dyDescent="0.35">
      <c r="C226" t="s">
        <v>442</v>
      </c>
      <c r="H226" s="6">
        <v>5.3099999999999994E-2</v>
      </c>
      <c r="I226" s="6">
        <v>4.2300000000000004E-2</v>
      </c>
      <c r="J226" s="6">
        <v>4.2300000000000004E-2</v>
      </c>
      <c r="K226" s="6">
        <v>2.1400000000000002E-2</v>
      </c>
      <c r="L226" s="6">
        <v>1.2699999999999999E-2</v>
      </c>
      <c r="M226" s="6">
        <v>1.26E-2</v>
      </c>
      <c r="P226" s="6">
        <v>1.43E-2</v>
      </c>
      <c r="Q226" s="6">
        <v>2.0799999999999999E-2</v>
      </c>
    </row>
    <row r="227" spans="3:17" ht="15.5" x14ac:dyDescent="0.35">
      <c r="C227" t="s">
        <v>56</v>
      </c>
      <c r="D227" s="6">
        <v>9.02</v>
      </c>
      <c r="E227" s="6">
        <v>15.32</v>
      </c>
      <c r="F227" s="6">
        <v>14.51</v>
      </c>
      <c r="G227" s="6">
        <v>10.46</v>
      </c>
      <c r="H227" s="6">
        <v>36.07</v>
      </c>
      <c r="I227" s="6">
        <v>50.84</v>
      </c>
      <c r="J227" s="6">
        <v>57.29</v>
      </c>
      <c r="K227" s="6">
        <v>31.27</v>
      </c>
      <c r="L227" s="6">
        <v>16.21</v>
      </c>
      <c r="M227" s="6">
        <v>23.39</v>
      </c>
      <c r="N227" s="6">
        <v>-14.2</v>
      </c>
      <c r="O227" s="6">
        <v>104.3</v>
      </c>
      <c r="P227" s="6">
        <v>62.58</v>
      </c>
      <c r="Q227" s="6">
        <v>90.22</v>
      </c>
    </row>
    <row r="228" spans="3:17" ht="15.5" x14ac:dyDescent="0.35">
      <c r="C228" t="s">
        <v>251</v>
      </c>
      <c r="H228" s="6">
        <v>49.31</v>
      </c>
      <c r="I228" s="6">
        <v>50.84</v>
      </c>
      <c r="J228" s="6">
        <v>57.29</v>
      </c>
      <c r="K228" s="6">
        <v>31.27</v>
      </c>
      <c r="L228" s="6">
        <v>16.21</v>
      </c>
      <c r="M228" s="6">
        <v>23.39</v>
      </c>
      <c r="N228" s="6">
        <v>-14.2</v>
      </c>
      <c r="O228" s="6">
        <v>104.3</v>
      </c>
      <c r="P228" s="6">
        <v>62.58</v>
      </c>
      <c r="Q228" s="6">
        <v>90.22</v>
      </c>
    </row>
    <row r="229" spans="3:17" ht="15.5" x14ac:dyDescent="0.35">
      <c r="C229" t="s">
        <v>78</v>
      </c>
      <c r="H229" s="5">
        <v>17</v>
      </c>
      <c r="I229" s="5">
        <v>17</v>
      </c>
      <c r="J229" s="5">
        <v>17</v>
      </c>
      <c r="K229" s="5">
        <v>8</v>
      </c>
      <c r="L229" s="5">
        <v>4</v>
      </c>
      <c r="M229" s="5">
        <v>4</v>
      </c>
      <c r="P229" s="5">
        <v>8</v>
      </c>
      <c r="Q229" s="5">
        <v>8</v>
      </c>
    </row>
    <row r="230" spans="3:17" ht="15.5" x14ac:dyDescent="0.35">
      <c r="C230" t="s">
        <v>443</v>
      </c>
      <c r="H230" s="6">
        <v>0.47130000000000005</v>
      </c>
      <c r="I230" s="6">
        <v>0.33439999999999998</v>
      </c>
      <c r="J230" s="6">
        <v>0.29670000000000002</v>
      </c>
      <c r="K230" s="6">
        <v>0.25579999999999997</v>
      </c>
      <c r="L230" s="6">
        <v>0.24679999999999999</v>
      </c>
      <c r="M230" s="6">
        <v>0.17100000000000001</v>
      </c>
      <c r="P230" s="6">
        <v>0.1278</v>
      </c>
      <c r="Q230" s="6">
        <v>8.8699999999999987E-2</v>
      </c>
    </row>
    <row r="231" spans="3:17" ht="15.5" x14ac:dyDescent="0.35">
      <c r="C231" t="s">
        <v>444</v>
      </c>
      <c r="H231" s="6">
        <v>5.3099999999999994E-2</v>
      </c>
      <c r="I231" s="6">
        <v>4.2300000000000004E-2</v>
      </c>
      <c r="J231" s="6">
        <v>4.2300000000000004E-2</v>
      </c>
      <c r="K231" s="6">
        <v>2.1400000000000002E-2</v>
      </c>
      <c r="L231" s="6">
        <v>1.2699999999999999E-2</v>
      </c>
      <c r="M231" s="6">
        <v>1.26E-2</v>
      </c>
      <c r="P231" s="6">
        <v>1.43E-2</v>
      </c>
      <c r="Q231" s="6">
        <v>2.0799999999999999E-2</v>
      </c>
    </row>
    <row r="232" spans="3:17" ht="15.5" x14ac:dyDescent="0.35">
      <c r="C232" t="s">
        <v>252</v>
      </c>
      <c r="D232" s="5">
        <v>870000000000</v>
      </c>
      <c r="E232" s="5">
        <v>1041000000000</v>
      </c>
      <c r="F232" s="5">
        <v>977000000000</v>
      </c>
      <c r="G232" s="5">
        <v>898000000000</v>
      </c>
      <c r="H232" s="5">
        <v>3480000000000</v>
      </c>
      <c r="I232" s="5">
        <v>3735000000000</v>
      </c>
      <c r="J232" s="5">
        <v>3394000000000</v>
      </c>
      <c r="K232" s="5">
        <v>2764000000000</v>
      </c>
      <c r="L232" s="5">
        <v>2221000000000</v>
      </c>
      <c r="M232" s="5">
        <v>1762000000000</v>
      </c>
      <c r="N232" s="5">
        <v>1969000000000</v>
      </c>
      <c r="O232" s="5">
        <v>4501000000000</v>
      </c>
      <c r="P232" s="5">
        <v>4240000000000</v>
      </c>
      <c r="Q232" s="5">
        <v>3187000000000</v>
      </c>
    </row>
    <row r="233" spans="3:17" ht="15.5" x14ac:dyDescent="0.35">
      <c r="C233" t="s">
        <v>253</v>
      </c>
      <c r="H233" s="5">
        <v>3786000000000</v>
      </c>
      <c r="I233" s="5">
        <v>3735000000000</v>
      </c>
      <c r="J233" s="5">
        <v>3394000000000</v>
      </c>
      <c r="K233" s="5">
        <v>2764000000000</v>
      </c>
      <c r="L233" s="5">
        <v>2221000000000</v>
      </c>
      <c r="M233" s="5">
        <v>1762000000000</v>
      </c>
      <c r="N233" s="5">
        <v>1969000000000</v>
      </c>
      <c r="O233" s="5">
        <v>4501000000000</v>
      </c>
      <c r="P233" s="5">
        <v>4240000000000</v>
      </c>
      <c r="Q233" s="5">
        <v>3187000000000</v>
      </c>
    </row>
    <row r="234" spans="3:17" ht="15.5" x14ac:dyDescent="0.35">
      <c r="C234" t="s">
        <v>445</v>
      </c>
      <c r="H234" s="5">
        <v>17</v>
      </c>
      <c r="I234" s="5">
        <v>17</v>
      </c>
      <c r="J234" s="5">
        <v>17</v>
      </c>
      <c r="K234" s="5">
        <v>8</v>
      </c>
      <c r="L234" s="5">
        <v>4</v>
      </c>
      <c r="M234" s="5">
        <v>4</v>
      </c>
      <c r="P234" s="5">
        <v>8</v>
      </c>
      <c r="Q234" s="5">
        <v>8</v>
      </c>
    </row>
    <row r="235" spans="3:17" ht="15.5" x14ac:dyDescent="0.35">
      <c r="C235" t="s">
        <v>446</v>
      </c>
      <c r="H235" s="6">
        <v>0.47130000000000005</v>
      </c>
      <c r="I235" s="6">
        <v>0.33439999999999998</v>
      </c>
      <c r="J235" s="6">
        <v>0.29670000000000002</v>
      </c>
      <c r="K235" s="6">
        <v>0.25579999999999997</v>
      </c>
      <c r="L235" s="6">
        <v>0.24679999999999999</v>
      </c>
      <c r="M235" s="6">
        <v>0.17100000000000001</v>
      </c>
      <c r="P235" s="6">
        <v>0.1278</v>
      </c>
      <c r="Q235" s="6">
        <v>8.8699999999999987E-2</v>
      </c>
    </row>
    <row r="236" spans="3:17" ht="15.5" x14ac:dyDescent="0.35">
      <c r="C236" t="s">
        <v>447</v>
      </c>
      <c r="H236" s="6">
        <v>5.3099999999999994E-2</v>
      </c>
      <c r="I236" s="6">
        <v>4.2300000000000004E-2</v>
      </c>
      <c r="J236" s="6">
        <v>4.2300000000000004E-2</v>
      </c>
      <c r="K236" s="6">
        <v>2.1400000000000002E-2</v>
      </c>
      <c r="L236" s="6">
        <v>1.2699999999999999E-2</v>
      </c>
      <c r="M236" s="6">
        <v>1.26E-2</v>
      </c>
      <c r="P236" s="6">
        <v>1.43E-2</v>
      </c>
      <c r="Q236" s="6">
        <v>2.0799999999999999E-2</v>
      </c>
    </row>
    <row r="237" spans="3:17" ht="15.5" x14ac:dyDescent="0.35">
      <c r="C237" t="s">
        <v>254</v>
      </c>
      <c r="I237" s="6">
        <v>8.8699999999999992</v>
      </c>
    </row>
    <row r="238" spans="3:17" ht="15.5" x14ac:dyDescent="0.35">
      <c r="C238" t="s">
        <v>255</v>
      </c>
      <c r="I238" s="6">
        <v>6.49</v>
      </c>
    </row>
    <row r="239" spans="3:17" ht="15.5" x14ac:dyDescent="0.35">
      <c r="C239" t="s">
        <v>256</v>
      </c>
      <c r="I239" s="6">
        <v>7.49</v>
      </c>
    </row>
    <row r="240" spans="3:17" ht="15.5" x14ac:dyDescent="0.35">
      <c r="C240" t="s">
        <v>257</v>
      </c>
      <c r="I240" s="6">
        <v>0.15410000000000001</v>
      </c>
    </row>
    <row r="241" spans="3:9" ht="15.5" x14ac:dyDescent="0.35">
      <c r="C241" t="s">
        <v>258</v>
      </c>
      <c r="I241" s="6">
        <v>0.34</v>
      </c>
    </row>
    <row r="242" spans="3:9" ht="15.5" x14ac:dyDescent="0.35">
      <c r="C242" t="s">
        <v>259</v>
      </c>
      <c r="I242" s="6">
        <v>0.44</v>
      </c>
    </row>
    <row r="243" spans="3:9" ht="15.5" x14ac:dyDescent="0.35">
      <c r="C243" t="s">
        <v>260</v>
      </c>
      <c r="I243" s="6">
        <v>10.92</v>
      </c>
    </row>
    <row r="244" spans="3:9" ht="15.5" x14ac:dyDescent="0.35">
      <c r="C244" t="s">
        <v>261</v>
      </c>
      <c r="I244" s="6">
        <v>16.059999999999999</v>
      </c>
    </row>
    <row r="245" spans="3:9" ht="15.5" x14ac:dyDescent="0.35">
      <c r="C245" t="s">
        <v>262</v>
      </c>
      <c r="I245" s="6">
        <v>6.44</v>
      </c>
    </row>
    <row r="246" spans="3:9" ht="15.5" x14ac:dyDescent="0.35">
      <c r="C246" t="s">
        <v>263</v>
      </c>
      <c r="I246" s="5">
        <v>5</v>
      </c>
    </row>
    <row r="247" spans="3:9" ht="15.5" x14ac:dyDescent="0.35">
      <c r="C247" t="s">
        <v>264</v>
      </c>
      <c r="I247" s="6">
        <v>-0.57999999999999996</v>
      </c>
    </row>
    <row r="248" spans="3:9" ht="15.5" x14ac:dyDescent="0.35">
      <c r="C248" t="s">
        <v>265</v>
      </c>
      <c r="I248" s="6">
        <v>0.14000000000000001</v>
      </c>
    </row>
    <row r="249" spans="3:9" ht="15.5" x14ac:dyDescent="0.35">
      <c r="C249" t="s">
        <v>266</v>
      </c>
      <c r="I249" s="6">
        <v>49.31</v>
      </c>
    </row>
    <row r="250" spans="3:9" ht="15.5" x14ac:dyDescent="0.35">
      <c r="C250" t="s">
        <v>267</v>
      </c>
      <c r="I250" s="6">
        <v>36.07</v>
      </c>
    </row>
    <row r="251" spans="3:9" ht="15.5" x14ac:dyDescent="0.35">
      <c r="C251" t="s">
        <v>268</v>
      </c>
      <c r="I251" s="6">
        <v>944.68</v>
      </c>
    </row>
    <row r="252" spans="3:9" ht="15.5" x14ac:dyDescent="0.35">
      <c r="C252" t="s">
        <v>269</v>
      </c>
      <c r="D252" s="6">
        <v>30.31</v>
      </c>
    </row>
    <row r="253" spans="3:9" ht="15.5" x14ac:dyDescent="0.35">
      <c r="C253" t="s">
        <v>270</v>
      </c>
      <c r="I253" s="6">
        <v>721.59</v>
      </c>
    </row>
    <row r="254" spans="3:9" ht="15.5" x14ac:dyDescent="0.35">
      <c r="C254" t="s">
        <v>271</v>
      </c>
      <c r="I254" s="6">
        <v>19.93</v>
      </c>
    </row>
    <row r="255" spans="3:9" ht="15.5" x14ac:dyDescent="0.35">
      <c r="C255" t="s">
        <v>272</v>
      </c>
      <c r="D255" s="6">
        <v>7.03</v>
      </c>
    </row>
    <row r="256" spans="3:9" ht="15.5" x14ac:dyDescent="0.35">
      <c r="C256" t="s">
        <v>273</v>
      </c>
      <c r="D256" s="6">
        <v>3.67</v>
      </c>
    </row>
    <row r="257" spans="3:9" ht="15.5" x14ac:dyDescent="0.35">
      <c r="C257" t="s">
        <v>274</v>
      </c>
      <c r="D257" s="6">
        <v>0.04</v>
      </c>
    </row>
    <row r="258" spans="3:9" ht="15.5" x14ac:dyDescent="0.35">
      <c r="C258" t="s">
        <v>276</v>
      </c>
      <c r="D258" s="6">
        <v>0.17</v>
      </c>
    </row>
    <row r="259" spans="3:9" ht="15.5" x14ac:dyDescent="0.35">
      <c r="C259" t="s">
        <v>277</v>
      </c>
      <c r="D259" s="6">
        <v>0.03</v>
      </c>
    </row>
    <row r="260" spans="3:9" ht="15.5" x14ac:dyDescent="0.35">
      <c r="C260" t="s">
        <v>278</v>
      </c>
      <c r="D260" s="6">
        <v>1.21</v>
      </c>
    </row>
    <row r="261" spans="3:9" ht="15.5" x14ac:dyDescent="0.35">
      <c r="C261" t="s">
        <v>279</v>
      </c>
      <c r="I261" s="6">
        <v>12.79</v>
      </c>
    </row>
    <row r="262" spans="3:9" ht="15.5" x14ac:dyDescent="0.35">
      <c r="C262" t="s">
        <v>12</v>
      </c>
      <c r="D262" s="5">
        <v>-92000000000</v>
      </c>
    </row>
    <row r="263" spans="3:9" ht="15.5" x14ac:dyDescent="0.35">
      <c r="C263" t="s">
        <v>280</v>
      </c>
      <c r="I263" s="6">
        <v>12.8</v>
      </c>
    </row>
    <row r="264" spans="3:9" ht="15.5" x14ac:dyDescent="0.35">
      <c r="C264" t="s">
        <v>281</v>
      </c>
      <c r="I264" s="6">
        <v>5.6500000000000002E-2</v>
      </c>
    </row>
    <row r="265" spans="3:9" ht="15.5" x14ac:dyDescent="0.35">
      <c r="C265" t="s">
        <v>282</v>
      </c>
      <c r="I265" s="6">
        <v>6.83E-2</v>
      </c>
    </row>
    <row r="266" spans="3:9" ht="15.5" x14ac:dyDescent="0.35">
      <c r="C266" t="s">
        <v>283</v>
      </c>
      <c r="I266" s="6">
        <v>6.9599999999999995E-2</v>
      </c>
    </row>
    <row r="267" spans="3:9" ht="15.5" x14ac:dyDescent="0.35">
      <c r="C267" t="s">
        <v>284</v>
      </c>
      <c r="I267" s="6">
        <v>6.2800000000000009E-2</v>
      </c>
    </row>
    <row r="268" spans="3:9" ht="15.5" x14ac:dyDescent="0.35">
      <c r="C268" t="s">
        <v>285</v>
      </c>
      <c r="D268" s="6">
        <v>68.680000000000007</v>
      </c>
    </row>
    <row r="269" spans="3:9" ht="15.5" x14ac:dyDescent="0.35">
      <c r="C269" t="s">
        <v>286</v>
      </c>
      <c r="D269" s="6">
        <v>139.71</v>
      </c>
    </row>
    <row r="270" spans="3:9" ht="15.5" x14ac:dyDescent="0.35">
      <c r="C270" t="s">
        <v>287</v>
      </c>
      <c r="D270" s="6">
        <v>14.22</v>
      </c>
    </row>
    <row r="271" spans="3:9" ht="15.5" x14ac:dyDescent="0.35">
      <c r="C271" t="s">
        <v>288</v>
      </c>
      <c r="D271" s="6">
        <v>194.17</v>
      </c>
    </row>
    <row r="272" spans="3:9" ht="15.5" x14ac:dyDescent="0.35">
      <c r="C272" t="s">
        <v>289</v>
      </c>
      <c r="D272" s="6">
        <v>1.32</v>
      </c>
    </row>
    <row r="273" spans="3:9" ht="15.5" x14ac:dyDescent="0.35">
      <c r="C273" t="s">
        <v>290</v>
      </c>
      <c r="I273" s="6">
        <v>1.1000000000000001</v>
      </c>
    </row>
    <row r="274" spans="3:9" ht="15.5" x14ac:dyDescent="0.35">
      <c r="C274" t="s">
        <v>291</v>
      </c>
      <c r="I274" s="6">
        <v>2.78</v>
      </c>
    </row>
    <row r="275" spans="3:9" ht="15.5" x14ac:dyDescent="0.35">
      <c r="C275" t="s">
        <v>52</v>
      </c>
      <c r="I275" s="5">
        <v>1282000000000</v>
      </c>
    </row>
    <row r="276" spans="3:9" ht="15.5" x14ac:dyDescent="0.35">
      <c r="C276" t="s">
        <v>292</v>
      </c>
      <c r="I276" s="5">
        <v>1381000000000</v>
      </c>
    </row>
    <row r="277" spans="3:9" ht="15.5" x14ac:dyDescent="0.35">
      <c r="C277" t="s">
        <v>293</v>
      </c>
      <c r="I277" s="5">
        <v>4010000000</v>
      </c>
    </row>
    <row r="278" spans="3:9" ht="15.5" x14ac:dyDescent="0.35">
      <c r="C278" t="s">
        <v>294</v>
      </c>
      <c r="I278" s="6">
        <v>0.49399999999999999</v>
      </c>
    </row>
    <row r="279" spans="3:9" ht="15.5" x14ac:dyDescent="0.35">
      <c r="C279" t="s">
        <v>295</v>
      </c>
      <c r="D279" s="6">
        <v>8.9900000000000008E-2</v>
      </c>
    </row>
    <row r="280" spans="3:9" ht="15.5" x14ac:dyDescent="0.35">
      <c r="C280" t="s">
        <v>296</v>
      </c>
      <c r="D280" s="6">
        <v>4.2000000000000003E-2</v>
      </c>
    </row>
    <row r="281" spans="3:9" ht="15.5" x14ac:dyDescent="0.35">
      <c r="C281" t="s">
        <v>297</v>
      </c>
      <c r="D281" s="6">
        <v>4.1500000000000002E-2</v>
      </c>
    </row>
    <row r="282" spans="3:9" ht="15.5" x14ac:dyDescent="0.35">
      <c r="C282" t="s">
        <v>298</v>
      </c>
      <c r="D282" s="6">
        <v>6.1500000000000006E-2</v>
      </c>
    </row>
    <row r="283" spans="3:9" ht="15.5" x14ac:dyDescent="0.35">
      <c r="C283" t="s">
        <v>299</v>
      </c>
      <c r="D283" s="6">
        <v>-0.18870000000000001</v>
      </c>
    </row>
    <row r="284" spans="3:9" ht="15.5" x14ac:dyDescent="0.35">
      <c r="C284" t="s">
        <v>300</v>
      </c>
      <c r="D284" s="6">
        <v>-0.14499999999999999</v>
      </c>
    </row>
    <row r="285" spans="3:9" ht="15.5" x14ac:dyDescent="0.35">
      <c r="C285" t="s">
        <v>365</v>
      </c>
      <c r="I285" s="5">
        <v>17</v>
      </c>
    </row>
    <row r="286" spans="3:9" ht="15.5" x14ac:dyDescent="0.35">
      <c r="C286" t="s">
        <v>496</v>
      </c>
      <c r="I286" s="5">
        <v>17</v>
      </c>
    </row>
    <row r="287" spans="3:9" ht="15.5" x14ac:dyDescent="0.35">
      <c r="C287" t="s">
        <v>497</v>
      </c>
      <c r="I287" s="6">
        <v>0.47130000000000005</v>
      </c>
    </row>
    <row r="288" spans="3:9" ht="15.5" x14ac:dyDescent="0.35">
      <c r="C288" t="s">
        <v>498</v>
      </c>
      <c r="I288" s="6">
        <v>5.3099999999999994E-2</v>
      </c>
    </row>
    <row r="289" spans="3:9" ht="15.5" x14ac:dyDescent="0.35">
      <c r="C289" t="s">
        <v>366</v>
      </c>
      <c r="I289" t="s">
        <v>1775</v>
      </c>
    </row>
    <row r="290" spans="3:9" ht="15.5" x14ac:dyDescent="0.35">
      <c r="C290" t="s">
        <v>301</v>
      </c>
      <c r="I290" s="5">
        <v>4</v>
      </c>
    </row>
    <row r="291" spans="3:9" ht="15.5" x14ac:dyDescent="0.35">
      <c r="C291" t="s">
        <v>302</v>
      </c>
      <c r="I291" s="6">
        <v>0.49</v>
      </c>
    </row>
    <row r="292" spans="3:9" ht="15.5" x14ac:dyDescent="0.35">
      <c r="C292" t="s">
        <v>303</v>
      </c>
      <c r="I292" s="6">
        <v>0.55000000000000004</v>
      </c>
    </row>
    <row r="293" spans="3:9" ht="15.5" x14ac:dyDescent="0.35">
      <c r="C293" t="s">
        <v>304</v>
      </c>
      <c r="I293" s="6">
        <v>0.83</v>
      </c>
    </row>
    <row r="294" spans="3:9" ht="15.5" x14ac:dyDescent="0.35">
      <c r="C294" t="s">
        <v>305</v>
      </c>
      <c r="I294" s="6">
        <v>0.76</v>
      </c>
    </row>
    <row r="295" spans="3:9" ht="15.5" x14ac:dyDescent="0.35">
      <c r="C295" t="s">
        <v>306</v>
      </c>
      <c r="I295" s="6">
        <v>0.85</v>
      </c>
    </row>
    <row r="296" spans="3:9" ht="15.5" x14ac:dyDescent="0.35">
      <c r="C296" t="s">
        <v>307</v>
      </c>
      <c r="I296" s="6">
        <v>0.84</v>
      </c>
    </row>
    <row r="297" spans="3:9" ht="15.5" x14ac:dyDescent="0.35">
      <c r="C297" t="s">
        <v>308</v>
      </c>
      <c r="I297" s="6">
        <v>0.82</v>
      </c>
    </row>
    <row r="298" spans="3:9" ht="15.5" x14ac:dyDescent="0.35">
      <c r="C298" t="s">
        <v>309</v>
      </c>
      <c r="I298" s="5">
        <v>3786000000000</v>
      </c>
    </row>
    <row r="299" spans="3:9" ht="15.5" x14ac:dyDescent="0.35">
      <c r="C299" t="s">
        <v>310</v>
      </c>
      <c r="I299" s="5">
        <v>409000000000</v>
      </c>
    </row>
    <row r="300" spans="3:9" ht="15.5" x14ac:dyDescent="0.35">
      <c r="C300" t="s">
        <v>311</v>
      </c>
      <c r="I300" s="5">
        <v>255000000000</v>
      </c>
    </row>
    <row r="301" spans="3:9" ht="15.5" x14ac:dyDescent="0.35">
      <c r="C301" t="s">
        <v>312</v>
      </c>
      <c r="I301" s="5">
        <v>198000000000</v>
      </c>
    </row>
    <row r="302" spans="3:9" ht="15.5" x14ac:dyDescent="0.35">
      <c r="C302" t="s">
        <v>313</v>
      </c>
      <c r="D302" s="5">
        <v>121000000000</v>
      </c>
    </row>
    <row r="303" spans="3:9" ht="15.5" x14ac:dyDescent="0.35">
      <c r="C303" t="s">
        <v>314</v>
      </c>
      <c r="D303" s="5">
        <v>3497000000000</v>
      </c>
    </row>
    <row r="304" spans="3:9" ht="15.5" x14ac:dyDescent="0.35">
      <c r="C304" t="s">
        <v>315</v>
      </c>
      <c r="D304" s="5">
        <v>498000000000</v>
      </c>
    </row>
    <row r="305" spans="3:9" ht="15.5" x14ac:dyDescent="0.35">
      <c r="C305" t="s">
        <v>233</v>
      </c>
      <c r="D305" s="5">
        <v>2270000000000</v>
      </c>
    </row>
    <row r="306" spans="3:9" ht="15.5" x14ac:dyDescent="0.35">
      <c r="C306" t="s">
        <v>232</v>
      </c>
      <c r="I306" s="5">
        <v>2892000000000</v>
      </c>
    </row>
    <row r="307" spans="3:9" ht="15.5" x14ac:dyDescent="0.35">
      <c r="C307" t="s">
        <v>231</v>
      </c>
      <c r="D307" s="5">
        <v>13000000000</v>
      </c>
    </row>
    <row r="308" spans="3:9" ht="15.5" x14ac:dyDescent="0.35">
      <c r="C308" t="s">
        <v>230</v>
      </c>
      <c r="D308" s="5">
        <v>100000000000</v>
      </c>
    </row>
    <row r="309" spans="3:9" ht="15.5" x14ac:dyDescent="0.35">
      <c r="C309" t="s">
        <v>23</v>
      </c>
      <c r="D309" s="5">
        <v>113000000000</v>
      </c>
    </row>
    <row r="310" spans="3:9" ht="15.5" x14ac:dyDescent="0.35">
      <c r="C310" t="s">
        <v>20</v>
      </c>
      <c r="D310" s="5">
        <v>-8000000000</v>
      </c>
    </row>
    <row r="311" spans="3:9" ht="15.5" x14ac:dyDescent="0.35">
      <c r="C311" t="s">
        <v>316</v>
      </c>
      <c r="I311" s="5">
        <v>2999000000000</v>
      </c>
    </row>
    <row r="312" spans="3:9" ht="15.5" x14ac:dyDescent="0.35">
      <c r="C312" t="s">
        <v>317</v>
      </c>
      <c r="I312" s="5">
        <v>117000000000</v>
      </c>
    </row>
    <row r="313" spans="3:9" ht="15.5" x14ac:dyDescent="0.35">
      <c r="C313" t="s">
        <v>318</v>
      </c>
      <c r="I313" s="5">
        <v>-236000000000</v>
      </c>
    </row>
    <row r="314" spans="3:9" ht="15.5" x14ac:dyDescent="0.35">
      <c r="C314" t="s">
        <v>319</v>
      </c>
      <c r="I314" s="5">
        <v>8000000000</v>
      </c>
    </row>
    <row r="315" spans="3:9" ht="15.5" x14ac:dyDescent="0.35">
      <c r="C315" t="s">
        <v>320</v>
      </c>
      <c r="I315" s="5">
        <v>-38000000000</v>
      </c>
    </row>
    <row r="316" spans="3:9" ht="15.5" x14ac:dyDescent="0.35">
      <c r="C316" t="s">
        <v>321</v>
      </c>
      <c r="I316" s="5">
        <v>80000000000</v>
      </c>
    </row>
  </sheetData>
  <pageMargins left="0.7" right="0.7" top="0.75" bottom="0.75" header="0.3" footer="0.3"/>
  <ignoredErrors>
    <ignoredError sqref="A1:Z317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1776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1777</v>
      </c>
      <c r="D2" s="2" vm="493">
        <f ca="1">IFERROR(_xlfn.STOCKHISTORY("XIDX:" &amp; $C$1, D3, , 0, 0, 1), "Libur")</f>
        <v>322</v>
      </c>
      <c r="H2" s="2" vm="493">
        <f ca="1">IFERROR(INDEX(D2:G2,COUNT(D2:G2)),"")</f>
        <v>322</v>
      </c>
      <c r="I2" s="2" vm="90">
        <f t="shared" ref="I2:Z2" ca="1" si="0">IFERROR(_xlfn.STOCKHISTORY("XIDX:" &amp; $C$1, I1, , 0, 0, 1), "Libur")</f>
        <v>336</v>
      </c>
      <c r="J2" s="2" vm="502">
        <f t="shared" ca="1" si="0"/>
        <v>290</v>
      </c>
      <c r="K2" s="2" vm="503">
        <f t="shared" ca="1" si="0"/>
        <v>262</v>
      </c>
      <c r="L2" s="2" vm="218">
        <f t="shared" ca="1" si="0"/>
        <v>244</v>
      </c>
      <c r="M2" s="2" vm="217">
        <f t="shared" ca="1" si="0"/>
        <v>226</v>
      </c>
      <c r="N2" s="2" vm="504">
        <f t="shared" ca="1" si="0"/>
        <v>216</v>
      </c>
      <c r="O2" s="2" vm="505">
        <f t="shared" ca="1" si="0"/>
        <v>304</v>
      </c>
      <c r="P2" s="2" vm="506">
        <f t="shared" ca="1" si="0"/>
        <v>250</v>
      </c>
      <c r="Q2" s="2" vm="109">
        <f t="shared" ca="1" si="0"/>
        <v>282</v>
      </c>
      <c r="R2" s="2" vm="70">
        <f t="shared" ca="1" si="0"/>
        <v>240</v>
      </c>
      <c r="S2" s="2" t="str">
        <f t="shared" ca="1" si="0"/>
        <v>Libur</v>
      </c>
      <c r="T2" s="2" vm="507">
        <f t="shared" ca="1" si="0"/>
        <v>155</v>
      </c>
      <c r="U2" s="2" t="str">
        <f t="shared" ca="1" si="0"/>
        <v>Libur</v>
      </c>
      <c r="V2" s="2" vm="158">
        <f t="shared" ca="1" si="0"/>
        <v>135</v>
      </c>
      <c r="W2" s="2" vm="508">
        <f t="shared" ca="1" si="0"/>
        <v>114</v>
      </c>
      <c r="X2" s="2" t="str">
        <f t="shared" ca="1" si="0"/>
        <v>Libur</v>
      </c>
      <c r="Y2" s="2" t="str">
        <f t="shared" ca="1" si="0"/>
        <v>Libur</v>
      </c>
      <c r="Z2" s="2" vm="4">
        <f t="shared" ca="1" si="0"/>
        <v>120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680499704491</v>
      </c>
      <c r="H4" s="2">
        <f>IFERROR(SUM(D4:G4)*(4/MAX(1,COUNT(D4:G4))),"")</f>
        <v>2721998817964</v>
      </c>
      <c r="I4" s="2">
        <f t="shared" ref="I4:Z4" si="1">IFERROR(INDEX(I51:I500,MATCH($C$4,$C$51:$C$500,0)),"")</f>
        <v>1787347809632</v>
      </c>
      <c r="J4" s="2">
        <f t="shared" si="1"/>
        <v>1988595338562</v>
      </c>
      <c r="K4" s="2">
        <f t="shared" si="1"/>
        <v>1648518772825</v>
      </c>
      <c r="L4" s="2">
        <f t="shared" si="1"/>
        <v>1514907831143</v>
      </c>
      <c r="M4" s="2">
        <f t="shared" si="1"/>
        <v>1214204113826</v>
      </c>
      <c r="N4" s="2">
        <f t="shared" si="1"/>
        <v>883822892518</v>
      </c>
      <c r="O4" s="2">
        <f t="shared" si="1"/>
        <v>1149120504681</v>
      </c>
      <c r="P4" s="2">
        <f t="shared" si="1"/>
        <v>1243465775218</v>
      </c>
      <c r="Q4" s="2">
        <f t="shared" si="1"/>
        <v>1215476677995</v>
      </c>
      <c r="R4" s="2">
        <f t="shared" si="1"/>
        <v>987409109474</v>
      </c>
      <c r="S4" s="2">
        <f t="shared" si="1"/>
        <v>967710339797</v>
      </c>
      <c r="T4" s="2">
        <f t="shared" si="1"/>
        <v>919537870594</v>
      </c>
      <c r="U4" s="2">
        <f t="shared" si="1"/>
        <v>1032787438869</v>
      </c>
      <c r="V4" s="2">
        <f t="shared" si="1"/>
        <v>1020197078016</v>
      </c>
      <c r="W4" s="2">
        <f t="shared" si="1"/>
        <v>864752600095</v>
      </c>
      <c r="X4" s="2">
        <f t="shared" si="1"/>
        <v>542618175974</v>
      </c>
      <c r="Y4" s="2">
        <f t="shared" si="1"/>
        <v>301330733974</v>
      </c>
      <c r="Z4" s="2">
        <f t="shared" si="1"/>
        <v>539697147407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15980533726</v>
      </c>
      <c r="H5" s="2">
        <f>IFERROR(SUM(D5:G5)*(4/MAX(1,COUNT(D5:G5))),"")</f>
        <v>63922134904</v>
      </c>
      <c r="I5" s="2">
        <f t="shared" ref="I5:Z5" si="2">IFERROR(INDEX(I51:I500,MATCH($C$5,$C$51:$C$500,0)),"")</f>
        <v>23212116576</v>
      </c>
      <c r="J5" s="2">
        <f t="shared" si="2"/>
        <v>166013210611</v>
      </c>
      <c r="K5" s="2">
        <f t="shared" si="2"/>
        <v>29057698898</v>
      </c>
      <c r="L5" s="2">
        <f t="shared" si="2"/>
        <v>31220898654</v>
      </c>
      <c r="M5" s="2">
        <f t="shared" si="2"/>
        <v>383019855210</v>
      </c>
      <c r="N5" s="2">
        <f t="shared" si="2"/>
        <v>4385827519</v>
      </c>
      <c r="O5" s="2">
        <f t="shared" si="2"/>
        <v>37822208629</v>
      </c>
      <c r="P5" s="2">
        <f t="shared" si="2"/>
        <v>40926790372</v>
      </c>
      <c r="Q5" s="2">
        <f t="shared" si="2"/>
        <v>476953300206</v>
      </c>
      <c r="R5" s="2">
        <f t="shared" si="2"/>
        <v>20075723864</v>
      </c>
      <c r="S5" s="2">
        <f t="shared" si="2"/>
        <v>11809786177</v>
      </c>
      <c r="T5" s="2">
        <f t="shared" si="2"/>
        <v>20686529919</v>
      </c>
      <c r="U5" s="2">
        <f t="shared" si="2"/>
        <v>7686668251</v>
      </c>
      <c r="V5" s="2">
        <f t="shared" si="2"/>
        <v>23801337270</v>
      </c>
      <c r="W5" s="2">
        <f t="shared" si="2"/>
        <v>18984433471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1438594964024</v>
      </c>
      <c r="H6" s="2">
        <f>IFERROR(INDEX(D6:G6,COUNT(D6:G6)),"")</f>
        <v>1438594964024</v>
      </c>
      <c r="I6" s="2">
        <f t="shared" ref="I6:Z6" si="3">IFERROR(INDEX(I51:I500,MATCH($C$6,$C$51:$C$500,0)),"")</f>
        <v>1422614430298</v>
      </c>
      <c r="J6" s="2">
        <f t="shared" si="3"/>
        <v>1421802313722</v>
      </c>
      <c r="K6" s="2">
        <f t="shared" si="3"/>
        <v>1264749103111</v>
      </c>
      <c r="L6" s="2">
        <f t="shared" si="3"/>
        <v>1244651404213</v>
      </c>
      <c r="M6" s="2">
        <f t="shared" si="3"/>
        <v>1213430505559</v>
      </c>
      <c r="N6" s="2">
        <f t="shared" si="3"/>
        <v>841612855945</v>
      </c>
      <c r="O6" s="2">
        <f t="shared" si="3"/>
        <v>848427028426</v>
      </c>
      <c r="P6" s="2">
        <f t="shared" si="3"/>
        <v>821471284053</v>
      </c>
      <c r="Q6" s="2">
        <f t="shared" si="3"/>
        <v>791428577199</v>
      </c>
      <c r="R6" s="2">
        <f t="shared" si="3"/>
        <v>320655277264</v>
      </c>
      <c r="S6" s="2">
        <f t="shared" si="3"/>
        <v>296475380006</v>
      </c>
      <c r="T6" s="2">
        <f t="shared" si="3"/>
        <v>290287873142</v>
      </c>
      <c r="U6" s="2">
        <f t="shared" si="3"/>
        <v>269664159813</v>
      </c>
      <c r="V6" s="2">
        <f t="shared" si="3"/>
        <v>264746064459</v>
      </c>
      <c r="W6" s="2">
        <f t="shared" si="3"/>
        <v>244364131761</v>
      </c>
      <c r="X6" s="2">
        <f t="shared" si="3"/>
        <v>227601169133</v>
      </c>
      <c r="Y6" s="2">
        <f t="shared" si="3"/>
        <v>223715582866</v>
      </c>
      <c r="Z6" s="2">
        <f t="shared" si="3"/>
        <v>225201495225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1.1200000000000001</v>
      </c>
      <c r="H7" s="3">
        <f>IFERROR(INDEX(D7:G7,COUNT(D7:G7)),"")</f>
        <v>1.1200000000000001</v>
      </c>
      <c r="I7" s="3">
        <f t="shared" ref="I7:Z7" si="4">IFERROR(INDEX(I51:I500,MATCH($C$7,$C$51:$C$500,0))/1000000000,"")</f>
        <v>1.1200000000000001</v>
      </c>
      <c r="J7" s="3">
        <f t="shared" si="4"/>
        <v>1.1200000000000001</v>
      </c>
      <c r="K7" s="3">
        <f t="shared" si="4"/>
        <v>1.1200000000000001</v>
      </c>
      <c r="L7" s="3">
        <f t="shared" si="4"/>
        <v>1.1200000000000001</v>
      </c>
      <c r="M7" s="3">
        <f t="shared" si="4"/>
        <v>1.1200000000000001</v>
      </c>
      <c r="N7" s="3">
        <f t="shared" si="4"/>
        <v>1.1200000000000001</v>
      </c>
      <c r="O7" s="3">
        <f t="shared" si="4"/>
        <v>1.1200000000000001</v>
      </c>
      <c r="P7" s="3">
        <f t="shared" si="4"/>
        <v>1.1200000000000001</v>
      </c>
      <c r="Q7" s="3">
        <f t="shared" si="4"/>
        <v>1.1200000000000001</v>
      </c>
      <c r="R7" s="3">
        <f t="shared" si="4"/>
        <v>1.1200000000000001</v>
      </c>
      <c r="S7" s="3">
        <f t="shared" si="4"/>
        <v>1.1200000000000001</v>
      </c>
      <c r="T7" s="3">
        <f t="shared" si="4"/>
        <v>1.1200000000000001</v>
      </c>
      <c r="U7" s="3">
        <f t="shared" si="4"/>
        <v>1.1200000000000001</v>
      </c>
      <c r="V7" s="3">
        <f t="shared" si="4"/>
        <v>1.1200000000000001</v>
      </c>
      <c r="W7" s="3">
        <f t="shared" si="4"/>
        <v>1.1200000000000001</v>
      </c>
      <c r="X7" s="3">
        <f t="shared" si="4"/>
        <v>1.1200000000000001</v>
      </c>
      <c r="Y7" s="3">
        <f t="shared" si="4"/>
        <v>1.1200000000000001</v>
      </c>
      <c r="Z7" s="3">
        <f t="shared" si="4"/>
        <v>1.1200000000000001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87000000000</v>
      </c>
      <c r="H8" s="2">
        <f>IFERROR(INDEX(D8:G8,COUNT(D8:G8)),"")</f>
        <v>87000000000</v>
      </c>
      <c r="I8" s="2">
        <f t="shared" ref="I8:Z8" si="5">IFERROR(INDEX(I51:I500,MATCH($C$8,$C$51:$C$500,0)),"")</f>
        <v>43000000000</v>
      </c>
      <c r="J8" s="2">
        <f t="shared" si="5"/>
        <v>-29000000000</v>
      </c>
      <c r="K8" s="2">
        <f t="shared" si="5"/>
        <v>110000000000</v>
      </c>
      <c r="L8" s="2">
        <f t="shared" si="5"/>
        <v>67000000000</v>
      </c>
      <c r="M8" s="2">
        <f t="shared" si="5"/>
        <v>-30000000000</v>
      </c>
      <c r="N8" s="2">
        <f t="shared" si="5"/>
        <v>49000000000</v>
      </c>
      <c r="O8" s="2">
        <f t="shared" si="5"/>
        <v>-119000000000</v>
      </c>
      <c r="P8" s="2">
        <f t="shared" si="5"/>
        <v>25000000000</v>
      </c>
      <c r="Q8" s="2">
        <f t="shared" si="5"/>
        <v>-8000000000</v>
      </c>
      <c r="R8" s="2">
        <f t="shared" si="5"/>
        <v>28000000000</v>
      </c>
      <c r="S8" s="2">
        <f t="shared" si="5"/>
        <v>4000000000</v>
      </c>
      <c r="T8" s="2">
        <f t="shared" si="5"/>
        <v>-2000000000</v>
      </c>
      <c r="U8" s="2">
        <f t="shared" si="5"/>
        <v>-125000000000</v>
      </c>
      <c r="V8" s="2">
        <f t="shared" si="5"/>
        <v>-94000000000</v>
      </c>
      <c r="W8" s="2">
        <f t="shared" si="5"/>
        <v>-11000000000</v>
      </c>
      <c r="X8" s="2">
        <f t="shared" si="5"/>
        <v>-3000000000</v>
      </c>
      <c r="Y8" s="2">
        <f t="shared" si="5"/>
        <v>1000000000</v>
      </c>
      <c r="Z8" s="2">
        <f t="shared" si="5"/>
        <v>-54000000000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88.47</v>
      </c>
      <c r="H9" s="3">
        <f>IFERROR(INDEX(D9:G9,COUNT(D9:G9)),"")</f>
        <v>88.47</v>
      </c>
      <c r="I9" s="3">
        <f t="shared" ref="I9:Z9" si="6">IFERROR(INDEX(I51:I500,MATCH($C$9,$C$51:$C$500,0)),"")</f>
        <v>37.97</v>
      </c>
      <c r="J9" s="3">
        <f t="shared" si="6"/>
        <v>-25.55</v>
      </c>
      <c r="K9" s="3">
        <f t="shared" si="6"/>
        <v>98.51</v>
      </c>
      <c r="L9" s="3">
        <f t="shared" si="6"/>
        <v>60.24</v>
      </c>
      <c r="M9" s="3">
        <f t="shared" si="6"/>
        <v>-27.1</v>
      </c>
      <c r="N9" s="3">
        <f t="shared" si="6"/>
        <v>44.02</v>
      </c>
      <c r="O9" s="3">
        <f t="shared" si="6"/>
        <v>-106.21</v>
      </c>
      <c r="P9" s="3">
        <f t="shared" si="6"/>
        <v>21.99</v>
      </c>
      <c r="Q9" s="3">
        <f t="shared" si="6"/>
        <v>0</v>
      </c>
      <c r="R9" s="3">
        <f t="shared" si="6"/>
        <v>24.76</v>
      </c>
      <c r="S9" s="3">
        <f t="shared" si="6"/>
        <v>3.77</v>
      </c>
      <c r="T9" s="3">
        <f t="shared" si="6"/>
        <v>5.35</v>
      </c>
      <c r="U9" s="3">
        <f t="shared" si="6"/>
        <v>-111.99</v>
      </c>
      <c r="V9" s="3">
        <f t="shared" si="6"/>
        <v>-84.07</v>
      </c>
      <c r="W9" s="3">
        <f t="shared" si="6"/>
        <v>-10.199999999999999</v>
      </c>
      <c r="X9" s="3">
        <f t="shared" si="6"/>
        <v>-2.54</v>
      </c>
      <c r="Y9" s="3">
        <f t="shared" si="6"/>
        <v>0.48</v>
      </c>
      <c r="Z9" s="3">
        <f t="shared" si="6"/>
        <v>-48.16</v>
      </c>
    </row>
    <row r="10" spans="1:26" ht="15.5" x14ac:dyDescent="0.35">
      <c r="C10" t="s">
        <v>17</v>
      </c>
      <c r="D10" s="3">
        <f ca="1">IFERROR(IF(D9=0,"",D2/D9),"")</f>
        <v>3.6396518593873628</v>
      </c>
      <c r="I10" s="3">
        <f t="shared" ref="I10:Z10" ca="1" si="7">IFERROR(IF(I9=0,"",I2/I9),"")</f>
        <v>8.8490913879378468</v>
      </c>
      <c r="J10" s="3">
        <f t="shared" ca="1" si="7"/>
        <v>-11.350293542074363</v>
      </c>
      <c r="K10" s="3">
        <f t="shared" ca="1" si="7"/>
        <v>2.6596284641153183</v>
      </c>
      <c r="L10" s="3">
        <f t="shared" ca="1" si="7"/>
        <v>4.0504648074369189</v>
      </c>
      <c r="M10" s="3">
        <f t="shared" ca="1" si="7"/>
        <v>-8.3394833948339482</v>
      </c>
      <c r="N10" s="3">
        <f t="shared" ca="1" si="7"/>
        <v>4.906860517946388</v>
      </c>
      <c r="O10" s="3">
        <f t="shared" ca="1" si="7"/>
        <v>-2.8622540250447228</v>
      </c>
      <c r="P10" s="3">
        <f t="shared" ca="1" si="7"/>
        <v>11.36880400181901</v>
      </c>
      <c r="Q10" s="3" t="str">
        <f t="shared" si="7"/>
        <v/>
      </c>
      <c r="R10" s="3">
        <f t="shared" ca="1" si="7"/>
        <v>9.6930533117932143</v>
      </c>
      <c r="S10" s="3" t="str">
        <f t="shared" ca="1" si="7"/>
        <v/>
      </c>
      <c r="T10" s="3">
        <f t="shared" ca="1" si="7"/>
        <v>28.971962616822431</v>
      </c>
      <c r="U10" s="3" t="str">
        <f t="shared" ca="1" si="7"/>
        <v/>
      </c>
      <c r="V10" s="3">
        <f t="shared" ca="1" si="7"/>
        <v>-1.605804686570715</v>
      </c>
      <c r="W10" s="3">
        <f t="shared" ca="1" si="7"/>
        <v>-11.176470588235295</v>
      </c>
      <c r="X10" s="3" t="str">
        <f t="shared" ca="1" si="7"/>
        <v/>
      </c>
      <c r="Y10" s="3" t="str">
        <f t="shared" ca="1" si="7"/>
        <v/>
      </c>
      <c r="Z10" s="3">
        <f t="shared" ca="1" si="7"/>
        <v>-2.4916943521594686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125850439388</v>
      </c>
      <c r="H11" s="2">
        <f>IFERROR(INDEX(D11:G11,COUNT(D11:G11)),"")</f>
        <v>125850439388</v>
      </c>
      <c r="I11" s="2">
        <f t="shared" ref="I11:Z11" si="8">IFERROR(INDEX(I51:I500,MATCH($C$11,$C$51:$C$500,0)),"")</f>
        <v>38505113377</v>
      </c>
      <c r="J11" s="2">
        <f t="shared" si="8"/>
        <v>18346987843</v>
      </c>
      <c r="K11" s="2">
        <f t="shared" si="8"/>
        <v>55065517280</v>
      </c>
      <c r="L11" s="2">
        <f t="shared" si="8"/>
        <v>11661752737</v>
      </c>
      <c r="M11" s="2">
        <f t="shared" si="8"/>
        <v>62936197262</v>
      </c>
      <c r="N11" s="2">
        <f t="shared" si="8"/>
        <v>16178240346</v>
      </c>
      <c r="O11" s="2">
        <f t="shared" si="8"/>
        <v>32211039930</v>
      </c>
      <c r="P11" s="2">
        <f t="shared" si="8"/>
        <v>40902446640</v>
      </c>
      <c r="Q11" s="2">
        <f t="shared" si="8"/>
        <v>126807432464</v>
      </c>
      <c r="R11" s="2">
        <f t="shared" si="8"/>
        <v>69819512096</v>
      </c>
      <c r="S11" s="2">
        <f t="shared" si="8"/>
        <v>6747985842</v>
      </c>
      <c r="T11" s="2">
        <f t="shared" si="8"/>
        <v>34219353693</v>
      </c>
      <c r="U11" s="2">
        <f t="shared" si="8"/>
        <v>18602014545</v>
      </c>
      <c r="V11" s="2">
        <f t="shared" si="8"/>
        <v>7320204639</v>
      </c>
      <c r="W11" s="2">
        <f t="shared" si="8"/>
        <v>12893308349</v>
      </c>
      <c r="X11" s="2">
        <f t="shared" si="8"/>
        <v>14319138784</v>
      </c>
      <c r="Y11" s="2">
        <f t="shared" si="8"/>
        <v>2159376021</v>
      </c>
      <c r="Z11" s="2">
        <f t="shared" si="8"/>
        <v>9638248278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-126000000000</v>
      </c>
      <c r="H12" s="2">
        <f>IFERROR(INDEX(D12:G12,COUNT(D12:G12)),"")</f>
        <v>-126000000000</v>
      </c>
      <c r="I12" s="2">
        <f t="shared" ref="I12:Z12" si="9">IFERROR(INDEX(I51:I500,MATCH($C$12,$C$51:$C$500,0)),"")</f>
        <v>-39000000000</v>
      </c>
      <c r="J12" s="2">
        <f t="shared" si="9"/>
        <v>-18000000000</v>
      </c>
      <c r="K12" s="2">
        <f t="shared" si="9"/>
        <v>-55000000000</v>
      </c>
      <c r="L12" s="2">
        <f t="shared" si="9"/>
        <v>46000000000</v>
      </c>
      <c r="M12" s="2">
        <f t="shared" si="9"/>
        <v>114000000000</v>
      </c>
      <c r="N12" s="2">
        <f t="shared" si="9"/>
        <v>79000000000</v>
      </c>
      <c r="O12" s="2">
        <f t="shared" si="9"/>
        <v>118000000000</v>
      </c>
      <c r="P12" s="2">
        <f t="shared" si="9"/>
        <v>-11000000000</v>
      </c>
      <c r="Q12" s="2">
        <f t="shared" si="9"/>
        <v>3000000000</v>
      </c>
      <c r="R12" s="2">
        <f t="shared" si="9"/>
        <v>-11000000000</v>
      </c>
      <c r="S12" s="2">
        <f t="shared" si="9"/>
        <v>53000000000</v>
      </c>
      <c r="T12" s="2">
        <f t="shared" si="9"/>
        <v>51000000000</v>
      </c>
      <c r="U12" s="2">
        <f t="shared" si="9"/>
        <v>49000000000</v>
      </c>
      <c r="V12" s="2">
        <f t="shared" si="9"/>
        <v>129000000000</v>
      </c>
      <c r="W12" s="2">
        <f t="shared" si="9"/>
        <v>37000000000</v>
      </c>
      <c r="X12" s="2">
        <f t="shared" si="9"/>
        <v>24000000000</v>
      </c>
      <c r="Y12" s="2">
        <f t="shared" si="9"/>
        <v>24000000000</v>
      </c>
      <c r="Z12" s="2">
        <f t="shared" si="9"/>
        <v>50000000000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58000000000</v>
      </c>
      <c r="M13" s="2">
        <f t="shared" si="10"/>
        <v>177000000000</v>
      </c>
      <c r="N13" s="2">
        <f t="shared" si="10"/>
        <v>95000000000</v>
      </c>
      <c r="O13" s="2">
        <f t="shared" si="10"/>
        <v>150000000000</v>
      </c>
      <c r="P13" s="2">
        <f t="shared" si="10"/>
        <v>30000000000</v>
      </c>
      <c r="Q13" s="2">
        <f t="shared" si="10"/>
        <v>130000000000</v>
      </c>
      <c r="R13" s="2">
        <f t="shared" si="10"/>
        <v>59000000000</v>
      </c>
      <c r="S13" s="2">
        <f t="shared" si="10"/>
        <v>60000000000</v>
      </c>
      <c r="T13" s="2">
        <f t="shared" si="10"/>
        <v>85000000000</v>
      </c>
      <c r="U13" s="2">
        <f t="shared" si="10"/>
        <v>67000000000</v>
      </c>
      <c r="V13" s="2">
        <f t="shared" si="10"/>
        <v>136000000000</v>
      </c>
      <c r="W13" s="2">
        <f t="shared" si="10"/>
        <v>50000000000</v>
      </c>
      <c r="X13" s="2">
        <f t="shared" si="10"/>
        <v>39000000000</v>
      </c>
      <c r="Y13" s="2">
        <f t="shared" si="10"/>
        <v>26000000000</v>
      </c>
      <c r="Z13" s="2">
        <f t="shared" si="10"/>
        <v>60000000000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-425000000</v>
      </c>
      <c r="J14" s="2">
        <f t="shared" si="11"/>
        <v>-425000000</v>
      </c>
      <c r="K14" s="2">
        <f t="shared" si="11"/>
        <v>-11861344145</v>
      </c>
      <c r="L14" s="2">
        <f t="shared" si="11"/>
        <v>-10562499948</v>
      </c>
      <c r="M14" s="2">
        <f t="shared" si="11"/>
        <v>-11593568916</v>
      </c>
      <c r="N14" s="2">
        <f t="shared" si="11"/>
        <v>-5109895833</v>
      </c>
      <c r="O14" s="2">
        <f t="shared" si="11"/>
        <v>-9144450000</v>
      </c>
      <c r="P14" s="2">
        <f t="shared" si="11"/>
        <v>-2959579091</v>
      </c>
      <c r="Q14" s="2">
        <f t="shared" si="11"/>
        <v>-4531693797</v>
      </c>
      <c r="R14" s="2">
        <f t="shared" si="11"/>
        <v>-11104740194</v>
      </c>
      <c r="S14" s="2">
        <f t="shared" si="11"/>
        <v>-15815522439</v>
      </c>
      <c r="T14" s="2">
        <f t="shared" si="11"/>
        <v>-20658598267</v>
      </c>
      <c r="U14" s="2">
        <f t="shared" si="11"/>
        <v>-20221092110</v>
      </c>
      <c r="V14" s="2">
        <f t="shared" si="11"/>
        <v>-20118183724</v>
      </c>
      <c r="W14" s="2">
        <f t="shared" si="11"/>
        <v>-12728620772</v>
      </c>
      <c r="X14" s="2">
        <f t="shared" si="11"/>
        <v>-6478250457</v>
      </c>
      <c r="Y14" s="2">
        <f t="shared" si="11"/>
        <v>-7506715339</v>
      </c>
      <c r="Z14" s="2">
        <f t="shared" si="11"/>
        <v>-9547035059</v>
      </c>
    </row>
    <row r="15" spans="1:26" ht="15.5" x14ac:dyDescent="0.35">
      <c r="C15" t="s">
        <v>27</v>
      </c>
      <c r="D15" s="2">
        <f>IFERROR(INDEX(D51:D500,MATCH($C$15,$C$51:$C$500,0)),"")</f>
        <v>-4564850277</v>
      </c>
      <c r="H15" s="2">
        <f>IFERROR(SUM(D15:G15)*(4/MAX(1,COUNT(D15:G15))),"")</f>
        <v>-18259401108</v>
      </c>
      <c r="I15" s="2">
        <f t="shared" ref="I15:Z15" si="12">IFERROR(INDEX(I51:I500,MATCH($C$15,$C$51:$C$500,0)),"")</f>
        <v>-8284663548</v>
      </c>
      <c r="J15" s="2">
        <f t="shared" si="12"/>
        <v>-23618601822</v>
      </c>
      <c r="K15" s="2">
        <f t="shared" si="12"/>
        <v>-11343157978</v>
      </c>
      <c r="L15" s="2">
        <f t="shared" si="12"/>
        <v>-4645383518</v>
      </c>
      <c r="M15" s="2">
        <f t="shared" si="12"/>
        <v>-1958030147</v>
      </c>
      <c r="N15" s="2">
        <f t="shared" si="12"/>
        <v>-2566249771</v>
      </c>
      <c r="O15" s="2">
        <f t="shared" si="12"/>
        <v>-10183374385</v>
      </c>
      <c r="P15" s="2">
        <f t="shared" si="12"/>
        <v>-23833338586</v>
      </c>
      <c r="Q15" s="2">
        <f t="shared" si="12"/>
        <v>-553314951</v>
      </c>
      <c r="R15" s="2">
        <f t="shared" si="12"/>
        <v>-14689067757</v>
      </c>
      <c r="S15" s="2">
        <f t="shared" si="12"/>
        <v>-8712277887</v>
      </c>
      <c r="T15" s="2">
        <f t="shared" si="12"/>
        <v>-6871966432</v>
      </c>
      <c r="U15" s="2">
        <f t="shared" si="12"/>
        <v>-2993053470</v>
      </c>
      <c r="V15" s="2">
        <f t="shared" si="12"/>
        <v>-8172531234</v>
      </c>
      <c r="W15" s="2">
        <f t="shared" si="12"/>
        <v>-6449254176</v>
      </c>
      <c r="X15" s="2">
        <f t="shared" si="12"/>
        <v>-1941766300</v>
      </c>
      <c r="Y15" s="2">
        <f t="shared" si="12"/>
        <v>3018345301</v>
      </c>
      <c r="Z15" s="2">
        <f t="shared" si="12"/>
        <v>1378368463</v>
      </c>
    </row>
    <row r="16" spans="1:26" ht="15.5" x14ac:dyDescent="0.35">
      <c r="C16" t="s">
        <v>28</v>
      </c>
      <c r="D16" s="2">
        <f>IFERROR(INDEX(D51:D500,MATCH($C$16,$C$51:$C$500,0)),"")</f>
        <v>20545384003</v>
      </c>
      <c r="H16" s="2">
        <f>IFERROR(SUM(D16:G16)*(4/MAX(1,COUNT(D16:G16))),"")</f>
        <v>82181536012</v>
      </c>
      <c r="I16" s="2">
        <f t="shared" ref="I16:Z16" si="13">IFERROR(INDEX(I51:I500,MATCH($C$16,$C$51:$C$500,0)),"")</f>
        <v>33139032273</v>
      </c>
      <c r="J16" s="2">
        <f t="shared" si="13"/>
        <v>100993471060</v>
      </c>
      <c r="K16" s="2">
        <f t="shared" si="13"/>
        <v>42109127004</v>
      </c>
      <c r="L16" s="2">
        <f t="shared" si="13"/>
        <v>35142847264</v>
      </c>
      <c r="M16" s="2">
        <f t="shared" si="13"/>
        <v>-11041672531</v>
      </c>
      <c r="N16" s="2">
        <f t="shared" si="13"/>
        <v>9130021231</v>
      </c>
      <c r="O16" s="2">
        <f t="shared" si="13"/>
        <v>48831643532</v>
      </c>
      <c r="P16" s="2">
        <f t="shared" si="13"/>
        <v>64508435214</v>
      </c>
      <c r="Q16" s="2">
        <f t="shared" si="13"/>
        <v>44548264596</v>
      </c>
      <c r="R16" s="2">
        <f t="shared" si="13"/>
        <v>34528844006</v>
      </c>
      <c r="S16" s="2">
        <f t="shared" si="13"/>
        <v>21472643499</v>
      </c>
      <c r="T16" s="2">
        <f t="shared" si="13"/>
        <v>27370807811</v>
      </c>
      <c r="U16" s="2">
        <f t="shared" si="13"/>
        <v>10671148829</v>
      </c>
      <c r="V16" s="2">
        <f t="shared" si="13"/>
        <v>32005609712</v>
      </c>
      <c r="W16" s="2">
        <f t="shared" si="13"/>
        <v>25452216803</v>
      </c>
      <c r="X16" s="2">
        <f t="shared" si="13"/>
        <v>5827352566</v>
      </c>
      <c r="Y16" s="2">
        <f t="shared" si="13"/>
        <v>-1337490086</v>
      </c>
      <c r="Z16" s="2">
        <f t="shared" si="13"/>
        <v>1413292798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360640000000</v>
      </c>
      <c r="H20" s="2">
        <f t="shared" ref="H20:Z20" ca="1" si="14">IFERROR(H21*H2,"")</f>
        <v>360640000000</v>
      </c>
      <c r="I20" s="2">
        <f t="shared" ca="1" si="14"/>
        <v>376320000000</v>
      </c>
      <c r="J20" s="2">
        <f t="shared" ca="1" si="14"/>
        <v>324800000000</v>
      </c>
      <c r="K20" s="2">
        <f t="shared" ca="1" si="14"/>
        <v>293440000000</v>
      </c>
      <c r="L20" s="2">
        <f t="shared" ca="1" si="14"/>
        <v>273280000000</v>
      </c>
      <c r="M20" s="2">
        <f t="shared" ca="1" si="14"/>
        <v>253120000000</v>
      </c>
      <c r="N20" s="2">
        <f t="shared" ca="1" si="14"/>
        <v>241920000000</v>
      </c>
      <c r="O20" s="2">
        <f t="shared" ca="1" si="14"/>
        <v>340480000000</v>
      </c>
      <c r="P20" s="2">
        <f t="shared" ca="1" si="14"/>
        <v>280000000000</v>
      </c>
      <c r="Q20" s="2">
        <f t="shared" ca="1" si="14"/>
        <v>315840000000</v>
      </c>
      <c r="R20" s="2">
        <f t="shared" ca="1" si="14"/>
        <v>268800000000</v>
      </c>
      <c r="S20" s="2" t="str">
        <f t="shared" ca="1" si="14"/>
        <v/>
      </c>
      <c r="T20" s="2">
        <f t="shared" ca="1" si="14"/>
        <v>173600000000</v>
      </c>
      <c r="U20" s="2" t="str">
        <f t="shared" ca="1" si="14"/>
        <v/>
      </c>
      <c r="V20" s="2">
        <f t="shared" ca="1" si="14"/>
        <v>151200000000</v>
      </c>
      <c r="W20" s="2">
        <f t="shared" ca="1" si="14"/>
        <v>127680000000</v>
      </c>
      <c r="X20" s="2" t="str">
        <f t="shared" ca="1" si="14"/>
        <v/>
      </c>
      <c r="Y20" s="2" t="str">
        <f t="shared" ca="1" si="14"/>
        <v/>
      </c>
      <c r="Z20" s="2">
        <f t="shared" ca="1" si="14"/>
        <v>134400000000</v>
      </c>
    </row>
    <row r="21" spans="1:26" ht="15.5" x14ac:dyDescent="0.35">
      <c r="C21" t="s">
        <v>11</v>
      </c>
      <c r="D21" s="2">
        <f>IFERROR(INDEX(D51:D500,MATCH($C$7,$C$51:$C$500,0)),"")</f>
        <v>1120000000</v>
      </c>
      <c r="H21" s="2">
        <f>IFERROR(INDEX(D21:G21,COUNT(D21:G21)),"")</f>
        <v>1120000000</v>
      </c>
      <c r="I21" s="2">
        <f t="shared" ref="I21:Z21" si="15">IFERROR(INDEX(I51:I500,MATCH($C$7,$C$51:$C$500,0)),"")</f>
        <v>1120000000</v>
      </c>
      <c r="J21" s="2">
        <f t="shared" si="15"/>
        <v>1120000000</v>
      </c>
      <c r="K21" s="2">
        <f t="shared" si="15"/>
        <v>1120000000</v>
      </c>
      <c r="L21" s="2">
        <f t="shared" si="15"/>
        <v>1120000000</v>
      </c>
      <c r="M21" s="2">
        <f t="shared" si="15"/>
        <v>1120000000</v>
      </c>
      <c r="N21" s="2">
        <f t="shared" si="15"/>
        <v>1120000000</v>
      </c>
      <c r="O21" s="2">
        <f t="shared" si="15"/>
        <v>1120000000</v>
      </c>
      <c r="P21" s="2">
        <f t="shared" si="15"/>
        <v>1120000000</v>
      </c>
      <c r="Q21" s="2">
        <f t="shared" si="15"/>
        <v>1120000000</v>
      </c>
      <c r="R21" s="2">
        <f t="shared" si="15"/>
        <v>1120000000</v>
      </c>
      <c r="S21" s="2">
        <f t="shared" si="15"/>
        <v>1120000000</v>
      </c>
      <c r="T21" s="2">
        <f t="shared" si="15"/>
        <v>1120000000</v>
      </c>
      <c r="U21" s="2">
        <f t="shared" si="15"/>
        <v>1120000000</v>
      </c>
      <c r="V21" s="2">
        <f t="shared" si="15"/>
        <v>1120000000</v>
      </c>
      <c r="W21" s="2">
        <f t="shared" si="15"/>
        <v>1120000000</v>
      </c>
      <c r="X21" s="2">
        <f t="shared" si="15"/>
        <v>1120000000</v>
      </c>
      <c r="Y21" s="2">
        <f t="shared" si="15"/>
        <v>1120000000</v>
      </c>
      <c r="Z21" s="2">
        <f t="shared" si="15"/>
        <v>1120000000</v>
      </c>
    </row>
    <row r="23" spans="1:26" ht="15.5" x14ac:dyDescent="0.35">
      <c r="B23" t="s">
        <v>53</v>
      </c>
      <c r="C23" t="s">
        <v>54</v>
      </c>
      <c r="D23" s="3">
        <f>IFERROR(D5/D6*100,"")</f>
        <v>1.1108431577780358</v>
      </c>
      <c r="H23" s="3">
        <f t="shared" ref="H23:Z23" si="16">IFERROR(H5/H6*100,"")</f>
        <v>4.4433726311121431</v>
      </c>
      <c r="I23" s="3">
        <f t="shared" si="16"/>
        <v>1.631651983955883</v>
      </c>
      <c r="J23" s="3">
        <f t="shared" si="16"/>
        <v>11.676251262836248</v>
      </c>
      <c r="K23" s="3">
        <f t="shared" si="16"/>
        <v>2.2975069779867452</v>
      </c>
      <c r="L23" s="3">
        <f t="shared" si="16"/>
        <v>2.5084050480577047</v>
      </c>
      <c r="M23" s="3">
        <f t="shared" si="16"/>
        <v>31.565042534805187</v>
      </c>
      <c r="N23" s="3">
        <f t="shared" si="16"/>
        <v>0.52112173525146543</v>
      </c>
      <c r="O23" s="3">
        <f t="shared" si="16"/>
        <v>4.4579212309121834</v>
      </c>
      <c r="P23" s="3">
        <f t="shared" si="16"/>
        <v>4.9821328105438027</v>
      </c>
      <c r="Q23" s="3">
        <f t="shared" si="16"/>
        <v>60.264856987350477</v>
      </c>
      <c r="R23" s="3">
        <f t="shared" si="16"/>
        <v>6.2608431195321863</v>
      </c>
      <c r="S23" s="3">
        <f t="shared" si="16"/>
        <v>3.9833952406978943</v>
      </c>
      <c r="T23" s="3">
        <f t="shared" si="16"/>
        <v>7.1262122303265407</v>
      </c>
      <c r="U23" s="3">
        <f t="shared" si="16"/>
        <v>2.8504597186108676</v>
      </c>
      <c r="V23" s="3">
        <f t="shared" si="16"/>
        <v>8.9902515901935161</v>
      </c>
      <c r="W23" s="3">
        <f t="shared" si="16"/>
        <v>7.768911637804397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-7.4012674709063919E-2</v>
      </c>
      <c r="H24" s="4">
        <f t="shared" ref="H24:Z24" si="17">IFERROR(_xlfn.RRI(5,M23,H23),"")</f>
        <v>-0.32438190711031201</v>
      </c>
      <c r="I24" s="4">
        <f t="shared" si="17"/>
        <v>0.25642818209044638</v>
      </c>
      <c r="J24" s="4">
        <f t="shared" si="17"/>
        <v>0.21236728399664484</v>
      </c>
      <c r="K24" s="4">
        <f t="shared" si="17"/>
        <v>-0.14341925497059049</v>
      </c>
      <c r="L24" s="4">
        <f t="shared" si="17"/>
        <v>-0.47049909446157023</v>
      </c>
      <c r="M24" s="4">
        <f t="shared" si="17"/>
        <v>0.38202122020563745</v>
      </c>
      <c r="N24" s="4">
        <f t="shared" si="17"/>
        <v>-0.33421016929695102</v>
      </c>
      <c r="O24" s="4">
        <f t="shared" si="17"/>
        <v>-8.9552877490429061E-2</v>
      </c>
      <c r="P24" s="4">
        <f t="shared" si="17"/>
        <v>0.11815002662571872</v>
      </c>
      <c r="Q24" s="4">
        <f t="shared" si="17"/>
        <v>0.46304760302910419</v>
      </c>
      <c r="R24" s="4">
        <f t="shared" si="17"/>
        <v>-4.2244779392550003E-2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14.27</v>
      </c>
      <c r="H25" s="3">
        <f>IFERROR(INDEX(D25:G25,COUNT(D25:G25)),"")</f>
        <v>14.27</v>
      </c>
      <c r="I25" s="3">
        <f t="shared" ref="I25:Z25" si="18">IFERROR(INDEX(I51:I500,MATCH($C$25,$C$51:$C$500,0)),"")</f>
        <v>22.19</v>
      </c>
      <c r="J25" s="3">
        <f t="shared" si="18"/>
        <v>69.08</v>
      </c>
      <c r="K25" s="3">
        <f t="shared" si="18"/>
        <v>27.47</v>
      </c>
      <c r="L25" s="3">
        <f t="shared" si="18"/>
        <v>27.23</v>
      </c>
      <c r="M25" s="3">
        <f t="shared" si="18"/>
        <v>-11.61</v>
      </c>
      <c r="N25" s="3">
        <f t="shared" si="18"/>
        <v>5.86</v>
      </c>
      <c r="O25" s="3">
        <f t="shared" si="18"/>
        <v>34.51</v>
      </c>
      <c r="P25" s="3">
        <f t="shared" si="18"/>
        <v>36.32</v>
      </c>
      <c r="Q25" s="3">
        <f t="shared" si="18"/>
        <v>39.299999999999997</v>
      </c>
      <c r="R25" s="3">
        <f t="shared" si="18"/>
        <v>18.93</v>
      </c>
      <c r="S25" s="3">
        <f t="shared" si="18"/>
        <v>11.41</v>
      </c>
      <c r="T25" s="3">
        <f t="shared" si="18"/>
        <v>18.3</v>
      </c>
      <c r="U25" s="3">
        <f t="shared" si="18"/>
        <v>6.86</v>
      </c>
      <c r="V25" s="3">
        <f t="shared" si="18"/>
        <v>21.25</v>
      </c>
      <c r="W25" s="3">
        <f t="shared" si="18"/>
        <v>16.95</v>
      </c>
      <c r="X25" s="3">
        <f t="shared" si="18"/>
        <v>3.47</v>
      </c>
      <c r="Y25" s="3">
        <f t="shared" si="18"/>
        <v>1.5</v>
      </c>
      <c r="Z25" s="3">
        <f t="shared" si="18"/>
        <v>2.4900000000000002</v>
      </c>
    </row>
    <row r="26" spans="1:26" ht="15.5" x14ac:dyDescent="0.35">
      <c r="C26" t="s">
        <v>58</v>
      </c>
      <c r="D26" s="4">
        <f>IFERROR(_xlfn.RRI(5,I25,D25),"")</f>
        <v>-8.4510570506662552E-2</v>
      </c>
      <c r="H26" s="4" t="str">
        <f t="shared" ref="H26:Z26" si="19">IFERROR(_xlfn.RRI(5,M25,H25),"")</f>
        <v/>
      </c>
      <c r="I26" s="4">
        <f t="shared" si="19"/>
        <v>0.30512448453181973</v>
      </c>
      <c r="J26" s="4">
        <f t="shared" si="19"/>
        <v>0.14889800132535713</v>
      </c>
      <c r="K26" s="4">
        <f t="shared" si="19"/>
        <v>-5.432357200172222E-2</v>
      </c>
      <c r="L26" s="4">
        <f t="shared" si="19"/>
        <v>-7.0753319863409381E-2</v>
      </c>
      <c r="M26" s="4" t="str">
        <f t="shared" si="19"/>
        <v/>
      </c>
      <c r="N26" s="4">
        <f t="shared" si="19"/>
        <v>-0.12476959917472963</v>
      </c>
      <c r="O26" s="4">
        <f t="shared" si="19"/>
        <v>0.13526898659810671</v>
      </c>
      <c r="P26" s="4">
        <f t="shared" si="19"/>
        <v>0.39561087465327516</v>
      </c>
      <c r="Q26" s="4">
        <f t="shared" si="19"/>
        <v>0.13085448084060114</v>
      </c>
      <c r="R26" s="4">
        <f t="shared" si="19"/>
        <v>2.2341951450474795E-2</v>
      </c>
      <c r="S26" s="4">
        <f t="shared" si="19"/>
        <v>0.2687943438095437</v>
      </c>
      <c r="T26" s="4">
        <f t="shared" si="19"/>
        <v>0.64919483553372515</v>
      </c>
      <c r="U26" s="4">
        <f t="shared" si="19"/>
        <v>0.22468656536836096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607.58902186696423</v>
      </c>
      <c r="H27" s="3">
        <f t="shared" ref="H27:Z27" si="20">IFERROR(H4/H21,"")</f>
        <v>2430.3560874678569</v>
      </c>
      <c r="I27" s="3">
        <f t="shared" si="20"/>
        <v>1595.8462586000001</v>
      </c>
      <c r="J27" s="3">
        <f t="shared" si="20"/>
        <v>1775.5315522875001</v>
      </c>
      <c r="K27" s="3">
        <f t="shared" si="20"/>
        <v>1471.8917614508928</v>
      </c>
      <c r="L27" s="3">
        <f t="shared" si="20"/>
        <v>1352.5962778062501</v>
      </c>
      <c r="M27" s="3">
        <f t="shared" si="20"/>
        <v>1084.1108159160715</v>
      </c>
      <c r="N27" s="3">
        <f t="shared" si="20"/>
        <v>789.12758260535713</v>
      </c>
      <c r="O27" s="3">
        <f t="shared" si="20"/>
        <v>1026.0004506080356</v>
      </c>
      <c r="P27" s="3">
        <f t="shared" si="20"/>
        <v>1110.2372993017857</v>
      </c>
      <c r="Q27" s="3">
        <f t="shared" si="20"/>
        <v>1085.2470339241072</v>
      </c>
      <c r="R27" s="3">
        <f t="shared" si="20"/>
        <v>881.61527631607146</v>
      </c>
      <c r="S27" s="3">
        <f t="shared" si="20"/>
        <v>864.02708910446427</v>
      </c>
      <c r="T27" s="3">
        <f t="shared" si="20"/>
        <v>821.01595588750001</v>
      </c>
      <c r="U27" s="3">
        <f t="shared" si="20"/>
        <v>922.13164184732148</v>
      </c>
      <c r="V27" s="3">
        <f t="shared" si="20"/>
        <v>910.89024822857141</v>
      </c>
      <c r="W27" s="3">
        <f t="shared" si="20"/>
        <v>772.10053579910709</v>
      </c>
      <c r="X27" s="3">
        <f t="shared" si="20"/>
        <v>484.48051426249998</v>
      </c>
      <c r="Y27" s="3">
        <f t="shared" si="20"/>
        <v>269.04529819107142</v>
      </c>
      <c r="Z27" s="3">
        <f t="shared" si="20"/>
        <v>481.87245304196426</v>
      </c>
    </row>
    <row r="28" spans="1:26" ht="15.5" x14ac:dyDescent="0.35">
      <c r="C28" t="s">
        <v>60</v>
      </c>
      <c r="D28" s="4">
        <f>IFERROR(_xlfn.RRI(5,I27,D27),"")</f>
        <v>-0.17562697257654114</v>
      </c>
      <c r="H28" s="4">
        <f t="shared" ref="H28:Z28" si="21">IFERROR(_xlfn.RRI(5,M27,H27),"")</f>
        <v>0.17522019687504575</v>
      </c>
      <c r="I28" s="4">
        <f t="shared" si="21"/>
        <v>0.15124767259088912</v>
      </c>
      <c r="J28" s="4">
        <f t="shared" si="21"/>
        <v>0.11592798426364515</v>
      </c>
      <c r="K28" s="4">
        <f t="shared" si="21"/>
        <v>5.8015456047431968E-2</v>
      </c>
      <c r="L28" s="4">
        <f t="shared" si="21"/>
        <v>4.5027973995579451E-2</v>
      </c>
      <c r="M28" s="4">
        <f t="shared" si="21"/>
        <v>4.221882685048306E-2</v>
      </c>
      <c r="N28" s="4">
        <f t="shared" si="21"/>
        <v>-1.7971768837519497E-2</v>
      </c>
      <c r="O28" s="4">
        <f t="shared" si="21"/>
        <v>4.5584630695989725E-2</v>
      </c>
      <c r="P28" s="4">
        <f t="shared" si="21"/>
        <v>3.7826074619646599E-2</v>
      </c>
      <c r="Q28" s="4">
        <f t="shared" si="21"/>
        <v>3.5648811167507732E-2</v>
      </c>
      <c r="R28" s="4">
        <f t="shared" si="21"/>
        <v>2.6883204328904453E-2</v>
      </c>
      <c r="S28" s="4">
        <f t="shared" si="21"/>
        <v>0.12266506588014847</v>
      </c>
      <c r="T28" s="4">
        <f t="shared" si="21"/>
        <v>0.24998625687647147</v>
      </c>
      <c r="U28" s="4">
        <f t="shared" si="21"/>
        <v>0.13860258359544408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-0.35691753041910779</v>
      </c>
      <c r="I29" s="4">
        <f t="shared" si="22"/>
        <v>-0.67877822814128552</v>
      </c>
      <c r="J29" s="4">
        <f t="shared" si="22"/>
        <v>1.5147433563887878</v>
      </c>
      <c r="K29" s="4">
        <f t="shared" si="22"/>
        <v>8.8138082996694241E-3</v>
      </c>
      <c r="L29" s="4">
        <f t="shared" si="22"/>
        <v>-3.3453919035314388</v>
      </c>
      <c r="M29" s="4">
        <f t="shared" si="22"/>
        <v>-2.9812286689419794</v>
      </c>
      <c r="N29" s="4">
        <f t="shared" si="22"/>
        <v>-0.83019414662416691</v>
      </c>
      <c r="O29" s="4">
        <f t="shared" si="22"/>
        <v>-4.9834801762114599E-2</v>
      </c>
      <c r="P29" s="4">
        <f t="shared" si="22"/>
        <v>-7.5826972010178045E-2</v>
      </c>
      <c r="Q29" s="4">
        <f t="shared" si="22"/>
        <v>1.0760697305863707</v>
      </c>
      <c r="R29" s="4">
        <f t="shared" si="22"/>
        <v>0.65907099035933392</v>
      </c>
      <c r="S29" s="4">
        <f t="shared" si="22"/>
        <v>-0.37650273224043718</v>
      </c>
      <c r="T29" s="4">
        <f t="shared" si="22"/>
        <v>1.6676384839650147</v>
      </c>
      <c r="U29" s="4">
        <f t="shared" si="22"/>
        <v>-0.67717647058823527</v>
      </c>
      <c r="V29" s="4">
        <f t="shared" si="22"/>
        <v>0.25368731563421837</v>
      </c>
      <c r="W29" s="4">
        <f t="shared" si="22"/>
        <v>3.884726224783861</v>
      </c>
      <c r="X29" s="4">
        <f t="shared" si="22"/>
        <v>1.3133333333333335</v>
      </c>
      <c r="Y29" s="4">
        <f t="shared" si="22"/>
        <v>-0.39759036144578319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0.5229262056859747</v>
      </c>
      <c r="I30" s="4">
        <f t="shared" si="23"/>
        <v>-0.10120084515310532</v>
      </c>
      <c r="J30" s="4">
        <f t="shared" si="23"/>
        <v>0.20629220081869296</v>
      </c>
      <c r="K30" s="4">
        <f t="shared" si="23"/>
        <v>8.8197406426495359E-2</v>
      </c>
      <c r="L30" s="4">
        <f t="shared" si="23"/>
        <v>0.24765499794715076</v>
      </c>
      <c r="M30" s="4">
        <f t="shared" si="23"/>
        <v>0.37380930512757848</v>
      </c>
      <c r="N30" s="4">
        <f t="shared" si="23"/>
        <v>-0.23087014032235681</v>
      </c>
      <c r="O30" s="4">
        <f t="shared" si="23"/>
        <v>-7.5872832543750379E-2</v>
      </c>
      <c r="P30" s="4">
        <f t="shared" si="23"/>
        <v>2.3027259781873866E-2</v>
      </c>
      <c r="Q30" s="4">
        <f t="shared" si="23"/>
        <v>0.23097575901694209</v>
      </c>
      <c r="R30" s="4">
        <f t="shared" si="23"/>
        <v>2.0356059935385556E-2</v>
      </c>
      <c r="S30" s="4">
        <f t="shared" si="23"/>
        <v>5.238769467089123E-2</v>
      </c>
      <c r="T30" s="4">
        <f t="shared" si="23"/>
        <v>-0.10965428510538337</v>
      </c>
      <c r="U30" s="4">
        <f t="shared" si="23"/>
        <v>1.2341106560984109E-2</v>
      </c>
      <c r="V30" s="4">
        <f t="shared" si="23"/>
        <v>0.17975601103011801</v>
      </c>
      <c r="W30" s="4">
        <f t="shared" si="23"/>
        <v>0.59366685154393961</v>
      </c>
      <c r="X30" s="4">
        <f t="shared" si="23"/>
        <v>0.80073956883807018</v>
      </c>
      <c r="Y30" s="4">
        <f t="shared" si="23"/>
        <v>-0.44166698782500979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1284.46</v>
      </c>
      <c r="H32" s="3">
        <f>IFERROR(INDEX(D32:G32,COUNT(D32:G32)),"")</f>
        <v>1284.46</v>
      </c>
      <c r="I32" s="3">
        <f t="shared" ref="I32:Z32" si="24">IFERROR(INDEX(I51:I500,MATCH($C$32,$C$51:$C$500,0)),"")</f>
        <v>1270.19</v>
      </c>
      <c r="J32" s="3">
        <f t="shared" si="24"/>
        <v>1269.47</v>
      </c>
      <c r="K32" s="3">
        <f t="shared" si="24"/>
        <v>1129.24</v>
      </c>
      <c r="L32" s="3">
        <f t="shared" si="24"/>
        <v>1111.3</v>
      </c>
      <c r="M32" s="3">
        <f t="shared" si="24"/>
        <v>1083.42</v>
      </c>
      <c r="N32" s="3">
        <f t="shared" si="24"/>
        <v>751.44</v>
      </c>
      <c r="O32" s="3">
        <f t="shared" si="24"/>
        <v>757.52</v>
      </c>
      <c r="P32" s="3">
        <f t="shared" si="24"/>
        <v>733.45</v>
      </c>
      <c r="Q32" s="3">
        <f t="shared" si="24"/>
        <v>706.62</v>
      </c>
      <c r="R32" s="3">
        <f t="shared" si="24"/>
        <v>285.94</v>
      </c>
      <c r="S32" s="3">
        <f t="shared" si="24"/>
        <v>263.89</v>
      </c>
      <c r="T32" s="3">
        <f t="shared" si="24"/>
        <v>258.35000000000002</v>
      </c>
      <c r="U32" s="3">
        <f t="shared" si="24"/>
        <v>239.88</v>
      </c>
      <c r="V32" s="3">
        <f t="shared" si="24"/>
        <v>236.02</v>
      </c>
      <c r="W32" s="3">
        <f t="shared" si="24"/>
        <v>217.76</v>
      </c>
      <c r="X32" s="3">
        <f t="shared" si="24"/>
        <v>202.81</v>
      </c>
      <c r="Y32" s="3">
        <f t="shared" si="24"/>
        <v>199.31</v>
      </c>
      <c r="Z32" s="3">
        <f t="shared" si="24"/>
        <v>197.8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0.26</v>
      </c>
      <c r="H33" s="3">
        <f>IFERROR(INDEX(D33:G33,COUNT(D33:G33)),"")</f>
        <v>0.26</v>
      </c>
      <c r="I33" s="3">
        <f t="shared" ref="I33:Z33" si="25">IFERROR(INDEX(I51:I500,MATCH($C$33,$C$51:$C$500,0)),"")</f>
        <v>0.26</v>
      </c>
      <c r="J33" s="3">
        <f t="shared" si="25"/>
        <v>0.23</v>
      </c>
      <c r="K33" s="3">
        <f t="shared" si="25"/>
        <v>0.23</v>
      </c>
      <c r="L33" s="3">
        <f t="shared" si="25"/>
        <v>0.22</v>
      </c>
      <c r="M33" s="3">
        <f t="shared" si="25"/>
        <v>0.21</v>
      </c>
      <c r="N33" s="3">
        <f t="shared" si="25"/>
        <v>0.28999999999999998</v>
      </c>
      <c r="O33" s="3">
        <f t="shared" si="25"/>
        <v>0.4</v>
      </c>
      <c r="P33" s="3">
        <f t="shared" si="25"/>
        <v>0.34</v>
      </c>
      <c r="Q33" s="3">
        <f t="shared" si="25"/>
        <v>0.4</v>
      </c>
      <c r="R33" s="3">
        <f t="shared" si="25"/>
        <v>0.84</v>
      </c>
      <c r="S33" s="3">
        <f t="shared" si="25"/>
        <v>0.5</v>
      </c>
      <c r="T33" s="3">
        <f t="shared" si="25"/>
        <v>0.6</v>
      </c>
      <c r="U33" s="3">
        <f t="shared" si="25"/>
        <v>0.66</v>
      </c>
      <c r="V33" s="3">
        <f t="shared" si="25"/>
        <v>0.56999999999999995</v>
      </c>
      <c r="W33" s="3">
        <f t="shared" si="25"/>
        <v>0.52</v>
      </c>
      <c r="X33" s="3">
        <f t="shared" si="25"/>
        <v>0.54</v>
      </c>
      <c r="Y33" s="3">
        <f t="shared" si="25"/>
        <v>0.57999999999999996</v>
      </c>
      <c r="Z33" s="3">
        <f t="shared" si="25"/>
        <v>0.61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23.83</v>
      </c>
      <c r="H34" s="3">
        <f>IFERROR(INDEX(D34:G34,COUNT(D34:G34)),"")</f>
        <v>23.83</v>
      </c>
      <c r="I34" s="3">
        <f t="shared" ref="I34:Z34" si="26">IFERROR(INDEX(I51:I500,MATCH($C$34,$C$51:$C$500,0)),"")</f>
        <v>15.14</v>
      </c>
      <c r="J34" s="3">
        <f t="shared" si="26"/>
        <v>4.2</v>
      </c>
      <c r="K34" s="3">
        <f t="shared" si="26"/>
        <v>9.5399999999999991</v>
      </c>
      <c r="L34" s="3">
        <f t="shared" si="26"/>
        <v>8.9600000000000009</v>
      </c>
      <c r="M34" s="3">
        <f t="shared" si="26"/>
        <v>-19.47</v>
      </c>
      <c r="N34" s="3">
        <f t="shared" si="26"/>
        <v>36.86</v>
      </c>
      <c r="O34" s="3">
        <f t="shared" si="26"/>
        <v>8.81</v>
      </c>
      <c r="P34" s="3">
        <f t="shared" si="26"/>
        <v>6.88</v>
      </c>
      <c r="Q34" s="3">
        <f t="shared" si="26"/>
        <v>7.18</v>
      </c>
      <c r="R34" s="3">
        <f t="shared" si="26"/>
        <v>12.68</v>
      </c>
      <c r="S34" s="3">
        <f t="shared" si="26"/>
        <v>11.57</v>
      </c>
      <c r="T34" s="3">
        <f t="shared" si="26"/>
        <v>8.4700000000000006</v>
      </c>
      <c r="U34" s="3">
        <f t="shared" si="26"/>
        <v>23.03</v>
      </c>
      <c r="V34" s="3">
        <f t="shared" si="26"/>
        <v>6.35</v>
      </c>
      <c r="W34" s="3">
        <f t="shared" si="26"/>
        <v>6.73</v>
      </c>
      <c r="X34" s="3">
        <f t="shared" si="26"/>
        <v>31.7</v>
      </c>
      <c r="Y34" s="3">
        <f t="shared" si="26"/>
        <v>76.67</v>
      </c>
      <c r="Z34" s="3">
        <f t="shared" si="26"/>
        <v>48.19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0.56000000000000005</v>
      </c>
      <c r="H35" s="3">
        <f>IFERROR(INDEX(D35:G35,COUNT(D35:G35)),"")</f>
        <v>0.56000000000000005</v>
      </c>
      <c r="I35" s="3">
        <f t="shared" ref="I35:Z35" si="27">IFERROR(INDEX(I51:I500,MATCH($C$35,$C$51:$C$500,0)),"")</f>
        <v>0.21</v>
      </c>
      <c r="J35" s="3">
        <f t="shared" si="27"/>
        <v>0.16</v>
      </c>
      <c r="K35" s="3">
        <f t="shared" si="27"/>
        <v>0.18</v>
      </c>
      <c r="L35" s="3">
        <f t="shared" si="27"/>
        <v>0.18</v>
      </c>
      <c r="M35" s="3">
        <f t="shared" si="27"/>
        <v>0.21</v>
      </c>
      <c r="N35" s="3">
        <f t="shared" si="27"/>
        <v>0.27</v>
      </c>
      <c r="O35" s="3">
        <f t="shared" si="27"/>
        <v>0.3</v>
      </c>
      <c r="P35" s="3">
        <f t="shared" si="27"/>
        <v>0.23</v>
      </c>
      <c r="Q35" s="3">
        <f t="shared" si="27"/>
        <v>0.26</v>
      </c>
      <c r="R35" s="3">
        <f t="shared" si="27"/>
        <v>0.27</v>
      </c>
      <c r="S35" s="3">
        <f t="shared" si="27"/>
        <v>0.15</v>
      </c>
      <c r="T35" s="3">
        <f t="shared" si="27"/>
        <v>0.19</v>
      </c>
      <c r="U35" s="3">
        <f t="shared" si="27"/>
        <v>0.17</v>
      </c>
      <c r="V35" s="3">
        <f t="shared" si="27"/>
        <v>0.15</v>
      </c>
      <c r="W35" s="3">
        <f t="shared" si="27"/>
        <v>0.15</v>
      </c>
      <c r="X35" s="3">
        <f t="shared" si="27"/>
        <v>0.23</v>
      </c>
      <c r="Y35" s="3">
        <f t="shared" si="27"/>
        <v>0.43</v>
      </c>
      <c r="Z35" s="3">
        <f t="shared" si="27"/>
        <v>0.25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0.1226</v>
      </c>
      <c r="I36" s="4">
        <f t="shared" si="28"/>
        <v>0.31540000000000001</v>
      </c>
      <c r="J36" s="4">
        <f t="shared" si="28"/>
        <v>0.28949999999999998</v>
      </c>
      <c r="K36" s="4">
        <f t="shared" si="28"/>
        <v>0.29120000000000001</v>
      </c>
      <c r="L36" s="4">
        <f t="shared" si="28"/>
        <v>0.29380000000000001</v>
      </c>
      <c r="M36" s="4">
        <f t="shared" si="28"/>
        <v>0</v>
      </c>
      <c r="N36" s="4">
        <f t="shared" si="28"/>
        <v>0.85319999999999996</v>
      </c>
      <c r="O36" s="4">
        <f t="shared" si="28"/>
        <v>0.2898</v>
      </c>
      <c r="P36" s="4">
        <f t="shared" si="28"/>
        <v>0.27529999999999999</v>
      </c>
      <c r="Q36" s="4">
        <f t="shared" si="28"/>
        <v>0.25440000000000002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7</v>
      </c>
      <c r="I37" s="3">
        <f t="shared" si="29"/>
        <v>7</v>
      </c>
      <c r="J37" s="3">
        <f t="shared" si="29"/>
        <v>20</v>
      </c>
      <c r="K37" s="3">
        <f t="shared" si="29"/>
        <v>8</v>
      </c>
      <c r="L37" s="3">
        <f t="shared" si="29"/>
        <v>8</v>
      </c>
      <c r="M37" s="3">
        <f t="shared" si="29"/>
        <v>0</v>
      </c>
      <c r="N37" s="3">
        <f t="shared" si="29"/>
        <v>5</v>
      </c>
      <c r="O37" s="3">
        <f t="shared" si="29"/>
        <v>10</v>
      </c>
      <c r="P37" s="3">
        <f t="shared" si="29"/>
        <v>10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680499704491</v>
      </c>
      <c r="E51" s="5">
        <v>490887860172</v>
      </c>
      <c r="F51" s="5">
        <v>420585707400</v>
      </c>
      <c r="G51" s="5">
        <v>407013134533</v>
      </c>
      <c r="I51" s="5">
        <v>1787347809632</v>
      </c>
      <c r="J51" s="5">
        <v>1988595338562</v>
      </c>
      <c r="K51" s="5">
        <v>1648518772825</v>
      </c>
      <c r="L51" s="5">
        <v>1514907831143</v>
      </c>
      <c r="M51" s="5">
        <v>1214204113826</v>
      </c>
      <c r="N51" s="5">
        <v>883822892518</v>
      </c>
      <c r="O51" s="5">
        <v>1149120504681</v>
      </c>
      <c r="P51" s="5">
        <v>1243465775218</v>
      </c>
      <c r="Q51" s="5">
        <v>1215476677995</v>
      </c>
      <c r="R51" s="5">
        <v>987409109474</v>
      </c>
      <c r="S51" s="5">
        <v>967710339797</v>
      </c>
      <c r="T51" s="5">
        <v>919537870594</v>
      </c>
      <c r="U51" s="5">
        <v>1032787438869</v>
      </c>
      <c r="V51" s="5">
        <v>1020197078016</v>
      </c>
      <c r="W51" s="5">
        <v>864752600095</v>
      </c>
      <c r="X51" s="5">
        <v>542618175974</v>
      </c>
      <c r="Y51" s="5">
        <v>301330733974</v>
      </c>
      <c r="Z51" s="5">
        <v>539697147407</v>
      </c>
    </row>
    <row r="52" spans="2:26" ht="15.5" x14ac:dyDescent="0.35">
      <c r="C52" t="s">
        <v>85</v>
      </c>
      <c r="D52" s="5">
        <v>-647681145751</v>
      </c>
      <c r="E52" s="5">
        <v>-488228463213</v>
      </c>
      <c r="F52" s="5">
        <v>-402656206175</v>
      </c>
      <c r="G52" s="5">
        <v>-387477167422</v>
      </c>
      <c r="I52" s="5">
        <v>-1710020639892</v>
      </c>
      <c r="J52" s="5">
        <v>-1850485874612</v>
      </c>
      <c r="K52" s="5">
        <v>-1558370212783</v>
      </c>
      <c r="L52" s="5">
        <v>-1446264513550</v>
      </c>
      <c r="M52" s="5">
        <v>-1190160404860</v>
      </c>
      <c r="N52" s="5">
        <v>-833504758330</v>
      </c>
      <c r="O52" s="5">
        <v>-1042840828040</v>
      </c>
      <c r="P52" s="5">
        <v>-1122034987713</v>
      </c>
      <c r="Q52" s="5">
        <v>-1109571811710</v>
      </c>
      <c r="R52" s="5">
        <v>-884704931071</v>
      </c>
      <c r="S52" s="5">
        <v>-870095238042</v>
      </c>
      <c r="T52" s="5">
        <v>-841195579256</v>
      </c>
      <c r="U52" s="5">
        <v>-939954280952</v>
      </c>
      <c r="V52" s="5">
        <v>-924249100518</v>
      </c>
      <c r="W52" s="5">
        <v>-794327907095</v>
      </c>
      <c r="X52" s="5">
        <v>-511080741467</v>
      </c>
      <c r="Y52" s="5">
        <v>-276179879256</v>
      </c>
      <c r="Z52" s="5">
        <v>-513936523193</v>
      </c>
    </row>
    <row r="53" spans="2:26" ht="15.5" x14ac:dyDescent="0.35">
      <c r="C53" t="s">
        <v>86</v>
      </c>
      <c r="D53" s="5">
        <v>32818558740</v>
      </c>
      <c r="E53" s="5">
        <v>2659396959</v>
      </c>
      <c r="F53" s="5">
        <v>17929501225</v>
      </c>
      <c r="G53" s="5">
        <v>19535967111</v>
      </c>
      <c r="I53" s="5">
        <v>77327169740</v>
      </c>
      <c r="J53" s="5">
        <v>138109463950</v>
      </c>
      <c r="K53" s="5">
        <v>90148560042</v>
      </c>
      <c r="L53" s="5">
        <v>68643317593</v>
      </c>
      <c r="M53" s="5">
        <v>24043708966</v>
      </c>
      <c r="N53" s="5">
        <v>50318134188</v>
      </c>
      <c r="O53" s="5">
        <v>106279676641</v>
      </c>
      <c r="P53" s="5">
        <v>121430787505</v>
      </c>
      <c r="Q53" s="5">
        <v>105904866285</v>
      </c>
      <c r="R53" s="5">
        <v>102704178403</v>
      </c>
      <c r="S53" s="5">
        <v>97615101755</v>
      </c>
      <c r="T53" s="5">
        <v>78342291338</v>
      </c>
      <c r="U53" s="5">
        <v>92833157917</v>
      </c>
      <c r="V53" s="5">
        <v>95947977498</v>
      </c>
      <c r="W53" s="5">
        <v>70424693000</v>
      </c>
      <c r="X53" s="5">
        <v>31537434507</v>
      </c>
      <c r="Y53" s="5">
        <v>25150854718</v>
      </c>
      <c r="Z53" s="5">
        <v>25760624214</v>
      </c>
    </row>
    <row r="54" spans="2:26" ht="15.5" x14ac:dyDescent="0.35">
      <c r="C54" t="s">
        <v>87</v>
      </c>
      <c r="D54" s="5">
        <v>-13487489370</v>
      </c>
      <c r="E54" s="5">
        <v>-11783740027</v>
      </c>
      <c r="F54" s="5">
        <v>-19361135062</v>
      </c>
      <c r="G54" s="5">
        <v>-13062215516</v>
      </c>
      <c r="I54" s="5">
        <v>-52538146665</v>
      </c>
      <c r="J54" s="5">
        <v>-36991212947</v>
      </c>
      <c r="K54" s="5">
        <v>-43286834740</v>
      </c>
      <c r="L54" s="5">
        <v>-40965671462</v>
      </c>
      <c r="M54" s="5">
        <v>-43380917364</v>
      </c>
      <c r="N54" s="5">
        <v>-43638259270</v>
      </c>
      <c r="O54" s="5">
        <v>-46666862635</v>
      </c>
      <c r="P54" s="5">
        <v>-51134623270</v>
      </c>
      <c r="Q54" s="5">
        <v>-50032282364</v>
      </c>
      <c r="R54" s="5">
        <v>-35083414363</v>
      </c>
      <c r="S54" s="5">
        <v>-39826769102</v>
      </c>
      <c r="T54" s="5">
        <v>-28860811735</v>
      </c>
      <c r="U54" s="5">
        <v>-29295293036</v>
      </c>
      <c r="V54" s="5">
        <v>-29140660207</v>
      </c>
      <c r="W54" s="5">
        <v>-25722603502</v>
      </c>
      <c r="X54" s="5">
        <v>-19461797170</v>
      </c>
      <c r="Y54" s="5">
        <v>-16705569306</v>
      </c>
      <c r="Z54" s="5">
        <v>-15844048009</v>
      </c>
    </row>
    <row r="55" spans="2:26" ht="15.5" x14ac:dyDescent="0.35">
      <c r="C55" t="s">
        <v>89</v>
      </c>
      <c r="D55" s="5">
        <v>-5379879155</v>
      </c>
      <c r="E55" s="5">
        <v>-3481824070</v>
      </c>
      <c r="F55" s="5">
        <v>-6706206577</v>
      </c>
      <c r="G55" s="5">
        <v>-2454247669</v>
      </c>
      <c r="I55" s="5">
        <v>-14482803477</v>
      </c>
      <c r="J55" s="5">
        <v>-5744304484</v>
      </c>
      <c r="K55" s="5">
        <v>-10300338470</v>
      </c>
      <c r="L55" s="5">
        <v>-12336983847</v>
      </c>
      <c r="M55" s="5">
        <v>-15845506969</v>
      </c>
      <c r="N55" s="5">
        <v>-11711528005</v>
      </c>
      <c r="O55" s="5">
        <v>-15468008350</v>
      </c>
      <c r="P55" s="5">
        <v>-11384032435</v>
      </c>
      <c r="Q55" s="5">
        <v>-19307500237</v>
      </c>
      <c r="R55" s="5">
        <v>-13820459392</v>
      </c>
      <c r="S55" s="5">
        <v>-15827071538</v>
      </c>
      <c r="T55" s="5">
        <v>-7191346184</v>
      </c>
      <c r="U55" s="5">
        <v>-8324783955</v>
      </c>
      <c r="V55" s="5">
        <v>-10955699960</v>
      </c>
      <c r="W55" s="5">
        <v>-8100570821</v>
      </c>
      <c r="X55" s="5">
        <v>-3967136019</v>
      </c>
      <c r="Y55" s="5">
        <v>-1869383639</v>
      </c>
      <c r="Z55" s="5">
        <v>-2827770414</v>
      </c>
    </row>
    <row r="56" spans="2:26" ht="15.5" x14ac:dyDescent="0.35">
      <c r="C56" t="s">
        <v>370</v>
      </c>
      <c r="D56" s="5">
        <v>-8107610215</v>
      </c>
      <c r="E56" s="5">
        <v>-8301915957</v>
      </c>
      <c r="F56" s="5">
        <v>-13302084680</v>
      </c>
      <c r="G56" s="5">
        <v>-9960811652</v>
      </c>
      <c r="I56" s="5">
        <v>-38055343188</v>
      </c>
      <c r="J56" s="5">
        <v>-31246908463</v>
      </c>
      <c r="K56" s="5">
        <v>-32986496270</v>
      </c>
      <c r="L56" s="5">
        <v>-28628687615</v>
      </c>
      <c r="M56" s="5">
        <v>-27535410395</v>
      </c>
      <c r="N56" s="5">
        <v>-31926731265</v>
      </c>
      <c r="O56" s="5">
        <v>-31198854285</v>
      </c>
      <c r="P56" s="5">
        <v>-39750590835</v>
      </c>
      <c r="Q56" s="5">
        <v>-30724782127</v>
      </c>
      <c r="R56" s="5">
        <v>-21262954971</v>
      </c>
      <c r="S56" s="5">
        <v>-23999697564</v>
      </c>
      <c r="T56" s="5">
        <v>-21669465551</v>
      </c>
      <c r="U56" s="5">
        <v>-20970509081</v>
      </c>
      <c r="V56" s="5">
        <v>-18184960247</v>
      </c>
      <c r="W56" s="5">
        <v>-17622032681</v>
      </c>
      <c r="X56" s="5">
        <v>-15494661151</v>
      </c>
      <c r="Y56" s="5">
        <v>-14836185667</v>
      </c>
      <c r="Z56" s="5">
        <v>-13016277595</v>
      </c>
    </row>
    <row r="57" spans="2:26" ht="15.5" x14ac:dyDescent="0.35">
      <c r="C57" t="s">
        <v>95</v>
      </c>
      <c r="P57" s="5">
        <v>-849762</v>
      </c>
      <c r="R57" s="5">
        <v>38163556</v>
      </c>
      <c r="S57" s="5">
        <v>-22279314</v>
      </c>
      <c r="T57" s="5">
        <v>-62816590</v>
      </c>
      <c r="U57" s="5">
        <v>-8572892</v>
      </c>
      <c r="V57" s="5">
        <v>31741208</v>
      </c>
      <c r="W57" s="5">
        <v>18529156</v>
      </c>
    </row>
    <row r="58" spans="2:26" ht="15.5" x14ac:dyDescent="0.35">
      <c r="C58" t="s">
        <v>90</v>
      </c>
      <c r="D58" s="5">
        <v>19331069370</v>
      </c>
      <c r="E58" s="5">
        <v>-10555976905</v>
      </c>
      <c r="G58" s="5">
        <v>6473751595</v>
      </c>
      <c r="I58" s="5">
        <v>24789023075</v>
      </c>
      <c r="J58" s="5">
        <v>101118251003</v>
      </c>
      <c r="K58" s="5">
        <v>46861725302</v>
      </c>
      <c r="L58" s="5">
        <v>27677646131</v>
      </c>
      <c r="M58" s="5">
        <v>-19337208398</v>
      </c>
      <c r="N58" s="5">
        <v>6679874918</v>
      </c>
      <c r="O58" s="5">
        <v>59612814006</v>
      </c>
      <c r="P58" s="5">
        <v>70296164235</v>
      </c>
      <c r="Q58" s="5">
        <v>55872583921</v>
      </c>
      <c r="R58" s="5">
        <v>67620764040</v>
      </c>
      <c r="S58" s="5">
        <v>57788332653</v>
      </c>
      <c r="T58" s="5">
        <v>49481479603</v>
      </c>
      <c r="U58" s="5">
        <v>63537864881</v>
      </c>
      <c r="V58" s="5">
        <v>66807317291</v>
      </c>
      <c r="W58" s="5">
        <v>44702089498</v>
      </c>
      <c r="X58" s="5">
        <v>12075637337</v>
      </c>
      <c r="Y58" s="5">
        <v>8445285412</v>
      </c>
      <c r="Z58" s="5">
        <v>9916576205</v>
      </c>
    </row>
    <row r="59" spans="2:26" ht="15.5" x14ac:dyDescent="0.35">
      <c r="C59" t="s">
        <v>91</v>
      </c>
      <c r="D59" s="5">
        <v>1214314633</v>
      </c>
      <c r="E59" s="5">
        <v>7550783521</v>
      </c>
      <c r="F59" s="5">
        <v>115245012</v>
      </c>
      <c r="G59" s="5">
        <v>661967458</v>
      </c>
      <c r="I59" s="5">
        <v>8350009198</v>
      </c>
      <c r="J59" s="5">
        <v>-124779943</v>
      </c>
      <c r="K59" s="5">
        <v>-4752598298</v>
      </c>
      <c r="L59" s="5">
        <v>7465201133</v>
      </c>
      <c r="M59" s="5">
        <v>8295535867</v>
      </c>
      <c r="N59" s="5">
        <v>2450146313</v>
      </c>
      <c r="O59" s="5">
        <v>-10781170474</v>
      </c>
      <c r="P59" s="5">
        <v>-5787729021</v>
      </c>
      <c r="Q59" s="5">
        <v>-11324319325</v>
      </c>
      <c r="R59" s="5">
        <v>-33091920034</v>
      </c>
      <c r="S59" s="5">
        <v>-36315689154</v>
      </c>
      <c r="T59" s="5">
        <v>-22110671792</v>
      </c>
      <c r="U59" s="5">
        <v>-52866716052</v>
      </c>
      <c r="V59" s="5">
        <v>-34801707579</v>
      </c>
      <c r="W59" s="5">
        <v>-19249872695</v>
      </c>
      <c r="X59" s="5">
        <v>-6248284771</v>
      </c>
      <c r="Y59" s="5">
        <v>-9782775498</v>
      </c>
      <c r="Z59" s="5">
        <v>-8503283407</v>
      </c>
    </row>
    <row r="60" spans="2:26" ht="15.5" x14ac:dyDescent="0.35">
      <c r="C60" t="s">
        <v>93</v>
      </c>
      <c r="D60" s="5">
        <v>1317809075</v>
      </c>
      <c r="E60" s="5">
        <v>1439194602</v>
      </c>
      <c r="F60" s="5">
        <v>948984368</v>
      </c>
      <c r="G60" s="5">
        <v>557856377</v>
      </c>
      <c r="I60" s="5">
        <v>3170556009</v>
      </c>
      <c r="J60" s="5">
        <v>1240094969</v>
      </c>
      <c r="K60" s="5">
        <v>354385407</v>
      </c>
      <c r="L60" s="5">
        <v>274400760</v>
      </c>
      <c r="M60" s="5">
        <v>247221499</v>
      </c>
      <c r="N60" s="5">
        <v>310590245</v>
      </c>
      <c r="O60" s="5">
        <v>278341376</v>
      </c>
      <c r="P60" s="5">
        <v>660284874</v>
      </c>
      <c r="Q60" s="5">
        <v>183134830</v>
      </c>
      <c r="R60" s="5">
        <v>102736043</v>
      </c>
      <c r="S60" s="5">
        <v>74208512</v>
      </c>
      <c r="T60" s="5">
        <v>66472858</v>
      </c>
      <c r="U60" s="5">
        <v>128977696</v>
      </c>
      <c r="V60" s="5">
        <v>142684167</v>
      </c>
      <c r="W60" s="5">
        <v>180747483</v>
      </c>
      <c r="X60" s="5">
        <v>164607380</v>
      </c>
      <c r="Y60" s="5">
        <v>203415511</v>
      </c>
      <c r="Z60" s="5">
        <v>452182079</v>
      </c>
    </row>
    <row r="61" spans="2:26" ht="15.5" x14ac:dyDescent="0.35">
      <c r="C61" t="s">
        <v>92</v>
      </c>
      <c r="D61" s="5">
        <v>-39156326</v>
      </c>
      <c r="E61" s="5">
        <v>-2432699</v>
      </c>
      <c r="F61" s="5">
        <v>-111882096</v>
      </c>
      <c r="G61" s="5">
        <v>-46634548</v>
      </c>
      <c r="I61" s="5">
        <v>-212711169</v>
      </c>
      <c r="J61" s="5">
        <v>212747115</v>
      </c>
      <c r="K61" s="5">
        <v>96705440</v>
      </c>
      <c r="L61" s="5">
        <v>72147867</v>
      </c>
      <c r="M61" s="5">
        <v>78240381</v>
      </c>
      <c r="N61" s="5">
        <v>-85498807</v>
      </c>
      <c r="O61" s="5">
        <v>-264837374</v>
      </c>
      <c r="P61" s="5">
        <v>-433977899</v>
      </c>
      <c r="Q61" s="5">
        <v>902121922</v>
      </c>
      <c r="R61" s="5">
        <v>-1307563753</v>
      </c>
      <c r="S61" s="5">
        <v>-6827436017</v>
      </c>
      <c r="T61" s="5">
        <v>-104686437</v>
      </c>
      <c r="U61" s="5">
        <v>-28808805251</v>
      </c>
      <c r="V61" s="5">
        <v>-13852288345</v>
      </c>
      <c r="W61" s="5">
        <v>-7022546470</v>
      </c>
      <c r="X61" s="5">
        <v>-345888198</v>
      </c>
      <c r="Y61" s="5">
        <v>-66290131</v>
      </c>
      <c r="Z61" s="5">
        <v>666412448</v>
      </c>
    </row>
    <row r="62" spans="2:26" ht="15.5" x14ac:dyDescent="0.35">
      <c r="C62" t="s">
        <v>26</v>
      </c>
      <c r="E62" s="5">
        <v>-425000000</v>
      </c>
      <c r="I62" s="5">
        <v>-425000000</v>
      </c>
      <c r="J62" s="5">
        <v>-425000000</v>
      </c>
      <c r="K62" s="5">
        <v>-11861344145</v>
      </c>
      <c r="L62" s="5">
        <v>-10562499948</v>
      </c>
      <c r="M62" s="5">
        <v>-11593568916</v>
      </c>
      <c r="N62" s="5">
        <v>-5109895833</v>
      </c>
      <c r="O62" s="5">
        <v>-9144450000</v>
      </c>
      <c r="P62" s="5">
        <v>-2959579091</v>
      </c>
      <c r="Q62" s="5">
        <v>-4531693797</v>
      </c>
      <c r="R62" s="5">
        <v>-11104740194</v>
      </c>
      <c r="S62" s="5">
        <v>-15815522439</v>
      </c>
      <c r="T62" s="5">
        <v>-20658598267</v>
      </c>
      <c r="U62" s="5">
        <v>-20221092110</v>
      </c>
      <c r="V62" s="5">
        <v>-20118183724</v>
      </c>
      <c r="W62" s="5">
        <v>-12728620772</v>
      </c>
      <c r="X62" s="5">
        <v>-6478250457</v>
      </c>
      <c r="Y62" s="5">
        <v>-7506715339</v>
      </c>
      <c r="Z62" s="5">
        <v>-9547035059</v>
      </c>
    </row>
    <row r="63" spans="2:26" ht="15.5" x14ac:dyDescent="0.35">
      <c r="C63" t="s">
        <v>96</v>
      </c>
      <c r="D63" s="5">
        <v>1214314633</v>
      </c>
      <c r="E63" s="5">
        <v>7550783521</v>
      </c>
      <c r="F63" s="5">
        <v>115245012</v>
      </c>
      <c r="G63" s="5">
        <v>661967458</v>
      </c>
      <c r="I63" s="5">
        <v>8350009198</v>
      </c>
      <c r="J63" s="5">
        <v>-124779943</v>
      </c>
      <c r="K63" s="5">
        <v>-4752598298</v>
      </c>
      <c r="L63" s="5">
        <v>7465201133</v>
      </c>
      <c r="M63" s="5">
        <v>8295535867</v>
      </c>
      <c r="N63" s="5">
        <v>2450146313</v>
      </c>
      <c r="O63" s="5">
        <v>-10781170474</v>
      </c>
      <c r="P63" s="5">
        <v>-5787729021</v>
      </c>
      <c r="Q63" s="5">
        <v>-11324319325</v>
      </c>
      <c r="R63" s="5">
        <v>-33091920034</v>
      </c>
      <c r="S63" s="5">
        <v>-36315689154</v>
      </c>
      <c r="T63" s="5">
        <v>-22110671792</v>
      </c>
      <c r="U63" s="5">
        <v>-52866716052</v>
      </c>
      <c r="V63" s="5">
        <v>-34801707579</v>
      </c>
      <c r="W63" s="5">
        <v>-19249872695</v>
      </c>
      <c r="X63" s="5">
        <v>-6248284771</v>
      </c>
      <c r="Y63" s="5">
        <v>-9782775498</v>
      </c>
      <c r="Z63" s="5">
        <v>-8503283407</v>
      </c>
    </row>
    <row r="64" spans="2:26" ht="15.5" x14ac:dyDescent="0.35">
      <c r="C64" t="s">
        <v>28</v>
      </c>
      <c r="D64" s="5">
        <v>20545384003</v>
      </c>
      <c r="E64" s="5">
        <v>-41776775996</v>
      </c>
      <c r="F64" s="5">
        <v>38886827624</v>
      </c>
      <c r="G64" s="5">
        <v>7135719053</v>
      </c>
      <c r="I64" s="5">
        <v>33139032273</v>
      </c>
      <c r="J64" s="5">
        <v>100993471060</v>
      </c>
      <c r="K64" s="5">
        <v>42109127004</v>
      </c>
      <c r="L64" s="5">
        <v>35142847264</v>
      </c>
      <c r="M64" s="5">
        <v>-11041672531</v>
      </c>
      <c r="N64" s="5">
        <v>9130021231</v>
      </c>
      <c r="O64" s="5">
        <v>48831643532</v>
      </c>
      <c r="P64" s="5">
        <v>64508435214</v>
      </c>
      <c r="Q64" s="5">
        <v>44548264596</v>
      </c>
      <c r="R64" s="5">
        <v>34528844006</v>
      </c>
      <c r="S64" s="5">
        <v>21472643499</v>
      </c>
      <c r="T64" s="5">
        <v>27370807811</v>
      </c>
      <c r="U64" s="5">
        <v>10671148829</v>
      </c>
      <c r="V64" s="5">
        <v>32005609712</v>
      </c>
      <c r="W64" s="5">
        <v>25452216803</v>
      </c>
      <c r="X64" s="5">
        <v>5827352566</v>
      </c>
      <c r="Y64" s="5">
        <v>-1337490086</v>
      </c>
      <c r="Z64" s="5">
        <v>1413292798</v>
      </c>
    </row>
    <row r="65" spans="3:26" ht="15.5" x14ac:dyDescent="0.35">
      <c r="C65" t="s">
        <v>27</v>
      </c>
      <c r="D65" s="5">
        <v>-4564850277</v>
      </c>
      <c r="E65" s="5">
        <v>-116543709</v>
      </c>
      <c r="F65" s="5">
        <v>6959694</v>
      </c>
      <c r="G65" s="5">
        <v>-1587926207</v>
      </c>
      <c r="I65" s="5">
        <v>-8284663548</v>
      </c>
      <c r="J65" s="5">
        <v>-23618601822</v>
      </c>
      <c r="K65" s="5">
        <v>-11343157978</v>
      </c>
      <c r="L65" s="5">
        <v>-4645383518</v>
      </c>
      <c r="M65" s="5">
        <v>-1958030147</v>
      </c>
      <c r="N65" s="5">
        <v>-2566249771</v>
      </c>
      <c r="O65" s="5">
        <v>-10183374385</v>
      </c>
      <c r="P65" s="5">
        <v>-23833338586</v>
      </c>
      <c r="Q65" s="5">
        <v>-553314951</v>
      </c>
      <c r="R65" s="5">
        <v>-14689067757</v>
      </c>
      <c r="S65" s="5">
        <v>-8712277887</v>
      </c>
      <c r="T65" s="5">
        <v>-6871966432</v>
      </c>
      <c r="U65" s="5">
        <v>-2993053470</v>
      </c>
      <c r="V65" s="5">
        <v>-8172531234</v>
      </c>
      <c r="W65" s="5">
        <v>-6449254176</v>
      </c>
      <c r="X65" s="5">
        <v>-1941766300</v>
      </c>
      <c r="Y65" s="5">
        <v>3018345301</v>
      </c>
      <c r="Z65" s="5">
        <v>1378368463</v>
      </c>
    </row>
    <row r="66" spans="3:26" ht="15.5" x14ac:dyDescent="0.35">
      <c r="C66" t="s">
        <v>452</v>
      </c>
      <c r="O66" s="5">
        <v>-12170467250</v>
      </c>
      <c r="P66" s="5">
        <v>-16882775294</v>
      </c>
      <c r="Q66" s="5">
        <v>-12356964000</v>
      </c>
      <c r="R66" s="5">
        <v>-14506715500</v>
      </c>
      <c r="S66" s="5">
        <v>-9833425016</v>
      </c>
      <c r="T66" s="5">
        <v>-7171992500</v>
      </c>
      <c r="U66" s="5">
        <v>-2912313500</v>
      </c>
      <c r="W66" s="5">
        <v>-6191827000</v>
      </c>
      <c r="X66" s="5">
        <v>-2378859000</v>
      </c>
      <c r="Y66" s="5">
        <v>-2329837440</v>
      </c>
      <c r="Z66" s="5">
        <v>-1888380500</v>
      </c>
    </row>
    <row r="67" spans="3:26" ht="15.5" x14ac:dyDescent="0.35">
      <c r="C67" t="s">
        <v>453</v>
      </c>
      <c r="O67" s="5">
        <v>1987092865</v>
      </c>
      <c r="P67" s="5">
        <v>-6950563292</v>
      </c>
      <c r="Q67" s="5">
        <v>11803649049</v>
      </c>
      <c r="R67" s="5">
        <v>-182352257</v>
      </c>
      <c r="S67" s="5">
        <v>1121147129</v>
      </c>
      <c r="T67" s="5">
        <v>300026068</v>
      </c>
      <c r="U67" s="5">
        <v>-80739970</v>
      </c>
      <c r="W67" s="5">
        <v>-257427176</v>
      </c>
      <c r="X67" s="5">
        <v>437092700</v>
      </c>
      <c r="Y67" s="5">
        <v>5348182741</v>
      </c>
      <c r="Z67" s="5">
        <v>3266748963</v>
      </c>
    </row>
    <row r="68" spans="3:26" ht="15.5" x14ac:dyDescent="0.35">
      <c r="C68" t="s">
        <v>454</v>
      </c>
      <c r="D68" s="5">
        <v>-4564850277</v>
      </c>
      <c r="E68" s="5">
        <v>-116543709</v>
      </c>
      <c r="F68" s="5">
        <v>6959694</v>
      </c>
      <c r="G68" s="5">
        <v>-1587926207</v>
      </c>
      <c r="I68" s="5">
        <v>-8284663548</v>
      </c>
      <c r="J68" s="5">
        <v>-23618601822</v>
      </c>
      <c r="K68" s="5">
        <v>-11343157978</v>
      </c>
      <c r="L68" s="5">
        <v>-4645383518</v>
      </c>
      <c r="M68" s="5">
        <v>-1958030147</v>
      </c>
      <c r="N68" s="5">
        <v>-2566249771</v>
      </c>
      <c r="O68" s="5">
        <v>-10183374385</v>
      </c>
      <c r="P68" s="5">
        <v>-23833338586</v>
      </c>
      <c r="Q68" s="5">
        <v>-553314951</v>
      </c>
      <c r="R68" s="5">
        <v>-14689067757</v>
      </c>
      <c r="S68" s="5">
        <v>-8712277887</v>
      </c>
      <c r="T68" s="5">
        <v>-6871966432</v>
      </c>
      <c r="U68" s="5">
        <v>-2993053470</v>
      </c>
      <c r="V68" s="5">
        <v>-8172531234</v>
      </c>
      <c r="W68" s="5">
        <v>-6449254176</v>
      </c>
      <c r="X68" s="5">
        <v>-1941766300</v>
      </c>
      <c r="Y68" s="5">
        <v>3018345301</v>
      </c>
      <c r="Z68" s="5">
        <v>1378368463</v>
      </c>
    </row>
    <row r="69" spans="3:26" ht="15.5" x14ac:dyDescent="0.35">
      <c r="C69" t="s">
        <v>374</v>
      </c>
      <c r="D69" s="5">
        <v>15980533726</v>
      </c>
      <c r="E69" s="5">
        <v>-32864709410</v>
      </c>
      <c r="F69" s="5">
        <v>29865177023</v>
      </c>
      <c r="G69" s="5">
        <v>5547792846</v>
      </c>
      <c r="I69" s="5">
        <v>24854368725</v>
      </c>
      <c r="J69" s="5">
        <v>77374869238</v>
      </c>
      <c r="K69" s="5">
        <v>30765969026</v>
      </c>
      <c r="L69" s="5">
        <v>30497463746</v>
      </c>
      <c r="M69" s="5">
        <v>-12999702678</v>
      </c>
      <c r="N69" s="5">
        <v>6563771460</v>
      </c>
      <c r="O69" s="5">
        <v>38648269147</v>
      </c>
      <c r="P69" s="5">
        <v>40675096628</v>
      </c>
      <c r="Q69" s="5">
        <v>43994949645</v>
      </c>
      <c r="R69" s="5">
        <v>19839776249</v>
      </c>
      <c r="S69" s="5">
        <v>12760365612</v>
      </c>
      <c r="T69" s="5">
        <v>20498841379</v>
      </c>
      <c r="U69" s="5">
        <v>7678095359</v>
      </c>
      <c r="V69" s="5">
        <v>23833078478</v>
      </c>
      <c r="W69" s="5">
        <v>19002962627</v>
      </c>
      <c r="X69" s="5">
        <v>3885586266</v>
      </c>
      <c r="Y69" s="5">
        <v>1680855215</v>
      </c>
      <c r="Z69" s="5">
        <v>2791661261</v>
      </c>
    </row>
    <row r="70" spans="3:26" ht="15.5" x14ac:dyDescent="0.35">
      <c r="C70" t="s">
        <v>455</v>
      </c>
      <c r="X70" s="5">
        <v>36025589</v>
      </c>
      <c r="Y70" s="5">
        <v>14274906</v>
      </c>
      <c r="Z70" s="5">
        <v>1196099978</v>
      </c>
    </row>
    <row r="71" spans="3:26" ht="15.5" x14ac:dyDescent="0.35">
      <c r="C71" t="s">
        <v>375</v>
      </c>
      <c r="R71" s="5">
        <v>1405246667</v>
      </c>
    </row>
    <row r="72" spans="3:26" ht="15.5" x14ac:dyDescent="0.35">
      <c r="C72" t="s">
        <v>190</v>
      </c>
    </row>
    <row r="73" spans="3:26" ht="15.5" x14ac:dyDescent="0.35">
      <c r="C73" t="s">
        <v>97</v>
      </c>
      <c r="D73" s="5">
        <v>15980533726</v>
      </c>
      <c r="E73" s="5">
        <v>-32864709410</v>
      </c>
      <c r="F73" s="5">
        <v>29865177023</v>
      </c>
      <c r="G73" s="5">
        <v>5547792846</v>
      </c>
      <c r="I73" s="5">
        <v>24854368725</v>
      </c>
      <c r="J73" s="5">
        <v>77374869238</v>
      </c>
      <c r="K73" s="5">
        <v>30765969026</v>
      </c>
      <c r="L73" s="5">
        <v>30497463746</v>
      </c>
      <c r="M73" s="5">
        <v>-12999702678</v>
      </c>
      <c r="N73" s="5">
        <v>6563771460</v>
      </c>
      <c r="O73" s="5">
        <v>38648269147</v>
      </c>
      <c r="P73" s="5">
        <v>40675096628</v>
      </c>
      <c r="Q73" s="5">
        <v>43994949645</v>
      </c>
      <c r="R73" s="5">
        <v>21245022916</v>
      </c>
      <c r="S73" s="5">
        <v>12760365612</v>
      </c>
      <c r="T73" s="5">
        <v>20498841379</v>
      </c>
      <c r="U73" s="5">
        <v>7678095359</v>
      </c>
      <c r="V73" s="5">
        <v>23833078478</v>
      </c>
      <c r="W73" s="5">
        <v>19002962627</v>
      </c>
      <c r="X73" s="5">
        <v>3921611855</v>
      </c>
      <c r="Y73" s="5">
        <v>1695130121</v>
      </c>
      <c r="Z73" s="5">
        <v>3987761239</v>
      </c>
    </row>
    <row r="74" spans="3:26" ht="15.5" x14ac:dyDescent="0.35">
      <c r="C74" t="s">
        <v>98</v>
      </c>
      <c r="E74" s="5">
        <v>-1642252149</v>
      </c>
      <c r="I74" s="5">
        <v>-1642252149</v>
      </c>
      <c r="J74" s="5">
        <v>88638341373</v>
      </c>
      <c r="K74" s="5">
        <v>-1708270128</v>
      </c>
      <c r="L74" s="5">
        <v>723434908</v>
      </c>
      <c r="M74" s="5">
        <v>396019557888</v>
      </c>
      <c r="N74" s="5">
        <v>-2177943941</v>
      </c>
      <c r="O74" s="5">
        <v>-826060518</v>
      </c>
      <c r="P74" s="5">
        <v>250843982</v>
      </c>
      <c r="Q74" s="5">
        <v>432958350561</v>
      </c>
      <c r="R74" s="5">
        <v>-1131135496</v>
      </c>
      <c r="S74" s="5">
        <v>-972858749</v>
      </c>
      <c r="T74" s="5">
        <v>124871950</v>
      </c>
    </row>
    <row r="75" spans="3:26" ht="15.5" x14ac:dyDescent="0.35">
      <c r="C75" t="s">
        <v>457</v>
      </c>
      <c r="E75" s="5">
        <v>-1642252149</v>
      </c>
      <c r="I75" s="5">
        <v>-1642252149</v>
      </c>
      <c r="J75" s="5">
        <v>88638341373</v>
      </c>
      <c r="K75" s="5">
        <v>-1708270128</v>
      </c>
      <c r="L75" s="5">
        <v>723434908</v>
      </c>
      <c r="M75" s="5">
        <v>396019557888</v>
      </c>
      <c r="N75" s="5">
        <v>-2177943941</v>
      </c>
      <c r="O75" s="5">
        <v>-826060518</v>
      </c>
      <c r="P75" s="5">
        <v>250843982</v>
      </c>
      <c r="Q75" s="5">
        <v>432958350561</v>
      </c>
      <c r="R75" s="5">
        <v>-1131135496</v>
      </c>
      <c r="S75" s="5">
        <v>-972858749</v>
      </c>
      <c r="T75" s="5">
        <v>124871950</v>
      </c>
    </row>
    <row r="76" spans="3:26" ht="15.5" x14ac:dyDescent="0.35">
      <c r="C76" t="s">
        <v>99</v>
      </c>
      <c r="D76" s="5">
        <v>15980533726</v>
      </c>
      <c r="E76" s="5">
        <v>-34506961559</v>
      </c>
      <c r="F76" s="5">
        <v>29865177023</v>
      </c>
      <c r="G76" s="5">
        <v>5547792846</v>
      </c>
      <c r="I76" s="5">
        <v>23212116576</v>
      </c>
      <c r="J76" s="5">
        <v>166013210611</v>
      </c>
      <c r="K76" s="5">
        <v>29057698898</v>
      </c>
      <c r="L76" s="5">
        <v>31220898654</v>
      </c>
      <c r="M76" s="5">
        <v>383019855210</v>
      </c>
      <c r="N76" s="5">
        <v>4385827519</v>
      </c>
      <c r="O76" s="5">
        <v>37822208629</v>
      </c>
      <c r="P76" s="5">
        <v>40925940610</v>
      </c>
      <c r="Q76" s="5">
        <v>476953300206</v>
      </c>
      <c r="R76" s="5">
        <v>20113887420</v>
      </c>
      <c r="S76" s="5">
        <v>11787506863</v>
      </c>
      <c r="T76" s="5">
        <v>20623713329</v>
      </c>
      <c r="U76" s="5">
        <v>7678095359</v>
      </c>
      <c r="V76" s="5">
        <v>23833078478</v>
      </c>
      <c r="W76" s="5">
        <v>19002962627</v>
      </c>
    </row>
    <row r="77" spans="3:26" ht="15.5" x14ac:dyDescent="0.35">
      <c r="C77" t="s">
        <v>100</v>
      </c>
      <c r="D77" s="5">
        <v>15980533726</v>
      </c>
      <c r="E77" s="5">
        <v>-1690103256</v>
      </c>
      <c r="F77" s="5">
        <v>-1309429131</v>
      </c>
      <c r="G77" s="5">
        <v>5547792846</v>
      </c>
      <c r="I77" s="5">
        <v>24854368725</v>
      </c>
      <c r="J77" s="5">
        <v>77374869238</v>
      </c>
      <c r="K77" s="5">
        <v>30765969026</v>
      </c>
      <c r="L77" s="5">
        <v>30497463746</v>
      </c>
      <c r="M77" s="5">
        <v>-12999702678</v>
      </c>
      <c r="N77" s="5">
        <v>6563771460</v>
      </c>
      <c r="O77" s="5">
        <v>38648269147</v>
      </c>
      <c r="P77" s="5">
        <v>40675096628</v>
      </c>
      <c r="Q77" s="5">
        <v>43994949645</v>
      </c>
      <c r="R77" s="5">
        <v>21245022916</v>
      </c>
      <c r="S77" s="5">
        <v>12760365612</v>
      </c>
      <c r="T77" s="5">
        <v>20498841379</v>
      </c>
      <c r="U77" s="5">
        <v>7678095359</v>
      </c>
      <c r="V77" s="5">
        <v>23833078478</v>
      </c>
      <c r="W77" s="5">
        <v>19002962627</v>
      </c>
      <c r="X77" s="5">
        <v>3921611855</v>
      </c>
      <c r="Y77" s="5">
        <v>1695130121</v>
      </c>
      <c r="Z77" s="5">
        <v>3987761239</v>
      </c>
    </row>
    <row r="78" spans="3:26" ht="15.5" x14ac:dyDescent="0.35">
      <c r="C78" t="s">
        <v>7</v>
      </c>
      <c r="D78" s="5">
        <v>15980533726</v>
      </c>
      <c r="E78" s="5">
        <v>-3332355405</v>
      </c>
      <c r="F78" s="5">
        <v>-1309429131</v>
      </c>
      <c r="G78" s="5">
        <v>5547792846</v>
      </c>
      <c r="I78" s="5">
        <v>23212116576</v>
      </c>
      <c r="J78" s="5">
        <v>166013210611</v>
      </c>
      <c r="K78" s="5">
        <v>29057698898</v>
      </c>
      <c r="L78" s="5">
        <v>31220898654</v>
      </c>
      <c r="M78" s="5">
        <v>383019855210</v>
      </c>
      <c r="N78" s="5">
        <v>4385827519</v>
      </c>
      <c r="O78" s="5">
        <v>37822208629</v>
      </c>
      <c r="P78" s="5">
        <v>40926790372</v>
      </c>
      <c r="Q78" s="5">
        <v>476953300206</v>
      </c>
      <c r="R78" s="5">
        <v>20075723864</v>
      </c>
      <c r="S78" s="5">
        <v>11809786177</v>
      </c>
      <c r="T78" s="5">
        <v>20686529919</v>
      </c>
      <c r="U78" s="5">
        <v>7686668251</v>
      </c>
      <c r="V78" s="5">
        <v>23801337270</v>
      </c>
      <c r="W78" s="5">
        <v>18984433471</v>
      </c>
    </row>
    <row r="79" spans="3:26" ht="15.5" x14ac:dyDescent="0.35">
      <c r="C79" t="s">
        <v>101</v>
      </c>
      <c r="D79" s="5">
        <v>15980533726</v>
      </c>
      <c r="E79" s="5">
        <v>-1690103256</v>
      </c>
      <c r="F79" s="5">
        <v>-1309429131</v>
      </c>
      <c r="G79" s="5">
        <v>5547792846</v>
      </c>
      <c r="I79" s="5">
        <v>24854368725</v>
      </c>
      <c r="J79" s="5">
        <v>77374869238</v>
      </c>
      <c r="K79" s="5">
        <v>30765969026</v>
      </c>
      <c r="L79" s="5">
        <v>30497463746</v>
      </c>
      <c r="M79" s="5">
        <v>-12999702678</v>
      </c>
      <c r="N79" s="5">
        <v>6563771460</v>
      </c>
      <c r="O79" s="5">
        <v>38648269147</v>
      </c>
      <c r="P79" s="5">
        <v>40675096628</v>
      </c>
      <c r="Q79" s="5">
        <v>43994949645</v>
      </c>
      <c r="R79" s="5">
        <v>21245022916</v>
      </c>
      <c r="S79" s="5">
        <v>12760365612</v>
      </c>
      <c r="T79" s="5">
        <v>20498841379</v>
      </c>
      <c r="U79" s="5">
        <v>7678095359</v>
      </c>
      <c r="V79" s="5">
        <v>23833078478</v>
      </c>
      <c r="W79" s="5">
        <v>19002962627</v>
      </c>
      <c r="X79" s="5">
        <v>3921611855</v>
      </c>
      <c r="Y79" s="5">
        <v>1695130121</v>
      </c>
      <c r="Z79" s="5">
        <v>3987761239</v>
      </c>
    </row>
    <row r="80" spans="3:26" ht="15.5" x14ac:dyDescent="0.35">
      <c r="C80" t="s">
        <v>102</v>
      </c>
      <c r="D80" s="5">
        <v>15980533726</v>
      </c>
      <c r="E80" s="5">
        <v>-3332355405</v>
      </c>
      <c r="F80" s="5">
        <v>-1309429131</v>
      </c>
      <c r="G80" s="5">
        <v>5547792846</v>
      </c>
      <c r="I80" s="5">
        <v>23212116576</v>
      </c>
      <c r="J80" s="5">
        <v>166013210611</v>
      </c>
      <c r="K80" s="5">
        <v>29057698898</v>
      </c>
      <c r="L80" s="5">
        <v>31220898654</v>
      </c>
      <c r="M80" s="5">
        <v>383019855210</v>
      </c>
      <c r="N80" s="5">
        <v>4385827519</v>
      </c>
      <c r="O80" s="5">
        <v>37822208629</v>
      </c>
      <c r="P80" s="5">
        <v>40925940610</v>
      </c>
      <c r="Q80" s="5">
        <v>476953300206</v>
      </c>
      <c r="R80" s="5">
        <v>20113887420</v>
      </c>
      <c r="S80" s="5">
        <v>11787506863</v>
      </c>
      <c r="T80" s="5">
        <v>20623713329</v>
      </c>
      <c r="U80" s="5">
        <v>7678095359</v>
      </c>
      <c r="V80" s="5">
        <v>23833078478</v>
      </c>
      <c r="W80" s="5">
        <v>19002962627</v>
      </c>
    </row>
    <row r="81" spans="2:26" ht="15.5" x14ac:dyDescent="0.35">
      <c r="C81" t="s">
        <v>103</v>
      </c>
      <c r="D81" s="5">
        <v>15980533726</v>
      </c>
      <c r="E81" s="5">
        <v>-3332355405</v>
      </c>
      <c r="F81" s="5">
        <v>-1309429131</v>
      </c>
      <c r="G81" s="5">
        <v>5547792846</v>
      </c>
      <c r="I81" s="5">
        <v>23212116576</v>
      </c>
      <c r="J81" s="5">
        <v>166013210611</v>
      </c>
      <c r="K81" s="5">
        <v>29057698898</v>
      </c>
      <c r="L81" s="5">
        <v>31220898654</v>
      </c>
      <c r="M81" s="5">
        <v>383019855210</v>
      </c>
      <c r="N81" s="5">
        <v>4385827519</v>
      </c>
      <c r="O81" s="5">
        <v>37822208629</v>
      </c>
      <c r="P81" s="5">
        <v>40925940610</v>
      </c>
      <c r="Q81" s="5">
        <v>476953300206</v>
      </c>
      <c r="R81" s="5">
        <v>20113887420</v>
      </c>
      <c r="S81" s="5">
        <v>11787506863</v>
      </c>
      <c r="T81" s="5">
        <v>20623713329</v>
      </c>
      <c r="U81" s="5">
        <v>7678095359</v>
      </c>
      <c r="V81" s="5">
        <v>23833078478</v>
      </c>
      <c r="W81" s="5">
        <v>19002962627</v>
      </c>
    </row>
    <row r="83" spans="2:26" ht="15.5" x14ac:dyDescent="0.35">
      <c r="B83" t="s">
        <v>104</v>
      </c>
      <c r="C83" t="s">
        <v>105</v>
      </c>
    </row>
    <row r="84" spans="2:26" ht="15.5" x14ac:dyDescent="0.35">
      <c r="C84" t="s">
        <v>106</v>
      </c>
    </row>
    <row r="85" spans="2:26" ht="15.5" x14ac:dyDescent="0.35">
      <c r="C85" t="s">
        <v>19</v>
      </c>
      <c r="D85" s="5">
        <v>125850439388</v>
      </c>
      <c r="E85" s="5">
        <v>38505113377</v>
      </c>
      <c r="F85" s="5">
        <v>118926213905</v>
      </c>
      <c r="G85" s="5">
        <v>47381729441</v>
      </c>
      <c r="I85" s="5">
        <v>38505113377</v>
      </c>
      <c r="J85" s="5">
        <v>18346987843</v>
      </c>
      <c r="K85" s="5">
        <v>55065517280</v>
      </c>
      <c r="L85" s="5">
        <v>11661752737</v>
      </c>
      <c r="M85" s="5">
        <v>62936197262</v>
      </c>
      <c r="N85" s="5">
        <v>16178240346</v>
      </c>
      <c r="O85" s="5">
        <v>32211039930</v>
      </c>
      <c r="P85" s="5">
        <v>40902446640</v>
      </c>
      <c r="Q85" s="5">
        <v>126807432464</v>
      </c>
      <c r="R85" s="5">
        <v>69819512096</v>
      </c>
      <c r="S85" s="5">
        <v>6747985842</v>
      </c>
      <c r="T85" s="5">
        <v>34219353693</v>
      </c>
      <c r="U85" s="5">
        <v>18602014545</v>
      </c>
      <c r="V85" s="5">
        <v>7320204639</v>
      </c>
      <c r="W85" s="5">
        <v>12893308349</v>
      </c>
      <c r="X85" s="5">
        <v>14319138784</v>
      </c>
      <c r="Y85" s="5">
        <v>2159376021</v>
      </c>
      <c r="Z85" s="5">
        <v>9638248278</v>
      </c>
    </row>
    <row r="86" spans="2:26" ht="15.5" x14ac:dyDescent="0.35">
      <c r="C86" t="s">
        <v>458</v>
      </c>
    </row>
    <row r="87" spans="2:26" ht="15.5" x14ac:dyDescent="0.35">
      <c r="C87" t="s">
        <v>562</v>
      </c>
      <c r="W87" s="5">
        <v>2100000000</v>
      </c>
      <c r="X87" s="5">
        <v>2100000000</v>
      </c>
      <c r="Y87" s="5">
        <v>4739680000</v>
      </c>
      <c r="Z87" s="5">
        <v>11670000000</v>
      </c>
    </row>
    <row r="88" spans="2:26" ht="15.5" x14ac:dyDescent="0.35">
      <c r="C88" t="s">
        <v>110</v>
      </c>
      <c r="D88" s="5">
        <v>461710310312</v>
      </c>
      <c r="E88" s="5">
        <v>278418991677</v>
      </c>
      <c r="F88" s="5">
        <v>293855949912</v>
      </c>
      <c r="G88" s="5">
        <v>358401498320</v>
      </c>
      <c r="I88" s="5">
        <v>278418991677</v>
      </c>
      <c r="J88" s="5">
        <v>494346375393</v>
      </c>
      <c r="K88" s="5">
        <v>311823352193</v>
      </c>
      <c r="L88" s="5">
        <v>236690739564</v>
      </c>
      <c r="M88" s="5">
        <v>152776675459</v>
      </c>
      <c r="N88" s="5">
        <v>112047360807</v>
      </c>
      <c r="O88" s="5">
        <v>186879547989</v>
      </c>
      <c r="P88" s="5">
        <v>292714739183</v>
      </c>
      <c r="Q88" s="5">
        <v>225854420637</v>
      </c>
      <c r="R88" s="5">
        <v>125811633199</v>
      </c>
      <c r="S88" s="5">
        <v>188382157321</v>
      </c>
      <c r="T88" s="5">
        <v>217998356376</v>
      </c>
      <c r="U88" s="5">
        <v>214289622785</v>
      </c>
      <c r="V88" s="5">
        <v>242447482081</v>
      </c>
      <c r="W88" s="5">
        <v>183026892062</v>
      </c>
      <c r="X88" s="5">
        <v>105787446987</v>
      </c>
      <c r="Y88" s="5">
        <v>55545227267</v>
      </c>
      <c r="Z88" s="5">
        <v>143548355867</v>
      </c>
    </row>
    <row r="89" spans="2:26" ht="15.5" x14ac:dyDescent="0.35">
      <c r="C89" t="s">
        <v>108</v>
      </c>
      <c r="N89" s="5">
        <v>67606000</v>
      </c>
      <c r="O89" s="5">
        <v>1679558668</v>
      </c>
    </row>
    <row r="90" spans="2:26" ht="15.5" x14ac:dyDescent="0.35">
      <c r="C90" t="s">
        <v>107</v>
      </c>
      <c r="O90" s="5">
        <v>1217469000</v>
      </c>
    </row>
    <row r="91" spans="2:26" ht="15.5" x14ac:dyDescent="0.35">
      <c r="C91" t="s">
        <v>111</v>
      </c>
      <c r="D91" s="5">
        <v>461710310312</v>
      </c>
      <c r="E91" s="5">
        <v>278418991677</v>
      </c>
      <c r="F91" s="5">
        <v>293855949912</v>
      </c>
      <c r="G91" s="5">
        <v>358401498320</v>
      </c>
      <c r="I91" s="5">
        <v>278418991677</v>
      </c>
      <c r="J91" s="5">
        <v>494346375393</v>
      </c>
      <c r="K91" s="5">
        <v>311823352193</v>
      </c>
      <c r="L91" s="5">
        <v>236690739564</v>
      </c>
      <c r="M91" s="5">
        <v>152776675459</v>
      </c>
      <c r="N91" s="5">
        <v>112047360807</v>
      </c>
      <c r="O91" s="5">
        <v>186879547989</v>
      </c>
      <c r="P91" s="5">
        <v>292714739183</v>
      </c>
      <c r="Q91" s="5">
        <v>225854420637</v>
      </c>
      <c r="R91" s="5">
        <v>125811633199</v>
      </c>
      <c r="S91" s="5">
        <v>188382157321</v>
      </c>
      <c r="T91" s="5">
        <v>217998356376</v>
      </c>
      <c r="U91" s="5">
        <v>214289622785</v>
      </c>
      <c r="V91" s="5">
        <v>242447482081</v>
      </c>
      <c r="W91" s="5">
        <v>183026892062</v>
      </c>
      <c r="X91" s="5">
        <v>105787446987</v>
      </c>
      <c r="Y91" s="5">
        <v>55545227267</v>
      </c>
      <c r="Z91" s="5">
        <v>143548355867</v>
      </c>
    </row>
    <row r="92" spans="2:26" ht="15.5" x14ac:dyDescent="0.35">
      <c r="C92" t="s">
        <v>112</v>
      </c>
      <c r="D92" s="5">
        <v>2260034808</v>
      </c>
      <c r="E92" s="5">
        <v>2534678889</v>
      </c>
      <c r="F92" s="5">
        <v>3095617765</v>
      </c>
      <c r="G92" s="5">
        <v>3669907498</v>
      </c>
      <c r="I92" s="5">
        <v>2534678889</v>
      </c>
      <c r="J92" s="5">
        <v>3473015702</v>
      </c>
      <c r="K92" s="5">
        <v>3206456738</v>
      </c>
      <c r="L92" s="5">
        <v>1631707659</v>
      </c>
      <c r="M92" s="5">
        <v>1102781250</v>
      </c>
      <c r="N92" s="5">
        <v>1728983500</v>
      </c>
      <c r="O92" s="5">
        <v>1988270460</v>
      </c>
      <c r="P92" s="5">
        <v>1604476398</v>
      </c>
      <c r="Q92" s="5">
        <v>670580039</v>
      </c>
      <c r="R92" s="5">
        <v>5186723557</v>
      </c>
      <c r="S92" s="5">
        <v>1598238152</v>
      </c>
      <c r="T92" s="5">
        <v>2479958359</v>
      </c>
      <c r="U92" s="5">
        <v>8615449805</v>
      </c>
      <c r="V92" s="5">
        <v>543366011</v>
      </c>
      <c r="W92" s="5">
        <v>1769370485</v>
      </c>
      <c r="X92" s="5">
        <v>1632585049</v>
      </c>
      <c r="Y92" s="5">
        <v>1148467758</v>
      </c>
      <c r="Z92" s="5">
        <v>5195300356</v>
      </c>
    </row>
    <row r="93" spans="2:26" ht="15.5" x14ac:dyDescent="0.35">
      <c r="C93" t="s">
        <v>113</v>
      </c>
      <c r="D93" s="5">
        <v>2260034808</v>
      </c>
      <c r="E93" s="5">
        <v>2534678889</v>
      </c>
      <c r="F93" s="5">
        <v>3095617765</v>
      </c>
      <c r="G93" s="5">
        <v>3669907498</v>
      </c>
      <c r="I93" s="5">
        <v>2534678889</v>
      </c>
      <c r="J93" s="5">
        <v>3473015702</v>
      </c>
      <c r="K93" s="5">
        <v>3206456738</v>
      </c>
      <c r="L93" s="5">
        <v>1631707659</v>
      </c>
      <c r="M93" s="5">
        <v>1102781250</v>
      </c>
      <c r="N93" s="5">
        <v>1728983500</v>
      </c>
      <c r="O93" s="5">
        <v>1988270460</v>
      </c>
      <c r="P93" s="5">
        <v>1604476398</v>
      </c>
      <c r="Q93" s="5">
        <v>670580039</v>
      </c>
      <c r="R93" s="5">
        <v>5186723557</v>
      </c>
      <c r="S93" s="5">
        <v>1598238152</v>
      </c>
      <c r="T93" s="5">
        <v>2479958359</v>
      </c>
      <c r="U93" s="5">
        <v>8615449805</v>
      </c>
      <c r="V93" s="5">
        <v>543366011</v>
      </c>
      <c r="W93" s="5">
        <v>1769370485</v>
      </c>
      <c r="X93" s="5">
        <v>1632585049</v>
      </c>
      <c r="Y93" s="5">
        <v>1148467758</v>
      </c>
      <c r="Z93" s="5">
        <v>5195300356</v>
      </c>
    </row>
    <row r="94" spans="2:26" ht="15.5" x14ac:dyDescent="0.35">
      <c r="C94" t="s">
        <v>114</v>
      </c>
      <c r="D94" s="5">
        <v>189221744599</v>
      </c>
      <c r="E94" s="5">
        <v>169675247729</v>
      </c>
      <c r="F94" s="5">
        <v>112047586180</v>
      </c>
      <c r="G94" s="5">
        <v>153089439492</v>
      </c>
      <c r="I94" s="5">
        <v>169675247729</v>
      </c>
      <c r="J94" s="5">
        <v>173274622326</v>
      </c>
      <c r="K94" s="5">
        <v>165238359740</v>
      </c>
      <c r="L94" s="5">
        <v>185136040154</v>
      </c>
      <c r="M94" s="5">
        <v>185140744063</v>
      </c>
      <c r="N94" s="5">
        <v>171103760186</v>
      </c>
      <c r="O94" s="5">
        <v>311356187069</v>
      </c>
      <c r="P94" s="5">
        <v>213185453039</v>
      </c>
      <c r="Q94" s="5">
        <v>148328308855</v>
      </c>
      <c r="R94" s="5">
        <v>153138363028</v>
      </c>
      <c r="S94" s="5">
        <v>137507066544</v>
      </c>
      <c r="T94" s="5">
        <v>91036548405</v>
      </c>
      <c r="U94" s="5">
        <v>101884229643</v>
      </c>
      <c r="V94" s="5">
        <v>172013559300</v>
      </c>
      <c r="W94" s="5">
        <v>116697532344</v>
      </c>
      <c r="X94" s="5">
        <v>35357873969</v>
      </c>
      <c r="Y94" s="5">
        <v>48847365516</v>
      </c>
      <c r="Z94" s="5">
        <v>44440893997</v>
      </c>
    </row>
    <row r="95" spans="2:26" ht="15.5" x14ac:dyDescent="0.35">
      <c r="C95" t="s">
        <v>190</v>
      </c>
    </row>
    <row r="96" spans="2:26" ht="15.5" x14ac:dyDescent="0.35">
      <c r="C96" t="s">
        <v>95</v>
      </c>
      <c r="D96" s="5">
        <v>904670369892</v>
      </c>
      <c r="E96" s="5">
        <v>904670369892</v>
      </c>
      <c r="F96" s="5">
        <v>906312622041</v>
      </c>
      <c r="G96" s="5">
        <v>906312622041</v>
      </c>
      <c r="I96" s="5">
        <v>904670369892</v>
      </c>
      <c r="J96" s="5">
        <v>906312622041</v>
      </c>
      <c r="K96" s="5">
        <v>818351902941</v>
      </c>
      <c r="L96" s="5">
        <v>820060173069</v>
      </c>
      <c r="M96" s="5">
        <v>819336738161</v>
      </c>
      <c r="N96" s="5">
        <v>428226067789</v>
      </c>
      <c r="O96" s="5">
        <v>430404011730</v>
      </c>
      <c r="P96" s="5">
        <v>431230072248</v>
      </c>
      <c r="Q96" s="5">
        <v>430979228266</v>
      </c>
      <c r="S96" s="5">
        <v>-847986799</v>
      </c>
    </row>
    <row r="97" spans="3:26" ht="15.5" x14ac:dyDescent="0.35">
      <c r="C97" t="s">
        <v>115</v>
      </c>
      <c r="D97" s="5">
        <v>786540600359</v>
      </c>
      <c r="E97" s="5">
        <v>518608535753</v>
      </c>
      <c r="F97" s="5">
        <v>545341685692</v>
      </c>
      <c r="G97" s="5">
        <v>581620374514</v>
      </c>
      <c r="I97" s="5">
        <v>518608535753</v>
      </c>
      <c r="J97" s="5">
        <v>710325443579</v>
      </c>
      <c r="K97" s="5">
        <v>554786273446</v>
      </c>
      <c r="L97" s="5">
        <v>440749336172</v>
      </c>
      <c r="M97" s="5">
        <v>412346379347</v>
      </c>
      <c r="N97" s="5">
        <v>320497087517</v>
      </c>
      <c r="O97" s="5">
        <v>575917900166</v>
      </c>
      <c r="P97" s="5">
        <v>604353216583</v>
      </c>
      <c r="Q97" s="5">
        <v>548840102130</v>
      </c>
      <c r="R97" s="5">
        <v>394738153988</v>
      </c>
      <c r="S97" s="5">
        <v>362277745626</v>
      </c>
      <c r="T97" s="5">
        <v>356748585043</v>
      </c>
      <c r="U97" s="5">
        <v>352670946095</v>
      </c>
      <c r="V97" s="5">
        <v>430524213124</v>
      </c>
      <c r="W97" s="5">
        <v>359534329775</v>
      </c>
      <c r="X97" s="5">
        <v>165483262638</v>
      </c>
      <c r="Y97" s="5">
        <v>114083157147</v>
      </c>
      <c r="Z97" s="5">
        <v>215734633015</v>
      </c>
    </row>
    <row r="98" spans="3:26" ht="15.5" x14ac:dyDescent="0.35">
      <c r="C98" t="s">
        <v>116</v>
      </c>
    </row>
    <row r="99" spans="3:26" ht="15.5" x14ac:dyDescent="0.35">
      <c r="C99" t="s">
        <v>118</v>
      </c>
      <c r="D99" s="5">
        <v>1168136272371</v>
      </c>
      <c r="E99" s="5">
        <v>1162526071098</v>
      </c>
      <c r="F99" s="5">
        <v>1170216993037</v>
      </c>
      <c r="G99" s="5">
        <v>1174791842629</v>
      </c>
      <c r="I99" s="5">
        <v>1162526071098</v>
      </c>
      <c r="J99" s="5">
        <v>1180823559981</v>
      </c>
      <c r="K99" s="5">
        <v>1042656145330</v>
      </c>
      <c r="L99" s="5">
        <v>1063127722497</v>
      </c>
      <c r="M99" s="5">
        <v>1076905718959</v>
      </c>
      <c r="N99" s="5">
        <v>703056169529</v>
      </c>
      <c r="O99" s="5">
        <v>708519458254</v>
      </c>
      <c r="P99" s="5">
        <v>694005261792</v>
      </c>
      <c r="Q99" s="5">
        <v>682650826458</v>
      </c>
      <c r="R99" s="5">
        <v>244138597496</v>
      </c>
      <c r="S99" s="5">
        <v>291209032493</v>
      </c>
      <c r="T99" s="5">
        <v>289754886655</v>
      </c>
      <c r="U99" s="5">
        <v>299487271006</v>
      </c>
      <c r="V99" s="5">
        <v>289798194867</v>
      </c>
      <c r="W99" s="5">
        <v>282192612400</v>
      </c>
      <c r="X99" s="5">
        <v>232988366743</v>
      </c>
      <c r="Y99" s="5">
        <v>238056887055</v>
      </c>
      <c r="Z99" s="5">
        <v>240338185928</v>
      </c>
    </row>
    <row r="100" spans="3:26" ht="15.5" x14ac:dyDescent="0.35">
      <c r="C100" t="s">
        <v>1778</v>
      </c>
      <c r="U100" s="5">
        <v>355000000</v>
      </c>
      <c r="W100" s="5">
        <v>144000000</v>
      </c>
      <c r="X100" s="5">
        <v>3489900000</v>
      </c>
    </row>
    <row r="101" spans="3:26" ht="15.5" x14ac:dyDescent="0.35">
      <c r="C101" t="s">
        <v>117</v>
      </c>
      <c r="Q101" s="5">
        <v>3707918880</v>
      </c>
      <c r="R101" s="5">
        <v>214615433</v>
      </c>
      <c r="S101" s="5">
        <v>229744483</v>
      </c>
      <c r="T101" s="5">
        <v>444478729</v>
      </c>
      <c r="U101" s="5">
        <v>954426551</v>
      </c>
      <c r="V101" s="5">
        <v>1710608559</v>
      </c>
    </row>
    <row r="102" spans="3:26" ht="15.5" x14ac:dyDescent="0.35">
      <c r="C102" t="s">
        <v>120</v>
      </c>
      <c r="D102" s="5">
        <v>1172490918611</v>
      </c>
      <c r="E102" s="5">
        <v>1166880717338</v>
      </c>
      <c r="F102" s="5">
        <v>1173777382113</v>
      </c>
      <c r="G102" s="5">
        <v>1175805493042</v>
      </c>
      <c r="I102" s="5">
        <v>1166880717338</v>
      </c>
      <c r="J102" s="5">
        <v>1180823559981</v>
      </c>
      <c r="K102" s="5">
        <v>1042656145330</v>
      </c>
      <c r="L102" s="5">
        <v>1067847020197</v>
      </c>
      <c r="M102" s="5">
        <v>1084834642109</v>
      </c>
      <c r="N102" s="5">
        <v>706265794979</v>
      </c>
      <c r="O102" s="5">
        <v>708519458254</v>
      </c>
      <c r="P102" s="5">
        <v>694005261792</v>
      </c>
      <c r="Q102" s="5">
        <v>686358745338</v>
      </c>
      <c r="R102" s="5">
        <v>244353212929</v>
      </c>
      <c r="S102" s="5">
        <v>292107971435</v>
      </c>
      <c r="T102" s="5">
        <v>290948269255</v>
      </c>
      <c r="U102" s="5">
        <v>301625310840</v>
      </c>
      <c r="V102" s="5">
        <v>292417126121</v>
      </c>
      <c r="W102" s="5">
        <v>283420438611</v>
      </c>
      <c r="X102" s="5">
        <v>237711452630</v>
      </c>
      <c r="Y102" s="5">
        <v>240697716366</v>
      </c>
      <c r="Z102" s="5">
        <v>243375996056</v>
      </c>
    </row>
    <row r="103" spans="3:26" ht="15.5" x14ac:dyDescent="0.35">
      <c r="C103" t="s">
        <v>121</v>
      </c>
      <c r="D103" s="5">
        <v>1959031518970</v>
      </c>
      <c r="E103" s="5">
        <v>1685489253091</v>
      </c>
      <c r="F103" s="5">
        <v>1719119067805</v>
      </c>
      <c r="G103" s="5">
        <v>1757425867556</v>
      </c>
      <c r="I103" s="5">
        <v>1685489253091</v>
      </c>
      <c r="J103" s="5">
        <v>1891149003560</v>
      </c>
      <c r="K103" s="5">
        <v>1597442418776</v>
      </c>
      <c r="L103" s="5">
        <v>1508596356369</v>
      </c>
      <c r="M103" s="5">
        <v>1497181021456</v>
      </c>
      <c r="N103" s="5">
        <v>1026762882496</v>
      </c>
      <c r="O103" s="5">
        <v>1284437358420</v>
      </c>
      <c r="P103" s="5">
        <v>1298358478375</v>
      </c>
      <c r="Q103" s="5">
        <v>1235198847468</v>
      </c>
      <c r="R103" s="5">
        <v>639091366917</v>
      </c>
      <c r="S103" s="5">
        <v>654385717061</v>
      </c>
      <c r="T103" s="5">
        <v>647696854298</v>
      </c>
      <c r="U103" s="5">
        <v>654296256935</v>
      </c>
      <c r="V103" s="5">
        <v>722941339245</v>
      </c>
      <c r="W103" s="5">
        <v>642954768386</v>
      </c>
      <c r="X103" s="5">
        <v>403194715268</v>
      </c>
      <c r="Y103" s="5">
        <v>354780873513</v>
      </c>
      <c r="Z103" s="5">
        <v>459110629071</v>
      </c>
    </row>
    <row r="104" spans="3:26" ht="15.5" x14ac:dyDescent="0.35">
      <c r="C104" t="s">
        <v>122</v>
      </c>
    </row>
    <row r="105" spans="3:26" ht="15.5" x14ac:dyDescent="0.35">
      <c r="C105" t="s">
        <v>123</v>
      </c>
    </row>
    <row r="106" spans="3:26" ht="15.5" x14ac:dyDescent="0.35">
      <c r="C106" t="s">
        <v>124</v>
      </c>
      <c r="D106" s="5">
        <v>498654724950</v>
      </c>
      <c r="E106" s="5">
        <v>240467906701</v>
      </c>
      <c r="F106" s="5">
        <v>269949981181</v>
      </c>
      <c r="G106" s="5">
        <v>307568817867</v>
      </c>
      <c r="I106" s="5">
        <v>240467906701</v>
      </c>
      <c r="J106" s="5">
        <v>446505291752</v>
      </c>
      <c r="K106" s="5">
        <v>312057359270</v>
      </c>
      <c r="L106" s="5">
        <v>247684626134</v>
      </c>
      <c r="M106" s="5">
        <v>266614137737</v>
      </c>
      <c r="N106" s="5">
        <v>168071546757</v>
      </c>
      <c r="O106" s="5">
        <v>422310102458</v>
      </c>
      <c r="P106" s="5">
        <v>463589374916</v>
      </c>
      <c r="Q106" s="5">
        <v>434423462965</v>
      </c>
      <c r="R106" s="5">
        <v>303264273023</v>
      </c>
      <c r="S106" s="5">
        <v>342643691341</v>
      </c>
      <c r="T106" s="5">
        <v>342700429672</v>
      </c>
      <c r="U106" s="5">
        <v>368703142721</v>
      </c>
      <c r="V106" s="5">
        <v>441527159095</v>
      </c>
      <c r="W106" s="5">
        <v>385749697877</v>
      </c>
      <c r="X106" s="5">
        <v>162567014172</v>
      </c>
      <c r="Y106" s="5">
        <v>111276705638</v>
      </c>
      <c r="Z106" s="5">
        <v>207089486443</v>
      </c>
    </row>
    <row r="107" spans="3:26" ht="15.5" x14ac:dyDescent="0.35">
      <c r="C107" t="s">
        <v>125</v>
      </c>
      <c r="L107" s="5">
        <v>58000000000</v>
      </c>
      <c r="M107" s="5">
        <v>176745644624</v>
      </c>
      <c r="N107" s="5">
        <v>95000000000</v>
      </c>
      <c r="O107" s="5">
        <v>150000000000</v>
      </c>
      <c r="P107" s="5">
        <v>30000000000</v>
      </c>
      <c r="Q107" s="5">
        <v>130000000000</v>
      </c>
      <c r="R107" s="5">
        <v>59300000000</v>
      </c>
      <c r="S107" s="5">
        <v>59900000000</v>
      </c>
      <c r="T107" s="5">
        <v>84935728349</v>
      </c>
      <c r="U107" s="5">
        <v>67122249045</v>
      </c>
      <c r="V107" s="5">
        <v>136480335340</v>
      </c>
      <c r="W107" s="5">
        <v>50000000000</v>
      </c>
      <c r="X107" s="5">
        <v>38500000000</v>
      </c>
      <c r="Y107" s="5">
        <v>15251799963</v>
      </c>
      <c r="Z107" s="5">
        <v>46713529450</v>
      </c>
    </row>
    <row r="108" spans="3:26" ht="15.5" x14ac:dyDescent="0.35">
      <c r="C108" t="s">
        <v>127</v>
      </c>
    </row>
    <row r="109" spans="3:26" ht="15.5" x14ac:dyDescent="0.35">
      <c r="C109" t="s">
        <v>128</v>
      </c>
      <c r="D109" s="5">
        <v>485424162368</v>
      </c>
      <c r="E109" s="5">
        <v>232710940085</v>
      </c>
      <c r="F109" s="5">
        <v>261817704157</v>
      </c>
      <c r="G109" s="5">
        <v>272188307773</v>
      </c>
      <c r="I109" s="5">
        <v>232710940085</v>
      </c>
      <c r="J109" s="5">
        <v>426777140151</v>
      </c>
      <c r="K109" s="5">
        <v>294432452985</v>
      </c>
      <c r="L109" s="5">
        <v>131020564244</v>
      </c>
      <c r="M109" s="5">
        <v>31724630845</v>
      </c>
      <c r="N109" s="5">
        <v>14240041831</v>
      </c>
      <c r="O109" s="5">
        <v>187394631207</v>
      </c>
      <c r="P109" s="5">
        <v>416620989661</v>
      </c>
      <c r="Q109" s="5">
        <v>292321939858</v>
      </c>
      <c r="R109" s="5">
        <v>232905406347</v>
      </c>
      <c r="S109" s="5">
        <v>265477670174</v>
      </c>
      <c r="T109" s="5">
        <v>243170062114</v>
      </c>
      <c r="U109" s="5">
        <v>282971704181</v>
      </c>
      <c r="V109" s="5">
        <v>280912805789</v>
      </c>
      <c r="W109" s="5">
        <v>305339933823</v>
      </c>
      <c r="X109" s="5">
        <v>115577872351</v>
      </c>
      <c r="Y109" s="5">
        <v>82238376248</v>
      </c>
      <c r="Z109" s="5">
        <v>110543980004</v>
      </c>
    </row>
    <row r="110" spans="3:26" ht="15.5" x14ac:dyDescent="0.35">
      <c r="C110" t="s">
        <v>131</v>
      </c>
      <c r="D110" s="5">
        <v>5926109042</v>
      </c>
      <c r="E110" s="5">
        <v>467193274</v>
      </c>
      <c r="F110" s="5">
        <v>558083590</v>
      </c>
      <c r="G110" s="5">
        <v>510912037</v>
      </c>
      <c r="I110" s="5">
        <v>467193274</v>
      </c>
      <c r="J110" s="5">
        <v>10543520771</v>
      </c>
      <c r="K110" s="5">
        <v>5715116542</v>
      </c>
      <c r="L110" s="5">
        <v>1306905139</v>
      </c>
      <c r="M110" s="5">
        <v>182063182</v>
      </c>
      <c r="N110" s="5">
        <v>142176322</v>
      </c>
      <c r="O110" s="5">
        <v>3319261050</v>
      </c>
      <c r="P110" s="5">
        <v>8221750139</v>
      </c>
      <c r="Q110" s="5">
        <v>446448613</v>
      </c>
      <c r="R110" s="5">
        <v>4392746696</v>
      </c>
      <c r="S110" s="5">
        <v>2330364561</v>
      </c>
      <c r="T110" s="5">
        <v>2336296523</v>
      </c>
      <c r="U110" s="5">
        <v>1588653218</v>
      </c>
      <c r="V110" s="5">
        <v>5228531047</v>
      </c>
      <c r="W110" s="5">
        <v>611074273</v>
      </c>
      <c r="X110" s="5">
        <v>2083047563</v>
      </c>
      <c r="Y110" s="5">
        <v>901888324</v>
      </c>
      <c r="Z110" s="5">
        <v>1813509535</v>
      </c>
    </row>
    <row r="111" spans="3:26" ht="15.5" x14ac:dyDescent="0.35">
      <c r="C111" t="s">
        <v>132</v>
      </c>
      <c r="D111" s="5">
        <v>5368075434</v>
      </c>
      <c r="E111" s="5">
        <v>4718628852</v>
      </c>
      <c r="F111" s="5">
        <v>6267438445</v>
      </c>
      <c r="G111" s="5">
        <v>5634596552</v>
      </c>
      <c r="I111" s="5">
        <v>4718628852</v>
      </c>
      <c r="J111" s="5">
        <v>7755453243</v>
      </c>
      <c r="K111" s="5">
        <v>11125147585</v>
      </c>
      <c r="L111" s="5">
        <v>8019692787</v>
      </c>
      <c r="M111" s="5">
        <v>5941114666</v>
      </c>
      <c r="N111" s="5">
        <v>5216349228</v>
      </c>
      <c r="O111" s="5">
        <v>8090902366</v>
      </c>
      <c r="P111" s="5">
        <v>3613573287</v>
      </c>
      <c r="Q111" s="5">
        <v>7481452434</v>
      </c>
      <c r="R111" s="5">
        <v>1849802428</v>
      </c>
      <c r="S111" s="5">
        <v>5665872214</v>
      </c>
      <c r="T111" s="5">
        <v>6047264939</v>
      </c>
      <c r="U111" s="5">
        <v>6743003425</v>
      </c>
      <c r="V111" s="5">
        <v>6507953283</v>
      </c>
      <c r="W111" s="5">
        <v>12859359909</v>
      </c>
      <c r="X111" s="5">
        <v>1651892736</v>
      </c>
      <c r="Y111" s="5">
        <v>430846381</v>
      </c>
      <c r="Z111" s="5">
        <v>1797180763</v>
      </c>
    </row>
    <row r="112" spans="3:26" ht="15.5" x14ac:dyDescent="0.35">
      <c r="C112" t="s">
        <v>134</v>
      </c>
    </row>
    <row r="113" spans="3:26" ht="15.5" x14ac:dyDescent="0.35">
      <c r="C113" t="s">
        <v>135</v>
      </c>
      <c r="Y113" s="5">
        <v>3200000000</v>
      </c>
      <c r="Z113" s="5">
        <v>3600000000</v>
      </c>
    </row>
    <row r="114" spans="3:26" ht="15.5" x14ac:dyDescent="0.35">
      <c r="C114" t="s">
        <v>137</v>
      </c>
      <c r="X114" s="5">
        <v>11853000</v>
      </c>
      <c r="Y114" s="5">
        <v>100259000</v>
      </c>
      <c r="Z114" s="5">
        <v>80745000</v>
      </c>
    </row>
    <row r="115" spans="3:26" ht="15.5" x14ac:dyDescent="0.35">
      <c r="C115" t="s">
        <v>138</v>
      </c>
      <c r="X115" s="5">
        <v>11853000</v>
      </c>
      <c r="Y115" s="5">
        <v>3300259000</v>
      </c>
      <c r="Z115" s="5">
        <v>3680745000</v>
      </c>
    </row>
    <row r="116" spans="3:26" ht="15.5" x14ac:dyDescent="0.35">
      <c r="C116" t="s">
        <v>129</v>
      </c>
      <c r="F116" s="5">
        <v>34097156</v>
      </c>
      <c r="G116" s="5">
        <v>22414579156</v>
      </c>
      <c r="P116" s="5">
        <v>895103017</v>
      </c>
      <c r="Q116" s="5">
        <v>1790206034</v>
      </c>
      <c r="R116" s="5">
        <v>217057211</v>
      </c>
      <c r="S116" s="5">
        <v>2324327198</v>
      </c>
      <c r="T116" s="5">
        <v>486470853</v>
      </c>
      <c r="U116" s="5">
        <v>933452841</v>
      </c>
      <c r="V116" s="5">
        <v>1589184833</v>
      </c>
      <c r="W116" s="5">
        <v>826463167</v>
      </c>
      <c r="Z116" s="5">
        <v>35068984419</v>
      </c>
    </row>
    <row r="117" spans="3:26" ht="15.5" x14ac:dyDescent="0.35">
      <c r="C117" t="s">
        <v>130</v>
      </c>
      <c r="F117" s="5">
        <v>34097156</v>
      </c>
      <c r="G117" s="5">
        <v>22414579156</v>
      </c>
      <c r="N117" s="5">
        <v>67606000</v>
      </c>
      <c r="O117" s="5">
        <v>2897027668</v>
      </c>
      <c r="P117" s="5">
        <v>895103017</v>
      </c>
      <c r="Q117" s="5">
        <v>1790206034</v>
      </c>
      <c r="R117" s="5">
        <v>217057211</v>
      </c>
      <c r="S117" s="5">
        <v>2324327198</v>
      </c>
      <c r="T117" s="5">
        <v>486470853</v>
      </c>
      <c r="U117" s="5">
        <v>933452841</v>
      </c>
      <c r="V117" s="5">
        <v>1589184833</v>
      </c>
      <c r="W117" s="5">
        <v>826463167</v>
      </c>
      <c r="Z117" s="5">
        <v>35068984419</v>
      </c>
    </row>
    <row r="118" spans="3:26" ht="15.5" x14ac:dyDescent="0.35">
      <c r="C118" t="s">
        <v>139</v>
      </c>
      <c r="D118" s="5">
        <v>21781829996</v>
      </c>
      <c r="E118" s="5">
        <v>22406916092</v>
      </c>
      <c r="F118" s="5">
        <v>23222300921</v>
      </c>
      <c r="G118" s="5">
        <v>22600834855</v>
      </c>
      <c r="I118" s="5">
        <v>22406916092</v>
      </c>
      <c r="J118" s="5">
        <v>22841398086</v>
      </c>
      <c r="K118" s="5">
        <v>20635956395</v>
      </c>
      <c r="L118" s="5">
        <v>16260326022</v>
      </c>
      <c r="M118" s="5">
        <v>17136378160</v>
      </c>
      <c r="N118" s="5">
        <v>17078479794</v>
      </c>
      <c r="O118" s="5">
        <v>13700227536</v>
      </c>
      <c r="P118" s="5">
        <v>13297819406</v>
      </c>
      <c r="Q118" s="5">
        <v>9346807304</v>
      </c>
      <c r="R118" s="5">
        <v>15171816630</v>
      </c>
      <c r="S118" s="5">
        <v>15266645714</v>
      </c>
      <c r="T118" s="5">
        <v>14708551484</v>
      </c>
      <c r="U118" s="5">
        <v>15928954401</v>
      </c>
      <c r="V118" s="5">
        <v>16668115691</v>
      </c>
      <c r="W118" s="5">
        <v>12840938748</v>
      </c>
      <c r="X118" s="5">
        <v>13026531963</v>
      </c>
      <c r="Y118" s="5">
        <v>19788585009</v>
      </c>
      <c r="Z118" s="5">
        <v>26819647403</v>
      </c>
    </row>
    <row r="119" spans="3:26" ht="15.5" x14ac:dyDescent="0.35">
      <c r="C119" t="s">
        <v>140</v>
      </c>
      <c r="D119" s="5">
        <v>21781829996</v>
      </c>
      <c r="E119" s="5">
        <v>22406916092</v>
      </c>
      <c r="F119" s="5">
        <v>23222300921</v>
      </c>
      <c r="G119" s="5">
        <v>22600834855</v>
      </c>
      <c r="I119" s="5">
        <v>22406916092</v>
      </c>
      <c r="J119" s="5">
        <v>22841398086</v>
      </c>
      <c r="K119" s="5">
        <v>20635956395</v>
      </c>
      <c r="L119" s="5">
        <v>16260326022</v>
      </c>
      <c r="M119" s="5">
        <v>17136378160</v>
      </c>
      <c r="N119" s="5">
        <v>17078479794</v>
      </c>
      <c r="O119" s="5">
        <v>13700227536</v>
      </c>
      <c r="P119" s="5">
        <v>13297819406</v>
      </c>
      <c r="Q119" s="5">
        <v>9346807304</v>
      </c>
      <c r="R119" s="5">
        <v>15171816630</v>
      </c>
      <c r="S119" s="5">
        <v>15266645714</v>
      </c>
      <c r="T119" s="5">
        <v>14708551484</v>
      </c>
      <c r="U119" s="5">
        <v>15928954401</v>
      </c>
      <c r="V119" s="5">
        <v>16668115691</v>
      </c>
      <c r="W119" s="5">
        <v>12840938748</v>
      </c>
      <c r="X119" s="5">
        <v>13026531963</v>
      </c>
      <c r="Y119" s="5">
        <v>19788585009</v>
      </c>
      <c r="Z119" s="5">
        <v>26819647403</v>
      </c>
    </row>
    <row r="120" spans="3:26" ht="15.5" x14ac:dyDescent="0.35">
      <c r="C120" t="s">
        <v>133</v>
      </c>
      <c r="D120" s="5">
        <v>6224171766</v>
      </c>
      <c r="E120" s="5">
        <v>6919775589</v>
      </c>
      <c r="F120" s="5">
        <v>10610729084</v>
      </c>
      <c r="G120" s="5">
        <v>10202338018</v>
      </c>
      <c r="I120" s="5">
        <v>6919775589</v>
      </c>
      <c r="J120" s="5">
        <v>9136364885</v>
      </c>
      <c r="K120" s="5">
        <v>7126895889</v>
      </c>
      <c r="L120" s="5">
        <v>4985644890</v>
      </c>
      <c r="M120" s="5">
        <v>4763580569</v>
      </c>
      <c r="N120" s="5">
        <v>2432681712</v>
      </c>
      <c r="O120" s="5">
        <v>1063812702</v>
      </c>
      <c r="P120" s="5">
        <v>3326259073</v>
      </c>
      <c r="R120" s="5">
        <v>8782061291</v>
      </c>
      <c r="S120" s="5">
        <v>9274545516</v>
      </c>
      <c r="T120" s="5">
        <v>10610426892</v>
      </c>
      <c r="U120" s="5">
        <v>11420400782</v>
      </c>
      <c r="V120" s="5">
        <v>13075923845</v>
      </c>
      <c r="W120" s="5">
        <v>10235134053</v>
      </c>
      <c r="X120" s="5">
        <v>9977706878</v>
      </c>
      <c r="Y120" s="5">
        <v>10414799578</v>
      </c>
      <c r="Z120" s="5">
        <v>15762982318</v>
      </c>
    </row>
    <row r="121" spans="3:26" ht="15.5" x14ac:dyDescent="0.35">
      <c r="C121" t="s">
        <v>512</v>
      </c>
    </row>
    <row r="122" spans="3:26" ht="15.5" x14ac:dyDescent="0.35">
      <c r="C122" t="s">
        <v>146</v>
      </c>
      <c r="Y122" s="5">
        <v>7200000000</v>
      </c>
      <c r="Z122" s="5">
        <v>9700000000</v>
      </c>
    </row>
    <row r="123" spans="3:26" ht="15.5" x14ac:dyDescent="0.35">
      <c r="C123" t="s">
        <v>147</v>
      </c>
      <c r="D123" s="5">
        <v>520436554946</v>
      </c>
      <c r="E123" s="5">
        <v>262874822793</v>
      </c>
      <c r="F123" s="5">
        <v>293172282102</v>
      </c>
      <c r="G123" s="5">
        <v>330169652722</v>
      </c>
      <c r="I123" s="5">
        <v>262874822793</v>
      </c>
      <c r="J123" s="5">
        <v>469346689838</v>
      </c>
      <c r="K123" s="5">
        <v>332693315665</v>
      </c>
      <c r="L123" s="5">
        <v>263944952156</v>
      </c>
      <c r="M123" s="5">
        <v>283750515897</v>
      </c>
      <c r="N123" s="5">
        <v>185150026551</v>
      </c>
      <c r="O123" s="5">
        <v>436010329994</v>
      </c>
      <c r="P123" s="5">
        <v>476887194322</v>
      </c>
      <c r="Q123" s="5">
        <v>443770270269</v>
      </c>
      <c r="R123" s="5">
        <v>318436089653</v>
      </c>
      <c r="S123" s="5">
        <v>357910337055</v>
      </c>
      <c r="T123" s="5">
        <v>357408981156</v>
      </c>
      <c r="U123" s="5">
        <v>384632097122</v>
      </c>
      <c r="V123" s="5">
        <v>458195274786</v>
      </c>
      <c r="W123" s="5">
        <v>398590636625</v>
      </c>
      <c r="X123" s="5">
        <v>175593546135</v>
      </c>
      <c r="Y123" s="5">
        <v>131065290647</v>
      </c>
      <c r="Z123" s="5">
        <v>233909133846</v>
      </c>
    </row>
    <row r="124" spans="3:26" ht="15.5" x14ac:dyDescent="0.35">
      <c r="C124" t="s">
        <v>148</v>
      </c>
    </row>
    <row r="125" spans="3:26" ht="15.5" x14ac:dyDescent="0.35">
      <c r="C125" t="s">
        <v>149</v>
      </c>
      <c r="D125" s="5">
        <v>211400000000</v>
      </c>
      <c r="E125" s="5">
        <v>211400000000</v>
      </c>
      <c r="F125" s="5">
        <v>211400000000</v>
      </c>
      <c r="G125" s="5">
        <v>211400000000</v>
      </c>
      <c r="I125" s="5">
        <v>211400000000</v>
      </c>
      <c r="J125" s="5">
        <v>211400000000</v>
      </c>
      <c r="K125" s="5">
        <v>211400000000</v>
      </c>
      <c r="L125" s="5">
        <v>211400000000</v>
      </c>
      <c r="M125" s="5">
        <v>211400000000</v>
      </c>
      <c r="N125" s="5">
        <v>211400000000</v>
      </c>
      <c r="O125" s="5">
        <v>211400000000</v>
      </c>
      <c r="P125" s="5">
        <v>211400000000</v>
      </c>
      <c r="Q125" s="5">
        <v>211400000000</v>
      </c>
      <c r="R125" s="5">
        <v>211400000000</v>
      </c>
      <c r="S125" s="5">
        <v>211400000000</v>
      </c>
      <c r="T125" s="5">
        <v>211400000000</v>
      </c>
      <c r="U125" s="5">
        <v>211400000000</v>
      </c>
      <c r="V125" s="5">
        <v>211400000000</v>
      </c>
      <c r="W125" s="5">
        <v>211400000000</v>
      </c>
      <c r="X125" s="5">
        <v>211400000000</v>
      </c>
      <c r="Y125" s="5">
        <v>211400000000</v>
      </c>
      <c r="Z125" s="5">
        <v>211400000000</v>
      </c>
    </row>
    <row r="126" spans="3:26" ht="15.5" x14ac:dyDescent="0.35">
      <c r="C126" t="s">
        <v>151</v>
      </c>
      <c r="D126" s="5">
        <v>2732577513</v>
      </c>
      <c r="E126" s="5">
        <v>2732577513</v>
      </c>
      <c r="F126" s="5">
        <v>2732577513</v>
      </c>
      <c r="G126" s="5">
        <v>2732577513</v>
      </c>
      <c r="I126" s="5">
        <v>2732577513</v>
      </c>
      <c r="J126" s="5">
        <v>2732577513</v>
      </c>
      <c r="K126" s="5">
        <v>2732577513</v>
      </c>
      <c r="L126" s="5">
        <v>2732577513</v>
      </c>
      <c r="M126" s="5">
        <v>2732577513</v>
      </c>
      <c r="N126" s="5">
        <v>2732577513</v>
      </c>
      <c r="O126" s="5">
        <v>2732577513</v>
      </c>
      <c r="P126" s="5">
        <v>8595214116</v>
      </c>
      <c r="Q126" s="5">
        <v>8595214116</v>
      </c>
      <c r="R126" s="5">
        <v>8805991624</v>
      </c>
      <c r="S126" s="5">
        <v>832577513</v>
      </c>
      <c r="T126" s="5">
        <v>832577513</v>
      </c>
      <c r="U126" s="5">
        <v>832577513</v>
      </c>
      <c r="V126" s="5">
        <v>832577513</v>
      </c>
      <c r="W126" s="5">
        <v>832577513</v>
      </c>
      <c r="X126" s="5">
        <v>832577513</v>
      </c>
      <c r="Y126" s="5">
        <v>832577513</v>
      </c>
      <c r="Z126" s="5">
        <v>832577513</v>
      </c>
    </row>
    <row r="127" spans="3:26" ht="15.5" x14ac:dyDescent="0.35">
      <c r="C127" t="s">
        <v>1721</v>
      </c>
      <c r="D127" s="5">
        <v>2732577513</v>
      </c>
      <c r="E127" s="5">
        <v>2732577513</v>
      </c>
      <c r="F127" s="5">
        <v>2732577513</v>
      </c>
      <c r="G127" s="5">
        <v>2732577513</v>
      </c>
      <c r="I127" s="5">
        <v>2732577513</v>
      </c>
      <c r="J127" s="5">
        <v>2732577513</v>
      </c>
      <c r="K127" s="5">
        <v>2732577513</v>
      </c>
      <c r="L127" s="5">
        <v>2732577513</v>
      </c>
      <c r="M127" s="5">
        <v>2732577513</v>
      </c>
      <c r="N127" s="5">
        <v>2732577513</v>
      </c>
      <c r="O127" s="5">
        <v>2732577513</v>
      </c>
      <c r="P127" s="5">
        <v>8595214116</v>
      </c>
      <c r="Q127" s="5">
        <v>8595214116</v>
      </c>
      <c r="R127" s="5">
        <v>8805991624</v>
      </c>
      <c r="S127" s="5">
        <v>832577513</v>
      </c>
      <c r="T127" s="5">
        <v>832577513</v>
      </c>
      <c r="U127" s="5">
        <v>832577513</v>
      </c>
      <c r="V127" s="5">
        <v>832577513</v>
      </c>
      <c r="W127" s="5">
        <v>832577513</v>
      </c>
      <c r="X127" s="5">
        <v>832577513</v>
      </c>
      <c r="Y127" s="5">
        <v>832577513</v>
      </c>
      <c r="Z127" s="5">
        <v>832577513</v>
      </c>
    </row>
    <row r="128" spans="3:26" ht="15.5" x14ac:dyDescent="0.35">
      <c r="C128" t="s">
        <v>152</v>
      </c>
      <c r="D128" s="5">
        <v>319792016619</v>
      </c>
      <c r="E128" s="5">
        <v>303811482893</v>
      </c>
      <c r="F128" s="5">
        <v>305501586149</v>
      </c>
      <c r="G128" s="5">
        <v>306811015280</v>
      </c>
      <c r="I128" s="5">
        <v>303811482893</v>
      </c>
      <c r="J128" s="5">
        <v>301357114168</v>
      </c>
      <c r="K128" s="5">
        <v>232264622657</v>
      </c>
      <c r="L128" s="5">
        <v>210458653631</v>
      </c>
      <c r="M128" s="5">
        <v>179961189885</v>
      </c>
      <c r="N128" s="5">
        <v>199254210643</v>
      </c>
      <c r="O128" s="5">
        <v>203890439183</v>
      </c>
      <c r="P128" s="5">
        <v>170235712974</v>
      </c>
      <c r="Q128" s="5">
        <v>140443000340</v>
      </c>
      <c r="R128" s="5">
        <v>100043371067</v>
      </c>
      <c r="S128" s="5">
        <v>84175634002</v>
      </c>
      <c r="T128" s="5">
        <v>77117861026</v>
      </c>
      <c r="U128" s="5">
        <v>56431331107</v>
      </c>
      <c r="V128" s="5">
        <v>52104662861</v>
      </c>
      <c r="W128" s="5">
        <v>31663325586</v>
      </c>
      <c r="X128" s="5">
        <v>14918892115</v>
      </c>
      <c r="Y128" s="5">
        <v>10997280260</v>
      </c>
      <c r="Z128" s="5">
        <v>9302150138</v>
      </c>
    </row>
    <row r="129" spans="2:26" ht="15.5" x14ac:dyDescent="0.35">
      <c r="C129" t="s">
        <v>153</v>
      </c>
      <c r="D129" s="5">
        <v>3774142257</v>
      </c>
      <c r="E129" s="5">
        <v>3774142257</v>
      </c>
      <c r="F129" s="5">
        <v>3774142257</v>
      </c>
      <c r="G129" s="5">
        <v>3474142257</v>
      </c>
      <c r="I129" s="5">
        <v>3774142257</v>
      </c>
      <c r="J129" s="5">
        <v>3474142257</v>
      </c>
      <c r="K129" s="5">
        <v>3174142257</v>
      </c>
      <c r="L129" s="5">
        <v>2874142257</v>
      </c>
      <c r="M129" s="5">
        <v>2874142257</v>
      </c>
      <c r="N129" s="5">
        <v>3467460337</v>
      </c>
      <c r="O129" s="5">
        <v>3067460337</v>
      </c>
      <c r="P129" s="5">
        <v>2286560165</v>
      </c>
      <c r="Q129" s="5">
        <v>1569793921</v>
      </c>
      <c r="R129" s="5">
        <v>1369793921</v>
      </c>
    </row>
    <row r="130" spans="2:26" ht="15.5" x14ac:dyDescent="0.35">
      <c r="C130" t="s">
        <v>154</v>
      </c>
      <c r="D130" s="5">
        <v>316017874362</v>
      </c>
      <c r="E130" s="5">
        <v>300037340636</v>
      </c>
      <c r="F130" s="5">
        <v>301727443892</v>
      </c>
      <c r="G130" s="5">
        <v>303336873023</v>
      </c>
      <c r="I130" s="5">
        <v>300037340636</v>
      </c>
      <c r="J130" s="5">
        <v>297882971911</v>
      </c>
      <c r="K130" s="5">
        <v>229090480400</v>
      </c>
      <c r="L130" s="5">
        <v>207584511374</v>
      </c>
      <c r="M130" s="5">
        <v>177087047628</v>
      </c>
      <c r="N130" s="5">
        <v>195786750306</v>
      </c>
      <c r="O130" s="5">
        <v>200822978846</v>
      </c>
      <c r="P130" s="5">
        <v>167949152809</v>
      </c>
      <c r="Q130" s="5">
        <v>138873206419</v>
      </c>
      <c r="R130" s="5">
        <v>98673577146</v>
      </c>
    </row>
    <row r="131" spans="2:26" ht="15.5" x14ac:dyDescent="0.35">
      <c r="C131" t="s">
        <v>155</v>
      </c>
      <c r="D131" s="5">
        <v>319792016619</v>
      </c>
      <c r="E131" s="5">
        <v>303811482893</v>
      </c>
      <c r="F131" s="5">
        <v>305501586149</v>
      </c>
      <c r="G131" s="5">
        <v>306811015280</v>
      </c>
      <c r="I131" s="5">
        <v>303811482893</v>
      </c>
      <c r="J131" s="5">
        <v>301357114168</v>
      </c>
      <c r="K131" s="5">
        <v>232264622657</v>
      </c>
      <c r="L131" s="5">
        <v>210458653631</v>
      </c>
      <c r="M131" s="5">
        <v>179961189885</v>
      </c>
      <c r="N131" s="5">
        <v>199254210643</v>
      </c>
      <c r="O131" s="5">
        <v>203890439183</v>
      </c>
      <c r="P131" s="5">
        <v>170235712974</v>
      </c>
      <c r="Q131" s="5">
        <v>140443000340</v>
      </c>
      <c r="R131" s="5">
        <v>100043371067</v>
      </c>
      <c r="S131" s="5">
        <v>84175634002</v>
      </c>
      <c r="T131" s="5">
        <v>77117861026</v>
      </c>
      <c r="U131" s="5">
        <v>56431331107</v>
      </c>
      <c r="V131" s="5">
        <v>52104662861</v>
      </c>
      <c r="W131" s="5">
        <v>31663325586</v>
      </c>
      <c r="X131" s="5">
        <v>14918892115</v>
      </c>
      <c r="Y131" s="5">
        <v>10997280260</v>
      </c>
      <c r="Z131" s="5">
        <v>9302150138</v>
      </c>
    </row>
    <row r="132" spans="2:26" ht="15.5" x14ac:dyDescent="0.35">
      <c r="C132" t="s">
        <v>156</v>
      </c>
      <c r="P132" s="5">
        <v>10284715</v>
      </c>
      <c r="Q132" s="5">
        <v>11134477</v>
      </c>
      <c r="R132" s="5">
        <v>405914573</v>
      </c>
      <c r="S132" s="5">
        <v>915155290</v>
      </c>
      <c r="T132" s="5">
        <v>937434603</v>
      </c>
      <c r="U132" s="5">
        <v>1000251193</v>
      </c>
      <c r="V132" s="5">
        <v>408824085</v>
      </c>
      <c r="W132" s="5">
        <v>468228662</v>
      </c>
      <c r="X132" s="5">
        <v>449699505</v>
      </c>
      <c r="Y132" s="5">
        <v>485725093</v>
      </c>
      <c r="Z132" s="5">
        <v>3666767574</v>
      </c>
    </row>
    <row r="133" spans="2:26" ht="15.5" x14ac:dyDescent="0.35">
      <c r="C133" t="s">
        <v>9</v>
      </c>
      <c r="D133" s="5">
        <v>1438594964024</v>
      </c>
      <c r="E133" s="5">
        <v>1422614430298</v>
      </c>
      <c r="F133" s="5">
        <v>1425946785703</v>
      </c>
      <c r="G133" s="5">
        <v>1427256214834</v>
      </c>
      <c r="I133" s="5">
        <v>1422614430298</v>
      </c>
      <c r="J133" s="5">
        <v>1421802313722</v>
      </c>
      <c r="K133" s="5">
        <v>1264749103111</v>
      </c>
      <c r="L133" s="5">
        <v>1244651404213</v>
      </c>
      <c r="M133" s="5">
        <v>1213430505559</v>
      </c>
      <c r="N133" s="5">
        <v>841612855945</v>
      </c>
      <c r="O133" s="5">
        <v>848427028426</v>
      </c>
      <c r="P133" s="5">
        <v>821471284053</v>
      </c>
      <c r="Q133" s="5">
        <v>791428577199</v>
      </c>
      <c r="R133" s="5">
        <v>320655277264</v>
      </c>
      <c r="S133" s="5">
        <v>296475380006</v>
      </c>
      <c r="T133" s="5">
        <v>290287873142</v>
      </c>
      <c r="U133" s="5">
        <v>269664159813</v>
      </c>
      <c r="V133" s="5">
        <v>264746064459</v>
      </c>
      <c r="W133" s="5">
        <v>244364131761</v>
      </c>
      <c r="X133" s="5">
        <v>227601169133</v>
      </c>
      <c r="Y133" s="5">
        <v>223715582866</v>
      </c>
      <c r="Z133" s="5">
        <v>225201495225</v>
      </c>
    </row>
    <row r="134" spans="2:26" ht="15.5" x14ac:dyDescent="0.35">
      <c r="C134" t="s">
        <v>157</v>
      </c>
      <c r="D134" s="5">
        <v>1959031518970</v>
      </c>
      <c r="E134" s="5">
        <v>1685489253091</v>
      </c>
      <c r="F134" s="5">
        <v>1719119067805</v>
      </c>
      <c r="G134" s="5">
        <v>1757425867556</v>
      </c>
      <c r="I134" s="5">
        <v>1685489253091</v>
      </c>
      <c r="J134" s="5">
        <v>1891149003560</v>
      </c>
      <c r="K134" s="5">
        <v>1597442418776</v>
      </c>
      <c r="L134" s="5">
        <v>1508596356369</v>
      </c>
      <c r="M134" s="5">
        <v>1497181021456</v>
      </c>
      <c r="N134" s="5">
        <v>1026762882496</v>
      </c>
      <c r="O134" s="5">
        <v>1284437358420</v>
      </c>
      <c r="P134" s="5">
        <v>1298358478375</v>
      </c>
      <c r="Q134" s="5">
        <v>1235198847468</v>
      </c>
      <c r="R134" s="5">
        <v>639091366917</v>
      </c>
      <c r="S134" s="5">
        <v>654385717061</v>
      </c>
      <c r="T134" s="5">
        <v>647696854298</v>
      </c>
      <c r="U134" s="5">
        <v>654296256935</v>
      </c>
      <c r="V134" s="5">
        <v>722941339245</v>
      </c>
      <c r="W134" s="5">
        <v>642954768386</v>
      </c>
      <c r="X134" s="5">
        <v>403194715268</v>
      </c>
      <c r="Y134" s="5">
        <v>354780873513</v>
      </c>
      <c r="Z134" s="5">
        <v>459110629071</v>
      </c>
    </row>
    <row r="135" spans="2:26" ht="15.5" x14ac:dyDescent="0.35">
      <c r="C135" t="s">
        <v>158</v>
      </c>
      <c r="D135" s="5">
        <v>1120000000</v>
      </c>
      <c r="E135" s="5">
        <v>1120000000</v>
      </c>
      <c r="F135" s="5">
        <v>1120000000</v>
      </c>
      <c r="G135" s="5">
        <v>1120000000</v>
      </c>
      <c r="I135" s="5">
        <v>1120000000</v>
      </c>
      <c r="J135" s="5">
        <v>1120000000</v>
      </c>
      <c r="K135" s="5">
        <v>1120000000</v>
      </c>
      <c r="L135" s="5">
        <v>1120000000</v>
      </c>
      <c r="M135" s="5">
        <v>1120000000</v>
      </c>
      <c r="N135" s="5">
        <v>1120000000</v>
      </c>
      <c r="O135" s="5">
        <v>1120000000</v>
      </c>
      <c r="P135" s="5">
        <v>1120000000</v>
      </c>
      <c r="Q135" s="5">
        <v>1120000000</v>
      </c>
      <c r="R135" s="5">
        <v>1120000000</v>
      </c>
      <c r="S135" s="5">
        <v>1120000000</v>
      </c>
      <c r="T135" s="5">
        <v>1120000000</v>
      </c>
      <c r="U135" s="5">
        <v>1120000000</v>
      </c>
      <c r="V135" s="5">
        <v>1120000000</v>
      </c>
      <c r="W135" s="5">
        <v>1120000000</v>
      </c>
      <c r="X135" s="5">
        <v>1120000000</v>
      </c>
      <c r="Y135" s="5">
        <v>1120000000</v>
      </c>
      <c r="Z135" s="5">
        <v>1120000000</v>
      </c>
    </row>
    <row r="137" spans="2:26" ht="15.5" x14ac:dyDescent="0.35">
      <c r="B137" t="s">
        <v>159</v>
      </c>
      <c r="C137" t="s">
        <v>160</v>
      </c>
      <c r="D137" s="5">
        <v>99081069837</v>
      </c>
      <c r="E137" s="5">
        <v>-80584802677</v>
      </c>
      <c r="F137" s="5">
        <v>97397252041</v>
      </c>
      <c r="G137" s="5">
        <v>46108916174</v>
      </c>
      <c r="I137" s="5">
        <v>51151213710</v>
      </c>
      <c r="J137" s="5">
        <v>44794443298</v>
      </c>
      <c r="K137" s="5">
        <v>114732021411</v>
      </c>
      <c r="L137" s="5">
        <v>75739530044</v>
      </c>
      <c r="M137" s="5">
        <v>-22885073337</v>
      </c>
      <c r="N137" s="5">
        <v>63391302057</v>
      </c>
      <c r="O137" s="5">
        <v>-90085786270</v>
      </c>
      <c r="P137" s="5">
        <v>49396645050</v>
      </c>
      <c r="Q137" s="5">
        <v>-5645375903</v>
      </c>
      <c r="R137" s="5">
        <v>33243538568</v>
      </c>
      <c r="S137" s="5">
        <v>24641687071</v>
      </c>
      <c r="T137" s="5">
        <v>5994209466</v>
      </c>
      <c r="U137" s="5">
        <v>-106551188953</v>
      </c>
      <c r="V137" s="5">
        <v>-79515260569</v>
      </c>
      <c r="W137" s="5">
        <v>47220266787</v>
      </c>
      <c r="X137" s="5">
        <v>5654912326</v>
      </c>
      <c r="Y137" s="5">
        <v>8175310054</v>
      </c>
      <c r="Z137" s="5">
        <v>-37093051465</v>
      </c>
    </row>
    <row r="138" spans="2:26" ht="15.5" x14ac:dyDescent="0.35">
      <c r="C138" t="s">
        <v>564</v>
      </c>
      <c r="D138" s="5">
        <v>496573619471</v>
      </c>
      <c r="E138" s="5">
        <v>507292670422</v>
      </c>
      <c r="F138" s="5">
        <v>398886645638</v>
      </c>
      <c r="G138" s="5">
        <v>541683586318</v>
      </c>
      <c r="I138" s="5">
        <v>2004417160251</v>
      </c>
      <c r="J138" s="5">
        <v>1805959708119</v>
      </c>
      <c r="K138" s="5">
        <v>1572136766572</v>
      </c>
      <c r="L138" s="5">
        <v>1428310546582</v>
      </c>
      <c r="M138" s="5">
        <v>1281413903690</v>
      </c>
      <c r="N138" s="5">
        <v>941452172909</v>
      </c>
      <c r="O138" s="5">
        <v>1321326017230</v>
      </c>
      <c r="P138" s="5">
        <v>1178459999458</v>
      </c>
      <c r="Q138" s="5">
        <v>1117649735113</v>
      </c>
      <c r="R138" s="5">
        <v>1048020870683</v>
      </c>
      <c r="S138" s="5">
        <v>967710339797</v>
      </c>
      <c r="T138" s="5">
        <v>915829137003</v>
      </c>
      <c r="U138" s="5">
        <v>1047824488926</v>
      </c>
      <c r="V138" s="5">
        <v>1040308545600</v>
      </c>
      <c r="W138" s="5">
        <v>883018898461</v>
      </c>
      <c r="X138" s="5">
        <v>436830728987</v>
      </c>
      <c r="Y138" s="5">
        <v>389939452977</v>
      </c>
      <c r="Z138" s="5">
        <v>531398392553</v>
      </c>
    </row>
    <row r="139" spans="2:26" ht="15.5" x14ac:dyDescent="0.35">
      <c r="C139" t="s">
        <v>1026</v>
      </c>
      <c r="D139" s="5">
        <v>1317809075</v>
      </c>
      <c r="E139" s="5">
        <v>1439194603</v>
      </c>
      <c r="F139" s="5">
        <v>1731361406</v>
      </c>
      <c r="G139" s="5">
        <v>-224520662</v>
      </c>
      <c r="I139" s="5">
        <v>3170556009</v>
      </c>
      <c r="J139" s="5">
        <v>1240094969</v>
      </c>
      <c r="K139" s="5">
        <v>354385407</v>
      </c>
      <c r="L139" s="5">
        <v>274400760</v>
      </c>
      <c r="M139" s="5">
        <v>247221499</v>
      </c>
      <c r="N139" s="5">
        <v>310590247</v>
      </c>
      <c r="O139" s="5">
        <v>278341376</v>
      </c>
      <c r="P139" s="5">
        <v>660284874</v>
      </c>
      <c r="Q139" s="5">
        <v>183134830</v>
      </c>
      <c r="R139" s="5">
        <v>102736043</v>
      </c>
      <c r="S139" s="5">
        <v>74208512</v>
      </c>
      <c r="T139" s="5">
        <v>66472858</v>
      </c>
      <c r="U139" s="5">
        <v>128977696</v>
      </c>
      <c r="V139" s="5">
        <v>142684165</v>
      </c>
      <c r="W139" s="5">
        <v>180747483</v>
      </c>
      <c r="X139" s="5">
        <v>164607380</v>
      </c>
      <c r="Y139" s="5">
        <v>203415511</v>
      </c>
      <c r="Z139" s="5">
        <v>452182079</v>
      </c>
    </row>
    <row r="140" spans="2:26" ht="15.5" x14ac:dyDescent="0.35">
      <c r="C140" t="s">
        <v>162</v>
      </c>
      <c r="D140" s="5">
        <v>-418337361279</v>
      </c>
      <c r="E140" s="5">
        <v>-555719029746</v>
      </c>
      <c r="F140" s="5">
        <v>-295605543042</v>
      </c>
      <c r="G140" s="5">
        <v>-486752712357</v>
      </c>
      <c r="I140" s="5">
        <v>-1903231491658</v>
      </c>
      <c r="J140" s="5">
        <v>-1740289303261</v>
      </c>
      <c r="K140" s="5">
        <v>-1445950828846</v>
      </c>
      <c r="L140" s="5">
        <v>-1340939153440</v>
      </c>
      <c r="M140" s="5">
        <v>-1307162055822</v>
      </c>
      <c r="N140" s="5">
        <v>-892420132429</v>
      </c>
      <c r="O140" s="5">
        <v>-1410838468108</v>
      </c>
      <c r="P140" s="5">
        <v>-1139333106511</v>
      </c>
      <c r="Q140" s="5">
        <v>-1090620454692</v>
      </c>
      <c r="R140" s="5">
        <v>-974976449533</v>
      </c>
      <c r="S140" s="5">
        <v>-913196543894</v>
      </c>
      <c r="T140" s="5">
        <v>-881014772514</v>
      </c>
      <c r="U140" s="5">
        <v>-1111580273104</v>
      </c>
      <c r="V140" s="5">
        <v>-1092099598293</v>
      </c>
      <c r="W140" s="5">
        <v>-824572353050</v>
      </c>
      <c r="X140" s="5">
        <v>-424862173584</v>
      </c>
      <c r="Y140" s="5">
        <v>-376098426209</v>
      </c>
      <c r="Z140" s="5">
        <v>-559034797239</v>
      </c>
    </row>
    <row r="141" spans="2:26" ht="15.5" x14ac:dyDescent="0.35">
      <c r="C141" t="s">
        <v>641</v>
      </c>
    </row>
    <row r="142" spans="2:26" ht="15.5" x14ac:dyDescent="0.35">
      <c r="C142" t="s">
        <v>594</v>
      </c>
      <c r="D142" s="5">
        <v>-392472648</v>
      </c>
      <c r="E142" s="5">
        <v>-2119518575</v>
      </c>
      <c r="F142" s="5">
        <v>-6832834923</v>
      </c>
      <c r="G142" s="5">
        <v>-9379814163</v>
      </c>
      <c r="I142" s="5">
        <v>-21726891511</v>
      </c>
      <c r="J142" s="5">
        <v>-16954145508</v>
      </c>
      <c r="K142" s="5">
        <v>-4434509742</v>
      </c>
      <c r="L142" s="5">
        <v>-3486343659</v>
      </c>
      <c r="M142" s="5">
        <v>-4719297700</v>
      </c>
      <c r="N142" s="5">
        <v>-6945400385</v>
      </c>
      <c r="O142" s="5">
        <v>-17072956339</v>
      </c>
      <c r="P142" s="5">
        <v>-9104072397</v>
      </c>
      <c r="R142" s="5">
        <v>3405735812</v>
      </c>
      <c r="S142" s="5">
        <v>-14130794905</v>
      </c>
      <c r="T142" s="5">
        <v>-10155721499</v>
      </c>
      <c r="U142" s="5">
        <v>-22703290361</v>
      </c>
      <c r="V142" s="5">
        <v>-12183530706</v>
      </c>
      <c r="W142" s="5">
        <v>-5718417389</v>
      </c>
      <c r="Y142" s="5">
        <v>-616271502</v>
      </c>
      <c r="Z142" s="5">
        <v>-2414261491</v>
      </c>
    </row>
    <row r="143" spans="2:26" ht="15.5" x14ac:dyDescent="0.35">
      <c r="C143" t="s">
        <v>1779</v>
      </c>
    </row>
    <row r="144" spans="2:26" ht="15.5" x14ac:dyDescent="0.35">
      <c r="C144" t="s">
        <v>1723</v>
      </c>
      <c r="D144" s="5">
        <v>19919475218</v>
      </c>
      <c r="F144" s="5">
        <v>-782377038</v>
      </c>
      <c r="G144" s="5">
        <v>782377038</v>
      </c>
      <c r="K144" s="5">
        <v>4372935536</v>
      </c>
      <c r="L144" s="5">
        <v>2692024806</v>
      </c>
      <c r="M144" s="5">
        <v>18528528855</v>
      </c>
      <c r="N144" s="5">
        <v>26723967549</v>
      </c>
      <c r="O144" s="5">
        <v>24396979571</v>
      </c>
      <c r="P144" s="5">
        <v>22312007607</v>
      </c>
      <c r="Q144" s="5">
        <v>-27458663018</v>
      </c>
      <c r="R144" s="5">
        <v>-30422720419</v>
      </c>
    </row>
    <row r="145" spans="3:26" ht="15.5" x14ac:dyDescent="0.35">
      <c r="C145" t="s">
        <v>387</v>
      </c>
      <c r="E145" s="5">
        <v>-425000000</v>
      </c>
      <c r="I145" s="5">
        <v>-425000000</v>
      </c>
      <c r="J145" s="5">
        <v>-425000000</v>
      </c>
      <c r="K145" s="5">
        <v>-11746727516</v>
      </c>
      <c r="L145" s="5">
        <v>-11111945005</v>
      </c>
      <c r="M145" s="5">
        <v>-11193373859</v>
      </c>
      <c r="N145" s="5">
        <v>-5729895834</v>
      </c>
      <c r="O145" s="5">
        <v>-8175700000</v>
      </c>
      <c r="P145" s="5">
        <v>-3598467981</v>
      </c>
      <c r="Q145" s="5">
        <v>-5399128136</v>
      </c>
      <c r="R145" s="5">
        <v>-12886634018</v>
      </c>
      <c r="S145" s="5">
        <v>-15815522439</v>
      </c>
      <c r="T145" s="5">
        <v>-18730906382</v>
      </c>
      <c r="U145" s="5">
        <v>-20221092110</v>
      </c>
      <c r="V145" s="5">
        <v>-15683361335</v>
      </c>
      <c r="W145" s="5">
        <v>-5688608718</v>
      </c>
      <c r="X145" s="5">
        <v>-6478250457</v>
      </c>
      <c r="Y145" s="5">
        <v>-5252860723</v>
      </c>
      <c r="Z145" s="5">
        <v>-7494567367</v>
      </c>
    </row>
    <row r="146" spans="3:26" ht="15.5" x14ac:dyDescent="0.35">
      <c r="C146" t="s">
        <v>845</v>
      </c>
      <c r="E146" s="5">
        <v>-31053119381</v>
      </c>
      <c r="I146" s="5">
        <v>-31053119381</v>
      </c>
      <c r="J146" s="5">
        <v>-4736911021</v>
      </c>
    </row>
    <row r="147" spans="3:26" ht="15.5" x14ac:dyDescent="0.35">
      <c r="C147" t="s">
        <v>172</v>
      </c>
      <c r="E147" s="5">
        <v>-4343920</v>
      </c>
      <c r="F147" s="5">
        <v>-22380482000</v>
      </c>
      <c r="I147" s="5">
        <v>-22384825920</v>
      </c>
      <c r="J147" s="5">
        <v>-8941076924</v>
      </c>
      <c r="K147" s="5">
        <v>-66907817960</v>
      </c>
      <c r="L147" s="5">
        <v>-118745644624</v>
      </c>
      <c r="M147" s="5">
        <v>72866246044</v>
      </c>
      <c r="N147" s="5">
        <v>-65290411230</v>
      </c>
      <c r="O147" s="5">
        <v>109556090340</v>
      </c>
      <c r="P147" s="5">
        <v>-110438234660</v>
      </c>
      <c r="Q147" s="5">
        <v>65620052085</v>
      </c>
      <c r="R147" s="5">
        <v>-3731732898</v>
      </c>
      <c r="S147" s="5">
        <v>-25035728349</v>
      </c>
      <c r="T147" s="5">
        <v>17813479304</v>
      </c>
      <c r="U147" s="5">
        <v>136711403772</v>
      </c>
      <c r="V147" s="5">
        <v>86480335340</v>
      </c>
      <c r="W147" s="5">
        <v>9996162844</v>
      </c>
      <c r="X147" s="5">
        <v>15003762746</v>
      </c>
      <c r="Y147" s="5">
        <v>-3216655345</v>
      </c>
      <c r="Z147" s="5">
        <v>59265590162</v>
      </c>
    </row>
    <row r="148" spans="3:26" ht="15.5" x14ac:dyDescent="0.35">
      <c r="C148" t="s">
        <v>173</v>
      </c>
      <c r="D148" s="5">
        <v>-11696587500</v>
      </c>
      <c r="E148" s="5">
        <v>114030500</v>
      </c>
      <c r="F148" s="5">
        <v>-3470074200</v>
      </c>
      <c r="G148" s="5">
        <v>-5274103000</v>
      </c>
      <c r="I148" s="5">
        <v>-8630146700</v>
      </c>
      <c r="J148" s="5">
        <v>-72583614494</v>
      </c>
      <c r="K148" s="5">
        <v>-4402940973</v>
      </c>
      <c r="L148" s="5">
        <v>-8274559590</v>
      </c>
      <c r="M148" s="5">
        <v>-3216483166</v>
      </c>
      <c r="N148" s="5">
        <v>-14093292244</v>
      </c>
      <c r="O148" s="5">
        <v>-28135513180</v>
      </c>
      <c r="P148" s="5">
        <v>-24769419658</v>
      </c>
      <c r="Q148" s="5">
        <v>-3049973088</v>
      </c>
      <c r="R148" s="5">
        <v>33404358028</v>
      </c>
      <c r="S148" s="5">
        <v>-20249890556</v>
      </c>
      <c r="T148" s="5">
        <v>-8190349622</v>
      </c>
      <c r="U148" s="5">
        <v>-18878404913</v>
      </c>
      <c r="V148" s="5">
        <v>-14638178481</v>
      </c>
      <c r="W148" s="5">
        <v>-58642260066</v>
      </c>
      <c r="X148" s="5">
        <v>-8498912309</v>
      </c>
      <c r="Y148" s="5">
        <v>-7697846967</v>
      </c>
      <c r="Z148" s="5">
        <v>-16842154546</v>
      </c>
    </row>
    <row r="149" spans="3:26" ht="15.5" x14ac:dyDescent="0.35">
      <c r="C149" t="s">
        <v>1780</v>
      </c>
      <c r="J149" s="5">
        <v>826700000</v>
      </c>
      <c r="O149" s="5">
        <v>1000000</v>
      </c>
      <c r="R149" s="5">
        <v>509822395</v>
      </c>
      <c r="S149" s="5">
        <v>169630000</v>
      </c>
      <c r="T149" s="5">
        <v>130885840</v>
      </c>
      <c r="Y149" s="5">
        <v>-64239150</v>
      </c>
    </row>
    <row r="150" spans="3:26" ht="15.5" x14ac:dyDescent="0.35">
      <c r="C150" t="s">
        <v>174</v>
      </c>
      <c r="D150" s="5">
        <v>-11696587500</v>
      </c>
      <c r="E150" s="5">
        <v>2951280500</v>
      </c>
      <c r="F150" s="5">
        <v>-3470074200</v>
      </c>
      <c r="G150" s="5">
        <v>-5274103000</v>
      </c>
      <c r="I150" s="5">
        <v>-5792896700</v>
      </c>
      <c r="J150" s="5">
        <v>-73410314494</v>
      </c>
      <c r="K150" s="5">
        <v>-4402940973</v>
      </c>
      <c r="L150" s="5">
        <v>-8274559590</v>
      </c>
      <c r="M150" s="5">
        <v>-7469627000</v>
      </c>
      <c r="N150" s="5">
        <v>-14093292244</v>
      </c>
      <c r="O150" s="5">
        <v>-27897583117</v>
      </c>
      <c r="P150" s="5">
        <v>-19959754658</v>
      </c>
      <c r="Q150" s="5">
        <v>-2469973088</v>
      </c>
      <c r="R150" s="5">
        <v>-5517117148</v>
      </c>
      <c r="S150" s="5">
        <v>-20419520556</v>
      </c>
      <c r="T150" s="5">
        <v>-8321235462</v>
      </c>
      <c r="U150" s="5">
        <v>-18878404913</v>
      </c>
      <c r="V150" s="5">
        <v>-14638178481</v>
      </c>
      <c r="W150" s="5">
        <v>-58642260066</v>
      </c>
      <c r="X150" s="5">
        <v>-5009012309</v>
      </c>
      <c r="Y150" s="5">
        <v>-7633607817</v>
      </c>
      <c r="Z150" s="5">
        <v>-16842154546</v>
      </c>
    </row>
    <row r="151" spans="3:26" ht="15.5" x14ac:dyDescent="0.35">
      <c r="C151" t="s">
        <v>949</v>
      </c>
      <c r="X151" s="5">
        <v>-3489900000</v>
      </c>
    </row>
    <row r="152" spans="3:26" ht="15.5" x14ac:dyDescent="0.35">
      <c r="C152" t="s">
        <v>175</v>
      </c>
      <c r="E152" s="5">
        <v>-2837250000</v>
      </c>
      <c r="I152" s="5">
        <v>-2837250000</v>
      </c>
      <c r="O152" s="5">
        <v>-966840780</v>
      </c>
      <c r="P152" s="5">
        <v>-4809665000</v>
      </c>
    </row>
    <row r="153" spans="3:26" ht="15.5" x14ac:dyDescent="0.35">
      <c r="C153" t="s">
        <v>650</v>
      </c>
      <c r="R153" s="5">
        <v>1127713347</v>
      </c>
    </row>
    <row r="154" spans="3:26" ht="15.5" x14ac:dyDescent="0.35">
      <c r="C154" t="s">
        <v>1578</v>
      </c>
    </row>
    <row r="155" spans="3:26" ht="15.5" x14ac:dyDescent="0.35">
      <c r="C155" t="s">
        <v>1781</v>
      </c>
      <c r="Q155" s="5">
        <v>-580000000</v>
      </c>
    </row>
    <row r="156" spans="3:26" ht="15.5" x14ac:dyDescent="0.35">
      <c r="C156" t="s">
        <v>188</v>
      </c>
    </row>
    <row r="157" spans="3:26" ht="15.5" x14ac:dyDescent="0.35">
      <c r="C157" t="s">
        <v>191</v>
      </c>
      <c r="E157" s="5">
        <v>-4343920</v>
      </c>
      <c r="F157" s="5">
        <v>-22380482000</v>
      </c>
      <c r="I157" s="5">
        <v>-22384825920</v>
      </c>
      <c r="J157" s="5">
        <v>-8941076924</v>
      </c>
      <c r="K157" s="5">
        <v>-66907817960</v>
      </c>
      <c r="L157" s="5">
        <v>-118745644624</v>
      </c>
      <c r="M157" s="5">
        <v>72866246044</v>
      </c>
      <c r="N157" s="5">
        <v>-65290411230</v>
      </c>
      <c r="O157" s="5">
        <v>109556090340</v>
      </c>
      <c r="P157" s="5">
        <v>-110438234660</v>
      </c>
      <c r="Q157" s="5">
        <v>65620052085</v>
      </c>
      <c r="R157" s="5">
        <v>-3731732898</v>
      </c>
      <c r="S157" s="5">
        <v>-25035728349</v>
      </c>
      <c r="T157" s="5">
        <v>17813479304</v>
      </c>
      <c r="U157" s="5">
        <v>136711403772</v>
      </c>
      <c r="V157" s="5">
        <v>86480335340</v>
      </c>
      <c r="W157" s="5">
        <v>9996162844</v>
      </c>
      <c r="X157" s="5">
        <v>15003762746</v>
      </c>
      <c r="Y157" s="5">
        <v>-3216655345</v>
      </c>
      <c r="Z157" s="5">
        <v>59265590162</v>
      </c>
    </row>
    <row r="158" spans="3:26" ht="15.5" x14ac:dyDescent="0.35">
      <c r="C158" t="s">
        <v>1782</v>
      </c>
      <c r="K158" s="5">
        <v>809360501411</v>
      </c>
      <c r="L158" s="5">
        <v>849743292830</v>
      </c>
      <c r="M158" s="5">
        <v>884414790433</v>
      </c>
      <c r="N158" s="5">
        <v>260000000000</v>
      </c>
      <c r="O158" s="5">
        <v>410000000000</v>
      </c>
      <c r="P158" s="5">
        <v>202000000000</v>
      </c>
      <c r="Q158" s="5">
        <v>238000000000</v>
      </c>
      <c r="R158" s="5">
        <v>211700000000</v>
      </c>
      <c r="S158" s="5">
        <v>424726010128</v>
      </c>
      <c r="T158" s="5">
        <v>404232404090</v>
      </c>
      <c r="U158" s="5">
        <v>206125222063</v>
      </c>
      <c r="V158" s="5">
        <v>577101131490</v>
      </c>
      <c r="Y158" s="5">
        <v>39450110805</v>
      </c>
      <c r="Z158" s="5">
        <v>90013529450</v>
      </c>
    </row>
    <row r="159" spans="3:26" ht="15.5" x14ac:dyDescent="0.35">
      <c r="C159" t="s">
        <v>1783</v>
      </c>
      <c r="K159" s="5">
        <v>-867360501411</v>
      </c>
      <c r="L159" s="5">
        <v>-968488937454</v>
      </c>
      <c r="M159" s="5">
        <v>-802669145809</v>
      </c>
      <c r="N159" s="5">
        <v>-315000000000</v>
      </c>
      <c r="O159" s="5">
        <v>-290000000000</v>
      </c>
      <c r="P159" s="5">
        <v>-302000000000</v>
      </c>
      <c r="Q159" s="5">
        <v>-167300000000</v>
      </c>
      <c r="R159" s="5">
        <v>-212300000000</v>
      </c>
      <c r="S159" s="5">
        <v>-449761738477</v>
      </c>
      <c r="T159" s="5">
        <v>-386418924786</v>
      </c>
      <c r="U159" s="5">
        <v>-70013818291</v>
      </c>
      <c r="V159" s="5">
        <v>-490620796150</v>
      </c>
      <c r="X159" s="5">
        <v>-11695055137</v>
      </c>
      <c r="Y159" s="5">
        <v>-33371592002</v>
      </c>
      <c r="Z159" s="5">
        <v>-16839448707</v>
      </c>
    </row>
    <row r="160" spans="3:26" ht="15.5" x14ac:dyDescent="0.35">
      <c r="C160" t="s">
        <v>886</v>
      </c>
    </row>
    <row r="161" spans="2:26" ht="15.5" x14ac:dyDescent="0.35">
      <c r="C161" t="s">
        <v>655</v>
      </c>
      <c r="E161" s="5">
        <v>-4343920</v>
      </c>
      <c r="F161" s="5">
        <v>-22380482000</v>
      </c>
      <c r="I161" s="5">
        <v>-22384825920</v>
      </c>
      <c r="J161" s="5">
        <v>-8941076924</v>
      </c>
      <c r="K161" s="5">
        <v>-8907817960</v>
      </c>
      <c r="M161" s="5">
        <v>-8879398580</v>
      </c>
      <c r="N161" s="5">
        <v>-10290411230</v>
      </c>
      <c r="O161" s="5">
        <v>-10443909660</v>
      </c>
      <c r="P161" s="5">
        <v>-10438234660</v>
      </c>
      <c r="Q161" s="5">
        <v>-5079947915</v>
      </c>
      <c r="R161" s="5">
        <v>-3131732898</v>
      </c>
      <c r="W161" s="5">
        <v>-1503837156</v>
      </c>
    </row>
    <row r="162" spans="2:26" ht="15.5" x14ac:dyDescent="0.35">
      <c r="C162" t="s">
        <v>1784</v>
      </c>
      <c r="W162" s="5">
        <v>11500000000</v>
      </c>
      <c r="X162" s="5">
        <v>24543255174</v>
      </c>
    </row>
    <row r="163" spans="2:26" ht="15.5" x14ac:dyDescent="0.35">
      <c r="C163" t="s">
        <v>1785</v>
      </c>
      <c r="Y163" s="5">
        <v>1681978450</v>
      </c>
      <c r="Z163" s="5">
        <v>1091509419</v>
      </c>
    </row>
    <row r="164" spans="2:26" ht="15.5" x14ac:dyDescent="0.35">
      <c r="C164" t="s">
        <v>112</v>
      </c>
      <c r="X164" s="5">
        <v>-484117291</v>
      </c>
      <c r="Y164" s="5">
        <v>-4046832598</v>
      </c>
      <c r="Z164" s="5">
        <v>-5000000000</v>
      </c>
    </row>
    <row r="165" spans="2:26" ht="15.5" x14ac:dyDescent="0.35">
      <c r="C165" t="s">
        <v>562</v>
      </c>
      <c r="X165" s="5">
        <v>2639680000</v>
      </c>
      <c r="Y165" s="5">
        <v>-6930320000</v>
      </c>
      <c r="Z165" s="5">
        <v>-10000000000</v>
      </c>
    </row>
    <row r="166" spans="2:26" ht="15.5" x14ac:dyDescent="0.35">
      <c r="C166" t="s">
        <v>1786</v>
      </c>
    </row>
    <row r="167" spans="2:26" ht="15.5" x14ac:dyDescent="0.35">
      <c r="C167" t="s">
        <v>208</v>
      </c>
      <c r="U167" s="5">
        <v>600000000</v>
      </c>
    </row>
    <row r="168" spans="2:26" ht="15.5" x14ac:dyDescent="0.35">
      <c r="C168" t="s">
        <v>190</v>
      </c>
    </row>
    <row r="169" spans="2:26" ht="15.5" x14ac:dyDescent="0.35">
      <c r="C169" t="s">
        <v>929</v>
      </c>
      <c r="D169" s="5">
        <v>87384482337</v>
      </c>
      <c r="E169" s="5">
        <v>-80475116097</v>
      </c>
      <c r="F169" s="5">
        <v>71546695841</v>
      </c>
      <c r="G169" s="5">
        <v>40834813174</v>
      </c>
      <c r="I169" s="5">
        <v>20136241090</v>
      </c>
      <c r="J169" s="5">
        <v>-36730248120</v>
      </c>
      <c r="K169" s="5">
        <v>43421262478</v>
      </c>
      <c r="L169" s="5">
        <v>-51280674170</v>
      </c>
      <c r="M169" s="5">
        <v>46764689541</v>
      </c>
      <c r="N169" s="5">
        <v>-15992401417</v>
      </c>
      <c r="O169" s="5">
        <v>-8665209110</v>
      </c>
      <c r="P169" s="5">
        <v>-85811009268</v>
      </c>
      <c r="Q169" s="5">
        <v>56924703094</v>
      </c>
      <c r="R169" s="5">
        <v>62916163698</v>
      </c>
      <c r="S169" s="5">
        <v>-20643931834</v>
      </c>
      <c r="T169" s="5">
        <v>15617339148</v>
      </c>
      <c r="U169" s="5">
        <v>11281809906</v>
      </c>
      <c r="V169" s="5">
        <v>-7673103710</v>
      </c>
      <c r="W169" s="5">
        <v>-1425830435</v>
      </c>
      <c r="X169" s="5">
        <v>12159762763</v>
      </c>
      <c r="Y169" s="5">
        <v>-2739192258</v>
      </c>
      <c r="Z169" s="5">
        <v>5330384151</v>
      </c>
    </row>
    <row r="170" spans="2:26" ht="15.5" x14ac:dyDescent="0.35">
      <c r="C170" t="s">
        <v>214</v>
      </c>
      <c r="D170" s="5">
        <v>38505113377</v>
      </c>
      <c r="E170" s="5">
        <v>16512300000</v>
      </c>
      <c r="F170" s="5">
        <v>-16512300000</v>
      </c>
      <c r="I170" s="5">
        <v>18346987843</v>
      </c>
      <c r="J170" s="5">
        <v>55065517280</v>
      </c>
      <c r="K170" s="5">
        <v>11661752737</v>
      </c>
      <c r="L170" s="5">
        <v>62936197262</v>
      </c>
      <c r="M170" s="5">
        <v>16178240346</v>
      </c>
      <c r="N170" s="5">
        <v>32211039930</v>
      </c>
      <c r="O170" s="5">
        <v>40902446640</v>
      </c>
      <c r="P170" s="5">
        <v>-93976556</v>
      </c>
      <c r="Q170" s="5">
        <v>63217274</v>
      </c>
      <c r="R170" s="5">
        <v>155362556</v>
      </c>
      <c r="S170" s="5">
        <v>34219353693</v>
      </c>
      <c r="T170" s="5">
        <v>18602014545</v>
      </c>
      <c r="U170" s="5">
        <v>7320204639</v>
      </c>
      <c r="V170" s="5">
        <v>14993308349</v>
      </c>
      <c r="W170" s="5">
        <v>14319138784</v>
      </c>
      <c r="X170" s="5">
        <v>2159376021</v>
      </c>
      <c r="Y170" s="5">
        <v>9638248278</v>
      </c>
      <c r="Z170" s="5">
        <v>4307864127</v>
      </c>
    </row>
    <row r="171" spans="2:26" ht="15.5" x14ac:dyDescent="0.35">
      <c r="C171" t="s">
        <v>215</v>
      </c>
      <c r="D171" s="5">
        <v>-39156326</v>
      </c>
      <c r="E171" s="5">
        <v>54015568</v>
      </c>
      <c r="F171" s="5">
        <v>-2211376</v>
      </c>
      <c r="G171" s="5">
        <v>30655398</v>
      </c>
      <c r="I171" s="5">
        <v>21884444</v>
      </c>
      <c r="J171" s="5">
        <v>11718683</v>
      </c>
      <c r="K171" s="5">
        <v>-17497935</v>
      </c>
      <c r="L171" s="5">
        <v>6229645</v>
      </c>
      <c r="M171" s="5">
        <v>-6732625</v>
      </c>
      <c r="N171" s="5">
        <v>-40398167</v>
      </c>
      <c r="O171" s="5">
        <v>-26197600</v>
      </c>
      <c r="P171" s="5">
        <v>126807432464</v>
      </c>
      <c r="Q171" s="5">
        <v>69819512096</v>
      </c>
      <c r="R171" s="5">
        <v>6747985842</v>
      </c>
      <c r="S171" s="5">
        <v>-6827436017</v>
      </c>
    </row>
    <row r="172" spans="2:26" ht="15.5" x14ac:dyDescent="0.35">
      <c r="C172" t="s">
        <v>216</v>
      </c>
      <c r="D172" s="5">
        <v>125850439388</v>
      </c>
      <c r="E172" s="5">
        <v>-63908800529</v>
      </c>
      <c r="F172" s="5">
        <v>55032184465</v>
      </c>
      <c r="G172" s="5">
        <v>40865468572</v>
      </c>
      <c r="I172" s="5">
        <v>38505113377</v>
      </c>
      <c r="J172" s="5">
        <v>18346987843</v>
      </c>
      <c r="K172" s="5">
        <v>55065517280</v>
      </c>
      <c r="L172" s="5">
        <v>11661752737</v>
      </c>
      <c r="M172" s="5">
        <v>62936197262</v>
      </c>
      <c r="N172" s="5">
        <v>16178240346</v>
      </c>
      <c r="O172" s="5">
        <v>32211039930</v>
      </c>
      <c r="P172" s="5">
        <v>40902446640</v>
      </c>
      <c r="Q172" s="5">
        <v>126807432464</v>
      </c>
      <c r="R172" s="5">
        <v>69819512096</v>
      </c>
      <c r="S172" s="5">
        <v>6747985842</v>
      </c>
      <c r="T172" s="5">
        <v>34219353693</v>
      </c>
      <c r="U172" s="5">
        <v>18602014545</v>
      </c>
      <c r="V172" s="5">
        <v>7320204639</v>
      </c>
      <c r="W172" s="5">
        <v>12893308349</v>
      </c>
      <c r="X172" s="5">
        <v>14319138784</v>
      </c>
      <c r="Y172" s="5">
        <v>6899056020</v>
      </c>
      <c r="Z172" s="5">
        <v>9638248278</v>
      </c>
    </row>
    <row r="174" spans="2:26" ht="15.5" x14ac:dyDescent="0.35">
      <c r="B174" t="s">
        <v>217</v>
      </c>
      <c r="C174" t="s">
        <v>11</v>
      </c>
      <c r="D174" s="5">
        <v>1120000000</v>
      </c>
      <c r="E174" s="5">
        <v>1120000000</v>
      </c>
      <c r="F174" s="5">
        <v>1120000000</v>
      </c>
      <c r="G174" s="5">
        <v>1120000000</v>
      </c>
      <c r="I174" s="5">
        <v>1120000000</v>
      </c>
      <c r="J174" s="5">
        <v>1120000000</v>
      </c>
      <c r="K174" s="5">
        <v>1120000000</v>
      </c>
      <c r="L174" s="5">
        <v>1120000000</v>
      </c>
      <c r="M174" s="5">
        <v>1120000000</v>
      </c>
      <c r="N174" s="5">
        <v>1120000000</v>
      </c>
      <c r="O174" s="5">
        <v>1120000000</v>
      </c>
      <c r="P174" s="5">
        <v>1120000000</v>
      </c>
      <c r="Q174" s="5">
        <v>1120000000</v>
      </c>
      <c r="R174" s="5">
        <v>1120000000</v>
      </c>
      <c r="S174" s="5">
        <v>1120000000</v>
      </c>
      <c r="T174" s="5">
        <v>1120000000</v>
      </c>
      <c r="U174" s="5">
        <v>1120000000</v>
      </c>
      <c r="V174" s="5">
        <v>1120000000</v>
      </c>
      <c r="W174" s="5">
        <v>1120000000</v>
      </c>
      <c r="X174" s="5">
        <v>1120000000</v>
      </c>
      <c r="Y174" s="5">
        <v>1120000000</v>
      </c>
      <c r="Z174" s="5">
        <v>1120000000</v>
      </c>
    </row>
    <row r="175" spans="2:26" ht="15.5" x14ac:dyDescent="0.35">
      <c r="C175" t="s">
        <v>218</v>
      </c>
      <c r="D175" s="6">
        <v>14.27</v>
      </c>
      <c r="E175" s="6">
        <v>-1.51</v>
      </c>
      <c r="F175" s="6">
        <v>-1.17</v>
      </c>
      <c r="G175" s="6">
        <v>4.95</v>
      </c>
    </row>
    <row r="176" spans="2:26" ht="15.5" x14ac:dyDescent="0.35">
      <c r="C176" t="s">
        <v>219</v>
      </c>
      <c r="D176" s="6">
        <v>23.83</v>
      </c>
      <c r="E176" s="6">
        <v>-222.52</v>
      </c>
      <c r="F176" s="6">
        <v>-323.08</v>
      </c>
      <c r="G176" s="6">
        <v>58.99</v>
      </c>
    </row>
    <row r="177" spans="3:7" ht="15.5" x14ac:dyDescent="0.35">
      <c r="C177" t="s">
        <v>72</v>
      </c>
      <c r="D177" s="6">
        <v>0.56000000000000005</v>
      </c>
      <c r="E177" s="6">
        <v>0.77</v>
      </c>
      <c r="F177" s="6">
        <v>1.01</v>
      </c>
      <c r="G177" s="6">
        <v>0.8</v>
      </c>
    </row>
    <row r="178" spans="3:7" ht="15.5" x14ac:dyDescent="0.35">
      <c r="C178" t="s">
        <v>220</v>
      </c>
      <c r="D178" s="5">
        <v>25420000000</v>
      </c>
      <c r="E178" s="5">
        <v>-4480000000</v>
      </c>
      <c r="F178" s="5">
        <v>6050000000</v>
      </c>
      <c r="G178" s="5">
        <v>12490000000</v>
      </c>
    </row>
    <row r="179" spans="3:7" ht="15.5" x14ac:dyDescent="0.35">
      <c r="C179" t="s">
        <v>221</v>
      </c>
      <c r="D179" s="6">
        <v>8.199999999999999E-3</v>
      </c>
      <c r="E179" s="6">
        <v>-1E-3</v>
      </c>
      <c r="F179" s="6">
        <v>-8.0000000000000004E-4</v>
      </c>
      <c r="G179" s="6">
        <v>3.2000000000000002E-3</v>
      </c>
    </row>
    <row r="180" spans="3:7" ht="15.5" x14ac:dyDescent="0.35">
      <c r="C180" t="s">
        <v>222</v>
      </c>
      <c r="D180" s="6">
        <v>1.11E-2</v>
      </c>
      <c r="E180" s="6">
        <v>-1.1999999999999999E-3</v>
      </c>
      <c r="F180" s="6">
        <v>-8.9999999999999998E-4</v>
      </c>
      <c r="G180" s="6">
        <v>3.9000000000000003E-3</v>
      </c>
    </row>
    <row r="181" spans="3:7" ht="15.5" x14ac:dyDescent="0.35">
      <c r="C181" t="s">
        <v>223</v>
      </c>
      <c r="D181" s="6">
        <v>1.3300000000000001E-2</v>
      </c>
      <c r="E181" s="6">
        <v>-7.3000000000000001E-3</v>
      </c>
      <c r="F181" s="5">
        <v>0</v>
      </c>
      <c r="G181" s="6">
        <v>4.4000000000000003E-3</v>
      </c>
    </row>
    <row r="182" spans="3:7" ht="15.5" x14ac:dyDescent="0.35">
      <c r="C182" t="s">
        <v>224</v>
      </c>
      <c r="E182" s="6">
        <v>-24.84</v>
      </c>
    </row>
    <row r="183" spans="3:7" ht="15.5" x14ac:dyDescent="0.35">
      <c r="C183" t="s">
        <v>225</v>
      </c>
      <c r="D183" s="5">
        <v>1439000000000</v>
      </c>
      <c r="E183" s="5">
        <v>1423000000000</v>
      </c>
      <c r="F183" s="5">
        <v>1426000000000</v>
      </c>
      <c r="G183" s="5">
        <v>1427000000000</v>
      </c>
    </row>
    <row r="184" spans="3:7" ht="15.5" x14ac:dyDescent="0.35">
      <c r="C184" t="s">
        <v>226</v>
      </c>
      <c r="D184" s="6">
        <v>0.26</v>
      </c>
      <c r="E184" s="5">
        <v>0</v>
      </c>
      <c r="F184" s="6">
        <v>0.3</v>
      </c>
      <c r="G184" s="6">
        <v>0.23</v>
      </c>
    </row>
    <row r="185" spans="3:7" ht="15.5" x14ac:dyDescent="0.35">
      <c r="C185" t="s">
        <v>227</v>
      </c>
      <c r="D185" s="6">
        <v>1284.46</v>
      </c>
      <c r="E185" s="6">
        <v>1270.19</v>
      </c>
      <c r="F185" s="6">
        <v>1273.17</v>
      </c>
      <c r="G185" s="6">
        <v>1274.3399999999999</v>
      </c>
    </row>
    <row r="186" spans="3:7" ht="15.5" x14ac:dyDescent="0.35">
      <c r="C186" t="s">
        <v>228</v>
      </c>
      <c r="D186" s="6">
        <v>0.26</v>
      </c>
      <c r="E186" s="6">
        <v>0.26</v>
      </c>
      <c r="F186" s="6">
        <v>0.3</v>
      </c>
      <c r="G186" s="6">
        <v>0.23</v>
      </c>
    </row>
    <row r="187" spans="3:7" ht="15.5" x14ac:dyDescent="0.35">
      <c r="C187" t="s">
        <v>229</v>
      </c>
      <c r="D187" s="6">
        <v>1284.46</v>
      </c>
      <c r="E187" s="6">
        <v>1270.19</v>
      </c>
      <c r="F187" s="6">
        <v>1273.17</v>
      </c>
      <c r="G187" s="6">
        <v>1274.3399999999999</v>
      </c>
    </row>
    <row r="188" spans="3:7" ht="15.5" x14ac:dyDescent="0.35">
      <c r="C188" t="s">
        <v>230</v>
      </c>
    </row>
    <row r="189" spans="3:7" ht="15.5" x14ac:dyDescent="0.35">
      <c r="C189" t="s">
        <v>231</v>
      </c>
    </row>
    <row r="190" spans="3:7" ht="15.5" x14ac:dyDescent="0.35">
      <c r="C190" t="s">
        <v>232</v>
      </c>
      <c r="D190" s="5">
        <v>1439000000000</v>
      </c>
      <c r="E190" s="5">
        <v>1423000000000</v>
      </c>
      <c r="F190" s="5">
        <v>1426000000000</v>
      </c>
      <c r="G190" s="5">
        <v>1427000000000</v>
      </c>
    </row>
    <row r="191" spans="3:7" ht="15.5" x14ac:dyDescent="0.35">
      <c r="C191" t="s">
        <v>23</v>
      </c>
    </row>
    <row r="192" spans="3:7" ht="15.5" x14ac:dyDescent="0.35">
      <c r="C192" t="s">
        <v>20</v>
      </c>
      <c r="D192" s="5">
        <v>-126000000000</v>
      </c>
      <c r="E192" s="5">
        <v>-39000000000</v>
      </c>
      <c r="F192" s="5">
        <v>-119000000000</v>
      </c>
      <c r="G192" s="5">
        <v>-47000000000</v>
      </c>
    </row>
    <row r="193" spans="3:26" ht="15.5" x14ac:dyDescent="0.35">
      <c r="C193" t="s">
        <v>233</v>
      </c>
      <c r="D193" s="5">
        <v>288000000000</v>
      </c>
      <c r="E193" s="5">
        <v>278000000000</v>
      </c>
      <c r="F193" s="5">
        <v>275000000000</v>
      </c>
      <c r="G193" s="5">
        <v>274000000000</v>
      </c>
    </row>
    <row r="194" spans="3:26" ht="15.5" x14ac:dyDescent="0.35">
      <c r="C194" t="s">
        <v>234</v>
      </c>
      <c r="D194" s="5">
        <v>99000000000</v>
      </c>
      <c r="E194" s="5">
        <v>-81000000000</v>
      </c>
      <c r="F194" s="5">
        <v>97000000000</v>
      </c>
      <c r="G194" s="5">
        <v>46000000000</v>
      </c>
    </row>
    <row r="195" spans="3:26" ht="15.5" x14ac:dyDescent="0.35">
      <c r="C195" t="s">
        <v>235</v>
      </c>
      <c r="D195" s="5">
        <v>-12000000000</v>
      </c>
      <c r="E195" s="5">
        <v>0</v>
      </c>
      <c r="F195" s="5">
        <v>-3000000000</v>
      </c>
      <c r="G195" s="5">
        <v>-5000000000</v>
      </c>
    </row>
    <row r="196" spans="3:26" ht="15.5" x14ac:dyDescent="0.35">
      <c r="C196" t="s">
        <v>12</v>
      </c>
      <c r="D196" s="5">
        <v>87000000000</v>
      </c>
      <c r="E196" s="5">
        <v>-80000000000</v>
      </c>
      <c r="F196" s="5">
        <v>94000000000</v>
      </c>
      <c r="G196" s="5">
        <v>41000000000</v>
      </c>
    </row>
    <row r="197" spans="3:26" ht="15.5" x14ac:dyDescent="0.35">
      <c r="C197" t="s">
        <v>15</v>
      </c>
      <c r="D197" s="6">
        <v>88.47</v>
      </c>
      <c r="E197" s="6">
        <v>-71.849999999999994</v>
      </c>
      <c r="F197" s="6">
        <v>83.86</v>
      </c>
      <c r="G197" s="6">
        <v>36.46</v>
      </c>
    </row>
    <row r="198" spans="3:26" ht="15.5" x14ac:dyDescent="0.35">
      <c r="C198" t="s">
        <v>57</v>
      </c>
      <c r="I198" s="6">
        <v>22.19</v>
      </c>
      <c r="J198" s="6">
        <v>69.08</v>
      </c>
      <c r="K198" s="6">
        <v>27.47</v>
      </c>
      <c r="L198" s="6">
        <v>27.23</v>
      </c>
      <c r="M198" s="6">
        <v>-11.61</v>
      </c>
      <c r="N198" s="6">
        <v>5.86</v>
      </c>
      <c r="O198" s="6">
        <v>34.51</v>
      </c>
      <c r="P198" s="6">
        <v>36.32</v>
      </c>
      <c r="Q198" s="6">
        <v>39.299999999999997</v>
      </c>
      <c r="R198" s="6">
        <v>18.93</v>
      </c>
      <c r="S198" s="6">
        <v>11.41</v>
      </c>
      <c r="T198" s="6">
        <v>18.3</v>
      </c>
      <c r="U198" s="6">
        <v>6.86</v>
      </c>
      <c r="V198" s="6">
        <v>21.25</v>
      </c>
      <c r="W198" s="6">
        <v>16.95</v>
      </c>
      <c r="X198" s="6">
        <v>3.47</v>
      </c>
      <c r="Y198" s="6">
        <v>1.5</v>
      </c>
      <c r="Z198" s="6">
        <v>2.4900000000000002</v>
      </c>
    </row>
    <row r="199" spans="3:26" ht="15.5" x14ac:dyDescent="0.35">
      <c r="C199" t="s">
        <v>71</v>
      </c>
      <c r="I199" s="6">
        <v>15.14</v>
      </c>
      <c r="J199" s="6">
        <v>4.2</v>
      </c>
      <c r="K199" s="6">
        <v>9.5399999999999991</v>
      </c>
      <c r="L199" s="6">
        <v>8.9600000000000009</v>
      </c>
      <c r="M199" s="6">
        <v>-19.47</v>
      </c>
      <c r="N199" s="6">
        <v>36.86</v>
      </c>
      <c r="O199" s="6">
        <v>8.81</v>
      </c>
      <c r="P199" s="6">
        <v>6.88</v>
      </c>
      <c r="Q199" s="6">
        <v>7.18</v>
      </c>
      <c r="R199" s="6">
        <v>12.68</v>
      </c>
      <c r="S199" s="6">
        <v>11.57</v>
      </c>
      <c r="T199" s="6">
        <v>8.4700000000000006</v>
      </c>
      <c r="U199" s="6">
        <v>23.03</v>
      </c>
      <c r="V199" s="6">
        <v>6.35</v>
      </c>
      <c r="W199" s="6">
        <v>6.73</v>
      </c>
      <c r="X199" s="6">
        <v>31.7</v>
      </c>
      <c r="Y199" s="6">
        <v>76.67</v>
      </c>
      <c r="Z199" s="6">
        <v>48.19</v>
      </c>
    </row>
    <row r="200" spans="3:26" ht="15.5" x14ac:dyDescent="0.35">
      <c r="C200" t="s">
        <v>74</v>
      </c>
      <c r="I200" s="6">
        <v>0.21</v>
      </c>
      <c r="J200" s="6">
        <v>0.16</v>
      </c>
      <c r="K200" s="6">
        <v>0.18</v>
      </c>
      <c r="L200" s="6">
        <v>0.18</v>
      </c>
      <c r="M200" s="6">
        <v>0.21</v>
      </c>
      <c r="N200" s="6">
        <v>0.27</v>
      </c>
      <c r="O200" s="6">
        <v>0.3</v>
      </c>
      <c r="P200" s="6">
        <v>0.23</v>
      </c>
      <c r="Q200" s="6">
        <v>0.26</v>
      </c>
      <c r="R200" s="6">
        <v>0.27</v>
      </c>
      <c r="S200" s="6">
        <v>0.15</v>
      </c>
      <c r="T200" s="6">
        <v>0.19</v>
      </c>
      <c r="U200" s="6">
        <v>0.17</v>
      </c>
      <c r="V200" s="6">
        <v>0.15</v>
      </c>
      <c r="W200" s="6">
        <v>0.15</v>
      </c>
      <c r="X200" s="6">
        <v>0.23</v>
      </c>
      <c r="Y200" s="6">
        <v>0.43</v>
      </c>
      <c r="Z200" s="6">
        <v>0.25</v>
      </c>
    </row>
    <row r="201" spans="3:26" ht="15.5" x14ac:dyDescent="0.35">
      <c r="C201" t="s">
        <v>236</v>
      </c>
      <c r="I201" s="5">
        <v>48880000000</v>
      </c>
      <c r="J201" s="5">
        <v>124130000000</v>
      </c>
      <c r="K201" s="5">
        <v>69880000000</v>
      </c>
      <c r="L201" s="5">
        <v>49730000000</v>
      </c>
      <c r="M201" s="5">
        <v>-11020000000</v>
      </c>
      <c r="N201" s="5">
        <v>13830000000</v>
      </c>
      <c r="O201" s="5">
        <v>78050000000</v>
      </c>
      <c r="P201" s="5">
        <v>86990000000</v>
      </c>
    </row>
    <row r="202" spans="3:26" ht="15.5" x14ac:dyDescent="0.35">
      <c r="C202" t="s">
        <v>237</v>
      </c>
      <c r="I202" s="6">
        <v>1.47E-2</v>
      </c>
      <c r="J202" s="6">
        <v>4.0899999999999999E-2</v>
      </c>
      <c r="K202" s="6">
        <v>1.9299999999999998E-2</v>
      </c>
      <c r="L202" s="6">
        <v>2.0199999999999999E-2</v>
      </c>
      <c r="M202" s="6">
        <v>-8.6999999999999994E-3</v>
      </c>
      <c r="N202" s="6">
        <v>6.4000000000000003E-3</v>
      </c>
      <c r="O202" s="6">
        <v>3.0099999999999998E-2</v>
      </c>
      <c r="P202" s="6">
        <v>3.1300000000000001E-2</v>
      </c>
      <c r="Q202" s="6">
        <v>3.56E-2</v>
      </c>
      <c r="R202" s="6">
        <v>3.32E-2</v>
      </c>
      <c r="S202" s="6">
        <v>1.95E-2</v>
      </c>
      <c r="T202" s="6">
        <v>3.1600000000000003E-2</v>
      </c>
      <c r="U202" s="6">
        <v>1.1699999999999999E-2</v>
      </c>
      <c r="V202" s="6">
        <v>3.2899999999999999E-2</v>
      </c>
      <c r="W202" s="6">
        <v>2.9500000000000002E-2</v>
      </c>
      <c r="X202" s="6">
        <v>9.5999999999999992E-3</v>
      </c>
      <c r="Y202" s="6">
        <v>4.6999999999999993E-3</v>
      </c>
      <c r="Z202" s="6">
        <v>6.0999999999999995E-3</v>
      </c>
    </row>
    <row r="203" spans="3:26" ht="15.5" x14ac:dyDescent="0.35">
      <c r="C203" t="s">
        <v>238</v>
      </c>
      <c r="I203" s="6">
        <v>1.7500000000000002E-2</v>
      </c>
      <c r="J203" s="6">
        <v>5.4400000000000004E-2</v>
      </c>
      <c r="K203" s="6">
        <v>2.4300000000000002E-2</v>
      </c>
      <c r="L203" s="6">
        <v>2.4500000000000001E-2</v>
      </c>
      <c r="M203" s="6">
        <v>-1.0700000000000001E-2</v>
      </c>
      <c r="N203" s="6">
        <v>7.8000000000000005E-3</v>
      </c>
      <c r="O203" s="6">
        <v>4.5599999999999995E-2</v>
      </c>
      <c r="P203" s="6">
        <v>4.9500000000000002E-2</v>
      </c>
      <c r="Q203" s="6">
        <v>5.5599999999999997E-2</v>
      </c>
      <c r="R203" s="6">
        <v>6.6199999999999995E-2</v>
      </c>
      <c r="S203" s="6">
        <v>4.3200000000000002E-2</v>
      </c>
      <c r="T203" s="6">
        <v>7.0800000000000002E-2</v>
      </c>
      <c r="U203" s="6">
        <v>2.86E-2</v>
      </c>
      <c r="V203" s="6">
        <v>0.09</v>
      </c>
      <c r="W203" s="6">
        <v>7.7800000000000008E-2</v>
      </c>
      <c r="X203" s="6">
        <v>1.7100000000000001E-2</v>
      </c>
      <c r="Y203" s="6">
        <v>7.4999999999999997E-3</v>
      </c>
      <c r="Z203" s="6">
        <v>1.26E-2</v>
      </c>
    </row>
    <row r="204" spans="3:26" ht="15.5" x14ac:dyDescent="0.35">
      <c r="C204" t="s">
        <v>239</v>
      </c>
      <c r="I204" s="6">
        <v>1.72E-2</v>
      </c>
      <c r="J204" s="6">
        <v>7.4099999999999999E-2</v>
      </c>
      <c r="K204" s="6">
        <v>3.6799999999999999E-2</v>
      </c>
      <c r="L204" s="6">
        <v>2.2200000000000001E-2</v>
      </c>
      <c r="M204" s="6">
        <v>-1.8500000000000003E-2</v>
      </c>
      <c r="N204" s="6">
        <v>7.8000000000000005E-3</v>
      </c>
      <c r="O204" s="6">
        <v>7.0300000000000001E-2</v>
      </c>
      <c r="P204" s="6">
        <v>8.5999999999999993E-2</v>
      </c>
      <c r="Q204" s="6">
        <v>9.8299999999999998E-2</v>
      </c>
      <c r="R204" s="6">
        <v>0.20879999999999999</v>
      </c>
      <c r="S204" s="6">
        <v>0.18739999999999998</v>
      </c>
      <c r="T204" s="6">
        <v>0.16760000000000003</v>
      </c>
      <c r="U204" s="6">
        <v>0.22409999999999999</v>
      </c>
      <c r="V204" s="6">
        <v>0.24809999999999999</v>
      </c>
      <c r="W204" s="6">
        <v>0.17960000000000001</v>
      </c>
      <c r="X204" s="6">
        <v>4.99E-2</v>
      </c>
      <c r="Y204" s="6">
        <v>3.4099999999999998E-2</v>
      </c>
      <c r="Z204" s="6">
        <v>7.8700000000000006E-2</v>
      </c>
    </row>
    <row r="205" spans="3:26" ht="15.5" x14ac:dyDescent="0.35">
      <c r="C205" t="s">
        <v>240</v>
      </c>
      <c r="I205" s="6">
        <v>58.33</v>
      </c>
      <c r="J205" s="6">
        <v>237.93</v>
      </c>
      <c r="K205" s="6">
        <v>3.95</v>
      </c>
      <c r="L205" s="6">
        <v>2.62</v>
      </c>
      <c r="M205" s="6">
        <v>-1.67</v>
      </c>
      <c r="N205" s="6">
        <v>1.31</v>
      </c>
      <c r="O205" s="6">
        <v>6.52</v>
      </c>
      <c r="P205" s="6">
        <v>23.75</v>
      </c>
      <c r="Q205" s="6">
        <v>12.33</v>
      </c>
      <c r="R205" s="6">
        <v>6.09</v>
      </c>
      <c r="S205" s="6">
        <v>3.65</v>
      </c>
      <c r="T205" s="6">
        <v>2.4</v>
      </c>
      <c r="U205" s="6">
        <v>3.14</v>
      </c>
      <c r="V205" s="6">
        <v>3.32</v>
      </c>
      <c r="W205" s="6">
        <v>3.51</v>
      </c>
      <c r="X205" s="6">
        <v>1.86</v>
      </c>
      <c r="Y205" s="6">
        <v>1.1299999999999999</v>
      </c>
      <c r="Z205" s="6">
        <v>1.04</v>
      </c>
    </row>
    <row r="206" spans="3:26" ht="15.5" x14ac:dyDescent="0.35">
      <c r="C206" t="s">
        <v>68</v>
      </c>
      <c r="I206" s="6">
        <v>0.26</v>
      </c>
      <c r="J206" s="6">
        <v>0.23</v>
      </c>
      <c r="K206" s="6">
        <v>0.23</v>
      </c>
      <c r="L206" s="6">
        <v>0.22</v>
      </c>
      <c r="M206" s="6">
        <v>0.21</v>
      </c>
      <c r="N206" s="6">
        <v>0.28999999999999998</v>
      </c>
      <c r="O206" s="6">
        <v>0.4</v>
      </c>
      <c r="P206" s="6">
        <v>0.34</v>
      </c>
      <c r="Q206" s="6">
        <v>0.4</v>
      </c>
      <c r="R206" s="6">
        <v>0.84</v>
      </c>
      <c r="S206" s="6">
        <v>0.5</v>
      </c>
      <c r="T206" s="6">
        <v>0.6</v>
      </c>
      <c r="U206" s="6">
        <v>0.66</v>
      </c>
      <c r="V206" s="6">
        <v>0.56999999999999995</v>
      </c>
      <c r="W206" s="6">
        <v>0.52</v>
      </c>
      <c r="X206" s="6">
        <v>0.54</v>
      </c>
      <c r="Y206" s="6">
        <v>0.57999999999999996</v>
      </c>
      <c r="Z206" s="6">
        <v>0.61</v>
      </c>
    </row>
    <row r="207" spans="3:26" ht="15.5" x14ac:dyDescent="0.35">
      <c r="C207" t="s">
        <v>65</v>
      </c>
      <c r="I207" s="6">
        <v>1270.19</v>
      </c>
      <c r="J207" s="6">
        <v>1269.47</v>
      </c>
      <c r="K207" s="6">
        <v>1129.24</v>
      </c>
      <c r="L207" s="6">
        <v>1111.3</v>
      </c>
      <c r="M207" s="6">
        <v>1083.42</v>
      </c>
      <c r="N207" s="6">
        <v>751.44</v>
      </c>
      <c r="O207" s="6">
        <v>757.52</v>
      </c>
      <c r="P207" s="6">
        <v>733.45</v>
      </c>
      <c r="Q207" s="6">
        <v>706.62</v>
      </c>
      <c r="R207" s="6">
        <v>285.94</v>
      </c>
      <c r="S207" s="6">
        <v>263.89</v>
      </c>
      <c r="T207" s="6">
        <v>258.35000000000002</v>
      </c>
      <c r="U207" s="6">
        <v>239.88</v>
      </c>
      <c r="V207" s="6">
        <v>236.02</v>
      </c>
      <c r="W207" s="6">
        <v>217.76</v>
      </c>
      <c r="X207" s="6">
        <v>202.81</v>
      </c>
      <c r="Y207" s="6">
        <v>199.31</v>
      </c>
      <c r="Z207" s="6">
        <v>197.8</v>
      </c>
    </row>
    <row r="208" spans="3:26" ht="15.5" x14ac:dyDescent="0.35">
      <c r="C208" t="s">
        <v>241</v>
      </c>
      <c r="I208" s="6">
        <v>0.26</v>
      </c>
      <c r="J208" s="6">
        <v>0.23</v>
      </c>
      <c r="K208" s="6">
        <v>0.23</v>
      </c>
      <c r="L208" s="6">
        <v>0.22</v>
      </c>
      <c r="M208" s="6">
        <v>0.21</v>
      </c>
      <c r="N208" s="6">
        <v>0.28999999999999998</v>
      </c>
      <c r="O208" s="6">
        <v>0.4</v>
      </c>
      <c r="P208" s="6">
        <v>0.34</v>
      </c>
      <c r="Q208" s="6">
        <v>0.4</v>
      </c>
      <c r="R208" s="6">
        <v>0.84</v>
      </c>
      <c r="S208" s="6">
        <v>0.5</v>
      </c>
      <c r="T208" s="6">
        <v>0.6</v>
      </c>
      <c r="U208" s="6">
        <v>0.66</v>
      </c>
      <c r="V208" s="6">
        <v>0.56999999999999995</v>
      </c>
      <c r="W208" s="6">
        <v>0.52</v>
      </c>
      <c r="X208" s="6">
        <v>0.54</v>
      </c>
      <c r="Y208" s="6">
        <v>0.57999999999999996</v>
      </c>
      <c r="Z208" s="6">
        <v>0.61</v>
      </c>
    </row>
    <row r="209" spans="2:26" ht="15.5" x14ac:dyDescent="0.35">
      <c r="C209" t="s">
        <v>242</v>
      </c>
      <c r="I209" s="6">
        <v>1270.19</v>
      </c>
      <c r="J209" s="6">
        <v>1269.47</v>
      </c>
      <c r="K209" s="6">
        <v>1129.24</v>
      </c>
      <c r="L209" s="6">
        <v>1111.3</v>
      </c>
      <c r="M209" s="6">
        <v>1083.42</v>
      </c>
      <c r="N209" s="6">
        <v>751.44</v>
      </c>
      <c r="O209" s="6">
        <v>757.52</v>
      </c>
      <c r="P209" s="6">
        <v>733.45</v>
      </c>
      <c r="Q209" s="6">
        <v>706.62</v>
      </c>
      <c r="R209" s="6">
        <v>285.94</v>
      </c>
      <c r="S209" s="6">
        <v>263.89</v>
      </c>
      <c r="T209" s="6">
        <v>258.35000000000002</v>
      </c>
      <c r="U209" s="6">
        <v>239.88</v>
      </c>
      <c r="V209" s="6">
        <v>236.02</v>
      </c>
      <c r="W209" s="6">
        <v>217.76</v>
      </c>
      <c r="X209" s="6">
        <v>202.81</v>
      </c>
      <c r="Y209" s="6">
        <v>199.31</v>
      </c>
      <c r="Z209" s="6">
        <v>197.8</v>
      </c>
    </row>
    <row r="210" spans="2:26" ht="15.5" x14ac:dyDescent="0.35">
      <c r="C210" t="s">
        <v>243</v>
      </c>
      <c r="L210" s="5">
        <v>58000000000</v>
      </c>
      <c r="M210" s="5">
        <v>177000000000</v>
      </c>
      <c r="N210" s="5">
        <v>95000000000</v>
      </c>
      <c r="O210" s="5">
        <v>150000000000</v>
      </c>
      <c r="P210" s="5">
        <v>30000000000</v>
      </c>
      <c r="Q210" s="5">
        <v>130000000000</v>
      </c>
      <c r="R210" s="5">
        <v>59000000000</v>
      </c>
      <c r="S210" s="5">
        <v>60000000000</v>
      </c>
      <c r="T210" s="5">
        <v>85000000000</v>
      </c>
      <c r="U210" s="5">
        <v>67000000000</v>
      </c>
      <c r="V210" s="5">
        <v>136000000000</v>
      </c>
      <c r="W210" s="5">
        <v>50000000000</v>
      </c>
      <c r="X210" s="5">
        <v>39000000000</v>
      </c>
      <c r="Y210" s="5">
        <v>19000000000</v>
      </c>
      <c r="Z210" s="5">
        <v>50000000000</v>
      </c>
    </row>
    <row r="211" spans="2:26" ht="15.5" x14ac:dyDescent="0.35">
      <c r="C211" t="s">
        <v>244</v>
      </c>
      <c r="Y211" s="5">
        <v>7000000000</v>
      </c>
      <c r="Z211" s="5">
        <v>10000000000</v>
      </c>
    </row>
    <row r="212" spans="2:26" ht="15.5" x14ac:dyDescent="0.35">
      <c r="C212" t="s">
        <v>25</v>
      </c>
      <c r="L212" s="5">
        <v>58000000000</v>
      </c>
      <c r="M212" s="5">
        <v>177000000000</v>
      </c>
      <c r="N212" s="5">
        <v>95000000000</v>
      </c>
      <c r="O212" s="5">
        <v>150000000000</v>
      </c>
      <c r="P212" s="5">
        <v>30000000000</v>
      </c>
      <c r="Q212" s="5">
        <v>130000000000</v>
      </c>
      <c r="R212" s="5">
        <v>59000000000</v>
      </c>
      <c r="S212" s="5">
        <v>60000000000</v>
      </c>
      <c r="T212" s="5">
        <v>85000000000</v>
      </c>
      <c r="U212" s="5">
        <v>67000000000</v>
      </c>
      <c r="V212" s="5">
        <v>136000000000</v>
      </c>
      <c r="W212" s="5">
        <v>50000000000</v>
      </c>
      <c r="X212" s="5">
        <v>39000000000</v>
      </c>
      <c r="Y212" s="5">
        <v>26000000000</v>
      </c>
      <c r="Z212" s="5">
        <v>60000000000</v>
      </c>
    </row>
    <row r="213" spans="2:26" ht="15.5" x14ac:dyDescent="0.35">
      <c r="C213" t="s">
        <v>22</v>
      </c>
      <c r="I213" s="5">
        <v>-39000000000</v>
      </c>
      <c r="J213" s="5">
        <v>-18000000000</v>
      </c>
      <c r="K213" s="5">
        <v>-55000000000</v>
      </c>
      <c r="L213" s="5">
        <v>46000000000</v>
      </c>
      <c r="M213" s="5">
        <v>114000000000</v>
      </c>
      <c r="N213" s="5">
        <v>79000000000</v>
      </c>
      <c r="O213" s="5">
        <v>118000000000</v>
      </c>
      <c r="P213" s="5">
        <v>-11000000000</v>
      </c>
      <c r="Q213" s="5">
        <v>3000000000</v>
      </c>
      <c r="R213" s="5">
        <v>-11000000000</v>
      </c>
      <c r="S213" s="5">
        <v>53000000000</v>
      </c>
      <c r="T213" s="5">
        <v>51000000000</v>
      </c>
      <c r="U213" s="5">
        <v>49000000000</v>
      </c>
      <c r="V213" s="5">
        <v>129000000000</v>
      </c>
      <c r="W213" s="5">
        <v>37000000000</v>
      </c>
      <c r="X213" s="5">
        <v>24000000000</v>
      </c>
      <c r="Y213" s="5">
        <v>24000000000</v>
      </c>
      <c r="Z213" s="5">
        <v>50000000000</v>
      </c>
    </row>
    <row r="214" spans="2:26" ht="15.5" x14ac:dyDescent="0.35">
      <c r="C214" t="s">
        <v>245</v>
      </c>
      <c r="I214" s="5">
        <v>278000000000</v>
      </c>
      <c r="J214" s="5">
        <v>264000000000</v>
      </c>
      <c r="K214" s="5">
        <v>243000000000</v>
      </c>
      <c r="L214" s="5">
        <v>193000000000</v>
      </c>
      <c r="M214" s="5">
        <v>146000000000</v>
      </c>
      <c r="N214" s="5">
        <v>152000000000</v>
      </c>
      <c r="O214" s="5">
        <v>154000000000</v>
      </c>
      <c r="P214" s="5">
        <v>141000000000</v>
      </c>
      <c r="Q214" s="5">
        <v>114000000000</v>
      </c>
      <c r="R214" s="5">
        <v>91000000000</v>
      </c>
      <c r="S214" s="5">
        <v>20000000000</v>
      </c>
      <c r="T214" s="5">
        <v>14000000000</v>
      </c>
      <c r="U214" s="5">
        <v>-16000000000</v>
      </c>
      <c r="V214" s="5">
        <v>-11000000000</v>
      </c>
      <c r="W214" s="5">
        <v>-26000000000</v>
      </c>
      <c r="X214" s="5">
        <v>3000000000</v>
      </c>
      <c r="Y214" s="5">
        <v>3000000000</v>
      </c>
      <c r="Z214" s="5">
        <v>9000000000</v>
      </c>
    </row>
    <row r="215" spans="2:26" ht="15.5" x14ac:dyDescent="0.35">
      <c r="C215" t="s">
        <v>246</v>
      </c>
      <c r="I215" s="5">
        <v>51000000000</v>
      </c>
      <c r="J215" s="5">
        <v>45000000000</v>
      </c>
      <c r="K215" s="5">
        <v>115000000000</v>
      </c>
      <c r="L215" s="5">
        <v>76000000000</v>
      </c>
      <c r="M215" s="5">
        <v>-23000000000</v>
      </c>
      <c r="N215" s="5">
        <v>63000000000</v>
      </c>
      <c r="O215" s="5">
        <v>-90000000000</v>
      </c>
      <c r="P215" s="5">
        <v>49000000000</v>
      </c>
      <c r="Q215" s="5">
        <v>-6000000000</v>
      </c>
      <c r="R215" s="5">
        <v>33000000000</v>
      </c>
      <c r="S215" s="5">
        <v>25000000000</v>
      </c>
      <c r="T215" s="5">
        <v>6000000000</v>
      </c>
      <c r="U215" s="5">
        <v>-107000000000</v>
      </c>
      <c r="V215" s="5">
        <v>-80000000000</v>
      </c>
      <c r="W215" s="5">
        <v>47000000000</v>
      </c>
      <c r="X215" s="5">
        <v>6000000000</v>
      </c>
      <c r="Y215" s="5">
        <v>8000000000</v>
      </c>
      <c r="Z215" s="5">
        <v>-37000000000</v>
      </c>
    </row>
    <row r="216" spans="2:26" ht="15.5" x14ac:dyDescent="0.35">
      <c r="C216" t="s">
        <v>247</v>
      </c>
      <c r="I216" s="5">
        <v>-9000000000</v>
      </c>
      <c r="J216" s="5">
        <v>-73000000000</v>
      </c>
      <c r="K216" s="5">
        <v>-4000000000</v>
      </c>
      <c r="L216" s="5">
        <v>-8000000000</v>
      </c>
      <c r="M216" s="5">
        <v>-7000000000</v>
      </c>
      <c r="N216" s="5">
        <v>-14000000000</v>
      </c>
      <c r="O216" s="5">
        <v>-29000000000</v>
      </c>
      <c r="P216" s="5">
        <v>-25000000000</v>
      </c>
      <c r="Q216" s="5">
        <v>-2000000000</v>
      </c>
      <c r="R216" s="5">
        <v>-6000000000</v>
      </c>
      <c r="S216" s="5">
        <v>-20000000000</v>
      </c>
      <c r="T216" s="5">
        <v>-8000000000</v>
      </c>
      <c r="U216" s="5">
        <v>-19000000000</v>
      </c>
      <c r="V216" s="5">
        <v>-15000000000</v>
      </c>
      <c r="W216" s="5">
        <v>-59000000000</v>
      </c>
      <c r="X216" s="5">
        <v>-8000000000</v>
      </c>
      <c r="Y216" s="5">
        <v>-8000000000</v>
      </c>
    </row>
    <row r="217" spans="2:26" ht="15.5" x14ac:dyDescent="0.35">
      <c r="C217" t="s">
        <v>14</v>
      </c>
      <c r="I217" s="5">
        <v>43000000000</v>
      </c>
      <c r="J217" s="5">
        <v>-29000000000</v>
      </c>
      <c r="K217" s="5">
        <v>110000000000</v>
      </c>
      <c r="L217" s="5">
        <v>67000000000</v>
      </c>
      <c r="M217" s="5">
        <v>-30000000000</v>
      </c>
      <c r="N217" s="5">
        <v>49000000000</v>
      </c>
      <c r="O217" s="5">
        <v>-119000000000</v>
      </c>
      <c r="P217" s="5">
        <v>25000000000</v>
      </c>
      <c r="Q217" s="5">
        <v>-8000000000</v>
      </c>
      <c r="R217" s="5">
        <v>28000000000</v>
      </c>
      <c r="S217" s="5">
        <v>4000000000</v>
      </c>
      <c r="T217" s="5">
        <v>-2000000000</v>
      </c>
      <c r="U217" s="5">
        <v>-125000000000</v>
      </c>
      <c r="V217" s="5">
        <v>-94000000000</v>
      </c>
      <c r="W217" s="5">
        <v>-11000000000</v>
      </c>
      <c r="X217" s="5">
        <v>-3000000000</v>
      </c>
      <c r="Y217" s="5">
        <v>1000000000</v>
      </c>
      <c r="Z217" s="5">
        <v>-54000000000</v>
      </c>
    </row>
    <row r="218" spans="2:26" ht="15.5" x14ac:dyDescent="0.35">
      <c r="C218" t="s">
        <v>16</v>
      </c>
      <c r="I218" s="6">
        <v>37.97</v>
      </c>
      <c r="J218" s="6">
        <v>-25.55</v>
      </c>
      <c r="K218" s="6">
        <v>98.51</v>
      </c>
      <c r="L218" s="6">
        <v>60.24</v>
      </c>
      <c r="M218" s="6">
        <v>-27.1</v>
      </c>
      <c r="N218" s="6">
        <v>44.02</v>
      </c>
      <c r="O218" s="6">
        <v>-106.21</v>
      </c>
      <c r="P218" s="6">
        <v>21.99</v>
      </c>
      <c r="Q218" s="5">
        <v>0</v>
      </c>
      <c r="R218" s="6">
        <v>24.76</v>
      </c>
      <c r="S218" s="6">
        <v>3.77</v>
      </c>
      <c r="T218" s="6">
        <v>5.35</v>
      </c>
      <c r="U218" s="6">
        <v>-111.99</v>
      </c>
      <c r="V218" s="6">
        <v>-84.07</v>
      </c>
      <c r="W218" s="6">
        <v>-10.199999999999999</v>
      </c>
      <c r="X218" s="6">
        <v>-2.54</v>
      </c>
      <c r="Y218" s="6">
        <v>0.48</v>
      </c>
      <c r="Z218" s="6">
        <v>-48.16</v>
      </c>
    </row>
    <row r="220" spans="2:26" ht="15.5" x14ac:dyDescent="0.35">
      <c r="B220" t="s">
        <v>248</v>
      </c>
      <c r="C220" t="s">
        <v>249</v>
      </c>
      <c r="D220" s="5">
        <v>16000000000</v>
      </c>
      <c r="E220" s="5">
        <v>-2000000000</v>
      </c>
      <c r="F220" s="5">
        <v>-1000000000</v>
      </c>
      <c r="G220" s="5">
        <v>6000000000</v>
      </c>
      <c r="H220" s="5">
        <v>64000000000</v>
      </c>
      <c r="I220" s="5">
        <v>25000000000</v>
      </c>
      <c r="J220" s="5">
        <v>77000000000</v>
      </c>
      <c r="K220" s="5">
        <v>31000000000</v>
      </c>
      <c r="L220" s="5">
        <v>30000000000</v>
      </c>
      <c r="M220" s="5">
        <v>-13000000000</v>
      </c>
      <c r="N220" s="5">
        <v>7000000000</v>
      </c>
      <c r="O220" s="5">
        <v>39000000000</v>
      </c>
      <c r="P220" s="5">
        <v>41000000000</v>
      </c>
      <c r="Q220" s="5">
        <v>44000000000</v>
      </c>
    </row>
    <row r="221" spans="2:26" ht="15.5" x14ac:dyDescent="0.35">
      <c r="C221" t="s">
        <v>250</v>
      </c>
      <c r="H221" s="5">
        <v>19000000000</v>
      </c>
      <c r="I221" s="5">
        <v>25000000000</v>
      </c>
      <c r="J221" s="5">
        <v>77000000000</v>
      </c>
      <c r="K221" s="5">
        <v>31000000000</v>
      </c>
      <c r="L221" s="5">
        <v>30000000000</v>
      </c>
      <c r="M221" s="5">
        <v>-13000000000</v>
      </c>
      <c r="N221" s="5">
        <v>7000000000</v>
      </c>
      <c r="O221" s="5">
        <v>39000000000</v>
      </c>
      <c r="P221" s="5">
        <v>41000000000</v>
      </c>
      <c r="Q221" s="5">
        <v>44000000000</v>
      </c>
    </row>
    <row r="222" spans="2:26" ht="15.5" x14ac:dyDescent="0.35">
      <c r="C222" t="s">
        <v>441</v>
      </c>
      <c r="H222" s="5">
        <v>7</v>
      </c>
      <c r="I222" s="5">
        <v>7</v>
      </c>
      <c r="J222" s="5">
        <v>20</v>
      </c>
      <c r="K222" s="5">
        <v>8</v>
      </c>
      <c r="L222" s="5">
        <v>8</v>
      </c>
      <c r="N222" s="5">
        <v>5</v>
      </c>
      <c r="O222" s="5">
        <v>10</v>
      </c>
      <c r="P222" s="5">
        <v>10</v>
      </c>
      <c r="Q222" s="5">
        <v>10</v>
      </c>
    </row>
    <row r="223" spans="2:26" ht="15.5" x14ac:dyDescent="0.35">
      <c r="C223" t="s">
        <v>76</v>
      </c>
      <c r="H223" s="6">
        <v>0.1226</v>
      </c>
      <c r="I223" s="6">
        <v>0.31540000000000001</v>
      </c>
      <c r="J223" s="6">
        <v>0.28949999999999998</v>
      </c>
      <c r="K223" s="6">
        <v>0.29120000000000001</v>
      </c>
      <c r="L223" s="6">
        <v>0.29380000000000001</v>
      </c>
      <c r="N223" s="6">
        <v>0.85319999999999996</v>
      </c>
      <c r="O223" s="6">
        <v>0.2898</v>
      </c>
      <c r="P223" s="6">
        <v>0.27529999999999999</v>
      </c>
      <c r="Q223" s="6">
        <v>0.25440000000000002</v>
      </c>
    </row>
    <row r="224" spans="2:26" ht="15.5" x14ac:dyDescent="0.35">
      <c r="C224" t="s">
        <v>442</v>
      </c>
      <c r="H224" s="6">
        <v>2.4300000000000002E-2</v>
      </c>
      <c r="I224" s="6">
        <v>2.2400000000000003E-2</v>
      </c>
      <c r="J224" s="6">
        <v>6.4100000000000004E-2</v>
      </c>
      <c r="K224" s="6">
        <v>3.5400000000000001E-2</v>
      </c>
      <c r="L224" s="6">
        <v>3.0299999999999997E-2</v>
      </c>
      <c r="N224" s="6">
        <v>2.23E-2</v>
      </c>
      <c r="O224" s="6">
        <v>3.7900000000000003E-2</v>
      </c>
      <c r="P224" s="6">
        <v>0.04</v>
      </c>
      <c r="Q224" s="6">
        <v>2.9600000000000001E-2</v>
      </c>
    </row>
    <row r="225" spans="3:17" ht="15.5" x14ac:dyDescent="0.35">
      <c r="C225" t="s">
        <v>56</v>
      </c>
      <c r="D225" s="6">
        <v>14.27</v>
      </c>
      <c r="E225" s="6">
        <v>-1.51</v>
      </c>
      <c r="F225" s="6">
        <v>-1.17</v>
      </c>
      <c r="G225" s="6">
        <v>4.95</v>
      </c>
      <c r="H225" s="6">
        <v>57.07</v>
      </c>
      <c r="I225" s="6">
        <v>22.19</v>
      </c>
      <c r="J225" s="6">
        <v>69.08</v>
      </c>
      <c r="K225" s="6">
        <v>27.47</v>
      </c>
      <c r="L225" s="6">
        <v>27.23</v>
      </c>
      <c r="M225" s="6">
        <v>-11.61</v>
      </c>
      <c r="N225" s="6">
        <v>5.86</v>
      </c>
      <c r="O225" s="6">
        <v>34.51</v>
      </c>
      <c r="P225" s="6">
        <v>36.32</v>
      </c>
      <c r="Q225" s="6">
        <v>39.299999999999997</v>
      </c>
    </row>
    <row r="226" spans="3:17" ht="15.5" x14ac:dyDescent="0.35">
      <c r="C226" t="s">
        <v>251</v>
      </c>
      <c r="H226" s="6">
        <v>16.54</v>
      </c>
      <c r="I226" s="6">
        <v>22.19</v>
      </c>
      <c r="J226" s="6">
        <v>69.08</v>
      </c>
      <c r="K226" s="6">
        <v>27.47</v>
      </c>
      <c r="L226" s="6">
        <v>27.23</v>
      </c>
      <c r="M226" s="6">
        <v>-11.61</v>
      </c>
      <c r="N226" s="6">
        <v>5.86</v>
      </c>
      <c r="O226" s="6">
        <v>34.51</v>
      </c>
      <c r="P226" s="6">
        <v>36.32</v>
      </c>
      <c r="Q226" s="6">
        <v>39.299999999999997</v>
      </c>
    </row>
    <row r="227" spans="3:17" ht="15.5" x14ac:dyDescent="0.35">
      <c r="C227" t="s">
        <v>78</v>
      </c>
      <c r="H227" s="5">
        <v>7</v>
      </c>
      <c r="I227" s="5">
        <v>7</v>
      </c>
      <c r="J227" s="5">
        <v>20</v>
      </c>
      <c r="K227" s="5">
        <v>8</v>
      </c>
      <c r="L227" s="5">
        <v>8</v>
      </c>
      <c r="N227" s="5">
        <v>5</v>
      </c>
      <c r="O227" s="5">
        <v>10</v>
      </c>
      <c r="P227" s="5">
        <v>10</v>
      </c>
      <c r="Q227" s="5">
        <v>10</v>
      </c>
    </row>
    <row r="228" spans="3:17" ht="15.5" x14ac:dyDescent="0.35">
      <c r="C228" t="s">
        <v>443</v>
      </c>
      <c r="H228" s="6">
        <v>0.1226</v>
      </c>
      <c r="I228" s="6">
        <v>0.31540000000000001</v>
      </c>
      <c r="J228" s="6">
        <v>0.28949999999999998</v>
      </c>
      <c r="K228" s="6">
        <v>0.29120000000000001</v>
      </c>
      <c r="L228" s="6">
        <v>0.29380000000000001</v>
      </c>
      <c r="N228" s="6">
        <v>0.85319999999999996</v>
      </c>
      <c r="O228" s="6">
        <v>0.2898</v>
      </c>
      <c r="P228" s="6">
        <v>0.27529999999999999</v>
      </c>
      <c r="Q228" s="6">
        <v>0.25440000000000002</v>
      </c>
    </row>
    <row r="229" spans="3:17" ht="15.5" x14ac:dyDescent="0.35">
      <c r="C229" t="s">
        <v>444</v>
      </c>
      <c r="H229" s="6">
        <v>2.4300000000000002E-2</v>
      </c>
      <c r="I229" s="6">
        <v>2.2400000000000003E-2</v>
      </c>
      <c r="J229" s="6">
        <v>6.4100000000000004E-2</v>
      </c>
      <c r="K229" s="6">
        <v>3.5400000000000001E-2</v>
      </c>
      <c r="L229" s="6">
        <v>3.0299999999999997E-2</v>
      </c>
      <c r="N229" s="6">
        <v>2.23E-2</v>
      </c>
      <c r="O229" s="6">
        <v>3.7900000000000003E-2</v>
      </c>
      <c r="P229" s="6">
        <v>0.04</v>
      </c>
      <c r="Q229" s="6">
        <v>2.9600000000000001E-2</v>
      </c>
    </row>
    <row r="230" spans="3:17" ht="15.5" x14ac:dyDescent="0.35">
      <c r="C230" t="s">
        <v>252</v>
      </c>
      <c r="D230" s="5">
        <v>680000000000</v>
      </c>
      <c r="E230" s="5">
        <v>491000000000</v>
      </c>
      <c r="F230" s="5">
        <v>421000000000</v>
      </c>
      <c r="G230" s="5">
        <v>407000000000</v>
      </c>
      <c r="H230" s="5">
        <v>2722000000000</v>
      </c>
      <c r="I230" s="5">
        <v>1787000000000</v>
      </c>
      <c r="J230" s="5">
        <v>1989000000000</v>
      </c>
      <c r="K230" s="5">
        <v>1649000000000</v>
      </c>
      <c r="L230" s="5">
        <v>1515000000000</v>
      </c>
      <c r="M230" s="5">
        <v>1214000000000</v>
      </c>
      <c r="N230" s="5">
        <v>884000000000</v>
      </c>
      <c r="O230" s="5">
        <v>1149000000000</v>
      </c>
      <c r="P230" s="5">
        <v>1243000000000</v>
      </c>
      <c r="Q230" s="5">
        <v>1215000000000</v>
      </c>
    </row>
    <row r="231" spans="3:17" ht="15.5" x14ac:dyDescent="0.35">
      <c r="C231" t="s">
        <v>253</v>
      </c>
      <c r="H231" s="5">
        <v>1999000000000</v>
      </c>
      <c r="I231" s="5">
        <v>1787000000000</v>
      </c>
      <c r="J231" s="5">
        <v>1989000000000</v>
      </c>
      <c r="K231" s="5">
        <v>1649000000000</v>
      </c>
      <c r="L231" s="5">
        <v>1515000000000</v>
      </c>
      <c r="M231" s="5">
        <v>1214000000000</v>
      </c>
      <c r="N231" s="5">
        <v>884000000000</v>
      </c>
      <c r="O231" s="5">
        <v>1149000000000</v>
      </c>
      <c r="P231" s="5">
        <v>1243000000000</v>
      </c>
      <c r="Q231" s="5">
        <v>1215000000000</v>
      </c>
    </row>
    <row r="232" spans="3:17" ht="15.5" x14ac:dyDescent="0.35">
      <c r="C232" t="s">
        <v>445</v>
      </c>
      <c r="H232" s="5">
        <v>7</v>
      </c>
      <c r="I232" s="5">
        <v>7</v>
      </c>
      <c r="J232" s="5">
        <v>20</v>
      </c>
      <c r="K232" s="5">
        <v>8</v>
      </c>
      <c r="L232" s="5">
        <v>8</v>
      </c>
      <c r="N232" s="5">
        <v>5</v>
      </c>
      <c r="O232" s="5">
        <v>10</v>
      </c>
      <c r="P232" s="5">
        <v>10</v>
      </c>
      <c r="Q232" s="5">
        <v>10</v>
      </c>
    </row>
    <row r="233" spans="3:17" ht="15.5" x14ac:dyDescent="0.35">
      <c r="C233" t="s">
        <v>446</v>
      </c>
      <c r="H233" s="6">
        <v>0.1226</v>
      </c>
      <c r="I233" s="6">
        <v>0.31540000000000001</v>
      </c>
      <c r="J233" s="6">
        <v>0.28949999999999998</v>
      </c>
      <c r="K233" s="6">
        <v>0.29120000000000001</v>
      </c>
      <c r="L233" s="6">
        <v>0.29380000000000001</v>
      </c>
      <c r="N233" s="6">
        <v>0.85319999999999996</v>
      </c>
      <c r="O233" s="6">
        <v>0.2898</v>
      </c>
      <c r="P233" s="6">
        <v>0.27529999999999999</v>
      </c>
      <c r="Q233" s="6">
        <v>0.25440000000000002</v>
      </c>
    </row>
    <row r="234" spans="3:17" ht="15.5" x14ac:dyDescent="0.35">
      <c r="C234" t="s">
        <v>447</v>
      </c>
      <c r="H234" s="6">
        <v>2.4300000000000002E-2</v>
      </c>
      <c r="I234" s="6">
        <v>2.2400000000000003E-2</v>
      </c>
      <c r="J234" s="6">
        <v>6.4100000000000004E-2</v>
      </c>
      <c r="K234" s="6">
        <v>3.5400000000000001E-2</v>
      </c>
      <c r="L234" s="6">
        <v>3.0299999999999997E-2</v>
      </c>
      <c r="N234" s="6">
        <v>2.23E-2</v>
      </c>
      <c r="O234" s="6">
        <v>3.7900000000000003E-2</v>
      </c>
      <c r="P234" s="6">
        <v>0.04</v>
      </c>
      <c r="Q234" s="6">
        <v>2.9600000000000001E-2</v>
      </c>
    </row>
    <row r="235" spans="3:17" ht="15.5" x14ac:dyDescent="0.35">
      <c r="C235" t="s">
        <v>254</v>
      </c>
      <c r="I235" s="6">
        <v>5.05</v>
      </c>
    </row>
    <row r="236" spans="3:17" ht="15.5" x14ac:dyDescent="0.35">
      <c r="C236" t="s">
        <v>255</v>
      </c>
      <c r="I236" s="6">
        <v>17.41</v>
      </c>
    </row>
    <row r="237" spans="3:17" ht="15.5" x14ac:dyDescent="0.35">
      <c r="C237" t="s">
        <v>256</v>
      </c>
      <c r="I237" s="6">
        <v>7.49</v>
      </c>
    </row>
    <row r="238" spans="3:17" ht="15.5" x14ac:dyDescent="0.35">
      <c r="C238" t="s">
        <v>257</v>
      </c>
      <c r="I238" s="6">
        <v>5.74E-2</v>
      </c>
    </row>
    <row r="239" spans="3:17" ht="15.5" x14ac:dyDescent="0.35">
      <c r="C239" t="s">
        <v>258</v>
      </c>
      <c r="I239" s="6">
        <v>0.16</v>
      </c>
    </row>
    <row r="240" spans="3:17" ht="15.5" x14ac:dyDescent="0.35">
      <c r="C240" t="s">
        <v>259</v>
      </c>
      <c r="I240" s="6">
        <v>0.22</v>
      </c>
    </row>
    <row r="241" spans="3:9" ht="15.5" x14ac:dyDescent="0.35">
      <c r="C241" t="s">
        <v>260</v>
      </c>
      <c r="I241" s="6">
        <v>1.99</v>
      </c>
    </row>
    <row r="242" spans="3:9" ht="15.5" x14ac:dyDescent="0.35">
      <c r="C242" t="s">
        <v>261</v>
      </c>
      <c r="I242" s="6">
        <v>2.2799999999999998</v>
      </c>
    </row>
    <row r="243" spans="3:9" ht="15.5" x14ac:dyDescent="0.35">
      <c r="C243" t="s">
        <v>262</v>
      </c>
      <c r="I243" s="6">
        <v>16.72</v>
      </c>
    </row>
    <row r="244" spans="3:9" ht="15.5" x14ac:dyDescent="0.35">
      <c r="C244" t="s">
        <v>263</v>
      </c>
      <c r="I244" s="5">
        <v>5</v>
      </c>
    </row>
    <row r="245" spans="3:9" ht="15.5" x14ac:dyDescent="0.35">
      <c r="C245" t="s">
        <v>264</v>
      </c>
      <c r="I245" s="6">
        <v>-0.26</v>
      </c>
    </row>
    <row r="246" spans="3:9" ht="15.5" x14ac:dyDescent="0.35">
      <c r="C246" t="s">
        <v>265</v>
      </c>
      <c r="I246" s="6">
        <v>-2.64</v>
      </c>
    </row>
    <row r="247" spans="3:9" ht="15.5" x14ac:dyDescent="0.35">
      <c r="C247" t="s">
        <v>266</v>
      </c>
      <c r="I247" s="6">
        <v>16.54</v>
      </c>
    </row>
    <row r="248" spans="3:9" ht="15.5" x14ac:dyDescent="0.35">
      <c r="C248" t="s">
        <v>267</v>
      </c>
      <c r="I248" s="6">
        <v>57.07</v>
      </c>
    </row>
    <row r="249" spans="3:9" ht="15.5" x14ac:dyDescent="0.35">
      <c r="C249" t="s">
        <v>268</v>
      </c>
      <c r="I249" s="6">
        <v>1784.81</v>
      </c>
    </row>
    <row r="250" spans="3:9" ht="15.5" x14ac:dyDescent="0.35">
      <c r="C250" t="s">
        <v>269</v>
      </c>
      <c r="D250" s="6">
        <v>112.37</v>
      </c>
    </row>
    <row r="251" spans="3:9" ht="15.5" x14ac:dyDescent="0.35">
      <c r="C251" t="s">
        <v>270</v>
      </c>
      <c r="I251" s="6">
        <v>1284.46</v>
      </c>
    </row>
    <row r="252" spans="3:9" ht="15.5" x14ac:dyDescent="0.35">
      <c r="C252" t="s">
        <v>271</v>
      </c>
      <c r="I252" s="6">
        <v>126.5</v>
      </c>
    </row>
    <row r="253" spans="3:9" ht="15.5" x14ac:dyDescent="0.35">
      <c r="C253" t="s">
        <v>272</v>
      </c>
      <c r="D253" s="6">
        <v>1.58</v>
      </c>
    </row>
    <row r="254" spans="3:9" ht="15.5" x14ac:dyDescent="0.35">
      <c r="C254" t="s">
        <v>273</v>
      </c>
      <c r="D254" s="6">
        <v>1.2</v>
      </c>
    </row>
    <row r="255" spans="3:9" ht="15.5" x14ac:dyDescent="0.35">
      <c r="C255" t="s">
        <v>276</v>
      </c>
      <c r="D255" s="6">
        <v>0.36</v>
      </c>
    </row>
    <row r="256" spans="3:9" ht="15.5" x14ac:dyDescent="0.35">
      <c r="C256" t="s">
        <v>278</v>
      </c>
      <c r="D256" s="6">
        <v>1.36</v>
      </c>
    </row>
    <row r="257" spans="3:9" ht="15.5" x14ac:dyDescent="0.35">
      <c r="C257" t="s">
        <v>279</v>
      </c>
      <c r="I257" s="6">
        <v>35.880000000000003</v>
      </c>
    </row>
    <row r="258" spans="3:9" ht="15.5" x14ac:dyDescent="0.35">
      <c r="C258" t="s">
        <v>12</v>
      </c>
      <c r="D258" s="5">
        <v>87000000000</v>
      </c>
    </row>
    <row r="259" spans="3:9" ht="15.5" x14ac:dyDescent="0.35">
      <c r="C259" t="s">
        <v>280</v>
      </c>
      <c r="I259" s="6">
        <v>4.45</v>
      </c>
    </row>
    <row r="260" spans="3:9" ht="15.5" x14ac:dyDescent="0.35">
      <c r="C260" t="s">
        <v>281</v>
      </c>
      <c r="I260" s="6">
        <v>9.4999999999999998E-3</v>
      </c>
    </row>
    <row r="261" spans="3:9" ht="15.5" x14ac:dyDescent="0.35">
      <c r="C261" t="s">
        <v>282</v>
      </c>
      <c r="I261" s="6">
        <v>1.29E-2</v>
      </c>
    </row>
    <row r="262" spans="3:9" ht="15.5" x14ac:dyDescent="0.35">
      <c r="C262" t="s">
        <v>283</v>
      </c>
      <c r="I262" s="6">
        <v>1.0500000000000001E-2</v>
      </c>
    </row>
    <row r="263" spans="3:9" ht="15.5" x14ac:dyDescent="0.35">
      <c r="C263" t="s">
        <v>284</v>
      </c>
      <c r="I263" s="6">
        <v>8.0000000000000002E-3</v>
      </c>
    </row>
    <row r="264" spans="3:9" ht="15.5" x14ac:dyDescent="0.35">
      <c r="C264" t="s">
        <v>285</v>
      </c>
      <c r="D264" s="6">
        <v>49.49</v>
      </c>
    </row>
    <row r="265" spans="3:9" ht="15.5" x14ac:dyDescent="0.35">
      <c r="C265" t="s">
        <v>286</v>
      </c>
      <c r="D265" s="6">
        <v>25.21</v>
      </c>
    </row>
    <row r="266" spans="3:9" ht="15.5" x14ac:dyDescent="0.35">
      <c r="C266" t="s">
        <v>287</v>
      </c>
      <c r="D266" s="6">
        <v>50.45</v>
      </c>
    </row>
    <row r="267" spans="3:9" ht="15.5" x14ac:dyDescent="0.35">
      <c r="C267" t="s">
        <v>288</v>
      </c>
      <c r="D267" s="6">
        <v>24.25</v>
      </c>
    </row>
    <row r="268" spans="3:9" ht="15.5" x14ac:dyDescent="0.35">
      <c r="C268" t="s">
        <v>289</v>
      </c>
      <c r="D268" s="6">
        <v>1.84</v>
      </c>
    </row>
    <row r="269" spans="3:9" ht="15.5" x14ac:dyDescent="0.35">
      <c r="C269" t="s">
        <v>290</v>
      </c>
      <c r="I269" s="6">
        <v>1.1000000000000001</v>
      </c>
    </row>
    <row r="270" spans="3:9" ht="15.5" x14ac:dyDescent="0.35">
      <c r="C270" t="s">
        <v>291</v>
      </c>
      <c r="I270" s="6">
        <v>10.73</v>
      </c>
    </row>
    <row r="271" spans="3:9" ht="15.5" x14ac:dyDescent="0.35">
      <c r="C271" t="s">
        <v>52</v>
      </c>
      <c r="I271" s="5">
        <v>323000000000</v>
      </c>
    </row>
    <row r="272" spans="3:9" ht="15.5" x14ac:dyDescent="0.35">
      <c r="C272" t="s">
        <v>292</v>
      </c>
      <c r="I272" s="5">
        <v>197000000000</v>
      </c>
    </row>
    <row r="273" spans="3:9" ht="15.5" x14ac:dyDescent="0.35">
      <c r="C273" t="s">
        <v>293</v>
      </c>
      <c r="I273" s="5">
        <v>1120000000</v>
      </c>
    </row>
    <row r="274" spans="3:9" ht="15.5" x14ac:dyDescent="0.35">
      <c r="C274" t="s">
        <v>294</v>
      </c>
      <c r="I274" s="6">
        <v>9.0500000000000011E-2</v>
      </c>
    </row>
    <row r="275" spans="3:9" ht="15.5" x14ac:dyDescent="0.35">
      <c r="C275" t="s">
        <v>295</v>
      </c>
      <c r="D275" s="6">
        <v>4.82E-2</v>
      </c>
    </row>
    <row r="276" spans="3:9" ht="15.5" x14ac:dyDescent="0.35">
      <c r="C276" t="s">
        <v>296</v>
      </c>
      <c r="D276" s="6">
        <v>2.8399999999999998E-2</v>
      </c>
    </row>
    <row r="277" spans="3:9" ht="15.5" x14ac:dyDescent="0.35">
      <c r="C277" t="s">
        <v>297</v>
      </c>
      <c r="D277" s="6">
        <v>2.35E-2</v>
      </c>
    </row>
    <row r="278" spans="3:9" ht="15.5" x14ac:dyDescent="0.35">
      <c r="C278" t="s">
        <v>298</v>
      </c>
      <c r="D278" s="6">
        <v>0.45140000000000002</v>
      </c>
    </row>
    <row r="279" spans="3:9" ht="15.5" x14ac:dyDescent="0.35">
      <c r="C279" t="s">
        <v>299</v>
      </c>
      <c r="D279" s="6">
        <v>-0.11779999999999999</v>
      </c>
    </row>
    <row r="280" spans="3:9" ht="15.5" x14ac:dyDescent="0.35">
      <c r="C280" t="s">
        <v>300</v>
      </c>
      <c r="D280" s="6">
        <v>-0.28360000000000002</v>
      </c>
    </row>
    <row r="281" spans="3:9" ht="15.5" x14ac:dyDescent="0.35">
      <c r="C281" t="s">
        <v>365</v>
      </c>
      <c r="I281" s="5">
        <v>7</v>
      </c>
    </row>
    <row r="282" spans="3:9" ht="15.5" x14ac:dyDescent="0.35">
      <c r="C282" t="s">
        <v>496</v>
      </c>
      <c r="I282" s="5">
        <v>7</v>
      </c>
    </row>
    <row r="283" spans="3:9" ht="15.5" x14ac:dyDescent="0.35">
      <c r="C283" t="s">
        <v>497</v>
      </c>
      <c r="I283" s="6">
        <v>0.1226</v>
      </c>
    </row>
    <row r="284" spans="3:9" ht="15.5" x14ac:dyDescent="0.35">
      <c r="C284" t="s">
        <v>498</v>
      </c>
      <c r="I284" s="6">
        <v>2.4300000000000002E-2</v>
      </c>
    </row>
    <row r="285" spans="3:9" ht="15.5" x14ac:dyDescent="0.35">
      <c r="C285" t="s">
        <v>366</v>
      </c>
      <c r="I285" t="s">
        <v>1387</v>
      </c>
    </row>
    <row r="286" spans="3:9" ht="15.5" x14ac:dyDescent="0.35">
      <c r="C286" t="s">
        <v>301</v>
      </c>
      <c r="I286" s="5">
        <v>6</v>
      </c>
    </row>
    <row r="287" spans="3:9" ht="15.5" x14ac:dyDescent="0.35">
      <c r="C287" t="s">
        <v>302</v>
      </c>
      <c r="I287" s="6">
        <v>0.38</v>
      </c>
    </row>
    <row r="288" spans="3:9" ht="15.5" x14ac:dyDescent="0.35">
      <c r="C288" t="s">
        <v>303</v>
      </c>
      <c r="I288" s="6">
        <v>0.28999999999999998</v>
      </c>
    </row>
    <row r="289" spans="3:9" ht="15.5" x14ac:dyDescent="0.35">
      <c r="C289" t="s">
        <v>304</v>
      </c>
      <c r="I289" s="6">
        <v>0.43</v>
      </c>
    </row>
    <row r="290" spans="3:9" ht="15.5" x14ac:dyDescent="0.35">
      <c r="C290" t="s">
        <v>305</v>
      </c>
      <c r="I290" s="6">
        <v>0.81</v>
      </c>
    </row>
    <row r="291" spans="3:9" ht="15.5" x14ac:dyDescent="0.35">
      <c r="C291" t="s">
        <v>306</v>
      </c>
      <c r="I291" s="6">
        <v>0.94</v>
      </c>
    </row>
    <row r="292" spans="3:9" ht="15.5" x14ac:dyDescent="0.35">
      <c r="C292" t="s">
        <v>307</v>
      </c>
      <c r="I292" s="6">
        <v>0.97</v>
      </c>
    </row>
    <row r="293" spans="3:9" ht="15.5" x14ac:dyDescent="0.35">
      <c r="C293" t="s">
        <v>308</v>
      </c>
      <c r="I293" s="6">
        <v>0.57999999999999996</v>
      </c>
    </row>
    <row r="294" spans="3:9" ht="15.5" x14ac:dyDescent="0.35">
      <c r="C294" t="s">
        <v>309</v>
      </c>
      <c r="I294" s="5">
        <v>1999000000000</v>
      </c>
    </row>
    <row r="295" spans="3:9" ht="15.5" x14ac:dyDescent="0.35">
      <c r="C295" t="s">
        <v>310</v>
      </c>
      <c r="I295" s="5">
        <v>73000000000</v>
      </c>
    </row>
    <row r="296" spans="3:9" ht="15.5" x14ac:dyDescent="0.35">
      <c r="C296" t="s">
        <v>311</v>
      </c>
      <c r="I296" s="5">
        <v>39000000000</v>
      </c>
    </row>
    <row r="297" spans="3:9" ht="15.5" x14ac:dyDescent="0.35">
      <c r="C297" t="s">
        <v>312</v>
      </c>
      <c r="I297" s="5">
        <v>19000000000</v>
      </c>
    </row>
    <row r="298" spans="3:9" ht="15.5" x14ac:dyDescent="0.35">
      <c r="C298" t="s">
        <v>313</v>
      </c>
      <c r="D298" s="5">
        <v>126000000000</v>
      </c>
    </row>
    <row r="299" spans="3:9" ht="15.5" x14ac:dyDescent="0.35">
      <c r="C299" t="s">
        <v>314</v>
      </c>
      <c r="D299" s="5">
        <v>1959000000000</v>
      </c>
    </row>
    <row r="300" spans="3:9" ht="15.5" x14ac:dyDescent="0.35">
      <c r="C300" t="s">
        <v>315</v>
      </c>
      <c r="D300" s="5">
        <v>520000000000</v>
      </c>
    </row>
    <row r="301" spans="3:9" ht="15.5" x14ac:dyDescent="0.35">
      <c r="C301" t="s">
        <v>233</v>
      </c>
      <c r="D301" s="5">
        <v>288000000000</v>
      </c>
    </row>
    <row r="302" spans="3:9" ht="15.5" x14ac:dyDescent="0.35">
      <c r="C302" t="s">
        <v>232</v>
      </c>
      <c r="I302" s="5">
        <v>1439000000000</v>
      </c>
    </row>
    <row r="303" spans="3:9" ht="15.5" x14ac:dyDescent="0.35">
      <c r="C303" t="s">
        <v>20</v>
      </c>
      <c r="D303" s="5">
        <v>-126000000000</v>
      </c>
    </row>
    <row r="304" spans="3:9" ht="15.5" x14ac:dyDescent="0.35">
      <c r="C304" t="s">
        <v>316</v>
      </c>
      <c r="I304" s="5">
        <v>1439000000000</v>
      </c>
    </row>
    <row r="305" spans="3:9" ht="15.5" x14ac:dyDescent="0.35">
      <c r="C305" t="s">
        <v>317</v>
      </c>
      <c r="I305" s="5">
        <v>162000000000</v>
      </c>
    </row>
    <row r="306" spans="3:9" ht="15.5" x14ac:dyDescent="0.35">
      <c r="C306" t="s">
        <v>318</v>
      </c>
      <c r="I306" s="5">
        <v>-20000000000</v>
      </c>
    </row>
    <row r="307" spans="3:9" ht="15.5" x14ac:dyDescent="0.35">
      <c r="C307" t="s">
        <v>319</v>
      </c>
      <c r="I307" s="5">
        <v>-22000000000</v>
      </c>
    </row>
    <row r="308" spans="3:9" ht="15.5" x14ac:dyDescent="0.35">
      <c r="C308" t="s">
        <v>320</v>
      </c>
      <c r="I308" s="5">
        <v>-20000000000</v>
      </c>
    </row>
    <row r="309" spans="3:9" ht="15.5" x14ac:dyDescent="0.35">
      <c r="C309" t="s">
        <v>321</v>
      </c>
      <c r="I309" s="5">
        <v>142000000000</v>
      </c>
    </row>
  </sheetData>
  <pageMargins left="0.7" right="0.7" top="0.75" bottom="0.75" header="0.3" footer="0.3"/>
  <ignoredErrors>
    <ignoredError sqref="A1:Z310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34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1787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1788</v>
      </c>
      <c r="D2" s="2" vm="4">
        <f ca="1">IFERROR(_xlfn.STOCKHISTORY("XIDX:" &amp; $C$1, D3, , 0, 0, 1), "Libur")</f>
        <v>120</v>
      </c>
      <c r="H2" s="2" vm="4">
        <f ca="1">IFERROR(INDEX(D2:G2,COUNT(D2:G2)),"")</f>
        <v>120</v>
      </c>
      <c r="I2" s="2" vm="509">
        <f t="shared" ref="I2:Z2" ca="1" si="0">IFERROR(_xlfn.STOCKHISTORY("XIDX:" &amp; $C$1, I1, , 0, 0, 1), "Libur")</f>
        <v>178</v>
      </c>
      <c r="J2" s="2" t="str">
        <f t="shared" ca="1" si="0"/>
        <v>Libur</v>
      </c>
      <c r="K2" s="2" vm="344">
        <f t="shared" ca="1" si="0"/>
        <v>72</v>
      </c>
      <c r="L2" s="2" vm="510">
        <f t="shared" ca="1" si="0"/>
        <v>99</v>
      </c>
      <c r="M2" s="2" vm="163">
        <f t="shared" ca="1" si="0"/>
        <v>570</v>
      </c>
      <c r="N2" s="2" vm="153">
        <f t="shared" ca="1" si="0"/>
        <v>410</v>
      </c>
      <c r="O2" s="2" t="str">
        <f t="shared" ca="1" si="0"/>
        <v>Libur</v>
      </c>
      <c r="P2" s="2" vm="294">
        <f t="shared" ca="1" si="0"/>
        <v>700</v>
      </c>
      <c r="Q2" s="2" vm="308">
        <f t="shared" ca="1" si="0"/>
        <v>428</v>
      </c>
      <c r="R2" s="2" vm="511">
        <f t="shared" ca="1" si="0"/>
        <v>1215</v>
      </c>
      <c r="S2" s="2" t="str">
        <f t="shared" ca="1" si="0"/>
        <v>Libur</v>
      </c>
      <c r="T2" s="2" vm="512">
        <f t="shared" ca="1" si="0"/>
        <v>2590</v>
      </c>
      <c r="U2" s="2" t="str">
        <f t="shared" ca="1" si="0"/>
        <v>Libur</v>
      </c>
      <c r="V2" s="2" vm="445">
        <f t="shared" ca="1" si="0"/>
        <v>600</v>
      </c>
      <c r="W2" s="2" vm="135">
        <f t="shared" ca="1" si="0"/>
        <v>580</v>
      </c>
      <c r="X2" s="2" vm="439">
        <f t="shared" ca="1" si="0"/>
        <v>950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185000000</v>
      </c>
      <c r="H4" s="2">
        <f>IFERROR(SUM(D4:G4)*(4/MAX(1,COUNT(D4:G4))),"")</f>
        <v>740000000</v>
      </c>
      <c r="I4" s="2">
        <f t="shared" ref="I4:Z4" si="1">IFERROR(INDEX(I51:I500,MATCH($C$4,$C$51:$C$500,0)),"")</f>
        <v>1694000000</v>
      </c>
      <c r="J4" s="2">
        <f t="shared" si="1"/>
        <v>28572000000</v>
      </c>
      <c r="K4" s="2">
        <f t="shared" si="1"/>
        <v>113520000000</v>
      </c>
      <c r="L4" s="2">
        <f t="shared" si="1"/>
        <v>140413000000</v>
      </c>
      <c r="M4" s="2">
        <f t="shared" si="1"/>
        <v>151800000000</v>
      </c>
      <c r="N4" s="2">
        <f t="shared" si="1"/>
        <v>188697000000</v>
      </c>
      <c r="O4" s="2">
        <f t="shared" si="1"/>
        <v>248909000000</v>
      </c>
      <c r="P4" s="2">
        <f t="shared" si="1"/>
        <v>901216000000</v>
      </c>
      <c r="Q4" s="2">
        <f t="shared" si="1"/>
        <v>982463000000</v>
      </c>
      <c r="R4" s="2">
        <f t="shared" si="1"/>
        <v>1308250000000</v>
      </c>
      <c r="S4" s="2">
        <f t="shared" si="1"/>
        <v>1062980000000</v>
      </c>
      <c r="T4" s="2">
        <f t="shared" si="1"/>
        <v>2026070000000</v>
      </c>
      <c r="U4" s="2">
        <f t="shared" si="1"/>
        <v>1754102000000</v>
      </c>
      <c r="V4" s="2">
        <f t="shared" si="1"/>
        <v>1322439000000</v>
      </c>
      <c r="W4" s="2">
        <f t="shared" si="1"/>
        <v>1042201000000</v>
      </c>
      <c r="X4" s="2">
        <f t="shared" si="1"/>
        <v>832581303860</v>
      </c>
      <c r="Y4" s="2">
        <f t="shared" si="1"/>
        <v>722462385635</v>
      </c>
      <c r="Z4" s="2">
        <f t="shared" si="1"/>
        <v>529553772959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-3525867000000</v>
      </c>
      <c r="H5" s="2">
        <f>IFERROR(SUM(D5:G5)*(4/MAX(1,COUNT(D5:G5))),"")</f>
        <v>-14103468000000</v>
      </c>
      <c r="I5" s="2">
        <f t="shared" ref="I5:Z5" si="2">IFERROR(INDEX(I51:I500,MATCH($C$5,$C$51:$C$500,0)),"")</f>
        <v>3264219000000</v>
      </c>
      <c r="J5" s="2">
        <f t="shared" si="2"/>
        <v>1322741000000</v>
      </c>
      <c r="K5" s="2">
        <f t="shared" si="2"/>
        <v>-182353000000</v>
      </c>
      <c r="L5" s="2">
        <f t="shared" si="2"/>
        <v>-426408000000</v>
      </c>
      <c r="M5" s="2">
        <f t="shared" si="2"/>
        <v>-1020748000000</v>
      </c>
      <c r="N5" s="2">
        <f t="shared" si="2"/>
        <v>35061000000</v>
      </c>
      <c r="O5" s="2">
        <f t="shared" si="2"/>
        <v>-320372000000</v>
      </c>
      <c r="P5" s="2">
        <f t="shared" si="2"/>
        <v>-3685074000000</v>
      </c>
      <c r="Q5" s="2">
        <f t="shared" si="2"/>
        <v>-1207153000000</v>
      </c>
      <c r="R5" s="2">
        <f t="shared" si="2"/>
        <v>-734154000000</v>
      </c>
      <c r="S5" s="2">
        <f t="shared" si="2"/>
        <v>-507683000000</v>
      </c>
      <c r="T5" s="2">
        <f t="shared" si="2"/>
        <v>7731975000000</v>
      </c>
      <c r="U5" s="2">
        <f t="shared" si="2"/>
        <v>-103375000000</v>
      </c>
      <c r="V5" s="2">
        <f t="shared" si="2"/>
        <v>-105162000000</v>
      </c>
      <c r="W5" s="2">
        <f t="shared" si="2"/>
        <v>-44208000000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470743000000</v>
      </c>
      <c r="H6" s="2">
        <f>IFERROR(INDEX(D6:G6,COUNT(D6:G6)),"")</f>
        <v>470743000000</v>
      </c>
      <c r="I6" s="2">
        <f t="shared" ref="I6:Z6" si="3">IFERROR(INDEX(I51:I500,MATCH($C$6,$C$51:$C$500,0)),"")</f>
        <v>3998152000000</v>
      </c>
      <c r="J6" s="2">
        <f t="shared" si="3"/>
        <v>738469000000</v>
      </c>
      <c r="K6" s="2">
        <f t="shared" si="3"/>
        <v>-586379000000</v>
      </c>
      <c r="L6" s="2">
        <f t="shared" si="3"/>
        <v>-406256000000</v>
      </c>
      <c r="M6" s="2">
        <f t="shared" si="3"/>
        <v>30392000000</v>
      </c>
      <c r="N6" s="2">
        <f t="shared" si="3"/>
        <v>925821000000</v>
      </c>
      <c r="O6" s="2">
        <f t="shared" si="3"/>
        <v>945741000000</v>
      </c>
      <c r="P6" s="2">
        <f t="shared" si="3"/>
        <v>1304372000000</v>
      </c>
      <c r="Q6" s="2">
        <f t="shared" si="3"/>
        <v>5672011000000</v>
      </c>
      <c r="R6" s="2">
        <f t="shared" si="3"/>
        <v>7239042000000</v>
      </c>
      <c r="S6" s="2">
        <f t="shared" si="3"/>
        <v>8464471000000</v>
      </c>
      <c r="T6" s="2">
        <f t="shared" si="3"/>
        <v>9388877000000</v>
      </c>
      <c r="U6" s="2">
        <f t="shared" si="3"/>
        <v>2436754000000</v>
      </c>
      <c r="V6" s="2">
        <f t="shared" si="3"/>
        <v>2416601000000</v>
      </c>
      <c r="W6" s="2">
        <f t="shared" si="3"/>
        <v>2406131000000</v>
      </c>
      <c r="X6" s="2">
        <f t="shared" si="3"/>
        <v>773830706081</v>
      </c>
      <c r="Y6" s="2">
        <f t="shared" si="3"/>
        <v>278262342877</v>
      </c>
      <c r="Z6" s="2">
        <f t="shared" si="3"/>
        <v>245487781769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1.74</v>
      </c>
      <c r="H7" s="3">
        <f>IFERROR(INDEX(D7:G7,COUNT(D7:G7)),"")</f>
        <v>1.74</v>
      </c>
      <c r="I7" s="3">
        <f t="shared" ref="I7:Z7" si="4">IFERROR(INDEX(I51:I500,MATCH($C$7,$C$51:$C$500,0))/1000000000,"")</f>
        <v>1.74</v>
      </c>
      <c r="J7" s="3">
        <f t="shared" si="4"/>
        <v>1.74</v>
      </c>
      <c r="K7" s="3">
        <f t="shared" si="4"/>
        <v>1.74</v>
      </c>
      <c r="L7" s="3">
        <f t="shared" si="4"/>
        <v>1.74</v>
      </c>
      <c r="M7" s="3">
        <f t="shared" si="4"/>
        <v>1.74</v>
      </c>
      <c r="N7" s="3">
        <f t="shared" si="4"/>
        <v>1.74</v>
      </c>
      <c r="O7" s="3">
        <f t="shared" si="4"/>
        <v>1.74</v>
      </c>
      <c r="P7" s="3">
        <f t="shared" si="4"/>
        <v>1.74</v>
      </c>
      <c r="Q7" s="3">
        <f t="shared" si="4"/>
        <v>1.74</v>
      </c>
      <c r="R7" s="3">
        <f t="shared" si="4"/>
        <v>1.74</v>
      </c>
      <c r="S7" s="3">
        <f t="shared" si="4"/>
        <v>1.74</v>
      </c>
      <c r="T7" s="3">
        <f t="shared" si="4"/>
        <v>1.74</v>
      </c>
      <c r="U7" s="3">
        <f t="shared" si="4"/>
        <v>1.74</v>
      </c>
      <c r="V7" s="3">
        <f t="shared" si="4"/>
        <v>1.74</v>
      </c>
      <c r="W7" s="3">
        <f t="shared" si="4"/>
        <v>1.74</v>
      </c>
      <c r="X7" s="3">
        <f t="shared" si="4"/>
        <v>1.74</v>
      </c>
      <c r="Y7" s="3">
        <f t="shared" si="4"/>
        <v>0.83</v>
      </c>
      <c r="Z7" s="3">
        <f t="shared" si="4"/>
        <v>0.83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-51000000000</v>
      </c>
      <c r="H8" s="2">
        <f>IFERROR(INDEX(D8:G8,COUNT(D8:G8)),"")</f>
        <v>-51000000000</v>
      </c>
      <c r="I8" s="2">
        <f t="shared" ref="I8:Z8" si="5">IFERROR(INDEX(I51:I500,MATCH($C$8,$C$51:$C$500,0)),"")</f>
        <v>-24000000000</v>
      </c>
      <c r="J8" s="2">
        <f t="shared" si="5"/>
        <v>-47000000000</v>
      </c>
      <c r="K8" s="2">
        <f t="shared" si="5"/>
        <v>-146000000000</v>
      </c>
      <c r="L8" s="2">
        <f t="shared" si="5"/>
        <v>-338000000000</v>
      </c>
      <c r="M8" s="2">
        <f t="shared" si="5"/>
        <v>-386000000000</v>
      </c>
      <c r="N8" s="2">
        <f t="shared" si="5"/>
        <v>-248000000000</v>
      </c>
      <c r="O8" s="2">
        <f t="shared" si="5"/>
        <v>-331000000000</v>
      </c>
      <c r="P8" s="2">
        <f t="shared" si="5"/>
        <v>-282000000000</v>
      </c>
      <c r="Q8" s="2">
        <f t="shared" si="5"/>
        <v>-615000000000</v>
      </c>
      <c r="R8" s="2">
        <f t="shared" si="5"/>
        <v>-991000000000</v>
      </c>
      <c r="S8" s="2">
        <f t="shared" si="5"/>
        <v>-1426000000000</v>
      </c>
      <c r="T8" s="2">
        <f t="shared" si="5"/>
        <v>-1648000000000</v>
      </c>
      <c r="U8" s="2">
        <f t="shared" si="5"/>
        <v>-948000000000</v>
      </c>
      <c r="V8" s="2">
        <f t="shared" si="5"/>
        <v>-298000000000</v>
      </c>
      <c r="W8" s="2">
        <f t="shared" si="5"/>
        <v>-735000000000</v>
      </c>
      <c r="X8" s="2">
        <f t="shared" si="5"/>
        <v>-35000000000</v>
      </c>
      <c r="Y8" s="2">
        <f t="shared" si="5"/>
        <v>-356000000000</v>
      </c>
      <c r="Z8" s="2">
        <f t="shared" si="5"/>
        <v>-321000000000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-29.15</v>
      </c>
      <c r="H9" s="3">
        <f>IFERROR(INDEX(D9:G9,COUNT(D9:G9)),"")</f>
        <v>-29.15</v>
      </c>
      <c r="I9" s="3">
        <f t="shared" ref="I9:Z9" si="6">IFERROR(INDEX(I51:I500,MATCH($C$9,$C$51:$C$500,0)),"")</f>
        <v>-13.64</v>
      </c>
      <c r="J9" s="3">
        <f t="shared" si="6"/>
        <v>-26.96</v>
      </c>
      <c r="K9" s="3">
        <f t="shared" si="6"/>
        <v>-83.64</v>
      </c>
      <c r="L9" s="3">
        <f t="shared" si="6"/>
        <v>-193.76</v>
      </c>
      <c r="M9" s="3">
        <f t="shared" si="6"/>
        <v>-221.85</v>
      </c>
      <c r="N9" s="3">
        <f t="shared" si="6"/>
        <v>-142.1</v>
      </c>
      <c r="O9" s="3">
        <f t="shared" si="6"/>
        <v>-190.05</v>
      </c>
      <c r="P9" s="3">
        <f t="shared" si="6"/>
        <v>-161.63</v>
      </c>
      <c r="Q9" s="3">
        <f t="shared" si="6"/>
        <v>-353.24</v>
      </c>
      <c r="R9" s="3">
        <f t="shared" si="6"/>
        <v>-568.54999999999995</v>
      </c>
      <c r="S9" s="3">
        <f t="shared" si="6"/>
        <v>-818.44</v>
      </c>
      <c r="T9" s="3">
        <f t="shared" si="6"/>
        <v>-945.83</v>
      </c>
      <c r="U9" s="3">
        <f t="shared" si="6"/>
        <v>-544.16</v>
      </c>
      <c r="V9" s="3">
        <f t="shared" si="6"/>
        <v>-170.99</v>
      </c>
      <c r="W9" s="3">
        <f t="shared" si="6"/>
        <v>-421.69</v>
      </c>
      <c r="X9" s="3">
        <f t="shared" si="6"/>
        <v>-20.05</v>
      </c>
      <c r="Y9" s="3">
        <f t="shared" si="6"/>
        <v>-429.74</v>
      </c>
      <c r="Z9" s="3">
        <f t="shared" si="6"/>
        <v>-387.04</v>
      </c>
    </row>
    <row r="10" spans="1:26" ht="15.5" x14ac:dyDescent="0.35">
      <c r="C10" t="s">
        <v>17</v>
      </c>
      <c r="D10" s="3">
        <f ca="1">IFERROR(IF(D9=0,"",D2/D9),"")</f>
        <v>-4.1166380789022297</v>
      </c>
      <c r="I10" s="3">
        <f t="shared" ref="I10:Z10" ca="1" si="7">IFERROR(IF(I9=0,"",I2/I9),"")</f>
        <v>-13.049853372434017</v>
      </c>
      <c r="J10" s="3" t="str">
        <f t="shared" ca="1" si="7"/>
        <v/>
      </c>
      <c r="K10" s="3">
        <f t="shared" ca="1" si="7"/>
        <v>-0.86083213773314204</v>
      </c>
      <c r="L10" s="3">
        <f t="shared" ca="1" si="7"/>
        <v>-0.51094137076796042</v>
      </c>
      <c r="M10" s="3">
        <f t="shared" ca="1" si="7"/>
        <v>-2.5693035835023665</v>
      </c>
      <c r="N10" s="3">
        <f t="shared" ca="1" si="7"/>
        <v>-2.8852920478536244</v>
      </c>
      <c r="O10" s="3" t="str">
        <f t="shared" ca="1" si="7"/>
        <v/>
      </c>
      <c r="P10" s="3">
        <f t="shared" ca="1" si="7"/>
        <v>-4.3308791684712</v>
      </c>
      <c r="Q10" s="3">
        <f t="shared" ca="1" si="7"/>
        <v>-1.2116408107802061</v>
      </c>
      <c r="R10" s="3">
        <f t="shared" ca="1" si="7"/>
        <v>-2.1370152141412366</v>
      </c>
      <c r="S10" s="3" t="str">
        <f t="shared" ca="1" si="7"/>
        <v/>
      </c>
      <c r="T10" s="3">
        <f t="shared" ca="1" si="7"/>
        <v>-2.7383356417115126</v>
      </c>
      <c r="U10" s="3" t="str">
        <f t="shared" ca="1" si="7"/>
        <v/>
      </c>
      <c r="V10" s="3">
        <f t="shared" ca="1" si="7"/>
        <v>-3.5089771331656818</v>
      </c>
      <c r="W10" s="3">
        <f t="shared" ca="1" si="7"/>
        <v>-1.3754179610614432</v>
      </c>
      <c r="X10" s="3">
        <f t="shared" ca="1" si="7"/>
        <v>-47.381546134663338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204120000000</v>
      </c>
      <c r="H11" s="2">
        <f>IFERROR(INDEX(D11:G11,COUNT(D11:G11)),"")</f>
        <v>204120000000</v>
      </c>
      <c r="I11" s="2">
        <f t="shared" ref="I11:Z11" si="8">IFERROR(INDEX(I51:I500,MATCH($C$11,$C$51:$C$500,0)),"")</f>
        <v>254792000000</v>
      </c>
      <c r="J11" s="2">
        <f t="shared" si="8"/>
        <v>252384000000</v>
      </c>
      <c r="K11" s="2">
        <f t="shared" si="8"/>
        <v>253066000000</v>
      </c>
      <c r="L11" s="2">
        <f t="shared" si="8"/>
        <v>535204000000</v>
      </c>
      <c r="M11" s="2">
        <f t="shared" si="8"/>
        <v>76444000000</v>
      </c>
      <c r="N11" s="2">
        <f t="shared" si="8"/>
        <v>93714000000</v>
      </c>
      <c r="O11" s="2">
        <f t="shared" si="8"/>
        <v>76553000000</v>
      </c>
      <c r="P11" s="2">
        <f t="shared" si="8"/>
        <v>73075000000</v>
      </c>
      <c r="Q11" s="2">
        <f t="shared" si="8"/>
        <v>118899000000</v>
      </c>
      <c r="R11" s="2">
        <f t="shared" si="8"/>
        <v>98469000000</v>
      </c>
      <c r="S11" s="2">
        <f t="shared" si="8"/>
        <v>80463000000</v>
      </c>
      <c r="T11" s="2">
        <f t="shared" si="8"/>
        <v>317412000000</v>
      </c>
      <c r="U11" s="2">
        <f t="shared" si="8"/>
        <v>392453000000</v>
      </c>
      <c r="V11" s="2">
        <f t="shared" si="8"/>
        <v>848657000000</v>
      </c>
      <c r="W11" s="2">
        <f t="shared" si="8"/>
        <v>812820000000</v>
      </c>
      <c r="X11" s="2">
        <f t="shared" si="8"/>
        <v>68279225486</v>
      </c>
      <c r="Y11" s="2">
        <f t="shared" si="8"/>
        <v>31719411940</v>
      </c>
      <c r="Z11" s="2">
        <f t="shared" si="8"/>
        <v>50338271118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-192000000000</v>
      </c>
      <c r="H12" s="2">
        <f>IFERROR(INDEX(D12:G12,COUNT(D12:G12)),"")</f>
        <v>-192000000000</v>
      </c>
      <c r="I12" s="2">
        <f t="shared" ref="I12:Z12" si="9">IFERROR(INDEX(I51:I500,MATCH($C$12,$C$51:$C$500,0)),"")</f>
        <v>-242000000000</v>
      </c>
      <c r="J12" s="2">
        <f t="shared" si="9"/>
        <v>-240000000000</v>
      </c>
      <c r="K12" s="2">
        <f t="shared" si="9"/>
        <v>-208000000000</v>
      </c>
      <c r="L12" s="2">
        <f t="shared" si="9"/>
        <v>-495000000000</v>
      </c>
      <c r="M12" s="2">
        <f t="shared" si="9"/>
        <v>2730000000000</v>
      </c>
      <c r="N12" s="2">
        <f t="shared" si="9"/>
        <v>3086000000000</v>
      </c>
      <c r="O12" s="2">
        <f t="shared" si="9"/>
        <v>3626000000000</v>
      </c>
      <c r="P12" s="2">
        <f t="shared" si="9"/>
        <v>2974000000000</v>
      </c>
      <c r="Q12" s="2">
        <f t="shared" si="9"/>
        <v>3700000000000</v>
      </c>
      <c r="R12" s="2">
        <f t="shared" si="9"/>
        <v>3318000000000</v>
      </c>
      <c r="S12" s="2">
        <f t="shared" si="9"/>
        <v>3136000000000</v>
      </c>
      <c r="T12" s="2">
        <f t="shared" si="9"/>
        <v>1773000000000</v>
      </c>
      <c r="U12" s="2">
        <f t="shared" si="9"/>
        <v>1313000000000</v>
      </c>
      <c r="V12" s="2">
        <f t="shared" si="9"/>
        <v>430000000000</v>
      </c>
      <c r="W12" s="2">
        <f t="shared" si="9"/>
        <v>91000000000</v>
      </c>
      <c r="X12" s="2">
        <f t="shared" si="9"/>
        <v>664000000000</v>
      </c>
      <c r="Y12" s="2">
        <f t="shared" si="9"/>
        <v>1085000000000</v>
      </c>
      <c r="Z12" s="2">
        <f t="shared" si="9"/>
        <v>881000000000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</v>
      </c>
      <c r="H13" s="2">
        <f>IFERROR(INDEX(D13:G13,COUNT(D13:G13)),"")</f>
        <v>12000000000</v>
      </c>
      <c r="I13" s="2">
        <f t="shared" ref="I13:Z13" si="10">IFERROR(INDEX(I51:I500,MATCH($C$13,$C$51:$C$500,0)),"")</f>
        <v>12000000000</v>
      </c>
      <c r="J13" s="2">
        <f t="shared" si="10"/>
        <v>12000000000</v>
      </c>
      <c r="K13" s="2">
        <f t="shared" si="10"/>
        <v>45000000000</v>
      </c>
      <c r="L13" s="2">
        <f t="shared" si="10"/>
        <v>40000000000</v>
      </c>
      <c r="M13" s="2">
        <f t="shared" si="10"/>
        <v>2807000000000</v>
      </c>
      <c r="N13" s="2">
        <f t="shared" si="10"/>
        <v>3180000000000</v>
      </c>
      <c r="O13" s="2">
        <f t="shared" si="10"/>
        <v>3703000000000</v>
      </c>
      <c r="P13" s="2">
        <f t="shared" si="10"/>
        <v>3047000000000</v>
      </c>
      <c r="Q13" s="2">
        <f t="shared" si="10"/>
        <v>3819000000000</v>
      </c>
      <c r="R13" s="2">
        <f t="shared" si="10"/>
        <v>3417000000000</v>
      </c>
      <c r="S13" s="2">
        <f t="shared" si="10"/>
        <v>3217000000000</v>
      </c>
      <c r="T13" s="2">
        <f t="shared" si="10"/>
        <v>2090000000000</v>
      </c>
      <c r="U13" s="2">
        <f t="shared" si="10"/>
        <v>1705000000000</v>
      </c>
      <c r="V13" s="2">
        <f t="shared" si="10"/>
        <v>1278000000000</v>
      </c>
      <c r="W13" s="2">
        <f t="shared" si="10"/>
        <v>903000000000</v>
      </c>
      <c r="X13" s="2">
        <f t="shared" si="10"/>
        <v>732000000000</v>
      </c>
      <c r="Y13" s="2">
        <f t="shared" si="10"/>
        <v>1116000000000</v>
      </c>
      <c r="Z13" s="2">
        <f t="shared" si="10"/>
        <v>932000000000</v>
      </c>
    </row>
    <row r="14" spans="1:26" ht="15.5" x14ac:dyDescent="0.35">
      <c r="C14" t="s">
        <v>26</v>
      </c>
      <c r="D14" s="2">
        <f>IFERROR(INDEX(D51:D500,MATCH($C$14,$C$51:$C$500,0)),"")</f>
        <v>-25000000</v>
      </c>
      <c r="H14" s="2">
        <f>IFERROR(SUM(D14:G14)*(4/MAX(1,COUNT(D14:G14))),"")</f>
        <v>-100000000</v>
      </c>
      <c r="I14" s="2">
        <f t="shared" ref="I14:Z14" si="11">IFERROR(INDEX(I51:I500,MATCH($C$14,$C$51:$C$500,0)),"")</f>
        <v>-27000000</v>
      </c>
      <c r="J14" s="2">
        <f t="shared" si="11"/>
        <v>-52000000</v>
      </c>
      <c r="K14" s="2">
        <f t="shared" si="11"/>
        <v>-295000000</v>
      </c>
      <c r="L14" s="2">
        <f t="shared" si="11"/>
        <v>-111588000000</v>
      </c>
      <c r="M14" s="2">
        <f t="shared" si="11"/>
        <v>-199379000000</v>
      </c>
      <c r="N14" s="2">
        <f t="shared" si="11"/>
        <v>-207979000000</v>
      </c>
      <c r="O14" s="2">
        <f t="shared" si="11"/>
        <v>-226178000000</v>
      </c>
      <c r="P14" s="2">
        <f t="shared" si="11"/>
        <v>-296697000000</v>
      </c>
      <c r="Q14" s="2">
        <f t="shared" si="11"/>
        <v>-422304000000</v>
      </c>
      <c r="R14" s="2">
        <f t="shared" si="11"/>
        <v>-391781000000</v>
      </c>
      <c r="S14" s="2">
        <f t="shared" si="11"/>
        <v>-325164000000</v>
      </c>
      <c r="T14" s="2">
        <f t="shared" si="11"/>
        <v>-106814000000</v>
      </c>
      <c r="U14" s="2">
        <f t="shared" si="11"/>
        <v>-99738000000</v>
      </c>
      <c r="V14" s="2">
        <f t="shared" si="11"/>
        <v>-6589000000</v>
      </c>
      <c r="W14" s="2">
        <f t="shared" si="11"/>
        <v>-15708000000</v>
      </c>
      <c r="X14" s="2">
        <f t="shared" si="11"/>
        <v>-57963455231</v>
      </c>
      <c r="Y14" s="2">
        <f t="shared" si="11"/>
        <v>-78622493215</v>
      </c>
      <c r="Z14" s="2">
        <f t="shared" si="11"/>
        <v>-34429845139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0</v>
      </c>
      <c r="J15" s="2">
        <f t="shared" si="12"/>
        <v>0</v>
      </c>
      <c r="K15" s="2">
        <f t="shared" si="12"/>
        <v>-2623000000</v>
      </c>
      <c r="L15" s="2">
        <f t="shared" si="12"/>
        <v>-5797000000</v>
      </c>
      <c r="M15" s="2">
        <f t="shared" si="12"/>
        <v>-567000000</v>
      </c>
      <c r="N15" s="2">
        <f t="shared" si="12"/>
        <v>-25491000000</v>
      </c>
      <c r="O15" s="2">
        <f t="shared" si="12"/>
        <v>-14975000000</v>
      </c>
      <c r="P15" s="2">
        <f t="shared" si="12"/>
        <v>-658292000000</v>
      </c>
      <c r="Q15" s="2">
        <f t="shared" si="12"/>
        <v>103493000000</v>
      </c>
      <c r="R15" s="2">
        <f t="shared" si="12"/>
        <v>84393000000</v>
      </c>
      <c r="S15" s="2">
        <f t="shared" si="12"/>
        <v>429511000000</v>
      </c>
      <c r="T15" s="2">
        <f t="shared" si="12"/>
        <v>-271590000000</v>
      </c>
      <c r="U15" s="2">
        <f t="shared" si="12"/>
        <v>-57784000000</v>
      </c>
      <c r="V15" s="2">
        <f t="shared" si="12"/>
        <v>-7742000000</v>
      </c>
      <c r="W15" s="2">
        <f t="shared" si="12"/>
        <v>-31915000000</v>
      </c>
      <c r="X15" s="2">
        <f t="shared" si="12"/>
        <v>-24039092774</v>
      </c>
      <c r="Y15" s="2">
        <f t="shared" si="12"/>
        <v>-29149636995</v>
      </c>
      <c r="Z15" s="2">
        <f t="shared" si="12"/>
        <v>35644581173</v>
      </c>
    </row>
    <row r="16" spans="1:26" ht="15.5" x14ac:dyDescent="0.35">
      <c r="C16" t="s">
        <v>28</v>
      </c>
      <c r="D16" s="2">
        <f>IFERROR(INDEX(D51:D500,MATCH($C$16,$C$51:$C$500,0)),"")</f>
        <v>-3680000000</v>
      </c>
      <c r="H16" s="2">
        <f>IFERROR(SUM(D16:G16)*(4/MAX(1,COUNT(D16:G16))),"")</f>
        <v>-14720000000</v>
      </c>
      <c r="I16" s="2">
        <f t="shared" ref="I16:Z16" si="13">IFERROR(INDEX(I51:I500,MATCH($C$16,$C$51:$C$500,0)),"")</f>
        <v>-5577000000</v>
      </c>
      <c r="J16" s="2">
        <f t="shared" si="13"/>
        <v>58015000000</v>
      </c>
      <c r="K16" s="2">
        <f t="shared" si="13"/>
        <v>-75501000000</v>
      </c>
      <c r="L16" s="2">
        <f t="shared" si="13"/>
        <v>-275373000000</v>
      </c>
      <c r="M16" s="2">
        <f t="shared" si="13"/>
        <v>-1265297000000</v>
      </c>
      <c r="N16" s="2">
        <f t="shared" si="13"/>
        <v>4013000000</v>
      </c>
      <c r="O16" s="2">
        <f t="shared" si="13"/>
        <v>-241021000000</v>
      </c>
      <c r="P16" s="2">
        <f t="shared" si="13"/>
        <v>-3529142000000</v>
      </c>
      <c r="Q16" s="2">
        <f t="shared" si="13"/>
        <v>-1598381000000</v>
      </c>
      <c r="R16" s="2">
        <f t="shared" si="13"/>
        <v>-1671703000000</v>
      </c>
      <c r="S16" s="2">
        <f t="shared" si="13"/>
        <v>-1943225000000</v>
      </c>
      <c r="T16" s="2">
        <f t="shared" si="13"/>
        <v>8179749000000</v>
      </c>
      <c r="U16" s="2">
        <f t="shared" si="13"/>
        <v>77721000000</v>
      </c>
      <c r="V16" s="2">
        <f t="shared" si="13"/>
        <v>18212000000</v>
      </c>
      <c r="W16" s="2">
        <f t="shared" si="13"/>
        <v>35511000000</v>
      </c>
      <c r="X16" s="2">
        <f t="shared" si="13"/>
        <v>65961851952</v>
      </c>
      <c r="Y16" s="2">
        <f t="shared" si="13"/>
        <v>61924198104</v>
      </c>
      <c r="Z16" s="2">
        <f t="shared" si="13"/>
        <v>-135357318449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208800000000</v>
      </c>
      <c r="H20" s="2">
        <f t="shared" ref="H20:Z20" ca="1" si="14">IFERROR(H21*H2,"")</f>
        <v>208800000000</v>
      </c>
      <c r="I20" s="2">
        <f t="shared" ca="1" si="14"/>
        <v>309720000000</v>
      </c>
      <c r="J20" s="2" t="str">
        <f t="shared" ca="1" si="14"/>
        <v/>
      </c>
      <c r="K20" s="2">
        <f t="shared" ca="1" si="14"/>
        <v>125280000000</v>
      </c>
      <c r="L20" s="2">
        <f t="shared" ca="1" si="14"/>
        <v>172260000000</v>
      </c>
      <c r="M20" s="2">
        <f t="shared" ca="1" si="14"/>
        <v>991800000000</v>
      </c>
      <c r="N20" s="2">
        <f t="shared" ca="1" si="14"/>
        <v>713400000000</v>
      </c>
      <c r="O20" s="2" t="str">
        <f t="shared" ca="1" si="14"/>
        <v/>
      </c>
      <c r="P20" s="2">
        <f t="shared" ca="1" si="14"/>
        <v>1218000000000</v>
      </c>
      <c r="Q20" s="2">
        <f t="shared" ca="1" si="14"/>
        <v>744720000000</v>
      </c>
      <c r="R20" s="2">
        <f t="shared" ca="1" si="14"/>
        <v>2114100000000</v>
      </c>
      <c r="S20" s="2" t="str">
        <f t="shared" ca="1" si="14"/>
        <v/>
      </c>
      <c r="T20" s="2">
        <f t="shared" ca="1" si="14"/>
        <v>4506600000000</v>
      </c>
      <c r="U20" s="2" t="str">
        <f t="shared" ca="1" si="14"/>
        <v/>
      </c>
      <c r="V20" s="2">
        <f t="shared" ca="1" si="14"/>
        <v>1044000000000</v>
      </c>
      <c r="W20" s="2">
        <f t="shared" ca="1" si="14"/>
        <v>1009200000000</v>
      </c>
      <c r="X20" s="2">
        <f t="shared" ca="1" si="14"/>
        <v>1653000000000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1740000000</v>
      </c>
      <c r="H21" s="2">
        <f>IFERROR(INDEX(D21:G21,COUNT(D21:G21)),"")</f>
        <v>1740000000</v>
      </c>
      <c r="I21" s="2">
        <f t="shared" ref="I21:Z21" si="15">IFERROR(INDEX(I51:I500,MATCH($C$7,$C$51:$C$500,0)),"")</f>
        <v>1740000000</v>
      </c>
      <c r="J21" s="2">
        <f t="shared" si="15"/>
        <v>1740000000</v>
      </c>
      <c r="K21" s="2">
        <f t="shared" si="15"/>
        <v>1740000000</v>
      </c>
      <c r="L21" s="2">
        <f t="shared" si="15"/>
        <v>1740000000</v>
      </c>
      <c r="M21" s="2">
        <f t="shared" si="15"/>
        <v>1740000000</v>
      </c>
      <c r="N21" s="2">
        <f t="shared" si="15"/>
        <v>1740000000</v>
      </c>
      <c r="O21" s="2">
        <f t="shared" si="15"/>
        <v>1740000000</v>
      </c>
      <c r="P21" s="2">
        <f t="shared" si="15"/>
        <v>1740000000</v>
      </c>
      <c r="Q21" s="2">
        <f t="shared" si="15"/>
        <v>1740000000</v>
      </c>
      <c r="R21" s="2">
        <f t="shared" si="15"/>
        <v>1740000000</v>
      </c>
      <c r="S21" s="2">
        <f t="shared" si="15"/>
        <v>1740000000</v>
      </c>
      <c r="T21" s="2">
        <f t="shared" si="15"/>
        <v>1740000000</v>
      </c>
      <c r="U21" s="2">
        <f t="shared" si="15"/>
        <v>1740000000</v>
      </c>
      <c r="V21" s="2">
        <f t="shared" si="15"/>
        <v>1740000000</v>
      </c>
      <c r="W21" s="2">
        <f t="shared" si="15"/>
        <v>1740000000</v>
      </c>
      <c r="X21" s="2">
        <f t="shared" si="15"/>
        <v>1740000000</v>
      </c>
      <c r="Y21" s="2">
        <f t="shared" si="15"/>
        <v>830000000</v>
      </c>
      <c r="Z21" s="2">
        <f t="shared" si="15"/>
        <v>830000000</v>
      </c>
    </row>
    <row r="23" spans="1:26" ht="15.5" x14ac:dyDescent="0.35">
      <c r="B23" t="s">
        <v>53</v>
      </c>
      <c r="C23" t="s">
        <v>54</v>
      </c>
      <c r="D23" s="3">
        <f>IFERROR(D5/D6*100,"")</f>
        <v>-749.00040999016448</v>
      </c>
      <c r="H23" s="3">
        <f t="shared" ref="H23:Z23" si="16">IFERROR(H5/H6*100,"")</f>
        <v>-2996.0016399606579</v>
      </c>
      <c r="I23" s="3">
        <f t="shared" si="16"/>
        <v>81.643194155699945</v>
      </c>
      <c r="J23" s="3">
        <f t="shared" si="16"/>
        <v>179.1193672313936</v>
      </c>
      <c r="K23" s="3">
        <f t="shared" si="16"/>
        <v>31.098146420659678</v>
      </c>
      <c r="L23" s="3">
        <f t="shared" si="16"/>
        <v>104.9604190461187</v>
      </c>
      <c r="M23" s="3">
        <f t="shared" si="16"/>
        <v>-3358.6075282969205</v>
      </c>
      <c r="N23" s="3">
        <f t="shared" si="16"/>
        <v>3.7870171447828471</v>
      </c>
      <c r="O23" s="3">
        <f t="shared" si="16"/>
        <v>-33.875236454801048</v>
      </c>
      <c r="P23" s="3">
        <f t="shared" si="16"/>
        <v>-282.51710401633892</v>
      </c>
      <c r="Q23" s="3">
        <f t="shared" si="16"/>
        <v>-21.28262797797818</v>
      </c>
      <c r="R23" s="3">
        <f t="shared" si="16"/>
        <v>-10.141590558529707</v>
      </c>
      <c r="S23" s="3">
        <f t="shared" si="16"/>
        <v>-5.9978113221724074</v>
      </c>
      <c r="T23" s="3">
        <f t="shared" si="16"/>
        <v>82.352500730385543</v>
      </c>
      <c r="U23" s="3">
        <f t="shared" si="16"/>
        <v>-4.2423240097276951</v>
      </c>
      <c r="V23" s="3">
        <f t="shared" si="16"/>
        <v>-4.351649279297658</v>
      </c>
      <c r="W23" s="3">
        <f t="shared" si="16"/>
        <v>-1.8373064475708096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-2.2590495365523489E-2</v>
      </c>
      <c r="I24" s="4">
        <f t="shared" si="17"/>
        <v>0.84809606884860966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2.1916160237996909</v>
      </c>
      <c r="N24" s="4" t="str">
        <f t="shared" si="17"/>
        <v/>
      </c>
      <c r="O24" s="4" t="str">
        <f t="shared" si="17"/>
        <v/>
      </c>
      <c r="P24" s="4">
        <f t="shared" si="17"/>
        <v>1.3157313877431931</v>
      </c>
      <c r="Q24" s="4">
        <f t="shared" si="17"/>
        <v>0.37364425292335879</v>
      </c>
      <c r="R24" s="4">
        <f t="shared" si="17"/>
        <v>0.4072941903043823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-1.23</v>
      </c>
      <c r="H25" s="3">
        <f>IFERROR(INDEX(D25:G25,COUNT(D25:G25)),"")</f>
        <v>-1.23</v>
      </c>
      <c r="I25" s="3">
        <f t="shared" ref="I25:Z25" si="18">IFERROR(INDEX(I51:I500,MATCH($C$25,$C$51:$C$500,0)),"")</f>
        <v>-0.6</v>
      </c>
      <c r="J25" s="3">
        <f t="shared" si="18"/>
        <v>36.450000000000003</v>
      </c>
      <c r="K25" s="3">
        <f t="shared" si="18"/>
        <v>-46.12</v>
      </c>
      <c r="L25" s="3">
        <f t="shared" si="18"/>
        <v>-155.51</v>
      </c>
      <c r="M25" s="3">
        <f t="shared" si="18"/>
        <v>-798.54</v>
      </c>
      <c r="N25" s="3">
        <f t="shared" si="18"/>
        <v>0.21</v>
      </c>
      <c r="O25" s="3">
        <f t="shared" si="18"/>
        <v>-147.16</v>
      </c>
      <c r="P25" s="3">
        <f t="shared" si="18"/>
        <v>-2007.51</v>
      </c>
      <c r="Q25" s="3">
        <f t="shared" si="18"/>
        <v>-631.78</v>
      </c>
      <c r="R25" s="3">
        <f t="shared" si="18"/>
        <v>-456.14</v>
      </c>
      <c r="S25" s="3">
        <f t="shared" si="18"/>
        <v>-358.73</v>
      </c>
      <c r="T25" s="3">
        <f t="shared" si="18"/>
        <v>4438.13</v>
      </c>
      <c r="U25" s="3">
        <f t="shared" si="18"/>
        <v>-59.34</v>
      </c>
      <c r="V25" s="3">
        <f t="shared" si="18"/>
        <v>-60.37</v>
      </c>
      <c r="W25" s="3">
        <f t="shared" si="18"/>
        <v>-25.38</v>
      </c>
      <c r="X25" s="3">
        <f t="shared" si="18"/>
        <v>24.07</v>
      </c>
      <c r="Y25" s="3">
        <f t="shared" si="18"/>
        <v>39.51</v>
      </c>
      <c r="Z25" s="3">
        <f t="shared" si="18"/>
        <v>-120.21</v>
      </c>
    </row>
    <row r="26" spans="1:26" ht="15.5" x14ac:dyDescent="0.35">
      <c r="C26" t="s">
        <v>58</v>
      </c>
      <c r="D26" s="4">
        <f>IFERROR(_xlfn.RRI(5,I25,D25),"")</f>
        <v>0.15438525858221452</v>
      </c>
      <c r="H26" s="4">
        <f t="shared" ref="H26:Z26" si="19">IFERROR(_xlfn.RRI(5,M25,H25),"")</f>
        <v>-0.72614436148986039</v>
      </c>
      <c r="I26" s="4" t="str">
        <f t="shared" si="19"/>
        <v/>
      </c>
      <c r="J26" s="4" t="str">
        <f t="shared" si="19"/>
        <v/>
      </c>
      <c r="K26" s="4">
        <f t="shared" si="19"/>
        <v>-0.52983930870810392</v>
      </c>
      <c r="L26" s="4">
        <f t="shared" si="19"/>
        <v>-0.24449300520105399</v>
      </c>
      <c r="M26" s="4">
        <f t="shared" si="19"/>
        <v>0.11850956783494238</v>
      </c>
      <c r="N26" s="4" t="str">
        <f t="shared" si="19"/>
        <v/>
      </c>
      <c r="O26" s="4" t="str">
        <f t="shared" si="19"/>
        <v/>
      </c>
      <c r="P26" s="4">
        <f t="shared" si="19"/>
        <v>1.0223766161003542</v>
      </c>
      <c r="Q26" s="4">
        <f t="shared" si="19"/>
        <v>0.59936997791018731</v>
      </c>
      <c r="R26" s="4">
        <f t="shared" si="19"/>
        <v>0.78205583892128883</v>
      </c>
      <c r="S26" s="4" t="str">
        <f t="shared" si="19"/>
        <v/>
      </c>
      <c r="T26" s="4">
        <f t="shared" si="19"/>
        <v>1.5709794062159306</v>
      </c>
      <c r="U26" s="4">
        <f t="shared" si="19"/>
        <v>-0.13167683151507925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0.10632183908045977</v>
      </c>
      <c r="H27" s="3">
        <f t="shared" ref="H27:Z27" si="20">IFERROR(H4/H21,"")</f>
        <v>0.42528735632183906</v>
      </c>
      <c r="I27" s="3">
        <f t="shared" si="20"/>
        <v>0.97356321839080462</v>
      </c>
      <c r="J27" s="3">
        <f t="shared" si="20"/>
        <v>16.420689655172414</v>
      </c>
      <c r="K27" s="3">
        <f t="shared" si="20"/>
        <v>65.241379310344826</v>
      </c>
      <c r="L27" s="3">
        <f t="shared" si="20"/>
        <v>80.697126436781616</v>
      </c>
      <c r="M27" s="3">
        <f t="shared" si="20"/>
        <v>87.241379310344826</v>
      </c>
      <c r="N27" s="3">
        <f t="shared" si="20"/>
        <v>108.44655172413793</v>
      </c>
      <c r="O27" s="3">
        <f t="shared" si="20"/>
        <v>143.05114942528735</v>
      </c>
      <c r="P27" s="3">
        <f t="shared" si="20"/>
        <v>517.94022988505742</v>
      </c>
      <c r="Q27" s="3">
        <f t="shared" si="20"/>
        <v>564.63390804597702</v>
      </c>
      <c r="R27" s="3">
        <f t="shared" si="20"/>
        <v>751.86781609195407</v>
      </c>
      <c r="S27" s="3">
        <f t="shared" si="20"/>
        <v>610.90804597701151</v>
      </c>
      <c r="T27" s="3">
        <f t="shared" si="20"/>
        <v>1164.4080459770114</v>
      </c>
      <c r="U27" s="3">
        <f t="shared" si="20"/>
        <v>1008.1045977011494</v>
      </c>
      <c r="V27" s="3">
        <f t="shared" si="20"/>
        <v>760.0224137931034</v>
      </c>
      <c r="W27" s="3">
        <f t="shared" si="20"/>
        <v>598.966091954023</v>
      </c>
      <c r="X27" s="3">
        <f t="shared" si="20"/>
        <v>478.49500221839082</v>
      </c>
      <c r="Y27" s="3">
        <f t="shared" si="20"/>
        <v>870.43660919879517</v>
      </c>
      <c r="Z27" s="3">
        <f t="shared" si="20"/>
        <v>638.01659392650606</v>
      </c>
    </row>
    <row r="28" spans="1:26" ht="15.5" x14ac:dyDescent="0.35">
      <c r="C28" t="s">
        <v>60</v>
      </c>
      <c r="D28" s="4">
        <f>IFERROR(_xlfn.RRI(5,I27,D27),"")</f>
        <v>-0.35782755794465027</v>
      </c>
      <c r="H28" s="4">
        <f t="shared" ref="H28:Z28" si="21">IFERROR(_xlfn.RRI(5,M27,H27),"")</f>
        <v>-0.65518036354858888</v>
      </c>
      <c r="I28" s="4">
        <f t="shared" si="21"/>
        <v>-0.61039037065973312</v>
      </c>
      <c r="J28" s="4">
        <f t="shared" si="21"/>
        <v>-0.35139542410859348</v>
      </c>
      <c r="K28" s="4">
        <f t="shared" si="21"/>
        <v>-0.3392324637484887</v>
      </c>
      <c r="L28" s="4">
        <f t="shared" si="21"/>
        <v>-0.32233005802605053</v>
      </c>
      <c r="M28" s="4">
        <f t="shared" si="21"/>
        <v>-0.34999573596372102</v>
      </c>
      <c r="N28" s="4">
        <f t="shared" si="21"/>
        <v>-0.29230198014049635</v>
      </c>
      <c r="O28" s="4">
        <f t="shared" si="21"/>
        <v>-0.34252804737602349</v>
      </c>
      <c r="P28" s="4">
        <f t="shared" si="21"/>
        <v>-0.12470426975726978</v>
      </c>
      <c r="Q28" s="4">
        <f t="shared" si="21"/>
        <v>-5.7702343507856191E-2</v>
      </c>
      <c r="R28" s="4">
        <f t="shared" si="21"/>
        <v>4.6520768783323341E-2</v>
      </c>
      <c r="S28" s="4">
        <f t="shared" si="21"/>
        <v>5.0073473855591466E-2</v>
      </c>
      <c r="T28" s="4">
        <f t="shared" si="21"/>
        <v>5.9921275830238541E-2</v>
      </c>
      <c r="U28" s="4">
        <f t="shared" si="21"/>
        <v>9.5808649819509872E-2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1.05</v>
      </c>
      <c r="I29" s="4">
        <f t="shared" si="22"/>
        <v>-1.0164609053497944</v>
      </c>
      <c r="J29" s="4">
        <f t="shared" si="22"/>
        <v>-1.7903295750216826</v>
      </c>
      <c r="K29" s="4">
        <f t="shared" si="22"/>
        <v>-0.70342743231946492</v>
      </c>
      <c r="L29" s="4">
        <f t="shared" si="22"/>
        <v>-0.80525709419690938</v>
      </c>
      <c r="M29" s="4">
        <f t="shared" si="22"/>
        <v>-3803.5714285714289</v>
      </c>
      <c r="N29" s="4">
        <f t="shared" si="22"/>
        <v>-1.0014270182114706</v>
      </c>
      <c r="O29" s="4">
        <f t="shared" si="22"/>
        <v>-0.92669525930132346</v>
      </c>
      <c r="P29" s="4">
        <f t="shared" si="22"/>
        <v>2.1775459811959861</v>
      </c>
      <c r="Q29" s="4">
        <f t="shared" si="22"/>
        <v>0.38505721927478403</v>
      </c>
      <c r="R29" s="4">
        <f t="shared" si="22"/>
        <v>0.27154127059348249</v>
      </c>
      <c r="S29" s="4">
        <f t="shared" si="22"/>
        <v>-1.080829087926672</v>
      </c>
      <c r="T29" s="4">
        <f t="shared" si="22"/>
        <v>-75.791540276373439</v>
      </c>
      <c r="U29" s="4">
        <f t="shared" si="22"/>
        <v>-1.7061454364750605E-2</v>
      </c>
      <c r="V29" s="4">
        <f t="shared" si="22"/>
        <v>1.3786446020488572</v>
      </c>
      <c r="W29" s="4">
        <f t="shared" si="22"/>
        <v>-2.0544245949314499</v>
      </c>
      <c r="X29" s="4">
        <f t="shared" si="22"/>
        <v>-0.39078714249557073</v>
      </c>
      <c r="Y29" s="4">
        <f t="shared" si="22"/>
        <v>-1.3286748190666335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-0.56316410861865418</v>
      </c>
      <c r="I30" s="4">
        <f t="shared" si="23"/>
        <v>-0.94071118577628443</v>
      </c>
      <c r="J30" s="4">
        <f t="shared" si="23"/>
        <v>-0.74830866807610996</v>
      </c>
      <c r="K30" s="4">
        <f t="shared" si="23"/>
        <v>-0.19152784998540032</v>
      </c>
      <c r="L30" s="4">
        <f t="shared" si="23"/>
        <v>-7.5013175230566428E-2</v>
      </c>
      <c r="M30" s="4">
        <f t="shared" si="23"/>
        <v>-0.19553570009062152</v>
      </c>
      <c r="N30" s="4">
        <f t="shared" si="23"/>
        <v>-0.24190366760543006</v>
      </c>
      <c r="O30" s="4">
        <f t="shared" si="23"/>
        <v>-0.72380761104995917</v>
      </c>
      <c r="P30" s="4">
        <f t="shared" si="23"/>
        <v>-8.269726188161805E-2</v>
      </c>
      <c r="Q30" s="4">
        <f t="shared" si="23"/>
        <v>-0.24902503344162052</v>
      </c>
      <c r="R30" s="4">
        <f t="shared" si="23"/>
        <v>0.23073811360514784</v>
      </c>
      <c r="S30" s="4">
        <f t="shared" si="23"/>
        <v>-0.47534882802667228</v>
      </c>
      <c r="T30" s="4">
        <f t="shared" si="23"/>
        <v>0.15504685588409337</v>
      </c>
      <c r="U30" s="4">
        <f t="shared" si="23"/>
        <v>0.32641429963877355</v>
      </c>
      <c r="V30" s="4">
        <f t="shared" si="23"/>
        <v>0.2688905499035214</v>
      </c>
      <c r="W30" s="4">
        <f t="shared" si="23"/>
        <v>0.25177084228070523</v>
      </c>
      <c r="X30" s="4">
        <f t="shared" si="23"/>
        <v>-0.4502816205549674</v>
      </c>
      <c r="Y30" s="4">
        <f t="shared" si="23"/>
        <v>0.36428521998451635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776.13</v>
      </c>
      <c r="H32" s="3">
        <f>IFERROR(INDEX(D32:G32,COUNT(D32:G32)),"")</f>
        <v>776.13</v>
      </c>
      <c r="I32" s="3">
        <f t="shared" ref="I32:Z32" si="24">IFERROR(INDEX(I51:I500,MATCH($C$32,$C$51:$C$500,0)),"")</f>
        <v>2799.97</v>
      </c>
      <c r="J32" s="3">
        <f t="shared" si="24"/>
        <v>926.32</v>
      </c>
      <c r="K32" s="3">
        <f t="shared" si="24"/>
        <v>162.71</v>
      </c>
      <c r="L32" s="3">
        <f t="shared" si="24"/>
        <v>267.38</v>
      </c>
      <c r="M32" s="3">
        <f t="shared" si="24"/>
        <v>512.14</v>
      </c>
      <c r="N32" s="3">
        <f t="shared" si="24"/>
        <v>1098.05</v>
      </c>
      <c r="O32" s="3">
        <f t="shared" si="24"/>
        <v>1096.94</v>
      </c>
      <c r="P32" s="3">
        <f t="shared" si="24"/>
        <v>1304.1600000000001</v>
      </c>
      <c r="Q32" s="3">
        <f t="shared" si="24"/>
        <v>3419.38</v>
      </c>
      <c r="R32" s="3">
        <f t="shared" si="24"/>
        <v>4112.54</v>
      </c>
      <c r="S32" s="3">
        <f t="shared" si="24"/>
        <v>4448.3599999999997</v>
      </c>
      <c r="T32" s="3">
        <f t="shared" si="24"/>
        <v>4737.5</v>
      </c>
      <c r="U32" s="3">
        <f t="shared" si="24"/>
        <v>889.77</v>
      </c>
      <c r="V32" s="3">
        <f t="shared" si="24"/>
        <v>949.13</v>
      </c>
      <c r="W32" s="3">
        <f t="shared" si="24"/>
        <v>1009.5</v>
      </c>
      <c r="X32" s="3">
        <f t="shared" si="24"/>
        <v>444.25</v>
      </c>
      <c r="Y32" s="3">
        <f t="shared" si="24"/>
        <v>335.46</v>
      </c>
      <c r="Z32" s="3">
        <f t="shared" si="24"/>
        <v>295.93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0.14000000000000001</v>
      </c>
      <c r="H33" s="3">
        <f>IFERROR(INDEX(D33:G33,COUNT(D33:G33)),"")</f>
        <v>0.14000000000000001</v>
      </c>
      <c r="I33" s="3">
        <f t="shared" ref="I33:Z33" si="25">IFERROR(INDEX(I51:I500,MATCH($C$33,$C$51:$C$500,0)),"")</f>
        <v>0.06</v>
      </c>
      <c r="J33" s="3">
        <f t="shared" si="25"/>
        <v>0.1</v>
      </c>
      <c r="K33" s="3">
        <f t="shared" si="25"/>
        <v>0.44</v>
      </c>
      <c r="L33" s="3">
        <f t="shared" si="25"/>
        <v>0.37</v>
      </c>
      <c r="M33" s="3">
        <f t="shared" si="25"/>
        <v>1.1100000000000001</v>
      </c>
      <c r="N33" s="3">
        <f t="shared" si="25"/>
        <v>0.37</v>
      </c>
      <c r="O33" s="3">
        <f t="shared" si="25"/>
        <v>0.25</v>
      </c>
      <c r="P33" s="3">
        <f t="shared" si="25"/>
        <v>0.54</v>
      </c>
      <c r="Q33" s="3">
        <f t="shared" si="25"/>
        <v>0.13</v>
      </c>
      <c r="R33" s="3">
        <f t="shared" si="25"/>
        <v>0.3</v>
      </c>
      <c r="S33" s="3">
        <f t="shared" si="25"/>
        <v>0.42</v>
      </c>
      <c r="T33" s="3">
        <f t="shared" si="25"/>
        <v>0.55000000000000004</v>
      </c>
      <c r="U33" s="3">
        <f t="shared" si="25"/>
        <v>0.65</v>
      </c>
      <c r="V33" s="3">
        <f t="shared" si="25"/>
        <v>0.63</v>
      </c>
      <c r="W33" s="3">
        <f t="shared" si="25"/>
        <v>0.56999999999999995</v>
      </c>
      <c r="X33" s="3">
        <f t="shared" si="25"/>
        <v>2.14</v>
      </c>
      <c r="Y33" s="3">
        <f t="shared" si="25"/>
        <v>2.15</v>
      </c>
      <c r="Z33" s="3">
        <f t="shared" si="25"/>
        <v>2.39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-85.37</v>
      </c>
      <c r="H34" s="3">
        <f>IFERROR(INDEX(D34:G34,COUNT(D34:G34)),"")</f>
        <v>-85.37</v>
      </c>
      <c r="I34" s="3">
        <f t="shared" ref="I34:Z34" si="26">IFERROR(INDEX(I51:I500,MATCH($C$34,$C$51:$C$500,0)),"")</f>
        <v>-296.67</v>
      </c>
      <c r="J34" s="3">
        <f t="shared" si="26"/>
        <v>2.4700000000000002</v>
      </c>
      <c r="K34" s="3">
        <f t="shared" si="26"/>
        <v>-1.56</v>
      </c>
      <c r="L34" s="3">
        <f t="shared" si="26"/>
        <v>-0.64</v>
      </c>
      <c r="M34" s="3">
        <f t="shared" si="26"/>
        <v>-0.71</v>
      </c>
      <c r="N34" s="3">
        <f t="shared" si="26"/>
        <v>1952.38</v>
      </c>
      <c r="O34" s="3">
        <f t="shared" si="26"/>
        <v>-1.86</v>
      </c>
      <c r="P34" s="3">
        <f t="shared" si="26"/>
        <v>-0.35</v>
      </c>
      <c r="Q34" s="3">
        <f t="shared" si="26"/>
        <v>-0.68</v>
      </c>
      <c r="R34" s="3">
        <f t="shared" si="26"/>
        <v>-2.66</v>
      </c>
      <c r="S34" s="3">
        <f t="shared" si="26"/>
        <v>-5.23</v>
      </c>
      <c r="T34" s="3">
        <f t="shared" si="26"/>
        <v>0.57999999999999996</v>
      </c>
      <c r="U34" s="3">
        <f t="shared" si="26"/>
        <v>-9.77</v>
      </c>
      <c r="V34" s="3">
        <f t="shared" si="26"/>
        <v>-9.94</v>
      </c>
      <c r="W34" s="3">
        <f t="shared" si="26"/>
        <v>-22.85</v>
      </c>
      <c r="X34" s="3">
        <f t="shared" si="26"/>
        <v>39.47</v>
      </c>
      <c r="Y34" s="3">
        <f t="shared" si="26"/>
        <v>18.27</v>
      </c>
      <c r="Z34" s="3">
        <f t="shared" si="26"/>
        <v>-5.88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988.8</v>
      </c>
      <c r="H35" s="3">
        <f>IFERROR(INDEX(D35:G35,COUNT(D35:G35)),"")</f>
        <v>988.8</v>
      </c>
      <c r="I35" s="3">
        <f t="shared" ref="I35:Z35" si="27">IFERROR(INDEX(I51:I500,MATCH($C$35,$C$51:$C$500,0)),"")</f>
        <v>183.06</v>
      </c>
      <c r="J35" s="3">
        <f t="shared" si="27"/>
        <v>5.49</v>
      </c>
      <c r="K35" s="3">
        <f t="shared" si="27"/>
        <v>1.1000000000000001</v>
      </c>
      <c r="L35" s="3">
        <f t="shared" si="27"/>
        <v>1.23</v>
      </c>
      <c r="M35" s="3">
        <f t="shared" si="27"/>
        <v>6.54</v>
      </c>
      <c r="N35" s="3">
        <f t="shared" si="27"/>
        <v>3.79</v>
      </c>
      <c r="O35" s="3">
        <f t="shared" si="27"/>
        <v>1.92</v>
      </c>
      <c r="P35" s="3">
        <f t="shared" si="27"/>
        <v>1.35</v>
      </c>
      <c r="Q35" s="3">
        <f t="shared" si="27"/>
        <v>0.76</v>
      </c>
      <c r="R35" s="3">
        <f t="shared" si="27"/>
        <v>1.62</v>
      </c>
      <c r="S35" s="3">
        <f t="shared" si="27"/>
        <v>3.07</v>
      </c>
      <c r="T35" s="3">
        <f t="shared" si="27"/>
        <v>2.23</v>
      </c>
      <c r="U35" s="3">
        <f t="shared" si="27"/>
        <v>0.57999999999999996</v>
      </c>
      <c r="V35" s="3">
        <f t="shared" si="27"/>
        <v>0.79</v>
      </c>
      <c r="W35" s="3">
        <f t="shared" si="27"/>
        <v>0.97</v>
      </c>
      <c r="X35" s="3">
        <f t="shared" si="27"/>
        <v>1.99</v>
      </c>
      <c r="Y35" s="3">
        <f t="shared" si="27"/>
        <v>0.83</v>
      </c>
      <c r="Z35" s="3">
        <f t="shared" si="27"/>
        <v>1.1100000000000001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185000000</v>
      </c>
      <c r="E51" s="5">
        <v>266000000</v>
      </c>
      <c r="F51" s="5">
        <v>474000000</v>
      </c>
      <c r="G51" s="5">
        <v>420000000</v>
      </c>
      <c r="I51" s="5">
        <v>1694000000</v>
      </c>
      <c r="J51" s="5">
        <v>28572000000</v>
      </c>
      <c r="K51" s="5">
        <v>113520000000</v>
      </c>
      <c r="L51" s="5">
        <v>140413000000</v>
      </c>
      <c r="M51" s="5">
        <v>151800000000</v>
      </c>
      <c r="N51" s="5">
        <v>188697000000</v>
      </c>
      <c r="O51" s="5">
        <v>248909000000</v>
      </c>
      <c r="P51" s="5">
        <v>901216000000</v>
      </c>
      <c r="Q51" s="5">
        <v>982463000000</v>
      </c>
      <c r="R51" s="5">
        <v>1308250000000</v>
      </c>
      <c r="S51" s="5">
        <v>1062980000000</v>
      </c>
      <c r="T51" s="5">
        <v>2026070000000</v>
      </c>
      <c r="U51" s="5">
        <v>1754102000000</v>
      </c>
      <c r="V51" s="5">
        <v>1322439000000</v>
      </c>
      <c r="W51" s="5">
        <v>1042201000000</v>
      </c>
      <c r="X51" s="5">
        <v>832581303860</v>
      </c>
      <c r="Y51" s="5">
        <v>722462385635</v>
      </c>
      <c r="Z51" s="5">
        <v>529553772959</v>
      </c>
    </row>
    <row r="52" spans="2:26" ht="15.5" x14ac:dyDescent="0.35">
      <c r="C52" t="s">
        <v>85</v>
      </c>
      <c r="D52" s="5">
        <v>-155000000</v>
      </c>
      <c r="E52" s="5">
        <v>-64000000</v>
      </c>
      <c r="F52" s="5">
        <v>-283000000</v>
      </c>
      <c r="G52" s="5">
        <v>-108000000</v>
      </c>
      <c r="I52" s="5">
        <v>-640000000</v>
      </c>
      <c r="J52" s="5">
        <v>-19126000000</v>
      </c>
      <c r="K52" s="5">
        <v>-108231000000</v>
      </c>
      <c r="L52" s="5">
        <v>-78430000000</v>
      </c>
      <c r="M52" s="5">
        <v>-86935000000</v>
      </c>
      <c r="N52" s="5">
        <v>-103529000000</v>
      </c>
      <c r="O52" s="5">
        <v>-144562000000</v>
      </c>
      <c r="P52" s="5">
        <v>-1066879000000</v>
      </c>
      <c r="Q52" s="5">
        <v>-1208370000000</v>
      </c>
      <c r="R52" s="5">
        <v>-1438665000000</v>
      </c>
      <c r="S52" s="5">
        <v>-1421501000000</v>
      </c>
      <c r="T52" s="5">
        <v>-592450000000</v>
      </c>
      <c r="U52" s="5">
        <v>-474114000000</v>
      </c>
      <c r="V52" s="5">
        <v>-385127000000</v>
      </c>
      <c r="W52" s="5">
        <v>-221503000000</v>
      </c>
      <c r="X52" s="5">
        <v>-181457979698</v>
      </c>
      <c r="Y52" s="5">
        <v>-293103694804</v>
      </c>
      <c r="Z52" s="5">
        <v>-260751800123</v>
      </c>
    </row>
    <row r="53" spans="2:26" ht="15.5" x14ac:dyDescent="0.35">
      <c r="C53" t="s">
        <v>86</v>
      </c>
      <c r="D53" s="5">
        <v>30000000</v>
      </c>
      <c r="E53" s="5">
        <v>202000000</v>
      </c>
      <c r="F53" s="5">
        <v>191000000</v>
      </c>
      <c r="G53" s="5">
        <v>312000000</v>
      </c>
      <c r="I53" s="5">
        <v>1054000000</v>
      </c>
      <c r="J53" s="5">
        <v>9446000000</v>
      </c>
      <c r="K53" s="5">
        <v>5289000000</v>
      </c>
      <c r="L53" s="5">
        <v>61983000000</v>
      </c>
      <c r="M53" s="5">
        <v>64865000000</v>
      </c>
      <c r="N53" s="5">
        <v>85168000000</v>
      </c>
      <c r="O53" s="5">
        <v>104347000000</v>
      </c>
      <c r="P53" s="5">
        <v>-165663000000</v>
      </c>
      <c r="Q53" s="5">
        <v>-225907000000</v>
      </c>
      <c r="R53" s="5">
        <v>-130415000000</v>
      </c>
      <c r="S53" s="5">
        <v>-358521000000</v>
      </c>
      <c r="T53" s="5">
        <v>1433620000000</v>
      </c>
      <c r="U53" s="5">
        <v>1279988000000</v>
      </c>
      <c r="V53" s="5">
        <v>937312000000</v>
      </c>
      <c r="W53" s="5">
        <v>820698000000</v>
      </c>
      <c r="X53" s="5">
        <v>651123324162</v>
      </c>
      <c r="Y53" s="5">
        <v>429358690831</v>
      </c>
      <c r="Z53" s="5">
        <v>268801972836</v>
      </c>
    </row>
    <row r="54" spans="2:26" ht="15.5" x14ac:dyDescent="0.35">
      <c r="C54" t="s">
        <v>87</v>
      </c>
      <c r="D54" s="5">
        <v>-5290000000</v>
      </c>
      <c r="E54" s="5">
        <v>2147000000</v>
      </c>
      <c r="F54" s="5">
        <v>-10687000000</v>
      </c>
      <c r="G54" s="5">
        <v>3016000000</v>
      </c>
      <c r="I54" s="5">
        <v>-17887000000</v>
      </c>
      <c r="J54" s="5">
        <v>37676000000</v>
      </c>
      <c r="K54" s="5">
        <v>-89294000000</v>
      </c>
      <c r="L54" s="5">
        <v>-300856000000</v>
      </c>
      <c r="M54" s="5">
        <v>-1388977000000</v>
      </c>
      <c r="N54" s="5">
        <v>-147694000000</v>
      </c>
      <c r="O54" s="5">
        <v>-368121000000</v>
      </c>
      <c r="P54" s="5">
        <v>-3311406000000</v>
      </c>
      <c r="Q54" s="5">
        <v>-1301812000000</v>
      </c>
      <c r="R54" s="5">
        <v>-1558265000000</v>
      </c>
      <c r="S54" s="5">
        <v>-1492029000000</v>
      </c>
      <c r="T54" s="5">
        <v>-993578000000</v>
      </c>
      <c r="U54" s="5">
        <v>-1092661000000</v>
      </c>
      <c r="V54" s="5">
        <v>-911751000000</v>
      </c>
      <c r="W54" s="5">
        <v>-769479000000</v>
      </c>
      <c r="X54" s="5">
        <v>-527198016979</v>
      </c>
      <c r="Y54" s="5">
        <v>-288811999512</v>
      </c>
      <c r="Z54" s="5">
        <v>-369729446146</v>
      </c>
    </row>
    <row r="55" spans="2:26" ht="15.5" x14ac:dyDescent="0.35">
      <c r="C55" t="s">
        <v>89</v>
      </c>
      <c r="J55" s="5">
        <v>-3268000000</v>
      </c>
      <c r="K55" s="5">
        <v>-21843000000</v>
      </c>
      <c r="L55" s="5">
        <v>-19810000000</v>
      </c>
      <c r="M55" s="5">
        <v>-22763000000</v>
      </c>
      <c r="N55" s="5">
        <v>-17436000000</v>
      </c>
      <c r="O55" s="5">
        <v>-32724000000</v>
      </c>
      <c r="P55" s="5">
        <v>-185120000000</v>
      </c>
      <c r="Q55" s="5">
        <v>-222649000000</v>
      </c>
      <c r="R55" s="5">
        <v>-203058000000</v>
      </c>
      <c r="S55" s="5">
        <v>-173936000000</v>
      </c>
      <c r="T55" s="5">
        <v>-133861000000</v>
      </c>
      <c r="U55" s="5">
        <v>-158068000000</v>
      </c>
      <c r="V55" s="5">
        <v>-125379000000</v>
      </c>
      <c r="W55" s="5">
        <v>-87628000000</v>
      </c>
      <c r="X55" s="5">
        <v>-52741332943</v>
      </c>
      <c r="Y55" s="5">
        <v>-48989507746</v>
      </c>
      <c r="Z55" s="5">
        <v>-59737912004</v>
      </c>
    </row>
    <row r="56" spans="2:26" ht="15.5" x14ac:dyDescent="0.35">
      <c r="C56" t="s">
        <v>370</v>
      </c>
      <c r="D56" s="5">
        <v>-1854000000</v>
      </c>
      <c r="E56" s="5">
        <v>-1773000000</v>
      </c>
      <c r="F56" s="5">
        <v>-2398000000</v>
      </c>
      <c r="G56" s="5">
        <v>-11899000000</v>
      </c>
      <c r="I56" s="5">
        <v>-20481000000</v>
      </c>
      <c r="J56" s="5">
        <v>-17329000000</v>
      </c>
      <c r="K56" s="5">
        <v>-59170000000</v>
      </c>
      <c r="L56" s="5">
        <v>-108587000000</v>
      </c>
      <c r="M56" s="5">
        <v>-71196000000</v>
      </c>
      <c r="N56" s="5">
        <v>-119594000000</v>
      </c>
      <c r="O56" s="5">
        <v>-171181000000</v>
      </c>
      <c r="P56" s="5">
        <v>-315072000000</v>
      </c>
      <c r="Q56" s="5">
        <v>-179570000000</v>
      </c>
      <c r="R56" s="5">
        <v>-450102000000</v>
      </c>
      <c r="S56" s="5">
        <v>-500873000000</v>
      </c>
      <c r="T56" s="5">
        <v>-514772000000</v>
      </c>
      <c r="U56" s="5">
        <v>-583255000000</v>
      </c>
      <c r="V56" s="5">
        <v>-560461000000</v>
      </c>
      <c r="W56" s="5">
        <v>-504144000000</v>
      </c>
      <c r="X56" s="5">
        <v>-345696858776</v>
      </c>
      <c r="Y56" s="5">
        <v>-184268558524</v>
      </c>
      <c r="Z56" s="5">
        <v>-123407027531</v>
      </c>
    </row>
    <row r="57" spans="2:26" ht="15.5" x14ac:dyDescent="0.35">
      <c r="C57" t="s">
        <v>610</v>
      </c>
      <c r="J57" s="5">
        <v>-2010000000</v>
      </c>
      <c r="K57" s="5">
        <v>-2967000000</v>
      </c>
      <c r="L57" s="5">
        <v>-2667000000</v>
      </c>
      <c r="M57" s="5">
        <v>-40941000000</v>
      </c>
      <c r="N57" s="5">
        <v>-48704000000</v>
      </c>
      <c r="O57" s="5">
        <v>-170662000000</v>
      </c>
      <c r="P57" s="5">
        <v>-961624000000</v>
      </c>
      <c r="Q57" s="5">
        <v>-802582000000</v>
      </c>
      <c r="R57" s="5">
        <v>-855026000000</v>
      </c>
      <c r="S57" s="5">
        <v>-748826000000</v>
      </c>
      <c r="T57" s="5">
        <v>-380405000000</v>
      </c>
      <c r="U57" s="5">
        <v>-338684000000</v>
      </c>
      <c r="V57" s="5">
        <v>-244159000000</v>
      </c>
      <c r="W57" s="5">
        <v>-195124000000</v>
      </c>
      <c r="X57" s="5">
        <v>-144277616310</v>
      </c>
      <c r="Y57" s="5">
        <v>-131421410548</v>
      </c>
      <c r="Z57" s="5">
        <v>-94328323545</v>
      </c>
    </row>
    <row r="58" spans="2:26" ht="15.5" x14ac:dyDescent="0.35">
      <c r="C58" t="s">
        <v>92</v>
      </c>
      <c r="D58" s="5">
        <v>-3861000000</v>
      </c>
      <c r="E58" s="5">
        <v>-1677000000</v>
      </c>
      <c r="F58" s="5">
        <v>-8039000000</v>
      </c>
      <c r="G58" s="5">
        <v>6386000000</v>
      </c>
      <c r="I58" s="5">
        <v>-10998000000</v>
      </c>
      <c r="J58" s="5">
        <v>-13263000000</v>
      </c>
      <c r="K58" s="5">
        <v>9820000000</v>
      </c>
      <c r="L58" s="5">
        <v>-73849000000</v>
      </c>
      <c r="M58" s="5">
        <v>177000000</v>
      </c>
      <c r="N58" s="5">
        <v>-52634000000</v>
      </c>
      <c r="O58" s="5">
        <v>90496000000</v>
      </c>
      <c r="V58" s="5">
        <v>21578000000</v>
      </c>
      <c r="W58" s="5">
        <v>31998000000</v>
      </c>
      <c r="X58" s="5">
        <v>31249750123</v>
      </c>
      <c r="Y58" s="5">
        <v>104953085909</v>
      </c>
      <c r="Z58" s="5">
        <v>-94644158849</v>
      </c>
    </row>
    <row r="59" spans="2:26" ht="15.5" x14ac:dyDescent="0.35">
      <c r="C59" t="s">
        <v>95</v>
      </c>
      <c r="D59" s="5">
        <v>-1542000000</v>
      </c>
      <c r="E59" s="5">
        <v>-743000000</v>
      </c>
      <c r="F59" s="5">
        <v>-3260000000</v>
      </c>
      <c r="G59" s="5">
        <v>2587000000</v>
      </c>
      <c r="I59" s="5">
        <v>-4536000000</v>
      </c>
      <c r="J59" s="5">
        <v>-5481000000</v>
      </c>
      <c r="K59" s="5">
        <v>2230000000</v>
      </c>
      <c r="L59" s="5">
        <v>-10240000000</v>
      </c>
      <c r="M59" s="5">
        <v>125319000000</v>
      </c>
      <c r="N59" s="5">
        <v>-21845000000</v>
      </c>
      <c r="O59" s="5">
        <v>325000000</v>
      </c>
      <c r="P59" s="5">
        <v>-688860000000</v>
      </c>
      <c r="Q59" s="5">
        <v>-394671000000</v>
      </c>
      <c r="R59" s="5">
        <v>-792970000000</v>
      </c>
      <c r="S59" s="5">
        <v>-781378000000</v>
      </c>
      <c r="T59" s="5">
        <v>211344000000</v>
      </c>
      <c r="U59" s="5">
        <v>123312000000</v>
      </c>
      <c r="V59" s="5">
        <v>115632000000</v>
      </c>
      <c r="W59" s="5">
        <v>47804000000</v>
      </c>
    </row>
    <row r="60" spans="2:26" ht="15.5" x14ac:dyDescent="0.35">
      <c r="C60" t="s">
        <v>1789</v>
      </c>
      <c r="D60" s="5">
        <v>-3861000000</v>
      </c>
      <c r="E60" s="5">
        <v>-1677000000</v>
      </c>
      <c r="F60" s="5">
        <v>-8039000000</v>
      </c>
      <c r="G60" s="5">
        <v>6386000000</v>
      </c>
      <c r="I60" s="5">
        <v>-10998000000</v>
      </c>
      <c r="J60" s="5">
        <v>-13263000000</v>
      </c>
      <c r="K60" s="5">
        <v>9820000000</v>
      </c>
      <c r="L60" s="5">
        <v>-73849000000</v>
      </c>
      <c r="M60" s="5">
        <v>177000000</v>
      </c>
      <c r="N60" s="5">
        <v>-52634000000</v>
      </c>
      <c r="O60" s="5">
        <v>90496000000</v>
      </c>
      <c r="P60" s="5">
        <v>-94818000000</v>
      </c>
      <c r="Q60" s="5">
        <v>-15743000000</v>
      </c>
      <c r="R60" s="5">
        <v>22266000000</v>
      </c>
      <c r="S60" s="5">
        <v>-103019000000</v>
      </c>
      <c r="T60" s="5">
        <v>13519000000</v>
      </c>
      <c r="U60" s="5">
        <v>12832000000</v>
      </c>
      <c r="V60" s="5">
        <v>21578000000</v>
      </c>
      <c r="W60" s="5">
        <v>31998000000</v>
      </c>
      <c r="X60" s="5">
        <v>31249750123</v>
      </c>
      <c r="Y60" s="5">
        <v>104953085909</v>
      </c>
      <c r="Z60" s="5">
        <v>-94644158849</v>
      </c>
    </row>
    <row r="61" spans="2:26" ht="15.5" x14ac:dyDescent="0.35">
      <c r="C61" t="s">
        <v>94</v>
      </c>
      <c r="Q61" s="5">
        <v>663000000</v>
      </c>
      <c r="R61" s="5">
        <v>54000000</v>
      </c>
      <c r="S61" s="5">
        <v>3051000000</v>
      </c>
      <c r="T61" s="5">
        <v>115000000</v>
      </c>
      <c r="U61" s="5">
        <v>257000000</v>
      </c>
      <c r="V61" s="5">
        <v>7903000000</v>
      </c>
      <c r="W61" s="5">
        <v>1516000000</v>
      </c>
      <c r="X61" s="5">
        <v>419310926</v>
      </c>
      <c r="Y61" s="5">
        <v>390053116</v>
      </c>
      <c r="Z61" s="5">
        <v>6670085582</v>
      </c>
    </row>
    <row r="62" spans="2:26" ht="15.5" x14ac:dyDescent="0.35">
      <c r="C62" t="s">
        <v>90</v>
      </c>
      <c r="D62" s="5">
        <v>-5260000000</v>
      </c>
      <c r="E62" s="5">
        <v>2349000000</v>
      </c>
      <c r="F62" s="5">
        <v>-10496000000</v>
      </c>
      <c r="G62" s="5">
        <v>3328000000</v>
      </c>
      <c r="I62" s="5">
        <v>-16833000000</v>
      </c>
      <c r="J62" s="5">
        <v>47122000000</v>
      </c>
      <c r="K62" s="5">
        <v>-84005000000</v>
      </c>
      <c r="L62" s="5">
        <v>-238873000000</v>
      </c>
      <c r="M62" s="5">
        <v>-1324112000000</v>
      </c>
      <c r="N62" s="5">
        <v>-62526000000</v>
      </c>
      <c r="O62" s="5">
        <v>-263774000000</v>
      </c>
      <c r="P62" s="5">
        <v>-3477069000000</v>
      </c>
      <c r="Q62" s="5">
        <v>-1527719000000</v>
      </c>
      <c r="R62" s="5">
        <v>-1688680000000</v>
      </c>
      <c r="S62" s="5">
        <v>-1850550000000</v>
      </c>
      <c r="T62" s="5">
        <v>440042000000</v>
      </c>
      <c r="U62" s="5">
        <v>187327000000</v>
      </c>
      <c r="V62" s="5">
        <v>25561000000</v>
      </c>
      <c r="W62" s="5">
        <v>51219000000</v>
      </c>
      <c r="X62" s="5">
        <v>123925307183</v>
      </c>
      <c r="Y62" s="5">
        <v>140546691319</v>
      </c>
      <c r="Z62" s="5">
        <v>-100927473310</v>
      </c>
    </row>
    <row r="63" spans="2:26" ht="15.5" x14ac:dyDescent="0.35">
      <c r="C63" t="s">
        <v>91</v>
      </c>
      <c r="D63" s="5">
        <v>1580000000</v>
      </c>
      <c r="E63" s="5">
        <v>1799000000</v>
      </c>
      <c r="F63" s="5">
        <v>3171000000</v>
      </c>
      <c r="G63" s="5">
        <v>3111000000</v>
      </c>
      <c r="I63" s="5">
        <v>11256000000</v>
      </c>
      <c r="J63" s="5">
        <v>10893000000</v>
      </c>
      <c r="K63" s="5">
        <v>8504000000</v>
      </c>
      <c r="L63" s="5">
        <v>-36500000000</v>
      </c>
      <c r="M63" s="5">
        <v>58815000000</v>
      </c>
      <c r="N63" s="5">
        <v>66539000000</v>
      </c>
      <c r="O63" s="5">
        <v>22753000000</v>
      </c>
      <c r="P63" s="5">
        <v>-52073000000</v>
      </c>
      <c r="Q63" s="5">
        <v>-70662000000</v>
      </c>
      <c r="R63" s="5">
        <v>16977000000</v>
      </c>
      <c r="S63" s="5">
        <v>-92675000000</v>
      </c>
      <c r="T63" s="5">
        <v>7739707000000</v>
      </c>
      <c r="U63" s="5">
        <v>-109606000000</v>
      </c>
      <c r="V63" s="5">
        <v>-7349000000</v>
      </c>
      <c r="W63" s="5">
        <v>-15708000000</v>
      </c>
      <c r="X63" s="5">
        <v>-57963455231</v>
      </c>
      <c r="Y63" s="5">
        <v>-78622493215</v>
      </c>
      <c r="Z63" s="5">
        <v>-34429845139</v>
      </c>
    </row>
    <row r="64" spans="2:26" ht="15.5" x14ac:dyDescent="0.35">
      <c r="C64" t="s">
        <v>26</v>
      </c>
      <c r="D64" s="5">
        <v>-25000000</v>
      </c>
      <c r="E64" s="5">
        <v>-8000000</v>
      </c>
      <c r="F64" s="5">
        <v>-6000000</v>
      </c>
      <c r="G64" s="5">
        <v>-7000000</v>
      </c>
      <c r="I64" s="5">
        <v>-27000000</v>
      </c>
      <c r="J64" s="5">
        <v>-52000000</v>
      </c>
      <c r="K64" s="5">
        <v>-295000000</v>
      </c>
      <c r="L64" s="5">
        <v>-111588000000</v>
      </c>
      <c r="M64" s="5">
        <v>-199379000000</v>
      </c>
      <c r="N64" s="5">
        <v>-207979000000</v>
      </c>
      <c r="O64" s="5">
        <v>-226178000000</v>
      </c>
      <c r="P64" s="5">
        <v>-296697000000</v>
      </c>
      <c r="Q64" s="5">
        <v>-422304000000</v>
      </c>
      <c r="R64" s="5">
        <v>-391781000000</v>
      </c>
      <c r="S64" s="5">
        <v>-325164000000</v>
      </c>
      <c r="T64" s="5">
        <v>-106814000000</v>
      </c>
      <c r="U64" s="5">
        <v>-99738000000</v>
      </c>
      <c r="V64" s="5">
        <v>-6589000000</v>
      </c>
      <c r="W64" s="5">
        <v>-15708000000</v>
      </c>
      <c r="X64" s="5">
        <v>-57963455231</v>
      </c>
      <c r="Y64" s="5">
        <v>-78622493215</v>
      </c>
      <c r="Z64" s="5">
        <v>-34429845139</v>
      </c>
    </row>
    <row r="65" spans="3:26" ht="15.5" x14ac:dyDescent="0.35">
      <c r="C65" t="s">
        <v>93</v>
      </c>
      <c r="D65" s="5">
        <v>1605000000</v>
      </c>
      <c r="E65" s="5">
        <v>1807000000</v>
      </c>
      <c r="F65" s="5">
        <v>3177000000</v>
      </c>
      <c r="G65" s="5">
        <v>3118000000</v>
      </c>
      <c r="I65" s="5">
        <v>11283000000</v>
      </c>
      <c r="J65" s="5">
        <v>10945000000</v>
      </c>
      <c r="K65" s="5">
        <v>8799000000</v>
      </c>
      <c r="L65" s="5">
        <v>5872000000</v>
      </c>
      <c r="M65" s="5">
        <v>1092000000</v>
      </c>
      <c r="N65" s="5">
        <v>1047000000</v>
      </c>
      <c r="O65" s="5">
        <v>333000000</v>
      </c>
      <c r="P65" s="5">
        <v>2890000000</v>
      </c>
      <c r="Q65" s="5">
        <v>1009000000</v>
      </c>
      <c r="R65" s="5">
        <v>2605000000</v>
      </c>
    </row>
    <row r="66" spans="3:26" ht="15.5" x14ac:dyDescent="0.35">
      <c r="C66" t="s">
        <v>372</v>
      </c>
      <c r="L66" s="5">
        <v>69216000000</v>
      </c>
      <c r="M66" s="5">
        <v>257102000000</v>
      </c>
      <c r="N66" s="5">
        <v>273471000000</v>
      </c>
      <c r="O66" s="5">
        <v>248598000000</v>
      </c>
      <c r="P66" s="5">
        <v>241734000000</v>
      </c>
      <c r="Q66" s="5">
        <v>350633000000</v>
      </c>
      <c r="R66" s="5">
        <v>275128000000</v>
      </c>
      <c r="S66" s="5">
        <v>217256000000</v>
      </c>
      <c r="T66" s="5">
        <v>18202000000</v>
      </c>
      <c r="U66" s="5">
        <v>-9868000000</v>
      </c>
      <c r="V66" s="5">
        <v>-760000000</v>
      </c>
    </row>
    <row r="67" spans="3:26" ht="15.5" x14ac:dyDescent="0.35">
      <c r="C67" t="s">
        <v>503</v>
      </c>
      <c r="R67" s="5">
        <v>131025000000</v>
      </c>
      <c r="S67" s="5">
        <v>15233000000</v>
      </c>
      <c r="T67" s="5">
        <v>1333120000000</v>
      </c>
    </row>
    <row r="68" spans="3:26" ht="15.5" x14ac:dyDescent="0.35">
      <c r="C68" t="s">
        <v>96</v>
      </c>
      <c r="D68" s="5">
        <v>1580000000</v>
      </c>
      <c r="E68" s="5">
        <v>1799000000</v>
      </c>
      <c r="F68" s="5">
        <v>3171000000</v>
      </c>
      <c r="G68" s="5">
        <v>3111000000</v>
      </c>
      <c r="I68" s="5">
        <v>11256000000</v>
      </c>
      <c r="J68" s="5">
        <v>10893000000</v>
      </c>
      <c r="K68" s="5">
        <v>8504000000</v>
      </c>
      <c r="L68" s="5">
        <v>-36500000000</v>
      </c>
      <c r="M68" s="5">
        <v>58815000000</v>
      </c>
      <c r="N68" s="5">
        <v>66539000000</v>
      </c>
      <c r="O68" s="5">
        <v>22753000000</v>
      </c>
      <c r="P68" s="5">
        <v>-52073000000</v>
      </c>
      <c r="Q68" s="5">
        <v>-70662000000</v>
      </c>
      <c r="R68" s="5">
        <v>16977000000</v>
      </c>
      <c r="S68" s="5">
        <v>-92675000000</v>
      </c>
      <c r="T68" s="5">
        <v>7739707000000</v>
      </c>
      <c r="U68" s="5">
        <v>-109606000000</v>
      </c>
      <c r="V68" s="5">
        <v>-7349000000</v>
      </c>
      <c r="W68" s="5">
        <v>-15708000000</v>
      </c>
      <c r="X68" s="5">
        <v>-57963455231</v>
      </c>
      <c r="Y68" s="5">
        <v>-78622493215</v>
      </c>
      <c r="Z68" s="5">
        <v>-34429845139</v>
      </c>
    </row>
    <row r="69" spans="3:26" ht="15.5" x14ac:dyDescent="0.35">
      <c r="C69" t="s">
        <v>28</v>
      </c>
      <c r="D69" s="5">
        <v>-3680000000</v>
      </c>
      <c r="E69" s="5">
        <v>4148000000</v>
      </c>
      <c r="F69" s="5">
        <v>-7325000000</v>
      </c>
      <c r="G69" s="5">
        <v>6439000000</v>
      </c>
      <c r="I69" s="5">
        <v>-5577000000</v>
      </c>
      <c r="J69" s="5">
        <v>58015000000</v>
      </c>
      <c r="K69" s="5">
        <v>-75501000000</v>
      </c>
      <c r="L69" s="5">
        <v>-275373000000</v>
      </c>
      <c r="M69" s="5">
        <v>-1265297000000</v>
      </c>
      <c r="N69" s="5">
        <v>4013000000</v>
      </c>
      <c r="O69" s="5">
        <v>-241021000000</v>
      </c>
      <c r="P69" s="5">
        <v>-3529142000000</v>
      </c>
      <c r="Q69" s="5">
        <v>-1598381000000</v>
      </c>
      <c r="R69" s="5">
        <v>-1671703000000</v>
      </c>
      <c r="S69" s="5">
        <v>-1943225000000</v>
      </c>
      <c r="T69" s="5">
        <v>8179749000000</v>
      </c>
      <c r="U69" s="5">
        <v>77721000000</v>
      </c>
      <c r="V69" s="5">
        <v>18212000000</v>
      </c>
      <c r="W69" s="5">
        <v>35511000000</v>
      </c>
      <c r="X69" s="5">
        <v>65961851952</v>
      </c>
      <c r="Y69" s="5">
        <v>61924198104</v>
      </c>
      <c r="Z69" s="5">
        <v>-135357318449</v>
      </c>
    </row>
    <row r="70" spans="3:26" ht="15.5" x14ac:dyDescent="0.35">
      <c r="C70" t="s">
        <v>27</v>
      </c>
      <c r="K70" s="5">
        <v>-2623000000</v>
      </c>
      <c r="L70" s="5">
        <v>-5797000000</v>
      </c>
      <c r="M70" s="5">
        <v>-567000000</v>
      </c>
      <c r="N70" s="5">
        <v>-25491000000</v>
      </c>
      <c r="O70" s="5">
        <v>-14975000000</v>
      </c>
      <c r="P70" s="5">
        <v>-658292000000</v>
      </c>
      <c r="Q70" s="5">
        <v>103493000000</v>
      </c>
      <c r="R70" s="5">
        <v>84393000000</v>
      </c>
      <c r="S70" s="5">
        <v>429511000000</v>
      </c>
      <c r="T70" s="5">
        <v>-271590000000</v>
      </c>
      <c r="U70" s="5">
        <v>-57784000000</v>
      </c>
      <c r="V70" s="5">
        <v>-7742000000</v>
      </c>
      <c r="W70" s="5">
        <v>-31915000000</v>
      </c>
      <c r="X70" s="5">
        <v>-24039092774</v>
      </c>
      <c r="Y70" s="5">
        <v>-29149636995</v>
      </c>
      <c r="Z70" s="5">
        <v>35644581173</v>
      </c>
    </row>
    <row r="71" spans="3:26" ht="15.5" x14ac:dyDescent="0.35">
      <c r="C71" t="s">
        <v>452</v>
      </c>
      <c r="W71" s="5">
        <v>-52966000000</v>
      </c>
      <c r="X71" s="5">
        <v>-15143201556</v>
      </c>
      <c r="Y71" s="5">
        <v>-5444966059</v>
      </c>
    </row>
    <row r="72" spans="3:26" ht="15.5" x14ac:dyDescent="0.35">
      <c r="C72" t="s">
        <v>453</v>
      </c>
      <c r="W72" s="5">
        <v>21051000000</v>
      </c>
      <c r="X72" s="5">
        <v>-8895891218</v>
      </c>
      <c r="Y72" s="5">
        <v>-23704670936</v>
      </c>
      <c r="Z72" s="5">
        <v>35644581173</v>
      </c>
    </row>
    <row r="73" spans="3:26" ht="15.5" x14ac:dyDescent="0.35">
      <c r="C73" t="s">
        <v>454</v>
      </c>
      <c r="K73" s="5">
        <v>-2623000000</v>
      </c>
      <c r="L73" s="5">
        <v>-5797000000</v>
      </c>
      <c r="M73" s="5">
        <v>-567000000</v>
      </c>
      <c r="N73" s="5">
        <v>-25491000000</v>
      </c>
      <c r="O73" s="5">
        <v>-14975000000</v>
      </c>
      <c r="P73" s="5">
        <v>-658292000000</v>
      </c>
      <c r="Q73" s="5">
        <v>103493000000</v>
      </c>
      <c r="R73" s="5">
        <v>84393000000</v>
      </c>
      <c r="S73" s="5">
        <v>429511000000</v>
      </c>
      <c r="T73" s="5">
        <v>-271590000000</v>
      </c>
      <c r="U73" s="5">
        <v>-57784000000</v>
      </c>
      <c r="V73" s="5">
        <v>-7742000000</v>
      </c>
      <c r="W73" s="5">
        <v>-31915000000</v>
      </c>
      <c r="X73" s="5">
        <v>-24039092774</v>
      </c>
      <c r="Y73" s="5">
        <v>-29149636995</v>
      </c>
      <c r="Z73" s="5">
        <v>35644581173</v>
      </c>
    </row>
    <row r="74" spans="3:26" ht="15.5" x14ac:dyDescent="0.35">
      <c r="C74" t="s">
        <v>374</v>
      </c>
      <c r="D74" s="5">
        <v>-3680000000</v>
      </c>
      <c r="E74" s="5">
        <v>4148000000</v>
      </c>
      <c r="F74" s="5">
        <v>-7325000000</v>
      </c>
      <c r="G74" s="5">
        <v>6439000000</v>
      </c>
      <c r="I74" s="5">
        <v>-5577000000</v>
      </c>
      <c r="J74" s="5">
        <v>58015000000</v>
      </c>
      <c r="K74" s="5">
        <v>-78124000000</v>
      </c>
      <c r="L74" s="5">
        <v>-281170000000</v>
      </c>
      <c r="M74" s="5">
        <v>-1265864000000</v>
      </c>
      <c r="N74" s="5">
        <v>-21478000000</v>
      </c>
      <c r="O74" s="5">
        <v>-255996000000</v>
      </c>
      <c r="P74" s="5">
        <v>-4187434000000</v>
      </c>
      <c r="Q74" s="5">
        <v>-1494888000000</v>
      </c>
      <c r="R74" s="5">
        <v>-1587310000000</v>
      </c>
      <c r="S74" s="5">
        <v>-1513714000000</v>
      </c>
      <c r="T74" s="5">
        <v>7908159000000</v>
      </c>
      <c r="U74" s="5">
        <v>19937000000</v>
      </c>
      <c r="V74" s="5">
        <v>10470000000</v>
      </c>
      <c r="W74" s="5">
        <v>3596000000</v>
      </c>
      <c r="X74" s="5">
        <v>41922759178</v>
      </c>
      <c r="Y74" s="5">
        <v>32774561109</v>
      </c>
      <c r="Z74" s="5">
        <v>-99712737276</v>
      </c>
    </row>
    <row r="75" spans="3:26" ht="15.5" x14ac:dyDescent="0.35">
      <c r="C75" t="s">
        <v>455</v>
      </c>
      <c r="X75" s="5">
        <v>7761463</v>
      </c>
      <c r="Y75" s="5">
        <v>17043348</v>
      </c>
      <c r="Z75" s="5">
        <v>195189</v>
      </c>
    </row>
    <row r="76" spans="3:26" ht="15.5" x14ac:dyDescent="0.35">
      <c r="C76" t="s">
        <v>456</v>
      </c>
      <c r="Z76" s="5">
        <v>-6853056679</v>
      </c>
    </row>
    <row r="77" spans="3:26" ht="15.5" x14ac:dyDescent="0.35">
      <c r="C77" t="s">
        <v>1492</v>
      </c>
      <c r="Z77" s="5">
        <v>4843000283</v>
      </c>
    </row>
    <row r="78" spans="3:26" ht="15.5" x14ac:dyDescent="0.35">
      <c r="C78" t="s">
        <v>97</v>
      </c>
      <c r="D78" s="5">
        <v>-3680000000</v>
      </c>
      <c r="E78" s="5">
        <v>4148000000</v>
      </c>
      <c r="F78" s="5">
        <v>-7325000000</v>
      </c>
      <c r="G78" s="5">
        <v>6439000000</v>
      </c>
      <c r="I78" s="5">
        <v>-5577000000</v>
      </c>
      <c r="J78" s="5">
        <v>58015000000</v>
      </c>
      <c r="K78" s="5">
        <v>-78124000000</v>
      </c>
      <c r="L78" s="5">
        <v>-281170000000</v>
      </c>
      <c r="M78" s="5">
        <v>-1265864000000</v>
      </c>
      <c r="N78" s="5">
        <v>-21478000000</v>
      </c>
      <c r="O78" s="5">
        <v>-256057000000</v>
      </c>
      <c r="P78" s="5">
        <v>-4187434000000</v>
      </c>
      <c r="Q78" s="5">
        <v>-1494888000000</v>
      </c>
      <c r="R78" s="5">
        <v>-1587310000000</v>
      </c>
      <c r="S78" s="5">
        <v>-1513714000000</v>
      </c>
      <c r="T78" s="5">
        <v>7943319000000</v>
      </c>
      <c r="U78" s="5">
        <v>19937000000</v>
      </c>
      <c r="V78" s="5">
        <v>10470000000</v>
      </c>
      <c r="W78" s="5">
        <v>3596000000</v>
      </c>
      <c r="X78" s="5">
        <v>41930520641</v>
      </c>
      <c r="Y78" s="5">
        <v>32791604457</v>
      </c>
      <c r="Z78" s="5">
        <v>-101722598483</v>
      </c>
    </row>
    <row r="79" spans="3:26" ht="15.5" x14ac:dyDescent="0.35">
      <c r="C79" t="s">
        <v>98</v>
      </c>
      <c r="D79" s="5">
        <v>-3523729000000</v>
      </c>
      <c r="E79" s="5">
        <v>-6292506000000</v>
      </c>
      <c r="F79" s="5">
        <v>8293314000000</v>
      </c>
      <c r="G79" s="5">
        <v>-386773000000</v>
      </c>
      <c r="I79" s="5">
        <v>3265260000000</v>
      </c>
      <c r="J79" s="5">
        <v>1259245000000</v>
      </c>
      <c r="K79" s="5">
        <v>-101999000000</v>
      </c>
      <c r="L79" s="5">
        <v>-155478000000</v>
      </c>
      <c r="M79" s="5">
        <v>370435000000</v>
      </c>
      <c r="N79" s="5">
        <v>34694000000</v>
      </c>
      <c r="O79" s="5">
        <v>-63990000000</v>
      </c>
      <c r="P79" s="5">
        <v>-186500000000</v>
      </c>
      <c r="Q79" s="5">
        <v>-106936000000</v>
      </c>
      <c r="R79" s="5">
        <v>60186000000</v>
      </c>
      <c r="S79" s="5">
        <v>224653000000</v>
      </c>
    </row>
    <row r="80" spans="3:26" ht="15.5" x14ac:dyDescent="0.35">
      <c r="C80" t="s">
        <v>99</v>
      </c>
      <c r="D80" s="5">
        <v>-3527409000000</v>
      </c>
      <c r="E80" s="5">
        <v>-6288358000000</v>
      </c>
      <c r="F80" s="5">
        <v>8285989000000</v>
      </c>
      <c r="G80" s="5">
        <v>-380334000000</v>
      </c>
      <c r="I80" s="5">
        <v>3259683000000</v>
      </c>
      <c r="J80" s="5">
        <v>1317260000000</v>
      </c>
      <c r="K80" s="5">
        <v>-180123000000</v>
      </c>
      <c r="L80" s="5">
        <v>-436648000000</v>
      </c>
      <c r="M80" s="5">
        <v>-895429000000</v>
      </c>
      <c r="N80" s="5">
        <v>13216000000</v>
      </c>
      <c r="O80" s="5">
        <v>-320047000000</v>
      </c>
      <c r="P80" s="5">
        <v>-4373934000000</v>
      </c>
      <c r="Q80" s="5">
        <v>-1601824000000</v>
      </c>
      <c r="R80" s="5">
        <v>-1527124000000</v>
      </c>
      <c r="S80" s="5">
        <v>-1289061000000</v>
      </c>
      <c r="T80" s="5">
        <v>7943319000000</v>
      </c>
      <c r="U80" s="5">
        <v>19937000000</v>
      </c>
      <c r="V80" s="5">
        <v>10470000000</v>
      </c>
      <c r="W80" s="5">
        <v>3596000000</v>
      </c>
    </row>
    <row r="81" spans="2:26" ht="15.5" x14ac:dyDescent="0.35">
      <c r="C81" t="s">
        <v>100</v>
      </c>
      <c r="D81" s="5">
        <v>-3680000000</v>
      </c>
      <c r="E81" s="5">
        <v>4148000000</v>
      </c>
      <c r="F81" s="5">
        <v>-7325000000</v>
      </c>
      <c r="G81" s="5">
        <v>6439000000</v>
      </c>
      <c r="I81" s="5">
        <v>-5577000000</v>
      </c>
      <c r="J81" s="5">
        <v>58015000000</v>
      </c>
      <c r="K81" s="5">
        <v>-78124000000</v>
      </c>
      <c r="L81" s="5">
        <v>-281170000000</v>
      </c>
      <c r="M81" s="5">
        <v>-1265864000000</v>
      </c>
      <c r="N81" s="5">
        <v>-21478000000</v>
      </c>
      <c r="O81" s="5">
        <v>-256057000000</v>
      </c>
      <c r="P81" s="5">
        <v>-4187434000000</v>
      </c>
      <c r="Q81" s="5">
        <v>-1494888000000</v>
      </c>
      <c r="R81" s="5">
        <v>-1587310000000</v>
      </c>
      <c r="S81" s="5">
        <v>-1513714000000</v>
      </c>
      <c r="T81" s="5">
        <v>7943319000000</v>
      </c>
      <c r="U81" s="5">
        <v>19937000000</v>
      </c>
      <c r="V81" s="5">
        <v>10470000000</v>
      </c>
      <c r="W81" s="5">
        <v>3596000000</v>
      </c>
      <c r="X81" s="5">
        <v>41930520641</v>
      </c>
      <c r="Y81" s="5">
        <v>32791604457</v>
      </c>
      <c r="Z81" s="5">
        <v>-101722598483</v>
      </c>
    </row>
    <row r="82" spans="2:26" ht="15.5" x14ac:dyDescent="0.35">
      <c r="C82" t="s">
        <v>7</v>
      </c>
      <c r="D82" s="5">
        <v>-3525867000000</v>
      </c>
      <c r="E82" s="5">
        <v>-6287615000000</v>
      </c>
      <c r="F82" s="5">
        <v>8289249000000</v>
      </c>
      <c r="G82" s="5">
        <v>-382921000000</v>
      </c>
      <c r="I82" s="5">
        <v>3264219000000</v>
      </c>
      <c r="J82" s="5">
        <v>1322741000000</v>
      </c>
      <c r="K82" s="5">
        <v>-182353000000</v>
      </c>
      <c r="L82" s="5">
        <v>-426408000000</v>
      </c>
      <c r="M82" s="5">
        <v>-1020748000000</v>
      </c>
      <c r="N82" s="5">
        <v>35061000000</v>
      </c>
      <c r="O82" s="5">
        <v>-320372000000</v>
      </c>
      <c r="P82" s="5">
        <v>-3685074000000</v>
      </c>
      <c r="Q82" s="5">
        <v>-1207153000000</v>
      </c>
      <c r="R82" s="5">
        <v>-734154000000</v>
      </c>
      <c r="S82" s="5">
        <v>-507683000000</v>
      </c>
      <c r="T82" s="5">
        <v>7731975000000</v>
      </c>
      <c r="U82" s="5">
        <v>-103375000000</v>
      </c>
      <c r="V82" s="5">
        <v>-105162000000</v>
      </c>
      <c r="W82" s="5">
        <v>-44208000000</v>
      </c>
    </row>
    <row r="83" spans="2:26" ht="15.5" x14ac:dyDescent="0.35">
      <c r="C83" t="s">
        <v>101</v>
      </c>
      <c r="D83" s="5">
        <v>-3680000000</v>
      </c>
      <c r="E83" s="5">
        <v>4148000000</v>
      </c>
      <c r="F83" s="5">
        <v>-7325000000</v>
      </c>
      <c r="G83" s="5">
        <v>6439000000</v>
      </c>
      <c r="I83" s="5">
        <v>-5577000000</v>
      </c>
      <c r="J83" s="5">
        <v>58015000000</v>
      </c>
      <c r="K83" s="5">
        <v>-78124000000</v>
      </c>
      <c r="L83" s="5">
        <v>-281170000000</v>
      </c>
      <c r="M83" s="5">
        <v>-1265864000000</v>
      </c>
      <c r="N83" s="5">
        <v>-21478000000</v>
      </c>
      <c r="O83" s="5">
        <v>-256057000000</v>
      </c>
      <c r="P83" s="5">
        <v>-4187434000000</v>
      </c>
      <c r="Q83" s="5">
        <v>-1494888000000</v>
      </c>
      <c r="R83" s="5">
        <v>-1587310000000</v>
      </c>
      <c r="S83" s="5">
        <v>-1513714000000</v>
      </c>
      <c r="T83" s="5">
        <v>7943319000000</v>
      </c>
      <c r="U83" s="5">
        <v>19937000000</v>
      </c>
      <c r="V83" s="5">
        <v>10470000000</v>
      </c>
      <c r="W83" s="5">
        <v>3596000000</v>
      </c>
      <c r="X83" s="5">
        <v>41930520641</v>
      </c>
      <c r="Y83" s="5">
        <v>32791604457</v>
      </c>
      <c r="Z83" s="5">
        <v>-101722598483</v>
      </c>
    </row>
    <row r="84" spans="2:26" ht="15.5" x14ac:dyDescent="0.35">
      <c r="C84" t="s">
        <v>102</v>
      </c>
      <c r="D84" s="5">
        <v>-3527409000000</v>
      </c>
      <c r="E84" s="5">
        <v>-6288358000000</v>
      </c>
      <c r="F84" s="5">
        <v>8285989000000</v>
      </c>
      <c r="G84" s="5">
        <v>-380334000000</v>
      </c>
      <c r="I84" s="5">
        <v>3259683000000</v>
      </c>
      <c r="J84" s="5">
        <v>1317260000000</v>
      </c>
      <c r="K84" s="5">
        <v>-180123000000</v>
      </c>
      <c r="L84" s="5">
        <v>-436648000000</v>
      </c>
      <c r="M84" s="5">
        <v>-895429000000</v>
      </c>
      <c r="N84" s="5">
        <v>13216000000</v>
      </c>
      <c r="O84" s="5">
        <v>-320047000000</v>
      </c>
      <c r="P84" s="5">
        <v>-4373934000000</v>
      </c>
      <c r="Q84" s="5">
        <v>-1601824000000</v>
      </c>
      <c r="R84" s="5">
        <v>-1527124000000</v>
      </c>
      <c r="S84" s="5">
        <v>-1289061000000</v>
      </c>
      <c r="T84" s="5">
        <v>7943319000000</v>
      </c>
      <c r="U84" s="5">
        <v>19937000000</v>
      </c>
      <c r="V84" s="5">
        <v>10470000000</v>
      </c>
      <c r="W84" s="5">
        <v>3596000000</v>
      </c>
    </row>
    <row r="85" spans="2:26" ht="15.5" x14ac:dyDescent="0.35">
      <c r="C85" t="s">
        <v>103</v>
      </c>
      <c r="D85" s="5">
        <v>-3527409000000</v>
      </c>
      <c r="E85" s="5">
        <v>-6288358000000</v>
      </c>
      <c r="F85" s="5">
        <v>8285989000000</v>
      </c>
      <c r="G85" s="5">
        <v>-380334000000</v>
      </c>
      <c r="I85" s="5">
        <v>3259683000000</v>
      </c>
      <c r="J85" s="5">
        <v>1317260000000</v>
      </c>
      <c r="K85" s="5">
        <v>-180123000000</v>
      </c>
      <c r="L85" s="5">
        <v>-436648000000</v>
      </c>
      <c r="M85" s="5">
        <v>-895429000000</v>
      </c>
      <c r="N85" s="5">
        <v>13216000000</v>
      </c>
      <c r="O85" s="5">
        <v>-320047000000</v>
      </c>
      <c r="P85" s="5">
        <v>-4373934000000</v>
      </c>
      <c r="Q85" s="5">
        <v>-1601824000000</v>
      </c>
      <c r="R85" s="5">
        <v>-1527124000000</v>
      </c>
      <c r="S85" s="5">
        <v>-1289061000000</v>
      </c>
      <c r="T85" s="5">
        <v>7943319000000</v>
      </c>
      <c r="U85" s="5">
        <v>19937000000</v>
      </c>
      <c r="V85" s="5">
        <v>10470000000</v>
      </c>
      <c r="W85" s="5">
        <v>3596000000</v>
      </c>
    </row>
    <row r="87" spans="2:26" ht="15.5" x14ac:dyDescent="0.35">
      <c r="B87" t="s">
        <v>104</v>
      </c>
      <c r="C87" t="s">
        <v>105</v>
      </c>
    </row>
    <row r="88" spans="2:26" ht="15.5" x14ac:dyDescent="0.35">
      <c r="C88" t="s">
        <v>106</v>
      </c>
    </row>
    <row r="89" spans="2:26" ht="15.5" x14ac:dyDescent="0.35">
      <c r="C89" t="s">
        <v>19</v>
      </c>
      <c r="D89" s="5">
        <v>204120000000</v>
      </c>
      <c r="E89" s="5">
        <v>254792000000</v>
      </c>
      <c r="F89" s="5">
        <v>159438000000</v>
      </c>
      <c r="G89" s="5">
        <v>241303000000</v>
      </c>
      <c r="I89" s="5">
        <v>254792000000</v>
      </c>
      <c r="J89" s="5">
        <v>252384000000</v>
      </c>
      <c r="K89" s="5">
        <v>253066000000</v>
      </c>
      <c r="L89" s="5">
        <v>535204000000</v>
      </c>
      <c r="M89" s="5">
        <v>76444000000</v>
      </c>
      <c r="N89" s="5">
        <v>93714000000</v>
      </c>
      <c r="O89" s="5">
        <v>76553000000</v>
      </c>
      <c r="P89" s="5">
        <v>73075000000</v>
      </c>
      <c r="Q89" s="5">
        <v>118899000000</v>
      </c>
      <c r="R89" s="5">
        <v>98469000000</v>
      </c>
      <c r="S89" s="5">
        <v>80463000000</v>
      </c>
      <c r="T89" s="5">
        <v>317412000000</v>
      </c>
      <c r="U89" s="5">
        <v>392453000000</v>
      </c>
      <c r="V89" s="5">
        <v>848657000000</v>
      </c>
      <c r="W89" s="5">
        <v>812820000000</v>
      </c>
      <c r="X89" s="5">
        <v>68279225486</v>
      </c>
      <c r="Y89" s="5">
        <v>31719411940</v>
      </c>
      <c r="Z89" s="5">
        <v>50338271118</v>
      </c>
    </row>
    <row r="90" spans="2:26" ht="15.5" x14ac:dyDescent="0.35">
      <c r="C90" t="s">
        <v>458</v>
      </c>
      <c r="Z90" s="5">
        <v>29177327295</v>
      </c>
    </row>
    <row r="91" spans="2:26" ht="15.5" x14ac:dyDescent="0.35">
      <c r="C91" t="s">
        <v>110</v>
      </c>
      <c r="D91" s="5">
        <v>63000000</v>
      </c>
      <c r="E91" s="5">
        <v>106000000</v>
      </c>
      <c r="F91" s="5">
        <v>236000000</v>
      </c>
      <c r="G91" s="5">
        <v>164000000</v>
      </c>
      <c r="I91" s="5">
        <v>106000000</v>
      </c>
      <c r="J91" s="5">
        <v>426000000</v>
      </c>
      <c r="K91" s="5">
        <v>18200000000</v>
      </c>
      <c r="L91" s="5">
        <v>26706000000</v>
      </c>
      <c r="M91" s="5">
        <v>31043000000</v>
      </c>
      <c r="N91" s="5">
        <v>25994000000</v>
      </c>
      <c r="O91" s="5">
        <v>92304000000</v>
      </c>
      <c r="P91" s="5">
        <v>68345000000</v>
      </c>
      <c r="Q91" s="5">
        <v>91409000000</v>
      </c>
      <c r="R91" s="5">
        <v>93913000000</v>
      </c>
      <c r="S91" s="5">
        <v>101508000000</v>
      </c>
      <c r="T91" s="5">
        <v>111149000000</v>
      </c>
      <c r="U91" s="5">
        <v>603160000000</v>
      </c>
      <c r="V91" s="5">
        <v>106772000000</v>
      </c>
      <c r="W91" s="5">
        <v>101088000000</v>
      </c>
      <c r="X91" s="5">
        <v>113258737194</v>
      </c>
      <c r="Y91" s="5">
        <v>84679442539</v>
      </c>
      <c r="Z91" s="5">
        <v>81094046447</v>
      </c>
    </row>
    <row r="92" spans="2:26" ht="15.5" x14ac:dyDescent="0.35">
      <c r="C92" t="s">
        <v>107</v>
      </c>
      <c r="D92" s="5">
        <v>6135000000</v>
      </c>
      <c r="E92" s="5">
        <v>6099000000</v>
      </c>
      <c r="F92" s="5">
        <v>6465000000</v>
      </c>
      <c r="G92" s="5">
        <v>6004000000</v>
      </c>
      <c r="I92" s="5">
        <v>6099000000</v>
      </c>
      <c r="J92" s="5">
        <v>5992000000</v>
      </c>
      <c r="K92" s="5">
        <v>7764000000</v>
      </c>
      <c r="L92" s="5">
        <v>19537000000</v>
      </c>
      <c r="M92" s="5">
        <v>65337000000</v>
      </c>
      <c r="N92" s="5">
        <v>242195000000</v>
      </c>
      <c r="O92" s="5">
        <v>239856000000</v>
      </c>
      <c r="P92" s="5">
        <v>1942818000000</v>
      </c>
      <c r="Q92" s="5">
        <v>1564993000000</v>
      </c>
      <c r="R92" s="5">
        <v>1119521000000</v>
      </c>
      <c r="S92" s="5">
        <v>974040000000</v>
      </c>
      <c r="T92" s="5">
        <v>488776000000</v>
      </c>
      <c r="U92" s="5">
        <v>229708000000</v>
      </c>
      <c r="V92" s="5">
        <v>230932000000</v>
      </c>
      <c r="W92" s="5">
        <v>110780000000</v>
      </c>
      <c r="X92" s="5">
        <v>30547743951</v>
      </c>
      <c r="Y92" s="5">
        <v>87023906990</v>
      </c>
      <c r="Z92" s="5">
        <v>140143624320</v>
      </c>
    </row>
    <row r="93" spans="2:26" ht="15.5" x14ac:dyDescent="0.35">
      <c r="C93" t="s">
        <v>108</v>
      </c>
      <c r="D93" s="5">
        <v>1334750000000</v>
      </c>
      <c r="E93" s="5">
        <v>1381241000000</v>
      </c>
      <c r="F93" s="5">
        <v>1379803000000</v>
      </c>
      <c r="G93" s="5">
        <v>1371800000000</v>
      </c>
      <c r="I93" s="5">
        <v>1381241000000</v>
      </c>
      <c r="J93" s="5">
        <v>1371451000000</v>
      </c>
      <c r="K93" s="5">
        <v>1465629000000</v>
      </c>
      <c r="L93" s="5">
        <v>1512650000000</v>
      </c>
      <c r="M93" s="5">
        <v>1503870000000</v>
      </c>
      <c r="N93" s="5">
        <v>1955662000000</v>
      </c>
      <c r="O93" s="5">
        <v>1980890000000</v>
      </c>
      <c r="P93" s="5">
        <v>252206000000</v>
      </c>
      <c r="Q93" s="5">
        <v>146092000000</v>
      </c>
      <c r="R93" s="5">
        <v>91460000000</v>
      </c>
      <c r="S93" s="5">
        <v>97248000000</v>
      </c>
      <c r="T93" s="5">
        <v>277810000000</v>
      </c>
      <c r="U93" s="5">
        <v>153055000000</v>
      </c>
      <c r="V93" s="5">
        <v>105596000000</v>
      </c>
      <c r="W93" s="5">
        <v>84811000000</v>
      </c>
      <c r="X93" s="5">
        <v>4098485708</v>
      </c>
      <c r="Y93" s="5">
        <v>5293481661</v>
      </c>
      <c r="Z93" s="5">
        <v>6902969116</v>
      </c>
    </row>
    <row r="94" spans="2:26" ht="15.5" x14ac:dyDescent="0.35">
      <c r="C94" t="s">
        <v>111</v>
      </c>
      <c r="D94" s="5">
        <v>63000000</v>
      </c>
      <c r="E94" s="5">
        <v>106000000</v>
      </c>
      <c r="F94" s="5">
        <v>236000000</v>
      </c>
      <c r="G94" s="5">
        <v>164000000</v>
      </c>
      <c r="I94" s="5">
        <v>106000000</v>
      </c>
      <c r="J94" s="5">
        <v>426000000</v>
      </c>
      <c r="K94" s="5">
        <v>18200000000</v>
      </c>
      <c r="L94" s="5">
        <v>26706000000</v>
      </c>
      <c r="M94" s="5">
        <v>31043000000</v>
      </c>
      <c r="N94" s="5">
        <v>25994000000</v>
      </c>
      <c r="O94" s="5">
        <v>92304000000</v>
      </c>
      <c r="P94" s="5">
        <v>68345000000</v>
      </c>
      <c r="Q94" s="5">
        <v>91409000000</v>
      </c>
      <c r="R94" s="5">
        <v>93913000000</v>
      </c>
      <c r="S94" s="5">
        <v>101508000000</v>
      </c>
      <c r="T94" s="5">
        <v>111149000000</v>
      </c>
      <c r="U94" s="5">
        <v>603160000000</v>
      </c>
      <c r="V94" s="5">
        <v>106772000000</v>
      </c>
      <c r="W94" s="5">
        <v>101088000000</v>
      </c>
      <c r="X94" s="5">
        <v>113258737194</v>
      </c>
      <c r="Y94" s="5">
        <v>84679442539</v>
      </c>
      <c r="Z94" s="5">
        <v>81094046447</v>
      </c>
    </row>
    <row r="95" spans="2:26" ht="15.5" x14ac:dyDescent="0.35">
      <c r="C95" t="s">
        <v>112</v>
      </c>
      <c r="W95" s="5">
        <v>16843000000</v>
      </c>
      <c r="X95" s="5">
        <v>99718086</v>
      </c>
      <c r="Y95" s="5">
        <v>129719834</v>
      </c>
      <c r="Z95" s="5">
        <v>84631094</v>
      </c>
    </row>
    <row r="96" spans="2:26" ht="15.5" x14ac:dyDescent="0.35">
      <c r="C96" t="s">
        <v>114</v>
      </c>
      <c r="O96" s="5">
        <v>9388000000</v>
      </c>
      <c r="P96" s="5">
        <v>23804000000</v>
      </c>
      <c r="Q96" s="5">
        <v>72007000000</v>
      </c>
      <c r="R96" s="5">
        <v>40999000000</v>
      </c>
      <c r="S96" s="5">
        <v>113486000000</v>
      </c>
      <c r="T96" s="5">
        <v>184228000000</v>
      </c>
    </row>
    <row r="97" spans="3:26" ht="15.5" x14ac:dyDescent="0.35">
      <c r="C97" t="s">
        <v>95</v>
      </c>
      <c r="D97" s="5">
        <v>1209059000000</v>
      </c>
      <c r="E97" s="5">
        <v>4732788000000</v>
      </c>
      <c r="F97" s="5">
        <v>11025294000000</v>
      </c>
      <c r="G97" s="5">
        <v>2731980000000</v>
      </c>
      <c r="I97" s="5">
        <v>4732788000000</v>
      </c>
      <c r="J97" s="5">
        <v>1467528000000</v>
      </c>
      <c r="K97" s="5">
        <v>208295000000</v>
      </c>
      <c r="L97" s="5">
        <v>308144000000</v>
      </c>
      <c r="M97" s="5">
        <v>464106000000</v>
      </c>
      <c r="N97" s="5">
        <v>96421000000</v>
      </c>
      <c r="O97" s="5">
        <v>60592000000</v>
      </c>
      <c r="P97" s="5">
        <v>124454000000</v>
      </c>
      <c r="Q97" s="5">
        <v>210675000000</v>
      </c>
      <c r="R97" s="5">
        <v>315270000000</v>
      </c>
      <c r="S97" s="5">
        <v>113938000000</v>
      </c>
      <c r="T97" s="5">
        <v>235000000</v>
      </c>
      <c r="U97" s="5">
        <v>1028828000000</v>
      </c>
      <c r="V97" s="5">
        <v>1020237000000</v>
      </c>
      <c r="W97" s="5">
        <v>1020237000000</v>
      </c>
      <c r="X97" s="5">
        <v>-8590762453</v>
      </c>
      <c r="Y97" s="5">
        <v>-8590762453</v>
      </c>
      <c r="Z97" s="5">
        <v>-8590762453</v>
      </c>
    </row>
    <row r="98" spans="3:26" ht="15.5" x14ac:dyDescent="0.35">
      <c r="C98" t="s">
        <v>115</v>
      </c>
      <c r="D98" s="5">
        <v>269962000000</v>
      </c>
      <c r="E98" s="5">
        <v>320253000000</v>
      </c>
      <c r="F98" s="5">
        <v>316266000000</v>
      </c>
      <c r="G98" s="5">
        <v>315387000000</v>
      </c>
      <c r="I98" s="5">
        <v>320253000000</v>
      </c>
      <c r="J98" s="5">
        <v>318314000000</v>
      </c>
      <c r="K98" s="5">
        <v>349524000000</v>
      </c>
      <c r="L98" s="5">
        <v>571881000000</v>
      </c>
      <c r="M98" s="5">
        <v>142582000000</v>
      </c>
      <c r="N98" s="5">
        <v>133685000000</v>
      </c>
      <c r="O98" s="5">
        <v>344763000000</v>
      </c>
      <c r="P98" s="5">
        <v>221912000000</v>
      </c>
      <c r="Q98" s="5">
        <v>885851000000</v>
      </c>
      <c r="R98" s="5">
        <v>971313000000</v>
      </c>
      <c r="S98" s="5">
        <v>1206209000000</v>
      </c>
      <c r="T98" s="5">
        <v>1478631000000</v>
      </c>
      <c r="U98" s="5">
        <v>1223581000000</v>
      </c>
      <c r="V98" s="5">
        <v>1126914000000</v>
      </c>
      <c r="W98" s="5">
        <v>1212421000000</v>
      </c>
      <c r="X98" s="5">
        <v>201565580920</v>
      </c>
      <c r="Y98" s="5">
        <v>226054893597</v>
      </c>
      <c r="Z98" s="5">
        <v>180059227405</v>
      </c>
    </row>
    <row r="99" spans="3:26" ht="15.5" x14ac:dyDescent="0.35">
      <c r="C99" t="s">
        <v>116</v>
      </c>
    </row>
    <row r="100" spans="3:26" ht="15.5" x14ac:dyDescent="0.35">
      <c r="C100" t="s">
        <v>507</v>
      </c>
      <c r="L100" s="5">
        <v>45444000000</v>
      </c>
      <c r="M100" s="5">
        <v>45844000000</v>
      </c>
      <c r="N100" s="5">
        <v>45844000000</v>
      </c>
      <c r="O100" s="5">
        <v>380999000000</v>
      </c>
      <c r="P100" s="5">
        <v>168447000000</v>
      </c>
      <c r="Q100" s="5">
        <v>633700000000</v>
      </c>
      <c r="R100" s="5">
        <v>630035000000</v>
      </c>
      <c r="S100" s="5">
        <v>646826000000</v>
      </c>
      <c r="T100" s="5">
        <v>584631000000</v>
      </c>
      <c r="U100" s="5">
        <v>571707000000</v>
      </c>
      <c r="V100" s="5">
        <v>463462000000</v>
      </c>
      <c r="W100" s="5">
        <v>415319000000</v>
      </c>
      <c r="X100" s="5">
        <v>2234629073</v>
      </c>
      <c r="Y100" s="5">
        <v>5440602559</v>
      </c>
      <c r="Z100" s="5">
        <v>15498119994</v>
      </c>
    </row>
    <row r="101" spans="3:26" ht="15.5" x14ac:dyDescent="0.35">
      <c r="C101" t="s">
        <v>510</v>
      </c>
      <c r="M101" s="5">
        <v>3835053000000</v>
      </c>
      <c r="N101" s="5">
        <v>5608693000000</v>
      </c>
      <c r="O101" s="5">
        <v>5478078000000</v>
      </c>
      <c r="P101" s="5">
        <v>5415161000000</v>
      </c>
      <c r="Q101" s="5">
        <v>6848695000000</v>
      </c>
      <c r="R101" s="5">
        <v>6649902000000</v>
      </c>
      <c r="S101" s="5">
        <v>6417995000000</v>
      </c>
      <c r="T101" s="5">
        <v>6200739000000</v>
      </c>
      <c r="U101" s="5">
        <v>18458000000</v>
      </c>
      <c r="V101" s="5">
        <v>12653000000</v>
      </c>
    </row>
    <row r="102" spans="3:26" ht="15.5" x14ac:dyDescent="0.35">
      <c r="C102" t="s">
        <v>118</v>
      </c>
      <c r="K102" s="5">
        <v>5915000000</v>
      </c>
      <c r="L102" s="5">
        <v>6501000000</v>
      </c>
      <c r="M102" s="5">
        <v>25451000000</v>
      </c>
      <c r="N102" s="5">
        <v>151790000000</v>
      </c>
      <c r="O102" s="5">
        <v>246467000000</v>
      </c>
      <c r="P102" s="5">
        <v>762827000000</v>
      </c>
      <c r="Q102" s="5">
        <v>1977900000000</v>
      </c>
      <c r="R102" s="5">
        <v>2209147000000</v>
      </c>
      <c r="S102" s="5">
        <v>2806231000000</v>
      </c>
      <c r="T102" s="5">
        <v>1957605000000</v>
      </c>
      <c r="U102" s="5">
        <v>2749755000000</v>
      </c>
      <c r="V102" s="5">
        <v>1980389000000</v>
      </c>
      <c r="W102" s="5">
        <v>1549547000000</v>
      </c>
      <c r="X102" s="5">
        <v>1193949987106</v>
      </c>
      <c r="Y102" s="5">
        <v>1148722381077</v>
      </c>
      <c r="Z102" s="5">
        <v>1085544296497</v>
      </c>
    </row>
    <row r="103" spans="3:26" ht="15.5" x14ac:dyDescent="0.35">
      <c r="C103" t="s">
        <v>377</v>
      </c>
      <c r="K103" s="5">
        <v>7000000</v>
      </c>
      <c r="L103" s="5">
        <v>11000000</v>
      </c>
      <c r="M103" s="5">
        <v>8000000</v>
      </c>
      <c r="N103" s="5">
        <v>97000000</v>
      </c>
      <c r="O103" s="5">
        <v>1013000000</v>
      </c>
      <c r="P103" s="5">
        <v>2019000000</v>
      </c>
      <c r="Q103" s="5">
        <v>573596000000</v>
      </c>
      <c r="R103" s="5">
        <v>927739000000</v>
      </c>
      <c r="S103" s="5">
        <v>1193764000000</v>
      </c>
      <c r="T103" s="5">
        <v>1711109000000</v>
      </c>
      <c r="U103" s="5">
        <v>115239000000</v>
      </c>
      <c r="V103" s="5">
        <v>107090000000</v>
      </c>
      <c r="W103" s="5">
        <v>110735000000</v>
      </c>
      <c r="X103" s="5">
        <v>121378504272</v>
      </c>
    </row>
    <row r="104" spans="3:26" ht="15.5" x14ac:dyDescent="0.35">
      <c r="C104" t="s">
        <v>117</v>
      </c>
      <c r="K104" s="5">
        <v>7275000000</v>
      </c>
      <c r="L104" s="5">
        <v>9248000000</v>
      </c>
      <c r="M104" s="5">
        <v>11003000000</v>
      </c>
      <c r="N104" s="5">
        <v>12059000000</v>
      </c>
      <c r="O104" s="5">
        <v>31466000000</v>
      </c>
      <c r="P104" s="5">
        <v>33737000000</v>
      </c>
      <c r="Q104" s="5">
        <v>791487000000</v>
      </c>
      <c r="R104" s="5">
        <v>752855000000</v>
      </c>
      <c r="S104" s="5">
        <v>827656000000</v>
      </c>
      <c r="T104" s="5">
        <v>463649000000</v>
      </c>
      <c r="U104" s="5">
        <v>219874000000</v>
      </c>
      <c r="V104" s="5">
        <v>152030000000</v>
      </c>
      <c r="W104" s="5">
        <v>36574000000</v>
      </c>
      <c r="X104" s="5">
        <v>13988507161</v>
      </c>
      <c r="Y104" s="5">
        <v>22884398379</v>
      </c>
      <c r="Z104" s="5">
        <v>46589069315</v>
      </c>
    </row>
    <row r="105" spans="3:26" ht="15.5" x14ac:dyDescent="0.35">
      <c r="C105" t="s">
        <v>120</v>
      </c>
      <c r="D105" s="5">
        <v>1596182000000</v>
      </c>
      <c r="E105" s="5">
        <v>5119896000000</v>
      </c>
      <c r="F105" s="5">
        <v>11411121000000</v>
      </c>
      <c r="G105" s="5">
        <v>3117778000000</v>
      </c>
      <c r="I105" s="5">
        <v>5119896000000</v>
      </c>
      <c r="J105" s="5">
        <v>1853327000000</v>
      </c>
      <c r="K105" s="5">
        <v>679921000000</v>
      </c>
      <c r="L105" s="5">
        <v>699209000000</v>
      </c>
      <c r="M105" s="5">
        <v>4442640000000</v>
      </c>
      <c r="N105" s="5">
        <v>6472362000000</v>
      </c>
      <c r="O105" s="5">
        <v>6829732000000</v>
      </c>
      <c r="P105" s="5">
        <v>6753814000000</v>
      </c>
      <c r="Q105" s="5">
        <v>11203622000000</v>
      </c>
      <c r="R105" s="5">
        <v>11808210000000</v>
      </c>
      <c r="S105" s="5">
        <v>12505779000000</v>
      </c>
      <c r="T105" s="5">
        <v>11483783000000</v>
      </c>
      <c r="U105" s="5">
        <v>4018884000000</v>
      </c>
      <c r="V105" s="5">
        <v>3179662000000</v>
      </c>
      <c r="W105" s="5">
        <v>2481026000000</v>
      </c>
      <c r="X105" s="5">
        <v>1461679882660</v>
      </c>
      <c r="Y105" s="5">
        <v>1385305576303</v>
      </c>
      <c r="Z105" s="5">
        <v>1227755179648</v>
      </c>
    </row>
    <row r="106" spans="3:26" ht="15.5" x14ac:dyDescent="0.35">
      <c r="C106" t="s">
        <v>121</v>
      </c>
      <c r="D106" s="5">
        <v>1866144000000</v>
      </c>
      <c r="E106" s="5">
        <v>5440149000000</v>
      </c>
      <c r="F106" s="5">
        <v>11727387000000</v>
      </c>
      <c r="G106" s="5">
        <v>3433165000000</v>
      </c>
      <c r="I106" s="5">
        <v>5440149000000</v>
      </c>
      <c r="J106" s="5">
        <v>2171641000000</v>
      </c>
      <c r="K106" s="5">
        <v>1029445000000</v>
      </c>
      <c r="L106" s="5">
        <v>1271090000000</v>
      </c>
      <c r="M106" s="5">
        <v>4585222000000</v>
      </c>
      <c r="N106" s="5">
        <v>6606047000000</v>
      </c>
      <c r="O106" s="5">
        <v>7174495000000</v>
      </c>
      <c r="P106" s="5">
        <v>6975726000000</v>
      </c>
      <c r="Q106" s="5">
        <v>12089473000000</v>
      </c>
      <c r="R106" s="5">
        <v>12779523000000</v>
      </c>
      <c r="S106" s="5">
        <v>13711988000000</v>
      </c>
      <c r="T106" s="5">
        <v>12962414000000</v>
      </c>
      <c r="U106" s="5">
        <v>5242465000000</v>
      </c>
      <c r="V106" s="5">
        <v>4306576000000</v>
      </c>
      <c r="W106" s="5">
        <v>3693447000000</v>
      </c>
      <c r="X106" s="5">
        <v>1663245463580</v>
      </c>
      <c r="Y106" s="5">
        <v>1611360469900</v>
      </c>
      <c r="Z106" s="5">
        <v>1407814407053</v>
      </c>
    </row>
    <row r="107" spans="3:26" ht="15.5" x14ac:dyDescent="0.35">
      <c r="C107" t="s">
        <v>122</v>
      </c>
    </row>
    <row r="108" spans="3:26" ht="15.5" x14ac:dyDescent="0.35">
      <c r="C108" t="s">
        <v>123</v>
      </c>
    </row>
    <row r="109" spans="3:26" ht="15.5" x14ac:dyDescent="0.35">
      <c r="C109" t="s">
        <v>124</v>
      </c>
      <c r="D109" s="5">
        <v>1380813000000</v>
      </c>
      <c r="E109" s="5">
        <v>1427409000000</v>
      </c>
      <c r="F109" s="5">
        <v>1426547000000</v>
      </c>
      <c r="G109" s="5">
        <v>1418314000000</v>
      </c>
      <c r="I109" s="5">
        <v>1427409000000</v>
      </c>
      <c r="J109" s="5">
        <v>1418842000000</v>
      </c>
      <c r="K109" s="5">
        <v>1588997000000</v>
      </c>
      <c r="L109" s="5">
        <v>1652441000000</v>
      </c>
      <c r="M109" s="5">
        <v>4404354000000</v>
      </c>
      <c r="N109" s="5">
        <v>4920800000000</v>
      </c>
      <c r="O109" s="5">
        <v>4069059000000</v>
      </c>
      <c r="P109" s="5">
        <v>4033009000000</v>
      </c>
      <c r="Q109" s="5">
        <v>4683789000000</v>
      </c>
      <c r="R109" s="5">
        <v>4110888000000</v>
      </c>
      <c r="S109" s="5">
        <v>3121755000000</v>
      </c>
      <c r="T109" s="5">
        <v>1459868000000</v>
      </c>
      <c r="U109" s="5">
        <v>1606207000000</v>
      </c>
      <c r="V109" s="5">
        <v>828543000000</v>
      </c>
      <c r="W109" s="5">
        <v>476057000000</v>
      </c>
      <c r="X109" s="5">
        <v>823812236964</v>
      </c>
      <c r="Y109" s="5">
        <v>883985045468</v>
      </c>
      <c r="Z109" s="5">
        <v>509755728150</v>
      </c>
    </row>
    <row r="110" spans="3:26" ht="15.5" x14ac:dyDescent="0.35">
      <c r="C110" t="s">
        <v>127</v>
      </c>
    </row>
    <row r="111" spans="3:26" ht="15.5" x14ac:dyDescent="0.35">
      <c r="C111" t="s">
        <v>128</v>
      </c>
      <c r="D111" s="5">
        <v>1340885000000</v>
      </c>
      <c r="E111" s="5">
        <v>1387340000000</v>
      </c>
      <c r="F111" s="5">
        <v>1386268000000</v>
      </c>
      <c r="G111" s="5">
        <v>1377804000000</v>
      </c>
      <c r="I111" s="5">
        <v>1387340000000</v>
      </c>
      <c r="J111" s="5">
        <v>1377443000000</v>
      </c>
      <c r="K111" s="5">
        <v>1473393000000</v>
      </c>
      <c r="L111" s="5">
        <v>1532187000000</v>
      </c>
      <c r="M111" s="5">
        <v>1569207000000</v>
      </c>
      <c r="N111" s="5">
        <v>2197857000000</v>
      </c>
      <c r="O111" s="5">
        <v>2220746000000</v>
      </c>
      <c r="P111" s="5">
        <v>2195024000000</v>
      </c>
      <c r="Q111" s="5">
        <v>1711085000000</v>
      </c>
      <c r="R111" s="5">
        <v>1210981000000</v>
      </c>
      <c r="S111" s="5">
        <v>1071288000000</v>
      </c>
      <c r="T111" s="5">
        <v>766586000000</v>
      </c>
      <c r="U111" s="5">
        <v>382763000000</v>
      </c>
      <c r="V111" s="5">
        <v>336528000000</v>
      </c>
      <c r="W111" s="5">
        <v>195591000000</v>
      </c>
      <c r="X111" s="5">
        <v>34646229659</v>
      </c>
      <c r="Y111" s="5">
        <v>92317388651</v>
      </c>
      <c r="Z111" s="5">
        <v>147046593436</v>
      </c>
    </row>
    <row r="112" spans="3:26" ht="15.5" x14ac:dyDescent="0.35">
      <c r="C112" t="s">
        <v>1790</v>
      </c>
      <c r="Y112" s="5">
        <v>2342040000</v>
      </c>
    </row>
    <row r="113" spans="3:26" ht="15.5" x14ac:dyDescent="0.35">
      <c r="C113" t="s">
        <v>129</v>
      </c>
      <c r="W113" s="5">
        <v>1824000000</v>
      </c>
      <c r="X113" s="5">
        <v>2763801898</v>
      </c>
      <c r="Y113" s="5">
        <v>2708804041</v>
      </c>
      <c r="Z113" s="5">
        <v>560267007</v>
      </c>
    </row>
    <row r="114" spans="3:26" ht="15.5" x14ac:dyDescent="0.35">
      <c r="C114" t="s">
        <v>132</v>
      </c>
      <c r="D114" s="5">
        <v>27273000000</v>
      </c>
      <c r="E114" s="5">
        <v>27272000000</v>
      </c>
      <c r="F114" s="5">
        <v>27273000000</v>
      </c>
      <c r="G114" s="5">
        <v>27271000000</v>
      </c>
      <c r="I114" s="5">
        <v>27272000000</v>
      </c>
      <c r="J114" s="5">
        <v>27289000000</v>
      </c>
      <c r="K114" s="5">
        <v>56443000000</v>
      </c>
      <c r="L114" s="5">
        <v>43970000000</v>
      </c>
      <c r="M114" s="5">
        <v>46427000000</v>
      </c>
      <c r="N114" s="5">
        <v>46871000000</v>
      </c>
      <c r="O114" s="5">
        <v>62080000000</v>
      </c>
      <c r="P114" s="5">
        <v>205717000000</v>
      </c>
      <c r="Q114" s="5">
        <v>546984000000</v>
      </c>
      <c r="R114" s="5">
        <v>439731000000</v>
      </c>
      <c r="S114" s="5">
        <v>470584000000</v>
      </c>
      <c r="T114" s="5">
        <v>273089000000</v>
      </c>
      <c r="U114" s="5">
        <v>133419000000</v>
      </c>
      <c r="V114" s="5">
        <v>110308000000</v>
      </c>
      <c r="W114" s="5">
        <v>75608000000</v>
      </c>
      <c r="X114" s="5">
        <v>61025058927</v>
      </c>
      <c r="Y114" s="5">
        <v>48558204280</v>
      </c>
      <c r="Z114" s="5">
        <v>33026572271</v>
      </c>
    </row>
    <row r="115" spans="3:26" ht="15.5" x14ac:dyDescent="0.35">
      <c r="C115" t="s">
        <v>131</v>
      </c>
      <c r="D115" s="5">
        <v>9000000</v>
      </c>
      <c r="E115" s="5">
        <v>15000000</v>
      </c>
      <c r="F115" s="5">
        <v>40000000</v>
      </c>
      <c r="G115" s="5">
        <v>25000000</v>
      </c>
      <c r="I115" s="5">
        <v>15000000</v>
      </c>
      <c r="J115" s="5">
        <v>67000000</v>
      </c>
      <c r="K115" s="5">
        <v>7581000000</v>
      </c>
      <c r="L115" s="5">
        <v>9829000000</v>
      </c>
      <c r="M115" s="5">
        <v>33444000000</v>
      </c>
      <c r="N115" s="5">
        <v>30038000000</v>
      </c>
      <c r="O115" s="5">
        <v>23854000000</v>
      </c>
      <c r="P115" s="5">
        <v>16937000000</v>
      </c>
      <c r="Q115" s="5">
        <v>39767000000</v>
      </c>
      <c r="R115" s="5">
        <v>14530000000</v>
      </c>
      <c r="S115" s="5">
        <v>11419000000</v>
      </c>
      <c r="T115" s="5">
        <v>8630000000</v>
      </c>
      <c r="U115" s="5">
        <v>33970000000</v>
      </c>
      <c r="V115" s="5">
        <v>91567000000</v>
      </c>
      <c r="W115" s="5">
        <v>55366000000</v>
      </c>
      <c r="X115" s="5">
        <v>18536268148</v>
      </c>
      <c r="Y115" s="5">
        <v>8174942204</v>
      </c>
      <c r="Z115" s="5">
        <v>4011642556</v>
      </c>
    </row>
    <row r="116" spans="3:26" ht="15.5" x14ac:dyDescent="0.35">
      <c r="C116" t="s">
        <v>134</v>
      </c>
    </row>
    <row r="117" spans="3:26" ht="15.5" x14ac:dyDescent="0.35">
      <c r="C117" t="s">
        <v>135</v>
      </c>
      <c r="M117" s="5">
        <v>81000000000</v>
      </c>
      <c r="N117" s="5">
        <v>435572000000</v>
      </c>
      <c r="O117" s="5">
        <v>1780740000000</v>
      </c>
      <c r="P117" s="5">
        <v>1188553000000</v>
      </c>
      <c r="Q117" s="5">
        <v>1442357000000</v>
      </c>
      <c r="R117" s="5">
        <v>863158000000</v>
      </c>
      <c r="S117" s="5">
        <v>1384473000000</v>
      </c>
      <c r="T117" s="5">
        <v>1477863000000</v>
      </c>
      <c r="U117" s="5">
        <v>262799000000</v>
      </c>
      <c r="V117" s="5">
        <v>166898000000</v>
      </c>
      <c r="W117" s="5">
        <v>57170000000</v>
      </c>
      <c r="X117" s="5">
        <v>20000000000</v>
      </c>
      <c r="Y117" s="5">
        <v>423000000000</v>
      </c>
      <c r="Z117" s="5">
        <v>602250000000</v>
      </c>
    </row>
    <row r="118" spans="3:26" ht="15.5" x14ac:dyDescent="0.35">
      <c r="C118" t="s">
        <v>137</v>
      </c>
      <c r="M118" s="5">
        <v>14712000000</v>
      </c>
      <c r="N118" s="5">
        <v>14830000000</v>
      </c>
      <c r="O118" s="5">
        <v>9929000000</v>
      </c>
      <c r="P118" s="5">
        <v>39687000000</v>
      </c>
      <c r="Q118" s="5">
        <v>72598000000</v>
      </c>
      <c r="R118" s="5">
        <v>154669000000</v>
      </c>
      <c r="S118" s="5">
        <v>321458000000</v>
      </c>
      <c r="T118" s="5">
        <v>212375000000</v>
      </c>
      <c r="U118" s="5">
        <v>127898000000</v>
      </c>
      <c r="V118" s="5">
        <v>113507000000</v>
      </c>
      <c r="W118" s="5">
        <v>2960000000</v>
      </c>
      <c r="X118" s="5">
        <v>25069278966</v>
      </c>
      <c r="Y118" s="5">
        <v>11471593575</v>
      </c>
      <c r="Z118" s="5">
        <v>41747007968</v>
      </c>
    </row>
    <row r="119" spans="3:26" ht="15.5" x14ac:dyDescent="0.35">
      <c r="C119" t="s">
        <v>1235</v>
      </c>
      <c r="D119" s="5">
        <v>12309000000</v>
      </c>
      <c r="E119" s="5">
        <v>12309000000</v>
      </c>
      <c r="F119" s="5">
        <v>12309000000</v>
      </c>
      <c r="G119" s="5">
        <v>12309000000</v>
      </c>
      <c r="I119" s="5">
        <v>12309000000</v>
      </c>
      <c r="J119" s="5">
        <v>12309000000</v>
      </c>
      <c r="K119" s="5">
        <v>45237000000</v>
      </c>
      <c r="L119" s="5">
        <v>40089000000</v>
      </c>
      <c r="M119" s="5">
        <v>1251902000000</v>
      </c>
      <c r="N119" s="5">
        <v>992182000000</v>
      </c>
      <c r="O119" s="5">
        <v>476508000000</v>
      </c>
      <c r="P119" s="5">
        <v>164658000000</v>
      </c>
      <c r="Q119" s="5">
        <v>192376000000</v>
      </c>
      <c r="R119" s="5">
        <v>126307000000</v>
      </c>
      <c r="S119" s="5">
        <v>370773000000</v>
      </c>
      <c r="T119" s="5">
        <v>51273000000</v>
      </c>
      <c r="U119" s="5">
        <v>198011000000</v>
      </c>
      <c r="V119" s="5">
        <v>55396000000</v>
      </c>
    </row>
    <row r="120" spans="3:26" ht="15.5" x14ac:dyDescent="0.35">
      <c r="C120" t="s">
        <v>138</v>
      </c>
      <c r="D120" s="5">
        <v>12309000000</v>
      </c>
      <c r="E120" s="5">
        <v>12309000000</v>
      </c>
      <c r="F120" s="5">
        <v>12309000000</v>
      </c>
      <c r="G120" s="5">
        <v>12309000000</v>
      </c>
      <c r="I120" s="5">
        <v>12309000000</v>
      </c>
      <c r="J120" s="5">
        <v>12309000000</v>
      </c>
      <c r="K120" s="5">
        <v>45237000000</v>
      </c>
      <c r="L120" s="5">
        <v>40089000000</v>
      </c>
      <c r="M120" s="5">
        <v>2560111000000</v>
      </c>
      <c r="N120" s="5">
        <v>2325475000000</v>
      </c>
      <c r="O120" s="5">
        <v>1228764000000</v>
      </c>
      <c r="P120" s="5">
        <v>994990000000</v>
      </c>
      <c r="Q120" s="5">
        <v>1201507000000</v>
      </c>
      <c r="R120" s="5">
        <v>1899102000000</v>
      </c>
      <c r="S120" s="5">
        <v>1174951000000</v>
      </c>
      <c r="T120" s="5">
        <v>366328000000</v>
      </c>
      <c r="U120" s="5">
        <v>557306000000</v>
      </c>
      <c r="V120" s="5">
        <v>164385000000</v>
      </c>
      <c r="W120" s="5">
        <v>15916000000</v>
      </c>
      <c r="X120" s="5">
        <v>459818788752</v>
      </c>
      <c r="Y120" s="5">
        <v>123541168125</v>
      </c>
      <c r="Z120" s="5">
        <v>32961046352</v>
      </c>
    </row>
    <row r="121" spans="3:26" ht="15.5" x14ac:dyDescent="0.35">
      <c r="C121" t="s">
        <v>785</v>
      </c>
      <c r="M121" s="5">
        <v>135000000000</v>
      </c>
      <c r="N121" s="5">
        <v>153773000000</v>
      </c>
      <c r="O121" s="5">
        <v>365649000000</v>
      </c>
      <c r="P121" s="5">
        <v>454354000000</v>
      </c>
      <c r="Q121" s="5">
        <v>1096438000000</v>
      </c>
      <c r="R121" s="5">
        <v>493375000000</v>
      </c>
      <c r="S121" s="5">
        <v>327205000000</v>
      </c>
      <c r="T121" s="5">
        <v>7543000000</v>
      </c>
      <c r="U121" s="5">
        <v>12000000000</v>
      </c>
      <c r="V121" s="5">
        <v>95821000000</v>
      </c>
      <c r="W121" s="5">
        <v>105000000000</v>
      </c>
      <c r="X121" s="5">
        <v>224820000000</v>
      </c>
      <c r="Y121" s="5">
        <v>289400000000</v>
      </c>
    </row>
    <row r="122" spans="3:26" ht="15.5" x14ac:dyDescent="0.35">
      <c r="C122" t="s">
        <v>139</v>
      </c>
      <c r="D122" s="5">
        <v>14588000000</v>
      </c>
      <c r="E122" s="5">
        <v>14588000000</v>
      </c>
      <c r="F122" s="5">
        <v>14330000000</v>
      </c>
      <c r="G122" s="5">
        <v>14330000000</v>
      </c>
      <c r="I122" s="5">
        <v>14588000000</v>
      </c>
      <c r="J122" s="5">
        <v>14330000000</v>
      </c>
      <c r="K122" s="5">
        <v>26827000000</v>
      </c>
      <c r="L122" s="5">
        <v>24905000000</v>
      </c>
      <c r="M122" s="5">
        <v>150476000000</v>
      </c>
      <c r="N122" s="5">
        <v>759426000000</v>
      </c>
      <c r="O122" s="5">
        <v>2159695000000</v>
      </c>
      <c r="P122" s="5">
        <v>1638345000000</v>
      </c>
      <c r="Q122" s="5">
        <v>1733673000000</v>
      </c>
      <c r="R122" s="5">
        <v>1429593000000</v>
      </c>
      <c r="S122" s="5">
        <v>2125762000000</v>
      </c>
      <c r="T122" s="5">
        <v>2113669000000</v>
      </c>
      <c r="U122" s="5">
        <v>1199504000000</v>
      </c>
      <c r="V122" s="5">
        <v>1061432000000</v>
      </c>
      <c r="W122" s="5">
        <v>811259000000</v>
      </c>
      <c r="X122" s="5">
        <v>65602520535</v>
      </c>
      <c r="Y122" s="5">
        <v>449113081556</v>
      </c>
      <c r="Z122" s="5">
        <v>652570897134</v>
      </c>
    </row>
    <row r="123" spans="3:26" ht="15.5" x14ac:dyDescent="0.35">
      <c r="C123" t="s">
        <v>140</v>
      </c>
      <c r="D123" s="5">
        <v>14588000000</v>
      </c>
      <c r="E123" s="5">
        <v>14588000000</v>
      </c>
      <c r="F123" s="5">
        <v>14330000000</v>
      </c>
      <c r="G123" s="5">
        <v>14330000000</v>
      </c>
      <c r="I123" s="5">
        <v>14588000000</v>
      </c>
      <c r="J123" s="5">
        <v>14330000000</v>
      </c>
      <c r="K123" s="5">
        <v>26827000000</v>
      </c>
      <c r="L123" s="5">
        <v>24905000000</v>
      </c>
      <c r="M123" s="5">
        <v>150476000000</v>
      </c>
      <c r="N123" s="5">
        <v>759426000000</v>
      </c>
      <c r="O123" s="5">
        <v>2159695000000</v>
      </c>
      <c r="P123" s="5">
        <v>1638345000000</v>
      </c>
      <c r="Q123" s="5">
        <v>1733673000000</v>
      </c>
      <c r="R123" s="5">
        <v>1429593000000</v>
      </c>
      <c r="S123" s="5">
        <v>2125762000000</v>
      </c>
      <c r="T123" s="5">
        <v>2113669000000</v>
      </c>
      <c r="U123" s="5">
        <v>1199504000000</v>
      </c>
      <c r="V123" s="5">
        <v>1061432000000</v>
      </c>
      <c r="W123" s="5">
        <v>811259000000</v>
      </c>
      <c r="X123" s="5">
        <v>65602520535</v>
      </c>
      <c r="Y123" s="5">
        <v>449113081556</v>
      </c>
      <c r="Z123" s="5">
        <v>652570897134</v>
      </c>
    </row>
    <row r="124" spans="3:26" ht="15.5" x14ac:dyDescent="0.35">
      <c r="C124" t="s">
        <v>144</v>
      </c>
    </row>
    <row r="125" spans="3:26" ht="15.5" x14ac:dyDescent="0.35">
      <c r="C125" t="s">
        <v>136</v>
      </c>
      <c r="U125" s="5">
        <v>736829000000</v>
      </c>
      <c r="V125" s="5">
        <v>729573000000</v>
      </c>
      <c r="W125" s="5">
        <v>722310000000</v>
      </c>
    </row>
    <row r="126" spans="3:26" ht="15.5" x14ac:dyDescent="0.35">
      <c r="C126" t="s">
        <v>145</v>
      </c>
      <c r="M126" s="5">
        <v>95712000000</v>
      </c>
      <c r="N126" s="5">
        <v>450402000000</v>
      </c>
      <c r="O126" s="5">
        <v>1790669000000</v>
      </c>
      <c r="P126" s="5">
        <v>1228240000000</v>
      </c>
      <c r="Q126" s="5">
        <v>1514955000000</v>
      </c>
      <c r="R126" s="5">
        <v>1017827000000</v>
      </c>
      <c r="S126" s="5">
        <v>1705931000000</v>
      </c>
      <c r="T126" s="5">
        <v>1690238000000</v>
      </c>
      <c r="U126" s="5">
        <v>1127526000000</v>
      </c>
      <c r="V126" s="5">
        <v>1009978000000</v>
      </c>
      <c r="W126" s="5">
        <v>782440000000</v>
      </c>
      <c r="X126" s="5">
        <v>45069278966</v>
      </c>
      <c r="Y126" s="5">
        <v>434471593575</v>
      </c>
      <c r="Z126" s="5">
        <v>643997007968</v>
      </c>
    </row>
    <row r="127" spans="3:26" ht="15.5" x14ac:dyDescent="0.35">
      <c r="C127" t="s">
        <v>142</v>
      </c>
      <c r="N127" s="5">
        <v>232380000000</v>
      </c>
      <c r="O127" s="5">
        <v>298260000000</v>
      </c>
      <c r="P127" s="5">
        <v>364139000000</v>
      </c>
    </row>
    <row r="128" spans="3:26" ht="15.5" x14ac:dyDescent="0.35">
      <c r="C128" t="s">
        <v>730</v>
      </c>
      <c r="M128" s="5">
        <v>15949000000</v>
      </c>
      <c r="N128" s="5">
        <v>17652000000</v>
      </c>
      <c r="O128" s="5">
        <v>19232000000</v>
      </c>
      <c r="P128" s="5">
        <v>4927000000</v>
      </c>
      <c r="Q128" s="5">
        <v>5773000000</v>
      </c>
      <c r="R128" s="5">
        <v>6376000000</v>
      </c>
      <c r="S128" s="5">
        <v>8434000000</v>
      </c>
      <c r="T128" s="5">
        <v>26291000000</v>
      </c>
      <c r="U128" s="5">
        <v>8284000000</v>
      </c>
      <c r="V128" s="5">
        <v>7994000000</v>
      </c>
    </row>
    <row r="129" spans="2:26" ht="15.5" x14ac:dyDescent="0.35">
      <c r="C129" t="s">
        <v>133</v>
      </c>
      <c r="D129" s="5">
        <v>14330000000</v>
      </c>
      <c r="E129" s="5">
        <v>14330000000</v>
      </c>
      <c r="F129" s="5">
        <v>14330000000</v>
      </c>
      <c r="G129" s="5">
        <v>14330000000</v>
      </c>
      <c r="I129" s="5">
        <v>14330000000</v>
      </c>
      <c r="J129" s="5">
        <v>14330000000</v>
      </c>
      <c r="K129" s="5">
        <v>14330000000</v>
      </c>
      <c r="L129" s="5">
        <v>14330000000</v>
      </c>
      <c r="M129" s="5">
        <v>14330000000</v>
      </c>
      <c r="N129" s="5">
        <v>14043000000</v>
      </c>
      <c r="O129" s="5">
        <v>8330000000</v>
      </c>
      <c r="P129" s="5">
        <v>2622000000</v>
      </c>
      <c r="Q129" s="5">
        <v>169968000000</v>
      </c>
      <c r="R129" s="5">
        <v>236238000000</v>
      </c>
      <c r="S129" s="5">
        <v>368778000000</v>
      </c>
      <c r="T129" s="5">
        <v>368778000000</v>
      </c>
    </row>
    <row r="130" spans="2:26" ht="15.5" x14ac:dyDescent="0.35">
      <c r="C130" t="s">
        <v>512</v>
      </c>
    </row>
    <row r="131" spans="2:26" ht="15.5" x14ac:dyDescent="0.35">
      <c r="C131" t="s">
        <v>147</v>
      </c>
      <c r="D131" s="5">
        <v>1395401000000</v>
      </c>
      <c r="E131" s="5">
        <v>1441997000000</v>
      </c>
      <c r="F131" s="5">
        <v>1440877000000</v>
      </c>
      <c r="G131" s="5">
        <v>1432644000000</v>
      </c>
      <c r="I131" s="5">
        <v>1441997000000</v>
      </c>
      <c r="J131" s="5">
        <v>1433172000000</v>
      </c>
      <c r="K131" s="5">
        <v>1615824000000</v>
      </c>
      <c r="L131" s="5">
        <v>1677346000000</v>
      </c>
      <c r="M131" s="5">
        <v>4554830000000</v>
      </c>
      <c r="N131" s="5">
        <v>5680226000000</v>
      </c>
      <c r="O131" s="5">
        <v>6228754000000</v>
      </c>
      <c r="P131" s="5">
        <v>5671354000000</v>
      </c>
      <c r="Q131" s="5">
        <v>6417462000000</v>
      </c>
      <c r="R131" s="5">
        <v>5540481000000</v>
      </c>
      <c r="S131" s="5">
        <v>5247517000000</v>
      </c>
      <c r="T131" s="5">
        <v>3573537000000</v>
      </c>
      <c r="U131" s="5">
        <v>2805711000000</v>
      </c>
      <c r="V131" s="5">
        <v>1889975000000</v>
      </c>
      <c r="W131" s="5">
        <v>1287316000000</v>
      </c>
      <c r="X131" s="5">
        <v>889414757499</v>
      </c>
      <c r="Y131" s="5">
        <v>1333098127024</v>
      </c>
      <c r="Z131" s="5">
        <v>1162326625284</v>
      </c>
    </row>
    <row r="132" spans="2:26" ht="15.5" x14ac:dyDescent="0.35">
      <c r="C132" t="s">
        <v>148</v>
      </c>
    </row>
    <row r="133" spans="2:26" ht="15.5" x14ac:dyDescent="0.35">
      <c r="C133" t="s">
        <v>149</v>
      </c>
      <c r="D133" s="5">
        <v>871084000000</v>
      </c>
      <c r="E133" s="5">
        <v>871084000000</v>
      </c>
      <c r="F133" s="5">
        <v>871084000000</v>
      </c>
      <c r="G133" s="5">
        <v>871084000000</v>
      </c>
      <c r="I133" s="5">
        <v>871084000000</v>
      </c>
      <c r="J133" s="5">
        <v>871084000000</v>
      </c>
      <c r="K133" s="5">
        <v>871084000000</v>
      </c>
      <c r="L133" s="5">
        <v>871084000000</v>
      </c>
      <c r="M133" s="5">
        <v>871084000000</v>
      </c>
      <c r="N133" s="5">
        <v>871084000000</v>
      </c>
      <c r="O133" s="5">
        <v>871084000000</v>
      </c>
      <c r="P133" s="5">
        <v>871084000000</v>
      </c>
      <c r="Q133" s="5">
        <v>871084000000</v>
      </c>
      <c r="R133" s="5">
        <v>871084000000</v>
      </c>
      <c r="S133" s="5">
        <v>871084000000</v>
      </c>
      <c r="T133" s="5">
        <v>871084000000</v>
      </c>
      <c r="U133" s="5">
        <v>871084000000</v>
      </c>
      <c r="V133" s="5">
        <v>870949000000</v>
      </c>
      <c r="W133" s="5">
        <v>870949000000</v>
      </c>
      <c r="X133" s="5">
        <v>870947700000</v>
      </c>
      <c r="Y133" s="5">
        <v>414737000000</v>
      </c>
      <c r="Z133" s="5">
        <v>414737000000</v>
      </c>
    </row>
    <row r="134" spans="2:26" ht="15.5" x14ac:dyDescent="0.35">
      <c r="C134" t="s">
        <v>151</v>
      </c>
      <c r="D134" s="5">
        <v>-8203000000</v>
      </c>
      <c r="E134" s="5">
        <v>-8203000000</v>
      </c>
      <c r="F134" s="5">
        <v>-8203000000</v>
      </c>
      <c r="G134" s="5">
        <v>-8203000000</v>
      </c>
      <c r="I134" s="5">
        <v>-8203000000</v>
      </c>
      <c r="J134" s="5">
        <v>-8203000000</v>
      </c>
      <c r="K134" s="5">
        <v>-47723000000</v>
      </c>
      <c r="L134" s="5">
        <v>-47723000000</v>
      </c>
      <c r="M134" s="5">
        <v>-47723000000</v>
      </c>
      <c r="N134" s="5">
        <v>-47723000000</v>
      </c>
      <c r="O134" s="5">
        <v>-47723000000</v>
      </c>
      <c r="P134" s="5">
        <v>-7095000000</v>
      </c>
      <c r="Q134" s="5">
        <v>-7095000000</v>
      </c>
      <c r="R134" s="5">
        <v>-7095000000</v>
      </c>
      <c r="S134" s="5">
        <v>-12220000000</v>
      </c>
      <c r="T134" s="5">
        <v>-12220000000</v>
      </c>
      <c r="U134" s="5">
        <v>-12220000000</v>
      </c>
      <c r="V134" s="5">
        <v>-3710000000</v>
      </c>
      <c r="W134" s="5">
        <v>-3710000000</v>
      </c>
      <c r="X134" s="5">
        <v>-3709941788</v>
      </c>
      <c r="Y134" s="5">
        <v>-1144845814</v>
      </c>
      <c r="Z134" s="5">
        <v>-1144845814</v>
      </c>
    </row>
    <row r="135" spans="2:26" ht="15.5" x14ac:dyDescent="0.35">
      <c r="C135" t="s">
        <v>152</v>
      </c>
      <c r="D135" s="5">
        <v>-719787000000</v>
      </c>
      <c r="E135" s="5">
        <v>-717649000000</v>
      </c>
      <c r="F135" s="5">
        <v>-722540000000</v>
      </c>
      <c r="G135" s="5">
        <v>-718475000000</v>
      </c>
      <c r="I135" s="5">
        <v>-717649000000</v>
      </c>
      <c r="J135" s="5">
        <v>-716608000000</v>
      </c>
      <c r="K135" s="5">
        <v>-748184000000</v>
      </c>
      <c r="L135" s="5">
        <v>-665680000000</v>
      </c>
      <c r="M135" s="5">
        <v>-395234000000</v>
      </c>
      <c r="N135" s="5">
        <v>993199000000</v>
      </c>
      <c r="O135" s="5">
        <v>1027103000000</v>
      </c>
      <c r="P135" s="5">
        <v>1283614000000</v>
      </c>
      <c r="Q135" s="5">
        <v>4882467000000</v>
      </c>
      <c r="R135" s="5">
        <v>5985482000000</v>
      </c>
      <c r="S135" s="5">
        <v>6776980000000</v>
      </c>
      <c r="T135" s="5">
        <v>7394414000000</v>
      </c>
      <c r="U135" s="5">
        <v>-337561000000</v>
      </c>
      <c r="V135" s="5">
        <v>-234186000000</v>
      </c>
      <c r="W135" s="5">
        <v>-129024000000</v>
      </c>
      <c r="X135" s="5">
        <v>-84816289678</v>
      </c>
      <c r="Y135" s="5">
        <v>-126746810319</v>
      </c>
      <c r="Z135" s="5">
        <v>-159538414775</v>
      </c>
    </row>
    <row r="136" spans="2:26" ht="15.5" x14ac:dyDescent="0.35">
      <c r="C136" t="s">
        <v>156</v>
      </c>
      <c r="D136" s="5">
        <v>-881410000000</v>
      </c>
      <c r="E136" s="5">
        <v>-879868000000</v>
      </c>
      <c r="F136" s="5">
        <v>-879125000000</v>
      </c>
      <c r="G136" s="5">
        <v>-875865000000</v>
      </c>
      <c r="I136" s="5">
        <v>-879868000000</v>
      </c>
      <c r="J136" s="5">
        <v>-875332000000</v>
      </c>
      <c r="K136" s="5">
        <v>-869851000000</v>
      </c>
      <c r="L136" s="5">
        <v>-872081000000</v>
      </c>
      <c r="M136" s="5">
        <v>-861841000000</v>
      </c>
      <c r="N136" s="5">
        <v>-987160000000</v>
      </c>
      <c r="O136" s="5">
        <v>-965315000000</v>
      </c>
      <c r="P136" s="5">
        <v>-967685000000</v>
      </c>
      <c r="Q136" s="5">
        <v>-285120000000</v>
      </c>
      <c r="R136" s="5">
        <v>74301000000</v>
      </c>
      <c r="S136" s="5">
        <v>714689000000</v>
      </c>
      <c r="T136" s="5">
        <v>1135364000000</v>
      </c>
      <c r="U136" s="5">
        <v>886623000000</v>
      </c>
      <c r="V136" s="5">
        <v>763311000000</v>
      </c>
      <c r="W136" s="5">
        <v>647679000000</v>
      </c>
      <c r="Y136" s="5">
        <v>7761463</v>
      </c>
      <c r="Z136" s="5">
        <v>24804811</v>
      </c>
    </row>
    <row r="137" spans="2:26" ht="15.5" x14ac:dyDescent="0.35">
      <c r="C137" t="s">
        <v>9</v>
      </c>
      <c r="D137" s="5">
        <v>470743000000</v>
      </c>
      <c r="E137" s="5">
        <v>3998152000000</v>
      </c>
      <c r="F137" s="5">
        <v>10286510000000</v>
      </c>
      <c r="G137" s="5">
        <v>2000521000000</v>
      </c>
      <c r="I137" s="5">
        <v>3998152000000</v>
      </c>
      <c r="J137" s="5">
        <v>738469000000</v>
      </c>
      <c r="K137" s="5">
        <v>-586379000000</v>
      </c>
      <c r="L137" s="5">
        <v>-406256000000</v>
      </c>
      <c r="M137" s="5">
        <v>30392000000</v>
      </c>
      <c r="N137" s="5">
        <v>925821000000</v>
      </c>
      <c r="O137" s="5">
        <v>945741000000</v>
      </c>
      <c r="P137" s="5">
        <v>1304372000000</v>
      </c>
      <c r="Q137" s="5">
        <v>5672011000000</v>
      </c>
      <c r="R137" s="5">
        <v>7239042000000</v>
      </c>
      <c r="S137" s="5">
        <v>8464471000000</v>
      </c>
      <c r="T137" s="5">
        <v>9388877000000</v>
      </c>
      <c r="U137" s="5">
        <v>2436754000000</v>
      </c>
      <c r="V137" s="5">
        <v>2416601000000</v>
      </c>
      <c r="W137" s="5">
        <v>2406131000000</v>
      </c>
      <c r="X137" s="5">
        <v>773830706081</v>
      </c>
      <c r="Y137" s="5">
        <v>278262342877</v>
      </c>
      <c r="Z137" s="5">
        <v>245487781769</v>
      </c>
    </row>
    <row r="138" spans="2:26" ht="15.5" x14ac:dyDescent="0.35">
      <c r="C138" t="s">
        <v>157</v>
      </c>
      <c r="D138" s="5">
        <v>1866144000000</v>
      </c>
      <c r="E138" s="5">
        <v>5440149000000</v>
      </c>
      <c r="F138" s="5">
        <v>11727387000000</v>
      </c>
      <c r="G138" s="5">
        <v>3433165000000</v>
      </c>
      <c r="I138" s="5">
        <v>5440149000000</v>
      </c>
      <c r="J138" s="5">
        <v>2171641000000</v>
      </c>
      <c r="K138" s="5">
        <v>1029445000000</v>
      </c>
      <c r="L138" s="5">
        <v>1271090000000</v>
      </c>
      <c r="M138" s="5">
        <v>4585222000000</v>
      </c>
      <c r="N138" s="5">
        <v>6606047000000</v>
      </c>
      <c r="O138" s="5">
        <v>7174495000000</v>
      </c>
      <c r="P138" s="5">
        <v>6975726000000</v>
      </c>
      <c r="Q138" s="5">
        <v>12089473000000</v>
      </c>
      <c r="R138" s="5">
        <v>12779523000000</v>
      </c>
      <c r="S138" s="5">
        <v>13711988000000</v>
      </c>
      <c r="T138" s="5">
        <v>12962414000000</v>
      </c>
      <c r="U138" s="5">
        <v>5242465000000</v>
      </c>
      <c r="V138" s="5">
        <v>4306576000000</v>
      </c>
      <c r="W138" s="5">
        <v>3693447000000</v>
      </c>
      <c r="X138" s="5">
        <v>1663245463580</v>
      </c>
      <c r="Y138" s="5">
        <v>1611360469901</v>
      </c>
      <c r="Z138" s="5">
        <v>1407814407053</v>
      </c>
    </row>
    <row r="139" spans="2:26" ht="15.5" x14ac:dyDescent="0.35">
      <c r="C139" t="s">
        <v>158</v>
      </c>
      <c r="D139" s="5">
        <v>1742167907</v>
      </c>
      <c r="E139" s="5">
        <v>1742167907</v>
      </c>
      <c r="F139" s="5">
        <v>1742167907</v>
      </c>
      <c r="G139" s="5">
        <v>1742167907</v>
      </c>
      <c r="I139" s="5">
        <v>1742167907</v>
      </c>
      <c r="J139" s="5">
        <v>1742167907</v>
      </c>
      <c r="K139" s="5">
        <v>1742167907</v>
      </c>
      <c r="L139" s="5">
        <v>1742167907</v>
      </c>
      <c r="M139" s="5">
        <v>1742167907</v>
      </c>
      <c r="N139" s="5">
        <v>1742167907</v>
      </c>
      <c r="O139" s="5">
        <v>1742167907</v>
      </c>
      <c r="P139" s="5">
        <v>1742167907</v>
      </c>
      <c r="Q139" s="5">
        <v>1742167907</v>
      </c>
      <c r="R139" s="5">
        <v>1742167907</v>
      </c>
      <c r="S139" s="5">
        <v>1742167907</v>
      </c>
      <c r="T139" s="5">
        <v>1742167907</v>
      </c>
      <c r="U139" s="5">
        <v>1742167907</v>
      </c>
      <c r="V139" s="5">
        <v>1741896978</v>
      </c>
      <c r="W139" s="5">
        <v>1741896978</v>
      </c>
      <c r="X139" s="5">
        <v>1741895400</v>
      </c>
      <c r="Y139" s="5">
        <v>829474000</v>
      </c>
      <c r="Z139" s="5">
        <v>829474000</v>
      </c>
    </row>
    <row r="141" spans="2:26" ht="15.5" x14ac:dyDescent="0.35">
      <c r="B141" t="s">
        <v>159</v>
      </c>
      <c r="C141" t="s">
        <v>160</v>
      </c>
      <c r="D141" s="5">
        <v>-50776000000</v>
      </c>
      <c r="E141" s="5">
        <v>-14280000000</v>
      </c>
      <c r="F141" s="5">
        <v>1648000000</v>
      </c>
      <c r="G141" s="5">
        <v>-1457000000</v>
      </c>
      <c r="I141" s="5">
        <v>-23761000000</v>
      </c>
      <c r="J141" s="5">
        <v>-46968000000</v>
      </c>
      <c r="K141" s="5">
        <v>-143339000000</v>
      </c>
      <c r="L141" s="5">
        <v>-333437000000</v>
      </c>
      <c r="M141" s="5">
        <v>-384634000000</v>
      </c>
      <c r="N141" s="5">
        <v>-244768000000</v>
      </c>
      <c r="O141" s="5">
        <v>-311897000000</v>
      </c>
      <c r="P141" s="5">
        <v>-10852000000</v>
      </c>
      <c r="Q141" s="5">
        <v>-367118000000</v>
      </c>
      <c r="R141" s="5">
        <v>-162370000000</v>
      </c>
      <c r="S141" s="5">
        <v>-1006982000000</v>
      </c>
      <c r="T141" s="5">
        <v>65466000000</v>
      </c>
      <c r="U141" s="5">
        <v>385172000000</v>
      </c>
      <c r="V141" s="5">
        <v>436434000000</v>
      </c>
      <c r="W141" s="5">
        <v>-6461000000</v>
      </c>
      <c r="X141" s="5">
        <v>165780593659</v>
      </c>
      <c r="Y141" s="5">
        <v>17344501320</v>
      </c>
      <c r="Z141" s="5">
        <v>-13873776990</v>
      </c>
    </row>
    <row r="142" spans="2:26" ht="15.5" x14ac:dyDescent="0.35">
      <c r="C142" t="s">
        <v>161</v>
      </c>
      <c r="D142" s="5">
        <v>92000000</v>
      </c>
      <c r="E142" s="5">
        <v>367000000</v>
      </c>
      <c r="F142" s="5">
        <v>154000000</v>
      </c>
      <c r="G142" s="5">
        <v>21000000</v>
      </c>
      <c r="I142" s="5">
        <v>908000000</v>
      </c>
      <c r="J142" s="5">
        <v>46942000000</v>
      </c>
      <c r="K142" s="5">
        <v>103299000000</v>
      </c>
      <c r="L142" s="5">
        <v>148198000000</v>
      </c>
      <c r="M142" s="5">
        <v>147169000000</v>
      </c>
      <c r="N142" s="5">
        <v>200337000000</v>
      </c>
      <c r="O142" s="5">
        <v>253432000000</v>
      </c>
      <c r="P142" s="5">
        <v>905698000000</v>
      </c>
      <c r="Q142" s="5">
        <v>1016806000000</v>
      </c>
      <c r="R142" s="5">
        <v>1304409000000</v>
      </c>
      <c r="S142" s="5">
        <v>1071975000000</v>
      </c>
      <c r="T142" s="5">
        <v>2452805000000</v>
      </c>
      <c r="U142" s="5">
        <v>1960766000000</v>
      </c>
      <c r="V142" s="5">
        <v>1263041000000</v>
      </c>
      <c r="W142" s="5">
        <v>1040041000000</v>
      </c>
      <c r="X142" s="5">
        <v>792108066056</v>
      </c>
      <c r="Y142" s="5">
        <v>720691694608</v>
      </c>
      <c r="Z142" s="5">
        <v>598204750892</v>
      </c>
    </row>
    <row r="143" spans="2:26" ht="15.5" x14ac:dyDescent="0.35">
      <c r="C143" t="s">
        <v>461</v>
      </c>
      <c r="D143" s="5">
        <v>-50236000000</v>
      </c>
      <c r="E143" s="5">
        <v>-14134000000</v>
      </c>
      <c r="F143" s="5">
        <v>721000000</v>
      </c>
      <c r="G143" s="5">
        <v>7310000000</v>
      </c>
      <c r="I143" s="5">
        <v>-14905000000</v>
      </c>
      <c r="J143" s="5">
        <v>-75779000000</v>
      </c>
      <c r="K143" s="5">
        <v>-168142000000</v>
      </c>
      <c r="L143" s="5">
        <v>-251915000000</v>
      </c>
      <c r="M143" s="5">
        <v>-264586000000</v>
      </c>
      <c r="N143" s="5">
        <v>-162161000000</v>
      </c>
      <c r="O143" s="5">
        <v>-151784000000</v>
      </c>
      <c r="P143" s="5">
        <v>-458514000000</v>
      </c>
      <c r="Q143" s="5">
        <v>-612634000000</v>
      </c>
      <c r="R143" s="5">
        <v>-416764000000</v>
      </c>
      <c r="S143" s="5">
        <v>-1127940000000</v>
      </c>
      <c r="T143" s="5">
        <v>-1071105000000</v>
      </c>
      <c r="U143" s="5">
        <v>-466957000000</v>
      </c>
      <c r="V143" s="5">
        <v>-251333000000</v>
      </c>
      <c r="W143" s="5">
        <v>-186076000000</v>
      </c>
      <c r="X143" s="5">
        <v>-282814749338</v>
      </c>
      <c r="Y143" s="5">
        <v>-350676909348</v>
      </c>
      <c r="Z143" s="5">
        <v>-306982529387</v>
      </c>
    </row>
    <row r="144" spans="2:26" ht="15.5" x14ac:dyDescent="0.35">
      <c r="C144" t="s">
        <v>463</v>
      </c>
      <c r="D144" s="5">
        <v>-919000000</v>
      </c>
      <c r="E144" s="5">
        <v>12088000000</v>
      </c>
      <c r="F144" s="5">
        <v>-14097000000</v>
      </c>
      <c r="G144" s="5">
        <v>-827000000</v>
      </c>
      <c r="I144" s="5">
        <v>-3839000000</v>
      </c>
      <c r="J144" s="5">
        <v>-13081000000</v>
      </c>
      <c r="K144" s="5">
        <v>-34290000000</v>
      </c>
      <c r="L144" s="5">
        <v>-56381000000</v>
      </c>
      <c r="M144" s="5">
        <v>-30316000000</v>
      </c>
      <c r="N144" s="5">
        <v>-51767000000</v>
      </c>
      <c r="O144" s="5">
        <v>-138009000000</v>
      </c>
      <c r="P144" s="5">
        <v>-160246000000</v>
      </c>
      <c r="Q144" s="5">
        <v>-158130000000</v>
      </c>
      <c r="R144" s="5">
        <v>-279242000000</v>
      </c>
      <c r="S144" s="5">
        <v>-252089000000</v>
      </c>
      <c r="U144" s="5">
        <v>22832000000</v>
      </c>
      <c r="V144" s="5">
        <v>64711000000</v>
      </c>
      <c r="W144" s="5">
        <v>-175982000000</v>
      </c>
      <c r="X144" s="5">
        <v>-130507724049</v>
      </c>
      <c r="Y144" s="5">
        <v>-99237460938</v>
      </c>
      <c r="Z144" s="5">
        <v>-86771156003</v>
      </c>
    </row>
    <row r="145" spans="3:26" ht="15.5" x14ac:dyDescent="0.35">
      <c r="C145" t="s">
        <v>1791</v>
      </c>
      <c r="W145" s="5">
        <v>-243510000000</v>
      </c>
    </row>
    <row r="146" spans="3:26" ht="15.5" x14ac:dyDescent="0.35">
      <c r="C146" t="s">
        <v>1792</v>
      </c>
      <c r="W146" s="5">
        <v>-260892000000</v>
      </c>
    </row>
    <row r="147" spans="3:26" ht="15.5" x14ac:dyDescent="0.35">
      <c r="C147" t="s">
        <v>936</v>
      </c>
      <c r="D147" s="5">
        <v>-1293000000</v>
      </c>
      <c r="E147" s="5">
        <v>-3117000000</v>
      </c>
      <c r="F147" s="5">
        <v>11699000000</v>
      </c>
      <c r="G147" s="5">
        <v>-11072000000</v>
      </c>
      <c r="I147" s="5">
        <v>-5898000000</v>
      </c>
      <c r="J147" s="5">
        <v>-4998000000</v>
      </c>
      <c r="K147" s="5">
        <v>-43911000000</v>
      </c>
      <c r="L147" s="5">
        <v>-67623000000</v>
      </c>
      <c r="M147" s="5">
        <v>-47680000000</v>
      </c>
      <c r="N147" s="5">
        <v>-43177000000</v>
      </c>
      <c r="O147" s="5">
        <v>-80691000000</v>
      </c>
      <c r="P147" s="5">
        <v>-224319000000</v>
      </c>
      <c r="Q147" s="5">
        <v>-228576000000</v>
      </c>
      <c r="R147" s="5">
        <v>-389980000000</v>
      </c>
      <c r="S147" s="5">
        <v>-216763000000</v>
      </c>
      <c r="T147" s="5">
        <v>-511391000000</v>
      </c>
      <c r="U147" s="5">
        <v>-450556000000</v>
      </c>
      <c r="V147" s="5">
        <v>-209276000000</v>
      </c>
      <c r="X147" s="5">
        <v>-128275592741</v>
      </c>
      <c r="Y147" s="5">
        <v>-128891142660</v>
      </c>
      <c r="Z147" s="5">
        <v>-144134216869</v>
      </c>
    </row>
    <row r="148" spans="3:26" ht="15.5" x14ac:dyDescent="0.35">
      <c r="C148" t="s">
        <v>169</v>
      </c>
      <c r="E148" s="5">
        <v>11265000000</v>
      </c>
      <c r="I148" s="5">
        <v>11265000000</v>
      </c>
      <c r="J148" s="5">
        <v>9747000000</v>
      </c>
      <c r="K148" s="5">
        <v>8799000000</v>
      </c>
    </row>
    <row r="149" spans="3:26" ht="15.5" x14ac:dyDescent="0.35">
      <c r="C149" t="s">
        <v>594</v>
      </c>
      <c r="N149" s="5">
        <v>-140000000</v>
      </c>
      <c r="O149" s="5">
        <v>-1631000000</v>
      </c>
      <c r="P149" s="5">
        <v>-111000000</v>
      </c>
      <c r="Q149" s="5">
        <v>-682000000</v>
      </c>
      <c r="R149" s="5">
        <v>-3865000000</v>
      </c>
      <c r="S149" s="5">
        <v>-7481000000</v>
      </c>
      <c r="T149" s="5">
        <v>-354289000000</v>
      </c>
      <c r="U149" s="5">
        <v>-185150000000</v>
      </c>
      <c r="V149" s="5">
        <v>-88911000000</v>
      </c>
      <c r="W149" s="5">
        <v>-11422000000</v>
      </c>
      <c r="X149" s="5">
        <v>-5633118618</v>
      </c>
      <c r="Y149" s="5">
        <v>-27045757242</v>
      </c>
      <c r="Z149" s="5">
        <v>-2544377056</v>
      </c>
    </row>
    <row r="150" spans="3:26" ht="15.5" x14ac:dyDescent="0.35">
      <c r="C150" t="s">
        <v>387</v>
      </c>
      <c r="D150" s="5">
        <v>-25000000</v>
      </c>
      <c r="E150" s="5">
        <v>-8000000</v>
      </c>
      <c r="F150" s="5">
        <v>-6000000</v>
      </c>
      <c r="G150" s="5">
        <v>-7000000</v>
      </c>
      <c r="I150" s="5">
        <v>-27000000</v>
      </c>
      <c r="J150" s="5">
        <v>-52000000</v>
      </c>
      <c r="K150" s="5">
        <v>-295000000</v>
      </c>
      <c r="L150" s="5">
        <v>-111588000000</v>
      </c>
      <c r="M150" s="5">
        <v>-190313000000</v>
      </c>
      <c r="N150" s="5">
        <v>-188907000000</v>
      </c>
      <c r="O150" s="5">
        <v>-222411000000</v>
      </c>
      <c r="P150" s="5">
        <v>-459211000000</v>
      </c>
      <c r="Q150" s="5">
        <v>-384911000000</v>
      </c>
      <c r="R150" s="5">
        <v>-379533000000</v>
      </c>
      <c r="S150" s="5">
        <v>-163228000000</v>
      </c>
      <c r="T150" s="5">
        <v>-74563000000</v>
      </c>
      <c r="U150" s="5">
        <v>-60181000000</v>
      </c>
      <c r="V150" s="5">
        <v>-70980000000</v>
      </c>
      <c r="W150" s="5">
        <v>-9181000000</v>
      </c>
      <c r="X150" s="5">
        <v>-53442259134</v>
      </c>
      <c r="Y150" s="5">
        <v>-76456980407</v>
      </c>
      <c r="Z150" s="5">
        <v>-60087334368</v>
      </c>
    </row>
    <row r="151" spans="3:26" ht="15.5" x14ac:dyDescent="0.35">
      <c r="C151" t="s">
        <v>1723</v>
      </c>
      <c r="O151" s="5">
        <v>28864000000</v>
      </c>
      <c r="P151" s="5">
        <v>382961000000</v>
      </c>
    </row>
    <row r="152" spans="3:26" ht="15.5" x14ac:dyDescent="0.35">
      <c r="C152" t="s">
        <v>845</v>
      </c>
      <c r="S152" s="5">
        <v>-311456000000</v>
      </c>
      <c r="T152" s="5">
        <v>39668000000</v>
      </c>
      <c r="U152" s="5">
        <v>-121380000000</v>
      </c>
      <c r="V152" s="5">
        <v>-20284000000</v>
      </c>
      <c r="W152" s="5">
        <v>-159439000000</v>
      </c>
      <c r="X152" s="5">
        <v>-25654028517</v>
      </c>
      <c r="Y152" s="5">
        <v>-21038942693</v>
      </c>
      <c r="Z152" s="5">
        <v>-11558914199</v>
      </c>
    </row>
    <row r="153" spans="3:26" ht="15.5" x14ac:dyDescent="0.35">
      <c r="C153" t="s">
        <v>172</v>
      </c>
      <c r="E153" s="5">
        <v>90217000000</v>
      </c>
      <c r="F153" s="5">
        <v>-90217000000</v>
      </c>
      <c r="L153" s="5">
        <v>-2754524000000</v>
      </c>
      <c r="M153" s="5">
        <v>-78595000000</v>
      </c>
      <c r="N153" s="5">
        <v>99553000000</v>
      </c>
      <c r="O153" s="5">
        <v>480101000000</v>
      </c>
      <c r="P153" s="5">
        <v>-938149000000</v>
      </c>
      <c r="Q153" s="5">
        <v>534132000000</v>
      </c>
      <c r="R153" s="5">
        <v>1006829000000</v>
      </c>
      <c r="S153" s="5">
        <v>1084418000000</v>
      </c>
      <c r="T153" s="5">
        <v>-104051000000</v>
      </c>
      <c r="U153" s="5">
        <v>208310000000</v>
      </c>
      <c r="V153" s="5">
        <v>208429000000</v>
      </c>
      <c r="W153" s="5">
        <v>1467698000000</v>
      </c>
      <c r="X153" s="5">
        <v>48792123471</v>
      </c>
      <c r="Y153" s="5">
        <v>306295744926</v>
      </c>
      <c r="Z153" s="5">
        <v>141642628669</v>
      </c>
    </row>
    <row r="154" spans="3:26" ht="15.5" x14ac:dyDescent="0.35">
      <c r="C154" t="s">
        <v>173</v>
      </c>
      <c r="E154" s="5">
        <v>19345000000</v>
      </c>
      <c r="F154" s="5">
        <v>6397000000</v>
      </c>
      <c r="I154" s="5">
        <v>25742000000</v>
      </c>
      <c r="J154" s="5">
        <v>49973000000</v>
      </c>
      <c r="K154" s="5">
        <v>-138564000000</v>
      </c>
      <c r="L154" s="5">
        <v>3544908000000</v>
      </c>
      <c r="M154" s="5">
        <v>445952000000</v>
      </c>
      <c r="N154" s="5">
        <v>162265000000</v>
      </c>
      <c r="O154" s="5">
        <v>-167514000000</v>
      </c>
      <c r="P154" s="5">
        <v>900534000000</v>
      </c>
      <c r="Q154" s="5">
        <v>-147178000000</v>
      </c>
      <c r="R154" s="5">
        <v>-789621000000</v>
      </c>
      <c r="S154" s="5">
        <v>-305764000000</v>
      </c>
      <c r="T154" s="5">
        <v>148402000000</v>
      </c>
      <c r="U154" s="5">
        <v>-1049885000000</v>
      </c>
      <c r="V154" s="5">
        <v>-609026000000</v>
      </c>
      <c r="W154" s="5">
        <v>-715444000000</v>
      </c>
      <c r="X154" s="5">
        <v>-178012903584</v>
      </c>
      <c r="Y154" s="5">
        <v>-342259105424</v>
      </c>
      <c r="Z154" s="5">
        <v>-163415682642</v>
      </c>
    </row>
    <row r="155" spans="3:26" ht="15.5" x14ac:dyDescent="0.35">
      <c r="C155" t="s">
        <v>1793</v>
      </c>
    </row>
    <row r="156" spans="3:26" ht="15.5" x14ac:dyDescent="0.35">
      <c r="C156" t="s">
        <v>351</v>
      </c>
      <c r="L156" s="5">
        <v>14479000000</v>
      </c>
      <c r="M156" s="5">
        <v>270864000000</v>
      </c>
      <c r="N156" s="5">
        <v>33429000000</v>
      </c>
      <c r="O156" s="5">
        <v>27045000000</v>
      </c>
      <c r="Q156" s="5">
        <v>1490000000</v>
      </c>
      <c r="R156" s="5">
        <v>437000000</v>
      </c>
      <c r="S156" s="5">
        <v>97751000000</v>
      </c>
      <c r="T156" s="5">
        <v>3913000000</v>
      </c>
      <c r="U156" s="5">
        <v>298972000000</v>
      </c>
      <c r="V156" s="5">
        <v>137915000000</v>
      </c>
      <c r="W156" s="5">
        <v>18870000000</v>
      </c>
      <c r="X156" s="5">
        <v>26434456780</v>
      </c>
      <c r="Y156" s="5">
        <v>2368201657</v>
      </c>
      <c r="Z156" s="5">
        <v>71771095954</v>
      </c>
    </row>
    <row r="157" spans="3:26" ht="15.5" x14ac:dyDescent="0.35">
      <c r="C157" t="s">
        <v>174</v>
      </c>
      <c r="J157" s="5">
        <v>-6000000</v>
      </c>
      <c r="K157" s="5">
        <v>-2377000000</v>
      </c>
      <c r="L157" s="5">
        <v>-4124000000</v>
      </c>
      <c r="M157" s="5">
        <v>-1862000000</v>
      </c>
      <c r="N157" s="5">
        <v>-2789000000</v>
      </c>
      <c r="O157" s="5">
        <v>-19202000000</v>
      </c>
      <c r="P157" s="5">
        <v>-252578000000</v>
      </c>
      <c r="Q157" s="5">
        <v>-244708000000</v>
      </c>
      <c r="R157" s="5">
        <v>-824424000000</v>
      </c>
      <c r="S157" s="5">
        <v>-416054000000</v>
      </c>
      <c r="T157" s="5">
        <v>-1170974000000</v>
      </c>
      <c r="U157" s="5">
        <v>-1333184000000</v>
      </c>
      <c r="V157" s="5">
        <v>-734288000000</v>
      </c>
      <c r="W157" s="5">
        <v>-610603000000</v>
      </c>
      <c r="X157" s="5">
        <v>-142323680364</v>
      </c>
      <c r="Y157" s="5">
        <v>-128719634376</v>
      </c>
      <c r="Z157" s="5">
        <v>-307165214087</v>
      </c>
    </row>
    <row r="158" spans="3:26" ht="15.5" x14ac:dyDescent="0.35">
      <c r="C158" t="s">
        <v>1794</v>
      </c>
      <c r="J158" s="5">
        <v>-6000000</v>
      </c>
      <c r="K158" s="5">
        <v>-2377000000</v>
      </c>
      <c r="L158" s="5">
        <v>10355000000</v>
      </c>
      <c r="M158" s="5">
        <v>269002000000</v>
      </c>
      <c r="N158" s="5">
        <v>30640000000</v>
      </c>
      <c r="O158" s="5">
        <v>7843000000</v>
      </c>
      <c r="P158" s="5">
        <v>-252578000000</v>
      </c>
      <c r="Q158" s="5">
        <v>-243218000000</v>
      </c>
      <c r="R158" s="5">
        <v>-823987000000</v>
      </c>
      <c r="S158" s="5">
        <v>-318303000000</v>
      </c>
      <c r="T158" s="5">
        <v>-1167061000000</v>
      </c>
      <c r="U158" s="5">
        <v>-1034212000000</v>
      </c>
      <c r="V158" s="5">
        <v>-596373000000</v>
      </c>
      <c r="W158" s="5">
        <v>-591733000000</v>
      </c>
      <c r="X158" s="5">
        <v>-115889223584</v>
      </c>
      <c r="Y158" s="5">
        <v>-126351432719</v>
      </c>
      <c r="Z158" s="5">
        <v>-235394118133</v>
      </c>
    </row>
    <row r="159" spans="3:26" ht="15.5" x14ac:dyDescent="0.35">
      <c r="C159" t="s">
        <v>469</v>
      </c>
      <c r="O159" s="5">
        <v>-3000000</v>
      </c>
      <c r="P159" s="5">
        <v>-18158000000</v>
      </c>
      <c r="Q159" s="5">
        <v>-3575000000</v>
      </c>
      <c r="R159" s="5">
        <v>-3711000000</v>
      </c>
      <c r="S159" s="5">
        <v>-2832000000</v>
      </c>
      <c r="T159" s="5">
        <v>-542282000000</v>
      </c>
    </row>
    <row r="160" spans="3:26" ht="15.5" x14ac:dyDescent="0.35">
      <c r="C160" t="s">
        <v>178</v>
      </c>
      <c r="K160" s="5">
        <v>-161800000000</v>
      </c>
      <c r="L160" s="5">
        <v>-300500000000</v>
      </c>
    </row>
    <row r="161" spans="3:26" ht="15.5" x14ac:dyDescent="0.35">
      <c r="C161" t="s">
        <v>1795</v>
      </c>
      <c r="T161" s="5">
        <v>166972000000</v>
      </c>
    </row>
    <row r="162" spans="3:26" ht="15.5" x14ac:dyDescent="0.35">
      <c r="C162" t="s">
        <v>1796</v>
      </c>
    </row>
    <row r="163" spans="3:26" ht="15.5" x14ac:dyDescent="0.35">
      <c r="C163" t="s">
        <v>1797</v>
      </c>
      <c r="L163" s="5">
        <v>3835053000000</v>
      </c>
      <c r="P163" s="5">
        <v>1047000000000</v>
      </c>
      <c r="U163" s="5">
        <v>2125000000</v>
      </c>
    </row>
    <row r="164" spans="3:26" ht="15.5" x14ac:dyDescent="0.35">
      <c r="C164" t="s">
        <v>1798</v>
      </c>
      <c r="O164" s="5">
        <v>-154875000000</v>
      </c>
      <c r="R164" s="5">
        <v>-4000000000</v>
      </c>
      <c r="T164" s="5">
        <v>-156113000000</v>
      </c>
      <c r="U164" s="5">
        <v>-17798000000</v>
      </c>
      <c r="V164" s="5">
        <v>-12653000000</v>
      </c>
    </row>
    <row r="165" spans="3:26" ht="15.5" x14ac:dyDescent="0.35">
      <c r="C165" t="s">
        <v>1799</v>
      </c>
      <c r="L165" s="5">
        <v>3835053000000</v>
      </c>
      <c r="O165" s="5">
        <v>-154875000000</v>
      </c>
      <c r="P165" s="5">
        <v>1047000000000</v>
      </c>
      <c r="R165" s="5">
        <v>-4000000000</v>
      </c>
      <c r="T165" s="5">
        <v>-156113000000</v>
      </c>
      <c r="U165" s="5">
        <v>-15673000000</v>
      </c>
      <c r="V165" s="5">
        <v>-12653000000</v>
      </c>
    </row>
    <row r="166" spans="3:26" ht="15.5" x14ac:dyDescent="0.35">
      <c r="C166" t="s">
        <v>1800</v>
      </c>
      <c r="O166" s="5">
        <v>-4278000000</v>
      </c>
    </row>
    <row r="167" spans="3:26" ht="15.5" x14ac:dyDescent="0.35">
      <c r="C167" t="s">
        <v>1801</v>
      </c>
      <c r="S167" s="5">
        <v>15371000000</v>
      </c>
      <c r="T167" s="5">
        <v>1846886000000</v>
      </c>
      <c r="W167" s="5">
        <v>35000000</v>
      </c>
      <c r="Y167" s="5">
        <v>29177327295</v>
      </c>
      <c r="Z167" s="5">
        <v>87949937185</v>
      </c>
    </row>
    <row r="168" spans="3:26" ht="15.5" x14ac:dyDescent="0.35">
      <c r="C168" t="s">
        <v>1768</v>
      </c>
      <c r="E168" s="5">
        <v>3913000000</v>
      </c>
      <c r="I168" s="5">
        <v>3913000000</v>
      </c>
      <c r="J168" s="5">
        <v>5382000000</v>
      </c>
    </row>
    <row r="169" spans="3:26" ht="15.5" x14ac:dyDescent="0.35">
      <c r="C169" t="s">
        <v>1802</v>
      </c>
    </row>
    <row r="170" spans="3:26" ht="15.5" x14ac:dyDescent="0.35">
      <c r="C170" t="s">
        <v>1803</v>
      </c>
    </row>
    <row r="171" spans="3:26" ht="15.5" x14ac:dyDescent="0.35">
      <c r="C171" t="s">
        <v>1761</v>
      </c>
      <c r="P171" s="5">
        <v>-51075000000</v>
      </c>
      <c r="Z171" s="5">
        <v>-9925042207</v>
      </c>
    </row>
    <row r="172" spans="3:26" ht="15.5" x14ac:dyDescent="0.35">
      <c r="C172" t="s">
        <v>1804</v>
      </c>
      <c r="E172" s="5">
        <v>90405000000</v>
      </c>
      <c r="I172" s="5">
        <v>90405000000</v>
      </c>
      <c r="J172" s="5">
        <v>19210000000</v>
      </c>
      <c r="K172" s="5">
        <v>47740000000</v>
      </c>
      <c r="M172" s="5">
        <v>94896000000</v>
      </c>
    </row>
    <row r="173" spans="3:26" ht="15.5" x14ac:dyDescent="0.35">
      <c r="C173" t="s">
        <v>1805</v>
      </c>
      <c r="E173" s="5">
        <v>-90217000000</v>
      </c>
      <c r="I173" s="5">
        <v>-90217000000</v>
      </c>
      <c r="J173" s="5">
        <v>-500000000</v>
      </c>
      <c r="K173" s="5">
        <v>-50000000000</v>
      </c>
      <c r="W173" s="5">
        <v>-6267000000</v>
      </c>
      <c r="X173" s="5">
        <v>-3733330000</v>
      </c>
      <c r="Z173" s="5">
        <v>-5000000000</v>
      </c>
    </row>
    <row r="174" spans="3:26" ht="15.5" x14ac:dyDescent="0.35">
      <c r="C174" t="s">
        <v>1252</v>
      </c>
      <c r="E174" s="5">
        <v>3979000000</v>
      </c>
      <c r="F174" s="5">
        <v>6397000000</v>
      </c>
      <c r="I174" s="5">
        <v>10376000000</v>
      </c>
      <c r="J174" s="5">
        <v>16140000000</v>
      </c>
      <c r="K174" s="5">
        <v>19074000000</v>
      </c>
      <c r="M174" s="5">
        <v>82054000000</v>
      </c>
      <c r="N174" s="5">
        <v>142856000000</v>
      </c>
      <c r="O174" s="5">
        <v>185681000000</v>
      </c>
      <c r="P174" s="5">
        <v>175345000000</v>
      </c>
      <c r="Q174" s="5">
        <v>99615000000</v>
      </c>
      <c r="R174" s="5">
        <v>43864000000</v>
      </c>
    </row>
    <row r="175" spans="3:26" ht="15.5" x14ac:dyDescent="0.35">
      <c r="C175" t="s">
        <v>1806</v>
      </c>
      <c r="R175" s="5">
        <v>-1787000000</v>
      </c>
    </row>
    <row r="176" spans="3:26" ht="15.5" x14ac:dyDescent="0.35">
      <c r="C176" t="s">
        <v>1807</v>
      </c>
      <c r="N176" s="5">
        <v>-11231000000</v>
      </c>
      <c r="O176" s="5">
        <v>-201882000000</v>
      </c>
    </row>
    <row r="177" spans="3:26" ht="15.5" x14ac:dyDescent="0.35">
      <c r="C177" t="s">
        <v>1808</v>
      </c>
      <c r="W177" s="5">
        <v>-117479000000</v>
      </c>
      <c r="X177" s="5">
        <v>-58390350000</v>
      </c>
    </row>
    <row r="178" spans="3:26" ht="15.5" x14ac:dyDescent="0.35">
      <c r="C178" t="s">
        <v>1809</v>
      </c>
      <c r="Y178" s="5">
        <v>-245085000000</v>
      </c>
    </row>
    <row r="179" spans="3:26" ht="15.5" x14ac:dyDescent="0.35">
      <c r="C179" t="s">
        <v>1810</v>
      </c>
      <c r="Z179" s="5">
        <v>-1046459487</v>
      </c>
    </row>
    <row r="180" spans="3:26" ht="15.5" x14ac:dyDescent="0.35">
      <c r="C180" t="s">
        <v>191</v>
      </c>
      <c r="E180" s="5">
        <v>90217000000</v>
      </c>
      <c r="F180" s="5">
        <v>-90217000000</v>
      </c>
      <c r="L180" s="5">
        <v>-2754524000000</v>
      </c>
      <c r="M180" s="5">
        <v>-78595000000</v>
      </c>
      <c r="N180" s="5">
        <v>99553000000</v>
      </c>
      <c r="O180" s="5">
        <v>480101000000</v>
      </c>
      <c r="P180" s="5">
        <v>-938149000000</v>
      </c>
      <c r="Q180" s="5">
        <v>534132000000</v>
      </c>
      <c r="R180" s="5">
        <v>1006829000000</v>
      </c>
      <c r="S180" s="5">
        <v>1084418000000</v>
      </c>
      <c r="T180" s="5">
        <v>-104051000000</v>
      </c>
      <c r="U180" s="5">
        <v>208310000000</v>
      </c>
      <c r="V180" s="5">
        <v>208429000000</v>
      </c>
      <c r="W180" s="5">
        <v>1467698000000</v>
      </c>
      <c r="X180" s="5">
        <v>48792123471</v>
      </c>
      <c r="Y180" s="5">
        <v>306295744926</v>
      </c>
      <c r="Z180" s="5">
        <v>141642628669</v>
      </c>
    </row>
    <row r="181" spans="3:26" ht="15.5" x14ac:dyDescent="0.35">
      <c r="C181" t="s">
        <v>1811</v>
      </c>
    </row>
    <row r="182" spans="3:26" ht="15.5" x14ac:dyDescent="0.35">
      <c r="C182" t="s">
        <v>1812</v>
      </c>
    </row>
    <row r="183" spans="3:26" ht="15.5" x14ac:dyDescent="0.35">
      <c r="C183" t="s">
        <v>1271</v>
      </c>
      <c r="S183" s="5">
        <v>100000000000</v>
      </c>
      <c r="V183" s="5">
        <v>50794000000</v>
      </c>
    </row>
    <row r="184" spans="3:26" ht="15.5" x14ac:dyDescent="0.35">
      <c r="C184" t="s">
        <v>1272</v>
      </c>
      <c r="S184" s="5">
        <v>-60578000000</v>
      </c>
      <c r="T184" s="5">
        <v>-67072000000</v>
      </c>
      <c r="U184" s="5">
        <v>-22928000000</v>
      </c>
      <c r="X184" s="5">
        <v>-28000000000</v>
      </c>
    </row>
    <row r="185" spans="3:26" ht="15.5" x14ac:dyDescent="0.35">
      <c r="C185" t="s">
        <v>1813</v>
      </c>
      <c r="L185" s="5">
        <v>-1425913000000</v>
      </c>
      <c r="M185" s="5">
        <v>-343993000000</v>
      </c>
      <c r="N185" s="5">
        <v>-124177000000</v>
      </c>
      <c r="O185" s="5">
        <v>558002000000</v>
      </c>
      <c r="P185" s="5">
        <v>-424389000000</v>
      </c>
      <c r="Q185" s="5">
        <v>-144975000000</v>
      </c>
      <c r="R185" s="5">
        <v>653404000000</v>
      </c>
      <c r="S185" s="5">
        <v>303800000000</v>
      </c>
      <c r="T185" s="5">
        <v>767589000000</v>
      </c>
      <c r="U185" s="5">
        <v>202746000000</v>
      </c>
      <c r="V185" s="5">
        <v>157635000000</v>
      </c>
      <c r="W185" s="5">
        <v>-458164000000</v>
      </c>
      <c r="X185" s="5">
        <v>-78706000000</v>
      </c>
      <c r="Y185" s="5">
        <v>338636556842</v>
      </c>
      <c r="Z185" s="5">
        <v>132906299063</v>
      </c>
    </row>
    <row r="186" spans="3:26" ht="15.5" x14ac:dyDescent="0.35">
      <c r="C186" t="s">
        <v>745</v>
      </c>
      <c r="N186" s="5">
        <v>303124000000</v>
      </c>
      <c r="O186" s="5">
        <v>205649000000</v>
      </c>
      <c r="P186" s="5">
        <v>200000000000</v>
      </c>
      <c r="Q186" s="5">
        <v>703063000000</v>
      </c>
      <c r="R186" s="5">
        <v>349170000000</v>
      </c>
      <c r="S186" s="5">
        <v>319662000000</v>
      </c>
    </row>
    <row r="187" spans="3:26" ht="15.5" x14ac:dyDescent="0.35">
      <c r="C187" t="s">
        <v>422</v>
      </c>
    </row>
    <row r="188" spans="3:26" ht="15.5" x14ac:dyDescent="0.35">
      <c r="C188" t="s">
        <v>1814</v>
      </c>
      <c r="O188" s="5">
        <v>-140873000000</v>
      </c>
    </row>
    <row r="189" spans="3:26" ht="15.5" x14ac:dyDescent="0.35">
      <c r="C189" t="s">
        <v>194</v>
      </c>
    </row>
    <row r="190" spans="3:26" ht="15.5" x14ac:dyDescent="0.35">
      <c r="C190" t="s">
        <v>195</v>
      </c>
      <c r="T190" s="5">
        <v>-739026000000</v>
      </c>
    </row>
    <row r="191" spans="3:26" ht="15.5" x14ac:dyDescent="0.35">
      <c r="C191" t="s">
        <v>1073</v>
      </c>
      <c r="L191" s="5">
        <v>221300000000</v>
      </c>
      <c r="M191" s="5">
        <v>404700000000</v>
      </c>
      <c r="N191" s="5">
        <v>559700000000</v>
      </c>
      <c r="O191" s="5">
        <v>820825000000</v>
      </c>
      <c r="P191" s="5">
        <v>120000000000</v>
      </c>
      <c r="Q191" s="5">
        <v>102605000000</v>
      </c>
      <c r="R191" s="5">
        <v>98000000000</v>
      </c>
    </row>
    <row r="192" spans="3:26" ht="15.5" x14ac:dyDescent="0.35">
      <c r="C192" t="s">
        <v>1298</v>
      </c>
      <c r="L192" s="5">
        <v>-1432325000000</v>
      </c>
      <c r="M192" s="5">
        <v>-151000000000</v>
      </c>
      <c r="N192" s="5">
        <v>-30200000000</v>
      </c>
      <c r="O192" s="5">
        <v>-513000000000</v>
      </c>
    </row>
    <row r="193" spans="3:26" ht="15.5" x14ac:dyDescent="0.35">
      <c r="C193" t="s">
        <v>754</v>
      </c>
    </row>
    <row r="194" spans="3:26" ht="15.5" x14ac:dyDescent="0.35">
      <c r="C194" t="s">
        <v>1815</v>
      </c>
      <c r="E194" s="5">
        <v>90217000000</v>
      </c>
      <c r="F194" s="5">
        <v>-90217000000</v>
      </c>
    </row>
    <row r="195" spans="3:26" ht="15.5" x14ac:dyDescent="0.35">
      <c r="C195" t="s">
        <v>1816</v>
      </c>
      <c r="W195" s="5">
        <v>-380377000000</v>
      </c>
      <c r="Y195" s="5">
        <v>-116219629</v>
      </c>
      <c r="Z195" s="5">
        <v>-334110416</v>
      </c>
    </row>
    <row r="196" spans="3:26" ht="15.5" x14ac:dyDescent="0.35">
      <c r="C196" t="s">
        <v>1817</v>
      </c>
    </row>
    <row r="197" spans="3:26" ht="15.5" x14ac:dyDescent="0.35">
      <c r="C197" t="s">
        <v>1818</v>
      </c>
      <c r="S197" s="5">
        <v>39422000000</v>
      </c>
      <c r="T197" s="5">
        <v>-67072000000</v>
      </c>
      <c r="U197" s="5">
        <v>-22928000000</v>
      </c>
      <c r="V197" s="5">
        <v>50794000000</v>
      </c>
      <c r="X197" s="5">
        <v>-28000000000</v>
      </c>
    </row>
    <row r="198" spans="3:26" ht="15.5" x14ac:dyDescent="0.35">
      <c r="C198" t="s">
        <v>1819</v>
      </c>
      <c r="P198" s="5">
        <v>100000000000</v>
      </c>
      <c r="Q198" s="5">
        <v>195000000000</v>
      </c>
    </row>
    <row r="199" spans="3:26" ht="15.5" x14ac:dyDescent="0.35">
      <c r="C199" t="s">
        <v>1820</v>
      </c>
      <c r="N199" s="5">
        <v>-60000000</v>
      </c>
      <c r="O199" s="5">
        <v>-491000000</v>
      </c>
      <c r="P199" s="5">
        <v>-100000000000</v>
      </c>
      <c r="Q199" s="5">
        <v>-100000000000</v>
      </c>
    </row>
    <row r="200" spans="3:26" ht="15.5" x14ac:dyDescent="0.35">
      <c r="C200" t="s">
        <v>709</v>
      </c>
      <c r="R200" s="5">
        <v>72000000000</v>
      </c>
      <c r="S200" s="5">
        <v>290835000000</v>
      </c>
      <c r="T200" s="5">
        <v>55000000000</v>
      </c>
    </row>
    <row r="201" spans="3:26" ht="15.5" x14ac:dyDescent="0.35">
      <c r="C201" t="s">
        <v>1821</v>
      </c>
      <c r="W201" s="5">
        <v>722310000000</v>
      </c>
    </row>
    <row r="202" spans="3:26" ht="15.5" x14ac:dyDescent="0.35">
      <c r="C202" t="s">
        <v>1293</v>
      </c>
      <c r="R202" s="5">
        <v>120995000000</v>
      </c>
      <c r="S202" s="5">
        <v>305241000000</v>
      </c>
      <c r="U202" s="5">
        <v>171250000000</v>
      </c>
    </row>
    <row r="203" spans="3:26" ht="15.5" x14ac:dyDescent="0.35">
      <c r="C203" t="s">
        <v>1547</v>
      </c>
    </row>
    <row r="204" spans="3:26" ht="15.5" x14ac:dyDescent="0.35">
      <c r="C204" t="s">
        <v>576</v>
      </c>
      <c r="L204" s="5">
        <v>-14829000000</v>
      </c>
      <c r="M204" s="5">
        <v>-100000000</v>
      </c>
      <c r="N204" s="5">
        <v>-25073000000</v>
      </c>
      <c r="O204" s="5">
        <v>-41926000000</v>
      </c>
      <c r="P204" s="5">
        <v>-75182000000</v>
      </c>
      <c r="Q204" s="5">
        <v>-121561000000</v>
      </c>
      <c r="R204" s="5">
        <v>-103740000000</v>
      </c>
      <c r="S204" s="5">
        <v>-174542000000</v>
      </c>
      <c r="T204" s="5">
        <v>-99153000000</v>
      </c>
      <c r="U204" s="5">
        <v>-142975000000</v>
      </c>
      <c r="W204" s="5">
        <v>-44774000000</v>
      </c>
      <c r="X204" s="5">
        <v>-29682981290</v>
      </c>
      <c r="Y204" s="5">
        <v>-32224592287</v>
      </c>
      <c r="Z204" s="5">
        <v>-10928559978</v>
      </c>
    </row>
    <row r="205" spans="3:26" ht="15.5" x14ac:dyDescent="0.35">
      <c r="C205" t="s">
        <v>686</v>
      </c>
      <c r="T205" s="5">
        <v>-7128000000</v>
      </c>
      <c r="X205" s="5">
        <v>-2565095974</v>
      </c>
    </row>
    <row r="206" spans="3:26" ht="15.5" x14ac:dyDescent="0.35">
      <c r="C206" t="s">
        <v>1822</v>
      </c>
      <c r="X206" s="5">
        <v>6828202612</v>
      </c>
    </row>
    <row r="207" spans="3:26" ht="15.5" x14ac:dyDescent="0.35">
      <c r="C207" t="s">
        <v>1823</v>
      </c>
      <c r="X207" s="5">
        <v>-275292701877</v>
      </c>
    </row>
    <row r="208" spans="3:26" ht="15.5" x14ac:dyDescent="0.35">
      <c r="C208" t="s">
        <v>1065</v>
      </c>
      <c r="P208" s="5">
        <v>83506000000</v>
      </c>
      <c r="Z208" s="5">
        <v>6499000000</v>
      </c>
    </row>
    <row r="209" spans="2:26" ht="15.5" x14ac:dyDescent="0.35">
      <c r="C209" t="s">
        <v>961</v>
      </c>
      <c r="T209" s="5">
        <v>-14261000000</v>
      </c>
    </row>
    <row r="210" spans="2:26" ht="15.5" x14ac:dyDescent="0.35">
      <c r="C210" t="s">
        <v>1824</v>
      </c>
    </row>
    <row r="211" spans="2:26" ht="15.5" x14ac:dyDescent="0.35">
      <c r="C211" t="s">
        <v>817</v>
      </c>
      <c r="L211" s="5">
        <v>32243000000</v>
      </c>
      <c r="M211" s="5">
        <v>85756000000</v>
      </c>
      <c r="N211" s="5">
        <v>201590000000</v>
      </c>
    </row>
    <row r="212" spans="2:26" ht="15.5" x14ac:dyDescent="0.35">
      <c r="C212" t="s">
        <v>853</v>
      </c>
      <c r="M212" s="5">
        <v>-55185000000</v>
      </c>
      <c r="N212" s="5">
        <v>-155706000000</v>
      </c>
      <c r="O212" s="5">
        <v>-109520000000</v>
      </c>
    </row>
    <row r="213" spans="2:26" ht="15.5" x14ac:dyDescent="0.35">
      <c r="C213" t="s">
        <v>213</v>
      </c>
      <c r="D213" s="5">
        <v>-50776000000</v>
      </c>
      <c r="E213" s="5">
        <v>95282000000</v>
      </c>
      <c r="F213" s="5">
        <v>-82172000000</v>
      </c>
      <c r="G213" s="5">
        <v>-1457000000</v>
      </c>
      <c r="I213" s="5">
        <v>1981000000</v>
      </c>
      <c r="J213" s="5">
        <v>3005000000</v>
      </c>
      <c r="K213" s="5">
        <v>-281903000000</v>
      </c>
      <c r="L213" s="5">
        <v>456947000000</v>
      </c>
      <c r="M213" s="5">
        <v>-17277000000</v>
      </c>
      <c r="N213" s="5">
        <v>17050000000</v>
      </c>
      <c r="O213" s="5">
        <v>690000000</v>
      </c>
      <c r="P213" s="5">
        <v>-48467000000</v>
      </c>
      <c r="Q213" s="5">
        <v>19836000000</v>
      </c>
      <c r="R213" s="5">
        <v>54838000000</v>
      </c>
      <c r="S213" s="5">
        <v>-228328000000</v>
      </c>
      <c r="T213" s="5">
        <v>109817000000</v>
      </c>
      <c r="U213" s="5">
        <v>-456403000000</v>
      </c>
      <c r="V213" s="5">
        <v>35837000000</v>
      </c>
      <c r="W213" s="5">
        <v>745793000000</v>
      </c>
      <c r="X213" s="5">
        <v>36559813546</v>
      </c>
      <c r="Y213" s="5">
        <v>-18618859178</v>
      </c>
      <c r="Z213" s="5">
        <v>-35646830963</v>
      </c>
    </row>
    <row r="214" spans="2:26" ht="15.5" x14ac:dyDescent="0.35">
      <c r="C214" t="s">
        <v>214</v>
      </c>
      <c r="D214" s="5">
        <v>254792000000</v>
      </c>
      <c r="I214" s="5">
        <v>252384000000</v>
      </c>
      <c r="J214" s="5">
        <v>253066000000</v>
      </c>
      <c r="K214" s="5">
        <v>535204000000</v>
      </c>
      <c r="L214" s="5">
        <v>76444000000</v>
      </c>
      <c r="M214" s="5">
        <v>93714000000</v>
      </c>
      <c r="N214" s="5">
        <v>76553000000</v>
      </c>
      <c r="O214" s="5">
        <v>75924000000</v>
      </c>
      <c r="P214" s="5">
        <v>118899000000</v>
      </c>
      <c r="Q214" s="5">
        <v>98469000000</v>
      </c>
      <c r="R214" s="5">
        <v>80463000000</v>
      </c>
      <c r="S214" s="5">
        <v>317412000000</v>
      </c>
      <c r="T214" s="5">
        <v>392453000000</v>
      </c>
      <c r="U214" s="5">
        <v>848657000000</v>
      </c>
      <c r="V214" s="5">
        <v>812820000000</v>
      </c>
      <c r="W214" s="5">
        <v>68279000000</v>
      </c>
      <c r="X214" s="5">
        <v>31719411940</v>
      </c>
      <c r="Y214" s="5">
        <v>50338271118</v>
      </c>
      <c r="Z214" s="5">
        <v>85985102081</v>
      </c>
    </row>
    <row r="215" spans="2:26" ht="15.5" x14ac:dyDescent="0.35">
      <c r="C215" t="s">
        <v>1825</v>
      </c>
      <c r="J215" s="5">
        <v>-4189000000</v>
      </c>
    </row>
    <row r="216" spans="2:26" ht="15.5" x14ac:dyDescent="0.35">
      <c r="C216" t="s">
        <v>215</v>
      </c>
      <c r="D216" s="5">
        <v>104000000</v>
      </c>
      <c r="E216" s="5">
        <v>72000000</v>
      </c>
      <c r="F216" s="5">
        <v>307000000</v>
      </c>
      <c r="G216" s="5">
        <v>-241000000</v>
      </c>
      <c r="I216" s="5">
        <v>427000000</v>
      </c>
      <c r="J216" s="5">
        <v>502000000</v>
      </c>
      <c r="K216" s="5">
        <v>-235000000</v>
      </c>
      <c r="L216" s="5">
        <v>1813000000</v>
      </c>
      <c r="M216" s="5">
        <v>7000000</v>
      </c>
      <c r="N216" s="5">
        <v>111000000</v>
      </c>
      <c r="O216" s="5">
        <v>-61000000</v>
      </c>
      <c r="P216" s="5">
        <v>2643000000</v>
      </c>
      <c r="Q216" s="5">
        <v>594000000</v>
      </c>
      <c r="R216" s="5">
        <v>-1284000000</v>
      </c>
      <c r="S216" s="5">
        <v>108000000</v>
      </c>
      <c r="T216" s="5">
        <v>-31834000000</v>
      </c>
      <c r="U216" s="5">
        <v>199000000</v>
      </c>
    </row>
    <row r="217" spans="2:26" ht="15.5" x14ac:dyDescent="0.35">
      <c r="C217" t="s">
        <v>1826</v>
      </c>
      <c r="R217" s="5">
        <v>-37500000000</v>
      </c>
      <c r="S217" s="5">
        <v>-8729000000</v>
      </c>
      <c r="T217" s="5">
        <v>-421587000000</v>
      </c>
    </row>
    <row r="218" spans="2:26" ht="15.5" x14ac:dyDescent="0.35">
      <c r="C218" t="s">
        <v>1827</v>
      </c>
      <c r="R218" s="5">
        <v>1952000000</v>
      </c>
      <c r="T218" s="5">
        <v>268563000000</v>
      </c>
      <c r="W218" s="5">
        <v>-1252000000</v>
      </c>
    </row>
    <row r="219" spans="2:26" ht="15.5" x14ac:dyDescent="0.35">
      <c r="C219" t="s">
        <v>216</v>
      </c>
      <c r="D219" s="5">
        <v>204120000000</v>
      </c>
      <c r="E219" s="5">
        <v>95354000000</v>
      </c>
      <c r="F219" s="5">
        <v>-81865000000</v>
      </c>
      <c r="G219" s="5">
        <v>-1698000000</v>
      </c>
      <c r="I219" s="5">
        <v>254792000000</v>
      </c>
      <c r="J219" s="5">
        <v>252384000000</v>
      </c>
      <c r="K219" s="5">
        <v>253066000000</v>
      </c>
      <c r="L219" s="5">
        <v>535204000000</v>
      </c>
      <c r="M219" s="5">
        <v>76444000000</v>
      </c>
      <c r="N219" s="5">
        <v>93714000000</v>
      </c>
      <c r="O219" s="5">
        <v>76553000000</v>
      </c>
      <c r="P219" s="5">
        <v>73075000000</v>
      </c>
      <c r="Q219" s="5">
        <v>118899000000</v>
      </c>
      <c r="R219" s="5">
        <v>98469000000</v>
      </c>
      <c r="S219" s="5">
        <v>80463000000</v>
      </c>
      <c r="T219" s="5">
        <v>317412000000</v>
      </c>
      <c r="U219" s="5">
        <v>392453000000</v>
      </c>
      <c r="V219" s="5">
        <v>848657000000</v>
      </c>
      <c r="W219" s="5">
        <v>812820000000</v>
      </c>
      <c r="X219" s="5">
        <v>68279225486</v>
      </c>
      <c r="Y219" s="5">
        <v>31719411940</v>
      </c>
      <c r="Z219" s="5">
        <v>50338271118</v>
      </c>
    </row>
    <row r="221" spans="2:26" ht="15.5" x14ac:dyDescent="0.35">
      <c r="B221" t="s">
        <v>217</v>
      </c>
      <c r="C221" t="s">
        <v>11</v>
      </c>
      <c r="D221" s="5">
        <v>1740000000</v>
      </c>
      <c r="E221" s="5">
        <v>1740000000</v>
      </c>
      <c r="F221" s="5">
        <v>1740000000</v>
      </c>
      <c r="G221" s="5">
        <v>1740000000</v>
      </c>
      <c r="I221" s="5">
        <v>1740000000</v>
      </c>
      <c r="J221" s="5">
        <v>1740000000</v>
      </c>
      <c r="K221" s="5">
        <v>1740000000</v>
      </c>
      <c r="L221" s="5">
        <v>1740000000</v>
      </c>
      <c r="M221" s="5">
        <v>1740000000</v>
      </c>
      <c r="N221" s="5">
        <v>1740000000</v>
      </c>
      <c r="O221" s="5">
        <v>1740000000</v>
      </c>
      <c r="P221" s="5">
        <v>1740000000</v>
      </c>
      <c r="Q221" s="5">
        <v>1740000000</v>
      </c>
      <c r="R221" s="5">
        <v>1740000000</v>
      </c>
      <c r="S221" s="5">
        <v>1740000000</v>
      </c>
      <c r="T221" s="5">
        <v>1740000000</v>
      </c>
      <c r="U221" s="5">
        <v>1740000000</v>
      </c>
      <c r="V221" s="5">
        <v>1740000000</v>
      </c>
      <c r="W221" s="5">
        <v>1740000000</v>
      </c>
      <c r="X221" s="5">
        <v>1740000000</v>
      </c>
      <c r="Y221" s="5">
        <v>830000000</v>
      </c>
      <c r="Z221" s="5">
        <v>830000000</v>
      </c>
    </row>
    <row r="222" spans="2:26" ht="15.5" x14ac:dyDescent="0.35">
      <c r="C222" t="s">
        <v>218</v>
      </c>
      <c r="D222" s="6">
        <v>-1.23</v>
      </c>
      <c r="E222" s="6">
        <v>2.81</v>
      </c>
      <c r="F222" s="6">
        <v>-2.33</v>
      </c>
      <c r="G222" s="6">
        <v>2.21</v>
      </c>
    </row>
    <row r="223" spans="2:26" ht="15.5" x14ac:dyDescent="0.35">
      <c r="C223" t="s">
        <v>219</v>
      </c>
      <c r="D223" s="6">
        <v>-85.37</v>
      </c>
      <c r="E223" s="6">
        <v>63.35</v>
      </c>
      <c r="F223" s="6">
        <v>-130.47</v>
      </c>
      <c r="G223" s="6">
        <v>25.34</v>
      </c>
    </row>
    <row r="224" spans="2:26" ht="15.5" x14ac:dyDescent="0.35">
      <c r="C224" t="s">
        <v>72</v>
      </c>
      <c r="D224" s="6">
        <v>988.8</v>
      </c>
      <c r="E224" s="6">
        <v>1165.81</v>
      </c>
      <c r="F224" s="6">
        <v>1117.3399999999999</v>
      </c>
      <c r="G224" s="6">
        <v>232.29</v>
      </c>
    </row>
    <row r="225" spans="3:7" ht="15.5" x14ac:dyDescent="0.35">
      <c r="C225" t="s">
        <v>220</v>
      </c>
    </row>
    <row r="226" spans="3:7" ht="15.5" x14ac:dyDescent="0.35">
      <c r="C226" t="s">
        <v>221</v>
      </c>
      <c r="D226" s="6">
        <v>-1.1000000000000001E-3</v>
      </c>
      <c r="E226" s="6">
        <v>8.9999999999999998E-4</v>
      </c>
      <c r="F226" s="6">
        <v>-2.9999999999999997E-4</v>
      </c>
      <c r="G226" s="6">
        <v>1.1000000000000001E-3</v>
      </c>
    </row>
    <row r="227" spans="3:7" ht="15.5" x14ac:dyDescent="0.35">
      <c r="C227" t="s">
        <v>222</v>
      </c>
      <c r="D227" s="6">
        <v>-1.6000000000000001E-3</v>
      </c>
      <c r="E227" s="6">
        <v>1E-3</v>
      </c>
      <c r="F227" s="6">
        <v>-4.0000000000000002E-4</v>
      </c>
      <c r="G227" s="6">
        <v>1.2999999999999999E-3</v>
      </c>
    </row>
    <row r="228" spans="3:7" ht="15.5" x14ac:dyDescent="0.35">
      <c r="C228" t="s">
        <v>223</v>
      </c>
      <c r="D228" s="6">
        <v>-2.3E-3</v>
      </c>
      <c r="E228" s="6">
        <v>2.9999999999999997E-4</v>
      </c>
      <c r="F228" s="6">
        <v>-1.7000000000000001E-3</v>
      </c>
      <c r="G228" s="6">
        <v>1.5E-3</v>
      </c>
    </row>
    <row r="229" spans="3:7" ht="15.5" x14ac:dyDescent="0.35">
      <c r="C229" t="s">
        <v>224</v>
      </c>
      <c r="D229" s="6">
        <v>-210.4</v>
      </c>
      <c r="E229" s="6">
        <v>293.62</v>
      </c>
      <c r="F229" s="6">
        <v>-1749.33</v>
      </c>
      <c r="G229" s="6">
        <v>475.43</v>
      </c>
    </row>
    <row r="230" spans="3:7" ht="15.5" x14ac:dyDescent="0.35">
      <c r="C230" t="s">
        <v>225</v>
      </c>
      <c r="D230" s="5">
        <v>471000000000</v>
      </c>
      <c r="E230" s="5">
        <v>3998000000000</v>
      </c>
      <c r="F230" s="5">
        <v>10287000000000</v>
      </c>
      <c r="G230" s="5">
        <v>2001000000000</v>
      </c>
    </row>
    <row r="231" spans="3:7" ht="15.5" x14ac:dyDescent="0.35">
      <c r="C231" t="s">
        <v>226</v>
      </c>
      <c r="D231" s="6">
        <v>0.14000000000000001</v>
      </c>
      <c r="E231" s="6">
        <v>0.06</v>
      </c>
      <c r="F231" s="6">
        <v>0.05</v>
      </c>
      <c r="G231" s="6">
        <v>0.03</v>
      </c>
    </row>
    <row r="232" spans="3:7" ht="15.5" x14ac:dyDescent="0.35">
      <c r="C232" t="s">
        <v>227</v>
      </c>
      <c r="D232" s="6">
        <v>776.13</v>
      </c>
      <c r="E232" s="6">
        <v>2799.97</v>
      </c>
      <c r="F232" s="6">
        <v>6409.05</v>
      </c>
      <c r="G232" s="6">
        <v>1651.04</v>
      </c>
    </row>
    <row r="233" spans="3:7" ht="15.5" x14ac:dyDescent="0.35">
      <c r="C233" t="s">
        <v>228</v>
      </c>
      <c r="D233" s="6">
        <v>0.14000000000000001</v>
      </c>
      <c r="E233" s="6">
        <v>0.06</v>
      </c>
      <c r="F233" s="6">
        <v>0.05</v>
      </c>
      <c r="G233" s="6">
        <v>0.03</v>
      </c>
    </row>
    <row r="234" spans="3:7" ht="15.5" x14ac:dyDescent="0.35">
      <c r="C234" t="s">
        <v>229</v>
      </c>
      <c r="D234" s="6">
        <v>776.13</v>
      </c>
      <c r="E234" s="6">
        <v>2799.97</v>
      </c>
      <c r="F234" s="6">
        <v>6409.05</v>
      </c>
      <c r="G234" s="6">
        <v>1651.04</v>
      </c>
    </row>
    <row r="235" spans="3:7" ht="15.5" x14ac:dyDescent="0.35">
      <c r="C235" t="s">
        <v>230</v>
      </c>
      <c r="D235" s="5">
        <v>12000000000</v>
      </c>
      <c r="E235" s="5">
        <v>12000000000</v>
      </c>
      <c r="F235" s="5">
        <v>12000000000</v>
      </c>
      <c r="G235" s="5">
        <v>12000000000</v>
      </c>
    </row>
    <row r="236" spans="3:7" ht="15.5" x14ac:dyDescent="0.35">
      <c r="C236" t="s">
        <v>231</v>
      </c>
    </row>
    <row r="237" spans="3:7" ht="15.5" x14ac:dyDescent="0.35">
      <c r="C237" t="s">
        <v>232</v>
      </c>
      <c r="D237" s="5">
        <v>1352000000000</v>
      </c>
      <c r="E237" s="5">
        <v>4878000000000</v>
      </c>
      <c r="F237" s="5">
        <v>11166000000000</v>
      </c>
      <c r="G237" s="5">
        <v>2876000000000</v>
      </c>
    </row>
    <row r="238" spans="3:7" ht="15.5" x14ac:dyDescent="0.35">
      <c r="C238" t="s">
        <v>23</v>
      </c>
      <c r="D238" s="5">
        <v>12000000000</v>
      </c>
      <c r="E238" s="5">
        <v>12000000000</v>
      </c>
      <c r="F238" s="5">
        <v>12000000000</v>
      </c>
      <c r="G238" s="5">
        <v>12000000000</v>
      </c>
    </row>
    <row r="239" spans="3:7" ht="15.5" x14ac:dyDescent="0.35">
      <c r="C239" t="s">
        <v>20</v>
      </c>
      <c r="D239" s="5">
        <v>-192000000000</v>
      </c>
      <c r="E239" s="5">
        <v>-242000000000</v>
      </c>
      <c r="F239" s="5">
        <v>-147000000000</v>
      </c>
      <c r="G239" s="5">
        <v>-229000000000</v>
      </c>
    </row>
    <row r="240" spans="3:7" ht="15.5" x14ac:dyDescent="0.35">
      <c r="C240" t="s">
        <v>233</v>
      </c>
      <c r="D240" s="5">
        <v>-1111000000000</v>
      </c>
      <c r="E240" s="5">
        <v>-1107000000000</v>
      </c>
      <c r="F240" s="5">
        <v>-1110000000000</v>
      </c>
      <c r="G240" s="5">
        <v>-1103000000000</v>
      </c>
    </row>
    <row r="241" spans="3:26" ht="15.5" x14ac:dyDescent="0.35">
      <c r="C241" t="s">
        <v>234</v>
      </c>
      <c r="D241" s="5">
        <v>-51000000000</v>
      </c>
      <c r="E241" s="5">
        <v>-14000000000</v>
      </c>
      <c r="F241" s="5">
        <v>2000000000</v>
      </c>
      <c r="G241" s="5">
        <v>-1000000000</v>
      </c>
    </row>
    <row r="242" spans="3:26" ht="15.5" x14ac:dyDescent="0.35">
      <c r="C242" t="s">
        <v>235</v>
      </c>
    </row>
    <row r="243" spans="3:26" ht="15.5" x14ac:dyDescent="0.35">
      <c r="C243" t="s">
        <v>12</v>
      </c>
      <c r="D243" s="5">
        <v>-51000000000</v>
      </c>
      <c r="E243" s="5">
        <v>-14000000000</v>
      </c>
      <c r="F243" s="5">
        <v>2000000000</v>
      </c>
      <c r="G243" s="5">
        <v>-1000000000</v>
      </c>
    </row>
    <row r="244" spans="3:26" ht="15.5" x14ac:dyDescent="0.35">
      <c r="C244" t="s">
        <v>15</v>
      </c>
      <c r="D244" s="6">
        <v>-29.15</v>
      </c>
      <c r="E244" s="6">
        <v>-8.1999999999999993</v>
      </c>
      <c r="F244" s="6">
        <v>0.95</v>
      </c>
      <c r="G244" s="6">
        <v>-0.84</v>
      </c>
    </row>
    <row r="245" spans="3:26" ht="15.5" x14ac:dyDescent="0.35">
      <c r="C245" t="s">
        <v>57</v>
      </c>
      <c r="I245" s="6">
        <v>-0.6</v>
      </c>
      <c r="J245" s="6">
        <v>36.450000000000003</v>
      </c>
      <c r="K245" s="6">
        <v>-46.12</v>
      </c>
      <c r="L245" s="6">
        <v>-155.51</v>
      </c>
      <c r="M245" s="6">
        <v>-798.54</v>
      </c>
      <c r="N245" s="6">
        <v>0.21</v>
      </c>
      <c r="O245" s="6">
        <v>-147.16</v>
      </c>
      <c r="P245" s="6">
        <v>-2007.51</v>
      </c>
      <c r="Q245" s="6">
        <v>-631.78</v>
      </c>
      <c r="R245" s="6">
        <v>-456.14</v>
      </c>
      <c r="S245" s="6">
        <v>-358.73</v>
      </c>
      <c r="T245" s="6">
        <v>4438.13</v>
      </c>
      <c r="U245" s="6">
        <v>-59.34</v>
      </c>
      <c r="V245" s="6">
        <v>-60.37</v>
      </c>
      <c r="W245" s="6">
        <v>-25.38</v>
      </c>
      <c r="X245" s="6">
        <v>24.07</v>
      </c>
      <c r="Y245" s="6">
        <v>39.51</v>
      </c>
      <c r="Z245" s="6">
        <v>-120.21</v>
      </c>
    </row>
    <row r="246" spans="3:26" ht="15.5" x14ac:dyDescent="0.35">
      <c r="C246" t="s">
        <v>71</v>
      </c>
      <c r="I246" s="6">
        <v>-296.67</v>
      </c>
      <c r="J246" s="6">
        <v>2.4700000000000002</v>
      </c>
      <c r="K246" s="6">
        <v>-1.56</v>
      </c>
      <c r="L246" s="6">
        <v>-0.64</v>
      </c>
      <c r="M246" s="6">
        <v>-0.71</v>
      </c>
      <c r="N246" s="6">
        <v>1952.38</v>
      </c>
      <c r="O246" s="6">
        <v>-1.86</v>
      </c>
      <c r="P246" s="6">
        <v>-0.35</v>
      </c>
      <c r="Q246" s="6">
        <v>-0.68</v>
      </c>
      <c r="R246" s="6">
        <v>-2.66</v>
      </c>
      <c r="S246" s="6">
        <v>-5.23</v>
      </c>
      <c r="T246" s="6">
        <v>0.57999999999999996</v>
      </c>
      <c r="U246" s="6">
        <v>-9.77</v>
      </c>
      <c r="V246" s="6">
        <v>-9.94</v>
      </c>
      <c r="W246" s="6">
        <v>-22.85</v>
      </c>
      <c r="X246" s="6">
        <v>39.47</v>
      </c>
      <c r="Y246" s="6">
        <v>18.27</v>
      </c>
      <c r="Z246" s="6">
        <v>-5.88</v>
      </c>
    </row>
    <row r="247" spans="3:26" ht="15.5" x14ac:dyDescent="0.35">
      <c r="C247" t="s">
        <v>74</v>
      </c>
      <c r="I247" s="6">
        <v>183.06</v>
      </c>
      <c r="J247" s="6">
        <v>5.49</v>
      </c>
      <c r="K247" s="6">
        <v>1.1000000000000001</v>
      </c>
      <c r="L247" s="6">
        <v>1.23</v>
      </c>
      <c r="M247" s="6">
        <v>6.54</v>
      </c>
      <c r="N247" s="6">
        <v>3.79</v>
      </c>
      <c r="O247" s="6">
        <v>1.92</v>
      </c>
      <c r="P247" s="6">
        <v>1.35</v>
      </c>
      <c r="Q247" s="6">
        <v>0.76</v>
      </c>
      <c r="R247" s="6">
        <v>1.62</v>
      </c>
      <c r="S247" s="6">
        <v>3.07</v>
      </c>
      <c r="T247" s="6">
        <v>2.23</v>
      </c>
      <c r="U247" s="6">
        <v>0.57999999999999996</v>
      </c>
      <c r="V247" s="6">
        <v>0.79</v>
      </c>
      <c r="W247" s="6">
        <v>0.97</v>
      </c>
      <c r="X247" s="6">
        <v>1.99</v>
      </c>
      <c r="Y247" s="6">
        <v>0.83</v>
      </c>
      <c r="Z247" s="6">
        <v>1.1100000000000001</v>
      </c>
    </row>
    <row r="248" spans="3:26" ht="15.5" x14ac:dyDescent="0.35">
      <c r="C248" t="s">
        <v>236</v>
      </c>
      <c r="J248" s="5">
        <v>49130000000</v>
      </c>
      <c r="K248" s="5">
        <v>-81040000000</v>
      </c>
      <c r="L248" s="5">
        <v>-236210000000</v>
      </c>
      <c r="M248" s="5">
        <v>-1283170000000</v>
      </c>
      <c r="N248" s="5">
        <v>-13820000000</v>
      </c>
      <c r="O248" s="5">
        <v>-93110000000</v>
      </c>
      <c r="P248" s="5">
        <v>-2515450000000</v>
      </c>
    </row>
    <row r="249" spans="3:26" ht="15.5" x14ac:dyDescent="0.35">
      <c r="C249" t="s">
        <v>237</v>
      </c>
      <c r="I249" s="6">
        <v>-2.0000000000000001E-4</v>
      </c>
      <c r="J249" s="6">
        <v>2.92E-2</v>
      </c>
      <c r="K249" s="6">
        <v>-7.8100000000000003E-2</v>
      </c>
      <c r="L249" s="6">
        <v>-0.21309999999999998</v>
      </c>
      <c r="M249" s="6">
        <v>-0.3034</v>
      </c>
      <c r="N249" s="6">
        <v>1E-4</v>
      </c>
      <c r="O249" s="6">
        <v>-3.5699999999999996E-2</v>
      </c>
      <c r="P249" s="6">
        <v>-0.50139999999999996</v>
      </c>
      <c r="Q249" s="6">
        <v>-9.0999999999999998E-2</v>
      </c>
      <c r="R249" s="6">
        <v>-6.2199999999999998E-2</v>
      </c>
      <c r="S249" s="6">
        <v>-4.5599999999999995E-2</v>
      </c>
      <c r="T249" s="6">
        <v>0.59650000000000003</v>
      </c>
      <c r="U249" s="6">
        <v>-1.9699999999999999E-2</v>
      </c>
      <c r="V249" s="6">
        <v>-2.4399999999999998E-2</v>
      </c>
      <c r="W249" s="6">
        <v>-1.2E-2</v>
      </c>
      <c r="X249" s="6">
        <v>2.52E-2</v>
      </c>
      <c r="Y249" s="6">
        <v>2.0299999999999999E-2</v>
      </c>
      <c r="Z249" s="6">
        <v>-7.0800000000000002E-2</v>
      </c>
    </row>
    <row r="250" spans="3:26" ht="15.5" x14ac:dyDescent="0.35">
      <c r="C250" t="s">
        <v>238</v>
      </c>
      <c r="I250" s="6">
        <v>-2.0000000000000001E-4</v>
      </c>
      <c r="J250" s="6">
        <v>3.9300000000000002E-2</v>
      </c>
      <c r="K250" s="6">
        <v>-0.28350000000000003</v>
      </c>
      <c r="L250" s="6">
        <v>-0.58160000000000001</v>
      </c>
      <c r="M250" s="6">
        <v>-1.5591999999999999</v>
      </c>
      <c r="N250" s="6">
        <v>2.0000000000000001E-4</v>
      </c>
      <c r="O250" s="6">
        <v>-0.13419999999999999</v>
      </c>
      <c r="P250" s="6">
        <v>-1.5393000000000001</v>
      </c>
      <c r="Q250" s="6">
        <v>-0.18479999999999999</v>
      </c>
      <c r="R250" s="6">
        <v>-0.1109</v>
      </c>
      <c r="S250" s="6">
        <v>-8.0600000000000005E-2</v>
      </c>
      <c r="T250" s="6">
        <v>0.93680000000000008</v>
      </c>
      <c r="U250" s="6">
        <v>-6.6699999999999995E-2</v>
      </c>
      <c r="V250" s="6">
        <v>-6.3600000000000004E-2</v>
      </c>
      <c r="W250" s="6">
        <v>-2.5099999999999997E-2</v>
      </c>
      <c r="X250" s="6">
        <v>5.4199999999999998E-2</v>
      </c>
      <c r="Y250" s="6">
        <v>0.11779999999999999</v>
      </c>
      <c r="Z250" s="6">
        <v>-0.40619999999999995</v>
      </c>
    </row>
    <row r="251" spans="3:26" ht="15.5" x14ac:dyDescent="0.35">
      <c r="C251" t="s">
        <v>239</v>
      </c>
      <c r="I251" s="6">
        <v>-7.0999999999999995E-3</v>
      </c>
      <c r="J251" s="6">
        <v>0.48770000000000002</v>
      </c>
      <c r="K251" s="6">
        <v>0.17859999999999998</v>
      </c>
      <c r="L251" s="6">
        <v>2.383</v>
      </c>
      <c r="M251" s="6">
        <v>-1.4191</v>
      </c>
      <c r="N251" s="6">
        <v>-2.6099999999999998E-2</v>
      </c>
      <c r="O251" s="6">
        <v>-8.72E-2</v>
      </c>
      <c r="P251" s="6">
        <v>-0.67200000000000004</v>
      </c>
      <c r="Q251" s="6">
        <v>-0.19010000000000002</v>
      </c>
      <c r="R251" s="6">
        <v>-0.1754</v>
      </c>
      <c r="S251" s="6">
        <v>-0.16750000000000001</v>
      </c>
      <c r="T251" s="6">
        <v>5.8099999999999999E-2</v>
      </c>
      <c r="U251" s="6">
        <v>5.2699999999999997E-2</v>
      </c>
      <c r="V251" s="6">
        <v>7.6E-3</v>
      </c>
      <c r="W251" s="6">
        <v>2.53E-2</v>
      </c>
      <c r="X251" s="6">
        <v>0.15820000000000001</v>
      </c>
      <c r="Y251" s="6">
        <v>0.1729</v>
      </c>
      <c r="Z251" s="6">
        <v>-0.2248</v>
      </c>
    </row>
    <row r="252" spans="3:26" ht="15.5" x14ac:dyDescent="0.35">
      <c r="C252" t="s">
        <v>240</v>
      </c>
      <c r="I252" s="6">
        <v>-623.44000000000005</v>
      </c>
      <c r="J252" s="6">
        <v>906.19</v>
      </c>
      <c r="K252" s="6">
        <v>-284.76</v>
      </c>
      <c r="L252" s="6">
        <v>-2.14</v>
      </c>
      <c r="M252" s="6">
        <v>-6.64</v>
      </c>
      <c r="N252" s="6">
        <v>-0.3</v>
      </c>
      <c r="O252" s="6">
        <v>-1.17</v>
      </c>
      <c r="P252" s="6">
        <v>-11.72</v>
      </c>
      <c r="Q252" s="6">
        <v>-3.62</v>
      </c>
      <c r="R252" s="6">
        <v>-4.3099999999999996</v>
      </c>
      <c r="S252" s="6">
        <v>-5.69</v>
      </c>
      <c r="T252" s="6">
        <v>4.12</v>
      </c>
      <c r="U252" s="6">
        <v>1.88</v>
      </c>
      <c r="V252" s="6">
        <v>3.88</v>
      </c>
      <c r="W252" s="6">
        <v>3.26</v>
      </c>
      <c r="X252" s="6">
        <v>2.14</v>
      </c>
      <c r="Y252" s="6">
        <v>1.79</v>
      </c>
      <c r="Z252" s="6">
        <v>-2.93</v>
      </c>
    </row>
    <row r="253" spans="3:26" ht="15.5" x14ac:dyDescent="0.35">
      <c r="C253" t="s">
        <v>68</v>
      </c>
      <c r="I253" s="6">
        <v>0.06</v>
      </c>
      <c r="J253" s="6">
        <v>0.1</v>
      </c>
      <c r="K253" s="6">
        <v>0.44</v>
      </c>
      <c r="L253" s="6">
        <v>0.37</v>
      </c>
      <c r="M253" s="6">
        <v>1.1100000000000001</v>
      </c>
      <c r="N253" s="6">
        <v>0.37</v>
      </c>
      <c r="O253" s="6">
        <v>0.25</v>
      </c>
      <c r="P253" s="6">
        <v>0.54</v>
      </c>
      <c r="Q253" s="6">
        <v>0.13</v>
      </c>
      <c r="R253" s="6">
        <v>0.3</v>
      </c>
      <c r="S253" s="6">
        <v>0.42</v>
      </c>
      <c r="T253" s="6">
        <v>0.55000000000000004</v>
      </c>
      <c r="U253" s="6">
        <v>0.65</v>
      </c>
      <c r="V253" s="6">
        <v>0.63</v>
      </c>
      <c r="W253" s="6">
        <v>0.56999999999999995</v>
      </c>
      <c r="X253" s="6">
        <v>2.14</v>
      </c>
      <c r="Y253" s="6">
        <v>2.15</v>
      </c>
      <c r="Z253" s="6">
        <v>2.39</v>
      </c>
    </row>
    <row r="254" spans="3:26" ht="15.5" x14ac:dyDescent="0.35">
      <c r="C254" t="s">
        <v>65</v>
      </c>
      <c r="I254" s="6">
        <v>2799.97</v>
      </c>
      <c r="J254" s="6">
        <v>926.32</v>
      </c>
      <c r="K254" s="6">
        <v>162.71</v>
      </c>
      <c r="L254" s="6">
        <v>267.38</v>
      </c>
      <c r="M254" s="6">
        <v>512.14</v>
      </c>
      <c r="N254" s="6">
        <v>1098.05</v>
      </c>
      <c r="O254" s="6">
        <v>1096.94</v>
      </c>
      <c r="P254" s="6">
        <v>1304.1600000000001</v>
      </c>
      <c r="Q254" s="6">
        <v>3419.38</v>
      </c>
      <c r="R254" s="6">
        <v>4112.54</v>
      </c>
      <c r="S254" s="6">
        <v>4448.3599999999997</v>
      </c>
      <c r="T254" s="6">
        <v>4737.5</v>
      </c>
      <c r="U254" s="6">
        <v>889.77</v>
      </c>
      <c r="V254" s="6">
        <v>949.13</v>
      </c>
      <c r="W254" s="6">
        <v>1009.5</v>
      </c>
      <c r="X254" s="6">
        <v>444.25</v>
      </c>
      <c r="Y254" s="6">
        <v>335.46</v>
      </c>
      <c r="Z254" s="6">
        <v>295.93</v>
      </c>
    </row>
    <row r="255" spans="3:26" ht="15.5" x14ac:dyDescent="0.35">
      <c r="C255" t="s">
        <v>241</v>
      </c>
      <c r="I255" s="6">
        <v>0.06</v>
      </c>
      <c r="J255" s="6">
        <v>0.1</v>
      </c>
      <c r="K255" s="6">
        <v>0.44</v>
      </c>
      <c r="L255" s="6">
        <v>0.37</v>
      </c>
      <c r="M255" s="6">
        <v>1.1100000000000001</v>
      </c>
      <c r="N255" s="6">
        <v>0.37</v>
      </c>
      <c r="O255" s="6">
        <v>0.25</v>
      </c>
      <c r="P255" s="6">
        <v>0.54</v>
      </c>
      <c r="Q255" s="6">
        <v>0.14000000000000001</v>
      </c>
      <c r="R255" s="6">
        <v>0.34</v>
      </c>
      <c r="S255" s="6">
        <v>0.5</v>
      </c>
      <c r="T255" s="6">
        <v>0.69</v>
      </c>
      <c r="U255" s="6">
        <v>0.7</v>
      </c>
      <c r="V255" s="6">
        <v>0.68</v>
      </c>
      <c r="W255" s="6">
        <v>0.61</v>
      </c>
      <c r="X255" s="6">
        <v>2.54</v>
      </c>
      <c r="Y255" s="6">
        <v>2.15</v>
      </c>
      <c r="Z255" s="6">
        <v>2.39</v>
      </c>
    </row>
    <row r="256" spans="3:26" ht="15.5" x14ac:dyDescent="0.35">
      <c r="C256" t="s">
        <v>242</v>
      </c>
      <c r="I256" s="6">
        <v>2799.97</v>
      </c>
      <c r="J256" s="6">
        <v>926.32</v>
      </c>
      <c r="K256" s="6">
        <v>162.71</v>
      </c>
      <c r="L256" s="6">
        <v>267.38</v>
      </c>
      <c r="M256" s="6">
        <v>512.13</v>
      </c>
      <c r="N256" s="6">
        <v>1097.99</v>
      </c>
      <c r="O256" s="6">
        <v>1096.3599999999999</v>
      </c>
      <c r="P256" s="5">
        <v>1303</v>
      </c>
      <c r="Q256" s="6">
        <v>3090.14</v>
      </c>
      <c r="R256" s="6">
        <v>3580.02</v>
      </c>
      <c r="S256" s="6">
        <v>3763.14</v>
      </c>
      <c r="T256" s="6">
        <v>3755.32</v>
      </c>
      <c r="U256" s="6">
        <v>823.62</v>
      </c>
      <c r="V256" s="6">
        <v>887.65</v>
      </c>
      <c r="W256" s="6">
        <v>945.93</v>
      </c>
      <c r="X256" s="6">
        <v>374.56</v>
      </c>
      <c r="Y256" s="6">
        <v>335.46</v>
      </c>
      <c r="Z256" s="6">
        <v>295.93</v>
      </c>
    </row>
    <row r="257" spans="2:26" ht="15.5" x14ac:dyDescent="0.35">
      <c r="C257" t="s">
        <v>243</v>
      </c>
      <c r="I257" s="5">
        <v>12000000000</v>
      </c>
      <c r="J257" s="5">
        <v>12000000000</v>
      </c>
      <c r="K257" s="5">
        <v>45000000000</v>
      </c>
      <c r="L257" s="5">
        <v>40000000000</v>
      </c>
      <c r="M257" s="5">
        <v>2695000000000</v>
      </c>
      <c r="N257" s="5">
        <v>2479000000000</v>
      </c>
      <c r="O257" s="5">
        <v>1594000000000</v>
      </c>
      <c r="P257" s="5">
        <v>1449000000000</v>
      </c>
      <c r="Q257" s="5">
        <v>2298000000000</v>
      </c>
      <c r="R257" s="5">
        <v>2392000000000</v>
      </c>
      <c r="S257" s="5">
        <v>1502000000000</v>
      </c>
      <c r="T257" s="5">
        <v>374000000000</v>
      </c>
      <c r="U257" s="5">
        <v>569000000000</v>
      </c>
      <c r="V257" s="5">
        <v>260000000000</v>
      </c>
      <c r="W257" s="5">
        <v>121000000000</v>
      </c>
      <c r="X257" s="5">
        <v>687000000000</v>
      </c>
      <c r="Y257" s="5">
        <v>679000000000</v>
      </c>
      <c r="Z257" s="5">
        <v>288000000000</v>
      </c>
    </row>
    <row r="258" spans="2:26" ht="15.5" x14ac:dyDescent="0.35">
      <c r="C258" t="s">
        <v>244</v>
      </c>
      <c r="M258" s="5">
        <v>112000000000</v>
      </c>
      <c r="N258" s="5">
        <v>700000000000</v>
      </c>
      <c r="O258" s="5">
        <v>2108000000000</v>
      </c>
      <c r="P258" s="5">
        <v>1597000000000</v>
      </c>
      <c r="Q258" s="5">
        <v>1521000000000</v>
      </c>
      <c r="R258" s="5">
        <v>1024000000000</v>
      </c>
      <c r="S258" s="5">
        <v>1714000000000</v>
      </c>
      <c r="T258" s="5">
        <v>1717000000000</v>
      </c>
      <c r="U258" s="5">
        <v>1136000000000</v>
      </c>
      <c r="V258" s="5">
        <v>1018000000000</v>
      </c>
      <c r="W258" s="5">
        <v>782000000000</v>
      </c>
      <c r="X258" s="5">
        <v>45000000000</v>
      </c>
      <c r="Y258" s="5">
        <v>437000000000</v>
      </c>
      <c r="Z258" s="5">
        <v>644000000000</v>
      </c>
    </row>
    <row r="259" spans="2:26" ht="15.5" x14ac:dyDescent="0.35">
      <c r="C259" t="s">
        <v>25</v>
      </c>
      <c r="I259" s="5">
        <v>12000000000</v>
      </c>
      <c r="J259" s="5">
        <v>12000000000</v>
      </c>
      <c r="K259" s="5">
        <v>45000000000</v>
      </c>
      <c r="L259" s="5">
        <v>40000000000</v>
      </c>
      <c r="M259" s="5">
        <v>2807000000000</v>
      </c>
      <c r="N259" s="5">
        <v>3180000000000</v>
      </c>
      <c r="O259" s="5">
        <v>3703000000000</v>
      </c>
      <c r="P259" s="5">
        <v>3047000000000</v>
      </c>
      <c r="Q259" s="5">
        <v>3819000000000</v>
      </c>
      <c r="R259" s="5">
        <v>3417000000000</v>
      </c>
      <c r="S259" s="5">
        <v>3217000000000</v>
      </c>
      <c r="T259" s="5">
        <v>2090000000000</v>
      </c>
      <c r="U259" s="5">
        <v>1705000000000</v>
      </c>
      <c r="V259" s="5">
        <v>1278000000000</v>
      </c>
      <c r="W259" s="5">
        <v>903000000000</v>
      </c>
      <c r="X259" s="5">
        <v>732000000000</v>
      </c>
      <c r="Y259" s="5">
        <v>1116000000000</v>
      </c>
      <c r="Z259" s="5">
        <v>932000000000</v>
      </c>
    </row>
    <row r="260" spans="2:26" ht="15.5" x14ac:dyDescent="0.35">
      <c r="C260" t="s">
        <v>22</v>
      </c>
      <c r="I260" s="5">
        <v>-242000000000</v>
      </c>
      <c r="J260" s="5">
        <v>-240000000000</v>
      </c>
      <c r="K260" s="5">
        <v>-208000000000</v>
      </c>
      <c r="L260" s="5">
        <v>-495000000000</v>
      </c>
      <c r="M260" s="5">
        <v>2730000000000</v>
      </c>
      <c r="N260" s="5">
        <v>3086000000000</v>
      </c>
      <c r="O260" s="5">
        <v>3626000000000</v>
      </c>
      <c r="P260" s="5">
        <v>2974000000000</v>
      </c>
      <c r="Q260" s="5">
        <v>3700000000000</v>
      </c>
      <c r="R260" s="5">
        <v>3318000000000</v>
      </c>
      <c r="S260" s="5">
        <v>3136000000000</v>
      </c>
      <c r="T260" s="5">
        <v>1773000000000</v>
      </c>
      <c r="U260" s="5">
        <v>1313000000000</v>
      </c>
      <c r="V260" s="5">
        <v>430000000000</v>
      </c>
      <c r="W260" s="5">
        <v>91000000000</v>
      </c>
      <c r="X260" s="5">
        <v>664000000000</v>
      </c>
      <c r="Y260" s="5">
        <v>1085000000000</v>
      </c>
      <c r="Z260" s="5">
        <v>881000000000</v>
      </c>
    </row>
    <row r="261" spans="2:26" ht="15.5" x14ac:dyDescent="0.35">
      <c r="C261" t="s">
        <v>245</v>
      </c>
      <c r="I261" s="5">
        <v>-1107000000000</v>
      </c>
      <c r="J261" s="5">
        <v>-1101000000000</v>
      </c>
      <c r="K261" s="5">
        <v>-1239000000000</v>
      </c>
      <c r="L261" s="5">
        <v>-1081000000000</v>
      </c>
      <c r="M261" s="5">
        <v>-4262000000000</v>
      </c>
      <c r="N261" s="5">
        <v>-4787000000000</v>
      </c>
      <c r="O261" s="5">
        <v>-3724000000000</v>
      </c>
      <c r="P261" s="5">
        <v>-3811000000000</v>
      </c>
      <c r="Q261" s="5">
        <v>-3798000000000</v>
      </c>
      <c r="R261" s="5">
        <v>-3140000000000</v>
      </c>
      <c r="S261" s="5">
        <v>-1916000000000</v>
      </c>
      <c r="T261" s="5">
        <v>19000000000</v>
      </c>
      <c r="U261" s="5">
        <v>-383000000000</v>
      </c>
      <c r="V261" s="5">
        <v>298000000000</v>
      </c>
      <c r="W261" s="5">
        <v>736000000000</v>
      </c>
      <c r="X261" s="5">
        <v>-622000000000</v>
      </c>
      <c r="Y261" s="5">
        <v>-658000000000</v>
      </c>
      <c r="Z261" s="5">
        <v>-330000000000</v>
      </c>
    </row>
    <row r="262" spans="2:26" ht="15.5" x14ac:dyDescent="0.35">
      <c r="C262" t="s">
        <v>246</v>
      </c>
      <c r="I262" s="5">
        <v>-24000000000</v>
      </c>
      <c r="J262" s="5">
        <v>-47000000000</v>
      </c>
      <c r="K262" s="5">
        <v>-143000000000</v>
      </c>
      <c r="L262" s="5">
        <v>-333000000000</v>
      </c>
      <c r="M262" s="5">
        <v>-385000000000</v>
      </c>
      <c r="N262" s="5">
        <v>-245000000000</v>
      </c>
      <c r="O262" s="5">
        <v>-312000000000</v>
      </c>
      <c r="P262" s="5">
        <v>-11000000000</v>
      </c>
      <c r="Q262" s="5">
        <v>-367000000000</v>
      </c>
      <c r="R262" s="5">
        <v>-162000000000</v>
      </c>
      <c r="S262" s="5">
        <v>-1007000000000</v>
      </c>
      <c r="T262" s="5">
        <v>65000000000</v>
      </c>
      <c r="U262" s="5">
        <v>385000000000</v>
      </c>
      <c r="V262" s="5">
        <v>436000000000</v>
      </c>
      <c r="W262" s="5">
        <v>-6000000000</v>
      </c>
      <c r="X262" s="5">
        <v>166000000000</v>
      </c>
      <c r="Y262" s="5">
        <v>17000000000</v>
      </c>
      <c r="Z262" s="5">
        <v>-14000000000</v>
      </c>
    </row>
    <row r="263" spans="2:26" ht="15.5" x14ac:dyDescent="0.35">
      <c r="C263" t="s">
        <v>247</v>
      </c>
      <c r="J263" s="5">
        <v>0</v>
      </c>
      <c r="K263" s="5">
        <v>-2000000000</v>
      </c>
      <c r="L263" s="5">
        <v>-4000000000</v>
      </c>
      <c r="M263" s="5">
        <v>-2000000000</v>
      </c>
      <c r="N263" s="5">
        <v>-3000000000</v>
      </c>
      <c r="O263" s="5">
        <v>-19000000000</v>
      </c>
      <c r="P263" s="5">
        <v>-271000000000</v>
      </c>
      <c r="Q263" s="5">
        <v>-248000000000</v>
      </c>
      <c r="R263" s="5">
        <v>-828000000000</v>
      </c>
      <c r="S263" s="5">
        <v>-419000000000</v>
      </c>
      <c r="T263" s="5">
        <v>-1713000000000</v>
      </c>
      <c r="U263" s="5">
        <v>-1333000000000</v>
      </c>
      <c r="V263" s="5">
        <v>-734000000000</v>
      </c>
      <c r="W263" s="5">
        <v>-728000000000</v>
      </c>
      <c r="X263" s="5">
        <v>-201000000000</v>
      </c>
      <c r="Y263" s="5">
        <v>-374000000000</v>
      </c>
      <c r="Z263" s="5">
        <v>-307000000000</v>
      </c>
    </row>
    <row r="264" spans="2:26" ht="15.5" x14ac:dyDescent="0.35">
      <c r="C264" t="s">
        <v>14</v>
      </c>
      <c r="I264" s="5">
        <v>-24000000000</v>
      </c>
      <c r="J264" s="5">
        <v>-47000000000</v>
      </c>
      <c r="K264" s="5">
        <v>-146000000000</v>
      </c>
      <c r="L264" s="5">
        <v>-338000000000</v>
      </c>
      <c r="M264" s="5">
        <v>-386000000000</v>
      </c>
      <c r="N264" s="5">
        <v>-248000000000</v>
      </c>
      <c r="O264" s="5">
        <v>-331000000000</v>
      </c>
      <c r="P264" s="5">
        <v>-282000000000</v>
      </c>
      <c r="Q264" s="5">
        <v>-615000000000</v>
      </c>
      <c r="R264" s="5">
        <v>-991000000000</v>
      </c>
      <c r="S264" s="5">
        <v>-1426000000000</v>
      </c>
      <c r="T264" s="5">
        <v>-1648000000000</v>
      </c>
      <c r="U264" s="5">
        <v>-948000000000</v>
      </c>
      <c r="V264" s="5">
        <v>-298000000000</v>
      </c>
      <c r="W264" s="5">
        <v>-735000000000</v>
      </c>
      <c r="X264" s="5">
        <v>-35000000000</v>
      </c>
      <c r="Y264" s="5">
        <v>-356000000000</v>
      </c>
      <c r="Z264" s="5">
        <v>-321000000000</v>
      </c>
    </row>
    <row r="265" spans="2:26" ht="15.5" x14ac:dyDescent="0.35">
      <c r="C265" t="s">
        <v>16</v>
      </c>
      <c r="I265" s="6">
        <v>-13.64</v>
      </c>
      <c r="J265" s="6">
        <v>-26.96</v>
      </c>
      <c r="K265" s="6">
        <v>-83.64</v>
      </c>
      <c r="L265" s="6">
        <v>-193.76</v>
      </c>
      <c r="M265" s="6">
        <v>-221.85</v>
      </c>
      <c r="N265" s="6">
        <v>-142.1</v>
      </c>
      <c r="O265" s="6">
        <v>-190.05</v>
      </c>
      <c r="P265" s="6">
        <v>-161.63</v>
      </c>
      <c r="Q265" s="6">
        <v>-353.24</v>
      </c>
      <c r="R265" s="6">
        <v>-568.54999999999995</v>
      </c>
      <c r="S265" s="6">
        <v>-818.44</v>
      </c>
      <c r="T265" s="6">
        <v>-945.83</v>
      </c>
      <c r="U265" s="6">
        <v>-544.16</v>
      </c>
      <c r="V265" s="6">
        <v>-170.99</v>
      </c>
      <c r="W265" s="6">
        <v>-421.69</v>
      </c>
      <c r="X265" s="6">
        <v>-20.05</v>
      </c>
      <c r="Y265" s="6">
        <v>-429.74</v>
      </c>
      <c r="Z265" s="6">
        <v>-387.04</v>
      </c>
    </row>
    <row r="267" spans="2:26" ht="15.5" x14ac:dyDescent="0.35">
      <c r="B267" t="s">
        <v>248</v>
      </c>
      <c r="C267" t="s">
        <v>249</v>
      </c>
      <c r="D267" s="5">
        <v>-2000000000</v>
      </c>
      <c r="E267" s="5">
        <v>5000000000</v>
      </c>
      <c r="F267" s="5">
        <v>-4000000000</v>
      </c>
      <c r="G267" s="5">
        <v>4000000000</v>
      </c>
      <c r="H267" s="5">
        <v>-9000000000</v>
      </c>
      <c r="I267" s="5">
        <v>-1000000000</v>
      </c>
      <c r="J267" s="5">
        <v>63000000000</v>
      </c>
      <c r="K267" s="5">
        <v>-80000000000</v>
      </c>
      <c r="L267" s="5">
        <v>-271000000000</v>
      </c>
      <c r="M267" s="5">
        <v>-1391000000000</v>
      </c>
      <c r="N267" s="5">
        <v>367000000</v>
      </c>
      <c r="O267" s="5">
        <v>-256000000000</v>
      </c>
      <c r="P267" s="5">
        <v>-3497000000000</v>
      </c>
      <c r="Q267" s="5">
        <v>-1101000000000</v>
      </c>
    </row>
    <row r="268" spans="2:26" ht="15.5" x14ac:dyDescent="0.35">
      <c r="C268" t="s">
        <v>250</v>
      </c>
      <c r="H268" s="5">
        <v>3000000000</v>
      </c>
      <c r="I268" s="5">
        <v>-1000000000</v>
      </c>
      <c r="J268" s="5">
        <v>63000000000</v>
      </c>
      <c r="K268" s="5">
        <v>-80000000000</v>
      </c>
      <c r="L268" s="5">
        <v>-271000000000</v>
      </c>
      <c r="M268" s="5">
        <v>-1391000000000</v>
      </c>
      <c r="N268" s="5">
        <v>367000000</v>
      </c>
      <c r="O268" s="5">
        <v>-256000000000</v>
      </c>
      <c r="P268" s="5">
        <v>-3497000000000</v>
      </c>
      <c r="Q268" s="5">
        <v>-1101000000000</v>
      </c>
    </row>
    <row r="269" spans="2:26" ht="15.5" x14ac:dyDescent="0.35">
      <c r="C269" t="s">
        <v>56</v>
      </c>
      <c r="D269" s="6">
        <v>-1.23</v>
      </c>
      <c r="E269" s="6">
        <v>2.81</v>
      </c>
      <c r="F269" s="6">
        <v>-2.33</v>
      </c>
      <c r="G269" s="6">
        <v>2.21</v>
      </c>
      <c r="H269" s="6">
        <v>-4.91</v>
      </c>
      <c r="I269" s="6">
        <v>-0.6</v>
      </c>
      <c r="J269" s="6">
        <v>36.450000000000003</v>
      </c>
      <c r="K269" s="6">
        <v>-46.12</v>
      </c>
      <c r="L269" s="6">
        <v>-155.51</v>
      </c>
      <c r="M269" s="6">
        <v>-798.54</v>
      </c>
      <c r="N269" s="6">
        <v>0.21</v>
      </c>
      <c r="O269" s="6">
        <v>-147.16</v>
      </c>
      <c r="P269" s="6">
        <v>-2007.51</v>
      </c>
      <c r="Q269" s="6">
        <v>-631.78</v>
      </c>
    </row>
    <row r="270" spans="2:26" ht="15.5" x14ac:dyDescent="0.35">
      <c r="C270" t="s">
        <v>251</v>
      </c>
      <c r="H270" s="6">
        <v>1.46</v>
      </c>
      <c r="I270" s="6">
        <v>-0.6</v>
      </c>
      <c r="J270" s="6">
        <v>36.450000000000003</v>
      </c>
      <c r="K270" s="6">
        <v>-46.12</v>
      </c>
      <c r="L270" s="6">
        <v>-155.51</v>
      </c>
      <c r="M270" s="6">
        <v>-798.54</v>
      </c>
      <c r="N270" s="6">
        <v>0.21</v>
      </c>
      <c r="O270" s="6">
        <v>-147.16</v>
      </c>
      <c r="P270" s="6">
        <v>-2007.51</v>
      </c>
      <c r="Q270" s="6">
        <v>-631.78</v>
      </c>
    </row>
    <row r="271" spans="2:26" ht="15.5" x14ac:dyDescent="0.35">
      <c r="C271" t="s">
        <v>252</v>
      </c>
      <c r="D271" s="5">
        <v>185000000</v>
      </c>
      <c r="E271" s="5">
        <v>266000000</v>
      </c>
      <c r="F271" s="5">
        <v>474000000</v>
      </c>
      <c r="G271" s="5">
        <v>420000000</v>
      </c>
      <c r="H271" s="5">
        <v>740000000</v>
      </c>
      <c r="I271" s="5">
        <v>2000000000</v>
      </c>
      <c r="J271" s="5">
        <v>29000000000</v>
      </c>
      <c r="K271" s="5">
        <v>114000000000</v>
      </c>
      <c r="L271" s="5">
        <v>140000000000</v>
      </c>
      <c r="M271" s="5">
        <v>152000000000</v>
      </c>
      <c r="N271" s="5">
        <v>189000000000</v>
      </c>
      <c r="O271" s="5">
        <v>249000000000</v>
      </c>
      <c r="P271" s="5">
        <v>901000000000</v>
      </c>
      <c r="Q271" s="5">
        <v>982000000000</v>
      </c>
    </row>
    <row r="272" spans="2:26" ht="15.5" x14ac:dyDescent="0.35">
      <c r="C272" t="s">
        <v>253</v>
      </c>
      <c r="H272" s="5">
        <v>1000000000</v>
      </c>
      <c r="I272" s="5">
        <v>2000000000</v>
      </c>
      <c r="J272" s="5">
        <v>29000000000</v>
      </c>
      <c r="K272" s="5">
        <v>114000000000</v>
      </c>
      <c r="L272" s="5">
        <v>140000000000</v>
      </c>
      <c r="M272" s="5">
        <v>152000000000</v>
      </c>
      <c r="N272" s="5">
        <v>189000000000</v>
      </c>
      <c r="O272" s="5">
        <v>249000000000</v>
      </c>
      <c r="P272" s="5">
        <v>901000000000</v>
      </c>
      <c r="Q272" s="5">
        <v>982000000000</v>
      </c>
    </row>
    <row r="273" spans="3:9" ht="15.5" x14ac:dyDescent="0.35">
      <c r="C273" t="s">
        <v>254</v>
      </c>
      <c r="I273" s="6">
        <v>-18.54</v>
      </c>
    </row>
    <row r="274" spans="3:9" ht="15.5" x14ac:dyDescent="0.35">
      <c r="C274" t="s">
        <v>255</v>
      </c>
      <c r="I274" s="6">
        <v>62.42</v>
      </c>
    </row>
    <row r="275" spans="3:9" ht="15.5" x14ac:dyDescent="0.35">
      <c r="C275" t="s">
        <v>256</v>
      </c>
      <c r="I275" s="6">
        <v>7.49</v>
      </c>
    </row>
    <row r="276" spans="3:9" ht="15.5" x14ac:dyDescent="0.35">
      <c r="C276" t="s">
        <v>257</v>
      </c>
      <c r="I276" s="6">
        <v>1.6E-2</v>
      </c>
    </row>
    <row r="277" spans="3:9" ht="15.5" x14ac:dyDescent="0.35">
      <c r="C277" t="s">
        <v>258</v>
      </c>
      <c r="I277" s="6">
        <v>117.87</v>
      </c>
    </row>
    <row r="278" spans="3:9" ht="15.5" x14ac:dyDescent="0.35">
      <c r="C278" t="s">
        <v>259</v>
      </c>
      <c r="I278" s="6">
        <v>0.12</v>
      </c>
    </row>
    <row r="279" spans="3:9" ht="15.5" x14ac:dyDescent="0.35">
      <c r="C279" t="s">
        <v>260</v>
      </c>
      <c r="I279" s="6">
        <v>-2.44</v>
      </c>
    </row>
    <row r="280" spans="3:9" ht="15.5" x14ac:dyDescent="0.35">
      <c r="C280" t="s">
        <v>261</v>
      </c>
      <c r="I280" s="6">
        <v>-2.44</v>
      </c>
    </row>
    <row r="281" spans="3:9" ht="15.5" x14ac:dyDescent="0.35">
      <c r="C281" t="s">
        <v>262</v>
      </c>
      <c r="I281" s="6">
        <v>88.33</v>
      </c>
    </row>
    <row r="282" spans="3:9" ht="15.5" x14ac:dyDescent="0.35">
      <c r="C282" t="s">
        <v>263</v>
      </c>
      <c r="I282" s="5">
        <v>-19</v>
      </c>
    </row>
    <row r="283" spans="3:9" ht="15.5" x14ac:dyDescent="0.35">
      <c r="C283" t="s">
        <v>264</v>
      </c>
      <c r="I283" s="6">
        <v>-0.63</v>
      </c>
    </row>
    <row r="284" spans="3:9" ht="15.5" x14ac:dyDescent="0.35">
      <c r="C284" t="s">
        <v>265</v>
      </c>
      <c r="I284" s="6">
        <v>-0.76</v>
      </c>
    </row>
    <row r="285" spans="3:9" ht="15.5" x14ac:dyDescent="0.35">
      <c r="C285" t="s">
        <v>266</v>
      </c>
      <c r="I285" s="6">
        <v>1.46</v>
      </c>
    </row>
    <row r="286" spans="3:9" ht="15.5" x14ac:dyDescent="0.35">
      <c r="C286" t="s">
        <v>267</v>
      </c>
      <c r="I286" s="6">
        <v>-4.91</v>
      </c>
    </row>
    <row r="287" spans="3:9" ht="15.5" x14ac:dyDescent="0.35">
      <c r="C287" t="s">
        <v>268</v>
      </c>
      <c r="I287" s="6">
        <v>0.77</v>
      </c>
    </row>
    <row r="288" spans="3:9" ht="15.5" x14ac:dyDescent="0.35">
      <c r="C288" t="s">
        <v>269</v>
      </c>
      <c r="D288" s="6">
        <v>117.16</v>
      </c>
    </row>
    <row r="289" spans="3:9" ht="15.5" x14ac:dyDescent="0.35">
      <c r="C289" t="s">
        <v>270</v>
      </c>
      <c r="I289" s="6">
        <v>776.13</v>
      </c>
    </row>
    <row r="290" spans="3:9" ht="15.5" x14ac:dyDescent="0.35">
      <c r="C290" t="s">
        <v>271</v>
      </c>
      <c r="I290" s="6">
        <v>-37.229999999999997</v>
      </c>
    </row>
    <row r="291" spans="3:9" ht="15.5" x14ac:dyDescent="0.35">
      <c r="C291" t="s">
        <v>272</v>
      </c>
      <c r="D291" s="6">
        <v>0.2</v>
      </c>
    </row>
    <row r="292" spans="3:9" ht="15.5" x14ac:dyDescent="0.35">
      <c r="C292" t="s">
        <v>273</v>
      </c>
      <c r="D292" s="6">
        <v>0.2</v>
      </c>
    </row>
    <row r="293" spans="3:9" ht="15.5" x14ac:dyDescent="0.35">
      <c r="C293" t="s">
        <v>274</v>
      </c>
      <c r="D293" s="6">
        <v>0.01</v>
      </c>
    </row>
    <row r="294" spans="3:9" ht="15.5" x14ac:dyDescent="0.35">
      <c r="C294" t="s">
        <v>276</v>
      </c>
      <c r="D294" s="6">
        <v>1.03</v>
      </c>
    </row>
    <row r="295" spans="3:9" ht="15.5" x14ac:dyDescent="0.35">
      <c r="C295" t="s">
        <v>277</v>
      </c>
      <c r="D295" s="6">
        <v>0.01</v>
      </c>
    </row>
    <row r="296" spans="3:9" ht="15.5" x14ac:dyDescent="0.35">
      <c r="C296" t="s">
        <v>278</v>
      </c>
      <c r="D296" s="6">
        <v>1.38</v>
      </c>
    </row>
    <row r="297" spans="3:9" ht="15.5" x14ac:dyDescent="0.35">
      <c r="C297" t="s">
        <v>279</v>
      </c>
      <c r="I297" s="6">
        <v>-219.11</v>
      </c>
    </row>
    <row r="298" spans="3:9" ht="15.5" x14ac:dyDescent="0.35">
      <c r="C298" t="s">
        <v>12</v>
      </c>
      <c r="D298" s="5">
        <v>-51000000000</v>
      </c>
    </row>
    <row r="299" spans="3:9" ht="15.5" x14ac:dyDescent="0.35">
      <c r="C299" t="s">
        <v>280</v>
      </c>
      <c r="I299" s="6">
        <v>-4.18</v>
      </c>
    </row>
    <row r="300" spans="3:9" ht="15.5" x14ac:dyDescent="0.35">
      <c r="C300" t="s">
        <v>281</v>
      </c>
      <c r="I300" s="6">
        <v>1.4000000000000002E-3</v>
      </c>
    </row>
    <row r="301" spans="3:9" ht="15.5" x14ac:dyDescent="0.35">
      <c r="C301" t="s">
        <v>282</v>
      </c>
      <c r="I301" s="6">
        <v>1.9E-3</v>
      </c>
    </row>
    <row r="302" spans="3:9" ht="15.5" x14ac:dyDescent="0.35">
      <c r="C302" t="s">
        <v>283</v>
      </c>
      <c r="I302" s="6">
        <v>-4.5000000000000005E-3</v>
      </c>
    </row>
    <row r="303" spans="3:9" ht="15.5" x14ac:dyDescent="0.35">
      <c r="C303" t="s">
        <v>284</v>
      </c>
      <c r="I303" s="6">
        <v>-4.5000000000000005E-3</v>
      </c>
    </row>
    <row r="304" spans="3:9" ht="15.5" x14ac:dyDescent="0.35">
      <c r="C304" t="s">
        <v>285</v>
      </c>
      <c r="D304" s="6">
        <v>41.56</v>
      </c>
    </row>
    <row r="305" spans="3:9" ht="15.5" x14ac:dyDescent="0.35">
      <c r="C305" t="s">
        <v>287</v>
      </c>
      <c r="D305" s="6">
        <v>800866.05</v>
      </c>
    </row>
    <row r="306" spans="3:9" ht="15.5" x14ac:dyDescent="0.35">
      <c r="C306" t="s">
        <v>288</v>
      </c>
      <c r="D306" s="6">
        <v>-800824.49</v>
      </c>
    </row>
    <row r="307" spans="3:9" ht="15.5" x14ac:dyDescent="0.35">
      <c r="C307" t="s">
        <v>289</v>
      </c>
      <c r="D307" s="6">
        <v>2.19</v>
      </c>
    </row>
    <row r="308" spans="3:9" ht="15.5" x14ac:dyDescent="0.35">
      <c r="C308" t="s">
        <v>52</v>
      </c>
      <c r="I308" s="5">
        <v>159000000000</v>
      </c>
    </row>
    <row r="309" spans="3:9" ht="15.5" x14ac:dyDescent="0.35">
      <c r="C309" t="s">
        <v>292</v>
      </c>
      <c r="I309" s="5">
        <v>-915000000000</v>
      </c>
    </row>
    <row r="310" spans="3:9" ht="15.5" x14ac:dyDescent="0.35">
      <c r="C310" t="s">
        <v>293</v>
      </c>
      <c r="I310" s="5">
        <v>1740000000</v>
      </c>
    </row>
    <row r="311" spans="3:9" ht="15.5" x14ac:dyDescent="0.35">
      <c r="C311" t="s">
        <v>294</v>
      </c>
      <c r="I311" s="6">
        <v>0.56059999999999999</v>
      </c>
    </row>
    <row r="312" spans="3:9" ht="15.5" x14ac:dyDescent="0.35">
      <c r="C312" t="s">
        <v>295</v>
      </c>
      <c r="D312" s="6">
        <v>0.16219999999999998</v>
      </c>
    </row>
    <row r="313" spans="3:9" ht="15.5" x14ac:dyDescent="0.35">
      <c r="C313" t="s">
        <v>296</v>
      </c>
      <c r="D313" s="6">
        <v>-28.432399999999998</v>
      </c>
    </row>
    <row r="314" spans="3:9" ht="15.5" x14ac:dyDescent="0.35">
      <c r="C314" t="s">
        <v>297</v>
      </c>
      <c r="D314" s="6">
        <v>-11.556800000000001</v>
      </c>
    </row>
    <row r="315" spans="3:9" ht="15.5" x14ac:dyDescent="0.35">
      <c r="C315" t="s">
        <v>298</v>
      </c>
      <c r="D315" s="6">
        <v>-0.65359999999999996</v>
      </c>
    </row>
    <row r="316" spans="3:9" ht="15.5" x14ac:dyDescent="0.35">
      <c r="C316" t="s">
        <v>299</v>
      </c>
      <c r="D316" s="6">
        <v>-0.91400000000000003</v>
      </c>
    </row>
    <row r="317" spans="3:9" ht="15.5" x14ac:dyDescent="0.35">
      <c r="C317" t="s">
        <v>300</v>
      </c>
      <c r="D317" s="6">
        <v>0.62619999999999998</v>
      </c>
    </row>
    <row r="318" spans="3:9" ht="15.5" x14ac:dyDescent="0.35">
      <c r="C318" t="s">
        <v>301</v>
      </c>
      <c r="I318" s="5">
        <v>4</v>
      </c>
    </row>
    <row r="319" spans="3:9" ht="15.5" x14ac:dyDescent="0.35">
      <c r="C319" t="s">
        <v>302</v>
      </c>
      <c r="I319" s="6">
        <v>0.24</v>
      </c>
    </row>
    <row r="320" spans="3:9" ht="15.5" x14ac:dyDescent="0.35">
      <c r="C320" t="s">
        <v>303</v>
      </c>
      <c r="I320" s="6">
        <v>0.17</v>
      </c>
    </row>
    <row r="321" spans="3:9" ht="15.5" x14ac:dyDescent="0.35">
      <c r="C321" t="s">
        <v>304</v>
      </c>
      <c r="I321" s="6">
        <v>0.17</v>
      </c>
    </row>
    <row r="322" spans="3:9" ht="15.5" x14ac:dyDescent="0.35">
      <c r="C322" t="s">
        <v>305</v>
      </c>
      <c r="I322" s="6">
        <v>0.06</v>
      </c>
    </row>
    <row r="323" spans="3:9" ht="15.5" x14ac:dyDescent="0.35">
      <c r="C323" t="s">
        <v>306</v>
      </c>
      <c r="I323" s="6">
        <v>0.02</v>
      </c>
    </row>
    <row r="324" spans="3:9" ht="15.5" x14ac:dyDescent="0.35">
      <c r="C324" t="s">
        <v>307</v>
      </c>
      <c r="I324" s="6">
        <v>0.99</v>
      </c>
    </row>
    <row r="325" spans="3:9" ht="15.5" x14ac:dyDescent="0.35">
      <c r="C325" t="s">
        <v>308</v>
      </c>
      <c r="I325" s="6">
        <v>0.09</v>
      </c>
    </row>
    <row r="326" spans="3:9" ht="15.5" x14ac:dyDescent="0.35">
      <c r="C326" t="s">
        <v>309</v>
      </c>
      <c r="I326" s="5">
        <v>1000000000</v>
      </c>
    </row>
    <row r="327" spans="3:9" ht="15.5" x14ac:dyDescent="0.35">
      <c r="C327" t="s">
        <v>310</v>
      </c>
      <c r="I327" s="5">
        <v>1000000000</v>
      </c>
    </row>
    <row r="328" spans="3:9" ht="15.5" x14ac:dyDescent="0.35">
      <c r="C328" t="s">
        <v>311</v>
      </c>
      <c r="I328" s="5">
        <v>49000000000</v>
      </c>
    </row>
    <row r="329" spans="3:9" ht="15.5" x14ac:dyDescent="0.35">
      <c r="C329" t="s">
        <v>312</v>
      </c>
      <c r="I329" s="5">
        <v>3000000000</v>
      </c>
    </row>
    <row r="330" spans="3:9" ht="15.5" x14ac:dyDescent="0.35">
      <c r="C330" t="s">
        <v>313</v>
      </c>
      <c r="D330" s="5">
        <v>204000000000</v>
      </c>
    </row>
    <row r="331" spans="3:9" ht="15.5" x14ac:dyDescent="0.35">
      <c r="C331" t="s">
        <v>314</v>
      </c>
      <c r="D331" s="5">
        <v>1866000000000</v>
      </c>
    </row>
    <row r="332" spans="3:9" ht="15.5" x14ac:dyDescent="0.35">
      <c r="C332" t="s">
        <v>315</v>
      </c>
      <c r="D332" s="5">
        <v>1395000000000</v>
      </c>
    </row>
    <row r="333" spans="3:9" ht="15.5" x14ac:dyDescent="0.35">
      <c r="C333" t="s">
        <v>233</v>
      </c>
      <c r="D333" s="5">
        <v>-1111000000000</v>
      </c>
    </row>
    <row r="334" spans="3:9" ht="15.5" x14ac:dyDescent="0.35">
      <c r="C334" t="s">
        <v>232</v>
      </c>
      <c r="I334" s="5">
        <v>1352000000000</v>
      </c>
    </row>
    <row r="335" spans="3:9" ht="15.5" x14ac:dyDescent="0.35">
      <c r="C335" t="s">
        <v>230</v>
      </c>
      <c r="D335" s="5">
        <v>12000000000</v>
      </c>
    </row>
    <row r="336" spans="3:9" ht="15.5" x14ac:dyDescent="0.35">
      <c r="C336" t="s">
        <v>23</v>
      </c>
      <c r="D336" s="5">
        <v>12000000000</v>
      </c>
    </row>
    <row r="337" spans="3:9" ht="15.5" x14ac:dyDescent="0.35">
      <c r="C337" t="s">
        <v>20</v>
      </c>
      <c r="D337" s="5">
        <v>-192000000000</v>
      </c>
    </row>
    <row r="338" spans="3:9" ht="15.5" x14ac:dyDescent="0.35">
      <c r="C338" t="s">
        <v>316</v>
      </c>
      <c r="I338" s="5">
        <v>471000000000</v>
      </c>
    </row>
    <row r="339" spans="3:9" ht="15.5" x14ac:dyDescent="0.35">
      <c r="C339" t="s">
        <v>317</v>
      </c>
      <c r="I339" s="5">
        <v>-65000000000</v>
      </c>
    </row>
    <row r="340" spans="3:9" ht="15.5" x14ac:dyDescent="0.35">
      <c r="C340" t="s">
        <v>318</v>
      </c>
      <c r="I340" s="5">
        <v>26000000000</v>
      </c>
    </row>
    <row r="341" spans="3:9" ht="15.5" x14ac:dyDescent="0.35">
      <c r="C341" t="s">
        <v>321</v>
      </c>
      <c r="I341" s="5">
        <v>-65000000000</v>
      </c>
    </row>
  </sheetData>
  <pageMargins left="0.7" right="0.7" top="0.75" bottom="0.75" header="0.3" footer="0.3"/>
  <ignoredErrors>
    <ignoredError sqref="A1:Z342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1828</v>
      </c>
      <c r="D1" t="s">
        <v>1</v>
      </c>
      <c r="H1" t="s">
        <v>2</v>
      </c>
      <c r="I1" s="1">
        <v>43462</v>
      </c>
      <c r="J1" s="1">
        <v>43098</v>
      </c>
      <c r="K1" s="1">
        <v>42734</v>
      </c>
      <c r="L1" s="1">
        <v>42368</v>
      </c>
      <c r="M1" s="1">
        <v>42003</v>
      </c>
      <c r="N1" s="1">
        <v>41638</v>
      </c>
      <c r="O1" s="1">
        <v>41271</v>
      </c>
      <c r="P1" s="1">
        <v>40907</v>
      </c>
      <c r="Q1" s="1">
        <v>40542</v>
      </c>
      <c r="R1" s="1">
        <v>40176</v>
      </c>
      <c r="S1" s="1">
        <v>39812</v>
      </c>
    </row>
    <row r="2" spans="1:19" ht="15.5" x14ac:dyDescent="0.35">
      <c r="C2" t="s">
        <v>1829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3">
        <f t="shared" ref="I2:S2" ca="1" si="0">IFERROR(_xlfn.STOCKHISTORY("XIDX:" &amp; $C$1, I1, , 0, 0, 1), "Libur")</f>
        <v>50</v>
      </c>
      <c r="J2" s="2" vm="3">
        <f t="shared" ca="1" si="0"/>
        <v>50</v>
      </c>
      <c r="K2" s="2" t="str">
        <f t="shared" ca="1" si="0"/>
        <v>Libur</v>
      </c>
      <c r="L2" s="2" vm="3">
        <f t="shared" ca="1" si="0"/>
        <v>50</v>
      </c>
      <c r="M2" s="2" vm="3">
        <f t="shared" ca="1" si="0"/>
        <v>50</v>
      </c>
      <c r="N2" s="2" vm="3">
        <f t="shared" ca="1" si="0"/>
        <v>50</v>
      </c>
      <c r="O2" s="2" t="str">
        <f t="shared" ca="1" si="0"/>
        <v>Libur</v>
      </c>
      <c r="P2" s="2" vm="3">
        <f t="shared" ca="1" si="0"/>
        <v>50</v>
      </c>
      <c r="Q2" s="2" vm="513">
        <f t="shared" ca="1" si="0"/>
        <v>97</v>
      </c>
      <c r="R2" s="2" vm="514">
        <f t="shared" ca="1" si="0"/>
        <v>640</v>
      </c>
      <c r="S2" s="2" vm="374">
        <f t="shared" ca="1" si="0"/>
        <v>690</v>
      </c>
    </row>
    <row r="3" spans="1:19" ht="15.5" x14ac:dyDescent="0.35">
      <c r="D3" s="1">
        <v>46142</v>
      </c>
      <c r="H3" s="1">
        <f>IFERROR(INDEX(D3:G3,COUNT(D3:G3)),"")</f>
        <v>46142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 t="shared" ref="I4:S4" si="1">IFERROR(INDEX(I51:I500,MATCH($C$4,$C$51:$C$500,0)),"")</f>
        <v>2871460630</v>
      </c>
      <c r="J4" s="2">
        <f t="shared" si="1"/>
        <v>144027720203</v>
      </c>
      <c r="K4" s="2">
        <f t="shared" si="1"/>
        <v>161367353686</v>
      </c>
      <c r="L4" s="2">
        <f t="shared" si="1"/>
        <v>241207422568</v>
      </c>
      <c r="M4" s="2">
        <f t="shared" si="1"/>
        <v>34719548322</v>
      </c>
      <c r="N4" s="2">
        <f t="shared" si="1"/>
        <v>11868785724</v>
      </c>
      <c r="O4" s="2">
        <f t="shared" si="1"/>
        <v>44640183225</v>
      </c>
      <c r="P4" s="2">
        <f t="shared" si="1"/>
        <v>25340583227</v>
      </c>
      <c r="Q4" s="2">
        <f t="shared" si="1"/>
        <v>76279430933</v>
      </c>
      <c r="R4" s="2">
        <f t="shared" si="1"/>
        <v>108938486350</v>
      </c>
      <c r="S4" s="2">
        <f t="shared" si="1"/>
        <v>160562545233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-17368848806</v>
      </c>
      <c r="H5" s="2">
        <f>IFERROR(SUM(D5:G5)*(4/MAX(1,COUNT(D5:G5))),"")</f>
        <v>-69475395224</v>
      </c>
      <c r="I5" s="2">
        <f t="shared" ref="I5:S5" si="2">IFERROR(INDEX(I51:I500,MATCH($C$5,$C$51:$C$500,0)),"")</f>
        <v>-123372829382</v>
      </c>
      <c r="J5" s="2">
        <f t="shared" si="2"/>
        <v>-126096506486</v>
      </c>
      <c r="K5" s="2">
        <f t="shared" si="2"/>
        <v>-102095470920</v>
      </c>
      <c r="L5" s="2">
        <f t="shared" si="2"/>
        <v>-155785693418</v>
      </c>
      <c r="M5" s="2">
        <f t="shared" si="2"/>
        <v>-16190939034</v>
      </c>
      <c r="N5" s="2">
        <f t="shared" si="2"/>
        <v>-18220904115</v>
      </c>
      <c r="O5" s="2">
        <f t="shared" si="2"/>
        <v>36592730304</v>
      </c>
      <c r="P5" s="2">
        <f t="shared" si="2"/>
        <v>-18629547171</v>
      </c>
      <c r="Q5" s="2">
        <f t="shared" si="2"/>
        <v>0</v>
      </c>
      <c r="R5" s="2">
        <f t="shared" si="2"/>
        <v>0</v>
      </c>
      <c r="S5" s="2">
        <f t="shared" si="2"/>
        <v>0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135947553723</v>
      </c>
      <c r="H6" s="2">
        <f>IFERROR(INDEX(D6:G6,COUNT(D6:G6)),"")</f>
        <v>135947553723</v>
      </c>
      <c r="I6" s="2">
        <f t="shared" ref="I6:S6" si="3">IFERROR(INDEX(I51:I500,MATCH($C$6,$C$51:$C$500,0)),"")</f>
        <v>169688518214</v>
      </c>
      <c r="J6" s="2">
        <f t="shared" si="3"/>
        <v>293061447857</v>
      </c>
      <c r="K6" s="2">
        <f t="shared" si="3"/>
        <v>419158054955</v>
      </c>
      <c r="L6" s="2">
        <f t="shared" si="3"/>
        <v>521253607073</v>
      </c>
      <c r="M6" s="2">
        <f t="shared" si="3"/>
        <v>677045287586</v>
      </c>
      <c r="N6" s="2">
        <f t="shared" si="3"/>
        <v>693236233039</v>
      </c>
      <c r="O6" s="2">
        <f t="shared" si="3"/>
        <v>711457094758</v>
      </c>
      <c r="P6" s="2">
        <f t="shared" si="3"/>
        <v>674931886119</v>
      </c>
      <c r="Q6" s="2">
        <f t="shared" si="3"/>
        <v>635314600037</v>
      </c>
      <c r="R6" s="2">
        <f t="shared" si="3"/>
        <v>525846554923</v>
      </c>
      <c r="S6" s="2">
        <f t="shared" si="3"/>
        <v>505512750526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8.69</v>
      </c>
      <c r="H7" s="3">
        <f>IFERROR(INDEX(D7:G7,COUNT(D7:G7)),"")</f>
        <v>8.69</v>
      </c>
      <c r="I7" s="3">
        <f t="shared" ref="I7:S7" si="4">IFERROR(INDEX(I51:I500,MATCH($C$7,$C$51:$C$500,0))/1000000000,"")</f>
        <v>8.69</v>
      </c>
      <c r="J7" s="3">
        <f t="shared" si="4"/>
        <v>8.69</v>
      </c>
      <c r="K7" s="3">
        <f t="shared" si="4"/>
        <v>8.69</v>
      </c>
      <c r="L7" s="3">
        <f t="shared" si="4"/>
        <v>8.69</v>
      </c>
      <c r="M7" s="3">
        <f t="shared" si="4"/>
        <v>8.69</v>
      </c>
      <c r="N7" s="3">
        <f t="shared" si="4"/>
        <v>8.69</v>
      </c>
      <c r="O7" s="3">
        <f t="shared" si="4"/>
        <v>8.69</v>
      </c>
      <c r="P7" s="3">
        <f t="shared" si="4"/>
        <v>8.69</v>
      </c>
      <c r="Q7" s="3">
        <f t="shared" si="4"/>
        <v>7.91</v>
      </c>
      <c r="R7" s="3">
        <f t="shared" si="4"/>
        <v>3.86</v>
      </c>
      <c r="S7" s="3">
        <f t="shared" si="4"/>
        <v>3.86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S8" si="5">IFERROR(INDEX(I51:I500,MATCH($C$8,$C$51:$C$500,0)),"")</f>
        <v>-1000000000</v>
      </c>
      <c r="J8" s="2">
        <f t="shared" si="5"/>
        <v>22000000000</v>
      </c>
      <c r="K8" s="2">
        <f t="shared" si="5"/>
        <v>86000000000</v>
      </c>
      <c r="L8" s="2">
        <f t="shared" si="5"/>
        <v>-124000000000</v>
      </c>
      <c r="M8" s="2">
        <f t="shared" si="5"/>
        <v>-526000000000</v>
      </c>
      <c r="N8" s="2">
        <f t="shared" si="5"/>
        <v>-27000000000</v>
      </c>
      <c r="O8" s="2">
        <f t="shared" si="5"/>
        <v>-35000000000</v>
      </c>
      <c r="P8" s="2">
        <f t="shared" si="5"/>
        <v>-33000000000</v>
      </c>
      <c r="Q8" s="2">
        <f t="shared" si="5"/>
        <v>-13000000000</v>
      </c>
      <c r="R8" s="2">
        <f t="shared" si="5"/>
        <v>-16000000000</v>
      </c>
      <c r="S8" s="2">
        <f t="shared" si="5"/>
        <v>-29000000000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0</v>
      </c>
      <c r="H9" s="3">
        <f>IFERROR(INDEX(D9:G9,COUNT(D9:G9)),"")</f>
        <v>0</v>
      </c>
      <c r="I9" s="3">
        <f t="shared" ref="I9:S9" si="6">IFERROR(INDEX(I51:I500,MATCH($C$9,$C$51:$C$500,0)),"")</f>
        <v>-0.1</v>
      </c>
      <c r="J9" s="3">
        <f t="shared" si="6"/>
        <v>2.48</v>
      </c>
      <c r="K9" s="3">
        <f t="shared" si="6"/>
        <v>9.92</v>
      </c>
      <c r="L9" s="3">
        <f t="shared" si="6"/>
        <v>-14.24</v>
      </c>
      <c r="M9" s="3">
        <f t="shared" si="6"/>
        <v>-60.58</v>
      </c>
      <c r="N9" s="3">
        <f t="shared" si="6"/>
        <v>-3.08</v>
      </c>
      <c r="O9" s="3">
        <f t="shared" si="6"/>
        <v>-4.0199999999999996</v>
      </c>
      <c r="P9" s="3">
        <f t="shared" si="6"/>
        <v>-3.8</v>
      </c>
      <c r="Q9" s="3">
        <f t="shared" si="6"/>
        <v>-1.61</v>
      </c>
      <c r="R9" s="3">
        <f t="shared" si="6"/>
        <v>-4.1900000000000004</v>
      </c>
      <c r="S9" s="3">
        <f t="shared" si="6"/>
        <v>-7.47</v>
      </c>
    </row>
    <row r="10" spans="1:19" ht="15.5" x14ac:dyDescent="0.35">
      <c r="C10" t="s">
        <v>17</v>
      </c>
      <c r="D10" s="3" t="str">
        <f>IFERROR(IF(D9=0,"",D2/D9),"")</f>
        <v/>
      </c>
      <c r="I10" s="3">
        <f t="shared" ref="I10:S10" ca="1" si="7">IFERROR(IF(I9=0,"",I2/I9),"")</f>
        <v>-500</v>
      </c>
      <c r="J10" s="3">
        <f t="shared" ca="1" si="7"/>
        <v>20.161290322580644</v>
      </c>
      <c r="K10" s="3" t="str">
        <f t="shared" ca="1" si="7"/>
        <v/>
      </c>
      <c r="L10" s="3">
        <f t="shared" ca="1" si="7"/>
        <v>-3.5112359550561796</v>
      </c>
      <c r="M10" s="3">
        <f t="shared" ca="1" si="7"/>
        <v>-0.8253549026081215</v>
      </c>
      <c r="N10" s="3">
        <f t="shared" ca="1" si="7"/>
        <v>-16.233766233766232</v>
      </c>
      <c r="O10" s="3" t="str">
        <f t="shared" ca="1" si="7"/>
        <v/>
      </c>
      <c r="P10" s="3">
        <f t="shared" ca="1" si="7"/>
        <v>-13.157894736842106</v>
      </c>
      <c r="Q10" s="3">
        <f t="shared" ca="1" si="7"/>
        <v>-60.24844720496894</v>
      </c>
      <c r="R10" s="3">
        <f t="shared" ca="1" si="7"/>
        <v>-152.74463007159903</v>
      </c>
      <c r="S10" s="3">
        <f t="shared" ca="1" si="7"/>
        <v>-92.369477911646584</v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1148860448</v>
      </c>
      <c r="H11" s="2">
        <f>IFERROR(INDEX(D11:G11,COUNT(D11:G11)),"")</f>
        <v>1148860448</v>
      </c>
      <c r="I11" s="2">
        <f t="shared" ref="I11:S11" si="8">IFERROR(INDEX(I51:I500,MATCH($C$11,$C$51:$C$500,0)),"")</f>
        <v>911985253</v>
      </c>
      <c r="J11" s="2">
        <f t="shared" si="8"/>
        <v>2038373753</v>
      </c>
      <c r="K11" s="2">
        <f t="shared" si="8"/>
        <v>525306367</v>
      </c>
      <c r="L11" s="2">
        <f t="shared" si="8"/>
        <v>6338453408</v>
      </c>
      <c r="M11" s="2">
        <f t="shared" si="8"/>
        <v>14947085346</v>
      </c>
      <c r="N11" s="2">
        <f t="shared" si="8"/>
        <v>687518084</v>
      </c>
      <c r="O11" s="2">
        <f t="shared" si="8"/>
        <v>11634241654</v>
      </c>
      <c r="P11" s="2">
        <f t="shared" si="8"/>
        <v>18709294224</v>
      </c>
      <c r="Q11" s="2">
        <f t="shared" si="8"/>
        <v>28672339248</v>
      </c>
      <c r="R11" s="2">
        <f t="shared" si="8"/>
        <v>706101946</v>
      </c>
      <c r="S11" s="2">
        <f t="shared" si="8"/>
        <v>3790696108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726000000000</v>
      </c>
      <c r="H12" s="2">
        <f>IFERROR(INDEX(D12:G12,COUNT(D12:G12)),"")</f>
        <v>726000000000</v>
      </c>
      <c r="I12" s="2">
        <f t="shared" ref="I12:S12" si="9">IFERROR(INDEX(I51:I500,MATCH($C$12,$C$51:$C$500,0)),"")</f>
        <v>742000000000</v>
      </c>
      <c r="J12" s="2">
        <f t="shared" si="9"/>
        <v>693000000000</v>
      </c>
      <c r="K12" s="2">
        <f t="shared" si="9"/>
        <v>706000000000</v>
      </c>
      <c r="L12" s="2">
        <f t="shared" si="9"/>
        <v>509000000000</v>
      </c>
      <c r="M12" s="2">
        <f t="shared" si="9"/>
        <v>531000000000</v>
      </c>
      <c r="N12" s="2">
        <f t="shared" si="9"/>
        <v>54000000000</v>
      </c>
      <c r="O12" s="2">
        <f t="shared" si="9"/>
        <v>-12000000000</v>
      </c>
      <c r="P12" s="2">
        <f t="shared" si="9"/>
        <v>-19000000000</v>
      </c>
      <c r="Q12" s="2">
        <f t="shared" si="9"/>
        <v>-13000000000</v>
      </c>
      <c r="R12" s="2">
        <f t="shared" si="9"/>
        <v>409000000000</v>
      </c>
      <c r="S12" s="2">
        <f t="shared" si="9"/>
        <v>460000000000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727000000000</v>
      </c>
      <c r="H13" s="2">
        <f>IFERROR(INDEX(D13:G13,COUNT(D13:G13)),"")</f>
        <v>727000000000</v>
      </c>
      <c r="I13" s="2">
        <f t="shared" ref="I13:S13" si="10">IFERROR(INDEX(I51:I500,MATCH($C$13,$C$51:$C$500,0)),"")</f>
        <v>743000000000</v>
      </c>
      <c r="J13" s="2">
        <f t="shared" si="10"/>
        <v>695000000000</v>
      </c>
      <c r="K13" s="2">
        <f t="shared" si="10"/>
        <v>707000000000</v>
      </c>
      <c r="L13" s="2">
        <f t="shared" si="10"/>
        <v>515000000000</v>
      </c>
      <c r="M13" s="2">
        <f t="shared" si="10"/>
        <v>546000000000</v>
      </c>
      <c r="N13" s="2">
        <f t="shared" si="10"/>
        <v>54000000000</v>
      </c>
      <c r="O13" s="2">
        <f t="shared" si="10"/>
        <v>0</v>
      </c>
      <c r="P13" s="2">
        <f t="shared" si="10"/>
        <v>0</v>
      </c>
      <c r="Q13" s="2">
        <f t="shared" si="10"/>
        <v>15000000000</v>
      </c>
      <c r="R13" s="2">
        <f t="shared" si="10"/>
        <v>410000000000</v>
      </c>
      <c r="S13" s="2">
        <f t="shared" si="10"/>
        <v>464000000000</v>
      </c>
    </row>
    <row r="14" spans="1:19" ht="15.5" x14ac:dyDescent="0.35">
      <c r="C14" t="s">
        <v>26</v>
      </c>
      <c r="D14" s="2">
        <f>IFERROR(INDEX(D51:D500,MATCH($C$14,$C$51:$C$500,0)),"")</f>
        <v>3656800455</v>
      </c>
      <c r="H14" s="2">
        <f>IFERROR(SUM(D14:G14)*(4/MAX(1,COUNT(D14:G14))),"")</f>
        <v>14627201820</v>
      </c>
      <c r="I14" s="2">
        <f t="shared" ref="I14:S14" si="11">IFERROR(INDEX(I51:I500,MATCH($C$14,$C$51:$C$500,0)),"")</f>
        <v>-10366273788</v>
      </c>
      <c r="J14" s="2">
        <f t="shared" si="11"/>
        <v>-52016774651</v>
      </c>
      <c r="K14" s="2">
        <f t="shared" si="11"/>
        <v>-55764372064</v>
      </c>
      <c r="L14" s="2">
        <f t="shared" si="11"/>
        <v>-49199132366</v>
      </c>
      <c r="M14" s="2">
        <f t="shared" si="11"/>
        <v>-12065817495</v>
      </c>
      <c r="N14" s="2">
        <f t="shared" si="11"/>
        <v>-2778527785</v>
      </c>
      <c r="O14" s="2">
        <f t="shared" si="11"/>
        <v>-45882659</v>
      </c>
      <c r="P14" s="2">
        <f t="shared" si="11"/>
        <v>-129434994</v>
      </c>
      <c r="Q14" s="2">
        <f t="shared" si="11"/>
        <v>-1616187747</v>
      </c>
      <c r="R14" s="2">
        <f t="shared" si="11"/>
        <v>0</v>
      </c>
      <c r="S14" s="2">
        <f t="shared" si="11"/>
        <v>0</v>
      </c>
    </row>
    <row r="15" spans="1:19" ht="15.5" x14ac:dyDescent="0.35">
      <c r="C15" t="s">
        <v>27</v>
      </c>
      <c r="D15" s="2">
        <f>IFERROR(INDEX(D51:D500,MATCH($C$15,$C$51:$C$500,0)),"")</f>
        <v>-2531776333</v>
      </c>
      <c r="H15" s="2">
        <f>IFERROR(SUM(D15:G15)*(4/MAX(1,COUNT(D15:G15))),"")</f>
        <v>-10127105332</v>
      </c>
      <c r="I15" s="2">
        <f t="shared" ref="I15:S15" si="12">IFERROR(INDEX(I51:I500,MATCH($C$15,$C$51:$C$500,0)),"")</f>
        <v>-8372059521</v>
      </c>
      <c r="J15" s="2">
        <f t="shared" si="12"/>
        <v>-20645170201</v>
      </c>
      <c r="K15" s="2">
        <f t="shared" si="12"/>
        <v>-19294473696</v>
      </c>
      <c r="L15" s="2">
        <f t="shared" si="12"/>
        <v>-23421115224</v>
      </c>
      <c r="M15" s="2">
        <f t="shared" si="12"/>
        <v>320407753</v>
      </c>
      <c r="N15" s="2">
        <f t="shared" si="12"/>
        <v>1243626122</v>
      </c>
      <c r="O15" s="2">
        <f t="shared" si="12"/>
        <v>493087249</v>
      </c>
      <c r="P15" s="2">
        <f t="shared" si="12"/>
        <v>193357372</v>
      </c>
      <c r="Q15" s="2">
        <f t="shared" si="12"/>
        <v>301055086</v>
      </c>
      <c r="R15" s="2">
        <f t="shared" si="12"/>
        <v>575964278</v>
      </c>
      <c r="S15" s="2">
        <f t="shared" si="12"/>
        <v>308151662</v>
      </c>
    </row>
    <row r="16" spans="1:19" ht="15.5" x14ac:dyDescent="0.35">
      <c r="C16" t="s">
        <v>28</v>
      </c>
      <c r="D16" s="2">
        <f>IFERROR(INDEX(D51:D500,MATCH($C$16,$C$51:$C$500,0)),"")</f>
        <v>-14837086370</v>
      </c>
      <c r="H16" s="2">
        <f>IFERROR(SUM(D16:G16)*(4/MAX(1,COUNT(D16:G16))),"")</f>
        <v>-59348345480</v>
      </c>
      <c r="I16" s="2">
        <f t="shared" ref="I16:S16" si="13">IFERROR(INDEX(I51:I500,MATCH($C$16,$C$51:$C$500,0)),"")</f>
        <v>-116395838022</v>
      </c>
      <c r="J16" s="2">
        <f t="shared" si="13"/>
        <v>-105059092031</v>
      </c>
      <c r="K16" s="2">
        <f t="shared" si="13"/>
        <v>-83466205182</v>
      </c>
      <c r="L16" s="2">
        <f t="shared" si="13"/>
        <v>-132325515707</v>
      </c>
      <c r="M16" s="2">
        <f t="shared" si="13"/>
        <v>-17846695005</v>
      </c>
      <c r="N16" s="2">
        <f t="shared" si="13"/>
        <v>-25460181727</v>
      </c>
      <c r="O16" s="2">
        <f t="shared" si="13"/>
        <v>36052603484</v>
      </c>
      <c r="P16" s="2">
        <f t="shared" si="13"/>
        <v>-19612791394</v>
      </c>
      <c r="Q16" s="2">
        <f t="shared" si="13"/>
        <v>-487206728689</v>
      </c>
      <c r="R16" s="2">
        <f t="shared" si="13"/>
        <v>19759547320</v>
      </c>
      <c r="S16" s="2">
        <f t="shared" si="13"/>
        <v>-98101539492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38</v>
      </c>
      <c r="J18" t="s">
        <v>39</v>
      </c>
      <c r="K18" t="s">
        <v>40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48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S20" ca="1" si="14">IFERROR(H21*H2,"")</f>
        <v/>
      </c>
      <c r="I20" s="2">
        <f t="shared" ca="1" si="14"/>
        <v>434500000000</v>
      </c>
      <c r="J20" s="2">
        <f t="shared" ca="1" si="14"/>
        <v>434500000000</v>
      </c>
      <c r="K20" s="2" t="str">
        <f t="shared" ca="1" si="14"/>
        <v/>
      </c>
      <c r="L20" s="2">
        <f t="shared" ca="1" si="14"/>
        <v>434500000000</v>
      </c>
      <c r="M20" s="2">
        <f t="shared" ca="1" si="14"/>
        <v>434500000000</v>
      </c>
      <c r="N20" s="2">
        <f t="shared" ca="1" si="14"/>
        <v>434500000000</v>
      </c>
      <c r="O20" s="2" t="str">
        <f t="shared" ca="1" si="14"/>
        <v/>
      </c>
      <c r="P20" s="2">
        <f t="shared" ca="1" si="14"/>
        <v>434500000000</v>
      </c>
      <c r="Q20" s="2">
        <f t="shared" ca="1" si="14"/>
        <v>767270000000</v>
      </c>
      <c r="R20" s="2">
        <f t="shared" ca="1" si="14"/>
        <v>2470400000000</v>
      </c>
      <c r="S20" s="2">
        <f t="shared" ca="1" si="14"/>
        <v>2663400000000</v>
      </c>
    </row>
    <row r="21" spans="1:19" ht="15.5" x14ac:dyDescent="0.35">
      <c r="C21" t="s">
        <v>11</v>
      </c>
      <c r="D21" s="2">
        <f>IFERROR(INDEX(D51:D500,MATCH($C$7,$C$51:$C$500,0)),"")</f>
        <v>8690000000</v>
      </c>
      <c r="H21" s="2">
        <f>IFERROR(INDEX(D21:G21,COUNT(D21:G21)),"")</f>
        <v>8690000000</v>
      </c>
      <c r="I21" s="2">
        <f t="shared" ref="I21:S21" si="15">IFERROR(INDEX(I51:I500,MATCH($C$7,$C$51:$C$500,0)),"")</f>
        <v>8690000000</v>
      </c>
      <c r="J21" s="2">
        <f t="shared" si="15"/>
        <v>8690000000</v>
      </c>
      <c r="K21" s="2">
        <f t="shared" si="15"/>
        <v>8690000000</v>
      </c>
      <c r="L21" s="2">
        <f t="shared" si="15"/>
        <v>8690000000</v>
      </c>
      <c r="M21" s="2">
        <f t="shared" si="15"/>
        <v>8690000000</v>
      </c>
      <c r="N21" s="2">
        <f t="shared" si="15"/>
        <v>8690000000</v>
      </c>
      <c r="O21" s="2">
        <f t="shared" si="15"/>
        <v>8690000000</v>
      </c>
      <c r="P21" s="2">
        <f t="shared" si="15"/>
        <v>8690000000</v>
      </c>
      <c r="Q21" s="2">
        <f t="shared" si="15"/>
        <v>7910000000</v>
      </c>
      <c r="R21" s="2">
        <f t="shared" si="15"/>
        <v>3860000000</v>
      </c>
      <c r="S21" s="2">
        <f t="shared" si="15"/>
        <v>3860000000</v>
      </c>
    </row>
    <row r="23" spans="1:19" ht="15.5" x14ac:dyDescent="0.35">
      <c r="B23" t="s">
        <v>53</v>
      </c>
      <c r="C23" t="s">
        <v>54</v>
      </c>
      <c r="D23" s="3">
        <f>IFERROR(D5/D6*100,"")</f>
        <v>-12.77613927602545</v>
      </c>
      <c r="H23" s="3">
        <f t="shared" ref="H23:S23" si="16">IFERROR(H5/H6*100,"")</f>
        <v>-51.104557104101801</v>
      </c>
      <c r="I23" s="3">
        <f t="shared" si="16"/>
        <v>-72.70546686394556</v>
      </c>
      <c r="J23" s="3">
        <f t="shared" si="16"/>
        <v>-43.027326660697135</v>
      </c>
      <c r="K23" s="3">
        <f t="shared" si="16"/>
        <v>-24.357272802728502</v>
      </c>
      <c r="L23" s="3">
        <f t="shared" si="16"/>
        <v>-29.88673676385374</v>
      </c>
      <c r="M23" s="3">
        <f t="shared" si="16"/>
        <v>-2.391411524586291</v>
      </c>
      <c r="N23" s="3">
        <f t="shared" si="16"/>
        <v>-2.6283831177033892</v>
      </c>
      <c r="O23" s="3">
        <f t="shared" si="16"/>
        <v>5.1433502559204793</v>
      </c>
      <c r="P23" s="3">
        <f t="shared" si="16"/>
        <v>-2.7602114456502869</v>
      </c>
      <c r="Q23" s="3">
        <f t="shared" si="16"/>
        <v>0</v>
      </c>
      <c r="R23" s="3">
        <f t="shared" si="16"/>
        <v>0</v>
      </c>
      <c r="S23" s="3">
        <f t="shared" si="16"/>
        <v>0</v>
      </c>
    </row>
    <row r="24" spans="1:19" ht="15.5" x14ac:dyDescent="0.35">
      <c r="C24" t="s">
        <v>55</v>
      </c>
      <c r="D24" s="4">
        <f>IFERROR(_xlfn.RRI(5,I23,D23),"")</f>
        <v>-0.29373690380718631</v>
      </c>
      <c r="H24" s="4">
        <f t="shared" ref="H24:S24" si="17">IFERROR(_xlfn.RRI(5,M23,H23),"")</f>
        <v>0.8448500069400986</v>
      </c>
      <c r="I24" s="4">
        <f t="shared" si="17"/>
        <v>0.94256553717173719</v>
      </c>
      <c r="J24" s="4" t="str">
        <f t="shared" si="17"/>
        <v/>
      </c>
      <c r="K24" s="4">
        <f t="shared" si="17"/>
        <v>0.54574290435702366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</v>
      </c>
      <c r="R24" s="4">
        <f t="shared" si="17"/>
        <v>0</v>
      </c>
      <c r="S24" s="4">
        <f t="shared" si="17"/>
        <v>0</v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-2</v>
      </c>
      <c r="H25" s="3">
        <f>IFERROR(INDEX(D25:G25,COUNT(D25:G25)),"")</f>
        <v>-2</v>
      </c>
      <c r="I25" s="3">
        <f t="shared" ref="I25:S25" si="18">IFERROR(INDEX(I51:I500,MATCH($C$25,$C$51:$C$500,0)),"")</f>
        <v>-14.36</v>
      </c>
      <c r="J25" s="3">
        <f t="shared" si="18"/>
        <v>-14.47</v>
      </c>
      <c r="K25" s="3">
        <f t="shared" si="18"/>
        <v>-11.83</v>
      </c>
      <c r="L25" s="3">
        <f t="shared" si="18"/>
        <v>-17.93</v>
      </c>
      <c r="M25" s="3">
        <f t="shared" si="18"/>
        <v>-2.02</v>
      </c>
      <c r="N25" s="3">
        <f t="shared" si="18"/>
        <v>-2.79</v>
      </c>
      <c r="O25" s="3">
        <f t="shared" si="18"/>
        <v>4.21</v>
      </c>
      <c r="P25" s="3">
        <f t="shared" si="18"/>
        <v>-2.14</v>
      </c>
      <c r="Q25" s="3">
        <f t="shared" si="18"/>
        <v>-61.53</v>
      </c>
      <c r="R25" s="3">
        <f t="shared" si="18"/>
        <v>5.27</v>
      </c>
      <c r="S25" s="3">
        <f t="shared" si="18"/>
        <v>-25.34</v>
      </c>
    </row>
    <row r="26" spans="1:19" ht="15.5" x14ac:dyDescent="0.35">
      <c r="C26" t="s">
        <v>58</v>
      </c>
      <c r="D26" s="4">
        <f>IFERROR(_xlfn.RRI(5,I25,D25),"")</f>
        <v>-0.32582116983743203</v>
      </c>
      <c r="H26" s="4">
        <f t="shared" ref="H26:S26" si="19">IFERROR(_xlfn.RRI(5,M25,H25),"")</f>
        <v>-1.9880873018628398E-3</v>
      </c>
      <c r="I26" s="4">
        <f t="shared" si="19"/>
        <v>0.38774620169074314</v>
      </c>
      <c r="J26" s="4" t="str">
        <f t="shared" si="19"/>
        <v/>
      </c>
      <c r="K26" s="4">
        <f t="shared" si="19"/>
        <v>0.40771323658019987</v>
      </c>
      <c r="L26" s="4">
        <f t="shared" si="19"/>
        <v>-0.21855453547038817</v>
      </c>
      <c r="M26" s="4" t="str">
        <f t="shared" si="19"/>
        <v/>
      </c>
      <c r="N26" s="4">
        <f t="shared" si="19"/>
        <v>-0.35678003134957836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0</v>
      </c>
      <c r="H27" s="3">
        <f t="shared" ref="H27:S27" si="20">IFERROR(H4/H21,"")</f>
        <v>0</v>
      </c>
      <c r="I27" s="3">
        <f t="shared" si="20"/>
        <v>0.33043275373993097</v>
      </c>
      <c r="J27" s="3">
        <f t="shared" si="20"/>
        <v>16.573960897928654</v>
      </c>
      <c r="K27" s="3">
        <f t="shared" si="20"/>
        <v>18.569315729113924</v>
      </c>
      <c r="L27" s="3">
        <f t="shared" si="20"/>
        <v>27.756895577445338</v>
      </c>
      <c r="M27" s="3">
        <f t="shared" si="20"/>
        <v>3.9953450313003454</v>
      </c>
      <c r="N27" s="3">
        <f t="shared" si="20"/>
        <v>1.3657981270425776</v>
      </c>
      <c r="O27" s="3">
        <f t="shared" si="20"/>
        <v>5.1369600949367085</v>
      </c>
      <c r="P27" s="3">
        <f t="shared" si="20"/>
        <v>2.9160625117376293</v>
      </c>
      <c r="Q27" s="3">
        <f t="shared" si="20"/>
        <v>9.643417311378002</v>
      </c>
      <c r="R27" s="3">
        <f t="shared" si="20"/>
        <v>28.222405790155442</v>
      </c>
      <c r="S27" s="3">
        <f t="shared" si="20"/>
        <v>41.596514309067359</v>
      </c>
    </row>
    <row r="28" spans="1:19" ht="15.5" x14ac:dyDescent="0.35">
      <c r="C28" t="s">
        <v>60</v>
      </c>
      <c r="D28" s="4">
        <f>IFERROR(_xlfn.RRI(5,I27,D27),"")</f>
        <v>-1</v>
      </c>
      <c r="H28" s="4">
        <f t="shared" ref="H28:S28" si="21">IFERROR(_xlfn.RRI(5,M27,H27),"")</f>
        <v>-1</v>
      </c>
      <c r="I28" s="4">
        <f t="shared" si="21"/>
        <v>-0.24709650115122406</v>
      </c>
      <c r="J28" s="4">
        <f t="shared" si="21"/>
        <v>0.26399112201599562</v>
      </c>
      <c r="K28" s="4">
        <f t="shared" si="21"/>
        <v>0.44810420335422529</v>
      </c>
      <c r="L28" s="4">
        <f t="shared" si="21"/>
        <v>0.2354580005542326</v>
      </c>
      <c r="M28" s="4">
        <f t="shared" si="21"/>
        <v>-0.32361798428683208</v>
      </c>
      <c r="N28" s="4">
        <f t="shared" si="21"/>
        <v>-0.49502960812612617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61</v>
      </c>
      <c r="H29" s="4">
        <f t="shared" ref="H29:S29" si="22">IFERROR(((H25-I25)/I25)*100%,"")</f>
        <v>-0.8607242339832869</v>
      </c>
      <c r="I29" s="4">
        <f t="shared" si="22"/>
        <v>-7.6019350380097583E-3</v>
      </c>
      <c r="J29" s="4">
        <f t="shared" si="22"/>
        <v>0.22316145393068473</v>
      </c>
      <c r="K29" s="4">
        <f t="shared" si="22"/>
        <v>-0.34021193530395982</v>
      </c>
      <c r="L29" s="4">
        <f t="shared" si="22"/>
        <v>7.8762376237623766</v>
      </c>
      <c r="M29" s="4">
        <f t="shared" si="22"/>
        <v>-0.27598566308243727</v>
      </c>
      <c r="N29" s="4">
        <f t="shared" si="22"/>
        <v>-1.66270783847981</v>
      </c>
      <c r="O29" s="4">
        <f t="shared" si="22"/>
        <v>-2.9672897196261681</v>
      </c>
      <c r="P29" s="4">
        <f t="shared" si="22"/>
        <v>-0.96522021777994471</v>
      </c>
      <c r="Q29" s="4">
        <f t="shared" si="22"/>
        <v>-12.675521821631879</v>
      </c>
      <c r="R29" s="4">
        <f t="shared" si="22"/>
        <v>-1.207971586424625</v>
      </c>
      <c r="S29" s="4" t="str">
        <f t="shared" si="22"/>
        <v/>
      </c>
    </row>
    <row r="30" spans="1:19" ht="15.5" x14ac:dyDescent="0.35">
      <c r="C30" t="s">
        <v>62</v>
      </c>
      <c r="H30" s="4">
        <f t="shared" ref="H30:S30" si="23">IFERROR(((H27-I27)/I27)*100%,"")</f>
        <v>-1</v>
      </c>
      <c r="I30" s="4">
        <f t="shared" si="23"/>
        <v>-0.98006313905439302</v>
      </c>
      <c r="J30" s="4">
        <f t="shared" si="23"/>
        <v>-0.10745440813722884</v>
      </c>
      <c r="K30" s="4">
        <f t="shared" si="23"/>
        <v>-0.33100170812318958</v>
      </c>
      <c r="L30" s="4">
        <f t="shared" si="23"/>
        <v>5.9473087705798058</v>
      </c>
      <c r="M30" s="4">
        <f t="shared" si="23"/>
        <v>1.9252822596496311</v>
      </c>
      <c r="N30" s="4">
        <f t="shared" si="23"/>
        <v>-0.7341232748938834</v>
      </c>
      <c r="O30" s="4">
        <f t="shared" si="23"/>
        <v>0.76160835862043508</v>
      </c>
      <c r="P30" s="4">
        <f t="shared" si="23"/>
        <v>-0.69761108354223689</v>
      </c>
      <c r="Q30" s="4">
        <f t="shared" si="23"/>
        <v>-0.65830633351810763</v>
      </c>
      <c r="R30" s="4">
        <f t="shared" si="23"/>
        <v>-0.32151993360647002</v>
      </c>
      <c r="S30" s="4" t="str">
        <f t="shared" si="23"/>
        <v/>
      </c>
    </row>
    <row r="32" spans="1:19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15.65</v>
      </c>
      <c r="H32" s="3">
        <f>IFERROR(INDEX(D32:G32,COUNT(D32:G32)),"")</f>
        <v>15.65</v>
      </c>
      <c r="I32" s="3">
        <f t="shared" ref="I32:S32" si="24">IFERROR(INDEX(I51:I500,MATCH($C$32,$C$51:$C$500,0)),"")</f>
        <v>19.53</v>
      </c>
      <c r="J32" s="3">
        <f t="shared" si="24"/>
        <v>33.729999999999997</v>
      </c>
      <c r="K32" s="3">
        <f t="shared" si="24"/>
        <v>48.25</v>
      </c>
      <c r="L32" s="3">
        <f t="shared" si="24"/>
        <v>60</v>
      </c>
      <c r="M32" s="3">
        <f t="shared" si="24"/>
        <v>77.930000000000007</v>
      </c>
      <c r="N32" s="3">
        <f t="shared" si="24"/>
        <v>79.790000000000006</v>
      </c>
      <c r="O32" s="3">
        <f t="shared" si="24"/>
        <v>81.89</v>
      </c>
      <c r="P32" s="3">
        <f t="shared" si="24"/>
        <v>77.680000000000007</v>
      </c>
      <c r="Q32" s="3">
        <f t="shared" si="24"/>
        <v>80.180000000000007</v>
      </c>
      <c r="R32" s="3">
        <f t="shared" si="24"/>
        <v>135.68</v>
      </c>
      <c r="S32" s="3">
        <f t="shared" si="24"/>
        <v>130.44999999999999</v>
      </c>
    </row>
    <row r="33" spans="1:19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3.19</v>
      </c>
      <c r="H33" s="3">
        <f>IFERROR(INDEX(D33:G33,COUNT(D33:G33)),"")</f>
        <v>3.19</v>
      </c>
      <c r="I33" s="3">
        <f t="shared" ref="I33:S33" si="25">IFERROR(INDEX(I51:I500,MATCH($C$33,$C$51:$C$500,0)),"")</f>
        <v>2.56</v>
      </c>
      <c r="J33" s="3">
        <f t="shared" si="25"/>
        <v>1.48</v>
      </c>
      <c r="K33" s="3">
        <f t="shared" si="25"/>
        <v>1.04</v>
      </c>
      <c r="L33" s="3">
        <f t="shared" si="25"/>
        <v>0.83</v>
      </c>
      <c r="M33" s="3">
        <f t="shared" si="25"/>
        <v>0.64</v>
      </c>
      <c r="N33" s="3">
        <f t="shared" si="25"/>
        <v>0.63</v>
      </c>
      <c r="O33" s="3">
        <f t="shared" si="25"/>
        <v>0.61</v>
      </c>
      <c r="P33" s="3">
        <f t="shared" si="25"/>
        <v>0.64</v>
      </c>
      <c r="Q33" s="3">
        <f t="shared" si="25"/>
        <v>1.21</v>
      </c>
      <c r="R33" s="3">
        <f t="shared" si="25"/>
        <v>2.42</v>
      </c>
      <c r="S33" s="3">
        <f t="shared" si="25"/>
        <v>2.71</v>
      </c>
    </row>
    <row r="34" spans="1:19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-25</v>
      </c>
      <c r="H34" s="3">
        <f>IFERROR(INDEX(D34:G34,COUNT(D34:G34)),"")</f>
        <v>-25</v>
      </c>
      <c r="I34" s="3">
        <f t="shared" ref="I34:S34" si="26">IFERROR(INDEX(I51:I500,MATCH($C$34,$C$51:$C$500,0)),"")</f>
        <v>-3.48</v>
      </c>
      <c r="J34" s="3">
        <f t="shared" si="26"/>
        <v>-3.46</v>
      </c>
      <c r="K34" s="3">
        <f t="shared" si="26"/>
        <v>-4.2300000000000004</v>
      </c>
      <c r="L34" s="3">
        <f t="shared" si="26"/>
        <v>-2.79</v>
      </c>
      <c r="M34" s="3">
        <f t="shared" si="26"/>
        <v>-24.75</v>
      </c>
      <c r="N34" s="3">
        <f t="shared" si="26"/>
        <v>-17.920000000000002</v>
      </c>
      <c r="O34" s="3">
        <f t="shared" si="26"/>
        <v>11.88</v>
      </c>
      <c r="P34" s="3">
        <f t="shared" si="26"/>
        <v>-23.36</v>
      </c>
      <c r="Q34" s="3">
        <f t="shared" si="26"/>
        <v>-1.58</v>
      </c>
      <c r="R34" s="3">
        <f t="shared" si="26"/>
        <v>62.24</v>
      </c>
      <c r="S34" s="3">
        <f t="shared" si="26"/>
        <v>-13.93</v>
      </c>
    </row>
    <row r="35" spans="1:19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S35" si="27">IFERROR(INDEX(I51:I500,MATCH($C$35,$C$51:$C$500,0)),"")</f>
        <v>151.28</v>
      </c>
      <c r="J35" s="3">
        <f t="shared" si="27"/>
        <v>3.02</v>
      </c>
      <c r="K35" s="3">
        <f t="shared" si="27"/>
        <v>2.69</v>
      </c>
      <c r="L35" s="3">
        <f t="shared" si="27"/>
        <v>1.8</v>
      </c>
      <c r="M35" s="3">
        <f t="shared" si="27"/>
        <v>12.51</v>
      </c>
      <c r="N35" s="3">
        <f t="shared" si="27"/>
        <v>36.6</v>
      </c>
      <c r="O35" s="3">
        <f t="shared" si="27"/>
        <v>9.73</v>
      </c>
      <c r="P35" s="3">
        <f t="shared" si="27"/>
        <v>17.14</v>
      </c>
      <c r="Q35" s="3">
        <f t="shared" si="27"/>
        <v>10.06</v>
      </c>
      <c r="R35" s="3">
        <f t="shared" si="27"/>
        <v>11.62</v>
      </c>
      <c r="S35" s="3">
        <f t="shared" si="27"/>
        <v>8.49</v>
      </c>
    </row>
    <row r="36" spans="1:19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1830</v>
      </c>
      <c r="E50" t="s">
        <v>1831</v>
      </c>
      <c r="F50" t="s">
        <v>1832</v>
      </c>
      <c r="G50" t="s">
        <v>1833</v>
      </c>
      <c r="H50" t="s">
        <v>1834</v>
      </c>
      <c r="I50" t="s">
        <v>38</v>
      </c>
      <c r="J50" t="s">
        <v>39</v>
      </c>
      <c r="K50" t="s">
        <v>40</v>
      </c>
      <c r="L50" t="s">
        <v>41</v>
      </c>
      <c r="M50" t="s">
        <v>42</v>
      </c>
      <c r="N50" t="s">
        <v>43</v>
      </c>
      <c r="O50" t="s">
        <v>44</v>
      </c>
      <c r="P50" t="s">
        <v>45</v>
      </c>
      <c r="Q50" t="s">
        <v>46</v>
      </c>
      <c r="R50" t="s">
        <v>47</v>
      </c>
      <c r="S50" t="s">
        <v>48</v>
      </c>
    </row>
    <row r="51" spans="2:19" ht="15.5" x14ac:dyDescent="0.35">
      <c r="B51" t="s">
        <v>84</v>
      </c>
      <c r="C51" t="s">
        <v>5</v>
      </c>
      <c r="E51" s="5">
        <v>382899600</v>
      </c>
      <c r="G51" s="5">
        <v>1043938323</v>
      </c>
      <c r="I51" s="5">
        <v>2871460630</v>
      </c>
      <c r="J51" s="5">
        <v>144027720203</v>
      </c>
      <c r="K51" s="5">
        <v>161367353686</v>
      </c>
      <c r="L51" s="5">
        <v>241207422568</v>
      </c>
      <c r="M51" s="5">
        <v>34719548322</v>
      </c>
      <c r="N51" s="5">
        <v>11868785724</v>
      </c>
      <c r="O51" s="5">
        <v>44640183225</v>
      </c>
      <c r="P51" s="5">
        <v>25340583227</v>
      </c>
      <c r="Q51" s="5">
        <v>76279430933</v>
      </c>
      <c r="R51" s="5">
        <v>108938486350</v>
      </c>
      <c r="S51" s="5">
        <v>160562545233</v>
      </c>
    </row>
    <row r="52" spans="2:19" ht="15.5" x14ac:dyDescent="0.35">
      <c r="C52" t="s">
        <v>85</v>
      </c>
      <c r="D52" s="5">
        <v>-9942272932</v>
      </c>
      <c r="E52" s="5">
        <v>-21388729551</v>
      </c>
      <c r="G52" s="5">
        <v>-13406547022</v>
      </c>
      <c r="I52" s="5">
        <v>-48177398333</v>
      </c>
      <c r="J52" s="5">
        <v>-179152180936</v>
      </c>
      <c r="K52" s="5">
        <v>-194927597553</v>
      </c>
      <c r="L52" s="5">
        <v>-222036839167</v>
      </c>
      <c r="M52" s="5">
        <v>-23104144856</v>
      </c>
      <c r="N52" s="5">
        <v>-11508444825</v>
      </c>
      <c r="O52" s="5">
        <v>-48298899160</v>
      </c>
      <c r="P52" s="5">
        <v>-30288646796</v>
      </c>
      <c r="Q52" s="5">
        <v>-76658281713</v>
      </c>
      <c r="R52" s="5">
        <v>-119873272622</v>
      </c>
      <c r="S52" s="5">
        <v>-168809333468</v>
      </c>
    </row>
    <row r="53" spans="2:19" ht="15.5" x14ac:dyDescent="0.35">
      <c r="C53" t="s">
        <v>86</v>
      </c>
      <c r="D53" s="5">
        <v>-9942272932</v>
      </c>
      <c r="E53" s="5">
        <v>-21005829951</v>
      </c>
      <c r="G53" s="5">
        <v>-12362608699</v>
      </c>
      <c r="I53" s="5">
        <v>-45305937703</v>
      </c>
      <c r="J53" s="5">
        <v>-35124460733</v>
      </c>
      <c r="K53" s="5">
        <v>-33560243867</v>
      </c>
      <c r="L53" s="5">
        <v>19170583401</v>
      </c>
      <c r="M53" s="5">
        <v>11615403466</v>
      </c>
      <c r="N53" s="5">
        <v>360340899</v>
      </c>
      <c r="O53" s="5">
        <v>-3658715935</v>
      </c>
      <c r="P53" s="5">
        <v>-4948063569</v>
      </c>
      <c r="Q53" s="5">
        <v>-378850780</v>
      </c>
      <c r="R53" s="5">
        <v>-10934786272</v>
      </c>
      <c r="S53" s="5">
        <v>-8246788235</v>
      </c>
    </row>
    <row r="54" spans="2:19" ht="15.5" x14ac:dyDescent="0.35">
      <c r="C54" t="s">
        <v>87</v>
      </c>
      <c r="D54" s="5">
        <v>-1186811037</v>
      </c>
      <c r="E54" s="5">
        <v>-3908666311</v>
      </c>
      <c r="G54" s="5">
        <v>-54754585525</v>
      </c>
      <c r="I54" s="5">
        <v>-60725095134</v>
      </c>
      <c r="J54" s="5">
        <v>-17927257088</v>
      </c>
      <c r="K54" s="5">
        <v>5831844910</v>
      </c>
      <c r="L54" s="5">
        <v>-102410288150</v>
      </c>
      <c r="M54" s="5">
        <v>-23670019996</v>
      </c>
      <c r="N54" s="5">
        <v>-25891461125</v>
      </c>
      <c r="O54" s="5">
        <v>39095447255</v>
      </c>
      <c r="P54" s="5">
        <v>-24739892697</v>
      </c>
      <c r="Q54" s="5">
        <v>-16667973618</v>
      </c>
      <c r="R54" s="5">
        <v>-23731542910</v>
      </c>
      <c r="S54" s="5">
        <v>-25632793528</v>
      </c>
    </row>
    <row r="55" spans="2:19" ht="15.5" x14ac:dyDescent="0.35">
      <c r="C55" t="s">
        <v>89</v>
      </c>
      <c r="D55" s="5">
        <v>-5095477348</v>
      </c>
      <c r="G55" s="5">
        <v>5913496789</v>
      </c>
      <c r="I55" s="5">
        <v>-57012790</v>
      </c>
      <c r="J55" s="5">
        <v>-676585199</v>
      </c>
      <c r="K55" s="5">
        <v>-2220570100</v>
      </c>
      <c r="L55" s="5">
        <v>-11075632598</v>
      </c>
      <c r="M55" s="5">
        <v>-117529506</v>
      </c>
      <c r="N55" s="5">
        <v>-229171724</v>
      </c>
      <c r="O55" s="5">
        <v>-252701644</v>
      </c>
      <c r="P55" s="5">
        <v>-388899985</v>
      </c>
      <c r="Q55" s="5">
        <v>-432542251</v>
      </c>
    </row>
    <row r="56" spans="2:19" ht="15.5" x14ac:dyDescent="0.35">
      <c r="C56" t="s">
        <v>370</v>
      </c>
      <c r="D56" s="5">
        <v>3908666311</v>
      </c>
      <c r="E56" s="5">
        <v>-3908666311</v>
      </c>
      <c r="G56" s="5">
        <v>-8948480002</v>
      </c>
      <c r="I56" s="5">
        <v>-8948480002</v>
      </c>
      <c r="J56" s="5">
        <v>-13486978259</v>
      </c>
      <c r="K56" s="5">
        <v>-14063878178</v>
      </c>
      <c r="L56" s="5">
        <v>-19354586682</v>
      </c>
      <c r="M56" s="5">
        <v>-22886829676</v>
      </c>
      <c r="N56" s="5">
        <v>-30140652730</v>
      </c>
      <c r="O56" s="5">
        <v>-26316968292</v>
      </c>
      <c r="P56" s="5">
        <v>-24350992712</v>
      </c>
      <c r="Q56" s="5">
        <v>-16235431367</v>
      </c>
    </row>
    <row r="57" spans="2:19" ht="15.5" x14ac:dyDescent="0.35">
      <c r="C57" t="s">
        <v>95</v>
      </c>
      <c r="D57" s="5">
        <v>17112617</v>
      </c>
      <c r="G57" s="5">
        <v>-1134677</v>
      </c>
      <c r="P57" s="5">
        <v>103315661</v>
      </c>
      <c r="Q57" s="5">
        <v>-548086251902</v>
      </c>
      <c r="R57" s="5">
        <v>54425876502</v>
      </c>
      <c r="S57" s="5">
        <v>-64221957729</v>
      </c>
    </row>
    <row r="58" spans="2:19" ht="15.5" x14ac:dyDescent="0.35">
      <c r="C58" t="s">
        <v>90</v>
      </c>
      <c r="D58" s="5">
        <v>-11129083969</v>
      </c>
      <c r="E58" s="5">
        <v>-24914496262</v>
      </c>
      <c r="G58" s="5">
        <v>-67117194224</v>
      </c>
      <c r="I58" s="5">
        <v>-106031032837</v>
      </c>
      <c r="J58" s="5">
        <v>-53051717821</v>
      </c>
      <c r="K58" s="5">
        <v>-27728398957</v>
      </c>
      <c r="L58" s="5">
        <v>-83239704749</v>
      </c>
      <c r="M58" s="5">
        <v>-12054616530</v>
      </c>
      <c r="N58" s="5">
        <v>-25531120226</v>
      </c>
      <c r="O58" s="5">
        <v>35436731320</v>
      </c>
      <c r="P58" s="5">
        <v>-29687956266</v>
      </c>
      <c r="Q58" s="5">
        <v>-17046824398</v>
      </c>
      <c r="R58" s="5">
        <v>-34666329182</v>
      </c>
      <c r="S58" s="5">
        <v>-33879581763</v>
      </c>
    </row>
    <row r="59" spans="2:19" ht="15.5" x14ac:dyDescent="0.35">
      <c r="C59" t="s">
        <v>91</v>
      </c>
      <c r="D59" s="5">
        <v>-3708002401</v>
      </c>
      <c r="E59" s="5">
        <v>13604744810</v>
      </c>
      <c r="G59" s="5">
        <v>65286072804</v>
      </c>
      <c r="I59" s="5">
        <v>-10364805185</v>
      </c>
      <c r="J59" s="5">
        <v>-52007374210</v>
      </c>
      <c r="K59" s="5">
        <v>-55737806225</v>
      </c>
      <c r="L59" s="5">
        <v>-49085810958</v>
      </c>
      <c r="M59" s="5">
        <v>-5792078475</v>
      </c>
      <c r="N59" s="5">
        <v>70938499</v>
      </c>
      <c r="O59" s="5">
        <v>615872164</v>
      </c>
      <c r="P59" s="5">
        <v>10075164872</v>
      </c>
      <c r="Q59" s="5">
        <v>-470159904291</v>
      </c>
      <c r="R59" s="5">
        <v>54425876502</v>
      </c>
      <c r="S59" s="5">
        <v>-64221957729</v>
      </c>
    </row>
    <row r="60" spans="2:19" ht="15.5" x14ac:dyDescent="0.35">
      <c r="C60" t="s">
        <v>94</v>
      </c>
      <c r="P60" s="5">
        <v>11138138234</v>
      </c>
      <c r="Q60" s="5">
        <v>14336752765</v>
      </c>
    </row>
    <row r="61" spans="2:19" ht="15.5" x14ac:dyDescent="0.35">
      <c r="C61" t="s">
        <v>93</v>
      </c>
      <c r="D61" s="5">
        <v>-16210735</v>
      </c>
      <c r="E61" s="5">
        <v>16210735</v>
      </c>
      <c r="G61" s="5">
        <v>1468603</v>
      </c>
      <c r="I61" s="5">
        <v>1468603</v>
      </c>
      <c r="J61" s="5">
        <v>9400441</v>
      </c>
      <c r="K61" s="5">
        <v>26565839</v>
      </c>
      <c r="L61" s="5">
        <v>113321408</v>
      </c>
      <c r="M61" s="5">
        <v>6273739020</v>
      </c>
      <c r="N61" s="5">
        <v>2849466284</v>
      </c>
      <c r="O61" s="5">
        <v>661754823</v>
      </c>
      <c r="P61" s="5">
        <v>468579501</v>
      </c>
    </row>
    <row r="62" spans="2:19" ht="15.5" x14ac:dyDescent="0.35">
      <c r="C62" t="s">
        <v>26</v>
      </c>
      <c r="D62" s="5">
        <v>3656800455</v>
      </c>
      <c r="E62" s="5">
        <v>-3656800455</v>
      </c>
      <c r="G62" s="5">
        <v>-10366273788</v>
      </c>
      <c r="I62" s="5">
        <v>-10366273788</v>
      </c>
      <c r="J62" s="5">
        <v>-52016774651</v>
      </c>
      <c r="K62" s="5">
        <v>-55764372064</v>
      </c>
      <c r="L62" s="5">
        <v>-49199132366</v>
      </c>
      <c r="M62" s="5">
        <v>-12065817495</v>
      </c>
      <c r="N62" s="5">
        <v>-2778527785</v>
      </c>
      <c r="O62" s="5">
        <v>-45882659</v>
      </c>
      <c r="P62" s="5">
        <v>-129434994</v>
      </c>
      <c r="Q62" s="5">
        <v>-1616187747</v>
      </c>
    </row>
    <row r="63" spans="2:19" ht="15.5" x14ac:dyDescent="0.35">
      <c r="C63" t="s">
        <v>92</v>
      </c>
      <c r="D63" s="5">
        <v>-1854241375</v>
      </c>
      <c r="E63" s="5">
        <v>17245334530</v>
      </c>
      <c r="G63" s="5">
        <v>70154235387</v>
      </c>
      <c r="P63" s="5">
        <v>-1505433530</v>
      </c>
      <c r="Q63" s="5">
        <v>15917390206</v>
      </c>
    </row>
    <row r="64" spans="2:19" ht="15.5" x14ac:dyDescent="0.35">
      <c r="C64" t="s">
        <v>503</v>
      </c>
      <c r="D64" s="5">
        <v>-5511463363</v>
      </c>
      <c r="G64" s="5">
        <v>5497777279</v>
      </c>
      <c r="Q64" s="5">
        <v>49288392387</v>
      </c>
    </row>
    <row r="65" spans="2:19" ht="15.5" x14ac:dyDescent="0.35">
      <c r="C65" t="s">
        <v>96</v>
      </c>
      <c r="D65" s="5">
        <v>-3708002401</v>
      </c>
      <c r="E65" s="5">
        <v>13604744810</v>
      </c>
      <c r="G65" s="5">
        <v>65286072804</v>
      </c>
      <c r="I65" s="5">
        <v>-10364805185</v>
      </c>
      <c r="J65" s="5">
        <v>-52007374210</v>
      </c>
      <c r="K65" s="5">
        <v>-55737806225</v>
      </c>
      <c r="L65" s="5">
        <v>-49085810958</v>
      </c>
      <c r="M65" s="5">
        <v>-5792078475</v>
      </c>
      <c r="N65" s="5">
        <v>70938499</v>
      </c>
      <c r="O65" s="5">
        <v>615872164</v>
      </c>
      <c r="P65" s="5">
        <v>10075164872</v>
      </c>
      <c r="Q65" s="5">
        <v>-470159904291</v>
      </c>
      <c r="R65" s="5">
        <v>54425876502</v>
      </c>
      <c r="S65" s="5">
        <v>-64221957729</v>
      </c>
    </row>
    <row r="66" spans="2:19" ht="15.5" x14ac:dyDescent="0.35">
      <c r="C66" t="s">
        <v>28</v>
      </c>
      <c r="D66" s="5">
        <v>-14837086370</v>
      </c>
      <c r="E66" s="5">
        <v>-11309751452</v>
      </c>
      <c r="G66" s="5">
        <v>-1831121420</v>
      </c>
      <c r="I66" s="5">
        <v>-116395838022</v>
      </c>
      <c r="J66" s="5">
        <v>-105059092031</v>
      </c>
      <c r="K66" s="5">
        <v>-83466205182</v>
      </c>
      <c r="L66" s="5">
        <v>-132325515707</v>
      </c>
      <c r="M66" s="5">
        <v>-17846695005</v>
      </c>
      <c r="N66" s="5">
        <v>-25460181727</v>
      </c>
      <c r="O66" s="5">
        <v>36052603484</v>
      </c>
      <c r="P66" s="5">
        <v>-19612791394</v>
      </c>
      <c r="Q66" s="5">
        <v>-487206728689</v>
      </c>
      <c r="R66" s="5">
        <v>19759547320</v>
      </c>
      <c r="S66" s="5">
        <v>-98101539492</v>
      </c>
    </row>
    <row r="67" spans="2:19" ht="15.5" x14ac:dyDescent="0.35">
      <c r="C67" t="s">
        <v>27</v>
      </c>
      <c r="D67" s="5">
        <v>-2531776333</v>
      </c>
      <c r="E67" s="5">
        <v>-5062350336</v>
      </c>
      <c r="G67" s="5">
        <v>1285964461</v>
      </c>
      <c r="I67" s="5">
        <v>-8372059521</v>
      </c>
      <c r="J67" s="5">
        <v>-20645170201</v>
      </c>
      <c r="K67" s="5">
        <v>-19294473696</v>
      </c>
      <c r="L67" s="5">
        <v>-23421115224</v>
      </c>
      <c r="M67" s="5">
        <v>320407753</v>
      </c>
      <c r="N67" s="5">
        <v>1243626122</v>
      </c>
      <c r="O67" s="5">
        <v>493087249</v>
      </c>
      <c r="P67" s="5">
        <v>193357372</v>
      </c>
      <c r="Q67" s="5">
        <v>301055086</v>
      </c>
      <c r="R67" s="5">
        <v>575964278</v>
      </c>
      <c r="S67" s="5">
        <v>308151662</v>
      </c>
    </row>
    <row r="68" spans="2:19" ht="15.5" x14ac:dyDescent="0.35">
      <c r="C68" t="s">
        <v>374</v>
      </c>
      <c r="D68" s="5">
        <v>-17368862703</v>
      </c>
      <c r="E68" s="5">
        <v>-16372101788</v>
      </c>
      <c r="G68" s="5">
        <v>-545156959</v>
      </c>
      <c r="I68" s="5">
        <v>-124767897543</v>
      </c>
      <c r="J68" s="5">
        <v>-125704262232</v>
      </c>
      <c r="K68" s="5">
        <v>-102760678878</v>
      </c>
      <c r="L68" s="5">
        <v>-155746630931</v>
      </c>
      <c r="M68" s="5">
        <v>-17526287252</v>
      </c>
      <c r="N68" s="5">
        <v>-24216555605</v>
      </c>
      <c r="O68" s="5">
        <v>36545690733</v>
      </c>
      <c r="P68" s="5">
        <v>-19419434022</v>
      </c>
      <c r="Q68" s="5">
        <v>-486905673603</v>
      </c>
      <c r="R68" s="5">
        <v>20335511598</v>
      </c>
      <c r="S68" s="5">
        <v>-97793387830</v>
      </c>
    </row>
    <row r="69" spans="2:19" ht="15.5" x14ac:dyDescent="0.35">
      <c r="C69" t="s">
        <v>455</v>
      </c>
      <c r="Q69" s="5">
        <v>649817923</v>
      </c>
      <c r="R69" s="5">
        <v>-180887913</v>
      </c>
      <c r="S69" s="5">
        <v>-201669755</v>
      </c>
    </row>
    <row r="70" spans="2:19" ht="15.5" x14ac:dyDescent="0.35">
      <c r="C70" t="s">
        <v>97</v>
      </c>
      <c r="D70" s="5">
        <v>-17368862703</v>
      </c>
      <c r="E70" s="5">
        <v>-16372101788</v>
      </c>
      <c r="G70" s="5">
        <v>-545156959</v>
      </c>
      <c r="I70" s="5">
        <v>-124767897543</v>
      </c>
      <c r="J70" s="5">
        <v>-125704262232</v>
      </c>
      <c r="K70" s="5">
        <v>-102760678878</v>
      </c>
      <c r="L70" s="5">
        <v>-155746630931</v>
      </c>
      <c r="M70" s="5">
        <v>-17526287252</v>
      </c>
      <c r="N70" s="5">
        <v>-24216555605</v>
      </c>
      <c r="O70" s="5">
        <v>36545690733</v>
      </c>
      <c r="P70" s="5">
        <v>-19419434022</v>
      </c>
      <c r="Q70" s="5">
        <v>-486255855680</v>
      </c>
      <c r="R70" s="5">
        <v>20154623685</v>
      </c>
      <c r="S70" s="5">
        <v>-97995057585</v>
      </c>
    </row>
    <row r="71" spans="2:19" ht="15.5" x14ac:dyDescent="0.35">
      <c r="C71" t="s">
        <v>98</v>
      </c>
      <c r="G71" s="5">
        <v>1394967900</v>
      </c>
      <c r="I71" s="5">
        <v>1394967900</v>
      </c>
      <c r="J71" s="5">
        <v>-392344866</v>
      </c>
      <c r="K71" s="5">
        <v>665126760</v>
      </c>
      <c r="L71" s="5">
        <v>-39186056</v>
      </c>
      <c r="M71" s="5">
        <v>1335341799</v>
      </c>
      <c r="N71" s="5">
        <v>5995642226</v>
      </c>
      <c r="O71" s="5">
        <v>-3600000</v>
      </c>
    </row>
    <row r="72" spans="2:19" ht="15.5" x14ac:dyDescent="0.35">
      <c r="C72" t="s">
        <v>99</v>
      </c>
      <c r="D72" s="5">
        <v>-17368862703</v>
      </c>
      <c r="E72" s="5">
        <v>-16372101788</v>
      </c>
      <c r="G72" s="5">
        <v>849810941</v>
      </c>
      <c r="I72" s="5">
        <v>-123372929643</v>
      </c>
      <c r="J72" s="5">
        <v>-126096607098</v>
      </c>
      <c r="K72" s="5">
        <v>-102095552118</v>
      </c>
      <c r="L72" s="5">
        <v>-155785816987</v>
      </c>
      <c r="M72" s="5">
        <v>-16190945453</v>
      </c>
      <c r="N72" s="5">
        <v>-18220913379</v>
      </c>
      <c r="O72" s="5">
        <v>36542090733</v>
      </c>
      <c r="P72" s="5">
        <v>-19419434022</v>
      </c>
    </row>
    <row r="73" spans="2:19" ht="15.5" x14ac:dyDescent="0.35">
      <c r="C73" t="s">
        <v>100</v>
      </c>
      <c r="D73" s="5">
        <v>-17368862703</v>
      </c>
      <c r="E73" s="5">
        <v>-16372101788</v>
      </c>
      <c r="G73" s="5">
        <v>-545156959</v>
      </c>
      <c r="I73" s="5">
        <v>-124767897543</v>
      </c>
      <c r="J73" s="5">
        <v>-125704262232</v>
      </c>
      <c r="K73" s="5">
        <v>-102760678879</v>
      </c>
      <c r="L73" s="5">
        <v>-155746630931</v>
      </c>
      <c r="M73" s="5">
        <v>-17526287252</v>
      </c>
      <c r="N73" s="5">
        <v>-24216555605</v>
      </c>
      <c r="O73" s="5">
        <v>36545690733</v>
      </c>
      <c r="P73" s="5">
        <v>-19419434022</v>
      </c>
      <c r="Q73" s="5">
        <v>-486255855680</v>
      </c>
      <c r="R73" s="5">
        <v>20154623685</v>
      </c>
      <c r="S73" s="5">
        <v>-97995057585</v>
      </c>
    </row>
    <row r="74" spans="2:19" ht="15.5" x14ac:dyDescent="0.35">
      <c r="C74" t="s">
        <v>7</v>
      </c>
      <c r="D74" s="5">
        <v>-17368848806</v>
      </c>
      <c r="E74" s="5">
        <v>-16372091021</v>
      </c>
      <c r="G74" s="5">
        <v>849810989</v>
      </c>
      <c r="I74" s="5">
        <v>-123372829382</v>
      </c>
      <c r="J74" s="5">
        <v>-126096506486</v>
      </c>
      <c r="K74" s="5">
        <v>-102095470920</v>
      </c>
      <c r="L74" s="5">
        <v>-155785693418</v>
      </c>
      <c r="M74" s="5">
        <v>-16190939034</v>
      </c>
      <c r="N74" s="5">
        <v>-18220904115</v>
      </c>
      <c r="O74" s="5">
        <v>36592730304</v>
      </c>
      <c r="P74" s="5">
        <v>-18629547171</v>
      </c>
    </row>
    <row r="75" spans="2:19" ht="15.5" x14ac:dyDescent="0.35">
      <c r="C75" t="s">
        <v>691</v>
      </c>
      <c r="D75" s="5">
        <v>-13897</v>
      </c>
      <c r="E75" s="5">
        <v>-10767</v>
      </c>
      <c r="G75" s="5">
        <v>-48</v>
      </c>
      <c r="I75" s="5">
        <v>-100261</v>
      </c>
      <c r="J75" s="5">
        <v>-100612</v>
      </c>
      <c r="K75" s="5">
        <v>-81199</v>
      </c>
      <c r="L75" s="5">
        <v>-123569</v>
      </c>
      <c r="M75" s="5">
        <v>-6419</v>
      </c>
      <c r="N75" s="5">
        <v>-9264</v>
      </c>
      <c r="O75" s="5">
        <v>-50639571</v>
      </c>
      <c r="P75" s="5">
        <v>-789886851</v>
      </c>
    </row>
    <row r="76" spans="2:19" ht="15.5" x14ac:dyDescent="0.35">
      <c r="C76" t="s">
        <v>101</v>
      </c>
      <c r="D76" s="5">
        <v>-17368862703</v>
      </c>
      <c r="E76" s="5">
        <v>-16372101788</v>
      </c>
      <c r="G76" s="5">
        <v>-545156959</v>
      </c>
      <c r="I76" s="5">
        <v>-124767897543</v>
      </c>
      <c r="J76" s="5">
        <v>-125704262232</v>
      </c>
      <c r="K76" s="5">
        <v>-102760678879</v>
      </c>
      <c r="L76" s="5">
        <v>-155746630931</v>
      </c>
      <c r="M76" s="5">
        <v>-17526287252</v>
      </c>
      <c r="N76" s="5">
        <v>-24216555605</v>
      </c>
      <c r="O76" s="5">
        <v>36545690733</v>
      </c>
      <c r="P76" s="5">
        <v>-19419434022</v>
      </c>
      <c r="Q76" s="5">
        <v>-486255855680</v>
      </c>
      <c r="R76" s="5">
        <v>20154623685</v>
      </c>
      <c r="S76" s="5">
        <v>-97995057585</v>
      </c>
    </row>
    <row r="77" spans="2:19" ht="15.5" x14ac:dyDescent="0.35">
      <c r="C77" t="s">
        <v>102</v>
      </c>
      <c r="D77" s="5">
        <v>-17368862703</v>
      </c>
      <c r="E77" s="5">
        <v>-16372101788</v>
      </c>
      <c r="G77" s="5">
        <v>849810941</v>
      </c>
      <c r="I77" s="5">
        <v>-123372929643</v>
      </c>
      <c r="J77" s="5">
        <v>-126096607098</v>
      </c>
      <c r="K77" s="5">
        <v>-102095552119</v>
      </c>
      <c r="L77" s="5">
        <v>-155785816987</v>
      </c>
      <c r="M77" s="5">
        <v>-16190945453</v>
      </c>
      <c r="N77" s="5">
        <v>-18220913379</v>
      </c>
      <c r="O77" s="5">
        <v>36542090733</v>
      </c>
      <c r="P77" s="5">
        <v>-19419434022</v>
      </c>
    </row>
    <row r="78" spans="2:19" ht="15.5" x14ac:dyDescent="0.35">
      <c r="C78" t="s">
        <v>103</v>
      </c>
      <c r="D78" s="5">
        <v>-17368862703</v>
      </c>
      <c r="E78" s="5">
        <v>-16372101788</v>
      </c>
      <c r="G78" s="5">
        <v>849810941</v>
      </c>
      <c r="I78" s="5">
        <v>-123372929643</v>
      </c>
      <c r="J78" s="5">
        <v>-126096607098</v>
      </c>
      <c r="K78" s="5">
        <v>-102095552119</v>
      </c>
      <c r="L78" s="5">
        <v>-155785816987</v>
      </c>
      <c r="M78" s="5">
        <v>-16190945453</v>
      </c>
      <c r="N78" s="5">
        <v>-18220913379</v>
      </c>
      <c r="O78" s="5">
        <v>36542090733</v>
      </c>
      <c r="P78" s="5">
        <v>-19419434022</v>
      </c>
    </row>
    <row r="80" spans="2:19" ht="15.5" x14ac:dyDescent="0.35">
      <c r="B80" t="s">
        <v>104</v>
      </c>
      <c r="C80" t="s">
        <v>105</v>
      </c>
    </row>
    <row r="81" spans="3:19" ht="15.5" x14ac:dyDescent="0.35">
      <c r="C81" t="s">
        <v>106</v>
      </c>
    </row>
    <row r="82" spans="3:19" ht="15.5" x14ac:dyDescent="0.35">
      <c r="C82" t="s">
        <v>19</v>
      </c>
      <c r="D82" s="5">
        <v>1148860448</v>
      </c>
      <c r="E82" s="5">
        <v>1144125769</v>
      </c>
      <c r="G82" s="5">
        <v>911985253</v>
      </c>
      <c r="I82" s="5">
        <v>911985253</v>
      </c>
      <c r="J82" s="5">
        <v>2038373753</v>
      </c>
      <c r="K82" s="5">
        <v>525306367</v>
      </c>
      <c r="L82" s="5">
        <v>6338453408</v>
      </c>
      <c r="M82" s="5">
        <v>14947085346</v>
      </c>
      <c r="N82" s="5">
        <v>687518084</v>
      </c>
      <c r="O82" s="5">
        <v>11634241654</v>
      </c>
      <c r="P82" s="5">
        <v>18709294224</v>
      </c>
      <c r="Q82" s="5">
        <v>28672339248</v>
      </c>
      <c r="R82" s="5">
        <v>706101946</v>
      </c>
      <c r="S82" s="5">
        <v>3790696108</v>
      </c>
    </row>
    <row r="83" spans="3:19" ht="15.5" x14ac:dyDescent="0.35">
      <c r="C83" t="s">
        <v>110</v>
      </c>
      <c r="D83" s="5">
        <v>535305728</v>
      </c>
      <c r="E83" s="5">
        <v>535305728</v>
      </c>
      <c r="G83" s="5">
        <v>1037632518</v>
      </c>
      <c r="I83" s="5">
        <v>1037632518</v>
      </c>
      <c r="J83" s="5">
        <v>58025845081</v>
      </c>
      <c r="K83" s="5">
        <v>66478156631</v>
      </c>
      <c r="L83" s="5">
        <v>81084809559</v>
      </c>
      <c r="M83" s="5">
        <v>35674876373</v>
      </c>
      <c r="N83" s="5">
        <v>410863402</v>
      </c>
      <c r="O83" s="5">
        <v>2194438593</v>
      </c>
      <c r="Q83" s="5">
        <v>7717014189</v>
      </c>
      <c r="R83" s="5">
        <v>166465065</v>
      </c>
      <c r="S83" s="5">
        <v>1182895388</v>
      </c>
    </row>
    <row r="84" spans="3:19" ht="15.5" x14ac:dyDescent="0.35">
      <c r="C84" t="s">
        <v>107</v>
      </c>
      <c r="L84" s="5">
        <v>300041250000</v>
      </c>
      <c r="N84" s="5">
        <v>14959467038</v>
      </c>
      <c r="R84" s="5">
        <v>17929659480</v>
      </c>
      <c r="S84" s="5">
        <v>2321805013</v>
      </c>
    </row>
    <row r="85" spans="3:19" ht="15.5" x14ac:dyDescent="0.35">
      <c r="C85" t="s">
        <v>108</v>
      </c>
      <c r="D85" s="5">
        <v>3123392099</v>
      </c>
      <c r="E85" s="5">
        <v>3133392099</v>
      </c>
      <c r="G85" s="5">
        <v>565257099</v>
      </c>
      <c r="I85" s="5">
        <v>565257099</v>
      </c>
      <c r="J85" s="5">
        <v>554841099</v>
      </c>
      <c r="K85" s="5">
        <v>425870084</v>
      </c>
      <c r="L85" s="5">
        <v>7343420544</v>
      </c>
      <c r="M85" s="5">
        <v>37719298436</v>
      </c>
      <c r="N85" s="5">
        <v>16627674774</v>
      </c>
      <c r="O85" s="5">
        <v>9513384270</v>
      </c>
      <c r="P85" s="5">
        <v>38916257233</v>
      </c>
      <c r="Q85" s="5">
        <v>62901887105</v>
      </c>
      <c r="R85" s="5">
        <v>3560746013</v>
      </c>
      <c r="S85" s="5">
        <v>15785983929</v>
      </c>
    </row>
    <row r="86" spans="3:19" ht="15.5" x14ac:dyDescent="0.35">
      <c r="C86" t="s">
        <v>111</v>
      </c>
      <c r="D86" s="5">
        <v>535305728</v>
      </c>
      <c r="E86" s="5">
        <v>535305728</v>
      </c>
      <c r="G86" s="5">
        <v>1037632518</v>
      </c>
      <c r="I86" s="5">
        <v>1037632518</v>
      </c>
      <c r="J86" s="5">
        <v>58025845081</v>
      </c>
      <c r="K86" s="5">
        <v>66478156631</v>
      </c>
      <c r="L86" s="5">
        <v>81084809559</v>
      </c>
      <c r="M86" s="5">
        <v>35674876373</v>
      </c>
      <c r="N86" s="5">
        <v>410863402</v>
      </c>
      <c r="O86" s="5">
        <v>2194438593</v>
      </c>
      <c r="Q86" s="5">
        <v>7717014189</v>
      </c>
      <c r="R86" s="5">
        <v>166465065</v>
      </c>
      <c r="S86" s="5">
        <v>1182895388</v>
      </c>
    </row>
    <row r="87" spans="3:19" ht="15.5" x14ac:dyDescent="0.35">
      <c r="C87" t="s">
        <v>112</v>
      </c>
      <c r="D87" s="5">
        <v>360391584</v>
      </c>
      <c r="E87" s="5">
        <v>370391584</v>
      </c>
      <c r="G87" s="5">
        <v>360391584</v>
      </c>
      <c r="I87" s="5">
        <v>360391584</v>
      </c>
      <c r="J87" s="5">
        <v>330391584</v>
      </c>
      <c r="K87" s="5">
        <v>795117104</v>
      </c>
      <c r="L87" s="5">
        <v>23291041886</v>
      </c>
      <c r="M87" s="5">
        <v>401298618</v>
      </c>
      <c r="N87" s="5">
        <v>2528905</v>
      </c>
      <c r="O87" s="5">
        <v>6816700</v>
      </c>
      <c r="P87" s="5">
        <v>29728900</v>
      </c>
      <c r="Q87" s="5">
        <v>29870591</v>
      </c>
      <c r="R87" s="5">
        <v>100821554</v>
      </c>
      <c r="S87" s="5">
        <v>161601490</v>
      </c>
    </row>
    <row r="88" spans="3:19" ht="15.5" x14ac:dyDescent="0.35">
      <c r="C88" t="s">
        <v>113</v>
      </c>
      <c r="D88" s="5">
        <v>360391584</v>
      </c>
      <c r="E88" s="5">
        <v>370391584</v>
      </c>
      <c r="G88" s="5">
        <v>360391584</v>
      </c>
      <c r="I88" s="5">
        <v>360391584</v>
      </c>
      <c r="J88" s="5">
        <v>330391584</v>
      </c>
      <c r="K88" s="5">
        <v>795117104</v>
      </c>
      <c r="L88" s="5">
        <v>23291041886</v>
      </c>
      <c r="M88" s="5">
        <v>401298618</v>
      </c>
      <c r="N88" s="5">
        <v>2528905</v>
      </c>
      <c r="O88" s="5">
        <v>6816700</v>
      </c>
      <c r="P88" s="5">
        <v>29728900</v>
      </c>
      <c r="Q88" s="5">
        <v>29870591</v>
      </c>
      <c r="R88" s="5">
        <v>100821554</v>
      </c>
      <c r="S88" s="5">
        <v>161601490</v>
      </c>
    </row>
    <row r="89" spans="3:19" ht="15.5" x14ac:dyDescent="0.35">
      <c r="C89" t="s">
        <v>114</v>
      </c>
      <c r="D89" s="5">
        <v>3682709265</v>
      </c>
      <c r="E89" s="5">
        <v>3682709265</v>
      </c>
      <c r="G89" s="5">
        <v>4730373340</v>
      </c>
      <c r="I89" s="5">
        <v>4730373340</v>
      </c>
      <c r="J89" s="5">
        <v>12783177957</v>
      </c>
      <c r="K89" s="5">
        <v>39260581612</v>
      </c>
      <c r="L89" s="5">
        <v>126054995613</v>
      </c>
      <c r="M89" s="5">
        <v>16458960535</v>
      </c>
      <c r="N89" s="5">
        <v>3464928952</v>
      </c>
      <c r="O89" s="5">
        <v>3838295793</v>
      </c>
      <c r="P89" s="5">
        <v>6069684103</v>
      </c>
      <c r="Q89" s="5">
        <v>544971790</v>
      </c>
      <c r="R89" s="5">
        <v>2550546003</v>
      </c>
      <c r="S89" s="5">
        <v>13632122445</v>
      </c>
    </row>
    <row r="90" spans="3:19" ht="15.5" x14ac:dyDescent="0.35">
      <c r="C90" t="s">
        <v>95</v>
      </c>
      <c r="D90" s="5">
        <v>1650152486745</v>
      </c>
      <c r="E90" s="5">
        <v>1650152486745</v>
      </c>
      <c r="G90" s="5">
        <v>1650152486745</v>
      </c>
      <c r="I90" s="5">
        <v>1650152486745</v>
      </c>
      <c r="J90" s="5">
        <v>1648757518845</v>
      </c>
      <c r="K90" s="5">
        <v>1649149863711</v>
      </c>
      <c r="L90" s="5">
        <v>1648484736950</v>
      </c>
      <c r="M90" s="5">
        <v>1649692718822</v>
      </c>
      <c r="N90" s="5">
        <v>1656160812294</v>
      </c>
      <c r="O90" s="5">
        <v>1656160812294</v>
      </c>
      <c r="P90" s="5">
        <v>1656160812294</v>
      </c>
      <c r="Q90" s="5">
        <v>1656160812294</v>
      </c>
      <c r="R90" s="5">
        <v>1656160812294</v>
      </c>
      <c r="S90" s="5">
        <v>1656160812294</v>
      </c>
    </row>
    <row r="91" spans="3:19" ht="15.5" x14ac:dyDescent="0.35">
      <c r="C91" t="s">
        <v>115</v>
      </c>
      <c r="D91" s="5">
        <v>19179430042</v>
      </c>
      <c r="E91" s="5">
        <v>20080894382</v>
      </c>
      <c r="G91" s="5">
        <v>35350526457</v>
      </c>
      <c r="I91" s="5">
        <v>35350526457</v>
      </c>
      <c r="J91" s="5">
        <v>107266392534</v>
      </c>
      <c r="K91" s="5">
        <v>160272232793</v>
      </c>
      <c r="L91" s="5">
        <v>315600768901</v>
      </c>
      <c r="M91" s="5">
        <v>127838420935</v>
      </c>
      <c r="N91" s="5">
        <v>77239832992</v>
      </c>
      <c r="O91" s="5">
        <v>35556230959</v>
      </c>
      <c r="P91" s="5">
        <v>35644359341</v>
      </c>
      <c r="Q91" s="5">
        <v>43416665126</v>
      </c>
      <c r="R91" s="5">
        <v>5215126421</v>
      </c>
      <c r="S91" s="5">
        <v>20047200274</v>
      </c>
    </row>
    <row r="92" spans="3:19" ht="15.5" x14ac:dyDescent="0.35">
      <c r="C92" t="s">
        <v>116</v>
      </c>
    </row>
    <row r="93" spans="3:19" ht="15.5" x14ac:dyDescent="0.35">
      <c r="C93" t="s">
        <v>507</v>
      </c>
      <c r="Q93" s="5">
        <v>6830648910</v>
      </c>
      <c r="R93" s="5">
        <v>7341988833</v>
      </c>
      <c r="S93" s="5">
        <v>8911014669</v>
      </c>
    </row>
    <row r="94" spans="3:19" ht="15.5" x14ac:dyDescent="0.35">
      <c r="C94" t="s">
        <v>117</v>
      </c>
      <c r="M94" s="5">
        <v>4070109745</v>
      </c>
      <c r="N94" s="5">
        <v>3749701992</v>
      </c>
      <c r="O94" s="5">
        <v>2506075870</v>
      </c>
      <c r="P94" s="5">
        <v>2012988621</v>
      </c>
      <c r="Q94" s="5">
        <v>1819631249</v>
      </c>
      <c r="R94" s="5">
        <v>1518576163</v>
      </c>
      <c r="S94" s="5">
        <v>942611885</v>
      </c>
    </row>
    <row r="95" spans="3:19" ht="15.5" x14ac:dyDescent="0.35">
      <c r="C95" t="s">
        <v>118</v>
      </c>
      <c r="D95" s="5">
        <v>992707106438</v>
      </c>
      <c r="E95" s="5">
        <v>1002703303385</v>
      </c>
      <c r="G95" s="5">
        <v>1022698751298</v>
      </c>
      <c r="I95" s="5">
        <v>1022698751298</v>
      </c>
      <c r="J95" s="5">
        <v>1062719145917</v>
      </c>
      <c r="K95" s="5">
        <v>1102560689720</v>
      </c>
      <c r="L95" s="5">
        <v>1139428690356</v>
      </c>
      <c r="M95" s="5">
        <v>1166313037158</v>
      </c>
      <c r="N95" s="5">
        <v>706919287138</v>
      </c>
      <c r="O95" s="5">
        <v>702271149737</v>
      </c>
      <c r="P95" s="5">
        <v>696082535582</v>
      </c>
      <c r="Q95" s="5">
        <v>730972471107</v>
      </c>
      <c r="R95" s="5">
        <v>1080782660621</v>
      </c>
      <c r="S95" s="5">
        <v>1090868418418</v>
      </c>
    </row>
    <row r="96" spans="3:19" ht="15.5" x14ac:dyDescent="0.35">
      <c r="C96" t="s">
        <v>119</v>
      </c>
    </row>
    <row r="97" spans="3:19" ht="15.5" x14ac:dyDescent="0.35">
      <c r="C97" t="s">
        <v>120</v>
      </c>
      <c r="D97" s="5">
        <v>993481459688</v>
      </c>
      <c r="E97" s="5">
        <v>1003648022310</v>
      </c>
      <c r="G97" s="5">
        <v>1023576985303</v>
      </c>
      <c r="I97" s="5">
        <v>1023576985303</v>
      </c>
      <c r="J97" s="5">
        <v>1063968218322</v>
      </c>
      <c r="K97" s="5">
        <v>1103454600525</v>
      </c>
      <c r="L97" s="5">
        <v>1140330439561</v>
      </c>
      <c r="M97" s="5">
        <v>1171476615808</v>
      </c>
      <c r="N97" s="5">
        <v>711509357760</v>
      </c>
      <c r="O97" s="5">
        <v>705196940433</v>
      </c>
      <c r="P97" s="5">
        <v>708936671508</v>
      </c>
      <c r="Q97" s="5">
        <v>742746881363</v>
      </c>
      <c r="R97" s="5">
        <v>1093285114339</v>
      </c>
      <c r="S97" s="5">
        <v>1104476937852</v>
      </c>
    </row>
    <row r="98" spans="3:19" ht="15.5" x14ac:dyDescent="0.35">
      <c r="C98" t="s">
        <v>121</v>
      </c>
      <c r="D98" s="5">
        <v>1012660889730</v>
      </c>
      <c r="E98" s="5">
        <v>1023728916692</v>
      </c>
      <c r="G98" s="5">
        <v>1058927511760</v>
      </c>
      <c r="I98" s="5">
        <v>1058927511760</v>
      </c>
      <c r="J98" s="5">
        <v>1171234610856</v>
      </c>
      <c r="K98" s="5">
        <v>1263726833318</v>
      </c>
      <c r="L98" s="5">
        <v>1455931208462</v>
      </c>
      <c r="M98" s="5">
        <v>1299315036743</v>
      </c>
      <c r="N98" s="5">
        <v>788749190752</v>
      </c>
      <c r="O98" s="5">
        <v>740753171392</v>
      </c>
      <c r="P98" s="5">
        <v>744581030849</v>
      </c>
      <c r="Q98" s="5">
        <v>786163546489</v>
      </c>
      <c r="R98" s="5">
        <v>1098500240760</v>
      </c>
      <c r="S98" s="5">
        <v>1124524138126</v>
      </c>
    </row>
    <row r="99" spans="3:19" ht="15.5" x14ac:dyDescent="0.35">
      <c r="C99" t="s">
        <v>122</v>
      </c>
    </row>
    <row r="100" spans="3:19" ht="15.5" x14ac:dyDescent="0.35">
      <c r="C100" t="s">
        <v>123</v>
      </c>
    </row>
    <row r="101" spans="3:19" ht="15.5" x14ac:dyDescent="0.35">
      <c r="C101" t="s">
        <v>124</v>
      </c>
      <c r="D101" s="5">
        <v>673152878916</v>
      </c>
      <c r="E101" s="5">
        <v>669677163177</v>
      </c>
      <c r="G101" s="5">
        <v>672263564452</v>
      </c>
      <c r="I101" s="5">
        <v>672263564452</v>
      </c>
      <c r="J101" s="5">
        <v>318104922819</v>
      </c>
      <c r="K101" s="5">
        <v>444595675025</v>
      </c>
      <c r="L101" s="5">
        <v>392667295535</v>
      </c>
      <c r="M101" s="5">
        <v>71285195690</v>
      </c>
      <c r="N101" s="5">
        <v>55576171175</v>
      </c>
      <c r="O101" s="5">
        <v>15460305339</v>
      </c>
      <c r="P101" s="5">
        <v>55728502961</v>
      </c>
      <c r="Q101" s="5">
        <v>125279945082</v>
      </c>
      <c r="R101" s="5">
        <v>152252408910</v>
      </c>
      <c r="S101" s="5">
        <v>147839372620</v>
      </c>
    </row>
    <row r="102" spans="3:19" ht="15.5" x14ac:dyDescent="0.35">
      <c r="C102" t="s">
        <v>125</v>
      </c>
      <c r="D102" s="5">
        <v>212610000000</v>
      </c>
      <c r="E102" s="5">
        <v>212115000000</v>
      </c>
      <c r="G102" s="5">
        <v>217215000000</v>
      </c>
      <c r="I102" s="5">
        <v>217215000000</v>
      </c>
      <c r="J102" s="5">
        <v>203220000000</v>
      </c>
      <c r="K102" s="5">
        <v>201540000000</v>
      </c>
      <c r="N102" s="5">
        <v>20000000000</v>
      </c>
      <c r="Q102" s="5">
        <v>1860000000</v>
      </c>
      <c r="R102" s="5">
        <v>2661500000</v>
      </c>
      <c r="S102" s="5">
        <v>7580100721</v>
      </c>
    </row>
    <row r="103" spans="3:19" ht="15.5" x14ac:dyDescent="0.35">
      <c r="C103" t="s">
        <v>127</v>
      </c>
    </row>
    <row r="104" spans="3:19" ht="15.5" x14ac:dyDescent="0.35">
      <c r="C104" t="s">
        <v>128</v>
      </c>
      <c r="D104" s="5">
        <v>22082192958</v>
      </c>
      <c r="E104" s="5">
        <v>22132754126</v>
      </c>
      <c r="G104" s="5">
        <v>22931582333</v>
      </c>
      <c r="I104" s="5">
        <v>22931582333</v>
      </c>
      <c r="J104" s="5">
        <v>80002707712</v>
      </c>
      <c r="K104" s="5">
        <v>86244662679</v>
      </c>
      <c r="L104" s="5">
        <v>82152699310</v>
      </c>
      <c r="M104" s="5">
        <v>23691633630</v>
      </c>
      <c r="N104" s="5">
        <v>2986677248</v>
      </c>
      <c r="O104" s="5">
        <v>3785851919</v>
      </c>
      <c r="P104" s="5">
        <v>8692130545</v>
      </c>
      <c r="Q104" s="5">
        <v>16130900989</v>
      </c>
      <c r="R104" s="5">
        <v>27619818714</v>
      </c>
      <c r="S104" s="5">
        <v>22968533268</v>
      </c>
    </row>
    <row r="105" spans="3:19" ht="15.5" x14ac:dyDescent="0.35">
      <c r="C105" t="s">
        <v>131</v>
      </c>
      <c r="D105" s="5">
        <v>1027428594</v>
      </c>
      <c r="E105" s="5">
        <v>754716217</v>
      </c>
      <c r="G105" s="5">
        <v>1048374482</v>
      </c>
      <c r="I105" s="5">
        <v>1048374482</v>
      </c>
      <c r="J105" s="5">
        <v>351413519</v>
      </c>
      <c r="K105" s="5">
        <v>45172593</v>
      </c>
      <c r="L105" s="5">
        <v>43145212</v>
      </c>
      <c r="M105" s="5">
        <v>1511564213</v>
      </c>
      <c r="N105" s="5">
        <v>292593043</v>
      </c>
      <c r="O105" s="5">
        <v>1163551095</v>
      </c>
      <c r="P105" s="5">
        <v>1298444592</v>
      </c>
      <c r="Q105" s="5">
        <v>27051970529</v>
      </c>
      <c r="R105" s="5">
        <v>7756080424</v>
      </c>
      <c r="S105" s="5">
        <v>6511900012</v>
      </c>
    </row>
    <row r="106" spans="3:19" ht="15.5" x14ac:dyDescent="0.35">
      <c r="C106" t="s">
        <v>132</v>
      </c>
      <c r="D106" s="5">
        <v>45708293637</v>
      </c>
      <c r="E106" s="5">
        <v>43844473841</v>
      </c>
      <c r="G106" s="5">
        <v>45851788005</v>
      </c>
      <c r="I106" s="5">
        <v>45851788005</v>
      </c>
      <c r="J106" s="5">
        <v>33975960489</v>
      </c>
      <c r="K106" s="5">
        <v>5184969669</v>
      </c>
      <c r="L106" s="5">
        <v>3086780469</v>
      </c>
      <c r="M106" s="5">
        <v>8362699411</v>
      </c>
      <c r="N106" s="5">
        <v>709759072</v>
      </c>
      <c r="O106" s="5">
        <v>997518055</v>
      </c>
      <c r="P106" s="5">
        <v>4314191359</v>
      </c>
      <c r="Q106" s="5">
        <v>3644424359</v>
      </c>
      <c r="R106" s="5">
        <v>7162270301</v>
      </c>
      <c r="S106" s="5">
        <v>4676895511</v>
      </c>
    </row>
    <row r="107" spans="3:19" ht="15.5" x14ac:dyDescent="0.35">
      <c r="C107" t="s">
        <v>129</v>
      </c>
    </row>
    <row r="108" spans="3:19" ht="15.5" x14ac:dyDescent="0.35">
      <c r="C108" t="s">
        <v>130</v>
      </c>
      <c r="D108" s="5">
        <v>3123392099</v>
      </c>
      <c r="E108" s="5">
        <v>3133392099</v>
      </c>
      <c r="G108" s="5">
        <v>565257099</v>
      </c>
      <c r="I108" s="5">
        <v>565257099</v>
      </c>
      <c r="J108" s="5">
        <v>554841099</v>
      </c>
      <c r="K108" s="5">
        <v>425870084</v>
      </c>
      <c r="L108" s="5">
        <v>307384670544</v>
      </c>
      <c r="M108" s="5">
        <v>37719298436</v>
      </c>
      <c r="N108" s="5">
        <v>31587141812</v>
      </c>
      <c r="O108" s="5">
        <v>9513384270</v>
      </c>
      <c r="P108" s="5">
        <v>38916257233</v>
      </c>
      <c r="Q108" s="5">
        <v>62901887105</v>
      </c>
      <c r="R108" s="5">
        <v>21490405493</v>
      </c>
      <c r="S108" s="5">
        <v>18107788942</v>
      </c>
    </row>
    <row r="109" spans="3:19" ht="15.5" x14ac:dyDescent="0.35">
      <c r="C109" t="s">
        <v>134</v>
      </c>
    </row>
    <row r="110" spans="3:19" ht="15.5" x14ac:dyDescent="0.35">
      <c r="C110" t="s">
        <v>901</v>
      </c>
      <c r="R110" s="5">
        <v>13650487340</v>
      </c>
      <c r="S110" s="5">
        <v>16000000000</v>
      </c>
    </row>
    <row r="111" spans="3:19" ht="15.5" x14ac:dyDescent="0.35">
      <c r="C111" t="s">
        <v>135</v>
      </c>
      <c r="D111" s="5">
        <v>125995550116</v>
      </c>
      <c r="E111" s="5">
        <v>125702206448</v>
      </c>
      <c r="G111" s="5">
        <v>141091411926</v>
      </c>
      <c r="I111" s="5">
        <v>141091411926</v>
      </c>
      <c r="J111" s="5">
        <v>491869747805</v>
      </c>
      <c r="K111" s="5">
        <v>354143711106</v>
      </c>
      <c r="L111" s="5">
        <v>515414674433</v>
      </c>
      <c r="M111" s="5">
        <v>545988901094</v>
      </c>
      <c r="N111" s="5">
        <v>34475690553</v>
      </c>
      <c r="R111" s="5">
        <v>18980931896</v>
      </c>
      <c r="S111" s="5">
        <v>12427388938</v>
      </c>
    </row>
    <row r="112" spans="3:19" ht="15.5" x14ac:dyDescent="0.35">
      <c r="C112" t="s">
        <v>137</v>
      </c>
      <c r="R112" s="5">
        <v>83182160</v>
      </c>
      <c r="S112" s="5">
        <v>166362160</v>
      </c>
    </row>
    <row r="113" spans="3:19" ht="15.5" x14ac:dyDescent="0.35">
      <c r="C113" t="s">
        <v>1090</v>
      </c>
      <c r="R113" s="5">
        <v>362696517045</v>
      </c>
      <c r="S113" s="5">
        <v>421541435026</v>
      </c>
    </row>
    <row r="114" spans="3:19" ht="15.5" x14ac:dyDescent="0.35">
      <c r="C114" t="s">
        <v>138</v>
      </c>
      <c r="D114" s="5">
        <v>388601571628</v>
      </c>
      <c r="E114" s="5">
        <v>387696826894</v>
      </c>
      <c r="G114" s="5">
        <v>384651562533</v>
      </c>
      <c r="I114" s="5">
        <v>384651562533</v>
      </c>
      <c r="K114" s="5">
        <v>151155000000</v>
      </c>
      <c r="Q114" s="5">
        <v>13569680000</v>
      </c>
      <c r="R114" s="5">
        <v>11872102495</v>
      </c>
      <c r="S114" s="5">
        <v>6393180000</v>
      </c>
    </row>
    <row r="115" spans="3:19" ht="15.5" x14ac:dyDescent="0.35">
      <c r="C115" t="s">
        <v>146</v>
      </c>
    </row>
    <row r="116" spans="3:19" ht="15.5" x14ac:dyDescent="0.35">
      <c r="C116" t="s">
        <v>139</v>
      </c>
      <c r="D116" s="5">
        <v>203560457091</v>
      </c>
      <c r="E116" s="5">
        <v>200735337089</v>
      </c>
      <c r="G116" s="5">
        <v>216975429094</v>
      </c>
      <c r="I116" s="5">
        <v>216975429094</v>
      </c>
      <c r="J116" s="5">
        <v>560068240180</v>
      </c>
      <c r="K116" s="5">
        <v>399973103338</v>
      </c>
      <c r="L116" s="5">
        <v>542010305854</v>
      </c>
      <c r="M116" s="5">
        <v>550984553467</v>
      </c>
      <c r="N116" s="5">
        <v>39936786538</v>
      </c>
      <c r="O116" s="5">
        <v>13835771295</v>
      </c>
      <c r="P116" s="5">
        <v>13920641769</v>
      </c>
      <c r="Q116" s="5">
        <v>25569001369</v>
      </c>
      <c r="R116" s="5">
        <v>420401276927</v>
      </c>
      <c r="S116" s="5">
        <v>471172014980</v>
      </c>
    </row>
    <row r="117" spans="3:19" ht="15.5" x14ac:dyDescent="0.35">
      <c r="C117" t="s">
        <v>140</v>
      </c>
      <c r="D117" s="5">
        <v>203560457091</v>
      </c>
      <c r="E117" s="5">
        <v>200735337089</v>
      </c>
      <c r="G117" s="5">
        <v>216975429094</v>
      </c>
      <c r="I117" s="5">
        <v>216975429094</v>
      </c>
      <c r="J117" s="5">
        <v>560068240180</v>
      </c>
      <c r="K117" s="5">
        <v>399973103338</v>
      </c>
      <c r="L117" s="5">
        <v>542010305854</v>
      </c>
      <c r="M117" s="5">
        <v>550984553467</v>
      </c>
      <c r="N117" s="5">
        <v>39936786538</v>
      </c>
      <c r="O117" s="5">
        <v>13835771295</v>
      </c>
      <c r="P117" s="5">
        <v>13920641769</v>
      </c>
      <c r="Q117" s="5">
        <v>25569001369</v>
      </c>
      <c r="R117" s="5">
        <v>420401276927</v>
      </c>
      <c r="S117" s="5">
        <v>471172014980</v>
      </c>
    </row>
    <row r="118" spans="3:19" ht="15.5" x14ac:dyDescent="0.35">
      <c r="C118" t="s">
        <v>141</v>
      </c>
      <c r="Q118" s="5">
        <v>5655521463</v>
      </c>
      <c r="R118" s="5">
        <v>2501140980</v>
      </c>
    </row>
    <row r="119" spans="3:19" ht="15.5" x14ac:dyDescent="0.35">
      <c r="C119" t="s">
        <v>133</v>
      </c>
      <c r="D119" s="5">
        <v>76219405872</v>
      </c>
      <c r="E119" s="5">
        <v>73687629538</v>
      </c>
      <c r="G119" s="5">
        <v>68625264203</v>
      </c>
      <c r="I119" s="5">
        <v>68625264203</v>
      </c>
      <c r="J119" s="5">
        <v>59788215381</v>
      </c>
      <c r="K119" s="5">
        <v>39273826802</v>
      </c>
      <c r="L119" s="5">
        <v>19757644186</v>
      </c>
    </row>
    <row r="120" spans="3:19" ht="15.5" x14ac:dyDescent="0.35">
      <c r="C120" t="s">
        <v>144</v>
      </c>
    </row>
    <row r="121" spans="3:19" ht="15.5" x14ac:dyDescent="0.35">
      <c r="C121" t="s">
        <v>145</v>
      </c>
      <c r="D121" s="5">
        <v>125995550116</v>
      </c>
      <c r="E121" s="5">
        <v>125702206448</v>
      </c>
      <c r="G121" s="5">
        <v>141091411926</v>
      </c>
      <c r="I121" s="5">
        <v>141091411926</v>
      </c>
      <c r="J121" s="5">
        <v>491869747805</v>
      </c>
      <c r="K121" s="5">
        <v>354143711106</v>
      </c>
      <c r="L121" s="5">
        <v>515414674433</v>
      </c>
      <c r="M121" s="5">
        <v>545988901094</v>
      </c>
      <c r="N121" s="5">
        <v>34475690553</v>
      </c>
      <c r="R121" s="5">
        <v>395411118441</v>
      </c>
      <c r="S121" s="5">
        <v>450135186124</v>
      </c>
    </row>
    <row r="122" spans="3:19" ht="15.5" x14ac:dyDescent="0.35">
      <c r="C122" t="s">
        <v>147</v>
      </c>
      <c r="D122" s="5">
        <v>876713336007</v>
      </c>
      <c r="E122" s="5">
        <v>870412500266</v>
      </c>
      <c r="G122" s="5">
        <v>889238993546</v>
      </c>
      <c r="I122" s="5">
        <v>889238993546</v>
      </c>
      <c r="J122" s="5">
        <v>878173162999</v>
      </c>
      <c r="K122" s="5">
        <v>844568778363</v>
      </c>
      <c r="L122" s="5">
        <v>934677601389</v>
      </c>
      <c r="M122" s="5">
        <v>622269749157</v>
      </c>
      <c r="N122" s="5">
        <v>95512957713</v>
      </c>
      <c r="O122" s="5">
        <v>29296076634</v>
      </c>
      <c r="P122" s="5">
        <v>69649144730</v>
      </c>
      <c r="Q122" s="5">
        <v>150848946451</v>
      </c>
      <c r="R122" s="5">
        <v>572653685837</v>
      </c>
      <c r="S122" s="5">
        <v>619011387600</v>
      </c>
    </row>
    <row r="123" spans="3:19" ht="15.5" x14ac:dyDescent="0.35">
      <c r="C123" t="s">
        <v>148</v>
      </c>
    </row>
    <row r="124" spans="3:19" ht="15.5" x14ac:dyDescent="0.35">
      <c r="C124" t="s">
        <v>149</v>
      </c>
      <c r="D124" s="5">
        <v>1273058603000</v>
      </c>
      <c r="E124" s="5">
        <v>1273058603000</v>
      </c>
      <c r="G124" s="5">
        <v>1273058603000</v>
      </c>
      <c r="I124" s="5">
        <v>1273058603000</v>
      </c>
      <c r="J124" s="5">
        <v>1273058603000</v>
      </c>
      <c r="K124" s="5">
        <v>1273058603000</v>
      </c>
      <c r="L124" s="5">
        <v>1273058603000</v>
      </c>
      <c r="M124" s="5">
        <v>1273058603000</v>
      </c>
      <c r="N124" s="5">
        <v>1273058603000</v>
      </c>
      <c r="O124" s="5">
        <v>1273058553800</v>
      </c>
      <c r="P124" s="5">
        <v>1273058523800</v>
      </c>
      <c r="Q124" s="5">
        <v>1234314668600</v>
      </c>
      <c r="R124" s="5">
        <v>636005752000</v>
      </c>
      <c r="S124" s="5">
        <v>636000000000</v>
      </c>
    </row>
    <row r="125" spans="3:19" ht="15.5" x14ac:dyDescent="0.35">
      <c r="C125" t="s">
        <v>150</v>
      </c>
      <c r="D125" s="5">
        <v>1273058603000</v>
      </c>
      <c r="E125" s="5">
        <v>1273058603000</v>
      </c>
      <c r="G125" s="5">
        <v>1273058603000</v>
      </c>
      <c r="I125" s="5">
        <v>1273058603000</v>
      </c>
      <c r="J125" s="5">
        <v>1273058603000</v>
      </c>
      <c r="K125" s="5">
        <v>1273058603000</v>
      </c>
      <c r="L125" s="5">
        <v>1273058603000</v>
      </c>
      <c r="M125" s="5">
        <v>1273058603000</v>
      </c>
      <c r="N125" s="5">
        <v>1273058603000</v>
      </c>
      <c r="O125" s="5">
        <v>1273058553800</v>
      </c>
      <c r="P125" s="5">
        <v>1273058523800</v>
      </c>
      <c r="Q125" s="5">
        <v>1234314668600</v>
      </c>
      <c r="R125" s="5">
        <v>636005752000</v>
      </c>
      <c r="S125" s="5">
        <v>636000000000</v>
      </c>
    </row>
    <row r="126" spans="3:19" ht="15.5" x14ac:dyDescent="0.35">
      <c r="C126" t="s">
        <v>151</v>
      </c>
      <c r="D126" s="5">
        <v>221429935332</v>
      </c>
      <c r="E126" s="5">
        <v>221429935332</v>
      </c>
      <c r="G126" s="5">
        <v>221429935332</v>
      </c>
      <c r="I126" s="5">
        <v>221429935332</v>
      </c>
      <c r="J126" s="5">
        <v>221429935332</v>
      </c>
      <c r="K126" s="5">
        <v>221429935332</v>
      </c>
      <c r="L126" s="5">
        <v>221429935332</v>
      </c>
      <c r="M126" s="5">
        <v>221429935332</v>
      </c>
      <c r="N126" s="5">
        <v>213626500122</v>
      </c>
      <c r="O126" s="5">
        <v>213626497662</v>
      </c>
      <c r="P126" s="5">
        <v>213626496162</v>
      </c>
      <c r="Q126" s="5">
        <v>200617668382</v>
      </c>
      <c r="R126" s="5">
        <v>201907883004</v>
      </c>
      <c r="S126" s="5">
        <v>201898392204</v>
      </c>
    </row>
    <row r="127" spans="3:19" ht="15.5" x14ac:dyDescent="0.35">
      <c r="C127" t="s">
        <v>152</v>
      </c>
      <c r="D127" s="5">
        <v>-3008693470399</v>
      </c>
      <c r="E127" s="5">
        <v>-2991324621593</v>
      </c>
      <c r="G127" s="5">
        <v>-2974952530572</v>
      </c>
      <c r="I127" s="5">
        <v>-2974952530572</v>
      </c>
      <c r="J127" s="5">
        <v>-2850184733290</v>
      </c>
      <c r="K127" s="5">
        <v>-2724480571670</v>
      </c>
      <c r="L127" s="5">
        <v>-2621719973990</v>
      </c>
      <c r="M127" s="5">
        <v>-2467136398882</v>
      </c>
      <c r="N127" s="5">
        <v>-2449610118110</v>
      </c>
      <c r="O127" s="5">
        <v>-2431389213995</v>
      </c>
      <c r="P127" s="5">
        <v>-2467965030705</v>
      </c>
      <c r="Q127" s="5">
        <v>-2456619520658</v>
      </c>
      <c r="R127" s="5">
        <v>-1970363664977</v>
      </c>
      <c r="S127" s="5">
        <v>-1990518288662</v>
      </c>
    </row>
    <row r="128" spans="3:19" ht="15.5" x14ac:dyDescent="0.35">
      <c r="C128" t="s">
        <v>156</v>
      </c>
      <c r="D128" s="5">
        <v>-955</v>
      </c>
      <c r="E128" s="5">
        <v>12942</v>
      </c>
      <c r="G128" s="5">
        <v>23709</v>
      </c>
      <c r="I128" s="5">
        <v>23709</v>
      </c>
      <c r="J128" s="5">
        <v>123970</v>
      </c>
      <c r="K128" s="5">
        <v>224582</v>
      </c>
      <c r="L128" s="5">
        <v>305781</v>
      </c>
      <c r="M128" s="5">
        <v>429314</v>
      </c>
      <c r="N128" s="5">
        <v>435733</v>
      </c>
      <c r="O128" s="5">
        <v>444997</v>
      </c>
      <c r="P128" s="5">
        <v>51084568</v>
      </c>
      <c r="Q128" s="5">
        <v>840971419</v>
      </c>
      <c r="R128" s="5">
        <v>2135772602</v>
      </c>
      <c r="S128" s="5">
        <v>1971834690</v>
      </c>
    </row>
    <row r="129" spans="2:19" ht="15.5" x14ac:dyDescent="0.35">
      <c r="C129" t="s">
        <v>9</v>
      </c>
      <c r="D129" s="5">
        <v>135947553723</v>
      </c>
      <c r="E129" s="5">
        <v>153316416426</v>
      </c>
      <c r="G129" s="5">
        <v>169688518214</v>
      </c>
      <c r="I129" s="5">
        <v>169688518214</v>
      </c>
      <c r="J129" s="5">
        <v>293061447857</v>
      </c>
      <c r="K129" s="5">
        <v>419158054955</v>
      </c>
      <c r="L129" s="5">
        <v>521253607073</v>
      </c>
      <c r="M129" s="5">
        <v>677045287586</v>
      </c>
      <c r="N129" s="5">
        <v>693236233039</v>
      </c>
      <c r="O129" s="5">
        <v>711457094758</v>
      </c>
      <c r="P129" s="5">
        <v>674931886119</v>
      </c>
      <c r="Q129" s="5">
        <v>635314600037</v>
      </c>
      <c r="R129" s="5">
        <v>525846554923</v>
      </c>
      <c r="S129" s="5">
        <v>505512750526</v>
      </c>
    </row>
    <row r="130" spans="2:19" ht="15.5" x14ac:dyDescent="0.35">
      <c r="C130" t="s">
        <v>157</v>
      </c>
      <c r="D130" s="5">
        <v>1012660889730</v>
      </c>
      <c r="E130" s="5">
        <v>1023728916692</v>
      </c>
      <c r="G130" s="5">
        <v>1058927511760</v>
      </c>
      <c r="I130" s="5">
        <v>1058927511760</v>
      </c>
      <c r="J130" s="5">
        <v>1171234610856</v>
      </c>
      <c r="K130" s="5">
        <v>1263726833318</v>
      </c>
      <c r="L130" s="5">
        <v>1455931208462</v>
      </c>
      <c r="M130" s="5">
        <v>1299315036743</v>
      </c>
      <c r="N130" s="5">
        <v>788749190752</v>
      </c>
      <c r="O130" s="5">
        <v>740753171392</v>
      </c>
      <c r="P130" s="5">
        <v>744581030849</v>
      </c>
      <c r="Q130" s="5">
        <v>786163546488</v>
      </c>
      <c r="R130" s="5">
        <v>1098500240760</v>
      </c>
      <c r="S130" s="5">
        <v>1124524138126</v>
      </c>
    </row>
    <row r="131" spans="2:19" ht="15.5" x14ac:dyDescent="0.35">
      <c r="C131" t="s">
        <v>158</v>
      </c>
      <c r="D131" s="5">
        <v>8687995734</v>
      </c>
      <c r="E131" s="5">
        <v>8687995734</v>
      </c>
      <c r="G131" s="5">
        <v>8687995734</v>
      </c>
      <c r="I131" s="5">
        <v>8687995734</v>
      </c>
      <c r="J131" s="5">
        <v>8687995734</v>
      </c>
      <c r="K131" s="5">
        <v>8687995734</v>
      </c>
      <c r="L131" s="5">
        <v>8687995734</v>
      </c>
      <c r="M131" s="5">
        <v>8687995734</v>
      </c>
      <c r="N131" s="5">
        <v>8687995734</v>
      </c>
      <c r="O131" s="5">
        <v>8687995242</v>
      </c>
      <c r="P131" s="5">
        <v>8687994242</v>
      </c>
      <c r="Q131" s="5">
        <v>7913117916</v>
      </c>
      <c r="R131" s="5">
        <v>3860000000</v>
      </c>
      <c r="S131" s="5">
        <v>3860000000</v>
      </c>
    </row>
    <row r="133" spans="2:19" ht="15.5" x14ac:dyDescent="0.35">
      <c r="B133" t="s">
        <v>159</v>
      </c>
      <c r="C133" t="s">
        <v>160</v>
      </c>
      <c r="D133" s="5">
        <v>4734679</v>
      </c>
      <c r="E133" s="5">
        <v>232140516</v>
      </c>
      <c r="G133" s="5">
        <v>-1105636537</v>
      </c>
      <c r="I133" s="5">
        <v>-881174000</v>
      </c>
      <c r="J133" s="5">
        <v>21819141542</v>
      </c>
      <c r="K133" s="5">
        <v>89519381901</v>
      </c>
      <c r="L133" s="5">
        <v>-110572481288</v>
      </c>
      <c r="M133" s="5">
        <v>-51115372756</v>
      </c>
      <c r="N133" s="5">
        <v>-26374624720</v>
      </c>
      <c r="O133" s="5">
        <v>-31490748499</v>
      </c>
      <c r="P133" s="5">
        <v>-29718905483</v>
      </c>
      <c r="Q133" s="5">
        <v>-12533968658</v>
      </c>
      <c r="R133" s="5">
        <v>-15795854706</v>
      </c>
      <c r="S133" s="5">
        <v>-28502221308</v>
      </c>
    </row>
    <row r="134" spans="2:19" ht="15.5" x14ac:dyDescent="0.35">
      <c r="C134" t="s">
        <v>564</v>
      </c>
      <c r="D134" s="5">
        <v>705000000</v>
      </c>
      <c r="E134" s="5">
        <v>2814076350</v>
      </c>
      <c r="G134" s="5">
        <v>-7728176935</v>
      </c>
      <c r="I134" s="5">
        <v>59872125565</v>
      </c>
      <c r="J134" s="5">
        <v>179463519009</v>
      </c>
      <c r="K134" s="5">
        <v>223582288901</v>
      </c>
      <c r="L134" s="5">
        <v>213828076560</v>
      </c>
      <c r="M134" s="5">
        <v>2927485926</v>
      </c>
      <c r="N134" s="5">
        <v>20642615355</v>
      </c>
      <c r="O134" s="5">
        <v>48811500203</v>
      </c>
      <c r="P134" s="5">
        <v>35560497357</v>
      </c>
      <c r="Q134" s="5">
        <v>70292980766</v>
      </c>
      <c r="R134" s="5">
        <v>108634022256</v>
      </c>
      <c r="S134" s="5">
        <v>165540555338</v>
      </c>
    </row>
    <row r="135" spans="2:19" ht="15.5" x14ac:dyDescent="0.35">
      <c r="C135" t="s">
        <v>162</v>
      </c>
      <c r="D135" s="5">
        <v>-636895424</v>
      </c>
      <c r="E135" s="5">
        <v>-1328386112</v>
      </c>
      <c r="G135" s="5">
        <v>5497554625</v>
      </c>
      <c r="I135" s="5">
        <v>-60676323634</v>
      </c>
      <c r="J135" s="5">
        <v>-128709441263</v>
      </c>
      <c r="K135" s="5">
        <v>-83482580147</v>
      </c>
      <c r="L135" s="5">
        <v>-275450465487</v>
      </c>
      <c r="M135" s="5">
        <v>-40008813460</v>
      </c>
      <c r="N135" s="5">
        <v>-38207270492</v>
      </c>
      <c r="O135" s="5">
        <v>-71237968079</v>
      </c>
      <c r="P135" s="5">
        <v>-50769991070</v>
      </c>
      <c r="R135" s="5">
        <v>-83620480077</v>
      </c>
      <c r="S135" s="5">
        <v>-159801768425</v>
      </c>
    </row>
    <row r="136" spans="2:19" ht="15.5" x14ac:dyDescent="0.35">
      <c r="C136" t="s">
        <v>903</v>
      </c>
      <c r="Q136" s="5">
        <v>-3747457820</v>
      </c>
    </row>
    <row r="137" spans="2:19" ht="15.5" x14ac:dyDescent="0.35">
      <c r="C137" t="s">
        <v>565</v>
      </c>
      <c r="Q137" s="5">
        <v>-68565512402</v>
      </c>
    </row>
    <row r="138" spans="2:19" ht="15.5" x14ac:dyDescent="0.35">
      <c r="C138" t="s">
        <v>165</v>
      </c>
      <c r="D138" s="5">
        <v>-636895424</v>
      </c>
      <c r="E138" s="5">
        <v>-1328386112</v>
      </c>
      <c r="G138" s="5">
        <v>5497554625</v>
      </c>
      <c r="I138" s="5">
        <v>-60676323634</v>
      </c>
      <c r="J138" s="5">
        <v>-128709441263</v>
      </c>
      <c r="K138" s="5">
        <v>-83482580147</v>
      </c>
      <c r="L138" s="5">
        <v>-275450465487</v>
      </c>
      <c r="M138" s="5">
        <v>-40008813460</v>
      </c>
      <c r="N138" s="5">
        <v>-38207270492</v>
      </c>
      <c r="O138" s="5">
        <v>-71237968079</v>
      </c>
      <c r="P138" s="5">
        <v>-50769991070</v>
      </c>
      <c r="Q138" s="5">
        <v>-72312970222</v>
      </c>
      <c r="R138" s="5">
        <v>-83620480077</v>
      </c>
      <c r="S138" s="5">
        <v>-159801768425</v>
      </c>
    </row>
    <row r="139" spans="2:19" ht="15.5" x14ac:dyDescent="0.35">
      <c r="C139" t="s">
        <v>627</v>
      </c>
    </row>
    <row r="140" spans="2:19" ht="15.5" x14ac:dyDescent="0.35">
      <c r="C140" t="s">
        <v>1835</v>
      </c>
      <c r="D140" s="5">
        <v>-82510609</v>
      </c>
      <c r="E140" s="5">
        <v>-1072129257</v>
      </c>
      <c r="G140" s="5">
        <v>1009407638</v>
      </c>
      <c r="N140" s="5">
        <v>-6033905093</v>
      </c>
      <c r="O140" s="5">
        <v>-6880366696</v>
      </c>
      <c r="P140" s="5">
        <v>-8412867645</v>
      </c>
      <c r="Q140" s="5">
        <v>-6714887193</v>
      </c>
      <c r="R140" s="5">
        <v>-33426317817</v>
      </c>
      <c r="S140" s="5">
        <v>-24606508367</v>
      </c>
    </row>
    <row r="141" spans="2:19" ht="15.5" x14ac:dyDescent="0.35">
      <c r="C141" t="s">
        <v>387</v>
      </c>
      <c r="N141" s="5">
        <v>-2046527785</v>
      </c>
      <c r="O141" s="5">
        <v>-45882659</v>
      </c>
      <c r="P141" s="5">
        <v>-129434994</v>
      </c>
      <c r="Q141" s="5">
        <v>-1616187746</v>
      </c>
      <c r="R141" s="5">
        <v>-6939956028</v>
      </c>
      <c r="S141" s="5">
        <v>-7784722615</v>
      </c>
    </row>
    <row r="142" spans="2:19" ht="15.5" x14ac:dyDescent="0.35">
      <c r="C142" t="s">
        <v>1836</v>
      </c>
      <c r="M142" s="5">
        <v>6273739020</v>
      </c>
    </row>
    <row r="143" spans="2:19" ht="15.5" x14ac:dyDescent="0.35">
      <c r="C143" t="s">
        <v>26</v>
      </c>
      <c r="J143" s="5">
        <v>-28560393181</v>
      </c>
      <c r="K143" s="5">
        <v>-50163344458</v>
      </c>
      <c r="L143" s="5">
        <v>-47174896075</v>
      </c>
      <c r="M143" s="5">
        <v>-20949363524</v>
      </c>
    </row>
    <row r="144" spans="2:19" ht="15.5" x14ac:dyDescent="0.35">
      <c r="C144" t="s">
        <v>594</v>
      </c>
      <c r="D144" s="5">
        <v>-3172679</v>
      </c>
      <c r="E144" s="5">
        <v>-411175572</v>
      </c>
      <c r="G144" s="5">
        <v>115424199</v>
      </c>
      <c r="I144" s="5">
        <v>-88037473</v>
      </c>
      <c r="J144" s="5">
        <v>-403773968</v>
      </c>
      <c r="K144" s="5">
        <v>-454329960</v>
      </c>
      <c r="L144" s="5">
        <v>-2267573000</v>
      </c>
      <c r="M144" s="5">
        <v>-258857465</v>
      </c>
      <c r="N144" s="5">
        <v>-1469064064</v>
      </c>
      <c r="O144" s="5">
        <v>-3679048167</v>
      </c>
      <c r="P144" s="5">
        <v>-5967109131</v>
      </c>
      <c r="Q144" s="5">
        <v>-2182904263</v>
      </c>
      <c r="R144" s="5">
        <v>-443123040</v>
      </c>
      <c r="S144" s="5">
        <v>-1849777239</v>
      </c>
    </row>
    <row r="145" spans="3:19" ht="15.5" x14ac:dyDescent="0.35">
      <c r="C145" t="s">
        <v>1236</v>
      </c>
      <c r="D145" s="5">
        <v>22313391</v>
      </c>
      <c r="E145" s="5">
        <v>229755107</v>
      </c>
      <c r="G145" s="5">
        <v>153936</v>
      </c>
      <c r="I145" s="5">
        <v>11061542</v>
      </c>
      <c r="J145" s="5">
        <v>29230945</v>
      </c>
      <c r="K145" s="5">
        <v>37347565</v>
      </c>
      <c r="L145" s="5">
        <v>492376714</v>
      </c>
      <c r="M145" s="5">
        <v>900436747</v>
      </c>
      <c r="N145" s="5">
        <v>739527359</v>
      </c>
      <c r="O145" s="5">
        <v>1541016899</v>
      </c>
    </row>
    <row r="146" spans="3:19" ht="15.5" x14ac:dyDescent="0.35">
      <c r="C146" t="s">
        <v>172</v>
      </c>
      <c r="G146" s="5">
        <v>-27045000</v>
      </c>
      <c r="I146" s="5">
        <v>-245214500</v>
      </c>
      <c r="J146" s="5">
        <v>-20062574156</v>
      </c>
      <c r="K146" s="5">
        <v>-92015928049</v>
      </c>
      <c r="L146" s="5">
        <v>115113945874</v>
      </c>
      <c r="M146" s="5">
        <v>471130585230</v>
      </c>
      <c r="N146" s="5">
        <v>74678209251</v>
      </c>
      <c r="O146" s="5">
        <v>31500</v>
      </c>
      <c r="P146" s="5">
        <v>-36147390562</v>
      </c>
      <c r="Q146" s="5">
        <v>3741106256</v>
      </c>
      <c r="R146" s="5">
        <v>7197555852</v>
      </c>
      <c r="S146" s="5">
        <v>341716454573</v>
      </c>
    </row>
    <row r="147" spans="3:19" ht="15.5" x14ac:dyDescent="0.35">
      <c r="C147" t="s">
        <v>173</v>
      </c>
      <c r="J147" s="5">
        <v>-243500000</v>
      </c>
      <c r="K147" s="5">
        <v>-3316600892</v>
      </c>
      <c r="L147" s="5">
        <v>-13150096524</v>
      </c>
      <c r="M147" s="5">
        <v>-405755645212</v>
      </c>
      <c r="N147" s="5">
        <v>-59250308101</v>
      </c>
      <c r="O147" s="5">
        <v>24422969420</v>
      </c>
      <c r="P147" s="5">
        <v>55903251021</v>
      </c>
      <c r="Q147" s="5">
        <v>36759099705</v>
      </c>
      <c r="R147" s="5">
        <v>5513704692</v>
      </c>
      <c r="S147" s="5">
        <v>-315198376433</v>
      </c>
    </row>
    <row r="148" spans="3:19" ht="15.5" x14ac:dyDescent="0.35">
      <c r="C148" t="s">
        <v>1837</v>
      </c>
      <c r="O148" s="5">
        <v>43924530000</v>
      </c>
      <c r="P148" s="5">
        <v>1000000</v>
      </c>
      <c r="Q148" s="5">
        <v>1374500000</v>
      </c>
    </row>
    <row r="149" spans="3:19" ht="15.5" x14ac:dyDescent="0.35">
      <c r="C149" t="s">
        <v>1838</v>
      </c>
      <c r="M149" s="5">
        <v>27500000000</v>
      </c>
      <c r="N149" s="5">
        <v>-27500000000</v>
      </c>
      <c r="P149" s="5">
        <v>27801348000</v>
      </c>
    </row>
    <row r="150" spans="3:19" ht="15.5" x14ac:dyDescent="0.35">
      <c r="C150" t="s">
        <v>1839</v>
      </c>
      <c r="P150" s="5">
        <v>-2925000000</v>
      </c>
      <c r="R150" s="5">
        <v>-540000000</v>
      </c>
      <c r="S150" s="5">
        <v>-308750000000</v>
      </c>
    </row>
    <row r="151" spans="3:19" ht="15.5" x14ac:dyDescent="0.35">
      <c r="C151" t="s">
        <v>1840</v>
      </c>
    </row>
    <row r="152" spans="3:19" ht="15.5" x14ac:dyDescent="0.35">
      <c r="C152" t="s">
        <v>1841</v>
      </c>
      <c r="N152" s="5">
        <v>-46475000000</v>
      </c>
      <c r="O152" s="5">
        <v>-14009491694</v>
      </c>
    </row>
    <row r="153" spans="3:19" ht="15.5" x14ac:dyDescent="0.35">
      <c r="C153" t="s">
        <v>1842</v>
      </c>
      <c r="L153" s="5">
        <v>1067640</v>
      </c>
      <c r="M153" s="5">
        <v>41935000000</v>
      </c>
      <c r="N153" s="5">
        <v>20872027179</v>
      </c>
      <c r="O153" s="5">
        <v>4043227999</v>
      </c>
      <c r="R153" s="5">
        <v>278644727</v>
      </c>
    </row>
    <row r="154" spans="3:19" ht="15.5" x14ac:dyDescent="0.35">
      <c r="C154" t="s">
        <v>184</v>
      </c>
      <c r="M154" s="5">
        <v>181818</v>
      </c>
      <c r="N154" s="5">
        <v>303800000</v>
      </c>
      <c r="O154" s="5">
        <v>45542424</v>
      </c>
      <c r="P154" s="5">
        <v>46749577783</v>
      </c>
      <c r="Q154" s="5">
        <v>25413800000</v>
      </c>
    </row>
    <row r="155" spans="3:19" ht="15.5" x14ac:dyDescent="0.35">
      <c r="C155" t="s">
        <v>1843</v>
      </c>
      <c r="Q155" s="5">
        <v>12000000000</v>
      </c>
      <c r="R155" s="5">
        <v>7500000000</v>
      </c>
    </row>
    <row r="156" spans="3:19" ht="15.5" x14ac:dyDescent="0.35">
      <c r="C156" t="s">
        <v>174</v>
      </c>
      <c r="J156" s="5">
        <v>-243500000</v>
      </c>
      <c r="K156" s="5">
        <v>-3316600892</v>
      </c>
      <c r="L156" s="5">
        <v>-13151164164</v>
      </c>
      <c r="M156" s="5">
        <v>-475190827030</v>
      </c>
      <c r="N156" s="5">
        <v>-413127732</v>
      </c>
      <c r="O156" s="5">
        <v>-3473464309</v>
      </c>
      <c r="P156" s="5">
        <v>-3315472489</v>
      </c>
      <c r="Q156" s="5">
        <v>-182395000</v>
      </c>
      <c r="R156" s="5">
        <v>-389149544</v>
      </c>
      <c r="S156" s="5">
        <v>-346055050</v>
      </c>
    </row>
    <row r="157" spans="3:19" ht="15.5" x14ac:dyDescent="0.35">
      <c r="C157" t="s">
        <v>543</v>
      </c>
      <c r="N157" s="5">
        <v>-6038007548</v>
      </c>
      <c r="O157" s="5">
        <v>-6107375000</v>
      </c>
      <c r="P157" s="5">
        <v>-2940966425</v>
      </c>
      <c r="Q157" s="5">
        <v>-1215466855</v>
      </c>
      <c r="R157" s="5">
        <v>-1448794649</v>
      </c>
      <c r="S157" s="5">
        <v>-5459341192</v>
      </c>
    </row>
    <row r="158" spans="3:19" ht="15.5" x14ac:dyDescent="0.35">
      <c r="C158" t="s">
        <v>599</v>
      </c>
      <c r="P158" s="5">
        <v>-7910374580</v>
      </c>
      <c r="Q158" s="5">
        <v>-291483814</v>
      </c>
      <c r="R158" s="5">
        <v>113004158</v>
      </c>
      <c r="S158" s="5">
        <v>-642980191</v>
      </c>
    </row>
    <row r="159" spans="3:19" ht="15.5" x14ac:dyDescent="0.35">
      <c r="C159" t="s">
        <v>1844</v>
      </c>
      <c r="P159" s="5">
        <v>-1556861268</v>
      </c>
      <c r="Q159" s="5">
        <v>-339854626</v>
      </c>
    </row>
    <row r="160" spans="3:19" ht="15.5" x14ac:dyDescent="0.35">
      <c r="C160" t="s">
        <v>191</v>
      </c>
      <c r="G160" s="5">
        <v>-27045000</v>
      </c>
      <c r="I160" s="5">
        <v>-245214500</v>
      </c>
      <c r="J160" s="5">
        <v>-20062574156</v>
      </c>
      <c r="K160" s="5">
        <v>-92015928049</v>
      </c>
      <c r="L160" s="5">
        <v>115113945874</v>
      </c>
      <c r="M160" s="5">
        <v>471130585230</v>
      </c>
      <c r="N160" s="5">
        <v>74678209251</v>
      </c>
      <c r="O160" s="5">
        <v>31500</v>
      </c>
      <c r="P160" s="5">
        <v>-36147390562</v>
      </c>
      <c r="Q160" s="5">
        <v>3741106256</v>
      </c>
      <c r="R160" s="5">
        <v>7197555852</v>
      </c>
      <c r="S160" s="5">
        <v>341716454573</v>
      </c>
    </row>
    <row r="161" spans="3:19" ht="15.5" x14ac:dyDescent="0.35">
      <c r="C161" t="s">
        <v>745</v>
      </c>
      <c r="L161" s="5">
        <v>133873284779</v>
      </c>
      <c r="M161" s="5">
        <v>559575000000</v>
      </c>
      <c r="N161" s="5">
        <v>50000000000</v>
      </c>
    </row>
    <row r="162" spans="3:19" ht="15.5" x14ac:dyDescent="0.35">
      <c r="C162" t="s">
        <v>1845</v>
      </c>
      <c r="G162" s="5">
        <v>-27045000</v>
      </c>
      <c r="I162" s="5">
        <v>-245214500</v>
      </c>
      <c r="J162" s="5">
        <v>-484796000</v>
      </c>
      <c r="K162" s="5">
        <v>-2545053049</v>
      </c>
      <c r="L162" s="5">
        <v>-18759338905</v>
      </c>
      <c r="M162" s="5">
        <v>-18123154024</v>
      </c>
      <c r="N162" s="5">
        <v>6200000000</v>
      </c>
    </row>
    <row r="163" spans="3:19" ht="15.5" x14ac:dyDescent="0.35">
      <c r="C163" t="s">
        <v>1846</v>
      </c>
      <c r="M163" s="5">
        <v>-886103155</v>
      </c>
      <c r="N163" s="5">
        <v>-957000000</v>
      </c>
    </row>
    <row r="164" spans="3:19" ht="15.5" x14ac:dyDescent="0.35">
      <c r="C164" t="s">
        <v>360</v>
      </c>
      <c r="P164" s="5">
        <v>-6381150648</v>
      </c>
      <c r="Q164" s="5">
        <v>-15093222670</v>
      </c>
    </row>
    <row r="165" spans="3:19" ht="15.5" x14ac:dyDescent="0.35">
      <c r="C165" t="s">
        <v>1847</v>
      </c>
      <c r="R165" s="5">
        <v>2315809120</v>
      </c>
      <c r="S165" s="5">
        <v>16000000000</v>
      </c>
    </row>
    <row r="166" spans="3:19" ht="15.5" x14ac:dyDescent="0.35">
      <c r="C166" t="s">
        <v>1848</v>
      </c>
    </row>
    <row r="167" spans="3:19" ht="15.5" x14ac:dyDescent="0.35">
      <c r="C167" t="s">
        <v>1214</v>
      </c>
      <c r="P167" s="5">
        <v>6830648910</v>
      </c>
      <c r="Q167" s="5">
        <v>439517154</v>
      </c>
    </row>
    <row r="168" spans="3:19" ht="15.5" x14ac:dyDescent="0.35">
      <c r="C168" t="s">
        <v>357</v>
      </c>
      <c r="J168" s="5">
        <v>-19577778156</v>
      </c>
      <c r="K168" s="5">
        <v>-89470875000</v>
      </c>
      <c r="P168" s="5">
        <v>-1860000000</v>
      </c>
      <c r="Q168" s="5">
        <v>-801500000</v>
      </c>
      <c r="R168" s="5">
        <v>4938234559</v>
      </c>
      <c r="S168" s="5">
        <v>-11995946431</v>
      </c>
    </row>
    <row r="169" spans="3:19" ht="15.5" x14ac:dyDescent="0.35">
      <c r="C169" t="s">
        <v>1849</v>
      </c>
      <c r="P169" s="5">
        <v>-102811200</v>
      </c>
      <c r="Q169" s="5">
        <v>-102811200</v>
      </c>
      <c r="R169" s="5">
        <v>-71730627</v>
      </c>
      <c r="S169" s="5">
        <v>-185991200</v>
      </c>
    </row>
    <row r="170" spans="3:19" ht="15.5" x14ac:dyDescent="0.35">
      <c r="C170" t="s">
        <v>195</v>
      </c>
      <c r="M170" s="5">
        <v>-69435157591</v>
      </c>
      <c r="N170" s="5">
        <v>-564842409</v>
      </c>
      <c r="P170" s="5">
        <v>-13486500000</v>
      </c>
      <c r="Q170" s="5">
        <v>-349210017045</v>
      </c>
    </row>
    <row r="171" spans="3:19" ht="15.5" x14ac:dyDescent="0.35">
      <c r="C171" t="s">
        <v>1850</v>
      </c>
    </row>
    <row r="172" spans="3:19" ht="15.5" x14ac:dyDescent="0.35">
      <c r="C172" t="s">
        <v>1851</v>
      </c>
      <c r="P172" s="5">
        <v>-21147591508</v>
      </c>
      <c r="Q172" s="5">
        <v>-190328323574</v>
      </c>
    </row>
    <row r="173" spans="3:19" ht="15.5" x14ac:dyDescent="0.35">
      <c r="C173" t="s">
        <v>1852</v>
      </c>
      <c r="S173" s="5">
        <v>337898392204</v>
      </c>
    </row>
    <row r="174" spans="3:19" ht="15.5" x14ac:dyDescent="0.35">
      <c r="C174" t="s">
        <v>1853</v>
      </c>
    </row>
    <row r="175" spans="3:19" ht="15.5" x14ac:dyDescent="0.35">
      <c r="C175" t="s">
        <v>1854</v>
      </c>
      <c r="Q175" s="5">
        <v>-45454545455</v>
      </c>
    </row>
    <row r="176" spans="3:19" ht="15.5" x14ac:dyDescent="0.35">
      <c r="C176" t="s">
        <v>1855</v>
      </c>
      <c r="Q176" s="5">
        <v>604292003746</v>
      </c>
    </row>
    <row r="177" spans="2:19" ht="15.5" x14ac:dyDescent="0.35">
      <c r="C177" t="s">
        <v>1856</v>
      </c>
      <c r="P177" s="5">
        <v>13884</v>
      </c>
      <c r="Q177" s="5">
        <v>5300</v>
      </c>
      <c r="R177" s="5">
        <v>15242800</v>
      </c>
    </row>
    <row r="178" spans="2:19" ht="15.5" x14ac:dyDescent="0.35">
      <c r="C178" t="s">
        <v>1857</v>
      </c>
      <c r="N178" s="5">
        <v>51660</v>
      </c>
      <c r="O178" s="5">
        <v>31500</v>
      </c>
    </row>
    <row r="179" spans="2:19" ht="15.5" x14ac:dyDescent="0.35">
      <c r="C179" t="s">
        <v>213</v>
      </c>
      <c r="D179" s="5">
        <v>4734679</v>
      </c>
      <c r="E179" s="5">
        <v>232140516</v>
      </c>
      <c r="G179" s="5">
        <v>-1132681537</v>
      </c>
      <c r="I179" s="5">
        <v>-1126388500</v>
      </c>
      <c r="J179" s="5">
        <v>1513067386</v>
      </c>
      <c r="K179" s="5">
        <v>-5813147040</v>
      </c>
      <c r="L179" s="5">
        <v>-8608631938</v>
      </c>
      <c r="M179" s="5">
        <v>14259567262</v>
      </c>
      <c r="N179" s="5">
        <v>-10946723570</v>
      </c>
      <c r="O179" s="5">
        <v>-7067747579</v>
      </c>
      <c r="P179" s="5">
        <v>-9963045024</v>
      </c>
      <c r="Q179" s="5">
        <v>27966237303</v>
      </c>
      <c r="R179" s="5">
        <v>-3084594162</v>
      </c>
      <c r="S179" s="5">
        <v>-1984143168</v>
      </c>
    </row>
    <row r="180" spans="2:19" ht="15.5" x14ac:dyDescent="0.35">
      <c r="C180" t="s">
        <v>214</v>
      </c>
      <c r="E180" s="5">
        <v>911985253</v>
      </c>
      <c r="I180" s="5">
        <v>2038373753</v>
      </c>
      <c r="J180" s="5">
        <v>525306367</v>
      </c>
      <c r="K180" s="5">
        <v>6338453408</v>
      </c>
      <c r="L180" s="5">
        <v>14947085346</v>
      </c>
      <c r="M180" s="5">
        <v>687518084</v>
      </c>
      <c r="N180" s="5">
        <v>11634241654</v>
      </c>
      <c r="O180" s="5">
        <v>18709294224</v>
      </c>
      <c r="P180" s="5">
        <v>28672339248</v>
      </c>
      <c r="Q180" s="5">
        <v>706101945</v>
      </c>
      <c r="R180" s="5">
        <v>3790696108</v>
      </c>
      <c r="S180" s="5">
        <v>5774839276</v>
      </c>
    </row>
    <row r="181" spans="2:19" ht="15.5" x14ac:dyDescent="0.35">
      <c r="C181" t="s">
        <v>1858</v>
      </c>
      <c r="O181" s="5">
        <v>-7304991</v>
      </c>
    </row>
    <row r="182" spans="2:19" ht="15.5" x14ac:dyDescent="0.35">
      <c r="C182" t="s">
        <v>216</v>
      </c>
      <c r="D182" s="5">
        <v>4734679</v>
      </c>
      <c r="E182" s="5">
        <v>1144125769</v>
      </c>
      <c r="G182" s="5">
        <v>-1132681537</v>
      </c>
      <c r="I182" s="5">
        <v>911985253</v>
      </c>
      <c r="J182" s="5">
        <v>2038373753</v>
      </c>
      <c r="K182" s="5">
        <v>525306368</v>
      </c>
      <c r="L182" s="5">
        <v>6338453408</v>
      </c>
      <c r="M182" s="5">
        <v>14947085346</v>
      </c>
      <c r="N182" s="5">
        <v>687518084</v>
      </c>
      <c r="O182" s="5">
        <v>11634241654</v>
      </c>
      <c r="P182" s="5">
        <v>18709294224</v>
      </c>
      <c r="Q182" s="5">
        <v>28672339248</v>
      </c>
      <c r="R182" s="5">
        <v>706101946</v>
      </c>
      <c r="S182" s="5">
        <v>3790696108</v>
      </c>
    </row>
    <row r="184" spans="2:19" ht="15.5" x14ac:dyDescent="0.35">
      <c r="B184" t="s">
        <v>217</v>
      </c>
      <c r="C184" t="s">
        <v>11</v>
      </c>
      <c r="D184" s="5">
        <v>8690000000</v>
      </c>
      <c r="E184" s="5">
        <v>8690000000</v>
      </c>
      <c r="G184" s="5">
        <v>8690000000</v>
      </c>
      <c r="I184" s="5">
        <v>8690000000</v>
      </c>
      <c r="J184" s="5">
        <v>8690000000</v>
      </c>
      <c r="K184" s="5">
        <v>8690000000</v>
      </c>
      <c r="L184" s="5">
        <v>8690000000</v>
      </c>
      <c r="M184" s="5">
        <v>8690000000</v>
      </c>
      <c r="N184" s="5">
        <v>8690000000</v>
      </c>
      <c r="O184" s="5">
        <v>8690000000</v>
      </c>
      <c r="P184" s="5">
        <v>8690000000</v>
      </c>
      <c r="Q184" s="5">
        <v>7910000000</v>
      </c>
      <c r="R184" s="5">
        <v>3860000000</v>
      </c>
      <c r="S184" s="5">
        <v>3860000000</v>
      </c>
    </row>
    <row r="185" spans="2:19" ht="15.5" x14ac:dyDescent="0.35">
      <c r="C185" t="s">
        <v>218</v>
      </c>
      <c r="D185" s="5">
        <v>-2</v>
      </c>
      <c r="E185" s="6">
        <v>-1.88</v>
      </c>
      <c r="G185" s="6">
        <v>-0.06</v>
      </c>
    </row>
    <row r="186" spans="2:19" ht="15.5" x14ac:dyDescent="0.35">
      <c r="C186" t="s">
        <v>219</v>
      </c>
      <c r="D186" s="5">
        <v>-25</v>
      </c>
      <c r="E186" s="6">
        <v>-26.6</v>
      </c>
      <c r="F186" s="5">
        <v>0</v>
      </c>
      <c r="G186" s="6">
        <v>-833.33</v>
      </c>
    </row>
    <row r="187" spans="2:19" ht="15.5" x14ac:dyDescent="0.35">
      <c r="C187" t="s">
        <v>72</v>
      </c>
      <c r="D187" s="5">
        <v>0</v>
      </c>
      <c r="E187" s="6">
        <v>1134.5</v>
      </c>
      <c r="F187" s="5">
        <v>0</v>
      </c>
      <c r="G187" s="6">
        <v>416.12</v>
      </c>
    </row>
    <row r="188" spans="2:19" ht="15.5" x14ac:dyDescent="0.35">
      <c r="C188" t="s">
        <v>220</v>
      </c>
      <c r="D188" s="5">
        <v>-1130000000</v>
      </c>
      <c r="E188" s="5">
        <v>-4920000000</v>
      </c>
      <c r="G188" s="5">
        <v>-57120000000</v>
      </c>
    </row>
    <row r="189" spans="2:19" ht="15.5" x14ac:dyDescent="0.35">
      <c r="C189" t="s">
        <v>221</v>
      </c>
      <c r="D189" s="6">
        <v>-1.72E-2</v>
      </c>
      <c r="E189" s="6">
        <v>-1.6E-2</v>
      </c>
      <c r="F189" s="5">
        <v>0</v>
      </c>
      <c r="G189" s="6">
        <v>-5.0000000000000001E-4</v>
      </c>
    </row>
    <row r="190" spans="2:19" ht="15.5" x14ac:dyDescent="0.35">
      <c r="C190" t="s">
        <v>222</v>
      </c>
      <c r="D190" s="6">
        <v>-0.1278</v>
      </c>
      <c r="E190" s="6">
        <v>-0.10679999999999999</v>
      </c>
      <c r="F190" s="5">
        <v>0</v>
      </c>
      <c r="G190" s="6">
        <v>-3.2000000000000002E-3</v>
      </c>
    </row>
    <row r="191" spans="2:19" ht="15.5" x14ac:dyDescent="0.35">
      <c r="C191" t="s">
        <v>223</v>
      </c>
      <c r="D191" s="6">
        <v>-3.2099999999999997E-2</v>
      </c>
      <c r="E191" s="6">
        <v>-0.14069999999999999</v>
      </c>
      <c r="F191" s="5">
        <v>0</v>
      </c>
      <c r="G191" s="6">
        <v>-0.1142</v>
      </c>
    </row>
    <row r="192" spans="2:19" ht="15.5" x14ac:dyDescent="0.35">
      <c r="C192" t="s">
        <v>224</v>
      </c>
      <c r="D192" s="6">
        <v>-3.04</v>
      </c>
      <c r="E192" s="6">
        <v>-6.81</v>
      </c>
      <c r="G192" s="6">
        <v>-6.47</v>
      </c>
    </row>
    <row r="193" spans="3:19" ht="15.5" x14ac:dyDescent="0.35">
      <c r="C193" t="s">
        <v>226</v>
      </c>
      <c r="D193" s="6">
        <v>3.19</v>
      </c>
      <c r="E193" s="6">
        <v>2.83</v>
      </c>
      <c r="F193" s="5">
        <v>0</v>
      </c>
      <c r="G193" s="6">
        <v>2.56</v>
      </c>
    </row>
    <row r="194" spans="3:19" ht="15.5" x14ac:dyDescent="0.35">
      <c r="C194" t="s">
        <v>227</v>
      </c>
      <c r="D194" s="6">
        <v>15.65</v>
      </c>
      <c r="E194" s="6">
        <v>17.649999999999999</v>
      </c>
      <c r="F194" s="5">
        <v>0</v>
      </c>
      <c r="G194" s="6">
        <v>19.53</v>
      </c>
    </row>
    <row r="195" spans="3:19" ht="15.5" x14ac:dyDescent="0.35">
      <c r="C195" t="s">
        <v>228</v>
      </c>
      <c r="D195" s="6">
        <v>3.19</v>
      </c>
      <c r="E195" s="6">
        <v>2.83</v>
      </c>
      <c r="F195" s="5">
        <v>0</v>
      </c>
      <c r="G195" s="6">
        <v>2.56</v>
      </c>
    </row>
    <row r="196" spans="3:19" ht="15.5" x14ac:dyDescent="0.35">
      <c r="C196" t="s">
        <v>229</v>
      </c>
      <c r="D196" s="6">
        <v>15.65</v>
      </c>
      <c r="E196" s="6">
        <v>17.649999999999999</v>
      </c>
      <c r="F196" s="5">
        <v>0</v>
      </c>
      <c r="G196" s="6">
        <v>19.53</v>
      </c>
    </row>
    <row r="197" spans="3:19" ht="15.5" x14ac:dyDescent="0.35">
      <c r="C197" t="s">
        <v>230</v>
      </c>
      <c r="D197" s="5">
        <v>601000000000</v>
      </c>
      <c r="E197" s="5">
        <v>600000000000</v>
      </c>
      <c r="G197" s="5">
        <v>602000000000</v>
      </c>
    </row>
    <row r="198" spans="3:19" ht="15.5" x14ac:dyDescent="0.35">
      <c r="C198" t="s">
        <v>231</v>
      </c>
      <c r="D198" s="5">
        <v>126000000000</v>
      </c>
      <c r="E198" s="5">
        <v>126000000000</v>
      </c>
      <c r="G198" s="5">
        <v>141000000000</v>
      </c>
    </row>
    <row r="199" spans="3:19" ht="15.5" x14ac:dyDescent="0.35">
      <c r="C199" t="s">
        <v>316</v>
      </c>
      <c r="D199" s="5">
        <v>136000000000</v>
      </c>
      <c r="E199" s="5">
        <v>153000000000</v>
      </c>
      <c r="G199" s="5">
        <v>170000000000</v>
      </c>
    </row>
    <row r="200" spans="3:19" ht="15.5" x14ac:dyDescent="0.35">
      <c r="C200" t="s">
        <v>23</v>
      </c>
      <c r="D200" s="5">
        <v>727000000000</v>
      </c>
      <c r="E200" s="5">
        <v>726000000000</v>
      </c>
      <c r="G200" s="5">
        <v>743000000000</v>
      </c>
    </row>
    <row r="201" spans="3:19" ht="15.5" x14ac:dyDescent="0.35">
      <c r="C201" t="s">
        <v>20</v>
      </c>
      <c r="D201" s="5">
        <v>726000000000</v>
      </c>
      <c r="E201" s="5">
        <v>724000000000</v>
      </c>
      <c r="G201" s="5">
        <v>742000000000</v>
      </c>
    </row>
    <row r="202" spans="3:19" ht="15.5" x14ac:dyDescent="0.35">
      <c r="C202" t="s">
        <v>233</v>
      </c>
      <c r="D202" s="5">
        <v>-654000000000</v>
      </c>
      <c r="E202" s="5">
        <v>-650000000000</v>
      </c>
      <c r="G202" s="5">
        <v>-637000000000</v>
      </c>
    </row>
    <row r="203" spans="3:19" ht="15.5" x14ac:dyDescent="0.35">
      <c r="C203" t="s">
        <v>234</v>
      </c>
      <c r="D203" s="5">
        <v>0</v>
      </c>
      <c r="E203" s="5">
        <v>0</v>
      </c>
      <c r="G203" s="5">
        <v>-1000000000</v>
      </c>
    </row>
    <row r="204" spans="3:19" ht="15.5" x14ac:dyDescent="0.35">
      <c r="C204" t="s">
        <v>235</v>
      </c>
    </row>
    <row r="205" spans="3:19" ht="15.5" x14ac:dyDescent="0.35">
      <c r="C205" t="s">
        <v>12</v>
      </c>
      <c r="D205" s="5">
        <v>0</v>
      </c>
      <c r="E205" s="5">
        <v>0</v>
      </c>
      <c r="G205" s="5">
        <v>-1000000000</v>
      </c>
    </row>
    <row r="206" spans="3:19" ht="15.5" x14ac:dyDescent="0.35">
      <c r="C206" t="s">
        <v>15</v>
      </c>
      <c r="D206" s="5">
        <v>0</v>
      </c>
      <c r="E206" s="6">
        <v>0.03</v>
      </c>
      <c r="F206" s="5">
        <v>0</v>
      </c>
      <c r="G206" s="6">
        <v>-0.13</v>
      </c>
    </row>
    <row r="207" spans="3:19" ht="15.5" x14ac:dyDescent="0.35">
      <c r="C207" t="s">
        <v>57</v>
      </c>
      <c r="I207" s="6">
        <v>-14.36</v>
      </c>
      <c r="J207" s="6">
        <v>-14.47</v>
      </c>
      <c r="K207" s="6">
        <v>-11.83</v>
      </c>
      <c r="L207" s="6">
        <v>-17.93</v>
      </c>
      <c r="M207" s="6">
        <v>-2.02</v>
      </c>
      <c r="N207" s="6">
        <v>-2.79</v>
      </c>
      <c r="O207" s="6">
        <v>4.21</v>
      </c>
      <c r="P207" s="6">
        <v>-2.14</v>
      </c>
      <c r="Q207" s="6">
        <v>-61.53</v>
      </c>
      <c r="R207" s="6">
        <v>5.27</v>
      </c>
      <c r="S207" s="6">
        <v>-25.34</v>
      </c>
    </row>
    <row r="208" spans="3:19" ht="15.5" x14ac:dyDescent="0.35">
      <c r="C208" t="s">
        <v>71</v>
      </c>
      <c r="I208" s="6">
        <v>-3.48</v>
      </c>
      <c r="J208" s="6">
        <v>-3.46</v>
      </c>
      <c r="K208" s="6">
        <v>-4.2300000000000004</v>
      </c>
      <c r="L208" s="6">
        <v>-2.79</v>
      </c>
      <c r="M208" s="6">
        <v>-24.75</v>
      </c>
      <c r="N208" s="6">
        <v>-17.920000000000002</v>
      </c>
      <c r="O208" s="6">
        <v>11.88</v>
      </c>
      <c r="P208" s="6">
        <v>-23.36</v>
      </c>
      <c r="Q208" s="6">
        <v>-1.58</v>
      </c>
      <c r="R208" s="6">
        <v>62.24</v>
      </c>
      <c r="S208" s="6">
        <v>-13.93</v>
      </c>
    </row>
    <row r="209" spans="3:19" ht="15.5" x14ac:dyDescent="0.35">
      <c r="C209" t="s">
        <v>74</v>
      </c>
      <c r="I209" s="6">
        <v>151.28</v>
      </c>
      <c r="J209" s="6">
        <v>3.02</v>
      </c>
      <c r="K209" s="6">
        <v>2.69</v>
      </c>
      <c r="L209" s="6">
        <v>1.8</v>
      </c>
      <c r="M209" s="6">
        <v>12.51</v>
      </c>
      <c r="N209" s="6">
        <v>36.6</v>
      </c>
      <c r="O209" s="6">
        <v>9.73</v>
      </c>
      <c r="P209" s="6">
        <v>17.14</v>
      </c>
      <c r="Q209" s="6">
        <v>10.06</v>
      </c>
      <c r="R209" s="6">
        <v>11.62</v>
      </c>
      <c r="S209" s="6">
        <v>8.49</v>
      </c>
    </row>
    <row r="210" spans="3:19" ht="15.5" x14ac:dyDescent="0.35">
      <c r="C210" t="s">
        <v>236</v>
      </c>
      <c r="I210" s="6">
        <v>-66010000000.000008</v>
      </c>
    </row>
    <row r="211" spans="3:19" ht="15.5" x14ac:dyDescent="0.35">
      <c r="C211" t="s">
        <v>237</v>
      </c>
      <c r="I211" s="6">
        <v>-0.11779999999999999</v>
      </c>
      <c r="J211" s="6">
        <v>-0.10730000000000001</v>
      </c>
      <c r="K211" s="6">
        <v>-8.1300000000000011E-2</v>
      </c>
      <c r="L211" s="6">
        <v>-0.107</v>
      </c>
      <c r="M211" s="6">
        <v>-1.3500000000000002E-2</v>
      </c>
      <c r="N211" s="6">
        <v>-3.0699999999999998E-2</v>
      </c>
      <c r="O211" s="6">
        <v>4.9400000000000006E-2</v>
      </c>
      <c r="P211" s="6">
        <v>-2.5000000000000001E-2</v>
      </c>
      <c r="Q211" s="6">
        <v>-0.61929999999999996</v>
      </c>
      <c r="R211" s="6">
        <v>1.8500000000000003E-2</v>
      </c>
      <c r="S211" s="6">
        <v>-8.6999999999999994E-2</v>
      </c>
    </row>
    <row r="212" spans="3:19" ht="15.5" x14ac:dyDescent="0.35">
      <c r="C212" t="s">
        <v>238</v>
      </c>
      <c r="I212" s="6">
        <v>-0.73530000000000006</v>
      </c>
      <c r="J212" s="6">
        <v>-0.4289</v>
      </c>
      <c r="K212" s="6">
        <v>-0.2452</v>
      </c>
      <c r="L212" s="6">
        <v>-0.29880000000000001</v>
      </c>
      <c r="M212" s="6">
        <v>-2.5899999999999999E-2</v>
      </c>
      <c r="N212" s="6">
        <v>-3.49E-2</v>
      </c>
      <c r="O212" s="6">
        <v>5.1399999999999994E-2</v>
      </c>
      <c r="P212" s="6">
        <v>-2.76E-2</v>
      </c>
      <c r="Q212" s="6">
        <v>-0.76739999999999997</v>
      </c>
      <c r="R212" s="6">
        <v>3.8800000000000001E-2</v>
      </c>
      <c r="S212" s="6">
        <v>-0.19420000000000001</v>
      </c>
    </row>
    <row r="213" spans="3:19" ht="15.5" x14ac:dyDescent="0.35">
      <c r="C213" t="s">
        <v>239</v>
      </c>
      <c r="I213" s="6">
        <v>-0.17100000000000001</v>
      </c>
      <c r="J213" s="6">
        <v>-6.3399999999999998E-2</v>
      </c>
      <c r="K213" s="6">
        <v>-2.9500000000000002E-2</v>
      </c>
      <c r="L213" s="6">
        <v>-7.2700000000000001E-2</v>
      </c>
      <c r="M213" s="6">
        <v>-1.23E-2</v>
      </c>
      <c r="N213" s="6">
        <v>-3.5000000000000003E-2</v>
      </c>
      <c r="O213" s="6">
        <v>5.0099999999999999E-2</v>
      </c>
      <c r="P213" s="6">
        <v>-4.4000000000000004E-2</v>
      </c>
      <c r="Q213" s="6">
        <v>-2.12E-2</v>
      </c>
      <c r="R213" s="6">
        <v>-3.61E-2</v>
      </c>
      <c r="S213" s="6">
        <v>-6.9400000000000003E-2</v>
      </c>
    </row>
    <row r="214" spans="3:19" ht="15.5" x14ac:dyDescent="0.35">
      <c r="C214" t="s">
        <v>240</v>
      </c>
      <c r="I214" s="6">
        <v>-10.23</v>
      </c>
      <c r="J214" s="6">
        <v>-1.02</v>
      </c>
      <c r="K214" s="6">
        <v>-0.5</v>
      </c>
      <c r="L214" s="6">
        <v>-1.69</v>
      </c>
      <c r="M214" s="5">
        <v>-1</v>
      </c>
      <c r="N214" s="6">
        <v>-9.19</v>
      </c>
      <c r="O214" s="6">
        <v>772.33</v>
      </c>
      <c r="P214" s="6">
        <v>-229.37</v>
      </c>
      <c r="Q214" s="6">
        <v>-10.55</v>
      </c>
    </row>
    <row r="215" spans="3:19" ht="15.5" x14ac:dyDescent="0.35">
      <c r="C215" t="s">
        <v>68</v>
      </c>
      <c r="I215" s="6">
        <v>2.56</v>
      </c>
      <c r="J215" s="6">
        <v>1.48</v>
      </c>
      <c r="K215" s="6">
        <v>1.04</v>
      </c>
      <c r="L215" s="6">
        <v>0.83</v>
      </c>
      <c r="M215" s="6">
        <v>0.64</v>
      </c>
      <c r="N215" s="6">
        <v>0.63</v>
      </c>
      <c r="O215" s="6">
        <v>0.61</v>
      </c>
      <c r="P215" s="6">
        <v>0.64</v>
      </c>
      <c r="Q215" s="6">
        <v>1.21</v>
      </c>
      <c r="R215" s="6">
        <v>2.42</v>
      </c>
      <c r="S215" s="6">
        <v>2.71</v>
      </c>
    </row>
    <row r="216" spans="3:19" ht="15.5" x14ac:dyDescent="0.35">
      <c r="C216" t="s">
        <v>65</v>
      </c>
      <c r="I216" s="6">
        <v>19.53</v>
      </c>
      <c r="J216" s="6">
        <v>33.729999999999997</v>
      </c>
      <c r="K216" s="6">
        <v>48.25</v>
      </c>
      <c r="L216" s="5">
        <v>60</v>
      </c>
      <c r="M216" s="6">
        <v>77.930000000000007</v>
      </c>
      <c r="N216" s="6">
        <v>79.790000000000006</v>
      </c>
      <c r="O216" s="6">
        <v>81.89</v>
      </c>
      <c r="P216" s="6">
        <v>77.680000000000007</v>
      </c>
      <c r="Q216" s="6">
        <v>80.180000000000007</v>
      </c>
      <c r="R216" s="6">
        <v>135.68</v>
      </c>
      <c r="S216" s="6">
        <v>130.44999999999999</v>
      </c>
    </row>
    <row r="217" spans="3:19" ht="15.5" x14ac:dyDescent="0.35">
      <c r="C217" t="s">
        <v>241</v>
      </c>
      <c r="I217" s="6">
        <v>2.56</v>
      </c>
      <c r="J217" s="6">
        <v>1.48</v>
      </c>
      <c r="K217" s="6">
        <v>1.04</v>
      </c>
      <c r="L217" s="6">
        <v>0.83</v>
      </c>
      <c r="M217" s="6">
        <v>0.64</v>
      </c>
      <c r="N217" s="6">
        <v>0.63</v>
      </c>
      <c r="O217" s="6">
        <v>0.61</v>
      </c>
      <c r="P217" s="6">
        <v>0.64</v>
      </c>
      <c r="Q217" s="6">
        <v>1.21</v>
      </c>
      <c r="R217" s="6">
        <v>2.42</v>
      </c>
      <c r="S217" s="6">
        <v>2.71</v>
      </c>
    </row>
    <row r="218" spans="3:19" ht="15.5" x14ac:dyDescent="0.35">
      <c r="C218" t="s">
        <v>242</v>
      </c>
      <c r="I218" s="6">
        <v>19.53</v>
      </c>
      <c r="J218" s="6">
        <v>33.729999999999997</v>
      </c>
      <c r="K218" s="6">
        <v>48.25</v>
      </c>
      <c r="L218" s="5">
        <v>60</v>
      </c>
      <c r="M218" s="6">
        <v>77.930000000000007</v>
      </c>
      <c r="N218" s="6">
        <v>79.790000000000006</v>
      </c>
      <c r="O218" s="6">
        <v>81.89</v>
      </c>
      <c r="P218" s="6">
        <v>77.680000000000007</v>
      </c>
      <c r="Q218" s="6">
        <v>80.180000000000007</v>
      </c>
      <c r="R218" s="6">
        <v>135.68</v>
      </c>
      <c r="S218" s="6">
        <v>130.44999999999999</v>
      </c>
    </row>
    <row r="219" spans="3:19" ht="15.5" x14ac:dyDescent="0.35">
      <c r="C219" t="s">
        <v>243</v>
      </c>
      <c r="I219" s="5">
        <v>602000000000</v>
      </c>
      <c r="J219" s="5">
        <v>203000000000</v>
      </c>
      <c r="K219" s="5">
        <v>353000000000</v>
      </c>
      <c r="N219" s="5">
        <v>20000000000</v>
      </c>
      <c r="Q219" s="5">
        <v>15000000000</v>
      </c>
      <c r="R219" s="5">
        <v>15000000000</v>
      </c>
      <c r="S219" s="5">
        <v>14000000000</v>
      </c>
    </row>
    <row r="220" spans="3:19" ht="15.5" x14ac:dyDescent="0.35">
      <c r="C220" t="s">
        <v>244</v>
      </c>
      <c r="I220" s="5">
        <v>141000000000</v>
      </c>
      <c r="J220" s="5">
        <v>492000000000</v>
      </c>
      <c r="K220" s="5">
        <v>354000000000</v>
      </c>
      <c r="L220" s="5">
        <v>515000000000</v>
      </c>
      <c r="M220" s="5">
        <v>546000000000</v>
      </c>
      <c r="N220" s="5">
        <v>34000000000</v>
      </c>
      <c r="R220" s="5">
        <v>395000000000</v>
      </c>
      <c r="S220" s="5">
        <v>450000000000</v>
      </c>
    </row>
    <row r="221" spans="3:19" ht="15.5" x14ac:dyDescent="0.35">
      <c r="C221" t="s">
        <v>25</v>
      </c>
      <c r="I221" s="5">
        <v>743000000000</v>
      </c>
      <c r="J221" s="5">
        <v>695000000000</v>
      </c>
      <c r="K221" s="5">
        <v>707000000000</v>
      </c>
      <c r="L221" s="5">
        <v>515000000000</v>
      </c>
      <c r="M221" s="5">
        <v>546000000000</v>
      </c>
      <c r="N221" s="5">
        <v>54000000000</v>
      </c>
      <c r="Q221" s="5">
        <v>15000000000</v>
      </c>
      <c r="R221" s="5">
        <v>410000000000</v>
      </c>
      <c r="S221" s="5">
        <v>464000000000</v>
      </c>
    </row>
    <row r="222" spans="3:19" ht="15.5" x14ac:dyDescent="0.35">
      <c r="C222" t="s">
        <v>22</v>
      </c>
      <c r="I222" s="5">
        <v>742000000000</v>
      </c>
      <c r="J222" s="5">
        <v>693000000000</v>
      </c>
      <c r="K222" s="5">
        <v>706000000000</v>
      </c>
      <c r="L222" s="5">
        <v>509000000000</v>
      </c>
      <c r="M222" s="5">
        <v>531000000000</v>
      </c>
      <c r="N222" s="5">
        <v>54000000000</v>
      </c>
      <c r="O222" s="5">
        <v>-12000000000</v>
      </c>
      <c r="P222" s="5">
        <v>-19000000000</v>
      </c>
      <c r="Q222" s="5">
        <v>-13000000000</v>
      </c>
      <c r="R222" s="5">
        <v>409000000000</v>
      </c>
      <c r="S222" s="5">
        <v>460000000000</v>
      </c>
    </row>
    <row r="223" spans="3:19" ht="15.5" x14ac:dyDescent="0.35">
      <c r="C223" t="s">
        <v>245</v>
      </c>
      <c r="I223" s="5">
        <v>-637000000000</v>
      </c>
      <c r="J223" s="5">
        <v>-211000000000</v>
      </c>
      <c r="K223" s="5">
        <v>-284000000000</v>
      </c>
      <c r="L223" s="5">
        <v>-77000000000</v>
      </c>
      <c r="M223" s="5">
        <v>57000000000</v>
      </c>
      <c r="N223" s="5">
        <v>22000000000</v>
      </c>
      <c r="O223" s="5">
        <v>20000000000</v>
      </c>
      <c r="P223" s="5">
        <v>-20000000000</v>
      </c>
      <c r="Q223" s="5">
        <v>-82000000000</v>
      </c>
      <c r="R223" s="5">
        <v>-147000000000</v>
      </c>
      <c r="S223" s="5">
        <v>-128000000000</v>
      </c>
    </row>
    <row r="224" spans="3:19" ht="15.5" x14ac:dyDescent="0.35">
      <c r="C224" t="s">
        <v>246</v>
      </c>
      <c r="I224" s="5">
        <v>-1000000000</v>
      </c>
      <c r="J224" s="5">
        <v>22000000000</v>
      </c>
      <c r="K224" s="5">
        <v>90000000000</v>
      </c>
      <c r="L224" s="5">
        <v>-111000000000</v>
      </c>
      <c r="M224" s="5">
        <v>-51000000000</v>
      </c>
      <c r="N224" s="5">
        <v>-26000000000</v>
      </c>
      <c r="O224" s="5">
        <v>-31000000000</v>
      </c>
      <c r="P224" s="5">
        <v>-30000000000</v>
      </c>
      <c r="Q224" s="5">
        <v>-13000000000</v>
      </c>
      <c r="R224" s="5">
        <v>-16000000000</v>
      </c>
      <c r="S224" s="5">
        <v>-29000000000</v>
      </c>
    </row>
    <row r="225" spans="2:19" ht="15.5" x14ac:dyDescent="0.35">
      <c r="C225" t="s">
        <v>247</v>
      </c>
      <c r="J225" s="5">
        <v>0</v>
      </c>
      <c r="K225" s="5">
        <v>-3000000000</v>
      </c>
      <c r="L225" s="5">
        <v>-13000000000</v>
      </c>
      <c r="M225" s="5">
        <v>-475000000000</v>
      </c>
      <c r="N225" s="5">
        <v>0</v>
      </c>
      <c r="O225" s="5">
        <v>-3000000000</v>
      </c>
      <c r="P225" s="5">
        <v>-3000000000</v>
      </c>
      <c r="Q225" s="5">
        <v>0</v>
      </c>
      <c r="R225" s="5">
        <v>0</v>
      </c>
      <c r="S225" s="5">
        <v>0</v>
      </c>
    </row>
    <row r="226" spans="2:19" ht="15.5" x14ac:dyDescent="0.35">
      <c r="C226" t="s">
        <v>14</v>
      </c>
      <c r="I226" s="5">
        <v>-1000000000</v>
      </c>
      <c r="J226" s="5">
        <v>22000000000</v>
      </c>
      <c r="K226" s="5">
        <v>86000000000</v>
      </c>
      <c r="L226" s="5">
        <v>-124000000000</v>
      </c>
      <c r="M226" s="5">
        <v>-526000000000</v>
      </c>
      <c r="N226" s="5">
        <v>-27000000000</v>
      </c>
      <c r="O226" s="5">
        <v>-35000000000</v>
      </c>
      <c r="P226" s="5">
        <v>-33000000000</v>
      </c>
      <c r="Q226" s="5">
        <v>-13000000000</v>
      </c>
      <c r="R226" s="5">
        <v>-16000000000</v>
      </c>
      <c r="S226" s="5">
        <v>-29000000000</v>
      </c>
    </row>
    <row r="227" spans="2:19" ht="15.5" x14ac:dyDescent="0.35">
      <c r="C227" t="s">
        <v>16</v>
      </c>
      <c r="I227" s="6">
        <v>-0.1</v>
      </c>
      <c r="J227" s="6">
        <v>2.48</v>
      </c>
      <c r="K227" s="6">
        <v>9.92</v>
      </c>
      <c r="L227" s="6">
        <v>-14.24</v>
      </c>
      <c r="M227" s="6">
        <v>-60.58</v>
      </c>
      <c r="N227" s="6">
        <v>-3.08</v>
      </c>
      <c r="O227" s="6">
        <v>-4.0199999999999996</v>
      </c>
      <c r="P227" s="6">
        <v>-3.8</v>
      </c>
      <c r="Q227" s="6">
        <v>-1.61</v>
      </c>
      <c r="R227" s="6">
        <v>-4.1900000000000004</v>
      </c>
      <c r="S227" s="6">
        <v>-7.47</v>
      </c>
    </row>
    <row r="229" spans="2:19" ht="15.5" x14ac:dyDescent="0.35">
      <c r="B229" t="s">
        <v>248</v>
      </c>
      <c r="C229" t="s">
        <v>249</v>
      </c>
      <c r="D229" s="5">
        <v>-17000000000</v>
      </c>
      <c r="E229" s="5">
        <v>-16000000000</v>
      </c>
      <c r="F229" s="5">
        <v>-545000000</v>
      </c>
      <c r="G229" s="5">
        <v>-44000000000</v>
      </c>
      <c r="H229" s="5">
        <v>-45000000000</v>
      </c>
      <c r="I229" s="5">
        <v>-125000000000</v>
      </c>
      <c r="J229" s="5">
        <v>-126000000000</v>
      </c>
      <c r="K229" s="5">
        <v>-103000000000</v>
      </c>
      <c r="L229" s="5">
        <v>-156000000000</v>
      </c>
      <c r="M229" s="5">
        <v>-18000000000</v>
      </c>
      <c r="N229" s="5">
        <v>-24000000000</v>
      </c>
      <c r="O229" s="5">
        <v>37000000000</v>
      </c>
      <c r="P229" s="5">
        <v>-19000000000</v>
      </c>
      <c r="Q229" s="5">
        <v>-487000000000</v>
      </c>
    </row>
    <row r="230" spans="2:19" ht="15.5" x14ac:dyDescent="0.35">
      <c r="C230" t="s">
        <v>56</v>
      </c>
      <c r="D230" s="5">
        <v>-2</v>
      </c>
      <c r="E230" s="6">
        <v>-1.88</v>
      </c>
      <c r="F230" s="6">
        <v>-0.06</v>
      </c>
      <c r="G230" s="6">
        <v>-5.09</v>
      </c>
      <c r="H230" s="6">
        <v>-5.18</v>
      </c>
      <c r="I230" s="6">
        <v>-14.36</v>
      </c>
      <c r="J230" s="6">
        <v>-14.47</v>
      </c>
      <c r="K230" s="6">
        <v>-11.83</v>
      </c>
      <c r="L230" s="6">
        <v>-17.93</v>
      </c>
      <c r="M230" s="6">
        <v>-2.02</v>
      </c>
      <c r="N230" s="6">
        <v>-2.79</v>
      </c>
      <c r="O230" s="6">
        <v>4.21</v>
      </c>
      <c r="P230" s="6">
        <v>-2.14</v>
      </c>
      <c r="Q230" s="6">
        <v>-56.04</v>
      </c>
    </row>
    <row r="231" spans="2:19" ht="15.5" x14ac:dyDescent="0.35">
      <c r="C231" t="s">
        <v>252</v>
      </c>
      <c r="D231" s="5">
        <v>383000000</v>
      </c>
      <c r="E231" s="5">
        <v>1000000000</v>
      </c>
      <c r="F231" s="5">
        <v>381000000</v>
      </c>
      <c r="G231" s="5">
        <v>803000000</v>
      </c>
      <c r="H231" s="5">
        <v>511000000</v>
      </c>
      <c r="I231" s="5">
        <v>3000000000</v>
      </c>
      <c r="J231" s="5">
        <v>144000000000</v>
      </c>
      <c r="K231" s="5">
        <v>161000000000</v>
      </c>
      <c r="L231" s="5">
        <v>241000000000</v>
      </c>
      <c r="M231" s="5">
        <v>35000000000</v>
      </c>
      <c r="N231" s="5">
        <v>12000000000</v>
      </c>
      <c r="O231" s="5">
        <v>45000000000</v>
      </c>
      <c r="P231" s="5">
        <v>25000000000</v>
      </c>
      <c r="Q231" s="5">
        <v>76000000000</v>
      </c>
    </row>
    <row r="232" spans="2:19" ht="15.5" x14ac:dyDescent="0.35">
      <c r="C232" t="s">
        <v>254</v>
      </c>
      <c r="I232" s="6">
        <v>-9.66</v>
      </c>
    </row>
    <row r="233" spans="2:19" ht="15.5" x14ac:dyDescent="0.35">
      <c r="C233" t="s">
        <v>255</v>
      </c>
      <c r="I233" s="6">
        <v>-12.67</v>
      </c>
    </row>
    <row r="234" spans="2:19" ht="15.5" x14ac:dyDescent="0.35">
      <c r="C234" t="s">
        <v>256</v>
      </c>
      <c r="I234" s="6">
        <v>7.49</v>
      </c>
    </row>
    <row r="235" spans="2:19" ht="15.5" x14ac:dyDescent="0.35">
      <c r="C235" t="s">
        <v>257</v>
      </c>
      <c r="I235" s="6">
        <v>-7.8899999999999998E-2</v>
      </c>
    </row>
    <row r="236" spans="2:19" ht="15.5" x14ac:dyDescent="0.35">
      <c r="C236" t="s">
        <v>258</v>
      </c>
      <c r="I236" s="6">
        <v>304.45</v>
      </c>
    </row>
    <row r="237" spans="2:19" ht="15.5" x14ac:dyDescent="0.35">
      <c r="C237" t="s">
        <v>259</v>
      </c>
      <c r="I237" s="6">
        <v>3.2</v>
      </c>
    </row>
    <row r="238" spans="2:19" ht="15.5" x14ac:dyDescent="0.35">
      <c r="C238" t="s">
        <v>260</v>
      </c>
      <c r="I238" s="6">
        <v>-500.02</v>
      </c>
    </row>
    <row r="239" spans="2:19" ht="15.5" x14ac:dyDescent="0.35">
      <c r="C239" t="s">
        <v>261</v>
      </c>
      <c r="I239" s="6">
        <v>-500.02</v>
      </c>
    </row>
    <row r="240" spans="2:19" ht="15.5" x14ac:dyDescent="0.35">
      <c r="C240" t="s">
        <v>262</v>
      </c>
      <c r="I240" s="6">
        <v>-11.25</v>
      </c>
    </row>
    <row r="241" spans="3:9" ht="15.5" x14ac:dyDescent="0.35">
      <c r="C241" t="s">
        <v>263</v>
      </c>
      <c r="I241" s="6">
        <v>-18.37</v>
      </c>
    </row>
    <row r="242" spans="3:9" ht="15.5" x14ac:dyDescent="0.35">
      <c r="C242" t="s">
        <v>264</v>
      </c>
      <c r="I242" s="6">
        <v>-16.670000000000002</v>
      </c>
    </row>
    <row r="243" spans="3:9" ht="15.5" x14ac:dyDescent="0.35">
      <c r="C243" t="s">
        <v>266</v>
      </c>
      <c r="I243" s="6">
        <v>-3.95</v>
      </c>
    </row>
    <row r="244" spans="3:9" ht="15.5" x14ac:dyDescent="0.35">
      <c r="C244" t="s">
        <v>267</v>
      </c>
      <c r="I244" s="6">
        <v>-5.18</v>
      </c>
    </row>
    <row r="245" spans="3:9" ht="15.5" x14ac:dyDescent="0.35">
      <c r="C245" t="s">
        <v>268</v>
      </c>
      <c r="I245" s="6">
        <v>0.16</v>
      </c>
    </row>
    <row r="246" spans="3:9" ht="15.5" x14ac:dyDescent="0.35">
      <c r="C246" t="s">
        <v>269</v>
      </c>
      <c r="D246" s="6">
        <v>0.13</v>
      </c>
    </row>
    <row r="247" spans="3:9" ht="15.5" x14ac:dyDescent="0.35">
      <c r="C247" t="s">
        <v>270</v>
      </c>
      <c r="I247" s="6">
        <v>15.65</v>
      </c>
    </row>
    <row r="248" spans="3:9" ht="15.5" x14ac:dyDescent="0.35">
      <c r="C248" t="s">
        <v>271</v>
      </c>
      <c r="I248" s="6">
        <v>-0.1</v>
      </c>
    </row>
    <row r="249" spans="3:9" ht="15.5" x14ac:dyDescent="0.35">
      <c r="C249" t="s">
        <v>272</v>
      </c>
      <c r="D249" s="6">
        <v>0.03</v>
      </c>
    </row>
    <row r="250" spans="3:9" ht="15.5" x14ac:dyDescent="0.35">
      <c r="C250" t="s">
        <v>273</v>
      </c>
      <c r="D250" s="6">
        <v>0.02</v>
      </c>
    </row>
    <row r="251" spans="3:9" ht="15.5" x14ac:dyDescent="0.35">
      <c r="C251" t="s">
        <v>274</v>
      </c>
      <c r="D251" s="6">
        <v>5.35</v>
      </c>
    </row>
    <row r="252" spans="3:9" ht="15.5" x14ac:dyDescent="0.35">
      <c r="C252" t="s">
        <v>275</v>
      </c>
      <c r="D252" s="6">
        <v>0.93</v>
      </c>
    </row>
    <row r="253" spans="3:9" ht="15.5" x14ac:dyDescent="0.35">
      <c r="C253" t="s">
        <v>276</v>
      </c>
      <c r="D253" s="6">
        <v>6.45</v>
      </c>
    </row>
    <row r="254" spans="3:9" ht="15.5" x14ac:dyDescent="0.35">
      <c r="C254" t="s">
        <v>277</v>
      </c>
      <c r="D254" s="6">
        <v>0.72</v>
      </c>
    </row>
    <row r="255" spans="3:9" ht="15.5" x14ac:dyDescent="0.35">
      <c r="C255" t="s">
        <v>278</v>
      </c>
      <c r="D255" s="6">
        <v>7.45</v>
      </c>
    </row>
    <row r="256" spans="3:9" ht="15.5" x14ac:dyDescent="0.35">
      <c r="C256" t="s">
        <v>279</v>
      </c>
      <c r="I256" s="6">
        <v>-9.9499999999999993</v>
      </c>
    </row>
    <row r="257" spans="3:9" ht="15.5" x14ac:dyDescent="0.35">
      <c r="C257" t="s">
        <v>12</v>
      </c>
      <c r="D257" s="5">
        <v>0</v>
      </c>
    </row>
    <row r="258" spans="3:9" ht="15.5" x14ac:dyDescent="0.35">
      <c r="C258" t="s">
        <v>280</v>
      </c>
      <c r="I258" s="6">
        <v>-14.44</v>
      </c>
    </row>
    <row r="259" spans="3:9" ht="15.5" x14ac:dyDescent="0.35">
      <c r="C259" t="s">
        <v>281</v>
      </c>
      <c r="I259" s="6">
        <v>-3.39E-2</v>
      </c>
    </row>
    <row r="260" spans="3:9" ht="15.5" x14ac:dyDescent="0.35">
      <c r="C260" t="s">
        <v>282</v>
      </c>
      <c r="I260" s="6">
        <v>-0.25219999999999998</v>
      </c>
    </row>
    <row r="261" spans="3:9" ht="15.5" x14ac:dyDescent="0.35">
      <c r="C261" t="s">
        <v>283</v>
      </c>
      <c r="I261" s="6">
        <v>-0.29749999999999999</v>
      </c>
    </row>
    <row r="262" spans="3:9" ht="15.5" x14ac:dyDescent="0.35">
      <c r="C262" t="s">
        <v>284</v>
      </c>
      <c r="I262" s="6">
        <v>-9.1700000000000004E-2</v>
      </c>
    </row>
    <row r="263" spans="3:9" ht="15.5" x14ac:dyDescent="0.35">
      <c r="C263" t="s">
        <v>286</v>
      </c>
      <c r="D263" s="6">
        <v>33.71</v>
      </c>
    </row>
    <row r="264" spans="3:9" ht="15.5" x14ac:dyDescent="0.35">
      <c r="C264" t="s">
        <v>287</v>
      </c>
      <c r="D264" s="6">
        <v>202.35</v>
      </c>
    </row>
    <row r="265" spans="3:9" ht="15.5" x14ac:dyDescent="0.35">
      <c r="C265" t="s">
        <v>288</v>
      </c>
      <c r="D265" s="6">
        <v>-168.64</v>
      </c>
    </row>
    <row r="266" spans="3:9" ht="15.5" x14ac:dyDescent="0.35">
      <c r="C266" t="s">
        <v>291</v>
      </c>
      <c r="I266" s="6">
        <v>12.15</v>
      </c>
    </row>
    <row r="267" spans="3:9" ht="15.5" x14ac:dyDescent="0.35">
      <c r="C267" t="s">
        <v>52</v>
      </c>
      <c r="I267" s="5">
        <v>434000000000</v>
      </c>
    </row>
    <row r="268" spans="3:9" ht="15.5" x14ac:dyDescent="0.35">
      <c r="C268" t="s">
        <v>292</v>
      </c>
      <c r="I268" s="5">
        <v>1160000000000</v>
      </c>
    </row>
    <row r="269" spans="3:9" ht="15.5" x14ac:dyDescent="0.35">
      <c r="C269" t="s">
        <v>293</v>
      </c>
      <c r="I269" s="5">
        <v>8690000000</v>
      </c>
    </row>
    <row r="270" spans="3:9" ht="15.5" x14ac:dyDescent="0.35">
      <c r="C270" t="s">
        <v>298</v>
      </c>
      <c r="D270" s="5">
        <v>-1</v>
      </c>
    </row>
    <row r="271" spans="3:9" ht="15.5" x14ac:dyDescent="0.35">
      <c r="C271" t="s">
        <v>299</v>
      </c>
      <c r="D271" s="6">
        <v>6.54E-2</v>
      </c>
    </row>
    <row r="272" spans="3:9" ht="15.5" x14ac:dyDescent="0.35">
      <c r="C272" t="s">
        <v>300</v>
      </c>
      <c r="D272" s="6">
        <v>0.60740000000000005</v>
      </c>
    </row>
    <row r="273" spans="3:9" ht="15.5" x14ac:dyDescent="0.35">
      <c r="C273" t="s">
        <v>301</v>
      </c>
      <c r="I273" s="5">
        <v>4</v>
      </c>
    </row>
    <row r="274" spans="3:9" ht="15.5" x14ac:dyDescent="0.35">
      <c r="C274" t="s">
        <v>302</v>
      </c>
      <c r="I274" s="6">
        <v>0.64</v>
      </c>
    </row>
    <row r="275" spans="3:9" ht="15.5" x14ac:dyDescent="0.35">
      <c r="C275" t="s">
        <v>303</v>
      </c>
      <c r="I275" s="6">
        <v>0.36</v>
      </c>
    </row>
    <row r="276" spans="3:9" ht="15.5" x14ac:dyDescent="0.35">
      <c r="C276" t="s">
        <v>305</v>
      </c>
      <c r="I276" s="6">
        <v>0.17</v>
      </c>
    </row>
    <row r="277" spans="3:9" ht="15.5" x14ac:dyDescent="0.35">
      <c r="C277" t="s">
        <v>306</v>
      </c>
      <c r="I277" s="6">
        <v>0.01</v>
      </c>
    </row>
    <row r="278" spans="3:9" ht="15.5" x14ac:dyDescent="0.35">
      <c r="C278" t="s">
        <v>307</v>
      </c>
      <c r="I278" s="6">
        <v>0.2</v>
      </c>
    </row>
    <row r="279" spans="3:9" ht="15.5" x14ac:dyDescent="0.35">
      <c r="C279" t="s">
        <v>308</v>
      </c>
      <c r="I279" s="6">
        <v>0.95</v>
      </c>
    </row>
    <row r="280" spans="3:9" ht="15.5" x14ac:dyDescent="0.35">
      <c r="C280" t="s">
        <v>309</v>
      </c>
      <c r="I280" s="5">
        <v>1000000000</v>
      </c>
    </row>
    <row r="281" spans="3:9" ht="15.5" x14ac:dyDescent="0.35">
      <c r="C281" t="s">
        <v>310</v>
      </c>
      <c r="I281" s="5">
        <v>-43000000000</v>
      </c>
    </row>
    <row r="282" spans="3:9" ht="15.5" x14ac:dyDescent="0.35">
      <c r="C282" t="s">
        <v>311</v>
      </c>
      <c r="I282" s="5">
        <v>-63000000000</v>
      </c>
    </row>
    <row r="283" spans="3:9" ht="15.5" x14ac:dyDescent="0.35">
      <c r="C283" t="s">
        <v>312</v>
      </c>
      <c r="I283" s="5">
        <v>-34000000000</v>
      </c>
    </row>
    <row r="284" spans="3:9" ht="15.5" x14ac:dyDescent="0.35">
      <c r="C284" t="s">
        <v>313</v>
      </c>
      <c r="D284" s="5">
        <v>1000000000</v>
      </c>
    </row>
    <row r="285" spans="3:9" ht="15.5" x14ac:dyDescent="0.35">
      <c r="C285" t="s">
        <v>314</v>
      </c>
      <c r="D285" s="5">
        <v>1013000000000</v>
      </c>
    </row>
    <row r="286" spans="3:9" ht="15.5" x14ac:dyDescent="0.35">
      <c r="C286" t="s">
        <v>315</v>
      </c>
      <c r="D286" s="5">
        <v>877000000000</v>
      </c>
    </row>
    <row r="287" spans="3:9" ht="15.5" x14ac:dyDescent="0.35">
      <c r="C287" t="s">
        <v>233</v>
      </c>
      <c r="D287" s="5">
        <v>-654000000000</v>
      </c>
    </row>
    <row r="288" spans="3:9" ht="15.5" x14ac:dyDescent="0.35">
      <c r="C288" t="s">
        <v>232</v>
      </c>
      <c r="I288" s="5">
        <v>136000000000</v>
      </c>
    </row>
    <row r="289" spans="3:9" ht="15.5" x14ac:dyDescent="0.35">
      <c r="C289" t="s">
        <v>231</v>
      </c>
      <c r="D289" s="5">
        <v>126000000000</v>
      </c>
    </row>
    <row r="290" spans="3:9" ht="15.5" x14ac:dyDescent="0.35">
      <c r="C290" t="s">
        <v>230</v>
      </c>
      <c r="D290" s="5">
        <v>601000000000</v>
      </c>
    </row>
    <row r="291" spans="3:9" ht="15.5" x14ac:dyDescent="0.35">
      <c r="C291" t="s">
        <v>23</v>
      </c>
      <c r="D291" s="5">
        <v>727000000000</v>
      </c>
    </row>
    <row r="292" spans="3:9" ht="15.5" x14ac:dyDescent="0.35">
      <c r="C292" t="s">
        <v>20</v>
      </c>
      <c r="D292" s="5">
        <v>726000000000</v>
      </c>
    </row>
    <row r="293" spans="3:9" ht="15.5" x14ac:dyDescent="0.35">
      <c r="C293" t="s">
        <v>316</v>
      </c>
      <c r="I293" s="5">
        <v>136000000000</v>
      </c>
    </row>
    <row r="294" spans="3:9" ht="15.5" x14ac:dyDescent="0.35">
      <c r="C294" t="s">
        <v>317</v>
      </c>
      <c r="I294" s="5">
        <v>-1000000000</v>
      </c>
    </row>
    <row r="295" spans="3:9" ht="15.5" x14ac:dyDescent="0.35">
      <c r="C295" t="s">
        <v>319</v>
      </c>
      <c r="I295" s="5">
        <v>0</v>
      </c>
    </row>
    <row r="296" spans="3:9" ht="15.5" x14ac:dyDescent="0.35">
      <c r="C296" t="s">
        <v>321</v>
      </c>
      <c r="I296" s="5">
        <v>-1000000000</v>
      </c>
    </row>
  </sheetData>
  <pageMargins left="0.7" right="0.7" top="0.75" bottom="0.75" header="0.3" footer="0.3"/>
  <ignoredErrors>
    <ignoredError sqref="A1:S297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1859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1860</v>
      </c>
      <c r="D2" s="2" vm="515">
        <f ca="1">IFERROR(_xlfn.STOCKHISTORY("XIDX:" &amp; $C$1, D3, , 0, 0, 1), "Libur")</f>
        <v>464</v>
      </c>
      <c r="H2" s="2" vm="515">
        <f ca="1">IFERROR(INDEX(D2:G2,COUNT(D2:G2)),"")</f>
        <v>464</v>
      </c>
      <c r="I2" s="2" vm="297">
        <f t="shared" ref="I2:Z2" ca="1" si="0">IFERROR(_xlfn.STOCKHISTORY("XIDX:" &amp; $C$1, I1, , 0, 0, 1), "Libur")</f>
        <v>460</v>
      </c>
      <c r="J2" s="2" vm="297">
        <f t="shared" ca="1" si="0"/>
        <v>460</v>
      </c>
      <c r="K2" s="2" vm="516">
        <f t="shared" ca="1" si="0"/>
        <v>435</v>
      </c>
      <c r="L2" s="2" vm="517">
        <f t="shared" ca="1" si="0"/>
        <v>287.5</v>
      </c>
      <c r="M2" s="2" vm="518">
        <f t="shared" ca="1" si="0"/>
        <v>273.75</v>
      </c>
      <c r="N2" s="2" vm="519">
        <f t="shared" ca="1" si="0"/>
        <v>206.25</v>
      </c>
      <c r="O2" s="2" vm="520">
        <f t="shared" ca="1" si="0"/>
        <v>292.5</v>
      </c>
      <c r="P2" s="2" vm="506">
        <f t="shared" ca="1" si="0"/>
        <v>250</v>
      </c>
      <c r="Q2" s="2" vm="521">
        <f t="shared" ca="1" si="0"/>
        <v>137.5</v>
      </c>
      <c r="R2" s="2" vm="522">
        <f t="shared" ca="1" si="0"/>
        <v>87.5</v>
      </c>
      <c r="S2" s="2" t="str">
        <f t="shared" ca="1" si="0"/>
        <v>Libur</v>
      </c>
      <c r="T2" s="2" vm="238">
        <f t="shared" ca="1" si="0"/>
        <v>91</v>
      </c>
      <c r="U2" s="2" vm="523">
        <f t="shared" ca="1" si="0"/>
        <v>86.25</v>
      </c>
      <c r="V2" s="2" vm="524">
        <f t="shared" ca="1" si="0"/>
        <v>123.75</v>
      </c>
      <c r="W2" s="2" vm="525">
        <f t="shared" ca="1" si="0"/>
        <v>61.25</v>
      </c>
      <c r="X2" s="2" vm="526">
        <f t="shared" ca="1" si="0"/>
        <v>58.75</v>
      </c>
      <c r="Y2" s="2" vm="42">
        <f t="shared" ca="1" si="0"/>
        <v>40</v>
      </c>
      <c r="Z2" s="2" vm="527">
        <f t="shared" ca="1" si="0"/>
        <v>24.5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480252755855</v>
      </c>
      <c r="H4" s="2">
        <f>IFERROR(SUM(D4:G4)*(4/MAX(1,COUNT(D4:G4))),"")</f>
        <v>1921011023420</v>
      </c>
      <c r="I4" s="2">
        <f t="shared" ref="I4:Z4" si="1">IFERROR(INDEX(I51:I500,MATCH($C$4,$C$51:$C$500,0)),"")</f>
        <v>2135376122719</v>
      </c>
      <c r="J4" s="2">
        <f t="shared" si="1"/>
        <v>2068240926757</v>
      </c>
      <c r="K4" s="2">
        <f t="shared" si="1"/>
        <v>2127671804507</v>
      </c>
      <c r="L4" s="2">
        <f t="shared" si="1"/>
        <v>2352412014545</v>
      </c>
      <c r="M4" s="2">
        <f t="shared" si="1"/>
        <v>2241085126185</v>
      </c>
      <c r="N4" s="2">
        <f t="shared" si="1"/>
        <v>1923089935410</v>
      </c>
      <c r="O4" s="2">
        <f t="shared" si="1"/>
        <v>2234941096110</v>
      </c>
      <c r="P4" s="2">
        <f t="shared" si="1"/>
        <v>2327951625610</v>
      </c>
      <c r="Q4" s="2">
        <f t="shared" si="1"/>
        <v>2245519457754</v>
      </c>
      <c r="R4" s="2">
        <f t="shared" si="1"/>
        <v>1995337146834</v>
      </c>
      <c r="S4" s="2">
        <f t="shared" si="1"/>
        <v>1713946192967</v>
      </c>
      <c r="T4" s="2">
        <f t="shared" si="1"/>
        <v>1626232662544</v>
      </c>
      <c r="U4" s="2">
        <f t="shared" si="1"/>
        <v>1386314584485</v>
      </c>
      <c r="V4" s="2">
        <f t="shared" si="1"/>
        <v>1301332627213</v>
      </c>
      <c r="W4" s="2">
        <f t="shared" si="1"/>
        <v>1180506128191</v>
      </c>
      <c r="X4" s="2">
        <f t="shared" si="1"/>
        <v>1123050137949</v>
      </c>
      <c r="Y4" s="2">
        <f t="shared" si="1"/>
        <v>959834347152</v>
      </c>
      <c r="Z4" s="2">
        <f t="shared" si="1"/>
        <v>1078022869431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7915887913</v>
      </c>
      <c r="H5" s="2">
        <f>IFERROR(SUM(D5:G5)*(4/MAX(1,COUNT(D5:G5))),"")</f>
        <v>31663551652</v>
      </c>
      <c r="I5" s="2">
        <f t="shared" ref="I5:Z5" si="2">IFERROR(INDEX(I51:I500,MATCH($C$5,$C$51:$C$500,0)),"")</f>
        <v>28218844871</v>
      </c>
      <c r="J5" s="2">
        <f t="shared" si="2"/>
        <v>80887845532</v>
      </c>
      <c r="K5" s="2">
        <f t="shared" si="2"/>
        <v>76819417186</v>
      </c>
      <c r="L5" s="2">
        <f t="shared" si="2"/>
        <v>76887593945</v>
      </c>
      <c r="M5" s="2">
        <f t="shared" si="2"/>
        <v>69843848835</v>
      </c>
      <c r="N5" s="2">
        <f t="shared" si="2"/>
        <v>55312205779</v>
      </c>
      <c r="O5" s="2">
        <f t="shared" si="2"/>
        <v>53034379616</v>
      </c>
      <c r="P5" s="2">
        <f t="shared" si="2"/>
        <v>69631528292</v>
      </c>
      <c r="Q5" s="2">
        <f t="shared" si="2"/>
        <v>65755214997</v>
      </c>
      <c r="R5" s="2">
        <f t="shared" si="2"/>
        <v>40862997030</v>
      </c>
      <c r="S5" s="2">
        <f t="shared" si="2"/>
        <v>6888594650</v>
      </c>
      <c r="T5" s="2">
        <f t="shared" si="2"/>
        <v>44489139365</v>
      </c>
      <c r="U5" s="2">
        <f t="shared" si="2"/>
        <v>36002772194</v>
      </c>
      <c r="V5" s="2">
        <f t="shared" si="2"/>
        <v>36837060523</v>
      </c>
      <c r="W5" s="2">
        <f t="shared" si="2"/>
        <v>23628732460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801333132549</v>
      </c>
      <c r="H6" s="2">
        <f>IFERROR(INDEX(D6:G6,COUNT(D6:G6)),"")</f>
        <v>801333132549</v>
      </c>
      <c r="I6" s="2">
        <f t="shared" ref="I6:Z6" si="3">IFERROR(INDEX(I51:I500,MATCH($C$6,$C$51:$C$500,0)),"")</f>
        <v>793417244584</v>
      </c>
      <c r="J6" s="2">
        <f t="shared" si="3"/>
        <v>825138399763</v>
      </c>
      <c r="K6" s="2">
        <f t="shared" si="3"/>
        <v>784345553868</v>
      </c>
      <c r="L6" s="2">
        <f t="shared" si="3"/>
        <v>737901136146</v>
      </c>
      <c r="M6" s="2">
        <f t="shared" si="3"/>
        <v>701513541791</v>
      </c>
      <c r="N6" s="2">
        <f t="shared" si="3"/>
        <v>663468205642</v>
      </c>
      <c r="O6" s="2">
        <f t="shared" si="3"/>
        <v>608205409017</v>
      </c>
      <c r="P6" s="2">
        <f t="shared" si="3"/>
        <v>555171029401</v>
      </c>
      <c r="Q6" s="2">
        <f t="shared" si="3"/>
        <v>485539501101</v>
      </c>
      <c r="R6" s="2">
        <f t="shared" si="3"/>
        <v>419784286104</v>
      </c>
      <c r="S6" s="2">
        <f t="shared" si="3"/>
        <v>378921289074</v>
      </c>
      <c r="T6" s="2">
        <f t="shared" si="3"/>
        <v>396498026938</v>
      </c>
      <c r="U6" s="2">
        <f t="shared" si="3"/>
        <v>352008887573</v>
      </c>
      <c r="V6" s="2">
        <f t="shared" si="3"/>
        <v>316006115379</v>
      </c>
      <c r="W6" s="2">
        <f t="shared" si="3"/>
        <v>279169054586</v>
      </c>
      <c r="X6" s="2">
        <f t="shared" si="3"/>
        <v>255540322126</v>
      </c>
      <c r="Y6" s="2">
        <f t="shared" si="3"/>
        <v>238648168371</v>
      </c>
      <c r="Z6" s="2">
        <f t="shared" si="3"/>
        <v>228137653316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1.62</v>
      </c>
      <c r="H7" s="3">
        <f>IFERROR(INDEX(D7:G7,COUNT(D7:G7)),"")</f>
        <v>1.62</v>
      </c>
      <c r="I7" s="3">
        <f t="shared" ref="I7:Z7" si="4">IFERROR(INDEX(I51:I500,MATCH($C$7,$C$51:$C$500,0))/1000000000,"")</f>
        <v>1.62</v>
      </c>
      <c r="J7" s="3">
        <f t="shared" si="4"/>
        <v>1.62</v>
      </c>
      <c r="K7" s="3">
        <f t="shared" si="4"/>
        <v>0.41</v>
      </c>
      <c r="L7" s="3">
        <f t="shared" si="4"/>
        <v>0.41</v>
      </c>
      <c r="M7" s="3">
        <f t="shared" si="4"/>
        <v>0.41</v>
      </c>
      <c r="N7" s="3">
        <f t="shared" si="4"/>
        <v>0.41</v>
      </c>
      <c r="O7" s="3">
        <f t="shared" si="4"/>
        <v>0.41</v>
      </c>
      <c r="P7" s="3">
        <f t="shared" si="4"/>
        <v>0.41</v>
      </c>
      <c r="Q7" s="3">
        <f t="shared" si="4"/>
        <v>0.41</v>
      </c>
      <c r="R7" s="3">
        <f t="shared" si="4"/>
        <v>0.41</v>
      </c>
      <c r="S7" s="3">
        <f t="shared" si="4"/>
        <v>0.41</v>
      </c>
      <c r="T7" s="3">
        <f t="shared" si="4"/>
        <v>0.41</v>
      </c>
      <c r="U7" s="3">
        <f t="shared" si="4"/>
        <v>0.41</v>
      </c>
      <c r="V7" s="3">
        <f t="shared" si="4"/>
        <v>0.41</v>
      </c>
      <c r="W7" s="3">
        <f t="shared" si="4"/>
        <v>0.41</v>
      </c>
      <c r="X7" s="3">
        <f t="shared" si="4"/>
        <v>0.41</v>
      </c>
      <c r="Y7" s="3">
        <f t="shared" si="4"/>
        <v>0.41</v>
      </c>
      <c r="Z7" s="3">
        <f t="shared" si="4"/>
        <v>0.41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-26000000000</v>
      </c>
      <c r="H8" s="2">
        <f>IFERROR(INDEX(D8:G8,COUNT(D8:G8)),"")</f>
        <v>-26000000000</v>
      </c>
      <c r="I8" s="2">
        <f t="shared" ref="I8:Z8" si="5">IFERROR(INDEX(I51:I500,MATCH($C$8,$C$51:$C$500,0)),"")</f>
        <v>81000000000</v>
      </c>
      <c r="J8" s="2">
        <f t="shared" si="5"/>
        <v>13000000000</v>
      </c>
      <c r="K8" s="2">
        <f t="shared" si="5"/>
        <v>248000000000</v>
      </c>
      <c r="L8" s="2">
        <f t="shared" si="5"/>
        <v>27000000000</v>
      </c>
      <c r="M8" s="2">
        <f t="shared" si="5"/>
        <v>-67000000000</v>
      </c>
      <c r="N8" s="2">
        <f t="shared" si="5"/>
        <v>76000000000</v>
      </c>
      <c r="O8" s="2">
        <f t="shared" si="5"/>
        <v>159000000000</v>
      </c>
      <c r="P8" s="2">
        <f t="shared" si="5"/>
        <v>-29000000000</v>
      </c>
      <c r="Q8" s="2">
        <f t="shared" si="5"/>
        <v>-146000000000</v>
      </c>
      <c r="R8" s="2">
        <f t="shared" si="5"/>
        <v>71000000000</v>
      </c>
      <c r="S8" s="2">
        <f t="shared" si="5"/>
        <v>-95000000000</v>
      </c>
      <c r="T8" s="2">
        <f t="shared" si="5"/>
        <v>-80000000000</v>
      </c>
      <c r="U8" s="2">
        <f t="shared" si="5"/>
        <v>-96000000000</v>
      </c>
      <c r="V8" s="2">
        <f t="shared" si="5"/>
        <v>47000000000</v>
      </c>
      <c r="W8" s="2">
        <f t="shared" si="5"/>
        <v>26000000000</v>
      </c>
      <c r="X8" s="2">
        <f t="shared" si="5"/>
        <v>-34000000000</v>
      </c>
      <c r="Y8" s="2">
        <f t="shared" si="5"/>
        <v>-1000000000</v>
      </c>
      <c r="Z8" s="2">
        <f t="shared" si="5"/>
        <v>-34000000000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-15.99</v>
      </c>
      <c r="H9" s="3">
        <f>IFERROR(INDEX(D9:G9,COUNT(D9:G9)),"")</f>
        <v>-15.99</v>
      </c>
      <c r="I9" s="3">
        <f t="shared" ref="I9:Z9" si="6">IFERROR(INDEX(I51:I500,MATCH($C$9,$C$51:$C$500,0)),"")</f>
        <v>50.27</v>
      </c>
      <c r="J9" s="3">
        <f t="shared" si="6"/>
        <v>8.1199999999999992</v>
      </c>
      <c r="K9" s="3">
        <f t="shared" si="6"/>
        <v>613.54</v>
      </c>
      <c r="L9" s="3">
        <f t="shared" si="6"/>
        <v>66.459999999999994</v>
      </c>
      <c r="M9" s="3">
        <f t="shared" si="6"/>
        <v>-165.88</v>
      </c>
      <c r="N9" s="3">
        <f t="shared" si="6"/>
        <v>187.59</v>
      </c>
      <c r="O9" s="3">
        <f t="shared" si="6"/>
        <v>392.7</v>
      </c>
      <c r="P9" s="3">
        <f t="shared" si="6"/>
        <v>-70.8</v>
      </c>
      <c r="Q9" s="3">
        <f t="shared" si="6"/>
        <v>-361.43</v>
      </c>
      <c r="R9" s="3">
        <f t="shared" si="6"/>
        <v>176.3</v>
      </c>
      <c r="S9" s="3">
        <f t="shared" si="6"/>
        <v>-235.07</v>
      </c>
      <c r="T9" s="3">
        <f t="shared" si="6"/>
        <v>-197.43</v>
      </c>
      <c r="U9" s="3">
        <f t="shared" si="6"/>
        <v>-237.65</v>
      </c>
      <c r="V9" s="3">
        <f t="shared" si="6"/>
        <v>115.85</v>
      </c>
      <c r="W9" s="3">
        <f t="shared" si="6"/>
        <v>65.3</v>
      </c>
      <c r="X9" s="3">
        <f t="shared" si="6"/>
        <v>-83.58</v>
      </c>
      <c r="Y9" s="3">
        <f t="shared" si="6"/>
        <v>-2.85</v>
      </c>
      <c r="Z9" s="3">
        <f t="shared" si="6"/>
        <v>-83.7</v>
      </c>
    </row>
    <row r="10" spans="1:26" ht="15.5" x14ac:dyDescent="0.35">
      <c r="C10" t="s">
        <v>17</v>
      </c>
      <c r="D10" s="3">
        <f ca="1">IFERROR(IF(D9=0,"",D2/D9),"")</f>
        <v>-29.018136335209505</v>
      </c>
      <c r="I10" s="3">
        <f t="shared" ref="I10:Z10" ca="1" si="7">IFERROR(IF(I9=0,"",I2/I9),"")</f>
        <v>9.150586831111994</v>
      </c>
      <c r="J10" s="3">
        <f t="shared" ca="1" si="7"/>
        <v>56.650246305418726</v>
      </c>
      <c r="K10" s="3">
        <f t="shared" ca="1" si="7"/>
        <v>0.70900022818398156</v>
      </c>
      <c r="L10" s="3">
        <f t="shared" ca="1" si="7"/>
        <v>4.3259103219981947</v>
      </c>
      <c r="M10" s="3">
        <f t="shared" ca="1" si="7"/>
        <v>-1.6502893658066071</v>
      </c>
      <c r="N10" s="3">
        <f t="shared" ca="1" si="7"/>
        <v>1.0994722533184071</v>
      </c>
      <c r="O10" s="3">
        <f t="shared" ca="1" si="7"/>
        <v>0.74484339190221549</v>
      </c>
      <c r="P10" s="3">
        <f t="shared" ca="1" si="7"/>
        <v>-3.5310734463276838</v>
      </c>
      <c r="Q10" s="3">
        <f t="shared" ca="1" si="7"/>
        <v>-0.38043327891984619</v>
      </c>
      <c r="R10" s="3">
        <f t="shared" ca="1" si="7"/>
        <v>0.49631310266591033</v>
      </c>
      <c r="S10" s="3" t="str">
        <f t="shared" ca="1" si="7"/>
        <v/>
      </c>
      <c r="T10" s="3">
        <f t="shared" ca="1" si="7"/>
        <v>-0.46092285873474143</v>
      </c>
      <c r="U10" s="3">
        <f t="shared" ca="1" si="7"/>
        <v>-0.36292867662528927</v>
      </c>
      <c r="V10" s="3">
        <f t="shared" ca="1" si="7"/>
        <v>1.0681916271040139</v>
      </c>
      <c r="W10" s="3">
        <f t="shared" ca="1" si="7"/>
        <v>0.93797856049004602</v>
      </c>
      <c r="X10" s="3">
        <f t="shared" ca="1" si="7"/>
        <v>-0.70291935869825317</v>
      </c>
      <c r="Y10" s="3">
        <f t="shared" ca="1" si="7"/>
        <v>-14.035087719298245</v>
      </c>
      <c r="Z10" s="3">
        <f t="shared" ca="1" si="7"/>
        <v>-0.2927120669056153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51113070148</v>
      </c>
      <c r="H11" s="2">
        <f>IFERROR(INDEX(D11:G11,COUNT(D11:G11)),"")</f>
        <v>51113070148</v>
      </c>
      <c r="I11" s="2">
        <f t="shared" ref="I11:Z11" si="8">IFERROR(INDEX(I51:I500,MATCH($C$11,$C$51:$C$500,0)),"")</f>
        <v>51990354660</v>
      </c>
      <c r="J11" s="2">
        <f t="shared" si="8"/>
        <v>33302304121</v>
      </c>
      <c r="K11" s="2">
        <f t="shared" si="8"/>
        <v>70516274539</v>
      </c>
      <c r="L11" s="2">
        <f t="shared" si="8"/>
        <v>48717357334</v>
      </c>
      <c r="M11" s="2">
        <f t="shared" si="8"/>
        <v>80725431351</v>
      </c>
      <c r="N11" s="2">
        <f t="shared" si="8"/>
        <v>51067737637</v>
      </c>
      <c r="O11" s="2">
        <f t="shared" si="8"/>
        <v>46480321495</v>
      </c>
      <c r="P11" s="2">
        <f t="shared" si="8"/>
        <v>49976085928</v>
      </c>
      <c r="Q11" s="2">
        <f t="shared" si="8"/>
        <v>91313495983</v>
      </c>
      <c r="R11" s="2">
        <f t="shared" si="8"/>
        <v>60238486068</v>
      </c>
      <c r="S11" s="2">
        <f t="shared" si="8"/>
        <v>112559222609</v>
      </c>
      <c r="T11" s="2">
        <f t="shared" si="8"/>
        <v>67961938570</v>
      </c>
      <c r="U11" s="2">
        <f t="shared" si="8"/>
        <v>90395189211</v>
      </c>
      <c r="V11" s="2">
        <f t="shared" si="8"/>
        <v>13040119259</v>
      </c>
      <c r="W11" s="2">
        <f t="shared" si="8"/>
        <v>8689123618</v>
      </c>
      <c r="X11" s="2">
        <f t="shared" si="8"/>
        <v>26419201085</v>
      </c>
      <c r="Y11" s="2">
        <f t="shared" si="8"/>
        <v>24573009889</v>
      </c>
      <c r="Z11" s="2">
        <f t="shared" si="8"/>
        <v>11998285175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49000000000</v>
      </c>
      <c r="H12" s="2">
        <f>IFERROR(INDEX(D12:G12,COUNT(D12:G12)),"")</f>
        <v>49000000000</v>
      </c>
      <c r="I12" s="2">
        <f t="shared" ref="I12:Z12" si="9">IFERROR(INDEX(I51:I500,MATCH($C$12,$C$51:$C$500,0)),"")</f>
        <v>25000000000</v>
      </c>
      <c r="J12" s="2">
        <f t="shared" si="9"/>
        <v>50000000000</v>
      </c>
      <c r="K12" s="2">
        <f t="shared" si="9"/>
        <v>28000000000</v>
      </c>
      <c r="L12" s="2">
        <f t="shared" si="9"/>
        <v>246000000000</v>
      </c>
      <c r="M12" s="2">
        <f t="shared" si="9"/>
        <v>282000000000</v>
      </c>
      <c r="N12" s="2">
        <f t="shared" si="9"/>
        <v>206000000000</v>
      </c>
      <c r="O12" s="2">
        <f t="shared" si="9"/>
        <v>282000000000</v>
      </c>
      <c r="P12" s="2">
        <f t="shared" si="9"/>
        <v>436000000000</v>
      </c>
      <c r="Q12" s="2">
        <f t="shared" si="9"/>
        <v>412000000000</v>
      </c>
      <c r="R12" s="2">
        <f t="shared" si="9"/>
        <v>268000000000</v>
      </c>
      <c r="S12" s="2">
        <f t="shared" si="9"/>
        <v>339000000000</v>
      </c>
      <c r="T12" s="2">
        <f t="shared" si="9"/>
        <v>244000000000</v>
      </c>
      <c r="U12" s="2">
        <f t="shared" si="9"/>
        <v>165000000000</v>
      </c>
      <c r="V12" s="2">
        <f t="shared" si="9"/>
        <v>66000000000</v>
      </c>
      <c r="W12" s="2">
        <f t="shared" si="9"/>
        <v>113000000000</v>
      </c>
      <c r="X12" s="2">
        <f t="shared" si="9"/>
        <v>139000000000</v>
      </c>
      <c r="Y12" s="2">
        <f t="shared" si="9"/>
        <v>75000000000</v>
      </c>
      <c r="Z12" s="2">
        <f t="shared" si="9"/>
        <v>78000000000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100000000000</v>
      </c>
      <c r="H13" s="2">
        <f>IFERROR(INDEX(D13:G13,COUNT(D13:G13)),"")</f>
        <v>100000000000</v>
      </c>
      <c r="I13" s="2">
        <f t="shared" ref="I13:Z13" si="10">IFERROR(INDEX(I51:I500,MATCH($C$13,$C$51:$C$500,0)),"")</f>
        <v>77000000000</v>
      </c>
      <c r="J13" s="2">
        <f t="shared" si="10"/>
        <v>83000000000</v>
      </c>
      <c r="K13" s="2">
        <f t="shared" si="10"/>
        <v>98000000000</v>
      </c>
      <c r="L13" s="2">
        <f t="shared" si="10"/>
        <v>295000000000</v>
      </c>
      <c r="M13" s="2">
        <f t="shared" si="10"/>
        <v>362000000000</v>
      </c>
      <c r="N13" s="2">
        <f t="shared" si="10"/>
        <v>257000000000</v>
      </c>
      <c r="O13" s="2">
        <f t="shared" si="10"/>
        <v>329000000000</v>
      </c>
      <c r="P13" s="2">
        <f t="shared" si="10"/>
        <v>486000000000</v>
      </c>
      <c r="Q13" s="2">
        <f t="shared" si="10"/>
        <v>503000000000</v>
      </c>
      <c r="R13" s="2">
        <f t="shared" si="10"/>
        <v>328000000000</v>
      </c>
      <c r="S13" s="2">
        <f t="shared" si="10"/>
        <v>452000000000</v>
      </c>
      <c r="T13" s="2">
        <f t="shared" si="10"/>
        <v>312000000000</v>
      </c>
      <c r="U13" s="2">
        <f t="shared" si="10"/>
        <v>255000000000</v>
      </c>
      <c r="V13" s="2">
        <f t="shared" si="10"/>
        <v>80000000000</v>
      </c>
      <c r="W13" s="2">
        <f t="shared" si="10"/>
        <v>122000000000</v>
      </c>
      <c r="X13" s="2">
        <f t="shared" si="10"/>
        <v>166000000000</v>
      </c>
      <c r="Y13" s="2">
        <f t="shared" si="10"/>
        <v>100000000000</v>
      </c>
      <c r="Z13" s="2">
        <f t="shared" si="10"/>
        <v>90000000000</v>
      </c>
    </row>
    <row r="14" spans="1:26" ht="15.5" x14ac:dyDescent="0.35">
      <c r="C14" t="s">
        <v>26</v>
      </c>
      <c r="D14" s="2">
        <f>IFERROR(INDEX(D51:D500,MATCH($C$14,$C$51:$C$500,0)),"")</f>
        <v>-3699492095</v>
      </c>
      <c r="H14" s="2">
        <f>IFERROR(SUM(D14:G14)*(4/MAX(1,COUNT(D14:G14))),"")</f>
        <v>-14797968380</v>
      </c>
      <c r="I14" s="2">
        <f t="shared" ref="I14:Z14" si="11">IFERROR(INDEX(I51:I500,MATCH($C$14,$C$51:$C$500,0)),"")</f>
        <v>-21012857253</v>
      </c>
      <c r="J14" s="2">
        <f t="shared" si="11"/>
        <v>-20870279598</v>
      </c>
      <c r="K14" s="2">
        <f t="shared" si="11"/>
        <v>-24236472085</v>
      </c>
      <c r="L14" s="2">
        <f t="shared" si="11"/>
        <v>-34972406145</v>
      </c>
      <c r="M14" s="2">
        <f t="shared" si="11"/>
        <v>-33158271286</v>
      </c>
      <c r="N14" s="2">
        <f t="shared" si="11"/>
        <v>-28172917812</v>
      </c>
      <c r="O14" s="2">
        <f t="shared" si="11"/>
        <v>-47468202473</v>
      </c>
      <c r="P14" s="2">
        <f t="shared" si="11"/>
        <v>-43918960666</v>
      </c>
      <c r="Q14" s="2">
        <f t="shared" si="11"/>
        <v>-39717531366</v>
      </c>
      <c r="R14" s="2">
        <f t="shared" si="11"/>
        <v>-42475454115</v>
      </c>
      <c r="S14" s="2">
        <f t="shared" si="11"/>
        <v>-40384643352</v>
      </c>
      <c r="T14" s="2">
        <f t="shared" si="11"/>
        <v>-32126172848</v>
      </c>
      <c r="U14" s="2">
        <f t="shared" si="11"/>
        <v>-16570055763</v>
      </c>
      <c r="V14" s="2">
        <f t="shared" si="11"/>
        <v>-10073217037</v>
      </c>
      <c r="W14" s="2">
        <f t="shared" si="11"/>
        <v>-16725907129</v>
      </c>
      <c r="X14" s="2">
        <f t="shared" si="11"/>
        <v>-15262139019</v>
      </c>
      <c r="Y14" s="2">
        <f t="shared" si="11"/>
        <v>-14642238413</v>
      </c>
      <c r="Z14" s="2">
        <f t="shared" si="11"/>
        <v>-13392377716</v>
      </c>
    </row>
    <row r="15" spans="1:26" ht="15.5" x14ac:dyDescent="0.35">
      <c r="C15" t="s">
        <v>27</v>
      </c>
      <c r="D15" s="2">
        <f>IFERROR(INDEX(D51:D500,MATCH($C$15,$C$51:$C$500,0)),"")</f>
        <v>-3641662439</v>
      </c>
      <c r="H15" s="2">
        <f>IFERROR(SUM(D15:G15)*(4/MAX(1,COUNT(D15:G15))),"")</f>
        <v>-14566649756</v>
      </c>
      <c r="I15" s="2">
        <f t="shared" ref="I15:Z15" si="12">IFERROR(INDEX(I51:I500,MATCH($C$15,$C$51:$C$500,0)),"")</f>
        <v>-20581162054</v>
      </c>
      <c r="J15" s="2">
        <f t="shared" si="12"/>
        <v>-40318436351</v>
      </c>
      <c r="K15" s="2">
        <f t="shared" si="12"/>
        <v>-15571058343</v>
      </c>
      <c r="L15" s="2">
        <f t="shared" si="12"/>
        <v>-32873592369</v>
      </c>
      <c r="M15" s="2">
        <f t="shared" si="12"/>
        <v>-24665256966</v>
      </c>
      <c r="N15" s="2">
        <f t="shared" si="12"/>
        <v>-22774416925</v>
      </c>
      <c r="O15" s="2">
        <f t="shared" si="12"/>
        <v>-30835922008</v>
      </c>
      <c r="P15" s="2">
        <f t="shared" si="12"/>
        <v>-27193843703</v>
      </c>
      <c r="Q15" s="2">
        <f t="shared" si="12"/>
        <v>-24397862353</v>
      </c>
      <c r="R15" s="2">
        <f t="shared" si="12"/>
        <v>-16570567066</v>
      </c>
      <c r="S15" s="2">
        <f t="shared" si="12"/>
        <v>-3419704975</v>
      </c>
      <c r="T15" s="2">
        <f t="shared" si="12"/>
        <v>-13488971936</v>
      </c>
      <c r="U15" s="2">
        <f t="shared" si="12"/>
        <v>-11172919812</v>
      </c>
      <c r="V15" s="2">
        <f t="shared" si="12"/>
        <v>-10797563409</v>
      </c>
      <c r="W15" s="2">
        <f t="shared" si="12"/>
        <v>-7319868563</v>
      </c>
      <c r="X15" s="2">
        <f t="shared" si="12"/>
        <v>-2526307484</v>
      </c>
      <c r="Y15" s="2">
        <f t="shared" si="12"/>
        <v>-6019761240</v>
      </c>
      <c r="Z15" s="2">
        <f t="shared" si="12"/>
        <v>-7182816864</v>
      </c>
    </row>
    <row r="16" spans="1:26" ht="15.5" x14ac:dyDescent="0.35">
      <c r="C16" t="s">
        <v>28</v>
      </c>
      <c r="D16" s="2">
        <f>IFERROR(INDEX(D51:D500,MATCH($C$16,$C$51:$C$500,0)),"")</f>
        <v>12565897995</v>
      </c>
      <c r="H16" s="2">
        <f>IFERROR(SUM(D16:G16)*(4/MAX(1,COUNT(D16:G16))),"")</f>
        <v>50263591980</v>
      </c>
      <c r="I16" s="2">
        <f t="shared" ref="I16:Z16" si="13">IFERROR(INDEX(I51:I500,MATCH($C$16,$C$51:$C$500,0)),"")</f>
        <v>52920799595</v>
      </c>
      <c r="J16" s="2">
        <f t="shared" si="13"/>
        <v>125236015506</v>
      </c>
      <c r="K16" s="2">
        <f t="shared" si="13"/>
        <v>95037226645</v>
      </c>
      <c r="L16" s="2">
        <f t="shared" si="13"/>
        <v>109024050815</v>
      </c>
      <c r="M16" s="2">
        <f t="shared" si="13"/>
        <v>94013184924</v>
      </c>
      <c r="N16" s="2">
        <f t="shared" si="13"/>
        <v>82952707385</v>
      </c>
      <c r="O16" s="2">
        <f t="shared" si="13"/>
        <v>94926825515</v>
      </c>
      <c r="P16" s="2">
        <f t="shared" si="13"/>
        <v>103955745914</v>
      </c>
      <c r="Q16" s="2">
        <f t="shared" si="13"/>
        <v>93363070902</v>
      </c>
      <c r="R16" s="2">
        <f t="shared" si="13"/>
        <v>63697916133</v>
      </c>
      <c r="S16" s="2">
        <f t="shared" si="13"/>
        <v>14890268268</v>
      </c>
      <c r="T16" s="2">
        <f t="shared" si="13"/>
        <v>57978111301</v>
      </c>
      <c r="U16" s="2">
        <f t="shared" si="13"/>
        <v>47175692006</v>
      </c>
      <c r="V16" s="2">
        <f t="shared" si="13"/>
        <v>47634623932</v>
      </c>
      <c r="W16" s="2">
        <f t="shared" si="13"/>
        <v>30948601023</v>
      </c>
      <c r="X16" s="2">
        <f t="shared" si="13"/>
        <v>19418461239</v>
      </c>
      <c r="Y16" s="2">
        <f t="shared" si="13"/>
        <v>16530276295</v>
      </c>
      <c r="Z16" s="2">
        <f t="shared" si="13"/>
        <v>12899084759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751680000000</v>
      </c>
      <c r="H20" s="2">
        <f t="shared" ref="H20:Z20" ca="1" si="14">IFERROR(H21*H2,"")</f>
        <v>751680000000</v>
      </c>
      <c r="I20" s="2">
        <f t="shared" ca="1" si="14"/>
        <v>745200000000</v>
      </c>
      <c r="J20" s="2">
        <f t="shared" ca="1" si="14"/>
        <v>745200000000</v>
      </c>
      <c r="K20" s="2">
        <f t="shared" ca="1" si="14"/>
        <v>178350000000</v>
      </c>
      <c r="L20" s="2">
        <f t="shared" ca="1" si="14"/>
        <v>117875000000</v>
      </c>
      <c r="M20" s="2">
        <f t="shared" ca="1" si="14"/>
        <v>112237500000</v>
      </c>
      <c r="N20" s="2">
        <f t="shared" ca="1" si="14"/>
        <v>84562500000</v>
      </c>
      <c r="O20" s="2">
        <f t="shared" ca="1" si="14"/>
        <v>119925000000</v>
      </c>
      <c r="P20" s="2">
        <f t="shared" ca="1" si="14"/>
        <v>102500000000</v>
      </c>
      <c r="Q20" s="2">
        <f t="shared" ca="1" si="14"/>
        <v>56375000000</v>
      </c>
      <c r="R20" s="2">
        <f t="shared" ca="1" si="14"/>
        <v>35875000000</v>
      </c>
      <c r="S20" s="2" t="str">
        <f t="shared" ca="1" si="14"/>
        <v/>
      </c>
      <c r="T20" s="2">
        <f t="shared" ca="1" si="14"/>
        <v>37310000000</v>
      </c>
      <c r="U20" s="2">
        <f t="shared" ca="1" si="14"/>
        <v>35362500000</v>
      </c>
      <c r="V20" s="2">
        <f t="shared" ca="1" si="14"/>
        <v>50737500000</v>
      </c>
      <c r="W20" s="2">
        <f t="shared" ca="1" si="14"/>
        <v>25112500000</v>
      </c>
      <c r="X20" s="2">
        <f t="shared" ca="1" si="14"/>
        <v>24087500000</v>
      </c>
      <c r="Y20" s="2">
        <f t="shared" ca="1" si="14"/>
        <v>16400000000</v>
      </c>
      <c r="Z20" s="2">
        <f t="shared" ca="1" si="14"/>
        <v>10045000000</v>
      </c>
    </row>
    <row r="21" spans="1:26" ht="15.5" x14ac:dyDescent="0.35">
      <c r="C21" t="s">
        <v>11</v>
      </c>
      <c r="D21" s="2">
        <f>IFERROR(INDEX(D51:D500,MATCH($C$7,$C$51:$C$500,0)),"")</f>
        <v>1620000000</v>
      </c>
      <c r="H21" s="2">
        <f>IFERROR(INDEX(D21:G21,COUNT(D21:G21)),"")</f>
        <v>1620000000</v>
      </c>
      <c r="I21" s="2">
        <f t="shared" ref="I21:Z21" si="15">IFERROR(INDEX(I51:I500,MATCH($C$7,$C$51:$C$500,0)),"")</f>
        <v>1620000000</v>
      </c>
      <c r="J21" s="2">
        <f t="shared" si="15"/>
        <v>1620000000</v>
      </c>
      <c r="K21" s="2">
        <f t="shared" si="15"/>
        <v>410000000</v>
      </c>
      <c r="L21" s="2">
        <f t="shared" si="15"/>
        <v>410000000</v>
      </c>
      <c r="M21" s="2">
        <f t="shared" si="15"/>
        <v>410000000</v>
      </c>
      <c r="N21" s="2">
        <f t="shared" si="15"/>
        <v>410000000</v>
      </c>
      <c r="O21" s="2">
        <f t="shared" si="15"/>
        <v>410000000</v>
      </c>
      <c r="P21" s="2">
        <f t="shared" si="15"/>
        <v>410000000</v>
      </c>
      <c r="Q21" s="2">
        <f t="shared" si="15"/>
        <v>410000000</v>
      </c>
      <c r="R21" s="2">
        <f t="shared" si="15"/>
        <v>410000000</v>
      </c>
      <c r="S21" s="2">
        <f t="shared" si="15"/>
        <v>410000000</v>
      </c>
      <c r="T21" s="2">
        <f t="shared" si="15"/>
        <v>410000000</v>
      </c>
      <c r="U21" s="2">
        <f t="shared" si="15"/>
        <v>410000000</v>
      </c>
      <c r="V21" s="2">
        <f t="shared" si="15"/>
        <v>410000000</v>
      </c>
      <c r="W21" s="2">
        <f t="shared" si="15"/>
        <v>410000000</v>
      </c>
      <c r="X21" s="2">
        <f t="shared" si="15"/>
        <v>410000000</v>
      </c>
      <c r="Y21" s="2">
        <f t="shared" si="15"/>
        <v>410000000</v>
      </c>
      <c r="Z21" s="2">
        <f t="shared" si="15"/>
        <v>410000000</v>
      </c>
    </row>
    <row r="23" spans="1:26" ht="15.5" x14ac:dyDescent="0.35">
      <c r="B23" t="s">
        <v>53</v>
      </c>
      <c r="C23" t="s">
        <v>54</v>
      </c>
      <c r="D23" s="3">
        <f>IFERROR(D5/D6*100,"")</f>
        <v>0.98783983732457969</v>
      </c>
      <c r="H23" s="3">
        <f t="shared" ref="H23:Z23" si="16">IFERROR(H5/H6*100,"")</f>
        <v>3.9513593492983188</v>
      </c>
      <c r="I23" s="3">
        <f t="shared" si="16"/>
        <v>3.556621067115266</v>
      </c>
      <c r="J23" s="3">
        <f t="shared" si="16"/>
        <v>9.8029428221051127</v>
      </c>
      <c r="K23" s="3">
        <f t="shared" si="16"/>
        <v>9.7940782359465217</v>
      </c>
      <c r="L23" s="3">
        <f t="shared" si="16"/>
        <v>10.419769014935781</v>
      </c>
      <c r="M23" s="3">
        <f t="shared" si="16"/>
        <v>9.9561654443170244</v>
      </c>
      <c r="N23" s="3">
        <f t="shared" si="16"/>
        <v>8.3368283979000264</v>
      </c>
      <c r="O23" s="3">
        <f t="shared" si="16"/>
        <v>8.7198138704020689</v>
      </c>
      <c r="P23" s="3">
        <f t="shared" si="16"/>
        <v>12.54235624779065</v>
      </c>
      <c r="Q23" s="3">
        <f t="shared" si="16"/>
        <v>13.542711735686744</v>
      </c>
      <c r="R23" s="3">
        <f t="shared" si="16"/>
        <v>9.7342845796463067</v>
      </c>
      <c r="S23" s="3">
        <f t="shared" si="16"/>
        <v>1.8179487003314607</v>
      </c>
      <c r="T23" s="3">
        <f t="shared" si="16"/>
        <v>11.220519735891832</v>
      </c>
      <c r="U23" s="3">
        <f t="shared" si="16"/>
        <v>10.227802042791804</v>
      </c>
      <c r="V23" s="3">
        <f t="shared" si="16"/>
        <v>11.657072040779875</v>
      </c>
      <c r="W23" s="3">
        <f t="shared" si="16"/>
        <v>8.4639511693159388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-0.22601991183509562</v>
      </c>
      <c r="H24" s="4">
        <f t="shared" ref="H24:Z24" si="17">IFERROR(_xlfn.RRI(5,M23,H23),"")</f>
        <v>-0.16875148096734593</v>
      </c>
      <c r="I24" s="4">
        <f t="shared" si="17"/>
        <v>-0.1566509755756893</v>
      </c>
      <c r="J24" s="4">
        <f t="shared" si="17"/>
        <v>2.3693276625696091E-2</v>
      </c>
      <c r="K24" s="4">
        <f t="shared" si="17"/>
        <v>-4.8263144738914354E-2</v>
      </c>
      <c r="L24" s="4">
        <f t="shared" si="17"/>
        <v>-5.1078052583542366E-2</v>
      </c>
      <c r="M24" s="4">
        <f t="shared" si="17"/>
        <v>4.5177454398990236E-3</v>
      </c>
      <c r="N24" s="4">
        <f t="shared" si="17"/>
        <v>0.35607543114719009</v>
      </c>
      <c r="O24" s="4">
        <f t="shared" si="17"/>
        <v>-4.9178818080787279E-2</v>
      </c>
      <c r="P24" s="4">
        <f t="shared" si="17"/>
        <v>4.1644112889714924E-2</v>
      </c>
      <c r="Q24" s="4">
        <f t="shared" si="17"/>
        <v>3.0441238160376249E-2</v>
      </c>
      <c r="R24" s="4">
        <f t="shared" si="17"/>
        <v>2.8362373319666068E-2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5.51</v>
      </c>
      <c r="H25" s="3">
        <f>IFERROR(INDEX(D25:G25,COUNT(D25:G25)),"")</f>
        <v>5.51</v>
      </c>
      <c r="I25" s="3">
        <f t="shared" ref="I25:Z25" si="18">IFERROR(INDEX(I51:I500,MATCH($C$25,$C$51:$C$500,0)),"")</f>
        <v>19.96</v>
      </c>
      <c r="J25" s="3">
        <f t="shared" si="18"/>
        <v>52.42</v>
      </c>
      <c r="K25" s="3">
        <f t="shared" si="18"/>
        <v>196.21</v>
      </c>
      <c r="L25" s="3">
        <f t="shared" si="18"/>
        <v>188.03</v>
      </c>
      <c r="M25" s="3">
        <f t="shared" si="18"/>
        <v>171.23</v>
      </c>
      <c r="N25" s="3">
        <f t="shared" si="18"/>
        <v>148.59</v>
      </c>
      <c r="O25" s="3">
        <f t="shared" si="18"/>
        <v>158.25</v>
      </c>
      <c r="P25" s="3">
        <f t="shared" si="18"/>
        <v>189.54</v>
      </c>
      <c r="Q25" s="3">
        <f t="shared" si="18"/>
        <v>170.28</v>
      </c>
      <c r="R25" s="3">
        <f t="shared" si="18"/>
        <v>116.36</v>
      </c>
      <c r="S25" s="3">
        <f t="shared" si="18"/>
        <v>28.32</v>
      </c>
      <c r="T25" s="3">
        <f t="shared" si="18"/>
        <v>109.85</v>
      </c>
      <c r="U25" s="3">
        <f t="shared" si="18"/>
        <v>88.9</v>
      </c>
      <c r="V25" s="3">
        <f t="shared" si="18"/>
        <v>90.96</v>
      </c>
      <c r="W25" s="3">
        <f t="shared" si="18"/>
        <v>58.34</v>
      </c>
      <c r="X25" s="3">
        <f t="shared" si="18"/>
        <v>41.71</v>
      </c>
      <c r="Y25" s="3">
        <f t="shared" si="18"/>
        <v>25.95</v>
      </c>
      <c r="Z25" s="3">
        <f t="shared" si="18"/>
        <v>14.11</v>
      </c>
    </row>
    <row r="26" spans="1:26" ht="15.5" x14ac:dyDescent="0.35">
      <c r="C26" t="s">
        <v>58</v>
      </c>
      <c r="D26" s="4">
        <f>IFERROR(_xlfn.RRI(5,I25,D25),"")</f>
        <v>-0.22696668232415962</v>
      </c>
      <c r="H26" s="4">
        <f t="shared" ref="H26:Z26" si="19">IFERROR(_xlfn.RRI(5,M25,H25),"")</f>
        <v>-0.49706211811509904</v>
      </c>
      <c r="I26" s="4">
        <f t="shared" si="19"/>
        <v>-0.33067940130719753</v>
      </c>
      <c r="J26" s="4">
        <f t="shared" si="19"/>
        <v>-0.19826533910818944</v>
      </c>
      <c r="K26" s="4">
        <f t="shared" si="19"/>
        <v>6.9410643323792875E-3</v>
      </c>
      <c r="L26" s="4">
        <f t="shared" si="19"/>
        <v>2.0029426838284348E-2</v>
      </c>
      <c r="M26" s="4">
        <f t="shared" si="19"/>
        <v>8.0326996314800114E-2</v>
      </c>
      <c r="N26" s="4">
        <f t="shared" si="19"/>
        <v>0.39309029508415816</v>
      </c>
      <c r="O26" s="4">
        <f t="shared" si="19"/>
        <v>7.5743502169224541E-2</v>
      </c>
      <c r="P26" s="4">
        <f t="shared" si="19"/>
        <v>0.16348241330012581</v>
      </c>
      <c r="Q26" s="4">
        <f t="shared" si="19"/>
        <v>0.13360731050704211</v>
      </c>
      <c r="R26" s="4">
        <f t="shared" si="19"/>
        <v>0.14806759156898575</v>
      </c>
      <c r="S26" s="4">
        <f t="shared" si="19"/>
        <v>-7.4512383947575644E-2</v>
      </c>
      <c r="T26" s="4">
        <f t="shared" si="19"/>
        <v>0.33454290217065363</v>
      </c>
      <c r="U26" s="4">
        <f t="shared" si="19"/>
        <v>0.44502363138601364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296.45231842901234</v>
      </c>
      <c r="H27" s="3">
        <f t="shared" ref="H27:Z27" si="20">IFERROR(H4/H21,"")</f>
        <v>1185.8092737160493</v>
      </c>
      <c r="I27" s="3">
        <f t="shared" si="20"/>
        <v>1318.1334090858024</v>
      </c>
      <c r="J27" s="3">
        <f t="shared" si="20"/>
        <v>1276.6919300969137</v>
      </c>
      <c r="K27" s="3">
        <f t="shared" si="20"/>
        <v>5189.4434256268296</v>
      </c>
      <c r="L27" s="3">
        <f t="shared" si="20"/>
        <v>5737.5902793780488</v>
      </c>
      <c r="M27" s="3">
        <f t="shared" si="20"/>
        <v>5466.0612833780488</v>
      </c>
      <c r="N27" s="3">
        <f t="shared" si="20"/>
        <v>4690.4632570975609</v>
      </c>
      <c r="O27" s="3">
        <f t="shared" si="20"/>
        <v>5451.0758441707321</v>
      </c>
      <c r="P27" s="3">
        <f t="shared" si="20"/>
        <v>5677.930794170732</v>
      </c>
      <c r="Q27" s="3">
        <f t="shared" si="20"/>
        <v>5476.8767262292686</v>
      </c>
      <c r="R27" s="3">
        <f t="shared" si="20"/>
        <v>4866.6759678878052</v>
      </c>
      <c r="S27" s="3">
        <f t="shared" si="20"/>
        <v>4180.3565682121953</v>
      </c>
      <c r="T27" s="3">
        <f t="shared" si="20"/>
        <v>3966.4211281560974</v>
      </c>
      <c r="U27" s="3">
        <f t="shared" si="20"/>
        <v>3381.2550841097559</v>
      </c>
      <c r="V27" s="3">
        <f t="shared" si="20"/>
        <v>3173.982017592683</v>
      </c>
      <c r="W27" s="3">
        <f t="shared" si="20"/>
        <v>2879.2832394902439</v>
      </c>
      <c r="X27" s="3">
        <f t="shared" si="20"/>
        <v>2739.1466779243901</v>
      </c>
      <c r="Y27" s="3">
        <f t="shared" si="20"/>
        <v>2341.059383297561</v>
      </c>
      <c r="Z27" s="3">
        <f t="shared" si="20"/>
        <v>2629.3240717829267</v>
      </c>
    </row>
    <row r="28" spans="1:26" ht="15.5" x14ac:dyDescent="0.35">
      <c r="C28" t="s">
        <v>60</v>
      </c>
      <c r="D28" s="4">
        <f>IFERROR(_xlfn.RRI(5,I27,D27),"")</f>
        <v>-0.25800821552047815</v>
      </c>
      <c r="H28" s="4">
        <f t="shared" ref="H28:Z28" si="21">IFERROR(_xlfn.RRI(5,M27,H27),"")</f>
        <v>-0.26333833684335528</v>
      </c>
      <c r="I28" s="4">
        <f t="shared" si="21"/>
        <v>-0.22420187454580409</v>
      </c>
      <c r="J28" s="4">
        <f t="shared" si="21"/>
        <v>-0.25196696517290895</v>
      </c>
      <c r="K28" s="4">
        <f t="shared" si="21"/>
        <v>-1.7831192410965979E-2</v>
      </c>
      <c r="L28" s="4">
        <f t="shared" si="21"/>
        <v>9.3442498738249835E-3</v>
      </c>
      <c r="M28" s="4">
        <f t="shared" si="21"/>
        <v>2.3501334099165883E-2</v>
      </c>
      <c r="N28" s="4">
        <f t="shared" si="21"/>
        <v>2.3294128573034811E-2</v>
      </c>
      <c r="O28" s="4">
        <f t="shared" si="21"/>
        <v>6.5655131031806535E-2</v>
      </c>
      <c r="P28" s="4">
        <f t="shared" si="21"/>
        <v>0.10923210704234299</v>
      </c>
      <c r="Q28" s="4">
        <f t="shared" si="21"/>
        <v>0.11528458808089348</v>
      </c>
      <c r="R28" s="4">
        <f t="shared" si="21"/>
        <v>0.11068167966622644</v>
      </c>
      <c r="S28" s="4">
        <f t="shared" si="21"/>
        <v>8.8227277265237936E-2</v>
      </c>
      <c r="T28" s="4">
        <f t="shared" si="21"/>
        <v>0.11121291043095249</v>
      </c>
      <c r="U28" s="4">
        <f t="shared" si="21"/>
        <v>5.1590765232359503E-2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-0.72394789579158314</v>
      </c>
      <c r="I29" s="4">
        <f t="shared" si="22"/>
        <v>-0.61922930179320868</v>
      </c>
      <c r="J29" s="4">
        <f t="shared" si="22"/>
        <v>-0.73283726619438361</v>
      </c>
      <c r="K29" s="4">
        <f t="shared" si="22"/>
        <v>4.3503696218688541E-2</v>
      </c>
      <c r="L29" s="4">
        <f t="shared" si="22"/>
        <v>9.8113648309291673E-2</v>
      </c>
      <c r="M29" s="4">
        <f t="shared" si="22"/>
        <v>0.15236556968840423</v>
      </c>
      <c r="N29" s="4">
        <f t="shared" si="22"/>
        <v>-6.1042654028435998E-2</v>
      </c>
      <c r="O29" s="4">
        <f t="shared" si="22"/>
        <v>-0.16508388730610948</v>
      </c>
      <c r="P29" s="4">
        <f t="shared" si="22"/>
        <v>0.11310782241014794</v>
      </c>
      <c r="Q29" s="4">
        <f t="shared" si="22"/>
        <v>0.4633894809212788</v>
      </c>
      <c r="R29" s="4">
        <f t="shared" si="22"/>
        <v>3.1087570621468923</v>
      </c>
      <c r="S29" s="4">
        <f t="shared" si="22"/>
        <v>-0.74219390077378244</v>
      </c>
      <c r="T29" s="4">
        <f t="shared" si="22"/>
        <v>0.23565804274465676</v>
      </c>
      <c r="U29" s="4">
        <f t="shared" si="22"/>
        <v>-2.264731750219864E-2</v>
      </c>
      <c r="V29" s="4">
        <f t="shared" si="22"/>
        <v>0.55913609873157333</v>
      </c>
      <c r="W29" s="4">
        <f t="shared" si="22"/>
        <v>0.39870534643970273</v>
      </c>
      <c r="X29" s="4">
        <f t="shared" si="22"/>
        <v>0.60732177263969178</v>
      </c>
      <c r="Y29" s="4">
        <f t="shared" si="22"/>
        <v>0.83912119064493274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-0.10038751347750689</v>
      </c>
      <c r="I30" s="4">
        <f t="shared" si="23"/>
        <v>3.2460046164577039E-2</v>
      </c>
      <c r="J30" s="4">
        <f t="shared" si="23"/>
        <v>-0.7539828792058364</v>
      </c>
      <c r="K30" s="4">
        <f t="shared" si="23"/>
        <v>-9.55360747387905E-2</v>
      </c>
      <c r="L30" s="4">
        <f t="shared" si="23"/>
        <v>4.9675439392840824E-2</v>
      </c>
      <c r="M30" s="4">
        <f t="shared" si="23"/>
        <v>0.16535638033340541</v>
      </c>
      <c r="N30" s="4">
        <f t="shared" si="23"/>
        <v>-0.13953439812923435</v>
      </c>
      <c r="O30" s="4">
        <f t="shared" si="23"/>
        <v>-3.9953806804567144E-2</v>
      </c>
      <c r="P30" s="4">
        <f t="shared" si="23"/>
        <v>3.6709620827979746E-2</v>
      </c>
      <c r="Q30" s="4">
        <f t="shared" si="23"/>
        <v>0.12538347783328951</v>
      </c>
      <c r="R30" s="4">
        <f t="shared" si="23"/>
        <v>0.16417723906483098</v>
      </c>
      <c r="S30" s="4">
        <f t="shared" si="23"/>
        <v>5.3936642919092087E-2</v>
      </c>
      <c r="T30" s="4">
        <f t="shared" si="23"/>
        <v>0.1730617860794755</v>
      </c>
      <c r="U30" s="4">
        <f t="shared" si="23"/>
        <v>6.5303793584274905E-2</v>
      </c>
      <c r="V30" s="4">
        <f t="shared" si="23"/>
        <v>0.10235143735098924</v>
      </c>
      <c r="W30" s="4">
        <f t="shared" si="23"/>
        <v>5.1160663536296398E-2</v>
      </c>
      <c r="X30" s="4">
        <f t="shared" si="23"/>
        <v>0.17004579100684442</v>
      </c>
      <c r="Y30" s="4">
        <f t="shared" si="23"/>
        <v>-0.10963452226331895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494.65</v>
      </c>
      <c r="H32" s="3">
        <f>IFERROR(INDEX(D32:G32,COUNT(D32:G32)),"")</f>
        <v>494.65</v>
      </c>
      <c r="I32" s="3">
        <f t="shared" ref="I32:Z32" si="24">IFERROR(INDEX(I51:I500,MATCH($C$32,$C$51:$C$500,0)),"")</f>
        <v>489.76</v>
      </c>
      <c r="J32" s="3">
        <f t="shared" si="24"/>
        <v>509.34</v>
      </c>
      <c r="K32" s="3">
        <f t="shared" si="24"/>
        <v>1936.66</v>
      </c>
      <c r="L32" s="3">
        <f t="shared" si="24"/>
        <v>1821.98</v>
      </c>
      <c r="M32" s="3">
        <f t="shared" si="24"/>
        <v>1732.13</v>
      </c>
      <c r="N32" s="3">
        <f t="shared" si="24"/>
        <v>1638.19</v>
      </c>
      <c r="O32" s="3">
        <f t="shared" si="24"/>
        <v>1501.74</v>
      </c>
      <c r="P32" s="3">
        <f t="shared" si="24"/>
        <v>1370.79</v>
      </c>
      <c r="Q32" s="3">
        <f t="shared" si="24"/>
        <v>1198.8599999999999</v>
      </c>
      <c r="R32" s="3">
        <f t="shared" si="24"/>
        <v>1036.5</v>
      </c>
      <c r="S32" s="3">
        <f t="shared" si="24"/>
        <v>935.61</v>
      </c>
      <c r="T32" s="3">
        <f t="shared" si="24"/>
        <v>979.01</v>
      </c>
      <c r="U32" s="3">
        <f t="shared" si="24"/>
        <v>869.16</v>
      </c>
      <c r="V32" s="3">
        <f t="shared" si="24"/>
        <v>780.26</v>
      </c>
      <c r="W32" s="3">
        <f t="shared" si="24"/>
        <v>689.31</v>
      </c>
      <c r="X32" s="3">
        <f t="shared" si="24"/>
        <v>630.96</v>
      </c>
      <c r="Y32" s="3">
        <f t="shared" si="24"/>
        <v>589.25</v>
      </c>
      <c r="Z32" s="3">
        <f t="shared" si="24"/>
        <v>563.29999999999995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0.91</v>
      </c>
      <c r="H33" s="3">
        <f>IFERROR(INDEX(D33:G33,COUNT(D33:G33)),"")</f>
        <v>0.91</v>
      </c>
      <c r="I33" s="3">
        <f t="shared" ref="I33:Z33" si="25">IFERROR(INDEX(I51:I500,MATCH($C$33,$C$51:$C$500,0)),"")</f>
        <v>0.94</v>
      </c>
      <c r="J33" s="3">
        <f t="shared" si="25"/>
        <v>0.9</v>
      </c>
      <c r="K33" s="3">
        <f t="shared" si="25"/>
        <v>0.9</v>
      </c>
      <c r="L33" s="3">
        <f t="shared" si="25"/>
        <v>0.63</v>
      </c>
      <c r="M33" s="3">
        <f t="shared" si="25"/>
        <v>0.63</v>
      </c>
      <c r="N33" s="3">
        <f t="shared" si="25"/>
        <v>0.5</v>
      </c>
      <c r="O33" s="3">
        <f t="shared" si="25"/>
        <v>0.78</v>
      </c>
      <c r="P33" s="3">
        <f t="shared" si="25"/>
        <v>0.73</v>
      </c>
      <c r="Q33" s="3">
        <f t="shared" si="25"/>
        <v>0.46</v>
      </c>
      <c r="R33" s="3">
        <f t="shared" si="25"/>
        <v>0.34</v>
      </c>
      <c r="S33" s="3">
        <f t="shared" si="25"/>
        <v>0.2</v>
      </c>
      <c r="T33" s="3">
        <f t="shared" si="25"/>
        <v>0.37</v>
      </c>
      <c r="U33" s="3">
        <f t="shared" si="25"/>
        <v>0.4</v>
      </c>
      <c r="V33" s="3">
        <f t="shared" si="25"/>
        <v>0.63</v>
      </c>
      <c r="W33" s="3">
        <f t="shared" si="25"/>
        <v>0.36</v>
      </c>
      <c r="X33" s="3">
        <f t="shared" si="25"/>
        <v>0.37</v>
      </c>
      <c r="Y33" s="3">
        <f t="shared" si="25"/>
        <v>0.26</v>
      </c>
      <c r="Z33" s="3">
        <f t="shared" si="25"/>
        <v>0.17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82.03</v>
      </c>
      <c r="H34" s="3">
        <f>IFERROR(INDEX(D34:G34,COUNT(D34:G34)),"")</f>
        <v>82.03</v>
      </c>
      <c r="I34" s="3">
        <f t="shared" ref="I34:Z34" si="26">IFERROR(INDEX(I51:I500,MATCH($C$34,$C$51:$C$500,0)),"")</f>
        <v>23.05</v>
      </c>
      <c r="J34" s="3">
        <f t="shared" si="26"/>
        <v>8.7799999999999994</v>
      </c>
      <c r="K34" s="3">
        <f t="shared" si="26"/>
        <v>8.8699999999999992</v>
      </c>
      <c r="L34" s="3">
        <f t="shared" si="26"/>
        <v>6.12</v>
      </c>
      <c r="M34" s="3">
        <f t="shared" si="26"/>
        <v>6.39</v>
      </c>
      <c r="N34" s="3">
        <f t="shared" si="26"/>
        <v>5.55</v>
      </c>
      <c r="O34" s="3">
        <f t="shared" si="26"/>
        <v>7.39</v>
      </c>
      <c r="P34" s="3">
        <f t="shared" si="26"/>
        <v>5.28</v>
      </c>
      <c r="Q34" s="3">
        <f t="shared" si="26"/>
        <v>3.23</v>
      </c>
      <c r="R34" s="3">
        <f t="shared" si="26"/>
        <v>3.01</v>
      </c>
      <c r="S34" s="3">
        <f t="shared" si="26"/>
        <v>6.74</v>
      </c>
      <c r="T34" s="3">
        <f t="shared" si="26"/>
        <v>3.31</v>
      </c>
      <c r="U34" s="3">
        <f t="shared" si="26"/>
        <v>3.88</v>
      </c>
      <c r="V34" s="3">
        <f t="shared" si="26"/>
        <v>5.44</v>
      </c>
      <c r="W34" s="3">
        <f t="shared" si="26"/>
        <v>4.2</v>
      </c>
      <c r="X34" s="3">
        <f t="shared" si="26"/>
        <v>5.63</v>
      </c>
      <c r="Y34" s="3">
        <f t="shared" si="26"/>
        <v>5.97</v>
      </c>
      <c r="Z34" s="3">
        <f t="shared" si="26"/>
        <v>6.95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1.52</v>
      </c>
      <c r="H35" s="3">
        <f>IFERROR(INDEX(D35:G35,COUNT(D35:G35)),"")</f>
        <v>1.52</v>
      </c>
      <c r="I35" s="3">
        <f t="shared" ref="I35:Z35" si="27">IFERROR(INDEX(I51:I500,MATCH($C$35,$C$51:$C$500,0)),"")</f>
        <v>0.35</v>
      </c>
      <c r="J35" s="3">
        <f t="shared" si="27"/>
        <v>0.36</v>
      </c>
      <c r="K35" s="3">
        <f t="shared" si="27"/>
        <v>0.33</v>
      </c>
      <c r="L35" s="3">
        <f t="shared" si="27"/>
        <v>0.2</v>
      </c>
      <c r="M35" s="3">
        <f t="shared" si="27"/>
        <v>0.2</v>
      </c>
      <c r="N35" s="3">
        <f t="shared" si="27"/>
        <v>0.17</v>
      </c>
      <c r="O35" s="3">
        <f t="shared" si="27"/>
        <v>0.21</v>
      </c>
      <c r="P35" s="3">
        <f t="shared" si="27"/>
        <v>0.17</v>
      </c>
      <c r="Q35" s="3">
        <f t="shared" si="27"/>
        <v>0.1</v>
      </c>
      <c r="R35" s="3">
        <f t="shared" si="27"/>
        <v>7.0000000000000007E-2</v>
      </c>
      <c r="S35" s="3">
        <f t="shared" si="27"/>
        <v>0.05</v>
      </c>
      <c r="T35" s="3">
        <f t="shared" si="27"/>
        <v>0.09</v>
      </c>
      <c r="U35" s="3">
        <f t="shared" si="27"/>
        <v>0.1</v>
      </c>
      <c r="V35" s="3">
        <f t="shared" si="27"/>
        <v>0.15</v>
      </c>
      <c r="W35" s="3">
        <f t="shared" si="27"/>
        <v>0.08</v>
      </c>
      <c r="X35" s="3">
        <f t="shared" si="27"/>
        <v>0.08</v>
      </c>
      <c r="Y35" s="3">
        <f t="shared" si="27"/>
        <v>7.0000000000000007E-2</v>
      </c>
      <c r="Z35" s="3">
        <f t="shared" si="27"/>
        <v>0.04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0.90760000000000007</v>
      </c>
      <c r="I36" s="4">
        <f t="shared" si="28"/>
        <v>1.0019</v>
      </c>
      <c r="J36" s="4">
        <f t="shared" si="28"/>
        <v>0.70590000000000008</v>
      </c>
      <c r="K36" s="4">
        <f t="shared" si="28"/>
        <v>0.50460000000000005</v>
      </c>
      <c r="L36" s="4">
        <f t="shared" si="28"/>
        <v>0.39890000000000003</v>
      </c>
      <c r="M36" s="4">
        <f t="shared" si="28"/>
        <v>0.73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20</v>
      </c>
      <c r="I37" s="3">
        <f t="shared" si="29"/>
        <v>20</v>
      </c>
      <c r="J37" s="3">
        <f t="shared" si="29"/>
        <v>37</v>
      </c>
      <c r="K37" s="3">
        <f t="shared" si="29"/>
        <v>24.75</v>
      </c>
      <c r="L37" s="3">
        <f t="shared" si="29"/>
        <v>18.75</v>
      </c>
      <c r="M37" s="3">
        <f t="shared" si="29"/>
        <v>31.25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480252755855</v>
      </c>
      <c r="E51" s="5">
        <v>560753987705</v>
      </c>
      <c r="F51" s="5">
        <v>529049628906</v>
      </c>
      <c r="G51" s="5">
        <v>502835182233</v>
      </c>
      <c r="I51" s="5">
        <v>2135376122719</v>
      </c>
      <c r="J51" s="5">
        <v>2068240926757</v>
      </c>
      <c r="K51" s="5">
        <v>2127671804507</v>
      </c>
      <c r="L51" s="5">
        <v>2352412014545</v>
      </c>
      <c r="M51" s="5">
        <v>2241085126185</v>
      </c>
      <c r="N51" s="5">
        <v>1923089935410</v>
      </c>
      <c r="O51" s="5">
        <v>2234941096110</v>
      </c>
      <c r="P51" s="5">
        <v>2327951625610</v>
      </c>
      <c r="Q51" s="5">
        <v>2245519457754</v>
      </c>
      <c r="R51" s="5">
        <v>1995337146834</v>
      </c>
      <c r="S51" s="5">
        <v>1713946192967</v>
      </c>
      <c r="T51" s="5">
        <v>1626232662544</v>
      </c>
      <c r="U51" s="5">
        <v>1386314584485</v>
      </c>
      <c r="V51" s="5">
        <v>1301332627213</v>
      </c>
      <c r="W51" s="5">
        <v>1180506128191</v>
      </c>
      <c r="X51" s="5">
        <v>1123050137949</v>
      </c>
      <c r="Y51" s="5">
        <v>959834347152</v>
      </c>
      <c r="Z51" s="5">
        <v>1078022869431</v>
      </c>
    </row>
    <row r="52" spans="2:26" ht="15.5" x14ac:dyDescent="0.35">
      <c r="C52" t="s">
        <v>85</v>
      </c>
      <c r="D52" s="5">
        <v>-418130063080</v>
      </c>
      <c r="E52" s="5">
        <v>-482475205411</v>
      </c>
      <c r="F52" s="5">
        <v>-460987892769</v>
      </c>
      <c r="G52" s="5">
        <v>-446186723411</v>
      </c>
      <c r="I52" s="5">
        <v>-1859432504130</v>
      </c>
      <c r="J52" s="5">
        <v>-1720383080575</v>
      </c>
      <c r="K52" s="5">
        <v>-1768285322616</v>
      </c>
      <c r="L52" s="5">
        <v>-2026865548319</v>
      </c>
      <c r="M52" s="5">
        <v>-1907749563828</v>
      </c>
      <c r="N52" s="5">
        <v>-1595347718273</v>
      </c>
      <c r="O52" s="5">
        <v>-1873996994441</v>
      </c>
      <c r="P52" s="5">
        <v>-1994235755807</v>
      </c>
      <c r="Q52" s="5">
        <v>-1932476641257</v>
      </c>
      <c r="R52" s="5">
        <v>-1721942515692</v>
      </c>
      <c r="S52" s="5">
        <v>-1492261925405</v>
      </c>
      <c r="T52" s="5">
        <v>-1395919865361</v>
      </c>
      <c r="U52" s="5">
        <v>-1205620814645</v>
      </c>
      <c r="V52" s="5">
        <v>-1140751623334</v>
      </c>
      <c r="W52" s="5">
        <v>-1033774953335</v>
      </c>
      <c r="X52" s="5">
        <v>-992220418488</v>
      </c>
      <c r="Y52" s="5">
        <v>-841063696405</v>
      </c>
      <c r="Z52" s="5">
        <v>-963976795220</v>
      </c>
    </row>
    <row r="53" spans="2:26" ht="15.5" x14ac:dyDescent="0.35">
      <c r="C53" t="s">
        <v>86</v>
      </c>
      <c r="D53" s="5">
        <v>62122692775</v>
      </c>
      <c r="E53" s="5">
        <v>78278782294</v>
      </c>
      <c r="F53" s="5">
        <v>68061736137</v>
      </c>
      <c r="G53" s="5">
        <v>56648458822</v>
      </c>
      <c r="I53" s="5">
        <v>275943618589</v>
      </c>
      <c r="J53" s="5">
        <v>347857846182</v>
      </c>
      <c r="K53" s="5">
        <v>359386481891</v>
      </c>
      <c r="L53" s="5">
        <v>325546466226</v>
      </c>
      <c r="M53" s="5">
        <v>333335562357</v>
      </c>
      <c r="N53" s="5">
        <v>327742217137</v>
      </c>
      <c r="O53" s="5">
        <v>360944101669</v>
      </c>
      <c r="P53" s="5">
        <v>333715869803</v>
      </c>
      <c r="Q53" s="5">
        <v>313042816497</v>
      </c>
      <c r="R53" s="5">
        <v>273394631142</v>
      </c>
      <c r="S53" s="5">
        <v>221684267562</v>
      </c>
      <c r="T53" s="5">
        <v>230312797183</v>
      </c>
      <c r="U53" s="5">
        <v>180693769840</v>
      </c>
      <c r="V53" s="5">
        <v>160581003879</v>
      </c>
      <c r="W53" s="5">
        <v>146731174856</v>
      </c>
      <c r="X53" s="5">
        <v>130829719461</v>
      </c>
      <c r="Y53" s="5">
        <v>118770650747</v>
      </c>
      <c r="Z53" s="5">
        <v>114046074211</v>
      </c>
    </row>
    <row r="54" spans="2:26" ht="15.5" x14ac:dyDescent="0.35">
      <c r="C54" t="s">
        <v>87</v>
      </c>
      <c r="D54" s="5">
        <v>-47329288442</v>
      </c>
      <c r="E54" s="5">
        <v>-54751074419</v>
      </c>
      <c r="F54" s="5">
        <v>-54411040251</v>
      </c>
      <c r="G54" s="5">
        <v>-54826789839</v>
      </c>
      <c r="I54" s="5">
        <v>-221530258595</v>
      </c>
      <c r="J54" s="5">
        <v>-217971088078</v>
      </c>
      <c r="K54" s="5">
        <v>-213917501174</v>
      </c>
      <c r="L54" s="5">
        <v>-193116168272</v>
      </c>
      <c r="M54" s="5">
        <v>-207749935663</v>
      </c>
      <c r="N54" s="5">
        <v>-213728694625</v>
      </c>
      <c r="O54" s="5">
        <v>-206619101511</v>
      </c>
      <c r="P54" s="5">
        <v>-196712995412</v>
      </c>
      <c r="Q54" s="5">
        <v>-182783679745</v>
      </c>
      <c r="R54" s="5">
        <v>-170271393660</v>
      </c>
      <c r="S54" s="5">
        <v>-171170899047</v>
      </c>
      <c r="T54" s="5">
        <v>-144920126832</v>
      </c>
      <c r="U54" s="5">
        <v>-128891285241</v>
      </c>
      <c r="V54" s="5">
        <v>-116618213292</v>
      </c>
      <c r="W54" s="5">
        <v>-107652132665</v>
      </c>
      <c r="X54" s="5">
        <v>-98142908910</v>
      </c>
      <c r="Y54" s="5">
        <v>-86180235073</v>
      </c>
      <c r="Z54" s="5">
        <v>-77683457319</v>
      </c>
    </row>
    <row r="55" spans="2:26" ht="15.5" x14ac:dyDescent="0.35">
      <c r="C55" t="s">
        <v>89</v>
      </c>
      <c r="D55" s="5">
        <v>-27329665148</v>
      </c>
      <c r="E55" s="5">
        <v>-33310255044</v>
      </c>
      <c r="F55" s="5">
        <v>-33199024112</v>
      </c>
      <c r="G55" s="5">
        <v>-30569957334</v>
      </c>
      <c r="I55" s="5">
        <v>-130160383771</v>
      </c>
      <c r="J55" s="5">
        <v>-124235554791</v>
      </c>
      <c r="K55" s="5">
        <v>-116060620523</v>
      </c>
      <c r="L55" s="5">
        <v>-103435121488</v>
      </c>
      <c r="M55" s="5">
        <v>-94215204790</v>
      </c>
      <c r="N55" s="5">
        <v>-93465591867</v>
      </c>
      <c r="O55" s="5">
        <v>-102036545484</v>
      </c>
      <c r="P55" s="5">
        <v>-101260138178</v>
      </c>
      <c r="Q55" s="5">
        <v>-101537419417</v>
      </c>
      <c r="R55" s="5">
        <v>-96841332185</v>
      </c>
      <c r="S55" s="5">
        <v>-97425952272</v>
      </c>
      <c r="T55" s="5">
        <v>-86403395169</v>
      </c>
      <c r="U55" s="5">
        <v>-72561117465</v>
      </c>
      <c r="V55" s="5">
        <v>-65711816868</v>
      </c>
      <c r="W55" s="5">
        <v>-63458181792</v>
      </c>
      <c r="X55" s="5">
        <v>-62752086603</v>
      </c>
      <c r="Y55" s="5">
        <v>-56771516405</v>
      </c>
      <c r="Z55" s="5">
        <v>-57065899457</v>
      </c>
    </row>
    <row r="56" spans="2:26" ht="15.5" x14ac:dyDescent="0.35">
      <c r="C56" t="s">
        <v>370</v>
      </c>
      <c r="D56" s="5">
        <v>-19999623294</v>
      </c>
      <c r="E56" s="5">
        <v>-21440819375</v>
      </c>
      <c r="F56" s="5">
        <v>-21212016139</v>
      </c>
      <c r="G56" s="5">
        <v>-24256832505</v>
      </c>
      <c r="I56" s="5">
        <v>-91369874824</v>
      </c>
      <c r="J56" s="5">
        <v>-93735533287</v>
      </c>
      <c r="K56" s="5">
        <v>-97856880651</v>
      </c>
      <c r="L56" s="5">
        <v>-89681046784</v>
      </c>
      <c r="M56" s="5">
        <v>-113534730873</v>
      </c>
      <c r="N56" s="5">
        <v>-120263102758</v>
      </c>
      <c r="O56" s="5">
        <v>-104582556027</v>
      </c>
      <c r="P56" s="5">
        <v>-95452857234</v>
      </c>
      <c r="Q56" s="5">
        <v>-81246260328</v>
      </c>
      <c r="R56" s="5">
        <v>-73430061475</v>
      </c>
      <c r="S56" s="5">
        <v>-73744946775</v>
      </c>
      <c r="T56" s="5">
        <v>-58516731663</v>
      </c>
      <c r="U56" s="5">
        <v>-56330167776</v>
      </c>
      <c r="V56" s="5">
        <v>-50906396424</v>
      </c>
      <c r="W56" s="5">
        <v>-44193950873</v>
      </c>
      <c r="X56" s="5">
        <v>-35390822307</v>
      </c>
      <c r="Y56" s="5">
        <v>-29408718668</v>
      </c>
      <c r="Z56" s="5">
        <v>-20617557862</v>
      </c>
    </row>
    <row r="57" spans="2:26" ht="15.5" x14ac:dyDescent="0.35">
      <c r="C57" t="s">
        <v>90</v>
      </c>
      <c r="D57" s="5">
        <v>14793404333</v>
      </c>
      <c r="E57" s="5">
        <v>23527707875</v>
      </c>
      <c r="F57" s="5">
        <v>13650695886</v>
      </c>
      <c r="G57" s="5">
        <v>1821668983</v>
      </c>
      <c r="I57" s="5">
        <v>54413359994</v>
      </c>
      <c r="J57" s="5">
        <v>129886758104</v>
      </c>
      <c r="K57" s="5">
        <v>145468980717</v>
      </c>
      <c r="L57" s="5">
        <v>132430297954</v>
      </c>
      <c r="M57" s="5">
        <v>125585626694</v>
      </c>
      <c r="N57" s="5">
        <v>114013522512</v>
      </c>
      <c r="O57" s="5">
        <v>154325000158</v>
      </c>
      <c r="P57" s="5">
        <v>137002874391</v>
      </c>
      <c r="Q57" s="5">
        <v>130259136752</v>
      </c>
      <c r="R57" s="5">
        <v>103123237482</v>
      </c>
      <c r="S57" s="5">
        <v>50513368515</v>
      </c>
      <c r="T57" s="5">
        <v>85392670351</v>
      </c>
      <c r="U57" s="5">
        <v>51802484599</v>
      </c>
      <c r="V57" s="5">
        <v>43962790587</v>
      </c>
      <c r="W57" s="5">
        <v>39079042191</v>
      </c>
      <c r="X57" s="5">
        <v>32686810551</v>
      </c>
      <c r="Y57" s="5">
        <v>32590415674</v>
      </c>
      <c r="Z57" s="5">
        <v>36362616892</v>
      </c>
    </row>
    <row r="58" spans="2:26" ht="15.5" x14ac:dyDescent="0.35">
      <c r="C58" t="s">
        <v>91</v>
      </c>
      <c r="D58" s="5">
        <v>-2227506338</v>
      </c>
      <c r="E58" s="5">
        <v>4026719841</v>
      </c>
      <c r="F58" s="5">
        <v>-4490990043</v>
      </c>
      <c r="G58" s="5">
        <v>-5336367849</v>
      </c>
      <c r="I58" s="5">
        <v>-1492560399</v>
      </c>
      <c r="J58" s="5">
        <v>-4650742598</v>
      </c>
      <c r="K58" s="5">
        <v>-50431754072</v>
      </c>
      <c r="L58" s="5">
        <v>-23406247139</v>
      </c>
      <c r="M58" s="5">
        <v>-31572441770</v>
      </c>
      <c r="N58" s="5">
        <v>-31060815127</v>
      </c>
      <c r="O58" s="5">
        <v>-59398174643</v>
      </c>
      <c r="P58" s="5">
        <v>-33047128477</v>
      </c>
      <c r="Q58" s="5">
        <v>-36896065850</v>
      </c>
      <c r="R58" s="5">
        <v>-39425321349</v>
      </c>
      <c r="S58" s="5">
        <v>-35623100247</v>
      </c>
      <c r="T58" s="5">
        <v>-27414559050</v>
      </c>
      <c r="U58" s="5">
        <v>-4626792593</v>
      </c>
      <c r="V58" s="5">
        <v>3671833345</v>
      </c>
      <c r="W58" s="5">
        <v>-8130441168</v>
      </c>
      <c r="X58" s="5">
        <v>-13268349312</v>
      </c>
      <c r="Y58" s="5">
        <v>-16060139379</v>
      </c>
      <c r="Z58" s="5">
        <v>-23463532133</v>
      </c>
    </row>
    <row r="59" spans="2:26" ht="15.5" x14ac:dyDescent="0.35">
      <c r="C59" t="s">
        <v>26</v>
      </c>
      <c r="D59" s="5">
        <v>-3699492095</v>
      </c>
      <c r="E59" s="5">
        <v>-4194365513</v>
      </c>
      <c r="F59" s="5">
        <v>-7612998536</v>
      </c>
      <c r="G59" s="5">
        <v>-5085737855</v>
      </c>
      <c r="I59" s="5">
        <v>-21012857253</v>
      </c>
      <c r="J59" s="5">
        <v>-20870279598</v>
      </c>
      <c r="K59" s="5">
        <v>-24236472085</v>
      </c>
      <c r="L59" s="5">
        <v>-34972406145</v>
      </c>
      <c r="M59" s="5">
        <v>-33158271286</v>
      </c>
      <c r="N59" s="5">
        <v>-28172917812</v>
      </c>
      <c r="O59" s="5">
        <v>-47468202473</v>
      </c>
      <c r="P59" s="5">
        <v>-43918960666</v>
      </c>
      <c r="Q59" s="5">
        <v>-39717531366</v>
      </c>
      <c r="R59" s="5">
        <v>-42475454115</v>
      </c>
      <c r="S59" s="5">
        <v>-40384643352</v>
      </c>
      <c r="T59" s="5">
        <v>-32126172848</v>
      </c>
      <c r="U59" s="5">
        <v>-16570055763</v>
      </c>
      <c r="V59" s="5">
        <v>-10073217037</v>
      </c>
      <c r="W59" s="5">
        <v>-16725907129</v>
      </c>
      <c r="X59" s="5">
        <v>-15262139019</v>
      </c>
      <c r="Y59" s="5">
        <v>-14642238413</v>
      </c>
      <c r="Z59" s="5">
        <v>-13392377716</v>
      </c>
    </row>
    <row r="60" spans="2:26" ht="15.5" x14ac:dyDescent="0.35">
      <c r="C60" t="s">
        <v>93</v>
      </c>
      <c r="M60" s="5">
        <v>431261511</v>
      </c>
      <c r="N60" s="5">
        <v>265637942</v>
      </c>
      <c r="O60" s="5">
        <v>318986512</v>
      </c>
      <c r="P60" s="5">
        <v>213879740</v>
      </c>
      <c r="Q60" s="5">
        <v>236022287</v>
      </c>
      <c r="R60" s="5">
        <v>259435269</v>
      </c>
      <c r="S60" s="5">
        <v>598572831</v>
      </c>
      <c r="T60" s="5">
        <v>1292132951</v>
      </c>
      <c r="U60" s="5">
        <v>1441552044</v>
      </c>
      <c r="V60" s="5">
        <v>66676142</v>
      </c>
      <c r="W60" s="5">
        <v>247161923</v>
      </c>
      <c r="X60" s="5">
        <v>147163570</v>
      </c>
      <c r="Y60" s="5">
        <v>283771008</v>
      </c>
      <c r="Z60" s="5">
        <v>420945216</v>
      </c>
    </row>
    <row r="61" spans="2:26" ht="15.5" x14ac:dyDescent="0.35">
      <c r="C61" t="s">
        <v>94</v>
      </c>
      <c r="W61" s="5">
        <v>90909091</v>
      </c>
      <c r="X61" s="5">
        <v>389150755</v>
      </c>
      <c r="Y61" s="5">
        <v>-5515354</v>
      </c>
      <c r="Z61" s="5">
        <v>47289775</v>
      </c>
    </row>
    <row r="62" spans="2:26" ht="15.5" x14ac:dyDescent="0.35">
      <c r="C62" t="s">
        <v>92</v>
      </c>
      <c r="M62" s="5">
        <v>555763077</v>
      </c>
      <c r="N62" s="5">
        <v>-3138450930</v>
      </c>
      <c r="O62" s="5">
        <v>-8724148380</v>
      </c>
      <c r="P62" s="5">
        <v>9757968426</v>
      </c>
      <c r="Q62" s="5">
        <v>831146314</v>
      </c>
      <c r="R62" s="5">
        <v>-2660294994</v>
      </c>
      <c r="S62" s="5">
        <v>2848897126</v>
      </c>
      <c r="T62" s="5">
        <v>270073918</v>
      </c>
      <c r="U62" s="5">
        <v>10580346544</v>
      </c>
      <c r="V62" s="5">
        <v>44316098</v>
      </c>
      <c r="W62" s="5">
        <v>88256161</v>
      </c>
      <c r="X62" s="5">
        <v>675957586</v>
      </c>
      <c r="Y62" s="5">
        <v>-1423924074</v>
      </c>
      <c r="Z62" s="5">
        <v>-2644427975</v>
      </c>
    </row>
    <row r="63" spans="2:26" ht="15.5" x14ac:dyDescent="0.35">
      <c r="C63" t="s">
        <v>95</v>
      </c>
      <c r="D63" s="5">
        <v>52</v>
      </c>
      <c r="E63" s="5">
        <v>188</v>
      </c>
      <c r="F63" s="5">
        <v>31</v>
      </c>
      <c r="G63" s="5">
        <v>-21</v>
      </c>
      <c r="I63" s="5">
        <v>254</v>
      </c>
      <c r="J63" s="5">
        <v>558</v>
      </c>
      <c r="K63" s="5">
        <v>536</v>
      </c>
      <c r="L63" s="5">
        <v>410</v>
      </c>
    </row>
    <row r="64" spans="2:26" ht="15.5" x14ac:dyDescent="0.35">
      <c r="C64" t="s">
        <v>96</v>
      </c>
      <c r="D64" s="5">
        <v>-2227506338</v>
      </c>
      <c r="E64" s="5">
        <v>4026719841</v>
      </c>
      <c r="F64" s="5">
        <v>-4490990043</v>
      </c>
      <c r="G64" s="5">
        <v>-5336367849</v>
      </c>
      <c r="I64" s="5">
        <v>-1492560399</v>
      </c>
      <c r="J64" s="5">
        <v>-4650742598</v>
      </c>
      <c r="K64" s="5">
        <v>-50431754072</v>
      </c>
      <c r="L64" s="5">
        <v>-23406247139</v>
      </c>
      <c r="M64" s="5">
        <v>-31572441770</v>
      </c>
      <c r="N64" s="5">
        <v>-31060815127</v>
      </c>
      <c r="O64" s="5">
        <v>-59398174643</v>
      </c>
      <c r="P64" s="5">
        <v>-33047128477</v>
      </c>
      <c r="Q64" s="5">
        <v>-36896065850</v>
      </c>
      <c r="R64" s="5">
        <v>-39425321349</v>
      </c>
      <c r="S64" s="5">
        <v>-35623100247</v>
      </c>
      <c r="T64" s="5">
        <v>-27414559050</v>
      </c>
      <c r="U64" s="5">
        <v>-4626792593</v>
      </c>
      <c r="V64" s="5">
        <v>3671833345</v>
      </c>
      <c r="W64" s="5">
        <v>-8130441168</v>
      </c>
      <c r="X64" s="5">
        <v>-13268349312</v>
      </c>
      <c r="Y64" s="5">
        <v>-16060139379</v>
      </c>
      <c r="Z64" s="5">
        <v>-23463532133</v>
      </c>
    </row>
    <row r="65" spans="2:26" ht="15.5" x14ac:dyDescent="0.35">
      <c r="C65" t="s">
        <v>28</v>
      </c>
      <c r="D65" s="5">
        <v>12565897995</v>
      </c>
      <c r="E65" s="5">
        <v>27554427716</v>
      </c>
      <c r="F65" s="5">
        <v>9159705843</v>
      </c>
      <c r="G65" s="5">
        <v>-3514698866</v>
      </c>
      <c r="I65" s="5">
        <v>52920799595</v>
      </c>
      <c r="J65" s="5">
        <v>125236015506</v>
      </c>
      <c r="K65" s="5">
        <v>95037226645</v>
      </c>
      <c r="L65" s="5">
        <v>109024050815</v>
      </c>
      <c r="M65" s="5">
        <v>94013184924</v>
      </c>
      <c r="N65" s="5">
        <v>82952707385</v>
      </c>
      <c r="O65" s="5">
        <v>94926825515</v>
      </c>
      <c r="P65" s="5">
        <v>103955745914</v>
      </c>
      <c r="Q65" s="5">
        <v>93363070902</v>
      </c>
      <c r="R65" s="5">
        <v>63697916133</v>
      </c>
      <c r="S65" s="5">
        <v>14890268268</v>
      </c>
      <c r="T65" s="5">
        <v>57978111301</v>
      </c>
      <c r="U65" s="5">
        <v>47175692006</v>
      </c>
      <c r="V65" s="5">
        <v>47634623932</v>
      </c>
      <c r="W65" s="5">
        <v>30948601023</v>
      </c>
      <c r="X65" s="5">
        <v>19418461239</v>
      </c>
      <c r="Y65" s="5">
        <v>16530276295</v>
      </c>
      <c r="Z65" s="5">
        <v>12899084759</v>
      </c>
    </row>
    <row r="66" spans="2:26" ht="15.5" x14ac:dyDescent="0.35">
      <c r="C66" t="s">
        <v>27</v>
      </c>
      <c r="D66" s="5">
        <v>-3641662439</v>
      </c>
      <c r="E66" s="5">
        <v>-9124454024</v>
      </c>
      <c r="F66" s="5">
        <v>-2674619677</v>
      </c>
      <c r="G66" s="5">
        <v>-806243092</v>
      </c>
      <c r="I66" s="5">
        <v>-20581162054</v>
      </c>
      <c r="J66" s="5">
        <v>-40318436351</v>
      </c>
      <c r="K66" s="5">
        <v>-15571058343</v>
      </c>
      <c r="L66" s="5">
        <v>-32873592369</v>
      </c>
      <c r="M66" s="5">
        <v>-24665256966</v>
      </c>
      <c r="N66" s="5">
        <v>-22774416925</v>
      </c>
      <c r="O66" s="5">
        <v>-30835922008</v>
      </c>
      <c r="P66" s="5">
        <v>-27193843703</v>
      </c>
      <c r="Q66" s="5">
        <v>-24397862353</v>
      </c>
      <c r="R66" s="5">
        <v>-16570567066</v>
      </c>
      <c r="S66" s="5">
        <v>-3419704975</v>
      </c>
      <c r="T66" s="5">
        <v>-13488971936</v>
      </c>
      <c r="U66" s="5">
        <v>-11172919812</v>
      </c>
      <c r="V66" s="5">
        <v>-10797563409</v>
      </c>
      <c r="W66" s="5">
        <v>-7319868563</v>
      </c>
      <c r="X66" s="5">
        <v>-2526307484</v>
      </c>
      <c r="Y66" s="5">
        <v>-6019761240</v>
      </c>
      <c r="Z66" s="5">
        <v>-7182816864</v>
      </c>
    </row>
    <row r="67" spans="2:26" ht="15.5" x14ac:dyDescent="0.35">
      <c r="C67" t="s">
        <v>373</v>
      </c>
      <c r="E67" s="5">
        <v>-774397800</v>
      </c>
      <c r="I67" s="5">
        <v>-774397800</v>
      </c>
      <c r="J67" s="5">
        <v>-1017010368</v>
      </c>
      <c r="K67" s="5">
        <v>-939696000</v>
      </c>
      <c r="L67" s="5">
        <v>-939696000</v>
      </c>
    </row>
    <row r="68" spans="2:26" ht="15.5" x14ac:dyDescent="0.35">
      <c r="C68" t="s">
        <v>452</v>
      </c>
      <c r="D68" s="5">
        <v>770783200</v>
      </c>
      <c r="E68" s="5">
        <v>-8328969440</v>
      </c>
      <c r="F68" s="5">
        <v>-3664839420</v>
      </c>
      <c r="G68" s="5">
        <v>1690909220</v>
      </c>
      <c r="I68" s="5">
        <v>-15990544900</v>
      </c>
      <c r="J68" s="5">
        <v>-31940768640</v>
      </c>
      <c r="K68" s="5">
        <v>-32074399060</v>
      </c>
      <c r="L68" s="5">
        <v>-28997130460</v>
      </c>
      <c r="P68" s="5">
        <v>-25668042250</v>
      </c>
      <c r="Q68" s="5">
        <v>-23419445000</v>
      </c>
      <c r="R68" s="5">
        <v>-16704290500</v>
      </c>
      <c r="S68" s="5">
        <v>-3833862500</v>
      </c>
      <c r="T68" s="5">
        <v>-13926116000</v>
      </c>
      <c r="U68" s="5">
        <v>-13147658000</v>
      </c>
      <c r="V68" s="5">
        <v>-12640485750</v>
      </c>
      <c r="W68" s="5">
        <v>-8527933750</v>
      </c>
      <c r="X68" s="5">
        <v>-6150882750</v>
      </c>
      <c r="Y68" s="5">
        <v>-4631084080</v>
      </c>
      <c r="Z68" s="5">
        <v>-5820577000</v>
      </c>
    </row>
    <row r="69" spans="2:26" ht="15.5" x14ac:dyDescent="0.35">
      <c r="C69" t="s">
        <v>453</v>
      </c>
      <c r="D69" s="5">
        <v>-4412445639</v>
      </c>
      <c r="E69" s="5">
        <v>-21086784</v>
      </c>
      <c r="F69" s="5">
        <v>990219743</v>
      </c>
      <c r="G69" s="5">
        <v>-2497152312</v>
      </c>
      <c r="I69" s="5">
        <v>-3816219354</v>
      </c>
      <c r="J69" s="5">
        <v>-7360657343</v>
      </c>
      <c r="K69" s="5">
        <v>17443036717</v>
      </c>
      <c r="L69" s="5">
        <v>-2936765909</v>
      </c>
      <c r="P69" s="5">
        <v>-1525801453</v>
      </c>
      <c r="Q69" s="5">
        <v>-978417353</v>
      </c>
      <c r="R69" s="5">
        <v>133723434</v>
      </c>
      <c r="S69" s="5">
        <v>414157525</v>
      </c>
      <c r="T69" s="5">
        <v>437144064</v>
      </c>
      <c r="U69" s="5">
        <v>1974738188</v>
      </c>
      <c r="V69" s="5">
        <v>1842922341</v>
      </c>
      <c r="W69" s="5">
        <v>1208065187</v>
      </c>
      <c r="X69" s="5">
        <v>3624575266</v>
      </c>
      <c r="Y69" s="5">
        <v>-1388677160</v>
      </c>
      <c r="Z69" s="5">
        <v>-1362239864</v>
      </c>
    </row>
    <row r="70" spans="2:26" ht="15.5" x14ac:dyDescent="0.35">
      <c r="C70" t="s">
        <v>454</v>
      </c>
      <c r="D70" s="5">
        <v>-3641662439</v>
      </c>
      <c r="E70" s="5">
        <v>-9124454024</v>
      </c>
      <c r="F70" s="5">
        <v>-2674619677</v>
      </c>
      <c r="G70" s="5">
        <v>-806243092</v>
      </c>
      <c r="I70" s="5">
        <v>-20581162054</v>
      </c>
      <c r="J70" s="5">
        <v>-40318436351</v>
      </c>
      <c r="K70" s="5">
        <v>-15571058343</v>
      </c>
      <c r="L70" s="5">
        <v>-32873592369</v>
      </c>
      <c r="M70" s="5">
        <v>-24665256966</v>
      </c>
      <c r="N70" s="5">
        <v>-22774416925</v>
      </c>
      <c r="O70" s="5">
        <v>-30835922008</v>
      </c>
      <c r="P70" s="5">
        <v>-27193843703</v>
      </c>
      <c r="Q70" s="5">
        <v>-24397862353</v>
      </c>
      <c r="R70" s="5">
        <v>-16570567066</v>
      </c>
      <c r="S70" s="5">
        <v>-3419704975</v>
      </c>
      <c r="T70" s="5">
        <v>-13488971936</v>
      </c>
      <c r="U70" s="5">
        <v>-11172919812</v>
      </c>
      <c r="V70" s="5">
        <v>-10797563409</v>
      </c>
      <c r="W70" s="5">
        <v>-7319868563</v>
      </c>
      <c r="X70" s="5">
        <v>-2526307484</v>
      </c>
      <c r="Y70" s="5">
        <v>-6019761240</v>
      </c>
      <c r="Z70" s="5">
        <v>-7182816864</v>
      </c>
    </row>
    <row r="71" spans="2:26" ht="15.5" x14ac:dyDescent="0.35">
      <c r="C71" t="s">
        <v>97</v>
      </c>
      <c r="D71" s="5">
        <v>8924235556</v>
      </c>
      <c r="E71" s="5">
        <v>18429973692</v>
      </c>
      <c r="F71" s="5">
        <v>6485086166</v>
      </c>
      <c r="G71" s="5">
        <v>-4320941958</v>
      </c>
      <c r="I71" s="5">
        <v>32339637541</v>
      </c>
      <c r="J71" s="5">
        <v>84917579155</v>
      </c>
      <c r="K71" s="5">
        <v>79466168302</v>
      </c>
      <c r="L71" s="5">
        <v>76150458446</v>
      </c>
      <c r="M71" s="5">
        <v>69347927958</v>
      </c>
      <c r="N71" s="5">
        <v>60178290460</v>
      </c>
      <c r="O71" s="5">
        <v>64090903507</v>
      </c>
      <c r="P71" s="5">
        <v>76761902211</v>
      </c>
      <c r="Q71" s="5">
        <v>68965208549</v>
      </c>
      <c r="R71" s="5">
        <v>47127349067</v>
      </c>
      <c r="S71" s="5">
        <v>11470563293</v>
      </c>
      <c r="T71" s="5">
        <v>44489139365</v>
      </c>
      <c r="U71" s="5">
        <v>36002772194</v>
      </c>
      <c r="V71" s="5">
        <v>36837060523</v>
      </c>
      <c r="W71" s="5">
        <v>23628732460</v>
      </c>
      <c r="X71" s="5">
        <v>16892153755</v>
      </c>
      <c r="Y71" s="5">
        <v>10510515055</v>
      </c>
      <c r="Z71" s="5">
        <v>5716267895</v>
      </c>
    </row>
    <row r="72" spans="2:26" ht="15.5" x14ac:dyDescent="0.35">
      <c r="C72" t="s">
        <v>98</v>
      </c>
      <c r="D72" s="5">
        <v>-1008347591</v>
      </c>
      <c r="E72" s="5">
        <v>-1090319057</v>
      </c>
      <c r="F72" s="5">
        <v>-1010157786</v>
      </c>
      <c r="G72" s="5">
        <v>-1010157786</v>
      </c>
      <c r="I72" s="5">
        <v>-4120792416</v>
      </c>
      <c r="J72" s="5">
        <v>-4029733065</v>
      </c>
      <c r="K72" s="5">
        <v>-2646750580</v>
      </c>
      <c r="L72" s="5">
        <v>737135909</v>
      </c>
      <c r="M72" s="5">
        <v>495920877</v>
      </c>
      <c r="N72" s="5">
        <v>-4866084681</v>
      </c>
      <c r="O72" s="5">
        <v>-11056523891</v>
      </c>
      <c r="P72" s="5">
        <v>-7130373919</v>
      </c>
      <c r="Q72" s="5">
        <v>-3209993552</v>
      </c>
      <c r="R72" s="5">
        <v>-6264352037</v>
      </c>
      <c r="S72" s="5">
        <v>-4581968643</v>
      </c>
    </row>
    <row r="73" spans="2:26" ht="15.5" x14ac:dyDescent="0.35">
      <c r="C73" t="s">
        <v>99</v>
      </c>
      <c r="D73" s="5">
        <v>7915887965</v>
      </c>
      <c r="E73" s="5">
        <v>17339654635</v>
      </c>
      <c r="F73" s="5">
        <v>5474928380</v>
      </c>
      <c r="G73" s="5">
        <v>-5331099744</v>
      </c>
      <c r="I73" s="5">
        <v>28218845125</v>
      </c>
      <c r="J73" s="5">
        <v>80887846090</v>
      </c>
      <c r="K73" s="5">
        <v>76819417722</v>
      </c>
      <c r="L73" s="5">
        <v>76887594355</v>
      </c>
      <c r="M73" s="5">
        <v>69843848835</v>
      </c>
      <c r="N73" s="5">
        <v>55312205779</v>
      </c>
      <c r="O73" s="5">
        <v>53034379616</v>
      </c>
      <c r="P73" s="5">
        <v>69631528292</v>
      </c>
      <c r="Q73" s="5">
        <v>65755214997</v>
      </c>
      <c r="R73" s="5">
        <v>40862997030</v>
      </c>
      <c r="S73" s="5">
        <v>6888594650</v>
      </c>
      <c r="T73" s="5">
        <v>44489139365</v>
      </c>
      <c r="U73" s="5">
        <v>36002772194</v>
      </c>
      <c r="V73" s="5">
        <v>36837060523</v>
      </c>
      <c r="W73" s="5">
        <v>23628732460</v>
      </c>
    </row>
    <row r="74" spans="2:26" ht="15.5" x14ac:dyDescent="0.35">
      <c r="C74" t="s">
        <v>100</v>
      </c>
      <c r="D74" s="5">
        <v>8924235556</v>
      </c>
      <c r="E74" s="5">
        <v>18429973692</v>
      </c>
      <c r="F74" s="5">
        <v>6485086166</v>
      </c>
      <c r="G74" s="5">
        <v>-4320941958</v>
      </c>
      <c r="I74" s="5">
        <v>32339637541</v>
      </c>
      <c r="J74" s="5">
        <v>84917579155</v>
      </c>
      <c r="K74" s="5">
        <v>79466168302</v>
      </c>
      <c r="L74" s="5">
        <v>76150458446</v>
      </c>
      <c r="M74" s="5">
        <v>69347927958</v>
      </c>
      <c r="N74" s="5">
        <v>60178290460</v>
      </c>
      <c r="O74" s="5">
        <v>64090903507</v>
      </c>
      <c r="P74" s="5">
        <v>76761902211</v>
      </c>
      <c r="Q74" s="5">
        <v>68965208549</v>
      </c>
      <c r="R74" s="5">
        <v>47127349067</v>
      </c>
      <c r="S74" s="5">
        <v>11470563293</v>
      </c>
      <c r="T74" s="5">
        <v>44489139365</v>
      </c>
      <c r="U74" s="5">
        <v>36002772194</v>
      </c>
      <c r="V74" s="5">
        <v>36837060523</v>
      </c>
      <c r="W74" s="5">
        <v>23628732460</v>
      </c>
      <c r="X74" s="5">
        <v>16892153755</v>
      </c>
      <c r="Y74" s="5">
        <v>10510515055</v>
      </c>
      <c r="Z74" s="5">
        <v>5716267895</v>
      </c>
    </row>
    <row r="75" spans="2:26" ht="15.5" x14ac:dyDescent="0.35">
      <c r="C75" t="s">
        <v>7</v>
      </c>
      <c r="D75" s="5">
        <v>7915887913</v>
      </c>
      <c r="E75" s="5">
        <v>17339654447</v>
      </c>
      <c r="F75" s="5">
        <v>5474928349</v>
      </c>
      <c r="G75" s="5">
        <v>-5331099723</v>
      </c>
      <c r="I75" s="5">
        <v>28218844871</v>
      </c>
      <c r="J75" s="5">
        <v>80887845532</v>
      </c>
      <c r="K75" s="5">
        <v>76819417186</v>
      </c>
      <c r="L75" s="5">
        <v>76887593945</v>
      </c>
      <c r="M75" s="5">
        <v>69843848835</v>
      </c>
      <c r="N75" s="5">
        <v>55312205779</v>
      </c>
      <c r="O75" s="5">
        <v>53034379616</v>
      </c>
      <c r="P75" s="5">
        <v>69631528292</v>
      </c>
      <c r="Q75" s="5">
        <v>65755214997</v>
      </c>
      <c r="R75" s="5">
        <v>40862997030</v>
      </c>
      <c r="S75" s="5">
        <v>6888594650</v>
      </c>
      <c r="T75" s="5">
        <v>44489139365</v>
      </c>
      <c r="U75" s="5">
        <v>36002772194</v>
      </c>
      <c r="V75" s="5">
        <v>36837060523</v>
      </c>
      <c r="W75" s="5">
        <v>23628732460</v>
      </c>
    </row>
    <row r="76" spans="2:26" ht="15.5" x14ac:dyDescent="0.35">
      <c r="C76" t="s">
        <v>101</v>
      </c>
      <c r="D76" s="5">
        <v>8924235556</v>
      </c>
      <c r="E76" s="5">
        <v>18429973692</v>
      </c>
      <c r="F76" s="5">
        <v>6485086166</v>
      </c>
      <c r="G76" s="5">
        <v>-4320941958</v>
      </c>
      <c r="I76" s="5">
        <v>32339637541</v>
      </c>
      <c r="J76" s="5">
        <v>84917579155</v>
      </c>
      <c r="K76" s="5">
        <v>79466168302</v>
      </c>
      <c r="L76" s="5">
        <v>76150458446</v>
      </c>
      <c r="M76" s="5">
        <v>69347927958</v>
      </c>
      <c r="N76" s="5">
        <v>60178290460</v>
      </c>
      <c r="O76" s="5">
        <v>64090903507</v>
      </c>
      <c r="P76" s="5">
        <v>76761902211</v>
      </c>
      <c r="Q76" s="5">
        <v>68965208549</v>
      </c>
      <c r="R76" s="5">
        <v>47127349067</v>
      </c>
      <c r="S76" s="5">
        <v>11470563293</v>
      </c>
      <c r="T76" s="5">
        <v>44489139365</v>
      </c>
      <c r="U76" s="5">
        <v>36002772194</v>
      </c>
      <c r="V76" s="5">
        <v>36837060523</v>
      </c>
      <c r="W76" s="5">
        <v>23628732460</v>
      </c>
      <c r="X76" s="5">
        <v>16892153755</v>
      </c>
      <c r="Y76" s="5">
        <v>10510515055</v>
      </c>
      <c r="Z76" s="5">
        <v>5716267895</v>
      </c>
    </row>
    <row r="77" spans="2:26" ht="15.5" x14ac:dyDescent="0.35">
      <c r="C77" t="s">
        <v>102</v>
      </c>
      <c r="D77" s="5">
        <v>7915887965</v>
      </c>
      <c r="E77" s="5">
        <v>17339654635</v>
      </c>
      <c r="F77" s="5">
        <v>5474928380</v>
      </c>
      <c r="G77" s="5">
        <v>-5331099744</v>
      </c>
      <c r="I77" s="5">
        <v>28218845125</v>
      </c>
      <c r="J77" s="5">
        <v>80887846090</v>
      </c>
      <c r="K77" s="5">
        <v>76819417722</v>
      </c>
      <c r="L77" s="5">
        <v>76887594355</v>
      </c>
      <c r="M77" s="5">
        <v>69843848835</v>
      </c>
      <c r="N77" s="5">
        <v>55312205779</v>
      </c>
      <c r="O77" s="5">
        <v>53034379616</v>
      </c>
      <c r="P77" s="5">
        <v>69631528292</v>
      </c>
      <c r="Q77" s="5">
        <v>65755214997</v>
      </c>
      <c r="R77" s="5">
        <v>40862997030</v>
      </c>
      <c r="S77" s="5">
        <v>6888594650</v>
      </c>
      <c r="T77" s="5">
        <v>44489139365</v>
      </c>
      <c r="U77" s="5">
        <v>36002772194</v>
      </c>
      <c r="V77" s="5">
        <v>36837060523</v>
      </c>
      <c r="W77" s="5">
        <v>23628732460</v>
      </c>
    </row>
    <row r="78" spans="2:26" ht="15.5" x14ac:dyDescent="0.35">
      <c r="C78" t="s">
        <v>103</v>
      </c>
      <c r="D78" s="5">
        <v>7915887965</v>
      </c>
      <c r="E78" s="5">
        <v>17339654635</v>
      </c>
      <c r="F78" s="5">
        <v>5474928380</v>
      </c>
      <c r="G78" s="5">
        <v>-5331099744</v>
      </c>
      <c r="I78" s="5">
        <v>28218845125</v>
      </c>
      <c r="J78" s="5">
        <v>80887846090</v>
      </c>
      <c r="K78" s="5">
        <v>76819417722</v>
      </c>
      <c r="L78" s="5">
        <v>76887594355</v>
      </c>
      <c r="M78" s="5">
        <v>69843848835</v>
      </c>
      <c r="N78" s="5">
        <v>55312205779</v>
      </c>
      <c r="O78" s="5">
        <v>53034379616</v>
      </c>
      <c r="P78" s="5">
        <v>69631528292</v>
      </c>
      <c r="Q78" s="5">
        <v>65755214997</v>
      </c>
      <c r="R78" s="5">
        <v>40862997030</v>
      </c>
      <c r="S78" s="5">
        <v>6888594650</v>
      </c>
      <c r="T78" s="5">
        <v>44489139365</v>
      </c>
      <c r="U78" s="5">
        <v>36002772194</v>
      </c>
      <c r="V78" s="5">
        <v>36837060523</v>
      </c>
      <c r="W78" s="5">
        <v>23628732460</v>
      </c>
    </row>
    <row r="80" spans="2:26" ht="15.5" x14ac:dyDescent="0.35">
      <c r="B80" t="s">
        <v>104</v>
      </c>
      <c r="C80" t="s">
        <v>105</v>
      </c>
    </row>
    <row r="81" spans="3:26" ht="15.5" x14ac:dyDescent="0.35">
      <c r="C81" t="s">
        <v>106</v>
      </c>
    </row>
    <row r="82" spans="3:26" ht="15.5" x14ac:dyDescent="0.35">
      <c r="C82" t="s">
        <v>19</v>
      </c>
      <c r="D82" s="5">
        <v>51113070148</v>
      </c>
      <c r="E82" s="5">
        <v>51990354660</v>
      </c>
      <c r="F82" s="5">
        <v>47855706507</v>
      </c>
      <c r="G82" s="5">
        <v>42557011762</v>
      </c>
      <c r="I82" s="5">
        <v>51990354660</v>
      </c>
      <c r="J82" s="5">
        <v>33302304121</v>
      </c>
      <c r="K82" s="5">
        <v>70516274539</v>
      </c>
      <c r="L82" s="5">
        <v>48717357334</v>
      </c>
      <c r="M82" s="5">
        <v>80725431351</v>
      </c>
      <c r="N82" s="5">
        <v>51067737637</v>
      </c>
      <c r="O82" s="5">
        <v>46480321495</v>
      </c>
      <c r="P82" s="5">
        <v>49976085928</v>
      </c>
      <c r="Q82" s="5">
        <v>91313495983</v>
      </c>
      <c r="R82" s="5">
        <v>60238486068</v>
      </c>
      <c r="S82" s="5">
        <v>112559222609</v>
      </c>
      <c r="T82" s="5">
        <v>67961938570</v>
      </c>
      <c r="U82" s="5">
        <v>90395189211</v>
      </c>
      <c r="V82" s="5">
        <v>13040119259</v>
      </c>
      <c r="W82" s="5">
        <v>8689123618</v>
      </c>
      <c r="X82" s="5">
        <v>26419201085</v>
      </c>
      <c r="Y82" s="5">
        <v>24573009889</v>
      </c>
      <c r="Z82" s="5">
        <v>11998285175</v>
      </c>
    </row>
    <row r="83" spans="3:26" ht="15.5" x14ac:dyDescent="0.35">
      <c r="C83" t="s">
        <v>458</v>
      </c>
      <c r="X83" s="5">
        <v>181122900</v>
      </c>
      <c r="Y83" s="5">
        <v>362491300</v>
      </c>
    </row>
    <row r="84" spans="3:26" ht="15.5" x14ac:dyDescent="0.35">
      <c r="C84" t="s">
        <v>110</v>
      </c>
      <c r="D84" s="5">
        <v>252558260251</v>
      </c>
      <c r="E84" s="5">
        <v>291321767430</v>
      </c>
      <c r="F84" s="5">
        <v>291148554503</v>
      </c>
      <c r="G84" s="5">
        <v>276414446095</v>
      </c>
      <c r="I84" s="5">
        <v>291321767430</v>
      </c>
      <c r="J84" s="5">
        <v>286076989771</v>
      </c>
      <c r="K84" s="5">
        <v>271472148912</v>
      </c>
      <c r="L84" s="5">
        <v>332794934200</v>
      </c>
      <c r="M84" s="5">
        <v>359120905415</v>
      </c>
      <c r="N84" s="5">
        <v>322868719313</v>
      </c>
      <c r="O84" s="5">
        <v>352331300302</v>
      </c>
      <c r="P84" s="5">
        <v>370235456448</v>
      </c>
      <c r="Q84" s="5">
        <v>415080462642</v>
      </c>
      <c r="R84" s="5">
        <v>366702067522</v>
      </c>
      <c r="S84" s="5">
        <v>331594826930</v>
      </c>
      <c r="T84" s="5">
        <v>296104466395</v>
      </c>
      <c r="U84" s="5">
        <v>236586529881</v>
      </c>
      <c r="V84" s="5">
        <v>209573827233</v>
      </c>
      <c r="W84" s="5">
        <v>187050703701</v>
      </c>
      <c r="X84" s="5">
        <v>162684566880</v>
      </c>
      <c r="Y84" s="5">
        <v>183751208813</v>
      </c>
      <c r="Z84" s="5">
        <v>147536199370</v>
      </c>
    </row>
    <row r="85" spans="3:26" ht="15.5" x14ac:dyDescent="0.35">
      <c r="C85" t="s">
        <v>112</v>
      </c>
      <c r="D85" s="5">
        <v>15666900</v>
      </c>
      <c r="E85" s="5">
        <v>21242468</v>
      </c>
      <c r="F85" s="5">
        <v>192683336</v>
      </c>
      <c r="G85" s="5">
        <v>306350488</v>
      </c>
      <c r="I85" s="5">
        <v>21242468</v>
      </c>
      <c r="J85" s="5">
        <v>46513000</v>
      </c>
      <c r="K85" s="5">
        <v>859812893</v>
      </c>
      <c r="L85" s="5">
        <v>728485670</v>
      </c>
      <c r="M85" s="5">
        <v>1492512332</v>
      </c>
      <c r="N85" s="5">
        <v>3432687573</v>
      </c>
      <c r="Q85" s="5">
        <v>4774000</v>
      </c>
      <c r="R85" s="5">
        <v>15149368059</v>
      </c>
      <c r="S85" s="5">
        <v>406769817</v>
      </c>
      <c r="T85" s="5">
        <v>215035300</v>
      </c>
      <c r="U85" s="5">
        <v>295536889</v>
      </c>
      <c r="V85" s="5">
        <v>240506671</v>
      </c>
      <c r="W85" s="5">
        <v>140314063</v>
      </c>
      <c r="X85" s="5">
        <v>101398696</v>
      </c>
      <c r="Y85" s="5">
        <v>67170870</v>
      </c>
      <c r="Z85" s="5">
        <v>230645545</v>
      </c>
    </row>
    <row r="86" spans="3:26" ht="15.5" x14ac:dyDescent="0.35">
      <c r="C86" t="s">
        <v>114</v>
      </c>
      <c r="D86" s="5">
        <v>335248938685</v>
      </c>
      <c r="E86" s="5">
        <v>313521752527</v>
      </c>
      <c r="F86" s="5">
        <v>307798276502</v>
      </c>
      <c r="G86" s="5">
        <v>371831078630</v>
      </c>
      <c r="I86" s="5">
        <v>313521752527</v>
      </c>
      <c r="J86" s="5">
        <v>299796885064</v>
      </c>
      <c r="K86" s="5">
        <v>263856542694</v>
      </c>
      <c r="L86" s="5">
        <v>372437774673</v>
      </c>
      <c r="M86" s="5">
        <v>319927032910</v>
      </c>
      <c r="N86" s="5">
        <v>267931645582</v>
      </c>
      <c r="O86" s="5">
        <v>224539540888</v>
      </c>
      <c r="P86" s="5">
        <v>381110555773</v>
      </c>
      <c r="Q86" s="5">
        <v>323671583394</v>
      </c>
      <c r="R86" s="5">
        <v>263410535674</v>
      </c>
      <c r="S86" s="5">
        <v>278104766709</v>
      </c>
      <c r="T86" s="5">
        <v>185033672765</v>
      </c>
      <c r="U86" s="5">
        <v>154620467948</v>
      </c>
      <c r="V86" s="5">
        <v>146014414028</v>
      </c>
      <c r="W86" s="5">
        <v>182701488424</v>
      </c>
      <c r="X86" s="5">
        <v>157172815196</v>
      </c>
      <c r="Y86" s="5">
        <v>132611428179</v>
      </c>
      <c r="Z86" s="5">
        <v>124579687788</v>
      </c>
    </row>
    <row r="87" spans="3:26" ht="15.5" x14ac:dyDescent="0.35">
      <c r="C87" t="s">
        <v>95</v>
      </c>
      <c r="D87" s="5">
        <v>8187794293</v>
      </c>
      <c r="E87" s="5">
        <v>9196141884</v>
      </c>
      <c r="F87" s="5">
        <v>10286460941</v>
      </c>
      <c r="G87" s="5">
        <v>11296618727</v>
      </c>
      <c r="I87" s="5">
        <v>9196141884</v>
      </c>
      <c r="J87" s="5">
        <v>13316934300</v>
      </c>
      <c r="K87" s="5">
        <v>17346667365</v>
      </c>
      <c r="L87" s="5">
        <v>19993417945</v>
      </c>
      <c r="N87" s="5">
        <v>-52261746509</v>
      </c>
      <c r="O87" s="5">
        <v>-47395661828</v>
      </c>
      <c r="P87" s="5">
        <v>-36339137937</v>
      </c>
      <c r="Q87" s="5">
        <v>-29208764026</v>
      </c>
      <c r="R87" s="5">
        <v>-25998770474</v>
      </c>
      <c r="S87" s="5">
        <v>-19734418437</v>
      </c>
      <c r="V87" s="5">
        <v>3606399896</v>
      </c>
      <c r="W87" s="5">
        <v>3606399896</v>
      </c>
      <c r="X87" s="5">
        <v>3606399896</v>
      </c>
      <c r="Y87" s="5">
        <v>3606399896</v>
      </c>
      <c r="Z87" s="5">
        <v>3606399896</v>
      </c>
    </row>
    <row r="88" spans="3:26" ht="15.5" x14ac:dyDescent="0.35">
      <c r="C88" t="s">
        <v>115</v>
      </c>
      <c r="D88" s="5">
        <v>678360568406</v>
      </c>
      <c r="E88" s="5">
        <v>660956053749</v>
      </c>
      <c r="F88" s="5">
        <v>679830116393</v>
      </c>
      <c r="G88" s="5">
        <v>727812112923</v>
      </c>
      <c r="I88" s="5">
        <v>660956053749</v>
      </c>
      <c r="J88" s="5">
        <v>624149386036</v>
      </c>
      <c r="K88" s="5">
        <v>613166849503</v>
      </c>
      <c r="L88" s="5">
        <v>760033784329</v>
      </c>
      <c r="M88" s="5">
        <v>801833794863</v>
      </c>
      <c r="N88" s="5">
        <v>664566559707</v>
      </c>
      <c r="O88" s="5">
        <v>629203673926</v>
      </c>
      <c r="P88" s="5">
        <v>824176454137</v>
      </c>
      <c r="Q88" s="5">
        <v>841180578033</v>
      </c>
      <c r="R88" s="5">
        <v>709583883699</v>
      </c>
      <c r="S88" s="5">
        <v>731258691057</v>
      </c>
      <c r="T88" s="5">
        <v>556324706587</v>
      </c>
      <c r="U88" s="5">
        <v>490442425485</v>
      </c>
      <c r="V88" s="5">
        <v>369492031597</v>
      </c>
      <c r="W88" s="5">
        <v>382029527030</v>
      </c>
      <c r="X88" s="5">
        <v>354581146113</v>
      </c>
      <c r="Y88" s="5">
        <v>352349686621</v>
      </c>
      <c r="Z88" s="5">
        <v>288225596098</v>
      </c>
    </row>
    <row r="89" spans="3:26" ht="15.5" x14ac:dyDescent="0.35">
      <c r="C89" t="s">
        <v>116</v>
      </c>
    </row>
    <row r="90" spans="3:26" ht="15.5" x14ac:dyDescent="0.35">
      <c r="C90" t="s">
        <v>117</v>
      </c>
      <c r="D90" s="5">
        <v>32438181990</v>
      </c>
      <c r="E90" s="5">
        <v>36566221900</v>
      </c>
      <c r="F90" s="5">
        <v>36279782794</v>
      </c>
      <c r="G90" s="5">
        <v>35004646752</v>
      </c>
      <c r="I90" s="5">
        <v>36566221900</v>
      </c>
      <c r="J90" s="5">
        <v>39220166470</v>
      </c>
      <c r="K90" s="5">
        <v>45444232435</v>
      </c>
      <c r="L90" s="5">
        <v>27254676324</v>
      </c>
      <c r="M90" s="5">
        <v>30399352362</v>
      </c>
      <c r="N90" s="5">
        <v>24449142898</v>
      </c>
      <c r="O90" s="5">
        <v>31430924426</v>
      </c>
      <c r="P90" s="5">
        <v>27184185290</v>
      </c>
      <c r="Q90" s="5">
        <v>26333195388</v>
      </c>
      <c r="R90" s="5">
        <v>26241614930</v>
      </c>
      <c r="S90" s="5">
        <v>24019774150</v>
      </c>
      <c r="T90" s="5">
        <v>13923182904</v>
      </c>
      <c r="U90" s="5">
        <v>13486038840</v>
      </c>
      <c r="V90" s="5">
        <v>11511300652</v>
      </c>
      <c r="W90" s="5">
        <v>9668378311</v>
      </c>
      <c r="X90" s="5">
        <v>8460313124</v>
      </c>
      <c r="Y90" s="5">
        <v>4835737858</v>
      </c>
      <c r="Z90" s="5">
        <v>6224415018</v>
      </c>
    </row>
    <row r="91" spans="3:26" ht="15.5" x14ac:dyDescent="0.35">
      <c r="C91" t="s">
        <v>118</v>
      </c>
      <c r="D91" s="5">
        <v>478564770754</v>
      </c>
      <c r="E91" s="5">
        <v>487990399992</v>
      </c>
      <c r="F91" s="5">
        <v>488226530166</v>
      </c>
      <c r="G91" s="5">
        <v>493379688862</v>
      </c>
      <c r="I91" s="5">
        <v>487990399992</v>
      </c>
      <c r="J91" s="5">
        <v>464130916652</v>
      </c>
      <c r="K91" s="5">
        <v>464313250268</v>
      </c>
      <c r="L91" s="5">
        <v>498613362988</v>
      </c>
      <c r="M91" s="5">
        <v>515806733821</v>
      </c>
      <c r="N91" s="5">
        <v>552917461644</v>
      </c>
      <c r="O91" s="5">
        <v>586699930470</v>
      </c>
      <c r="P91" s="5">
        <v>524053587271</v>
      </c>
      <c r="Q91" s="5">
        <v>440422767236</v>
      </c>
      <c r="R91" s="5">
        <v>387738747365</v>
      </c>
      <c r="S91" s="5">
        <v>403005081573</v>
      </c>
      <c r="T91" s="5">
        <v>377745435931</v>
      </c>
      <c r="U91" s="5">
        <v>342883472236</v>
      </c>
      <c r="V91" s="5">
        <v>171839026968</v>
      </c>
      <c r="W91" s="5">
        <v>180174436949</v>
      </c>
      <c r="X91" s="5">
        <v>177453591117</v>
      </c>
      <c r="Y91" s="5">
        <v>181666118391</v>
      </c>
      <c r="Z91" s="5">
        <v>187338266136</v>
      </c>
    </row>
    <row r="92" spans="3:26" ht="15.5" x14ac:dyDescent="0.35">
      <c r="C92" t="s">
        <v>120</v>
      </c>
      <c r="D92" s="5">
        <v>514924390821</v>
      </c>
      <c r="E92" s="5">
        <v>549850874224</v>
      </c>
      <c r="F92" s="5">
        <v>530525260390</v>
      </c>
      <c r="G92" s="5">
        <v>533602489921</v>
      </c>
      <c r="I92" s="5">
        <v>549850874224</v>
      </c>
      <c r="J92" s="5">
        <v>507860517087</v>
      </c>
      <c r="K92" s="5">
        <v>515352066861</v>
      </c>
      <c r="L92" s="5">
        <v>529177665779</v>
      </c>
      <c r="M92" s="5">
        <v>552034964359</v>
      </c>
      <c r="N92" s="5">
        <v>581140677255</v>
      </c>
      <c r="O92" s="5">
        <v>624446734449</v>
      </c>
      <c r="P92" s="5">
        <v>567240010375</v>
      </c>
      <c r="Q92" s="5">
        <v>487111149583</v>
      </c>
      <c r="R92" s="5">
        <v>432689136851</v>
      </c>
      <c r="S92" s="5">
        <v>445834977809</v>
      </c>
      <c r="T92" s="5">
        <v>395852736460</v>
      </c>
      <c r="U92" s="5">
        <v>359791416701</v>
      </c>
      <c r="V92" s="5">
        <v>201072020158</v>
      </c>
      <c r="W92" s="5">
        <v>205537458448</v>
      </c>
      <c r="X92" s="5">
        <v>203143669109</v>
      </c>
      <c r="Y92" s="5">
        <v>198341780283</v>
      </c>
      <c r="Z92" s="5">
        <v>197496257615</v>
      </c>
    </row>
    <row r="93" spans="3:26" ht="15.5" x14ac:dyDescent="0.35">
      <c r="C93" t="s">
        <v>121</v>
      </c>
      <c r="D93" s="5">
        <v>1193284959227</v>
      </c>
      <c r="E93" s="5">
        <v>1210806927973</v>
      </c>
      <c r="F93" s="5">
        <v>1210355376783</v>
      </c>
      <c r="G93" s="5">
        <v>1261414602844</v>
      </c>
      <c r="I93" s="5">
        <v>1210806927973</v>
      </c>
      <c r="J93" s="5">
        <v>1132009903123</v>
      </c>
      <c r="K93" s="5">
        <v>1128518916364</v>
      </c>
      <c r="L93" s="5">
        <v>1289211450108</v>
      </c>
      <c r="M93" s="5">
        <v>1353868759222</v>
      </c>
      <c r="N93" s="5">
        <v>1245707236962</v>
      </c>
      <c r="O93" s="5">
        <v>1253650408375</v>
      </c>
      <c r="P93" s="5">
        <v>1391416464512</v>
      </c>
      <c r="Q93" s="5">
        <v>1328291727616</v>
      </c>
      <c r="R93" s="5">
        <v>1142273020550</v>
      </c>
      <c r="S93" s="5">
        <v>1177093668866</v>
      </c>
      <c r="T93" s="5">
        <v>952177443047</v>
      </c>
      <c r="U93" s="5">
        <v>850233842186</v>
      </c>
      <c r="V93" s="5">
        <v>570564051755</v>
      </c>
      <c r="W93" s="5">
        <v>587566985478</v>
      </c>
      <c r="X93" s="5">
        <v>557724815222</v>
      </c>
      <c r="Y93" s="5">
        <v>550691466904</v>
      </c>
      <c r="Z93" s="5">
        <v>485721853713</v>
      </c>
    </row>
    <row r="94" spans="3:26" ht="15.5" x14ac:dyDescent="0.35">
      <c r="C94" t="s">
        <v>122</v>
      </c>
    </row>
    <row r="95" spans="3:26" ht="15.5" x14ac:dyDescent="0.35">
      <c r="C95" t="s">
        <v>123</v>
      </c>
    </row>
    <row r="96" spans="3:26" ht="15.5" x14ac:dyDescent="0.35">
      <c r="C96" t="s">
        <v>124</v>
      </c>
      <c r="D96" s="5">
        <v>269766093537</v>
      </c>
      <c r="E96" s="5">
        <v>352217753303</v>
      </c>
      <c r="F96" s="5">
        <v>367405825075</v>
      </c>
      <c r="G96" s="5">
        <v>421753485997</v>
      </c>
      <c r="I96" s="5">
        <v>352217753303</v>
      </c>
      <c r="J96" s="5">
        <v>229733028554</v>
      </c>
      <c r="K96" s="5">
        <v>211228716990</v>
      </c>
      <c r="L96" s="5">
        <v>327160892732</v>
      </c>
      <c r="M96" s="5">
        <v>435830087460</v>
      </c>
      <c r="N96" s="5">
        <v>403756303700</v>
      </c>
      <c r="O96" s="5">
        <v>507508226950</v>
      </c>
      <c r="P96" s="5">
        <v>704831802004</v>
      </c>
      <c r="Q96" s="5">
        <v>709035285125</v>
      </c>
      <c r="R96" s="5">
        <v>575996641235</v>
      </c>
      <c r="S96" s="5">
        <v>632245408415</v>
      </c>
      <c r="T96" s="5">
        <v>406688594384</v>
      </c>
      <c r="U96" s="5">
        <v>339511722996</v>
      </c>
      <c r="V96" s="5">
        <v>232231315524</v>
      </c>
      <c r="W96" s="5">
        <v>281284788312</v>
      </c>
      <c r="X96" s="5">
        <v>279997144464</v>
      </c>
      <c r="Y96" s="5">
        <v>294337680313</v>
      </c>
      <c r="Z96" s="5">
        <v>241053562388</v>
      </c>
    </row>
    <row r="97" spans="3:26" ht="15.5" x14ac:dyDescent="0.35">
      <c r="C97" t="s">
        <v>125</v>
      </c>
      <c r="D97" s="5">
        <v>30059833476</v>
      </c>
      <c r="E97" s="5">
        <v>77478143188</v>
      </c>
      <c r="F97" s="5">
        <v>112138037061</v>
      </c>
      <c r="G97" s="5">
        <v>80397033613</v>
      </c>
      <c r="I97" s="5">
        <v>77478143188</v>
      </c>
      <c r="J97" s="5">
        <v>35020377846</v>
      </c>
      <c r="K97" s="5">
        <v>11079832445</v>
      </c>
      <c r="L97" s="5">
        <v>107403869834</v>
      </c>
      <c r="M97" s="5">
        <v>181360723850</v>
      </c>
      <c r="N97" s="5">
        <v>106855060463</v>
      </c>
      <c r="O97" s="5">
        <v>234387106761</v>
      </c>
      <c r="P97" s="5">
        <v>353865486246</v>
      </c>
      <c r="Q97" s="5">
        <v>379952195057</v>
      </c>
      <c r="R97" s="5">
        <v>210988072533</v>
      </c>
      <c r="S97" s="5">
        <v>330983017278</v>
      </c>
      <c r="T97" s="5">
        <v>181368951826</v>
      </c>
      <c r="U97" s="5">
        <v>121154701909</v>
      </c>
      <c r="V97" s="5">
        <v>75502234746</v>
      </c>
      <c r="W97" s="5">
        <v>118722732211</v>
      </c>
      <c r="X97" s="5">
        <v>165205825369</v>
      </c>
      <c r="Y97" s="5">
        <v>99052479383</v>
      </c>
      <c r="Z97" s="5">
        <v>75073396970</v>
      </c>
    </row>
    <row r="98" spans="3:26" ht="15.5" x14ac:dyDescent="0.35">
      <c r="C98" t="s">
        <v>127</v>
      </c>
      <c r="D98" s="5">
        <v>214274312921</v>
      </c>
      <c r="E98" s="5">
        <v>238649898616</v>
      </c>
      <c r="F98" s="5">
        <v>200347056141</v>
      </c>
      <c r="G98" s="5">
        <v>291946984465</v>
      </c>
      <c r="I98" s="5">
        <v>238649898616</v>
      </c>
      <c r="J98" s="5">
        <v>123237763207</v>
      </c>
      <c r="K98" s="5">
        <v>113041343203</v>
      </c>
      <c r="L98" s="5">
        <v>111607669072</v>
      </c>
      <c r="M98" s="5">
        <v>134679558236</v>
      </c>
      <c r="N98" s="5">
        <v>207906859932</v>
      </c>
      <c r="O98" s="5">
        <v>198904098732</v>
      </c>
      <c r="P98" s="5">
        <v>256715418541</v>
      </c>
      <c r="Q98" s="5">
        <v>234221303042</v>
      </c>
      <c r="R98" s="5">
        <v>284747849255</v>
      </c>
      <c r="S98" s="5">
        <v>251122027101</v>
      </c>
      <c r="T98" s="5">
        <v>185857676858</v>
      </c>
      <c r="U98" s="5">
        <v>190383375394</v>
      </c>
      <c r="V98" s="5">
        <v>130475320708</v>
      </c>
      <c r="W98" s="5">
        <v>141751615734</v>
      </c>
      <c r="X98" s="5">
        <v>96961938872</v>
      </c>
      <c r="Y98" s="5">
        <v>146427578918</v>
      </c>
      <c r="Z98" s="5">
        <v>105232950935</v>
      </c>
    </row>
    <row r="99" spans="3:26" ht="15.5" x14ac:dyDescent="0.35">
      <c r="C99" t="s">
        <v>129</v>
      </c>
      <c r="D99" s="5">
        <v>2611292057</v>
      </c>
      <c r="E99" s="5">
        <v>2038743423</v>
      </c>
      <c r="F99" s="5">
        <v>995783588</v>
      </c>
      <c r="G99" s="5">
        <v>1224380954</v>
      </c>
      <c r="I99" s="5">
        <v>2038743423</v>
      </c>
      <c r="J99" s="5">
        <v>4295492394</v>
      </c>
      <c r="K99" s="5">
        <v>1396521065</v>
      </c>
      <c r="L99" s="5">
        <v>2440913403</v>
      </c>
      <c r="M99" s="5">
        <v>13872836430</v>
      </c>
      <c r="N99" s="5">
        <v>13145637297</v>
      </c>
      <c r="O99" s="5">
        <v>3224725472</v>
      </c>
      <c r="P99" s="5">
        <v>5564932604</v>
      </c>
      <c r="Q99" s="5">
        <v>1695036094</v>
      </c>
      <c r="R99" s="5">
        <v>2212363241</v>
      </c>
      <c r="S99" s="5">
        <v>2954411975</v>
      </c>
      <c r="T99" s="5">
        <v>5984649856</v>
      </c>
      <c r="U99" s="5">
        <v>3981499319</v>
      </c>
      <c r="V99" s="5">
        <v>1390080783</v>
      </c>
      <c r="W99" s="5">
        <v>9418743302</v>
      </c>
      <c r="X99" s="5">
        <v>9807862455</v>
      </c>
      <c r="Y99" s="5">
        <v>6202331838</v>
      </c>
      <c r="Z99" s="5">
        <v>9274886865</v>
      </c>
    </row>
    <row r="100" spans="3:26" ht="15.5" x14ac:dyDescent="0.35">
      <c r="C100" t="s">
        <v>132</v>
      </c>
      <c r="D100" s="5">
        <v>13335987190</v>
      </c>
      <c r="E100" s="5">
        <v>31972129426</v>
      </c>
      <c r="F100" s="5">
        <v>26572725350</v>
      </c>
      <c r="G100" s="5">
        <v>22680313765</v>
      </c>
      <c r="I100" s="5">
        <v>31972129426</v>
      </c>
      <c r="J100" s="5">
        <v>29432079390</v>
      </c>
      <c r="K100" s="5">
        <v>27720504161</v>
      </c>
      <c r="L100" s="5">
        <v>24130064616</v>
      </c>
      <c r="M100" s="5">
        <v>10105671546</v>
      </c>
      <c r="N100" s="5">
        <v>7035842532</v>
      </c>
      <c r="O100" s="5">
        <v>7927465468</v>
      </c>
      <c r="P100" s="5">
        <v>19700380707</v>
      </c>
      <c r="Q100" s="5">
        <v>23811677248</v>
      </c>
      <c r="R100" s="5">
        <v>20585555566</v>
      </c>
      <c r="S100" s="5">
        <v>20411822535</v>
      </c>
      <c r="T100" s="5">
        <v>15520646730</v>
      </c>
      <c r="U100" s="5">
        <v>12166869323</v>
      </c>
      <c r="V100" s="5">
        <v>7986451765</v>
      </c>
      <c r="W100" s="5">
        <v>4980078380</v>
      </c>
      <c r="X100" s="5">
        <v>4901476374</v>
      </c>
      <c r="Y100" s="5">
        <v>7204320577</v>
      </c>
      <c r="Z100" s="5">
        <v>5674057813</v>
      </c>
    </row>
    <row r="101" spans="3:26" ht="15.5" x14ac:dyDescent="0.35">
      <c r="C101" t="s">
        <v>332</v>
      </c>
      <c r="O101" s="5">
        <v>27125000</v>
      </c>
      <c r="W101" s="5">
        <v>252676002</v>
      </c>
    </row>
    <row r="102" spans="3:26" ht="15.5" x14ac:dyDescent="0.35">
      <c r="C102" t="s">
        <v>131</v>
      </c>
      <c r="D102" s="5">
        <v>-2325674456</v>
      </c>
      <c r="E102" s="5">
        <v>2076717652</v>
      </c>
      <c r="F102" s="5">
        <v>11452104086</v>
      </c>
      <c r="G102" s="5">
        <v>4239558866</v>
      </c>
      <c r="I102" s="5">
        <v>2076717652</v>
      </c>
      <c r="J102" s="5">
        <v>3544071864</v>
      </c>
      <c r="K102" s="5">
        <v>17322114005</v>
      </c>
      <c r="L102" s="5">
        <v>8172919144</v>
      </c>
      <c r="M102" s="5">
        <v>12297994721</v>
      </c>
      <c r="N102" s="5">
        <v>10368771676</v>
      </c>
      <c r="O102" s="5">
        <v>11632575685</v>
      </c>
      <c r="P102" s="5">
        <v>4800577159</v>
      </c>
      <c r="Q102" s="5">
        <v>14219555559</v>
      </c>
      <c r="R102" s="5">
        <v>16001744033</v>
      </c>
      <c r="S102" s="5">
        <v>2163587455</v>
      </c>
      <c r="T102" s="5">
        <v>4370012787</v>
      </c>
      <c r="U102" s="5">
        <v>3759948368</v>
      </c>
      <c r="V102" s="5">
        <v>7391810310</v>
      </c>
      <c r="W102" s="5">
        <v>5335305689</v>
      </c>
      <c r="X102" s="5">
        <v>2790988065</v>
      </c>
      <c r="Y102" s="5">
        <v>3843879459</v>
      </c>
      <c r="Z102" s="5">
        <v>4913271954</v>
      </c>
    </row>
    <row r="103" spans="3:26" ht="15.5" x14ac:dyDescent="0.35">
      <c r="C103" t="s">
        <v>134</v>
      </c>
    </row>
    <row r="104" spans="3:26" ht="15.5" x14ac:dyDescent="0.35">
      <c r="C104" t="s">
        <v>135</v>
      </c>
      <c r="F104" s="5">
        <v>3500000000</v>
      </c>
      <c r="G104" s="5">
        <v>7000000000</v>
      </c>
      <c r="J104" s="5">
        <v>14000000000</v>
      </c>
      <c r="K104" s="5">
        <v>47986666668</v>
      </c>
      <c r="L104" s="5">
        <v>138646666652</v>
      </c>
      <c r="M104" s="5">
        <v>129580666652</v>
      </c>
      <c r="N104" s="5">
        <v>110369666660</v>
      </c>
      <c r="O104" s="5">
        <v>65752000000</v>
      </c>
      <c r="P104" s="5">
        <v>70216000000</v>
      </c>
      <c r="Q104" s="5">
        <v>70030000000</v>
      </c>
      <c r="R104" s="5">
        <v>80535000000</v>
      </c>
      <c r="S104" s="5">
        <v>99850000000</v>
      </c>
      <c r="T104" s="5">
        <v>119150000000</v>
      </c>
      <c r="U104" s="5">
        <v>127950000000</v>
      </c>
      <c r="V104" s="5">
        <v>2412481205</v>
      </c>
      <c r="W104" s="5">
        <v>1808612191</v>
      </c>
      <c r="Z104" s="5">
        <v>270600384</v>
      </c>
    </row>
    <row r="105" spans="3:26" ht="15.5" x14ac:dyDescent="0.35">
      <c r="C105" t="s">
        <v>137</v>
      </c>
      <c r="T105" s="5">
        <v>62261492</v>
      </c>
      <c r="U105" s="5">
        <v>103542161</v>
      </c>
      <c r="V105" s="5">
        <v>296894594</v>
      </c>
      <c r="W105" s="5">
        <v>38655722</v>
      </c>
      <c r="X105" s="5">
        <v>305796661</v>
      </c>
      <c r="Y105" s="5">
        <v>399468860</v>
      </c>
      <c r="Z105" s="5">
        <v>224885500</v>
      </c>
    </row>
    <row r="106" spans="3:26" ht="15.5" x14ac:dyDescent="0.35">
      <c r="C106" t="s">
        <v>511</v>
      </c>
      <c r="M106" s="5">
        <v>127286554</v>
      </c>
      <c r="N106" s="5">
        <v>516502622</v>
      </c>
      <c r="O106" s="5">
        <v>1388432920</v>
      </c>
      <c r="P106" s="5">
        <v>3133689123</v>
      </c>
      <c r="Q106" s="5">
        <v>2705625923</v>
      </c>
      <c r="S106" s="5">
        <v>273092403</v>
      </c>
      <c r="T106" s="5">
        <v>745960095</v>
      </c>
      <c r="U106" s="5">
        <v>1766677054</v>
      </c>
    </row>
    <row r="107" spans="3:26" ht="15.5" x14ac:dyDescent="0.35">
      <c r="C107" t="s">
        <v>138</v>
      </c>
      <c r="D107" s="5">
        <v>11666666664</v>
      </c>
      <c r="F107" s="5">
        <v>15833333338</v>
      </c>
      <c r="G107" s="5">
        <v>21133333336</v>
      </c>
      <c r="J107" s="5">
        <v>33986666648</v>
      </c>
      <c r="K107" s="5">
        <v>38959999984</v>
      </c>
      <c r="L107" s="5">
        <v>49084000004</v>
      </c>
      <c r="M107" s="5">
        <v>51201693428</v>
      </c>
      <c r="N107" s="5">
        <v>39366973036</v>
      </c>
      <c r="O107" s="5">
        <v>27220467419</v>
      </c>
      <c r="P107" s="5">
        <v>58702721195</v>
      </c>
      <c r="Q107" s="5">
        <v>50670498235</v>
      </c>
      <c r="R107" s="5">
        <v>36373092403</v>
      </c>
      <c r="S107" s="5">
        <v>20712672295</v>
      </c>
      <c r="T107" s="5">
        <v>10827450114</v>
      </c>
      <c r="U107" s="5">
        <v>4336184204</v>
      </c>
      <c r="V107" s="5">
        <v>1296172853</v>
      </c>
      <c r="W107" s="5">
        <v>823636994</v>
      </c>
      <c r="X107" s="5">
        <v>329053329</v>
      </c>
      <c r="Y107" s="5">
        <v>568556769</v>
      </c>
      <c r="Z107" s="5">
        <v>14608687821</v>
      </c>
    </row>
    <row r="108" spans="3:26" ht="15.5" x14ac:dyDescent="0.35">
      <c r="C108" t="s">
        <v>139</v>
      </c>
      <c r="D108" s="5">
        <v>122185733141</v>
      </c>
      <c r="E108" s="5">
        <v>65171930086</v>
      </c>
      <c r="F108" s="5">
        <v>66871961740</v>
      </c>
      <c r="G108" s="5">
        <v>69058455259</v>
      </c>
      <c r="I108" s="5">
        <v>65171930086</v>
      </c>
      <c r="J108" s="5">
        <v>77138474806</v>
      </c>
      <c r="K108" s="5">
        <v>132944645506</v>
      </c>
      <c r="L108" s="5">
        <v>224149421230</v>
      </c>
      <c r="M108" s="5">
        <v>216525129971</v>
      </c>
      <c r="N108" s="5">
        <v>178482727620</v>
      </c>
      <c r="O108" s="5">
        <v>137936772408</v>
      </c>
      <c r="P108" s="5">
        <v>131413633107</v>
      </c>
      <c r="Q108" s="5">
        <v>133716941390</v>
      </c>
      <c r="R108" s="5">
        <v>146492093211</v>
      </c>
      <c r="S108" s="5">
        <v>165926971377</v>
      </c>
      <c r="T108" s="5">
        <v>148990821725</v>
      </c>
      <c r="U108" s="5">
        <v>158713231617</v>
      </c>
      <c r="V108" s="5">
        <v>22326620852</v>
      </c>
      <c r="W108" s="5">
        <v>27113142580</v>
      </c>
      <c r="X108" s="5">
        <v>22187348632</v>
      </c>
      <c r="Y108" s="5">
        <v>17705618220</v>
      </c>
      <c r="Z108" s="5">
        <v>16530638009</v>
      </c>
    </row>
    <row r="109" spans="3:26" ht="15.5" x14ac:dyDescent="0.35">
      <c r="C109" t="s">
        <v>140</v>
      </c>
      <c r="D109" s="5">
        <v>122185733141</v>
      </c>
      <c r="E109" s="5">
        <v>65171930086</v>
      </c>
      <c r="F109" s="5">
        <v>66871961740</v>
      </c>
      <c r="G109" s="5">
        <v>69058455259</v>
      </c>
      <c r="I109" s="5">
        <v>65171930086</v>
      </c>
      <c r="J109" s="5">
        <v>77138474806</v>
      </c>
      <c r="K109" s="5">
        <v>132944645506</v>
      </c>
      <c r="L109" s="5">
        <v>224149421230</v>
      </c>
      <c r="M109" s="5">
        <v>216525129971</v>
      </c>
      <c r="N109" s="5">
        <v>178482727620</v>
      </c>
      <c r="O109" s="5">
        <v>137936772408</v>
      </c>
      <c r="P109" s="5">
        <v>131413633107</v>
      </c>
      <c r="Q109" s="5">
        <v>133716941390</v>
      </c>
      <c r="R109" s="5">
        <v>146492093211</v>
      </c>
      <c r="S109" s="5">
        <v>165926971377</v>
      </c>
      <c r="T109" s="5">
        <v>148990821725</v>
      </c>
      <c r="U109" s="5">
        <v>158713231617</v>
      </c>
      <c r="V109" s="5">
        <v>22326620852</v>
      </c>
      <c r="W109" s="5">
        <v>27113142580</v>
      </c>
      <c r="X109" s="5">
        <v>22187348632</v>
      </c>
      <c r="Y109" s="5">
        <v>17705618220</v>
      </c>
      <c r="Z109" s="5">
        <v>16530638009</v>
      </c>
    </row>
    <row r="110" spans="3:26" ht="15.5" x14ac:dyDescent="0.35">
      <c r="C110" t="s">
        <v>144</v>
      </c>
      <c r="D110" s="5">
        <v>58333333336</v>
      </c>
    </row>
    <row r="111" spans="3:26" ht="15.5" x14ac:dyDescent="0.35">
      <c r="C111" t="s">
        <v>145</v>
      </c>
      <c r="D111" s="5">
        <v>58333333336</v>
      </c>
      <c r="F111" s="5">
        <v>3500000000</v>
      </c>
      <c r="G111" s="5">
        <v>7000000000</v>
      </c>
      <c r="J111" s="5">
        <v>14000000000</v>
      </c>
      <c r="K111" s="5">
        <v>47986666668</v>
      </c>
      <c r="L111" s="5">
        <v>138646666652</v>
      </c>
      <c r="M111" s="5">
        <v>129707953206</v>
      </c>
      <c r="N111" s="5">
        <v>110886169282</v>
      </c>
      <c r="O111" s="5">
        <v>67140432920</v>
      </c>
      <c r="P111" s="5">
        <v>73349689123</v>
      </c>
      <c r="Q111" s="5">
        <v>72735625923</v>
      </c>
      <c r="R111" s="5">
        <v>80535000000</v>
      </c>
      <c r="S111" s="5">
        <v>100123092403</v>
      </c>
      <c r="T111" s="5">
        <v>119958221587</v>
      </c>
      <c r="U111" s="5">
        <v>129820219215</v>
      </c>
      <c r="V111" s="5">
        <v>2709375799</v>
      </c>
      <c r="W111" s="5">
        <v>1847267913</v>
      </c>
      <c r="X111" s="5">
        <v>305796661</v>
      </c>
      <c r="Y111" s="5">
        <v>399468860</v>
      </c>
      <c r="Z111" s="5">
        <v>495485884</v>
      </c>
    </row>
    <row r="112" spans="3:26" ht="15.5" x14ac:dyDescent="0.35">
      <c r="C112" t="s">
        <v>147</v>
      </c>
      <c r="D112" s="5">
        <v>391951826678</v>
      </c>
      <c r="E112" s="5">
        <v>417389683389</v>
      </c>
      <c r="F112" s="5">
        <v>434277786815</v>
      </c>
      <c r="G112" s="5">
        <v>490811941256</v>
      </c>
      <c r="I112" s="5">
        <v>417389683389</v>
      </c>
      <c r="J112" s="5">
        <v>306871503360</v>
      </c>
      <c r="K112" s="5">
        <v>344173362496</v>
      </c>
      <c r="L112" s="5">
        <v>551310313962</v>
      </c>
      <c r="M112" s="5">
        <v>652355217431</v>
      </c>
      <c r="N112" s="5">
        <v>582239031320</v>
      </c>
      <c r="O112" s="5">
        <v>645444999358</v>
      </c>
      <c r="P112" s="5">
        <v>836245435111</v>
      </c>
      <c r="Q112" s="5">
        <v>842752226515</v>
      </c>
      <c r="R112" s="5">
        <v>722488734446</v>
      </c>
      <c r="S112" s="5">
        <v>798172379792</v>
      </c>
      <c r="T112" s="5">
        <v>555679416109</v>
      </c>
      <c r="U112" s="5">
        <v>498224954613</v>
      </c>
      <c r="V112" s="5">
        <v>254557936376</v>
      </c>
      <c r="W112" s="5">
        <v>308397930892</v>
      </c>
      <c r="X112" s="5">
        <v>302184493096</v>
      </c>
      <c r="Y112" s="5">
        <v>312043298533</v>
      </c>
      <c r="Z112" s="5">
        <v>257584200397</v>
      </c>
    </row>
    <row r="113" spans="2:26" ht="15.5" x14ac:dyDescent="0.35">
      <c r="C113" t="s">
        <v>148</v>
      </c>
    </row>
    <row r="114" spans="2:26" ht="15.5" x14ac:dyDescent="0.35">
      <c r="C114" t="s">
        <v>149</v>
      </c>
      <c r="D114" s="5">
        <v>202500000000</v>
      </c>
      <c r="E114" s="5">
        <v>202500000000</v>
      </c>
      <c r="F114" s="5">
        <v>202500000000</v>
      </c>
      <c r="G114" s="5">
        <v>202500000000</v>
      </c>
      <c r="I114" s="5">
        <v>202500000000</v>
      </c>
      <c r="J114" s="5">
        <v>202500000000</v>
      </c>
      <c r="K114" s="5">
        <v>202500000000</v>
      </c>
      <c r="L114" s="5">
        <v>202500000000</v>
      </c>
      <c r="M114" s="5">
        <v>202500000000</v>
      </c>
      <c r="N114" s="5">
        <v>202500000000</v>
      </c>
      <c r="O114" s="5">
        <v>202500000000</v>
      </c>
      <c r="P114" s="5">
        <v>202500000000</v>
      </c>
      <c r="Q114" s="5">
        <v>202500000000</v>
      </c>
      <c r="R114" s="5">
        <v>202500000000</v>
      </c>
      <c r="S114" s="5">
        <v>202500000000</v>
      </c>
      <c r="T114" s="5">
        <v>202500000000</v>
      </c>
      <c r="U114" s="5">
        <v>202500000000</v>
      </c>
      <c r="V114" s="5">
        <v>202500000000</v>
      </c>
      <c r="W114" s="5">
        <v>202500000000</v>
      </c>
      <c r="X114" s="5">
        <v>202500000000</v>
      </c>
      <c r="Y114" s="5">
        <v>202500000000</v>
      </c>
      <c r="Z114" s="5">
        <v>202500000000</v>
      </c>
    </row>
    <row r="115" spans="2:26" ht="15.5" x14ac:dyDescent="0.35">
      <c r="C115" t="s">
        <v>151</v>
      </c>
      <c r="D115" s="5">
        <v>-6438206728</v>
      </c>
      <c r="E115" s="5">
        <v>-6438206728</v>
      </c>
      <c r="F115" s="5">
        <v>-6438206728</v>
      </c>
      <c r="G115" s="5">
        <v>-6438206728</v>
      </c>
      <c r="I115" s="5">
        <v>-6438206728</v>
      </c>
      <c r="J115" s="5">
        <v>-6438206728</v>
      </c>
      <c r="K115" s="5">
        <v>-6438206728</v>
      </c>
      <c r="L115" s="5">
        <v>-6438206728</v>
      </c>
    </row>
    <row r="116" spans="2:26" ht="15.5" x14ac:dyDescent="0.35">
      <c r="C116" t="s">
        <v>152</v>
      </c>
      <c r="D116" s="5">
        <v>597083541879</v>
      </c>
      <c r="E116" s="5">
        <v>588159306375</v>
      </c>
      <c r="F116" s="5">
        <v>569729332586</v>
      </c>
      <c r="G116" s="5">
        <v>563244246451</v>
      </c>
      <c r="I116" s="5">
        <v>588159306375</v>
      </c>
      <c r="J116" s="5">
        <v>615759669088</v>
      </c>
      <c r="K116" s="5">
        <v>570937090491</v>
      </c>
      <c r="L116" s="5">
        <v>521845922725</v>
      </c>
      <c r="M116" s="5">
        <v>499013541791</v>
      </c>
      <c r="N116" s="5">
        <v>513229952151</v>
      </c>
      <c r="O116" s="5">
        <v>453101070845</v>
      </c>
      <c r="P116" s="5">
        <v>389010167338</v>
      </c>
      <c r="Q116" s="5">
        <v>312248265127</v>
      </c>
      <c r="R116" s="5">
        <v>243283056578</v>
      </c>
      <c r="S116" s="5">
        <v>196155707511</v>
      </c>
      <c r="T116" s="5">
        <v>193998026938</v>
      </c>
      <c r="U116" s="5">
        <v>149508887573</v>
      </c>
      <c r="V116" s="5">
        <v>109899715483</v>
      </c>
      <c r="W116" s="5">
        <v>73062654690</v>
      </c>
      <c r="X116" s="5">
        <v>49433922230</v>
      </c>
      <c r="Y116" s="5">
        <v>32541768475</v>
      </c>
      <c r="Z116" s="5">
        <v>22031253420</v>
      </c>
    </row>
    <row r="117" spans="2:26" ht="15.5" x14ac:dyDescent="0.35">
      <c r="C117" t="s">
        <v>153</v>
      </c>
      <c r="D117" s="5">
        <v>37120000000</v>
      </c>
      <c r="E117" s="5">
        <v>37120000000</v>
      </c>
      <c r="F117" s="5">
        <v>37120000000</v>
      </c>
      <c r="G117" s="5">
        <v>37120000000</v>
      </c>
      <c r="I117" s="5">
        <v>37120000000</v>
      </c>
      <c r="J117" s="5">
        <v>35120000000</v>
      </c>
      <c r="K117" s="5">
        <v>33120000000</v>
      </c>
      <c r="L117" s="5">
        <v>32120000000</v>
      </c>
      <c r="M117" s="5">
        <v>30000000000</v>
      </c>
      <c r="N117" s="5">
        <v>29000000000</v>
      </c>
      <c r="O117" s="5">
        <v>28000000000</v>
      </c>
      <c r="P117" s="5">
        <v>27000000000</v>
      </c>
      <c r="Q117" s="5">
        <v>26000000000</v>
      </c>
      <c r="R117" s="5">
        <v>25000000000</v>
      </c>
      <c r="S117" s="5">
        <v>23000000000</v>
      </c>
      <c r="T117" s="5">
        <v>22000000000</v>
      </c>
      <c r="U117" s="5">
        <v>21000000000</v>
      </c>
      <c r="V117" s="5">
        <v>20000000000</v>
      </c>
      <c r="W117" s="5">
        <v>17750000000</v>
      </c>
      <c r="X117" s="5">
        <v>10950000000</v>
      </c>
    </row>
    <row r="118" spans="2:26" ht="15.5" x14ac:dyDescent="0.35">
      <c r="C118" t="s">
        <v>154</v>
      </c>
      <c r="D118" s="5">
        <v>559963541879</v>
      </c>
      <c r="E118" s="5">
        <v>551039306375</v>
      </c>
      <c r="F118" s="5">
        <v>532609332586</v>
      </c>
      <c r="G118" s="5">
        <v>526124246451</v>
      </c>
      <c r="I118" s="5">
        <v>551039306375</v>
      </c>
      <c r="J118" s="5">
        <v>580639669088</v>
      </c>
      <c r="K118" s="5">
        <v>537817090491</v>
      </c>
      <c r="L118" s="5">
        <v>489725922725</v>
      </c>
      <c r="M118" s="5">
        <v>469013541791</v>
      </c>
      <c r="N118" s="5">
        <v>484229952151</v>
      </c>
      <c r="O118" s="5">
        <v>425101070845</v>
      </c>
      <c r="P118" s="5">
        <v>362010167338</v>
      </c>
      <c r="Q118" s="5">
        <v>286248265127</v>
      </c>
      <c r="R118" s="5">
        <v>218283056578</v>
      </c>
      <c r="S118" s="5">
        <v>173155707511</v>
      </c>
      <c r="T118" s="5">
        <v>171998026938</v>
      </c>
      <c r="U118" s="5">
        <v>128508887573</v>
      </c>
      <c r="V118" s="5">
        <v>89899715483</v>
      </c>
      <c r="W118" s="5">
        <v>55312654690</v>
      </c>
      <c r="X118" s="5">
        <v>38483922230</v>
      </c>
    </row>
    <row r="119" spans="2:26" ht="15.5" x14ac:dyDescent="0.35">
      <c r="C119" t="s">
        <v>155</v>
      </c>
      <c r="D119" s="5">
        <v>597083541879</v>
      </c>
      <c r="E119" s="5">
        <v>588159306375</v>
      </c>
      <c r="F119" s="5">
        <v>569729332586</v>
      </c>
      <c r="G119" s="5">
        <v>563244246451</v>
      </c>
      <c r="I119" s="5">
        <v>588159306375</v>
      </c>
      <c r="J119" s="5">
        <v>615759669088</v>
      </c>
      <c r="K119" s="5">
        <v>570937090491</v>
      </c>
      <c r="L119" s="5">
        <v>521845922725</v>
      </c>
      <c r="M119" s="5">
        <v>499013541791</v>
      </c>
      <c r="N119" s="5">
        <v>513229952151</v>
      </c>
      <c r="O119" s="5">
        <v>453101070845</v>
      </c>
      <c r="P119" s="5">
        <v>389010167338</v>
      </c>
      <c r="Q119" s="5">
        <v>312248265127</v>
      </c>
      <c r="R119" s="5">
        <v>243283056578</v>
      </c>
      <c r="S119" s="5">
        <v>196155707511</v>
      </c>
      <c r="T119" s="5">
        <v>193998026938</v>
      </c>
      <c r="U119" s="5">
        <v>149508887573</v>
      </c>
      <c r="V119" s="5">
        <v>109899715483</v>
      </c>
      <c r="W119" s="5">
        <v>73062654690</v>
      </c>
      <c r="X119" s="5">
        <v>49433922230</v>
      </c>
      <c r="Y119" s="5">
        <v>32541768475</v>
      </c>
      <c r="Z119" s="5">
        <v>22031253420</v>
      </c>
    </row>
    <row r="120" spans="2:26" ht="15.5" x14ac:dyDescent="0.35">
      <c r="C120" t="s">
        <v>156</v>
      </c>
      <c r="D120" s="5">
        <v>3105</v>
      </c>
      <c r="E120" s="5">
        <v>3053</v>
      </c>
      <c r="F120" s="5">
        <v>3169</v>
      </c>
      <c r="G120" s="5">
        <v>3138</v>
      </c>
      <c r="I120" s="5">
        <v>3053</v>
      </c>
      <c r="J120" s="5">
        <v>3103</v>
      </c>
      <c r="K120" s="5">
        <v>2740</v>
      </c>
      <c r="L120" s="5">
        <v>2204</v>
      </c>
    </row>
    <row r="121" spans="2:26" ht="15.5" x14ac:dyDescent="0.35">
      <c r="C121" t="s">
        <v>9</v>
      </c>
      <c r="D121" s="5">
        <v>801333132549</v>
      </c>
      <c r="E121" s="5">
        <v>793417244584</v>
      </c>
      <c r="F121" s="5">
        <v>776077589968</v>
      </c>
      <c r="G121" s="5">
        <v>770602661588</v>
      </c>
      <c r="I121" s="5">
        <v>793417244584</v>
      </c>
      <c r="J121" s="5">
        <v>825138399763</v>
      </c>
      <c r="K121" s="5">
        <v>784345553868</v>
      </c>
      <c r="L121" s="5">
        <v>737901136146</v>
      </c>
      <c r="M121" s="5">
        <v>701513541791</v>
      </c>
      <c r="N121" s="5">
        <v>663468205642</v>
      </c>
      <c r="O121" s="5">
        <v>608205409017</v>
      </c>
      <c r="P121" s="5">
        <v>555171029401</v>
      </c>
      <c r="Q121" s="5">
        <v>485539501101</v>
      </c>
      <c r="R121" s="5">
        <v>419784286104</v>
      </c>
      <c r="S121" s="5">
        <v>378921289074</v>
      </c>
      <c r="T121" s="5">
        <v>396498026938</v>
      </c>
      <c r="U121" s="5">
        <v>352008887573</v>
      </c>
      <c r="V121" s="5">
        <v>316006115379</v>
      </c>
      <c r="W121" s="5">
        <v>279169054586</v>
      </c>
      <c r="X121" s="5">
        <v>255540322126</v>
      </c>
      <c r="Y121" s="5">
        <v>238648168371</v>
      </c>
      <c r="Z121" s="5">
        <v>228137653316</v>
      </c>
    </row>
    <row r="122" spans="2:26" ht="15.5" x14ac:dyDescent="0.35">
      <c r="C122" t="s">
        <v>157</v>
      </c>
      <c r="D122" s="5">
        <v>1193284959227</v>
      </c>
      <c r="E122" s="5">
        <v>1210806927973</v>
      </c>
      <c r="F122" s="5">
        <v>1210355376783</v>
      </c>
      <c r="G122" s="5">
        <v>1261414602844</v>
      </c>
      <c r="I122" s="5">
        <v>1210806927973</v>
      </c>
      <c r="J122" s="5">
        <v>1132009903123</v>
      </c>
      <c r="K122" s="5">
        <v>1128518916364</v>
      </c>
      <c r="L122" s="5">
        <v>1289211450108</v>
      </c>
      <c r="M122" s="5">
        <v>1353868759222</v>
      </c>
      <c r="N122" s="5">
        <v>1245707236962</v>
      </c>
      <c r="O122" s="5">
        <v>1253650408375</v>
      </c>
      <c r="P122" s="5">
        <v>1391416464512</v>
      </c>
      <c r="Q122" s="5">
        <v>1328291727616</v>
      </c>
      <c r="R122" s="5">
        <v>1142273020550</v>
      </c>
      <c r="S122" s="5">
        <v>1177093668866</v>
      </c>
      <c r="T122" s="5">
        <v>952177443047</v>
      </c>
      <c r="U122" s="5">
        <v>850233842186</v>
      </c>
      <c r="V122" s="5">
        <v>570564051755</v>
      </c>
      <c r="W122" s="5">
        <v>587566985478</v>
      </c>
      <c r="X122" s="5">
        <v>557724815222</v>
      </c>
      <c r="Y122" s="5">
        <v>550691466904</v>
      </c>
      <c r="Z122" s="5">
        <v>485721853713</v>
      </c>
    </row>
    <row r="123" spans="2:26" ht="15.5" x14ac:dyDescent="0.35">
      <c r="C123" t="s">
        <v>158</v>
      </c>
      <c r="D123" s="5">
        <v>1620000000</v>
      </c>
      <c r="E123" s="5">
        <v>1620000000</v>
      </c>
      <c r="F123" s="5">
        <v>1620000000</v>
      </c>
      <c r="G123" s="5">
        <v>1620000000</v>
      </c>
      <c r="I123" s="5">
        <v>1620000000</v>
      </c>
      <c r="J123" s="5">
        <v>1620000000</v>
      </c>
      <c r="K123" s="5">
        <v>405000000</v>
      </c>
      <c r="L123" s="5">
        <v>405000000</v>
      </c>
      <c r="M123" s="5">
        <v>405000000</v>
      </c>
      <c r="N123" s="5">
        <v>405000000</v>
      </c>
      <c r="O123" s="5">
        <v>405000000</v>
      </c>
      <c r="P123" s="5">
        <v>405000000</v>
      </c>
      <c r="Q123" s="5">
        <v>405000000</v>
      </c>
      <c r="R123" s="5">
        <v>405000000</v>
      </c>
      <c r="S123" s="5">
        <v>405000000</v>
      </c>
      <c r="T123" s="5">
        <v>405000000</v>
      </c>
      <c r="U123" s="5">
        <v>405000000</v>
      </c>
      <c r="V123" s="5">
        <v>405000000</v>
      </c>
      <c r="W123" s="5">
        <v>405000000</v>
      </c>
      <c r="X123" s="5">
        <v>405000000</v>
      </c>
      <c r="Y123" s="5">
        <v>405000000</v>
      </c>
      <c r="Z123" s="5">
        <v>405000000</v>
      </c>
    </row>
    <row r="125" spans="2:26" ht="15.5" x14ac:dyDescent="0.35">
      <c r="B125" t="s">
        <v>159</v>
      </c>
      <c r="C125" t="s">
        <v>160</v>
      </c>
      <c r="D125" s="5">
        <v>-27401318325</v>
      </c>
      <c r="E125" s="5">
        <v>73773442214</v>
      </c>
      <c r="F125" s="5">
        <v>-10332704220</v>
      </c>
      <c r="G125" s="5">
        <v>19019700219</v>
      </c>
      <c r="I125" s="5">
        <v>158243489030</v>
      </c>
      <c r="J125" s="5">
        <v>63016621079</v>
      </c>
      <c r="K125" s="5">
        <v>265802541410</v>
      </c>
      <c r="L125" s="5">
        <v>36178110549</v>
      </c>
      <c r="M125" s="5">
        <v>-52893077540</v>
      </c>
      <c r="N125" s="5">
        <v>92471853714</v>
      </c>
      <c r="O125" s="5">
        <v>258033801758</v>
      </c>
      <c r="P125" s="5">
        <v>88557902537</v>
      </c>
      <c r="Q125" s="5">
        <v>-61261640106</v>
      </c>
      <c r="R125" s="5">
        <v>85536484701</v>
      </c>
      <c r="S125" s="5">
        <v>-41864462623</v>
      </c>
      <c r="T125" s="5">
        <v>-24155490938</v>
      </c>
      <c r="U125" s="5">
        <v>85343533207</v>
      </c>
      <c r="V125" s="5">
        <v>50465006251</v>
      </c>
      <c r="W125" s="5">
        <v>45615668873</v>
      </c>
      <c r="X125" s="5">
        <v>-22474112908</v>
      </c>
      <c r="Y125" s="5">
        <v>7543040735</v>
      </c>
      <c r="Z125" s="5">
        <v>-18304358847</v>
      </c>
    </row>
    <row r="126" spans="2:26" ht="15.5" x14ac:dyDescent="0.35">
      <c r="C126" t="s">
        <v>161</v>
      </c>
      <c r="D126" s="5">
        <v>514898555121</v>
      </c>
      <c r="E126" s="5">
        <v>762891971568</v>
      </c>
      <c r="F126" s="5">
        <v>514221858942</v>
      </c>
      <c r="G126" s="5">
        <v>528585384496</v>
      </c>
      <c r="I126" s="5">
        <v>2329093356582</v>
      </c>
      <c r="J126" s="5">
        <v>2251045106578</v>
      </c>
      <c r="K126" s="5">
        <v>2358162368495</v>
      </c>
      <c r="L126" s="5">
        <v>2407408539968</v>
      </c>
      <c r="M126" s="5">
        <v>2214400548708</v>
      </c>
      <c r="N126" s="5">
        <v>1958145058662</v>
      </c>
      <c r="O126" s="5">
        <v>2250920678764</v>
      </c>
      <c r="P126" s="5">
        <v>2378357854621</v>
      </c>
      <c r="Q126" s="5">
        <v>2198793167500</v>
      </c>
      <c r="R126" s="5">
        <v>1957653900088</v>
      </c>
      <c r="S126" s="5">
        <v>1676395000930</v>
      </c>
      <c r="T126" s="5">
        <v>1568740172295</v>
      </c>
      <c r="U126" s="5">
        <v>1363008950120</v>
      </c>
      <c r="V126" s="5">
        <v>1278539985053</v>
      </c>
      <c r="W126" s="5">
        <v>1155710616422</v>
      </c>
      <c r="X126" s="5">
        <v>1142122647685</v>
      </c>
      <c r="Y126" s="5">
        <v>920356454486</v>
      </c>
      <c r="Z126" s="5">
        <v>1121653354984</v>
      </c>
    </row>
    <row r="127" spans="2:26" ht="15.5" x14ac:dyDescent="0.35">
      <c r="C127" t="s">
        <v>461</v>
      </c>
      <c r="D127" s="5">
        <v>-502895370594</v>
      </c>
      <c r="E127" s="5">
        <v>-545930069235</v>
      </c>
      <c r="F127" s="5">
        <v>-517842882609</v>
      </c>
      <c r="G127" s="5">
        <v>-472704271432</v>
      </c>
      <c r="I127" s="5">
        <v>-1986529015817</v>
      </c>
      <c r="J127" s="5">
        <v>-2000902439931</v>
      </c>
      <c r="K127" s="5">
        <v>-1926350614360</v>
      </c>
      <c r="L127" s="5">
        <v>-2226582456827</v>
      </c>
      <c r="M127" s="5">
        <v>-2212050055826</v>
      </c>
      <c r="N127" s="5">
        <v>-1819361236835</v>
      </c>
      <c r="O127" s="5">
        <v>-1913330983443</v>
      </c>
      <c r="P127" s="5">
        <v>-2194360002642</v>
      </c>
      <c r="Q127" s="5">
        <v>-2190549935097</v>
      </c>
      <c r="R127" s="5">
        <v>-1818223390055</v>
      </c>
      <c r="S127" s="5">
        <v>-1654226705886</v>
      </c>
      <c r="T127" s="5">
        <v>-1539780576473</v>
      </c>
      <c r="U127" s="5">
        <v>-1269765161498</v>
      </c>
      <c r="V127" s="5">
        <v>-1215508278469</v>
      </c>
      <c r="W127" s="5">
        <v>-1090012279202</v>
      </c>
      <c r="X127" s="5">
        <v>-1136481267727</v>
      </c>
      <c r="Y127" s="5">
        <v>-882727575340</v>
      </c>
      <c r="Z127" s="5">
        <v>-1110187794737</v>
      </c>
    </row>
    <row r="128" spans="2:26" ht="15.5" x14ac:dyDescent="0.35">
      <c r="C128" t="s">
        <v>1215</v>
      </c>
    </row>
    <row r="129" spans="3:26" ht="15.5" x14ac:dyDescent="0.35">
      <c r="C129" t="s">
        <v>803</v>
      </c>
      <c r="D129" s="5">
        <v>-30988746920</v>
      </c>
      <c r="E129" s="5">
        <v>-130481140338</v>
      </c>
      <c r="I129" s="5">
        <v>-130481140338</v>
      </c>
      <c r="J129" s="5">
        <v>-127768429601</v>
      </c>
      <c r="K129" s="5">
        <v>-116273274204</v>
      </c>
      <c r="L129" s="5">
        <v>-75169305124</v>
      </c>
    </row>
    <row r="130" spans="3:26" ht="15.5" x14ac:dyDescent="0.35">
      <c r="C130" t="s">
        <v>346</v>
      </c>
      <c r="D130" s="5">
        <v>111854105</v>
      </c>
      <c r="E130" s="5">
        <v>100021003</v>
      </c>
      <c r="F130" s="5">
        <v>72494526</v>
      </c>
      <c r="G130" s="5">
        <v>217724699</v>
      </c>
      <c r="I130" s="5">
        <v>582405214</v>
      </c>
      <c r="J130" s="5">
        <v>973451766</v>
      </c>
      <c r="K130" s="5">
        <v>1321197751</v>
      </c>
      <c r="L130" s="5">
        <v>71141668</v>
      </c>
      <c r="M130" s="5">
        <v>431261511</v>
      </c>
      <c r="N130" s="5">
        <v>265637942</v>
      </c>
      <c r="O130" s="5">
        <v>318986512</v>
      </c>
      <c r="P130" s="5">
        <v>213879740</v>
      </c>
      <c r="Q130" s="5">
        <v>236022287</v>
      </c>
      <c r="R130" s="5">
        <v>259435269</v>
      </c>
      <c r="S130" s="5">
        <v>598572831</v>
      </c>
      <c r="T130" s="5">
        <v>1292132951</v>
      </c>
      <c r="U130" s="5">
        <v>1441552044</v>
      </c>
      <c r="V130" s="5">
        <v>66676142</v>
      </c>
      <c r="W130" s="5">
        <v>247161923</v>
      </c>
      <c r="X130" s="5">
        <v>147163570</v>
      </c>
      <c r="Y130" s="5">
        <v>284010450</v>
      </c>
      <c r="Z130" s="5">
        <v>420945217</v>
      </c>
    </row>
    <row r="131" spans="3:26" ht="15.5" x14ac:dyDescent="0.35">
      <c r="C131" t="s">
        <v>594</v>
      </c>
      <c r="E131" s="5">
        <v>-36155630525</v>
      </c>
      <c r="I131" s="5">
        <v>-36155630525</v>
      </c>
      <c r="J131" s="5">
        <v>-41284552227</v>
      </c>
      <c r="K131" s="5">
        <v>-29351816761</v>
      </c>
      <c r="L131" s="5">
        <v>-36425861983</v>
      </c>
    </row>
    <row r="132" spans="3:26" ht="15.5" x14ac:dyDescent="0.35">
      <c r="C132" t="s">
        <v>387</v>
      </c>
      <c r="E132" s="5">
        <v>-4200491714</v>
      </c>
      <c r="F132" s="5">
        <v>-16818491740</v>
      </c>
      <c r="I132" s="5">
        <v>-21018983454</v>
      </c>
      <c r="J132" s="5">
        <v>-20929163166</v>
      </c>
      <c r="K132" s="5">
        <v>-24236472085</v>
      </c>
      <c r="L132" s="5">
        <v>-32551261022</v>
      </c>
    </row>
    <row r="133" spans="3:26" ht="15.5" x14ac:dyDescent="0.35">
      <c r="C133" t="s">
        <v>1861</v>
      </c>
      <c r="P133" s="5">
        <v>-17060481934</v>
      </c>
      <c r="Q133" s="5">
        <v>-20424069345</v>
      </c>
      <c r="R133" s="5">
        <v>-14837067176</v>
      </c>
      <c r="S133" s="5">
        <v>-9211820529</v>
      </c>
      <c r="T133" s="5">
        <v>-9575808912</v>
      </c>
      <c r="U133" s="5">
        <v>-3570406668</v>
      </c>
      <c r="V133" s="5">
        <v>-4809724532</v>
      </c>
      <c r="W133" s="5">
        <v>-3578675337</v>
      </c>
      <c r="X133" s="5">
        <v>-1507259387</v>
      </c>
      <c r="Y133" s="5">
        <v>-3152077485</v>
      </c>
      <c r="Z133" s="5">
        <v>-2885939325</v>
      </c>
    </row>
    <row r="134" spans="3:26" ht="15.5" x14ac:dyDescent="0.35">
      <c r="C134" t="s">
        <v>1862</v>
      </c>
      <c r="O134" s="5">
        <v>-2882271295</v>
      </c>
    </row>
    <row r="135" spans="3:26" ht="15.5" x14ac:dyDescent="0.35">
      <c r="C135" t="s">
        <v>764</v>
      </c>
      <c r="D135" s="5">
        <v>-6537955097</v>
      </c>
      <c r="F135" s="5">
        <v>25757927458</v>
      </c>
      <c r="G135" s="5">
        <v>-29714312334</v>
      </c>
      <c r="M135" s="5">
        <v>-23674696292</v>
      </c>
      <c r="N135" s="5">
        <v>-19969593099</v>
      </c>
      <c r="O135" s="5">
        <v>-30833924584</v>
      </c>
      <c r="P135" s="5">
        <v>-33565882403</v>
      </c>
      <c r="Q135" s="5">
        <v>-27224211124</v>
      </c>
      <c r="R135" s="5">
        <v>-7916973243</v>
      </c>
      <c r="S135" s="5">
        <v>-19198665232</v>
      </c>
      <c r="T135" s="5">
        <v>-15676932626</v>
      </c>
      <c r="U135" s="5">
        <v>-13454239584</v>
      </c>
      <c r="V135" s="5">
        <v>-11342305541</v>
      </c>
      <c r="W135" s="5">
        <v>-8195674551</v>
      </c>
      <c r="X135" s="5">
        <v>-12381370908</v>
      </c>
      <c r="Y135" s="5">
        <v>-12743854651</v>
      </c>
      <c r="Z135" s="5">
        <v>-6699816266</v>
      </c>
    </row>
    <row r="136" spans="3:26" ht="15.5" x14ac:dyDescent="0.35">
      <c r="C136" t="s">
        <v>1109</v>
      </c>
      <c r="D136" s="5">
        <v>-3544184377</v>
      </c>
      <c r="E136" s="5">
        <v>-843159991</v>
      </c>
      <c r="F136" s="5">
        <v>10048653195</v>
      </c>
      <c r="G136" s="5">
        <v>-5085737855</v>
      </c>
      <c r="M136" s="5">
        <v>-28016064340</v>
      </c>
      <c r="N136" s="5">
        <v>-26710737673</v>
      </c>
      <c r="O136" s="5">
        <v>-45094312738</v>
      </c>
      <c r="P136" s="5">
        <v>-43361658392</v>
      </c>
      <c r="Q136" s="5">
        <v>-35063147572</v>
      </c>
      <c r="R136" s="5">
        <v>-42173457408</v>
      </c>
      <c r="S136" s="5">
        <v>-35982261653</v>
      </c>
      <c r="T136" s="5">
        <v>-30554661608</v>
      </c>
      <c r="U136" s="5">
        <v>-12660804751</v>
      </c>
      <c r="V136" s="5">
        <v>-10073217037</v>
      </c>
      <c r="W136" s="5">
        <v>-16812875330</v>
      </c>
      <c r="X136" s="5">
        <v>-15321285419</v>
      </c>
      <c r="Y136" s="5">
        <v>-13984544485</v>
      </c>
      <c r="Z136" s="5">
        <v>-13445261784</v>
      </c>
    </row>
    <row r="137" spans="3:26" ht="15.5" x14ac:dyDescent="0.35">
      <c r="C137" t="s">
        <v>1863</v>
      </c>
      <c r="M137" s="5">
        <v>-507870000</v>
      </c>
    </row>
    <row r="138" spans="3:26" ht="15.5" x14ac:dyDescent="0.35">
      <c r="C138" t="s">
        <v>1864</v>
      </c>
      <c r="Z138" s="5">
        <v>-8105425440</v>
      </c>
    </row>
    <row r="139" spans="3:26" ht="15.5" x14ac:dyDescent="0.35">
      <c r="C139" t="s">
        <v>1865</v>
      </c>
      <c r="M139" s="5">
        <v>-5083341087</v>
      </c>
      <c r="N139" s="5">
        <v>-1732904999</v>
      </c>
      <c r="O139" s="5">
        <v>-2634458569</v>
      </c>
      <c r="P139" s="5">
        <v>-3626540134</v>
      </c>
      <c r="Q139" s="5">
        <v>-2400907126</v>
      </c>
      <c r="R139" s="5">
        <v>-2364075640</v>
      </c>
      <c r="S139" s="5">
        <v>-1755600555</v>
      </c>
      <c r="T139" s="5">
        <v>-1000838404</v>
      </c>
      <c r="U139" s="5">
        <v>-3342337428</v>
      </c>
    </row>
    <row r="140" spans="3:26" ht="15.5" x14ac:dyDescent="0.35">
      <c r="C140" t="s">
        <v>1866</v>
      </c>
      <c r="E140" s="5">
        <v>1003557660</v>
      </c>
      <c r="I140" s="5">
        <v>1003557660</v>
      </c>
      <c r="M140" s="5">
        <v>1607139786</v>
      </c>
      <c r="N140" s="5">
        <v>1835629716</v>
      </c>
      <c r="O140" s="5">
        <v>1570087111</v>
      </c>
      <c r="P140" s="5">
        <v>1879386029</v>
      </c>
      <c r="Q140" s="5">
        <v>15018090461</v>
      </c>
      <c r="R140" s="5">
        <v>12219627311</v>
      </c>
      <c r="S140" s="5">
        <v>457419000</v>
      </c>
      <c r="U140" s="5">
        <v>11133339414</v>
      </c>
    </row>
    <row r="141" spans="3:26" ht="15.5" x14ac:dyDescent="0.35">
      <c r="C141" t="s">
        <v>1867</v>
      </c>
    </row>
    <row r="142" spans="3:26" ht="15.5" x14ac:dyDescent="0.35">
      <c r="C142" t="s">
        <v>1868</v>
      </c>
    </row>
    <row r="143" spans="3:26" ht="15.5" x14ac:dyDescent="0.35">
      <c r="C143" t="s">
        <v>1869</v>
      </c>
      <c r="S143" s="5">
        <v>850625549</v>
      </c>
      <c r="T143" s="5">
        <v>2109089655</v>
      </c>
      <c r="U143" s="5">
        <v>2032537834</v>
      </c>
      <c r="V143" s="5">
        <v>965307818</v>
      </c>
      <c r="W143" s="5">
        <v>2906852031</v>
      </c>
    </row>
    <row r="144" spans="3:26" ht="15.5" x14ac:dyDescent="0.35">
      <c r="C144" t="s">
        <v>1870</v>
      </c>
      <c r="V144" s="5">
        <v>13547926000</v>
      </c>
      <c r="W144" s="5">
        <v>6377506660</v>
      </c>
    </row>
    <row r="145" spans="3:26" ht="15.5" x14ac:dyDescent="0.35">
      <c r="C145" t="s">
        <v>1871</v>
      </c>
      <c r="E145" s="5">
        <v>25639444078</v>
      </c>
      <c r="F145" s="5">
        <v>-25639444078</v>
      </c>
      <c r="Z145" s="5">
        <v>628723076</v>
      </c>
    </row>
    <row r="146" spans="3:26" ht="15.5" x14ac:dyDescent="0.35">
      <c r="C146" t="s">
        <v>1872</v>
      </c>
      <c r="T146" s="5">
        <v>-150185017</v>
      </c>
      <c r="U146" s="5">
        <v>10130882281</v>
      </c>
    </row>
    <row r="147" spans="3:26" ht="15.5" x14ac:dyDescent="0.35">
      <c r="C147" t="s">
        <v>1873</v>
      </c>
      <c r="D147" s="5">
        <v>1554529437</v>
      </c>
      <c r="E147" s="5">
        <v>1748939708</v>
      </c>
      <c r="F147" s="5">
        <v>-132819914</v>
      </c>
      <c r="G147" s="5">
        <v>-2279087355</v>
      </c>
      <c r="I147" s="5">
        <v>1748939708</v>
      </c>
      <c r="J147" s="5">
        <v>1882647660</v>
      </c>
      <c r="K147" s="5">
        <v>2531152574</v>
      </c>
      <c r="L147" s="5">
        <v>-572686131</v>
      </c>
      <c r="P147" s="5">
        <v>81347652</v>
      </c>
      <c r="Q147" s="5">
        <v>353349910</v>
      </c>
      <c r="R147" s="5">
        <v>918485555</v>
      </c>
      <c r="S147" s="5">
        <v>208972922</v>
      </c>
      <c r="T147" s="5">
        <v>442117201</v>
      </c>
      <c r="U147" s="5">
        <v>389221443</v>
      </c>
      <c r="V147" s="5">
        <v>-921363183</v>
      </c>
      <c r="W147" s="5">
        <v>-1026963743</v>
      </c>
      <c r="X147" s="5">
        <v>947259278</v>
      </c>
      <c r="Y147" s="5">
        <v>-489372240</v>
      </c>
      <c r="Z147" s="5">
        <v>316855428</v>
      </c>
    </row>
    <row r="148" spans="3:26" ht="15.5" x14ac:dyDescent="0.35">
      <c r="C148" t="s">
        <v>1874</v>
      </c>
      <c r="D148" s="5">
        <v>-39404502852</v>
      </c>
      <c r="E148" s="5">
        <v>-143188460119</v>
      </c>
      <c r="F148" s="5">
        <v>-6711680553</v>
      </c>
      <c r="G148" s="5">
        <v>-36861412845</v>
      </c>
      <c r="I148" s="5">
        <v>-184320851735</v>
      </c>
      <c r="J148" s="5">
        <v>-187126045568</v>
      </c>
      <c r="K148" s="5">
        <v>-166009212725</v>
      </c>
      <c r="L148" s="5">
        <v>-144647972592</v>
      </c>
      <c r="M148" s="5">
        <v>-55243570422</v>
      </c>
      <c r="N148" s="5">
        <v>-46311968113</v>
      </c>
      <c r="O148" s="5">
        <v>-79555893563</v>
      </c>
      <c r="P148" s="5">
        <v>-95439949442</v>
      </c>
      <c r="Q148" s="5">
        <v>-69504872509</v>
      </c>
      <c r="R148" s="5">
        <v>-53894025332</v>
      </c>
      <c r="S148" s="5">
        <v>-64032757667</v>
      </c>
      <c r="T148" s="5">
        <v>-53115086760</v>
      </c>
      <c r="U148" s="5">
        <v>-7900255415</v>
      </c>
      <c r="V148" s="5">
        <v>-12566700333</v>
      </c>
      <c r="W148" s="5">
        <v>-20082668347</v>
      </c>
      <c r="X148" s="5">
        <v>-28115492866</v>
      </c>
      <c r="Y148" s="5">
        <v>-30085838411</v>
      </c>
      <c r="Z148" s="5">
        <v>-29769919094</v>
      </c>
    </row>
    <row r="149" spans="3:26" ht="15.5" x14ac:dyDescent="0.35">
      <c r="C149" t="s">
        <v>172</v>
      </c>
      <c r="D149" s="5">
        <v>22581690288</v>
      </c>
      <c r="E149" s="5">
        <v>-35471553950</v>
      </c>
      <c r="F149" s="5">
        <v>22941003450</v>
      </c>
      <c r="G149" s="5">
        <v>-197812608</v>
      </c>
      <c r="I149" s="5">
        <v>-47076627456</v>
      </c>
      <c r="J149" s="5">
        <v>-78089905434</v>
      </c>
      <c r="K149" s="5">
        <v>-227348369768</v>
      </c>
      <c r="L149" s="5">
        <v>-63956825708</v>
      </c>
      <c r="M149" s="5">
        <v>95288622608</v>
      </c>
      <c r="N149" s="5">
        <v>-71639804319</v>
      </c>
      <c r="O149" s="5">
        <v>-157169889464</v>
      </c>
      <c r="P149" s="5">
        <v>-17440422651</v>
      </c>
      <c r="Q149" s="5">
        <v>175462154292</v>
      </c>
      <c r="R149" s="5">
        <v>-123922617052</v>
      </c>
      <c r="S149" s="5">
        <v>139664158450</v>
      </c>
      <c r="T149" s="5">
        <v>56509218199</v>
      </c>
      <c r="U149" s="5">
        <v>173093813106</v>
      </c>
      <c r="V149" s="5">
        <v>-42656128719</v>
      </c>
      <c r="W149" s="5">
        <v>-44117984912</v>
      </c>
      <c r="X149" s="5">
        <v>35412281496</v>
      </c>
      <c r="Y149" s="5">
        <v>14284369963</v>
      </c>
      <c r="Z149" s="5">
        <v>33669862523</v>
      </c>
    </row>
    <row r="150" spans="3:26" ht="15.5" x14ac:dyDescent="0.35">
      <c r="C150" t="s">
        <v>173</v>
      </c>
      <c r="D150" s="5">
        <v>3642072539</v>
      </c>
      <c r="E150" s="5">
        <v>-14889783397</v>
      </c>
      <c r="F150" s="5">
        <v>-8698588115</v>
      </c>
      <c r="G150" s="5">
        <v>-44549966874</v>
      </c>
      <c r="I150" s="5">
        <v>-75933671156</v>
      </c>
      <c r="J150" s="5">
        <v>-46101966597</v>
      </c>
      <c r="K150" s="5">
        <v>-16326931469</v>
      </c>
      <c r="L150" s="5">
        <v>-8254639646</v>
      </c>
      <c r="M150" s="5">
        <v>-12886499534</v>
      </c>
      <c r="N150" s="5">
        <v>-14970061513</v>
      </c>
      <c r="O150" s="5">
        <v>-98625506056</v>
      </c>
      <c r="P150" s="5">
        <v>-116413254280</v>
      </c>
      <c r="Q150" s="5">
        <v>-83417696231</v>
      </c>
      <c r="R150" s="5">
        <v>-13847409370</v>
      </c>
      <c r="S150" s="5">
        <v>-53025969492</v>
      </c>
      <c r="T150" s="5">
        <v>-55207236837</v>
      </c>
      <c r="U150" s="5">
        <v>-181531740624</v>
      </c>
      <c r="V150" s="5">
        <v>-3544385771</v>
      </c>
      <c r="W150" s="5">
        <v>-19227761428</v>
      </c>
      <c r="X150" s="5">
        <v>-11091977392</v>
      </c>
      <c r="Y150" s="5">
        <v>-9252685984</v>
      </c>
      <c r="Z150" s="5">
        <v>-15274922192</v>
      </c>
    </row>
    <row r="151" spans="3:26" ht="15.5" x14ac:dyDescent="0.35">
      <c r="C151" t="s">
        <v>850</v>
      </c>
      <c r="W151" s="5">
        <v>181122900</v>
      </c>
      <c r="X151" s="5">
        <v>181368400</v>
      </c>
      <c r="Y151" s="5">
        <v>-362491300</v>
      </c>
      <c r="Z151" s="5">
        <v>89571800</v>
      </c>
    </row>
    <row r="152" spans="3:26" ht="15.5" x14ac:dyDescent="0.35">
      <c r="C152" t="s">
        <v>1875</v>
      </c>
      <c r="R152" s="5">
        <v>-52111139</v>
      </c>
      <c r="S152" s="5">
        <v>-216883508</v>
      </c>
      <c r="T152" s="5">
        <v>-362199948</v>
      </c>
      <c r="U152" s="5">
        <v>-223958961</v>
      </c>
      <c r="V152" s="5">
        <v>-555218104</v>
      </c>
      <c r="X152" s="5">
        <v>35682881880</v>
      </c>
    </row>
    <row r="153" spans="3:26" ht="15.5" x14ac:dyDescent="0.35">
      <c r="C153" t="s">
        <v>175</v>
      </c>
      <c r="M153" s="5">
        <v>-1240722332</v>
      </c>
      <c r="N153" s="5">
        <v>-277433000</v>
      </c>
      <c r="O153" s="5">
        <v>-1560267072</v>
      </c>
      <c r="P153" s="5">
        <v>-11217193906</v>
      </c>
      <c r="Q153" s="5">
        <v>-16270790900</v>
      </c>
    </row>
    <row r="154" spans="3:26" ht="15.5" x14ac:dyDescent="0.35">
      <c r="C154" t="s">
        <v>184</v>
      </c>
    </row>
    <row r="155" spans="3:26" ht="15.5" x14ac:dyDescent="0.35">
      <c r="C155" t="s">
        <v>1876</v>
      </c>
      <c r="D155" s="5">
        <v>1847173595</v>
      </c>
      <c r="E155" s="5">
        <v>1129077320</v>
      </c>
      <c r="I155" s="5">
        <v>1129077320</v>
      </c>
    </row>
    <row r="156" spans="3:26" ht="15.5" x14ac:dyDescent="0.35">
      <c r="C156" t="s">
        <v>1877</v>
      </c>
      <c r="D156" s="5">
        <v>-1858904740</v>
      </c>
      <c r="E156" s="5">
        <v>-1847173595</v>
      </c>
      <c r="I156" s="5">
        <v>-1847173595</v>
      </c>
      <c r="J156" s="5">
        <v>-1129077320</v>
      </c>
    </row>
    <row r="157" spans="3:26" ht="15.5" x14ac:dyDescent="0.35">
      <c r="C157" t="s">
        <v>174</v>
      </c>
      <c r="D157" s="5">
        <v>1496631801</v>
      </c>
      <c r="E157" s="5">
        <v>20047824950</v>
      </c>
      <c r="F157" s="5">
        <v>-25842880936</v>
      </c>
      <c r="G157" s="5">
        <v>-63222931640</v>
      </c>
      <c r="I157" s="5">
        <v>-76811115478</v>
      </c>
      <c r="J157" s="5">
        <v>-49855811720</v>
      </c>
      <c r="K157" s="5">
        <v>-17317431469</v>
      </c>
      <c r="L157" s="5">
        <v>-9262747753</v>
      </c>
      <c r="M157" s="5">
        <v>-13048504475</v>
      </c>
      <c r="N157" s="5">
        <v>-16220101041</v>
      </c>
      <c r="O157" s="5">
        <v>-97430238984</v>
      </c>
      <c r="P157" s="5">
        <v>-106014696738</v>
      </c>
      <c r="Q157" s="5">
        <v>-68848496247</v>
      </c>
      <c r="R157" s="5">
        <v>-14135409370</v>
      </c>
      <c r="S157" s="5">
        <v>-53338242220</v>
      </c>
      <c r="T157" s="5">
        <v>-55805436837</v>
      </c>
      <c r="U157" s="5">
        <v>-181592649714</v>
      </c>
      <c r="V157" s="5">
        <v>-3544385771</v>
      </c>
      <c r="W157" s="5">
        <v>-19170740090</v>
      </c>
      <c r="X157" s="5">
        <v>-11374405079</v>
      </c>
      <c r="Y157" s="5">
        <v>-8697222612</v>
      </c>
      <c r="Z157" s="5">
        <v>-15592221267</v>
      </c>
    </row>
    <row r="158" spans="3:26" ht="15.5" x14ac:dyDescent="0.35">
      <c r="C158" t="s">
        <v>191</v>
      </c>
      <c r="D158" s="5">
        <v>22581690288</v>
      </c>
      <c r="E158" s="5">
        <v>-35471553950</v>
      </c>
      <c r="F158" s="5">
        <v>22941003450</v>
      </c>
      <c r="G158" s="5">
        <v>-197812608</v>
      </c>
      <c r="I158" s="5">
        <v>-47076627456</v>
      </c>
      <c r="J158" s="5">
        <v>-78089905434</v>
      </c>
      <c r="K158" s="5">
        <v>-227348369768</v>
      </c>
      <c r="L158" s="5">
        <v>-63956825708</v>
      </c>
      <c r="M158" s="5">
        <v>95288622608</v>
      </c>
      <c r="N158" s="5">
        <v>-71639804319</v>
      </c>
      <c r="O158" s="5">
        <v>-157169889464</v>
      </c>
      <c r="P158" s="5">
        <v>-17440422651</v>
      </c>
      <c r="Q158" s="5">
        <v>175462154292</v>
      </c>
      <c r="R158" s="5">
        <v>-123922617052</v>
      </c>
      <c r="S158" s="5">
        <v>139664158450</v>
      </c>
      <c r="T158" s="5">
        <v>56509218199</v>
      </c>
      <c r="U158" s="5">
        <v>173093813106</v>
      </c>
      <c r="V158" s="5">
        <v>-42656128719</v>
      </c>
      <c r="W158" s="5">
        <v>-44117984912</v>
      </c>
      <c r="X158" s="5">
        <v>35412281496</v>
      </c>
      <c r="Y158" s="5">
        <v>14284369963</v>
      </c>
      <c r="Z158" s="5">
        <v>33669862523</v>
      </c>
    </row>
    <row r="159" spans="3:26" ht="15.5" x14ac:dyDescent="0.35">
      <c r="C159" t="s">
        <v>421</v>
      </c>
      <c r="L159" s="5">
        <v>70000000000</v>
      </c>
      <c r="M159" s="5">
        <v>70000000000</v>
      </c>
      <c r="N159" s="5">
        <v>82826666664</v>
      </c>
      <c r="O159" s="5">
        <v>21000000000</v>
      </c>
      <c r="P159" s="5">
        <v>56000000000</v>
      </c>
      <c r="Q159" s="5">
        <v>41080000000</v>
      </c>
      <c r="R159" s="5">
        <v>17985000000</v>
      </c>
      <c r="U159" s="5">
        <v>131150000000</v>
      </c>
      <c r="V159" s="5">
        <v>2072784904</v>
      </c>
      <c r="W159" s="5">
        <v>2365108246</v>
      </c>
      <c r="X159" s="5">
        <v>-270600384</v>
      </c>
    </row>
    <row r="160" spans="3:26" ht="15.5" x14ac:dyDescent="0.35">
      <c r="C160" t="s">
        <v>483</v>
      </c>
      <c r="D160" s="5">
        <v>-47418309712</v>
      </c>
      <c r="E160" s="5">
        <v>-19333333338</v>
      </c>
      <c r="F160" s="5">
        <v>-8799999998</v>
      </c>
      <c r="G160" s="5">
        <v>4188264369</v>
      </c>
      <c r="I160" s="5">
        <v>-47986666648</v>
      </c>
      <c r="J160" s="5">
        <v>-38960000004</v>
      </c>
      <c r="K160" s="5">
        <v>-100784000004</v>
      </c>
      <c r="L160" s="5">
        <v>-12100000000</v>
      </c>
      <c r="M160" s="5">
        <v>-38209000004</v>
      </c>
      <c r="N160" s="5">
        <v>-25464000000</v>
      </c>
      <c r="O160" s="5">
        <v>-55814000000</v>
      </c>
      <c r="P160" s="5">
        <v>-48820000000</v>
      </c>
      <c r="Q160" s="5">
        <v>-38865000000</v>
      </c>
      <c r="R160" s="5">
        <v>-20500000000</v>
      </c>
      <c r="S160" s="5">
        <v>-9600000000</v>
      </c>
      <c r="T160" s="5">
        <v>-2400000000</v>
      </c>
      <c r="U160" s="5">
        <v>-3484695096</v>
      </c>
      <c r="V160" s="5">
        <v>-953198054</v>
      </c>
      <c r="Y160" s="5">
        <v>-14456935789</v>
      </c>
      <c r="Z160" s="5">
        <v>-14248602488</v>
      </c>
    </row>
    <row r="161" spans="2:26" ht="15.5" x14ac:dyDescent="0.35">
      <c r="C161" t="s">
        <v>582</v>
      </c>
      <c r="D161" s="5">
        <v>70000000000</v>
      </c>
      <c r="E161" s="5">
        <v>-16138220898</v>
      </c>
      <c r="F161" s="5">
        <v>31741003448</v>
      </c>
      <c r="G161" s="5">
        <v>55683322434</v>
      </c>
      <c r="I161" s="5">
        <v>60979438317</v>
      </c>
      <c r="J161" s="5">
        <v>585142470</v>
      </c>
      <c r="K161" s="5">
        <v>-96324037389</v>
      </c>
      <c r="L161" s="5">
        <v>-81774920708</v>
      </c>
      <c r="M161" s="5">
        <v>74635980792</v>
      </c>
      <c r="N161" s="5">
        <v>-127532046298</v>
      </c>
      <c r="O161" s="5">
        <v>-119478379485</v>
      </c>
      <c r="P161" s="5">
        <v>-26086708811</v>
      </c>
      <c r="Q161" s="5">
        <v>168964122524</v>
      </c>
      <c r="R161" s="5">
        <v>-119994944745</v>
      </c>
      <c r="S161" s="5">
        <v>149614065452</v>
      </c>
      <c r="T161" s="5">
        <v>60214249917</v>
      </c>
      <c r="U161" s="5">
        <v>45652467163</v>
      </c>
      <c r="V161" s="5">
        <v>-43220497465</v>
      </c>
      <c r="W161" s="5">
        <v>-46483093158</v>
      </c>
      <c r="Y161" s="5">
        <v>28741305752</v>
      </c>
      <c r="Z161" s="5">
        <v>47918465011</v>
      </c>
    </row>
    <row r="162" spans="2:26" ht="15.5" x14ac:dyDescent="0.35">
      <c r="C162" t="s">
        <v>1878</v>
      </c>
      <c r="M162" s="5">
        <v>-1134495680</v>
      </c>
      <c r="N162" s="5">
        <v>-1470424685</v>
      </c>
      <c r="O162" s="5">
        <v>-2877509979</v>
      </c>
      <c r="P162" s="5">
        <v>-2170586200</v>
      </c>
      <c r="Q162" s="5">
        <v>-1452439732</v>
      </c>
      <c r="R162" s="5">
        <v>-1360561168</v>
      </c>
      <c r="S162" s="5">
        <v>-133023494</v>
      </c>
      <c r="T162" s="5">
        <v>-942831770</v>
      </c>
    </row>
    <row r="163" spans="2:26" ht="15.5" x14ac:dyDescent="0.35">
      <c r="C163" t="s">
        <v>1879</v>
      </c>
      <c r="P163" s="5">
        <v>3636872360</v>
      </c>
      <c r="Q163" s="5">
        <v>5735471500</v>
      </c>
    </row>
    <row r="164" spans="2:26" ht="15.5" x14ac:dyDescent="0.35">
      <c r="C164" t="s">
        <v>423</v>
      </c>
      <c r="E164" s="5">
        <v>286</v>
      </c>
      <c r="G164" s="5">
        <v>-60069399411</v>
      </c>
      <c r="I164" s="5">
        <v>-60069399125</v>
      </c>
      <c r="J164" s="5">
        <v>-39715047900</v>
      </c>
      <c r="K164" s="5">
        <v>-30240332375</v>
      </c>
      <c r="L164" s="5">
        <v>-40081905000</v>
      </c>
      <c r="M164" s="5">
        <v>-10003862500</v>
      </c>
    </row>
    <row r="165" spans="2:26" ht="15.5" x14ac:dyDescent="0.35">
      <c r="C165" t="s">
        <v>213</v>
      </c>
      <c r="D165" s="5">
        <v>-1177555498</v>
      </c>
      <c r="E165" s="5">
        <v>23412104867</v>
      </c>
      <c r="F165" s="5">
        <v>3909711115</v>
      </c>
      <c r="G165" s="5">
        <v>-25728079263</v>
      </c>
      <c r="I165" s="5">
        <v>35233190418</v>
      </c>
      <c r="J165" s="5">
        <v>-61175250952</v>
      </c>
      <c r="K165" s="5">
        <v>22127240173</v>
      </c>
      <c r="L165" s="5">
        <v>-36033354805</v>
      </c>
      <c r="M165" s="5">
        <v>29509045534</v>
      </c>
      <c r="N165" s="5">
        <v>5861987882</v>
      </c>
      <c r="O165" s="5">
        <v>2238406238</v>
      </c>
      <c r="P165" s="5">
        <v>-45295774394</v>
      </c>
      <c r="Q165" s="5">
        <v>30782817955</v>
      </c>
      <c r="R165" s="5">
        <v>-52233541721</v>
      </c>
      <c r="S165" s="5">
        <v>44773726335</v>
      </c>
      <c r="T165" s="5">
        <v>-22853509576</v>
      </c>
      <c r="U165" s="5">
        <v>76905605689</v>
      </c>
      <c r="V165" s="5">
        <v>4264491761</v>
      </c>
      <c r="W165" s="5">
        <v>-17730077467</v>
      </c>
      <c r="X165" s="5">
        <v>1846191196</v>
      </c>
      <c r="Y165" s="5">
        <v>12574724714</v>
      </c>
      <c r="Z165" s="5">
        <v>90581484</v>
      </c>
    </row>
    <row r="166" spans="2:26" ht="15.5" x14ac:dyDescent="0.35">
      <c r="C166" t="s">
        <v>214</v>
      </c>
      <c r="D166" s="5">
        <v>51990354660</v>
      </c>
      <c r="E166" s="5">
        <v>-24832212696</v>
      </c>
      <c r="I166" s="5">
        <v>9599168745</v>
      </c>
      <c r="J166" s="5">
        <v>70168542094</v>
      </c>
      <c r="K166" s="5">
        <v>48717357334</v>
      </c>
      <c r="L166" s="5">
        <v>80725431351</v>
      </c>
      <c r="M166" s="5">
        <v>51067737637</v>
      </c>
      <c r="N166" s="5">
        <v>46480321495</v>
      </c>
      <c r="O166" s="5">
        <v>49976085928</v>
      </c>
      <c r="P166" s="5">
        <v>91313495983</v>
      </c>
      <c r="Q166" s="5">
        <v>60238486068</v>
      </c>
      <c r="R166" s="5">
        <v>112559222609</v>
      </c>
      <c r="S166" s="5">
        <v>67961938570</v>
      </c>
      <c r="T166" s="5">
        <v>90395189211</v>
      </c>
      <c r="U166" s="5">
        <v>13040119259</v>
      </c>
      <c r="V166" s="5">
        <v>8689123618</v>
      </c>
      <c r="W166" s="5">
        <v>26419201085</v>
      </c>
      <c r="X166" s="5">
        <v>24573009889</v>
      </c>
      <c r="Y166" s="5">
        <v>11998285175</v>
      </c>
      <c r="Z166" s="5">
        <v>11907703691</v>
      </c>
    </row>
    <row r="167" spans="2:26" ht="15.5" x14ac:dyDescent="0.35">
      <c r="C167" t="s">
        <v>215</v>
      </c>
      <c r="D167" s="5">
        <v>300270986</v>
      </c>
      <c r="E167" s="5">
        <v>373293581</v>
      </c>
      <c r="F167" s="5">
        <v>1388983632</v>
      </c>
      <c r="G167" s="5">
        <v>-1008933352</v>
      </c>
      <c r="I167" s="5">
        <v>1976533096</v>
      </c>
      <c r="J167" s="5">
        <v>605877603</v>
      </c>
      <c r="K167" s="5">
        <v>-328322968</v>
      </c>
      <c r="L167" s="5">
        <v>4025280787</v>
      </c>
      <c r="M167" s="5">
        <v>148648180</v>
      </c>
      <c r="N167" s="5">
        <v>-1274571740</v>
      </c>
      <c r="O167" s="5">
        <v>-5734170671</v>
      </c>
      <c r="P167" s="5">
        <v>3958364339</v>
      </c>
      <c r="Q167" s="5">
        <v>292191960</v>
      </c>
      <c r="R167" s="5">
        <v>-87194820</v>
      </c>
      <c r="S167" s="5">
        <v>-176442296</v>
      </c>
      <c r="T167" s="5">
        <v>420258935</v>
      </c>
      <c r="U167" s="5">
        <v>449464263</v>
      </c>
      <c r="V167" s="5">
        <v>86503880</v>
      </c>
    </row>
    <row r="168" spans="2:26" ht="15.5" x14ac:dyDescent="0.35">
      <c r="C168" t="s">
        <v>216</v>
      </c>
      <c r="D168" s="5">
        <v>51113070148</v>
      </c>
      <c r="E168" s="5">
        <v>-1046814248</v>
      </c>
      <c r="F168" s="5">
        <v>5298694747</v>
      </c>
      <c r="G168" s="5">
        <v>-26737012615</v>
      </c>
      <c r="I168" s="5">
        <v>46808892259</v>
      </c>
      <c r="J168" s="5">
        <v>9599168745</v>
      </c>
      <c r="K168" s="5">
        <v>70516274539</v>
      </c>
      <c r="L168" s="5">
        <v>48717357333</v>
      </c>
      <c r="M168" s="5">
        <v>80725431351</v>
      </c>
      <c r="N168" s="5">
        <v>51067737637</v>
      </c>
      <c r="O168" s="5">
        <v>46480321495</v>
      </c>
      <c r="P168" s="5">
        <v>49976085928</v>
      </c>
      <c r="Q168" s="5">
        <v>91313495983</v>
      </c>
      <c r="R168" s="5">
        <v>60238486068</v>
      </c>
      <c r="S168" s="5">
        <v>112559222609</v>
      </c>
      <c r="T168" s="5">
        <v>67961938570</v>
      </c>
      <c r="U168" s="5">
        <v>90395189211</v>
      </c>
      <c r="V168" s="5">
        <v>13040119259</v>
      </c>
      <c r="W168" s="5">
        <v>8689123618</v>
      </c>
      <c r="X168" s="5">
        <v>26419201085</v>
      </c>
      <c r="Y168" s="5">
        <v>24573009889</v>
      </c>
      <c r="Z168" s="5">
        <v>11998285175</v>
      </c>
    </row>
    <row r="170" spans="2:26" ht="15.5" x14ac:dyDescent="0.35">
      <c r="B170" t="s">
        <v>217</v>
      </c>
      <c r="C170" t="s">
        <v>11</v>
      </c>
      <c r="D170" s="5">
        <v>1620000000</v>
      </c>
      <c r="E170" s="5">
        <v>1620000000</v>
      </c>
      <c r="F170" s="5">
        <v>1620000000</v>
      </c>
      <c r="G170" s="5">
        <v>1620000000</v>
      </c>
      <c r="I170" s="5">
        <v>1620000000</v>
      </c>
      <c r="J170" s="5">
        <v>1620000000</v>
      </c>
      <c r="K170" s="5">
        <v>410000000</v>
      </c>
      <c r="L170" s="5">
        <v>410000000</v>
      </c>
      <c r="M170" s="5">
        <v>410000000</v>
      </c>
      <c r="N170" s="5">
        <v>410000000</v>
      </c>
      <c r="O170" s="5">
        <v>410000000</v>
      </c>
      <c r="P170" s="5">
        <v>410000000</v>
      </c>
      <c r="Q170" s="5">
        <v>410000000</v>
      </c>
      <c r="R170" s="5">
        <v>410000000</v>
      </c>
      <c r="S170" s="5">
        <v>410000000</v>
      </c>
      <c r="T170" s="5">
        <v>410000000</v>
      </c>
      <c r="U170" s="5">
        <v>410000000</v>
      </c>
      <c r="V170" s="5">
        <v>410000000</v>
      </c>
      <c r="W170" s="5">
        <v>410000000</v>
      </c>
      <c r="X170" s="5">
        <v>410000000</v>
      </c>
      <c r="Y170" s="5">
        <v>410000000</v>
      </c>
      <c r="Z170" s="5">
        <v>410000000</v>
      </c>
    </row>
    <row r="171" spans="2:26" ht="15.5" x14ac:dyDescent="0.35">
      <c r="C171" t="s">
        <v>218</v>
      </c>
      <c r="D171" s="6">
        <v>5.51</v>
      </c>
      <c r="E171" s="6">
        <v>11.38</v>
      </c>
      <c r="F171" s="5">
        <v>4</v>
      </c>
      <c r="G171" s="6">
        <v>-2.67</v>
      </c>
    </row>
    <row r="172" spans="2:26" ht="15.5" x14ac:dyDescent="0.35">
      <c r="C172" t="s">
        <v>219</v>
      </c>
      <c r="D172" s="6">
        <v>82.03</v>
      </c>
      <c r="E172" s="6">
        <v>40.42</v>
      </c>
      <c r="F172" s="6">
        <v>112.5</v>
      </c>
      <c r="G172" s="6">
        <v>-179.78</v>
      </c>
    </row>
    <row r="173" spans="2:26" ht="15.5" x14ac:dyDescent="0.35">
      <c r="C173" t="s">
        <v>72</v>
      </c>
      <c r="D173" s="6">
        <v>1.52</v>
      </c>
      <c r="E173" s="6">
        <v>1.33</v>
      </c>
      <c r="F173" s="6">
        <v>1.38</v>
      </c>
      <c r="G173" s="6">
        <v>1.55</v>
      </c>
    </row>
    <row r="174" spans="2:26" ht="15.5" x14ac:dyDescent="0.35">
      <c r="C174" t="s">
        <v>220</v>
      </c>
      <c r="D174" s="5">
        <v>25520000000</v>
      </c>
      <c r="E174" s="5">
        <v>34710000000</v>
      </c>
      <c r="F174" s="5">
        <v>27870000000</v>
      </c>
      <c r="G174" s="5">
        <v>13660000000</v>
      </c>
    </row>
    <row r="175" spans="2:26" ht="15.5" x14ac:dyDescent="0.35">
      <c r="C175" t="s">
        <v>221</v>
      </c>
      <c r="D175" s="6">
        <v>7.4999999999999997E-3</v>
      </c>
      <c r="E175" s="6">
        <v>1.52E-2</v>
      </c>
      <c r="F175" s="6">
        <v>5.4000000000000003E-3</v>
      </c>
      <c r="G175" s="6">
        <v>-3.4000000000000002E-3</v>
      </c>
    </row>
    <row r="176" spans="2:26" ht="15.5" x14ac:dyDescent="0.35">
      <c r="C176" t="s">
        <v>222</v>
      </c>
      <c r="D176" s="6">
        <v>1.11E-2</v>
      </c>
      <c r="E176" s="6">
        <v>2.3199999999999998E-2</v>
      </c>
      <c r="F176" s="6">
        <v>8.3999999999999995E-3</v>
      </c>
      <c r="G176" s="6">
        <v>-5.6000000000000008E-3</v>
      </c>
    </row>
    <row r="177" spans="3:7" ht="15.5" x14ac:dyDescent="0.35">
      <c r="C177" t="s">
        <v>223</v>
      </c>
      <c r="D177" s="6">
        <v>1.66E-2</v>
      </c>
      <c r="E177" s="6">
        <v>2.7699999999999999E-2</v>
      </c>
      <c r="F177" s="6">
        <v>1.6200000000000003E-2</v>
      </c>
      <c r="G177" s="6">
        <v>2.0999999999999999E-3</v>
      </c>
    </row>
    <row r="178" spans="3:7" ht="15.5" x14ac:dyDescent="0.35">
      <c r="C178" t="s">
        <v>224</v>
      </c>
      <c r="D178" s="5">
        <v>4</v>
      </c>
      <c r="E178" s="6">
        <v>5.61</v>
      </c>
      <c r="F178" s="6">
        <v>1.79</v>
      </c>
      <c r="G178" s="6">
        <v>0.36</v>
      </c>
    </row>
    <row r="179" spans="3:7" ht="15.5" x14ac:dyDescent="0.35">
      <c r="C179" t="s">
        <v>225</v>
      </c>
      <c r="D179" s="5">
        <v>801000000000</v>
      </c>
      <c r="E179" s="5">
        <v>793000000000</v>
      </c>
      <c r="F179" s="5">
        <v>776000000000</v>
      </c>
      <c r="G179" s="5">
        <v>771000000000</v>
      </c>
    </row>
    <row r="180" spans="3:7" ht="15.5" x14ac:dyDescent="0.35">
      <c r="C180" t="s">
        <v>226</v>
      </c>
      <c r="D180" s="6">
        <v>0.91</v>
      </c>
      <c r="E180" s="6">
        <v>0.94</v>
      </c>
      <c r="F180" s="6">
        <v>0.94</v>
      </c>
      <c r="G180" s="6">
        <v>1.01</v>
      </c>
    </row>
    <row r="181" spans="3:7" ht="15.5" x14ac:dyDescent="0.35">
      <c r="C181" t="s">
        <v>227</v>
      </c>
      <c r="D181" s="6">
        <v>494.65</v>
      </c>
      <c r="E181" s="6">
        <v>489.76</v>
      </c>
      <c r="F181" s="6">
        <v>479.06</v>
      </c>
      <c r="G181" s="6">
        <v>475.68</v>
      </c>
    </row>
    <row r="182" spans="3:7" ht="15.5" x14ac:dyDescent="0.35">
      <c r="C182" t="s">
        <v>228</v>
      </c>
      <c r="D182" s="6">
        <v>0.91</v>
      </c>
      <c r="E182" s="6">
        <v>0.94</v>
      </c>
      <c r="F182" s="6">
        <v>0.94</v>
      </c>
      <c r="G182" s="6">
        <v>1.01</v>
      </c>
    </row>
    <row r="183" spans="3:7" ht="15.5" x14ac:dyDescent="0.35">
      <c r="C183" t="s">
        <v>229</v>
      </c>
      <c r="D183" s="6">
        <v>494.65</v>
      </c>
      <c r="E183" s="6">
        <v>489.76</v>
      </c>
      <c r="F183" s="6">
        <v>479.06</v>
      </c>
      <c r="G183" s="6">
        <v>475.68</v>
      </c>
    </row>
    <row r="184" spans="3:7" ht="15.5" x14ac:dyDescent="0.35">
      <c r="C184" t="s">
        <v>230</v>
      </c>
      <c r="D184" s="5">
        <v>42000000000</v>
      </c>
      <c r="E184" s="5">
        <v>77000000000</v>
      </c>
      <c r="F184" s="5">
        <v>128000000000</v>
      </c>
      <c r="G184" s="5">
        <v>102000000000</v>
      </c>
    </row>
    <row r="185" spans="3:7" ht="15.5" x14ac:dyDescent="0.35">
      <c r="C185" t="s">
        <v>231</v>
      </c>
      <c r="D185" s="5">
        <v>58000000000</v>
      </c>
      <c r="F185" s="5">
        <v>4000000000</v>
      </c>
      <c r="G185" s="5">
        <v>7000000000</v>
      </c>
    </row>
    <row r="186" spans="3:7" ht="15.5" x14ac:dyDescent="0.35">
      <c r="C186" t="s">
        <v>232</v>
      </c>
      <c r="D186" s="5">
        <v>801000000000</v>
      </c>
      <c r="E186" s="5">
        <v>793000000000</v>
      </c>
      <c r="F186" s="5">
        <v>776000000000</v>
      </c>
      <c r="G186" s="5">
        <v>771000000000</v>
      </c>
    </row>
    <row r="187" spans="3:7" ht="15.5" x14ac:dyDescent="0.35">
      <c r="C187" t="s">
        <v>23</v>
      </c>
      <c r="D187" s="5">
        <v>100000000000</v>
      </c>
      <c r="E187" s="5">
        <v>77000000000</v>
      </c>
      <c r="F187" s="5">
        <v>131000000000</v>
      </c>
      <c r="G187" s="5">
        <v>109000000000</v>
      </c>
    </row>
    <row r="188" spans="3:7" ht="15.5" x14ac:dyDescent="0.35">
      <c r="C188" t="s">
        <v>20</v>
      </c>
      <c r="D188" s="5">
        <v>49000000000</v>
      </c>
      <c r="E188" s="5">
        <v>25000000000</v>
      </c>
      <c r="F188" s="5">
        <v>84000000000</v>
      </c>
      <c r="G188" s="5">
        <v>66000000000</v>
      </c>
    </row>
    <row r="189" spans="3:7" ht="15.5" x14ac:dyDescent="0.35">
      <c r="C189" t="s">
        <v>233</v>
      </c>
      <c r="D189" s="5">
        <v>409000000000</v>
      </c>
      <c r="E189" s="5">
        <v>309000000000</v>
      </c>
      <c r="F189" s="5">
        <v>312000000000</v>
      </c>
      <c r="G189" s="5">
        <v>306000000000</v>
      </c>
    </row>
    <row r="190" spans="3:7" ht="15.5" x14ac:dyDescent="0.35">
      <c r="C190" t="s">
        <v>234</v>
      </c>
      <c r="D190" s="5">
        <v>-27000000000</v>
      </c>
      <c r="E190" s="5">
        <v>74000000000</v>
      </c>
      <c r="F190" s="5">
        <v>-10000000000</v>
      </c>
      <c r="G190" s="5">
        <v>19000000000</v>
      </c>
    </row>
    <row r="191" spans="3:7" ht="15.5" x14ac:dyDescent="0.35">
      <c r="C191" t="s">
        <v>235</v>
      </c>
      <c r="D191" s="5">
        <v>1000000000</v>
      </c>
      <c r="E191" s="5">
        <v>20000000000</v>
      </c>
      <c r="F191" s="5">
        <v>-26000000000</v>
      </c>
      <c r="G191" s="5">
        <v>-63000000000</v>
      </c>
    </row>
    <row r="192" spans="3:7" ht="15.5" x14ac:dyDescent="0.35">
      <c r="C192" t="s">
        <v>12</v>
      </c>
      <c r="D192" s="5">
        <v>-26000000000</v>
      </c>
      <c r="E192" s="5">
        <v>94000000000</v>
      </c>
      <c r="F192" s="5">
        <v>-36000000000</v>
      </c>
      <c r="G192" s="5">
        <v>-44000000000</v>
      </c>
    </row>
    <row r="193" spans="3:26" ht="15.5" x14ac:dyDescent="0.35">
      <c r="C193" t="s">
        <v>15</v>
      </c>
      <c r="D193" s="6">
        <v>-15.99</v>
      </c>
      <c r="E193" s="6">
        <v>57.91</v>
      </c>
      <c r="F193" s="6">
        <v>-22.33</v>
      </c>
      <c r="G193" s="6">
        <v>-27.29</v>
      </c>
    </row>
    <row r="194" spans="3:26" ht="15.5" x14ac:dyDescent="0.35">
      <c r="C194" t="s">
        <v>57</v>
      </c>
      <c r="I194" s="6">
        <v>19.96</v>
      </c>
      <c r="J194" s="6">
        <v>52.42</v>
      </c>
      <c r="K194" s="6">
        <v>196.21</v>
      </c>
      <c r="L194" s="6">
        <v>188.03</v>
      </c>
      <c r="M194" s="6">
        <v>171.23</v>
      </c>
      <c r="N194" s="6">
        <v>148.59</v>
      </c>
      <c r="O194" s="6">
        <v>158.25</v>
      </c>
      <c r="P194" s="6">
        <v>189.54</v>
      </c>
      <c r="Q194" s="6">
        <v>170.28</v>
      </c>
      <c r="R194" s="6">
        <v>116.36</v>
      </c>
      <c r="S194" s="6">
        <v>28.32</v>
      </c>
      <c r="T194" s="6">
        <v>109.85</v>
      </c>
      <c r="U194" s="6">
        <v>88.9</v>
      </c>
      <c r="V194" s="6">
        <v>90.96</v>
      </c>
      <c r="W194" s="6">
        <v>58.34</v>
      </c>
      <c r="X194" s="6">
        <v>41.71</v>
      </c>
      <c r="Y194" s="6">
        <v>25.95</v>
      </c>
      <c r="Z194" s="6">
        <v>14.11</v>
      </c>
    </row>
    <row r="195" spans="3:26" ht="15.5" x14ac:dyDescent="0.35">
      <c r="C195" t="s">
        <v>71</v>
      </c>
      <c r="I195" s="6">
        <v>23.05</v>
      </c>
      <c r="J195" s="6">
        <v>8.7799999999999994</v>
      </c>
      <c r="K195" s="6">
        <v>8.8699999999999992</v>
      </c>
      <c r="L195" s="6">
        <v>6.12</v>
      </c>
      <c r="M195" s="6">
        <v>6.39</v>
      </c>
      <c r="N195" s="6">
        <v>5.55</v>
      </c>
      <c r="O195" s="6">
        <v>7.39</v>
      </c>
      <c r="P195" s="6">
        <v>5.28</v>
      </c>
      <c r="Q195" s="6">
        <v>3.23</v>
      </c>
      <c r="R195" s="6">
        <v>3.01</v>
      </c>
      <c r="S195" s="6">
        <v>6.74</v>
      </c>
      <c r="T195" s="6">
        <v>3.31</v>
      </c>
      <c r="U195" s="6">
        <v>3.88</v>
      </c>
      <c r="V195" s="6">
        <v>5.44</v>
      </c>
      <c r="W195" s="6">
        <v>4.2</v>
      </c>
      <c r="X195" s="6">
        <v>5.63</v>
      </c>
      <c r="Y195" s="6">
        <v>5.97</v>
      </c>
      <c r="Z195" s="6">
        <v>6.95</v>
      </c>
    </row>
    <row r="196" spans="3:26" ht="15.5" x14ac:dyDescent="0.35">
      <c r="C196" t="s">
        <v>74</v>
      </c>
      <c r="I196" s="6">
        <v>0.35</v>
      </c>
      <c r="J196" s="6">
        <v>0.36</v>
      </c>
      <c r="K196" s="6">
        <v>0.33</v>
      </c>
      <c r="L196" s="6">
        <v>0.2</v>
      </c>
      <c r="M196" s="6">
        <v>0.2</v>
      </c>
      <c r="N196" s="6">
        <v>0.17</v>
      </c>
      <c r="O196" s="6">
        <v>0.21</v>
      </c>
      <c r="P196" s="6">
        <v>0.17</v>
      </c>
      <c r="Q196" s="6">
        <v>0.1</v>
      </c>
      <c r="R196" s="6">
        <v>7.0000000000000007E-2</v>
      </c>
      <c r="S196" s="6">
        <v>0.05</v>
      </c>
      <c r="T196" s="6">
        <v>0.09</v>
      </c>
      <c r="U196" s="6">
        <v>0.1</v>
      </c>
      <c r="V196" s="6">
        <v>0.15</v>
      </c>
      <c r="W196" s="6">
        <v>0.08</v>
      </c>
      <c r="X196" s="6">
        <v>0.08</v>
      </c>
      <c r="Y196" s="6">
        <v>7.0000000000000007E-2</v>
      </c>
      <c r="Z196" s="6">
        <v>0.04</v>
      </c>
    </row>
    <row r="197" spans="3:26" ht="15.5" x14ac:dyDescent="0.35">
      <c r="C197" t="s">
        <v>236</v>
      </c>
      <c r="I197" s="5">
        <v>103440000000</v>
      </c>
      <c r="J197" s="5">
        <v>176660000000</v>
      </c>
      <c r="K197" s="5">
        <v>192880000000</v>
      </c>
      <c r="L197" s="5">
        <v>182710000000</v>
      </c>
      <c r="M197" s="5">
        <v>175780000000</v>
      </c>
      <c r="N197" s="5">
        <v>164310000000</v>
      </c>
      <c r="O197" s="5">
        <v>199980000000</v>
      </c>
      <c r="P197" s="5">
        <v>174440000000</v>
      </c>
    </row>
    <row r="198" spans="3:26" ht="15.5" x14ac:dyDescent="0.35">
      <c r="C198" t="s">
        <v>237</v>
      </c>
      <c r="I198" s="6">
        <v>2.6699999999999998E-2</v>
      </c>
      <c r="J198" s="6">
        <v>7.4999999999999997E-2</v>
      </c>
      <c r="K198" s="6">
        <v>7.0400000000000004E-2</v>
      </c>
      <c r="L198" s="6">
        <v>5.91E-2</v>
      </c>
      <c r="M198" s="6">
        <v>5.1200000000000002E-2</v>
      </c>
      <c r="N198" s="6">
        <v>4.8300000000000003E-2</v>
      </c>
      <c r="O198" s="6">
        <v>5.1100000000000007E-2</v>
      </c>
      <c r="P198" s="6">
        <v>5.5199999999999999E-2</v>
      </c>
      <c r="Q198" s="6">
        <v>5.1900000000000002E-2</v>
      </c>
      <c r="R198" s="6">
        <v>4.1299999999999996E-2</v>
      </c>
      <c r="S198" s="6">
        <v>9.7000000000000003E-3</v>
      </c>
      <c r="T198" s="6">
        <v>4.6699999999999998E-2</v>
      </c>
      <c r="U198" s="6">
        <v>4.2300000000000004E-2</v>
      </c>
      <c r="V198" s="6">
        <v>6.4600000000000005E-2</v>
      </c>
      <c r="W198" s="6">
        <v>4.0199999999999993E-2</v>
      </c>
      <c r="X198" s="6">
        <v>3.0299999999999997E-2</v>
      </c>
      <c r="Y198" s="6">
        <v>1.9099999999999999E-2</v>
      </c>
      <c r="Z198" s="6">
        <v>1.18E-2</v>
      </c>
    </row>
    <row r="199" spans="3:26" ht="15.5" x14ac:dyDescent="0.35">
      <c r="C199" t="s">
        <v>238</v>
      </c>
      <c r="I199" s="6">
        <v>4.0800000000000003E-2</v>
      </c>
      <c r="J199" s="6">
        <v>0.10289999999999999</v>
      </c>
      <c r="K199" s="6">
        <v>0.1013</v>
      </c>
      <c r="L199" s="6">
        <v>0.1032</v>
      </c>
      <c r="M199" s="6">
        <v>9.8900000000000002E-2</v>
      </c>
      <c r="N199" s="6">
        <v>9.0700000000000003E-2</v>
      </c>
      <c r="O199" s="6">
        <v>0.10539999999999999</v>
      </c>
      <c r="P199" s="6">
        <v>0.13830000000000001</v>
      </c>
      <c r="Q199" s="6">
        <v>0.14199999999999999</v>
      </c>
      <c r="R199" s="6">
        <v>0.11230000000000001</v>
      </c>
      <c r="S199" s="6">
        <v>3.0299999999999997E-2</v>
      </c>
      <c r="T199" s="6">
        <v>0.11220000000000001</v>
      </c>
      <c r="U199" s="6">
        <v>0.1023</v>
      </c>
      <c r="V199" s="6">
        <v>0.1166</v>
      </c>
      <c r="W199" s="6">
        <v>8.4600000000000009E-2</v>
      </c>
      <c r="X199" s="6">
        <v>6.6100000000000006E-2</v>
      </c>
      <c r="Y199" s="6">
        <v>4.4000000000000004E-2</v>
      </c>
      <c r="Z199" s="6">
        <v>2.5099999999999997E-2</v>
      </c>
    </row>
    <row r="200" spans="3:26" ht="15.5" x14ac:dyDescent="0.35">
      <c r="C200" t="s">
        <v>239</v>
      </c>
      <c r="I200" s="6">
        <v>6.1799999999999994E-2</v>
      </c>
      <c r="J200" s="6">
        <v>0.14279999999999998</v>
      </c>
      <c r="K200" s="6">
        <v>0.15479999999999999</v>
      </c>
      <c r="L200" s="6">
        <v>0.1409</v>
      </c>
      <c r="M200" s="6">
        <v>0.14269999999999999</v>
      </c>
      <c r="N200" s="6">
        <v>0.14360000000000001</v>
      </c>
      <c r="O200" s="6">
        <v>0.21539999999999998</v>
      </c>
      <c r="P200" s="6">
        <v>0.20980000000000001</v>
      </c>
      <c r="Q200" s="6">
        <v>0.21969999999999998</v>
      </c>
      <c r="R200" s="6">
        <v>0.18559999999999999</v>
      </c>
      <c r="S200" s="6">
        <v>9.2699999999999991E-2</v>
      </c>
      <c r="T200" s="6">
        <v>0.16170000000000001</v>
      </c>
      <c r="U200" s="6">
        <v>0.122</v>
      </c>
      <c r="V200" s="6">
        <v>0.13639999999999999</v>
      </c>
      <c r="W200" s="6">
        <v>0.1338</v>
      </c>
      <c r="X200" s="6">
        <v>0.12240000000000001</v>
      </c>
      <c r="Y200" s="6">
        <v>0.13009999999999999</v>
      </c>
      <c r="Z200" s="6">
        <v>0.29719999999999996</v>
      </c>
    </row>
    <row r="201" spans="3:26" ht="15.5" x14ac:dyDescent="0.35">
      <c r="C201" t="s">
        <v>240</v>
      </c>
      <c r="I201" s="6">
        <v>2.59</v>
      </c>
      <c r="J201" s="6">
        <v>6.22</v>
      </c>
      <c r="K201" s="5">
        <v>6</v>
      </c>
      <c r="L201" s="6">
        <v>3.79</v>
      </c>
      <c r="M201" s="6">
        <v>3.79</v>
      </c>
      <c r="N201" s="6">
        <v>4.05</v>
      </c>
      <c r="O201" s="6">
        <v>3.25</v>
      </c>
      <c r="P201" s="6">
        <v>3.12</v>
      </c>
      <c r="Q201" s="6">
        <v>3.28</v>
      </c>
      <c r="R201" s="6">
        <v>2.4300000000000002</v>
      </c>
      <c r="S201" s="6">
        <v>1.25</v>
      </c>
      <c r="T201" s="6">
        <v>2.66</v>
      </c>
      <c r="U201" s="6">
        <v>3.13</v>
      </c>
      <c r="V201" s="6">
        <v>4.3600000000000003</v>
      </c>
      <c r="W201" s="6">
        <v>2.34</v>
      </c>
      <c r="X201" s="6">
        <v>2.14</v>
      </c>
      <c r="Y201" s="6">
        <v>2.23</v>
      </c>
      <c r="Z201" s="6">
        <v>2.72</v>
      </c>
    </row>
    <row r="202" spans="3:26" ht="15.5" x14ac:dyDescent="0.35">
      <c r="C202" t="s">
        <v>68</v>
      </c>
      <c r="I202" s="6">
        <v>0.94</v>
      </c>
      <c r="J202" s="6">
        <v>0.9</v>
      </c>
      <c r="K202" s="6">
        <v>0.9</v>
      </c>
      <c r="L202" s="6">
        <v>0.63</v>
      </c>
      <c r="M202" s="6">
        <v>0.63</v>
      </c>
      <c r="N202" s="6">
        <v>0.5</v>
      </c>
      <c r="O202" s="6">
        <v>0.78</v>
      </c>
      <c r="P202" s="6">
        <v>0.73</v>
      </c>
      <c r="Q202" s="6">
        <v>0.46</v>
      </c>
      <c r="R202" s="6">
        <v>0.34</v>
      </c>
      <c r="S202" s="6">
        <v>0.2</v>
      </c>
      <c r="T202" s="6">
        <v>0.37</v>
      </c>
      <c r="U202" s="6">
        <v>0.4</v>
      </c>
      <c r="V202" s="6">
        <v>0.63</v>
      </c>
      <c r="W202" s="6">
        <v>0.36</v>
      </c>
      <c r="X202" s="6">
        <v>0.37</v>
      </c>
      <c r="Y202" s="6">
        <v>0.26</v>
      </c>
      <c r="Z202" s="6">
        <v>0.17</v>
      </c>
    </row>
    <row r="203" spans="3:26" ht="15.5" x14ac:dyDescent="0.35">
      <c r="C203" t="s">
        <v>65</v>
      </c>
      <c r="I203" s="6">
        <v>489.76</v>
      </c>
      <c r="J203" s="6">
        <v>509.34</v>
      </c>
      <c r="K203" s="6">
        <v>1936.66</v>
      </c>
      <c r="L203" s="6">
        <v>1821.98</v>
      </c>
      <c r="M203" s="6">
        <v>1732.13</v>
      </c>
      <c r="N203" s="6">
        <v>1638.19</v>
      </c>
      <c r="O203" s="6">
        <v>1501.74</v>
      </c>
      <c r="P203" s="6">
        <v>1370.79</v>
      </c>
      <c r="Q203" s="6">
        <v>1198.8599999999999</v>
      </c>
      <c r="R203" s="6">
        <v>1036.5</v>
      </c>
      <c r="S203" s="6">
        <v>935.61</v>
      </c>
      <c r="T203" s="6">
        <v>979.01</v>
      </c>
      <c r="U203" s="6">
        <v>869.16</v>
      </c>
      <c r="V203" s="6">
        <v>780.26</v>
      </c>
      <c r="W203" s="6">
        <v>689.31</v>
      </c>
      <c r="X203" s="6">
        <v>630.96</v>
      </c>
      <c r="Y203" s="6">
        <v>589.25</v>
      </c>
      <c r="Z203" s="6">
        <v>563.29999999999995</v>
      </c>
    </row>
    <row r="204" spans="3:26" ht="15.5" x14ac:dyDescent="0.35">
      <c r="C204" t="s">
        <v>241</v>
      </c>
      <c r="I204" s="6">
        <v>0.94</v>
      </c>
      <c r="J204" s="6">
        <v>0.9</v>
      </c>
      <c r="K204" s="6">
        <v>0.9</v>
      </c>
      <c r="L204" s="6">
        <v>0.63</v>
      </c>
      <c r="M204" s="6">
        <v>0.63</v>
      </c>
      <c r="N204" s="6">
        <v>0.5</v>
      </c>
      <c r="O204" s="6">
        <v>0.78</v>
      </c>
      <c r="P204" s="6">
        <v>0.73</v>
      </c>
      <c r="Q204" s="6">
        <v>0.46</v>
      </c>
      <c r="R204" s="6">
        <v>0.34</v>
      </c>
      <c r="S204" s="6">
        <v>0.2</v>
      </c>
      <c r="T204" s="6">
        <v>0.37</v>
      </c>
      <c r="U204" s="6">
        <v>0.4</v>
      </c>
      <c r="V204" s="6">
        <v>0.63</v>
      </c>
      <c r="W204" s="6">
        <v>0.36</v>
      </c>
      <c r="X204" s="6">
        <v>0.37</v>
      </c>
      <c r="Y204" s="6">
        <v>0.26</v>
      </c>
      <c r="Z204" s="6">
        <v>0.17</v>
      </c>
    </row>
    <row r="205" spans="3:26" ht="15.5" x14ac:dyDescent="0.35">
      <c r="C205" t="s">
        <v>242</v>
      </c>
      <c r="I205" s="6">
        <v>489.76</v>
      </c>
      <c r="J205" s="6">
        <v>509.34</v>
      </c>
      <c r="K205" s="6">
        <v>1936.66</v>
      </c>
      <c r="L205" s="6">
        <v>1821.98</v>
      </c>
      <c r="M205" s="6">
        <v>1732.13</v>
      </c>
      <c r="N205" s="6">
        <v>1638.19</v>
      </c>
      <c r="O205" s="6">
        <v>1501.74</v>
      </c>
      <c r="P205" s="6">
        <v>1370.79</v>
      </c>
      <c r="Q205" s="6">
        <v>1198.8599999999999</v>
      </c>
      <c r="R205" s="6">
        <v>1036.5</v>
      </c>
      <c r="S205" s="6">
        <v>935.61</v>
      </c>
      <c r="T205" s="6">
        <v>979.01</v>
      </c>
      <c r="U205" s="6">
        <v>869.16</v>
      </c>
      <c r="V205" s="6">
        <v>780.26</v>
      </c>
      <c r="W205" s="6">
        <v>689.31</v>
      </c>
      <c r="X205" s="6">
        <v>630.96</v>
      </c>
      <c r="Y205" s="6">
        <v>589.25</v>
      </c>
      <c r="Z205" s="6">
        <v>563.29999999999995</v>
      </c>
    </row>
    <row r="206" spans="3:26" ht="15.5" x14ac:dyDescent="0.35">
      <c r="C206" t="s">
        <v>243</v>
      </c>
      <c r="I206" s="5">
        <v>77000000000</v>
      </c>
      <c r="J206" s="5">
        <v>69000000000</v>
      </c>
      <c r="K206" s="5">
        <v>50000000000</v>
      </c>
      <c r="L206" s="5">
        <v>156000000000</v>
      </c>
      <c r="M206" s="5">
        <v>233000000000</v>
      </c>
      <c r="N206" s="5">
        <v>146000000000</v>
      </c>
      <c r="O206" s="5">
        <v>262000000000</v>
      </c>
      <c r="P206" s="5">
        <v>413000000000</v>
      </c>
      <c r="Q206" s="5">
        <v>431000000000</v>
      </c>
      <c r="R206" s="5">
        <v>247000000000</v>
      </c>
      <c r="S206" s="5">
        <v>352000000000</v>
      </c>
      <c r="T206" s="5">
        <v>192000000000</v>
      </c>
      <c r="U206" s="5">
        <v>125000000000</v>
      </c>
      <c r="V206" s="5">
        <v>77000000000</v>
      </c>
      <c r="W206" s="5">
        <v>120000000000</v>
      </c>
      <c r="X206" s="5">
        <v>166000000000</v>
      </c>
      <c r="Y206" s="5">
        <v>100000000000</v>
      </c>
      <c r="Z206" s="5">
        <v>90000000000</v>
      </c>
    </row>
    <row r="207" spans="3:26" ht="15.5" x14ac:dyDescent="0.35">
      <c r="C207" t="s">
        <v>244</v>
      </c>
      <c r="J207" s="5">
        <v>14000000000</v>
      </c>
      <c r="K207" s="5">
        <v>48000000000</v>
      </c>
      <c r="L207" s="5">
        <v>139000000000</v>
      </c>
      <c r="M207" s="5">
        <v>130000000000</v>
      </c>
      <c r="N207" s="5">
        <v>111000000000</v>
      </c>
      <c r="O207" s="5">
        <v>67000000000</v>
      </c>
      <c r="P207" s="5">
        <v>73000000000</v>
      </c>
      <c r="Q207" s="5">
        <v>73000000000</v>
      </c>
      <c r="R207" s="5">
        <v>81000000000</v>
      </c>
      <c r="S207" s="5">
        <v>100000000000</v>
      </c>
      <c r="T207" s="5">
        <v>120000000000</v>
      </c>
      <c r="U207" s="5">
        <v>130000000000</v>
      </c>
      <c r="V207" s="5">
        <v>3000000000</v>
      </c>
      <c r="W207" s="5">
        <v>2000000000</v>
      </c>
      <c r="X207" s="5">
        <v>0</v>
      </c>
      <c r="Y207" s="5">
        <v>0</v>
      </c>
      <c r="Z207" s="5">
        <v>0</v>
      </c>
    </row>
    <row r="208" spans="3:26" ht="15.5" x14ac:dyDescent="0.35">
      <c r="C208" t="s">
        <v>25</v>
      </c>
      <c r="I208" s="5">
        <v>77000000000</v>
      </c>
      <c r="J208" s="5">
        <v>83000000000</v>
      </c>
      <c r="K208" s="5">
        <v>98000000000</v>
      </c>
      <c r="L208" s="5">
        <v>295000000000</v>
      </c>
      <c r="M208" s="5">
        <v>362000000000</v>
      </c>
      <c r="N208" s="5">
        <v>257000000000</v>
      </c>
      <c r="O208" s="5">
        <v>329000000000</v>
      </c>
      <c r="P208" s="5">
        <v>486000000000</v>
      </c>
      <c r="Q208" s="5">
        <v>503000000000</v>
      </c>
      <c r="R208" s="5">
        <v>328000000000</v>
      </c>
      <c r="S208" s="5">
        <v>452000000000</v>
      </c>
      <c r="T208" s="5">
        <v>312000000000</v>
      </c>
      <c r="U208" s="5">
        <v>255000000000</v>
      </c>
      <c r="V208" s="5">
        <v>80000000000</v>
      </c>
      <c r="W208" s="5">
        <v>122000000000</v>
      </c>
      <c r="X208" s="5">
        <v>166000000000</v>
      </c>
      <c r="Y208" s="5">
        <v>100000000000</v>
      </c>
      <c r="Z208" s="5">
        <v>90000000000</v>
      </c>
    </row>
    <row r="209" spans="2:26" ht="15.5" x14ac:dyDescent="0.35">
      <c r="C209" t="s">
        <v>22</v>
      </c>
      <c r="I209" s="5">
        <v>25000000000</v>
      </c>
      <c r="J209" s="5">
        <v>50000000000</v>
      </c>
      <c r="K209" s="5">
        <v>28000000000</v>
      </c>
      <c r="L209" s="5">
        <v>246000000000</v>
      </c>
      <c r="M209" s="5">
        <v>282000000000</v>
      </c>
      <c r="N209" s="5">
        <v>206000000000</v>
      </c>
      <c r="O209" s="5">
        <v>282000000000</v>
      </c>
      <c r="P209" s="5">
        <v>436000000000</v>
      </c>
      <c r="Q209" s="5">
        <v>412000000000</v>
      </c>
      <c r="R209" s="5">
        <v>268000000000</v>
      </c>
      <c r="S209" s="5">
        <v>339000000000</v>
      </c>
      <c r="T209" s="5">
        <v>244000000000</v>
      </c>
      <c r="U209" s="5">
        <v>165000000000</v>
      </c>
      <c r="V209" s="5">
        <v>66000000000</v>
      </c>
      <c r="W209" s="5">
        <v>113000000000</v>
      </c>
      <c r="X209" s="5">
        <v>139000000000</v>
      </c>
      <c r="Y209" s="5">
        <v>75000000000</v>
      </c>
      <c r="Z209" s="5">
        <v>78000000000</v>
      </c>
    </row>
    <row r="210" spans="2:26" ht="15.5" x14ac:dyDescent="0.35">
      <c r="C210" t="s">
        <v>245</v>
      </c>
      <c r="I210" s="5">
        <v>309000000000</v>
      </c>
      <c r="J210" s="5">
        <v>394000000000</v>
      </c>
      <c r="K210" s="5">
        <v>402000000000</v>
      </c>
      <c r="L210" s="5">
        <v>433000000000</v>
      </c>
      <c r="M210" s="5">
        <v>366000000000</v>
      </c>
      <c r="N210" s="5">
        <v>261000000000</v>
      </c>
      <c r="O210" s="5">
        <v>122000000000</v>
      </c>
      <c r="P210" s="5">
        <v>119000000000</v>
      </c>
      <c r="Q210" s="5">
        <v>132000000000</v>
      </c>
      <c r="R210" s="5">
        <v>134000000000</v>
      </c>
      <c r="S210" s="5">
        <v>99000000000</v>
      </c>
      <c r="T210" s="5">
        <v>150000000000</v>
      </c>
      <c r="U210" s="5">
        <v>151000000000</v>
      </c>
      <c r="V210" s="5">
        <v>137000000000</v>
      </c>
      <c r="W210" s="5">
        <v>101000000000</v>
      </c>
      <c r="X210" s="5">
        <v>75000000000</v>
      </c>
      <c r="Y210" s="5">
        <v>58000000000</v>
      </c>
      <c r="Z210" s="5">
        <v>47000000000</v>
      </c>
    </row>
    <row r="211" spans="2:26" ht="15.5" x14ac:dyDescent="0.35">
      <c r="C211" t="s">
        <v>246</v>
      </c>
      <c r="I211" s="5">
        <v>158000000000</v>
      </c>
      <c r="J211" s="5">
        <v>63000000000</v>
      </c>
      <c r="K211" s="5">
        <v>266000000000</v>
      </c>
      <c r="L211" s="5">
        <v>36000000000</v>
      </c>
      <c r="M211" s="5">
        <v>-53000000000</v>
      </c>
      <c r="N211" s="5">
        <v>92000000000</v>
      </c>
      <c r="O211" s="5">
        <v>258000000000</v>
      </c>
      <c r="P211" s="5">
        <v>89000000000</v>
      </c>
      <c r="Q211" s="5">
        <v>-61000000000</v>
      </c>
      <c r="R211" s="5">
        <v>86000000000</v>
      </c>
      <c r="S211" s="5">
        <v>-42000000000</v>
      </c>
      <c r="T211" s="5">
        <v>-24000000000</v>
      </c>
      <c r="U211" s="5">
        <v>85000000000</v>
      </c>
      <c r="V211" s="5">
        <v>50000000000</v>
      </c>
      <c r="W211" s="5">
        <v>46000000000</v>
      </c>
      <c r="X211" s="5">
        <v>-22000000000</v>
      </c>
      <c r="Y211" s="5">
        <v>8000000000</v>
      </c>
      <c r="Z211" s="5">
        <v>-18000000000</v>
      </c>
    </row>
    <row r="212" spans="2:26" ht="15.5" x14ac:dyDescent="0.35">
      <c r="C212" t="s">
        <v>247</v>
      </c>
      <c r="I212" s="5">
        <v>-77000000000</v>
      </c>
      <c r="J212" s="5">
        <v>-50000000000</v>
      </c>
      <c r="K212" s="5">
        <v>-17000000000</v>
      </c>
      <c r="L212" s="5">
        <v>-9000000000</v>
      </c>
      <c r="M212" s="5">
        <v>-14000000000</v>
      </c>
      <c r="N212" s="5">
        <v>-16000000000</v>
      </c>
      <c r="O212" s="5">
        <v>-99000000000</v>
      </c>
      <c r="P212" s="5">
        <v>-117000000000</v>
      </c>
      <c r="Q212" s="5">
        <v>-85000000000</v>
      </c>
      <c r="R212" s="5">
        <v>-14000000000</v>
      </c>
      <c r="S212" s="5">
        <v>-53000000000</v>
      </c>
      <c r="T212" s="5">
        <v>-56000000000</v>
      </c>
      <c r="U212" s="5">
        <v>-182000000000</v>
      </c>
      <c r="V212" s="5">
        <v>-4000000000</v>
      </c>
      <c r="W212" s="5">
        <v>-19000000000</v>
      </c>
      <c r="X212" s="5">
        <v>-11000000000</v>
      </c>
      <c r="Y212" s="5">
        <v>-9000000000</v>
      </c>
      <c r="Z212" s="5">
        <v>-16000000000</v>
      </c>
    </row>
    <row r="213" spans="2:26" ht="15.5" x14ac:dyDescent="0.35">
      <c r="C213" t="s">
        <v>14</v>
      </c>
      <c r="I213" s="5">
        <v>81000000000</v>
      </c>
      <c r="J213" s="5">
        <v>13000000000</v>
      </c>
      <c r="K213" s="5">
        <v>248000000000</v>
      </c>
      <c r="L213" s="5">
        <v>27000000000</v>
      </c>
      <c r="M213" s="5">
        <v>-67000000000</v>
      </c>
      <c r="N213" s="5">
        <v>76000000000</v>
      </c>
      <c r="O213" s="5">
        <v>159000000000</v>
      </c>
      <c r="P213" s="5">
        <v>-29000000000</v>
      </c>
      <c r="Q213" s="5">
        <v>-146000000000</v>
      </c>
      <c r="R213" s="5">
        <v>71000000000</v>
      </c>
      <c r="S213" s="5">
        <v>-95000000000</v>
      </c>
      <c r="T213" s="5">
        <v>-80000000000</v>
      </c>
      <c r="U213" s="5">
        <v>-96000000000</v>
      </c>
      <c r="V213" s="5">
        <v>47000000000</v>
      </c>
      <c r="W213" s="5">
        <v>26000000000</v>
      </c>
      <c r="X213" s="5">
        <v>-34000000000</v>
      </c>
      <c r="Y213" s="5">
        <v>-1000000000</v>
      </c>
      <c r="Z213" s="5">
        <v>-34000000000</v>
      </c>
    </row>
    <row r="214" spans="2:26" ht="15.5" x14ac:dyDescent="0.35">
      <c r="C214" t="s">
        <v>16</v>
      </c>
      <c r="I214" s="6">
        <v>50.27</v>
      </c>
      <c r="J214" s="6">
        <v>8.1199999999999992</v>
      </c>
      <c r="K214" s="6">
        <v>613.54</v>
      </c>
      <c r="L214" s="6">
        <v>66.459999999999994</v>
      </c>
      <c r="M214" s="6">
        <v>-165.88</v>
      </c>
      <c r="N214" s="6">
        <v>187.59</v>
      </c>
      <c r="O214" s="6">
        <v>392.7</v>
      </c>
      <c r="P214" s="6">
        <v>-70.8</v>
      </c>
      <c r="Q214" s="6">
        <v>-361.43</v>
      </c>
      <c r="R214" s="6">
        <v>176.3</v>
      </c>
      <c r="S214" s="6">
        <v>-235.07</v>
      </c>
      <c r="T214" s="6">
        <v>-197.43</v>
      </c>
      <c r="U214" s="6">
        <v>-237.65</v>
      </c>
      <c r="V214" s="6">
        <v>115.85</v>
      </c>
      <c r="W214" s="6">
        <v>65.3</v>
      </c>
      <c r="X214" s="6">
        <v>-83.58</v>
      </c>
      <c r="Y214" s="6">
        <v>-2.85</v>
      </c>
      <c r="Z214" s="6">
        <v>-83.7</v>
      </c>
    </row>
    <row r="216" spans="2:26" ht="15.5" x14ac:dyDescent="0.35">
      <c r="B216" t="s">
        <v>248</v>
      </c>
      <c r="C216" t="s">
        <v>249</v>
      </c>
      <c r="D216" s="5">
        <v>9000000000</v>
      </c>
      <c r="E216" s="5">
        <v>18000000000</v>
      </c>
      <c r="F216" s="5">
        <v>6000000000</v>
      </c>
      <c r="G216" s="5">
        <v>-4000000000</v>
      </c>
      <c r="H216" s="5">
        <v>36000000000</v>
      </c>
      <c r="I216" s="5">
        <v>32000000000</v>
      </c>
      <c r="J216" s="5">
        <v>85000000000</v>
      </c>
      <c r="K216" s="5">
        <v>79000000000</v>
      </c>
      <c r="L216" s="5">
        <v>76000000000</v>
      </c>
      <c r="M216" s="5">
        <v>69000000000</v>
      </c>
      <c r="N216" s="5">
        <v>60000000000</v>
      </c>
      <c r="O216" s="5">
        <v>64000000000</v>
      </c>
      <c r="P216" s="5">
        <v>77000000000</v>
      </c>
      <c r="Q216" s="5">
        <v>69000000000</v>
      </c>
    </row>
    <row r="217" spans="2:26" ht="15.5" x14ac:dyDescent="0.35">
      <c r="C217" t="s">
        <v>250</v>
      </c>
      <c r="H217" s="5">
        <v>30000000000</v>
      </c>
      <c r="I217" s="5">
        <v>32000000000</v>
      </c>
      <c r="J217" s="5">
        <v>85000000000</v>
      </c>
      <c r="K217" s="5">
        <v>79000000000</v>
      </c>
      <c r="L217" s="5">
        <v>76000000000</v>
      </c>
      <c r="M217" s="5">
        <v>69000000000</v>
      </c>
      <c r="N217" s="5">
        <v>60000000000</v>
      </c>
      <c r="O217" s="5">
        <v>64000000000</v>
      </c>
      <c r="P217" s="5">
        <v>77000000000</v>
      </c>
      <c r="Q217" s="5">
        <v>69000000000</v>
      </c>
    </row>
    <row r="218" spans="2:26" ht="15.5" x14ac:dyDescent="0.35">
      <c r="C218" t="s">
        <v>441</v>
      </c>
      <c r="H218" s="5">
        <v>20</v>
      </c>
      <c r="I218" s="5">
        <v>20</v>
      </c>
      <c r="J218" s="5">
        <v>37</v>
      </c>
      <c r="K218" s="6">
        <v>24.75</v>
      </c>
      <c r="L218" s="6">
        <v>18.75</v>
      </c>
      <c r="M218" s="6">
        <v>31.25</v>
      </c>
    </row>
    <row r="219" spans="2:26" ht="15.5" x14ac:dyDescent="0.35">
      <c r="C219" t="s">
        <v>76</v>
      </c>
      <c r="H219" s="6">
        <v>0.90760000000000007</v>
      </c>
      <c r="I219" s="6">
        <v>1.0019</v>
      </c>
      <c r="J219" s="6">
        <v>0.70590000000000008</v>
      </c>
      <c r="K219" s="6">
        <v>0.50460000000000005</v>
      </c>
      <c r="L219" s="6">
        <v>0.39890000000000003</v>
      </c>
      <c r="M219" s="6">
        <v>0.73</v>
      </c>
    </row>
    <row r="220" spans="2:26" ht="15.5" x14ac:dyDescent="0.35">
      <c r="C220" t="s">
        <v>442</v>
      </c>
      <c r="H220" s="6">
        <v>4.6500000000000007E-2</v>
      </c>
      <c r="I220" s="6">
        <v>4.3099999999999999E-2</v>
      </c>
      <c r="J220" s="6">
        <v>7.7699999999999991E-2</v>
      </c>
      <c r="K220" s="6">
        <v>5.8600000000000006E-2</v>
      </c>
      <c r="L220" s="6">
        <v>6.2E-2</v>
      </c>
      <c r="M220" s="6">
        <v>9.7299999999999998E-2</v>
      </c>
    </row>
    <row r="221" spans="2:26" ht="15.5" x14ac:dyDescent="0.35">
      <c r="C221" t="s">
        <v>56</v>
      </c>
      <c r="D221" s="6">
        <v>5.51</v>
      </c>
      <c r="E221" s="6">
        <v>11.38</v>
      </c>
      <c r="F221" s="5">
        <v>4</v>
      </c>
      <c r="G221" s="6">
        <v>-2.67</v>
      </c>
      <c r="H221" s="6">
        <v>22.04</v>
      </c>
      <c r="I221" s="6">
        <v>19.96</v>
      </c>
      <c r="J221" s="6">
        <v>52.42</v>
      </c>
      <c r="K221" s="6">
        <v>49.05</v>
      </c>
      <c r="L221" s="6">
        <v>47.01</v>
      </c>
      <c r="M221" s="6">
        <v>42.81</v>
      </c>
      <c r="N221" s="6">
        <v>37.15</v>
      </c>
      <c r="O221" s="6">
        <v>39.56</v>
      </c>
      <c r="P221" s="6">
        <v>47.38</v>
      </c>
      <c r="Q221" s="6">
        <v>42.57</v>
      </c>
    </row>
    <row r="222" spans="2:26" ht="15.5" x14ac:dyDescent="0.35">
      <c r="C222" t="s">
        <v>251</v>
      </c>
      <c r="H222" s="6">
        <v>18.22</v>
      </c>
      <c r="I222" s="6">
        <v>19.96</v>
      </c>
      <c r="J222" s="6">
        <v>52.42</v>
      </c>
      <c r="K222" s="6">
        <v>49.05</v>
      </c>
      <c r="L222" s="6">
        <v>47.01</v>
      </c>
      <c r="M222" s="6">
        <v>42.81</v>
      </c>
      <c r="N222" s="6">
        <v>37.15</v>
      </c>
      <c r="O222" s="6">
        <v>39.56</v>
      </c>
      <c r="P222" s="6">
        <v>47.38</v>
      </c>
      <c r="Q222" s="6">
        <v>42.57</v>
      </c>
    </row>
    <row r="223" spans="2:26" ht="15.5" x14ac:dyDescent="0.35">
      <c r="C223" t="s">
        <v>78</v>
      </c>
      <c r="H223" s="5">
        <v>20</v>
      </c>
      <c r="I223" s="5">
        <v>20</v>
      </c>
      <c r="J223" s="5">
        <v>37</v>
      </c>
      <c r="K223" s="6">
        <v>24.75</v>
      </c>
      <c r="L223" s="6">
        <v>18.75</v>
      </c>
      <c r="M223" s="6">
        <v>31.25</v>
      </c>
    </row>
    <row r="224" spans="2:26" ht="15.5" x14ac:dyDescent="0.35">
      <c r="C224" t="s">
        <v>443</v>
      </c>
      <c r="H224" s="6">
        <v>0.90760000000000007</v>
      </c>
      <c r="I224" s="6">
        <v>1.0019</v>
      </c>
      <c r="J224" s="6">
        <v>0.70590000000000008</v>
      </c>
      <c r="K224" s="6">
        <v>0.50460000000000005</v>
      </c>
      <c r="L224" s="6">
        <v>0.39890000000000003</v>
      </c>
      <c r="M224" s="6">
        <v>0.73</v>
      </c>
    </row>
    <row r="225" spans="3:17" ht="15.5" x14ac:dyDescent="0.35">
      <c r="C225" t="s">
        <v>444</v>
      </c>
      <c r="H225" s="6">
        <v>4.6500000000000007E-2</v>
      </c>
      <c r="I225" s="6">
        <v>4.3099999999999999E-2</v>
      </c>
      <c r="J225" s="6">
        <v>7.7699999999999991E-2</v>
      </c>
      <c r="K225" s="6">
        <v>5.8600000000000006E-2</v>
      </c>
      <c r="L225" s="6">
        <v>6.2E-2</v>
      </c>
      <c r="M225" s="6">
        <v>9.7299999999999998E-2</v>
      </c>
    </row>
    <row r="226" spans="3:17" ht="15.5" x14ac:dyDescent="0.35">
      <c r="C226" t="s">
        <v>252</v>
      </c>
      <c r="D226" s="5">
        <v>480000000000</v>
      </c>
      <c r="E226" s="5">
        <v>561000000000</v>
      </c>
      <c r="F226" s="5">
        <v>529000000000</v>
      </c>
      <c r="G226" s="5">
        <v>503000000000</v>
      </c>
      <c r="H226" s="5">
        <v>1921000000000</v>
      </c>
      <c r="I226" s="5">
        <v>2135000000000</v>
      </c>
      <c r="J226" s="5">
        <v>2068000000000</v>
      </c>
      <c r="K226" s="5">
        <v>2128000000000</v>
      </c>
      <c r="L226" s="5">
        <v>2352000000000</v>
      </c>
      <c r="M226" s="5">
        <v>2241000000000</v>
      </c>
      <c r="N226" s="5">
        <v>1923000000000</v>
      </c>
      <c r="O226" s="5">
        <v>2235000000000</v>
      </c>
      <c r="P226" s="5">
        <v>2328000000000</v>
      </c>
      <c r="Q226" s="5">
        <v>2246000000000</v>
      </c>
    </row>
    <row r="227" spans="3:17" ht="15.5" x14ac:dyDescent="0.35">
      <c r="C227" t="s">
        <v>253</v>
      </c>
      <c r="H227" s="5">
        <v>2073000000000</v>
      </c>
      <c r="I227" s="5">
        <v>2135000000000</v>
      </c>
      <c r="J227" s="5">
        <v>2068000000000</v>
      </c>
      <c r="K227" s="5">
        <v>2128000000000</v>
      </c>
      <c r="L227" s="5">
        <v>2352000000000</v>
      </c>
      <c r="M227" s="5">
        <v>2241000000000</v>
      </c>
      <c r="N227" s="5">
        <v>1923000000000</v>
      </c>
      <c r="O227" s="5">
        <v>2235000000000</v>
      </c>
      <c r="P227" s="5">
        <v>2328000000000</v>
      </c>
      <c r="Q227" s="5">
        <v>2246000000000</v>
      </c>
    </row>
    <row r="228" spans="3:17" ht="15.5" x14ac:dyDescent="0.35">
      <c r="C228" t="s">
        <v>445</v>
      </c>
      <c r="H228" s="5">
        <v>20</v>
      </c>
      <c r="I228" s="5">
        <v>20</v>
      </c>
      <c r="J228" s="5">
        <v>37</v>
      </c>
      <c r="K228" s="6">
        <v>24.75</v>
      </c>
      <c r="L228" s="6">
        <v>18.75</v>
      </c>
      <c r="M228" s="6">
        <v>31.25</v>
      </c>
    </row>
    <row r="229" spans="3:17" ht="15.5" x14ac:dyDescent="0.35">
      <c r="C229" t="s">
        <v>446</v>
      </c>
      <c r="H229" s="6">
        <v>0.90760000000000007</v>
      </c>
      <c r="I229" s="6">
        <v>1.0019</v>
      </c>
      <c r="J229" s="6">
        <v>0.70590000000000008</v>
      </c>
      <c r="K229" s="6">
        <v>0.50460000000000005</v>
      </c>
      <c r="L229" s="6">
        <v>0.39890000000000003</v>
      </c>
      <c r="M229" s="6">
        <v>0.73</v>
      </c>
    </row>
    <row r="230" spans="3:17" ht="15.5" x14ac:dyDescent="0.35">
      <c r="C230" t="s">
        <v>447</v>
      </c>
      <c r="H230" s="6">
        <v>4.6500000000000007E-2</v>
      </c>
      <c r="I230" s="6">
        <v>4.3099999999999999E-2</v>
      </c>
      <c r="J230" s="6">
        <v>7.7699999999999991E-2</v>
      </c>
      <c r="K230" s="6">
        <v>5.8600000000000006E-2</v>
      </c>
      <c r="L230" s="6">
        <v>6.2E-2</v>
      </c>
      <c r="M230" s="6">
        <v>9.7299999999999998E-2</v>
      </c>
    </row>
    <row r="231" spans="3:17" ht="15.5" x14ac:dyDescent="0.35">
      <c r="C231" t="s">
        <v>254</v>
      </c>
      <c r="I231" s="6">
        <v>19.510000000000002</v>
      </c>
    </row>
    <row r="232" spans="3:17" ht="15.5" x14ac:dyDescent="0.35">
      <c r="C232" t="s">
        <v>255</v>
      </c>
      <c r="I232" s="6">
        <v>23.6</v>
      </c>
    </row>
    <row r="233" spans="3:17" ht="15.5" x14ac:dyDescent="0.35">
      <c r="C233" t="s">
        <v>256</v>
      </c>
      <c r="I233" s="6">
        <v>7.49</v>
      </c>
    </row>
    <row r="234" spans="3:17" ht="15.5" x14ac:dyDescent="0.35">
      <c r="C234" t="s">
        <v>257</v>
      </c>
      <c r="I234" s="6">
        <v>4.24E-2</v>
      </c>
    </row>
    <row r="235" spans="3:17" ht="15.5" x14ac:dyDescent="0.35">
      <c r="C235" t="s">
        <v>258</v>
      </c>
      <c r="I235" s="6">
        <v>0.34</v>
      </c>
    </row>
    <row r="236" spans="3:17" ht="15.5" x14ac:dyDescent="0.35">
      <c r="C236" t="s">
        <v>259</v>
      </c>
      <c r="I236" s="6">
        <v>0.87</v>
      </c>
    </row>
    <row r="237" spans="3:17" ht="15.5" x14ac:dyDescent="0.35">
      <c r="C237" t="s">
        <v>260</v>
      </c>
      <c r="I237" s="6">
        <v>12.65</v>
      </c>
    </row>
    <row r="238" spans="3:17" ht="15.5" x14ac:dyDescent="0.35">
      <c r="C238" t="s">
        <v>261</v>
      </c>
      <c r="I238" s="6">
        <v>-55.9</v>
      </c>
    </row>
    <row r="239" spans="3:17" ht="15.5" x14ac:dyDescent="0.35">
      <c r="C239" t="s">
        <v>262</v>
      </c>
      <c r="I239" s="6">
        <v>14.52</v>
      </c>
    </row>
    <row r="240" spans="3:17" ht="15.5" x14ac:dyDescent="0.35">
      <c r="C240" t="s">
        <v>263</v>
      </c>
      <c r="I240" s="5">
        <v>7</v>
      </c>
    </row>
    <row r="241" spans="3:9" ht="15.5" x14ac:dyDescent="0.35">
      <c r="C241" t="s">
        <v>264</v>
      </c>
      <c r="I241" s="6">
        <v>-0.39</v>
      </c>
    </row>
    <row r="242" spans="3:9" ht="15.5" x14ac:dyDescent="0.35">
      <c r="C242" t="s">
        <v>265</v>
      </c>
      <c r="I242" s="6">
        <v>-0.46</v>
      </c>
    </row>
    <row r="243" spans="3:9" ht="15.5" x14ac:dyDescent="0.35">
      <c r="C243" t="s">
        <v>266</v>
      </c>
      <c r="I243" s="6">
        <v>18.22</v>
      </c>
    </row>
    <row r="244" spans="3:9" ht="15.5" x14ac:dyDescent="0.35">
      <c r="C244" t="s">
        <v>267</v>
      </c>
      <c r="I244" s="6">
        <v>22.04</v>
      </c>
    </row>
    <row r="245" spans="3:9" ht="15.5" x14ac:dyDescent="0.35">
      <c r="C245" t="s">
        <v>268</v>
      </c>
      <c r="I245" s="6">
        <v>1279.56</v>
      </c>
    </row>
    <row r="246" spans="3:9" ht="15.5" x14ac:dyDescent="0.35">
      <c r="C246" t="s">
        <v>269</v>
      </c>
      <c r="D246" s="6">
        <v>31.55</v>
      </c>
    </row>
    <row r="247" spans="3:9" ht="15.5" x14ac:dyDescent="0.35">
      <c r="C247" t="s">
        <v>270</v>
      </c>
      <c r="I247" s="6">
        <v>494.65</v>
      </c>
    </row>
    <row r="248" spans="3:9" ht="15.5" x14ac:dyDescent="0.35">
      <c r="C248" t="s">
        <v>271</v>
      </c>
      <c r="I248" s="6">
        <v>-7.69</v>
      </c>
    </row>
    <row r="249" spans="3:9" ht="15.5" x14ac:dyDescent="0.35">
      <c r="C249" t="s">
        <v>272</v>
      </c>
      <c r="D249" s="6">
        <v>2.5099999999999998</v>
      </c>
    </row>
    <row r="250" spans="3:9" ht="15.5" x14ac:dyDescent="0.35">
      <c r="C250" t="s">
        <v>273</v>
      </c>
      <c r="D250" s="6">
        <v>1.27</v>
      </c>
    </row>
    <row r="251" spans="3:9" ht="15.5" x14ac:dyDescent="0.35">
      <c r="C251" t="s">
        <v>274</v>
      </c>
      <c r="D251" s="6">
        <v>0.12</v>
      </c>
    </row>
    <row r="252" spans="3:9" ht="15.5" x14ac:dyDescent="0.35">
      <c r="C252" t="s">
        <v>275</v>
      </c>
      <c r="D252" s="6">
        <v>7.0000000000000007E-2</v>
      </c>
    </row>
    <row r="253" spans="3:9" ht="15.5" x14ac:dyDescent="0.35">
      <c r="C253" t="s">
        <v>276</v>
      </c>
      <c r="D253" s="6">
        <v>0.49</v>
      </c>
    </row>
    <row r="254" spans="3:9" ht="15.5" x14ac:dyDescent="0.35">
      <c r="C254" t="s">
        <v>277</v>
      </c>
      <c r="D254" s="6">
        <v>0.08</v>
      </c>
    </row>
    <row r="255" spans="3:9" ht="15.5" x14ac:dyDescent="0.35">
      <c r="C255" t="s">
        <v>278</v>
      </c>
      <c r="D255" s="6">
        <v>1.49</v>
      </c>
    </row>
    <row r="256" spans="3:9" ht="15.5" x14ac:dyDescent="0.35">
      <c r="C256" t="s">
        <v>279</v>
      </c>
      <c r="I256" s="6">
        <v>2.61</v>
      </c>
    </row>
    <row r="257" spans="3:9" ht="15.5" x14ac:dyDescent="0.35">
      <c r="C257" t="s">
        <v>12</v>
      </c>
      <c r="D257" s="5">
        <v>-26000000000</v>
      </c>
    </row>
    <row r="258" spans="3:9" ht="15.5" x14ac:dyDescent="0.35">
      <c r="C258" t="s">
        <v>280</v>
      </c>
      <c r="I258" s="6">
        <v>6.33</v>
      </c>
    </row>
    <row r="259" spans="3:9" ht="15.5" x14ac:dyDescent="0.35">
      <c r="C259" t="s">
        <v>281</v>
      </c>
      <c r="I259" s="6">
        <v>2.4700000000000003E-2</v>
      </c>
    </row>
    <row r="260" spans="3:9" ht="15.5" x14ac:dyDescent="0.35">
      <c r="C260" t="s">
        <v>282</v>
      </c>
      <c r="I260" s="6">
        <v>3.6799999999999999E-2</v>
      </c>
    </row>
    <row r="261" spans="3:9" ht="15.5" x14ac:dyDescent="0.35">
      <c r="C261" t="s">
        <v>283</v>
      </c>
      <c r="I261" s="6">
        <v>6.0400000000000002E-2</v>
      </c>
    </row>
    <row r="262" spans="3:9" ht="15.5" x14ac:dyDescent="0.35">
      <c r="C262" t="s">
        <v>284</v>
      </c>
      <c r="I262" s="6">
        <v>3.9199999999999999E-2</v>
      </c>
    </row>
    <row r="263" spans="3:9" ht="15.5" x14ac:dyDescent="0.35">
      <c r="C263" t="s">
        <v>285</v>
      </c>
      <c r="D263" s="6">
        <v>51.53</v>
      </c>
    </row>
    <row r="264" spans="3:9" ht="15.5" x14ac:dyDescent="0.35">
      <c r="C264" t="s">
        <v>286</v>
      </c>
      <c r="D264" s="6">
        <v>70.599999999999994</v>
      </c>
    </row>
    <row r="265" spans="3:9" ht="15.5" x14ac:dyDescent="0.35">
      <c r="C265" t="s">
        <v>287</v>
      </c>
      <c r="D265" s="6">
        <v>49.29</v>
      </c>
    </row>
    <row r="266" spans="3:9" ht="15.5" x14ac:dyDescent="0.35">
      <c r="C266" t="s">
        <v>288</v>
      </c>
      <c r="D266" s="6">
        <v>72.84</v>
      </c>
    </row>
    <row r="267" spans="3:9" ht="15.5" x14ac:dyDescent="0.35">
      <c r="C267" t="s">
        <v>289</v>
      </c>
      <c r="D267" s="6">
        <v>1.77</v>
      </c>
    </row>
    <row r="268" spans="3:9" ht="15.5" x14ac:dyDescent="0.35">
      <c r="C268" t="s">
        <v>290</v>
      </c>
      <c r="I268" s="6">
        <v>1.72</v>
      </c>
    </row>
    <row r="269" spans="3:9" ht="15.5" x14ac:dyDescent="0.35">
      <c r="C269" t="s">
        <v>291</v>
      </c>
      <c r="I269" s="6">
        <v>5.57</v>
      </c>
    </row>
    <row r="270" spans="3:9" ht="15.5" x14ac:dyDescent="0.35">
      <c r="C270" t="s">
        <v>52</v>
      </c>
      <c r="I270" s="5">
        <v>697000000000</v>
      </c>
    </row>
    <row r="271" spans="3:9" ht="15.5" x14ac:dyDescent="0.35">
      <c r="C271" t="s">
        <v>292</v>
      </c>
      <c r="I271" s="5">
        <v>746000000000</v>
      </c>
    </row>
    <row r="272" spans="3:9" ht="15.5" x14ac:dyDescent="0.35">
      <c r="C272" t="s">
        <v>293</v>
      </c>
      <c r="I272" s="5">
        <v>1620000000</v>
      </c>
    </row>
    <row r="273" spans="3:9" ht="15.5" x14ac:dyDescent="0.35">
      <c r="C273" t="s">
        <v>294</v>
      </c>
      <c r="I273" s="6">
        <v>0.12240000000000001</v>
      </c>
    </row>
    <row r="274" spans="3:9" ht="15.5" x14ac:dyDescent="0.35">
      <c r="C274" t="s">
        <v>295</v>
      </c>
      <c r="D274" s="6">
        <v>0.12939999999999999</v>
      </c>
    </row>
    <row r="275" spans="3:9" ht="15.5" x14ac:dyDescent="0.35">
      <c r="C275" t="s">
        <v>296</v>
      </c>
      <c r="D275" s="6">
        <v>3.0800000000000001E-2</v>
      </c>
    </row>
    <row r="276" spans="3:9" ht="15.5" x14ac:dyDescent="0.35">
      <c r="C276" t="s">
        <v>297</v>
      </c>
      <c r="D276" s="6">
        <v>1.8600000000000002E-2</v>
      </c>
    </row>
    <row r="277" spans="3:9" ht="15.5" x14ac:dyDescent="0.35">
      <c r="C277" t="s">
        <v>298</v>
      </c>
      <c r="D277" s="6">
        <v>-0.11509999999999999</v>
      </c>
    </row>
    <row r="278" spans="3:9" ht="15.5" x14ac:dyDescent="0.35">
      <c r="C278" t="s">
        <v>299</v>
      </c>
      <c r="D278" s="6">
        <v>-0.14849999999999999</v>
      </c>
    </row>
    <row r="279" spans="3:9" ht="15.5" x14ac:dyDescent="0.35">
      <c r="C279" t="s">
        <v>300</v>
      </c>
      <c r="D279" s="6">
        <v>-0.2402</v>
      </c>
    </row>
    <row r="280" spans="3:9" ht="15.5" x14ac:dyDescent="0.35">
      <c r="C280" t="s">
        <v>365</v>
      </c>
      <c r="I280" s="5">
        <v>20</v>
      </c>
    </row>
    <row r="281" spans="3:9" ht="15.5" x14ac:dyDescent="0.35">
      <c r="C281" t="s">
        <v>496</v>
      </c>
      <c r="I281" s="5">
        <v>20</v>
      </c>
    </row>
    <row r="282" spans="3:9" ht="15.5" x14ac:dyDescent="0.35">
      <c r="C282" t="s">
        <v>497</v>
      </c>
      <c r="I282" s="6">
        <v>0.90760000000000007</v>
      </c>
    </row>
    <row r="283" spans="3:9" ht="15.5" x14ac:dyDescent="0.35">
      <c r="C283" t="s">
        <v>498</v>
      </c>
      <c r="I283" s="6">
        <v>4.6500000000000007E-2</v>
      </c>
    </row>
    <row r="284" spans="3:9" ht="15.5" x14ac:dyDescent="0.35">
      <c r="C284" t="s">
        <v>366</v>
      </c>
      <c r="I284" t="s">
        <v>1880</v>
      </c>
    </row>
    <row r="285" spans="3:9" ht="15.5" x14ac:dyDescent="0.35">
      <c r="C285" t="s">
        <v>301</v>
      </c>
      <c r="I285" s="5">
        <v>5</v>
      </c>
    </row>
    <row r="286" spans="3:9" ht="15.5" x14ac:dyDescent="0.35">
      <c r="C286" t="s">
        <v>302</v>
      </c>
      <c r="I286" s="6">
        <v>0.57999999999999996</v>
      </c>
    </row>
    <row r="287" spans="3:9" ht="15.5" x14ac:dyDescent="0.35">
      <c r="C287" t="s">
        <v>303</v>
      </c>
      <c r="I287" s="6">
        <v>0.45</v>
      </c>
    </row>
    <row r="288" spans="3:9" ht="15.5" x14ac:dyDescent="0.35">
      <c r="C288" t="s">
        <v>304</v>
      </c>
      <c r="I288" s="6">
        <v>0.35</v>
      </c>
    </row>
    <row r="289" spans="3:9" ht="15.5" x14ac:dyDescent="0.35">
      <c r="C289" t="s">
        <v>305</v>
      </c>
      <c r="I289" s="6">
        <v>0.85</v>
      </c>
    </row>
    <row r="290" spans="3:9" ht="15.5" x14ac:dyDescent="0.35">
      <c r="C290" t="s">
        <v>306</v>
      </c>
      <c r="I290" s="6">
        <v>0.84</v>
      </c>
    </row>
    <row r="291" spans="3:9" ht="15.5" x14ac:dyDescent="0.35">
      <c r="C291" t="s">
        <v>307</v>
      </c>
      <c r="I291" s="6">
        <v>0.6</v>
      </c>
    </row>
    <row r="292" spans="3:9" ht="15.5" x14ac:dyDescent="0.35">
      <c r="C292" t="s">
        <v>308</v>
      </c>
      <c r="I292" s="6">
        <v>0.82</v>
      </c>
    </row>
    <row r="293" spans="3:9" ht="15.5" x14ac:dyDescent="0.35">
      <c r="C293" t="s">
        <v>309</v>
      </c>
      <c r="I293" s="5">
        <v>2073000000000</v>
      </c>
    </row>
    <row r="294" spans="3:9" ht="15.5" x14ac:dyDescent="0.35">
      <c r="C294" t="s">
        <v>310</v>
      </c>
      <c r="I294" s="5">
        <v>265000000000</v>
      </c>
    </row>
    <row r="295" spans="3:9" ht="15.5" x14ac:dyDescent="0.35">
      <c r="C295" t="s">
        <v>311</v>
      </c>
      <c r="I295" s="5">
        <v>102000000000</v>
      </c>
    </row>
    <row r="296" spans="3:9" ht="15.5" x14ac:dyDescent="0.35">
      <c r="C296" t="s">
        <v>312</v>
      </c>
      <c r="I296" s="5">
        <v>30000000000</v>
      </c>
    </row>
    <row r="297" spans="3:9" ht="15.5" x14ac:dyDescent="0.35">
      <c r="C297" t="s">
        <v>313</v>
      </c>
      <c r="D297" s="5">
        <v>51000000000</v>
      </c>
    </row>
    <row r="298" spans="3:9" ht="15.5" x14ac:dyDescent="0.35">
      <c r="C298" t="s">
        <v>314</v>
      </c>
      <c r="D298" s="5">
        <v>1193000000000</v>
      </c>
    </row>
    <row r="299" spans="3:9" ht="15.5" x14ac:dyDescent="0.35">
      <c r="C299" t="s">
        <v>315</v>
      </c>
      <c r="D299" s="5">
        <v>392000000000</v>
      </c>
    </row>
    <row r="300" spans="3:9" ht="15.5" x14ac:dyDescent="0.35">
      <c r="C300" t="s">
        <v>233</v>
      </c>
      <c r="D300" s="5">
        <v>409000000000</v>
      </c>
    </row>
    <row r="301" spans="3:9" ht="15.5" x14ac:dyDescent="0.35">
      <c r="C301" t="s">
        <v>232</v>
      </c>
      <c r="I301" s="5">
        <v>801000000000</v>
      </c>
    </row>
    <row r="302" spans="3:9" ht="15.5" x14ac:dyDescent="0.35">
      <c r="C302" t="s">
        <v>231</v>
      </c>
      <c r="D302" s="5">
        <v>58000000000</v>
      </c>
    </row>
    <row r="303" spans="3:9" ht="15.5" x14ac:dyDescent="0.35">
      <c r="C303" t="s">
        <v>230</v>
      </c>
      <c r="D303" s="5">
        <v>42000000000</v>
      </c>
    </row>
    <row r="304" spans="3:9" ht="15.5" x14ac:dyDescent="0.35">
      <c r="C304" t="s">
        <v>23</v>
      </c>
      <c r="D304" s="5">
        <v>100000000000</v>
      </c>
    </row>
    <row r="305" spans="3:9" ht="15.5" x14ac:dyDescent="0.35">
      <c r="C305" t="s">
        <v>20</v>
      </c>
      <c r="D305" s="5">
        <v>49000000000</v>
      </c>
    </row>
    <row r="306" spans="3:9" ht="15.5" x14ac:dyDescent="0.35">
      <c r="C306" t="s">
        <v>316</v>
      </c>
      <c r="I306" s="5">
        <v>801000000000</v>
      </c>
    </row>
    <row r="307" spans="3:9" ht="15.5" x14ac:dyDescent="0.35">
      <c r="C307" t="s">
        <v>317</v>
      </c>
      <c r="I307" s="5">
        <v>55000000000</v>
      </c>
    </row>
    <row r="308" spans="3:9" ht="15.5" x14ac:dyDescent="0.35">
      <c r="C308" t="s">
        <v>318</v>
      </c>
      <c r="I308" s="5">
        <v>-64000000000</v>
      </c>
    </row>
    <row r="309" spans="3:9" ht="15.5" x14ac:dyDescent="0.35">
      <c r="C309" t="s">
        <v>319</v>
      </c>
      <c r="I309" s="5">
        <v>10000000000</v>
      </c>
    </row>
    <row r="310" spans="3:9" ht="15.5" x14ac:dyDescent="0.35">
      <c r="C310" t="s">
        <v>320</v>
      </c>
      <c r="I310" s="5">
        <v>-68000000000</v>
      </c>
    </row>
    <row r="311" spans="3:9" ht="15.5" x14ac:dyDescent="0.35">
      <c r="C311" t="s">
        <v>321</v>
      </c>
      <c r="I311" s="5">
        <v>-12000000000</v>
      </c>
    </row>
  </sheetData>
  <pageMargins left="0.7" right="0.7" top="0.75" bottom="0.75" header="0.3" footer="0.3"/>
  <ignoredErrors>
    <ignoredError sqref="A1:Z312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1881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1882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528">
        <f t="shared" ca="1" si="0"/>
        <v>22</v>
      </c>
      <c r="K2" s="2" vm="529">
        <f t="shared" ca="1" si="0"/>
        <v>15</v>
      </c>
      <c r="L2" s="2" t="str">
        <f t="shared" ca="1" si="0"/>
        <v>Libur</v>
      </c>
      <c r="M2" s="2" vm="3">
        <f t="shared" ca="1" si="0"/>
        <v>50</v>
      </c>
      <c r="N2" s="2" vm="3">
        <f t="shared" ca="1" si="0"/>
        <v>50</v>
      </c>
      <c r="O2" s="2" vm="285">
        <f t="shared" ca="1" si="0"/>
        <v>64</v>
      </c>
      <c r="P2" s="2" t="str">
        <f t="shared" ca="1" si="0"/>
        <v>Libur</v>
      </c>
      <c r="Q2" s="2" t="str">
        <f t="shared" ca="1" si="0"/>
        <v>Libur</v>
      </c>
      <c r="R2" s="2" vm="146">
        <f t="shared" ca="1" si="0"/>
        <v>80</v>
      </c>
      <c r="S2" s="2" vm="159">
        <f t="shared" ca="1" si="0"/>
        <v>90</v>
      </c>
      <c r="T2" s="2" vm="149">
        <f t="shared" ca="1" si="0"/>
        <v>147</v>
      </c>
      <c r="U2" s="2" vm="507">
        <f t="shared" ca="1" si="0"/>
        <v>155</v>
      </c>
      <c r="V2" s="2" vm="156">
        <f t="shared" ca="1" si="0"/>
        <v>175</v>
      </c>
      <c r="W2" s="2" vm="380">
        <f t="shared" ca="1" si="0"/>
        <v>75</v>
      </c>
      <c r="X2" s="2" vm="530">
        <f t="shared" ca="1" si="0"/>
        <v>94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140411000000</v>
      </c>
      <c r="H4" s="2">
        <f>IFERROR(SUM(D4:G4)*(4/MAX(1,COUNT(D4:G4))),"")</f>
        <v>561644000000</v>
      </c>
      <c r="I4" s="2">
        <f t="shared" ref="I4:Z4" si="1">IFERROR(INDEX(I51:I500,MATCH($C$4,$C$51:$C$500,0)),"")</f>
        <v>611942000000</v>
      </c>
      <c r="J4" s="2">
        <f t="shared" si="1"/>
        <v>591934000000</v>
      </c>
      <c r="K4" s="2">
        <f t="shared" si="1"/>
        <v>562620703597</v>
      </c>
      <c r="L4" s="2">
        <f t="shared" si="1"/>
        <v>647952496309</v>
      </c>
      <c r="M4" s="2">
        <f t="shared" si="1"/>
        <v>552465600178</v>
      </c>
      <c r="N4" s="2">
        <f t="shared" si="1"/>
        <v>437171365385</v>
      </c>
      <c r="O4" s="2">
        <f t="shared" si="1"/>
        <v>735066462915</v>
      </c>
      <c r="P4" s="2">
        <f t="shared" si="1"/>
        <v>875963168811</v>
      </c>
      <c r="Q4" s="2">
        <f t="shared" si="1"/>
        <v>810064124425</v>
      </c>
      <c r="R4" s="2">
        <f t="shared" si="1"/>
        <v>863715000000</v>
      </c>
      <c r="S4" s="2">
        <f t="shared" si="1"/>
        <v>800392438557</v>
      </c>
      <c r="T4" s="2">
        <f t="shared" si="1"/>
        <v>898976979994</v>
      </c>
      <c r="U4" s="2">
        <f t="shared" si="1"/>
        <v>910845835792</v>
      </c>
      <c r="V4" s="2">
        <f t="shared" si="1"/>
        <v>780233550859</v>
      </c>
      <c r="W4" s="2">
        <f t="shared" si="1"/>
        <v>650546996469</v>
      </c>
      <c r="X4" s="2">
        <f t="shared" si="1"/>
        <v>582295693684</v>
      </c>
      <c r="Y4" s="2">
        <f t="shared" si="1"/>
        <v>359943644019</v>
      </c>
      <c r="Z4" s="2">
        <f t="shared" si="1"/>
        <v>415563943454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-14977000000</v>
      </c>
      <c r="H5" s="2">
        <f>IFERROR(SUM(D5:G5)*(4/MAX(1,COUNT(D5:G5))),"")</f>
        <v>-59908000000</v>
      </c>
      <c r="I5" s="2">
        <f t="shared" ref="I5:Z5" si="2">IFERROR(INDEX(I51:I500,MATCH($C$5,$C$51:$C$500,0)),"")</f>
        <v>-1184000000</v>
      </c>
      <c r="J5" s="2">
        <f t="shared" si="2"/>
        <v>778000000</v>
      </c>
      <c r="K5" s="2">
        <f t="shared" si="2"/>
        <v>752428075</v>
      </c>
      <c r="L5" s="2">
        <f t="shared" si="2"/>
        <v>17369905</v>
      </c>
      <c r="M5" s="2">
        <f t="shared" si="2"/>
        <v>-272767765</v>
      </c>
      <c r="N5" s="2">
        <f t="shared" si="2"/>
        <v>-1555353032</v>
      </c>
      <c r="O5" s="2">
        <f t="shared" si="2"/>
        <v>5145819536</v>
      </c>
      <c r="P5" s="2">
        <f t="shared" si="2"/>
        <v>6839812764</v>
      </c>
      <c r="Q5" s="2">
        <f t="shared" si="2"/>
        <v>-7488622757</v>
      </c>
      <c r="R5" s="2">
        <f t="shared" si="2"/>
        <v>-8620000000</v>
      </c>
      <c r="S5" s="2">
        <f t="shared" si="2"/>
        <v>-168799318550</v>
      </c>
      <c r="T5" s="2">
        <f t="shared" si="2"/>
        <v>87596104005</v>
      </c>
      <c r="U5" s="2">
        <f t="shared" si="2"/>
        <v>70106785429</v>
      </c>
      <c r="V5" s="2">
        <f t="shared" si="2"/>
        <v>69162140613</v>
      </c>
      <c r="W5" s="2">
        <f t="shared" si="2"/>
        <v>-20697619228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767367000000</v>
      </c>
      <c r="H6" s="2">
        <f>IFERROR(INDEX(D6:G6,COUNT(D6:G6)),"")</f>
        <v>767367000000</v>
      </c>
      <c r="I6" s="2">
        <f t="shared" ref="I6:Z6" si="3">IFERROR(INDEX(I51:I500,MATCH($C$6,$C$51:$C$500,0)),"")</f>
        <v>782344000000</v>
      </c>
      <c r="J6" s="2">
        <f t="shared" si="3"/>
        <v>795519000000</v>
      </c>
      <c r="K6" s="2">
        <f t="shared" si="3"/>
        <v>819834546489</v>
      </c>
      <c r="L6" s="2">
        <f t="shared" si="3"/>
        <v>853001407166</v>
      </c>
      <c r="M6" s="2">
        <f t="shared" si="3"/>
        <v>846429385994</v>
      </c>
      <c r="N6" s="2">
        <f t="shared" si="3"/>
        <v>852255363880</v>
      </c>
      <c r="O6" s="2">
        <f t="shared" si="3"/>
        <v>905567560481</v>
      </c>
      <c r="P6" s="2">
        <f t="shared" si="3"/>
        <v>1354837233385</v>
      </c>
      <c r="Q6" s="2">
        <f t="shared" si="3"/>
        <v>1426730296840</v>
      </c>
      <c r="R6" s="2">
        <f t="shared" si="3"/>
        <v>1520030000000</v>
      </c>
      <c r="S6" s="2">
        <f t="shared" si="3"/>
        <v>1813484636567</v>
      </c>
      <c r="T6" s="2">
        <f t="shared" si="3"/>
        <v>2116797023068</v>
      </c>
      <c r="U6" s="2">
        <f t="shared" si="3"/>
        <v>2047100560910</v>
      </c>
      <c r="V6" s="2">
        <f t="shared" si="3"/>
        <v>1975323238643</v>
      </c>
      <c r="W6" s="2">
        <f t="shared" si="3"/>
        <v>1069983989288</v>
      </c>
      <c r="X6" s="2">
        <f t="shared" si="3"/>
        <v>222943294673</v>
      </c>
      <c r="Y6" s="2">
        <f t="shared" si="3"/>
        <v>176945649007</v>
      </c>
      <c r="Z6" s="2">
        <f t="shared" si="3"/>
        <v>122161521752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0.42</v>
      </c>
      <c r="H7" s="3">
        <f>IFERROR(INDEX(D7:G7,COUNT(D7:G7)),"")</f>
        <v>0.42</v>
      </c>
      <c r="I7" s="3">
        <f t="shared" ref="I7:Z7" si="4">IFERROR(INDEX(I51:I500,MATCH($C$7,$C$51:$C$500,0))/1000000000,"")</f>
        <v>0.42</v>
      </c>
      <c r="J7" s="3">
        <f t="shared" si="4"/>
        <v>0.42</v>
      </c>
      <c r="K7" s="3">
        <f t="shared" si="4"/>
        <v>14.93</v>
      </c>
      <c r="L7" s="3">
        <f t="shared" si="4"/>
        <v>14.93</v>
      </c>
      <c r="M7" s="3">
        <f t="shared" si="4"/>
        <v>14.93</v>
      </c>
      <c r="N7" s="3">
        <f t="shared" si="4"/>
        <v>14.93</v>
      </c>
      <c r="O7" s="3">
        <f t="shared" si="4"/>
        <v>14.93</v>
      </c>
      <c r="P7" s="3">
        <f t="shared" si="4"/>
        <v>14.93</v>
      </c>
      <c r="Q7" s="3">
        <f t="shared" si="4"/>
        <v>14.93</v>
      </c>
      <c r="R7" s="3">
        <f t="shared" si="4"/>
        <v>14.93</v>
      </c>
      <c r="S7" s="3">
        <f t="shared" si="4"/>
        <v>14.93</v>
      </c>
      <c r="T7" s="3">
        <f t="shared" si="4"/>
        <v>14.93</v>
      </c>
      <c r="U7" s="3">
        <f t="shared" si="4"/>
        <v>14.93</v>
      </c>
      <c r="V7" s="3">
        <f t="shared" si="4"/>
        <v>14.93</v>
      </c>
      <c r="W7" s="3">
        <f t="shared" si="4"/>
        <v>8.43</v>
      </c>
      <c r="X7" s="3">
        <f t="shared" si="4"/>
        <v>8.43</v>
      </c>
      <c r="Y7" s="3">
        <f t="shared" si="4"/>
        <v>8.43</v>
      </c>
      <c r="Z7" s="3">
        <f t="shared" si="4"/>
        <v>8.43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-39000000000</v>
      </c>
      <c r="H8" s="2">
        <f>IFERROR(INDEX(D8:G8,COUNT(D8:G8)),"")</f>
        <v>-39000000000</v>
      </c>
      <c r="I8" s="2">
        <f t="shared" ref="I8:Z8" si="5">IFERROR(INDEX(I51:I500,MATCH($C$8,$C$51:$C$500,0)),"")</f>
        <v>34000000000</v>
      </c>
      <c r="J8" s="2">
        <f t="shared" si="5"/>
        <v>-29000000000</v>
      </c>
      <c r="K8" s="2">
        <f t="shared" si="5"/>
        <v>39000000000</v>
      </c>
      <c r="L8" s="2">
        <f t="shared" si="5"/>
        <v>-32000000000</v>
      </c>
      <c r="M8" s="2">
        <f t="shared" si="5"/>
        <v>-4000000000</v>
      </c>
      <c r="N8" s="2">
        <f t="shared" si="5"/>
        <v>25000000000</v>
      </c>
      <c r="O8" s="2">
        <f t="shared" si="5"/>
        <v>-47000000000</v>
      </c>
      <c r="P8" s="2">
        <f t="shared" si="5"/>
        <v>-26000000000</v>
      </c>
      <c r="Q8" s="2">
        <f t="shared" si="5"/>
        <v>-29000000000</v>
      </c>
      <c r="R8" s="2">
        <f t="shared" si="5"/>
        <v>-21000000000</v>
      </c>
      <c r="S8" s="2">
        <f t="shared" si="5"/>
        <v>-133000000000</v>
      </c>
      <c r="T8" s="2">
        <f t="shared" si="5"/>
        <v>-65000000000</v>
      </c>
      <c r="U8" s="2">
        <f t="shared" si="5"/>
        <v>135000000000</v>
      </c>
      <c r="V8" s="2">
        <f t="shared" si="5"/>
        <v>33000000000</v>
      </c>
      <c r="W8" s="2">
        <f t="shared" si="5"/>
        <v>12000000000</v>
      </c>
      <c r="X8" s="2">
        <f t="shared" si="5"/>
        <v>12000000000</v>
      </c>
      <c r="Y8" s="2">
        <f t="shared" si="5"/>
        <v>-44000000000</v>
      </c>
      <c r="Z8" s="2">
        <f t="shared" si="5"/>
        <v>-13000000000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-92.38</v>
      </c>
      <c r="H9" s="3">
        <f>IFERROR(INDEX(D9:G9,COUNT(D9:G9)),"")</f>
        <v>-92.38</v>
      </c>
      <c r="I9" s="3">
        <f t="shared" ref="I9:Z9" si="6">IFERROR(INDEX(I51:I500,MATCH($C$9,$C$51:$C$500,0)),"")</f>
        <v>80.09</v>
      </c>
      <c r="J9" s="3">
        <f t="shared" si="6"/>
        <v>-68.5</v>
      </c>
      <c r="K9" s="3">
        <f t="shared" si="6"/>
        <v>2.63</v>
      </c>
      <c r="L9" s="3">
        <f t="shared" si="6"/>
        <v>-2.11</v>
      </c>
      <c r="M9" s="3">
        <f t="shared" si="6"/>
        <v>-0.28000000000000003</v>
      </c>
      <c r="N9" s="3">
        <f t="shared" si="6"/>
        <v>1.68</v>
      </c>
      <c r="O9" s="3">
        <f t="shared" si="6"/>
        <v>-3.17</v>
      </c>
      <c r="P9" s="3">
        <f t="shared" si="6"/>
        <v>-1.76</v>
      </c>
      <c r="Q9" s="3">
        <f t="shared" si="6"/>
        <v>-1.94</v>
      </c>
      <c r="R9" s="3">
        <f t="shared" si="6"/>
        <v>-1.43</v>
      </c>
      <c r="S9" s="3">
        <f t="shared" si="6"/>
        <v>-8.91</v>
      </c>
      <c r="T9" s="3">
        <f t="shared" si="6"/>
        <v>-4.3600000000000003</v>
      </c>
      <c r="U9" s="3">
        <f t="shared" si="6"/>
        <v>9.0399999999999991</v>
      </c>
      <c r="V9" s="3">
        <f t="shared" si="6"/>
        <v>2.2000000000000002</v>
      </c>
      <c r="W9" s="3">
        <f t="shared" si="6"/>
        <v>1.41</v>
      </c>
      <c r="X9" s="3">
        <f t="shared" si="6"/>
        <v>1.46</v>
      </c>
      <c r="Y9" s="3">
        <f t="shared" si="6"/>
        <v>-5.21</v>
      </c>
      <c r="Z9" s="3">
        <f t="shared" si="6"/>
        <v>-1.52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>
        <f t="shared" ca="1" si="7"/>
        <v>-0.32116788321167883</v>
      </c>
      <c r="K10" s="3">
        <f t="shared" ca="1" si="7"/>
        <v>5.7034220532319395</v>
      </c>
      <c r="L10" s="3" t="str">
        <f t="shared" ca="1" si="7"/>
        <v/>
      </c>
      <c r="M10" s="3">
        <f t="shared" ca="1" si="7"/>
        <v>-178.57142857142856</v>
      </c>
      <c r="N10" s="3">
        <f t="shared" ca="1" si="7"/>
        <v>29.761904761904763</v>
      </c>
      <c r="O10" s="3">
        <f t="shared" ca="1" si="7"/>
        <v>-20.189274447949526</v>
      </c>
      <c r="P10" s="3" t="str">
        <f t="shared" ca="1" si="7"/>
        <v/>
      </c>
      <c r="Q10" s="3" t="str">
        <f t="shared" ca="1" si="7"/>
        <v/>
      </c>
      <c r="R10" s="3">
        <f t="shared" ca="1" si="7"/>
        <v>-55.944055944055947</v>
      </c>
      <c r="S10" s="3">
        <f t="shared" ca="1" si="7"/>
        <v>-10.1010101010101</v>
      </c>
      <c r="T10" s="3">
        <f t="shared" ca="1" si="7"/>
        <v>-33.715596330275226</v>
      </c>
      <c r="U10" s="3">
        <f t="shared" ca="1" si="7"/>
        <v>17.146017699115045</v>
      </c>
      <c r="V10" s="3">
        <f t="shared" ca="1" si="7"/>
        <v>79.545454545454533</v>
      </c>
      <c r="W10" s="3">
        <f t="shared" ca="1" si="7"/>
        <v>53.191489361702132</v>
      </c>
      <c r="X10" s="3">
        <f t="shared" ca="1" si="7"/>
        <v>64.38356164383562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27401000000</v>
      </c>
      <c r="H11" s="2">
        <f>IFERROR(INDEX(D11:G11,COUNT(D11:G11)),"")</f>
        <v>27401000000</v>
      </c>
      <c r="I11" s="2">
        <f t="shared" ref="I11:Z11" si="8">IFERROR(INDEX(I51:I500,MATCH($C$11,$C$51:$C$500,0)),"")</f>
        <v>30840000000</v>
      </c>
      <c r="J11" s="2">
        <f t="shared" si="8"/>
        <v>37877000000</v>
      </c>
      <c r="K11" s="2">
        <f t="shared" si="8"/>
        <v>29796125927</v>
      </c>
      <c r="L11" s="2">
        <f t="shared" si="8"/>
        <v>9080952871</v>
      </c>
      <c r="M11" s="2">
        <f t="shared" si="8"/>
        <v>11435279861</v>
      </c>
      <c r="N11" s="2">
        <f t="shared" si="8"/>
        <v>14848816754</v>
      </c>
      <c r="O11" s="2">
        <f t="shared" si="8"/>
        <v>31505104808</v>
      </c>
      <c r="P11" s="2">
        <f t="shared" si="8"/>
        <v>7612288140</v>
      </c>
      <c r="Q11" s="2">
        <f t="shared" si="8"/>
        <v>9384169874</v>
      </c>
      <c r="R11" s="2">
        <f t="shared" si="8"/>
        <v>33961000000</v>
      </c>
      <c r="S11" s="2">
        <f t="shared" si="8"/>
        <v>54773279911</v>
      </c>
      <c r="T11" s="2">
        <f t="shared" si="8"/>
        <v>220526665794</v>
      </c>
      <c r="U11" s="2">
        <f t="shared" si="8"/>
        <v>289690622294</v>
      </c>
      <c r="V11" s="2">
        <f t="shared" si="8"/>
        <v>154613995193</v>
      </c>
      <c r="W11" s="2">
        <f t="shared" si="8"/>
        <v>70564530308</v>
      </c>
      <c r="X11" s="2">
        <f t="shared" si="8"/>
        <v>3226771927</v>
      </c>
      <c r="Y11" s="2">
        <f t="shared" si="8"/>
        <v>12802738364</v>
      </c>
      <c r="Z11" s="2">
        <f t="shared" si="8"/>
        <v>3343131031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-27000000000</v>
      </c>
      <c r="H12" s="2">
        <f>IFERROR(INDEX(D12:G12,COUNT(D12:G12)),"")</f>
        <v>-27000000000</v>
      </c>
      <c r="I12" s="2">
        <f t="shared" ref="I12:Z12" si="9">IFERROR(INDEX(I51:I500,MATCH($C$12,$C$51:$C$500,0)),"")</f>
        <v>-31000000000</v>
      </c>
      <c r="J12" s="2">
        <f t="shared" si="9"/>
        <v>0</v>
      </c>
      <c r="K12" s="2">
        <f t="shared" si="9"/>
        <v>-30000000000</v>
      </c>
      <c r="L12" s="2">
        <f t="shared" si="9"/>
        <v>-9000000000</v>
      </c>
      <c r="M12" s="2">
        <f t="shared" si="9"/>
        <v>-11000000000</v>
      </c>
      <c r="N12" s="2">
        <f t="shared" si="9"/>
        <v>-15000000000</v>
      </c>
      <c r="O12" s="2">
        <f t="shared" si="9"/>
        <v>9000000000</v>
      </c>
      <c r="P12" s="2">
        <f t="shared" si="9"/>
        <v>12000000000</v>
      </c>
      <c r="Q12" s="2">
        <f t="shared" si="9"/>
        <v>-9000000000</v>
      </c>
      <c r="R12" s="2">
        <f t="shared" si="9"/>
        <v>-34000000000</v>
      </c>
      <c r="S12" s="2">
        <f t="shared" si="9"/>
        <v>-55000000000</v>
      </c>
      <c r="T12" s="2">
        <f t="shared" si="9"/>
        <v>-221000000000</v>
      </c>
      <c r="U12" s="2">
        <f t="shared" si="9"/>
        <v>-290000000000</v>
      </c>
      <c r="V12" s="2">
        <f t="shared" si="9"/>
        <v>-155000000000</v>
      </c>
      <c r="W12" s="2">
        <f t="shared" si="9"/>
        <v>714000000000</v>
      </c>
      <c r="X12" s="2">
        <f t="shared" si="9"/>
        <v>677000000000</v>
      </c>
      <c r="Y12" s="2">
        <f t="shared" si="9"/>
        <v>539000000000</v>
      </c>
      <c r="Z12" s="2">
        <f t="shared" si="9"/>
        <v>387000000000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38000000000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40000000000</v>
      </c>
      <c r="P13" s="2">
        <f t="shared" si="10"/>
        <v>20000000000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784000000000</v>
      </c>
      <c r="X13" s="2">
        <f t="shared" si="10"/>
        <v>681000000000</v>
      </c>
      <c r="Y13" s="2">
        <f t="shared" si="10"/>
        <v>552000000000</v>
      </c>
      <c r="Z13" s="2">
        <f t="shared" si="10"/>
        <v>391000000000</v>
      </c>
    </row>
    <row r="14" spans="1:26" ht="15.5" x14ac:dyDescent="0.35">
      <c r="C14" t="s">
        <v>26</v>
      </c>
      <c r="D14" s="2">
        <f>IFERROR(INDEX(D51:D500,MATCH($C$14,$C$51:$C$500,0)),"")</f>
        <v>-133000000</v>
      </c>
      <c r="H14" s="2">
        <f>IFERROR(SUM(D14:G14)*(4/MAX(1,COUNT(D14:G14))),"")</f>
        <v>-532000000</v>
      </c>
      <c r="I14" s="2">
        <f t="shared" ref="I14:Z14" si="11">IFERROR(INDEX(I51:I500,MATCH($C$14,$C$51:$C$500,0)),"")</f>
        <v>-1741000000</v>
      </c>
      <c r="J14" s="2">
        <f t="shared" si="11"/>
        <v>-1637000000</v>
      </c>
      <c r="K14" s="2">
        <f t="shared" si="11"/>
        <v>-3432768040</v>
      </c>
      <c r="L14" s="2">
        <f t="shared" si="11"/>
        <v>-770634751</v>
      </c>
      <c r="M14" s="2">
        <f t="shared" si="11"/>
        <v>-277597680</v>
      </c>
      <c r="N14" s="2">
        <f t="shared" si="11"/>
        <v>-2750559195</v>
      </c>
      <c r="O14" s="2">
        <f t="shared" si="11"/>
        <v>-2340112579</v>
      </c>
      <c r="P14" s="2">
        <f t="shared" si="11"/>
        <v>-1326804853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-5547425509</v>
      </c>
      <c r="W14" s="2">
        <f t="shared" si="11"/>
        <v>-52922916316</v>
      </c>
      <c r="X14" s="2">
        <f t="shared" si="11"/>
        <v>-64765943307</v>
      </c>
      <c r="Y14" s="2">
        <f t="shared" si="11"/>
        <v>-35698169208</v>
      </c>
      <c r="Z14" s="2">
        <f t="shared" si="11"/>
        <v>-14411850705</v>
      </c>
    </row>
    <row r="15" spans="1:26" ht="15.5" x14ac:dyDescent="0.35">
      <c r="C15" t="s">
        <v>27</v>
      </c>
      <c r="D15" s="2">
        <f>IFERROR(INDEX(D51:D500,MATCH($C$15,$C$51:$C$500,0)),"")</f>
        <v>-675000000</v>
      </c>
      <c r="H15" s="2">
        <f>IFERROR(SUM(D15:G15)*(4/MAX(1,COUNT(D15:G15))),"")</f>
        <v>-2700000000</v>
      </c>
      <c r="I15" s="2">
        <f t="shared" ref="I15:Z15" si="12">IFERROR(INDEX(I51:I500,MATCH($C$15,$C$51:$C$500,0)),"")</f>
        <v>1245000000</v>
      </c>
      <c r="J15" s="2">
        <f t="shared" si="12"/>
        <v>-577000000</v>
      </c>
      <c r="K15" s="2">
        <f t="shared" si="12"/>
        <v>4408844168</v>
      </c>
      <c r="L15" s="2">
        <f t="shared" si="12"/>
        <v>5510210719</v>
      </c>
      <c r="M15" s="2">
        <f t="shared" si="12"/>
        <v>-8127299430</v>
      </c>
      <c r="N15" s="2">
        <f t="shared" si="12"/>
        <v>8792996154</v>
      </c>
      <c r="O15" s="2">
        <f t="shared" si="12"/>
        <v>13155905248</v>
      </c>
      <c r="P15" s="2">
        <f t="shared" si="12"/>
        <v>15832547226</v>
      </c>
      <c r="Q15" s="2">
        <f t="shared" si="12"/>
        <v>9409699625</v>
      </c>
      <c r="R15" s="2">
        <f t="shared" si="12"/>
        <v>-86572000000</v>
      </c>
      <c r="S15" s="2">
        <f t="shared" si="12"/>
        <v>44347231493</v>
      </c>
      <c r="T15" s="2">
        <f t="shared" si="12"/>
        <v>-26492865760</v>
      </c>
      <c r="U15" s="2">
        <f t="shared" si="12"/>
        <v>-31345700327</v>
      </c>
      <c r="V15" s="2">
        <f t="shared" si="12"/>
        <v>7261453909</v>
      </c>
      <c r="W15" s="2">
        <f t="shared" si="12"/>
        <v>1517532364</v>
      </c>
      <c r="X15" s="2">
        <f t="shared" si="12"/>
        <v>8621800335</v>
      </c>
      <c r="Y15" s="2">
        <f t="shared" si="12"/>
        <v>-1361839915</v>
      </c>
      <c r="Z15" s="2">
        <f t="shared" si="12"/>
        <v>4703732021</v>
      </c>
    </row>
    <row r="16" spans="1:26" ht="15.5" x14ac:dyDescent="0.35">
      <c r="C16" t="s">
        <v>28</v>
      </c>
      <c r="D16" s="2">
        <f>IFERROR(INDEX(D51:D500,MATCH($C$16,$C$51:$C$500,0)),"")</f>
        <v>-14302000000</v>
      </c>
      <c r="H16" s="2">
        <f>IFERROR(SUM(D16:G16)*(4/MAX(1,COUNT(D16:G16))),"")</f>
        <v>-57208000000</v>
      </c>
      <c r="I16" s="2">
        <f t="shared" ref="I16:Z16" si="13">IFERROR(INDEX(I51:I500,MATCH($C$16,$C$51:$C$500,0)),"")</f>
        <v>-13233000000</v>
      </c>
      <c r="J16" s="2">
        <f t="shared" si="13"/>
        <v>-24517000000</v>
      </c>
      <c r="K16" s="2">
        <f t="shared" si="13"/>
        <v>-38330030366</v>
      </c>
      <c r="L16" s="2">
        <f t="shared" si="13"/>
        <v>1043659853</v>
      </c>
      <c r="M16" s="2">
        <f t="shared" si="13"/>
        <v>2572572044</v>
      </c>
      <c r="N16" s="2">
        <f t="shared" si="13"/>
        <v>-60542991055</v>
      </c>
      <c r="O16" s="2">
        <f t="shared" si="13"/>
        <v>-507582722152</v>
      </c>
      <c r="P16" s="2">
        <f t="shared" si="13"/>
        <v>-95039015931</v>
      </c>
      <c r="Q16" s="2">
        <f t="shared" si="13"/>
        <v>-94710676180</v>
      </c>
      <c r="R16" s="2">
        <f t="shared" si="13"/>
        <v>-165927000000</v>
      </c>
      <c r="S16" s="2">
        <f t="shared" si="13"/>
        <v>-208066476392</v>
      </c>
      <c r="T16" s="2">
        <f t="shared" si="13"/>
        <v>118732268918</v>
      </c>
      <c r="U16" s="2">
        <f t="shared" si="13"/>
        <v>106706006595</v>
      </c>
      <c r="V16" s="2">
        <f t="shared" si="13"/>
        <v>63777985783</v>
      </c>
      <c r="W16" s="2">
        <f t="shared" si="13"/>
        <v>-21757775981</v>
      </c>
      <c r="X16" s="2">
        <f t="shared" si="13"/>
        <v>7282853711</v>
      </c>
      <c r="Y16" s="2">
        <f t="shared" si="13"/>
        <v>29404002822</v>
      </c>
      <c r="Z16" s="2">
        <f t="shared" si="13"/>
        <v>16872213644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9240000000</v>
      </c>
      <c r="K20" s="2">
        <f t="shared" ca="1" si="14"/>
        <v>223950000000</v>
      </c>
      <c r="L20" s="2" t="str">
        <f t="shared" ca="1" si="14"/>
        <v/>
      </c>
      <c r="M20" s="2">
        <f t="shared" ca="1" si="14"/>
        <v>746500000000</v>
      </c>
      <c r="N20" s="2">
        <f t="shared" ca="1" si="14"/>
        <v>746500000000</v>
      </c>
      <c r="O20" s="2">
        <f t="shared" ca="1" si="14"/>
        <v>955520000000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1194400000000</v>
      </c>
      <c r="S20" s="2">
        <f t="shared" ca="1" si="14"/>
        <v>1343700000000</v>
      </c>
      <c r="T20" s="2">
        <f t="shared" ca="1" si="14"/>
        <v>2194710000000</v>
      </c>
      <c r="U20" s="2">
        <f t="shared" ca="1" si="14"/>
        <v>2314150000000</v>
      </c>
      <c r="V20" s="2">
        <f t="shared" ca="1" si="14"/>
        <v>2612750000000</v>
      </c>
      <c r="W20" s="2">
        <f t="shared" ca="1" si="14"/>
        <v>632250000000</v>
      </c>
      <c r="X20" s="2">
        <f t="shared" ca="1" si="14"/>
        <v>792420000000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420000000</v>
      </c>
      <c r="H21" s="2">
        <f>IFERROR(INDEX(D21:G21,COUNT(D21:G21)),"")</f>
        <v>420000000</v>
      </c>
      <c r="I21" s="2">
        <f t="shared" ref="I21:Z21" si="15">IFERROR(INDEX(I51:I500,MATCH($C$7,$C$51:$C$500,0)),"")</f>
        <v>420000000</v>
      </c>
      <c r="J21" s="2">
        <f t="shared" si="15"/>
        <v>420000000</v>
      </c>
      <c r="K21" s="2">
        <f t="shared" si="15"/>
        <v>14930000000</v>
      </c>
      <c r="L21" s="2">
        <f t="shared" si="15"/>
        <v>14930000000</v>
      </c>
      <c r="M21" s="2">
        <f t="shared" si="15"/>
        <v>14930000000</v>
      </c>
      <c r="N21" s="2">
        <f t="shared" si="15"/>
        <v>14930000000</v>
      </c>
      <c r="O21" s="2">
        <f t="shared" si="15"/>
        <v>14930000000</v>
      </c>
      <c r="P21" s="2">
        <f t="shared" si="15"/>
        <v>14930000000</v>
      </c>
      <c r="Q21" s="2">
        <f t="shared" si="15"/>
        <v>14930000000</v>
      </c>
      <c r="R21" s="2">
        <f t="shared" si="15"/>
        <v>14930000000</v>
      </c>
      <c r="S21" s="2">
        <f t="shared" si="15"/>
        <v>14930000000</v>
      </c>
      <c r="T21" s="2">
        <f t="shared" si="15"/>
        <v>14930000000</v>
      </c>
      <c r="U21" s="2">
        <f t="shared" si="15"/>
        <v>14930000000</v>
      </c>
      <c r="V21" s="2">
        <f t="shared" si="15"/>
        <v>14930000000</v>
      </c>
      <c r="W21" s="2">
        <f t="shared" si="15"/>
        <v>8430000000</v>
      </c>
      <c r="X21" s="2">
        <f t="shared" si="15"/>
        <v>8430000000</v>
      </c>
      <c r="Y21" s="2">
        <f t="shared" si="15"/>
        <v>8430000000</v>
      </c>
      <c r="Z21" s="2">
        <f t="shared" si="15"/>
        <v>8430000000</v>
      </c>
    </row>
    <row r="23" spans="1:26" ht="15.5" x14ac:dyDescent="0.35">
      <c r="B23" t="s">
        <v>53</v>
      </c>
      <c r="C23" t="s">
        <v>54</v>
      </c>
      <c r="D23" s="3">
        <f>IFERROR(D5/D6*100,"")</f>
        <v>-1.9517388681035279</v>
      </c>
      <c r="H23" s="3">
        <f t="shared" ref="H23:Z23" si="16">IFERROR(H5/H6*100,"")</f>
        <v>-7.8069554724141117</v>
      </c>
      <c r="I23" s="3">
        <f t="shared" si="16"/>
        <v>-0.15134007546552411</v>
      </c>
      <c r="J23" s="3">
        <f t="shared" si="16"/>
        <v>9.7797789870512214E-2</v>
      </c>
      <c r="K23" s="3">
        <f t="shared" si="16"/>
        <v>9.1778039632792602E-2</v>
      </c>
      <c r="L23" s="3">
        <f t="shared" si="16"/>
        <v>2.0363278247933414E-3</v>
      </c>
      <c r="M23" s="3">
        <f t="shared" si="16"/>
        <v>-3.2225696497963217E-2</v>
      </c>
      <c r="N23" s="3">
        <f t="shared" si="16"/>
        <v>-0.18249847380473608</v>
      </c>
      <c r="O23" s="3">
        <f t="shared" si="16"/>
        <v>0.56824247693532148</v>
      </c>
      <c r="P23" s="3">
        <f t="shared" si="16"/>
        <v>0.5048438731574445</v>
      </c>
      <c r="Q23" s="3">
        <f t="shared" si="16"/>
        <v>-0.52488005431623685</v>
      </c>
      <c r="R23" s="3">
        <f t="shared" si="16"/>
        <v>-0.56709407051176619</v>
      </c>
      <c r="S23" s="3">
        <f t="shared" si="16"/>
        <v>-9.3080092958241956</v>
      </c>
      <c r="T23" s="3">
        <f t="shared" si="16"/>
        <v>4.138143763923182</v>
      </c>
      <c r="U23" s="3">
        <f t="shared" si="16"/>
        <v>3.4246869336910026</v>
      </c>
      <c r="V23" s="3">
        <f t="shared" si="16"/>
        <v>3.5013074954007397</v>
      </c>
      <c r="W23" s="3">
        <f t="shared" si="16"/>
        <v>-1.9343858819581803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0.66760639906046282</v>
      </c>
      <c r="H24" s="4">
        <f t="shared" ref="H24:Z24" si="17">IFERROR(_xlfn.RRI(5,M23,H23),"")</f>
        <v>1.9981674021846749</v>
      </c>
      <c r="I24" s="4">
        <f t="shared" si="17"/>
        <v>-3.6750168179448428E-2</v>
      </c>
      <c r="J24" s="4">
        <f t="shared" si="17"/>
        <v>-0.2966701185358761</v>
      </c>
      <c r="K24" s="4">
        <f t="shared" si="17"/>
        <v>-0.28892348150311042</v>
      </c>
      <c r="L24" s="4" t="str">
        <f t="shared" si="17"/>
        <v/>
      </c>
      <c r="M24" s="4">
        <f t="shared" si="17"/>
        <v>-0.4364798612167532</v>
      </c>
      <c r="N24" s="4">
        <f t="shared" si="17"/>
        <v>-0.54450828104492022</v>
      </c>
      <c r="O24" s="4">
        <f t="shared" si="17"/>
        <v>-0.32772707013827929</v>
      </c>
      <c r="P24" s="4">
        <f t="shared" si="17"/>
        <v>-0.31812111451686631</v>
      </c>
      <c r="Q24" s="4" t="str">
        <f t="shared" si="17"/>
        <v/>
      </c>
      <c r="R24" s="4">
        <f t="shared" si="17"/>
        <v>-0.21761160775041311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</v>
      </c>
      <c r="H25" s="3">
        <f>IFERROR(INDEX(D25:G25,COUNT(D25:G25)),"")</f>
        <v>-1</v>
      </c>
      <c r="I25" s="3">
        <f t="shared" ref="I25:Z25" si="18">IFERROR(INDEX(I51:I500,MATCH($C$25,$C$51:$C$500,0)),"")</f>
        <v>-24.56</v>
      </c>
      <c r="J25" s="3">
        <f t="shared" si="18"/>
        <v>-59.56</v>
      </c>
      <c r="K25" s="3">
        <f t="shared" si="18"/>
        <v>-2.4300000000000002</v>
      </c>
      <c r="L25" s="3">
        <f t="shared" si="18"/>
        <v>0.43</v>
      </c>
      <c r="M25" s="3">
        <f t="shared" si="18"/>
        <v>-0.41</v>
      </c>
      <c r="N25" s="3">
        <f t="shared" si="18"/>
        <v>-3.64</v>
      </c>
      <c r="O25" s="3">
        <f t="shared" si="18"/>
        <v>-31.84</v>
      </c>
      <c r="P25" s="3">
        <f t="shared" si="18"/>
        <v>-4.97</v>
      </c>
      <c r="Q25" s="3">
        <f t="shared" si="18"/>
        <v>-5.41</v>
      </c>
      <c r="R25" s="3">
        <f t="shared" si="18"/>
        <v>-16.09</v>
      </c>
      <c r="S25" s="3">
        <f t="shared" si="18"/>
        <v>-10.16</v>
      </c>
      <c r="T25" s="3">
        <f t="shared" si="18"/>
        <v>5.87</v>
      </c>
      <c r="U25" s="3">
        <f t="shared" si="18"/>
        <v>4.7</v>
      </c>
      <c r="V25" s="3">
        <f t="shared" si="18"/>
        <v>4.63</v>
      </c>
      <c r="W25" s="3">
        <f t="shared" si="18"/>
        <v>-2.46</v>
      </c>
      <c r="X25" s="3">
        <f t="shared" si="18"/>
        <v>1.89</v>
      </c>
      <c r="Y25" s="3">
        <f t="shared" si="18"/>
        <v>3.33</v>
      </c>
      <c r="Z25" s="3">
        <f t="shared" si="18"/>
        <v>2.56</v>
      </c>
    </row>
    <row r="26" spans="1:26" ht="15.5" x14ac:dyDescent="0.35">
      <c r="C26" t="s">
        <v>58</v>
      </c>
      <c r="D26" s="4">
        <f>IFERROR(_xlfn.RRI(5,I25,D25),"")</f>
        <v>-0.47282558168654054</v>
      </c>
      <c r="H26" s="4">
        <f t="shared" ref="H26:Z26" si="19">IFERROR(_xlfn.RRI(5,M25,H25),"")</f>
        <v>0.19520727694995221</v>
      </c>
      <c r="I26" s="4">
        <f t="shared" si="19"/>
        <v>0.46495874890132582</v>
      </c>
      <c r="J26" s="4">
        <f t="shared" si="19"/>
        <v>0.13343423442713975</v>
      </c>
      <c r="K26" s="4">
        <f t="shared" si="19"/>
        <v>-0.13333755651218071</v>
      </c>
      <c r="L26" s="4" t="str">
        <f t="shared" si="19"/>
        <v/>
      </c>
      <c r="M26" s="4">
        <f t="shared" si="19"/>
        <v>-0.51999521964535522</v>
      </c>
      <c r="N26" s="4">
        <f t="shared" si="19"/>
        <v>-0.18559293009324784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0.45587533160661597</v>
      </c>
      <c r="S26" s="4" t="str">
        <f t="shared" si="19"/>
        <v/>
      </c>
      <c r="T26" s="4">
        <f t="shared" si="19"/>
        <v>0.12005351562052624</v>
      </c>
      <c r="U26" s="4">
        <f t="shared" si="19"/>
        <v>0.12920184358730036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334.31190476190477</v>
      </c>
      <c r="H27" s="3">
        <f t="shared" ref="H27:Z27" si="20">IFERROR(H4/H21,"")</f>
        <v>1337.2476190476191</v>
      </c>
      <c r="I27" s="3">
        <f t="shared" si="20"/>
        <v>1457.0047619047618</v>
      </c>
      <c r="J27" s="3">
        <f t="shared" si="20"/>
        <v>1409.3666666666666</v>
      </c>
      <c r="K27" s="3">
        <f t="shared" si="20"/>
        <v>37.683905130408576</v>
      </c>
      <c r="L27" s="3">
        <f t="shared" si="20"/>
        <v>43.399363450033491</v>
      </c>
      <c r="M27" s="3">
        <f t="shared" si="20"/>
        <v>37.003724057468183</v>
      </c>
      <c r="N27" s="3">
        <f t="shared" si="20"/>
        <v>29.281404245478903</v>
      </c>
      <c r="O27" s="3">
        <f t="shared" si="20"/>
        <v>49.234190416275958</v>
      </c>
      <c r="P27" s="3">
        <f t="shared" si="20"/>
        <v>58.671344193636969</v>
      </c>
      <c r="Q27" s="3">
        <f t="shared" si="20"/>
        <v>54.257476518754189</v>
      </c>
      <c r="R27" s="3">
        <f t="shared" si="20"/>
        <v>57.850971198928335</v>
      </c>
      <c r="S27" s="3">
        <f t="shared" si="20"/>
        <v>53.609674384259883</v>
      </c>
      <c r="T27" s="3">
        <f t="shared" si="20"/>
        <v>60.212791694172807</v>
      </c>
      <c r="U27" s="3">
        <f t="shared" si="20"/>
        <v>61.007758592900203</v>
      </c>
      <c r="V27" s="3">
        <f t="shared" si="20"/>
        <v>52.259447478834559</v>
      </c>
      <c r="W27" s="3">
        <f t="shared" si="20"/>
        <v>77.170462214590742</v>
      </c>
      <c r="X27" s="3">
        <f t="shared" si="20"/>
        <v>69.074222263819692</v>
      </c>
      <c r="Y27" s="3">
        <f t="shared" si="20"/>
        <v>42.697941164768686</v>
      </c>
      <c r="Z27" s="3">
        <f t="shared" si="20"/>
        <v>49.295841453618031</v>
      </c>
    </row>
    <row r="28" spans="1:26" ht="15.5" x14ac:dyDescent="0.35">
      <c r="C28" t="s">
        <v>60</v>
      </c>
      <c r="D28" s="4">
        <f>IFERROR(_xlfn.RRI(5,I27,D27),"")</f>
        <v>-0.2550310461352514</v>
      </c>
      <c r="H28" s="4">
        <f t="shared" ref="H28:Z28" si="21">IFERROR(_xlfn.RRI(5,M27,H27),"")</f>
        <v>1.0492421490880637</v>
      </c>
      <c r="I28" s="4">
        <f t="shared" si="21"/>
        <v>1.1846094812723926</v>
      </c>
      <c r="J28" s="4">
        <f t="shared" si="21"/>
        <v>0.95592158260411231</v>
      </c>
      <c r="K28" s="4">
        <f t="shared" si="21"/>
        <v>-8.4736859693657629E-2</v>
      </c>
      <c r="L28" s="4">
        <f t="shared" si="21"/>
        <v>-4.3676663481465705E-2</v>
      </c>
      <c r="M28" s="4">
        <f t="shared" si="21"/>
        <v>-8.5493164670121469E-2</v>
      </c>
      <c r="N28" s="4">
        <f t="shared" si="21"/>
        <v>-0.11392650413814731</v>
      </c>
      <c r="O28" s="4">
        <f t="shared" si="21"/>
        <v>-3.9459662606076362E-2</v>
      </c>
      <c r="P28" s="4">
        <f t="shared" si="21"/>
        <v>-7.7795042684906113E-3</v>
      </c>
      <c r="Q28" s="4">
        <f t="shared" si="21"/>
        <v>7.5322480225534783E-3</v>
      </c>
      <c r="R28" s="4">
        <f t="shared" si="21"/>
        <v>-5.600018202317103E-2</v>
      </c>
      <c r="S28" s="4">
        <f t="shared" si="21"/>
        <v>-4.9427090459343459E-2</v>
      </c>
      <c r="T28" s="4">
        <f t="shared" si="21"/>
        <v>7.1164980171995795E-2</v>
      </c>
      <c r="U28" s="4">
        <f t="shared" si="21"/>
        <v>4.3554071985446363E-2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-0.95928338762214982</v>
      </c>
      <c r="I29" s="4">
        <f t="shared" si="22"/>
        <v>-0.58764271323035588</v>
      </c>
      <c r="J29" s="4">
        <f t="shared" si="22"/>
        <v>23.510288065843621</v>
      </c>
      <c r="K29" s="4">
        <f t="shared" si="22"/>
        <v>-6.6511627906976756</v>
      </c>
      <c r="L29" s="4">
        <f t="shared" si="22"/>
        <v>-2.0487804878048781</v>
      </c>
      <c r="M29" s="4">
        <f t="shared" si="22"/>
        <v>-0.88736263736263732</v>
      </c>
      <c r="N29" s="4">
        <f t="shared" si="22"/>
        <v>-0.88567839195979903</v>
      </c>
      <c r="O29" s="4">
        <f t="shared" si="22"/>
        <v>5.4064386317907447</v>
      </c>
      <c r="P29" s="4">
        <f t="shared" si="22"/>
        <v>-8.1330868761552752E-2</v>
      </c>
      <c r="Q29" s="4">
        <f t="shared" si="22"/>
        <v>-0.66376631448104406</v>
      </c>
      <c r="R29" s="4">
        <f t="shared" si="22"/>
        <v>0.58366141732283461</v>
      </c>
      <c r="S29" s="4">
        <f t="shared" si="22"/>
        <v>-2.7308347529812607</v>
      </c>
      <c r="T29" s="4">
        <f t="shared" si="22"/>
        <v>0.24893617021276593</v>
      </c>
      <c r="U29" s="4">
        <f t="shared" si="22"/>
        <v>1.511879049676032E-2</v>
      </c>
      <c r="V29" s="4">
        <f t="shared" si="22"/>
        <v>-2.8821138211382116</v>
      </c>
      <c r="W29" s="4">
        <f t="shared" si="22"/>
        <v>-2.3015873015873014</v>
      </c>
      <c r="X29" s="4">
        <f t="shared" si="22"/>
        <v>-0.43243243243243246</v>
      </c>
      <c r="Y29" s="4">
        <f t="shared" si="22"/>
        <v>0.30078125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-8.2194064143333773E-2</v>
      </c>
      <c r="I30" s="4">
        <f t="shared" si="23"/>
        <v>3.3801065659347186E-2</v>
      </c>
      <c r="J30" s="4">
        <f t="shared" si="23"/>
        <v>36.399697876040847</v>
      </c>
      <c r="K30" s="4">
        <f t="shared" si="23"/>
        <v>-0.13169451957988348</v>
      </c>
      <c r="L30" s="4">
        <f t="shared" si="23"/>
        <v>0.17283772256631894</v>
      </c>
      <c r="M30" s="4">
        <f t="shared" si="23"/>
        <v>0.26372778256294244</v>
      </c>
      <c r="N30" s="4">
        <f t="shared" si="23"/>
        <v>-0.40526280623477084</v>
      </c>
      <c r="O30" s="4">
        <f t="shared" si="23"/>
        <v>-0.16084775126704001</v>
      </c>
      <c r="P30" s="4">
        <f t="shared" si="23"/>
        <v>8.1350404738361165E-2</v>
      </c>
      <c r="Q30" s="4">
        <f t="shared" si="23"/>
        <v>-6.2116410592614461E-2</v>
      </c>
      <c r="R30" s="4">
        <f t="shared" si="23"/>
        <v>7.9114392381269938E-2</v>
      </c>
      <c r="S30" s="4">
        <f t="shared" si="23"/>
        <v>-0.1096630321253142</v>
      </c>
      <c r="T30" s="4">
        <f t="shared" si="23"/>
        <v>-1.3030586880467852E-2</v>
      </c>
      <c r="U30" s="4">
        <f t="shared" si="23"/>
        <v>0.16740152328645974</v>
      </c>
      <c r="V30" s="4">
        <f t="shared" si="23"/>
        <v>-0.32280504769409324</v>
      </c>
      <c r="W30" s="4">
        <f t="shared" si="23"/>
        <v>0.11721072905965632</v>
      </c>
      <c r="X30" s="4">
        <f t="shared" si="23"/>
        <v>0.61774128633665459</v>
      </c>
      <c r="Y30" s="4">
        <f t="shared" si="23"/>
        <v>-0.13384293876101586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1663.61</v>
      </c>
      <c r="H32" s="3">
        <f>IFERROR(INDEX(D32:G32,COUNT(D32:G32)),"")</f>
        <v>1663.61</v>
      </c>
      <c r="I32" s="3">
        <f t="shared" ref="I32:Z32" si="24">IFERROR(INDEX(I51:I500,MATCH($C$32,$C$51:$C$500,0)),"")</f>
        <v>1698.84</v>
      </c>
      <c r="J32" s="3">
        <f t="shared" si="24"/>
        <v>1726.19</v>
      </c>
      <c r="K32" s="3">
        <f t="shared" si="24"/>
        <v>50.78</v>
      </c>
      <c r="L32" s="3">
        <f t="shared" si="24"/>
        <v>53.16</v>
      </c>
      <c r="M32" s="3">
        <f t="shared" si="24"/>
        <v>52.73</v>
      </c>
      <c r="N32" s="3">
        <f t="shared" si="24"/>
        <v>53.16</v>
      </c>
      <c r="O32" s="3">
        <f t="shared" si="24"/>
        <v>56.9</v>
      </c>
      <c r="P32" s="3">
        <f t="shared" si="24"/>
        <v>88.27</v>
      </c>
      <c r="Q32" s="3">
        <f t="shared" si="24"/>
        <v>92.78</v>
      </c>
      <c r="R32" s="3">
        <f t="shared" si="24"/>
        <v>98.69</v>
      </c>
      <c r="S32" s="3">
        <f t="shared" si="24"/>
        <v>117.13</v>
      </c>
      <c r="T32" s="3">
        <f t="shared" si="24"/>
        <v>136.22</v>
      </c>
      <c r="U32" s="3">
        <f t="shared" si="24"/>
        <v>131.86000000000001</v>
      </c>
      <c r="V32" s="3">
        <f t="shared" si="24"/>
        <v>127.41</v>
      </c>
      <c r="W32" s="3">
        <f t="shared" si="24"/>
        <v>118.53</v>
      </c>
      <c r="X32" s="3">
        <f t="shared" si="24"/>
        <v>23.05</v>
      </c>
      <c r="Y32" s="3">
        <f t="shared" si="24"/>
        <v>17.739999999999998</v>
      </c>
      <c r="Z32" s="3">
        <f t="shared" si="24"/>
        <v>14.5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0.01</v>
      </c>
      <c r="H33" s="3">
        <f>IFERROR(INDEX(D33:G33,COUNT(D33:G33)),"")</f>
        <v>0.01</v>
      </c>
      <c r="I33" s="3">
        <f t="shared" ref="I33:Z33" si="25">IFERROR(INDEX(I51:I500,MATCH($C$33,$C$51:$C$500,0)),"")</f>
        <v>0.01</v>
      </c>
      <c r="J33" s="3">
        <f t="shared" si="25"/>
        <v>0.01</v>
      </c>
      <c r="K33" s="3">
        <f t="shared" si="25"/>
        <v>0.3</v>
      </c>
      <c r="L33" s="3">
        <f t="shared" si="25"/>
        <v>0.94</v>
      </c>
      <c r="M33" s="3">
        <f t="shared" si="25"/>
        <v>0.95</v>
      </c>
      <c r="N33" s="3">
        <f t="shared" si="25"/>
        <v>0.94</v>
      </c>
      <c r="O33" s="3">
        <f t="shared" si="25"/>
        <v>1.1200000000000001</v>
      </c>
      <c r="P33" s="3">
        <f t="shared" si="25"/>
        <v>1.1299999999999999</v>
      </c>
      <c r="Q33" s="3">
        <f t="shared" si="25"/>
        <v>1.08</v>
      </c>
      <c r="R33" s="3">
        <f t="shared" si="25"/>
        <v>0.81</v>
      </c>
      <c r="S33" s="3">
        <f t="shared" si="25"/>
        <v>0.77</v>
      </c>
      <c r="T33" s="3">
        <f t="shared" si="25"/>
        <v>1.08</v>
      </c>
      <c r="U33" s="3">
        <f t="shared" si="25"/>
        <v>1.18</v>
      </c>
      <c r="V33" s="3">
        <f t="shared" si="25"/>
        <v>1.37</v>
      </c>
      <c r="W33" s="3">
        <f t="shared" si="25"/>
        <v>0.67</v>
      </c>
      <c r="X33" s="3">
        <f t="shared" si="25"/>
        <v>4.3</v>
      </c>
      <c r="Y33" s="3">
        <f t="shared" si="25"/>
        <v>7.78</v>
      </c>
      <c r="Z33" s="3">
        <f t="shared" si="25"/>
        <v>23.38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-0.6</v>
      </c>
      <c r="H34" s="3">
        <f>IFERROR(INDEX(D34:G34,COUNT(D34:G34)),"")</f>
        <v>-0.6</v>
      </c>
      <c r="I34" s="3">
        <f t="shared" ref="I34:Z34" si="26">IFERROR(INDEX(I51:I500,MATCH($C$34,$C$51:$C$500,0)),"")</f>
        <v>-0.86</v>
      </c>
      <c r="J34" s="3">
        <f t="shared" si="26"/>
        <v>-0.37</v>
      </c>
      <c r="K34" s="3">
        <f t="shared" si="26"/>
        <v>-6.17</v>
      </c>
      <c r="L34" s="3">
        <f t="shared" si="26"/>
        <v>116.28</v>
      </c>
      <c r="M34" s="3">
        <f t="shared" si="26"/>
        <v>-121.95</v>
      </c>
      <c r="N34" s="3">
        <f t="shared" si="26"/>
        <v>-13.74</v>
      </c>
      <c r="O34" s="3">
        <f t="shared" si="26"/>
        <v>-2.0099999999999998</v>
      </c>
      <c r="P34" s="3">
        <f t="shared" si="26"/>
        <v>-20.12</v>
      </c>
      <c r="Q34" s="3">
        <f t="shared" si="26"/>
        <v>-18.48</v>
      </c>
      <c r="R34" s="3">
        <f t="shared" si="26"/>
        <v>-4.97</v>
      </c>
      <c r="S34" s="3">
        <f t="shared" si="26"/>
        <v>-8.86</v>
      </c>
      <c r="T34" s="3">
        <f t="shared" si="26"/>
        <v>25.04</v>
      </c>
      <c r="U34" s="3">
        <f t="shared" si="26"/>
        <v>32.979999999999997</v>
      </c>
      <c r="V34" s="3">
        <f t="shared" si="26"/>
        <v>37.799999999999997</v>
      </c>
      <c r="W34" s="3">
        <f t="shared" si="26"/>
        <v>-32.11</v>
      </c>
      <c r="X34" s="3">
        <f t="shared" si="26"/>
        <v>52.38</v>
      </c>
      <c r="Y34" s="3">
        <f t="shared" si="26"/>
        <v>41.44</v>
      </c>
      <c r="Z34" s="3">
        <f t="shared" si="26"/>
        <v>132.41999999999999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0.06</v>
      </c>
      <c r="H35" s="3">
        <f>IFERROR(INDEX(D35:G35,COUNT(D35:G35)),"")</f>
        <v>0.06</v>
      </c>
      <c r="I35" s="3">
        <f t="shared" ref="I35:Z35" si="27">IFERROR(INDEX(I51:I500,MATCH($C$35,$C$51:$C$500,0)),"")</f>
        <v>0.01</v>
      </c>
      <c r="J35" s="3">
        <f t="shared" si="27"/>
        <v>0.02</v>
      </c>
      <c r="K35" s="3">
        <f t="shared" si="27"/>
        <v>0.4</v>
      </c>
      <c r="L35" s="3">
        <f t="shared" si="27"/>
        <v>1.1499999999999999</v>
      </c>
      <c r="M35" s="3">
        <f t="shared" si="27"/>
        <v>1.35</v>
      </c>
      <c r="N35" s="3">
        <f t="shared" si="27"/>
        <v>1.71</v>
      </c>
      <c r="O35" s="3">
        <f t="shared" si="27"/>
        <v>1.3</v>
      </c>
      <c r="P35" s="3">
        <f t="shared" si="27"/>
        <v>1.7</v>
      </c>
      <c r="Q35" s="3">
        <f t="shared" si="27"/>
        <v>1.84</v>
      </c>
      <c r="R35" s="3">
        <f t="shared" si="27"/>
        <v>1.38</v>
      </c>
      <c r="S35" s="3">
        <f t="shared" si="27"/>
        <v>1.68</v>
      </c>
      <c r="T35" s="3">
        <f t="shared" si="27"/>
        <v>2.44</v>
      </c>
      <c r="U35" s="3">
        <f t="shared" si="27"/>
        <v>2.54</v>
      </c>
      <c r="V35" s="3">
        <f t="shared" si="27"/>
        <v>3.35</v>
      </c>
      <c r="W35" s="3">
        <f t="shared" si="27"/>
        <v>1.02</v>
      </c>
      <c r="X35" s="3">
        <f t="shared" si="27"/>
        <v>1.43</v>
      </c>
      <c r="Y35" s="3">
        <f t="shared" si="27"/>
        <v>3.23</v>
      </c>
      <c r="Z35" s="3">
        <f t="shared" si="27"/>
        <v>6.87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140411000000</v>
      </c>
      <c r="E51" s="5">
        <v>164399000000</v>
      </c>
      <c r="F51" s="5">
        <v>149672000000</v>
      </c>
      <c r="G51" s="5">
        <v>154250000000</v>
      </c>
      <c r="I51" s="5">
        <v>611942000000</v>
      </c>
      <c r="J51" s="5">
        <v>591934000000</v>
      </c>
      <c r="K51" s="5">
        <v>562620703597</v>
      </c>
      <c r="L51" s="5">
        <v>647952496309</v>
      </c>
      <c r="M51" s="5">
        <v>552465600178</v>
      </c>
      <c r="N51" s="5">
        <v>437171365385</v>
      </c>
      <c r="O51" s="5">
        <v>735066462915</v>
      </c>
      <c r="P51" s="5">
        <v>875963168811</v>
      </c>
      <c r="Q51" s="5">
        <v>810064124425</v>
      </c>
      <c r="R51" s="5">
        <v>863715000000</v>
      </c>
      <c r="S51" s="5">
        <v>800392438557</v>
      </c>
      <c r="T51" s="5">
        <v>898976979994</v>
      </c>
      <c r="U51" s="5">
        <v>910845835792</v>
      </c>
      <c r="V51" s="5">
        <v>780233550859</v>
      </c>
      <c r="W51" s="5">
        <v>650546996469</v>
      </c>
      <c r="X51" s="5">
        <v>582295693684</v>
      </c>
      <c r="Y51" s="5">
        <v>359943644019</v>
      </c>
      <c r="Z51" s="5">
        <v>415563943454</v>
      </c>
    </row>
    <row r="52" spans="2:26" ht="15.5" x14ac:dyDescent="0.35">
      <c r="C52" t="s">
        <v>85</v>
      </c>
      <c r="D52" s="5">
        <v>-142976000000</v>
      </c>
      <c r="E52" s="5">
        <v>-146244000000</v>
      </c>
      <c r="F52" s="5">
        <v>-145489000000</v>
      </c>
      <c r="G52" s="5">
        <v>-141082000000</v>
      </c>
      <c r="I52" s="5">
        <v>-582750000000</v>
      </c>
      <c r="J52" s="5">
        <v>-571263000000</v>
      </c>
      <c r="K52" s="5">
        <v>-577938540330</v>
      </c>
      <c r="L52" s="5">
        <v>-615752823227</v>
      </c>
      <c r="M52" s="5">
        <v>-532796742768</v>
      </c>
      <c r="N52" s="5">
        <v>-452075617126</v>
      </c>
      <c r="O52" s="5">
        <v>-794272820967</v>
      </c>
      <c r="P52" s="5">
        <v>-877844471178</v>
      </c>
      <c r="Q52" s="5">
        <v>-807285117720</v>
      </c>
      <c r="R52" s="5">
        <v>-915876000000</v>
      </c>
      <c r="S52" s="5">
        <v>-844723765039</v>
      </c>
      <c r="T52" s="5">
        <v>-739947969045</v>
      </c>
      <c r="U52" s="5">
        <v>-739757702265</v>
      </c>
      <c r="V52" s="5">
        <v>-650673304346</v>
      </c>
      <c r="W52" s="5">
        <v>-543673623648</v>
      </c>
      <c r="X52" s="5">
        <v>-477418452759</v>
      </c>
      <c r="Y52" s="5">
        <v>-288392510127</v>
      </c>
      <c r="Z52" s="5">
        <v>-332296729488</v>
      </c>
    </row>
    <row r="53" spans="2:26" ht="15.5" x14ac:dyDescent="0.35">
      <c r="C53" t="s">
        <v>86</v>
      </c>
      <c r="D53" s="5">
        <v>-2565000000</v>
      </c>
      <c r="E53" s="5">
        <v>18155000000</v>
      </c>
      <c r="F53" s="5">
        <v>4183000000</v>
      </c>
      <c r="G53" s="5">
        <v>13168000000</v>
      </c>
      <c r="I53" s="5">
        <v>29192000000</v>
      </c>
      <c r="J53" s="5">
        <v>20671000000</v>
      </c>
      <c r="K53" s="5">
        <v>-15317836733</v>
      </c>
      <c r="L53" s="5">
        <v>32199673082</v>
      </c>
      <c r="M53" s="5">
        <v>19668857410</v>
      </c>
      <c r="N53" s="5">
        <v>-14904251741</v>
      </c>
      <c r="O53" s="5">
        <v>-59206358052</v>
      </c>
      <c r="P53" s="5">
        <v>-1881302367</v>
      </c>
      <c r="Q53" s="5">
        <v>2779006705</v>
      </c>
      <c r="R53" s="5">
        <v>-52161000000</v>
      </c>
      <c r="S53" s="5">
        <v>-44331326482</v>
      </c>
      <c r="T53" s="5">
        <v>159029010949</v>
      </c>
      <c r="U53" s="5">
        <v>171088133527</v>
      </c>
      <c r="V53" s="5">
        <v>129560246513</v>
      </c>
      <c r="W53" s="5">
        <v>106873372821</v>
      </c>
      <c r="X53" s="5">
        <v>104877240925</v>
      </c>
      <c r="Y53" s="5">
        <v>71551133892</v>
      </c>
      <c r="Z53" s="5">
        <v>83267213966</v>
      </c>
    </row>
    <row r="54" spans="2:26" ht="15.5" x14ac:dyDescent="0.35">
      <c r="C54" t="s">
        <v>87</v>
      </c>
      <c r="D54" s="5">
        <v>-11636000000</v>
      </c>
      <c r="E54" s="5">
        <v>-6714000000</v>
      </c>
      <c r="F54" s="5">
        <v>-30039000000</v>
      </c>
      <c r="G54" s="5">
        <v>10551000000</v>
      </c>
      <c r="I54" s="5">
        <v>-35495000000</v>
      </c>
      <c r="J54" s="5">
        <v>-45512000000</v>
      </c>
      <c r="K54" s="5">
        <v>-34770662559</v>
      </c>
      <c r="L54" s="5">
        <v>-30991778330</v>
      </c>
      <c r="M54" s="5">
        <v>-23069151410</v>
      </c>
      <c r="N54" s="5">
        <v>-49438723156</v>
      </c>
      <c r="O54" s="5">
        <v>-455199322688</v>
      </c>
      <c r="P54" s="5">
        <v>-88135389643</v>
      </c>
      <c r="Q54" s="5">
        <v>-100072506995</v>
      </c>
      <c r="R54" s="5">
        <v>-114275000000</v>
      </c>
      <c r="S54" s="5">
        <v>-130484551476</v>
      </c>
      <c r="T54" s="5">
        <v>-66544584053</v>
      </c>
      <c r="U54" s="5">
        <v>-76830955639</v>
      </c>
      <c r="V54" s="5">
        <v>-60490068023</v>
      </c>
      <c r="W54" s="5">
        <v>-54319043482</v>
      </c>
      <c r="X54" s="5">
        <v>-36232541954</v>
      </c>
      <c r="Y54" s="5">
        <v>-36031400220</v>
      </c>
      <c r="Z54" s="5">
        <v>-43317890821</v>
      </c>
    </row>
    <row r="55" spans="2:26" ht="15.5" x14ac:dyDescent="0.35">
      <c r="C55" t="s">
        <v>89</v>
      </c>
      <c r="D55" s="5">
        <v>-288000000</v>
      </c>
      <c r="G55" s="5">
        <v>38000000</v>
      </c>
    </row>
    <row r="56" spans="2:26" ht="15.5" x14ac:dyDescent="0.35">
      <c r="C56" t="s">
        <v>370</v>
      </c>
      <c r="D56" s="5">
        <v>-11636000000</v>
      </c>
      <c r="E56" s="5">
        <v>-6525000000</v>
      </c>
      <c r="F56" s="5">
        <v>-29671000000</v>
      </c>
      <c r="G56" s="5">
        <v>10763000000</v>
      </c>
      <c r="I56" s="5">
        <v>-34726000000</v>
      </c>
      <c r="J56" s="5">
        <v>-42356000000</v>
      </c>
      <c r="K56" s="5">
        <v>-34770662559</v>
      </c>
      <c r="L56" s="5">
        <v>-30991778330</v>
      </c>
      <c r="M56" s="5">
        <v>-23069151410</v>
      </c>
      <c r="N56" s="5">
        <v>-49114207247</v>
      </c>
      <c r="O56" s="5">
        <v>-179539664592</v>
      </c>
      <c r="P56" s="5">
        <v>-76760338859</v>
      </c>
      <c r="Q56" s="5">
        <v>-88506714251</v>
      </c>
      <c r="R56" s="5">
        <v>-88528000000</v>
      </c>
      <c r="S56" s="5">
        <v>-85457091037</v>
      </c>
      <c r="T56" s="5">
        <v>-44956031624</v>
      </c>
      <c r="U56" s="5">
        <v>-55248770946</v>
      </c>
      <c r="V56" s="5">
        <v>-40298766578</v>
      </c>
      <c r="W56" s="5">
        <v>-32107329096</v>
      </c>
      <c r="X56" s="5">
        <v>-30074869615</v>
      </c>
      <c r="Y56" s="5">
        <v>-22661206035</v>
      </c>
      <c r="Z56" s="5">
        <v>-23778472139</v>
      </c>
    </row>
    <row r="57" spans="2:26" ht="15.5" x14ac:dyDescent="0.35">
      <c r="C57" t="s">
        <v>190</v>
      </c>
    </row>
    <row r="58" spans="2:26" ht="15.5" x14ac:dyDescent="0.35">
      <c r="C58" t="s">
        <v>95</v>
      </c>
      <c r="E58" s="5">
        <v>-3000000</v>
      </c>
      <c r="I58" s="5">
        <v>-3000000</v>
      </c>
      <c r="J58" s="5">
        <v>1000000</v>
      </c>
      <c r="K58" s="5">
        <v>1897446</v>
      </c>
      <c r="L58" s="5">
        <v>780695</v>
      </c>
      <c r="M58" s="5">
        <v>1517265</v>
      </c>
      <c r="N58" s="5">
        <v>-6848668</v>
      </c>
      <c r="O58" s="5">
        <v>11324464</v>
      </c>
      <c r="P58" s="5">
        <v>473592486</v>
      </c>
      <c r="Q58" s="5">
        <v>-510175993</v>
      </c>
      <c r="R58" s="5">
        <v>-538000000</v>
      </c>
      <c r="S58" s="5">
        <v>-13288843099</v>
      </c>
      <c r="T58" s="5">
        <v>4643299153</v>
      </c>
      <c r="U58" s="5">
        <v>5253520839</v>
      </c>
      <c r="V58" s="5">
        <v>1877299079</v>
      </c>
      <c r="W58" s="5">
        <v>457375612</v>
      </c>
    </row>
    <row r="59" spans="2:26" ht="15.5" x14ac:dyDescent="0.35">
      <c r="C59" t="s">
        <v>90</v>
      </c>
      <c r="D59" s="5">
        <v>-14201000000</v>
      </c>
      <c r="E59" s="5">
        <v>11441000000</v>
      </c>
      <c r="F59" s="5">
        <v>-25856000000</v>
      </c>
      <c r="G59" s="5">
        <v>23719000000</v>
      </c>
      <c r="I59" s="5">
        <v>-6303000000</v>
      </c>
      <c r="J59" s="5">
        <v>-24841000000</v>
      </c>
      <c r="K59" s="5">
        <v>-50088499292</v>
      </c>
      <c r="L59" s="5">
        <v>1207894752</v>
      </c>
      <c r="M59" s="5">
        <v>-3400294000</v>
      </c>
      <c r="N59" s="5">
        <v>-64342974897</v>
      </c>
      <c r="O59" s="5">
        <v>-514405680740</v>
      </c>
      <c r="P59" s="5">
        <v>-90016692010</v>
      </c>
      <c r="Q59" s="5">
        <v>-97293500290</v>
      </c>
      <c r="R59" s="5">
        <v>-166436000000</v>
      </c>
      <c r="S59" s="5">
        <v>-174815877958</v>
      </c>
      <c r="T59" s="5">
        <v>92484426896</v>
      </c>
      <c r="U59" s="5">
        <v>94257177888</v>
      </c>
      <c r="V59" s="5">
        <v>69070178490</v>
      </c>
      <c r="W59" s="5">
        <v>52554329339</v>
      </c>
      <c r="X59" s="5">
        <v>68644698971</v>
      </c>
      <c r="Y59" s="5">
        <v>35519733672</v>
      </c>
      <c r="Z59" s="5">
        <v>39949323145</v>
      </c>
    </row>
    <row r="60" spans="2:26" ht="15.5" x14ac:dyDescent="0.35">
      <c r="C60" t="s">
        <v>91</v>
      </c>
      <c r="D60" s="5">
        <v>-101000000</v>
      </c>
      <c r="E60" s="5">
        <v>-7377000000</v>
      </c>
      <c r="F60" s="5">
        <v>20250000000</v>
      </c>
      <c r="G60" s="5">
        <v>-19935000000</v>
      </c>
      <c r="I60" s="5">
        <v>-6930000000</v>
      </c>
      <c r="J60" s="5">
        <v>324000000</v>
      </c>
      <c r="K60" s="5">
        <v>11758468926</v>
      </c>
      <c r="L60" s="5">
        <v>-164234899</v>
      </c>
      <c r="M60" s="5">
        <v>5972866044</v>
      </c>
      <c r="N60" s="5">
        <v>3799983842</v>
      </c>
      <c r="O60" s="5">
        <v>6822958588</v>
      </c>
      <c r="P60" s="5">
        <v>-5022323921</v>
      </c>
      <c r="Q60" s="5">
        <v>2582824110</v>
      </c>
      <c r="R60" s="5">
        <v>509000000</v>
      </c>
      <c r="S60" s="5">
        <v>-33250598434</v>
      </c>
      <c r="T60" s="5">
        <v>26247842022</v>
      </c>
      <c r="U60" s="5">
        <v>12448828707</v>
      </c>
      <c r="V60" s="5">
        <v>-5292192707</v>
      </c>
      <c r="W60" s="5">
        <v>-74312105320</v>
      </c>
      <c r="X60" s="5">
        <v>-61361845260</v>
      </c>
      <c r="Y60" s="5">
        <v>-6115730850</v>
      </c>
      <c r="Z60" s="5">
        <v>-23077109501</v>
      </c>
    </row>
    <row r="61" spans="2:26" ht="15.5" x14ac:dyDescent="0.35">
      <c r="C61" t="s">
        <v>93</v>
      </c>
      <c r="D61" s="5">
        <v>110000000</v>
      </c>
      <c r="E61" s="5">
        <v>142000000</v>
      </c>
      <c r="F61" s="5">
        <v>182000000</v>
      </c>
      <c r="G61" s="5">
        <v>45000000</v>
      </c>
      <c r="I61" s="5">
        <v>617000000</v>
      </c>
      <c r="J61" s="5">
        <v>859000000</v>
      </c>
      <c r="K61" s="5">
        <v>1413526382</v>
      </c>
      <c r="L61" s="5">
        <v>82490712</v>
      </c>
      <c r="M61" s="5">
        <v>241580837</v>
      </c>
      <c r="N61" s="5">
        <v>355191509</v>
      </c>
      <c r="O61" s="5">
        <v>561576423</v>
      </c>
      <c r="P61" s="5">
        <v>374481323</v>
      </c>
      <c r="Q61" s="5">
        <v>723269302</v>
      </c>
      <c r="R61" s="5">
        <v>2864000000</v>
      </c>
      <c r="S61" s="5">
        <v>12013550057</v>
      </c>
      <c r="W61" s="5">
        <v>1764135741</v>
      </c>
      <c r="X61" s="5">
        <v>464340228</v>
      </c>
      <c r="Y61" s="5">
        <v>84250135</v>
      </c>
      <c r="Z61" s="5">
        <v>447389277</v>
      </c>
    </row>
    <row r="62" spans="2:26" ht="15.5" x14ac:dyDescent="0.35">
      <c r="C62" t="s">
        <v>92</v>
      </c>
      <c r="D62" s="5">
        <v>-481000000</v>
      </c>
      <c r="E62" s="5">
        <v>96000000</v>
      </c>
      <c r="F62" s="5">
        <v>-339000000</v>
      </c>
      <c r="G62" s="5">
        <v>-336000000</v>
      </c>
      <c r="I62" s="5">
        <v>-1184000000</v>
      </c>
      <c r="J62" s="5">
        <v>475000000</v>
      </c>
      <c r="K62" s="5">
        <v>-549497645</v>
      </c>
      <c r="L62" s="5">
        <v>-1326987381</v>
      </c>
      <c r="M62" s="5">
        <v>-204153249</v>
      </c>
      <c r="N62" s="5">
        <v>-696106725</v>
      </c>
      <c r="O62" s="5">
        <v>-1457035043</v>
      </c>
      <c r="P62" s="5">
        <v>-2431998249</v>
      </c>
      <c r="Q62" s="5">
        <v>-2737413804</v>
      </c>
      <c r="R62" s="5">
        <v>2506000000</v>
      </c>
      <c r="S62" s="5">
        <v>-9253138465</v>
      </c>
      <c r="W62" s="5">
        <v>-46063396477</v>
      </c>
      <c r="X62" s="5">
        <v>1261241419</v>
      </c>
      <c r="Y62" s="5">
        <v>2212212842</v>
      </c>
      <c r="Z62" s="5">
        <v>-3601134716</v>
      </c>
    </row>
    <row r="63" spans="2:26" ht="15.5" x14ac:dyDescent="0.35">
      <c r="C63" t="s">
        <v>94</v>
      </c>
      <c r="K63" s="5">
        <v>12481981982</v>
      </c>
      <c r="L63" s="5">
        <v>326672629</v>
      </c>
      <c r="M63" s="5">
        <v>1984834127</v>
      </c>
      <c r="N63" s="5">
        <v>542445088</v>
      </c>
      <c r="W63" s="5">
        <v>15483030284</v>
      </c>
    </row>
    <row r="64" spans="2:26" ht="15.5" x14ac:dyDescent="0.35">
      <c r="C64" t="s">
        <v>26</v>
      </c>
      <c r="D64" s="5">
        <v>-133000000</v>
      </c>
      <c r="E64" s="5">
        <v>-389000000</v>
      </c>
      <c r="F64" s="5">
        <v>-475000000</v>
      </c>
      <c r="G64" s="5">
        <v>-507000000</v>
      </c>
      <c r="I64" s="5">
        <v>-1741000000</v>
      </c>
      <c r="J64" s="5">
        <v>-1637000000</v>
      </c>
      <c r="K64" s="5">
        <v>-3432768040</v>
      </c>
      <c r="L64" s="5">
        <v>-770634751</v>
      </c>
      <c r="M64" s="5">
        <v>-277597680</v>
      </c>
      <c r="N64" s="5">
        <v>-2750559195</v>
      </c>
      <c r="O64" s="5">
        <v>-2340112579</v>
      </c>
      <c r="P64" s="5">
        <v>-1326804853</v>
      </c>
      <c r="V64" s="5">
        <v>-5547425509</v>
      </c>
      <c r="W64" s="5">
        <v>-52922916316</v>
      </c>
      <c r="X64" s="5">
        <v>-64765943307</v>
      </c>
      <c r="Y64" s="5">
        <v>-35698169208</v>
      </c>
      <c r="Z64" s="5">
        <v>-14411850705</v>
      </c>
    </row>
    <row r="65" spans="2:26" ht="15.5" x14ac:dyDescent="0.35">
      <c r="C65" t="s">
        <v>96</v>
      </c>
      <c r="D65" s="5">
        <v>-101000000</v>
      </c>
      <c r="E65" s="5">
        <v>-7377000000</v>
      </c>
      <c r="F65" s="5">
        <v>20250000000</v>
      </c>
      <c r="G65" s="5">
        <v>-19935000000</v>
      </c>
      <c r="I65" s="5">
        <v>-6930000000</v>
      </c>
      <c r="J65" s="5">
        <v>324000000</v>
      </c>
      <c r="K65" s="5">
        <v>11758468926</v>
      </c>
      <c r="L65" s="5">
        <v>-164234899</v>
      </c>
      <c r="M65" s="5">
        <v>5972866044</v>
      </c>
      <c r="N65" s="5">
        <v>3799983842</v>
      </c>
      <c r="O65" s="5">
        <v>6822958588</v>
      </c>
      <c r="P65" s="5">
        <v>-5022323921</v>
      </c>
      <c r="Q65" s="5">
        <v>2582824110</v>
      </c>
      <c r="R65" s="5">
        <v>509000000</v>
      </c>
      <c r="S65" s="5">
        <v>-33250598434</v>
      </c>
      <c r="T65" s="5">
        <v>26247842022</v>
      </c>
      <c r="U65" s="5">
        <v>12448828707</v>
      </c>
      <c r="V65" s="5">
        <v>-5292192707</v>
      </c>
      <c r="W65" s="5">
        <v>-74312105320</v>
      </c>
      <c r="X65" s="5">
        <v>-61361845260</v>
      </c>
      <c r="Y65" s="5">
        <v>-6115730850</v>
      </c>
      <c r="Z65" s="5">
        <v>-23077109501</v>
      </c>
    </row>
    <row r="66" spans="2:26" ht="15.5" x14ac:dyDescent="0.35">
      <c r="C66" t="s">
        <v>28</v>
      </c>
      <c r="D66" s="5">
        <v>-14302000000</v>
      </c>
      <c r="E66" s="5">
        <v>4064000000</v>
      </c>
      <c r="F66" s="5">
        <v>-5606000000</v>
      </c>
      <c r="G66" s="5">
        <v>3784000000</v>
      </c>
      <c r="I66" s="5">
        <v>-13233000000</v>
      </c>
      <c r="J66" s="5">
        <v>-24517000000</v>
      </c>
      <c r="K66" s="5">
        <v>-38330030366</v>
      </c>
      <c r="L66" s="5">
        <v>1043659853</v>
      </c>
      <c r="M66" s="5">
        <v>2572572044</v>
      </c>
      <c r="N66" s="5">
        <v>-60542991055</v>
      </c>
      <c r="O66" s="5">
        <v>-507582722152</v>
      </c>
      <c r="P66" s="5">
        <v>-95039015931</v>
      </c>
      <c r="Q66" s="5">
        <v>-94710676180</v>
      </c>
      <c r="R66" s="5">
        <v>-165927000000</v>
      </c>
      <c r="S66" s="5">
        <v>-208066476392</v>
      </c>
      <c r="T66" s="5">
        <v>118732268918</v>
      </c>
      <c r="U66" s="5">
        <v>106706006595</v>
      </c>
      <c r="V66" s="5">
        <v>63777985783</v>
      </c>
      <c r="W66" s="5">
        <v>-21757775981</v>
      </c>
      <c r="X66" s="5">
        <v>7282853711</v>
      </c>
      <c r="Y66" s="5">
        <v>29404002822</v>
      </c>
      <c r="Z66" s="5">
        <v>16872213644</v>
      </c>
    </row>
    <row r="67" spans="2:26" ht="15.5" x14ac:dyDescent="0.35">
      <c r="C67" t="s">
        <v>27</v>
      </c>
      <c r="D67" s="5">
        <v>-675000000</v>
      </c>
      <c r="E67" s="5">
        <v>1245000000</v>
      </c>
      <c r="I67" s="5">
        <v>1245000000</v>
      </c>
      <c r="J67" s="5">
        <v>-577000000</v>
      </c>
      <c r="K67" s="5">
        <v>4408844168</v>
      </c>
      <c r="L67" s="5">
        <v>5510210719</v>
      </c>
      <c r="M67" s="5">
        <v>-8127299430</v>
      </c>
      <c r="N67" s="5">
        <v>8792996154</v>
      </c>
      <c r="O67" s="5">
        <v>13155905248</v>
      </c>
      <c r="P67" s="5">
        <v>15832547226</v>
      </c>
      <c r="Q67" s="5">
        <v>9409699625</v>
      </c>
      <c r="R67" s="5">
        <v>-86572000000</v>
      </c>
      <c r="S67" s="5">
        <v>44347231493</v>
      </c>
      <c r="T67" s="5">
        <v>-26492865760</v>
      </c>
      <c r="U67" s="5">
        <v>-31345700327</v>
      </c>
      <c r="V67" s="5">
        <v>7261453909</v>
      </c>
      <c r="W67" s="5">
        <v>1517532364</v>
      </c>
      <c r="X67" s="5">
        <v>8621800335</v>
      </c>
      <c r="Y67" s="5">
        <v>-1361839915</v>
      </c>
      <c r="Z67" s="5">
        <v>4703732021</v>
      </c>
    </row>
    <row r="68" spans="2:26" ht="15.5" x14ac:dyDescent="0.35">
      <c r="C68" t="s">
        <v>374</v>
      </c>
      <c r="D68" s="5">
        <v>-14977000000</v>
      </c>
      <c r="E68" s="5">
        <v>5309000000</v>
      </c>
      <c r="F68" s="5">
        <v>-5606000000</v>
      </c>
      <c r="G68" s="5">
        <v>3784000000</v>
      </c>
      <c r="I68" s="5">
        <v>-11988000000</v>
      </c>
      <c r="J68" s="5">
        <v>-25094000000</v>
      </c>
      <c r="K68" s="5">
        <v>-33921186198</v>
      </c>
      <c r="L68" s="5">
        <v>6553870572</v>
      </c>
      <c r="M68" s="5">
        <v>-5554727386</v>
      </c>
      <c r="N68" s="5">
        <v>-51749994901</v>
      </c>
      <c r="O68" s="5">
        <v>-494426816904</v>
      </c>
      <c r="P68" s="5">
        <v>-79206468705</v>
      </c>
      <c r="Q68" s="5">
        <v>-85300976555</v>
      </c>
      <c r="R68" s="5">
        <v>-252499000000</v>
      </c>
      <c r="S68" s="5">
        <v>-163719244899</v>
      </c>
      <c r="T68" s="5">
        <v>92239403158</v>
      </c>
      <c r="U68" s="5">
        <v>75360306268</v>
      </c>
      <c r="V68" s="5">
        <v>71039439692</v>
      </c>
      <c r="W68" s="5">
        <v>-20240243617</v>
      </c>
      <c r="X68" s="5">
        <v>15904654046</v>
      </c>
      <c r="Y68" s="5">
        <v>28042162907</v>
      </c>
      <c r="Z68" s="5">
        <v>21575945665</v>
      </c>
    </row>
    <row r="69" spans="2:26" ht="15.5" x14ac:dyDescent="0.35">
      <c r="C69" t="s">
        <v>455</v>
      </c>
      <c r="X69" s="5">
        <v>-1332144246</v>
      </c>
      <c r="Y69" s="5">
        <v>-713941148</v>
      </c>
    </row>
    <row r="70" spans="2:26" ht="15.5" x14ac:dyDescent="0.35">
      <c r="C70" t="s">
        <v>97</v>
      </c>
      <c r="D70" s="5">
        <v>-14977000000</v>
      </c>
      <c r="E70" s="5">
        <v>5309000000</v>
      </c>
      <c r="F70" s="5">
        <v>-5606000000</v>
      </c>
      <c r="G70" s="5">
        <v>3784000000</v>
      </c>
      <c r="I70" s="5">
        <v>-11988000000</v>
      </c>
      <c r="J70" s="5">
        <v>-25094000000</v>
      </c>
      <c r="K70" s="5">
        <v>-33921186198</v>
      </c>
      <c r="L70" s="5">
        <v>6553870572</v>
      </c>
      <c r="M70" s="5">
        <v>-5554727386</v>
      </c>
      <c r="N70" s="5">
        <v>-51749994901</v>
      </c>
      <c r="O70" s="5">
        <v>-494426816904</v>
      </c>
      <c r="P70" s="5">
        <v>-79206468705</v>
      </c>
      <c r="Q70" s="5">
        <v>-85300976555</v>
      </c>
      <c r="R70" s="5">
        <v>-252499000000</v>
      </c>
      <c r="S70" s="5">
        <v>-163719244899</v>
      </c>
      <c r="T70" s="5">
        <v>92239403158</v>
      </c>
      <c r="U70" s="5">
        <v>75360306268</v>
      </c>
      <c r="V70" s="5">
        <v>71039439692</v>
      </c>
      <c r="W70" s="5">
        <v>-20240243617</v>
      </c>
      <c r="X70" s="5">
        <v>14572509800</v>
      </c>
      <c r="Y70" s="5">
        <v>27328221759</v>
      </c>
      <c r="Z70" s="5">
        <v>21575945665</v>
      </c>
    </row>
    <row r="71" spans="2:26" ht="15.5" x14ac:dyDescent="0.35">
      <c r="C71" t="s">
        <v>98</v>
      </c>
      <c r="E71" s="5">
        <v>-1187000000</v>
      </c>
      <c r="I71" s="5">
        <v>-1187000000</v>
      </c>
      <c r="J71" s="5">
        <v>779000000</v>
      </c>
      <c r="K71" s="5">
        <v>754325521</v>
      </c>
      <c r="L71" s="5">
        <v>18150600</v>
      </c>
      <c r="M71" s="5">
        <v>-271250500</v>
      </c>
      <c r="N71" s="5">
        <v>-1562201700</v>
      </c>
      <c r="O71" s="5">
        <v>5157144000</v>
      </c>
      <c r="P71" s="5">
        <v>7313405250</v>
      </c>
      <c r="Q71" s="5">
        <v>-7998798750</v>
      </c>
      <c r="R71" s="5">
        <v>-9158000000</v>
      </c>
      <c r="S71" s="5">
        <v>-18368916750</v>
      </c>
    </row>
    <row r="72" spans="2:26" ht="15.5" x14ac:dyDescent="0.35">
      <c r="C72" t="s">
        <v>99</v>
      </c>
      <c r="D72" s="5">
        <v>-14977000000</v>
      </c>
      <c r="E72" s="5">
        <v>4122000000</v>
      </c>
      <c r="F72" s="5">
        <v>-5606000000</v>
      </c>
      <c r="G72" s="5">
        <v>3784000000</v>
      </c>
      <c r="I72" s="5">
        <v>-13175000000</v>
      </c>
      <c r="J72" s="5">
        <v>-24315000000</v>
      </c>
      <c r="K72" s="5">
        <v>-33166860677</v>
      </c>
      <c r="L72" s="5">
        <v>6572021172</v>
      </c>
      <c r="M72" s="5">
        <v>-5825977886</v>
      </c>
      <c r="N72" s="5">
        <v>-53312196601</v>
      </c>
      <c r="O72" s="5">
        <v>-489269672904</v>
      </c>
      <c r="P72" s="5">
        <v>-71893063455</v>
      </c>
      <c r="Q72" s="5">
        <v>-93299775305</v>
      </c>
      <c r="R72" s="5">
        <v>-261657000000</v>
      </c>
      <c r="S72" s="5">
        <v>-182088161649</v>
      </c>
      <c r="T72" s="5">
        <v>92239403158</v>
      </c>
      <c r="U72" s="5">
        <v>75360306268</v>
      </c>
      <c r="V72" s="5">
        <v>71039439692</v>
      </c>
      <c r="W72" s="5">
        <v>-20240243617</v>
      </c>
    </row>
    <row r="73" spans="2:26" ht="15.5" x14ac:dyDescent="0.35">
      <c r="C73" t="s">
        <v>100</v>
      </c>
      <c r="D73" s="5">
        <v>-14977000000</v>
      </c>
      <c r="E73" s="5">
        <v>5309000000</v>
      </c>
      <c r="F73" s="5">
        <v>-5606000000</v>
      </c>
      <c r="G73" s="5">
        <v>3784000000</v>
      </c>
      <c r="I73" s="5">
        <v>-11988000000</v>
      </c>
      <c r="J73" s="5">
        <v>-25094000000</v>
      </c>
      <c r="K73" s="5">
        <v>-33921186198</v>
      </c>
      <c r="L73" s="5">
        <v>6553870572</v>
      </c>
      <c r="M73" s="5">
        <v>-5554727386</v>
      </c>
      <c r="N73" s="5">
        <v>-51749994901</v>
      </c>
      <c r="O73" s="5">
        <v>-494426816904</v>
      </c>
      <c r="P73" s="5">
        <v>-79206468705</v>
      </c>
      <c r="Q73" s="5">
        <v>-85300976555</v>
      </c>
      <c r="R73" s="5">
        <v>-252499000000</v>
      </c>
      <c r="S73" s="5">
        <v>-163719244899</v>
      </c>
      <c r="T73" s="5">
        <v>92239403158</v>
      </c>
      <c r="U73" s="5">
        <v>75360306268</v>
      </c>
      <c r="V73" s="5">
        <v>71039439692</v>
      </c>
      <c r="W73" s="5">
        <v>-20240243616</v>
      </c>
      <c r="X73" s="5">
        <v>14572509800</v>
      </c>
      <c r="Y73" s="5">
        <v>27328221759</v>
      </c>
      <c r="Z73" s="5">
        <v>21575945665</v>
      </c>
    </row>
    <row r="74" spans="2:26" ht="15.5" x14ac:dyDescent="0.35">
      <c r="C74" t="s">
        <v>7</v>
      </c>
      <c r="D74" s="5">
        <v>-14977000000</v>
      </c>
      <c r="E74" s="5">
        <v>16113000000</v>
      </c>
      <c r="F74" s="5">
        <v>-5606000000</v>
      </c>
      <c r="G74" s="5">
        <v>3784000000</v>
      </c>
      <c r="I74" s="5">
        <v>-1184000000</v>
      </c>
      <c r="J74" s="5">
        <v>778000000</v>
      </c>
      <c r="K74" s="5">
        <v>752428075</v>
      </c>
      <c r="L74" s="5">
        <v>17369905</v>
      </c>
      <c r="M74" s="5">
        <v>-272767765</v>
      </c>
      <c r="N74" s="5">
        <v>-1555353032</v>
      </c>
      <c r="O74" s="5">
        <v>5145819536</v>
      </c>
      <c r="P74" s="5">
        <v>6839812764</v>
      </c>
      <c r="Q74" s="5">
        <v>-7488622757</v>
      </c>
      <c r="R74" s="5">
        <v>-8620000000</v>
      </c>
      <c r="S74" s="5">
        <v>-168799318550</v>
      </c>
      <c r="T74" s="5">
        <v>87596104005</v>
      </c>
      <c r="U74" s="5">
        <v>70106785429</v>
      </c>
      <c r="V74" s="5">
        <v>69162140613</v>
      </c>
      <c r="W74" s="5">
        <v>-20697619228</v>
      </c>
    </row>
    <row r="75" spans="2:26" ht="15.5" x14ac:dyDescent="0.35">
      <c r="C75" t="s">
        <v>101</v>
      </c>
      <c r="D75" s="5">
        <v>-14977000000</v>
      </c>
      <c r="E75" s="5">
        <v>5309000000</v>
      </c>
      <c r="F75" s="5">
        <v>-5606000000</v>
      </c>
      <c r="G75" s="5">
        <v>3784000000</v>
      </c>
      <c r="I75" s="5">
        <v>-11988000000</v>
      </c>
      <c r="J75" s="5">
        <v>-25094000000</v>
      </c>
      <c r="K75" s="5">
        <v>-33921186198</v>
      </c>
      <c r="L75" s="5">
        <v>6553870572</v>
      </c>
      <c r="M75" s="5">
        <v>-5554727386</v>
      </c>
      <c r="N75" s="5">
        <v>-51749994901</v>
      </c>
      <c r="O75" s="5">
        <v>-494426816904</v>
      </c>
      <c r="P75" s="5">
        <v>-79206468705</v>
      </c>
      <c r="Q75" s="5">
        <v>-85300976555</v>
      </c>
      <c r="R75" s="5">
        <v>-252499000000</v>
      </c>
      <c r="S75" s="5">
        <v>-163719244899</v>
      </c>
      <c r="T75" s="5">
        <v>92239403158</v>
      </c>
      <c r="U75" s="5">
        <v>75360306268</v>
      </c>
      <c r="V75" s="5">
        <v>71039439692</v>
      </c>
      <c r="W75" s="5">
        <v>-20240243616</v>
      </c>
      <c r="X75" s="5">
        <v>14572509800</v>
      </c>
      <c r="Y75" s="5">
        <v>27328221759</v>
      </c>
      <c r="Z75" s="5">
        <v>21575945665</v>
      </c>
    </row>
    <row r="76" spans="2:26" ht="15.5" x14ac:dyDescent="0.35">
      <c r="C76" t="s">
        <v>102</v>
      </c>
      <c r="D76" s="5">
        <v>-14977000000</v>
      </c>
      <c r="E76" s="5">
        <v>16110000000</v>
      </c>
      <c r="F76" s="5">
        <v>-5606000000</v>
      </c>
      <c r="G76" s="5">
        <v>3784000000</v>
      </c>
      <c r="I76" s="5">
        <v>-1187000000</v>
      </c>
      <c r="J76" s="5">
        <v>779000000</v>
      </c>
      <c r="K76" s="5">
        <v>754325521</v>
      </c>
      <c r="L76" s="5">
        <v>18150600</v>
      </c>
      <c r="M76" s="5">
        <v>-271250500</v>
      </c>
      <c r="N76" s="5">
        <v>-1562201700</v>
      </c>
      <c r="O76" s="5">
        <v>5157144000</v>
      </c>
      <c r="P76" s="5">
        <v>7313405250</v>
      </c>
      <c r="Q76" s="5">
        <v>-7998798750</v>
      </c>
      <c r="R76" s="5">
        <v>-9158000000</v>
      </c>
      <c r="S76" s="5">
        <v>-182088161649</v>
      </c>
      <c r="T76" s="5">
        <v>92239403158</v>
      </c>
      <c r="U76" s="5">
        <v>75360306268</v>
      </c>
      <c r="V76" s="5">
        <v>71039439692</v>
      </c>
      <c r="W76" s="5">
        <v>-20240243616</v>
      </c>
    </row>
    <row r="77" spans="2:26" ht="15.5" x14ac:dyDescent="0.35">
      <c r="C77" t="s">
        <v>103</v>
      </c>
      <c r="D77" s="5">
        <v>-14977000000</v>
      </c>
      <c r="E77" s="5">
        <v>16110000000</v>
      </c>
      <c r="F77" s="5">
        <v>-5606000000</v>
      </c>
      <c r="G77" s="5">
        <v>3784000000</v>
      </c>
      <c r="I77" s="5">
        <v>-1187000000</v>
      </c>
      <c r="J77" s="5">
        <v>779000000</v>
      </c>
      <c r="K77" s="5">
        <v>754325521</v>
      </c>
      <c r="L77" s="5">
        <v>18150600</v>
      </c>
      <c r="M77" s="5">
        <v>-271250500</v>
      </c>
      <c r="N77" s="5">
        <v>-1562201700</v>
      </c>
      <c r="O77" s="5">
        <v>5157144000</v>
      </c>
      <c r="P77" s="5">
        <v>7313405250</v>
      </c>
      <c r="Q77" s="5">
        <v>-7998798750</v>
      </c>
      <c r="R77" s="5">
        <v>-9158000000</v>
      </c>
      <c r="S77" s="5">
        <v>-182088161649</v>
      </c>
      <c r="T77" s="5">
        <v>92239403158</v>
      </c>
      <c r="U77" s="5">
        <v>75360306268</v>
      </c>
      <c r="V77" s="5">
        <v>71039439692</v>
      </c>
      <c r="W77" s="5">
        <v>-20240243616</v>
      </c>
    </row>
    <row r="79" spans="2:26" ht="15.5" x14ac:dyDescent="0.35">
      <c r="B79" t="s">
        <v>104</v>
      </c>
      <c r="C79" t="s">
        <v>105</v>
      </c>
    </row>
    <row r="80" spans="2:26" ht="15.5" x14ac:dyDescent="0.35">
      <c r="C80" t="s">
        <v>106</v>
      </c>
    </row>
    <row r="81" spans="3:26" ht="15.5" x14ac:dyDescent="0.35">
      <c r="C81" t="s">
        <v>19</v>
      </c>
      <c r="D81" s="5">
        <v>27401000000</v>
      </c>
      <c r="E81" s="5">
        <v>30840000000</v>
      </c>
      <c r="F81" s="5">
        <v>47721000000</v>
      </c>
      <c r="G81" s="5">
        <v>41343000000</v>
      </c>
      <c r="I81" s="5">
        <v>30840000000</v>
      </c>
      <c r="J81" s="5">
        <v>37877000000</v>
      </c>
      <c r="K81" s="5">
        <v>29796125927</v>
      </c>
      <c r="L81" s="5">
        <v>9080952871</v>
      </c>
      <c r="M81" s="5">
        <v>11435279861</v>
      </c>
      <c r="N81" s="5">
        <v>14848816754</v>
      </c>
      <c r="O81" s="5">
        <v>31505104808</v>
      </c>
      <c r="P81" s="5">
        <v>7612288140</v>
      </c>
      <c r="Q81" s="5">
        <v>9384169874</v>
      </c>
      <c r="R81" s="5">
        <v>33961000000</v>
      </c>
      <c r="S81" s="5">
        <v>54773279911</v>
      </c>
      <c r="T81" s="5">
        <v>220526665794</v>
      </c>
      <c r="U81" s="5">
        <v>289690622294</v>
      </c>
      <c r="V81" s="5">
        <v>154613995193</v>
      </c>
      <c r="W81" s="5">
        <v>70564530308</v>
      </c>
      <c r="X81" s="5">
        <v>3226771927</v>
      </c>
      <c r="Y81" s="5">
        <v>12802738364</v>
      </c>
      <c r="Z81" s="5">
        <v>3343131031</v>
      </c>
    </row>
    <row r="82" spans="3:26" ht="15.5" x14ac:dyDescent="0.35">
      <c r="C82" t="s">
        <v>110</v>
      </c>
      <c r="D82" s="5">
        <v>166939000000</v>
      </c>
      <c r="E82" s="5">
        <v>166590000000</v>
      </c>
      <c r="F82" s="5">
        <v>164873000000</v>
      </c>
      <c r="G82" s="5">
        <v>183204000000</v>
      </c>
      <c r="I82" s="5">
        <v>166590000000</v>
      </c>
      <c r="J82" s="5">
        <v>185415000000</v>
      </c>
      <c r="K82" s="5">
        <v>148061370541</v>
      </c>
      <c r="L82" s="5">
        <v>247309624818</v>
      </c>
      <c r="M82" s="5">
        <v>187529953327</v>
      </c>
      <c r="N82" s="5">
        <v>141510069330</v>
      </c>
      <c r="O82" s="5">
        <v>263362403164</v>
      </c>
      <c r="P82" s="5">
        <v>427959228614</v>
      </c>
      <c r="Q82" s="5">
        <v>399189154260</v>
      </c>
      <c r="R82" s="5">
        <v>371461000000</v>
      </c>
      <c r="S82" s="5">
        <v>387039276818</v>
      </c>
      <c r="T82" s="5">
        <v>294541918661</v>
      </c>
      <c r="U82" s="5">
        <v>227667888705</v>
      </c>
      <c r="V82" s="5">
        <v>267022229106</v>
      </c>
      <c r="W82" s="5">
        <v>268123433509</v>
      </c>
      <c r="X82" s="5">
        <v>304748315298</v>
      </c>
      <c r="Y82" s="5">
        <v>339292167277</v>
      </c>
      <c r="Z82" s="5">
        <v>185303611063</v>
      </c>
    </row>
    <row r="83" spans="3:26" ht="15.5" x14ac:dyDescent="0.35">
      <c r="C83" t="s">
        <v>107</v>
      </c>
      <c r="D83" s="5">
        <v>2014000000</v>
      </c>
      <c r="E83" s="5">
        <v>7327000000</v>
      </c>
      <c r="F83" s="5">
        <v>5815000000</v>
      </c>
      <c r="G83" s="5">
        <v>8119000000</v>
      </c>
      <c r="I83" s="5">
        <v>7327000000</v>
      </c>
      <c r="J83" s="5">
        <v>11382000000</v>
      </c>
      <c r="K83" s="5">
        <v>8148734959</v>
      </c>
      <c r="L83" s="5">
        <v>6884717330</v>
      </c>
      <c r="M83" s="5">
        <v>7525500085</v>
      </c>
      <c r="N83" s="5">
        <v>17429172133</v>
      </c>
      <c r="O83" s="5">
        <v>18315657306</v>
      </c>
      <c r="P83" s="5">
        <v>32083835103</v>
      </c>
      <c r="Q83" s="5">
        <v>32245224446</v>
      </c>
      <c r="R83" s="5">
        <v>20524000000</v>
      </c>
      <c r="S83" s="5">
        <v>51807220280</v>
      </c>
    </row>
    <row r="84" spans="3:26" ht="15.5" x14ac:dyDescent="0.35">
      <c r="C84" t="s">
        <v>108</v>
      </c>
      <c r="D84" s="5">
        <v>10395000000</v>
      </c>
      <c r="E84" s="5">
        <v>3517000000</v>
      </c>
      <c r="F84" s="5">
        <v>4183000000</v>
      </c>
      <c r="G84" s="5">
        <v>5392000000</v>
      </c>
      <c r="I84" s="5">
        <v>3517000000</v>
      </c>
      <c r="J84" s="5">
        <v>6406000000</v>
      </c>
      <c r="K84" s="5">
        <v>3574593752</v>
      </c>
      <c r="L84" s="5">
        <v>8786319461</v>
      </c>
      <c r="M84" s="5">
        <v>3090289649</v>
      </c>
      <c r="N84" s="5">
        <v>1520577920</v>
      </c>
      <c r="O84" s="5">
        <v>4920932997</v>
      </c>
      <c r="P84" s="5">
        <v>2269117051</v>
      </c>
      <c r="Q84" s="5">
        <v>2040436822</v>
      </c>
      <c r="R84" s="5">
        <v>6121000000</v>
      </c>
      <c r="S84" s="5">
        <v>13920405309</v>
      </c>
    </row>
    <row r="85" spans="3:26" ht="15.5" x14ac:dyDescent="0.35">
      <c r="C85" t="s">
        <v>111</v>
      </c>
      <c r="D85" s="5">
        <v>166939000000</v>
      </c>
      <c r="E85" s="5">
        <v>166590000000</v>
      </c>
      <c r="F85" s="5">
        <v>164873000000</v>
      </c>
      <c r="G85" s="5">
        <v>183204000000</v>
      </c>
      <c r="I85" s="5">
        <v>166590000000</v>
      </c>
      <c r="J85" s="5">
        <v>185415000000</v>
      </c>
      <c r="K85" s="5">
        <v>148061370541</v>
      </c>
      <c r="L85" s="5">
        <v>247309624818</v>
      </c>
      <c r="M85" s="5">
        <v>187529953327</v>
      </c>
      <c r="N85" s="5">
        <v>141510069330</v>
      </c>
      <c r="O85" s="5">
        <v>263362403164</v>
      </c>
      <c r="P85" s="5">
        <v>427959228614</v>
      </c>
      <c r="Q85" s="5">
        <v>399189154260</v>
      </c>
      <c r="R85" s="5">
        <v>371461000000</v>
      </c>
      <c r="S85" s="5">
        <v>387039276818</v>
      </c>
      <c r="T85" s="5">
        <v>294541918661</v>
      </c>
      <c r="U85" s="5">
        <v>227667888705</v>
      </c>
      <c r="V85" s="5">
        <v>267022229106</v>
      </c>
      <c r="W85" s="5">
        <v>268123433509</v>
      </c>
      <c r="X85" s="5">
        <v>304748315298</v>
      </c>
      <c r="Y85" s="5">
        <v>339292167277</v>
      </c>
      <c r="Z85" s="5">
        <v>185303611063</v>
      </c>
    </row>
    <row r="86" spans="3:26" ht="15.5" x14ac:dyDescent="0.35">
      <c r="C86" t="s">
        <v>112</v>
      </c>
      <c r="D86" s="5">
        <v>207000000</v>
      </c>
      <c r="E86" s="5">
        <v>418000000</v>
      </c>
      <c r="F86" s="5">
        <v>280000000</v>
      </c>
      <c r="G86" s="5">
        <v>476000000</v>
      </c>
      <c r="I86" s="5">
        <v>418000000</v>
      </c>
      <c r="J86" s="5">
        <v>676000000</v>
      </c>
      <c r="K86" s="5">
        <v>2971618479</v>
      </c>
      <c r="L86" s="5">
        <v>8397203508</v>
      </c>
      <c r="M86" s="5">
        <v>10021316543</v>
      </c>
      <c r="N86" s="5">
        <v>7163748871</v>
      </c>
      <c r="O86" s="5">
        <v>10314808669</v>
      </c>
      <c r="P86" s="5">
        <v>8212621310</v>
      </c>
      <c r="Q86" s="5">
        <v>5268018471</v>
      </c>
      <c r="R86" s="5">
        <v>4471000000</v>
      </c>
      <c r="S86" s="5">
        <v>842630692</v>
      </c>
      <c r="T86" s="5">
        <v>1946469666</v>
      </c>
      <c r="U86" s="5">
        <v>3152030436</v>
      </c>
      <c r="V86" s="5">
        <v>1113759113</v>
      </c>
      <c r="W86" s="5">
        <v>9608623230</v>
      </c>
      <c r="X86" s="5">
        <v>251402401</v>
      </c>
      <c r="Y86" s="5">
        <v>529173335</v>
      </c>
      <c r="Z86" s="5">
        <v>242112466</v>
      </c>
    </row>
    <row r="87" spans="3:26" ht="15.5" x14ac:dyDescent="0.35">
      <c r="C87" t="s">
        <v>113</v>
      </c>
      <c r="D87" s="5">
        <v>207000000</v>
      </c>
      <c r="E87" s="5">
        <v>418000000</v>
      </c>
      <c r="F87" s="5">
        <v>280000000</v>
      </c>
      <c r="G87" s="5">
        <v>476000000</v>
      </c>
      <c r="I87" s="5">
        <v>418000000</v>
      </c>
      <c r="J87" s="5">
        <v>676000000</v>
      </c>
      <c r="K87" s="5">
        <v>2971618479</v>
      </c>
      <c r="L87" s="5">
        <v>8397203508</v>
      </c>
      <c r="M87" s="5">
        <v>10021316543</v>
      </c>
      <c r="N87" s="5">
        <v>7163748871</v>
      </c>
      <c r="O87" s="5">
        <v>10314808669</v>
      </c>
      <c r="P87" s="5">
        <v>8212621310</v>
      </c>
      <c r="Q87" s="5">
        <v>5268018471</v>
      </c>
      <c r="R87" s="5">
        <v>4471000000</v>
      </c>
      <c r="S87" s="5">
        <v>842630692</v>
      </c>
      <c r="T87" s="5">
        <v>1946469666</v>
      </c>
      <c r="U87" s="5">
        <v>3152030436</v>
      </c>
      <c r="V87" s="5">
        <v>1113759113</v>
      </c>
      <c r="W87" s="5">
        <v>9608623230</v>
      </c>
      <c r="X87" s="5">
        <v>251402401</v>
      </c>
      <c r="Y87" s="5">
        <v>529173335</v>
      </c>
      <c r="Z87" s="5">
        <v>242112466</v>
      </c>
    </row>
    <row r="88" spans="3:26" ht="15.5" x14ac:dyDescent="0.35">
      <c r="C88" t="s">
        <v>114</v>
      </c>
      <c r="D88" s="5">
        <v>64241000000</v>
      </c>
      <c r="E88" s="5">
        <v>57698000000</v>
      </c>
      <c r="F88" s="5">
        <v>52672000000</v>
      </c>
      <c r="G88" s="5">
        <v>48489000000</v>
      </c>
      <c r="I88" s="5">
        <v>57698000000</v>
      </c>
      <c r="J88" s="5">
        <v>63704000000</v>
      </c>
      <c r="K88" s="5">
        <v>73859357009</v>
      </c>
      <c r="L88" s="5">
        <v>70502372131</v>
      </c>
      <c r="M88" s="5">
        <v>54580103495</v>
      </c>
      <c r="N88" s="5">
        <v>49867008610</v>
      </c>
      <c r="O88" s="5">
        <v>76653273570</v>
      </c>
      <c r="P88" s="5">
        <v>110533941130</v>
      </c>
      <c r="Q88" s="5">
        <v>103727893040</v>
      </c>
      <c r="R88" s="5">
        <v>104655000000</v>
      </c>
      <c r="S88" s="5">
        <v>203675235284</v>
      </c>
      <c r="T88" s="5">
        <v>253388318743</v>
      </c>
      <c r="U88" s="5">
        <v>210123666419</v>
      </c>
      <c r="V88" s="5">
        <v>187927258526</v>
      </c>
      <c r="W88" s="5">
        <v>162784032247</v>
      </c>
      <c r="X88" s="5">
        <v>141483526664</v>
      </c>
      <c r="Y88" s="5">
        <v>129945231216</v>
      </c>
      <c r="Z88" s="5">
        <v>77222883278</v>
      </c>
    </row>
    <row r="89" spans="3:26" ht="15.5" x14ac:dyDescent="0.35">
      <c r="C89" t="s">
        <v>507</v>
      </c>
    </row>
    <row r="90" spans="3:26" ht="15.5" x14ac:dyDescent="0.35">
      <c r="C90" t="s">
        <v>190</v>
      </c>
    </row>
    <row r="91" spans="3:26" ht="15.5" x14ac:dyDescent="0.35">
      <c r="C91" t="s">
        <v>95</v>
      </c>
      <c r="V91" s="5">
        <v>201337054084</v>
      </c>
      <c r="W91" s="5">
        <v>49967744421</v>
      </c>
      <c r="X91" s="5">
        <v>43750000000</v>
      </c>
      <c r="Y91" s="5">
        <v>43750000000</v>
      </c>
      <c r="Z91" s="5">
        <v>43750000000</v>
      </c>
    </row>
    <row r="92" spans="3:26" ht="15.5" x14ac:dyDescent="0.35">
      <c r="C92" t="s">
        <v>115</v>
      </c>
      <c r="D92" s="5">
        <v>267096000000</v>
      </c>
      <c r="E92" s="5">
        <v>256813000000</v>
      </c>
      <c r="F92" s="5">
        <v>274632000000</v>
      </c>
      <c r="G92" s="5">
        <v>282641000000</v>
      </c>
      <c r="I92" s="5">
        <v>256813000000</v>
      </c>
      <c r="J92" s="5">
        <v>287911000000</v>
      </c>
      <c r="K92" s="5">
        <v>255933113819</v>
      </c>
      <c r="L92" s="5">
        <v>335771250503</v>
      </c>
      <c r="M92" s="5">
        <v>264701143076</v>
      </c>
      <c r="N92" s="5">
        <v>213856436953</v>
      </c>
      <c r="O92" s="5">
        <v>418960114294</v>
      </c>
      <c r="P92" s="5">
        <v>560456340708</v>
      </c>
      <c r="Q92" s="5">
        <v>527456425373</v>
      </c>
      <c r="R92" s="5">
        <v>519661000000</v>
      </c>
      <c r="S92" s="5">
        <v>682055890525</v>
      </c>
      <c r="T92" s="5">
        <v>793534537174</v>
      </c>
      <c r="U92" s="5">
        <v>740675947313</v>
      </c>
      <c r="V92" s="5">
        <v>636294124603</v>
      </c>
      <c r="W92" s="5">
        <v>570329397946</v>
      </c>
      <c r="X92" s="5">
        <v>500547902370</v>
      </c>
      <c r="Y92" s="5">
        <v>511901791275</v>
      </c>
      <c r="Z92" s="5">
        <v>378639758074</v>
      </c>
    </row>
    <row r="93" spans="3:26" ht="15.5" x14ac:dyDescent="0.35">
      <c r="C93" t="s">
        <v>116</v>
      </c>
    </row>
    <row r="94" spans="3:26" ht="15.5" x14ac:dyDescent="0.35">
      <c r="C94" t="s">
        <v>117</v>
      </c>
      <c r="D94" s="5">
        <v>1208000000</v>
      </c>
      <c r="E94" s="5">
        <v>1209000000</v>
      </c>
      <c r="I94" s="5">
        <v>1209000000</v>
      </c>
      <c r="S94" s="5">
        <v>14551408503</v>
      </c>
      <c r="T94" s="5">
        <v>7009986851</v>
      </c>
      <c r="U94" s="5">
        <v>9289202881</v>
      </c>
    </row>
    <row r="95" spans="3:26" ht="15.5" x14ac:dyDescent="0.35">
      <c r="C95" t="s">
        <v>118</v>
      </c>
      <c r="D95" s="5">
        <v>608608000000</v>
      </c>
      <c r="E95" s="5">
        <v>608488000000</v>
      </c>
      <c r="F95" s="5">
        <v>608833000000</v>
      </c>
      <c r="G95" s="5">
        <v>615580000000</v>
      </c>
      <c r="I95" s="5">
        <v>608488000000</v>
      </c>
      <c r="J95" s="5">
        <v>627644000000</v>
      </c>
      <c r="K95" s="5">
        <v>646551954921</v>
      </c>
      <c r="L95" s="5">
        <v>665522179042</v>
      </c>
      <c r="M95" s="5">
        <v>720783624800</v>
      </c>
      <c r="N95" s="5">
        <v>748754655621</v>
      </c>
      <c r="O95" s="5">
        <v>791722380374</v>
      </c>
      <c r="P95" s="5">
        <v>1131111493896</v>
      </c>
      <c r="Q95" s="5">
        <v>1225691073605</v>
      </c>
      <c r="R95" s="5">
        <v>1321545000000</v>
      </c>
      <c r="S95" s="5">
        <v>1403341278203</v>
      </c>
      <c r="T95" s="5">
        <v>1493293193212</v>
      </c>
      <c r="U95" s="5">
        <v>1458987957660</v>
      </c>
      <c r="V95" s="5">
        <v>1328355142467</v>
      </c>
      <c r="W95" s="5">
        <v>1299658768909</v>
      </c>
      <c r="X95" s="5">
        <v>762797712273</v>
      </c>
      <c r="Y95" s="5">
        <v>783274728741</v>
      </c>
      <c r="Z95" s="5">
        <v>445681761935</v>
      </c>
    </row>
    <row r="96" spans="3:26" ht="15.5" x14ac:dyDescent="0.35">
      <c r="C96" t="s">
        <v>377</v>
      </c>
      <c r="J96" s="5">
        <v>5000000</v>
      </c>
      <c r="K96" s="5">
        <v>14844493</v>
      </c>
      <c r="L96" s="5">
        <v>24804492</v>
      </c>
      <c r="M96" s="5">
        <v>36038466</v>
      </c>
      <c r="N96" s="5">
        <v>48060083</v>
      </c>
      <c r="O96" s="5">
        <v>60815560</v>
      </c>
      <c r="P96" s="5">
        <v>233118018</v>
      </c>
      <c r="Q96" s="5">
        <v>123834866</v>
      </c>
      <c r="R96" s="5">
        <v>1056000000</v>
      </c>
      <c r="S96" s="5">
        <v>1152040299</v>
      </c>
    </row>
    <row r="97" spans="3:26" ht="15.5" x14ac:dyDescent="0.35">
      <c r="C97" t="s">
        <v>376</v>
      </c>
      <c r="D97" s="5">
        <v>61981000000</v>
      </c>
      <c r="E97" s="5">
        <v>61981000000</v>
      </c>
      <c r="F97" s="5">
        <v>61981000000</v>
      </c>
      <c r="G97" s="5">
        <v>61981000000</v>
      </c>
      <c r="I97" s="5">
        <v>61981000000</v>
      </c>
      <c r="J97" s="5">
        <v>61981000000</v>
      </c>
      <c r="K97" s="5">
        <v>61981310000</v>
      </c>
      <c r="L97" s="5">
        <v>61981310000</v>
      </c>
      <c r="M97" s="5">
        <v>10051450000</v>
      </c>
      <c r="N97" s="5">
        <v>10051450000</v>
      </c>
      <c r="O97" s="5">
        <v>10051450000</v>
      </c>
      <c r="P97" s="5">
        <v>9859710000</v>
      </c>
      <c r="Q97" s="5">
        <v>13878510000</v>
      </c>
      <c r="R97" s="5">
        <v>15409000000</v>
      </c>
    </row>
    <row r="98" spans="3:26" ht="15.5" x14ac:dyDescent="0.35">
      <c r="C98" t="s">
        <v>120</v>
      </c>
      <c r="D98" s="5">
        <v>675659000000</v>
      </c>
      <c r="E98" s="5">
        <v>675537000000</v>
      </c>
      <c r="F98" s="5">
        <v>684089000000</v>
      </c>
      <c r="G98" s="5">
        <v>686450000000</v>
      </c>
      <c r="I98" s="5">
        <v>675537000000</v>
      </c>
      <c r="J98" s="5">
        <v>695790000000</v>
      </c>
      <c r="K98" s="5">
        <v>712452608317</v>
      </c>
      <c r="L98" s="5">
        <v>730108302275</v>
      </c>
      <c r="M98" s="5">
        <v>735323324364</v>
      </c>
      <c r="N98" s="5">
        <v>807526272968</v>
      </c>
      <c r="O98" s="5">
        <v>812720450677</v>
      </c>
      <c r="P98" s="5">
        <v>1143968238500</v>
      </c>
      <c r="Q98" s="5">
        <v>1240147080324</v>
      </c>
      <c r="R98" s="5">
        <v>1340009000000</v>
      </c>
      <c r="S98" s="5">
        <v>1442334805994</v>
      </c>
      <c r="T98" s="5">
        <v>1559008065891</v>
      </c>
      <c r="U98" s="5">
        <v>1530228963205</v>
      </c>
      <c r="V98" s="5">
        <v>1507520759832</v>
      </c>
      <c r="W98" s="5">
        <v>1479303542625</v>
      </c>
      <c r="X98" s="5">
        <v>765574373653</v>
      </c>
      <c r="Y98" s="5">
        <v>808614006787</v>
      </c>
      <c r="Z98" s="5">
        <v>452111335726</v>
      </c>
    </row>
    <row r="99" spans="3:26" ht="15.5" x14ac:dyDescent="0.35">
      <c r="C99" t="s">
        <v>121</v>
      </c>
      <c r="D99" s="5">
        <v>942755000000</v>
      </c>
      <c r="E99" s="5">
        <v>932350000000</v>
      </c>
      <c r="F99" s="5">
        <v>958721000000</v>
      </c>
      <c r="G99" s="5">
        <v>969091000000</v>
      </c>
      <c r="I99" s="5">
        <v>932350000000</v>
      </c>
      <c r="J99" s="5">
        <v>983701000000</v>
      </c>
      <c r="K99" s="5">
        <v>968385722136</v>
      </c>
      <c r="L99" s="5">
        <v>1065879552778</v>
      </c>
      <c r="M99" s="5">
        <v>1000024467440</v>
      </c>
      <c r="N99" s="5">
        <v>1021382709921</v>
      </c>
      <c r="O99" s="5">
        <v>1231680564971</v>
      </c>
      <c r="P99" s="5">
        <v>1704424579208</v>
      </c>
      <c r="Q99" s="5">
        <v>1767603505697</v>
      </c>
      <c r="R99" s="5">
        <v>1859670000000</v>
      </c>
      <c r="S99" s="5">
        <v>2124390696519</v>
      </c>
      <c r="T99" s="5">
        <v>2352542603065</v>
      </c>
      <c r="U99" s="5">
        <v>2270904910518</v>
      </c>
      <c r="V99" s="5">
        <v>2143814884435</v>
      </c>
      <c r="W99" s="5">
        <v>2049632940571</v>
      </c>
      <c r="X99" s="5">
        <v>1266122276023</v>
      </c>
      <c r="Y99" s="5">
        <v>1320515798062</v>
      </c>
      <c r="Z99" s="5">
        <v>830751093800</v>
      </c>
    </row>
    <row r="100" spans="3:26" ht="15.5" x14ac:dyDescent="0.35">
      <c r="C100" t="s">
        <v>122</v>
      </c>
    </row>
    <row r="101" spans="3:26" ht="15.5" x14ac:dyDescent="0.35">
      <c r="C101" t="s">
        <v>123</v>
      </c>
    </row>
    <row r="102" spans="3:26" ht="15.5" x14ac:dyDescent="0.35">
      <c r="C102" t="s">
        <v>124</v>
      </c>
      <c r="D102" s="5">
        <v>152264000000</v>
      </c>
      <c r="E102" s="5">
        <v>126208000000</v>
      </c>
      <c r="F102" s="5">
        <v>157196000000</v>
      </c>
      <c r="G102" s="5">
        <v>160419000000</v>
      </c>
      <c r="I102" s="5">
        <v>126208000000</v>
      </c>
      <c r="J102" s="5">
        <v>163913000000</v>
      </c>
      <c r="K102" s="5">
        <v>119252602856</v>
      </c>
      <c r="L102" s="5">
        <v>177517613638</v>
      </c>
      <c r="M102" s="5">
        <v>108208133431</v>
      </c>
      <c r="N102" s="5">
        <v>127909759386</v>
      </c>
      <c r="O102" s="5">
        <v>275411165942</v>
      </c>
      <c r="P102" s="5">
        <v>192300522743</v>
      </c>
      <c r="Q102" s="5">
        <v>169750005433</v>
      </c>
      <c r="R102" s="5">
        <v>165848000000</v>
      </c>
      <c r="S102" s="5">
        <v>204893681052</v>
      </c>
      <c r="T102" s="5">
        <v>141424993965</v>
      </c>
      <c r="U102" s="5">
        <v>140475900030</v>
      </c>
      <c r="V102" s="5">
        <v>108570716767</v>
      </c>
      <c r="W102" s="5">
        <v>882988100403</v>
      </c>
      <c r="X102" s="5">
        <v>328468135984</v>
      </c>
      <c r="Y102" s="5">
        <v>393930158195</v>
      </c>
      <c r="Z102" s="5">
        <v>251465496011</v>
      </c>
    </row>
    <row r="103" spans="3:26" ht="15.5" x14ac:dyDescent="0.35">
      <c r="C103" t="s">
        <v>125</v>
      </c>
      <c r="G103" s="5">
        <v>38000000000</v>
      </c>
      <c r="J103" s="5">
        <v>38000000000</v>
      </c>
      <c r="O103" s="5">
        <v>40476194444</v>
      </c>
      <c r="P103" s="5">
        <v>20000000000</v>
      </c>
      <c r="W103" s="5">
        <v>784382000000</v>
      </c>
      <c r="X103" s="5">
        <v>163104503173</v>
      </c>
    </row>
    <row r="104" spans="3:26" ht="15.5" x14ac:dyDescent="0.35">
      <c r="C104" t="s">
        <v>127</v>
      </c>
      <c r="N104" s="5">
        <v>65424702846</v>
      </c>
      <c r="O104" s="5">
        <v>73020536703</v>
      </c>
      <c r="P104" s="5">
        <v>90385652502</v>
      </c>
      <c r="Q104" s="5">
        <v>92208750122</v>
      </c>
      <c r="R104" s="5">
        <v>83303000000</v>
      </c>
      <c r="S104" s="5">
        <v>94540645605</v>
      </c>
      <c r="T104" s="5">
        <v>74825553714</v>
      </c>
      <c r="U104" s="5">
        <v>67388804197</v>
      </c>
      <c r="V104" s="5">
        <v>68595601277</v>
      </c>
      <c r="W104" s="5">
        <v>78651511969</v>
      </c>
      <c r="X104" s="5">
        <v>112730788949</v>
      </c>
      <c r="Y104" s="5">
        <v>125577487143</v>
      </c>
      <c r="Z104" s="5">
        <v>60327359490</v>
      </c>
    </row>
    <row r="105" spans="3:26" ht="15.5" x14ac:dyDescent="0.35">
      <c r="C105" t="s">
        <v>128</v>
      </c>
      <c r="D105" s="5">
        <v>86280000000</v>
      </c>
      <c r="E105" s="5">
        <v>75457000000</v>
      </c>
      <c r="F105" s="5">
        <v>82074000000</v>
      </c>
      <c r="G105" s="5">
        <v>72644000000</v>
      </c>
      <c r="I105" s="5">
        <v>75457000000</v>
      </c>
      <c r="J105" s="5">
        <v>78314000000</v>
      </c>
      <c r="K105" s="5">
        <v>81248133831</v>
      </c>
      <c r="L105" s="5">
        <v>107665288938</v>
      </c>
      <c r="M105" s="5">
        <v>72259650399</v>
      </c>
      <c r="N105" s="5">
        <v>65424702846</v>
      </c>
      <c r="O105" s="5">
        <v>73020536703</v>
      </c>
      <c r="P105" s="5">
        <v>90385652502</v>
      </c>
      <c r="Q105" s="5">
        <v>92208750122</v>
      </c>
      <c r="R105" s="5">
        <v>83303000000</v>
      </c>
      <c r="S105" s="5">
        <v>94540645605</v>
      </c>
      <c r="T105" s="5">
        <v>74825553714</v>
      </c>
      <c r="U105" s="5">
        <v>67388804197</v>
      </c>
      <c r="V105" s="5">
        <v>68595601277</v>
      </c>
      <c r="W105" s="5">
        <v>78651511969</v>
      </c>
      <c r="X105" s="5">
        <v>112730788949</v>
      </c>
      <c r="Y105" s="5">
        <v>125577487143</v>
      </c>
      <c r="Z105" s="5">
        <v>60327359490</v>
      </c>
    </row>
    <row r="106" spans="3:26" ht="15.5" x14ac:dyDescent="0.35">
      <c r="C106" t="s">
        <v>131</v>
      </c>
      <c r="E106" s="5">
        <v>5065000000</v>
      </c>
      <c r="F106" s="5">
        <v>3597000000</v>
      </c>
      <c r="G106" s="5">
        <v>4438000000</v>
      </c>
      <c r="I106" s="5">
        <v>5065000000</v>
      </c>
      <c r="J106" s="5">
        <v>5201000000</v>
      </c>
      <c r="K106" s="5">
        <v>3248480364</v>
      </c>
      <c r="L106" s="5">
        <v>3582807367</v>
      </c>
      <c r="M106" s="5">
        <v>3814693972</v>
      </c>
      <c r="N106" s="5">
        <v>4297415605</v>
      </c>
      <c r="O106" s="5">
        <v>18590348881</v>
      </c>
      <c r="P106" s="5">
        <v>4591418855</v>
      </c>
      <c r="Q106" s="5">
        <v>4647636397</v>
      </c>
      <c r="R106" s="5">
        <v>11937000000</v>
      </c>
      <c r="S106" s="5">
        <v>7284411532</v>
      </c>
      <c r="T106" s="5">
        <v>11353333192</v>
      </c>
      <c r="U106" s="5">
        <v>27683907906</v>
      </c>
      <c r="V106" s="5">
        <v>6908102757</v>
      </c>
      <c r="W106" s="5">
        <v>3048486852</v>
      </c>
      <c r="X106" s="5">
        <v>1584423687</v>
      </c>
      <c r="Y106" s="5">
        <v>7649219045</v>
      </c>
      <c r="Z106" s="5">
        <v>17660337614</v>
      </c>
    </row>
    <row r="107" spans="3:26" ht="15.5" x14ac:dyDescent="0.35">
      <c r="C107" t="s">
        <v>132</v>
      </c>
      <c r="D107" s="5">
        <v>27127000000</v>
      </c>
      <c r="E107" s="5">
        <v>29935000000</v>
      </c>
      <c r="F107" s="5">
        <v>33099000000</v>
      </c>
      <c r="G107" s="5">
        <v>30927000000</v>
      </c>
      <c r="I107" s="5">
        <v>29935000000</v>
      </c>
      <c r="J107" s="5">
        <v>23589000000</v>
      </c>
      <c r="K107" s="5">
        <v>21356827313</v>
      </c>
      <c r="L107" s="5">
        <v>18675290688</v>
      </c>
      <c r="M107" s="5">
        <v>19421027488</v>
      </c>
      <c r="N107" s="5">
        <v>37683271451</v>
      </c>
      <c r="O107" s="5">
        <v>119188633774</v>
      </c>
      <c r="P107" s="5">
        <v>42071637395</v>
      </c>
      <c r="Q107" s="5">
        <v>37709095809</v>
      </c>
      <c r="R107" s="5">
        <v>43064000000</v>
      </c>
      <c r="S107" s="5">
        <v>36441512729</v>
      </c>
      <c r="T107" s="5">
        <v>34173234604</v>
      </c>
      <c r="U107" s="5">
        <v>45403187927</v>
      </c>
      <c r="V107" s="5">
        <v>33067012733</v>
      </c>
      <c r="W107" s="5">
        <v>16892492025</v>
      </c>
      <c r="X107" s="5">
        <v>25273403681</v>
      </c>
      <c r="Y107" s="5">
        <v>31395711861</v>
      </c>
      <c r="Z107" s="5">
        <v>14358683804</v>
      </c>
    </row>
    <row r="108" spans="3:26" ht="15.5" x14ac:dyDescent="0.35">
      <c r="C108" t="s">
        <v>1790</v>
      </c>
    </row>
    <row r="109" spans="3:26" ht="15.5" x14ac:dyDescent="0.35">
      <c r="C109" t="s">
        <v>141</v>
      </c>
    </row>
    <row r="110" spans="3:26" ht="15.5" x14ac:dyDescent="0.35">
      <c r="C110" t="s">
        <v>129</v>
      </c>
      <c r="T110" s="5">
        <v>20632344495</v>
      </c>
    </row>
    <row r="111" spans="3:26" ht="15.5" x14ac:dyDescent="0.35">
      <c r="C111" t="s">
        <v>130</v>
      </c>
      <c r="D111" s="5">
        <v>12409000000</v>
      </c>
      <c r="E111" s="5">
        <v>10844000000</v>
      </c>
      <c r="F111" s="5">
        <v>9998000000</v>
      </c>
      <c r="G111" s="5">
        <v>13511000000</v>
      </c>
      <c r="I111" s="5">
        <v>10844000000</v>
      </c>
      <c r="J111" s="5">
        <v>17788000000</v>
      </c>
      <c r="K111" s="5">
        <v>11723328711</v>
      </c>
      <c r="L111" s="5">
        <v>15671036791</v>
      </c>
      <c r="M111" s="5">
        <v>10615789734</v>
      </c>
      <c r="N111" s="5">
        <v>18949750053</v>
      </c>
      <c r="O111" s="5">
        <v>23236590303</v>
      </c>
      <c r="P111" s="5">
        <v>34352952154</v>
      </c>
      <c r="Q111" s="5">
        <v>34285661268</v>
      </c>
      <c r="R111" s="5">
        <v>26645000000</v>
      </c>
      <c r="S111" s="5">
        <v>65727625589</v>
      </c>
      <c r="T111" s="5">
        <v>20632344495</v>
      </c>
    </row>
    <row r="112" spans="3:26" ht="15.5" x14ac:dyDescent="0.35">
      <c r="C112" t="s">
        <v>134</v>
      </c>
    </row>
    <row r="113" spans="3:26" ht="15.5" x14ac:dyDescent="0.35">
      <c r="C113" t="s">
        <v>137</v>
      </c>
    </row>
    <row r="114" spans="3:26" ht="15.5" x14ac:dyDescent="0.35">
      <c r="C114" t="s">
        <v>1233</v>
      </c>
      <c r="X114" s="5">
        <v>460632034</v>
      </c>
      <c r="Y114" s="5">
        <v>186801169921</v>
      </c>
      <c r="Z114" s="5">
        <v>46282339451</v>
      </c>
    </row>
    <row r="115" spans="3:26" ht="15.5" x14ac:dyDescent="0.35">
      <c r="C115" t="s">
        <v>135</v>
      </c>
      <c r="X115" s="5">
        <v>181958333343</v>
      </c>
    </row>
    <row r="116" spans="3:26" ht="15.5" x14ac:dyDescent="0.35">
      <c r="C116" t="s">
        <v>1090</v>
      </c>
    </row>
    <row r="117" spans="3:26" ht="15.5" x14ac:dyDescent="0.35">
      <c r="C117" t="s">
        <v>138</v>
      </c>
      <c r="W117" s="5">
        <v>13609557</v>
      </c>
      <c r="X117" s="5">
        <v>25775016494</v>
      </c>
      <c r="Y117" s="5">
        <v>29557740146</v>
      </c>
      <c r="Z117" s="5">
        <v>8619115103</v>
      </c>
    </row>
    <row r="118" spans="3:26" ht="15.5" x14ac:dyDescent="0.35">
      <c r="C118" t="s">
        <v>139</v>
      </c>
      <c r="D118" s="5">
        <v>23124000000</v>
      </c>
      <c r="E118" s="5">
        <v>23798000000</v>
      </c>
      <c r="F118" s="5">
        <v>23303000000</v>
      </c>
      <c r="G118" s="5">
        <v>24844000000</v>
      </c>
      <c r="I118" s="5">
        <v>23798000000</v>
      </c>
      <c r="J118" s="5">
        <v>24269000000</v>
      </c>
      <c r="K118" s="5">
        <v>29298572791</v>
      </c>
      <c r="L118" s="5">
        <v>35360531974</v>
      </c>
      <c r="M118" s="5">
        <v>45386948015</v>
      </c>
      <c r="N118" s="5">
        <v>41217586655</v>
      </c>
      <c r="O118" s="5">
        <v>50701838548</v>
      </c>
      <c r="P118" s="5">
        <v>157286823080</v>
      </c>
      <c r="Q118" s="5">
        <v>171123203424</v>
      </c>
      <c r="R118" s="5">
        <v>173792000000</v>
      </c>
      <c r="S118" s="5">
        <v>106012378900</v>
      </c>
      <c r="T118" s="5">
        <v>94320586032</v>
      </c>
      <c r="U118" s="5">
        <v>83328449578</v>
      </c>
      <c r="V118" s="5">
        <v>59920929025</v>
      </c>
      <c r="W118" s="5">
        <v>96660850881</v>
      </c>
      <c r="X118" s="5">
        <v>714710845366</v>
      </c>
      <c r="Y118" s="5">
        <v>749639990860</v>
      </c>
      <c r="Z118" s="5">
        <v>457124076037</v>
      </c>
    </row>
    <row r="119" spans="3:26" ht="15.5" x14ac:dyDescent="0.35">
      <c r="C119" t="s">
        <v>140</v>
      </c>
      <c r="D119" s="5">
        <v>23124000000</v>
      </c>
      <c r="E119" s="5">
        <v>23798000000</v>
      </c>
      <c r="F119" s="5">
        <v>23303000000</v>
      </c>
      <c r="G119" s="5">
        <v>24844000000</v>
      </c>
      <c r="I119" s="5">
        <v>23798000000</v>
      </c>
      <c r="J119" s="5">
        <v>24269000000</v>
      </c>
      <c r="K119" s="5">
        <v>29298572791</v>
      </c>
      <c r="L119" s="5">
        <v>35360531974</v>
      </c>
      <c r="M119" s="5">
        <v>45386948015</v>
      </c>
      <c r="N119" s="5">
        <v>41217586655</v>
      </c>
      <c r="O119" s="5">
        <v>50701838548</v>
      </c>
      <c r="P119" s="5">
        <v>157286823080</v>
      </c>
      <c r="Q119" s="5">
        <v>171123203424</v>
      </c>
      <c r="R119" s="5">
        <v>173792000000</v>
      </c>
      <c r="S119" s="5">
        <v>106012378900</v>
      </c>
      <c r="T119" s="5">
        <v>94320586032</v>
      </c>
      <c r="U119" s="5">
        <v>83328449578</v>
      </c>
      <c r="V119" s="5">
        <v>59920929025</v>
      </c>
      <c r="W119" s="5">
        <v>96660850881</v>
      </c>
      <c r="X119" s="5">
        <v>714710845366</v>
      </c>
      <c r="Y119" s="5">
        <v>749639990860</v>
      </c>
      <c r="Z119" s="5">
        <v>457124076037</v>
      </c>
    </row>
    <row r="120" spans="3:26" ht="15.5" x14ac:dyDescent="0.35">
      <c r="C120" t="s">
        <v>512</v>
      </c>
    </row>
    <row r="121" spans="3:26" ht="15.5" x14ac:dyDescent="0.35">
      <c r="C121" t="s">
        <v>144</v>
      </c>
    </row>
    <row r="122" spans="3:26" ht="15.5" x14ac:dyDescent="0.35">
      <c r="C122" t="s">
        <v>662</v>
      </c>
    </row>
    <row r="123" spans="3:26" ht="15.5" x14ac:dyDescent="0.35">
      <c r="C123" t="s">
        <v>145</v>
      </c>
      <c r="X123" s="5">
        <v>182418965377</v>
      </c>
      <c r="Y123" s="5">
        <v>186801169921</v>
      </c>
      <c r="Z123" s="5">
        <v>46282339451</v>
      </c>
    </row>
    <row r="124" spans="3:26" ht="15.5" x14ac:dyDescent="0.35">
      <c r="C124" t="s">
        <v>1883</v>
      </c>
      <c r="X124" s="5">
        <v>62410604696</v>
      </c>
      <c r="Y124" s="5">
        <v>88769000000</v>
      </c>
      <c r="Z124" s="5">
        <v>88769000000</v>
      </c>
    </row>
    <row r="125" spans="3:26" ht="15.5" x14ac:dyDescent="0.35">
      <c r="C125" t="s">
        <v>379</v>
      </c>
      <c r="X125" s="5">
        <v>247000000000</v>
      </c>
      <c r="Y125" s="5">
        <v>247000000000</v>
      </c>
      <c r="Z125" s="5">
        <v>247000000000</v>
      </c>
    </row>
    <row r="126" spans="3:26" ht="15.5" x14ac:dyDescent="0.35">
      <c r="C126" t="s">
        <v>133</v>
      </c>
      <c r="F126" s="5">
        <v>3235000000</v>
      </c>
      <c r="G126" s="5">
        <v>3235000000</v>
      </c>
      <c r="J126" s="5">
        <v>3235000000</v>
      </c>
      <c r="K126" s="5">
        <v>5684418141</v>
      </c>
      <c r="L126" s="5">
        <v>9880503830</v>
      </c>
      <c r="M126" s="5">
        <v>15385595149</v>
      </c>
      <c r="N126" s="5">
        <v>8014646517</v>
      </c>
      <c r="O126" s="5">
        <v>16340650548</v>
      </c>
      <c r="P126" s="5">
        <v>28819253080</v>
      </c>
      <c r="Q126" s="5">
        <v>42645526424</v>
      </c>
      <c r="R126" s="5">
        <v>55056000000</v>
      </c>
      <c r="S126" s="5">
        <v>9354354068</v>
      </c>
      <c r="T126" s="5">
        <v>27183533740</v>
      </c>
      <c r="U126" s="5">
        <v>24751365760</v>
      </c>
      <c r="V126" s="5">
        <v>10389649302</v>
      </c>
      <c r="W126" s="5">
        <v>17651103211</v>
      </c>
      <c r="X126" s="5">
        <v>112986589062</v>
      </c>
      <c r="Y126" s="5">
        <v>121608389397</v>
      </c>
      <c r="Z126" s="5">
        <v>47063108167</v>
      </c>
    </row>
    <row r="127" spans="3:26" ht="15.5" x14ac:dyDescent="0.35">
      <c r="C127" t="s">
        <v>147</v>
      </c>
      <c r="D127" s="5">
        <v>175388000000</v>
      </c>
      <c r="E127" s="5">
        <v>150006000000</v>
      </c>
      <c r="F127" s="5">
        <v>180499000000</v>
      </c>
      <c r="G127" s="5">
        <v>185263000000</v>
      </c>
      <c r="I127" s="5">
        <v>150006000000</v>
      </c>
      <c r="J127" s="5">
        <v>188182000000</v>
      </c>
      <c r="K127" s="5">
        <v>148551175647</v>
      </c>
      <c r="L127" s="5">
        <v>212878145612</v>
      </c>
      <c r="M127" s="5">
        <v>153595081446</v>
      </c>
      <c r="N127" s="5">
        <v>169127346041</v>
      </c>
      <c r="O127" s="5">
        <v>326113004490</v>
      </c>
      <c r="P127" s="5">
        <v>349587345823</v>
      </c>
      <c r="Q127" s="5">
        <v>340873208857</v>
      </c>
      <c r="R127" s="5">
        <v>339640000000</v>
      </c>
      <c r="S127" s="5">
        <v>310906059952</v>
      </c>
      <c r="T127" s="5">
        <v>235745579997</v>
      </c>
      <c r="U127" s="5">
        <v>223804349608</v>
      </c>
      <c r="V127" s="5">
        <v>168491645792</v>
      </c>
      <c r="W127" s="5">
        <v>979648951284</v>
      </c>
      <c r="X127" s="5">
        <v>1043178981350</v>
      </c>
      <c r="Y127" s="5">
        <v>1143570149055</v>
      </c>
      <c r="Z127" s="5">
        <v>708589572048</v>
      </c>
    </row>
    <row r="128" spans="3:26" ht="15.5" x14ac:dyDescent="0.35">
      <c r="C128" t="s">
        <v>148</v>
      </c>
    </row>
    <row r="129" spans="2:26" ht="15.5" x14ac:dyDescent="0.35">
      <c r="C129" t="s">
        <v>149</v>
      </c>
      <c r="D129" s="5">
        <v>1612181000000</v>
      </c>
      <c r="E129" s="5">
        <v>1612181000000</v>
      </c>
      <c r="F129" s="5">
        <v>1612181000000</v>
      </c>
      <c r="G129" s="5">
        <v>1612181000000</v>
      </c>
      <c r="I129" s="5">
        <v>1612181000000</v>
      </c>
      <c r="J129" s="5">
        <v>1612181000000</v>
      </c>
      <c r="K129" s="5">
        <v>1612180500000</v>
      </c>
      <c r="L129" s="5">
        <v>1612180500000</v>
      </c>
      <c r="M129" s="5">
        <v>1612180500000</v>
      </c>
      <c r="N129" s="5">
        <v>1612180500000</v>
      </c>
      <c r="O129" s="5">
        <v>1612180500000</v>
      </c>
      <c r="P129" s="5">
        <v>1612180500000</v>
      </c>
      <c r="Q129" s="5">
        <v>1612180500000</v>
      </c>
      <c r="R129" s="5">
        <v>1612181000000</v>
      </c>
      <c r="S129" s="5">
        <v>1612180500000</v>
      </c>
      <c r="T129" s="5">
        <v>1612180500000</v>
      </c>
      <c r="U129" s="5">
        <v>1612180500000</v>
      </c>
      <c r="V129" s="5">
        <v>1612180500000</v>
      </c>
      <c r="W129" s="5">
        <v>929250000000</v>
      </c>
      <c r="X129" s="5">
        <v>2212500000000</v>
      </c>
      <c r="Y129" s="5">
        <v>2212500000000</v>
      </c>
      <c r="Z129" s="5">
        <v>2212500000000</v>
      </c>
    </row>
    <row r="130" spans="2:26" ht="15.5" x14ac:dyDescent="0.35">
      <c r="C130" t="s">
        <v>151</v>
      </c>
      <c r="D130" s="5">
        <v>218657000000</v>
      </c>
      <c r="E130" s="5">
        <v>218657000000</v>
      </c>
      <c r="F130" s="5">
        <v>218657000000</v>
      </c>
      <c r="G130" s="5">
        <v>218657000000</v>
      </c>
      <c r="I130" s="5">
        <v>218657000000</v>
      </c>
      <c r="J130" s="5">
        <v>218657000000</v>
      </c>
      <c r="K130" s="5">
        <v>218657014680</v>
      </c>
      <c r="L130" s="5">
        <v>218657014680</v>
      </c>
      <c r="M130" s="5">
        <v>218657014680</v>
      </c>
      <c r="N130" s="5">
        <v>218657014680</v>
      </c>
      <c r="O130" s="5">
        <v>218657014680</v>
      </c>
      <c r="P130" s="5">
        <v>216746374084</v>
      </c>
      <c r="Q130" s="5">
        <v>216746374084</v>
      </c>
      <c r="R130" s="5">
        <v>216746000000</v>
      </c>
      <c r="S130" s="5">
        <v>201337054084</v>
      </c>
      <c r="T130" s="5">
        <v>201337054084</v>
      </c>
      <c r="U130" s="5">
        <v>201337054084</v>
      </c>
      <c r="V130" s="5">
        <v>201337054084</v>
      </c>
      <c r="W130" s="5">
        <v>49967744421</v>
      </c>
      <c r="X130" s="5">
        <v>43750000000</v>
      </c>
      <c r="Y130" s="5">
        <v>43750000000</v>
      </c>
      <c r="Z130" s="5">
        <v>43750000000</v>
      </c>
    </row>
    <row r="131" spans="2:26" ht="15.5" x14ac:dyDescent="0.35">
      <c r="C131" t="s">
        <v>1721</v>
      </c>
      <c r="D131" s="5">
        <v>218657000000</v>
      </c>
      <c r="E131" s="5">
        <v>218657000000</v>
      </c>
      <c r="F131" s="5">
        <v>218657000000</v>
      </c>
      <c r="G131" s="5">
        <v>218657000000</v>
      </c>
      <c r="I131" s="5">
        <v>218657000000</v>
      </c>
      <c r="J131" s="5">
        <v>218657000000</v>
      </c>
      <c r="K131" s="5">
        <v>218657014680</v>
      </c>
      <c r="L131" s="5">
        <v>218657014680</v>
      </c>
      <c r="M131" s="5">
        <v>218657014680</v>
      </c>
      <c r="N131" s="5">
        <v>218657014680</v>
      </c>
      <c r="O131" s="5">
        <v>218657014680</v>
      </c>
      <c r="P131" s="5">
        <v>216746374084</v>
      </c>
      <c r="Q131" s="5">
        <v>216746374084</v>
      </c>
      <c r="R131" s="5">
        <v>216746000000</v>
      </c>
      <c r="S131" s="5">
        <v>201337054084</v>
      </c>
      <c r="T131" s="5">
        <v>201337054084</v>
      </c>
      <c r="U131" s="5">
        <v>201337054084</v>
      </c>
      <c r="V131" s="5">
        <v>201337054084</v>
      </c>
      <c r="W131" s="5">
        <v>49967744421</v>
      </c>
      <c r="X131" s="5">
        <v>43750000000</v>
      </c>
      <c r="Y131" s="5">
        <v>43750000000</v>
      </c>
      <c r="Z131" s="5">
        <v>43750000000</v>
      </c>
    </row>
    <row r="132" spans="2:26" ht="15.5" x14ac:dyDescent="0.35">
      <c r="C132" t="s">
        <v>152</v>
      </c>
      <c r="D132" s="5">
        <v>-1123802000000</v>
      </c>
      <c r="E132" s="5">
        <v>-1108829000000</v>
      </c>
      <c r="F132" s="5">
        <v>-1114645000000</v>
      </c>
      <c r="G132" s="5">
        <v>-1109006000000</v>
      </c>
      <c r="I132" s="5">
        <v>-1108829000000</v>
      </c>
      <c r="J132" s="5">
        <v>-1097206000000</v>
      </c>
      <c r="K132" s="5">
        <v>-1072669122867</v>
      </c>
      <c r="L132" s="5">
        <v>-1037200025945</v>
      </c>
      <c r="M132" s="5">
        <v>-1043665169905</v>
      </c>
      <c r="N132" s="5">
        <v>-1037214999809</v>
      </c>
      <c r="O132" s="5">
        <v>-981321336575</v>
      </c>
      <c r="P132" s="5">
        <v>-511136193365</v>
      </c>
      <c r="Q132" s="5">
        <v>-443768802927</v>
      </c>
      <c r="R132" s="5">
        <v>-355546000000</v>
      </c>
      <c r="S132" s="5">
        <v>-64893514284</v>
      </c>
      <c r="T132" s="5">
        <v>220142652024</v>
      </c>
      <c r="U132" s="5">
        <v>155089489019</v>
      </c>
      <c r="V132" s="5">
        <v>88565687590</v>
      </c>
      <c r="W132" s="5">
        <v>19403546978</v>
      </c>
      <c r="X132" s="5">
        <v>-2062094755068</v>
      </c>
      <c r="Y132" s="5">
        <v>-2106760256489</v>
      </c>
      <c r="Z132" s="5">
        <v>-2134088478248</v>
      </c>
    </row>
    <row r="133" spans="2:26" ht="15.5" x14ac:dyDescent="0.35">
      <c r="C133" t="s">
        <v>153</v>
      </c>
      <c r="D133" s="5">
        <v>7159000000</v>
      </c>
      <c r="E133" s="5">
        <v>7159000000</v>
      </c>
      <c r="F133" s="5">
        <v>7159000000</v>
      </c>
      <c r="G133" s="5">
        <v>7159000000</v>
      </c>
      <c r="I133" s="5">
        <v>7159000000</v>
      </c>
      <c r="J133" s="5">
        <v>7159000000</v>
      </c>
      <c r="K133" s="5">
        <v>7159174474</v>
      </c>
      <c r="L133" s="5">
        <v>7159174474</v>
      </c>
      <c r="M133" s="5">
        <v>7159174474</v>
      </c>
      <c r="N133" s="5">
        <v>7159174474</v>
      </c>
      <c r="O133" s="5">
        <v>7159174474</v>
      </c>
      <c r="P133" s="5">
        <v>7159174474</v>
      </c>
      <c r="Q133" s="5">
        <v>7159174474</v>
      </c>
      <c r="R133" s="5">
        <v>7159000000</v>
      </c>
      <c r="S133" s="5">
        <v>7159174474</v>
      </c>
      <c r="T133" s="5">
        <v>4391992379</v>
      </c>
      <c r="U133" s="5">
        <v>2131183191</v>
      </c>
      <c r="X133" s="5">
        <v>25000000</v>
      </c>
      <c r="Y133" s="5">
        <v>25000000</v>
      </c>
      <c r="Z133" s="5">
        <v>25000000</v>
      </c>
    </row>
    <row r="134" spans="2:26" ht="15.5" x14ac:dyDescent="0.35">
      <c r="C134" t="s">
        <v>154</v>
      </c>
      <c r="D134" s="5">
        <v>-1130961000000</v>
      </c>
      <c r="E134" s="5">
        <v>-1115988000000</v>
      </c>
      <c r="F134" s="5">
        <v>-1121804000000</v>
      </c>
      <c r="G134" s="5">
        <v>-1116165000000</v>
      </c>
      <c r="I134" s="5">
        <v>-1115988000000</v>
      </c>
      <c r="J134" s="5">
        <v>-1104365000000</v>
      </c>
      <c r="K134" s="5">
        <v>-1079828297341</v>
      </c>
      <c r="L134" s="5">
        <v>-1044359200419</v>
      </c>
      <c r="M134" s="5">
        <v>-1050824344379</v>
      </c>
      <c r="N134" s="5">
        <v>-1044374174283</v>
      </c>
      <c r="O134" s="5">
        <v>-988480511049</v>
      </c>
      <c r="P134" s="5">
        <v>-518295367839</v>
      </c>
      <c r="Q134" s="5">
        <v>-450927977401</v>
      </c>
      <c r="R134" s="5">
        <v>-362705000000</v>
      </c>
      <c r="S134" s="5">
        <v>-72052688758</v>
      </c>
      <c r="T134" s="5">
        <v>215750659645</v>
      </c>
      <c r="U134" s="5">
        <v>152958305828</v>
      </c>
      <c r="V134" s="5">
        <v>88565687590</v>
      </c>
      <c r="W134" s="5">
        <v>19403546978</v>
      </c>
      <c r="X134" s="5">
        <v>-2062119755068</v>
      </c>
      <c r="Y134" s="5">
        <v>-2106785256489</v>
      </c>
      <c r="Z134" s="5">
        <v>-2134113478248</v>
      </c>
    </row>
    <row r="135" spans="2:26" ht="15.5" x14ac:dyDescent="0.35">
      <c r="C135" t="s">
        <v>155</v>
      </c>
      <c r="D135" s="5">
        <v>-1123802000000</v>
      </c>
      <c r="E135" s="5">
        <v>-1108829000000</v>
      </c>
      <c r="F135" s="5">
        <v>-1114645000000</v>
      </c>
      <c r="G135" s="5">
        <v>-1109006000000</v>
      </c>
      <c r="I135" s="5">
        <v>-1108829000000</v>
      </c>
      <c r="J135" s="5">
        <v>-1097206000000</v>
      </c>
      <c r="K135" s="5">
        <v>-1072669122867</v>
      </c>
      <c r="L135" s="5">
        <v>-1037200025945</v>
      </c>
      <c r="M135" s="5">
        <v>-1043665169905</v>
      </c>
      <c r="N135" s="5">
        <v>-1037214999809</v>
      </c>
      <c r="O135" s="5">
        <v>-981321336575</v>
      </c>
      <c r="P135" s="5">
        <v>-511136193365</v>
      </c>
      <c r="Q135" s="5">
        <v>-443768802927</v>
      </c>
      <c r="R135" s="5">
        <v>-355546000000</v>
      </c>
      <c r="S135" s="5">
        <v>-64893514284</v>
      </c>
      <c r="T135" s="5">
        <v>220142652024</v>
      </c>
      <c r="U135" s="5">
        <v>155089489019</v>
      </c>
      <c r="V135" s="5">
        <v>88565687590</v>
      </c>
      <c r="W135" s="5">
        <v>19403546978</v>
      </c>
      <c r="X135" s="5">
        <v>-2062094755068</v>
      </c>
      <c r="Y135" s="5">
        <v>-2106760256489</v>
      </c>
      <c r="Z135" s="5">
        <v>-2134088478248</v>
      </c>
    </row>
    <row r="136" spans="2:26" ht="15.5" x14ac:dyDescent="0.35">
      <c r="C136" t="s">
        <v>156</v>
      </c>
      <c r="D136" s="5">
        <v>60331000000</v>
      </c>
      <c r="E136" s="5">
        <v>60335000000</v>
      </c>
      <c r="F136" s="5">
        <v>62029000000</v>
      </c>
      <c r="G136" s="5">
        <v>61996000000</v>
      </c>
      <c r="I136" s="5">
        <v>60335000000</v>
      </c>
      <c r="J136" s="5">
        <v>61887000000</v>
      </c>
      <c r="K136" s="5">
        <v>61666154676</v>
      </c>
      <c r="L136" s="5">
        <v>59363918431</v>
      </c>
      <c r="M136" s="5">
        <v>59257041219</v>
      </c>
      <c r="N136" s="5">
        <v>58632849009</v>
      </c>
      <c r="O136" s="5">
        <v>56051382376</v>
      </c>
      <c r="P136" s="5">
        <v>37046552666</v>
      </c>
      <c r="Q136" s="5">
        <v>41572225683</v>
      </c>
      <c r="R136" s="5">
        <v>46649000000</v>
      </c>
      <c r="S136" s="5">
        <v>64860596767</v>
      </c>
      <c r="T136" s="5">
        <v>83136816960</v>
      </c>
      <c r="U136" s="5">
        <v>78493517807</v>
      </c>
      <c r="V136" s="5">
        <v>73239996969</v>
      </c>
      <c r="W136" s="5">
        <v>71362697889</v>
      </c>
      <c r="X136" s="5">
        <v>28788049741</v>
      </c>
      <c r="Y136" s="5">
        <v>27455905496</v>
      </c>
    </row>
    <row r="137" spans="2:26" ht="15.5" x14ac:dyDescent="0.35">
      <c r="C137" t="s">
        <v>9</v>
      </c>
      <c r="D137" s="5">
        <v>767367000000</v>
      </c>
      <c r="E137" s="5">
        <v>782344000000</v>
      </c>
      <c r="F137" s="5">
        <v>778222000000</v>
      </c>
      <c r="G137" s="5">
        <v>783828000000</v>
      </c>
      <c r="I137" s="5">
        <v>782344000000</v>
      </c>
      <c r="J137" s="5">
        <v>795519000000</v>
      </c>
      <c r="K137" s="5">
        <v>819834546489</v>
      </c>
      <c r="L137" s="5">
        <v>853001407166</v>
      </c>
      <c r="M137" s="5">
        <v>846429385994</v>
      </c>
      <c r="N137" s="5">
        <v>852255363880</v>
      </c>
      <c r="O137" s="5">
        <v>905567560481</v>
      </c>
      <c r="P137" s="5">
        <v>1354837233385</v>
      </c>
      <c r="Q137" s="5">
        <v>1426730296840</v>
      </c>
      <c r="R137" s="5">
        <v>1520030000000</v>
      </c>
      <c r="S137" s="5">
        <v>1813484636567</v>
      </c>
      <c r="T137" s="5">
        <v>2116797023068</v>
      </c>
      <c r="U137" s="5">
        <v>2047100560910</v>
      </c>
      <c r="V137" s="5">
        <v>1975323238643</v>
      </c>
      <c r="W137" s="5">
        <v>1069983989288</v>
      </c>
      <c r="X137" s="5">
        <v>222943294673</v>
      </c>
      <c r="Y137" s="5">
        <v>176945649007</v>
      </c>
      <c r="Z137" s="5">
        <v>122161521752</v>
      </c>
    </row>
    <row r="138" spans="2:26" ht="15.5" x14ac:dyDescent="0.35">
      <c r="C138" t="s">
        <v>157</v>
      </c>
      <c r="D138" s="5">
        <v>942755000000</v>
      </c>
      <c r="E138" s="5">
        <v>932350000000</v>
      </c>
      <c r="F138" s="5">
        <v>958721000000</v>
      </c>
      <c r="G138" s="5">
        <v>969091000000</v>
      </c>
      <c r="I138" s="5">
        <v>932350000000</v>
      </c>
      <c r="J138" s="5">
        <v>983701000000</v>
      </c>
      <c r="K138" s="5">
        <v>968385722136</v>
      </c>
      <c r="L138" s="5">
        <v>1065879552778</v>
      </c>
      <c r="M138" s="5">
        <v>1000024467440</v>
      </c>
      <c r="N138" s="5">
        <v>1021382709921</v>
      </c>
      <c r="O138" s="5">
        <v>1231680564971</v>
      </c>
      <c r="P138" s="5">
        <v>1704424579208</v>
      </c>
      <c r="Q138" s="5">
        <v>1767603505697</v>
      </c>
      <c r="R138" s="5">
        <v>1859670000000</v>
      </c>
      <c r="S138" s="5">
        <v>2124390696519</v>
      </c>
      <c r="T138" s="5">
        <v>2352542603065</v>
      </c>
      <c r="U138" s="5">
        <v>2270904910518</v>
      </c>
      <c r="V138" s="5">
        <v>2143814884435</v>
      </c>
      <c r="W138" s="5">
        <v>2049632940572</v>
      </c>
      <c r="X138" s="5">
        <v>1266122276023</v>
      </c>
      <c r="Y138" s="5">
        <v>1320515798062</v>
      </c>
      <c r="Z138" s="5">
        <v>830751093800</v>
      </c>
    </row>
    <row r="139" spans="2:26" ht="15.5" x14ac:dyDescent="0.35">
      <c r="C139" t="s">
        <v>158</v>
      </c>
      <c r="D139" s="5">
        <v>425000000</v>
      </c>
      <c r="E139" s="5">
        <v>425000000</v>
      </c>
      <c r="F139" s="5">
        <v>425000000</v>
      </c>
      <c r="G139" s="5">
        <v>425000000</v>
      </c>
      <c r="I139" s="5">
        <v>425000000</v>
      </c>
      <c r="J139" s="5">
        <v>425000000</v>
      </c>
      <c r="K139" s="5">
        <v>14929100000</v>
      </c>
      <c r="L139" s="5">
        <v>14929100000</v>
      </c>
      <c r="M139" s="5">
        <v>14929100000</v>
      </c>
      <c r="N139" s="5">
        <v>14929100000</v>
      </c>
      <c r="O139" s="5">
        <v>14929100000</v>
      </c>
      <c r="P139" s="5">
        <v>14929100000</v>
      </c>
      <c r="Q139" s="5">
        <v>14929100000</v>
      </c>
      <c r="R139" s="5">
        <v>14929100000</v>
      </c>
      <c r="S139" s="5">
        <v>14929100000</v>
      </c>
      <c r="T139" s="5">
        <v>14929100000</v>
      </c>
      <c r="U139" s="5">
        <v>14929100000</v>
      </c>
      <c r="V139" s="5">
        <v>14929100000</v>
      </c>
      <c r="W139" s="5">
        <v>8425000000</v>
      </c>
      <c r="X139" s="5">
        <v>8425000000</v>
      </c>
      <c r="Y139" s="5">
        <v>8425000000</v>
      </c>
      <c r="Z139" s="5">
        <v>8425000000</v>
      </c>
    </row>
    <row r="141" spans="2:26" ht="15.5" x14ac:dyDescent="0.35">
      <c r="B141" t="s">
        <v>159</v>
      </c>
      <c r="C141" t="s">
        <v>160</v>
      </c>
      <c r="D141" s="5">
        <v>-31203000000</v>
      </c>
      <c r="E141" s="5">
        <v>16758000000</v>
      </c>
      <c r="F141" s="5">
        <v>19150000000</v>
      </c>
      <c r="G141" s="5">
        <v>1352000000</v>
      </c>
      <c r="I141" s="5">
        <v>41010000000</v>
      </c>
      <c r="J141" s="5">
        <v>-9815000000</v>
      </c>
      <c r="K141" s="5">
        <v>62982929320</v>
      </c>
      <c r="L141" s="5">
        <v>1344232559</v>
      </c>
      <c r="M141" s="5">
        <v>7202024395</v>
      </c>
      <c r="N141" s="5">
        <v>25137175151</v>
      </c>
      <c r="O141" s="5">
        <v>-45225708260</v>
      </c>
      <c r="P141" s="5">
        <v>-19687681719</v>
      </c>
      <c r="Q141" s="5">
        <v>-17868868446</v>
      </c>
      <c r="R141" s="5">
        <v>25239000000</v>
      </c>
      <c r="S141" s="5">
        <v>-42053692493</v>
      </c>
      <c r="T141" s="5">
        <v>53807189894</v>
      </c>
      <c r="U141" s="5">
        <v>202177490839</v>
      </c>
      <c r="V141" s="5">
        <v>131131527922</v>
      </c>
      <c r="W141" s="5">
        <v>39280263185</v>
      </c>
      <c r="X141" s="5">
        <v>36856941565</v>
      </c>
      <c r="Y141" s="5">
        <v>-39498084053</v>
      </c>
      <c r="Z141" s="5">
        <v>-10941228997</v>
      </c>
    </row>
    <row r="142" spans="2:26" ht="15.5" x14ac:dyDescent="0.35">
      <c r="C142" t="s">
        <v>564</v>
      </c>
      <c r="D142" s="5">
        <v>140358000000</v>
      </c>
      <c r="E142" s="5">
        <v>162454000000</v>
      </c>
      <c r="F142" s="5">
        <v>168295000000</v>
      </c>
      <c r="G142" s="5">
        <v>122864000000</v>
      </c>
      <c r="I142" s="5">
        <v>630831000000</v>
      </c>
      <c r="J142" s="5">
        <v>553451000000</v>
      </c>
      <c r="K142" s="5">
        <v>667476022357</v>
      </c>
      <c r="L142" s="5">
        <v>589796937853</v>
      </c>
      <c r="M142" s="5">
        <v>503470165686</v>
      </c>
      <c r="N142" s="5">
        <v>562174759017</v>
      </c>
      <c r="O142" s="5">
        <v>897561061090</v>
      </c>
      <c r="P142" s="5">
        <v>847193094457</v>
      </c>
      <c r="Q142" s="5">
        <v>781615402439</v>
      </c>
      <c r="R142" s="5">
        <v>875628000000</v>
      </c>
      <c r="S142" s="5">
        <v>707895080400</v>
      </c>
      <c r="T142" s="5">
        <v>832947262894</v>
      </c>
      <c r="U142" s="5">
        <v>950200176193</v>
      </c>
      <c r="V142" s="5">
        <v>743333041456</v>
      </c>
      <c r="W142" s="5">
        <v>769871273003</v>
      </c>
      <c r="X142" s="5">
        <v>670561023186</v>
      </c>
      <c r="Y142" s="5">
        <v>394316776213</v>
      </c>
      <c r="Z142" s="5">
        <v>416712093089</v>
      </c>
    </row>
    <row r="143" spans="2:26" ht="15.5" x14ac:dyDescent="0.35">
      <c r="C143" t="s">
        <v>162</v>
      </c>
      <c r="D143" s="5">
        <v>-169490000000</v>
      </c>
      <c r="E143" s="5">
        <v>-134003000000</v>
      </c>
      <c r="F143" s="5">
        <v>-147102000000</v>
      </c>
      <c r="G143" s="5">
        <v>-121179000000</v>
      </c>
      <c r="I143" s="5">
        <v>-574899000000</v>
      </c>
      <c r="J143" s="5">
        <v>-565436000000</v>
      </c>
      <c r="K143" s="5">
        <v>-615690841504</v>
      </c>
      <c r="L143" s="5">
        <v>-590559004063</v>
      </c>
      <c r="M143" s="5">
        <v>-507808942923</v>
      </c>
      <c r="N143" s="5">
        <v>-538270379309</v>
      </c>
      <c r="O143" s="5">
        <v>-943439730821</v>
      </c>
      <c r="P143" s="5">
        <v>-866650372587</v>
      </c>
      <c r="Q143" s="5">
        <v>-799907332489</v>
      </c>
      <c r="R143" s="5">
        <v>-847584000000</v>
      </c>
      <c r="S143" s="5">
        <v>-747157057574</v>
      </c>
      <c r="T143" s="5">
        <v>-758496841202</v>
      </c>
      <c r="U143" s="5">
        <v>-748573220267</v>
      </c>
      <c r="V143" s="5">
        <v>-554655609274</v>
      </c>
      <c r="W143" s="5">
        <v>-577417247756</v>
      </c>
      <c r="X143" s="5">
        <v>-466047259408</v>
      </c>
      <c r="Y143" s="5">
        <v>-304920578138</v>
      </c>
      <c r="Z143" s="5">
        <v>-330479965387</v>
      </c>
    </row>
    <row r="144" spans="2:26" ht="15.5" x14ac:dyDescent="0.35">
      <c r="C144" t="s">
        <v>1884</v>
      </c>
      <c r="V144" s="5">
        <v>-88396835751</v>
      </c>
      <c r="W144" s="5">
        <v>-80554612691</v>
      </c>
      <c r="X144" s="5">
        <v>-75125020097</v>
      </c>
      <c r="Y144" s="5">
        <v>-47446789833</v>
      </c>
      <c r="Z144" s="5">
        <v>-44491951523</v>
      </c>
    </row>
    <row r="145" spans="3:26" ht="15.5" x14ac:dyDescent="0.35">
      <c r="C145" t="s">
        <v>595</v>
      </c>
      <c r="D145" s="5">
        <v>-133000000</v>
      </c>
      <c r="E145" s="5">
        <v>-3500000000</v>
      </c>
      <c r="F145" s="5">
        <v>2636000000</v>
      </c>
      <c r="G145" s="5">
        <v>-420000000</v>
      </c>
      <c r="I145" s="5">
        <v>-1741000000</v>
      </c>
      <c r="J145" s="5">
        <v>-1637000000</v>
      </c>
      <c r="K145" s="5">
        <v>-3432768040</v>
      </c>
      <c r="L145" s="5">
        <v>-784400014</v>
      </c>
      <c r="M145" s="5">
        <v>-277597680</v>
      </c>
      <c r="N145" s="5">
        <v>-2750559195</v>
      </c>
      <c r="O145" s="5">
        <v>-1901001468</v>
      </c>
      <c r="P145" s="5">
        <v>-1288622222</v>
      </c>
      <c r="V145" s="5">
        <v>-5547425509</v>
      </c>
      <c r="W145" s="5">
        <v>-44411269032</v>
      </c>
      <c r="X145" s="5">
        <v>-64935025572</v>
      </c>
      <c r="Y145" s="5">
        <v>-41331906391</v>
      </c>
      <c r="Z145" s="5">
        <v>-15927750471</v>
      </c>
    </row>
    <row r="146" spans="3:26" ht="15.5" x14ac:dyDescent="0.35">
      <c r="C146" t="s">
        <v>167</v>
      </c>
      <c r="D146" s="5">
        <v>-2048000000</v>
      </c>
      <c r="E146" s="5">
        <v>938000000</v>
      </c>
      <c r="F146" s="5">
        <v>-1753000000</v>
      </c>
      <c r="G146" s="5">
        <v>-1714000000</v>
      </c>
      <c r="I146" s="5">
        <v>-3173000000</v>
      </c>
      <c r="J146" s="5">
        <v>-3934000000</v>
      </c>
      <c r="K146" s="5">
        <v>-1354340881</v>
      </c>
      <c r="L146" s="5">
        <v>-1487306466</v>
      </c>
      <c r="M146" s="5">
        <v>-390867469</v>
      </c>
      <c r="N146" s="5">
        <v>-374012855</v>
      </c>
      <c r="O146" s="5">
        <v>-9306072684</v>
      </c>
      <c r="P146" s="5">
        <v>-1849471320</v>
      </c>
      <c r="Q146" s="5">
        <v>-1979814259</v>
      </c>
      <c r="R146" s="5">
        <v>-5705000000</v>
      </c>
      <c r="S146" s="5">
        <v>-16354709067</v>
      </c>
      <c r="T146" s="5">
        <v>-41843078630</v>
      </c>
      <c r="U146" s="5">
        <v>-12768783300</v>
      </c>
      <c r="W146" s="5">
        <v>-38948463788</v>
      </c>
      <c r="X146" s="5">
        <v>-28061116772</v>
      </c>
      <c r="Y146" s="5">
        <v>-40199836039</v>
      </c>
      <c r="Z146" s="5">
        <v>-18934295645</v>
      </c>
    </row>
    <row r="147" spans="3:26" ht="15.5" x14ac:dyDescent="0.35">
      <c r="C147" t="s">
        <v>169</v>
      </c>
      <c r="E147" s="5">
        <v>-475000000</v>
      </c>
      <c r="F147" s="5">
        <v>475000000</v>
      </c>
    </row>
    <row r="148" spans="3:26" ht="15.5" x14ac:dyDescent="0.35">
      <c r="C148" t="s">
        <v>620</v>
      </c>
      <c r="E148" s="5">
        <v>1354000000</v>
      </c>
      <c r="F148" s="5">
        <v>-1756000000</v>
      </c>
      <c r="G148" s="5">
        <v>1756000000</v>
      </c>
      <c r="I148" s="5">
        <v>1354000000</v>
      </c>
      <c r="J148" s="5">
        <v>1019000000</v>
      </c>
      <c r="K148" s="5">
        <v>609179094</v>
      </c>
      <c r="L148" s="5">
        <v>3290931946</v>
      </c>
      <c r="M148" s="5">
        <v>5276466862</v>
      </c>
      <c r="N148" s="5">
        <v>1295083076</v>
      </c>
      <c r="O148" s="5">
        <v>112993000</v>
      </c>
      <c r="P148" s="5">
        <v>2460461975</v>
      </c>
      <c r="S148" s="5">
        <v>1568991265</v>
      </c>
      <c r="V148" s="5">
        <v>36056668564</v>
      </c>
    </row>
    <row r="149" spans="3:26" ht="15.5" x14ac:dyDescent="0.35">
      <c r="C149" t="s">
        <v>1765</v>
      </c>
    </row>
    <row r="150" spans="3:26" ht="15.5" x14ac:dyDescent="0.35">
      <c r="C150" t="s">
        <v>1885</v>
      </c>
    </row>
    <row r="151" spans="3:26" ht="15.5" x14ac:dyDescent="0.35">
      <c r="C151" t="s">
        <v>1886</v>
      </c>
      <c r="D151" s="5">
        <v>110000000</v>
      </c>
      <c r="E151" s="5">
        <v>2163000000</v>
      </c>
      <c r="F151" s="5">
        <v>-1645000000</v>
      </c>
      <c r="G151" s="5">
        <v>45000000</v>
      </c>
      <c r="I151" s="5">
        <v>811000000</v>
      </c>
      <c r="J151" s="5">
        <v>846000000</v>
      </c>
      <c r="K151" s="5">
        <v>1232046929</v>
      </c>
      <c r="L151" s="5">
        <v>82490712</v>
      </c>
      <c r="M151" s="5">
        <v>241580837</v>
      </c>
      <c r="N151" s="5">
        <v>355191509</v>
      </c>
      <c r="O151" s="5">
        <v>561616339</v>
      </c>
      <c r="P151" s="5">
        <v>374481323</v>
      </c>
      <c r="Q151" s="5">
        <v>738330408</v>
      </c>
      <c r="R151" s="5">
        <v>2900000000</v>
      </c>
      <c r="S151" s="5">
        <v>11994002483</v>
      </c>
      <c r="T151" s="5">
        <v>21199846832</v>
      </c>
      <c r="U151" s="5">
        <v>13319318213</v>
      </c>
      <c r="V151" s="5">
        <v>5684254664</v>
      </c>
      <c r="W151" s="5">
        <v>1764135741</v>
      </c>
      <c r="X151" s="5">
        <v>464340228</v>
      </c>
      <c r="Y151" s="5">
        <v>84250135</v>
      </c>
      <c r="Z151" s="5">
        <v>447398277</v>
      </c>
    </row>
    <row r="152" spans="3:26" ht="15.5" x14ac:dyDescent="0.35">
      <c r="C152" t="s">
        <v>735</v>
      </c>
      <c r="V152" s="5">
        <v>-5342566228</v>
      </c>
      <c r="W152" s="5">
        <v>8976447708</v>
      </c>
    </row>
    <row r="153" spans="3:26" ht="15.5" x14ac:dyDescent="0.35">
      <c r="C153" t="s">
        <v>1792</v>
      </c>
      <c r="E153" s="5">
        <v>-12579000000</v>
      </c>
      <c r="I153" s="5">
        <v>-12579000000</v>
      </c>
    </row>
    <row r="154" spans="3:26" ht="15.5" x14ac:dyDescent="0.35">
      <c r="C154" t="s">
        <v>725</v>
      </c>
      <c r="E154" s="5">
        <v>406000000</v>
      </c>
      <c r="I154" s="5">
        <v>406000000</v>
      </c>
      <c r="J154" s="5">
        <v>5876000000</v>
      </c>
      <c r="K154" s="5">
        <v>14143631365</v>
      </c>
      <c r="L154" s="5">
        <v>1004582591</v>
      </c>
      <c r="M154" s="5">
        <v>6691219082</v>
      </c>
      <c r="N154" s="5">
        <v>2707092908</v>
      </c>
      <c r="O154" s="5">
        <v>11185426284</v>
      </c>
      <c r="P154" s="5">
        <v>72746655</v>
      </c>
      <c r="Q154" s="5">
        <v>1664545455</v>
      </c>
    </row>
    <row r="155" spans="3:26" ht="15.5" x14ac:dyDescent="0.35">
      <c r="C155" t="s">
        <v>1887</v>
      </c>
      <c r="Z155" s="5">
        <v>-18266757337</v>
      </c>
    </row>
    <row r="156" spans="3:26" ht="15.5" x14ac:dyDescent="0.35">
      <c r="C156" t="s">
        <v>172</v>
      </c>
      <c r="D156" s="5">
        <v>17610000000</v>
      </c>
      <c r="E156" s="5">
        <v>-3002000000</v>
      </c>
      <c r="F156" s="5">
        <v>-38000000000</v>
      </c>
      <c r="G156" s="5">
        <v>-16000000</v>
      </c>
      <c r="I156" s="5">
        <v>-41124000000</v>
      </c>
      <c r="J156" s="5">
        <v>37195000000</v>
      </c>
      <c r="K156" s="5">
        <v>-671203737</v>
      </c>
      <c r="L156" s="5">
        <v>-1327259681</v>
      </c>
      <c r="M156" s="5">
        <v>-1275164177</v>
      </c>
      <c r="N156" s="5">
        <v>-43227916160</v>
      </c>
      <c r="O156" s="5">
        <v>60000000000</v>
      </c>
      <c r="P156" s="5">
        <v>20000000000</v>
      </c>
      <c r="S156" s="5">
        <v>-22681147363</v>
      </c>
      <c r="T156" s="5">
        <v>-23994495707</v>
      </c>
      <c r="U156" s="5">
        <v>-3522369110</v>
      </c>
      <c r="V156" s="5">
        <v>49393022639</v>
      </c>
      <c r="W156" s="5">
        <v>39046445268</v>
      </c>
      <c r="X156" s="5">
        <v>-22354876313</v>
      </c>
      <c r="Y156" s="5">
        <v>45728760095</v>
      </c>
      <c r="Z156" s="5">
        <v>13396919033</v>
      </c>
    </row>
    <row r="157" spans="3:26" ht="15.5" x14ac:dyDescent="0.35">
      <c r="C157" t="s">
        <v>173</v>
      </c>
      <c r="D157" s="5">
        <v>-7842000000</v>
      </c>
      <c r="E157" s="5">
        <v>-3108000000</v>
      </c>
      <c r="F157" s="5">
        <v>-2301000000</v>
      </c>
      <c r="G157" s="5">
        <v>-563000000</v>
      </c>
      <c r="I157" s="5">
        <v>-6923000000</v>
      </c>
      <c r="J157" s="5">
        <v>-19299000000</v>
      </c>
      <c r="K157" s="5">
        <v>-11299303552</v>
      </c>
      <c r="L157" s="5">
        <v>-32668548843</v>
      </c>
      <c r="M157" s="5">
        <v>-9340397111</v>
      </c>
      <c r="N157" s="5">
        <v>1434452955</v>
      </c>
      <c r="O157" s="5">
        <v>9118524928</v>
      </c>
      <c r="P157" s="5">
        <v>-2084200015</v>
      </c>
      <c r="Q157" s="5">
        <v>-6707591954</v>
      </c>
      <c r="R157" s="5">
        <v>-46051000000</v>
      </c>
      <c r="S157" s="5">
        <v>-86337499606</v>
      </c>
      <c r="T157" s="5">
        <v>-98996217221</v>
      </c>
      <c r="U157" s="5">
        <v>-63578494628</v>
      </c>
      <c r="V157" s="5">
        <v>-96475085676</v>
      </c>
      <c r="W157" s="5">
        <v>-10988950073</v>
      </c>
      <c r="X157" s="5">
        <v>-24078031689</v>
      </c>
      <c r="Y157" s="5">
        <v>-4412698389</v>
      </c>
      <c r="Z157" s="5">
        <v>-1823289690</v>
      </c>
    </row>
    <row r="158" spans="3:26" ht="15.5" x14ac:dyDescent="0.35">
      <c r="C158" t="s">
        <v>174</v>
      </c>
      <c r="D158" s="5">
        <v>-8057000000</v>
      </c>
      <c r="E158" s="5">
        <v>-3108000000</v>
      </c>
      <c r="F158" s="5">
        <v>-2301000000</v>
      </c>
      <c r="G158" s="5">
        <v>-613000000</v>
      </c>
      <c r="I158" s="5">
        <v>-6973000000</v>
      </c>
      <c r="J158" s="5">
        <v>-19299000000</v>
      </c>
      <c r="K158" s="5">
        <v>-23781285534</v>
      </c>
      <c r="L158" s="5">
        <v>-32862242537</v>
      </c>
      <c r="M158" s="5">
        <v>-11399488019</v>
      </c>
      <c r="N158" s="5">
        <v>-7492500</v>
      </c>
      <c r="O158" s="5">
        <v>-2063293254</v>
      </c>
      <c r="P158" s="5">
        <v>-6580897925</v>
      </c>
      <c r="Q158" s="5">
        <v>-11021281955</v>
      </c>
      <c r="R158" s="5">
        <v>-46600000000</v>
      </c>
      <c r="S158" s="5">
        <v>-90977370935</v>
      </c>
      <c r="T158" s="5">
        <v>-118850236056</v>
      </c>
      <c r="U158" s="5">
        <v>-67278830384</v>
      </c>
      <c r="V158" s="5">
        <v>-98309240349</v>
      </c>
      <c r="W158" s="5">
        <v>-27381120990</v>
      </c>
      <c r="X158" s="5">
        <v>-24568311828</v>
      </c>
      <c r="Y158" s="5">
        <v>-4366983765</v>
      </c>
      <c r="Z158" s="5">
        <v>-1881515984</v>
      </c>
    </row>
    <row r="159" spans="3:26" ht="15.5" x14ac:dyDescent="0.35">
      <c r="C159" t="s">
        <v>351</v>
      </c>
      <c r="D159" s="5">
        <v>215000000</v>
      </c>
      <c r="G159" s="5">
        <v>50000000</v>
      </c>
      <c r="I159" s="5">
        <v>50000000</v>
      </c>
      <c r="K159" s="5">
        <v>12481981982</v>
      </c>
      <c r="L159" s="5">
        <v>193693694</v>
      </c>
      <c r="M159" s="5">
        <v>2059090908</v>
      </c>
      <c r="N159" s="5">
        <v>1441945455</v>
      </c>
      <c r="O159" s="5">
        <v>11181818182</v>
      </c>
      <c r="P159" s="5">
        <v>1489890910</v>
      </c>
      <c r="Q159" s="5">
        <v>2808000001</v>
      </c>
      <c r="R159" s="5">
        <v>581000000</v>
      </c>
      <c r="S159" s="5">
        <v>5053352722</v>
      </c>
      <c r="T159" s="5">
        <v>20596558973</v>
      </c>
      <c r="U159" s="5">
        <v>3361580910</v>
      </c>
      <c r="V159" s="5">
        <v>1694363636</v>
      </c>
      <c r="W159" s="5">
        <v>1028054546</v>
      </c>
      <c r="X159" s="5">
        <v>105441249</v>
      </c>
    </row>
    <row r="160" spans="3:26" ht="15.5" x14ac:dyDescent="0.35">
      <c r="C160" t="s">
        <v>1888</v>
      </c>
      <c r="V160" s="5">
        <v>11000000</v>
      </c>
      <c r="W160" s="5">
        <v>-46986400</v>
      </c>
    </row>
    <row r="161" spans="3:26" ht="15.5" x14ac:dyDescent="0.35">
      <c r="C161" t="s">
        <v>1889</v>
      </c>
    </row>
    <row r="162" spans="3:26" ht="15.5" x14ac:dyDescent="0.35">
      <c r="C162" t="s">
        <v>652</v>
      </c>
      <c r="S162" s="5">
        <v>-413481393</v>
      </c>
      <c r="T162" s="5">
        <v>-742540138</v>
      </c>
    </row>
    <row r="163" spans="3:26" ht="15.5" x14ac:dyDescent="0.35">
      <c r="C163" t="s">
        <v>701</v>
      </c>
      <c r="P163" s="5">
        <v>-148605000</v>
      </c>
      <c r="Q163" s="5">
        <v>-10630000</v>
      </c>
      <c r="R163" s="5">
        <v>-32000000</v>
      </c>
    </row>
    <row r="164" spans="3:26" ht="15.5" x14ac:dyDescent="0.35">
      <c r="C164" t="s">
        <v>1890</v>
      </c>
      <c r="U164" s="5">
        <v>338754846</v>
      </c>
    </row>
    <row r="165" spans="3:26" ht="15.5" x14ac:dyDescent="0.35">
      <c r="C165" t="s">
        <v>1201</v>
      </c>
      <c r="V165" s="5">
        <v>128791037</v>
      </c>
      <c r="W165" s="5">
        <v>15411102771</v>
      </c>
      <c r="X165" s="5">
        <v>384838890</v>
      </c>
      <c r="Y165" s="5">
        <v>-45714624</v>
      </c>
      <c r="Z165" s="5">
        <v>58226294</v>
      </c>
    </row>
    <row r="166" spans="3:26" ht="15.5" x14ac:dyDescent="0.35">
      <c r="C166" t="s">
        <v>772</v>
      </c>
      <c r="P166" s="5">
        <v>3155412000</v>
      </c>
      <c r="Q166" s="5">
        <v>1516320000</v>
      </c>
    </row>
    <row r="167" spans="3:26" ht="15.5" x14ac:dyDescent="0.35">
      <c r="C167" t="s">
        <v>1891</v>
      </c>
      <c r="Y167" s="5">
        <v>85000000000</v>
      </c>
    </row>
    <row r="168" spans="3:26" ht="15.5" x14ac:dyDescent="0.35">
      <c r="C168" t="s">
        <v>1892</v>
      </c>
      <c r="Y168" s="5">
        <v>-85000000000</v>
      </c>
    </row>
    <row r="169" spans="3:26" ht="15.5" x14ac:dyDescent="0.35">
      <c r="C169" t="s">
        <v>191</v>
      </c>
      <c r="D169" s="5">
        <v>17610000000</v>
      </c>
      <c r="E169" s="5">
        <v>-3002000000</v>
      </c>
      <c r="F169" s="5">
        <v>-38000000000</v>
      </c>
      <c r="G169" s="5">
        <v>-16000000</v>
      </c>
      <c r="I169" s="5">
        <v>-41124000000</v>
      </c>
      <c r="J169" s="5">
        <v>37195000000</v>
      </c>
      <c r="K169" s="5">
        <v>-671203737</v>
      </c>
      <c r="L169" s="5">
        <v>-1327259681</v>
      </c>
      <c r="M169" s="5">
        <v>-1275164177</v>
      </c>
      <c r="N169" s="5">
        <v>-43227916160</v>
      </c>
      <c r="O169" s="5">
        <v>60000000000</v>
      </c>
      <c r="P169" s="5">
        <v>20000000000</v>
      </c>
      <c r="S169" s="5">
        <v>-22681147363</v>
      </c>
      <c r="T169" s="5">
        <v>-23994495707</v>
      </c>
      <c r="U169" s="5">
        <v>-3522369110</v>
      </c>
      <c r="V169" s="5">
        <v>49393022639</v>
      </c>
      <c r="W169" s="5">
        <v>39046445268</v>
      </c>
      <c r="X169" s="5">
        <v>-22354876313</v>
      </c>
      <c r="Y169" s="5">
        <v>45728760095</v>
      </c>
      <c r="Z169" s="5">
        <v>13396919033</v>
      </c>
    </row>
    <row r="170" spans="3:26" ht="15.5" x14ac:dyDescent="0.35">
      <c r="C170" t="s">
        <v>582</v>
      </c>
      <c r="X170" s="5">
        <v>-199750000000</v>
      </c>
      <c r="Y170" s="5">
        <v>50000000000</v>
      </c>
      <c r="Z170" s="5">
        <v>204400000000</v>
      </c>
    </row>
    <row r="171" spans="3:26" ht="15.5" x14ac:dyDescent="0.35">
      <c r="C171" t="s">
        <v>1349</v>
      </c>
      <c r="Z171" s="5">
        <v>-201064000000</v>
      </c>
    </row>
    <row r="172" spans="3:26" ht="15.5" x14ac:dyDescent="0.35">
      <c r="C172" t="s">
        <v>1893</v>
      </c>
    </row>
    <row r="173" spans="3:26" ht="15.5" x14ac:dyDescent="0.35">
      <c r="C173" t="s">
        <v>657</v>
      </c>
      <c r="D173" s="5">
        <v>17996000000</v>
      </c>
      <c r="G173" s="5">
        <v>39000000000</v>
      </c>
      <c r="I173" s="5">
        <v>27000000000</v>
      </c>
      <c r="J173" s="5">
        <v>47000000000</v>
      </c>
      <c r="K173" s="5">
        <v>-34000000000</v>
      </c>
      <c r="L173" s="5">
        <v>-36000000000</v>
      </c>
      <c r="N173" s="5">
        <v>-40000000000</v>
      </c>
      <c r="O173" s="5">
        <v>-105000000000</v>
      </c>
    </row>
    <row r="174" spans="3:26" ht="15.5" x14ac:dyDescent="0.35">
      <c r="C174" t="s">
        <v>436</v>
      </c>
      <c r="D174" s="5">
        <v>-386000000</v>
      </c>
      <c r="E174" s="5">
        <v>-3002000000</v>
      </c>
      <c r="G174" s="5">
        <v>-16000000</v>
      </c>
      <c r="I174" s="5">
        <v>-3124000000</v>
      </c>
      <c r="J174" s="5">
        <v>-805000000</v>
      </c>
      <c r="K174" s="5">
        <v>-671203737</v>
      </c>
      <c r="L174" s="5">
        <v>-1327259681</v>
      </c>
      <c r="M174" s="5">
        <v>-1275164177</v>
      </c>
      <c r="N174" s="5">
        <v>-3227916160</v>
      </c>
    </row>
    <row r="175" spans="3:26" ht="15.5" x14ac:dyDescent="0.35">
      <c r="C175" t="s">
        <v>656</v>
      </c>
      <c r="F175" s="5">
        <v>-38000000000</v>
      </c>
      <c r="G175" s="5">
        <v>-39000000000</v>
      </c>
      <c r="I175" s="5">
        <v>-65000000000</v>
      </c>
      <c r="J175" s="5">
        <v>-9000000000</v>
      </c>
      <c r="K175" s="5">
        <v>34000000000</v>
      </c>
      <c r="L175" s="5">
        <v>36000000000</v>
      </c>
      <c r="O175" s="5">
        <v>125000000000</v>
      </c>
      <c r="P175" s="5">
        <v>20000000000</v>
      </c>
      <c r="Z175" s="5">
        <v>14097994036</v>
      </c>
    </row>
    <row r="176" spans="3:26" ht="15.5" x14ac:dyDescent="0.35">
      <c r="C176" t="s">
        <v>1894</v>
      </c>
      <c r="O176" s="5">
        <v>40000000000</v>
      </c>
    </row>
    <row r="177" spans="3:26" ht="15.5" x14ac:dyDescent="0.35">
      <c r="C177" t="s">
        <v>1895</v>
      </c>
      <c r="W177" s="5">
        <v>735682500000</v>
      </c>
      <c r="X177" s="5">
        <v>370271169849</v>
      </c>
    </row>
    <row r="178" spans="3:26" ht="15.5" x14ac:dyDescent="0.35">
      <c r="C178" t="s">
        <v>1896</v>
      </c>
      <c r="V178" s="5">
        <v>-784382000000</v>
      </c>
      <c r="W178" s="5">
        <v>-370271169849</v>
      </c>
    </row>
    <row r="179" spans="3:26" ht="15.5" x14ac:dyDescent="0.35">
      <c r="C179" t="s">
        <v>1897</v>
      </c>
      <c r="W179" s="5">
        <v>-78000000000</v>
      </c>
    </row>
    <row r="180" spans="3:26" ht="15.5" x14ac:dyDescent="0.35">
      <c r="C180" t="s">
        <v>1898</v>
      </c>
      <c r="W180" s="5">
        <v>-247000000000</v>
      </c>
    </row>
    <row r="181" spans="3:26" ht="15.5" x14ac:dyDescent="0.35">
      <c r="C181" t="s">
        <v>1899</v>
      </c>
      <c r="V181" s="5">
        <v>834299809664</v>
      </c>
    </row>
    <row r="182" spans="3:26" ht="15.5" x14ac:dyDescent="0.35">
      <c r="C182" t="s">
        <v>1900</v>
      </c>
      <c r="V182" s="5">
        <v>-13609557</v>
      </c>
      <c r="W182" s="5">
        <v>-1013705639</v>
      </c>
      <c r="X182" s="5">
        <v>-215331594872</v>
      </c>
      <c r="Y182" s="5">
        <v>-4155551421</v>
      </c>
    </row>
    <row r="183" spans="3:26" ht="15.5" x14ac:dyDescent="0.35">
      <c r="C183" t="s">
        <v>1901</v>
      </c>
      <c r="V183" s="5">
        <v>-511177468</v>
      </c>
      <c r="W183" s="5">
        <v>-351179244</v>
      </c>
      <c r="X183" s="5">
        <v>277770934</v>
      </c>
      <c r="Y183" s="5">
        <v>-115688484</v>
      </c>
      <c r="Z183" s="5">
        <v>-137075003</v>
      </c>
    </row>
    <row r="184" spans="3:26" ht="15.5" x14ac:dyDescent="0.35">
      <c r="C184" t="s">
        <v>655</v>
      </c>
      <c r="S184" s="5">
        <v>-22681147363</v>
      </c>
      <c r="T184" s="5">
        <v>-22163027930</v>
      </c>
      <c r="U184" s="5">
        <v>-3522369110</v>
      </c>
    </row>
    <row r="185" spans="3:26" ht="15.5" x14ac:dyDescent="0.35">
      <c r="C185" t="s">
        <v>1902</v>
      </c>
      <c r="T185" s="5">
        <v>-1831467777</v>
      </c>
    </row>
    <row r="186" spans="3:26" ht="15.5" x14ac:dyDescent="0.35">
      <c r="C186" t="s">
        <v>1903</v>
      </c>
    </row>
    <row r="187" spans="3:26" ht="15.5" x14ac:dyDescent="0.35">
      <c r="C187" t="s">
        <v>819</v>
      </c>
      <c r="X187" s="5">
        <v>22177777776</v>
      </c>
      <c r="Z187" s="5">
        <v>-3900000000</v>
      </c>
    </row>
    <row r="188" spans="3:26" ht="15.5" x14ac:dyDescent="0.35">
      <c r="C188" t="s">
        <v>213</v>
      </c>
      <c r="D188" s="5">
        <v>-21435000000</v>
      </c>
      <c r="E188" s="5">
        <v>10648000000</v>
      </c>
      <c r="F188" s="5">
        <v>-21151000000</v>
      </c>
      <c r="G188" s="5">
        <v>773000000</v>
      </c>
      <c r="I188" s="5">
        <v>-7037000000</v>
      </c>
      <c r="J188" s="5">
        <v>8081000000</v>
      </c>
      <c r="K188" s="5">
        <v>51012422031</v>
      </c>
      <c r="L188" s="5">
        <v>-32651575965</v>
      </c>
      <c r="M188" s="5">
        <v>-3413536893</v>
      </c>
      <c r="N188" s="5">
        <v>-16656288054</v>
      </c>
      <c r="O188" s="5">
        <v>23892816668</v>
      </c>
      <c r="P188" s="5">
        <v>-1771881734</v>
      </c>
      <c r="Q188" s="5">
        <v>-24576460400</v>
      </c>
      <c r="R188" s="5">
        <v>-20812000000</v>
      </c>
      <c r="S188" s="5">
        <v>-151072339462</v>
      </c>
      <c r="T188" s="5">
        <v>-69183523034</v>
      </c>
      <c r="U188" s="5">
        <v>135076627101</v>
      </c>
      <c r="V188" s="5">
        <v>84049464885</v>
      </c>
      <c r="W188" s="5">
        <v>67337758380</v>
      </c>
      <c r="X188" s="5">
        <v>-9575966437</v>
      </c>
      <c r="Y188" s="5">
        <v>1817977653</v>
      </c>
      <c r="Z188" s="5">
        <v>632400346</v>
      </c>
    </row>
    <row r="189" spans="3:26" ht="15.5" x14ac:dyDescent="0.35">
      <c r="C189" t="s">
        <v>214</v>
      </c>
      <c r="D189" s="5">
        <v>30840000000</v>
      </c>
      <c r="I189" s="5">
        <v>37877000000</v>
      </c>
      <c r="J189" s="5">
        <v>29796000000</v>
      </c>
      <c r="K189" s="5">
        <v>-21216296104</v>
      </c>
      <c r="L189" s="5">
        <v>11435279861</v>
      </c>
      <c r="M189" s="5">
        <v>14848816754</v>
      </c>
      <c r="N189" s="5">
        <v>31505104808</v>
      </c>
      <c r="O189" s="5">
        <v>7612288140</v>
      </c>
      <c r="P189" s="5">
        <v>9384169874</v>
      </c>
      <c r="Q189" s="5">
        <v>33960630274</v>
      </c>
      <c r="R189" s="5">
        <v>54773000000</v>
      </c>
      <c r="S189" s="5">
        <v>220526665794</v>
      </c>
      <c r="T189" s="5">
        <v>289690622294</v>
      </c>
      <c r="U189" s="5">
        <v>154613995193</v>
      </c>
      <c r="V189" s="5">
        <v>70564530308</v>
      </c>
      <c r="W189" s="5">
        <v>3226771927</v>
      </c>
      <c r="X189" s="5">
        <v>12802738364</v>
      </c>
      <c r="Y189" s="5">
        <v>3343131031</v>
      </c>
      <c r="Z189" s="5">
        <v>2710730685</v>
      </c>
    </row>
    <row r="190" spans="3:26" ht="15.5" x14ac:dyDescent="0.35">
      <c r="C190" t="s">
        <v>215</v>
      </c>
      <c r="S190" s="5">
        <v>13728057</v>
      </c>
      <c r="T190" s="5">
        <v>19566534</v>
      </c>
    </row>
    <row r="191" spans="3:26" ht="15.5" x14ac:dyDescent="0.35">
      <c r="C191" t="s">
        <v>1904</v>
      </c>
      <c r="Y191" s="5">
        <v>7641629679</v>
      </c>
    </row>
    <row r="192" spans="3:26" ht="15.5" x14ac:dyDescent="0.35">
      <c r="C192" t="s">
        <v>190</v>
      </c>
      <c r="S192" s="5">
        <v>-14694774478</v>
      </c>
    </row>
    <row r="193" spans="2:26" ht="15.5" x14ac:dyDescent="0.35">
      <c r="C193" t="s">
        <v>216</v>
      </c>
      <c r="D193" s="5">
        <v>9405000000</v>
      </c>
      <c r="E193" s="5">
        <v>10648000000</v>
      </c>
      <c r="F193" s="5">
        <v>-21151000000</v>
      </c>
      <c r="G193" s="5">
        <v>773000000</v>
      </c>
      <c r="I193" s="5">
        <v>30840000000</v>
      </c>
      <c r="J193" s="5">
        <v>37877000000</v>
      </c>
      <c r="K193" s="5">
        <v>29796125927</v>
      </c>
      <c r="L193" s="5">
        <v>-21216296104</v>
      </c>
      <c r="M193" s="5">
        <v>11435279861</v>
      </c>
      <c r="N193" s="5">
        <v>14848816754</v>
      </c>
      <c r="O193" s="5">
        <v>31505104808</v>
      </c>
      <c r="P193" s="5">
        <v>7612288140</v>
      </c>
      <c r="Q193" s="5">
        <v>9384169874</v>
      </c>
      <c r="R193" s="5">
        <v>33961000000</v>
      </c>
      <c r="S193" s="5">
        <v>54773279911</v>
      </c>
      <c r="T193" s="5">
        <v>220526665794</v>
      </c>
      <c r="U193" s="5">
        <v>289690622294</v>
      </c>
      <c r="V193" s="5">
        <v>154613995193</v>
      </c>
      <c r="W193" s="5">
        <v>70564530307</v>
      </c>
      <c r="X193" s="5">
        <v>3226771927</v>
      </c>
      <c r="Y193" s="5">
        <v>12802738363</v>
      </c>
      <c r="Z193" s="5">
        <v>3343131031</v>
      </c>
    </row>
    <row r="195" spans="2:26" ht="15.5" x14ac:dyDescent="0.35">
      <c r="B195" t="s">
        <v>217</v>
      </c>
      <c r="C195" t="s">
        <v>11</v>
      </c>
      <c r="D195" s="5">
        <v>420000000</v>
      </c>
      <c r="E195" s="5">
        <v>420000000</v>
      </c>
      <c r="F195" s="5">
        <v>420000000</v>
      </c>
      <c r="G195" s="5">
        <v>420000000</v>
      </c>
      <c r="I195" s="5">
        <v>420000000</v>
      </c>
      <c r="J195" s="5">
        <v>420000000</v>
      </c>
      <c r="K195" s="5">
        <v>14930000000</v>
      </c>
      <c r="L195" s="5">
        <v>14930000000</v>
      </c>
      <c r="M195" s="5">
        <v>14930000000</v>
      </c>
      <c r="N195" s="5">
        <v>14930000000</v>
      </c>
      <c r="O195" s="5">
        <v>14930000000</v>
      </c>
      <c r="P195" s="5">
        <v>14930000000</v>
      </c>
      <c r="Q195" s="5">
        <v>14930000000</v>
      </c>
      <c r="R195" s="5">
        <v>14930000000</v>
      </c>
      <c r="S195" s="5">
        <v>14930000000</v>
      </c>
      <c r="T195" s="5">
        <v>14930000000</v>
      </c>
      <c r="U195" s="5">
        <v>14930000000</v>
      </c>
      <c r="V195" s="5">
        <v>14930000000</v>
      </c>
      <c r="W195" s="5">
        <v>8430000000</v>
      </c>
      <c r="X195" s="5">
        <v>8430000000</v>
      </c>
      <c r="Y195" s="5">
        <v>8430000000</v>
      </c>
      <c r="Z195" s="5">
        <v>8430000000</v>
      </c>
    </row>
    <row r="196" spans="2:26" ht="15.5" x14ac:dyDescent="0.35">
      <c r="C196" t="s">
        <v>218</v>
      </c>
      <c r="D196" s="6">
        <v>-35.229999999999997</v>
      </c>
      <c r="E196" s="6">
        <v>16.47</v>
      </c>
      <c r="F196" s="6">
        <v>-13.27</v>
      </c>
      <c r="G196" s="6">
        <v>8.36</v>
      </c>
    </row>
    <row r="197" spans="2:26" ht="15.5" x14ac:dyDescent="0.35">
      <c r="C197" t="s">
        <v>219</v>
      </c>
      <c r="D197" s="6">
        <v>-0.6</v>
      </c>
      <c r="E197" s="6">
        <v>1.28</v>
      </c>
      <c r="F197" s="6">
        <v>-1.58</v>
      </c>
      <c r="G197" s="6">
        <v>2.27</v>
      </c>
    </row>
    <row r="198" spans="2:26" ht="15.5" x14ac:dyDescent="0.35">
      <c r="C198" t="s">
        <v>72</v>
      </c>
      <c r="D198" s="6">
        <v>0.06</v>
      </c>
      <c r="E198" s="6">
        <v>0.05</v>
      </c>
      <c r="F198" s="6">
        <v>0.06</v>
      </c>
      <c r="G198" s="6">
        <v>0.05</v>
      </c>
    </row>
    <row r="199" spans="2:26" ht="15.5" x14ac:dyDescent="0.35">
      <c r="C199" t="s">
        <v>220</v>
      </c>
      <c r="D199" s="5">
        <v>-6260000000</v>
      </c>
      <c r="E199" s="5">
        <v>22680000000</v>
      </c>
      <c r="F199" s="5">
        <v>-17320000000</v>
      </c>
      <c r="G199" s="5">
        <v>30440000000</v>
      </c>
    </row>
    <row r="200" spans="2:26" ht="15.5" x14ac:dyDescent="0.35">
      <c r="C200" t="s">
        <v>221</v>
      </c>
      <c r="D200" s="6">
        <v>-1.5900000000000001E-2</v>
      </c>
      <c r="E200" s="6">
        <v>7.4999999999999997E-3</v>
      </c>
      <c r="F200" s="6">
        <v>-5.8999999999999999E-3</v>
      </c>
      <c r="G200" s="6">
        <v>3.7000000000000002E-3</v>
      </c>
    </row>
    <row r="201" spans="2:26" ht="15.5" x14ac:dyDescent="0.35">
      <c r="C201" t="s">
        <v>222</v>
      </c>
      <c r="D201" s="6">
        <v>-2.12E-2</v>
      </c>
      <c r="E201" s="6">
        <v>9.7000000000000003E-3</v>
      </c>
      <c r="F201" s="6">
        <v>-7.9000000000000008E-3</v>
      </c>
      <c r="G201" s="6">
        <v>4.8999999999999998E-3</v>
      </c>
    </row>
    <row r="202" spans="2:26" ht="15.5" x14ac:dyDescent="0.35">
      <c r="C202" t="s">
        <v>223</v>
      </c>
      <c r="D202" s="6">
        <v>-1.78E-2</v>
      </c>
      <c r="E202" s="6">
        <v>1.4199999999999999E-2</v>
      </c>
      <c r="F202" s="6">
        <v>-3.2099999999999997E-2</v>
      </c>
      <c r="G202" s="6">
        <v>2.9399999999999999E-2</v>
      </c>
    </row>
    <row r="203" spans="2:26" ht="15.5" x14ac:dyDescent="0.35">
      <c r="C203" t="s">
        <v>224</v>
      </c>
      <c r="D203" s="6">
        <v>-106.77</v>
      </c>
      <c r="E203" s="6">
        <v>29.41</v>
      </c>
      <c r="F203" s="6">
        <v>-54.43</v>
      </c>
      <c r="G203" s="6">
        <v>46.78</v>
      </c>
    </row>
    <row r="204" spans="2:26" ht="15.5" x14ac:dyDescent="0.35">
      <c r="C204" t="s">
        <v>225</v>
      </c>
      <c r="D204" s="5">
        <v>767000000000</v>
      </c>
      <c r="E204" s="5">
        <v>782000000000</v>
      </c>
      <c r="F204" s="5">
        <v>778000000000</v>
      </c>
      <c r="G204" s="5">
        <v>784000000000</v>
      </c>
    </row>
    <row r="205" spans="2:26" ht="15.5" x14ac:dyDescent="0.35">
      <c r="C205" t="s">
        <v>226</v>
      </c>
      <c r="D205" s="6">
        <v>0.01</v>
      </c>
      <c r="E205" s="6">
        <v>0.01</v>
      </c>
      <c r="F205" s="6">
        <v>0.01</v>
      </c>
      <c r="G205" s="6">
        <v>0.01</v>
      </c>
    </row>
    <row r="206" spans="2:26" ht="15.5" x14ac:dyDescent="0.35">
      <c r="C206" t="s">
        <v>227</v>
      </c>
      <c r="D206" s="6">
        <v>1663.61</v>
      </c>
      <c r="E206" s="6">
        <v>1698.84</v>
      </c>
      <c r="F206" s="6">
        <v>1685.16</v>
      </c>
      <c r="G206" s="6">
        <v>1698.43</v>
      </c>
    </row>
    <row r="207" spans="2:26" ht="15.5" x14ac:dyDescent="0.35">
      <c r="C207" t="s">
        <v>228</v>
      </c>
      <c r="D207" s="6">
        <v>0.01</v>
      </c>
      <c r="E207" s="6">
        <v>0.01</v>
      </c>
      <c r="F207" s="6">
        <v>0.01</v>
      </c>
      <c r="G207" s="6">
        <v>0.01</v>
      </c>
    </row>
    <row r="208" spans="2:26" ht="15.5" x14ac:dyDescent="0.35">
      <c r="C208" t="s">
        <v>229</v>
      </c>
      <c r="D208" s="6">
        <v>1663.61</v>
      </c>
      <c r="E208" s="6">
        <v>1698.84</v>
      </c>
      <c r="F208" s="6">
        <v>1685.16</v>
      </c>
      <c r="G208" s="6">
        <v>1698.43</v>
      </c>
    </row>
    <row r="209" spans="3:26" ht="15.5" x14ac:dyDescent="0.35">
      <c r="C209" t="s">
        <v>230</v>
      </c>
      <c r="G209" s="5">
        <v>38000000000</v>
      </c>
    </row>
    <row r="210" spans="3:26" ht="15.5" x14ac:dyDescent="0.35">
      <c r="C210" t="s">
        <v>231</v>
      </c>
    </row>
    <row r="211" spans="3:26" ht="15.5" x14ac:dyDescent="0.35">
      <c r="C211" t="s">
        <v>232</v>
      </c>
      <c r="D211" s="5">
        <v>707000000000</v>
      </c>
      <c r="E211" s="5">
        <v>722000000000</v>
      </c>
      <c r="F211" s="5">
        <v>716000000000</v>
      </c>
      <c r="G211" s="5">
        <v>722000000000</v>
      </c>
    </row>
    <row r="212" spans="3:26" ht="15.5" x14ac:dyDescent="0.35">
      <c r="C212" t="s">
        <v>23</v>
      </c>
      <c r="G212" s="5">
        <v>38000000000</v>
      </c>
    </row>
    <row r="213" spans="3:26" ht="15.5" x14ac:dyDescent="0.35">
      <c r="C213" t="s">
        <v>20</v>
      </c>
      <c r="D213" s="5">
        <v>-27000000000</v>
      </c>
      <c r="E213" s="5">
        <v>-31000000000</v>
      </c>
      <c r="F213" s="5">
        <v>-48000000000</v>
      </c>
      <c r="G213" s="5">
        <v>-3000000000</v>
      </c>
    </row>
    <row r="214" spans="3:26" ht="15.5" x14ac:dyDescent="0.35">
      <c r="C214" t="s">
        <v>233</v>
      </c>
      <c r="D214" s="5">
        <v>115000000000</v>
      </c>
      <c r="E214" s="5">
        <v>131000000000</v>
      </c>
      <c r="F214" s="5">
        <v>117000000000</v>
      </c>
      <c r="G214" s="5">
        <v>122000000000</v>
      </c>
    </row>
    <row r="215" spans="3:26" ht="15.5" x14ac:dyDescent="0.35">
      <c r="C215" t="s">
        <v>234</v>
      </c>
      <c r="D215" s="5">
        <v>-31000000000</v>
      </c>
      <c r="E215" s="5">
        <v>17000000000</v>
      </c>
      <c r="F215" s="5">
        <v>19000000000</v>
      </c>
      <c r="G215" s="5">
        <v>1000000000</v>
      </c>
    </row>
    <row r="216" spans="3:26" ht="15.5" x14ac:dyDescent="0.35">
      <c r="C216" t="s">
        <v>235</v>
      </c>
      <c r="D216" s="5">
        <v>-8000000000</v>
      </c>
      <c r="E216" s="5">
        <v>-3000000000</v>
      </c>
      <c r="F216" s="5">
        <v>-2000000000</v>
      </c>
      <c r="G216" s="5">
        <v>-1000000000</v>
      </c>
    </row>
    <row r="217" spans="3:26" ht="15.5" x14ac:dyDescent="0.35">
      <c r="C217" t="s">
        <v>12</v>
      </c>
      <c r="D217" s="5">
        <v>-39000000000</v>
      </c>
      <c r="E217" s="5">
        <v>14000000000</v>
      </c>
      <c r="F217" s="5">
        <v>17000000000</v>
      </c>
      <c r="G217" s="5">
        <v>1000000000</v>
      </c>
    </row>
    <row r="218" spans="3:26" ht="15.5" x14ac:dyDescent="0.35">
      <c r="C218" t="s">
        <v>15</v>
      </c>
      <c r="D218" s="6">
        <v>-92.38</v>
      </c>
      <c r="E218" s="6">
        <v>32.119999999999997</v>
      </c>
      <c r="F218" s="6">
        <v>39.64</v>
      </c>
      <c r="G218" s="6">
        <v>1.74</v>
      </c>
    </row>
    <row r="219" spans="3:26" ht="15.5" x14ac:dyDescent="0.35">
      <c r="C219" t="s">
        <v>57</v>
      </c>
      <c r="I219" s="6">
        <v>-24.56</v>
      </c>
      <c r="J219" s="6">
        <v>-59.56</v>
      </c>
      <c r="K219" s="6">
        <v>-2.4300000000000002</v>
      </c>
      <c r="L219" s="6">
        <v>0.43</v>
      </c>
      <c r="M219" s="6">
        <v>-0.41</v>
      </c>
      <c r="N219" s="6">
        <v>-3.64</v>
      </c>
      <c r="O219" s="6">
        <v>-31.84</v>
      </c>
      <c r="P219" s="6">
        <v>-4.97</v>
      </c>
      <c r="Q219" s="6">
        <v>-5.41</v>
      </c>
      <c r="R219" s="6">
        <v>-16.09</v>
      </c>
      <c r="S219" s="6">
        <v>-10.16</v>
      </c>
      <c r="T219" s="6">
        <v>5.87</v>
      </c>
      <c r="U219" s="6">
        <v>4.7</v>
      </c>
      <c r="V219" s="6">
        <v>4.63</v>
      </c>
      <c r="W219" s="6">
        <v>-2.46</v>
      </c>
      <c r="X219" s="6">
        <v>1.89</v>
      </c>
      <c r="Y219" s="6">
        <v>3.33</v>
      </c>
      <c r="Z219" s="6">
        <v>2.56</v>
      </c>
    </row>
    <row r="220" spans="3:26" ht="15.5" x14ac:dyDescent="0.35">
      <c r="C220" t="s">
        <v>71</v>
      </c>
      <c r="I220" s="6">
        <v>-0.86</v>
      </c>
      <c r="J220" s="6">
        <v>-0.37</v>
      </c>
      <c r="K220" s="6">
        <v>-6.17</v>
      </c>
      <c r="L220" s="6">
        <v>116.28</v>
      </c>
      <c r="M220" s="6">
        <v>-121.95</v>
      </c>
      <c r="N220" s="6">
        <v>-13.74</v>
      </c>
      <c r="O220" s="6">
        <v>-2.0099999999999998</v>
      </c>
      <c r="P220" s="6">
        <v>-20.12</v>
      </c>
      <c r="Q220" s="6">
        <v>-18.48</v>
      </c>
      <c r="R220" s="6">
        <v>-4.97</v>
      </c>
      <c r="S220" s="6">
        <v>-8.86</v>
      </c>
      <c r="T220" s="6">
        <v>25.04</v>
      </c>
      <c r="U220" s="6">
        <v>32.979999999999997</v>
      </c>
      <c r="V220" s="6">
        <v>37.799999999999997</v>
      </c>
      <c r="W220" s="6">
        <v>-32.11</v>
      </c>
      <c r="X220" s="6">
        <v>52.38</v>
      </c>
      <c r="Y220" s="6">
        <v>41.44</v>
      </c>
      <c r="Z220" s="6">
        <v>132.41999999999999</v>
      </c>
    </row>
    <row r="221" spans="3:26" ht="15.5" x14ac:dyDescent="0.35">
      <c r="C221" t="s">
        <v>74</v>
      </c>
      <c r="I221" s="6">
        <v>0.01</v>
      </c>
      <c r="J221" s="6">
        <v>0.02</v>
      </c>
      <c r="K221" s="6">
        <v>0.4</v>
      </c>
      <c r="L221" s="6">
        <v>1.1499999999999999</v>
      </c>
      <c r="M221" s="6">
        <v>1.35</v>
      </c>
      <c r="N221" s="6">
        <v>1.71</v>
      </c>
      <c r="O221" s="6">
        <v>1.3</v>
      </c>
      <c r="P221" s="6">
        <v>1.7</v>
      </c>
      <c r="Q221" s="6">
        <v>1.84</v>
      </c>
      <c r="R221" s="6">
        <v>1.38</v>
      </c>
      <c r="S221" s="6">
        <v>1.68</v>
      </c>
      <c r="T221" s="6">
        <v>2.44</v>
      </c>
      <c r="U221" s="6">
        <v>2.54</v>
      </c>
      <c r="V221" s="6">
        <v>3.35</v>
      </c>
      <c r="W221" s="6">
        <v>1.02</v>
      </c>
      <c r="X221" s="6">
        <v>1.43</v>
      </c>
      <c r="Y221" s="6">
        <v>3.23</v>
      </c>
      <c r="Z221" s="6">
        <v>6.87</v>
      </c>
    </row>
    <row r="222" spans="3:26" ht="15.5" x14ac:dyDescent="0.35">
      <c r="C222" t="s">
        <v>236</v>
      </c>
      <c r="I222" s="5">
        <v>27100000000</v>
      </c>
      <c r="J222" s="5">
        <v>11690000000</v>
      </c>
      <c r="K222" s="5">
        <v>-10950000000</v>
      </c>
      <c r="L222" s="5">
        <v>42230000000</v>
      </c>
      <c r="M222" s="5">
        <v>40860000000</v>
      </c>
      <c r="N222" s="5">
        <v>-18350000000</v>
      </c>
      <c r="O222" s="5">
        <v>-437720000000</v>
      </c>
      <c r="P222" s="5">
        <v>10650000000</v>
      </c>
    </row>
    <row r="223" spans="3:26" ht="15.5" x14ac:dyDescent="0.35">
      <c r="C223" t="s">
        <v>237</v>
      </c>
      <c r="I223" s="6">
        <v>-1.1200000000000002E-2</v>
      </c>
      <c r="J223" s="6">
        <v>-2.5699999999999997E-2</v>
      </c>
      <c r="K223" s="6">
        <v>-3.7400000000000003E-2</v>
      </c>
      <c r="L223" s="6">
        <v>6.0000000000000001E-3</v>
      </c>
      <c r="M223" s="6">
        <v>-6.1999999999999998E-3</v>
      </c>
      <c r="N223" s="6">
        <v>-5.3200000000000004E-2</v>
      </c>
      <c r="O223" s="6">
        <v>-0.38590000000000002</v>
      </c>
      <c r="P223" s="6">
        <v>-4.3499999999999997E-2</v>
      </c>
      <c r="Q223" s="6">
        <v>-4.5700000000000005E-2</v>
      </c>
      <c r="R223" s="6">
        <v>-0.12920000000000001</v>
      </c>
      <c r="S223" s="6">
        <v>-7.1399999999999991E-2</v>
      </c>
      <c r="T223" s="6">
        <v>3.7200000000000004E-2</v>
      </c>
      <c r="U223" s="6">
        <v>3.0899999999999997E-2</v>
      </c>
      <c r="V223" s="6">
        <v>3.2300000000000002E-2</v>
      </c>
      <c r="W223" s="6">
        <v>-1.01E-2</v>
      </c>
      <c r="X223" s="6">
        <v>1.26E-2</v>
      </c>
      <c r="Y223" s="6">
        <v>2.12E-2</v>
      </c>
      <c r="Z223" s="6">
        <v>2.6000000000000002E-2</v>
      </c>
    </row>
    <row r="224" spans="3:26" ht="15.5" x14ac:dyDescent="0.35">
      <c r="C224" t="s">
        <v>238</v>
      </c>
      <c r="I224" s="6">
        <v>-1.4499999999999999E-2</v>
      </c>
      <c r="J224" s="6">
        <v>-3.4500000000000003E-2</v>
      </c>
      <c r="K224" s="6">
        <v>-4.7800000000000002E-2</v>
      </c>
      <c r="L224" s="6">
        <v>8.1000000000000013E-3</v>
      </c>
      <c r="M224" s="6">
        <v>-7.8000000000000005E-3</v>
      </c>
      <c r="N224" s="6">
        <v>-6.8499999999999991E-2</v>
      </c>
      <c r="O224" s="6">
        <v>-0.5595</v>
      </c>
      <c r="P224" s="6">
        <v>-5.6299999999999996E-2</v>
      </c>
      <c r="Q224" s="6">
        <v>-5.8299999999999998E-2</v>
      </c>
      <c r="R224" s="6">
        <v>-0.16300000000000001</v>
      </c>
      <c r="S224" s="6">
        <v>-8.6699999999999999E-2</v>
      </c>
      <c r="T224" s="6">
        <v>4.3099999999999999E-2</v>
      </c>
      <c r="U224" s="6">
        <v>3.56E-2</v>
      </c>
      <c r="V224" s="6">
        <v>3.6400000000000002E-2</v>
      </c>
      <c r="W224" s="6">
        <v>-2.07E-2</v>
      </c>
      <c r="X224" s="6">
        <v>8.1900000000000001E-2</v>
      </c>
      <c r="Y224" s="6">
        <v>0.18760000000000002</v>
      </c>
      <c r="Z224" s="6">
        <v>0.17660000000000001</v>
      </c>
    </row>
    <row r="225" spans="3:26" ht="15.5" x14ac:dyDescent="0.35">
      <c r="C225" t="s">
        <v>239</v>
      </c>
      <c r="I225" s="6">
        <v>-7.8000000000000005E-3</v>
      </c>
      <c r="J225" s="6">
        <v>-2.98E-2</v>
      </c>
      <c r="K225" s="6">
        <v>-5.7699999999999994E-2</v>
      </c>
      <c r="L225" s="6">
        <v>1.4000000000000002E-3</v>
      </c>
      <c r="M225" s="6">
        <v>-3.8E-3</v>
      </c>
      <c r="N225" s="6">
        <v>-6.9599999999999995E-2</v>
      </c>
      <c r="O225" s="6">
        <v>-0.4168</v>
      </c>
      <c r="P225" s="6">
        <v>-5.79E-2</v>
      </c>
      <c r="Q225" s="6">
        <v>-5.91E-2</v>
      </c>
      <c r="R225" s="6">
        <v>-9.2100000000000015E-2</v>
      </c>
      <c r="S225" s="6">
        <v>-8.4600000000000009E-2</v>
      </c>
      <c r="T225" s="6">
        <v>4.2599999999999999E-2</v>
      </c>
      <c r="U225" s="6">
        <v>4.53E-2</v>
      </c>
      <c r="V225" s="6">
        <v>4.3099999999999999E-2</v>
      </c>
      <c r="W225" s="6">
        <v>4.99E-2</v>
      </c>
      <c r="X225" s="6">
        <v>7.3599999999999999E-2</v>
      </c>
      <c r="Y225" s="6">
        <v>4.7199999999999999E-2</v>
      </c>
      <c r="Z225" s="6">
        <v>0.13789999999999999</v>
      </c>
    </row>
    <row r="226" spans="3:26" ht="15.5" x14ac:dyDescent="0.35">
      <c r="C226" t="s">
        <v>240</v>
      </c>
      <c r="I226" s="6">
        <v>-3.62</v>
      </c>
      <c r="J226" s="6">
        <v>-15.17</v>
      </c>
      <c r="K226" s="6">
        <v>-14.59</v>
      </c>
      <c r="L226" s="6">
        <v>1.57</v>
      </c>
      <c r="M226" s="6">
        <v>-12.25</v>
      </c>
      <c r="N226" s="6">
        <v>-23.39</v>
      </c>
      <c r="O226" s="6">
        <v>-219.82</v>
      </c>
      <c r="P226" s="6">
        <v>-67.84</v>
      </c>
      <c r="V226" s="6">
        <v>12.45</v>
      </c>
      <c r="W226" s="6">
        <v>0.99</v>
      </c>
      <c r="X226" s="6">
        <v>1.06</v>
      </c>
      <c r="Y226" s="5">
        <v>1</v>
      </c>
      <c r="Z226" s="6">
        <v>2.77</v>
      </c>
    </row>
    <row r="227" spans="3:26" ht="15.5" x14ac:dyDescent="0.35">
      <c r="C227" t="s">
        <v>68</v>
      </c>
      <c r="I227" s="6">
        <v>0.01</v>
      </c>
      <c r="J227" s="6">
        <v>0.01</v>
      </c>
      <c r="K227" s="6">
        <v>0.3</v>
      </c>
      <c r="L227" s="6">
        <v>0.94</v>
      </c>
      <c r="M227" s="6">
        <v>0.95</v>
      </c>
      <c r="N227" s="6">
        <v>0.94</v>
      </c>
      <c r="O227" s="6">
        <v>1.1200000000000001</v>
      </c>
      <c r="P227" s="6">
        <v>1.1299999999999999</v>
      </c>
      <c r="Q227" s="6">
        <v>1.08</v>
      </c>
      <c r="R227" s="6">
        <v>0.81</v>
      </c>
      <c r="S227" s="6">
        <v>0.77</v>
      </c>
      <c r="T227" s="6">
        <v>1.08</v>
      </c>
      <c r="U227" s="6">
        <v>1.18</v>
      </c>
      <c r="V227" s="6">
        <v>1.37</v>
      </c>
      <c r="W227" s="6">
        <v>0.67</v>
      </c>
      <c r="X227" s="6">
        <v>4.3</v>
      </c>
      <c r="Y227" s="6">
        <v>7.78</v>
      </c>
      <c r="Z227" s="6">
        <v>23.38</v>
      </c>
    </row>
    <row r="228" spans="3:26" ht="15.5" x14ac:dyDescent="0.35">
      <c r="C228" t="s">
        <v>65</v>
      </c>
      <c r="I228" s="6">
        <v>1698.84</v>
      </c>
      <c r="J228" s="6">
        <v>1726.19</v>
      </c>
      <c r="K228" s="6">
        <v>50.78</v>
      </c>
      <c r="L228" s="6">
        <v>53.16</v>
      </c>
      <c r="M228" s="6">
        <v>52.73</v>
      </c>
      <c r="N228" s="6">
        <v>53.16</v>
      </c>
      <c r="O228" s="6">
        <v>56.9</v>
      </c>
      <c r="P228" s="6">
        <v>88.27</v>
      </c>
      <c r="Q228" s="6">
        <v>92.78</v>
      </c>
      <c r="R228" s="6">
        <v>98.69</v>
      </c>
      <c r="S228" s="6">
        <v>117.13</v>
      </c>
      <c r="T228" s="6">
        <v>136.22</v>
      </c>
      <c r="U228" s="6">
        <v>131.86000000000001</v>
      </c>
      <c r="V228" s="6">
        <v>127.41</v>
      </c>
      <c r="W228" s="6">
        <v>118.53</v>
      </c>
      <c r="X228" s="6">
        <v>23.05</v>
      </c>
      <c r="Y228" s="6">
        <v>17.739999999999998</v>
      </c>
      <c r="Z228" s="6">
        <v>14.5</v>
      </c>
    </row>
    <row r="229" spans="3:26" ht="15.5" x14ac:dyDescent="0.35">
      <c r="C229" t="s">
        <v>241</v>
      </c>
      <c r="I229" s="6">
        <v>0.01</v>
      </c>
      <c r="J229" s="6">
        <v>0.01</v>
      </c>
      <c r="K229" s="6">
        <v>0.3</v>
      </c>
      <c r="L229" s="6">
        <v>0.94</v>
      </c>
      <c r="M229" s="6">
        <v>0.95</v>
      </c>
      <c r="N229" s="6">
        <v>0.94</v>
      </c>
      <c r="O229" s="6">
        <v>1.1200000000000001</v>
      </c>
      <c r="P229" s="6">
        <v>1.1299999999999999</v>
      </c>
      <c r="Q229" s="6">
        <v>1.08</v>
      </c>
      <c r="R229" s="6">
        <v>0.81</v>
      </c>
      <c r="S229" s="6">
        <v>0.77</v>
      </c>
      <c r="T229" s="6">
        <v>1.08</v>
      </c>
      <c r="U229" s="6">
        <v>1.18</v>
      </c>
      <c r="V229" s="6">
        <v>1.37</v>
      </c>
      <c r="W229" s="6">
        <v>0.67</v>
      </c>
      <c r="X229" s="6">
        <v>4.3</v>
      </c>
      <c r="Y229" s="6">
        <v>7.78</v>
      </c>
      <c r="Z229" s="6">
        <v>23.38</v>
      </c>
    </row>
    <row r="230" spans="3:26" ht="15.5" x14ac:dyDescent="0.35">
      <c r="C230" t="s">
        <v>242</v>
      </c>
      <c r="I230" s="6">
        <v>1698.84</v>
      </c>
      <c r="J230" s="6">
        <v>1726.18</v>
      </c>
      <c r="K230" s="6">
        <v>50.78</v>
      </c>
      <c r="L230" s="6">
        <v>53.16</v>
      </c>
      <c r="M230" s="6">
        <v>52.72</v>
      </c>
      <c r="N230" s="6">
        <v>53.16</v>
      </c>
      <c r="O230" s="6">
        <v>56.9</v>
      </c>
      <c r="P230" s="6">
        <v>88.25</v>
      </c>
      <c r="Q230" s="6">
        <v>92.77</v>
      </c>
      <c r="R230" s="6">
        <v>98.62</v>
      </c>
      <c r="S230" s="6">
        <v>117.05</v>
      </c>
      <c r="T230" s="6">
        <v>136.22</v>
      </c>
      <c r="U230" s="6">
        <v>131.86000000000001</v>
      </c>
      <c r="V230" s="6">
        <v>127.41</v>
      </c>
      <c r="W230" s="6">
        <v>118.53</v>
      </c>
      <c r="X230" s="6">
        <v>23.05</v>
      </c>
      <c r="Y230" s="6">
        <v>17.739999999999998</v>
      </c>
      <c r="Z230" s="6">
        <v>14.5</v>
      </c>
    </row>
    <row r="231" spans="3:26" ht="15.5" x14ac:dyDescent="0.35">
      <c r="C231" t="s">
        <v>243</v>
      </c>
      <c r="J231" s="5">
        <v>38000000000</v>
      </c>
      <c r="O231" s="5">
        <v>40000000000</v>
      </c>
      <c r="P231" s="5">
        <v>20000000000</v>
      </c>
      <c r="W231" s="5">
        <v>784000000000</v>
      </c>
      <c r="X231" s="5">
        <v>189000000000</v>
      </c>
      <c r="Y231" s="5">
        <v>30000000000</v>
      </c>
      <c r="Z231" s="5">
        <v>9000000000</v>
      </c>
    </row>
    <row r="232" spans="3:26" ht="15.5" x14ac:dyDescent="0.35">
      <c r="C232" t="s">
        <v>244</v>
      </c>
      <c r="X232" s="5">
        <v>492000000000</v>
      </c>
      <c r="Y232" s="5">
        <v>523000000000</v>
      </c>
      <c r="Z232" s="5">
        <v>382000000000</v>
      </c>
    </row>
    <row r="233" spans="3:26" ht="15.5" x14ac:dyDescent="0.35">
      <c r="C233" t="s">
        <v>25</v>
      </c>
      <c r="J233" s="5">
        <v>38000000000</v>
      </c>
      <c r="O233" s="5">
        <v>40000000000</v>
      </c>
      <c r="P233" s="5">
        <v>20000000000</v>
      </c>
      <c r="W233" s="5">
        <v>784000000000</v>
      </c>
      <c r="X233" s="5">
        <v>681000000000</v>
      </c>
      <c r="Y233" s="5">
        <v>552000000000</v>
      </c>
      <c r="Z233" s="5">
        <v>391000000000</v>
      </c>
    </row>
    <row r="234" spans="3:26" ht="15.5" x14ac:dyDescent="0.35">
      <c r="C234" t="s">
        <v>22</v>
      </c>
      <c r="I234" s="5">
        <v>-31000000000</v>
      </c>
      <c r="J234" s="5">
        <v>0</v>
      </c>
      <c r="K234" s="5">
        <v>-30000000000</v>
      </c>
      <c r="L234" s="5">
        <v>-9000000000</v>
      </c>
      <c r="M234" s="5">
        <v>-11000000000</v>
      </c>
      <c r="N234" s="5">
        <v>-15000000000</v>
      </c>
      <c r="O234" s="5">
        <v>9000000000</v>
      </c>
      <c r="P234" s="5">
        <v>12000000000</v>
      </c>
      <c r="Q234" s="5">
        <v>-9000000000</v>
      </c>
      <c r="R234" s="5">
        <v>-34000000000</v>
      </c>
      <c r="S234" s="5">
        <v>-55000000000</v>
      </c>
      <c r="T234" s="5">
        <v>-221000000000</v>
      </c>
      <c r="U234" s="5">
        <v>-290000000000</v>
      </c>
      <c r="V234" s="5">
        <v>-155000000000</v>
      </c>
      <c r="W234" s="5">
        <v>714000000000</v>
      </c>
      <c r="X234" s="5">
        <v>677000000000</v>
      </c>
      <c r="Y234" s="5">
        <v>539000000000</v>
      </c>
      <c r="Z234" s="5">
        <v>387000000000</v>
      </c>
    </row>
    <row r="235" spans="3:26" ht="15.5" x14ac:dyDescent="0.35">
      <c r="C235" t="s">
        <v>245</v>
      </c>
      <c r="I235" s="5">
        <v>131000000000</v>
      </c>
      <c r="J235" s="5">
        <v>124000000000</v>
      </c>
      <c r="K235" s="5">
        <v>137000000000</v>
      </c>
      <c r="L235" s="5">
        <v>158000000000</v>
      </c>
      <c r="M235" s="5">
        <v>156000000000</v>
      </c>
      <c r="N235" s="5">
        <v>86000000000</v>
      </c>
      <c r="O235" s="5">
        <v>144000000000</v>
      </c>
      <c r="P235" s="5">
        <v>368000000000</v>
      </c>
      <c r="Q235" s="5">
        <v>358000000000</v>
      </c>
      <c r="R235" s="5">
        <v>354000000000</v>
      </c>
      <c r="S235" s="5">
        <v>477000000000</v>
      </c>
      <c r="T235" s="5">
        <v>652000000000</v>
      </c>
      <c r="U235" s="5">
        <v>600000000000</v>
      </c>
      <c r="V235" s="5">
        <v>528000000000</v>
      </c>
      <c r="W235" s="5">
        <v>-313000000000</v>
      </c>
      <c r="X235" s="5">
        <v>172000000000</v>
      </c>
      <c r="Y235" s="5">
        <v>118000000000</v>
      </c>
      <c r="Z235" s="5">
        <v>127000000000</v>
      </c>
    </row>
    <row r="236" spans="3:26" ht="15.5" x14ac:dyDescent="0.35">
      <c r="C236" t="s">
        <v>246</v>
      </c>
      <c r="I236" s="5">
        <v>41000000000</v>
      </c>
      <c r="J236" s="5">
        <v>-10000000000</v>
      </c>
      <c r="K236" s="5">
        <v>63000000000</v>
      </c>
      <c r="L236" s="5">
        <v>1000000000</v>
      </c>
      <c r="M236" s="5">
        <v>7000000000</v>
      </c>
      <c r="N236" s="5">
        <v>25000000000</v>
      </c>
      <c r="O236" s="5">
        <v>-45000000000</v>
      </c>
      <c r="P236" s="5">
        <v>-20000000000</v>
      </c>
      <c r="Q236" s="5">
        <v>-18000000000</v>
      </c>
      <c r="R236" s="5">
        <v>25000000000</v>
      </c>
      <c r="S236" s="5">
        <v>-42000000000</v>
      </c>
      <c r="T236" s="5">
        <v>54000000000</v>
      </c>
      <c r="U236" s="5">
        <v>202000000000</v>
      </c>
      <c r="V236" s="5">
        <v>131000000000</v>
      </c>
      <c r="W236" s="5">
        <v>39000000000</v>
      </c>
      <c r="X236" s="5">
        <v>37000000000</v>
      </c>
      <c r="Y236" s="5">
        <v>-39000000000</v>
      </c>
      <c r="Z236" s="5">
        <v>-11000000000</v>
      </c>
    </row>
    <row r="237" spans="3:26" ht="15.5" x14ac:dyDescent="0.35">
      <c r="C237" t="s">
        <v>247</v>
      </c>
      <c r="I237" s="5">
        <v>-7000000000</v>
      </c>
      <c r="J237" s="5">
        <v>-19000000000</v>
      </c>
      <c r="K237" s="5">
        <v>-24000000000</v>
      </c>
      <c r="L237" s="5">
        <v>-33000000000</v>
      </c>
      <c r="M237" s="5">
        <v>-11000000000</v>
      </c>
      <c r="N237" s="5">
        <v>0</v>
      </c>
      <c r="O237" s="5">
        <v>-2000000000</v>
      </c>
      <c r="P237" s="5">
        <v>-7000000000</v>
      </c>
      <c r="Q237" s="5">
        <v>-11000000000</v>
      </c>
      <c r="R237" s="5">
        <v>-47000000000</v>
      </c>
      <c r="S237" s="5">
        <v>-91000000000</v>
      </c>
      <c r="T237" s="5">
        <v>-119000000000</v>
      </c>
      <c r="U237" s="5">
        <v>-67000000000</v>
      </c>
      <c r="V237" s="5">
        <v>-98000000000</v>
      </c>
      <c r="W237" s="5">
        <v>-27000000000</v>
      </c>
      <c r="X237" s="5">
        <v>-25000000000</v>
      </c>
      <c r="Y237" s="5">
        <v>-4000000000</v>
      </c>
      <c r="Z237" s="5">
        <v>-2000000000</v>
      </c>
    </row>
    <row r="238" spans="3:26" ht="15.5" x14ac:dyDescent="0.35">
      <c r="C238" t="s">
        <v>14</v>
      </c>
      <c r="I238" s="5">
        <v>34000000000</v>
      </c>
      <c r="J238" s="5">
        <v>-29000000000</v>
      </c>
      <c r="K238" s="5">
        <v>39000000000</v>
      </c>
      <c r="L238" s="5">
        <v>-32000000000</v>
      </c>
      <c r="M238" s="5">
        <v>-4000000000</v>
      </c>
      <c r="N238" s="5">
        <v>25000000000</v>
      </c>
      <c r="O238" s="5">
        <v>-47000000000</v>
      </c>
      <c r="P238" s="5">
        <v>-26000000000</v>
      </c>
      <c r="Q238" s="5">
        <v>-29000000000</v>
      </c>
      <c r="R238" s="5">
        <v>-21000000000</v>
      </c>
      <c r="S238" s="5">
        <v>-133000000000</v>
      </c>
      <c r="T238" s="5">
        <v>-65000000000</v>
      </c>
      <c r="U238" s="5">
        <v>135000000000</v>
      </c>
      <c r="V238" s="5">
        <v>33000000000</v>
      </c>
      <c r="W238" s="5">
        <v>12000000000</v>
      </c>
      <c r="X238" s="5">
        <v>12000000000</v>
      </c>
      <c r="Y238" s="5">
        <v>-44000000000</v>
      </c>
      <c r="Z238" s="5">
        <v>-13000000000</v>
      </c>
    </row>
    <row r="239" spans="3:26" ht="15.5" x14ac:dyDescent="0.35">
      <c r="C239" t="s">
        <v>16</v>
      </c>
      <c r="I239" s="6">
        <v>80.09</v>
      </c>
      <c r="J239" s="6">
        <v>-68.5</v>
      </c>
      <c r="K239" s="6">
        <v>2.63</v>
      </c>
      <c r="L239" s="6">
        <v>-2.11</v>
      </c>
      <c r="M239" s="6">
        <v>-0.28000000000000003</v>
      </c>
      <c r="N239" s="6">
        <v>1.68</v>
      </c>
      <c r="O239" s="6">
        <v>-3.17</v>
      </c>
      <c r="P239" s="6">
        <v>-1.76</v>
      </c>
      <c r="Q239" s="6">
        <v>-1.94</v>
      </c>
      <c r="R239" s="6">
        <v>-1.43</v>
      </c>
      <c r="S239" s="6">
        <v>-8.91</v>
      </c>
      <c r="T239" s="6">
        <v>-4.3600000000000003</v>
      </c>
      <c r="U239" s="6">
        <v>9.0399999999999991</v>
      </c>
      <c r="V239" s="6">
        <v>2.2000000000000002</v>
      </c>
      <c r="W239" s="6">
        <v>1.41</v>
      </c>
      <c r="X239" s="6">
        <v>1.46</v>
      </c>
      <c r="Y239" s="6">
        <v>-5.21</v>
      </c>
      <c r="Z239" s="6">
        <v>-1.52</v>
      </c>
    </row>
    <row r="241" spans="2:17" ht="15.5" x14ac:dyDescent="0.35">
      <c r="B241" t="s">
        <v>248</v>
      </c>
      <c r="C241" t="s">
        <v>249</v>
      </c>
      <c r="D241" s="5">
        <v>-15000000000</v>
      </c>
      <c r="E241" s="5">
        <v>7000000000</v>
      </c>
      <c r="F241" s="5">
        <v>-6000000000</v>
      </c>
      <c r="G241" s="5">
        <v>4000000000</v>
      </c>
      <c r="H241" s="5">
        <v>-60000000000</v>
      </c>
      <c r="I241" s="5">
        <v>-10000000000</v>
      </c>
      <c r="J241" s="5">
        <v>-25000000000</v>
      </c>
      <c r="K241" s="5">
        <v>-36000000000</v>
      </c>
      <c r="L241" s="5">
        <v>6000000000</v>
      </c>
      <c r="M241" s="5">
        <v>-6000000000</v>
      </c>
      <c r="N241" s="5">
        <v>-54000000000</v>
      </c>
      <c r="O241" s="5">
        <v>-475000000000</v>
      </c>
      <c r="P241" s="5">
        <v>-74000000000</v>
      </c>
      <c r="Q241" s="5">
        <v>-81000000000</v>
      </c>
    </row>
    <row r="242" spans="2:17" ht="15.5" x14ac:dyDescent="0.35">
      <c r="C242" t="s">
        <v>250</v>
      </c>
      <c r="H242" s="5">
        <v>-10000000000</v>
      </c>
      <c r="I242" s="5">
        <v>-10000000000</v>
      </c>
      <c r="J242" s="5">
        <v>-25000000000</v>
      </c>
      <c r="K242" s="5">
        <v>-36000000000</v>
      </c>
      <c r="L242" s="5">
        <v>6000000000</v>
      </c>
      <c r="M242" s="5">
        <v>-6000000000</v>
      </c>
      <c r="N242" s="5">
        <v>-54000000000</v>
      </c>
      <c r="O242" s="5">
        <v>-475000000000</v>
      </c>
      <c r="P242" s="5">
        <v>-74000000000</v>
      </c>
      <c r="Q242" s="5">
        <v>-81000000000</v>
      </c>
    </row>
    <row r="243" spans="2:17" ht="15.5" x14ac:dyDescent="0.35">
      <c r="C243" t="s">
        <v>56</v>
      </c>
      <c r="D243" s="5">
        <v>-1</v>
      </c>
      <c r="E243" s="6">
        <v>0.47</v>
      </c>
      <c r="F243" s="6">
        <v>-0.38</v>
      </c>
      <c r="G243" s="6">
        <v>0.24</v>
      </c>
      <c r="H243" s="6">
        <v>-4.01</v>
      </c>
      <c r="I243" s="6">
        <v>-0.7</v>
      </c>
      <c r="J243" s="6">
        <v>-1.7</v>
      </c>
      <c r="K243" s="6">
        <v>-2.4300000000000002</v>
      </c>
      <c r="L243" s="6">
        <v>0.43</v>
      </c>
      <c r="M243" s="6">
        <v>-0.41</v>
      </c>
      <c r="N243" s="6">
        <v>-3.64</v>
      </c>
      <c r="O243" s="6">
        <v>-31.84</v>
      </c>
      <c r="P243" s="6">
        <v>-4.97</v>
      </c>
      <c r="Q243" s="6">
        <v>-5.41</v>
      </c>
    </row>
    <row r="244" spans="2:17" ht="15.5" x14ac:dyDescent="0.35">
      <c r="C244" t="s">
        <v>251</v>
      </c>
      <c r="H244" s="6">
        <v>-0.67</v>
      </c>
      <c r="I244" s="6">
        <v>-0.7</v>
      </c>
      <c r="J244" s="6">
        <v>-1.7</v>
      </c>
      <c r="K244" s="6">
        <v>-2.4300000000000002</v>
      </c>
      <c r="L244" s="6">
        <v>0.43</v>
      </c>
      <c r="M244" s="6">
        <v>-0.41</v>
      </c>
      <c r="N244" s="6">
        <v>-3.64</v>
      </c>
      <c r="O244" s="6">
        <v>-31.84</v>
      </c>
      <c r="P244" s="6">
        <v>-4.97</v>
      </c>
      <c r="Q244" s="6">
        <v>-5.41</v>
      </c>
    </row>
    <row r="245" spans="2:17" ht="15.5" x14ac:dyDescent="0.35">
      <c r="C245" t="s">
        <v>252</v>
      </c>
      <c r="D245" s="5">
        <v>140000000000</v>
      </c>
      <c r="E245" s="5">
        <v>164000000000</v>
      </c>
      <c r="F245" s="5">
        <v>150000000000</v>
      </c>
      <c r="G245" s="5">
        <v>154000000000</v>
      </c>
      <c r="H245" s="5">
        <v>562000000000</v>
      </c>
      <c r="I245" s="5">
        <v>612000000000</v>
      </c>
      <c r="J245" s="5">
        <v>592000000000</v>
      </c>
      <c r="K245" s="5">
        <v>563000000000</v>
      </c>
      <c r="L245" s="5">
        <v>648000000000</v>
      </c>
      <c r="M245" s="5">
        <v>552000000000</v>
      </c>
      <c r="N245" s="5">
        <v>437000000000</v>
      </c>
      <c r="O245" s="5">
        <v>735000000000</v>
      </c>
      <c r="P245" s="5">
        <v>876000000000</v>
      </c>
      <c r="Q245" s="5">
        <v>810000000000</v>
      </c>
    </row>
    <row r="246" spans="2:17" ht="15.5" x14ac:dyDescent="0.35">
      <c r="C246" t="s">
        <v>253</v>
      </c>
      <c r="H246" s="5">
        <v>609000000000</v>
      </c>
      <c r="I246" s="5">
        <v>612000000000</v>
      </c>
      <c r="J246" s="5">
        <v>592000000000</v>
      </c>
      <c r="K246" s="5">
        <v>563000000000</v>
      </c>
      <c r="L246" s="5">
        <v>648000000000</v>
      </c>
      <c r="M246" s="5">
        <v>552000000000</v>
      </c>
      <c r="N246" s="5">
        <v>437000000000</v>
      </c>
      <c r="O246" s="5">
        <v>735000000000</v>
      </c>
      <c r="P246" s="5">
        <v>876000000000</v>
      </c>
      <c r="Q246" s="5">
        <v>810000000000</v>
      </c>
    </row>
    <row r="247" spans="2:17" ht="15.5" x14ac:dyDescent="0.35">
      <c r="C247" t="s">
        <v>254</v>
      </c>
      <c r="I247" s="6">
        <v>-5.23</v>
      </c>
    </row>
    <row r="248" spans="2:17" ht="15.5" x14ac:dyDescent="0.35">
      <c r="C248" t="s">
        <v>255</v>
      </c>
      <c r="I248" s="6">
        <v>-31.17</v>
      </c>
    </row>
    <row r="249" spans="2:17" ht="15.5" x14ac:dyDescent="0.35">
      <c r="C249" t="s">
        <v>256</v>
      </c>
      <c r="I249" s="6">
        <v>7.49</v>
      </c>
    </row>
    <row r="250" spans="2:17" ht="15.5" x14ac:dyDescent="0.35">
      <c r="C250" t="s">
        <v>257</v>
      </c>
      <c r="I250" s="6">
        <v>-3.2099999999999997E-2</v>
      </c>
    </row>
    <row r="251" spans="2:17" ht="15.5" x14ac:dyDescent="0.35">
      <c r="C251" t="s">
        <v>258</v>
      </c>
      <c r="I251" s="6">
        <v>0.52</v>
      </c>
    </row>
    <row r="252" spans="2:17" ht="15.5" x14ac:dyDescent="0.35">
      <c r="C252" t="s">
        <v>259</v>
      </c>
      <c r="I252" s="6">
        <v>0.44</v>
      </c>
    </row>
    <row r="253" spans="2:17" ht="15.5" x14ac:dyDescent="0.35">
      <c r="C253" t="s">
        <v>260</v>
      </c>
      <c r="I253" s="6">
        <v>51.76</v>
      </c>
    </row>
    <row r="254" spans="2:17" ht="15.5" x14ac:dyDescent="0.35">
      <c r="C254" t="s">
        <v>261</v>
      </c>
      <c r="I254" s="6">
        <v>-39.08</v>
      </c>
    </row>
    <row r="255" spans="2:17" ht="15.5" x14ac:dyDescent="0.35">
      <c r="C255" t="s">
        <v>262</v>
      </c>
      <c r="I255" s="6">
        <v>-70.75</v>
      </c>
    </row>
    <row r="256" spans="2:17" ht="15.5" x14ac:dyDescent="0.35">
      <c r="C256" t="s">
        <v>263</v>
      </c>
      <c r="I256" s="6">
        <v>11.73</v>
      </c>
    </row>
    <row r="257" spans="3:9" ht="15.5" x14ac:dyDescent="0.35">
      <c r="C257" t="s">
        <v>264</v>
      </c>
      <c r="I257" s="6">
        <v>-0.53</v>
      </c>
    </row>
    <row r="258" spans="3:9" ht="15.5" x14ac:dyDescent="0.35">
      <c r="C258" t="s">
        <v>265</v>
      </c>
      <c r="I258" s="6">
        <v>-0.11</v>
      </c>
    </row>
    <row r="259" spans="3:9" ht="15.5" x14ac:dyDescent="0.35">
      <c r="C259" t="s">
        <v>266</v>
      </c>
      <c r="I259" s="6">
        <v>-0.67</v>
      </c>
    </row>
    <row r="260" spans="3:9" ht="15.5" x14ac:dyDescent="0.35">
      <c r="C260" t="s">
        <v>267</v>
      </c>
      <c r="I260" s="6">
        <v>-4.01</v>
      </c>
    </row>
    <row r="261" spans="3:9" ht="15.5" x14ac:dyDescent="0.35">
      <c r="C261" t="s">
        <v>268</v>
      </c>
      <c r="I261" s="6">
        <v>40.770000000000003</v>
      </c>
    </row>
    <row r="262" spans="3:9" ht="15.5" x14ac:dyDescent="0.35">
      <c r="C262" t="s">
        <v>269</v>
      </c>
      <c r="D262" s="6">
        <v>1.84</v>
      </c>
    </row>
    <row r="263" spans="3:9" ht="15.5" x14ac:dyDescent="0.35">
      <c r="C263" t="s">
        <v>270</v>
      </c>
      <c r="I263" s="6">
        <v>47.36</v>
      </c>
    </row>
    <row r="264" spans="3:9" ht="15.5" x14ac:dyDescent="0.35">
      <c r="C264" t="s">
        <v>271</v>
      </c>
      <c r="I264" s="6">
        <v>-0.54</v>
      </c>
    </row>
    <row r="265" spans="3:9" ht="15.5" x14ac:dyDescent="0.35">
      <c r="C265" t="s">
        <v>272</v>
      </c>
      <c r="D265" s="6">
        <v>1.75</v>
      </c>
    </row>
    <row r="266" spans="3:9" ht="15.5" x14ac:dyDescent="0.35">
      <c r="C266" t="s">
        <v>273</v>
      </c>
      <c r="D266" s="6">
        <v>1.33</v>
      </c>
    </row>
    <row r="267" spans="3:9" ht="15.5" x14ac:dyDescent="0.35">
      <c r="C267" t="s">
        <v>276</v>
      </c>
      <c r="D267" s="6">
        <v>0.25</v>
      </c>
    </row>
    <row r="268" spans="3:9" ht="15.5" x14ac:dyDescent="0.35">
      <c r="C268" t="s">
        <v>278</v>
      </c>
      <c r="D268" s="6">
        <v>1.33</v>
      </c>
    </row>
    <row r="269" spans="3:9" ht="15.5" x14ac:dyDescent="0.35">
      <c r="C269" t="s">
        <v>279</v>
      </c>
      <c r="I269" s="6">
        <v>-3.26</v>
      </c>
    </row>
    <row r="270" spans="3:9" ht="15.5" x14ac:dyDescent="0.35">
      <c r="C270" t="s">
        <v>12</v>
      </c>
      <c r="D270" s="5">
        <v>-39000000000</v>
      </c>
    </row>
    <row r="271" spans="3:9" ht="15.5" x14ac:dyDescent="0.35">
      <c r="C271" t="s">
        <v>280</v>
      </c>
      <c r="I271" s="6">
        <v>1.1100000000000001</v>
      </c>
    </row>
    <row r="272" spans="3:9" ht="15.5" x14ac:dyDescent="0.35">
      <c r="C272" t="s">
        <v>281</v>
      </c>
      <c r="I272" s="6">
        <v>-1.0700000000000001E-2</v>
      </c>
    </row>
    <row r="273" spans="3:9" ht="15.5" x14ac:dyDescent="0.35">
      <c r="C273" t="s">
        <v>282</v>
      </c>
      <c r="I273" s="6">
        <v>-1.4199999999999999E-2</v>
      </c>
    </row>
    <row r="274" spans="3:9" ht="15.5" x14ac:dyDescent="0.35">
      <c r="C274" t="s">
        <v>283</v>
      </c>
      <c r="I274" s="6">
        <v>-6.0999999999999995E-3</v>
      </c>
    </row>
    <row r="275" spans="3:9" ht="15.5" x14ac:dyDescent="0.35">
      <c r="C275" t="s">
        <v>284</v>
      </c>
      <c r="I275" s="6">
        <v>-6.6E-3</v>
      </c>
    </row>
    <row r="276" spans="3:9" ht="15.5" x14ac:dyDescent="0.35">
      <c r="C276" t="s">
        <v>285</v>
      </c>
      <c r="D276" s="6">
        <v>108.08</v>
      </c>
    </row>
    <row r="277" spans="3:9" ht="15.5" x14ac:dyDescent="0.35">
      <c r="C277" t="s">
        <v>286</v>
      </c>
      <c r="D277" s="6">
        <v>38.81</v>
      </c>
    </row>
    <row r="278" spans="3:9" ht="15.5" x14ac:dyDescent="0.35">
      <c r="C278" t="s">
        <v>287</v>
      </c>
      <c r="D278" s="6">
        <v>51.47</v>
      </c>
    </row>
    <row r="279" spans="3:9" ht="15.5" x14ac:dyDescent="0.35">
      <c r="C279" t="s">
        <v>288</v>
      </c>
      <c r="D279" s="6">
        <v>95.42</v>
      </c>
    </row>
    <row r="280" spans="3:9" ht="15.5" x14ac:dyDescent="0.35">
      <c r="C280" t="s">
        <v>289</v>
      </c>
      <c r="D280" s="6">
        <v>0.84</v>
      </c>
    </row>
    <row r="281" spans="3:9" ht="15.5" x14ac:dyDescent="0.35">
      <c r="C281" t="s">
        <v>290</v>
      </c>
      <c r="I281" s="6">
        <v>0.65</v>
      </c>
    </row>
    <row r="282" spans="3:9" ht="15.5" x14ac:dyDescent="0.35">
      <c r="C282" t="s">
        <v>291</v>
      </c>
      <c r="I282" s="6">
        <v>9.44</v>
      </c>
    </row>
    <row r="283" spans="3:9" ht="15.5" x14ac:dyDescent="0.35">
      <c r="C283" t="s">
        <v>52</v>
      </c>
      <c r="I283" s="5">
        <v>314000000000</v>
      </c>
    </row>
    <row r="284" spans="3:9" ht="15.5" x14ac:dyDescent="0.35">
      <c r="C284" t="s">
        <v>292</v>
      </c>
      <c r="I284" s="5">
        <v>346000000000</v>
      </c>
    </row>
    <row r="285" spans="3:9" ht="15.5" x14ac:dyDescent="0.35">
      <c r="C285" t="s">
        <v>293</v>
      </c>
      <c r="I285" s="5">
        <v>14930000000</v>
      </c>
    </row>
    <row r="286" spans="3:9" ht="15.5" x14ac:dyDescent="0.35">
      <c r="C286" t="s">
        <v>294</v>
      </c>
      <c r="I286" s="6">
        <v>5.9699999999999996E-2</v>
      </c>
    </row>
    <row r="287" spans="3:9" ht="15.5" x14ac:dyDescent="0.35">
      <c r="C287" t="s">
        <v>295</v>
      </c>
      <c r="D287" s="6">
        <v>-1.83E-2</v>
      </c>
    </row>
    <row r="288" spans="3:9" ht="15.5" x14ac:dyDescent="0.35">
      <c r="C288" t="s">
        <v>296</v>
      </c>
      <c r="D288" s="6">
        <v>-0.1011</v>
      </c>
    </row>
    <row r="289" spans="3:9" ht="15.5" x14ac:dyDescent="0.35">
      <c r="C289" t="s">
        <v>297</v>
      </c>
      <c r="D289" s="6">
        <v>-0.1066</v>
      </c>
    </row>
    <row r="290" spans="3:9" ht="15.5" x14ac:dyDescent="0.35">
      <c r="C290" t="s">
        <v>298</v>
      </c>
      <c r="D290" s="6">
        <v>-2.2400000000000003E-2</v>
      </c>
    </row>
    <row r="291" spans="3:9" ht="15.5" x14ac:dyDescent="0.35">
      <c r="C291" t="s">
        <v>299</v>
      </c>
      <c r="D291" s="6">
        <v>0.59379999999999999</v>
      </c>
    </row>
    <row r="292" spans="3:9" ht="15.5" x14ac:dyDescent="0.35">
      <c r="C292" t="s">
        <v>300</v>
      </c>
      <c r="D292" s="6">
        <v>2.4799999999999999E-2</v>
      </c>
    </row>
    <row r="293" spans="3:9" ht="15.5" x14ac:dyDescent="0.35">
      <c r="C293" t="s">
        <v>365</v>
      </c>
      <c r="I293" s="6">
        <v>1.55</v>
      </c>
    </row>
    <row r="294" spans="3:9" ht="15.5" x14ac:dyDescent="0.35">
      <c r="C294" t="s">
        <v>366</v>
      </c>
      <c r="I294" t="s">
        <v>1905</v>
      </c>
    </row>
    <row r="295" spans="3:9" ht="15.5" x14ac:dyDescent="0.35">
      <c r="C295" t="s">
        <v>301</v>
      </c>
      <c r="I295" s="5">
        <v>8</v>
      </c>
    </row>
    <row r="296" spans="3:9" ht="15.5" x14ac:dyDescent="0.35">
      <c r="C296" t="s">
        <v>302</v>
      </c>
      <c r="I296" s="6">
        <v>0.7</v>
      </c>
    </row>
    <row r="297" spans="3:9" ht="15.5" x14ac:dyDescent="0.35">
      <c r="C297" t="s">
        <v>303</v>
      </c>
      <c r="I297" s="6">
        <v>0.28999999999999998</v>
      </c>
    </row>
    <row r="298" spans="3:9" ht="15.5" x14ac:dyDescent="0.35">
      <c r="C298" t="s">
        <v>305</v>
      </c>
      <c r="I298" s="6">
        <v>0.14000000000000001</v>
      </c>
    </row>
    <row r="299" spans="3:9" ht="15.5" x14ac:dyDescent="0.35">
      <c r="C299" t="s">
        <v>306</v>
      </c>
      <c r="I299" s="6">
        <v>0.76</v>
      </c>
    </row>
    <row r="300" spans="3:9" ht="15.5" x14ac:dyDescent="0.35">
      <c r="C300" t="s">
        <v>307</v>
      </c>
      <c r="I300" s="6">
        <v>0.84</v>
      </c>
    </row>
    <row r="301" spans="3:9" ht="15.5" x14ac:dyDescent="0.35">
      <c r="C301" t="s">
        <v>308</v>
      </c>
      <c r="I301" s="6">
        <v>0.89</v>
      </c>
    </row>
    <row r="302" spans="3:9" ht="15.5" x14ac:dyDescent="0.35">
      <c r="C302" t="s">
        <v>309</v>
      </c>
      <c r="I302" s="5">
        <v>609000000000</v>
      </c>
    </row>
    <row r="303" spans="3:9" ht="15.5" x14ac:dyDescent="0.35">
      <c r="C303" t="s">
        <v>310</v>
      </c>
      <c r="I303" s="5">
        <v>33000000000</v>
      </c>
    </row>
    <row r="304" spans="3:9" ht="15.5" x14ac:dyDescent="0.35">
      <c r="C304" t="s">
        <v>311</v>
      </c>
      <c r="I304" s="5">
        <v>30000000000</v>
      </c>
    </row>
    <row r="305" spans="3:9" ht="15.5" x14ac:dyDescent="0.35">
      <c r="C305" t="s">
        <v>312</v>
      </c>
      <c r="I305" s="5">
        <v>-10000000000</v>
      </c>
    </row>
    <row r="306" spans="3:9" ht="15.5" x14ac:dyDescent="0.35">
      <c r="C306" t="s">
        <v>313</v>
      </c>
      <c r="D306" s="5">
        <v>27000000000</v>
      </c>
    </row>
    <row r="307" spans="3:9" ht="15.5" x14ac:dyDescent="0.35">
      <c r="C307" t="s">
        <v>314</v>
      </c>
      <c r="D307" s="5">
        <v>943000000000</v>
      </c>
    </row>
    <row r="308" spans="3:9" ht="15.5" x14ac:dyDescent="0.35">
      <c r="C308" t="s">
        <v>315</v>
      </c>
      <c r="D308" s="5">
        <v>175000000000</v>
      </c>
    </row>
    <row r="309" spans="3:9" ht="15.5" x14ac:dyDescent="0.35">
      <c r="C309" t="s">
        <v>233</v>
      </c>
      <c r="D309" s="5">
        <v>115000000000</v>
      </c>
    </row>
    <row r="310" spans="3:9" ht="15.5" x14ac:dyDescent="0.35">
      <c r="C310" t="s">
        <v>232</v>
      </c>
      <c r="I310" s="5">
        <v>707000000000</v>
      </c>
    </row>
    <row r="311" spans="3:9" ht="15.5" x14ac:dyDescent="0.35">
      <c r="C311" t="s">
        <v>20</v>
      </c>
      <c r="D311" s="5">
        <v>-27000000000</v>
      </c>
    </row>
    <row r="312" spans="3:9" ht="15.5" x14ac:dyDescent="0.35">
      <c r="C312" t="s">
        <v>316</v>
      </c>
      <c r="I312" s="5">
        <v>767000000000</v>
      </c>
    </row>
    <row r="313" spans="3:9" ht="15.5" x14ac:dyDescent="0.35">
      <c r="C313" t="s">
        <v>317</v>
      </c>
      <c r="I313" s="5">
        <v>6000000000</v>
      </c>
    </row>
    <row r="314" spans="3:9" ht="15.5" x14ac:dyDescent="0.35">
      <c r="C314" t="s">
        <v>318</v>
      </c>
      <c r="I314" s="5">
        <v>-14000000000</v>
      </c>
    </row>
    <row r="315" spans="3:9" ht="15.5" x14ac:dyDescent="0.35">
      <c r="C315" t="s">
        <v>319</v>
      </c>
      <c r="I315" s="5">
        <v>-23000000000</v>
      </c>
    </row>
    <row r="316" spans="3:9" ht="15.5" x14ac:dyDescent="0.35">
      <c r="C316" t="s">
        <v>320</v>
      </c>
      <c r="I316" s="5">
        <v>-14000000000</v>
      </c>
    </row>
    <row r="317" spans="3:9" ht="15.5" x14ac:dyDescent="0.35">
      <c r="C317" t="s">
        <v>321</v>
      </c>
      <c r="I317" s="5">
        <v>-8000000000</v>
      </c>
    </row>
  </sheetData>
  <pageMargins left="0.7" right="0.7" top="0.75" bottom="0.75" header="0.3" footer="0.3"/>
  <ignoredErrors>
    <ignoredError sqref="A1:Z318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1906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1907</v>
      </c>
      <c r="D2" s="2" vm="531">
        <f ca="1">IFERROR(_xlfn.STOCKHISTORY("XIDX:" &amp; $C$1, D3, , 0, 0, 1), "Libur")</f>
        <v>218</v>
      </c>
      <c r="H2" s="2" vm="531">
        <f ca="1">IFERROR(INDEX(D2:G2,COUNT(D2:G2)),"")</f>
        <v>218</v>
      </c>
      <c r="I2" s="2" vm="532">
        <f t="shared" ref="I2:Z2" ca="1" si="0">IFERROR(_xlfn.STOCKHISTORY("XIDX:" &amp; $C$1, I1, , 0, 0, 1), "Libur")</f>
        <v>199</v>
      </c>
      <c r="J2" s="2" vm="533">
        <f t="shared" ca="1" si="0"/>
        <v>131</v>
      </c>
      <c r="K2" s="2" vm="158">
        <f t="shared" ca="1" si="0"/>
        <v>135</v>
      </c>
      <c r="L2" s="2" vm="534">
        <f t="shared" ca="1" si="0"/>
        <v>206</v>
      </c>
      <c r="M2" s="2" vm="535">
        <f t="shared" ca="1" si="0"/>
        <v>288</v>
      </c>
      <c r="N2" s="2" vm="536">
        <f t="shared" ca="1" si="0"/>
        <v>212</v>
      </c>
      <c r="O2" s="2" t="str">
        <f t="shared" ca="1" si="0"/>
        <v>Libur</v>
      </c>
      <c r="P2" s="2" vm="537">
        <f t="shared" ca="1" si="0"/>
        <v>284</v>
      </c>
      <c r="Q2" s="2" vm="538">
        <f t="shared" ca="1" si="0"/>
        <v>171</v>
      </c>
      <c r="R2" s="2" t="str">
        <f t="shared" ca="1" si="0"/>
        <v>Libur</v>
      </c>
      <c r="S2" s="2" vm="235">
        <f t="shared" ca="1" si="0"/>
        <v>125</v>
      </c>
      <c r="T2" s="2" vm="539">
        <f t="shared" ca="1" si="0"/>
        <v>134</v>
      </c>
      <c r="U2" s="2" vm="158">
        <f t="shared" ca="1" si="0"/>
        <v>135</v>
      </c>
      <c r="V2" s="2" vm="158">
        <f t="shared" ca="1" si="0"/>
        <v>135</v>
      </c>
      <c r="W2" s="2" t="str">
        <f t="shared" ca="1" si="0"/>
        <v>Libur</v>
      </c>
      <c r="X2" s="2" vm="481">
        <f t="shared" ca="1" si="0"/>
        <v>92.5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21126802827</v>
      </c>
      <c r="H4" s="2">
        <f>IFERROR(SUM(D4:G4)*(4/MAX(1,COUNT(D4:G4))),"")</f>
        <v>84507211308</v>
      </c>
      <c r="I4" s="2">
        <f t="shared" ref="I4:Z4" si="1">IFERROR(INDEX(I51:I500,MATCH($C$4,$C$51:$C$500,0)),"")</f>
        <v>89087580060</v>
      </c>
      <c r="J4" s="2">
        <f t="shared" si="1"/>
        <v>75017965714</v>
      </c>
      <c r="K4" s="2">
        <f t="shared" si="1"/>
        <v>72118045200</v>
      </c>
      <c r="L4" s="2">
        <f t="shared" si="1"/>
        <v>82415191372</v>
      </c>
      <c r="M4" s="2">
        <f t="shared" si="1"/>
        <v>125731234714</v>
      </c>
      <c r="N4" s="2">
        <f t="shared" si="1"/>
        <v>89388918495</v>
      </c>
      <c r="O4" s="2">
        <f t="shared" si="1"/>
        <v>91061314601</v>
      </c>
      <c r="P4" s="2">
        <f t="shared" si="1"/>
        <v>86916161329</v>
      </c>
      <c r="Q4" s="2">
        <f t="shared" si="1"/>
        <v>113414715049</v>
      </c>
      <c r="R4" s="2">
        <f t="shared" si="1"/>
        <v>99382027031</v>
      </c>
      <c r="S4" s="2">
        <f t="shared" si="1"/>
        <v>91734724118</v>
      </c>
      <c r="T4" s="2">
        <f t="shared" si="1"/>
        <v>102971318497</v>
      </c>
      <c r="U4" s="2">
        <f t="shared" si="1"/>
        <v>99029696717</v>
      </c>
      <c r="V4" s="2">
        <f t="shared" si="1"/>
        <v>94787254405</v>
      </c>
      <c r="W4" s="2">
        <f t="shared" si="1"/>
        <v>87517382578</v>
      </c>
      <c r="X4" s="2">
        <f t="shared" si="1"/>
        <v>80789650755</v>
      </c>
      <c r="Y4" s="2">
        <f t="shared" si="1"/>
        <v>83010877783</v>
      </c>
      <c r="Z4" s="2">
        <f t="shared" si="1"/>
        <v>93194684209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-1991276231</v>
      </c>
      <c r="H5" s="2">
        <f>IFERROR(SUM(D5:G5)*(4/MAX(1,COUNT(D5:G5))),"")</f>
        <v>-7965104924</v>
      </c>
      <c r="I5" s="2">
        <f t="shared" ref="I5:Z5" si="2">IFERROR(INDEX(I51:I500,MATCH($C$5,$C$51:$C$500,0)),"")</f>
        <v>9128230205</v>
      </c>
      <c r="J5" s="2">
        <f t="shared" si="2"/>
        <v>-6154472191</v>
      </c>
      <c r="K5" s="2">
        <f t="shared" si="2"/>
        <v>-4534943789</v>
      </c>
      <c r="L5" s="2">
        <f t="shared" si="2"/>
        <v>1544433254</v>
      </c>
      <c r="M5" s="2">
        <f t="shared" si="2"/>
        <v>26922458222</v>
      </c>
      <c r="N5" s="2">
        <f t="shared" si="2"/>
        <v>-6585566087</v>
      </c>
      <c r="O5" s="2">
        <f t="shared" si="2"/>
        <v>-7294562216</v>
      </c>
      <c r="P5" s="2">
        <f t="shared" si="2"/>
        <v>3151162906</v>
      </c>
      <c r="Q5" s="2">
        <f t="shared" si="2"/>
        <v>2488684521</v>
      </c>
      <c r="R5" s="2">
        <f t="shared" si="2"/>
        <v>-4361852873</v>
      </c>
      <c r="S5" s="2">
        <f t="shared" si="2"/>
        <v>25420359845</v>
      </c>
      <c r="T5" s="2">
        <f t="shared" si="2"/>
        <v>4703508241</v>
      </c>
      <c r="U5" s="2">
        <f t="shared" si="2"/>
        <v>7419500718</v>
      </c>
      <c r="V5" s="2">
        <f t="shared" si="2"/>
        <v>2259475494</v>
      </c>
      <c r="W5" s="2">
        <f t="shared" si="2"/>
        <v>356739464</v>
      </c>
      <c r="X5" s="2">
        <f t="shared" si="2"/>
        <v>3259699213</v>
      </c>
      <c r="Y5" s="2">
        <f t="shared" si="2"/>
        <v>-5214569732</v>
      </c>
      <c r="Z5" s="2">
        <f t="shared" si="2"/>
        <v>3057273250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110953915698</v>
      </c>
      <c r="H6" s="2">
        <f>IFERROR(INDEX(D6:G6,COUNT(D6:G6)),"")</f>
        <v>110953915698</v>
      </c>
      <c r="I6" s="2">
        <f t="shared" ref="I6:Z6" si="3">IFERROR(INDEX(I51:I500,MATCH($C$6,$C$51:$C$500,0)),"")</f>
        <v>112945191929</v>
      </c>
      <c r="J6" s="2">
        <f t="shared" si="3"/>
        <v>103816961724</v>
      </c>
      <c r="K6" s="2">
        <f t="shared" si="3"/>
        <v>109971433915</v>
      </c>
      <c r="L6" s="2">
        <f t="shared" si="3"/>
        <v>114506377704</v>
      </c>
      <c r="M6" s="2">
        <f t="shared" si="3"/>
        <v>107691931821</v>
      </c>
      <c r="N6" s="2">
        <f t="shared" si="3"/>
        <v>80769473599</v>
      </c>
      <c r="O6" s="2">
        <f t="shared" si="3"/>
        <v>87355039686</v>
      </c>
      <c r="P6" s="2">
        <f t="shared" si="3"/>
        <v>94649601902</v>
      </c>
      <c r="Q6" s="2">
        <f t="shared" si="3"/>
        <v>91498438996</v>
      </c>
      <c r="R6" s="2">
        <f t="shared" si="3"/>
        <v>89009754475</v>
      </c>
      <c r="S6" s="2">
        <f t="shared" si="3"/>
        <v>93371607348</v>
      </c>
      <c r="T6" s="2">
        <f t="shared" si="3"/>
        <v>78680086844</v>
      </c>
      <c r="U6" s="2">
        <f t="shared" si="3"/>
        <v>73976578603</v>
      </c>
      <c r="V6" s="2">
        <f t="shared" si="3"/>
        <v>66557077885</v>
      </c>
      <c r="W6" s="2">
        <f t="shared" si="3"/>
        <v>64297602391</v>
      </c>
      <c r="X6" s="2">
        <f t="shared" si="3"/>
        <v>63940862927</v>
      </c>
      <c r="Y6" s="2">
        <f t="shared" si="3"/>
        <v>60681163714</v>
      </c>
      <c r="Z6" s="2">
        <f t="shared" si="3"/>
        <v>65895733446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0.28000000000000003</v>
      </c>
      <c r="H7" s="3">
        <f>IFERROR(INDEX(D7:G7,COUNT(D7:G7)),"")</f>
        <v>0.28000000000000003</v>
      </c>
      <c r="I7" s="3">
        <f t="shared" ref="I7:Z7" si="4">IFERROR(INDEX(I51:I500,MATCH($C$7,$C$51:$C$500,0))/1000000000,"")</f>
        <v>0.28000000000000003</v>
      </c>
      <c r="J7" s="3">
        <f t="shared" si="4"/>
        <v>0.28000000000000003</v>
      </c>
      <c r="K7" s="3">
        <f t="shared" si="4"/>
        <v>0.28000000000000003</v>
      </c>
      <c r="L7" s="3">
        <f t="shared" si="4"/>
        <v>0.28000000000000003</v>
      </c>
      <c r="M7" s="3">
        <f t="shared" si="4"/>
        <v>0.28000000000000003</v>
      </c>
      <c r="N7" s="3">
        <f t="shared" si="4"/>
        <v>0.28000000000000003</v>
      </c>
      <c r="O7" s="3">
        <f t="shared" si="4"/>
        <v>0.28000000000000003</v>
      </c>
      <c r="P7" s="3">
        <f t="shared" si="4"/>
        <v>0.28000000000000003</v>
      </c>
      <c r="Q7" s="3">
        <f t="shared" si="4"/>
        <v>0.28000000000000003</v>
      </c>
      <c r="R7" s="3">
        <f t="shared" si="4"/>
        <v>0.28000000000000003</v>
      </c>
      <c r="S7" s="3">
        <f t="shared" si="4"/>
        <v>0.14000000000000001</v>
      </c>
      <c r="T7" s="3">
        <f t="shared" si="4"/>
        <v>0.14000000000000001</v>
      </c>
      <c r="U7" s="3">
        <f t="shared" si="4"/>
        <v>0.14000000000000001</v>
      </c>
      <c r="V7" s="3">
        <f t="shared" si="4"/>
        <v>0.14000000000000001</v>
      </c>
      <c r="W7" s="3">
        <f t="shared" si="4"/>
        <v>0.14000000000000001</v>
      </c>
      <c r="X7" s="3">
        <f t="shared" si="4"/>
        <v>0.14000000000000001</v>
      </c>
      <c r="Y7" s="3">
        <f t="shared" si="4"/>
        <v>0.14000000000000001</v>
      </c>
      <c r="Z7" s="3">
        <f t="shared" si="4"/>
        <v>0.14000000000000001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-5000000000</v>
      </c>
      <c r="H8" s="2">
        <f>IFERROR(INDEX(D8:G8,COUNT(D8:G8)),"")</f>
        <v>-5000000000</v>
      </c>
      <c r="I8" s="2">
        <f t="shared" ref="I8:Z8" si="5">IFERROR(INDEX(I51:I500,MATCH($C$8,$C$51:$C$500,0)),"")</f>
        <v>3000000000</v>
      </c>
      <c r="J8" s="2">
        <f t="shared" si="5"/>
        <v>-10000000000</v>
      </c>
      <c r="K8" s="2">
        <f t="shared" si="5"/>
        <v>0</v>
      </c>
      <c r="L8" s="2">
        <f t="shared" si="5"/>
        <v>-2000000000</v>
      </c>
      <c r="M8" s="2">
        <f t="shared" si="5"/>
        <v>-9000000000</v>
      </c>
      <c r="N8" s="2">
        <f t="shared" si="5"/>
        <v>2000000000</v>
      </c>
      <c r="O8" s="2">
        <f t="shared" si="5"/>
        <v>8000000000</v>
      </c>
      <c r="P8" s="2">
        <f t="shared" si="5"/>
        <v>-1000000000</v>
      </c>
      <c r="Q8" s="2">
        <f t="shared" si="5"/>
        <v>5000000000</v>
      </c>
      <c r="R8" s="2">
        <f t="shared" si="5"/>
        <v>0</v>
      </c>
      <c r="S8" s="2">
        <f t="shared" si="5"/>
        <v>-5000000000</v>
      </c>
      <c r="T8" s="2">
        <f t="shared" si="5"/>
        <v>1000000000</v>
      </c>
      <c r="U8" s="2">
        <f t="shared" si="5"/>
        <v>2000000000</v>
      </c>
      <c r="V8" s="2">
        <f t="shared" si="5"/>
        <v>-2000000000</v>
      </c>
      <c r="W8" s="2">
        <f t="shared" si="5"/>
        <v>-4000000000</v>
      </c>
      <c r="X8" s="2">
        <f t="shared" si="5"/>
        <v>4000000000</v>
      </c>
      <c r="Y8" s="2">
        <f t="shared" si="5"/>
        <v>-1000000000</v>
      </c>
      <c r="Z8" s="2">
        <f t="shared" si="5"/>
        <v>-1000000000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-16.45</v>
      </c>
      <c r="H9" s="3">
        <f>IFERROR(INDEX(D9:G9,COUNT(D9:G9)),"")</f>
        <v>-16.45</v>
      </c>
      <c r="I9" s="3">
        <f t="shared" ref="I9:Z9" si="6">IFERROR(INDEX(I51:I500,MATCH($C$9,$C$51:$C$500,0)),"")</f>
        <v>10.69</v>
      </c>
      <c r="J9" s="3">
        <f t="shared" si="6"/>
        <v>-35.57</v>
      </c>
      <c r="K9" s="3">
        <f t="shared" si="6"/>
        <v>-1.54</v>
      </c>
      <c r="L9" s="3">
        <f t="shared" si="6"/>
        <v>-6.14</v>
      </c>
      <c r="M9" s="3">
        <f t="shared" si="6"/>
        <v>-30.98</v>
      </c>
      <c r="N9" s="3">
        <f t="shared" si="6"/>
        <v>8.64</v>
      </c>
      <c r="O9" s="3">
        <f t="shared" si="6"/>
        <v>29.27</v>
      </c>
      <c r="P9" s="3">
        <f t="shared" si="6"/>
        <v>-4.88</v>
      </c>
      <c r="Q9" s="3">
        <f t="shared" si="6"/>
        <v>18.920000000000002</v>
      </c>
      <c r="R9" s="3">
        <f t="shared" si="6"/>
        <v>-1.71</v>
      </c>
      <c r="S9" s="3">
        <f t="shared" si="6"/>
        <v>-37.97</v>
      </c>
      <c r="T9" s="3">
        <f t="shared" si="6"/>
        <v>4.9800000000000004</v>
      </c>
      <c r="U9" s="3">
        <f t="shared" si="6"/>
        <v>14.2</v>
      </c>
      <c r="V9" s="3">
        <f t="shared" si="6"/>
        <v>-16.02</v>
      </c>
      <c r="W9" s="3">
        <f t="shared" si="6"/>
        <v>-26.81</v>
      </c>
      <c r="X9" s="3">
        <f t="shared" si="6"/>
        <v>29.56</v>
      </c>
      <c r="Y9" s="3">
        <f t="shared" si="6"/>
        <v>-6.07</v>
      </c>
      <c r="Z9" s="3">
        <f t="shared" si="6"/>
        <v>-7.18</v>
      </c>
    </row>
    <row r="10" spans="1:26" ht="15.5" x14ac:dyDescent="0.35">
      <c r="C10" t="s">
        <v>17</v>
      </c>
      <c r="D10" s="3">
        <f ca="1">IFERROR(IF(D9=0,"",D2/D9),"")</f>
        <v>-13.252279635258359</v>
      </c>
      <c r="I10" s="3">
        <f t="shared" ref="I10:Z10" ca="1" si="7">IFERROR(IF(I9=0,"",I2/I9),"")</f>
        <v>18.615528531337699</v>
      </c>
      <c r="J10" s="3">
        <f t="shared" ca="1" si="7"/>
        <v>-3.6828788304751194</v>
      </c>
      <c r="K10" s="3">
        <f t="shared" ca="1" si="7"/>
        <v>-87.662337662337663</v>
      </c>
      <c r="L10" s="3">
        <f t="shared" ca="1" si="7"/>
        <v>-33.550488599348533</v>
      </c>
      <c r="M10" s="3">
        <f t="shared" ca="1" si="7"/>
        <v>-9.2963202065848929</v>
      </c>
      <c r="N10" s="3">
        <f t="shared" ca="1" si="7"/>
        <v>24.537037037037035</v>
      </c>
      <c r="O10" s="3" t="str">
        <f t="shared" ca="1" si="7"/>
        <v/>
      </c>
      <c r="P10" s="3">
        <f t="shared" ca="1" si="7"/>
        <v>-58.196721311475414</v>
      </c>
      <c r="Q10" s="3">
        <f t="shared" ca="1" si="7"/>
        <v>9.0380549682875255</v>
      </c>
      <c r="R10" s="3" t="str">
        <f t="shared" ca="1" si="7"/>
        <v/>
      </c>
      <c r="S10" s="3">
        <f t="shared" ca="1" si="7"/>
        <v>-3.2920726889649723</v>
      </c>
      <c r="T10" s="3">
        <f t="shared" ca="1" si="7"/>
        <v>26.90763052208835</v>
      </c>
      <c r="U10" s="3">
        <f t="shared" ca="1" si="7"/>
        <v>9.5070422535211279</v>
      </c>
      <c r="V10" s="3">
        <f t="shared" ca="1" si="7"/>
        <v>-8.4269662921348321</v>
      </c>
      <c r="W10" s="3" t="str">
        <f t="shared" ca="1" si="7"/>
        <v/>
      </c>
      <c r="X10" s="3">
        <f t="shared" ca="1" si="7"/>
        <v>3.1292286874154263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907816092</v>
      </c>
      <c r="H11" s="2">
        <f>IFERROR(INDEX(D11:G11,COUNT(D11:G11)),"")</f>
        <v>907816092</v>
      </c>
      <c r="I11" s="2">
        <f t="shared" ref="I11:Z11" si="8">IFERROR(INDEX(I51:I500,MATCH($C$11,$C$51:$C$500,0)),"")</f>
        <v>5088504853</v>
      </c>
      <c r="J11" s="2">
        <f t="shared" si="8"/>
        <v>4512468438</v>
      </c>
      <c r="K11" s="2">
        <f t="shared" si="8"/>
        <v>5223483559</v>
      </c>
      <c r="L11" s="2">
        <f t="shared" si="8"/>
        <v>7214773572</v>
      </c>
      <c r="M11" s="2">
        <f t="shared" si="8"/>
        <v>10783081957</v>
      </c>
      <c r="N11" s="2">
        <f t="shared" si="8"/>
        <v>10758438929</v>
      </c>
      <c r="O11" s="2">
        <f t="shared" si="8"/>
        <v>8529980624</v>
      </c>
      <c r="P11" s="2">
        <f t="shared" si="8"/>
        <v>5899514704</v>
      </c>
      <c r="Q11" s="2">
        <f t="shared" si="8"/>
        <v>7494021855</v>
      </c>
      <c r="R11" s="2">
        <f t="shared" si="8"/>
        <v>3526064738</v>
      </c>
      <c r="S11" s="2">
        <f t="shared" si="8"/>
        <v>2264143520</v>
      </c>
      <c r="T11" s="2">
        <f t="shared" si="8"/>
        <v>4520594521</v>
      </c>
      <c r="U11" s="2">
        <f t="shared" si="8"/>
        <v>4632638583</v>
      </c>
      <c r="V11" s="2">
        <f t="shared" si="8"/>
        <v>4870033105</v>
      </c>
      <c r="W11" s="2">
        <f t="shared" si="8"/>
        <v>3630533950</v>
      </c>
      <c r="X11" s="2">
        <f t="shared" si="8"/>
        <v>6524739494</v>
      </c>
      <c r="Y11" s="2">
        <f t="shared" si="8"/>
        <v>3135850096</v>
      </c>
      <c r="Z11" s="2">
        <f t="shared" si="8"/>
        <v>1697446006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16000000000</v>
      </c>
      <c r="H12" s="2">
        <f>IFERROR(INDEX(D12:G12,COUNT(D12:G12)),"")</f>
        <v>16000000000</v>
      </c>
      <c r="I12" s="2">
        <f t="shared" ref="I12:Z12" si="9">IFERROR(INDEX(I51:I500,MATCH($C$12,$C$51:$C$500,0)),"")</f>
        <v>12000000000</v>
      </c>
      <c r="J12" s="2">
        <f t="shared" si="9"/>
        <v>16000000000</v>
      </c>
      <c r="K12" s="2">
        <f t="shared" si="9"/>
        <v>5000000000</v>
      </c>
      <c r="L12" s="2">
        <f t="shared" si="9"/>
        <v>5000000000</v>
      </c>
      <c r="M12" s="2">
        <f t="shared" si="9"/>
        <v>3000000000</v>
      </c>
      <c r="N12" s="2">
        <f t="shared" si="9"/>
        <v>-6000000000</v>
      </c>
      <c r="O12" s="2">
        <f t="shared" si="9"/>
        <v>-4000000000</v>
      </c>
      <c r="P12" s="2">
        <f t="shared" si="9"/>
        <v>5000000000</v>
      </c>
      <c r="Q12" s="2">
        <f t="shared" si="9"/>
        <v>3000000000</v>
      </c>
      <c r="R12" s="2">
        <f t="shared" si="9"/>
        <v>8000000000</v>
      </c>
      <c r="S12" s="2">
        <f t="shared" si="9"/>
        <v>7000000000</v>
      </c>
      <c r="T12" s="2">
        <f t="shared" si="9"/>
        <v>2000000000</v>
      </c>
      <c r="U12" s="2">
        <f t="shared" si="9"/>
        <v>3000000000</v>
      </c>
      <c r="V12" s="2">
        <f t="shared" si="9"/>
        <v>4000000000</v>
      </c>
      <c r="W12" s="2">
        <f t="shared" si="9"/>
        <v>2000000000</v>
      </c>
      <c r="X12" s="2">
        <f t="shared" si="9"/>
        <v>-2000000000</v>
      </c>
      <c r="Y12" s="2">
        <f t="shared" si="9"/>
        <v>2000000000</v>
      </c>
      <c r="Z12" s="2">
        <f t="shared" si="9"/>
        <v>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17000000000</v>
      </c>
      <c r="H13" s="2">
        <f>IFERROR(INDEX(D13:G13,COUNT(D13:G13)),"")</f>
        <v>17000000000</v>
      </c>
      <c r="I13" s="2">
        <f t="shared" ref="I13:Z13" si="10">IFERROR(INDEX(I51:I500,MATCH($C$13,$C$51:$C$500,0)),"")</f>
        <v>17000000000</v>
      </c>
      <c r="J13" s="2">
        <f t="shared" si="10"/>
        <v>20000000000</v>
      </c>
      <c r="K13" s="2">
        <f t="shared" si="10"/>
        <v>11000000000</v>
      </c>
      <c r="L13" s="2">
        <f t="shared" si="10"/>
        <v>12000000000</v>
      </c>
      <c r="M13" s="2">
        <f t="shared" si="10"/>
        <v>14000000000</v>
      </c>
      <c r="N13" s="2">
        <f t="shared" si="10"/>
        <v>5000000000</v>
      </c>
      <c r="O13" s="2">
        <f t="shared" si="10"/>
        <v>5000000000</v>
      </c>
      <c r="P13" s="2">
        <f t="shared" si="10"/>
        <v>10000000000</v>
      </c>
      <c r="Q13" s="2">
        <f t="shared" si="10"/>
        <v>10000000000</v>
      </c>
      <c r="R13" s="2">
        <f t="shared" si="10"/>
        <v>11000000000</v>
      </c>
      <c r="S13" s="2">
        <f t="shared" si="10"/>
        <v>10000000000</v>
      </c>
      <c r="T13" s="2">
        <f t="shared" si="10"/>
        <v>6000000000</v>
      </c>
      <c r="U13" s="2">
        <f t="shared" si="10"/>
        <v>8000000000</v>
      </c>
      <c r="V13" s="2">
        <f t="shared" si="10"/>
        <v>9000000000</v>
      </c>
      <c r="W13" s="2">
        <f t="shared" si="10"/>
        <v>5000000000</v>
      </c>
      <c r="X13" s="2">
        <f t="shared" si="10"/>
        <v>5000000000</v>
      </c>
      <c r="Y13" s="2">
        <f t="shared" si="10"/>
        <v>5000000000</v>
      </c>
      <c r="Z13" s="2">
        <f t="shared" si="10"/>
        <v>4000000000</v>
      </c>
    </row>
    <row r="14" spans="1:26" ht="15.5" x14ac:dyDescent="0.35">
      <c r="C14" t="s">
        <v>26</v>
      </c>
      <c r="D14" s="2">
        <f>IFERROR(INDEX(D51:D500,MATCH($C$14,$C$51:$C$500,0)),"")</f>
        <v>-327468842</v>
      </c>
      <c r="H14" s="2">
        <f>IFERROR(SUM(D14:G14)*(4/MAX(1,COUNT(D14:G14))),"")</f>
        <v>-1309875368</v>
      </c>
      <c r="I14" s="2">
        <f t="shared" ref="I14:Z14" si="11">IFERROR(INDEX(I51:I500,MATCH($C$14,$C$51:$C$500,0)),"")</f>
        <v>-1759233462</v>
      </c>
      <c r="J14" s="2">
        <f t="shared" si="11"/>
        <v>-1335896650</v>
      </c>
      <c r="K14" s="2">
        <f t="shared" si="11"/>
        <v>-1005325046</v>
      </c>
      <c r="L14" s="2">
        <f t="shared" si="11"/>
        <v>-994686263</v>
      </c>
      <c r="M14" s="2">
        <f t="shared" si="11"/>
        <v>-602781173</v>
      </c>
      <c r="N14" s="2">
        <f t="shared" si="11"/>
        <v>-596487533</v>
      </c>
      <c r="O14" s="2">
        <f t="shared" si="11"/>
        <v>-652300007</v>
      </c>
      <c r="P14" s="2">
        <f t="shared" si="11"/>
        <v>-742566694</v>
      </c>
      <c r="Q14" s="2">
        <f t="shared" si="11"/>
        <v>-891384262</v>
      </c>
      <c r="R14" s="2">
        <f t="shared" si="11"/>
        <v>-946288728</v>
      </c>
      <c r="S14" s="2">
        <f t="shared" si="11"/>
        <v>-949388878</v>
      </c>
      <c r="T14" s="2">
        <f t="shared" si="11"/>
        <v>-818231648</v>
      </c>
      <c r="U14" s="2">
        <f t="shared" si="11"/>
        <v>-595908528</v>
      </c>
      <c r="V14" s="2">
        <f t="shared" si="11"/>
        <v>-501529372</v>
      </c>
      <c r="W14" s="2">
        <f t="shared" si="11"/>
        <v>-406303102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563457485</v>
      </c>
      <c r="H15" s="2">
        <f>IFERROR(SUM(D15:G15)*(4/MAX(1,COUNT(D15:G15))),"")</f>
        <v>2253829940</v>
      </c>
      <c r="I15" s="2">
        <f t="shared" ref="I15:Z15" si="12">IFERROR(INDEX(I51:I500,MATCH($C$15,$C$51:$C$500,0)),"")</f>
        <v>1385916092</v>
      </c>
      <c r="J15" s="2">
        <f t="shared" si="12"/>
        <v>2045405469</v>
      </c>
      <c r="K15" s="2">
        <f t="shared" si="12"/>
        <v>1294406214</v>
      </c>
      <c r="L15" s="2">
        <f t="shared" si="12"/>
        <v>-121974042</v>
      </c>
      <c r="M15" s="2">
        <f t="shared" si="12"/>
        <v>-6299180020</v>
      </c>
      <c r="N15" s="2">
        <f t="shared" si="12"/>
        <v>-1212398609</v>
      </c>
      <c r="O15" s="2">
        <f t="shared" si="12"/>
        <v>1021029724</v>
      </c>
      <c r="P15" s="2">
        <f t="shared" si="12"/>
        <v>238678898</v>
      </c>
      <c r="Q15" s="2">
        <f t="shared" si="12"/>
        <v>-2691201837</v>
      </c>
      <c r="R15" s="2">
        <f t="shared" si="12"/>
        <v>-214733321</v>
      </c>
      <c r="S15" s="2">
        <f t="shared" si="12"/>
        <v>-15711490024</v>
      </c>
      <c r="T15" s="2">
        <f t="shared" si="12"/>
        <v>-1624621692</v>
      </c>
      <c r="U15" s="2">
        <f t="shared" si="12"/>
        <v>-2528032152</v>
      </c>
      <c r="V15" s="2">
        <f t="shared" si="12"/>
        <v>-820493911</v>
      </c>
      <c r="W15" s="2">
        <f t="shared" si="12"/>
        <v>-224499266</v>
      </c>
      <c r="X15" s="2">
        <f t="shared" si="12"/>
        <v>-1067224655</v>
      </c>
      <c r="Y15" s="2">
        <f t="shared" si="12"/>
        <v>-1278370940</v>
      </c>
      <c r="Z15" s="2">
        <f t="shared" si="12"/>
        <v>-3663246646</v>
      </c>
    </row>
    <row r="16" spans="1:26" ht="15.5" x14ac:dyDescent="0.35">
      <c r="C16" t="s">
        <v>28</v>
      </c>
      <c r="D16" s="2">
        <f>IFERROR(INDEX(D51:D500,MATCH($C$16,$C$51:$C$500,0)),"")</f>
        <v>-2554733716</v>
      </c>
      <c r="H16" s="2">
        <f>IFERROR(SUM(D16:G16)*(4/MAX(1,COUNT(D16:G16))),"")</f>
        <v>-10218934864</v>
      </c>
      <c r="I16" s="2">
        <f t="shared" ref="I16:Z16" si="13">IFERROR(INDEX(I51:I500,MATCH($C$16,$C$51:$C$500,0)),"")</f>
        <v>-7268702621</v>
      </c>
      <c r="J16" s="2">
        <f t="shared" si="13"/>
        <v>-9298371531</v>
      </c>
      <c r="K16" s="2">
        <f t="shared" si="13"/>
        <v>-5885741562</v>
      </c>
      <c r="L16" s="2">
        <f t="shared" si="13"/>
        <v>553242084</v>
      </c>
      <c r="M16" s="2">
        <f t="shared" si="13"/>
        <v>30254927607</v>
      </c>
      <c r="N16" s="2">
        <f t="shared" si="13"/>
        <v>1201740051</v>
      </c>
      <c r="O16" s="2">
        <f t="shared" si="13"/>
        <v>-4193649233</v>
      </c>
      <c r="P16" s="2">
        <f t="shared" si="13"/>
        <v>-1112421557</v>
      </c>
      <c r="Q16" s="2">
        <f t="shared" si="13"/>
        <v>10638117951</v>
      </c>
      <c r="R16" s="2">
        <f t="shared" si="13"/>
        <v>577669984</v>
      </c>
      <c r="S16" s="2">
        <f t="shared" si="13"/>
        <v>2710606804</v>
      </c>
      <c r="T16" s="2">
        <f t="shared" si="13"/>
        <v>6328129933</v>
      </c>
      <c r="U16" s="2">
        <f t="shared" si="13"/>
        <v>9947532870</v>
      </c>
      <c r="V16" s="2">
        <f t="shared" si="13"/>
        <v>3079969405</v>
      </c>
      <c r="W16" s="2">
        <f t="shared" si="13"/>
        <v>581238730</v>
      </c>
      <c r="X16" s="2">
        <f t="shared" si="13"/>
        <v>4326923868</v>
      </c>
      <c r="Y16" s="2">
        <f t="shared" si="13"/>
        <v>-3936198792</v>
      </c>
      <c r="Z16" s="2">
        <f t="shared" si="13"/>
        <v>6720519896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61040000000</v>
      </c>
      <c r="H20" s="2">
        <f t="shared" ref="H20:Z20" ca="1" si="14">IFERROR(H21*H2,"")</f>
        <v>61040000000</v>
      </c>
      <c r="I20" s="2">
        <f t="shared" ca="1" si="14"/>
        <v>55720000000</v>
      </c>
      <c r="J20" s="2">
        <f t="shared" ca="1" si="14"/>
        <v>36680000000</v>
      </c>
      <c r="K20" s="2">
        <f t="shared" ca="1" si="14"/>
        <v>37800000000</v>
      </c>
      <c r="L20" s="2">
        <f t="shared" ca="1" si="14"/>
        <v>57680000000</v>
      </c>
      <c r="M20" s="2">
        <f t="shared" ca="1" si="14"/>
        <v>80640000000</v>
      </c>
      <c r="N20" s="2">
        <f t="shared" ca="1" si="14"/>
        <v>59360000000</v>
      </c>
      <c r="O20" s="2" t="str">
        <f t="shared" ca="1" si="14"/>
        <v/>
      </c>
      <c r="P20" s="2">
        <f t="shared" ca="1" si="14"/>
        <v>79520000000</v>
      </c>
      <c r="Q20" s="2">
        <f t="shared" ca="1" si="14"/>
        <v>47880000000</v>
      </c>
      <c r="R20" s="2" t="str">
        <f t="shared" ca="1" si="14"/>
        <v/>
      </c>
      <c r="S20" s="2">
        <f t="shared" ca="1" si="14"/>
        <v>17500000000</v>
      </c>
      <c r="T20" s="2">
        <f t="shared" ca="1" si="14"/>
        <v>18760000000</v>
      </c>
      <c r="U20" s="2">
        <f t="shared" ca="1" si="14"/>
        <v>18900000000</v>
      </c>
      <c r="V20" s="2">
        <f t="shared" ca="1" si="14"/>
        <v>18900000000</v>
      </c>
      <c r="W20" s="2" t="str">
        <f t="shared" ca="1" si="14"/>
        <v/>
      </c>
      <c r="X20" s="2">
        <f t="shared" ca="1" si="14"/>
        <v>12950000000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280000000</v>
      </c>
      <c r="H21" s="2">
        <f>IFERROR(INDEX(D21:G21,COUNT(D21:G21)),"")</f>
        <v>280000000</v>
      </c>
      <c r="I21" s="2">
        <f t="shared" ref="I21:Z21" si="15">IFERROR(INDEX(I51:I500,MATCH($C$7,$C$51:$C$500,0)),"")</f>
        <v>280000000</v>
      </c>
      <c r="J21" s="2">
        <f t="shared" si="15"/>
        <v>280000000</v>
      </c>
      <c r="K21" s="2">
        <f t="shared" si="15"/>
        <v>280000000</v>
      </c>
      <c r="L21" s="2">
        <f t="shared" si="15"/>
        <v>280000000</v>
      </c>
      <c r="M21" s="2">
        <f t="shared" si="15"/>
        <v>280000000</v>
      </c>
      <c r="N21" s="2">
        <f t="shared" si="15"/>
        <v>280000000</v>
      </c>
      <c r="O21" s="2">
        <f t="shared" si="15"/>
        <v>280000000</v>
      </c>
      <c r="P21" s="2">
        <f t="shared" si="15"/>
        <v>280000000</v>
      </c>
      <c r="Q21" s="2">
        <f t="shared" si="15"/>
        <v>280000000</v>
      </c>
      <c r="R21" s="2">
        <f t="shared" si="15"/>
        <v>280000000</v>
      </c>
      <c r="S21" s="2">
        <f t="shared" si="15"/>
        <v>140000000</v>
      </c>
      <c r="T21" s="2">
        <f t="shared" si="15"/>
        <v>140000000</v>
      </c>
      <c r="U21" s="2">
        <f t="shared" si="15"/>
        <v>140000000</v>
      </c>
      <c r="V21" s="2">
        <f t="shared" si="15"/>
        <v>140000000</v>
      </c>
      <c r="W21" s="2">
        <f t="shared" si="15"/>
        <v>140000000</v>
      </c>
      <c r="X21" s="2">
        <f t="shared" si="15"/>
        <v>140000000</v>
      </c>
      <c r="Y21" s="2">
        <f t="shared" si="15"/>
        <v>140000000</v>
      </c>
      <c r="Z21" s="2">
        <f t="shared" si="15"/>
        <v>140000000</v>
      </c>
    </row>
    <row r="23" spans="1:26" ht="15.5" x14ac:dyDescent="0.35">
      <c r="B23" t="s">
        <v>53</v>
      </c>
      <c r="C23" t="s">
        <v>54</v>
      </c>
      <c r="D23" s="3">
        <f>IFERROR(D5/D6*100,"")</f>
        <v>-1.7946876579101152</v>
      </c>
      <c r="H23" s="3">
        <f t="shared" ref="H23:Z23" si="16">IFERROR(H5/H6*100,"")</f>
        <v>-7.1787506316404608</v>
      </c>
      <c r="I23" s="3">
        <f t="shared" si="16"/>
        <v>8.0819998169893061</v>
      </c>
      <c r="J23" s="3">
        <f t="shared" si="16"/>
        <v>-5.9281952474797128</v>
      </c>
      <c r="K23" s="3">
        <f t="shared" si="16"/>
        <v>-4.1237470746313853</v>
      </c>
      <c r="L23" s="3">
        <f t="shared" si="16"/>
        <v>1.3487748760967477</v>
      </c>
      <c r="M23" s="3">
        <f t="shared" si="16"/>
        <v>24.999512745995798</v>
      </c>
      <c r="N23" s="3">
        <f t="shared" si="16"/>
        <v>-8.1535334991728057</v>
      </c>
      <c r="O23" s="3">
        <f t="shared" si="16"/>
        <v>-8.350476677957559</v>
      </c>
      <c r="P23" s="3">
        <f t="shared" si="16"/>
        <v>3.3292933543056078</v>
      </c>
      <c r="Q23" s="3">
        <f t="shared" si="16"/>
        <v>2.7199201956973242</v>
      </c>
      <c r="R23" s="3">
        <f t="shared" si="16"/>
        <v>-4.9004211939772349</v>
      </c>
      <c r="S23" s="3">
        <f t="shared" si="16"/>
        <v>27.224935467006823</v>
      </c>
      <c r="T23" s="3">
        <f t="shared" si="16"/>
        <v>5.9780160770865756</v>
      </c>
      <c r="U23" s="3">
        <f t="shared" si="16"/>
        <v>10.029526720635758</v>
      </c>
      <c r="V23" s="3">
        <f t="shared" si="16"/>
        <v>3.3947937106013168</v>
      </c>
      <c r="W23" s="3">
        <f t="shared" si="16"/>
        <v>0.55482545341369416</v>
      </c>
      <c r="X23" s="3">
        <f t="shared" si="16"/>
        <v>5.0979906491433082</v>
      </c>
      <c r="Y23" s="3">
        <f t="shared" si="16"/>
        <v>-8.5933911165202748</v>
      </c>
      <c r="Z23" s="3">
        <f t="shared" si="16"/>
        <v>4.6395617593441969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-6.6224991562229607E-2</v>
      </c>
      <c r="K24" s="4" t="str">
        <f t="shared" si="17"/>
        <v/>
      </c>
      <c r="L24" s="4">
        <f t="shared" si="17"/>
        <v>-0.13088616922908003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-0.19792620993426324</v>
      </c>
      <c r="Q24" s="4">
        <f t="shared" si="17"/>
        <v>-4.3359959275262816E-2</v>
      </c>
      <c r="R24" s="4" t="str">
        <f t="shared" si="17"/>
        <v/>
      </c>
      <c r="S24" s="4">
        <f t="shared" si="17"/>
        <v>0.3980205808556363</v>
      </c>
      <c r="T24" s="4" t="str">
        <f t="shared" si="17"/>
        <v/>
      </c>
      <c r="U24" s="4">
        <f t="shared" si="17"/>
        <v>0.16670402439495513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-7.21</v>
      </c>
      <c r="H25" s="3">
        <f>IFERROR(INDEX(D25:G25,COUNT(D25:G25)),"")</f>
        <v>-7.21</v>
      </c>
      <c r="I25" s="3">
        <f t="shared" ref="I25:Z25" si="18">IFERROR(INDEX(I51:I500,MATCH($C$25,$C$51:$C$500,0)),"")</f>
        <v>-21.31</v>
      </c>
      <c r="J25" s="3">
        <f t="shared" si="18"/>
        <v>-26.28</v>
      </c>
      <c r="K25" s="3">
        <f t="shared" si="18"/>
        <v>-16.64</v>
      </c>
      <c r="L25" s="3">
        <f t="shared" si="18"/>
        <v>1.56</v>
      </c>
      <c r="M25" s="3">
        <f t="shared" si="18"/>
        <v>86.8</v>
      </c>
      <c r="N25" s="3">
        <f t="shared" si="18"/>
        <v>-0.04</v>
      </c>
      <c r="O25" s="3">
        <f t="shared" si="18"/>
        <v>-11.49</v>
      </c>
      <c r="P25" s="3">
        <f t="shared" si="18"/>
        <v>-3.17</v>
      </c>
      <c r="Q25" s="3">
        <f t="shared" si="18"/>
        <v>28.79</v>
      </c>
      <c r="R25" s="3">
        <f t="shared" si="18"/>
        <v>1.31</v>
      </c>
      <c r="S25" s="3">
        <f t="shared" si="18"/>
        <v>-94.21</v>
      </c>
      <c r="T25" s="3">
        <f t="shared" si="18"/>
        <v>34.08</v>
      </c>
      <c r="U25" s="3">
        <f t="shared" si="18"/>
        <v>53.76</v>
      </c>
      <c r="V25" s="3">
        <f t="shared" si="18"/>
        <v>16.37</v>
      </c>
      <c r="W25" s="3">
        <f t="shared" si="18"/>
        <v>2.59</v>
      </c>
      <c r="X25" s="3">
        <f t="shared" si="18"/>
        <v>23.62</v>
      </c>
      <c r="Y25" s="3">
        <f t="shared" si="18"/>
        <v>-37.79</v>
      </c>
      <c r="Z25" s="3">
        <f t="shared" si="18"/>
        <v>22.15</v>
      </c>
    </row>
    <row r="26" spans="1:26" ht="15.5" x14ac:dyDescent="0.35">
      <c r="C26" t="s">
        <v>58</v>
      </c>
      <c r="D26" s="4">
        <f>IFERROR(_xlfn.RRI(5,I25,D25),"")</f>
        <v>-0.19486192856685725</v>
      </c>
      <c r="H26" s="4" t="str">
        <f t="shared" ref="H26:Z26" si="19">IFERROR(_xlfn.RRI(5,M25,H25),"")</f>
        <v/>
      </c>
      <c r="I26" s="4">
        <f t="shared" si="19"/>
        <v>2.5099804027347865</v>
      </c>
      <c r="J26" s="4">
        <f t="shared" si="19"/>
        <v>0.1799431039825401</v>
      </c>
      <c r="K26" s="4">
        <f t="shared" si="19"/>
        <v>0.39321715038511296</v>
      </c>
      <c r="L26" s="4">
        <f t="shared" si="19"/>
        <v>-0.44181702416642665</v>
      </c>
      <c r="M26" s="4">
        <f t="shared" si="19"/>
        <v>1.3133944316794706</v>
      </c>
      <c r="N26" s="4">
        <f t="shared" si="19"/>
        <v>-0.78836251228724297</v>
      </c>
      <c r="O26" s="4" t="str">
        <f t="shared" si="19"/>
        <v/>
      </c>
      <c r="P26" s="4" t="str">
        <f t="shared" si="19"/>
        <v/>
      </c>
      <c r="Q26" s="4">
        <f t="shared" si="19"/>
        <v>0.11953737579362733</v>
      </c>
      <c r="R26" s="4">
        <f t="shared" si="19"/>
        <v>-0.12744199670994483</v>
      </c>
      <c r="S26" s="4" t="str">
        <f t="shared" si="19"/>
        <v/>
      </c>
      <c r="T26" s="4" t="str">
        <f t="shared" si="19"/>
        <v/>
      </c>
      <c r="U26" s="4">
        <f t="shared" si="19"/>
        <v>0.19403513393626648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75.452867239285709</v>
      </c>
      <c r="H27" s="3">
        <f t="shared" ref="H27:Z27" si="20">IFERROR(H4/H21,"")</f>
        <v>301.81146895714284</v>
      </c>
      <c r="I27" s="3">
        <f t="shared" si="20"/>
        <v>318.16992878571426</v>
      </c>
      <c r="J27" s="3">
        <f t="shared" si="20"/>
        <v>267.92130612142859</v>
      </c>
      <c r="K27" s="3">
        <f t="shared" si="20"/>
        <v>257.56444714285715</v>
      </c>
      <c r="L27" s="3">
        <f t="shared" si="20"/>
        <v>294.33996918571427</v>
      </c>
      <c r="M27" s="3">
        <f t="shared" si="20"/>
        <v>449.04012397857144</v>
      </c>
      <c r="N27" s="3">
        <f t="shared" si="20"/>
        <v>319.24613748214284</v>
      </c>
      <c r="O27" s="3">
        <f t="shared" si="20"/>
        <v>325.21898071785716</v>
      </c>
      <c r="P27" s="3">
        <f t="shared" si="20"/>
        <v>310.4148618892857</v>
      </c>
      <c r="Q27" s="3">
        <f t="shared" si="20"/>
        <v>405.05255374642854</v>
      </c>
      <c r="R27" s="3">
        <f t="shared" si="20"/>
        <v>354.93581082499998</v>
      </c>
      <c r="S27" s="3">
        <f t="shared" si="20"/>
        <v>655.24802941428572</v>
      </c>
      <c r="T27" s="3">
        <f t="shared" si="20"/>
        <v>735.50941783571432</v>
      </c>
      <c r="U27" s="3">
        <f t="shared" si="20"/>
        <v>707.35497654999995</v>
      </c>
      <c r="V27" s="3">
        <f t="shared" si="20"/>
        <v>677.05181717857147</v>
      </c>
      <c r="W27" s="3">
        <f t="shared" si="20"/>
        <v>625.12416127142853</v>
      </c>
      <c r="X27" s="3">
        <f t="shared" si="20"/>
        <v>577.06893396428575</v>
      </c>
      <c r="Y27" s="3">
        <f t="shared" si="20"/>
        <v>592.93484130714285</v>
      </c>
      <c r="Z27" s="3">
        <f t="shared" si="20"/>
        <v>665.67631577857139</v>
      </c>
    </row>
    <row r="28" spans="1:26" ht="15.5" x14ac:dyDescent="0.35">
      <c r="C28" t="s">
        <v>60</v>
      </c>
      <c r="D28" s="4">
        <f>IFERROR(_xlfn.RRI(5,I27,D27),"")</f>
        <v>-0.25010005213239739</v>
      </c>
      <c r="H28" s="4">
        <f t="shared" ref="H28:Z28" si="21">IFERROR(_xlfn.RRI(5,M27,H27),"")</f>
        <v>-7.638682784873696E-2</v>
      </c>
      <c r="I28" s="4">
        <f t="shared" si="21"/>
        <v>-6.7512975872874303E-4</v>
      </c>
      <c r="J28" s="4">
        <f t="shared" si="21"/>
        <v>-3.8019489376663218E-2</v>
      </c>
      <c r="K28" s="4">
        <f t="shared" si="21"/>
        <v>-3.6639840405039537E-2</v>
      </c>
      <c r="L28" s="4">
        <f t="shared" si="21"/>
        <v>-6.1860173944173535E-2</v>
      </c>
      <c r="M28" s="4">
        <f t="shared" si="21"/>
        <v>4.8158754404014292E-2</v>
      </c>
      <c r="N28" s="4">
        <f t="shared" si="21"/>
        <v>-0.13394796683698773</v>
      </c>
      <c r="O28" s="4">
        <f t="shared" si="21"/>
        <v>-0.15058968768703707</v>
      </c>
      <c r="P28" s="4">
        <f t="shared" si="21"/>
        <v>-0.15187274728183386</v>
      </c>
      <c r="Q28" s="4">
        <f t="shared" si="21"/>
        <v>-9.7644035535432105E-2</v>
      </c>
      <c r="R28" s="4">
        <f t="shared" si="21"/>
        <v>-0.10703033272372431</v>
      </c>
      <c r="S28" s="4">
        <f t="shared" si="21"/>
        <v>2.5736017920055199E-2</v>
      </c>
      <c r="T28" s="4">
        <f t="shared" si="21"/>
        <v>4.4037873691200824E-2</v>
      </c>
      <c r="U28" s="4">
        <f t="shared" si="21"/>
        <v>1.2219877641507004E-2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-0.6616611919286719</v>
      </c>
      <c r="I29" s="4">
        <f t="shared" si="22"/>
        <v>-0.18911719939117208</v>
      </c>
      <c r="J29" s="4">
        <f t="shared" si="22"/>
        <v>0.57932692307692313</v>
      </c>
      <c r="K29" s="4">
        <f t="shared" si="22"/>
        <v>-11.666666666666666</v>
      </c>
      <c r="L29" s="4">
        <f t="shared" si="22"/>
        <v>-0.98202764976958523</v>
      </c>
      <c r="M29" s="4">
        <f t="shared" si="22"/>
        <v>-2171</v>
      </c>
      <c r="N29" s="4">
        <f t="shared" si="22"/>
        <v>-0.99651871192341168</v>
      </c>
      <c r="O29" s="4">
        <f t="shared" si="22"/>
        <v>2.6246056782334386</v>
      </c>
      <c r="P29" s="4">
        <f t="shared" si="22"/>
        <v>-1.110107676276485</v>
      </c>
      <c r="Q29" s="4">
        <f t="shared" si="22"/>
        <v>20.977099236641219</v>
      </c>
      <c r="R29" s="4">
        <f t="shared" si="22"/>
        <v>-1.0139051056151152</v>
      </c>
      <c r="S29" s="4">
        <f t="shared" si="22"/>
        <v>-3.7643779342723005</v>
      </c>
      <c r="T29" s="4">
        <f t="shared" si="22"/>
        <v>-0.3660714285714286</v>
      </c>
      <c r="U29" s="4">
        <f t="shared" si="22"/>
        <v>2.2840562003665239</v>
      </c>
      <c r="V29" s="4">
        <f t="shared" si="22"/>
        <v>5.3204633204633209</v>
      </c>
      <c r="W29" s="4">
        <f t="shared" si="22"/>
        <v>-0.89034716342082987</v>
      </c>
      <c r="X29" s="4">
        <f t="shared" si="22"/>
        <v>-1.6250330775337389</v>
      </c>
      <c r="Y29" s="4">
        <f t="shared" si="22"/>
        <v>-2.7060948081264109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-5.141422349686843E-2</v>
      </c>
      <c r="I30" s="4">
        <f t="shared" si="23"/>
        <v>0.18754993170088441</v>
      </c>
      <c r="J30" s="4">
        <f t="shared" si="23"/>
        <v>4.0210747614662229E-2</v>
      </c>
      <c r="K30" s="4">
        <f t="shared" si="23"/>
        <v>-0.12494233163302924</v>
      </c>
      <c r="L30" s="4">
        <f t="shared" si="23"/>
        <v>-0.34451298788666734</v>
      </c>
      <c r="M30" s="4">
        <f t="shared" si="23"/>
        <v>0.40656399955250416</v>
      </c>
      <c r="N30" s="4">
        <f t="shared" si="23"/>
        <v>-1.8365604684358956E-2</v>
      </c>
      <c r="O30" s="4">
        <f t="shared" si="23"/>
        <v>4.7691398338561446E-2</v>
      </c>
      <c r="P30" s="4">
        <f t="shared" si="23"/>
        <v>-0.23364299516646928</v>
      </c>
      <c r="Q30" s="4">
        <f t="shared" si="23"/>
        <v>0.14119945464206338</v>
      </c>
      <c r="R30" s="4">
        <f t="shared" si="23"/>
        <v>-0.45831838495985922</v>
      </c>
      <c r="S30" s="4">
        <f t="shared" si="23"/>
        <v>-0.10912353598082143</v>
      </c>
      <c r="T30" s="4">
        <f t="shared" si="23"/>
        <v>3.9802422007451939E-2</v>
      </c>
      <c r="U30" s="4">
        <f t="shared" si="23"/>
        <v>4.4757518704710987E-2</v>
      </c>
      <c r="V30" s="4">
        <f t="shared" si="23"/>
        <v>8.3067747376022433E-2</v>
      </c>
      <c r="W30" s="4">
        <f t="shared" si="23"/>
        <v>8.3274673923300957E-2</v>
      </c>
      <c r="X30" s="4">
        <f t="shared" si="23"/>
        <v>-2.6758264547045718E-2</v>
      </c>
      <c r="Y30" s="4">
        <f t="shared" si="23"/>
        <v>-0.10927454191659278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402.01</v>
      </c>
      <c r="H32" s="3">
        <f>IFERROR(INDEX(D32:G32,COUNT(D32:G32)),"")</f>
        <v>402.01</v>
      </c>
      <c r="I32" s="3">
        <f t="shared" ref="I32:Z32" si="24">IFERROR(INDEX(I51:I500,MATCH($C$32,$C$51:$C$500,0)),"")</f>
        <v>409.22</v>
      </c>
      <c r="J32" s="3">
        <f t="shared" si="24"/>
        <v>376.15</v>
      </c>
      <c r="K32" s="3">
        <f t="shared" si="24"/>
        <v>398.45</v>
      </c>
      <c r="L32" s="3">
        <f t="shared" si="24"/>
        <v>414.88</v>
      </c>
      <c r="M32" s="3">
        <f t="shared" si="24"/>
        <v>390.19</v>
      </c>
      <c r="N32" s="3">
        <f t="shared" si="24"/>
        <v>292.64</v>
      </c>
      <c r="O32" s="3">
        <f t="shared" si="24"/>
        <v>316.5</v>
      </c>
      <c r="P32" s="3">
        <f t="shared" si="24"/>
        <v>342.93</v>
      </c>
      <c r="Q32" s="3">
        <f t="shared" si="24"/>
        <v>331.52</v>
      </c>
      <c r="R32" s="3">
        <f t="shared" si="24"/>
        <v>322.5</v>
      </c>
      <c r="S32" s="3">
        <f t="shared" si="24"/>
        <v>676.61</v>
      </c>
      <c r="T32" s="3">
        <f t="shared" si="24"/>
        <v>570.15</v>
      </c>
      <c r="U32" s="3">
        <f t="shared" si="24"/>
        <v>536.05999999999995</v>
      </c>
      <c r="V32" s="3">
        <f t="shared" si="24"/>
        <v>482.3</v>
      </c>
      <c r="W32" s="3">
        <f t="shared" si="24"/>
        <v>465.92</v>
      </c>
      <c r="X32" s="3">
        <f t="shared" si="24"/>
        <v>463.34</v>
      </c>
      <c r="Y32" s="3">
        <f t="shared" si="24"/>
        <v>439.72</v>
      </c>
      <c r="Z32" s="3">
        <f t="shared" si="24"/>
        <v>477.51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0.46</v>
      </c>
      <c r="H33" s="3">
        <f>IFERROR(INDEX(D33:G33,COUNT(D33:G33)),"")</f>
        <v>0.46</v>
      </c>
      <c r="I33" s="3">
        <f t="shared" ref="I33:Z33" si="25">IFERROR(INDEX(I51:I500,MATCH($C$33,$C$51:$C$500,0)),"")</f>
        <v>0.49</v>
      </c>
      <c r="J33" s="3">
        <f t="shared" si="25"/>
        <v>0.35</v>
      </c>
      <c r="K33" s="3">
        <f t="shared" si="25"/>
        <v>0.34</v>
      </c>
      <c r="L33" s="3">
        <f t="shared" si="25"/>
        <v>0.5</v>
      </c>
      <c r="M33" s="3">
        <f t="shared" si="25"/>
        <v>0.74</v>
      </c>
      <c r="N33" s="3">
        <f t="shared" si="25"/>
        <v>0.72</v>
      </c>
      <c r="O33" s="3">
        <f t="shared" si="25"/>
        <v>0.64</v>
      </c>
      <c r="P33" s="3">
        <f t="shared" si="25"/>
        <v>0.83</v>
      </c>
      <c r="Q33" s="3">
        <f t="shared" si="25"/>
        <v>0.52</v>
      </c>
      <c r="R33" s="3">
        <f t="shared" si="25"/>
        <v>0.37</v>
      </c>
      <c r="S33" s="3">
        <f t="shared" si="25"/>
        <v>0.37</v>
      </c>
      <c r="T33" s="3">
        <f t="shared" si="25"/>
        <v>0.47</v>
      </c>
      <c r="U33" s="3">
        <f t="shared" si="25"/>
        <v>0.5</v>
      </c>
      <c r="V33" s="3">
        <f t="shared" si="25"/>
        <v>0.56000000000000005</v>
      </c>
      <c r="W33" s="3">
        <f t="shared" si="25"/>
        <v>0.39</v>
      </c>
      <c r="X33" s="3">
        <f t="shared" si="25"/>
        <v>0.4</v>
      </c>
      <c r="Y33" s="3">
        <f t="shared" si="25"/>
        <v>0.17</v>
      </c>
      <c r="Z33" s="3">
        <f t="shared" si="25"/>
        <v>0.21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-25.66</v>
      </c>
      <c r="H34" s="3">
        <f>IFERROR(INDEX(D34:G34,COUNT(D34:G34)),"")</f>
        <v>-25.66</v>
      </c>
      <c r="I34" s="3">
        <f t="shared" ref="I34:Z34" si="26">IFERROR(INDEX(I51:I500,MATCH($C$34,$C$51:$C$500,0)),"")</f>
        <v>-9.34</v>
      </c>
      <c r="J34" s="3">
        <f t="shared" si="26"/>
        <v>-4.9800000000000004</v>
      </c>
      <c r="K34" s="3">
        <f t="shared" si="26"/>
        <v>-8.11</v>
      </c>
      <c r="L34" s="3">
        <f t="shared" si="26"/>
        <v>132.05000000000001</v>
      </c>
      <c r="M34" s="3">
        <f t="shared" si="26"/>
        <v>3.32</v>
      </c>
      <c r="N34" s="3">
        <f t="shared" si="26"/>
        <v>-5300</v>
      </c>
      <c r="O34" s="3">
        <f t="shared" si="26"/>
        <v>-17.579999999999998</v>
      </c>
      <c r="P34" s="3">
        <f t="shared" si="26"/>
        <v>-89.59</v>
      </c>
      <c r="Q34" s="3">
        <f t="shared" si="26"/>
        <v>5.94</v>
      </c>
      <c r="R34" s="3">
        <f t="shared" si="26"/>
        <v>91.6</v>
      </c>
      <c r="S34" s="3">
        <f t="shared" si="26"/>
        <v>-2.65</v>
      </c>
      <c r="T34" s="3">
        <f t="shared" si="26"/>
        <v>7.86</v>
      </c>
      <c r="U34" s="3">
        <f t="shared" si="26"/>
        <v>5.0199999999999996</v>
      </c>
      <c r="V34" s="3">
        <f t="shared" si="26"/>
        <v>16.489999999999998</v>
      </c>
      <c r="W34" s="3">
        <f t="shared" si="26"/>
        <v>69.5</v>
      </c>
      <c r="X34" s="3">
        <f t="shared" si="26"/>
        <v>7.87</v>
      </c>
      <c r="Y34" s="3">
        <f t="shared" si="26"/>
        <v>-2.0099999999999998</v>
      </c>
      <c r="Z34" s="3">
        <f t="shared" si="26"/>
        <v>4.51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2.42</v>
      </c>
      <c r="H35" s="3">
        <f>IFERROR(INDEX(D35:G35,COUNT(D35:G35)),"")</f>
        <v>2.42</v>
      </c>
      <c r="I35" s="3">
        <f t="shared" ref="I35:Z35" si="27">IFERROR(INDEX(I51:I500,MATCH($C$35,$C$51:$C$500,0)),"")</f>
        <v>0.62</v>
      </c>
      <c r="J35" s="3">
        <f t="shared" si="27"/>
        <v>0.48</v>
      </c>
      <c r="K35" s="3">
        <f t="shared" si="27"/>
        <v>0.52</v>
      </c>
      <c r="L35" s="3">
        <f t="shared" si="27"/>
        <v>0.69</v>
      </c>
      <c r="M35" s="3">
        <f t="shared" si="27"/>
        <v>0.63</v>
      </c>
      <c r="N35" s="3">
        <f t="shared" si="27"/>
        <v>0.65</v>
      </c>
      <c r="O35" s="3">
        <f t="shared" si="27"/>
        <v>0.61</v>
      </c>
      <c r="P35" s="3">
        <f t="shared" si="27"/>
        <v>0.9</v>
      </c>
      <c r="Q35" s="3">
        <f t="shared" si="27"/>
        <v>0.42</v>
      </c>
      <c r="R35" s="3">
        <f t="shared" si="27"/>
        <v>0.33</v>
      </c>
      <c r="S35" s="3">
        <f t="shared" si="27"/>
        <v>0.38</v>
      </c>
      <c r="T35" s="3">
        <f t="shared" si="27"/>
        <v>0.36</v>
      </c>
      <c r="U35" s="3">
        <f t="shared" si="27"/>
        <v>0.38</v>
      </c>
      <c r="V35" s="3">
        <f t="shared" si="27"/>
        <v>0.39</v>
      </c>
      <c r="W35" s="3">
        <f t="shared" si="27"/>
        <v>0.28000000000000003</v>
      </c>
      <c r="X35" s="3">
        <f t="shared" si="27"/>
        <v>0.32</v>
      </c>
      <c r="Y35" s="3">
        <f t="shared" si="27"/>
        <v>0.13</v>
      </c>
      <c r="Z35" s="3">
        <f t="shared" si="27"/>
        <v>0.15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21126802827</v>
      </c>
      <c r="E51" s="5">
        <v>31446806435</v>
      </c>
      <c r="F51" s="5">
        <v>19942741690</v>
      </c>
      <c r="G51" s="5">
        <v>15697617132</v>
      </c>
      <c r="I51" s="5">
        <v>89087580060</v>
      </c>
      <c r="J51" s="5">
        <v>75017965714</v>
      </c>
      <c r="K51" s="5">
        <v>72118045200</v>
      </c>
      <c r="L51" s="5">
        <v>82415191372</v>
      </c>
      <c r="M51" s="5">
        <v>125731234714</v>
      </c>
      <c r="N51" s="5">
        <v>89388918495</v>
      </c>
      <c r="O51" s="5">
        <v>91061314601</v>
      </c>
      <c r="P51" s="5">
        <v>86916161329</v>
      </c>
      <c r="Q51" s="5">
        <v>113414715049</v>
      </c>
      <c r="R51" s="5">
        <v>99382027031</v>
      </c>
      <c r="S51" s="5">
        <v>91734724118</v>
      </c>
      <c r="T51" s="5">
        <v>102971318497</v>
      </c>
      <c r="U51" s="5">
        <v>99029696717</v>
      </c>
      <c r="V51" s="5">
        <v>94787254405</v>
      </c>
      <c r="W51" s="5">
        <v>87517382578</v>
      </c>
      <c r="X51" s="5">
        <v>80789650755</v>
      </c>
      <c r="Y51" s="5">
        <v>83010877783</v>
      </c>
      <c r="Z51" s="5">
        <v>93194684209</v>
      </c>
    </row>
    <row r="52" spans="2:26" ht="15.5" x14ac:dyDescent="0.35">
      <c r="C52" t="s">
        <v>85</v>
      </c>
      <c r="D52" s="5">
        <v>-17591432653</v>
      </c>
      <c r="E52" s="5">
        <v>-23464815933</v>
      </c>
      <c r="F52" s="5">
        <v>-17414808744</v>
      </c>
      <c r="G52" s="5">
        <v>-15098026829</v>
      </c>
      <c r="I52" s="5">
        <v>-74579175849</v>
      </c>
      <c r="J52" s="5">
        <v>-62642585256</v>
      </c>
      <c r="K52" s="5">
        <v>-57889150890</v>
      </c>
      <c r="L52" s="5">
        <v>-63032787541</v>
      </c>
      <c r="M52" s="5">
        <v>-82539572354</v>
      </c>
      <c r="N52" s="5">
        <v>-67029407889</v>
      </c>
      <c r="O52" s="5">
        <v>-76015356585</v>
      </c>
      <c r="P52" s="5">
        <v>-68106230820</v>
      </c>
      <c r="Q52" s="5">
        <v>-84383772346</v>
      </c>
      <c r="R52" s="5">
        <v>-81482795340</v>
      </c>
      <c r="S52" s="5">
        <v>-73336794428</v>
      </c>
      <c r="T52" s="5">
        <v>-82439147507</v>
      </c>
      <c r="U52" s="5">
        <v>-75189903085</v>
      </c>
      <c r="V52" s="5">
        <v>-80258223773</v>
      </c>
      <c r="W52" s="5">
        <v>-75921288205</v>
      </c>
      <c r="X52" s="5">
        <v>-72351990024</v>
      </c>
      <c r="Y52" s="5">
        <v>-76210600166</v>
      </c>
      <c r="Z52" s="5">
        <v>-76423033967</v>
      </c>
    </row>
    <row r="53" spans="2:26" ht="15.5" x14ac:dyDescent="0.35">
      <c r="C53" t="s">
        <v>86</v>
      </c>
      <c r="D53" s="5">
        <v>3535370174</v>
      </c>
      <c r="E53" s="5">
        <v>7981990502</v>
      </c>
      <c r="F53" s="5">
        <v>2527932946</v>
      </c>
      <c r="G53" s="5">
        <v>599590303</v>
      </c>
      <c r="I53" s="5">
        <v>14508404211</v>
      </c>
      <c r="J53" s="5">
        <v>12375380458</v>
      </c>
      <c r="K53" s="5">
        <v>14228894310</v>
      </c>
      <c r="L53" s="5">
        <v>19382403831</v>
      </c>
      <c r="M53" s="5">
        <v>43191662360</v>
      </c>
      <c r="N53" s="5">
        <v>22359510606</v>
      </c>
      <c r="O53" s="5">
        <v>15045958016</v>
      </c>
      <c r="P53" s="5">
        <v>18809930509</v>
      </c>
      <c r="Q53" s="5">
        <v>29030942703</v>
      </c>
      <c r="R53" s="5">
        <v>17899231691</v>
      </c>
      <c r="S53" s="5">
        <v>18397929690</v>
      </c>
      <c r="T53" s="5">
        <v>20532170990</v>
      </c>
      <c r="U53" s="5">
        <v>23839793632</v>
      </c>
      <c r="V53" s="5">
        <v>14529030632</v>
      </c>
      <c r="W53" s="5">
        <v>11596094373</v>
      </c>
      <c r="X53" s="5">
        <v>8437660731</v>
      </c>
      <c r="Y53" s="5">
        <v>6800277617</v>
      </c>
      <c r="Z53" s="5">
        <v>16771650242</v>
      </c>
    </row>
    <row r="54" spans="2:26" ht="15.5" x14ac:dyDescent="0.35">
      <c r="C54" t="s">
        <v>87</v>
      </c>
      <c r="D54" s="5">
        <v>-5592296712</v>
      </c>
      <c r="E54" s="5">
        <v>-5547081437</v>
      </c>
      <c r="F54" s="5">
        <v>-5260033341</v>
      </c>
      <c r="G54" s="5">
        <v>-5245428570</v>
      </c>
      <c r="I54" s="5">
        <v>-21164170153</v>
      </c>
      <c r="J54" s="5">
        <v>-19835003391</v>
      </c>
      <c r="K54" s="5">
        <v>-19079210849</v>
      </c>
      <c r="L54" s="5">
        <v>-18149757740</v>
      </c>
      <c r="M54" s="5">
        <v>-12106468691</v>
      </c>
      <c r="N54" s="5">
        <v>-19991206275</v>
      </c>
      <c r="O54" s="5">
        <v>-18531639791</v>
      </c>
      <c r="P54" s="5">
        <v>-18637443928</v>
      </c>
      <c r="Q54" s="5">
        <v>-17575065864</v>
      </c>
      <c r="R54" s="5">
        <v>-16404823712</v>
      </c>
      <c r="S54" s="5">
        <v>-15569883523</v>
      </c>
      <c r="T54" s="5">
        <v>-14045521703</v>
      </c>
      <c r="U54" s="5">
        <v>-12448890810</v>
      </c>
      <c r="V54" s="5">
        <v>-11408719685</v>
      </c>
      <c r="W54" s="5">
        <v>-11557601122</v>
      </c>
      <c r="X54" s="5">
        <v>-10978086023</v>
      </c>
      <c r="Y54" s="5">
        <v>-10968687374</v>
      </c>
      <c r="Z54" s="5">
        <v>-10399512539</v>
      </c>
    </row>
    <row r="55" spans="2:26" ht="15.5" x14ac:dyDescent="0.35">
      <c r="C55" t="s">
        <v>89</v>
      </c>
      <c r="D55" s="5">
        <v>-413293177</v>
      </c>
      <c r="E55" s="5">
        <v>-547947540</v>
      </c>
      <c r="F55" s="5">
        <v>-233640226</v>
      </c>
      <c r="G55" s="5">
        <v>-386586466</v>
      </c>
      <c r="I55" s="5">
        <v>-1447057285</v>
      </c>
      <c r="J55" s="5">
        <v>-1316714407</v>
      </c>
      <c r="K55" s="5">
        <v>-1146333161</v>
      </c>
      <c r="L55" s="5">
        <v>-1147194241</v>
      </c>
      <c r="M55" s="5">
        <v>-3098027087</v>
      </c>
      <c r="N55" s="5">
        <v>-2597042235</v>
      </c>
      <c r="O55" s="5">
        <v>-1650650922</v>
      </c>
      <c r="P55" s="5">
        <v>-1466038067</v>
      </c>
      <c r="Q55" s="5">
        <v>-2122413737</v>
      </c>
      <c r="R55" s="5">
        <v>-1927424896</v>
      </c>
      <c r="S55" s="5">
        <v>-1621987666</v>
      </c>
      <c r="T55" s="5">
        <v>-1775773595</v>
      </c>
      <c r="U55" s="5">
        <v>-1870395605</v>
      </c>
      <c r="V55" s="5">
        <v>-1825126319</v>
      </c>
      <c r="W55" s="5">
        <v>-1546668403</v>
      </c>
      <c r="X55" s="5">
        <v>-1506721814</v>
      </c>
      <c r="Y55" s="5">
        <v>-1448397130</v>
      </c>
      <c r="Z55" s="5">
        <v>-1570257575</v>
      </c>
    </row>
    <row r="56" spans="2:26" ht="15.5" x14ac:dyDescent="0.35">
      <c r="C56" t="s">
        <v>370</v>
      </c>
      <c r="D56" s="5">
        <v>-5179003535</v>
      </c>
      <c r="E56" s="5">
        <v>-4999133897</v>
      </c>
      <c r="F56" s="5">
        <v>-5026393115</v>
      </c>
      <c r="G56" s="5">
        <v>-4858842104</v>
      </c>
      <c r="I56" s="5">
        <v>-19717112868</v>
      </c>
      <c r="J56" s="5">
        <v>-18518288984</v>
      </c>
      <c r="K56" s="5">
        <v>-17932877688</v>
      </c>
      <c r="L56" s="5">
        <v>-17002563499</v>
      </c>
      <c r="M56" s="5">
        <v>-9008441604</v>
      </c>
      <c r="N56" s="5">
        <v>-17394164040</v>
      </c>
      <c r="O56" s="5">
        <v>-16880988869</v>
      </c>
      <c r="P56" s="5">
        <v>-17171405861</v>
      </c>
      <c r="Q56" s="5">
        <v>-15452652127</v>
      </c>
      <c r="R56" s="5">
        <v>-14477398816</v>
      </c>
      <c r="S56" s="5">
        <v>-13947895857</v>
      </c>
      <c r="T56" s="5">
        <v>-12269748108</v>
      </c>
      <c r="U56" s="5">
        <v>-10578495205</v>
      </c>
      <c r="V56" s="5">
        <v>-9583593366</v>
      </c>
      <c r="W56" s="5">
        <v>-10010932719</v>
      </c>
      <c r="X56" s="5">
        <v>-9471364209</v>
      </c>
      <c r="Y56" s="5">
        <v>-9520290244</v>
      </c>
      <c r="Z56" s="5">
        <v>-8829254964</v>
      </c>
    </row>
    <row r="57" spans="2:26" ht="15.5" x14ac:dyDescent="0.35">
      <c r="C57" t="s">
        <v>90</v>
      </c>
      <c r="D57" s="5">
        <v>-2056926538</v>
      </c>
      <c r="E57" s="5">
        <v>2434909065</v>
      </c>
      <c r="F57" s="5">
        <v>-2732100395</v>
      </c>
      <c r="G57" s="5">
        <v>-4645838267</v>
      </c>
      <c r="I57" s="5">
        <v>-6655765942</v>
      </c>
      <c r="J57" s="5">
        <v>-7459622933</v>
      </c>
      <c r="K57" s="5">
        <v>-4850316539</v>
      </c>
      <c r="L57" s="5">
        <v>1232646091</v>
      </c>
      <c r="M57" s="5">
        <v>31085193669</v>
      </c>
      <c r="N57" s="5">
        <v>2368304331</v>
      </c>
      <c r="O57" s="5">
        <v>-3485681775</v>
      </c>
      <c r="P57" s="5">
        <v>172486581</v>
      </c>
      <c r="Q57" s="5">
        <v>11455876839</v>
      </c>
      <c r="R57" s="5">
        <v>1494407979</v>
      </c>
      <c r="S57" s="5">
        <v>2828046167</v>
      </c>
      <c r="T57" s="5">
        <v>6486649287</v>
      </c>
      <c r="U57" s="5">
        <v>11390902822</v>
      </c>
      <c r="V57" s="5">
        <v>3120310947</v>
      </c>
      <c r="W57" s="5">
        <v>38493251</v>
      </c>
      <c r="X57" s="5">
        <v>-2540425292</v>
      </c>
      <c r="Y57" s="5">
        <v>-4168409757</v>
      </c>
      <c r="Z57" s="5">
        <v>6372137703</v>
      </c>
    </row>
    <row r="58" spans="2:26" ht="15.5" x14ac:dyDescent="0.35">
      <c r="C58" t="s">
        <v>91</v>
      </c>
      <c r="D58" s="5">
        <v>-497807178</v>
      </c>
      <c r="E58" s="5">
        <v>-505585316</v>
      </c>
      <c r="F58" s="5">
        <v>845327778</v>
      </c>
      <c r="G58" s="5">
        <v>-340106025</v>
      </c>
      <c r="I58" s="5">
        <v>-612936679</v>
      </c>
      <c r="J58" s="5">
        <v>-1838748598</v>
      </c>
      <c r="K58" s="5">
        <v>-1035425023</v>
      </c>
      <c r="L58" s="5">
        <v>-679404007</v>
      </c>
      <c r="M58" s="5">
        <v>-830266062</v>
      </c>
      <c r="N58" s="5">
        <v>-1166564280</v>
      </c>
      <c r="O58" s="5">
        <v>-707967458</v>
      </c>
      <c r="P58" s="5">
        <v>-1284908138</v>
      </c>
      <c r="Q58" s="5">
        <v>-817758888</v>
      </c>
      <c r="R58" s="5">
        <v>-916737995</v>
      </c>
      <c r="S58" s="5">
        <v>-117439363</v>
      </c>
      <c r="T58" s="5">
        <v>-158519354</v>
      </c>
      <c r="U58" s="5">
        <v>-1443369952</v>
      </c>
      <c r="V58" s="5">
        <v>-40341542</v>
      </c>
      <c r="W58" s="5">
        <v>542745479</v>
      </c>
      <c r="X58" s="5">
        <v>6867349160</v>
      </c>
      <c r="Y58" s="5">
        <v>232210965</v>
      </c>
      <c r="Z58" s="5">
        <v>348382193</v>
      </c>
    </row>
    <row r="59" spans="2:26" ht="15.5" x14ac:dyDescent="0.35">
      <c r="C59" t="s">
        <v>92</v>
      </c>
      <c r="D59" s="5">
        <v>-177777081</v>
      </c>
      <c r="E59" s="5">
        <v>27691178</v>
      </c>
      <c r="F59" s="5">
        <v>-141412326</v>
      </c>
      <c r="G59" s="5">
        <v>58532805</v>
      </c>
      <c r="I59" s="5">
        <v>-250307332</v>
      </c>
      <c r="J59" s="5">
        <v>-531067646</v>
      </c>
      <c r="K59" s="5">
        <v>-72181041</v>
      </c>
      <c r="L59" s="5">
        <v>162073369</v>
      </c>
      <c r="M59" s="5">
        <v>-237460812</v>
      </c>
      <c r="N59" s="5">
        <v>-412830841</v>
      </c>
      <c r="O59" s="5">
        <v>101197930</v>
      </c>
      <c r="P59" s="5">
        <v>-628390725</v>
      </c>
      <c r="Q59" s="5">
        <v>1811871</v>
      </c>
      <c r="R59" s="5">
        <v>-19108369</v>
      </c>
      <c r="S59" s="5">
        <v>-317183114</v>
      </c>
      <c r="T59" s="5">
        <v>554848452</v>
      </c>
      <c r="U59" s="5">
        <v>-987752312</v>
      </c>
      <c r="V59" s="5">
        <v>202800711</v>
      </c>
      <c r="W59" s="5">
        <v>230362161</v>
      </c>
      <c r="X59" s="5">
        <v>-3247389</v>
      </c>
      <c r="Y59" s="5">
        <v>228943179</v>
      </c>
      <c r="Z59" s="5">
        <v>293734906</v>
      </c>
    </row>
    <row r="60" spans="2:26" ht="15.5" x14ac:dyDescent="0.35">
      <c r="C60" t="s">
        <v>94</v>
      </c>
      <c r="F60" s="5">
        <v>1370250000</v>
      </c>
      <c r="I60" s="5">
        <v>1370250000</v>
      </c>
      <c r="V60" s="5">
        <v>118500000</v>
      </c>
      <c r="Y60" s="5">
        <v>288636364</v>
      </c>
    </row>
    <row r="61" spans="2:26" ht="15.5" x14ac:dyDescent="0.35">
      <c r="C61" t="s">
        <v>93</v>
      </c>
      <c r="D61" s="5">
        <v>7438745</v>
      </c>
      <c r="E61" s="5">
        <v>5416592</v>
      </c>
      <c r="F61" s="5">
        <v>7073768</v>
      </c>
      <c r="G61" s="5">
        <v>6066314</v>
      </c>
      <c r="I61" s="5">
        <v>26354115</v>
      </c>
      <c r="J61" s="5">
        <v>28215698</v>
      </c>
      <c r="K61" s="5">
        <v>39158982</v>
      </c>
      <c r="L61" s="5">
        <v>26711712</v>
      </c>
      <c r="M61" s="5">
        <v>34652391</v>
      </c>
      <c r="N61" s="5">
        <v>96894572</v>
      </c>
      <c r="O61" s="5">
        <v>61377820</v>
      </c>
      <c r="P61" s="5">
        <v>85803124</v>
      </c>
      <c r="Q61" s="5">
        <v>71808862</v>
      </c>
      <c r="R61" s="5">
        <v>48654163</v>
      </c>
      <c r="S61" s="5">
        <v>70024655</v>
      </c>
      <c r="T61" s="5">
        <v>101408090</v>
      </c>
      <c r="U61" s="5">
        <v>109701017</v>
      </c>
      <c r="V61" s="5">
        <v>69031624</v>
      </c>
      <c r="W61" s="5">
        <v>99633167</v>
      </c>
      <c r="X61" s="5">
        <v>52992765</v>
      </c>
      <c r="Y61" s="5">
        <v>37227270</v>
      </c>
      <c r="Z61" s="5">
        <v>19765992</v>
      </c>
    </row>
    <row r="62" spans="2:26" ht="15.5" x14ac:dyDescent="0.35">
      <c r="C62" t="s">
        <v>26</v>
      </c>
      <c r="D62" s="5">
        <v>-327468842</v>
      </c>
      <c r="E62" s="5">
        <v>-538693086</v>
      </c>
      <c r="F62" s="5">
        <v>-390583664</v>
      </c>
      <c r="G62" s="5">
        <v>-404705144</v>
      </c>
      <c r="I62" s="5">
        <v>-1759233462</v>
      </c>
      <c r="J62" s="5">
        <v>-1335896650</v>
      </c>
      <c r="K62" s="5">
        <v>-1005325046</v>
      </c>
      <c r="L62" s="5">
        <v>-994686263</v>
      </c>
      <c r="M62" s="5">
        <v>-602781173</v>
      </c>
      <c r="N62" s="5">
        <v>-596487533</v>
      </c>
      <c r="O62" s="5">
        <v>-652300007</v>
      </c>
      <c r="P62" s="5">
        <v>-742566694</v>
      </c>
      <c r="Q62" s="5">
        <v>-891384262</v>
      </c>
      <c r="R62" s="5">
        <v>-946288728</v>
      </c>
      <c r="S62" s="5">
        <v>-949388878</v>
      </c>
      <c r="T62" s="5">
        <v>-818231648</v>
      </c>
      <c r="U62" s="5">
        <v>-595908528</v>
      </c>
      <c r="V62" s="5">
        <v>-501529372</v>
      </c>
      <c r="W62" s="5">
        <v>-406303102</v>
      </c>
    </row>
    <row r="63" spans="2:26" ht="15.5" x14ac:dyDescent="0.35">
      <c r="C63" t="s">
        <v>95</v>
      </c>
    </row>
    <row r="64" spans="2:26" ht="15.5" x14ac:dyDescent="0.35">
      <c r="C64" t="s">
        <v>96</v>
      </c>
      <c r="D64" s="5">
        <v>-497807178</v>
      </c>
      <c r="E64" s="5">
        <v>-505585316</v>
      </c>
      <c r="F64" s="5">
        <v>845327778</v>
      </c>
      <c r="G64" s="5">
        <v>-340106025</v>
      </c>
      <c r="I64" s="5">
        <v>-612936679</v>
      </c>
      <c r="J64" s="5">
        <v>-1838748598</v>
      </c>
      <c r="K64" s="5">
        <v>-1035425023</v>
      </c>
      <c r="L64" s="5">
        <v>-679404007</v>
      </c>
      <c r="M64" s="5">
        <v>-830266062</v>
      </c>
      <c r="N64" s="5">
        <v>-1166564280</v>
      </c>
      <c r="O64" s="5">
        <v>-707967458</v>
      </c>
      <c r="P64" s="5">
        <v>-1284908138</v>
      </c>
      <c r="Q64" s="5">
        <v>-817758888</v>
      </c>
      <c r="R64" s="5">
        <v>-916737995</v>
      </c>
      <c r="S64" s="5">
        <v>-117439363</v>
      </c>
      <c r="T64" s="5">
        <v>-158519354</v>
      </c>
      <c r="U64" s="5">
        <v>-1443369952</v>
      </c>
      <c r="V64" s="5">
        <v>-40341542</v>
      </c>
      <c r="W64" s="5">
        <v>542745479</v>
      </c>
      <c r="X64" s="5">
        <v>6867349160</v>
      </c>
      <c r="Y64" s="5">
        <v>232210965</v>
      </c>
      <c r="Z64" s="5">
        <v>348382193</v>
      </c>
    </row>
    <row r="65" spans="3:26" ht="15.5" x14ac:dyDescent="0.35">
      <c r="C65" t="s">
        <v>28</v>
      </c>
      <c r="D65" s="5">
        <v>-2554733716</v>
      </c>
      <c r="E65" s="5">
        <v>1929323749</v>
      </c>
      <c r="F65" s="5">
        <v>-1886772617</v>
      </c>
      <c r="G65" s="5">
        <v>-4985944292</v>
      </c>
      <c r="I65" s="5">
        <v>-7268702621</v>
      </c>
      <c r="J65" s="5">
        <v>-9298371531</v>
      </c>
      <c r="K65" s="5">
        <v>-5885741562</v>
      </c>
      <c r="L65" s="5">
        <v>553242084</v>
      </c>
      <c r="M65" s="5">
        <v>30254927607</v>
      </c>
      <c r="N65" s="5">
        <v>1201740051</v>
      </c>
      <c r="O65" s="5">
        <v>-4193649233</v>
      </c>
      <c r="P65" s="5">
        <v>-1112421557</v>
      </c>
      <c r="Q65" s="5">
        <v>10638117951</v>
      </c>
      <c r="R65" s="5">
        <v>577669984</v>
      </c>
      <c r="S65" s="5">
        <v>2710606804</v>
      </c>
      <c r="T65" s="5">
        <v>6328129933</v>
      </c>
      <c r="U65" s="5">
        <v>9947532870</v>
      </c>
      <c r="V65" s="5">
        <v>3079969405</v>
      </c>
      <c r="W65" s="5">
        <v>581238730</v>
      </c>
      <c r="X65" s="5">
        <v>4326923868</v>
      </c>
      <c r="Y65" s="5">
        <v>-3936198792</v>
      </c>
      <c r="Z65" s="5">
        <v>6720519896</v>
      </c>
    </row>
    <row r="66" spans="3:26" ht="15.5" x14ac:dyDescent="0.35">
      <c r="C66" t="s">
        <v>27</v>
      </c>
      <c r="D66" s="5">
        <v>563457485</v>
      </c>
      <c r="E66" s="5">
        <v>-1023455702</v>
      </c>
      <c r="F66" s="5">
        <v>805404018</v>
      </c>
      <c r="G66" s="5">
        <v>1090195770</v>
      </c>
      <c r="I66" s="5">
        <v>1385916092</v>
      </c>
      <c r="J66" s="5">
        <v>2045405469</v>
      </c>
      <c r="K66" s="5">
        <v>1294406214</v>
      </c>
      <c r="L66" s="5">
        <v>-121974042</v>
      </c>
      <c r="M66" s="5">
        <v>-6299180020</v>
      </c>
      <c r="N66" s="5">
        <v>-1212398609</v>
      </c>
      <c r="O66" s="5">
        <v>1021029724</v>
      </c>
      <c r="P66" s="5">
        <v>238678898</v>
      </c>
      <c r="Q66" s="5">
        <v>-2691201837</v>
      </c>
      <c r="R66" s="5">
        <v>-214733321</v>
      </c>
      <c r="S66" s="5">
        <v>-15711490024</v>
      </c>
      <c r="T66" s="5">
        <v>-1624621692</v>
      </c>
      <c r="U66" s="5">
        <v>-2528032152</v>
      </c>
      <c r="V66" s="5">
        <v>-820493911</v>
      </c>
      <c r="W66" s="5">
        <v>-224499266</v>
      </c>
      <c r="X66" s="5">
        <v>-1067224655</v>
      </c>
      <c r="Y66" s="5">
        <v>-1278370940</v>
      </c>
      <c r="Z66" s="5">
        <v>-3663246646</v>
      </c>
    </row>
    <row r="67" spans="3:26" ht="15.5" x14ac:dyDescent="0.35">
      <c r="C67" t="s">
        <v>452</v>
      </c>
      <c r="E67" s="5">
        <v>-418674080</v>
      </c>
      <c r="I67" s="5">
        <v>-418674080</v>
      </c>
      <c r="J67" s="5">
        <v>-253061380</v>
      </c>
      <c r="K67" s="5">
        <v>-389781920</v>
      </c>
      <c r="L67" s="5">
        <v>-1357180660</v>
      </c>
      <c r="M67" s="5">
        <v>-4245290060</v>
      </c>
      <c r="N67" s="5">
        <v>-66139170</v>
      </c>
      <c r="O67" s="5">
        <v>-474503250</v>
      </c>
      <c r="P67" s="5">
        <v>-996933000</v>
      </c>
      <c r="Q67" s="5">
        <v>-1347604250</v>
      </c>
      <c r="R67" s="5">
        <v>-798162000</v>
      </c>
      <c r="S67" s="5">
        <v>-1051905250</v>
      </c>
      <c r="T67" s="5">
        <v>-931239500</v>
      </c>
      <c r="U67" s="5">
        <v>-1810371500</v>
      </c>
      <c r="V67" s="5">
        <v>-908761250</v>
      </c>
      <c r="W67" s="5">
        <v>-439721750</v>
      </c>
      <c r="X67" s="5">
        <v>-337073250</v>
      </c>
    </row>
    <row r="68" spans="3:26" ht="15.5" x14ac:dyDescent="0.35">
      <c r="C68" t="s">
        <v>453</v>
      </c>
      <c r="D68" s="5">
        <v>563457485</v>
      </c>
      <c r="E68" s="5">
        <v>-604781622</v>
      </c>
      <c r="F68" s="5">
        <v>805404018</v>
      </c>
      <c r="G68" s="5">
        <v>1090195770</v>
      </c>
      <c r="I68" s="5">
        <v>1804590172</v>
      </c>
      <c r="J68" s="5">
        <v>2298466849</v>
      </c>
      <c r="K68" s="5">
        <v>1684188134</v>
      </c>
      <c r="L68" s="5">
        <v>1235206618</v>
      </c>
      <c r="M68" s="5">
        <v>-2053889960</v>
      </c>
      <c r="N68" s="5">
        <v>-1146259439</v>
      </c>
      <c r="O68" s="5">
        <v>1495532974</v>
      </c>
      <c r="P68" s="5">
        <v>1235611898</v>
      </c>
      <c r="Q68" s="5">
        <v>-1343597587</v>
      </c>
      <c r="R68" s="5">
        <v>583428679</v>
      </c>
      <c r="S68" s="5">
        <v>-14659584774</v>
      </c>
      <c r="T68" s="5">
        <v>-693382192</v>
      </c>
      <c r="U68" s="5">
        <v>-717660652</v>
      </c>
      <c r="V68" s="5">
        <v>88267339</v>
      </c>
      <c r="W68" s="5">
        <v>215222484</v>
      </c>
      <c r="X68" s="5">
        <v>-730151405</v>
      </c>
      <c r="Y68" s="5">
        <v>-1278370940</v>
      </c>
      <c r="Z68" s="5">
        <v>-3663246646</v>
      </c>
    </row>
    <row r="69" spans="3:26" ht="15.5" x14ac:dyDescent="0.35">
      <c r="C69" t="s">
        <v>454</v>
      </c>
      <c r="D69" s="5">
        <v>563457485</v>
      </c>
      <c r="E69" s="5">
        <v>-1023455702</v>
      </c>
      <c r="F69" s="5">
        <v>805404018</v>
      </c>
      <c r="G69" s="5">
        <v>1090195770</v>
      </c>
      <c r="I69" s="5">
        <v>1385916092</v>
      </c>
      <c r="J69" s="5">
        <v>2045405469</v>
      </c>
      <c r="K69" s="5">
        <v>1294406214</v>
      </c>
      <c r="L69" s="5">
        <v>-121974042</v>
      </c>
      <c r="M69" s="5">
        <v>-6299180020</v>
      </c>
      <c r="N69" s="5">
        <v>-1212398609</v>
      </c>
      <c r="O69" s="5">
        <v>1021029724</v>
      </c>
      <c r="P69" s="5">
        <v>238678898</v>
      </c>
      <c r="Q69" s="5">
        <v>-2691201837</v>
      </c>
      <c r="R69" s="5">
        <v>-214733321</v>
      </c>
      <c r="S69" s="5">
        <v>-15711490024</v>
      </c>
      <c r="T69" s="5">
        <v>-1624621692</v>
      </c>
      <c r="U69" s="5">
        <v>-2528032152</v>
      </c>
      <c r="V69" s="5">
        <v>-820493911</v>
      </c>
      <c r="W69" s="5">
        <v>-224499266</v>
      </c>
      <c r="X69" s="5">
        <v>-1067224655</v>
      </c>
      <c r="Y69" s="5">
        <v>-1278370940</v>
      </c>
      <c r="Z69" s="5">
        <v>-3663246646</v>
      </c>
    </row>
    <row r="70" spans="3:26" ht="15.5" x14ac:dyDescent="0.35">
      <c r="C70" t="s">
        <v>374</v>
      </c>
      <c r="D70" s="5">
        <v>-1991276231</v>
      </c>
      <c r="E70" s="5">
        <v>905868047</v>
      </c>
      <c r="F70" s="5">
        <v>-1081368599</v>
      </c>
      <c r="G70" s="5">
        <v>-3895748522</v>
      </c>
      <c r="I70" s="5">
        <v>-5882786529</v>
      </c>
      <c r="J70" s="5">
        <v>-7252966062</v>
      </c>
      <c r="K70" s="5">
        <v>-4591335348</v>
      </c>
      <c r="L70" s="5">
        <v>431268042</v>
      </c>
      <c r="M70" s="5">
        <v>23955747587</v>
      </c>
      <c r="N70" s="5">
        <v>-10658558</v>
      </c>
      <c r="O70" s="5">
        <v>-3172619509</v>
      </c>
      <c r="P70" s="5">
        <v>-873742659</v>
      </c>
      <c r="Q70" s="5">
        <v>7946916114</v>
      </c>
      <c r="R70" s="5">
        <v>362936663</v>
      </c>
      <c r="S70" s="5">
        <v>-13000883220</v>
      </c>
      <c r="T70" s="5">
        <v>4703508241</v>
      </c>
      <c r="U70" s="5">
        <v>7419500718</v>
      </c>
      <c r="V70" s="5">
        <v>2259475494</v>
      </c>
      <c r="W70" s="5">
        <v>356739464</v>
      </c>
      <c r="X70" s="5">
        <v>3259699213</v>
      </c>
      <c r="Y70" s="5">
        <v>-5214569732</v>
      </c>
      <c r="Z70" s="5">
        <v>3057273250</v>
      </c>
    </row>
    <row r="71" spans="3:26" ht="15.5" x14ac:dyDescent="0.35">
      <c r="C71" t="s">
        <v>1492</v>
      </c>
    </row>
    <row r="72" spans="3:26" ht="15.5" x14ac:dyDescent="0.35">
      <c r="C72" t="s">
        <v>97</v>
      </c>
      <c r="D72" s="5">
        <v>-1991276231</v>
      </c>
      <c r="E72" s="5">
        <v>905868047</v>
      </c>
      <c r="F72" s="5">
        <v>-1081368599</v>
      </c>
      <c r="G72" s="5">
        <v>-3895748522</v>
      </c>
      <c r="I72" s="5">
        <v>-5882786529</v>
      </c>
      <c r="J72" s="5">
        <v>-7252966062</v>
      </c>
      <c r="K72" s="5">
        <v>-4591335348</v>
      </c>
      <c r="L72" s="5">
        <v>431268042</v>
      </c>
      <c r="M72" s="5">
        <v>23955747587</v>
      </c>
      <c r="N72" s="5">
        <v>-10658558</v>
      </c>
      <c r="O72" s="5">
        <v>-3172619509</v>
      </c>
      <c r="P72" s="5">
        <v>-873742659</v>
      </c>
      <c r="Q72" s="5">
        <v>7946916114</v>
      </c>
      <c r="R72" s="5">
        <v>362936663</v>
      </c>
      <c r="S72" s="5">
        <v>-13000883220</v>
      </c>
      <c r="T72" s="5">
        <v>4703508241</v>
      </c>
      <c r="U72" s="5">
        <v>7419500718</v>
      </c>
      <c r="V72" s="5">
        <v>2259475494</v>
      </c>
      <c r="W72" s="5">
        <v>356739464</v>
      </c>
      <c r="X72" s="5">
        <v>3259699213</v>
      </c>
      <c r="Y72" s="5">
        <v>-5214569732</v>
      </c>
      <c r="Z72" s="5">
        <v>3057273250</v>
      </c>
    </row>
    <row r="73" spans="3:26" ht="15.5" x14ac:dyDescent="0.35">
      <c r="C73" t="s">
        <v>98</v>
      </c>
      <c r="E73" s="5">
        <v>15011016734</v>
      </c>
      <c r="I73" s="5">
        <v>15011016734</v>
      </c>
      <c r="J73" s="5">
        <v>1098493871</v>
      </c>
      <c r="K73" s="5">
        <v>56391559</v>
      </c>
      <c r="L73" s="5">
        <v>1113165212</v>
      </c>
      <c r="M73" s="5">
        <v>2966710635</v>
      </c>
      <c r="N73" s="5">
        <v>-6574907529</v>
      </c>
      <c r="O73" s="5">
        <v>-4121942707</v>
      </c>
      <c r="P73" s="5">
        <v>4024905565</v>
      </c>
      <c r="Q73" s="5">
        <v>-5458231593</v>
      </c>
      <c r="R73" s="5">
        <v>-4724789536</v>
      </c>
      <c r="S73" s="5">
        <v>38421243065</v>
      </c>
    </row>
    <row r="74" spans="3:26" ht="15.5" x14ac:dyDescent="0.35">
      <c r="C74" t="s">
        <v>457</v>
      </c>
      <c r="E74" s="5">
        <v>15011016734</v>
      </c>
      <c r="I74" s="5">
        <v>15011016734</v>
      </c>
      <c r="J74" s="5">
        <v>1098493871</v>
      </c>
      <c r="K74" s="5">
        <v>56391559</v>
      </c>
      <c r="L74" s="5">
        <v>1113165212</v>
      </c>
      <c r="M74" s="5">
        <v>2966710635</v>
      </c>
      <c r="N74" s="5">
        <v>-6574907529</v>
      </c>
      <c r="O74" s="5">
        <v>-4121942707</v>
      </c>
      <c r="P74" s="5">
        <v>4024905565</v>
      </c>
      <c r="Q74" s="5">
        <v>-5458231593</v>
      </c>
      <c r="R74" s="5">
        <v>-4724789536</v>
      </c>
      <c r="S74" s="5">
        <v>38421243065</v>
      </c>
    </row>
    <row r="75" spans="3:26" ht="15.5" x14ac:dyDescent="0.35">
      <c r="C75" t="s">
        <v>99</v>
      </c>
      <c r="D75" s="5">
        <v>-1991276231</v>
      </c>
      <c r="E75" s="5">
        <v>15916884781</v>
      </c>
      <c r="F75" s="5">
        <v>-1081368599</v>
      </c>
      <c r="G75" s="5">
        <v>-3895748522</v>
      </c>
      <c r="I75" s="5">
        <v>9128230205</v>
      </c>
      <c r="J75" s="5">
        <v>-6154472191</v>
      </c>
      <c r="K75" s="5">
        <v>-4534943789</v>
      </c>
      <c r="L75" s="5">
        <v>1544433254</v>
      </c>
      <c r="M75" s="5">
        <v>26922458222</v>
      </c>
      <c r="N75" s="5">
        <v>-6585566087</v>
      </c>
      <c r="O75" s="5">
        <v>-7294562216</v>
      </c>
      <c r="P75" s="5">
        <v>3151162906</v>
      </c>
      <c r="Q75" s="5">
        <v>2488684521</v>
      </c>
      <c r="R75" s="5">
        <v>-4361852873</v>
      </c>
      <c r="S75" s="5">
        <v>25420359845</v>
      </c>
      <c r="T75" s="5">
        <v>4703508241</v>
      </c>
      <c r="U75" s="5">
        <v>7419500718</v>
      </c>
      <c r="V75" s="5">
        <v>2259475494</v>
      </c>
      <c r="W75" s="5">
        <v>356739464</v>
      </c>
      <c r="X75" s="5">
        <v>3259699213</v>
      </c>
      <c r="Y75" s="5">
        <v>-5214569732</v>
      </c>
      <c r="Z75" s="5">
        <v>3057273250</v>
      </c>
    </row>
    <row r="76" spans="3:26" ht="15.5" x14ac:dyDescent="0.35">
      <c r="C76" t="s">
        <v>100</v>
      </c>
      <c r="D76" s="5">
        <v>-1991276231</v>
      </c>
      <c r="E76" s="5">
        <v>905868047</v>
      </c>
      <c r="F76" s="5">
        <v>-1081368599</v>
      </c>
      <c r="G76" s="5">
        <v>-3895748522</v>
      </c>
      <c r="I76" s="5">
        <v>-5882786529</v>
      </c>
      <c r="J76" s="5">
        <v>-7252966062</v>
      </c>
      <c r="K76" s="5">
        <v>-4591335348</v>
      </c>
      <c r="L76" s="5">
        <v>431268042</v>
      </c>
      <c r="M76" s="5">
        <v>23955747587</v>
      </c>
      <c r="N76" s="5">
        <v>-10658558</v>
      </c>
      <c r="O76" s="5">
        <v>-3172619509</v>
      </c>
      <c r="P76" s="5">
        <v>-873742659</v>
      </c>
      <c r="Q76" s="5">
        <v>7946916114</v>
      </c>
      <c r="R76" s="5">
        <v>362936663</v>
      </c>
      <c r="S76" s="5">
        <v>-13000883220</v>
      </c>
      <c r="T76" s="5">
        <v>4703508241</v>
      </c>
      <c r="U76" s="5">
        <v>7419500718</v>
      </c>
      <c r="V76" s="5">
        <v>2259475494</v>
      </c>
      <c r="W76" s="5">
        <v>356739464</v>
      </c>
      <c r="X76" s="5">
        <v>3259699213</v>
      </c>
      <c r="Y76" s="5">
        <v>-5214569732</v>
      </c>
      <c r="Z76" s="5">
        <v>3057273250</v>
      </c>
    </row>
    <row r="77" spans="3:26" ht="15.5" x14ac:dyDescent="0.35">
      <c r="C77" t="s">
        <v>7</v>
      </c>
      <c r="D77" s="5">
        <v>-1991276231</v>
      </c>
      <c r="E77" s="5">
        <v>15916884781</v>
      </c>
      <c r="F77" s="5">
        <v>-1081368599</v>
      </c>
      <c r="G77" s="5">
        <v>-3895748522</v>
      </c>
      <c r="I77" s="5">
        <v>9128230205</v>
      </c>
      <c r="J77" s="5">
        <v>-6154472191</v>
      </c>
      <c r="K77" s="5">
        <v>-4534943789</v>
      </c>
      <c r="L77" s="5">
        <v>1544433254</v>
      </c>
      <c r="M77" s="5">
        <v>26922458222</v>
      </c>
      <c r="N77" s="5">
        <v>-6585566087</v>
      </c>
      <c r="O77" s="5">
        <v>-7294562216</v>
      </c>
      <c r="P77" s="5">
        <v>3151162906</v>
      </c>
      <c r="Q77" s="5">
        <v>2488684521</v>
      </c>
      <c r="R77" s="5">
        <v>-4361852873</v>
      </c>
      <c r="S77" s="5">
        <v>25420359845</v>
      </c>
      <c r="T77" s="5">
        <v>4703508241</v>
      </c>
      <c r="U77" s="5">
        <v>7419500718</v>
      </c>
      <c r="V77" s="5">
        <v>2259475494</v>
      </c>
      <c r="W77" s="5">
        <v>356739464</v>
      </c>
      <c r="X77" s="5">
        <v>3259699213</v>
      </c>
      <c r="Y77" s="5">
        <v>-5214569732</v>
      </c>
      <c r="Z77" s="5">
        <v>3057273250</v>
      </c>
    </row>
    <row r="78" spans="3:26" ht="15.5" x14ac:dyDescent="0.35">
      <c r="C78" t="s">
        <v>101</v>
      </c>
      <c r="D78" s="5">
        <v>-1991276231</v>
      </c>
      <c r="E78" s="5">
        <v>905868047</v>
      </c>
      <c r="F78" s="5">
        <v>-1081368599</v>
      </c>
      <c r="G78" s="5">
        <v>-3895748522</v>
      </c>
      <c r="I78" s="5">
        <v>-5882786529</v>
      </c>
      <c r="J78" s="5">
        <v>-7252966062</v>
      </c>
      <c r="K78" s="5">
        <v>-4591335348</v>
      </c>
      <c r="L78" s="5">
        <v>431268042</v>
      </c>
      <c r="M78" s="5">
        <v>23955747587</v>
      </c>
      <c r="N78" s="5">
        <v>-10658558</v>
      </c>
      <c r="O78" s="5">
        <v>-3172619509</v>
      </c>
      <c r="P78" s="5">
        <v>-873742659</v>
      </c>
      <c r="Q78" s="5">
        <v>7946916114</v>
      </c>
      <c r="R78" s="5">
        <v>362936663</v>
      </c>
      <c r="S78" s="5">
        <v>-13000883220</v>
      </c>
      <c r="T78" s="5">
        <v>4703508241</v>
      </c>
      <c r="U78" s="5">
        <v>7419500718</v>
      </c>
      <c r="V78" s="5">
        <v>2259475494</v>
      </c>
      <c r="W78" s="5">
        <v>356739464</v>
      </c>
      <c r="X78" s="5">
        <v>3259699213</v>
      </c>
      <c r="Y78" s="5">
        <v>-5214569732</v>
      </c>
      <c r="Z78" s="5">
        <v>3057273250</v>
      </c>
    </row>
    <row r="79" spans="3:26" ht="15.5" x14ac:dyDescent="0.35">
      <c r="C79" t="s">
        <v>102</v>
      </c>
      <c r="D79" s="5">
        <v>-1991276231</v>
      </c>
      <c r="E79" s="5">
        <v>15916884781</v>
      </c>
      <c r="F79" s="5">
        <v>-1081368599</v>
      </c>
      <c r="G79" s="5">
        <v>-3895748522</v>
      </c>
      <c r="I79" s="5">
        <v>9128230205</v>
      </c>
      <c r="J79" s="5">
        <v>-6154472191</v>
      </c>
      <c r="K79" s="5">
        <v>-4534943789</v>
      </c>
      <c r="L79" s="5">
        <v>1544433254</v>
      </c>
      <c r="M79" s="5">
        <v>26922458222</v>
      </c>
      <c r="N79" s="5">
        <v>-6585566087</v>
      </c>
      <c r="O79" s="5">
        <v>-7294562216</v>
      </c>
      <c r="P79" s="5">
        <v>3151162906</v>
      </c>
      <c r="Q79" s="5">
        <v>2488684521</v>
      </c>
      <c r="R79" s="5">
        <v>-4361852873</v>
      </c>
      <c r="S79" s="5">
        <v>25420359845</v>
      </c>
      <c r="T79" s="5">
        <v>4703508241</v>
      </c>
      <c r="U79" s="5">
        <v>7419500718</v>
      </c>
      <c r="V79" s="5">
        <v>2259475494</v>
      </c>
      <c r="W79" s="5">
        <v>356739464</v>
      </c>
      <c r="X79" s="5">
        <v>3259699213</v>
      </c>
      <c r="Y79" s="5">
        <v>-5214569732</v>
      </c>
      <c r="Z79" s="5">
        <v>3057273250</v>
      </c>
    </row>
    <row r="80" spans="3:26" ht="15.5" x14ac:dyDescent="0.35">
      <c r="C80" t="s">
        <v>103</v>
      </c>
      <c r="D80" s="5">
        <v>-1991276231</v>
      </c>
      <c r="E80" s="5">
        <v>15916884781</v>
      </c>
      <c r="F80" s="5">
        <v>-1081368599</v>
      </c>
      <c r="G80" s="5">
        <v>-3895748522</v>
      </c>
      <c r="I80" s="5">
        <v>9128230205</v>
      </c>
      <c r="J80" s="5">
        <v>-6154472191</v>
      </c>
      <c r="K80" s="5">
        <v>-4534943789</v>
      </c>
      <c r="L80" s="5">
        <v>1544433254</v>
      </c>
      <c r="M80" s="5">
        <v>26922458222</v>
      </c>
      <c r="N80" s="5">
        <v>-6585566087</v>
      </c>
      <c r="O80" s="5">
        <v>-7294562216</v>
      </c>
      <c r="P80" s="5">
        <v>3151162906</v>
      </c>
      <c r="Q80" s="5">
        <v>2488684521</v>
      </c>
      <c r="R80" s="5">
        <v>-4361852873</v>
      </c>
      <c r="S80" s="5">
        <v>25420359845</v>
      </c>
      <c r="T80" s="5">
        <v>4703508241</v>
      </c>
      <c r="U80" s="5">
        <v>7419500718</v>
      </c>
      <c r="V80" s="5">
        <v>2259475494</v>
      </c>
      <c r="W80" s="5">
        <v>356739464</v>
      </c>
      <c r="X80" s="5">
        <v>3259699213</v>
      </c>
      <c r="Y80" s="5">
        <v>-5214569732</v>
      </c>
      <c r="Z80" s="5">
        <v>3057273250</v>
      </c>
    </row>
    <row r="82" spans="2:26" ht="15.5" x14ac:dyDescent="0.35">
      <c r="B82" t="s">
        <v>104</v>
      </c>
      <c r="C82" t="s">
        <v>105</v>
      </c>
    </row>
    <row r="83" spans="2:26" ht="15.5" x14ac:dyDescent="0.35">
      <c r="C83" t="s">
        <v>106</v>
      </c>
    </row>
    <row r="84" spans="2:26" ht="15.5" x14ac:dyDescent="0.35">
      <c r="C84" t="s">
        <v>19</v>
      </c>
      <c r="D84" s="5">
        <v>907816092</v>
      </c>
      <c r="E84" s="5">
        <v>5088504853</v>
      </c>
      <c r="F84" s="5">
        <v>647597346</v>
      </c>
      <c r="G84" s="5">
        <v>1131610967</v>
      </c>
      <c r="I84" s="5">
        <v>5088504853</v>
      </c>
      <c r="J84" s="5">
        <v>4512468438</v>
      </c>
      <c r="K84" s="5">
        <v>5223483559</v>
      </c>
      <c r="L84" s="5">
        <v>7214773572</v>
      </c>
      <c r="M84" s="5">
        <v>10783081957</v>
      </c>
      <c r="N84" s="5">
        <v>10758438929</v>
      </c>
      <c r="O84" s="5">
        <v>8529980624</v>
      </c>
      <c r="P84" s="5">
        <v>5899514704</v>
      </c>
      <c r="Q84" s="5">
        <v>7494021855</v>
      </c>
      <c r="R84" s="5">
        <v>3526064738</v>
      </c>
      <c r="S84" s="5">
        <v>2264143520</v>
      </c>
      <c r="T84" s="5">
        <v>4520594521</v>
      </c>
      <c r="U84" s="5">
        <v>4632638583</v>
      </c>
      <c r="V84" s="5">
        <v>4870033105</v>
      </c>
      <c r="W84" s="5">
        <v>3630533950</v>
      </c>
      <c r="X84" s="5">
        <v>6524739494</v>
      </c>
      <c r="Y84" s="5">
        <v>3135850096</v>
      </c>
      <c r="Z84" s="5">
        <v>1697446006</v>
      </c>
    </row>
    <row r="85" spans="2:26" ht="15.5" x14ac:dyDescent="0.35">
      <c r="C85" t="s">
        <v>110</v>
      </c>
      <c r="D85" s="5">
        <v>11468678375</v>
      </c>
      <c r="E85" s="5">
        <v>16187064916</v>
      </c>
      <c r="F85" s="5">
        <v>9149435097</v>
      </c>
      <c r="G85" s="5">
        <v>8166552467</v>
      </c>
      <c r="I85" s="5">
        <v>16187064916</v>
      </c>
      <c r="J85" s="5">
        <v>12216208231</v>
      </c>
      <c r="K85" s="5">
        <v>12961524468</v>
      </c>
      <c r="L85" s="5">
        <v>18025334715</v>
      </c>
      <c r="M85" s="5">
        <v>20401226880</v>
      </c>
      <c r="N85" s="5">
        <v>16681407726</v>
      </c>
      <c r="O85" s="5">
        <v>12997308419</v>
      </c>
      <c r="P85" s="5">
        <v>16523940445</v>
      </c>
      <c r="Q85" s="5">
        <v>15992752679</v>
      </c>
      <c r="R85" s="5">
        <v>17374100610</v>
      </c>
      <c r="S85" s="5">
        <v>9169136579</v>
      </c>
      <c r="T85" s="5">
        <v>9593155210</v>
      </c>
      <c r="U85" s="5">
        <v>9466908518</v>
      </c>
      <c r="V85" s="5">
        <v>13127488385</v>
      </c>
      <c r="W85" s="5">
        <v>10677868381</v>
      </c>
      <c r="X85" s="5">
        <v>8789165806</v>
      </c>
      <c r="Y85" s="5">
        <v>6439358458</v>
      </c>
      <c r="Z85" s="5">
        <v>9743516410</v>
      </c>
    </row>
    <row r="86" spans="2:26" ht="15.5" x14ac:dyDescent="0.35">
      <c r="C86" t="s">
        <v>107</v>
      </c>
      <c r="D86" s="5">
        <v>262972597</v>
      </c>
      <c r="E86" s="5">
        <v>1862289780</v>
      </c>
      <c r="F86" s="5">
        <v>914292358</v>
      </c>
      <c r="G86" s="5">
        <v>989250595</v>
      </c>
      <c r="I86" s="5">
        <v>1862289780</v>
      </c>
      <c r="J86" s="5">
        <v>145037484</v>
      </c>
      <c r="Z86" s="5">
        <v>280401175</v>
      </c>
    </row>
    <row r="87" spans="2:26" ht="15.5" x14ac:dyDescent="0.35">
      <c r="C87" t="s">
        <v>108</v>
      </c>
      <c r="O87" s="5">
        <v>330803655</v>
      </c>
      <c r="P87" s="5">
        <v>644659808</v>
      </c>
      <c r="Q87" s="5">
        <v>409139990</v>
      </c>
      <c r="R87" s="5">
        <v>487605303</v>
      </c>
      <c r="S87" s="5">
        <v>460609547</v>
      </c>
      <c r="T87" s="5">
        <v>31435100</v>
      </c>
      <c r="U87" s="5">
        <v>57636700</v>
      </c>
      <c r="V87" s="5">
        <v>426352417</v>
      </c>
      <c r="W87" s="5">
        <v>17000000</v>
      </c>
    </row>
    <row r="88" spans="2:26" ht="15.5" x14ac:dyDescent="0.35">
      <c r="C88" t="s">
        <v>111</v>
      </c>
      <c r="D88" s="5">
        <v>11468678375</v>
      </c>
      <c r="E88" s="5">
        <v>16187064916</v>
      </c>
      <c r="F88" s="5">
        <v>9149435097</v>
      </c>
      <c r="G88" s="5">
        <v>8166552467</v>
      </c>
      <c r="I88" s="5">
        <v>16187064916</v>
      </c>
      <c r="J88" s="5">
        <v>12216208231</v>
      </c>
      <c r="K88" s="5">
        <v>12961524468</v>
      </c>
      <c r="L88" s="5">
        <v>18025334715</v>
      </c>
      <c r="M88" s="5">
        <v>20401226880</v>
      </c>
      <c r="N88" s="5">
        <v>16681407726</v>
      </c>
      <c r="O88" s="5">
        <v>12997308419</v>
      </c>
      <c r="P88" s="5">
        <v>16523940445</v>
      </c>
      <c r="Q88" s="5">
        <v>15992752679</v>
      </c>
      <c r="R88" s="5">
        <v>17374100610</v>
      </c>
      <c r="S88" s="5">
        <v>9169136579</v>
      </c>
      <c r="T88" s="5">
        <v>9593155210</v>
      </c>
      <c r="U88" s="5">
        <v>9466908518</v>
      </c>
      <c r="V88" s="5">
        <v>13127488385</v>
      </c>
      <c r="W88" s="5">
        <v>10677868381</v>
      </c>
      <c r="X88" s="5">
        <v>8789165806</v>
      </c>
      <c r="Y88" s="5">
        <v>6439358458</v>
      </c>
      <c r="Z88" s="5">
        <v>9743516410</v>
      </c>
    </row>
    <row r="89" spans="2:26" ht="15.5" x14ac:dyDescent="0.35">
      <c r="C89" t="s">
        <v>112</v>
      </c>
      <c r="D89" s="5">
        <v>42453257</v>
      </c>
      <c r="E89" s="5">
        <v>57640555</v>
      </c>
      <c r="F89" s="5">
        <v>14340599</v>
      </c>
      <c r="G89" s="5">
        <v>98722417</v>
      </c>
      <c r="I89" s="5">
        <v>57640555</v>
      </c>
      <c r="J89" s="5">
        <v>228783524</v>
      </c>
      <c r="K89" s="5">
        <v>180854348</v>
      </c>
      <c r="L89" s="5">
        <v>327092426</v>
      </c>
      <c r="M89" s="5">
        <v>72824332</v>
      </c>
      <c r="N89" s="5">
        <v>525309665</v>
      </c>
      <c r="O89" s="5">
        <v>239155161</v>
      </c>
      <c r="P89" s="5">
        <v>191425304</v>
      </c>
      <c r="Q89" s="5">
        <v>304821475</v>
      </c>
      <c r="R89" s="5">
        <v>510923182</v>
      </c>
      <c r="S89" s="5">
        <v>166148167</v>
      </c>
      <c r="T89" s="5">
        <v>326052063</v>
      </c>
      <c r="U89" s="5">
        <v>226791736</v>
      </c>
      <c r="V89" s="5">
        <v>175135181</v>
      </c>
      <c r="W89" s="5">
        <v>235041142</v>
      </c>
      <c r="X89" s="5">
        <v>61356622</v>
      </c>
      <c r="Y89" s="5">
        <v>10923844012</v>
      </c>
      <c r="Z89" s="5">
        <v>196475860</v>
      </c>
    </row>
    <row r="90" spans="2:26" ht="15.5" x14ac:dyDescent="0.35">
      <c r="C90" t="s">
        <v>114</v>
      </c>
      <c r="D90" s="5">
        <v>132891553220</v>
      </c>
      <c r="E90" s="5">
        <v>132184696626</v>
      </c>
      <c r="F90" s="5">
        <v>134178496542</v>
      </c>
      <c r="G90" s="5">
        <v>131486300732</v>
      </c>
      <c r="I90" s="5">
        <v>132184696626</v>
      </c>
      <c r="J90" s="5">
        <v>127401760828</v>
      </c>
      <c r="K90" s="5">
        <v>113829207278</v>
      </c>
      <c r="L90" s="5">
        <v>106296032155</v>
      </c>
      <c r="M90" s="5">
        <v>97619022529</v>
      </c>
      <c r="N90" s="5">
        <v>72137729888</v>
      </c>
      <c r="O90" s="5">
        <v>290121796</v>
      </c>
      <c r="P90" s="5">
        <v>72296737274</v>
      </c>
      <c r="Q90" s="5">
        <v>63032212909</v>
      </c>
      <c r="R90" s="5">
        <v>55360728016</v>
      </c>
      <c r="S90" s="5">
        <v>57384023808</v>
      </c>
      <c r="T90" s="5">
        <v>47833812926</v>
      </c>
      <c r="U90" s="5">
        <v>49680217136</v>
      </c>
      <c r="V90" s="5">
        <v>40389235653</v>
      </c>
      <c r="W90" s="5">
        <v>40127961349</v>
      </c>
      <c r="X90" s="5">
        <v>36773664192</v>
      </c>
      <c r="Y90" s="5">
        <v>30025124900</v>
      </c>
      <c r="Z90" s="5">
        <v>41039277802</v>
      </c>
    </row>
    <row r="91" spans="2:26" ht="15.5" x14ac:dyDescent="0.35">
      <c r="C91" t="s">
        <v>95</v>
      </c>
      <c r="D91" s="5">
        <v>38653915698</v>
      </c>
      <c r="E91" s="5">
        <v>40645191929</v>
      </c>
      <c r="F91" s="5">
        <v>24728307148</v>
      </c>
      <c r="G91" s="5">
        <v>25809675747</v>
      </c>
      <c r="I91" s="5">
        <v>40645191929</v>
      </c>
      <c r="J91" s="5">
        <v>31516961724</v>
      </c>
      <c r="K91" s="5">
        <v>37671433915</v>
      </c>
      <c r="L91" s="5">
        <v>42206377704</v>
      </c>
      <c r="M91" s="5">
        <v>35391931821</v>
      </c>
      <c r="N91" s="5">
        <v>8469473599</v>
      </c>
      <c r="O91" s="5">
        <v>15055039686</v>
      </c>
      <c r="P91" s="5">
        <v>22349601902</v>
      </c>
      <c r="Q91" s="5">
        <v>19198438996</v>
      </c>
      <c r="R91" s="5">
        <v>16709754475</v>
      </c>
      <c r="S91" s="5">
        <v>21071607348</v>
      </c>
    </row>
    <row r="92" spans="2:26" ht="15.5" x14ac:dyDescent="0.35">
      <c r="C92" t="s">
        <v>115</v>
      </c>
      <c r="D92" s="5">
        <v>148772370564</v>
      </c>
      <c r="E92" s="5">
        <v>154447118427</v>
      </c>
      <c r="F92" s="5">
        <v>146948766757</v>
      </c>
      <c r="G92" s="5">
        <v>144886706745</v>
      </c>
      <c r="I92" s="5">
        <v>154447118427</v>
      </c>
      <c r="J92" s="5">
        <v>146862331404</v>
      </c>
      <c r="K92" s="5">
        <v>135351301564</v>
      </c>
      <c r="L92" s="5">
        <v>135151401586</v>
      </c>
      <c r="M92" s="5">
        <v>136959531732</v>
      </c>
      <c r="N92" s="5">
        <v>102505706556</v>
      </c>
      <c r="O92" s="5">
        <v>95881525044</v>
      </c>
      <c r="P92" s="5">
        <v>97221132552</v>
      </c>
      <c r="Q92" s="5">
        <v>90345642590</v>
      </c>
      <c r="R92" s="5">
        <v>79416740506</v>
      </c>
      <c r="S92" s="5">
        <v>73424766792</v>
      </c>
      <c r="T92" s="5">
        <v>65027601187</v>
      </c>
      <c r="U92" s="5">
        <v>66863972844</v>
      </c>
      <c r="V92" s="5">
        <v>62084354412</v>
      </c>
      <c r="W92" s="5">
        <v>56090130027</v>
      </c>
      <c r="X92" s="5">
        <v>54204141986</v>
      </c>
      <c r="Y92" s="5">
        <v>53830136136</v>
      </c>
      <c r="Z92" s="5">
        <v>55263830950</v>
      </c>
    </row>
    <row r="93" spans="2:26" ht="15.5" x14ac:dyDescent="0.35">
      <c r="C93" t="s">
        <v>116</v>
      </c>
    </row>
    <row r="94" spans="2:26" ht="15.5" x14ac:dyDescent="0.35">
      <c r="C94" t="s">
        <v>117</v>
      </c>
      <c r="D94" s="5">
        <v>14746515157</v>
      </c>
      <c r="E94" s="5">
        <v>14183057672</v>
      </c>
      <c r="F94" s="5">
        <v>14365317845</v>
      </c>
      <c r="G94" s="5">
        <v>13559913827</v>
      </c>
      <c r="I94" s="5">
        <v>14183057672</v>
      </c>
      <c r="J94" s="5">
        <v>11955946051</v>
      </c>
      <c r="K94" s="5">
        <v>9967310807</v>
      </c>
      <c r="L94" s="5">
        <v>8299027984</v>
      </c>
      <c r="M94" s="5">
        <v>8864204860</v>
      </c>
      <c r="N94" s="5">
        <v>10837845266</v>
      </c>
      <c r="O94" s="5">
        <v>12176705502</v>
      </c>
      <c r="P94" s="5">
        <v>9307191626</v>
      </c>
      <c r="Q94" s="5">
        <v>9413214917</v>
      </c>
      <c r="R94" s="5">
        <v>8937401973</v>
      </c>
      <c r="S94" s="5">
        <v>6779043449</v>
      </c>
      <c r="T94" s="5">
        <v>17502657737</v>
      </c>
      <c r="U94" s="5">
        <v>18196039928</v>
      </c>
      <c r="V94" s="5">
        <v>18913700581</v>
      </c>
      <c r="W94" s="5">
        <v>18825433242</v>
      </c>
      <c r="X94" s="5">
        <v>18610210758</v>
      </c>
      <c r="Y94" s="5">
        <v>19340362163</v>
      </c>
      <c r="Z94" s="5">
        <v>20618733103</v>
      </c>
    </row>
    <row r="95" spans="2:26" ht="15.5" x14ac:dyDescent="0.35">
      <c r="C95" t="s">
        <v>118</v>
      </c>
      <c r="D95" s="5">
        <v>45013859154</v>
      </c>
      <c r="E95" s="5">
        <v>45622801668</v>
      </c>
      <c r="F95" s="5">
        <v>29879785554</v>
      </c>
      <c r="G95" s="5">
        <v>30519920074</v>
      </c>
      <c r="I95" s="5">
        <v>45622801668</v>
      </c>
      <c r="J95" s="5">
        <v>31970831525</v>
      </c>
      <c r="K95" s="5">
        <v>30409943115</v>
      </c>
      <c r="L95" s="5">
        <v>33164624870</v>
      </c>
      <c r="M95" s="5">
        <v>35000249922</v>
      </c>
      <c r="N95" s="5">
        <v>37559240817</v>
      </c>
      <c r="O95" s="5">
        <v>40242188749</v>
      </c>
      <c r="P95" s="5">
        <v>43041846123</v>
      </c>
      <c r="Q95" s="5">
        <v>45101494586</v>
      </c>
      <c r="R95" s="5">
        <v>46674790441</v>
      </c>
      <c r="S95" s="5">
        <v>49109501110</v>
      </c>
      <c r="T95" s="5">
        <v>8253323849</v>
      </c>
      <c r="U95" s="5">
        <v>8717131863</v>
      </c>
      <c r="V95" s="5">
        <v>9439337673</v>
      </c>
      <c r="W95" s="5">
        <v>7984973765</v>
      </c>
      <c r="X95" s="5">
        <v>8609278457</v>
      </c>
      <c r="Y95" s="5">
        <v>6377246516</v>
      </c>
      <c r="Z95" s="5">
        <v>5331348180</v>
      </c>
    </row>
    <row r="96" spans="2:26" ht="15.5" x14ac:dyDescent="0.35">
      <c r="C96" t="s">
        <v>509</v>
      </c>
    </row>
    <row r="97" spans="3:26" ht="15.5" x14ac:dyDescent="0.35">
      <c r="C97" t="s">
        <v>376</v>
      </c>
      <c r="D97" s="5">
        <v>4518577465</v>
      </c>
      <c r="E97" s="5">
        <v>4518577465</v>
      </c>
      <c r="F97" s="5">
        <v>4518577465</v>
      </c>
      <c r="G97" s="5">
        <v>4518577465</v>
      </c>
      <c r="I97" s="5">
        <v>4518577465</v>
      </c>
      <c r="J97" s="5">
        <v>4518577465</v>
      </c>
      <c r="K97" s="5">
        <v>4518577465</v>
      </c>
      <c r="L97" s="5">
        <v>4518577465</v>
      </c>
      <c r="M97" s="5">
        <v>4518577465</v>
      </c>
      <c r="N97" s="5">
        <v>4518577465</v>
      </c>
      <c r="O97" s="5">
        <v>4518577465</v>
      </c>
      <c r="P97" s="5">
        <v>4518577465</v>
      </c>
      <c r="Q97" s="5">
        <v>4518577465</v>
      </c>
      <c r="R97" s="5">
        <v>4518577465</v>
      </c>
      <c r="S97" s="5">
        <v>4518577465</v>
      </c>
      <c r="T97" s="5">
        <v>4518577465</v>
      </c>
      <c r="U97" s="5">
        <v>4518577465</v>
      </c>
      <c r="V97" s="5">
        <v>4518577465</v>
      </c>
      <c r="W97" s="5">
        <v>4518577465</v>
      </c>
      <c r="X97" s="5">
        <v>4518577465</v>
      </c>
      <c r="Y97" s="5">
        <v>4518577465</v>
      </c>
      <c r="Z97" s="5">
        <v>4518577465</v>
      </c>
    </row>
    <row r="98" spans="3:26" ht="15.5" x14ac:dyDescent="0.35">
      <c r="C98" t="s">
        <v>120</v>
      </c>
      <c r="D98" s="5">
        <v>65714116863</v>
      </c>
      <c r="E98" s="5">
        <v>65890071445</v>
      </c>
      <c r="F98" s="5">
        <v>50459785057</v>
      </c>
      <c r="G98" s="5">
        <v>50424985113</v>
      </c>
      <c r="I98" s="5">
        <v>65890071445</v>
      </c>
      <c r="J98" s="5">
        <v>50532867894</v>
      </c>
      <c r="K98" s="5">
        <v>44895831387</v>
      </c>
      <c r="L98" s="5">
        <v>46516153333</v>
      </c>
      <c r="M98" s="5">
        <v>50225020954</v>
      </c>
      <c r="N98" s="5">
        <v>54517432556</v>
      </c>
      <c r="O98" s="5">
        <v>56937471716</v>
      </c>
      <c r="P98" s="5">
        <v>56867615214</v>
      </c>
      <c r="Q98" s="5">
        <v>59074367294</v>
      </c>
      <c r="R98" s="5">
        <v>60392394879</v>
      </c>
      <c r="S98" s="5">
        <v>60407122024</v>
      </c>
      <c r="T98" s="5">
        <v>31718143034</v>
      </c>
      <c r="U98" s="5">
        <v>31431749256</v>
      </c>
      <c r="V98" s="5">
        <v>32871615719</v>
      </c>
      <c r="W98" s="5">
        <v>31328984472</v>
      </c>
      <c r="X98" s="5">
        <v>31738066680</v>
      </c>
      <c r="Y98" s="5">
        <v>30446738258</v>
      </c>
      <c r="Z98" s="5">
        <v>30954385217</v>
      </c>
    </row>
    <row r="99" spans="3:26" ht="15.5" x14ac:dyDescent="0.35">
      <c r="C99" t="s">
        <v>121</v>
      </c>
      <c r="D99" s="5">
        <v>214486487427</v>
      </c>
      <c r="E99" s="5">
        <v>220337189872</v>
      </c>
      <c r="F99" s="5">
        <v>197408551814</v>
      </c>
      <c r="G99" s="5">
        <v>195311691858</v>
      </c>
      <c r="I99" s="5">
        <v>220337189872</v>
      </c>
      <c r="J99" s="5">
        <v>197395199298</v>
      </c>
      <c r="K99" s="5">
        <v>180247132951</v>
      </c>
      <c r="L99" s="5">
        <v>181667554919</v>
      </c>
      <c r="M99" s="5">
        <v>187184552686</v>
      </c>
      <c r="N99" s="5">
        <v>157023139112</v>
      </c>
      <c r="O99" s="5">
        <v>152818996760</v>
      </c>
      <c r="P99" s="5">
        <v>154088747766</v>
      </c>
      <c r="Q99" s="5">
        <v>149420009884</v>
      </c>
      <c r="R99" s="5">
        <v>139809135385</v>
      </c>
      <c r="S99" s="5">
        <v>133831888816</v>
      </c>
      <c r="T99" s="5">
        <v>96745744221</v>
      </c>
      <c r="U99" s="5">
        <v>98295722100</v>
      </c>
      <c r="V99" s="5">
        <v>94955970131</v>
      </c>
      <c r="W99" s="5">
        <v>87419114499</v>
      </c>
      <c r="X99" s="5">
        <v>85942208666</v>
      </c>
      <c r="Y99" s="5">
        <v>84276874394</v>
      </c>
      <c r="Z99" s="5">
        <v>86218216167</v>
      </c>
    </row>
    <row r="100" spans="3:26" ht="15.5" x14ac:dyDescent="0.35">
      <c r="C100" t="s">
        <v>122</v>
      </c>
    </row>
    <row r="101" spans="3:26" ht="15.5" x14ac:dyDescent="0.35">
      <c r="C101" t="s">
        <v>123</v>
      </c>
    </row>
    <row r="102" spans="3:26" ht="15.5" x14ac:dyDescent="0.35">
      <c r="C102" t="s">
        <v>124</v>
      </c>
      <c r="D102" s="5">
        <v>20659748118</v>
      </c>
      <c r="E102" s="5">
        <v>39593181962</v>
      </c>
      <c r="F102" s="5">
        <v>36459043283</v>
      </c>
      <c r="G102" s="5">
        <v>34893268953</v>
      </c>
      <c r="I102" s="5">
        <v>39593181962</v>
      </c>
      <c r="J102" s="5">
        <v>34159663366</v>
      </c>
      <c r="K102" s="5">
        <v>16947538561</v>
      </c>
      <c r="L102" s="5">
        <v>20322720561</v>
      </c>
      <c r="M102" s="5">
        <v>27094338108</v>
      </c>
      <c r="N102" s="5">
        <v>13087685422</v>
      </c>
      <c r="O102" s="5">
        <v>12652638345</v>
      </c>
      <c r="P102" s="5">
        <v>15902122815</v>
      </c>
      <c r="Q102" s="5">
        <v>12385069176</v>
      </c>
      <c r="R102" s="5">
        <v>14856909996</v>
      </c>
      <c r="S102" s="5">
        <v>12782596690</v>
      </c>
      <c r="T102" s="5">
        <v>8227166909</v>
      </c>
      <c r="U102" s="5">
        <v>11580043353</v>
      </c>
      <c r="V102" s="5">
        <v>12934399457</v>
      </c>
      <c r="W102" s="5">
        <v>7726190144</v>
      </c>
      <c r="X102" s="5">
        <v>7388959310</v>
      </c>
      <c r="Y102" s="5">
        <v>9730495858</v>
      </c>
      <c r="Z102" s="5">
        <v>8559420128</v>
      </c>
    </row>
    <row r="103" spans="3:26" ht="15.5" x14ac:dyDescent="0.35">
      <c r="C103" t="s">
        <v>785</v>
      </c>
      <c r="D103" s="5">
        <v>2068795962</v>
      </c>
      <c r="E103" s="5">
        <v>16635619720</v>
      </c>
      <c r="F103" s="5">
        <v>15739128000</v>
      </c>
      <c r="G103" s="5">
        <v>16503406800</v>
      </c>
      <c r="I103" s="5">
        <v>16635619720</v>
      </c>
      <c r="J103" s="5">
        <v>20119131500</v>
      </c>
      <c r="K103" s="5">
        <v>10646854400</v>
      </c>
      <c r="L103" s="5">
        <v>12210332400</v>
      </c>
      <c r="M103" s="5">
        <v>13632177500</v>
      </c>
      <c r="N103" s="5">
        <v>5099500000</v>
      </c>
      <c r="O103" s="5">
        <v>4814560698</v>
      </c>
      <c r="P103" s="5">
        <v>10498111260</v>
      </c>
      <c r="Q103" s="5">
        <v>10118087819</v>
      </c>
      <c r="R103" s="5">
        <v>11357019571</v>
      </c>
      <c r="S103" s="5">
        <v>9502473412</v>
      </c>
      <c r="T103" s="5">
        <v>6221264439</v>
      </c>
      <c r="U103" s="5">
        <v>7513928803</v>
      </c>
      <c r="V103" s="5">
        <v>8442613373</v>
      </c>
      <c r="W103" s="5">
        <v>4802112013</v>
      </c>
      <c r="X103" s="5">
        <v>4197078922</v>
      </c>
      <c r="Y103" s="5">
        <v>3915877759</v>
      </c>
      <c r="Z103" s="5">
        <v>3285000000</v>
      </c>
    </row>
    <row r="104" spans="3:26" ht="15.5" x14ac:dyDescent="0.35">
      <c r="C104" t="s">
        <v>127</v>
      </c>
      <c r="X104" s="5">
        <v>1107736001</v>
      </c>
    </row>
    <row r="105" spans="3:26" ht="15.5" x14ac:dyDescent="0.35">
      <c r="C105" t="s">
        <v>128</v>
      </c>
      <c r="D105" s="5">
        <v>2696311839</v>
      </c>
      <c r="E105" s="5">
        <v>6663783973</v>
      </c>
      <c r="F105" s="5">
        <v>8057594566</v>
      </c>
      <c r="G105" s="5">
        <v>5712952065</v>
      </c>
      <c r="I105" s="5">
        <v>6663783973</v>
      </c>
      <c r="J105" s="5">
        <v>5122900469</v>
      </c>
      <c r="K105" s="5">
        <v>894739607</v>
      </c>
      <c r="L105" s="5">
        <v>1619910933</v>
      </c>
      <c r="M105" s="5">
        <v>5347048603</v>
      </c>
      <c r="N105" s="5">
        <v>2566179835</v>
      </c>
      <c r="O105" s="5">
        <v>3353875761</v>
      </c>
      <c r="P105" s="5">
        <v>784743039</v>
      </c>
      <c r="Q105" s="5">
        <v>506592632</v>
      </c>
      <c r="R105" s="5">
        <v>1609950883</v>
      </c>
      <c r="S105" s="5">
        <v>1564194076</v>
      </c>
      <c r="T105" s="5">
        <v>874860248</v>
      </c>
      <c r="U105" s="5">
        <v>2237405606</v>
      </c>
      <c r="V105" s="5">
        <v>2238782361</v>
      </c>
      <c r="W105" s="5">
        <v>1645224513</v>
      </c>
      <c r="X105" s="5">
        <v>1107736001</v>
      </c>
      <c r="Y105" s="5">
        <v>3282114671</v>
      </c>
      <c r="Z105" s="5">
        <v>3426426165</v>
      </c>
    </row>
    <row r="106" spans="3:26" ht="15.5" x14ac:dyDescent="0.35">
      <c r="C106" t="s">
        <v>129</v>
      </c>
      <c r="D106" s="5">
        <v>8307690428</v>
      </c>
      <c r="E106" s="5">
        <v>10210944159</v>
      </c>
      <c r="F106" s="5">
        <v>6376953768</v>
      </c>
      <c r="G106" s="5">
        <v>5789827879</v>
      </c>
      <c r="I106" s="5">
        <v>10210944159</v>
      </c>
      <c r="J106" s="5">
        <v>4156541416</v>
      </c>
      <c r="K106" s="5">
        <v>2110838321</v>
      </c>
      <c r="L106" s="5">
        <v>2354014900</v>
      </c>
      <c r="M106" s="5">
        <v>761050771</v>
      </c>
      <c r="N106" s="5">
        <v>682609723</v>
      </c>
      <c r="X106" s="5">
        <v>102133327</v>
      </c>
      <c r="Y106" s="5">
        <v>738178096</v>
      </c>
      <c r="Z106" s="5">
        <v>482844764</v>
      </c>
    </row>
    <row r="107" spans="3:26" ht="15.5" x14ac:dyDescent="0.35">
      <c r="C107" t="s">
        <v>130</v>
      </c>
      <c r="D107" s="5">
        <v>8307690428</v>
      </c>
      <c r="E107" s="5">
        <v>10210944159</v>
      </c>
      <c r="F107" s="5">
        <v>6376953768</v>
      </c>
      <c r="G107" s="5">
        <v>5789827879</v>
      </c>
      <c r="I107" s="5">
        <v>10210944159</v>
      </c>
      <c r="J107" s="5">
        <v>4156541416</v>
      </c>
      <c r="K107" s="5">
        <v>2110838321</v>
      </c>
      <c r="L107" s="5">
        <v>2354014900</v>
      </c>
      <c r="M107" s="5">
        <v>761050771</v>
      </c>
      <c r="N107" s="5">
        <v>682609723</v>
      </c>
      <c r="O107" s="5">
        <v>330803655</v>
      </c>
      <c r="P107" s="5">
        <v>644659808</v>
      </c>
      <c r="Q107" s="5">
        <v>409139990</v>
      </c>
      <c r="R107" s="5">
        <v>487605303</v>
      </c>
      <c r="S107" s="5">
        <v>460609547</v>
      </c>
      <c r="T107" s="5">
        <v>31435100</v>
      </c>
      <c r="U107" s="5">
        <v>57636700</v>
      </c>
      <c r="V107" s="5">
        <v>426352417</v>
      </c>
      <c r="W107" s="5">
        <v>17000000</v>
      </c>
      <c r="X107" s="5">
        <v>102133327</v>
      </c>
      <c r="Y107" s="5">
        <v>738178096</v>
      </c>
      <c r="Z107" s="5">
        <v>482844764</v>
      </c>
    </row>
    <row r="108" spans="3:26" ht="15.5" x14ac:dyDescent="0.35">
      <c r="C108" t="s">
        <v>661</v>
      </c>
    </row>
    <row r="109" spans="3:26" ht="15.5" x14ac:dyDescent="0.35">
      <c r="C109" t="s">
        <v>563</v>
      </c>
      <c r="V109" s="5">
        <v>174768079</v>
      </c>
    </row>
    <row r="110" spans="3:26" ht="15.5" x14ac:dyDescent="0.35">
      <c r="C110" t="s">
        <v>131</v>
      </c>
      <c r="D110" s="5">
        <v>366593098</v>
      </c>
      <c r="E110" s="5">
        <v>477726485</v>
      </c>
      <c r="F110" s="5">
        <v>329122333</v>
      </c>
      <c r="G110" s="5">
        <v>1037658456</v>
      </c>
      <c r="I110" s="5">
        <v>477726485</v>
      </c>
      <c r="J110" s="5">
        <v>148396427</v>
      </c>
      <c r="K110" s="5">
        <v>452518530</v>
      </c>
      <c r="L110" s="5">
        <v>595017174</v>
      </c>
      <c r="M110" s="5">
        <v>1654456854</v>
      </c>
      <c r="N110" s="5">
        <v>175437326</v>
      </c>
      <c r="O110" s="5">
        <v>571508487</v>
      </c>
      <c r="P110" s="5">
        <v>595005195</v>
      </c>
      <c r="Q110" s="5">
        <v>357103866</v>
      </c>
      <c r="R110" s="5">
        <v>170098803</v>
      </c>
      <c r="S110" s="5">
        <v>421195665</v>
      </c>
      <c r="T110" s="5">
        <v>467354405</v>
      </c>
      <c r="U110" s="5">
        <v>573662658</v>
      </c>
      <c r="V110" s="5">
        <v>407290319</v>
      </c>
      <c r="W110" s="5">
        <v>330340522</v>
      </c>
      <c r="X110" s="5">
        <v>237801998</v>
      </c>
      <c r="Y110" s="5">
        <v>79728145</v>
      </c>
      <c r="Z110" s="5">
        <v>158740252</v>
      </c>
    </row>
    <row r="111" spans="3:26" ht="15.5" x14ac:dyDescent="0.35">
      <c r="C111" t="s">
        <v>132</v>
      </c>
      <c r="D111" s="5">
        <v>4820525080</v>
      </c>
      <c r="E111" s="5">
        <v>4719183701</v>
      </c>
      <c r="F111" s="5">
        <v>4710468406</v>
      </c>
      <c r="G111" s="5">
        <v>4398013588</v>
      </c>
      <c r="I111" s="5">
        <v>4719183701</v>
      </c>
      <c r="J111" s="5">
        <v>3900277608</v>
      </c>
      <c r="K111" s="5">
        <v>2824448504</v>
      </c>
      <c r="L111" s="5">
        <v>2887174117</v>
      </c>
      <c r="M111" s="5">
        <v>4872841915</v>
      </c>
      <c r="N111" s="5">
        <v>3697508995</v>
      </c>
      <c r="O111" s="5">
        <v>3282479485</v>
      </c>
      <c r="P111" s="5">
        <v>2916556622</v>
      </c>
      <c r="Q111" s="5">
        <v>542511914</v>
      </c>
      <c r="R111" s="5">
        <v>648854165</v>
      </c>
      <c r="S111" s="5">
        <v>516508554</v>
      </c>
      <c r="T111" s="5">
        <v>433435876</v>
      </c>
      <c r="U111" s="5">
        <v>455252793</v>
      </c>
      <c r="V111" s="5">
        <v>1036429042</v>
      </c>
      <c r="W111" s="5">
        <v>720790277</v>
      </c>
      <c r="X111" s="5">
        <v>1685739330</v>
      </c>
      <c r="Y111" s="5">
        <v>1590666365</v>
      </c>
      <c r="Z111" s="5">
        <v>757003975</v>
      </c>
    </row>
    <row r="112" spans="3:26" ht="15.5" x14ac:dyDescent="0.35">
      <c r="C112" t="s">
        <v>139</v>
      </c>
      <c r="D112" s="5">
        <v>82872823611</v>
      </c>
      <c r="E112" s="5">
        <v>67798815981</v>
      </c>
      <c r="F112" s="5">
        <v>63921201383</v>
      </c>
      <c r="G112" s="5">
        <v>62308747158</v>
      </c>
      <c r="I112" s="5">
        <v>67798815981</v>
      </c>
      <c r="J112" s="5">
        <v>59418574208</v>
      </c>
      <c r="K112" s="5">
        <v>53328160475</v>
      </c>
      <c r="L112" s="5">
        <v>46838456654</v>
      </c>
      <c r="M112" s="5">
        <v>52398282757</v>
      </c>
      <c r="N112" s="5">
        <v>63165980091</v>
      </c>
      <c r="O112" s="5">
        <v>52811318729</v>
      </c>
      <c r="P112" s="5">
        <v>43537023049</v>
      </c>
      <c r="Q112" s="5">
        <v>45536501712</v>
      </c>
      <c r="R112" s="5">
        <v>35942470914</v>
      </c>
      <c r="S112" s="5">
        <v>27677684778</v>
      </c>
      <c r="T112" s="5">
        <v>9838490468</v>
      </c>
      <c r="U112" s="5">
        <v>12739100144</v>
      </c>
      <c r="V112" s="5">
        <v>15464492789</v>
      </c>
      <c r="W112" s="5">
        <v>15395321964</v>
      </c>
      <c r="X112" s="5">
        <v>14612386429</v>
      </c>
      <c r="Y112" s="5">
        <v>13865214822</v>
      </c>
      <c r="Z112" s="5">
        <v>11763062593</v>
      </c>
    </row>
    <row r="113" spans="2:26" ht="15.5" x14ac:dyDescent="0.35">
      <c r="C113" t="s">
        <v>140</v>
      </c>
      <c r="D113" s="5">
        <v>82872823611</v>
      </c>
      <c r="E113" s="5">
        <v>67798815981</v>
      </c>
      <c r="F113" s="5">
        <v>63921201383</v>
      </c>
      <c r="G113" s="5">
        <v>62308747158</v>
      </c>
      <c r="I113" s="5">
        <v>67798815981</v>
      </c>
      <c r="J113" s="5">
        <v>59418574208</v>
      </c>
      <c r="K113" s="5">
        <v>53328160475</v>
      </c>
      <c r="L113" s="5">
        <v>46838456654</v>
      </c>
      <c r="M113" s="5">
        <v>52398282757</v>
      </c>
      <c r="N113" s="5">
        <v>63165980091</v>
      </c>
      <c r="O113" s="5">
        <v>52811318729</v>
      </c>
      <c r="P113" s="5">
        <v>43537023049</v>
      </c>
      <c r="Q113" s="5">
        <v>45536501712</v>
      </c>
      <c r="R113" s="5">
        <v>35942470914</v>
      </c>
      <c r="S113" s="5">
        <v>27677684778</v>
      </c>
      <c r="T113" s="5">
        <v>9838490468</v>
      </c>
      <c r="U113" s="5">
        <v>12739100144</v>
      </c>
      <c r="V113" s="5">
        <v>15464492789</v>
      </c>
      <c r="W113" s="5">
        <v>15395321964</v>
      </c>
      <c r="X113" s="5">
        <v>14612386429</v>
      </c>
      <c r="Y113" s="5">
        <v>13865214822</v>
      </c>
      <c r="Z113" s="5">
        <v>11763062593</v>
      </c>
    </row>
    <row r="114" spans="2:26" ht="15.5" x14ac:dyDescent="0.35">
      <c r="C114" t="s">
        <v>142</v>
      </c>
      <c r="D114" s="5">
        <v>13573158750</v>
      </c>
      <c r="Y114" s="5">
        <v>940000000</v>
      </c>
    </row>
    <row r="115" spans="2:26" ht="15.5" x14ac:dyDescent="0.35">
      <c r="C115" t="s">
        <v>512</v>
      </c>
      <c r="W115" s="5">
        <v>370042889</v>
      </c>
      <c r="X115" s="5">
        <v>343492000</v>
      </c>
      <c r="Y115" s="5">
        <v>443077039</v>
      </c>
      <c r="Z115" s="5">
        <v>396983377</v>
      </c>
    </row>
    <row r="116" spans="2:26" ht="15.5" x14ac:dyDescent="0.35">
      <c r="C116" t="s">
        <v>147</v>
      </c>
      <c r="D116" s="5">
        <v>103532571729</v>
      </c>
      <c r="E116" s="5">
        <v>107391997943</v>
      </c>
      <c r="F116" s="5">
        <v>100380244666</v>
      </c>
      <c r="G116" s="5">
        <v>97202016111</v>
      </c>
      <c r="I116" s="5">
        <v>107391997943</v>
      </c>
      <c r="J116" s="5">
        <v>93578237574</v>
      </c>
      <c r="K116" s="5">
        <v>70275699036</v>
      </c>
      <c r="L116" s="5">
        <v>67161177215</v>
      </c>
      <c r="M116" s="5">
        <v>79492620865</v>
      </c>
      <c r="N116" s="5">
        <v>76253665513</v>
      </c>
      <c r="O116" s="5">
        <v>65463957074</v>
      </c>
      <c r="P116" s="5">
        <v>59439145864</v>
      </c>
      <c r="Q116" s="5">
        <v>57921570888</v>
      </c>
      <c r="R116" s="5">
        <v>50799380910</v>
      </c>
      <c r="S116" s="5">
        <v>40460281468</v>
      </c>
      <c r="T116" s="5">
        <v>18065657377</v>
      </c>
      <c r="U116" s="5">
        <v>24319143497</v>
      </c>
      <c r="V116" s="5">
        <v>28398892246</v>
      </c>
      <c r="W116" s="5">
        <v>23121512108</v>
      </c>
      <c r="X116" s="5">
        <v>22001345739</v>
      </c>
      <c r="Y116" s="5">
        <v>23595710680</v>
      </c>
      <c r="Z116" s="5">
        <v>20322482721</v>
      </c>
    </row>
    <row r="117" spans="2:26" ht="15.5" x14ac:dyDescent="0.35">
      <c r="C117" t="s">
        <v>148</v>
      </c>
    </row>
    <row r="118" spans="2:26" ht="15.5" x14ac:dyDescent="0.35">
      <c r="C118" t="s">
        <v>149</v>
      </c>
      <c r="D118" s="5">
        <v>69000000000</v>
      </c>
      <c r="E118" s="5">
        <v>69000000000</v>
      </c>
      <c r="F118" s="5">
        <v>69000000000</v>
      </c>
      <c r="G118" s="5">
        <v>69000000000</v>
      </c>
      <c r="I118" s="5">
        <v>69000000000</v>
      </c>
      <c r="J118" s="5">
        <v>69000000000</v>
      </c>
      <c r="K118" s="5">
        <v>69000000000</v>
      </c>
      <c r="L118" s="5">
        <v>69000000000</v>
      </c>
      <c r="M118" s="5">
        <v>69000000000</v>
      </c>
      <c r="N118" s="5">
        <v>69000000000</v>
      </c>
      <c r="O118" s="5">
        <v>69000000000</v>
      </c>
      <c r="P118" s="5">
        <v>69000000000</v>
      </c>
      <c r="Q118" s="5">
        <v>69000000000</v>
      </c>
      <c r="R118" s="5">
        <v>69000000000</v>
      </c>
      <c r="S118" s="5">
        <v>69000000000</v>
      </c>
      <c r="T118" s="5">
        <v>69000000000</v>
      </c>
      <c r="U118" s="5">
        <v>69000000000</v>
      </c>
      <c r="V118" s="5">
        <v>69000000000</v>
      </c>
      <c r="W118" s="5">
        <v>69000000000</v>
      </c>
      <c r="X118" s="5">
        <v>69000000000</v>
      </c>
      <c r="Y118" s="5">
        <v>69000000000</v>
      </c>
      <c r="Z118" s="5">
        <v>69000000000</v>
      </c>
    </row>
    <row r="119" spans="2:26" ht="15.5" x14ac:dyDescent="0.35">
      <c r="C119" t="s">
        <v>151</v>
      </c>
      <c r="D119" s="5">
        <v>3300000000</v>
      </c>
      <c r="E119" s="5">
        <v>3300000000</v>
      </c>
      <c r="F119" s="5">
        <v>3300000000</v>
      </c>
      <c r="G119" s="5">
        <v>3300000000</v>
      </c>
      <c r="I119" s="5">
        <v>3300000000</v>
      </c>
      <c r="J119" s="5">
        <v>3300000000</v>
      </c>
      <c r="K119" s="5">
        <v>3300000000</v>
      </c>
      <c r="L119" s="5">
        <v>3300000000</v>
      </c>
      <c r="M119" s="5">
        <v>3300000000</v>
      </c>
      <c r="N119" s="5">
        <v>3300000000</v>
      </c>
      <c r="O119" s="5">
        <v>3300000000</v>
      </c>
      <c r="P119" s="5">
        <v>3300000000</v>
      </c>
      <c r="Q119" s="5">
        <v>3300000000</v>
      </c>
      <c r="R119" s="5">
        <v>3300000000</v>
      </c>
      <c r="S119" s="5">
        <v>3300000000</v>
      </c>
      <c r="T119" s="5">
        <v>3300000000</v>
      </c>
      <c r="U119" s="5">
        <v>3300000000</v>
      </c>
      <c r="V119" s="5">
        <v>3300000000</v>
      </c>
      <c r="W119" s="5">
        <v>3300000000</v>
      </c>
      <c r="X119" s="5">
        <v>3300000000</v>
      </c>
      <c r="Y119" s="5">
        <v>3300000000</v>
      </c>
      <c r="Z119" s="5">
        <v>3300000000</v>
      </c>
    </row>
    <row r="120" spans="2:26" ht="15.5" x14ac:dyDescent="0.35">
      <c r="C120" t="s">
        <v>152</v>
      </c>
      <c r="T120" s="5">
        <v>6380086844</v>
      </c>
      <c r="U120" s="5">
        <v>1676578603</v>
      </c>
      <c r="V120" s="5">
        <v>-5742922115</v>
      </c>
      <c r="W120" s="5">
        <v>-8002397609</v>
      </c>
      <c r="X120" s="5">
        <v>-8359137073</v>
      </c>
      <c r="Y120" s="5">
        <v>-11618836286</v>
      </c>
      <c r="Z120" s="5">
        <v>-6404266554</v>
      </c>
    </row>
    <row r="121" spans="2:26" ht="15.5" x14ac:dyDescent="0.35">
      <c r="C121" t="s">
        <v>9</v>
      </c>
      <c r="D121" s="5">
        <v>110953915698</v>
      </c>
      <c r="E121" s="5">
        <v>112945191929</v>
      </c>
      <c r="F121" s="5">
        <v>97028307148</v>
      </c>
      <c r="G121" s="5">
        <v>98109675747</v>
      </c>
      <c r="I121" s="5">
        <v>112945191929</v>
      </c>
      <c r="J121" s="5">
        <v>103816961724</v>
      </c>
      <c r="K121" s="5">
        <v>109971433915</v>
      </c>
      <c r="L121" s="5">
        <v>114506377704</v>
      </c>
      <c r="M121" s="5">
        <v>107691931821</v>
      </c>
      <c r="N121" s="5">
        <v>80769473599</v>
      </c>
      <c r="O121" s="5">
        <v>87355039686</v>
      </c>
      <c r="P121" s="5">
        <v>94649601902</v>
      </c>
      <c r="Q121" s="5">
        <v>91498438996</v>
      </c>
      <c r="R121" s="5">
        <v>89009754475</v>
      </c>
      <c r="S121" s="5">
        <v>93371607348</v>
      </c>
      <c r="T121" s="5">
        <v>78680086844</v>
      </c>
      <c r="U121" s="5">
        <v>73976578603</v>
      </c>
      <c r="V121" s="5">
        <v>66557077885</v>
      </c>
      <c r="W121" s="5">
        <v>64297602391</v>
      </c>
      <c r="X121" s="5">
        <v>63940862927</v>
      </c>
      <c r="Y121" s="5">
        <v>60681163714</v>
      </c>
      <c r="Z121" s="5">
        <v>65895733446</v>
      </c>
    </row>
    <row r="122" spans="2:26" ht="15.5" x14ac:dyDescent="0.35">
      <c r="C122" t="s">
        <v>157</v>
      </c>
      <c r="D122" s="5">
        <v>214486487427</v>
      </c>
      <c r="E122" s="5">
        <v>220337189872</v>
      </c>
      <c r="F122" s="5">
        <v>197408551814</v>
      </c>
      <c r="G122" s="5">
        <v>195311691858</v>
      </c>
      <c r="I122" s="5">
        <v>220337189872</v>
      </c>
      <c r="J122" s="5">
        <v>197395199298</v>
      </c>
      <c r="K122" s="5">
        <v>180247132951</v>
      </c>
      <c r="L122" s="5">
        <v>181667554919</v>
      </c>
      <c r="M122" s="5">
        <v>187184552686</v>
      </c>
      <c r="N122" s="5">
        <v>157023139112</v>
      </c>
      <c r="O122" s="5">
        <v>152818996760</v>
      </c>
      <c r="P122" s="5">
        <v>154088747766</v>
      </c>
      <c r="Q122" s="5">
        <v>149420009884</v>
      </c>
      <c r="R122" s="5">
        <v>139809135385</v>
      </c>
      <c r="S122" s="5">
        <v>133831888816</v>
      </c>
      <c r="T122" s="5">
        <v>96745744221</v>
      </c>
      <c r="U122" s="5">
        <v>98295722100</v>
      </c>
      <c r="V122" s="5">
        <v>94955970131</v>
      </c>
      <c r="W122" s="5">
        <v>87419114499</v>
      </c>
      <c r="X122" s="5">
        <v>85942208666</v>
      </c>
      <c r="Y122" s="5">
        <v>84276874394</v>
      </c>
      <c r="Z122" s="5">
        <v>86218216167</v>
      </c>
    </row>
    <row r="123" spans="2:26" ht="15.5" x14ac:dyDescent="0.35">
      <c r="C123" t="s">
        <v>158</v>
      </c>
      <c r="D123" s="5">
        <v>276000000</v>
      </c>
      <c r="E123" s="5">
        <v>276000000</v>
      </c>
      <c r="F123" s="5">
        <v>276000000</v>
      </c>
      <c r="G123" s="5">
        <v>276000000</v>
      </c>
      <c r="I123" s="5">
        <v>276000000</v>
      </c>
      <c r="J123" s="5">
        <v>276000000</v>
      </c>
      <c r="K123" s="5">
        <v>276000000</v>
      </c>
      <c r="L123" s="5">
        <v>276000000</v>
      </c>
      <c r="M123" s="5">
        <v>276000000</v>
      </c>
      <c r="N123" s="5">
        <v>276000000</v>
      </c>
      <c r="O123" s="5">
        <v>276000000</v>
      </c>
      <c r="P123" s="5">
        <v>276000000</v>
      </c>
      <c r="Q123" s="5">
        <v>276000000</v>
      </c>
      <c r="R123" s="5">
        <v>276000000</v>
      </c>
      <c r="S123" s="5">
        <v>138000000</v>
      </c>
      <c r="T123" s="5">
        <v>138000000</v>
      </c>
      <c r="U123" s="5">
        <v>138000000</v>
      </c>
      <c r="V123" s="5">
        <v>138000000</v>
      </c>
      <c r="W123" s="5">
        <v>138000000</v>
      </c>
      <c r="X123" s="5">
        <v>138000000</v>
      </c>
      <c r="Y123" s="5">
        <v>138000000</v>
      </c>
      <c r="Z123" s="5">
        <v>138000000</v>
      </c>
    </row>
    <row r="125" spans="2:26" ht="15.5" x14ac:dyDescent="0.35">
      <c r="B125" t="s">
        <v>159</v>
      </c>
      <c r="C125" t="s">
        <v>160</v>
      </c>
      <c r="D125" s="5">
        <v>-4537840920</v>
      </c>
      <c r="E125" s="5">
        <v>3554669645</v>
      </c>
      <c r="F125" s="5">
        <v>-835172004</v>
      </c>
      <c r="G125" s="5">
        <v>4183943006</v>
      </c>
      <c r="I125" s="5">
        <v>3160013984</v>
      </c>
      <c r="J125" s="5">
        <v>-7659015063</v>
      </c>
      <c r="K125" s="5">
        <v>-396085497</v>
      </c>
      <c r="L125" s="5">
        <v>-732603263</v>
      </c>
      <c r="M125" s="5">
        <v>-8354512918</v>
      </c>
      <c r="N125" s="5">
        <v>2480284170</v>
      </c>
      <c r="O125" s="5">
        <v>8085753907</v>
      </c>
      <c r="P125" s="5">
        <v>-617511629</v>
      </c>
      <c r="Q125" s="5">
        <v>6153235587</v>
      </c>
      <c r="R125" s="5">
        <v>-145945218</v>
      </c>
      <c r="S125" s="5">
        <v>-4125551899</v>
      </c>
      <c r="T125" s="5">
        <v>1212175271</v>
      </c>
      <c r="U125" s="5">
        <v>2302710323</v>
      </c>
      <c r="V125" s="5">
        <v>248174672</v>
      </c>
      <c r="W125" s="5">
        <v>-3385237611</v>
      </c>
      <c r="X125" s="5">
        <v>7293507200</v>
      </c>
      <c r="Y125" s="5">
        <v>989752746</v>
      </c>
      <c r="Z125" s="5">
        <v>-845412093</v>
      </c>
    </row>
    <row r="126" spans="2:26" ht="15.5" x14ac:dyDescent="0.35">
      <c r="C126" t="s">
        <v>161</v>
      </c>
      <c r="D126" s="5">
        <v>25804132248</v>
      </c>
      <c r="E126" s="5">
        <v>24087016028</v>
      </c>
      <c r="F126" s="5">
        <v>18783269480</v>
      </c>
      <c r="G126" s="5">
        <v>20025005904</v>
      </c>
      <c r="I126" s="5">
        <v>85364923632</v>
      </c>
      <c r="J126" s="5">
        <v>75827823326</v>
      </c>
      <c r="K126" s="5">
        <v>77050975816</v>
      </c>
      <c r="L126" s="5">
        <v>85346210364</v>
      </c>
      <c r="M126" s="5">
        <v>121742657160</v>
      </c>
      <c r="N126" s="5">
        <v>85648005732</v>
      </c>
      <c r="O126" s="5">
        <v>93976310898</v>
      </c>
      <c r="P126" s="5">
        <v>86564602026</v>
      </c>
      <c r="Q126" s="5">
        <v>114709830253</v>
      </c>
      <c r="R126" s="5">
        <v>91341723510</v>
      </c>
      <c r="S126" s="5">
        <v>93664713050</v>
      </c>
      <c r="T126" s="5">
        <v>102401944037</v>
      </c>
      <c r="U126" s="5">
        <v>103821796206</v>
      </c>
      <c r="V126" s="5">
        <v>92574669707</v>
      </c>
      <c r="W126" s="5">
        <v>85755025357</v>
      </c>
      <c r="X126" s="5">
        <v>78279192128</v>
      </c>
      <c r="Y126" s="5">
        <v>85665780426</v>
      </c>
      <c r="Z126" s="5">
        <v>92876748409</v>
      </c>
    </row>
    <row r="127" spans="2:26" ht="15.5" x14ac:dyDescent="0.35">
      <c r="C127" t="s">
        <v>461</v>
      </c>
      <c r="U127" s="5">
        <v>-99142170797</v>
      </c>
      <c r="V127" s="5">
        <v>-91594908455</v>
      </c>
      <c r="W127" s="5">
        <v>-88906667349</v>
      </c>
      <c r="X127" s="5">
        <v>-89292940438</v>
      </c>
      <c r="Y127" s="5">
        <v>-83727622002</v>
      </c>
      <c r="Z127" s="5">
        <v>-92097688486</v>
      </c>
    </row>
    <row r="128" spans="2:26" ht="15.5" x14ac:dyDescent="0.35">
      <c r="C128" t="s">
        <v>1700</v>
      </c>
      <c r="D128" s="5">
        <v>-16988805991</v>
      </c>
      <c r="E128" s="5">
        <v>-8226020188</v>
      </c>
      <c r="F128" s="5">
        <v>-7968728735</v>
      </c>
      <c r="G128" s="5">
        <v>-3905695502</v>
      </c>
      <c r="I128" s="5">
        <v>-30515754945</v>
      </c>
      <c r="J128" s="5">
        <v>-36713445906</v>
      </c>
      <c r="K128" s="5">
        <v>-34081163679</v>
      </c>
      <c r="L128" s="5">
        <v>-40426616027</v>
      </c>
      <c r="M128" s="5">
        <v>-82661948291</v>
      </c>
      <c r="N128" s="5">
        <v>-40302065204</v>
      </c>
      <c r="O128" s="5">
        <v>-41721138781</v>
      </c>
      <c r="P128" s="5">
        <v>-42696380362</v>
      </c>
      <c r="Q128" s="5">
        <v>-63967991669</v>
      </c>
      <c r="R128" s="5">
        <v>-52392444350</v>
      </c>
      <c r="S128" s="5">
        <v>-56803423946</v>
      </c>
      <c r="T128" s="5">
        <v>-59685245557</v>
      </c>
    </row>
    <row r="129" spans="3:26" ht="15.5" x14ac:dyDescent="0.35">
      <c r="C129" t="s">
        <v>1908</v>
      </c>
      <c r="D129" s="5">
        <v>-12947279880</v>
      </c>
      <c r="E129" s="5">
        <v>-11661981251</v>
      </c>
      <c r="F129" s="5">
        <v>-11119139178</v>
      </c>
      <c r="G129" s="5">
        <v>-11511098241</v>
      </c>
      <c r="I129" s="5">
        <v>-49538404506</v>
      </c>
      <c r="J129" s="5">
        <v>-45213150506</v>
      </c>
      <c r="K129" s="5">
        <v>-42011281745</v>
      </c>
      <c r="L129" s="5">
        <v>-43328681990</v>
      </c>
      <c r="M129" s="5">
        <v>-46488848005</v>
      </c>
      <c r="N129" s="5">
        <v>-42301297025</v>
      </c>
      <c r="O129" s="5">
        <v>-43043898828</v>
      </c>
      <c r="P129" s="5">
        <v>-42748153220</v>
      </c>
      <c r="Q129" s="5">
        <v>-42456064537</v>
      </c>
      <c r="R129" s="5">
        <v>-38543924893</v>
      </c>
      <c r="S129" s="5">
        <v>-37685532065</v>
      </c>
      <c r="T129" s="5">
        <v>-38276184547</v>
      </c>
    </row>
    <row r="130" spans="3:26" ht="15.5" x14ac:dyDescent="0.35">
      <c r="C130" t="s">
        <v>516</v>
      </c>
      <c r="D130" s="5">
        <v>-29936085871</v>
      </c>
      <c r="E130" s="5">
        <v>-19888001439</v>
      </c>
      <c r="F130" s="5">
        <v>-19087867913</v>
      </c>
      <c r="G130" s="5">
        <v>-15416793743</v>
      </c>
      <c r="I130" s="5">
        <v>-80054159451</v>
      </c>
      <c r="J130" s="5">
        <v>-81926596412</v>
      </c>
      <c r="K130" s="5">
        <v>-76092445424</v>
      </c>
      <c r="L130" s="5">
        <v>-83755298017</v>
      </c>
      <c r="M130" s="5">
        <v>-129150796296</v>
      </c>
      <c r="N130" s="5">
        <v>-82603362229</v>
      </c>
      <c r="O130" s="5">
        <v>-84765037609</v>
      </c>
      <c r="P130" s="5">
        <v>-85444533582</v>
      </c>
      <c r="Q130" s="5">
        <v>-106424056206</v>
      </c>
      <c r="R130" s="5">
        <v>-90936369243</v>
      </c>
      <c r="S130" s="5">
        <v>-94488956011</v>
      </c>
      <c r="T130" s="5">
        <v>-97961430104</v>
      </c>
      <c r="U130" s="5">
        <v>-99142170797</v>
      </c>
      <c r="V130" s="5">
        <v>-91594908455</v>
      </c>
      <c r="W130" s="5">
        <v>-88906667349</v>
      </c>
      <c r="X130" s="5">
        <v>-89292940438</v>
      </c>
      <c r="Y130" s="5">
        <v>-83727622002</v>
      </c>
      <c r="Z130" s="5">
        <v>-92097688486</v>
      </c>
    </row>
    <row r="131" spans="3:26" ht="15.5" x14ac:dyDescent="0.35">
      <c r="C131" t="s">
        <v>594</v>
      </c>
      <c r="D131" s="5">
        <v>-85857200</v>
      </c>
      <c r="E131" s="5">
        <v>-111068450</v>
      </c>
      <c r="F131" s="5">
        <v>-147063675</v>
      </c>
      <c r="G131" s="5">
        <v>-25630325</v>
      </c>
      <c r="I131" s="5">
        <v>-417870850</v>
      </c>
      <c r="J131" s="5">
        <v>-252561025</v>
      </c>
      <c r="K131" s="5">
        <v>-388449825</v>
      </c>
      <c r="L131" s="5">
        <v>-1355541059</v>
      </c>
      <c r="M131" s="5">
        <v>-378245000</v>
      </c>
      <c r="N131" s="5">
        <v>-64766372</v>
      </c>
      <c r="O131" s="5">
        <v>-473219375</v>
      </c>
      <c r="P131" s="5">
        <v>-995013379</v>
      </c>
      <c r="Q131" s="5">
        <v>-1241154198</v>
      </c>
      <c r="R131" s="5">
        <v>-797178295</v>
      </c>
      <c r="S131" s="5">
        <v>-2351920060</v>
      </c>
      <c r="T131" s="5">
        <v>-2410107014</v>
      </c>
      <c r="U131" s="5">
        <v>-1781006558</v>
      </c>
      <c r="V131" s="5">
        <v>-230057208</v>
      </c>
      <c r="W131" s="5">
        <v>-1155113070</v>
      </c>
      <c r="X131" s="5">
        <v>-531593756</v>
      </c>
      <c r="Y131" s="5">
        <v>-1049044535</v>
      </c>
      <c r="Z131" s="5">
        <v>-1883634581</v>
      </c>
    </row>
    <row r="132" spans="3:26" ht="15.5" x14ac:dyDescent="0.35">
      <c r="C132" t="s">
        <v>595</v>
      </c>
      <c r="D132" s="5">
        <v>-327468842</v>
      </c>
      <c r="E132" s="5">
        <v>-538693086</v>
      </c>
      <c r="F132" s="5">
        <v>-390583664</v>
      </c>
      <c r="G132" s="5">
        <v>-404705144</v>
      </c>
      <c r="I132" s="5">
        <v>-1759233462</v>
      </c>
      <c r="J132" s="5">
        <v>-1335896650</v>
      </c>
      <c r="K132" s="5">
        <v>-1005325046</v>
      </c>
      <c r="L132" s="5">
        <v>-994686263</v>
      </c>
      <c r="M132" s="5">
        <v>-602781173</v>
      </c>
      <c r="N132" s="5">
        <v>-596487533</v>
      </c>
      <c r="O132" s="5">
        <v>-652300007</v>
      </c>
      <c r="P132" s="5">
        <v>-742566694</v>
      </c>
      <c r="Q132" s="5">
        <v>-891384262</v>
      </c>
      <c r="R132" s="5">
        <v>-946288728</v>
      </c>
      <c r="S132" s="5">
        <v>-949388878</v>
      </c>
      <c r="T132" s="5">
        <v>-818231648</v>
      </c>
      <c r="U132" s="5">
        <v>-595908528</v>
      </c>
      <c r="V132" s="5">
        <v>-501529372</v>
      </c>
      <c r="W132" s="5">
        <v>-406303102</v>
      </c>
      <c r="X132" s="5">
        <v>-403262846</v>
      </c>
      <c r="Y132" s="5">
        <v>-65096809</v>
      </c>
      <c r="Z132" s="5">
        <v>-52913263</v>
      </c>
    </row>
    <row r="133" spans="3:26" ht="15.5" x14ac:dyDescent="0.35">
      <c r="C133" t="s">
        <v>169</v>
      </c>
      <c r="D133" s="5">
        <v>7438745</v>
      </c>
      <c r="E133" s="5">
        <v>5416592</v>
      </c>
      <c r="F133" s="5">
        <v>7073768</v>
      </c>
      <c r="G133" s="5">
        <v>6066314</v>
      </c>
      <c r="I133" s="5">
        <v>26354115</v>
      </c>
      <c r="J133" s="5">
        <v>28215698</v>
      </c>
      <c r="K133" s="5">
        <v>39158982</v>
      </c>
      <c r="L133" s="5">
        <v>26711712</v>
      </c>
      <c r="M133" s="5">
        <v>34652391</v>
      </c>
      <c r="N133" s="5">
        <v>96894572</v>
      </c>
    </row>
    <row r="134" spans="3:26" ht="15.5" x14ac:dyDescent="0.35">
      <c r="C134" t="s">
        <v>1909</v>
      </c>
      <c r="W134" s="5">
        <v>599369085</v>
      </c>
      <c r="X134" s="5">
        <v>17927481868</v>
      </c>
    </row>
    <row r="135" spans="3:26" ht="15.5" x14ac:dyDescent="0.35">
      <c r="C135" t="s">
        <v>385</v>
      </c>
      <c r="R135" s="5">
        <v>1192167538</v>
      </c>
      <c r="W135" s="5">
        <v>728451468</v>
      </c>
      <c r="X135" s="5">
        <v>1314630244</v>
      </c>
      <c r="Y135" s="5">
        <v>165735666</v>
      </c>
      <c r="Z135" s="5">
        <v>312075828</v>
      </c>
    </row>
    <row r="136" spans="3:26" ht="15.5" x14ac:dyDescent="0.35">
      <c r="C136" t="s">
        <v>172</v>
      </c>
      <c r="D136" s="5">
        <v>350570200</v>
      </c>
      <c r="E136" s="5">
        <v>847229040</v>
      </c>
      <c r="F136" s="5">
        <v>-925212900</v>
      </c>
      <c r="G136" s="5">
        <v>-4367032350</v>
      </c>
      <c r="I136" s="5">
        <v>-3829134060</v>
      </c>
      <c r="J136" s="5">
        <v>9035812650</v>
      </c>
      <c r="K136" s="5">
        <v>-1574431600</v>
      </c>
      <c r="L136" s="5">
        <v>-2137978000</v>
      </c>
      <c r="M136" s="5">
        <v>8600093000</v>
      </c>
      <c r="N136" s="5">
        <v>-109267480</v>
      </c>
      <c r="O136" s="5">
        <v>-5453334800</v>
      </c>
      <c r="P136" s="5">
        <v>-416462899</v>
      </c>
      <c r="Q136" s="5">
        <v>-1296993788</v>
      </c>
      <c r="R136" s="5">
        <v>2097685491</v>
      </c>
      <c r="S136" s="5">
        <v>2598737752</v>
      </c>
      <c r="T136" s="5">
        <v>-959564780</v>
      </c>
      <c r="U136" s="5">
        <v>-2934150897</v>
      </c>
      <c r="V136" s="5">
        <v>3068348723</v>
      </c>
      <c r="W136" s="5">
        <v>620777350</v>
      </c>
      <c r="X136" s="5">
        <v>-621465624</v>
      </c>
      <c r="Y136" s="5">
        <v>2321971421</v>
      </c>
      <c r="Z136" s="5">
        <v>1822027299</v>
      </c>
    </row>
    <row r="137" spans="3:26" ht="15.5" x14ac:dyDescent="0.35">
      <c r="C137" t="s">
        <v>173</v>
      </c>
      <c r="D137" s="5">
        <v>-3627488</v>
      </c>
      <c r="E137" s="5">
        <v>-2000000</v>
      </c>
      <c r="F137" s="5">
        <v>1243215000</v>
      </c>
      <c r="G137" s="5">
        <v>-17212269</v>
      </c>
      <c r="I137" s="5">
        <v>1160525609</v>
      </c>
      <c r="J137" s="5">
        <v>-2157339390</v>
      </c>
      <c r="K137" s="5">
        <v>-29922000</v>
      </c>
      <c r="L137" s="5">
        <v>-961282892</v>
      </c>
      <c r="M137" s="5">
        <v>-196524200</v>
      </c>
      <c r="N137" s="5">
        <v>-95280358</v>
      </c>
      <c r="O137" s="5">
        <v>63817820</v>
      </c>
      <c r="P137" s="5">
        <v>-643386856</v>
      </c>
      <c r="Q137" s="5">
        <v>-899946723</v>
      </c>
      <c r="R137" s="5">
        <v>-538817382</v>
      </c>
      <c r="S137" s="5">
        <v>-1044824889</v>
      </c>
      <c r="T137" s="5">
        <v>-423834680</v>
      </c>
      <c r="U137" s="5">
        <v>-233334278</v>
      </c>
      <c r="V137" s="5">
        <v>-2270974047</v>
      </c>
      <c r="W137" s="5">
        <v>-214843744</v>
      </c>
      <c r="X137" s="5">
        <v>-3161243193</v>
      </c>
      <c r="Y137" s="5">
        <v>-1502188330</v>
      </c>
      <c r="Z137" s="5">
        <v>-125006009</v>
      </c>
    </row>
    <row r="138" spans="3:26" ht="15.5" x14ac:dyDescent="0.35">
      <c r="C138" t="s">
        <v>464</v>
      </c>
      <c r="O138" s="5">
        <v>61377820</v>
      </c>
      <c r="P138" s="5">
        <v>85803124</v>
      </c>
      <c r="Q138" s="5">
        <v>71808862</v>
      </c>
      <c r="R138" s="5">
        <v>48654163</v>
      </c>
      <c r="S138" s="5">
        <v>70024655</v>
      </c>
      <c r="T138" s="5">
        <v>101408090</v>
      </c>
      <c r="U138" s="5">
        <v>109701017</v>
      </c>
      <c r="V138" s="5">
        <v>69031624</v>
      </c>
      <c r="W138" s="5">
        <v>99633167</v>
      </c>
      <c r="X138" s="5">
        <v>52992765</v>
      </c>
      <c r="Y138" s="5">
        <v>37227270</v>
      </c>
      <c r="Z138" s="5">
        <v>19765992</v>
      </c>
    </row>
    <row r="139" spans="3:26" ht="15.5" x14ac:dyDescent="0.35">
      <c r="C139" t="s">
        <v>1910</v>
      </c>
      <c r="F139" s="5">
        <v>1370250000</v>
      </c>
      <c r="I139" s="5">
        <v>1370250000</v>
      </c>
      <c r="O139" s="5">
        <v>10000000</v>
      </c>
      <c r="V139" s="5">
        <v>118500000</v>
      </c>
      <c r="Y139" s="5">
        <v>288636364</v>
      </c>
    </row>
    <row r="140" spans="3:26" ht="15.5" x14ac:dyDescent="0.35">
      <c r="C140" t="s">
        <v>795</v>
      </c>
    </row>
    <row r="141" spans="3:26" ht="15.5" x14ac:dyDescent="0.35">
      <c r="C141" t="s">
        <v>360</v>
      </c>
    </row>
    <row r="142" spans="3:26" ht="15.5" x14ac:dyDescent="0.35">
      <c r="C142" t="s">
        <v>652</v>
      </c>
      <c r="Q142" s="5">
        <v>-41080326</v>
      </c>
      <c r="R142" s="5">
        <v>-261625000</v>
      </c>
    </row>
    <row r="143" spans="3:26" ht="15.5" x14ac:dyDescent="0.35">
      <c r="C143" t="s">
        <v>174</v>
      </c>
      <c r="D143" s="5">
        <v>-3627488</v>
      </c>
      <c r="E143" s="5">
        <v>-2000000</v>
      </c>
      <c r="F143" s="5">
        <v>-127035000</v>
      </c>
      <c r="G143" s="5">
        <v>-17212269</v>
      </c>
      <c r="I143" s="5">
        <v>-209724391</v>
      </c>
      <c r="J143" s="5">
        <v>-2157339390</v>
      </c>
      <c r="K143" s="5">
        <v>-29922000</v>
      </c>
      <c r="L143" s="5">
        <v>-961282892</v>
      </c>
      <c r="M143" s="5">
        <v>-196524200</v>
      </c>
      <c r="N143" s="5">
        <v>-95280358</v>
      </c>
      <c r="O143" s="5">
        <v>-7560000</v>
      </c>
      <c r="P143" s="5">
        <v>-729189980</v>
      </c>
      <c r="Q143" s="5">
        <v>-930675259</v>
      </c>
      <c r="R143" s="5">
        <v>-325846545</v>
      </c>
      <c r="S143" s="5">
        <v>-1114849544</v>
      </c>
      <c r="T143" s="5">
        <v>-525242770</v>
      </c>
      <c r="U143" s="5">
        <v>-343035295</v>
      </c>
      <c r="V143" s="5">
        <v>-2458505671</v>
      </c>
      <c r="W143" s="5">
        <v>-314476911</v>
      </c>
      <c r="X143" s="5">
        <v>-3214235958</v>
      </c>
      <c r="Y143" s="5">
        <v>-1828051964</v>
      </c>
      <c r="Z143" s="5">
        <v>-144772001</v>
      </c>
    </row>
    <row r="144" spans="3:26" ht="15.5" x14ac:dyDescent="0.35">
      <c r="C144" t="s">
        <v>191</v>
      </c>
      <c r="D144" s="5">
        <v>350570200</v>
      </c>
      <c r="E144" s="5">
        <v>847229040</v>
      </c>
      <c r="F144" s="5">
        <v>-925212900</v>
      </c>
      <c r="G144" s="5">
        <v>-4367032350</v>
      </c>
      <c r="I144" s="5">
        <v>-3829134060</v>
      </c>
      <c r="J144" s="5">
        <v>9035812650</v>
      </c>
      <c r="K144" s="5">
        <v>-1574431600</v>
      </c>
      <c r="L144" s="5">
        <v>-2137978000</v>
      </c>
      <c r="M144" s="5">
        <v>8600093000</v>
      </c>
      <c r="N144" s="5">
        <v>-109267480</v>
      </c>
      <c r="O144" s="5">
        <v>-5453334800</v>
      </c>
      <c r="P144" s="5">
        <v>-416462899</v>
      </c>
      <c r="Q144" s="5">
        <v>-1296993788</v>
      </c>
      <c r="R144" s="5">
        <v>2097685491</v>
      </c>
      <c r="S144" s="5">
        <v>2598737752</v>
      </c>
      <c r="T144" s="5">
        <v>-959564780</v>
      </c>
      <c r="U144" s="5">
        <v>-2934150897</v>
      </c>
      <c r="V144" s="5">
        <v>3068348723</v>
      </c>
      <c r="W144" s="5">
        <v>620777350</v>
      </c>
      <c r="X144" s="5">
        <v>-621465624</v>
      </c>
      <c r="Y144" s="5">
        <v>2321971421</v>
      </c>
      <c r="Z144" s="5">
        <v>1822027299</v>
      </c>
    </row>
    <row r="145" spans="2:26" ht="15.5" x14ac:dyDescent="0.35">
      <c r="C145" t="s">
        <v>194</v>
      </c>
      <c r="Y145" s="5">
        <v>1160000000</v>
      </c>
    </row>
    <row r="146" spans="2:26" ht="15.5" x14ac:dyDescent="0.35">
      <c r="C146" t="s">
        <v>195</v>
      </c>
      <c r="D146" s="5">
        <v>-6043056185</v>
      </c>
      <c r="E146" s="5">
        <v>-7810342800</v>
      </c>
      <c r="F146" s="5">
        <v>-8804226200</v>
      </c>
      <c r="G146" s="5">
        <v>-12100806450</v>
      </c>
      <c r="I146" s="5">
        <v>-36931759500</v>
      </c>
      <c r="J146" s="5">
        <v>-22364255400</v>
      </c>
      <c r="K146" s="5">
        <v>-23508824300</v>
      </c>
      <c r="L146" s="5">
        <v>-24887025000</v>
      </c>
      <c r="M146" s="5">
        <v>-11324090000</v>
      </c>
      <c r="N146" s="5">
        <v>-9769002000</v>
      </c>
      <c r="O146" s="5">
        <v>-16582024000</v>
      </c>
      <c r="P146" s="5">
        <v>-22171706940</v>
      </c>
      <c r="Q146" s="5">
        <v>-23581660811</v>
      </c>
      <c r="R146" s="5">
        <v>-22713527047</v>
      </c>
      <c r="S146" s="5">
        <v>-21274710415</v>
      </c>
      <c r="T146" s="5">
        <v>-25519711759</v>
      </c>
      <c r="U146" s="5">
        <v>-22533952186</v>
      </c>
      <c r="V146" s="5">
        <v>-11361951833</v>
      </c>
      <c r="W146" s="5">
        <v>-7059705361</v>
      </c>
      <c r="X146" s="5">
        <v>-7068175463</v>
      </c>
      <c r="Y146" s="5">
        <v>-920000000</v>
      </c>
      <c r="Z146" s="5">
        <v>-1220000000</v>
      </c>
    </row>
    <row r="147" spans="2:26" ht="15.5" x14ac:dyDescent="0.35">
      <c r="C147" t="s">
        <v>582</v>
      </c>
      <c r="V147" s="5">
        <v>-364231091</v>
      </c>
      <c r="W147" s="5">
        <v>27294259</v>
      </c>
      <c r="X147" s="5">
        <v>-103533586</v>
      </c>
      <c r="Y147" s="5">
        <v>46093662</v>
      </c>
      <c r="Z147" s="5">
        <v>-766789229</v>
      </c>
    </row>
    <row r="148" spans="2:26" ht="15.5" x14ac:dyDescent="0.35">
      <c r="C148" t="s">
        <v>1239</v>
      </c>
      <c r="Z148" s="5">
        <v>118816528</v>
      </c>
    </row>
    <row r="149" spans="2:26" ht="15.5" x14ac:dyDescent="0.35">
      <c r="C149" t="s">
        <v>1069</v>
      </c>
    </row>
    <row r="150" spans="2:26" ht="15.5" x14ac:dyDescent="0.35">
      <c r="C150" t="s">
        <v>213</v>
      </c>
      <c r="D150" s="5">
        <v>-4190898208</v>
      </c>
      <c r="E150" s="5">
        <v>4399898685</v>
      </c>
      <c r="F150" s="5">
        <v>-517169904</v>
      </c>
      <c r="G150" s="5">
        <v>-200301613</v>
      </c>
      <c r="I150" s="5">
        <v>491405533</v>
      </c>
      <c r="J150" s="5">
        <v>-780541803</v>
      </c>
      <c r="K150" s="5">
        <v>-2000439097</v>
      </c>
      <c r="L150" s="5">
        <v>-3831864155</v>
      </c>
      <c r="M150" s="5">
        <v>49055882</v>
      </c>
      <c r="N150" s="5">
        <v>2275736332</v>
      </c>
      <c r="O150" s="5">
        <v>2696236927</v>
      </c>
      <c r="P150" s="5">
        <v>-1677361384</v>
      </c>
      <c r="Q150" s="5">
        <v>3956295076</v>
      </c>
      <c r="R150" s="5">
        <v>1412922891</v>
      </c>
      <c r="S150" s="5">
        <v>-2571639036</v>
      </c>
      <c r="T150" s="5">
        <v>-171224189</v>
      </c>
      <c r="U150" s="5">
        <v>-864774852</v>
      </c>
      <c r="V150" s="5">
        <v>1045549348</v>
      </c>
      <c r="W150" s="5">
        <v>-2979304005</v>
      </c>
      <c r="X150" s="5">
        <v>3510798383</v>
      </c>
      <c r="Y150" s="5">
        <v>1809535837</v>
      </c>
      <c r="Z150" s="5">
        <v>851609197</v>
      </c>
    </row>
    <row r="151" spans="2:26" ht="15.5" x14ac:dyDescent="0.35">
      <c r="C151" t="s">
        <v>214</v>
      </c>
      <c r="D151" s="5">
        <v>5088504853</v>
      </c>
      <c r="I151" s="5">
        <v>4512468438</v>
      </c>
      <c r="J151" s="5">
        <v>5223483559</v>
      </c>
      <c r="K151" s="5">
        <v>7214773572</v>
      </c>
      <c r="L151" s="5">
        <v>10783081957</v>
      </c>
      <c r="M151" s="5">
        <v>10758438929</v>
      </c>
      <c r="N151" s="5">
        <v>8529980624</v>
      </c>
      <c r="O151" s="5">
        <v>5899514704</v>
      </c>
      <c r="P151" s="5">
        <v>7494021855</v>
      </c>
      <c r="Q151" s="5">
        <v>3526064738</v>
      </c>
      <c r="R151" s="5">
        <v>2264143520</v>
      </c>
      <c r="S151" s="5">
        <v>4520594521</v>
      </c>
      <c r="T151" s="5">
        <v>4632638583</v>
      </c>
      <c r="U151" s="5">
        <v>4870033105</v>
      </c>
      <c r="V151" s="5">
        <v>3630533950</v>
      </c>
      <c r="W151" s="5">
        <v>6524739494</v>
      </c>
      <c r="X151" s="5">
        <v>3135850096</v>
      </c>
      <c r="Y151" s="5">
        <v>1697446006</v>
      </c>
      <c r="Z151" s="5">
        <v>750650819</v>
      </c>
    </row>
    <row r="152" spans="2:26" ht="15.5" x14ac:dyDescent="0.35">
      <c r="C152" t="s">
        <v>215</v>
      </c>
      <c r="D152" s="5">
        <v>10209447</v>
      </c>
      <c r="E152" s="5">
        <v>41008822</v>
      </c>
      <c r="F152" s="5">
        <v>33156283</v>
      </c>
      <c r="G152" s="5">
        <v>-27308990</v>
      </c>
      <c r="I152" s="5">
        <v>84630882</v>
      </c>
      <c r="J152" s="5">
        <v>69526682</v>
      </c>
      <c r="K152" s="5">
        <v>9149084</v>
      </c>
      <c r="L152" s="5">
        <v>263555770</v>
      </c>
      <c r="M152" s="5">
        <v>-24412854</v>
      </c>
      <c r="N152" s="5">
        <v>-47278027</v>
      </c>
      <c r="O152" s="5">
        <v>-65771007</v>
      </c>
      <c r="P152" s="5">
        <v>82854234</v>
      </c>
      <c r="Q152" s="5">
        <v>11662041</v>
      </c>
      <c r="R152" s="5">
        <v>-151001673</v>
      </c>
      <c r="S152" s="5">
        <v>315188035</v>
      </c>
      <c r="T152" s="5">
        <v>59180126</v>
      </c>
      <c r="U152" s="5">
        <v>627380330</v>
      </c>
      <c r="V152" s="5">
        <v>193949806</v>
      </c>
      <c r="W152" s="5">
        <v>85098461</v>
      </c>
      <c r="X152" s="5">
        <v>-121908985</v>
      </c>
      <c r="Y152" s="5">
        <v>-371131747</v>
      </c>
      <c r="Z152" s="5">
        <v>95185990</v>
      </c>
    </row>
    <row r="153" spans="2:26" ht="15.5" x14ac:dyDescent="0.35">
      <c r="C153" t="s">
        <v>216</v>
      </c>
      <c r="D153" s="5">
        <v>907816092</v>
      </c>
      <c r="E153" s="5">
        <v>4440907507</v>
      </c>
      <c r="F153" s="5">
        <v>-484013621</v>
      </c>
      <c r="G153" s="5">
        <v>-227610603</v>
      </c>
      <c r="I153" s="5">
        <v>5088504853</v>
      </c>
      <c r="J153" s="5">
        <v>4512468438</v>
      </c>
      <c r="K153" s="5">
        <v>5223483559</v>
      </c>
      <c r="L153" s="5">
        <v>7214773572</v>
      </c>
      <c r="M153" s="5">
        <v>10783081957</v>
      </c>
      <c r="N153" s="5">
        <v>10758438929</v>
      </c>
      <c r="O153" s="5">
        <v>8529980624</v>
      </c>
      <c r="P153" s="5">
        <v>5899514705</v>
      </c>
      <c r="Q153" s="5">
        <v>7494021855</v>
      </c>
      <c r="R153" s="5">
        <v>3526064738</v>
      </c>
      <c r="S153" s="5">
        <v>2264143520</v>
      </c>
      <c r="T153" s="5">
        <v>4520594520</v>
      </c>
      <c r="U153" s="5">
        <v>4632638583</v>
      </c>
      <c r="V153" s="5">
        <v>4870033104</v>
      </c>
      <c r="W153" s="5">
        <v>3630533950</v>
      </c>
      <c r="X153" s="5">
        <v>6524739494</v>
      </c>
      <c r="Y153" s="5">
        <v>3135850096</v>
      </c>
      <c r="Z153" s="5">
        <v>1697446006</v>
      </c>
    </row>
    <row r="155" spans="2:26" ht="15.5" x14ac:dyDescent="0.35">
      <c r="B155" t="s">
        <v>217</v>
      </c>
      <c r="C155" t="s">
        <v>11</v>
      </c>
      <c r="D155" s="5">
        <v>280000000</v>
      </c>
      <c r="E155" s="5">
        <v>280000000</v>
      </c>
      <c r="F155" s="5">
        <v>280000000</v>
      </c>
      <c r="G155" s="5">
        <v>280000000</v>
      </c>
      <c r="I155" s="5">
        <v>280000000</v>
      </c>
      <c r="J155" s="5">
        <v>280000000</v>
      </c>
      <c r="K155" s="5">
        <v>280000000</v>
      </c>
      <c r="L155" s="5">
        <v>280000000</v>
      </c>
      <c r="M155" s="5">
        <v>280000000</v>
      </c>
      <c r="N155" s="5">
        <v>280000000</v>
      </c>
      <c r="O155" s="5">
        <v>280000000</v>
      </c>
      <c r="P155" s="5">
        <v>280000000</v>
      </c>
      <c r="Q155" s="5">
        <v>280000000</v>
      </c>
      <c r="R155" s="5">
        <v>280000000</v>
      </c>
      <c r="S155" s="5">
        <v>140000000</v>
      </c>
      <c r="T155" s="5">
        <v>140000000</v>
      </c>
      <c r="U155" s="5">
        <v>140000000</v>
      </c>
      <c r="V155" s="5">
        <v>140000000</v>
      </c>
      <c r="W155" s="5">
        <v>140000000</v>
      </c>
      <c r="X155" s="5">
        <v>140000000</v>
      </c>
      <c r="Y155" s="5">
        <v>140000000</v>
      </c>
      <c r="Z155" s="5">
        <v>140000000</v>
      </c>
    </row>
    <row r="156" spans="2:26" ht="15.5" x14ac:dyDescent="0.35">
      <c r="C156" t="s">
        <v>218</v>
      </c>
      <c r="D156" s="6">
        <v>-7.21</v>
      </c>
      <c r="E156" s="6">
        <v>3.28</v>
      </c>
      <c r="F156" s="6">
        <v>-3.92</v>
      </c>
      <c r="G156" s="6">
        <v>-14.12</v>
      </c>
    </row>
    <row r="157" spans="2:26" ht="15.5" x14ac:dyDescent="0.35">
      <c r="C157" t="s">
        <v>219</v>
      </c>
      <c r="D157" s="6">
        <v>-25.66</v>
      </c>
      <c r="E157" s="6">
        <v>60.67</v>
      </c>
      <c r="F157" s="6">
        <v>-36.99</v>
      </c>
      <c r="G157" s="6">
        <v>-7.58</v>
      </c>
    </row>
    <row r="158" spans="2:26" ht="15.5" x14ac:dyDescent="0.35">
      <c r="C158" t="s">
        <v>72</v>
      </c>
      <c r="D158" s="6">
        <v>2.42</v>
      </c>
      <c r="E158" s="6">
        <v>1.75</v>
      </c>
      <c r="F158" s="6">
        <v>2.0099999999999998</v>
      </c>
      <c r="G158" s="6">
        <v>1.88</v>
      </c>
    </row>
    <row r="159" spans="2:26" ht="15.5" x14ac:dyDescent="0.35">
      <c r="C159" t="s">
        <v>220</v>
      </c>
      <c r="D159" s="5">
        <v>-400000000</v>
      </c>
      <c r="E159" s="5">
        <v>3330000000</v>
      </c>
      <c r="F159" s="5">
        <v>-1830000000</v>
      </c>
      <c r="G159" s="5">
        <v>-3750000000</v>
      </c>
    </row>
    <row r="160" spans="2:26" ht="15.5" x14ac:dyDescent="0.35">
      <c r="C160" t="s">
        <v>221</v>
      </c>
      <c r="D160" s="6">
        <v>-9.300000000000001E-3</v>
      </c>
      <c r="E160" s="6">
        <v>4.0999999999999995E-3</v>
      </c>
      <c r="F160" s="6">
        <v>-5.5000000000000005E-3</v>
      </c>
      <c r="G160" s="6">
        <v>-1.9900000000000001E-2</v>
      </c>
    </row>
    <row r="161" spans="3:7" ht="15.5" x14ac:dyDescent="0.35">
      <c r="C161" t="s">
        <v>222</v>
      </c>
      <c r="D161" s="6">
        <v>-1.7899999999999999E-2</v>
      </c>
      <c r="E161" s="6">
        <v>8.0000000000000002E-3</v>
      </c>
      <c r="F161" s="6">
        <v>-1.11E-2</v>
      </c>
      <c r="G161" s="6">
        <v>-3.9699999999999999E-2</v>
      </c>
    </row>
    <row r="162" spans="3:7" ht="15.5" x14ac:dyDescent="0.35">
      <c r="C162" t="s">
        <v>223</v>
      </c>
      <c r="D162" s="6">
        <v>-1.1000000000000001E-2</v>
      </c>
      <c r="E162" s="6">
        <v>1.43E-2</v>
      </c>
      <c r="F162" s="6">
        <v>-1.7000000000000001E-2</v>
      </c>
      <c r="G162" s="6">
        <v>-2.87E-2</v>
      </c>
    </row>
    <row r="163" spans="3:7" ht="15.5" x14ac:dyDescent="0.35">
      <c r="C163" t="s">
        <v>224</v>
      </c>
      <c r="D163" s="6">
        <v>-6.28</v>
      </c>
      <c r="E163" s="6">
        <v>4.5199999999999996</v>
      </c>
      <c r="F163" s="6">
        <v>-6.99</v>
      </c>
      <c r="G163" s="6">
        <v>-11.48</v>
      </c>
    </row>
    <row r="164" spans="3:7" ht="15.5" x14ac:dyDescent="0.35">
      <c r="C164" t="s">
        <v>225</v>
      </c>
      <c r="D164" s="5">
        <v>111000000000</v>
      </c>
      <c r="E164" s="5">
        <v>113000000000</v>
      </c>
      <c r="F164" s="5">
        <v>97000000000</v>
      </c>
      <c r="G164" s="5">
        <v>98000000000</v>
      </c>
    </row>
    <row r="165" spans="3:7" ht="15.5" x14ac:dyDescent="0.35">
      <c r="C165" t="s">
        <v>226</v>
      </c>
      <c r="D165" s="6">
        <v>0.46</v>
      </c>
      <c r="E165" s="6">
        <v>0.49</v>
      </c>
      <c r="F165" s="6">
        <v>0.41</v>
      </c>
      <c r="G165" s="6">
        <v>0.3</v>
      </c>
    </row>
    <row r="166" spans="3:7" ht="15.5" x14ac:dyDescent="0.35">
      <c r="C166" t="s">
        <v>227</v>
      </c>
      <c r="D166" s="6">
        <v>402.01</v>
      </c>
      <c r="E166" s="6">
        <v>409.22</v>
      </c>
      <c r="F166" s="6">
        <v>351.55</v>
      </c>
      <c r="G166" s="6">
        <v>355.47</v>
      </c>
    </row>
    <row r="167" spans="3:7" ht="15.5" x14ac:dyDescent="0.35">
      <c r="C167" t="s">
        <v>228</v>
      </c>
      <c r="D167" s="6">
        <v>0.46</v>
      </c>
      <c r="E167" s="6">
        <v>0.49</v>
      </c>
      <c r="F167" s="6">
        <v>0.41</v>
      </c>
      <c r="G167" s="6">
        <v>0.3</v>
      </c>
    </row>
    <row r="168" spans="3:7" ht="15.5" x14ac:dyDescent="0.35">
      <c r="C168" t="s">
        <v>229</v>
      </c>
      <c r="D168" s="6">
        <v>402.01</v>
      </c>
      <c r="E168" s="6">
        <v>409.22</v>
      </c>
      <c r="F168" s="6">
        <v>351.55</v>
      </c>
      <c r="G168" s="6">
        <v>355.47</v>
      </c>
    </row>
    <row r="169" spans="3:7" ht="15.5" x14ac:dyDescent="0.35">
      <c r="C169" t="s">
        <v>230</v>
      </c>
      <c r="D169" s="5">
        <v>4000000000</v>
      </c>
      <c r="E169" s="5">
        <v>17000000000</v>
      </c>
      <c r="F169" s="5">
        <v>16000000000</v>
      </c>
      <c r="G169" s="5">
        <v>17000000000</v>
      </c>
    </row>
    <row r="170" spans="3:7" ht="15.5" x14ac:dyDescent="0.35">
      <c r="C170" t="s">
        <v>231</v>
      </c>
      <c r="D170" s="5">
        <v>14000000000</v>
      </c>
    </row>
    <row r="171" spans="3:7" ht="15.5" x14ac:dyDescent="0.35">
      <c r="C171" t="s">
        <v>232</v>
      </c>
      <c r="D171" s="5">
        <v>111000000000</v>
      </c>
      <c r="E171" s="5">
        <v>113000000000</v>
      </c>
      <c r="F171" s="5">
        <v>97000000000</v>
      </c>
      <c r="G171" s="5">
        <v>98000000000</v>
      </c>
    </row>
    <row r="172" spans="3:7" ht="15.5" x14ac:dyDescent="0.35">
      <c r="C172" t="s">
        <v>23</v>
      </c>
      <c r="D172" s="5">
        <v>17000000000</v>
      </c>
      <c r="E172" s="5">
        <v>17000000000</v>
      </c>
      <c r="F172" s="5">
        <v>16000000000</v>
      </c>
      <c r="G172" s="5">
        <v>17000000000</v>
      </c>
    </row>
    <row r="173" spans="3:7" ht="15.5" x14ac:dyDescent="0.35">
      <c r="C173" t="s">
        <v>20</v>
      </c>
      <c r="D173" s="5">
        <v>16000000000</v>
      </c>
      <c r="E173" s="5">
        <v>12000000000</v>
      </c>
      <c r="F173" s="5">
        <v>15000000000</v>
      </c>
      <c r="G173" s="5">
        <v>15000000000</v>
      </c>
    </row>
    <row r="174" spans="3:7" ht="15.5" x14ac:dyDescent="0.35">
      <c r="C174" t="s">
        <v>233</v>
      </c>
      <c r="D174" s="5">
        <v>128000000000</v>
      </c>
      <c r="E174" s="5">
        <v>115000000000</v>
      </c>
      <c r="F174" s="5">
        <v>110000000000</v>
      </c>
      <c r="G174" s="5">
        <v>110000000000</v>
      </c>
    </row>
    <row r="175" spans="3:7" ht="15.5" x14ac:dyDescent="0.35">
      <c r="C175" t="s">
        <v>234</v>
      </c>
      <c r="D175" s="5">
        <v>-5000000000</v>
      </c>
      <c r="E175" s="5">
        <v>4000000000</v>
      </c>
      <c r="F175" s="5">
        <v>-1000000000</v>
      </c>
      <c r="G175" s="5">
        <v>4000000000</v>
      </c>
    </row>
    <row r="176" spans="3:7" ht="15.5" x14ac:dyDescent="0.35">
      <c r="C176" t="s">
        <v>235</v>
      </c>
      <c r="D176" s="5">
        <v>0</v>
      </c>
      <c r="E176" s="5">
        <v>0</v>
      </c>
      <c r="F176" s="5">
        <v>0</v>
      </c>
      <c r="G176" s="5">
        <v>0</v>
      </c>
    </row>
    <row r="177" spans="3:26" ht="15.5" x14ac:dyDescent="0.35">
      <c r="C177" t="s">
        <v>12</v>
      </c>
      <c r="D177" s="5">
        <v>-5000000000</v>
      </c>
      <c r="E177" s="5">
        <v>4000000000</v>
      </c>
      <c r="F177" s="5">
        <v>-1000000000</v>
      </c>
      <c r="G177" s="5">
        <v>4000000000</v>
      </c>
    </row>
    <row r="178" spans="3:26" ht="15.5" x14ac:dyDescent="0.35">
      <c r="C178" t="s">
        <v>15</v>
      </c>
      <c r="D178" s="6">
        <v>-16.45</v>
      </c>
      <c r="E178" s="6">
        <v>12.87</v>
      </c>
      <c r="F178" s="6">
        <v>-3.49</v>
      </c>
      <c r="G178" s="6">
        <v>15.1</v>
      </c>
    </row>
    <row r="179" spans="3:26" ht="15.5" x14ac:dyDescent="0.35">
      <c r="C179" t="s">
        <v>57</v>
      </c>
      <c r="I179" s="6">
        <v>-21.31</v>
      </c>
      <c r="J179" s="6">
        <v>-26.28</v>
      </c>
      <c r="K179" s="6">
        <v>-16.64</v>
      </c>
      <c r="L179" s="6">
        <v>1.56</v>
      </c>
      <c r="M179" s="6">
        <v>86.8</v>
      </c>
      <c r="N179" s="6">
        <v>-0.04</v>
      </c>
      <c r="O179" s="6">
        <v>-11.49</v>
      </c>
      <c r="P179" s="6">
        <v>-3.17</v>
      </c>
      <c r="Q179" s="6">
        <v>28.79</v>
      </c>
      <c r="R179" s="6">
        <v>1.31</v>
      </c>
      <c r="S179" s="6">
        <v>-94.21</v>
      </c>
      <c r="T179" s="6">
        <v>34.08</v>
      </c>
      <c r="U179" s="6">
        <v>53.76</v>
      </c>
      <c r="V179" s="6">
        <v>16.37</v>
      </c>
      <c r="W179" s="6">
        <v>2.59</v>
      </c>
      <c r="X179" s="6">
        <v>23.62</v>
      </c>
      <c r="Y179" s="6">
        <v>-37.79</v>
      </c>
      <c r="Z179" s="6">
        <v>22.15</v>
      </c>
    </row>
    <row r="180" spans="3:26" ht="15.5" x14ac:dyDescent="0.35">
      <c r="C180" t="s">
        <v>71</v>
      </c>
      <c r="I180" s="6">
        <v>-9.34</v>
      </c>
      <c r="J180" s="6">
        <v>-4.9800000000000004</v>
      </c>
      <c r="K180" s="6">
        <v>-8.11</v>
      </c>
      <c r="L180" s="6">
        <v>132.05000000000001</v>
      </c>
      <c r="M180" s="6">
        <v>3.32</v>
      </c>
      <c r="N180" s="5">
        <v>-5300</v>
      </c>
      <c r="O180" s="6">
        <v>-17.579999999999998</v>
      </c>
      <c r="P180" s="6">
        <v>-89.59</v>
      </c>
      <c r="Q180" s="6">
        <v>5.94</v>
      </c>
      <c r="R180" s="6">
        <v>91.6</v>
      </c>
      <c r="S180" s="6">
        <v>-2.65</v>
      </c>
      <c r="T180" s="6">
        <v>7.86</v>
      </c>
      <c r="U180" s="6">
        <v>5.0199999999999996</v>
      </c>
      <c r="V180" s="6">
        <v>16.489999999999998</v>
      </c>
      <c r="W180" s="6">
        <v>69.5</v>
      </c>
      <c r="X180" s="6">
        <v>7.87</v>
      </c>
      <c r="Y180" s="6">
        <v>-2.0099999999999998</v>
      </c>
      <c r="Z180" s="6">
        <v>4.51</v>
      </c>
    </row>
    <row r="181" spans="3:26" ht="15.5" x14ac:dyDescent="0.35">
      <c r="C181" t="s">
        <v>74</v>
      </c>
      <c r="I181" s="6">
        <v>0.62</v>
      </c>
      <c r="J181" s="6">
        <v>0.48</v>
      </c>
      <c r="K181" s="6">
        <v>0.52</v>
      </c>
      <c r="L181" s="6">
        <v>0.69</v>
      </c>
      <c r="M181" s="6">
        <v>0.63</v>
      </c>
      <c r="N181" s="6">
        <v>0.65</v>
      </c>
      <c r="O181" s="6">
        <v>0.61</v>
      </c>
      <c r="P181" s="6">
        <v>0.9</v>
      </c>
      <c r="Q181" s="6">
        <v>0.42</v>
      </c>
      <c r="R181" s="6">
        <v>0.33</v>
      </c>
      <c r="S181" s="6">
        <v>0.38</v>
      </c>
      <c r="T181" s="6">
        <v>0.36</v>
      </c>
      <c r="U181" s="6">
        <v>0.38</v>
      </c>
      <c r="V181" s="6">
        <v>0.39</v>
      </c>
      <c r="W181" s="6">
        <v>0.28000000000000003</v>
      </c>
      <c r="X181" s="6">
        <v>0.32</v>
      </c>
      <c r="Y181" s="6">
        <v>0.13</v>
      </c>
      <c r="Z181" s="6">
        <v>0.15</v>
      </c>
    </row>
    <row r="182" spans="3:26" ht="15.5" x14ac:dyDescent="0.35">
      <c r="C182" t="s">
        <v>236</v>
      </c>
      <c r="I182" s="5">
        <v>-3070000000</v>
      </c>
      <c r="J182" s="6">
        <v>-4070000000.0000005</v>
      </c>
      <c r="K182" s="5">
        <v>-1560000000</v>
      </c>
      <c r="L182" s="5">
        <v>4530000000</v>
      </c>
      <c r="M182" s="5">
        <v>34370000000</v>
      </c>
      <c r="N182" s="5">
        <v>5200000000</v>
      </c>
      <c r="O182" s="5">
        <v>-680000000</v>
      </c>
      <c r="P182" s="5">
        <v>2960000000</v>
      </c>
    </row>
    <row r="183" spans="3:26" ht="15.5" x14ac:dyDescent="0.35">
      <c r="C183" t="s">
        <v>237</v>
      </c>
      <c r="I183" s="6">
        <v>-2.6699999999999998E-2</v>
      </c>
      <c r="J183" s="6">
        <v>-3.6699999999999997E-2</v>
      </c>
      <c r="K183" s="6">
        <v>-2.5499999999999998E-2</v>
      </c>
      <c r="L183" s="6">
        <v>2.3999999999999998E-3</v>
      </c>
      <c r="M183" s="6">
        <v>0.128</v>
      </c>
      <c r="N183" s="6">
        <v>-1E-4</v>
      </c>
      <c r="O183" s="6">
        <v>-2.0799999999999999E-2</v>
      </c>
      <c r="P183" s="6">
        <v>-5.6999999999999993E-3</v>
      </c>
      <c r="Q183" s="6">
        <v>5.3200000000000004E-2</v>
      </c>
      <c r="R183" s="6">
        <v>2.5999999999999999E-3</v>
      </c>
      <c r="S183" s="6">
        <v>-9.7100000000000006E-2</v>
      </c>
      <c r="T183" s="6">
        <v>4.8600000000000004E-2</v>
      </c>
      <c r="U183" s="6">
        <v>7.5499999999999998E-2</v>
      </c>
      <c r="V183" s="6">
        <v>2.3799999999999998E-2</v>
      </c>
      <c r="W183" s="6">
        <v>4.0999999999999995E-3</v>
      </c>
      <c r="X183" s="6">
        <v>3.7900000000000003E-2</v>
      </c>
      <c r="Y183" s="6">
        <v>-6.1900000000000004E-2</v>
      </c>
      <c r="Z183" s="6">
        <v>3.5499999999999997E-2</v>
      </c>
    </row>
    <row r="184" spans="3:26" ht="15.5" x14ac:dyDescent="0.35">
      <c r="C184" t="s">
        <v>238</v>
      </c>
      <c r="I184" s="6">
        <v>-5.21E-2</v>
      </c>
      <c r="J184" s="6">
        <v>-6.9900000000000004E-2</v>
      </c>
      <c r="K184" s="6">
        <v>-4.1799999999999997E-2</v>
      </c>
      <c r="L184" s="6">
        <v>3.8E-3</v>
      </c>
      <c r="M184" s="6">
        <v>0.22239999999999999</v>
      </c>
      <c r="N184" s="6">
        <v>-1E-4</v>
      </c>
      <c r="O184" s="6">
        <v>-3.6299999999999999E-2</v>
      </c>
      <c r="P184" s="6">
        <v>-9.1999999999999998E-3</v>
      </c>
      <c r="Q184" s="6">
        <v>8.6899999999999991E-2</v>
      </c>
      <c r="R184" s="6">
        <v>4.0999999999999995E-3</v>
      </c>
      <c r="S184" s="6">
        <v>-0.13919999999999999</v>
      </c>
      <c r="T184" s="6">
        <v>5.9800000000000006E-2</v>
      </c>
      <c r="U184" s="6">
        <v>0.1003</v>
      </c>
      <c r="V184" s="6">
        <v>3.39E-2</v>
      </c>
      <c r="W184" s="6">
        <v>5.5000000000000005E-3</v>
      </c>
      <c r="X184" s="6">
        <v>5.0999999999999997E-2</v>
      </c>
      <c r="Y184" s="6">
        <v>-8.5900000000000004E-2</v>
      </c>
      <c r="Z184" s="6">
        <v>4.6399999999999997E-2</v>
      </c>
    </row>
    <row r="185" spans="3:26" ht="15.5" x14ac:dyDescent="0.35">
      <c r="C185" t="s">
        <v>239</v>
      </c>
      <c r="I185" s="6">
        <v>-3.8699999999999998E-2</v>
      </c>
      <c r="J185" s="6">
        <v>-4.5700000000000005E-2</v>
      </c>
      <c r="K185" s="6">
        <v>-2.9900000000000003E-2</v>
      </c>
      <c r="L185" s="6">
        <v>7.7000000000000002E-3</v>
      </c>
      <c r="M185" s="6">
        <v>0.20449999999999999</v>
      </c>
      <c r="N185" s="6">
        <v>1.67E-2</v>
      </c>
      <c r="O185" s="6">
        <v>-2.5000000000000001E-2</v>
      </c>
      <c r="P185" s="6">
        <v>1.2999999999999999E-3</v>
      </c>
      <c r="Q185" s="6">
        <v>8.7499999999999994E-2</v>
      </c>
      <c r="R185" s="6">
        <v>1.21E-2</v>
      </c>
      <c r="S185" s="6">
        <v>2.7000000000000003E-2</v>
      </c>
      <c r="T185" s="6">
        <v>7.400000000000001E-2</v>
      </c>
      <c r="U185" s="6">
        <v>0.13500000000000001</v>
      </c>
      <c r="V185" s="6">
        <v>3.8599999999999995E-2</v>
      </c>
      <c r="W185" s="6">
        <v>5.0000000000000001E-4</v>
      </c>
      <c r="X185" s="6">
        <v>-3.32E-2</v>
      </c>
      <c r="Y185" s="6">
        <v>-5.4800000000000001E-2</v>
      </c>
      <c r="Z185" s="6">
        <v>0.1641</v>
      </c>
    </row>
    <row r="186" spans="3:26" ht="15.5" x14ac:dyDescent="0.35">
      <c r="C186" t="s">
        <v>240</v>
      </c>
      <c r="I186" s="6">
        <v>-3.78</v>
      </c>
      <c r="J186" s="6">
        <v>-5.58</v>
      </c>
      <c r="K186" s="6">
        <v>-4.82</v>
      </c>
      <c r="L186" s="6">
        <v>1.24</v>
      </c>
      <c r="M186" s="6">
        <v>51.57</v>
      </c>
      <c r="N186" s="6">
        <v>3.97</v>
      </c>
      <c r="O186" s="6">
        <v>-5.34</v>
      </c>
      <c r="P186" s="6">
        <v>0.23</v>
      </c>
      <c r="Q186" s="6">
        <v>12.85</v>
      </c>
      <c r="R186" s="6">
        <v>1.58</v>
      </c>
      <c r="S186" s="6">
        <v>2.98</v>
      </c>
      <c r="T186" s="6">
        <v>7.93</v>
      </c>
      <c r="U186" s="6">
        <v>19.12</v>
      </c>
      <c r="V186" s="6">
        <v>6.22</v>
      </c>
      <c r="W186" s="6">
        <v>0.09</v>
      </c>
    </row>
    <row r="187" spans="3:26" ht="15.5" x14ac:dyDescent="0.35">
      <c r="C187" t="s">
        <v>68</v>
      </c>
      <c r="I187" s="6">
        <v>0.49</v>
      </c>
      <c r="J187" s="6">
        <v>0.35</v>
      </c>
      <c r="K187" s="6">
        <v>0.34</v>
      </c>
      <c r="L187" s="6">
        <v>0.5</v>
      </c>
      <c r="M187" s="6">
        <v>0.74</v>
      </c>
      <c r="N187" s="6">
        <v>0.72</v>
      </c>
      <c r="O187" s="6">
        <v>0.64</v>
      </c>
      <c r="P187" s="6">
        <v>0.83</v>
      </c>
      <c r="Q187" s="6">
        <v>0.52</v>
      </c>
      <c r="R187" s="6">
        <v>0.37</v>
      </c>
      <c r="S187" s="6">
        <v>0.37</v>
      </c>
      <c r="T187" s="6">
        <v>0.47</v>
      </c>
      <c r="U187" s="6">
        <v>0.5</v>
      </c>
      <c r="V187" s="6">
        <v>0.56000000000000005</v>
      </c>
      <c r="W187" s="6">
        <v>0.39</v>
      </c>
      <c r="X187" s="6">
        <v>0.4</v>
      </c>
      <c r="Y187" s="6">
        <v>0.17</v>
      </c>
      <c r="Z187" s="6">
        <v>0.21</v>
      </c>
    </row>
    <row r="188" spans="3:26" ht="15.5" x14ac:dyDescent="0.35">
      <c r="C188" t="s">
        <v>65</v>
      </c>
      <c r="I188" s="6">
        <v>409.22</v>
      </c>
      <c r="J188" s="6">
        <v>376.15</v>
      </c>
      <c r="K188" s="6">
        <v>398.45</v>
      </c>
      <c r="L188" s="6">
        <v>414.88</v>
      </c>
      <c r="M188" s="6">
        <v>390.19</v>
      </c>
      <c r="N188" s="6">
        <v>292.64</v>
      </c>
      <c r="O188" s="6">
        <v>316.5</v>
      </c>
      <c r="P188" s="6">
        <v>342.93</v>
      </c>
      <c r="Q188" s="6">
        <v>331.52</v>
      </c>
      <c r="R188" s="6">
        <v>322.5</v>
      </c>
      <c r="S188" s="6">
        <v>676.61</v>
      </c>
      <c r="T188" s="6">
        <v>570.15</v>
      </c>
      <c r="U188" s="6">
        <v>536.05999999999995</v>
      </c>
      <c r="V188" s="6">
        <v>482.3</v>
      </c>
      <c r="W188" s="6">
        <v>465.92</v>
      </c>
      <c r="X188" s="6">
        <v>463.34</v>
      </c>
      <c r="Y188" s="6">
        <v>439.72</v>
      </c>
      <c r="Z188" s="6">
        <v>477.51</v>
      </c>
    </row>
    <row r="189" spans="3:26" ht="15.5" x14ac:dyDescent="0.35">
      <c r="C189" t="s">
        <v>241</v>
      </c>
      <c r="I189" s="6">
        <v>0.49</v>
      </c>
      <c r="J189" s="6">
        <v>0.35</v>
      </c>
      <c r="K189" s="6">
        <v>0.34</v>
      </c>
      <c r="L189" s="6">
        <v>0.5</v>
      </c>
      <c r="M189" s="6">
        <v>0.74</v>
      </c>
      <c r="N189" s="6">
        <v>0.72</v>
      </c>
      <c r="O189" s="6">
        <v>0.64</v>
      </c>
      <c r="P189" s="6">
        <v>0.83</v>
      </c>
      <c r="Q189" s="6">
        <v>0.52</v>
      </c>
      <c r="R189" s="6">
        <v>0.37</v>
      </c>
      <c r="S189" s="6">
        <v>0.37</v>
      </c>
      <c r="T189" s="6">
        <v>0.47</v>
      </c>
      <c r="U189" s="6">
        <v>0.5</v>
      </c>
      <c r="V189" s="6">
        <v>0.56000000000000005</v>
      </c>
      <c r="W189" s="6">
        <v>0.39</v>
      </c>
      <c r="X189" s="6">
        <v>0.4</v>
      </c>
      <c r="Y189" s="6">
        <v>0.17</v>
      </c>
      <c r="Z189" s="6">
        <v>0.21</v>
      </c>
    </row>
    <row r="190" spans="3:26" ht="15.5" x14ac:dyDescent="0.35">
      <c r="C190" t="s">
        <v>242</v>
      </c>
      <c r="I190" s="6">
        <v>409.22</v>
      </c>
      <c r="J190" s="6">
        <v>376.15</v>
      </c>
      <c r="K190" s="6">
        <v>398.45</v>
      </c>
      <c r="L190" s="6">
        <v>414.88</v>
      </c>
      <c r="M190" s="6">
        <v>390.19</v>
      </c>
      <c r="N190" s="6">
        <v>292.64</v>
      </c>
      <c r="O190" s="6">
        <v>316.5</v>
      </c>
      <c r="P190" s="6">
        <v>342.93</v>
      </c>
      <c r="Q190" s="6">
        <v>331.52</v>
      </c>
      <c r="R190" s="6">
        <v>322.5</v>
      </c>
      <c r="S190" s="6">
        <v>676.61</v>
      </c>
      <c r="T190" s="6">
        <v>570.15</v>
      </c>
      <c r="U190" s="6">
        <v>536.05999999999995</v>
      </c>
      <c r="V190" s="6">
        <v>482.3</v>
      </c>
      <c r="W190" s="6">
        <v>465.92</v>
      </c>
      <c r="X190" s="6">
        <v>463.34</v>
      </c>
      <c r="Y190" s="6">
        <v>439.72</v>
      </c>
      <c r="Z190" s="6">
        <v>477.51</v>
      </c>
    </row>
    <row r="191" spans="3:26" ht="15.5" x14ac:dyDescent="0.35">
      <c r="C191" t="s">
        <v>243</v>
      </c>
      <c r="I191" s="5">
        <v>17000000000</v>
      </c>
      <c r="J191" s="5">
        <v>20000000000</v>
      </c>
      <c r="K191" s="5">
        <v>11000000000</v>
      </c>
      <c r="L191" s="5">
        <v>12000000000</v>
      </c>
      <c r="M191" s="5">
        <v>14000000000</v>
      </c>
      <c r="N191" s="5">
        <v>5000000000</v>
      </c>
      <c r="O191" s="5">
        <v>5000000000</v>
      </c>
      <c r="P191" s="5">
        <v>10000000000</v>
      </c>
      <c r="Q191" s="5">
        <v>10000000000</v>
      </c>
      <c r="R191" s="5">
        <v>11000000000</v>
      </c>
      <c r="S191" s="5">
        <v>10000000000</v>
      </c>
      <c r="T191" s="5">
        <v>6000000000</v>
      </c>
      <c r="U191" s="5">
        <v>8000000000</v>
      </c>
      <c r="V191" s="5">
        <v>9000000000</v>
      </c>
      <c r="W191" s="5">
        <v>5000000000</v>
      </c>
      <c r="X191" s="5">
        <v>4000000000</v>
      </c>
      <c r="Y191" s="5">
        <v>4000000000</v>
      </c>
      <c r="Z191" s="5">
        <v>3000000000</v>
      </c>
    </row>
    <row r="192" spans="3:26" ht="15.5" x14ac:dyDescent="0.35">
      <c r="C192" t="s">
        <v>244</v>
      </c>
      <c r="W192" s="5">
        <v>0</v>
      </c>
      <c r="X192" s="5">
        <v>0</v>
      </c>
      <c r="Y192" s="5">
        <v>1000000000</v>
      </c>
      <c r="Z192" s="5">
        <v>0</v>
      </c>
    </row>
    <row r="193" spans="2:26" ht="15.5" x14ac:dyDescent="0.35">
      <c r="C193" t="s">
        <v>25</v>
      </c>
      <c r="I193" s="5">
        <v>17000000000</v>
      </c>
      <c r="J193" s="5">
        <v>20000000000</v>
      </c>
      <c r="K193" s="5">
        <v>11000000000</v>
      </c>
      <c r="L193" s="5">
        <v>12000000000</v>
      </c>
      <c r="M193" s="5">
        <v>14000000000</v>
      </c>
      <c r="N193" s="5">
        <v>5000000000</v>
      </c>
      <c r="O193" s="5">
        <v>5000000000</v>
      </c>
      <c r="P193" s="5">
        <v>10000000000</v>
      </c>
      <c r="Q193" s="5">
        <v>10000000000</v>
      </c>
      <c r="R193" s="5">
        <v>11000000000</v>
      </c>
      <c r="S193" s="5">
        <v>10000000000</v>
      </c>
      <c r="T193" s="5">
        <v>6000000000</v>
      </c>
      <c r="U193" s="5">
        <v>8000000000</v>
      </c>
      <c r="V193" s="5">
        <v>9000000000</v>
      </c>
      <c r="W193" s="5">
        <v>5000000000</v>
      </c>
      <c r="X193" s="5">
        <v>5000000000</v>
      </c>
      <c r="Y193" s="5">
        <v>5000000000</v>
      </c>
      <c r="Z193" s="5">
        <v>4000000000</v>
      </c>
    </row>
    <row r="194" spans="2:26" ht="15.5" x14ac:dyDescent="0.35">
      <c r="C194" t="s">
        <v>22</v>
      </c>
      <c r="I194" s="5">
        <v>12000000000</v>
      </c>
      <c r="J194" s="5">
        <v>16000000000</v>
      </c>
      <c r="K194" s="5">
        <v>5000000000</v>
      </c>
      <c r="L194" s="5">
        <v>5000000000</v>
      </c>
      <c r="M194" s="5">
        <v>3000000000</v>
      </c>
      <c r="N194" s="5">
        <v>-6000000000</v>
      </c>
      <c r="O194" s="5">
        <v>-4000000000</v>
      </c>
      <c r="P194" s="5">
        <v>5000000000</v>
      </c>
      <c r="Q194" s="5">
        <v>3000000000</v>
      </c>
      <c r="R194" s="5">
        <v>8000000000</v>
      </c>
      <c r="S194" s="5">
        <v>7000000000</v>
      </c>
      <c r="T194" s="5">
        <v>2000000000</v>
      </c>
      <c r="U194" s="5">
        <v>3000000000</v>
      </c>
      <c r="V194" s="5">
        <v>4000000000</v>
      </c>
      <c r="W194" s="5">
        <v>2000000000</v>
      </c>
      <c r="X194" s="5">
        <v>-2000000000</v>
      </c>
      <c r="Y194" s="5">
        <v>2000000000</v>
      </c>
      <c r="Z194" s="5">
        <v>2000000000</v>
      </c>
    </row>
    <row r="195" spans="2:26" ht="15.5" x14ac:dyDescent="0.35">
      <c r="C195" t="s">
        <v>245</v>
      </c>
      <c r="I195" s="5">
        <v>115000000000</v>
      </c>
      <c r="J195" s="5">
        <v>113000000000</v>
      </c>
      <c r="K195" s="5">
        <v>118000000000</v>
      </c>
      <c r="L195" s="5">
        <v>115000000000</v>
      </c>
      <c r="M195" s="5">
        <v>110000000000</v>
      </c>
      <c r="N195" s="5">
        <v>89000000000</v>
      </c>
      <c r="O195" s="5">
        <v>83000000000</v>
      </c>
      <c r="P195" s="5">
        <v>81000000000</v>
      </c>
      <c r="Q195" s="5">
        <v>78000000000</v>
      </c>
      <c r="R195" s="5">
        <v>65000000000</v>
      </c>
      <c r="S195" s="5">
        <v>61000000000</v>
      </c>
      <c r="T195" s="5">
        <v>57000000000</v>
      </c>
      <c r="U195" s="5">
        <v>55000000000</v>
      </c>
      <c r="V195" s="5">
        <v>49000000000</v>
      </c>
      <c r="W195" s="5">
        <v>48000000000</v>
      </c>
      <c r="X195" s="5">
        <v>47000000000</v>
      </c>
      <c r="Y195" s="5">
        <v>44000000000</v>
      </c>
      <c r="Z195" s="5">
        <v>47000000000</v>
      </c>
    </row>
    <row r="196" spans="2:26" ht="15.5" x14ac:dyDescent="0.35">
      <c r="C196" t="s">
        <v>246</v>
      </c>
      <c r="I196" s="5">
        <v>3000000000</v>
      </c>
      <c r="J196" s="5">
        <v>-8000000000</v>
      </c>
      <c r="K196" s="5">
        <v>0</v>
      </c>
      <c r="L196" s="5">
        <v>-1000000000</v>
      </c>
      <c r="M196" s="5">
        <v>-8000000000</v>
      </c>
      <c r="N196" s="5">
        <v>2000000000</v>
      </c>
      <c r="O196" s="5">
        <v>8000000000</v>
      </c>
      <c r="P196" s="5">
        <v>-1000000000</v>
      </c>
      <c r="Q196" s="5">
        <v>6000000000</v>
      </c>
      <c r="R196" s="5">
        <v>0</v>
      </c>
      <c r="S196" s="5">
        <v>-4000000000</v>
      </c>
      <c r="T196" s="5">
        <v>1000000000</v>
      </c>
      <c r="U196" s="5">
        <v>2000000000</v>
      </c>
      <c r="V196" s="5">
        <v>0</v>
      </c>
      <c r="W196" s="5">
        <v>-3000000000</v>
      </c>
      <c r="X196" s="5">
        <v>7000000000</v>
      </c>
      <c r="Y196" s="5">
        <v>1000000000</v>
      </c>
      <c r="Z196" s="5">
        <v>-1000000000</v>
      </c>
    </row>
    <row r="197" spans="2:26" ht="15.5" x14ac:dyDescent="0.35">
      <c r="C197" t="s">
        <v>247</v>
      </c>
      <c r="I197" s="5">
        <v>0</v>
      </c>
      <c r="J197" s="5">
        <v>-2000000000</v>
      </c>
      <c r="K197" s="5">
        <v>0</v>
      </c>
      <c r="L197" s="5">
        <v>-1000000000</v>
      </c>
      <c r="M197" s="5">
        <v>0</v>
      </c>
      <c r="N197" s="5">
        <v>0</v>
      </c>
      <c r="O197" s="5">
        <v>0</v>
      </c>
      <c r="P197" s="5">
        <v>-1000000000</v>
      </c>
      <c r="Q197" s="5">
        <v>-1000000000</v>
      </c>
      <c r="R197" s="5">
        <v>0</v>
      </c>
      <c r="S197" s="5">
        <v>-1000000000</v>
      </c>
      <c r="T197" s="5">
        <v>-1000000000</v>
      </c>
      <c r="U197" s="5">
        <v>0</v>
      </c>
      <c r="V197" s="5">
        <v>-2000000000</v>
      </c>
      <c r="W197" s="5">
        <v>0</v>
      </c>
      <c r="X197" s="5">
        <v>-3000000000</v>
      </c>
      <c r="Y197" s="5">
        <v>-2000000000</v>
      </c>
      <c r="Z197" s="5">
        <v>0</v>
      </c>
    </row>
    <row r="198" spans="2:26" ht="15.5" x14ac:dyDescent="0.35">
      <c r="C198" t="s">
        <v>14</v>
      </c>
      <c r="I198" s="5">
        <v>3000000000</v>
      </c>
      <c r="J198" s="5">
        <v>-10000000000</v>
      </c>
      <c r="K198" s="5">
        <v>0</v>
      </c>
      <c r="L198" s="5">
        <v>-2000000000</v>
      </c>
      <c r="M198" s="5">
        <v>-9000000000</v>
      </c>
      <c r="N198" s="5">
        <v>2000000000</v>
      </c>
      <c r="O198" s="5">
        <v>8000000000</v>
      </c>
      <c r="P198" s="5">
        <v>-1000000000</v>
      </c>
      <c r="Q198" s="5">
        <v>5000000000</v>
      </c>
      <c r="R198" s="5">
        <v>0</v>
      </c>
      <c r="S198" s="5">
        <v>-5000000000</v>
      </c>
      <c r="T198" s="5">
        <v>1000000000</v>
      </c>
      <c r="U198" s="5">
        <v>2000000000</v>
      </c>
      <c r="V198" s="5">
        <v>-2000000000</v>
      </c>
      <c r="W198" s="5">
        <v>-4000000000</v>
      </c>
      <c r="X198" s="5">
        <v>4000000000</v>
      </c>
      <c r="Y198" s="5">
        <v>-1000000000</v>
      </c>
      <c r="Z198" s="5">
        <v>-1000000000</v>
      </c>
    </row>
    <row r="199" spans="2:26" ht="15.5" x14ac:dyDescent="0.35">
      <c r="C199" t="s">
        <v>16</v>
      </c>
      <c r="I199" s="6">
        <v>10.69</v>
      </c>
      <c r="J199" s="6">
        <v>-35.57</v>
      </c>
      <c r="K199" s="6">
        <v>-1.54</v>
      </c>
      <c r="L199" s="6">
        <v>-6.14</v>
      </c>
      <c r="M199" s="6">
        <v>-30.98</v>
      </c>
      <c r="N199" s="6">
        <v>8.64</v>
      </c>
      <c r="O199" s="6">
        <v>29.27</v>
      </c>
      <c r="P199" s="6">
        <v>-4.88</v>
      </c>
      <c r="Q199" s="6">
        <v>18.920000000000002</v>
      </c>
      <c r="R199" s="6">
        <v>-1.71</v>
      </c>
      <c r="S199" s="6">
        <v>-37.97</v>
      </c>
      <c r="T199" s="6">
        <v>4.9800000000000004</v>
      </c>
      <c r="U199" s="6">
        <v>14.2</v>
      </c>
      <c r="V199" s="6">
        <v>-16.02</v>
      </c>
      <c r="W199" s="6">
        <v>-26.81</v>
      </c>
      <c r="X199" s="6">
        <v>29.56</v>
      </c>
      <c r="Y199" s="6">
        <v>-6.07</v>
      </c>
      <c r="Z199" s="6">
        <v>-7.18</v>
      </c>
    </row>
    <row r="201" spans="2:26" ht="15.5" x14ac:dyDescent="0.35">
      <c r="B201" t="s">
        <v>248</v>
      </c>
      <c r="C201" t="s">
        <v>249</v>
      </c>
      <c r="D201" s="5">
        <v>-2000000000</v>
      </c>
      <c r="E201" s="5">
        <v>906000000</v>
      </c>
      <c r="F201" s="5">
        <v>-1000000000</v>
      </c>
      <c r="G201" s="5">
        <v>-4000000000</v>
      </c>
      <c r="H201" s="5">
        <v>-8000000000</v>
      </c>
      <c r="I201" s="5">
        <v>-6000000000</v>
      </c>
      <c r="J201" s="5">
        <v>-7000000000</v>
      </c>
      <c r="K201" s="5">
        <v>-5000000000</v>
      </c>
      <c r="L201" s="5">
        <v>431000000</v>
      </c>
      <c r="M201" s="5">
        <v>24000000000</v>
      </c>
      <c r="N201" s="5">
        <v>-11000000</v>
      </c>
      <c r="O201" s="5">
        <v>-3000000000</v>
      </c>
      <c r="P201" s="5">
        <v>-874000000</v>
      </c>
      <c r="Q201" s="5">
        <v>8000000000</v>
      </c>
    </row>
    <row r="202" spans="2:26" ht="15.5" x14ac:dyDescent="0.35">
      <c r="C202" t="s">
        <v>250</v>
      </c>
      <c r="H202" s="5">
        <v>-6000000000</v>
      </c>
      <c r="I202" s="5">
        <v>-6000000000</v>
      </c>
      <c r="J202" s="5">
        <v>-7000000000</v>
      </c>
      <c r="K202" s="5">
        <v>-5000000000</v>
      </c>
      <c r="L202" s="5">
        <v>431000000</v>
      </c>
      <c r="M202" s="5">
        <v>24000000000</v>
      </c>
      <c r="N202" s="5">
        <v>-11000000</v>
      </c>
      <c r="O202" s="5">
        <v>-3000000000</v>
      </c>
      <c r="P202" s="5">
        <v>-874000000</v>
      </c>
      <c r="Q202" s="5">
        <v>8000000000</v>
      </c>
    </row>
    <row r="203" spans="2:26" ht="15.5" x14ac:dyDescent="0.35">
      <c r="C203" t="s">
        <v>56</v>
      </c>
      <c r="D203" s="6">
        <v>-7.21</v>
      </c>
      <c r="E203" s="6">
        <v>3.28</v>
      </c>
      <c r="F203" s="6">
        <v>-3.92</v>
      </c>
      <c r="G203" s="6">
        <v>-14.12</v>
      </c>
      <c r="H203" s="6">
        <v>-28.86</v>
      </c>
      <c r="I203" s="6">
        <v>-21.31</v>
      </c>
      <c r="J203" s="6">
        <v>-26.28</v>
      </c>
      <c r="K203" s="6">
        <v>-16.64</v>
      </c>
      <c r="L203" s="6">
        <v>1.56</v>
      </c>
      <c r="M203" s="6">
        <v>86.8</v>
      </c>
      <c r="N203" s="6">
        <v>-0.04</v>
      </c>
      <c r="O203" s="6">
        <v>-11.49</v>
      </c>
      <c r="P203" s="6">
        <v>-3.17</v>
      </c>
      <c r="Q203" s="6">
        <v>28.79</v>
      </c>
    </row>
    <row r="204" spans="2:26" ht="15.5" x14ac:dyDescent="0.35">
      <c r="C204" t="s">
        <v>251</v>
      </c>
      <c r="H204" s="6">
        <v>-21.97</v>
      </c>
      <c r="I204" s="6">
        <v>-21.31</v>
      </c>
      <c r="J204" s="6">
        <v>-26.28</v>
      </c>
      <c r="K204" s="6">
        <v>-16.64</v>
      </c>
      <c r="L204" s="6">
        <v>1.56</v>
      </c>
      <c r="M204" s="6">
        <v>86.8</v>
      </c>
      <c r="N204" s="6">
        <v>-0.04</v>
      </c>
      <c r="O204" s="6">
        <v>-11.49</v>
      </c>
      <c r="P204" s="6">
        <v>-3.17</v>
      </c>
      <c r="Q204" s="6">
        <v>28.79</v>
      </c>
    </row>
    <row r="205" spans="2:26" ht="15.5" x14ac:dyDescent="0.35">
      <c r="C205" t="s">
        <v>252</v>
      </c>
      <c r="D205" s="5">
        <v>21000000000</v>
      </c>
      <c r="E205" s="5">
        <v>31000000000</v>
      </c>
      <c r="F205" s="5">
        <v>20000000000</v>
      </c>
      <c r="G205" s="5">
        <v>16000000000</v>
      </c>
      <c r="H205" s="5">
        <v>85000000000</v>
      </c>
      <c r="I205" s="5">
        <v>89000000000</v>
      </c>
      <c r="J205" s="5">
        <v>75000000000</v>
      </c>
      <c r="K205" s="5">
        <v>72000000000</v>
      </c>
      <c r="L205" s="5">
        <v>82000000000</v>
      </c>
      <c r="M205" s="5">
        <v>126000000000</v>
      </c>
      <c r="N205" s="5">
        <v>89000000000</v>
      </c>
      <c r="O205" s="5">
        <v>91000000000</v>
      </c>
      <c r="P205" s="5">
        <v>87000000000</v>
      </c>
      <c r="Q205" s="5">
        <v>113000000000</v>
      </c>
    </row>
    <row r="206" spans="2:26" ht="15.5" x14ac:dyDescent="0.35">
      <c r="C206" t="s">
        <v>253</v>
      </c>
      <c r="H206" s="5">
        <v>88000000000</v>
      </c>
      <c r="I206" s="5">
        <v>89000000000</v>
      </c>
      <c r="J206" s="5">
        <v>75000000000</v>
      </c>
      <c r="K206" s="5">
        <v>72000000000</v>
      </c>
      <c r="L206" s="5">
        <v>82000000000</v>
      </c>
      <c r="M206" s="5">
        <v>126000000000</v>
      </c>
      <c r="N206" s="5">
        <v>89000000000</v>
      </c>
      <c r="O206" s="5">
        <v>91000000000</v>
      </c>
      <c r="P206" s="5">
        <v>87000000000</v>
      </c>
      <c r="Q206" s="5">
        <v>113000000000</v>
      </c>
    </row>
    <row r="207" spans="2:26" ht="15.5" x14ac:dyDescent="0.35">
      <c r="C207" t="s">
        <v>254</v>
      </c>
      <c r="I207" s="6">
        <v>-6.45</v>
      </c>
    </row>
    <row r="208" spans="2:26" ht="15.5" x14ac:dyDescent="0.35">
      <c r="C208" t="s">
        <v>255</v>
      </c>
      <c r="I208" s="6">
        <v>-8.4700000000000006</v>
      </c>
    </row>
    <row r="209" spans="3:9" ht="15.5" x14ac:dyDescent="0.35">
      <c r="C209" t="s">
        <v>256</v>
      </c>
      <c r="I209" s="6">
        <v>7.49</v>
      </c>
    </row>
    <row r="210" spans="3:9" ht="15.5" x14ac:dyDescent="0.35">
      <c r="C210" t="s">
        <v>257</v>
      </c>
      <c r="I210" s="6">
        <v>-0.11810000000000001</v>
      </c>
    </row>
    <row r="211" spans="3:9" ht="15.5" x14ac:dyDescent="0.35">
      <c r="C211" t="s">
        <v>258</v>
      </c>
      <c r="I211" s="6">
        <v>0.57999999999999996</v>
      </c>
    </row>
    <row r="212" spans="3:9" ht="15.5" x14ac:dyDescent="0.35">
      <c r="C212" t="s">
        <v>259</v>
      </c>
      <c r="I212" s="6">
        <v>0.46</v>
      </c>
    </row>
    <row r="213" spans="3:9" ht="15.5" x14ac:dyDescent="0.35">
      <c r="C213" t="s">
        <v>260</v>
      </c>
      <c r="I213" s="6">
        <v>21.7</v>
      </c>
    </row>
    <row r="214" spans="3:9" ht="15.5" x14ac:dyDescent="0.35">
      <c r="C214" t="s">
        <v>261</v>
      </c>
      <c r="I214" s="6">
        <v>23.17</v>
      </c>
    </row>
    <row r="215" spans="3:9" ht="15.5" x14ac:dyDescent="0.35">
      <c r="C215" t="s">
        <v>262</v>
      </c>
      <c r="I215" s="6">
        <v>-9.6300000000000008</v>
      </c>
    </row>
    <row r="216" spans="3:9" ht="15.5" x14ac:dyDescent="0.35">
      <c r="C216" t="s">
        <v>263</v>
      </c>
      <c r="I216" s="5">
        <v>-26</v>
      </c>
    </row>
    <row r="217" spans="3:9" ht="15.5" x14ac:dyDescent="0.35">
      <c r="C217" t="s">
        <v>264</v>
      </c>
      <c r="I217" s="6">
        <v>-0.45</v>
      </c>
    </row>
    <row r="218" spans="3:9" ht="15.5" x14ac:dyDescent="0.35">
      <c r="C218" t="s">
        <v>265</v>
      </c>
      <c r="I218" s="6">
        <v>-0.06</v>
      </c>
    </row>
    <row r="219" spans="3:9" ht="15.5" x14ac:dyDescent="0.35">
      <c r="C219" t="s">
        <v>266</v>
      </c>
      <c r="I219" s="6">
        <v>-21.97</v>
      </c>
    </row>
    <row r="220" spans="3:9" ht="15.5" x14ac:dyDescent="0.35">
      <c r="C220" t="s">
        <v>267</v>
      </c>
      <c r="I220" s="6">
        <v>-28.86</v>
      </c>
    </row>
    <row r="221" spans="3:9" ht="15.5" x14ac:dyDescent="0.35">
      <c r="C221" t="s">
        <v>268</v>
      </c>
      <c r="I221" s="6">
        <v>319.62</v>
      </c>
    </row>
    <row r="222" spans="3:9" ht="15.5" x14ac:dyDescent="0.35">
      <c r="C222" t="s">
        <v>269</v>
      </c>
      <c r="D222" s="6">
        <v>3.29</v>
      </c>
    </row>
    <row r="223" spans="3:9" ht="15.5" x14ac:dyDescent="0.35">
      <c r="C223" t="s">
        <v>270</v>
      </c>
      <c r="I223" s="6">
        <v>402.01</v>
      </c>
    </row>
    <row r="224" spans="3:9" ht="15.5" x14ac:dyDescent="0.35">
      <c r="C224" t="s">
        <v>271</v>
      </c>
      <c r="I224" s="6">
        <v>8.0299999999999994</v>
      </c>
    </row>
    <row r="225" spans="3:9" ht="15.5" x14ac:dyDescent="0.35">
      <c r="C225" t="s">
        <v>272</v>
      </c>
      <c r="D225" s="6">
        <v>7.2</v>
      </c>
    </row>
    <row r="226" spans="3:9" ht="15.5" x14ac:dyDescent="0.35">
      <c r="C226" t="s">
        <v>273</v>
      </c>
      <c r="D226" s="6">
        <v>0.77</v>
      </c>
    </row>
    <row r="227" spans="3:9" ht="15.5" x14ac:dyDescent="0.35">
      <c r="C227" t="s">
        <v>274</v>
      </c>
      <c r="D227" s="6">
        <v>0.16</v>
      </c>
    </row>
    <row r="228" spans="3:9" ht="15.5" x14ac:dyDescent="0.35">
      <c r="C228" t="s">
        <v>275</v>
      </c>
      <c r="D228" s="6">
        <v>0.12</v>
      </c>
    </row>
    <row r="229" spans="3:9" ht="15.5" x14ac:dyDescent="0.35">
      <c r="C229" t="s">
        <v>276</v>
      </c>
      <c r="D229" s="6">
        <v>0.93</v>
      </c>
    </row>
    <row r="230" spans="3:9" ht="15.5" x14ac:dyDescent="0.35">
      <c r="C230" t="s">
        <v>277</v>
      </c>
      <c r="D230" s="6">
        <v>0.08</v>
      </c>
    </row>
    <row r="231" spans="3:9" ht="15.5" x14ac:dyDescent="0.35">
      <c r="C231" t="s">
        <v>278</v>
      </c>
      <c r="D231" s="6">
        <v>1.93</v>
      </c>
    </row>
    <row r="232" spans="3:9" ht="15.5" x14ac:dyDescent="0.35">
      <c r="C232" t="s">
        <v>279</v>
      </c>
      <c r="I232" s="6">
        <v>-4.21</v>
      </c>
    </row>
    <row r="233" spans="3:9" ht="15.5" x14ac:dyDescent="0.35">
      <c r="C233" t="s">
        <v>12</v>
      </c>
      <c r="D233" s="5">
        <v>-5000000000</v>
      </c>
    </row>
    <row r="234" spans="3:9" ht="15.5" x14ac:dyDescent="0.35">
      <c r="C234" t="s">
        <v>280</v>
      </c>
      <c r="I234" s="6">
        <v>4.82</v>
      </c>
    </row>
    <row r="235" spans="3:9" ht="15.5" x14ac:dyDescent="0.35">
      <c r="C235" t="s">
        <v>281</v>
      </c>
      <c r="I235" s="6">
        <v>-2.8300000000000002E-2</v>
      </c>
    </row>
    <row r="236" spans="3:9" ht="15.5" x14ac:dyDescent="0.35">
      <c r="C236" t="s">
        <v>282</v>
      </c>
      <c r="I236" s="6">
        <v>-5.4600000000000003E-2</v>
      </c>
    </row>
    <row r="237" spans="3:9" ht="15.5" x14ac:dyDescent="0.35">
      <c r="C237" t="s">
        <v>283</v>
      </c>
      <c r="I237" s="6">
        <v>-3.7400000000000003E-2</v>
      </c>
    </row>
    <row r="238" spans="3:9" ht="15.5" x14ac:dyDescent="0.35">
      <c r="C238" t="s">
        <v>284</v>
      </c>
      <c r="I238" s="6">
        <v>-6.4699999999999994E-2</v>
      </c>
    </row>
    <row r="239" spans="3:9" ht="15.5" x14ac:dyDescent="0.35">
      <c r="C239" t="s">
        <v>285</v>
      </c>
      <c r="D239" s="6">
        <v>59.56</v>
      </c>
    </row>
    <row r="240" spans="3:9" ht="15.5" x14ac:dyDescent="0.35">
      <c r="C240" t="s">
        <v>286</v>
      </c>
      <c r="D240" s="6">
        <v>685.62</v>
      </c>
    </row>
    <row r="241" spans="3:9" ht="15.5" x14ac:dyDescent="0.35">
      <c r="C241" t="s">
        <v>287</v>
      </c>
      <c r="D241" s="6">
        <v>24.21</v>
      </c>
    </row>
    <row r="242" spans="3:9" ht="15.5" x14ac:dyDescent="0.35">
      <c r="C242" t="s">
        <v>288</v>
      </c>
      <c r="D242" s="6">
        <v>720.97</v>
      </c>
    </row>
    <row r="243" spans="3:9" ht="15.5" x14ac:dyDescent="0.35">
      <c r="C243" t="s">
        <v>289</v>
      </c>
      <c r="D243" s="6">
        <v>1.53</v>
      </c>
    </row>
    <row r="244" spans="3:9" ht="15.5" x14ac:dyDescent="0.35">
      <c r="C244" t="s">
        <v>290</v>
      </c>
      <c r="I244" s="6">
        <v>0.41</v>
      </c>
    </row>
    <row r="245" spans="3:9" ht="15.5" x14ac:dyDescent="0.35">
      <c r="C245" t="s">
        <v>291</v>
      </c>
      <c r="I245" s="6">
        <v>0.56000000000000005</v>
      </c>
    </row>
    <row r="246" spans="3:9" ht="15.5" x14ac:dyDescent="0.35">
      <c r="C246" t="s">
        <v>52</v>
      </c>
      <c r="I246" s="5">
        <v>51000000000</v>
      </c>
    </row>
    <row r="247" spans="3:9" ht="15.5" x14ac:dyDescent="0.35">
      <c r="C247" t="s">
        <v>292</v>
      </c>
      <c r="I247" s="5">
        <v>68000000000</v>
      </c>
    </row>
    <row r="248" spans="3:9" ht="15.5" x14ac:dyDescent="0.35">
      <c r="C248" t="s">
        <v>293</v>
      </c>
      <c r="I248" s="5">
        <v>276000000</v>
      </c>
    </row>
    <row r="249" spans="3:9" ht="15.5" x14ac:dyDescent="0.35">
      <c r="C249" t="s">
        <v>294</v>
      </c>
      <c r="I249" s="6">
        <v>0.18870000000000001</v>
      </c>
    </row>
    <row r="250" spans="3:9" ht="15.5" x14ac:dyDescent="0.35">
      <c r="C250" t="s">
        <v>295</v>
      </c>
      <c r="D250" s="6">
        <v>0.1673</v>
      </c>
    </row>
    <row r="251" spans="3:9" ht="15.5" x14ac:dyDescent="0.35">
      <c r="C251" t="s">
        <v>296</v>
      </c>
      <c r="D251" s="6">
        <v>-9.74E-2</v>
      </c>
    </row>
    <row r="252" spans="3:9" ht="15.5" x14ac:dyDescent="0.35">
      <c r="C252" t="s">
        <v>297</v>
      </c>
      <c r="D252" s="6">
        <v>-9.4299999999999995E-2</v>
      </c>
    </row>
    <row r="253" spans="3:9" ht="15.5" x14ac:dyDescent="0.35">
      <c r="C253" t="s">
        <v>298</v>
      </c>
      <c r="D253" s="6">
        <v>-3.9699999999999999E-2</v>
      </c>
    </row>
    <row r="254" spans="3:9" ht="15.5" x14ac:dyDescent="0.35">
      <c r="C254" t="s">
        <v>299</v>
      </c>
      <c r="D254" s="6">
        <v>4.0199999999999993E-2</v>
      </c>
    </row>
    <row r="255" spans="3:9" ht="15.5" x14ac:dyDescent="0.35">
      <c r="C255" t="s">
        <v>300</v>
      </c>
      <c r="D255" s="6">
        <v>-9.9199999999999997E-2</v>
      </c>
    </row>
    <row r="256" spans="3:9" ht="15.5" x14ac:dyDescent="0.35">
      <c r="C256" t="s">
        <v>301</v>
      </c>
      <c r="I256" s="5">
        <v>7</v>
      </c>
    </row>
    <row r="257" spans="3:9" ht="15.5" x14ac:dyDescent="0.35">
      <c r="C257" t="s">
        <v>302</v>
      </c>
      <c r="I257" s="6">
        <v>0.83</v>
      </c>
    </row>
    <row r="258" spans="3:9" ht="15.5" x14ac:dyDescent="0.35">
      <c r="C258" t="s">
        <v>303</v>
      </c>
      <c r="I258" s="6">
        <v>0.03</v>
      </c>
    </row>
    <row r="259" spans="3:9" ht="15.5" x14ac:dyDescent="0.35">
      <c r="C259" t="s">
        <v>305</v>
      </c>
      <c r="I259" s="6">
        <v>0.16</v>
      </c>
    </row>
    <row r="260" spans="3:9" ht="15.5" x14ac:dyDescent="0.35">
      <c r="C260" t="s">
        <v>306</v>
      </c>
      <c r="I260" s="6">
        <v>0.72</v>
      </c>
    </row>
    <row r="261" spans="3:9" ht="15.5" x14ac:dyDescent="0.35">
      <c r="C261" t="s">
        <v>307</v>
      </c>
      <c r="I261" s="6">
        <v>0.83</v>
      </c>
    </row>
    <row r="262" spans="3:9" ht="15.5" x14ac:dyDescent="0.35">
      <c r="C262" t="s">
        <v>308</v>
      </c>
      <c r="I262" s="6">
        <v>0.41</v>
      </c>
    </row>
    <row r="263" spans="3:9" ht="15.5" x14ac:dyDescent="0.35">
      <c r="C263" t="s">
        <v>309</v>
      </c>
      <c r="I263" s="5">
        <v>88000000000</v>
      </c>
    </row>
    <row r="264" spans="3:9" ht="15.5" x14ac:dyDescent="0.35">
      <c r="C264" t="s">
        <v>310</v>
      </c>
      <c r="I264" s="5">
        <v>15000000000</v>
      </c>
    </row>
    <row r="265" spans="3:9" ht="15.5" x14ac:dyDescent="0.35">
      <c r="C265" t="s">
        <v>311</v>
      </c>
      <c r="I265" s="5">
        <v>-3000000000</v>
      </c>
    </row>
    <row r="266" spans="3:9" ht="15.5" x14ac:dyDescent="0.35">
      <c r="C266" t="s">
        <v>312</v>
      </c>
      <c r="I266" s="5">
        <v>-6000000000</v>
      </c>
    </row>
    <row r="267" spans="3:9" ht="15.5" x14ac:dyDescent="0.35">
      <c r="C267" t="s">
        <v>313</v>
      </c>
      <c r="D267" s="5">
        <v>1000000000</v>
      </c>
    </row>
    <row r="268" spans="3:9" ht="15.5" x14ac:dyDescent="0.35">
      <c r="C268" t="s">
        <v>314</v>
      </c>
      <c r="D268" s="5">
        <v>214000000000</v>
      </c>
    </row>
    <row r="269" spans="3:9" ht="15.5" x14ac:dyDescent="0.35">
      <c r="C269" t="s">
        <v>315</v>
      </c>
      <c r="D269" s="5">
        <v>104000000000</v>
      </c>
    </row>
    <row r="270" spans="3:9" ht="15.5" x14ac:dyDescent="0.35">
      <c r="C270" t="s">
        <v>233</v>
      </c>
      <c r="D270" s="5">
        <v>128000000000</v>
      </c>
    </row>
    <row r="271" spans="3:9" ht="15.5" x14ac:dyDescent="0.35">
      <c r="C271" t="s">
        <v>232</v>
      </c>
      <c r="I271" s="5">
        <v>111000000000</v>
      </c>
    </row>
    <row r="272" spans="3:9" ht="15.5" x14ac:dyDescent="0.35">
      <c r="C272" t="s">
        <v>231</v>
      </c>
      <c r="D272" s="5">
        <v>14000000000</v>
      </c>
    </row>
    <row r="273" spans="3:9" ht="15.5" x14ac:dyDescent="0.35">
      <c r="C273" t="s">
        <v>230</v>
      </c>
      <c r="D273" s="5">
        <v>4000000000</v>
      </c>
    </row>
    <row r="274" spans="3:9" ht="15.5" x14ac:dyDescent="0.35">
      <c r="C274" t="s">
        <v>23</v>
      </c>
      <c r="D274" s="5">
        <v>17000000000</v>
      </c>
    </row>
    <row r="275" spans="3:9" ht="15.5" x14ac:dyDescent="0.35">
      <c r="C275" t="s">
        <v>20</v>
      </c>
      <c r="D275" s="5">
        <v>16000000000</v>
      </c>
    </row>
    <row r="276" spans="3:9" ht="15.5" x14ac:dyDescent="0.35">
      <c r="C276" t="s">
        <v>316</v>
      </c>
      <c r="I276" s="5">
        <v>111000000000</v>
      </c>
    </row>
    <row r="277" spans="3:9" ht="15.5" x14ac:dyDescent="0.35">
      <c r="C277" t="s">
        <v>317</v>
      </c>
      <c r="I277" s="5">
        <v>2000000000</v>
      </c>
    </row>
    <row r="278" spans="3:9" ht="15.5" x14ac:dyDescent="0.35">
      <c r="C278" t="s">
        <v>318</v>
      </c>
      <c r="I278" s="5">
        <v>1000000000</v>
      </c>
    </row>
    <row r="279" spans="3:9" ht="15.5" x14ac:dyDescent="0.35">
      <c r="C279" t="s">
        <v>319</v>
      </c>
      <c r="I279" s="5">
        <v>-4000000000</v>
      </c>
    </row>
    <row r="280" spans="3:9" ht="15.5" x14ac:dyDescent="0.35">
      <c r="C280" t="s">
        <v>320</v>
      </c>
      <c r="I280" s="5">
        <v>0</v>
      </c>
    </row>
    <row r="281" spans="3:9" ht="15.5" x14ac:dyDescent="0.35">
      <c r="C281" t="s">
        <v>321</v>
      </c>
      <c r="I281" s="5">
        <v>2000000000</v>
      </c>
    </row>
  </sheetData>
  <pageMargins left="0.7" right="0.7" top="0.75" bottom="0.75" header="0.3" footer="0.3"/>
  <ignoredErrors>
    <ignoredError sqref="A1:Z282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3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1911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1912</v>
      </c>
      <c r="D2" s="2" vm="400">
        <f ca="1">IFERROR(_xlfn.STOCKHISTORY("XIDX:" &amp; $C$1, D3, , 0, 0, 1), "Libur")</f>
        <v>180</v>
      </c>
      <c r="H2" s="2" vm="400">
        <f ca="1">IFERROR(INDEX(D2:G2,COUNT(D2:G2)),"")</f>
        <v>180</v>
      </c>
      <c r="I2" s="2" vm="68">
        <f t="shared" ref="I2:Z2" ca="1" si="0">IFERROR(_xlfn.STOCKHISTORY("XIDX:" &amp; $C$1, I1, , 0, 0, 1), "Libur")</f>
        <v>210</v>
      </c>
      <c r="J2" s="2" vm="148">
        <f t="shared" ca="1" si="0"/>
        <v>186</v>
      </c>
      <c r="K2" s="2" vm="539">
        <f t="shared" ca="1" si="0"/>
        <v>134</v>
      </c>
      <c r="L2" s="2" vm="279">
        <f t="shared" ca="1" si="0"/>
        <v>146</v>
      </c>
      <c r="M2" s="2" vm="540">
        <f t="shared" ca="1" si="0"/>
        <v>166</v>
      </c>
      <c r="N2" s="2" vm="228">
        <f t="shared" ca="1" si="0"/>
        <v>214</v>
      </c>
      <c r="O2" s="2" vm="152">
        <f t="shared" ca="1" si="0"/>
        <v>292</v>
      </c>
      <c r="P2" s="2" vm="499">
        <f t="shared" ca="1" si="0"/>
        <v>276</v>
      </c>
      <c r="Q2" s="2" vm="302">
        <f t="shared" ca="1" si="0"/>
        <v>286</v>
      </c>
      <c r="R2" s="2" vm="541">
        <f t="shared" ca="1" si="0"/>
        <v>289.71859999999998</v>
      </c>
      <c r="S2" s="2" vm="542">
        <f t="shared" ca="1" si="0"/>
        <v>245.0702</v>
      </c>
      <c r="T2" s="2" vm="543">
        <f t="shared" ca="1" si="0"/>
        <v>286.64780000000002</v>
      </c>
      <c r="U2" s="2" vm="544">
        <f t="shared" ca="1" si="0"/>
        <v>186.48</v>
      </c>
      <c r="V2" s="2" vm="545">
        <f t="shared" ca="1" si="0"/>
        <v>190.17619999999999</v>
      </c>
      <c r="W2" s="2" vm="546">
        <f t="shared" ca="1" si="0"/>
        <v>180.66739999999999</v>
      </c>
      <c r="X2" s="2" vm="547">
        <f t="shared" ca="1" si="0"/>
        <v>114.1057</v>
      </c>
      <c r="Y2" s="2" vm="547">
        <f t="shared" ca="1" si="0"/>
        <v>114.1057</v>
      </c>
      <c r="Z2" s="2" vm="548">
        <f t="shared" ca="1" si="0"/>
        <v>47.5441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1192168000000</v>
      </c>
      <c r="H4" s="2">
        <f>IFERROR(SUM(D4:G4)*(4/MAX(1,COUNT(D4:G4))),"")</f>
        <v>4768672000000</v>
      </c>
      <c r="I4" s="2">
        <f t="shared" ref="I4:Z4" si="1">IFERROR(INDEX(I51:I500,MATCH($C$4,$C$51:$C$500,0)),"")</f>
        <v>5149425000000</v>
      </c>
      <c r="J4" s="2">
        <f t="shared" si="1"/>
        <v>4602648000000</v>
      </c>
      <c r="K4" s="2">
        <f t="shared" si="1"/>
        <v>3291891181655</v>
      </c>
      <c r="L4" s="2">
        <f t="shared" si="1"/>
        <v>2720261372934</v>
      </c>
      <c r="M4" s="2">
        <f t="shared" si="1"/>
        <v>2490256211002</v>
      </c>
      <c r="N4" s="2">
        <f t="shared" si="1"/>
        <v>2396086017034</v>
      </c>
      <c r="O4" s="2">
        <f t="shared" si="1"/>
        <v>2253944326651</v>
      </c>
      <c r="P4" s="2">
        <f t="shared" si="1"/>
        <v>2711870473438</v>
      </c>
      <c r="Q4" s="2">
        <f t="shared" si="1"/>
        <v>2994759224061</v>
      </c>
      <c r="R4" s="2">
        <f t="shared" si="1"/>
        <v>2931015007454</v>
      </c>
      <c r="S4" s="2">
        <f t="shared" si="1"/>
        <v>3139920233816</v>
      </c>
      <c r="T4" s="2">
        <f t="shared" si="1"/>
        <v>2799065226163</v>
      </c>
      <c r="U4" s="2">
        <f t="shared" si="1"/>
        <v>2739598333777</v>
      </c>
      <c r="V4" s="2">
        <f t="shared" si="1"/>
        <v>1400611694161</v>
      </c>
      <c r="W4" s="2">
        <f t="shared" si="1"/>
        <v>1148295925907</v>
      </c>
      <c r="X4" s="2">
        <f t="shared" si="1"/>
        <v>597419779479</v>
      </c>
      <c r="Y4" s="2">
        <f t="shared" si="1"/>
        <v>392566008511</v>
      </c>
      <c r="Z4" s="2">
        <f t="shared" si="1"/>
        <v>460719727736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57782000000</v>
      </c>
      <c r="H5" s="2">
        <f>IFERROR(SUM(D5:G5)*(4/MAX(1,COUNT(D5:G5))),"")</f>
        <v>231128000000</v>
      </c>
      <c r="I5" s="2">
        <f t="shared" ref="I5:Z5" si="2">IFERROR(INDEX(I51:I500,MATCH($C$5,$C$51:$C$500,0)),"")</f>
        <v>423041000000</v>
      </c>
      <c r="J5" s="2">
        <f t="shared" si="2"/>
        <v>368646000000</v>
      </c>
      <c r="K5" s="2">
        <f t="shared" si="2"/>
        <v>312077314863</v>
      </c>
      <c r="L5" s="2">
        <f t="shared" si="2"/>
        <v>-64731160825</v>
      </c>
      <c r="M5" s="2">
        <f t="shared" si="2"/>
        <v>18832176079</v>
      </c>
      <c r="N5" s="2">
        <f t="shared" si="2"/>
        <v>-33399757364</v>
      </c>
      <c r="O5" s="2">
        <f t="shared" si="2"/>
        <v>112515896393</v>
      </c>
      <c r="P5" s="2">
        <f t="shared" si="2"/>
        <v>89156730584</v>
      </c>
      <c r="Q5" s="2">
        <f t="shared" si="2"/>
        <v>70374233382</v>
      </c>
      <c r="R5" s="2">
        <f t="shared" si="2"/>
        <v>426134664433</v>
      </c>
      <c r="S5" s="2">
        <f t="shared" si="2"/>
        <v>362075675708</v>
      </c>
      <c r="T5" s="2">
        <f t="shared" si="2"/>
        <v>412611823020</v>
      </c>
      <c r="U5" s="2">
        <f t="shared" si="2"/>
        <v>106188591868</v>
      </c>
      <c r="V5" s="2">
        <f t="shared" si="2"/>
        <v>380606289584</v>
      </c>
      <c r="W5" s="2">
        <f t="shared" si="2"/>
        <v>326131166919</v>
      </c>
      <c r="X5" s="2">
        <f t="shared" si="2"/>
        <v>62123552046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8308344000000</v>
      </c>
      <c r="H6" s="2">
        <f>IFERROR(INDEX(D6:G6,COUNT(D6:G6)),"")</f>
        <v>8308344000000</v>
      </c>
      <c r="I6" s="2">
        <f t="shared" ref="I6:Z6" si="3">IFERROR(INDEX(I51:I500,MATCH($C$6,$C$51:$C$500,0)),"")</f>
        <v>8144369000000</v>
      </c>
      <c r="J6" s="2">
        <f t="shared" si="3"/>
        <v>7538957000000</v>
      </c>
      <c r="K6" s="2">
        <f t="shared" si="3"/>
        <v>6931377236420</v>
      </c>
      <c r="L6" s="2">
        <f t="shared" si="3"/>
        <v>6505375560067</v>
      </c>
      <c r="M6" s="2">
        <f t="shared" si="3"/>
        <v>6372010371083</v>
      </c>
      <c r="N6" s="2">
        <f t="shared" si="3"/>
        <v>6260254508581</v>
      </c>
      <c r="O6" s="2">
        <f t="shared" si="3"/>
        <v>6307015229316</v>
      </c>
      <c r="P6" s="2">
        <f t="shared" si="3"/>
        <v>6052508878193</v>
      </c>
      <c r="Q6" s="2">
        <f t="shared" si="3"/>
        <v>5900240238562</v>
      </c>
      <c r="R6" s="2">
        <f t="shared" si="3"/>
        <v>5638490580801</v>
      </c>
      <c r="S6" s="2">
        <f t="shared" si="3"/>
        <v>4977754270587</v>
      </c>
      <c r="T6" s="2">
        <f t="shared" si="3"/>
        <v>4661836413817</v>
      </c>
      <c r="U6" s="2">
        <f t="shared" si="3"/>
        <v>4186031873203</v>
      </c>
      <c r="V6" s="2">
        <f t="shared" si="3"/>
        <v>3975401188796</v>
      </c>
      <c r="W6" s="2">
        <f t="shared" si="3"/>
        <v>3501702416961</v>
      </c>
      <c r="X6" s="2">
        <f t="shared" si="3"/>
        <v>1668578487556</v>
      </c>
      <c r="Y6" s="2">
        <f t="shared" si="3"/>
        <v>1606454935510</v>
      </c>
      <c r="Z6" s="2">
        <f t="shared" si="3"/>
        <v>1590086375630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20.82</v>
      </c>
      <c r="H7" s="3">
        <f>IFERROR(INDEX(D7:G7,COUNT(D7:G7)),"")</f>
        <v>20.82</v>
      </c>
      <c r="I7" s="3">
        <f t="shared" ref="I7:Z7" si="4">IFERROR(INDEX(I51:I500,MATCH($C$7,$C$51:$C$500,0))/1000000000,"")</f>
        <v>20.82</v>
      </c>
      <c r="J7" s="3">
        <f t="shared" si="4"/>
        <v>20.82</v>
      </c>
      <c r="K7" s="3">
        <f t="shared" si="4"/>
        <v>20.82</v>
      </c>
      <c r="L7" s="3">
        <f t="shared" si="4"/>
        <v>20.82</v>
      </c>
      <c r="M7" s="3">
        <f t="shared" si="4"/>
        <v>20.82</v>
      </c>
      <c r="N7" s="3">
        <f t="shared" si="4"/>
        <v>20.82</v>
      </c>
      <c r="O7" s="3">
        <f t="shared" si="4"/>
        <v>20.82</v>
      </c>
      <c r="P7" s="3">
        <f t="shared" si="4"/>
        <v>20.82</v>
      </c>
      <c r="Q7" s="3">
        <f t="shared" si="4"/>
        <v>20.82</v>
      </c>
      <c r="R7" s="3">
        <f t="shared" si="4"/>
        <v>20.66</v>
      </c>
      <c r="S7" s="3">
        <f t="shared" si="4"/>
        <v>20.66</v>
      </c>
      <c r="T7" s="3">
        <f t="shared" si="4"/>
        <v>20.239999999999998</v>
      </c>
      <c r="U7" s="3">
        <f t="shared" si="4"/>
        <v>19.82</v>
      </c>
      <c r="V7" s="3">
        <f t="shared" si="4"/>
        <v>19.82</v>
      </c>
      <c r="W7" s="3">
        <f t="shared" si="4"/>
        <v>19.82</v>
      </c>
      <c r="X7" s="3">
        <f t="shared" si="4"/>
        <v>13.78</v>
      </c>
      <c r="Y7" s="3">
        <f t="shared" si="4"/>
        <v>13.78</v>
      </c>
      <c r="Z7" s="3">
        <f t="shared" si="4"/>
        <v>13.78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260000000000</v>
      </c>
      <c r="H8" s="2">
        <f>IFERROR(INDEX(D8:G8,COUNT(D8:G8)),"")</f>
        <v>260000000000</v>
      </c>
      <c r="I8" s="2">
        <f t="shared" ref="I8:Z8" si="5">IFERROR(INDEX(I51:I500,MATCH($C$8,$C$51:$C$500,0)),"")</f>
        <v>1700000000000</v>
      </c>
      <c r="J8" s="2">
        <f t="shared" si="5"/>
        <v>1353000000000</v>
      </c>
      <c r="K8" s="2">
        <f t="shared" si="5"/>
        <v>150000000000</v>
      </c>
      <c r="L8" s="2">
        <f t="shared" si="5"/>
        <v>239000000000</v>
      </c>
      <c r="M8" s="2">
        <f t="shared" si="5"/>
        <v>85000000000</v>
      </c>
      <c r="N8" s="2">
        <f t="shared" si="5"/>
        <v>272000000000</v>
      </c>
      <c r="O8" s="2">
        <f t="shared" si="5"/>
        <v>165000000000</v>
      </c>
      <c r="P8" s="2">
        <f t="shared" si="5"/>
        <v>-26000000000</v>
      </c>
      <c r="Q8" s="2">
        <f t="shared" si="5"/>
        <v>-215000000000</v>
      </c>
      <c r="R8" s="2">
        <f t="shared" si="5"/>
        <v>-208000000000</v>
      </c>
      <c r="S8" s="2">
        <f t="shared" si="5"/>
        <v>-240000000000</v>
      </c>
      <c r="T8" s="2">
        <f t="shared" si="5"/>
        <v>-185000000000</v>
      </c>
      <c r="U8" s="2">
        <f t="shared" si="5"/>
        <v>167000000000</v>
      </c>
      <c r="V8" s="2">
        <f t="shared" si="5"/>
        <v>-240000000000</v>
      </c>
      <c r="W8" s="2">
        <f t="shared" si="5"/>
        <v>-99000000000</v>
      </c>
      <c r="X8" s="2">
        <f t="shared" si="5"/>
        <v>-47000000000</v>
      </c>
      <c r="Y8" s="2">
        <f t="shared" si="5"/>
        <v>-276000000000</v>
      </c>
      <c r="Z8" s="2">
        <f t="shared" si="5"/>
        <v>-346000000000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12.47</v>
      </c>
      <c r="H9" s="3">
        <f>IFERROR(INDEX(D9:G9,COUNT(D9:G9)),"")</f>
        <v>12.47</v>
      </c>
      <c r="I9" s="3">
        <f t="shared" ref="I9:Z9" si="6">IFERROR(INDEX(I51:I500,MATCH($C$9,$C$51:$C$500,0)),"")</f>
        <v>81.64</v>
      </c>
      <c r="J9" s="3">
        <f t="shared" si="6"/>
        <v>64.989999999999995</v>
      </c>
      <c r="K9" s="3">
        <f t="shared" si="6"/>
        <v>7.23</v>
      </c>
      <c r="L9" s="3">
        <f t="shared" si="6"/>
        <v>11.48</v>
      </c>
      <c r="M9" s="3">
        <f t="shared" si="6"/>
        <v>4.0999999999999996</v>
      </c>
      <c r="N9" s="3">
        <f t="shared" si="6"/>
        <v>13.07</v>
      </c>
      <c r="O9" s="3">
        <f t="shared" si="6"/>
        <v>7.9</v>
      </c>
      <c r="P9" s="3">
        <f t="shared" si="6"/>
        <v>-1.25</v>
      </c>
      <c r="Q9" s="3">
        <f t="shared" si="6"/>
        <v>-10.32</v>
      </c>
      <c r="R9" s="3">
        <f t="shared" si="6"/>
        <v>-10.08</v>
      </c>
      <c r="S9" s="3">
        <f t="shared" si="6"/>
        <v>-11.64</v>
      </c>
      <c r="T9" s="3">
        <f t="shared" si="6"/>
        <v>-9.14</v>
      </c>
      <c r="U9" s="3">
        <f t="shared" si="6"/>
        <v>8.4499999999999993</v>
      </c>
      <c r="V9" s="3">
        <f t="shared" si="6"/>
        <v>-12.14</v>
      </c>
      <c r="W9" s="3">
        <f t="shared" si="6"/>
        <v>-5.0199999999999996</v>
      </c>
      <c r="X9" s="3">
        <f t="shared" si="6"/>
        <v>-3.42</v>
      </c>
      <c r="Y9" s="3">
        <f t="shared" si="6"/>
        <v>-20</v>
      </c>
      <c r="Z9" s="3">
        <f t="shared" si="6"/>
        <v>-25.13</v>
      </c>
    </row>
    <row r="10" spans="1:26" ht="15.5" x14ac:dyDescent="0.35">
      <c r="C10" t="s">
        <v>17</v>
      </c>
      <c r="D10" s="3">
        <f ca="1">IFERROR(IF(D9=0,"",D2/D9),"")</f>
        <v>14.434643143544506</v>
      </c>
      <c r="I10" s="3">
        <f t="shared" ref="I10:Z10" ca="1" si="7">IFERROR(IF(I9=0,"",I2/I9),"")</f>
        <v>2.5722684958353748</v>
      </c>
      <c r="J10" s="3">
        <f t="shared" ca="1" si="7"/>
        <v>2.8619787659639946</v>
      </c>
      <c r="K10" s="3">
        <f t="shared" ca="1" si="7"/>
        <v>18.533886583679113</v>
      </c>
      <c r="L10" s="3">
        <f t="shared" ca="1" si="7"/>
        <v>12.717770034843205</v>
      </c>
      <c r="M10" s="3">
        <f t="shared" ca="1" si="7"/>
        <v>40.487804878048784</v>
      </c>
      <c r="N10" s="3">
        <f t="shared" ca="1" si="7"/>
        <v>16.373374139250192</v>
      </c>
      <c r="O10" s="3">
        <f t="shared" ca="1" si="7"/>
        <v>36.962025316455694</v>
      </c>
      <c r="P10" s="3">
        <f t="shared" ca="1" si="7"/>
        <v>-220.8</v>
      </c>
      <c r="Q10" s="3">
        <f t="shared" ca="1" si="7"/>
        <v>-27.713178294573641</v>
      </c>
      <c r="R10" s="3">
        <f t="shared" ca="1" si="7"/>
        <v>-28.741924603174603</v>
      </c>
      <c r="S10" s="3">
        <f t="shared" ca="1" si="7"/>
        <v>-21.054140893470791</v>
      </c>
      <c r="T10" s="3">
        <f t="shared" ca="1" si="7"/>
        <v>-31.361903719912473</v>
      </c>
      <c r="U10" s="3">
        <f t="shared" ca="1" si="7"/>
        <v>22.06863905325444</v>
      </c>
      <c r="V10" s="3">
        <f t="shared" ca="1" si="7"/>
        <v>-15.665255354200987</v>
      </c>
      <c r="W10" s="3">
        <f t="shared" ca="1" si="7"/>
        <v>-35.989521912350597</v>
      </c>
      <c r="X10" s="3">
        <f t="shared" ca="1" si="7"/>
        <v>-33.364239766081873</v>
      </c>
      <c r="Y10" s="3">
        <f t="shared" ca="1" si="7"/>
        <v>-5.7052849999999999</v>
      </c>
      <c r="Z10" s="3">
        <f t="shared" ca="1" si="7"/>
        <v>-1.8919259848786312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3845284000000</v>
      </c>
      <c r="H11" s="2">
        <f>IFERROR(INDEX(D11:G11,COUNT(D11:G11)),"")</f>
        <v>3845284000000</v>
      </c>
      <c r="I11" s="2">
        <f t="shared" ref="I11:Z11" si="8">IFERROR(INDEX(I51:I500,MATCH($C$11,$C$51:$C$500,0)),"")</f>
        <v>3618828000000</v>
      </c>
      <c r="J11" s="2">
        <f t="shared" si="8"/>
        <v>2048503000000</v>
      </c>
      <c r="K11" s="2">
        <f t="shared" si="8"/>
        <v>1094701452882</v>
      </c>
      <c r="L11" s="2">
        <f t="shared" si="8"/>
        <v>1326141917021</v>
      </c>
      <c r="M11" s="2">
        <f t="shared" si="8"/>
        <v>1111486304905</v>
      </c>
      <c r="N11" s="2">
        <f t="shared" si="8"/>
        <v>1178458368683</v>
      </c>
      <c r="O11" s="2">
        <f t="shared" si="8"/>
        <v>1005108029387</v>
      </c>
      <c r="P11" s="2">
        <f t="shared" si="8"/>
        <v>878874959963</v>
      </c>
      <c r="Q11" s="2">
        <f t="shared" si="8"/>
        <v>895199081666</v>
      </c>
      <c r="R11" s="2">
        <f t="shared" si="8"/>
        <v>791865371859</v>
      </c>
      <c r="S11" s="2">
        <f t="shared" si="8"/>
        <v>826807285771</v>
      </c>
      <c r="T11" s="2">
        <f t="shared" si="8"/>
        <v>594747499843</v>
      </c>
      <c r="U11" s="2">
        <f t="shared" si="8"/>
        <v>595494841630</v>
      </c>
      <c r="V11" s="2">
        <f t="shared" si="8"/>
        <v>241847003916</v>
      </c>
      <c r="W11" s="2">
        <f t="shared" si="8"/>
        <v>127545483579</v>
      </c>
      <c r="X11" s="2">
        <f t="shared" si="8"/>
        <v>80530998507</v>
      </c>
      <c r="Y11" s="2">
        <f t="shared" si="8"/>
        <v>43874479985</v>
      </c>
      <c r="Z11" s="2">
        <f t="shared" si="8"/>
        <v>60260906097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612000000000</v>
      </c>
      <c r="H12" s="2">
        <f>IFERROR(INDEX(D12:G12,COUNT(D12:G12)),"")</f>
        <v>612000000000</v>
      </c>
      <c r="I12" s="2">
        <f t="shared" ref="I12:Z12" si="9">IFERROR(INDEX(I51:I500,MATCH($C$12,$C$51:$C$500,0)),"")</f>
        <v>832000000000</v>
      </c>
      <c r="J12" s="2">
        <f t="shared" si="9"/>
        <v>2001000000000</v>
      </c>
      <c r="K12" s="2">
        <f t="shared" si="9"/>
        <v>3061000000000</v>
      </c>
      <c r="L12" s="2">
        <f t="shared" si="9"/>
        <v>3491000000000</v>
      </c>
      <c r="M12" s="2">
        <f t="shared" si="9"/>
        <v>3162000000000</v>
      </c>
      <c r="N12" s="2">
        <f t="shared" si="9"/>
        <v>3015000000000</v>
      </c>
      <c r="O12" s="2">
        <f t="shared" si="9"/>
        <v>3124000000000</v>
      </c>
      <c r="P12" s="2">
        <f t="shared" si="9"/>
        <v>3424000000000</v>
      </c>
      <c r="Q12" s="2">
        <f t="shared" si="9"/>
        <v>3103000000000</v>
      </c>
      <c r="R12" s="2">
        <f t="shared" si="9"/>
        <v>2754000000000</v>
      </c>
      <c r="S12" s="2">
        <f t="shared" si="9"/>
        <v>2683000000000</v>
      </c>
      <c r="T12" s="2">
        <f t="shared" si="9"/>
        <v>2110000000000</v>
      </c>
      <c r="U12" s="2">
        <f t="shared" si="9"/>
        <v>1977000000000</v>
      </c>
      <c r="V12" s="2">
        <f t="shared" si="9"/>
        <v>1805000000000</v>
      </c>
      <c r="W12" s="2">
        <f t="shared" si="9"/>
        <v>1369000000000</v>
      </c>
      <c r="X12" s="2">
        <f t="shared" si="9"/>
        <v>1178000000000</v>
      </c>
      <c r="Y12" s="2">
        <f t="shared" si="9"/>
        <v>1277000000000</v>
      </c>
      <c r="Z12" s="2">
        <f t="shared" si="9"/>
        <v>1045000000000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4458000000000</v>
      </c>
      <c r="H13" s="2">
        <f>IFERROR(INDEX(D13:G13,COUNT(D13:G13)),"")</f>
        <v>4458000000000</v>
      </c>
      <c r="I13" s="2">
        <f t="shared" ref="I13:Z13" si="10">IFERROR(INDEX(I51:I500,MATCH($C$13,$C$51:$C$500,0)),"")</f>
        <v>4451000000000</v>
      </c>
      <c r="J13" s="2">
        <f t="shared" si="10"/>
        <v>4050000000000</v>
      </c>
      <c r="K13" s="2">
        <f t="shared" si="10"/>
        <v>4156000000000</v>
      </c>
      <c r="L13" s="2">
        <f t="shared" si="10"/>
        <v>4817000000000</v>
      </c>
      <c r="M13" s="2">
        <f t="shared" si="10"/>
        <v>4273000000000</v>
      </c>
      <c r="N13" s="2">
        <f t="shared" si="10"/>
        <v>4194000000000</v>
      </c>
      <c r="O13" s="2">
        <f t="shared" si="10"/>
        <v>4129000000000</v>
      </c>
      <c r="P13" s="2">
        <f t="shared" si="10"/>
        <v>4303000000000</v>
      </c>
      <c r="Q13" s="2">
        <f t="shared" si="10"/>
        <v>3998000000000</v>
      </c>
      <c r="R13" s="2">
        <f t="shared" si="10"/>
        <v>206000000000</v>
      </c>
      <c r="S13" s="2">
        <f t="shared" si="10"/>
        <v>3510000000000</v>
      </c>
      <c r="T13" s="2">
        <f t="shared" si="10"/>
        <v>2705000000000</v>
      </c>
      <c r="U13" s="2">
        <f t="shared" si="10"/>
        <v>2232000000000</v>
      </c>
      <c r="V13" s="2">
        <f t="shared" si="10"/>
        <v>2046000000000</v>
      </c>
      <c r="W13" s="2">
        <f t="shared" si="10"/>
        <v>1497000000000</v>
      </c>
      <c r="X13" s="2">
        <f t="shared" si="10"/>
        <v>1259000000000</v>
      </c>
      <c r="Y13" s="2">
        <f t="shared" si="10"/>
        <v>1320000000000</v>
      </c>
      <c r="Z13" s="2">
        <f t="shared" si="10"/>
        <v>1105000000000</v>
      </c>
    </row>
    <row r="14" spans="1:26" ht="15.5" x14ac:dyDescent="0.35">
      <c r="C14" t="s">
        <v>26</v>
      </c>
      <c r="D14" s="2">
        <f>IFERROR(INDEX(D51:D500,MATCH($C$14,$C$51:$C$500,0)),"")</f>
        <v>-99107000000</v>
      </c>
      <c r="H14" s="2">
        <f>IFERROR(SUM(D14:G14)*(4/MAX(1,COUNT(D14:G14))),"")</f>
        <v>-396428000000</v>
      </c>
      <c r="I14" s="2">
        <f t="shared" ref="I14:Z14" si="11">IFERROR(INDEX(I51:I500,MATCH($C$14,$C$51:$C$500,0)),"")</f>
        <v>-420131000000</v>
      </c>
      <c r="J14" s="2">
        <f t="shared" si="11"/>
        <v>-381637000000</v>
      </c>
      <c r="K14" s="2">
        <f t="shared" si="11"/>
        <v>-386066702693</v>
      </c>
      <c r="L14" s="2">
        <f t="shared" si="11"/>
        <v>-516388124761</v>
      </c>
      <c r="M14" s="2">
        <f t="shared" si="11"/>
        <v>-466591091552</v>
      </c>
      <c r="N14" s="2">
        <f t="shared" si="11"/>
        <v>-466625220101</v>
      </c>
      <c r="O14" s="2">
        <f t="shared" si="11"/>
        <v>-424681442452</v>
      </c>
      <c r="P14" s="2">
        <f t="shared" si="11"/>
        <v>-384855701622</v>
      </c>
      <c r="Q14" s="2">
        <f t="shared" si="11"/>
        <v>-431496090519</v>
      </c>
      <c r="R14" s="2">
        <f t="shared" si="11"/>
        <v>-333239568392</v>
      </c>
      <c r="S14" s="2">
        <f t="shared" si="11"/>
        <v>-712329097685</v>
      </c>
      <c r="T14" s="2">
        <f t="shared" si="11"/>
        <v>-403998199651</v>
      </c>
      <c r="U14" s="2">
        <f t="shared" si="11"/>
        <v>-690731960235</v>
      </c>
      <c r="V14" s="2">
        <f t="shared" si="11"/>
        <v>-208244814690</v>
      </c>
      <c r="W14" s="2">
        <f t="shared" si="11"/>
        <v>-88502670493</v>
      </c>
      <c r="X14" s="2">
        <f t="shared" si="11"/>
        <v>-80192135057</v>
      </c>
      <c r="Y14" s="2">
        <f t="shared" si="11"/>
        <v>-114466047757</v>
      </c>
      <c r="Z14" s="2">
        <f t="shared" si="11"/>
        <v>-94872346540</v>
      </c>
    </row>
    <row r="15" spans="1:26" ht="15.5" x14ac:dyDescent="0.35">
      <c r="C15" t="s">
        <v>27</v>
      </c>
      <c r="D15" s="2">
        <f>IFERROR(INDEX(D51:D500,MATCH($C$15,$C$51:$C$500,0)),"")</f>
        <v>-21719000000</v>
      </c>
      <c r="H15" s="2">
        <f>IFERROR(SUM(D15:G15)*(4/MAX(1,COUNT(D15:G15))),"")</f>
        <v>-86876000000</v>
      </c>
      <c r="I15" s="2">
        <f t="shared" ref="I15:Z15" si="12">IFERROR(INDEX(I51:I500,MATCH($C$15,$C$51:$C$500,0)),"")</f>
        <v>-104406000000</v>
      </c>
      <c r="J15" s="2">
        <f t="shared" si="12"/>
        <v>-51050000000</v>
      </c>
      <c r="K15" s="2">
        <f t="shared" si="12"/>
        <v>-38683079194</v>
      </c>
      <c r="L15" s="2">
        <f t="shared" si="12"/>
        <v>-7911396112</v>
      </c>
      <c r="M15" s="2">
        <f t="shared" si="12"/>
        <v>-12694532635</v>
      </c>
      <c r="N15" s="2">
        <f t="shared" si="12"/>
        <v>7764814793</v>
      </c>
      <c r="O15" s="2">
        <f t="shared" si="12"/>
        <v>-32133564088</v>
      </c>
      <c r="P15" s="2">
        <f t="shared" si="12"/>
        <v>-18328876392</v>
      </c>
      <c r="Q15" s="2">
        <f t="shared" si="12"/>
        <v>19760685242</v>
      </c>
      <c r="R15" s="2">
        <f t="shared" si="12"/>
        <v>-85957405711</v>
      </c>
      <c r="S15" s="2">
        <f t="shared" si="12"/>
        <v>-13614492322</v>
      </c>
      <c r="T15" s="2">
        <f t="shared" si="12"/>
        <v>-165800591093</v>
      </c>
      <c r="U15" s="2">
        <f t="shared" si="12"/>
        <v>-99687572897</v>
      </c>
      <c r="V15" s="2">
        <f t="shared" si="12"/>
        <v>-77768928132</v>
      </c>
      <c r="W15" s="2">
        <f t="shared" si="12"/>
        <v>-37137354461</v>
      </c>
      <c r="X15" s="2">
        <f t="shared" si="12"/>
        <v>-30723468679</v>
      </c>
      <c r="Y15" s="2">
        <f t="shared" si="12"/>
        <v>-30917346860</v>
      </c>
      <c r="Z15" s="2">
        <f t="shared" si="12"/>
        <v>-39715403274</v>
      </c>
    </row>
    <row r="16" spans="1:26" ht="15.5" x14ac:dyDescent="0.35">
      <c r="C16" t="s">
        <v>28</v>
      </c>
      <c r="D16" s="2">
        <f>IFERROR(INDEX(D51:D500,MATCH($C$16,$C$51:$C$500,0)),"")</f>
        <v>185694000000</v>
      </c>
      <c r="H16" s="2">
        <f>IFERROR(SUM(D16:G16)*(4/MAX(1,COUNT(D16:G16))),"")</f>
        <v>742776000000</v>
      </c>
      <c r="I16" s="2">
        <f t="shared" ref="I16:Z16" si="13">IFERROR(INDEX(I51:I500,MATCH($C$16,$C$51:$C$500,0)),"")</f>
        <v>961530000000</v>
      </c>
      <c r="J16" s="2">
        <f t="shared" si="13"/>
        <v>821108000000</v>
      </c>
      <c r="K16" s="2">
        <f t="shared" si="13"/>
        <v>567306401270</v>
      </c>
      <c r="L16" s="2">
        <f t="shared" si="13"/>
        <v>48892233242</v>
      </c>
      <c r="M16" s="2">
        <f t="shared" si="13"/>
        <v>100330430110</v>
      </c>
      <c r="N16" s="2">
        <f t="shared" si="13"/>
        <v>37485058742</v>
      </c>
      <c r="O16" s="2">
        <f t="shared" si="13"/>
        <v>173273871156</v>
      </c>
      <c r="P16" s="2">
        <f t="shared" si="13"/>
        <v>85429279335</v>
      </c>
      <c r="Q16" s="2">
        <f t="shared" si="13"/>
        <v>130079893294</v>
      </c>
      <c r="R16" s="2">
        <f t="shared" si="13"/>
        <v>512499728216</v>
      </c>
      <c r="S16" s="2">
        <f t="shared" si="13"/>
        <v>345057155483</v>
      </c>
      <c r="T16" s="2">
        <f t="shared" si="13"/>
        <v>559855804472</v>
      </c>
      <c r="U16" s="2">
        <f t="shared" si="13"/>
        <v>204165205511</v>
      </c>
      <c r="V16" s="2">
        <f t="shared" si="13"/>
        <v>457791362222</v>
      </c>
      <c r="W16" s="2">
        <f t="shared" si="13"/>
        <v>363268521380</v>
      </c>
      <c r="X16" s="2">
        <f t="shared" si="13"/>
        <v>92847020725</v>
      </c>
      <c r="Y16" s="2">
        <f t="shared" si="13"/>
        <v>47285906740</v>
      </c>
      <c r="Z16" s="2">
        <f t="shared" si="13"/>
        <v>-22708725331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3747600000000</v>
      </c>
      <c r="H20" s="2">
        <f t="shared" ref="H20:Z20" ca="1" si="14">IFERROR(H21*H2,"")</f>
        <v>3747600000000</v>
      </c>
      <c r="I20" s="2">
        <f t="shared" ca="1" si="14"/>
        <v>4372200000000</v>
      </c>
      <c r="J20" s="2">
        <f t="shared" ca="1" si="14"/>
        <v>3872520000000</v>
      </c>
      <c r="K20" s="2">
        <f t="shared" ca="1" si="14"/>
        <v>2789880000000</v>
      </c>
      <c r="L20" s="2">
        <f t="shared" ca="1" si="14"/>
        <v>3039720000000</v>
      </c>
      <c r="M20" s="2">
        <f t="shared" ca="1" si="14"/>
        <v>3456120000000</v>
      </c>
      <c r="N20" s="2">
        <f t="shared" ca="1" si="14"/>
        <v>4455480000000</v>
      </c>
      <c r="O20" s="2">
        <f t="shared" ca="1" si="14"/>
        <v>6079440000000</v>
      </c>
      <c r="P20" s="2">
        <f t="shared" ca="1" si="14"/>
        <v>5746320000000</v>
      </c>
      <c r="Q20" s="2">
        <f t="shared" ca="1" si="14"/>
        <v>5954520000000</v>
      </c>
      <c r="R20" s="2">
        <f t="shared" ca="1" si="14"/>
        <v>5985586276000</v>
      </c>
      <c r="S20" s="2">
        <f t="shared" ca="1" si="14"/>
        <v>5063150332000</v>
      </c>
      <c r="T20" s="2">
        <f t="shared" ca="1" si="14"/>
        <v>5801751472000</v>
      </c>
      <c r="U20" s="2">
        <f t="shared" ca="1" si="14"/>
        <v>3696033600000</v>
      </c>
      <c r="V20" s="2">
        <f t="shared" ca="1" si="14"/>
        <v>3769292284000</v>
      </c>
      <c r="W20" s="2">
        <f t="shared" ca="1" si="14"/>
        <v>3580827867999.9995</v>
      </c>
      <c r="X20" s="2">
        <f t="shared" ca="1" si="14"/>
        <v>1572376546000</v>
      </c>
      <c r="Y20" s="2">
        <f t="shared" ca="1" si="14"/>
        <v>1572376546000</v>
      </c>
      <c r="Z20" s="2">
        <f t="shared" ca="1" si="14"/>
        <v>655157698000</v>
      </c>
    </row>
    <row r="21" spans="1:26" ht="15.5" x14ac:dyDescent="0.35">
      <c r="C21" t="s">
        <v>11</v>
      </c>
      <c r="D21" s="2">
        <f>IFERROR(INDEX(D51:D500,MATCH($C$7,$C$51:$C$500,0)),"")</f>
        <v>20820000000</v>
      </c>
      <c r="H21" s="2">
        <f>IFERROR(INDEX(D21:G21,COUNT(D21:G21)),"")</f>
        <v>20820000000</v>
      </c>
      <c r="I21" s="2">
        <f t="shared" ref="I21:Z21" si="15">IFERROR(INDEX(I51:I500,MATCH($C$7,$C$51:$C$500,0)),"")</f>
        <v>20820000000</v>
      </c>
      <c r="J21" s="2">
        <f t="shared" si="15"/>
        <v>20820000000</v>
      </c>
      <c r="K21" s="2">
        <f t="shared" si="15"/>
        <v>20820000000</v>
      </c>
      <c r="L21" s="2">
        <f t="shared" si="15"/>
        <v>20820000000</v>
      </c>
      <c r="M21" s="2">
        <f t="shared" si="15"/>
        <v>20820000000</v>
      </c>
      <c r="N21" s="2">
        <f t="shared" si="15"/>
        <v>20820000000</v>
      </c>
      <c r="O21" s="2">
        <f t="shared" si="15"/>
        <v>20820000000</v>
      </c>
      <c r="P21" s="2">
        <f t="shared" si="15"/>
        <v>20820000000</v>
      </c>
      <c r="Q21" s="2">
        <f t="shared" si="15"/>
        <v>20820000000</v>
      </c>
      <c r="R21" s="2">
        <f t="shared" si="15"/>
        <v>20660000000</v>
      </c>
      <c r="S21" s="2">
        <f t="shared" si="15"/>
        <v>20660000000</v>
      </c>
      <c r="T21" s="2">
        <f t="shared" si="15"/>
        <v>20240000000</v>
      </c>
      <c r="U21" s="2">
        <f t="shared" si="15"/>
        <v>19820000000</v>
      </c>
      <c r="V21" s="2">
        <f t="shared" si="15"/>
        <v>19820000000</v>
      </c>
      <c r="W21" s="2">
        <f t="shared" si="15"/>
        <v>19820000000</v>
      </c>
      <c r="X21" s="2">
        <f t="shared" si="15"/>
        <v>13780000000</v>
      </c>
      <c r="Y21" s="2">
        <f t="shared" si="15"/>
        <v>13780000000</v>
      </c>
      <c r="Z21" s="2">
        <f t="shared" si="15"/>
        <v>13780000000</v>
      </c>
    </row>
    <row r="23" spans="1:26" ht="15.5" x14ac:dyDescent="0.35">
      <c r="B23" t="s">
        <v>53</v>
      </c>
      <c r="C23" t="s">
        <v>54</v>
      </c>
      <c r="D23" s="3">
        <f>IFERROR(D5/D6*100,"")</f>
        <v>0.69546951835407866</v>
      </c>
      <c r="H23" s="3">
        <f t="shared" ref="H23:Z23" si="16">IFERROR(H5/H6*100,"")</f>
        <v>2.7818780734163147</v>
      </c>
      <c r="I23" s="3">
        <f t="shared" si="16"/>
        <v>5.1942759469763713</v>
      </c>
      <c r="J23" s="3">
        <f t="shared" si="16"/>
        <v>4.8898806559050545</v>
      </c>
      <c r="K23" s="3">
        <f t="shared" si="16"/>
        <v>4.5023853733314541</v>
      </c>
      <c r="L23" s="3">
        <f t="shared" si="16"/>
        <v>-0.99504110450363181</v>
      </c>
      <c r="M23" s="3">
        <f t="shared" si="16"/>
        <v>0.29554528292142823</v>
      </c>
      <c r="N23" s="3">
        <f t="shared" si="16"/>
        <v>-0.5335207589119354</v>
      </c>
      <c r="O23" s="3">
        <f t="shared" si="16"/>
        <v>1.7839800967977433</v>
      </c>
      <c r="P23" s="3">
        <f t="shared" si="16"/>
        <v>1.4730541066239309</v>
      </c>
      <c r="Q23" s="3">
        <f t="shared" si="16"/>
        <v>1.1927350503807881</v>
      </c>
      <c r="R23" s="3">
        <f t="shared" si="16"/>
        <v>7.5576017788161947</v>
      </c>
      <c r="S23" s="3">
        <f t="shared" si="16"/>
        <v>7.2738760498376784</v>
      </c>
      <c r="T23" s="3">
        <f t="shared" si="16"/>
        <v>8.8508430239439342</v>
      </c>
      <c r="U23" s="3">
        <f t="shared" si="16"/>
        <v>2.5367363432602898</v>
      </c>
      <c r="V23" s="3">
        <f t="shared" si="16"/>
        <v>9.5740347076585586</v>
      </c>
      <c r="W23" s="3">
        <f t="shared" si="16"/>
        <v>9.3135032074495161</v>
      </c>
      <c r="X23" s="3">
        <f t="shared" si="16"/>
        <v>3.7231423339871532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-0.33111629435275203</v>
      </c>
      <c r="H24" s="4">
        <f t="shared" ref="H24:Z24" si="17">IFERROR(_xlfn.RRI(5,M23,H23),"")</f>
        <v>0.56582351858929547</v>
      </c>
      <c r="I24" s="4" t="str">
        <f t="shared" si="17"/>
        <v/>
      </c>
      <c r="J24" s="4">
        <f t="shared" si="17"/>
        <v>0.22343711380147613</v>
      </c>
      <c r="K24" s="4">
        <f t="shared" si="17"/>
        <v>0.25038798861515543</v>
      </c>
      <c r="L24" s="4" t="str">
        <f t="shared" si="17"/>
        <v/>
      </c>
      <c r="M24" s="4">
        <f t="shared" si="17"/>
        <v>-0.47706464428915485</v>
      </c>
      <c r="N24" s="4" t="str">
        <f t="shared" si="17"/>
        <v/>
      </c>
      <c r="O24" s="4">
        <f t="shared" si="17"/>
        <v>-0.27409285135636441</v>
      </c>
      <c r="P24" s="4">
        <f t="shared" si="17"/>
        <v>-0.10300778537348787</v>
      </c>
      <c r="Q24" s="4">
        <f t="shared" si="17"/>
        <v>-0.34068979662771826</v>
      </c>
      <c r="R24" s="4">
        <f t="shared" si="17"/>
        <v>-4.092142966007728E-2</v>
      </c>
      <c r="S24" s="4">
        <f t="shared" si="17"/>
        <v>0.1433290843836299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2.77</v>
      </c>
      <c r="H25" s="3">
        <f>IFERROR(INDEX(D25:G25,COUNT(D25:G25)),"")</f>
        <v>2.77</v>
      </c>
      <c r="I25" s="3">
        <f t="shared" ref="I25:Z25" si="18">IFERROR(INDEX(I51:I500,MATCH($C$25,$C$51:$C$500,0)),"")</f>
        <v>20.32</v>
      </c>
      <c r="J25" s="3">
        <f t="shared" si="18"/>
        <v>17.45</v>
      </c>
      <c r="K25" s="3">
        <f t="shared" si="18"/>
        <v>14.67</v>
      </c>
      <c r="L25" s="3">
        <f t="shared" si="18"/>
        <v>-3.07</v>
      </c>
      <c r="M25" s="3">
        <f t="shared" si="18"/>
        <v>-0.25</v>
      </c>
      <c r="N25" s="3">
        <f t="shared" si="18"/>
        <v>-2.2999999999999998</v>
      </c>
      <c r="O25" s="3">
        <f t="shared" si="18"/>
        <v>5.71</v>
      </c>
      <c r="P25" s="3">
        <f t="shared" si="18"/>
        <v>1.97</v>
      </c>
      <c r="Q25" s="3">
        <f t="shared" si="18"/>
        <v>4.08</v>
      </c>
      <c r="R25" s="3">
        <f t="shared" si="18"/>
        <v>21.13</v>
      </c>
      <c r="S25" s="3">
        <f t="shared" si="18"/>
        <v>16.39</v>
      </c>
      <c r="T25" s="3">
        <f t="shared" si="18"/>
        <v>19.82</v>
      </c>
      <c r="U25" s="3">
        <f t="shared" si="18"/>
        <v>5.09</v>
      </c>
      <c r="V25" s="3">
        <f t="shared" si="18"/>
        <v>19.18</v>
      </c>
      <c r="W25" s="3">
        <f t="shared" si="18"/>
        <v>16.46</v>
      </c>
      <c r="X25" s="3">
        <f t="shared" si="18"/>
        <v>4.51</v>
      </c>
      <c r="Y25" s="3">
        <f t="shared" si="18"/>
        <v>1.19</v>
      </c>
      <c r="Z25" s="3">
        <f t="shared" si="18"/>
        <v>-4.53</v>
      </c>
    </row>
    <row r="26" spans="1:26" ht="15.5" x14ac:dyDescent="0.35">
      <c r="C26" t="s">
        <v>58</v>
      </c>
      <c r="D26" s="4">
        <f>IFERROR(_xlfn.RRI(5,I25,D25),"")</f>
        <v>-0.32870839956505415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0.25035076630796338</v>
      </c>
      <c r="K26" s="4">
        <f t="shared" si="19"/>
        <v>0.49414510906314946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-0.22033777740563343</v>
      </c>
      <c r="P26" s="4">
        <f t="shared" si="19"/>
        <v>-0.17291586799140812</v>
      </c>
      <c r="Q26" s="4">
        <f t="shared" si="19"/>
        <v>-0.26622601212293062</v>
      </c>
      <c r="R26" s="4">
        <f t="shared" si="19"/>
        <v>5.1220770369407642E-2</v>
      </c>
      <c r="S26" s="4">
        <f t="shared" si="19"/>
        <v>0.29443570072535596</v>
      </c>
      <c r="T26" s="4">
        <f t="shared" si="19"/>
        <v>0.75513827740061923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57.260710854947163</v>
      </c>
      <c r="H27" s="3">
        <f t="shared" ref="H27:Z27" si="20">IFERROR(H4/H21,"")</f>
        <v>229.04284341978865</v>
      </c>
      <c r="I27" s="3">
        <f t="shared" si="20"/>
        <v>247.33069164265129</v>
      </c>
      <c r="J27" s="3">
        <f t="shared" si="20"/>
        <v>221.0685878962536</v>
      </c>
      <c r="K27" s="3">
        <f t="shared" si="20"/>
        <v>158.11196837920269</v>
      </c>
      <c r="L27" s="3">
        <f t="shared" si="20"/>
        <v>130.65616584697406</v>
      </c>
      <c r="M27" s="3">
        <f t="shared" si="20"/>
        <v>119.60884779068203</v>
      </c>
      <c r="N27" s="3">
        <f t="shared" si="20"/>
        <v>115.0857837192123</v>
      </c>
      <c r="O27" s="3">
        <f t="shared" si="20"/>
        <v>108.25861319169069</v>
      </c>
      <c r="P27" s="3">
        <f t="shared" si="20"/>
        <v>130.2531447376561</v>
      </c>
      <c r="Q27" s="3">
        <f t="shared" si="20"/>
        <v>143.84050067536023</v>
      </c>
      <c r="R27" s="3">
        <f t="shared" si="20"/>
        <v>141.86907102875122</v>
      </c>
      <c r="S27" s="3">
        <f t="shared" si="20"/>
        <v>151.98065023310744</v>
      </c>
      <c r="T27" s="3">
        <f t="shared" si="20"/>
        <v>138.29373647050394</v>
      </c>
      <c r="U27" s="3">
        <f t="shared" si="20"/>
        <v>138.22393207754794</v>
      </c>
      <c r="V27" s="3">
        <f t="shared" si="20"/>
        <v>70.666583963723511</v>
      </c>
      <c r="W27" s="3">
        <f t="shared" si="20"/>
        <v>57.93622229601413</v>
      </c>
      <c r="X27" s="3">
        <f t="shared" si="20"/>
        <v>43.354120426632804</v>
      </c>
      <c r="Y27" s="3">
        <f t="shared" si="20"/>
        <v>28.488099311393324</v>
      </c>
      <c r="Z27" s="3">
        <f t="shared" si="20"/>
        <v>33.433942506240932</v>
      </c>
    </row>
    <row r="28" spans="1:26" ht="15.5" x14ac:dyDescent="0.35">
      <c r="C28" t="s">
        <v>60</v>
      </c>
      <c r="D28" s="4">
        <f>IFERROR(_xlfn.RRI(5,I27,D27),"")</f>
        <v>-0.25369604242380794</v>
      </c>
      <c r="H28" s="4">
        <f t="shared" ref="H28:Z28" si="21">IFERROR(_xlfn.RRI(5,M27,H27),"")</f>
        <v>0.13875601496199086</v>
      </c>
      <c r="I28" s="4">
        <f t="shared" si="21"/>
        <v>0.16533627754181857</v>
      </c>
      <c r="J28" s="4">
        <f t="shared" si="21"/>
        <v>0.15348756104001038</v>
      </c>
      <c r="K28" s="4">
        <f t="shared" si="21"/>
        <v>3.9525879068109226E-2</v>
      </c>
      <c r="L28" s="4">
        <f t="shared" si="21"/>
        <v>-1.904351029653073E-2</v>
      </c>
      <c r="M28" s="4">
        <f t="shared" si="21"/>
        <v>-3.3559511105919815E-2</v>
      </c>
      <c r="N28" s="4">
        <f t="shared" si="21"/>
        <v>-5.4096840151647618E-2</v>
      </c>
      <c r="O28" s="4">
        <f t="shared" si="21"/>
        <v>-4.7791640749761832E-2</v>
      </c>
      <c r="P28" s="4">
        <f t="shared" si="21"/>
        <v>-1.1808771059982903E-2</v>
      </c>
      <c r="Q28" s="4">
        <f t="shared" si="21"/>
        <v>0.15274545247824811</v>
      </c>
      <c r="R28" s="4">
        <f t="shared" si="21"/>
        <v>0.19615513835918907</v>
      </c>
      <c r="S28" s="4">
        <f t="shared" si="21"/>
        <v>0.28514338084274038</v>
      </c>
      <c r="T28" s="4">
        <f t="shared" si="21"/>
        <v>0.37160104464521049</v>
      </c>
      <c r="U28" s="4">
        <f t="shared" si="21"/>
        <v>0.32824787687863721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-0.86368110236220474</v>
      </c>
      <c r="I29" s="4">
        <f t="shared" si="22"/>
        <v>0.16446991404011468</v>
      </c>
      <c r="J29" s="4">
        <f t="shared" si="22"/>
        <v>0.18950238582140419</v>
      </c>
      <c r="K29" s="4">
        <f t="shared" si="22"/>
        <v>-5.778501628664495</v>
      </c>
      <c r="L29" s="4">
        <f t="shared" si="22"/>
        <v>11.28</v>
      </c>
      <c r="M29" s="4">
        <f t="shared" si="22"/>
        <v>-0.89130434782608692</v>
      </c>
      <c r="N29" s="4">
        <f t="shared" si="22"/>
        <v>-1.402802101576182</v>
      </c>
      <c r="O29" s="4">
        <f t="shared" si="22"/>
        <v>1.8984771573604062</v>
      </c>
      <c r="P29" s="4">
        <f t="shared" si="22"/>
        <v>-0.51715686274509809</v>
      </c>
      <c r="Q29" s="4">
        <f t="shared" si="22"/>
        <v>-0.80690960719356353</v>
      </c>
      <c r="R29" s="4">
        <f t="shared" si="22"/>
        <v>0.28920073215375219</v>
      </c>
      <c r="S29" s="4">
        <f t="shared" si="22"/>
        <v>-0.17305751765893035</v>
      </c>
      <c r="T29" s="4">
        <f t="shared" si="22"/>
        <v>2.8939096267190569</v>
      </c>
      <c r="U29" s="4">
        <f t="shared" si="22"/>
        <v>-0.73461939520333686</v>
      </c>
      <c r="V29" s="4">
        <f t="shared" si="22"/>
        <v>0.16524908869987842</v>
      </c>
      <c r="W29" s="4">
        <f t="shared" si="22"/>
        <v>2.649667405764967</v>
      </c>
      <c r="X29" s="4">
        <f t="shared" si="22"/>
        <v>2.7899159663865545</v>
      </c>
      <c r="Y29" s="4">
        <f t="shared" si="22"/>
        <v>-1.2626931567328918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-7.3940876894022164E-2</v>
      </c>
      <c r="I30" s="4">
        <f t="shared" si="23"/>
        <v>0.11879617993815729</v>
      </c>
      <c r="J30" s="4">
        <f t="shared" si="23"/>
        <v>0.39817744451869042</v>
      </c>
      <c r="K30" s="4">
        <f t="shared" si="23"/>
        <v>0.21013782514010987</v>
      </c>
      <c r="L30" s="4">
        <f t="shared" si="23"/>
        <v>9.2362047292898125E-2</v>
      </c>
      <c r="M30" s="4">
        <f t="shared" si="23"/>
        <v>3.9301675022739208E-2</v>
      </c>
      <c r="N30" s="4">
        <f t="shared" si="23"/>
        <v>6.3063532094512653E-2</v>
      </c>
      <c r="O30" s="4">
        <f t="shared" si="23"/>
        <v>-0.1688598888745817</v>
      </c>
      <c r="P30" s="4">
        <f t="shared" si="23"/>
        <v>-9.4461266986062678E-2</v>
      </c>
      <c r="Q30" s="4">
        <f t="shared" si="23"/>
        <v>1.3896120079685867E-2</v>
      </c>
      <c r="R30" s="4">
        <f t="shared" si="23"/>
        <v>-6.6532016995894602E-2</v>
      </c>
      <c r="S30" s="4">
        <f t="shared" si="23"/>
        <v>9.8969874644487005E-2</v>
      </c>
      <c r="T30" s="4">
        <f t="shared" si="23"/>
        <v>5.0500945752895412E-4</v>
      </c>
      <c r="U30" s="4">
        <f t="shared" si="23"/>
        <v>0.95600132798982906</v>
      </c>
      <c r="V30" s="4">
        <f t="shared" si="23"/>
        <v>0.21973061347814524</v>
      </c>
      <c r="W30" s="4">
        <f t="shared" si="23"/>
        <v>0.3363486959459433</v>
      </c>
      <c r="X30" s="4">
        <f t="shared" si="23"/>
        <v>0.52183267661153065</v>
      </c>
      <c r="Y30" s="4">
        <f t="shared" si="23"/>
        <v>-0.14792880600079977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303.55</v>
      </c>
      <c r="H32" s="3">
        <f>IFERROR(INDEX(D32:G32,COUNT(D32:G32)),"")</f>
        <v>303.55</v>
      </c>
      <c r="I32" s="3">
        <f t="shared" ref="I32:Z32" si="24">IFERROR(INDEX(I51:I500,MATCH($C$32,$C$51:$C$500,0)),"")</f>
        <v>300.77</v>
      </c>
      <c r="J32" s="3">
        <f t="shared" si="24"/>
        <v>280.02999999999997</v>
      </c>
      <c r="K32" s="3">
        <f t="shared" si="24"/>
        <v>262.52</v>
      </c>
      <c r="L32" s="3">
        <f t="shared" si="24"/>
        <v>249.32</v>
      </c>
      <c r="M32" s="3">
        <f t="shared" si="24"/>
        <v>252.43</v>
      </c>
      <c r="N32" s="3">
        <f t="shared" si="24"/>
        <v>251.53</v>
      </c>
      <c r="O32" s="3">
        <f t="shared" si="24"/>
        <v>257.99</v>
      </c>
      <c r="P32" s="3">
        <f t="shared" si="24"/>
        <v>252.59</v>
      </c>
      <c r="Q32" s="3">
        <f t="shared" si="24"/>
        <v>248.31</v>
      </c>
      <c r="R32" s="3">
        <f t="shared" si="24"/>
        <v>247.49</v>
      </c>
      <c r="S32" s="3">
        <f t="shared" si="24"/>
        <v>226.71</v>
      </c>
      <c r="T32" s="3">
        <f t="shared" si="24"/>
        <v>215.83</v>
      </c>
      <c r="U32" s="3">
        <f t="shared" si="24"/>
        <v>199.92</v>
      </c>
      <c r="V32" s="3">
        <f t="shared" si="24"/>
        <v>195.91</v>
      </c>
      <c r="W32" s="3">
        <f t="shared" si="24"/>
        <v>176.7</v>
      </c>
      <c r="X32" s="3">
        <f t="shared" si="24"/>
        <v>121.08</v>
      </c>
      <c r="Y32" s="3">
        <f t="shared" si="24"/>
        <v>116.57</v>
      </c>
      <c r="Z32" s="3">
        <f t="shared" si="24"/>
        <v>115.38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0.56999999999999995</v>
      </c>
      <c r="H33" s="3">
        <f>IFERROR(INDEX(D33:G33,COUNT(D33:G33)),"")</f>
        <v>0.56999999999999995</v>
      </c>
      <c r="I33" s="3">
        <f t="shared" ref="I33:Z33" si="25">IFERROR(INDEX(I51:I500,MATCH($C$33,$C$51:$C$500,0)),"")</f>
        <v>0.7</v>
      </c>
      <c r="J33" s="3">
        <f t="shared" si="25"/>
        <v>0.66</v>
      </c>
      <c r="K33" s="3">
        <f t="shared" si="25"/>
        <v>0.51</v>
      </c>
      <c r="L33" s="3">
        <f t="shared" si="25"/>
        <v>0.59</v>
      </c>
      <c r="M33" s="3">
        <f t="shared" si="25"/>
        <v>0.66</v>
      </c>
      <c r="N33" s="3">
        <f t="shared" si="25"/>
        <v>0.85</v>
      </c>
      <c r="O33" s="3">
        <f t="shared" si="25"/>
        <v>1.1299999999999999</v>
      </c>
      <c r="P33" s="3">
        <f t="shared" si="25"/>
        <v>1.0900000000000001</v>
      </c>
      <c r="Q33" s="3">
        <f t="shared" si="25"/>
        <v>1.1499999999999999</v>
      </c>
      <c r="R33" s="3">
        <f t="shared" si="25"/>
        <v>1.18</v>
      </c>
      <c r="S33" s="3">
        <f t="shared" si="25"/>
        <v>1.0900000000000001</v>
      </c>
      <c r="T33" s="3">
        <f t="shared" si="25"/>
        <v>1.37</v>
      </c>
      <c r="U33" s="3">
        <f t="shared" si="25"/>
        <v>0.97</v>
      </c>
      <c r="V33" s="3">
        <f t="shared" si="25"/>
        <v>1.02</v>
      </c>
      <c r="W33" s="3">
        <f t="shared" si="25"/>
        <v>1.08</v>
      </c>
      <c r="X33" s="3">
        <f t="shared" si="25"/>
        <v>1.1299999999999999</v>
      </c>
      <c r="Y33" s="3">
        <f t="shared" si="25"/>
        <v>1.17</v>
      </c>
      <c r="Z33" s="3">
        <f t="shared" si="25"/>
        <v>0.5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62.82</v>
      </c>
      <c r="H34" s="3">
        <f>IFERROR(INDEX(D34:G34,COUNT(D34:G34)),"")</f>
        <v>62.82</v>
      </c>
      <c r="I34" s="3">
        <f t="shared" ref="I34:Z34" si="26">IFERROR(INDEX(I51:I500,MATCH($C$34,$C$51:$C$500,0)),"")</f>
        <v>10.33</v>
      </c>
      <c r="J34" s="3">
        <f t="shared" si="26"/>
        <v>10.66</v>
      </c>
      <c r="K34" s="3">
        <f t="shared" si="26"/>
        <v>9.1300000000000008</v>
      </c>
      <c r="L34" s="3">
        <f t="shared" si="26"/>
        <v>-47.56</v>
      </c>
      <c r="M34" s="3">
        <f t="shared" si="26"/>
        <v>-664</v>
      </c>
      <c r="N34" s="3">
        <f t="shared" si="26"/>
        <v>-93.04</v>
      </c>
      <c r="O34" s="3">
        <f t="shared" si="26"/>
        <v>51.14</v>
      </c>
      <c r="P34" s="3">
        <f t="shared" si="26"/>
        <v>140.1</v>
      </c>
      <c r="Q34" s="3">
        <f t="shared" si="26"/>
        <v>70.099999999999994</v>
      </c>
      <c r="R34" s="3">
        <f t="shared" si="26"/>
        <v>13.82</v>
      </c>
      <c r="S34" s="3">
        <f t="shared" si="26"/>
        <v>15.07</v>
      </c>
      <c r="T34" s="3">
        <f t="shared" si="26"/>
        <v>14.88</v>
      </c>
      <c r="U34" s="3">
        <f t="shared" si="26"/>
        <v>37.92</v>
      </c>
      <c r="V34" s="3">
        <f t="shared" si="26"/>
        <v>10.38</v>
      </c>
      <c r="W34" s="3">
        <f t="shared" si="26"/>
        <v>11.54</v>
      </c>
      <c r="X34" s="3">
        <f t="shared" si="26"/>
        <v>30.38</v>
      </c>
      <c r="Y34" s="3">
        <f t="shared" si="26"/>
        <v>114.29</v>
      </c>
      <c r="Z34" s="3">
        <f t="shared" si="26"/>
        <v>-12.8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3.04</v>
      </c>
      <c r="H35" s="3">
        <f>IFERROR(INDEX(D35:G35,COUNT(D35:G35)),"")</f>
        <v>3.04</v>
      </c>
      <c r="I35" s="3">
        <f t="shared" ref="I35:Z35" si="27">IFERROR(INDEX(I51:I500,MATCH($C$35,$C$51:$C$500,0)),"")</f>
        <v>0.85</v>
      </c>
      <c r="J35" s="3">
        <f t="shared" si="27"/>
        <v>0.84</v>
      </c>
      <c r="K35" s="3">
        <f t="shared" si="27"/>
        <v>0.85</v>
      </c>
      <c r="L35" s="3">
        <f t="shared" si="27"/>
        <v>1.1200000000000001</v>
      </c>
      <c r="M35" s="3">
        <f t="shared" si="27"/>
        <v>1.39</v>
      </c>
      <c r="N35" s="3">
        <f t="shared" si="27"/>
        <v>1.86</v>
      </c>
      <c r="O35" s="3">
        <f t="shared" si="27"/>
        <v>2.7</v>
      </c>
      <c r="P35" s="3">
        <f t="shared" si="27"/>
        <v>2.12</v>
      </c>
      <c r="Q35" s="3">
        <f t="shared" si="27"/>
        <v>1.99</v>
      </c>
      <c r="R35" s="3">
        <f t="shared" si="27"/>
        <v>2.06</v>
      </c>
      <c r="S35" s="3">
        <f t="shared" si="27"/>
        <v>1.63</v>
      </c>
      <c r="T35" s="3">
        <f t="shared" si="27"/>
        <v>2.13</v>
      </c>
      <c r="U35" s="3">
        <f t="shared" si="27"/>
        <v>1.4</v>
      </c>
      <c r="V35" s="3">
        <f t="shared" si="27"/>
        <v>2.82</v>
      </c>
      <c r="W35" s="3">
        <f t="shared" si="27"/>
        <v>3.28</v>
      </c>
      <c r="X35" s="3">
        <f t="shared" si="27"/>
        <v>3.16</v>
      </c>
      <c r="Y35" s="3">
        <f t="shared" si="27"/>
        <v>4.7699999999999996</v>
      </c>
      <c r="Z35" s="3">
        <f t="shared" si="27"/>
        <v>1.73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0.18289999999999998</v>
      </c>
      <c r="I36" s="4">
        <f t="shared" si="28"/>
        <v>0.10009999999999999</v>
      </c>
      <c r="J36" s="4">
        <f t="shared" si="28"/>
        <v>0.1013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5.9900000000000002E-2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2.0299999999999998</v>
      </c>
      <c r="I37" s="3">
        <f t="shared" si="29"/>
        <v>2.0299999999999998</v>
      </c>
      <c r="J37" s="3">
        <f t="shared" si="29"/>
        <v>1.77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0.63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1192168000000</v>
      </c>
      <c r="E51" s="5">
        <v>1474767000000</v>
      </c>
      <c r="F51" s="5">
        <v>948253000000</v>
      </c>
      <c r="G51" s="5">
        <v>1435443000000</v>
      </c>
      <c r="I51" s="5">
        <v>5149425000000</v>
      </c>
      <c r="J51" s="5">
        <v>4602648000000</v>
      </c>
      <c r="K51" s="5">
        <v>3291891181655</v>
      </c>
      <c r="L51" s="5">
        <v>2720261372934</v>
      </c>
      <c r="M51" s="5">
        <v>2490256211002</v>
      </c>
      <c r="N51" s="5">
        <v>2396086017034</v>
      </c>
      <c r="O51" s="5">
        <v>2253944326651</v>
      </c>
      <c r="P51" s="5">
        <v>2711870473438</v>
      </c>
      <c r="Q51" s="5">
        <v>2994759224061</v>
      </c>
      <c r="R51" s="5">
        <v>2931015007454</v>
      </c>
      <c r="S51" s="5">
        <v>3139920233816</v>
      </c>
      <c r="T51" s="5">
        <v>2799065226163</v>
      </c>
      <c r="U51" s="5">
        <v>2739598333777</v>
      </c>
      <c r="V51" s="5">
        <v>1400611694161</v>
      </c>
      <c r="W51" s="5">
        <v>1148295925907</v>
      </c>
      <c r="X51" s="5">
        <v>597419779479</v>
      </c>
      <c r="Y51" s="5">
        <v>392566008511</v>
      </c>
      <c r="Z51" s="5">
        <v>460719727736</v>
      </c>
    </row>
    <row r="52" spans="2:26" ht="15.5" x14ac:dyDescent="0.35">
      <c r="C52" t="s">
        <v>85</v>
      </c>
      <c r="D52" s="5">
        <v>-759925000000</v>
      </c>
      <c r="E52" s="5">
        <v>-914577000000</v>
      </c>
      <c r="F52" s="5">
        <v>-591877000000</v>
      </c>
      <c r="G52" s="5">
        <v>-859799000000</v>
      </c>
      <c r="I52" s="5">
        <v>-3116389000000</v>
      </c>
      <c r="J52" s="5">
        <v>-2635469000000</v>
      </c>
      <c r="K52" s="5">
        <v>-1761549876279</v>
      </c>
      <c r="L52" s="5">
        <v>-1320013807647</v>
      </c>
      <c r="M52" s="5">
        <v>-1397684399728</v>
      </c>
      <c r="N52" s="5">
        <v>-1377666961608</v>
      </c>
      <c r="O52" s="5">
        <v>-1410492976216</v>
      </c>
      <c r="P52" s="5">
        <v>-1532846064249</v>
      </c>
      <c r="Q52" s="5">
        <v>-1857862018897</v>
      </c>
      <c r="R52" s="5">
        <v>-1687839195955</v>
      </c>
      <c r="S52" s="5">
        <v>-1751385033732</v>
      </c>
      <c r="T52" s="5">
        <v>-1547074496678</v>
      </c>
      <c r="U52" s="5">
        <v>-1568130853976</v>
      </c>
      <c r="V52" s="5">
        <v>-540517328812</v>
      </c>
      <c r="W52" s="5">
        <v>-534730594003</v>
      </c>
      <c r="X52" s="5">
        <v>-348332580500</v>
      </c>
      <c r="Y52" s="5">
        <v>-228577803568</v>
      </c>
      <c r="Z52" s="5">
        <v>-226047248863</v>
      </c>
    </row>
    <row r="53" spans="2:26" ht="15.5" x14ac:dyDescent="0.35">
      <c r="C53" t="s">
        <v>86</v>
      </c>
      <c r="D53" s="5">
        <v>432243000000</v>
      </c>
      <c r="E53" s="5">
        <v>560190000000</v>
      </c>
      <c r="F53" s="5">
        <v>356376000000</v>
      </c>
      <c r="G53" s="5">
        <v>575644000000</v>
      </c>
      <c r="I53" s="5">
        <v>2033036000000</v>
      </c>
      <c r="J53" s="5">
        <v>1967179000000</v>
      </c>
      <c r="K53" s="5">
        <v>1530341305376</v>
      </c>
      <c r="L53" s="5">
        <v>1400247565287</v>
      </c>
      <c r="M53" s="5">
        <v>1092571811274</v>
      </c>
      <c r="N53" s="5">
        <v>1018419055426</v>
      </c>
      <c r="O53" s="5">
        <v>843451350435</v>
      </c>
      <c r="P53" s="5">
        <v>1179024409189</v>
      </c>
      <c r="Q53" s="5">
        <v>1136897205164</v>
      </c>
      <c r="R53" s="5">
        <v>1243175811499</v>
      </c>
      <c r="S53" s="5">
        <v>1388535200084</v>
      </c>
      <c r="T53" s="5">
        <v>1251990729485</v>
      </c>
      <c r="U53" s="5">
        <v>1171467479801</v>
      </c>
      <c r="V53" s="5">
        <v>860094365349</v>
      </c>
      <c r="W53" s="5">
        <v>613565331904</v>
      </c>
      <c r="X53" s="5">
        <v>249087198979</v>
      </c>
      <c r="Y53" s="5">
        <v>163988204943</v>
      </c>
      <c r="Z53" s="5">
        <v>234672478873</v>
      </c>
    </row>
    <row r="54" spans="2:26" ht="15.5" x14ac:dyDescent="0.35">
      <c r="C54" t="s">
        <v>87</v>
      </c>
      <c r="D54" s="5">
        <v>-156773000000</v>
      </c>
      <c r="E54" s="5">
        <v>-231044000000</v>
      </c>
      <c r="F54" s="5">
        <v>-135013000000</v>
      </c>
      <c r="G54" s="5">
        <v>-137932000000</v>
      </c>
      <c r="I54" s="5">
        <v>-649113000000</v>
      </c>
      <c r="J54" s="5">
        <v>-653648000000</v>
      </c>
      <c r="K54" s="5">
        <v>-552937964936</v>
      </c>
      <c r="L54" s="5">
        <v>-518754312347</v>
      </c>
      <c r="M54" s="5">
        <v>-507745076827</v>
      </c>
      <c r="N54" s="5">
        <v>-523288908798</v>
      </c>
      <c r="O54" s="5">
        <v>-545543792670</v>
      </c>
      <c r="P54" s="5">
        <v>-542123036456</v>
      </c>
      <c r="Q54" s="5">
        <v>-526884451514</v>
      </c>
      <c r="R54" s="5">
        <v>-500911612935</v>
      </c>
      <c r="S54" s="5">
        <v>-478798209499</v>
      </c>
      <c r="T54" s="5">
        <v>-364667031889</v>
      </c>
      <c r="U54" s="5">
        <v>-316164219611</v>
      </c>
      <c r="V54" s="5">
        <v>-235052960433</v>
      </c>
      <c r="W54" s="5">
        <v>-177443287975</v>
      </c>
      <c r="X54" s="5">
        <v>-178075572689</v>
      </c>
      <c r="Y54" s="5">
        <v>-117162978518</v>
      </c>
      <c r="Z54" s="5">
        <v>-127512358922</v>
      </c>
    </row>
    <row r="55" spans="2:26" ht="15.5" x14ac:dyDescent="0.35">
      <c r="C55" t="s">
        <v>89</v>
      </c>
      <c r="D55" s="5">
        <v>-20781000000</v>
      </c>
      <c r="E55" s="5">
        <v>-20677000000</v>
      </c>
      <c r="F55" s="5">
        <v>-14909000000</v>
      </c>
      <c r="G55" s="5">
        <v>-14993000000</v>
      </c>
      <c r="I55" s="5">
        <v>-68244000000</v>
      </c>
      <c r="J55" s="5">
        <v>-105347000000</v>
      </c>
      <c r="K55" s="5">
        <v>-89591960953</v>
      </c>
      <c r="L55" s="5">
        <v>-67767918297</v>
      </c>
      <c r="M55" s="5">
        <v>-60088484017</v>
      </c>
      <c r="N55" s="5">
        <v>-57275385590</v>
      </c>
      <c r="O55" s="5">
        <v>-89763363236</v>
      </c>
      <c r="P55" s="5">
        <v>-99149800244</v>
      </c>
      <c r="Q55" s="5">
        <v>-76854552914</v>
      </c>
      <c r="R55" s="5">
        <v>-67173451127</v>
      </c>
      <c r="S55" s="5">
        <v>-75925058139</v>
      </c>
      <c r="T55" s="5">
        <v>-43648616155</v>
      </c>
      <c r="U55" s="5">
        <v>-48322280008</v>
      </c>
      <c r="V55" s="5">
        <v>-27865222099</v>
      </c>
      <c r="W55" s="5">
        <v>-27061395217</v>
      </c>
      <c r="X55" s="5">
        <v>-28615548953</v>
      </c>
      <c r="Y55" s="5">
        <v>-16898496298</v>
      </c>
      <c r="Z55" s="5">
        <v>-21182899376</v>
      </c>
    </row>
    <row r="56" spans="2:26" ht="15.5" x14ac:dyDescent="0.35">
      <c r="C56" t="s">
        <v>370</v>
      </c>
      <c r="D56" s="5">
        <v>-135992000000</v>
      </c>
      <c r="E56" s="5">
        <v>-210367000000</v>
      </c>
      <c r="F56" s="5">
        <v>-120104000000</v>
      </c>
      <c r="G56" s="5">
        <v>-122939000000</v>
      </c>
      <c r="I56" s="5">
        <v>-580869000000</v>
      </c>
      <c r="J56" s="5">
        <v>-548301000000</v>
      </c>
      <c r="K56" s="5">
        <v>-463346003983</v>
      </c>
      <c r="L56" s="5">
        <v>-450986394050</v>
      </c>
      <c r="M56" s="5">
        <v>-447656592810</v>
      </c>
      <c r="N56" s="5">
        <v>-466013523208</v>
      </c>
      <c r="O56" s="5">
        <v>-455780429434</v>
      </c>
      <c r="P56" s="5">
        <v>-442973236212</v>
      </c>
      <c r="Q56" s="5">
        <v>-450029898600</v>
      </c>
      <c r="R56" s="5">
        <v>-433738161808</v>
      </c>
      <c r="S56" s="5">
        <v>-402873151360</v>
      </c>
      <c r="T56" s="5">
        <v>-321018415734</v>
      </c>
      <c r="U56" s="5">
        <v>-267841939603</v>
      </c>
      <c r="V56" s="5">
        <v>-207187738334</v>
      </c>
      <c r="W56" s="5">
        <v>-150381892758</v>
      </c>
      <c r="X56" s="5">
        <v>-149460023736</v>
      </c>
      <c r="Y56" s="5">
        <v>-100264482220</v>
      </c>
      <c r="Z56" s="5">
        <v>-106329459546</v>
      </c>
    </row>
    <row r="57" spans="2:26" ht="15.5" x14ac:dyDescent="0.35">
      <c r="C57" t="s">
        <v>90</v>
      </c>
      <c r="D57" s="5">
        <v>275470000000</v>
      </c>
      <c r="E57" s="5">
        <v>329146000000</v>
      </c>
      <c r="F57" s="5">
        <v>221363000000</v>
      </c>
      <c r="G57" s="5">
        <v>437712000000</v>
      </c>
      <c r="I57" s="5">
        <v>1383923000000</v>
      </c>
      <c r="J57" s="5">
        <v>1313531000000</v>
      </c>
      <c r="K57" s="5">
        <v>977403340440</v>
      </c>
      <c r="L57" s="5">
        <v>881493252940</v>
      </c>
      <c r="M57" s="5">
        <v>584826734447</v>
      </c>
      <c r="N57" s="5">
        <v>495130146628</v>
      </c>
      <c r="O57" s="5">
        <v>297907557765</v>
      </c>
      <c r="P57" s="5">
        <v>636901372733</v>
      </c>
      <c r="Q57" s="5">
        <v>610012753650</v>
      </c>
      <c r="R57" s="5">
        <v>742264198564</v>
      </c>
      <c r="S57" s="5">
        <v>909736990585</v>
      </c>
      <c r="T57" s="5">
        <v>887323697596</v>
      </c>
      <c r="U57" s="5">
        <v>855303260190</v>
      </c>
      <c r="V57" s="5">
        <v>625041404916</v>
      </c>
      <c r="W57" s="5">
        <v>436122043929</v>
      </c>
      <c r="X57" s="5">
        <v>71011626290</v>
      </c>
      <c r="Y57" s="5">
        <v>46825226425</v>
      </c>
      <c r="Z57" s="5">
        <v>107160119951</v>
      </c>
    </row>
    <row r="58" spans="2:26" ht="15.5" x14ac:dyDescent="0.35">
      <c r="C58" t="s">
        <v>91</v>
      </c>
      <c r="D58" s="5">
        <v>-89776000000</v>
      </c>
      <c r="E58" s="5">
        <v>-92389000000</v>
      </c>
      <c r="F58" s="5">
        <v>-176049000000</v>
      </c>
      <c r="G58" s="5">
        <v>22268000000</v>
      </c>
      <c r="I58" s="5">
        <v>-422393000000</v>
      </c>
      <c r="J58" s="5">
        <v>-492423000000</v>
      </c>
      <c r="K58" s="5">
        <v>-410096939170</v>
      </c>
      <c r="L58" s="5">
        <v>-832601019698</v>
      </c>
      <c r="M58" s="5">
        <v>-484496304337</v>
      </c>
      <c r="N58" s="5">
        <v>-457645087886</v>
      </c>
      <c r="O58" s="5">
        <v>-124633686609</v>
      </c>
      <c r="P58" s="5">
        <v>-551472093398</v>
      </c>
      <c r="Q58" s="5">
        <v>-479932860356</v>
      </c>
      <c r="R58" s="5">
        <v>-229764470348</v>
      </c>
      <c r="S58" s="5">
        <v>-564679835102</v>
      </c>
      <c r="T58" s="5">
        <v>-327467893124</v>
      </c>
      <c r="U58" s="5">
        <v>-651138054679</v>
      </c>
      <c r="V58" s="5">
        <v>-167250042694</v>
      </c>
      <c r="W58" s="5">
        <v>-72853522549</v>
      </c>
      <c r="X58" s="5">
        <v>21835394435</v>
      </c>
      <c r="Y58" s="5">
        <v>460680315</v>
      </c>
      <c r="Z58" s="5">
        <v>-129868845282</v>
      </c>
    </row>
    <row r="59" spans="2:26" ht="15.5" x14ac:dyDescent="0.35">
      <c r="C59" t="s">
        <v>93</v>
      </c>
      <c r="D59" s="5">
        <v>32641000000</v>
      </c>
      <c r="E59" s="5">
        <v>32435000000</v>
      </c>
      <c r="F59" s="5">
        <v>30718000000</v>
      </c>
      <c r="G59" s="5">
        <v>23828000000</v>
      </c>
      <c r="I59" s="5">
        <v>124751000000</v>
      </c>
      <c r="J59" s="5">
        <v>92386000000</v>
      </c>
      <c r="K59" s="5">
        <v>163973613161</v>
      </c>
      <c r="L59" s="5">
        <v>44285558435</v>
      </c>
      <c r="M59" s="5">
        <v>29661114463</v>
      </c>
      <c r="N59" s="5">
        <v>35225819338</v>
      </c>
      <c r="O59" s="5">
        <v>39011582419</v>
      </c>
      <c r="P59" s="5">
        <v>63929348564</v>
      </c>
      <c r="Q59" s="5">
        <v>125027338011</v>
      </c>
      <c r="R59" s="5">
        <v>163613835945</v>
      </c>
      <c r="S59" s="5">
        <v>235989510459</v>
      </c>
      <c r="T59" s="5">
        <v>22819742508</v>
      </c>
      <c r="U59" s="5">
        <v>9995288303</v>
      </c>
      <c r="V59" s="5">
        <v>9622872763</v>
      </c>
      <c r="W59" s="5">
        <v>2920209969</v>
      </c>
      <c r="X59" s="5">
        <v>2633904251</v>
      </c>
      <c r="Y59" s="5">
        <v>6370238413</v>
      </c>
      <c r="Z59" s="5">
        <v>8207653112</v>
      </c>
    </row>
    <row r="60" spans="2:26" ht="15.5" x14ac:dyDescent="0.35">
      <c r="C60" t="s">
        <v>26</v>
      </c>
      <c r="D60" s="5">
        <v>-99107000000</v>
      </c>
      <c r="E60" s="5">
        <v>-108800000000</v>
      </c>
      <c r="F60" s="5">
        <v>-117739000000</v>
      </c>
      <c r="G60" s="5">
        <v>-102785000000</v>
      </c>
      <c r="I60" s="5">
        <v>-420131000000</v>
      </c>
      <c r="J60" s="5">
        <v>-381637000000</v>
      </c>
      <c r="K60" s="5">
        <v>-386066702693</v>
      </c>
      <c r="L60" s="5">
        <v>-516388124761</v>
      </c>
      <c r="M60" s="5">
        <v>-466591091552</v>
      </c>
      <c r="N60" s="5">
        <v>-466625220101</v>
      </c>
      <c r="O60" s="5">
        <v>-424681442452</v>
      </c>
      <c r="P60" s="5">
        <v>-384855701622</v>
      </c>
      <c r="Q60" s="5">
        <v>-431496090519</v>
      </c>
      <c r="R60" s="5">
        <v>-333239568392</v>
      </c>
      <c r="S60" s="5">
        <v>-712329097685</v>
      </c>
      <c r="T60" s="5">
        <v>-403998199651</v>
      </c>
      <c r="U60" s="5">
        <v>-690731960235</v>
      </c>
      <c r="V60" s="5">
        <v>-208244814690</v>
      </c>
      <c r="W60" s="5">
        <v>-88502670493</v>
      </c>
      <c r="X60" s="5">
        <v>-80192135057</v>
      </c>
      <c r="Y60" s="5">
        <v>-114466047757</v>
      </c>
      <c r="Z60" s="5">
        <v>-94872346540</v>
      </c>
    </row>
    <row r="61" spans="2:26" ht="15.5" x14ac:dyDescent="0.35">
      <c r="C61" t="s">
        <v>94</v>
      </c>
      <c r="X61" s="5">
        <v>57113839219</v>
      </c>
    </row>
    <row r="62" spans="2:26" ht="15.5" x14ac:dyDescent="0.35">
      <c r="C62" t="s">
        <v>92</v>
      </c>
      <c r="X62" s="5">
        <v>26440142827</v>
      </c>
      <c r="Y62" s="5">
        <v>105068411875</v>
      </c>
      <c r="Z62" s="5">
        <v>-144600115717</v>
      </c>
    </row>
    <row r="63" spans="2:26" ht="15.5" x14ac:dyDescent="0.35">
      <c r="C63" t="s">
        <v>372</v>
      </c>
    </row>
    <row r="64" spans="2:26" ht="15.5" x14ac:dyDescent="0.35">
      <c r="C64" t="s">
        <v>373</v>
      </c>
      <c r="D64" s="5">
        <v>-6881000000</v>
      </c>
      <c r="E64" s="5">
        <v>-15602000000</v>
      </c>
      <c r="F64" s="5">
        <v>-4726000000</v>
      </c>
      <c r="G64" s="5">
        <v>-7811000000</v>
      </c>
      <c r="I64" s="5">
        <v>-38264000000</v>
      </c>
      <c r="J64" s="5">
        <v>-38755000000</v>
      </c>
      <c r="K64" s="5">
        <v>-53395637568</v>
      </c>
      <c r="L64" s="5">
        <v>-45121118884</v>
      </c>
      <c r="M64" s="5">
        <v>-28750916945</v>
      </c>
      <c r="N64" s="5">
        <v>-24512390467</v>
      </c>
      <c r="O64" s="5">
        <v>-41205319766</v>
      </c>
      <c r="P64" s="5">
        <v>-32558979103</v>
      </c>
      <c r="Q64" s="5">
        <v>-35668102911</v>
      </c>
      <c r="R64" s="5">
        <v>-46359942033</v>
      </c>
      <c r="S64" s="5">
        <v>-63176883376</v>
      </c>
    </row>
    <row r="65" spans="3:26" ht="15.5" x14ac:dyDescent="0.35">
      <c r="C65" t="s">
        <v>95</v>
      </c>
      <c r="K65" s="5">
        <v>6501213218</v>
      </c>
      <c r="L65" s="5">
        <v>-696048146</v>
      </c>
      <c r="M65" s="5">
        <v>23997465027</v>
      </c>
      <c r="N65" s="5">
        <v>14394630850</v>
      </c>
      <c r="O65" s="5">
        <v>-6290305876</v>
      </c>
      <c r="P65" s="5">
        <v>48185722509</v>
      </c>
      <c r="Q65" s="5">
        <v>-14487322517</v>
      </c>
      <c r="R65" s="5">
        <v>-10481011302</v>
      </c>
      <c r="S65" s="5">
        <v>23443741522</v>
      </c>
      <c r="T65" s="5">
        <v>11637233330</v>
      </c>
      <c r="U65" s="5">
        <v>5292777685</v>
      </c>
      <c r="V65" s="5">
        <v>576337745</v>
      </c>
    </row>
    <row r="66" spans="3:26" ht="15.5" x14ac:dyDescent="0.35">
      <c r="C66" t="s">
        <v>96</v>
      </c>
      <c r="D66" s="5">
        <v>-89776000000</v>
      </c>
      <c r="E66" s="5">
        <v>-92389000000</v>
      </c>
      <c r="F66" s="5">
        <v>-176049000000</v>
      </c>
      <c r="G66" s="5">
        <v>22268000000</v>
      </c>
      <c r="I66" s="5">
        <v>-422393000000</v>
      </c>
      <c r="J66" s="5">
        <v>-492423000000</v>
      </c>
      <c r="K66" s="5">
        <v>-410096939170</v>
      </c>
      <c r="L66" s="5">
        <v>-832601019698</v>
      </c>
      <c r="M66" s="5">
        <v>-484496304337</v>
      </c>
      <c r="N66" s="5">
        <v>-457645087886</v>
      </c>
      <c r="O66" s="5">
        <v>-124633686609</v>
      </c>
      <c r="P66" s="5">
        <v>-551472093398</v>
      </c>
      <c r="Q66" s="5">
        <v>-479932860356</v>
      </c>
      <c r="R66" s="5">
        <v>-229764470348</v>
      </c>
      <c r="S66" s="5">
        <v>-564679835102</v>
      </c>
      <c r="T66" s="5">
        <v>-327467893124</v>
      </c>
      <c r="U66" s="5">
        <v>-651138054679</v>
      </c>
      <c r="V66" s="5">
        <v>-167250042694</v>
      </c>
      <c r="W66" s="5">
        <v>-72853522549</v>
      </c>
      <c r="X66" s="5">
        <v>21835394435</v>
      </c>
      <c r="Y66" s="5">
        <v>460680315</v>
      </c>
      <c r="Z66" s="5">
        <v>-129868845282</v>
      </c>
    </row>
    <row r="67" spans="3:26" ht="15.5" x14ac:dyDescent="0.35">
      <c r="C67" t="s">
        <v>28</v>
      </c>
      <c r="D67" s="5">
        <v>185694000000</v>
      </c>
      <c r="E67" s="5">
        <v>236757000000</v>
      </c>
      <c r="F67" s="5">
        <v>45314000000</v>
      </c>
      <c r="G67" s="5">
        <v>459980000000</v>
      </c>
      <c r="I67" s="5">
        <v>961530000000</v>
      </c>
      <c r="J67" s="5">
        <v>821108000000</v>
      </c>
      <c r="K67" s="5">
        <v>567306401270</v>
      </c>
      <c r="L67" s="5">
        <v>48892233242</v>
      </c>
      <c r="M67" s="5">
        <v>100330430110</v>
      </c>
      <c r="N67" s="5">
        <v>37485058742</v>
      </c>
      <c r="O67" s="5">
        <v>173273871156</v>
      </c>
      <c r="P67" s="5">
        <v>85429279335</v>
      </c>
      <c r="Q67" s="5">
        <v>130079893294</v>
      </c>
      <c r="R67" s="5">
        <v>512499728216</v>
      </c>
      <c r="S67" s="5">
        <v>345057155483</v>
      </c>
      <c r="T67" s="5">
        <v>559855804472</v>
      </c>
      <c r="U67" s="5">
        <v>204165205511</v>
      </c>
      <c r="V67" s="5">
        <v>457791362222</v>
      </c>
      <c r="W67" s="5">
        <v>363268521380</v>
      </c>
      <c r="X67" s="5">
        <v>92847020725</v>
      </c>
      <c r="Y67" s="5">
        <v>47285906740</v>
      </c>
      <c r="Z67" s="5">
        <v>-22708725331</v>
      </c>
    </row>
    <row r="68" spans="3:26" ht="15.5" x14ac:dyDescent="0.35">
      <c r="C68" t="s">
        <v>27</v>
      </c>
      <c r="D68" s="5">
        <v>-21719000000</v>
      </c>
      <c r="E68" s="5">
        <v>-14200000000</v>
      </c>
      <c r="F68" s="5">
        <v>-38309000000</v>
      </c>
      <c r="G68" s="5">
        <v>-32893000000</v>
      </c>
      <c r="I68" s="5">
        <v>-104406000000</v>
      </c>
      <c r="J68" s="5">
        <v>-51050000000</v>
      </c>
      <c r="K68" s="5">
        <v>-38683079194</v>
      </c>
      <c r="L68" s="5">
        <v>-7911396112</v>
      </c>
      <c r="M68" s="5">
        <v>-12694532635</v>
      </c>
      <c r="N68" s="5">
        <v>7764814793</v>
      </c>
      <c r="O68" s="5">
        <v>-32133564088</v>
      </c>
      <c r="P68" s="5">
        <v>-18328876392</v>
      </c>
      <c r="Q68" s="5">
        <v>19760685242</v>
      </c>
      <c r="R68" s="5">
        <v>-85957405711</v>
      </c>
      <c r="S68" s="5">
        <v>-13614492322</v>
      </c>
      <c r="T68" s="5">
        <v>-165800591093</v>
      </c>
      <c r="U68" s="5">
        <v>-99687572897</v>
      </c>
      <c r="V68" s="5">
        <v>-77768928132</v>
      </c>
      <c r="W68" s="5">
        <v>-37137354461</v>
      </c>
      <c r="X68" s="5">
        <v>-30723468679</v>
      </c>
      <c r="Y68" s="5">
        <v>-30917346860</v>
      </c>
      <c r="Z68" s="5">
        <v>-39715403274</v>
      </c>
    </row>
    <row r="69" spans="3:26" ht="15.5" x14ac:dyDescent="0.35">
      <c r="C69" t="s">
        <v>452</v>
      </c>
      <c r="D69" s="5">
        <v>-21973000000</v>
      </c>
      <c r="E69" s="5">
        <v>-14010000000</v>
      </c>
      <c r="F69" s="5">
        <v>-38582000000</v>
      </c>
      <c r="G69" s="5">
        <v>-33571000000</v>
      </c>
      <c r="I69" s="5">
        <v>-105318000000</v>
      </c>
      <c r="J69" s="5">
        <v>-56741000000</v>
      </c>
      <c r="K69" s="5">
        <v>-36673606099</v>
      </c>
      <c r="L69" s="5">
        <v>-19666369517</v>
      </c>
      <c r="M69" s="5">
        <v>-10540138975</v>
      </c>
      <c r="N69" s="5">
        <v>-2809753741</v>
      </c>
      <c r="O69" s="5">
        <v>-32627802605</v>
      </c>
      <c r="P69" s="5">
        <v>-23969915267</v>
      </c>
      <c r="Q69" s="5">
        <v>-38257985133</v>
      </c>
      <c r="R69" s="5">
        <v>-23154190170</v>
      </c>
      <c r="S69" s="5">
        <v>-7536237124</v>
      </c>
      <c r="T69" s="5">
        <v>-79320424644</v>
      </c>
      <c r="U69" s="5">
        <v>-93424934124</v>
      </c>
      <c r="V69" s="5">
        <v>-87709478642</v>
      </c>
      <c r="W69" s="5">
        <v>-57396174338</v>
      </c>
      <c r="X69" s="5">
        <v>-37011751158</v>
      </c>
      <c r="Y69" s="5">
        <v>-30471648508</v>
      </c>
      <c r="Z69" s="5">
        <v>-18140719682</v>
      </c>
    </row>
    <row r="70" spans="3:26" ht="15.5" x14ac:dyDescent="0.35">
      <c r="C70" t="s">
        <v>453</v>
      </c>
      <c r="D70" s="5">
        <v>254000000</v>
      </c>
      <c r="E70" s="5">
        <v>-190000000</v>
      </c>
      <c r="F70" s="5">
        <v>273000000</v>
      </c>
      <c r="G70" s="5">
        <v>678000000</v>
      </c>
      <c r="I70" s="5">
        <v>912000000</v>
      </c>
      <c r="J70" s="5">
        <v>5691000000</v>
      </c>
      <c r="K70" s="5">
        <v>-2009473095</v>
      </c>
      <c r="L70" s="5">
        <v>11754973405</v>
      </c>
      <c r="M70" s="5">
        <v>-2154393660</v>
      </c>
      <c r="N70" s="5">
        <v>10574568534</v>
      </c>
      <c r="O70" s="5">
        <v>494238517</v>
      </c>
      <c r="P70" s="5">
        <v>5641038875</v>
      </c>
      <c r="Q70" s="5">
        <v>58018670375</v>
      </c>
      <c r="R70" s="5">
        <v>-62803215541</v>
      </c>
      <c r="S70" s="5">
        <v>-6078255198</v>
      </c>
      <c r="T70" s="5">
        <v>-86480166449</v>
      </c>
      <c r="U70" s="5">
        <v>-6262638773</v>
      </c>
      <c r="V70" s="5">
        <v>9940550510</v>
      </c>
      <c r="W70" s="5">
        <v>20258819877</v>
      </c>
      <c r="X70" s="5">
        <v>6288282479</v>
      </c>
      <c r="Y70" s="5">
        <v>-445698352</v>
      </c>
      <c r="Z70" s="5">
        <v>-21574683592</v>
      </c>
    </row>
    <row r="71" spans="3:26" ht="15.5" x14ac:dyDescent="0.35">
      <c r="C71" t="s">
        <v>454</v>
      </c>
      <c r="D71" s="5">
        <v>-21719000000</v>
      </c>
      <c r="E71" s="5">
        <v>-14200000000</v>
      </c>
      <c r="F71" s="5">
        <v>-38309000000</v>
      </c>
      <c r="G71" s="5">
        <v>-32893000000</v>
      </c>
      <c r="I71" s="5">
        <v>-104406000000</v>
      </c>
      <c r="J71" s="5">
        <v>-51050000000</v>
      </c>
      <c r="K71" s="5">
        <v>-38683079194</v>
      </c>
      <c r="L71" s="5">
        <v>-7911396112</v>
      </c>
      <c r="M71" s="5">
        <v>-12694532635</v>
      </c>
      <c r="N71" s="5">
        <v>7764814793</v>
      </c>
      <c r="O71" s="5">
        <v>-32133564088</v>
      </c>
      <c r="P71" s="5">
        <v>-18328876392</v>
      </c>
      <c r="Q71" s="5">
        <v>19760685242</v>
      </c>
      <c r="R71" s="5">
        <v>-85957405711</v>
      </c>
      <c r="S71" s="5">
        <v>-13614492322</v>
      </c>
      <c r="T71" s="5">
        <v>-165800591093</v>
      </c>
      <c r="U71" s="5">
        <v>-99687572897</v>
      </c>
      <c r="V71" s="5">
        <v>-77768928132</v>
      </c>
      <c r="W71" s="5">
        <v>-37137354461</v>
      </c>
      <c r="X71" s="5">
        <v>-30723468679</v>
      </c>
      <c r="Y71" s="5">
        <v>-30917346860</v>
      </c>
      <c r="Z71" s="5">
        <v>-39715403274</v>
      </c>
    </row>
    <row r="72" spans="3:26" ht="15.5" x14ac:dyDescent="0.35">
      <c r="C72" t="s">
        <v>97</v>
      </c>
      <c r="D72" s="5">
        <v>163975000000</v>
      </c>
      <c r="E72" s="5">
        <v>222557000000</v>
      </c>
      <c r="F72" s="5">
        <v>7005000000</v>
      </c>
      <c r="G72" s="5">
        <v>427087000000</v>
      </c>
      <c r="I72" s="5">
        <v>857124000000</v>
      </c>
      <c r="J72" s="5">
        <v>770058000000</v>
      </c>
      <c r="K72" s="5">
        <v>528623322076</v>
      </c>
      <c r="L72" s="5">
        <v>40980837130</v>
      </c>
      <c r="M72" s="5">
        <v>87635897475</v>
      </c>
      <c r="N72" s="5">
        <v>45249873535</v>
      </c>
      <c r="O72" s="5">
        <v>141140307068</v>
      </c>
      <c r="P72" s="5">
        <v>67100402943</v>
      </c>
      <c r="Q72" s="5">
        <v>149840578536</v>
      </c>
      <c r="R72" s="5">
        <v>426542322505</v>
      </c>
      <c r="S72" s="5">
        <v>331442663161</v>
      </c>
      <c r="T72" s="5">
        <v>394055213379</v>
      </c>
      <c r="U72" s="5">
        <v>104477632614</v>
      </c>
      <c r="V72" s="5">
        <v>380022434090</v>
      </c>
      <c r="W72" s="5">
        <v>326131166919</v>
      </c>
      <c r="X72" s="5">
        <v>62123552046</v>
      </c>
      <c r="Y72" s="5">
        <v>16368559880</v>
      </c>
      <c r="Z72" s="5">
        <v>-62424128605</v>
      </c>
    </row>
    <row r="73" spans="3:26" ht="15.5" x14ac:dyDescent="0.35">
      <c r="C73" t="s">
        <v>98</v>
      </c>
      <c r="E73" s="5">
        <v>-157000000</v>
      </c>
      <c r="I73" s="5">
        <v>-157000000</v>
      </c>
      <c r="J73" s="5">
        <v>5338000000</v>
      </c>
      <c r="K73" s="5">
        <v>6501213218</v>
      </c>
      <c r="L73" s="5">
        <v>-696048146</v>
      </c>
      <c r="M73" s="5">
        <v>23997465027</v>
      </c>
      <c r="N73" s="5">
        <v>14394630850</v>
      </c>
      <c r="O73" s="5">
        <v>-6290305876</v>
      </c>
      <c r="P73" s="5">
        <v>48185722509</v>
      </c>
      <c r="Q73" s="5">
        <v>-14487322517</v>
      </c>
      <c r="R73" s="5">
        <v>-10481011302</v>
      </c>
      <c r="S73" s="5">
        <v>23443741522</v>
      </c>
      <c r="T73" s="5">
        <v>11637233330</v>
      </c>
      <c r="U73" s="5">
        <v>5292777685</v>
      </c>
      <c r="V73" s="5">
        <v>576337745</v>
      </c>
    </row>
    <row r="74" spans="3:26" ht="15.5" x14ac:dyDescent="0.35">
      <c r="C74" t="s">
        <v>457</v>
      </c>
      <c r="E74" s="5">
        <v>-157000000</v>
      </c>
      <c r="I74" s="5">
        <v>-157000000</v>
      </c>
      <c r="J74" s="5">
        <v>5338000000</v>
      </c>
      <c r="K74" s="5">
        <v>6501213218</v>
      </c>
      <c r="L74" s="5">
        <v>-696048146</v>
      </c>
      <c r="M74" s="5">
        <v>23997465027</v>
      </c>
      <c r="N74" s="5">
        <v>14394630850</v>
      </c>
      <c r="O74" s="5">
        <v>-6290305876</v>
      </c>
      <c r="P74" s="5">
        <v>48185722509</v>
      </c>
      <c r="Q74" s="5">
        <v>-14487322517</v>
      </c>
      <c r="R74" s="5">
        <v>-10481011302</v>
      </c>
      <c r="S74" s="5">
        <v>23443741522</v>
      </c>
      <c r="T74" s="5">
        <v>11637233330</v>
      </c>
      <c r="U74" s="5">
        <v>5292777685</v>
      </c>
      <c r="V74" s="5">
        <v>576337745</v>
      </c>
    </row>
    <row r="75" spans="3:26" ht="15.5" x14ac:dyDescent="0.35">
      <c r="C75" t="s">
        <v>99</v>
      </c>
      <c r="D75" s="5">
        <v>163975000000</v>
      </c>
      <c r="E75" s="5">
        <v>222400000000</v>
      </c>
      <c r="F75" s="5">
        <v>7005000000</v>
      </c>
      <c r="G75" s="5">
        <v>427087000000</v>
      </c>
      <c r="I75" s="5">
        <v>856967000000</v>
      </c>
      <c r="J75" s="5">
        <v>775396000000</v>
      </c>
      <c r="K75" s="5">
        <v>535124535294</v>
      </c>
      <c r="L75" s="5">
        <v>40284788984</v>
      </c>
      <c r="M75" s="5">
        <v>111633362502</v>
      </c>
      <c r="N75" s="5">
        <v>59644504385</v>
      </c>
      <c r="O75" s="5">
        <v>134850001192</v>
      </c>
      <c r="P75" s="5">
        <v>115286125452</v>
      </c>
      <c r="Q75" s="5">
        <v>135353256019</v>
      </c>
      <c r="R75" s="5">
        <v>416061311203</v>
      </c>
      <c r="S75" s="5">
        <v>354886404683</v>
      </c>
      <c r="T75" s="5">
        <v>405692446709</v>
      </c>
      <c r="U75" s="5">
        <v>109770410299</v>
      </c>
      <c r="V75" s="5">
        <v>380598771835</v>
      </c>
      <c r="W75" s="5">
        <v>326131166919</v>
      </c>
      <c r="X75" s="5">
        <v>62123552046</v>
      </c>
    </row>
    <row r="76" spans="3:26" ht="15.5" x14ac:dyDescent="0.35">
      <c r="C76" t="s">
        <v>100</v>
      </c>
      <c r="D76" s="5">
        <v>163975000000</v>
      </c>
      <c r="E76" s="5">
        <v>222557000000</v>
      </c>
      <c r="F76" s="5">
        <v>7005000000</v>
      </c>
      <c r="G76" s="5">
        <v>427087000000</v>
      </c>
      <c r="I76" s="5">
        <v>857124000000</v>
      </c>
      <c r="J76" s="5">
        <v>770058000000</v>
      </c>
      <c r="K76" s="5">
        <v>528623322076</v>
      </c>
      <c r="L76" s="5">
        <v>40980837130</v>
      </c>
      <c r="M76" s="5">
        <v>87635897475</v>
      </c>
      <c r="N76" s="5">
        <v>45249873535</v>
      </c>
      <c r="O76" s="5">
        <v>141140307068</v>
      </c>
      <c r="P76" s="5">
        <v>67100402943</v>
      </c>
      <c r="Q76" s="5">
        <v>149840578536</v>
      </c>
      <c r="R76" s="5">
        <v>426542322505</v>
      </c>
      <c r="S76" s="5">
        <v>331442663161</v>
      </c>
      <c r="T76" s="5">
        <v>394055213379</v>
      </c>
      <c r="U76" s="5">
        <v>104477632614</v>
      </c>
      <c r="V76" s="5">
        <v>380022434090</v>
      </c>
      <c r="W76" s="5">
        <v>326131166919</v>
      </c>
      <c r="X76" s="5">
        <v>62123552046</v>
      </c>
      <c r="Y76" s="5">
        <v>16368559880</v>
      </c>
      <c r="Z76" s="5">
        <v>-62424128605</v>
      </c>
    </row>
    <row r="77" spans="3:26" ht="15.5" x14ac:dyDescent="0.35">
      <c r="C77" t="s">
        <v>7</v>
      </c>
      <c r="D77" s="5">
        <v>57782000000</v>
      </c>
      <c r="E77" s="5">
        <v>145744000000</v>
      </c>
      <c r="F77" s="5">
        <v>-33357000000</v>
      </c>
      <c r="G77" s="5">
        <v>267412000000</v>
      </c>
      <c r="I77" s="5">
        <v>423041000000</v>
      </c>
      <c r="J77" s="5">
        <v>368646000000</v>
      </c>
      <c r="K77" s="5">
        <v>312077314863</v>
      </c>
      <c r="L77" s="5">
        <v>-64731160825</v>
      </c>
      <c r="M77" s="5">
        <v>18832176079</v>
      </c>
      <c r="N77" s="5">
        <v>-33399757364</v>
      </c>
      <c r="O77" s="5">
        <v>112515896393</v>
      </c>
      <c r="P77" s="5">
        <v>89156730584</v>
      </c>
      <c r="Q77" s="5">
        <v>70374233382</v>
      </c>
      <c r="R77" s="5">
        <v>426134664433</v>
      </c>
      <c r="S77" s="5">
        <v>362075675708</v>
      </c>
      <c r="T77" s="5">
        <v>412611823020</v>
      </c>
      <c r="U77" s="5">
        <v>106188591868</v>
      </c>
      <c r="V77" s="5">
        <v>380606289584</v>
      </c>
      <c r="W77" s="5">
        <v>326131166919</v>
      </c>
      <c r="X77" s="5">
        <v>62123552046</v>
      </c>
    </row>
    <row r="78" spans="3:26" ht="15.5" x14ac:dyDescent="0.35">
      <c r="C78" t="s">
        <v>691</v>
      </c>
      <c r="D78" s="5">
        <v>106193000000</v>
      </c>
      <c r="E78" s="5">
        <v>76656000000</v>
      </c>
      <c r="F78" s="5">
        <v>40362000000</v>
      </c>
      <c r="G78" s="5">
        <v>159675000000</v>
      </c>
      <c r="I78" s="5">
        <v>433926000000</v>
      </c>
      <c r="J78" s="5">
        <v>406750000000</v>
      </c>
      <c r="K78" s="5">
        <v>223047220431</v>
      </c>
      <c r="L78" s="5">
        <v>105015949809</v>
      </c>
      <c r="M78" s="5">
        <v>92801186423</v>
      </c>
      <c r="N78" s="5">
        <v>93044261749</v>
      </c>
      <c r="O78" s="5">
        <v>22334104799</v>
      </c>
      <c r="P78" s="5">
        <v>26129394868</v>
      </c>
      <c r="Q78" s="5">
        <v>64979022637</v>
      </c>
      <c r="R78" s="5">
        <v>-10073353230</v>
      </c>
      <c r="S78" s="5">
        <v>-7189271025</v>
      </c>
      <c r="T78" s="5">
        <v>-6919376311</v>
      </c>
      <c r="U78" s="5">
        <v>3581818431</v>
      </c>
      <c r="V78" s="5">
        <v>-7517749</v>
      </c>
    </row>
    <row r="79" spans="3:26" ht="15.5" x14ac:dyDescent="0.35">
      <c r="C79" t="s">
        <v>101</v>
      </c>
      <c r="D79" s="5">
        <v>163975000000</v>
      </c>
      <c r="E79" s="5">
        <v>222557000000</v>
      </c>
      <c r="F79" s="5">
        <v>7005000000</v>
      </c>
      <c r="G79" s="5">
        <v>427087000000</v>
      </c>
      <c r="I79" s="5">
        <v>857124000000</v>
      </c>
      <c r="J79" s="5">
        <v>770058000000</v>
      </c>
      <c r="K79" s="5">
        <v>528623322076</v>
      </c>
      <c r="L79" s="5">
        <v>40980837130</v>
      </c>
      <c r="M79" s="5">
        <v>87635897475</v>
      </c>
      <c r="N79" s="5">
        <v>45249873535</v>
      </c>
      <c r="O79" s="5">
        <v>141140307068</v>
      </c>
      <c r="P79" s="5">
        <v>67100402943</v>
      </c>
      <c r="Q79" s="5">
        <v>149840578536</v>
      </c>
      <c r="R79" s="5">
        <v>426542322505</v>
      </c>
      <c r="S79" s="5">
        <v>331442663161</v>
      </c>
      <c r="T79" s="5">
        <v>394055213379</v>
      </c>
      <c r="U79" s="5">
        <v>104477632614</v>
      </c>
      <c r="V79" s="5">
        <v>380022434090</v>
      </c>
      <c r="W79" s="5">
        <v>326131166919</v>
      </c>
      <c r="X79" s="5">
        <v>62123552046</v>
      </c>
      <c r="Y79" s="5">
        <v>16368559880</v>
      </c>
      <c r="Z79" s="5">
        <v>-62424128605</v>
      </c>
    </row>
    <row r="80" spans="3:26" ht="15.5" x14ac:dyDescent="0.35">
      <c r="C80" t="s">
        <v>102</v>
      </c>
      <c r="D80" s="5">
        <v>163975000000</v>
      </c>
      <c r="E80" s="5">
        <v>222400000000</v>
      </c>
      <c r="F80" s="5">
        <v>7005000000</v>
      </c>
      <c r="G80" s="5">
        <v>427087000000</v>
      </c>
      <c r="I80" s="5">
        <v>856967000000</v>
      </c>
      <c r="J80" s="5">
        <v>775396000000</v>
      </c>
      <c r="K80" s="5">
        <v>535124535294</v>
      </c>
      <c r="L80" s="5">
        <v>40284788984</v>
      </c>
      <c r="M80" s="5">
        <v>111633362502</v>
      </c>
      <c r="N80" s="5">
        <v>59644504385</v>
      </c>
      <c r="O80" s="5">
        <v>134850001192</v>
      </c>
      <c r="P80" s="5">
        <v>115286125452</v>
      </c>
      <c r="Q80" s="5">
        <v>135353256019</v>
      </c>
      <c r="R80" s="5">
        <v>416061311203</v>
      </c>
      <c r="S80" s="5">
        <v>354886404683</v>
      </c>
      <c r="T80" s="5">
        <v>405692446709</v>
      </c>
      <c r="U80" s="5">
        <v>109770410299</v>
      </c>
      <c r="V80" s="5">
        <v>380598771835</v>
      </c>
      <c r="W80" s="5">
        <v>326131166919</v>
      </c>
      <c r="X80" s="5">
        <v>62123552046</v>
      </c>
    </row>
    <row r="81" spans="2:26" ht="15.5" x14ac:dyDescent="0.35">
      <c r="C81" t="s">
        <v>103</v>
      </c>
      <c r="D81" s="5">
        <v>163975000000</v>
      </c>
      <c r="E81" s="5">
        <v>222400000000</v>
      </c>
      <c r="F81" s="5">
        <v>7005000000</v>
      </c>
      <c r="G81" s="5">
        <v>427087000000</v>
      </c>
      <c r="I81" s="5">
        <v>856967000000</v>
      </c>
      <c r="J81" s="5">
        <v>775396000000</v>
      </c>
      <c r="K81" s="5">
        <v>535124535294</v>
      </c>
      <c r="L81" s="5">
        <v>40284788984</v>
      </c>
      <c r="M81" s="5">
        <v>111633362502</v>
      </c>
      <c r="N81" s="5">
        <v>59644504385</v>
      </c>
      <c r="O81" s="5">
        <v>134850001192</v>
      </c>
      <c r="P81" s="5">
        <v>115286125452</v>
      </c>
      <c r="Q81" s="5">
        <v>135353256019</v>
      </c>
      <c r="R81" s="5">
        <v>416061311203</v>
      </c>
      <c r="S81" s="5">
        <v>354886404683</v>
      </c>
      <c r="T81" s="5">
        <v>405692446709</v>
      </c>
      <c r="U81" s="5">
        <v>109770410299</v>
      </c>
      <c r="V81" s="5">
        <v>380598771835</v>
      </c>
      <c r="W81" s="5">
        <v>326131166919</v>
      </c>
      <c r="X81" s="5">
        <v>62123552046</v>
      </c>
    </row>
    <row r="83" spans="2:26" ht="15.5" x14ac:dyDescent="0.35">
      <c r="B83" t="s">
        <v>104</v>
      </c>
      <c r="C83" t="s">
        <v>105</v>
      </c>
    </row>
    <row r="84" spans="2:26" ht="15.5" x14ac:dyDescent="0.35">
      <c r="C84" t="s">
        <v>106</v>
      </c>
    </row>
    <row r="85" spans="2:26" ht="15.5" x14ac:dyDescent="0.35">
      <c r="C85" t="s">
        <v>19</v>
      </c>
      <c r="D85" s="5">
        <v>3845284000000</v>
      </c>
      <c r="E85" s="5">
        <v>3618828000000</v>
      </c>
      <c r="F85" s="5">
        <v>3291100000000</v>
      </c>
      <c r="G85" s="5">
        <v>2924259000000</v>
      </c>
      <c r="I85" s="5">
        <v>3618828000000</v>
      </c>
      <c r="J85" s="5">
        <v>2048503000000</v>
      </c>
      <c r="K85" s="5">
        <v>1094701452882</v>
      </c>
      <c r="L85" s="5">
        <v>1326141917021</v>
      </c>
      <c r="M85" s="5">
        <v>1111486304905</v>
      </c>
      <c r="N85" s="5">
        <v>1178458368683</v>
      </c>
      <c r="O85" s="5">
        <v>1005108029387</v>
      </c>
      <c r="P85" s="5">
        <v>878874959963</v>
      </c>
      <c r="Q85" s="5">
        <v>895199081666</v>
      </c>
      <c r="R85" s="5">
        <v>791865371859</v>
      </c>
      <c r="S85" s="5">
        <v>826807285771</v>
      </c>
      <c r="T85" s="5">
        <v>594747499843</v>
      </c>
      <c r="U85" s="5">
        <v>595494841630</v>
      </c>
      <c r="V85" s="5">
        <v>241847003916</v>
      </c>
      <c r="W85" s="5">
        <v>127545483579</v>
      </c>
      <c r="X85" s="5">
        <v>80530998507</v>
      </c>
      <c r="Y85" s="5">
        <v>43874479985</v>
      </c>
      <c r="Z85" s="5">
        <v>60260906097</v>
      </c>
    </row>
    <row r="86" spans="2:26" ht="15.5" x14ac:dyDescent="0.35">
      <c r="C86" t="s">
        <v>562</v>
      </c>
      <c r="D86" s="5">
        <v>2275000000</v>
      </c>
      <c r="E86" s="5">
        <v>2227000000</v>
      </c>
      <c r="F86" s="5">
        <v>2228000000</v>
      </c>
      <c r="G86" s="5">
        <v>2182000000</v>
      </c>
      <c r="I86" s="5">
        <v>2227000000</v>
      </c>
      <c r="J86" s="5">
        <v>6332000000</v>
      </c>
      <c r="K86" s="5">
        <v>5055072007</v>
      </c>
      <c r="L86" s="5">
        <v>10750000000</v>
      </c>
      <c r="M86" s="5">
        <v>6250000000</v>
      </c>
      <c r="N86" s="5">
        <v>4021895657</v>
      </c>
      <c r="O86" s="5">
        <v>23500000000</v>
      </c>
      <c r="P86" s="5">
        <v>46800000000</v>
      </c>
      <c r="Q86" s="5">
        <v>5000000000</v>
      </c>
      <c r="R86" s="5">
        <v>23963826572</v>
      </c>
    </row>
    <row r="87" spans="2:26" ht="15.5" x14ac:dyDescent="0.35">
      <c r="C87" t="s">
        <v>110</v>
      </c>
      <c r="D87" s="5">
        <v>9990000000</v>
      </c>
      <c r="E87" s="5">
        <v>11324000000</v>
      </c>
      <c r="F87" s="5">
        <v>55322000000</v>
      </c>
      <c r="G87" s="5">
        <v>58753000000</v>
      </c>
      <c r="I87" s="5">
        <v>11324000000</v>
      </c>
      <c r="J87" s="5">
        <v>93514000000</v>
      </c>
      <c r="K87" s="5">
        <v>111133623182</v>
      </c>
      <c r="L87" s="5">
        <v>113201402280</v>
      </c>
    </row>
    <row r="88" spans="2:26" ht="15.5" x14ac:dyDescent="0.35">
      <c r="C88" t="s">
        <v>112</v>
      </c>
      <c r="D88" s="5">
        <v>26060000000</v>
      </c>
      <c r="E88" s="5">
        <v>24834000000</v>
      </c>
      <c r="F88" s="5">
        <v>24526000000</v>
      </c>
      <c r="G88" s="5">
        <v>24222000000</v>
      </c>
      <c r="I88" s="5">
        <v>24834000000</v>
      </c>
      <c r="J88" s="5">
        <v>23635000000</v>
      </c>
      <c r="K88" s="5">
        <v>22491436302</v>
      </c>
      <c r="L88" s="5">
        <v>21405905087</v>
      </c>
    </row>
    <row r="89" spans="2:26" ht="15.5" x14ac:dyDescent="0.35">
      <c r="C89" t="s">
        <v>114</v>
      </c>
      <c r="D89" s="5">
        <v>1419651000000</v>
      </c>
      <c r="E89" s="5">
        <v>1415501000000</v>
      </c>
      <c r="F89" s="5">
        <v>1432753000000</v>
      </c>
      <c r="G89" s="5">
        <v>1413351000000</v>
      </c>
      <c r="I89" s="5">
        <v>1415501000000</v>
      </c>
      <c r="J89" s="5">
        <v>1408725000000</v>
      </c>
      <c r="K89" s="5">
        <v>1472974956886</v>
      </c>
      <c r="L89" s="5">
        <v>1437489565069</v>
      </c>
      <c r="M89" s="5">
        <v>1507923295920</v>
      </c>
      <c r="N89" s="5">
        <v>1513173854925</v>
      </c>
      <c r="O89" s="5">
        <v>1398737903587</v>
      </c>
      <c r="P89" s="5">
        <v>1281882400412</v>
      </c>
      <c r="Q89" s="5">
        <v>1101759296414</v>
      </c>
      <c r="R89" s="5">
        <v>1008624071796</v>
      </c>
      <c r="S89" s="5">
        <v>687997764546</v>
      </c>
      <c r="T89" s="5">
        <v>660287301946</v>
      </c>
      <c r="U89" s="5">
        <v>702957092072</v>
      </c>
      <c r="V89" s="5">
        <v>624275520205</v>
      </c>
      <c r="W89" s="5">
        <v>554015993308</v>
      </c>
      <c r="X89" s="5">
        <v>503760004630</v>
      </c>
      <c r="Y89" s="5">
        <v>509595607471</v>
      </c>
      <c r="Z89" s="5">
        <v>539256480631</v>
      </c>
    </row>
    <row r="90" spans="2:26" ht="15.5" x14ac:dyDescent="0.35">
      <c r="C90" t="s">
        <v>509</v>
      </c>
      <c r="D90" s="5">
        <v>357233000000</v>
      </c>
      <c r="E90" s="5">
        <v>355782000000</v>
      </c>
      <c r="F90" s="5">
        <v>352795000000</v>
      </c>
      <c r="G90" s="5">
        <v>349328000000</v>
      </c>
      <c r="I90" s="5">
        <v>355782000000</v>
      </c>
      <c r="J90" s="5">
        <v>345163000000</v>
      </c>
      <c r="K90" s="5">
        <v>1089986120435</v>
      </c>
      <c r="L90" s="5">
        <v>1012763529946</v>
      </c>
      <c r="M90" s="5">
        <v>678988716923</v>
      </c>
      <c r="N90" s="5">
        <v>651081524942</v>
      </c>
      <c r="O90" s="5">
        <v>620509379331</v>
      </c>
      <c r="P90" s="5">
        <v>586450010473</v>
      </c>
      <c r="Q90" s="5">
        <v>537997027202</v>
      </c>
      <c r="R90" s="5">
        <v>467950387103</v>
      </c>
      <c r="S90" s="5">
        <v>439166028401</v>
      </c>
      <c r="T90" s="5">
        <v>875984492159</v>
      </c>
      <c r="U90" s="5">
        <v>687462472376</v>
      </c>
      <c r="V90" s="5">
        <v>174430963087</v>
      </c>
    </row>
    <row r="91" spans="2:26" ht="15.5" x14ac:dyDescent="0.35">
      <c r="C91" t="s">
        <v>95</v>
      </c>
      <c r="D91" s="5">
        <v>62251000000</v>
      </c>
      <c r="E91" s="5">
        <v>62251000000</v>
      </c>
      <c r="F91" s="5">
        <v>29598000000</v>
      </c>
      <c r="G91" s="5">
        <v>27981000000</v>
      </c>
      <c r="I91" s="5">
        <v>62251000000</v>
      </c>
      <c r="J91" s="5">
        <v>23074000000</v>
      </c>
      <c r="K91" s="5">
        <v>21639224976</v>
      </c>
      <c r="L91" s="5">
        <v>52410390699</v>
      </c>
      <c r="M91" s="5">
        <v>53106438845</v>
      </c>
      <c r="N91" s="5">
        <v>29108973818</v>
      </c>
      <c r="O91" s="5">
        <v>62558052694</v>
      </c>
      <c r="P91" s="5">
        <v>68848358570</v>
      </c>
      <c r="Q91" s="5">
        <v>20662636061</v>
      </c>
      <c r="R91" s="5">
        <v>35149958578</v>
      </c>
      <c r="S91" s="5">
        <v>45630969880</v>
      </c>
      <c r="T91" s="5">
        <v>17506348760</v>
      </c>
      <c r="U91" s="5">
        <v>5869115430</v>
      </c>
      <c r="V91" s="5">
        <v>576337745</v>
      </c>
    </row>
    <row r="92" spans="2:26" ht="15.5" x14ac:dyDescent="0.35">
      <c r="C92" t="s">
        <v>115</v>
      </c>
      <c r="D92" s="5">
        <v>11951749000000</v>
      </c>
      <c r="E92" s="5">
        <v>11666218000000</v>
      </c>
      <c r="F92" s="5">
        <v>11305495000000</v>
      </c>
      <c r="G92" s="5">
        <v>11052510000000</v>
      </c>
      <c r="I92" s="5">
        <v>11666218000000</v>
      </c>
      <c r="J92" s="5">
        <v>10560342000000</v>
      </c>
      <c r="K92" s="5">
        <v>8840064682603</v>
      </c>
      <c r="L92" s="5">
        <v>8964904133457</v>
      </c>
      <c r="M92" s="5">
        <v>8638908717781</v>
      </c>
      <c r="N92" s="5">
        <v>8519726344155</v>
      </c>
      <c r="O92" s="5">
        <v>8540885742465</v>
      </c>
      <c r="P92" s="5">
        <v>8182825873086</v>
      </c>
      <c r="Q92" s="5">
        <v>7677631812368</v>
      </c>
      <c r="R92" s="5">
        <v>7458654240223</v>
      </c>
      <c r="S92" s="5">
        <v>6645564014345</v>
      </c>
      <c r="T92" s="5">
        <v>5152157377462</v>
      </c>
      <c r="U92" s="5">
        <v>5025541301117</v>
      </c>
      <c r="V92" s="5">
        <v>4413349410393</v>
      </c>
      <c r="W92" s="5">
        <v>3693493878431</v>
      </c>
      <c r="X92" s="5">
        <v>1821078804868</v>
      </c>
      <c r="Y92" s="5">
        <v>2448115693352</v>
      </c>
      <c r="Z92" s="5">
        <v>2498659524827</v>
      </c>
    </row>
    <row r="93" spans="2:26" ht="15.5" x14ac:dyDescent="0.35">
      <c r="C93" t="s">
        <v>116</v>
      </c>
    </row>
    <row r="94" spans="2:26" ht="15.5" x14ac:dyDescent="0.35">
      <c r="C94" t="s">
        <v>510</v>
      </c>
      <c r="D94" s="5">
        <v>192913000000</v>
      </c>
      <c r="E94" s="5">
        <v>193667000000</v>
      </c>
      <c r="F94" s="5">
        <v>196555000000</v>
      </c>
      <c r="G94" s="5">
        <v>197878000000</v>
      </c>
      <c r="I94" s="5">
        <v>193667000000</v>
      </c>
      <c r="J94" s="5">
        <v>199607000000</v>
      </c>
      <c r="K94" s="5">
        <v>206580065092</v>
      </c>
      <c r="L94" s="5">
        <v>215116664157</v>
      </c>
      <c r="M94" s="5">
        <v>226845615148</v>
      </c>
      <c r="N94" s="5">
        <v>259331846288</v>
      </c>
      <c r="O94" s="5">
        <v>260053092199</v>
      </c>
      <c r="P94" s="5">
        <v>253905503887</v>
      </c>
      <c r="Q94" s="5">
        <v>217123085140</v>
      </c>
      <c r="R94" s="5">
        <v>148758733379</v>
      </c>
      <c r="S94" s="5">
        <v>44439797248</v>
      </c>
      <c r="T94" s="5">
        <v>45049061133</v>
      </c>
      <c r="U94" s="5">
        <v>44958565451</v>
      </c>
    </row>
    <row r="95" spans="2:26" ht="15.5" x14ac:dyDescent="0.35">
      <c r="C95" t="s">
        <v>108</v>
      </c>
      <c r="D95" s="5">
        <v>26060000000</v>
      </c>
      <c r="E95" s="5">
        <v>24834000000</v>
      </c>
      <c r="F95" s="5">
        <v>24526000000</v>
      </c>
      <c r="G95" s="5">
        <v>24222000000</v>
      </c>
      <c r="I95" s="5">
        <v>24834000000</v>
      </c>
      <c r="J95" s="5">
        <v>23635000000</v>
      </c>
      <c r="K95" s="5">
        <v>22491436302</v>
      </c>
      <c r="L95" s="5">
        <v>21405905087</v>
      </c>
    </row>
    <row r="96" spans="2:26" ht="15.5" x14ac:dyDescent="0.35">
      <c r="C96" t="s">
        <v>111</v>
      </c>
      <c r="D96" s="5">
        <v>9990000000</v>
      </c>
      <c r="E96" s="5">
        <v>11324000000</v>
      </c>
      <c r="F96" s="5">
        <v>55322000000</v>
      </c>
      <c r="G96" s="5">
        <v>58753000000</v>
      </c>
      <c r="I96" s="5">
        <v>11324000000</v>
      </c>
      <c r="J96" s="5">
        <v>93514000000</v>
      </c>
      <c r="K96" s="5">
        <v>111133623182</v>
      </c>
      <c r="L96" s="5">
        <v>113201402280</v>
      </c>
    </row>
    <row r="97" spans="3:26" ht="15.5" x14ac:dyDescent="0.35">
      <c r="C97" t="s">
        <v>113</v>
      </c>
      <c r="D97" s="5">
        <v>26060000000</v>
      </c>
      <c r="E97" s="5">
        <v>24834000000</v>
      </c>
      <c r="F97" s="5">
        <v>24526000000</v>
      </c>
      <c r="G97" s="5">
        <v>24222000000</v>
      </c>
      <c r="I97" s="5">
        <v>24834000000</v>
      </c>
      <c r="J97" s="5">
        <v>23635000000</v>
      </c>
      <c r="K97" s="5">
        <v>22491436302</v>
      </c>
      <c r="L97" s="5">
        <v>21405905087</v>
      </c>
    </row>
    <row r="98" spans="3:26" ht="15.5" x14ac:dyDescent="0.35">
      <c r="C98" t="s">
        <v>118</v>
      </c>
      <c r="D98" s="5">
        <v>2253178000000</v>
      </c>
      <c r="E98" s="5">
        <v>2232142000000</v>
      </c>
      <c r="F98" s="5">
        <v>2196577000000</v>
      </c>
      <c r="G98" s="5">
        <v>2169908000000</v>
      </c>
      <c r="I98" s="5">
        <v>2232142000000</v>
      </c>
      <c r="J98" s="5">
        <v>2057678000000</v>
      </c>
      <c r="K98" s="5">
        <v>2046245446530</v>
      </c>
      <c r="L98" s="5">
        <v>2062260296206</v>
      </c>
      <c r="M98" s="5">
        <v>1948427461045</v>
      </c>
      <c r="N98" s="5">
        <v>2033797383048</v>
      </c>
      <c r="O98" s="5">
        <v>2140893989406</v>
      </c>
      <c r="P98" s="5">
        <v>2247379289162</v>
      </c>
      <c r="Q98" s="5">
        <v>2369819209018</v>
      </c>
      <c r="R98" s="5">
        <v>2307112077449</v>
      </c>
      <c r="S98" s="5">
        <v>2192451125113</v>
      </c>
      <c r="T98" s="5">
        <v>2228185748857</v>
      </c>
      <c r="U98" s="5">
        <v>2168400599324</v>
      </c>
      <c r="V98" s="5">
        <v>2138349624678</v>
      </c>
      <c r="W98" s="5">
        <v>1836952980394</v>
      </c>
      <c r="X98" s="5">
        <v>1469955466032</v>
      </c>
      <c r="Y98" s="5">
        <v>646938737217</v>
      </c>
      <c r="Z98" s="5">
        <v>315352694964</v>
      </c>
    </row>
    <row r="99" spans="3:26" ht="15.5" x14ac:dyDescent="0.35">
      <c r="C99" t="s">
        <v>376</v>
      </c>
      <c r="D99" s="5">
        <v>73362000000</v>
      </c>
      <c r="E99" s="5">
        <v>75085000000</v>
      </c>
      <c r="F99" s="5">
        <v>76746000000</v>
      </c>
      <c r="G99" s="5">
        <v>78408000000</v>
      </c>
      <c r="I99" s="5">
        <v>75085000000</v>
      </c>
      <c r="J99" s="5">
        <v>81818000000</v>
      </c>
      <c r="K99" s="5">
        <v>80415251737</v>
      </c>
      <c r="L99" s="5">
        <v>87326435021</v>
      </c>
      <c r="M99" s="5">
        <v>94237618305</v>
      </c>
      <c r="N99" s="5">
        <v>67543328885</v>
      </c>
      <c r="O99" s="5">
        <v>71584675974</v>
      </c>
      <c r="P99" s="5">
        <v>664769675</v>
      </c>
      <c r="Q99" s="5">
        <v>1446718882</v>
      </c>
      <c r="R99" s="5">
        <v>1502037578</v>
      </c>
      <c r="S99" s="5">
        <v>105760872787</v>
      </c>
      <c r="T99" s="5">
        <v>108254829023</v>
      </c>
      <c r="U99" s="5">
        <v>8317914430</v>
      </c>
      <c r="V99" s="5">
        <v>8361141406</v>
      </c>
      <c r="W99" s="5">
        <v>5744406931</v>
      </c>
      <c r="X99" s="5">
        <v>7930873130</v>
      </c>
      <c r="Y99" s="5">
        <v>8244796761</v>
      </c>
      <c r="Z99" s="5">
        <v>8558720392</v>
      </c>
    </row>
    <row r="100" spans="3:26" ht="15.5" x14ac:dyDescent="0.35">
      <c r="C100" t="s">
        <v>117</v>
      </c>
      <c r="D100" s="5">
        <v>16738000000</v>
      </c>
      <c r="E100" s="5">
        <v>16504000000</v>
      </c>
      <c r="F100" s="5">
        <v>16617000000</v>
      </c>
      <c r="G100" s="5">
        <v>16348000000</v>
      </c>
      <c r="I100" s="5">
        <v>16504000000</v>
      </c>
      <c r="J100" s="5">
        <v>15820000000</v>
      </c>
      <c r="K100" s="5">
        <v>15844862610</v>
      </c>
      <c r="L100" s="5">
        <v>16227437081</v>
      </c>
      <c r="M100" s="5">
        <v>17802179883</v>
      </c>
      <c r="N100" s="5">
        <v>23276754167</v>
      </c>
      <c r="O100" s="5">
        <v>29923594249</v>
      </c>
      <c r="P100" s="5">
        <v>26313880710</v>
      </c>
      <c r="Q100" s="5">
        <v>28621841359</v>
      </c>
      <c r="R100" s="5">
        <v>23254679371</v>
      </c>
      <c r="S100" s="5">
        <v>37395209536</v>
      </c>
      <c r="T100" s="5">
        <v>30823322799</v>
      </c>
      <c r="U100" s="5">
        <v>29248924299</v>
      </c>
      <c r="V100" s="5">
        <v>36150723084</v>
      </c>
      <c r="W100" s="5">
        <v>35133164420</v>
      </c>
      <c r="X100" s="5">
        <v>12691855844</v>
      </c>
      <c r="Y100" s="5">
        <v>4532704392</v>
      </c>
      <c r="Z100" s="5">
        <v>6439470409</v>
      </c>
    </row>
    <row r="101" spans="3:26" ht="15.5" x14ac:dyDescent="0.35">
      <c r="C101" t="s">
        <v>119</v>
      </c>
      <c r="U101" s="5">
        <v>102133028813</v>
      </c>
      <c r="V101" s="5">
        <v>8317914430</v>
      </c>
      <c r="W101" s="5">
        <v>8317914430</v>
      </c>
      <c r="X101" s="5">
        <v>8317914430</v>
      </c>
      <c r="Y101" s="5">
        <v>13541025739</v>
      </c>
      <c r="Z101" s="5">
        <v>18764137048</v>
      </c>
    </row>
    <row r="102" spans="3:26" ht="15.5" x14ac:dyDescent="0.35">
      <c r="C102" t="s">
        <v>377</v>
      </c>
      <c r="D102" s="5">
        <v>3186000000</v>
      </c>
      <c r="E102" s="5">
        <v>3595000000</v>
      </c>
      <c r="F102" s="5">
        <v>1662000000</v>
      </c>
      <c r="G102" s="5">
        <v>1820000000</v>
      </c>
      <c r="I102" s="5">
        <v>3595000000</v>
      </c>
      <c r="J102" s="5">
        <v>2139000000</v>
      </c>
      <c r="K102" s="5">
        <v>1109104456</v>
      </c>
      <c r="L102" s="5">
        <v>2396203619</v>
      </c>
      <c r="M102" s="5">
        <v>4218828314</v>
      </c>
      <c r="N102" s="5">
        <v>6096698576</v>
      </c>
      <c r="O102" s="5">
        <v>4013207917</v>
      </c>
    </row>
    <row r="103" spans="3:26" ht="15.5" x14ac:dyDescent="0.35">
      <c r="C103" t="s">
        <v>120</v>
      </c>
      <c r="D103" s="5">
        <v>3410253000000</v>
      </c>
      <c r="E103" s="5">
        <v>3390002000000</v>
      </c>
      <c r="F103" s="5">
        <v>3396527000000</v>
      </c>
      <c r="G103" s="5">
        <v>3390334000000</v>
      </c>
      <c r="I103" s="5">
        <v>3390002000000</v>
      </c>
      <c r="J103" s="5">
        <v>3457014000000</v>
      </c>
      <c r="K103" s="5">
        <v>4107370637635</v>
      </c>
      <c r="L103" s="5">
        <v>4145555250143</v>
      </c>
      <c r="M103" s="5">
        <v>3653181612245</v>
      </c>
      <c r="N103" s="5">
        <v>3680449635715</v>
      </c>
      <c r="O103" s="5">
        <v>3643725836847</v>
      </c>
      <c r="P103" s="5">
        <v>3600946370941</v>
      </c>
      <c r="Q103" s="5">
        <v>3588688499980</v>
      </c>
      <c r="R103" s="5">
        <v>3274943964892</v>
      </c>
      <c r="S103" s="5">
        <v>3095130646360</v>
      </c>
      <c r="T103" s="5">
        <v>3353113070023</v>
      </c>
      <c r="U103" s="5">
        <v>3229625930041</v>
      </c>
      <c r="V103" s="5">
        <v>2664468459684</v>
      </c>
      <c r="W103" s="5">
        <v>1903862872492</v>
      </c>
      <c r="X103" s="5">
        <v>1514778477106</v>
      </c>
      <c r="Y103" s="5">
        <v>745881735830</v>
      </c>
      <c r="Z103" s="5">
        <v>462392123492</v>
      </c>
    </row>
    <row r="104" spans="3:26" ht="15.5" x14ac:dyDescent="0.35">
      <c r="C104" t="s">
        <v>121</v>
      </c>
      <c r="D104" s="5">
        <v>15362002000000</v>
      </c>
      <c r="E104" s="5">
        <v>15056220000000</v>
      </c>
      <c r="F104" s="5">
        <v>14702022000000</v>
      </c>
      <c r="G104" s="5">
        <v>14442844000000</v>
      </c>
      <c r="I104" s="5">
        <v>15056220000000</v>
      </c>
      <c r="J104" s="5">
        <v>14017356000000</v>
      </c>
      <c r="K104" s="5">
        <v>12947435320238</v>
      </c>
      <c r="L104" s="5">
        <v>13110459383600</v>
      </c>
      <c r="M104" s="5">
        <v>12292090330026</v>
      </c>
      <c r="N104" s="5">
        <v>12200175979870</v>
      </c>
      <c r="O104" s="5">
        <v>12184611579312</v>
      </c>
      <c r="P104" s="5">
        <v>11783772244027</v>
      </c>
      <c r="Q104" s="5">
        <v>11266320312348</v>
      </c>
      <c r="R104" s="5">
        <v>10733598205115</v>
      </c>
      <c r="S104" s="5">
        <v>9740694660705</v>
      </c>
      <c r="T104" s="5">
        <v>8505270447485</v>
      </c>
      <c r="U104" s="5">
        <v>8255167231158</v>
      </c>
      <c r="V104" s="5">
        <v>7077817870077</v>
      </c>
      <c r="W104" s="5">
        <v>5597356750923</v>
      </c>
      <c r="X104" s="5">
        <v>3335857281974</v>
      </c>
      <c r="Y104" s="5">
        <v>3193997429182</v>
      </c>
      <c r="Z104" s="5">
        <v>2961051648319</v>
      </c>
    </row>
    <row r="105" spans="3:26" ht="15.5" x14ac:dyDescent="0.35">
      <c r="C105" t="s">
        <v>122</v>
      </c>
    </row>
    <row r="106" spans="3:26" ht="15.5" x14ac:dyDescent="0.35">
      <c r="C106" t="s">
        <v>123</v>
      </c>
    </row>
    <row r="107" spans="3:26" ht="15.5" x14ac:dyDescent="0.35">
      <c r="C107" t="s">
        <v>124</v>
      </c>
      <c r="D107" s="5">
        <v>2096779000000</v>
      </c>
      <c r="E107" s="5">
        <v>1980588000000</v>
      </c>
      <c r="F107" s="5">
        <v>1888681000000</v>
      </c>
      <c r="G107" s="5">
        <v>1705602000000</v>
      </c>
      <c r="I107" s="5">
        <v>1980588000000</v>
      </c>
      <c r="J107" s="5">
        <v>2017325000000</v>
      </c>
      <c r="K107" s="5">
        <v>1538459154881</v>
      </c>
      <c r="L107" s="5">
        <v>1985458651793</v>
      </c>
      <c r="M107" s="5">
        <v>1320149276793</v>
      </c>
      <c r="N107" s="5">
        <v>1378761274765</v>
      </c>
      <c r="O107" s="5">
        <v>1395923707329</v>
      </c>
      <c r="P107" s="5">
        <v>1144917357852</v>
      </c>
      <c r="Q107" s="5">
        <v>1067196855057</v>
      </c>
      <c r="R107" s="5">
        <v>1157245481727</v>
      </c>
      <c r="S107" s="5">
        <v>1047210764452</v>
      </c>
      <c r="T107" s="5">
        <v>1022071671563</v>
      </c>
      <c r="U107" s="5">
        <v>1752626609061</v>
      </c>
      <c r="V107" s="5">
        <v>1209939549321</v>
      </c>
      <c r="W107" s="5">
        <v>2033627693328</v>
      </c>
      <c r="X107" s="5">
        <v>1450168065752</v>
      </c>
      <c r="Y107" s="5">
        <v>1539253199267</v>
      </c>
      <c r="Z107" s="5">
        <v>1324959345431</v>
      </c>
    </row>
    <row r="108" spans="3:26" ht="15.5" x14ac:dyDescent="0.35">
      <c r="C108" t="s">
        <v>785</v>
      </c>
      <c r="D108" s="5">
        <v>3142000000</v>
      </c>
      <c r="L108" s="5">
        <v>989000000</v>
      </c>
      <c r="N108" s="5">
        <v>35262500000</v>
      </c>
      <c r="O108" s="5">
        <v>64554522499</v>
      </c>
      <c r="P108" s="5">
        <v>94874699703</v>
      </c>
      <c r="Q108" s="5">
        <v>88062000000</v>
      </c>
      <c r="S108" s="5">
        <v>89667500000</v>
      </c>
      <c r="T108" s="5">
        <v>80860000000</v>
      </c>
      <c r="U108" s="5">
        <v>79228500000</v>
      </c>
      <c r="V108" s="5">
        <v>62861461878</v>
      </c>
    </row>
    <row r="109" spans="3:26" ht="15.5" x14ac:dyDescent="0.35">
      <c r="C109" t="s">
        <v>127</v>
      </c>
      <c r="D109" s="5">
        <v>125498000000</v>
      </c>
      <c r="E109" s="5">
        <v>151658000000</v>
      </c>
      <c r="F109" s="5">
        <v>143442000000</v>
      </c>
      <c r="G109" s="5">
        <v>128940000000</v>
      </c>
      <c r="I109" s="5">
        <v>151658000000</v>
      </c>
      <c r="J109" s="5">
        <v>143387000000</v>
      </c>
      <c r="K109" s="5">
        <v>169470613826</v>
      </c>
      <c r="L109" s="5">
        <v>191909081484</v>
      </c>
      <c r="M109" s="5">
        <v>149891229225</v>
      </c>
      <c r="N109" s="5">
        <v>124328868239</v>
      </c>
      <c r="O109" s="5">
        <v>136977520450</v>
      </c>
      <c r="P109" s="5">
        <v>135847167024</v>
      </c>
      <c r="Q109" s="5">
        <v>194351913618</v>
      </c>
      <c r="R109" s="5">
        <v>276839692176</v>
      </c>
      <c r="S109" s="5">
        <v>245155463466</v>
      </c>
      <c r="T109" s="5">
        <v>164079264971</v>
      </c>
      <c r="U109" s="5">
        <v>186607433215</v>
      </c>
      <c r="V109" s="5">
        <v>166426985201</v>
      </c>
      <c r="W109" s="5">
        <v>89011690273</v>
      </c>
      <c r="X109" s="5">
        <v>49185506654</v>
      </c>
      <c r="Y109" s="5">
        <v>28340255723</v>
      </c>
      <c r="Z109" s="5">
        <v>62946203534</v>
      </c>
    </row>
    <row r="110" spans="3:26" ht="15.5" x14ac:dyDescent="0.35">
      <c r="C110" t="s">
        <v>129</v>
      </c>
      <c r="D110" s="5">
        <v>163709000000</v>
      </c>
      <c r="E110" s="5">
        <v>139096000000</v>
      </c>
      <c r="F110" s="5">
        <v>134497000000</v>
      </c>
      <c r="G110" s="5">
        <v>134361000000</v>
      </c>
      <c r="I110" s="5">
        <v>139096000000</v>
      </c>
      <c r="J110" s="5">
        <v>163228000000</v>
      </c>
      <c r="K110" s="5">
        <v>131531247964</v>
      </c>
      <c r="L110" s="5">
        <v>89201130636</v>
      </c>
      <c r="M110" s="5">
        <v>74516380127</v>
      </c>
      <c r="N110" s="5">
        <v>83134312606</v>
      </c>
      <c r="O110" s="5">
        <v>138307871702</v>
      </c>
      <c r="P110" s="5">
        <v>123917591732</v>
      </c>
      <c r="Q110" s="5">
        <v>186628745141</v>
      </c>
      <c r="R110" s="5">
        <v>219042073631</v>
      </c>
      <c r="S110" s="5">
        <v>142953813602</v>
      </c>
      <c r="T110" s="5">
        <v>141249033093</v>
      </c>
      <c r="U110" s="5">
        <v>132002837480</v>
      </c>
      <c r="V110" s="5">
        <v>122480130549</v>
      </c>
      <c r="W110" s="5">
        <v>126601946634</v>
      </c>
      <c r="X110" s="5">
        <v>105298904109</v>
      </c>
      <c r="Y110" s="5">
        <v>52388792528</v>
      </c>
      <c r="Z110" s="5">
        <v>49289323747</v>
      </c>
    </row>
    <row r="111" spans="3:26" ht="15.5" x14ac:dyDescent="0.35">
      <c r="C111" t="s">
        <v>131</v>
      </c>
      <c r="D111" s="5">
        <v>120800000000</v>
      </c>
      <c r="E111" s="5">
        <v>128347000000</v>
      </c>
      <c r="F111" s="5">
        <v>84542000000</v>
      </c>
      <c r="G111" s="5">
        <v>89277000000</v>
      </c>
      <c r="I111" s="5">
        <v>128347000000</v>
      </c>
      <c r="J111" s="5">
        <v>45382000000</v>
      </c>
      <c r="K111" s="5">
        <v>36405386129</v>
      </c>
      <c r="L111" s="5">
        <v>53991910681</v>
      </c>
      <c r="M111" s="5">
        <v>41308625326</v>
      </c>
      <c r="N111" s="5">
        <v>36517779860</v>
      </c>
      <c r="O111" s="5">
        <v>55289745236</v>
      </c>
      <c r="P111" s="5">
        <v>54028335359</v>
      </c>
      <c r="Q111" s="5">
        <v>28808284162</v>
      </c>
      <c r="R111" s="5">
        <v>52051906938</v>
      </c>
      <c r="S111" s="5">
        <v>32351627291</v>
      </c>
      <c r="T111" s="5">
        <v>11612022467</v>
      </c>
      <c r="U111" s="5">
        <v>32745380906</v>
      </c>
      <c r="V111" s="5">
        <v>33835057681</v>
      </c>
      <c r="W111" s="5">
        <v>28360136933</v>
      </c>
      <c r="X111" s="5">
        <v>14193029692</v>
      </c>
      <c r="Y111" s="5">
        <v>6757079431</v>
      </c>
      <c r="Z111" s="5">
        <v>12499353270</v>
      </c>
    </row>
    <row r="112" spans="3:26" ht="15.5" x14ac:dyDescent="0.35">
      <c r="C112" t="s">
        <v>132</v>
      </c>
      <c r="D112" s="5">
        <v>300241000000</v>
      </c>
      <c r="E112" s="5">
        <v>267663000000</v>
      </c>
      <c r="F112" s="5">
        <v>296740000000</v>
      </c>
      <c r="G112" s="5">
        <v>211249000000</v>
      </c>
      <c r="I112" s="5">
        <v>267663000000</v>
      </c>
      <c r="J112" s="5">
        <v>246191000000</v>
      </c>
      <c r="K112" s="5">
        <v>132311469512</v>
      </c>
      <c r="L112" s="5">
        <v>180165537081</v>
      </c>
      <c r="M112" s="5">
        <v>178515623044</v>
      </c>
      <c r="N112" s="5">
        <v>287618169045</v>
      </c>
      <c r="O112" s="5">
        <v>237149056488</v>
      </c>
      <c r="P112" s="5">
        <v>278015723131</v>
      </c>
      <c r="Q112" s="5">
        <v>215870302199</v>
      </c>
      <c r="R112" s="5">
        <v>167909973178</v>
      </c>
      <c r="S112" s="5">
        <v>174527062795</v>
      </c>
      <c r="T112" s="5">
        <v>124433767105</v>
      </c>
      <c r="U112" s="5">
        <v>142180540446</v>
      </c>
      <c r="V112" s="5">
        <v>109758855729</v>
      </c>
      <c r="W112" s="5">
        <v>18613800340</v>
      </c>
      <c r="X112" s="5">
        <v>18983748927</v>
      </c>
      <c r="Y112" s="5">
        <v>31503597277</v>
      </c>
      <c r="Z112" s="5">
        <v>23118746989</v>
      </c>
    </row>
    <row r="113" spans="3:26" ht="15.5" x14ac:dyDescent="0.35">
      <c r="C113" t="s">
        <v>134</v>
      </c>
    </row>
    <row r="114" spans="3:26" ht="15.5" x14ac:dyDescent="0.35">
      <c r="C114" t="s">
        <v>1913</v>
      </c>
      <c r="D114" s="5">
        <v>3130292000000</v>
      </c>
      <c r="E114" s="5">
        <v>3087279000000</v>
      </c>
      <c r="F114" s="5">
        <v>3064654000000</v>
      </c>
      <c r="G114" s="5">
        <v>2977897000000</v>
      </c>
      <c r="I114" s="5">
        <v>3087279000000</v>
      </c>
      <c r="J114" s="5">
        <v>2957663000000</v>
      </c>
      <c r="K114" s="5">
        <v>2805841162092</v>
      </c>
      <c r="L114" s="5">
        <v>2847850241219</v>
      </c>
      <c r="M114" s="5">
        <v>4173894510086</v>
      </c>
      <c r="N114" s="5">
        <v>4082894534318</v>
      </c>
      <c r="O114" s="5">
        <v>3984609348477</v>
      </c>
      <c r="P114" s="5">
        <v>4113191486278</v>
      </c>
      <c r="Q114" s="5">
        <v>3815527302116</v>
      </c>
      <c r="R114" s="5">
        <v>3340164249726</v>
      </c>
      <c r="S114" s="5">
        <v>3315274805815</v>
      </c>
      <c r="T114" s="5">
        <v>2573037835490</v>
      </c>
      <c r="U114" s="5">
        <v>2046630307764</v>
      </c>
      <c r="V114" s="5">
        <v>1622822484730</v>
      </c>
    </row>
    <row r="115" spans="3:26" ht="15.5" x14ac:dyDescent="0.35">
      <c r="C115" t="s">
        <v>135</v>
      </c>
      <c r="D115" s="5">
        <v>1319535000000</v>
      </c>
      <c r="E115" s="5">
        <v>1359105000000</v>
      </c>
      <c r="F115" s="5">
        <v>1398241000000</v>
      </c>
      <c r="G115" s="5">
        <v>1432381000000</v>
      </c>
      <c r="I115" s="5">
        <v>1359105000000</v>
      </c>
      <c r="J115" s="5">
        <v>1087483000000</v>
      </c>
      <c r="K115" s="5">
        <v>1337581355263</v>
      </c>
      <c r="L115" s="5">
        <v>1422962749657</v>
      </c>
      <c r="M115" s="5">
        <v>56246840898</v>
      </c>
      <c r="N115" s="5">
        <v>73524998869</v>
      </c>
      <c r="O115" s="5">
        <v>79381801460</v>
      </c>
      <c r="P115" s="5">
        <v>92150267564</v>
      </c>
      <c r="Q115" s="5">
        <v>89046439124</v>
      </c>
      <c r="R115" s="5">
        <v>205041681819</v>
      </c>
      <c r="S115" s="5">
        <v>101982748914</v>
      </c>
      <c r="U115" s="5">
        <v>99180000000</v>
      </c>
      <c r="V115" s="5">
        <v>169180000000</v>
      </c>
    </row>
    <row r="116" spans="3:26" ht="15.5" x14ac:dyDescent="0.35">
      <c r="C116" t="s">
        <v>137</v>
      </c>
      <c r="D116" s="5">
        <v>3385000000</v>
      </c>
      <c r="E116" s="5">
        <v>3298000000</v>
      </c>
      <c r="F116" s="5">
        <v>3507000000</v>
      </c>
      <c r="G116" s="5">
        <v>3717000000</v>
      </c>
      <c r="I116" s="5">
        <v>3298000000</v>
      </c>
      <c r="J116" s="5">
        <v>3885000000</v>
      </c>
      <c r="K116" s="5">
        <v>3594904680</v>
      </c>
      <c r="L116" s="5">
        <v>20592392143</v>
      </c>
      <c r="M116" s="5">
        <v>28057901786</v>
      </c>
      <c r="N116" s="5">
        <v>1489540222</v>
      </c>
      <c r="P116" s="5">
        <v>399063266</v>
      </c>
      <c r="Q116" s="5">
        <v>3003646178</v>
      </c>
      <c r="R116" s="5">
        <v>15835308</v>
      </c>
      <c r="S116" s="5">
        <v>559406412</v>
      </c>
      <c r="T116" s="5">
        <v>2482734034</v>
      </c>
      <c r="U116" s="5">
        <v>2429819328</v>
      </c>
      <c r="V116" s="5">
        <v>6226440867</v>
      </c>
    </row>
    <row r="117" spans="3:26" ht="15.5" x14ac:dyDescent="0.35">
      <c r="C117" t="s">
        <v>138</v>
      </c>
      <c r="D117" s="5">
        <v>1345000000</v>
      </c>
      <c r="E117" s="5">
        <v>1491000000</v>
      </c>
      <c r="F117" s="5">
        <v>1350000000</v>
      </c>
      <c r="G117" s="5">
        <v>1227000000</v>
      </c>
      <c r="I117" s="5">
        <v>1491000000</v>
      </c>
      <c r="J117" s="5">
        <v>762000000</v>
      </c>
      <c r="K117" s="5">
        <v>8975421321</v>
      </c>
      <c r="L117" s="5">
        <v>524655403948</v>
      </c>
      <c r="M117" s="5">
        <v>15030080890</v>
      </c>
      <c r="N117" s="5">
        <v>739549097</v>
      </c>
      <c r="O117" s="5">
        <v>399063266</v>
      </c>
      <c r="P117" s="5">
        <v>2604582452</v>
      </c>
      <c r="Q117" s="5">
        <v>2440180133</v>
      </c>
      <c r="R117" s="5">
        <v>735368074</v>
      </c>
      <c r="S117" s="5">
        <v>2029314703</v>
      </c>
      <c r="T117" s="5">
        <v>48311663332</v>
      </c>
      <c r="U117" s="5">
        <v>344886919135</v>
      </c>
      <c r="V117" s="5">
        <v>185409495303</v>
      </c>
      <c r="W117" s="5">
        <v>1496782785628</v>
      </c>
      <c r="X117" s="5">
        <v>1258973151833</v>
      </c>
      <c r="Y117" s="5">
        <v>1320467753498</v>
      </c>
      <c r="Z117" s="5">
        <v>1105189804078</v>
      </c>
    </row>
    <row r="118" spans="3:26" ht="15.5" x14ac:dyDescent="0.35">
      <c r="C118" t="s">
        <v>139</v>
      </c>
      <c r="D118" s="5">
        <v>4956879000000</v>
      </c>
      <c r="E118" s="5">
        <v>4931263000000</v>
      </c>
      <c r="F118" s="5">
        <v>4933177000000</v>
      </c>
      <c r="G118" s="5">
        <v>4865992000000</v>
      </c>
      <c r="I118" s="5">
        <v>4931263000000</v>
      </c>
      <c r="J118" s="5">
        <v>4461074000000</v>
      </c>
      <c r="K118" s="5">
        <v>4477598928937</v>
      </c>
      <c r="L118" s="5">
        <v>4619625171740</v>
      </c>
      <c r="M118" s="5">
        <v>4599930682150</v>
      </c>
      <c r="N118" s="5">
        <v>4561160196524</v>
      </c>
      <c r="O118" s="5">
        <v>4481672642667</v>
      </c>
      <c r="P118" s="5">
        <v>4586346007982</v>
      </c>
      <c r="Q118" s="5">
        <v>4298883218729</v>
      </c>
      <c r="R118" s="5">
        <v>3937862142587</v>
      </c>
      <c r="S118" s="5">
        <v>3715729625666</v>
      </c>
      <c r="T118" s="5">
        <v>2821362362105</v>
      </c>
      <c r="U118" s="5">
        <v>2316508748894</v>
      </c>
      <c r="V118" s="5">
        <v>1892477131960</v>
      </c>
      <c r="W118" s="5">
        <v>62026640634</v>
      </c>
      <c r="X118" s="5">
        <v>217110728666</v>
      </c>
      <c r="Y118" s="5">
        <v>48289294405</v>
      </c>
      <c r="Z118" s="5">
        <v>46005927258</v>
      </c>
    </row>
    <row r="119" spans="3:26" ht="15.5" x14ac:dyDescent="0.35">
      <c r="C119" t="s">
        <v>140</v>
      </c>
      <c r="D119" s="5">
        <v>4956879000000</v>
      </c>
      <c r="E119" s="5">
        <v>4931263000000</v>
      </c>
      <c r="F119" s="5">
        <v>4933177000000</v>
      </c>
      <c r="G119" s="5">
        <v>4865992000000</v>
      </c>
      <c r="I119" s="5">
        <v>4931263000000</v>
      </c>
      <c r="J119" s="5">
        <v>4461074000000</v>
      </c>
      <c r="K119" s="5">
        <v>4477598928937</v>
      </c>
      <c r="L119" s="5">
        <v>4619625171740</v>
      </c>
      <c r="M119" s="5">
        <v>4599930682150</v>
      </c>
      <c r="N119" s="5">
        <v>4561160196524</v>
      </c>
      <c r="O119" s="5">
        <v>4481672642667</v>
      </c>
      <c r="P119" s="5">
        <v>4586346007982</v>
      </c>
      <c r="Q119" s="5">
        <v>4298883218729</v>
      </c>
      <c r="R119" s="5">
        <v>3937862142587</v>
      </c>
      <c r="S119" s="5">
        <v>3715729625666</v>
      </c>
      <c r="T119" s="5">
        <v>2821362362105</v>
      </c>
      <c r="U119" s="5">
        <v>2316508748894</v>
      </c>
      <c r="V119" s="5">
        <v>1892477131960</v>
      </c>
      <c r="W119" s="5">
        <v>62026640634</v>
      </c>
      <c r="X119" s="5">
        <v>217110728666</v>
      </c>
      <c r="Y119" s="5">
        <v>48289294405</v>
      </c>
      <c r="Z119" s="5">
        <v>46005927258</v>
      </c>
    </row>
    <row r="120" spans="3:26" ht="15.5" x14ac:dyDescent="0.35">
      <c r="C120" t="s">
        <v>144</v>
      </c>
    </row>
    <row r="121" spans="3:26" ht="15.5" x14ac:dyDescent="0.35">
      <c r="C121" t="s">
        <v>145</v>
      </c>
      <c r="D121" s="5">
        <v>4453212000000</v>
      </c>
      <c r="E121" s="5">
        <v>4449682000000</v>
      </c>
      <c r="F121" s="5">
        <v>4466402000000</v>
      </c>
      <c r="G121" s="5">
        <v>4413995000000</v>
      </c>
      <c r="I121" s="5">
        <v>4449682000000</v>
      </c>
      <c r="J121" s="5">
        <v>4049031000000</v>
      </c>
      <c r="K121" s="5">
        <v>4147017422035</v>
      </c>
      <c r="L121" s="5">
        <v>4291405383019</v>
      </c>
      <c r="M121" s="5">
        <v>4258199252770</v>
      </c>
      <c r="N121" s="5">
        <v>4157909073409</v>
      </c>
      <c r="O121" s="5">
        <v>4063991149937</v>
      </c>
      <c r="P121" s="5">
        <v>4205740817108</v>
      </c>
      <c r="Q121" s="5">
        <v>3907577387418</v>
      </c>
      <c r="R121" s="5">
        <v>3545221766853</v>
      </c>
      <c r="S121" s="5">
        <v>3417816961141</v>
      </c>
      <c r="T121" s="5">
        <v>2575520569524</v>
      </c>
      <c r="U121" s="5">
        <v>2148240127092</v>
      </c>
      <c r="V121" s="5">
        <v>1798228925597</v>
      </c>
    </row>
    <row r="122" spans="3:26" ht="15.5" x14ac:dyDescent="0.35">
      <c r="C122" t="s">
        <v>136</v>
      </c>
    </row>
    <row r="123" spans="3:26" ht="15.5" x14ac:dyDescent="0.35">
      <c r="C123" t="s">
        <v>133</v>
      </c>
      <c r="D123" s="5">
        <v>66282000000</v>
      </c>
      <c r="E123" s="5">
        <v>66302000000</v>
      </c>
      <c r="F123" s="5">
        <v>66044000000</v>
      </c>
      <c r="G123" s="5">
        <v>66048000000</v>
      </c>
      <c r="I123" s="5">
        <v>66302000000</v>
      </c>
      <c r="J123" s="5">
        <v>66349000000</v>
      </c>
      <c r="K123" s="5">
        <v>71515023281</v>
      </c>
      <c r="L123" s="5">
        <v>69302176797</v>
      </c>
      <c r="M123" s="5">
        <v>80910395892</v>
      </c>
      <c r="N123" s="5">
        <v>80745962978</v>
      </c>
      <c r="O123" s="5">
        <v>100630164380</v>
      </c>
      <c r="P123" s="5">
        <v>97353720083</v>
      </c>
      <c r="Q123" s="5">
        <v>100210887493</v>
      </c>
      <c r="R123" s="5">
        <v>154822827579</v>
      </c>
      <c r="S123" s="5">
        <v>107306976234</v>
      </c>
      <c r="T123" s="5">
        <v>97825264723</v>
      </c>
      <c r="U123" s="5">
        <v>9770699774</v>
      </c>
      <c r="V123" s="5">
        <v>10409859786</v>
      </c>
      <c r="W123" s="5">
        <v>19332851641</v>
      </c>
      <c r="X123" s="5">
        <v>20364465151</v>
      </c>
      <c r="Y123" s="5">
        <v>18493596179</v>
      </c>
      <c r="Z123" s="5">
        <v>19954663845</v>
      </c>
    </row>
    <row r="124" spans="3:26" ht="15.5" x14ac:dyDescent="0.35">
      <c r="C124" t="s">
        <v>147</v>
      </c>
      <c r="D124" s="5">
        <v>7053658000000</v>
      </c>
      <c r="E124" s="5">
        <v>6911851000000</v>
      </c>
      <c r="F124" s="5">
        <v>6821858000000</v>
      </c>
      <c r="G124" s="5">
        <v>6571594000000</v>
      </c>
      <c r="I124" s="5">
        <v>6911851000000</v>
      </c>
      <c r="J124" s="5">
        <v>6478399000000</v>
      </c>
      <c r="K124" s="5">
        <v>6016058083818</v>
      </c>
      <c r="L124" s="5">
        <v>6605083823533</v>
      </c>
      <c r="M124" s="5">
        <v>5920079958943</v>
      </c>
      <c r="N124" s="5">
        <v>5939921471289</v>
      </c>
      <c r="O124" s="5">
        <v>5877596349996</v>
      </c>
      <c r="P124" s="5">
        <v>5731263365834</v>
      </c>
      <c r="Q124" s="5">
        <v>5366080073786</v>
      </c>
      <c r="R124" s="5">
        <v>5095107624314</v>
      </c>
      <c r="S124" s="5">
        <v>4762940390118</v>
      </c>
      <c r="T124" s="5">
        <v>3843434033668</v>
      </c>
      <c r="U124" s="5">
        <v>4069135357955</v>
      </c>
      <c r="V124" s="5">
        <v>3102416681281</v>
      </c>
      <c r="W124" s="5">
        <v>2095654333962</v>
      </c>
      <c r="X124" s="5">
        <v>1667278794418</v>
      </c>
      <c r="Y124" s="5">
        <v>1587542493672</v>
      </c>
      <c r="Z124" s="5">
        <v>1370965272689</v>
      </c>
    </row>
    <row r="125" spans="3:26" ht="15.5" x14ac:dyDescent="0.35">
      <c r="C125" t="s">
        <v>148</v>
      </c>
    </row>
    <row r="126" spans="3:26" ht="15.5" x14ac:dyDescent="0.35">
      <c r="C126" t="s">
        <v>149</v>
      </c>
      <c r="D126" s="5">
        <v>1864448000000</v>
      </c>
      <c r="E126" s="5">
        <v>1864448000000</v>
      </c>
      <c r="F126" s="5">
        <v>1864448000000</v>
      </c>
      <c r="G126" s="5">
        <v>1864448000000</v>
      </c>
      <c r="I126" s="5">
        <v>1864448000000</v>
      </c>
      <c r="J126" s="5">
        <v>1864448000000</v>
      </c>
      <c r="K126" s="5">
        <v>1864448274050</v>
      </c>
      <c r="L126" s="5">
        <v>1864448274050</v>
      </c>
      <c r="M126" s="5">
        <v>1864448274050</v>
      </c>
      <c r="N126" s="5">
        <v>1864448274050</v>
      </c>
      <c r="O126" s="5">
        <v>1864448274050</v>
      </c>
      <c r="P126" s="5">
        <v>1864448274050</v>
      </c>
      <c r="Q126" s="5">
        <v>1864448274050</v>
      </c>
      <c r="R126" s="5">
        <v>1852245047750</v>
      </c>
      <c r="S126" s="5">
        <v>1852245047750</v>
      </c>
      <c r="T126" s="5">
        <v>1820227577000</v>
      </c>
      <c r="U126" s="5">
        <v>1811684474600</v>
      </c>
      <c r="V126" s="5">
        <v>1788848750975</v>
      </c>
      <c r="W126" s="5">
        <v>1788848750975</v>
      </c>
      <c r="X126" s="5">
        <v>1336147087700</v>
      </c>
      <c r="Y126" s="5">
        <v>1336147087700</v>
      </c>
      <c r="Z126" s="5">
        <v>1336147087700</v>
      </c>
    </row>
    <row r="127" spans="3:26" ht="15.5" x14ac:dyDescent="0.35">
      <c r="C127" t="s">
        <v>151</v>
      </c>
      <c r="D127" s="5">
        <v>1401941000000</v>
      </c>
      <c r="E127" s="5">
        <v>1401941000000</v>
      </c>
      <c r="F127" s="5">
        <v>1396865000000</v>
      </c>
      <c r="G127" s="5">
        <v>1396573000000</v>
      </c>
      <c r="I127" s="5">
        <v>1401941000000</v>
      </c>
      <c r="J127" s="5">
        <v>1396069000000</v>
      </c>
      <c r="K127" s="5">
        <v>1396068999121</v>
      </c>
      <c r="L127" s="5">
        <v>1396068999121</v>
      </c>
      <c r="M127" s="5">
        <v>1396068999121</v>
      </c>
      <c r="N127" s="5">
        <v>1396068999121</v>
      </c>
      <c r="O127" s="5">
        <v>1396068999121</v>
      </c>
      <c r="P127" s="5">
        <v>1396068999121</v>
      </c>
      <c r="Q127" s="5">
        <v>1396068999121</v>
      </c>
      <c r="R127" s="5">
        <v>1355879707173</v>
      </c>
      <c r="S127" s="5">
        <v>1352534957770</v>
      </c>
      <c r="T127" s="5">
        <v>1272277831090</v>
      </c>
      <c r="U127" s="5">
        <v>1252571741554</v>
      </c>
      <c r="V127" s="5">
        <v>1168840754929</v>
      </c>
      <c r="W127" s="5">
        <v>1168840754929</v>
      </c>
      <c r="X127" s="5">
        <v>118934833291</v>
      </c>
      <c r="Y127" s="5">
        <v>118934833291</v>
      </c>
      <c r="Z127" s="5">
        <v>118934833291</v>
      </c>
    </row>
    <row r="128" spans="3:26" ht="15.5" x14ac:dyDescent="0.35">
      <c r="C128" t="s">
        <v>152</v>
      </c>
      <c r="D128" s="5">
        <v>2992692000000</v>
      </c>
      <c r="E128" s="5">
        <v>2934910000000</v>
      </c>
      <c r="F128" s="5">
        <v>2789009000000</v>
      </c>
      <c r="G128" s="5">
        <v>2822366000000</v>
      </c>
      <c r="I128" s="5">
        <v>2934910000000</v>
      </c>
      <c r="J128" s="5">
        <v>2548043000000</v>
      </c>
      <c r="K128" s="5">
        <v>2184734687402</v>
      </c>
      <c r="L128" s="5">
        <v>1879158585757</v>
      </c>
      <c r="M128" s="5">
        <v>1943193698436</v>
      </c>
      <c r="N128" s="5">
        <v>1948358987384</v>
      </c>
      <c r="O128" s="5">
        <v>2049627515313</v>
      </c>
      <c r="P128" s="5">
        <v>1930821313044</v>
      </c>
      <c r="Q128" s="5">
        <v>1889850304969</v>
      </c>
      <c r="R128" s="5">
        <v>1870479683576</v>
      </c>
      <c r="S128" s="5">
        <v>1433864007841</v>
      </c>
      <c r="T128" s="5">
        <v>1257391098596</v>
      </c>
      <c r="U128" s="5">
        <v>891729106937</v>
      </c>
      <c r="V128" s="5">
        <v>924042862896</v>
      </c>
      <c r="W128" s="5">
        <v>544012911057</v>
      </c>
      <c r="X128" s="5">
        <v>213496566565</v>
      </c>
      <c r="Y128" s="5">
        <v>151373014519</v>
      </c>
      <c r="Z128" s="5">
        <v>135004454639</v>
      </c>
    </row>
    <row r="129" spans="2:26" ht="15.5" x14ac:dyDescent="0.35">
      <c r="C129" t="s">
        <v>153</v>
      </c>
      <c r="D129" s="5">
        <v>600000000</v>
      </c>
      <c r="E129" s="5">
        <v>600000000</v>
      </c>
      <c r="F129" s="5">
        <v>600000000</v>
      </c>
      <c r="G129" s="5">
        <v>600000000</v>
      </c>
      <c r="I129" s="5">
        <v>600000000</v>
      </c>
      <c r="J129" s="5">
        <v>550000000</v>
      </c>
      <c r="K129" s="5">
        <v>500000000</v>
      </c>
      <c r="L129" s="5">
        <v>500000000</v>
      </c>
      <c r="M129" s="5">
        <v>500000000</v>
      </c>
      <c r="N129" s="5">
        <v>450000000</v>
      </c>
      <c r="O129" s="5">
        <v>450000000</v>
      </c>
      <c r="P129" s="5">
        <v>400000000</v>
      </c>
      <c r="Q129" s="5">
        <v>350000000</v>
      </c>
      <c r="R129" s="5">
        <v>300000000</v>
      </c>
      <c r="S129" s="5">
        <v>250000000</v>
      </c>
      <c r="T129" s="5">
        <v>200000000</v>
      </c>
      <c r="U129" s="5">
        <v>150000000</v>
      </c>
      <c r="V129" s="5">
        <v>100000000</v>
      </c>
      <c r="W129" s="5">
        <v>50000000</v>
      </c>
    </row>
    <row r="130" spans="2:26" ht="15.5" x14ac:dyDescent="0.35">
      <c r="C130" t="s">
        <v>154</v>
      </c>
      <c r="D130" s="5">
        <v>2992092000000</v>
      </c>
      <c r="E130" s="5">
        <v>2934310000000</v>
      </c>
      <c r="F130" s="5">
        <v>2788409000000</v>
      </c>
      <c r="G130" s="5">
        <v>2821766000000</v>
      </c>
      <c r="I130" s="5">
        <v>2934310000000</v>
      </c>
      <c r="J130" s="5">
        <v>2547493000000</v>
      </c>
      <c r="K130" s="5">
        <v>2184234687402</v>
      </c>
      <c r="L130" s="5">
        <v>1878658585757</v>
      </c>
      <c r="M130" s="5">
        <v>1942693698436</v>
      </c>
      <c r="N130" s="5">
        <v>1947908987384</v>
      </c>
      <c r="O130" s="5">
        <v>2049177515313</v>
      </c>
      <c r="P130" s="5">
        <v>1930421313044</v>
      </c>
      <c r="Q130" s="5">
        <v>1889500304969</v>
      </c>
      <c r="R130" s="5">
        <v>1870179683576</v>
      </c>
      <c r="S130" s="5">
        <v>1433614007841</v>
      </c>
      <c r="T130" s="5">
        <v>1257191098596</v>
      </c>
      <c r="U130" s="5">
        <v>891579106937</v>
      </c>
      <c r="V130" s="5">
        <v>923942862896</v>
      </c>
      <c r="W130" s="5">
        <v>543962911057</v>
      </c>
      <c r="X130" s="5">
        <v>213496566565</v>
      </c>
      <c r="Y130" s="5">
        <v>151373014519</v>
      </c>
      <c r="Z130" s="5">
        <v>135004454639</v>
      </c>
    </row>
    <row r="131" spans="2:26" ht="15.5" x14ac:dyDescent="0.35">
      <c r="C131" t="s">
        <v>155</v>
      </c>
      <c r="D131" s="5">
        <v>2992692000000</v>
      </c>
      <c r="E131" s="5">
        <v>2934910000000</v>
      </c>
      <c r="F131" s="5">
        <v>2789009000000</v>
      </c>
      <c r="G131" s="5">
        <v>2822366000000</v>
      </c>
      <c r="I131" s="5">
        <v>2934910000000</v>
      </c>
      <c r="J131" s="5">
        <v>2548043000000</v>
      </c>
      <c r="K131" s="5">
        <v>2184734687402</v>
      </c>
      <c r="L131" s="5">
        <v>1879158585757</v>
      </c>
      <c r="M131" s="5">
        <v>1943193698436</v>
      </c>
      <c r="N131" s="5">
        <v>1948358987384</v>
      </c>
      <c r="O131" s="5">
        <v>2049627515313</v>
      </c>
      <c r="P131" s="5">
        <v>1930821313044</v>
      </c>
      <c r="Q131" s="5">
        <v>1889850304969</v>
      </c>
      <c r="R131" s="5">
        <v>1870479683576</v>
      </c>
      <c r="S131" s="5">
        <v>1433864007841</v>
      </c>
      <c r="T131" s="5">
        <v>1257391098596</v>
      </c>
      <c r="U131" s="5">
        <v>891729106937</v>
      </c>
      <c r="V131" s="5">
        <v>924042862896</v>
      </c>
      <c r="W131" s="5">
        <v>544012911057</v>
      </c>
      <c r="X131" s="5">
        <v>213496566565</v>
      </c>
      <c r="Y131" s="5">
        <v>151373014519</v>
      </c>
      <c r="Z131" s="5">
        <v>135004454639</v>
      </c>
    </row>
    <row r="132" spans="2:26" ht="15.5" x14ac:dyDescent="0.35">
      <c r="C132" t="s">
        <v>156</v>
      </c>
      <c r="D132" s="5">
        <v>1987012000000</v>
      </c>
      <c r="E132" s="5">
        <v>1880819000000</v>
      </c>
      <c r="F132" s="5">
        <v>1800244000000</v>
      </c>
      <c r="G132" s="5">
        <v>1759882000000</v>
      </c>
      <c r="I132" s="5">
        <v>1880819000000</v>
      </c>
      <c r="J132" s="5">
        <v>1707323000000</v>
      </c>
      <c r="K132" s="5">
        <v>1464486050871</v>
      </c>
      <c r="L132" s="5">
        <v>1313289310440</v>
      </c>
      <c r="M132" s="5">
        <v>1115192960631</v>
      </c>
      <c r="N132" s="5">
        <v>1022269274208</v>
      </c>
      <c r="O132" s="5">
        <v>934312388138</v>
      </c>
      <c r="P132" s="5">
        <v>792321933408</v>
      </c>
      <c r="Q132" s="5">
        <v>729210024361</v>
      </c>
      <c r="R132" s="5">
        <v>524736183724</v>
      </c>
      <c r="S132" s="5">
        <v>293479287346</v>
      </c>
      <c r="T132" s="5">
        <v>294433558371</v>
      </c>
      <c r="U132" s="5">
        <v>224177434682</v>
      </c>
      <c r="V132" s="5">
        <v>93092482251</v>
      </c>
    </row>
    <row r="133" spans="2:26" ht="15.5" x14ac:dyDescent="0.35">
      <c r="C133" t="s">
        <v>9</v>
      </c>
      <c r="D133" s="5">
        <v>8308344000000</v>
      </c>
      <c r="E133" s="5">
        <v>8144369000000</v>
      </c>
      <c r="F133" s="5">
        <v>7880164000000</v>
      </c>
      <c r="G133" s="5">
        <v>7871250000000</v>
      </c>
      <c r="I133" s="5">
        <v>8144369000000</v>
      </c>
      <c r="J133" s="5">
        <v>7538957000000</v>
      </c>
      <c r="K133" s="5">
        <v>6931377236420</v>
      </c>
      <c r="L133" s="5">
        <v>6505375560067</v>
      </c>
      <c r="M133" s="5">
        <v>6372010371083</v>
      </c>
      <c r="N133" s="5">
        <v>6260254508581</v>
      </c>
      <c r="O133" s="5">
        <v>6307015229316</v>
      </c>
      <c r="P133" s="5">
        <v>6052508878193</v>
      </c>
      <c r="Q133" s="5">
        <v>5900240238562</v>
      </c>
      <c r="R133" s="5">
        <v>5638490580801</v>
      </c>
      <c r="S133" s="5">
        <v>4977754270587</v>
      </c>
      <c r="T133" s="5">
        <v>4661836413817</v>
      </c>
      <c r="U133" s="5">
        <v>4186031873203</v>
      </c>
      <c r="V133" s="5">
        <v>3975401188796</v>
      </c>
      <c r="W133" s="5">
        <v>3501702416961</v>
      </c>
      <c r="X133" s="5">
        <v>1668578487556</v>
      </c>
      <c r="Y133" s="5">
        <v>1606454935510</v>
      </c>
      <c r="Z133" s="5">
        <v>1590086375630</v>
      </c>
    </row>
    <row r="134" spans="2:26" ht="15.5" x14ac:dyDescent="0.35">
      <c r="C134" t="s">
        <v>157</v>
      </c>
      <c r="D134" s="5">
        <v>15362002000000</v>
      </c>
      <c r="E134" s="5">
        <v>15056220000000</v>
      </c>
      <c r="F134" s="5">
        <v>14702022000000</v>
      </c>
      <c r="G134" s="5">
        <v>14442844000000</v>
      </c>
      <c r="I134" s="5">
        <v>15056220000000</v>
      </c>
      <c r="J134" s="5">
        <v>14017356000000</v>
      </c>
      <c r="K134" s="5">
        <v>12947435320238</v>
      </c>
      <c r="L134" s="5">
        <v>13110459383600</v>
      </c>
      <c r="M134" s="5">
        <v>12292090330026</v>
      </c>
      <c r="N134" s="5">
        <v>12200175979870</v>
      </c>
      <c r="O134" s="5">
        <v>12184611579312</v>
      </c>
      <c r="P134" s="5">
        <v>11783772244027</v>
      </c>
      <c r="Q134" s="5">
        <v>11266320312348</v>
      </c>
      <c r="R134" s="5">
        <v>10733598205115</v>
      </c>
      <c r="S134" s="5">
        <v>9740694660705</v>
      </c>
      <c r="T134" s="5">
        <v>8505270447485</v>
      </c>
      <c r="U134" s="5">
        <v>8255167231158</v>
      </c>
      <c r="V134" s="5">
        <v>7077817870077</v>
      </c>
      <c r="W134" s="5">
        <v>5597356750923</v>
      </c>
      <c r="X134" s="5">
        <v>3335857281974</v>
      </c>
      <c r="Y134" s="5">
        <v>3193997429182</v>
      </c>
      <c r="Z134" s="5">
        <v>2961051648319</v>
      </c>
    </row>
    <row r="135" spans="2:26" ht="15.5" x14ac:dyDescent="0.35">
      <c r="C135" t="s">
        <v>158</v>
      </c>
      <c r="D135" s="5">
        <v>20824892749</v>
      </c>
      <c r="E135" s="5">
        <v>20824892749</v>
      </c>
      <c r="F135" s="5">
        <v>20824892749</v>
      </c>
      <c r="G135" s="5">
        <v>20824892749</v>
      </c>
      <c r="I135" s="5">
        <v>20824892749</v>
      </c>
      <c r="J135" s="5">
        <v>20824892749</v>
      </c>
      <c r="K135" s="5">
        <v>20824892749</v>
      </c>
      <c r="L135" s="5">
        <v>20824892749</v>
      </c>
      <c r="M135" s="5">
        <v>20824892749</v>
      </c>
      <c r="N135" s="5">
        <v>20824892749</v>
      </c>
      <c r="O135" s="5">
        <v>20824892749</v>
      </c>
      <c r="P135" s="5">
        <v>20824892749</v>
      </c>
      <c r="Q135" s="5">
        <v>20824892749</v>
      </c>
      <c r="R135" s="5">
        <v>20662178685</v>
      </c>
      <c r="S135" s="5">
        <v>20662178685</v>
      </c>
      <c r="T135" s="5">
        <v>20235279075</v>
      </c>
      <c r="U135" s="5">
        <v>19816894727</v>
      </c>
      <c r="V135" s="5">
        <v>19816894727</v>
      </c>
      <c r="W135" s="5">
        <v>19816894728</v>
      </c>
      <c r="X135" s="5">
        <v>13780872551</v>
      </c>
      <c r="Y135" s="5">
        <v>13780872551</v>
      </c>
      <c r="Z135" s="5">
        <v>13780872551</v>
      </c>
    </row>
    <row r="137" spans="2:26" ht="15.5" x14ac:dyDescent="0.35">
      <c r="B137" t="s">
        <v>159</v>
      </c>
      <c r="C137" t="s">
        <v>160</v>
      </c>
      <c r="D137" s="5">
        <v>415546000000</v>
      </c>
      <c r="E137" s="5">
        <v>707277000000</v>
      </c>
      <c r="F137" s="5">
        <v>513960000000</v>
      </c>
      <c r="G137" s="5">
        <v>487853000000</v>
      </c>
      <c r="I137" s="5">
        <v>2402444000000</v>
      </c>
      <c r="J137" s="5">
        <v>1870028000000</v>
      </c>
      <c r="K137" s="5">
        <v>564167990318</v>
      </c>
      <c r="L137" s="5">
        <v>627875586401</v>
      </c>
      <c r="M137" s="5">
        <v>334631741697</v>
      </c>
      <c r="N137" s="5">
        <v>446813763469</v>
      </c>
      <c r="O137" s="5">
        <v>371076723360</v>
      </c>
      <c r="P137" s="5">
        <v>132870560546</v>
      </c>
      <c r="Q137" s="5">
        <v>629665039483</v>
      </c>
      <c r="R137" s="5">
        <v>543679827246</v>
      </c>
      <c r="S137" s="5">
        <v>338790021204</v>
      </c>
      <c r="T137" s="5">
        <v>290997155681</v>
      </c>
      <c r="U137" s="5">
        <v>945214157370</v>
      </c>
      <c r="V137" s="5">
        <v>654678104035</v>
      </c>
      <c r="W137" s="5">
        <v>461715269277</v>
      </c>
      <c r="X137" s="5">
        <v>101392389297</v>
      </c>
      <c r="Y137" s="5">
        <v>-33309747196</v>
      </c>
      <c r="Z137" s="5">
        <v>133444082822</v>
      </c>
    </row>
    <row r="138" spans="2:26" ht="15.5" x14ac:dyDescent="0.35">
      <c r="C138" t="s">
        <v>161</v>
      </c>
      <c r="D138" s="5">
        <v>1265178000000</v>
      </c>
      <c r="E138" s="5">
        <v>1681573000000</v>
      </c>
      <c r="F138" s="5">
        <v>1343598000000</v>
      </c>
      <c r="G138" s="5">
        <v>1320050000000</v>
      </c>
      <c r="I138" s="5">
        <v>5722841000000</v>
      </c>
      <c r="J138" s="5">
        <v>4665960000000</v>
      </c>
      <c r="K138" s="5">
        <v>3185105771805</v>
      </c>
      <c r="L138" s="5">
        <v>2582677203957</v>
      </c>
      <c r="M138" s="5">
        <v>2456878249364</v>
      </c>
      <c r="N138" s="5">
        <v>2494573070048</v>
      </c>
      <c r="O138" s="5">
        <v>2731764778744</v>
      </c>
      <c r="P138" s="5">
        <v>2484182107202</v>
      </c>
      <c r="Q138" s="5">
        <v>3211659231686</v>
      </c>
      <c r="R138" s="5">
        <v>2785761055444</v>
      </c>
      <c r="S138" s="5">
        <v>2855695239802</v>
      </c>
      <c r="T138" s="5">
        <v>2326045162592</v>
      </c>
      <c r="U138" s="5">
        <v>2972547381683</v>
      </c>
      <c r="V138" s="5">
        <v>1644220470755</v>
      </c>
      <c r="W138" s="5">
        <v>1108531570504</v>
      </c>
      <c r="X138" s="5">
        <v>608569219593</v>
      </c>
      <c r="Y138" s="5">
        <v>392529830800</v>
      </c>
      <c r="Z138" s="5">
        <v>538228369092</v>
      </c>
    </row>
    <row r="139" spans="2:26" ht="15.5" x14ac:dyDescent="0.35">
      <c r="C139" t="s">
        <v>1914</v>
      </c>
    </row>
    <row r="140" spans="2:26" ht="15.5" x14ac:dyDescent="0.35">
      <c r="C140" t="s">
        <v>1915</v>
      </c>
      <c r="D140" s="5">
        <v>-114754000000</v>
      </c>
      <c r="E140" s="5">
        <v>-292541000000</v>
      </c>
      <c r="F140" s="5">
        <v>-171688000000</v>
      </c>
      <c r="G140" s="5">
        <v>-109196000000</v>
      </c>
      <c r="I140" s="5">
        <v>-693175000000</v>
      </c>
      <c r="J140" s="5">
        <v>-705969000000</v>
      </c>
      <c r="K140" s="5">
        <v>-759596041020</v>
      </c>
      <c r="L140" s="5">
        <v>-431790472360</v>
      </c>
      <c r="M140" s="5">
        <v>-472956927168</v>
      </c>
      <c r="N140" s="5">
        <v>-396626140438</v>
      </c>
      <c r="O140" s="5">
        <v>-538485603856</v>
      </c>
      <c r="P140" s="5">
        <v>-444175912987</v>
      </c>
      <c r="Q140" s="5">
        <v>-522095215016</v>
      </c>
      <c r="R140" s="5">
        <v>-382937707132</v>
      </c>
      <c r="S140" s="5">
        <v>-274958285614</v>
      </c>
      <c r="T140" s="5">
        <v>-145199701906</v>
      </c>
      <c r="U140" s="5">
        <v>-352470938913</v>
      </c>
      <c r="V140" s="5">
        <v>-396489307929</v>
      </c>
      <c r="W140" s="5">
        <v>-297625762730</v>
      </c>
      <c r="X140" s="5">
        <v>-90950050518</v>
      </c>
      <c r="Y140" s="5">
        <v>-84366245366</v>
      </c>
      <c r="Z140" s="5">
        <v>-111425286050</v>
      </c>
    </row>
    <row r="141" spans="2:26" ht="15.5" x14ac:dyDescent="0.35">
      <c r="C141" t="s">
        <v>1916</v>
      </c>
      <c r="D141" s="5">
        <v>-99415000000</v>
      </c>
      <c r="E141" s="5">
        <v>-124387000000</v>
      </c>
      <c r="F141" s="5">
        <v>-74919000000</v>
      </c>
      <c r="G141" s="5">
        <v>-79363000000</v>
      </c>
      <c r="I141" s="5">
        <v>-369218000000</v>
      </c>
      <c r="J141" s="5">
        <v>-297492000000</v>
      </c>
      <c r="K141" s="5">
        <v>-262364365031</v>
      </c>
      <c r="L141" s="5">
        <v>-251417467597</v>
      </c>
      <c r="M141" s="5">
        <v>-290791093378</v>
      </c>
      <c r="N141" s="5">
        <v>-242567434957</v>
      </c>
      <c r="O141" s="5">
        <v>-266691425279</v>
      </c>
      <c r="P141" s="5">
        <v>-274689562695</v>
      </c>
      <c r="Q141" s="5">
        <v>-268779177508</v>
      </c>
      <c r="R141" s="5">
        <v>-237708741222</v>
      </c>
      <c r="S141" s="5">
        <v>-255403343056</v>
      </c>
      <c r="T141" s="5">
        <v>-181765891650</v>
      </c>
      <c r="U141" s="5">
        <v>-157877462325</v>
      </c>
      <c r="V141" s="5">
        <v>-120100899823</v>
      </c>
      <c r="W141" s="5">
        <v>-95500967938</v>
      </c>
      <c r="X141" s="5">
        <v>-72653814783</v>
      </c>
      <c r="Y141" s="5">
        <v>-62404021236</v>
      </c>
      <c r="Z141" s="5">
        <v>-65674554454</v>
      </c>
    </row>
    <row r="142" spans="2:26" ht="15.5" x14ac:dyDescent="0.35">
      <c r="C142" t="s">
        <v>1917</v>
      </c>
      <c r="D142" s="5">
        <v>-627311000000</v>
      </c>
      <c r="E142" s="5">
        <v>-391628000000</v>
      </c>
      <c r="F142" s="5">
        <v>-561985000000</v>
      </c>
      <c r="G142" s="5">
        <v>-469863000000</v>
      </c>
      <c r="I142" s="5">
        <v>-1883830000000</v>
      </c>
      <c r="J142" s="5">
        <v>-1455745000000</v>
      </c>
      <c r="K142" s="5">
        <v>-1203352584715</v>
      </c>
      <c r="L142" s="5">
        <v>-807589702681</v>
      </c>
      <c r="M142" s="5">
        <v>-905376187911</v>
      </c>
      <c r="N142" s="5">
        <v>-916930933111</v>
      </c>
      <c r="O142" s="5">
        <v>-1125907721229</v>
      </c>
      <c r="P142" s="5">
        <v>-1224813912533</v>
      </c>
      <c r="Q142" s="5">
        <v>-1354660478904</v>
      </c>
      <c r="R142" s="5">
        <v>-1201161289576</v>
      </c>
      <c r="S142" s="5">
        <v>-1576823619858</v>
      </c>
      <c r="T142" s="5">
        <v>-1258867076893</v>
      </c>
      <c r="U142" s="5">
        <v>-1186525552073</v>
      </c>
      <c r="V142" s="5">
        <v>-277426870836</v>
      </c>
      <c r="W142" s="5">
        <v>-132363054415</v>
      </c>
      <c r="X142" s="5">
        <v>-203808423417</v>
      </c>
      <c r="Y142" s="5">
        <v>-120874510660</v>
      </c>
      <c r="Z142" s="5">
        <v>-102962105500</v>
      </c>
    </row>
    <row r="143" spans="2:26" ht="15.5" x14ac:dyDescent="0.35">
      <c r="C143" t="s">
        <v>1918</v>
      </c>
      <c r="D143" s="5">
        <v>-841480000000</v>
      </c>
      <c r="E143" s="5">
        <v>-808556000000</v>
      </c>
      <c r="F143" s="5">
        <v>-808592000000</v>
      </c>
      <c r="G143" s="5">
        <v>-658422000000</v>
      </c>
      <c r="I143" s="5">
        <v>-2946223000000</v>
      </c>
      <c r="J143" s="5">
        <v>-2459206000000</v>
      </c>
      <c r="K143" s="5">
        <v>-2225312990766</v>
      </c>
      <c r="L143" s="5">
        <v>-1490797642638</v>
      </c>
      <c r="M143" s="5">
        <v>-1669124208457</v>
      </c>
      <c r="N143" s="5">
        <v>-1556124508506</v>
      </c>
      <c r="O143" s="5">
        <v>-1931084750364</v>
      </c>
      <c r="P143" s="5">
        <v>-1943679388215</v>
      </c>
      <c r="Q143" s="5">
        <v>-2145534871428</v>
      </c>
      <c r="R143" s="5">
        <v>-1821807737930</v>
      </c>
      <c r="S143" s="5">
        <v>-2107185248528</v>
      </c>
      <c r="T143" s="5">
        <v>-1585832670449</v>
      </c>
      <c r="U143" s="5">
        <v>-1696873953311</v>
      </c>
      <c r="V143" s="5">
        <v>-794017078588</v>
      </c>
      <c r="W143" s="5">
        <v>-525489785083</v>
      </c>
      <c r="X143" s="5">
        <v>-367412288718</v>
      </c>
      <c r="Y143" s="5">
        <v>-267644777262</v>
      </c>
      <c r="Z143" s="5">
        <v>-280061946004</v>
      </c>
    </row>
    <row r="144" spans="2:26" ht="15.5" x14ac:dyDescent="0.35">
      <c r="C144" t="s">
        <v>840</v>
      </c>
      <c r="D144" s="5">
        <v>28535000000</v>
      </c>
      <c r="E144" s="5">
        <v>30577000000</v>
      </c>
      <c r="F144" s="5">
        <v>27808000000</v>
      </c>
      <c r="G144" s="5">
        <v>30680000000</v>
      </c>
      <c r="I144" s="5">
        <v>112501000000</v>
      </c>
      <c r="J144" s="5">
        <v>60565000000</v>
      </c>
      <c r="K144" s="5">
        <v>37468903595</v>
      </c>
      <c r="L144" s="5">
        <v>22084169616</v>
      </c>
      <c r="M144" s="5">
        <v>24854346473</v>
      </c>
      <c r="N144" s="5">
        <v>35225819338</v>
      </c>
      <c r="O144" s="5">
        <v>39011582419</v>
      </c>
      <c r="P144" s="5">
        <v>28499890133</v>
      </c>
      <c r="Q144" s="5">
        <v>30009736425</v>
      </c>
      <c r="R144" s="5">
        <v>25893702060</v>
      </c>
      <c r="S144" s="5">
        <v>28401335010</v>
      </c>
      <c r="T144" s="5">
        <v>22787963165</v>
      </c>
      <c r="U144" s="5">
        <v>9654306178</v>
      </c>
      <c r="V144" s="5">
        <v>9622872763</v>
      </c>
      <c r="W144" s="5">
        <v>2920209969</v>
      </c>
      <c r="X144" s="5">
        <v>2663904251</v>
      </c>
      <c r="Y144" s="5">
        <v>6370238413</v>
      </c>
      <c r="Z144" s="5">
        <v>8442593695</v>
      </c>
    </row>
    <row r="145" spans="3:26" ht="15.5" x14ac:dyDescent="0.35">
      <c r="C145" t="s">
        <v>1919</v>
      </c>
      <c r="E145" s="5">
        <v>32206000000</v>
      </c>
      <c r="F145" s="5">
        <v>24358000000</v>
      </c>
      <c r="G145" s="5">
        <v>4660000000</v>
      </c>
      <c r="I145" s="5">
        <v>61224000000</v>
      </c>
      <c r="J145" s="5">
        <v>52921000000</v>
      </c>
      <c r="K145" s="5">
        <v>23799338110</v>
      </c>
      <c r="L145" s="5">
        <v>102394738707</v>
      </c>
    </row>
    <row r="146" spans="3:26" ht="15.5" x14ac:dyDescent="0.35">
      <c r="C146" t="s">
        <v>342</v>
      </c>
      <c r="D146" s="5">
        <v>-28872000000</v>
      </c>
      <c r="E146" s="5">
        <v>-172331000000</v>
      </c>
      <c r="F146" s="5">
        <v>-44843000000</v>
      </c>
      <c r="G146" s="5">
        <v>-163778000000</v>
      </c>
      <c r="I146" s="5">
        <v>-404605000000</v>
      </c>
      <c r="J146" s="5">
        <v>-348247000000</v>
      </c>
      <c r="K146" s="5">
        <v>-356477564238</v>
      </c>
      <c r="L146" s="5">
        <v>-492889142927</v>
      </c>
      <c r="M146" s="5">
        <v>-410388345668</v>
      </c>
      <c r="N146" s="5">
        <v>-421536629745</v>
      </c>
      <c r="O146" s="5">
        <v>-396170483682</v>
      </c>
      <c r="P146" s="5">
        <v>-352433367877</v>
      </c>
      <c r="Q146" s="5">
        <v>-369972667144</v>
      </c>
      <c r="R146" s="5">
        <v>-337211748293</v>
      </c>
      <c r="S146" s="5">
        <v>-350091209138</v>
      </c>
      <c r="T146" s="5">
        <v>-383458777427</v>
      </c>
      <c r="U146" s="5">
        <v>-241968314723</v>
      </c>
      <c r="V146" s="5">
        <v>-122913603001</v>
      </c>
      <c r="W146" s="5">
        <v>-81017659016</v>
      </c>
      <c r="X146" s="5">
        <v>-80356536001</v>
      </c>
      <c r="Y146" s="5">
        <v>-116711930652</v>
      </c>
      <c r="Z146" s="5">
        <v>-90378634575</v>
      </c>
    </row>
    <row r="147" spans="3:26" ht="15.5" x14ac:dyDescent="0.35">
      <c r="C147" t="s">
        <v>1920</v>
      </c>
      <c r="D147" s="5">
        <v>2444000000</v>
      </c>
      <c r="E147" s="5">
        <v>749000000</v>
      </c>
      <c r="F147" s="5">
        <v>-9927000000</v>
      </c>
      <c r="G147" s="5">
        <v>-1251000000</v>
      </c>
      <c r="I147" s="5">
        <v>-11972000000</v>
      </c>
      <c r="J147" s="5">
        <v>-11165000000</v>
      </c>
      <c r="K147" s="5">
        <v>-5433066449</v>
      </c>
    </row>
    <row r="148" spans="3:26" ht="15.5" x14ac:dyDescent="0.35">
      <c r="C148" t="s">
        <v>594</v>
      </c>
      <c r="E148" s="5">
        <v>-56941000000</v>
      </c>
      <c r="F148" s="5">
        <v>-18442000000</v>
      </c>
      <c r="G148" s="5">
        <v>-44086000000</v>
      </c>
      <c r="N148" s="5">
        <v>-105323987666</v>
      </c>
      <c r="O148" s="5">
        <v>-72444403757</v>
      </c>
      <c r="P148" s="5">
        <v>-83698680697</v>
      </c>
      <c r="Q148" s="5">
        <v>-96496390056</v>
      </c>
      <c r="R148" s="5">
        <v>-108955444035</v>
      </c>
      <c r="S148" s="5">
        <v>-88030095942</v>
      </c>
      <c r="T148" s="5">
        <v>-88544522200</v>
      </c>
      <c r="U148" s="5">
        <v>-98145262457</v>
      </c>
      <c r="V148" s="5">
        <v>-82234557894</v>
      </c>
      <c r="W148" s="5">
        <v>-43229067097</v>
      </c>
      <c r="X148" s="5">
        <v>-62071909828</v>
      </c>
      <c r="Y148" s="5">
        <v>-47853108495</v>
      </c>
      <c r="Z148" s="5">
        <v>-42786299386</v>
      </c>
    </row>
    <row r="149" spans="3:26" ht="15.5" x14ac:dyDescent="0.35">
      <c r="C149" t="s">
        <v>1921</v>
      </c>
      <c r="D149" s="5">
        <v>3035000000</v>
      </c>
      <c r="I149" s="5">
        <v>-41910000000</v>
      </c>
      <c r="J149" s="5">
        <v>-4203000000</v>
      </c>
      <c r="K149" s="5">
        <v>-10936692694</v>
      </c>
      <c r="L149" s="5">
        <v>-35059736726</v>
      </c>
      <c r="M149" s="5">
        <v>-34433410895</v>
      </c>
    </row>
    <row r="150" spans="3:26" ht="15.5" x14ac:dyDescent="0.35">
      <c r="C150" t="s">
        <v>837</v>
      </c>
      <c r="D150" s="5">
        <v>-88000000</v>
      </c>
    </row>
    <row r="151" spans="3:26" ht="15.5" x14ac:dyDescent="0.35">
      <c r="C151" t="s">
        <v>642</v>
      </c>
      <c r="D151" s="5">
        <v>-13206000000</v>
      </c>
      <c r="I151" s="5">
        <v>-89412000000</v>
      </c>
      <c r="J151" s="5">
        <v>-86597000000</v>
      </c>
      <c r="K151" s="5">
        <v>-84045709045</v>
      </c>
      <c r="L151" s="5">
        <v>-60534003588</v>
      </c>
      <c r="M151" s="5">
        <v>-33154889120</v>
      </c>
    </row>
    <row r="152" spans="3:26" ht="15.5" x14ac:dyDescent="0.35">
      <c r="C152" t="s">
        <v>811</v>
      </c>
      <c r="D152" s="5">
        <v>-10259000000</v>
      </c>
      <c r="E152" s="5">
        <v>-56941000000</v>
      </c>
      <c r="F152" s="5">
        <v>-18442000000</v>
      </c>
      <c r="G152" s="5">
        <v>-44086000000</v>
      </c>
      <c r="I152" s="5">
        <v>-131322000000</v>
      </c>
      <c r="J152" s="5">
        <v>-90800000000</v>
      </c>
      <c r="K152" s="5">
        <v>-94982401739</v>
      </c>
      <c r="L152" s="5">
        <v>-95593740314</v>
      </c>
      <c r="M152" s="5">
        <v>-67588300015</v>
      </c>
      <c r="N152" s="5">
        <v>-105323987666</v>
      </c>
      <c r="O152" s="5">
        <v>-72444403757</v>
      </c>
      <c r="P152" s="5">
        <v>-83698680697</v>
      </c>
      <c r="Q152" s="5">
        <v>-96496390056</v>
      </c>
      <c r="R152" s="5">
        <v>-108955444035</v>
      </c>
      <c r="S152" s="5">
        <v>-88030095942</v>
      </c>
      <c r="T152" s="5">
        <v>-88544522200</v>
      </c>
      <c r="U152" s="5">
        <v>-98145262457</v>
      </c>
      <c r="V152" s="5">
        <v>-82234557894</v>
      </c>
      <c r="W152" s="5">
        <v>-43229067097</v>
      </c>
      <c r="X152" s="5">
        <v>-62071909828</v>
      </c>
      <c r="Y152" s="5">
        <v>-47853108495</v>
      </c>
      <c r="Z152" s="5">
        <v>-42786299386</v>
      </c>
    </row>
    <row r="153" spans="3:26" ht="15.5" x14ac:dyDescent="0.35">
      <c r="C153" t="s">
        <v>172</v>
      </c>
      <c r="D153" s="5">
        <v>-35073000000</v>
      </c>
      <c r="E153" s="5">
        <v>-3376000000</v>
      </c>
      <c r="F153" s="5">
        <v>-64327000000</v>
      </c>
      <c r="G153" s="5">
        <v>-78456000000</v>
      </c>
      <c r="I153" s="5">
        <v>-135534000000</v>
      </c>
      <c r="J153" s="5">
        <v>-410928000000</v>
      </c>
      <c r="K153" s="5">
        <v>-398564900495</v>
      </c>
      <c r="L153" s="5">
        <v>-25132312228</v>
      </c>
      <c r="M153" s="5">
        <v>-130583949739</v>
      </c>
      <c r="N153" s="5">
        <v>-131156239874</v>
      </c>
      <c r="O153" s="5">
        <v>-8385878863</v>
      </c>
      <c r="P153" s="5">
        <v>69766934713</v>
      </c>
      <c r="Q153" s="5">
        <v>378332884099</v>
      </c>
      <c r="R153" s="5">
        <v>309833600965</v>
      </c>
      <c r="S153" s="5">
        <v>432682114127</v>
      </c>
      <c r="T153" s="5">
        <v>182337612568</v>
      </c>
      <c r="U153" s="5">
        <v>230301259815</v>
      </c>
      <c r="V153" s="5">
        <v>352001869998</v>
      </c>
      <c r="W153" s="5">
        <v>241681225476</v>
      </c>
      <c r="X153" s="5">
        <v>21522674677</v>
      </c>
      <c r="Y153" s="5">
        <v>260634207038</v>
      </c>
      <c r="Z153" s="5">
        <v>315522444870</v>
      </c>
    </row>
    <row r="154" spans="3:26" ht="15.5" x14ac:dyDescent="0.35">
      <c r="C154" t="s">
        <v>173</v>
      </c>
      <c r="D154" s="5">
        <v>-155924000000</v>
      </c>
      <c r="E154" s="5">
        <v>-372930000000</v>
      </c>
      <c r="F154" s="5">
        <v>-86623000000</v>
      </c>
      <c r="G154" s="5">
        <v>-66975000000</v>
      </c>
      <c r="I154" s="5">
        <v>-697738000000</v>
      </c>
      <c r="J154" s="5">
        <v>-515955000000</v>
      </c>
      <c r="K154" s="5">
        <v>-394393611975</v>
      </c>
      <c r="L154" s="5">
        <v>-394747128023</v>
      </c>
      <c r="M154" s="5">
        <v>-272173782309</v>
      </c>
      <c r="N154" s="5">
        <v>-144667999000</v>
      </c>
      <c r="O154" s="5">
        <v>-227716384303</v>
      </c>
      <c r="P154" s="5">
        <v>-235916110985</v>
      </c>
      <c r="Q154" s="5">
        <v>-911571749441</v>
      </c>
      <c r="R154" s="5">
        <v>-879783468331</v>
      </c>
      <c r="S154" s="5">
        <v>-578860841372</v>
      </c>
      <c r="T154" s="5">
        <v>-485824744125</v>
      </c>
      <c r="U154" s="5">
        <v>-822203920772</v>
      </c>
      <c r="V154" s="5">
        <v>-894093597704</v>
      </c>
      <c r="W154" s="5">
        <v>-645647360121</v>
      </c>
      <c r="X154" s="5">
        <v>-86143444931</v>
      </c>
      <c r="Y154" s="5">
        <v>-241966042034</v>
      </c>
      <c r="Z154" s="5">
        <v>-479790247375</v>
      </c>
    </row>
    <row r="155" spans="3:26" ht="15.5" x14ac:dyDescent="0.35">
      <c r="C155" t="s">
        <v>184</v>
      </c>
      <c r="D155" s="5">
        <v>61000000</v>
      </c>
      <c r="E155" s="5">
        <v>62000000</v>
      </c>
      <c r="G155" s="5">
        <v>209000000</v>
      </c>
      <c r="I155" s="5">
        <v>365000000</v>
      </c>
      <c r="J155" s="5">
        <v>1870000000</v>
      </c>
      <c r="K155" s="5">
        <v>1067074195</v>
      </c>
      <c r="L155" s="5">
        <v>591731164</v>
      </c>
      <c r="M155" s="5">
        <v>668729157</v>
      </c>
      <c r="N155" s="5">
        <v>1114406455</v>
      </c>
      <c r="O155" s="5">
        <v>2436363636</v>
      </c>
      <c r="P155" s="5">
        <v>723471445</v>
      </c>
      <c r="Q155" s="5">
        <v>988085891</v>
      </c>
      <c r="R155" s="5">
        <v>648838724</v>
      </c>
      <c r="S155" s="5">
        <v>420416208</v>
      </c>
      <c r="T155" s="5">
        <v>77671250</v>
      </c>
      <c r="U155" s="5">
        <v>564694277</v>
      </c>
      <c r="V155" s="5">
        <v>1065066668</v>
      </c>
      <c r="W155" s="5">
        <v>131855000</v>
      </c>
      <c r="X155" s="5">
        <v>83160510989</v>
      </c>
      <c r="Y155" s="5">
        <v>382984379</v>
      </c>
      <c r="Z155" s="5">
        <v>6622727</v>
      </c>
    </row>
    <row r="156" spans="3:26" ht="15.5" x14ac:dyDescent="0.35">
      <c r="C156" t="s">
        <v>1289</v>
      </c>
      <c r="L156" s="5">
        <v>-2000000000</v>
      </c>
      <c r="M156" s="5">
        <v>-11365511500</v>
      </c>
      <c r="Q156" s="5">
        <v>-17621862500</v>
      </c>
    </row>
    <row r="157" spans="3:26" ht="15.5" x14ac:dyDescent="0.35">
      <c r="C157" t="s">
        <v>1684</v>
      </c>
      <c r="D157" s="5">
        <v>-102929000000</v>
      </c>
      <c r="E157" s="5">
        <v>-463135000000</v>
      </c>
      <c r="F157" s="5">
        <v>124650000000</v>
      </c>
      <c r="G157" s="5">
        <v>-38706000000</v>
      </c>
      <c r="I157" s="5">
        <v>-496240000000</v>
      </c>
      <c r="J157" s="5">
        <v>-174542000000</v>
      </c>
      <c r="K157" s="5">
        <v>-226503851900</v>
      </c>
      <c r="L157" s="5">
        <v>-113410245625</v>
      </c>
      <c r="M157" s="5">
        <v>-187245826159</v>
      </c>
      <c r="N157" s="5">
        <v>-124614782683</v>
      </c>
      <c r="O157" s="5">
        <v>-85984822000</v>
      </c>
      <c r="P157" s="5">
        <v>-92893731211</v>
      </c>
      <c r="Q157" s="5">
        <v>-650142758997</v>
      </c>
      <c r="R157" s="5">
        <v>-598995764243</v>
      </c>
      <c r="S157" s="5">
        <v>-491276216263</v>
      </c>
      <c r="T157" s="5">
        <v>-295346096329</v>
      </c>
      <c r="U157" s="5">
        <v>-617949958577</v>
      </c>
      <c r="V157" s="5">
        <v>-542535805096</v>
      </c>
      <c r="W157" s="5">
        <v>-146237683538</v>
      </c>
      <c r="X157" s="5">
        <v>-17547136505</v>
      </c>
      <c r="Y157" s="5">
        <v>-5116943400</v>
      </c>
      <c r="Z157" s="5">
        <v>-18373566660</v>
      </c>
    </row>
    <row r="158" spans="3:26" ht="15.5" x14ac:dyDescent="0.35">
      <c r="C158" t="s">
        <v>388</v>
      </c>
      <c r="M158" s="5">
        <v>-5347200000</v>
      </c>
      <c r="O158" s="5">
        <v>-4260000000</v>
      </c>
    </row>
    <row r="159" spans="3:26" ht="15.5" x14ac:dyDescent="0.35">
      <c r="C159" t="s">
        <v>174</v>
      </c>
      <c r="D159" s="5">
        <v>-52612000000</v>
      </c>
      <c r="E159" s="5">
        <v>-62325000000</v>
      </c>
      <c r="F159" s="5">
        <v>-45892000000</v>
      </c>
      <c r="G159" s="5">
        <v>-23929000000</v>
      </c>
      <c r="I159" s="5">
        <v>-168519000000</v>
      </c>
      <c r="J159" s="5">
        <v>-180518000000</v>
      </c>
      <c r="K159" s="5">
        <v>-127780343652</v>
      </c>
      <c r="L159" s="5">
        <v>-261549634274</v>
      </c>
      <c r="M159" s="5">
        <v>-54036414844</v>
      </c>
      <c r="N159" s="5">
        <v>-37894206565</v>
      </c>
      <c r="O159" s="5">
        <v>-108603742003</v>
      </c>
      <c r="P159" s="5">
        <v>-62865671899</v>
      </c>
      <c r="Q159" s="5">
        <v>-183149568157</v>
      </c>
      <c r="R159" s="5">
        <v>-148098510070</v>
      </c>
      <c r="S159" s="5">
        <v>-73033548309</v>
      </c>
      <c r="T159" s="5">
        <v>-167474647298</v>
      </c>
      <c r="U159" s="5">
        <v>-151618657445</v>
      </c>
      <c r="V159" s="5">
        <v>-350769846276</v>
      </c>
      <c r="W159" s="5">
        <v>-414898082218</v>
      </c>
      <c r="X159" s="5">
        <v>-12796767330</v>
      </c>
      <c r="Y159" s="5">
        <v>-16608590300</v>
      </c>
      <c r="Z159" s="5">
        <v>-25117488294</v>
      </c>
    </row>
    <row r="160" spans="3:26" ht="15.5" x14ac:dyDescent="0.35">
      <c r="C160" t="s">
        <v>873</v>
      </c>
      <c r="K160" s="5">
        <v>12545650000</v>
      </c>
      <c r="M160" s="5">
        <v>-10000007838</v>
      </c>
      <c r="N160" s="5">
        <v>-1386000000</v>
      </c>
      <c r="O160" s="5">
        <v>-46877204194</v>
      </c>
      <c r="P160" s="5">
        <v>-37205700000</v>
      </c>
      <c r="Q160" s="5">
        <v>-69289580000</v>
      </c>
      <c r="R160" s="5">
        <v>-104531220000</v>
      </c>
      <c r="U160" s="5">
        <v>-45000000000</v>
      </c>
    </row>
    <row r="161" spans="3:26" ht="15.5" x14ac:dyDescent="0.35">
      <c r="C161" t="s">
        <v>175</v>
      </c>
      <c r="D161" s="5">
        <v>-396000000</v>
      </c>
      <c r="E161" s="5">
        <v>154648000000</v>
      </c>
      <c r="F161" s="5">
        <v>-165335000000</v>
      </c>
      <c r="G161" s="5">
        <v>-4549000000</v>
      </c>
      <c r="I161" s="5">
        <v>-35268000000</v>
      </c>
      <c r="J161" s="5">
        <v>-161488000000</v>
      </c>
      <c r="K161" s="5">
        <v>-58972468611</v>
      </c>
      <c r="L161" s="5">
        <v>-13873079288</v>
      </c>
      <c r="M161" s="5">
        <v>-2575016782</v>
      </c>
      <c r="N161" s="5">
        <v>-8692105750</v>
      </c>
      <c r="O161" s="5">
        <v>-2450824742</v>
      </c>
      <c r="P161" s="5">
        <v>-3054479320</v>
      </c>
      <c r="Q161" s="5">
        <v>-11319892250</v>
      </c>
      <c r="R161" s="5">
        <v>-4842986170</v>
      </c>
      <c r="S161" s="5">
        <v>-14971493008</v>
      </c>
      <c r="T161" s="5">
        <v>-13081671748</v>
      </c>
      <c r="U161" s="5">
        <v>-8199999027</v>
      </c>
      <c r="V161" s="5">
        <v>-1853013000</v>
      </c>
      <c r="X161" s="5">
        <v>-118117824585</v>
      </c>
      <c r="Y161" s="5">
        <v>-220623492713</v>
      </c>
      <c r="Z161" s="5">
        <v>-436305815148</v>
      </c>
    </row>
    <row r="162" spans="3:26" ht="15.5" x14ac:dyDescent="0.35">
      <c r="C162" t="s">
        <v>469</v>
      </c>
      <c r="E162" s="5">
        <v>-2181000000</v>
      </c>
      <c r="I162" s="5">
        <v>-2181000000</v>
      </c>
      <c r="K162" s="5">
        <v>-444600000</v>
      </c>
      <c r="L162" s="5">
        <v>-5900000</v>
      </c>
      <c r="M162" s="5">
        <v>-44430000</v>
      </c>
      <c r="N162" s="5">
        <v>-3473414800</v>
      </c>
      <c r="O162" s="5">
        <v>-5276155000</v>
      </c>
    </row>
    <row r="163" spans="3:26" ht="15.5" x14ac:dyDescent="0.35">
      <c r="C163" t="s">
        <v>1922</v>
      </c>
      <c r="E163" s="5">
        <v>4105000000</v>
      </c>
      <c r="I163" s="5">
        <v>4105000000</v>
      </c>
      <c r="J163" s="5">
        <v>-1277000000</v>
      </c>
      <c r="K163" s="5">
        <v>5694927993</v>
      </c>
      <c r="L163" s="5">
        <v>-4500000000</v>
      </c>
      <c r="M163" s="5">
        <v>-2228104343</v>
      </c>
      <c r="N163" s="5">
        <v>19478104343</v>
      </c>
      <c r="O163" s="5">
        <v>23300000000</v>
      </c>
      <c r="P163" s="5">
        <v>-41800000000</v>
      </c>
      <c r="Q163" s="5">
        <v>18963826572</v>
      </c>
      <c r="R163" s="5">
        <v>-23963826572</v>
      </c>
    </row>
    <row r="164" spans="3:26" ht="15.5" x14ac:dyDescent="0.35">
      <c r="C164" t="s">
        <v>1923</v>
      </c>
      <c r="E164" s="5">
        <v>-4104000000</v>
      </c>
      <c r="F164" s="5">
        <v>-46000000</v>
      </c>
      <c r="G164" s="5">
        <v>4150000000</v>
      </c>
    </row>
    <row r="165" spans="3:26" ht="15.5" x14ac:dyDescent="0.35">
      <c r="C165" t="s">
        <v>207</v>
      </c>
    </row>
    <row r="166" spans="3:26" ht="15.5" x14ac:dyDescent="0.35">
      <c r="C166" t="s">
        <v>772</v>
      </c>
      <c r="N166" s="5">
        <v>10800000000</v>
      </c>
      <c r="W166" s="5">
        <v>2272280000</v>
      </c>
    </row>
    <row r="167" spans="3:26" ht="15.5" x14ac:dyDescent="0.35">
      <c r="C167" t="s">
        <v>1534</v>
      </c>
      <c r="D167" s="5">
        <v>-48000000</v>
      </c>
      <c r="G167" s="5">
        <v>-4150000000</v>
      </c>
    </row>
    <row r="168" spans="3:26" ht="15.5" x14ac:dyDescent="0.35">
      <c r="C168" t="s">
        <v>1924</v>
      </c>
      <c r="W168" s="5">
        <v>-14384072500</v>
      </c>
      <c r="X168" s="5">
        <v>-20842227500</v>
      </c>
    </row>
    <row r="169" spans="3:26" ht="15.5" x14ac:dyDescent="0.35">
      <c r="C169" t="s">
        <v>1768</v>
      </c>
      <c r="P169" s="5">
        <v>1180000000</v>
      </c>
      <c r="T169" s="5">
        <v>-10000000000</v>
      </c>
    </row>
    <row r="170" spans="3:26" ht="15.5" x14ac:dyDescent="0.35">
      <c r="C170" t="s">
        <v>1800</v>
      </c>
      <c r="W170" s="5">
        <v>-72531656865</v>
      </c>
    </row>
    <row r="171" spans="3:26" ht="15.5" x14ac:dyDescent="0.35">
      <c r="C171" t="s">
        <v>191</v>
      </c>
      <c r="D171" s="5">
        <v>-35073000000</v>
      </c>
      <c r="E171" s="5">
        <v>-3376000000</v>
      </c>
      <c r="F171" s="5">
        <v>-64327000000</v>
      </c>
      <c r="G171" s="5">
        <v>-78456000000</v>
      </c>
      <c r="I171" s="5">
        <v>-135534000000</v>
      </c>
      <c r="J171" s="5">
        <v>-410928000000</v>
      </c>
      <c r="K171" s="5">
        <v>-398564900495</v>
      </c>
      <c r="L171" s="5">
        <v>-25132312228</v>
      </c>
      <c r="M171" s="5">
        <v>-130583949739</v>
      </c>
      <c r="N171" s="5">
        <v>-131156239874</v>
      </c>
      <c r="O171" s="5">
        <v>-8385878863</v>
      </c>
      <c r="P171" s="5">
        <v>69766934713</v>
      </c>
      <c r="Q171" s="5">
        <v>378332884099</v>
      </c>
      <c r="R171" s="5">
        <v>309833600965</v>
      </c>
      <c r="S171" s="5">
        <v>432682114127</v>
      </c>
      <c r="T171" s="5">
        <v>182337612568</v>
      </c>
      <c r="U171" s="5">
        <v>230301259815</v>
      </c>
      <c r="V171" s="5">
        <v>352001869998</v>
      </c>
      <c r="W171" s="5">
        <v>241681225476</v>
      </c>
      <c r="X171" s="5">
        <v>21522674677</v>
      </c>
      <c r="Y171" s="5">
        <v>260634207038</v>
      </c>
      <c r="Z171" s="5">
        <v>315522444870</v>
      </c>
    </row>
    <row r="172" spans="3:26" ht="15.5" x14ac:dyDescent="0.35">
      <c r="C172" t="s">
        <v>1925</v>
      </c>
      <c r="E172" s="5">
        <v>-3067000000</v>
      </c>
      <c r="J172" s="5">
        <v>6200000000</v>
      </c>
      <c r="T172" s="5">
        <v>77175500000</v>
      </c>
      <c r="U172" s="5">
        <v>111483134000</v>
      </c>
    </row>
    <row r="173" spans="3:26" ht="15.5" x14ac:dyDescent="0.35">
      <c r="C173" t="s">
        <v>481</v>
      </c>
      <c r="N173" s="5">
        <v>9775500000</v>
      </c>
      <c r="O173" s="5">
        <v>80932049931</v>
      </c>
      <c r="P173" s="5">
        <v>37787700000</v>
      </c>
      <c r="Q173" s="5">
        <v>126410018000</v>
      </c>
      <c r="R173" s="5">
        <v>203583240000</v>
      </c>
      <c r="S173" s="5">
        <v>340000000</v>
      </c>
      <c r="U173" s="5">
        <v>111060400000</v>
      </c>
    </row>
    <row r="174" spans="3:26" ht="15.5" x14ac:dyDescent="0.35">
      <c r="C174" t="s">
        <v>747</v>
      </c>
      <c r="D174" s="5">
        <v>5548000000</v>
      </c>
      <c r="F174" s="5">
        <v>5401000000</v>
      </c>
      <c r="G174" s="5">
        <v>31320000000</v>
      </c>
      <c r="I174" s="5">
        <v>50096000000</v>
      </c>
      <c r="J174" s="5">
        <v>134142000000</v>
      </c>
      <c r="K174" s="5">
        <v>212527744000</v>
      </c>
      <c r="L174" s="5">
        <v>1524700000000</v>
      </c>
      <c r="M174" s="5">
        <v>2384962798</v>
      </c>
      <c r="N174" s="5">
        <v>51804000001</v>
      </c>
      <c r="O174" s="5">
        <v>31990451834</v>
      </c>
      <c r="P174" s="5">
        <v>65448167382</v>
      </c>
      <c r="Q174" s="5">
        <v>255078305820</v>
      </c>
      <c r="R174" s="5">
        <v>273678600000</v>
      </c>
      <c r="S174" s="5">
        <v>105854000000</v>
      </c>
      <c r="T174" s="5">
        <v>-419180000000</v>
      </c>
      <c r="U174" s="5">
        <v>200026016915</v>
      </c>
      <c r="V174" s="5">
        <v>557855000000</v>
      </c>
      <c r="W174" s="5">
        <v>454752782656</v>
      </c>
      <c r="X174" s="5">
        <v>8642312240</v>
      </c>
      <c r="Y174" s="5">
        <v>688143607162</v>
      </c>
      <c r="Z174" s="5">
        <v>610126283222</v>
      </c>
    </row>
    <row r="175" spans="3:26" ht="15.5" x14ac:dyDescent="0.35">
      <c r="C175" t="s">
        <v>775</v>
      </c>
      <c r="E175" s="5">
        <v>5213000000</v>
      </c>
      <c r="F175" s="5">
        <v>-650000000</v>
      </c>
      <c r="G175" s="5">
        <v>-4563000000</v>
      </c>
    </row>
    <row r="176" spans="3:26" ht="15.5" x14ac:dyDescent="0.35">
      <c r="C176" t="s">
        <v>749</v>
      </c>
      <c r="E176" s="5">
        <v>41929000000</v>
      </c>
      <c r="F176" s="5">
        <v>1786000000</v>
      </c>
      <c r="G176" s="5">
        <v>5411000000</v>
      </c>
      <c r="I176" s="5">
        <v>49126000000</v>
      </c>
      <c r="N176" s="5">
        <v>-47843709726</v>
      </c>
    </row>
    <row r="177" spans="3:26" ht="15.5" x14ac:dyDescent="0.35">
      <c r="C177" t="s">
        <v>1926</v>
      </c>
      <c r="D177" s="5">
        <v>-7000000</v>
      </c>
      <c r="E177" s="5">
        <v>-366000000</v>
      </c>
      <c r="F177" s="5">
        <v>1714000000</v>
      </c>
      <c r="G177" s="5">
        <v>167325000000</v>
      </c>
      <c r="I177" s="5">
        <v>163309000000</v>
      </c>
      <c r="J177" s="5">
        <v>-88140000000</v>
      </c>
      <c r="K177" s="5">
        <v>234721236358</v>
      </c>
      <c r="L177" s="5">
        <v>-323049984120</v>
      </c>
      <c r="M177" s="5">
        <v>-58134083297</v>
      </c>
      <c r="N177" s="5">
        <v>-52848590063</v>
      </c>
      <c r="O177" s="5">
        <v>-41294939786</v>
      </c>
      <c r="P177" s="5">
        <v>22232754531</v>
      </c>
      <c r="Q177" s="5">
        <v>-605969624</v>
      </c>
      <c r="R177" s="5">
        <v>-13269214160</v>
      </c>
      <c r="S177" s="5">
        <v>30893743533</v>
      </c>
      <c r="T177" s="5">
        <v>116221457772</v>
      </c>
      <c r="U177" s="5">
        <v>-31804516447</v>
      </c>
      <c r="V177" s="5">
        <v>-121783918268</v>
      </c>
      <c r="W177" s="5">
        <v>-1832038647</v>
      </c>
      <c r="X177" s="5">
        <v>56742104051</v>
      </c>
      <c r="Y177" s="5">
        <v>-59829846011</v>
      </c>
      <c r="Z177" s="5">
        <v>9193507807</v>
      </c>
    </row>
    <row r="178" spans="3:26" ht="15.5" x14ac:dyDescent="0.35">
      <c r="C178" t="s">
        <v>1927</v>
      </c>
      <c r="E178" s="5">
        <v>-4406000000</v>
      </c>
      <c r="I178" s="5">
        <v>-4406000000</v>
      </c>
      <c r="J178" s="5">
        <v>-1795000000</v>
      </c>
      <c r="K178" s="5">
        <v>-2896852000</v>
      </c>
      <c r="L178" s="5">
        <v>-18822000000</v>
      </c>
    </row>
    <row r="179" spans="3:26" ht="15.5" x14ac:dyDescent="0.35">
      <c r="C179" t="s">
        <v>597</v>
      </c>
      <c r="D179" s="5">
        <v>-40555000000</v>
      </c>
      <c r="E179" s="5">
        <v>-36907000000</v>
      </c>
      <c r="F179" s="5">
        <v>-36866000000</v>
      </c>
      <c r="G179" s="5">
        <v>-13032000000</v>
      </c>
      <c r="I179" s="5">
        <v>-87163000000</v>
      </c>
      <c r="J179" s="5">
        <v>-283858000000</v>
      </c>
      <c r="K179" s="5">
        <v>-198206468800</v>
      </c>
      <c r="L179" s="5">
        <v>-29428319931</v>
      </c>
      <c r="M179" s="5">
        <v>-73118153354</v>
      </c>
      <c r="N179" s="5">
        <v>-91709151038</v>
      </c>
      <c r="O179" s="5">
        <v>-77408858390</v>
      </c>
      <c r="P179" s="5">
        <v>-53261506607</v>
      </c>
      <c r="Q179" s="5">
        <v>-270207101198</v>
      </c>
      <c r="R179" s="5">
        <v>-235370500000</v>
      </c>
      <c r="U179" s="5">
        <v>-111026068536</v>
      </c>
      <c r="V179" s="5">
        <v>-1668156933268</v>
      </c>
      <c r="W179" s="5">
        <v>-230974594746</v>
      </c>
      <c r="X179" s="5">
        <v>-43653117914</v>
      </c>
      <c r="Y179" s="5">
        <v>-367519791181</v>
      </c>
      <c r="Z179" s="5">
        <v>-303205000000</v>
      </c>
    </row>
    <row r="180" spans="3:26" ht="15.5" x14ac:dyDescent="0.35">
      <c r="C180" t="s">
        <v>468</v>
      </c>
      <c r="Q180" s="5">
        <v>5375755440</v>
      </c>
    </row>
    <row r="181" spans="3:26" ht="15.5" x14ac:dyDescent="0.35">
      <c r="C181" t="s">
        <v>1928</v>
      </c>
      <c r="D181" s="5">
        <v>-59000000</v>
      </c>
      <c r="E181" s="5">
        <v>-18000000</v>
      </c>
      <c r="F181" s="5">
        <v>-874000000</v>
      </c>
      <c r="G181" s="5">
        <v>-121000000</v>
      </c>
      <c r="I181" s="5">
        <v>-1108000000</v>
      </c>
      <c r="J181" s="5">
        <v>-9661000000</v>
      </c>
      <c r="K181" s="5">
        <v>-17420260233</v>
      </c>
      <c r="L181" s="5">
        <v>-15088188786</v>
      </c>
      <c r="M181" s="5">
        <v>-1839175886</v>
      </c>
      <c r="N181" s="5">
        <v>-1346789048</v>
      </c>
      <c r="O181" s="5">
        <v>-2604582452</v>
      </c>
      <c r="P181" s="5">
        <v>-2440180593</v>
      </c>
      <c r="Q181" s="5">
        <v>-2621188008</v>
      </c>
      <c r="R181" s="5">
        <v>-2029539875</v>
      </c>
      <c r="S181" s="5">
        <v>-4293938032</v>
      </c>
      <c r="T181" s="5">
        <v>-5557740017</v>
      </c>
      <c r="U181" s="5">
        <v>-4287386975</v>
      </c>
      <c r="V181" s="5">
        <v>-2679739416</v>
      </c>
      <c r="W181" s="5">
        <v>4641415050</v>
      </c>
      <c r="X181" s="5">
        <v>-208623700</v>
      </c>
      <c r="Y181" s="5">
        <v>-159762932</v>
      </c>
      <c r="Z181" s="5">
        <v>-592346159</v>
      </c>
    </row>
    <row r="182" spans="3:26" ht="15.5" x14ac:dyDescent="0.35">
      <c r="C182" t="s">
        <v>1929</v>
      </c>
      <c r="Q182" s="5">
        <v>1568334066750</v>
      </c>
      <c r="R182" s="5">
        <v>267917915000</v>
      </c>
      <c r="S182" s="5">
        <v>933338000000</v>
      </c>
      <c r="T182" s="5">
        <v>674009280000</v>
      </c>
      <c r="V182" s="5">
        <v>1646605941750</v>
      </c>
    </row>
    <row r="183" spans="3:26" ht="15.5" x14ac:dyDescent="0.35">
      <c r="C183" t="s">
        <v>1930</v>
      </c>
      <c r="K183" s="5">
        <v>-498842836847</v>
      </c>
      <c r="L183" s="5">
        <v>-1256524219391</v>
      </c>
      <c r="Q183" s="5">
        <v>-1242487728000</v>
      </c>
      <c r="S183" s="5">
        <v>-32478199210</v>
      </c>
      <c r="T183" s="5">
        <v>-253292400000</v>
      </c>
      <c r="V183" s="5">
        <v>-59838480800</v>
      </c>
    </row>
    <row r="184" spans="3:26" ht="15.5" x14ac:dyDescent="0.35">
      <c r="C184" t="s">
        <v>633</v>
      </c>
      <c r="Q184" s="5">
        <v>-31312999200</v>
      </c>
      <c r="R184" s="5">
        <v>-222344450000</v>
      </c>
      <c r="S184" s="5">
        <v>-23556760000</v>
      </c>
    </row>
    <row r="185" spans="3:26" ht="15.5" x14ac:dyDescent="0.35">
      <c r="C185" t="s">
        <v>1931</v>
      </c>
      <c r="K185" s="5">
        <v>4631497109</v>
      </c>
      <c r="Q185" s="5">
        <v>-46593296592</v>
      </c>
      <c r="S185" s="5">
        <v>-555339840000</v>
      </c>
      <c r="U185" s="5">
        <v>-18507459250</v>
      </c>
    </row>
    <row r="186" spans="3:26" ht="15.5" x14ac:dyDescent="0.35">
      <c r="C186" t="s">
        <v>1932</v>
      </c>
      <c r="M186" s="5">
        <v>122500000</v>
      </c>
      <c r="N186" s="5">
        <v>1012500000</v>
      </c>
      <c r="Q186" s="5">
        <v>13084800000</v>
      </c>
      <c r="R186" s="5">
        <v>37667550000</v>
      </c>
      <c r="S186" s="5">
        <v>5880000000</v>
      </c>
    </row>
    <row r="187" spans="3:26" ht="15.5" x14ac:dyDescent="0.35">
      <c r="C187" t="s">
        <v>912</v>
      </c>
      <c r="S187" s="5">
        <v>15000000</v>
      </c>
    </row>
    <row r="188" spans="3:26" ht="15.5" x14ac:dyDescent="0.35">
      <c r="C188" t="s">
        <v>893</v>
      </c>
      <c r="E188" s="5">
        <v>-5754000000</v>
      </c>
      <c r="I188" s="5">
        <v>-5754000000</v>
      </c>
      <c r="J188" s="5">
        <v>-9600000000</v>
      </c>
      <c r="K188" s="5">
        <v>54951600000</v>
      </c>
      <c r="L188" s="5">
        <v>93080400000</v>
      </c>
      <c r="Q188" s="5">
        <v>16952699223</v>
      </c>
      <c r="W188" s="5">
        <v>21491620500</v>
      </c>
    </row>
    <row r="189" spans="3:26" ht="15.5" x14ac:dyDescent="0.35">
      <c r="C189" t="s">
        <v>1293</v>
      </c>
    </row>
    <row r="190" spans="3:26" ht="15.5" x14ac:dyDescent="0.35">
      <c r="C190" t="s">
        <v>686</v>
      </c>
      <c r="W190" s="5">
        <v>-6397959337</v>
      </c>
    </row>
    <row r="191" spans="3:26" ht="15.5" x14ac:dyDescent="0.35">
      <c r="C191" t="s">
        <v>1098</v>
      </c>
    </row>
    <row r="192" spans="3:26" ht="15.5" x14ac:dyDescent="0.35">
      <c r="C192" t="s">
        <v>961</v>
      </c>
      <c r="E192" s="5">
        <v>-264796000000</v>
      </c>
      <c r="I192" s="5">
        <v>-264796000000</v>
      </c>
    </row>
    <row r="193" spans="2:26" ht="15.5" x14ac:dyDescent="0.35">
      <c r="C193" t="s">
        <v>423</v>
      </c>
      <c r="E193" s="5">
        <v>264796000000</v>
      </c>
      <c r="F193" s="5">
        <v>-34838000000</v>
      </c>
      <c r="G193" s="5">
        <v>-264796000000</v>
      </c>
      <c r="I193" s="5">
        <v>-34838000000</v>
      </c>
      <c r="J193" s="5">
        <v>-158216000000</v>
      </c>
      <c r="K193" s="5">
        <v>-127102080000</v>
      </c>
      <c r="Q193" s="5">
        <v>-13074478512</v>
      </c>
      <c r="S193" s="5">
        <v>-27969892164</v>
      </c>
      <c r="T193" s="5">
        <v>-7038485187</v>
      </c>
      <c r="U193" s="5">
        <v>-26642859892</v>
      </c>
    </row>
    <row r="194" spans="2:26" ht="15.5" x14ac:dyDescent="0.35">
      <c r="C194" t="s">
        <v>215</v>
      </c>
      <c r="D194" s="5">
        <v>1907000000</v>
      </c>
      <c r="E194" s="5">
        <v>-3243000000</v>
      </c>
      <c r="F194" s="5">
        <v>3831000000</v>
      </c>
      <c r="G194" s="5">
        <v>-6020000000</v>
      </c>
      <c r="I194" s="5">
        <v>1153000000</v>
      </c>
      <c r="J194" s="5">
        <v>10657000000</v>
      </c>
      <c r="K194" s="5">
        <v>-2649941987</v>
      </c>
      <c r="L194" s="5">
        <v>6659465966</v>
      </c>
      <c r="M194" s="5">
        <v>1153926573</v>
      </c>
      <c r="N194" s="5">
        <v>2360814701</v>
      </c>
      <c r="O194" s="5">
        <v>-8741390770</v>
      </c>
      <c r="P194" s="5">
        <v>16954494023</v>
      </c>
      <c r="Q194" s="5">
        <v>6907535666</v>
      </c>
      <c r="R194" s="5">
        <v>-8671873792</v>
      </c>
      <c r="S194" s="5">
        <v>39448491969</v>
      </c>
      <c r="T194" s="5">
        <v>11742634089</v>
      </c>
      <c r="U194" s="5">
        <v>336341301</v>
      </c>
      <c r="V194" s="5">
        <v>1715143859</v>
      </c>
      <c r="W194" s="5">
        <v>-11104895053</v>
      </c>
      <c r="X194" s="5">
        <v>-114700521</v>
      </c>
      <c r="Y194" s="5">
        <v>-1744843920</v>
      </c>
      <c r="Z194" s="5">
        <v>5018833067</v>
      </c>
    </row>
    <row r="195" spans="2:26" ht="15.5" x14ac:dyDescent="0.35">
      <c r="C195" t="s">
        <v>213</v>
      </c>
      <c r="D195" s="5">
        <v>226456000000</v>
      </c>
      <c r="E195" s="5">
        <v>327728000000</v>
      </c>
      <c r="F195" s="5">
        <v>366841000000</v>
      </c>
      <c r="G195" s="5">
        <v>336402000000</v>
      </c>
      <c r="I195" s="5">
        <v>1570325000000</v>
      </c>
      <c r="J195" s="5">
        <v>953802000000</v>
      </c>
      <c r="K195" s="5">
        <v>-231440464139</v>
      </c>
      <c r="L195" s="5">
        <v>214655612116</v>
      </c>
      <c r="M195" s="5">
        <v>-66972063778</v>
      </c>
      <c r="N195" s="5">
        <v>173350339296</v>
      </c>
      <c r="O195" s="5">
        <v>126233069424</v>
      </c>
      <c r="P195" s="5">
        <v>-16324121703</v>
      </c>
      <c r="Q195" s="5">
        <v>103333709807</v>
      </c>
      <c r="R195" s="5">
        <v>-34941913912</v>
      </c>
      <c r="S195" s="5">
        <v>232059785928</v>
      </c>
      <c r="T195" s="5">
        <v>-747341787</v>
      </c>
      <c r="U195" s="5">
        <v>353647837714</v>
      </c>
      <c r="V195" s="5">
        <v>114301520188</v>
      </c>
      <c r="W195" s="5">
        <v>46644239579</v>
      </c>
      <c r="X195" s="5">
        <v>36656918522</v>
      </c>
      <c r="Y195" s="5">
        <v>-16386426112</v>
      </c>
      <c r="Z195" s="5">
        <v>-25804886616</v>
      </c>
    </row>
    <row r="196" spans="2:26" ht="15.5" x14ac:dyDescent="0.35">
      <c r="C196" t="s">
        <v>1933</v>
      </c>
      <c r="Z196" s="5">
        <v>-8737161</v>
      </c>
    </row>
    <row r="197" spans="2:26" ht="15.5" x14ac:dyDescent="0.35">
      <c r="C197" t="s">
        <v>214</v>
      </c>
      <c r="D197" s="5">
        <v>3618828000000</v>
      </c>
      <c r="I197" s="5">
        <v>2048503000000</v>
      </c>
      <c r="J197" s="5">
        <v>1094701000000</v>
      </c>
      <c r="K197" s="5">
        <v>1326141917021</v>
      </c>
      <c r="L197" s="5">
        <v>1111486304905</v>
      </c>
      <c r="M197" s="5">
        <v>1178458368683</v>
      </c>
      <c r="N197" s="5">
        <v>1005108029387</v>
      </c>
      <c r="O197" s="5">
        <v>878874959963</v>
      </c>
      <c r="P197" s="5">
        <v>895199081666</v>
      </c>
      <c r="Q197" s="5">
        <v>791865371859</v>
      </c>
      <c r="R197" s="5">
        <v>826807285771</v>
      </c>
      <c r="S197" s="5">
        <v>594747499843</v>
      </c>
      <c r="T197" s="5">
        <v>595494841630</v>
      </c>
      <c r="U197" s="5">
        <v>241847003916</v>
      </c>
      <c r="V197" s="5">
        <v>127545483579</v>
      </c>
      <c r="W197" s="5">
        <v>80530998507</v>
      </c>
      <c r="X197" s="5">
        <v>43874479985</v>
      </c>
      <c r="Y197" s="5">
        <v>60260906097</v>
      </c>
      <c r="Z197" s="5">
        <v>86074529874</v>
      </c>
    </row>
    <row r="198" spans="2:26" ht="15.5" x14ac:dyDescent="0.35">
      <c r="C198" t="s">
        <v>1858</v>
      </c>
      <c r="W198" s="5">
        <v>370245493</v>
      </c>
    </row>
    <row r="199" spans="2:26" ht="15.5" x14ac:dyDescent="0.35">
      <c r="C199" t="s">
        <v>216</v>
      </c>
      <c r="D199" s="5">
        <v>3845284000000</v>
      </c>
      <c r="E199" s="5">
        <v>327728000000</v>
      </c>
      <c r="F199" s="5">
        <v>366841000000</v>
      </c>
      <c r="G199" s="5">
        <v>336402000000</v>
      </c>
      <c r="I199" s="5">
        <v>3618828000000</v>
      </c>
      <c r="J199" s="5">
        <v>2048503000000</v>
      </c>
      <c r="K199" s="5">
        <v>1094701452882</v>
      </c>
      <c r="L199" s="5">
        <v>1326141917021</v>
      </c>
      <c r="M199" s="5">
        <v>1111486304905</v>
      </c>
      <c r="N199" s="5">
        <v>1178458368683</v>
      </c>
      <c r="O199" s="5">
        <v>1005108029387</v>
      </c>
      <c r="P199" s="5">
        <v>878874959963</v>
      </c>
      <c r="Q199" s="5">
        <v>895199081666</v>
      </c>
      <c r="R199" s="5">
        <v>791865371859</v>
      </c>
      <c r="S199" s="5">
        <v>826807285771</v>
      </c>
      <c r="T199" s="5">
        <v>594747499843</v>
      </c>
      <c r="U199" s="5">
        <v>595494841630</v>
      </c>
      <c r="V199" s="5">
        <v>241847003767</v>
      </c>
      <c r="W199" s="5">
        <v>127545483579</v>
      </c>
      <c r="X199" s="5">
        <v>80531398507</v>
      </c>
      <c r="Y199" s="5">
        <v>43874479985</v>
      </c>
      <c r="Z199" s="5">
        <v>60260906097</v>
      </c>
    </row>
    <row r="201" spans="2:26" ht="15.5" x14ac:dyDescent="0.35">
      <c r="B201" t="s">
        <v>217</v>
      </c>
      <c r="C201" t="s">
        <v>11</v>
      </c>
      <c r="D201" s="5">
        <v>20820000000</v>
      </c>
      <c r="E201" s="5">
        <v>20820000000</v>
      </c>
      <c r="F201" s="5">
        <v>20820000000</v>
      </c>
      <c r="G201" s="5">
        <v>20820000000</v>
      </c>
      <c r="I201" s="5">
        <v>20820000000</v>
      </c>
      <c r="J201" s="5">
        <v>20820000000</v>
      </c>
      <c r="K201" s="5">
        <v>20820000000</v>
      </c>
      <c r="L201" s="5">
        <v>20820000000</v>
      </c>
      <c r="M201" s="5">
        <v>20820000000</v>
      </c>
      <c r="N201" s="5">
        <v>20820000000</v>
      </c>
      <c r="O201" s="5">
        <v>20820000000</v>
      </c>
      <c r="P201" s="5">
        <v>20820000000</v>
      </c>
      <c r="Q201" s="5">
        <v>20820000000</v>
      </c>
      <c r="R201" s="5">
        <v>20660000000</v>
      </c>
      <c r="S201" s="5">
        <v>20660000000</v>
      </c>
      <c r="T201" s="5">
        <v>20240000000</v>
      </c>
      <c r="U201" s="5">
        <v>19820000000</v>
      </c>
      <c r="V201" s="5">
        <v>19820000000</v>
      </c>
      <c r="W201" s="5">
        <v>19820000000</v>
      </c>
      <c r="X201" s="5">
        <v>13780000000</v>
      </c>
      <c r="Y201" s="5">
        <v>13780000000</v>
      </c>
      <c r="Z201" s="5">
        <v>13780000000</v>
      </c>
    </row>
    <row r="202" spans="2:26" ht="15.5" x14ac:dyDescent="0.35">
      <c r="C202" t="s">
        <v>218</v>
      </c>
      <c r="D202" s="6">
        <v>2.77</v>
      </c>
      <c r="E202" s="6">
        <v>7.01</v>
      </c>
      <c r="F202" s="6">
        <v>-1.6</v>
      </c>
      <c r="G202" s="6">
        <v>12.84</v>
      </c>
    </row>
    <row r="203" spans="2:26" ht="15.5" x14ac:dyDescent="0.35">
      <c r="C203" t="s">
        <v>219</v>
      </c>
      <c r="D203" s="6">
        <v>62.82</v>
      </c>
      <c r="E203" s="6">
        <v>29.96</v>
      </c>
      <c r="F203" s="6">
        <v>-116.88</v>
      </c>
      <c r="G203" s="6">
        <v>13.86</v>
      </c>
    </row>
    <row r="204" spans="2:26" ht="15.5" x14ac:dyDescent="0.35">
      <c r="C204" t="s">
        <v>72</v>
      </c>
      <c r="D204" s="6">
        <v>3.04</v>
      </c>
      <c r="E204" s="6">
        <v>2.97</v>
      </c>
      <c r="F204" s="6">
        <v>4.1100000000000003</v>
      </c>
      <c r="G204" s="6">
        <v>2.58</v>
      </c>
    </row>
    <row r="205" spans="2:26" ht="15.5" x14ac:dyDescent="0.35">
      <c r="C205" t="s">
        <v>220</v>
      </c>
      <c r="D205" s="5">
        <v>325620000000</v>
      </c>
      <c r="E205" s="5">
        <v>378370000000</v>
      </c>
      <c r="F205" s="5">
        <v>267240000000</v>
      </c>
      <c r="G205" s="5">
        <v>482960000000</v>
      </c>
    </row>
    <row r="206" spans="2:26" ht="15.5" x14ac:dyDescent="0.35">
      <c r="C206" t="s">
        <v>221</v>
      </c>
      <c r="D206" s="6">
        <v>3.8E-3</v>
      </c>
      <c r="E206" s="6">
        <v>9.7000000000000003E-3</v>
      </c>
      <c r="F206" s="6">
        <v>-2.3E-3</v>
      </c>
      <c r="G206" s="6">
        <v>1.8500000000000003E-2</v>
      </c>
    </row>
    <row r="207" spans="2:26" ht="15.5" x14ac:dyDescent="0.35">
      <c r="C207" t="s">
        <v>222</v>
      </c>
      <c r="D207" s="6">
        <v>9.1000000000000004E-3</v>
      </c>
      <c r="E207" s="6">
        <v>2.3300000000000001E-2</v>
      </c>
      <c r="F207" s="6">
        <v>-5.5000000000000005E-3</v>
      </c>
      <c r="G207" s="6">
        <v>4.3799999999999999E-2</v>
      </c>
    </row>
    <row r="208" spans="2:26" ht="15.5" x14ac:dyDescent="0.35">
      <c r="C208" t="s">
        <v>223</v>
      </c>
      <c r="D208" s="6">
        <v>2.0899999999999998E-2</v>
      </c>
      <c r="E208" s="6">
        <v>2.5399999999999999E-2</v>
      </c>
      <c r="F208" s="6">
        <v>1.7299999999999999E-2</v>
      </c>
      <c r="G208" s="6">
        <v>3.49E-2</v>
      </c>
    </row>
    <row r="209" spans="3:7" ht="15.5" x14ac:dyDescent="0.35">
      <c r="C209" t="s">
        <v>224</v>
      </c>
      <c r="D209" s="6">
        <v>2.78</v>
      </c>
      <c r="E209" s="6">
        <v>3.03</v>
      </c>
      <c r="F209" s="6">
        <v>1.88</v>
      </c>
      <c r="G209" s="6">
        <v>4.26</v>
      </c>
    </row>
    <row r="210" spans="3:7" ht="15.5" x14ac:dyDescent="0.35">
      <c r="C210" t="s">
        <v>225</v>
      </c>
      <c r="D210" s="5">
        <v>8308000000000</v>
      </c>
      <c r="E210" s="5">
        <v>8144000000000</v>
      </c>
      <c r="F210" s="5">
        <v>7880000000000</v>
      </c>
      <c r="G210" s="5">
        <v>7871000000000</v>
      </c>
    </row>
    <row r="211" spans="3:7" ht="15.5" x14ac:dyDescent="0.35">
      <c r="C211" t="s">
        <v>226</v>
      </c>
      <c r="D211" s="6">
        <v>0.56999999999999995</v>
      </c>
      <c r="E211" s="6">
        <v>0.7</v>
      </c>
      <c r="F211" s="6">
        <v>0.64</v>
      </c>
      <c r="G211" s="6">
        <v>0.61</v>
      </c>
    </row>
    <row r="212" spans="3:7" ht="15.5" x14ac:dyDescent="0.35">
      <c r="C212" t="s">
        <v>227</v>
      </c>
      <c r="D212" s="6">
        <v>303.55</v>
      </c>
      <c r="E212" s="6">
        <v>300.77</v>
      </c>
      <c r="F212" s="6">
        <v>291.95</v>
      </c>
      <c r="G212" s="6">
        <v>293.45999999999998</v>
      </c>
    </row>
    <row r="213" spans="3:7" ht="15.5" x14ac:dyDescent="0.35">
      <c r="C213" t="s">
        <v>228</v>
      </c>
      <c r="D213" s="6">
        <v>0.56999999999999995</v>
      </c>
      <c r="E213" s="6">
        <v>0.7</v>
      </c>
      <c r="F213" s="6">
        <v>0.64</v>
      </c>
      <c r="G213" s="6">
        <v>0.61</v>
      </c>
    </row>
    <row r="214" spans="3:7" ht="15.5" x14ac:dyDescent="0.35">
      <c r="C214" t="s">
        <v>229</v>
      </c>
      <c r="D214" s="6">
        <v>303.39</v>
      </c>
      <c r="E214" s="6">
        <v>300.60000000000002</v>
      </c>
      <c r="F214" s="6">
        <v>291.87</v>
      </c>
      <c r="G214" s="6">
        <v>293.38</v>
      </c>
    </row>
    <row r="215" spans="3:7" ht="15.5" x14ac:dyDescent="0.35">
      <c r="C215" t="s">
        <v>230</v>
      </c>
      <c r="D215" s="5">
        <v>4000000000</v>
      </c>
      <c r="E215" s="5">
        <v>1000000000</v>
      </c>
      <c r="F215" s="5">
        <v>1000000000</v>
      </c>
      <c r="G215" s="5">
        <v>1000000000</v>
      </c>
    </row>
    <row r="216" spans="3:7" ht="15.5" x14ac:dyDescent="0.35">
      <c r="C216" t="s">
        <v>231</v>
      </c>
      <c r="D216" s="5">
        <v>4453000000000</v>
      </c>
      <c r="E216" s="5">
        <v>4450000000000</v>
      </c>
      <c r="F216" s="5">
        <v>4466000000000</v>
      </c>
      <c r="G216" s="5">
        <v>4414000000000</v>
      </c>
    </row>
    <row r="217" spans="3:7" ht="15.5" x14ac:dyDescent="0.35">
      <c r="C217" t="s">
        <v>232</v>
      </c>
      <c r="D217" s="5">
        <v>6321000000000</v>
      </c>
      <c r="E217" s="5">
        <v>6264000000000</v>
      </c>
      <c r="F217" s="5">
        <v>6080000000000</v>
      </c>
      <c r="G217" s="5">
        <v>6111000000000</v>
      </c>
    </row>
    <row r="218" spans="3:7" ht="15.5" x14ac:dyDescent="0.35">
      <c r="C218" t="s">
        <v>23</v>
      </c>
      <c r="D218" s="5">
        <v>4458000000000</v>
      </c>
      <c r="E218" s="5">
        <v>4451000000000</v>
      </c>
      <c r="F218" s="5">
        <v>4468000000000</v>
      </c>
      <c r="G218" s="5">
        <v>4415000000000</v>
      </c>
    </row>
    <row r="219" spans="3:7" ht="15.5" x14ac:dyDescent="0.35">
      <c r="C219" t="s">
        <v>20</v>
      </c>
      <c r="D219" s="5">
        <v>612000000000</v>
      </c>
      <c r="E219" s="5">
        <v>832000000000</v>
      </c>
      <c r="F219" s="5">
        <v>1177000000000</v>
      </c>
      <c r="G219" s="5">
        <v>1491000000000</v>
      </c>
    </row>
    <row r="220" spans="3:7" ht="15.5" x14ac:dyDescent="0.35">
      <c r="C220" t="s">
        <v>233</v>
      </c>
      <c r="D220" s="5">
        <v>9855000000000</v>
      </c>
      <c r="E220" s="5">
        <v>9686000000000</v>
      </c>
      <c r="F220" s="5">
        <v>9417000000000</v>
      </c>
      <c r="G220" s="5">
        <v>9347000000000</v>
      </c>
    </row>
    <row r="221" spans="3:7" ht="15.5" x14ac:dyDescent="0.35">
      <c r="C221" t="s">
        <v>234</v>
      </c>
      <c r="D221" s="5">
        <v>416000000000</v>
      </c>
      <c r="E221" s="5">
        <v>707000000000</v>
      </c>
      <c r="F221" s="5">
        <v>514000000000</v>
      </c>
      <c r="G221" s="5">
        <v>488000000000</v>
      </c>
    </row>
    <row r="222" spans="3:7" ht="15.5" x14ac:dyDescent="0.35">
      <c r="C222" t="s">
        <v>235</v>
      </c>
      <c r="D222" s="5">
        <v>-156000000000</v>
      </c>
      <c r="E222" s="5">
        <v>-373000000000</v>
      </c>
      <c r="F222" s="5">
        <v>-87000000000</v>
      </c>
      <c r="G222" s="5">
        <v>-67000000000</v>
      </c>
    </row>
    <row r="223" spans="3:7" ht="15.5" x14ac:dyDescent="0.35">
      <c r="C223" t="s">
        <v>12</v>
      </c>
      <c r="D223" s="5">
        <v>260000000000</v>
      </c>
      <c r="E223" s="5">
        <v>334000000000</v>
      </c>
      <c r="F223" s="5">
        <v>427000000000</v>
      </c>
      <c r="G223" s="5">
        <v>421000000000</v>
      </c>
    </row>
    <row r="224" spans="3:7" ht="15.5" x14ac:dyDescent="0.35">
      <c r="C224" t="s">
        <v>15</v>
      </c>
      <c r="D224" s="6">
        <v>12.47</v>
      </c>
      <c r="E224" s="6">
        <v>16.05</v>
      </c>
      <c r="F224" s="6">
        <v>20.52</v>
      </c>
      <c r="G224" s="6">
        <v>20.2</v>
      </c>
    </row>
    <row r="225" spans="3:26" ht="15.5" x14ac:dyDescent="0.35">
      <c r="C225" t="s">
        <v>57</v>
      </c>
      <c r="I225" s="6">
        <v>20.32</v>
      </c>
      <c r="J225" s="6">
        <v>17.45</v>
      </c>
      <c r="K225" s="6">
        <v>14.67</v>
      </c>
      <c r="L225" s="6">
        <v>-3.07</v>
      </c>
      <c r="M225" s="6">
        <v>-0.25</v>
      </c>
      <c r="N225" s="6">
        <v>-2.2999999999999998</v>
      </c>
      <c r="O225" s="6">
        <v>5.71</v>
      </c>
      <c r="P225" s="6">
        <v>1.97</v>
      </c>
      <c r="Q225" s="6">
        <v>4.08</v>
      </c>
      <c r="R225" s="6">
        <v>21.13</v>
      </c>
      <c r="S225" s="6">
        <v>16.39</v>
      </c>
      <c r="T225" s="6">
        <v>19.82</v>
      </c>
      <c r="U225" s="6">
        <v>5.09</v>
      </c>
      <c r="V225" s="6">
        <v>19.18</v>
      </c>
      <c r="W225" s="6">
        <v>16.46</v>
      </c>
      <c r="X225" s="6">
        <v>4.51</v>
      </c>
      <c r="Y225" s="6">
        <v>1.19</v>
      </c>
      <c r="Z225" s="6">
        <v>-4.53</v>
      </c>
    </row>
    <row r="226" spans="3:26" ht="15.5" x14ac:dyDescent="0.35">
      <c r="C226" t="s">
        <v>71</v>
      </c>
      <c r="I226" s="6">
        <v>10.33</v>
      </c>
      <c r="J226" s="6">
        <v>10.66</v>
      </c>
      <c r="K226" s="6">
        <v>9.1300000000000008</v>
      </c>
      <c r="L226" s="6">
        <v>-47.56</v>
      </c>
      <c r="M226" s="5">
        <v>-664</v>
      </c>
      <c r="N226" s="6">
        <v>-93.04</v>
      </c>
      <c r="O226" s="6">
        <v>51.14</v>
      </c>
      <c r="P226" s="6">
        <v>140.1</v>
      </c>
      <c r="Q226" s="6">
        <v>70.099999999999994</v>
      </c>
      <c r="R226" s="6">
        <v>13.82</v>
      </c>
      <c r="S226" s="6">
        <v>15.07</v>
      </c>
      <c r="T226" s="6">
        <v>14.88</v>
      </c>
      <c r="U226" s="6">
        <v>37.92</v>
      </c>
      <c r="V226" s="6">
        <v>10.38</v>
      </c>
      <c r="W226" s="6">
        <v>11.54</v>
      </c>
      <c r="X226" s="6">
        <v>30.38</v>
      </c>
      <c r="Y226" s="6">
        <v>114.29</v>
      </c>
      <c r="Z226" s="6">
        <v>-12.8</v>
      </c>
    </row>
    <row r="227" spans="3:26" ht="15.5" x14ac:dyDescent="0.35">
      <c r="C227" t="s">
        <v>74</v>
      </c>
      <c r="I227" s="6">
        <v>0.85</v>
      </c>
      <c r="J227" s="6">
        <v>0.84</v>
      </c>
      <c r="K227" s="6">
        <v>0.85</v>
      </c>
      <c r="L227" s="6">
        <v>1.1200000000000001</v>
      </c>
      <c r="M227" s="6">
        <v>1.39</v>
      </c>
      <c r="N227" s="6">
        <v>1.86</v>
      </c>
      <c r="O227" s="6">
        <v>2.7</v>
      </c>
      <c r="P227" s="6">
        <v>2.12</v>
      </c>
      <c r="Q227" s="6">
        <v>1.99</v>
      </c>
      <c r="R227" s="6">
        <v>2.06</v>
      </c>
      <c r="S227" s="6">
        <v>1.63</v>
      </c>
      <c r="T227" s="6">
        <v>2.13</v>
      </c>
      <c r="U227" s="6">
        <v>1.4</v>
      </c>
      <c r="V227" s="6">
        <v>2.82</v>
      </c>
      <c r="W227" s="6">
        <v>3.28</v>
      </c>
      <c r="X227" s="6">
        <v>3.16</v>
      </c>
      <c r="Y227" s="6">
        <v>4.7699999999999996</v>
      </c>
      <c r="Z227" s="6">
        <v>1.73</v>
      </c>
    </row>
    <row r="228" spans="3:26" ht="15.5" x14ac:dyDescent="0.35">
      <c r="C228" t="s">
        <v>236</v>
      </c>
      <c r="I228" s="5">
        <v>1570060000000</v>
      </c>
      <c r="J228" s="5">
        <v>1505370000000</v>
      </c>
      <c r="K228" s="5">
        <v>1165930000000</v>
      </c>
      <c r="L228" s="5">
        <v>1045770000000</v>
      </c>
      <c r="M228" s="5">
        <v>745760000000</v>
      </c>
      <c r="N228" s="5">
        <v>661420000000</v>
      </c>
      <c r="O228" s="5">
        <v>465710000000</v>
      </c>
      <c r="P228" s="5">
        <v>801370000000</v>
      </c>
    </row>
    <row r="229" spans="3:26" ht="15.5" x14ac:dyDescent="0.35">
      <c r="C229" t="s">
        <v>237</v>
      </c>
      <c r="I229" s="6">
        <v>2.81E-2</v>
      </c>
      <c r="J229" s="6">
        <v>2.5899999999999999E-2</v>
      </c>
      <c r="K229" s="6">
        <v>2.3599999999999999E-2</v>
      </c>
      <c r="L229" s="6">
        <v>-4.8999999999999998E-3</v>
      </c>
      <c r="M229" s="6">
        <v>-4.0000000000000002E-4</v>
      </c>
      <c r="N229" s="6">
        <v>-3.9000000000000003E-3</v>
      </c>
      <c r="O229" s="6">
        <v>9.7999999999999997E-3</v>
      </c>
      <c r="P229" s="6">
        <v>3.4999999999999996E-3</v>
      </c>
      <c r="Q229" s="6">
        <v>7.4999999999999997E-3</v>
      </c>
      <c r="R229" s="6">
        <v>4.07E-2</v>
      </c>
      <c r="S229" s="6">
        <v>3.4799999999999998E-2</v>
      </c>
      <c r="T229" s="6">
        <v>4.7100000000000003E-2</v>
      </c>
      <c r="U229" s="6">
        <v>1.2199999999999999E-2</v>
      </c>
      <c r="V229" s="6">
        <v>5.3699999999999998E-2</v>
      </c>
      <c r="W229" s="6">
        <v>5.8299999999999998E-2</v>
      </c>
      <c r="X229" s="6">
        <v>1.8600000000000002E-2</v>
      </c>
      <c r="Y229" s="6">
        <v>5.1000000000000004E-3</v>
      </c>
      <c r="Z229" s="6">
        <v>-2.1099999999999997E-2</v>
      </c>
    </row>
    <row r="230" spans="3:26" ht="15.5" x14ac:dyDescent="0.35">
      <c r="C230" t="s">
        <v>238</v>
      </c>
      <c r="I230" s="6">
        <v>6.7599999999999993E-2</v>
      </c>
      <c r="J230" s="6">
        <v>6.2300000000000001E-2</v>
      </c>
      <c r="K230" s="6">
        <v>5.5899999999999998E-2</v>
      </c>
      <c r="L230" s="6">
        <v>-1.23E-2</v>
      </c>
      <c r="M230" s="6">
        <v>-1E-3</v>
      </c>
      <c r="N230" s="6">
        <v>-9.1000000000000004E-3</v>
      </c>
      <c r="O230" s="6">
        <v>2.2099999999999998E-2</v>
      </c>
      <c r="P230" s="6">
        <v>7.8000000000000005E-3</v>
      </c>
      <c r="Q230" s="6">
        <v>1.6399999999999998E-2</v>
      </c>
      <c r="R230" s="6">
        <v>8.539999999999999E-2</v>
      </c>
      <c r="S230" s="6">
        <v>7.2300000000000003E-2</v>
      </c>
      <c r="T230" s="6">
        <v>9.1799999999999993E-2</v>
      </c>
      <c r="U230" s="6">
        <v>2.5499999999999998E-2</v>
      </c>
      <c r="V230" s="6">
        <v>9.7899999999999987E-2</v>
      </c>
      <c r="W230" s="6">
        <v>9.3100000000000002E-2</v>
      </c>
      <c r="X230" s="6">
        <v>3.7200000000000004E-2</v>
      </c>
      <c r="Y230" s="6">
        <v>1.0200000000000001E-2</v>
      </c>
      <c r="Z230" s="6">
        <v>-3.9300000000000002E-2</v>
      </c>
    </row>
    <row r="231" spans="3:26" ht="15.5" x14ac:dyDescent="0.35">
      <c r="C231" t="s">
        <v>239</v>
      </c>
      <c r="I231" s="6">
        <v>0.1104</v>
      </c>
      <c r="J231" s="6">
        <v>0.11220000000000001</v>
      </c>
      <c r="K231" s="6">
        <v>8.6699999999999999E-2</v>
      </c>
      <c r="L231" s="6">
        <v>7.980000000000001E-2</v>
      </c>
      <c r="M231" s="6">
        <v>5.3699999999999998E-2</v>
      </c>
      <c r="N231" s="6">
        <v>4.58E-2</v>
      </c>
      <c r="O231" s="6">
        <v>2.7799999999999998E-2</v>
      </c>
      <c r="P231" s="6">
        <v>6.1100000000000002E-2</v>
      </c>
      <c r="Q231" s="6">
        <v>6.1699999999999998E-2</v>
      </c>
      <c r="R231" s="6">
        <v>8.1300000000000011E-2</v>
      </c>
      <c r="S231" s="6">
        <v>0.1125</v>
      </c>
      <c r="T231" s="6">
        <v>0.12689999999999999</v>
      </c>
      <c r="U231" s="6">
        <v>0.13830000000000001</v>
      </c>
      <c r="V231" s="6">
        <v>0.13250000000000001</v>
      </c>
      <c r="W231" s="6">
        <v>0.16010000000000002</v>
      </c>
      <c r="X231" s="6">
        <v>4.0099999999999997E-2</v>
      </c>
      <c r="Y231" s="6">
        <v>2.8500000000000001E-2</v>
      </c>
      <c r="Z231" s="6">
        <v>0.13100000000000001</v>
      </c>
    </row>
    <row r="232" spans="3:26" ht="15.5" x14ac:dyDescent="0.35">
      <c r="C232" t="s">
        <v>240</v>
      </c>
      <c r="I232" s="6">
        <v>3.29</v>
      </c>
      <c r="J232" s="6">
        <v>3.44</v>
      </c>
      <c r="K232" s="6">
        <v>2.5299999999999998</v>
      </c>
      <c r="L232" s="6">
        <v>1.71</v>
      </c>
      <c r="M232" s="6">
        <v>1.25</v>
      </c>
      <c r="N232" s="6">
        <v>1.06</v>
      </c>
      <c r="O232" s="6">
        <v>0.7</v>
      </c>
      <c r="P232" s="6">
        <v>1.65</v>
      </c>
      <c r="Q232" s="6">
        <v>1.41</v>
      </c>
      <c r="R232" s="6">
        <v>2.23</v>
      </c>
      <c r="S232" s="6">
        <v>1.28</v>
      </c>
      <c r="T232" s="6">
        <v>2.2000000000000002</v>
      </c>
      <c r="U232" s="6">
        <v>1.24</v>
      </c>
      <c r="V232" s="5">
        <v>3</v>
      </c>
      <c r="W232" s="6">
        <v>4.93</v>
      </c>
      <c r="X232" s="6">
        <v>0.89</v>
      </c>
      <c r="Y232" s="6">
        <v>0.41</v>
      </c>
      <c r="Z232" s="6">
        <v>1.1299999999999999</v>
      </c>
    </row>
    <row r="233" spans="3:26" ht="15.5" x14ac:dyDescent="0.35">
      <c r="C233" t="s">
        <v>68</v>
      </c>
      <c r="I233" s="6">
        <v>0.7</v>
      </c>
      <c r="J233" s="6">
        <v>0.66</v>
      </c>
      <c r="K233" s="6">
        <v>0.51</v>
      </c>
      <c r="L233" s="6">
        <v>0.59</v>
      </c>
      <c r="M233" s="6">
        <v>0.66</v>
      </c>
      <c r="N233" s="6">
        <v>0.85</v>
      </c>
      <c r="O233" s="6">
        <v>1.1299999999999999</v>
      </c>
      <c r="P233" s="6">
        <v>1.0900000000000001</v>
      </c>
      <c r="Q233" s="6">
        <v>1.1499999999999999</v>
      </c>
      <c r="R233" s="6">
        <v>1.18</v>
      </c>
      <c r="S233" s="6">
        <v>1.0900000000000001</v>
      </c>
      <c r="T233" s="6">
        <v>1.37</v>
      </c>
      <c r="U233" s="6">
        <v>0.97</v>
      </c>
      <c r="V233" s="6">
        <v>1.02</v>
      </c>
      <c r="W233" s="6">
        <v>1.08</v>
      </c>
      <c r="X233" s="6">
        <v>1.1299999999999999</v>
      </c>
      <c r="Y233" s="6">
        <v>1.17</v>
      </c>
      <c r="Z233" s="6">
        <v>0.5</v>
      </c>
    </row>
    <row r="234" spans="3:26" ht="15.5" x14ac:dyDescent="0.35">
      <c r="C234" t="s">
        <v>65</v>
      </c>
      <c r="I234" s="6">
        <v>300.77</v>
      </c>
      <c r="J234" s="6">
        <v>280.02999999999997</v>
      </c>
      <c r="K234" s="6">
        <v>262.52</v>
      </c>
      <c r="L234" s="6">
        <v>249.32</v>
      </c>
      <c r="M234" s="6">
        <v>252.43</v>
      </c>
      <c r="N234" s="6">
        <v>251.53</v>
      </c>
      <c r="O234" s="6">
        <v>257.99</v>
      </c>
      <c r="P234" s="6">
        <v>252.59</v>
      </c>
      <c r="Q234" s="6">
        <v>248.31</v>
      </c>
      <c r="R234" s="6">
        <v>247.49</v>
      </c>
      <c r="S234" s="6">
        <v>226.71</v>
      </c>
      <c r="T234" s="6">
        <v>215.83</v>
      </c>
      <c r="U234" s="6">
        <v>199.92</v>
      </c>
      <c r="V234" s="6">
        <v>195.91</v>
      </c>
      <c r="W234" s="6">
        <v>176.7</v>
      </c>
      <c r="X234" s="6">
        <v>121.08</v>
      </c>
      <c r="Y234" s="6">
        <v>116.57</v>
      </c>
      <c r="Z234" s="6">
        <v>115.38</v>
      </c>
    </row>
    <row r="235" spans="3:26" ht="15.5" x14ac:dyDescent="0.35">
      <c r="C235" t="s">
        <v>241</v>
      </c>
      <c r="I235" s="6">
        <v>0.7</v>
      </c>
      <c r="J235" s="6">
        <v>0.66</v>
      </c>
      <c r="K235" s="6">
        <v>0.51</v>
      </c>
      <c r="L235" s="6">
        <v>0.59</v>
      </c>
      <c r="M235" s="6">
        <v>0.66</v>
      </c>
      <c r="N235" s="6">
        <v>0.85</v>
      </c>
      <c r="O235" s="6">
        <v>1.1299999999999999</v>
      </c>
      <c r="P235" s="6">
        <v>1.0900000000000001</v>
      </c>
      <c r="Q235" s="6">
        <v>1.1499999999999999</v>
      </c>
      <c r="R235" s="6">
        <v>1.18</v>
      </c>
      <c r="S235" s="6">
        <v>1.0900000000000001</v>
      </c>
      <c r="T235" s="6">
        <v>1.37</v>
      </c>
      <c r="U235" s="6">
        <v>0.99</v>
      </c>
      <c r="V235" s="6">
        <v>1.02</v>
      </c>
      <c r="W235" s="6">
        <v>1.08</v>
      </c>
      <c r="X235" s="6">
        <v>1.1399999999999999</v>
      </c>
      <c r="Y235" s="6">
        <v>1.18</v>
      </c>
      <c r="Z235" s="6">
        <v>0.51</v>
      </c>
    </row>
    <row r="236" spans="3:26" ht="15.5" x14ac:dyDescent="0.35">
      <c r="C236" t="s">
        <v>242</v>
      </c>
      <c r="I236" s="6">
        <v>300.60000000000002</v>
      </c>
      <c r="J236" s="6">
        <v>279.93</v>
      </c>
      <c r="K236" s="6">
        <v>262.45999999999998</v>
      </c>
      <c r="L236" s="6">
        <v>249.21</v>
      </c>
      <c r="M236" s="6">
        <v>252.23</v>
      </c>
      <c r="N236" s="6">
        <v>251.23</v>
      </c>
      <c r="O236" s="6">
        <v>257.8</v>
      </c>
      <c r="P236" s="6">
        <v>252.59</v>
      </c>
      <c r="Q236" s="6">
        <v>248.31</v>
      </c>
      <c r="R236" s="6">
        <v>247.49</v>
      </c>
      <c r="S236" s="6">
        <v>226.71</v>
      </c>
      <c r="T236" s="6">
        <v>215.83</v>
      </c>
      <c r="U236" s="6">
        <v>194.77</v>
      </c>
      <c r="V236" s="6">
        <v>195.49</v>
      </c>
      <c r="W236" s="6">
        <v>176.28</v>
      </c>
      <c r="X236" s="6">
        <v>120.48</v>
      </c>
      <c r="Y236" s="6">
        <v>115.59</v>
      </c>
      <c r="Z236" s="6">
        <v>114.02</v>
      </c>
    </row>
    <row r="237" spans="3:26" ht="15.5" x14ac:dyDescent="0.35">
      <c r="C237" t="s">
        <v>243</v>
      </c>
      <c r="I237" s="5">
        <v>1000000000</v>
      </c>
      <c r="J237" s="5">
        <v>1000000000</v>
      </c>
      <c r="K237" s="5">
        <v>9000000000</v>
      </c>
      <c r="L237" s="5">
        <v>526000000000</v>
      </c>
      <c r="M237" s="5">
        <v>15000000000</v>
      </c>
      <c r="N237" s="5">
        <v>36000000000</v>
      </c>
      <c r="O237" s="5">
        <v>65000000000</v>
      </c>
      <c r="P237" s="5">
        <v>97000000000</v>
      </c>
      <c r="Q237" s="5">
        <v>91000000000</v>
      </c>
      <c r="R237" s="5">
        <v>1000000000</v>
      </c>
      <c r="S237" s="5">
        <v>92000000000</v>
      </c>
      <c r="T237" s="5">
        <v>129000000000</v>
      </c>
      <c r="U237" s="5">
        <v>424000000000</v>
      </c>
      <c r="V237" s="5">
        <v>248000000000</v>
      </c>
      <c r="W237" s="5">
        <v>1497000000000</v>
      </c>
      <c r="X237" s="5">
        <v>1259000000000</v>
      </c>
      <c r="Y237" s="5">
        <v>1320000000000</v>
      </c>
      <c r="Z237" s="5">
        <v>1105000000000</v>
      </c>
    </row>
    <row r="238" spans="3:26" ht="15.5" x14ac:dyDescent="0.35">
      <c r="C238" t="s">
        <v>244</v>
      </c>
      <c r="I238" s="5">
        <v>4450000000000</v>
      </c>
      <c r="J238" s="5">
        <v>4049000000000</v>
      </c>
      <c r="K238" s="5">
        <v>4147000000000</v>
      </c>
      <c r="L238" s="5">
        <v>4291000000000</v>
      </c>
      <c r="M238" s="5">
        <v>4258000000000</v>
      </c>
      <c r="N238" s="5">
        <v>4158000000000</v>
      </c>
      <c r="O238" s="5">
        <v>4064000000000</v>
      </c>
      <c r="P238" s="5">
        <v>4206000000000</v>
      </c>
      <c r="Q238" s="5">
        <v>3908000000000</v>
      </c>
      <c r="R238" s="5">
        <v>3545000000000</v>
      </c>
      <c r="S238" s="5">
        <v>3418000000000</v>
      </c>
      <c r="T238" s="5">
        <v>2576000000000</v>
      </c>
      <c r="U238" s="5">
        <v>2148000000000</v>
      </c>
      <c r="V238" s="5">
        <v>1798000000000</v>
      </c>
    </row>
    <row r="239" spans="3:26" ht="15.5" x14ac:dyDescent="0.35">
      <c r="C239" t="s">
        <v>25</v>
      </c>
      <c r="I239" s="5">
        <v>4451000000000</v>
      </c>
      <c r="J239" s="5">
        <v>4050000000000</v>
      </c>
      <c r="K239" s="5">
        <v>4156000000000</v>
      </c>
      <c r="L239" s="5">
        <v>4817000000000</v>
      </c>
      <c r="M239" s="5">
        <v>4273000000000</v>
      </c>
      <c r="N239" s="5">
        <v>4194000000000</v>
      </c>
      <c r="O239" s="5">
        <v>4129000000000</v>
      </c>
      <c r="P239" s="5">
        <v>4303000000000</v>
      </c>
      <c r="Q239" s="5">
        <v>3998000000000</v>
      </c>
      <c r="R239" s="5">
        <v>206000000000</v>
      </c>
      <c r="S239" s="5">
        <v>3510000000000</v>
      </c>
      <c r="T239" s="5">
        <v>2705000000000</v>
      </c>
      <c r="U239" s="5">
        <v>2232000000000</v>
      </c>
      <c r="V239" s="5">
        <v>2046000000000</v>
      </c>
      <c r="W239" s="5">
        <v>1497000000000</v>
      </c>
      <c r="X239" s="5">
        <v>1259000000000</v>
      </c>
      <c r="Y239" s="5">
        <v>1320000000000</v>
      </c>
      <c r="Z239" s="5">
        <v>1105000000000</v>
      </c>
    </row>
    <row r="240" spans="3:26" ht="15.5" x14ac:dyDescent="0.35">
      <c r="C240" t="s">
        <v>22</v>
      </c>
      <c r="I240" s="5">
        <v>832000000000</v>
      </c>
      <c r="J240" s="5">
        <v>2001000000000</v>
      </c>
      <c r="K240" s="5">
        <v>3061000000000</v>
      </c>
      <c r="L240" s="5">
        <v>3491000000000</v>
      </c>
      <c r="M240" s="5">
        <v>3162000000000</v>
      </c>
      <c r="N240" s="5">
        <v>3015000000000</v>
      </c>
      <c r="O240" s="5">
        <v>3124000000000</v>
      </c>
      <c r="P240" s="5">
        <v>3424000000000</v>
      </c>
      <c r="Q240" s="5">
        <v>3103000000000</v>
      </c>
      <c r="R240" s="5">
        <v>2754000000000</v>
      </c>
      <c r="S240" s="5">
        <v>2683000000000</v>
      </c>
      <c r="T240" s="5">
        <v>2110000000000</v>
      </c>
      <c r="U240" s="5">
        <v>1977000000000</v>
      </c>
      <c r="V240" s="5">
        <v>1805000000000</v>
      </c>
      <c r="W240" s="5">
        <v>1369000000000</v>
      </c>
      <c r="X240" s="5">
        <v>1178000000000</v>
      </c>
      <c r="Y240" s="5">
        <v>1277000000000</v>
      </c>
      <c r="Z240" s="5">
        <v>1045000000000</v>
      </c>
    </row>
    <row r="241" spans="2:26" ht="15.5" x14ac:dyDescent="0.35">
      <c r="C241" t="s">
        <v>245</v>
      </c>
      <c r="I241" s="5">
        <v>9686000000000</v>
      </c>
      <c r="J241" s="5">
        <v>8543000000000</v>
      </c>
      <c r="K241" s="5">
        <v>7302000000000</v>
      </c>
      <c r="L241" s="5">
        <v>6979000000000</v>
      </c>
      <c r="M241" s="5">
        <v>7319000000000</v>
      </c>
      <c r="N241" s="5">
        <v>7141000000000</v>
      </c>
      <c r="O241" s="5">
        <v>7145000000000</v>
      </c>
      <c r="P241" s="5">
        <v>7038000000000</v>
      </c>
      <c r="Q241" s="5">
        <v>6610000000000</v>
      </c>
      <c r="R241" s="5">
        <v>6301000000000</v>
      </c>
      <c r="S241" s="5">
        <v>5598000000000</v>
      </c>
      <c r="T241" s="5">
        <v>4130000000000</v>
      </c>
      <c r="U241" s="5">
        <v>3273000000000</v>
      </c>
      <c r="V241" s="5">
        <v>3203000000000</v>
      </c>
      <c r="W241" s="5">
        <v>1660000000000</v>
      </c>
      <c r="X241" s="5">
        <v>371000000000</v>
      </c>
      <c r="Y241" s="5">
        <v>909000000000</v>
      </c>
      <c r="Z241" s="5">
        <v>1174000000000</v>
      </c>
    </row>
    <row r="242" spans="2:26" ht="15.5" x14ac:dyDescent="0.35">
      <c r="C242" t="s">
        <v>246</v>
      </c>
      <c r="I242" s="5">
        <v>2402000000000</v>
      </c>
      <c r="J242" s="5">
        <v>1870000000000</v>
      </c>
      <c r="K242" s="5">
        <v>564000000000</v>
      </c>
      <c r="L242" s="5">
        <v>628000000000</v>
      </c>
      <c r="M242" s="5">
        <v>335000000000</v>
      </c>
      <c r="N242" s="5">
        <v>447000000000</v>
      </c>
      <c r="O242" s="5">
        <v>371000000000</v>
      </c>
      <c r="P242" s="5">
        <v>133000000000</v>
      </c>
      <c r="Q242" s="5">
        <v>630000000000</v>
      </c>
      <c r="R242" s="5">
        <v>544000000000</v>
      </c>
      <c r="S242" s="5">
        <v>339000000000</v>
      </c>
      <c r="T242" s="5">
        <v>291000000000</v>
      </c>
      <c r="U242" s="5">
        <v>945000000000</v>
      </c>
      <c r="V242" s="5">
        <v>655000000000</v>
      </c>
      <c r="W242" s="5">
        <v>462000000000</v>
      </c>
      <c r="X242" s="5">
        <v>101000000000</v>
      </c>
      <c r="Y242" s="5">
        <v>-33000000000</v>
      </c>
      <c r="Z242" s="5">
        <v>133000000000</v>
      </c>
    </row>
    <row r="243" spans="2:26" ht="15.5" x14ac:dyDescent="0.35">
      <c r="C243" t="s">
        <v>247</v>
      </c>
      <c r="I243" s="5">
        <v>-702000000000</v>
      </c>
      <c r="J243" s="5">
        <v>-517000000000</v>
      </c>
      <c r="K243" s="5">
        <v>-414000000000</v>
      </c>
      <c r="L243" s="5">
        <v>-389000000000</v>
      </c>
      <c r="M243" s="5">
        <v>-249000000000</v>
      </c>
      <c r="N243" s="5">
        <v>-175000000000</v>
      </c>
      <c r="O243" s="5">
        <v>-207000000000</v>
      </c>
      <c r="P243" s="5">
        <v>-159000000000</v>
      </c>
      <c r="Q243" s="5">
        <v>-845000000000</v>
      </c>
      <c r="R243" s="5">
        <v>-752000000000</v>
      </c>
      <c r="S243" s="5">
        <v>-579000000000</v>
      </c>
      <c r="T243" s="5">
        <v>-476000000000</v>
      </c>
      <c r="U243" s="5">
        <v>-778000000000</v>
      </c>
      <c r="V243" s="5">
        <v>-895000000000</v>
      </c>
      <c r="W243" s="5">
        <v>-561000000000</v>
      </c>
      <c r="X243" s="5">
        <v>-148000000000</v>
      </c>
      <c r="Y243" s="5">
        <v>-242000000000</v>
      </c>
      <c r="Z243" s="5">
        <v>-480000000000</v>
      </c>
    </row>
    <row r="244" spans="2:26" ht="15.5" x14ac:dyDescent="0.35">
      <c r="C244" t="s">
        <v>14</v>
      </c>
      <c r="I244" s="5">
        <v>1700000000000</v>
      </c>
      <c r="J244" s="5">
        <v>1353000000000</v>
      </c>
      <c r="K244" s="5">
        <v>150000000000</v>
      </c>
      <c r="L244" s="5">
        <v>239000000000</v>
      </c>
      <c r="M244" s="5">
        <v>85000000000</v>
      </c>
      <c r="N244" s="5">
        <v>272000000000</v>
      </c>
      <c r="O244" s="5">
        <v>165000000000</v>
      </c>
      <c r="P244" s="5">
        <v>-26000000000</v>
      </c>
      <c r="Q244" s="5">
        <v>-215000000000</v>
      </c>
      <c r="R244" s="5">
        <v>-208000000000</v>
      </c>
      <c r="S244" s="5">
        <v>-240000000000</v>
      </c>
      <c r="T244" s="5">
        <v>-185000000000</v>
      </c>
      <c r="U244" s="5">
        <v>167000000000</v>
      </c>
      <c r="V244" s="5">
        <v>-240000000000</v>
      </c>
      <c r="W244" s="5">
        <v>-99000000000</v>
      </c>
      <c r="X244" s="5">
        <v>-47000000000</v>
      </c>
      <c r="Y244" s="5">
        <v>-276000000000</v>
      </c>
      <c r="Z244" s="5">
        <v>-346000000000</v>
      </c>
    </row>
    <row r="245" spans="2:26" ht="15.5" x14ac:dyDescent="0.35">
      <c r="C245" t="s">
        <v>16</v>
      </c>
      <c r="I245" s="6">
        <v>81.64</v>
      </c>
      <c r="J245" s="6">
        <v>64.989999999999995</v>
      </c>
      <c r="K245" s="6">
        <v>7.23</v>
      </c>
      <c r="L245" s="6">
        <v>11.48</v>
      </c>
      <c r="M245" s="6">
        <v>4.0999999999999996</v>
      </c>
      <c r="N245" s="6">
        <v>13.07</v>
      </c>
      <c r="O245" s="6">
        <v>7.9</v>
      </c>
      <c r="P245" s="6">
        <v>-1.25</v>
      </c>
      <c r="Q245" s="6">
        <v>-10.32</v>
      </c>
      <c r="R245" s="6">
        <v>-10.08</v>
      </c>
      <c r="S245" s="6">
        <v>-11.64</v>
      </c>
      <c r="T245" s="6">
        <v>-9.14</v>
      </c>
      <c r="U245" s="6">
        <v>8.4499999999999993</v>
      </c>
      <c r="V245" s="6">
        <v>-12.14</v>
      </c>
      <c r="W245" s="6">
        <v>-5.0199999999999996</v>
      </c>
      <c r="X245" s="6">
        <v>-3.42</v>
      </c>
      <c r="Y245" s="5">
        <v>-20</v>
      </c>
      <c r="Z245" s="6">
        <v>-25.13</v>
      </c>
    </row>
    <row r="247" spans="2:26" ht="15.5" x14ac:dyDescent="0.35">
      <c r="B247" t="s">
        <v>248</v>
      </c>
      <c r="C247" t="s">
        <v>249</v>
      </c>
      <c r="D247" s="5">
        <v>58000000000</v>
      </c>
      <c r="E247" s="5">
        <v>146000000000</v>
      </c>
      <c r="F247" s="5">
        <v>-33000000000</v>
      </c>
      <c r="G247" s="5">
        <v>267000000000</v>
      </c>
      <c r="H247" s="5">
        <v>231000000000</v>
      </c>
      <c r="I247" s="5">
        <v>423000000000</v>
      </c>
      <c r="J247" s="5">
        <v>363000000000</v>
      </c>
      <c r="K247" s="5">
        <v>306000000000</v>
      </c>
      <c r="L247" s="5">
        <v>-64000000000</v>
      </c>
      <c r="M247" s="5">
        <v>-5000000000</v>
      </c>
      <c r="N247" s="5">
        <v>-48000000000</v>
      </c>
      <c r="O247" s="5">
        <v>119000000000</v>
      </c>
      <c r="P247" s="5">
        <v>41000000000</v>
      </c>
      <c r="Q247" s="5">
        <v>85000000000</v>
      </c>
    </row>
    <row r="248" spans="2:26" ht="15.5" x14ac:dyDescent="0.35">
      <c r="C248" t="s">
        <v>250</v>
      </c>
      <c r="H248" s="5">
        <v>438000000000</v>
      </c>
      <c r="I248" s="5">
        <v>423000000000</v>
      </c>
      <c r="J248" s="5">
        <v>363000000000</v>
      </c>
      <c r="K248" s="5">
        <v>306000000000</v>
      </c>
      <c r="L248" s="5">
        <v>-64000000000</v>
      </c>
      <c r="M248" s="5">
        <v>-5000000000</v>
      </c>
      <c r="N248" s="5">
        <v>-48000000000</v>
      </c>
      <c r="O248" s="5">
        <v>119000000000</v>
      </c>
      <c r="P248" s="5">
        <v>41000000000</v>
      </c>
      <c r="Q248" s="5">
        <v>85000000000</v>
      </c>
    </row>
    <row r="249" spans="2:26" ht="15.5" x14ac:dyDescent="0.35">
      <c r="C249" t="s">
        <v>441</v>
      </c>
      <c r="H249" s="6">
        <v>2.0299999999999998</v>
      </c>
      <c r="I249" s="6">
        <v>2.0299999999999998</v>
      </c>
      <c r="J249" s="6">
        <v>1.77</v>
      </c>
      <c r="Q249" s="6">
        <v>0.63</v>
      </c>
    </row>
    <row r="250" spans="2:26" ht="15.5" x14ac:dyDescent="0.35">
      <c r="C250" t="s">
        <v>76</v>
      </c>
      <c r="H250" s="6">
        <v>0.18289999999999998</v>
      </c>
      <c r="I250" s="6">
        <v>0.10009999999999999</v>
      </c>
      <c r="J250" s="6">
        <v>0.1013</v>
      </c>
      <c r="Q250" s="6">
        <v>5.9900000000000002E-2</v>
      </c>
    </row>
    <row r="251" spans="2:26" ht="15.5" x14ac:dyDescent="0.35">
      <c r="C251" t="s">
        <v>442</v>
      </c>
      <c r="H251" s="6">
        <v>1.67E-2</v>
      </c>
      <c r="I251" s="6">
        <v>1.1299999999999999E-2</v>
      </c>
      <c r="J251" s="6">
        <v>9.7999999999999997E-3</v>
      </c>
      <c r="Q251" s="6">
        <v>2E-3</v>
      </c>
    </row>
    <row r="252" spans="2:26" ht="15.5" x14ac:dyDescent="0.35">
      <c r="C252" t="s">
        <v>56</v>
      </c>
      <c r="D252" s="6">
        <v>2.77</v>
      </c>
      <c r="E252" s="6">
        <v>7.01</v>
      </c>
      <c r="F252" s="6">
        <v>-1.6</v>
      </c>
      <c r="G252" s="6">
        <v>12.84</v>
      </c>
      <c r="H252" s="6">
        <v>11.1</v>
      </c>
      <c r="I252" s="6">
        <v>20.32</v>
      </c>
      <c r="J252" s="6">
        <v>17.45</v>
      </c>
      <c r="K252" s="6">
        <v>14.67</v>
      </c>
      <c r="L252" s="6">
        <v>-3.07</v>
      </c>
      <c r="M252" s="6">
        <v>-0.25</v>
      </c>
      <c r="N252" s="6">
        <v>-2.2999999999999998</v>
      </c>
      <c r="O252" s="6">
        <v>5.71</v>
      </c>
      <c r="P252" s="6">
        <v>1.97</v>
      </c>
      <c r="Q252" s="6">
        <v>4.08</v>
      </c>
    </row>
    <row r="253" spans="2:26" ht="15.5" x14ac:dyDescent="0.35">
      <c r="C253" t="s">
        <v>251</v>
      </c>
      <c r="H253" s="6">
        <v>21.02</v>
      </c>
      <c r="I253" s="6">
        <v>20.32</v>
      </c>
      <c r="J253" s="6">
        <v>17.45</v>
      </c>
      <c r="K253" s="6">
        <v>14.67</v>
      </c>
      <c r="L253" s="6">
        <v>-3.07</v>
      </c>
      <c r="M253" s="6">
        <v>-0.25</v>
      </c>
      <c r="N253" s="6">
        <v>-2.2999999999999998</v>
      </c>
      <c r="O253" s="6">
        <v>5.71</v>
      </c>
      <c r="P253" s="6">
        <v>1.97</v>
      </c>
      <c r="Q253" s="6">
        <v>4.08</v>
      </c>
    </row>
    <row r="254" spans="2:26" ht="15.5" x14ac:dyDescent="0.35">
      <c r="C254" t="s">
        <v>78</v>
      </c>
      <c r="H254" s="6">
        <v>2.0299999999999998</v>
      </c>
      <c r="I254" s="6">
        <v>2.0299999999999998</v>
      </c>
      <c r="J254" s="6">
        <v>1.77</v>
      </c>
      <c r="Q254" s="6">
        <v>0.63</v>
      </c>
    </row>
    <row r="255" spans="2:26" ht="15.5" x14ac:dyDescent="0.35">
      <c r="C255" t="s">
        <v>443</v>
      </c>
      <c r="H255" s="6">
        <v>0.18289999999999998</v>
      </c>
      <c r="I255" s="6">
        <v>0.10009999999999999</v>
      </c>
      <c r="J255" s="6">
        <v>0.1013</v>
      </c>
      <c r="Q255" s="6">
        <v>5.9900000000000002E-2</v>
      </c>
    </row>
    <row r="256" spans="2:26" ht="15.5" x14ac:dyDescent="0.35">
      <c r="C256" t="s">
        <v>444</v>
      </c>
      <c r="H256" s="6">
        <v>1.67E-2</v>
      </c>
      <c r="I256" s="6">
        <v>1.1299999999999999E-2</v>
      </c>
      <c r="J256" s="6">
        <v>9.7999999999999997E-3</v>
      </c>
      <c r="Q256" s="6">
        <v>2E-3</v>
      </c>
    </row>
    <row r="257" spans="3:17" ht="15.5" x14ac:dyDescent="0.35">
      <c r="C257" t="s">
        <v>252</v>
      </c>
      <c r="D257" s="5">
        <v>1192000000000</v>
      </c>
      <c r="E257" s="5">
        <v>1475000000000</v>
      </c>
      <c r="F257" s="5">
        <v>948000000000</v>
      </c>
      <c r="G257" s="5">
        <v>1435000000000</v>
      </c>
      <c r="H257" s="5">
        <v>4769000000000</v>
      </c>
      <c r="I257" s="5">
        <v>5149000000000</v>
      </c>
      <c r="J257" s="5">
        <v>4603000000000</v>
      </c>
      <c r="K257" s="5">
        <v>3292000000000</v>
      </c>
      <c r="L257" s="5">
        <v>2720000000000</v>
      </c>
      <c r="M257" s="5">
        <v>2490000000000</v>
      </c>
      <c r="N257" s="5">
        <v>2396000000000</v>
      </c>
      <c r="O257" s="5">
        <v>2254000000000</v>
      </c>
      <c r="P257" s="5">
        <v>2712000000000</v>
      </c>
      <c r="Q257" s="5">
        <v>2995000000000</v>
      </c>
    </row>
    <row r="258" spans="3:17" ht="15.5" x14ac:dyDescent="0.35">
      <c r="C258" t="s">
        <v>253</v>
      </c>
      <c r="H258" s="5">
        <v>5051000000000</v>
      </c>
      <c r="I258" s="5">
        <v>5149000000000</v>
      </c>
      <c r="J258" s="5">
        <v>4603000000000</v>
      </c>
      <c r="K258" s="5">
        <v>3292000000000</v>
      </c>
      <c r="L258" s="5">
        <v>2720000000000</v>
      </c>
      <c r="M258" s="5">
        <v>2490000000000</v>
      </c>
      <c r="N258" s="5">
        <v>2396000000000</v>
      </c>
      <c r="O258" s="5">
        <v>2254000000000</v>
      </c>
      <c r="P258" s="5">
        <v>2712000000000</v>
      </c>
      <c r="Q258" s="5">
        <v>2995000000000</v>
      </c>
    </row>
    <row r="259" spans="3:17" ht="15.5" x14ac:dyDescent="0.35">
      <c r="C259" t="s">
        <v>445</v>
      </c>
      <c r="H259" s="6">
        <v>2.0299999999999998</v>
      </c>
      <c r="I259" s="6">
        <v>2.0299999999999998</v>
      </c>
      <c r="J259" s="6">
        <v>1.77</v>
      </c>
      <c r="Q259" s="6">
        <v>0.63</v>
      </c>
    </row>
    <row r="260" spans="3:17" ht="15.5" x14ac:dyDescent="0.35">
      <c r="C260" t="s">
        <v>446</v>
      </c>
      <c r="H260" s="6">
        <v>0.18289999999999998</v>
      </c>
      <c r="I260" s="6">
        <v>0.10009999999999999</v>
      </c>
      <c r="J260" s="6">
        <v>0.1013</v>
      </c>
      <c r="Q260" s="6">
        <v>5.9900000000000002E-2</v>
      </c>
    </row>
    <row r="261" spans="3:17" ht="15.5" x14ac:dyDescent="0.35">
      <c r="C261" t="s">
        <v>447</v>
      </c>
      <c r="H261" s="6">
        <v>1.67E-2</v>
      </c>
      <c r="I261" s="6">
        <v>1.1299999999999999E-2</v>
      </c>
      <c r="J261" s="6">
        <v>9.7999999999999997E-3</v>
      </c>
      <c r="Q261" s="6">
        <v>2E-3</v>
      </c>
    </row>
    <row r="262" spans="3:17" ht="15.5" x14ac:dyDescent="0.35">
      <c r="C262" t="s">
        <v>254</v>
      </c>
      <c r="I262" s="6">
        <v>10.81</v>
      </c>
    </row>
    <row r="263" spans="3:17" ht="15.5" x14ac:dyDescent="0.35">
      <c r="C263" t="s">
        <v>255</v>
      </c>
      <c r="I263" s="6">
        <v>5.71</v>
      </c>
    </row>
    <row r="264" spans="3:17" ht="15.5" x14ac:dyDescent="0.35">
      <c r="C264" t="s">
        <v>256</v>
      </c>
      <c r="I264" s="6">
        <v>7.49</v>
      </c>
    </row>
    <row r="265" spans="3:17" ht="15.5" x14ac:dyDescent="0.35">
      <c r="C265" t="s">
        <v>257</v>
      </c>
      <c r="I265" s="6">
        <v>0.17519999999999999</v>
      </c>
    </row>
    <row r="266" spans="3:17" ht="15.5" x14ac:dyDescent="0.35">
      <c r="C266" t="s">
        <v>258</v>
      </c>
      <c r="I266" s="6">
        <v>0.49</v>
      </c>
    </row>
    <row r="267" spans="3:17" ht="15.5" x14ac:dyDescent="0.35">
      <c r="C267" t="s">
        <v>259</v>
      </c>
      <c r="I267" s="6">
        <v>0.4</v>
      </c>
    </row>
    <row r="268" spans="3:17" ht="15.5" x14ac:dyDescent="0.35">
      <c r="C268" t="s">
        <v>260</v>
      </c>
      <c r="I268" s="6">
        <v>1.18</v>
      </c>
    </row>
    <row r="269" spans="3:17" ht="15.5" x14ac:dyDescent="0.35">
      <c r="C269" t="s">
        <v>261</v>
      </c>
      <c r="I269" s="6">
        <v>1.73</v>
      </c>
    </row>
    <row r="270" spans="3:17" ht="15.5" x14ac:dyDescent="0.35">
      <c r="C270" t="s">
        <v>262</v>
      </c>
      <c r="I270" s="6">
        <v>4.92</v>
      </c>
    </row>
    <row r="271" spans="3:17" ht="15.5" x14ac:dyDescent="0.35">
      <c r="C271" t="s">
        <v>263</v>
      </c>
      <c r="I271" s="5">
        <v>4</v>
      </c>
    </row>
    <row r="272" spans="3:17" ht="15.5" x14ac:dyDescent="0.35">
      <c r="C272" t="s">
        <v>264</v>
      </c>
      <c r="I272" s="6">
        <v>0.35</v>
      </c>
    </row>
    <row r="273" spans="3:9" ht="15.5" x14ac:dyDescent="0.35">
      <c r="C273" t="s">
        <v>265</v>
      </c>
      <c r="I273" s="6">
        <v>7.0000000000000007E-2</v>
      </c>
    </row>
    <row r="274" spans="3:9" ht="15.5" x14ac:dyDescent="0.35">
      <c r="C274" t="s">
        <v>266</v>
      </c>
      <c r="I274" s="6">
        <v>21.02</v>
      </c>
    </row>
    <row r="275" spans="3:9" ht="15.5" x14ac:dyDescent="0.35">
      <c r="C275" t="s">
        <v>267</v>
      </c>
      <c r="I275" s="6">
        <v>11.1</v>
      </c>
    </row>
    <row r="276" spans="3:9" ht="15.5" x14ac:dyDescent="0.35">
      <c r="C276" t="s">
        <v>268</v>
      </c>
      <c r="I276" s="6">
        <v>242.53</v>
      </c>
    </row>
    <row r="277" spans="3:9" ht="15.5" x14ac:dyDescent="0.35">
      <c r="C277" t="s">
        <v>269</v>
      </c>
      <c r="D277" s="6">
        <v>184.65</v>
      </c>
    </row>
    <row r="278" spans="3:9" ht="15.5" x14ac:dyDescent="0.35">
      <c r="C278" t="s">
        <v>270</v>
      </c>
      <c r="I278" s="6">
        <v>303.55</v>
      </c>
    </row>
    <row r="279" spans="3:9" ht="15.5" x14ac:dyDescent="0.35">
      <c r="C279" t="s">
        <v>271</v>
      </c>
      <c r="I279" s="6">
        <v>69.239999999999995</v>
      </c>
    </row>
    <row r="280" spans="3:9" ht="15.5" x14ac:dyDescent="0.35">
      <c r="C280" t="s">
        <v>272</v>
      </c>
      <c r="D280" s="6">
        <v>5.7</v>
      </c>
    </row>
    <row r="281" spans="3:9" ht="15.5" x14ac:dyDescent="0.35">
      <c r="C281" t="s">
        <v>273</v>
      </c>
      <c r="D281" s="6">
        <v>5.0199999999999996</v>
      </c>
    </row>
    <row r="282" spans="3:9" ht="15.5" x14ac:dyDescent="0.35">
      <c r="C282" t="s">
        <v>274</v>
      </c>
      <c r="D282" s="6">
        <v>0.71</v>
      </c>
    </row>
    <row r="283" spans="3:9" ht="15.5" x14ac:dyDescent="0.35">
      <c r="C283" t="s">
        <v>275</v>
      </c>
      <c r="D283" s="6">
        <v>0.7</v>
      </c>
    </row>
    <row r="284" spans="3:9" ht="15.5" x14ac:dyDescent="0.35">
      <c r="C284" t="s">
        <v>276</v>
      </c>
      <c r="D284" s="6">
        <v>1.1200000000000001</v>
      </c>
    </row>
    <row r="285" spans="3:9" ht="15.5" x14ac:dyDescent="0.35">
      <c r="C285" t="s">
        <v>277</v>
      </c>
      <c r="D285" s="6">
        <v>0.28999999999999998</v>
      </c>
    </row>
    <row r="286" spans="3:9" ht="15.5" x14ac:dyDescent="0.35">
      <c r="C286" t="s">
        <v>278</v>
      </c>
      <c r="D286" s="6">
        <v>2.4300000000000002</v>
      </c>
    </row>
    <row r="287" spans="3:9" ht="15.5" x14ac:dyDescent="0.35">
      <c r="C287" t="s">
        <v>279</v>
      </c>
      <c r="I287" s="6">
        <v>2.95</v>
      </c>
    </row>
    <row r="288" spans="3:9" ht="15.5" x14ac:dyDescent="0.35">
      <c r="C288" t="s">
        <v>12</v>
      </c>
      <c r="D288" s="5">
        <v>260000000000</v>
      </c>
    </row>
    <row r="289" spans="3:9" ht="15.5" x14ac:dyDescent="0.35">
      <c r="C289" t="s">
        <v>280</v>
      </c>
      <c r="I289" s="6">
        <v>6.34</v>
      </c>
    </row>
    <row r="290" spans="3:9" ht="15.5" x14ac:dyDescent="0.35">
      <c r="C290" t="s">
        <v>281</v>
      </c>
      <c r="I290" s="6">
        <v>2.8500000000000001E-2</v>
      </c>
    </row>
    <row r="291" spans="3:9" ht="15.5" x14ac:dyDescent="0.35">
      <c r="C291" t="s">
        <v>282</v>
      </c>
      <c r="I291" s="6">
        <v>6.9199999999999998E-2</v>
      </c>
    </row>
    <row r="292" spans="3:9" ht="15.5" x14ac:dyDescent="0.35">
      <c r="C292" t="s">
        <v>283</v>
      </c>
      <c r="I292" s="6">
        <v>9.5899999999999999E-2</v>
      </c>
    </row>
    <row r="293" spans="3:9" ht="15.5" x14ac:dyDescent="0.35">
      <c r="C293" t="s">
        <v>284</v>
      </c>
      <c r="I293" s="6">
        <v>8.8100000000000012E-2</v>
      </c>
    </row>
    <row r="294" spans="3:9" ht="15.5" x14ac:dyDescent="0.35">
      <c r="C294" t="s">
        <v>285</v>
      </c>
      <c r="D294" s="6">
        <v>41.07</v>
      </c>
    </row>
    <row r="295" spans="3:9" ht="15.5" x14ac:dyDescent="0.35">
      <c r="C295" t="s">
        <v>286</v>
      </c>
      <c r="D295" s="6">
        <v>169.75</v>
      </c>
    </row>
    <row r="296" spans="3:9" ht="15.5" x14ac:dyDescent="0.35">
      <c r="C296" t="s">
        <v>287</v>
      </c>
      <c r="D296" s="6">
        <v>16.59</v>
      </c>
    </row>
    <row r="297" spans="3:9" ht="15.5" x14ac:dyDescent="0.35">
      <c r="C297" t="s">
        <v>288</v>
      </c>
      <c r="D297" s="6">
        <v>194.23</v>
      </c>
    </row>
    <row r="298" spans="3:9" ht="15.5" x14ac:dyDescent="0.35">
      <c r="C298" t="s">
        <v>289</v>
      </c>
      <c r="D298" s="6">
        <v>2.2200000000000002</v>
      </c>
    </row>
    <row r="299" spans="3:9" ht="15.5" x14ac:dyDescent="0.35">
      <c r="C299" t="s">
        <v>290</v>
      </c>
      <c r="I299" s="6">
        <v>0.33</v>
      </c>
    </row>
    <row r="300" spans="3:9" ht="15.5" x14ac:dyDescent="0.35">
      <c r="C300" t="s">
        <v>291</v>
      </c>
      <c r="I300" s="6">
        <v>2.21</v>
      </c>
    </row>
    <row r="301" spans="3:9" ht="15.5" x14ac:dyDescent="0.35">
      <c r="C301" t="s">
        <v>52</v>
      </c>
      <c r="I301" s="5">
        <v>2499000000000</v>
      </c>
    </row>
    <row r="302" spans="3:9" ht="15.5" x14ac:dyDescent="0.35">
      <c r="C302" t="s">
        <v>292</v>
      </c>
      <c r="I302" s="5">
        <v>5098000000000</v>
      </c>
    </row>
    <row r="303" spans="3:9" ht="15.5" x14ac:dyDescent="0.35">
      <c r="C303" t="s">
        <v>293</v>
      </c>
      <c r="I303" s="5">
        <v>20820000000</v>
      </c>
    </row>
    <row r="304" spans="3:9" ht="15.5" x14ac:dyDescent="0.35">
      <c r="C304" t="s">
        <v>294</v>
      </c>
      <c r="I304" s="6">
        <v>0.55520000000000003</v>
      </c>
    </row>
    <row r="305" spans="3:9" ht="15.5" x14ac:dyDescent="0.35">
      <c r="C305" t="s">
        <v>295</v>
      </c>
      <c r="D305" s="6">
        <v>0.36259999999999998</v>
      </c>
    </row>
    <row r="306" spans="3:9" ht="15.5" x14ac:dyDescent="0.35">
      <c r="C306" t="s">
        <v>296</v>
      </c>
      <c r="D306" s="6">
        <v>0.2311</v>
      </c>
    </row>
    <row r="307" spans="3:9" ht="15.5" x14ac:dyDescent="0.35">
      <c r="C307" t="s">
        <v>297</v>
      </c>
      <c r="D307" s="6">
        <v>4.8499999999999995E-2</v>
      </c>
    </row>
    <row r="308" spans="3:9" ht="15.5" x14ac:dyDescent="0.35">
      <c r="C308" t="s">
        <v>298</v>
      </c>
      <c r="D308" s="6">
        <v>-7.6499999999999999E-2</v>
      </c>
    </row>
    <row r="309" spans="3:9" ht="15.5" x14ac:dyDescent="0.35">
      <c r="C309" t="s">
        <v>299</v>
      </c>
      <c r="D309" s="6">
        <v>-0.20079999999999998</v>
      </c>
    </row>
    <row r="310" spans="3:9" ht="15.5" x14ac:dyDescent="0.35">
      <c r="C310" t="s">
        <v>300</v>
      </c>
      <c r="D310" s="6">
        <v>0.3362</v>
      </c>
    </row>
    <row r="311" spans="3:9" ht="15.5" x14ac:dyDescent="0.35">
      <c r="C311" t="s">
        <v>365</v>
      </c>
      <c r="I311" s="6">
        <v>2.0299999999999998</v>
      </c>
    </row>
    <row r="312" spans="3:9" ht="15.5" x14ac:dyDescent="0.35">
      <c r="C312" t="s">
        <v>496</v>
      </c>
      <c r="I312" s="6">
        <v>2.0299999999999998</v>
      </c>
    </row>
    <row r="313" spans="3:9" ht="15.5" x14ac:dyDescent="0.35">
      <c r="C313" t="s">
        <v>497</v>
      </c>
      <c r="I313" s="6">
        <v>0.18289999999999998</v>
      </c>
    </row>
    <row r="314" spans="3:9" ht="15.5" x14ac:dyDescent="0.35">
      <c r="C314" t="s">
        <v>498</v>
      </c>
      <c r="I314" s="6">
        <v>1.67E-2</v>
      </c>
    </row>
    <row r="315" spans="3:9" ht="15.5" x14ac:dyDescent="0.35">
      <c r="C315" t="s">
        <v>366</v>
      </c>
      <c r="I315" t="s">
        <v>1934</v>
      </c>
    </row>
    <row r="316" spans="3:9" ht="15.5" x14ac:dyDescent="0.35">
      <c r="C316" t="s">
        <v>301</v>
      </c>
      <c r="I316" s="5">
        <v>5</v>
      </c>
    </row>
    <row r="317" spans="3:9" ht="15.5" x14ac:dyDescent="0.35">
      <c r="C317" t="s">
        <v>302</v>
      </c>
      <c r="I317" s="6">
        <v>0.06</v>
      </c>
    </row>
    <row r="318" spans="3:9" ht="15.5" x14ac:dyDescent="0.35">
      <c r="C318" t="s">
        <v>303</v>
      </c>
      <c r="I318" s="6">
        <v>0.67</v>
      </c>
    </row>
    <row r="319" spans="3:9" ht="15.5" x14ac:dyDescent="0.35">
      <c r="C319" t="s">
        <v>304</v>
      </c>
      <c r="I319" s="6">
        <v>0.89</v>
      </c>
    </row>
    <row r="320" spans="3:9" ht="15.5" x14ac:dyDescent="0.35">
      <c r="C320" t="s">
        <v>305</v>
      </c>
      <c r="I320" s="6">
        <v>0.62</v>
      </c>
    </row>
    <row r="321" spans="3:9" ht="15.5" x14ac:dyDescent="0.35">
      <c r="C321" t="s">
        <v>306</v>
      </c>
      <c r="I321" s="6">
        <v>0.77</v>
      </c>
    </row>
    <row r="322" spans="3:9" ht="15.5" x14ac:dyDescent="0.35">
      <c r="C322" t="s">
        <v>307</v>
      </c>
      <c r="I322" s="6">
        <v>0.87</v>
      </c>
    </row>
    <row r="323" spans="3:9" ht="15.5" x14ac:dyDescent="0.35">
      <c r="C323" t="s">
        <v>308</v>
      </c>
      <c r="I323" s="6">
        <v>0.14000000000000001</v>
      </c>
    </row>
    <row r="324" spans="3:9" ht="15.5" x14ac:dyDescent="0.35">
      <c r="C324" t="s">
        <v>309</v>
      </c>
      <c r="I324" s="5">
        <v>5051000000000</v>
      </c>
    </row>
    <row r="325" spans="3:9" ht="15.5" x14ac:dyDescent="0.35">
      <c r="C325" t="s">
        <v>310</v>
      </c>
      <c r="I325" s="5">
        <v>1924000000000</v>
      </c>
    </row>
    <row r="326" spans="3:9" ht="15.5" x14ac:dyDescent="0.35">
      <c r="C326" t="s">
        <v>311</v>
      </c>
      <c r="I326" s="5">
        <v>1454000000000</v>
      </c>
    </row>
    <row r="327" spans="3:9" ht="15.5" x14ac:dyDescent="0.35">
      <c r="C327" t="s">
        <v>312</v>
      </c>
      <c r="I327" s="5">
        <v>438000000000</v>
      </c>
    </row>
    <row r="328" spans="3:9" ht="15.5" x14ac:dyDescent="0.35">
      <c r="C328" t="s">
        <v>313</v>
      </c>
      <c r="D328" s="5">
        <v>3845000000000</v>
      </c>
    </row>
    <row r="329" spans="3:9" ht="15.5" x14ac:dyDescent="0.35">
      <c r="C329" t="s">
        <v>314</v>
      </c>
      <c r="D329" s="5">
        <v>15362000000000</v>
      </c>
    </row>
    <row r="330" spans="3:9" ht="15.5" x14ac:dyDescent="0.35">
      <c r="C330" t="s">
        <v>315</v>
      </c>
      <c r="D330" s="5">
        <v>7054000000000</v>
      </c>
    </row>
    <row r="331" spans="3:9" ht="15.5" x14ac:dyDescent="0.35">
      <c r="C331" t="s">
        <v>233</v>
      </c>
      <c r="D331" s="5">
        <v>9855000000000</v>
      </c>
    </row>
    <row r="332" spans="3:9" ht="15.5" x14ac:dyDescent="0.35">
      <c r="C332" t="s">
        <v>232</v>
      </c>
      <c r="I332" s="5">
        <v>6321000000000</v>
      </c>
    </row>
    <row r="333" spans="3:9" ht="15.5" x14ac:dyDescent="0.35">
      <c r="C333" t="s">
        <v>231</v>
      </c>
      <c r="D333" s="5">
        <v>4453000000000</v>
      </c>
    </row>
    <row r="334" spans="3:9" ht="15.5" x14ac:dyDescent="0.35">
      <c r="C334" t="s">
        <v>230</v>
      </c>
      <c r="D334" s="5">
        <v>4000000000</v>
      </c>
    </row>
    <row r="335" spans="3:9" ht="15.5" x14ac:dyDescent="0.35">
      <c r="C335" t="s">
        <v>23</v>
      </c>
      <c r="D335" s="5">
        <v>4458000000000</v>
      </c>
    </row>
    <row r="336" spans="3:9" ht="15.5" x14ac:dyDescent="0.35">
      <c r="C336" t="s">
        <v>20</v>
      </c>
      <c r="D336" s="5">
        <v>612000000000</v>
      </c>
    </row>
    <row r="337" spans="3:9" ht="15.5" x14ac:dyDescent="0.35">
      <c r="C337" t="s">
        <v>316</v>
      </c>
      <c r="I337" s="5">
        <v>8308000000000</v>
      </c>
    </row>
    <row r="338" spans="3:9" ht="15.5" x14ac:dyDescent="0.35">
      <c r="C338" t="s">
        <v>317</v>
      </c>
      <c r="I338" s="5">
        <v>2125000000000</v>
      </c>
    </row>
    <row r="339" spans="3:9" ht="15.5" x14ac:dyDescent="0.35">
      <c r="C339" t="s">
        <v>318</v>
      </c>
      <c r="I339" s="5">
        <v>-682000000000</v>
      </c>
    </row>
    <row r="340" spans="3:9" ht="15.5" x14ac:dyDescent="0.35">
      <c r="C340" t="s">
        <v>319</v>
      </c>
      <c r="I340" s="5">
        <v>-181000000000</v>
      </c>
    </row>
    <row r="341" spans="3:9" ht="15.5" x14ac:dyDescent="0.35">
      <c r="C341" t="s">
        <v>320</v>
      </c>
      <c r="I341" s="5">
        <v>-683000000000</v>
      </c>
    </row>
    <row r="342" spans="3:9" ht="15.5" x14ac:dyDescent="0.35">
      <c r="C342" t="s">
        <v>321</v>
      </c>
      <c r="I342" s="5">
        <v>1442000000000</v>
      </c>
    </row>
  </sheetData>
  <pageMargins left="0.7" right="0.7" top="0.75" bottom="0.75" header="0.3" footer="0.3"/>
  <ignoredErrors>
    <ignoredError sqref="A1:Z343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3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1935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1936</v>
      </c>
      <c r="D2" s="2" vm="549">
        <f ca="1">IFERROR(_xlfn.STOCKHISTORY("XIDX:" &amp; $C$1, D3, , 0, 0, 1), "Libur")</f>
        <v>316</v>
      </c>
      <c r="H2" s="2" vm="549">
        <f ca="1">IFERROR(INDEX(D2:G2,COUNT(D2:G2)),"")</f>
        <v>316</v>
      </c>
      <c r="I2" s="2" vm="74">
        <f t="shared" ref="I2:Z2" ca="1" si="0">IFERROR(_xlfn.STOCKHISTORY("XIDX:" &amp; $C$1, I1, , 0, 0, 1), "Libur")</f>
        <v>334</v>
      </c>
      <c r="J2" s="2" vm="550">
        <f t="shared" ca="1" si="0"/>
        <v>545</v>
      </c>
      <c r="K2" s="2" vm="551">
        <f t="shared" ca="1" si="0"/>
        <v>368</v>
      </c>
      <c r="L2" s="2" vm="552">
        <f t="shared" ca="1" si="0"/>
        <v>386.1</v>
      </c>
      <c r="M2" s="2" vm="553">
        <f t="shared" ca="1" si="0"/>
        <v>254.82599999999999</v>
      </c>
      <c r="N2" s="2" vm="554">
        <f t="shared" ca="1" si="0"/>
        <v>256.75650000000002</v>
      </c>
      <c r="O2" s="2" vm="555">
        <f t="shared" ca="1" si="0"/>
        <v>227.79900000000001</v>
      </c>
      <c r="P2" s="2" vm="556">
        <f t="shared" ca="1" si="0"/>
        <v>341.69850000000002</v>
      </c>
      <c r="Q2" s="2" vm="557">
        <f t="shared" ca="1" si="0"/>
        <v>312.74099999999999</v>
      </c>
      <c r="R2" s="2" vm="558">
        <f t="shared" ca="1" si="0"/>
        <v>289.57499999999999</v>
      </c>
      <c r="S2" s="2" vm="559">
        <f t="shared" ca="1" si="0"/>
        <v>81.081000000000003</v>
      </c>
      <c r="T2" s="2" vm="560">
        <f t="shared" ca="1" si="0"/>
        <v>194.0153</v>
      </c>
      <c r="U2" s="2" vm="561">
        <f t="shared" ca="1" si="0"/>
        <v>395.7525</v>
      </c>
      <c r="V2" s="2" vm="562">
        <f t="shared" ca="1" si="0"/>
        <v>477.79880000000003</v>
      </c>
      <c r="W2" s="2" vm="563">
        <f t="shared" ca="1" si="0"/>
        <v>1245.1724999999999</v>
      </c>
      <c r="X2" s="2" vm="564">
        <f t="shared" ca="1" si="0"/>
        <v>714.28499999999997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31550198</v>
      </c>
      <c r="H4" s="2">
        <f>IFERROR(SUM(D4:G4)*(4/MAX(1,COUNT(D4:G4))),"")</f>
        <v>126200792</v>
      </c>
      <c r="I4" s="2">
        <f t="shared" ref="I4:Z4" si="1">IFERROR(INDEX(I51:I500,MATCH($C$4,$C$51:$C$500,0)),"")</f>
        <v>153117575</v>
      </c>
      <c r="J4" s="2">
        <f t="shared" si="1"/>
        <v>326804875</v>
      </c>
      <c r="K4" s="2">
        <f t="shared" si="1"/>
        <v>294672016</v>
      </c>
      <c r="L4" s="2">
        <f t="shared" si="1"/>
        <v>255241076</v>
      </c>
      <c r="M4" s="2">
        <f t="shared" si="1"/>
        <v>132149772</v>
      </c>
      <c r="N4" s="2">
        <f t="shared" si="1"/>
        <v>72221596</v>
      </c>
      <c r="O4" s="2">
        <f t="shared" si="1"/>
        <v>114851737</v>
      </c>
      <c r="P4" s="2">
        <f t="shared" si="1"/>
        <v>56942510</v>
      </c>
      <c r="Q4" s="2">
        <f t="shared" si="1"/>
        <v>83764246</v>
      </c>
      <c r="R4" s="2">
        <f t="shared" si="1"/>
        <v>92636624</v>
      </c>
      <c r="S4" s="2">
        <f t="shared" si="1"/>
        <v>111011540</v>
      </c>
      <c r="T4" s="2">
        <f t="shared" si="1"/>
        <v>135766894</v>
      </c>
      <c r="U4" s="2">
        <f t="shared" si="1"/>
        <v>193474442</v>
      </c>
      <c r="V4" s="2">
        <f t="shared" si="1"/>
        <v>214901931</v>
      </c>
      <c r="W4" s="2">
        <f t="shared" si="1"/>
        <v>2127603072558</v>
      </c>
      <c r="X4" s="2">
        <f t="shared" si="1"/>
        <v>969354917547</v>
      </c>
      <c r="Y4" s="2">
        <f t="shared" si="1"/>
        <v>406616046815</v>
      </c>
      <c r="Z4" s="2">
        <f t="shared" si="1"/>
        <v>338376728158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432024</v>
      </c>
      <c r="H5" s="2">
        <f>IFERROR(SUM(D5:G5)*(4/MAX(1,COUNT(D5:G5))),"")</f>
        <v>1728096</v>
      </c>
      <c r="I5" s="2">
        <f t="shared" ref="I5:Z5" si="2">IFERROR(INDEX(I51:I500,MATCH($C$5,$C$51:$C$500,0)),"")</f>
        <v>-779931</v>
      </c>
      <c r="J5" s="2">
        <f t="shared" si="2"/>
        <v>34755949</v>
      </c>
      <c r="K5" s="2">
        <f t="shared" si="2"/>
        <v>28439428</v>
      </c>
      <c r="L5" s="2">
        <f t="shared" si="2"/>
        <v>30969677</v>
      </c>
      <c r="M5" s="2">
        <f t="shared" si="2"/>
        <v>23134764</v>
      </c>
      <c r="N5" s="2">
        <f t="shared" si="2"/>
        <v>-6564285</v>
      </c>
      <c r="O5" s="2">
        <f t="shared" si="2"/>
        <v>6806637</v>
      </c>
      <c r="P5" s="2">
        <f t="shared" si="2"/>
        <v>-1055462</v>
      </c>
      <c r="Q5" s="2">
        <f t="shared" si="2"/>
        <v>13237003</v>
      </c>
      <c r="R5" s="2">
        <f t="shared" si="2"/>
        <v>10509446</v>
      </c>
      <c r="S5" s="2">
        <f t="shared" si="2"/>
        <v>2840183</v>
      </c>
      <c r="T5" s="2">
        <f t="shared" si="2"/>
        <v>7070808</v>
      </c>
      <c r="U5" s="2">
        <f t="shared" si="2"/>
        <v>11603998</v>
      </c>
      <c r="V5" s="2">
        <f t="shared" si="2"/>
        <v>22935346</v>
      </c>
      <c r="W5" s="2">
        <f t="shared" si="2"/>
        <v>450203592519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151482678</v>
      </c>
      <c r="H6" s="2">
        <f>IFERROR(INDEX(D6:G6,COUNT(D6:G6)),"")</f>
        <v>151482678</v>
      </c>
      <c r="I6" s="2">
        <f t="shared" ref="I6:Z6" si="3">IFERROR(INDEX(I51:I500,MATCH($C$6,$C$51:$C$500,0)),"")</f>
        <v>151153898</v>
      </c>
      <c r="J6" s="2">
        <f t="shared" si="3"/>
        <v>160855239</v>
      </c>
      <c r="K6" s="2">
        <f t="shared" si="3"/>
        <v>139340657</v>
      </c>
      <c r="L6" s="2">
        <f t="shared" si="3"/>
        <v>122939144</v>
      </c>
      <c r="M6" s="2">
        <f t="shared" si="3"/>
        <v>98920656</v>
      </c>
      <c r="N6" s="2">
        <f t="shared" si="3"/>
        <v>84250556</v>
      </c>
      <c r="O6" s="2">
        <f t="shared" si="3"/>
        <v>93383074</v>
      </c>
      <c r="P6" s="2">
        <f t="shared" si="3"/>
        <v>86706737</v>
      </c>
      <c r="Q6" s="2">
        <f t="shared" si="3"/>
        <v>88619899</v>
      </c>
      <c r="R6" s="2">
        <f t="shared" si="3"/>
        <v>84409706</v>
      </c>
      <c r="S6" s="2">
        <f t="shared" si="3"/>
        <v>76761165</v>
      </c>
      <c r="T6" s="2">
        <f t="shared" si="3"/>
        <v>72194402</v>
      </c>
      <c r="U6" s="2">
        <f t="shared" si="3"/>
        <v>73350706</v>
      </c>
      <c r="V6" s="2">
        <f t="shared" si="3"/>
        <v>73298841</v>
      </c>
      <c r="W6" s="2">
        <f t="shared" si="3"/>
        <v>657147934326</v>
      </c>
      <c r="X6" s="2">
        <f t="shared" si="3"/>
        <v>306844296448</v>
      </c>
      <c r="Y6" s="2">
        <f t="shared" si="3"/>
        <v>150817588211</v>
      </c>
      <c r="Z6" s="2">
        <f t="shared" si="3"/>
        <v>123814479024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</v>
      </c>
      <c r="H7" s="3">
        <f>IFERROR(INDEX(D7:G7,COUNT(D7:G7)),"")</f>
        <v>5</v>
      </c>
      <c r="I7" s="3">
        <f t="shared" ref="I7:Z7" si="4">IFERROR(INDEX(I51:I500,MATCH($C$7,$C$51:$C$500,0))/1000000000,"")</f>
        <v>5</v>
      </c>
      <c r="J7" s="3">
        <f t="shared" si="4"/>
        <v>5</v>
      </c>
      <c r="K7" s="3">
        <f t="shared" si="4"/>
        <v>5</v>
      </c>
      <c r="L7" s="3">
        <f t="shared" si="4"/>
        <v>5</v>
      </c>
      <c r="M7" s="3">
        <f t="shared" si="4"/>
        <v>5</v>
      </c>
      <c r="N7" s="3">
        <f t="shared" si="4"/>
        <v>5</v>
      </c>
      <c r="O7" s="3">
        <f t="shared" si="4"/>
        <v>5</v>
      </c>
      <c r="P7" s="3">
        <f t="shared" si="4"/>
        <v>5</v>
      </c>
      <c r="Q7" s="3">
        <f t="shared" si="4"/>
        <v>5</v>
      </c>
      <c r="R7" s="3">
        <f t="shared" si="4"/>
        <v>1</v>
      </c>
      <c r="S7" s="3">
        <f t="shared" si="4"/>
        <v>1</v>
      </c>
      <c r="T7" s="3">
        <f t="shared" si="4"/>
        <v>1</v>
      </c>
      <c r="U7" s="3">
        <f t="shared" si="4"/>
        <v>1</v>
      </c>
      <c r="V7" s="3">
        <f t="shared" si="4"/>
        <v>1</v>
      </c>
      <c r="W7" s="3">
        <f t="shared" si="4"/>
        <v>1</v>
      </c>
      <c r="X7" s="3">
        <f t="shared" si="4"/>
        <v>1</v>
      </c>
      <c r="Y7" s="3">
        <f t="shared" si="4"/>
        <v>0.25</v>
      </c>
      <c r="Z7" s="3">
        <f t="shared" si="4"/>
        <v>0.25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32000000000</v>
      </c>
      <c r="H8" s="2">
        <f>IFERROR(INDEX(D8:G8,COUNT(D8:G8)),"")</f>
        <v>32000000000</v>
      </c>
      <c r="I8" s="2">
        <f t="shared" ref="I8:Z8" si="5">IFERROR(INDEX(I51:I500,MATCH($C$8,$C$51:$C$500,0)),"")</f>
        <v>-243000000000</v>
      </c>
      <c r="J8" s="2">
        <f t="shared" si="5"/>
        <v>773000000000</v>
      </c>
      <c r="K8" s="2">
        <f t="shared" si="5"/>
        <v>167000000000</v>
      </c>
      <c r="L8" s="2">
        <f t="shared" si="5"/>
        <v>459000000000</v>
      </c>
      <c r="M8" s="2">
        <f t="shared" si="5"/>
        <v>491000000000</v>
      </c>
      <c r="N8" s="2">
        <f t="shared" si="5"/>
        <v>45000000000</v>
      </c>
      <c r="O8" s="2">
        <f t="shared" si="5"/>
        <v>123000000000</v>
      </c>
      <c r="P8" s="2">
        <f t="shared" si="5"/>
        <v>-44000000000</v>
      </c>
      <c r="Q8" s="2">
        <f t="shared" si="5"/>
        <v>194000000000</v>
      </c>
      <c r="R8" s="2">
        <f t="shared" si="5"/>
        <v>165000000000</v>
      </c>
      <c r="S8" s="2">
        <f t="shared" si="5"/>
        <v>90000000000</v>
      </c>
      <c r="T8" s="2">
        <f t="shared" si="5"/>
        <v>24000000000</v>
      </c>
      <c r="U8" s="2">
        <f t="shared" si="5"/>
        <v>188000000000</v>
      </c>
      <c r="V8" s="2">
        <f t="shared" si="5"/>
        <v>-165000000000</v>
      </c>
      <c r="W8" s="2">
        <f t="shared" si="5"/>
        <v>463000000000</v>
      </c>
      <c r="X8" s="2">
        <f t="shared" si="5"/>
        <v>147000000000</v>
      </c>
      <c r="Y8" s="2">
        <f t="shared" si="5"/>
        <v>17000000000</v>
      </c>
      <c r="Z8" s="2">
        <f t="shared" si="5"/>
        <v>46000000000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6.39</v>
      </c>
      <c r="H9" s="3">
        <f>IFERROR(INDEX(D9:G9,COUNT(D9:G9)),"")</f>
        <v>6.39</v>
      </c>
      <c r="I9" s="3">
        <f t="shared" ref="I9:Z9" si="6">IFERROR(INDEX(I51:I500,MATCH($C$9,$C$51:$C$500,0)),"")</f>
        <v>-48.53</v>
      </c>
      <c r="J9" s="3">
        <f t="shared" si="6"/>
        <v>154.5</v>
      </c>
      <c r="K9" s="3">
        <f t="shared" si="6"/>
        <v>33.39</v>
      </c>
      <c r="L9" s="3">
        <f t="shared" si="6"/>
        <v>91.76</v>
      </c>
      <c r="M9" s="3">
        <f t="shared" si="6"/>
        <v>98.11</v>
      </c>
      <c r="N9" s="3">
        <f t="shared" si="6"/>
        <v>9.1</v>
      </c>
      <c r="O9" s="3">
        <f t="shared" si="6"/>
        <v>24.68</v>
      </c>
      <c r="P9" s="3">
        <f t="shared" si="6"/>
        <v>-8.81</v>
      </c>
      <c r="Q9" s="3">
        <f t="shared" si="6"/>
        <v>38.76</v>
      </c>
      <c r="R9" s="3">
        <f t="shared" si="6"/>
        <v>164.51</v>
      </c>
      <c r="S9" s="3">
        <f t="shared" si="6"/>
        <v>90.16</v>
      </c>
      <c r="T9" s="3">
        <f t="shared" si="6"/>
        <v>23.78</v>
      </c>
      <c r="U9" s="3">
        <f t="shared" si="6"/>
        <v>187.61</v>
      </c>
      <c r="V9" s="3">
        <f t="shared" si="6"/>
        <v>-164.79</v>
      </c>
      <c r="W9" s="3">
        <f t="shared" si="6"/>
        <v>463.29</v>
      </c>
      <c r="X9" s="3">
        <f t="shared" si="6"/>
        <v>146.94</v>
      </c>
      <c r="Y9" s="3">
        <f t="shared" si="6"/>
        <v>69.77</v>
      </c>
      <c r="Z9" s="3">
        <f t="shared" si="6"/>
        <v>182.04</v>
      </c>
    </row>
    <row r="10" spans="1:26" ht="15.5" x14ac:dyDescent="0.35">
      <c r="C10" t="s">
        <v>17</v>
      </c>
      <c r="D10" s="3">
        <f ca="1">IFERROR(IF(D9=0,"",D2/D9),"")</f>
        <v>49.452269170579029</v>
      </c>
      <c r="I10" s="3">
        <f t="shared" ref="I10:Z10" ca="1" si="7">IFERROR(IF(I9=0,"",I2/I9),"")</f>
        <v>-6.8823408201112715</v>
      </c>
      <c r="J10" s="3">
        <f t="shared" ca="1" si="7"/>
        <v>3.5275080906148868</v>
      </c>
      <c r="K10" s="3">
        <f t="shared" ca="1" si="7"/>
        <v>11.021263851452531</v>
      </c>
      <c r="L10" s="3">
        <f t="shared" ca="1" si="7"/>
        <v>4.2077157802964251</v>
      </c>
      <c r="M10" s="3">
        <f t="shared" ca="1" si="7"/>
        <v>2.5973499133625522</v>
      </c>
      <c r="N10" s="3">
        <f t="shared" ca="1" si="7"/>
        <v>28.215000000000003</v>
      </c>
      <c r="O10" s="3">
        <f t="shared" ca="1" si="7"/>
        <v>9.2301053484602917</v>
      </c>
      <c r="P10" s="3">
        <f t="shared" ca="1" si="7"/>
        <v>-38.785300794551645</v>
      </c>
      <c r="Q10" s="3">
        <f t="shared" ca="1" si="7"/>
        <v>8.068653250773993</v>
      </c>
      <c r="R10" s="3">
        <f t="shared" ca="1" si="7"/>
        <v>1.7602273418029299</v>
      </c>
      <c r="S10" s="3">
        <f t="shared" ca="1" si="7"/>
        <v>0.89930124223602492</v>
      </c>
      <c r="T10" s="3">
        <f t="shared" ca="1" si="7"/>
        <v>8.1587594617325472</v>
      </c>
      <c r="U10" s="3">
        <f t="shared" ca="1" si="7"/>
        <v>2.1094424604232183</v>
      </c>
      <c r="V10" s="3">
        <f t="shared" ca="1" si="7"/>
        <v>-2.8994405000303418</v>
      </c>
      <c r="W10" s="3">
        <f t="shared" ca="1" si="7"/>
        <v>2.6876740270672794</v>
      </c>
      <c r="X10" s="3">
        <f t="shared" ca="1" si="7"/>
        <v>4.8610657411188241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34532429</v>
      </c>
      <c r="H11" s="2">
        <f>IFERROR(INDEX(D11:G11,COUNT(D11:G11)),"")</f>
        <v>34532429</v>
      </c>
      <c r="I11" s="2">
        <f t="shared" ref="I11:Z11" si="8">IFERROR(INDEX(I51:I500,MATCH($C$11,$C$51:$C$500,0)),"")</f>
        <v>42348117</v>
      </c>
      <c r="J11" s="2">
        <f t="shared" si="8"/>
        <v>68202064</v>
      </c>
      <c r="K11" s="2">
        <f t="shared" si="8"/>
        <v>45098470</v>
      </c>
      <c r="L11" s="2">
        <f t="shared" si="8"/>
        <v>43517021</v>
      </c>
      <c r="M11" s="2">
        <f t="shared" si="8"/>
        <v>27858789</v>
      </c>
      <c r="N11" s="2">
        <f t="shared" si="8"/>
        <v>5261039</v>
      </c>
      <c r="O11" s="2">
        <f t="shared" si="8"/>
        <v>8629926</v>
      </c>
      <c r="P11" s="2">
        <f t="shared" si="8"/>
        <v>3545158</v>
      </c>
      <c r="Q11" s="2">
        <f t="shared" si="8"/>
        <v>18011061</v>
      </c>
      <c r="R11" s="2">
        <f t="shared" si="8"/>
        <v>13225604</v>
      </c>
      <c r="S11" s="2">
        <f t="shared" si="8"/>
        <v>6716388</v>
      </c>
      <c r="T11" s="2">
        <f t="shared" si="8"/>
        <v>2649485</v>
      </c>
      <c r="U11" s="2">
        <f t="shared" si="8"/>
        <v>8577527</v>
      </c>
      <c r="V11" s="2">
        <f t="shared" si="8"/>
        <v>7654395</v>
      </c>
      <c r="W11" s="2">
        <f t="shared" si="8"/>
        <v>433095853027</v>
      </c>
      <c r="X11" s="2">
        <f t="shared" si="8"/>
        <v>89687299714</v>
      </c>
      <c r="Y11" s="2">
        <f t="shared" si="8"/>
        <v>8696656691</v>
      </c>
      <c r="Z11" s="2">
        <f t="shared" si="8"/>
        <v>4499055003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-539000000000</v>
      </c>
      <c r="H12" s="2">
        <f>IFERROR(INDEX(D12:G12,COUNT(D12:G12)),"")</f>
        <v>-539000000000</v>
      </c>
      <c r="I12" s="2">
        <f t="shared" ref="I12:Z12" si="9">IFERROR(INDEX(I51:I500,MATCH($C$12,$C$51:$C$500,0)),"")</f>
        <v>-654000000000</v>
      </c>
      <c r="J12" s="2">
        <f t="shared" si="9"/>
        <v>-1059000000000</v>
      </c>
      <c r="K12" s="2">
        <f t="shared" si="9"/>
        <v>-614000000000</v>
      </c>
      <c r="L12" s="2">
        <f t="shared" si="9"/>
        <v>-628000000000</v>
      </c>
      <c r="M12" s="2">
        <f t="shared" si="9"/>
        <v>-329000000000</v>
      </c>
      <c r="N12" s="2">
        <f t="shared" si="9"/>
        <v>33000000000</v>
      </c>
      <c r="O12" s="2">
        <f t="shared" si="9"/>
        <v>8000000000</v>
      </c>
      <c r="P12" s="2">
        <f t="shared" si="9"/>
        <v>96000000000</v>
      </c>
      <c r="Q12" s="2">
        <f t="shared" si="9"/>
        <v>-209000000000</v>
      </c>
      <c r="R12" s="2">
        <f t="shared" si="9"/>
        <v>-154000000000</v>
      </c>
      <c r="S12" s="2">
        <f t="shared" si="9"/>
        <v>-67000000000</v>
      </c>
      <c r="T12" s="2">
        <f t="shared" si="9"/>
        <v>-20000000000</v>
      </c>
      <c r="U12" s="2">
        <f t="shared" si="9"/>
        <v>-94000000000</v>
      </c>
      <c r="V12" s="2">
        <f t="shared" si="9"/>
        <v>-68000000000</v>
      </c>
      <c r="W12" s="2">
        <f t="shared" si="9"/>
        <v>-420000000000</v>
      </c>
      <c r="X12" s="2">
        <f t="shared" si="9"/>
        <v>-77000000000</v>
      </c>
      <c r="Y12" s="2">
        <f t="shared" si="9"/>
        <v>6000000000</v>
      </c>
      <c r="Z12" s="2">
        <f t="shared" si="9"/>
        <v>20000000000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48000000000</v>
      </c>
      <c r="H13" s="2">
        <f>IFERROR(INDEX(D13:G13,COUNT(D13:G13)),"")</f>
        <v>48000000000</v>
      </c>
      <c r="I13" s="2">
        <f t="shared" ref="I13:Z13" si="10">IFERROR(INDEX(I51:I500,MATCH($C$13,$C$51:$C$500,0)),"")</f>
        <v>54000000000</v>
      </c>
      <c r="J13" s="2">
        <f t="shared" si="10"/>
        <v>43000000000</v>
      </c>
      <c r="K13" s="2">
        <f t="shared" si="10"/>
        <v>82000000000</v>
      </c>
      <c r="L13" s="2">
        <f t="shared" si="10"/>
        <v>51000000000</v>
      </c>
      <c r="M13" s="2">
        <f t="shared" si="10"/>
        <v>69000000000</v>
      </c>
      <c r="N13" s="2">
        <f t="shared" si="10"/>
        <v>107000000000</v>
      </c>
      <c r="O13" s="2">
        <f t="shared" si="10"/>
        <v>128000000000</v>
      </c>
      <c r="P13" s="2">
        <f t="shared" si="10"/>
        <v>147000000000</v>
      </c>
      <c r="Q13" s="2">
        <f t="shared" si="10"/>
        <v>35000000000</v>
      </c>
      <c r="R13" s="2">
        <f t="shared" si="10"/>
        <v>24000000000</v>
      </c>
      <c r="S13" s="2">
        <f t="shared" si="10"/>
        <v>26000000000</v>
      </c>
      <c r="T13" s="2">
        <f t="shared" si="10"/>
        <v>12000000000</v>
      </c>
      <c r="U13" s="2">
        <f t="shared" si="10"/>
        <v>11000000000</v>
      </c>
      <c r="V13" s="2">
        <f t="shared" si="10"/>
        <v>6000000000</v>
      </c>
      <c r="W13" s="2">
        <f t="shared" si="10"/>
        <v>13000000000</v>
      </c>
      <c r="X13" s="2">
        <f t="shared" si="10"/>
        <v>13000000000</v>
      </c>
      <c r="Y13" s="2">
        <f t="shared" si="10"/>
        <v>14000000000</v>
      </c>
      <c r="Z13" s="2">
        <f t="shared" si="10"/>
        <v>24000000000</v>
      </c>
    </row>
    <row r="14" spans="1:26" ht="15.5" x14ac:dyDescent="0.35">
      <c r="C14" t="s">
        <v>26</v>
      </c>
      <c r="D14" s="2">
        <f>IFERROR(INDEX(D51:D500,MATCH($C$14,$C$51:$C$500,0)),"")</f>
        <v>-44924</v>
      </c>
      <c r="H14" s="2">
        <f>IFERROR(SUM(D14:G14)*(4/MAX(1,COUNT(D14:G14))),"")</f>
        <v>-179696</v>
      </c>
      <c r="I14" s="2">
        <f t="shared" ref="I14:Z14" si="11">IFERROR(INDEX(I51:I500,MATCH($C$14,$C$51:$C$500,0)),"")</f>
        <v>-142151</v>
      </c>
      <c r="J14" s="2">
        <f t="shared" si="11"/>
        <v>-221275</v>
      </c>
      <c r="K14" s="2">
        <f t="shared" si="11"/>
        <v>-442861</v>
      </c>
      <c r="L14" s="2">
        <f t="shared" si="11"/>
        <v>-734682</v>
      </c>
      <c r="M14" s="2">
        <f t="shared" si="11"/>
        <v>-527112</v>
      </c>
      <c r="N14" s="2">
        <f t="shared" si="11"/>
        <v>-575433</v>
      </c>
      <c r="O14" s="2">
        <f t="shared" si="11"/>
        <v>-497796</v>
      </c>
      <c r="P14" s="2">
        <f t="shared" si="11"/>
        <v>-193532</v>
      </c>
      <c r="Q14" s="2">
        <f t="shared" si="11"/>
        <v>-165278</v>
      </c>
      <c r="R14" s="2">
        <f t="shared" si="11"/>
        <v>-173714</v>
      </c>
      <c r="S14" s="2">
        <f t="shared" si="11"/>
        <v>-190316</v>
      </c>
      <c r="T14" s="2">
        <f t="shared" si="11"/>
        <v>-136563</v>
      </c>
      <c r="U14" s="2">
        <f t="shared" si="11"/>
        <v>-125559</v>
      </c>
      <c r="V14" s="2">
        <f t="shared" si="11"/>
        <v>-209567</v>
      </c>
      <c r="W14" s="2">
        <f t="shared" si="11"/>
        <v>-1950320430</v>
      </c>
      <c r="X14" s="2">
        <f t="shared" si="11"/>
        <v>-1257994568</v>
      </c>
      <c r="Y14" s="2">
        <f t="shared" si="11"/>
        <v>-1604380705</v>
      </c>
      <c r="Z14" s="2">
        <f t="shared" si="11"/>
        <v>-1963821288</v>
      </c>
    </row>
    <row r="15" spans="1:26" ht="15.5" x14ac:dyDescent="0.35">
      <c r="C15" t="s">
        <v>27</v>
      </c>
      <c r="D15" s="2">
        <f>IFERROR(INDEX(D51:D500,MATCH($C$15,$C$51:$C$500,0)),"")</f>
        <v>-1210724</v>
      </c>
      <c r="H15" s="2">
        <f>IFERROR(SUM(D15:G15)*(4/MAX(1,COUNT(D15:G15))),"")</f>
        <v>-4842896</v>
      </c>
      <c r="I15" s="2">
        <f t="shared" ref="I15:Z15" si="12">IFERROR(INDEX(I51:I500,MATCH($C$15,$C$51:$C$500,0)),"")</f>
        <v>-3614563</v>
      </c>
      <c r="J15" s="2">
        <f t="shared" si="12"/>
        <v>-20150343</v>
      </c>
      <c r="K15" s="2">
        <f t="shared" si="12"/>
        <v>-12320751</v>
      </c>
      <c r="L15" s="2">
        <f t="shared" si="12"/>
        <v>-19002911</v>
      </c>
      <c r="M15" s="2">
        <f t="shared" si="12"/>
        <v>-10954593</v>
      </c>
      <c r="N15" s="2">
        <f t="shared" si="12"/>
        <v>686607</v>
      </c>
      <c r="O15" s="2">
        <f t="shared" si="12"/>
        <v>-2615158</v>
      </c>
      <c r="P15" s="2">
        <f t="shared" si="12"/>
        <v>-644243</v>
      </c>
      <c r="Q15" s="2">
        <f t="shared" si="12"/>
        <v>-6197032</v>
      </c>
      <c r="R15" s="2">
        <f t="shared" si="12"/>
        <v>-5217011</v>
      </c>
      <c r="S15" s="2">
        <f t="shared" si="12"/>
        <v>-3412817</v>
      </c>
      <c r="T15" s="2">
        <f t="shared" si="12"/>
        <v>-4768230</v>
      </c>
      <c r="U15" s="2">
        <f t="shared" si="12"/>
        <v>-7897088</v>
      </c>
      <c r="V15" s="2">
        <f t="shared" si="12"/>
        <v>-12059460</v>
      </c>
      <c r="W15" s="2">
        <f t="shared" si="12"/>
        <v>-191596232835</v>
      </c>
      <c r="X15" s="2">
        <f t="shared" si="12"/>
        <v>-70903018162</v>
      </c>
      <c r="Y15" s="2">
        <f t="shared" si="12"/>
        <v>-16334829025</v>
      </c>
      <c r="Z15" s="2">
        <f t="shared" si="12"/>
        <v>-14795541300</v>
      </c>
    </row>
    <row r="16" spans="1:26" ht="15.5" x14ac:dyDescent="0.35">
      <c r="C16" t="s">
        <v>28</v>
      </c>
      <c r="D16" s="2">
        <f>IFERROR(INDEX(D51:D500,MATCH($C$16,$C$51:$C$500,0)),"")</f>
        <v>2208220</v>
      </c>
      <c r="H16" s="2">
        <f>IFERROR(SUM(D16:G16)*(4/MAX(1,COUNT(D16:G16))),"")</f>
        <v>8832880</v>
      </c>
      <c r="I16" s="2">
        <f t="shared" ref="I16:Z16" si="13">IFERROR(INDEX(I51:I500,MATCH($C$16,$C$51:$C$500,0)),"")</f>
        <v>5655286</v>
      </c>
      <c r="J16" s="2">
        <f t="shared" si="13"/>
        <v>60296581</v>
      </c>
      <c r="K16" s="2">
        <f t="shared" si="13"/>
        <v>39123312</v>
      </c>
      <c r="L16" s="2">
        <f t="shared" si="13"/>
        <v>58058817</v>
      </c>
      <c r="M16" s="2">
        <f t="shared" si="13"/>
        <v>33958118</v>
      </c>
      <c r="N16" s="2">
        <f t="shared" si="13"/>
        <v>-9354622</v>
      </c>
      <c r="O16" s="2">
        <f t="shared" si="13"/>
        <v>8029510</v>
      </c>
      <c r="P16" s="2">
        <f t="shared" si="13"/>
        <v>1119843</v>
      </c>
      <c r="Q16" s="2">
        <f t="shared" si="13"/>
        <v>19637007</v>
      </c>
      <c r="R16" s="2">
        <f t="shared" si="13"/>
        <v>14689875</v>
      </c>
      <c r="S16" s="2">
        <f t="shared" si="13"/>
        <v>9085030</v>
      </c>
      <c r="T16" s="2">
        <f t="shared" si="13"/>
        <v>12770508</v>
      </c>
      <c r="U16" s="2">
        <f t="shared" si="13"/>
        <v>25137438</v>
      </c>
      <c r="V16" s="2">
        <f t="shared" si="13"/>
        <v>35649283</v>
      </c>
      <c r="W16" s="2">
        <f t="shared" si="13"/>
        <v>641799869713</v>
      </c>
      <c r="X16" s="2">
        <f t="shared" si="13"/>
        <v>236929726399</v>
      </c>
      <c r="Y16" s="2">
        <f t="shared" si="13"/>
        <v>48337938212</v>
      </c>
      <c r="Z16" s="2">
        <f t="shared" si="13"/>
        <v>55269092692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1580000000000</v>
      </c>
      <c r="H20" s="2">
        <f t="shared" ref="H20:Z20" ca="1" si="14">IFERROR(H21*H2,"")</f>
        <v>1580000000000</v>
      </c>
      <c r="I20" s="2">
        <f t="shared" ca="1" si="14"/>
        <v>1670000000000</v>
      </c>
      <c r="J20" s="2">
        <f t="shared" ca="1" si="14"/>
        <v>2725000000000</v>
      </c>
      <c r="K20" s="2">
        <f t="shared" ca="1" si="14"/>
        <v>1840000000000</v>
      </c>
      <c r="L20" s="2">
        <f t="shared" ca="1" si="14"/>
        <v>1930500000000</v>
      </c>
      <c r="M20" s="2">
        <f t="shared" ca="1" si="14"/>
        <v>1274130000000</v>
      </c>
      <c r="N20" s="2">
        <f t="shared" ca="1" si="14"/>
        <v>1283782500000</v>
      </c>
      <c r="O20" s="2">
        <f t="shared" ca="1" si="14"/>
        <v>1138995000000</v>
      </c>
      <c r="P20" s="2">
        <f t="shared" ca="1" si="14"/>
        <v>1708492500000</v>
      </c>
      <c r="Q20" s="2">
        <f t="shared" ca="1" si="14"/>
        <v>1563705000000</v>
      </c>
      <c r="R20" s="2">
        <f t="shared" ca="1" si="14"/>
        <v>289575000000</v>
      </c>
      <c r="S20" s="2">
        <f t="shared" ca="1" si="14"/>
        <v>81081000000</v>
      </c>
      <c r="T20" s="2">
        <f t="shared" ca="1" si="14"/>
        <v>194015300000</v>
      </c>
      <c r="U20" s="2">
        <f t="shared" ca="1" si="14"/>
        <v>395752500000</v>
      </c>
      <c r="V20" s="2">
        <f t="shared" ca="1" si="14"/>
        <v>477798800000</v>
      </c>
      <c r="W20" s="2">
        <f t="shared" ca="1" si="14"/>
        <v>1245172500000</v>
      </c>
      <c r="X20" s="2">
        <f t="shared" ca="1" si="14"/>
        <v>714285000000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5000000000</v>
      </c>
      <c r="H21" s="2">
        <f>IFERROR(INDEX(D21:G21,COUNT(D21:G21)),"")</f>
        <v>5000000000</v>
      </c>
      <c r="I21" s="2">
        <f t="shared" ref="I21:Z21" si="15">IFERROR(INDEX(I51:I500,MATCH($C$7,$C$51:$C$500,0)),"")</f>
        <v>5000000000</v>
      </c>
      <c r="J21" s="2">
        <f t="shared" si="15"/>
        <v>5000000000</v>
      </c>
      <c r="K21" s="2">
        <f t="shared" si="15"/>
        <v>5000000000</v>
      </c>
      <c r="L21" s="2">
        <f t="shared" si="15"/>
        <v>5000000000</v>
      </c>
      <c r="M21" s="2">
        <f t="shared" si="15"/>
        <v>5000000000</v>
      </c>
      <c r="N21" s="2">
        <f t="shared" si="15"/>
        <v>5000000000</v>
      </c>
      <c r="O21" s="2">
        <f t="shared" si="15"/>
        <v>5000000000</v>
      </c>
      <c r="P21" s="2">
        <f t="shared" si="15"/>
        <v>5000000000</v>
      </c>
      <c r="Q21" s="2">
        <f t="shared" si="15"/>
        <v>5000000000</v>
      </c>
      <c r="R21" s="2">
        <f t="shared" si="15"/>
        <v>1000000000</v>
      </c>
      <c r="S21" s="2">
        <f t="shared" si="15"/>
        <v>1000000000</v>
      </c>
      <c r="T21" s="2">
        <f t="shared" si="15"/>
        <v>1000000000</v>
      </c>
      <c r="U21" s="2">
        <f t="shared" si="15"/>
        <v>1000000000</v>
      </c>
      <c r="V21" s="2">
        <f t="shared" si="15"/>
        <v>1000000000</v>
      </c>
      <c r="W21" s="2">
        <f t="shared" si="15"/>
        <v>1000000000</v>
      </c>
      <c r="X21" s="2">
        <f t="shared" si="15"/>
        <v>1000000000</v>
      </c>
      <c r="Y21" s="2">
        <f t="shared" si="15"/>
        <v>250000000</v>
      </c>
      <c r="Z21" s="2">
        <f t="shared" si="15"/>
        <v>250000000</v>
      </c>
    </row>
    <row r="23" spans="1:26" ht="15.5" x14ac:dyDescent="0.35">
      <c r="B23" t="s">
        <v>53</v>
      </c>
      <c r="C23" t="s">
        <v>54</v>
      </c>
      <c r="D23" s="3">
        <f>IFERROR(D5/D6*100,"")</f>
        <v>0.28519696489654084</v>
      </c>
      <c r="H23" s="3">
        <f t="shared" ref="H23:Z23" si="16">IFERROR(H5/H6*100,"")</f>
        <v>1.1407878595861634</v>
      </c>
      <c r="I23" s="3">
        <f t="shared" si="16"/>
        <v>-0.51598470851211531</v>
      </c>
      <c r="J23" s="3">
        <f t="shared" si="16"/>
        <v>21.606973584491087</v>
      </c>
      <c r="K23" s="3">
        <f t="shared" si="16"/>
        <v>20.409999932754729</v>
      </c>
      <c r="L23" s="3">
        <f t="shared" si="16"/>
        <v>25.19106282373334</v>
      </c>
      <c r="M23" s="3">
        <f t="shared" si="16"/>
        <v>23.387192256387788</v>
      </c>
      <c r="N23" s="3">
        <f t="shared" si="16"/>
        <v>-7.7913847832648129</v>
      </c>
      <c r="O23" s="3">
        <f t="shared" si="16"/>
        <v>7.2889408202604251</v>
      </c>
      <c r="P23" s="3">
        <f t="shared" si="16"/>
        <v>-1.2172779607656092</v>
      </c>
      <c r="Q23" s="3">
        <f t="shared" si="16"/>
        <v>14.936829255470037</v>
      </c>
      <c r="R23" s="3">
        <f t="shared" si="16"/>
        <v>12.45051842734768</v>
      </c>
      <c r="S23" s="3">
        <f t="shared" si="16"/>
        <v>3.7000259180537447</v>
      </c>
      <c r="T23" s="3">
        <f t="shared" si="16"/>
        <v>9.7941222644935824</v>
      </c>
      <c r="U23" s="3">
        <f t="shared" si="16"/>
        <v>15.819885905392649</v>
      </c>
      <c r="V23" s="3">
        <f t="shared" si="16"/>
        <v>31.290189158652591</v>
      </c>
      <c r="W23" s="3">
        <f t="shared" si="16"/>
        <v>68.508713031373787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-0.45343054064080623</v>
      </c>
      <c r="I24" s="4">
        <f t="shared" si="17"/>
        <v>-0.41896213456137077</v>
      </c>
      <c r="J24" s="4">
        <f t="shared" si="17"/>
        <v>0.24275609954039457</v>
      </c>
      <c r="K24" s="4" t="str">
        <f t="shared" si="17"/>
        <v/>
      </c>
      <c r="L24" s="4">
        <f t="shared" si="17"/>
        <v>0.11019077652085651</v>
      </c>
      <c r="M24" s="4">
        <f t="shared" si="17"/>
        <v>0.13437887455475872</v>
      </c>
      <c r="N24" s="4" t="str">
        <f t="shared" si="17"/>
        <v/>
      </c>
      <c r="O24" s="4">
        <f t="shared" si="17"/>
        <v>-5.7373205466152766E-2</v>
      </c>
      <c r="P24" s="4" t="str">
        <f t="shared" si="17"/>
        <v/>
      </c>
      <c r="Q24" s="4">
        <f t="shared" si="17"/>
        <v>-0.13747826944140673</v>
      </c>
      <c r="R24" s="4">
        <f t="shared" si="17"/>
        <v>-0.28896934472040925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3.68</v>
      </c>
      <c r="H25" s="3">
        <f>IFERROR(INDEX(D25:G25,COUNT(D25:G25)),"")</f>
        <v>3.68</v>
      </c>
      <c r="I25" s="3">
        <f t="shared" ref="I25:Z25" si="18">IFERROR(INDEX(I51:I500,MATCH($C$25,$C$51:$C$500,0)),"")</f>
        <v>7.98</v>
      </c>
      <c r="J25" s="3">
        <f t="shared" si="18"/>
        <v>127.04</v>
      </c>
      <c r="K25" s="3">
        <f t="shared" si="18"/>
        <v>82.01</v>
      </c>
      <c r="L25" s="3">
        <f t="shared" si="18"/>
        <v>115.05</v>
      </c>
      <c r="M25" s="3">
        <f t="shared" si="18"/>
        <v>66.13</v>
      </c>
      <c r="N25" s="3">
        <f t="shared" si="18"/>
        <v>-21.35</v>
      </c>
      <c r="O25" s="3">
        <f t="shared" si="18"/>
        <v>15.69</v>
      </c>
      <c r="P25" s="3">
        <f t="shared" si="18"/>
        <v>1.89</v>
      </c>
      <c r="Q25" s="3">
        <f t="shared" si="18"/>
        <v>36.5</v>
      </c>
      <c r="R25" s="3">
        <f t="shared" si="18"/>
        <v>128.52000000000001</v>
      </c>
      <c r="S25" s="3">
        <f t="shared" si="18"/>
        <v>76.569999999999993</v>
      </c>
      <c r="T25" s="3">
        <f t="shared" si="18"/>
        <v>100.47</v>
      </c>
      <c r="U25" s="3">
        <f t="shared" si="18"/>
        <v>210.63</v>
      </c>
      <c r="V25" s="3">
        <f t="shared" si="18"/>
        <v>228.13</v>
      </c>
      <c r="W25" s="3">
        <f t="shared" si="18"/>
        <v>450.2</v>
      </c>
      <c r="X25" s="3">
        <f t="shared" si="18"/>
        <v>166.03</v>
      </c>
      <c r="Y25" s="3">
        <f t="shared" si="18"/>
        <v>128.01</v>
      </c>
      <c r="Z25" s="3">
        <f t="shared" si="18"/>
        <v>161.88999999999999</v>
      </c>
    </row>
    <row r="26" spans="1:26" ht="15.5" x14ac:dyDescent="0.35">
      <c r="C26" t="s">
        <v>58</v>
      </c>
      <c r="D26" s="4">
        <f>IFERROR(_xlfn.RRI(5,I25,D25),"")</f>
        <v>-0.14341791821877004</v>
      </c>
      <c r="H26" s="4">
        <f t="shared" ref="H26:Z26" si="19">IFERROR(_xlfn.RRI(5,M25,H25),"")</f>
        <v>-0.43883592639547231</v>
      </c>
      <c r="I26" s="4" t="str">
        <f t="shared" si="19"/>
        <v/>
      </c>
      <c r="J26" s="4">
        <f t="shared" si="19"/>
        <v>0.51936986461617929</v>
      </c>
      <c r="K26" s="4">
        <f t="shared" si="19"/>
        <v>1.1255973577360616</v>
      </c>
      <c r="L26" s="4">
        <f t="shared" si="19"/>
        <v>0.25811039799242508</v>
      </c>
      <c r="M26" s="4">
        <f t="shared" si="19"/>
        <v>-0.1244407084810063</v>
      </c>
      <c r="N26" s="4" t="str">
        <f t="shared" si="19"/>
        <v/>
      </c>
      <c r="O26" s="4">
        <f t="shared" si="19"/>
        <v>-0.31020934208194273</v>
      </c>
      <c r="P26" s="4">
        <f t="shared" si="19"/>
        <v>-0.610427479432335</v>
      </c>
      <c r="Q26" s="4">
        <f t="shared" si="19"/>
        <v>-0.3068581952480447</v>
      </c>
      <c r="R26" s="4">
        <f t="shared" si="19"/>
        <v>-0.22176090257152747</v>
      </c>
      <c r="S26" s="4">
        <f t="shared" si="19"/>
        <v>-0.14340720753747671</v>
      </c>
      <c r="T26" s="4">
        <f t="shared" si="19"/>
        <v>-4.729487618399475E-2</v>
      </c>
      <c r="U26" s="4">
        <f t="shared" si="19"/>
        <v>5.4047156350423231E-2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6.3100396000000001E-3</v>
      </c>
      <c r="H27" s="3">
        <f t="shared" ref="H27:Z27" si="20">IFERROR(H4/H21,"")</f>
        <v>2.5240158400000001E-2</v>
      </c>
      <c r="I27" s="3">
        <f t="shared" si="20"/>
        <v>3.0623515E-2</v>
      </c>
      <c r="J27" s="3">
        <f t="shared" si="20"/>
        <v>6.5360975000000002E-2</v>
      </c>
      <c r="K27" s="3">
        <f t="shared" si="20"/>
        <v>5.8934403199999999E-2</v>
      </c>
      <c r="L27" s="3">
        <f t="shared" si="20"/>
        <v>5.1048215199999997E-2</v>
      </c>
      <c r="M27" s="3">
        <f t="shared" si="20"/>
        <v>2.64299544E-2</v>
      </c>
      <c r="N27" s="3">
        <f t="shared" si="20"/>
        <v>1.44443192E-2</v>
      </c>
      <c r="O27" s="3">
        <f t="shared" si="20"/>
        <v>2.29703474E-2</v>
      </c>
      <c r="P27" s="3">
        <f t="shared" si="20"/>
        <v>1.1388502E-2</v>
      </c>
      <c r="Q27" s="3">
        <f t="shared" si="20"/>
        <v>1.6752849199999999E-2</v>
      </c>
      <c r="R27" s="3">
        <f t="shared" si="20"/>
        <v>9.2636624000000001E-2</v>
      </c>
      <c r="S27" s="3">
        <f t="shared" si="20"/>
        <v>0.11101154000000001</v>
      </c>
      <c r="T27" s="3">
        <f t="shared" si="20"/>
        <v>0.135766894</v>
      </c>
      <c r="U27" s="3">
        <f t="shared" si="20"/>
        <v>0.193474442</v>
      </c>
      <c r="V27" s="3">
        <f t="shared" si="20"/>
        <v>0.21490193099999999</v>
      </c>
      <c r="W27" s="3">
        <f t="shared" si="20"/>
        <v>2127.6030725579999</v>
      </c>
      <c r="X27" s="3">
        <f t="shared" si="20"/>
        <v>969.35491754700001</v>
      </c>
      <c r="Y27" s="3">
        <f t="shared" si="20"/>
        <v>1626.46418726</v>
      </c>
      <c r="Z27" s="3">
        <f t="shared" si="20"/>
        <v>1353.506912632</v>
      </c>
    </row>
    <row r="28" spans="1:26" ht="15.5" x14ac:dyDescent="0.35">
      <c r="C28" t="s">
        <v>60</v>
      </c>
      <c r="D28" s="4">
        <f>IFERROR(_xlfn.RRI(5,I27,D27),"")</f>
        <v>-0.27088604704455232</v>
      </c>
      <c r="H28" s="4">
        <f t="shared" ref="H28:Z28" si="21">IFERROR(_xlfn.RRI(5,M27,H27),"")</f>
        <v>-9.1700343983994737E-3</v>
      </c>
      <c r="I28" s="4">
        <f t="shared" si="21"/>
        <v>0.16217516923151853</v>
      </c>
      <c r="J28" s="4">
        <f t="shared" si="21"/>
        <v>0.23262278591359253</v>
      </c>
      <c r="K28" s="4">
        <f t="shared" si="21"/>
        <v>0.38925016654158351</v>
      </c>
      <c r="L28" s="4">
        <f t="shared" si="21"/>
        <v>0.24962117749627066</v>
      </c>
      <c r="M28" s="4">
        <f t="shared" si="21"/>
        <v>-0.22185104444170323</v>
      </c>
      <c r="N28" s="4">
        <f t="shared" si="21"/>
        <v>-0.33493240143295444</v>
      </c>
      <c r="O28" s="4">
        <f t="shared" si="21"/>
        <v>-0.29906985818270038</v>
      </c>
      <c r="P28" s="4">
        <f t="shared" si="21"/>
        <v>-0.43249642734839144</v>
      </c>
      <c r="Q28" s="4">
        <f t="shared" si="21"/>
        <v>-0.39969816311077599</v>
      </c>
      <c r="R28" s="4">
        <f t="shared" si="21"/>
        <v>-0.86579199453664746</v>
      </c>
      <c r="S28" s="4">
        <f t="shared" si="21"/>
        <v>-0.83715401256212774</v>
      </c>
      <c r="T28" s="4">
        <f t="shared" si="21"/>
        <v>-0.84713436119953434</v>
      </c>
      <c r="U28" s="4">
        <f t="shared" si="21"/>
        <v>-0.82977136178054045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-0.53884711779448624</v>
      </c>
      <c r="I29" s="4">
        <f t="shared" si="22"/>
        <v>-0.93718513853904284</v>
      </c>
      <c r="J29" s="4">
        <f t="shared" si="22"/>
        <v>0.54907938056334593</v>
      </c>
      <c r="K29" s="4">
        <f t="shared" si="22"/>
        <v>-0.2871794871794871</v>
      </c>
      <c r="L29" s="4">
        <f t="shared" si="22"/>
        <v>0.73975502797520043</v>
      </c>
      <c r="M29" s="4">
        <f t="shared" si="22"/>
        <v>-4.0974238875878211</v>
      </c>
      <c r="N29" s="4">
        <f t="shared" si="22"/>
        <v>-2.3607393244104524</v>
      </c>
      <c r="O29" s="4">
        <f t="shared" si="22"/>
        <v>7.3015873015873014</v>
      </c>
      <c r="P29" s="4">
        <f t="shared" si="22"/>
        <v>-0.9482191780821918</v>
      </c>
      <c r="Q29" s="4">
        <f t="shared" si="22"/>
        <v>-0.71599751011515722</v>
      </c>
      <c r="R29" s="4">
        <f t="shared" si="22"/>
        <v>0.6784641504505684</v>
      </c>
      <c r="S29" s="4">
        <f t="shared" si="22"/>
        <v>-0.23788195481238186</v>
      </c>
      <c r="T29" s="4">
        <f t="shared" si="22"/>
        <v>-0.52300242130750607</v>
      </c>
      <c r="U29" s="4">
        <f t="shared" si="22"/>
        <v>-7.6710647437864377E-2</v>
      </c>
      <c r="V29" s="4">
        <f t="shared" si="22"/>
        <v>-0.49326965792980898</v>
      </c>
      <c r="W29" s="4">
        <f t="shared" si="22"/>
        <v>1.7115581521411791</v>
      </c>
      <c r="X29" s="4">
        <f t="shared" si="22"/>
        <v>0.2970080462463871</v>
      </c>
      <c r="Y29" s="4">
        <f t="shared" si="22"/>
        <v>-0.20927790475013897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-0.17579159675171188</v>
      </c>
      <c r="I30" s="4">
        <f t="shared" si="23"/>
        <v>-0.53147095801431965</v>
      </c>
      <c r="J30" s="4">
        <f t="shared" si="23"/>
        <v>0.10904618441949375</v>
      </c>
      <c r="K30" s="4">
        <f t="shared" si="23"/>
        <v>0.15448508765885322</v>
      </c>
      <c r="L30" s="4">
        <f t="shared" si="23"/>
        <v>0.93145301832227134</v>
      </c>
      <c r="M30" s="4">
        <f t="shared" si="23"/>
        <v>0.82978193946309364</v>
      </c>
      <c r="N30" s="4">
        <f t="shared" si="23"/>
        <v>-0.37117541374232765</v>
      </c>
      <c r="O30" s="4">
        <f t="shared" si="23"/>
        <v>1.0169770703820398</v>
      </c>
      <c r="P30" s="4">
        <f t="shared" si="23"/>
        <v>-0.32020506696854883</v>
      </c>
      <c r="Q30" s="4">
        <f t="shared" si="23"/>
        <v>-0.81915522741847757</v>
      </c>
      <c r="R30" s="4">
        <f t="shared" si="23"/>
        <v>-0.16552257540071963</v>
      </c>
      <c r="S30" s="4">
        <f t="shared" si="23"/>
        <v>-0.18233719039046437</v>
      </c>
      <c r="T30" s="4">
        <f t="shared" si="23"/>
        <v>-0.29826961847498185</v>
      </c>
      <c r="U30" s="4">
        <f t="shared" si="23"/>
        <v>-9.9708219932188494E-2</v>
      </c>
      <c r="V30" s="4">
        <f t="shared" si="23"/>
        <v>-0.99989899341010935</v>
      </c>
      <c r="W30" s="4">
        <f t="shared" si="23"/>
        <v>1.1948648880247117</v>
      </c>
      <c r="X30" s="4">
        <f t="shared" si="23"/>
        <v>-0.40401090590257011</v>
      </c>
      <c r="Y30" s="4">
        <f t="shared" si="23"/>
        <v>0.20166670157392347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513.12</v>
      </c>
      <c r="H32" s="3">
        <f>IFERROR(INDEX(D32:G32,COUNT(D32:G32)),"")</f>
        <v>513.12</v>
      </c>
      <c r="I32" s="3">
        <f t="shared" ref="I32:Z32" si="24">IFERROR(INDEX(I51:I500,MATCH($C$32,$C$51:$C$500,0)),"")</f>
        <v>503.25</v>
      </c>
      <c r="J32" s="3">
        <f t="shared" si="24"/>
        <v>519.39</v>
      </c>
      <c r="K32" s="3">
        <f t="shared" si="24"/>
        <v>427.93</v>
      </c>
      <c r="L32" s="3">
        <f t="shared" si="24"/>
        <v>380.78</v>
      </c>
      <c r="M32" s="3">
        <f t="shared" si="24"/>
        <v>281.2</v>
      </c>
      <c r="N32" s="3">
        <f t="shared" si="24"/>
        <v>236.13</v>
      </c>
      <c r="O32" s="3">
        <f t="shared" si="24"/>
        <v>254.37</v>
      </c>
      <c r="P32" s="3">
        <f t="shared" si="24"/>
        <v>245.27</v>
      </c>
      <c r="Q32" s="3">
        <f t="shared" si="24"/>
        <v>234.14</v>
      </c>
      <c r="R32" s="3">
        <f t="shared" si="24"/>
        <v>1101.79</v>
      </c>
      <c r="S32" s="3">
        <f t="shared" si="24"/>
        <v>1006.21</v>
      </c>
      <c r="T32" s="3">
        <f t="shared" si="24"/>
        <v>877.56</v>
      </c>
      <c r="U32" s="3">
        <f t="shared" si="24"/>
        <v>873.63</v>
      </c>
      <c r="V32" s="3">
        <f t="shared" si="24"/>
        <v>693.96</v>
      </c>
      <c r="W32" s="3">
        <f t="shared" si="24"/>
        <v>657.05</v>
      </c>
      <c r="X32" s="3">
        <f t="shared" si="24"/>
        <v>306.83999999999997</v>
      </c>
      <c r="Y32" s="3">
        <f t="shared" si="24"/>
        <v>603.27</v>
      </c>
      <c r="Z32" s="3">
        <f t="shared" si="24"/>
        <v>495.26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</v>
      </c>
      <c r="H33" s="3">
        <f>IFERROR(INDEX(D33:G33,COUNT(D33:G33)),"")</f>
        <v>0.7</v>
      </c>
      <c r="I33" s="3">
        <f t="shared" ref="I33:Z33" si="25">IFERROR(INDEX(I51:I500,MATCH($C$33,$C$51:$C$500,0)),"")</f>
        <v>0.66</v>
      </c>
      <c r="J33" s="3">
        <f t="shared" si="25"/>
        <v>1.05</v>
      </c>
      <c r="K33" s="3">
        <f t="shared" si="25"/>
        <v>0.86</v>
      </c>
      <c r="L33" s="3">
        <f t="shared" si="25"/>
        <v>1.05</v>
      </c>
      <c r="M33" s="3">
        <f t="shared" si="25"/>
        <v>0.94</v>
      </c>
      <c r="N33" s="3">
        <f t="shared" si="25"/>
        <v>1.1299999999999999</v>
      </c>
      <c r="O33" s="3">
        <f t="shared" si="25"/>
        <v>0.93</v>
      </c>
      <c r="P33" s="3">
        <f t="shared" si="25"/>
        <v>1.44</v>
      </c>
      <c r="Q33" s="3">
        <f t="shared" si="25"/>
        <v>1.38</v>
      </c>
      <c r="R33" s="3">
        <f t="shared" si="25"/>
        <v>1.36</v>
      </c>
      <c r="S33" s="3">
        <f t="shared" si="25"/>
        <v>0.42</v>
      </c>
      <c r="T33" s="3">
        <f t="shared" si="25"/>
        <v>1.1499999999999999</v>
      </c>
      <c r="U33" s="3">
        <f t="shared" si="25"/>
        <v>2.35</v>
      </c>
      <c r="V33" s="3">
        <f t="shared" si="25"/>
        <v>3.57</v>
      </c>
      <c r="W33" s="3">
        <f t="shared" si="25"/>
        <v>9.82</v>
      </c>
      <c r="X33" s="3">
        <f t="shared" si="25"/>
        <v>12.06</v>
      </c>
      <c r="Y33" s="3">
        <f t="shared" si="25"/>
        <v>3.65</v>
      </c>
      <c r="Z33" s="3">
        <f t="shared" si="25"/>
        <v>3.55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97.28</v>
      </c>
      <c r="H34" s="3">
        <f>IFERROR(INDEX(D34:G34,COUNT(D34:G34)),"")</f>
        <v>97.28</v>
      </c>
      <c r="I34" s="3">
        <f t="shared" ref="I34:Z34" si="26">IFERROR(INDEX(I51:I500,MATCH($C$34,$C$51:$C$500,0)),"")</f>
        <v>41.85</v>
      </c>
      <c r="J34" s="3">
        <f t="shared" si="26"/>
        <v>4.29</v>
      </c>
      <c r="K34" s="3">
        <f t="shared" si="26"/>
        <v>4.49</v>
      </c>
      <c r="L34" s="3">
        <f t="shared" si="26"/>
        <v>3.48</v>
      </c>
      <c r="M34" s="3">
        <f t="shared" si="26"/>
        <v>3.99</v>
      </c>
      <c r="N34" s="3">
        <f t="shared" si="26"/>
        <v>-12.46</v>
      </c>
      <c r="O34" s="3">
        <f t="shared" si="26"/>
        <v>15.04</v>
      </c>
      <c r="P34" s="3">
        <f t="shared" si="26"/>
        <v>187.3</v>
      </c>
      <c r="Q34" s="3">
        <f t="shared" si="26"/>
        <v>8.8800000000000008</v>
      </c>
      <c r="R34" s="3">
        <f t="shared" si="26"/>
        <v>11.67</v>
      </c>
      <c r="S34" s="3">
        <f t="shared" si="26"/>
        <v>5.49</v>
      </c>
      <c r="T34" s="3">
        <f t="shared" si="26"/>
        <v>10</v>
      </c>
      <c r="U34" s="3">
        <f t="shared" si="26"/>
        <v>9.73</v>
      </c>
      <c r="V34" s="3">
        <f t="shared" si="26"/>
        <v>10.85</v>
      </c>
      <c r="W34" s="3">
        <f t="shared" si="26"/>
        <v>14.33</v>
      </c>
      <c r="X34" s="3">
        <f t="shared" si="26"/>
        <v>22.29</v>
      </c>
      <c r="Y34" s="3">
        <f t="shared" si="26"/>
        <v>17.190000000000001</v>
      </c>
      <c r="Z34" s="3">
        <f t="shared" si="26"/>
        <v>10.87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3.37</v>
      </c>
      <c r="H35" s="3">
        <f>IFERROR(INDEX(D35:G35,COUNT(D35:G35)),"")</f>
        <v>3.37</v>
      </c>
      <c r="I35" s="3">
        <f t="shared" ref="I35:Z35" si="27">IFERROR(INDEX(I51:I500,MATCH($C$35,$C$51:$C$500,0)),"")</f>
        <v>0.66</v>
      </c>
      <c r="J35" s="3">
        <f t="shared" si="27"/>
        <v>0.53</v>
      </c>
      <c r="K35" s="3">
        <f t="shared" si="27"/>
        <v>0.41</v>
      </c>
      <c r="L35" s="3">
        <f t="shared" si="27"/>
        <v>0.53</v>
      </c>
      <c r="M35" s="3">
        <f t="shared" si="27"/>
        <v>0.7</v>
      </c>
      <c r="N35" s="3">
        <f t="shared" si="27"/>
        <v>1.26</v>
      </c>
      <c r="O35" s="3">
        <f t="shared" si="27"/>
        <v>0.73</v>
      </c>
      <c r="P35" s="3">
        <f t="shared" si="27"/>
        <v>2.1800000000000002</v>
      </c>
      <c r="Q35" s="3">
        <f t="shared" si="27"/>
        <v>1.45</v>
      </c>
      <c r="R35" s="3">
        <f t="shared" si="27"/>
        <v>1.22</v>
      </c>
      <c r="S35" s="3">
        <f t="shared" si="27"/>
        <v>0.28000000000000003</v>
      </c>
      <c r="T35" s="3">
        <f t="shared" si="27"/>
        <v>0.59</v>
      </c>
      <c r="U35" s="3">
        <f t="shared" si="27"/>
        <v>0.87</v>
      </c>
      <c r="V35" s="3">
        <f t="shared" si="27"/>
        <v>1.19</v>
      </c>
      <c r="W35" s="3">
        <f t="shared" si="27"/>
        <v>3.03</v>
      </c>
      <c r="X35" s="3">
        <f t="shared" si="27"/>
        <v>3.82</v>
      </c>
      <c r="Y35" s="3">
        <f t="shared" si="27"/>
        <v>1.35</v>
      </c>
      <c r="Z35" s="3">
        <f t="shared" si="27"/>
        <v>1.3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1.9709999999999999</v>
      </c>
      <c r="I36" s="4">
        <f t="shared" si="28"/>
        <v>3.6339999999999999</v>
      </c>
      <c r="J36" s="4">
        <f t="shared" si="28"/>
        <v>0.36930000000000002</v>
      </c>
      <c r="K36" s="4">
        <f t="shared" si="28"/>
        <v>0.60650000000000004</v>
      </c>
      <c r="L36" s="4">
        <f t="shared" si="28"/>
        <v>0.20860000000000001</v>
      </c>
      <c r="M36" s="4">
        <f t="shared" si="28"/>
        <v>0.58079999999999998</v>
      </c>
      <c r="N36" s="4">
        <f t="shared" si="28"/>
        <v>-0.24739999999999998</v>
      </c>
      <c r="O36" s="4">
        <f t="shared" si="28"/>
        <v>0.23260000000000003</v>
      </c>
      <c r="P36" s="4">
        <f t="shared" si="28"/>
        <v>0</v>
      </c>
      <c r="Q36" s="4">
        <f t="shared" si="28"/>
        <v>5.2600000000000001E-2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29</v>
      </c>
      <c r="I37" s="3">
        <f t="shared" si="29"/>
        <v>29</v>
      </c>
      <c r="J37" s="3">
        <f t="shared" si="29"/>
        <v>46.92</v>
      </c>
      <c r="K37" s="3">
        <f t="shared" si="29"/>
        <v>49.74</v>
      </c>
      <c r="L37" s="3">
        <f t="shared" si="29"/>
        <v>24</v>
      </c>
      <c r="M37" s="3">
        <f t="shared" si="29"/>
        <v>38.409999999999997</v>
      </c>
      <c r="N37" s="3">
        <f t="shared" si="29"/>
        <v>5.28</v>
      </c>
      <c r="O37" s="3">
        <f t="shared" si="29"/>
        <v>3.65</v>
      </c>
      <c r="P37" s="3">
        <f t="shared" si="29"/>
        <v>0</v>
      </c>
      <c r="Q37" s="3">
        <f t="shared" si="29"/>
        <v>1.92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31550198</v>
      </c>
      <c r="E51" s="5">
        <v>43473836</v>
      </c>
      <c r="F51" s="5">
        <v>38426005</v>
      </c>
      <c r="G51" s="5">
        <v>34498620</v>
      </c>
      <c r="I51" s="5">
        <v>153117575</v>
      </c>
      <c r="J51" s="5">
        <v>326804875</v>
      </c>
      <c r="K51" s="5">
        <v>294672016</v>
      </c>
      <c r="L51" s="5">
        <v>255241076</v>
      </c>
      <c r="M51" s="5">
        <v>132149772</v>
      </c>
      <c r="N51" s="5">
        <v>72221596</v>
      </c>
      <c r="O51" s="5">
        <v>114851737</v>
      </c>
      <c r="P51" s="5">
        <v>56942510</v>
      </c>
      <c r="Q51" s="5">
        <v>83764246</v>
      </c>
      <c r="R51" s="5">
        <v>92636624</v>
      </c>
      <c r="S51" s="5">
        <v>111011540</v>
      </c>
      <c r="T51" s="5">
        <v>135766894</v>
      </c>
      <c r="U51" s="5">
        <v>193474442</v>
      </c>
      <c r="V51" s="5">
        <v>214901931</v>
      </c>
      <c r="W51" s="5">
        <v>2127603072558</v>
      </c>
      <c r="X51" s="5">
        <v>969354917547</v>
      </c>
      <c r="Y51" s="5">
        <v>406616046815</v>
      </c>
      <c r="Z51" s="5">
        <v>338376728158</v>
      </c>
    </row>
    <row r="52" spans="2:26" ht="15.5" x14ac:dyDescent="0.35">
      <c r="C52" t="s">
        <v>85</v>
      </c>
      <c r="D52" s="5">
        <v>-24659108</v>
      </c>
      <c r="E52" s="5">
        <v>-34787435</v>
      </c>
      <c r="F52" s="5">
        <v>-32166891</v>
      </c>
      <c r="G52" s="5">
        <v>-30304069</v>
      </c>
      <c r="I52" s="5">
        <v>-127039167</v>
      </c>
      <c r="J52" s="5">
        <v>-223660192</v>
      </c>
      <c r="K52" s="5">
        <v>-241887753</v>
      </c>
      <c r="L52" s="5">
        <v>-181501046</v>
      </c>
      <c r="M52" s="5">
        <v>-91093727</v>
      </c>
      <c r="N52" s="5">
        <v>-64879279</v>
      </c>
      <c r="O52" s="5">
        <v>-98680186</v>
      </c>
      <c r="P52" s="5">
        <v>-43958066</v>
      </c>
      <c r="Q52" s="5">
        <v>-57373765</v>
      </c>
      <c r="R52" s="5">
        <v>-68777321</v>
      </c>
      <c r="S52" s="5">
        <v>-84539244</v>
      </c>
      <c r="T52" s="5">
        <v>-113470275</v>
      </c>
      <c r="U52" s="5">
        <v>-139721083</v>
      </c>
      <c r="V52" s="5">
        <v>-145737647</v>
      </c>
      <c r="W52" s="5">
        <v>-1257827390261</v>
      </c>
      <c r="X52" s="5">
        <v>-492511172853</v>
      </c>
      <c r="Y52" s="5">
        <v>-263519171993</v>
      </c>
      <c r="Z52" s="5">
        <v>-217899131615</v>
      </c>
    </row>
    <row r="53" spans="2:26" ht="15.5" x14ac:dyDescent="0.35">
      <c r="C53" t="s">
        <v>86</v>
      </c>
      <c r="D53" s="5">
        <v>6891090</v>
      </c>
      <c r="E53" s="5">
        <v>8686401</v>
      </c>
      <c r="F53" s="5">
        <v>6259114</v>
      </c>
      <c r="G53" s="5">
        <v>4194551</v>
      </c>
      <c r="I53" s="5">
        <v>26078408</v>
      </c>
      <c r="J53" s="5">
        <v>103144683</v>
      </c>
      <c r="K53" s="5">
        <v>52784263</v>
      </c>
      <c r="L53" s="5">
        <v>73740030</v>
      </c>
      <c r="M53" s="5">
        <v>41056045</v>
      </c>
      <c r="N53" s="5">
        <v>7342317</v>
      </c>
      <c r="O53" s="5">
        <v>16171551</v>
      </c>
      <c r="P53" s="5">
        <v>12984444</v>
      </c>
      <c r="Q53" s="5">
        <v>26390481</v>
      </c>
      <c r="R53" s="5">
        <v>23859303</v>
      </c>
      <c r="S53" s="5">
        <v>26472296</v>
      </c>
      <c r="T53" s="5">
        <v>22296619</v>
      </c>
      <c r="U53" s="5">
        <v>53753359</v>
      </c>
      <c r="V53" s="5">
        <v>69164284</v>
      </c>
      <c r="W53" s="5">
        <v>869775682297</v>
      </c>
      <c r="X53" s="5">
        <v>476843744694</v>
      </c>
      <c r="Y53" s="5">
        <v>143096874822</v>
      </c>
      <c r="Z53" s="5">
        <v>120477596543</v>
      </c>
    </row>
    <row r="54" spans="2:26" ht="15.5" x14ac:dyDescent="0.35">
      <c r="C54" t="s">
        <v>87</v>
      </c>
      <c r="D54" s="5">
        <v>-4197018</v>
      </c>
      <c r="E54" s="5">
        <v>-6679376</v>
      </c>
      <c r="F54" s="5">
        <v>-4429831</v>
      </c>
      <c r="G54" s="5">
        <v>-5150906</v>
      </c>
      <c r="I54" s="5">
        <v>-21154872</v>
      </c>
      <c r="J54" s="5">
        <v>-44147574</v>
      </c>
      <c r="K54" s="5">
        <v>-14428082</v>
      </c>
      <c r="L54" s="5">
        <v>-15471820</v>
      </c>
      <c r="M54" s="5">
        <v>-6856680</v>
      </c>
      <c r="N54" s="5">
        <v>-16511906</v>
      </c>
      <c r="O54" s="5">
        <v>-7861531</v>
      </c>
      <c r="P54" s="5">
        <v>-11968300</v>
      </c>
      <c r="Q54" s="5">
        <v>-7166988</v>
      </c>
      <c r="R54" s="5">
        <v>-9400490</v>
      </c>
      <c r="S54" s="5">
        <v>-17324763</v>
      </c>
      <c r="T54" s="5">
        <v>-9592418</v>
      </c>
      <c r="U54" s="5">
        <v>-28651122</v>
      </c>
      <c r="V54" s="5">
        <v>-34195204</v>
      </c>
      <c r="W54" s="5">
        <v>-236723827199</v>
      </c>
      <c r="X54" s="5">
        <v>-256102798118</v>
      </c>
      <c r="Y54" s="5">
        <v>-98111239521</v>
      </c>
      <c r="Z54" s="5">
        <v>-81246906035</v>
      </c>
    </row>
    <row r="55" spans="2:26" ht="15.5" x14ac:dyDescent="0.35">
      <c r="C55" t="s">
        <v>89</v>
      </c>
      <c r="D55" s="5">
        <v>-1110218</v>
      </c>
      <c r="E55" s="5">
        <v>-1284632</v>
      </c>
      <c r="F55" s="5">
        <v>-2005905</v>
      </c>
      <c r="G55" s="5">
        <v>-2133333</v>
      </c>
      <c r="I55" s="5">
        <v>-7622315</v>
      </c>
      <c r="J55" s="5">
        <v>-23739608</v>
      </c>
      <c r="K55" s="5">
        <v>-3031651</v>
      </c>
      <c r="L55" s="5">
        <v>-2498106</v>
      </c>
      <c r="M55" s="5">
        <v>-1467583</v>
      </c>
      <c r="N55" s="5">
        <v>-1312273</v>
      </c>
      <c r="O55" s="5">
        <v>-2311478</v>
      </c>
      <c r="P55" s="5">
        <v>-1501878</v>
      </c>
      <c r="Q55" s="5">
        <v>-1092241</v>
      </c>
      <c r="R55" s="5">
        <v>-2675681</v>
      </c>
      <c r="S55" s="5">
        <v>-10866302</v>
      </c>
      <c r="T55" s="5">
        <v>-3257027</v>
      </c>
      <c r="U55" s="5">
        <v>-15738450</v>
      </c>
      <c r="V55" s="5">
        <v>-24368891</v>
      </c>
      <c r="W55" s="5">
        <v>-203544849054</v>
      </c>
      <c r="X55" s="5">
        <v>-215559415312</v>
      </c>
      <c r="Y55" s="5">
        <v>-66461916614</v>
      </c>
      <c r="Z55" s="5">
        <v>-54469477384</v>
      </c>
    </row>
    <row r="56" spans="2:26" ht="15.5" x14ac:dyDescent="0.35">
      <c r="C56" t="s">
        <v>370</v>
      </c>
      <c r="D56" s="5">
        <v>-3086800</v>
      </c>
      <c r="E56" s="5">
        <v>-4563025</v>
      </c>
      <c r="F56" s="5">
        <v>-2423926</v>
      </c>
      <c r="G56" s="5">
        <v>-3017573</v>
      </c>
      <c r="I56" s="5">
        <v>-12700838</v>
      </c>
      <c r="J56" s="5">
        <v>-14573653</v>
      </c>
      <c r="K56" s="5">
        <v>-11521944</v>
      </c>
      <c r="L56" s="5">
        <v>-10907579</v>
      </c>
      <c r="M56" s="5">
        <v>-5886202</v>
      </c>
      <c r="N56" s="5">
        <v>-6958606</v>
      </c>
      <c r="O56" s="5">
        <v>-7855855</v>
      </c>
      <c r="P56" s="5">
        <v>-9011491</v>
      </c>
      <c r="Q56" s="5">
        <v>-6251645</v>
      </c>
      <c r="R56" s="5">
        <v>-6369423</v>
      </c>
      <c r="S56" s="5">
        <v>-5782488</v>
      </c>
      <c r="T56" s="5">
        <v>-6051878</v>
      </c>
      <c r="U56" s="5">
        <v>-6807902</v>
      </c>
      <c r="V56" s="5">
        <v>-7786636</v>
      </c>
      <c r="W56" s="5">
        <v>-45375244168</v>
      </c>
      <c r="X56" s="5">
        <v>-40543382806</v>
      </c>
      <c r="Y56" s="5">
        <v>-31649322907</v>
      </c>
      <c r="Z56" s="5">
        <v>-26777428651</v>
      </c>
    </row>
    <row r="57" spans="2:26" ht="15.5" x14ac:dyDescent="0.35">
      <c r="C57" t="s">
        <v>1110</v>
      </c>
      <c r="E57" s="5">
        <v>2673227</v>
      </c>
      <c r="I57" s="5">
        <v>2673227</v>
      </c>
      <c r="J57" s="5">
        <v>1926775</v>
      </c>
      <c r="K57" s="5">
        <v>4076791</v>
      </c>
      <c r="L57" s="5">
        <v>2614853</v>
      </c>
      <c r="M57" s="5">
        <v>2286759</v>
      </c>
      <c r="N57" s="5">
        <v>1753113</v>
      </c>
      <c r="O57" s="5">
        <v>3863107</v>
      </c>
      <c r="P57" s="5">
        <v>1163605</v>
      </c>
      <c r="Q57" s="5">
        <v>460817</v>
      </c>
      <c r="R57" s="5">
        <v>1299976</v>
      </c>
      <c r="S57" s="5">
        <v>1553920</v>
      </c>
      <c r="T57" s="5">
        <v>1247519</v>
      </c>
      <c r="U57" s="5">
        <v>1128305</v>
      </c>
      <c r="V57" s="5">
        <v>506756</v>
      </c>
      <c r="W57" s="5">
        <v>13546916331</v>
      </c>
    </row>
    <row r="58" spans="2:26" ht="15.5" x14ac:dyDescent="0.35">
      <c r="C58" t="s">
        <v>95</v>
      </c>
      <c r="D58" s="5">
        <v>-103244</v>
      </c>
      <c r="E58" s="5">
        <v>-174661</v>
      </c>
      <c r="F58" s="5">
        <v>-86279</v>
      </c>
      <c r="G58" s="5">
        <v>-180234</v>
      </c>
      <c r="I58" s="5">
        <v>-366343</v>
      </c>
      <c r="J58" s="5">
        <v>69672</v>
      </c>
      <c r="K58" s="5">
        <v>-78190</v>
      </c>
      <c r="L58" s="5">
        <v>386791</v>
      </c>
      <c r="M58" s="5">
        <v>-99947</v>
      </c>
      <c r="N58" s="5">
        <v>-1345141</v>
      </c>
      <c r="O58" s="5">
        <v>-130300</v>
      </c>
      <c r="P58" s="5">
        <v>-187874</v>
      </c>
      <c r="Q58" s="5">
        <v>-197486</v>
      </c>
      <c r="R58" s="5">
        <v>-185041</v>
      </c>
      <c r="S58" s="5">
        <v>-45130</v>
      </c>
      <c r="T58" s="5">
        <v>-73770</v>
      </c>
      <c r="U58" s="5">
        <v>-27598</v>
      </c>
      <c r="V58" s="5">
        <v>-1894</v>
      </c>
      <c r="W58" s="5">
        <v>44359</v>
      </c>
    </row>
    <row r="59" spans="2:26" ht="15.5" x14ac:dyDescent="0.35">
      <c r="C59" t="s">
        <v>90</v>
      </c>
      <c r="D59" s="5">
        <v>2694072</v>
      </c>
      <c r="E59" s="5">
        <v>2007025</v>
      </c>
      <c r="F59" s="5">
        <v>1829283</v>
      </c>
      <c r="G59" s="5">
        <v>-956355</v>
      </c>
      <c r="I59" s="5">
        <v>4923536</v>
      </c>
      <c r="J59" s="5">
        <v>58997109</v>
      </c>
      <c r="K59" s="5">
        <v>38356181</v>
      </c>
      <c r="L59" s="5">
        <v>58268210</v>
      </c>
      <c r="M59" s="5">
        <v>34199365</v>
      </c>
      <c r="N59" s="5">
        <v>-9169589</v>
      </c>
      <c r="O59" s="5">
        <v>8310020</v>
      </c>
      <c r="P59" s="5">
        <v>1016144</v>
      </c>
      <c r="Q59" s="5">
        <v>19223493</v>
      </c>
      <c r="R59" s="5">
        <v>14458813</v>
      </c>
      <c r="S59" s="5">
        <v>9147533</v>
      </c>
      <c r="T59" s="5">
        <v>12704201</v>
      </c>
      <c r="U59" s="5">
        <v>25102237</v>
      </c>
      <c r="V59" s="5">
        <v>34969080</v>
      </c>
      <c r="W59" s="5">
        <v>633051855098</v>
      </c>
      <c r="X59" s="5">
        <v>220740946576</v>
      </c>
      <c r="Y59" s="5">
        <v>44985635301</v>
      </c>
      <c r="Z59" s="5">
        <v>39230690508</v>
      </c>
    </row>
    <row r="60" spans="2:26" ht="15.5" x14ac:dyDescent="0.35">
      <c r="C60" t="s">
        <v>91</v>
      </c>
      <c r="D60" s="5">
        <v>-485852</v>
      </c>
      <c r="E60" s="5">
        <v>1193438</v>
      </c>
      <c r="F60" s="5">
        <v>-825317</v>
      </c>
      <c r="G60" s="5">
        <v>1120496</v>
      </c>
      <c r="I60" s="5">
        <v>731750</v>
      </c>
      <c r="J60" s="5">
        <v>1299472</v>
      </c>
      <c r="K60" s="5">
        <v>767131</v>
      </c>
      <c r="L60" s="5">
        <v>-209393</v>
      </c>
      <c r="M60" s="5">
        <v>-241247</v>
      </c>
      <c r="N60" s="5">
        <v>-185033</v>
      </c>
      <c r="O60" s="5">
        <v>-280510</v>
      </c>
      <c r="P60" s="5">
        <v>103699</v>
      </c>
      <c r="Q60" s="5">
        <v>413514</v>
      </c>
      <c r="R60" s="5">
        <v>231062</v>
      </c>
      <c r="S60" s="5">
        <v>-62503</v>
      </c>
      <c r="T60" s="5">
        <v>66307</v>
      </c>
      <c r="U60" s="5">
        <v>35201</v>
      </c>
      <c r="V60" s="5">
        <v>680203</v>
      </c>
      <c r="W60" s="5">
        <v>8748014615</v>
      </c>
      <c r="X60" s="5">
        <v>16188779823</v>
      </c>
      <c r="Y60" s="5">
        <v>3352302911</v>
      </c>
      <c r="Z60" s="5">
        <v>16038402184</v>
      </c>
    </row>
    <row r="61" spans="2:26" ht="15.5" x14ac:dyDescent="0.35">
      <c r="C61" t="s">
        <v>26</v>
      </c>
      <c r="D61" s="5">
        <v>-44924</v>
      </c>
      <c r="E61" s="5">
        <v>-38186</v>
      </c>
      <c r="F61" s="5">
        <v>-28826</v>
      </c>
      <c r="G61" s="5">
        <v>-33001</v>
      </c>
      <c r="I61" s="5">
        <v>-142151</v>
      </c>
      <c r="J61" s="5">
        <v>-221275</v>
      </c>
      <c r="K61" s="5">
        <v>-442861</v>
      </c>
      <c r="L61" s="5">
        <v>-734682</v>
      </c>
      <c r="M61" s="5">
        <v>-527112</v>
      </c>
      <c r="N61" s="5">
        <v>-575433</v>
      </c>
      <c r="O61" s="5">
        <v>-497796</v>
      </c>
      <c r="P61" s="5">
        <v>-193532</v>
      </c>
      <c r="Q61" s="5">
        <v>-165278</v>
      </c>
      <c r="R61" s="5">
        <v>-173714</v>
      </c>
      <c r="S61" s="5">
        <v>-190316</v>
      </c>
      <c r="T61" s="5">
        <v>-136563</v>
      </c>
      <c r="U61" s="5">
        <v>-125559</v>
      </c>
      <c r="V61" s="5">
        <v>-209567</v>
      </c>
      <c r="W61" s="5">
        <v>-1950320430</v>
      </c>
      <c r="X61" s="5">
        <v>-1257994568</v>
      </c>
      <c r="Y61" s="5">
        <v>-1604380705</v>
      </c>
      <c r="Z61" s="5">
        <v>-1963821288</v>
      </c>
    </row>
    <row r="62" spans="2:26" ht="15.5" x14ac:dyDescent="0.35">
      <c r="C62" t="s">
        <v>93</v>
      </c>
      <c r="D62" s="5">
        <v>128567</v>
      </c>
      <c r="E62" s="5">
        <v>181659</v>
      </c>
      <c r="F62" s="5">
        <v>124237</v>
      </c>
      <c r="G62" s="5">
        <v>232304</v>
      </c>
      <c r="I62" s="5">
        <v>873901</v>
      </c>
      <c r="J62" s="5">
        <v>1520747</v>
      </c>
      <c r="K62" s="5">
        <v>1209992</v>
      </c>
      <c r="L62" s="5">
        <v>525289</v>
      </c>
      <c r="M62" s="5">
        <v>285865</v>
      </c>
      <c r="N62" s="5">
        <v>390400</v>
      </c>
      <c r="O62" s="5">
        <v>217286</v>
      </c>
      <c r="P62" s="5">
        <v>297231</v>
      </c>
      <c r="Q62" s="5">
        <v>578792</v>
      </c>
      <c r="R62" s="5">
        <v>404776</v>
      </c>
      <c r="S62" s="5">
        <v>127813</v>
      </c>
      <c r="T62" s="5">
        <v>202870</v>
      </c>
      <c r="U62" s="5">
        <v>160760</v>
      </c>
      <c r="V62" s="5">
        <v>889770</v>
      </c>
      <c r="W62" s="5">
        <v>10698335045</v>
      </c>
      <c r="X62" s="5">
        <v>1053287166</v>
      </c>
      <c r="Y62" s="5">
        <v>111646212</v>
      </c>
      <c r="Z62" s="5">
        <v>47794642</v>
      </c>
    </row>
    <row r="63" spans="2:26" ht="15.5" x14ac:dyDescent="0.35">
      <c r="C63" t="s">
        <v>94</v>
      </c>
      <c r="X63" s="5">
        <v>109927273</v>
      </c>
      <c r="Y63" s="5">
        <v>3981086586</v>
      </c>
      <c r="Z63" s="5">
        <v>5032298113</v>
      </c>
    </row>
    <row r="64" spans="2:26" ht="15.5" x14ac:dyDescent="0.35">
      <c r="C64" t="s">
        <v>92</v>
      </c>
      <c r="G64" s="5">
        <v>1533442</v>
      </c>
      <c r="X64" s="5">
        <v>-916378808</v>
      </c>
      <c r="Y64" s="5">
        <v>-6156776252</v>
      </c>
      <c r="Z64" s="5">
        <v>5934036424</v>
      </c>
    </row>
    <row r="65" spans="3:26" ht="15.5" x14ac:dyDescent="0.35">
      <c r="C65" t="s">
        <v>1230</v>
      </c>
      <c r="Z65" s="5">
        <v>182484468</v>
      </c>
    </row>
    <row r="66" spans="3:26" ht="15.5" x14ac:dyDescent="0.35">
      <c r="C66" t="s">
        <v>96</v>
      </c>
      <c r="D66" s="5">
        <v>-485852</v>
      </c>
      <c r="E66" s="5">
        <v>1193438</v>
      </c>
      <c r="F66" s="5">
        <v>-825317</v>
      </c>
      <c r="G66" s="5">
        <v>1120496</v>
      </c>
      <c r="I66" s="5">
        <v>731750</v>
      </c>
      <c r="J66" s="5">
        <v>1299472</v>
      </c>
      <c r="K66" s="5">
        <v>767131</v>
      </c>
      <c r="L66" s="5">
        <v>-209393</v>
      </c>
      <c r="M66" s="5">
        <v>-241247</v>
      </c>
      <c r="N66" s="5">
        <v>-185033</v>
      </c>
      <c r="O66" s="5">
        <v>-280510</v>
      </c>
      <c r="P66" s="5">
        <v>103699</v>
      </c>
      <c r="Q66" s="5">
        <v>413514</v>
      </c>
      <c r="R66" s="5">
        <v>231062</v>
      </c>
      <c r="S66" s="5">
        <v>-62503</v>
      </c>
      <c r="T66" s="5">
        <v>66307</v>
      </c>
      <c r="U66" s="5">
        <v>35201</v>
      </c>
      <c r="V66" s="5">
        <v>680203</v>
      </c>
      <c r="W66" s="5">
        <v>8748014615</v>
      </c>
      <c r="X66" s="5">
        <v>16188779823</v>
      </c>
      <c r="Y66" s="5">
        <v>3352302911</v>
      </c>
      <c r="Z66" s="5">
        <v>16038402184</v>
      </c>
    </row>
    <row r="67" spans="3:26" ht="15.5" x14ac:dyDescent="0.35">
      <c r="C67" t="s">
        <v>28</v>
      </c>
      <c r="D67" s="5">
        <v>2208220</v>
      </c>
      <c r="E67" s="5">
        <v>3200463</v>
      </c>
      <c r="F67" s="5">
        <v>1003966</v>
      </c>
      <c r="G67" s="5">
        <v>164141</v>
      </c>
      <c r="I67" s="5">
        <v>5655286</v>
      </c>
      <c r="J67" s="5">
        <v>60296581</v>
      </c>
      <c r="K67" s="5">
        <v>39123312</v>
      </c>
      <c r="L67" s="5">
        <v>58058817</v>
      </c>
      <c r="M67" s="5">
        <v>33958118</v>
      </c>
      <c r="N67" s="5">
        <v>-9354622</v>
      </c>
      <c r="O67" s="5">
        <v>8029510</v>
      </c>
      <c r="P67" s="5">
        <v>1119843</v>
      </c>
      <c r="Q67" s="5">
        <v>19637007</v>
      </c>
      <c r="R67" s="5">
        <v>14689875</v>
      </c>
      <c r="S67" s="5">
        <v>9085030</v>
      </c>
      <c r="T67" s="5">
        <v>12770508</v>
      </c>
      <c r="U67" s="5">
        <v>25137438</v>
      </c>
      <c r="V67" s="5">
        <v>35649283</v>
      </c>
      <c r="W67" s="5">
        <v>641799869713</v>
      </c>
      <c r="X67" s="5">
        <v>236929726399</v>
      </c>
      <c r="Y67" s="5">
        <v>48337938212</v>
      </c>
      <c r="Z67" s="5">
        <v>55269092692</v>
      </c>
    </row>
    <row r="68" spans="3:26" ht="15.5" x14ac:dyDescent="0.35">
      <c r="C68" t="s">
        <v>27</v>
      </c>
      <c r="D68" s="5">
        <v>-1210724</v>
      </c>
      <c r="E68" s="5">
        <v>-1986410</v>
      </c>
      <c r="F68" s="5">
        <v>-1108870</v>
      </c>
      <c r="G68" s="5">
        <v>-106191</v>
      </c>
      <c r="I68" s="5">
        <v>-3614563</v>
      </c>
      <c r="J68" s="5">
        <v>-20150343</v>
      </c>
      <c r="K68" s="5">
        <v>-12320751</v>
      </c>
      <c r="L68" s="5">
        <v>-19002911</v>
      </c>
      <c r="M68" s="5">
        <v>-10954593</v>
      </c>
      <c r="N68" s="5">
        <v>686607</v>
      </c>
      <c r="O68" s="5">
        <v>-2615158</v>
      </c>
      <c r="P68" s="5">
        <v>-644243</v>
      </c>
      <c r="Q68" s="5">
        <v>-6197032</v>
      </c>
      <c r="R68" s="5">
        <v>-5217011</v>
      </c>
      <c r="S68" s="5">
        <v>-3412817</v>
      </c>
      <c r="T68" s="5">
        <v>-4768230</v>
      </c>
      <c r="U68" s="5">
        <v>-7897088</v>
      </c>
      <c r="V68" s="5">
        <v>-12059460</v>
      </c>
      <c r="W68" s="5">
        <v>-191596232835</v>
      </c>
      <c r="X68" s="5">
        <v>-70903018162</v>
      </c>
      <c r="Y68" s="5">
        <v>-16334829025</v>
      </c>
      <c r="Z68" s="5">
        <v>-14795541300</v>
      </c>
    </row>
    <row r="69" spans="3:26" ht="15.5" x14ac:dyDescent="0.35">
      <c r="C69" t="s">
        <v>452</v>
      </c>
      <c r="D69" s="5">
        <v>-1192029</v>
      </c>
      <c r="E69" s="5">
        <v>-1952813</v>
      </c>
      <c r="F69" s="5">
        <v>-1108858</v>
      </c>
      <c r="G69" s="5">
        <v>-102549</v>
      </c>
      <c r="I69" s="5">
        <v>-3580977</v>
      </c>
      <c r="J69" s="5">
        <v>-19721386</v>
      </c>
      <c r="K69" s="5">
        <v>-12325544</v>
      </c>
      <c r="L69" s="5">
        <v>-18505964</v>
      </c>
      <c r="M69" s="5">
        <v>-10485525</v>
      </c>
      <c r="N69" s="5">
        <v>-256788</v>
      </c>
      <c r="O69" s="5">
        <v>-2943058</v>
      </c>
      <c r="R69" s="5">
        <v>-5086326</v>
      </c>
      <c r="S69" s="5">
        <v>-3210689</v>
      </c>
      <c r="T69" s="5">
        <v>-4467698</v>
      </c>
      <c r="V69" s="5">
        <v>-12059460</v>
      </c>
      <c r="W69" s="5">
        <v>-193176367300</v>
      </c>
      <c r="X69" s="5">
        <v>-71883698500</v>
      </c>
      <c r="Y69" s="5">
        <v>-16682081800</v>
      </c>
      <c r="Z69" s="5">
        <v>-9753011800</v>
      </c>
    </row>
    <row r="70" spans="3:26" ht="15.5" x14ac:dyDescent="0.35">
      <c r="C70" t="s">
        <v>453</v>
      </c>
      <c r="D70" s="5">
        <v>-97</v>
      </c>
      <c r="E70" s="5">
        <v>81119</v>
      </c>
      <c r="F70" s="5">
        <v>-12</v>
      </c>
      <c r="G70" s="5">
        <v>-3642</v>
      </c>
      <c r="I70" s="5">
        <v>81130</v>
      </c>
      <c r="J70" s="5">
        <v>-428957</v>
      </c>
      <c r="K70" s="5">
        <v>4793</v>
      </c>
      <c r="L70" s="5">
        <v>-496947</v>
      </c>
      <c r="M70" s="5">
        <v>-469068</v>
      </c>
      <c r="N70" s="5">
        <v>943395</v>
      </c>
      <c r="O70" s="5">
        <v>327900</v>
      </c>
      <c r="R70" s="5">
        <v>-130685</v>
      </c>
      <c r="S70" s="5">
        <v>186088</v>
      </c>
      <c r="T70" s="5">
        <v>-300532</v>
      </c>
      <c r="W70" s="5">
        <v>1580134465</v>
      </c>
      <c r="X70" s="5">
        <v>980680338</v>
      </c>
      <c r="Y70" s="5">
        <v>347252775</v>
      </c>
      <c r="Z70" s="5">
        <v>-5042529500</v>
      </c>
    </row>
    <row r="71" spans="3:26" ht="15.5" x14ac:dyDescent="0.35">
      <c r="C71" t="s">
        <v>373</v>
      </c>
      <c r="D71" s="5">
        <v>-18598</v>
      </c>
      <c r="E71" s="5">
        <v>-114716</v>
      </c>
      <c r="I71" s="5">
        <v>-114716</v>
      </c>
      <c r="S71" s="5">
        <v>-388216</v>
      </c>
    </row>
    <row r="72" spans="3:26" ht="15.5" x14ac:dyDescent="0.35">
      <c r="C72" t="s">
        <v>454</v>
      </c>
      <c r="D72" s="5">
        <v>-1210724</v>
      </c>
      <c r="E72" s="5">
        <v>-1986410</v>
      </c>
      <c r="F72" s="5">
        <v>-1108870</v>
      </c>
      <c r="G72" s="5">
        <v>-106191</v>
      </c>
      <c r="I72" s="5">
        <v>-3614563</v>
      </c>
      <c r="J72" s="5">
        <v>-20150343</v>
      </c>
      <c r="K72" s="5">
        <v>-12320751</v>
      </c>
      <c r="L72" s="5">
        <v>-19002911</v>
      </c>
      <c r="M72" s="5">
        <v>-10954593</v>
      </c>
      <c r="N72" s="5">
        <v>686607</v>
      </c>
      <c r="O72" s="5">
        <v>-2615158</v>
      </c>
      <c r="P72" s="5">
        <v>-644243</v>
      </c>
      <c r="Q72" s="5">
        <v>-6197032</v>
      </c>
      <c r="R72" s="5">
        <v>-5217011</v>
      </c>
      <c r="S72" s="5">
        <v>-3412817</v>
      </c>
      <c r="T72" s="5">
        <v>-4768230</v>
      </c>
      <c r="U72" s="5">
        <v>-7897088</v>
      </c>
      <c r="V72" s="5">
        <v>-12059460</v>
      </c>
      <c r="W72" s="5">
        <v>-191596232835</v>
      </c>
      <c r="X72" s="5">
        <v>-70903018162</v>
      </c>
      <c r="Y72" s="5">
        <v>-16334829025</v>
      </c>
      <c r="Z72" s="5">
        <v>-14795541300</v>
      </c>
    </row>
    <row r="73" spans="3:26" ht="15.5" x14ac:dyDescent="0.35">
      <c r="C73" t="s">
        <v>374</v>
      </c>
      <c r="D73" s="5">
        <v>997496</v>
      </c>
      <c r="E73" s="5">
        <v>1214053</v>
      </c>
      <c r="F73" s="5">
        <v>-104904</v>
      </c>
      <c r="G73" s="5">
        <v>57950</v>
      </c>
      <c r="I73" s="5">
        <v>2040723</v>
      </c>
      <c r="J73" s="5">
        <v>40146238</v>
      </c>
      <c r="K73" s="5">
        <v>26802561</v>
      </c>
      <c r="L73" s="5">
        <v>39055906</v>
      </c>
      <c r="M73" s="5">
        <v>23003525</v>
      </c>
      <c r="N73" s="5">
        <v>-8668015</v>
      </c>
      <c r="O73" s="5">
        <v>5414352</v>
      </c>
      <c r="P73" s="5">
        <v>475600</v>
      </c>
      <c r="Q73" s="5">
        <v>13439975</v>
      </c>
      <c r="R73" s="5">
        <v>9472864</v>
      </c>
      <c r="S73" s="5">
        <v>5672213</v>
      </c>
      <c r="T73" s="5">
        <v>8002278</v>
      </c>
      <c r="U73" s="5">
        <v>17240350</v>
      </c>
      <c r="V73" s="5">
        <v>23589823</v>
      </c>
      <c r="W73" s="5">
        <v>450203636878</v>
      </c>
      <c r="X73" s="5">
        <v>166026708237</v>
      </c>
      <c r="Y73" s="5">
        <v>32003109187</v>
      </c>
      <c r="Z73" s="5">
        <v>40473551392</v>
      </c>
    </row>
    <row r="74" spans="3:26" ht="15.5" x14ac:dyDescent="0.35">
      <c r="C74" t="s">
        <v>455</v>
      </c>
    </row>
    <row r="75" spans="3:26" ht="15.5" x14ac:dyDescent="0.35">
      <c r="C75" t="s">
        <v>375</v>
      </c>
    </row>
    <row r="76" spans="3:26" ht="15.5" x14ac:dyDescent="0.35">
      <c r="C76" t="s">
        <v>97</v>
      </c>
      <c r="D76" s="5">
        <v>997496</v>
      </c>
      <c r="E76" s="5">
        <v>1214053</v>
      </c>
      <c r="F76" s="5">
        <v>-104904</v>
      </c>
      <c r="G76" s="5">
        <v>57950</v>
      </c>
      <c r="I76" s="5">
        <v>2040723</v>
      </c>
      <c r="J76" s="5">
        <v>40146238</v>
      </c>
      <c r="K76" s="5">
        <v>26802561</v>
      </c>
      <c r="L76" s="5">
        <v>39055906</v>
      </c>
      <c r="M76" s="5">
        <v>23003525</v>
      </c>
      <c r="N76" s="5">
        <v>-8668015</v>
      </c>
      <c r="O76" s="5">
        <v>5414352</v>
      </c>
      <c r="P76" s="5">
        <v>475600</v>
      </c>
      <c r="Q76" s="5">
        <v>13439975</v>
      </c>
      <c r="R76" s="5">
        <v>9472864</v>
      </c>
      <c r="S76" s="5">
        <v>5672213</v>
      </c>
      <c r="T76" s="5">
        <v>8002278</v>
      </c>
      <c r="U76" s="5">
        <v>17240350</v>
      </c>
      <c r="V76" s="5">
        <v>23589823</v>
      </c>
      <c r="W76" s="5">
        <v>450203636878</v>
      </c>
      <c r="X76" s="5">
        <v>166026708237</v>
      </c>
      <c r="Y76" s="5">
        <v>32003109187</v>
      </c>
      <c r="Z76" s="5">
        <v>40473551392</v>
      </c>
    </row>
    <row r="77" spans="3:26" ht="15.5" x14ac:dyDescent="0.35">
      <c r="C77" t="s">
        <v>98</v>
      </c>
      <c r="D77" s="5">
        <v>-668716</v>
      </c>
      <c r="E77" s="5">
        <v>-538477</v>
      </c>
      <c r="F77" s="5">
        <v>-2280313</v>
      </c>
      <c r="G77" s="5">
        <v>1555820</v>
      </c>
      <c r="I77" s="5">
        <v>-3186997</v>
      </c>
      <c r="J77" s="5">
        <v>-5320617</v>
      </c>
      <c r="K77" s="5">
        <v>1558677</v>
      </c>
      <c r="L77" s="5">
        <v>-7699438</v>
      </c>
      <c r="M77" s="5">
        <v>31292</v>
      </c>
      <c r="N77" s="5">
        <v>758589</v>
      </c>
      <c r="O77" s="5">
        <v>1261985</v>
      </c>
      <c r="P77" s="5">
        <v>-1718936</v>
      </c>
      <c r="Q77" s="5">
        <v>-400458</v>
      </c>
      <c r="R77" s="5">
        <v>851541</v>
      </c>
      <c r="S77" s="5">
        <v>-2877160</v>
      </c>
      <c r="T77" s="5">
        <v>-1005240</v>
      </c>
      <c r="U77" s="5">
        <v>-5663950</v>
      </c>
      <c r="V77" s="5">
        <v>-656371</v>
      </c>
    </row>
    <row r="78" spans="3:26" ht="15.5" x14ac:dyDescent="0.35">
      <c r="C78" t="s">
        <v>457</v>
      </c>
      <c r="D78" s="5">
        <v>-668716</v>
      </c>
      <c r="E78" s="5">
        <v>-538477</v>
      </c>
      <c r="F78" s="5">
        <v>-2280313</v>
      </c>
      <c r="G78" s="5">
        <v>1555820</v>
      </c>
      <c r="I78" s="5">
        <v>-3186997</v>
      </c>
      <c r="J78" s="5">
        <v>-5320617</v>
      </c>
      <c r="K78" s="5">
        <v>1558677</v>
      </c>
      <c r="L78" s="5">
        <v>-7699438</v>
      </c>
      <c r="M78" s="5">
        <v>31292</v>
      </c>
      <c r="N78" s="5">
        <v>758589</v>
      </c>
      <c r="O78" s="5">
        <v>1261985</v>
      </c>
      <c r="P78" s="5">
        <v>-1718936</v>
      </c>
      <c r="Q78" s="5">
        <v>-400458</v>
      </c>
      <c r="R78" s="5">
        <v>851541</v>
      </c>
      <c r="S78" s="5">
        <v>-2877160</v>
      </c>
      <c r="T78" s="5">
        <v>-1005240</v>
      </c>
      <c r="U78" s="5">
        <v>-5663950</v>
      </c>
      <c r="V78" s="5">
        <v>-656371</v>
      </c>
    </row>
    <row r="79" spans="3:26" ht="15.5" x14ac:dyDescent="0.35">
      <c r="C79" t="s">
        <v>99</v>
      </c>
      <c r="D79" s="5">
        <v>328780</v>
      </c>
      <c r="E79" s="5">
        <v>675576</v>
      </c>
      <c r="F79" s="5">
        <v>-2385217</v>
      </c>
      <c r="G79" s="5">
        <v>1613770</v>
      </c>
      <c r="I79" s="5">
        <v>-1146274</v>
      </c>
      <c r="J79" s="5">
        <v>34825621</v>
      </c>
      <c r="K79" s="5">
        <v>28361238</v>
      </c>
      <c r="L79" s="5">
        <v>31356468</v>
      </c>
      <c r="M79" s="5">
        <v>23034817</v>
      </c>
      <c r="N79" s="5">
        <v>-7909426</v>
      </c>
      <c r="O79" s="5">
        <v>6676337</v>
      </c>
      <c r="P79" s="5">
        <v>-1243336</v>
      </c>
      <c r="Q79" s="5">
        <v>13039517</v>
      </c>
      <c r="R79" s="5">
        <v>10324405</v>
      </c>
      <c r="S79" s="5">
        <v>2795053</v>
      </c>
      <c r="T79" s="5">
        <v>6997038</v>
      </c>
      <c r="U79" s="5">
        <v>11576400</v>
      </c>
      <c r="V79" s="5">
        <v>22933452</v>
      </c>
      <c r="W79" s="5">
        <v>450203636878</v>
      </c>
    </row>
    <row r="80" spans="3:26" ht="15.5" x14ac:dyDescent="0.35">
      <c r="C80" t="s">
        <v>100</v>
      </c>
      <c r="D80" s="5">
        <v>997496</v>
      </c>
      <c r="E80" s="5">
        <v>1214053</v>
      </c>
      <c r="F80" s="5">
        <v>-104904</v>
      </c>
      <c r="G80" s="5">
        <v>57950</v>
      </c>
      <c r="I80" s="5">
        <v>2040723</v>
      </c>
      <c r="J80" s="5">
        <v>40146238</v>
      </c>
      <c r="K80" s="5">
        <v>26802561</v>
      </c>
      <c r="L80" s="5">
        <v>39055906</v>
      </c>
      <c r="M80" s="5">
        <v>23003525</v>
      </c>
      <c r="N80" s="5">
        <v>-8668015</v>
      </c>
      <c r="O80" s="5">
        <v>5414352</v>
      </c>
      <c r="P80" s="5">
        <v>475600</v>
      </c>
      <c r="Q80" s="5">
        <v>13439975</v>
      </c>
      <c r="R80" s="5">
        <v>9472864</v>
      </c>
      <c r="S80" s="5">
        <v>5672213</v>
      </c>
      <c r="T80" s="5">
        <v>8002278</v>
      </c>
      <c r="U80" s="5">
        <v>17240350</v>
      </c>
      <c r="V80" s="5">
        <v>23589823</v>
      </c>
      <c r="W80" s="5">
        <v>450203636878</v>
      </c>
      <c r="X80" s="5">
        <v>166026708237</v>
      </c>
      <c r="Y80" s="5">
        <v>32003109187</v>
      </c>
      <c r="Z80" s="5">
        <v>40473551392</v>
      </c>
    </row>
    <row r="81" spans="2:26" ht="15.5" x14ac:dyDescent="0.35">
      <c r="C81" t="s">
        <v>7</v>
      </c>
      <c r="D81" s="5">
        <v>432024</v>
      </c>
      <c r="E81" s="5">
        <v>850237</v>
      </c>
      <c r="F81" s="5">
        <v>-2298938</v>
      </c>
      <c r="G81" s="5">
        <v>1794004</v>
      </c>
      <c r="I81" s="5">
        <v>-779931</v>
      </c>
      <c r="J81" s="5">
        <v>34755949</v>
      </c>
      <c r="K81" s="5">
        <v>28439428</v>
      </c>
      <c r="L81" s="5">
        <v>30969677</v>
      </c>
      <c r="M81" s="5">
        <v>23134764</v>
      </c>
      <c r="N81" s="5">
        <v>-6564285</v>
      </c>
      <c r="O81" s="5">
        <v>6806637</v>
      </c>
      <c r="P81" s="5">
        <v>-1055462</v>
      </c>
      <c r="Q81" s="5">
        <v>13237003</v>
      </c>
      <c r="R81" s="5">
        <v>10509446</v>
      </c>
      <c r="S81" s="5">
        <v>2840183</v>
      </c>
      <c r="T81" s="5">
        <v>7070808</v>
      </c>
      <c r="U81" s="5">
        <v>11603998</v>
      </c>
      <c r="V81" s="5">
        <v>22935346</v>
      </c>
      <c r="W81" s="5">
        <v>450203592519</v>
      </c>
    </row>
    <row r="82" spans="2:26" ht="15.5" x14ac:dyDescent="0.35">
      <c r="C82" t="s">
        <v>101</v>
      </c>
      <c r="D82" s="5">
        <v>997496</v>
      </c>
      <c r="E82" s="5">
        <v>1214053</v>
      </c>
      <c r="F82" s="5">
        <v>-104904</v>
      </c>
      <c r="G82" s="5">
        <v>57950</v>
      </c>
      <c r="I82" s="5">
        <v>2040723</v>
      </c>
      <c r="J82" s="5">
        <v>40146238</v>
      </c>
      <c r="K82" s="5">
        <v>26802561</v>
      </c>
      <c r="L82" s="5">
        <v>39055906</v>
      </c>
      <c r="M82" s="5">
        <v>23003525</v>
      </c>
      <c r="N82" s="5">
        <v>-8668015</v>
      </c>
      <c r="O82" s="5">
        <v>5414352</v>
      </c>
      <c r="P82" s="5">
        <v>475600</v>
      </c>
      <c r="Q82" s="5">
        <v>13439975</v>
      </c>
      <c r="R82" s="5">
        <v>9472864</v>
      </c>
      <c r="S82" s="5">
        <v>5672213</v>
      </c>
      <c r="T82" s="5">
        <v>8002278</v>
      </c>
      <c r="U82" s="5">
        <v>17240350</v>
      </c>
      <c r="V82" s="5">
        <v>23589823</v>
      </c>
      <c r="W82" s="5">
        <v>450203636878</v>
      </c>
      <c r="X82" s="5">
        <v>166026708237</v>
      </c>
      <c r="Y82" s="5">
        <v>32003109187</v>
      </c>
      <c r="Z82" s="5">
        <v>40473551392</v>
      </c>
    </row>
    <row r="83" spans="2:26" ht="15.5" x14ac:dyDescent="0.35">
      <c r="C83" t="s">
        <v>102</v>
      </c>
      <c r="D83" s="5">
        <v>328780</v>
      </c>
      <c r="E83" s="5">
        <v>675576</v>
      </c>
      <c r="F83" s="5">
        <v>-2385217</v>
      </c>
      <c r="G83" s="5">
        <v>1613770</v>
      </c>
      <c r="I83" s="5">
        <v>-1146274</v>
      </c>
      <c r="J83" s="5">
        <v>34825621</v>
      </c>
      <c r="K83" s="5">
        <v>28361238</v>
      </c>
      <c r="L83" s="5">
        <v>31356468</v>
      </c>
      <c r="M83" s="5">
        <v>23034817</v>
      </c>
      <c r="N83" s="5">
        <v>-7909426</v>
      </c>
      <c r="O83" s="5">
        <v>6676337</v>
      </c>
      <c r="P83" s="5">
        <v>-1243336</v>
      </c>
      <c r="Q83" s="5">
        <v>13039517</v>
      </c>
      <c r="R83" s="5">
        <v>10324405</v>
      </c>
      <c r="S83" s="5">
        <v>2795053</v>
      </c>
      <c r="T83" s="5">
        <v>6997038</v>
      </c>
      <c r="U83" s="5">
        <v>11576400</v>
      </c>
      <c r="V83" s="5">
        <v>22933452</v>
      </c>
      <c r="W83" s="5">
        <v>450203636878</v>
      </c>
    </row>
    <row r="84" spans="2:26" ht="15.5" x14ac:dyDescent="0.35">
      <c r="C84" t="s">
        <v>103</v>
      </c>
      <c r="D84" s="5">
        <v>328780</v>
      </c>
      <c r="E84" s="5">
        <v>675576</v>
      </c>
      <c r="F84" s="5">
        <v>-2385217</v>
      </c>
      <c r="G84" s="5">
        <v>1613770</v>
      </c>
      <c r="I84" s="5">
        <v>-1146274</v>
      </c>
      <c r="J84" s="5">
        <v>34825621</v>
      </c>
      <c r="K84" s="5">
        <v>28361238</v>
      </c>
      <c r="L84" s="5">
        <v>31356468</v>
      </c>
      <c r="M84" s="5">
        <v>23034817</v>
      </c>
      <c r="N84" s="5">
        <v>-7909426</v>
      </c>
      <c r="O84" s="5">
        <v>6676337</v>
      </c>
      <c r="P84" s="5">
        <v>-1243336</v>
      </c>
      <c r="Q84" s="5">
        <v>13039517</v>
      </c>
      <c r="R84" s="5">
        <v>10324405</v>
      </c>
      <c r="S84" s="5">
        <v>2795053</v>
      </c>
      <c r="T84" s="5">
        <v>6997038</v>
      </c>
      <c r="U84" s="5">
        <v>11576400</v>
      </c>
      <c r="V84" s="5">
        <v>22933452</v>
      </c>
      <c r="W84" s="5">
        <v>450203636878</v>
      </c>
    </row>
    <row r="86" spans="2:26" ht="15.5" x14ac:dyDescent="0.35">
      <c r="B86" t="s">
        <v>104</v>
      </c>
      <c r="C86" t="s">
        <v>105</v>
      </c>
    </row>
    <row r="87" spans="2:26" ht="15.5" x14ac:dyDescent="0.35">
      <c r="C87" t="s">
        <v>106</v>
      </c>
    </row>
    <row r="88" spans="2:26" ht="15.5" x14ac:dyDescent="0.35">
      <c r="C88" t="s">
        <v>19</v>
      </c>
      <c r="D88" s="5">
        <v>34532429</v>
      </c>
      <c r="E88" s="5">
        <v>42348117</v>
      </c>
      <c r="F88" s="5">
        <v>35459290</v>
      </c>
      <c r="G88" s="5">
        <v>49997675</v>
      </c>
      <c r="I88" s="5">
        <v>42348117</v>
      </c>
      <c r="J88" s="5">
        <v>68202064</v>
      </c>
      <c r="K88" s="5">
        <v>45098470</v>
      </c>
      <c r="L88" s="5">
        <v>43517021</v>
      </c>
      <c r="M88" s="5">
        <v>27858789</v>
      </c>
      <c r="N88" s="5">
        <v>5261039</v>
      </c>
      <c r="O88" s="5">
        <v>8629926</v>
      </c>
      <c r="P88" s="5">
        <v>3545158</v>
      </c>
      <c r="Q88" s="5">
        <v>18011061</v>
      </c>
      <c r="R88" s="5">
        <v>13225604</v>
      </c>
      <c r="S88" s="5">
        <v>6716388</v>
      </c>
      <c r="T88" s="5">
        <v>2649485</v>
      </c>
      <c r="U88" s="5">
        <v>8577527</v>
      </c>
      <c r="V88" s="5">
        <v>7654395</v>
      </c>
      <c r="W88" s="5">
        <v>433095853027</v>
      </c>
      <c r="X88" s="5">
        <v>89687299714</v>
      </c>
      <c r="Y88" s="5">
        <v>8696656691</v>
      </c>
      <c r="Z88" s="5">
        <v>4499055003</v>
      </c>
    </row>
    <row r="89" spans="2:26" ht="15.5" x14ac:dyDescent="0.35">
      <c r="C89" t="s">
        <v>562</v>
      </c>
    </row>
    <row r="90" spans="2:26" ht="15.5" x14ac:dyDescent="0.35">
      <c r="C90" t="s">
        <v>458</v>
      </c>
      <c r="M90" s="5">
        <v>381271</v>
      </c>
      <c r="N90" s="5">
        <v>5132654</v>
      </c>
      <c r="O90" s="5">
        <v>4130524</v>
      </c>
      <c r="P90" s="5">
        <v>3746782</v>
      </c>
      <c r="Q90" s="5">
        <v>3190593</v>
      </c>
      <c r="R90" s="5">
        <v>2253760</v>
      </c>
      <c r="S90" s="5">
        <v>320845</v>
      </c>
      <c r="T90" s="5">
        <v>348678</v>
      </c>
      <c r="U90" s="5">
        <v>453428</v>
      </c>
      <c r="V90" s="5">
        <v>493882</v>
      </c>
      <c r="W90" s="5">
        <v>3750000000</v>
      </c>
      <c r="X90" s="5">
        <v>42395740158</v>
      </c>
    </row>
    <row r="91" spans="2:26" ht="15.5" x14ac:dyDescent="0.35">
      <c r="C91" t="s">
        <v>110</v>
      </c>
      <c r="D91" s="5">
        <v>11018412</v>
      </c>
      <c r="E91" s="5">
        <v>10468768</v>
      </c>
      <c r="F91" s="5">
        <v>12500222</v>
      </c>
      <c r="G91" s="5">
        <v>8519195</v>
      </c>
      <c r="I91" s="5">
        <v>10468768</v>
      </c>
      <c r="J91" s="5">
        <v>19260709</v>
      </c>
      <c r="K91" s="5">
        <v>27775455</v>
      </c>
      <c r="L91" s="5">
        <v>14160400</v>
      </c>
      <c r="M91" s="5">
        <v>3479000</v>
      </c>
      <c r="N91" s="5">
        <v>3016623</v>
      </c>
      <c r="O91" s="5">
        <v>4835210</v>
      </c>
      <c r="P91" s="5">
        <v>1922718</v>
      </c>
      <c r="Q91" s="5">
        <v>5291058</v>
      </c>
      <c r="R91" s="5">
        <v>5258636</v>
      </c>
      <c r="S91" s="5">
        <v>8116569</v>
      </c>
      <c r="T91" s="5">
        <v>4334114</v>
      </c>
      <c r="U91" s="5">
        <v>9525607</v>
      </c>
      <c r="V91" s="5">
        <v>17261960</v>
      </c>
      <c r="W91" s="5">
        <v>142265362484</v>
      </c>
      <c r="X91" s="5">
        <v>170688981664</v>
      </c>
      <c r="Y91" s="5">
        <v>83154097353</v>
      </c>
      <c r="Z91" s="5">
        <v>93796068212</v>
      </c>
    </row>
    <row r="92" spans="2:26" ht="15.5" x14ac:dyDescent="0.35">
      <c r="C92" t="s">
        <v>108</v>
      </c>
      <c r="D92" s="5">
        <v>8416182</v>
      </c>
      <c r="E92" s="5">
        <v>6195016</v>
      </c>
      <c r="F92" s="5">
        <v>11786767</v>
      </c>
      <c r="G92" s="5">
        <v>12335855</v>
      </c>
      <c r="I92" s="5">
        <v>6195016</v>
      </c>
      <c r="J92" s="5">
        <v>15862844</v>
      </c>
      <c r="K92" s="5">
        <v>29756404</v>
      </c>
      <c r="L92" s="5">
        <v>18628075</v>
      </c>
      <c r="M92" s="5">
        <v>7291621</v>
      </c>
      <c r="N92" s="5">
        <v>4697240</v>
      </c>
      <c r="O92" s="5">
        <v>9417905</v>
      </c>
      <c r="P92" s="5">
        <v>13501460</v>
      </c>
      <c r="Q92" s="5">
        <v>6284173</v>
      </c>
      <c r="R92" s="5">
        <v>4361535</v>
      </c>
      <c r="S92" s="5">
        <v>7480480</v>
      </c>
      <c r="T92" s="5">
        <v>10388308</v>
      </c>
      <c r="U92" s="5">
        <v>14185904</v>
      </c>
      <c r="V92" s="5">
        <v>13005453</v>
      </c>
      <c r="W92" s="5">
        <v>100114001306</v>
      </c>
      <c r="X92" s="5">
        <v>90789336741</v>
      </c>
      <c r="Y92" s="5">
        <v>39443922929</v>
      </c>
      <c r="Z92" s="5">
        <v>28869929308</v>
      </c>
    </row>
    <row r="93" spans="2:26" ht="15.5" x14ac:dyDescent="0.35">
      <c r="C93" t="s">
        <v>107</v>
      </c>
      <c r="X93" s="5">
        <v>3486098</v>
      </c>
      <c r="Y93" s="5">
        <v>3486098</v>
      </c>
      <c r="Z93" s="5">
        <v>219521123</v>
      </c>
    </row>
    <row r="94" spans="2:26" ht="15.5" x14ac:dyDescent="0.35">
      <c r="C94" t="s">
        <v>111</v>
      </c>
      <c r="D94" s="5">
        <v>11018412</v>
      </c>
      <c r="E94" s="5">
        <v>10468768</v>
      </c>
      <c r="F94" s="5">
        <v>12500222</v>
      </c>
      <c r="G94" s="5">
        <v>8519195</v>
      </c>
      <c r="I94" s="5">
        <v>10468768</v>
      </c>
      <c r="J94" s="5">
        <v>19260709</v>
      </c>
      <c r="K94" s="5">
        <v>27775455</v>
      </c>
      <c r="L94" s="5">
        <v>14160400</v>
      </c>
      <c r="M94" s="5">
        <v>3479000</v>
      </c>
      <c r="N94" s="5">
        <v>3016623</v>
      </c>
      <c r="O94" s="5">
        <v>4835210</v>
      </c>
      <c r="P94" s="5">
        <v>1922718</v>
      </c>
      <c r="Q94" s="5">
        <v>5291058</v>
      </c>
      <c r="R94" s="5">
        <v>5258636</v>
      </c>
      <c r="S94" s="5">
        <v>8116569</v>
      </c>
      <c r="T94" s="5">
        <v>4334114</v>
      </c>
      <c r="U94" s="5">
        <v>9525607</v>
      </c>
      <c r="V94" s="5">
        <v>17261960</v>
      </c>
      <c r="W94" s="5">
        <v>142265362484</v>
      </c>
      <c r="X94" s="5">
        <v>170688981664</v>
      </c>
      <c r="Y94" s="5">
        <v>83154097353</v>
      </c>
      <c r="Z94" s="5">
        <v>93796068212</v>
      </c>
    </row>
    <row r="95" spans="2:26" ht="15.5" x14ac:dyDescent="0.35">
      <c r="C95" t="s">
        <v>112</v>
      </c>
      <c r="D95" s="5">
        <v>462800</v>
      </c>
      <c r="E95" s="5">
        <v>480727</v>
      </c>
      <c r="F95" s="5">
        <v>483666</v>
      </c>
      <c r="G95" s="5">
        <v>496984</v>
      </c>
      <c r="I95" s="5">
        <v>480727</v>
      </c>
      <c r="J95" s="5">
        <v>499168</v>
      </c>
      <c r="K95" s="5">
        <v>1378821</v>
      </c>
      <c r="X95" s="5">
        <v>1278208926</v>
      </c>
    </row>
    <row r="96" spans="2:26" ht="15.5" x14ac:dyDescent="0.35">
      <c r="C96" t="s">
        <v>113</v>
      </c>
      <c r="D96" s="5">
        <v>2352103</v>
      </c>
      <c r="E96" s="5">
        <v>2622592</v>
      </c>
      <c r="F96" s="5">
        <v>2035220</v>
      </c>
      <c r="G96" s="5">
        <v>2029997</v>
      </c>
      <c r="I96" s="5">
        <v>2622592</v>
      </c>
      <c r="J96" s="5">
        <v>1887388</v>
      </c>
      <c r="K96" s="5">
        <v>3498474</v>
      </c>
      <c r="L96" s="5">
        <v>3810814</v>
      </c>
      <c r="M96" s="5">
        <v>4929327</v>
      </c>
      <c r="N96" s="5">
        <v>4857787</v>
      </c>
      <c r="O96" s="5">
        <v>3523616</v>
      </c>
      <c r="P96" s="5">
        <v>1643182</v>
      </c>
      <c r="Q96" s="5">
        <v>604989</v>
      </c>
      <c r="R96" s="5">
        <v>940116</v>
      </c>
      <c r="S96" s="5">
        <v>909886</v>
      </c>
      <c r="T96" s="5">
        <v>1154414</v>
      </c>
      <c r="U96" s="5">
        <v>875098</v>
      </c>
      <c r="V96" s="5">
        <v>1064004</v>
      </c>
      <c r="W96" s="5">
        <v>471734000</v>
      </c>
      <c r="X96" s="5">
        <v>6422940363</v>
      </c>
      <c r="Y96" s="5">
        <v>18668860522</v>
      </c>
      <c r="Z96" s="5">
        <v>1279085960</v>
      </c>
    </row>
    <row r="97" spans="3:26" ht="15.5" x14ac:dyDescent="0.35">
      <c r="C97" t="s">
        <v>114</v>
      </c>
      <c r="D97" s="5">
        <v>13562798</v>
      </c>
      <c r="E97" s="5">
        <v>12127536</v>
      </c>
      <c r="F97" s="5">
        <v>16016673</v>
      </c>
      <c r="G97" s="5">
        <v>13235593</v>
      </c>
      <c r="I97" s="5">
        <v>12127536</v>
      </c>
      <c r="J97" s="5">
        <v>10840676</v>
      </c>
      <c r="K97" s="5">
        <v>18875503</v>
      </c>
      <c r="L97" s="5">
        <v>17626823</v>
      </c>
      <c r="M97" s="5">
        <v>8411386</v>
      </c>
      <c r="N97" s="5">
        <v>6329654</v>
      </c>
      <c r="O97" s="5">
        <v>9131510</v>
      </c>
      <c r="P97" s="5">
        <v>11064734</v>
      </c>
      <c r="Q97" s="5">
        <v>5472444</v>
      </c>
      <c r="R97" s="5">
        <v>8223960</v>
      </c>
      <c r="S97" s="5">
        <v>6409421</v>
      </c>
      <c r="T97" s="5">
        <v>8641594</v>
      </c>
      <c r="U97" s="5">
        <v>9680244</v>
      </c>
      <c r="V97" s="5">
        <v>10682084</v>
      </c>
      <c r="W97" s="5">
        <v>68999843301</v>
      </c>
      <c r="X97" s="5">
        <v>53536044637</v>
      </c>
      <c r="Y97" s="5">
        <v>45600512599</v>
      </c>
      <c r="Z97" s="5">
        <v>38053067694</v>
      </c>
    </row>
    <row r="98" spans="3:26" ht="15.5" x14ac:dyDescent="0.35">
      <c r="C98" t="s">
        <v>507</v>
      </c>
      <c r="Y98" s="5">
        <v>14964353297</v>
      </c>
      <c r="Z98" s="5">
        <v>10457646171</v>
      </c>
    </row>
    <row r="99" spans="3:26" ht="15.5" x14ac:dyDescent="0.35">
      <c r="C99" t="s">
        <v>95</v>
      </c>
      <c r="D99" s="5">
        <v>-56136631</v>
      </c>
      <c r="E99" s="5">
        <v>-55477684</v>
      </c>
      <c r="F99" s="5">
        <v>-55054101</v>
      </c>
      <c r="G99" s="5">
        <v>-52758060</v>
      </c>
      <c r="I99" s="5">
        <v>-55477684</v>
      </c>
      <c r="J99" s="5">
        <v>-53466095</v>
      </c>
      <c r="K99" s="5">
        <v>-55930451</v>
      </c>
      <c r="L99" s="5">
        <v>-57571965</v>
      </c>
      <c r="M99" s="5">
        <v>-49062039</v>
      </c>
      <c r="N99" s="5">
        <v>-49040992</v>
      </c>
      <c r="O99" s="5">
        <v>-50038976</v>
      </c>
      <c r="P99" s="5">
        <v>-51228664</v>
      </c>
      <c r="Q99" s="5">
        <v>-49313075</v>
      </c>
      <c r="R99" s="5">
        <v>-45591999</v>
      </c>
      <c r="S99" s="5">
        <v>-46365950</v>
      </c>
      <c r="T99" s="5">
        <v>-43075419</v>
      </c>
      <c r="U99" s="5">
        <v>-42070179</v>
      </c>
      <c r="V99" s="5">
        <v>-31582308</v>
      </c>
    </row>
    <row r="100" spans="3:26" ht="15.5" x14ac:dyDescent="0.35">
      <c r="C100" t="s">
        <v>115</v>
      </c>
      <c r="D100" s="5">
        <v>75800021</v>
      </c>
      <c r="E100" s="5">
        <v>85572616</v>
      </c>
      <c r="F100" s="5">
        <v>87085427</v>
      </c>
      <c r="G100" s="5">
        <v>96210977</v>
      </c>
      <c r="I100" s="5">
        <v>85572616</v>
      </c>
      <c r="J100" s="5">
        <v>122145612</v>
      </c>
      <c r="K100" s="5">
        <v>116461316</v>
      </c>
      <c r="L100" s="5">
        <v>93184069</v>
      </c>
      <c r="M100" s="5">
        <v>50212050</v>
      </c>
      <c r="N100" s="5">
        <v>33085205</v>
      </c>
      <c r="O100" s="5">
        <v>39197070</v>
      </c>
      <c r="P100" s="5">
        <v>29163504</v>
      </c>
      <c r="Q100" s="5">
        <v>40211048</v>
      </c>
      <c r="R100" s="5">
        <v>39530587</v>
      </c>
      <c r="S100" s="5">
        <v>38608691</v>
      </c>
      <c r="T100" s="5">
        <v>39728320</v>
      </c>
      <c r="U100" s="5">
        <v>48560172</v>
      </c>
      <c r="V100" s="5">
        <v>48426676</v>
      </c>
      <c r="W100" s="5">
        <v>748470054630</v>
      </c>
      <c r="X100" s="5">
        <v>429863090213</v>
      </c>
      <c r="Y100" s="5">
        <v>198662090953</v>
      </c>
      <c r="Z100" s="5">
        <v>161543846418</v>
      </c>
    </row>
    <row r="101" spans="3:26" ht="15.5" x14ac:dyDescent="0.35">
      <c r="C101" t="s">
        <v>116</v>
      </c>
    </row>
    <row r="102" spans="3:26" ht="15.5" x14ac:dyDescent="0.35">
      <c r="C102" t="s">
        <v>376</v>
      </c>
      <c r="D102" s="5">
        <v>32294652</v>
      </c>
      <c r="E102" s="5">
        <v>31661781</v>
      </c>
      <c r="F102" s="5">
        <v>30931396</v>
      </c>
      <c r="G102" s="5">
        <v>31373569</v>
      </c>
      <c r="I102" s="5">
        <v>31661781</v>
      </c>
      <c r="J102" s="5">
        <v>30948799</v>
      </c>
      <c r="K102" s="5">
        <v>30740616</v>
      </c>
      <c r="L102" s="5">
        <v>29179340</v>
      </c>
      <c r="M102" s="5">
        <v>30589494</v>
      </c>
      <c r="N102" s="5">
        <v>30189971</v>
      </c>
      <c r="O102" s="5">
        <v>30192094</v>
      </c>
      <c r="P102" s="5">
        <v>21327952</v>
      </c>
      <c r="Q102" s="5">
        <v>19513264</v>
      </c>
      <c r="R102" s="5">
        <v>19493258</v>
      </c>
      <c r="S102" s="5">
        <v>17886616</v>
      </c>
      <c r="T102" s="5">
        <v>18045114</v>
      </c>
    </row>
    <row r="103" spans="3:26" ht="15.5" x14ac:dyDescent="0.35">
      <c r="C103" t="s">
        <v>762</v>
      </c>
      <c r="D103" s="5">
        <v>2867292</v>
      </c>
      <c r="E103" s="5">
        <v>2762383</v>
      </c>
      <c r="F103" s="5">
        <v>2697106</v>
      </c>
      <c r="G103" s="5">
        <v>2740762</v>
      </c>
      <c r="I103" s="5">
        <v>2762383</v>
      </c>
      <c r="J103" s="5">
        <v>2819086</v>
      </c>
      <c r="K103" s="5">
        <v>1276103</v>
      </c>
      <c r="L103" s="5">
        <v>934195</v>
      </c>
      <c r="M103" s="5">
        <v>735002</v>
      </c>
      <c r="N103" s="5">
        <v>687736</v>
      </c>
      <c r="O103" s="5">
        <v>4466</v>
      </c>
      <c r="Y103" s="5">
        <v>917343750</v>
      </c>
      <c r="Z103" s="5">
        <v>917343750</v>
      </c>
    </row>
    <row r="104" spans="3:26" ht="15.5" x14ac:dyDescent="0.35">
      <c r="C104" t="s">
        <v>117</v>
      </c>
      <c r="D104" s="5">
        <v>1053762</v>
      </c>
      <c r="E104" s="5">
        <v>1058618</v>
      </c>
      <c r="F104" s="5">
        <v>819755</v>
      </c>
      <c r="G104" s="5">
        <v>828170</v>
      </c>
      <c r="I104" s="5">
        <v>1058618</v>
      </c>
      <c r="J104" s="5">
        <v>829525</v>
      </c>
      <c r="K104" s="5">
        <v>1146301</v>
      </c>
      <c r="L104" s="5">
        <v>1013844</v>
      </c>
      <c r="M104" s="5">
        <v>1501605</v>
      </c>
      <c r="N104" s="5">
        <v>1997562</v>
      </c>
      <c r="O104" s="5">
        <v>934998</v>
      </c>
      <c r="P104" s="5">
        <v>626613</v>
      </c>
      <c r="Q104" s="5">
        <v>515307</v>
      </c>
      <c r="R104" s="5">
        <v>251774</v>
      </c>
      <c r="S104" s="5">
        <v>408228</v>
      </c>
      <c r="T104" s="5">
        <v>181715</v>
      </c>
      <c r="U104" s="5">
        <v>479277</v>
      </c>
      <c r="V104" s="5">
        <v>384573</v>
      </c>
      <c r="W104" s="5">
        <v>3764344051</v>
      </c>
      <c r="X104" s="5">
        <v>2184209586</v>
      </c>
      <c r="Y104" s="5">
        <v>1203529248</v>
      </c>
      <c r="Z104" s="5">
        <v>856276473</v>
      </c>
    </row>
    <row r="105" spans="3:26" ht="15.5" x14ac:dyDescent="0.35">
      <c r="C105" t="s">
        <v>118</v>
      </c>
      <c r="D105" s="5">
        <v>22634186</v>
      </c>
      <c r="E105" s="5">
        <v>23259023</v>
      </c>
      <c r="F105" s="5">
        <v>23670185</v>
      </c>
      <c r="G105" s="5">
        <v>24547890</v>
      </c>
      <c r="I105" s="5">
        <v>23259023</v>
      </c>
      <c r="J105" s="5">
        <v>24374560</v>
      </c>
      <c r="K105" s="5">
        <v>23536051</v>
      </c>
      <c r="L105" s="5">
        <v>17546094</v>
      </c>
      <c r="M105" s="5">
        <v>20213683</v>
      </c>
      <c r="N105" s="5">
        <v>21059652</v>
      </c>
      <c r="O105" s="5">
        <v>24731183</v>
      </c>
      <c r="P105" s="5">
        <v>28508499</v>
      </c>
      <c r="Q105" s="5">
        <v>15134440</v>
      </c>
      <c r="R105" s="5">
        <v>15157724</v>
      </c>
      <c r="S105" s="5">
        <v>16242228</v>
      </c>
      <c r="T105" s="5">
        <v>17997552</v>
      </c>
      <c r="U105" s="5">
        <v>35721908</v>
      </c>
      <c r="V105" s="5">
        <v>35580280</v>
      </c>
      <c r="W105" s="5">
        <v>84764762512</v>
      </c>
      <c r="X105" s="5">
        <v>58895311196</v>
      </c>
      <c r="Y105" s="5">
        <v>23672694496</v>
      </c>
      <c r="Z105" s="5">
        <v>22603575395</v>
      </c>
    </row>
    <row r="106" spans="3:26" ht="15.5" x14ac:dyDescent="0.35">
      <c r="C106" t="s">
        <v>377</v>
      </c>
      <c r="N106" s="5">
        <v>790</v>
      </c>
      <c r="O106" s="5">
        <v>2496</v>
      </c>
      <c r="P106" s="5">
        <v>4020</v>
      </c>
      <c r="Q106" s="5">
        <v>5608</v>
      </c>
      <c r="S106" s="5">
        <v>6196</v>
      </c>
      <c r="T106" s="5">
        <v>31270</v>
      </c>
      <c r="U106" s="5">
        <v>47872</v>
      </c>
      <c r="V106" s="5">
        <v>80456</v>
      </c>
    </row>
    <row r="107" spans="3:26" ht="15.5" x14ac:dyDescent="0.35">
      <c r="C107" t="s">
        <v>1019</v>
      </c>
      <c r="D107" s="5">
        <v>2924100</v>
      </c>
      <c r="E107" s="5">
        <v>2904216</v>
      </c>
      <c r="F107" s="5">
        <v>2931806</v>
      </c>
      <c r="G107" s="5">
        <v>2978125</v>
      </c>
      <c r="I107" s="5">
        <v>2904216</v>
      </c>
      <c r="J107" s="5">
        <v>2842623</v>
      </c>
      <c r="K107" s="5">
        <v>2875060</v>
      </c>
      <c r="L107" s="5">
        <v>3013625</v>
      </c>
      <c r="M107" s="5">
        <v>3089932</v>
      </c>
      <c r="N107" s="5">
        <v>3033122</v>
      </c>
      <c r="O107" s="5">
        <v>4326369</v>
      </c>
      <c r="P107" s="5">
        <v>4133584</v>
      </c>
      <c r="Q107" s="5">
        <v>4286476</v>
      </c>
      <c r="R107" s="5">
        <v>4086098</v>
      </c>
      <c r="S107" s="5">
        <v>3968668</v>
      </c>
      <c r="T107" s="5">
        <v>4128509</v>
      </c>
      <c r="U107" s="5">
        <v>6203359</v>
      </c>
      <c r="V107" s="5">
        <v>8120951</v>
      </c>
      <c r="X107" s="5">
        <v>31240557873</v>
      </c>
    </row>
    <row r="108" spans="3:26" ht="15.5" x14ac:dyDescent="0.35">
      <c r="C108" t="s">
        <v>1427</v>
      </c>
      <c r="W108" s="5">
        <v>30329047908</v>
      </c>
      <c r="Y108" s="5">
        <v>28954237518</v>
      </c>
      <c r="Z108" s="5">
        <v>27123121348</v>
      </c>
    </row>
    <row r="109" spans="3:26" ht="15.5" x14ac:dyDescent="0.35">
      <c r="C109" t="s">
        <v>1778</v>
      </c>
      <c r="Q109" s="5">
        <v>7289780</v>
      </c>
      <c r="R109" s="5">
        <v>2735765</v>
      </c>
      <c r="S109" s="5">
        <v>445459</v>
      </c>
    </row>
    <row r="110" spans="3:26" ht="15.5" x14ac:dyDescent="0.35">
      <c r="C110" t="s">
        <v>119</v>
      </c>
      <c r="D110" s="5">
        <v>1139247</v>
      </c>
      <c r="E110" s="5">
        <v>1153571</v>
      </c>
      <c r="F110" s="5">
        <v>1160625</v>
      </c>
      <c r="G110" s="5">
        <v>1192585</v>
      </c>
      <c r="I110" s="5">
        <v>1153571</v>
      </c>
      <c r="J110" s="5">
        <v>1197824</v>
      </c>
      <c r="K110" s="5">
        <v>1255788</v>
      </c>
      <c r="L110" s="5">
        <v>1230642</v>
      </c>
      <c r="M110" s="5">
        <v>1356733</v>
      </c>
      <c r="N110" s="5">
        <v>1372508</v>
      </c>
      <c r="O110" s="5">
        <v>1392650</v>
      </c>
      <c r="P110" s="5">
        <v>1336871</v>
      </c>
      <c r="Q110" s="5">
        <v>1428937</v>
      </c>
      <c r="R110" s="5">
        <v>1440848</v>
      </c>
      <c r="S110" s="5">
        <v>3504176</v>
      </c>
    </row>
    <row r="111" spans="3:26" ht="15.5" x14ac:dyDescent="0.35">
      <c r="C111" t="s">
        <v>1018</v>
      </c>
      <c r="D111" s="5">
        <v>12288364</v>
      </c>
      <c r="E111" s="5">
        <v>12418842</v>
      </c>
      <c r="F111" s="5">
        <v>12363716</v>
      </c>
      <c r="G111" s="5">
        <v>12323395</v>
      </c>
      <c r="I111" s="5">
        <v>12418842</v>
      </c>
      <c r="J111" s="5">
        <v>12130394</v>
      </c>
      <c r="K111" s="5">
        <v>11799924</v>
      </c>
      <c r="L111" s="5">
        <v>10681761</v>
      </c>
      <c r="M111" s="5">
        <v>11108983</v>
      </c>
      <c r="N111" s="5">
        <v>11357064</v>
      </c>
      <c r="O111" s="5">
        <v>11418396</v>
      </c>
      <c r="P111" s="5">
        <v>11371622</v>
      </c>
      <c r="Q111" s="5">
        <v>12340865</v>
      </c>
      <c r="R111" s="5">
        <v>11785777</v>
      </c>
      <c r="S111" s="5">
        <v>12072601</v>
      </c>
      <c r="T111" s="5">
        <v>12450616</v>
      </c>
      <c r="U111" s="5">
        <v>6921470</v>
      </c>
      <c r="V111" s="5">
        <v>2117760</v>
      </c>
    </row>
    <row r="112" spans="3:26" ht="15.5" x14ac:dyDescent="0.35">
      <c r="C112" t="s">
        <v>120</v>
      </c>
      <c r="D112" s="5">
        <v>101843695</v>
      </c>
      <c r="E112" s="5">
        <v>96133942</v>
      </c>
      <c r="F112" s="5">
        <v>96625205</v>
      </c>
      <c r="G112" s="5">
        <v>95255781</v>
      </c>
      <c r="I112" s="5">
        <v>96133942</v>
      </c>
      <c r="J112" s="5">
        <v>86821408</v>
      </c>
      <c r="K112" s="5">
        <v>84075244</v>
      </c>
      <c r="L112" s="5">
        <v>77000621</v>
      </c>
      <c r="M112" s="5">
        <v>81970257</v>
      </c>
      <c r="N112" s="5">
        <v>75603078</v>
      </c>
      <c r="O112" s="5">
        <v>87157467</v>
      </c>
      <c r="P112" s="5">
        <v>88101717</v>
      </c>
      <c r="Q112" s="5">
        <v>64842550</v>
      </c>
      <c r="R112" s="5">
        <v>59178163</v>
      </c>
      <c r="S112" s="5">
        <v>59932884</v>
      </c>
      <c r="T112" s="5">
        <v>59840371</v>
      </c>
      <c r="U112" s="5">
        <v>57527530</v>
      </c>
      <c r="V112" s="5">
        <v>55374832</v>
      </c>
      <c r="W112" s="5">
        <v>229422841690</v>
      </c>
      <c r="X112" s="5">
        <v>97381913006</v>
      </c>
      <c r="Y112" s="5">
        <v>74276361905</v>
      </c>
      <c r="Z112" s="5">
        <v>63618375704</v>
      </c>
    </row>
    <row r="113" spans="3:26" ht="15.5" x14ac:dyDescent="0.35">
      <c r="C113" t="s">
        <v>121</v>
      </c>
      <c r="D113" s="5">
        <v>177643716</v>
      </c>
      <c r="E113" s="5">
        <v>181706558</v>
      </c>
      <c r="F113" s="5">
        <v>183710632</v>
      </c>
      <c r="G113" s="5">
        <v>191466758</v>
      </c>
      <c r="I113" s="5">
        <v>181706558</v>
      </c>
      <c r="J113" s="5">
        <v>208967020</v>
      </c>
      <c r="K113" s="5">
        <v>200536560</v>
      </c>
      <c r="L113" s="5">
        <v>170184690</v>
      </c>
      <c r="M113" s="5">
        <v>132182307</v>
      </c>
      <c r="N113" s="5">
        <v>108688283</v>
      </c>
      <c r="O113" s="5">
        <v>126354537</v>
      </c>
      <c r="P113" s="5">
        <v>117265221</v>
      </c>
      <c r="Q113" s="5">
        <v>105053598</v>
      </c>
      <c r="R113" s="5">
        <v>98708750</v>
      </c>
      <c r="S113" s="5">
        <v>98541575</v>
      </c>
      <c r="T113" s="5">
        <v>99568691</v>
      </c>
      <c r="U113" s="5">
        <v>106087702</v>
      </c>
      <c r="V113" s="5">
        <v>103801508</v>
      </c>
      <c r="W113" s="5">
        <v>977892896320</v>
      </c>
      <c r="X113" s="5">
        <v>527245003219</v>
      </c>
      <c r="Y113" s="5">
        <v>272938452858</v>
      </c>
      <c r="Z113" s="5">
        <v>225162222122</v>
      </c>
    </row>
    <row r="114" spans="3:26" ht="15.5" x14ac:dyDescent="0.35">
      <c r="C114" t="s">
        <v>122</v>
      </c>
    </row>
    <row r="115" spans="3:26" ht="15.5" x14ac:dyDescent="0.35">
      <c r="C115" t="s">
        <v>123</v>
      </c>
    </row>
    <row r="116" spans="3:26" ht="15.5" x14ac:dyDescent="0.35">
      <c r="C116" t="s">
        <v>124</v>
      </c>
      <c r="D116" s="5">
        <v>15299432</v>
      </c>
      <c r="E116" s="5">
        <v>19015215</v>
      </c>
      <c r="F116" s="5">
        <v>18426166</v>
      </c>
      <c r="G116" s="5">
        <v>23479060</v>
      </c>
      <c r="I116" s="5">
        <v>19015215</v>
      </c>
      <c r="J116" s="5">
        <v>37755819</v>
      </c>
      <c r="K116" s="5">
        <v>48913778</v>
      </c>
      <c r="L116" s="5">
        <v>36065828</v>
      </c>
      <c r="M116" s="5">
        <v>20758804</v>
      </c>
      <c r="N116" s="5">
        <v>10844104</v>
      </c>
      <c r="O116" s="5">
        <v>18033350</v>
      </c>
      <c r="P116" s="5">
        <v>19728859</v>
      </c>
      <c r="Q116" s="5">
        <v>11357496</v>
      </c>
      <c r="R116" s="5">
        <v>9758434</v>
      </c>
      <c r="S116" s="5">
        <v>17395279</v>
      </c>
      <c r="T116" s="5">
        <v>23565893</v>
      </c>
      <c r="U116" s="5">
        <v>27986852</v>
      </c>
      <c r="V116" s="5">
        <v>24864784</v>
      </c>
      <c r="W116" s="5">
        <v>265049456703</v>
      </c>
      <c r="X116" s="5">
        <v>171778520625</v>
      </c>
      <c r="Y116" s="5">
        <v>96565284623</v>
      </c>
      <c r="Z116" s="5">
        <v>68162716234</v>
      </c>
    </row>
    <row r="117" spans="3:26" ht="15.5" x14ac:dyDescent="0.35">
      <c r="C117" t="s">
        <v>125</v>
      </c>
      <c r="Y117" s="5">
        <v>9400000000</v>
      </c>
      <c r="Z117" s="5">
        <v>5365500000</v>
      </c>
    </row>
    <row r="118" spans="3:26" ht="15.5" x14ac:dyDescent="0.35">
      <c r="C118" t="s">
        <v>127</v>
      </c>
    </row>
    <row r="119" spans="3:26" ht="15.5" x14ac:dyDescent="0.35">
      <c r="C119" t="s">
        <v>128</v>
      </c>
      <c r="D119" s="5">
        <v>8416182</v>
      </c>
      <c r="E119" s="5">
        <v>6195016</v>
      </c>
      <c r="F119" s="5">
        <v>11786767</v>
      </c>
      <c r="G119" s="5">
        <v>12335855</v>
      </c>
      <c r="I119" s="5">
        <v>6195016</v>
      </c>
      <c r="J119" s="5">
        <v>15862844</v>
      </c>
      <c r="K119" s="5">
        <v>29756404</v>
      </c>
      <c r="L119" s="5">
        <v>18628075</v>
      </c>
      <c r="M119" s="5">
        <v>7291621</v>
      </c>
      <c r="N119" s="5">
        <v>4697240</v>
      </c>
      <c r="O119" s="5">
        <v>9417905</v>
      </c>
      <c r="P119" s="5">
        <v>13501460</v>
      </c>
      <c r="Q119" s="5">
        <v>6284173</v>
      </c>
      <c r="R119" s="5">
        <v>4361535</v>
      </c>
      <c r="S119" s="5">
        <v>7480480</v>
      </c>
      <c r="T119" s="5">
        <v>10388308</v>
      </c>
      <c r="U119" s="5">
        <v>14185904</v>
      </c>
      <c r="V119" s="5">
        <v>13005453</v>
      </c>
      <c r="W119" s="5">
        <v>100114001306</v>
      </c>
      <c r="X119" s="5">
        <v>90792822839</v>
      </c>
      <c r="Y119" s="5">
        <v>39447409027</v>
      </c>
      <c r="Z119" s="5">
        <v>29089450431</v>
      </c>
    </row>
    <row r="120" spans="3:26" ht="15.5" x14ac:dyDescent="0.35">
      <c r="C120" t="s">
        <v>129</v>
      </c>
      <c r="D120" s="5">
        <v>989838</v>
      </c>
      <c r="E120" s="5">
        <v>5910725</v>
      </c>
      <c r="F120" s="5">
        <v>1046712</v>
      </c>
      <c r="G120" s="5">
        <v>5251881</v>
      </c>
      <c r="I120" s="5">
        <v>5910725</v>
      </c>
      <c r="J120" s="5">
        <v>5427343</v>
      </c>
      <c r="K120" s="5">
        <v>4668393</v>
      </c>
      <c r="L120" s="5">
        <v>580837</v>
      </c>
      <c r="M120" s="5">
        <v>711028</v>
      </c>
      <c r="N120" s="5">
        <v>134399</v>
      </c>
      <c r="O120" s="5">
        <v>418465</v>
      </c>
      <c r="P120" s="5">
        <v>123744</v>
      </c>
      <c r="Q120" s="5">
        <v>114041</v>
      </c>
      <c r="R120" s="5">
        <v>219443</v>
      </c>
      <c r="S120" s="5">
        <v>2143688</v>
      </c>
      <c r="T120" s="5">
        <v>2538613</v>
      </c>
      <c r="U120" s="5">
        <v>1547885</v>
      </c>
      <c r="V120" s="5">
        <v>2168690</v>
      </c>
      <c r="W120" s="5">
        <v>8045803783</v>
      </c>
      <c r="X120" s="5">
        <v>3155265440</v>
      </c>
      <c r="Y120" s="5">
        <v>3274757698</v>
      </c>
      <c r="Z120" s="5">
        <v>6390308477</v>
      </c>
    </row>
    <row r="121" spans="3:26" ht="15.5" x14ac:dyDescent="0.35">
      <c r="C121" t="s">
        <v>131</v>
      </c>
      <c r="D121" s="5">
        <v>948978</v>
      </c>
      <c r="E121" s="5">
        <v>1154742</v>
      </c>
      <c r="F121" s="5">
        <v>902252</v>
      </c>
      <c r="G121" s="5">
        <v>890808</v>
      </c>
      <c r="I121" s="5">
        <v>1154742</v>
      </c>
      <c r="J121" s="5">
        <v>9950139</v>
      </c>
      <c r="K121" s="5">
        <v>4018879</v>
      </c>
      <c r="L121" s="5">
        <v>11067699</v>
      </c>
      <c r="M121" s="5">
        <v>8575711</v>
      </c>
      <c r="N121" s="5">
        <v>371470</v>
      </c>
      <c r="O121" s="5">
        <v>1215637</v>
      </c>
      <c r="P121" s="5">
        <v>2315413</v>
      </c>
      <c r="Q121" s="5">
        <v>2829032</v>
      </c>
      <c r="R121" s="5">
        <v>2601727</v>
      </c>
      <c r="S121" s="5">
        <v>1284030</v>
      </c>
      <c r="T121" s="5">
        <v>2439294</v>
      </c>
      <c r="U121" s="5">
        <v>1193141</v>
      </c>
      <c r="V121" s="5">
        <v>1409026</v>
      </c>
      <c r="W121" s="5">
        <v>73482015770</v>
      </c>
      <c r="X121" s="5">
        <v>38673974100</v>
      </c>
      <c r="Y121" s="5">
        <v>7605480194</v>
      </c>
      <c r="Z121" s="5">
        <v>9602950880</v>
      </c>
    </row>
    <row r="122" spans="3:26" ht="15.5" x14ac:dyDescent="0.35">
      <c r="C122" t="s">
        <v>132</v>
      </c>
      <c r="D122" s="5">
        <v>3387955</v>
      </c>
      <c r="E122" s="5">
        <v>3681825</v>
      </c>
      <c r="F122" s="5">
        <v>3630957</v>
      </c>
      <c r="G122" s="5">
        <v>3603842</v>
      </c>
      <c r="I122" s="5">
        <v>3681825</v>
      </c>
      <c r="J122" s="5">
        <v>3773358</v>
      </c>
      <c r="K122" s="5">
        <v>7087092</v>
      </c>
      <c r="L122" s="5">
        <v>3651201</v>
      </c>
      <c r="M122" s="5">
        <v>1841033</v>
      </c>
      <c r="N122" s="5">
        <v>1466078</v>
      </c>
      <c r="O122" s="5">
        <v>2546761</v>
      </c>
      <c r="P122" s="5">
        <v>2128521</v>
      </c>
      <c r="Q122" s="5">
        <v>992171</v>
      </c>
      <c r="R122" s="5">
        <v>695493</v>
      </c>
      <c r="S122" s="5">
        <v>1908674</v>
      </c>
      <c r="T122" s="5">
        <v>1292213</v>
      </c>
      <c r="U122" s="5">
        <v>3762634</v>
      </c>
      <c r="V122" s="5">
        <v>3825761</v>
      </c>
      <c r="W122" s="5">
        <v>35468709224</v>
      </c>
      <c r="X122" s="5">
        <v>31702004731</v>
      </c>
      <c r="Y122" s="5">
        <v>15901646960</v>
      </c>
      <c r="Z122" s="5">
        <v>9997570403</v>
      </c>
    </row>
    <row r="123" spans="3:26" ht="15.5" x14ac:dyDescent="0.35">
      <c r="C123" t="s">
        <v>134</v>
      </c>
    </row>
    <row r="124" spans="3:26" ht="15.5" x14ac:dyDescent="0.35">
      <c r="C124" t="s">
        <v>137</v>
      </c>
      <c r="D124" s="5">
        <v>270024</v>
      </c>
      <c r="E124" s="5">
        <v>423600</v>
      </c>
      <c r="F124" s="5">
        <v>603434</v>
      </c>
      <c r="G124" s="5">
        <v>767477</v>
      </c>
      <c r="I124" s="5">
        <v>423600</v>
      </c>
      <c r="J124" s="5">
        <v>1005644</v>
      </c>
      <c r="K124" s="5">
        <v>1818906</v>
      </c>
      <c r="M124" s="5">
        <v>150642</v>
      </c>
      <c r="O124" s="5">
        <v>64834</v>
      </c>
      <c r="P124" s="5">
        <v>514143</v>
      </c>
      <c r="S124" s="5">
        <v>100095</v>
      </c>
      <c r="T124" s="5">
        <v>459305</v>
      </c>
      <c r="U124" s="5">
        <v>528210</v>
      </c>
      <c r="W124" s="5">
        <v>4153148734</v>
      </c>
      <c r="X124" s="5">
        <v>6213739910</v>
      </c>
      <c r="Y124" s="5">
        <v>413232742</v>
      </c>
      <c r="Z124" s="5">
        <v>2441487315</v>
      </c>
    </row>
    <row r="125" spans="3:26" ht="15.5" x14ac:dyDescent="0.35">
      <c r="C125" t="s">
        <v>135</v>
      </c>
      <c r="D125" s="5">
        <v>1956688</v>
      </c>
      <c r="E125" s="5">
        <v>1981289</v>
      </c>
      <c r="I125" s="5">
        <v>1981289</v>
      </c>
      <c r="K125" s="5">
        <v>802718</v>
      </c>
      <c r="L125" s="5">
        <v>1891596</v>
      </c>
      <c r="M125" s="5">
        <v>3049003</v>
      </c>
      <c r="N125" s="5">
        <v>3728402</v>
      </c>
      <c r="O125" s="5">
        <v>5389240</v>
      </c>
      <c r="P125" s="5">
        <v>6234058</v>
      </c>
      <c r="Q125" s="5">
        <v>1188185</v>
      </c>
      <c r="R125" s="5">
        <v>291301</v>
      </c>
      <c r="Y125" s="5">
        <v>141427158</v>
      </c>
      <c r="Z125" s="5">
        <v>383972264</v>
      </c>
    </row>
    <row r="126" spans="3:26" ht="15.5" x14ac:dyDescent="0.35">
      <c r="C126" t="s">
        <v>511</v>
      </c>
      <c r="L126" s="5">
        <v>42993</v>
      </c>
      <c r="M126" s="5">
        <v>109365</v>
      </c>
      <c r="N126" s="5">
        <v>357712</v>
      </c>
      <c r="O126" s="5">
        <v>62087</v>
      </c>
      <c r="P126" s="5">
        <v>119175</v>
      </c>
      <c r="R126" s="5">
        <v>6931</v>
      </c>
      <c r="S126" s="5">
        <v>13317</v>
      </c>
      <c r="T126" s="5">
        <v>5010</v>
      </c>
      <c r="V126" s="5">
        <v>12622</v>
      </c>
      <c r="W126" s="5">
        <v>633156525</v>
      </c>
      <c r="X126" s="5">
        <v>652164210</v>
      </c>
      <c r="Y126" s="5">
        <v>144897799</v>
      </c>
      <c r="Z126" s="5">
        <v>525142786</v>
      </c>
    </row>
    <row r="127" spans="3:26" ht="15.5" x14ac:dyDescent="0.35">
      <c r="C127" t="s">
        <v>138</v>
      </c>
      <c r="D127" s="5">
        <v>608452</v>
      </c>
      <c r="E127" s="5">
        <v>829093</v>
      </c>
      <c r="F127" s="5">
        <v>552576</v>
      </c>
      <c r="G127" s="5">
        <v>823667</v>
      </c>
      <c r="I127" s="5">
        <v>829093</v>
      </c>
      <c r="J127" s="5">
        <v>1662305</v>
      </c>
      <c r="K127" s="5">
        <v>2696897</v>
      </c>
      <c r="L127" s="5">
        <v>1308132</v>
      </c>
      <c r="M127" s="5">
        <v>1379932</v>
      </c>
      <c r="N127" s="5">
        <v>2134773</v>
      </c>
      <c r="O127" s="5">
        <v>2324299</v>
      </c>
      <c r="P127" s="5">
        <v>969259</v>
      </c>
      <c r="Q127" s="5">
        <v>141995</v>
      </c>
      <c r="R127" s="5">
        <v>123228</v>
      </c>
      <c r="S127" s="5">
        <v>389111</v>
      </c>
      <c r="T127" s="5">
        <v>539391</v>
      </c>
      <c r="U127" s="5">
        <v>348903</v>
      </c>
      <c r="V127" s="5">
        <v>562685</v>
      </c>
      <c r="W127" s="5">
        <v>7843926620</v>
      </c>
      <c r="X127" s="5">
        <v>5615570230</v>
      </c>
      <c r="Y127" s="5">
        <v>2851837089</v>
      </c>
      <c r="Z127" s="5">
        <v>4972705133</v>
      </c>
    </row>
    <row r="128" spans="3:26" ht="15.5" x14ac:dyDescent="0.35">
      <c r="C128" t="s">
        <v>661</v>
      </c>
      <c r="M128" s="5">
        <v>140164</v>
      </c>
      <c r="N128" s="5">
        <v>1356579</v>
      </c>
      <c r="O128" s="5">
        <v>1376487</v>
      </c>
      <c r="P128" s="5">
        <v>276224</v>
      </c>
      <c r="X128" s="5">
        <v>271129630</v>
      </c>
    </row>
    <row r="129" spans="3:26" ht="15.5" x14ac:dyDescent="0.35">
      <c r="C129" t="s">
        <v>139</v>
      </c>
      <c r="D129" s="5">
        <v>10861606</v>
      </c>
      <c r="E129" s="5">
        <v>11537445</v>
      </c>
      <c r="F129" s="5">
        <v>9804238</v>
      </c>
      <c r="G129" s="5">
        <v>10102106</v>
      </c>
      <c r="I129" s="5">
        <v>11537445</v>
      </c>
      <c r="J129" s="5">
        <v>10355962</v>
      </c>
      <c r="K129" s="5">
        <v>12282125</v>
      </c>
      <c r="L129" s="5">
        <v>11179718</v>
      </c>
      <c r="M129" s="5">
        <v>12502847</v>
      </c>
      <c r="N129" s="5">
        <v>13593623</v>
      </c>
      <c r="O129" s="5">
        <v>14938113</v>
      </c>
      <c r="P129" s="5">
        <v>10829625</v>
      </c>
      <c r="Q129" s="5">
        <v>5076203</v>
      </c>
      <c r="R129" s="5">
        <v>4540610</v>
      </c>
      <c r="S129" s="5">
        <v>4385131</v>
      </c>
      <c r="T129" s="5">
        <v>3808396</v>
      </c>
      <c r="U129" s="5">
        <v>4750144</v>
      </c>
      <c r="V129" s="5">
        <v>5637883</v>
      </c>
      <c r="W129" s="5">
        <v>55695505291</v>
      </c>
      <c r="X129" s="5">
        <v>48622186146</v>
      </c>
      <c r="Y129" s="5">
        <v>25555580024</v>
      </c>
      <c r="Z129" s="5">
        <v>33185026864</v>
      </c>
    </row>
    <row r="130" spans="3:26" ht="15.5" x14ac:dyDescent="0.35">
      <c r="C130" t="s">
        <v>140</v>
      </c>
      <c r="D130" s="5">
        <v>10861606</v>
      </c>
      <c r="E130" s="5">
        <v>11537445</v>
      </c>
      <c r="F130" s="5">
        <v>9804238</v>
      </c>
      <c r="G130" s="5">
        <v>10102106</v>
      </c>
      <c r="I130" s="5">
        <v>11537445</v>
      </c>
      <c r="J130" s="5">
        <v>10355962</v>
      </c>
      <c r="K130" s="5">
        <v>12282125</v>
      </c>
      <c r="L130" s="5">
        <v>11179718</v>
      </c>
      <c r="M130" s="5">
        <v>12502847</v>
      </c>
      <c r="N130" s="5">
        <v>13593623</v>
      </c>
      <c r="O130" s="5">
        <v>14938113</v>
      </c>
      <c r="P130" s="5">
        <v>10829625</v>
      </c>
      <c r="Q130" s="5">
        <v>5076203</v>
      </c>
      <c r="R130" s="5">
        <v>4540610</v>
      </c>
      <c r="S130" s="5">
        <v>4385131</v>
      </c>
      <c r="T130" s="5">
        <v>3808396</v>
      </c>
      <c r="U130" s="5">
        <v>4750144</v>
      </c>
      <c r="V130" s="5">
        <v>5637883</v>
      </c>
      <c r="W130" s="5">
        <v>55695505291</v>
      </c>
      <c r="X130" s="5">
        <v>48622186146</v>
      </c>
      <c r="Y130" s="5">
        <v>25555580024</v>
      </c>
      <c r="Z130" s="5">
        <v>33185026864</v>
      </c>
    </row>
    <row r="131" spans="3:26" ht="15.5" x14ac:dyDescent="0.35">
      <c r="C131" t="s">
        <v>133</v>
      </c>
      <c r="D131" s="5">
        <v>402788</v>
      </c>
      <c r="E131" s="5">
        <v>407852</v>
      </c>
      <c r="F131" s="5">
        <v>282989</v>
      </c>
      <c r="G131" s="5">
        <v>290781</v>
      </c>
      <c r="I131" s="5">
        <v>407852</v>
      </c>
      <c r="J131" s="5">
        <v>292059</v>
      </c>
      <c r="K131" s="5">
        <v>92090</v>
      </c>
      <c r="L131" s="5">
        <v>3021</v>
      </c>
      <c r="O131" s="5">
        <v>1</v>
      </c>
      <c r="P131" s="5">
        <v>77</v>
      </c>
      <c r="Q131" s="5">
        <v>228</v>
      </c>
      <c r="R131" s="5">
        <v>386</v>
      </c>
      <c r="S131" s="5">
        <v>1671</v>
      </c>
      <c r="T131" s="5">
        <v>4106</v>
      </c>
    </row>
    <row r="132" spans="3:26" ht="15.5" x14ac:dyDescent="0.35">
      <c r="C132" t="s">
        <v>512</v>
      </c>
      <c r="P132" s="5">
        <v>2040229</v>
      </c>
      <c r="Q132" s="5">
        <v>1237788</v>
      </c>
      <c r="R132" s="5">
        <v>1370910</v>
      </c>
      <c r="S132" s="5">
        <v>1382461</v>
      </c>
      <c r="Y132" s="5">
        <v>1532556903</v>
      </c>
      <c r="Z132" s="5">
        <v>10715861687</v>
      </c>
    </row>
    <row r="133" spans="3:26" ht="15.5" x14ac:dyDescent="0.35">
      <c r="C133" t="s">
        <v>144</v>
      </c>
    </row>
    <row r="134" spans="3:26" ht="15.5" x14ac:dyDescent="0.35">
      <c r="C134" t="s">
        <v>145</v>
      </c>
      <c r="D134" s="5">
        <v>2226712</v>
      </c>
      <c r="E134" s="5">
        <v>2404889</v>
      </c>
      <c r="F134" s="5">
        <v>603434</v>
      </c>
      <c r="G134" s="5">
        <v>767477</v>
      </c>
      <c r="I134" s="5">
        <v>2404889</v>
      </c>
      <c r="J134" s="5">
        <v>1005644</v>
      </c>
      <c r="K134" s="5">
        <v>2621624</v>
      </c>
      <c r="L134" s="5">
        <v>1934589</v>
      </c>
      <c r="M134" s="5">
        <v>3309010</v>
      </c>
      <c r="N134" s="5">
        <v>4086114</v>
      </c>
      <c r="O134" s="5">
        <v>5516161</v>
      </c>
      <c r="P134" s="5">
        <v>6867376</v>
      </c>
      <c r="Q134" s="5">
        <v>1188185</v>
      </c>
      <c r="R134" s="5">
        <v>298232</v>
      </c>
      <c r="S134" s="5">
        <v>113412</v>
      </c>
      <c r="T134" s="5">
        <v>464315</v>
      </c>
      <c r="U134" s="5">
        <v>528210</v>
      </c>
      <c r="V134" s="5">
        <v>12622</v>
      </c>
      <c r="W134" s="5">
        <v>4786305259</v>
      </c>
      <c r="X134" s="5">
        <v>6865904120</v>
      </c>
      <c r="Y134" s="5">
        <v>699557699</v>
      </c>
      <c r="Z134" s="5">
        <v>3350602365</v>
      </c>
    </row>
    <row r="135" spans="3:26" ht="15.5" x14ac:dyDescent="0.35">
      <c r="C135" t="s">
        <v>147</v>
      </c>
      <c r="D135" s="5">
        <v>26161038</v>
      </c>
      <c r="E135" s="5">
        <v>30552660</v>
      </c>
      <c r="F135" s="5">
        <v>28230404</v>
      </c>
      <c r="G135" s="5">
        <v>33581166</v>
      </c>
      <c r="I135" s="5">
        <v>30552660</v>
      </c>
      <c r="J135" s="5">
        <v>48111781</v>
      </c>
      <c r="K135" s="5">
        <v>61195903</v>
      </c>
      <c r="L135" s="5">
        <v>47245546</v>
      </c>
      <c r="M135" s="5">
        <v>33261651</v>
      </c>
      <c r="N135" s="5">
        <v>24437727</v>
      </c>
      <c r="O135" s="5">
        <v>32971463</v>
      </c>
      <c r="P135" s="5">
        <v>30558484</v>
      </c>
      <c r="Q135" s="5">
        <v>16433699</v>
      </c>
      <c r="R135" s="5">
        <v>14299044</v>
      </c>
      <c r="S135" s="5">
        <v>21780410</v>
      </c>
      <c r="T135" s="5">
        <v>27374289</v>
      </c>
      <c r="U135" s="5">
        <v>32736996</v>
      </c>
      <c r="V135" s="5">
        <v>30502667</v>
      </c>
      <c r="W135" s="5">
        <v>320744961994</v>
      </c>
      <c r="X135" s="5">
        <v>220400706771</v>
      </c>
      <c r="Y135" s="5">
        <v>122120864647</v>
      </c>
      <c r="Z135" s="5">
        <v>101347743098</v>
      </c>
    </row>
    <row r="136" spans="3:26" ht="15.5" x14ac:dyDescent="0.35">
      <c r="C136" t="s">
        <v>148</v>
      </c>
    </row>
    <row r="137" spans="3:26" ht="15.5" x14ac:dyDescent="0.35">
      <c r="C137" t="s">
        <v>149</v>
      </c>
      <c r="D137" s="5">
        <v>24039183</v>
      </c>
      <c r="E137" s="5">
        <v>24039183</v>
      </c>
      <c r="F137" s="5">
        <v>24039183</v>
      </c>
      <c r="G137" s="5">
        <v>24039183</v>
      </c>
      <c r="I137" s="5">
        <v>24039183</v>
      </c>
      <c r="J137" s="5">
        <v>24039183</v>
      </c>
      <c r="K137" s="5">
        <v>24039183</v>
      </c>
      <c r="L137" s="5">
        <v>24039183</v>
      </c>
      <c r="M137" s="5">
        <v>24039183</v>
      </c>
      <c r="N137" s="5">
        <v>24039183</v>
      </c>
      <c r="O137" s="5">
        <v>24039183</v>
      </c>
      <c r="P137" s="5">
        <v>24039183</v>
      </c>
      <c r="Q137" s="5">
        <v>24039183</v>
      </c>
      <c r="R137" s="5">
        <v>24039183</v>
      </c>
      <c r="S137" s="5">
        <v>24039183</v>
      </c>
      <c r="T137" s="5">
        <v>24039183</v>
      </c>
      <c r="U137" s="5">
        <v>24039183</v>
      </c>
      <c r="V137" s="5">
        <v>24039183</v>
      </c>
      <c r="W137" s="5">
        <v>50000000000</v>
      </c>
      <c r="X137" s="5">
        <v>50000000000</v>
      </c>
      <c r="Y137" s="5">
        <v>50000000000</v>
      </c>
      <c r="Z137" s="5">
        <v>50000000000</v>
      </c>
    </row>
    <row r="138" spans="3:26" ht="15.5" x14ac:dyDescent="0.35">
      <c r="C138" t="s">
        <v>151</v>
      </c>
      <c r="D138" s="5">
        <v>625460</v>
      </c>
      <c r="E138" s="5">
        <v>625460</v>
      </c>
      <c r="F138" s="5">
        <v>625460</v>
      </c>
      <c r="G138" s="5">
        <v>625460</v>
      </c>
      <c r="I138" s="5">
        <v>625460</v>
      </c>
      <c r="J138" s="5">
        <v>625460</v>
      </c>
      <c r="K138" s="5">
        <v>578353</v>
      </c>
      <c r="L138" s="5">
        <v>578353</v>
      </c>
      <c r="M138" s="5">
        <v>578353</v>
      </c>
      <c r="N138" s="5">
        <v>578353</v>
      </c>
      <c r="O138" s="5">
        <v>578353</v>
      </c>
      <c r="P138" s="5">
        <v>578353</v>
      </c>
      <c r="Q138" s="5">
        <v>578353</v>
      </c>
      <c r="R138" s="5">
        <v>578353</v>
      </c>
      <c r="S138" s="5">
        <v>578353</v>
      </c>
      <c r="T138" s="5">
        <v>588536</v>
      </c>
      <c r="U138" s="5">
        <v>588536</v>
      </c>
      <c r="V138" s="5">
        <v>588536</v>
      </c>
      <c r="W138" s="5">
        <v>1150000000</v>
      </c>
      <c r="X138" s="5">
        <v>1150000000</v>
      </c>
      <c r="Y138" s="5">
        <v>1150000000</v>
      </c>
      <c r="Z138" s="5">
        <v>1150000000</v>
      </c>
    </row>
    <row r="139" spans="3:26" ht="15.5" x14ac:dyDescent="0.35">
      <c r="C139" t="s">
        <v>152</v>
      </c>
      <c r="D139" s="5">
        <v>182398444</v>
      </c>
      <c r="E139" s="5">
        <v>181307473</v>
      </c>
      <c r="F139" s="5">
        <v>185546197</v>
      </c>
      <c r="G139" s="5">
        <v>185555753</v>
      </c>
      <c r="I139" s="5">
        <v>181307473</v>
      </c>
      <c r="J139" s="5">
        <v>189532101</v>
      </c>
      <c r="K139" s="5">
        <v>169898915</v>
      </c>
      <c r="L139" s="5">
        <v>155060726</v>
      </c>
      <c r="M139" s="5">
        <v>122919103</v>
      </c>
      <c r="N139" s="5">
        <v>108128009</v>
      </c>
      <c r="O139" s="5">
        <v>116913370</v>
      </c>
      <c r="P139" s="5">
        <v>111296421</v>
      </c>
      <c r="Q139" s="5">
        <v>111106120</v>
      </c>
      <c r="R139" s="5">
        <v>102977365</v>
      </c>
      <c r="S139" s="5">
        <v>94688269</v>
      </c>
      <c r="T139" s="5">
        <v>88985525</v>
      </c>
      <c r="U139" s="5">
        <v>89062819</v>
      </c>
      <c r="V139" s="5">
        <v>78719017</v>
      </c>
      <c r="W139" s="5">
        <v>605897888967</v>
      </c>
      <c r="X139" s="5">
        <v>255694296448</v>
      </c>
      <c r="Y139" s="5">
        <v>99667588211</v>
      </c>
      <c r="Z139" s="5">
        <v>72664479024</v>
      </c>
    </row>
    <row r="140" spans="3:26" ht="15.5" x14ac:dyDescent="0.35">
      <c r="C140" t="s">
        <v>153</v>
      </c>
      <c r="D140" s="5">
        <v>901434</v>
      </c>
      <c r="E140" s="5">
        <v>901434</v>
      </c>
      <c r="F140" s="5">
        <v>901434</v>
      </c>
      <c r="G140" s="5">
        <v>901434</v>
      </c>
      <c r="I140" s="5">
        <v>901434</v>
      </c>
      <c r="J140" s="5">
        <v>901434</v>
      </c>
      <c r="K140" s="5">
        <v>901434</v>
      </c>
      <c r="L140" s="5">
        <v>901434</v>
      </c>
      <c r="M140" s="5">
        <v>901434</v>
      </c>
      <c r="N140" s="5">
        <v>901434</v>
      </c>
      <c r="O140" s="5">
        <v>901434</v>
      </c>
      <c r="P140" s="5">
        <v>901434</v>
      </c>
      <c r="Q140" s="5">
        <v>828818</v>
      </c>
      <c r="R140" s="5">
        <v>755006</v>
      </c>
      <c r="S140" s="5">
        <v>679988</v>
      </c>
      <c r="T140" s="5">
        <v>605683</v>
      </c>
      <c r="U140" s="5">
        <v>521543</v>
      </c>
      <c r="V140" s="5">
        <v>426873</v>
      </c>
      <c r="W140" s="5">
        <v>3000000000</v>
      </c>
      <c r="X140" s="5">
        <v>255694296448</v>
      </c>
    </row>
    <row r="141" spans="3:26" ht="15.5" x14ac:dyDescent="0.35">
      <c r="C141" t="s">
        <v>154</v>
      </c>
      <c r="D141" s="5">
        <v>181497010</v>
      </c>
      <c r="E141" s="5">
        <v>180406039</v>
      </c>
      <c r="F141" s="5">
        <v>184644763</v>
      </c>
      <c r="G141" s="5">
        <v>184654319</v>
      </c>
      <c r="I141" s="5">
        <v>180406039</v>
      </c>
      <c r="J141" s="5">
        <v>188630667</v>
      </c>
      <c r="K141" s="5">
        <v>168997481</v>
      </c>
      <c r="L141" s="5">
        <v>154159292</v>
      </c>
      <c r="M141" s="5">
        <v>122017669</v>
      </c>
      <c r="N141" s="5">
        <v>107226575</v>
      </c>
      <c r="O141" s="5">
        <v>116011936</v>
      </c>
      <c r="P141" s="5">
        <v>110394987</v>
      </c>
      <c r="Q141" s="5">
        <v>110277302</v>
      </c>
      <c r="R141" s="5">
        <v>102222359</v>
      </c>
      <c r="S141" s="5">
        <v>94008281</v>
      </c>
      <c r="T141" s="5">
        <v>88379842</v>
      </c>
      <c r="U141" s="5">
        <v>88541276</v>
      </c>
      <c r="V141" s="5">
        <v>78292144</v>
      </c>
      <c r="W141" s="5">
        <v>602897888967</v>
      </c>
    </row>
    <row r="142" spans="3:26" ht="15.5" x14ac:dyDescent="0.35">
      <c r="C142" t="s">
        <v>155</v>
      </c>
      <c r="D142" s="5">
        <v>182398444</v>
      </c>
      <c r="E142" s="5">
        <v>181307473</v>
      </c>
      <c r="F142" s="5">
        <v>185546197</v>
      </c>
      <c r="G142" s="5">
        <v>185555753</v>
      </c>
      <c r="I142" s="5">
        <v>181307473</v>
      </c>
      <c r="J142" s="5">
        <v>189532101</v>
      </c>
      <c r="K142" s="5">
        <v>169898915</v>
      </c>
      <c r="L142" s="5">
        <v>155060726</v>
      </c>
      <c r="M142" s="5">
        <v>122919103</v>
      </c>
      <c r="N142" s="5">
        <v>108128009</v>
      </c>
      <c r="O142" s="5">
        <v>116913370</v>
      </c>
      <c r="P142" s="5">
        <v>111296421</v>
      </c>
      <c r="Q142" s="5">
        <v>111106120</v>
      </c>
      <c r="R142" s="5">
        <v>102977365</v>
      </c>
      <c r="S142" s="5">
        <v>94688269</v>
      </c>
      <c r="T142" s="5">
        <v>88985525</v>
      </c>
      <c r="U142" s="5">
        <v>89062819</v>
      </c>
      <c r="V142" s="5">
        <v>78719017</v>
      </c>
      <c r="W142" s="5">
        <v>605897888967</v>
      </c>
      <c r="X142" s="5">
        <v>255694296448</v>
      </c>
      <c r="Y142" s="5">
        <v>99667588211</v>
      </c>
      <c r="Z142" s="5">
        <v>72664479024</v>
      </c>
    </row>
    <row r="143" spans="3:26" ht="15.5" x14ac:dyDescent="0.35">
      <c r="C143" t="s">
        <v>156</v>
      </c>
      <c r="D143" s="5">
        <v>556222</v>
      </c>
      <c r="E143" s="5">
        <v>659466</v>
      </c>
      <c r="F143" s="5">
        <v>323489</v>
      </c>
      <c r="G143" s="5">
        <v>423256</v>
      </c>
      <c r="I143" s="5">
        <v>659466</v>
      </c>
      <c r="J143" s="5">
        <v>124590</v>
      </c>
      <c r="K143" s="5">
        <v>754657</v>
      </c>
      <c r="L143" s="5">
        <v>832847</v>
      </c>
      <c r="M143" s="5">
        <v>446056</v>
      </c>
      <c r="N143" s="5">
        <v>546003</v>
      </c>
      <c r="O143" s="5">
        <v>1891144</v>
      </c>
      <c r="P143" s="5">
        <v>2021444</v>
      </c>
      <c r="Q143" s="5">
        <v>2209318</v>
      </c>
      <c r="R143" s="5">
        <v>2406804</v>
      </c>
      <c r="S143" s="5">
        <v>3821310</v>
      </c>
      <c r="T143" s="5">
        <v>1656577</v>
      </c>
      <c r="U143" s="5">
        <v>1730347</v>
      </c>
      <c r="V143" s="5">
        <v>1534413</v>
      </c>
      <c r="W143" s="5">
        <v>100045359</v>
      </c>
    </row>
    <row r="144" spans="3:26" ht="15.5" x14ac:dyDescent="0.35">
      <c r="C144" t="s">
        <v>9</v>
      </c>
      <c r="D144" s="5">
        <v>151482678</v>
      </c>
      <c r="E144" s="5">
        <v>151153898</v>
      </c>
      <c r="F144" s="5">
        <v>155480228</v>
      </c>
      <c r="G144" s="5">
        <v>157885592</v>
      </c>
      <c r="I144" s="5">
        <v>151153898</v>
      </c>
      <c r="J144" s="5">
        <v>160855239</v>
      </c>
      <c r="K144" s="5">
        <v>139340657</v>
      </c>
      <c r="L144" s="5">
        <v>122939144</v>
      </c>
      <c r="M144" s="5">
        <v>98920656</v>
      </c>
      <c r="N144" s="5">
        <v>84250556</v>
      </c>
      <c r="O144" s="5">
        <v>93383074</v>
      </c>
      <c r="P144" s="5">
        <v>86706737</v>
      </c>
      <c r="Q144" s="5">
        <v>88619899</v>
      </c>
      <c r="R144" s="5">
        <v>84409706</v>
      </c>
      <c r="S144" s="5">
        <v>76761165</v>
      </c>
      <c r="T144" s="5">
        <v>72194402</v>
      </c>
      <c r="U144" s="5">
        <v>73350706</v>
      </c>
      <c r="V144" s="5">
        <v>73298841</v>
      </c>
      <c r="W144" s="5">
        <v>657147934326</v>
      </c>
      <c r="X144" s="5">
        <v>306844296448</v>
      </c>
      <c r="Y144" s="5">
        <v>150817588211</v>
      </c>
      <c r="Z144" s="5">
        <v>123814479024</v>
      </c>
    </row>
    <row r="145" spans="2:26" ht="15.5" x14ac:dyDescent="0.35">
      <c r="C145" t="s">
        <v>157</v>
      </c>
      <c r="D145" s="5">
        <v>177643716</v>
      </c>
      <c r="E145" s="5">
        <v>181706558</v>
      </c>
      <c r="F145" s="5">
        <v>183710632</v>
      </c>
      <c r="G145" s="5">
        <v>191466758</v>
      </c>
      <c r="I145" s="5">
        <v>181706558</v>
      </c>
      <c r="J145" s="5">
        <v>208967020</v>
      </c>
      <c r="K145" s="5">
        <v>200536560</v>
      </c>
      <c r="L145" s="5">
        <v>170184690</v>
      </c>
      <c r="M145" s="5">
        <v>132182307</v>
      </c>
      <c r="N145" s="5">
        <v>108688283</v>
      </c>
      <c r="O145" s="5">
        <v>126354537</v>
      </c>
      <c r="P145" s="5">
        <v>117265221</v>
      </c>
      <c r="Q145" s="5">
        <v>105053598</v>
      </c>
      <c r="R145" s="5">
        <v>98708750</v>
      </c>
      <c r="S145" s="5">
        <v>98541575</v>
      </c>
      <c r="T145" s="5">
        <v>99568691</v>
      </c>
      <c r="U145" s="5">
        <v>106087702</v>
      </c>
      <c r="V145" s="5">
        <v>103801508</v>
      </c>
      <c r="W145" s="5">
        <v>977892896320</v>
      </c>
      <c r="X145" s="5">
        <v>527245003219</v>
      </c>
      <c r="Y145" s="5">
        <v>272938452858</v>
      </c>
      <c r="Z145" s="5">
        <v>225162222122</v>
      </c>
    </row>
    <row r="146" spans="2:26" ht="15.5" x14ac:dyDescent="0.35">
      <c r="C146" t="s">
        <v>158</v>
      </c>
      <c r="D146" s="5">
        <v>5000000000</v>
      </c>
      <c r="E146" s="5">
        <v>5000000000</v>
      </c>
      <c r="F146" s="5">
        <v>5000000000</v>
      </c>
      <c r="G146" s="5">
        <v>5000000000</v>
      </c>
      <c r="I146" s="5">
        <v>5000000000</v>
      </c>
      <c r="J146" s="5">
        <v>5000000000</v>
      </c>
      <c r="K146" s="5">
        <v>5000000000</v>
      </c>
      <c r="L146" s="5">
        <v>5000000000</v>
      </c>
      <c r="M146" s="5">
        <v>5000000000</v>
      </c>
      <c r="N146" s="5">
        <v>5000000000</v>
      </c>
      <c r="O146" s="5">
        <v>5000000000</v>
      </c>
      <c r="P146" s="5">
        <v>5000000000</v>
      </c>
      <c r="Q146" s="5">
        <v>5000000000</v>
      </c>
      <c r="R146" s="5">
        <v>1000000000</v>
      </c>
      <c r="S146" s="5">
        <v>1000000000</v>
      </c>
      <c r="T146" s="5">
        <v>1000000000</v>
      </c>
      <c r="U146" s="5">
        <v>1000000000</v>
      </c>
      <c r="V146" s="5">
        <v>1000000000</v>
      </c>
      <c r="W146" s="5">
        <v>1000000000</v>
      </c>
      <c r="X146" s="5">
        <v>1000000000</v>
      </c>
      <c r="Y146" s="5">
        <v>250000000</v>
      </c>
      <c r="Z146" s="5">
        <v>250000000</v>
      </c>
    </row>
    <row r="148" spans="2:26" ht="15.5" x14ac:dyDescent="0.35">
      <c r="B148" t="s">
        <v>159</v>
      </c>
      <c r="C148" t="s">
        <v>160</v>
      </c>
      <c r="D148" s="5">
        <v>3058335</v>
      </c>
      <c r="E148" s="5">
        <v>4230175</v>
      </c>
      <c r="F148" s="5">
        <v>-5438765</v>
      </c>
      <c r="G148" s="5">
        <v>-13689353</v>
      </c>
      <c r="I148" s="5">
        <v>-8122466</v>
      </c>
      <c r="J148" s="5">
        <v>53892401</v>
      </c>
      <c r="K148" s="5">
        <v>17256402</v>
      </c>
      <c r="L148" s="5">
        <v>32733627</v>
      </c>
      <c r="M148" s="5">
        <v>36825111</v>
      </c>
      <c r="N148" s="5">
        <v>4228460</v>
      </c>
      <c r="O148" s="5">
        <v>14186356</v>
      </c>
      <c r="P148" s="5">
        <v>5128341</v>
      </c>
      <c r="Q148" s="5">
        <v>20885144</v>
      </c>
      <c r="R148" s="5">
        <v>13655529</v>
      </c>
      <c r="S148" s="5">
        <v>8742161</v>
      </c>
      <c r="T148" s="5">
        <v>6875031</v>
      </c>
      <c r="U148" s="5">
        <v>23124114</v>
      </c>
      <c r="V148" s="5">
        <v>13625685</v>
      </c>
      <c r="W148" s="5">
        <v>496251341657</v>
      </c>
      <c r="X148" s="5">
        <v>175391612840</v>
      </c>
      <c r="Y148" s="5">
        <v>26313353935</v>
      </c>
      <c r="Z148" s="5">
        <v>54422366817</v>
      </c>
    </row>
    <row r="149" spans="2:26" ht="15.5" x14ac:dyDescent="0.35">
      <c r="C149" t="s">
        <v>161</v>
      </c>
      <c r="D149" s="5">
        <v>31052375</v>
      </c>
      <c r="E149" s="5">
        <v>44920441</v>
      </c>
      <c r="F149" s="5">
        <v>34313925</v>
      </c>
      <c r="G149" s="5">
        <v>32185105</v>
      </c>
      <c r="I149" s="5">
        <v>161915257</v>
      </c>
      <c r="J149" s="5">
        <v>334661697</v>
      </c>
      <c r="K149" s="5">
        <v>280667572</v>
      </c>
      <c r="L149" s="5">
        <v>243977630</v>
      </c>
      <c r="M149" s="5">
        <v>132409313</v>
      </c>
      <c r="N149" s="5">
        <v>74052323</v>
      </c>
      <c r="O149" s="5">
        <v>119382506</v>
      </c>
      <c r="P149" s="5">
        <v>60378937</v>
      </c>
      <c r="Q149" s="5">
        <v>83239777</v>
      </c>
      <c r="R149" s="5">
        <v>93219646</v>
      </c>
      <c r="S149" s="5">
        <v>105134142</v>
      </c>
      <c r="T149" s="5">
        <v>140078058</v>
      </c>
      <c r="U149" s="5">
        <v>204718100</v>
      </c>
      <c r="V149" s="5">
        <v>213372524</v>
      </c>
      <c r="W149" s="5">
        <v>2156026691738</v>
      </c>
      <c r="X149" s="5">
        <v>876675540479</v>
      </c>
      <c r="Y149" s="5">
        <v>423194699474</v>
      </c>
      <c r="Z149" s="5">
        <v>322289966372</v>
      </c>
    </row>
    <row r="150" spans="2:26" ht="15.5" x14ac:dyDescent="0.35">
      <c r="C150" t="s">
        <v>166</v>
      </c>
      <c r="D150" s="5">
        <v>128567</v>
      </c>
      <c r="E150" s="5">
        <v>181659</v>
      </c>
      <c r="F150" s="5">
        <v>124237</v>
      </c>
      <c r="G150" s="5">
        <v>232304</v>
      </c>
      <c r="I150" s="5">
        <v>873901</v>
      </c>
      <c r="J150" s="5">
        <v>1520747</v>
      </c>
      <c r="K150" s="5">
        <v>1209992</v>
      </c>
      <c r="L150" s="5">
        <v>525289</v>
      </c>
      <c r="M150" s="5">
        <v>285865</v>
      </c>
      <c r="N150" s="5">
        <v>390400</v>
      </c>
      <c r="O150" s="5">
        <v>211805</v>
      </c>
      <c r="P150" s="5">
        <v>297231</v>
      </c>
      <c r="Q150" s="5">
        <v>565952</v>
      </c>
      <c r="R150" s="5">
        <v>392220</v>
      </c>
      <c r="S150" s="5">
        <v>126572</v>
      </c>
      <c r="T150" s="5">
        <v>201668</v>
      </c>
      <c r="U150" s="5">
        <v>160760</v>
      </c>
      <c r="V150" s="5">
        <v>889770</v>
      </c>
      <c r="W150" s="5">
        <v>11013426799</v>
      </c>
    </row>
    <row r="151" spans="2:26" ht="15.5" x14ac:dyDescent="0.35">
      <c r="C151" t="s">
        <v>620</v>
      </c>
      <c r="E151" s="5">
        <v>184887</v>
      </c>
      <c r="I151" s="5">
        <v>184887</v>
      </c>
      <c r="J151" s="5">
        <v>693183</v>
      </c>
      <c r="K151" s="5">
        <v>652913</v>
      </c>
      <c r="L151" s="5">
        <v>1311601</v>
      </c>
      <c r="M151" s="5">
        <v>13013</v>
      </c>
      <c r="N151" s="5">
        <v>4088892</v>
      </c>
      <c r="O151" s="5">
        <v>2270</v>
      </c>
      <c r="U151" s="5">
        <v>16105</v>
      </c>
    </row>
    <row r="152" spans="2:26" ht="15.5" x14ac:dyDescent="0.35">
      <c r="C152" t="s">
        <v>385</v>
      </c>
      <c r="E152" s="5">
        <v>3792936</v>
      </c>
      <c r="F152" s="5">
        <v>3376481</v>
      </c>
      <c r="G152" s="5">
        <v>1197021</v>
      </c>
      <c r="I152" s="5">
        <v>11889830</v>
      </c>
      <c r="J152" s="5">
        <v>9375254</v>
      </c>
      <c r="K152" s="5">
        <v>7916093</v>
      </c>
      <c r="L152" s="5">
        <v>4111390</v>
      </c>
      <c r="M152" s="5">
        <v>3276330</v>
      </c>
      <c r="N152" s="5">
        <v>3813811</v>
      </c>
      <c r="O152" s="5">
        <v>912898</v>
      </c>
      <c r="P152" s="5">
        <v>2205537</v>
      </c>
      <c r="Q152" s="5">
        <v>1091258</v>
      </c>
      <c r="R152" s="5">
        <v>12794366</v>
      </c>
      <c r="S152" s="5">
        <v>11332558</v>
      </c>
      <c r="T152" s="5">
        <v>7916075</v>
      </c>
      <c r="X152" s="5">
        <v>51826208140</v>
      </c>
      <c r="Y152" s="5">
        <v>86663302</v>
      </c>
      <c r="Z152" s="5">
        <v>70615509</v>
      </c>
    </row>
    <row r="153" spans="2:26" ht="15.5" x14ac:dyDescent="0.35">
      <c r="C153" t="s">
        <v>1937</v>
      </c>
      <c r="X153" s="5">
        <v>4265613681</v>
      </c>
    </row>
    <row r="154" spans="2:26" ht="15.5" x14ac:dyDescent="0.35">
      <c r="C154" t="s">
        <v>1938</v>
      </c>
      <c r="X154" s="5">
        <v>4564012829</v>
      </c>
      <c r="Y154" s="5">
        <v>7297160215</v>
      </c>
      <c r="Z154" s="5">
        <v>7932380317</v>
      </c>
    </row>
    <row r="155" spans="2:26" ht="15.5" x14ac:dyDescent="0.35">
      <c r="C155" t="s">
        <v>1939</v>
      </c>
    </row>
    <row r="156" spans="2:26" ht="15.5" x14ac:dyDescent="0.35">
      <c r="C156" t="s">
        <v>1940</v>
      </c>
      <c r="D156" s="5">
        <v>-18141045</v>
      </c>
      <c r="E156" s="5">
        <v>-28749861</v>
      </c>
      <c r="F156" s="5">
        <v>-28405086</v>
      </c>
      <c r="G156" s="5">
        <v>-20973267</v>
      </c>
      <c r="I156" s="5">
        <v>-110999930</v>
      </c>
      <c r="J156" s="5">
        <v>-179479116</v>
      </c>
      <c r="K156" s="5">
        <v>-170734650</v>
      </c>
      <c r="L156" s="5">
        <v>-114417410</v>
      </c>
      <c r="M156" s="5">
        <v>-67251244</v>
      </c>
      <c r="N156" s="5">
        <v>-51372571</v>
      </c>
      <c r="O156" s="5">
        <v>-70738942</v>
      </c>
      <c r="P156" s="5">
        <v>-29112454</v>
      </c>
      <c r="Q156" s="5">
        <v>-39412448</v>
      </c>
      <c r="R156" s="5">
        <v>-57941804</v>
      </c>
      <c r="S156" s="5">
        <v>-67527596</v>
      </c>
      <c r="T156" s="5">
        <v>-96185089</v>
      </c>
      <c r="U156" s="5">
        <v>-112584912</v>
      </c>
      <c r="V156" s="5">
        <v>-115710282</v>
      </c>
      <c r="W156" s="5">
        <v>-993723383815</v>
      </c>
      <c r="X156" s="5">
        <v>-448046862063</v>
      </c>
      <c r="Y156" s="5">
        <v>-266918346104</v>
      </c>
      <c r="Z156" s="5">
        <v>-200994621910</v>
      </c>
    </row>
    <row r="157" spans="2:26" ht="15.5" x14ac:dyDescent="0.35">
      <c r="C157" t="s">
        <v>566</v>
      </c>
      <c r="D157" s="5">
        <v>-2846386</v>
      </c>
      <c r="E157" s="5">
        <v>-3262484</v>
      </c>
      <c r="F157" s="5">
        <v>-2037333</v>
      </c>
      <c r="G157" s="5">
        <v>-2253011</v>
      </c>
      <c r="I157" s="5">
        <v>-10101670</v>
      </c>
      <c r="J157" s="5">
        <v>-10246854</v>
      </c>
      <c r="K157" s="5">
        <v>-8878798</v>
      </c>
      <c r="L157" s="5">
        <v>-7595038</v>
      </c>
      <c r="M157" s="5">
        <v>-4578265</v>
      </c>
      <c r="N157" s="5">
        <v>-4856421</v>
      </c>
      <c r="O157" s="5">
        <v>-5337991</v>
      </c>
      <c r="P157" s="5">
        <v>-5001426</v>
      </c>
      <c r="Q157" s="5">
        <v>-4508915</v>
      </c>
      <c r="R157" s="5">
        <v>-4241337</v>
      </c>
      <c r="S157" s="5">
        <v>-3907694</v>
      </c>
      <c r="T157" s="5">
        <v>-4368972</v>
      </c>
      <c r="U157" s="5">
        <v>-5572763</v>
      </c>
      <c r="V157" s="5">
        <v>-4782242</v>
      </c>
      <c r="W157" s="5">
        <v>-33260539220</v>
      </c>
      <c r="X157" s="5">
        <v>-20631542245</v>
      </c>
      <c r="Y157" s="5">
        <v>-15151564649</v>
      </c>
      <c r="Z157" s="5">
        <v>-13324350980</v>
      </c>
    </row>
    <row r="158" spans="2:26" ht="15.5" x14ac:dyDescent="0.35">
      <c r="C158" t="s">
        <v>516</v>
      </c>
      <c r="D158" s="5">
        <v>-20987431</v>
      </c>
      <c r="E158" s="5">
        <v>-32012345</v>
      </c>
      <c r="F158" s="5">
        <v>-30442419</v>
      </c>
      <c r="G158" s="5">
        <v>-23226278</v>
      </c>
      <c r="I158" s="5">
        <v>-121101600</v>
      </c>
      <c r="J158" s="5">
        <v>-189725970</v>
      </c>
      <c r="K158" s="5">
        <v>-179613448</v>
      </c>
      <c r="L158" s="5">
        <v>-122012448</v>
      </c>
      <c r="M158" s="5">
        <v>-71829509</v>
      </c>
      <c r="N158" s="5">
        <v>-56228992</v>
      </c>
      <c r="O158" s="5">
        <v>-76076933</v>
      </c>
      <c r="P158" s="5">
        <v>-34113880</v>
      </c>
      <c r="Q158" s="5">
        <v>-43921363</v>
      </c>
      <c r="R158" s="5">
        <v>-62183141</v>
      </c>
      <c r="S158" s="5">
        <v>-71435290</v>
      </c>
      <c r="T158" s="5">
        <v>-100554061</v>
      </c>
      <c r="U158" s="5">
        <v>-118157675</v>
      </c>
      <c r="V158" s="5">
        <v>-120492524</v>
      </c>
      <c r="W158" s="5">
        <v>-1026983923035</v>
      </c>
      <c r="X158" s="5">
        <v>-468678404308</v>
      </c>
      <c r="Y158" s="5">
        <v>-282069910753</v>
      </c>
      <c r="Z158" s="5">
        <v>-214318972890</v>
      </c>
    </row>
    <row r="159" spans="2:26" ht="15.5" x14ac:dyDescent="0.35">
      <c r="C159" t="s">
        <v>615</v>
      </c>
    </row>
    <row r="160" spans="2:26" ht="15.5" x14ac:dyDescent="0.35">
      <c r="C160" t="s">
        <v>1941</v>
      </c>
      <c r="U160" s="5">
        <v>-22851148</v>
      </c>
      <c r="V160" s="5">
        <v>-27951487</v>
      </c>
      <c r="W160" s="5">
        <v>-250720479607</v>
      </c>
    </row>
    <row r="161" spans="3:26" ht="15.5" x14ac:dyDescent="0.35">
      <c r="C161" t="s">
        <v>1942</v>
      </c>
      <c r="T161" s="5">
        <v>-34737628</v>
      </c>
      <c r="U161" s="5">
        <v>-19521709</v>
      </c>
      <c r="V161" s="5">
        <v>-27645193</v>
      </c>
      <c r="W161" s="5">
        <v>-210134497419</v>
      </c>
      <c r="X161" s="5">
        <v>-221135585466</v>
      </c>
      <c r="Y161" s="5">
        <v>-79480885014</v>
      </c>
      <c r="Z161" s="5">
        <v>-60419666246</v>
      </c>
    </row>
    <row r="162" spans="3:26" ht="15.5" x14ac:dyDescent="0.35">
      <c r="C162" t="s">
        <v>642</v>
      </c>
      <c r="D162" s="5">
        <v>-496298</v>
      </c>
      <c r="E162" s="5">
        <v>3888522</v>
      </c>
      <c r="F162" s="5">
        <v>-1541846</v>
      </c>
      <c r="G162" s="5">
        <v>-14261359</v>
      </c>
      <c r="I162" s="5">
        <v>-12329425</v>
      </c>
      <c r="J162" s="5">
        <v>-12242211</v>
      </c>
      <c r="K162" s="5">
        <v>-20159439</v>
      </c>
      <c r="L162" s="5">
        <v>-17517776</v>
      </c>
      <c r="M162" s="5">
        <v>-2259549</v>
      </c>
      <c r="N162" s="5">
        <v>-1636752</v>
      </c>
      <c r="O162" s="5">
        <v>-500936</v>
      </c>
      <c r="P162" s="5">
        <v>-4804013</v>
      </c>
      <c r="R162" s="5">
        <v>-3059664</v>
      </c>
      <c r="S162" s="5">
        <v>-3416710</v>
      </c>
      <c r="T162" s="5">
        <v>-6029081</v>
      </c>
      <c r="U162" s="5">
        <v>-14254766</v>
      </c>
      <c r="V162" s="5">
        <v>-20654219</v>
      </c>
      <c r="W162" s="5">
        <v>-161594548302</v>
      </c>
      <c r="X162" s="5">
        <v>-34739311646</v>
      </c>
      <c r="Y162" s="5">
        <v>-18130699514</v>
      </c>
      <c r="Z162" s="5">
        <v>-2594354144</v>
      </c>
    </row>
    <row r="163" spans="3:26" ht="15.5" x14ac:dyDescent="0.35">
      <c r="C163" t="s">
        <v>1943</v>
      </c>
      <c r="D163" s="5">
        <v>-6638878</v>
      </c>
      <c r="E163" s="5">
        <v>-16725925</v>
      </c>
      <c r="F163" s="5">
        <v>-11269143</v>
      </c>
      <c r="G163" s="5">
        <v>-9816146</v>
      </c>
      <c r="I163" s="5">
        <v>-49555316</v>
      </c>
      <c r="J163" s="5">
        <v>-90390299</v>
      </c>
      <c r="K163" s="5">
        <v>-73417281</v>
      </c>
      <c r="L163" s="5">
        <v>-77662059</v>
      </c>
      <c r="M163" s="5">
        <v>-25070352</v>
      </c>
      <c r="N163" s="5">
        <v>-20251222</v>
      </c>
      <c r="O163" s="5">
        <v>-29745254</v>
      </c>
      <c r="P163" s="5">
        <v>-18835471</v>
      </c>
      <c r="Q163" s="5">
        <v>-20090480</v>
      </c>
      <c r="R163" s="5">
        <v>-27507898</v>
      </c>
      <c r="S163" s="5">
        <v>-32999111</v>
      </c>
    </row>
    <row r="164" spans="3:26" ht="15.5" x14ac:dyDescent="0.35">
      <c r="C164" t="s">
        <v>1944</v>
      </c>
      <c r="U164" s="5">
        <v>-125559</v>
      </c>
      <c r="V164" s="5">
        <v>-209567</v>
      </c>
      <c r="W164" s="5">
        <v>-1950320430</v>
      </c>
      <c r="X164" s="5">
        <v>-745872543</v>
      </c>
      <c r="Y164" s="5">
        <v>-1183449963</v>
      </c>
      <c r="Z164" s="5">
        <v>-1386580652</v>
      </c>
    </row>
    <row r="165" spans="3:26" ht="15.5" x14ac:dyDescent="0.35">
      <c r="C165" t="s">
        <v>1945</v>
      </c>
      <c r="U165" s="5">
        <v>-6859994</v>
      </c>
      <c r="V165" s="5">
        <v>-3683619</v>
      </c>
      <c r="W165" s="5">
        <v>-19405008087</v>
      </c>
      <c r="X165" s="5">
        <v>2246631260</v>
      </c>
      <c r="Y165" s="5">
        <v>-490107056</v>
      </c>
      <c r="Z165" s="5">
        <v>844974754</v>
      </c>
    </row>
    <row r="166" spans="3:26" ht="15.5" x14ac:dyDescent="0.35">
      <c r="C166" t="s">
        <v>618</v>
      </c>
      <c r="D166" s="5">
        <v>-7135176</v>
      </c>
      <c r="E166" s="5">
        <v>-12837403</v>
      </c>
      <c r="F166" s="5">
        <v>-12810989</v>
      </c>
      <c r="G166" s="5">
        <v>-24077505</v>
      </c>
      <c r="I166" s="5">
        <v>-61884741</v>
      </c>
      <c r="J166" s="5">
        <v>-102632510</v>
      </c>
      <c r="K166" s="5">
        <v>-93576720</v>
      </c>
      <c r="L166" s="5">
        <v>-95179835</v>
      </c>
      <c r="M166" s="5">
        <v>-27329901</v>
      </c>
      <c r="N166" s="5">
        <v>-21887974</v>
      </c>
      <c r="O166" s="5">
        <v>-30246190</v>
      </c>
      <c r="P166" s="5">
        <v>-23639484</v>
      </c>
      <c r="Q166" s="5">
        <v>-20090480</v>
      </c>
      <c r="R166" s="5">
        <v>-30567562</v>
      </c>
      <c r="S166" s="5">
        <v>-36415821</v>
      </c>
      <c r="T166" s="5">
        <v>-40766709</v>
      </c>
      <c r="U166" s="5">
        <v>-63613176</v>
      </c>
      <c r="V166" s="5">
        <v>-80144085</v>
      </c>
      <c r="W166" s="5">
        <v>-643804853845</v>
      </c>
      <c r="X166" s="5">
        <v>-254374138395</v>
      </c>
      <c r="Y166" s="5">
        <v>-99285141547</v>
      </c>
      <c r="Z166" s="5">
        <v>-63555626288</v>
      </c>
    </row>
    <row r="167" spans="3:26" ht="15.5" x14ac:dyDescent="0.35">
      <c r="C167" t="s">
        <v>1946</v>
      </c>
      <c r="X167" s="5">
        <v>-35061265336</v>
      </c>
      <c r="Y167" s="5">
        <v>-19526834732</v>
      </c>
      <c r="Z167" s="5">
        <v>-12614726864</v>
      </c>
    </row>
    <row r="168" spans="3:26" ht="15.5" x14ac:dyDescent="0.35">
      <c r="C168" t="s">
        <v>112</v>
      </c>
      <c r="X168" s="5">
        <v>-726554492</v>
      </c>
      <c r="Y168" s="5">
        <v>-2426191767</v>
      </c>
      <c r="Z168" s="5">
        <v>-806125713</v>
      </c>
    </row>
    <row r="169" spans="3:26" ht="15.5" x14ac:dyDescent="0.35">
      <c r="C169" t="s">
        <v>1947</v>
      </c>
      <c r="X169" s="5">
        <v>-512122025</v>
      </c>
      <c r="Y169" s="5">
        <v>-420930742</v>
      </c>
      <c r="Z169" s="5">
        <v>-577240636</v>
      </c>
    </row>
    <row r="170" spans="3:26" ht="15.5" x14ac:dyDescent="0.35">
      <c r="C170" t="s">
        <v>1948</v>
      </c>
      <c r="Z170" s="5">
        <v>7117500000</v>
      </c>
    </row>
    <row r="171" spans="3:26" ht="15.5" x14ac:dyDescent="0.35">
      <c r="C171" t="s">
        <v>1949</v>
      </c>
      <c r="X171" s="5">
        <v>-2665362733</v>
      </c>
      <c r="Y171" s="5">
        <v>-541159515</v>
      </c>
      <c r="Z171" s="5">
        <v>9168277010</v>
      </c>
    </row>
    <row r="172" spans="3:26" ht="15.5" x14ac:dyDescent="0.35">
      <c r="C172" t="s">
        <v>909</v>
      </c>
      <c r="X172" s="5">
        <v>78085000</v>
      </c>
      <c r="Y172" s="5">
        <v>5000000</v>
      </c>
      <c r="Z172" s="5">
        <v>-283680000</v>
      </c>
    </row>
    <row r="173" spans="3:26" ht="15.5" x14ac:dyDescent="0.35">
      <c r="C173" t="s">
        <v>172</v>
      </c>
      <c r="D173" s="5">
        <v>-4962950</v>
      </c>
      <c r="E173" s="5">
        <v>841417</v>
      </c>
      <c r="F173" s="5">
        <v>-4885397</v>
      </c>
      <c r="G173" s="5">
        <v>-507375</v>
      </c>
      <c r="I173" s="5">
        <v>-9190848</v>
      </c>
      <c r="J173" s="5">
        <v>-18803104</v>
      </c>
      <c r="K173" s="5">
        <v>-9562231</v>
      </c>
      <c r="L173" s="5">
        <v>-8840100</v>
      </c>
      <c r="M173" s="5">
        <v>-11060985</v>
      </c>
      <c r="N173" s="5">
        <v>-3601174</v>
      </c>
      <c r="O173" s="5">
        <v>-972807</v>
      </c>
      <c r="P173" s="5">
        <v>3616290</v>
      </c>
      <c r="Q173" s="5">
        <v>-8138886</v>
      </c>
      <c r="R173" s="5">
        <v>-1565172</v>
      </c>
      <c r="S173" s="5">
        <v>-1176050</v>
      </c>
      <c r="T173" s="5">
        <v>-8348206</v>
      </c>
      <c r="U173" s="5">
        <v>-12130799</v>
      </c>
      <c r="V173" s="5">
        <v>-25644080</v>
      </c>
      <c r="W173" s="5">
        <v>-103622127619</v>
      </c>
      <c r="X173" s="5">
        <v>-20759742179</v>
      </c>
      <c r="Y173" s="5">
        <v>-19551008643</v>
      </c>
      <c r="Z173" s="5">
        <v>-46598983795</v>
      </c>
    </row>
    <row r="174" spans="3:26" ht="15.5" x14ac:dyDescent="0.35">
      <c r="C174" t="s">
        <v>173</v>
      </c>
      <c r="D174" s="5">
        <v>-5441153</v>
      </c>
      <c r="E174" s="5">
        <v>769448</v>
      </c>
      <c r="F174" s="5">
        <v>-2686829</v>
      </c>
      <c r="G174" s="5">
        <v>-520430</v>
      </c>
      <c r="I174" s="5">
        <v>-7122263</v>
      </c>
      <c r="J174" s="5">
        <v>-11689393</v>
      </c>
      <c r="K174" s="5">
        <v>-5876072</v>
      </c>
      <c r="L174" s="5">
        <v>-4756088</v>
      </c>
      <c r="M174" s="5">
        <v>-2655220</v>
      </c>
      <c r="N174" s="5">
        <v>-3979400</v>
      </c>
      <c r="O174" s="5">
        <v>-8546989</v>
      </c>
      <c r="P174" s="5">
        <v>-22097181</v>
      </c>
      <c r="Q174" s="5">
        <v>-7588355</v>
      </c>
      <c r="R174" s="5">
        <v>-5611821</v>
      </c>
      <c r="S174" s="5">
        <v>-3056579</v>
      </c>
      <c r="T174" s="5">
        <v>-3613720</v>
      </c>
      <c r="U174" s="5">
        <v>-7720689</v>
      </c>
      <c r="V174" s="5">
        <v>-26595830</v>
      </c>
      <c r="W174" s="5">
        <v>-49380008452</v>
      </c>
      <c r="X174" s="5">
        <v>-73641227638</v>
      </c>
      <c r="Y174" s="5">
        <v>-2564743604</v>
      </c>
      <c r="Z174" s="5">
        <v>-4983085739</v>
      </c>
    </row>
    <row r="175" spans="3:26" ht="15.5" x14ac:dyDescent="0.35">
      <c r="C175" t="s">
        <v>575</v>
      </c>
      <c r="D175" s="5">
        <v>-2251786</v>
      </c>
      <c r="E175" s="5">
        <v>9118</v>
      </c>
      <c r="F175" s="5">
        <v>-3090</v>
      </c>
      <c r="G175" s="5">
        <v>-3041</v>
      </c>
      <c r="X175" s="5">
        <v>-42395740158</v>
      </c>
    </row>
    <row r="176" spans="3:26" ht="15.5" x14ac:dyDescent="0.35">
      <c r="C176" t="s">
        <v>1950</v>
      </c>
      <c r="E176" s="5">
        <v>-2528135</v>
      </c>
      <c r="I176" s="5">
        <v>-2528135</v>
      </c>
      <c r="J176" s="5">
        <v>-799062</v>
      </c>
      <c r="K176" s="5">
        <v>-246497</v>
      </c>
      <c r="L176" s="5">
        <v>-731041</v>
      </c>
      <c r="M176" s="5">
        <v>-388850</v>
      </c>
      <c r="Q176" s="5">
        <v>-346475</v>
      </c>
      <c r="R176" s="5">
        <v>-115663</v>
      </c>
      <c r="S176" s="5">
        <v>-213622</v>
      </c>
      <c r="T176" s="5">
        <v>-208938</v>
      </c>
      <c r="V176" s="5">
        <v>-740833</v>
      </c>
      <c r="W176" s="5">
        <v>-22534000000</v>
      </c>
      <c r="X176" s="5">
        <v>-3500000000</v>
      </c>
    </row>
    <row r="177" spans="3:26" ht="15.5" x14ac:dyDescent="0.35">
      <c r="C177" t="s">
        <v>184</v>
      </c>
      <c r="D177" s="5">
        <v>1336</v>
      </c>
      <c r="E177" s="5">
        <v>560249</v>
      </c>
      <c r="F177" s="5">
        <v>25101</v>
      </c>
      <c r="G177" s="5">
        <v>158814</v>
      </c>
      <c r="I177" s="5">
        <v>744236</v>
      </c>
      <c r="J177" s="5">
        <v>96831</v>
      </c>
      <c r="K177" s="5">
        <v>1023579</v>
      </c>
      <c r="L177" s="5">
        <v>634311</v>
      </c>
      <c r="M177" s="5">
        <v>54551</v>
      </c>
      <c r="N177" s="5">
        <v>43904</v>
      </c>
      <c r="O177" s="5">
        <v>61523</v>
      </c>
      <c r="P177" s="5">
        <v>213361</v>
      </c>
      <c r="Q177" s="5">
        <v>29500</v>
      </c>
      <c r="R177" s="5">
        <v>84166</v>
      </c>
      <c r="S177" s="5">
        <v>8829</v>
      </c>
      <c r="T177" s="5">
        <v>435667</v>
      </c>
      <c r="U177" s="5">
        <v>302929</v>
      </c>
      <c r="V177" s="5">
        <v>318637</v>
      </c>
      <c r="W177" s="5">
        <v>422500000</v>
      </c>
      <c r="X177" s="5">
        <v>109927273</v>
      </c>
      <c r="Y177" s="5">
        <v>6305264546</v>
      </c>
      <c r="Z177" s="5">
        <v>3928675727</v>
      </c>
    </row>
    <row r="178" spans="3:26" ht="15.5" x14ac:dyDescent="0.35">
      <c r="C178" t="s">
        <v>1951</v>
      </c>
      <c r="J178" s="5">
        <v>429</v>
      </c>
      <c r="K178" s="5">
        <v>35852</v>
      </c>
      <c r="L178" s="5">
        <v>-32048</v>
      </c>
      <c r="M178" s="5">
        <v>-9047</v>
      </c>
      <c r="N178" s="5">
        <v>74</v>
      </c>
      <c r="O178" s="5">
        <v>120573</v>
      </c>
      <c r="P178" s="5">
        <v>-26445</v>
      </c>
      <c r="Q178" s="5">
        <v>-3536</v>
      </c>
      <c r="R178" s="5">
        <v>88729</v>
      </c>
      <c r="S178" s="5">
        <v>25597</v>
      </c>
      <c r="T178" s="5">
        <v>504399</v>
      </c>
      <c r="U178" s="5">
        <v>9731</v>
      </c>
      <c r="V178" s="5">
        <v>-114864</v>
      </c>
    </row>
    <row r="179" spans="3:26" ht="15.5" x14ac:dyDescent="0.35">
      <c r="C179" t="s">
        <v>1952</v>
      </c>
      <c r="V179" s="5">
        <v>11028</v>
      </c>
      <c r="W179" s="5">
        <v>12410115926</v>
      </c>
    </row>
    <row r="180" spans="3:26" ht="15.5" x14ac:dyDescent="0.35">
      <c r="C180" t="s">
        <v>1061</v>
      </c>
      <c r="D180" s="5">
        <v>-44251</v>
      </c>
      <c r="E180" s="5">
        <v>25490</v>
      </c>
      <c r="F180" s="5">
        <v>-7756</v>
      </c>
      <c r="G180" s="5">
        <v>-11290</v>
      </c>
      <c r="I180" s="5">
        <v>-123159</v>
      </c>
      <c r="J180" s="5">
        <v>-13044</v>
      </c>
      <c r="K180" s="5">
        <v>-42359</v>
      </c>
      <c r="L180" s="5">
        <v>-69083</v>
      </c>
      <c r="M180" s="5">
        <v>-78007</v>
      </c>
      <c r="N180" s="5">
        <v>-77578</v>
      </c>
      <c r="O180" s="5">
        <v>-83428</v>
      </c>
      <c r="P180" s="5">
        <v>-25827</v>
      </c>
      <c r="Q180" s="5">
        <v>-221653</v>
      </c>
      <c r="R180" s="5">
        <v>-51326</v>
      </c>
      <c r="S180" s="5">
        <v>-99399</v>
      </c>
      <c r="T180" s="5">
        <v>-1196511</v>
      </c>
      <c r="U180" s="5">
        <v>-1556026</v>
      </c>
      <c r="V180" s="5">
        <v>-1806522</v>
      </c>
      <c r="W180" s="5">
        <v>-1566605869</v>
      </c>
      <c r="X180" s="5">
        <v>-5736662027</v>
      </c>
      <c r="Y180" s="5">
        <v>-3021267432</v>
      </c>
      <c r="Z180" s="5">
        <v>-6017514225</v>
      </c>
    </row>
    <row r="181" spans="3:26" ht="15.5" x14ac:dyDescent="0.35">
      <c r="C181" t="s">
        <v>174</v>
      </c>
      <c r="E181" s="5">
        <v>-1454923</v>
      </c>
      <c r="F181" s="5">
        <v>-262343</v>
      </c>
      <c r="G181" s="5">
        <v>-1485137</v>
      </c>
      <c r="I181" s="5">
        <v>-3202403</v>
      </c>
      <c r="J181" s="5">
        <v>-3390581</v>
      </c>
      <c r="K181" s="5">
        <v>-3918412</v>
      </c>
      <c r="L181" s="5">
        <v>-1131531</v>
      </c>
      <c r="M181" s="5">
        <v>-1409449</v>
      </c>
      <c r="N181" s="5">
        <v>-323441</v>
      </c>
      <c r="O181" s="5">
        <v>-4133866</v>
      </c>
      <c r="P181" s="5">
        <v>-5585223</v>
      </c>
      <c r="Q181" s="5">
        <v>-5492811</v>
      </c>
      <c r="R181" s="5">
        <v>-204600</v>
      </c>
      <c r="S181" s="5">
        <v>-157274</v>
      </c>
      <c r="T181" s="5">
        <v>-1155141</v>
      </c>
      <c r="U181" s="5">
        <v>-6187362</v>
      </c>
      <c r="V181" s="5">
        <v>-28765377</v>
      </c>
      <c r="W181" s="5">
        <v>-31396128820</v>
      </c>
      <c r="X181" s="5">
        <v>-22718752726</v>
      </c>
      <c r="Y181" s="5">
        <v>-5848740718</v>
      </c>
      <c r="Z181" s="5">
        <v>-2894247241</v>
      </c>
    </row>
    <row r="182" spans="3:26" ht="15.5" x14ac:dyDescent="0.35">
      <c r="C182" t="s">
        <v>1953</v>
      </c>
      <c r="U182" s="5">
        <v>-929202</v>
      </c>
      <c r="V182" s="5">
        <v>-1537545</v>
      </c>
    </row>
    <row r="183" spans="3:26" ht="15.5" x14ac:dyDescent="0.35">
      <c r="C183" t="s">
        <v>1954</v>
      </c>
      <c r="M183" s="5">
        <v>245</v>
      </c>
    </row>
    <row r="184" spans="3:26" ht="15.5" x14ac:dyDescent="0.35">
      <c r="C184" t="s">
        <v>469</v>
      </c>
      <c r="V184" s="5">
        <v>-80456</v>
      </c>
    </row>
    <row r="185" spans="3:26" ht="15.5" x14ac:dyDescent="0.35">
      <c r="C185" t="s">
        <v>409</v>
      </c>
    </row>
    <row r="186" spans="3:26" ht="15.5" x14ac:dyDescent="0.35">
      <c r="C186" t="s">
        <v>1955</v>
      </c>
      <c r="D186" s="5">
        <v>-11866</v>
      </c>
      <c r="G186" s="5">
        <v>403437</v>
      </c>
      <c r="J186" s="5">
        <v>-1624092</v>
      </c>
    </row>
    <row r="187" spans="3:26" ht="15.5" x14ac:dyDescent="0.35">
      <c r="C187" t="s">
        <v>1057</v>
      </c>
      <c r="D187" s="5">
        <v>-66790</v>
      </c>
      <c r="E187" s="5">
        <v>222667</v>
      </c>
      <c r="F187" s="5">
        <v>-393631</v>
      </c>
      <c r="G187" s="5">
        <v>-334020</v>
      </c>
      <c r="I187" s="5">
        <v>-504984</v>
      </c>
      <c r="J187" s="5">
        <v>-892631</v>
      </c>
      <c r="K187" s="5">
        <v>-1391296</v>
      </c>
      <c r="L187" s="5">
        <v>-473076</v>
      </c>
      <c r="M187" s="5">
        <v>-114385</v>
      </c>
      <c r="N187" s="5">
        <v>-62765</v>
      </c>
      <c r="O187" s="5">
        <v>-80488</v>
      </c>
      <c r="P187" s="5">
        <v>-83950</v>
      </c>
      <c r="Q187" s="5">
        <v>-69851</v>
      </c>
      <c r="R187" s="5">
        <v>-18290</v>
      </c>
      <c r="S187" s="5">
        <v>-295062</v>
      </c>
      <c r="T187" s="5">
        <v>-1319114</v>
      </c>
      <c r="V187" s="5">
        <v>-15134</v>
      </c>
    </row>
    <row r="188" spans="3:26" ht="15.5" x14ac:dyDescent="0.35">
      <c r="C188" t="s">
        <v>636</v>
      </c>
      <c r="D188" s="5">
        <v>90</v>
      </c>
      <c r="E188" s="5">
        <v>-3319</v>
      </c>
      <c r="F188" s="5">
        <v>8096</v>
      </c>
      <c r="G188" s="5">
        <v>42321</v>
      </c>
      <c r="J188" s="5">
        <v>-141353</v>
      </c>
      <c r="K188" s="5">
        <v>-694636</v>
      </c>
      <c r="L188" s="5">
        <v>759206</v>
      </c>
      <c r="M188" s="5">
        <v>-352521</v>
      </c>
      <c r="N188" s="5">
        <v>-1341204</v>
      </c>
      <c r="O188" s="5">
        <v>-1874953</v>
      </c>
      <c r="P188" s="5">
        <v>-1038193</v>
      </c>
    </row>
    <row r="189" spans="3:26" ht="15.5" x14ac:dyDescent="0.35">
      <c r="C189" t="s">
        <v>388</v>
      </c>
      <c r="D189" s="5">
        <v>-1066995</v>
      </c>
      <c r="E189" s="5">
        <v>-55012</v>
      </c>
      <c r="F189" s="5">
        <v>-1887217</v>
      </c>
      <c r="G189" s="5">
        <v>-305585</v>
      </c>
      <c r="I189" s="5">
        <v>-2560739</v>
      </c>
      <c r="J189" s="5">
        <v>-1783748</v>
      </c>
      <c r="K189" s="5">
        <v>-1090031</v>
      </c>
      <c r="L189" s="5">
        <v>-1634345</v>
      </c>
      <c r="M189" s="5">
        <v>-865507</v>
      </c>
      <c r="N189" s="5">
        <v>-539071</v>
      </c>
      <c r="O189" s="5">
        <v>-1009837</v>
      </c>
      <c r="P189" s="5">
        <v>-2475082</v>
      </c>
      <c r="Q189" s="5">
        <v>-794830</v>
      </c>
      <c r="R189" s="5">
        <v>-1137700</v>
      </c>
      <c r="S189" s="5">
        <v>-1654380</v>
      </c>
      <c r="T189" s="5">
        <v>-1292948</v>
      </c>
    </row>
    <row r="190" spans="3:26" ht="15.5" x14ac:dyDescent="0.35">
      <c r="C190" t="s">
        <v>1956</v>
      </c>
      <c r="D190" s="5">
        <v>-1632150</v>
      </c>
      <c r="E190" s="5">
        <v>2166964</v>
      </c>
      <c r="F190" s="5">
        <v>116670</v>
      </c>
      <c r="G190" s="5">
        <v>-116670</v>
      </c>
      <c r="I190" s="5">
        <v>-333036</v>
      </c>
      <c r="J190" s="5">
        <v>-2202563</v>
      </c>
      <c r="P190" s="5">
        <v>-11394908</v>
      </c>
    </row>
    <row r="191" spans="3:26" ht="15.5" x14ac:dyDescent="0.35">
      <c r="C191" t="s">
        <v>1957</v>
      </c>
      <c r="D191" s="5">
        <v>-368741</v>
      </c>
      <c r="G191" s="5">
        <v>735247</v>
      </c>
      <c r="R191" s="5">
        <v>-2278403</v>
      </c>
      <c r="S191" s="5">
        <v>-194533</v>
      </c>
    </row>
    <row r="192" spans="3:26" ht="15.5" x14ac:dyDescent="0.35">
      <c r="C192" t="s">
        <v>1958</v>
      </c>
    </row>
    <row r="193" spans="3:26" ht="15.5" x14ac:dyDescent="0.35">
      <c r="C193" t="s">
        <v>1800</v>
      </c>
      <c r="S193" s="5">
        <v>-701597</v>
      </c>
    </row>
    <row r="194" spans="3:26" ht="15.5" x14ac:dyDescent="0.35">
      <c r="C194" t="s">
        <v>1959</v>
      </c>
      <c r="X194" s="5">
        <v>600000000</v>
      </c>
    </row>
    <row r="195" spans="3:26" ht="15.5" x14ac:dyDescent="0.35">
      <c r="C195" t="s">
        <v>1031</v>
      </c>
      <c r="E195" s="5">
        <v>-947</v>
      </c>
      <c r="F195" s="5">
        <v>356</v>
      </c>
      <c r="G195" s="5">
        <v>243593</v>
      </c>
      <c r="I195" s="5">
        <v>243002</v>
      </c>
      <c r="J195" s="5">
        <v>580259</v>
      </c>
      <c r="K195" s="5">
        <v>188192</v>
      </c>
      <c r="L195" s="5">
        <v>53872</v>
      </c>
      <c r="M195" s="5">
        <v>12580</v>
      </c>
      <c r="N195" s="5">
        <v>6858</v>
      </c>
      <c r="O195" s="5">
        <v>60079</v>
      </c>
    </row>
    <row r="196" spans="3:26" ht="15.5" x14ac:dyDescent="0.35">
      <c r="C196" t="s">
        <v>1227</v>
      </c>
      <c r="V196" s="5">
        <v>1516834</v>
      </c>
      <c r="X196" s="5">
        <v>-6683750000</v>
      </c>
    </row>
    <row r="197" spans="3:26" ht="15.5" x14ac:dyDescent="0.35">
      <c r="C197" t="s">
        <v>190</v>
      </c>
    </row>
    <row r="198" spans="3:26" ht="15.5" x14ac:dyDescent="0.35">
      <c r="C198" t="s">
        <v>191</v>
      </c>
      <c r="D198" s="5">
        <v>-4962950</v>
      </c>
      <c r="E198" s="5">
        <v>841417</v>
      </c>
      <c r="F198" s="5">
        <v>-4885397</v>
      </c>
      <c r="G198" s="5">
        <v>-507375</v>
      </c>
      <c r="I198" s="5">
        <v>-9190848</v>
      </c>
      <c r="J198" s="5">
        <v>-18803104</v>
      </c>
      <c r="K198" s="5">
        <v>-9562231</v>
      </c>
      <c r="L198" s="5">
        <v>-8840100</v>
      </c>
      <c r="M198" s="5">
        <v>-11060985</v>
      </c>
      <c r="N198" s="5">
        <v>-3601174</v>
      </c>
      <c r="O198" s="5">
        <v>-972807</v>
      </c>
      <c r="P198" s="5">
        <v>3616290</v>
      </c>
      <c r="Q198" s="5">
        <v>-8138886</v>
      </c>
      <c r="R198" s="5">
        <v>-1565172</v>
      </c>
      <c r="S198" s="5">
        <v>-1176050</v>
      </c>
      <c r="T198" s="5">
        <v>-8348206</v>
      </c>
      <c r="U198" s="5">
        <v>-12130799</v>
      </c>
      <c r="V198" s="5">
        <v>-25644080</v>
      </c>
      <c r="W198" s="5">
        <v>-103622127619</v>
      </c>
      <c r="X198" s="5">
        <v>-20759742179</v>
      </c>
      <c r="Y198" s="5">
        <v>-19551008643</v>
      </c>
      <c r="Z198" s="5">
        <v>-46598983795</v>
      </c>
    </row>
    <row r="199" spans="3:26" ht="15.5" x14ac:dyDescent="0.35">
      <c r="C199" t="s">
        <v>998</v>
      </c>
      <c r="V199" s="5">
        <v>-3859914</v>
      </c>
      <c r="W199" s="5">
        <v>-274615728</v>
      </c>
      <c r="X199" s="5">
        <v>-1261427273</v>
      </c>
      <c r="Y199" s="5">
        <v>-9183304784</v>
      </c>
      <c r="Z199" s="5">
        <v>-5918182218</v>
      </c>
    </row>
    <row r="200" spans="3:26" ht="15.5" x14ac:dyDescent="0.35">
      <c r="C200" t="s">
        <v>1960</v>
      </c>
      <c r="X200" s="5">
        <v>2554237371</v>
      </c>
      <c r="Y200" s="5">
        <v>-4506707126</v>
      </c>
      <c r="Z200" s="5">
        <v>-10177646171</v>
      </c>
    </row>
    <row r="201" spans="3:26" ht="15.5" x14ac:dyDescent="0.35">
      <c r="C201" t="s">
        <v>1961</v>
      </c>
      <c r="X201" s="5">
        <v>-9927545104</v>
      </c>
      <c r="Y201" s="5">
        <v>4043877504</v>
      </c>
      <c r="Z201" s="5">
        <v>-26280736583</v>
      </c>
    </row>
    <row r="202" spans="3:26" ht="15.5" x14ac:dyDescent="0.35">
      <c r="C202" t="s">
        <v>1962</v>
      </c>
    </row>
    <row r="203" spans="3:26" ht="15.5" x14ac:dyDescent="0.35">
      <c r="C203" t="s">
        <v>1963</v>
      </c>
      <c r="S203" s="5">
        <v>448756</v>
      </c>
    </row>
    <row r="204" spans="3:26" ht="15.5" x14ac:dyDescent="0.35">
      <c r="C204" t="s">
        <v>1964</v>
      </c>
      <c r="E204" s="5">
        <v>2264330</v>
      </c>
      <c r="I204" s="5">
        <v>2264330</v>
      </c>
      <c r="O204" s="5">
        <v>1107257</v>
      </c>
      <c r="P204" s="5">
        <v>3670423</v>
      </c>
      <c r="Q204" s="5">
        <v>989420</v>
      </c>
      <c r="R204" s="5">
        <v>291301</v>
      </c>
    </row>
    <row r="205" spans="3:26" ht="15.5" x14ac:dyDescent="0.35">
      <c r="C205" t="s">
        <v>1386</v>
      </c>
      <c r="G205" s="5">
        <v>-1</v>
      </c>
      <c r="I205" s="5">
        <v>113</v>
      </c>
      <c r="J205" s="5">
        <v>47107</v>
      </c>
      <c r="L205" s="5">
        <v>-1019601</v>
      </c>
      <c r="S205" s="5">
        <v>-392356</v>
      </c>
      <c r="U205" s="5">
        <v>-4823921</v>
      </c>
      <c r="V205" s="5">
        <v>-2360587</v>
      </c>
    </row>
    <row r="206" spans="3:26" ht="15.5" x14ac:dyDescent="0.35">
      <c r="C206" t="s">
        <v>1965</v>
      </c>
    </row>
    <row r="207" spans="3:26" ht="15.5" x14ac:dyDescent="0.35">
      <c r="C207" t="s">
        <v>1966</v>
      </c>
      <c r="Z207" s="5">
        <v>-177221036</v>
      </c>
    </row>
    <row r="208" spans="3:26" ht="15.5" x14ac:dyDescent="0.35">
      <c r="C208" t="s">
        <v>485</v>
      </c>
      <c r="D208" s="5">
        <v>-4615160</v>
      </c>
      <c r="E208" s="5">
        <v>-1278290</v>
      </c>
      <c r="F208" s="5">
        <v>-4449997</v>
      </c>
      <c r="G208" s="5">
        <v>21422</v>
      </c>
      <c r="I208" s="5">
        <v>-9801574</v>
      </c>
      <c r="J208" s="5">
        <v>-15281189</v>
      </c>
      <c r="K208" s="5">
        <v>-7658665</v>
      </c>
      <c r="L208" s="5">
        <v>-6318379</v>
      </c>
      <c r="M208" s="5">
        <v>-8364717</v>
      </c>
      <c r="N208" s="5">
        <v>-1223092</v>
      </c>
      <c r="P208" s="5">
        <v>-659332</v>
      </c>
      <c r="Q208" s="5">
        <v>-5386421</v>
      </c>
      <c r="R208" s="5">
        <v>-1446399</v>
      </c>
      <c r="T208" s="5">
        <v>-7756968</v>
      </c>
      <c r="U208" s="5">
        <v>-6624642</v>
      </c>
      <c r="V208" s="5">
        <v>-20070901</v>
      </c>
      <c r="W208" s="5">
        <v>-95758990000</v>
      </c>
      <c r="X208" s="5">
        <v>-9527900000</v>
      </c>
      <c r="Y208" s="5">
        <v>-4787861500</v>
      </c>
    </row>
    <row r="209" spans="3:26" ht="15.5" x14ac:dyDescent="0.35">
      <c r="C209" t="s">
        <v>1914</v>
      </c>
    </row>
    <row r="210" spans="3:26" ht="15.5" x14ac:dyDescent="0.35">
      <c r="C210" t="s">
        <v>563</v>
      </c>
      <c r="E210" s="5">
        <v>-124363</v>
      </c>
      <c r="F210" s="5">
        <v>-435134</v>
      </c>
      <c r="G210" s="5">
        <v>-891489</v>
      </c>
      <c r="I210" s="5">
        <v>-1450986</v>
      </c>
      <c r="J210" s="5">
        <v>-1812100</v>
      </c>
      <c r="K210" s="5">
        <v>-721206</v>
      </c>
      <c r="L210" s="5">
        <v>-216960</v>
      </c>
      <c r="M210" s="5">
        <v>-60829</v>
      </c>
      <c r="N210" s="5">
        <v>-472019</v>
      </c>
      <c r="O210" s="5">
        <v>-378008</v>
      </c>
      <c r="P210" s="5">
        <v>-406183</v>
      </c>
      <c r="Q210" s="5">
        <v>-100095</v>
      </c>
      <c r="R210" s="5">
        <v>-359210</v>
      </c>
      <c r="S210" s="5">
        <v>-526726</v>
      </c>
      <c r="T210" s="5">
        <v>-486738</v>
      </c>
      <c r="U210" s="5">
        <v>-566783</v>
      </c>
      <c r="V210" s="5">
        <v>-608858</v>
      </c>
      <c r="W210" s="5">
        <v>-4655587769</v>
      </c>
      <c r="X210" s="5">
        <v>-5467395334</v>
      </c>
      <c r="Y210" s="5">
        <v>-4035221413</v>
      </c>
      <c r="Z210" s="5">
        <v>-3295385450</v>
      </c>
    </row>
    <row r="211" spans="3:26" ht="15.5" x14ac:dyDescent="0.35">
      <c r="C211" t="s">
        <v>331</v>
      </c>
      <c r="D211" s="5">
        <v>-46969</v>
      </c>
      <c r="E211" s="5">
        <v>-20260</v>
      </c>
      <c r="F211" s="5">
        <v>-266</v>
      </c>
      <c r="G211" s="5">
        <v>-182205</v>
      </c>
      <c r="I211" s="5">
        <v>-202731</v>
      </c>
      <c r="J211" s="5">
        <v>-1712691</v>
      </c>
      <c r="K211" s="5">
        <v>-1109261</v>
      </c>
      <c r="L211" s="5">
        <v>-1096738</v>
      </c>
      <c r="M211" s="5">
        <v>-1243000</v>
      </c>
      <c r="N211" s="5">
        <v>-1809495</v>
      </c>
      <c r="O211" s="5">
        <v>-653039</v>
      </c>
      <c r="V211" s="5">
        <v>-260654</v>
      </c>
    </row>
    <row r="212" spans="3:26" ht="15.5" x14ac:dyDescent="0.35">
      <c r="C212" t="s">
        <v>1967</v>
      </c>
      <c r="D212" s="5">
        <v>-300821</v>
      </c>
      <c r="G212" s="5">
        <v>544898</v>
      </c>
      <c r="J212" s="5">
        <v>-44231</v>
      </c>
      <c r="K212" s="5">
        <v>-73099</v>
      </c>
      <c r="L212" s="5">
        <v>-48258</v>
      </c>
      <c r="M212" s="5">
        <v>-176024</v>
      </c>
      <c r="N212" s="5">
        <v>-96568</v>
      </c>
      <c r="O212" s="5">
        <v>-47518</v>
      </c>
      <c r="P212" s="5">
        <v>-56789</v>
      </c>
      <c r="Q212" s="5">
        <v>-65765</v>
      </c>
      <c r="R212" s="5">
        <v>-39313</v>
      </c>
      <c r="S212" s="5">
        <v>-32244</v>
      </c>
      <c r="T212" s="5">
        <v>-104500</v>
      </c>
      <c r="U212" s="5">
        <v>-115453</v>
      </c>
      <c r="W212" s="5">
        <v>-2932934122</v>
      </c>
      <c r="X212" s="5">
        <v>-2602332822</v>
      </c>
      <c r="Y212" s="5">
        <v>-1081791324</v>
      </c>
      <c r="Z212" s="5">
        <v>-749812337</v>
      </c>
    </row>
    <row r="213" spans="3:26" ht="15.5" x14ac:dyDescent="0.35">
      <c r="C213" t="s">
        <v>1918</v>
      </c>
      <c r="D213" s="5">
        <v>-347790</v>
      </c>
      <c r="E213" s="5">
        <v>-144623</v>
      </c>
      <c r="F213" s="5">
        <v>-435400</v>
      </c>
      <c r="G213" s="5">
        <v>-528796</v>
      </c>
      <c r="I213" s="5">
        <v>-1653717</v>
      </c>
      <c r="J213" s="5">
        <v>-3569022</v>
      </c>
      <c r="K213" s="5">
        <v>-1903566</v>
      </c>
      <c r="L213" s="5">
        <v>-1361956</v>
      </c>
      <c r="M213" s="5">
        <v>-1479853</v>
      </c>
      <c r="N213" s="5">
        <v>-2378082</v>
      </c>
      <c r="O213" s="5">
        <v>-1078565</v>
      </c>
      <c r="P213" s="5">
        <v>-462972</v>
      </c>
      <c r="Q213" s="5">
        <v>-165860</v>
      </c>
      <c r="R213" s="5">
        <v>-398523</v>
      </c>
      <c r="S213" s="5">
        <v>-558970</v>
      </c>
      <c r="T213" s="5">
        <v>-591238</v>
      </c>
      <c r="U213" s="5">
        <v>-682236</v>
      </c>
      <c r="V213" s="5">
        <v>-869512</v>
      </c>
      <c r="W213" s="5">
        <v>-7588521891</v>
      </c>
      <c r="X213" s="5">
        <v>-8069728156</v>
      </c>
      <c r="Y213" s="5">
        <v>-5117012737</v>
      </c>
      <c r="Z213" s="5">
        <v>-4045197787</v>
      </c>
    </row>
    <row r="214" spans="3:26" ht="15.5" x14ac:dyDescent="0.35">
      <c r="C214" t="s">
        <v>208</v>
      </c>
    </row>
    <row r="215" spans="3:26" ht="15.5" x14ac:dyDescent="0.35">
      <c r="C215" t="s">
        <v>468</v>
      </c>
      <c r="P215" s="5">
        <v>-10494</v>
      </c>
      <c r="Q215" s="5">
        <v>-3442903</v>
      </c>
    </row>
    <row r="216" spans="3:26" ht="15.5" x14ac:dyDescent="0.35">
      <c r="C216" t="s">
        <v>1968</v>
      </c>
      <c r="S216" s="5">
        <v>757131</v>
      </c>
    </row>
    <row r="217" spans="3:26" ht="15.5" x14ac:dyDescent="0.35">
      <c r="C217" t="s">
        <v>1969</v>
      </c>
    </row>
    <row r="218" spans="3:26" ht="15.5" x14ac:dyDescent="0.35">
      <c r="C218" t="s">
        <v>1970</v>
      </c>
    </row>
    <row r="219" spans="3:26" ht="15.5" x14ac:dyDescent="0.35">
      <c r="C219" t="s">
        <v>1214</v>
      </c>
      <c r="N219" s="5">
        <v>552609</v>
      </c>
      <c r="O219" s="5">
        <v>399259</v>
      </c>
    </row>
    <row r="220" spans="3:26" ht="15.5" x14ac:dyDescent="0.35">
      <c r="C220" t="s">
        <v>1971</v>
      </c>
      <c r="X220" s="5">
        <v>12156370983</v>
      </c>
    </row>
    <row r="221" spans="3:26" ht="15.5" x14ac:dyDescent="0.35">
      <c r="C221" t="s">
        <v>967</v>
      </c>
      <c r="L221" s="5">
        <v>-140164</v>
      </c>
      <c r="M221" s="5">
        <v>-1216415</v>
      </c>
      <c r="N221" s="5">
        <v>-552609</v>
      </c>
      <c r="O221" s="5">
        <v>-1400758</v>
      </c>
      <c r="P221" s="5">
        <v>1078665</v>
      </c>
      <c r="Q221" s="5">
        <v>-133122</v>
      </c>
      <c r="R221" s="5">
        <v>-11551</v>
      </c>
      <c r="S221" s="5">
        <v>-1430611</v>
      </c>
    </row>
    <row r="222" spans="3:26" ht="15.5" x14ac:dyDescent="0.35">
      <c r="C222" t="s">
        <v>929</v>
      </c>
      <c r="D222" s="5">
        <v>-7345768</v>
      </c>
      <c r="E222" s="5">
        <v>5841040</v>
      </c>
      <c r="F222" s="5">
        <v>-13010991</v>
      </c>
      <c r="G222" s="5">
        <v>-14717158</v>
      </c>
      <c r="I222" s="5">
        <v>-24435577</v>
      </c>
      <c r="J222" s="5">
        <v>23399904</v>
      </c>
      <c r="K222" s="5">
        <v>1818099</v>
      </c>
      <c r="L222" s="5">
        <v>19137439</v>
      </c>
      <c r="M222" s="5">
        <v>23108906</v>
      </c>
      <c r="N222" s="5">
        <v>-3352114</v>
      </c>
      <c r="O222" s="5">
        <v>4666560</v>
      </c>
      <c r="P222" s="5">
        <v>-13352550</v>
      </c>
      <c r="Q222" s="5">
        <v>5157903</v>
      </c>
      <c r="R222" s="5">
        <v>6478536</v>
      </c>
      <c r="S222" s="5">
        <v>4509532</v>
      </c>
      <c r="T222" s="5">
        <v>-5086895</v>
      </c>
      <c r="U222" s="5">
        <v>3272626</v>
      </c>
      <c r="V222" s="5">
        <v>-38614225</v>
      </c>
      <c r="W222" s="5">
        <v>343249205586</v>
      </c>
      <c r="X222" s="5">
        <v>80990643023</v>
      </c>
      <c r="Y222" s="5">
        <v>4197601688</v>
      </c>
      <c r="Z222" s="5">
        <v>2840297283</v>
      </c>
    </row>
    <row r="223" spans="3:26" ht="15.5" x14ac:dyDescent="0.35">
      <c r="C223" t="s">
        <v>215</v>
      </c>
      <c r="D223" s="5">
        <v>-469920</v>
      </c>
      <c r="E223" s="5">
        <v>1047787</v>
      </c>
      <c r="F223" s="5">
        <v>-1527394</v>
      </c>
      <c r="G223" s="5">
        <v>-326290</v>
      </c>
      <c r="I223" s="5">
        <v>-1418370</v>
      </c>
      <c r="J223" s="5">
        <v>-296310</v>
      </c>
      <c r="K223" s="5">
        <v>-236650</v>
      </c>
      <c r="L223" s="5">
        <v>-3479207</v>
      </c>
      <c r="M223" s="5">
        <v>-511156</v>
      </c>
      <c r="N223" s="5">
        <v>-16773</v>
      </c>
      <c r="O223" s="5">
        <v>418208</v>
      </c>
      <c r="P223" s="5">
        <v>-1113353</v>
      </c>
      <c r="Q223" s="5">
        <v>-372446</v>
      </c>
      <c r="R223" s="5">
        <v>30680</v>
      </c>
      <c r="S223" s="5">
        <v>-489306</v>
      </c>
      <c r="T223" s="5">
        <v>-841147</v>
      </c>
      <c r="U223" s="5">
        <v>-2349494</v>
      </c>
      <c r="V223" s="5">
        <v>-1492284</v>
      </c>
      <c r="W223" s="5">
        <v>159347727</v>
      </c>
    </row>
    <row r="224" spans="3:26" ht="15.5" x14ac:dyDescent="0.35">
      <c r="C224" t="s">
        <v>1972</v>
      </c>
      <c r="S224" s="5">
        <v>-614915</v>
      </c>
    </row>
    <row r="225" spans="2:26" ht="15.5" x14ac:dyDescent="0.35">
      <c r="C225" t="s">
        <v>214</v>
      </c>
      <c r="D225" s="5">
        <v>42348117</v>
      </c>
      <c r="I225" s="5">
        <v>68202064</v>
      </c>
      <c r="J225" s="5">
        <v>45098470</v>
      </c>
      <c r="K225" s="5">
        <v>43517021</v>
      </c>
      <c r="L225" s="5">
        <v>27858789</v>
      </c>
      <c r="M225" s="5">
        <v>5261039</v>
      </c>
      <c r="N225" s="5">
        <v>8629926</v>
      </c>
      <c r="O225" s="5">
        <v>3545158</v>
      </c>
      <c r="P225" s="5">
        <v>18011061</v>
      </c>
      <c r="Q225" s="5">
        <v>13225604</v>
      </c>
      <c r="R225" s="5">
        <v>6716388</v>
      </c>
      <c r="S225" s="5">
        <v>3311077</v>
      </c>
      <c r="T225" s="5">
        <v>8577527</v>
      </c>
      <c r="U225" s="5">
        <v>7654395</v>
      </c>
      <c r="V225" s="5">
        <v>47760904</v>
      </c>
      <c r="W225" s="5">
        <v>89687299714</v>
      </c>
      <c r="X225" s="5">
        <v>8696656691</v>
      </c>
      <c r="Y225" s="5">
        <v>4499055003</v>
      </c>
      <c r="Z225" s="5">
        <v>1658757720</v>
      </c>
    </row>
    <row r="226" spans="2:26" ht="15.5" x14ac:dyDescent="0.35">
      <c r="C226" t="s">
        <v>216</v>
      </c>
      <c r="D226" s="5">
        <v>34532429</v>
      </c>
      <c r="E226" s="5">
        <v>6888827</v>
      </c>
      <c r="F226" s="5">
        <v>-14538385</v>
      </c>
      <c r="G226" s="5">
        <v>-15043448</v>
      </c>
      <c r="I226" s="5">
        <v>42348117</v>
      </c>
      <c r="J226" s="5">
        <v>68202064</v>
      </c>
      <c r="K226" s="5">
        <v>45098470</v>
      </c>
      <c r="L226" s="5">
        <v>43517021</v>
      </c>
      <c r="M226" s="5">
        <v>27858789</v>
      </c>
      <c r="N226" s="5">
        <v>5261039</v>
      </c>
      <c r="O226" s="5">
        <v>8629926</v>
      </c>
      <c r="P226" s="5">
        <v>3545158</v>
      </c>
      <c r="Q226" s="5">
        <v>18011061</v>
      </c>
      <c r="R226" s="5">
        <v>13225604</v>
      </c>
      <c r="S226" s="5">
        <v>6716388</v>
      </c>
      <c r="T226" s="5">
        <v>2649485</v>
      </c>
      <c r="U226" s="5">
        <v>8577527</v>
      </c>
      <c r="V226" s="5">
        <v>7654395</v>
      </c>
      <c r="W226" s="5">
        <v>433095853027</v>
      </c>
      <c r="X226" s="5">
        <v>89687299714</v>
      </c>
      <c r="Y226" s="5">
        <v>8696656691</v>
      </c>
      <c r="Z226" s="5">
        <v>4499055003</v>
      </c>
    </row>
    <row r="228" spans="2:26" ht="15.5" x14ac:dyDescent="0.35">
      <c r="B228" t="s">
        <v>217</v>
      </c>
      <c r="C228" t="s">
        <v>11</v>
      </c>
      <c r="D228" s="5">
        <v>5000000000</v>
      </c>
      <c r="E228" s="5">
        <v>5000000000</v>
      </c>
      <c r="F228" s="5">
        <v>5000000000</v>
      </c>
      <c r="G228" s="5">
        <v>5000000000</v>
      </c>
      <c r="I228" s="5">
        <v>5000000000</v>
      </c>
      <c r="J228" s="5">
        <v>5000000000</v>
      </c>
      <c r="K228" s="5">
        <v>5000000000</v>
      </c>
      <c r="L228" s="5">
        <v>5000000000</v>
      </c>
      <c r="M228" s="5">
        <v>5000000000</v>
      </c>
      <c r="N228" s="5">
        <v>5000000000</v>
      </c>
      <c r="O228" s="5">
        <v>5000000000</v>
      </c>
      <c r="P228" s="5">
        <v>5000000000</v>
      </c>
      <c r="Q228" s="5">
        <v>5000000000</v>
      </c>
      <c r="R228" s="5">
        <v>1000000000</v>
      </c>
      <c r="S228" s="5">
        <v>1000000000</v>
      </c>
      <c r="T228" s="5">
        <v>1000000000</v>
      </c>
      <c r="U228" s="5">
        <v>1000000000</v>
      </c>
      <c r="V228" s="5">
        <v>1000000000</v>
      </c>
      <c r="W228" s="5">
        <v>1000000000</v>
      </c>
      <c r="X228" s="5">
        <v>1000000000</v>
      </c>
      <c r="Y228" s="5">
        <v>250000000</v>
      </c>
      <c r="Z228" s="5">
        <v>250000000</v>
      </c>
    </row>
    <row r="229" spans="2:26" ht="15.5" x14ac:dyDescent="0.35">
      <c r="C229" t="s">
        <v>218</v>
      </c>
      <c r="D229" s="6">
        <v>3.68</v>
      </c>
      <c r="E229" s="6">
        <v>4.6500000000000004</v>
      </c>
      <c r="F229" s="6">
        <v>-0.01</v>
      </c>
      <c r="G229" s="6">
        <v>0.77</v>
      </c>
    </row>
    <row r="230" spans="2:26" ht="15.5" x14ac:dyDescent="0.35">
      <c r="C230" t="s">
        <v>219</v>
      </c>
      <c r="D230" s="6">
        <v>97.28</v>
      </c>
      <c r="E230" s="6">
        <v>71.83</v>
      </c>
      <c r="F230" s="5">
        <v>-32200</v>
      </c>
      <c r="G230" s="6">
        <v>467.53</v>
      </c>
    </row>
    <row r="231" spans="2:26" ht="15.5" x14ac:dyDescent="0.35">
      <c r="C231" t="s">
        <v>72</v>
      </c>
      <c r="D231" s="6">
        <v>3.37</v>
      </c>
      <c r="E231" s="6">
        <v>2.2999999999999998</v>
      </c>
      <c r="F231" s="6">
        <v>2.56</v>
      </c>
      <c r="G231" s="6">
        <v>3.16</v>
      </c>
    </row>
    <row r="232" spans="2:26" ht="15.5" x14ac:dyDescent="0.35">
      <c r="C232" t="s">
        <v>220</v>
      </c>
      <c r="D232" s="5">
        <v>59800000000</v>
      </c>
      <c r="E232" s="5">
        <v>47190000000</v>
      </c>
      <c r="F232" s="5">
        <v>42150000000</v>
      </c>
      <c r="G232" s="5">
        <v>230000000</v>
      </c>
    </row>
    <row r="233" spans="2:26" ht="15.5" x14ac:dyDescent="0.35">
      <c r="C233" t="s">
        <v>221</v>
      </c>
      <c r="D233" s="6">
        <v>6.0999999999999995E-3</v>
      </c>
      <c r="E233" s="6">
        <v>7.7000000000000002E-3</v>
      </c>
      <c r="F233" s="5">
        <v>0</v>
      </c>
      <c r="G233" s="6">
        <v>1.1999999999999999E-3</v>
      </c>
    </row>
    <row r="234" spans="2:26" ht="15.5" x14ac:dyDescent="0.35">
      <c r="C234" t="s">
        <v>222</v>
      </c>
      <c r="D234" s="6">
        <v>7.1999999999999998E-3</v>
      </c>
      <c r="E234" s="6">
        <v>9.1999999999999998E-3</v>
      </c>
      <c r="F234" s="5">
        <v>0</v>
      </c>
      <c r="G234" s="6">
        <v>1.5E-3</v>
      </c>
    </row>
    <row r="235" spans="2:26" ht="15.5" x14ac:dyDescent="0.35">
      <c r="C235" t="s">
        <v>223</v>
      </c>
      <c r="D235" s="6">
        <v>1.66E-2</v>
      </c>
      <c r="E235" s="6">
        <v>1.2199999999999999E-2</v>
      </c>
      <c r="F235" s="6">
        <v>1.09E-2</v>
      </c>
      <c r="G235" s="6">
        <v>-5.6999999999999993E-3</v>
      </c>
    </row>
    <row r="236" spans="2:26" ht="15.5" x14ac:dyDescent="0.35">
      <c r="C236" t="s">
        <v>224</v>
      </c>
      <c r="D236" s="6">
        <v>59.97</v>
      </c>
      <c r="E236" s="6">
        <v>52.56</v>
      </c>
      <c r="F236" s="6">
        <v>63.46</v>
      </c>
      <c r="G236" s="6">
        <v>-28.98</v>
      </c>
    </row>
    <row r="237" spans="2:26" ht="15.5" x14ac:dyDescent="0.35">
      <c r="C237" t="s">
        <v>225</v>
      </c>
      <c r="D237" s="5">
        <v>2575000000000</v>
      </c>
      <c r="E237" s="5">
        <v>2527000000000</v>
      </c>
      <c r="F237" s="5">
        <v>2595000000000</v>
      </c>
      <c r="G237" s="5">
        <v>2563000000000</v>
      </c>
    </row>
    <row r="238" spans="2:26" ht="15.5" x14ac:dyDescent="0.35">
      <c r="C238" t="s">
        <v>226</v>
      </c>
      <c r="D238" s="6">
        <v>0.7</v>
      </c>
      <c r="E238" s="6">
        <v>0.66</v>
      </c>
      <c r="F238" s="6">
        <v>0.62</v>
      </c>
      <c r="G238" s="6">
        <v>0.7</v>
      </c>
    </row>
    <row r="239" spans="2:26" ht="15.5" x14ac:dyDescent="0.35">
      <c r="C239" t="s">
        <v>227</v>
      </c>
      <c r="D239" s="6">
        <v>513.12</v>
      </c>
      <c r="E239" s="6">
        <v>503.25</v>
      </c>
      <c r="F239" s="6">
        <v>517.98</v>
      </c>
      <c r="G239" s="6">
        <v>511.15</v>
      </c>
    </row>
    <row r="240" spans="2:26" ht="15.5" x14ac:dyDescent="0.35">
      <c r="C240" t="s">
        <v>228</v>
      </c>
      <c r="D240" s="6">
        <v>0.7</v>
      </c>
      <c r="E240" s="6">
        <v>0.67</v>
      </c>
      <c r="F240" s="6">
        <v>0.63</v>
      </c>
      <c r="G240" s="6">
        <v>0.71</v>
      </c>
    </row>
    <row r="241" spans="3:26" ht="15.5" x14ac:dyDescent="0.35">
      <c r="C241" t="s">
        <v>229</v>
      </c>
      <c r="D241" s="6">
        <v>509.25</v>
      </c>
      <c r="E241" s="6">
        <v>499.4</v>
      </c>
      <c r="F241" s="6">
        <v>514.1</v>
      </c>
      <c r="G241" s="6">
        <v>507.28</v>
      </c>
    </row>
    <row r="242" spans="3:26" ht="15.5" x14ac:dyDescent="0.35">
      <c r="C242" t="s">
        <v>230</v>
      </c>
      <c r="D242" s="5">
        <v>10000000000</v>
      </c>
      <c r="E242" s="5">
        <v>14000000000</v>
      </c>
      <c r="F242" s="5">
        <v>9000000000</v>
      </c>
      <c r="G242" s="5">
        <v>13000000000</v>
      </c>
    </row>
    <row r="243" spans="3:26" ht="15.5" x14ac:dyDescent="0.35">
      <c r="C243" t="s">
        <v>231</v>
      </c>
      <c r="D243" s="5">
        <v>38000000000</v>
      </c>
      <c r="E243" s="5">
        <v>40000000000</v>
      </c>
      <c r="F243" s="5">
        <v>10000000000</v>
      </c>
      <c r="G243" s="5">
        <v>12000000000</v>
      </c>
    </row>
    <row r="244" spans="3:26" ht="15.5" x14ac:dyDescent="0.35">
      <c r="C244" t="s">
        <v>232</v>
      </c>
      <c r="D244" s="5">
        <v>2566000000000</v>
      </c>
      <c r="E244" s="5">
        <v>2516000000000</v>
      </c>
      <c r="F244" s="5">
        <v>2590000000000</v>
      </c>
      <c r="G244" s="5">
        <v>2556000000000</v>
      </c>
    </row>
    <row r="245" spans="3:26" ht="15.5" x14ac:dyDescent="0.35">
      <c r="C245" t="s">
        <v>23</v>
      </c>
      <c r="D245" s="5">
        <v>48000000000</v>
      </c>
      <c r="E245" s="5">
        <v>54000000000</v>
      </c>
      <c r="F245" s="5">
        <v>19000000000</v>
      </c>
      <c r="G245" s="5">
        <v>26000000000</v>
      </c>
    </row>
    <row r="246" spans="3:26" ht="15.5" x14ac:dyDescent="0.35">
      <c r="C246" t="s">
        <v>20</v>
      </c>
      <c r="D246" s="5">
        <v>-539000000000</v>
      </c>
      <c r="E246" s="5">
        <v>-654000000000</v>
      </c>
      <c r="F246" s="5">
        <v>-573000000000</v>
      </c>
      <c r="G246" s="5">
        <v>-786000000000</v>
      </c>
    </row>
    <row r="247" spans="3:26" ht="15.5" x14ac:dyDescent="0.35">
      <c r="C247" t="s">
        <v>233</v>
      </c>
      <c r="D247" s="5">
        <v>1028000000000</v>
      </c>
      <c r="E247" s="5">
        <v>1113000000000</v>
      </c>
      <c r="F247" s="5">
        <v>1146000000000</v>
      </c>
      <c r="G247" s="5">
        <v>1181000000000</v>
      </c>
    </row>
    <row r="248" spans="3:26" ht="15.5" x14ac:dyDescent="0.35">
      <c r="C248" t="s">
        <v>234</v>
      </c>
      <c r="D248" s="5">
        <v>52000000000</v>
      </c>
      <c r="E248" s="5">
        <v>70000000000</v>
      </c>
      <c r="F248" s="5">
        <v>-94000000000</v>
      </c>
      <c r="G248" s="5">
        <v>-224000000000</v>
      </c>
    </row>
    <row r="249" spans="3:26" ht="15.5" x14ac:dyDescent="0.35">
      <c r="C249" t="s">
        <v>235</v>
      </c>
      <c r="D249" s="5">
        <v>-20000000000</v>
      </c>
      <c r="E249" s="5">
        <v>-21000000000</v>
      </c>
      <c r="F249" s="5">
        <v>-44000000000</v>
      </c>
      <c r="G249" s="5">
        <v>-35000000000</v>
      </c>
    </row>
    <row r="250" spans="3:26" ht="15.5" x14ac:dyDescent="0.35">
      <c r="C250" t="s">
        <v>12</v>
      </c>
      <c r="D250" s="5">
        <v>32000000000</v>
      </c>
      <c r="E250" s="5">
        <v>49000000000</v>
      </c>
      <c r="F250" s="5">
        <v>-138000000000</v>
      </c>
      <c r="G250" s="5">
        <v>-259000000000</v>
      </c>
    </row>
    <row r="251" spans="3:26" ht="15.5" x14ac:dyDescent="0.35">
      <c r="C251" t="s">
        <v>15</v>
      </c>
      <c r="D251" s="6">
        <v>6.39</v>
      </c>
      <c r="E251" s="6">
        <v>9.83</v>
      </c>
      <c r="F251" s="6">
        <v>-27.55</v>
      </c>
      <c r="G251" s="6">
        <v>-51.8</v>
      </c>
    </row>
    <row r="252" spans="3:26" ht="15.5" x14ac:dyDescent="0.35">
      <c r="C252" t="s">
        <v>57</v>
      </c>
      <c r="I252" s="6">
        <v>7.98</v>
      </c>
      <c r="J252" s="6">
        <v>127.04</v>
      </c>
      <c r="K252" s="6">
        <v>82.01</v>
      </c>
      <c r="L252" s="6">
        <v>115.05</v>
      </c>
      <c r="M252" s="6">
        <v>66.13</v>
      </c>
      <c r="N252" s="6">
        <v>-21.35</v>
      </c>
      <c r="O252" s="6">
        <v>15.69</v>
      </c>
      <c r="P252" s="6">
        <v>1.89</v>
      </c>
      <c r="Q252" s="6">
        <v>36.5</v>
      </c>
      <c r="R252" s="6">
        <v>128.52000000000001</v>
      </c>
      <c r="S252" s="6">
        <v>76.569999999999993</v>
      </c>
      <c r="T252" s="6">
        <v>100.47</v>
      </c>
      <c r="U252" s="6">
        <v>210.63</v>
      </c>
      <c r="V252" s="6">
        <v>228.13</v>
      </c>
      <c r="W252" s="6">
        <v>450.2</v>
      </c>
      <c r="X252" s="6">
        <v>166.03</v>
      </c>
      <c r="Y252" s="6">
        <v>128.01</v>
      </c>
      <c r="Z252" s="6">
        <v>161.88999999999999</v>
      </c>
    </row>
    <row r="253" spans="3:26" ht="15.5" x14ac:dyDescent="0.35">
      <c r="C253" t="s">
        <v>71</v>
      </c>
      <c r="I253" s="6">
        <v>41.85</v>
      </c>
      <c r="J253" s="6">
        <v>4.29</v>
      </c>
      <c r="K253" s="6">
        <v>4.49</v>
      </c>
      <c r="L253" s="6">
        <v>3.48</v>
      </c>
      <c r="M253" s="6">
        <v>3.99</v>
      </c>
      <c r="N253" s="6">
        <v>-12.46</v>
      </c>
      <c r="O253" s="6">
        <v>15.04</v>
      </c>
      <c r="P253" s="6">
        <v>187.3</v>
      </c>
      <c r="Q253" s="6">
        <v>8.8800000000000008</v>
      </c>
      <c r="R253" s="6">
        <v>11.67</v>
      </c>
      <c r="S253" s="6">
        <v>5.49</v>
      </c>
      <c r="T253" s="5">
        <v>10</v>
      </c>
      <c r="U253" s="6">
        <v>9.73</v>
      </c>
      <c r="V253" s="6">
        <v>10.85</v>
      </c>
      <c r="W253" s="6">
        <v>14.33</v>
      </c>
      <c r="X253" s="6">
        <v>22.29</v>
      </c>
      <c r="Y253" s="6">
        <v>17.190000000000001</v>
      </c>
      <c r="Z253" s="6">
        <v>10.87</v>
      </c>
    </row>
    <row r="254" spans="3:26" ht="15.5" x14ac:dyDescent="0.35">
      <c r="C254" t="s">
        <v>74</v>
      </c>
      <c r="I254" s="6">
        <v>0.66</v>
      </c>
      <c r="J254" s="6">
        <v>0.53</v>
      </c>
      <c r="K254" s="6">
        <v>0.41</v>
      </c>
      <c r="L254" s="6">
        <v>0.53</v>
      </c>
      <c r="M254" s="6">
        <v>0.7</v>
      </c>
      <c r="N254" s="6">
        <v>1.26</v>
      </c>
      <c r="O254" s="6">
        <v>0.73</v>
      </c>
      <c r="P254" s="6">
        <v>2.1800000000000002</v>
      </c>
      <c r="Q254" s="6">
        <v>1.45</v>
      </c>
      <c r="R254" s="6">
        <v>1.22</v>
      </c>
      <c r="S254" s="6">
        <v>0.28000000000000003</v>
      </c>
      <c r="T254" s="6">
        <v>0.59</v>
      </c>
      <c r="U254" s="6">
        <v>0.87</v>
      </c>
      <c r="V254" s="6">
        <v>1.19</v>
      </c>
      <c r="W254" s="6">
        <v>3.03</v>
      </c>
      <c r="X254" s="6">
        <v>3.82</v>
      </c>
      <c r="Y254" s="6">
        <v>1.35</v>
      </c>
      <c r="Z254" s="6">
        <v>1.3</v>
      </c>
    </row>
    <row r="255" spans="3:26" ht="15.5" x14ac:dyDescent="0.35">
      <c r="C255" t="s">
        <v>236</v>
      </c>
      <c r="I255" s="5">
        <v>136570000000</v>
      </c>
      <c r="J255" s="5">
        <v>991730000000</v>
      </c>
      <c r="K255" s="5">
        <v>629900000000</v>
      </c>
      <c r="L255" s="5">
        <v>903200000000</v>
      </c>
      <c r="M255" s="5">
        <v>522010000000</v>
      </c>
      <c r="N255" s="5">
        <v>-99030000000</v>
      </c>
      <c r="O255" s="5">
        <v>145330000000</v>
      </c>
      <c r="P255" s="5">
        <v>40220000000</v>
      </c>
    </row>
    <row r="256" spans="3:26" ht="15.5" x14ac:dyDescent="0.35">
      <c r="C256" t="s">
        <v>237</v>
      </c>
      <c r="I256" s="6">
        <v>1.3100000000000001E-2</v>
      </c>
      <c r="J256" s="6">
        <v>0.18809999999999999</v>
      </c>
      <c r="K256" s="6">
        <v>0.13239999999999999</v>
      </c>
      <c r="L256" s="6">
        <v>0.21679999999999999</v>
      </c>
      <c r="M256" s="6">
        <v>0.17519999999999999</v>
      </c>
      <c r="N256" s="6">
        <v>-6.9599999999999995E-2</v>
      </c>
      <c r="O256" s="6">
        <v>4.4699999999999997E-2</v>
      </c>
      <c r="P256" s="6">
        <v>5.6000000000000008E-3</v>
      </c>
      <c r="Q256" s="6">
        <v>0.12820000000000001</v>
      </c>
      <c r="R256" s="6">
        <v>9.69E-2</v>
      </c>
      <c r="S256" s="6">
        <v>5.6299999999999996E-2</v>
      </c>
      <c r="T256" s="6">
        <v>8.1099999999999992E-2</v>
      </c>
      <c r="U256" s="6">
        <v>0.1628</v>
      </c>
      <c r="V256" s="6">
        <v>0.2273</v>
      </c>
      <c r="W256" s="6">
        <v>0.46039999999999998</v>
      </c>
      <c r="X256" s="6">
        <v>0.31489999999999996</v>
      </c>
      <c r="Y256" s="6">
        <v>0.1173</v>
      </c>
      <c r="Z256" s="6">
        <v>0.17980000000000002</v>
      </c>
    </row>
    <row r="257" spans="3:26" ht="15.5" x14ac:dyDescent="0.35">
      <c r="C257" t="s">
        <v>238</v>
      </c>
      <c r="I257" s="6">
        <v>1.5900000000000001E-2</v>
      </c>
      <c r="J257" s="6">
        <v>0.24460000000000001</v>
      </c>
      <c r="K257" s="6">
        <v>0.19159999999999999</v>
      </c>
      <c r="L257" s="6">
        <v>0.30210000000000004</v>
      </c>
      <c r="M257" s="6">
        <v>0.23519999999999999</v>
      </c>
      <c r="N257" s="6">
        <v>-9.0399999999999994E-2</v>
      </c>
      <c r="O257" s="6">
        <v>6.1699999999999998E-2</v>
      </c>
      <c r="P257" s="6">
        <v>7.7000000000000002E-3</v>
      </c>
      <c r="Q257" s="6">
        <v>0.15590000000000001</v>
      </c>
      <c r="R257" s="6">
        <v>0.1166</v>
      </c>
      <c r="S257" s="6">
        <v>7.6100000000000001E-2</v>
      </c>
      <c r="T257" s="6">
        <v>0.11449999999999999</v>
      </c>
      <c r="U257" s="6">
        <v>0.24109999999999998</v>
      </c>
      <c r="V257" s="6">
        <v>0.32869999999999999</v>
      </c>
      <c r="W257" s="6">
        <v>0.68519999999999992</v>
      </c>
      <c r="X257" s="6">
        <v>0.54110000000000003</v>
      </c>
      <c r="Y257" s="6">
        <v>0.2122</v>
      </c>
      <c r="Z257" s="6">
        <v>0.32689999999999997</v>
      </c>
    </row>
    <row r="258" spans="3:26" ht="15.5" x14ac:dyDescent="0.35">
      <c r="C258" t="s">
        <v>239</v>
      </c>
      <c r="I258" s="6">
        <v>2.9600000000000001E-2</v>
      </c>
      <c r="J258" s="6">
        <v>0.36619999999999997</v>
      </c>
      <c r="K258" s="6">
        <v>0.26400000000000001</v>
      </c>
      <c r="L258" s="6">
        <v>0.4708</v>
      </c>
      <c r="M258" s="6">
        <v>0.32950000000000002</v>
      </c>
      <c r="N258" s="6">
        <v>-9.2600000000000002E-2</v>
      </c>
      <c r="O258" s="6">
        <v>8.0600000000000005E-2</v>
      </c>
      <c r="P258" s="6">
        <v>1.0800000000000001E-2</v>
      </c>
      <c r="Q258" s="6">
        <v>0.20879999999999999</v>
      </c>
      <c r="R258" s="6">
        <v>0.1663</v>
      </c>
      <c r="S258" s="6">
        <v>0.1186</v>
      </c>
      <c r="T258" s="6">
        <v>0.16649999999999998</v>
      </c>
      <c r="U258" s="6">
        <v>0.3569</v>
      </c>
      <c r="V258" s="6">
        <v>0.45810000000000001</v>
      </c>
      <c r="W258" s="6">
        <v>1.1851</v>
      </c>
      <c r="X258" s="6">
        <v>0.83010000000000006</v>
      </c>
      <c r="Y258" s="6">
        <v>0.26989999999999997</v>
      </c>
      <c r="Z258" s="6">
        <v>0.49979999999999997</v>
      </c>
    </row>
    <row r="259" spans="3:26" ht="15.5" x14ac:dyDescent="0.35">
      <c r="C259" t="s">
        <v>240</v>
      </c>
      <c r="I259" s="6">
        <v>34.64</v>
      </c>
      <c r="J259" s="6">
        <v>266.62</v>
      </c>
      <c r="K259" s="6">
        <v>86.61</v>
      </c>
      <c r="L259" s="6">
        <v>79.31</v>
      </c>
      <c r="M259" s="6">
        <v>64.88</v>
      </c>
      <c r="N259" s="6">
        <v>-15.94</v>
      </c>
      <c r="O259" s="6">
        <v>16.690000000000001</v>
      </c>
      <c r="P259" s="6">
        <v>5.25</v>
      </c>
      <c r="Q259" s="6">
        <v>116.31</v>
      </c>
      <c r="R259" s="6">
        <v>83.23</v>
      </c>
      <c r="S259" s="6">
        <v>48.06</v>
      </c>
      <c r="T259" s="6">
        <v>93.03</v>
      </c>
      <c r="U259" s="6">
        <v>199.92</v>
      </c>
      <c r="V259" s="6">
        <v>166.86</v>
      </c>
      <c r="W259" s="6">
        <v>324.58999999999997</v>
      </c>
      <c r="X259" s="6">
        <v>175.47</v>
      </c>
      <c r="Y259" s="6">
        <v>28.04</v>
      </c>
      <c r="Z259" s="6">
        <v>19.98</v>
      </c>
    </row>
    <row r="260" spans="3:26" ht="15.5" x14ac:dyDescent="0.35">
      <c r="C260" t="s">
        <v>68</v>
      </c>
      <c r="I260" s="6">
        <v>0.66</v>
      </c>
      <c r="J260" s="6">
        <v>1.05</v>
      </c>
      <c r="K260" s="6">
        <v>0.86</v>
      </c>
      <c r="L260" s="6">
        <v>1.05</v>
      </c>
      <c r="M260" s="6">
        <v>0.94</v>
      </c>
      <c r="N260" s="6">
        <v>1.1299999999999999</v>
      </c>
      <c r="O260" s="6">
        <v>0.93</v>
      </c>
      <c r="P260" s="6">
        <v>1.44</v>
      </c>
      <c r="Q260" s="6">
        <v>1.38</v>
      </c>
      <c r="R260" s="6">
        <v>1.36</v>
      </c>
      <c r="S260" s="6">
        <v>0.42</v>
      </c>
      <c r="T260" s="6">
        <v>1.1499999999999999</v>
      </c>
      <c r="U260" s="6">
        <v>2.35</v>
      </c>
      <c r="V260" s="6">
        <v>3.57</v>
      </c>
      <c r="W260" s="6">
        <v>9.82</v>
      </c>
      <c r="X260" s="6">
        <v>12.06</v>
      </c>
      <c r="Y260" s="6">
        <v>3.65</v>
      </c>
      <c r="Z260" s="6">
        <v>3.55</v>
      </c>
    </row>
    <row r="261" spans="3:26" ht="15.5" x14ac:dyDescent="0.35">
      <c r="C261" t="s">
        <v>65</v>
      </c>
      <c r="I261" s="6">
        <v>503.25</v>
      </c>
      <c r="J261" s="6">
        <v>519.39</v>
      </c>
      <c r="K261" s="6">
        <v>427.93</v>
      </c>
      <c r="L261" s="6">
        <v>380.78</v>
      </c>
      <c r="M261" s="6">
        <v>281.2</v>
      </c>
      <c r="N261" s="6">
        <v>236.13</v>
      </c>
      <c r="O261" s="6">
        <v>254.37</v>
      </c>
      <c r="P261" s="6">
        <v>245.27</v>
      </c>
      <c r="Q261" s="6">
        <v>234.14</v>
      </c>
      <c r="R261" s="6">
        <v>1101.79</v>
      </c>
      <c r="S261" s="6">
        <v>1006.21</v>
      </c>
      <c r="T261" s="6">
        <v>877.56</v>
      </c>
      <c r="U261" s="6">
        <v>873.63</v>
      </c>
      <c r="V261" s="6">
        <v>693.96</v>
      </c>
      <c r="W261" s="6">
        <v>657.05</v>
      </c>
      <c r="X261" s="6">
        <v>306.83999999999997</v>
      </c>
      <c r="Y261" s="6">
        <v>603.27</v>
      </c>
      <c r="Z261" s="6">
        <v>495.26</v>
      </c>
    </row>
    <row r="262" spans="3:26" ht="15.5" x14ac:dyDescent="0.35">
      <c r="C262" t="s">
        <v>241</v>
      </c>
      <c r="I262" s="6">
        <v>0.67</v>
      </c>
      <c r="J262" s="6">
        <v>1.06</v>
      </c>
      <c r="K262" s="6">
        <v>0.87</v>
      </c>
      <c r="L262" s="6">
        <v>1.06</v>
      </c>
      <c r="M262" s="6">
        <v>0.95</v>
      </c>
      <c r="N262" s="6">
        <v>1.1499999999999999</v>
      </c>
      <c r="O262" s="6">
        <v>0.94</v>
      </c>
      <c r="P262" s="6">
        <v>1.47</v>
      </c>
      <c r="Q262" s="6">
        <v>1.41</v>
      </c>
      <c r="R262" s="6">
        <v>1.39</v>
      </c>
      <c r="S262" s="6">
        <v>0.44</v>
      </c>
      <c r="T262" s="6">
        <v>1.1499999999999999</v>
      </c>
      <c r="U262" s="6">
        <v>2.35</v>
      </c>
      <c r="V262" s="6">
        <v>3.57</v>
      </c>
      <c r="W262" s="6">
        <v>9.82</v>
      </c>
      <c r="X262" s="6">
        <v>12.06</v>
      </c>
      <c r="Y262" s="6">
        <v>3.65</v>
      </c>
      <c r="Z262" s="6">
        <v>3.55</v>
      </c>
    </row>
    <row r="263" spans="3:26" ht="15.5" x14ac:dyDescent="0.35">
      <c r="C263" t="s">
        <v>242</v>
      </c>
      <c r="I263" s="6">
        <v>499.4</v>
      </c>
      <c r="J263" s="6">
        <v>515.51</v>
      </c>
      <c r="K263" s="6">
        <v>424.05</v>
      </c>
      <c r="L263" s="6">
        <v>376.94</v>
      </c>
      <c r="M263" s="6">
        <v>277.33</v>
      </c>
      <c r="N263" s="6">
        <v>232.26</v>
      </c>
      <c r="O263" s="6">
        <v>250.49</v>
      </c>
      <c r="P263" s="6">
        <v>241.38</v>
      </c>
      <c r="Q263" s="6">
        <v>230.25</v>
      </c>
      <c r="R263" s="6">
        <v>1082.43</v>
      </c>
      <c r="S263" s="6">
        <v>957.78</v>
      </c>
      <c r="T263" s="6">
        <v>877.17</v>
      </c>
      <c r="U263" s="6">
        <v>873.04</v>
      </c>
      <c r="V263" s="6">
        <v>693.18</v>
      </c>
      <c r="W263" s="6">
        <v>657.05</v>
      </c>
      <c r="X263" s="6">
        <v>306.83999999999997</v>
      </c>
      <c r="Y263" s="6">
        <v>603.27</v>
      </c>
      <c r="Z263" s="6">
        <v>495.26</v>
      </c>
    </row>
    <row r="264" spans="3:26" ht="15.5" x14ac:dyDescent="0.35">
      <c r="C264" t="s">
        <v>243</v>
      </c>
      <c r="I264" s="5">
        <v>14000000000</v>
      </c>
      <c r="J264" s="5">
        <v>27000000000</v>
      </c>
      <c r="K264" s="5">
        <v>42000000000</v>
      </c>
      <c r="L264" s="5">
        <v>20000000000</v>
      </c>
      <c r="M264" s="5">
        <v>22000000000</v>
      </c>
      <c r="N264" s="5">
        <v>49000000000</v>
      </c>
      <c r="O264" s="5">
        <v>51000000000</v>
      </c>
      <c r="P264" s="5">
        <v>18000000000</v>
      </c>
      <c r="Q264" s="5">
        <v>2000000000</v>
      </c>
      <c r="R264" s="5">
        <v>2000000000</v>
      </c>
      <c r="S264" s="5">
        <v>5000000000</v>
      </c>
      <c r="T264" s="5">
        <v>7000000000</v>
      </c>
      <c r="U264" s="5">
        <v>4000000000</v>
      </c>
      <c r="V264" s="5">
        <v>5000000000</v>
      </c>
      <c r="W264" s="5">
        <v>8000000000</v>
      </c>
      <c r="X264" s="5">
        <v>6000000000</v>
      </c>
      <c r="Y264" s="5">
        <v>12000000000</v>
      </c>
      <c r="Z264" s="5">
        <v>10000000000</v>
      </c>
    </row>
    <row r="265" spans="3:26" ht="15.5" x14ac:dyDescent="0.35">
      <c r="C265" t="s">
        <v>244</v>
      </c>
      <c r="I265" s="5">
        <v>40000000000</v>
      </c>
      <c r="J265" s="5">
        <v>16000000000</v>
      </c>
      <c r="K265" s="5">
        <v>40000000000</v>
      </c>
      <c r="L265" s="5">
        <v>30000000000</v>
      </c>
      <c r="M265" s="5">
        <v>47000000000</v>
      </c>
      <c r="N265" s="5">
        <v>58000000000</v>
      </c>
      <c r="O265" s="5">
        <v>77000000000</v>
      </c>
      <c r="P265" s="5">
        <v>129000000000</v>
      </c>
      <c r="Q265" s="5">
        <v>33000000000</v>
      </c>
      <c r="R265" s="5">
        <v>22000000000</v>
      </c>
      <c r="S265" s="5">
        <v>21000000000</v>
      </c>
      <c r="T265" s="5">
        <v>6000000000</v>
      </c>
      <c r="U265" s="5">
        <v>6000000000</v>
      </c>
      <c r="V265" s="5">
        <v>0</v>
      </c>
      <c r="W265" s="5">
        <v>5000000000</v>
      </c>
      <c r="X265" s="5">
        <v>7000000000</v>
      </c>
      <c r="Y265" s="5">
        <v>2000000000</v>
      </c>
      <c r="Z265" s="5">
        <v>14000000000</v>
      </c>
    </row>
    <row r="266" spans="3:26" ht="15.5" x14ac:dyDescent="0.35">
      <c r="C266" t="s">
        <v>25</v>
      </c>
      <c r="I266" s="5">
        <v>54000000000</v>
      </c>
      <c r="J266" s="5">
        <v>43000000000</v>
      </c>
      <c r="K266" s="5">
        <v>82000000000</v>
      </c>
      <c r="L266" s="5">
        <v>51000000000</v>
      </c>
      <c r="M266" s="5">
        <v>69000000000</v>
      </c>
      <c r="N266" s="5">
        <v>107000000000</v>
      </c>
      <c r="O266" s="5">
        <v>128000000000</v>
      </c>
      <c r="P266" s="5">
        <v>147000000000</v>
      </c>
      <c r="Q266" s="5">
        <v>35000000000</v>
      </c>
      <c r="R266" s="5">
        <v>24000000000</v>
      </c>
      <c r="S266" s="5">
        <v>26000000000</v>
      </c>
      <c r="T266" s="5">
        <v>12000000000</v>
      </c>
      <c r="U266" s="5">
        <v>11000000000</v>
      </c>
      <c r="V266" s="5">
        <v>6000000000</v>
      </c>
      <c r="W266" s="5">
        <v>13000000000</v>
      </c>
      <c r="X266" s="5">
        <v>13000000000</v>
      </c>
      <c r="Y266" s="5">
        <v>14000000000</v>
      </c>
      <c r="Z266" s="5">
        <v>24000000000</v>
      </c>
    </row>
    <row r="267" spans="3:26" ht="15.5" x14ac:dyDescent="0.35">
      <c r="C267" t="s">
        <v>22</v>
      </c>
      <c r="I267" s="5">
        <v>-654000000000</v>
      </c>
      <c r="J267" s="5">
        <v>-1059000000000</v>
      </c>
      <c r="K267" s="5">
        <v>-614000000000</v>
      </c>
      <c r="L267" s="5">
        <v>-628000000000</v>
      </c>
      <c r="M267" s="5">
        <v>-329000000000</v>
      </c>
      <c r="N267" s="5">
        <v>33000000000</v>
      </c>
      <c r="O267" s="5">
        <v>8000000000</v>
      </c>
      <c r="P267" s="5">
        <v>96000000000</v>
      </c>
      <c r="Q267" s="5">
        <v>-209000000000</v>
      </c>
      <c r="R267" s="5">
        <v>-154000000000</v>
      </c>
      <c r="S267" s="5">
        <v>-67000000000</v>
      </c>
      <c r="T267" s="5">
        <v>-20000000000</v>
      </c>
      <c r="U267" s="5">
        <v>-94000000000</v>
      </c>
      <c r="V267" s="5">
        <v>-68000000000</v>
      </c>
      <c r="W267" s="5">
        <v>-420000000000</v>
      </c>
      <c r="X267" s="5">
        <v>-77000000000</v>
      </c>
      <c r="Y267" s="5">
        <v>6000000000</v>
      </c>
      <c r="Z267" s="5">
        <v>20000000000</v>
      </c>
    </row>
    <row r="268" spans="3:26" ht="15.5" x14ac:dyDescent="0.35">
      <c r="C268" t="s">
        <v>245</v>
      </c>
      <c r="I268" s="5">
        <v>1113000000000</v>
      </c>
      <c r="J268" s="5">
        <v>1363000000000</v>
      </c>
      <c r="K268" s="5">
        <v>1043000000000</v>
      </c>
      <c r="L268" s="5">
        <v>891000000000</v>
      </c>
      <c r="M268" s="5">
        <v>421000000000</v>
      </c>
      <c r="N268" s="5">
        <v>314000000000</v>
      </c>
      <c r="O268" s="5">
        <v>294000000000</v>
      </c>
      <c r="P268" s="5">
        <v>137000000000</v>
      </c>
      <c r="Q268" s="5">
        <v>391000000000</v>
      </c>
      <c r="R268" s="5">
        <v>400000000000</v>
      </c>
      <c r="S268" s="5">
        <v>293000000000</v>
      </c>
      <c r="T268" s="5">
        <v>201000000000</v>
      </c>
      <c r="U268" s="5">
        <v>251000000000</v>
      </c>
      <c r="V268" s="5">
        <v>228000000000</v>
      </c>
      <c r="W268" s="5">
        <v>483000000000</v>
      </c>
      <c r="X268" s="5">
        <v>258000000000</v>
      </c>
      <c r="Y268" s="5">
        <v>102000000000</v>
      </c>
      <c r="Z268" s="5">
        <v>93000000000</v>
      </c>
    </row>
    <row r="269" spans="3:26" ht="15.5" x14ac:dyDescent="0.35">
      <c r="C269" t="s">
        <v>246</v>
      </c>
      <c r="I269" s="5">
        <v>-136000000000</v>
      </c>
      <c r="J269" s="5">
        <v>871000000000</v>
      </c>
      <c r="K269" s="5">
        <v>266000000000</v>
      </c>
      <c r="L269" s="5">
        <v>510000000000</v>
      </c>
      <c r="M269" s="5">
        <v>526000000000</v>
      </c>
      <c r="N269" s="5">
        <v>60000000000</v>
      </c>
      <c r="O269" s="5">
        <v>197000000000</v>
      </c>
      <c r="P269" s="5">
        <v>74000000000</v>
      </c>
      <c r="Q269" s="5">
        <v>283000000000</v>
      </c>
      <c r="R269" s="5">
        <v>183000000000</v>
      </c>
      <c r="S269" s="5">
        <v>121000000000</v>
      </c>
      <c r="T269" s="5">
        <v>86000000000</v>
      </c>
      <c r="U269" s="5">
        <v>282000000000</v>
      </c>
      <c r="V269" s="5">
        <v>132000000000</v>
      </c>
      <c r="W269" s="5">
        <v>496000000000</v>
      </c>
      <c r="X269" s="5">
        <v>175000000000</v>
      </c>
      <c r="Y269" s="5">
        <v>26000000000</v>
      </c>
      <c r="Z269" s="5">
        <v>54000000000</v>
      </c>
    </row>
    <row r="270" spans="3:26" ht="15.5" x14ac:dyDescent="0.35">
      <c r="C270" t="s">
        <v>247</v>
      </c>
      <c r="I270" s="5">
        <v>-107000000000</v>
      </c>
      <c r="J270" s="5">
        <v>-98000000000</v>
      </c>
      <c r="K270" s="5">
        <v>-99000000000</v>
      </c>
      <c r="L270" s="5">
        <v>-52000000000</v>
      </c>
      <c r="M270" s="5">
        <v>-35000000000</v>
      </c>
      <c r="N270" s="5">
        <v>-14000000000</v>
      </c>
      <c r="O270" s="5">
        <v>-74000000000</v>
      </c>
      <c r="P270" s="5">
        <v>-118000000000</v>
      </c>
      <c r="Q270" s="5">
        <v>-89000000000</v>
      </c>
      <c r="R270" s="5">
        <v>-19000000000</v>
      </c>
      <c r="S270" s="5">
        <v>-30000000000</v>
      </c>
      <c r="T270" s="5">
        <v>-62000000000</v>
      </c>
      <c r="U270" s="5">
        <v>-94000000000</v>
      </c>
      <c r="V270" s="5">
        <v>-297000000000</v>
      </c>
      <c r="W270" s="5">
        <v>-33000000000</v>
      </c>
      <c r="X270" s="5">
        <v>-28000000000</v>
      </c>
      <c r="Y270" s="5">
        <v>-9000000000</v>
      </c>
      <c r="Z270" s="5">
        <v>-9000000000</v>
      </c>
    </row>
    <row r="271" spans="3:26" ht="15.5" x14ac:dyDescent="0.35">
      <c r="C271" t="s">
        <v>14</v>
      </c>
      <c r="I271" s="5">
        <v>-243000000000</v>
      </c>
      <c r="J271" s="5">
        <v>773000000000</v>
      </c>
      <c r="K271" s="5">
        <v>167000000000</v>
      </c>
      <c r="L271" s="5">
        <v>459000000000</v>
      </c>
      <c r="M271" s="5">
        <v>491000000000</v>
      </c>
      <c r="N271" s="5">
        <v>45000000000</v>
      </c>
      <c r="O271" s="5">
        <v>123000000000</v>
      </c>
      <c r="P271" s="5">
        <v>-44000000000</v>
      </c>
      <c r="Q271" s="5">
        <v>194000000000</v>
      </c>
      <c r="R271" s="5">
        <v>165000000000</v>
      </c>
      <c r="S271" s="5">
        <v>90000000000</v>
      </c>
      <c r="T271" s="5">
        <v>24000000000</v>
      </c>
      <c r="U271" s="5">
        <v>188000000000</v>
      </c>
      <c r="V271" s="5">
        <v>-165000000000</v>
      </c>
      <c r="W271" s="5">
        <v>463000000000</v>
      </c>
      <c r="X271" s="5">
        <v>147000000000</v>
      </c>
      <c r="Y271" s="5">
        <v>17000000000</v>
      </c>
      <c r="Z271" s="5">
        <v>46000000000</v>
      </c>
    </row>
    <row r="272" spans="3:26" ht="15.5" x14ac:dyDescent="0.35">
      <c r="C272" t="s">
        <v>16</v>
      </c>
      <c r="I272" s="6">
        <v>-48.53</v>
      </c>
      <c r="J272" s="6">
        <v>154.5</v>
      </c>
      <c r="K272" s="6">
        <v>33.39</v>
      </c>
      <c r="L272" s="6">
        <v>91.76</v>
      </c>
      <c r="M272" s="6">
        <v>98.11</v>
      </c>
      <c r="N272" s="6">
        <v>9.1</v>
      </c>
      <c r="O272" s="6">
        <v>24.68</v>
      </c>
      <c r="P272" s="6">
        <v>-8.81</v>
      </c>
      <c r="Q272" s="6">
        <v>38.76</v>
      </c>
      <c r="R272" s="6">
        <v>164.51</v>
      </c>
      <c r="S272" s="6">
        <v>90.16</v>
      </c>
      <c r="T272" s="6">
        <v>23.78</v>
      </c>
      <c r="U272" s="6">
        <v>187.61</v>
      </c>
      <c r="V272" s="6">
        <v>-164.79</v>
      </c>
      <c r="W272" s="6">
        <v>463.29</v>
      </c>
      <c r="X272" s="6">
        <v>146.94</v>
      </c>
      <c r="Y272" s="6">
        <v>69.77</v>
      </c>
      <c r="Z272" s="6">
        <v>182.04</v>
      </c>
    </row>
    <row r="274" spans="2:17" ht="15.5" x14ac:dyDescent="0.35">
      <c r="B274" t="s">
        <v>248</v>
      </c>
      <c r="C274" t="s">
        <v>249</v>
      </c>
      <c r="D274" s="5">
        <v>18000000000</v>
      </c>
      <c r="E274" s="5">
        <v>23000000000</v>
      </c>
      <c r="F274" s="5">
        <v>-47000000</v>
      </c>
      <c r="G274" s="5">
        <v>4000000000</v>
      </c>
      <c r="H274" s="5">
        <v>74000000000</v>
      </c>
      <c r="I274" s="5">
        <v>40000000000</v>
      </c>
      <c r="J274" s="5">
        <v>635000000000</v>
      </c>
      <c r="K274" s="5">
        <v>410000000000</v>
      </c>
      <c r="L274" s="5">
        <v>575000000000</v>
      </c>
      <c r="M274" s="5">
        <v>331000000000</v>
      </c>
      <c r="N274" s="5">
        <v>-107000000000</v>
      </c>
      <c r="O274" s="5">
        <v>78000000000</v>
      </c>
      <c r="P274" s="5">
        <v>9000000000</v>
      </c>
      <c r="Q274" s="5">
        <v>183000000000</v>
      </c>
    </row>
    <row r="275" spans="2:17" ht="15.5" x14ac:dyDescent="0.35">
      <c r="C275" t="s">
        <v>250</v>
      </c>
      <c r="H275" s="5">
        <v>45000000000</v>
      </c>
      <c r="I275" s="5">
        <v>40000000000</v>
      </c>
      <c r="J275" s="5">
        <v>635000000000</v>
      </c>
      <c r="K275" s="5">
        <v>410000000000</v>
      </c>
      <c r="L275" s="5">
        <v>575000000000</v>
      </c>
      <c r="M275" s="5">
        <v>331000000000</v>
      </c>
      <c r="N275" s="5">
        <v>-107000000000</v>
      </c>
      <c r="O275" s="5">
        <v>78000000000</v>
      </c>
      <c r="P275" s="5">
        <v>9000000000</v>
      </c>
      <c r="Q275" s="5">
        <v>183000000000</v>
      </c>
    </row>
    <row r="276" spans="2:17" ht="15.5" x14ac:dyDescent="0.35">
      <c r="C276" t="s">
        <v>441</v>
      </c>
      <c r="H276" s="5">
        <v>29</v>
      </c>
      <c r="I276" s="5">
        <v>29</v>
      </c>
      <c r="J276" s="6">
        <v>46.92</v>
      </c>
      <c r="K276" s="6">
        <v>49.74</v>
      </c>
      <c r="L276" s="5">
        <v>24</v>
      </c>
      <c r="M276" s="6">
        <v>38.409999999999997</v>
      </c>
      <c r="N276" s="6">
        <v>5.28</v>
      </c>
      <c r="O276" s="6">
        <v>3.65</v>
      </c>
      <c r="Q276" s="6">
        <v>1.92</v>
      </c>
    </row>
    <row r="277" spans="2:17" ht="15.5" x14ac:dyDescent="0.35">
      <c r="C277" t="s">
        <v>76</v>
      </c>
      <c r="H277" s="6">
        <v>1.9709999999999999</v>
      </c>
      <c r="I277" s="6">
        <v>3.6339999999999999</v>
      </c>
      <c r="J277" s="6">
        <v>0.36930000000000002</v>
      </c>
      <c r="K277" s="6">
        <v>0.60650000000000004</v>
      </c>
      <c r="L277" s="6">
        <v>0.20860000000000001</v>
      </c>
      <c r="M277" s="6">
        <v>0.58079999999999998</v>
      </c>
      <c r="N277" s="6">
        <v>-0.24739999999999998</v>
      </c>
      <c r="O277" s="6">
        <v>0.23260000000000003</v>
      </c>
      <c r="Q277" s="6">
        <v>5.2600000000000001E-2</v>
      </c>
    </row>
    <row r="278" spans="2:17" ht="15.5" x14ac:dyDescent="0.35">
      <c r="C278" t="s">
        <v>442</v>
      </c>
      <c r="H278" s="6">
        <v>0.10279999999999999</v>
      </c>
      <c r="I278" s="6">
        <v>8.2400000000000001E-2</v>
      </c>
      <c r="J278" s="6">
        <v>0.1333</v>
      </c>
      <c r="K278" s="6">
        <v>8.929999999999999E-2</v>
      </c>
      <c r="L278" s="6">
        <v>5.2499999999999998E-2</v>
      </c>
      <c r="M278" s="6">
        <v>0.08</v>
      </c>
      <c r="N278" s="6">
        <v>1.9E-2</v>
      </c>
      <c r="O278" s="6">
        <v>1.8799999999999997E-2</v>
      </c>
      <c r="Q278" s="6">
        <v>6.3E-3</v>
      </c>
    </row>
    <row r="279" spans="2:17" ht="15.5" x14ac:dyDescent="0.35">
      <c r="C279" t="s">
        <v>56</v>
      </c>
      <c r="D279" s="6">
        <v>3.68</v>
      </c>
      <c r="E279" s="6">
        <v>4.6500000000000004</v>
      </c>
      <c r="F279" s="6">
        <v>-0.01</v>
      </c>
      <c r="G279" s="6">
        <v>0.77</v>
      </c>
      <c r="H279" s="6">
        <v>14.71</v>
      </c>
      <c r="I279" s="6">
        <v>7.98</v>
      </c>
      <c r="J279" s="6">
        <v>127.04</v>
      </c>
      <c r="K279" s="6">
        <v>82.01</v>
      </c>
      <c r="L279" s="6">
        <v>115.05</v>
      </c>
      <c r="M279" s="6">
        <v>66.13</v>
      </c>
      <c r="N279" s="6">
        <v>-21.35</v>
      </c>
      <c r="O279" s="6">
        <v>15.69</v>
      </c>
      <c r="P279" s="6">
        <v>1.89</v>
      </c>
      <c r="Q279" s="6">
        <v>36.5</v>
      </c>
    </row>
    <row r="280" spans="2:17" ht="15.5" x14ac:dyDescent="0.35">
      <c r="C280" t="s">
        <v>251</v>
      </c>
      <c r="H280" s="6">
        <v>9.02</v>
      </c>
      <c r="I280" s="6">
        <v>7.98</v>
      </c>
      <c r="J280" s="6">
        <v>127.04</v>
      </c>
      <c r="K280" s="6">
        <v>82.01</v>
      </c>
      <c r="L280" s="6">
        <v>115.05</v>
      </c>
      <c r="M280" s="6">
        <v>66.13</v>
      </c>
      <c r="N280" s="6">
        <v>-21.35</v>
      </c>
      <c r="O280" s="6">
        <v>15.69</v>
      </c>
      <c r="P280" s="6">
        <v>1.89</v>
      </c>
      <c r="Q280" s="6">
        <v>36.5</v>
      </c>
    </row>
    <row r="281" spans="2:17" ht="15.5" x14ac:dyDescent="0.35">
      <c r="C281" t="s">
        <v>78</v>
      </c>
      <c r="H281" s="5">
        <v>29</v>
      </c>
      <c r="I281" s="5">
        <v>29</v>
      </c>
      <c r="J281" s="6">
        <v>46.92</v>
      </c>
      <c r="K281" s="6">
        <v>49.74</v>
      </c>
      <c r="L281" s="5">
        <v>24</v>
      </c>
      <c r="M281" s="6">
        <v>38.409999999999997</v>
      </c>
      <c r="N281" s="6">
        <v>5.28</v>
      </c>
      <c r="O281" s="6">
        <v>3.65</v>
      </c>
      <c r="Q281" s="6">
        <v>1.92</v>
      </c>
    </row>
    <row r="282" spans="2:17" ht="15.5" x14ac:dyDescent="0.35">
      <c r="C282" t="s">
        <v>443</v>
      </c>
      <c r="H282" s="6">
        <v>1.9709999999999999</v>
      </c>
      <c r="I282" s="6">
        <v>3.6339999999999999</v>
      </c>
      <c r="J282" s="6">
        <v>0.36930000000000002</v>
      </c>
      <c r="K282" s="6">
        <v>0.60650000000000004</v>
      </c>
      <c r="L282" s="6">
        <v>0.20860000000000001</v>
      </c>
      <c r="M282" s="6">
        <v>0.58079999999999998</v>
      </c>
      <c r="N282" s="6">
        <v>-0.24739999999999998</v>
      </c>
      <c r="O282" s="6">
        <v>0.23260000000000003</v>
      </c>
      <c r="Q282" s="6">
        <v>5.2600000000000001E-2</v>
      </c>
    </row>
    <row r="283" spans="2:17" ht="15.5" x14ac:dyDescent="0.35">
      <c r="C283" t="s">
        <v>444</v>
      </c>
      <c r="H283" s="6">
        <v>0.10279999999999999</v>
      </c>
      <c r="I283" s="6">
        <v>8.2400000000000001E-2</v>
      </c>
      <c r="J283" s="6">
        <v>0.1333</v>
      </c>
      <c r="K283" s="6">
        <v>8.929999999999999E-2</v>
      </c>
      <c r="L283" s="6">
        <v>5.2499999999999998E-2</v>
      </c>
      <c r="M283" s="6">
        <v>0.08</v>
      </c>
      <c r="N283" s="6">
        <v>1.9E-2</v>
      </c>
      <c r="O283" s="6">
        <v>1.8799999999999997E-2</v>
      </c>
      <c r="Q283" s="6">
        <v>6.3E-3</v>
      </c>
    </row>
    <row r="284" spans="2:17" ht="15.5" x14ac:dyDescent="0.35">
      <c r="C284" t="s">
        <v>252</v>
      </c>
      <c r="D284" s="5">
        <v>532000000000</v>
      </c>
      <c r="E284" s="5">
        <v>725000000000</v>
      </c>
      <c r="F284" s="5">
        <v>629000000000</v>
      </c>
      <c r="G284" s="5">
        <v>569000000000</v>
      </c>
      <c r="H284" s="5">
        <v>2128000000000</v>
      </c>
      <c r="I284" s="5">
        <v>2523000000000</v>
      </c>
      <c r="J284" s="5">
        <v>5180000000000</v>
      </c>
      <c r="K284" s="5">
        <v>4495000000000</v>
      </c>
      <c r="L284" s="5">
        <v>3797000000000</v>
      </c>
      <c r="M284" s="5">
        <v>1891000000000</v>
      </c>
      <c r="N284" s="5">
        <v>1053000000000</v>
      </c>
      <c r="O284" s="5">
        <v>1625000000000</v>
      </c>
      <c r="P284" s="5">
        <v>811000000000</v>
      </c>
      <c r="Q284" s="5">
        <v>1121000000000</v>
      </c>
    </row>
    <row r="285" spans="2:17" ht="15.5" x14ac:dyDescent="0.35">
      <c r="C285" t="s">
        <v>253</v>
      </c>
      <c r="H285" s="5">
        <v>2455000000000</v>
      </c>
      <c r="I285" s="5">
        <v>2523000000000</v>
      </c>
      <c r="J285" s="5">
        <v>5180000000000</v>
      </c>
      <c r="K285" s="5">
        <v>4495000000000</v>
      </c>
      <c r="L285" s="5">
        <v>3797000000000</v>
      </c>
      <c r="M285" s="5">
        <v>1891000000000</v>
      </c>
      <c r="N285" s="5">
        <v>1053000000000</v>
      </c>
      <c r="O285" s="5">
        <v>1625000000000</v>
      </c>
      <c r="P285" s="5">
        <v>811000000000</v>
      </c>
      <c r="Q285" s="5">
        <v>1121000000000</v>
      </c>
    </row>
    <row r="286" spans="2:17" ht="15.5" x14ac:dyDescent="0.35">
      <c r="C286" t="s">
        <v>445</v>
      </c>
      <c r="H286" s="5">
        <v>29</v>
      </c>
      <c r="I286" s="5">
        <v>29</v>
      </c>
      <c r="J286" s="6">
        <v>46.92</v>
      </c>
      <c r="K286" s="6">
        <v>49.74</v>
      </c>
      <c r="L286" s="5">
        <v>24</v>
      </c>
      <c r="M286" s="6">
        <v>38.409999999999997</v>
      </c>
      <c r="N286" s="6">
        <v>5.28</v>
      </c>
      <c r="O286" s="6">
        <v>3.65</v>
      </c>
      <c r="Q286" s="6">
        <v>1.92</v>
      </c>
    </row>
    <row r="287" spans="2:17" ht="15.5" x14ac:dyDescent="0.35">
      <c r="C287" t="s">
        <v>446</v>
      </c>
      <c r="H287" s="6">
        <v>1.9709999999999999</v>
      </c>
      <c r="I287" s="6">
        <v>3.6339999999999999</v>
      </c>
      <c r="J287" s="6">
        <v>0.36930000000000002</v>
      </c>
      <c r="K287" s="6">
        <v>0.60650000000000004</v>
      </c>
      <c r="L287" s="6">
        <v>0.20860000000000001</v>
      </c>
      <c r="M287" s="6">
        <v>0.58079999999999998</v>
      </c>
      <c r="N287" s="6">
        <v>-0.24739999999999998</v>
      </c>
      <c r="O287" s="6">
        <v>0.23260000000000003</v>
      </c>
      <c r="Q287" s="6">
        <v>5.2600000000000001E-2</v>
      </c>
    </row>
    <row r="288" spans="2:17" ht="15.5" x14ac:dyDescent="0.35">
      <c r="C288" t="s">
        <v>447</v>
      </c>
      <c r="H288" s="6">
        <v>0.10279999999999999</v>
      </c>
      <c r="I288" s="6">
        <v>8.2400000000000001E-2</v>
      </c>
      <c r="J288" s="6">
        <v>0.1333</v>
      </c>
      <c r="K288" s="6">
        <v>8.929999999999999E-2</v>
      </c>
      <c r="L288" s="6">
        <v>5.2499999999999998E-2</v>
      </c>
      <c r="M288" s="6">
        <v>0.08</v>
      </c>
      <c r="N288" s="6">
        <v>1.9E-2</v>
      </c>
      <c r="O288" s="6">
        <v>1.8799999999999997E-2</v>
      </c>
      <c r="Q288" s="6">
        <v>6.3E-3</v>
      </c>
    </row>
    <row r="289" spans="3:9" ht="15.5" x14ac:dyDescent="0.35">
      <c r="C289" t="s">
        <v>254</v>
      </c>
      <c r="I289" s="6">
        <v>19.170000000000002</v>
      </c>
    </row>
    <row r="290" spans="3:9" ht="15.5" x14ac:dyDescent="0.35">
      <c r="C290" t="s">
        <v>255</v>
      </c>
      <c r="I290" s="6">
        <v>31.26</v>
      </c>
    </row>
    <row r="291" spans="3:9" ht="15.5" x14ac:dyDescent="0.35">
      <c r="C291" t="s">
        <v>256</v>
      </c>
      <c r="I291" s="6">
        <v>7.49</v>
      </c>
    </row>
    <row r="292" spans="3:9" ht="15.5" x14ac:dyDescent="0.35">
      <c r="C292" t="s">
        <v>257</v>
      </c>
      <c r="I292" s="6">
        <v>3.2000000000000001E-2</v>
      </c>
    </row>
    <row r="293" spans="3:9" ht="15.5" x14ac:dyDescent="0.35">
      <c r="C293" t="s">
        <v>258</v>
      </c>
      <c r="I293" s="6">
        <v>0.56999999999999995</v>
      </c>
    </row>
    <row r="294" spans="3:9" ht="15.5" x14ac:dyDescent="0.35">
      <c r="C294" t="s">
        <v>259</v>
      </c>
      <c r="I294" s="6">
        <v>0.55000000000000004</v>
      </c>
    </row>
    <row r="295" spans="3:9" ht="15.5" x14ac:dyDescent="0.35">
      <c r="C295" t="s">
        <v>260</v>
      </c>
      <c r="I295" s="6">
        <v>-7.19</v>
      </c>
    </row>
    <row r="296" spans="3:9" ht="15.5" x14ac:dyDescent="0.35">
      <c r="C296" t="s">
        <v>261</v>
      </c>
      <c r="I296" s="6">
        <v>-4.47</v>
      </c>
    </row>
    <row r="297" spans="3:9" ht="15.5" x14ac:dyDescent="0.35">
      <c r="C297" t="s">
        <v>262</v>
      </c>
      <c r="I297" s="6">
        <v>13.63</v>
      </c>
    </row>
    <row r="298" spans="3:9" ht="15.5" x14ac:dyDescent="0.35">
      <c r="C298" t="s">
        <v>263</v>
      </c>
      <c r="I298" s="5">
        <v>6</v>
      </c>
    </row>
    <row r="299" spans="3:9" ht="15.5" x14ac:dyDescent="0.35">
      <c r="C299" t="s">
        <v>264</v>
      </c>
      <c r="I299" s="6">
        <v>-0.33</v>
      </c>
    </row>
    <row r="300" spans="3:9" ht="15.5" x14ac:dyDescent="0.35">
      <c r="C300" t="s">
        <v>265</v>
      </c>
      <c r="I300" s="6">
        <v>-0.53</v>
      </c>
    </row>
    <row r="301" spans="3:9" ht="15.5" x14ac:dyDescent="0.35">
      <c r="C301" t="s">
        <v>266</v>
      </c>
      <c r="I301" s="6">
        <v>9.02</v>
      </c>
    </row>
    <row r="302" spans="3:9" ht="15.5" x14ac:dyDescent="0.35">
      <c r="C302" t="s">
        <v>267</v>
      </c>
      <c r="I302" s="6">
        <v>14.71</v>
      </c>
    </row>
    <row r="303" spans="3:9" ht="15.5" x14ac:dyDescent="0.35">
      <c r="C303" t="s">
        <v>268</v>
      </c>
      <c r="I303" s="6">
        <v>491.08</v>
      </c>
    </row>
    <row r="304" spans="3:9" ht="15.5" x14ac:dyDescent="0.35">
      <c r="C304" t="s">
        <v>269</v>
      </c>
      <c r="D304" s="6">
        <v>117.4</v>
      </c>
    </row>
    <row r="305" spans="3:9" ht="15.5" x14ac:dyDescent="0.35">
      <c r="C305" t="s">
        <v>270</v>
      </c>
      <c r="I305" s="6">
        <v>513.12</v>
      </c>
    </row>
    <row r="306" spans="3:9" ht="15.5" x14ac:dyDescent="0.35">
      <c r="C306" t="s">
        <v>271</v>
      </c>
      <c r="I306" s="6">
        <v>-63.12</v>
      </c>
    </row>
    <row r="307" spans="3:9" ht="15.5" x14ac:dyDescent="0.35">
      <c r="C307" t="s">
        <v>272</v>
      </c>
      <c r="D307" s="6">
        <v>4.95</v>
      </c>
    </row>
    <row r="308" spans="3:9" ht="15.5" x14ac:dyDescent="0.35">
      <c r="C308" t="s">
        <v>273</v>
      </c>
      <c r="D308" s="6">
        <v>4.07</v>
      </c>
    </row>
    <row r="309" spans="3:9" ht="15.5" x14ac:dyDescent="0.35">
      <c r="C309" t="s">
        <v>274</v>
      </c>
      <c r="D309" s="6">
        <v>0.02</v>
      </c>
    </row>
    <row r="310" spans="3:9" ht="15.5" x14ac:dyDescent="0.35">
      <c r="C310" t="s">
        <v>275</v>
      </c>
      <c r="D310" s="6">
        <v>0.01</v>
      </c>
    </row>
    <row r="311" spans="3:9" ht="15.5" x14ac:dyDescent="0.35">
      <c r="C311" t="s">
        <v>276</v>
      </c>
      <c r="D311" s="6">
        <v>0.17</v>
      </c>
    </row>
    <row r="312" spans="3:9" ht="15.5" x14ac:dyDescent="0.35">
      <c r="C312" t="s">
        <v>277</v>
      </c>
      <c r="D312" s="6">
        <v>0.02</v>
      </c>
    </row>
    <row r="313" spans="3:9" ht="15.5" x14ac:dyDescent="0.35">
      <c r="C313" t="s">
        <v>278</v>
      </c>
      <c r="D313" s="6">
        <v>1.18</v>
      </c>
    </row>
    <row r="314" spans="3:9" ht="15.5" x14ac:dyDescent="0.35">
      <c r="C314" t="s">
        <v>279</v>
      </c>
      <c r="I314" s="6">
        <v>38.46</v>
      </c>
    </row>
    <row r="315" spans="3:9" ht="15.5" x14ac:dyDescent="0.35">
      <c r="C315" t="s">
        <v>12</v>
      </c>
      <c r="D315" s="5">
        <v>32000000000</v>
      </c>
    </row>
    <row r="316" spans="3:9" ht="15.5" x14ac:dyDescent="0.35">
      <c r="C316" t="s">
        <v>280</v>
      </c>
      <c r="I316" s="6">
        <v>11.84</v>
      </c>
    </row>
    <row r="317" spans="3:9" ht="15.5" x14ac:dyDescent="0.35">
      <c r="C317" t="s">
        <v>281</v>
      </c>
      <c r="I317" s="6">
        <v>1.49E-2</v>
      </c>
    </row>
    <row r="318" spans="3:9" ht="15.5" x14ac:dyDescent="0.35">
      <c r="C318" t="s">
        <v>282</v>
      </c>
      <c r="I318" s="6">
        <v>1.7600000000000001E-2</v>
      </c>
    </row>
    <row r="319" spans="3:9" ht="15.5" x14ac:dyDescent="0.35">
      <c r="C319" t="s">
        <v>283</v>
      </c>
      <c r="I319" s="6">
        <v>3.3799999999999997E-2</v>
      </c>
    </row>
    <row r="320" spans="3:9" ht="15.5" x14ac:dyDescent="0.35">
      <c r="C320" t="s">
        <v>284</v>
      </c>
      <c r="I320" s="6">
        <v>1.1699999999999999E-2</v>
      </c>
    </row>
    <row r="321" spans="3:9" ht="15.5" x14ac:dyDescent="0.35">
      <c r="C321" t="s">
        <v>285</v>
      </c>
      <c r="D321" s="5">
        <v>31</v>
      </c>
    </row>
    <row r="322" spans="3:9" ht="15.5" x14ac:dyDescent="0.35">
      <c r="C322" t="s">
        <v>286</v>
      </c>
      <c r="D322" s="6">
        <v>47.43</v>
      </c>
    </row>
    <row r="323" spans="3:9" ht="15.5" x14ac:dyDescent="0.35">
      <c r="C323" t="s">
        <v>287</v>
      </c>
      <c r="D323" s="5">
        <v>27</v>
      </c>
    </row>
    <row r="324" spans="3:9" ht="15.5" x14ac:dyDescent="0.35">
      <c r="C324" t="s">
        <v>288</v>
      </c>
      <c r="D324" s="6">
        <v>51.43</v>
      </c>
    </row>
    <row r="325" spans="3:9" ht="15.5" x14ac:dyDescent="0.35">
      <c r="C325" t="s">
        <v>289</v>
      </c>
      <c r="D325" s="6">
        <v>2.94</v>
      </c>
    </row>
    <row r="326" spans="3:9" ht="15.5" x14ac:dyDescent="0.35">
      <c r="C326" t="s">
        <v>290</v>
      </c>
      <c r="I326" s="6">
        <v>0.81</v>
      </c>
    </row>
    <row r="327" spans="3:9" ht="15.5" x14ac:dyDescent="0.35">
      <c r="C327" t="s">
        <v>291</v>
      </c>
      <c r="I327" s="6">
        <v>9.34</v>
      </c>
    </row>
    <row r="328" spans="3:9" ht="15.5" x14ac:dyDescent="0.35">
      <c r="C328" t="s">
        <v>52</v>
      </c>
      <c r="I328" s="5">
        <v>1410000000000</v>
      </c>
    </row>
    <row r="329" spans="3:9" ht="15.5" x14ac:dyDescent="0.35">
      <c r="C329" t="s">
        <v>292</v>
      </c>
      <c r="I329" s="5">
        <v>881000000000</v>
      </c>
    </row>
    <row r="330" spans="3:9" ht="15.5" x14ac:dyDescent="0.35">
      <c r="C330" t="s">
        <v>293</v>
      </c>
      <c r="I330" s="5">
        <v>5000000000</v>
      </c>
    </row>
    <row r="331" spans="3:9" ht="15.5" x14ac:dyDescent="0.35">
      <c r="C331" t="s">
        <v>294</v>
      </c>
      <c r="I331" s="6">
        <v>0.15869999999999998</v>
      </c>
    </row>
    <row r="332" spans="3:9" ht="15.5" x14ac:dyDescent="0.35">
      <c r="C332" t="s">
        <v>295</v>
      </c>
      <c r="D332" s="6">
        <v>0.21840000000000001</v>
      </c>
    </row>
    <row r="333" spans="3:9" ht="15.5" x14ac:dyDescent="0.35">
      <c r="C333" t="s">
        <v>296</v>
      </c>
      <c r="D333" s="6">
        <v>8.539999999999999E-2</v>
      </c>
    </row>
    <row r="334" spans="3:9" ht="15.5" x14ac:dyDescent="0.35">
      <c r="C334" t="s">
        <v>297</v>
      </c>
      <c r="D334" s="6">
        <v>3.4599999999999999E-2</v>
      </c>
    </row>
    <row r="335" spans="3:9" ht="15.5" x14ac:dyDescent="0.35">
      <c r="C335" t="s">
        <v>298</v>
      </c>
      <c r="D335" s="6">
        <v>-0.11449999999999999</v>
      </c>
    </row>
    <row r="336" spans="3:9" ht="15.5" x14ac:dyDescent="0.35">
      <c r="C336" t="s">
        <v>299</v>
      </c>
      <c r="D336" s="6">
        <v>2.35E-2</v>
      </c>
    </row>
    <row r="337" spans="3:9" ht="15.5" x14ac:dyDescent="0.35">
      <c r="C337" t="s">
        <v>300</v>
      </c>
      <c r="D337" s="6">
        <v>0.41399999999999998</v>
      </c>
    </row>
    <row r="338" spans="3:9" ht="15.5" x14ac:dyDescent="0.35">
      <c r="C338" t="s">
        <v>365</v>
      </c>
      <c r="I338" s="5">
        <v>17</v>
      </c>
    </row>
    <row r="339" spans="3:9" ht="15.5" x14ac:dyDescent="0.35">
      <c r="C339" t="s">
        <v>496</v>
      </c>
      <c r="I339" s="5">
        <v>29</v>
      </c>
    </row>
    <row r="340" spans="3:9" ht="15.5" x14ac:dyDescent="0.35">
      <c r="C340" t="s">
        <v>497</v>
      </c>
      <c r="I340" s="6">
        <v>1.9709999999999999</v>
      </c>
    </row>
    <row r="341" spans="3:9" ht="15.5" x14ac:dyDescent="0.35">
      <c r="C341" t="s">
        <v>498</v>
      </c>
      <c r="I341" s="6">
        <v>0.10279999999999999</v>
      </c>
    </row>
    <row r="342" spans="3:9" ht="15.5" x14ac:dyDescent="0.35">
      <c r="C342" t="s">
        <v>366</v>
      </c>
      <c r="I342" t="s">
        <v>1973</v>
      </c>
    </row>
    <row r="343" spans="3:9" ht="15.5" x14ac:dyDescent="0.35">
      <c r="C343" t="s">
        <v>301</v>
      </c>
      <c r="I343" s="5">
        <v>3</v>
      </c>
    </row>
    <row r="344" spans="3:9" ht="15.5" x14ac:dyDescent="0.35">
      <c r="C344" t="s">
        <v>302</v>
      </c>
      <c r="I344" s="6">
        <v>0.28000000000000003</v>
      </c>
    </row>
    <row r="345" spans="3:9" ht="15.5" x14ac:dyDescent="0.35">
      <c r="C345" t="s">
        <v>303</v>
      </c>
      <c r="I345" s="6">
        <v>0.56999999999999995</v>
      </c>
    </row>
    <row r="346" spans="3:9" ht="15.5" x14ac:dyDescent="0.35">
      <c r="C346" t="s">
        <v>304</v>
      </c>
      <c r="I346" s="6">
        <v>0.3</v>
      </c>
    </row>
    <row r="347" spans="3:9" ht="15.5" x14ac:dyDescent="0.35">
      <c r="C347" t="s">
        <v>305</v>
      </c>
      <c r="I347" s="6">
        <v>0.98</v>
      </c>
    </row>
    <row r="348" spans="3:9" ht="15.5" x14ac:dyDescent="0.35">
      <c r="C348" t="s">
        <v>306</v>
      </c>
      <c r="I348" s="6">
        <v>0.73</v>
      </c>
    </row>
    <row r="349" spans="3:9" ht="15.5" x14ac:dyDescent="0.35">
      <c r="C349" t="s">
        <v>307</v>
      </c>
      <c r="I349" s="6">
        <v>0.78</v>
      </c>
    </row>
    <row r="350" spans="3:9" ht="15.5" x14ac:dyDescent="0.35">
      <c r="C350" t="s">
        <v>308</v>
      </c>
      <c r="I350" s="6">
        <v>0.66</v>
      </c>
    </row>
    <row r="351" spans="3:9" ht="15.5" x14ac:dyDescent="0.35">
      <c r="C351" t="s">
        <v>309</v>
      </c>
      <c r="I351" s="5">
        <v>2455000000000</v>
      </c>
    </row>
    <row r="352" spans="3:9" ht="15.5" x14ac:dyDescent="0.35">
      <c r="C352" t="s">
        <v>310</v>
      </c>
      <c r="I352" s="5">
        <v>432000000000</v>
      </c>
    </row>
    <row r="353" spans="3:9" ht="15.5" x14ac:dyDescent="0.35">
      <c r="C353" t="s">
        <v>311</v>
      </c>
      <c r="I353" s="5">
        <v>149000000000</v>
      </c>
    </row>
    <row r="354" spans="3:9" ht="15.5" x14ac:dyDescent="0.35">
      <c r="C354" t="s">
        <v>312</v>
      </c>
      <c r="I354" s="5">
        <v>45000000000</v>
      </c>
    </row>
    <row r="355" spans="3:9" ht="15.5" x14ac:dyDescent="0.35">
      <c r="C355" t="s">
        <v>313</v>
      </c>
      <c r="D355" s="5">
        <v>587000000000</v>
      </c>
    </row>
    <row r="356" spans="3:9" ht="15.5" x14ac:dyDescent="0.35">
      <c r="C356" t="s">
        <v>314</v>
      </c>
      <c r="D356" s="5">
        <v>3020000000000</v>
      </c>
    </row>
    <row r="357" spans="3:9" ht="15.5" x14ac:dyDescent="0.35">
      <c r="C357" t="s">
        <v>315</v>
      </c>
      <c r="D357" s="5">
        <v>445000000000</v>
      </c>
    </row>
    <row r="358" spans="3:9" ht="15.5" x14ac:dyDescent="0.35">
      <c r="C358" t="s">
        <v>233</v>
      </c>
      <c r="D358" s="5">
        <v>1028000000000</v>
      </c>
    </row>
    <row r="359" spans="3:9" ht="15.5" x14ac:dyDescent="0.35">
      <c r="C359" t="s">
        <v>232</v>
      </c>
      <c r="I359" s="5">
        <v>2566000000000</v>
      </c>
    </row>
    <row r="360" spans="3:9" ht="15.5" x14ac:dyDescent="0.35">
      <c r="C360" t="s">
        <v>231</v>
      </c>
      <c r="D360" s="5">
        <v>38000000000</v>
      </c>
    </row>
    <row r="361" spans="3:9" ht="15.5" x14ac:dyDescent="0.35">
      <c r="C361" t="s">
        <v>230</v>
      </c>
      <c r="D361" s="5">
        <v>10000000000</v>
      </c>
    </row>
    <row r="362" spans="3:9" ht="15.5" x14ac:dyDescent="0.35">
      <c r="C362" t="s">
        <v>23</v>
      </c>
      <c r="D362" s="5">
        <v>48000000000</v>
      </c>
    </row>
    <row r="363" spans="3:9" ht="15.5" x14ac:dyDescent="0.35">
      <c r="C363" t="s">
        <v>20</v>
      </c>
      <c r="D363" s="5">
        <v>-539000000000</v>
      </c>
    </row>
    <row r="364" spans="3:9" ht="15.5" x14ac:dyDescent="0.35">
      <c r="C364" t="s">
        <v>316</v>
      </c>
      <c r="I364" s="5">
        <v>2575000000000</v>
      </c>
    </row>
    <row r="365" spans="3:9" ht="15.5" x14ac:dyDescent="0.35">
      <c r="C365" t="s">
        <v>317</v>
      </c>
      <c r="I365" s="5">
        <v>-196000000000</v>
      </c>
    </row>
    <row r="366" spans="3:9" ht="15.5" x14ac:dyDescent="0.35">
      <c r="C366" t="s">
        <v>318</v>
      </c>
      <c r="I366" s="5">
        <v>-134000000000</v>
      </c>
    </row>
    <row r="367" spans="3:9" ht="15.5" x14ac:dyDescent="0.35">
      <c r="C367" t="s">
        <v>319</v>
      </c>
      <c r="I367" s="5">
        <v>-161000000000</v>
      </c>
    </row>
    <row r="368" spans="3:9" ht="15.5" x14ac:dyDescent="0.35">
      <c r="C368" t="s">
        <v>320</v>
      </c>
      <c r="I368" s="5">
        <v>-120000000000</v>
      </c>
    </row>
    <row r="369" spans="3:9" ht="15.5" x14ac:dyDescent="0.35">
      <c r="C369" t="s">
        <v>321</v>
      </c>
      <c r="I369" s="5">
        <v>-316000000000</v>
      </c>
    </row>
  </sheetData>
  <pageMargins left="0.7" right="0.7" top="0.75" bottom="0.75" header="0.3" footer="0.3"/>
  <ignoredErrors>
    <ignoredError sqref="A1:Z370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3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1974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1975</v>
      </c>
      <c r="D2" s="2" vm="565">
        <f ca="1">IFERROR(_xlfn.STOCKHISTORY("XIDX:" &amp; $C$1, D3, , 0, 0, 1), "Libur")</f>
        <v>865</v>
      </c>
      <c r="H2" s="2" vm="565">
        <f ca="1">IFERROR(INDEX(D2:G2,COUNT(D2:G2)),"")</f>
        <v>865</v>
      </c>
      <c r="I2" s="2" vm="566">
        <f t="shared" ref="I2:Z2" ca="1" si="0">IFERROR(_xlfn.STOCKHISTORY("XIDX:" &amp; $C$1, I1, , 0, 0, 1), "Libur")</f>
        <v>1205</v>
      </c>
      <c r="J2" s="2" vm="567">
        <f t="shared" ca="1" si="0"/>
        <v>1360</v>
      </c>
      <c r="K2" s="2" vm="568">
        <f t="shared" ca="1" si="0"/>
        <v>1610</v>
      </c>
      <c r="L2" s="2" vm="569">
        <f t="shared" ca="1" si="0"/>
        <v>2090</v>
      </c>
      <c r="M2" s="2" vm="570">
        <f t="shared" ca="1" si="0"/>
        <v>1615</v>
      </c>
      <c r="N2" s="2" vm="571">
        <f t="shared" ca="1" si="0"/>
        <v>1480</v>
      </c>
      <c r="O2" s="2" vm="572">
        <f t="shared" ca="1" si="0"/>
        <v>1620</v>
      </c>
      <c r="P2" s="2" vm="573">
        <f t="shared" ca="1" si="0"/>
        <v>1520</v>
      </c>
      <c r="Q2" s="2" vm="574">
        <f t="shared" ca="1" si="0"/>
        <v>1690</v>
      </c>
      <c r="R2" s="2" vm="97">
        <f t="shared" ca="1" si="0"/>
        <v>1515</v>
      </c>
      <c r="S2" s="2" vm="575">
        <f t="shared" ca="1" si="0"/>
        <v>1320</v>
      </c>
      <c r="T2" s="2" vm="576">
        <f t="shared" ca="1" si="0"/>
        <v>1830</v>
      </c>
      <c r="U2" s="2" vm="210">
        <f t="shared" ca="1" si="0"/>
        <v>1250</v>
      </c>
      <c r="V2" s="2" vm="577">
        <f t="shared" ca="1" si="0"/>
        <v>1060</v>
      </c>
      <c r="W2" s="2" vm="164">
        <f t="shared" ca="1" si="0"/>
        <v>680</v>
      </c>
      <c r="X2" s="2" vm="293">
        <f t="shared" ca="1" si="0"/>
        <v>650</v>
      </c>
      <c r="Y2" s="2" vm="87">
        <f t="shared" ca="1" si="0"/>
        <v>260</v>
      </c>
      <c r="Z2" s="2" vm="146">
        <f t="shared" ca="1" si="0"/>
        <v>80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9678361000000</v>
      </c>
      <c r="H4" s="2">
        <f>IFERROR(SUM(D4:G4)*(4/MAX(1,COUNT(D4:G4))),"")</f>
        <v>38713444000000</v>
      </c>
      <c r="I4" s="2">
        <f t="shared" ref="I4:Z4" si="1">IFERROR(INDEX(I51:I500,MATCH($C$4,$C$51:$C$500,0)),"")</f>
        <v>35324544000000</v>
      </c>
      <c r="J4" s="2">
        <f t="shared" si="1"/>
        <v>32627776108026</v>
      </c>
      <c r="K4" s="2">
        <f t="shared" si="1"/>
        <v>30449134077618</v>
      </c>
      <c r="L4" s="2">
        <f t="shared" si="1"/>
        <v>28933502646719</v>
      </c>
      <c r="M4" s="2">
        <f t="shared" si="1"/>
        <v>26261194512313</v>
      </c>
      <c r="N4" s="2">
        <f t="shared" si="1"/>
        <v>23112654991224</v>
      </c>
      <c r="O4" s="2">
        <f t="shared" si="1"/>
        <v>22633476361038</v>
      </c>
      <c r="P4" s="2">
        <f t="shared" si="1"/>
        <v>21074306186027</v>
      </c>
      <c r="Q4" s="2">
        <f t="shared" si="1"/>
        <v>20182120166616</v>
      </c>
      <c r="R4" s="2">
        <f t="shared" si="1"/>
        <v>19374230957505</v>
      </c>
      <c r="S4" s="2">
        <f t="shared" si="1"/>
        <v>17887464223321</v>
      </c>
      <c r="T4" s="2">
        <f t="shared" si="1"/>
        <v>17368532547558</v>
      </c>
      <c r="U4" s="2">
        <f t="shared" si="1"/>
        <v>16002131057048</v>
      </c>
      <c r="V4" s="2">
        <f t="shared" si="1"/>
        <v>13636405178957</v>
      </c>
      <c r="W4" s="2">
        <f t="shared" si="1"/>
        <v>10911860141523</v>
      </c>
      <c r="X4" s="2">
        <f t="shared" si="1"/>
        <v>10226789206223</v>
      </c>
      <c r="Y4" s="2">
        <f t="shared" si="1"/>
        <v>9087347669804</v>
      </c>
      <c r="Z4" s="2">
        <f t="shared" si="1"/>
        <v>7877366385633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1028789000000</v>
      </c>
      <c r="H5" s="2">
        <f>IFERROR(SUM(D5:G5)*(4/MAX(1,COUNT(D5:G5))),"")</f>
        <v>4115156000000</v>
      </c>
      <c r="I5" s="2">
        <f t="shared" ref="I5:Z5" si="2">IFERROR(INDEX(I51:I500,MATCH($C$5,$C$51:$C$500,0)),"")</f>
        <v>3639907000000</v>
      </c>
      <c r="J5" s="2">
        <f t="shared" si="2"/>
        <v>3260588238399</v>
      </c>
      <c r="K5" s="2">
        <f t="shared" si="2"/>
        <v>2791352905126</v>
      </c>
      <c r="L5" s="2">
        <f t="shared" si="2"/>
        <v>3446013282564</v>
      </c>
      <c r="M5" s="2">
        <f t="shared" si="2"/>
        <v>3159584494661</v>
      </c>
      <c r="N5" s="2">
        <f t="shared" si="2"/>
        <v>2797950137021</v>
      </c>
      <c r="O5" s="2">
        <f t="shared" si="2"/>
        <v>2482456109888</v>
      </c>
      <c r="P5" s="2">
        <f t="shared" si="2"/>
        <v>2510650879252</v>
      </c>
      <c r="Q5" s="2">
        <f t="shared" si="2"/>
        <v>2392807308460</v>
      </c>
      <c r="R5" s="2">
        <f t="shared" si="2"/>
        <v>2302751188880</v>
      </c>
      <c r="S5" s="2">
        <f t="shared" si="2"/>
        <v>2029812883113</v>
      </c>
      <c r="T5" s="2">
        <f t="shared" si="2"/>
        <v>2072781310118</v>
      </c>
      <c r="U5" s="2">
        <f t="shared" si="2"/>
        <v>1952588559890</v>
      </c>
      <c r="V5" s="2">
        <f t="shared" si="2"/>
        <v>1730864008242</v>
      </c>
      <c r="W5" s="2">
        <f t="shared" si="2"/>
        <v>1498876920963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25734694000000</v>
      </c>
      <c r="H6" s="2">
        <f>IFERROR(INDEX(D6:G6,COUNT(D6:G6)),"")</f>
        <v>25734694000000</v>
      </c>
      <c r="I6" s="2">
        <f t="shared" ref="I6:Z6" si="3">IFERROR(INDEX(I51:I500,MATCH($C$6,$C$51:$C$500,0)),"")</f>
        <v>24728503000000</v>
      </c>
      <c r="J6" s="2">
        <f t="shared" si="3"/>
        <v>24590433810486</v>
      </c>
      <c r="K6" s="2">
        <f t="shared" si="3"/>
        <v>23120022010215</v>
      </c>
      <c r="L6" s="2">
        <f t="shared" si="3"/>
        <v>22097328202389</v>
      </c>
      <c r="M6" s="2">
        <f t="shared" si="3"/>
        <v>21265877793123</v>
      </c>
      <c r="N6" s="2">
        <f t="shared" si="3"/>
        <v>18276082144080</v>
      </c>
      <c r="O6" s="2">
        <f t="shared" si="3"/>
        <v>16705582476031</v>
      </c>
      <c r="P6" s="2">
        <f t="shared" si="3"/>
        <v>15294594796354</v>
      </c>
      <c r="Q6" s="2">
        <f t="shared" si="3"/>
        <v>13894031782689</v>
      </c>
      <c r="R6" s="2">
        <f t="shared" si="3"/>
        <v>12463847141085</v>
      </c>
      <c r="S6" s="2">
        <f t="shared" si="3"/>
        <v>10938285985269</v>
      </c>
      <c r="T6" s="2">
        <f t="shared" si="3"/>
        <v>9817475678446</v>
      </c>
      <c r="U6" s="2">
        <f t="shared" si="3"/>
        <v>8499957965575</v>
      </c>
      <c r="V6" s="2">
        <f t="shared" si="3"/>
        <v>7371643614897</v>
      </c>
      <c r="W6" s="2">
        <f t="shared" si="3"/>
        <v>6515935058426</v>
      </c>
      <c r="X6" s="2">
        <f t="shared" si="3"/>
        <v>5771917028836</v>
      </c>
      <c r="Y6" s="2">
        <f t="shared" si="3"/>
        <v>4790671843141</v>
      </c>
      <c r="Z6" s="2">
        <f t="shared" si="3"/>
        <v>4344535819471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46.81</v>
      </c>
      <c r="H7" s="3">
        <f>IFERROR(INDEX(D7:G7,COUNT(D7:G7)),"")</f>
        <v>46.81</v>
      </c>
      <c r="I7" s="3">
        <f t="shared" ref="I7:Z7" si="4">IFERROR(INDEX(I51:I500,MATCH($C$7,$C$51:$C$500,0))/1000000000,"")</f>
        <v>46.81</v>
      </c>
      <c r="J7" s="3">
        <f t="shared" si="4"/>
        <v>46.88</v>
      </c>
      <c r="K7" s="3">
        <f t="shared" si="4"/>
        <v>46.88</v>
      </c>
      <c r="L7" s="3">
        <f t="shared" si="4"/>
        <v>46.88</v>
      </c>
      <c r="M7" s="3">
        <f t="shared" si="4"/>
        <v>46.88</v>
      </c>
      <c r="N7" s="3">
        <f t="shared" si="4"/>
        <v>46.88</v>
      </c>
      <c r="O7" s="3">
        <f t="shared" si="4"/>
        <v>46.88</v>
      </c>
      <c r="P7" s="3">
        <f t="shared" si="4"/>
        <v>46.88</v>
      </c>
      <c r="Q7" s="3">
        <f t="shared" si="4"/>
        <v>46.88</v>
      </c>
      <c r="R7" s="3">
        <f t="shared" si="4"/>
        <v>46.88</v>
      </c>
      <c r="S7" s="3">
        <f t="shared" si="4"/>
        <v>46.88</v>
      </c>
      <c r="T7" s="3">
        <f t="shared" si="4"/>
        <v>46.88</v>
      </c>
      <c r="U7" s="3">
        <f t="shared" si="4"/>
        <v>46.88</v>
      </c>
      <c r="V7" s="3">
        <f t="shared" si="4"/>
        <v>50.78</v>
      </c>
      <c r="W7" s="3">
        <f t="shared" si="4"/>
        <v>10.16</v>
      </c>
      <c r="X7" s="3">
        <f t="shared" si="4"/>
        <v>10.16</v>
      </c>
      <c r="Y7" s="3">
        <f t="shared" si="4"/>
        <v>10.16</v>
      </c>
      <c r="Z7" s="3">
        <f t="shared" si="4"/>
        <v>10.16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109000000000</v>
      </c>
      <c r="H8" s="2">
        <f>IFERROR(INDEX(D8:G8,COUNT(D8:G8)),"")</f>
        <v>109000000000</v>
      </c>
      <c r="I8" s="2">
        <f t="shared" ref="I8:Z8" si="5">IFERROR(INDEX(I51:I500,MATCH($C$8,$C$51:$C$500,0)),"")</f>
        <v>2545000000000</v>
      </c>
      <c r="J8" s="2">
        <f t="shared" si="5"/>
        <v>3877000000000</v>
      </c>
      <c r="K8" s="2">
        <f t="shared" si="5"/>
        <v>2026000000000</v>
      </c>
      <c r="L8" s="2">
        <f t="shared" si="5"/>
        <v>566000000000</v>
      </c>
      <c r="M8" s="2">
        <f t="shared" si="5"/>
        <v>2322000000000</v>
      </c>
      <c r="N8" s="2">
        <f t="shared" si="5"/>
        <v>3295000000000</v>
      </c>
      <c r="O8" s="2">
        <f t="shared" si="5"/>
        <v>770000000000</v>
      </c>
      <c r="P8" s="2">
        <f t="shared" si="5"/>
        <v>1430000000000</v>
      </c>
      <c r="Q8" s="2">
        <f t="shared" si="5"/>
        <v>844000000000</v>
      </c>
      <c r="R8" s="2">
        <f t="shared" si="5"/>
        <v>1121000000000</v>
      </c>
      <c r="S8" s="2">
        <f t="shared" si="5"/>
        <v>1553000000000</v>
      </c>
      <c r="T8" s="2">
        <f t="shared" si="5"/>
        <v>1565000000000</v>
      </c>
      <c r="U8" s="2">
        <f t="shared" si="5"/>
        <v>-67000000000</v>
      </c>
      <c r="V8" s="2">
        <f t="shared" si="5"/>
        <v>593000000000</v>
      </c>
      <c r="W8" s="2">
        <f t="shared" si="5"/>
        <v>1004000000000</v>
      </c>
      <c r="X8" s="2">
        <f t="shared" si="5"/>
        <v>784000000000</v>
      </c>
      <c r="Y8" s="2">
        <f t="shared" si="5"/>
        <v>1086000000000</v>
      </c>
      <c r="Z8" s="2">
        <f t="shared" si="5"/>
        <v>503000000000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2.33</v>
      </c>
      <c r="H9" s="3">
        <f>IFERROR(INDEX(D9:G9,COUNT(D9:G9)),"")</f>
        <v>2.33</v>
      </c>
      <c r="I9" s="3">
        <f t="shared" ref="I9:Z9" si="6">IFERROR(INDEX(I51:I500,MATCH($C$9,$C$51:$C$500,0)),"")</f>
        <v>54.36</v>
      </c>
      <c r="J9" s="3">
        <f t="shared" si="6"/>
        <v>82.71</v>
      </c>
      <c r="K9" s="3">
        <f t="shared" si="6"/>
        <v>43.22</v>
      </c>
      <c r="L9" s="3">
        <f t="shared" si="6"/>
        <v>12.08</v>
      </c>
      <c r="M9" s="3">
        <f t="shared" si="6"/>
        <v>49.54</v>
      </c>
      <c r="N9" s="3">
        <f t="shared" si="6"/>
        <v>70.28</v>
      </c>
      <c r="O9" s="3">
        <f t="shared" si="6"/>
        <v>16.420000000000002</v>
      </c>
      <c r="P9" s="3">
        <f t="shared" si="6"/>
        <v>30.51</v>
      </c>
      <c r="Q9" s="3">
        <f t="shared" si="6"/>
        <v>18.02</v>
      </c>
      <c r="R9" s="3">
        <f t="shared" si="6"/>
        <v>23.91</v>
      </c>
      <c r="S9" s="3">
        <f t="shared" si="6"/>
        <v>33.14</v>
      </c>
      <c r="T9" s="3">
        <f t="shared" si="6"/>
        <v>33.4</v>
      </c>
      <c r="U9" s="3">
        <f t="shared" si="6"/>
        <v>-1.42</v>
      </c>
      <c r="V9" s="3">
        <f t="shared" si="6"/>
        <v>11.68</v>
      </c>
      <c r="W9" s="3">
        <f t="shared" si="6"/>
        <v>98.9</v>
      </c>
      <c r="X9" s="3">
        <f t="shared" si="6"/>
        <v>77.209999999999994</v>
      </c>
      <c r="Y9" s="3">
        <f t="shared" si="6"/>
        <v>106.93</v>
      </c>
      <c r="Z9" s="3">
        <f t="shared" si="6"/>
        <v>49.48</v>
      </c>
    </row>
    <row r="10" spans="1:26" ht="15.5" x14ac:dyDescent="0.35">
      <c r="C10" t="s">
        <v>17</v>
      </c>
      <c r="D10" s="3">
        <f ca="1">IFERROR(IF(D9=0,"",D2/D9),"")</f>
        <v>371.24463519313304</v>
      </c>
      <c r="I10" s="3">
        <f t="shared" ref="I10:Z10" ca="1" si="7">IFERROR(IF(I9=0,"",I2/I9),"")</f>
        <v>22.167034584253127</v>
      </c>
      <c r="J10" s="3">
        <f t="shared" ca="1" si="7"/>
        <v>16.442993592068675</v>
      </c>
      <c r="K10" s="3">
        <f t="shared" ca="1" si="7"/>
        <v>37.251272559000462</v>
      </c>
      <c r="L10" s="3">
        <f t="shared" ca="1" si="7"/>
        <v>173.01324503311258</v>
      </c>
      <c r="M10" s="3">
        <f t="shared" ca="1" si="7"/>
        <v>32.599919257165929</v>
      </c>
      <c r="N10" s="3">
        <f t="shared" ca="1" si="7"/>
        <v>21.05862265224815</v>
      </c>
      <c r="O10" s="3">
        <f t="shared" ca="1" si="7"/>
        <v>98.660170523751518</v>
      </c>
      <c r="P10" s="3">
        <f t="shared" ca="1" si="7"/>
        <v>49.819731235660434</v>
      </c>
      <c r="Q10" s="3">
        <f t="shared" ca="1" si="7"/>
        <v>93.784683684794672</v>
      </c>
      <c r="R10" s="3">
        <f t="shared" ca="1" si="7"/>
        <v>63.362609786700126</v>
      </c>
      <c r="S10" s="3">
        <f t="shared" ca="1" si="7"/>
        <v>39.831019915509955</v>
      </c>
      <c r="T10" s="3">
        <f t="shared" ca="1" si="7"/>
        <v>54.790419161676652</v>
      </c>
      <c r="U10" s="3">
        <f t="shared" ca="1" si="7"/>
        <v>-880.28169014084506</v>
      </c>
      <c r="V10" s="3">
        <f t="shared" ca="1" si="7"/>
        <v>90.753424657534254</v>
      </c>
      <c r="W10" s="3">
        <f t="shared" ca="1" si="7"/>
        <v>6.8756319514661266</v>
      </c>
      <c r="X10" s="3">
        <f t="shared" ca="1" si="7"/>
        <v>8.41859862712084</v>
      </c>
      <c r="Y10" s="3">
        <f t="shared" ca="1" si="7"/>
        <v>2.4314972411858222</v>
      </c>
      <c r="Z10" s="3">
        <f t="shared" ca="1" si="7"/>
        <v>1.6168148746968474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4392700000000</v>
      </c>
      <c r="H11" s="2">
        <f>IFERROR(INDEX(D11:G11,COUNT(D11:G11)),"")</f>
        <v>4392700000000</v>
      </c>
      <c r="I11" s="2">
        <f t="shared" ref="I11:Z11" si="8">IFERROR(INDEX(I51:I500,MATCH($C$11,$C$51:$C$500,0)),"")</f>
        <v>4331440000000</v>
      </c>
      <c r="J11" s="2">
        <f t="shared" si="8"/>
        <v>4723293839405</v>
      </c>
      <c r="K11" s="2">
        <f t="shared" si="8"/>
        <v>3232420596769</v>
      </c>
      <c r="L11" s="2">
        <f t="shared" si="8"/>
        <v>3949768854987</v>
      </c>
      <c r="M11" s="2">
        <f t="shared" si="8"/>
        <v>6216247801928</v>
      </c>
      <c r="N11" s="2">
        <f t="shared" si="8"/>
        <v>5207929420504</v>
      </c>
      <c r="O11" s="2">
        <f t="shared" si="8"/>
        <v>3040487103572</v>
      </c>
      <c r="P11" s="2">
        <f t="shared" si="8"/>
        <v>3153327557478</v>
      </c>
      <c r="Q11" s="2">
        <f t="shared" si="8"/>
        <v>2784705831122</v>
      </c>
      <c r="R11" s="2">
        <f t="shared" si="8"/>
        <v>2895582003331</v>
      </c>
      <c r="S11" s="2">
        <f t="shared" si="8"/>
        <v>2718619232764</v>
      </c>
      <c r="T11" s="2">
        <f t="shared" si="8"/>
        <v>1894609528205</v>
      </c>
      <c r="U11" s="2">
        <f t="shared" si="8"/>
        <v>1426460966674</v>
      </c>
      <c r="V11" s="2">
        <f t="shared" si="8"/>
        <v>1859662706073</v>
      </c>
      <c r="W11" s="2">
        <f t="shared" si="8"/>
        <v>2291335810101</v>
      </c>
      <c r="X11" s="2">
        <f t="shared" si="8"/>
        <v>1901871765050</v>
      </c>
      <c r="Y11" s="2">
        <f t="shared" si="8"/>
        <v>1562664177408</v>
      </c>
      <c r="Z11" s="2">
        <f t="shared" si="8"/>
        <v>1321797625299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-4135000000000</v>
      </c>
      <c r="H12" s="2">
        <f>IFERROR(INDEX(D12:G12,COUNT(D12:G12)),"")</f>
        <v>-4135000000000</v>
      </c>
      <c r="I12" s="2">
        <f t="shared" ref="I12:Z12" si="9">IFERROR(INDEX(I51:I500,MATCH($C$12,$C$51:$C$500,0)),"")</f>
        <v>-4075000000000</v>
      </c>
      <c r="J12" s="2">
        <f t="shared" si="9"/>
        <v>-4204000000000</v>
      </c>
      <c r="K12" s="2">
        <f t="shared" si="9"/>
        <v>-2653000000000</v>
      </c>
      <c r="L12" s="2">
        <f t="shared" si="9"/>
        <v>-2833000000000</v>
      </c>
      <c r="M12" s="2">
        <f t="shared" si="9"/>
        <v>-5656000000000</v>
      </c>
      <c r="N12" s="2">
        <f t="shared" si="9"/>
        <v>-4141000000000</v>
      </c>
      <c r="O12" s="2">
        <f t="shared" si="9"/>
        <v>-2223000000000</v>
      </c>
      <c r="P12" s="2">
        <f t="shared" si="9"/>
        <v>-2796000000000</v>
      </c>
      <c r="Q12" s="2">
        <f t="shared" si="9"/>
        <v>-2466000000000</v>
      </c>
      <c r="R12" s="2">
        <f t="shared" si="9"/>
        <v>-2612000000000</v>
      </c>
      <c r="S12" s="2">
        <f t="shared" si="9"/>
        <v>-2320000000000</v>
      </c>
      <c r="T12" s="2">
        <f t="shared" si="9"/>
        <v>-1598000000000</v>
      </c>
      <c r="U12" s="2">
        <f t="shared" si="9"/>
        <v>-843000000000</v>
      </c>
      <c r="V12" s="2">
        <f t="shared" si="9"/>
        <v>-1655000000000</v>
      </c>
      <c r="W12" s="2">
        <f t="shared" si="9"/>
        <v>-2151000000000</v>
      </c>
      <c r="X12" s="2">
        <f t="shared" si="9"/>
        <v>-1877000000000</v>
      </c>
      <c r="Y12" s="2">
        <f t="shared" si="9"/>
        <v>-1222000000000</v>
      </c>
      <c r="Z12" s="2">
        <f t="shared" si="9"/>
        <v>-916000000000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258000000000</v>
      </c>
      <c r="H13" s="2">
        <f>IFERROR(INDEX(D13:G13,COUNT(D13:G13)),"")</f>
        <v>258000000000</v>
      </c>
      <c r="I13" s="2">
        <f t="shared" ref="I13:Z13" si="10">IFERROR(INDEX(I51:I500,MATCH($C$13,$C$51:$C$500,0)),"")</f>
        <v>257000000000</v>
      </c>
      <c r="J13" s="2">
        <f t="shared" si="10"/>
        <v>519000000000</v>
      </c>
      <c r="K13" s="2">
        <f t="shared" si="10"/>
        <v>580000000000</v>
      </c>
      <c r="L13" s="2">
        <f t="shared" si="10"/>
        <v>1116000000000</v>
      </c>
      <c r="M13" s="2">
        <f t="shared" si="10"/>
        <v>560000000000</v>
      </c>
      <c r="N13" s="2">
        <f t="shared" si="10"/>
        <v>1067000000000</v>
      </c>
      <c r="O13" s="2">
        <f t="shared" si="10"/>
        <v>817000000000</v>
      </c>
      <c r="P13" s="2">
        <f t="shared" si="10"/>
        <v>357000000000</v>
      </c>
      <c r="Q13" s="2">
        <f t="shared" si="10"/>
        <v>318000000000</v>
      </c>
      <c r="R13" s="2">
        <f t="shared" si="10"/>
        <v>283000000000</v>
      </c>
      <c r="S13" s="2">
        <f t="shared" si="10"/>
        <v>399000000000</v>
      </c>
      <c r="T13" s="2">
        <f t="shared" si="10"/>
        <v>296000000000</v>
      </c>
      <c r="U13" s="2">
        <f t="shared" si="10"/>
        <v>584000000000</v>
      </c>
      <c r="V13" s="2">
        <f t="shared" si="10"/>
        <v>205000000000</v>
      </c>
      <c r="W13" s="2">
        <f t="shared" si="10"/>
        <v>141000000000</v>
      </c>
      <c r="X13" s="2">
        <f t="shared" si="10"/>
        <v>25000000000</v>
      </c>
      <c r="Y13" s="2">
        <f t="shared" si="10"/>
        <v>341000000000</v>
      </c>
      <c r="Z13" s="2">
        <f t="shared" si="10"/>
        <v>406000000000</v>
      </c>
    </row>
    <row r="14" spans="1:26" ht="15.5" x14ac:dyDescent="0.35">
      <c r="C14" t="s">
        <v>26</v>
      </c>
      <c r="D14" s="2">
        <f>IFERROR(INDEX(D51:D500,MATCH($C$14,$C$51:$C$500,0)),"")</f>
        <v>-8242000000</v>
      </c>
      <c r="H14" s="2">
        <f>IFERROR(SUM(D14:G14)*(4/MAX(1,COUNT(D14:G14))),"")</f>
        <v>-32968000000</v>
      </c>
      <c r="I14" s="2">
        <f t="shared" ref="I14:Z14" si="11">IFERROR(INDEX(I51:I500,MATCH($C$14,$C$51:$C$500,0)),"")</f>
        <v>-50794000000</v>
      </c>
      <c r="J14" s="2">
        <f t="shared" si="11"/>
        <v>-69234366294</v>
      </c>
      <c r="K14" s="2">
        <f t="shared" si="11"/>
        <v>-95103843846</v>
      </c>
      <c r="L14" s="2">
        <f t="shared" si="11"/>
        <v>-55059325414</v>
      </c>
      <c r="M14" s="2">
        <f t="shared" si="11"/>
        <v>-57384355149</v>
      </c>
      <c r="N14" s="2">
        <f t="shared" si="11"/>
        <v>-89580314845</v>
      </c>
      <c r="O14" s="2">
        <f t="shared" si="11"/>
        <v>-40420271275</v>
      </c>
      <c r="P14" s="2">
        <f t="shared" si="11"/>
        <v>-29738266966</v>
      </c>
      <c r="Q14" s="2">
        <f t="shared" si="11"/>
        <v>-36391625753</v>
      </c>
      <c r="R14" s="2">
        <f t="shared" si="11"/>
        <v>-28148525280</v>
      </c>
      <c r="S14" s="2">
        <f t="shared" si="11"/>
        <v>-23918010816</v>
      </c>
      <c r="T14" s="2">
        <f t="shared" si="11"/>
        <v>-52009056900</v>
      </c>
      <c r="U14" s="2">
        <f t="shared" si="11"/>
        <v>-28642082811</v>
      </c>
      <c r="V14" s="2">
        <f t="shared" si="11"/>
        <v>-17513612249</v>
      </c>
      <c r="W14" s="2">
        <f t="shared" si="11"/>
        <v>-13172498498</v>
      </c>
      <c r="X14" s="2">
        <f t="shared" si="11"/>
        <v>-20716334764</v>
      </c>
      <c r="Y14" s="2">
        <f t="shared" si="11"/>
        <v>-53449204212</v>
      </c>
      <c r="Z14" s="2">
        <f t="shared" si="11"/>
        <v>-52045670252</v>
      </c>
    </row>
    <row r="15" spans="1:26" ht="15.5" x14ac:dyDescent="0.35">
      <c r="C15" t="s">
        <v>27</v>
      </c>
      <c r="D15" s="2">
        <f>IFERROR(INDEX(D51:D500,MATCH($C$15,$C$51:$C$500,0)),"")</f>
        <v>-299197000000</v>
      </c>
      <c r="H15" s="2">
        <f>IFERROR(SUM(D15:G15)*(4/MAX(1,COUNT(D15:G15))),"")</f>
        <v>-1196788000000</v>
      </c>
      <c r="I15" s="2">
        <f t="shared" ref="I15:Z15" si="12">IFERROR(INDEX(I51:I500,MATCH($C$15,$C$51:$C$500,0)),"")</f>
        <v>-1034100000000</v>
      </c>
      <c r="J15" s="2">
        <f t="shared" si="12"/>
        <v>-972304515326</v>
      </c>
      <c r="K15" s="2">
        <f t="shared" si="12"/>
        <v>-827832384309</v>
      </c>
      <c r="L15" s="2">
        <f t="shared" si="12"/>
        <v>-1008813493059</v>
      </c>
      <c r="M15" s="2">
        <f t="shared" si="12"/>
        <v>-911256951493</v>
      </c>
      <c r="N15" s="2">
        <f t="shared" si="12"/>
        <v>-828010058930</v>
      </c>
      <c r="O15" s="2">
        <f t="shared" si="12"/>
        <v>-865015000888</v>
      </c>
      <c r="P15" s="2">
        <f t="shared" si="12"/>
        <v>-809137704264</v>
      </c>
      <c r="Q15" s="2">
        <f t="shared" si="12"/>
        <v>-787935315388</v>
      </c>
      <c r="R15" s="2">
        <f t="shared" si="12"/>
        <v>-740303526679</v>
      </c>
      <c r="S15" s="2">
        <f t="shared" si="12"/>
        <v>-663186962586</v>
      </c>
      <c r="T15" s="2">
        <f t="shared" si="12"/>
        <v>-642609966418</v>
      </c>
      <c r="U15" s="2">
        <f t="shared" si="12"/>
        <v>-602070267545</v>
      </c>
      <c r="V15" s="2">
        <f t="shared" si="12"/>
        <v>-532918244560</v>
      </c>
      <c r="W15" s="2">
        <f t="shared" si="12"/>
        <v>-464302541376</v>
      </c>
      <c r="X15" s="2">
        <f t="shared" si="12"/>
        <v>-426635641013</v>
      </c>
      <c r="Y15" s="2">
        <f t="shared" si="12"/>
        <v>-421405078371</v>
      </c>
      <c r="Z15" s="2">
        <f t="shared" si="12"/>
        <v>-352517218597</v>
      </c>
    </row>
    <row r="16" spans="1:26" ht="15.5" x14ac:dyDescent="0.35">
      <c r="C16" t="s">
        <v>28</v>
      </c>
      <c r="D16" s="2">
        <f>IFERROR(INDEX(D51:D500,MATCH($C$16,$C$51:$C$500,0)),"")</f>
        <v>1351876000000</v>
      </c>
      <c r="H16" s="2">
        <f>IFERROR(SUM(D16:G16)*(4/MAX(1,COUNT(D16:G16))),"")</f>
        <v>5407504000000</v>
      </c>
      <c r="I16" s="2">
        <f t="shared" ref="I16:Z16" si="13">IFERROR(INDEX(I51:I500,MATCH($C$16,$C$51:$C$500,0)),"")</f>
        <v>4778475000000</v>
      </c>
      <c r="J16" s="2">
        <f t="shared" si="13"/>
        <v>4218874269523</v>
      </c>
      <c r="K16" s="2">
        <f t="shared" si="13"/>
        <v>3606237203810</v>
      </c>
      <c r="L16" s="2">
        <f t="shared" si="13"/>
        <v>4458896905350</v>
      </c>
      <c r="M16" s="2">
        <f t="shared" si="13"/>
        <v>4143264634774</v>
      </c>
      <c r="N16" s="2">
        <f t="shared" si="13"/>
        <v>3627632574744</v>
      </c>
      <c r="O16" s="2">
        <f t="shared" si="13"/>
        <v>3402616824533</v>
      </c>
      <c r="P16" s="2">
        <f t="shared" si="13"/>
        <v>3306399669021</v>
      </c>
      <c r="Q16" s="2">
        <f t="shared" si="13"/>
        <v>3241186725992</v>
      </c>
      <c r="R16" s="2">
        <f t="shared" si="13"/>
        <v>3091188460230</v>
      </c>
      <c r="S16" s="2">
        <f t="shared" si="13"/>
        <v>2720881244459</v>
      </c>
      <c r="T16" s="2">
        <f t="shared" si="13"/>
        <v>2763700548048</v>
      </c>
      <c r="U16" s="2">
        <f t="shared" si="13"/>
        <v>2572522717231</v>
      </c>
      <c r="V16" s="2">
        <f t="shared" si="13"/>
        <v>2308017092492</v>
      </c>
      <c r="W16" s="2">
        <f t="shared" si="13"/>
        <v>1987259361668</v>
      </c>
      <c r="X16" s="2">
        <f t="shared" si="13"/>
        <v>1770434609435</v>
      </c>
      <c r="Y16" s="2">
        <f t="shared" si="13"/>
        <v>1471072194919</v>
      </c>
      <c r="Z16" s="2">
        <f t="shared" si="13"/>
        <v>1178021851945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40490650000000</v>
      </c>
      <c r="H20" s="2">
        <f t="shared" ref="H20:Z20" ca="1" si="14">IFERROR(H21*H2,"")</f>
        <v>40490650000000</v>
      </c>
      <c r="I20" s="2">
        <f t="shared" ca="1" si="14"/>
        <v>56406050000000</v>
      </c>
      <c r="J20" s="2">
        <f t="shared" ca="1" si="14"/>
        <v>63756800000000</v>
      </c>
      <c r="K20" s="2">
        <f t="shared" ca="1" si="14"/>
        <v>75476800000000</v>
      </c>
      <c r="L20" s="2">
        <f t="shared" ca="1" si="14"/>
        <v>97979200000000</v>
      </c>
      <c r="M20" s="2">
        <f t="shared" ca="1" si="14"/>
        <v>75711200000000</v>
      </c>
      <c r="N20" s="2">
        <f t="shared" ca="1" si="14"/>
        <v>69382400000000</v>
      </c>
      <c r="O20" s="2">
        <f t="shared" ca="1" si="14"/>
        <v>75945600000000</v>
      </c>
      <c r="P20" s="2">
        <f t="shared" ca="1" si="14"/>
        <v>71257600000000</v>
      </c>
      <c r="Q20" s="2">
        <f t="shared" ca="1" si="14"/>
        <v>79227200000000</v>
      </c>
      <c r="R20" s="2">
        <f t="shared" ca="1" si="14"/>
        <v>71023200000000</v>
      </c>
      <c r="S20" s="2">
        <f t="shared" ca="1" si="14"/>
        <v>61881600000000</v>
      </c>
      <c r="T20" s="2">
        <f t="shared" ca="1" si="14"/>
        <v>85790400000000</v>
      </c>
      <c r="U20" s="2">
        <f t="shared" ca="1" si="14"/>
        <v>58600000000000</v>
      </c>
      <c r="V20" s="2">
        <f t="shared" ca="1" si="14"/>
        <v>53826800000000</v>
      </c>
      <c r="W20" s="2">
        <f t="shared" ca="1" si="14"/>
        <v>6908800000000</v>
      </c>
      <c r="X20" s="2">
        <f t="shared" ca="1" si="14"/>
        <v>6604000000000</v>
      </c>
      <c r="Y20" s="2">
        <f t="shared" ca="1" si="14"/>
        <v>2641600000000</v>
      </c>
      <c r="Z20" s="2">
        <f t="shared" ca="1" si="14"/>
        <v>812800000000</v>
      </c>
    </row>
    <row r="21" spans="1:26" ht="15.5" x14ac:dyDescent="0.35">
      <c r="C21" t="s">
        <v>11</v>
      </c>
      <c r="D21" s="2">
        <f>IFERROR(INDEX(D51:D500,MATCH($C$7,$C$51:$C$500,0)),"")</f>
        <v>46810000000</v>
      </c>
      <c r="H21" s="2">
        <f>IFERROR(INDEX(D21:G21,COUNT(D21:G21)),"")</f>
        <v>46810000000</v>
      </c>
      <c r="I21" s="2">
        <f t="shared" ref="I21:Z21" si="15">IFERROR(INDEX(I51:I500,MATCH($C$7,$C$51:$C$500,0)),"")</f>
        <v>46810000000</v>
      </c>
      <c r="J21" s="2">
        <f t="shared" si="15"/>
        <v>46880000000</v>
      </c>
      <c r="K21" s="2">
        <f t="shared" si="15"/>
        <v>46880000000</v>
      </c>
      <c r="L21" s="2">
        <f t="shared" si="15"/>
        <v>46880000000</v>
      </c>
      <c r="M21" s="2">
        <f t="shared" si="15"/>
        <v>46880000000</v>
      </c>
      <c r="N21" s="2">
        <f t="shared" si="15"/>
        <v>46880000000</v>
      </c>
      <c r="O21" s="2">
        <f t="shared" si="15"/>
        <v>46880000000</v>
      </c>
      <c r="P21" s="2">
        <f t="shared" si="15"/>
        <v>46880000000</v>
      </c>
      <c r="Q21" s="2">
        <f t="shared" si="15"/>
        <v>46880000000</v>
      </c>
      <c r="R21" s="2">
        <f t="shared" si="15"/>
        <v>46880000000</v>
      </c>
      <c r="S21" s="2">
        <f t="shared" si="15"/>
        <v>46880000000</v>
      </c>
      <c r="T21" s="2">
        <f t="shared" si="15"/>
        <v>46880000000</v>
      </c>
      <c r="U21" s="2">
        <f t="shared" si="15"/>
        <v>46880000000</v>
      </c>
      <c r="V21" s="2">
        <f t="shared" si="15"/>
        <v>50780000000</v>
      </c>
      <c r="W21" s="2">
        <f t="shared" si="15"/>
        <v>10160000000</v>
      </c>
      <c r="X21" s="2">
        <f t="shared" si="15"/>
        <v>10160000000</v>
      </c>
      <c r="Y21" s="2">
        <f t="shared" si="15"/>
        <v>10160000000</v>
      </c>
      <c r="Z21" s="2">
        <f t="shared" si="15"/>
        <v>10160000000</v>
      </c>
    </row>
    <row r="23" spans="1:26" ht="15.5" x14ac:dyDescent="0.35">
      <c r="B23" t="s">
        <v>53</v>
      </c>
      <c r="C23" t="s">
        <v>54</v>
      </c>
      <c r="D23" s="3">
        <f>IFERROR(D5/D6*100,"")</f>
        <v>3.9976733354591274</v>
      </c>
      <c r="H23" s="3">
        <f t="shared" ref="H23:Z23" si="16">IFERROR(H5/H6*100,"")</f>
        <v>15.99069334183651</v>
      </c>
      <c r="I23" s="3">
        <f t="shared" si="16"/>
        <v>14.719479784117947</v>
      </c>
      <c r="J23" s="3">
        <f t="shared" si="16"/>
        <v>13.259579979465839</v>
      </c>
      <c r="K23" s="3">
        <f t="shared" si="16"/>
        <v>12.073314220430721</v>
      </c>
      <c r="L23" s="3">
        <f t="shared" si="16"/>
        <v>15.594705617810584</v>
      </c>
      <c r="M23" s="3">
        <f t="shared" si="16"/>
        <v>14.857531513148977</v>
      </c>
      <c r="N23" s="3">
        <f t="shared" si="16"/>
        <v>15.309354132703511</v>
      </c>
      <c r="O23" s="3">
        <f t="shared" si="16"/>
        <v>14.860039232093838</v>
      </c>
      <c r="P23" s="3">
        <f t="shared" si="16"/>
        <v>16.415282082860418</v>
      </c>
      <c r="Q23" s="3">
        <f t="shared" si="16"/>
        <v>17.221835575770541</v>
      </c>
      <c r="R23" s="3">
        <f t="shared" si="16"/>
        <v>18.475444722756297</v>
      </c>
      <c r="S23" s="3">
        <f t="shared" si="16"/>
        <v>18.556955686170806</v>
      </c>
      <c r="T23" s="3">
        <f t="shared" si="16"/>
        <v>21.113179986467749</v>
      </c>
      <c r="U23" s="3">
        <f t="shared" si="16"/>
        <v>22.971743716828044</v>
      </c>
      <c r="V23" s="3">
        <f t="shared" si="16"/>
        <v>23.480028317486486</v>
      </c>
      <c r="W23" s="3">
        <f t="shared" si="16"/>
        <v>23.003251375637117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-0.22948168115432732</v>
      </c>
      <c r="H24" s="4">
        <f t="shared" ref="H24:Z24" si="17">IFERROR(_xlfn.RRI(5,M23,H23),"")</f>
        <v>1.4808571823159866E-2</v>
      </c>
      <c r="I24" s="4">
        <f t="shared" si="17"/>
        <v>-7.8276532811937249E-3</v>
      </c>
      <c r="J24" s="4">
        <f t="shared" si="17"/>
        <v>-2.2533319530865237E-2</v>
      </c>
      <c r="K24" s="4">
        <f t="shared" si="17"/>
        <v>-5.9593481681964655E-2</v>
      </c>
      <c r="L24" s="4">
        <f t="shared" si="17"/>
        <v>-1.9653622310119023E-2</v>
      </c>
      <c r="M24" s="4">
        <f t="shared" si="17"/>
        <v>-4.2650859325446877E-2</v>
      </c>
      <c r="N24" s="4">
        <f t="shared" si="17"/>
        <v>-3.7745329511975179E-2</v>
      </c>
      <c r="O24" s="4">
        <f t="shared" si="17"/>
        <v>-6.7833993873578358E-2</v>
      </c>
      <c r="P24" s="4">
        <f t="shared" si="17"/>
        <v>-6.500157881751023E-2</v>
      </c>
      <c r="Q24" s="4">
        <f t="shared" si="17"/>
        <v>-6.0111870921005672E-2</v>
      </c>
      <c r="R24" s="4">
        <f t="shared" si="17"/>
        <v>-4.2891583810057532E-2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21.98</v>
      </c>
      <c r="H25" s="3">
        <f>IFERROR(INDEX(D25:G25,COUNT(D25:G25)),"")</f>
        <v>21.98</v>
      </c>
      <c r="I25" s="3">
        <f t="shared" ref="I25:Z25" si="18">IFERROR(INDEX(I51:I500,MATCH($C$25,$C$51:$C$500,0)),"")</f>
        <v>78.290000000000006</v>
      </c>
      <c r="J25" s="3">
        <f t="shared" si="18"/>
        <v>69.13</v>
      </c>
      <c r="K25" s="3">
        <f t="shared" si="18"/>
        <v>59.02</v>
      </c>
      <c r="L25" s="3">
        <f t="shared" si="18"/>
        <v>72.150000000000006</v>
      </c>
      <c r="M25" s="3">
        <f t="shared" si="18"/>
        <v>67.92</v>
      </c>
      <c r="N25" s="3">
        <f t="shared" si="18"/>
        <v>58.31</v>
      </c>
      <c r="O25" s="3">
        <f t="shared" si="18"/>
        <v>53.48</v>
      </c>
      <c r="P25" s="3">
        <f t="shared" si="18"/>
        <v>52.42</v>
      </c>
      <c r="Q25" s="3">
        <f t="shared" si="18"/>
        <v>51.28</v>
      </c>
      <c r="R25" s="3">
        <f t="shared" si="18"/>
        <v>49.06</v>
      </c>
      <c r="S25" s="3">
        <f t="shared" si="18"/>
        <v>42.76</v>
      </c>
      <c r="T25" s="3">
        <f t="shared" si="18"/>
        <v>44.05</v>
      </c>
      <c r="U25" s="3">
        <f t="shared" si="18"/>
        <v>40.950000000000003</v>
      </c>
      <c r="V25" s="3">
        <f t="shared" si="18"/>
        <v>34.15</v>
      </c>
      <c r="W25" s="3">
        <f t="shared" si="18"/>
        <v>145.94999999999999</v>
      </c>
      <c r="X25" s="3">
        <f t="shared" si="18"/>
        <v>132.32</v>
      </c>
      <c r="Y25" s="3">
        <f t="shared" si="18"/>
        <v>103.35</v>
      </c>
      <c r="Z25" s="3">
        <f t="shared" si="18"/>
        <v>81.28</v>
      </c>
    </row>
    <row r="26" spans="1:26" ht="15.5" x14ac:dyDescent="0.35">
      <c r="C26" t="s">
        <v>58</v>
      </c>
      <c r="D26" s="4">
        <f>IFERROR(_xlfn.RRI(5,I25,D25),"")</f>
        <v>-0.22435271082769026</v>
      </c>
      <c r="H26" s="4">
        <f t="shared" ref="H26:Z26" si="19">IFERROR(_xlfn.RRI(5,M25,H25),"")</f>
        <v>-0.20199428396393793</v>
      </c>
      <c r="I26" s="4">
        <f t="shared" si="19"/>
        <v>6.0700198995680132E-2</v>
      </c>
      <c r="J26" s="4">
        <f t="shared" si="19"/>
        <v>5.2676751660966747E-2</v>
      </c>
      <c r="K26" s="4">
        <f t="shared" si="19"/>
        <v>2.4001134292176873E-2</v>
      </c>
      <c r="L26" s="4">
        <f t="shared" si="19"/>
        <v>7.0675004092975779E-2</v>
      </c>
      <c r="M26" s="4">
        <f t="shared" si="19"/>
        <v>6.7220175025423767E-2</v>
      </c>
      <c r="N26" s="4">
        <f t="shared" si="19"/>
        <v>6.3998630522216216E-2</v>
      </c>
      <c r="O26" s="4">
        <f t="shared" si="19"/>
        <v>3.9558891062850599E-2</v>
      </c>
      <c r="P26" s="4">
        <f t="shared" si="19"/>
        <v>5.0627156240342197E-2</v>
      </c>
      <c r="Q26" s="4">
        <f t="shared" si="19"/>
        <v>8.4704549518035188E-2</v>
      </c>
      <c r="R26" s="4">
        <f t="shared" si="19"/>
        <v>-0.19590994847748544</v>
      </c>
      <c r="S26" s="4">
        <f t="shared" si="19"/>
        <v>-0.20222129260922694</v>
      </c>
      <c r="T26" s="4">
        <f t="shared" si="19"/>
        <v>-0.15680681771163651</v>
      </c>
      <c r="U26" s="4">
        <f t="shared" si="19"/>
        <v>-0.1281253668272152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206.75840632343517</v>
      </c>
      <c r="H27" s="3">
        <f t="shared" ref="H27:Z27" si="20">IFERROR(H4/H21,"")</f>
        <v>827.03362529374067</v>
      </c>
      <c r="I27" s="3">
        <f t="shared" si="20"/>
        <v>754.6367015594958</v>
      </c>
      <c r="J27" s="3">
        <f t="shared" si="20"/>
        <v>695.9849852394625</v>
      </c>
      <c r="K27" s="3">
        <f t="shared" si="20"/>
        <v>649.51224568297778</v>
      </c>
      <c r="L27" s="3">
        <f t="shared" si="20"/>
        <v>617.18222369281148</v>
      </c>
      <c r="M27" s="3">
        <f t="shared" si="20"/>
        <v>560.17906382920216</v>
      </c>
      <c r="N27" s="3">
        <f t="shared" si="20"/>
        <v>493.0173846250853</v>
      </c>
      <c r="O27" s="3">
        <f t="shared" si="20"/>
        <v>482.79599746241468</v>
      </c>
      <c r="P27" s="3">
        <f t="shared" si="20"/>
        <v>449.53724799545648</v>
      </c>
      <c r="Q27" s="3">
        <f t="shared" si="20"/>
        <v>430.50597625034129</v>
      </c>
      <c r="R27" s="3">
        <f t="shared" si="20"/>
        <v>413.27284465667663</v>
      </c>
      <c r="S27" s="3">
        <f t="shared" si="20"/>
        <v>381.55853718688138</v>
      </c>
      <c r="T27" s="3">
        <f t="shared" si="20"/>
        <v>370.48917550251707</v>
      </c>
      <c r="U27" s="3">
        <f t="shared" si="20"/>
        <v>341.34238602918089</v>
      </c>
      <c r="V27" s="3">
        <f t="shared" si="20"/>
        <v>268.53889678922803</v>
      </c>
      <c r="W27" s="3">
        <f t="shared" si="20"/>
        <v>1074.001982433366</v>
      </c>
      <c r="X27" s="3">
        <f t="shared" si="20"/>
        <v>1006.5737407699803</v>
      </c>
      <c r="Y27" s="3">
        <f t="shared" si="20"/>
        <v>894.4239832484252</v>
      </c>
      <c r="Z27" s="3">
        <f t="shared" si="20"/>
        <v>775.33133716860232</v>
      </c>
    </row>
    <row r="28" spans="1:26" ht="15.5" x14ac:dyDescent="0.35">
      <c r="C28" t="s">
        <v>60</v>
      </c>
      <c r="D28" s="4">
        <f>IFERROR(_xlfn.RRI(5,I27,D27),"")</f>
        <v>-0.22812842019875001</v>
      </c>
      <c r="H28" s="4">
        <f t="shared" ref="H28:Z28" si="21">IFERROR(_xlfn.RRI(5,M27,H27),"")</f>
        <v>8.1033764658518637E-2</v>
      </c>
      <c r="I28" s="4">
        <f t="shared" si="21"/>
        <v>8.8867757114132306E-2</v>
      </c>
      <c r="J28" s="4">
        <f t="shared" si="21"/>
        <v>7.5888441701176257E-2</v>
      </c>
      <c r="K28" s="4">
        <f t="shared" si="21"/>
        <v>7.6376809151715852E-2</v>
      </c>
      <c r="L28" s="4">
        <f t="shared" si="21"/>
        <v>7.4699000170232122E-2</v>
      </c>
      <c r="M28" s="4">
        <f t="shared" si="21"/>
        <v>6.2717912347136417E-2</v>
      </c>
      <c r="N28" s="4">
        <f t="shared" si="21"/>
        <v>5.2592355660123991E-2</v>
      </c>
      <c r="O28" s="4">
        <f t="shared" si="21"/>
        <v>5.4381136258241147E-2</v>
      </c>
      <c r="P28" s="4">
        <f t="shared" si="21"/>
        <v>5.6610914519780176E-2</v>
      </c>
      <c r="Q28" s="4">
        <f t="shared" si="21"/>
        <v>9.8991660451020813E-2</v>
      </c>
      <c r="R28" s="4">
        <f t="shared" si="21"/>
        <v>-0.17387387304931801</v>
      </c>
      <c r="S28" s="4">
        <f t="shared" si="21"/>
        <v>-0.17634921679096116</v>
      </c>
      <c r="T28" s="4">
        <f t="shared" si="21"/>
        <v>-0.16160936679978599</v>
      </c>
      <c r="U28" s="4">
        <f t="shared" si="21"/>
        <v>-0.15132662697380117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-0.71924894622557156</v>
      </c>
      <c r="I29" s="4">
        <f t="shared" si="22"/>
        <v>0.13250397801244049</v>
      </c>
      <c r="J29" s="4">
        <f t="shared" si="22"/>
        <v>0.17129786513046411</v>
      </c>
      <c r="K29" s="4">
        <f t="shared" si="22"/>
        <v>-0.18198198198198201</v>
      </c>
      <c r="L29" s="4">
        <f t="shared" si="22"/>
        <v>6.2279151943462951E-2</v>
      </c>
      <c r="M29" s="4">
        <f t="shared" si="22"/>
        <v>0.16480878065511917</v>
      </c>
      <c r="N29" s="4">
        <f t="shared" si="22"/>
        <v>9.0314136125654559E-2</v>
      </c>
      <c r="O29" s="4">
        <f t="shared" si="22"/>
        <v>2.0221289584128103E-2</v>
      </c>
      <c r="P29" s="4">
        <f t="shared" si="22"/>
        <v>2.2230889235569432E-2</v>
      </c>
      <c r="Q29" s="4">
        <f t="shared" si="22"/>
        <v>4.5250713412148362E-2</v>
      </c>
      <c r="R29" s="4">
        <f t="shared" si="22"/>
        <v>0.14733395696913013</v>
      </c>
      <c r="S29" s="4">
        <f t="shared" si="22"/>
        <v>-2.92849035187287E-2</v>
      </c>
      <c r="T29" s="4">
        <f t="shared" si="22"/>
        <v>7.5702075702075558E-2</v>
      </c>
      <c r="U29" s="4">
        <f t="shared" si="22"/>
        <v>0.19912152269399722</v>
      </c>
      <c r="V29" s="4">
        <f t="shared" si="22"/>
        <v>-0.76601575882151418</v>
      </c>
      <c r="W29" s="4">
        <f t="shared" si="22"/>
        <v>0.1030078597339782</v>
      </c>
      <c r="X29" s="4">
        <f t="shared" si="22"/>
        <v>0.28030962747943883</v>
      </c>
      <c r="Y29" s="4">
        <f t="shared" si="22"/>
        <v>0.27153051181102356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9.5936128715490343E-2</v>
      </c>
      <c r="I30" s="4">
        <f t="shared" si="23"/>
        <v>8.4271525340239101E-2</v>
      </c>
      <c r="J30" s="4">
        <f t="shared" si="23"/>
        <v>7.1550213048897207E-2</v>
      </c>
      <c r="K30" s="4">
        <f t="shared" si="23"/>
        <v>5.2383268261883449E-2</v>
      </c>
      <c r="L30" s="4">
        <f t="shared" si="23"/>
        <v>0.10175881882117162</v>
      </c>
      <c r="M30" s="4">
        <f t="shared" si="23"/>
        <v>0.1362257829005156</v>
      </c>
      <c r="N30" s="4">
        <f t="shared" si="23"/>
        <v>2.1171234261249963E-2</v>
      </c>
      <c r="O30" s="4">
        <f t="shared" si="23"/>
        <v>7.398441311651742E-2</v>
      </c>
      <c r="P30" s="4">
        <f t="shared" si="23"/>
        <v>4.420675390124762E-2</v>
      </c>
      <c r="Q30" s="4">
        <f t="shared" si="23"/>
        <v>4.1699162711697074E-2</v>
      </c>
      <c r="R30" s="4">
        <f t="shared" si="23"/>
        <v>8.3117803374589613E-2</v>
      </c>
      <c r="S30" s="4">
        <f t="shared" si="23"/>
        <v>2.9877692565107361E-2</v>
      </c>
      <c r="T30" s="4">
        <f t="shared" si="23"/>
        <v>8.5388720142257596E-2</v>
      </c>
      <c r="U30" s="4">
        <f t="shared" si="23"/>
        <v>0.27110966087380323</v>
      </c>
      <c r="V30" s="4">
        <f t="shared" si="23"/>
        <v>-0.74996424477653245</v>
      </c>
      <c r="W30" s="4">
        <f t="shared" si="23"/>
        <v>6.6987880700927468E-2</v>
      </c>
      <c r="X30" s="4">
        <f t="shared" si="23"/>
        <v>0.12538769042646036</v>
      </c>
      <c r="Y30" s="4">
        <f t="shared" si="23"/>
        <v>0.15360226056995449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519.02</v>
      </c>
      <c r="H32" s="3">
        <f>IFERROR(INDEX(D32:G32,COUNT(D32:G32)),"")</f>
        <v>519.02</v>
      </c>
      <c r="I32" s="3">
        <f t="shared" ref="I32:Z32" si="24">IFERROR(INDEX(I51:I500,MATCH($C$32,$C$51:$C$500,0)),"")</f>
        <v>497.99</v>
      </c>
      <c r="J32" s="3">
        <f t="shared" si="24"/>
        <v>486.16</v>
      </c>
      <c r="K32" s="3">
        <f t="shared" si="24"/>
        <v>456.93</v>
      </c>
      <c r="L32" s="3">
        <f t="shared" si="24"/>
        <v>434.88</v>
      </c>
      <c r="M32" s="3">
        <f t="shared" si="24"/>
        <v>417.7</v>
      </c>
      <c r="N32" s="3">
        <f t="shared" si="24"/>
        <v>371.32</v>
      </c>
      <c r="O32" s="3">
        <f t="shared" si="24"/>
        <v>339.05</v>
      </c>
      <c r="P32" s="3">
        <f t="shared" si="24"/>
        <v>311.97000000000003</v>
      </c>
      <c r="Q32" s="3">
        <f t="shared" si="24"/>
        <v>283.32</v>
      </c>
      <c r="R32" s="3">
        <f t="shared" si="24"/>
        <v>254.06</v>
      </c>
      <c r="S32" s="3">
        <f t="shared" si="24"/>
        <v>223.26</v>
      </c>
      <c r="T32" s="3">
        <f t="shared" si="24"/>
        <v>200.15</v>
      </c>
      <c r="U32" s="3">
        <f t="shared" si="24"/>
        <v>172.98</v>
      </c>
      <c r="V32" s="3">
        <f t="shared" si="24"/>
        <v>138.91</v>
      </c>
      <c r="W32" s="3">
        <f t="shared" si="24"/>
        <v>611.92999999999995</v>
      </c>
      <c r="X32" s="3">
        <f t="shared" si="24"/>
        <v>529.12</v>
      </c>
      <c r="Y32" s="3">
        <f t="shared" si="24"/>
        <v>424.42</v>
      </c>
      <c r="Z32" s="3">
        <f t="shared" si="24"/>
        <v>356.68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1.87</v>
      </c>
      <c r="H33" s="3">
        <f>IFERROR(INDEX(D33:G33,COUNT(D33:G33)),"")</f>
        <v>1.87</v>
      </c>
      <c r="I33" s="3">
        <f t="shared" ref="I33:Z33" si="25">IFERROR(INDEX(I51:I500,MATCH($C$33,$C$51:$C$500,0)),"")</f>
        <v>2.42</v>
      </c>
      <c r="J33" s="3">
        <f t="shared" si="25"/>
        <v>2.8</v>
      </c>
      <c r="K33" s="3">
        <f t="shared" si="25"/>
        <v>3.52</v>
      </c>
      <c r="L33" s="3">
        <f t="shared" si="25"/>
        <v>4.8099999999999996</v>
      </c>
      <c r="M33" s="3">
        <f t="shared" si="25"/>
        <v>3.87</v>
      </c>
      <c r="N33" s="3">
        <f t="shared" si="25"/>
        <v>3.99</v>
      </c>
      <c r="O33" s="3">
        <f t="shared" si="25"/>
        <v>4.78</v>
      </c>
      <c r="P33" s="3">
        <f t="shared" si="25"/>
        <v>4.87</v>
      </c>
      <c r="Q33" s="3">
        <f t="shared" si="25"/>
        <v>5.96</v>
      </c>
      <c r="R33" s="3">
        <f t="shared" si="25"/>
        <v>5.96</v>
      </c>
      <c r="S33" s="3">
        <f t="shared" si="25"/>
        <v>5.91</v>
      </c>
      <c r="T33" s="3">
        <f t="shared" si="25"/>
        <v>9.14</v>
      </c>
      <c r="U33" s="3">
        <f t="shared" si="25"/>
        <v>7.23</v>
      </c>
      <c r="V33" s="3">
        <f t="shared" si="25"/>
        <v>7.63</v>
      </c>
      <c r="W33" s="3">
        <f t="shared" si="25"/>
        <v>5.56</v>
      </c>
      <c r="X33" s="3">
        <f t="shared" si="25"/>
        <v>6.14</v>
      </c>
      <c r="Y33" s="3">
        <f t="shared" si="25"/>
        <v>3.06</v>
      </c>
      <c r="Z33" s="3">
        <f t="shared" si="25"/>
        <v>1.1200000000000001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44.13</v>
      </c>
      <c r="H34" s="3">
        <f>IFERROR(INDEX(D34:G34,COUNT(D34:G34)),"")</f>
        <v>44.13</v>
      </c>
      <c r="I34" s="3">
        <f t="shared" ref="I34:Z34" si="26">IFERROR(INDEX(I51:I500,MATCH($C$34,$C$51:$C$500,0)),"")</f>
        <v>15.39</v>
      </c>
      <c r="J34" s="3">
        <f t="shared" si="26"/>
        <v>19.670000000000002</v>
      </c>
      <c r="K34" s="3">
        <f t="shared" si="26"/>
        <v>27.28</v>
      </c>
      <c r="L34" s="3">
        <f t="shared" si="26"/>
        <v>28.97</v>
      </c>
      <c r="M34" s="3">
        <f t="shared" si="26"/>
        <v>23.78</v>
      </c>
      <c r="N34" s="3">
        <f t="shared" si="26"/>
        <v>25.38</v>
      </c>
      <c r="O34" s="3">
        <f t="shared" si="26"/>
        <v>30.29</v>
      </c>
      <c r="P34" s="3">
        <f t="shared" si="26"/>
        <v>29</v>
      </c>
      <c r="Q34" s="3">
        <f t="shared" si="26"/>
        <v>32.96</v>
      </c>
      <c r="R34" s="3">
        <f t="shared" si="26"/>
        <v>30.88</v>
      </c>
      <c r="S34" s="3">
        <f t="shared" si="26"/>
        <v>30.87</v>
      </c>
      <c r="T34" s="3">
        <f t="shared" si="26"/>
        <v>41.54</v>
      </c>
      <c r="U34" s="3">
        <f t="shared" si="26"/>
        <v>30.53</v>
      </c>
      <c r="V34" s="3">
        <f t="shared" si="26"/>
        <v>31.04</v>
      </c>
      <c r="W34" s="3">
        <f t="shared" si="26"/>
        <v>23.3</v>
      </c>
      <c r="X34" s="3">
        <f t="shared" si="26"/>
        <v>24.56</v>
      </c>
      <c r="Y34" s="3">
        <f t="shared" si="26"/>
        <v>12.58</v>
      </c>
      <c r="Z34" s="3">
        <f t="shared" si="26"/>
        <v>4.92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4.6900000000000004</v>
      </c>
      <c r="H35" s="3">
        <f>IFERROR(INDEX(D35:G35,COUNT(D35:G35)),"")</f>
        <v>4.6900000000000004</v>
      </c>
      <c r="I35" s="3">
        <f t="shared" ref="I35:Z35" si="27">IFERROR(INDEX(I51:I500,MATCH($C$35,$C$51:$C$500,0)),"")</f>
        <v>1.6</v>
      </c>
      <c r="J35" s="3">
        <f t="shared" si="27"/>
        <v>1.95</v>
      </c>
      <c r="K35" s="3">
        <f t="shared" si="27"/>
        <v>2.48</v>
      </c>
      <c r="L35" s="3">
        <f t="shared" si="27"/>
        <v>3.39</v>
      </c>
      <c r="M35" s="3">
        <f t="shared" si="27"/>
        <v>2.88</v>
      </c>
      <c r="N35" s="3">
        <f t="shared" si="27"/>
        <v>3</v>
      </c>
      <c r="O35" s="3">
        <f t="shared" si="27"/>
        <v>3.36</v>
      </c>
      <c r="P35" s="3">
        <f t="shared" si="27"/>
        <v>3.38</v>
      </c>
      <c r="Q35" s="3">
        <f t="shared" si="27"/>
        <v>3.93</v>
      </c>
      <c r="R35" s="3">
        <f t="shared" si="27"/>
        <v>3.67</v>
      </c>
      <c r="S35" s="3">
        <f t="shared" si="27"/>
        <v>3.46</v>
      </c>
      <c r="T35" s="3">
        <f t="shared" si="27"/>
        <v>4.9400000000000004</v>
      </c>
      <c r="U35" s="3">
        <f t="shared" si="27"/>
        <v>3.66</v>
      </c>
      <c r="V35" s="3">
        <f t="shared" si="27"/>
        <v>3.95</v>
      </c>
      <c r="W35" s="3">
        <f t="shared" si="27"/>
        <v>3.16</v>
      </c>
      <c r="X35" s="3">
        <f t="shared" si="27"/>
        <v>3.23</v>
      </c>
      <c r="Y35" s="3">
        <f t="shared" si="27"/>
        <v>1.45</v>
      </c>
      <c r="Z35" s="3">
        <f t="shared" si="27"/>
        <v>0.52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0.22750000000000001</v>
      </c>
      <c r="I36" s="4">
        <f t="shared" si="28"/>
        <v>0.2555</v>
      </c>
      <c r="J36" s="4">
        <f t="shared" si="28"/>
        <v>0.52</v>
      </c>
      <c r="K36" s="4">
        <f t="shared" si="28"/>
        <v>0.5252</v>
      </c>
      <c r="L36" s="4">
        <f t="shared" si="28"/>
        <v>0.52670000000000006</v>
      </c>
      <c r="M36" s="4">
        <f t="shared" si="28"/>
        <v>0.51529999999999998</v>
      </c>
      <c r="N36" s="4">
        <f t="shared" si="28"/>
        <v>0.58310000000000006</v>
      </c>
      <c r="O36" s="4">
        <f t="shared" si="28"/>
        <v>0.374</v>
      </c>
      <c r="P36" s="4">
        <f t="shared" si="28"/>
        <v>0.496</v>
      </c>
      <c r="Q36" s="4">
        <f t="shared" si="28"/>
        <v>0.48749999999999999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20</v>
      </c>
      <c r="I37" s="3">
        <f t="shared" si="29"/>
        <v>20</v>
      </c>
      <c r="J37" s="3">
        <f t="shared" si="29"/>
        <v>36</v>
      </c>
      <c r="K37" s="3">
        <f t="shared" si="29"/>
        <v>31</v>
      </c>
      <c r="L37" s="3">
        <f t="shared" si="29"/>
        <v>38</v>
      </c>
      <c r="M37" s="3">
        <f t="shared" si="29"/>
        <v>35</v>
      </c>
      <c r="N37" s="3">
        <f t="shared" si="29"/>
        <v>34</v>
      </c>
      <c r="O37" s="3">
        <f t="shared" si="29"/>
        <v>20</v>
      </c>
      <c r="P37" s="3">
        <f t="shared" si="29"/>
        <v>26</v>
      </c>
      <c r="Q37" s="3">
        <f t="shared" si="29"/>
        <v>25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9678361000000</v>
      </c>
      <c r="E51" s="5">
        <v>9336247428329</v>
      </c>
      <c r="F51" s="5">
        <v>8909002201528</v>
      </c>
      <c r="G51" s="5">
        <v>8291104370143</v>
      </c>
      <c r="I51" s="5">
        <v>35324544000000</v>
      </c>
      <c r="J51" s="5">
        <v>32627776108026</v>
      </c>
      <c r="K51" s="5">
        <v>30449134077618</v>
      </c>
      <c r="L51" s="5">
        <v>28933502646719</v>
      </c>
      <c r="M51" s="5">
        <v>26261194512313</v>
      </c>
      <c r="N51" s="5">
        <v>23112654991224</v>
      </c>
      <c r="O51" s="5">
        <v>22633476361038</v>
      </c>
      <c r="P51" s="5">
        <v>21074306186027</v>
      </c>
      <c r="Q51" s="5">
        <v>20182120166616</v>
      </c>
      <c r="R51" s="5">
        <v>19374230957505</v>
      </c>
      <c r="S51" s="5">
        <v>17887464223321</v>
      </c>
      <c r="T51" s="5">
        <v>17368532547558</v>
      </c>
      <c r="U51" s="5">
        <v>16002131057048</v>
      </c>
      <c r="V51" s="5">
        <v>13636405178957</v>
      </c>
      <c r="W51" s="5">
        <v>10911860141523</v>
      </c>
      <c r="X51" s="5">
        <v>10226789206223</v>
      </c>
      <c r="Y51" s="5">
        <v>9087347669804</v>
      </c>
      <c r="Z51" s="5">
        <v>7877366385633</v>
      </c>
    </row>
    <row r="52" spans="2:26" ht="15.5" x14ac:dyDescent="0.35">
      <c r="C52" t="s">
        <v>85</v>
      </c>
      <c r="D52" s="5">
        <v>-5971476000000</v>
      </c>
      <c r="E52" s="5">
        <v>-5837975517983</v>
      </c>
      <c r="F52" s="5">
        <v>-5377407017017</v>
      </c>
      <c r="G52" s="5">
        <v>-4884543465000</v>
      </c>
      <c r="I52" s="5">
        <v>-21269024000000</v>
      </c>
      <c r="J52" s="5">
        <v>-19670735916128</v>
      </c>
      <c r="K52" s="5">
        <v>-18625888544234</v>
      </c>
      <c r="L52" s="5">
        <v>-17229436210443</v>
      </c>
      <c r="M52" s="5">
        <v>-14977410271049</v>
      </c>
      <c r="N52" s="5">
        <v>-12866332497453</v>
      </c>
      <c r="O52" s="5">
        <v>-12390008590196</v>
      </c>
      <c r="P52" s="5">
        <v>-11226380392484</v>
      </c>
      <c r="Q52" s="5">
        <v>-10369836693616</v>
      </c>
      <c r="R52" s="5">
        <v>-9886262652473</v>
      </c>
      <c r="S52" s="5">
        <v>-9295887287351</v>
      </c>
      <c r="T52" s="5">
        <v>-8892737389731</v>
      </c>
      <c r="U52" s="5">
        <v>-8323017600990</v>
      </c>
      <c r="V52" s="5">
        <v>-7102971372126</v>
      </c>
      <c r="W52" s="5">
        <v>-5360686806582</v>
      </c>
      <c r="X52" s="5">
        <v>-5060403621307</v>
      </c>
      <c r="Y52" s="5">
        <v>-4575407367444</v>
      </c>
      <c r="Z52" s="5">
        <v>-4073725872514</v>
      </c>
    </row>
    <row r="53" spans="2:26" ht="15.5" x14ac:dyDescent="0.35">
      <c r="C53" t="s">
        <v>86</v>
      </c>
      <c r="D53" s="5">
        <v>3706885000000</v>
      </c>
      <c r="E53" s="5">
        <v>3498271910346</v>
      </c>
      <c r="F53" s="5">
        <v>3531595184511</v>
      </c>
      <c r="G53" s="5">
        <v>3406560905143</v>
      </c>
      <c r="I53" s="5">
        <v>14055520000000</v>
      </c>
      <c r="J53" s="5">
        <v>12957040191898</v>
      </c>
      <c r="K53" s="5">
        <v>11823245533384</v>
      </c>
      <c r="L53" s="5">
        <v>11704066436276</v>
      </c>
      <c r="M53" s="5">
        <v>11283784241264</v>
      </c>
      <c r="N53" s="5">
        <v>10246322493771</v>
      </c>
      <c r="O53" s="5">
        <v>10243467770842</v>
      </c>
      <c r="P53" s="5">
        <v>9847925793543</v>
      </c>
      <c r="Q53" s="5">
        <v>9812283473000</v>
      </c>
      <c r="R53" s="5">
        <v>9487968305032</v>
      </c>
      <c r="S53" s="5">
        <v>8591576935970</v>
      </c>
      <c r="T53" s="5">
        <v>8475795157827</v>
      </c>
      <c r="U53" s="5">
        <v>7679113456058</v>
      </c>
      <c r="V53" s="5">
        <v>6533433806831</v>
      </c>
      <c r="W53" s="5">
        <v>5551173334941</v>
      </c>
      <c r="X53" s="5">
        <v>5166385584916</v>
      </c>
      <c r="Y53" s="5">
        <v>4511940302360</v>
      </c>
      <c r="Z53" s="5">
        <v>3803640513119</v>
      </c>
    </row>
    <row r="54" spans="2:26" ht="15.5" x14ac:dyDescent="0.35">
      <c r="C54" t="s">
        <v>87</v>
      </c>
      <c r="D54" s="5">
        <v>-2394487000000</v>
      </c>
      <c r="E54" s="5">
        <v>-2166679322399</v>
      </c>
      <c r="F54" s="5">
        <v>-2671008597808</v>
      </c>
      <c r="G54" s="5">
        <v>-2341640079793</v>
      </c>
      <c r="I54" s="5">
        <v>-9417242000000</v>
      </c>
      <c r="J54" s="5">
        <v>-8787448934887</v>
      </c>
      <c r="K54" s="5">
        <v>-8129543874116</v>
      </c>
      <c r="L54" s="5">
        <v>-7473364471846</v>
      </c>
      <c r="M54" s="5">
        <v>-7262412244002</v>
      </c>
      <c r="N54" s="5">
        <v>-6691076343589</v>
      </c>
      <c r="O54" s="5">
        <v>-6933245147804</v>
      </c>
      <c r="P54" s="5">
        <v>-6534135513001</v>
      </c>
      <c r="Q54" s="5">
        <v>-6598541635482</v>
      </c>
      <c r="R54" s="5">
        <v>-6431319794862</v>
      </c>
      <c r="S54" s="5">
        <v>-5944773360511</v>
      </c>
      <c r="T54" s="5">
        <v>-5714750845629</v>
      </c>
      <c r="U54" s="5">
        <v>-5130194525268</v>
      </c>
      <c r="V54" s="5">
        <v>-4315673766244</v>
      </c>
      <c r="W54" s="5">
        <v>-3583202094841</v>
      </c>
      <c r="X54" s="5">
        <v>-3375481863538</v>
      </c>
      <c r="Y54" s="5">
        <v>-2946065607162</v>
      </c>
      <c r="Z54" s="5">
        <v>-2660928110598</v>
      </c>
    </row>
    <row r="55" spans="2:26" ht="15.5" x14ac:dyDescent="0.35">
      <c r="C55" t="s">
        <v>89</v>
      </c>
      <c r="D55" s="5">
        <v>-1895755000000</v>
      </c>
      <c r="E55" s="5">
        <v>-1612061301295</v>
      </c>
      <c r="F55" s="5">
        <v>-2146818542269</v>
      </c>
      <c r="G55" s="5">
        <v>-1828439156436</v>
      </c>
      <c r="I55" s="5">
        <v>-7345158000000</v>
      </c>
      <c r="J55" s="5">
        <v>-6807092752437</v>
      </c>
      <c r="K55" s="5">
        <v>-6302840232439</v>
      </c>
      <c r="L55" s="5">
        <v>-5748946356470</v>
      </c>
      <c r="M55" s="5">
        <v>-5549652127459</v>
      </c>
      <c r="N55" s="5">
        <v>-5014413328661</v>
      </c>
      <c r="O55" s="5">
        <v>-5358032618673</v>
      </c>
      <c r="P55" s="5">
        <v>-5098823973870</v>
      </c>
      <c r="Q55" s="5">
        <v>-5217254463765</v>
      </c>
      <c r="R55" s="5">
        <v>-5193013838459</v>
      </c>
      <c r="S55" s="5">
        <v>-4828392482465</v>
      </c>
      <c r="T55" s="5">
        <v>-4670393647550</v>
      </c>
      <c r="U55" s="5">
        <v>-4230293635075</v>
      </c>
      <c r="V55" s="5">
        <v>-3573502403790</v>
      </c>
      <c r="W55" s="5">
        <v>-2905465910128</v>
      </c>
      <c r="X55" s="5">
        <v>-2699582557897</v>
      </c>
      <c r="Y55" s="5">
        <v>-2348510905389</v>
      </c>
      <c r="Z55" s="5">
        <v>-2138018506030</v>
      </c>
    </row>
    <row r="56" spans="2:26" ht="15.5" x14ac:dyDescent="0.35">
      <c r="C56" t="s">
        <v>370</v>
      </c>
      <c r="D56" s="5">
        <v>-385590000000</v>
      </c>
      <c r="E56" s="5">
        <v>-400304629419</v>
      </c>
      <c r="F56" s="5">
        <v>-419307699585</v>
      </c>
      <c r="G56" s="5">
        <v>-379522670996</v>
      </c>
      <c r="I56" s="5">
        <v>-1572373000000</v>
      </c>
      <c r="J56" s="5">
        <v>-1508756225242</v>
      </c>
      <c r="K56" s="5">
        <v>-1497082601862</v>
      </c>
      <c r="L56" s="5">
        <v>-1432351446964</v>
      </c>
      <c r="M56" s="5">
        <v>-1421999206044</v>
      </c>
      <c r="N56" s="5">
        <v>-1391608361036</v>
      </c>
      <c r="O56" s="5">
        <v>-1288558007592</v>
      </c>
      <c r="P56" s="5">
        <v>-1191705459131</v>
      </c>
      <c r="Q56" s="5">
        <v>-1141381509277</v>
      </c>
      <c r="R56" s="5">
        <v>-1046592722481</v>
      </c>
      <c r="S56" s="5">
        <v>-953016118389</v>
      </c>
      <c r="T56" s="5">
        <v>-901181791170</v>
      </c>
      <c r="U56" s="5">
        <v>-764512533499</v>
      </c>
      <c r="V56" s="5">
        <v>-651416535513</v>
      </c>
      <c r="W56" s="5">
        <v>-586524605026</v>
      </c>
      <c r="X56" s="5">
        <v>-580973135334</v>
      </c>
      <c r="Y56" s="5">
        <v>-518793836610</v>
      </c>
      <c r="Z56" s="5">
        <v>-450234993979</v>
      </c>
    </row>
    <row r="57" spans="2:26" ht="15.5" x14ac:dyDescent="0.35">
      <c r="C57" t="s">
        <v>561</v>
      </c>
      <c r="D57" s="5">
        <v>-113142000000</v>
      </c>
      <c r="E57" s="5">
        <v>-154313391685</v>
      </c>
      <c r="F57" s="5">
        <v>-104882355954</v>
      </c>
      <c r="G57" s="5">
        <v>-133678252361</v>
      </c>
      <c r="I57" s="5">
        <v>-499711000000</v>
      </c>
      <c r="J57" s="5">
        <v>-471599957208</v>
      </c>
      <c r="K57" s="5">
        <v>-329621039815</v>
      </c>
      <c r="L57" s="5">
        <v>-292066668412</v>
      </c>
      <c r="M57" s="5">
        <v>-290760910499</v>
      </c>
      <c r="N57" s="5">
        <v>-285054653892</v>
      </c>
      <c r="O57" s="5">
        <v>-286654521539</v>
      </c>
      <c r="P57" s="5">
        <v>-243606080000</v>
      </c>
      <c r="Q57" s="5">
        <v>-239905662440</v>
      </c>
      <c r="R57" s="5">
        <v>-191713233922</v>
      </c>
      <c r="S57" s="5">
        <v>-163364759657</v>
      </c>
      <c r="T57" s="5">
        <v>-143175406909</v>
      </c>
      <c r="U57" s="5">
        <v>-135388356694</v>
      </c>
      <c r="V57" s="5">
        <v>-90754826941</v>
      </c>
      <c r="W57" s="5">
        <v>-91211579687</v>
      </c>
      <c r="X57" s="5">
        <v>-94926170307</v>
      </c>
      <c r="Y57" s="5">
        <v>-78760865163</v>
      </c>
      <c r="Z57" s="5">
        <v>-72674610589</v>
      </c>
    </row>
    <row r="58" spans="2:26" ht="15.5" x14ac:dyDescent="0.35">
      <c r="C58" t="s">
        <v>90</v>
      </c>
      <c r="D58" s="5">
        <v>1312398000000</v>
      </c>
      <c r="E58" s="5">
        <v>1331592587947</v>
      </c>
      <c r="F58" s="5">
        <v>860586586703</v>
      </c>
      <c r="G58" s="5">
        <v>1064920825350</v>
      </c>
      <c r="I58" s="5">
        <v>4638278000000</v>
      </c>
      <c r="J58" s="5">
        <v>4169591257011</v>
      </c>
      <c r="K58" s="5">
        <v>3693701659268</v>
      </c>
      <c r="L58" s="5">
        <v>4230701964430</v>
      </c>
      <c r="M58" s="5">
        <v>4021371997262</v>
      </c>
      <c r="N58" s="5">
        <v>3555246150182</v>
      </c>
      <c r="O58" s="5">
        <v>3310222623038</v>
      </c>
      <c r="P58" s="5">
        <v>3313790280542</v>
      </c>
      <c r="Q58" s="5">
        <v>3213741837518</v>
      </c>
      <c r="R58" s="5">
        <v>3056648510170</v>
      </c>
      <c r="S58" s="5">
        <v>2646803575459</v>
      </c>
      <c r="T58" s="5">
        <v>2761044312198</v>
      </c>
      <c r="U58" s="5">
        <v>2548918930790</v>
      </c>
      <c r="V58" s="5">
        <v>2217760040587</v>
      </c>
      <c r="W58" s="5">
        <v>1967971240100</v>
      </c>
      <c r="X58" s="5">
        <v>1790903721378</v>
      </c>
      <c r="Y58" s="5">
        <v>1565874695198</v>
      </c>
      <c r="Z58" s="5">
        <v>1142712402521</v>
      </c>
    </row>
    <row r="59" spans="2:26" ht="15.5" x14ac:dyDescent="0.35">
      <c r="C59" t="s">
        <v>91</v>
      </c>
      <c r="D59" s="5">
        <v>39478000000</v>
      </c>
      <c r="E59" s="5">
        <v>-30244444567</v>
      </c>
      <c r="F59" s="5">
        <v>3748833771</v>
      </c>
      <c r="G59" s="5">
        <v>118606610796</v>
      </c>
      <c r="I59" s="5">
        <v>140197000000</v>
      </c>
      <c r="J59" s="5">
        <v>49283012512</v>
      </c>
      <c r="K59" s="5">
        <v>-87464455458</v>
      </c>
      <c r="L59" s="5">
        <v>228194940920</v>
      </c>
      <c r="M59" s="5">
        <v>121892637512</v>
      </c>
      <c r="N59" s="5">
        <v>72386424562</v>
      </c>
      <c r="O59" s="5">
        <v>92394201495</v>
      </c>
      <c r="P59" s="5">
        <v>-7390611521</v>
      </c>
      <c r="Q59" s="5">
        <v>27444888474</v>
      </c>
      <c r="R59" s="5">
        <v>34539950060</v>
      </c>
      <c r="S59" s="5">
        <v>74077669000</v>
      </c>
      <c r="T59" s="5">
        <v>2656235850</v>
      </c>
      <c r="U59" s="5">
        <v>23603786441</v>
      </c>
      <c r="V59" s="5">
        <v>90257051905</v>
      </c>
      <c r="W59" s="5">
        <v>19288121568</v>
      </c>
      <c r="X59" s="5">
        <v>-20469111943</v>
      </c>
      <c r="Y59" s="5">
        <v>-94802500279</v>
      </c>
      <c r="Z59" s="5">
        <v>35309449424</v>
      </c>
    </row>
    <row r="60" spans="2:26" ht="15.5" x14ac:dyDescent="0.35">
      <c r="C60" t="s">
        <v>93</v>
      </c>
      <c r="D60" s="5">
        <v>32073000000</v>
      </c>
      <c r="E60" s="5">
        <v>40428408888</v>
      </c>
      <c r="F60" s="5">
        <v>41314040036</v>
      </c>
      <c r="G60" s="5">
        <v>47010551076</v>
      </c>
      <c r="I60" s="5">
        <v>179197000000</v>
      </c>
      <c r="J60" s="5">
        <v>179100581003</v>
      </c>
      <c r="K60" s="5">
        <v>88217597467</v>
      </c>
      <c r="L60" s="5">
        <v>81827367738</v>
      </c>
      <c r="M60" s="5">
        <v>110792114445</v>
      </c>
      <c r="N60" s="5">
        <v>151559182039</v>
      </c>
      <c r="O60" s="5">
        <v>137938018031</v>
      </c>
      <c r="P60" s="5">
        <v>125786575249</v>
      </c>
      <c r="Q60" s="5">
        <v>134914292587</v>
      </c>
      <c r="R60" s="5">
        <v>132333575576</v>
      </c>
      <c r="S60" s="5">
        <v>101333519539</v>
      </c>
      <c r="T60" s="5">
        <v>63367657238</v>
      </c>
      <c r="U60" s="5">
        <v>50425100828</v>
      </c>
      <c r="V60" s="5">
        <v>74469005621</v>
      </c>
      <c r="W60" s="5">
        <v>96933578727</v>
      </c>
      <c r="X60" s="5">
        <v>54977618234</v>
      </c>
      <c r="Y60" s="5">
        <v>65471863530</v>
      </c>
      <c r="Z60" s="5">
        <v>54020602978</v>
      </c>
    </row>
    <row r="61" spans="2:26" ht="15.5" x14ac:dyDescent="0.35">
      <c r="C61" t="s">
        <v>94</v>
      </c>
      <c r="U61" s="5">
        <v>21202496859</v>
      </c>
      <c r="V61" s="5">
        <v>18818935524</v>
      </c>
      <c r="W61" s="5">
        <v>5730134350</v>
      </c>
      <c r="X61" s="5">
        <v>13083065728</v>
      </c>
      <c r="Y61" s="5">
        <v>15255329077</v>
      </c>
      <c r="Z61" s="5">
        <v>6481675348</v>
      </c>
    </row>
    <row r="62" spans="2:26" ht="15.5" x14ac:dyDescent="0.35">
      <c r="C62" t="s">
        <v>92</v>
      </c>
      <c r="U62" s="5">
        <v>529460305</v>
      </c>
      <c r="V62" s="5">
        <v>19832825669</v>
      </c>
      <c r="W62" s="5">
        <v>-12362082622</v>
      </c>
      <c r="X62" s="5">
        <v>-23397515198</v>
      </c>
      <c r="Y62" s="5">
        <v>-94920355285</v>
      </c>
      <c r="Z62" s="5">
        <v>42553538201</v>
      </c>
    </row>
    <row r="63" spans="2:26" ht="15.5" x14ac:dyDescent="0.35">
      <c r="C63" t="s">
        <v>26</v>
      </c>
      <c r="D63" s="5">
        <v>-8242000000</v>
      </c>
      <c r="E63" s="5">
        <v>-9939468271</v>
      </c>
      <c r="F63" s="5">
        <v>-13475680976</v>
      </c>
      <c r="G63" s="5">
        <v>-14351850753</v>
      </c>
      <c r="I63" s="5">
        <v>-50794000000</v>
      </c>
      <c r="J63" s="5">
        <v>-69234366294</v>
      </c>
      <c r="K63" s="5">
        <v>-95103843846</v>
      </c>
      <c r="L63" s="5">
        <v>-55059325414</v>
      </c>
      <c r="M63" s="5">
        <v>-57384355149</v>
      </c>
      <c r="N63" s="5">
        <v>-89580314845</v>
      </c>
      <c r="O63" s="5">
        <v>-40420271275</v>
      </c>
      <c r="P63" s="5">
        <v>-29738266966</v>
      </c>
      <c r="Q63" s="5">
        <v>-36391625753</v>
      </c>
      <c r="R63" s="5">
        <v>-28148525280</v>
      </c>
      <c r="S63" s="5">
        <v>-23918010816</v>
      </c>
      <c r="T63" s="5">
        <v>-52009056900</v>
      </c>
      <c r="U63" s="5">
        <v>-28642082811</v>
      </c>
      <c r="V63" s="5">
        <v>-17513612249</v>
      </c>
      <c r="W63" s="5">
        <v>-13172498498</v>
      </c>
      <c r="X63" s="5">
        <v>-20716334764</v>
      </c>
      <c r="Y63" s="5">
        <v>-53449204212</v>
      </c>
      <c r="Z63" s="5">
        <v>-52045670252</v>
      </c>
    </row>
    <row r="64" spans="2:26" ht="15.5" x14ac:dyDescent="0.35">
      <c r="C64" t="s">
        <v>95</v>
      </c>
      <c r="D64" s="5">
        <v>-2500000000</v>
      </c>
      <c r="E64" s="5">
        <v>-3220540761</v>
      </c>
      <c r="F64" s="5">
        <v>28168609254</v>
      </c>
      <c r="G64" s="5">
        <v>-67323068493</v>
      </c>
      <c r="I64" s="5">
        <v>-14499000000</v>
      </c>
      <c r="J64" s="5">
        <v>21916466883</v>
      </c>
      <c r="K64" s="5">
        <v>24303148648</v>
      </c>
      <c r="L64" s="5">
        <v>63588097913</v>
      </c>
      <c r="M64" s="5">
        <v>-23508368868</v>
      </c>
      <c r="N64" s="5">
        <v>66364603454</v>
      </c>
      <c r="O64" s="5">
        <v>-24359420555</v>
      </c>
      <c r="P64" s="5">
        <v>55444980867</v>
      </c>
      <c r="Q64" s="5">
        <v>-10306098226</v>
      </c>
      <c r="R64" s="5">
        <v>3039007136</v>
      </c>
      <c r="S64" s="5">
        <v>25708619248</v>
      </c>
      <c r="T64" s="5">
        <v>8124868452</v>
      </c>
      <c r="U64" s="5">
        <v>33791245111</v>
      </c>
      <c r="V64" s="5">
        <v>-3064097361</v>
      </c>
      <c r="W64" s="5">
        <v>16764490773</v>
      </c>
    </row>
    <row r="65" spans="3:26" ht="15.5" x14ac:dyDescent="0.35">
      <c r="C65" t="s">
        <v>96</v>
      </c>
      <c r="D65" s="5">
        <v>39478000000</v>
      </c>
      <c r="E65" s="5">
        <v>-30244444567</v>
      </c>
      <c r="F65" s="5">
        <v>3748833771</v>
      </c>
      <c r="G65" s="5">
        <v>118606610796</v>
      </c>
      <c r="I65" s="5">
        <v>140197000000</v>
      </c>
      <c r="J65" s="5">
        <v>49283012512</v>
      </c>
      <c r="K65" s="5">
        <v>-87464455458</v>
      </c>
      <c r="L65" s="5">
        <v>228194940920</v>
      </c>
      <c r="M65" s="5">
        <v>121892637512</v>
      </c>
      <c r="N65" s="5">
        <v>72386424562</v>
      </c>
      <c r="O65" s="5">
        <v>92394201495</v>
      </c>
      <c r="P65" s="5">
        <v>-7390611521</v>
      </c>
      <c r="Q65" s="5">
        <v>27444888474</v>
      </c>
      <c r="R65" s="5">
        <v>34539950060</v>
      </c>
      <c r="S65" s="5">
        <v>74077669000</v>
      </c>
      <c r="T65" s="5">
        <v>2656235850</v>
      </c>
      <c r="U65" s="5">
        <v>23603786441</v>
      </c>
      <c r="V65" s="5">
        <v>90257051905</v>
      </c>
      <c r="W65" s="5">
        <v>19288121568</v>
      </c>
      <c r="X65" s="5">
        <v>-20469111943</v>
      </c>
      <c r="Y65" s="5">
        <v>-94802500279</v>
      </c>
      <c r="Z65" s="5">
        <v>35309449424</v>
      </c>
    </row>
    <row r="66" spans="3:26" ht="15.5" x14ac:dyDescent="0.35">
      <c r="C66" t="s">
        <v>28</v>
      </c>
      <c r="D66" s="5">
        <v>1351876000000</v>
      </c>
      <c r="E66" s="5">
        <v>1301348143380</v>
      </c>
      <c r="F66" s="5">
        <v>864335420474</v>
      </c>
      <c r="G66" s="5">
        <v>1183527436146</v>
      </c>
      <c r="I66" s="5">
        <v>4778475000000</v>
      </c>
      <c r="J66" s="5">
        <v>4218874269523</v>
      </c>
      <c r="K66" s="5">
        <v>3606237203810</v>
      </c>
      <c r="L66" s="5">
        <v>4458896905350</v>
      </c>
      <c r="M66" s="5">
        <v>4143264634774</v>
      </c>
      <c r="N66" s="5">
        <v>3627632574744</v>
      </c>
      <c r="O66" s="5">
        <v>3402616824533</v>
      </c>
      <c r="P66" s="5">
        <v>3306399669021</v>
      </c>
      <c r="Q66" s="5">
        <v>3241186725992</v>
      </c>
      <c r="R66" s="5">
        <v>3091188460230</v>
      </c>
      <c r="S66" s="5">
        <v>2720881244459</v>
      </c>
      <c r="T66" s="5">
        <v>2763700548048</v>
      </c>
      <c r="U66" s="5">
        <v>2572522717231</v>
      </c>
      <c r="V66" s="5">
        <v>2308017092492</v>
      </c>
      <c r="W66" s="5">
        <v>1987259361668</v>
      </c>
      <c r="X66" s="5">
        <v>1770434609435</v>
      </c>
      <c r="Y66" s="5">
        <v>1471072194919</v>
      </c>
      <c r="Z66" s="5">
        <v>1178021851945</v>
      </c>
    </row>
    <row r="67" spans="3:26" ht="15.5" x14ac:dyDescent="0.35">
      <c r="C67" t="s">
        <v>27</v>
      </c>
      <c r="D67" s="5">
        <v>-299197000000</v>
      </c>
      <c r="E67" s="5">
        <v>-251741168354</v>
      </c>
      <c r="F67" s="5">
        <v>-197658303413</v>
      </c>
      <c r="G67" s="5">
        <v>-265894528233</v>
      </c>
      <c r="I67" s="5">
        <v>-1034100000000</v>
      </c>
      <c r="J67" s="5">
        <v>-972304515326</v>
      </c>
      <c r="K67" s="5">
        <v>-827832384309</v>
      </c>
      <c r="L67" s="5">
        <v>-1008813493059</v>
      </c>
      <c r="M67" s="5">
        <v>-911256951493</v>
      </c>
      <c r="N67" s="5">
        <v>-828010058930</v>
      </c>
      <c r="O67" s="5">
        <v>-865015000888</v>
      </c>
      <c r="P67" s="5">
        <v>-809137704264</v>
      </c>
      <c r="Q67" s="5">
        <v>-787935315388</v>
      </c>
      <c r="R67" s="5">
        <v>-740303526679</v>
      </c>
      <c r="S67" s="5">
        <v>-663186962586</v>
      </c>
      <c r="T67" s="5">
        <v>-642609966418</v>
      </c>
      <c r="U67" s="5">
        <v>-602070267545</v>
      </c>
      <c r="V67" s="5">
        <v>-532918244560</v>
      </c>
      <c r="W67" s="5">
        <v>-464302541376</v>
      </c>
      <c r="X67" s="5">
        <v>-426635641013</v>
      </c>
      <c r="Y67" s="5">
        <v>-421405078371</v>
      </c>
      <c r="Z67" s="5">
        <v>-352517218597</v>
      </c>
    </row>
    <row r="68" spans="3:26" ht="15.5" x14ac:dyDescent="0.35">
      <c r="C68" t="s">
        <v>452</v>
      </c>
      <c r="W68" s="5">
        <v>-464883708409</v>
      </c>
      <c r="X68" s="5">
        <v>-429049461282</v>
      </c>
      <c r="Y68" s="5">
        <v>-416782713956</v>
      </c>
      <c r="Z68" s="5">
        <v>-356433056594</v>
      </c>
    </row>
    <row r="69" spans="3:26" ht="15.5" x14ac:dyDescent="0.35">
      <c r="C69" t="s">
        <v>453</v>
      </c>
      <c r="W69" s="5">
        <v>581167033</v>
      </c>
      <c r="X69" s="5">
        <v>2413820269</v>
      </c>
      <c r="Y69" s="5">
        <v>-4622364415</v>
      </c>
      <c r="Z69" s="5">
        <v>3915837997</v>
      </c>
    </row>
    <row r="70" spans="3:26" ht="15.5" x14ac:dyDescent="0.35">
      <c r="C70" t="s">
        <v>454</v>
      </c>
      <c r="D70" s="5">
        <v>-299197000000</v>
      </c>
      <c r="E70" s="5">
        <v>-251741168354</v>
      </c>
      <c r="F70" s="5">
        <v>-197658303413</v>
      </c>
      <c r="G70" s="5">
        <v>-265894528233</v>
      </c>
      <c r="I70" s="5">
        <v>-1034100000000</v>
      </c>
      <c r="J70" s="5">
        <v>-972304515326</v>
      </c>
      <c r="K70" s="5">
        <v>-827832384309</v>
      </c>
      <c r="L70" s="5">
        <v>-1008813493059</v>
      </c>
      <c r="M70" s="5">
        <v>-911256951493</v>
      </c>
      <c r="N70" s="5">
        <v>-828010058930</v>
      </c>
      <c r="O70" s="5">
        <v>-865015000888</v>
      </c>
      <c r="P70" s="5">
        <v>-809137704264</v>
      </c>
      <c r="Q70" s="5">
        <v>-787935315388</v>
      </c>
      <c r="R70" s="5">
        <v>-740303526679</v>
      </c>
      <c r="S70" s="5">
        <v>-663186962586</v>
      </c>
      <c r="T70" s="5">
        <v>-642609966418</v>
      </c>
      <c r="U70" s="5">
        <v>-602070267545</v>
      </c>
      <c r="V70" s="5">
        <v>-532918244560</v>
      </c>
      <c r="W70" s="5">
        <v>-464302541376</v>
      </c>
      <c r="X70" s="5">
        <v>-426635641013</v>
      </c>
      <c r="Y70" s="5">
        <v>-421405078371</v>
      </c>
      <c r="Z70" s="5">
        <v>-352517218597</v>
      </c>
    </row>
    <row r="71" spans="3:26" ht="15.5" x14ac:dyDescent="0.35">
      <c r="C71" t="s">
        <v>374</v>
      </c>
      <c r="D71" s="5">
        <v>1052679000000</v>
      </c>
      <c r="E71" s="5">
        <v>1049606975026</v>
      </c>
      <c r="F71" s="5">
        <v>666677117061</v>
      </c>
      <c r="G71" s="5">
        <v>917632907913</v>
      </c>
      <c r="I71" s="5">
        <v>3744375000000</v>
      </c>
      <c r="J71" s="5">
        <v>3246569754197</v>
      </c>
      <c r="K71" s="5">
        <v>2778404819501</v>
      </c>
      <c r="L71" s="5">
        <v>3450083412291</v>
      </c>
      <c r="M71" s="5">
        <v>3232007683281</v>
      </c>
      <c r="N71" s="5">
        <v>2799622515814</v>
      </c>
      <c r="O71" s="5">
        <v>2537601823645</v>
      </c>
      <c r="P71" s="5">
        <v>2497261964757</v>
      </c>
      <c r="Q71" s="5">
        <v>2453251410604</v>
      </c>
      <c r="R71" s="5">
        <v>2350884933551</v>
      </c>
      <c r="S71" s="5">
        <v>2057694281873</v>
      </c>
      <c r="T71" s="5">
        <v>2121090581630</v>
      </c>
      <c r="U71" s="5">
        <v>1970452449686</v>
      </c>
      <c r="V71" s="5">
        <v>1775098847932</v>
      </c>
      <c r="W71" s="5">
        <v>1522956820292</v>
      </c>
      <c r="X71" s="5">
        <v>1343798968422</v>
      </c>
      <c r="Y71" s="5">
        <v>1049667116548</v>
      </c>
      <c r="Z71" s="5">
        <v>825504633348</v>
      </c>
    </row>
    <row r="72" spans="3:26" ht="15.5" x14ac:dyDescent="0.35">
      <c r="C72" t="s">
        <v>455</v>
      </c>
      <c r="X72" s="5">
        <v>-57468942410</v>
      </c>
      <c r="Y72" s="5">
        <v>-120663376210</v>
      </c>
      <c r="Z72" s="5">
        <v>-118682487158</v>
      </c>
    </row>
    <row r="73" spans="3:26" ht="15.5" x14ac:dyDescent="0.35">
      <c r="C73" t="s">
        <v>97</v>
      </c>
      <c r="D73" s="5">
        <v>1052679000000</v>
      </c>
      <c r="E73" s="5">
        <v>1049606975026</v>
      </c>
      <c r="F73" s="5">
        <v>666677117061</v>
      </c>
      <c r="G73" s="5">
        <v>917632907913</v>
      </c>
      <c r="I73" s="5">
        <v>3744375000000</v>
      </c>
      <c r="J73" s="5">
        <v>3246569754197</v>
      </c>
      <c r="K73" s="5">
        <v>2778404819501</v>
      </c>
      <c r="L73" s="5">
        <v>3450083412291</v>
      </c>
      <c r="M73" s="5">
        <v>3232007683281</v>
      </c>
      <c r="N73" s="5">
        <v>2799622515814</v>
      </c>
      <c r="O73" s="5">
        <v>2537601823645</v>
      </c>
      <c r="P73" s="5">
        <v>2497261964757</v>
      </c>
      <c r="Q73" s="5">
        <v>2453251410604</v>
      </c>
      <c r="R73" s="5">
        <v>2350884933551</v>
      </c>
      <c r="S73" s="5">
        <v>2057694281873</v>
      </c>
      <c r="T73" s="5">
        <v>2121090581630</v>
      </c>
      <c r="U73" s="5">
        <v>1970452449686</v>
      </c>
      <c r="V73" s="5">
        <v>1775098847932</v>
      </c>
      <c r="W73" s="5">
        <v>1522956820292</v>
      </c>
      <c r="X73" s="5">
        <v>1286330026012</v>
      </c>
      <c r="Y73" s="5">
        <v>929003740338</v>
      </c>
      <c r="Z73" s="5">
        <v>706822146190</v>
      </c>
    </row>
    <row r="74" spans="3:26" ht="15.5" x14ac:dyDescent="0.35">
      <c r="C74" t="s">
        <v>98</v>
      </c>
      <c r="D74" s="5">
        <v>-2500000000</v>
      </c>
      <c r="E74" s="5">
        <v>-3220540761</v>
      </c>
      <c r="F74" s="5">
        <v>28168609254</v>
      </c>
      <c r="G74" s="5">
        <v>-67323068493</v>
      </c>
      <c r="I74" s="5">
        <v>-14499000000</v>
      </c>
      <c r="J74" s="5">
        <v>21916466883</v>
      </c>
      <c r="K74" s="5">
        <v>24303148648</v>
      </c>
      <c r="L74" s="5">
        <v>63588097913</v>
      </c>
      <c r="M74" s="5">
        <v>-23508368868</v>
      </c>
      <c r="N74" s="5">
        <v>66364603454</v>
      </c>
      <c r="O74" s="5">
        <v>-24359420555</v>
      </c>
      <c r="P74" s="5">
        <v>55444980867</v>
      </c>
      <c r="Q74" s="5">
        <v>-10306098226</v>
      </c>
      <c r="R74" s="5">
        <v>3039007136</v>
      </c>
      <c r="S74" s="5">
        <v>25708619248</v>
      </c>
      <c r="T74" s="5">
        <v>8124868452</v>
      </c>
      <c r="U74" s="5">
        <v>33791245111</v>
      </c>
      <c r="V74" s="5">
        <v>-3064097361</v>
      </c>
      <c r="W74" s="5">
        <v>16764490773</v>
      </c>
    </row>
    <row r="75" spans="3:26" ht="15.5" x14ac:dyDescent="0.35">
      <c r="C75" t="s">
        <v>457</v>
      </c>
      <c r="D75" s="5">
        <v>-2500000000</v>
      </c>
      <c r="E75" s="5">
        <v>-3220540761</v>
      </c>
      <c r="F75" s="5">
        <v>28168609254</v>
      </c>
      <c r="G75" s="5">
        <v>-67323068493</v>
      </c>
      <c r="I75" s="5">
        <v>-14499000000</v>
      </c>
      <c r="J75" s="5">
        <v>21916466883</v>
      </c>
      <c r="K75" s="5">
        <v>24303148648</v>
      </c>
      <c r="L75" s="5">
        <v>63588097913</v>
      </c>
      <c r="M75" s="5">
        <v>-23508368868</v>
      </c>
      <c r="N75" s="5">
        <v>66364603454</v>
      </c>
      <c r="O75" s="5">
        <v>-24359420555</v>
      </c>
      <c r="P75" s="5">
        <v>55444980867</v>
      </c>
      <c r="Q75" s="5">
        <v>-10306098226</v>
      </c>
      <c r="R75" s="5">
        <v>3039007136</v>
      </c>
      <c r="S75" s="5">
        <v>25708619248</v>
      </c>
      <c r="T75" s="5">
        <v>8124868452</v>
      </c>
      <c r="U75" s="5">
        <v>33791245111</v>
      </c>
      <c r="V75" s="5">
        <v>-3064097361</v>
      </c>
      <c r="W75" s="5">
        <v>16764490773</v>
      </c>
    </row>
    <row r="76" spans="3:26" ht="15.5" x14ac:dyDescent="0.35">
      <c r="C76" t="s">
        <v>99</v>
      </c>
      <c r="D76" s="5">
        <v>1050179000000</v>
      </c>
      <c r="E76" s="5">
        <v>1046386434265</v>
      </c>
      <c r="F76" s="5">
        <v>694845726315</v>
      </c>
      <c r="G76" s="5">
        <v>850309839420</v>
      </c>
      <c r="I76" s="5">
        <v>3729876000000</v>
      </c>
      <c r="J76" s="5">
        <v>3268486221080</v>
      </c>
      <c r="K76" s="5">
        <v>2802707968149</v>
      </c>
      <c r="L76" s="5">
        <v>3513671510204</v>
      </c>
      <c r="M76" s="5">
        <v>3208499314413</v>
      </c>
      <c r="N76" s="5">
        <v>2865987119268</v>
      </c>
      <c r="O76" s="5">
        <v>2513242403090</v>
      </c>
      <c r="P76" s="5">
        <v>2552706945624</v>
      </c>
      <c r="Q76" s="5">
        <v>2442945312378</v>
      </c>
      <c r="R76" s="5">
        <v>2353923940687</v>
      </c>
      <c r="S76" s="5">
        <v>2083402901121</v>
      </c>
      <c r="T76" s="5">
        <v>2129215450082</v>
      </c>
      <c r="U76" s="5">
        <v>2004243694797</v>
      </c>
      <c r="V76" s="5">
        <v>1772034750571</v>
      </c>
      <c r="W76" s="5">
        <v>1539721311065</v>
      </c>
    </row>
    <row r="77" spans="3:26" ht="15.5" x14ac:dyDescent="0.35">
      <c r="C77" t="s">
        <v>100</v>
      </c>
      <c r="D77" s="5">
        <v>1052679000000</v>
      </c>
      <c r="E77" s="5">
        <v>1049606975026</v>
      </c>
      <c r="F77" s="5">
        <v>666677117061</v>
      </c>
      <c r="G77" s="5">
        <v>917632907913</v>
      </c>
      <c r="I77" s="5">
        <v>3744375000000</v>
      </c>
      <c r="J77" s="5">
        <v>3246569754197</v>
      </c>
      <c r="K77" s="5">
        <v>2778404819501</v>
      </c>
      <c r="L77" s="5">
        <v>3450083412291</v>
      </c>
      <c r="M77" s="5">
        <v>3232007683281</v>
      </c>
      <c r="N77" s="5">
        <v>2799622515814</v>
      </c>
      <c r="O77" s="5">
        <v>2537601823645</v>
      </c>
      <c r="P77" s="5">
        <v>2497261964757</v>
      </c>
      <c r="Q77" s="5">
        <v>2453251410604</v>
      </c>
      <c r="R77" s="5">
        <v>2350884933551</v>
      </c>
      <c r="S77" s="5">
        <v>2057694281873</v>
      </c>
      <c r="T77" s="5">
        <v>2121090581630</v>
      </c>
      <c r="U77" s="5">
        <v>1970452449686</v>
      </c>
      <c r="V77" s="5">
        <v>1775098847932</v>
      </c>
      <c r="W77" s="5">
        <v>1522956820292</v>
      </c>
      <c r="X77" s="5">
        <v>1286330026012</v>
      </c>
      <c r="Y77" s="5">
        <v>929003740338</v>
      </c>
      <c r="Z77" s="5">
        <v>706822146190</v>
      </c>
    </row>
    <row r="78" spans="3:26" ht="15.5" x14ac:dyDescent="0.35">
      <c r="C78" t="s">
        <v>7</v>
      </c>
      <c r="D78" s="5">
        <v>1028789000000</v>
      </c>
      <c r="E78" s="5">
        <v>1006749109359</v>
      </c>
      <c r="F78" s="5">
        <v>690391926703</v>
      </c>
      <c r="G78" s="5">
        <v>848046963938</v>
      </c>
      <c r="I78" s="5">
        <v>3639907000000</v>
      </c>
      <c r="J78" s="5">
        <v>3260588238399</v>
      </c>
      <c r="K78" s="5">
        <v>2791352905126</v>
      </c>
      <c r="L78" s="5">
        <v>3446013282564</v>
      </c>
      <c r="M78" s="5">
        <v>3159584494661</v>
      </c>
      <c r="N78" s="5">
        <v>2797950137021</v>
      </c>
      <c r="O78" s="5">
        <v>2482456109888</v>
      </c>
      <c r="P78" s="5">
        <v>2510650879252</v>
      </c>
      <c r="Q78" s="5">
        <v>2392807308460</v>
      </c>
      <c r="R78" s="5">
        <v>2302751188880</v>
      </c>
      <c r="S78" s="5">
        <v>2029812883113</v>
      </c>
      <c r="T78" s="5">
        <v>2072781310118</v>
      </c>
      <c r="U78" s="5">
        <v>1952588559890</v>
      </c>
      <c r="V78" s="5">
        <v>1730864008242</v>
      </c>
      <c r="W78" s="5">
        <v>1498876920963</v>
      </c>
    </row>
    <row r="79" spans="3:26" ht="15.5" x14ac:dyDescent="0.35">
      <c r="C79" t="s">
        <v>691</v>
      </c>
      <c r="D79" s="5">
        <v>21390000000</v>
      </c>
      <c r="E79" s="5">
        <v>39637324906</v>
      </c>
      <c r="F79" s="5">
        <v>4453799612</v>
      </c>
      <c r="G79" s="5">
        <v>2262875482</v>
      </c>
      <c r="I79" s="5">
        <v>89969000000</v>
      </c>
      <c r="J79" s="5">
        <v>7897982681</v>
      </c>
      <c r="K79" s="5">
        <v>11355063023</v>
      </c>
      <c r="L79" s="5">
        <v>67658227640</v>
      </c>
      <c r="M79" s="5">
        <v>48914819752</v>
      </c>
      <c r="N79" s="5">
        <v>68036982247</v>
      </c>
      <c r="O79" s="5">
        <v>30786293202</v>
      </c>
      <c r="P79" s="5">
        <v>42056066372</v>
      </c>
      <c r="Q79" s="5">
        <v>50138003918</v>
      </c>
      <c r="R79" s="5">
        <v>51172751807</v>
      </c>
      <c r="S79" s="5">
        <v>53590018008</v>
      </c>
      <c r="T79" s="5">
        <v>56434139964</v>
      </c>
      <c r="U79" s="5">
        <v>51655134907</v>
      </c>
      <c r="V79" s="5">
        <v>41170742329</v>
      </c>
      <c r="W79" s="5">
        <v>40844390102</v>
      </c>
    </row>
    <row r="80" spans="3:26" ht="15.5" x14ac:dyDescent="0.35">
      <c r="C80" t="s">
        <v>101</v>
      </c>
      <c r="D80" s="5">
        <v>1052679000000</v>
      </c>
      <c r="E80" s="5">
        <v>1049606975026</v>
      </c>
      <c r="F80" s="5">
        <v>666677117061</v>
      </c>
      <c r="G80" s="5">
        <v>917632907913</v>
      </c>
      <c r="I80" s="5">
        <v>3744375000000</v>
      </c>
      <c r="J80" s="5">
        <v>3246569754197</v>
      </c>
      <c r="K80" s="5">
        <v>2778404819501</v>
      </c>
      <c r="L80" s="5">
        <v>3450083412291</v>
      </c>
      <c r="M80" s="5">
        <v>3232007683281</v>
      </c>
      <c r="N80" s="5">
        <v>2799622515814</v>
      </c>
      <c r="O80" s="5">
        <v>2537601823645</v>
      </c>
      <c r="P80" s="5">
        <v>2497261964757</v>
      </c>
      <c r="Q80" s="5">
        <v>2453251410604</v>
      </c>
      <c r="R80" s="5">
        <v>2350884933551</v>
      </c>
      <c r="S80" s="5">
        <v>2057694281873</v>
      </c>
      <c r="T80" s="5">
        <v>2121090581630</v>
      </c>
      <c r="U80" s="5">
        <v>1970452449686</v>
      </c>
      <c r="V80" s="5">
        <v>1775098847932</v>
      </c>
      <c r="W80" s="5">
        <v>1522956820292</v>
      </c>
      <c r="X80" s="5">
        <v>1286330026012</v>
      </c>
      <c r="Y80" s="5">
        <v>929003740338</v>
      </c>
      <c r="Z80" s="5">
        <v>706822146190</v>
      </c>
    </row>
    <row r="81" spans="2:26" ht="15.5" x14ac:dyDescent="0.35">
      <c r="C81" t="s">
        <v>102</v>
      </c>
      <c r="D81" s="5">
        <v>1050179000000</v>
      </c>
      <c r="E81" s="5">
        <v>1046386434265</v>
      </c>
      <c r="F81" s="5">
        <v>694845726315</v>
      </c>
      <c r="G81" s="5">
        <v>850309839420</v>
      </c>
      <c r="I81" s="5">
        <v>3729876000000</v>
      </c>
      <c r="J81" s="5">
        <v>3268486221080</v>
      </c>
      <c r="K81" s="5">
        <v>2802707968149</v>
      </c>
      <c r="L81" s="5">
        <v>3513671510204</v>
      </c>
      <c r="M81" s="5">
        <v>3208499314413</v>
      </c>
      <c r="N81" s="5">
        <v>2865987119268</v>
      </c>
      <c r="O81" s="5">
        <v>2513242403090</v>
      </c>
      <c r="P81" s="5">
        <v>2552706945624</v>
      </c>
      <c r="Q81" s="5">
        <v>2442945312378</v>
      </c>
      <c r="R81" s="5">
        <v>2353923940687</v>
      </c>
      <c r="S81" s="5">
        <v>2083402901121</v>
      </c>
      <c r="T81" s="5">
        <v>2129215450082</v>
      </c>
      <c r="U81" s="5">
        <v>2004243694797</v>
      </c>
      <c r="V81" s="5">
        <v>1772034750571</v>
      </c>
      <c r="W81" s="5">
        <v>1539721311065</v>
      </c>
    </row>
    <row r="82" spans="2:26" ht="15.5" x14ac:dyDescent="0.35">
      <c r="C82" t="s">
        <v>103</v>
      </c>
      <c r="D82" s="5">
        <v>1050179000000</v>
      </c>
      <c r="E82" s="5">
        <v>1046386434265</v>
      </c>
      <c r="F82" s="5">
        <v>694845726315</v>
      </c>
      <c r="G82" s="5">
        <v>850309839420</v>
      </c>
      <c r="I82" s="5">
        <v>3729876000000</v>
      </c>
      <c r="J82" s="5">
        <v>3268486221080</v>
      </c>
      <c r="K82" s="5">
        <v>2802707968149</v>
      </c>
      <c r="L82" s="5">
        <v>3513671510204</v>
      </c>
      <c r="M82" s="5">
        <v>3208499314413</v>
      </c>
      <c r="N82" s="5">
        <v>2865987119268</v>
      </c>
      <c r="O82" s="5">
        <v>2513242403090</v>
      </c>
      <c r="P82" s="5">
        <v>2552706945624</v>
      </c>
      <c r="Q82" s="5">
        <v>2442945312378</v>
      </c>
      <c r="R82" s="5">
        <v>2353923940687</v>
      </c>
      <c r="S82" s="5">
        <v>2083402901121</v>
      </c>
      <c r="T82" s="5">
        <v>2129215450082</v>
      </c>
      <c r="U82" s="5">
        <v>2004243694797</v>
      </c>
      <c r="V82" s="5">
        <v>1772034750571</v>
      </c>
      <c r="W82" s="5">
        <v>1539721311065</v>
      </c>
    </row>
    <row r="84" spans="2:26" ht="15.5" x14ac:dyDescent="0.35">
      <c r="B84" t="s">
        <v>104</v>
      </c>
      <c r="C84" t="s">
        <v>105</v>
      </c>
    </row>
    <row r="85" spans="2:26" ht="15.5" x14ac:dyDescent="0.35">
      <c r="C85" t="s">
        <v>106</v>
      </c>
    </row>
    <row r="86" spans="2:26" ht="15.5" x14ac:dyDescent="0.35">
      <c r="C86" t="s">
        <v>19</v>
      </c>
      <c r="D86" s="5">
        <v>4392700000000</v>
      </c>
      <c r="E86" s="5">
        <v>4331440000000</v>
      </c>
      <c r="F86" s="5">
        <v>4047895137178</v>
      </c>
      <c r="G86" s="5">
        <v>3802825371501</v>
      </c>
      <c r="I86" s="5">
        <v>4331440000000</v>
      </c>
      <c r="J86" s="5">
        <v>4723293839405</v>
      </c>
      <c r="K86" s="5">
        <v>3232420596769</v>
      </c>
      <c r="L86" s="5">
        <v>3949768854987</v>
      </c>
      <c r="M86" s="5">
        <v>6216247801928</v>
      </c>
      <c r="N86" s="5">
        <v>5207929420504</v>
      </c>
      <c r="O86" s="5">
        <v>3040487103572</v>
      </c>
      <c r="P86" s="5">
        <v>3153327557478</v>
      </c>
      <c r="Q86" s="5">
        <v>2784705831122</v>
      </c>
      <c r="R86" s="5">
        <v>2895582003331</v>
      </c>
      <c r="S86" s="5">
        <v>2718619232764</v>
      </c>
      <c r="T86" s="5">
        <v>1894609528205</v>
      </c>
      <c r="U86" s="5">
        <v>1426460966674</v>
      </c>
      <c r="V86" s="5">
        <v>1859662706073</v>
      </c>
      <c r="W86" s="5">
        <v>2291335810101</v>
      </c>
      <c r="X86" s="5">
        <v>1901871765050</v>
      </c>
      <c r="Y86" s="5">
        <v>1562664177408</v>
      </c>
      <c r="Z86" s="5">
        <v>1321797625299</v>
      </c>
    </row>
    <row r="87" spans="2:26" ht="15.5" x14ac:dyDescent="0.35">
      <c r="C87" t="s">
        <v>458</v>
      </c>
      <c r="W87" s="5">
        <v>113871418384</v>
      </c>
      <c r="X87" s="5">
        <v>5315920203</v>
      </c>
      <c r="Y87" s="5">
        <v>62596260106</v>
      </c>
      <c r="Z87" s="5">
        <v>124748588599</v>
      </c>
    </row>
    <row r="88" spans="2:26" ht="15.5" x14ac:dyDescent="0.35">
      <c r="C88" t="s">
        <v>110</v>
      </c>
      <c r="D88" s="5">
        <v>6337303000000</v>
      </c>
      <c r="E88" s="5">
        <v>5651335000000</v>
      </c>
      <c r="F88" s="5">
        <v>5621648758880</v>
      </c>
      <c r="G88" s="5">
        <v>5643362283740</v>
      </c>
      <c r="I88" s="5">
        <v>5651335000000</v>
      </c>
      <c r="J88" s="5">
        <v>4864547870520</v>
      </c>
      <c r="K88" s="5">
        <v>4651970696489</v>
      </c>
      <c r="L88" s="5">
        <v>4613623001325</v>
      </c>
      <c r="M88" s="5">
        <v>3431018099213</v>
      </c>
      <c r="N88" s="5">
        <v>3477220762616</v>
      </c>
      <c r="O88" s="5">
        <v>3572854779679</v>
      </c>
      <c r="P88" s="5">
        <v>3255544859788</v>
      </c>
      <c r="Q88" s="5">
        <v>2876417348634</v>
      </c>
      <c r="R88" s="5">
        <v>2631206429124</v>
      </c>
      <c r="S88" s="5">
        <v>2354779771919</v>
      </c>
      <c r="T88" s="5">
        <v>2346943653265</v>
      </c>
      <c r="U88" s="5">
        <v>2145218904462</v>
      </c>
      <c r="V88" s="5">
        <v>1805234960760</v>
      </c>
      <c r="W88" s="5">
        <v>1529991628590</v>
      </c>
      <c r="X88" s="5">
        <v>1262710670671</v>
      </c>
      <c r="Y88" s="5">
        <v>1203940830063</v>
      </c>
      <c r="Z88" s="5">
        <v>935357382409</v>
      </c>
    </row>
    <row r="89" spans="2:26" ht="15.5" x14ac:dyDescent="0.35">
      <c r="C89" t="s">
        <v>108</v>
      </c>
      <c r="F89" s="5">
        <v>12510000000</v>
      </c>
      <c r="G89" s="5">
        <v>12174750000</v>
      </c>
      <c r="P89" s="5">
        <v>13720000000</v>
      </c>
      <c r="Q89" s="5">
        <v>9800000000</v>
      </c>
      <c r="R89" s="5">
        <v>9800000000</v>
      </c>
    </row>
    <row r="90" spans="2:26" ht="15.5" x14ac:dyDescent="0.35">
      <c r="C90" t="s">
        <v>107</v>
      </c>
      <c r="D90" s="5">
        <v>500000000</v>
      </c>
      <c r="E90" s="5">
        <v>500000000</v>
      </c>
      <c r="F90" s="5">
        <v>499824000</v>
      </c>
      <c r="G90" s="5">
        <v>499824000</v>
      </c>
      <c r="I90" s="5">
        <v>500000000</v>
      </c>
      <c r="J90" s="5">
        <v>499824000</v>
      </c>
      <c r="K90" s="5">
        <v>499824000</v>
      </c>
      <c r="L90" s="5">
        <v>499824000</v>
      </c>
      <c r="M90" s="5">
        <v>499824000</v>
      </c>
    </row>
    <row r="91" spans="2:26" ht="15.5" x14ac:dyDescent="0.35">
      <c r="C91" t="s">
        <v>111</v>
      </c>
      <c r="D91" s="5">
        <v>6337303000000</v>
      </c>
      <c r="E91" s="5">
        <v>5651335000000</v>
      </c>
      <c r="F91" s="5">
        <v>5621648758880</v>
      </c>
      <c r="G91" s="5">
        <v>5643362283740</v>
      </c>
      <c r="I91" s="5">
        <v>5651335000000</v>
      </c>
      <c r="J91" s="5">
        <v>4864547870520</v>
      </c>
      <c r="K91" s="5">
        <v>4651970696489</v>
      </c>
      <c r="L91" s="5">
        <v>4613623001325</v>
      </c>
      <c r="M91" s="5">
        <v>3431018099213</v>
      </c>
      <c r="N91" s="5">
        <v>3477220762616</v>
      </c>
      <c r="O91" s="5">
        <v>3572854779679</v>
      </c>
      <c r="P91" s="5">
        <v>3255544859788</v>
      </c>
      <c r="Q91" s="5">
        <v>2876417348634</v>
      </c>
      <c r="R91" s="5">
        <v>2631206429124</v>
      </c>
      <c r="S91" s="5">
        <v>2354779771919</v>
      </c>
      <c r="T91" s="5">
        <v>2346943653265</v>
      </c>
      <c r="U91" s="5">
        <v>2145218904462</v>
      </c>
      <c r="V91" s="5">
        <v>1805234960760</v>
      </c>
      <c r="W91" s="5">
        <v>1529991628590</v>
      </c>
      <c r="X91" s="5">
        <v>1262710670671</v>
      </c>
      <c r="Y91" s="5">
        <v>1203940830063</v>
      </c>
      <c r="Z91" s="5">
        <v>935357382409</v>
      </c>
    </row>
    <row r="92" spans="2:26" ht="15.5" x14ac:dyDescent="0.35">
      <c r="C92" t="s">
        <v>112</v>
      </c>
      <c r="D92" s="5">
        <v>279211000000</v>
      </c>
      <c r="E92" s="5">
        <v>245037000000</v>
      </c>
      <c r="F92" s="5">
        <v>216328084302</v>
      </c>
      <c r="G92" s="5">
        <v>198847076447</v>
      </c>
      <c r="I92" s="5">
        <v>245037000000</v>
      </c>
      <c r="J92" s="5">
        <v>148612646647</v>
      </c>
      <c r="K92" s="5">
        <v>168170214069</v>
      </c>
      <c r="L92" s="5">
        <v>174144805759</v>
      </c>
      <c r="M92" s="5">
        <v>114124556399</v>
      </c>
      <c r="N92" s="5">
        <v>117705915072</v>
      </c>
      <c r="O92" s="5">
        <v>124805342404</v>
      </c>
      <c r="P92" s="5">
        <v>118024410616</v>
      </c>
      <c r="Q92" s="5">
        <v>91275919806</v>
      </c>
      <c r="R92" s="5">
        <v>94601152253</v>
      </c>
      <c r="S92" s="5">
        <v>79301987108</v>
      </c>
      <c r="T92" s="5">
        <v>117957876451</v>
      </c>
      <c r="U92" s="5">
        <v>128159883954</v>
      </c>
      <c r="V92" s="5">
        <v>132920638689</v>
      </c>
      <c r="W92" s="5">
        <v>105319628145</v>
      </c>
      <c r="X92" s="5">
        <v>101246432140</v>
      </c>
      <c r="Y92" s="5">
        <v>114138739079</v>
      </c>
      <c r="Z92" s="5">
        <v>65803613758</v>
      </c>
    </row>
    <row r="93" spans="2:26" ht="15.5" x14ac:dyDescent="0.35">
      <c r="C93" t="s">
        <v>113</v>
      </c>
      <c r="D93" s="5">
        <v>279211000000</v>
      </c>
      <c r="E93" s="5">
        <v>245037000000</v>
      </c>
      <c r="F93" s="5">
        <v>216328084302</v>
      </c>
      <c r="G93" s="5">
        <v>198847076447</v>
      </c>
      <c r="I93" s="5">
        <v>245037000000</v>
      </c>
      <c r="J93" s="5">
        <v>148612646647</v>
      </c>
      <c r="K93" s="5">
        <v>168170214069</v>
      </c>
      <c r="L93" s="5">
        <v>174144805759</v>
      </c>
      <c r="M93" s="5">
        <v>114124556399</v>
      </c>
      <c r="N93" s="5">
        <v>117705915072</v>
      </c>
      <c r="O93" s="5">
        <v>124805342404</v>
      </c>
      <c r="P93" s="5">
        <v>118024410616</v>
      </c>
      <c r="Q93" s="5">
        <v>91275919806</v>
      </c>
      <c r="R93" s="5">
        <v>94601152253</v>
      </c>
      <c r="S93" s="5">
        <v>79301987108</v>
      </c>
      <c r="T93" s="5">
        <v>117957876451</v>
      </c>
      <c r="U93" s="5">
        <v>128159883954</v>
      </c>
      <c r="V93" s="5">
        <v>132920638689</v>
      </c>
      <c r="W93" s="5">
        <v>105319628145</v>
      </c>
      <c r="X93" s="5">
        <v>101246432140</v>
      </c>
      <c r="Y93" s="5">
        <v>114138739079</v>
      </c>
      <c r="Z93" s="5">
        <v>65803613758</v>
      </c>
    </row>
    <row r="94" spans="2:26" ht="15.5" x14ac:dyDescent="0.35">
      <c r="C94" t="s">
        <v>114</v>
      </c>
      <c r="D94" s="5">
        <v>7414554000000</v>
      </c>
      <c r="E94" s="5">
        <v>6985130000000</v>
      </c>
      <c r="F94" s="5">
        <v>6986045231197</v>
      </c>
      <c r="G94" s="5">
        <v>6863350583786</v>
      </c>
      <c r="I94" s="5">
        <v>6985130000000</v>
      </c>
      <c r="J94" s="5">
        <v>6501631203212</v>
      </c>
      <c r="K94" s="5">
        <v>6791979793011</v>
      </c>
      <c r="L94" s="5">
        <v>7027358455090</v>
      </c>
      <c r="M94" s="5">
        <v>5087299647536</v>
      </c>
      <c r="N94" s="5">
        <v>3599745931242</v>
      </c>
      <c r="O94" s="5">
        <v>3737976007703</v>
      </c>
      <c r="P94" s="5">
        <v>3474587231854</v>
      </c>
      <c r="Q94" s="5">
        <v>3557496638218</v>
      </c>
      <c r="R94" s="5">
        <v>3344404151105</v>
      </c>
      <c r="S94" s="5">
        <v>3003149535671</v>
      </c>
      <c r="T94" s="5">
        <v>3090544151155</v>
      </c>
      <c r="U94" s="5">
        <v>3053494513851</v>
      </c>
      <c r="V94" s="5">
        <v>2115483766910</v>
      </c>
      <c r="W94" s="5">
        <v>1705189186310</v>
      </c>
      <c r="X94" s="5">
        <v>1550828819836</v>
      </c>
      <c r="Y94" s="5">
        <v>1561382418796</v>
      </c>
      <c r="Z94" s="5">
        <v>1606123881887</v>
      </c>
    </row>
    <row r="95" spans="2:26" ht="15.5" x14ac:dyDescent="0.35">
      <c r="C95" t="s">
        <v>95</v>
      </c>
      <c r="D95" s="5">
        <v>-2424183000000</v>
      </c>
      <c r="E95" s="5">
        <v>-2380057000000</v>
      </c>
      <c r="F95" s="5">
        <v>-1683000741505</v>
      </c>
      <c r="G95" s="5">
        <v>-1606147587178</v>
      </c>
      <c r="I95" s="5">
        <v>-2380057000000</v>
      </c>
      <c r="J95" s="5">
        <v>-964290105337</v>
      </c>
      <c r="K95" s="5">
        <v>-522548475849</v>
      </c>
      <c r="L95" s="5">
        <v>-547153340920</v>
      </c>
      <c r="M95" s="5">
        <v>398044203850</v>
      </c>
      <c r="N95" s="5">
        <v>95229681593</v>
      </c>
      <c r="O95" s="5">
        <v>97373332926</v>
      </c>
      <c r="P95" s="5">
        <v>115716315208</v>
      </c>
      <c r="Q95" s="5">
        <v>58316793406</v>
      </c>
      <c r="R95" s="5">
        <v>59127273696</v>
      </c>
      <c r="S95" s="5">
        <v>24092781997</v>
      </c>
      <c r="T95" s="5">
        <v>46392656427</v>
      </c>
      <c r="U95" s="5">
        <v>40420603467</v>
      </c>
      <c r="V95" s="5">
        <v>-672169000323</v>
      </c>
      <c r="W95" s="5">
        <v>-704862994206</v>
      </c>
      <c r="X95" s="5">
        <v>-719711363596</v>
      </c>
      <c r="Y95" s="5">
        <v>-729302239137</v>
      </c>
      <c r="Z95" s="5">
        <v>-605571277637</v>
      </c>
    </row>
    <row r="96" spans="2:26" ht="15.5" x14ac:dyDescent="0.35">
      <c r="C96" t="s">
        <v>115</v>
      </c>
      <c r="D96" s="5">
        <v>19914964000000</v>
      </c>
      <c r="E96" s="5">
        <v>18508334000000</v>
      </c>
      <c r="F96" s="5">
        <v>17995143798669</v>
      </c>
      <c r="G96" s="5">
        <v>17570548383886</v>
      </c>
      <c r="I96" s="5">
        <v>18508334000000</v>
      </c>
      <c r="J96" s="5">
        <v>17187668427724</v>
      </c>
      <c r="K96" s="5">
        <v>15917724100860</v>
      </c>
      <c r="L96" s="5">
        <v>16710229570164</v>
      </c>
      <c r="M96" s="5">
        <v>15712209507638</v>
      </c>
      <c r="N96" s="5">
        <v>13075331880715</v>
      </c>
      <c r="O96" s="5">
        <v>11222490978401</v>
      </c>
      <c r="P96" s="5">
        <v>10648288386726</v>
      </c>
      <c r="Q96" s="5">
        <v>10043950500578</v>
      </c>
      <c r="R96" s="5">
        <v>9572529767897</v>
      </c>
      <c r="S96" s="5">
        <v>8748491608702</v>
      </c>
      <c r="T96" s="5">
        <v>8120805370192</v>
      </c>
      <c r="U96" s="5">
        <v>7497319451543</v>
      </c>
      <c r="V96" s="5">
        <v>6441710544081</v>
      </c>
      <c r="W96" s="5">
        <v>5956123240307</v>
      </c>
      <c r="X96" s="5">
        <v>5037269819971</v>
      </c>
      <c r="Y96" s="5">
        <v>4701892518076</v>
      </c>
      <c r="Z96" s="5">
        <v>4168054836528</v>
      </c>
    </row>
    <row r="97" spans="3:26" ht="15.5" x14ac:dyDescent="0.35">
      <c r="C97" t="s">
        <v>116</v>
      </c>
    </row>
    <row r="98" spans="3:26" ht="15.5" x14ac:dyDescent="0.35">
      <c r="C98" t="s">
        <v>510</v>
      </c>
      <c r="D98" s="5">
        <v>286207000000</v>
      </c>
      <c r="E98" s="5">
        <v>265444000000</v>
      </c>
      <c r="F98" s="5">
        <v>300530191052</v>
      </c>
      <c r="G98" s="5">
        <v>217368645019</v>
      </c>
      <c r="I98" s="5">
        <v>265444000000</v>
      </c>
      <c r="J98" s="5">
        <v>206614991397</v>
      </c>
      <c r="K98" s="5">
        <v>129742418236</v>
      </c>
      <c r="L98" s="5">
        <v>212289506820</v>
      </c>
      <c r="M98" s="5">
        <v>175791295984</v>
      </c>
      <c r="N98" s="5">
        <v>49635252888</v>
      </c>
      <c r="O98" s="5">
        <v>27936767060</v>
      </c>
      <c r="P98" s="5">
        <v>22801731228</v>
      </c>
      <c r="Q98" s="5">
        <v>25475566035</v>
      </c>
      <c r="R98" s="5">
        <v>41781440332</v>
      </c>
      <c r="S98" s="5">
        <v>45890342781</v>
      </c>
      <c r="T98" s="5">
        <v>24296002168</v>
      </c>
      <c r="U98" s="5">
        <v>42420010003</v>
      </c>
      <c r="V98" s="5">
        <v>48951431557</v>
      </c>
      <c r="W98" s="5">
        <v>37532392018</v>
      </c>
    </row>
    <row r="99" spans="3:26" ht="15.5" x14ac:dyDescent="0.35">
      <c r="C99" t="s">
        <v>117</v>
      </c>
      <c r="D99" s="5">
        <v>131949000000</v>
      </c>
      <c r="E99" s="5">
        <v>119839000000</v>
      </c>
      <c r="F99" s="5">
        <v>136542588907</v>
      </c>
      <c r="G99" s="5">
        <v>134776517368</v>
      </c>
      <c r="I99" s="5">
        <v>119839000000</v>
      </c>
      <c r="J99" s="5">
        <v>120348768765</v>
      </c>
      <c r="K99" s="5">
        <v>136102644092</v>
      </c>
      <c r="L99" s="5">
        <v>127493515578</v>
      </c>
      <c r="M99" s="5">
        <v>91861895896</v>
      </c>
      <c r="N99" s="5">
        <v>85420248716</v>
      </c>
      <c r="O99" s="5">
        <v>123162296975</v>
      </c>
      <c r="P99" s="5">
        <v>131100220342</v>
      </c>
      <c r="Q99" s="5">
        <v>155865496386</v>
      </c>
      <c r="R99" s="5">
        <v>160215778533</v>
      </c>
      <c r="S99" s="5">
        <v>106339190223</v>
      </c>
      <c r="T99" s="5">
        <v>79974909842</v>
      </c>
      <c r="U99" s="5">
        <v>72602976620</v>
      </c>
      <c r="V99" s="5">
        <v>56264133006</v>
      </c>
      <c r="W99" s="5">
        <v>28382911213</v>
      </c>
      <c r="X99" s="5">
        <v>34774005806</v>
      </c>
      <c r="Y99" s="5">
        <v>29354137617</v>
      </c>
      <c r="Z99" s="5">
        <v>33063849878</v>
      </c>
    </row>
    <row r="100" spans="3:26" ht="15.5" x14ac:dyDescent="0.35">
      <c r="C100" t="s">
        <v>118</v>
      </c>
      <c r="D100" s="5">
        <v>8283111000000</v>
      </c>
      <c r="E100" s="5">
        <v>8332845000000</v>
      </c>
      <c r="F100" s="5">
        <v>8237969889490</v>
      </c>
      <c r="G100" s="5">
        <v>8161833021993</v>
      </c>
      <c r="I100" s="5">
        <v>8332845000000</v>
      </c>
      <c r="J100" s="5">
        <v>8269375706540</v>
      </c>
      <c r="K100" s="5">
        <v>7978027474025</v>
      </c>
      <c r="L100" s="5">
        <v>7956585670346</v>
      </c>
      <c r="M100" s="5">
        <v>7994022263626</v>
      </c>
      <c r="N100" s="5">
        <v>8157762093280</v>
      </c>
      <c r="O100" s="5">
        <v>7666314692908</v>
      </c>
      <c r="P100" s="5">
        <v>6252801150475</v>
      </c>
      <c r="Q100" s="5">
        <v>5342659713054</v>
      </c>
      <c r="R100" s="5">
        <v>4555756101580</v>
      </c>
      <c r="S100" s="5">
        <v>3938494051483</v>
      </c>
      <c r="T100" s="5">
        <v>3404457131056</v>
      </c>
      <c r="U100" s="5">
        <v>2925546783050</v>
      </c>
      <c r="V100" s="5">
        <v>2254763272886</v>
      </c>
      <c r="W100" s="5">
        <v>1860288483732</v>
      </c>
      <c r="X100" s="5">
        <v>1605266031098</v>
      </c>
      <c r="Y100" s="5">
        <v>1398127877081</v>
      </c>
      <c r="Z100" s="5">
        <v>1327346591354</v>
      </c>
    </row>
    <row r="101" spans="3:26" ht="15.5" x14ac:dyDescent="0.35">
      <c r="C101" t="s">
        <v>377</v>
      </c>
      <c r="D101" s="5">
        <v>2279815000000</v>
      </c>
      <c r="E101" s="5">
        <v>2289001000000</v>
      </c>
      <c r="F101" s="5">
        <v>2292948980815</v>
      </c>
      <c r="G101" s="5">
        <v>2285110059425</v>
      </c>
      <c r="I101" s="5">
        <v>2289001000000</v>
      </c>
      <c r="J101" s="5">
        <v>2315733488492</v>
      </c>
      <c r="K101" s="5">
        <v>1778032069582</v>
      </c>
      <c r="L101" s="5">
        <v>1505393894321</v>
      </c>
      <c r="M101" s="5">
        <v>1132731182435</v>
      </c>
      <c r="N101" s="5">
        <v>660017725813</v>
      </c>
      <c r="O101" s="5">
        <v>662553056528</v>
      </c>
      <c r="P101" s="5">
        <v>433440697623</v>
      </c>
      <c r="Q101" s="5">
        <v>419572828665</v>
      </c>
      <c r="R101" s="5">
        <v>400206315434</v>
      </c>
      <c r="S101" s="5">
        <v>415279754800</v>
      </c>
      <c r="T101" s="5">
        <v>421707972435</v>
      </c>
      <c r="U101" s="5">
        <v>385267577327</v>
      </c>
      <c r="V101" s="5">
        <v>341173421136</v>
      </c>
      <c r="W101" s="5">
        <v>233007450563</v>
      </c>
      <c r="X101" s="5">
        <v>237557876110</v>
      </c>
      <c r="Y101" s="5">
        <v>261359311220</v>
      </c>
      <c r="Z101" s="5">
        <v>82407284714</v>
      </c>
    </row>
    <row r="102" spans="3:26" ht="15.5" x14ac:dyDescent="0.35">
      <c r="C102" t="s">
        <v>507</v>
      </c>
      <c r="Y102" s="5">
        <v>3941724499</v>
      </c>
      <c r="Z102" s="5">
        <v>4838713018</v>
      </c>
    </row>
    <row r="103" spans="3:26" ht="15.5" x14ac:dyDescent="0.35">
      <c r="C103" t="s">
        <v>762</v>
      </c>
    </row>
    <row r="104" spans="3:26" ht="15.5" x14ac:dyDescent="0.35">
      <c r="C104" t="s">
        <v>120</v>
      </c>
      <c r="D104" s="5">
        <v>12070273000000</v>
      </c>
      <c r="E104" s="5">
        <v>12191014000000</v>
      </c>
      <c r="F104" s="5">
        <v>12107249105416</v>
      </c>
      <c r="G104" s="5">
        <v>11938833157216</v>
      </c>
      <c r="I104" s="5">
        <v>12191014000000</v>
      </c>
      <c r="J104" s="5">
        <v>12242059470471</v>
      </c>
      <c r="K104" s="5">
        <v>11139844081463</v>
      </c>
      <c r="L104" s="5">
        <v>10531083455511</v>
      </c>
      <c r="M104" s="5">
        <v>9954425648633</v>
      </c>
      <c r="N104" s="5">
        <v>9488968436659</v>
      </c>
      <c r="O104" s="5">
        <v>9042235884183</v>
      </c>
      <c r="P104" s="5">
        <v>7497917758643</v>
      </c>
      <c r="Q104" s="5">
        <v>6572288915757</v>
      </c>
      <c r="R104" s="5">
        <v>5653479442760</v>
      </c>
      <c r="S104" s="5">
        <v>4947925772737</v>
      </c>
      <c r="T104" s="5">
        <v>4304226997537</v>
      </c>
      <c r="U104" s="5">
        <v>3817741823483</v>
      </c>
      <c r="V104" s="5">
        <v>2976246636877</v>
      </c>
      <c r="W104" s="5">
        <v>2318430872533</v>
      </c>
      <c r="X104" s="5">
        <v>1995226843317</v>
      </c>
      <c r="Y104" s="5">
        <v>1780554152096</v>
      </c>
      <c r="Z104" s="5">
        <v>1535777575370</v>
      </c>
    </row>
    <row r="105" spans="3:26" ht="15.5" x14ac:dyDescent="0.35">
      <c r="C105" t="s">
        <v>121</v>
      </c>
      <c r="D105" s="5">
        <v>31985237000000</v>
      </c>
      <c r="E105" s="5">
        <v>30699348000000</v>
      </c>
      <c r="F105" s="5">
        <v>30102392904085</v>
      </c>
      <c r="G105" s="5">
        <v>29509381541102</v>
      </c>
      <c r="I105" s="5">
        <v>30699348000000</v>
      </c>
      <c r="J105" s="5">
        <v>29429727898195</v>
      </c>
      <c r="K105" s="5">
        <v>27057568182323</v>
      </c>
      <c r="L105" s="5">
        <v>27241313025675</v>
      </c>
      <c r="M105" s="5">
        <v>25666635156271</v>
      </c>
      <c r="N105" s="5">
        <v>22564300317374</v>
      </c>
      <c r="O105" s="5">
        <v>20264726862584</v>
      </c>
      <c r="P105" s="5">
        <v>18146206145369</v>
      </c>
      <c r="Q105" s="5">
        <v>16616239416335</v>
      </c>
      <c r="R105" s="5">
        <v>15226009210657</v>
      </c>
      <c r="S105" s="5">
        <v>13696417381439</v>
      </c>
      <c r="T105" s="5">
        <v>12425032367729</v>
      </c>
      <c r="U105" s="5">
        <v>11315061275026</v>
      </c>
      <c r="V105" s="5">
        <v>9417957180958</v>
      </c>
      <c r="W105" s="5">
        <v>8274554112840</v>
      </c>
      <c r="X105" s="5">
        <v>7032496663288</v>
      </c>
      <c r="Y105" s="5">
        <v>6482446670172</v>
      </c>
      <c r="Z105" s="5">
        <v>5703832411898</v>
      </c>
    </row>
    <row r="106" spans="3:26" ht="15.5" x14ac:dyDescent="0.35">
      <c r="C106" t="s">
        <v>122</v>
      </c>
    </row>
    <row r="107" spans="3:26" ht="15.5" x14ac:dyDescent="0.35">
      <c r="C107" t="s">
        <v>123</v>
      </c>
    </row>
    <row r="108" spans="3:26" ht="15.5" x14ac:dyDescent="0.35">
      <c r="C108" t="s">
        <v>124</v>
      </c>
      <c r="D108" s="5">
        <v>5599976000000</v>
      </c>
      <c r="E108" s="5">
        <v>5336151000000</v>
      </c>
      <c r="F108" s="5">
        <v>4674486147912</v>
      </c>
      <c r="G108" s="5">
        <v>4647724955193</v>
      </c>
      <c r="I108" s="5">
        <v>5336151000000</v>
      </c>
      <c r="J108" s="5">
        <v>4185749488069</v>
      </c>
      <c r="K108" s="5">
        <v>3243168544925</v>
      </c>
      <c r="L108" s="5">
        <v>4431038459634</v>
      </c>
      <c r="M108" s="5">
        <v>3534656089431</v>
      </c>
      <c r="N108" s="5">
        <v>3176726211674</v>
      </c>
      <c r="O108" s="5">
        <v>2577108805851</v>
      </c>
      <c r="P108" s="5">
        <v>2286167471594</v>
      </c>
      <c r="Q108" s="5">
        <v>2227336011715</v>
      </c>
      <c r="R108" s="5">
        <v>2317161787100</v>
      </c>
      <c r="S108" s="5">
        <v>2365880490863</v>
      </c>
      <c r="T108" s="5">
        <v>2385920172489</v>
      </c>
      <c r="U108" s="5">
        <v>2640590023748</v>
      </c>
      <c r="V108" s="5">
        <v>1891617853724</v>
      </c>
      <c r="W108" s="5">
        <v>1630588528518</v>
      </c>
      <c r="X108" s="5">
        <v>1146489093666</v>
      </c>
      <c r="Y108" s="5">
        <v>1574137415862</v>
      </c>
      <c r="Z108" s="5">
        <v>1250371830955</v>
      </c>
    </row>
    <row r="109" spans="3:26" ht="15.5" x14ac:dyDescent="0.35">
      <c r="C109" t="s">
        <v>125</v>
      </c>
      <c r="D109" s="5">
        <v>110350000000</v>
      </c>
      <c r="E109" s="5">
        <v>112350000000</v>
      </c>
      <c r="F109" s="5">
        <v>332350000000</v>
      </c>
      <c r="G109" s="5">
        <v>503232910000</v>
      </c>
      <c r="I109" s="5">
        <v>112350000000</v>
      </c>
      <c r="J109" s="5">
        <v>269100000000</v>
      </c>
      <c r="K109" s="5">
        <v>120800000000</v>
      </c>
      <c r="L109" s="5">
        <v>705600000000</v>
      </c>
      <c r="N109" s="5">
        <v>220500000000</v>
      </c>
      <c r="O109" s="5">
        <v>149638247114</v>
      </c>
      <c r="P109" s="5">
        <v>69154653794</v>
      </c>
      <c r="Q109" s="5">
        <v>168774628237</v>
      </c>
      <c r="R109" s="5">
        <v>135186107287</v>
      </c>
      <c r="S109" s="5">
        <v>266148059414</v>
      </c>
      <c r="T109" s="5">
        <v>251909102153</v>
      </c>
      <c r="U109" s="5">
        <v>583823955413</v>
      </c>
      <c r="V109" s="5">
        <v>204252407762</v>
      </c>
      <c r="W109" s="5">
        <v>140056547003</v>
      </c>
      <c r="X109" s="5">
        <v>24290351153</v>
      </c>
      <c r="Y109" s="5">
        <v>339131952804</v>
      </c>
      <c r="Z109" s="5">
        <v>145888622451</v>
      </c>
    </row>
    <row r="110" spans="3:26" ht="15.5" x14ac:dyDescent="0.35">
      <c r="C110" t="s">
        <v>127</v>
      </c>
      <c r="W110" s="5">
        <v>850398382129</v>
      </c>
      <c r="X110" s="5">
        <v>488240634231</v>
      </c>
      <c r="Y110" s="5">
        <v>481511454167</v>
      </c>
      <c r="Z110" s="5">
        <v>305567569948</v>
      </c>
    </row>
    <row r="111" spans="3:26" ht="15.5" x14ac:dyDescent="0.35">
      <c r="C111" t="s">
        <v>128</v>
      </c>
      <c r="D111" s="5">
        <v>2737312000000</v>
      </c>
      <c r="E111" s="5">
        <v>2402800000000</v>
      </c>
      <c r="F111" s="5">
        <v>2212618316613</v>
      </c>
      <c r="G111" s="5">
        <v>2101336704030</v>
      </c>
      <c r="I111" s="5">
        <v>2402800000000</v>
      </c>
      <c r="J111" s="5">
        <v>1892169477879</v>
      </c>
      <c r="K111" s="5">
        <v>1690719605626</v>
      </c>
      <c r="L111" s="5">
        <v>1996614607866</v>
      </c>
      <c r="M111" s="5">
        <v>1667595790804</v>
      </c>
      <c r="N111" s="5">
        <v>1240385598118</v>
      </c>
      <c r="O111" s="5">
        <v>1215860422464</v>
      </c>
      <c r="P111" s="5">
        <v>1289897769454</v>
      </c>
      <c r="Q111" s="5">
        <v>1108551384887</v>
      </c>
      <c r="R111" s="5">
        <v>1127307240258</v>
      </c>
      <c r="S111" s="5">
        <v>1068665524042</v>
      </c>
      <c r="T111" s="5">
        <v>1133092819659</v>
      </c>
      <c r="U111" s="5">
        <v>1151654579697</v>
      </c>
      <c r="V111" s="5">
        <v>808864741533</v>
      </c>
      <c r="W111" s="5">
        <v>850398382129</v>
      </c>
      <c r="X111" s="5">
        <v>488240634231</v>
      </c>
      <c r="Y111" s="5">
        <v>481511454167</v>
      </c>
      <c r="Z111" s="5">
        <v>305567569948</v>
      </c>
    </row>
    <row r="112" spans="3:26" ht="15.5" x14ac:dyDescent="0.35">
      <c r="C112" t="s">
        <v>129</v>
      </c>
    </row>
    <row r="113" spans="3:26" ht="15.5" x14ac:dyDescent="0.35">
      <c r="C113" t="s">
        <v>130</v>
      </c>
      <c r="D113" s="5">
        <v>500000000</v>
      </c>
      <c r="E113" s="5">
        <v>500000000</v>
      </c>
      <c r="F113" s="5">
        <v>13009824000</v>
      </c>
      <c r="G113" s="5">
        <v>12674574000</v>
      </c>
      <c r="I113" s="5">
        <v>500000000</v>
      </c>
      <c r="J113" s="5">
        <v>499824000</v>
      </c>
      <c r="K113" s="5">
        <v>499824000</v>
      </c>
      <c r="L113" s="5">
        <v>499824000</v>
      </c>
      <c r="M113" s="5">
        <v>499824000</v>
      </c>
      <c r="P113" s="5">
        <v>13720000000</v>
      </c>
      <c r="Q113" s="5">
        <v>9800000000</v>
      </c>
      <c r="R113" s="5">
        <v>9800000000</v>
      </c>
    </row>
    <row r="114" spans="3:26" ht="15.5" x14ac:dyDescent="0.35">
      <c r="C114" t="s">
        <v>132</v>
      </c>
      <c r="D114" s="5">
        <v>726289000000</v>
      </c>
      <c r="E114" s="5">
        <v>651094000000</v>
      </c>
      <c r="F114" s="5">
        <v>717320114634</v>
      </c>
      <c r="G114" s="5">
        <v>666781648750</v>
      </c>
      <c r="I114" s="5">
        <v>651094000000</v>
      </c>
      <c r="J114" s="5">
        <v>600216924626</v>
      </c>
      <c r="K114" s="5">
        <v>369115840662</v>
      </c>
      <c r="L114" s="5">
        <v>445954198469</v>
      </c>
      <c r="M114" s="5">
        <v>551965010439</v>
      </c>
      <c r="N114" s="5">
        <v>406489186716</v>
      </c>
      <c r="O114" s="5">
        <v>415650164765</v>
      </c>
      <c r="P114" s="5">
        <v>259860294192</v>
      </c>
      <c r="Q114" s="5">
        <v>289821941676</v>
      </c>
      <c r="R114" s="5">
        <v>368413556679</v>
      </c>
      <c r="S114" s="5">
        <v>408242363125</v>
      </c>
      <c r="T114" s="5">
        <v>358667243424</v>
      </c>
      <c r="U114" s="5">
        <v>314518392842</v>
      </c>
      <c r="V114" s="5">
        <v>361916843180</v>
      </c>
      <c r="W114" s="5">
        <v>283137947283</v>
      </c>
      <c r="X114" s="5">
        <v>301962490132</v>
      </c>
      <c r="Y114" s="5">
        <v>359976797639</v>
      </c>
      <c r="Z114" s="5">
        <v>269366487438</v>
      </c>
    </row>
    <row r="115" spans="3:26" ht="15.5" x14ac:dyDescent="0.35">
      <c r="C115" t="s">
        <v>131</v>
      </c>
      <c r="D115" s="5">
        <v>373407000000</v>
      </c>
      <c r="E115" s="5">
        <v>264812000000</v>
      </c>
      <c r="F115" s="5">
        <v>335891856003</v>
      </c>
      <c r="G115" s="5">
        <v>354896363827</v>
      </c>
      <c r="I115" s="5">
        <v>264812000000</v>
      </c>
      <c r="J115" s="5">
        <v>248818958693</v>
      </c>
      <c r="K115" s="5">
        <v>225196597099</v>
      </c>
      <c r="L115" s="5">
        <v>293339306427</v>
      </c>
      <c r="M115" s="5">
        <v>351589714080</v>
      </c>
      <c r="N115" s="5">
        <v>428877749935</v>
      </c>
      <c r="O115" s="5">
        <v>226517164606</v>
      </c>
      <c r="P115" s="5">
        <v>188121543643</v>
      </c>
      <c r="Q115" s="5">
        <v>190792898939</v>
      </c>
      <c r="R115" s="5">
        <v>180968069393</v>
      </c>
      <c r="S115" s="5">
        <v>197459298266</v>
      </c>
      <c r="T115" s="5">
        <v>184590382675</v>
      </c>
      <c r="U115" s="5">
        <v>186953727366</v>
      </c>
      <c r="V115" s="5">
        <v>195836997773</v>
      </c>
      <c r="X115" s="5">
        <v>192634943780</v>
      </c>
      <c r="Y115" s="5">
        <v>273181447326</v>
      </c>
      <c r="Z115" s="5">
        <v>177900635770</v>
      </c>
    </row>
    <row r="116" spans="3:26" ht="15.5" x14ac:dyDescent="0.35">
      <c r="C116" t="s">
        <v>134</v>
      </c>
    </row>
    <row r="117" spans="3:26" ht="15.5" x14ac:dyDescent="0.35">
      <c r="C117" t="s">
        <v>135</v>
      </c>
      <c r="G117" s="5">
        <v>54820486940</v>
      </c>
      <c r="J117" s="5">
        <v>53006372373</v>
      </c>
      <c r="K117" s="5">
        <v>157493959061</v>
      </c>
      <c r="L117" s="5">
        <v>123702294033</v>
      </c>
      <c r="M117" s="5">
        <v>69999978142</v>
      </c>
      <c r="N117" s="5">
        <v>123843142605</v>
      </c>
      <c r="O117" s="5">
        <v>19424285946</v>
      </c>
      <c r="P117" s="5">
        <v>27102572574</v>
      </c>
      <c r="Q117" s="5">
        <v>2666666667</v>
      </c>
      <c r="R117" s="5">
        <v>12208333333</v>
      </c>
    </row>
    <row r="118" spans="3:26" ht="15.5" x14ac:dyDescent="0.35">
      <c r="C118" t="s">
        <v>137</v>
      </c>
      <c r="D118" s="5">
        <v>926000000</v>
      </c>
      <c r="E118" s="5">
        <v>901000000</v>
      </c>
      <c r="F118" s="5">
        <v>876248535</v>
      </c>
      <c r="G118" s="5">
        <v>852601252</v>
      </c>
      <c r="I118" s="5">
        <v>901000000</v>
      </c>
      <c r="J118" s="5">
        <v>807203970</v>
      </c>
      <c r="K118" s="5">
        <v>723532320</v>
      </c>
      <c r="O118" s="5">
        <v>94512899</v>
      </c>
      <c r="P118" s="5">
        <v>1148617567</v>
      </c>
      <c r="Q118" s="5">
        <v>1947610904</v>
      </c>
      <c r="R118" s="5">
        <v>1298175503</v>
      </c>
      <c r="S118" s="5">
        <v>1829302253</v>
      </c>
      <c r="U118" s="5">
        <v>91344366</v>
      </c>
      <c r="V118" s="5">
        <v>293784270</v>
      </c>
      <c r="W118" s="5">
        <v>285388096</v>
      </c>
      <c r="X118" s="5">
        <v>308292399</v>
      </c>
      <c r="Y118" s="5">
        <v>500414074</v>
      </c>
      <c r="Z118" s="5">
        <v>574290696</v>
      </c>
    </row>
    <row r="119" spans="3:26" ht="15.5" x14ac:dyDescent="0.35">
      <c r="C119" t="s">
        <v>138</v>
      </c>
      <c r="D119" s="5">
        <v>23325000000</v>
      </c>
      <c r="E119" s="5">
        <v>22114000000</v>
      </c>
      <c r="F119" s="5">
        <v>19180618650</v>
      </c>
      <c r="G119" s="5">
        <v>71693681915</v>
      </c>
      <c r="I119" s="5">
        <v>22114000000</v>
      </c>
      <c r="J119" s="5">
        <v>70881795230</v>
      </c>
      <c r="K119" s="5">
        <v>179682959919</v>
      </c>
      <c r="L119" s="5">
        <v>150218879066</v>
      </c>
      <c r="M119" s="5">
        <v>93645626082</v>
      </c>
      <c r="N119" s="5">
        <v>148764323210</v>
      </c>
      <c r="O119" s="5">
        <v>19518798845</v>
      </c>
      <c r="P119" s="5">
        <v>28251190141</v>
      </c>
      <c r="Q119" s="5">
        <v>4614277571</v>
      </c>
      <c r="R119" s="5">
        <v>13506508836</v>
      </c>
      <c r="S119" s="5">
        <v>1829302253</v>
      </c>
      <c r="U119" s="5">
        <v>91344366</v>
      </c>
      <c r="V119" s="5">
        <v>293784270</v>
      </c>
      <c r="W119" s="5">
        <v>285388096</v>
      </c>
      <c r="X119" s="5">
        <v>308292399</v>
      </c>
      <c r="Y119" s="5">
        <v>500414074</v>
      </c>
      <c r="Z119" s="5">
        <v>574290696</v>
      </c>
    </row>
    <row r="120" spans="3:26" ht="15.5" x14ac:dyDescent="0.35">
      <c r="C120" t="s">
        <v>661</v>
      </c>
    </row>
    <row r="121" spans="3:26" ht="15.5" x14ac:dyDescent="0.35">
      <c r="C121" t="s">
        <v>136</v>
      </c>
    </row>
    <row r="122" spans="3:26" ht="15.5" x14ac:dyDescent="0.35">
      <c r="C122" t="s">
        <v>139</v>
      </c>
      <c r="D122" s="5">
        <v>650567000000</v>
      </c>
      <c r="E122" s="5">
        <v>634694000000</v>
      </c>
      <c r="F122" s="5">
        <v>626016708878</v>
      </c>
      <c r="G122" s="5">
        <v>670966044381</v>
      </c>
      <c r="I122" s="5">
        <v>634694000000</v>
      </c>
      <c r="J122" s="5">
        <v>653544599640</v>
      </c>
      <c r="K122" s="5">
        <v>694377627183</v>
      </c>
      <c r="L122" s="5">
        <v>712946363651</v>
      </c>
      <c r="M122" s="5">
        <v>866101273717</v>
      </c>
      <c r="N122" s="5">
        <v>1111491961620</v>
      </c>
      <c r="O122" s="5">
        <v>982035580702</v>
      </c>
      <c r="P122" s="5">
        <v>565443877421</v>
      </c>
      <c r="Q122" s="5">
        <v>494871621931</v>
      </c>
      <c r="R122" s="5">
        <v>445000282472</v>
      </c>
      <c r="S122" s="5">
        <v>392250905307</v>
      </c>
      <c r="T122" s="5">
        <v>221636516794</v>
      </c>
      <c r="U122" s="5">
        <v>174513285703</v>
      </c>
      <c r="V122" s="5">
        <v>154695712337</v>
      </c>
      <c r="W122" s="5">
        <v>128030525896</v>
      </c>
      <c r="X122" s="5">
        <v>114090540786</v>
      </c>
      <c r="Y122" s="5">
        <v>117637411169</v>
      </c>
      <c r="Z122" s="5">
        <v>108924761472</v>
      </c>
    </row>
    <row r="123" spans="3:26" ht="15.5" x14ac:dyDescent="0.35">
      <c r="C123" t="s">
        <v>140</v>
      </c>
      <c r="D123" s="5">
        <v>650567000000</v>
      </c>
      <c r="E123" s="5">
        <v>634694000000</v>
      </c>
      <c r="F123" s="5">
        <v>626016708878</v>
      </c>
      <c r="G123" s="5">
        <v>670966044381</v>
      </c>
      <c r="I123" s="5">
        <v>634694000000</v>
      </c>
      <c r="J123" s="5">
        <v>653544599640</v>
      </c>
      <c r="K123" s="5">
        <v>694377627183</v>
      </c>
      <c r="L123" s="5">
        <v>712946363651</v>
      </c>
      <c r="M123" s="5">
        <v>866101273717</v>
      </c>
      <c r="N123" s="5">
        <v>1111491961620</v>
      </c>
      <c r="O123" s="5">
        <v>982035580702</v>
      </c>
      <c r="P123" s="5">
        <v>565443877421</v>
      </c>
      <c r="Q123" s="5">
        <v>494871621931</v>
      </c>
      <c r="R123" s="5">
        <v>445000282472</v>
      </c>
      <c r="S123" s="5">
        <v>392250905307</v>
      </c>
      <c r="T123" s="5">
        <v>221636516794</v>
      </c>
      <c r="U123" s="5">
        <v>174513285703</v>
      </c>
      <c r="V123" s="5">
        <v>154695712337</v>
      </c>
      <c r="W123" s="5">
        <v>128030525896</v>
      </c>
      <c r="X123" s="5">
        <v>114090540786</v>
      </c>
      <c r="Y123" s="5">
        <v>117637411169</v>
      </c>
      <c r="Z123" s="5">
        <v>108924761472</v>
      </c>
    </row>
    <row r="124" spans="3:26" ht="15.5" x14ac:dyDescent="0.35">
      <c r="C124" t="s">
        <v>143</v>
      </c>
      <c r="G124" s="5">
        <v>43637000000</v>
      </c>
      <c r="J124" s="5">
        <v>65455500000</v>
      </c>
      <c r="K124" s="5">
        <v>298336872439</v>
      </c>
      <c r="L124" s="5">
        <v>287030831500</v>
      </c>
      <c r="M124" s="5">
        <v>490277125583</v>
      </c>
      <c r="N124" s="5">
        <v>722819149618</v>
      </c>
      <c r="O124" s="5">
        <v>647647475827</v>
      </c>
      <c r="P124" s="5">
        <v>259831249648</v>
      </c>
      <c r="Q124" s="5">
        <v>144338491229</v>
      </c>
      <c r="R124" s="5">
        <v>132240967009</v>
      </c>
      <c r="S124" s="5">
        <v>127727051924</v>
      </c>
      <c r="T124" s="5">
        <v>44219703964</v>
      </c>
    </row>
    <row r="125" spans="3:26" ht="15.5" x14ac:dyDescent="0.35">
      <c r="C125" t="s">
        <v>133</v>
      </c>
      <c r="D125" s="5">
        <v>68063000000</v>
      </c>
      <c r="E125" s="5">
        <v>62111000000</v>
      </c>
      <c r="F125" s="5">
        <v>72010453226</v>
      </c>
      <c r="G125" s="5">
        <v>76231277191</v>
      </c>
      <c r="I125" s="5">
        <v>62111000000</v>
      </c>
      <c r="J125" s="5">
        <v>63080063097</v>
      </c>
      <c r="K125" s="5">
        <v>35789992933</v>
      </c>
      <c r="L125" s="5">
        <v>32500187425</v>
      </c>
      <c r="M125" s="5">
        <v>19572472025</v>
      </c>
      <c r="N125" s="5">
        <v>2590625775</v>
      </c>
      <c r="O125" s="5">
        <v>40868940</v>
      </c>
      <c r="P125" s="5">
        <v>170594130</v>
      </c>
      <c r="Q125" s="5">
        <v>1264503262</v>
      </c>
      <c r="R125" s="5">
        <v>581578848</v>
      </c>
      <c r="S125" s="5">
        <v>6602342000</v>
      </c>
      <c r="T125" s="5">
        <v>12978815942</v>
      </c>
      <c r="U125" s="5">
        <v>11931480758</v>
      </c>
      <c r="V125" s="5">
        <v>10932346121</v>
      </c>
      <c r="W125" s="5">
        <v>9838821193</v>
      </c>
      <c r="X125" s="5">
        <v>7638833280</v>
      </c>
      <c r="Y125" s="5">
        <v>8326437947</v>
      </c>
      <c r="Z125" s="5">
        <v>7710730395</v>
      </c>
    </row>
    <row r="126" spans="3:26" ht="15.5" x14ac:dyDescent="0.35">
      <c r="C126" t="s">
        <v>563</v>
      </c>
      <c r="D126" s="5">
        <v>417000000</v>
      </c>
      <c r="E126" s="5">
        <v>658000000</v>
      </c>
      <c r="F126" s="5">
        <v>891967997</v>
      </c>
      <c r="G126" s="5">
        <v>1120099987</v>
      </c>
      <c r="I126" s="5">
        <v>658000000</v>
      </c>
      <c r="J126" s="5">
        <v>1558060348</v>
      </c>
      <c r="K126" s="5">
        <v>2365264318</v>
      </c>
      <c r="O126" s="5">
        <v>241580981</v>
      </c>
      <c r="P126" s="5">
        <v>129248672</v>
      </c>
      <c r="Q126" s="5">
        <v>636618114</v>
      </c>
      <c r="R126" s="5">
        <v>2176009095</v>
      </c>
      <c r="S126" s="5">
        <v>3205872747</v>
      </c>
      <c r="V126" s="5">
        <v>78356010</v>
      </c>
      <c r="W126" s="5">
        <v>364977932</v>
      </c>
      <c r="X126" s="5">
        <v>745147107</v>
      </c>
      <c r="Y126" s="5">
        <v>1045834600</v>
      </c>
      <c r="Z126" s="5">
        <v>490843640</v>
      </c>
    </row>
    <row r="127" spans="3:26" ht="15.5" x14ac:dyDescent="0.35">
      <c r="C127" t="s">
        <v>379</v>
      </c>
      <c r="D127" s="5">
        <v>146395000000</v>
      </c>
      <c r="E127" s="5">
        <v>143018000000</v>
      </c>
      <c r="F127" s="5">
        <v>140569740066</v>
      </c>
      <c r="G127" s="5">
        <v>134530170331</v>
      </c>
      <c r="I127" s="5">
        <v>143018000000</v>
      </c>
      <c r="J127" s="5">
        <v>129528764238</v>
      </c>
    </row>
    <row r="128" spans="3:26" ht="15.5" x14ac:dyDescent="0.35">
      <c r="C128" t="s">
        <v>147</v>
      </c>
      <c r="D128" s="5">
        <v>6250543000000</v>
      </c>
      <c r="E128" s="5">
        <v>5970845000000</v>
      </c>
      <c r="F128" s="5">
        <v>5300502856790</v>
      </c>
      <c r="G128" s="5">
        <v>5318690999574</v>
      </c>
      <c r="I128" s="5">
        <v>5970845000000</v>
      </c>
      <c r="J128" s="5">
        <v>4839294087709</v>
      </c>
      <c r="K128" s="5">
        <v>3937546172108</v>
      </c>
      <c r="L128" s="5">
        <v>5143984823285</v>
      </c>
      <c r="M128" s="5">
        <v>4400757363148</v>
      </c>
      <c r="N128" s="5">
        <v>4288218173294</v>
      </c>
      <c r="O128" s="5">
        <v>3559144386553</v>
      </c>
      <c r="P128" s="5">
        <v>2851611349015</v>
      </c>
      <c r="Q128" s="5">
        <v>2722207633646</v>
      </c>
      <c r="R128" s="5">
        <v>2762162069572</v>
      </c>
      <c r="S128" s="5">
        <v>2758131396170</v>
      </c>
      <c r="T128" s="5">
        <v>2607556689283</v>
      </c>
      <c r="U128" s="5">
        <v>2815103309451</v>
      </c>
      <c r="V128" s="5">
        <v>2046313566061</v>
      </c>
      <c r="W128" s="5">
        <v>1758619054414</v>
      </c>
      <c r="X128" s="5">
        <v>1260579634452</v>
      </c>
      <c r="Y128" s="5">
        <v>1691774827031</v>
      </c>
      <c r="Z128" s="5">
        <v>1359296592427</v>
      </c>
    </row>
    <row r="129" spans="2:26" ht="15.5" x14ac:dyDescent="0.35">
      <c r="C129" t="s">
        <v>148</v>
      </c>
    </row>
    <row r="130" spans="2:26" ht="15.5" x14ac:dyDescent="0.35">
      <c r="C130" t="s">
        <v>149</v>
      </c>
      <c r="D130" s="5">
        <v>468134000000</v>
      </c>
      <c r="E130" s="5">
        <v>468134000000</v>
      </c>
      <c r="F130" s="5">
        <v>468133915400</v>
      </c>
      <c r="G130" s="5">
        <v>468133915400</v>
      </c>
      <c r="I130" s="5">
        <v>468134000000</v>
      </c>
      <c r="J130" s="5">
        <v>468751221100</v>
      </c>
      <c r="K130" s="5">
        <v>468751221100</v>
      </c>
      <c r="L130" s="5">
        <v>468751221100</v>
      </c>
      <c r="M130" s="5">
        <v>468751221100</v>
      </c>
      <c r="N130" s="5">
        <v>468751221100</v>
      </c>
      <c r="O130" s="5">
        <v>468751221100</v>
      </c>
      <c r="P130" s="5">
        <v>468751221100</v>
      </c>
      <c r="Q130" s="5">
        <v>468751221100</v>
      </c>
      <c r="R130" s="5">
        <v>468751221100</v>
      </c>
      <c r="S130" s="5">
        <v>468751221100</v>
      </c>
      <c r="T130" s="5">
        <v>468751221100</v>
      </c>
      <c r="U130" s="5">
        <v>468751221100</v>
      </c>
      <c r="V130" s="5">
        <v>507800721100</v>
      </c>
      <c r="W130" s="5">
        <v>507800721100</v>
      </c>
      <c r="X130" s="5">
        <v>507800721100</v>
      </c>
      <c r="Y130" s="5">
        <v>507800721100</v>
      </c>
      <c r="Z130" s="5">
        <v>507800721100</v>
      </c>
    </row>
    <row r="131" spans="2:26" ht="15.5" x14ac:dyDescent="0.35">
      <c r="C131" t="s">
        <v>151</v>
      </c>
      <c r="D131" s="5">
        <v>-118294000000</v>
      </c>
      <c r="E131" s="5">
        <v>-118294000000</v>
      </c>
      <c r="F131" s="5">
        <v>-118294437752</v>
      </c>
      <c r="G131" s="5">
        <v>-118294437752</v>
      </c>
      <c r="I131" s="5">
        <v>-118294000000</v>
      </c>
      <c r="J131" s="5">
        <v>-29060429594</v>
      </c>
      <c r="K131" s="5">
        <v>-34118673814</v>
      </c>
      <c r="L131" s="5">
        <v>-34118673814</v>
      </c>
      <c r="M131" s="5">
        <v>-34118673814</v>
      </c>
      <c r="N131" s="5">
        <v>-34118673814</v>
      </c>
      <c r="O131" s="5">
        <v>-34118673814</v>
      </c>
      <c r="P131" s="5">
        <v>-34118673814</v>
      </c>
      <c r="Q131" s="5">
        <v>-34118673814</v>
      </c>
      <c r="R131" s="5">
        <v>-34118673814</v>
      </c>
      <c r="S131" s="5">
        <v>-34118673814</v>
      </c>
      <c r="T131" s="5">
        <v>-34118673814</v>
      </c>
      <c r="U131" s="5">
        <v>-34118673814</v>
      </c>
      <c r="V131" s="5">
        <v>-32317540678</v>
      </c>
      <c r="W131" s="5">
        <v>4441133136</v>
      </c>
      <c r="X131" s="5">
        <v>4441133136</v>
      </c>
      <c r="Y131" s="5">
        <v>2640000000</v>
      </c>
      <c r="Z131" s="5">
        <v>2640000000</v>
      </c>
    </row>
    <row r="132" spans="2:26" ht="15.5" x14ac:dyDescent="0.35">
      <c r="C132" t="s">
        <v>152</v>
      </c>
      <c r="D132" s="5">
        <v>26371601000000</v>
      </c>
      <c r="E132" s="5">
        <v>25342674000000</v>
      </c>
      <c r="F132" s="5">
        <v>24309021575251</v>
      </c>
      <c r="G132" s="5">
        <v>23652614225618</v>
      </c>
      <c r="I132" s="5">
        <v>25342674000000</v>
      </c>
      <c r="J132" s="5">
        <v>23313478749241</v>
      </c>
      <c r="K132" s="5">
        <v>21506772431620</v>
      </c>
      <c r="L132" s="5">
        <v>20497738765145</v>
      </c>
      <c r="M132" s="5">
        <v>18746849491480</v>
      </c>
      <c r="N132" s="5">
        <v>16875670700517</v>
      </c>
      <c r="O132" s="5">
        <v>15361120510782</v>
      </c>
      <c r="P132" s="5">
        <v>14073109113567</v>
      </c>
      <c r="Q132" s="5">
        <v>12787858134046</v>
      </c>
      <c r="R132" s="5">
        <v>11415504887067</v>
      </c>
      <c r="S132" s="5">
        <v>10006397634607</v>
      </c>
      <c r="T132" s="5">
        <v>8900997960322</v>
      </c>
      <c r="U132" s="5">
        <v>7633188370750</v>
      </c>
      <c r="V132" s="5">
        <v>7250740056401</v>
      </c>
      <c r="W132" s="5">
        <v>6407439270888</v>
      </c>
      <c r="X132" s="5">
        <v>5581253810560</v>
      </c>
      <c r="Y132" s="5">
        <v>4529299395099</v>
      </c>
      <c r="Z132" s="5">
        <v>3717529710036</v>
      </c>
    </row>
    <row r="133" spans="2:26" ht="15.5" x14ac:dyDescent="0.35">
      <c r="C133" t="s">
        <v>153</v>
      </c>
      <c r="D133" s="5">
        <v>404093000000</v>
      </c>
      <c r="E133" s="5">
        <v>404093000000</v>
      </c>
      <c r="F133" s="5">
        <v>404093822468</v>
      </c>
      <c r="G133" s="5">
        <v>404093822468</v>
      </c>
      <c r="I133" s="5">
        <v>404093000000</v>
      </c>
      <c r="J133" s="5">
        <v>371687456205</v>
      </c>
      <c r="K133" s="5">
        <v>344019975805</v>
      </c>
      <c r="L133" s="5">
        <v>310197878115</v>
      </c>
      <c r="M133" s="5">
        <v>278361665015</v>
      </c>
      <c r="N133" s="5">
        <v>251029066369</v>
      </c>
      <c r="O133" s="5">
        <v>225961420648</v>
      </c>
      <c r="P133" s="5">
        <v>201390130325</v>
      </c>
      <c r="Q133" s="5">
        <v>177354070991</v>
      </c>
      <c r="R133" s="5">
        <v>154356725266</v>
      </c>
      <c r="S133" s="5">
        <v>134314355465</v>
      </c>
      <c r="T133" s="5">
        <v>113667488811</v>
      </c>
      <c r="U133" s="5">
        <v>94472405108</v>
      </c>
      <c r="V133" s="5">
        <v>77133124052</v>
      </c>
      <c r="W133" s="5">
        <v>62310754355</v>
      </c>
      <c r="X133" s="5">
        <v>49447454095</v>
      </c>
      <c r="Y133" s="5">
        <v>40157416692</v>
      </c>
      <c r="Z133" s="5">
        <v>33089195230</v>
      </c>
    </row>
    <row r="134" spans="2:26" ht="15.5" x14ac:dyDescent="0.35">
      <c r="C134" t="s">
        <v>154</v>
      </c>
      <c r="D134" s="5">
        <v>25967508000000</v>
      </c>
      <c r="E134" s="5">
        <v>24938581000000</v>
      </c>
      <c r="F134" s="5">
        <v>23904927752783</v>
      </c>
      <c r="G134" s="5">
        <v>23248520403150</v>
      </c>
      <c r="I134" s="5">
        <v>24938581000000</v>
      </c>
      <c r="J134" s="5">
        <v>22941791293036</v>
      </c>
      <c r="K134" s="5">
        <v>21162752455815</v>
      </c>
      <c r="L134" s="5">
        <v>20187540887030</v>
      </c>
      <c r="M134" s="5">
        <v>18468487826465</v>
      </c>
      <c r="N134" s="5">
        <v>16624641634148</v>
      </c>
      <c r="O134" s="5">
        <v>15135159090134</v>
      </c>
      <c r="P134" s="5">
        <v>13871718983242</v>
      </c>
      <c r="Q134" s="5">
        <v>12610504063055</v>
      </c>
      <c r="R134" s="5">
        <v>11261148161801</v>
      </c>
      <c r="S134" s="5">
        <v>9872083279142</v>
      </c>
      <c r="T134" s="5">
        <v>8787330471511</v>
      </c>
      <c r="U134" s="5">
        <v>7538715965642</v>
      </c>
      <c r="V134" s="5">
        <v>7173606932349</v>
      </c>
      <c r="W134" s="5">
        <v>6345128516533</v>
      </c>
      <c r="X134" s="5">
        <v>5531806356465</v>
      </c>
      <c r="Y134" s="5">
        <v>4489141978407</v>
      </c>
      <c r="Z134" s="5">
        <v>3684440514806</v>
      </c>
    </row>
    <row r="135" spans="2:26" ht="15.5" x14ac:dyDescent="0.35">
      <c r="C135" t="s">
        <v>155</v>
      </c>
      <c r="D135" s="5">
        <v>26371601000000</v>
      </c>
      <c r="E135" s="5">
        <v>25342674000000</v>
      </c>
      <c r="F135" s="5">
        <v>24309021575251</v>
      </c>
      <c r="G135" s="5">
        <v>23652614225618</v>
      </c>
      <c r="I135" s="5">
        <v>25342674000000</v>
      </c>
      <c r="J135" s="5">
        <v>23313478749241</v>
      </c>
      <c r="K135" s="5">
        <v>21506772431620</v>
      </c>
      <c r="L135" s="5">
        <v>20497738765145</v>
      </c>
      <c r="M135" s="5">
        <v>18746849491480</v>
      </c>
      <c r="N135" s="5">
        <v>16875670700517</v>
      </c>
      <c r="O135" s="5">
        <v>15361120510782</v>
      </c>
      <c r="P135" s="5">
        <v>14073109113567</v>
      </c>
      <c r="Q135" s="5">
        <v>12787858134046</v>
      </c>
      <c r="R135" s="5">
        <v>11415504887067</v>
      </c>
      <c r="S135" s="5">
        <v>10006397634607</v>
      </c>
      <c r="T135" s="5">
        <v>8900997960322</v>
      </c>
      <c r="U135" s="5">
        <v>7633188370750</v>
      </c>
      <c r="V135" s="5">
        <v>7250740056401</v>
      </c>
      <c r="W135" s="5">
        <v>6407439270888</v>
      </c>
      <c r="X135" s="5">
        <v>5581253810560</v>
      </c>
      <c r="Y135" s="5">
        <v>4529299395099</v>
      </c>
      <c r="Z135" s="5">
        <v>3717529710036</v>
      </c>
    </row>
    <row r="136" spans="2:26" ht="15.5" x14ac:dyDescent="0.35">
      <c r="C136" t="s">
        <v>156</v>
      </c>
      <c r="D136" s="5">
        <v>1437436000000</v>
      </c>
      <c r="E136" s="5">
        <v>1416046000000</v>
      </c>
      <c r="F136" s="5">
        <v>1826029735901</v>
      </c>
      <c r="G136" s="5">
        <v>1794384425440</v>
      </c>
      <c r="I136" s="5">
        <v>1416046000000</v>
      </c>
      <c r="J136" s="5">
        <v>1801554375076</v>
      </c>
      <c r="K136" s="5">
        <v>1701165507158</v>
      </c>
      <c r="L136" s="5">
        <v>1712110230878</v>
      </c>
      <c r="M136" s="5">
        <v>1686351550507</v>
      </c>
      <c r="N136" s="5">
        <v>870549214684</v>
      </c>
      <c r="O136" s="5">
        <v>812456085037</v>
      </c>
      <c r="P136" s="5">
        <v>671136820293</v>
      </c>
      <c r="Q136" s="5">
        <v>613224307951</v>
      </c>
      <c r="R136" s="5">
        <v>554582433036</v>
      </c>
      <c r="S136" s="5">
        <v>473163021379</v>
      </c>
      <c r="T136" s="5">
        <v>435452514411</v>
      </c>
      <c r="U136" s="5">
        <v>391716444072</v>
      </c>
      <c r="V136" s="5">
        <v>317589378397</v>
      </c>
      <c r="W136" s="5">
        <v>301116927508</v>
      </c>
      <c r="X136" s="5">
        <v>398132727636</v>
      </c>
      <c r="Y136" s="5">
        <v>480233966079</v>
      </c>
      <c r="Z136" s="5">
        <v>722136665972</v>
      </c>
    </row>
    <row r="137" spans="2:26" ht="15.5" x14ac:dyDescent="0.35">
      <c r="C137" t="s">
        <v>9</v>
      </c>
      <c r="D137" s="5">
        <v>25734694000000</v>
      </c>
      <c r="E137" s="5">
        <v>24728503000000</v>
      </c>
      <c r="F137" s="5">
        <v>24801890047295</v>
      </c>
      <c r="G137" s="5">
        <v>24190690541528</v>
      </c>
      <c r="I137" s="5">
        <v>24728503000000</v>
      </c>
      <c r="J137" s="5">
        <v>24590433810486</v>
      </c>
      <c r="K137" s="5">
        <v>23120022010215</v>
      </c>
      <c r="L137" s="5">
        <v>22097328202389</v>
      </c>
      <c r="M137" s="5">
        <v>21265877793123</v>
      </c>
      <c r="N137" s="5">
        <v>18276082144080</v>
      </c>
      <c r="O137" s="5">
        <v>16705582476031</v>
      </c>
      <c r="P137" s="5">
        <v>15294594796354</v>
      </c>
      <c r="Q137" s="5">
        <v>13894031782689</v>
      </c>
      <c r="R137" s="5">
        <v>12463847141085</v>
      </c>
      <c r="S137" s="5">
        <v>10938285985269</v>
      </c>
      <c r="T137" s="5">
        <v>9817475678446</v>
      </c>
      <c r="U137" s="5">
        <v>8499957965575</v>
      </c>
      <c r="V137" s="5">
        <v>7371643614897</v>
      </c>
      <c r="W137" s="5">
        <v>6515935058426</v>
      </c>
      <c r="X137" s="5">
        <v>5771917028836</v>
      </c>
      <c r="Y137" s="5">
        <v>4790671843141</v>
      </c>
      <c r="Z137" s="5">
        <v>4344535819471</v>
      </c>
    </row>
    <row r="138" spans="2:26" ht="15.5" x14ac:dyDescent="0.35">
      <c r="C138" t="s">
        <v>157</v>
      </c>
      <c r="D138" s="5">
        <v>31985237000000</v>
      </c>
      <c r="E138" s="5">
        <v>30699348000000</v>
      </c>
      <c r="F138" s="5">
        <v>30102392904085</v>
      </c>
      <c r="G138" s="5">
        <v>29509381541102</v>
      </c>
      <c r="I138" s="5">
        <v>30699348000000</v>
      </c>
      <c r="J138" s="5">
        <v>29429727898195</v>
      </c>
      <c r="K138" s="5">
        <v>27057568182323</v>
      </c>
      <c r="L138" s="5">
        <v>27241313025674</v>
      </c>
      <c r="M138" s="5">
        <v>25666635156271</v>
      </c>
      <c r="N138" s="5">
        <v>22564300317374</v>
      </c>
      <c r="O138" s="5">
        <v>20264726862584</v>
      </c>
      <c r="P138" s="5">
        <v>18146206145369</v>
      </c>
      <c r="Q138" s="5">
        <v>16616239416335</v>
      </c>
      <c r="R138" s="5">
        <v>15226009210657</v>
      </c>
      <c r="S138" s="5">
        <v>13696417381439</v>
      </c>
      <c r="T138" s="5">
        <v>12425032367729</v>
      </c>
      <c r="U138" s="5">
        <v>11315061275026</v>
      </c>
      <c r="V138" s="5">
        <v>9417957180958</v>
      </c>
      <c r="W138" s="5">
        <v>8274554112840</v>
      </c>
      <c r="X138" s="5">
        <v>7032496663288</v>
      </c>
      <c r="Y138" s="5">
        <v>6482446670172</v>
      </c>
      <c r="Z138" s="5">
        <v>5703832411898</v>
      </c>
    </row>
    <row r="139" spans="2:26" ht="15.5" x14ac:dyDescent="0.35">
      <c r="C139" t="s">
        <v>158</v>
      </c>
      <c r="D139" s="5">
        <v>46813391540</v>
      </c>
      <c r="E139" s="5">
        <v>46813391540</v>
      </c>
      <c r="F139" s="5">
        <v>46813391540</v>
      </c>
      <c r="G139" s="5">
        <v>46813391540</v>
      </c>
      <c r="I139" s="5">
        <v>46813391540</v>
      </c>
      <c r="J139" s="5">
        <v>46875122110</v>
      </c>
      <c r="K139" s="5">
        <v>46875122110</v>
      </c>
      <c r="L139" s="5">
        <v>46875122110</v>
      </c>
      <c r="M139" s="5">
        <v>46875122110</v>
      </c>
      <c r="N139" s="5">
        <v>46875122110</v>
      </c>
      <c r="O139" s="5">
        <v>46875122110</v>
      </c>
      <c r="P139" s="5">
        <v>46875122110</v>
      </c>
      <c r="Q139" s="5">
        <v>46875122110</v>
      </c>
      <c r="R139" s="5">
        <v>46875122110</v>
      </c>
      <c r="S139" s="5">
        <v>46875122110</v>
      </c>
      <c r="T139" s="5">
        <v>46875122110</v>
      </c>
      <c r="U139" s="5">
        <v>46875122110</v>
      </c>
      <c r="V139" s="5">
        <v>50780072110</v>
      </c>
      <c r="W139" s="5">
        <v>10156014422</v>
      </c>
      <c r="X139" s="5">
        <v>10156014422</v>
      </c>
      <c r="Y139" s="5">
        <v>10156014422</v>
      </c>
      <c r="Z139" s="5">
        <v>10156014422</v>
      </c>
    </row>
    <row r="141" spans="2:26" ht="15.5" x14ac:dyDescent="0.35">
      <c r="B141" t="s">
        <v>159</v>
      </c>
      <c r="C141" t="s">
        <v>160</v>
      </c>
      <c r="D141" s="5">
        <v>264217000000</v>
      </c>
      <c r="E141" s="5">
        <v>1094182881667</v>
      </c>
      <c r="F141" s="5">
        <v>875160361163</v>
      </c>
      <c r="G141" s="5">
        <v>956747757170</v>
      </c>
      <c r="I141" s="5">
        <v>3270655000000</v>
      </c>
      <c r="J141" s="5">
        <v>4785179041408</v>
      </c>
      <c r="K141" s="5">
        <v>2907475171010</v>
      </c>
      <c r="L141" s="5">
        <v>1271888674258</v>
      </c>
      <c r="M141" s="5">
        <v>2825946276086</v>
      </c>
      <c r="N141" s="5">
        <v>4221549815090</v>
      </c>
      <c r="O141" s="5">
        <v>2502968822391</v>
      </c>
      <c r="P141" s="5">
        <v>2770775949459</v>
      </c>
      <c r="Q141" s="5">
        <v>2008316536066</v>
      </c>
      <c r="R141" s="5">
        <v>2159833281176</v>
      </c>
      <c r="S141" s="5">
        <v>2456995428106</v>
      </c>
      <c r="T141" s="5">
        <v>2316125821045</v>
      </c>
      <c r="U141" s="5">
        <v>927163654212</v>
      </c>
      <c r="V141" s="5">
        <v>1376343990025</v>
      </c>
      <c r="W141" s="5">
        <v>1473495223306</v>
      </c>
      <c r="X141" s="5">
        <v>1253907863696</v>
      </c>
      <c r="Y141" s="5">
        <v>1363583440601</v>
      </c>
      <c r="Z141" s="5">
        <v>807700535344</v>
      </c>
    </row>
    <row r="142" spans="2:26" ht="15.5" x14ac:dyDescent="0.35">
      <c r="C142" t="s">
        <v>161</v>
      </c>
      <c r="D142" s="5">
        <v>10066129000000</v>
      </c>
      <c r="E142" s="5">
        <v>10174990980852</v>
      </c>
      <c r="F142" s="5">
        <v>9924513650828</v>
      </c>
      <c r="G142" s="5">
        <v>9523562368320</v>
      </c>
      <c r="I142" s="5">
        <v>38319430000000</v>
      </c>
      <c r="J142" s="5">
        <v>36030252511029</v>
      </c>
      <c r="K142" s="5">
        <v>33682525077471</v>
      </c>
      <c r="L142" s="5">
        <v>31327411428050</v>
      </c>
      <c r="M142" s="5">
        <v>28936595007408</v>
      </c>
      <c r="N142" s="5">
        <v>25453548262874</v>
      </c>
      <c r="O142" s="5">
        <v>24423134030136</v>
      </c>
      <c r="P142" s="5">
        <v>22705216595643</v>
      </c>
      <c r="Q142" s="5">
        <v>21749971834444</v>
      </c>
      <c r="R142" s="5">
        <v>20992766084488</v>
      </c>
      <c r="S142" s="5">
        <v>19591104625300</v>
      </c>
      <c r="T142" s="5">
        <v>18789636782075</v>
      </c>
      <c r="U142" s="5">
        <v>17253943196843</v>
      </c>
      <c r="V142" s="5">
        <v>14721985301073</v>
      </c>
      <c r="W142" s="5">
        <v>11692691590575</v>
      </c>
      <c r="X142" s="5">
        <v>11039919268228</v>
      </c>
      <c r="Y142" s="5">
        <v>9686123840590</v>
      </c>
      <c r="Z142" s="5">
        <v>8599393140955</v>
      </c>
    </row>
    <row r="143" spans="2:26" ht="15.5" x14ac:dyDescent="0.35">
      <c r="C143" t="s">
        <v>1976</v>
      </c>
      <c r="D143" s="5">
        <v>-6455739000000</v>
      </c>
      <c r="E143" s="5">
        <v>-5814289769837</v>
      </c>
      <c r="F143" s="5">
        <v>-5663728838160</v>
      </c>
      <c r="G143" s="5">
        <v>-5427785392003</v>
      </c>
      <c r="I143" s="5">
        <v>-22059164000000</v>
      </c>
      <c r="J143" s="5">
        <v>-19933955096761</v>
      </c>
      <c r="K143" s="5">
        <v>-19483753007277</v>
      </c>
      <c r="L143" s="5">
        <v>-19106891240495</v>
      </c>
      <c r="M143" s="5">
        <v>-15917368753681</v>
      </c>
      <c r="N143" s="5">
        <v>-12407550993816</v>
      </c>
      <c r="O143" s="5">
        <v>-12316355976725</v>
      </c>
      <c r="P143" s="5">
        <v>-10798828010079</v>
      </c>
      <c r="Q143" s="5">
        <v>-10313828848696</v>
      </c>
      <c r="R143" s="5">
        <v>-9963536354184</v>
      </c>
      <c r="S143" s="5">
        <v>-9165898157510</v>
      </c>
      <c r="T143" s="5">
        <v>-8866136702216</v>
      </c>
      <c r="U143" s="5">
        <v>-9172211566710</v>
      </c>
      <c r="V143" s="5">
        <v>-8307373745172</v>
      </c>
    </row>
    <row r="144" spans="2:26" ht="15.5" x14ac:dyDescent="0.35">
      <c r="C144" t="s">
        <v>1977</v>
      </c>
      <c r="D144" s="5">
        <v>-1092968000000</v>
      </c>
      <c r="E144" s="5">
        <v>-812417201624</v>
      </c>
      <c r="F144" s="5">
        <v>-803747593288</v>
      </c>
      <c r="G144" s="5">
        <v>-802763205088</v>
      </c>
      <c r="I144" s="5">
        <v>-3410152000000</v>
      </c>
      <c r="J144" s="5">
        <v>-3320822646789</v>
      </c>
      <c r="K144" s="5">
        <v>-3304932299587</v>
      </c>
      <c r="L144" s="5">
        <v>-3005040295460</v>
      </c>
      <c r="M144" s="5">
        <v>-2848622796049</v>
      </c>
      <c r="N144" s="5">
        <v>-2888143271328</v>
      </c>
      <c r="O144" s="5">
        <v>-2730058462683</v>
      </c>
      <c r="P144" s="5">
        <v>-2606118248356</v>
      </c>
      <c r="Q144" s="5">
        <v>-2445183497732</v>
      </c>
      <c r="R144" s="5">
        <v>-2286813695656</v>
      </c>
      <c r="S144" s="5">
        <v>-2102625288722</v>
      </c>
      <c r="T144" s="5">
        <v>-1930247158969</v>
      </c>
      <c r="U144" s="5">
        <v>-1659792288250</v>
      </c>
      <c r="V144" s="5">
        <v>-1192359458460</v>
      </c>
    </row>
    <row r="145" spans="3:26" ht="15.5" x14ac:dyDescent="0.35">
      <c r="C145" t="s">
        <v>1978</v>
      </c>
      <c r="W145" s="5">
        <v>-6666419098277</v>
      </c>
      <c r="X145" s="5">
        <v>-6637307422355</v>
      </c>
      <c r="Y145" s="5">
        <v>-6048673889076</v>
      </c>
      <c r="Z145" s="5">
        <v>-5830831596364</v>
      </c>
    </row>
    <row r="146" spans="3:26" ht="15.5" x14ac:dyDescent="0.35">
      <c r="C146" t="s">
        <v>1979</v>
      </c>
      <c r="D146" s="5">
        <v>117993000000</v>
      </c>
      <c r="E146" s="5">
        <v>759822784</v>
      </c>
      <c r="F146" s="5">
        <v>-718875933</v>
      </c>
      <c r="G146" s="5">
        <v>53342053149</v>
      </c>
      <c r="I146" s="5">
        <v>106897000000</v>
      </c>
      <c r="J146" s="5">
        <v>13985081392</v>
      </c>
      <c r="K146" s="5">
        <v>19402793364</v>
      </c>
      <c r="L146" s="5">
        <v>12418770526</v>
      </c>
      <c r="M146" s="5">
        <v>1815190955</v>
      </c>
      <c r="N146" s="5">
        <v>10335914896</v>
      </c>
      <c r="O146" s="5">
        <v>20914275240</v>
      </c>
      <c r="P146" s="5">
        <v>2959085712</v>
      </c>
      <c r="Q146" s="5">
        <v>30905828919</v>
      </c>
      <c r="R146" s="5">
        <v>20862019950</v>
      </c>
      <c r="S146" s="5">
        <v>11907066869</v>
      </c>
      <c r="T146" s="5">
        <v>10370282338</v>
      </c>
      <c r="U146" s="5">
        <v>5308496966</v>
      </c>
      <c r="V146" s="5">
        <v>20838271516</v>
      </c>
      <c r="W146" s="5">
        <v>5468734764</v>
      </c>
      <c r="X146" s="5">
        <v>20723925034</v>
      </c>
      <c r="Y146" s="5">
        <v>12928224377</v>
      </c>
      <c r="Z146" s="5">
        <v>8049202297</v>
      </c>
    </row>
    <row r="147" spans="3:26" ht="15.5" x14ac:dyDescent="0.35">
      <c r="C147" t="s">
        <v>167</v>
      </c>
      <c r="D147" s="5">
        <v>-202505000000</v>
      </c>
      <c r="E147" s="5">
        <v>-502369501110</v>
      </c>
      <c r="F147" s="5">
        <v>-166210023491</v>
      </c>
      <c r="G147" s="5">
        <v>-260218475399</v>
      </c>
      <c r="I147" s="5">
        <v>-1115488000000</v>
      </c>
      <c r="J147" s="5">
        <v>-924718806026</v>
      </c>
      <c r="K147" s="5">
        <v>-1005003287142</v>
      </c>
      <c r="L147" s="5">
        <v>-1165196790019</v>
      </c>
      <c r="M147" s="5">
        <v>-967557071735</v>
      </c>
      <c r="N147" s="5">
        <v>-602524461985</v>
      </c>
      <c r="O147" s="5">
        <v>-839509478376</v>
      </c>
      <c r="P147" s="5">
        <v>-838106813718</v>
      </c>
      <c r="Q147" s="5">
        <v>-782316500559</v>
      </c>
      <c r="R147" s="5">
        <v>-752684488364</v>
      </c>
      <c r="S147" s="5">
        <v>-700482780347</v>
      </c>
      <c r="T147" s="5">
        <v>-650088972907</v>
      </c>
      <c r="U147" s="5">
        <v>-650904671554</v>
      </c>
      <c r="V147" s="5">
        <v>-526395928795</v>
      </c>
      <c r="W147" s="5">
        <v>-424641078879</v>
      </c>
      <c r="X147" s="5">
        <v>-435230559227</v>
      </c>
      <c r="Y147" s="5">
        <v>-389941951209</v>
      </c>
      <c r="Z147" s="5">
        <v>-356142206993</v>
      </c>
    </row>
    <row r="148" spans="3:26" ht="15.5" x14ac:dyDescent="0.35">
      <c r="C148" t="s">
        <v>1980</v>
      </c>
      <c r="D148" s="5">
        <v>-2168693000000</v>
      </c>
      <c r="E148" s="5">
        <v>-1952491449398</v>
      </c>
      <c r="F148" s="5">
        <v>-2414947958793</v>
      </c>
      <c r="G148" s="5">
        <v>-2129389591809</v>
      </c>
      <c r="I148" s="5">
        <v>-8570868000000</v>
      </c>
      <c r="J148" s="5">
        <v>-7079562001437</v>
      </c>
      <c r="K148" s="5">
        <v>-7000764105819</v>
      </c>
      <c r="L148" s="5">
        <v>-6790813198344</v>
      </c>
      <c r="M148" s="5">
        <v>-6378915300812</v>
      </c>
      <c r="N148" s="5">
        <v>-5344115635551</v>
      </c>
      <c r="O148" s="5">
        <v>-6055155565201</v>
      </c>
      <c r="P148" s="5">
        <v>-5694346659743</v>
      </c>
      <c r="Q148" s="5">
        <v>-6231232280310</v>
      </c>
      <c r="R148" s="5">
        <v>-5850760285058</v>
      </c>
      <c r="S148" s="5">
        <v>-5177010037484</v>
      </c>
      <c r="T148" s="5">
        <v>-5037408409276</v>
      </c>
      <c r="U148" s="5">
        <v>-4849179513083</v>
      </c>
      <c r="V148" s="5">
        <v>-3340350450137</v>
      </c>
      <c r="W148" s="5">
        <v>-3133604924877</v>
      </c>
      <c r="X148" s="5">
        <v>-2734197347984</v>
      </c>
      <c r="Y148" s="5">
        <v>-1896852784081</v>
      </c>
      <c r="Z148" s="5">
        <v>-1612768004551</v>
      </c>
    </row>
    <row r="149" spans="3:26" ht="15.5" x14ac:dyDescent="0.35">
      <c r="C149" t="s">
        <v>1981</v>
      </c>
    </row>
    <row r="150" spans="3:26" ht="15.5" x14ac:dyDescent="0.35">
      <c r="C150" t="s">
        <v>172</v>
      </c>
      <c r="D150" s="5">
        <v>-60158000000</v>
      </c>
      <c r="E150" s="5">
        <v>-265297250395</v>
      </c>
      <c r="F150" s="5">
        <v>-396061534250</v>
      </c>
      <c r="G150" s="5">
        <v>-1784793215355</v>
      </c>
      <c r="I150" s="5">
        <v>-2869280000000</v>
      </c>
      <c r="J150" s="5">
        <v>-2091905539424</v>
      </c>
      <c r="K150" s="5">
        <v>-2443986343067</v>
      </c>
      <c r="L150" s="5">
        <v>-2405753848648</v>
      </c>
      <c r="M150" s="5">
        <v>-745176525687</v>
      </c>
      <c r="N150" s="5">
        <v>-1099712433603</v>
      </c>
      <c r="O150" s="5">
        <v>-706915284781</v>
      </c>
      <c r="P150" s="5">
        <v>-1139657725535</v>
      </c>
      <c r="Q150" s="5">
        <v>-976386871130</v>
      </c>
      <c r="R150" s="5">
        <v>-941395591980</v>
      </c>
      <c r="S150" s="5">
        <v>-861498096667</v>
      </c>
      <c r="T150" s="5">
        <v>-1177272244029</v>
      </c>
      <c r="U150" s="5">
        <v>-613320636890</v>
      </c>
      <c r="V150" s="5">
        <v>-921268618135</v>
      </c>
      <c r="W150" s="5">
        <v>-406975292942</v>
      </c>
      <c r="X150" s="5">
        <v>-574668046895</v>
      </c>
      <c r="Y150" s="5">
        <v>-390741702759</v>
      </c>
      <c r="Z150" s="5">
        <v>-439699784338</v>
      </c>
    </row>
    <row r="151" spans="3:26" ht="15.5" x14ac:dyDescent="0.35">
      <c r="C151" t="s">
        <v>173</v>
      </c>
      <c r="D151" s="5">
        <v>-146552000000</v>
      </c>
      <c r="E151" s="5">
        <v>-539881687730</v>
      </c>
      <c r="F151" s="5">
        <v>-258387584311</v>
      </c>
      <c r="G151" s="5">
        <v>117041272041</v>
      </c>
      <c r="I151" s="5">
        <v>-799892000000</v>
      </c>
      <c r="J151" s="5">
        <v>-1247287973408</v>
      </c>
      <c r="K151" s="5">
        <v>-1140786686900</v>
      </c>
      <c r="L151" s="5">
        <v>-1370390193956</v>
      </c>
      <c r="M151" s="5">
        <v>-1056018839164</v>
      </c>
      <c r="N151" s="5">
        <v>-951215261376</v>
      </c>
      <c r="O151" s="5">
        <v>-1900541453691</v>
      </c>
      <c r="P151" s="5">
        <v>-1289828516617</v>
      </c>
      <c r="Q151" s="5">
        <v>-1113563321510</v>
      </c>
      <c r="R151" s="5">
        <v>-1014922828804</v>
      </c>
      <c r="S151" s="5">
        <v>-801460782255</v>
      </c>
      <c r="T151" s="5">
        <v>-676505875521</v>
      </c>
      <c r="U151" s="5">
        <v>-882146088037</v>
      </c>
      <c r="V151" s="5">
        <v>-914531718897</v>
      </c>
      <c r="W151" s="5">
        <v>-630953593118</v>
      </c>
      <c r="X151" s="5">
        <v>-232133807946</v>
      </c>
      <c r="Y151" s="5">
        <v>-645440196892</v>
      </c>
      <c r="Z151" s="5">
        <v>-186224944190</v>
      </c>
    </row>
    <row r="152" spans="3:26" ht="15.5" x14ac:dyDescent="0.35">
      <c r="C152" t="s">
        <v>408</v>
      </c>
      <c r="N152" s="5">
        <v>2083046</v>
      </c>
      <c r="O152" s="5">
        <v>1997000000</v>
      </c>
    </row>
    <row r="153" spans="3:26" ht="15.5" x14ac:dyDescent="0.35">
      <c r="C153" t="s">
        <v>650</v>
      </c>
      <c r="D153" s="5">
        <v>3672000000</v>
      </c>
      <c r="E153" s="5">
        <v>3436317546</v>
      </c>
      <c r="F153" s="5">
        <v>1975086225</v>
      </c>
      <c r="G153" s="5">
        <v>201808596229</v>
      </c>
      <c r="I153" s="5">
        <v>208052000000</v>
      </c>
      <c r="J153" s="5">
        <v>41038276069</v>
      </c>
      <c r="K153" s="5">
        <v>14915900223</v>
      </c>
      <c r="L153" s="5">
        <v>8667727532</v>
      </c>
      <c r="M153" s="5">
        <v>21451161235</v>
      </c>
      <c r="N153" s="5">
        <v>22467568709</v>
      </c>
      <c r="O153" s="5">
        <v>13144103354</v>
      </c>
      <c r="P153" s="5">
        <v>16351036664</v>
      </c>
      <c r="Q153" s="5">
        <v>22728114639</v>
      </c>
      <c r="R153" s="5">
        <v>11889719365</v>
      </c>
      <c r="S153" s="5">
        <v>16062916980</v>
      </c>
      <c r="T153" s="5">
        <v>40268489225</v>
      </c>
      <c r="U153" s="5">
        <v>28053364909</v>
      </c>
      <c r="V153" s="5">
        <v>24409656786</v>
      </c>
      <c r="W153" s="5">
        <v>22069554517</v>
      </c>
      <c r="X153" s="5">
        <v>19642293246</v>
      </c>
      <c r="Y153" s="5">
        <v>20331354930</v>
      </c>
      <c r="Z153" s="5">
        <v>10172535153</v>
      </c>
    </row>
    <row r="154" spans="3:26" ht="15.5" x14ac:dyDescent="0.35">
      <c r="C154" t="s">
        <v>695</v>
      </c>
      <c r="D154" s="5">
        <v>24577000000</v>
      </c>
      <c r="E154" s="5">
        <v>33571602623</v>
      </c>
      <c r="F154" s="5">
        <v>35935000937</v>
      </c>
      <c r="G154" s="5">
        <v>39575396440</v>
      </c>
      <c r="I154" s="5">
        <v>148261000000</v>
      </c>
      <c r="J154" s="5">
        <v>142826221756</v>
      </c>
      <c r="K154" s="5">
        <v>71605335817</v>
      </c>
      <c r="L154" s="5">
        <v>66364512105</v>
      </c>
      <c r="M154" s="5">
        <v>90964207644</v>
      </c>
      <c r="N154" s="5">
        <v>123047145557</v>
      </c>
      <c r="O154" s="5">
        <v>111461387107</v>
      </c>
      <c r="P154" s="5">
        <v>101595724201</v>
      </c>
      <c r="Q154" s="5">
        <v>106714283722</v>
      </c>
      <c r="R154" s="5">
        <v>106332828963</v>
      </c>
      <c r="S154" s="5">
        <v>80783970641</v>
      </c>
      <c r="T154" s="5">
        <v>61535428006</v>
      </c>
      <c r="U154" s="5">
        <v>51517056069</v>
      </c>
      <c r="V154" s="5">
        <v>74469005621</v>
      </c>
      <c r="W154" s="5">
        <v>99743128114</v>
      </c>
      <c r="X154" s="5">
        <v>54977618234</v>
      </c>
      <c r="Y154" s="5">
        <v>66981541962</v>
      </c>
      <c r="Z154" s="5">
        <v>56492357164</v>
      </c>
    </row>
    <row r="155" spans="3:26" ht="15.5" x14ac:dyDescent="0.35">
      <c r="C155" t="s">
        <v>651</v>
      </c>
      <c r="E155" s="5">
        <v>49736170048</v>
      </c>
      <c r="F155" s="5">
        <v>262500000</v>
      </c>
      <c r="G155" s="5">
        <v>24669329952</v>
      </c>
      <c r="I155" s="5">
        <v>74668000000</v>
      </c>
      <c r="J155" s="5">
        <v>16719225734</v>
      </c>
      <c r="K155" s="5">
        <v>61758898438</v>
      </c>
      <c r="L155" s="5">
        <v>262500000</v>
      </c>
      <c r="M155" s="5">
        <v>25261388889</v>
      </c>
      <c r="N155" s="5">
        <v>1071860724</v>
      </c>
      <c r="O155" s="5">
        <v>262500000</v>
      </c>
      <c r="P155" s="5">
        <v>210000000</v>
      </c>
      <c r="Q155" s="5">
        <v>467506938</v>
      </c>
      <c r="R155" s="5">
        <v>5012000</v>
      </c>
      <c r="S155" s="5">
        <v>8109</v>
      </c>
      <c r="T155" s="5">
        <v>528222042</v>
      </c>
      <c r="U155" s="5">
        <v>2117000000</v>
      </c>
    </row>
    <row r="156" spans="3:26" ht="15.5" x14ac:dyDescent="0.35">
      <c r="C156" t="s">
        <v>174</v>
      </c>
      <c r="D156" s="5">
        <v>-155343000000</v>
      </c>
      <c r="E156" s="5">
        <v>-220050498517</v>
      </c>
      <c r="F156" s="5">
        <v>-217117011774</v>
      </c>
      <c r="G156" s="5">
        <v>-145504489709</v>
      </c>
      <c r="I156" s="5">
        <v>-725801000000</v>
      </c>
      <c r="J156" s="5">
        <v>-907909319042</v>
      </c>
      <c r="K156" s="5">
        <v>-881550983830</v>
      </c>
      <c r="L156" s="5">
        <v>-705457829284</v>
      </c>
      <c r="M156" s="5">
        <v>-503909797771</v>
      </c>
      <c r="N156" s="5">
        <v>-926997442324</v>
      </c>
      <c r="O156" s="5">
        <v>-1733322991769</v>
      </c>
      <c r="P156" s="5">
        <v>-1307327219368</v>
      </c>
      <c r="Q156" s="5">
        <v>-1163835079101</v>
      </c>
      <c r="R156" s="5">
        <v>-1039051354604</v>
      </c>
      <c r="S156" s="5">
        <v>-903742633914</v>
      </c>
      <c r="T156" s="5">
        <v>-750705865640</v>
      </c>
      <c r="U156" s="5">
        <v>-993929398633</v>
      </c>
      <c r="V156" s="5">
        <v>-783478091342</v>
      </c>
      <c r="W156" s="5">
        <v>-469105400047</v>
      </c>
      <c r="X156" s="5">
        <v>-469775003400</v>
      </c>
      <c r="Y156" s="5">
        <v>-277596519508</v>
      </c>
      <c r="Z156" s="5">
        <v>-305198137295</v>
      </c>
    </row>
    <row r="157" spans="3:26" ht="15.5" x14ac:dyDescent="0.35">
      <c r="C157" t="s">
        <v>1982</v>
      </c>
      <c r="K157" s="5">
        <v>-158704222799</v>
      </c>
      <c r="O157" s="5">
        <v>-2132250000</v>
      </c>
      <c r="P157" s="5">
        <v>-9603700000</v>
      </c>
      <c r="Q157" s="5">
        <v>-13490500000</v>
      </c>
      <c r="R157" s="5">
        <v>-20050500000</v>
      </c>
    </row>
    <row r="158" spans="3:26" ht="15.5" x14ac:dyDescent="0.35">
      <c r="C158" t="s">
        <v>393</v>
      </c>
      <c r="D158" s="5">
        <v>-1612000000</v>
      </c>
      <c r="E158" s="5">
        <v>-255957070</v>
      </c>
      <c r="F158" s="5">
        <v>-3108888886</v>
      </c>
      <c r="G158" s="5">
        <v>-3491154044</v>
      </c>
      <c r="I158" s="5">
        <v>-10524000000</v>
      </c>
      <c r="J158" s="5">
        <v>-29564034328</v>
      </c>
      <c r="K158" s="5">
        <v>-18980111104</v>
      </c>
      <c r="L158" s="5">
        <v>-19318067409</v>
      </c>
      <c r="M158" s="5">
        <v>-8114444440</v>
      </c>
      <c r="N158" s="5">
        <v>-42601551081</v>
      </c>
    </row>
    <row r="159" spans="3:26" ht="15.5" x14ac:dyDescent="0.35">
      <c r="C159" t="s">
        <v>877</v>
      </c>
      <c r="F159" s="5">
        <v>13200000000</v>
      </c>
      <c r="I159" s="5">
        <v>13200000000</v>
      </c>
      <c r="J159" s="5">
        <v>19083839000</v>
      </c>
    </row>
    <row r="160" spans="3:26" ht="15.5" x14ac:dyDescent="0.35">
      <c r="C160" t="s">
        <v>708</v>
      </c>
      <c r="R160" s="5">
        <v>-3705741250</v>
      </c>
      <c r="W160" s="5">
        <v>-172978048157</v>
      </c>
      <c r="Y160" s="5">
        <v>-522124829650</v>
      </c>
    </row>
    <row r="161" spans="3:26" ht="15.5" x14ac:dyDescent="0.35">
      <c r="C161" t="s">
        <v>1983</v>
      </c>
      <c r="J161" s="5">
        <v>-181725246177</v>
      </c>
      <c r="L161" s="5">
        <v>-689937044484</v>
      </c>
      <c r="V161" s="5">
        <v>-98589277885</v>
      </c>
    </row>
    <row r="162" spans="3:26" ht="15.5" x14ac:dyDescent="0.35">
      <c r="C162" t="s">
        <v>1761</v>
      </c>
      <c r="W162" s="5">
        <v>-233555498181</v>
      </c>
      <c r="X162" s="5">
        <v>-4720275000</v>
      </c>
      <c r="Y162" s="5">
        <v>-84443721852</v>
      </c>
      <c r="Z162" s="5">
        <v>-135870696543</v>
      </c>
    </row>
    <row r="163" spans="3:26" ht="15.5" x14ac:dyDescent="0.35">
      <c r="C163" t="s">
        <v>571</v>
      </c>
      <c r="D163" s="5">
        <v>-17846000000</v>
      </c>
      <c r="E163" s="5">
        <v>-37422322360</v>
      </c>
      <c r="F163" s="5">
        <v>-24230270813</v>
      </c>
      <c r="G163" s="5">
        <v>-16406827</v>
      </c>
      <c r="I163" s="5">
        <v>-73547000000</v>
      </c>
      <c r="J163" s="5">
        <v>-312861936420</v>
      </c>
      <c r="K163" s="5">
        <v>-278441120274</v>
      </c>
      <c r="L163" s="5">
        <v>-145323911473</v>
      </c>
      <c r="M163" s="5">
        <v>-488845348089</v>
      </c>
    </row>
    <row r="164" spans="3:26" ht="15.5" x14ac:dyDescent="0.35">
      <c r="C164" t="s">
        <v>1984</v>
      </c>
      <c r="N164" s="5">
        <v>-148604926007</v>
      </c>
      <c r="O164" s="5">
        <v>-249603540473</v>
      </c>
      <c r="P164" s="5">
        <v>-65704190334</v>
      </c>
      <c r="Q164" s="5">
        <v>-71647647708</v>
      </c>
      <c r="R164" s="5">
        <v>-59842208598</v>
      </c>
      <c r="S164" s="5">
        <v>-26575438412</v>
      </c>
      <c r="T164" s="5">
        <v>-28044385406</v>
      </c>
      <c r="U164" s="5">
        <v>-35592673302</v>
      </c>
      <c r="V164" s="5">
        <v>-6405934241</v>
      </c>
      <c r="W164" s="5">
        <v>-2127329364</v>
      </c>
      <c r="X164" s="5">
        <v>692346074</v>
      </c>
      <c r="Y164" s="5">
        <v>631147163</v>
      </c>
      <c r="Z164" s="5">
        <v>215179709</v>
      </c>
    </row>
    <row r="165" spans="3:26" ht="15.5" x14ac:dyDescent="0.35">
      <c r="C165" t="s">
        <v>1985</v>
      </c>
      <c r="P165" s="5">
        <v>-33273044466</v>
      </c>
    </row>
    <row r="166" spans="3:26" ht="15.5" x14ac:dyDescent="0.35">
      <c r="C166" t="s">
        <v>1986</v>
      </c>
      <c r="E166" s="5">
        <v>-36017000000</v>
      </c>
      <c r="I166" s="5">
        <v>-36017000000</v>
      </c>
    </row>
    <row r="167" spans="3:26" ht="15.5" x14ac:dyDescent="0.35">
      <c r="C167" t="s">
        <v>1542</v>
      </c>
      <c r="F167" s="5">
        <v>-65304000000</v>
      </c>
      <c r="I167" s="5">
        <v>-65304000000</v>
      </c>
      <c r="J167" s="5">
        <v>-65304000000</v>
      </c>
      <c r="K167" s="5">
        <v>-7475581440</v>
      </c>
      <c r="M167" s="5">
        <v>-71085198069</v>
      </c>
    </row>
    <row r="168" spans="3:26" ht="15.5" x14ac:dyDescent="0.35">
      <c r="C168" t="s">
        <v>204</v>
      </c>
    </row>
    <row r="169" spans="3:26" ht="15.5" x14ac:dyDescent="0.35">
      <c r="C169" t="s">
        <v>1987</v>
      </c>
      <c r="O169" s="5">
        <v>-7500000000</v>
      </c>
      <c r="P169" s="5">
        <v>-6500000000</v>
      </c>
    </row>
    <row r="170" spans="3:26" ht="15.5" x14ac:dyDescent="0.35">
      <c r="C170" t="s">
        <v>1988</v>
      </c>
      <c r="E170" s="5">
        <v>-332880000000</v>
      </c>
      <c r="I170" s="5">
        <v>-332880000000</v>
      </c>
      <c r="L170" s="5">
        <v>-1133319600</v>
      </c>
      <c r="M170" s="5">
        <v>-64000000000</v>
      </c>
      <c r="O170" s="5">
        <v>-34848000000</v>
      </c>
    </row>
    <row r="171" spans="3:26" ht="15.5" x14ac:dyDescent="0.35">
      <c r="C171" t="s">
        <v>786</v>
      </c>
      <c r="Y171" s="5">
        <v>1263900400</v>
      </c>
    </row>
    <row r="172" spans="3:26" ht="15.5" x14ac:dyDescent="0.35">
      <c r="C172" t="s">
        <v>474</v>
      </c>
    </row>
    <row r="173" spans="3:26" ht="15.5" x14ac:dyDescent="0.35">
      <c r="C173" t="s">
        <v>191</v>
      </c>
      <c r="D173" s="5">
        <v>-60158000000</v>
      </c>
      <c r="E173" s="5">
        <v>-265297250395</v>
      </c>
      <c r="F173" s="5">
        <v>-396061534250</v>
      </c>
      <c r="G173" s="5">
        <v>-1784793215355</v>
      </c>
      <c r="I173" s="5">
        <v>-2869280000000</v>
      </c>
      <c r="J173" s="5">
        <v>-2091905539424</v>
      </c>
      <c r="K173" s="5">
        <v>-2443986343067</v>
      </c>
      <c r="L173" s="5">
        <v>-2405753848648</v>
      </c>
      <c r="M173" s="5">
        <v>-745176525687</v>
      </c>
      <c r="N173" s="5">
        <v>-1099712433603</v>
      </c>
      <c r="O173" s="5">
        <v>-706915284781</v>
      </c>
      <c r="P173" s="5">
        <v>-1139657725535</v>
      </c>
      <c r="Q173" s="5">
        <v>-976386871130</v>
      </c>
      <c r="R173" s="5">
        <v>-941395591980</v>
      </c>
      <c r="S173" s="5">
        <v>-861498096667</v>
      </c>
      <c r="T173" s="5">
        <v>-1177272244029</v>
      </c>
      <c r="U173" s="5">
        <v>-613320636890</v>
      </c>
      <c r="V173" s="5">
        <v>-921268618135</v>
      </c>
      <c r="W173" s="5">
        <v>-406975292942</v>
      </c>
      <c r="X173" s="5">
        <v>-574668046895</v>
      </c>
      <c r="Y173" s="5">
        <v>-390741702759</v>
      </c>
      <c r="Z173" s="5">
        <v>-439699784338</v>
      </c>
    </row>
    <row r="174" spans="3:26" ht="15.5" x14ac:dyDescent="0.35">
      <c r="C174" t="s">
        <v>198</v>
      </c>
      <c r="D174" s="5">
        <v>355300000000</v>
      </c>
      <c r="E174" s="5">
        <v>3148283714</v>
      </c>
      <c r="F174" s="5">
        <v>188756806286</v>
      </c>
      <c r="G174" s="5">
        <v>591182910000</v>
      </c>
      <c r="I174" s="5">
        <v>814738000000</v>
      </c>
      <c r="J174" s="5">
        <v>884776561940</v>
      </c>
      <c r="K174" s="5">
        <v>1973893149099</v>
      </c>
      <c r="L174" s="5">
        <v>1453200000000</v>
      </c>
      <c r="M174" s="5">
        <v>136100000000</v>
      </c>
      <c r="N174" s="5">
        <v>1106534526925</v>
      </c>
      <c r="O174" s="5">
        <v>602525769025</v>
      </c>
      <c r="P174" s="5">
        <v>553975744593</v>
      </c>
      <c r="Q174" s="5">
        <v>591473571577</v>
      </c>
      <c r="R174" s="5">
        <v>621937632769</v>
      </c>
      <c r="S174" s="5">
        <v>729937014771</v>
      </c>
      <c r="T174" s="5">
        <v>2137283946487</v>
      </c>
      <c r="U174" s="5">
        <v>1627390328387</v>
      </c>
      <c r="V174" s="5">
        <v>261182689814</v>
      </c>
      <c r="W174" s="5">
        <v>579500805283</v>
      </c>
      <c r="X174" s="5">
        <v>676112994004</v>
      </c>
      <c r="Y174" s="5">
        <v>2432741994739</v>
      </c>
      <c r="Z174" s="5">
        <v>292853342945</v>
      </c>
    </row>
    <row r="175" spans="3:26" ht="15.5" x14ac:dyDescent="0.35">
      <c r="C175" t="s">
        <v>208</v>
      </c>
      <c r="K175" s="5">
        <v>35572000000</v>
      </c>
      <c r="L175" s="5">
        <v>17489245031</v>
      </c>
      <c r="M175" s="5">
        <v>1227271550000</v>
      </c>
      <c r="O175" s="5">
        <v>169988000000</v>
      </c>
      <c r="P175" s="5">
        <v>38717000000</v>
      </c>
      <c r="Q175" s="5">
        <v>34950000000</v>
      </c>
      <c r="R175" s="5">
        <v>77675000000</v>
      </c>
      <c r="S175" s="5">
        <v>532674824</v>
      </c>
      <c r="T175" s="5">
        <v>4887332280</v>
      </c>
      <c r="U175" s="5">
        <v>26504394870</v>
      </c>
      <c r="W175" s="5">
        <v>49721581911</v>
      </c>
      <c r="X175" s="5">
        <v>11984202801</v>
      </c>
      <c r="Y175" s="5">
        <v>1036000000</v>
      </c>
      <c r="Z175" s="5">
        <v>500000000</v>
      </c>
    </row>
    <row r="176" spans="3:26" ht="15.5" x14ac:dyDescent="0.35">
      <c r="C176" t="s">
        <v>357</v>
      </c>
      <c r="D176" s="5">
        <v>-357300000000</v>
      </c>
      <c r="E176" s="5">
        <v>-223148411341</v>
      </c>
      <c r="F176" s="5">
        <v>-458097203226</v>
      </c>
      <c r="G176" s="5">
        <v>-337697385433</v>
      </c>
      <c r="I176" s="5">
        <v>-1089950000000</v>
      </c>
      <c r="J176" s="5">
        <v>-1078675829273</v>
      </c>
      <c r="K176" s="5">
        <v>-2513595443132</v>
      </c>
      <c r="L176" s="5">
        <v>-1095143978192</v>
      </c>
      <c r="M176" s="5">
        <v>-642985188498</v>
      </c>
      <c r="N176" s="5">
        <v>-856082243589</v>
      </c>
      <c r="O176" s="5">
        <v>-185387829474</v>
      </c>
      <c r="P176" s="5">
        <v>-514047080267</v>
      </c>
      <c r="Q176" s="5">
        <v>-517631697145</v>
      </c>
      <c r="R176" s="5">
        <v>-714214638591</v>
      </c>
      <c r="S176" s="5">
        <v>-631364242764</v>
      </c>
      <c r="T176" s="5">
        <v>-2430517702602</v>
      </c>
      <c r="U176" s="5">
        <v>-1317770912697</v>
      </c>
      <c r="V176" s="5">
        <v>-229758630216</v>
      </c>
      <c r="W176" s="5">
        <v>-463734609433</v>
      </c>
      <c r="X176" s="5">
        <v>-990657002290</v>
      </c>
      <c r="Y176" s="5">
        <v>-2239498664386</v>
      </c>
      <c r="Z176" s="5">
        <v>-190681390174</v>
      </c>
    </row>
    <row r="177" spans="3:26" ht="15.5" x14ac:dyDescent="0.35">
      <c r="C177" t="s">
        <v>664</v>
      </c>
      <c r="D177" s="5">
        <v>-6645000000</v>
      </c>
      <c r="E177" s="5">
        <v>-9360746997</v>
      </c>
      <c r="F177" s="5">
        <v>-12827137421</v>
      </c>
      <c r="G177" s="5">
        <v>-9969115582</v>
      </c>
      <c r="I177" s="5">
        <v>-43272000000</v>
      </c>
      <c r="J177" s="5">
        <v>-61960628023</v>
      </c>
      <c r="K177" s="5">
        <v>-91495148976</v>
      </c>
      <c r="L177" s="5">
        <v>-53590597592</v>
      </c>
      <c r="M177" s="5">
        <v>-66571815742</v>
      </c>
      <c r="N177" s="5">
        <v>-80466417478</v>
      </c>
      <c r="O177" s="5">
        <v>-40013950867</v>
      </c>
      <c r="P177" s="5">
        <v>-29593428389</v>
      </c>
      <c r="Q177" s="5">
        <v>-35950288674</v>
      </c>
      <c r="R177" s="5">
        <v>-32783760014</v>
      </c>
      <c r="S177" s="5">
        <v>-24541106919</v>
      </c>
      <c r="T177" s="5">
        <v>-52947596310</v>
      </c>
      <c r="U177" s="5">
        <v>-25881719573</v>
      </c>
      <c r="V177" s="5">
        <v>-17206912832</v>
      </c>
      <c r="W177" s="5">
        <v>-14586783377</v>
      </c>
      <c r="X177" s="5">
        <v>-20716334764</v>
      </c>
      <c r="Y177" s="5">
        <v>-48150013121</v>
      </c>
      <c r="Z177" s="5">
        <v>-55354893471</v>
      </c>
    </row>
    <row r="178" spans="3:26" ht="15.5" x14ac:dyDescent="0.35">
      <c r="C178" t="s">
        <v>1792</v>
      </c>
    </row>
    <row r="179" spans="3:26" ht="15.5" x14ac:dyDescent="0.35">
      <c r="C179" t="s">
        <v>1989</v>
      </c>
      <c r="S179" s="5">
        <v>-29353895956</v>
      </c>
      <c r="T179" s="5">
        <v>-26355615090</v>
      </c>
      <c r="U179" s="5">
        <v>-22541928655</v>
      </c>
      <c r="V179" s="5">
        <v>-20373200475</v>
      </c>
      <c r="W179" s="5">
        <v>-414715912</v>
      </c>
    </row>
    <row r="180" spans="3:26" ht="15.5" x14ac:dyDescent="0.35">
      <c r="C180" t="s">
        <v>1293</v>
      </c>
      <c r="J180" s="5">
        <v>125640000000</v>
      </c>
    </row>
    <row r="181" spans="3:26" ht="15.5" x14ac:dyDescent="0.35">
      <c r="C181" t="s">
        <v>1990</v>
      </c>
      <c r="N181" s="5">
        <v>14000000000</v>
      </c>
    </row>
    <row r="182" spans="3:26" ht="15.5" x14ac:dyDescent="0.35">
      <c r="C182" t="s">
        <v>492</v>
      </c>
    </row>
    <row r="183" spans="3:26" ht="15.5" x14ac:dyDescent="0.35">
      <c r="C183" t="s">
        <v>576</v>
      </c>
      <c r="D183" s="5">
        <v>-216000000</v>
      </c>
      <c r="E183" s="5">
        <v>-208952214</v>
      </c>
      <c r="F183" s="5">
        <v>-204484707</v>
      </c>
      <c r="G183" s="5">
        <v>-198563079</v>
      </c>
      <c r="I183" s="5">
        <v>-806000000</v>
      </c>
      <c r="J183" s="5">
        <v>-723532320</v>
      </c>
      <c r="N183" s="5">
        <v>-140367391</v>
      </c>
      <c r="O183" s="5">
        <v>-1163092686</v>
      </c>
      <c r="P183" s="5">
        <v>-2012695622</v>
      </c>
      <c r="Q183" s="5">
        <v>-1437473403</v>
      </c>
      <c r="R183" s="5">
        <v>-1799803499</v>
      </c>
      <c r="T183" s="5">
        <v>-91344366</v>
      </c>
      <c r="U183" s="5">
        <v>-327347370</v>
      </c>
      <c r="V183" s="5">
        <v>-278225748</v>
      </c>
      <c r="X183" s="5">
        <v>-192221675</v>
      </c>
      <c r="Y183" s="5">
        <v>-741355797</v>
      </c>
      <c r="Z183" s="5">
        <v>-2526845665</v>
      </c>
    </row>
    <row r="184" spans="3:26" ht="15.5" x14ac:dyDescent="0.35">
      <c r="C184" t="s">
        <v>555</v>
      </c>
      <c r="P184" s="5">
        <v>3920000000</v>
      </c>
      <c r="R184" s="5">
        <v>9800000000</v>
      </c>
    </row>
    <row r="185" spans="3:26" ht="15.5" x14ac:dyDescent="0.35">
      <c r="C185" t="s">
        <v>1991</v>
      </c>
    </row>
    <row r="186" spans="3:26" ht="15.5" x14ac:dyDescent="0.35">
      <c r="C186" t="s">
        <v>1693</v>
      </c>
      <c r="Y186" s="5">
        <v>-119092608824</v>
      </c>
      <c r="Z186" s="5">
        <v>-351199458569</v>
      </c>
    </row>
    <row r="187" spans="3:26" ht="15.5" x14ac:dyDescent="0.35">
      <c r="C187" t="s">
        <v>719</v>
      </c>
      <c r="E187" s="5">
        <v>-174882</v>
      </c>
      <c r="G187" s="5">
        <v>-53047825118</v>
      </c>
      <c r="I187" s="5">
        <v>-53048000000</v>
      </c>
      <c r="J187" s="5">
        <v>-46692280901</v>
      </c>
      <c r="K187" s="5">
        <v>-57871786743</v>
      </c>
      <c r="L187" s="5">
        <v>-56358678330</v>
      </c>
      <c r="M187" s="5">
        <v>-60239305837</v>
      </c>
      <c r="N187" s="5">
        <v>-33525016885</v>
      </c>
      <c r="O187" s="5">
        <v>-34111005919</v>
      </c>
      <c r="P187" s="5">
        <v>-18739213100</v>
      </c>
      <c r="Q187" s="5">
        <v>-16538297065</v>
      </c>
      <c r="R187" s="5">
        <v>-11382702555</v>
      </c>
      <c r="S187" s="5">
        <v>-16081220533</v>
      </c>
      <c r="T187" s="5">
        <v>-12654188558</v>
      </c>
      <c r="U187" s="5">
        <v>-10066131762</v>
      </c>
      <c r="V187" s="5">
        <v>-25415768588</v>
      </c>
      <c r="W187" s="5">
        <v>-7934007020</v>
      </c>
      <c r="X187" s="5">
        <v>-18729940573</v>
      </c>
      <c r="Y187" s="5">
        <v>-34511737170</v>
      </c>
      <c r="Z187" s="5">
        <v>-26731845186</v>
      </c>
    </row>
    <row r="188" spans="3:26" ht="15.5" x14ac:dyDescent="0.35">
      <c r="C188" t="s">
        <v>557</v>
      </c>
      <c r="E188" s="5">
        <v>327878</v>
      </c>
      <c r="G188" s="5">
        <v>-1688850327878</v>
      </c>
      <c r="I188" s="5">
        <v>-1688850000000</v>
      </c>
      <c r="J188" s="5">
        <v>-1480622589611</v>
      </c>
      <c r="K188" s="5">
        <v>-1815586160323</v>
      </c>
      <c r="L188" s="5">
        <v>-1687679173680</v>
      </c>
      <c r="M188" s="5">
        <v>-1372681824917</v>
      </c>
      <c r="N188" s="5">
        <v>-1252234691745</v>
      </c>
      <c r="O188" s="5">
        <v>-1252864180779</v>
      </c>
      <c r="P188" s="5">
        <v>-1190617265850</v>
      </c>
      <c r="Q188" s="5">
        <v>-1047790983485</v>
      </c>
      <c r="R188" s="5">
        <v>-902010022645</v>
      </c>
      <c r="S188" s="5">
        <v>-906708540623</v>
      </c>
      <c r="T188" s="5">
        <v>-809531264428</v>
      </c>
      <c r="U188" s="5">
        <v>-900693451852</v>
      </c>
      <c r="V188" s="5">
        <v>-916043088678</v>
      </c>
      <c r="W188" s="5">
        <v>-557461571414</v>
      </c>
      <c r="X188" s="5">
        <v>-253105551124</v>
      </c>
      <c r="Y188" s="5">
        <v>-151745792445</v>
      </c>
      <c r="Z188" s="5">
        <v>-123439539404</v>
      </c>
    </row>
    <row r="189" spans="3:26" ht="15.5" x14ac:dyDescent="0.35">
      <c r="C189" t="s">
        <v>1992</v>
      </c>
      <c r="V189" s="5">
        <v>1208750000</v>
      </c>
    </row>
    <row r="190" spans="3:26" ht="15.5" x14ac:dyDescent="0.35">
      <c r="C190" t="s">
        <v>436</v>
      </c>
      <c r="D190" s="5">
        <v>-7309000000</v>
      </c>
      <c r="E190" s="5">
        <v>-1832030435</v>
      </c>
      <c r="F190" s="5">
        <v>-5035016682</v>
      </c>
      <c r="G190" s="5">
        <v>-6464952883</v>
      </c>
      <c r="I190" s="5">
        <v>-19053000000</v>
      </c>
      <c r="J190" s="5">
        <v>-22943078137</v>
      </c>
      <c r="K190" s="5">
        <v>-32774739735</v>
      </c>
      <c r="L190" s="5">
        <v>-38119431215</v>
      </c>
      <c r="M190" s="5">
        <v>-26309246530</v>
      </c>
      <c r="N190" s="5">
        <v>-29260040325</v>
      </c>
    </row>
    <row r="191" spans="3:26" ht="15.5" x14ac:dyDescent="0.35">
      <c r="C191" t="s">
        <v>468</v>
      </c>
      <c r="J191" s="5">
        <v>3088500000</v>
      </c>
      <c r="X191" s="5">
        <v>3121157136</v>
      </c>
    </row>
    <row r="192" spans="3:26" ht="15.5" x14ac:dyDescent="0.35">
      <c r="C192" t="s">
        <v>1993</v>
      </c>
      <c r="E192" s="5">
        <v>808191279000</v>
      </c>
      <c r="F192" s="5">
        <v>-108654498500</v>
      </c>
      <c r="G192" s="5">
        <v>-699536780500</v>
      </c>
    </row>
    <row r="193" spans="2:26" ht="15.5" x14ac:dyDescent="0.35">
      <c r="C193" t="s">
        <v>1994</v>
      </c>
    </row>
    <row r="194" spans="2:26" ht="15.5" x14ac:dyDescent="0.35">
      <c r="C194" t="s">
        <v>201</v>
      </c>
      <c r="Y194" s="5">
        <v>-259319000000</v>
      </c>
    </row>
    <row r="195" spans="2:26" ht="15.5" x14ac:dyDescent="0.35">
      <c r="C195" t="s">
        <v>1995</v>
      </c>
      <c r="Z195" s="5">
        <v>-9851000000</v>
      </c>
    </row>
    <row r="196" spans="2:26" ht="15.5" x14ac:dyDescent="0.35">
      <c r="C196" t="s">
        <v>1996</v>
      </c>
      <c r="D196" s="5">
        <v>-43988000000</v>
      </c>
      <c r="E196" s="5">
        <v>-842087000000</v>
      </c>
      <c r="G196" s="5">
        <v>366741000000</v>
      </c>
      <c r="I196" s="5">
        <v>-842087000000</v>
      </c>
      <c r="J196" s="5">
        <v>-460484944000</v>
      </c>
      <c r="L196" s="5">
        <v>-1001909913000</v>
      </c>
      <c r="N196" s="5">
        <v>-2063200000</v>
      </c>
    </row>
    <row r="197" spans="2:26" ht="15.5" x14ac:dyDescent="0.35">
      <c r="C197" t="s">
        <v>1997</v>
      </c>
      <c r="X197" s="5">
        <v>-1215290983</v>
      </c>
      <c r="Y197" s="5">
        <v>-5972262925</v>
      </c>
    </row>
    <row r="198" spans="2:26" ht="15.5" x14ac:dyDescent="0.35">
      <c r="C198" t="s">
        <v>1998</v>
      </c>
      <c r="D198" s="5">
        <v>-43988000000</v>
      </c>
      <c r="E198" s="5">
        <v>-842087000000</v>
      </c>
      <c r="G198" s="5">
        <v>366741000000</v>
      </c>
      <c r="I198" s="5">
        <v>-842087000000</v>
      </c>
      <c r="J198" s="5">
        <v>-460484944000</v>
      </c>
      <c r="L198" s="5">
        <v>-1001909913000</v>
      </c>
      <c r="N198" s="5">
        <v>-2063200000</v>
      </c>
      <c r="X198" s="5">
        <v>-1215290983</v>
      </c>
      <c r="Y198" s="5">
        <v>-125064871749</v>
      </c>
      <c r="Z198" s="5">
        <v>-351199458569</v>
      </c>
    </row>
    <row r="199" spans="2:26" ht="15.5" x14ac:dyDescent="0.35">
      <c r="C199" t="s">
        <v>213</v>
      </c>
      <c r="D199" s="5">
        <v>57507000000</v>
      </c>
      <c r="E199" s="5">
        <v>289003943542</v>
      </c>
      <c r="F199" s="5">
        <v>220711242602</v>
      </c>
      <c r="G199" s="5">
        <v>-711004186144</v>
      </c>
      <c r="I199" s="5">
        <v>-398517000000</v>
      </c>
      <c r="J199" s="5">
        <v>1445985528576</v>
      </c>
      <c r="K199" s="5">
        <v>-677297858957</v>
      </c>
      <c r="L199" s="5">
        <v>-2504255368346</v>
      </c>
      <c r="M199" s="5">
        <v>1024750911235</v>
      </c>
      <c r="N199" s="5">
        <v>2170622120111</v>
      </c>
      <c r="O199" s="5">
        <v>-104487916081</v>
      </c>
      <c r="P199" s="5">
        <v>341289707307</v>
      </c>
      <c r="Q199" s="5">
        <v>-81633656574</v>
      </c>
      <c r="R199" s="5">
        <v>203514860392</v>
      </c>
      <c r="S199" s="5">
        <v>794036549184</v>
      </c>
      <c r="T199" s="5">
        <v>462347701495</v>
      </c>
      <c r="U199" s="5">
        <v>-568303070715</v>
      </c>
      <c r="V199" s="5">
        <v>-459456347007</v>
      </c>
      <c r="W199" s="5">
        <v>435566337246</v>
      </c>
      <c r="X199" s="5">
        <v>447106008855</v>
      </c>
      <c r="Y199" s="5">
        <v>327401540950</v>
      </c>
      <c r="Z199" s="5">
        <v>181775806816</v>
      </c>
    </row>
    <row r="200" spans="2:26" ht="15.5" x14ac:dyDescent="0.35">
      <c r="C200" t="s">
        <v>215</v>
      </c>
      <c r="D200" s="5">
        <v>3753000000</v>
      </c>
      <c r="E200" s="5">
        <v>-5459241315</v>
      </c>
      <c r="F200" s="5">
        <v>24358523075</v>
      </c>
      <c r="G200" s="5">
        <v>-29004281760</v>
      </c>
      <c r="I200" s="5">
        <v>6663000000</v>
      </c>
      <c r="J200" s="5">
        <v>44887714060</v>
      </c>
      <c r="K200" s="5">
        <v>-40050399261</v>
      </c>
      <c r="L200" s="5">
        <v>237776421405</v>
      </c>
      <c r="M200" s="5">
        <v>-16432529811</v>
      </c>
      <c r="N200" s="5">
        <v>51263630505</v>
      </c>
      <c r="O200" s="5">
        <v>-51836131145</v>
      </c>
      <c r="P200" s="5">
        <v>26951993492</v>
      </c>
      <c r="Q200" s="5">
        <v>8659719349</v>
      </c>
      <c r="R200" s="5">
        <v>-7184584812</v>
      </c>
      <c r="S200" s="5">
        <v>44116782854</v>
      </c>
      <c r="T200" s="5">
        <v>887720749</v>
      </c>
      <c r="U200" s="5">
        <v>95474047958</v>
      </c>
      <c r="V200" s="5">
        <v>-1229379680</v>
      </c>
      <c r="W200" s="5">
        <v>-39181141451</v>
      </c>
      <c r="X200" s="5">
        <v>-13156493737</v>
      </c>
      <c r="Y200" s="5">
        <v>-86958582016</v>
      </c>
      <c r="Z200" s="5">
        <v>23675684286</v>
      </c>
    </row>
    <row r="201" spans="2:26" ht="15.5" x14ac:dyDescent="0.35">
      <c r="C201" t="s">
        <v>214</v>
      </c>
      <c r="D201" s="5">
        <v>4331440000000</v>
      </c>
      <c r="E201" s="5">
        <v>160595</v>
      </c>
      <c r="G201" s="5">
        <v>-160595</v>
      </c>
      <c r="I201" s="5">
        <v>4723294000000</v>
      </c>
      <c r="J201" s="5">
        <v>3232420596769</v>
      </c>
      <c r="K201" s="5">
        <v>3949768854987</v>
      </c>
      <c r="L201" s="5">
        <v>6216247801928</v>
      </c>
      <c r="M201" s="5">
        <v>5207929420504</v>
      </c>
      <c r="N201" s="5">
        <v>2992848856458</v>
      </c>
      <c r="O201" s="5">
        <v>3149172903684</v>
      </c>
      <c r="P201" s="5">
        <v>2780931202885</v>
      </c>
      <c r="Q201" s="5">
        <v>2853905140110</v>
      </c>
      <c r="R201" s="5">
        <v>2657574864530</v>
      </c>
      <c r="S201" s="5">
        <v>1819421532492</v>
      </c>
      <c r="T201" s="5">
        <v>1356186110248</v>
      </c>
      <c r="U201" s="5">
        <v>1829015133005</v>
      </c>
      <c r="V201" s="5">
        <v>2289700859692</v>
      </c>
      <c r="W201" s="5">
        <v>1893315663897</v>
      </c>
      <c r="X201" s="5">
        <v>1559682224604</v>
      </c>
      <c r="Y201" s="5">
        <v>1321797625299</v>
      </c>
      <c r="Z201" s="5">
        <v>1116346134197</v>
      </c>
    </row>
    <row r="202" spans="2:26" ht="15.5" x14ac:dyDescent="0.35">
      <c r="C202" t="s">
        <v>1999</v>
      </c>
    </row>
    <row r="203" spans="2:26" ht="15.5" x14ac:dyDescent="0.35">
      <c r="C203" t="s">
        <v>2000</v>
      </c>
      <c r="Y203" s="5">
        <v>423593175</v>
      </c>
    </row>
    <row r="204" spans="2:26" ht="15.5" x14ac:dyDescent="0.35">
      <c r="C204" t="s">
        <v>2001</v>
      </c>
      <c r="N204" s="5">
        <v>-6805186570</v>
      </c>
      <c r="X204" s="5">
        <v>-100316075825</v>
      </c>
    </row>
    <row r="205" spans="2:26" ht="15.5" x14ac:dyDescent="0.35">
      <c r="C205" t="s">
        <v>216</v>
      </c>
      <c r="D205" s="5">
        <v>4392700000000</v>
      </c>
      <c r="E205" s="5">
        <v>283544862822</v>
      </c>
      <c r="F205" s="5">
        <v>245069765677</v>
      </c>
      <c r="G205" s="5">
        <v>-740008628499</v>
      </c>
      <c r="I205" s="5">
        <v>4331440000000</v>
      </c>
      <c r="J205" s="5">
        <v>4723293839405</v>
      </c>
      <c r="K205" s="5">
        <v>3232420596769</v>
      </c>
      <c r="L205" s="5">
        <v>3949768854987</v>
      </c>
      <c r="M205" s="5">
        <v>6216247801928</v>
      </c>
      <c r="N205" s="5">
        <v>5207929420504</v>
      </c>
      <c r="O205" s="5">
        <v>2992848856458</v>
      </c>
      <c r="P205" s="5">
        <v>3149172903684</v>
      </c>
      <c r="Q205" s="5">
        <v>2780931202885</v>
      </c>
      <c r="R205" s="5">
        <v>2853905140110</v>
      </c>
      <c r="S205" s="5">
        <v>2657574864530</v>
      </c>
      <c r="T205" s="5">
        <v>1819421532492</v>
      </c>
      <c r="U205" s="5">
        <v>1356186110248</v>
      </c>
      <c r="V205" s="5">
        <v>1829015133005</v>
      </c>
      <c r="W205" s="5">
        <v>2289700859692</v>
      </c>
      <c r="X205" s="5">
        <v>1893315663897</v>
      </c>
      <c r="Y205" s="5">
        <v>1562664177408</v>
      </c>
      <c r="Z205" s="5">
        <v>1321797625299</v>
      </c>
    </row>
    <row r="207" spans="2:26" ht="15.5" x14ac:dyDescent="0.35">
      <c r="B207" t="s">
        <v>217</v>
      </c>
      <c r="C207" t="s">
        <v>11</v>
      </c>
      <c r="D207" s="5">
        <v>46810000000</v>
      </c>
      <c r="E207" s="5">
        <v>46810000000</v>
      </c>
      <c r="F207" s="5">
        <v>46810000000</v>
      </c>
      <c r="G207" s="5">
        <v>46810000000</v>
      </c>
      <c r="I207" s="5">
        <v>46810000000</v>
      </c>
      <c r="J207" s="5">
        <v>46880000000</v>
      </c>
      <c r="K207" s="5">
        <v>46880000000</v>
      </c>
      <c r="L207" s="5">
        <v>46880000000</v>
      </c>
      <c r="M207" s="5">
        <v>46880000000</v>
      </c>
      <c r="N207" s="5">
        <v>46880000000</v>
      </c>
      <c r="O207" s="5">
        <v>46880000000</v>
      </c>
      <c r="P207" s="5">
        <v>46880000000</v>
      </c>
      <c r="Q207" s="5">
        <v>46880000000</v>
      </c>
      <c r="R207" s="5">
        <v>46880000000</v>
      </c>
      <c r="S207" s="5">
        <v>46880000000</v>
      </c>
      <c r="T207" s="5">
        <v>46880000000</v>
      </c>
      <c r="U207" s="5">
        <v>46880000000</v>
      </c>
      <c r="V207" s="5">
        <v>50780000000</v>
      </c>
      <c r="W207" s="5">
        <v>10160000000</v>
      </c>
      <c r="X207" s="5">
        <v>10160000000</v>
      </c>
      <c r="Y207" s="5">
        <v>10160000000</v>
      </c>
      <c r="Z207" s="5">
        <v>10160000000</v>
      </c>
    </row>
    <row r="208" spans="2:26" ht="15.5" x14ac:dyDescent="0.35">
      <c r="C208" t="s">
        <v>218</v>
      </c>
      <c r="D208" s="6">
        <v>21.98</v>
      </c>
      <c r="E208" s="6">
        <v>22.08</v>
      </c>
      <c r="F208" s="6">
        <v>14.02</v>
      </c>
      <c r="G208" s="6">
        <v>19.190000000000001</v>
      </c>
    </row>
    <row r="209" spans="3:7" ht="15.5" x14ac:dyDescent="0.35">
      <c r="C209" t="s">
        <v>219</v>
      </c>
      <c r="D209" s="6">
        <v>44.13</v>
      </c>
      <c r="E209" s="6">
        <v>54.57</v>
      </c>
      <c r="F209" s="6">
        <v>80.599999999999994</v>
      </c>
      <c r="G209" s="6">
        <v>79.47</v>
      </c>
    </row>
    <row r="210" spans="3:7" ht="15.5" x14ac:dyDescent="0.35">
      <c r="C210" t="s">
        <v>72</v>
      </c>
      <c r="D210" s="6">
        <v>4.6900000000000004</v>
      </c>
      <c r="E210" s="6">
        <v>6.04</v>
      </c>
      <c r="F210" s="6">
        <v>5.94</v>
      </c>
      <c r="G210" s="6">
        <v>8.61</v>
      </c>
    </row>
    <row r="211" spans="3:7" ht="15.5" x14ac:dyDescent="0.35">
      <c r="C211" t="s">
        <v>220</v>
      </c>
      <c r="D211" s="5">
        <v>1508300000000</v>
      </c>
      <c r="E211" s="5">
        <v>1532310000000</v>
      </c>
      <c r="F211" s="6">
        <v>1067660000000.0001</v>
      </c>
      <c r="G211" s="5">
        <v>1269830000000</v>
      </c>
    </row>
    <row r="212" spans="3:7" ht="15.5" x14ac:dyDescent="0.35">
      <c r="C212" t="s">
        <v>221</v>
      </c>
      <c r="D212" s="6">
        <v>3.2199999999999999E-2</v>
      </c>
      <c r="E212" s="6">
        <v>3.3700000000000001E-2</v>
      </c>
      <c r="F212" s="6">
        <v>2.18E-2</v>
      </c>
      <c r="G212" s="6">
        <v>3.04E-2</v>
      </c>
    </row>
    <row r="213" spans="3:7" ht="15.5" x14ac:dyDescent="0.35">
      <c r="C213" t="s">
        <v>222</v>
      </c>
      <c r="D213" s="6">
        <v>4.2300000000000004E-2</v>
      </c>
      <c r="E213" s="6">
        <v>4.4299999999999999E-2</v>
      </c>
      <c r="F213" s="6">
        <v>2.86E-2</v>
      </c>
      <c r="G213" s="6">
        <v>4.0099999999999997E-2</v>
      </c>
    </row>
    <row r="214" spans="3:7" ht="15.5" x14ac:dyDescent="0.35">
      <c r="C214" t="s">
        <v>223</v>
      </c>
      <c r="D214" s="6">
        <v>5.0700000000000002E-2</v>
      </c>
      <c r="E214" s="6">
        <v>5.2400000000000002E-2</v>
      </c>
      <c r="F214" s="6">
        <v>3.4200000000000001E-2</v>
      </c>
      <c r="G214" s="6">
        <v>4.1799999999999997E-2</v>
      </c>
    </row>
    <row r="215" spans="3:7" ht="15.5" x14ac:dyDescent="0.35">
      <c r="C215" t="s">
        <v>224</v>
      </c>
      <c r="D215" s="6">
        <v>159.22999999999999</v>
      </c>
      <c r="E215" s="6">
        <v>133.97</v>
      </c>
      <c r="F215" s="6">
        <v>63.86</v>
      </c>
      <c r="G215" s="6">
        <v>74.2</v>
      </c>
    </row>
    <row r="216" spans="3:7" ht="15.5" x14ac:dyDescent="0.35">
      <c r="C216" t="s">
        <v>225</v>
      </c>
      <c r="D216" s="5">
        <v>25735000000000</v>
      </c>
      <c r="E216" s="5">
        <v>24729000000000</v>
      </c>
      <c r="F216" s="5">
        <v>24802000000000</v>
      </c>
      <c r="G216" s="5">
        <v>24191000000000</v>
      </c>
    </row>
    <row r="217" spans="3:7" ht="15.5" x14ac:dyDescent="0.35">
      <c r="C217" t="s">
        <v>226</v>
      </c>
      <c r="D217" s="6">
        <v>1.87</v>
      </c>
      <c r="E217" s="6">
        <v>2.42</v>
      </c>
      <c r="F217" s="6">
        <v>2.2999999999999998</v>
      </c>
      <c r="G217" s="6">
        <v>3.19</v>
      </c>
    </row>
    <row r="218" spans="3:7" ht="15.5" x14ac:dyDescent="0.35">
      <c r="C218" t="s">
        <v>227</v>
      </c>
      <c r="D218" s="6">
        <v>519.02</v>
      </c>
      <c r="E218" s="6">
        <v>497.99</v>
      </c>
      <c r="F218" s="6">
        <v>490.8</v>
      </c>
      <c r="G218" s="6">
        <v>478.42</v>
      </c>
    </row>
    <row r="219" spans="3:7" ht="15.5" x14ac:dyDescent="0.35">
      <c r="C219" t="s">
        <v>228</v>
      </c>
      <c r="D219" s="6">
        <v>2.06</v>
      </c>
      <c r="E219" s="6">
        <v>2.68</v>
      </c>
      <c r="F219" s="6">
        <v>2.56</v>
      </c>
      <c r="G219" s="6">
        <v>3.55</v>
      </c>
    </row>
    <row r="220" spans="3:7" ht="15.5" x14ac:dyDescent="0.35">
      <c r="C220" t="s">
        <v>229</v>
      </c>
      <c r="D220" s="6">
        <v>470.32</v>
      </c>
      <c r="E220" s="6">
        <v>449.09</v>
      </c>
      <c r="F220" s="6">
        <v>441.82</v>
      </c>
      <c r="G220" s="6">
        <v>429.6</v>
      </c>
    </row>
    <row r="221" spans="3:7" ht="15.5" x14ac:dyDescent="0.35">
      <c r="C221" t="s">
        <v>230</v>
      </c>
      <c r="D221" s="5">
        <v>111000000000</v>
      </c>
      <c r="E221" s="5">
        <v>113000000000</v>
      </c>
      <c r="F221" s="5">
        <v>333000000000</v>
      </c>
      <c r="G221" s="5">
        <v>559000000000</v>
      </c>
    </row>
    <row r="222" spans="3:7" ht="15.5" x14ac:dyDescent="0.35">
      <c r="C222" t="s">
        <v>231</v>
      </c>
      <c r="D222" s="5">
        <v>147000000000</v>
      </c>
      <c r="E222" s="5">
        <v>144000000000</v>
      </c>
      <c r="F222" s="5">
        <v>141000000000</v>
      </c>
      <c r="G222" s="5">
        <v>179000000000</v>
      </c>
    </row>
    <row r="223" spans="3:7" ht="15.5" x14ac:dyDescent="0.35">
      <c r="C223" t="s">
        <v>232</v>
      </c>
      <c r="D223" s="5">
        <v>24297000000000</v>
      </c>
      <c r="E223" s="5">
        <v>23312000000000</v>
      </c>
      <c r="F223" s="5">
        <v>22976000000000</v>
      </c>
      <c r="G223" s="5">
        <v>22396000000000</v>
      </c>
    </row>
    <row r="224" spans="3:7" ht="15.5" x14ac:dyDescent="0.35">
      <c r="C224" t="s">
        <v>23</v>
      </c>
      <c r="D224" s="5">
        <v>258000000000</v>
      </c>
      <c r="E224" s="5">
        <v>257000000000</v>
      </c>
      <c r="F224" s="5">
        <v>475000000000</v>
      </c>
      <c r="G224" s="5">
        <v>738000000000</v>
      </c>
    </row>
    <row r="225" spans="3:26" ht="15.5" x14ac:dyDescent="0.35">
      <c r="C225" t="s">
        <v>20</v>
      </c>
      <c r="D225" s="5">
        <v>-4135000000000</v>
      </c>
      <c r="E225" s="5">
        <v>-4075000000000</v>
      </c>
      <c r="F225" s="5">
        <v>-3573000000000</v>
      </c>
      <c r="G225" s="5">
        <v>-3065000000000</v>
      </c>
    </row>
    <row r="226" spans="3:26" ht="15.5" x14ac:dyDescent="0.35">
      <c r="C226" t="s">
        <v>233</v>
      </c>
      <c r="D226" s="5">
        <v>14315000000000</v>
      </c>
      <c r="E226" s="5">
        <v>13172000000000</v>
      </c>
      <c r="F226" s="5">
        <v>13321000000000</v>
      </c>
      <c r="G226" s="5">
        <v>12923000000000</v>
      </c>
    </row>
    <row r="227" spans="3:26" ht="15.5" x14ac:dyDescent="0.35">
      <c r="C227" t="s">
        <v>234</v>
      </c>
      <c r="D227" s="5">
        <v>264000000000</v>
      </c>
      <c r="E227" s="5">
        <v>1094000000000</v>
      </c>
      <c r="F227" s="5">
        <v>875000000000</v>
      </c>
      <c r="G227" s="5">
        <v>957000000000</v>
      </c>
    </row>
    <row r="228" spans="3:26" ht="15.5" x14ac:dyDescent="0.35">
      <c r="C228" t="s">
        <v>235</v>
      </c>
      <c r="D228" s="5">
        <v>-155000000000</v>
      </c>
      <c r="E228" s="5">
        <v>-220000000000</v>
      </c>
      <c r="F228" s="5">
        <v>-217000000000</v>
      </c>
      <c r="G228" s="5">
        <v>-146000000000</v>
      </c>
    </row>
    <row r="229" spans="3:26" ht="15.5" x14ac:dyDescent="0.35">
      <c r="C229" t="s">
        <v>12</v>
      </c>
      <c r="D229" s="5">
        <v>109000000000</v>
      </c>
      <c r="E229" s="5">
        <v>874000000000</v>
      </c>
      <c r="F229" s="5">
        <v>658000000000</v>
      </c>
      <c r="G229" s="5">
        <v>811000000000</v>
      </c>
    </row>
    <row r="230" spans="3:26" ht="15.5" x14ac:dyDescent="0.35">
      <c r="C230" t="s">
        <v>15</v>
      </c>
      <c r="D230" s="6">
        <v>2.33</v>
      </c>
      <c r="E230" s="6">
        <v>18.670000000000002</v>
      </c>
      <c r="F230" s="6">
        <v>14.06</v>
      </c>
      <c r="G230" s="6">
        <v>17.329999999999998</v>
      </c>
    </row>
    <row r="231" spans="3:26" ht="15.5" x14ac:dyDescent="0.35">
      <c r="C231" t="s">
        <v>57</v>
      </c>
      <c r="I231" s="6">
        <v>78.290000000000006</v>
      </c>
      <c r="J231" s="6">
        <v>69.13</v>
      </c>
      <c r="K231" s="6">
        <v>59.02</v>
      </c>
      <c r="L231" s="6">
        <v>72.150000000000006</v>
      </c>
      <c r="M231" s="6">
        <v>67.92</v>
      </c>
      <c r="N231" s="6">
        <v>58.31</v>
      </c>
      <c r="O231" s="6">
        <v>53.48</v>
      </c>
      <c r="P231" s="6">
        <v>52.42</v>
      </c>
      <c r="Q231" s="6">
        <v>51.28</v>
      </c>
      <c r="R231" s="6">
        <v>49.06</v>
      </c>
      <c r="S231" s="6">
        <v>42.76</v>
      </c>
      <c r="T231" s="6">
        <v>44.05</v>
      </c>
      <c r="U231" s="6">
        <v>40.950000000000003</v>
      </c>
      <c r="V231" s="6">
        <v>34.15</v>
      </c>
      <c r="W231" s="6">
        <v>145.94999999999999</v>
      </c>
      <c r="X231" s="6">
        <v>132.32</v>
      </c>
      <c r="Y231" s="6">
        <v>103.35</v>
      </c>
      <c r="Z231" s="6">
        <v>81.28</v>
      </c>
    </row>
    <row r="232" spans="3:26" ht="15.5" x14ac:dyDescent="0.35">
      <c r="C232" t="s">
        <v>71</v>
      </c>
      <c r="I232" s="6">
        <v>15.39</v>
      </c>
      <c r="J232" s="6">
        <v>19.670000000000002</v>
      </c>
      <c r="K232" s="6">
        <v>27.28</v>
      </c>
      <c r="L232" s="6">
        <v>28.97</v>
      </c>
      <c r="M232" s="6">
        <v>23.78</v>
      </c>
      <c r="N232" s="6">
        <v>25.38</v>
      </c>
      <c r="O232" s="6">
        <v>30.29</v>
      </c>
      <c r="P232" s="5">
        <v>29</v>
      </c>
      <c r="Q232" s="6">
        <v>32.96</v>
      </c>
      <c r="R232" s="6">
        <v>30.88</v>
      </c>
      <c r="S232" s="6">
        <v>30.87</v>
      </c>
      <c r="T232" s="6">
        <v>41.54</v>
      </c>
      <c r="U232" s="6">
        <v>30.53</v>
      </c>
      <c r="V232" s="6">
        <v>31.04</v>
      </c>
      <c r="W232" s="6">
        <v>23.3</v>
      </c>
      <c r="X232" s="6">
        <v>24.56</v>
      </c>
      <c r="Y232" s="6">
        <v>12.58</v>
      </c>
      <c r="Z232" s="6">
        <v>4.92</v>
      </c>
    </row>
    <row r="233" spans="3:26" ht="15.5" x14ac:dyDescent="0.35">
      <c r="C233" t="s">
        <v>74</v>
      </c>
      <c r="I233" s="6">
        <v>1.6</v>
      </c>
      <c r="J233" s="6">
        <v>1.95</v>
      </c>
      <c r="K233" s="6">
        <v>2.48</v>
      </c>
      <c r="L233" s="6">
        <v>3.39</v>
      </c>
      <c r="M233" s="6">
        <v>2.88</v>
      </c>
      <c r="N233" s="5">
        <v>3</v>
      </c>
      <c r="O233" s="6">
        <v>3.36</v>
      </c>
      <c r="P233" s="6">
        <v>3.38</v>
      </c>
      <c r="Q233" s="6">
        <v>3.93</v>
      </c>
      <c r="R233" s="6">
        <v>3.67</v>
      </c>
      <c r="S233" s="6">
        <v>3.46</v>
      </c>
      <c r="T233" s="6">
        <v>4.9400000000000004</v>
      </c>
      <c r="U233" s="6">
        <v>3.66</v>
      </c>
      <c r="V233" s="6">
        <v>3.95</v>
      </c>
      <c r="W233" s="6">
        <v>3.16</v>
      </c>
      <c r="X233" s="6">
        <v>3.23</v>
      </c>
      <c r="Y233" s="6">
        <v>1.45</v>
      </c>
      <c r="Z233" s="6">
        <v>0.52</v>
      </c>
    </row>
    <row r="234" spans="3:26" ht="15.5" x14ac:dyDescent="0.35">
      <c r="C234" t="s">
        <v>236</v>
      </c>
      <c r="I234" s="5">
        <v>5452470000000</v>
      </c>
      <c r="J234" s="5">
        <v>4952740000000</v>
      </c>
      <c r="K234" s="5">
        <v>4425190000000</v>
      </c>
      <c r="L234" s="5">
        <v>4962800000000</v>
      </c>
      <c r="M234" s="5">
        <v>4710430000000</v>
      </c>
      <c r="N234" s="5">
        <v>4192550000000</v>
      </c>
      <c r="O234" s="5">
        <v>3818060000000</v>
      </c>
      <c r="P234" s="5">
        <v>3776680000000</v>
      </c>
    </row>
    <row r="235" spans="3:26" ht="15.5" x14ac:dyDescent="0.35">
      <c r="C235" t="s">
        <v>237</v>
      </c>
      <c r="I235" s="6">
        <v>0.11939999999999999</v>
      </c>
      <c r="J235" s="6">
        <v>0.1101</v>
      </c>
      <c r="K235" s="6">
        <v>0.1023</v>
      </c>
      <c r="L235" s="6">
        <v>0.1242</v>
      </c>
      <c r="M235" s="6">
        <v>0.124</v>
      </c>
      <c r="N235" s="6">
        <v>0.1211</v>
      </c>
      <c r="O235" s="6">
        <v>0.12369999999999999</v>
      </c>
      <c r="P235" s="6">
        <v>0.13539999999999999</v>
      </c>
      <c r="Q235" s="6">
        <v>0.1447</v>
      </c>
      <c r="R235" s="6">
        <v>0.151</v>
      </c>
      <c r="S235" s="6">
        <v>0.14630000000000001</v>
      </c>
      <c r="T235" s="6">
        <v>0.16620000000000001</v>
      </c>
      <c r="U235" s="6">
        <v>0.1696</v>
      </c>
      <c r="V235" s="6">
        <v>0.18410000000000001</v>
      </c>
      <c r="W235" s="6">
        <v>0.17910000000000001</v>
      </c>
      <c r="X235" s="6">
        <v>0.19109999999999999</v>
      </c>
      <c r="Y235" s="6">
        <v>0.16190000000000002</v>
      </c>
      <c r="Z235" s="6">
        <v>0.1447</v>
      </c>
    </row>
    <row r="236" spans="3:26" ht="15.5" x14ac:dyDescent="0.35">
      <c r="C236" t="s">
        <v>238</v>
      </c>
      <c r="I236" s="6">
        <v>0.15720000000000001</v>
      </c>
      <c r="J236" s="6">
        <v>0.14219999999999999</v>
      </c>
      <c r="K236" s="6">
        <v>0.12920000000000001</v>
      </c>
      <c r="L236" s="6">
        <v>0.16589999999999999</v>
      </c>
      <c r="M236" s="6">
        <v>0.16260000000000002</v>
      </c>
      <c r="N236" s="6">
        <v>0.157</v>
      </c>
      <c r="O236" s="6">
        <v>0.15770000000000001</v>
      </c>
      <c r="P236" s="6">
        <v>0.16800000000000001</v>
      </c>
      <c r="Q236" s="6">
        <v>0.18100000000000002</v>
      </c>
      <c r="R236" s="6">
        <v>0.19309999999999999</v>
      </c>
      <c r="S236" s="6">
        <v>0.19149999999999998</v>
      </c>
      <c r="T236" s="6">
        <v>0.22010000000000002</v>
      </c>
      <c r="U236" s="6">
        <v>0.23670000000000002</v>
      </c>
      <c r="V236" s="6">
        <v>0.24579999999999999</v>
      </c>
      <c r="W236" s="6">
        <v>0.23850000000000002</v>
      </c>
      <c r="X236" s="6">
        <v>0.25009999999999999</v>
      </c>
      <c r="Y236" s="6">
        <v>0.24350000000000002</v>
      </c>
      <c r="Z236" s="6">
        <v>0.22789999999999999</v>
      </c>
    </row>
    <row r="237" spans="3:26" ht="15.5" x14ac:dyDescent="0.35">
      <c r="C237" t="s">
        <v>239</v>
      </c>
      <c r="I237" s="6">
        <v>0.18329999999999999</v>
      </c>
      <c r="J237" s="6">
        <v>0.17</v>
      </c>
      <c r="K237" s="6">
        <v>0.15839999999999999</v>
      </c>
      <c r="L237" s="6">
        <v>0.1883</v>
      </c>
      <c r="M237" s="6">
        <v>0.19370000000000001</v>
      </c>
      <c r="N237" s="6">
        <v>0.1918</v>
      </c>
      <c r="O237" s="6">
        <v>0.1973</v>
      </c>
      <c r="P237" s="6">
        <v>0.21909999999999999</v>
      </c>
      <c r="Q237" s="6">
        <v>0.23550000000000001</v>
      </c>
      <c r="R237" s="6">
        <v>0.25219999999999998</v>
      </c>
      <c r="S237" s="6">
        <v>0.2477</v>
      </c>
      <c r="T237" s="6">
        <v>0.29510000000000003</v>
      </c>
      <c r="U237" s="6">
        <v>0.31469999999999998</v>
      </c>
      <c r="V237" s="6">
        <v>0.313</v>
      </c>
      <c r="W237" s="6">
        <v>0.31409999999999999</v>
      </c>
      <c r="X237" s="6">
        <v>0.33179999999999998</v>
      </c>
      <c r="Y237" s="6">
        <v>0.33450000000000002</v>
      </c>
      <c r="Z237" s="6">
        <v>0.51319999999999999</v>
      </c>
    </row>
    <row r="238" spans="3:26" ht="15.5" x14ac:dyDescent="0.35">
      <c r="C238" t="s">
        <v>240</v>
      </c>
      <c r="I238" s="6">
        <v>91.32</v>
      </c>
      <c r="J238" s="6">
        <v>60.22</v>
      </c>
      <c r="K238" s="6">
        <v>38.840000000000003</v>
      </c>
      <c r="L238" s="6">
        <v>76.84</v>
      </c>
      <c r="M238" s="6">
        <v>70.08</v>
      </c>
      <c r="N238" s="6">
        <v>39.69</v>
      </c>
      <c r="O238" s="6">
        <v>81.900000000000006</v>
      </c>
      <c r="P238" s="6">
        <v>111.43</v>
      </c>
      <c r="Q238" s="6">
        <v>88.31</v>
      </c>
      <c r="R238" s="6">
        <v>108.59</v>
      </c>
      <c r="S238" s="6">
        <v>110.66</v>
      </c>
      <c r="T238" s="6">
        <v>53.09</v>
      </c>
      <c r="U238" s="6">
        <v>88.99</v>
      </c>
      <c r="V238" s="6">
        <v>126.63</v>
      </c>
      <c r="W238" s="6">
        <v>149.4</v>
      </c>
      <c r="X238" s="6">
        <v>86.45</v>
      </c>
      <c r="Y238" s="6">
        <v>29.3</v>
      </c>
      <c r="Z238" s="6">
        <v>21.96</v>
      </c>
    </row>
    <row r="239" spans="3:26" ht="15.5" x14ac:dyDescent="0.35">
      <c r="C239" t="s">
        <v>68</v>
      </c>
      <c r="I239" s="6">
        <v>2.42</v>
      </c>
      <c r="J239" s="6">
        <v>2.8</v>
      </c>
      <c r="K239" s="6">
        <v>3.52</v>
      </c>
      <c r="L239" s="6">
        <v>4.8099999999999996</v>
      </c>
      <c r="M239" s="6">
        <v>3.87</v>
      </c>
      <c r="N239" s="6">
        <v>3.99</v>
      </c>
      <c r="O239" s="6">
        <v>4.78</v>
      </c>
      <c r="P239" s="6">
        <v>4.87</v>
      </c>
      <c r="Q239" s="6">
        <v>5.96</v>
      </c>
      <c r="R239" s="6">
        <v>5.96</v>
      </c>
      <c r="S239" s="6">
        <v>5.91</v>
      </c>
      <c r="T239" s="6">
        <v>9.14</v>
      </c>
      <c r="U239" s="6">
        <v>7.23</v>
      </c>
      <c r="V239" s="6">
        <v>7.63</v>
      </c>
      <c r="W239" s="6">
        <v>5.56</v>
      </c>
      <c r="X239" s="6">
        <v>6.14</v>
      </c>
      <c r="Y239" s="6">
        <v>3.06</v>
      </c>
      <c r="Z239" s="6">
        <v>1.1200000000000001</v>
      </c>
    </row>
    <row r="240" spans="3:26" ht="15.5" x14ac:dyDescent="0.35">
      <c r="C240" t="s">
        <v>65</v>
      </c>
      <c r="I240" s="6">
        <v>497.99</v>
      </c>
      <c r="J240" s="6">
        <v>486.16</v>
      </c>
      <c r="K240" s="6">
        <v>456.93</v>
      </c>
      <c r="L240" s="6">
        <v>434.88</v>
      </c>
      <c r="M240" s="6">
        <v>417.7</v>
      </c>
      <c r="N240" s="6">
        <v>371.32</v>
      </c>
      <c r="O240" s="6">
        <v>339.05</v>
      </c>
      <c r="P240" s="6">
        <v>311.97000000000003</v>
      </c>
      <c r="Q240" s="6">
        <v>283.32</v>
      </c>
      <c r="R240" s="6">
        <v>254.06</v>
      </c>
      <c r="S240" s="6">
        <v>223.26</v>
      </c>
      <c r="T240" s="6">
        <v>200.15</v>
      </c>
      <c r="U240" s="6">
        <v>172.98</v>
      </c>
      <c r="V240" s="6">
        <v>138.91</v>
      </c>
      <c r="W240" s="6">
        <v>611.92999999999995</v>
      </c>
      <c r="X240" s="6">
        <v>529.12</v>
      </c>
      <c r="Y240" s="6">
        <v>424.42</v>
      </c>
      <c r="Z240" s="6">
        <v>356.68</v>
      </c>
    </row>
    <row r="241" spans="2:26" ht="15.5" x14ac:dyDescent="0.35">
      <c r="C241" t="s">
        <v>241</v>
      </c>
      <c r="I241" s="6">
        <v>2.68</v>
      </c>
      <c r="J241" s="6">
        <v>3.11</v>
      </c>
      <c r="K241" s="6">
        <v>3.84</v>
      </c>
      <c r="L241" s="6">
        <v>5.19</v>
      </c>
      <c r="M241" s="6">
        <v>4.0999999999999996</v>
      </c>
      <c r="N241" s="6">
        <v>4.1399999999999997</v>
      </c>
      <c r="O241" s="6">
        <v>4.99</v>
      </c>
      <c r="P241" s="6">
        <v>5.0199999999999996</v>
      </c>
      <c r="Q241" s="6">
        <v>6.16</v>
      </c>
      <c r="R241" s="6">
        <v>6.17</v>
      </c>
      <c r="S241" s="6">
        <v>6.16</v>
      </c>
      <c r="T241" s="6">
        <v>9.57</v>
      </c>
      <c r="U241" s="6">
        <v>7.59</v>
      </c>
      <c r="V241" s="6">
        <v>8.02</v>
      </c>
      <c r="W241" s="6">
        <v>5.77</v>
      </c>
      <c r="X241" s="6">
        <v>6.43</v>
      </c>
      <c r="Y241" s="6">
        <v>3.26</v>
      </c>
      <c r="Z241" s="6">
        <v>1.1499999999999999</v>
      </c>
    </row>
    <row r="242" spans="2:26" ht="15.5" x14ac:dyDescent="0.35">
      <c r="C242" t="s">
        <v>242</v>
      </c>
      <c r="I242" s="6">
        <v>449.09</v>
      </c>
      <c r="J242" s="6">
        <v>436.76</v>
      </c>
      <c r="K242" s="5">
        <v>419</v>
      </c>
      <c r="L242" s="6">
        <v>402.77</v>
      </c>
      <c r="M242" s="6">
        <v>393.53</v>
      </c>
      <c r="N242" s="6">
        <v>357.24</v>
      </c>
      <c r="O242" s="6">
        <v>324.92</v>
      </c>
      <c r="P242" s="6">
        <v>302.72000000000003</v>
      </c>
      <c r="Q242" s="6">
        <v>274.37</v>
      </c>
      <c r="R242" s="6">
        <v>245.53</v>
      </c>
      <c r="S242" s="6">
        <v>214.4</v>
      </c>
      <c r="T242" s="6">
        <v>191.15</v>
      </c>
      <c r="U242" s="6">
        <v>164.76</v>
      </c>
      <c r="V242" s="6">
        <v>132.19999999999999</v>
      </c>
      <c r="W242" s="6">
        <v>588.99</v>
      </c>
      <c r="X242" s="6">
        <v>505.73</v>
      </c>
      <c r="Y242" s="6">
        <v>398.69</v>
      </c>
      <c r="Z242" s="6">
        <v>348.56</v>
      </c>
    </row>
    <row r="243" spans="2:26" ht="15.5" x14ac:dyDescent="0.35">
      <c r="C243" t="s">
        <v>243</v>
      </c>
      <c r="I243" s="5">
        <v>113000000000</v>
      </c>
      <c r="J243" s="5">
        <v>323000000000</v>
      </c>
      <c r="K243" s="5">
        <v>279000000000</v>
      </c>
      <c r="L243" s="5">
        <v>829000000000</v>
      </c>
      <c r="M243" s="5">
        <v>70000000000</v>
      </c>
      <c r="N243" s="5">
        <v>344000000000</v>
      </c>
      <c r="O243" s="5">
        <v>169000000000</v>
      </c>
      <c r="P243" s="5">
        <v>97000000000</v>
      </c>
      <c r="Q243" s="5">
        <v>173000000000</v>
      </c>
      <c r="R243" s="5">
        <v>149000000000</v>
      </c>
      <c r="S243" s="5">
        <v>268000000000</v>
      </c>
      <c r="T243" s="5">
        <v>252000000000</v>
      </c>
      <c r="U243" s="5">
        <v>584000000000</v>
      </c>
      <c r="V243" s="5">
        <v>205000000000</v>
      </c>
      <c r="W243" s="5">
        <v>140000000000</v>
      </c>
      <c r="X243" s="5">
        <v>25000000000</v>
      </c>
      <c r="Y243" s="5">
        <v>340000000000</v>
      </c>
      <c r="Z243" s="5">
        <v>405000000000</v>
      </c>
    </row>
    <row r="244" spans="2:26" ht="15.5" x14ac:dyDescent="0.35">
      <c r="C244" t="s">
        <v>244</v>
      </c>
      <c r="I244" s="5">
        <v>144000000000</v>
      </c>
      <c r="J244" s="5">
        <v>197000000000</v>
      </c>
      <c r="K244" s="5">
        <v>301000000000</v>
      </c>
      <c r="L244" s="5">
        <v>287000000000</v>
      </c>
      <c r="M244" s="5">
        <v>490000000000</v>
      </c>
      <c r="N244" s="5">
        <v>723000000000</v>
      </c>
      <c r="O244" s="5">
        <v>648000000000</v>
      </c>
      <c r="P244" s="5">
        <v>260000000000</v>
      </c>
      <c r="Q244" s="5">
        <v>145000000000</v>
      </c>
      <c r="R244" s="5">
        <v>134000000000</v>
      </c>
      <c r="S244" s="5">
        <v>131000000000</v>
      </c>
      <c r="T244" s="5">
        <v>44000000000</v>
      </c>
      <c r="V244" s="5">
        <v>0</v>
      </c>
      <c r="W244" s="5">
        <v>0</v>
      </c>
      <c r="X244" s="5">
        <v>1000000000</v>
      </c>
      <c r="Y244" s="5">
        <v>1000000000</v>
      </c>
      <c r="Z244" s="5">
        <v>0</v>
      </c>
    </row>
    <row r="245" spans="2:26" ht="15.5" x14ac:dyDescent="0.35">
      <c r="C245" t="s">
        <v>25</v>
      </c>
      <c r="I245" s="5">
        <v>257000000000</v>
      </c>
      <c r="J245" s="5">
        <v>519000000000</v>
      </c>
      <c r="K245" s="5">
        <v>580000000000</v>
      </c>
      <c r="L245" s="5">
        <v>1116000000000</v>
      </c>
      <c r="M245" s="5">
        <v>560000000000</v>
      </c>
      <c r="N245" s="5">
        <v>1067000000000</v>
      </c>
      <c r="O245" s="5">
        <v>817000000000</v>
      </c>
      <c r="P245" s="5">
        <v>357000000000</v>
      </c>
      <c r="Q245" s="5">
        <v>318000000000</v>
      </c>
      <c r="R245" s="5">
        <v>283000000000</v>
      </c>
      <c r="S245" s="5">
        <v>399000000000</v>
      </c>
      <c r="T245" s="5">
        <v>296000000000</v>
      </c>
      <c r="U245" s="5">
        <v>584000000000</v>
      </c>
      <c r="V245" s="5">
        <v>205000000000</v>
      </c>
      <c r="W245" s="5">
        <v>141000000000</v>
      </c>
      <c r="X245" s="5">
        <v>25000000000</v>
      </c>
      <c r="Y245" s="5">
        <v>341000000000</v>
      </c>
      <c r="Z245" s="5">
        <v>406000000000</v>
      </c>
    </row>
    <row r="246" spans="2:26" ht="15.5" x14ac:dyDescent="0.35">
      <c r="C246" t="s">
        <v>22</v>
      </c>
      <c r="I246" s="5">
        <v>-4075000000000</v>
      </c>
      <c r="J246" s="5">
        <v>-4204000000000</v>
      </c>
      <c r="K246" s="5">
        <v>-2653000000000</v>
      </c>
      <c r="L246" s="5">
        <v>-2833000000000</v>
      </c>
      <c r="M246" s="5">
        <v>-5656000000000</v>
      </c>
      <c r="N246" s="5">
        <v>-4141000000000</v>
      </c>
      <c r="O246" s="5">
        <v>-2223000000000</v>
      </c>
      <c r="P246" s="5">
        <v>-2796000000000</v>
      </c>
      <c r="Q246" s="5">
        <v>-2466000000000</v>
      </c>
      <c r="R246" s="5">
        <v>-2612000000000</v>
      </c>
      <c r="S246" s="5">
        <v>-2320000000000</v>
      </c>
      <c r="T246" s="5">
        <v>-1598000000000</v>
      </c>
      <c r="U246" s="5">
        <v>-843000000000</v>
      </c>
      <c r="V246" s="5">
        <v>-1655000000000</v>
      </c>
      <c r="W246" s="5">
        <v>-2151000000000</v>
      </c>
      <c r="X246" s="5">
        <v>-1877000000000</v>
      </c>
      <c r="Y246" s="5">
        <v>-1222000000000</v>
      </c>
      <c r="Z246" s="5">
        <v>-916000000000</v>
      </c>
    </row>
    <row r="247" spans="2:26" ht="15.5" x14ac:dyDescent="0.35">
      <c r="C247" t="s">
        <v>245</v>
      </c>
      <c r="I247" s="5">
        <v>13172000000000</v>
      </c>
      <c r="J247" s="5">
        <v>13002000000000</v>
      </c>
      <c r="K247" s="5">
        <v>12675000000000</v>
      </c>
      <c r="L247" s="5">
        <v>12279000000000</v>
      </c>
      <c r="M247" s="5">
        <v>12178000000000</v>
      </c>
      <c r="N247" s="5">
        <v>9899000000000</v>
      </c>
      <c r="O247" s="5">
        <v>8645000000000</v>
      </c>
      <c r="P247" s="5">
        <v>8362000000000</v>
      </c>
      <c r="Q247" s="5">
        <v>7817000000000</v>
      </c>
      <c r="R247" s="5">
        <v>7255000000000</v>
      </c>
      <c r="S247" s="5">
        <v>6383000000000</v>
      </c>
      <c r="T247" s="5">
        <v>5735000000000</v>
      </c>
      <c r="U247" s="5">
        <v>4857000000000</v>
      </c>
      <c r="V247" s="5">
        <v>4550000000000</v>
      </c>
      <c r="W247" s="5">
        <v>4326000000000</v>
      </c>
      <c r="X247" s="5">
        <v>3891000000000</v>
      </c>
      <c r="Y247" s="5">
        <v>3128000000000</v>
      </c>
      <c r="Z247" s="5">
        <v>2918000000000</v>
      </c>
    </row>
    <row r="248" spans="2:26" ht="15.5" x14ac:dyDescent="0.35">
      <c r="C248" t="s">
        <v>246</v>
      </c>
      <c r="I248" s="5">
        <v>3271000000000</v>
      </c>
      <c r="J248" s="5">
        <v>4785000000000</v>
      </c>
      <c r="K248" s="5">
        <v>2907000000000</v>
      </c>
      <c r="L248" s="5">
        <v>1272000000000</v>
      </c>
      <c r="M248" s="5">
        <v>2826000000000</v>
      </c>
      <c r="N248" s="5">
        <v>4222000000000</v>
      </c>
      <c r="O248" s="5">
        <v>2503000000000</v>
      </c>
      <c r="P248" s="5">
        <v>2771000000000</v>
      </c>
      <c r="Q248" s="5">
        <v>2008000000000</v>
      </c>
      <c r="R248" s="5">
        <v>2160000000000</v>
      </c>
      <c r="S248" s="5">
        <v>2457000000000</v>
      </c>
      <c r="T248" s="5">
        <v>2316000000000</v>
      </c>
      <c r="U248" s="5">
        <v>927000000000</v>
      </c>
      <c r="V248" s="5">
        <v>1376000000000</v>
      </c>
      <c r="W248" s="5">
        <v>1473000000000</v>
      </c>
      <c r="X248" s="5">
        <v>1254000000000</v>
      </c>
      <c r="Y248" s="5">
        <v>1364000000000</v>
      </c>
      <c r="Z248" s="5">
        <v>808000000000</v>
      </c>
    </row>
    <row r="249" spans="2:26" ht="15.5" x14ac:dyDescent="0.35">
      <c r="C249" t="s">
        <v>247</v>
      </c>
      <c r="I249" s="5">
        <v>-726000000000</v>
      </c>
      <c r="J249" s="5">
        <v>-908000000000</v>
      </c>
      <c r="K249" s="5">
        <v>-882000000000</v>
      </c>
      <c r="L249" s="5">
        <v>-705000000000</v>
      </c>
      <c r="M249" s="5">
        <v>-504000000000</v>
      </c>
      <c r="N249" s="5">
        <v>-927000000000</v>
      </c>
      <c r="O249" s="5">
        <v>-1733000000000</v>
      </c>
      <c r="P249" s="5">
        <v>-1341000000000</v>
      </c>
      <c r="Q249" s="5">
        <v>-1164000000000</v>
      </c>
      <c r="R249" s="5">
        <v>-1039000000000</v>
      </c>
      <c r="S249" s="5">
        <v>-904000000000</v>
      </c>
      <c r="T249" s="5">
        <v>-751000000000</v>
      </c>
      <c r="U249" s="5">
        <v>-994000000000</v>
      </c>
      <c r="V249" s="5">
        <v>-783000000000</v>
      </c>
      <c r="W249" s="5">
        <v>-469000000000</v>
      </c>
      <c r="X249" s="5">
        <v>-470000000000</v>
      </c>
      <c r="Y249" s="5">
        <v>-278000000000</v>
      </c>
      <c r="Z249" s="5">
        <v>-305000000000</v>
      </c>
    </row>
    <row r="250" spans="2:26" ht="15.5" x14ac:dyDescent="0.35">
      <c r="C250" t="s">
        <v>14</v>
      </c>
      <c r="I250" s="5">
        <v>2545000000000</v>
      </c>
      <c r="J250" s="5">
        <v>3877000000000</v>
      </c>
      <c r="K250" s="5">
        <v>2026000000000</v>
      </c>
      <c r="L250" s="5">
        <v>566000000000</v>
      </c>
      <c r="M250" s="5">
        <v>2322000000000</v>
      </c>
      <c r="N250" s="5">
        <v>3295000000000</v>
      </c>
      <c r="O250" s="5">
        <v>770000000000</v>
      </c>
      <c r="P250" s="5">
        <v>1430000000000</v>
      </c>
      <c r="Q250" s="5">
        <v>844000000000</v>
      </c>
      <c r="R250" s="5">
        <v>1121000000000</v>
      </c>
      <c r="S250" s="5">
        <v>1553000000000</v>
      </c>
      <c r="T250" s="5">
        <v>1565000000000</v>
      </c>
      <c r="U250" s="5">
        <v>-67000000000</v>
      </c>
      <c r="V250" s="5">
        <v>593000000000</v>
      </c>
      <c r="W250" s="5">
        <v>1004000000000</v>
      </c>
      <c r="X250" s="5">
        <v>784000000000</v>
      </c>
      <c r="Y250" s="5">
        <v>1086000000000</v>
      </c>
      <c r="Z250" s="5">
        <v>503000000000</v>
      </c>
    </row>
    <row r="251" spans="2:26" ht="15.5" x14ac:dyDescent="0.35">
      <c r="C251" t="s">
        <v>16</v>
      </c>
      <c r="I251" s="6">
        <v>54.36</v>
      </c>
      <c r="J251" s="6">
        <v>82.71</v>
      </c>
      <c r="K251" s="6">
        <v>43.22</v>
      </c>
      <c r="L251" s="6">
        <v>12.08</v>
      </c>
      <c r="M251" s="6">
        <v>49.54</v>
      </c>
      <c r="N251" s="6">
        <v>70.28</v>
      </c>
      <c r="O251" s="6">
        <v>16.420000000000002</v>
      </c>
      <c r="P251" s="6">
        <v>30.51</v>
      </c>
      <c r="Q251" s="6">
        <v>18.02</v>
      </c>
      <c r="R251" s="6">
        <v>23.91</v>
      </c>
      <c r="S251" s="6">
        <v>33.14</v>
      </c>
      <c r="T251" s="6">
        <v>33.4</v>
      </c>
      <c r="U251" s="6">
        <v>-1.42</v>
      </c>
      <c r="V251" s="6">
        <v>11.68</v>
      </c>
      <c r="W251" s="6">
        <v>98.9</v>
      </c>
      <c r="X251" s="6">
        <v>77.209999999999994</v>
      </c>
      <c r="Y251" s="6">
        <v>106.93</v>
      </c>
      <c r="Z251" s="6">
        <v>49.48</v>
      </c>
    </row>
    <row r="253" spans="2:26" ht="15.5" x14ac:dyDescent="0.35">
      <c r="B253" t="s">
        <v>248</v>
      </c>
      <c r="C253" t="s">
        <v>249</v>
      </c>
      <c r="D253" s="5">
        <v>1029000000000</v>
      </c>
      <c r="E253" s="5">
        <v>1034000000000</v>
      </c>
      <c r="F253" s="5">
        <v>656000000000</v>
      </c>
      <c r="G253" s="5">
        <v>898000000000</v>
      </c>
      <c r="H253" s="5">
        <v>4116000000000</v>
      </c>
      <c r="I253" s="5">
        <v>3665000000000</v>
      </c>
      <c r="J253" s="5">
        <v>3241000000000</v>
      </c>
      <c r="K253" s="5">
        <v>2767000000000</v>
      </c>
      <c r="L253" s="5">
        <v>3382000000000</v>
      </c>
      <c r="M253" s="5">
        <v>3184000000000</v>
      </c>
      <c r="N253" s="5">
        <v>2733000000000</v>
      </c>
      <c r="O253" s="5">
        <v>2507000000000</v>
      </c>
      <c r="P253" s="5">
        <v>2457000000000</v>
      </c>
      <c r="Q253" s="5">
        <v>2404000000000</v>
      </c>
    </row>
    <row r="254" spans="2:26" ht="15.5" x14ac:dyDescent="0.35">
      <c r="C254" t="s">
        <v>250</v>
      </c>
      <c r="H254" s="5">
        <v>3617000000000</v>
      </c>
      <c r="I254" s="5">
        <v>3665000000000</v>
      </c>
      <c r="J254" s="5">
        <v>3241000000000</v>
      </c>
      <c r="K254" s="5">
        <v>2767000000000</v>
      </c>
      <c r="L254" s="5">
        <v>3382000000000</v>
      </c>
      <c r="M254" s="5">
        <v>3184000000000</v>
      </c>
      <c r="N254" s="5">
        <v>2733000000000</v>
      </c>
      <c r="O254" s="5">
        <v>2507000000000</v>
      </c>
      <c r="P254" s="5">
        <v>2457000000000</v>
      </c>
      <c r="Q254" s="5">
        <v>2404000000000</v>
      </c>
    </row>
    <row r="255" spans="2:26" ht="15.5" x14ac:dyDescent="0.35">
      <c r="C255" t="s">
        <v>441</v>
      </c>
      <c r="H255" s="5">
        <v>20</v>
      </c>
      <c r="I255" s="5">
        <v>20</v>
      </c>
      <c r="J255" s="5">
        <v>36</v>
      </c>
      <c r="K255" s="5">
        <v>31</v>
      </c>
      <c r="L255" s="5">
        <v>38</v>
      </c>
      <c r="M255" s="5">
        <v>35</v>
      </c>
      <c r="N255" s="5">
        <v>34</v>
      </c>
      <c r="O255" s="5">
        <v>20</v>
      </c>
      <c r="P255" s="5">
        <v>26</v>
      </c>
      <c r="Q255" s="5">
        <v>25</v>
      </c>
    </row>
    <row r="256" spans="2:26" ht="15.5" x14ac:dyDescent="0.35">
      <c r="C256" t="s">
        <v>76</v>
      </c>
      <c r="H256" s="6">
        <v>0.22750000000000001</v>
      </c>
      <c r="I256" s="6">
        <v>0.2555</v>
      </c>
      <c r="J256" s="6">
        <v>0.52</v>
      </c>
      <c r="K256" s="6">
        <v>0.5252</v>
      </c>
      <c r="L256" s="6">
        <v>0.52670000000000006</v>
      </c>
      <c r="M256" s="6">
        <v>0.51529999999999998</v>
      </c>
      <c r="N256" s="6">
        <v>0.58310000000000006</v>
      </c>
      <c r="O256" s="6">
        <v>0.374</v>
      </c>
      <c r="P256" s="6">
        <v>0.496</v>
      </c>
      <c r="Q256" s="6">
        <v>0.48749999999999999</v>
      </c>
    </row>
    <row r="257" spans="3:17" ht="15.5" x14ac:dyDescent="0.35">
      <c r="C257" t="s">
        <v>442</v>
      </c>
      <c r="H257" s="6">
        <v>2.6800000000000001E-2</v>
      </c>
      <c r="I257" s="6">
        <v>1.29E-2</v>
      </c>
      <c r="J257" s="6">
        <v>2.3199999999999998E-2</v>
      </c>
      <c r="K257" s="6">
        <v>0.02</v>
      </c>
      <c r="L257" s="6">
        <v>1.78E-2</v>
      </c>
      <c r="M257" s="6">
        <v>2.1499999999999998E-2</v>
      </c>
      <c r="N257" s="6">
        <v>2.2700000000000001E-2</v>
      </c>
      <c r="O257" s="6">
        <v>1.41E-2</v>
      </c>
      <c r="P257" s="6">
        <v>1.8500000000000003E-2</v>
      </c>
      <c r="Q257" s="6">
        <v>0.02</v>
      </c>
    </row>
    <row r="258" spans="3:17" ht="15.5" x14ac:dyDescent="0.35">
      <c r="C258" t="s">
        <v>56</v>
      </c>
      <c r="D258" s="6">
        <v>21.98</v>
      </c>
      <c r="E258" s="6">
        <v>22.08</v>
      </c>
      <c r="F258" s="6">
        <v>14.02</v>
      </c>
      <c r="G258" s="6">
        <v>19.190000000000001</v>
      </c>
      <c r="H258" s="6">
        <v>87.92</v>
      </c>
      <c r="I258" s="6">
        <v>78.290000000000006</v>
      </c>
      <c r="J258" s="6">
        <v>69.22</v>
      </c>
      <c r="K258" s="6">
        <v>59.1</v>
      </c>
      <c r="L258" s="6">
        <v>72.25</v>
      </c>
      <c r="M258" s="6">
        <v>68.010000000000005</v>
      </c>
      <c r="N258" s="6">
        <v>58.39</v>
      </c>
      <c r="O258" s="6">
        <v>53.55</v>
      </c>
      <c r="P258" s="6">
        <v>52.49</v>
      </c>
      <c r="Q258" s="6">
        <v>51.34</v>
      </c>
    </row>
    <row r="259" spans="3:17" ht="15.5" x14ac:dyDescent="0.35">
      <c r="C259" t="s">
        <v>251</v>
      </c>
      <c r="H259" s="6">
        <v>77.27</v>
      </c>
      <c r="I259" s="6">
        <v>78.290000000000006</v>
      </c>
      <c r="J259" s="6">
        <v>69.22</v>
      </c>
      <c r="K259" s="6">
        <v>59.1</v>
      </c>
      <c r="L259" s="6">
        <v>72.25</v>
      </c>
      <c r="M259" s="6">
        <v>68.010000000000005</v>
      </c>
      <c r="N259" s="6">
        <v>58.39</v>
      </c>
      <c r="O259" s="6">
        <v>53.55</v>
      </c>
      <c r="P259" s="6">
        <v>52.49</v>
      </c>
      <c r="Q259" s="6">
        <v>51.34</v>
      </c>
    </row>
    <row r="260" spans="3:17" ht="15.5" x14ac:dyDescent="0.35">
      <c r="C260" t="s">
        <v>78</v>
      </c>
      <c r="H260" s="5">
        <v>20</v>
      </c>
      <c r="I260" s="5">
        <v>20</v>
      </c>
      <c r="J260" s="5">
        <v>36</v>
      </c>
      <c r="K260" s="5">
        <v>31</v>
      </c>
      <c r="L260" s="5">
        <v>38</v>
      </c>
      <c r="M260" s="5">
        <v>35</v>
      </c>
      <c r="N260" s="5">
        <v>34</v>
      </c>
      <c r="O260" s="5">
        <v>20</v>
      </c>
      <c r="P260" s="5">
        <v>26</v>
      </c>
      <c r="Q260" s="5">
        <v>25</v>
      </c>
    </row>
    <row r="261" spans="3:17" ht="15.5" x14ac:dyDescent="0.35">
      <c r="C261" t="s">
        <v>443</v>
      </c>
      <c r="H261" s="6">
        <v>0.22750000000000001</v>
      </c>
      <c r="I261" s="6">
        <v>0.2555</v>
      </c>
      <c r="J261" s="6">
        <v>0.52</v>
      </c>
      <c r="K261" s="6">
        <v>0.5252</v>
      </c>
      <c r="L261" s="6">
        <v>0.52670000000000006</v>
      </c>
      <c r="M261" s="6">
        <v>0.51529999999999998</v>
      </c>
      <c r="N261" s="6">
        <v>0.58310000000000006</v>
      </c>
      <c r="O261" s="6">
        <v>0.374</v>
      </c>
      <c r="P261" s="6">
        <v>0.496</v>
      </c>
      <c r="Q261" s="6">
        <v>0.48749999999999999</v>
      </c>
    </row>
    <row r="262" spans="3:17" ht="15.5" x14ac:dyDescent="0.35">
      <c r="C262" t="s">
        <v>444</v>
      </c>
      <c r="H262" s="6">
        <v>2.6800000000000001E-2</v>
      </c>
      <c r="I262" s="6">
        <v>1.29E-2</v>
      </c>
      <c r="J262" s="6">
        <v>2.3199999999999998E-2</v>
      </c>
      <c r="K262" s="6">
        <v>0.02</v>
      </c>
      <c r="L262" s="6">
        <v>1.78E-2</v>
      </c>
      <c r="M262" s="6">
        <v>2.1499999999999998E-2</v>
      </c>
      <c r="N262" s="6">
        <v>2.2700000000000001E-2</v>
      </c>
      <c r="O262" s="6">
        <v>1.41E-2</v>
      </c>
      <c r="P262" s="6">
        <v>1.8500000000000003E-2</v>
      </c>
      <c r="Q262" s="6">
        <v>0.02</v>
      </c>
    </row>
    <row r="263" spans="3:17" ht="15.5" x14ac:dyDescent="0.35">
      <c r="C263" t="s">
        <v>252</v>
      </c>
      <c r="D263" s="5">
        <v>9678000000000</v>
      </c>
      <c r="E263" s="5">
        <v>9336000000000</v>
      </c>
      <c r="F263" s="5">
        <v>8909000000000</v>
      </c>
      <c r="G263" s="5">
        <v>8291000000000</v>
      </c>
      <c r="H263" s="5">
        <v>38713000000000</v>
      </c>
      <c r="I263" s="5">
        <v>35325000000000</v>
      </c>
      <c r="J263" s="5">
        <v>32628000000000</v>
      </c>
      <c r="K263" s="5">
        <v>30449000000000</v>
      </c>
      <c r="L263" s="5">
        <v>28934000000000</v>
      </c>
      <c r="M263" s="5">
        <v>26261000000000</v>
      </c>
      <c r="N263" s="5">
        <v>23113000000000</v>
      </c>
      <c r="O263" s="5">
        <v>22633000000000</v>
      </c>
      <c r="P263" s="5">
        <v>21074000000000</v>
      </c>
      <c r="Q263" s="5">
        <v>20182000000000</v>
      </c>
    </row>
    <row r="264" spans="3:17" ht="15.5" x14ac:dyDescent="0.35">
      <c r="C264" t="s">
        <v>253</v>
      </c>
      <c r="H264" s="5">
        <v>36215000000000</v>
      </c>
      <c r="I264" s="5">
        <v>35325000000000</v>
      </c>
      <c r="J264" s="5">
        <v>32628000000000</v>
      </c>
      <c r="K264" s="5">
        <v>30449000000000</v>
      </c>
      <c r="L264" s="5">
        <v>28934000000000</v>
      </c>
      <c r="M264" s="5">
        <v>26261000000000</v>
      </c>
      <c r="N264" s="5">
        <v>23113000000000</v>
      </c>
      <c r="O264" s="5">
        <v>22633000000000</v>
      </c>
      <c r="P264" s="5">
        <v>21074000000000</v>
      </c>
      <c r="Q264" s="5">
        <v>20182000000000</v>
      </c>
    </row>
    <row r="265" spans="3:17" ht="15.5" x14ac:dyDescent="0.35">
      <c r="C265" t="s">
        <v>445</v>
      </c>
      <c r="H265" s="5">
        <v>20</v>
      </c>
      <c r="I265" s="5">
        <v>20</v>
      </c>
      <c r="J265" s="5">
        <v>36</v>
      </c>
      <c r="K265" s="5">
        <v>31</v>
      </c>
      <c r="L265" s="5">
        <v>38</v>
      </c>
      <c r="M265" s="5">
        <v>35</v>
      </c>
      <c r="N265" s="5">
        <v>34</v>
      </c>
      <c r="O265" s="5">
        <v>20</v>
      </c>
      <c r="P265" s="5">
        <v>26</v>
      </c>
      <c r="Q265" s="5">
        <v>25</v>
      </c>
    </row>
    <row r="266" spans="3:17" ht="15.5" x14ac:dyDescent="0.35">
      <c r="C266" t="s">
        <v>446</v>
      </c>
      <c r="H266" s="6">
        <v>0.22750000000000001</v>
      </c>
      <c r="I266" s="6">
        <v>0.2555</v>
      </c>
      <c r="J266" s="6">
        <v>0.52</v>
      </c>
      <c r="K266" s="6">
        <v>0.5252</v>
      </c>
      <c r="L266" s="6">
        <v>0.52670000000000006</v>
      </c>
      <c r="M266" s="6">
        <v>0.51529999999999998</v>
      </c>
      <c r="N266" s="6">
        <v>0.58310000000000006</v>
      </c>
      <c r="O266" s="6">
        <v>0.374</v>
      </c>
      <c r="P266" s="6">
        <v>0.496</v>
      </c>
      <c r="Q266" s="6">
        <v>0.48749999999999999</v>
      </c>
    </row>
    <row r="267" spans="3:17" ht="15.5" x14ac:dyDescent="0.35">
      <c r="C267" t="s">
        <v>447</v>
      </c>
      <c r="H267" s="6">
        <v>2.6800000000000001E-2</v>
      </c>
      <c r="I267" s="6">
        <v>1.29E-2</v>
      </c>
      <c r="J267" s="6">
        <v>2.3199999999999998E-2</v>
      </c>
      <c r="K267" s="6">
        <v>0.02</v>
      </c>
      <c r="L267" s="6">
        <v>1.78E-2</v>
      </c>
      <c r="M267" s="6">
        <v>2.1499999999999998E-2</v>
      </c>
      <c r="N267" s="6">
        <v>2.2700000000000001E-2</v>
      </c>
      <c r="O267" s="6">
        <v>1.41E-2</v>
      </c>
      <c r="P267" s="6">
        <v>1.8500000000000003E-2</v>
      </c>
      <c r="Q267" s="6">
        <v>0.02</v>
      </c>
    </row>
    <row r="268" spans="3:17" ht="15.5" x14ac:dyDescent="0.35">
      <c r="C268" t="s">
        <v>254</v>
      </c>
      <c r="I268" s="6">
        <v>8.4700000000000006</v>
      </c>
    </row>
    <row r="269" spans="3:17" ht="15.5" x14ac:dyDescent="0.35">
      <c r="C269" t="s">
        <v>255</v>
      </c>
      <c r="I269" s="6">
        <v>9.64</v>
      </c>
    </row>
    <row r="270" spans="3:17" ht="15.5" x14ac:dyDescent="0.35">
      <c r="C270" t="s">
        <v>494</v>
      </c>
      <c r="I270" s="6">
        <v>8.08</v>
      </c>
    </row>
    <row r="271" spans="3:17" ht="15.5" x14ac:dyDescent="0.35">
      <c r="C271" t="s">
        <v>256</v>
      </c>
      <c r="I271" s="6">
        <v>7.49</v>
      </c>
    </row>
    <row r="272" spans="3:17" ht="15.5" x14ac:dyDescent="0.35">
      <c r="C272" t="s">
        <v>257</v>
      </c>
      <c r="I272" s="6">
        <v>0.10369999999999999</v>
      </c>
    </row>
    <row r="273" spans="3:9" ht="15.5" x14ac:dyDescent="0.35">
      <c r="C273" t="s">
        <v>258</v>
      </c>
      <c r="I273" s="6">
        <v>0.96</v>
      </c>
    </row>
    <row r="274" spans="3:9" ht="15.5" x14ac:dyDescent="0.35">
      <c r="C274" t="s">
        <v>259</v>
      </c>
      <c r="I274" s="6">
        <v>1.44</v>
      </c>
    </row>
    <row r="275" spans="3:9" ht="15.5" x14ac:dyDescent="0.35">
      <c r="C275" t="s">
        <v>260</v>
      </c>
      <c r="I275" s="6">
        <v>10.93</v>
      </c>
    </row>
    <row r="276" spans="3:9" ht="15.5" x14ac:dyDescent="0.35">
      <c r="C276" t="s">
        <v>261</v>
      </c>
      <c r="I276" s="6">
        <v>14.22</v>
      </c>
    </row>
    <row r="277" spans="3:9" ht="15.5" x14ac:dyDescent="0.35">
      <c r="C277" t="s">
        <v>262</v>
      </c>
      <c r="I277" s="6">
        <v>9.35</v>
      </c>
    </row>
    <row r="278" spans="3:9" ht="15.5" x14ac:dyDescent="0.35">
      <c r="C278" t="s">
        <v>263</v>
      </c>
      <c r="I278" s="5">
        <v>6</v>
      </c>
    </row>
    <row r="279" spans="3:9" ht="15.5" x14ac:dyDescent="0.35">
      <c r="C279" t="s">
        <v>264</v>
      </c>
      <c r="I279" s="6">
        <v>0.66</v>
      </c>
    </row>
    <row r="280" spans="3:9" ht="15.5" x14ac:dyDescent="0.35">
      <c r="C280" t="s">
        <v>265</v>
      </c>
      <c r="I280" s="6">
        <v>3.19</v>
      </c>
    </row>
    <row r="281" spans="3:9" ht="15.5" x14ac:dyDescent="0.35">
      <c r="C281" t="s">
        <v>495</v>
      </c>
      <c r="I281" s="6">
        <v>2.56</v>
      </c>
    </row>
    <row r="282" spans="3:9" ht="15.5" x14ac:dyDescent="0.35">
      <c r="C282" t="s">
        <v>266</v>
      </c>
      <c r="I282" s="6">
        <v>77.27</v>
      </c>
    </row>
    <row r="283" spans="3:9" ht="15.5" x14ac:dyDescent="0.35">
      <c r="C283" t="s">
        <v>267</v>
      </c>
      <c r="I283" s="6">
        <v>87.92</v>
      </c>
    </row>
    <row r="284" spans="3:9" ht="15.5" x14ac:dyDescent="0.35">
      <c r="C284" t="s">
        <v>268</v>
      </c>
      <c r="I284" s="6">
        <v>773.6</v>
      </c>
    </row>
    <row r="285" spans="3:9" ht="15.5" x14ac:dyDescent="0.35">
      <c r="C285" t="s">
        <v>269</v>
      </c>
      <c r="D285" s="6">
        <v>93.83</v>
      </c>
    </row>
    <row r="286" spans="3:9" ht="15.5" x14ac:dyDescent="0.35">
      <c r="C286" t="s">
        <v>270</v>
      </c>
      <c r="I286" s="6">
        <v>519.02</v>
      </c>
    </row>
    <row r="287" spans="3:9" ht="15.5" x14ac:dyDescent="0.35">
      <c r="C287" t="s">
        <v>271</v>
      </c>
      <c r="I287" s="6">
        <v>52.38</v>
      </c>
    </row>
    <row r="288" spans="3:9" ht="15.5" x14ac:dyDescent="0.35">
      <c r="C288" t="s">
        <v>272</v>
      </c>
      <c r="D288" s="6">
        <v>3.56</v>
      </c>
    </row>
    <row r="289" spans="3:9" ht="15.5" x14ac:dyDescent="0.35">
      <c r="C289" t="s">
        <v>273</v>
      </c>
      <c r="D289" s="6">
        <v>2.23</v>
      </c>
    </row>
    <row r="290" spans="3:9" ht="15.5" x14ac:dyDescent="0.35">
      <c r="C290" t="s">
        <v>274</v>
      </c>
      <c r="D290" s="6">
        <v>0.01</v>
      </c>
    </row>
    <row r="291" spans="3:9" ht="15.5" x14ac:dyDescent="0.35">
      <c r="C291" t="s">
        <v>275</v>
      </c>
      <c r="D291" s="6">
        <v>0.01</v>
      </c>
    </row>
    <row r="292" spans="3:9" ht="15.5" x14ac:dyDescent="0.35">
      <c r="C292" t="s">
        <v>276</v>
      </c>
      <c r="D292" s="6">
        <v>0.26</v>
      </c>
    </row>
    <row r="293" spans="3:9" ht="15.5" x14ac:dyDescent="0.35">
      <c r="C293" t="s">
        <v>277</v>
      </c>
      <c r="D293" s="6">
        <v>0.01</v>
      </c>
    </row>
    <row r="294" spans="3:9" ht="15.5" x14ac:dyDescent="0.35">
      <c r="C294" t="s">
        <v>278</v>
      </c>
      <c r="D294" s="6">
        <v>1.32</v>
      </c>
    </row>
    <row r="295" spans="3:9" ht="15.5" x14ac:dyDescent="0.35">
      <c r="C295" t="s">
        <v>279</v>
      </c>
      <c r="I295" s="6">
        <v>99.32</v>
      </c>
    </row>
    <row r="296" spans="3:9" ht="15.5" x14ac:dyDescent="0.35">
      <c r="C296" t="s">
        <v>12</v>
      </c>
      <c r="D296" s="5">
        <v>109000000000</v>
      </c>
    </row>
    <row r="297" spans="3:9" ht="15.5" x14ac:dyDescent="0.35">
      <c r="C297" t="s">
        <v>280</v>
      </c>
      <c r="I297" s="6">
        <v>10.67</v>
      </c>
    </row>
    <row r="298" spans="3:9" ht="15.5" x14ac:dyDescent="0.35">
      <c r="C298" t="s">
        <v>281</v>
      </c>
      <c r="I298" s="6">
        <v>0.11310000000000001</v>
      </c>
    </row>
    <row r="299" spans="3:9" ht="15.5" x14ac:dyDescent="0.35">
      <c r="C299" t="s">
        <v>282</v>
      </c>
      <c r="I299" s="6">
        <v>0.1489</v>
      </c>
    </row>
    <row r="300" spans="3:9" ht="15.5" x14ac:dyDescent="0.35">
      <c r="C300" t="s">
        <v>283</v>
      </c>
      <c r="I300" s="6">
        <v>0.17660000000000001</v>
      </c>
    </row>
    <row r="301" spans="3:9" ht="15.5" x14ac:dyDescent="0.35">
      <c r="C301" t="s">
        <v>284</v>
      </c>
      <c r="I301" s="6">
        <v>0.1406</v>
      </c>
    </row>
    <row r="302" spans="3:9" ht="15.5" x14ac:dyDescent="0.35">
      <c r="C302" t="s">
        <v>285</v>
      </c>
      <c r="D302" s="6">
        <v>56.36</v>
      </c>
    </row>
    <row r="303" spans="3:9" ht="15.5" x14ac:dyDescent="0.35">
      <c r="C303" t="s">
        <v>286</v>
      </c>
      <c r="D303" s="6">
        <v>109.72</v>
      </c>
    </row>
    <row r="304" spans="3:9" ht="15.5" x14ac:dyDescent="0.35">
      <c r="C304" t="s">
        <v>287</v>
      </c>
      <c r="D304" s="6">
        <v>39.17</v>
      </c>
    </row>
    <row r="305" spans="3:9" ht="15.5" x14ac:dyDescent="0.35">
      <c r="C305" t="s">
        <v>288</v>
      </c>
      <c r="D305" s="6">
        <v>126.91</v>
      </c>
    </row>
    <row r="306" spans="3:9" ht="15.5" x14ac:dyDescent="0.35">
      <c r="C306" t="s">
        <v>289</v>
      </c>
      <c r="D306" s="6">
        <v>1.61</v>
      </c>
    </row>
    <row r="307" spans="3:9" ht="15.5" x14ac:dyDescent="0.35">
      <c r="C307" t="s">
        <v>290</v>
      </c>
      <c r="I307" s="6">
        <v>1.1599999999999999</v>
      </c>
    </row>
    <row r="308" spans="3:9" ht="15.5" x14ac:dyDescent="0.35">
      <c r="C308" t="s">
        <v>291</v>
      </c>
      <c r="I308" s="6">
        <v>3.07</v>
      </c>
    </row>
    <row r="309" spans="3:9" ht="15.5" x14ac:dyDescent="0.35">
      <c r="C309" t="s">
        <v>52</v>
      </c>
      <c r="I309" s="5">
        <v>34876000000000</v>
      </c>
    </row>
    <row r="310" spans="3:9" ht="15.5" x14ac:dyDescent="0.35">
      <c r="C310" t="s">
        <v>292</v>
      </c>
      <c r="I310" s="5">
        <v>32179000000000</v>
      </c>
    </row>
    <row r="311" spans="3:9" ht="15.5" x14ac:dyDescent="0.35">
      <c r="C311" t="s">
        <v>293</v>
      </c>
      <c r="I311" s="5">
        <v>46810000000</v>
      </c>
    </row>
    <row r="312" spans="3:9" ht="15.5" x14ac:dyDescent="0.35">
      <c r="C312" t="s">
        <v>294</v>
      </c>
      <c r="I312" s="6">
        <v>0.38299999999999995</v>
      </c>
    </row>
    <row r="313" spans="3:9" ht="15.5" x14ac:dyDescent="0.35">
      <c r="C313" t="s">
        <v>295</v>
      </c>
      <c r="D313" s="6">
        <v>0.38299999999999995</v>
      </c>
    </row>
    <row r="314" spans="3:9" ht="15.5" x14ac:dyDescent="0.35">
      <c r="C314" t="s">
        <v>296</v>
      </c>
      <c r="D314" s="6">
        <v>0.1356</v>
      </c>
    </row>
    <row r="315" spans="3:9" ht="15.5" x14ac:dyDescent="0.35">
      <c r="C315" t="s">
        <v>297</v>
      </c>
      <c r="D315" s="6">
        <v>0.10630000000000001</v>
      </c>
    </row>
    <row r="316" spans="3:9" ht="15.5" x14ac:dyDescent="0.35">
      <c r="C316" t="s">
        <v>298</v>
      </c>
      <c r="D316" s="6">
        <v>0.1013</v>
      </c>
    </row>
    <row r="317" spans="3:9" ht="15.5" x14ac:dyDescent="0.35">
      <c r="C317" t="s">
        <v>299</v>
      </c>
      <c r="D317" s="6">
        <v>2.4300000000000002E-2</v>
      </c>
    </row>
    <row r="318" spans="3:9" ht="15.5" x14ac:dyDescent="0.35">
      <c r="C318" t="s">
        <v>300</v>
      </c>
      <c r="D318" s="6">
        <v>-4.4400000000000002E-2</v>
      </c>
    </row>
    <row r="319" spans="3:9" ht="15.5" x14ac:dyDescent="0.35">
      <c r="C319" t="s">
        <v>365</v>
      </c>
      <c r="I319" s="5">
        <v>20</v>
      </c>
    </row>
    <row r="320" spans="3:9" ht="15.5" x14ac:dyDescent="0.35">
      <c r="C320" t="s">
        <v>496</v>
      </c>
      <c r="I320" s="5">
        <v>20</v>
      </c>
    </row>
    <row r="321" spans="3:9" ht="15.5" x14ac:dyDescent="0.35">
      <c r="C321" t="s">
        <v>497</v>
      </c>
      <c r="I321" s="6">
        <v>0.22750000000000001</v>
      </c>
    </row>
    <row r="322" spans="3:9" ht="15.5" x14ac:dyDescent="0.35">
      <c r="C322" t="s">
        <v>498</v>
      </c>
      <c r="I322" s="6">
        <v>2.6800000000000001E-2</v>
      </c>
    </row>
    <row r="323" spans="3:9" ht="15.5" x14ac:dyDescent="0.35">
      <c r="C323" t="s">
        <v>366</v>
      </c>
      <c r="I323" t="s">
        <v>1300</v>
      </c>
    </row>
    <row r="324" spans="3:9" ht="15.5" x14ac:dyDescent="0.35">
      <c r="C324" t="s">
        <v>301</v>
      </c>
      <c r="I324" s="5">
        <v>6</v>
      </c>
    </row>
    <row r="325" spans="3:9" ht="15.5" x14ac:dyDescent="0.35">
      <c r="C325" t="s">
        <v>302</v>
      </c>
      <c r="I325" s="6">
        <v>0.04</v>
      </c>
    </row>
    <row r="326" spans="3:9" ht="15.5" x14ac:dyDescent="0.35">
      <c r="C326" t="s">
        <v>303</v>
      </c>
      <c r="I326" s="6">
        <v>0.93</v>
      </c>
    </row>
    <row r="327" spans="3:9" ht="15.5" x14ac:dyDescent="0.35">
      <c r="C327" t="s">
        <v>304</v>
      </c>
      <c r="I327" s="6">
        <v>0.69</v>
      </c>
    </row>
    <row r="328" spans="3:9" ht="15.5" x14ac:dyDescent="0.35">
      <c r="C328" t="s">
        <v>305</v>
      </c>
      <c r="I328" s="6">
        <v>0.54</v>
      </c>
    </row>
    <row r="329" spans="3:9" ht="15.5" x14ac:dyDescent="0.35">
      <c r="C329" t="s">
        <v>306</v>
      </c>
      <c r="I329" s="6">
        <v>0.61</v>
      </c>
    </row>
    <row r="330" spans="3:9" ht="15.5" x14ac:dyDescent="0.35">
      <c r="C330" t="s">
        <v>307</v>
      </c>
      <c r="I330" s="6">
        <v>0.46</v>
      </c>
    </row>
    <row r="331" spans="3:9" ht="15.5" x14ac:dyDescent="0.35">
      <c r="C331" t="s">
        <v>308</v>
      </c>
      <c r="I331" s="6">
        <v>0.28000000000000003</v>
      </c>
    </row>
    <row r="332" spans="3:9" ht="15.5" x14ac:dyDescent="0.35">
      <c r="C332" t="s">
        <v>309</v>
      </c>
      <c r="I332" s="5">
        <v>36215000000000</v>
      </c>
    </row>
    <row r="333" spans="3:9" ht="15.5" x14ac:dyDescent="0.35">
      <c r="C333" t="s">
        <v>310</v>
      </c>
      <c r="I333" s="5">
        <v>14143000000000</v>
      </c>
    </row>
    <row r="334" spans="3:9" ht="15.5" x14ac:dyDescent="0.35">
      <c r="C334" t="s">
        <v>311</v>
      </c>
      <c r="I334" s="5">
        <v>5378000000000</v>
      </c>
    </row>
    <row r="335" spans="3:9" ht="15.5" x14ac:dyDescent="0.35">
      <c r="C335" t="s">
        <v>312</v>
      </c>
      <c r="I335" s="5">
        <v>3617000000000</v>
      </c>
    </row>
    <row r="336" spans="3:9" ht="15.5" x14ac:dyDescent="0.35">
      <c r="C336" t="s">
        <v>313</v>
      </c>
      <c r="D336" s="5">
        <v>4393000000000</v>
      </c>
    </row>
    <row r="337" spans="3:9" ht="15.5" x14ac:dyDescent="0.35">
      <c r="C337" t="s">
        <v>314</v>
      </c>
      <c r="D337" s="5">
        <v>31985000000000</v>
      </c>
    </row>
    <row r="338" spans="3:9" ht="15.5" x14ac:dyDescent="0.35">
      <c r="C338" t="s">
        <v>315</v>
      </c>
      <c r="D338" s="5">
        <v>6251000000000</v>
      </c>
    </row>
    <row r="339" spans="3:9" ht="15.5" x14ac:dyDescent="0.35">
      <c r="C339" t="s">
        <v>233</v>
      </c>
      <c r="D339" s="5">
        <v>14315000000000</v>
      </c>
    </row>
    <row r="340" spans="3:9" ht="15.5" x14ac:dyDescent="0.35">
      <c r="C340" t="s">
        <v>232</v>
      </c>
      <c r="I340" s="5">
        <v>24297000000000</v>
      </c>
    </row>
    <row r="341" spans="3:9" ht="15.5" x14ac:dyDescent="0.35">
      <c r="C341" t="s">
        <v>231</v>
      </c>
      <c r="D341" s="5">
        <v>147000000000</v>
      </c>
    </row>
    <row r="342" spans="3:9" ht="15.5" x14ac:dyDescent="0.35">
      <c r="C342" t="s">
        <v>230</v>
      </c>
      <c r="D342" s="5">
        <v>111000000000</v>
      </c>
    </row>
    <row r="343" spans="3:9" ht="15.5" x14ac:dyDescent="0.35">
      <c r="C343" t="s">
        <v>23</v>
      </c>
      <c r="D343" s="5">
        <v>258000000000</v>
      </c>
    </row>
    <row r="344" spans="3:9" ht="15.5" x14ac:dyDescent="0.35">
      <c r="C344" t="s">
        <v>20</v>
      </c>
      <c r="D344" s="5">
        <v>-4135000000000</v>
      </c>
    </row>
    <row r="345" spans="3:9" ht="15.5" x14ac:dyDescent="0.35">
      <c r="C345" t="s">
        <v>316</v>
      </c>
      <c r="I345" s="5">
        <v>25735000000000</v>
      </c>
    </row>
    <row r="346" spans="3:9" ht="15.5" x14ac:dyDescent="0.35">
      <c r="C346" t="s">
        <v>317</v>
      </c>
      <c r="I346" s="5">
        <v>3190000000000</v>
      </c>
    </row>
    <row r="347" spans="3:9" ht="15.5" x14ac:dyDescent="0.35">
      <c r="C347" t="s">
        <v>318</v>
      </c>
      <c r="I347" s="5">
        <v>-828000000000</v>
      </c>
    </row>
    <row r="348" spans="3:9" ht="15.5" x14ac:dyDescent="0.35">
      <c r="C348" t="s">
        <v>319</v>
      </c>
      <c r="I348" s="5">
        <v>-2506000000000</v>
      </c>
    </row>
    <row r="349" spans="3:9" ht="15.5" x14ac:dyDescent="0.35">
      <c r="C349" t="s">
        <v>320</v>
      </c>
      <c r="I349" s="5">
        <v>-738000000000</v>
      </c>
    </row>
    <row r="350" spans="3:9" ht="15.5" x14ac:dyDescent="0.35">
      <c r="C350" t="s">
        <v>321</v>
      </c>
      <c r="I350" s="5">
        <v>2452000000000</v>
      </c>
    </row>
  </sheetData>
  <pageMargins left="0.7" right="0.7" top="0.75" bottom="0.75" header="0.3" footer="0.3"/>
  <ignoredErrors>
    <ignoredError sqref="A1:Z351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W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2002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2003</v>
      </c>
      <c r="D2" s="2" vm="578">
        <f ca="1">IFERROR(_xlfn.STOCKHISTORY("XIDX:" &amp; $C$1, D3, , 0, 0, 1), "Libur")</f>
        <v>185</v>
      </c>
      <c r="H2" s="2" vm="578">
        <f ca="1">IFERROR(INDEX(D2:G2,COUNT(D2:G2)),"")</f>
        <v>185</v>
      </c>
      <c r="I2" s="2" vm="151">
        <f t="shared" ref="I2:W2" ca="1" si="0">IFERROR(_xlfn.STOCKHISTORY("XIDX:" &amp; $C$1, I1, , 0, 0, 1), "Libur")</f>
        <v>204</v>
      </c>
      <c r="J2" s="2" vm="80">
        <f t="shared" ca="1" si="0"/>
        <v>170</v>
      </c>
      <c r="K2" s="2" vm="339">
        <f t="shared" ca="1" si="0"/>
        <v>157</v>
      </c>
      <c r="L2" s="2" vm="412">
        <f t="shared" ca="1" si="0"/>
        <v>352</v>
      </c>
      <c r="M2" s="2" vm="372">
        <f t="shared" ca="1" si="0"/>
        <v>238</v>
      </c>
      <c r="N2" s="2" vm="579">
        <f t="shared" ca="1" si="0"/>
        <v>118</v>
      </c>
      <c r="O2" s="2" vm="419">
        <f t="shared" ca="1" si="0"/>
        <v>119</v>
      </c>
      <c r="P2" s="2" vm="580">
        <f t="shared" ca="1" si="0"/>
        <v>161</v>
      </c>
      <c r="Q2" s="2" vm="581">
        <f t="shared" ca="1" si="0"/>
        <v>113</v>
      </c>
      <c r="R2" s="2" vm="47">
        <f t="shared" ca="1" si="0"/>
        <v>98</v>
      </c>
      <c r="S2" s="2" t="str">
        <f t="shared" ca="1" si="0"/>
        <v>Libur</v>
      </c>
      <c r="T2" s="2" vm="340">
        <f t="shared" ca="1" si="0"/>
        <v>172</v>
      </c>
      <c r="U2" s="2" vm="582">
        <f t="shared" ca="1" si="0"/>
        <v>285</v>
      </c>
      <c r="V2" s="2" vm="445">
        <f t="shared" ca="1" si="0"/>
        <v>600</v>
      </c>
      <c r="W2" s="2" t="str">
        <f t="shared" ca="1" si="0"/>
        <v>Libur</v>
      </c>
    </row>
    <row r="3" spans="1:23" ht="15.5" x14ac:dyDescent="0.35">
      <c r="D3" s="1">
        <v>46142</v>
      </c>
      <c r="H3" s="1">
        <f>IFERROR(INDEX(D3:G3,COUNT(D3:G3)),"")</f>
        <v>46142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459031671492</v>
      </c>
      <c r="H4" s="2">
        <f>IFERROR(SUM(D4:G4)*(4/MAX(1,COUNT(D4:G4))),"")</f>
        <v>1836126685968</v>
      </c>
      <c r="I4" s="2">
        <f t="shared" ref="I4:W4" si="1">IFERROR(INDEX(I51:I500,MATCH($C$4,$C$51:$C$500,0)),"")</f>
        <v>1675483320797</v>
      </c>
      <c r="J4" s="2">
        <f t="shared" si="1"/>
        <v>2101582212772</v>
      </c>
      <c r="K4" s="2">
        <f t="shared" si="1"/>
        <v>1962284352932</v>
      </c>
      <c r="L4" s="2">
        <f t="shared" si="1"/>
        <v>2506023138911</v>
      </c>
      <c r="M4" s="2">
        <f t="shared" si="1"/>
        <v>119322152</v>
      </c>
      <c r="N4" s="2">
        <f t="shared" si="1"/>
        <v>50968714</v>
      </c>
      <c r="O4" s="2">
        <f t="shared" si="1"/>
        <v>71466257</v>
      </c>
      <c r="P4" s="2">
        <f t="shared" si="1"/>
        <v>101498594</v>
      </c>
      <c r="Q4" s="2">
        <f t="shared" si="1"/>
        <v>74867571</v>
      </c>
      <c r="R4" s="2">
        <f t="shared" si="1"/>
        <v>42323109</v>
      </c>
      <c r="S4" s="2">
        <f t="shared" si="1"/>
        <v>47770052</v>
      </c>
      <c r="T4" s="2">
        <f t="shared" si="1"/>
        <v>74788374</v>
      </c>
      <c r="U4" s="2">
        <f t="shared" si="1"/>
        <v>82888105</v>
      </c>
      <c r="V4" s="2">
        <f t="shared" si="1"/>
        <v>131774450</v>
      </c>
      <c r="W4" s="2">
        <f t="shared" si="1"/>
        <v>149459969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-23039946580</v>
      </c>
      <c r="H5" s="2">
        <f>IFERROR(SUM(D5:G5)*(4/MAX(1,COUNT(D5:G5))),"")</f>
        <v>-92159786320</v>
      </c>
      <c r="I5" s="2">
        <f t="shared" ref="I5:W5" si="2">IFERROR(INDEX(I51:I500,MATCH($C$5,$C$51:$C$500,0)),"")</f>
        <v>172056808663</v>
      </c>
      <c r="J5" s="2">
        <f t="shared" si="2"/>
        <v>-87819674081</v>
      </c>
      <c r="K5" s="2">
        <f t="shared" si="2"/>
        <v>-78416113107</v>
      </c>
      <c r="L5" s="2">
        <f t="shared" si="2"/>
        <v>95690596250</v>
      </c>
      <c r="M5" s="2">
        <f t="shared" si="2"/>
        <v>13547375</v>
      </c>
      <c r="N5" s="2">
        <f t="shared" si="2"/>
        <v>-10146249</v>
      </c>
      <c r="O5" s="2">
        <f t="shared" si="2"/>
        <v>39207</v>
      </c>
      <c r="P5" s="2">
        <f t="shared" si="2"/>
        <v>2885395</v>
      </c>
      <c r="Q5" s="2">
        <f t="shared" si="2"/>
        <v>1402490</v>
      </c>
      <c r="R5" s="2">
        <f t="shared" si="2"/>
        <v>-5871087</v>
      </c>
      <c r="S5" s="2">
        <f t="shared" si="2"/>
        <v>-6194016</v>
      </c>
      <c r="T5" s="2">
        <f t="shared" si="2"/>
        <v>6211</v>
      </c>
      <c r="U5" s="2">
        <f t="shared" si="2"/>
        <v>68869</v>
      </c>
      <c r="V5" s="2">
        <f t="shared" si="2"/>
        <v>5042117</v>
      </c>
      <c r="W5" s="2">
        <f t="shared" si="2"/>
        <v>10352629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542947071386</v>
      </c>
      <c r="H6" s="2">
        <f>IFERROR(INDEX(D6:G6,COUNT(D6:G6)),"")</f>
        <v>542947071386</v>
      </c>
      <c r="I6" s="2">
        <f t="shared" ref="I6:W6" si="3">IFERROR(INDEX(I51:I500,MATCH($C$6,$C$51:$C$500,0)),"")</f>
        <v>565998109932</v>
      </c>
      <c r="J6" s="2">
        <f t="shared" si="3"/>
        <v>393325936456</v>
      </c>
      <c r="K6" s="2">
        <f t="shared" si="3"/>
        <v>480031792796</v>
      </c>
      <c r="L6" s="2">
        <f t="shared" si="3"/>
        <v>581243271749</v>
      </c>
      <c r="M6" s="2">
        <f t="shared" si="3"/>
        <v>35438758</v>
      </c>
      <c r="N6" s="2">
        <f t="shared" si="3"/>
        <v>21865347</v>
      </c>
      <c r="O6" s="2">
        <f t="shared" si="3"/>
        <v>32095431</v>
      </c>
      <c r="P6" s="2">
        <f t="shared" si="3"/>
        <v>32029193</v>
      </c>
      <c r="Q6" s="2">
        <f t="shared" si="3"/>
        <v>29124517</v>
      </c>
      <c r="R6" s="2">
        <f t="shared" si="3"/>
        <v>27801133</v>
      </c>
      <c r="S6" s="2">
        <f t="shared" si="3"/>
        <v>33666761</v>
      </c>
      <c r="T6" s="2">
        <f t="shared" si="3"/>
        <v>39751758</v>
      </c>
      <c r="U6" s="2">
        <f t="shared" si="3"/>
        <v>39299642</v>
      </c>
      <c r="V6" s="2">
        <f t="shared" si="3"/>
        <v>40272703</v>
      </c>
      <c r="W6" s="2">
        <f t="shared" si="3"/>
        <v>207751050529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2.27</v>
      </c>
      <c r="H7" s="3">
        <f>IFERROR(INDEX(D7:G7,COUNT(D7:G7)),"")</f>
        <v>2.27</v>
      </c>
      <c r="I7" s="3">
        <f t="shared" ref="I7:W7" si="4">IFERROR(INDEX(I51:I500,MATCH($C$7,$C$51:$C$500,0))/1000000000,"")</f>
        <v>2.27</v>
      </c>
      <c r="J7" s="3">
        <f t="shared" si="4"/>
        <v>2.27</v>
      </c>
      <c r="K7" s="3">
        <f t="shared" si="4"/>
        <v>2.27</v>
      </c>
      <c r="L7" s="3">
        <f t="shared" si="4"/>
        <v>2.27</v>
      </c>
      <c r="M7" s="3">
        <f t="shared" si="4"/>
        <v>2.27</v>
      </c>
      <c r="N7" s="3">
        <f t="shared" si="4"/>
        <v>2.27</v>
      </c>
      <c r="O7" s="3">
        <f t="shared" si="4"/>
        <v>2.27</v>
      </c>
      <c r="P7" s="3">
        <f t="shared" si="4"/>
        <v>2.27</v>
      </c>
      <c r="Q7" s="3">
        <f t="shared" si="4"/>
        <v>2.27</v>
      </c>
      <c r="R7" s="3">
        <f t="shared" si="4"/>
        <v>2.27</v>
      </c>
      <c r="S7" s="3">
        <f t="shared" si="4"/>
        <v>2.27</v>
      </c>
      <c r="T7" s="3">
        <f t="shared" si="4"/>
        <v>2.27</v>
      </c>
      <c r="U7" s="3">
        <f t="shared" si="4"/>
        <v>2.27</v>
      </c>
      <c r="V7" s="3">
        <f t="shared" si="4"/>
        <v>2.27</v>
      </c>
      <c r="W7" s="3">
        <f t="shared" si="4"/>
        <v>2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96000000000</v>
      </c>
      <c r="H8" s="2">
        <f>IFERROR(INDEX(D8:G8,COUNT(D8:G8)),"")</f>
        <v>96000000000</v>
      </c>
      <c r="I8" s="2">
        <f t="shared" ref="I8:W8" si="5">IFERROR(INDEX(I51:I500,MATCH($C$8,$C$51:$C$500,0)),"")</f>
        <v>278000000000</v>
      </c>
      <c r="J8" s="2">
        <f t="shared" si="5"/>
        <v>-498000000000</v>
      </c>
      <c r="K8" s="2">
        <f t="shared" si="5"/>
        <v>-1256000000000</v>
      </c>
      <c r="L8" s="2">
        <f t="shared" si="5"/>
        <v>278000000000</v>
      </c>
      <c r="M8" s="2">
        <f t="shared" si="5"/>
        <v>661000000000</v>
      </c>
      <c r="N8" s="2">
        <f t="shared" si="5"/>
        <v>-223000000000</v>
      </c>
      <c r="O8" s="2">
        <f t="shared" si="5"/>
        <v>-586000000000</v>
      </c>
      <c r="P8" s="2">
        <f t="shared" si="5"/>
        <v>222000000000</v>
      </c>
      <c r="Q8" s="2">
        <f t="shared" si="5"/>
        <v>359000000000</v>
      </c>
      <c r="R8" s="2">
        <f t="shared" si="5"/>
        <v>-20000000000</v>
      </c>
      <c r="S8" s="2">
        <f t="shared" si="5"/>
        <v>-120000000000</v>
      </c>
      <c r="T8" s="2">
        <f t="shared" si="5"/>
        <v>11000000000</v>
      </c>
      <c r="U8" s="2">
        <f t="shared" si="5"/>
        <v>258000000000</v>
      </c>
      <c r="V8" s="2">
        <f t="shared" si="5"/>
        <v>-621000000000</v>
      </c>
      <c r="W8" s="2">
        <f t="shared" si="5"/>
        <v>54000000000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42.2</v>
      </c>
      <c r="H9" s="3">
        <f>IFERROR(INDEX(D9:G9,COUNT(D9:G9)),"")</f>
        <v>42.2</v>
      </c>
      <c r="I9" s="3">
        <f t="shared" ref="I9:W9" si="6">IFERROR(INDEX(I51:I500,MATCH($C$9,$C$51:$C$500,0)),"")</f>
        <v>122.4</v>
      </c>
      <c r="J9" s="3">
        <f t="shared" si="6"/>
        <v>-219</v>
      </c>
      <c r="K9" s="3">
        <f t="shared" si="6"/>
        <v>-552.67999999999995</v>
      </c>
      <c r="L9" s="3">
        <f t="shared" si="6"/>
        <v>122.55</v>
      </c>
      <c r="M9" s="3">
        <f t="shared" si="6"/>
        <v>291.06</v>
      </c>
      <c r="N9" s="3">
        <f t="shared" si="6"/>
        <v>-98.14</v>
      </c>
      <c r="O9" s="3">
        <f t="shared" si="6"/>
        <v>-257.67</v>
      </c>
      <c r="P9" s="3">
        <f t="shared" si="6"/>
        <v>97.76</v>
      </c>
      <c r="Q9" s="3">
        <f t="shared" si="6"/>
        <v>157.79</v>
      </c>
      <c r="R9" s="3">
        <f t="shared" si="6"/>
        <v>-8.7899999999999991</v>
      </c>
      <c r="S9" s="3">
        <f t="shared" si="6"/>
        <v>-52.84</v>
      </c>
      <c r="T9" s="3">
        <f t="shared" si="6"/>
        <v>4.8600000000000003</v>
      </c>
      <c r="U9" s="3">
        <f t="shared" si="6"/>
        <v>113.53</v>
      </c>
      <c r="V9" s="3">
        <f t="shared" si="6"/>
        <v>-273.11</v>
      </c>
      <c r="W9" s="3">
        <f t="shared" si="6"/>
        <v>27.16</v>
      </c>
    </row>
    <row r="10" spans="1:23" ht="15.5" x14ac:dyDescent="0.35">
      <c r="C10" t="s">
        <v>17</v>
      </c>
      <c r="D10" s="3">
        <f ca="1">IFERROR(IF(D9=0,"",D2/D9),"")</f>
        <v>4.3838862559241702</v>
      </c>
      <c r="I10" s="3">
        <f t="shared" ref="I10:W10" ca="1" si="7">IFERROR(IF(I9=0,"",I2/I9),"")</f>
        <v>1.6666666666666665</v>
      </c>
      <c r="J10" s="3">
        <f t="shared" ca="1" si="7"/>
        <v>-0.77625570776255703</v>
      </c>
      <c r="K10" s="3">
        <f t="shared" ca="1" si="7"/>
        <v>-0.28407034812187887</v>
      </c>
      <c r="L10" s="3">
        <f t="shared" ca="1" si="7"/>
        <v>2.8722970216238273</v>
      </c>
      <c r="M10" s="3">
        <f t="shared" ca="1" si="7"/>
        <v>0.81770081770081771</v>
      </c>
      <c r="N10" s="3">
        <f t="shared" ca="1" si="7"/>
        <v>-1.2023639698390054</v>
      </c>
      <c r="O10" s="3">
        <f t="shared" ca="1" si="7"/>
        <v>-0.46183102417821242</v>
      </c>
      <c r="P10" s="3">
        <f t="shared" ca="1" si="7"/>
        <v>1.6468903436988542</v>
      </c>
      <c r="Q10" s="3">
        <f t="shared" ca="1" si="7"/>
        <v>0.71614170733253057</v>
      </c>
      <c r="R10" s="3">
        <f t="shared" ca="1" si="7"/>
        <v>-11.149032992036407</v>
      </c>
      <c r="S10" s="3" t="str">
        <f t="shared" ca="1" si="7"/>
        <v/>
      </c>
      <c r="T10" s="3">
        <f t="shared" ca="1" si="7"/>
        <v>35.390946502057609</v>
      </c>
      <c r="U10" s="3">
        <f t="shared" ca="1" si="7"/>
        <v>2.5103496873073197</v>
      </c>
      <c r="V10" s="3">
        <f t="shared" ca="1" si="7"/>
        <v>-2.196916993152942</v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22582650486</v>
      </c>
      <c r="H11" s="2">
        <f>IFERROR(INDEX(D11:G11,COUNT(D11:G11)),"")</f>
        <v>22582650486</v>
      </c>
      <c r="I11" s="2">
        <f t="shared" ref="I11:W11" si="8">IFERROR(INDEX(I51:I500,MATCH($C$11,$C$51:$C$500,0)),"")</f>
        <v>59638262838</v>
      </c>
      <c r="J11" s="2">
        <f t="shared" si="8"/>
        <v>99208389973</v>
      </c>
      <c r="K11" s="2">
        <f t="shared" si="8"/>
        <v>114236283380</v>
      </c>
      <c r="L11" s="2">
        <f t="shared" si="8"/>
        <v>514819627640</v>
      </c>
      <c r="M11" s="2">
        <f t="shared" si="8"/>
        <v>4680515</v>
      </c>
      <c r="N11" s="2">
        <f t="shared" si="8"/>
        <v>1716756</v>
      </c>
      <c r="O11" s="2">
        <f t="shared" si="8"/>
        <v>2570402</v>
      </c>
      <c r="P11" s="2">
        <f t="shared" si="8"/>
        <v>7631649</v>
      </c>
      <c r="Q11" s="2">
        <f t="shared" si="8"/>
        <v>5785563</v>
      </c>
      <c r="R11" s="2">
        <f t="shared" si="8"/>
        <v>650167</v>
      </c>
      <c r="S11" s="2">
        <f t="shared" si="8"/>
        <v>949182</v>
      </c>
      <c r="T11" s="2">
        <f t="shared" si="8"/>
        <v>3444814</v>
      </c>
      <c r="U11" s="2">
        <f t="shared" si="8"/>
        <v>981752</v>
      </c>
      <c r="V11" s="2">
        <f t="shared" si="8"/>
        <v>4278407</v>
      </c>
      <c r="W11" s="2">
        <f t="shared" si="8"/>
        <v>50910891396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1295000000000</v>
      </c>
      <c r="H12" s="2">
        <f>IFERROR(INDEX(D12:G12,COUNT(D12:G12)),"")</f>
        <v>1295000000000</v>
      </c>
      <c r="I12" s="2">
        <f t="shared" ref="I12:W12" si="9">IFERROR(INDEX(I51:I500,MATCH($C$12,$C$51:$C$500,0)),"")</f>
        <v>1388000000000</v>
      </c>
      <c r="J12" s="2">
        <f t="shared" si="9"/>
        <v>1725000000000</v>
      </c>
      <c r="K12" s="2">
        <f t="shared" si="9"/>
        <v>1190000000000</v>
      </c>
      <c r="L12" s="2">
        <f t="shared" si="9"/>
        <v>-110000000000</v>
      </c>
      <c r="M12" s="2">
        <f t="shared" si="9"/>
        <v>138000000000</v>
      </c>
      <c r="N12" s="2">
        <f t="shared" si="9"/>
        <v>796000000000</v>
      </c>
      <c r="O12" s="2">
        <f t="shared" si="9"/>
        <v>583000000000</v>
      </c>
      <c r="P12" s="2">
        <f t="shared" si="9"/>
        <v>-5000000000</v>
      </c>
      <c r="Q12" s="2">
        <f t="shared" si="9"/>
        <v>188000000000</v>
      </c>
      <c r="R12" s="2">
        <f t="shared" si="9"/>
        <v>544000000000</v>
      </c>
      <c r="S12" s="2">
        <f t="shared" si="9"/>
        <v>540000000000</v>
      </c>
      <c r="T12" s="2">
        <f t="shared" si="9"/>
        <v>372000000000</v>
      </c>
      <c r="U12" s="2">
        <f t="shared" si="9"/>
        <v>417000000000</v>
      </c>
      <c r="V12" s="2">
        <f t="shared" si="9"/>
        <v>548000000000</v>
      </c>
      <c r="W12" s="2">
        <f t="shared" si="9"/>
        <v>5000000000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1318000000000</v>
      </c>
      <c r="H13" s="2">
        <f>IFERROR(INDEX(D13:G13,COUNT(D13:G13)),"")</f>
        <v>1318000000000</v>
      </c>
      <c r="I13" s="2">
        <f t="shared" ref="I13:W13" si="10">IFERROR(INDEX(I51:I500,MATCH($C$13,$C$51:$C$500,0)),"")</f>
        <v>1448000000000</v>
      </c>
      <c r="J13" s="2">
        <f t="shared" si="10"/>
        <v>1824000000000</v>
      </c>
      <c r="K13" s="2">
        <f t="shared" si="10"/>
        <v>1304000000000</v>
      </c>
      <c r="L13" s="2">
        <f t="shared" si="10"/>
        <v>404000000000</v>
      </c>
      <c r="M13" s="2">
        <f t="shared" si="10"/>
        <v>205000000000</v>
      </c>
      <c r="N13" s="2">
        <f t="shared" si="10"/>
        <v>820000000000</v>
      </c>
      <c r="O13" s="2">
        <f t="shared" si="10"/>
        <v>619000000000</v>
      </c>
      <c r="P13" s="2">
        <f t="shared" si="10"/>
        <v>106000000000</v>
      </c>
      <c r="Q13" s="2">
        <f t="shared" si="10"/>
        <v>266000000000</v>
      </c>
      <c r="R13" s="2">
        <f t="shared" si="10"/>
        <v>553000000000</v>
      </c>
      <c r="S13" s="2">
        <f t="shared" si="10"/>
        <v>553000000000</v>
      </c>
      <c r="T13" s="2">
        <f t="shared" si="10"/>
        <v>415000000000</v>
      </c>
      <c r="U13" s="2">
        <f t="shared" si="10"/>
        <v>429000000000</v>
      </c>
      <c r="V13" s="2">
        <f t="shared" si="10"/>
        <v>590000000000</v>
      </c>
      <c r="W13" s="2">
        <f t="shared" si="10"/>
        <v>55000000000</v>
      </c>
    </row>
    <row r="14" spans="1:23" ht="15.5" x14ac:dyDescent="0.35">
      <c r="C14" t="s">
        <v>26</v>
      </c>
      <c r="D14" s="2">
        <f>IFERROR(INDEX(D51:D500,MATCH($C$14,$C$51:$C$500,0)),"")</f>
        <v>-37098724505</v>
      </c>
      <c r="H14" s="2">
        <f>IFERROR(SUM(D14:G14)*(4/MAX(1,COUNT(D14:G14))),"")</f>
        <v>-148394898020</v>
      </c>
      <c r="I14" s="2">
        <f t="shared" ref="I14:W14" si="11">IFERROR(INDEX(I51:I500,MATCH($C$14,$C$51:$C$500,0)),"")</f>
        <v>-144084488226</v>
      </c>
      <c r="J14" s="2">
        <f t="shared" si="11"/>
        <v>-213820387484</v>
      </c>
      <c r="K14" s="2">
        <f t="shared" si="11"/>
        <v>-45285646312</v>
      </c>
      <c r="L14" s="2">
        <f t="shared" si="11"/>
        <v>-13315096816</v>
      </c>
      <c r="M14" s="2">
        <f t="shared" si="11"/>
        <v>-2655999</v>
      </c>
      <c r="N14" s="2">
        <f t="shared" si="11"/>
        <v>-3695844</v>
      </c>
      <c r="O14" s="2">
        <f t="shared" si="11"/>
        <v>-1557305</v>
      </c>
      <c r="P14" s="2">
        <f t="shared" si="11"/>
        <v>-791385</v>
      </c>
      <c r="Q14" s="2">
        <f t="shared" si="11"/>
        <v>-1806998</v>
      </c>
      <c r="R14" s="2">
        <f t="shared" si="11"/>
        <v>-2654455</v>
      </c>
      <c r="S14" s="2">
        <f t="shared" si="11"/>
        <v>-1890261</v>
      </c>
      <c r="T14" s="2">
        <f t="shared" si="11"/>
        <v>-1897881</v>
      </c>
      <c r="U14" s="2">
        <f t="shared" si="11"/>
        <v>-3145450</v>
      </c>
      <c r="V14" s="2">
        <f t="shared" si="11"/>
        <v>-1275414</v>
      </c>
      <c r="W14" s="2">
        <f t="shared" si="11"/>
        <v>-391416</v>
      </c>
    </row>
    <row r="15" spans="1:23" ht="15.5" x14ac:dyDescent="0.35">
      <c r="C15" t="s">
        <v>27</v>
      </c>
      <c r="D15" s="2">
        <f>IFERROR(INDEX(D51:D500,MATCH($C$15,$C$51:$C$500,0)),"")</f>
        <v>5189176304</v>
      </c>
      <c r="H15" s="2">
        <f>IFERROR(SUM(D15:G15)*(4/MAX(1,COUNT(D15:G15))),"")</f>
        <v>20756705216</v>
      </c>
      <c r="I15" s="2">
        <f t="shared" ref="I15:W15" si="12">IFERROR(INDEX(I51:I500,MATCH($C$15,$C$51:$C$500,0)),"")</f>
        <v>52381401684</v>
      </c>
      <c r="J15" s="2">
        <f t="shared" si="12"/>
        <v>56199208076</v>
      </c>
      <c r="K15" s="2">
        <f t="shared" si="12"/>
        <v>9486400109</v>
      </c>
      <c r="L15" s="2">
        <f t="shared" si="12"/>
        <v>-14940225808</v>
      </c>
      <c r="M15" s="2">
        <f t="shared" si="12"/>
        <v>-230732</v>
      </c>
      <c r="N15" s="2">
        <f t="shared" si="12"/>
        <v>-784756</v>
      </c>
      <c r="O15" s="2">
        <f t="shared" si="12"/>
        <v>-546522</v>
      </c>
      <c r="P15" s="2">
        <f t="shared" si="12"/>
        <v>-2108051</v>
      </c>
      <c r="Q15" s="2">
        <f t="shared" si="12"/>
        <v>-1034619</v>
      </c>
      <c r="R15" s="2">
        <f t="shared" si="12"/>
        <v>-76056</v>
      </c>
      <c r="S15" s="2">
        <f t="shared" si="12"/>
        <v>-553922</v>
      </c>
      <c r="T15" s="2">
        <f t="shared" si="12"/>
        <v>-477870</v>
      </c>
      <c r="U15" s="2">
        <f t="shared" si="12"/>
        <v>-186981</v>
      </c>
      <c r="V15" s="2">
        <f t="shared" si="12"/>
        <v>-1543068</v>
      </c>
      <c r="W15" s="2">
        <f t="shared" si="12"/>
        <v>-3649537</v>
      </c>
    </row>
    <row r="16" spans="1:23" ht="15.5" x14ac:dyDescent="0.35">
      <c r="C16" t="s">
        <v>28</v>
      </c>
      <c r="D16" s="2">
        <f>IFERROR(INDEX(D51:D500,MATCH($C$16,$C$51:$C$500,0)),"")</f>
        <v>-28240214850</v>
      </c>
      <c r="H16" s="2">
        <f>IFERROR(SUM(D16:G16)*(4/MAX(1,COUNT(D16:G16))),"")</f>
        <v>-112960859400</v>
      </c>
      <c r="I16" s="2">
        <f t="shared" ref="I16:W16" si="13">IFERROR(INDEX(I51:I500,MATCH($C$16,$C$51:$C$500,0)),"")</f>
        <v>-212339293428</v>
      </c>
      <c r="J16" s="2">
        <f t="shared" si="13"/>
        <v>-111721683726</v>
      </c>
      <c r="K16" s="2">
        <f t="shared" si="13"/>
        <v>-94319497262</v>
      </c>
      <c r="L16" s="2">
        <f t="shared" si="13"/>
        <v>77464659153</v>
      </c>
      <c r="M16" s="2">
        <f t="shared" si="13"/>
        <v>13776034</v>
      </c>
      <c r="N16" s="2">
        <f t="shared" si="13"/>
        <v>-9651826</v>
      </c>
      <c r="O16" s="2">
        <f t="shared" si="13"/>
        <v>685384</v>
      </c>
      <c r="P16" s="2">
        <f t="shared" si="13"/>
        <v>5237495</v>
      </c>
      <c r="Q16" s="2">
        <f t="shared" si="13"/>
        <v>2570315</v>
      </c>
      <c r="R16" s="2">
        <f t="shared" si="13"/>
        <v>-5773965</v>
      </c>
      <c r="S16" s="2">
        <f t="shared" si="13"/>
        <v>-5713842</v>
      </c>
      <c r="T16" s="2">
        <f t="shared" si="13"/>
        <v>1000420</v>
      </c>
      <c r="U16" s="2">
        <f t="shared" si="13"/>
        <v>691392</v>
      </c>
      <c r="V16" s="2">
        <f t="shared" si="13"/>
        <v>6725282</v>
      </c>
      <c r="W16" s="2">
        <f t="shared" si="13"/>
        <v>14025960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419950000000</v>
      </c>
      <c r="H20" s="2">
        <f t="shared" ref="H20:W20" ca="1" si="14">IFERROR(H21*H2,"")</f>
        <v>419950000000</v>
      </c>
      <c r="I20" s="2">
        <f t="shared" ca="1" si="14"/>
        <v>463080000000</v>
      </c>
      <c r="J20" s="2">
        <f t="shared" ca="1" si="14"/>
        <v>385900000000</v>
      </c>
      <c r="K20" s="2">
        <f t="shared" ca="1" si="14"/>
        <v>356390000000</v>
      </c>
      <c r="L20" s="2">
        <f t="shared" ca="1" si="14"/>
        <v>799040000000</v>
      </c>
      <c r="M20" s="2">
        <f t="shared" ca="1" si="14"/>
        <v>540260000000</v>
      </c>
      <c r="N20" s="2">
        <f t="shared" ca="1" si="14"/>
        <v>267860000000</v>
      </c>
      <c r="O20" s="2">
        <f t="shared" ca="1" si="14"/>
        <v>270130000000</v>
      </c>
      <c r="P20" s="2">
        <f t="shared" ca="1" si="14"/>
        <v>365470000000</v>
      </c>
      <c r="Q20" s="2">
        <f t="shared" ca="1" si="14"/>
        <v>256510000000</v>
      </c>
      <c r="R20" s="2">
        <f t="shared" ca="1" si="14"/>
        <v>222460000000</v>
      </c>
      <c r="S20" s="2" t="str">
        <f t="shared" ca="1" si="14"/>
        <v/>
      </c>
      <c r="T20" s="2">
        <f t="shared" ca="1" si="14"/>
        <v>390440000000</v>
      </c>
      <c r="U20" s="2">
        <f t="shared" ca="1" si="14"/>
        <v>646950000000</v>
      </c>
      <c r="V20" s="2">
        <f t="shared" ca="1" si="14"/>
        <v>1362000000000</v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2270000000</v>
      </c>
      <c r="H21" s="2">
        <f>IFERROR(INDEX(D21:G21,COUNT(D21:G21)),"")</f>
        <v>2270000000</v>
      </c>
      <c r="I21" s="2">
        <f t="shared" ref="I21:W21" si="15">IFERROR(INDEX(I51:I500,MATCH($C$7,$C$51:$C$500,0)),"")</f>
        <v>2270000000</v>
      </c>
      <c r="J21" s="2">
        <f t="shared" si="15"/>
        <v>2270000000</v>
      </c>
      <c r="K21" s="2">
        <f t="shared" si="15"/>
        <v>2270000000</v>
      </c>
      <c r="L21" s="2">
        <f t="shared" si="15"/>
        <v>2270000000</v>
      </c>
      <c r="M21" s="2">
        <f t="shared" si="15"/>
        <v>2270000000</v>
      </c>
      <c r="N21" s="2">
        <f t="shared" si="15"/>
        <v>2270000000</v>
      </c>
      <c r="O21" s="2">
        <f t="shared" si="15"/>
        <v>2270000000</v>
      </c>
      <c r="P21" s="2">
        <f t="shared" si="15"/>
        <v>2270000000</v>
      </c>
      <c r="Q21" s="2">
        <f t="shared" si="15"/>
        <v>2270000000</v>
      </c>
      <c r="R21" s="2">
        <f t="shared" si="15"/>
        <v>2270000000</v>
      </c>
      <c r="S21" s="2">
        <f t="shared" si="15"/>
        <v>2270000000</v>
      </c>
      <c r="T21" s="2">
        <f t="shared" si="15"/>
        <v>2270000000</v>
      </c>
      <c r="U21" s="2">
        <f t="shared" si="15"/>
        <v>2270000000</v>
      </c>
      <c r="V21" s="2">
        <f t="shared" si="15"/>
        <v>2270000000</v>
      </c>
      <c r="W21" s="2">
        <f t="shared" si="15"/>
        <v>2000000000</v>
      </c>
    </row>
    <row r="23" spans="1:23" ht="15.5" x14ac:dyDescent="0.35">
      <c r="B23" t="s">
        <v>53</v>
      </c>
      <c r="C23" t="s">
        <v>54</v>
      </c>
      <c r="D23" s="3">
        <f>IFERROR(D5/D6*100,"")</f>
        <v>-4.2434977172240966</v>
      </c>
      <c r="H23" s="3">
        <f t="shared" ref="H23:W23" si="16">IFERROR(H5/H6*100,"")</f>
        <v>-16.973990868896387</v>
      </c>
      <c r="I23" s="3">
        <f t="shared" si="16"/>
        <v>30.398830957875671</v>
      </c>
      <c r="J23" s="3">
        <f t="shared" si="16"/>
        <v>-22.327455664959455</v>
      </c>
      <c r="K23" s="3">
        <f t="shared" si="16"/>
        <v>-16.335608241749238</v>
      </c>
      <c r="L23" s="3">
        <f t="shared" si="16"/>
        <v>16.463088847817637</v>
      </c>
      <c r="M23" s="3">
        <f t="shared" si="16"/>
        <v>38.227567117335212</v>
      </c>
      <c r="N23" s="3">
        <f t="shared" si="16"/>
        <v>-46.403329432640604</v>
      </c>
      <c r="O23" s="3">
        <f t="shared" si="16"/>
        <v>0.12215757439119607</v>
      </c>
      <c r="P23" s="3">
        <f t="shared" si="16"/>
        <v>9.008640960763513</v>
      </c>
      <c r="Q23" s="3">
        <f t="shared" si="16"/>
        <v>4.8154961677132704</v>
      </c>
      <c r="R23" s="3">
        <f t="shared" si="16"/>
        <v>-21.118157306754366</v>
      </c>
      <c r="S23" s="3">
        <f t="shared" si="16"/>
        <v>-18.398015775856784</v>
      </c>
      <c r="T23" s="3">
        <f t="shared" si="16"/>
        <v>1.5624466218575793E-2</v>
      </c>
      <c r="U23" s="3">
        <f t="shared" si="16"/>
        <v>0.17524078209160276</v>
      </c>
      <c r="V23" s="3">
        <f t="shared" si="16"/>
        <v>12.519936891248646</v>
      </c>
      <c r="W23" s="3">
        <f t="shared" si="16"/>
        <v>4.983189723295707E-3</v>
      </c>
    </row>
    <row r="24" spans="1:23" ht="15.5" x14ac:dyDescent="0.35">
      <c r="C24" t="s">
        <v>55</v>
      </c>
      <c r="D24" s="4" t="str">
        <f>IFERROR(_xlfn.RRI(5,I23,D23),"")</f>
        <v/>
      </c>
      <c r="H24" s="4" t="str">
        <f t="shared" ref="H24:W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0.27871587262701558</v>
      </c>
      <c r="M24" s="4" t="str">
        <f t="shared" si="17"/>
        <v/>
      </c>
      <c r="N24" s="4">
        <f t="shared" si="17"/>
        <v>0.20324933704192438</v>
      </c>
      <c r="O24" s="4">
        <f t="shared" si="17"/>
        <v>0.50877000752721724</v>
      </c>
      <c r="P24" s="4">
        <f t="shared" si="17"/>
        <v>1.1988966576478317</v>
      </c>
      <c r="Q24" s="4">
        <f t="shared" si="17"/>
        <v>-0.17394725185944981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-10.14</v>
      </c>
      <c r="H25" s="3">
        <f>IFERROR(INDEX(D25:G25,COUNT(D25:G25)),"")</f>
        <v>-10.14</v>
      </c>
      <c r="I25" s="3">
        <f t="shared" ref="I25:W25" si="18">IFERROR(INDEX(I51:I500,MATCH($C$25,$C$51:$C$500,0)),"")</f>
        <v>-70.55</v>
      </c>
      <c r="J25" s="3">
        <f t="shared" si="18"/>
        <v>-24.92</v>
      </c>
      <c r="K25" s="3">
        <f t="shared" si="18"/>
        <v>-37.299999999999997</v>
      </c>
      <c r="L25" s="3">
        <f t="shared" si="18"/>
        <v>27.25</v>
      </c>
      <c r="M25" s="3">
        <f t="shared" si="18"/>
        <v>85.17</v>
      </c>
      <c r="N25" s="3">
        <f t="shared" si="18"/>
        <v>-67.13</v>
      </c>
      <c r="O25" s="3">
        <f t="shared" si="18"/>
        <v>0.57999999999999996</v>
      </c>
      <c r="P25" s="3">
        <f t="shared" si="18"/>
        <v>18.579999999999998</v>
      </c>
      <c r="Q25" s="3">
        <f t="shared" si="18"/>
        <v>9.0399999999999991</v>
      </c>
      <c r="R25" s="3">
        <f t="shared" si="18"/>
        <v>-34.270000000000003</v>
      </c>
      <c r="S25" s="3">
        <f t="shared" si="18"/>
        <v>-36.92</v>
      </c>
      <c r="T25" s="3">
        <f t="shared" si="18"/>
        <v>2.82</v>
      </c>
      <c r="U25" s="3">
        <f t="shared" si="18"/>
        <v>2.7</v>
      </c>
      <c r="V25" s="3">
        <f t="shared" si="18"/>
        <v>22.03</v>
      </c>
      <c r="W25" s="3">
        <f t="shared" si="18"/>
        <v>47.04</v>
      </c>
    </row>
    <row r="26" spans="1:23" ht="15.5" x14ac:dyDescent="0.35">
      <c r="C26" t="s">
        <v>58</v>
      </c>
      <c r="D26" s="4">
        <f>IFERROR(_xlfn.RRI(5,I25,D25),"")</f>
        <v>-0.32156508967080033</v>
      </c>
      <c r="H26" s="4" t="str">
        <f t="shared" ref="H26:W26" si="19">IFERROR(_xlfn.RRI(5,M25,H25),"")</f>
        <v/>
      </c>
      <c r="I26" s="4">
        <f t="shared" si="19"/>
        <v>9.987675263827267E-3</v>
      </c>
      <c r="J26" s="4" t="str">
        <f t="shared" si="19"/>
        <v/>
      </c>
      <c r="K26" s="4" t="str">
        <f t="shared" si="19"/>
        <v/>
      </c>
      <c r="L26" s="4">
        <f t="shared" si="19"/>
        <v>0.24692294107703172</v>
      </c>
      <c r="M26" s="4" t="str">
        <f t="shared" si="19"/>
        <v/>
      </c>
      <c r="N26" s="4">
        <f t="shared" si="19"/>
        <v>0.12701835966201358</v>
      </c>
      <c r="O26" s="4">
        <f t="shared" si="19"/>
        <v>-0.27115399599388024</v>
      </c>
      <c r="P26" s="4">
        <f t="shared" si="19"/>
        <v>0.47074164221133241</v>
      </c>
      <c r="Q26" s="4">
        <f t="shared" si="19"/>
        <v>-0.16318243673140054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202.21659537092512</v>
      </c>
      <c r="H27" s="3">
        <f t="shared" ref="H27:W27" si="20">IFERROR(H4/H21,"")</f>
        <v>808.86638148370048</v>
      </c>
      <c r="I27" s="3">
        <f t="shared" si="20"/>
        <v>738.09837920572693</v>
      </c>
      <c r="J27" s="3">
        <f t="shared" si="20"/>
        <v>925.80714219030835</v>
      </c>
      <c r="K27" s="3">
        <f t="shared" si="20"/>
        <v>864.44244622555061</v>
      </c>
      <c r="L27" s="3">
        <f t="shared" si="20"/>
        <v>1103.9749510621145</v>
      </c>
      <c r="M27" s="3">
        <f t="shared" si="20"/>
        <v>5.2564824669603522E-2</v>
      </c>
      <c r="N27" s="3">
        <f t="shared" si="20"/>
        <v>2.2453177973568283E-2</v>
      </c>
      <c r="O27" s="3">
        <f t="shared" si="20"/>
        <v>3.148293259911894E-2</v>
      </c>
      <c r="P27" s="3">
        <f t="shared" si="20"/>
        <v>4.4713037004405286E-2</v>
      </c>
      <c r="Q27" s="3">
        <f t="shared" si="20"/>
        <v>3.2981308810572686E-2</v>
      </c>
      <c r="R27" s="3">
        <f t="shared" si="20"/>
        <v>1.8644541409691628E-2</v>
      </c>
      <c r="S27" s="3">
        <f t="shared" si="20"/>
        <v>2.1044075770925111E-2</v>
      </c>
      <c r="T27" s="3">
        <f t="shared" si="20"/>
        <v>3.2946420264317183E-2</v>
      </c>
      <c r="U27" s="3">
        <f t="shared" si="20"/>
        <v>3.6514583700440528E-2</v>
      </c>
      <c r="V27" s="3">
        <f t="shared" si="20"/>
        <v>5.805041850220264E-2</v>
      </c>
      <c r="W27" s="3">
        <f t="shared" si="20"/>
        <v>7.4729984499999999E-2</v>
      </c>
    </row>
    <row r="28" spans="1:23" ht="15.5" x14ac:dyDescent="0.35">
      <c r="C28" t="s">
        <v>60</v>
      </c>
      <c r="D28" s="4">
        <f>IFERROR(_xlfn.RRI(5,I27,D27),"")</f>
        <v>-0.22813649279129444</v>
      </c>
      <c r="H28" s="4">
        <f t="shared" ref="H28:W28" si="21">IFERROR(_xlfn.RRI(5,M27,H27),"")</f>
        <v>5.8775904875222436</v>
      </c>
      <c r="I28" s="4">
        <f t="shared" si="21"/>
        <v>7.0051096782155238</v>
      </c>
      <c r="J28" s="4">
        <f t="shared" si="21"/>
        <v>6.8286895170869597</v>
      </c>
      <c r="K28" s="4">
        <f t="shared" si="21"/>
        <v>6.198804557203248</v>
      </c>
      <c r="L28" s="4">
        <f t="shared" si="21"/>
        <v>7.0341191214815719</v>
      </c>
      <c r="M28" s="4">
        <f t="shared" si="21"/>
        <v>0.23035008300479776</v>
      </c>
      <c r="N28" s="4">
        <f t="shared" si="21"/>
        <v>1.3046994407728496E-2</v>
      </c>
      <c r="O28" s="4">
        <f t="shared" si="21"/>
        <v>-9.0462416758491093E-3</v>
      </c>
      <c r="P28" s="4">
        <f t="shared" si="21"/>
        <v>4.1342427108829183E-2</v>
      </c>
      <c r="Q28" s="4">
        <f t="shared" si="21"/>
        <v>-0.10691559422485464</v>
      </c>
      <c r="R28" s="4">
        <f t="shared" si="21"/>
        <v>-0.24244989503474423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61</v>
      </c>
      <c r="H29" s="4">
        <f t="shared" ref="H29:W29" si="22">IFERROR(((H25-I25)/I25)*100%,"")</f>
        <v>-0.85627214741318214</v>
      </c>
      <c r="I29" s="4">
        <f t="shared" si="22"/>
        <v>1.8310593900481538</v>
      </c>
      <c r="J29" s="4">
        <f t="shared" si="22"/>
        <v>-0.3319034852546916</v>
      </c>
      <c r="K29" s="4">
        <f t="shared" si="22"/>
        <v>-2.3688073394495412</v>
      </c>
      <c r="L29" s="4">
        <f t="shared" si="22"/>
        <v>-0.68005166138311612</v>
      </c>
      <c r="M29" s="4">
        <f t="shared" si="22"/>
        <v>-2.2687323104424255</v>
      </c>
      <c r="N29" s="4">
        <f t="shared" si="22"/>
        <v>-116.74137931034483</v>
      </c>
      <c r="O29" s="4">
        <f t="shared" si="22"/>
        <v>-0.96878363832077508</v>
      </c>
      <c r="P29" s="4">
        <f t="shared" si="22"/>
        <v>1.0553097345132743</v>
      </c>
      <c r="Q29" s="4">
        <f t="shared" si="22"/>
        <v>-1.2637875693025971</v>
      </c>
      <c r="R29" s="4">
        <f t="shared" si="22"/>
        <v>-7.177681473456117E-2</v>
      </c>
      <c r="S29" s="4">
        <f t="shared" si="22"/>
        <v>-14.092198581560286</v>
      </c>
      <c r="T29" s="4">
        <f t="shared" si="22"/>
        <v>4.4444444444444314E-2</v>
      </c>
      <c r="U29" s="4">
        <f t="shared" si="22"/>
        <v>-0.87743985474353159</v>
      </c>
      <c r="V29" s="4">
        <f t="shared" si="22"/>
        <v>-0.53167517006802723</v>
      </c>
      <c r="W29" s="4" t="str">
        <f t="shared" si="22"/>
        <v/>
      </c>
    </row>
    <row r="30" spans="1:23" ht="15.5" x14ac:dyDescent="0.35">
      <c r="C30" t="s">
        <v>62</v>
      </c>
      <c r="H30" s="4">
        <f t="shared" ref="H30:W30" si="23">IFERROR(((H27-I27)/I27)*100%,"")</f>
        <v>9.5878820861424352E-2</v>
      </c>
      <c r="I30" s="4">
        <f t="shared" si="23"/>
        <v>-0.20275147428706716</v>
      </c>
      <c r="J30" s="4">
        <f t="shared" si="23"/>
        <v>7.0987601583768656E-2</v>
      </c>
      <c r="K30" s="4">
        <f t="shared" si="23"/>
        <v>-0.21697277153445738</v>
      </c>
      <c r="L30" s="4">
        <f t="shared" si="23"/>
        <v>21001.161768847414</v>
      </c>
      <c r="M30" s="4">
        <f t="shared" si="23"/>
        <v>1.3410861808284977</v>
      </c>
      <c r="N30" s="4">
        <f t="shared" si="23"/>
        <v>-0.28681427935983822</v>
      </c>
      <c r="O30" s="4">
        <f t="shared" si="23"/>
        <v>-0.29588919231728478</v>
      </c>
      <c r="P30" s="4">
        <f t="shared" si="23"/>
        <v>0.35570838808167027</v>
      </c>
      <c r="Q30" s="4">
        <f t="shared" si="23"/>
        <v>0.76895253607196024</v>
      </c>
      <c r="R30" s="4">
        <f t="shared" si="23"/>
        <v>-0.11402422170275228</v>
      </c>
      <c r="S30" s="4">
        <f t="shared" si="23"/>
        <v>-0.36126366378817115</v>
      </c>
      <c r="T30" s="4">
        <f t="shared" si="23"/>
        <v>-9.7718858453815449E-2</v>
      </c>
      <c r="U30" s="4">
        <f t="shared" si="23"/>
        <v>-0.37098500505978205</v>
      </c>
      <c r="V30" s="4">
        <f t="shared" si="23"/>
        <v>-0.22319777140857508</v>
      </c>
      <c r="W30" s="4" t="str">
        <f t="shared" si="23"/>
        <v/>
      </c>
    </row>
    <row r="32" spans="1:23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237.17</v>
      </c>
      <c r="H32" s="3">
        <f>IFERROR(INDEX(D32:G32,COUNT(D32:G32)),"")</f>
        <v>237.17</v>
      </c>
      <c r="I32" s="3">
        <f t="shared" ref="I32:W32" si="24">IFERROR(INDEX(I51:I500,MATCH($C$32,$C$51:$C$500,0)),"")</f>
        <v>247.31</v>
      </c>
      <c r="J32" s="3">
        <f t="shared" si="24"/>
        <v>171.6</v>
      </c>
      <c r="K32" s="3">
        <f t="shared" si="24"/>
        <v>210.24</v>
      </c>
      <c r="L32" s="3">
        <f t="shared" si="24"/>
        <v>254.65</v>
      </c>
      <c r="M32" s="3">
        <f t="shared" si="24"/>
        <v>221.63</v>
      </c>
      <c r="N32" s="3">
        <f t="shared" si="24"/>
        <v>134.86000000000001</v>
      </c>
      <c r="O32" s="3">
        <f t="shared" si="24"/>
        <v>194.47</v>
      </c>
      <c r="P32" s="3">
        <f t="shared" si="24"/>
        <v>202.55</v>
      </c>
      <c r="Q32" s="3">
        <f t="shared" si="24"/>
        <v>173.49</v>
      </c>
      <c r="R32" s="3">
        <f t="shared" si="24"/>
        <v>164.23</v>
      </c>
      <c r="S32" s="3">
        <f t="shared" si="24"/>
        <v>204.19</v>
      </c>
      <c r="T32" s="3">
        <f t="shared" si="24"/>
        <v>217.45</v>
      </c>
      <c r="U32" s="3">
        <f t="shared" si="24"/>
        <v>210.84</v>
      </c>
      <c r="V32" s="3">
        <f t="shared" si="24"/>
        <v>171.3</v>
      </c>
      <c r="W32" s="3">
        <f t="shared" si="24"/>
        <v>103.82</v>
      </c>
    </row>
    <row r="33" spans="1:23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0.56000000000000005</v>
      </c>
      <c r="H33" s="3">
        <f>IFERROR(INDEX(D33:G33,COUNT(D33:G33)),"")</f>
        <v>0.56000000000000005</v>
      </c>
      <c r="I33" s="3">
        <f t="shared" ref="I33:W33" si="25">IFERROR(INDEX(I51:I500,MATCH($C$33,$C$51:$C$500,0)),"")</f>
        <v>0.82</v>
      </c>
      <c r="J33" s="3">
        <f t="shared" si="25"/>
        <v>0.99</v>
      </c>
      <c r="K33" s="3">
        <f t="shared" si="25"/>
        <v>0.75</v>
      </c>
      <c r="L33" s="3">
        <f t="shared" si="25"/>
        <v>1.38</v>
      </c>
      <c r="M33" s="3">
        <f t="shared" si="25"/>
        <v>1.07</v>
      </c>
      <c r="N33" s="3">
        <f t="shared" si="25"/>
        <v>0.87</v>
      </c>
      <c r="O33" s="3">
        <f t="shared" si="25"/>
        <v>0.61</v>
      </c>
      <c r="P33" s="3">
        <f t="shared" si="25"/>
        <v>0.79</v>
      </c>
      <c r="Q33" s="3">
        <f t="shared" si="25"/>
        <v>0.65</v>
      </c>
      <c r="R33" s="3">
        <f t="shared" si="25"/>
        <v>0.6</v>
      </c>
      <c r="S33" s="3">
        <f t="shared" si="25"/>
        <v>0.72</v>
      </c>
      <c r="T33" s="3">
        <f t="shared" si="25"/>
        <v>0.79</v>
      </c>
      <c r="U33" s="3">
        <f t="shared" si="25"/>
        <v>1.35</v>
      </c>
      <c r="V33" s="3">
        <f t="shared" si="25"/>
        <v>3.5</v>
      </c>
      <c r="W33" s="3">
        <f t="shared" si="25"/>
        <v>0</v>
      </c>
    </row>
    <row r="34" spans="1:23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-13.02</v>
      </c>
      <c r="H34" s="3">
        <f>IFERROR(INDEX(D34:G34,COUNT(D34:G34)),"")</f>
        <v>-13.02</v>
      </c>
      <c r="I34" s="3">
        <f t="shared" ref="I34:W34" si="26">IFERROR(INDEX(I51:I500,MATCH($C$34,$C$51:$C$500,0)),"")</f>
        <v>-2.89</v>
      </c>
      <c r="J34" s="3">
        <f t="shared" si="26"/>
        <v>-6.82</v>
      </c>
      <c r="K34" s="3">
        <f t="shared" si="26"/>
        <v>-4.21</v>
      </c>
      <c r="L34" s="3">
        <f t="shared" si="26"/>
        <v>12.92</v>
      </c>
      <c r="M34" s="3">
        <f t="shared" si="26"/>
        <v>2.79</v>
      </c>
      <c r="N34" s="3">
        <f t="shared" si="26"/>
        <v>-1.76</v>
      </c>
      <c r="O34" s="3">
        <f t="shared" si="26"/>
        <v>205.17</v>
      </c>
      <c r="P34" s="3">
        <f t="shared" si="26"/>
        <v>8.67</v>
      </c>
      <c r="Q34" s="3">
        <f t="shared" si="26"/>
        <v>12.5</v>
      </c>
      <c r="R34" s="3">
        <f t="shared" si="26"/>
        <v>-2.86</v>
      </c>
      <c r="S34" s="3">
        <f t="shared" si="26"/>
        <v>-3.98</v>
      </c>
      <c r="T34" s="3">
        <f t="shared" si="26"/>
        <v>60.99</v>
      </c>
      <c r="U34" s="3">
        <f t="shared" si="26"/>
        <v>105.56</v>
      </c>
      <c r="V34" s="3">
        <f t="shared" si="26"/>
        <v>27.24</v>
      </c>
      <c r="W34" s="3">
        <f t="shared" si="26"/>
        <v>0</v>
      </c>
    </row>
    <row r="35" spans="1:23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0.65</v>
      </c>
      <c r="H35" s="3">
        <f>IFERROR(INDEX(D35:G35,COUNT(D35:G35)),"")</f>
        <v>0.65</v>
      </c>
      <c r="I35" s="3">
        <f t="shared" ref="I35:W35" si="27">IFERROR(INDEX(I51:I500,MATCH($C$35,$C$51:$C$500,0)),"")</f>
        <v>0.28000000000000003</v>
      </c>
      <c r="J35" s="3">
        <f t="shared" si="27"/>
        <v>0.18</v>
      </c>
      <c r="K35" s="3">
        <f t="shared" si="27"/>
        <v>0.18</v>
      </c>
      <c r="L35" s="3">
        <f t="shared" si="27"/>
        <v>0.32</v>
      </c>
      <c r="M35" s="3">
        <f t="shared" si="27"/>
        <v>0.32</v>
      </c>
      <c r="N35" s="3">
        <f t="shared" si="27"/>
        <v>0.36</v>
      </c>
      <c r="O35" s="3">
        <f t="shared" si="27"/>
        <v>0.27</v>
      </c>
      <c r="P35" s="3">
        <f t="shared" si="27"/>
        <v>0.25</v>
      </c>
      <c r="Q35" s="3">
        <f t="shared" si="27"/>
        <v>0.26</v>
      </c>
      <c r="R35" s="3">
        <f t="shared" si="27"/>
        <v>0.4</v>
      </c>
      <c r="S35" s="3">
        <f t="shared" si="27"/>
        <v>0.52</v>
      </c>
      <c r="T35" s="3">
        <f t="shared" si="27"/>
        <v>0.42</v>
      </c>
      <c r="U35" s="3">
        <f t="shared" si="27"/>
        <v>0.64</v>
      </c>
      <c r="V35" s="3">
        <f t="shared" si="27"/>
        <v>1.07</v>
      </c>
      <c r="W35" s="3">
        <f t="shared" si="27"/>
        <v>0</v>
      </c>
    </row>
    <row r="36" spans="1:23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W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0.36700000000000005</v>
      </c>
      <c r="M36" s="4">
        <f t="shared" si="28"/>
        <v>0.1057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W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10</v>
      </c>
      <c r="M37" s="3">
        <f t="shared" si="29"/>
        <v>9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84</v>
      </c>
      <c r="C51" t="s">
        <v>5</v>
      </c>
      <c r="D51" s="5">
        <v>459031671492</v>
      </c>
      <c r="E51" s="5">
        <v>454391288479</v>
      </c>
      <c r="F51" s="5">
        <v>320450211480</v>
      </c>
      <c r="G51" s="5">
        <v>454876865250</v>
      </c>
      <c r="I51" s="5">
        <v>1675483320797</v>
      </c>
      <c r="J51" s="5">
        <v>2101582212772</v>
      </c>
      <c r="K51" s="5">
        <v>1962284352932</v>
      </c>
      <c r="L51" s="5">
        <v>2506023138911</v>
      </c>
      <c r="M51" s="5">
        <v>119322152</v>
      </c>
      <c r="N51" s="5">
        <v>50968714</v>
      </c>
      <c r="O51" s="5">
        <v>71466257</v>
      </c>
      <c r="P51" s="5">
        <v>101498594</v>
      </c>
      <c r="Q51" s="5">
        <v>74867571</v>
      </c>
      <c r="R51" s="5">
        <v>42323109</v>
      </c>
      <c r="S51" s="5">
        <v>47770052</v>
      </c>
      <c r="T51" s="5">
        <v>74788374</v>
      </c>
      <c r="U51" s="5">
        <v>82888105</v>
      </c>
      <c r="V51" s="5">
        <v>131774450</v>
      </c>
      <c r="W51" s="5">
        <v>149459969</v>
      </c>
    </row>
    <row r="52" spans="2:23" ht="15.5" x14ac:dyDescent="0.35">
      <c r="C52" t="s">
        <v>85</v>
      </c>
      <c r="D52" s="5">
        <v>-371893234787</v>
      </c>
      <c r="E52" s="5">
        <v>-367818302186</v>
      </c>
      <c r="F52" s="5">
        <v>-283142996997</v>
      </c>
      <c r="G52" s="5">
        <v>-397228229578</v>
      </c>
      <c r="I52" s="5">
        <v>-1427626079649</v>
      </c>
      <c r="J52" s="5">
        <v>-1717958683625</v>
      </c>
      <c r="K52" s="5">
        <v>-1638160725578</v>
      </c>
      <c r="L52" s="5">
        <v>-2051711747657</v>
      </c>
      <c r="M52" s="5">
        <v>-96941465</v>
      </c>
      <c r="N52" s="5">
        <v>-42588723</v>
      </c>
      <c r="O52" s="5">
        <v>-57011126</v>
      </c>
      <c r="P52" s="5">
        <v>-81484791</v>
      </c>
      <c r="Q52" s="5">
        <v>-59939374</v>
      </c>
      <c r="R52" s="5">
        <v>-35978073</v>
      </c>
      <c r="S52" s="5">
        <v>-40988696</v>
      </c>
      <c r="T52" s="5">
        <v>-58687080</v>
      </c>
      <c r="U52" s="5">
        <v>-63853227</v>
      </c>
      <c r="V52" s="5">
        <v>-104439742</v>
      </c>
      <c r="W52" s="5">
        <v>-116831946</v>
      </c>
    </row>
    <row r="53" spans="2:23" ht="15.5" x14ac:dyDescent="0.35">
      <c r="C53" t="s">
        <v>86</v>
      </c>
      <c r="D53" s="5">
        <v>87138436705</v>
      </c>
      <c r="E53" s="5">
        <v>86572986293</v>
      </c>
      <c r="F53" s="5">
        <v>37307214483</v>
      </c>
      <c r="G53" s="5">
        <v>57648635672</v>
      </c>
      <c r="I53" s="5">
        <v>247857241148</v>
      </c>
      <c r="J53" s="5">
        <v>383623529147</v>
      </c>
      <c r="K53" s="5">
        <v>324123627354</v>
      </c>
      <c r="L53" s="5">
        <v>454311391254</v>
      </c>
      <c r="M53" s="5">
        <v>22380687</v>
      </c>
      <c r="N53" s="5">
        <v>8379991</v>
      </c>
      <c r="O53" s="5">
        <v>14455131</v>
      </c>
      <c r="P53" s="5">
        <v>20013803</v>
      </c>
      <c r="Q53" s="5">
        <v>14928197</v>
      </c>
      <c r="R53" s="5">
        <v>6345036</v>
      </c>
      <c r="S53" s="5">
        <v>6781356</v>
      </c>
      <c r="T53" s="5">
        <v>16101294</v>
      </c>
      <c r="U53" s="5">
        <v>19034878</v>
      </c>
      <c r="V53" s="5">
        <v>27334708</v>
      </c>
      <c r="W53" s="5">
        <v>32628023</v>
      </c>
    </row>
    <row r="54" spans="2:23" ht="15.5" x14ac:dyDescent="0.35">
      <c r="C54" t="s">
        <v>87</v>
      </c>
      <c r="D54" s="5">
        <v>-78313806344</v>
      </c>
      <c r="E54" s="5">
        <v>-112141925718</v>
      </c>
      <c r="F54" s="5">
        <v>-73513573605</v>
      </c>
      <c r="G54" s="5">
        <v>-55239900930</v>
      </c>
      <c r="I54" s="5">
        <v>-316300896766</v>
      </c>
      <c r="J54" s="5">
        <v>-281923065976</v>
      </c>
      <c r="K54" s="5">
        <v>-375136276665</v>
      </c>
      <c r="L54" s="5">
        <v>-370007100547</v>
      </c>
      <c r="M54" s="5">
        <v>-5972859</v>
      </c>
      <c r="N54" s="5">
        <v>-14352058</v>
      </c>
      <c r="O54" s="5">
        <v>-12259724</v>
      </c>
      <c r="P54" s="5">
        <v>-14369157</v>
      </c>
      <c r="Q54" s="5">
        <v>-10566541</v>
      </c>
      <c r="R54" s="5">
        <v>-9484847</v>
      </c>
      <c r="S54" s="5">
        <v>-10619097</v>
      </c>
      <c r="T54" s="5">
        <v>-13211497</v>
      </c>
      <c r="U54" s="5">
        <v>-15358063</v>
      </c>
      <c r="V54" s="5">
        <v>-19584941</v>
      </c>
      <c r="W54" s="5">
        <v>-18347620</v>
      </c>
    </row>
    <row r="55" spans="2:23" ht="15.5" x14ac:dyDescent="0.35">
      <c r="C55" t="s">
        <v>88</v>
      </c>
      <c r="D55" s="5">
        <v>-63035024678</v>
      </c>
      <c r="E55" s="5">
        <v>-110869540551</v>
      </c>
      <c r="F55" s="5">
        <v>-60491194791</v>
      </c>
      <c r="G55" s="5">
        <v>-65708202772</v>
      </c>
      <c r="I55" s="5">
        <v>-305713341215</v>
      </c>
      <c r="J55" s="5">
        <v>-269878836721</v>
      </c>
      <c r="K55" s="5">
        <v>-401271892179</v>
      </c>
      <c r="L55" s="5">
        <v>-302358687308</v>
      </c>
    </row>
    <row r="56" spans="2:23" ht="15.5" x14ac:dyDescent="0.35">
      <c r="C56" t="s">
        <v>89</v>
      </c>
      <c r="M56" s="5">
        <v>-5483782</v>
      </c>
      <c r="N56" s="5">
        <v>-3659386</v>
      </c>
      <c r="O56" s="5">
        <v>-4502106</v>
      </c>
      <c r="P56" s="5">
        <v>-4788699</v>
      </c>
      <c r="Q56" s="5">
        <v>-3493169</v>
      </c>
      <c r="R56" s="5">
        <v>-3406533</v>
      </c>
      <c r="S56" s="5">
        <v>-3643897</v>
      </c>
      <c r="T56" s="5">
        <v>-4692649</v>
      </c>
      <c r="U56" s="5">
        <v>-5030520</v>
      </c>
      <c r="V56" s="5">
        <v>-6148556</v>
      </c>
      <c r="W56" s="5">
        <v>-6978235</v>
      </c>
    </row>
    <row r="57" spans="2:23" ht="15.5" x14ac:dyDescent="0.35">
      <c r="C57" t="s">
        <v>370</v>
      </c>
      <c r="M57" s="5">
        <v>-9014177</v>
      </c>
      <c r="N57" s="5">
        <v>-10567441</v>
      </c>
      <c r="O57" s="5">
        <v>-9394231</v>
      </c>
      <c r="P57" s="5">
        <v>-8513093</v>
      </c>
      <c r="Q57" s="5">
        <v>-6184196</v>
      </c>
      <c r="R57" s="5">
        <v>-6379499</v>
      </c>
      <c r="S57" s="5">
        <v>-6780524</v>
      </c>
      <c r="T57" s="5">
        <v>-9108499</v>
      </c>
      <c r="U57" s="5">
        <v>-9844042</v>
      </c>
      <c r="V57" s="5">
        <v>-11468338</v>
      </c>
      <c r="W57" s="5">
        <v>-9875382</v>
      </c>
    </row>
    <row r="58" spans="2:23" ht="15.5" x14ac:dyDescent="0.35">
      <c r="C58" t="s">
        <v>190</v>
      </c>
    </row>
    <row r="59" spans="2:23" ht="15.5" x14ac:dyDescent="0.35">
      <c r="C59" t="s">
        <v>95</v>
      </c>
      <c r="E59" s="5">
        <v>332630065220</v>
      </c>
      <c r="I59" s="5">
        <v>332630065220</v>
      </c>
      <c r="J59" s="5">
        <v>-31183380690</v>
      </c>
      <c r="K59" s="5">
        <v>6346618200</v>
      </c>
      <c r="M59" s="5">
        <v>28109</v>
      </c>
      <c r="N59" s="5">
        <v>382924</v>
      </c>
      <c r="O59" s="5">
        <v>-86089</v>
      </c>
      <c r="P59" s="5">
        <v>-249496</v>
      </c>
      <c r="Q59" s="5">
        <v>-212305</v>
      </c>
      <c r="R59" s="5">
        <v>-15607</v>
      </c>
      <c r="S59" s="5">
        <v>70875</v>
      </c>
    </row>
    <row r="60" spans="2:23" ht="15.5" x14ac:dyDescent="0.35">
      <c r="C60" t="s">
        <v>90</v>
      </c>
      <c r="D60" s="5">
        <v>8824630361</v>
      </c>
      <c r="E60" s="5">
        <v>-25568939425</v>
      </c>
      <c r="F60" s="5">
        <v>-36206359122</v>
      </c>
      <c r="G60" s="5">
        <v>2408734742</v>
      </c>
      <c r="I60" s="5">
        <v>-68443655618</v>
      </c>
      <c r="J60" s="5">
        <v>101700463171</v>
      </c>
      <c r="K60" s="5">
        <v>-51012649311</v>
      </c>
      <c r="L60" s="5">
        <v>84304290707</v>
      </c>
      <c r="M60" s="5">
        <v>16407828</v>
      </c>
      <c r="N60" s="5">
        <v>-5972067</v>
      </c>
      <c r="O60" s="5">
        <v>2195407</v>
      </c>
      <c r="P60" s="5">
        <v>5644646</v>
      </c>
      <c r="Q60" s="5">
        <v>4361656</v>
      </c>
      <c r="R60" s="5">
        <v>-3139811</v>
      </c>
      <c r="S60" s="5">
        <v>-3837741</v>
      </c>
      <c r="T60" s="5">
        <v>2889797</v>
      </c>
      <c r="U60" s="5">
        <v>3676815</v>
      </c>
      <c r="V60" s="5">
        <v>7749767</v>
      </c>
      <c r="W60" s="5">
        <v>14280403</v>
      </c>
    </row>
    <row r="61" spans="2:23" ht="15.5" x14ac:dyDescent="0.35">
      <c r="C61" t="s">
        <v>91</v>
      </c>
      <c r="D61" s="5">
        <v>-37064845211</v>
      </c>
      <c r="E61" s="5">
        <v>-29040604186</v>
      </c>
      <c r="F61" s="5">
        <v>-29718280188</v>
      </c>
      <c r="G61" s="5">
        <v>-41848113966</v>
      </c>
      <c r="I61" s="5">
        <v>-143895637810</v>
      </c>
      <c r="J61" s="5">
        <v>-213422146897</v>
      </c>
      <c r="K61" s="5">
        <v>-43306847951</v>
      </c>
      <c r="L61" s="5">
        <v>-6839631554</v>
      </c>
      <c r="M61" s="5">
        <v>-2631794</v>
      </c>
      <c r="N61" s="5">
        <v>-3679759</v>
      </c>
      <c r="O61" s="5">
        <v>-1510023</v>
      </c>
      <c r="P61" s="5">
        <v>-407151</v>
      </c>
      <c r="Q61" s="5">
        <v>-1791341</v>
      </c>
      <c r="R61" s="5">
        <v>-2634154</v>
      </c>
      <c r="S61" s="5">
        <v>-1876101</v>
      </c>
      <c r="T61" s="5">
        <v>-1889377</v>
      </c>
      <c r="U61" s="5">
        <v>-2985423</v>
      </c>
      <c r="V61" s="5">
        <v>-1024485</v>
      </c>
      <c r="W61" s="5">
        <v>-254443</v>
      </c>
    </row>
    <row r="62" spans="2:23" ht="15.5" x14ac:dyDescent="0.35">
      <c r="C62" t="s">
        <v>93</v>
      </c>
      <c r="D62" s="5">
        <v>33879294</v>
      </c>
      <c r="E62" s="5">
        <v>31469182</v>
      </c>
      <c r="F62" s="5">
        <v>47142283</v>
      </c>
      <c r="G62" s="5">
        <v>45291108</v>
      </c>
      <c r="I62" s="5">
        <v>188850416</v>
      </c>
      <c r="J62" s="5">
        <v>398240587</v>
      </c>
      <c r="K62" s="5">
        <v>1978798361</v>
      </c>
      <c r="L62" s="5">
        <v>6475465262</v>
      </c>
      <c r="M62" s="5">
        <v>24205</v>
      </c>
      <c r="N62" s="5">
        <v>16085</v>
      </c>
      <c r="O62" s="5">
        <v>47282</v>
      </c>
      <c r="P62" s="5">
        <v>384234</v>
      </c>
      <c r="Q62" s="5">
        <v>15657</v>
      </c>
      <c r="R62" s="5">
        <v>20301</v>
      </c>
      <c r="S62" s="5">
        <v>14160</v>
      </c>
      <c r="T62" s="5">
        <v>8504</v>
      </c>
      <c r="U62" s="5">
        <v>160027</v>
      </c>
      <c r="V62" s="5">
        <v>250929</v>
      </c>
      <c r="W62" s="5">
        <v>136973</v>
      </c>
    </row>
    <row r="63" spans="2:23" ht="15.5" x14ac:dyDescent="0.35">
      <c r="C63" t="s">
        <v>26</v>
      </c>
      <c r="D63" s="5">
        <v>-37098724505</v>
      </c>
      <c r="E63" s="5">
        <v>-29072073368</v>
      </c>
      <c r="F63" s="5">
        <v>-29765422471</v>
      </c>
      <c r="G63" s="5">
        <v>-41893405074</v>
      </c>
      <c r="I63" s="5">
        <v>-144084488226</v>
      </c>
      <c r="J63" s="5">
        <v>-213820387484</v>
      </c>
      <c r="K63" s="5">
        <v>-45285646312</v>
      </c>
      <c r="L63" s="5">
        <v>-13315096816</v>
      </c>
      <c r="M63" s="5">
        <v>-2655999</v>
      </c>
      <c r="N63" s="5">
        <v>-3695844</v>
      </c>
      <c r="O63" s="5">
        <v>-1557305</v>
      </c>
      <c r="P63" s="5">
        <v>-791385</v>
      </c>
      <c r="Q63" s="5">
        <v>-1806998</v>
      </c>
      <c r="R63" s="5">
        <v>-2654455</v>
      </c>
      <c r="S63" s="5">
        <v>-1890261</v>
      </c>
      <c r="T63" s="5">
        <v>-1897881</v>
      </c>
      <c r="U63" s="5">
        <v>-3145450</v>
      </c>
      <c r="V63" s="5">
        <v>-1275414</v>
      </c>
      <c r="W63" s="5">
        <v>-391416</v>
      </c>
    </row>
    <row r="64" spans="2:23" ht="15.5" x14ac:dyDescent="0.35">
      <c r="C64" t="s">
        <v>96</v>
      </c>
      <c r="D64" s="5">
        <v>-37064845211</v>
      </c>
      <c r="E64" s="5">
        <v>-29040604186</v>
      </c>
      <c r="F64" s="5">
        <v>-29718280188</v>
      </c>
      <c r="G64" s="5">
        <v>-41848113966</v>
      </c>
      <c r="I64" s="5">
        <v>-143895637810</v>
      </c>
      <c r="J64" s="5">
        <v>-213422146897</v>
      </c>
      <c r="K64" s="5">
        <v>-43306847951</v>
      </c>
      <c r="L64" s="5">
        <v>-6839631554</v>
      </c>
      <c r="M64" s="5">
        <v>-2631794</v>
      </c>
      <c r="N64" s="5">
        <v>-3679759</v>
      </c>
      <c r="O64" s="5">
        <v>-1510023</v>
      </c>
      <c r="P64" s="5">
        <v>-407151</v>
      </c>
      <c r="Q64" s="5">
        <v>-1791341</v>
      </c>
      <c r="R64" s="5">
        <v>-2634154</v>
      </c>
      <c r="S64" s="5">
        <v>-1876101</v>
      </c>
      <c r="T64" s="5">
        <v>-1889377</v>
      </c>
      <c r="U64" s="5">
        <v>-2985423</v>
      </c>
      <c r="V64" s="5">
        <v>-1024485</v>
      </c>
      <c r="W64" s="5">
        <v>-254443</v>
      </c>
    </row>
    <row r="65" spans="3:23" ht="15.5" x14ac:dyDescent="0.35">
      <c r="C65" t="s">
        <v>28</v>
      </c>
      <c r="D65" s="5">
        <v>-28240214850</v>
      </c>
      <c r="E65" s="5">
        <v>-54609543611</v>
      </c>
      <c r="F65" s="5">
        <v>-65924639310</v>
      </c>
      <c r="G65" s="5">
        <v>-39439379224</v>
      </c>
      <c r="I65" s="5">
        <v>-212339293428</v>
      </c>
      <c r="J65" s="5">
        <v>-111721683726</v>
      </c>
      <c r="K65" s="5">
        <v>-94319497262</v>
      </c>
      <c r="L65" s="5">
        <v>77464659153</v>
      </c>
      <c r="M65" s="5">
        <v>13776034</v>
      </c>
      <c r="N65" s="5">
        <v>-9651826</v>
      </c>
      <c r="O65" s="5">
        <v>685384</v>
      </c>
      <c r="P65" s="5">
        <v>5237495</v>
      </c>
      <c r="Q65" s="5">
        <v>2570315</v>
      </c>
      <c r="R65" s="5">
        <v>-5773965</v>
      </c>
      <c r="S65" s="5">
        <v>-5713842</v>
      </c>
      <c r="T65" s="5">
        <v>1000420</v>
      </c>
      <c r="U65" s="5">
        <v>691392</v>
      </c>
      <c r="V65" s="5">
        <v>6725282</v>
      </c>
      <c r="W65" s="5">
        <v>14025960</v>
      </c>
    </row>
    <row r="66" spans="3:23" ht="15.5" x14ac:dyDescent="0.35">
      <c r="C66" t="s">
        <v>27</v>
      </c>
      <c r="D66" s="5">
        <v>5189176304</v>
      </c>
      <c r="E66" s="5">
        <v>52381401684</v>
      </c>
      <c r="G66" s="5">
        <v>1406445263</v>
      </c>
      <c r="I66" s="5">
        <v>52381401684</v>
      </c>
      <c r="J66" s="5">
        <v>56199208076</v>
      </c>
      <c r="K66" s="5">
        <v>9486400109</v>
      </c>
      <c r="L66" s="5">
        <v>-14940225808</v>
      </c>
      <c r="M66" s="5">
        <v>-230732</v>
      </c>
      <c r="N66" s="5">
        <v>-784756</v>
      </c>
      <c r="O66" s="5">
        <v>-546522</v>
      </c>
      <c r="P66" s="5">
        <v>-2108051</v>
      </c>
      <c r="Q66" s="5">
        <v>-1034619</v>
      </c>
      <c r="R66" s="5">
        <v>-76056</v>
      </c>
      <c r="S66" s="5">
        <v>-553922</v>
      </c>
      <c r="T66" s="5">
        <v>-477870</v>
      </c>
      <c r="U66" s="5">
        <v>-186981</v>
      </c>
      <c r="V66" s="5">
        <v>-1543068</v>
      </c>
      <c r="W66" s="5">
        <v>-3649537</v>
      </c>
    </row>
    <row r="67" spans="3:23" ht="15.5" x14ac:dyDescent="0.35">
      <c r="C67" t="s">
        <v>373</v>
      </c>
      <c r="E67" s="5">
        <v>-882644221</v>
      </c>
      <c r="I67" s="5">
        <v>-882644221</v>
      </c>
      <c r="J67" s="5">
        <v>-1110607373</v>
      </c>
      <c r="K67" s="5">
        <v>-902893727</v>
      </c>
      <c r="L67" s="5">
        <v>-972368831</v>
      </c>
      <c r="T67" s="5">
        <v>-51439</v>
      </c>
      <c r="U67" s="5">
        <v>-62882</v>
      </c>
      <c r="V67" s="5">
        <v>-61545</v>
      </c>
      <c r="W67" s="5">
        <v>-59781</v>
      </c>
    </row>
    <row r="68" spans="3:23" ht="15.5" x14ac:dyDescent="0.35">
      <c r="C68" t="s">
        <v>452</v>
      </c>
      <c r="D68" s="5">
        <v>5189176304</v>
      </c>
      <c r="G68" s="5">
        <v>1406445263</v>
      </c>
      <c r="J68" s="5">
        <v>-4078254400</v>
      </c>
      <c r="K68" s="5">
        <v>-5550771024</v>
      </c>
      <c r="L68" s="5">
        <v>-9718099837</v>
      </c>
      <c r="M68" s="5">
        <v>-230732</v>
      </c>
      <c r="N68" s="5">
        <v>-784756</v>
      </c>
      <c r="O68" s="5">
        <v>-546522</v>
      </c>
      <c r="P68" s="5">
        <v>-2108051</v>
      </c>
      <c r="Q68" s="5">
        <v>-1034619</v>
      </c>
      <c r="R68" s="5">
        <v>-76056</v>
      </c>
      <c r="S68" s="5">
        <v>-553922</v>
      </c>
      <c r="T68" s="5">
        <v>-484438</v>
      </c>
      <c r="U68" s="5">
        <v>-299213</v>
      </c>
      <c r="V68" s="5">
        <v>-1681451</v>
      </c>
      <c r="W68" s="5">
        <v>-3740685</v>
      </c>
    </row>
    <row r="69" spans="3:23" ht="15.5" x14ac:dyDescent="0.35">
      <c r="C69" t="s">
        <v>453</v>
      </c>
      <c r="E69" s="5">
        <v>53264045905</v>
      </c>
      <c r="I69" s="5">
        <v>53264045905</v>
      </c>
      <c r="J69" s="5">
        <v>61388069849</v>
      </c>
      <c r="K69" s="5">
        <v>15940064860</v>
      </c>
      <c r="L69" s="5">
        <v>-4249757140</v>
      </c>
      <c r="T69" s="5">
        <v>58007</v>
      </c>
      <c r="U69" s="5">
        <v>175114</v>
      </c>
      <c r="V69" s="5">
        <v>199928</v>
      </c>
      <c r="W69" s="5">
        <v>150929</v>
      </c>
    </row>
    <row r="70" spans="3:23" ht="15.5" x14ac:dyDescent="0.35">
      <c r="C70" t="s">
        <v>454</v>
      </c>
      <c r="D70" s="5">
        <v>5189176304</v>
      </c>
      <c r="E70" s="5">
        <v>52381401684</v>
      </c>
      <c r="G70" s="5">
        <v>1406445263</v>
      </c>
      <c r="I70" s="5">
        <v>52381401684</v>
      </c>
      <c r="J70" s="5">
        <v>56199208076</v>
      </c>
      <c r="K70" s="5">
        <v>9486400109</v>
      </c>
      <c r="L70" s="5">
        <v>-14940225808</v>
      </c>
      <c r="M70" s="5">
        <v>-230732</v>
      </c>
      <c r="N70" s="5">
        <v>-784756</v>
      </c>
      <c r="O70" s="5">
        <v>-546522</v>
      </c>
      <c r="P70" s="5">
        <v>-2108051</v>
      </c>
      <c r="Q70" s="5">
        <v>-1034619</v>
      </c>
      <c r="R70" s="5">
        <v>-76056</v>
      </c>
      <c r="S70" s="5">
        <v>-553922</v>
      </c>
      <c r="T70" s="5">
        <v>-477870</v>
      </c>
      <c r="U70" s="5">
        <v>-186981</v>
      </c>
      <c r="V70" s="5">
        <v>-1543068</v>
      </c>
      <c r="W70" s="5">
        <v>-3649537</v>
      </c>
    </row>
    <row r="71" spans="3:23" ht="15.5" x14ac:dyDescent="0.35">
      <c r="C71" t="s">
        <v>97</v>
      </c>
      <c r="D71" s="5">
        <v>-23051038546</v>
      </c>
      <c r="E71" s="5">
        <v>-2228141927</v>
      </c>
      <c r="F71" s="5">
        <v>-65924639310</v>
      </c>
      <c r="G71" s="5">
        <v>-38032933961</v>
      </c>
      <c r="I71" s="5">
        <v>-159957891744</v>
      </c>
      <c r="J71" s="5">
        <v>-55522475650</v>
      </c>
      <c r="K71" s="5">
        <v>-84833097153</v>
      </c>
      <c r="L71" s="5">
        <v>62524433345</v>
      </c>
      <c r="M71" s="5">
        <v>13545302</v>
      </c>
      <c r="N71" s="5">
        <v>-10436582</v>
      </c>
      <c r="O71" s="5">
        <v>138862</v>
      </c>
      <c r="P71" s="5">
        <v>3129444</v>
      </c>
      <c r="Q71" s="5">
        <v>1535696</v>
      </c>
      <c r="R71" s="5">
        <v>-5850021</v>
      </c>
      <c r="S71" s="5">
        <v>-6267764</v>
      </c>
      <c r="T71" s="5">
        <v>522550</v>
      </c>
      <c r="U71" s="5">
        <v>504411</v>
      </c>
      <c r="V71" s="5">
        <v>5182214</v>
      </c>
      <c r="W71" s="5">
        <v>10376423</v>
      </c>
    </row>
    <row r="72" spans="3:23" ht="15.5" x14ac:dyDescent="0.35">
      <c r="C72" t="s">
        <v>98</v>
      </c>
      <c r="E72" s="5">
        <v>332630065220</v>
      </c>
      <c r="I72" s="5">
        <v>332630065220</v>
      </c>
      <c r="J72" s="5">
        <v>-31183380690</v>
      </c>
      <c r="K72" s="5">
        <v>6346618200</v>
      </c>
      <c r="L72" s="5">
        <v>33588190729</v>
      </c>
      <c r="M72" s="5">
        <v>28109</v>
      </c>
      <c r="N72" s="5">
        <v>382924</v>
      </c>
      <c r="O72" s="5">
        <v>-86089</v>
      </c>
      <c r="P72" s="5">
        <v>-249496</v>
      </c>
      <c r="Q72" s="5">
        <v>-212305</v>
      </c>
      <c r="R72" s="5">
        <v>-15607</v>
      </c>
      <c r="S72" s="5">
        <v>70875</v>
      </c>
      <c r="T72" s="5">
        <v>-508183</v>
      </c>
      <c r="U72" s="5">
        <v>-433538</v>
      </c>
      <c r="V72" s="5">
        <v>-135812</v>
      </c>
      <c r="W72" s="5">
        <v>-21352</v>
      </c>
    </row>
    <row r="73" spans="3:23" ht="15.5" x14ac:dyDescent="0.35">
      <c r="C73" t="s">
        <v>457</v>
      </c>
      <c r="E73" s="5">
        <v>332630065220</v>
      </c>
      <c r="I73" s="5">
        <v>332630065220</v>
      </c>
      <c r="J73" s="5">
        <v>-31183380690</v>
      </c>
      <c r="K73" s="5">
        <v>6346618200</v>
      </c>
      <c r="L73" s="5">
        <v>33588190729</v>
      </c>
      <c r="M73" s="5">
        <v>28109</v>
      </c>
      <c r="N73" s="5">
        <v>382924</v>
      </c>
      <c r="O73" s="5">
        <v>-86089</v>
      </c>
      <c r="P73" s="5">
        <v>-249496</v>
      </c>
      <c r="Q73" s="5">
        <v>-212305</v>
      </c>
      <c r="R73" s="5">
        <v>-15607</v>
      </c>
      <c r="S73" s="5">
        <v>70875</v>
      </c>
      <c r="T73" s="5">
        <v>-508183</v>
      </c>
      <c r="U73" s="5">
        <v>-433538</v>
      </c>
      <c r="V73" s="5">
        <v>-135812</v>
      </c>
      <c r="W73" s="5">
        <v>-21352</v>
      </c>
    </row>
    <row r="74" spans="3:23" ht="15.5" x14ac:dyDescent="0.35">
      <c r="C74" t="s">
        <v>99</v>
      </c>
      <c r="D74" s="5">
        <v>-23051038546</v>
      </c>
      <c r="E74" s="5">
        <v>330401923293</v>
      </c>
      <c r="F74" s="5">
        <v>-65924639310</v>
      </c>
      <c r="G74" s="5">
        <v>-38032933961</v>
      </c>
      <c r="I74" s="5">
        <v>172672173476</v>
      </c>
      <c r="J74" s="5">
        <v>-86705856340</v>
      </c>
      <c r="K74" s="5">
        <v>-78486478953</v>
      </c>
      <c r="L74" s="5">
        <v>96112624074</v>
      </c>
      <c r="M74" s="5">
        <v>13573411</v>
      </c>
      <c r="N74" s="5">
        <v>-10053658</v>
      </c>
      <c r="O74" s="5">
        <v>52773</v>
      </c>
      <c r="P74" s="5">
        <v>2879948</v>
      </c>
      <c r="Q74" s="5">
        <v>1323391</v>
      </c>
      <c r="R74" s="5">
        <v>-5865628</v>
      </c>
      <c r="S74" s="5">
        <v>-6196889</v>
      </c>
      <c r="T74" s="5">
        <v>14367</v>
      </c>
      <c r="U74" s="5">
        <v>70873</v>
      </c>
      <c r="V74" s="5">
        <v>5046402</v>
      </c>
      <c r="W74" s="5">
        <v>10355071</v>
      </c>
    </row>
    <row r="75" spans="3:23" ht="15.5" x14ac:dyDescent="0.35">
      <c r="C75" t="s">
        <v>100</v>
      </c>
      <c r="D75" s="5">
        <v>-23051038546</v>
      </c>
      <c r="E75" s="5">
        <v>-2228141927</v>
      </c>
      <c r="F75" s="5">
        <v>-65924639310</v>
      </c>
      <c r="G75" s="5">
        <v>-38032933961</v>
      </c>
      <c r="I75" s="5">
        <v>-159957891744</v>
      </c>
      <c r="J75" s="5">
        <v>-55522475650</v>
      </c>
      <c r="K75" s="5">
        <v>-84833097153</v>
      </c>
      <c r="L75" s="5">
        <v>62524433345</v>
      </c>
      <c r="M75" s="5">
        <v>13545302</v>
      </c>
      <c r="N75" s="5">
        <v>-10436582</v>
      </c>
      <c r="O75" s="5">
        <v>138862</v>
      </c>
      <c r="P75" s="5">
        <v>3129444</v>
      </c>
      <c r="Q75" s="5">
        <v>1535696</v>
      </c>
      <c r="R75" s="5">
        <v>-5850021</v>
      </c>
      <c r="S75" s="5">
        <v>-6267764</v>
      </c>
      <c r="T75" s="5">
        <v>522550</v>
      </c>
      <c r="U75" s="5">
        <v>504411</v>
      </c>
      <c r="V75" s="5">
        <v>5182214</v>
      </c>
      <c r="W75" s="5">
        <v>10376423</v>
      </c>
    </row>
    <row r="76" spans="3:23" ht="15.5" x14ac:dyDescent="0.35">
      <c r="C76" t="s">
        <v>7</v>
      </c>
      <c r="D76" s="5">
        <v>-23039946580</v>
      </c>
      <c r="E76" s="5">
        <v>329703561490</v>
      </c>
      <c r="F76" s="5">
        <v>-65851965134</v>
      </c>
      <c r="G76" s="5">
        <v>-38111924921</v>
      </c>
      <c r="I76" s="5">
        <v>172056808663</v>
      </c>
      <c r="J76" s="5">
        <v>-87819674081</v>
      </c>
      <c r="K76" s="5">
        <v>-78416113107</v>
      </c>
      <c r="L76" s="5">
        <v>95690596250</v>
      </c>
      <c r="M76" s="5">
        <v>13547375</v>
      </c>
      <c r="N76" s="5">
        <v>-10146249</v>
      </c>
      <c r="O76" s="5">
        <v>39207</v>
      </c>
      <c r="P76" s="5">
        <v>2885395</v>
      </c>
      <c r="Q76" s="5">
        <v>1402490</v>
      </c>
      <c r="R76" s="5">
        <v>-5871087</v>
      </c>
      <c r="S76" s="5">
        <v>-6194016</v>
      </c>
      <c r="T76" s="5">
        <v>6211</v>
      </c>
      <c r="U76" s="5">
        <v>68869</v>
      </c>
      <c r="V76" s="5">
        <v>5042117</v>
      </c>
      <c r="W76" s="5">
        <v>10352629</v>
      </c>
    </row>
    <row r="77" spans="3:23" ht="15.5" x14ac:dyDescent="0.35">
      <c r="C77" t="s">
        <v>691</v>
      </c>
      <c r="D77" s="5">
        <v>-11091966</v>
      </c>
      <c r="E77" s="5">
        <v>698361803</v>
      </c>
      <c r="F77" s="5">
        <v>-72674176</v>
      </c>
      <c r="G77" s="5">
        <v>78990960</v>
      </c>
      <c r="I77" s="5">
        <v>615364813</v>
      </c>
      <c r="J77" s="5">
        <v>1113817741</v>
      </c>
      <c r="K77" s="5">
        <v>-70365846</v>
      </c>
      <c r="L77" s="5">
        <v>422027824</v>
      </c>
      <c r="M77" s="5">
        <v>26036</v>
      </c>
      <c r="N77" s="5">
        <v>92591</v>
      </c>
      <c r="O77" s="5">
        <v>13566</v>
      </c>
      <c r="P77" s="5">
        <v>-5447</v>
      </c>
      <c r="Q77" s="5">
        <v>-79099</v>
      </c>
      <c r="R77" s="5">
        <v>5459</v>
      </c>
      <c r="S77" s="5">
        <v>-2873</v>
      </c>
      <c r="T77" s="5">
        <v>8156</v>
      </c>
      <c r="U77" s="5">
        <v>2004</v>
      </c>
      <c r="V77" s="5">
        <v>4285</v>
      </c>
      <c r="W77" s="5">
        <v>2442</v>
      </c>
    </row>
    <row r="78" spans="3:23" ht="15.5" x14ac:dyDescent="0.35">
      <c r="C78" t="s">
        <v>101</v>
      </c>
      <c r="D78" s="5">
        <v>-23051038546</v>
      </c>
      <c r="E78" s="5">
        <v>-2228141927</v>
      </c>
      <c r="F78" s="5">
        <v>-65924639310</v>
      </c>
      <c r="G78" s="5">
        <v>-38032933961</v>
      </c>
      <c r="I78" s="5">
        <v>-159957891744</v>
      </c>
      <c r="J78" s="5">
        <v>-55522475650</v>
      </c>
      <c r="K78" s="5">
        <v>-84833097153</v>
      </c>
      <c r="L78" s="5">
        <v>62524433345</v>
      </c>
      <c r="M78" s="5">
        <v>13545302</v>
      </c>
      <c r="N78" s="5">
        <v>-10436582</v>
      </c>
      <c r="O78" s="5">
        <v>138862</v>
      </c>
      <c r="P78" s="5">
        <v>3129444</v>
      </c>
      <c r="Q78" s="5">
        <v>1535696</v>
      </c>
      <c r="R78" s="5">
        <v>-5850021</v>
      </c>
      <c r="S78" s="5">
        <v>-6267764</v>
      </c>
      <c r="T78" s="5">
        <v>522550</v>
      </c>
      <c r="U78" s="5">
        <v>504411</v>
      </c>
      <c r="V78" s="5">
        <v>5182214</v>
      </c>
      <c r="W78" s="5">
        <v>10376423</v>
      </c>
    </row>
    <row r="79" spans="3:23" ht="15.5" x14ac:dyDescent="0.35">
      <c r="C79" t="s">
        <v>102</v>
      </c>
      <c r="D79" s="5">
        <v>-23051038546</v>
      </c>
      <c r="E79" s="5">
        <v>330401923293</v>
      </c>
      <c r="F79" s="5">
        <v>-65924639310</v>
      </c>
      <c r="G79" s="5">
        <v>-38032933961</v>
      </c>
      <c r="I79" s="5">
        <v>172672173476</v>
      </c>
      <c r="J79" s="5">
        <v>-86705856340</v>
      </c>
      <c r="K79" s="5">
        <v>-78486478953</v>
      </c>
      <c r="L79" s="5">
        <v>96112624074</v>
      </c>
      <c r="M79" s="5">
        <v>13573411</v>
      </c>
      <c r="N79" s="5">
        <v>-10053658</v>
      </c>
      <c r="O79" s="5">
        <v>52773</v>
      </c>
      <c r="P79" s="5">
        <v>2879948</v>
      </c>
      <c r="Q79" s="5">
        <v>1323391</v>
      </c>
      <c r="R79" s="5">
        <v>-5865628</v>
      </c>
      <c r="S79" s="5">
        <v>-6196889</v>
      </c>
      <c r="T79" s="5">
        <v>14367</v>
      </c>
      <c r="U79" s="5">
        <v>70873</v>
      </c>
      <c r="V79" s="5">
        <v>5046402</v>
      </c>
      <c r="W79" s="5">
        <v>10355071</v>
      </c>
    </row>
    <row r="80" spans="3:23" ht="15.5" x14ac:dyDescent="0.35">
      <c r="C80" t="s">
        <v>103</v>
      </c>
      <c r="D80" s="5">
        <v>-23051038546</v>
      </c>
      <c r="E80" s="5">
        <v>330401923293</v>
      </c>
      <c r="F80" s="5">
        <v>-65924639310</v>
      </c>
      <c r="G80" s="5">
        <v>-38032933961</v>
      </c>
      <c r="I80" s="5">
        <v>172672173476</v>
      </c>
      <c r="J80" s="5">
        <v>-86705856340</v>
      </c>
      <c r="K80" s="5">
        <v>-78486478953</v>
      </c>
      <c r="L80" s="5">
        <v>96112624074</v>
      </c>
      <c r="M80" s="5">
        <v>13573411</v>
      </c>
      <c r="N80" s="5">
        <v>-10053658</v>
      </c>
      <c r="O80" s="5">
        <v>52773</v>
      </c>
      <c r="P80" s="5">
        <v>2879948</v>
      </c>
      <c r="Q80" s="5">
        <v>1323391</v>
      </c>
      <c r="R80" s="5">
        <v>-5865628</v>
      </c>
      <c r="S80" s="5">
        <v>-6196889</v>
      </c>
      <c r="T80" s="5">
        <v>14367</v>
      </c>
      <c r="U80" s="5">
        <v>70873</v>
      </c>
      <c r="V80" s="5">
        <v>5046402</v>
      </c>
      <c r="W80" s="5">
        <v>10355071</v>
      </c>
    </row>
    <row r="82" spans="2:23" ht="15.5" x14ac:dyDescent="0.35">
      <c r="B82" t="s">
        <v>104</v>
      </c>
      <c r="C82" t="s">
        <v>105</v>
      </c>
    </row>
    <row r="83" spans="2:23" ht="15.5" x14ac:dyDescent="0.35">
      <c r="C83" t="s">
        <v>106</v>
      </c>
    </row>
    <row r="84" spans="2:23" ht="15.5" x14ac:dyDescent="0.35">
      <c r="C84" t="s">
        <v>19</v>
      </c>
      <c r="D84" s="5">
        <v>22582650486</v>
      </c>
      <c r="E84" s="5">
        <v>59638262838</v>
      </c>
      <c r="F84" s="5">
        <v>33211629048</v>
      </c>
      <c r="G84" s="5">
        <v>43645894412</v>
      </c>
      <c r="I84" s="5">
        <v>59638262838</v>
      </c>
      <c r="J84" s="5">
        <v>99208389973</v>
      </c>
      <c r="K84" s="5">
        <v>114236283380</v>
      </c>
      <c r="L84" s="5">
        <v>514819627640</v>
      </c>
      <c r="M84" s="5">
        <v>4680515</v>
      </c>
      <c r="N84" s="5">
        <v>1716756</v>
      </c>
      <c r="O84" s="5">
        <v>2570402</v>
      </c>
      <c r="P84" s="5">
        <v>7631649</v>
      </c>
      <c r="Q84" s="5">
        <v>5785563</v>
      </c>
      <c r="R84" s="5">
        <v>650167</v>
      </c>
      <c r="S84" s="5">
        <v>949182</v>
      </c>
      <c r="T84" s="5">
        <v>3444814</v>
      </c>
      <c r="U84" s="5">
        <v>981752</v>
      </c>
      <c r="V84" s="5">
        <v>4278407</v>
      </c>
      <c r="W84" s="5">
        <v>50910891396</v>
      </c>
    </row>
    <row r="85" spans="2:23" ht="15.5" x14ac:dyDescent="0.35">
      <c r="C85" t="s">
        <v>110</v>
      </c>
      <c r="D85" s="5">
        <v>393724451736</v>
      </c>
      <c r="E85" s="5">
        <v>435660064406</v>
      </c>
      <c r="F85" s="5">
        <v>386799440210</v>
      </c>
      <c r="G85" s="5">
        <v>552398128973</v>
      </c>
      <c r="I85" s="5">
        <v>435660064406</v>
      </c>
      <c r="J85" s="5">
        <v>649026281744</v>
      </c>
      <c r="K85" s="5">
        <v>522869002905</v>
      </c>
      <c r="L85" s="5">
        <v>417232809609</v>
      </c>
      <c r="M85" s="5">
        <v>27700753</v>
      </c>
      <c r="N85" s="5">
        <v>23753738</v>
      </c>
      <c r="O85" s="5">
        <v>27230127</v>
      </c>
      <c r="P85" s="5">
        <v>26831937</v>
      </c>
      <c r="Q85" s="5">
        <v>31498350</v>
      </c>
      <c r="R85" s="5">
        <v>22772254</v>
      </c>
      <c r="S85" s="5">
        <v>24023001</v>
      </c>
      <c r="T85" s="5">
        <v>28489088</v>
      </c>
      <c r="U85" s="5">
        <v>18143096</v>
      </c>
      <c r="V85" s="5">
        <v>25599278</v>
      </c>
      <c r="W85" s="5">
        <v>185875121058</v>
      </c>
    </row>
    <row r="86" spans="2:23" ht="15.5" x14ac:dyDescent="0.35">
      <c r="C86" t="s">
        <v>108</v>
      </c>
      <c r="D86" s="5">
        <v>30831174131</v>
      </c>
      <c r="E86" s="5">
        <v>17048178613</v>
      </c>
      <c r="F86" s="5">
        <v>15077364276</v>
      </c>
      <c r="G86" s="5">
        <v>14519004555</v>
      </c>
      <c r="I86" s="5">
        <v>17048178613</v>
      </c>
      <c r="J86" s="5">
        <v>13813627850</v>
      </c>
      <c r="K86" s="5">
        <v>9763210094</v>
      </c>
      <c r="L86" s="5">
        <v>6823368443</v>
      </c>
      <c r="M86" s="5">
        <v>484030</v>
      </c>
      <c r="N86" s="5">
        <v>366273</v>
      </c>
      <c r="O86" s="5">
        <v>210329</v>
      </c>
      <c r="P86" s="5">
        <v>143916</v>
      </c>
      <c r="Q86" s="5">
        <v>84096</v>
      </c>
      <c r="R86" s="5">
        <v>105377</v>
      </c>
      <c r="S86" s="5">
        <v>143410</v>
      </c>
      <c r="T86" s="5">
        <v>1704303</v>
      </c>
      <c r="U86" s="5">
        <v>81951</v>
      </c>
      <c r="V86" s="5">
        <v>71220</v>
      </c>
      <c r="W86" s="5">
        <v>43456158116</v>
      </c>
    </row>
    <row r="87" spans="2:23" ht="15.5" x14ac:dyDescent="0.35">
      <c r="C87" t="s">
        <v>107</v>
      </c>
    </row>
    <row r="88" spans="2:23" ht="15.5" x14ac:dyDescent="0.35">
      <c r="C88" t="s">
        <v>111</v>
      </c>
      <c r="D88" s="5">
        <v>393724451736</v>
      </c>
      <c r="E88" s="5">
        <v>435660064406</v>
      </c>
      <c r="F88" s="5">
        <v>386799440210</v>
      </c>
      <c r="G88" s="5">
        <v>552398128973</v>
      </c>
      <c r="I88" s="5">
        <v>435660064406</v>
      </c>
      <c r="J88" s="5">
        <v>649026281744</v>
      </c>
      <c r="K88" s="5">
        <v>522869002905</v>
      </c>
      <c r="L88" s="5">
        <v>417232809609</v>
      </c>
      <c r="M88" s="5">
        <v>27700753</v>
      </c>
      <c r="N88" s="5">
        <v>23753738</v>
      </c>
      <c r="O88" s="5">
        <v>27230127</v>
      </c>
      <c r="P88" s="5">
        <v>26831937</v>
      </c>
      <c r="Q88" s="5">
        <v>31498350</v>
      </c>
      <c r="R88" s="5">
        <v>22772254</v>
      </c>
      <c r="S88" s="5">
        <v>24023001</v>
      </c>
      <c r="T88" s="5">
        <v>28489088</v>
      </c>
      <c r="U88" s="5">
        <v>18143096</v>
      </c>
      <c r="V88" s="5">
        <v>25599278</v>
      </c>
      <c r="W88" s="5">
        <v>185875121058</v>
      </c>
    </row>
    <row r="89" spans="2:23" ht="15.5" x14ac:dyDescent="0.35">
      <c r="C89" t="s">
        <v>112</v>
      </c>
      <c r="D89" s="5">
        <v>8301772584</v>
      </c>
      <c r="E89" s="5">
        <v>8197384550</v>
      </c>
      <c r="F89" s="5">
        <v>7442527223</v>
      </c>
      <c r="G89" s="5">
        <v>7226458261</v>
      </c>
      <c r="I89" s="5">
        <v>8197384550</v>
      </c>
      <c r="J89" s="5">
        <v>10848119341</v>
      </c>
      <c r="K89" s="5">
        <v>10362499624</v>
      </c>
      <c r="L89" s="5">
        <v>11064776394</v>
      </c>
      <c r="M89" s="5">
        <v>1108174</v>
      </c>
      <c r="N89" s="5">
        <v>745735</v>
      </c>
      <c r="O89" s="5">
        <v>706261</v>
      </c>
      <c r="P89" s="5">
        <v>734746</v>
      </c>
      <c r="Q89" s="5">
        <v>328953</v>
      </c>
      <c r="R89" s="5">
        <v>354448</v>
      </c>
      <c r="S89" s="5">
        <v>635664</v>
      </c>
      <c r="T89" s="5">
        <v>958256</v>
      </c>
      <c r="U89" s="5">
        <v>977480</v>
      </c>
      <c r="V89" s="5">
        <v>2147735</v>
      </c>
      <c r="W89" s="5">
        <v>12932752982</v>
      </c>
    </row>
    <row r="90" spans="2:23" ht="15.5" x14ac:dyDescent="0.35">
      <c r="C90" t="s">
        <v>113</v>
      </c>
      <c r="D90" s="5">
        <v>8301772584</v>
      </c>
      <c r="E90" s="5">
        <v>8197384550</v>
      </c>
      <c r="F90" s="5">
        <v>7442527223</v>
      </c>
      <c r="G90" s="5">
        <v>7226458261</v>
      </c>
      <c r="I90" s="5">
        <v>8197384550</v>
      </c>
      <c r="J90" s="5">
        <v>10848119341</v>
      </c>
      <c r="K90" s="5">
        <v>10362499624</v>
      </c>
      <c r="L90" s="5">
        <v>11064776394</v>
      </c>
      <c r="M90" s="5">
        <v>1108174</v>
      </c>
      <c r="N90" s="5">
        <v>745735</v>
      </c>
      <c r="O90" s="5">
        <v>706261</v>
      </c>
      <c r="P90" s="5">
        <v>734746</v>
      </c>
      <c r="Q90" s="5">
        <v>328953</v>
      </c>
      <c r="R90" s="5">
        <v>354448</v>
      </c>
      <c r="S90" s="5">
        <v>635664</v>
      </c>
      <c r="T90" s="5">
        <v>958256</v>
      </c>
      <c r="U90" s="5">
        <v>977480</v>
      </c>
      <c r="V90" s="5">
        <v>2147735</v>
      </c>
      <c r="W90" s="5">
        <v>12932752982</v>
      </c>
    </row>
    <row r="91" spans="2:23" ht="15.5" x14ac:dyDescent="0.35">
      <c r="C91" t="s">
        <v>114</v>
      </c>
      <c r="D91" s="5">
        <v>1366570225532</v>
      </c>
      <c r="E91" s="5">
        <v>1246810975304</v>
      </c>
      <c r="F91" s="5">
        <v>1373436597952</v>
      </c>
      <c r="G91" s="5">
        <v>1416351661116</v>
      </c>
      <c r="I91" s="5">
        <v>1246810975304</v>
      </c>
      <c r="J91" s="5">
        <v>1402692108132</v>
      </c>
      <c r="K91" s="5">
        <v>1604667410164</v>
      </c>
      <c r="L91" s="5">
        <v>804567673891</v>
      </c>
      <c r="M91" s="5">
        <v>34346030</v>
      </c>
      <c r="N91" s="5">
        <v>51300624</v>
      </c>
      <c r="O91" s="5">
        <v>55759189</v>
      </c>
      <c r="P91" s="5">
        <v>43019838</v>
      </c>
      <c r="Q91" s="5">
        <v>26134252</v>
      </c>
      <c r="R91" s="5">
        <v>37584549</v>
      </c>
      <c r="S91" s="5">
        <v>50692175</v>
      </c>
      <c r="T91" s="5">
        <v>66212300</v>
      </c>
      <c r="U91" s="5">
        <v>73320470</v>
      </c>
      <c r="V91" s="5">
        <v>78620672</v>
      </c>
      <c r="W91" s="5">
        <v>588169517165</v>
      </c>
    </row>
    <row r="92" spans="2:23" ht="15.5" x14ac:dyDescent="0.35">
      <c r="C92" t="s">
        <v>95</v>
      </c>
      <c r="D92" s="5">
        <v>523356859112</v>
      </c>
      <c r="E92" s="5">
        <v>523356859112</v>
      </c>
      <c r="F92" s="5">
        <v>459570274998</v>
      </c>
      <c r="G92" s="5">
        <v>190983618910</v>
      </c>
      <c r="I92" s="5">
        <v>523356859112</v>
      </c>
      <c r="J92" s="5">
        <v>190983618910</v>
      </c>
      <c r="K92" s="5">
        <v>222175777716</v>
      </c>
      <c r="L92" s="5">
        <v>215832025292</v>
      </c>
      <c r="M92" s="5">
        <v>-171307</v>
      </c>
      <c r="N92" s="5">
        <v>-195318</v>
      </c>
      <c r="O92" s="5">
        <v>-598223</v>
      </c>
      <c r="P92" s="5">
        <v>-510453</v>
      </c>
      <c r="Q92" s="5">
        <v>-232138</v>
      </c>
      <c r="R92" s="5">
        <v>-20558</v>
      </c>
      <c r="S92" s="5">
        <v>-12557</v>
      </c>
      <c r="T92" s="5">
        <v>-508183</v>
      </c>
      <c r="U92" s="5">
        <v>-433538</v>
      </c>
      <c r="V92" s="5">
        <v>-110439</v>
      </c>
    </row>
    <row r="93" spans="2:23" ht="15.5" x14ac:dyDescent="0.35">
      <c r="C93" t="s">
        <v>115</v>
      </c>
      <c r="D93" s="5">
        <v>1931481807061</v>
      </c>
      <c r="E93" s="5">
        <v>1867760752465</v>
      </c>
      <c r="F93" s="5">
        <v>1903426004436</v>
      </c>
      <c r="G93" s="5">
        <v>2122855939776</v>
      </c>
      <c r="I93" s="5">
        <v>1867760752465</v>
      </c>
      <c r="J93" s="5">
        <v>2249226499411</v>
      </c>
      <c r="K93" s="5">
        <v>2394043104831</v>
      </c>
      <c r="L93" s="5">
        <v>1901805550288</v>
      </c>
      <c r="M93" s="5">
        <v>71315948</v>
      </c>
      <c r="N93" s="5">
        <v>79803586</v>
      </c>
      <c r="O93" s="5">
        <v>89414215</v>
      </c>
      <c r="P93" s="5">
        <v>83571362</v>
      </c>
      <c r="Q93" s="5">
        <v>65688513</v>
      </c>
      <c r="R93" s="5">
        <v>63090853</v>
      </c>
      <c r="S93" s="5">
        <v>77854373</v>
      </c>
      <c r="T93" s="5">
        <v>100108731</v>
      </c>
      <c r="U93" s="5">
        <v>95338506</v>
      </c>
      <c r="V93" s="5">
        <v>119838686</v>
      </c>
      <c r="W93" s="5">
        <v>933672053931</v>
      </c>
    </row>
    <row r="94" spans="2:23" ht="15.5" x14ac:dyDescent="0.35">
      <c r="C94" t="s">
        <v>116</v>
      </c>
    </row>
    <row r="95" spans="2:23" ht="15.5" x14ac:dyDescent="0.35">
      <c r="C95" t="s">
        <v>117</v>
      </c>
      <c r="D95" s="5">
        <v>137428297168</v>
      </c>
      <c r="E95" s="5">
        <v>132239120864</v>
      </c>
      <c r="F95" s="5">
        <v>82962279641</v>
      </c>
      <c r="G95" s="5">
        <v>82962279641</v>
      </c>
      <c r="I95" s="5">
        <v>132239120864</v>
      </c>
      <c r="J95" s="5">
        <v>82962279641</v>
      </c>
      <c r="K95" s="5">
        <v>35961758117</v>
      </c>
      <c r="L95" s="5">
        <v>17716173545</v>
      </c>
      <c r="M95" s="5">
        <v>1344079</v>
      </c>
      <c r="N95" s="5">
        <v>1047026</v>
      </c>
      <c r="O95" s="5">
        <v>1085967</v>
      </c>
      <c r="P95" s="5">
        <v>743005</v>
      </c>
      <c r="Q95" s="5">
        <v>702399</v>
      </c>
      <c r="R95" s="5">
        <v>697964</v>
      </c>
      <c r="S95" s="5">
        <v>556592</v>
      </c>
      <c r="T95" s="5">
        <v>743090</v>
      </c>
      <c r="U95" s="5">
        <v>686770</v>
      </c>
      <c r="V95" s="5">
        <v>522558</v>
      </c>
      <c r="W95" s="5">
        <v>2941263673</v>
      </c>
    </row>
    <row r="96" spans="2:23" ht="15.5" x14ac:dyDescent="0.35">
      <c r="C96" t="s">
        <v>118</v>
      </c>
      <c r="D96" s="5">
        <v>975748928692</v>
      </c>
      <c r="E96" s="5">
        <v>986805700818</v>
      </c>
      <c r="F96" s="5">
        <v>938641629228</v>
      </c>
      <c r="G96" s="5">
        <v>674901687310</v>
      </c>
      <c r="I96" s="5">
        <v>986805700818</v>
      </c>
      <c r="J96" s="5">
        <v>667683288036</v>
      </c>
      <c r="K96" s="5">
        <v>584444780918</v>
      </c>
      <c r="L96" s="5">
        <v>496904977661</v>
      </c>
      <c r="M96" s="5">
        <v>18018017</v>
      </c>
      <c r="N96" s="5">
        <v>15580001</v>
      </c>
      <c r="O96" s="5">
        <v>20791600</v>
      </c>
      <c r="P96" s="5">
        <v>16525372</v>
      </c>
      <c r="Q96" s="5">
        <v>13184341</v>
      </c>
      <c r="R96" s="5">
        <v>11670649</v>
      </c>
      <c r="S96" s="5">
        <v>10218642</v>
      </c>
      <c r="T96" s="5">
        <v>11230126</v>
      </c>
      <c r="U96" s="5">
        <v>12492347</v>
      </c>
      <c r="V96" s="5">
        <v>12549296</v>
      </c>
      <c r="W96" s="5">
        <v>95365152600</v>
      </c>
    </row>
    <row r="97" spans="3:23" ht="15.5" x14ac:dyDescent="0.35">
      <c r="C97" t="s">
        <v>376</v>
      </c>
      <c r="D97" s="5">
        <v>262488130640</v>
      </c>
      <c r="E97" s="5">
        <v>262488130640</v>
      </c>
      <c r="F97" s="5">
        <v>261380637500</v>
      </c>
      <c r="G97" s="5">
        <v>261380637500</v>
      </c>
      <c r="I97" s="5">
        <v>262488130640</v>
      </c>
      <c r="J97" s="5">
        <v>261380637500</v>
      </c>
      <c r="K97" s="5">
        <v>259853533500</v>
      </c>
      <c r="L97" s="5">
        <v>251907425000</v>
      </c>
      <c r="M97" s="5">
        <v>15605992</v>
      </c>
      <c r="N97" s="5">
        <v>8403545</v>
      </c>
      <c r="O97" s="5">
        <v>8564850</v>
      </c>
      <c r="P97" s="5">
        <v>8726155</v>
      </c>
      <c r="Q97" s="5">
        <v>8887459</v>
      </c>
      <c r="R97" s="5">
        <v>9048763</v>
      </c>
      <c r="S97" s="5">
        <v>9210068</v>
      </c>
      <c r="T97" s="5">
        <v>9371373</v>
      </c>
      <c r="U97" s="5">
        <v>9532678</v>
      </c>
      <c r="V97" s="5">
        <v>9693982</v>
      </c>
      <c r="W97" s="5">
        <v>85031409230</v>
      </c>
    </row>
    <row r="98" spans="3:23" ht="15.5" x14ac:dyDescent="0.35">
      <c r="C98" t="s">
        <v>377</v>
      </c>
      <c r="D98" s="5">
        <v>1579037445</v>
      </c>
      <c r="E98" s="5">
        <v>1676994917</v>
      </c>
      <c r="F98" s="5">
        <v>1837710838</v>
      </c>
      <c r="G98" s="5">
        <v>1914748826</v>
      </c>
      <c r="I98" s="5">
        <v>1676994917</v>
      </c>
      <c r="J98" s="5">
        <v>2124610122</v>
      </c>
      <c r="K98" s="5">
        <v>2628010647</v>
      </c>
      <c r="L98" s="5">
        <v>3603688942</v>
      </c>
      <c r="N98" s="5">
        <v>504</v>
      </c>
      <c r="O98" s="5">
        <v>1022</v>
      </c>
      <c r="P98" s="5">
        <v>5101</v>
      </c>
      <c r="Q98" s="5">
        <v>7758</v>
      </c>
      <c r="R98" s="5">
        <v>17338</v>
      </c>
      <c r="S98" s="5">
        <v>55051</v>
      </c>
      <c r="T98" s="5">
        <v>122926</v>
      </c>
      <c r="U98" s="5">
        <v>206039</v>
      </c>
      <c r="V98" s="5">
        <v>283099</v>
      </c>
      <c r="W98" s="5">
        <v>2630334505</v>
      </c>
    </row>
    <row r="99" spans="3:23" ht="15.5" x14ac:dyDescent="0.35">
      <c r="C99" t="s">
        <v>190</v>
      </c>
    </row>
    <row r="100" spans="3:23" ht="15.5" x14ac:dyDescent="0.35">
      <c r="C100" t="s">
        <v>120</v>
      </c>
      <c r="D100" s="5">
        <v>1501355543973</v>
      </c>
      <c r="E100" s="5">
        <v>1504358967293</v>
      </c>
      <c r="F100" s="5">
        <v>1393861428695</v>
      </c>
      <c r="G100" s="5">
        <v>1156008896082</v>
      </c>
      <c r="I100" s="5">
        <v>1504358967293</v>
      </c>
      <c r="J100" s="5">
        <v>1149999334786</v>
      </c>
      <c r="K100" s="5">
        <v>1110426040834</v>
      </c>
      <c r="L100" s="5">
        <v>1003124421659</v>
      </c>
      <c r="M100" s="5">
        <v>45216742</v>
      </c>
      <c r="N100" s="5">
        <v>33736927</v>
      </c>
      <c r="O100" s="5">
        <v>34029446</v>
      </c>
      <c r="P100" s="5">
        <v>28350327</v>
      </c>
      <c r="Q100" s="5">
        <v>23419428</v>
      </c>
      <c r="R100" s="5">
        <v>22757768</v>
      </c>
      <c r="S100" s="5">
        <v>21388992</v>
      </c>
      <c r="T100" s="5">
        <v>23350101</v>
      </c>
      <c r="U100" s="5">
        <v>25283681</v>
      </c>
      <c r="V100" s="5">
        <v>25285028</v>
      </c>
      <c r="W100" s="5">
        <v>186768104447</v>
      </c>
    </row>
    <row r="101" spans="3:23" ht="15.5" x14ac:dyDescent="0.35">
      <c r="C101" t="s">
        <v>121</v>
      </c>
      <c r="D101" s="5">
        <v>3432837351034</v>
      </c>
      <c r="E101" s="5">
        <v>3372119719758</v>
      </c>
      <c r="F101" s="5">
        <v>3297287433131</v>
      </c>
      <c r="G101" s="5">
        <v>3278864835858</v>
      </c>
      <c r="I101" s="5">
        <v>3372119719758</v>
      </c>
      <c r="J101" s="5">
        <v>3399225834197</v>
      </c>
      <c r="K101" s="5">
        <v>3504469145665</v>
      </c>
      <c r="L101" s="5">
        <v>2904929971947</v>
      </c>
      <c r="M101" s="5">
        <v>116532690</v>
      </c>
      <c r="N101" s="5">
        <v>113540513</v>
      </c>
      <c r="O101" s="5">
        <v>123443661</v>
      </c>
      <c r="P101" s="5">
        <v>111921689</v>
      </c>
      <c r="Q101" s="5">
        <v>89107941</v>
      </c>
      <c r="R101" s="5">
        <v>85848621</v>
      </c>
      <c r="S101" s="5">
        <v>99243365</v>
      </c>
      <c r="T101" s="5">
        <v>123458832</v>
      </c>
      <c r="U101" s="5">
        <v>120622187</v>
      </c>
      <c r="V101" s="5">
        <v>145123714</v>
      </c>
      <c r="W101" s="5">
        <v>1120440158378</v>
      </c>
    </row>
    <row r="102" spans="3:23" ht="15.5" x14ac:dyDescent="0.35">
      <c r="C102" t="s">
        <v>122</v>
      </c>
    </row>
    <row r="103" spans="3:23" ht="15.5" x14ac:dyDescent="0.35">
      <c r="C103" t="s">
        <v>123</v>
      </c>
    </row>
    <row r="104" spans="3:23" ht="15.5" x14ac:dyDescent="0.35">
      <c r="C104" t="s">
        <v>124</v>
      </c>
      <c r="D104" s="5">
        <v>2677001811773</v>
      </c>
      <c r="E104" s="5">
        <v>2565024077183</v>
      </c>
      <c r="F104" s="5">
        <v>2501085003720</v>
      </c>
      <c r="G104" s="5">
        <v>2675832468076</v>
      </c>
      <c r="I104" s="5">
        <v>2565024077183</v>
      </c>
      <c r="J104" s="5">
        <v>2651986788778</v>
      </c>
      <c r="K104" s="5">
        <v>2655104384047</v>
      </c>
      <c r="L104" s="5">
        <v>1991440209084</v>
      </c>
      <c r="M104" s="5">
        <v>73874280</v>
      </c>
      <c r="N104" s="5">
        <v>83776462</v>
      </c>
      <c r="O104" s="5">
        <v>82678723</v>
      </c>
      <c r="P104" s="5">
        <v>74906893</v>
      </c>
      <c r="Q104" s="5">
        <v>46140137</v>
      </c>
      <c r="R104" s="5">
        <v>39525028</v>
      </c>
      <c r="S104" s="5">
        <v>60037186</v>
      </c>
      <c r="T104" s="5">
        <v>74786492</v>
      </c>
      <c r="U104" s="5">
        <v>69822263</v>
      </c>
      <c r="V104" s="5">
        <v>102559111</v>
      </c>
      <c r="W104" s="5">
        <v>889780229858</v>
      </c>
    </row>
    <row r="105" spans="3:23" ht="15.5" x14ac:dyDescent="0.35">
      <c r="C105" t="s">
        <v>125</v>
      </c>
      <c r="D105" s="5">
        <v>1003740869362</v>
      </c>
      <c r="E105" s="5">
        <v>1101250963781</v>
      </c>
      <c r="F105" s="5">
        <v>1114694086040</v>
      </c>
      <c r="G105" s="5">
        <v>1112292205281</v>
      </c>
      <c r="I105" s="5">
        <v>1101250963781</v>
      </c>
      <c r="J105" s="5">
        <v>1397540584231</v>
      </c>
      <c r="K105" s="5">
        <v>876023273713</v>
      </c>
      <c r="L105" s="5">
        <v>39327500000</v>
      </c>
      <c r="M105" s="5">
        <v>7536892</v>
      </c>
      <c r="N105" s="5">
        <v>52724805</v>
      </c>
      <c r="O105" s="5">
        <v>38335622</v>
      </c>
      <c r="P105" s="5">
        <v>4500000</v>
      </c>
      <c r="Q105" s="5">
        <v>5000000</v>
      </c>
      <c r="R105" s="5">
        <v>20721554</v>
      </c>
      <c r="S105" s="5">
        <v>33704564</v>
      </c>
      <c r="T105" s="5">
        <v>24209379</v>
      </c>
      <c r="U105" s="5">
        <v>20761251</v>
      </c>
      <c r="V105" s="5">
        <v>59787767</v>
      </c>
      <c r="W105" s="5">
        <v>47607000000</v>
      </c>
    </row>
    <row r="106" spans="3:23" ht="15.5" x14ac:dyDescent="0.35">
      <c r="C106" t="s">
        <v>127</v>
      </c>
    </row>
    <row r="107" spans="3:23" ht="15.5" x14ac:dyDescent="0.35">
      <c r="C107" t="s">
        <v>128</v>
      </c>
      <c r="D107" s="5">
        <v>1430879136951</v>
      </c>
      <c r="E107" s="5">
        <v>1234042872003</v>
      </c>
      <c r="F107" s="5">
        <v>1161539934401</v>
      </c>
      <c r="G107" s="5">
        <v>1315915986208</v>
      </c>
      <c r="I107" s="5">
        <v>1234042872003</v>
      </c>
      <c r="J107" s="5">
        <v>1010321339491</v>
      </c>
      <c r="K107" s="5">
        <v>1540128286054</v>
      </c>
      <c r="L107" s="5">
        <v>1762391878088</v>
      </c>
      <c r="M107" s="5">
        <v>58062049</v>
      </c>
      <c r="N107" s="5">
        <v>25569954</v>
      </c>
      <c r="O107" s="5">
        <v>39396103</v>
      </c>
      <c r="P107" s="5">
        <v>65533516</v>
      </c>
      <c r="Q107" s="5">
        <v>32497788</v>
      </c>
      <c r="R107" s="5">
        <v>10812027</v>
      </c>
      <c r="S107" s="5">
        <v>21197430</v>
      </c>
      <c r="T107" s="5">
        <v>42968500</v>
      </c>
      <c r="U107" s="5">
        <v>42138371</v>
      </c>
      <c r="V107" s="5">
        <v>37727933</v>
      </c>
      <c r="W107" s="5">
        <v>701403916603</v>
      </c>
    </row>
    <row r="108" spans="3:23" ht="15.5" x14ac:dyDescent="0.35">
      <c r="C108" t="s">
        <v>129</v>
      </c>
      <c r="W108" s="5">
        <v>8853439998</v>
      </c>
    </row>
    <row r="109" spans="3:23" ht="15.5" x14ac:dyDescent="0.35">
      <c r="C109" t="s">
        <v>130</v>
      </c>
      <c r="D109" s="5">
        <v>30831174131</v>
      </c>
      <c r="E109" s="5">
        <v>17048178613</v>
      </c>
      <c r="F109" s="5">
        <v>15077364276</v>
      </c>
      <c r="G109" s="5">
        <v>14519004555</v>
      </c>
      <c r="I109" s="5">
        <v>17048178613</v>
      </c>
      <c r="J109" s="5">
        <v>13813627850</v>
      </c>
      <c r="K109" s="5">
        <v>9763210094</v>
      </c>
      <c r="L109" s="5">
        <v>6823368443</v>
      </c>
      <c r="M109" s="5">
        <v>484030</v>
      </c>
      <c r="N109" s="5">
        <v>366273</v>
      </c>
      <c r="O109" s="5">
        <v>210329</v>
      </c>
      <c r="P109" s="5">
        <v>143916</v>
      </c>
      <c r="Q109" s="5">
        <v>84096</v>
      </c>
      <c r="R109" s="5">
        <v>105377</v>
      </c>
      <c r="S109" s="5">
        <v>143410</v>
      </c>
      <c r="T109" s="5">
        <v>1704303</v>
      </c>
      <c r="U109" s="5">
        <v>81951</v>
      </c>
      <c r="V109" s="5">
        <v>71220</v>
      </c>
      <c r="W109" s="5">
        <v>43456158116</v>
      </c>
    </row>
    <row r="110" spans="3:23" ht="15.5" x14ac:dyDescent="0.35">
      <c r="C110" t="s">
        <v>132</v>
      </c>
      <c r="D110" s="5">
        <v>34310950568</v>
      </c>
      <c r="E110" s="5">
        <v>33081993380</v>
      </c>
      <c r="F110" s="5">
        <v>27567825266</v>
      </c>
      <c r="G110" s="5">
        <v>46524972473</v>
      </c>
      <c r="I110" s="5">
        <v>33081993380</v>
      </c>
      <c r="J110" s="5">
        <v>47901463077</v>
      </c>
      <c r="K110" s="5">
        <v>73721170357</v>
      </c>
      <c r="L110" s="5">
        <v>73790864683</v>
      </c>
      <c r="M110" s="5">
        <v>3236994</v>
      </c>
      <c r="N110" s="5">
        <v>1870485</v>
      </c>
      <c r="O110" s="5">
        <v>1085221</v>
      </c>
      <c r="P110" s="5">
        <v>2342216</v>
      </c>
      <c r="Q110" s="5">
        <v>1125886</v>
      </c>
      <c r="R110" s="5">
        <v>694684</v>
      </c>
      <c r="S110" s="5">
        <v>523275</v>
      </c>
      <c r="T110" s="5">
        <v>757637</v>
      </c>
      <c r="U110" s="5">
        <v>1055883</v>
      </c>
      <c r="V110" s="5">
        <v>2359106</v>
      </c>
      <c r="W110" s="5">
        <v>34530291627</v>
      </c>
    </row>
    <row r="111" spans="3:23" ht="15.5" x14ac:dyDescent="0.35">
      <c r="C111" t="s">
        <v>131</v>
      </c>
      <c r="D111" s="5">
        <v>3510627532</v>
      </c>
      <c r="E111" s="5">
        <v>2534926566</v>
      </c>
      <c r="F111" s="5">
        <v>1351159892</v>
      </c>
      <c r="G111" s="5">
        <v>16271110340</v>
      </c>
      <c r="I111" s="5">
        <v>2534926566</v>
      </c>
      <c r="J111" s="5">
        <v>1229005190</v>
      </c>
      <c r="K111" s="5">
        <v>2581179152</v>
      </c>
      <c r="L111" s="5">
        <v>4474651488</v>
      </c>
      <c r="M111" s="5">
        <v>146397</v>
      </c>
      <c r="N111" s="5">
        <v>194490</v>
      </c>
      <c r="O111" s="5">
        <v>189104</v>
      </c>
      <c r="P111" s="5">
        <v>211481</v>
      </c>
      <c r="Q111" s="5">
        <v>698473</v>
      </c>
      <c r="R111" s="5">
        <v>237763</v>
      </c>
      <c r="S111" s="5">
        <v>324326</v>
      </c>
      <c r="T111" s="5">
        <v>363379</v>
      </c>
      <c r="U111" s="5">
        <v>256151</v>
      </c>
      <c r="V111" s="5">
        <v>69670</v>
      </c>
      <c r="W111" s="5">
        <v>2477219784</v>
      </c>
    </row>
    <row r="112" spans="3:23" ht="15.5" x14ac:dyDescent="0.35">
      <c r="C112" t="s">
        <v>134</v>
      </c>
    </row>
    <row r="113" spans="3:23" ht="15.5" x14ac:dyDescent="0.35">
      <c r="C113" t="s">
        <v>2004</v>
      </c>
      <c r="S113" s="5">
        <v>53379</v>
      </c>
      <c r="T113" s="5">
        <v>86149</v>
      </c>
      <c r="U113" s="5">
        <v>2510436</v>
      </c>
      <c r="V113" s="5">
        <v>585181</v>
      </c>
      <c r="W113" s="5">
        <v>3701762806</v>
      </c>
    </row>
    <row r="114" spans="3:23" ht="15.5" x14ac:dyDescent="0.35">
      <c r="C114" t="s">
        <v>135</v>
      </c>
      <c r="D114" s="5">
        <v>112846555421</v>
      </c>
      <c r="E114" s="5">
        <v>133132445757</v>
      </c>
      <c r="F114" s="5">
        <v>155216294382</v>
      </c>
      <c r="G114" s="5">
        <v>152826354347</v>
      </c>
      <c r="I114" s="5">
        <v>133132445757</v>
      </c>
      <c r="J114" s="5">
        <v>197389274667</v>
      </c>
      <c r="K114" s="5">
        <v>235142827823</v>
      </c>
      <c r="L114" s="5">
        <v>199258819454</v>
      </c>
      <c r="M114" s="5">
        <v>599590</v>
      </c>
      <c r="N114" s="5">
        <v>701091</v>
      </c>
      <c r="O114" s="5">
        <v>807296</v>
      </c>
      <c r="Q114" s="5">
        <v>9267356</v>
      </c>
      <c r="R114" s="5">
        <v>15898932</v>
      </c>
      <c r="S114" s="5">
        <v>3683329</v>
      </c>
      <c r="T114" s="5">
        <v>6283333</v>
      </c>
      <c r="U114" s="5">
        <v>8883333</v>
      </c>
    </row>
    <row r="115" spans="3:23" ht="15.5" x14ac:dyDescent="0.35">
      <c r="C115" t="s">
        <v>137</v>
      </c>
      <c r="D115" s="5">
        <v>39236847417</v>
      </c>
      <c r="E115" s="5">
        <v>46105526095</v>
      </c>
      <c r="F115" s="5">
        <v>43065131751</v>
      </c>
      <c r="G115" s="5">
        <v>44499029629</v>
      </c>
      <c r="I115" s="5">
        <v>46105526095</v>
      </c>
      <c r="J115" s="5">
        <v>59983286548</v>
      </c>
      <c r="K115" s="5">
        <v>61354836514</v>
      </c>
      <c r="L115" s="5">
        <v>71078179581</v>
      </c>
      <c r="M115" s="5">
        <v>2659892</v>
      </c>
      <c r="N115" s="5">
        <v>2329481</v>
      </c>
      <c r="O115" s="5">
        <v>2724870</v>
      </c>
      <c r="P115" s="5">
        <v>1149915</v>
      </c>
      <c r="Q115" s="5">
        <v>1472846</v>
      </c>
      <c r="R115" s="5">
        <v>293443</v>
      </c>
    </row>
    <row r="116" spans="3:23" ht="15.5" x14ac:dyDescent="0.35">
      <c r="C116" t="s">
        <v>511</v>
      </c>
      <c r="D116" s="5">
        <v>2033382137</v>
      </c>
      <c r="E116" s="5">
        <v>2883319174</v>
      </c>
      <c r="F116" s="5">
        <v>3353337020</v>
      </c>
      <c r="G116" s="5">
        <v>4095119700</v>
      </c>
      <c r="I116" s="5">
        <v>2883319174</v>
      </c>
      <c r="J116" s="5">
        <v>6196484420</v>
      </c>
      <c r="K116" s="5">
        <v>8871156333</v>
      </c>
      <c r="L116" s="5">
        <v>7812046062</v>
      </c>
      <c r="M116" s="5">
        <v>258663</v>
      </c>
      <c r="N116" s="5">
        <v>131224</v>
      </c>
      <c r="O116" s="5">
        <v>302931</v>
      </c>
      <c r="P116" s="5">
        <v>288468</v>
      </c>
      <c r="Q116" s="5">
        <v>41706</v>
      </c>
      <c r="R116" s="5">
        <v>18509</v>
      </c>
    </row>
    <row r="117" spans="3:23" ht="15.5" x14ac:dyDescent="0.35">
      <c r="C117" t="s">
        <v>138</v>
      </c>
      <c r="D117" s="5">
        <v>159936052686</v>
      </c>
      <c r="E117" s="5">
        <v>164555071169</v>
      </c>
      <c r="F117" s="5">
        <v>167716952048</v>
      </c>
      <c r="G117" s="5">
        <v>154966856015</v>
      </c>
      <c r="I117" s="5">
        <v>164555071169</v>
      </c>
      <c r="J117" s="5">
        <v>162956303448</v>
      </c>
      <c r="K117" s="5">
        <v>122344918620</v>
      </c>
      <c r="L117" s="5">
        <v>86985948828</v>
      </c>
      <c r="M117" s="5">
        <v>3320229</v>
      </c>
      <c r="N117" s="5">
        <v>2252445</v>
      </c>
      <c r="O117" s="5">
        <v>2325291</v>
      </c>
      <c r="P117" s="5">
        <v>1377910</v>
      </c>
      <c r="Q117" s="5">
        <v>3878123</v>
      </c>
      <c r="R117" s="5">
        <v>4235886</v>
      </c>
      <c r="S117" s="5">
        <v>2669746</v>
      </c>
      <c r="T117" s="5">
        <v>2761223</v>
      </c>
      <c r="U117" s="5">
        <v>2975278</v>
      </c>
      <c r="V117" s="5">
        <v>615684</v>
      </c>
      <c r="W117" s="5">
        <v>4170816666</v>
      </c>
    </row>
    <row r="118" spans="3:23" ht="15.5" x14ac:dyDescent="0.35">
      <c r="C118" t="s">
        <v>139</v>
      </c>
      <c r="D118" s="5">
        <v>212888467875</v>
      </c>
      <c r="E118" s="5">
        <v>241097532643</v>
      </c>
      <c r="F118" s="5">
        <v>292019586684</v>
      </c>
      <c r="G118" s="5">
        <v>301511541833</v>
      </c>
      <c r="I118" s="5">
        <v>241097532643</v>
      </c>
      <c r="J118" s="5">
        <v>353913108963</v>
      </c>
      <c r="K118" s="5">
        <v>369332968822</v>
      </c>
      <c r="L118" s="5">
        <v>332246491114</v>
      </c>
      <c r="M118" s="5">
        <v>7219652</v>
      </c>
      <c r="N118" s="5">
        <v>7898704</v>
      </c>
      <c r="O118" s="5">
        <v>8669507</v>
      </c>
      <c r="P118" s="5">
        <v>4985603</v>
      </c>
      <c r="Q118" s="5">
        <v>13843287</v>
      </c>
      <c r="R118" s="5">
        <v>18522460</v>
      </c>
      <c r="S118" s="5">
        <v>5539418</v>
      </c>
      <c r="T118" s="5">
        <v>8920582</v>
      </c>
      <c r="U118" s="5">
        <v>11500282</v>
      </c>
      <c r="V118" s="5">
        <v>2291900</v>
      </c>
      <c r="W118" s="5">
        <v>22908877991</v>
      </c>
    </row>
    <row r="119" spans="3:23" ht="15.5" x14ac:dyDescent="0.35">
      <c r="C119" t="s">
        <v>140</v>
      </c>
      <c r="D119" s="5">
        <v>212888467875</v>
      </c>
      <c r="E119" s="5">
        <v>241097532643</v>
      </c>
      <c r="F119" s="5">
        <v>292019586684</v>
      </c>
      <c r="G119" s="5">
        <v>301511541833</v>
      </c>
      <c r="I119" s="5">
        <v>241097532643</v>
      </c>
      <c r="J119" s="5">
        <v>353913108963</v>
      </c>
      <c r="K119" s="5">
        <v>369332968822</v>
      </c>
      <c r="L119" s="5">
        <v>332246491114</v>
      </c>
      <c r="M119" s="5">
        <v>7219652</v>
      </c>
      <c r="N119" s="5">
        <v>7898704</v>
      </c>
      <c r="O119" s="5">
        <v>8669507</v>
      </c>
      <c r="P119" s="5">
        <v>4985603</v>
      </c>
      <c r="Q119" s="5">
        <v>13843287</v>
      </c>
      <c r="R119" s="5">
        <v>18522460</v>
      </c>
      <c r="S119" s="5">
        <v>5539418</v>
      </c>
      <c r="T119" s="5">
        <v>8920582</v>
      </c>
      <c r="U119" s="5">
        <v>11500282</v>
      </c>
      <c r="V119" s="5">
        <v>2291900</v>
      </c>
      <c r="W119" s="5">
        <v>22908877991</v>
      </c>
    </row>
    <row r="120" spans="3:23" ht="15.5" x14ac:dyDescent="0.35">
      <c r="C120" t="s">
        <v>144</v>
      </c>
    </row>
    <row r="121" spans="3:23" ht="15.5" x14ac:dyDescent="0.35">
      <c r="C121" t="s">
        <v>145</v>
      </c>
      <c r="D121" s="5">
        <v>154116784975</v>
      </c>
      <c r="E121" s="5">
        <v>182121291026</v>
      </c>
      <c r="F121" s="5">
        <v>201634763153</v>
      </c>
      <c r="G121" s="5">
        <v>201420503676</v>
      </c>
      <c r="I121" s="5">
        <v>182121291026</v>
      </c>
      <c r="J121" s="5">
        <v>263569045635</v>
      </c>
      <c r="K121" s="5">
        <v>305368820670</v>
      </c>
      <c r="L121" s="5">
        <v>278149045097</v>
      </c>
      <c r="M121" s="5">
        <v>3518145</v>
      </c>
      <c r="N121" s="5">
        <v>3161796</v>
      </c>
      <c r="O121" s="5">
        <v>3835097</v>
      </c>
      <c r="P121" s="5">
        <v>1438383</v>
      </c>
      <c r="Q121" s="5">
        <v>10781908</v>
      </c>
      <c r="R121" s="5">
        <v>16210884</v>
      </c>
      <c r="S121" s="5">
        <v>3736708</v>
      </c>
      <c r="T121" s="5">
        <v>6369482</v>
      </c>
      <c r="U121" s="5">
        <v>11393769</v>
      </c>
      <c r="V121" s="5">
        <v>585181</v>
      </c>
      <c r="W121" s="5">
        <v>3701762806</v>
      </c>
    </row>
    <row r="122" spans="3:23" ht="15.5" x14ac:dyDescent="0.35">
      <c r="C122" t="s">
        <v>133</v>
      </c>
      <c r="F122" s="5">
        <v>2926884762</v>
      </c>
      <c r="G122" s="5">
        <v>2926884762</v>
      </c>
      <c r="J122" s="5">
        <v>2926884762</v>
      </c>
      <c r="K122" s="5">
        <v>16928390727</v>
      </c>
      <c r="L122" s="5">
        <v>12832799215</v>
      </c>
      <c r="M122" s="5">
        <v>694807</v>
      </c>
      <c r="N122" s="5">
        <v>450090</v>
      </c>
      <c r="O122" s="5">
        <v>263785</v>
      </c>
      <c r="P122" s="5">
        <v>80127</v>
      </c>
    </row>
    <row r="123" spans="3:23" ht="15.5" x14ac:dyDescent="0.35">
      <c r="C123" t="s">
        <v>147</v>
      </c>
      <c r="D123" s="5">
        <v>2889890279648</v>
      </c>
      <c r="E123" s="5">
        <v>2806121609826</v>
      </c>
      <c r="F123" s="5">
        <v>2793104590404</v>
      </c>
      <c r="G123" s="5">
        <v>2977344009909</v>
      </c>
      <c r="I123" s="5">
        <v>2806121609826</v>
      </c>
      <c r="J123" s="5">
        <v>3005899897741</v>
      </c>
      <c r="K123" s="5">
        <v>3024437352869</v>
      </c>
      <c r="L123" s="5">
        <v>2323686700198</v>
      </c>
      <c r="M123" s="5">
        <v>81093932</v>
      </c>
      <c r="N123" s="5">
        <v>91675166</v>
      </c>
      <c r="O123" s="5">
        <v>91348230</v>
      </c>
      <c r="P123" s="5">
        <v>79892496</v>
      </c>
      <c r="Q123" s="5">
        <v>59983424</v>
      </c>
      <c r="R123" s="5">
        <v>58047488</v>
      </c>
      <c r="S123" s="5">
        <v>65576604</v>
      </c>
      <c r="T123" s="5">
        <v>83707074</v>
      </c>
      <c r="U123" s="5">
        <v>81322545</v>
      </c>
      <c r="V123" s="5">
        <v>104851011</v>
      </c>
      <c r="W123" s="5">
        <v>912689107849</v>
      </c>
    </row>
    <row r="124" spans="3:23" ht="15.5" x14ac:dyDescent="0.35">
      <c r="C124" t="s">
        <v>148</v>
      </c>
    </row>
    <row r="125" spans="3:23" ht="15.5" x14ac:dyDescent="0.35">
      <c r="C125" t="s">
        <v>149</v>
      </c>
      <c r="D125" s="5">
        <v>227250000000</v>
      </c>
      <c r="E125" s="5">
        <v>227250000000</v>
      </c>
      <c r="F125" s="5">
        <v>227250000000</v>
      </c>
      <c r="G125" s="5">
        <v>227250000000</v>
      </c>
      <c r="I125" s="5">
        <v>227250000000</v>
      </c>
      <c r="J125" s="5">
        <v>227250000000</v>
      </c>
      <c r="K125" s="5">
        <v>227250000000</v>
      </c>
      <c r="L125" s="5">
        <v>227250000000</v>
      </c>
      <c r="M125" s="5">
        <v>24942328</v>
      </c>
      <c r="N125" s="5">
        <v>24942328</v>
      </c>
      <c r="O125" s="5">
        <v>24942328</v>
      </c>
      <c r="P125" s="5">
        <v>24942328</v>
      </c>
      <c r="Q125" s="5">
        <v>24942328</v>
      </c>
      <c r="R125" s="5">
        <v>24942328</v>
      </c>
      <c r="S125" s="5">
        <v>24942328</v>
      </c>
      <c r="T125" s="5">
        <v>24942328</v>
      </c>
      <c r="U125" s="5">
        <v>24942328</v>
      </c>
      <c r="V125" s="5">
        <v>24942328</v>
      </c>
      <c r="W125" s="5">
        <v>200000000000</v>
      </c>
    </row>
    <row r="126" spans="3:23" ht="15.5" x14ac:dyDescent="0.35">
      <c r="C126" t="s">
        <v>151</v>
      </c>
      <c r="D126" s="5">
        <v>74988835907</v>
      </c>
      <c r="E126" s="5">
        <v>74988835907</v>
      </c>
      <c r="F126" s="5">
        <v>74988835907</v>
      </c>
      <c r="G126" s="5">
        <v>74988835907</v>
      </c>
      <c r="I126" s="5">
        <v>74988835907</v>
      </c>
      <c r="J126" s="5">
        <v>74988835907</v>
      </c>
      <c r="K126" s="5">
        <v>74988835907</v>
      </c>
      <c r="L126" s="5">
        <v>74988835907</v>
      </c>
      <c r="M126" s="5">
        <v>7812965</v>
      </c>
      <c r="N126" s="5">
        <v>7812965</v>
      </c>
      <c r="O126" s="5">
        <v>7812965</v>
      </c>
      <c r="P126" s="5">
        <v>7812965</v>
      </c>
      <c r="Q126" s="5">
        <v>7812965</v>
      </c>
      <c r="R126" s="5">
        <v>7812965</v>
      </c>
      <c r="S126" s="5">
        <v>7812965</v>
      </c>
      <c r="T126" s="5">
        <v>7812965</v>
      </c>
      <c r="U126" s="5">
        <v>7812965</v>
      </c>
      <c r="V126" s="5">
        <v>7812965</v>
      </c>
    </row>
    <row r="127" spans="3:23" ht="15.5" x14ac:dyDescent="0.35">
      <c r="C127" t="s">
        <v>152</v>
      </c>
      <c r="D127" s="5">
        <v>-286617263732</v>
      </c>
      <c r="E127" s="5">
        <v>-263577317152</v>
      </c>
      <c r="F127" s="5">
        <v>-260907638440</v>
      </c>
      <c r="G127" s="5">
        <v>-195055673306</v>
      </c>
      <c r="I127" s="5">
        <v>-263577317152</v>
      </c>
      <c r="J127" s="5">
        <v>-103260885613</v>
      </c>
      <c r="K127" s="5">
        <v>-46633370338</v>
      </c>
      <c r="L127" s="5">
        <v>60624245193</v>
      </c>
      <c r="M127" s="5">
        <v>2691513</v>
      </c>
      <c r="N127" s="5">
        <v>-10831851</v>
      </c>
      <c r="O127" s="5">
        <v>-366250</v>
      </c>
      <c r="P127" s="5">
        <v>-458795</v>
      </c>
      <c r="Q127" s="5">
        <v>-3421915</v>
      </c>
      <c r="R127" s="5">
        <v>-4957548</v>
      </c>
      <c r="S127" s="5">
        <v>894727</v>
      </c>
      <c r="T127" s="5">
        <v>7472987</v>
      </c>
      <c r="U127" s="5">
        <v>6958593</v>
      </c>
      <c r="V127" s="5">
        <v>7610559</v>
      </c>
      <c r="W127" s="5">
        <v>7640417323</v>
      </c>
    </row>
    <row r="128" spans="3:23" ht="15.5" x14ac:dyDescent="0.35">
      <c r="C128" t="s">
        <v>153</v>
      </c>
      <c r="D128" s="5">
        <v>1308244050</v>
      </c>
      <c r="E128" s="5">
        <v>1308244050</v>
      </c>
      <c r="F128" s="5">
        <v>1308244050</v>
      </c>
      <c r="G128" s="5">
        <v>1308244050</v>
      </c>
      <c r="I128" s="5">
        <v>1308244050</v>
      </c>
      <c r="J128" s="5">
        <v>1308244050</v>
      </c>
      <c r="K128" s="5">
        <v>1308244050</v>
      </c>
      <c r="L128" s="5">
        <v>1208244050</v>
      </c>
      <c r="M128" s="5">
        <v>72135</v>
      </c>
      <c r="N128" s="5">
        <v>72135</v>
      </c>
      <c r="O128" s="5">
        <v>72135</v>
      </c>
      <c r="P128" s="5">
        <v>72135</v>
      </c>
      <c r="Q128" s="5">
        <v>72135</v>
      </c>
      <c r="R128" s="5">
        <v>72135</v>
      </c>
      <c r="S128" s="5">
        <v>72135</v>
      </c>
      <c r="T128" s="5">
        <v>61847</v>
      </c>
      <c r="U128" s="5">
        <v>51799</v>
      </c>
    </row>
    <row r="129" spans="2:23" ht="15.5" x14ac:dyDescent="0.35">
      <c r="C129" t="s">
        <v>154</v>
      </c>
      <c r="D129" s="5">
        <v>-287925507782</v>
      </c>
      <c r="E129" s="5">
        <v>-264885561202</v>
      </c>
      <c r="F129" s="5">
        <v>-262215882490</v>
      </c>
      <c r="G129" s="5">
        <v>-196363917356</v>
      </c>
      <c r="I129" s="5">
        <v>-264885561202</v>
      </c>
      <c r="J129" s="5">
        <v>-104569129663</v>
      </c>
      <c r="K129" s="5">
        <v>-47941614388</v>
      </c>
      <c r="L129" s="5">
        <v>59416001143</v>
      </c>
      <c r="M129" s="5">
        <v>2619378</v>
      </c>
      <c r="N129" s="5">
        <v>-10903986</v>
      </c>
      <c r="O129" s="5">
        <v>-438385</v>
      </c>
      <c r="P129" s="5">
        <v>-530930</v>
      </c>
      <c r="Q129" s="5">
        <v>-3494050</v>
      </c>
      <c r="R129" s="5">
        <v>-5029683</v>
      </c>
      <c r="S129" s="5">
        <v>822592</v>
      </c>
      <c r="T129" s="5">
        <v>7411140</v>
      </c>
      <c r="U129" s="5">
        <v>6906794</v>
      </c>
      <c r="V129" s="5">
        <v>7610559</v>
      </c>
      <c r="W129" s="5">
        <v>7640417323</v>
      </c>
    </row>
    <row r="130" spans="2:23" ht="15.5" x14ac:dyDescent="0.35">
      <c r="C130" t="s">
        <v>155</v>
      </c>
      <c r="D130" s="5">
        <v>-286617263732</v>
      </c>
      <c r="E130" s="5">
        <v>-263577317152</v>
      </c>
      <c r="F130" s="5">
        <v>-260907638440</v>
      </c>
      <c r="G130" s="5">
        <v>-195055673306</v>
      </c>
      <c r="I130" s="5">
        <v>-263577317152</v>
      </c>
      <c r="J130" s="5">
        <v>-103260885613</v>
      </c>
      <c r="K130" s="5">
        <v>-46633370338</v>
      </c>
      <c r="L130" s="5">
        <v>60624245193</v>
      </c>
      <c r="M130" s="5">
        <v>2691513</v>
      </c>
      <c r="N130" s="5">
        <v>-10831851</v>
      </c>
      <c r="O130" s="5">
        <v>-366250</v>
      </c>
      <c r="P130" s="5">
        <v>-458795</v>
      </c>
      <c r="Q130" s="5">
        <v>-3421915</v>
      </c>
      <c r="R130" s="5">
        <v>-4957548</v>
      </c>
      <c r="S130" s="5">
        <v>894727</v>
      </c>
      <c r="T130" s="5">
        <v>7472987</v>
      </c>
      <c r="U130" s="5">
        <v>6958593</v>
      </c>
      <c r="V130" s="5">
        <v>7610559</v>
      </c>
      <c r="W130" s="5">
        <v>7640417323</v>
      </c>
    </row>
    <row r="131" spans="2:23" ht="15.5" x14ac:dyDescent="0.35">
      <c r="C131" t="s">
        <v>156</v>
      </c>
      <c r="D131" s="5">
        <v>3968640099</v>
      </c>
      <c r="E131" s="5">
        <v>3979732065</v>
      </c>
      <c r="F131" s="5">
        <v>3281370262</v>
      </c>
      <c r="G131" s="5">
        <v>3354044438</v>
      </c>
      <c r="I131" s="5">
        <v>3979732065</v>
      </c>
      <c r="J131" s="5">
        <v>3364367252</v>
      </c>
      <c r="K131" s="5">
        <v>2250549511</v>
      </c>
      <c r="L131" s="5">
        <v>2548165357</v>
      </c>
      <c r="M131" s="5">
        <v>163259</v>
      </c>
      <c r="N131" s="5">
        <v>137223</v>
      </c>
      <c r="O131" s="5">
        <v>304611</v>
      </c>
      <c r="P131" s="5">
        <v>243148</v>
      </c>
      <c r="Q131" s="5">
        <v>23277</v>
      </c>
      <c r="R131" s="5">
        <v>23946</v>
      </c>
      <c r="S131" s="5">
        <v>29298</v>
      </c>
      <c r="T131" s="5">
        <v>31661</v>
      </c>
      <c r="U131" s="5">
        <v>19294</v>
      </c>
      <c r="V131" s="5">
        <v>17290</v>
      </c>
      <c r="W131" s="5">
        <v>110633206</v>
      </c>
    </row>
    <row r="132" spans="2:23" ht="15.5" x14ac:dyDescent="0.35">
      <c r="C132" t="s">
        <v>9</v>
      </c>
      <c r="D132" s="5">
        <v>542947071386</v>
      </c>
      <c r="E132" s="5">
        <v>565998109932</v>
      </c>
      <c r="F132" s="5">
        <v>504182842727</v>
      </c>
      <c r="G132" s="5">
        <v>301520825949</v>
      </c>
      <c r="I132" s="5">
        <v>565998109932</v>
      </c>
      <c r="J132" s="5">
        <v>393325936456</v>
      </c>
      <c r="K132" s="5">
        <v>480031792796</v>
      </c>
      <c r="L132" s="5">
        <v>581243271749</v>
      </c>
      <c r="M132" s="5">
        <v>35438758</v>
      </c>
      <c r="N132" s="5">
        <v>21865347</v>
      </c>
      <c r="O132" s="5">
        <v>32095431</v>
      </c>
      <c r="P132" s="5">
        <v>32029193</v>
      </c>
      <c r="Q132" s="5">
        <v>29124517</v>
      </c>
      <c r="R132" s="5">
        <v>27801133</v>
      </c>
      <c r="S132" s="5">
        <v>33666761</v>
      </c>
      <c r="T132" s="5">
        <v>39751758</v>
      </c>
      <c r="U132" s="5">
        <v>39299642</v>
      </c>
      <c r="V132" s="5">
        <v>40272703</v>
      </c>
      <c r="W132" s="5">
        <v>207751050529</v>
      </c>
    </row>
    <row r="133" spans="2:23" ht="15.5" x14ac:dyDescent="0.35">
      <c r="C133" t="s">
        <v>157</v>
      </c>
      <c r="D133" s="5">
        <v>3432837351034</v>
      </c>
      <c r="E133" s="5">
        <v>3372119719758</v>
      </c>
      <c r="F133" s="5">
        <v>3297287433131</v>
      </c>
      <c r="G133" s="5">
        <v>3278864835858</v>
      </c>
      <c r="I133" s="5">
        <v>3372119719758</v>
      </c>
      <c r="J133" s="5">
        <v>3399225834197</v>
      </c>
      <c r="K133" s="5">
        <v>3504469145665</v>
      </c>
      <c r="L133" s="5">
        <v>2904929971947</v>
      </c>
      <c r="M133" s="5">
        <v>116532690</v>
      </c>
      <c r="N133" s="5">
        <v>113540513</v>
      </c>
      <c r="O133" s="5">
        <v>123443661</v>
      </c>
      <c r="P133" s="5">
        <v>111921689</v>
      </c>
      <c r="Q133" s="5">
        <v>89107941</v>
      </c>
      <c r="R133" s="5">
        <v>85848621</v>
      </c>
      <c r="S133" s="5">
        <v>99243365</v>
      </c>
      <c r="T133" s="5">
        <v>123458832</v>
      </c>
      <c r="U133" s="5">
        <v>120622187</v>
      </c>
      <c r="V133" s="5">
        <v>145123714</v>
      </c>
      <c r="W133" s="5">
        <v>1120440158378</v>
      </c>
    </row>
    <row r="134" spans="2:23" ht="15.5" x14ac:dyDescent="0.35">
      <c r="C134" t="s">
        <v>158</v>
      </c>
      <c r="D134" s="5">
        <v>2272500000</v>
      </c>
      <c r="E134" s="5">
        <v>2272500000</v>
      </c>
      <c r="F134" s="5">
        <v>2272500000</v>
      </c>
      <c r="G134" s="5">
        <v>2272500000</v>
      </c>
      <c r="I134" s="5">
        <v>2272500000</v>
      </c>
      <c r="J134" s="5">
        <v>2272500000</v>
      </c>
      <c r="K134" s="5">
        <v>2272500000</v>
      </c>
      <c r="L134" s="5">
        <v>2272500000</v>
      </c>
      <c r="M134" s="5">
        <v>2272500000</v>
      </c>
      <c r="N134" s="5">
        <v>2272500000</v>
      </c>
      <c r="O134" s="5">
        <v>2272500000</v>
      </c>
      <c r="P134" s="5">
        <v>2272500000</v>
      </c>
      <c r="Q134" s="5">
        <v>2272500000</v>
      </c>
      <c r="R134" s="5">
        <v>2272500000</v>
      </c>
      <c r="S134" s="5">
        <v>2272500000</v>
      </c>
      <c r="T134" s="5">
        <v>2272500000</v>
      </c>
      <c r="U134" s="5">
        <v>2272500000</v>
      </c>
      <c r="V134" s="5">
        <v>2272500000</v>
      </c>
      <c r="W134" s="5">
        <v>2000000000</v>
      </c>
    </row>
    <row r="136" spans="2:23" ht="15.5" x14ac:dyDescent="0.35">
      <c r="B136" t="s">
        <v>159</v>
      </c>
      <c r="C136" t="s">
        <v>160</v>
      </c>
      <c r="D136" s="5">
        <v>111194395036</v>
      </c>
      <c r="E136" s="5">
        <v>-36873769963</v>
      </c>
      <c r="F136" s="5">
        <v>48144983621</v>
      </c>
      <c r="G136" s="5">
        <v>187575695937</v>
      </c>
      <c r="I136" s="5">
        <v>370359601933</v>
      </c>
      <c r="J136" s="5">
        <v>-252616834250</v>
      </c>
      <c r="K136" s="5">
        <v>-1083561455152</v>
      </c>
      <c r="L136" s="5">
        <v>645439966261</v>
      </c>
      <c r="M136" s="5">
        <v>47903244</v>
      </c>
      <c r="N136" s="5">
        <v>-14761644</v>
      </c>
      <c r="O136" s="5">
        <v>-41324408</v>
      </c>
      <c r="P136" s="5">
        <v>16083051</v>
      </c>
      <c r="Q136" s="5">
        <v>26567257</v>
      </c>
      <c r="R136" s="5">
        <v>-1397807</v>
      </c>
      <c r="S136" s="5">
        <v>-8309810</v>
      </c>
      <c r="T136" s="5">
        <v>1708254</v>
      </c>
      <c r="U136" s="5">
        <v>23576778</v>
      </c>
      <c r="V136" s="5">
        <v>-56341669</v>
      </c>
      <c r="W136" s="5">
        <v>14312213</v>
      </c>
    </row>
    <row r="137" spans="2:23" ht="15.5" x14ac:dyDescent="0.35">
      <c r="C137" t="s">
        <v>564</v>
      </c>
      <c r="D137" s="5">
        <v>550763787478</v>
      </c>
      <c r="E137" s="5">
        <v>182390064635</v>
      </c>
      <c r="F137" s="5">
        <v>543605515810</v>
      </c>
      <c r="G137" s="5">
        <v>496807217401</v>
      </c>
      <c r="I137" s="5">
        <v>1863223723597</v>
      </c>
      <c r="J137" s="5">
        <v>2027067543080</v>
      </c>
      <c r="K137" s="5">
        <v>1962221742960</v>
      </c>
      <c r="L137" s="5">
        <v>2434367402416</v>
      </c>
      <c r="M137" s="5">
        <v>115900423</v>
      </c>
      <c r="N137" s="5">
        <v>48895832</v>
      </c>
      <c r="O137" s="5">
        <v>69464801</v>
      </c>
      <c r="P137" s="5">
        <v>104372762</v>
      </c>
      <c r="Q137" s="5">
        <v>68086714</v>
      </c>
      <c r="R137" s="5">
        <v>44817156</v>
      </c>
      <c r="S137" s="5">
        <v>51469678</v>
      </c>
      <c r="T137" s="5">
        <v>63755699</v>
      </c>
      <c r="U137" s="5">
        <v>90873232</v>
      </c>
      <c r="V137" s="5">
        <v>122231495</v>
      </c>
      <c r="W137" s="5">
        <v>147052175</v>
      </c>
    </row>
    <row r="138" spans="2:23" ht="15.5" x14ac:dyDescent="0.35">
      <c r="C138" t="s">
        <v>588</v>
      </c>
      <c r="D138" s="5">
        <v>-395239430051</v>
      </c>
      <c r="E138" s="5">
        <v>250124473603</v>
      </c>
      <c r="F138" s="5">
        <v>-481542848580</v>
      </c>
      <c r="G138" s="5">
        <v>-262323380454</v>
      </c>
      <c r="I138" s="5">
        <v>-910846042638</v>
      </c>
      <c r="J138" s="5">
        <v>-1928037185857</v>
      </c>
      <c r="K138" s="5">
        <v>-2530653636548</v>
      </c>
      <c r="L138" s="5">
        <v>-1737786272067</v>
      </c>
      <c r="M138" s="5">
        <v>-66097801</v>
      </c>
      <c r="N138" s="5">
        <v>-59704978</v>
      </c>
      <c r="O138" s="5">
        <v>-107289799</v>
      </c>
      <c r="P138" s="5">
        <v>-83576784</v>
      </c>
      <c r="Q138" s="5">
        <v>-34999703</v>
      </c>
      <c r="R138" s="5">
        <v>-38947770</v>
      </c>
      <c r="S138" s="5">
        <v>-47358834</v>
      </c>
      <c r="T138" s="5">
        <v>-50171082</v>
      </c>
      <c r="U138" s="5">
        <v>-51863854</v>
      </c>
      <c r="V138" s="5">
        <v>-156046520</v>
      </c>
      <c r="W138" s="5">
        <v>-111889487</v>
      </c>
    </row>
    <row r="139" spans="2:23" ht="15.5" x14ac:dyDescent="0.35">
      <c r="C139" t="s">
        <v>463</v>
      </c>
      <c r="E139" s="5">
        <v>-96352192749</v>
      </c>
      <c r="I139" s="5">
        <v>-96352192749</v>
      </c>
      <c r="J139" s="5">
        <v>-90921691265</v>
      </c>
      <c r="K139" s="5">
        <v>-94759606605</v>
      </c>
      <c r="Q139" s="5">
        <v>-4471486</v>
      </c>
      <c r="R139" s="5">
        <v>-4544795</v>
      </c>
      <c r="S139" s="5">
        <v>-5487198</v>
      </c>
      <c r="T139" s="5">
        <v>-6739356</v>
      </c>
      <c r="U139" s="5">
        <v>-6941455</v>
      </c>
      <c r="V139" s="5">
        <v>-7156807</v>
      </c>
      <c r="W139" s="5">
        <v>-3985445</v>
      </c>
    </row>
    <row r="140" spans="2:23" ht="15.5" x14ac:dyDescent="0.35">
      <c r="C140" t="s">
        <v>2005</v>
      </c>
      <c r="E140" s="5">
        <v>-292769003495</v>
      </c>
      <c r="I140" s="5">
        <v>-292769003495</v>
      </c>
      <c r="J140" s="5">
        <v>-158174019136</v>
      </c>
      <c r="K140" s="5">
        <v>-406147508083</v>
      </c>
      <c r="S140" s="5">
        <v>-3857877</v>
      </c>
      <c r="T140" s="5">
        <v>-1690240</v>
      </c>
      <c r="U140" s="5">
        <v>-2174384</v>
      </c>
      <c r="V140" s="5">
        <v>-7813672</v>
      </c>
      <c r="W140" s="5">
        <v>-8446323</v>
      </c>
    </row>
    <row r="141" spans="2:23" ht="15.5" x14ac:dyDescent="0.35">
      <c r="C141" t="s">
        <v>2006</v>
      </c>
      <c r="S141" s="5">
        <v>-481948</v>
      </c>
      <c r="T141" s="5">
        <v>-614476</v>
      </c>
      <c r="U141" s="5">
        <v>-921504</v>
      </c>
      <c r="V141" s="5">
        <v>-830570</v>
      </c>
      <c r="W141" s="5">
        <v>-849545</v>
      </c>
    </row>
    <row r="142" spans="2:23" ht="15.5" x14ac:dyDescent="0.35">
      <c r="C142" t="s">
        <v>663</v>
      </c>
    </row>
    <row r="143" spans="2:23" ht="15.5" x14ac:dyDescent="0.35">
      <c r="C143" t="s">
        <v>844</v>
      </c>
      <c r="E143" s="5">
        <v>-73992909845</v>
      </c>
      <c r="I143" s="5">
        <v>-73992909845</v>
      </c>
      <c r="J143" s="5">
        <v>82760693953</v>
      </c>
      <c r="K143" s="5">
        <v>55864831014</v>
      </c>
    </row>
    <row r="144" spans="2:23" ht="15.5" x14ac:dyDescent="0.35">
      <c r="C144" t="s">
        <v>940</v>
      </c>
      <c r="E144" s="5">
        <v>-23598607809</v>
      </c>
      <c r="F144" s="5">
        <v>13575333780</v>
      </c>
      <c r="G144" s="5">
        <v>-13575333780</v>
      </c>
      <c r="I144" s="5">
        <v>-23598607809</v>
      </c>
      <c r="J144" s="5">
        <v>-21571348065</v>
      </c>
      <c r="K144" s="5">
        <v>-40359238073</v>
      </c>
      <c r="L144" s="5">
        <v>-44301532534</v>
      </c>
      <c r="S144" s="5">
        <v>-1203896</v>
      </c>
      <c r="T144" s="5">
        <v>-1560796</v>
      </c>
      <c r="U144" s="5">
        <v>-1394946</v>
      </c>
      <c r="V144" s="5">
        <v>-3343744</v>
      </c>
      <c r="W144" s="5">
        <v>-4057548</v>
      </c>
    </row>
    <row r="145" spans="3:23" ht="15.5" x14ac:dyDescent="0.35">
      <c r="C145" t="s">
        <v>466</v>
      </c>
      <c r="D145" s="5">
        <v>-37098724505</v>
      </c>
      <c r="E145" s="5">
        <v>-29072073368</v>
      </c>
      <c r="F145" s="5">
        <v>-29765422471</v>
      </c>
      <c r="G145" s="5">
        <v>-41893405074</v>
      </c>
      <c r="I145" s="5">
        <v>-144084488226</v>
      </c>
      <c r="J145" s="5">
        <v>-213820387484</v>
      </c>
      <c r="K145" s="5">
        <v>-45285646312</v>
      </c>
      <c r="L145" s="5">
        <v>-13315096816</v>
      </c>
      <c r="M145" s="5">
        <v>-2655999</v>
      </c>
      <c r="N145" s="5">
        <v>-3695844</v>
      </c>
      <c r="O145" s="5">
        <v>-1557305</v>
      </c>
      <c r="P145" s="5">
        <v>-791385</v>
      </c>
      <c r="Q145" s="5">
        <v>-1806998</v>
      </c>
      <c r="R145" s="5">
        <v>-2654455</v>
      </c>
      <c r="S145" s="5">
        <v>-1890261</v>
      </c>
      <c r="T145" s="5">
        <v>-1897881</v>
      </c>
      <c r="U145" s="5">
        <v>-3145450</v>
      </c>
      <c r="V145" s="5">
        <v>-1275414</v>
      </c>
      <c r="W145" s="5">
        <v>-391416</v>
      </c>
    </row>
    <row r="146" spans="3:23" ht="15.5" x14ac:dyDescent="0.35">
      <c r="C146" t="s">
        <v>594</v>
      </c>
      <c r="D146" s="5">
        <v>-7265117180</v>
      </c>
      <c r="E146" s="5">
        <v>-2225262799</v>
      </c>
      <c r="F146" s="5">
        <v>2225262799</v>
      </c>
      <c r="G146" s="5">
        <v>8515306736</v>
      </c>
      <c r="O146" s="5">
        <v>-1989387</v>
      </c>
      <c r="P146" s="5">
        <v>-4305776</v>
      </c>
      <c r="Q146" s="5">
        <v>-256927</v>
      </c>
      <c r="R146" s="5">
        <v>-88244</v>
      </c>
    </row>
    <row r="147" spans="3:23" ht="15.5" x14ac:dyDescent="0.35">
      <c r="C147" t="s">
        <v>695</v>
      </c>
      <c r="D147" s="5">
        <v>33879294</v>
      </c>
      <c r="E147" s="5">
        <v>31469182</v>
      </c>
      <c r="F147" s="5">
        <v>47142283</v>
      </c>
      <c r="G147" s="5">
        <v>45291108</v>
      </c>
      <c r="I147" s="5">
        <v>188850416</v>
      </c>
      <c r="J147" s="5">
        <v>398240587</v>
      </c>
      <c r="K147" s="5">
        <v>1978798362</v>
      </c>
      <c r="L147" s="5">
        <v>6475465262</v>
      </c>
      <c r="M147" s="5">
        <v>24205</v>
      </c>
      <c r="N147" s="5">
        <v>16085</v>
      </c>
      <c r="O147" s="5">
        <v>47282</v>
      </c>
      <c r="P147" s="5">
        <v>384234</v>
      </c>
      <c r="Q147" s="5">
        <v>15657</v>
      </c>
      <c r="R147" s="5">
        <v>20301</v>
      </c>
      <c r="S147" s="5">
        <v>14160</v>
      </c>
      <c r="T147" s="5">
        <v>8504</v>
      </c>
      <c r="U147" s="5">
        <v>160027</v>
      </c>
      <c r="V147" s="5">
        <v>250929</v>
      </c>
      <c r="W147" s="5">
        <v>136973</v>
      </c>
    </row>
    <row r="148" spans="3:23" ht="15.5" x14ac:dyDescent="0.35">
      <c r="C148" t="s">
        <v>826</v>
      </c>
      <c r="D148" s="5">
        <v>-121069638227</v>
      </c>
      <c r="E148" s="5">
        <v>-1079741755037</v>
      </c>
      <c r="F148" s="5">
        <v>-12721760396</v>
      </c>
      <c r="G148" s="5">
        <v>-155927099137</v>
      </c>
      <c r="I148" s="5">
        <v>-1425810123257</v>
      </c>
      <c r="J148" s="5">
        <v>-2076910469797</v>
      </c>
      <c r="K148" s="5">
        <v>-805968797657</v>
      </c>
      <c r="L148" s="5">
        <v>-68216487317</v>
      </c>
      <c r="M148" s="5">
        <v>-102587</v>
      </c>
      <c r="N148" s="5">
        <v>-67627</v>
      </c>
      <c r="O148" s="5">
        <v>863247</v>
      </c>
      <c r="P148" s="5">
        <v>-12240689</v>
      </c>
      <c r="Q148" s="5">
        <v>-7698243</v>
      </c>
      <c r="R148" s="5">
        <v>13655603</v>
      </c>
      <c r="S148" s="5">
        <v>-2600004</v>
      </c>
      <c r="T148" s="5">
        <v>-2600000</v>
      </c>
      <c r="U148" s="5">
        <v>-40543183</v>
      </c>
      <c r="V148" s="5">
        <v>54537767</v>
      </c>
      <c r="W148" s="5">
        <v>-916500</v>
      </c>
    </row>
    <row r="149" spans="3:23" ht="15.5" x14ac:dyDescent="0.35">
      <c r="C149" t="s">
        <v>517</v>
      </c>
      <c r="E149" s="5">
        <v>48590272682</v>
      </c>
      <c r="I149" s="5">
        <v>48590272682</v>
      </c>
      <c r="J149" s="5">
        <v>49681319937</v>
      </c>
      <c r="K149" s="5">
        <v>13578808133</v>
      </c>
      <c r="S149" s="5">
        <v>853347</v>
      </c>
      <c r="T149" s="5">
        <v>1253716</v>
      </c>
    </row>
    <row r="150" spans="3:23" ht="15.5" x14ac:dyDescent="0.35">
      <c r="C150" t="s">
        <v>190</v>
      </c>
    </row>
    <row r="151" spans="3:23" ht="15.5" x14ac:dyDescent="0.35">
      <c r="C151" t="s">
        <v>172</v>
      </c>
      <c r="D151" s="5">
        <v>-133919615575</v>
      </c>
      <c r="E151" s="5">
        <v>65378034259</v>
      </c>
      <c r="F151" s="5">
        <v>-40192294970</v>
      </c>
      <c r="G151" s="5">
        <v>-174934561499</v>
      </c>
      <c r="I151" s="5">
        <v>-349181557269</v>
      </c>
      <c r="J151" s="5">
        <v>404747332895</v>
      </c>
      <c r="K151" s="5">
        <v>834718307635</v>
      </c>
      <c r="L151" s="5">
        <v>54252407412</v>
      </c>
      <c r="M151" s="5">
        <v>-48735978</v>
      </c>
      <c r="N151" s="5">
        <v>11451013</v>
      </c>
      <c r="O151" s="5">
        <v>32516636</v>
      </c>
      <c r="P151" s="5">
        <v>-14189006</v>
      </c>
      <c r="Q151" s="5">
        <v>-21603882</v>
      </c>
      <c r="R151" s="5">
        <v>1024605</v>
      </c>
      <c r="S151" s="5">
        <v>6707768</v>
      </c>
      <c r="T151" s="5">
        <v>557815</v>
      </c>
      <c r="U151" s="5">
        <v>-29465041</v>
      </c>
      <c r="V151" s="5">
        <v>63360013</v>
      </c>
      <c r="W151" s="5">
        <v>-3595430</v>
      </c>
    </row>
    <row r="152" spans="3:23" ht="15.5" x14ac:dyDescent="0.35">
      <c r="C152" t="s">
        <v>173</v>
      </c>
      <c r="D152" s="5">
        <v>-14330391813</v>
      </c>
      <c r="E152" s="5">
        <v>-2439545886</v>
      </c>
      <c r="F152" s="5">
        <v>-18386954015</v>
      </c>
      <c r="G152" s="5">
        <v>-23215083527</v>
      </c>
      <c r="I152" s="5">
        <v>-61110087179</v>
      </c>
      <c r="J152" s="5">
        <v>-167520307432</v>
      </c>
      <c r="K152" s="5">
        <v>-149912326767</v>
      </c>
      <c r="L152" s="5">
        <v>-250849827271</v>
      </c>
      <c r="M152" s="5">
        <v>3776405</v>
      </c>
      <c r="N152" s="5">
        <v>1117341</v>
      </c>
      <c r="O152" s="5">
        <v>3312647</v>
      </c>
      <c r="P152" s="5">
        <v>604727</v>
      </c>
      <c r="Q152" s="5">
        <v>-23755</v>
      </c>
      <c r="R152" s="5">
        <v>33468</v>
      </c>
      <c r="S152" s="5">
        <v>-239073</v>
      </c>
      <c r="T152" s="5">
        <v>16529</v>
      </c>
      <c r="U152" s="5">
        <v>-1480979</v>
      </c>
      <c r="V152" s="5">
        <v>-8527883</v>
      </c>
      <c r="W152" s="5">
        <v>-5959515</v>
      </c>
    </row>
    <row r="153" spans="3:23" ht="15.5" x14ac:dyDescent="0.35">
      <c r="C153" t="s">
        <v>174</v>
      </c>
      <c r="D153" s="5">
        <v>-15293319215</v>
      </c>
      <c r="E153" s="5">
        <v>-28328743943</v>
      </c>
      <c r="F153" s="5">
        <v>22257029341</v>
      </c>
      <c r="G153" s="5">
        <v>-24111468685</v>
      </c>
      <c r="I153" s="5">
        <v>-92199861687</v>
      </c>
      <c r="J153" s="5">
        <v>-245068332194</v>
      </c>
      <c r="K153" s="5">
        <v>-172399157277</v>
      </c>
      <c r="L153" s="5">
        <v>-364496191296</v>
      </c>
      <c r="M153" s="5">
        <v>-1523537</v>
      </c>
      <c r="N153" s="5">
        <v>-1032537</v>
      </c>
      <c r="O153" s="5">
        <v>-804409</v>
      </c>
      <c r="P153" s="5">
        <v>-619750</v>
      </c>
      <c r="Q153" s="5">
        <v>-99441</v>
      </c>
      <c r="R153" s="5">
        <v>-88912</v>
      </c>
      <c r="S153" s="5">
        <v>-376123</v>
      </c>
      <c r="T153" s="5">
        <v>-820481</v>
      </c>
      <c r="U153" s="5">
        <v>-2049931</v>
      </c>
      <c r="V153" s="5">
        <v>-2742009</v>
      </c>
      <c r="W153" s="5">
        <v>-2631202</v>
      </c>
    </row>
    <row r="154" spans="3:23" ht="15.5" x14ac:dyDescent="0.35">
      <c r="C154" t="s">
        <v>393</v>
      </c>
      <c r="L154" s="5">
        <v>-401848395</v>
      </c>
      <c r="M154" s="5">
        <v>-82038</v>
      </c>
    </row>
    <row r="155" spans="3:23" ht="15.5" x14ac:dyDescent="0.35">
      <c r="C155" t="s">
        <v>175</v>
      </c>
      <c r="L155" s="5">
        <v>-2450079077</v>
      </c>
      <c r="M155" s="5">
        <v>-53727</v>
      </c>
      <c r="N155" s="5">
        <v>-16722</v>
      </c>
      <c r="O155" s="5">
        <v>5439</v>
      </c>
      <c r="P155" s="5">
        <v>-122314</v>
      </c>
    </row>
    <row r="156" spans="3:23" ht="15.5" x14ac:dyDescent="0.35">
      <c r="C156" t="s">
        <v>2007</v>
      </c>
    </row>
    <row r="157" spans="3:23" ht="15.5" x14ac:dyDescent="0.35">
      <c r="C157" t="s">
        <v>351</v>
      </c>
      <c r="D157" s="5">
        <v>962927402</v>
      </c>
      <c r="F157" s="5">
        <v>-45844559807</v>
      </c>
      <c r="G157" s="5">
        <v>896385158</v>
      </c>
    </row>
    <row r="158" spans="3:23" ht="15.5" x14ac:dyDescent="0.35">
      <c r="C158" t="s">
        <v>469</v>
      </c>
      <c r="S158" s="5">
        <v>-19047</v>
      </c>
      <c r="U158" s="5">
        <v>-5567</v>
      </c>
      <c r="V158" s="5">
        <v>-55754</v>
      </c>
      <c r="W158" s="5">
        <v>-305300</v>
      </c>
    </row>
    <row r="159" spans="3:23" ht="15.5" x14ac:dyDescent="0.35">
      <c r="C159" t="s">
        <v>388</v>
      </c>
      <c r="W159" s="5">
        <v>-4724642</v>
      </c>
    </row>
    <row r="160" spans="3:23" ht="15.5" x14ac:dyDescent="0.35">
      <c r="C160" t="s">
        <v>468</v>
      </c>
      <c r="E160" s="5">
        <v>25889198057</v>
      </c>
      <c r="F160" s="5">
        <v>5200576451</v>
      </c>
      <c r="I160" s="5">
        <v>31089774508</v>
      </c>
      <c r="J160" s="5">
        <v>76677046485</v>
      </c>
      <c r="K160" s="5">
        <v>22486830510</v>
      </c>
      <c r="L160" s="5">
        <v>116498291497</v>
      </c>
      <c r="M160" s="5">
        <v>5435707</v>
      </c>
      <c r="N160" s="5">
        <v>2166600</v>
      </c>
      <c r="O160" s="5">
        <v>4111617</v>
      </c>
      <c r="P160" s="5">
        <v>1568393</v>
      </c>
      <c r="Q160" s="5">
        <v>75686</v>
      </c>
      <c r="R160" s="5">
        <v>122380</v>
      </c>
      <c r="S160" s="5">
        <v>156097</v>
      </c>
      <c r="T160" s="5">
        <v>837010</v>
      </c>
      <c r="U160" s="5">
        <v>101394</v>
      </c>
      <c r="V160" s="5">
        <v>157412</v>
      </c>
      <c r="W160" s="5">
        <v>128606</v>
      </c>
    </row>
    <row r="161" spans="3:23" ht="15.5" x14ac:dyDescent="0.35">
      <c r="C161" t="s">
        <v>573</v>
      </c>
      <c r="U161" s="5">
        <v>-371202</v>
      </c>
      <c r="V161" s="5">
        <v>-371202</v>
      </c>
      <c r="W161" s="5">
        <v>-398230</v>
      </c>
    </row>
    <row r="162" spans="3:23" ht="15.5" x14ac:dyDescent="0.35">
      <c r="C162" t="s">
        <v>2008</v>
      </c>
      <c r="U162" s="5">
        <v>844327</v>
      </c>
      <c r="V162" s="5">
        <v>-844327</v>
      </c>
      <c r="W162" s="5">
        <v>2233645</v>
      </c>
    </row>
    <row r="163" spans="3:23" ht="15.5" x14ac:dyDescent="0.35">
      <c r="C163" t="s">
        <v>2009</v>
      </c>
      <c r="V163" s="5">
        <v>-4672003</v>
      </c>
      <c r="W163" s="5">
        <v>-262392</v>
      </c>
    </row>
    <row r="164" spans="3:23" ht="15.5" x14ac:dyDescent="0.35">
      <c r="C164" t="s">
        <v>817</v>
      </c>
      <c r="J164" s="5">
        <v>870978277</v>
      </c>
    </row>
    <row r="165" spans="3:23" ht="15.5" x14ac:dyDescent="0.35">
      <c r="C165" t="s">
        <v>2010</v>
      </c>
      <c r="P165" s="5">
        <v>-221602</v>
      </c>
    </row>
    <row r="166" spans="3:23" ht="15.5" x14ac:dyDescent="0.35">
      <c r="C166" t="s">
        <v>191</v>
      </c>
      <c r="D166" s="5">
        <v>-133919615575</v>
      </c>
      <c r="E166" s="5">
        <v>65378034259</v>
      </c>
      <c r="F166" s="5">
        <v>-40192294970</v>
      </c>
      <c r="G166" s="5">
        <v>-174934561499</v>
      </c>
      <c r="I166" s="5">
        <v>-349181557269</v>
      </c>
      <c r="J166" s="5">
        <v>404747332895</v>
      </c>
      <c r="K166" s="5">
        <v>834718307635</v>
      </c>
      <c r="L166" s="5">
        <v>54252407412</v>
      </c>
      <c r="M166" s="5">
        <v>-48735978</v>
      </c>
      <c r="N166" s="5">
        <v>11451013</v>
      </c>
      <c r="O166" s="5">
        <v>32516636</v>
      </c>
      <c r="P166" s="5">
        <v>-14189006</v>
      </c>
      <c r="Q166" s="5">
        <v>-21603882</v>
      </c>
      <c r="R166" s="5">
        <v>1024605</v>
      </c>
      <c r="S166" s="5">
        <v>6707768</v>
      </c>
      <c r="T166" s="5">
        <v>557815</v>
      </c>
      <c r="U166" s="5">
        <v>-29465041</v>
      </c>
      <c r="V166" s="5">
        <v>63360013</v>
      </c>
      <c r="W166" s="5">
        <v>-3595430</v>
      </c>
    </row>
    <row r="167" spans="3:23" ht="15.5" x14ac:dyDescent="0.35">
      <c r="C167" t="s">
        <v>487</v>
      </c>
    </row>
    <row r="168" spans="3:23" ht="15.5" x14ac:dyDescent="0.35">
      <c r="C168" t="s">
        <v>2011</v>
      </c>
      <c r="E168" s="5">
        <v>1155044984733</v>
      </c>
      <c r="I168" s="5">
        <v>1155044984733</v>
      </c>
      <c r="J168" s="5">
        <v>2560176400151</v>
      </c>
      <c r="K168" s="5">
        <v>1714462509641</v>
      </c>
      <c r="L168" s="5">
        <v>212238409698</v>
      </c>
      <c r="M168" s="5">
        <v>-45187913</v>
      </c>
      <c r="N168" s="5">
        <v>14389183</v>
      </c>
    </row>
    <row r="169" spans="3:23" ht="15.5" x14ac:dyDescent="0.35">
      <c r="C169" t="s">
        <v>1377</v>
      </c>
      <c r="P169" s="5">
        <v>-500000</v>
      </c>
      <c r="Q169" s="5">
        <v>-15721554</v>
      </c>
      <c r="R169" s="5">
        <v>-12983010</v>
      </c>
      <c r="S169" s="5">
        <v>9495185</v>
      </c>
      <c r="T169" s="5">
        <v>3448128</v>
      </c>
      <c r="U169" s="5">
        <v>13000000</v>
      </c>
    </row>
    <row r="170" spans="3:23" ht="15.5" x14ac:dyDescent="0.35">
      <c r="C170" t="s">
        <v>2012</v>
      </c>
      <c r="K170" s="5">
        <v>-22725000000</v>
      </c>
      <c r="L170" s="5">
        <v>-20452500000</v>
      </c>
      <c r="U170" s="5">
        <v>-1154373</v>
      </c>
      <c r="W170" s="5">
        <v>-1943365</v>
      </c>
    </row>
    <row r="171" spans="3:23" ht="15.5" x14ac:dyDescent="0.35">
      <c r="C171" t="s">
        <v>2013</v>
      </c>
      <c r="V171" s="5">
        <v>10652098</v>
      </c>
    </row>
    <row r="172" spans="3:23" ht="15.5" x14ac:dyDescent="0.35">
      <c r="C172" t="s">
        <v>2014</v>
      </c>
      <c r="N172" s="5">
        <v>-176426</v>
      </c>
      <c r="O172" s="5">
        <v>6428</v>
      </c>
      <c r="P172" s="5">
        <v>36107</v>
      </c>
      <c r="T172" s="5">
        <v>4211</v>
      </c>
      <c r="V172" s="5">
        <v>1041</v>
      </c>
      <c r="W172" s="5">
        <v>2850</v>
      </c>
    </row>
    <row r="173" spans="3:23" ht="15.5" x14ac:dyDescent="0.35">
      <c r="C173" t="s">
        <v>429</v>
      </c>
      <c r="D173" s="5">
        <v>-1684018640</v>
      </c>
      <c r="E173" s="5">
        <v>49005948307</v>
      </c>
      <c r="F173" s="5">
        <v>-53446039701</v>
      </c>
      <c r="G173" s="5">
        <v>-3056921473</v>
      </c>
      <c r="I173" s="5">
        <v>-10698460195</v>
      </c>
      <c r="J173" s="5">
        <v>-14208287367</v>
      </c>
      <c r="K173" s="5">
        <v>-9303760755</v>
      </c>
      <c r="L173" s="5">
        <v>-11864266108</v>
      </c>
      <c r="M173" s="5">
        <v>-350316</v>
      </c>
      <c r="N173" s="5">
        <v>-428005</v>
      </c>
      <c r="O173" s="5">
        <v>-521714</v>
      </c>
      <c r="P173" s="5">
        <v>-338285</v>
      </c>
      <c r="Q173" s="5">
        <v>-81264</v>
      </c>
      <c r="R173" s="5">
        <v>-90292</v>
      </c>
      <c r="S173" s="5">
        <v>-187413</v>
      </c>
      <c r="T173" s="5">
        <v>-294524</v>
      </c>
      <c r="U173" s="5">
        <v>-767485</v>
      </c>
      <c r="V173" s="5">
        <v>-1830893</v>
      </c>
      <c r="W173" s="5">
        <v>-738415</v>
      </c>
    </row>
    <row r="174" spans="3:23" ht="15.5" x14ac:dyDescent="0.35">
      <c r="C174" t="s">
        <v>2015</v>
      </c>
      <c r="N174" s="5">
        <v>-2266112</v>
      </c>
      <c r="O174" s="5">
        <v>-1666947</v>
      </c>
      <c r="P174" s="5">
        <v>-1146139</v>
      </c>
      <c r="Q174" s="5">
        <v>1897179</v>
      </c>
      <c r="R174" s="5">
        <v>442304</v>
      </c>
    </row>
    <row r="175" spans="3:23" ht="15.5" x14ac:dyDescent="0.35">
      <c r="C175" t="s">
        <v>960</v>
      </c>
      <c r="D175" s="5">
        <v>-11165958708</v>
      </c>
      <c r="E175" s="5">
        <v>-58931143744</v>
      </c>
      <c r="F175" s="5">
        <v>25975505127</v>
      </c>
      <c r="G175" s="5">
        <v>-15950540889</v>
      </c>
      <c r="I175" s="5">
        <v>-67717958550</v>
      </c>
      <c r="J175" s="5">
        <v>-64310310092</v>
      </c>
      <c r="K175" s="5">
        <v>-41746643594</v>
      </c>
      <c r="L175" s="5">
        <v>-57452748861</v>
      </c>
      <c r="M175" s="5">
        <v>-3095162</v>
      </c>
    </row>
    <row r="176" spans="3:23" ht="15.5" x14ac:dyDescent="0.35">
      <c r="C176" t="s">
        <v>213</v>
      </c>
      <c r="D176" s="5">
        <v>-37055612352</v>
      </c>
      <c r="E176" s="5">
        <v>26064718410</v>
      </c>
      <c r="F176" s="5">
        <v>-10434265364</v>
      </c>
      <c r="G176" s="5">
        <v>-10573949089</v>
      </c>
      <c r="I176" s="5">
        <v>-39932042515</v>
      </c>
      <c r="J176" s="5">
        <v>-15389808787</v>
      </c>
      <c r="K176" s="5">
        <v>-398755474284</v>
      </c>
      <c r="L176" s="5">
        <v>448842546402</v>
      </c>
      <c r="M176" s="5">
        <v>2943671</v>
      </c>
      <c r="N176" s="5">
        <v>-2193290</v>
      </c>
      <c r="O176" s="5">
        <v>-5495125</v>
      </c>
      <c r="P176" s="5">
        <v>2498772</v>
      </c>
      <c r="Q176" s="5">
        <v>4939620</v>
      </c>
      <c r="R176" s="5">
        <v>-339734</v>
      </c>
      <c r="S176" s="5">
        <v>-1841115</v>
      </c>
      <c r="T176" s="5">
        <v>2282598</v>
      </c>
      <c r="U176" s="5">
        <v>-7369242</v>
      </c>
      <c r="V176" s="5">
        <v>-1509539</v>
      </c>
      <c r="W176" s="5">
        <v>4757268</v>
      </c>
    </row>
    <row r="177" spans="2:23" ht="15.5" x14ac:dyDescent="0.35">
      <c r="C177" t="s">
        <v>2016</v>
      </c>
      <c r="P177" s="5">
        <v>713362</v>
      </c>
    </row>
    <row r="178" spans="2:23" ht="15.5" x14ac:dyDescent="0.35">
      <c r="C178" t="s">
        <v>2017</v>
      </c>
      <c r="E178" s="5">
        <v>361915380</v>
      </c>
      <c r="I178" s="5">
        <v>361915380</v>
      </c>
      <c r="J178" s="5">
        <v>361915380</v>
      </c>
      <c r="K178" s="5">
        <v>-1827869976</v>
      </c>
      <c r="L178" s="5">
        <v>-809234102</v>
      </c>
      <c r="M178" s="5">
        <v>20088</v>
      </c>
      <c r="N178" s="5">
        <v>1339644</v>
      </c>
      <c r="O178" s="5">
        <v>433878</v>
      </c>
      <c r="P178" s="5">
        <v>-1366048</v>
      </c>
      <c r="Q178" s="5">
        <v>195776</v>
      </c>
      <c r="R178" s="5">
        <v>40719</v>
      </c>
      <c r="S178" s="5">
        <v>-654517</v>
      </c>
      <c r="T178" s="5">
        <v>180464</v>
      </c>
      <c r="U178" s="5">
        <v>4072587</v>
      </c>
      <c r="V178" s="5">
        <v>173600</v>
      </c>
      <c r="W178" s="5">
        <v>-3248616</v>
      </c>
    </row>
    <row r="179" spans="2:23" ht="15.5" x14ac:dyDescent="0.35">
      <c r="C179" t="s">
        <v>214</v>
      </c>
      <c r="D179" s="5">
        <v>59638262838</v>
      </c>
      <c r="I179" s="5">
        <v>99208389973</v>
      </c>
      <c r="J179" s="5">
        <v>114236283380</v>
      </c>
      <c r="K179" s="5">
        <v>514819627640</v>
      </c>
      <c r="L179" s="5">
        <v>66786315340</v>
      </c>
      <c r="M179" s="5">
        <v>1716756</v>
      </c>
      <c r="N179" s="5">
        <v>2570402</v>
      </c>
      <c r="O179" s="5">
        <v>7631649</v>
      </c>
      <c r="P179" s="5">
        <v>5785563</v>
      </c>
      <c r="Q179" s="5">
        <v>650167</v>
      </c>
      <c r="R179" s="5">
        <v>949182</v>
      </c>
      <c r="S179" s="5">
        <v>3444814</v>
      </c>
      <c r="T179" s="5">
        <v>981752</v>
      </c>
      <c r="U179" s="5">
        <v>4278407</v>
      </c>
      <c r="V179" s="5">
        <v>5614346</v>
      </c>
      <c r="W179" s="5">
        <v>4105694</v>
      </c>
    </row>
    <row r="180" spans="2:23" ht="15.5" x14ac:dyDescent="0.35">
      <c r="C180" t="s">
        <v>216</v>
      </c>
      <c r="D180" s="5">
        <v>22582650486</v>
      </c>
      <c r="E180" s="5">
        <v>26426633790</v>
      </c>
      <c r="F180" s="5">
        <v>-10434265364</v>
      </c>
      <c r="G180" s="5">
        <v>-10573949089</v>
      </c>
      <c r="I180" s="5">
        <v>59638262838</v>
      </c>
      <c r="J180" s="5">
        <v>99208389973</v>
      </c>
      <c r="K180" s="5">
        <v>114236283380</v>
      </c>
      <c r="L180" s="5">
        <v>514819627640</v>
      </c>
      <c r="M180" s="5">
        <v>4680515</v>
      </c>
      <c r="N180" s="5">
        <v>1716756</v>
      </c>
      <c r="O180" s="5">
        <v>2570402</v>
      </c>
      <c r="P180" s="5">
        <v>7631649</v>
      </c>
      <c r="Q180" s="5">
        <v>5785563</v>
      </c>
      <c r="R180" s="5">
        <v>650167</v>
      </c>
      <c r="S180" s="5">
        <v>949182</v>
      </c>
      <c r="T180" s="5">
        <v>3444814</v>
      </c>
      <c r="U180" s="5">
        <v>981752</v>
      </c>
      <c r="V180" s="5">
        <v>4278407</v>
      </c>
      <c r="W180" s="5">
        <v>5614346</v>
      </c>
    </row>
    <row r="182" spans="2:23" ht="15.5" x14ac:dyDescent="0.35">
      <c r="B182" t="s">
        <v>217</v>
      </c>
      <c r="C182" t="s">
        <v>11</v>
      </c>
      <c r="D182" s="5">
        <v>2270000000</v>
      </c>
      <c r="E182" s="5">
        <v>2270000000</v>
      </c>
      <c r="F182" s="5">
        <v>2270000000</v>
      </c>
      <c r="G182" s="5">
        <v>2270000000</v>
      </c>
      <c r="I182" s="5">
        <v>2270000000</v>
      </c>
      <c r="J182" s="5">
        <v>2270000000</v>
      </c>
      <c r="K182" s="5">
        <v>2270000000</v>
      </c>
      <c r="L182" s="5">
        <v>2270000000</v>
      </c>
      <c r="M182" s="5">
        <v>2270000000</v>
      </c>
      <c r="N182" s="5">
        <v>2270000000</v>
      </c>
      <c r="O182" s="5">
        <v>2270000000</v>
      </c>
      <c r="P182" s="5">
        <v>2270000000</v>
      </c>
      <c r="Q182" s="5">
        <v>2270000000</v>
      </c>
      <c r="R182" s="5">
        <v>2270000000</v>
      </c>
      <c r="S182" s="5">
        <v>2270000000</v>
      </c>
      <c r="T182" s="5">
        <v>2270000000</v>
      </c>
      <c r="U182" s="5">
        <v>2270000000</v>
      </c>
      <c r="V182" s="5">
        <v>2270000000</v>
      </c>
      <c r="W182" s="5">
        <v>2000000000</v>
      </c>
    </row>
    <row r="183" spans="2:23" ht="15.5" x14ac:dyDescent="0.35">
      <c r="C183" t="s">
        <v>218</v>
      </c>
      <c r="D183" s="6">
        <v>-10.14</v>
      </c>
      <c r="E183" s="6">
        <v>-1.17</v>
      </c>
      <c r="F183" s="6">
        <v>-28.98</v>
      </c>
      <c r="G183" s="6">
        <v>-16.77</v>
      </c>
    </row>
    <row r="184" spans="2:23" ht="15.5" x14ac:dyDescent="0.35">
      <c r="C184" t="s">
        <v>219</v>
      </c>
      <c r="D184" s="6">
        <v>-13.02</v>
      </c>
      <c r="E184" s="6">
        <v>-174.36</v>
      </c>
      <c r="F184" s="6">
        <v>-4.97</v>
      </c>
      <c r="G184" s="6">
        <v>-8.7100000000000009</v>
      </c>
    </row>
    <row r="185" spans="2:23" ht="15.5" x14ac:dyDescent="0.35">
      <c r="C185" t="s">
        <v>72</v>
      </c>
      <c r="D185" s="6">
        <v>0.65</v>
      </c>
      <c r="E185" s="6">
        <v>1.02</v>
      </c>
      <c r="F185" s="6">
        <v>1.02</v>
      </c>
      <c r="G185" s="6">
        <v>0.73</v>
      </c>
    </row>
    <row r="186" spans="2:23" ht="15.5" x14ac:dyDescent="0.35">
      <c r="C186" t="s">
        <v>220</v>
      </c>
      <c r="D186" s="5">
        <v>40030000000</v>
      </c>
      <c r="E186" s="5">
        <v>-11320000000</v>
      </c>
      <c r="F186" s="5">
        <v>1120000000</v>
      </c>
      <c r="G186" s="5">
        <v>39470000000</v>
      </c>
    </row>
    <row r="187" spans="2:23" ht="15.5" x14ac:dyDescent="0.35">
      <c r="C187" t="s">
        <v>221</v>
      </c>
      <c r="D187" s="6">
        <v>-6.7000000000000002E-3</v>
      </c>
      <c r="E187" s="6">
        <v>-8.0000000000000004E-4</v>
      </c>
      <c r="F187" s="6">
        <v>-0.02</v>
      </c>
      <c r="G187" s="6">
        <v>-1.1599999999999999E-2</v>
      </c>
    </row>
    <row r="188" spans="2:23" ht="15.5" x14ac:dyDescent="0.35">
      <c r="C188" t="s">
        <v>222</v>
      </c>
      <c r="D188" s="6">
        <v>-4.2699999999999995E-2</v>
      </c>
      <c r="E188" s="6">
        <v>-4.7999999999999996E-3</v>
      </c>
      <c r="F188" s="6">
        <v>-0.13150000000000001</v>
      </c>
      <c r="G188" s="6">
        <v>-0.1278</v>
      </c>
    </row>
    <row r="189" spans="2:23" ht="15.5" x14ac:dyDescent="0.35">
      <c r="C189" t="s">
        <v>223</v>
      </c>
      <c r="D189" s="6">
        <v>1.1299999999999999E-2</v>
      </c>
      <c r="E189" s="6">
        <v>-3.1899999999999998E-2</v>
      </c>
      <c r="F189" s="6">
        <v>-5.1799999999999999E-2</v>
      </c>
      <c r="G189" s="6">
        <v>3.8E-3</v>
      </c>
    </row>
    <row r="190" spans="2:23" ht="15.5" x14ac:dyDescent="0.35">
      <c r="C190" t="s">
        <v>224</v>
      </c>
      <c r="D190" s="6">
        <v>0.24</v>
      </c>
      <c r="E190" s="6">
        <v>-0.88</v>
      </c>
      <c r="F190" s="6">
        <v>-1.22</v>
      </c>
      <c r="G190" s="6">
        <v>0.06</v>
      </c>
    </row>
    <row r="191" spans="2:23" ht="15.5" x14ac:dyDescent="0.35">
      <c r="C191" t="s">
        <v>225</v>
      </c>
      <c r="D191" s="5">
        <v>543000000000</v>
      </c>
      <c r="E191" s="5">
        <v>566000000000</v>
      </c>
      <c r="F191" s="5">
        <v>504000000000</v>
      </c>
      <c r="G191" s="5">
        <v>302000000000</v>
      </c>
    </row>
    <row r="192" spans="2:23" ht="15.5" x14ac:dyDescent="0.35">
      <c r="C192" t="s">
        <v>226</v>
      </c>
      <c r="D192" s="6">
        <v>0.56000000000000005</v>
      </c>
      <c r="E192" s="6">
        <v>0.82</v>
      </c>
      <c r="F192" s="6">
        <v>0.65</v>
      </c>
      <c r="G192" s="6">
        <v>1.1100000000000001</v>
      </c>
    </row>
    <row r="193" spans="3:23" ht="15.5" x14ac:dyDescent="0.35">
      <c r="C193" t="s">
        <v>227</v>
      </c>
      <c r="D193" s="6">
        <v>237.17</v>
      </c>
      <c r="E193" s="6">
        <v>247.31</v>
      </c>
      <c r="F193" s="6">
        <v>220.42</v>
      </c>
      <c r="G193" s="6">
        <v>131.21</v>
      </c>
    </row>
    <row r="194" spans="3:23" ht="15.5" x14ac:dyDescent="0.35">
      <c r="C194" t="s">
        <v>228</v>
      </c>
      <c r="D194" s="6">
        <v>0.56000000000000005</v>
      </c>
      <c r="E194" s="6">
        <v>0.83</v>
      </c>
      <c r="F194" s="6">
        <v>0.66</v>
      </c>
      <c r="G194" s="6">
        <v>1.1200000000000001</v>
      </c>
    </row>
    <row r="195" spans="3:23" ht="15.5" x14ac:dyDescent="0.35">
      <c r="C195" t="s">
        <v>229</v>
      </c>
      <c r="D195" s="6">
        <v>236.48</v>
      </c>
      <c r="E195" s="6">
        <v>246.57</v>
      </c>
      <c r="F195" s="6">
        <v>219.61</v>
      </c>
      <c r="G195" s="6">
        <v>130.36000000000001</v>
      </c>
    </row>
    <row r="196" spans="3:23" ht="15.5" x14ac:dyDescent="0.35">
      <c r="C196" t="s">
        <v>230</v>
      </c>
      <c r="D196" s="5">
        <v>1164000000000</v>
      </c>
      <c r="E196" s="5">
        <v>1266000000000</v>
      </c>
      <c r="F196" s="5">
        <v>1282000000000</v>
      </c>
      <c r="G196" s="5">
        <v>1267000000000</v>
      </c>
    </row>
    <row r="197" spans="3:23" ht="15.5" x14ac:dyDescent="0.35">
      <c r="C197" t="s">
        <v>231</v>
      </c>
      <c r="D197" s="5">
        <v>154000000000</v>
      </c>
      <c r="E197" s="5">
        <v>182000000000</v>
      </c>
      <c r="F197" s="5">
        <v>202000000000</v>
      </c>
      <c r="G197" s="5">
        <v>201000000000</v>
      </c>
    </row>
    <row r="198" spans="3:23" ht="15.5" x14ac:dyDescent="0.35">
      <c r="C198" t="s">
        <v>232</v>
      </c>
      <c r="D198" s="5">
        <v>539000000000</v>
      </c>
      <c r="E198" s="5">
        <v>562000000000</v>
      </c>
      <c r="F198" s="5">
        <v>501000000000</v>
      </c>
      <c r="G198" s="5">
        <v>298000000000</v>
      </c>
    </row>
    <row r="199" spans="3:23" ht="15.5" x14ac:dyDescent="0.35">
      <c r="C199" t="s">
        <v>23</v>
      </c>
      <c r="D199" s="5">
        <v>1318000000000</v>
      </c>
      <c r="E199" s="5">
        <v>1448000000000</v>
      </c>
      <c r="F199" s="5">
        <v>1484000000000</v>
      </c>
      <c r="G199" s="5">
        <v>1469000000000</v>
      </c>
    </row>
    <row r="200" spans="3:23" ht="15.5" x14ac:dyDescent="0.35">
      <c r="C200" t="s">
        <v>20</v>
      </c>
      <c r="D200" s="5">
        <v>1295000000000</v>
      </c>
      <c r="E200" s="5">
        <v>1388000000000</v>
      </c>
      <c r="F200" s="5">
        <v>1451000000000</v>
      </c>
      <c r="G200" s="5">
        <v>1425000000000</v>
      </c>
    </row>
    <row r="201" spans="3:23" ht="15.5" x14ac:dyDescent="0.35">
      <c r="C201" t="s">
        <v>233</v>
      </c>
      <c r="D201" s="5">
        <v>-746000000000</v>
      </c>
      <c r="E201" s="5">
        <v>-697000000000</v>
      </c>
      <c r="F201" s="5">
        <v>-598000000000</v>
      </c>
      <c r="G201" s="5">
        <v>-553000000000</v>
      </c>
    </row>
    <row r="202" spans="3:23" ht="15.5" x14ac:dyDescent="0.35">
      <c r="C202" t="s">
        <v>234</v>
      </c>
      <c r="D202" s="5">
        <v>111000000000</v>
      </c>
      <c r="E202" s="5">
        <v>-37000000000</v>
      </c>
      <c r="F202" s="5">
        <v>48000000000</v>
      </c>
      <c r="G202" s="5">
        <v>188000000000</v>
      </c>
    </row>
    <row r="203" spans="3:23" ht="15.5" x14ac:dyDescent="0.35">
      <c r="C203" t="s">
        <v>235</v>
      </c>
      <c r="D203" s="5">
        <v>-15000000000</v>
      </c>
      <c r="E203" s="5">
        <v>-28000000000</v>
      </c>
      <c r="F203" s="5">
        <v>22000000000</v>
      </c>
      <c r="G203" s="5">
        <v>-24000000000</v>
      </c>
    </row>
    <row r="204" spans="3:23" ht="15.5" x14ac:dyDescent="0.35">
      <c r="C204" t="s">
        <v>12</v>
      </c>
      <c r="D204" s="5">
        <v>96000000000</v>
      </c>
      <c r="E204" s="5">
        <v>-65000000000</v>
      </c>
      <c r="F204" s="5">
        <v>70000000000</v>
      </c>
      <c r="G204" s="5">
        <v>163000000000</v>
      </c>
    </row>
    <row r="205" spans="3:23" ht="15.5" x14ac:dyDescent="0.35">
      <c r="C205" t="s">
        <v>15</v>
      </c>
      <c r="D205" s="6">
        <v>42.2</v>
      </c>
      <c r="E205" s="6">
        <v>-28.69</v>
      </c>
      <c r="F205" s="6">
        <v>30.98</v>
      </c>
      <c r="G205" s="6">
        <v>71.930000000000007</v>
      </c>
    </row>
    <row r="206" spans="3:23" ht="15.5" x14ac:dyDescent="0.35">
      <c r="C206" t="s">
        <v>57</v>
      </c>
      <c r="I206" s="6">
        <v>-70.55</v>
      </c>
      <c r="J206" s="6">
        <v>-24.92</v>
      </c>
      <c r="K206" s="6">
        <v>-37.299999999999997</v>
      </c>
      <c r="L206" s="6">
        <v>27.25</v>
      </c>
      <c r="M206" s="6">
        <v>85.17</v>
      </c>
      <c r="N206" s="6">
        <v>-67.13</v>
      </c>
      <c r="O206" s="6">
        <v>0.57999999999999996</v>
      </c>
      <c r="P206" s="6">
        <v>18.579999999999998</v>
      </c>
      <c r="Q206" s="6">
        <v>9.0399999999999991</v>
      </c>
      <c r="R206" s="6">
        <v>-34.270000000000003</v>
      </c>
      <c r="S206" s="6">
        <v>-36.92</v>
      </c>
      <c r="T206" s="6">
        <v>2.82</v>
      </c>
      <c r="U206" s="6">
        <v>2.7</v>
      </c>
      <c r="V206" s="6">
        <v>22.03</v>
      </c>
      <c r="W206" s="6">
        <v>47.04</v>
      </c>
    </row>
    <row r="207" spans="3:23" ht="15.5" x14ac:dyDescent="0.35">
      <c r="C207" t="s">
        <v>71</v>
      </c>
      <c r="I207" s="6">
        <v>-2.89</v>
      </c>
      <c r="J207" s="6">
        <v>-6.82</v>
      </c>
      <c r="K207" s="6">
        <v>-4.21</v>
      </c>
      <c r="L207" s="6">
        <v>12.92</v>
      </c>
      <c r="M207" s="6">
        <v>2.79</v>
      </c>
      <c r="N207" s="6">
        <v>-1.76</v>
      </c>
      <c r="O207" s="6">
        <v>205.17</v>
      </c>
      <c r="P207" s="6">
        <v>8.67</v>
      </c>
      <c r="Q207" s="6">
        <v>12.5</v>
      </c>
      <c r="R207" s="6">
        <v>-2.86</v>
      </c>
      <c r="S207" s="6">
        <v>-3.98</v>
      </c>
      <c r="T207" s="6">
        <v>60.99</v>
      </c>
      <c r="U207" s="6">
        <v>105.56</v>
      </c>
      <c r="V207" s="6">
        <v>27.24</v>
      </c>
      <c r="W207" s="5">
        <v>0</v>
      </c>
    </row>
    <row r="208" spans="3:23" ht="15.5" x14ac:dyDescent="0.35">
      <c r="C208" t="s">
        <v>74</v>
      </c>
      <c r="I208" s="6">
        <v>0.28000000000000003</v>
      </c>
      <c r="J208" s="6">
        <v>0.18</v>
      </c>
      <c r="K208" s="6">
        <v>0.18</v>
      </c>
      <c r="L208" s="6">
        <v>0.32</v>
      </c>
      <c r="M208" s="6">
        <v>0.32</v>
      </c>
      <c r="N208" s="6">
        <v>0.36</v>
      </c>
      <c r="O208" s="6">
        <v>0.27</v>
      </c>
      <c r="P208" s="6">
        <v>0.25</v>
      </c>
      <c r="Q208" s="6">
        <v>0.26</v>
      </c>
      <c r="R208" s="6">
        <v>0.4</v>
      </c>
      <c r="S208" s="6">
        <v>0.52</v>
      </c>
      <c r="T208" s="6">
        <v>0.42</v>
      </c>
      <c r="U208" s="6">
        <v>0.64</v>
      </c>
      <c r="V208" s="6">
        <v>1.07</v>
      </c>
      <c r="W208" s="5">
        <v>0</v>
      </c>
    </row>
    <row r="209" spans="3:23" ht="15.5" x14ac:dyDescent="0.35">
      <c r="C209" t="s">
        <v>236</v>
      </c>
      <c r="I209" s="5">
        <v>54350000000</v>
      </c>
      <c r="J209" s="5">
        <v>227830000000</v>
      </c>
      <c r="K209" s="5">
        <v>35050000000</v>
      </c>
      <c r="L209" s="5">
        <v>139800000000</v>
      </c>
      <c r="M209" s="5">
        <v>270560000000</v>
      </c>
      <c r="N209" s="5">
        <v>-51710000000</v>
      </c>
      <c r="O209" s="6">
        <v>66760000000.000008</v>
      </c>
      <c r="P209" s="5">
        <v>106990000000</v>
      </c>
    </row>
    <row r="210" spans="3:23" ht="15.5" x14ac:dyDescent="0.35">
      <c r="C210" t="s">
        <v>237</v>
      </c>
      <c r="I210" s="6">
        <v>-4.7500000000000001E-2</v>
      </c>
      <c r="J210" s="6">
        <v>-1.67E-2</v>
      </c>
      <c r="K210" s="6">
        <v>-2.4199999999999999E-2</v>
      </c>
      <c r="L210" s="6">
        <v>2.1299999999999999E-2</v>
      </c>
      <c r="M210" s="6">
        <v>0.11630000000000001</v>
      </c>
      <c r="N210" s="6">
        <v>-9.5299999999999996E-2</v>
      </c>
      <c r="O210" s="6">
        <v>8.0000000000000004E-4</v>
      </c>
      <c r="P210" s="6">
        <v>2.6099999999999998E-2</v>
      </c>
      <c r="Q210" s="6">
        <v>1.7000000000000001E-2</v>
      </c>
      <c r="R210" s="6">
        <v>-6.7500000000000004E-2</v>
      </c>
      <c r="S210" s="6">
        <v>-6.13E-2</v>
      </c>
      <c r="T210" s="6">
        <v>4.1999999999999997E-3</v>
      </c>
      <c r="U210" s="6">
        <v>4.1999999999999997E-3</v>
      </c>
      <c r="V210" s="6">
        <v>3.5699999999999996E-2</v>
      </c>
      <c r="W210" s="6">
        <v>8.4000000000000005E-2</v>
      </c>
    </row>
    <row r="211" spans="3:23" ht="15.5" x14ac:dyDescent="0.35">
      <c r="C211" t="s">
        <v>238</v>
      </c>
      <c r="I211" s="6">
        <v>-0.2853</v>
      </c>
      <c r="J211" s="6">
        <v>-0.1452</v>
      </c>
      <c r="K211" s="6">
        <v>-0.17739999999999997</v>
      </c>
      <c r="L211" s="6">
        <v>0.107</v>
      </c>
      <c r="M211" s="6">
        <v>0.38429999999999997</v>
      </c>
      <c r="N211" s="6">
        <v>-0.49780000000000002</v>
      </c>
      <c r="O211" s="6">
        <v>3.0000000000000001E-3</v>
      </c>
      <c r="P211" s="6">
        <v>9.1700000000000004E-2</v>
      </c>
      <c r="Q211" s="6">
        <v>5.21E-2</v>
      </c>
      <c r="R211" s="6">
        <v>-0.2087</v>
      </c>
      <c r="S211" s="6">
        <v>-0.18079999999999999</v>
      </c>
      <c r="T211" s="6">
        <v>1.3000000000000001E-2</v>
      </c>
      <c r="U211" s="6">
        <v>1.2800000000000001E-2</v>
      </c>
      <c r="V211" s="6">
        <v>0.12859999999999999</v>
      </c>
      <c r="W211" s="6">
        <v>0.45299999999999996</v>
      </c>
    </row>
    <row r="212" spans="3:23" ht="15.5" x14ac:dyDescent="0.35">
      <c r="C212" t="s">
        <v>239</v>
      </c>
      <c r="I212" s="6">
        <v>-8.8100000000000012E-2</v>
      </c>
      <c r="J212" s="6">
        <v>0.12740000000000001</v>
      </c>
      <c r="K212" s="6">
        <v>-5.79E-2</v>
      </c>
      <c r="L212" s="6">
        <v>0.11070000000000001</v>
      </c>
      <c r="M212" s="6">
        <v>0.45649999999999996</v>
      </c>
      <c r="N212" s="6">
        <v>-0.17649999999999999</v>
      </c>
      <c r="O212" s="6">
        <v>5.6299999999999996E-2</v>
      </c>
      <c r="P212" s="6">
        <v>0.1439</v>
      </c>
      <c r="Q212" s="6">
        <v>9.69E-2</v>
      </c>
      <c r="R212" s="6">
        <v>-7.1800000000000003E-2</v>
      </c>
      <c r="S212" s="6">
        <v>-8.9700000000000002E-2</v>
      </c>
      <c r="T212" s="6">
        <v>5.8700000000000002E-2</v>
      </c>
      <c r="U212" s="6">
        <v>8.6999999999999994E-2</v>
      </c>
      <c r="V212" s="6">
        <v>0.2334</v>
      </c>
      <c r="W212" s="6">
        <v>0.66859999999999997</v>
      </c>
    </row>
    <row r="213" spans="3:23" ht="15.5" x14ac:dyDescent="0.35">
      <c r="C213" t="s">
        <v>240</v>
      </c>
      <c r="I213" s="6">
        <v>-0.48</v>
      </c>
      <c r="J213" s="6">
        <v>0.48</v>
      </c>
      <c r="K213" s="6">
        <v>-1.1299999999999999</v>
      </c>
      <c r="L213" s="6">
        <v>6.33</v>
      </c>
      <c r="M213" s="6">
        <v>6.18</v>
      </c>
      <c r="N213" s="6">
        <v>-1.62</v>
      </c>
      <c r="O213" s="6">
        <v>1.41</v>
      </c>
      <c r="P213" s="6">
        <v>7.13</v>
      </c>
      <c r="Q213" s="6">
        <v>2.41</v>
      </c>
      <c r="R213" s="6">
        <v>-1.18</v>
      </c>
      <c r="S213" s="6">
        <v>-2.0299999999999998</v>
      </c>
      <c r="T213" s="6">
        <v>1.52</v>
      </c>
      <c r="U213" s="6">
        <v>1.17</v>
      </c>
      <c r="V213" s="6">
        <v>6.08</v>
      </c>
      <c r="W213" s="6">
        <v>36.479999999999997</v>
      </c>
    </row>
    <row r="214" spans="3:23" ht="15.5" x14ac:dyDescent="0.35">
      <c r="C214" t="s">
        <v>68</v>
      </c>
      <c r="I214" s="6">
        <v>0.82</v>
      </c>
      <c r="J214" s="6">
        <v>0.99</v>
      </c>
      <c r="K214" s="6">
        <v>0.75</v>
      </c>
      <c r="L214" s="6">
        <v>1.38</v>
      </c>
      <c r="M214" s="6">
        <v>1.07</v>
      </c>
      <c r="N214" s="6">
        <v>0.87</v>
      </c>
      <c r="O214" s="6">
        <v>0.61</v>
      </c>
      <c r="P214" s="6">
        <v>0.79</v>
      </c>
      <c r="Q214" s="6">
        <v>0.65</v>
      </c>
      <c r="R214" s="6">
        <v>0.6</v>
      </c>
      <c r="S214" s="6">
        <v>0.72</v>
      </c>
      <c r="T214" s="6">
        <v>0.79</v>
      </c>
      <c r="U214" s="6">
        <v>1.35</v>
      </c>
      <c r="V214" s="6">
        <v>3.5</v>
      </c>
      <c r="W214" s="5">
        <v>0</v>
      </c>
    </row>
    <row r="215" spans="3:23" ht="15.5" x14ac:dyDescent="0.35">
      <c r="C215" t="s">
        <v>65</v>
      </c>
      <c r="I215" s="6">
        <v>247.31</v>
      </c>
      <c r="J215" s="6">
        <v>171.6</v>
      </c>
      <c r="K215" s="6">
        <v>210.24</v>
      </c>
      <c r="L215" s="6">
        <v>254.65</v>
      </c>
      <c r="M215" s="6">
        <v>221.63</v>
      </c>
      <c r="N215" s="6">
        <v>134.86000000000001</v>
      </c>
      <c r="O215" s="6">
        <v>194.47</v>
      </c>
      <c r="P215" s="6">
        <v>202.55</v>
      </c>
      <c r="Q215" s="6">
        <v>173.49</v>
      </c>
      <c r="R215" s="6">
        <v>164.23</v>
      </c>
      <c r="S215" s="6">
        <v>204.19</v>
      </c>
      <c r="T215" s="6">
        <v>217.45</v>
      </c>
      <c r="U215" s="6">
        <v>210.84</v>
      </c>
      <c r="V215" s="6">
        <v>171.3</v>
      </c>
      <c r="W215" s="6">
        <v>103.82</v>
      </c>
    </row>
    <row r="216" spans="3:23" ht="15.5" x14ac:dyDescent="0.35">
      <c r="C216" t="s">
        <v>241</v>
      </c>
      <c r="I216" s="6">
        <v>0.83</v>
      </c>
      <c r="J216" s="5">
        <v>1</v>
      </c>
      <c r="K216" s="6">
        <v>0.75</v>
      </c>
      <c r="L216" s="6">
        <v>1.39</v>
      </c>
      <c r="M216" s="6">
        <v>1.07</v>
      </c>
      <c r="N216" s="6">
        <v>0.87</v>
      </c>
      <c r="O216" s="6">
        <v>0.61</v>
      </c>
      <c r="P216" s="6">
        <v>0.79</v>
      </c>
      <c r="Q216" s="6">
        <v>0.65</v>
      </c>
      <c r="R216" s="6">
        <v>0.6</v>
      </c>
      <c r="S216" s="6">
        <v>0.72</v>
      </c>
      <c r="T216" s="6">
        <v>0.79</v>
      </c>
      <c r="U216" s="6">
        <v>1.36</v>
      </c>
      <c r="V216" s="6">
        <v>3.53</v>
      </c>
      <c r="W216" s="5">
        <v>0</v>
      </c>
    </row>
    <row r="217" spans="3:23" ht="15.5" x14ac:dyDescent="0.35">
      <c r="C217" t="s">
        <v>242</v>
      </c>
      <c r="I217" s="6">
        <v>246.57</v>
      </c>
      <c r="J217" s="6">
        <v>170.67</v>
      </c>
      <c r="K217" s="6">
        <v>209.09</v>
      </c>
      <c r="L217" s="6">
        <v>253.07</v>
      </c>
      <c r="M217" s="6">
        <v>221.63</v>
      </c>
      <c r="N217" s="6">
        <v>134.86000000000001</v>
      </c>
      <c r="O217" s="6">
        <v>194.46</v>
      </c>
      <c r="P217" s="6">
        <v>202.52</v>
      </c>
      <c r="Q217" s="6">
        <v>173.45</v>
      </c>
      <c r="R217" s="6">
        <v>164.13</v>
      </c>
      <c r="S217" s="6">
        <v>203.86</v>
      </c>
      <c r="T217" s="6">
        <v>216.78</v>
      </c>
      <c r="U217" s="6">
        <v>209.74</v>
      </c>
      <c r="V217" s="6">
        <v>170.09</v>
      </c>
      <c r="W217" s="6">
        <v>102.51</v>
      </c>
    </row>
    <row r="218" spans="3:23" ht="15.5" x14ac:dyDescent="0.35">
      <c r="C218" t="s">
        <v>243</v>
      </c>
      <c r="I218" s="5">
        <v>1266000000000</v>
      </c>
      <c r="J218" s="5">
        <v>1560000000000</v>
      </c>
      <c r="K218" s="5">
        <v>998000000000</v>
      </c>
      <c r="L218" s="5">
        <v>126000000000</v>
      </c>
      <c r="M218" s="5">
        <v>155000000000</v>
      </c>
      <c r="N218" s="5">
        <v>775000000000</v>
      </c>
      <c r="O218" s="5">
        <v>565000000000</v>
      </c>
      <c r="P218" s="5">
        <v>85000000000</v>
      </c>
      <c r="Q218" s="5">
        <v>120000000000</v>
      </c>
      <c r="R218" s="5">
        <v>335000000000</v>
      </c>
      <c r="S218" s="5">
        <v>502000000000</v>
      </c>
      <c r="T218" s="5">
        <v>336000000000</v>
      </c>
      <c r="U218" s="5">
        <v>290000000000</v>
      </c>
      <c r="V218" s="5">
        <v>584000000000</v>
      </c>
      <c r="W218" s="5">
        <v>52000000000</v>
      </c>
    </row>
    <row r="219" spans="3:23" ht="15.5" x14ac:dyDescent="0.35">
      <c r="C219" t="s">
        <v>244</v>
      </c>
      <c r="I219" s="5">
        <v>182000000000</v>
      </c>
      <c r="J219" s="5">
        <v>264000000000</v>
      </c>
      <c r="K219" s="5">
        <v>305000000000</v>
      </c>
      <c r="L219" s="5">
        <v>278000000000</v>
      </c>
      <c r="M219" s="5">
        <v>50000000000</v>
      </c>
      <c r="N219" s="5">
        <v>45000000000</v>
      </c>
      <c r="O219" s="5">
        <v>53000000000</v>
      </c>
      <c r="P219" s="5">
        <v>21000000000</v>
      </c>
      <c r="Q219" s="5">
        <v>146000000000</v>
      </c>
      <c r="R219" s="5">
        <v>218000000000</v>
      </c>
      <c r="S219" s="5">
        <v>52000000000</v>
      </c>
      <c r="T219" s="5">
        <v>79000000000</v>
      </c>
      <c r="U219" s="5">
        <v>139000000000</v>
      </c>
      <c r="V219" s="5">
        <v>6000000000</v>
      </c>
      <c r="W219" s="5">
        <v>4000000000</v>
      </c>
    </row>
    <row r="220" spans="3:23" ht="15.5" x14ac:dyDescent="0.35">
      <c r="C220" t="s">
        <v>25</v>
      </c>
      <c r="I220" s="5">
        <v>1448000000000</v>
      </c>
      <c r="J220" s="5">
        <v>1824000000000</v>
      </c>
      <c r="K220" s="5">
        <v>1304000000000</v>
      </c>
      <c r="L220" s="5">
        <v>404000000000</v>
      </c>
      <c r="M220" s="5">
        <v>205000000000</v>
      </c>
      <c r="N220" s="5">
        <v>820000000000</v>
      </c>
      <c r="O220" s="5">
        <v>619000000000</v>
      </c>
      <c r="P220" s="5">
        <v>106000000000</v>
      </c>
      <c r="Q220" s="5">
        <v>266000000000</v>
      </c>
      <c r="R220" s="5">
        <v>553000000000</v>
      </c>
      <c r="S220" s="5">
        <v>553000000000</v>
      </c>
      <c r="T220" s="5">
        <v>415000000000</v>
      </c>
      <c r="U220" s="5">
        <v>429000000000</v>
      </c>
      <c r="V220" s="5">
        <v>590000000000</v>
      </c>
      <c r="W220" s="5">
        <v>55000000000</v>
      </c>
    </row>
    <row r="221" spans="3:23" ht="15.5" x14ac:dyDescent="0.35">
      <c r="C221" t="s">
        <v>22</v>
      </c>
      <c r="I221" s="5">
        <v>1388000000000</v>
      </c>
      <c r="J221" s="5">
        <v>1725000000000</v>
      </c>
      <c r="K221" s="5">
        <v>1190000000000</v>
      </c>
      <c r="L221" s="5">
        <v>-110000000000</v>
      </c>
      <c r="M221" s="5">
        <v>138000000000</v>
      </c>
      <c r="N221" s="5">
        <v>796000000000</v>
      </c>
      <c r="O221" s="5">
        <v>583000000000</v>
      </c>
      <c r="P221" s="5">
        <v>-5000000000</v>
      </c>
      <c r="Q221" s="5">
        <v>188000000000</v>
      </c>
      <c r="R221" s="5">
        <v>544000000000</v>
      </c>
      <c r="S221" s="5">
        <v>540000000000</v>
      </c>
      <c r="T221" s="5">
        <v>372000000000</v>
      </c>
      <c r="U221" s="5">
        <v>417000000000</v>
      </c>
      <c r="V221" s="5">
        <v>548000000000</v>
      </c>
      <c r="W221" s="5">
        <v>5000000000</v>
      </c>
    </row>
    <row r="222" spans="3:23" ht="15.5" x14ac:dyDescent="0.35">
      <c r="C222" t="s">
        <v>245</v>
      </c>
      <c r="I222" s="5">
        <v>-697000000000</v>
      </c>
      <c r="J222" s="5">
        <v>-403000000000</v>
      </c>
      <c r="K222" s="5">
        <v>-261000000000</v>
      </c>
      <c r="L222" s="5">
        <v>-90000000000</v>
      </c>
      <c r="M222" s="5">
        <v>-37000000000</v>
      </c>
      <c r="N222" s="5">
        <v>-56000000000</v>
      </c>
      <c r="O222" s="5">
        <v>94000000000</v>
      </c>
      <c r="P222" s="5">
        <v>125000000000</v>
      </c>
      <c r="Q222" s="5">
        <v>265000000000</v>
      </c>
      <c r="R222" s="5">
        <v>317000000000</v>
      </c>
      <c r="S222" s="5">
        <v>246000000000</v>
      </c>
      <c r="T222" s="5">
        <v>315000000000</v>
      </c>
      <c r="U222" s="5">
        <v>311000000000</v>
      </c>
      <c r="V222" s="5">
        <v>167000000000</v>
      </c>
      <c r="W222" s="5">
        <v>44000000000</v>
      </c>
    </row>
    <row r="223" spans="3:23" ht="15.5" x14ac:dyDescent="0.35">
      <c r="C223" t="s">
        <v>246</v>
      </c>
      <c r="I223" s="5">
        <v>370000000000</v>
      </c>
      <c r="J223" s="5">
        <v>-253000000000</v>
      </c>
      <c r="K223" s="5">
        <v>-1084000000000</v>
      </c>
      <c r="L223" s="5">
        <v>645000000000</v>
      </c>
      <c r="M223" s="5">
        <v>684000000000</v>
      </c>
      <c r="N223" s="5">
        <v>-208000000000</v>
      </c>
      <c r="O223" s="5">
        <v>-574000000000</v>
      </c>
      <c r="P223" s="5">
        <v>233000000000</v>
      </c>
      <c r="Q223" s="5">
        <v>360000000000</v>
      </c>
      <c r="R223" s="5">
        <v>-19000000000</v>
      </c>
      <c r="S223" s="5">
        <v>-115000000000</v>
      </c>
      <c r="T223" s="5">
        <v>21000000000</v>
      </c>
      <c r="U223" s="5">
        <v>288000000000</v>
      </c>
      <c r="V223" s="5">
        <v>-545000000000</v>
      </c>
      <c r="W223" s="5">
        <v>130000000000</v>
      </c>
    </row>
    <row r="224" spans="3:23" ht="15.5" x14ac:dyDescent="0.35">
      <c r="C224" t="s">
        <v>247</v>
      </c>
      <c r="I224" s="5">
        <v>-92000000000</v>
      </c>
      <c r="J224" s="5">
        <v>-245000000000</v>
      </c>
      <c r="K224" s="5">
        <v>-172000000000</v>
      </c>
      <c r="L224" s="5">
        <v>-367000000000</v>
      </c>
      <c r="M224" s="5">
        <v>-23000000000</v>
      </c>
      <c r="N224" s="5">
        <v>-15000000000</v>
      </c>
      <c r="O224" s="5">
        <v>-11000000000</v>
      </c>
      <c r="P224" s="5">
        <v>-11000000000</v>
      </c>
      <c r="Q224" s="5">
        <v>-1000000000</v>
      </c>
      <c r="R224" s="5">
        <v>-1000000000</v>
      </c>
      <c r="S224" s="5">
        <v>-5000000000</v>
      </c>
      <c r="T224" s="5">
        <v>-10000000000</v>
      </c>
      <c r="U224" s="5">
        <v>-30000000000</v>
      </c>
      <c r="V224" s="5">
        <v>-76000000000</v>
      </c>
      <c r="W224" s="5">
        <v>-75000000000</v>
      </c>
    </row>
    <row r="225" spans="2:23" ht="15.5" x14ac:dyDescent="0.35">
      <c r="C225" t="s">
        <v>14</v>
      </c>
      <c r="I225" s="5">
        <v>278000000000</v>
      </c>
      <c r="J225" s="5">
        <v>-498000000000</v>
      </c>
      <c r="K225" s="5">
        <v>-1256000000000</v>
      </c>
      <c r="L225" s="5">
        <v>278000000000</v>
      </c>
      <c r="M225" s="5">
        <v>661000000000</v>
      </c>
      <c r="N225" s="5">
        <v>-223000000000</v>
      </c>
      <c r="O225" s="5">
        <v>-586000000000</v>
      </c>
      <c r="P225" s="5">
        <v>222000000000</v>
      </c>
      <c r="Q225" s="5">
        <v>359000000000</v>
      </c>
      <c r="R225" s="5">
        <v>-20000000000</v>
      </c>
      <c r="S225" s="5">
        <v>-120000000000</v>
      </c>
      <c r="T225" s="5">
        <v>11000000000</v>
      </c>
      <c r="U225" s="5">
        <v>258000000000</v>
      </c>
      <c r="V225" s="5">
        <v>-621000000000</v>
      </c>
      <c r="W225" s="5">
        <v>54000000000</v>
      </c>
    </row>
    <row r="226" spans="2:23" ht="15.5" x14ac:dyDescent="0.35">
      <c r="C226" t="s">
        <v>16</v>
      </c>
      <c r="I226" s="6">
        <v>122.4</v>
      </c>
      <c r="J226" s="5">
        <v>-219</v>
      </c>
      <c r="K226" s="6">
        <v>-552.67999999999995</v>
      </c>
      <c r="L226" s="6">
        <v>122.55</v>
      </c>
      <c r="M226" s="6">
        <v>291.06</v>
      </c>
      <c r="N226" s="6">
        <v>-98.14</v>
      </c>
      <c r="O226" s="6">
        <v>-257.67</v>
      </c>
      <c r="P226" s="6">
        <v>97.76</v>
      </c>
      <c r="Q226" s="6">
        <v>157.79</v>
      </c>
      <c r="R226" s="6">
        <v>-8.7899999999999991</v>
      </c>
      <c r="S226" s="6">
        <v>-52.84</v>
      </c>
      <c r="T226" s="6">
        <v>4.8600000000000003</v>
      </c>
      <c r="U226" s="6">
        <v>113.53</v>
      </c>
      <c r="V226" s="6">
        <v>-273.11</v>
      </c>
      <c r="W226" s="6">
        <v>27.16</v>
      </c>
    </row>
    <row r="228" spans="2:23" ht="15.5" x14ac:dyDescent="0.35">
      <c r="B228" t="s">
        <v>248</v>
      </c>
      <c r="C228" t="s">
        <v>249</v>
      </c>
      <c r="D228" s="5">
        <v>-23000000000</v>
      </c>
      <c r="E228" s="5">
        <v>-3000000000</v>
      </c>
      <c r="F228" s="5">
        <v>-66000000000</v>
      </c>
      <c r="G228" s="5">
        <v>-38000000000</v>
      </c>
      <c r="H228" s="5">
        <v>-92000000000</v>
      </c>
      <c r="I228" s="5">
        <v>-160000000000</v>
      </c>
      <c r="J228" s="5">
        <v>-57000000000</v>
      </c>
      <c r="K228" s="5">
        <v>-85000000000</v>
      </c>
      <c r="L228" s="5">
        <v>62000000000</v>
      </c>
      <c r="M228" s="5">
        <v>194000000000</v>
      </c>
      <c r="N228" s="5">
        <v>-153000000000</v>
      </c>
      <c r="O228" s="5">
        <v>1000000000</v>
      </c>
      <c r="P228" s="5">
        <v>42000000000</v>
      </c>
      <c r="Q228" s="5">
        <v>21000000000</v>
      </c>
    </row>
    <row r="229" spans="2:23" ht="15.5" x14ac:dyDescent="0.35">
      <c r="C229" t="s">
        <v>250</v>
      </c>
      <c r="H229" s="5">
        <v>-130000000000</v>
      </c>
      <c r="I229" s="5">
        <v>-160000000000</v>
      </c>
      <c r="J229" s="5">
        <v>-57000000000</v>
      </c>
      <c r="K229" s="5">
        <v>-85000000000</v>
      </c>
      <c r="L229" s="5">
        <v>61000000000</v>
      </c>
      <c r="M229" s="5">
        <v>194000000000</v>
      </c>
      <c r="N229" s="5">
        <v>-153000000000</v>
      </c>
      <c r="O229" s="5">
        <v>1000000000</v>
      </c>
      <c r="P229" s="5">
        <v>42000000000</v>
      </c>
      <c r="Q229" s="5">
        <v>21000000000</v>
      </c>
    </row>
    <row r="230" spans="2:23" ht="15.5" x14ac:dyDescent="0.35">
      <c r="C230" t="s">
        <v>441</v>
      </c>
      <c r="L230" s="5">
        <v>10</v>
      </c>
      <c r="M230" s="5">
        <v>9</v>
      </c>
    </row>
    <row r="231" spans="2:23" ht="15.5" x14ac:dyDescent="0.35">
      <c r="C231" t="s">
        <v>76</v>
      </c>
      <c r="L231" s="6">
        <v>0.36700000000000005</v>
      </c>
      <c r="M231" s="6">
        <v>0.1057</v>
      </c>
    </row>
    <row r="232" spans="2:23" ht="15.5" x14ac:dyDescent="0.35">
      <c r="C232" t="s">
        <v>442</v>
      </c>
      <c r="L232" s="6">
        <v>4.1700000000000001E-2</v>
      </c>
      <c r="M232" s="6">
        <v>1.9400000000000001E-2</v>
      </c>
    </row>
    <row r="233" spans="2:23" ht="15.5" x14ac:dyDescent="0.35">
      <c r="C233" t="s">
        <v>56</v>
      </c>
      <c r="D233" s="6">
        <v>-10.14</v>
      </c>
      <c r="E233" s="6">
        <v>-1.17</v>
      </c>
      <c r="F233" s="6">
        <v>-28.98</v>
      </c>
      <c r="G233" s="6">
        <v>-16.77</v>
      </c>
      <c r="H233" s="6">
        <v>-40.549999999999997</v>
      </c>
      <c r="I233" s="6">
        <v>-70.55</v>
      </c>
      <c r="J233" s="6">
        <v>-24.92</v>
      </c>
      <c r="K233" s="6">
        <v>-37.299999999999997</v>
      </c>
      <c r="L233" s="6">
        <v>27.25</v>
      </c>
      <c r="M233" s="6">
        <v>85.17</v>
      </c>
      <c r="N233" s="6">
        <v>-67.13</v>
      </c>
      <c r="O233" s="6">
        <v>0.57999999999999996</v>
      </c>
      <c r="P233" s="6">
        <v>18.579999999999998</v>
      </c>
      <c r="Q233" s="6">
        <v>9.0399999999999991</v>
      </c>
    </row>
    <row r="234" spans="2:23" ht="15.5" x14ac:dyDescent="0.35">
      <c r="C234" t="s">
        <v>251</v>
      </c>
      <c r="H234" s="6">
        <v>-57.06</v>
      </c>
      <c r="I234" s="6">
        <v>-70.55</v>
      </c>
      <c r="J234" s="6">
        <v>-24.92</v>
      </c>
      <c r="K234" s="6">
        <v>-37.299999999999997</v>
      </c>
      <c r="L234" s="6">
        <v>26.92</v>
      </c>
      <c r="M234" s="6">
        <v>85.17</v>
      </c>
      <c r="N234" s="6">
        <v>-67.13</v>
      </c>
      <c r="O234" s="6">
        <v>0.57999999999999996</v>
      </c>
      <c r="P234" s="6">
        <v>18.579999999999998</v>
      </c>
      <c r="Q234" s="6">
        <v>9.0399999999999991</v>
      </c>
    </row>
    <row r="235" spans="2:23" ht="15.5" x14ac:dyDescent="0.35">
      <c r="C235" t="s">
        <v>78</v>
      </c>
      <c r="L235" s="5">
        <v>10</v>
      </c>
      <c r="M235" s="5">
        <v>9</v>
      </c>
    </row>
    <row r="236" spans="2:23" ht="15.5" x14ac:dyDescent="0.35">
      <c r="C236" t="s">
        <v>443</v>
      </c>
      <c r="L236" s="6">
        <v>0.36700000000000005</v>
      </c>
      <c r="M236" s="6">
        <v>0.1057</v>
      </c>
    </row>
    <row r="237" spans="2:23" ht="15.5" x14ac:dyDescent="0.35">
      <c r="C237" t="s">
        <v>444</v>
      </c>
      <c r="L237" s="6">
        <v>4.1700000000000001E-2</v>
      </c>
      <c r="M237" s="6">
        <v>1.9400000000000001E-2</v>
      </c>
    </row>
    <row r="238" spans="2:23" ht="15.5" x14ac:dyDescent="0.35">
      <c r="C238" t="s">
        <v>252</v>
      </c>
      <c r="D238" s="5">
        <v>459000000000</v>
      </c>
      <c r="E238" s="5">
        <v>454000000000</v>
      </c>
      <c r="F238" s="5">
        <v>320000000000</v>
      </c>
      <c r="G238" s="5">
        <v>455000000000</v>
      </c>
      <c r="H238" s="5">
        <v>1836000000000</v>
      </c>
      <c r="I238" s="5">
        <v>1675000000000</v>
      </c>
      <c r="J238" s="5">
        <v>2102000000000</v>
      </c>
      <c r="K238" s="5">
        <v>1962000000000</v>
      </c>
      <c r="L238" s="5">
        <v>2506000000000</v>
      </c>
      <c r="M238" s="5">
        <v>1708000000000</v>
      </c>
      <c r="N238" s="5">
        <v>743000000000</v>
      </c>
      <c r="O238" s="5">
        <v>1011000000000</v>
      </c>
      <c r="P238" s="5">
        <v>1446000000000</v>
      </c>
      <c r="Q238" s="5">
        <v>1002000000000</v>
      </c>
    </row>
    <row r="239" spans="2:23" ht="15.5" x14ac:dyDescent="0.35">
      <c r="C239" t="s">
        <v>253</v>
      </c>
      <c r="H239" s="5">
        <v>1689000000000</v>
      </c>
      <c r="I239" s="5">
        <v>1675000000000</v>
      </c>
      <c r="J239" s="5">
        <v>2102000000000</v>
      </c>
      <c r="K239" s="5">
        <v>1962000000000</v>
      </c>
      <c r="L239" s="5">
        <v>2506000000000</v>
      </c>
      <c r="M239" s="5">
        <v>1708000000000</v>
      </c>
      <c r="N239" s="5">
        <v>743000000000</v>
      </c>
      <c r="O239" s="5">
        <v>1011000000000</v>
      </c>
      <c r="P239" s="5">
        <v>1446000000000</v>
      </c>
      <c r="Q239" s="5">
        <v>1002000000000</v>
      </c>
    </row>
    <row r="240" spans="2:23" ht="15.5" x14ac:dyDescent="0.35">
      <c r="C240" t="s">
        <v>445</v>
      </c>
      <c r="L240" s="5">
        <v>10</v>
      </c>
      <c r="M240" s="5">
        <v>9</v>
      </c>
    </row>
    <row r="241" spans="3:13" ht="15.5" x14ac:dyDescent="0.35">
      <c r="C241" t="s">
        <v>446</v>
      </c>
      <c r="L241" s="6">
        <v>0.36700000000000005</v>
      </c>
      <c r="M241" s="6">
        <v>0.1057</v>
      </c>
    </row>
    <row r="242" spans="3:13" ht="15.5" x14ac:dyDescent="0.35">
      <c r="C242" t="s">
        <v>447</v>
      </c>
      <c r="L242" s="6">
        <v>4.1700000000000001E-2</v>
      </c>
      <c r="M242" s="6">
        <v>1.9400000000000001E-2</v>
      </c>
    </row>
    <row r="243" spans="3:13" ht="15.5" x14ac:dyDescent="0.35">
      <c r="C243" t="s">
        <v>254</v>
      </c>
      <c r="I243" s="6">
        <v>-3.6</v>
      </c>
    </row>
    <row r="244" spans="3:13" ht="15.5" x14ac:dyDescent="0.35">
      <c r="C244" t="s">
        <v>255</v>
      </c>
      <c r="I244" s="6">
        <v>-2.56</v>
      </c>
    </row>
    <row r="245" spans="3:13" ht="15.5" x14ac:dyDescent="0.35">
      <c r="C245" t="s">
        <v>256</v>
      </c>
      <c r="I245" s="6">
        <v>7.49</v>
      </c>
    </row>
    <row r="246" spans="3:13" ht="15.5" x14ac:dyDescent="0.35">
      <c r="C246" t="s">
        <v>257</v>
      </c>
      <c r="I246" s="6">
        <v>-0.39079999999999998</v>
      </c>
    </row>
    <row r="247" spans="3:13" ht="15.5" x14ac:dyDescent="0.35">
      <c r="C247" t="s">
        <v>258</v>
      </c>
      <c r="I247" s="6">
        <v>0.2</v>
      </c>
    </row>
    <row r="248" spans="3:13" ht="15.5" x14ac:dyDescent="0.35">
      <c r="C248" t="s">
        <v>259</v>
      </c>
      <c r="I248" s="6">
        <v>0.62</v>
      </c>
    </row>
    <row r="249" spans="3:13" ht="15.5" x14ac:dyDescent="0.35">
      <c r="C249" t="s">
        <v>260</v>
      </c>
      <c r="I249" s="6">
        <v>1.07</v>
      </c>
    </row>
    <row r="250" spans="3:13" ht="15.5" x14ac:dyDescent="0.35">
      <c r="C250" t="s">
        <v>261</v>
      </c>
      <c r="I250" s="6">
        <v>1.25</v>
      </c>
    </row>
    <row r="251" spans="3:13" ht="15.5" x14ac:dyDescent="0.35">
      <c r="C251" t="s">
        <v>262</v>
      </c>
      <c r="I251" s="6">
        <v>-31.64</v>
      </c>
    </row>
    <row r="252" spans="3:13" ht="15.5" x14ac:dyDescent="0.35">
      <c r="C252" t="s">
        <v>263</v>
      </c>
      <c r="I252" s="5">
        <v>24</v>
      </c>
    </row>
    <row r="253" spans="3:13" ht="15.5" x14ac:dyDescent="0.35">
      <c r="C253" t="s">
        <v>265</v>
      </c>
      <c r="I253" s="6">
        <v>-7.0000000000000007E-2</v>
      </c>
    </row>
    <row r="254" spans="3:13" ht="15.5" x14ac:dyDescent="0.35">
      <c r="C254" t="s">
        <v>266</v>
      </c>
      <c r="I254" s="6">
        <v>-57.06</v>
      </c>
    </row>
    <row r="255" spans="3:13" ht="15.5" x14ac:dyDescent="0.35">
      <c r="C255" t="s">
        <v>267</v>
      </c>
      <c r="I255" s="6">
        <v>-40.549999999999997</v>
      </c>
    </row>
    <row r="256" spans="3:13" ht="15.5" x14ac:dyDescent="0.35">
      <c r="C256" t="s">
        <v>268</v>
      </c>
      <c r="I256" s="6">
        <v>743.12</v>
      </c>
    </row>
    <row r="257" spans="3:9" ht="15.5" x14ac:dyDescent="0.35">
      <c r="C257" t="s">
        <v>269</v>
      </c>
      <c r="D257" s="6">
        <v>9.94</v>
      </c>
    </row>
    <row r="258" spans="3:9" ht="15.5" x14ac:dyDescent="0.35">
      <c r="C258" t="s">
        <v>270</v>
      </c>
      <c r="I258" s="6">
        <v>237.17</v>
      </c>
    </row>
    <row r="259" spans="3:9" ht="15.5" x14ac:dyDescent="0.35">
      <c r="C259" t="s">
        <v>271</v>
      </c>
      <c r="I259" s="6">
        <v>116.42</v>
      </c>
    </row>
    <row r="260" spans="3:9" ht="15.5" x14ac:dyDescent="0.35">
      <c r="C260" t="s">
        <v>272</v>
      </c>
      <c r="D260" s="6">
        <v>0.72</v>
      </c>
    </row>
    <row r="261" spans="3:9" ht="15.5" x14ac:dyDescent="0.35">
      <c r="C261" t="s">
        <v>273</v>
      </c>
      <c r="D261" s="6">
        <v>0.21</v>
      </c>
    </row>
    <row r="262" spans="3:9" ht="15.5" x14ac:dyDescent="0.35">
      <c r="C262" t="s">
        <v>274</v>
      </c>
      <c r="D262" s="6">
        <v>2.44</v>
      </c>
    </row>
    <row r="263" spans="3:9" ht="15.5" x14ac:dyDescent="0.35">
      <c r="C263" t="s">
        <v>275</v>
      </c>
      <c r="D263" s="6">
        <v>0.28999999999999998</v>
      </c>
    </row>
    <row r="264" spans="3:9" ht="15.5" x14ac:dyDescent="0.35">
      <c r="C264" t="s">
        <v>276</v>
      </c>
      <c r="D264" s="6">
        <v>5.36</v>
      </c>
    </row>
    <row r="265" spans="3:9" ht="15.5" x14ac:dyDescent="0.35">
      <c r="C265" t="s">
        <v>277</v>
      </c>
      <c r="D265" s="6">
        <v>0.38</v>
      </c>
    </row>
    <row r="266" spans="3:9" ht="15.5" x14ac:dyDescent="0.35">
      <c r="C266" t="s">
        <v>278</v>
      </c>
      <c r="D266" s="6">
        <v>6.37</v>
      </c>
    </row>
    <row r="267" spans="3:9" ht="15.5" x14ac:dyDescent="0.35">
      <c r="C267" t="s">
        <v>279</v>
      </c>
      <c r="I267" s="6">
        <v>-0.37</v>
      </c>
    </row>
    <row r="268" spans="3:9" ht="15.5" x14ac:dyDescent="0.35">
      <c r="C268" t="s">
        <v>12</v>
      </c>
      <c r="D268" s="5">
        <v>96000000000</v>
      </c>
    </row>
    <row r="269" spans="3:9" ht="15.5" x14ac:dyDescent="0.35">
      <c r="C269" t="s">
        <v>280</v>
      </c>
      <c r="I269" s="6">
        <v>-1.6</v>
      </c>
    </row>
    <row r="270" spans="3:9" ht="15.5" x14ac:dyDescent="0.35">
      <c r="C270" t="s">
        <v>281</v>
      </c>
      <c r="I270" s="6">
        <v>-3.78E-2</v>
      </c>
    </row>
    <row r="271" spans="3:9" ht="15.5" x14ac:dyDescent="0.35">
      <c r="C271" t="s">
        <v>282</v>
      </c>
      <c r="I271" s="6">
        <v>-0.24059999999999998</v>
      </c>
    </row>
    <row r="272" spans="3:9" ht="15.5" x14ac:dyDescent="0.35">
      <c r="C272" t="s">
        <v>283</v>
      </c>
      <c r="I272" s="6">
        <v>-6.4699999999999994E-2</v>
      </c>
    </row>
    <row r="273" spans="3:9" ht="15.5" x14ac:dyDescent="0.35">
      <c r="C273" t="s">
        <v>284</v>
      </c>
      <c r="I273" s="6">
        <v>-3.4300000000000004E-2</v>
      </c>
    </row>
    <row r="274" spans="3:9" ht="15.5" x14ac:dyDescent="0.35">
      <c r="C274" t="s">
        <v>285</v>
      </c>
      <c r="D274" s="6">
        <v>82.21</v>
      </c>
    </row>
    <row r="275" spans="3:9" ht="15.5" x14ac:dyDescent="0.35">
      <c r="C275" t="s">
        <v>286</v>
      </c>
      <c r="D275" s="6">
        <v>319.74</v>
      </c>
    </row>
    <row r="276" spans="3:9" ht="15.5" x14ac:dyDescent="0.35">
      <c r="C276" t="s">
        <v>287</v>
      </c>
      <c r="D276" s="6">
        <v>326.05</v>
      </c>
    </row>
    <row r="277" spans="3:9" ht="15.5" x14ac:dyDescent="0.35">
      <c r="C277" t="s">
        <v>288</v>
      </c>
      <c r="D277" s="6">
        <v>75.900000000000006</v>
      </c>
    </row>
    <row r="278" spans="3:9" ht="15.5" x14ac:dyDescent="0.35">
      <c r="C278" t="s">
        <v>289</v>
      </c>
      <c r="D278" s="6">
        <v>1.1100000000000001</v>
      </c>
    </row>
    <row r="279" spans="3:9" ht="15.5" x14ac:dyDescent="0.35">
      <c r="C279" t="s">
        <v>290</v>
      </c>
      <c r="I279" s="6">
        <v>0.5</v>
      </c>
    </row>
    <row r="280" spans="3:9" ht="15.5" x14ac:dyDescent="0.35">
      <c r="C280" t="s">
        <v>291</v>
      </c>
      <c r="I280" s="6">
        <v>1.0900000000000001</v>
      </c>
    </row>
    <row r="281" spans="3:9" ht="15.5" x14ac:dyDescent="0.35">
      <c r="C281" t="s">
        <v>52</v>
      </c>
      <c r="I281" s="5">
        <v>332000000000</v>
      </c>
    </row>
    <row r="282" spans="3:9" ht="15.5" x14ac:dyDescent="0.35">
      <c r="C282" t="s">
        <v>292</v>
      </c>
      <c r="I282" s="5">
        <v>1631000000000</v>
      </c>
    </row>
    <row r="283" spans="3:9" ht="15.5" x14ac:dyDescent="0.35">
      <c r="C283" t="s">
        <v>293</v>
      </c>
      <c r="I283" s="5">
        <v>2270000000</v>
      </c>
    </row>
    <row r="284" spans="3:9" ht="15.5" x14ac:dyDescent="0.35">
      <c r="C284" t="s">
        <v>294</v>
      </c>
      <c r="I284" s="6">
        <v>9.6699999999999994E-2</v>
      </c>
    </row>
    <row r="285" spans="3:9" ht="15.5" x14ac:dyDescent="0.35">
      <c r="C285" t="s">
        <v>295</v>
      </c>
      <c r="D285" s="6">
        <v>0.1898</v>
      </c>
    </row>
    <row r="286" spans="3:9" ht="15.5" x14ac:dyDescent="0.35">
      <c r="C286" t="s">
        <v>296</v>
      </c>
      <c r="D286" s="6">
        <v>1.9199999999999998E-2</v>
      </c>
    </row>
    <row r="287" spans="3:9" ht="15.5" x14ac:dyDescent="0.35">
      <c r="C287" t="s">
        <v>297</v>
      </c>
      <c r="D287" s="6">
        <v>-5.0199999999999995E-2</v>
      </c>
    </row>
    <row r="288" spans="3:9" ht="15.5" x14ac:dyDescent="0.35">
      <c r="C288" t="s">
        <v>298</v>
      </c>
      <c r="D288" s="6">
        <v>2.98E-2</v>
      </c>
    </row>
    <row r="289" spans="3:9" ht="15.5" x14ac:dyDescent="0.35">
      <c r="C289" t="s">
        <v>299</v>
      </c>
      <c r="D289" s="6">
        <v>0.31370000000000003</v>
      </c>
    </row>
    <row r="290" spans="3:9" ht="15.5" x14ac:dyDescent="0.35">
      <c r="C290" t="s">
        <v>300</v>
      </c>
      <c r="D290" s="6">
        <v>0.57079999999999997</v>
      </c>
    </row>
    <row r="291" spans="3:9" ht="15.5" x14ac:dyDescent="0.35">
      <c r="C291" t="s">
        <v>365</v>
      </c>
      <c r="I291" s="5">
        <v>10</v>
      </c>
    </row>
    <row r="292" spans="3:9" ht="15.5" x14ac:dyDescent="0.35">
      <c r="C292" t="s">
        <v>366</v>
      </c>
      <c r="I292" t="s">
        <v>2018</v>
      </c>
    </row>
    <row r="293" spans="3:9" ht="15.5" x14ac:dyDescent="0.35">
      <c r="C293" t="s">
        <v>301</v>
      </c>
      <c r="I293" s="5">
        <v>4</v>
      </c>
    </row>
    <row r="294" spans="3:9" ht="15.5" x14ac:dyDescent="0.35">
      <c r="C294" t="s">
        <v>302</v>
      </c>
      <c r="I294" s="6">
        <v>0.53</v>
      </c>
    </row>
    <row r="295" spans="3:9" ht="15.5" x14ac:dyDescent="0.35">
      <c r="C295" t="s">
        <v>303</v>
      </c>
      <c r="I295" s="6">
        <v>0.3</v>
      </c>
    </row>
    <row r="296" spans="3:9" ht="15.5" x14ac:dyDescent="0.35">
      <c r="C296" t="s">
        <v>305</v>
      </c>
      <c r="I296" s="6">
        <v>0.18</v>
      </c>
    </row>
    <row r="297" spans="3:9" ht="15.5" x14ac:dyDescent="0.35">
      <c r="C297" t="s">
        <v>306</v>
      </c>
      <c r="I297" s="6">
        <v>0.92</v>
      </c>
    </row>
    <row r="298" spans="3:9" ht="15.5" x14ac:dyDescent="0.35">
      <c r="C298" t="s">
        <v>307</v>
      </c>
      <c r="I298" s="6">
        <v>0.74</v>
      </c>
    </row>
    <row r="299" spans="3:9" ht="15.5" x14ac:dyDescent="0.35">
      <c r="C299" t="s">
        <v>308</v>
      </c>
      <c r="I299" s="6">
        <v>0.4</v>
      </c>
    </row>
    <row r="300" spans="3:9" ht="15.5" x14ac:dyDescent="0.35">
      <c r="C300" t="s">
        <v>309</v>
      </c>
      <c r="I300" s="5">
        <v>1689000000000</v>
      </c>
    </row>
    <row r="301" spans="3:9" ht="15.5" x14ac:dyDescent="0.35">
      <c r="C301" t="s">
        <v>310</v>
      </c>
      <c r="I301" s="5">
        <v>269000000000</v>
      </c>
    </row>
    <row r="302" spans="3:9" ht="15.5" x14ac:dyDescent="0.35">
      <c r="C302" t="s">
        <v>311</v>
      </c>
      <c r="I302" s="5">
        <v>69000000000</v>
      </c>
    </row>
    <row r="303" spans="3:9" ht="15.5" x14ac:dyDescent="0.35">
      <c r="C303" t="s">
        <v>312</v>
      </c>
      <c r="I303" s="5">
        <v>-130000000000</v>
      </c>
    </row>
    <row r="304" spans="3:9" ht="15.5" x14ac:dyDescent="0.35">
      <c r="C304" t="s">
        <v>313</v>
      </c>
      <c r="D304" s="5">
        <v>23000000000</v>
      </c>
    </row>
    <row r="305" spans="3:9" ht="15.5" x14ac:dyDescent="0.35">
      <c r="C305" t="s">
        <v>314</v>
      </c>
      <c r="D305" s="5">
        <v>3433000000000</v>
      </c>
    </row>
    <row r="306" spans="3:9" ht="15.5" x14ac:dyDescent="0.35">
      <c r="C306" t="s">
        <v>315</v>
      </c>
      <c r="D306" s="5">
        <v>2890000000000</v>
      </c>
    </row>
    <row r="307" spans="3:9" ht="15.5" x14ac:dyDescent="0.35">
      <c r="C307" t="s">
        <v>233</v>
      </c>
      <c r="D307" s="5">
        <v>-746000000000</v>
      </c>
    </row>
    <row r="308" spans="3:9" ht="15.5" x14ac:dyDescent="0.35">
      <c r="C308" t="s">
        <v>232</v>
      </c>
      <c r="I308" s="5">
        <v>539000000000</v>
      </c>
    </row>
    <row r="309" spans="3:9" ht="15.5" x14ac:dyDescent="0.35">
      <c r="C309" t="s">
        <v>231</v>
      </c>
      <c r="D309" s="5">
        <v>154000000000</v>
      </c>
    </row>
    <row r="310" spans="3:9" ht="15.5" x14ac:dyDescent="0.35">
      <c r="C310" t="s">
        <v>230</v>
      </c>
      <c r="D310" s="5">
        <v>1164000000000</v>
      </c>
    </row>
    <row r="311" spans="3:9" ht="15.5" x14ac:dyDescent="0.35">
      <c r="C311" t="s">
        <v>23</v>
      </c>
      <c r="D311" s="5">
        <v>1318000000000</v>
      </c>
    </row>
    <row r="312" spans="3:9" ht="15.5" x14ac:dyDescent="0.35">
      <c r="C312" t="s">
        <v>20</v>
      </c>
      <c r="D312" s="5">
        <v>1295000000000</v>
      </c>
    </row>
    <row r="313" spans="3:9" ht="15.5" x14ac:dyDescent="0.35">
      <c r="C313" t="s">
        <v>316</v>
      </c>
      <c r="I313" s="5">
        <v>543000000000</v>
      </c>
    </row>
    <row r="314" spans="3:9" ht="15.5" x14ac:dyDescent="0.35">
      <c r="C314" t="s">
        <v>317</v>
      </c>
      <c r="I314" s="5">
        <v>310000000000</v>
      </c>
    </row>
    <row r="315" spans="3:9" ht="15.5" x14ac:dyDescent="0.35">
      <c r="C315" t="s">
        <v>318</v>
      </c>
      <c r="I315" s="5">
        <v>-58000000000</v>
      </c>
    </row>
    <row r="316" spans="3:9" ht="15.5" x14ac:dyDescent="0.35">
      <c r="C316" t="s">
        <v>319</v>
      </c>
      <c r="I316" s="5">
        <v>-284000000000</v>
      </c>
    </row>
    <row r="317" spans="3:9" ht="15.5" x14ac:dyDescent="0.35">
      <c r="C317" t="s">
        <v>320</v>
      </c>
      <c r="I317" s="5">
        <v>-45000000000</v>
      </c>
    </row>
    <row r="318" spans="3:9" ht="15.5" x14ac:dyDescent="0.35">
      <c r="C318" t="s">
        <v>321</v>
      </c>
      <c r="I318" s="5">
        <v>265000000000</v>
      </c>
    </row>
  </sheetData>
  <pageMargins left="0.7" right="0.7" top="0.75" bottom="0.75" header="0.3" footer="0.3"/>
  <ignoredErrors>
    <ignoredError sqref="A1:W319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2019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2020</v>
      </c>
      <c r="D2" s="2" vm="6">
        <f ca="1">IFERROR(_xlfn.STOCKHISTORY("XIDX:" &amp; $C$1, D3, , 0, 0, 1), "Libur")</f>
        <v>84</v>
      </c>
      <c r="H2" s="2" vm="6">
        <f ca="1">IFERROR(INDEX(D2:G2,COUNT(D2:G2)),"")</f>
        <v>84</v>
      </c>
      <c r="I2" s="2" vm="583">
        <f t="shared" ref="I2:Z2" ca="1" si="0">IFERROR(_xlfn.STOCKHISTORY("XIDX:" &amp; $C$1, I1, , 0, 0, 1), "Libur")</f>
        <v>85</v>
      </c>
      <c r="J2" s="2" vm="584">
        <f t="shared" ca="1" si="0"/>
        <v>70</v>
      </c>
      <c r="K2" s="2" vm="7">
        <f t="shared" ca="1" si="0"/>
        <v>81</v>
      </c>
      <c r="L2" s="2" vm="281">
        <f t="shared" ca="1" si="0"/>
        <v>127</v>
      </c>
      <c r="M2" s="2" vm="227">
        <f t="shared" ca="1" si="0"/>
        <v>160</v>
      </c>
      <c r="N2" s="2" t="str">
        <f t="shared" ca="1" si="0"/>
        <v>Libur</v>
      </c>
      <c r="O2" s="2" vm="255">
        <f t="shared" ca="1" si="0"/>
        <v>110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502">
        <f t="shared" ca="1" si="0"/>
        <v>290</v>
      </c>
      <c r="T2" s="2" vm="585">
        <f t="shared" ca="1" si="0"/>
        <v>445</v>
      </c>
      <c r="U2" s="2" t="str">
        <f t="shared" ca="1" si="0"/>
        <v>Libur</v>
      </c>
      <c r="V2" s="2" t="str">
        <f t="shared" ca="1" si="0"/>
        <v>Libur</v>
      </c>
      <c r="W2" s="2" vm="400">
        <f t="shared" ca="1" si="0"/>
        <v>180</v>
      </c>
      <c r="X2" s="2" vm="400">
        <f t="shared" ca="1" si="0"/>
        <v>180</v>
      </c>
      <c r="Y2" s="2" vm="586">
        <f t="shared" ca="1" si="0"/>
        <v>130.4348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678386000000</v>
      </c>
      <c r="H4" s="2">
        <f>IFERROR(SUM(D4:G4)*(4/MAX(1,COUNT(D4:G4))),"")</f>
        <v>2713544000000</v>
      </c>
      <c r="I4" s="2">
        <f t="shared" ref="I4:Z4" si="1">IFERROR(INDEX(I51:I500,MATCH($C$4,$C$51:$C$500,0)),"")</f>
        <v>3194683000000</v>
      </c>
      <c r="J4" s="2">
        <f t="shared" si="1"/>
        <v>3134643000000</v>
      </c>
      <c r="K4" s="2">
        <f t="shared" si="1"/>
        <v>3195794938533</v>
      </c>
      <c r="L4" s="2">
        <f t="shared" si="1"/>
        <v>3111392892032</v>
      </c>
      <c r="M4" s="2">
        <f t="shared" si="1"/>
        <v>2581646425587</v>
      </c>
      <c r="N4" s="2">
        <f t="shared" si="1"/>
        <v>1446474839632</v>
      </c>
      <c r="O4" s="2">
        <f t="shared" si="1"/>
        <v>1618048001660</v>
      </c>
      <c r="P4" s="2">
        <f t="shared" si="1"/>
        <v>1750649236912</v>
      </c>
      <c r="Q4" s="2">
        <f t="shared" si="1"/>
        <v>1605317945521</v>
      </c>
      <c r="R4" s="2">
        <f t="shared" si="1"/>
        <v>1448167445096</v>
      </c>
      <c r="S4" s="2">
        <f t="shared" si="1"/>
        <v>1471441138952</v>
      </c>
      <c r="T4" s="2">
        <f t="shared" si="1"/>
        <v>1204928923469</v>
      </c>
      <c r="U4" s="2">
        <f t="shared" si="1"/>
        <v>1112045508251</v>
      </c>
      <c r="V4" s="2">
        <f t="shared" si="1"/>
        <v>879844583283</v>
      </c>
      <c r="W4" s="2">
        <f t="shared" si="1"/>
        <v>702359673025</v>
      </c>
      <c r="X4" s="2">
        <f t="shared" si="1"/>
        <v>731630007086</v>
      </c>
      <c r="Y4" s="2">
        <f t="shared" si="1"/>
        <v>621112392839</v>
      </c>
      <c r="Z4" s="2">
        <f t="shared" si="1"/>
        <v>703756076234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-3923000000</v>
      </c>
      <c r="H5" s="2">
        <f>IFERROR(SUM(D5:G5)*(4/MAX(1,COUNT(D5:G5))),"")</f>
        <v>-15692000000</v>
      </c>
      <c r="I5" s="2">
        <f t="shared" ref="I5:Z5" si="2">IFERROR(INDEX(I51:I500,MATCH($C$5,$C$51:$C$500,0)),"")</f>
        <v>-3669000000</v>
      </c>
      <c r="J5" s="2">
        <f t="shared" si="2"/>
        <v>-36967000000</v>
      </c>
      <c r="K5" s="2">
        <f t="shared" si="2"/>
        <v>-75013795593</v>
      </c>
      <c r="L5" s="2">
        <f t="shared" si="2"/>
        <v>-72465027647</v>
      </c>
      <c r="M5" s="2">
        <f t="shared" si="2"/>
        <v>-28290127748</v>
      </c>
      <c r="N5" s="2">
        <f t="shared" si="2"/>
        <v>40565182315</v>
      </c>
      <c r="O5" s="2">
        <f t="shared" si="2"/>
        <v>-17051294626</v>
      </c>
      <c r="P5" s="2">
        <f t="shared" si="2"/>
        <v>-8484812173</v>
      </c>
      <c r="Q5" s="2">
        <f t="shared" si="2"/>
        <v>-9660298274</v>
      </c>
      <c r="R5" s="2">
        <f t="shared" si="2"/>
        <v>-2625876991</v>
      </c>
      <c r="S5" s="2">
        <f t="shared" si="2"/>
        <v>13007624746</v>
      </c>
      <c r="T5" s="2">
        <f t="shared" si="2"/>
        <v>26480721191</v>
      </c>
      <c r="U5" s="2">
        <f t="shared" si="2"/>
        <v>36682541728</v>
      </c>
      <c r="V5" s="2">
        <f t="shared" si="2"/>
        <v>33532460976</v>
      </c>
      <c r="W5" s="2">
        <f t="shared" si="2"/>
        <v>-108027729226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-93731000000</v>
      </c>
      <c r="H6" s="2">
        <f>IFERROR(INDEX(D6:G6,COUNT(D6:G6)),"")</f>
        <v>-93731000000</v>
      </c>
      <c r="I6" s="2">
        <f t="shared" ref="I6:Z6" si="3">IFERROR(INDEX(I51:I500,MATCH($C$6,$C$51:$C$500,0)),"")</f>
        <v>-89808000000</v>
      </c>
      <c r="J6" s="2">
        <f t="shared" si="3"/>
        <v>-86139000000</v>
      </c>
      <c r="K6" s="2">
        <f t="shared" si="3"/>
        <v>-49172465442</v>
      </c>
      <c r="L6" s="2">
        <f t="shared" si="3"/>
        <v>25841330528</v>
      </c>
      <c r="M6" s="2">
        <f t="shared" si="3"/>
        <v>98306358277</v>
      </c>
      <c r="N6" s="2">
        <f t="shared" si="3"/>
        <v>126596486024</v>
      </c>
      <c r="O6" s="2">
        <f t="shared" si="3"/>
        <v>86028335270</v>
      </c>
      <c r="P6" s="2">
        <f t="shared" si="3"/>
        <v>103079629940</v>
      </c>
      <c r="Q6" s="2">
        <f t="shared" si="3"/>
        <v>111564441918</v>
      </c>
      <c r="R6" s="2">
        <f t="shared" si="3"/>
        <v>121224740388</v>
      </c>
      <c r="S6" s="2">
        <f t="shared" si="3"/>
        <v>123850617659</v>
      </c>
      <c r="T6" s="2">
        <f t="shared" si="3"/>
        <v>114335781941</v>
      </c>
      <c r="U6" s="2">
        <f t="shared" si="3"/>
        <v>87855060821</v>
      </c>
      <c r="V6" s="2">
        <f t="shared" si="3"/>
        <v>51172519269</v>
      </c>
      <c r="W6" s="2">
        <f t="shared" si="3"/>
        <v>17640058441</v>
      </c>
      <c r="X6" s="2">
        <f t="shared" si="3"/>
        <v>125060347020</v>
      </c>
      <c r="Y6" s="2">
        <f t="shared" si="3"/>
        <v>118804615310</v>
      </c>
      <c r="Z6" s="2">
        <f t="shared" si="3"/>
        <v>112882732490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0.98</v>
      </c>
      <c r="H7" s="3">
        <f>IFERROR(INDEX(D7:G7,COUNT(D7:G7)),"")</f>
        <v>0.98</v>
      </c>
      <c r="I7" s="3">
        <f t="shared" ref="I7:Z7" si="4">IFERROR(INDEX(I51:I500,MATCH($C$7,$C$51:$C$500,0))/1000000000,"")</f>
        <v>0.98</v>
      </c>
      <c r="J7" s="3">
        <f t="shared" si="4"/>
        <v>0.98</v>
      </c>
      <c r="K7" s="3">
        <f t="shared" si="4"/>
        <v>0.98</v>
      </c>
      <c r="L7" s="3">
        <f t="shared" si="4"/>
        <v>0.98</v>
      </c>
      <c r="M7" s="3">
        <f t="shared" si="4"/>
        <v>0.98</v>
      </c>
      <c r="N7" s="3">
        <f t="shared" si="4"/>
        <v>0.98</v>
      </c>
      <c r="O7" s="3">
        <f t="shared" si="4"/>
        <v>0.98</v>
      </c>
      <c r="P7" s="3">
        <f t="shared" si="4"/>
        <v>0.98</v>
      </c>
      <c r="Q7" s="3">
        <f t="shared" si="4"/>
        <v>0.98</v>
      </c>
      <c r="R7" s="3">
        <f t="shared" si="4"/>
        <v>0.98</v>
      </c>
      <c r="S7" s="3">
        <f t="shared" si="4"/>
        <v>0.98</v>
      </c>
      <c r="T7" s="3">
        <f t="shared" si="4"/>
        <v>0.98</v>
      </c>
      <c r="U7" s="3">
        <f t="shared" si="4"/>
        <v>0.98</v>
      </c>
      <c r="V7" s="3">
        <f t="shared" si="4"/>
        <v>0.98</v>
      </c>
      <c r="W7" s="3">
        <f t="shared" si="4"/>
        <v>0.98</v>
      </c>
      <c r="X7" s="3">
        <f t="shared" si="4"/>
        <v>0.98</v>
      </c>
      <c r="Y7" s="3">
        <f t="shared" si="4"/>
        <v>0.85</v>
      </c>
      <c r="Z7" s="3">
        <f t="shared" si="4"/>
        <v>0.85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-36000000000</v>
      </c>
      <c r="H8" s="2">
        <f>IFERROR(INDEX(D8:G8,COUNT(D8:G8)),"")</f>
        <v>-36000000000</v>
      </c>
      <c r="I8" s="2">
        <f t="shared" ref="I8:Z8" si="5">IFERROR(INDEX(I51:I500,MATCH($C$8,$C$51:$C$500,0)),"")</f>
        <v>-33000000000</v>
      </c>
      <c r="J8" s="2">
        <f t="shared" si="5"/>
        <v>9000000000</v>
      </c>
      <c r="K8" s="2">
        <f t="shared" si="5"/>
        <v>174000000000</v>
      </c>
      <c r="L8" s="2">
        <f t="shared" si="5"/>
        <v>-98000000000</v>
      </c>
      <c r="M8" s="2">
        <f t="shared" si="5"/>
        <v>-96000000000</v>
      </c>
      <c r="N8" s="2">
        <f t="shared" si="5"/>
        <v>49000000000</v>
      </c>
      <c r="O8" s="2">
        <f t="shared" si="5"/>
        <v>1000000000</v>
      </c>
      <c r="P8" s="2">
        <f t="shared" si="5"/>
        <v>-3000000000</v>
      </c>
      <c r="Q8" s="2">
        <f t="shared" si="5"/>
        <v>-17000000000</v>
      </c>
      <c r="R8" s="2">
        <f t="shared" si="5"/>
        <v>-30000000000</v>
      </c>
      <c r="S8" s="2">
        <f t="shared" si="5"/>
        <v>49000000000</v>
      </c>
      <c r="T8" s="2">
        <f t="shared" si="5"/>
        <v>35000000000</v>
      </c>
      <c r="U8" s="2">
        <f t="shared" si="5"/>
        <v>18000000000</v>
      </c>
      <c r="V8" s="2">
        <f t="shared" si="5"/>
        <v>5000000000</v>
      </c>
      <c r="W8" s="2">
        <f t="shared" si="5"/>
        <v>11000000000</v>
      </c>
      <c r="X8" s="2">
        <f t="shared" si="5"/>
        <v>-3000000000</v>
      </c>
      <c r="Y8" s="2">
        <f t="shared" si="5"/>
        <v>-39000000000</v>
      </c>
      <c r="Z8" s="2">
        <f t="shared" si="5"/>
        <v>-23000000000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-36.29</v>
      </c>
      <c r="H9" s="3">
        <f>IFERROR(INDEX(D9:G9,COUNT(D9:G9)),"")</f>
        <v>-36.29</v>
      </c>
      <c r="I9" s="3">
        <f t="shared" ref="I9:Z9" si="6">IFERROR(INDEX(I51:I500,MATCH($C$9,$C$51:$C$500,0)),"")</f>
        <v>-33.29</v>
      </c>
      <c r="J9" s="3">
        <f t="shared" si="6"/>
        <v>8.69</v>
      </c>
      <c r="K9" s="3">
        <f t="shared" si="6"/>
        <v>177.64</v>
      </c>
      <c r="L9" s="3">
        <f t="shared" si="6"/>
        <v>-99.47</v>
      </c>
      <c r="M9" s="3">
        <f t="shared" si="6"/>
        <v>-98.37</v>
      </c>
      <c r="N9" s="3">
        <f t="shared" si="6"/>
        <v>50.17</v>
      </c>
      <c r="O9" s="3">
        <f t="shared" si="6"/>
        <v>1.45</v>
      </c>
      <c r="P9" s="3">
        <f t="shared" si="6"/>
        <v>-3.06</v>
      </c>
      <c r="Q9" s="3">
        <f t="shared" si="6"/>
        <v>-17.079999999999998</v>
      </c>
      <c r="R9" s="3">
        <f t="shared" si="6"/>
        <v>-30.54</v>
      </c>
      <c r="S9" s="3">
        <f t="shared" si="6"/>
        <v>49.67</v>
      </c>
      <c r="T9" s="3">
        <f t="shared" si="6"/>
        <v>36.03</v>
      </c>
      <c r="U9" s="3">
        <f t="shared" si="6"/>
        <v>18.420000000000002</v>
      </c>
      <c r="V9" s="3">
        <f t="shared" si="6"/>
        <v>5.54</v>
      </c>
      <c r="W9" s="3">
        <f t="shared" si="6"/>
        <v>11.05</v>
      </c>
      <c r="X9" s="3">
        <f t="shared" si="6"/>
        <v>-2.63</v>
      </c>
      <c r="Y9" s="3">
        <f t="shared" si="6"/>
        <v>-46.26</v>
      </c>
      <c r="Z9" s="3">
        <f t="shared" si="6"/>
        <v>-26.52</v>
      </c>
    </row>
    <row r="10" spans="1:26" ht="15.5" x14ac:dyDescent="0.35">
      <c r="C10" t="s">
        <v>17</v>
      </c>
      <c r="D10" s="3">
        <f ca="1">IFERROR(IF(D9=0,"",D2/D9),"")</f>
        <v>-2.3146872416643705</v>
      </c>
      <c r="I10" s="3">
        <f t="shared" ref="I10:Z10" ca="1" si="7">IFERROR(IF(I9=0,"",I2/I9),"")</f>
        <v>-2.5533193151096425</v>
      </c>
      <c r="J10" s="3">
        <f t="shared" ca="1" si="7"/>
        <v>8.0552359033371701</v>
      </c>
      <c r="K10" s="3">
        <f t="shared" ca="1" si="7"/>
        <v>0.45597838324701645</v>
      </c>
      <c r="L10" s="3">
        <f t="shared" ca="1" si="7"/>
        <v>-1.2767668643812204</v>
      </c>
      <c r="M10" s="3">
        <f t="shared" ca="1" si="7"/>
        <v>-1.6265121480126055</v>
      </c>
      <c r="N10" s="3" t="str">
        <f t="shared" ca="1" si="7"/>
        <v/>
      </c>
      <c r="O10" s="3">
        <f t="shared" ca="1" si="7"/>
        <v>75.862068965517238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5.8385343265552647</v>
      </c>
      <c r="T10" s="3">
        <f t="shared" ca="1" si="7"/>
        <v>12.350818762142659</v>
      </c>
      <c r="U10" s="3" t="str">
        <f t="shared" ca="1" si="7"/>
        <v/>
      </c>
      <c r="V10" s="3" t="str">
        <f t="shared" ca="1" si="7"/>
        <v/>
      </c>
      <c r="W10" s="3">
        <f t="shared" ca="1" si="7"/>
        <v>16.289592760180994</v>
      </c>
      <c r="X10" s="3">
        <f t="shared" ca="1" si="7"/>
        <v>-68.441064638783274</v>
      </c>
      <c r="Y10" s="3">
        <f t="shared" ca="1" si="7"/>
        <v>-2.8196022481625596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14269000000</v>
      </c>
      <c r="H11" s="2">
        <f>IFERROR(INDEX(D11:G11,COUNT(D11:G11)),"")</f>
        <v>14269000000</v>
      </c>
      <c r="I11" s="2">
        <f t="shared" ref="I11:Z11" si="8">IFERROR(INDEX(I51:I500,MATCH($C$11,$C$51:$C$500,0)),"")</f>
        <v>52025000000</v>
      </c>
      <c r="J11" s="2">
        <f t="shared" si="8"/>
        <v>70353000000</v>
      </c>
      <c r="K11" s="2">
        <f t="shared" si="8"/>
        <v>67964216237</v>
      </c>
      <c r="L11" s="2">
        <f t="shared" si="8"/>
        <v>16995953986</v>
      </c>
      <c r="M11" s="2">
        <f t="shared" si="8"/>
        <v>42350368854</v>
      </c>
      <c r="N11" s="2">
        <f t="shared" si="8"/>
        <v>117081264745</v>
      </c>
      <c r="O11" s="2">
        <f t="shared" si="8"/>
        <v>25675406183</v>
      </c>
      <c r="P11" s="2">
        <f t="shared" si="8"/>
        <v>37960489893</v>
      </c>
      <c r="Q11" s="2">
        <f t="shared" si="8"/>
        <v>25074387217</v>
      </c>
      <c r="R11" s="2">
        <f t="shared" si="8"/>
        <v>41679042281</v>
      </c>
      <c r="S11" s="2">
        <f t="shared" si="8"/>
        <v>71741932233</v>
      </c>
      <c r="T11" s="2">
        <f t="shared" si="8"/>
        <v>49239511813</v>
      </c>
      <c r="U11" s="2">
        <f t="shared" si="8"/>
        <v>20093727142</v>
      </c>
      <c r="V11" s="2">
        <f t="shared" si="8"/>
        <v>13605193164</v>
      </c>
      <c r="W11" s="2">
        <f t="shared" si="8"/>
        <v>20056555958</v>
      </c>
      <c r="X11" s="2">
        <f t="shared" si="8"/>
        <v>9592696973</v>
      </c>
      <c r="Y11" s="2">
        <f t="shared" si="8"/>
        <v>8908015821</v>
      </c>
      <c r="Z11" s="2">
        <f t="shared" si="8"/>
        <v>14962039654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-14000000000</v>
      </c>
      <c r="H12" s="2">
        <f>IFERROR(INDEX(D12:G12,COUNT(D12:G12)),"")</f>
        <v>-14000000000</v>
      </c>
      <c r="I12" s="2">
        <f t="shared" ref="I12:Z12" si="9">IFERROR(INDEX(I51:I500,MATCH($C$12,$C$51:$C$500,0)),"")</f>
        <v>-52000000000</v>
      </c>
      <c r="J12" s="2">
        <f t="shared" si="9"/>
        <v>-70000000000</v>
      </c>
      <c r="K12" s="2">
        <f t="shared" si="9"/>
        <v>-68000000000</v>
      </c>
      <c r="L12" s="2">
        <f t="shared" si="9"/>
        <v>103000000000</v>
      </c>
      <c r="M12" s="2">
        <f t="shared" si="9"/>
        <v>-7000000000</v>
      </c>
      <c r="N12" s="2">
        <f t="shared" si="9"/>
        <v>-117000000000</v>
      </c>
      <c r="O12" s="2">
        <f t="shared" si="9"/>
        <v>-26000000000</v>
      </c>
      <c r="P12" s="2">
        <f t="shared" si="9"/>
        <v>-23000000000</v>
      </c>
      <c r="Q12" s="2">
        <f t="shared" si="9"/>
        <v>-25000000000</v>
      </c>
      <c r="R12" s="2">
        <f t="shared" si="9"/>
        <v>-42000000000</v>
      </c>
      <c r="S12" s="2">
        <f t="shared" si="9"/>
        <v>-72000000000</v>
      </c>
      <c r="T12" s="2">
        <f t="shared" si="9"/>
        <v>-31000000000</v>
      </c>
      <c r="U12" s="2">
        <f t="shared" si="9"/>
        <v>-12000000000</v>
      </c>
      <c r="V12" s="2">
        <f t="shared" si="9"/>
        <v>4000000000</v>
      </c>
      <c r="W12" s="2">
        <f t="shared" si="9"/>
        <v>9000000000</v>
      </c>
      <c r="X12" s="2">
        <f t="shared" si="9"/>
        <v>70000000000</v>
      </c>
      <c r="Y12" s="2">
        <f t="shared" si="9"/>
        <v>65000000000</v>
      </c>
      <c r="Z12" s="2">
        <f t="shared" si="9"/>
        <v>24000000000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120000000000</v>
      </c>
      <c r="M13" s="2">
        <f t="shared" si="10"/>
        <v>35000000000</v>
      </c>
      <c r="N13" s="2">
        <f t="shared" si="10"/>
        <v>0</v>
      </c>
      <c r="O13" s="2">
        <f t="shared" si="10"/>
        <v>0</v>
      </c>
      <c r="P13" s="2">
        <f t="shared" si="10"/>
        <v>15000000000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19000000000</v>
      </c>
      <c r="U13" s="2">
        <f t="shared" si="10"/>
        <v>9000000000</v>
      </c>
      <c r="V13" s="2">
        <f t="shared" si="10"/>
        <v>18000000000</v>
      </c>
      <c r="W13" s="2">
        <f t="shared" si="10"/>
        <v>29000000000</v>
      </c>
      <c r="X13" s="2">
        <f t="shared" si="10"/>
        <v>80000000000</v>
      </c>
      <c r="Y13" s="2">
        <f t="shared" si="10"/>
        <v>74000000000</v>
      </c>
      <c r="Z13" s="2">
        <f t="shared" si="10"/>
        <v>39000000000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-1188000000</v>
      </c>
      <c r="J14" s="2">
        <f t="shared" si="11"/>
        <v>-1202000000</v>
      </c>
      <c r="K14" s="2">
        <f t="shared" si="11"/>
        <v>-6213545851</v>
      </c>
      <c r="L14" s="2">
        <f t="shared" si="11"/>
        <v>-4946436597</v>
      </c>
      <c r="M14" s="2">
        <f t="shared" si="11"/>
        <v>-1211394076</v>
      </c>
      <c r="N14" s="2">
        <f t="shared" si="11"/>
        <v>-770911928</v>
      </c>
      <c r="O14" s="2">
        <f t="shared" si="11"/>
        <v>-434041667</v>
      </c>
      <c r="P14" s="2">
        <f t="shared" si="11"/>
        <v>-1060666666</v>
      </c>
      <c r="Q14" s="2">
        <f t="shared" si="11"/>
        <v>0</v>
      </c>
      <c r="R14" s="2">
        <f t="shared" si="11"/>
        <v>0</v>
      </c>
      <c r="S14" s="2">
        <f t="shared" si="11"/>
        <v>-2353303193</v>
      </c>
      <c r="T14" s="2">
        <f t="shared" si="11"/>
        <v>-60356056</v>
      </c>
      <c r="U14" s="2">
        <f t="shared" si="11"/>
        <v>-319117201</v>
      </c>
      <c r="V14" s="2">
        <f t="shared" si="11"/>
        <v>-803386550</v>
      </c>
      <c r="W14" s="2">
        <f t="shared" si="11"/>
        <v>-3224340779</v>
      </c>
      <c r="X14" s="2">
        <f t="shared" si="11"/>
        <v>-8779920560</v>
      </c>
      <c r="Y14" s="2">
        <f t="shared" si="11"/>
        <v>-7636852828</v>
      </c>
      <c r="Z14" s="2">
        <f t="shared" si="11"/>
        <v>-3001255797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625000000</v>
      </c>
      <c r="J15" s="2">
        <f t="shared" si="12"/>
        <v>-1623000000</v>
      </c>
      <c r="K15" s="2">
        <f t="shared" si="12"/>
        <v>-1588771125</v>
      </c>
      <c r="L15" s="2">
        <f t="shared" si="12"/>
        <v>-2091825623</v>
      </c>
      <c r="M15" s="2">
        <f t="shared" si="12"/>
        <v>-2681025325</v>
      </c>
      <c r="N15" s="2">
        <f t="shared" si="12"/>
        <v>-11639337668</v>
      </c>
      <c r="O15" s="2">
        <f t="shared" si="12"/>
        <v>-3162706807</v>
      </c>
      <c r="P15" s="2">
        <f t="shared" si="12"/>
        <v>-1667551840</v>
      </c>
      <c r="Q15" s="2">
        <f t="shared" si="12"/>
        <v>-7353440928</v>
      </c>
      <c r="R15" s="2">
        <f t="shared" si="12"/>
        <v>-137067905</v>
      </c>
      <c r="S15" s="2">
        <f t="shared" si="12"/>
        <v>-5922303004</v>
      </c>
      <c r="T15" s="2">
        <f t="shared" si="12"/>
        <v>-7508613683</v>
      </c>
      <c r="U15" s="2">
        <f t="shared" si="12"/>
        <v>-5218466763</v>
      </c>
      <c r="V15" s="2">
        <f t="shared" si="12"/>
        <v>-3830883919</v>
      </c>
      <c r="W15" s="2">
        <f t="shared" si="12"/>
        <v>-3139018735</v>
      </c>
      <c r="X15" s="2">
        <f t="shared" si="12"/>
        <v>-2722005933</v>
      </c>
      <c r="Y15" s="2">
        <f t="shared" si="12"/>
        <v>-2947278207</v>
      </c>
      <c r="Z15" s="2">
        <f t="shared" si="12"/>
        <v>-3077721968</v>
      </c>
    </row>
    <row r="16" spans="1:26" ht="15.5" x14ac:dyDescent="0.35">
      <c r="C16" t="s">
        <v>28</v>
      </c>
      <c r="D16" s="2">
        <f>IFERROR(INDEX(D51:D500,MATCH($C$16,$C$51:$C$500,0)),"")</f>
        <v>-3923000000</v>
      </c>
      <c r="H16" s="2">
        <f>IFERROR(SUM(D16:G16)*(4/MAX(1,COUNT(D16:G16))),"")</f>
        <v>-15692000000</v>
      </c>
      <c r="I16" s="2">
        <f t="shared" ref="I16:Z16" si="13">IFERROR(INDEX(I51:I500,MATCH($C$16,$C$51:$C$500,0)),"")</f>
        <v>-5923000000</v>
      </c>
      <c r="J16" s="2">
        <f t="shared" si="13"/>
        <v>-33887000000</v>
      </c>
      <c r="K16" s="2">
        <f t="shared" si="13"/>
        <v>-73532507142</v>
      </c>
      <c r="L16" s="2">
        <f t="shared" si="13"/>
        <v>-71178230245</v>
      </c>
      <c r="M16" s="2">
        <f t="shared" si="13"/>
        <v>-25159075219</v>
      </c>
      <c r="N16" s="2">
        <f t="shared" si="13"/>
        <v>52764018688</v>
      </c>
      <c r="O16" s="2">
        <f t="shared" si="13"/>
        <v>-15480984182</v>
      </c>
      <c r="P16" s="2">
        <f t="shared" si="13"/>
        <v>-8325461068</v>
      </c>
      <c r="Q16" s="2">
        <f t="shared" si="13"/>
        <v>-7244550782</v>
      </c>
      <c r="R16" s="2">
        <f t="shared" si="13"/>
        <v>130368081</v>
      </c>
      <c r="S16" s="2">
        <f t="shared" si="13"/>
        <v>20330768571</v>
      </c>
      <c r="T16" s="2">
        <f t="shared" si="13"/>
        <v>33989334803</v>
      </c>
      <c r="U16" s="2">
        <f t="shared" si="13"/>
        <v>41901008315</v>
      </c>
      <c r="V16" s="2">
        <f t="shared" si="13"/>
        <v>37363344747</v>
      </c>
      <c r="W16" s="2">
        <f t="shared" si="13"/>
        <v>-104888721664</v>
      </c>
      <c r="X16" s="2">
        <f t="shared" si="13"/>
        <v>8977737637</v>
      </c>
      <c r="Y16" s="2">
        <f t="shared" si="13"/>
        <v>8866156085</v>
      </c>
      <c r="Z16" s="2">
        <f t="shared" si="13"/>
        <v>10013682369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82320000000</v>
      </c>
      <c r="H20" s="2">
        <f t="shared" ref="H20:Z20" ca="1" si="14">IFERROR(H21*H2,"")</f>
        <v>82320000000</v>
      </c>
      <c r="I20" s="2">
        <f t="shared" ca="1" si="14"/>
        <v>83300000000</v>
      </c>
      <c r="J20" s="2">
        <f t="shared" ca="1" si="14"/>
        <v>68600000000</v>
      </c>
      <c r="K20" s="2">
        <f t="shared" ca="1" si="14"/>
        <v>79380000000</v>
      </c>
      <c r="L20" s="2">
        <f t="shared" ca="1" si="14"/>
        <v>124460000000</v>
      </c>
      <c r="M20" s="2">
        <f t="shared" ca="1" si="14"/>
        <v>156800000000</v>
      </c>
      <c r="N20" s="2" t="str">
        <f t="shared" ca="1" si="14"/>
        <v/>
      </c>
      <c r="O20" s="2">
        <f t="shared" ca="1" si="14"/>
        <v>107800000000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284200000000</v>
      </c>
      <c r="T20" s="2">
        <f t="shared" ca="1" si="14"/>
        <v>436100000000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176400000000</v>
      </c>
      <c r="X20" s="2">
        <f t="shared" ca="1" si="14"/>
        <v>176400000000</v>
      </c>
      <c r="Y20" s="2">
        <f t="shared" ca="1" si="14"/>
        <v>110869580000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980000000</v>
      </c>
      <c r="H21" s="2">
        <f>IFERROR(INDEX(D21:G21,COUNT(D21:G21)),"")</f>
        <v>980000000</v>
      </c>
      <c r="I21" s="2">
        <f t="shared" ref="I21:Z21" si="15">IFERROR(INDEX(I51:I500,MATCH($C$7,$C$51:$C$500,0)),"")</f>
        <v>980000000</v>
      </c>
      <c r="J21" s="2">
        <f t="shared" si="15"/>
        <v>980000000</v>
      </c>
      <c r="K21" s="2">
        <f t="shared" si="15"/>
        <v>980000000</v>
      </c>
      <c r="L21" s="2">
        <f t="shared" si="15"/>
        <v>980000000</v>
      </c>
      <c r="M21" s="2">
        <f t="shared" si="15"/>
        <v>980000000</v>
      </c>
      <c r="N21" s="2">
        <f t="shared" si="15"/>
        <v>980000000</v>
      </c>
      <c r="O21" s="2">
        <f t="shared" si="15"/>
        <v>980000000</v>
      </c>
      <c r="P21" s="2">
        <f t="shared" si="15"/>
        <v>980000000</v>
      </c>
      <c r="Q21" s="2">
        <f t="shared" si="15"/>
        <v>980000000</v>
      </c>
      <c r="R21" s="2">
        <f t="shared" si="15"/>
        <v>980000000</v>
      </c>
      <c r="S21" s="2">
        <f t="shared" si="15"/>
        <v>980000000</v>
      </c>
      <c r="T21" s="2">
        <f t="shared" si="15"/>
        <v>980000000</v>
      </c>
      <c r="U21" s="2">
        <f t="shared" si="15"/>
        <v>980000000</v>
      </c>
      <c r="V21" s="2">
        <f t="shared" si="15"/>
        <v>980000000</v>
      </c>
      <c r="W21" s="2">
        <f t="shared" si="15"/>
        <v>980000000</v>
      </c>
      <c r="X21" s="2">
        <f t="shared" si="15"/>
        <v>980000000</v>
      </c>
      <c r="Y21" s="2">
        <f t="shared" si="15"/>
        <v>850000000</v>
      </c>
      <c r="Z21" s="2">
        <f t="shared" si="15"/>
        <v>850000000</v>
      </c>
    </row>
    <row r="23" spans="1:26" ht="15.5" x14ac:dyDescent="0.35">
      <c r="B23" t="s">
        <v>53</v>
      </c>
      <c r="C23" t="s">
        <v>54</v>
      </c>
      <c r="D23" s="3">
        <f>IFERROR(D5/D6*100,"")</f>
        <v>4.1853815706649877</v>
      </c>
      <c r="H23" s="3">
        <f t="shared" ref="H23:Z23" si="16">IFERROR(H5/H6*100,"")</f>
        <v>16.741526282659951</v>
      </c>
      <c r="I23" s="3">
        <f t="shared" si="16"/>
        <v>4.085382148583645</v>
      </c>
      <c r="J23" s="3">
        <f t="shared" si="16"/>
        <v>42.915520263759738</v>
      </c>
      <c r="K23" s="3">
        <f t="shared" si="16"/>
        <v>152.55243949783321</v>
      </c>
      <c r="L23" s="3">
        <f t="shared" si="16"/>
        <v>-280.42297422913873</v>
      </c>
      <c r="M23" s="3">
        <f t="shared" si="16"/>
        <v>-28.777515761784482</v>
      </c>
      <c r="N23" s="3">
        <f t="shared" si="16"/>
        <v>32.042897547179713</v>
      </c>
      <c r="O23" s="3">
        <f t="shared" si="16"/>
        <v>-19.820556299833651</v>
      </c>
      <c r="P23" s="3">
        <f t="shared" si="16"/>
        <v>-8.2313180382378075</v>
      </c>
      <c r="Q23" s="3">
        <f t="shared" si="16"/>
        <v>-8.658940167603161</v>
      </c>
      <c r="R23" s="3">
        <f t="shared" si="16"/>
        <v>-2.1661230064056585</v>
      </c>
      <c r="S23" s="3">
        <f t="shared" si="16"/>
        <v>10.502672487120018</v>
      </c>
      <c r="T23" s="3">
        <f t="shared" si="16"/>
        <v>23.160484619473444</v>
      </c>
      <c r="U23" s="3">
        <f t="shared" si="16"/>
        <v>41.753475992394698</v>
      </c>
      <c r="V23" s="3">
        <f t="shared" si="16"/>
        <v>65.528259024592842</v>
      </c>
      <c r="W23" s="3">
        <f t="shared" si="16"/>
        <v>-612.40006424761032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4.8482353259176048E-3</v>
      </c>
      <c r="H24" s="4" t="str">
        <f t="shared" ref="H24:Z24" si="17">IFERROR(_xlfn.RRI(5,M23,H23),"")</f>
        <v/>
      </c>
      <c r="I24" s="4">
        <f t="shared" si="17"/>
        <v>-0.33763072149223583</v>
      </c>
      <c r="J24" s="4" t="str">
        <f t="shared" si="17"/>
        <v/>
      </c>
      <c r="K24" s="4" t="str">
        <f t="shared" si="17"/>
        <v/>
      </c>
      <c r="L24" s="4">
        <f t="shared" si="17"/>
        <v>1.0047940767007231</v>
      </c>
      <c r="M24" s="4">
        <f t="shared" si="17"/>
        <v>0.67754445218277537</v>
      </c>
      <c r="N24" s="4">
        <f t="shared" si="17"/>
        <v>0.24993201421998346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-0.67660777268793848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-4</v>
      </c>
      <c r="H25" s="3">
        <f>IFERROR(INDEX(D25:G25,COUNT(D25:G25)),"")</f>
        <v>-4</v>
      </c>
      <c r="I25" s="3">
        <f t="shared" ref="I25:Z25" si="18">IFERROR(INDEX(I51:I500,MATCH($C$25,$C$51:$C$500,0)),"")</f>
        <v>-5.4</v>
      </c>
      <c r="J25" s="3">
        <f t="shared" si="18"/>
        <v>-36.200000000000003</v>
      </c>
      <c r="K25" s="3">
        <f t="shared" si="18"/>
        <v>-76.59</v>
      </c>
      <c r="L25" s="3">
        <f t="shared" si="18"/>
        <v>-74.7</v>
      </c>
      <c r="M25" s="3">
        <f t="shared" si="18"/>
        <v>-28.38</v>
      </c>
      <c r="N25" s="3">
        <f t="shared" si="18"/>
        <v>41.92</v>
      </c>
      <c r="O25" s="3">
        <f t="shared" si="18"/>
        <v>-19.010000000000002</v>
      </c>
      <c r="P25" s="3">
        <f t="shared" si="18"/>
        <v>-10.19</v>
      </c>
      <c r="Q25" s="3">
        <f t="shared" si="18"/>
        <v>-14.88</v>
      </c>
      <c r="R25" s="3">
        <f t="shared" si="18"/>
        <v>-0.01</v>
      </c>
      <c r="S25" s="3">
        <f t="shared" si="18"/>
        <v>14.69</v>
      </c>
      <c r="T25" s="3">
        <f t="shared" si="18"/>
        <v>27</v>
      </c>
      <c r="U25" s="3">
        <f t="shared" si="18"/>
        <v>37.4</v>
      </c>
      <c r="V25" s="3">
        <f t="shared" si="18"/>
        <v>34.19</v>
      </c>
      <c r="W25" s="3">
        <f t="shared" si="18"/>
        <v>-110.14</v>
      </c>
      <c r="X25" s="3">
        <f t="shared" si="18"/>
        <v>6.4</v>
      </c>
      <c r="Y25" s="3">
        <f t="shared" si="18"/>
        <v>6.96</v>
      </c>
      <c r="Z25" s="3">
        <f t="shared" si="18"/>
        <v>8.16</v>
      </c>
    </row>
    <row r="26" spans="1:26" ht="15.5" x14ac:dyDescent="0.35">
      <c r="C26" t="s">
        <v>58</v>
      </c>
      <c r="D26" s="4">
        <f>IFERROR(_xlfn.RRI(5,I25,D25),"")</f>
        <v>-5.8255166501744338E-2</v>
      </c>
      <c r="H26" s="4">
        <f t="shared" ref="H26:Z26" si="19">IFERROR(_xlfn.RRI(5,M25,H25),"")</f>
        <v>-0.3242134870901584</v>
      </c>
      <c r="I26" s="4" t="str">
        <f t="shared" si="19"/>
        <v/>
      </c>
      <c r="J26" s="4">
        <f t="shared" si="19"/>
        <v>0.13748398482175617</v>
      </c>
      <c r="K26" s="4">
        <f t="shared" si="19"/>
        <v>0.4969233991224089</v>
      </c>
      <c r="L26" s="4">
        <f t="shared" si="19"/>
        <v>0.3808405563481907</v>
      </c>
      <c r="M26" s="4">
        <f t="shared" si="19"/>
        <v>3.9045874015277624</v>
      </c>
      <c r="N26" s="4">
        <f t="shared" si="19"/>
        <v>0.23333170408051784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-0.84454274831953269</v>
      </c>
      <c r="S26" s="4">
        <f t="shared" si="19"/>
        <v>0.18077830311737353</v>
      </c>
      <c r="T26" s="4">
        <f t="shared" si="19"/>
        <v>0.31144748597731997</v>
      </c>
      <c r="U26" s="4">
        <f t="shared" si="19"/>
        <v>0.35592693739426906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692.230612244898</v>
      </c>
      <c r="H27" s="3">
        <f t="shared" ref="H27:Z27" si="20">IFERROR(H4/H21,"")</f>
        <v>2768.922448979592</v>
      </c>
      <c r="I27" s="3">
        <f t="shared" si="20"/>
        <v>3259.8806122448977</v>
      </c>
      <c r="J27" s="3">
        <f t="shared" si="20"/>
        <v>3198.6153061224491</v>
      </c>
      <c r="K27" s="3">
        <f t="shared" si="20"/>
        <v>3261.0152434010206</v>
      </c>
      <c r="L27" s="3">
        <f t="shared" si="20"/>
        <v>3174.8907061551022</v>
      </c>
      <c r="M27" s="3">
        <f t="shared" si="20"/>
        <v>2634.3330873336736</v>
      </c>
      <c r="N27" s="3">
        <f t="shared" si="20"/>
        <v>1475.9947343183674</v>
      </c>
      <c r="O27" s="3">
        <f t="shared" si="20"/>
        <v>1651.0693894489796</v>
      </c>
      <c r="P27" s="3">
        <f t="shared" si="20"/>
        <v>1786.3767723591836</v>
      </c>
      <c r="Q27" s="3">
        <f t="shared" si="20"/>
        <v>1638.0795362459185</v>
      </c>
      <c r="R27" s="3">
        <f t="shared" si="20"/>
        <v>1477.7218827510203</v>
      </c>
      <c r="S27" s="3">
        <f t="shared" si="20"/>
        <v>1501.4705499510203</v>
      </c>
      <c r="T27" s="3">
        <f t="shared" si="20"/>
        <v>1229.519309662245</v>
      </c>
      <c r="U27" s="3">
        <f t="shared" si="20"/>
        <v>1134.7403145418368</v>
      </c>
      <c r="V27" s="3">
        <f t="shared" si="20"/>
        <v>897.80059518673465</v>
      </c>
      <c r="W27" s="3">
        <f t="shared" si="20"/>
        <v>716.69354390306125</v>
      </c>
      <c r="X27" s="3">
        <f t="shared" si="20"/>
        <v>746.56123172040816</v>
      </c>
      <c r="Y27" s="3">
        <f t="shared" si="20"/>
        <v>730.72046216352942</v>
      </c>
      <c r="Z27" s="3">
        <f t="shared" si="20"/>
        <v>827.94832498117648</v>
      </c>
    </row>
    <row r="28" spans="1:26" ht="15.5" x14ac:dyDescent="0.35">
      <c r="C28" t="s">
        <v>60</v>
      </c>
      <c r="D28" s="4">
        <f>IFERROR(_xlfn.RRI(5,I27,D27),"")</f>
        <v>-0.26648361194438841</v>
      </c>
      <c r="H28" s="4">
        <f t="shared" ref="H28:Z28" si="21">IFERROR(_xlfn.RRI(5,M27,H27),"")</f>
        <v>1.0015459277116223E-2</v>
      </c>
      <c r="I28" s="4">
        <f t="shared" si="21"/>
        <v>0.17171874397553299</v>
      </c>
      <c r="J28" s="4">
        <f t="shared" si="21"/>
        <v>0.14140386043209885</v>
      </c>
      <c r="K28" s="4">
        <f t="shared" si="21"/>
        <v>0.12791391136983443</v>
      </c>
      <c r="L28" s="4">
        <f t="shared" si="21"/>
        <v>0.14150747282604748</v>
      </c>
      <c r="M28" s="4">
        <f t="shared" si="21"/>
        <v>0.12257559518127858</v>
      </c>
      <c r="N28" s="4">
        <f t="shared" si="21"/>
        <v>-3.4167168651810798E-3</v>
      </c>
      <c r="O28" s="4">
        <f t="shared" si="21"/>
        <v>6.0732790413950744E-2</v>
      </c>
      <c r="P28" s="4">
        <f t="shared" si="21"/>
        <v>9.5003016868524304E-2</v>
      </c>
      <c r="Q28" s="4">
        <f t="shared" si="21"/>
        <v>0.12779721860489146</v>
      </c>
      <c r="R28" s="4">
        <f t="shared" si="21"/>
        <v>0.15571790715289624</v>
      </c>
      <c r="S28" s="4">
        <f t="shared" si="21"/>
        <v>0.14997997244370853</v>
      </c>
      <c r="T28" s="4">
        <f t="shared" si="21"/>
        <v>0.10967759367300145</v>
      </c>
      <c r="U28" s="4">
        <f t="shared" si="21"/>
        <v>6.5071222589736077E-2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-0.2592592592592593</v>
      </c>
      <c r="I29" s="4">
        <f t="shared" si="22"/>
        <v>-0.850828729281768</v>
      </c>
      <c r="J29" s="4">
        <f t="shared" si="22"/>
        <v>-0.52735344039691867</v>
      </c>
      <c r="K29" s="4">
        <f t="shared" si="22"/>
        <v>2.5301204819277116E-2</v>
      </c>
      <c r="L29" s="4">
        <f t="shared" si="22"/>
        <v>1.6321353065539115</v>
      </c>
      <c r="M29" s="4">
        <f t="shared" si="22"/>
        <v>-1.677003816793893</v>
      </c>
      <c r="N29" s="4">
        <f t="shared" si="22"/>
        <v>-3.20515518148343</v>
      </c>
      <c r="O29" s="4">
        <f t="shared" si="22"/>
        <v>0.86555446516192369</v>
      </c>
      <c r="P29" s="4">
        <f t="shared" si="22"/>
        <v>-0.31518817204301081</v>
      </c>
      <c r="Q29" s="4">
        <f t="shared" si="22"/>
        <v>1487</v>
      </c>
      <c r="R29" s="4">
        <f t="shared" si="22"/>
        <v>-1.0006807351940095</v>
      </c>
      <c r="S29" s="4">
        <f t="shared" si="22"/>
        <v>-0.45592592592592596</v>
      </c>
      <c r="T29" s="4">
        <f t="shared" si="22"/>
        <v>-0.27807486631016037</v>
      </c>
      <c r="U29" s="4">
        <f t="shared" si="22"/>
        <v>9.3887101491664265E-2</v>
      </c>
      <c r="V29" s="4">
        <f t="shared" si="22"/>
        <v>-1.3104230978754312</v>
      </c>
      <c r="W29" s="4">
        <f t="shared" si="22"/>
        <v>-18.209375000000001</v>
      </c>
      <c r="X29" s="4">
        <f t="shared" si="22"/>
        <v>-8.0459770114942472E-2</v>
      </c>
      <c r="Y29" s="4">
        <f t="shared" si="22"/>
        <v>-0.1470588235294118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-0.15060617907942656</v>
      </c>
      <c r="I30" s="4">
        <f t="shared" si="23"/>
        <v>1.915369629013566E-2</v>
      </c>
      <c r="J30" s="4">
        <f t="shared" si="23"/>
        <v>-1.9135125910510184E-2</v>
      </c>
      <c r="K30" s="4">
        <f t="shared" si="23"/>
        <v>2.7126772294539261E-2</v>
      </c>
      <c r="L30" s="4">
        <f t="shared" si="23"/>
        <v>0.20519714132602387</v>
      </c>
      <c r="M30" s="4">
        <f t="shared" si="23"/>
        <v>0.78478488173620831</v>
      </c>
      <c r="N30" s="4">
        <f t="shared" si="23"/>
        <v>-0.10603712736085599</v>
      </c>
      <c r="O30" s="4">
        <f t="shared" si="23"/>
        <v>-7.5744033959594087E-2</v>
      </c>
      <c r="P30" s="4">
        <f t="shared" si="23"/>
        <v>9.0531157267934939E-2</v>
      </c>
      <c r="Q30" s="4">
        <f t="shared" si="23"/>
        <v>0.10851680236091939</v>
      </c>
      <c r="R30" s="4">
        <f t="shared" si="23"/>
        <v>-1.5816938401339079E-2</v>
      </c>
      <c r="S30" s="4">
        <f t="shared" si="23"/>
        <v>0.22118500958190052</v>
      </c>
      <c r="T30" s="4">
        <f t="shared" si="23"/>
        <v>8.3524832867752766E-2</v>
      </c>
      <c r="U30" s="4">
        <f t="shared" si="23"/>
        <v>0.26391129681287501</v>
      </c>
      <c r="V30" s="4">
        <f t="shared" si="23"/>
        <v>0.25269803645415512</v>
      </c>
      <c r="W30" s="4">
        <f t="shared" si="23"/>
        <v>-4.0007016904050195E-2</v>
      </c>
      <c r="X30" s="4">
        <f t="shared" si="23"/>
        <v>2.1678289273543982E-2</v>
      </c>
      <c r="Y30" s="4">
        <f t="shared" si="23"/>
        <v>-0.11743228397721266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-95.56</v>
      </c>
      <c r="H32" s="3">
        <f>IFERROR(INDEX(D32:G32,COUNT(D32:G32)),"")</f>
        <v>-95.56</v>
      </c>
      <c r="I32" s="3">
        <f t="shared" ref="I32:Z32" si="24">IFERROR(INDEX(I51:I500,MATCH($C$32,$C$51:$C$500,0)),"")</f>
        <v>-91.57</v>
      </c>
      <c r="J32" s="3">
        <f t="shared" si="24"/>
        <v>-87.82</v>
      </c>
      <c r="K32" s="3">
        <f t="shared" si="24"/>
        <v>-50.14</v>
      </c>
      <c r="L32" s="3">
        <f t="shared" si="24"/>
        <v>26.34</v>
      </c>
      <c r="M32" s="3">
        <f t="shared" si="24"/>
        <v>100.22</v>
      </c>
      <c r="N32" s="3">
        <f t="shared" si="24"/>
        <v>129.07</v>
      </c>
      <c r="O32" s="3">
        <f t="shared" si="24"/>
        <v>87.71</v>
      </c>
      <c r="P32" s="3">
        <f t="shared" si="24"/>
        <v>105.09</v>
      </c>
      <c r="Q32" s="3">
        <f t="shared" si="24"/>
        <v>113.74</v>
      </c>
      <c r="R32" s="3">
        <f t="shared" si="24"/>
        <v>123.59</v>
      </c>
      <c r="S32" s="3">
        <f t="shared" si="24"/>
        <v>126.27</v>
      </c>
      <c r="T32" s="3">
        <f t="shared" si="24"/>
        <v>116.57</v>
      </c>
      <c r="U32" s="3">
        <f t="shared" si="24"/>
        <v>89.57</v>
      </c>
      <c r="V32" s="3">
        <f t="shared" si="24"/>
        <v>52.17</v>
      </c>
      <c r="W32" s="3">
        <f t="shared" si="24"/>
        <v>17.98</v>
      </c>
      <c r="X32" s="3">
        <f t="shared" si="24"/>
        <v>127.94</v>
      </c>
      <c r="Y32" s="3">
        <f t="shared" si="24"/>
        <v>139.77000000000001</v>
      </c>
      <c r="Z32" s="3">
        <f t="shared" si="24"/>
        <v>132.80000000000001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-0.87</v>
      </c>
      <c r="H33" s="3">
        <f>IFERROR(INDEX(D33:G33,COUNT(D33:G33)),"")</f>
        <v>-0.87</v>
      </c>
      <c r="I33" s="3">
        <f t="shared" ref="I33:Z33" si="25">IFERROR(INDEX(I51:I500,MATCH($C$33,$C$51:$C$500,0)),"")</f>
        <v>-0.93</v>
      </c>
      <c r="J33" s="3">
        <f t="shared" si="25"/>
        <v>-0.8</v>
      </c>
      <c r="K33" s="3">
        <f t="shared" si="25"/>
        <v>-1.62</v>
      </c>
      <c r="L33" s="3">
        <f t="shared" si="25"/>
        <v>4.82</v>
      </c>
      <c r="M33" s="3">
        <f t="shared" si="25"/>
        <v>1.6</v>
      </c>
      <c r="N33" s="3">
        <f t="shared" si="25"/>
        <v>0.78</v>
      </c>
      <c r="O33" s="3">
        <f t="shared" si="25"/>
        <v>1.25</v>
      </c>
      <c r="P33" s="3">
        <f t="shared" si="25"/>
        <v>2.21</v>
      </c>
      <c r="Q33" s="3">
        <f t="shared" si="25"/>
        <v>2.62</v>
      </c>
      <c r="R33" s="3">
        <f t="shared" si="25"/>
        <v>2.4300000000000002</v>
      </c>
      <c r="S33" s="3">
        <f t="shared" si="25"/>
        <v>2.2999999999999998</v>
      </c>
      <c r="T33" s="3">
        <f t="shared" si="25"/>
        <v>3.82</v>
      </c>
      <c r="U33" s="3">
        <f t="shared" si="25"/>
        <v>3.07</v>
      </c>
      <c r="V33" s="3">
        <f t="shared" si="25"/>
        <v>5.75</v>
      </c>
      <c r="W33" s="3">
        <f t="shared" si="25"/>
        <v>10.01</v>
      </c>
      <c r="X33" s="3">
        <f t="shared" si="25"/>
        <v>1.41</v>
      </c>
      <c r="Y33" s="3">
        <f t="shared" si="25"/>
        <v>1.03</v>
      </c>
      <c r="Z33" s="3">
        <f t="shared" si="25"/>
        <v>0.37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-20.75</v>
      </c>
      <c r="H34" s="3">
        <f>IFERROR(INDEX(D34:G34,COUNT(D34:G34)),"")</f>
        <v>-20.75</v>
      </c>
      <c r="I34" s="3">
        <f t="shared" ref="I34:Z34" si="26">IFERROR(INDEX(I51:I500,MATCH($C$34,$C$51:$C$500,0)),"")</f>
        <v>-15.74</v>
      </c>
      <c r="J34" s="3">
        <f t="shared" si="26"/>
        <v>-1.93</v>
      </c>
      <c r="K34" s="3">
        <f t="shared" si="26"/>
        <v>-1.06</v>
      </c>
      <c r="L34" s="3">
        <f t="shared" si="26"/>
        <v>-1.7</v>
      </c>
      <c r="M34" s="3">
        <f t="shared" si="26"/>
        <v>-5.64</v>
      </c>
      <c r="N34" s="3">
        <f t="shared" si="26"/>
        <v>2.41</v>
      </c>
      <c r="O34" s="3">
        <f t="shared" si="26"/>
        <v>-5.79</v>
      </c>
      <c r="P34" s="3">
        <f t="shared" si="26"/>
        <v>-22.77</v>
      </c>
      <c r="Q34" s="3">
        <f t="shared" si="26"/>
        <v>-20.03</v>
      </c>
      <c r="R34" s="3">
        <f t="shared" si="26"/>
        <v>-30000</v>
      </c>
      <c r="S34" s="3">
        <f t="shared" si="26"/>
        <v>19.739999999999998</v>
      </c>
      <c r="T34" s="3">
        <f t="shared" si="26"/>
        <v>16.48</v>
      </c>
      <c r="U34" s="3">
        <f t="shared" si="26"/>
        <v>7.35</v>
      </c>
      <c r="V34" s="3">
        <f t="shared" si="26"/>
        <v>8.77</v>
      </c>
      <c r="W34" s="3">
        <f t="shared" si="26"/>
        <v>-1.63</v>
      </c>
      <c r="X34" s="3">
        <f t="shared" si="26"/>
        <v>28.12</v>
      </c>
      <c r="Y34" s="3">
        <f t="shared" si="26"/>
        <v>20.69</v>
      </c>
      <c r="Z34" s="3">
        <f t="shared" si="26"/>
        <v>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0.12</v>
      </c>
      <c r="H35" s="3">
        <f>IFERROR(INDEX(D35:G35,COUNT(D35:G35)),"")</f>
        <v>0.12</v>
      </c>
      <c r="I35" s="3">
        <f t="shared" ref="I35:Z35" si="27">IFERROR(INDEX(I51:I500,MATCH($C$35,$C$51:$C$500,0)),"")</f>
        <v>0.03</v>
      </c>
      <c r="J35" s="3">
        <f t="shared" si="27"/>
        <v>0.02</v>
      </c>
      <c r="K35" s="3">
        <f t="shared" si="27"/>
        <v>0.02</v>
      </c>
      <c r="L35" s="3">
        <f t="shared" si="27"/>
        <v>0.04</v>
      </c>
      <c r="M35" s="3">
        <f t="shared" si="27"/>
        <v>0.06</v>
      </c>
      <c r="N35" s="3">
        <f t="shared" si="27"/>
        <v>7.0000000000000007E-2</v>
      </c>
      <c r="O35" s="3">
        <f t="shared" si="27"/>
        <v>7.0000000000000007E-2</v>
      </c>
      <c r="P35" s="3">
        <f t="shared" si="27"/>
        <v>0.13</v>
      </c>
      <c r="Q35" s="3">
        <f t="shared" si="27"/>
        <v>0.18</v>
      </c>
      <c r="R35" s="3">
        <f t="shared" si="27"/>
        <v>0.2</v>
      </c>
      <c r="S35" s="3">
        <f t="shared" si="27"/>
        <v>0.19</v>
      </c>
      <c r="T35" s="3">
        <f t="shared" si="27"/>
        <v>0.36</v>
      </c>
      <c r="U35" s="3">
        <f t="shared" si="27"/>
        <v>0.24</v>
      </c>
      <c r="V35" s="3">
        <f t="shared" si="27"/>
        <v>0.33</v>
      </c>
      <c r="W35" s="3">
        <f t="shared" si="27"/>
        <v>0.25</v>
      </c>
      <c r="X35" s="3">
        <f t="shared" si="27"/>
        <v>0.24</v>
      </c>
      <c r="Y35" s="3">
        <f t="shared" si="27"/>
        <v>0.2</v>
      </c>
      <c r="Z35" s="3">
        <f t="shared" si="27"/>
        <v>0.06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678386000000</v>
      </c>
      <c r="E51" s="5">
        <v>912972000000</v>
      </c>
      <c r="F51" s="5">
        <v>934224000000</v>
      </c>
      <c r="G51" s="5">
        <v>730183000000</v>
      </c>
      <c r="I51" s="5">
        <v>3194683000000</v>
      </c>
      <c r="J51" s="5">
        <v>3134643000000</v>
      </c>
      <c r="K51" s="5">
        <v>3195794938533</v>
      </c>
      <c r="L51" s="5">
        <v>3111392892032</v>
      </c>
      <c r="M51" s="5">
        <v>2581646425587</v>
      </c>
      <c r="N51" s="5">
        <v>1446474839632</v>
      </c>
      <c r="O51" s="5">
        <v>1618048001660</v>
      </c>
      <c r="P51" s="5">
        <v>1750649236912</v>
      </c>
      <c r="Q51" s="5">
        <v>1605317945521</v>
      </c>
      <c r="R51" s="5">
        <v>1448167445096</v>
      </c>
      <c r="S51" s="5">
        <v>1471441138952</v>
      </c>
      <c r="T51" s="5">
        <v>1204928923469</v>
      </c>
      <c r="U51" s="5">
        <v>1112045508251</v>
      </c>
      <c r="V51" s="5">
        <v>879844583283</v>
      </c>
      <c r="W51" s="5">
        <v>702359673025</v>
      </c>
      <c r="X51" s="5">
        <v>731630007086</v>
      </c>
      <c r="Y51" s="5">
        <v>621112392839</v>
      </c>
      <c r="Z51" s="5">
        <v>703756076234</v>
      </c>
    </row>
    <row r="52" spans="2:26" ht="15.5" x14ac:dyDescent="0.35">
      <c r="C52" t="s">
        <v>85</v>
      </c>
      <c r="D52" s="5">
        <v>-612265000000</v>
      </c>
      <c r="E52" s="5">
        <v>-843062000000</v>
      </c>
      <c r="F52" s="5">
        <v>-858828000000</v>
      </c>
      <c r="G52" s="5">
        <v>-667189000000</v>
      </c>
      <c r="I52" s="5">
        <v>-2932785000000</v>
      </c>
      <c r="J52" s="5">
        <v>-2904526000000</v>
      </c>
      <c r="K52" s="5">
        <v>-2961207941861</v>
      </c>
      <c r="L52" s="5">
        <v>-2887597053396</v>
      </c>
      <c r="M52" s="5">
        <v>-2365913648631</v>
      </c>
      <c r="N52" s="5">
        <v>-1283821135165</v>
      </c>
      <c r="O52" s="5">
        <v>-1437005463891</v>
      </c>
      <c r="P52" s="5">
        <v>-1506613211796</v>
      </c>
      <c r="Q52" s="5">
        <v>-1334417035981</v>
      </c>
      <c r="R52" s="5">
        <v>-1172372419126</v>
      </c>
      <c r="S52" s="5">
        <v>-1188723562325</v>
      </c>
      <c r="T52" s="5">
        <v>-972383507505</v>
      </c>
      <c r="U52" s="5">
        <v>-908763406897</v>
      </c>
      <c r="V52" s="5">
        <v>-708642408260</v>
      </c>
      <c r="W52" s="5">
        <v>-559008929649</v>
      </c>
      <c r="X52" s="5">
        <v>-589209052713</v>
      </c>
      <c r="Y52" s="5">
        <v>-502181819729</v>
      </c>
      <c r="Z52" s="5">
        <v>-580333030108</v>
      </c>
    </row>
    <row r="53" spans="2:26" ht="15.5" x14ac:dyDescent="0.35">
      <c r="C53" t="s">
        <v>86</v>
      </c>
      <c r="D53" s="5">
        <v>66121000000</v>
      </c>
      <c r="E53" s="5">
        <v>69910000000</v>
      </c>
      <c r="F53" s="5">
        <v>75396000000</v>
      </c>
      <c r="G53" s="5">
        <v>62994000000</v>
      </c>
      <c r="I53" s="5">
        <v>261898000000</v>
      </c>
      <c r="J53" s="5">
        <v>230117000000</v>
      </c>
      <c r="K53" s="5">
        <v>234586996672</v>
      </c>
      <c r="L53" s="5">
        <v>223795838636</v>
      </c>
      <c r="M53" s="5">
        <v>215732776956</v>
      </c>
      <c r="N53" s="5">
        <v>162653704467</v>
      </c>
      <c r="O53" s="5">
        <v>181042537769</v>
      </c>
      <c r="P53" s="5">
        <v>244036025116</v>
      </c>
      <c r="Q53" s="5">
        <v>270900909540</v>
      </c>
      <c r="R53" s="5">
        <v>275795025970</v>
      </c>
      <c r="S53" s="5">
        <v>282717576627</v>
      </c>
      <c r="T53" s="5">
        <v>232545415964</v>
      </c>
      <c r="U53" s="5">
        <v>203282101354</v>
      </c>
      <c r="V53" s="5">
        <v>171202175023</v>
      </c>
      <c r="W53" s="5">
        <v>143350743376</v>
      </c>
      <c r="X53" s="5">
        <v>142420954373</v>
      </c>
      <c r="Y53" s="5">
        <v>118930573110</v>
      </c>
      <c r="Z53" s="5">
        <v>123423046126</v>
      </c>
    </row>
    <row r="54" spans="2:26" ht="15.5" x14ac:dyDescent="0.35">
      <c r="C54" t="s">
        <v>87</v>
      </c>
      <c r="D54" s="5">
        <v>-68533000000</v>
      </c>
      <c r="E54" s="5">
        <v>-64331000000</v>
      </c>
      <c r="F54" s="5">
        <v>-73507000000</v>
      </c>
      <c r="G54" s="5">
        <v>-66888000000</v>
      </c>
      <c r="I54" s="5">
        <v>-273265000000</v>
      </c>
      <c r="J54" s="5">
        <v>-263318000000</v>
      </c>
      <c r="K54" s="5">
        <v>-300011547626</v>
      </c>
      <c r="L54" s="5">
        <v>-286684265456</v>
      </c>
      <c r="M54" s="5">
        <v>-228885254650</v>
      </c>
      <c r="N54" s="5">
        <v>-150087518615</v>
      </c>
      <c r="O54" s="5">
        <v>-192130022136</v>
      </c>
      <c r="P54" s="5">
        <v>-246018152734</v>
      </c>
      <c r="Q54" s="5">
        <v>-279019954323</v>
      </c>
      <c r="R54" s="5">
        <v>-276491037997</v>
      </c>
      <c r="S54" s="5">
        <v>-262369416035</v>
      </c>
      <c r="T54" s="5">
        <v>-199128715586</v>
      </c>
      <c r="U54" s="5">
        <v>-160626589314</v>
      </c>
      <c r="V54" s="5">
        <v>-132657353069</v>
      </c>
      <c r="W54" s="5">
        <v>-244923963230</v>
      </c>
      <c r="X54" s="5">
        <v>-123710493913</v>
      </c>
      <c r="Y54" s="5">
        <v>-102136012458</v>
      </c>
      <c r="Z54" s="5">
        <v>-111550782614</v>
      </c>
    </row>
    <row r="55" spans="2:26" ht="15.5" x14ac:dyDescent="0.35">
      <c r="C55" t="s">
        <v>89</v>
      </c>
      <c r="D55" s="5">
        <v>-27933000000</v>
      </c>
      <c r="E55" s="5">
        <v>-28777000000</v>
      </c>
      <c r="F55" s="5">
        <v>-35362000000</v>
      </c>
      <c r="G55" s="5">
        <v>-28426000000</v>
      </c>
      <c r="I55" s="5">
        <v>-120333000000</v>
      </c>
      <c r="J55" s="5">
        <v>-110991000000</v>
      </c>
      <c r="K55" s="5">
        <v>-141874843059</v>
      </c>
      <c r="L55" s="5">
        <v>-133752936910</v>
      </c>
      <c r="M55" s="5">
        <v>-106744190673</v>
      </c>
      <c r="N55" s="5">
        <v>-69372687390</v>
      </c>
      <c r="O55" s="5">
        <v>-97994367264</v>
      </c>
      <c r="P55" s="5">
        <v>-154436007434</v>
      </c>
      <c r="Q55" s="5">
        <v>-172371195508</v>
      </c>
      <c r="R55" s="5">
        <v>-173639608995</v>
      </c>
      <c r="S55" s="5">
        <v>-169588933840</v>
      </c>
      <c r="T55" s="5">
        <v>-118862653953</v>
      </c>
      <c r="U55" s="5">
        <v>-93909845450</v>
      </c>
      <c r="V55" s="5">
        <v>-78671175870</v>
      </c>
      <c r="W55" s="5">
        <v>-77740534918</v>
      </c>
      <c r="X55" s="5">
        <v>-58761805102</v>
      </c>
      <c r="Y55" s="5">
        <v>-53947062374</v>
      </c>
      <c r="Z55" s="5">
        <v>-71002094296</v>
      </c>
    </row>
    <row r="56" spans="2:26" ht="15.5" x14ac:dyDescent="0.35">
      <c r="C56" t="s">
        <v>370</v>
      </c>
      <c r="D56" s="5">
        <v>-40600000000</v>
      </c>
      <c r="E56" s="5">
        <v>-35554000000</v>
      </c>
      <c r="F56" s="5">
        <v>-38145000000</v>
      </c>
      <c r="G56" s="5">
        <v>-38462000000</v>
      </c>
      <c r="I56" s="5">
        <v>-152932000000</v>
      </c>
      <c r="J56" s="5">
        <v>-152327000000</v>
      </c>
      <c r="K56" s="5">
        <v>-158136704567</v>
      </c>
      <c r="L56" s="5">
        <v>-152931328546</v>
      </c>
      <c r="M56" s="5">
        <v>-122141063977</v>
      </c>
      <c r="N56" s="5">
        <v>-80714831225</v>
      </c>
      <c r="O56" s="5">
        <v>-94135654872</v>
      </c>
      <c r="P56" s="5">
        <v>-91582145300</v>
      </c>
      <c r="Q56" s="5">
        <v>-106648758815</v>
      </c>
      <c r="R56" s="5">
        <v>-102851429002</v>
      </c>
      <c r="S56" s="5">
        <v>-92780482195</v>
      </c>
      <c r="T56" s="5">
        <v>-80266061633</v>
      </c>
      <c r="U56" s="5">
        <v>-66716743864</v>
      </c>
      <c r="V56" s="5">
        <v>-53986177199</v>
      </c>
      <c r="W56" s="5">
        <v>-167183428312</v>
      </c>
      <c r="X56" s="5">
        <v>-64948688811</v>
      </c>
      <c r="Y56" s="5">
        <v>-48188950084</v>
      </c>
      <c r="Z56" s="5">
        <v>-40548688318</v>
      </c>
    </row>
    <row r="57" spans="2:26" ht="15.5" x14ac:dyDescent="0.35">
      <c r="C57" t="s">
        <v>90</v>
      </c>
      <c r="D57" s="5">
        <v>-2412000000</v>
      </c>
      <c r="E57" s="5">
        <v>5579000000</v>
      </c>
      <c r="F57" s="5">
        <v>1889000000</v>
      </c>
      <c r="G57" s="5">
        <v>-3894000000</v>
      </c>
      <c r="I57" s="5">
        <v>-11367000000</v>
      </c>
      <c r="J57" s="5">
        <v>-33201000000</v>
      </c>
      <c r="K57" s="5">
        <v>-65424550954</v>
      </c>
      <c r="L57" s="5">
        <v>-62888426820</v>
      </c>
      <c r="M57" s="5">
        <v>-13152477694</v>
      </c>
      <c r="N57" s="5">
        <v>12566185852</v>
      </c>
      <c r="O57" s="5">
        <v>-11087484367</v>
      </c>
      <c r="P57" s="5">
        <v>-1982127618</v>
      </c>
      <c r="Q57" s="5">
        <v>-8119044783</v>
      </c>
      <c r="R57" s="5">
        <v>-696012027</v>
      </c>
      <c r="S57" s="5">
        <v>20348160592</v>
      </c>
      <c r="T57" s="5">
        <v>33416700378</v>
      </c>
      <c r="U57" s="5">
        <v>42655512040</v>
      </c>
      <c r="V57" s="5">
        <v>38544821954</v>
      </c>
      <c r="W57" s="5">
        <v>-101573219854</v>
      </c>
      <c r="X57" s="5">
        <v>18710460460</v>
      </c>
      <c r="Y57" s="5">
        <v>16794560652</v>
      </c>
      <c r="Z57" s="5">
        <v>11872263512</v>
      </c>
    </row>
    <row r="58" spans="2:26" ht="15.5" x14ac:dyDescent="0.35">
      <c r="C58" t="s">
        <v>91</v>
      </c>
      <c r="D58" s="5">
        <v>-1511000000</v>
      </c>
      <c r="E58" s="5">
        <v>-409000000</v>
      </c>
      <c r="F58" s="5">
        <v>-3250000000</v>
      </c>
      <c r="G58" s="5">
        <v>-1943000000</v>
      </c>
      <c r="I58" s="5">
        <v>5444000000</v>
      </c>
      <c r="J58" s="5">
        <v>-686000000</v>
      </c>
      <c r="K58" s="5">
        <v>-8107956188</v>
      </c>
      <c r="L58" s="5">
        <v>-8289803425</v>
      </c>
      <c r="M58" s="5">
        <v>-12006597525</v>
      </c>
      <c r="N58" s="5">
        <v>40197832836</v>
      </c>
      <c r="O58" s="5">
        <v>-4393499815</v>
      </c>
      <c r="P58" s="5">
        <v>-6343333450</v>
      </c>
      <c r="Q58" s="5">
        <v>874494001</v>
      </c>
      <c r="R58" s="5">
        <v>826380108</v>
      </c>
      <c r="S58" s="5">
        <v>-17392021</v>
      </c>
      <c r="T58" s="5">
        <v>572634425</v>
      </c>
      <c r="U58" s="5">
        <v>-754503725</v>
      </c>
      <c r="V58" s="5">
        <v>-1181477207</v>
      </c>
      <c r="W58" s="5">
        <v>-3315501810</v>
      </c>
      <c r="X58" s="5">
        <v>-9732722823</v>
      </c>
      <c r="Y58" s="5">
        <v>-7928404567</v>
      </c>
      <c r="Z58" s="5">
        <v>-1858581143</v>
      </c>
    </row>
    <row r="59" spans="2:26" ht="15.5" x14ac:dyDescent="0.35">
      <c r="C59" t="s">
        <v>93</v>
      </c>
      <c r="D59" s="5">
        <v>78000000</v>
      </c>
      <c r="E59" s="5">
        <v>83000000</v>
      </c>
      <c r="F59" s="5">
        <v>78000000</v>
      </c>
      <c r="G59" s="5">
        <v>58000000</v>
      </c>
      <c r="I59" s="5">
        <v>299000000</v>
      </c>
      <c r="J59" s="5">
        <v>346000000</v>
      </c>
      <c r="K59" s="5">
        <v>412761929</v>
      </c>
      <c r="L59" s="5">
        <v>496167009</v>
      </c>
      <c r="M59" s="5">
        <v>1291713098</v>
      </c>
      <c r="N59" s="5">
        <v>690938841</v>
      </c>
      <c r="O59" s="5">
        <v>479445513</v>
      </c>
      <c r="P59" s="5">
        <v>491833504</v>
      </c>
      <c r="Q59" s="5">
        <v>513040837</v>
      </c>
      <c r="R59" s="5">
        <v>1499236597</v>
      </c>
      <c r="S59" s="5">
        <v>738665237</v>
      </c>
      <c r="T59" s="5">
        <v>503579750</v>
      </c>
      <c r="U59" s="5">
        <v>253918658</v>
      </c>
      <c r="V59" s="5">
        <v>182841733</v>
      </c>
      <c r="W59" s="5">
        <v>146527818</v>
      </c>
      <c r="X59" s="5">
        <v>375229602</v>
      </c>
      <c r="Y59" s="5">
        <v>208673284</v>
      </c>
      <c r="Z59" s="5">
        <v>390416060</v>
      </c>
    </row>
    <row r="60" spans="2:26" ht="15.5" x14ac:dyDescent="0.35">
      <c r="C60" t="s">
        <v>372</v>
      </c>
      <c r="W60" s="5">
        <v>-1534313697</v>
      </c>
    </row>
    <row r="61" spans="2:26" ht="15.5" x14ac:dyDescent="0.35">
      <c r="C61" t="s">
        <v>92</v>
      </c>
      <c r="D61" s="5">
        <v>114000000</v>
      </c>
      <c r="E61" s="5">
        <v>-1883000000</v>
      </c>
      <c r="F61" s="5">
        <v>-1408000000</v>
      </c>
      <c r="G61" s="5">
        <v>-915000000</v>
      </c>
      <c r="I61" s="5">
        <v>-4696000000</v>
      </c>
      <c r="J61" s="5">
        <v>330000000</v>
      </c>
      <c r="K61" s="5">
        <v>-1670880928</v>
      </c>
      <c r="L61" s="5">
        <v>-3163432610</v>
      </c>
      <c r="M61" s="5">
        <v>-723228719</v>
      </c>
      <c r="N61" s="5">
        <v>-447659510</v>
      </c>
      <c r="O61" s="5">
        <v>-144793939</v>
      </c>
      <c r="P61" s="5">
        <v>-5296288153</v>
      </c>
      <c r="Q61" s="5">
        <v>-559630322</v>
      </c>
      <c r="R61" s="5">
        <v>-127537157</v>
      </c>
      <c r="S61" s="5">
        <v>1464673967</v>
      </c>
      <c r="T61" s="5">
        <v>60369334</v>
      </c>
      <c r="U61" s="5">
        <v>-1801388577</v>
      </c>
      <c r="V61" s="5">
        <v>-1506766894</v>
      </c>
      <c r="W61" s="5">
        <v>-1698864385</v>
      </c>
      <c r="X61" s="5">
        <v>26980843</v>
      </c>
      <c r="Y61" s="5">
        <v>23160765</v>
      </c>
      <c r="Z61" s="5">
        <v>92496587</v>
      </c>
    </row>
    <row r="62" spans="2:26" ht="15.5" x14ac:dyDescent="0.35">
      <c r="C62" t="s">
        <v>94</v>
      </c>
      <c r="D62" s="5">
        <v>2000000</v>
      </c>
      <c r="E62" s="5">
        <v>235000000</v>
      </c>
      <c r="F62" s="5">
        <v>-235000000</v>
      </c>
      <c r="V62" s="5">
        <v>-1944845</v>
      </c>
      <c r="W62" s="5">
        <v>657738727</v>
      </c>
    </row>
    <row r="63" spans="2:26" ht="15.5" x14ac:dyDescent="0.35">
      <c r="C63" t="s">
        <v>26</v>
      </c>
      <c r="E63" s="5">
        <v>-839000000</v>
      </c>
      <c r="F63" s="5">
        <v>-286000000</v>
      </c>
      <c r="G63" s="5">
        <v>-37000000</v>
      </c>
      <c r="I63" s="5">
        <v>-1188000000</v>
      </c>
      <c r="J63" s="5">
        <v>-1202000000</v>
      </c>
      <c r="K63" s="5">
        <v>-6213545851</v>
      </c>
      <c r="L63" s="5">
        <v>-4946436597</v>
      </c>
      <c r="M63" s="5">
        <v>-1211394076</v>
      </c>
      <c r="N63" s="5">
        <v>-770911928</v>
      </c>
      <c r="O63" s="5">
        <v>-434041667</v>
      </c>
      <c r="P63" s="5">
        <v>-1060666666</v>
      </c>
      <c r="S63" s="5">
        <v>-2353303193</v>
      </c>
      <c r="T63" s="5">
        <v>-60356056</v>
      </c>
      <c r="U63" s="5">
        <v>-319117201</v>
      </c>
      <c r="V63" s="5">
        <v>-803386550</v>
      </c>
      <c r="W63" s="5">
        <v>-3224340779</v>
      </c>
      <c r="X63" s="5">
        <v>-8779920560</v>
      </c>
      <c r="Y63" s="5">
        <v>-7636852828</v>
      </c>
      <c r="Z63" s="5">
        <v>-3001255797</v>
      </c>
    </row>
    <row r="64" spans="2:26" ht="15.5" x14ac:dyDescent="0.35">
      <c r="C64" t="s">
        <v>503</v>
      </c>
    </row>
    <row r="65" spans="3:26" ht="15.5" x14ac:dyDescent="0.35">
      <c r="C65" t="s">
        <v>2021</v>
      </c>
      <c r="X65" s="5">
        <v>1854243506</v>
      </c>
    </row>
    <row r="66" spans="3:26" ht="15.5" x14ac:dyDescent="0.35">
      <c r="C66" t="s">
        <v>95</v>
      </c>
      <c r="O66" s="5">
        <v>1592396319</v>
      </c>
      <c r="P66" s="5">
        <v>1508200930</v>
      </c>
      <c r="Q66" s="5">
        <v>4937693240</v>
      </c>
      <c r="R66" s="5">
        <v>-2619177447</v>
      </c>
      <c r="S66" s="5">
        <v>-1400840912</v>
      </c>
    </row>
    <row r="67" spans="3:26" ht="15.5" x14ac:dyDescent="0.35">
      <c r="C67" t="s">
        <v>96</v>
      </c>
      <c r="D67" s="5">
        <v>-1511000000</v>
      </c>
      <c r="E67" s="5">
        <v>-409000000</v>
      </c>
      <c r="F67" s="5">
        <v>-3250000000</v>
      </c>
      <c r="G67" s="5">
        <v>-1943000000</v>
      </c>
      <c r="I67" s="5">
        <v>5444000000</v>
      </c>
      <c r="J67" s="5">
        <v>-686000000</v>
      </c>
      <c r="K67" s="5">
        <v>-8107956188</v>
      </c>
      <c r="L67" s="5">
        <v>-8289803425</v>
      </c>
      <c r="M67" s="5">
        <v>-12006597525</v>
      </c>
      <c r="N67" s="5">
        <v>40197832836</v>
      </c>
      <c r="O67" s="5">
        <v>-4393499815</v>
      </c>
      <c r="P67" s="5">
        <v>-6343333450</v>
      </c>
      <c r="Q67" s="5">
        <v>874494001</v>
      </c>
      <c r="R67" s="5">
        <v>826380108</v>
      </c>
      <c r="S67" s="5">
        <v>-17392021</v>
      </c>
      <c r="T67" s="5">
        <v>572634425</v>
      </c>
      <c r="U67" s="5">
        <v>-754503725</v>
      </c>
      <c r="V67" s="5">
        <v>-1181477207</v>
      </c>
      <c r="W67" s="5">
        <v>-3315501810</v>
      </c>
      <c r="X67" s="5">
        <v>-9732722823</v>
      </c>
      <c r="Y67" s="5">
        <v>-7928404567</v>
      </c>
      <c r="Z67" s="5">
        <v>-1858581143</v>
      </c>
    </row>
    <row r="68" spans="3:26" ht="15.5" x14ac:dyDescent="0.35">
      <c r="C68" t="s">
        <v>28</v>
      </c>
      <c r="D68" s="5">
        <v>-3923000000</v>
      </c>
      <c r="E68" s="5">
        <v>5170000000</v>
      </c>
      <c r="F68" s="5">
        <v>-1361000000</v>
      </c>
      <c r="G68" s="5">
        <v>-5837000000</v>
      </c>
      <c r="I68" s="5">
        <v>-5923000000</v>
      </c>
      <c r="J68" s="5">
        <v>-33887000000</v>
      </c>
      <c r="K68" s="5">
        <v>-73532507142</v>
      </c>
      <c r="L68" s="5">
        <v>-71178230245</v>
      </c>
      <c r="M68" s="5">
        <v>-25159075219</v>
      </c>
      <c r="N68" s="5">
        <v>52764018688</v>
      </c>
      <c r="O68" s="5">
        <v>-15480984182</v>
      </c>
      <c r="P68" s="5">
        <v>-8325461068</v>
      </c>
      <c r="Q68" s="5">
        <v>-7244550782</v>
      </c>
      <c r="R68" s="5">
        <v>130368081</v>
      </c>
      <c r="S68" s="5">
        <v>20330768571</v>
      </c>
      <c r="T68" s="5">
        <v>33989334803</v>
      </c>
      <c r="U68" s="5">
        <v>41901008315</v>
      </c>
      <c r="V68" s="5">
        <v>37363344747</v>
      </c>
      <c r="W68" s="5">
        <v>-104888721664</v>
      </c>
      <c r="X68" s="5">
        <v>8977737637</v>
      </c>
      <c r="Y68" s="5">
        <v>8866156085</v>
      </c>
      <c r="Z68" s="5">
        <v>10013682369</v>
      </c>
    </row>
    <row r="69" spans="3:26" ht="15.5" x14ac:dyDescent="0.35">
      <c r="C69" t="s">
        <v>27</v>
      </c>
      <c r="E69" s="5">
        <v>625000000</v>
      </c>
      <c r="I69" s="5">
        <v>625000000</v>
      </c>
      <c r="J69" s="5">
        <v>-1623000000</v>
      </c>
      <c r="K69" s="5">
        <v>-1588771125</v>
      </c>
      <c r="L69" s="5">
        <v>-2091825623</v>
      </c>
      <c r="M69" s="5">
        <v>-2681025325</v>
      </c>
      <c r="N69" s="5">
        <v>-11639337668</v>
      </c>
      <c r="O69" s="5">
        <v>-3162706807</v>
      </c>
      <c r="P69" s="5">
        <v>-1667551840</v>
      </c>
      <c r="Q69" s="5">
        <v>-7353440928</v>
      </c>
      <c r="R69" s="5">
        <v>-137067905</v>
      </c>
      <c r="S69" s="5">
        <v>-5922303004</v>
      </c>
      <c r="T69" s="5">
        <v>-7508613683</v>
      </c>
      <c r="U69" s="5">
        <v>-5218466763</v>
      </c>
      <c r="V69" s="5">
        <v>-3830883919</v>
      </c>
      <c r="W69" s="5">
        <v>-3139018735</v>
      </c>
      <c r="X69" s="5">
        <v>-2722005933</v>
      </c>
      <c r="Y69" s="5">
        <v>-2947278207</v>
      </c>
      <c r="Z69" s="5">
        <v>-3077721968</v>
      </c>
    </row>
    <row r="70" spans="3:26" ht="15.5" x14ac:dyDescent="0.35">
      <c r="C70" t="s">
        <v>452</v>
      </c>
      <c r="W70" s="5">
        <v>-3586353500</v>
      </c>
      <c r="X70" s="5">
        <v>-3780152500</v>
      </c>
      <c r="Y70" s="5">
        <v>-3503230360</v>
      </c>
      <c r="Z70" s="5">
        <v>-3316101500</v>
      </c>
    </row>
    <row r="71" spans="3:26" ht="15.5" x14ac:dyDescent="0.35">
      <c r="C71" t="s">
        <v>453</v>
      </c>
      <c r="W71" s="5">
        <v>447334765</v>
      </c>
      <c r="X71" s="5">
        <v>1058146567</v>
      </c>
      <c r="Y71" s="5">
        <v>555952153</v>
      </c>
      <c r="Z71" s="5">
        <v>238379532</v>
      </c>
    </row>
    <row r="72" spans="3:26" ht="15.5" x14ac:dyDescent="0.35">
      <c r="C72" t="s">
        <v>454</v>
      </c>
      <c r="E72" s="5">
        <v>625000000</v>
      </c>
      <c r="I72" s="5">
        <v>625000000</v>
      </c>
      <c r="J72" s="5">
        <v>-1623000000</v>
      </c>
      <c r="K72" s="5">
        <v>-1588771125</v>
      </c>
      <c r="L72" s="5">
        <v>-2091825623</v>
      </c>
      <c r="M72" s="5">
        <v>-2681025325</v>
      </c>
      <c r="N72" s="5">
        <v>-11639337668</v>
      </c>
      <c r="O72" s="5">
        <v>-3162706807</v>
      </c>
      <c r="P72" s="5">
        <v>-1667551840</v>
      </c>
      <c r="Q72" s="5">
        <v>-7353440928</v>
      </c>
      <c r="R72" s="5">
        <v>-137067905</v>
      </c>
      <c r="S72" s="5">
        <v>-5922303004</v>
      </c>
      <c r="T72" s="5">
        <v>-7508613683</v>
      </c>
      <c r="U72" s="5">
        <v>-5218466763</v>
      </c>
      <c r="V72" s="5">
        <v>-3830883919</v>
      </c>
      <c r="W72" s="5">
        <v>-3139018735</v>
      </c>
      <c r="X72" s="5">
        <v>-2722005933</v>
      </c>
      <c r="Y72" s="5">
        <v>-2947278207</v>
      </c>
      <c r="Z72" s="5">
        <v>-3077721968</v>
      </c>
    </row>
    <row r="73" spans="3:26" ht="15.5" x14ac:dyDescent="0.35">
      <c r="C73" t="s">
        <v>374</v>
      </c>
      <c r="D73" s="5">
        <v>-3923000000</v>
      </c>
      <c r="E73" s="5">
        <v>5795000000</v>
      </c>
      <c r="F73" s="5">
        <v>-1361000000</v>
      </c>
      <c r="G73" s="5">
        <v>-5837000000</v>
      </c>
      <c r="I73" s="5">
        <v>-5298000000</v>
      </c>
      <c r="J73" s="5">
        <v>-35510000000</v>
      </c>
      <c r="K73" s="5">
        <v>-75121278267</v>
      </c>
      <c r="L73" s="5">
        <v>-73270055868</v>
      </c>
      <c r="M73" s="5">
        <v>-27840100544</v>
      </c>
      <c r="N73" s="5">
        <v>41124681020</v>
      </c>
      <c r="O73" s="5">
        <v>-18643690989</v>
      </c>
      <c r="P73" s="5">
        <v>-9993012908</v>
      </c>
      <c r="Q73" s="5">
        <v>-14597991710</v>
      </c>
      <c r="R73" s="5">
        <v>-6699824</v>
      </c>
      <c r="S73" s="5">
        <v>14408465567</v>
      </c>
      <c r="T73" s="5">
        <v>26480721120</v>
      </c>
      <c r="U73" s="5">
        <v>36682541552</v>
      </c>
      <c r="V73" s="5">
        <v>33532460828</v>
      </c>
      <c r="W73" s="5">
        <v>-108027740399</v>
      </c>
      <c r="X73" s="5">
        <v>6255731704</v>
      </c>
      <c r="Y73" s="5">
        <v>5918877878</v>
      </c>
      <c r="Z73" s="5">
        <v>6935960401</v>
      </c>
    </row>
    <row r="74" spans="3:26" ht="15.5" x14ac:dyDescent="0.35">
      <c r="C74" t="s">
        <v>455</v>
      </c>
      <c r="X74" s="5">
        <v>-121289</v>
      </c>
      <c r="Y74" s="5">
        <v>-23669</v>
      </c>
    </row>
    <row r="75" spans="3:26" ht="15.5" x14ac:dyDescent="0.35">
      <c r="C75" t="s">
        <v>97</v>
      </c>
      <c r="D75" s="5">
        <v>-3923000000</v>
      </c>
      <c r="E75" s="5">
        <v>5795000000</v>
      </c>
      <c r="F75" s="5">
        <v>-1361000000</v>
      </c>
      <c r="G75" s="5">
        <v>-5837000000</v>
      </c>
      <c r="I75" s="5">
        <v>-5298000000</v>
      </c>
      <c r="J75" s="5">
        <v>-35510000000</v>
      </c>
      <c r="K75" s="5">
        <v>-75121278267</v>
      </c>
      <c r="L75" s="5">
        <v>-73270055868</v>
      </c>
      <c r="M75" s="5">
        <v>-27840100544</v>
      </c>
      <c r="N75" s="5">
        <v>41124681020</v>
      </c>
      <c r="O75" s="5">
        <v>-18643690989</v>
      </c>
      <c r="P75" s="5">
        <v>-9993012908</v>
      </c>
      <c r="Q75" s="5">
        <v>-14597991710</v>
      </c>
      <c r="R75" s="5">
        <v>-6699824</v>
      </c>
      <c r="S75" s="5">
        <v>14408465567</v>
      </c>
      <c r="T75" s="5">
        <v>26480721120</v>
      </c>
      <c r="U75" s="5">
        <v>36682541552</v>
      </c>
      <c r="V75" s="5">
        <v>33532460828</v>
      </c>
      <c r="W75" s="5">
        <v>-108027740399</v>
      </c>
      <c r="X75" s="5">
        <v>6255610415</v>
      </c>
      <c r="Y75" s="5">
        <v>5918854209</v>
      </c>
      <c r="Z75" s="5">
        <v>6935960401</v>
      </c>
    </row>
    <row r="76" spans="3:26" ht="15.5" x14ac:dyDescent="0.35">
      <c r="C76" t="s">
        <v>98</v>
      </c>
      <c r="E76" s="5">
        <v>1629000000</v>
      </c>
      <c r="I76" s="5">
        <v>1629000000</v>
      </c>
      <c r="J76" s="5">
        <v>-1457000000</v>
      </c>
      <c r="K76" s="5">
        <v>107482297</v>
      </c>
      <c r="L76" s="5">
        <v>805028119</v>
      </c>
      <c r="M76" s="5">
        <v>-450027203</v>
      </c>
      <c r="N76" s="5">
        <v>-554705986</v>
      </c>
      <c r="O76" s="5">
        <v>1592396319</v>
      </c>
      <c r="P76" s="5">
        <v>1508200930</v>
      </c>
      <c r="Q76" s="5">
        <v>4937693240</v>
      </c>
      <c r="R76" s="5">
        <v>-2619177447</v>
      </c>
      <c r="S76" s="5">
        <v>-1400840912</v>
      </c>
    </row>
    <row r="77" spans="3:26" ht="15.5" x14ac:dyDescent="0.35">
      <c r="C77" t="s">
        <v>457</v>
      </c>
      <c r="E77" s="5">
        <v>1629000000</v>
      </c>
      <c r="I77" s="5">
        <v>1629000000</v>
      </c>
      <c r="J77" s="5">
        <v>-1457000000</v>
      </c>
      <c r="K77" s="5">
        <v>107482297</v>
      </c>
      <c r="L77" s="5">
        <v>805028119</v>
      </c>
      <c r="M77" s="5">
        <v>-450027203</v>
      </c>
      <c r="N77" s="5">
        <v>-554705986</v>
      </c>
      <c r="O77" s="5">
        <v>1592396319</v>
      </c>
      <c r="P77" s="5">
        <v>1508200930</v>
      </c>
      <c r="Q77" s="5">
        <v>4937693240</v>
      </c>
      <c r="R77" s="5">
        <v>-2619177447</v>
      </c>
      <c r="S77" s="5">
        <v>-1400840912</v>
      </c>
    </row>
    <row r="78" spans="3:26" ht="15.5" x14ac:dyDescent="0.35">
      <c r="C78" t="s">
        <v>99</v>
      </c>
      <c r="D78" s="5">
        <v>-3923000000</v>
      </c>
      <c r="E78" s="5">
        <v>7424000000</v>
      </c>
      <c r="F78" s="5">
        <v>-1361000000</v>
      </c>
      <c r="G78" s="5">
        <v>-5837000000</v>
      </c>
      <c r="I78" s="5">
        <v>-3669000000</v>
      </c>
      <c r="J78" s="5">
        <v>-36967000000</v>
      </c>
      <c r="K78" s="5">
        <v>-75013795970</v>
      </c>
      <c r="L78" s="5">
        <v>-72465027749</v>
      </c>
      <c r="M78" s="5">
        <v>-28290127747</v>
      </c>
      <c r="N78" s="5">
        <v>40569975034</v>
      </c>
      <c r="O78" s="5">
        <v>-17051294670</v>
      </c>
      <c r="P78" s="5">
        <v>-8484811978</v>
      </c>
      <c r="Q78" s="5">
        <v>-9660298470</v>
      </c>
      <c r="R78" s="5">
        <v>-2625877271</v>
      </c>
      <c r="S78" s="5">
        <v>13007624655</v>
      </c>
      <c r="T78" s="5">
        <v>26480721120</v>
      </c>
      <c r="U78" s="5">
        <v>36682541552</v>
      </c>
      <c r="V78" s="5">
        <v>33532460828</v>
      </c>
      <c r="W78" s="5">
        <v>-108027740399</v>
      </c>
    </row>
    <row r="79" spans="3:26" ht="15.5" x14ac:dyDescent="0.35">
      <c r="C79" t="s">
        <v>100</v>
      </c>
      <c r="D79" s="5">
        <v>-3923000000</v>
      </c>
      <c r="E79" s="5">
        <v>5795000000</v>
      </c>
      <c r="F79" s="5">
        <v>-1361000000</v>
      </c>
      <c r="G79" s="5">
        <v>-5837000000</v>
      </c>
      <c r="I79" s="5">
        <v>-5298000000</v>
      </c>
      <c r="J79" s="5">
        <v>-35510000000</v>
      </c>
      <c r="K79" s="5">
        <v>-75121278267</v>
      </c>
      <c r="L79" s="5">
        <v>-73270055868</v>
      </c>
      <c r="M79" s="5">
        <v>-27840100544</v>
      </c>
      <c r="N79" s="5">
        <v>41124681020</v>
      </c>
      <c r="O79" s="5">
        <v>-18643690989</v>
      </c>
      <c r="P79" s="5">
        <v>-9993012908</v>
      </c>
      <c r="Q79" s="5">
        <v>-14597991710</v>
      </c>
      <c r="R79" s="5">
        <v>-6699824</v>
      </c>
      <c r="S79" s="5">
        <v>14408465567</v>
      </c>
      <c r="T79" s="5">
        <v>26480721120</v>
      </c>
      <c r="U79" s="5">
        <v>36682541552</v>
      </c>
      <c r="V79" s="5">
        <v>33532460828</v>
      </c>
      <c r="W79" s="5">
        <v>-108027740399</v>
      </c>
      <c r="X79" s="5">
        <v>6255610415</v>
      </c>
      <c r="Y79" s="5">
        <v>5918854209</v>
      </c>
      <c r="Z79" s="5">
        <v>6935960401</v>
      </c>
    </row>
    <row r="80" spans="3:26" ht="15.5" x14ac:dyDescent="0.35">
      <c r="C80" t="s">
        <v>7</v>
      </c>
      <c r="D80" s="5">
        <v>-3923000000</v>
      </c>
      <c r="E80" s="5">
        <v>7424000000</v>
      </c>
      <c r="F80" s="5">
        <v>-1361000000</v>
      </c>
      <c r="G80" s="5">
        <v>-5837000000</v>
      </c>
      <c r="I80" s="5">
        <v>-3669000000</v>
      </c>
      <c r="J80" s="5">
        <v>-36967000000</v>
      </c>
      <c r="K80" s="5">
        <v>-75013795593</v>
      </c>
      <c r="L80" s="5">
        <v>-72465027647</v>
      </c>
      <c r="M80" s="5">
        <v>-28290127748</v>
      </c>
      <c r="N80" s="5">
        <v>40565182315</v>
      </c>
      <c r="O80" s="5">
        <v>-17051294626</v>
      </c>
      <c r="P80" s="5">
        <v>-8484812173</v>
      </c>
      <c r="Q80" s="5">
        <v>-9660298274</v>
      </c>
      <c r="R80" s="5">
        <v>-2625876991</v>
      </c>
      <c r="S80" s="5">
        <v>13007624746</v>
      </c>
      <c r="T80" s="5">
        <v>26480721191</v>
      </c>
      <c r="U80" s="5">
        <v>36682541728</v>
      </c>
      <c r="V80" s="5">
        <v>33532460976</v>
      </c>
      <c r="W80" s="5">
        <v>-108027729226</v>
      </c>
    </row>
    <row r="81" spans="2:26" ht="15.5" x14ac:dyDescent="0.35">
      <c r="C81" t="s">
        <v>691</v>
      </c>
      <c r="K81" s="5">
        <v>-377</v>
      </c>
      <c r="L81" s="5">
        <v>-102</v>
      </c>
      <c r="M81" s="5">
        <v>1</v>
      </c>
      <c r="N81" s="5">
        <v>4792719</v>
      </c>
      <c r="O81" s="5">
        <v>-44</v>
      </c>
      <c r="P81" s="5">
        <v>195</v>
      </c>
      <c r="Q81" s="5">
        <v>-196</v>
      </c>
      <c r="R81" s="5">
        <v>-280</v>
      </c>
      <c r="S81" s="5">
        <v>-91</v>
      </c>
      <c r="T81" s="5">
        <v>-71</v>
      </c>
      <c r="U81" s="5">
        <v>-176</v>
      </c>
      <c r="V81" s="5">
        <v>-148</v>
      </c>
      <c r="W81" s="5">
        <v>-11173</v>
      </c>
    </row>
    <row r="82" spans="2:26" ht="15.5" x14ac:dyDescent="0.35">
      <c r="C82" t="s">
        <v>101</v>
      </c>
      <c r="D82" s="5">
        <v>-3923000000</v>
      </c>
      <c r="E82" s="5">
        <v>5795000000</v>
      </c>
      <c r="F82" s="5">
        <v>-1361000000</v>
      </c>
      <c r="G82" s="5">
        <v>-5837000000</v>
      </c>
      <c r="I82" s="5">
        <v>-5298000000</v>
      </c>
      <c r="J82" s="5">
        <v>-35510000000</v>
      </c>
      <c r="K82" s="5">
        <v>-75121278267</v>
      </c>
      <c r="L82" s="5">
        <v>-73270055868</v>
      </c>
      <c r="M82" s="5">
        <v>-27840100544</v>
      </c>
      <c r="N82" s="5">
        <v>41124681020</v>
      </c>
      <c r="O82" s="5">
        <v>-18643690989</v>
      </c>
      <c r="P82" s="5">
        <v>-9993012908</v>
      </c>
      <c r="Q82" s="5">
        <v>-14597991710</v>
      </c>
      <c r="R82" s="5">
        <v>-6699824</v>
      </c>
      <c r="S82" s="5">
        <v>14408465567</v>
      </c>
      <c r="T82" s="5">
        <v>26480721120</v>
      </c>
      <c r="U82" s="5">
        <v>36682541552</v>
      </c>
      <c r="V82" s="5">
        <v>33532460828</v>
      </c>
      <c r="W82" s="5">
        <v>-108027740399</v>
      </c>
      <c r="X82" s="5">
        <v>6255610415</v>
      </c>
      <c r="Y82" s="5">
        <v>5918854209</v>
      </c>
      <c r="Z82" s="5">
        <v>6935960401</v>
      </c>
    </row>
    <row r="83" spans="2:26" ht="15.5" x14ac:dyDescent="0.35">
      <c r="C83" t="s">
        <v>102</v>
      </c>
      <c r="D83" s="5">
        <v>-3923000000</v>
      </c>
      <c r="E83" s="5">
        <v>7424000000</v>
      </c>
      <c r="F83" s="5">
        <v>-1361000000</v>
      </c>
      <c r="G83" s="5">
        <v>-5837000000</v>
      </c>
      <c r="I83" s="5">
        <v>-3669000000</v>
      </c>
      <c r="J83" s="5">
        <v>-36967000000</v>
      </c>
      <c r="K83" s="5">
        <v>-75013795970</v>
      </c>
      <c r="L83" s="5">
        <v>-72465027749</v>
      </c>
      <c r="M83" s="5">
        <v>-28290127747</v>
      </c>
      <c r="N83" s="5">
        <v>40569975034</v>
      </c>
      <c r="O83" s="5">
        <v>-17051294670</v>
      </c>
      <c r="P83" s="5">
        <v>-8484811978</v>
      </c>
      <c r="Q83" s="5">
        <v>-9660298470</v>
      </c>
      <c r="R83" s="5">
        <v>-2625877271</v>
      </c>
      <c r="S83" s="5">
        <v>13007624655</v>
      </c>
      <c r="T83" s="5">
        <v>26480721120</v>
      </c>
      <c r="U83" s="5">
        <v>36682541552</v>
      </c>
      <c r="V83" s="5">
        <v>33532460828</v>
      </c>
      <c r="W83" s="5">
        <v>-108027740399</v>
      </c>
    </row>
    <row r="84" spans="2:26" ht="15.5" x14ac:dyDescent="0.35">
      <c r="C84" t="s">
        <v>103</v>
      </c>
      <c r="D84" s="5">
        <v>-3923000000</v>
      </c>
      <c r="E84" s="5">
        <v>7424000000</v>
      </c>
      <c r="F84" s="5">
        <v>-1361000000</v>
      </c>
      <c r="G84" s="5">
        <v>-5837000000</v>
      </c>
      <c r="I84" s="5">
        <v>-3669000000</v>
      </c>
      <c r="J84" s="5">
        <v>-36967000000</v>
      </c>
      <c r="K84" s="5">
        <v>-75013795970</v>
      </c>
      <c r="L84" s="5">
        <v>-72465027749</v>
      </c>
      <c r="M84" s="5">
        <v>-28290127747</v>
      </c>
      <c r="N84" s="5">
        <v>40569975034</v>
      </c>
      <c r="O84" s="5">
        <v>-17051294670</v>
      </c>
      <c r="P84" s="5">
        <v>-8484811978</v>
      </c>
      <c r="Q84" s="5">
        <v>-9660298470</v>
      </c>
      <c r="R84" s="5">
        <v>-2625877271</v>
      </c>
      <c r="S84" s="5">
        <v>13007624655</v>
      </c>
      <c r="T84" s="5">
        <v>26480721120</v>
      </c>
      <c r="U84" s="5">
        <v>36682541552</v>
      </c>
      <c r="V84" s="5">
        <v>33532460828</v>
      </c>
      <c r="W84" s="5">
        <v>-108027740399</v>
      </c>
    </row>
    <row r="86" spans="2:26" ht="15.5" x14ac:dyDescent="0.35">
      <c r="B86" t="s">
        <v>104</v>
      </c>
      <c r="C86" t="s">
        <v>105</v>
      </c>
    </row>
    <row r="87" spans="2:26" ht="15.5" x14ac:dyDescent="0.35">
      <c r="C87" t="s">
        <v>106</v>
      </c>
    </row>
    <row r="88" spans="2:26" ht="15.5" x14ac:dyDescent="0.35">
      <c r="C88" t="s">
        <v>19</v>
      </c>
      <c r="D88" s="5">
        <v>14269000000</v>
      </c>
      <c r="E88" s="5">
        <v>52025000000</v>
      </c>
      <c r="F88" s="5">
        <v>20942000000</v>
      </c>
      <c r="G88" s="5">
        <v>22284000000</v>
      </c>
      <c r="I88" s="5">
        <v>52025000000</v>
      </c>
      <c r="J88" s="5">
        <v>70353000000</v>
      </c>
      <c r="K88" s="5">
        <v>67964216237</v>
      </c>
      <c r="L88" s="5">
        <v>16995953986</v>
      </c>
      <c r="M88" s="5">
        <v>42350368854</v>
      </c>
      <c r="N88" s="5">
        <v>117081264745</v>
      </c>
      <c r="O88" s="5">
        <v>25675406183</v>
      </c>
      <c r="P88" s="5">
        <v>37960489893</v>
      </c>
      <c r="Q88" s="5">
        <v>25074387217</v>
      </c>
      <c r="R88" s="5">
        <v>41679042281</v>
      </c>
      <c r="S88" s="5">
        <v>71741932233</v>
      </c>
      <c r="T88" s="5">
        <v>49239511813</v>
      </c>
      <c r="U88" s="5">
        <v>20093727142</v>
      </c>
      <c r="V88" s="5">
        <v>13605193164</v>
      </c>
      <c r="W88" s="5">
        <v>20056555958</v>
      </c>
      <c r="X88" s="5">
        <v>9592696973</v>
      </c>
      <c r="Y88" s="5">
        <v>8908015821</v>
      </c>
      <c r="Z88" s="5">
        <v>14962039654</v>
      </c>
    </row>
    <row r="89" spans="2:26" ht="15.5" x14ac:dyDescent="0.35">
      <c r="C89" t="s">
        <v>110</v>
      </c>
      <c r="D89" s="5">
        <v>395562000000</v>
      </c>
      <c r="E89" s="5">
        <v>461553000000</v>
      </c>
      <c r="F89" s="5">
        <v>501207000000</v>
      </c>
      <c r="G89" s="5">
        <v>442670000000</v>
      </c>
      <c r="I89" s="5">
        <v>461553000000</v>
      </c>
      <c r="J89" s="5">
        <v>433571000000</v>
      </c>
      <c r="K89" s="5">
        <v>491542460855</v>
      </c>
      <c r="L89" s="5">
        <v>477766399365</v>
      </c>
      <c r="M89" s="5">
        <v>514121041169</v>
      </c>
      <c r="N89" s="5">
        <v>324213011442</v>
      </c>
      <c r="O89" s="5">
        <v>396032383501</v>
      </c>
      <c r="P89" s="5">
        <v>463929979858</v>
      </c>
      <c r="Q89" s="5">
        <v>437993842444</v>
      </c>
      <c r="R89" s="5">
        <v>342943787848</v>
      </c>
      <c r="S89" s="5">
        <v>366590594640</v>
      </c>
      <c r="T89" s="5">
        <v>284646043005</v>
      </c>
      <c r="U89" s="5">
        <v>211888448596</v>
      </c>
      <c r="V89" s="5">
        <v>195278877285</v>
      </c>
      <c r="W89" s="5">
        <v>124065944650</v>
      </c>
      <c r="X89" s="5">
        <v>141394287413</v>
      </c>
      <c r="Y89" s="5">
        <v>197113863500</v>
      </c>
      <c r="Z89" s="5">
        <v>133764239609</v>
      </c>
    </row>
    <row r="90" spans="2:26" ht="15.5" x14ac:dyDescent="0.35">
      <c r="C90" t="s">
        <v>107</v>
      </c>
      <c r="D90" s="5">
        <v>6376000000</v>
      </c>
      <c r="E90" s="5">
        <v>9461000000</v>
      </c>
      <c r="F90" s="5">
        <v>11046000000</v>
      </c>
      <c r="G90" s="5">
        <v>12930000000</v>
      </c>
      <c r="I90" s="5">
        <v>9461000000</v>
      </c>
      <c r="J90" s="5">
        <v>8717000000</v>
      </c>
      <c r="K90" s="5">
        <v>17013129874</v>
      </c>
      <c r="L90" s="5">
        <v>30214044490</v>
      </c>
      <c r="M90" s="5">
        <v>23961434477</v>
      </c>
      <c r="N90" s="5">
        <v>13615726634</v>
      </c>
    </row>
    <row r="91" spans="2:26" ht="15.5" x14ac:dyDescent="0.35">
      <c r="C91" t="s">
        <v>108</v>
      </c>
      <c r="D91" s="5">
        <v>2866000000</v>
      </c>
      <c r="E91" s="5">
        <v>1372000000</v>
      </c>
      <c r="F91" s="5">
        <v>2693000000</v>
      </c>
      <c r="G91" s="5">
        <v>3362000000</v>
      </c>
      <c r="I91" s="5">
        <v>1372000000</v>
      </c>
      <c r="J91" s="5">
        <v>1348000000</v>
      </c>
      <c r="K91" s="5">
        <v>86715940</v>
      </c>
      <c r="L91" s="5">
        <v>6063304267</v>
      </c>
      <c r="M91" s="5">
        <v>3924442377</v>
      </c>
      <c r="N91" s="5">
        <v>2815545754</v>
      </c>
    </row>
    <row r="92" spans="2:26" ht="15.5" x14ac:dyDescent="0.35">
      <c r="C92" t="s">
        <v>111</v>
      </c>
      <c r="D92" s="5">
        <v>395562000000</v>
      </c>
      <c r="E92" s="5">
        <v>461553000000</v>
      </c>
      <c r="F92" s="5">
        <v>501207000000</v>
      </c>
      <c r="G92" s="5">
        <v>442670000000</v>
      </c>
      <c r="I92" s="5">
        <v>461553000000</v>
      </c>
      <c r="J92" s="5">
        <v>433571000000</v>
      </c>
      <c r="K92" s="5">
        <v>491542460855</v>
      </c>
      <c r="L92" s="5">
        <v>477766399365</v>
      </c>
      <c r="M92" s="5">
        <v>514121041169</v>
      </c>
      <c r="N92" s="5">
        <v>324213011442</v>
      </c>
      <c r="O92" s="5">
        <v>396032383501</v>
      </c>
      <c r="P92" s="5">
        <v>463929979858</v>
      </c>
      <c r="Q92" s="5">
        <v>437993842444</v>
      </c>
      <c r="R92" s="5">
        <v>342943787848</v>
      </c>
      <c r="S92" s="5">
        <v>366590594640</v>
      </c>
      <c r="T92" s="5">
        <v>284646043005</v>
      </c>
      <c r="U92" s="5">
        <v>211888448596</v>
      </c>
      <c r="V92" s="5">
        <v>195278877285</v>
      </c>
      <c r="W92" s="5">
        <v>124065944650</v>
      </c>
      <c r="X92" s="5">
        <v>141394287413</v>
      </c>
      <c r="Y92" s="5">
        <v>197113863500</v>
      </c>
      <c r="Z92" s="5">
        <v>133764239609</v>
      </c>
    </row>
    <row r="93" spans="2:26" ht="15.5" x14ac:dyDescent="0.35">
      <c r="C93" t="s">
        <v>112</v>
      </c>
      <c r="D93" s="5">
        <v>259000000</v>
      </c>
      <c r="E93" s="5">
        <v>2834000000</v>
      </c>
      <c r="F93" s="5">
        <v>440000000</v>
      </c>
      <c r="G93" s="5">
        <v>136000000</v>
      </c>
      <c r="I93" s="5">
        <v>2834000000</v>
      </c>
      <c r="J93" s="5">
        <v>3365000000</v>
      </c>
      <c r="K93" s="5">
        <v>331327963</v>
      </c>
      <c r="L93" s="5">
        <v>42567134</v>
      </c>
      <c r="M93" s="5">
        <v>174907366</v>
      </c>
      <c r="N93" s="5">
        <v>15253000</v>
      </c>
      <c r="O93" s="5">
        <v>907095541</v>
      </c>
      <c r="P93" s="5">
        <v>381521829</v>
      </c>
      <c r="Q93" s="5">
        <v>117091203</v>
      </c>
      <c r="R93" s="5">
        <v>14964142723</v>
      </c>
      <c r="S93" s="5">
        <v>24634332248</v>
      </c>
      <c r="T93" s="5">
        <v>4492831920</v>
      </c>
      <c r="U93" s="5">
        <v>2422336453</v>
      </c>
      <c r="V93" s="5">
        <v>180892022</v>
      </c>
      <c r="W93" s="5">
        <v>324975675</v>
      </c>
      <c r="X93" s="5">
        <v>12858285815</v>
      </c>
      <c r="Y93" s="5">
        <v>12831840982</v>
      </c>
      <c r="Z93" s="5">
        <v>12489087568</v>
      </c>
    </row>
    <row r="94" spans="2:26" ht="15.5" x14ac:dyDescent="0.35">
      <c r="C94" t="s">
        <v>113</v>
      </c>
      <c r="D94" s="5">
        <v>259000000</v>
      </c>
      <c r="E94" s="5">
        <v>2834000000</v>
      </c>
      <c r="F94" s="5">
        <v>440000000</v>
      </c>
      <c r="G94" s="5">
        <v>136000000</v>
      </c>
      <c r="I94" s="5">
        <v>2834000000</v>
      </c>
      <c r="J94" s="5">
        <v>3365000000</v>
      </c>
      <c r="K94" s="5">
        <v>331327963</v>
      </c>
      <c r="L94" s="5">
        <v>42567134</v>
      </c>
      <c r="M94" s="5">
        <v>174907366</v>
      </c>
      <c r="N94" s="5">
        <v>15253000</v>
      </c>
      <c r="O94" s="5">
        <v>907095541</v>
      </c>
      <c r="P94" s="5">
        <v>381521829</v>
      </c>
      <c r="Q94" s="5">
        <v>117091203</v>
      </c>
      <c r="R94" s="5">
        <v>14964142723</v>
      </c>
      <c r="S94" s="5">
        <v>24634332248</v>
      </c>
      <c r="T94" s="5">
        <v>4492831920</v>
      </c>
      <c r="U94" s="5">
        <v>2422336453</v>
      </c>
      <c r="V94" s="5">
        <v>180892022</v>
      </c>
      <c r="W94" s="5">
        <v>324975675</v>
      </c>
      <c r="X94" s="5">
        <v>12858285815</v>
      </c>
      <c r="Y94" s="5">
        <v>12831840982</v>
      </c>
      <c r="Z94" s="5">
        <v>12489087568</v>
      </c>
    </row>
    <row r="95" spans="2:26" ht="15.5" x14ac:dyDescent="0.35">
      <c r="C95" t="s">
        <v>114</v>
      </c>
      <c r="D95" s="5">
        <v>217974000000</v>
      </c>
      <c r="E95" s="5">
        <v>236899000000</v>
      </c>
      <c r="F95" s="5">
        <v>243011000000</v>
      </c>
      <c r="G95" s="5">
        <v>276811000000</v>
      </c>
      <c r="I95" s="5">
        <v>236899000000</v>
      </c>
      <c r="J95" s="5">
        <v>267880000000</v>
      </c>
      <c r="K95" s="5">
        <v>308322548734</v>
      </c>
      <c r="L95" s="5">
        <v>427068083068</v>
      </c>
      <c r="M95" s="5">
        <v>369914066093</v>
      </c>
      <c r="N95" s="5">
        <v>160809490849</v>
      </c>
      <c r="O95" s="5">
        <v>164045362070</v>
      </c>
      <c r="P95" s="5">
        <v>276856268474</v>
      </c>
      <c r="Q95" s="5">
        <v>230455671385</v>
      </c>
      <c r="R95" s="5">
        <v>244785318102</v>
      </c>
      <c r="S95" s="5">
        <v>154475412963</v>
      </c>
      <c r="T95" s="5">
        <v>128462965386</v>
      </c>
      <c r="U95" s="5">
        <v>77294274430</v>
      </c>
      <c r="V95" s="5">
        <v>106518640539</v>
      </c>
      <c r="W95" s="5">
        <v>109667686957</v>
      </c>
      <c r="X95" s="5">
        <v>247195696951</v>
      </c>
      <c r="Y95" s="5">
        <v>227902440621</v>
      </c>
      <c r="Z95" s="5">
        <v>190873143533</v>
      </c>
    </row>
    <row r="96" spans="2:26" ht="15.5" x14ac:dyDescent="0.35">
      <c r="C96" t="s">
        <v>95</v>
      </c>
      <c r="D96" s="5">
        <v>15773000000</v>
      </c>
      <c r="E96" s="5">
        <v>15313000000</v>
      </c>
      <c r="F96" s="5">
        <v>14481000000</v>
      </c>
      <c r="G96" s="5">
        <v>14212000000</v>
      </c>
      <c r="I96" s="5">
        <v>15313000000</v>
      </c>
      <c r="J96" s="5">
        <v>17946000000</v>
      </c>
      <c r="K96" s="5">
        <v>17730815819</v>
      </c>
      <c r="L96" s="5">
        <v>15172969775</v>
      </c>
      <c r="M96" s="5">
        <v>15262403546</v>
      </c>
      <c r="N96" s="5">
        <v>19653074898</v>
      </c>
      <c r="O96" s="5">
        <v>12452213573</v>
      </c>
      <c r="P96" s="5">
        <v>17989355076</v>
      </c>
      <c r="Q96" s="5">
        <v>22702678866</v>
      </c>
      <c r="R96" s="5">
        <v>24158786047</v>
      </c>
      <c r="S96" s="5">
        <v>20805405000</v>
      </c>
      <c r="T96" s="5">
        <v>9589089839</v>
      </c>
      <c r="U96" s="5">
        <v>7928035968</v>
      </c>
      <c r="V96" s="5">
        <v>5470066731</v>
      </c>
      <c r="W96" s="5">
        <v>3537587179</v>
      </c>
      <c r="X96" s="5">
        <v>3392473138</v>
      </c>
      <c r="Y96" s="5">
        <v>2643393202</v>
      </c>
      <c r="Z96" s="5">
        <v>2037465306</v>
      </c>
    </row>
    <row r="97" spans="3:26" ht="15.5" x14ac:dyDescent="0.35">
      <c r="C97" t="s">
        <v>115</v>
      </c>
      <c r="D97" s="5">
        <v>658633000000</v>
      </c>
      <c r="E97" s="5">
        <v>784410000000</v>
      </c>
      <c r="F97" s="5">
        <v>779701000000</v>
      </c>
      <c r="G97" s="5">
        <v>771269000000</v>
      </c>
      <c r="I97" s="5">
        <v>784410000000</v>
      </c>
      <c r="J97" s="5">
        <v>792917000000</v>
      </c>
      <c r="K97" s="5">
        <v>874360188853</v>
      </c>
      <c r="L97" s="5">
        <v>928486381754</v>
      </c>
      <c r="M97" s="5">
        <v>942326613088</v>
      </c>
      <c r="N97" s="5">
        <v>606903824102</v>
      </c>
      <c r="O97" s="5">
        <v>592578908193</v>
      </c>
      <c r="P97" s="5">
        <v>803042816102</v>
      </c>
      <c r="Q97" s="5">
        <v>700601436035</v>
      </c>
      <c r="R97" s="5">
        <v>652906785206</v>
      </c>
      <c r="S97" s="5">
        <v>631284840140</v>
      </c>
      <c r="T97" s="5">
        <v>486730004164</v>
      </c>
      <c r="U97" s="5">
        <v>322177687466</v>
      </c>
      <c r="V97" s="5">
        <v>322710371097</v>
      </c>
      <c r="W97" s="5">
        <v>259674052879</v>
      </c>
      <c r="X97" s="5">
        <v>429191696761</v>
      </c>
      <c r="Y97" s="5">
        <v>463782694396</v>
      </c>
      <c r="Z97" s="5">
        <v>368016357035</v>
      </c>
    </row>
    <row r="98" spans="3:26" ht="15.5" x14ac:dyDescent="0.35">
      <c r="C98" t="s">
        <v>116</v>
      </c>
    </row>
    <row r="99" spans="3:26" ht="15.5" x14ac:dyDescent="0.35">
      <c r="C99" t="s">
        <v>118</v>
      </c>
      <c r="D99" s="5">
        <v>23558000000</v>
      </c>
      <c r="E99" s="5">
        <v>25118000000</v>
      </c>
      <c r="F99" s="5">
        <v>26692000000</v>
      </c>
      <c r="G99" s="5">
        <v>28446000000</v>
      </c>
      <c r="I99" s="5">
        <v>25118000000</v>
      </c>
      <c r="J99" s="5">
        <v>42810000000</v>
      </c>
      <c r="K99" s="5">
        <v>60374973672</v>
      </c>
      <c r="L99" s="5">
        <v>64940562195</v>
      </c>
      <c r="M99" s="5">
        <v>44911736195</v>
      </c>
      <c r="N99" s="5">
        <v>32005744503</v>
      </c>
      <c r="O99" s="5">
        <v>28228320173</v>
      </c>
      <c r="P99" s="5">
        <v>23434425176</v>
      </c>
      <c r="Q99" s="5">
        <v>19720427328</v>
      </c>
      <c r="R99" s="5">
        <v>21418055234</v>
      </c>
      <c r="S99" s="5">
        <v>23231529314</v>
      </c>
      <c r="T99" s="5">
        <v>19239049134</v>
      </c>
      <c r="U99" s="5">
        <v>5745202465</v>
      </c>
      <c r="V99" s="5">
        <v>5175731712</v>
      </c>
      <c r="W99" s="5">
        <v>6976503545</v>
      </c>
      <c r="X99" s="5">
        <v>31039956343</v>
      </c>
      <c r="Y99" s="5">
        <v>20120468669</v>
      </c>
      <c r="Z99" s="5">
        <v>13808134748</v>
      </c>
    </row>
    <row r="100" spans="3:26" ht="15.5" x14ac:dyDescent="0.35">
      <c r="C100" t="s">
        <v>119</v>
      </c>
    </row>
    <row r="101" spans="3:26" ht="15.5" x14ac:dyDescent="0.35">
      <c r="C101" t="s">
        <v>117</v>
      </c>
      <c r="D101" s="5">
        <v>5387000000</v>
      </c>
      <c r="E101" s="5">
        <v>5387000000</v>
      </c>
      <c r="F101" s="5">
        <v>5221000000</v>
      </c>
      <c r="G101" s="5">
        <v>5221000000</v>
      </c>
      <c r="I101" s="5">
        <v>5387000000</v>
      </c>
      <c r="J101" s="5">
        <v>5221000000</v>
      </c>
      <c r="K101" s="5">
        <v>6432980735</v>
      </c>
      <c r="L101" s="5">
        <v>8052067380</v>
      </c>
      <c r="M101" s="5">
        <v>9240772844</v>
      </c>
      <c r="N101" s="5">
        <v>7837328120</v>
      </c>
      <c r="O101" s="5">
        <v>8520901733</v>
      </c>
      <c r="P101" s="5">
        <v>6113144987</v>
      </c>
      <c r="Q101" s="5">
        <v>7219323849</v>
      </c>
      <c r="R101" s="5">
        <v>7192023081</v>
      </c>
      <c r="S101" s="5">
        <v>6015828837</v>
      </c>
      <c r="T101" s="5">
        <v>3734296641</v>
      </c>
      <c r="U101" s="5">
        <v>3084460074</v>
      </c>
      <c r="V101" s="5">
        <v>3247457587</v>
      </c>
      <c r="W101" s="5">
        <v>2840915256</v>
      </c>
      <c r="X101" s="5">
        <v>2393580491</v>
      </c>
      <c r="Y101" s="5">
        <v>1335433924</v>
      </c>
      <c r="Z101" s="5">
        <v>779481771</v>
      </c>
    </row>
    <row r="102" spans="3:26" ht="15.5" x14ac:dyDescent="0.35">
      <c r="C102" t="s">
        <v>120</v>
      </c>
      <c r="D102" s="5">
        <v>81705000000</v>
      </c>
      <c r="E102" s="5">
        <v>83701000000</v>
      </c>
      <c r="F102" s="5">
        <v>87764000000</v>
      </c>
      <c r="G102" s="5">
        <v>100918000000</v>
      </c>
      <c r="I102" s="5">
        <v>83701000000</v>
      </c>
      <c r="J102" s="5">
        <v>112742000000</v>
      </c>
      <c r="K102" s="5">
        <v>138087869572</v>
      </c>
      <c r="L102" s="5">
        <v>169241107440</v>
      </c>
      <c r="M102" s="5">
        <v>124183089162</v>
      </c>
      <c r="N102" s="5">
        <v>68959935104</v>
      </c>
      <c r="O102" s="5">
        <v>59767306480</v>
      </c>
      <c r="P102" s="5">
        <v>52529991353</v>
      </c>
      <c r="Q102" s="5">
        <v>43187931973</v>
      </c>
      <c r="R102" s="5">
        <v>55162426856</v>
      </c>
      <c r="S102" s="5">
        <v>57651741173</v>
      </c>
      <c r="T102" s="5">
        <v>38758403357</v>
      </c>
      <c r="U102" s="5">
        <v>14310674944</v>
      </c>
      <c r="V102" s="5">
        <v>14185563756</v>
      </c>
      <c r="W102" s="5">
        <v>48078955970</v>
      </c>
      <c r="X102" s="5">
        <v>81768226107</v>
      </c>
      <c r="Y102" s="5">
        <v>71084990601</v>
      </c>
      <c r="Z102" s="5">
        <v>63931152916</v>
      </c>
    </row>
    <row r="103" spans="3:26" ht="15.5" x14ac:dyDescent="0.35">
      <c r="C103" t="s">
        <v>121</v>
      </c>
      <c r="D103" s="5">
        <v>740338000000</v>
      </c>
      <c r="E103" s="5">
        <v>868111000000</v>
      </c>
      <c r="F103" s="5">
        <v>867465000000</v>
      </c>
      <c r="G103" s="5">
        <v>872187000000</v>
      </c>
      <c r="I103" s="5">
        <v>868111000000</v>
      </c>
      <c r="J103" s="5">
        <v>905659000000</v>
      </c>
      <c r="K103" s="5">
        <v>1012448058425</v>
      </c>
      <c r="L103" s="5">
        <v>1097727489194</v>
      </c>
      <c r="M103" s="5">
        <v>1066509702250</v>
      </c>
      <c r="N103" s="5">
        <v>675863759206</v>
      </c>
      <c r="O103" s="5">
        <v>652346214673</v>
      </c>
      <c r="P103" s="5">
        <v>855572807455</v>
      </c>
      <c r="Q103" s="5">
        <v>743789368008</v>
      </c>
      <c r="R103" s="5">
        <v>708069212062</v>
      </c>
      <c r="S103" s="5">
        <v>688936581313</v>
      </c>
      <c r="T103" s="5">
        <v>525488407521</v>
      </c>
      <c r="U103" s="5">
        <v>336488362410</v>
      </c>
      <c r="V103" s="5">
        <v>336895934853</v>
      </c>
      <c r="W103" s="5">
        <v>307753008849</v>
      </c>
      <c r="X103" s="5">
        <v>510959922868</v>
      </c>
      <c r="Y103" s="5">
        <v>534867684997</v>
      </c>
      <c r="Z103" s="5">
        <v>431947509951</v>
      </c>
    </row>
    <row r="104" spans="3:26" ht="15.5" x14ac:dyDescent="0.35">
      <c r="C104" t="s">
        <v>122</v>
      </c>
    </row>
    <row r="105" spans="3:26" ht="15.5" x14ac:dyDescent="0.35">
      <c r="C105" t="s">
        <v>123</v>
      </c>
    </row>
    <row r="106" spans="3:26" ht="15.5" x14ac:dyDescent="0.35">
      <c r="C106" t="s">
        <v>124</v>
      </c>
      <c r="D106" s="5">
        <v>818296000000</v>
      </c>
      <c r="E106" s="5">
        <v>942606000000</v>
      </c>
      <c r="F106" s="5">
        <v>950216000000</v>
      </c>
      <c r="G106" s="5">
        <v>953846000000</v>
      </c>
      <c r="I106" s="5">
        <v>942606000000</v>
      </c>
      <c r="J106" s="5">
        <v>973852000000</v>
      </c>
      <c r="K106" s="5">
        <v>1043889708048</v>
      </c>
      <c r="L106" s="5">
        <v>1056713188891</v>
      </c>
      <c r="M106" s="5">
        <v>952940940427</v>
      </c>
      <c r="N106" s="5">
        <v>529614198284</v>
      </c>
      <c r="O106" s="5">
        <v>553865665830</v>
      </c>
      <c r="P106" s="5">
        <v>734503822439</v>
      </c>
      <c r="Q106" s="5">
        <v>609522247224</v>
      </c>
      <c r="R106" s="5">
        <v>562685685627</v>
      </c>
      <c r="S106" s="5">
        <v>544280558654</v>
      </c>
      <c r="T106" s="5">
        <v>401563535741</v>
      </c>
      <c r="U106" s="5">
        <v>240705265621</v>
      </c>
      <c r="V106" s="5">
        <v>280222121988</v>
      </c>
      <c r="W106" s="5">
        <v>286153567719</v>
      </c>
      <c r="X106" s="5">
        <v>373013740739</v>
      </c>
      <c r="Y106" s="5">
        <v>400637616270</v>
      </c>
      <c r="Z106" s="5">
        <v>306313951209</v>
      </c>
    </row>
    <row r="107" spans="3:26" ht="15.5" x14ac:dyDescent="0.35">
      <c r="C107" t="s">
        <v>125</v>
      </c>
      <c r="G107" s="5">
        <v>60000000000</v>
      </c>
      <c r="L107" s="5">
        <v>120000000000</v>
      </c>
      <c r="M107" s="5">
        <v>35000000000</v>
      </c>
      <c r="P107" s="5">
        <v>15000000000</v>
      </c>
      <c r="T107" s="5">
        <v>18660000000</v>
      </c>
      <c r="U107" s="5">
        <v>8532300000</v>
      </c>
      <c r="V107" s="5">
        <v>17406000000</v>
      </c>
      <c r="W107" s="5">
        <v>27204000000</v>
      </c>
      <c r="X107" s="5">
        <v>9844210219</v>
      </c>
    </row>
    <row r="108" spans="3:26" ht="15.5" x14ac:dyDescent="0.35">
      <c r="C108" t="s">
        <v>127</v>
      </c>
      <c r="W108" s="5">
        <v>245600918869</v>
      </c>
      <c r="X108" s="5">
        <v>289196304663</v>
      </c>
      <c r="Y108" s="5">
        <v>328769078402</v>
      </c>
      <c r="Z108" s="5">
        <v>275148520962</v>
      </c>
    </row>
    <row r="109" spans="3:26" ht="15.5" x14ac:dyDescent="0.35">
      <c r="C109" t="s">
        <v>128</v>
      </c>
      <c r="D109" s="5">
        <v>763783000000</v>
      </c>
      <c r="E109" s="5">
        <v>861222000000</v>
      </c>
      <c r="F109" s="5">
        <v>881199000000</v>
      </c>
      <c r="G109" s="5">
        <v>836878000000</v>
      </c>
      <c r="I109" s="5">
        <v>861222000000</v>
      </c>
      <c r="J109" s="5">
        <v>897079000000</v>
      </c>
      <c r="K109" s="5">
        <v>947101283981</v>
      </c>
      <c r="L109" s="5">
        <v>856491164147</v>
      </c>
      <c r="M109" s="5">
        <v>816926643844</v>
      </c>
      <c r="N109" s="5">
        <v>471142460081</v>
      </c>
      <c r="O109" s="5">
        <v>518373514752</v>
      </c>
      <c r="P109" s="5">
        <v>676696562788</v>
      </c>
      <c r="Q109" s="5">
        <v>557427383112</v>
      </c>
      <c r="R109" s="5">
        <v>527646558977</v>
      </c>
      <c r="S109" s="5">
        <v>511279063678</v>
      </c>
      <c r="T109" s="5">
        <v>348898235540</v>
      </c>
      <c r="U109" s="5">
        <v>216062514373</v>
      </c>
      <c r="V109" s="5">
        <v>249768065134</v>
      </c>
      <c r="W109" s="5">
        <v>245600918869</v>
      </c>
      <c r="X109" s="5">
        <v>289196304663</v>
      </c>
      <c r="Y109" s="5">
        <v>328769078402</v>
      </c>
      <c r="Z109" s="5">
        <v>275148520962</v>
      </c>
    </row>
    <row r="110" spans="3:26" ht="15.5" x14ac:dyDescent="0.35">
      <c r="C110" t="s">
        <v>129</v>
      </c>
      <c r="O110" s="5">
        <v>17697850988</v>
      </c>
      <c r="P110" s="5">
        <v>18912588379</v>
      </c>
      <c r="Q110" s="5">
        <v>6804245406</v>
      </c>
      <c r="R110" s="5">
        <v>4146398998</v>
      </c>
      <c r="S110" s="5">
        <v>3001787424</v>
      </c>
      <c r="T110" s="5">
        <v>101715385</v>
      </c>
      <c r="U110" s="5">
        <v>3652000</v>
      </c>
      <c r="V110" s="5">
        <v>388267683</v>
      </c>
      <c r="W110" s="5">
        <v>4532522603</v>
      </c>
      <c r="X110" s="5">
        <v>5454017218</v>
      </c>
      <c r="Y110" s="5">
        <v>6133130245</v>
      </c>
      <c r="Z110" s="5">
        <v>358644876</v>
      </c>
    </row>
    <row r="111" spans="3:26" ht="15.5" x14ac:dyDescent="0.35">
      <c r="C111" t="s">
        <v>130</v>
      </c>
      <c r="D111" s="5">
        <v>9242000000</v>
      </c>
      <c r="E111" s="5">
        <v>10833000000</v>
      </c>
      <c r="F111" s="5">
        <v>13739000000</v>
      </c>
      <c r="G111" s="5">
        <v>16292000000</v>
      </c>
      <c r="I111" s="5">
        <v>10833000000</v>
      </c>
      <c r="J111" s="5">
        <v>10065000000</v>
      </c>
      <c r="K111" s="5">
        <v>17099845814</v>
      </c>
      <c r="L111" s="5">
        <v>36277348757</v>
      </c>
      <c r="M111" s="5">
        <v>27885876854</v>
      </c>
      <c r="N111" s="5">
        <v>16431272388</v>
      </c>
      <c r="O111" s="5">
        <v>17697850988</v>
      </c>
      <c r="P111" s="5">
        <v>18912588379</v>
      </c>
      <c r="Q111" s="5">
        <v>6804245406</v>
      </c>
      <c r="R111" s="5">
        <v>4146398998</v>
      </c>
      <c r="S111" s="5">
        <v>3001787424</v>
      </c>
      <c r="T111" s="5">
        <v>101715385</v>
      </c>
      <c r="U111" s="5">
        <v>3652000</v>
      </c>
      <c r="V111" s="5">
        <v>388267683</v>
      </c>
      <c r="W111" s="5">
        <v>4532522603</v>
      </c>
      <c r="X111" s="5">
        <v>5454017218</v>
      </c>
      <c r="Y111" s="5">
        <v>6133130245</v>
      </c>
      <c r="Z111" s="5">
        <v>358644876</v>
      </c>
    </row>
    <row r="112" spans="3:26" ht="15.5" x14ac:dyDescent="0.35">
      <c r="C112" t="s">
        <v>131</v>
      </c>
      <c r="D112" s="5">
        <v>1348000000</v>
      </c>
      <c r="E112" s="5">
        <v>927000000</v>
      </c>
      <c r="F112" s="5">
        <v>2246000000</v>
      </c>
      <c r="G112" s="5">
        <v>1037000000</v>
      </c>
      <c r="I112" s="5">
        <v>927000000</v>
      </c>
      <c r="J112" s="5">
        <v>1046000000</v>
      </c>
      <c r="K112" s="5">
        <v>1335567696</v>
      </c>
      <c r="L112" s="5">
        <v>2685722335</v>
      </c>
      <c r="M112" s="5">
        <v>2550907242</v>
      </c>
      <c r="N112" s="5">
        <v>1249731492</v>
      </c>
      <c r="O112" s="5">
        <v>650628122</v>
      </c>
      <c r="P112" s="5">
        <v>759290874</v>
      </c>
      <c r="Q112" s="5">
        <v>1008284860</v>
      </c>
      <c r="R112" s="5">
        <v>770630685</v>
      </c>
      <c r="S112" s="5">
        <v>844732763</v>
      </c>
      <c r="T112" s="5">
        <v>1402223673</v>
      </c>
      <c r="U112" s="5">
        <v>2076230887</v>
      </c>
      <c r="V112" s="5">
        <v>625088948</v>
      </c>
      <c r="W112" s="5">
        <v>2215191396</v>
      </c>
      <c r="X112" s="5">
        <v>6255842083</v>
      </c>
      <c r="Y112" s="5">
        <v>3589393964</v>
      </c>
      <c r="Z112" s="5">
        <v>2422318145</v>
      </c>
    </row>
    <row r="113" spans="3:26" ht="15.5" x14ac:dyDescent="0.35">
      <c r="C113" t="s">
        <v>132</v>
      </c>
      <c r="D113" s="5">
        <v>26428000000</v>
      </c>
      <c r="E113" s="5">
        <v>43562000000</v>
      </c>
      <c r="F113" s="5">
        <v>44040000000</v>
      </c>
      <c r="G113" s="5">
        <v>30567000000</v>
      </c>
      <c r="I113" s="5">
        <v>43562000000</v>
      </c>
      <c r="J113" s="5">
        <v>40592000000</v>
      </c>
      <c r="K113" s="5">
        <v>50290409372</v>
      </c>
      <c r="L113" s="5">
        <v>27205786465</v>
      </c>
      <c r="M113" s="5">
        <v>55780018932</v>
      </c>
      <c r="N113" s="5">
        <v>37397128452</v>
      </c>
      <c r="O113" s="5">
        <v>17143671968</v>
      </c>
      <c r="P113" s="5">
        <v>23135380398</v>
      </c>
      <c r="Q113" s="5">
        <v>44282333846</v>
      </c>
      <c r="R113" s="5">
        <v>30122096967</v>
      </c>
      <c r="S113" s="5">
        <v>29154974789</v>
      </c>
      <c r="T113" s="5">
        <v>32501361143</v>
      </c>
      <c r="U113" s="5">
        <v>13999341496</v>
      </c>
      <c r="V113" s="5">
        <v>11644131578</v>
      </c>
      <c r="W113" s="5">
        <v>5335319964</v>
      </c>
      <c r="X113" s="5">
        <v>1810560483</v>
      </c>
      <c r="Y113" s="5">
        <v>540228285</v>
      </c>
      <c r="Z113" s="5">
        <v>498631102</v>
      </c>
    </row>
    <row r="114" spans="3:26" ht="15.5" x14ac:dyDescent="0.35">
      <c r="C114" t="s">
        <v>134</v>
      </c>
    </row>
    <row r="115" spans="3:26" ht="15.5" x14ac:dyDescent="0.35">
      <c r="C115" t="s">
        <v>135</v>
      </c>
      <c r="X115" s="5">
        <v>1611111111</v>
      </c>
      <c r="Y115" s="5">
        <v>5583333333</v>
      </c>
      <c r="Z115" s="5">
        <v>2638888889</v>
      </c>
    </row>
    <row r="116" spans="3:26" ht="15.5" x14ac:dyDescent="0.35">
      <c r="C116" t="s">
        <v>460</v>
      </c>
      <c r="V116" s="5">
        <v>31226865</v>
      </c>
      <c r="W116" s="5">
        <v>421795510</v>
      </c>
      <c r="X116" s="5">
        <v>2882250860</v>
      </c>
      <c r="Y116" s="5">
        <v>2198726882</v>
      </c>
      <c r="Z116" s="5">
        <v>3074472057</v>
      </c>
    </row>
    <row r="117" spans="3:26" ht="15.5" x14ac:dyDescent="0.35">
      <c r="C117" t="s">
        <v>138</v>
      </c>
      <c r="U117" s="5">
        <v>31226865</v>
      </c>
      <c r="V117" s="5">
        <v>390568645</v>
      </c>
      <c r="W117" s="5">
        <v>1265614887</v>
      </c>
      <c r="X117" s="5">
        <v>60452806073</v>
      </c>
      <c r="Y117" s="5">
        <v>61605785374</v>
      </c>
      <c r="Z117" s="5">
        <v>27885836124</v>
      </c>
    </row>
    <row r="118" spans="3:26" ht="15.5" x14ac:dyDescent="0.35">
      <c r="C118" t="s">
        <v>139</v>
      </c>
      <c r="D118" s="5">
        <v>15773000000</v>
      </c>
      <c r="E118" s="5">
        <v>15313000000</v>
      </c>
      <c r="F118" s="5">
        <v>14481000000</v>
      </c>
      <c r="G118" s="5">
        <v>14212000000</v>
      </c>
      <c r="I118" s="5">
        <v>15313000000</v>
      </c>
      <c r="J118" s="5">
        <v>17946000000</v>
      </c>
      <c r="K118" s="5">
        <v>17730815819</v>
      </c>
      <c r="L118" s="5">
        <v>15172969775</v>
      </c>
      <c r="M118" s="5">
        <v>15262403546</v>
      </c>
      <c r="N118" s="5">
        <v>19653074898</v>
      </c>
      <c r="O118" s="5">
        <v>12452213573</v>
      </c>
      <c r="P118" s="5">
        <v>17989355076</v>
      </c>
      <c r="Q118" s="5">
        <v>22702678866</v>
      </c>
      <c r="R118" s="5">
        <v>24158786047</v>
      </c>
      <c r="S118" s="5">
        <v>20805405000</v>
      </c>
      <c r="T118" s="5">
        <v>9589089839</v>
      </c>
      <c r="U118" s="5">
        <v>7928035968</v>
      </c>
      <c r="V118" s="5">
        <v>5501293596</v>
      </c>
      <c r="W118" s="5">
        <v>3959382689</v>
      </c>
      <c r="X118" s="5">
        <v>12885835109</v>
      </c>
      <c r="Y118" s="5">
        <v>15425453417</v>
      </c>
      <c r="Z118" s="5">
        <v>12750826252</v>
      </c>
    </row>
    <row r="119" spans="3:26" ht="15.5" x14ac:dyDescent="0.35">
      <c r="C119" t="s">
        <v>140</v>
      </c>
      <c r="D119" s="5">
        <v>15773000000</v>
      </c>
      <c r="E119" s="5">
        <v>15313000000</v>
      </c>
      <c r="F119" s="5">
        <v>14481000000</v>
      </c>
      <c r="G119" s="5">
        <v>14212000000</v>
      </c>
      <c r="I119" s="5">
        <v>15313000000</v>
      </c>
      <c r="J119" s="5">
        <v>17946000000</v>
      </c>
      <c r="K119" s="5">
        <v>17730815819</v>
      </c>
      <c r="L119" s="5">
        <v>15172969775</v>
      </c>
      <c r="M119" s="5">
        <v>15262403546</v>
      </c>
      <c r="N119" s="5">
        <v>19653074898</v>
      </c>
      <c r="O119" s="5">
        <v>12452213573</v>
      </c>
      <c r="P119" s="5">
        <v>17989355076</v>
      </c>
      <c r="Q119" s="5">
        <v>22702678866</v>
      </c>
      <c r="R119" s="5">
        <v>24158786047</v>
      </c>
      <c r="S119" s="5">
        <v>20805405000</v>
      </c>
      <c r="T119" s="5">
        <v>9589089839</v>
      </c>
      <c r="U119" s="5">
        <v>7928035968</v>
      </c>
      <c r="V119" s="5">
        <v>5501293596</v>
      </c>
      <c r="W119" s="5">
        <v>3959382689</v>
      </c>
      <c r="X119" s="5">
        <v>12885835109</v>
      </c>
      <c r="Y119" s="5">
        <v>15425453417</v>
      </c>
      <c r="Z119" s="5">
        <v>12750826252</v>
      </c>
    </row>
    <row r="120" spans="3:26" ht="15.5" x14ac:dyDescent="0.35">
      <c r="C120" t="s">
        <v>512</v>
      </c>
      <c r="X120" s="5">
        <v>5000000000</v>
      </c>
      <c r="Y120" s="5">
        <v>5000000000</v>
      </c>
      <c r="Z120" s="5">
        <v>5000000000</v>
      </c>
    </row>
    <row r="121" spans="3:26" ht="15.5" x14ac:dyDescent="0.35">
      <c r="C121" t="s">
        <v>144</v>
      </c>
    </row>
    <row r="122" spans="3:26" ht="15.5" x14ac:dyDescent="0.35">
      <c r="C122" t="s">
        <v>145</v>
      </c>
      <c r="V122" s="5">
        <v>31226865</v>
      </c>
      <c r="W122" s="5">
        <v>421795510</v>
      </c>
      <c r="X122" s="5">
        <v>4493361971</v>
      </c>
      <c r="Y122" s="5">
        <v>7782060215</v>
      </c>
      <c r="Z122" s="5">
        <v>5713360946</v>
      </c>
    </row>
    <row r="123" spans="3:26" ht="15.5" x14ac:dyDescent="0.35">
      <c r="C123" t="s">
        <v>147</v>
      </c>
      <c r="D123" s="5">
        <v>834069000000</v>
      </c>
      <c r="E123" s="5">
        <v>957919000000</v>
      </c>
      <c r="F123" s="5">
        <v>964697000000</v>
      </c>
      <c r="G123" s="5">
        <v>968058000000</v>
      </c>
      <c r="I123" s="5">
        <v>957919000000</v>
      </c>
      <c r="J123" s="5">
        <v>991798000000</v>
      </c>
      <c r="K123" s="5">
        <v>1061620523867</v>
      </c>
      <c r="L123" s="5">
        <v>1071886158666</v>
      </c>
      <c r="M123" s="5">
        <v>968203343973</v>
      </c>
      <c r="N123" s="5">
        <v>549267273182</v>
      </c>
      <c r="O123" s="5">
        <v>566317879403</v>
      </c>
      <c r="P123" s="5">
        <v>752493177515</v>
      </c>
      <c r="Q123" s="5">
        <v>632224926090</v>
      </c>
      <c r="R123" s="5">
        <v>586844471674</v>
      </c>
      <c r="S123" s="5">
        <v>565085963654</v>
      </c>
      <c r="T123" s="5">
        <v>411152625580</v>
      </c>
      <c r="U123" s="5">
        <v>248633301589</v>
      </c>
      <c r="V123" s="5">
        <v>285723415584</v>
      </c>
      <c r="W123" s="5">
        <v>290112950408</v>
      </c>
      <c r="X123" s="5">
        <v>385899575848</v>
      </c>
      <c r="Y123" s="5">
        <v>416063069687</v>
      </c>
      <c r="Z123" s="5">
        <v>319064777461</v>
      </c>
    </row>
    <row r="124" spans="3:26" ht="15.5" x14ac:dyDescent="0.35">
      <c r="C124" t="s">
        <v>148</v>
      </c>
    </row>
    <row r="125" spans="3:26" ht="15.5" x14ac:dyDescent="0.35">
      <c r="C125" t="s">
        <v>149</v>
      </c>
      <c r="D125" s="5">
        <v>98084000000</v>
      </c>
      <c r="E125" s="5">
        <v>98084000000</v>
      </c>
      <c r="F125" s="5">
        <v>98084000000</v>
      </c>
      <c r="G125" s="5">
        <v>98084000000</v>
      </c>
      <c r="I125" s="5">
        <v>98084000000</v>
      </c>
      <c r="J125" s="5">
        <v>98084000000</v>
      </c>
      <c r="K125" s="5">
        <v>98084373200</v>
      </c>
      <c r="L125" s="5">
        <v>98084373200</v>
      </c>
      <c r="M125" s="5">
        <v>98084373200</v>
      </c>
      <c r="N125" s="5">
        <v>98084373200</v>
      </c>
      <c r="O125" s="5">
        <v>98084373200</v>
      </c>
      <c r="P125" s="5">
        <v>98084373200</v>
      </c>
      <c r="Q125" s="5">
        <v>98084373200</v>
      </c>
      <c r="R125" s="5">
        <v>98084373200</v>
      </c>
      <c r="S125" s="5">
        <v>98084373200</v>
      </c>
      <c r="T125" s="5">
        <v>98084373200</v>
      </c>
      <c r="U125" s="5">
        <v>98084373200</v>
      </c>
      <c r="V125" s="5">
        <v>98084373200</v>
      </c>
      <c r="W125" s="5">
        <v>98084373200</v>
      </c>
      <c r="X125" s="5">
        <v>97750000000</v>
      </c>
      <c r="Y125" s="5">
        <v>85000000000</v>
      </c>
      <c r="Z125" s="5">
        <v>85000000000</v>
      </c>
    </row>
    <row r="126" spans="3:26" ht="15.5" x14ac:dyDescent="0.35">
      <c r="C126" t="s">
        <v>151</v>
      </c>
      <c r="D126" s="5">
        <v>3342000000</v>
      </c>
      <c r="E126" s="5">
        <v>3342000000</v>
      </c>
      <c r="F126" s="5">
        <v>3342000000</v>
      </c>
      <c r="G126" s="5">
        <v>3342000000</v>
      </c>
      <c r="I126" s="5">
        <v>3342000000</v>
      </c>
      <c r="J126" s="5">
        <v>3342000000</v>
      </c>
      <c r="K126" s="5">
        <v>3341578567</v>
      </c>
      <c r="L126" s="5">
        <v>3341578567</v>
      </c>
      <c r="M126" s="5">
        <v>3341578567</v>
      </c>
      <c r="N126" s="5">
        <v>3341578567</v>
      </c>
      <c r="O126" s="5">
        <v>3341578567</v>
      </c>
      <c r="P126" s="5">
        <v>3341578567</v>
      </c>
      <c r="Q126" s="5">
        <v>3341578567</v>
      </c>
      <c r="R126" s="5">
        <v>3341578567</v>
      </c>
      <c r="S126" s="5">
        <v>3341578567</v>
      </c>
      <c r="T126" s="5">
        <v>3341578567</v>
      </c>
      <c r="U126" s="5">
        <v>3341578567</v>
      </c>
      <c r="V126" s="5">
        <v>3341578567</v>
      </c>
      <c r="W126" s="5">
        <v>3341578567</v>
      </c>
      <c r="X126" s="5">
        <v>3065353231</v>
      </c>
      <c r="Y126" s="5">
        <v>15815353231</v>
      </c>
      <c r="Z126" s="5">
        <v>15815353231</v>
      </c>
    </row>
    <row r="127" spans="3:26" ht="15.5" x14ac:dyDescent="0.35">
      <c r="C127" t="s">
        <v>152</v>
      </c>
      <c r="D127" s="5">
        <v>-195160000000</v>
      </c>
      <c r="E127" s="5">
        <v>-191237000000</v>
      </c>
      <c r="F127" s="5">
        <v>-198661000000</v>
      </c>
      <c r="G127" s="5">
        <v>-197300000000</v>
      </c>
      <c r="I127" s="5">
        <v>-191237000000</v>
      </c>
      <c r="J127" s="5">
        <v>-187568000000</v>
      </c>
      <c r="K127" s="5">
        <v>-150601376376</v>
      </c>
      <c r="L127" s="5">
        <v>-75587580783</v>
      </c>
      <c r="M127" s="5">
        <v>-3122553136</v>
      </c>
      <c r="N127" s="5">
        <v>25167574612</v>
      </c>
      <c r="O127" s="5">
        <v>-15397607703</v>
      </c>
      <c r="P127" s="5">
        <v>1653686923</v>
      </c>
      <c r="Q127" s="5">
        <v>10138499096</v>
      </c>
      <c r="R127" s="5">
        <v>19798797370</v>
      </c>
      <c r="S127" s="5">
        <v>22424674361</v>
      </c>
      <c r="T127" s="5">
        <v>12909838552</v>
      </c>
      <c r="U127" s="5">
        <v>-13570882639</v>
      </c>
      <c r="V127" s="5">
        <v>-50253424367</v>
      </c>
      <c r="W127" s="5">
        <v>-83785885343</v>
      </c>
      <c r="X127" s="5">
        <v>24241843883</v>
      </c>
      <c r="Y127" s="5">
        <v>17986233468</v>
      </c>
      <c r="Z127" s="5">
        <v>12067379259</v>
      </c>
    </row>
    <row r="128" spans="3:26" ht="15.5" x14ac:dyDescent="0.35">
      <c r="C128" t="s">
        <v>153</v>
      </c>
      <c r="D128" s="5">
        <v>2100000000</v>
      </c>
      <c r="E128" s="5">
        <v>2100000000</v>
      </c>
      <c r="F128" s="5">
        <v>2100000000</v>
      </c>
      <c r="G128" s="5">
        <v>2100000000</v>
      </c>
      <c r="I128" s="5">
        <v>2100000000</v>
      </c>
      <c r="J128" s="5">
        <v>2100000000</v>
      </c>
      <c r="K128" s="5">
        <v>2100000000</v>
      </c>
      <c r="L128" s="5">
        <v>2100000000</v>
      </c>
      <c r="M128" s="5">
        <v>2100000000</v>
      </c>
      <c r="N128" s="5">
        <v>2100000000</v>
      </c>
      <c r="O128" s="5">
        <v>2100000000</v>
      </c>
      <c r="P128" s="5">
        <v>2100000000</v>
      </c>
      <c r="Q128" s="5">
        <v>2100000000</v>
      </c>
      <c r="R128" s="5">
        <v>2100000000</v>
      </c>
      <c r="S128" s="5">
        <v>1100000000</v>
      </c>
      <c r="T128" s="5">
        <v>100000000</v>
      </c>
      <c r="U128" s="5">
        <v>100000000</v>
      </c>
      <c r="V128" s="5">
        <v>100000000</v>
      </c>
      <c r="W128" s="5">
        <v>100000000</v>
      </c>
      <c r="X128" s="5">
        <v>100000000</v>
      </c>
      <c r="Y128" s="5">
        <v>100000000</v>
      </c>
      <c r="Z128" s="5">
        <v>50000000</v>
      </c>
    </row>
    <row r="129" spans="2:26" ht="15.5" x14ac:dyDescent="0.35">
      <c r="C129" t="s">
        <v>154</v>
      </c>
      <c r="D129" s="5">
        <v>-197260000000</v>
      </c>
      <c r="E129" s="5">
        <v>-193337000000</v>
      </c>
      <c r="F129" s="5">
        <v>-200761000000</v>
      </c>
      <c r="G129" s="5">
        <v>-199400000000</v>
      </c>
      <c r="I129" s="5">
        <v>-193337000000</v>
      </c>
      <c r="J129" s="5">
        <v>-189668000000</v>
      </c>
      <c r="K129" s="5">
        <v>-152701376376</v>
      </c>
      <c r="L129" s="5">
        <v>-77687580783</v>
      </c>
      <c r="M129" s="5">
        <v>-5222553136</v>
      </c>
      <c r="N129" s="5">
        <v>23067574612</v>
      </c>
      <c r="O129" s="5">
        <v>-17497607703</v>
      </c>
      <c r="P129" s="5">
        <v>-446313077</v>
      </c>
      <c r="Q129" s="5">
        <v>8038499096</v>
      </c>
      <c r="R129" s="5">
        <v>17698797370</v>
      </c>
      <c r="S129" s="5">
        <v>21324674361</v>
      </c>
      <c r="T129" s="5">
        <v>12809838552</v>
      </c>
      <c r="U129" s="5">
        <v>-13670882639</v>
      </c>
      <c r="V129" s="5">
        <v>-50353424367</v>
      </c>
      <c r="W129" s="5">
        <v>-83885885343</v>
      </c>
      <c r="X129" s="5">
        <v>24141843883</v>
      </c>
      <c r="Y129" s="5">
        <v>17886233468</v>
      </c>
      <c r="Z129" s="5">
        <v>12017379259</v>
      </c>
    </row>
    <row r="130" spans="2:26" ht="15.5" x14ac:dyDescent="0.35">
      <c r="C130" t="s">
        <v>155</v>
      </c>
      <c r="D130" s="5">
        <v>-195160000000</v>
      </c>
      <c r="E130" s="5">
        <v>-191237000000</v>
      </c>
      <c r="F130" s="5">
        <v>-198661000000</v>
      </c>
      <c r="G130" s="5">
        <v>-197300000000</v>
      </c>
      <c r="I130" s="5">
        <v>-191237000000</v>
      </c>
      <c r="J130" s="5">
        <v>-187568000000</v>
      </c>
      <c r="K130" s="5">
        <v>-150601376376</v>
      </c>
      <c r="L130" s="5">
        <v>-75587580783</v>
      </c>
      <c r="M130" s="5">
        <v>-3122553136</v>
      </c>
      <c r="N130" s="5">
        <v>25167574612</v>
      </c>
      <c r="O130" s="5">
        <v>-15397607703</v>
      </c>
      <c r="P130" s="5">
        <v>1653686923</v>
      </c>
      <c r="Q130" s="5">
        <v>10138499096</v>
      </c>
      <c r="R130" s="5">
        <v>19798797370</v>
      </c>
      <c r="S130" s="5">
        <v>22424674361</v>
      </c>
      <c r="T130" s="5">
        <v>12909838552</v>
      </c>
      <c r="U130" s="5">
        <v>-13570882639</v>
      </c>
      <c r="V130" s="5">
        <v>-50253424367</v>
      </c>
      <c r="W130" s="5">
        <v>-83785885343</v>
      </c>
      <c r="X130" s="5">
        <v>24241843883</v>
      </c>
      <c r="Y130" s="5">
        <v>17986233468</v>
      </c>
      <c r="Z130" s="5">
        <v>12067379259</v>
      </c>
    </row>
    <row r="131" spans="2:26" ht="15.5" x14ac:dyDescent="0.35">
      <c r="C131" t="s">
        <v>190</v>
      </c>
    </row>
    <row r="132" spans="2:26" ht="15.5" x14ac:dyDescent="0.35">
      <c r="C132" t="s">
        <v>156</v>
      </c>
      <c r="D132" s="5">
        <v>3000000</v>
      </c>
      <c r="E132" s="5">
        <v>3000000</v>
      </c>
      <c r="F132" s="5">
        <v>3000000</v>
      </c>
      <c r="G132" s="5">
        <v>3000000</v>
      </c>
      <c r="I132" s="5">
        <v>3000000</v>
      </c>
      <c r="J132" s="5">
        <v>3000000</v>
      </c>
      <c r="K132" s="5">
        <v>2959167</v>
      </c>
      <c r="L132" s="5">
        <v>2959544</v>
      </c>
      <c r="M132" s="5">
        <v>2959646</v>
      </c>
      <c r="N132" s="5">
        <v>2959645</v>
      </c>
      <c r="O132" s="5">
        <v>-8794</v>
      </c>
      <c r="P132" s="5">
        <v>-8750</v>
      </c>
      <c r="Q132" s="5">
        <v>-8945</v>
      </c>
      <c r="R132" s="5">
        <v>-8749</v>
      </c>
      <c r="S132" s="5">
        <v>-8469</v>
      </c>
      <c r="T132" s="5">
        <v>-8378</v>
      </c>
      <c r="U132" s="5">
        <v>-8307</v>
      </c>
      <c r="V132" s="5">
        <v>-8131</v>
      </c>
      <c r="W132" s="5">
        <v>-7983</v>
      </c>
      <c r="X132" s="5">
        <v>3149906</v>
      </c>
      <c r="Y132" s="5">
        <v>3028611</v>
      </c>
    </row>
    <row r="133" spans="2:26" ht="15.5" x14ac:dyDescent="0.35">
      <c r="C133" t="s">
        <v>9</v>
      </c>
      <c r="D133" s="5">
        <v>-93731000000</v>
      </c>
      <c r="E133" s="5">
        <v>-89808000000</v>
      </c>
      <c r="F133" s="5">
        <v>-97232000000</v>
      </c>
      <c r="G133" s="5">
        <v>-95871000000</v>
      </c>
      <c r="I133" s="5">
        <v>-89808000000</v>
      </c>
      <c r="J133" s="5">
        <v>-86139000000</v>
      </c>
      <c r="K133" s="5">
        <v>-49172465442</v>
      </c>
      <c r="L133" s="5">
        <v>25841330528</v>
      </c>
      <c r="M133" s="5">
        <v>98306358277</v>
      </c>
      <c r="N133" s="5">
        <v>126596486024</v>
      </c>
      <c r="O133" s="5">
        <v>86028335270</v>
      </c>
      <c r="P133" s="5">
        <v>103079629940</v>
      </c>
      <c r="Q133" s="5">
        <v>111564441918</v>
      </c>
      <c r="R133" s="5">
        <v>121224740388</v>
      </c>
      <c r="S133" s="5">
        <v>123850617659</v>
      </c>
      <c r="T133" s="5">
        <v>114335781941</v>
      </c>
      <c r="U133" s="5">
        <v>87855060821</v>
      </c>
      <c r="V133" s="5">
        <v>51172519269</v>
      </c>
      <c r="W133" s="5">
        <v>17640058441</v>
      </c>
      <c r="X133" s="5">
        <v>125060347020</v>
      </c>
      <c r="Y133" s="5">
        <v>118804615310</v>
      </c>
      <c r="Z133" s="5">
        <v>112882732490</v>
      </c>
    </row>
    <row r="134" spans="2:26" ht="15.5" x14ac:dyDescent="0.35">
      <c r="C134" t="s">
        <v>157</v>
      </c>
      <c r="D134" s="5">
        <v>740338000000</v>
      </c>
      <c r="E134" s="5">
        <v>868111000000</v>
      </c>
      <c r="F134" s="5">
        <v>867465000000</v>
      </c>
      <c r="G134" s="5">
        <v>872187000000</v>
      </c>
      <c r="I134" s="5">
        <v>868111000000</v>
      </c>
      <c r="J134" s="5">
        <v>905659000000</v>
      </c>
      <c r="K134" s="5">
        <v>1012448058425</v>
      </c>
      <c r="L134" s="5">
        <v>1097727489194</v>
      </c>
      <c r="M134" s="5">
        <v>1066509702250</v>
      </c>
      <c r="N134" s="5">
        <v>675863759206</v>
      </c>
      <c r="O134" s="5">
        <v>652346214673</v>
      </c>
      <c r="P134" s="5">
        <v>855572807455</v>
      </c>
      <c r="Q134" s="5">
        <v>743789368008</v>
      </c>
      <c r="R134" s="5">
        <v>708069212062</v>
      </c>
      <c r="S134" s="5">
        <v>688936581313</v>
      </c>
      <c r="T134" s="5">
        <v>525488407521</v>
      </c>
      <c r="U134" s="5">
        <v>336488362410</v>
      </c>
      <c r="V134" s="5">
        <v>336895934853</v>
      </c>
      <c r="W134" s="5">
        <v>307753008849</v>
      </c>
      <c r="X134" s="5">
        <v>510959922868</v>
      </c>
      <c r="Y134" s="5">
        <v>534867684997</v>
      </c>
      <c r="Z134" s="5">
        <v>431947509951</v>
      </c>
    </row>
    <row r="135" spans="2:26" ht="15.5" x14ac:dyDescent="0.35">
      <c r="C135" t="s">
        <v>158</v>
      </c>
      <c r="D135" s="5">
        <v>980843732</v>
      </c>
      <c r="E135" s="5">
        <v>980843732</v>
      </c>
      <c r="F135" s="5">
        <v>980843732</v>
      </c>
      <c r="G135" s="5">
        <v>980843732</v>
      </c>
      <c r="I135" s="5">
        <v>980843732</v>
      </c>
      <c r="J135" s="5">
        <v>980843732</v>
      </c>
      <c r="K135" s="5">
        <v>980843732</v>
      </c>
      <c r="L135" s="5">
        <v>980843732</v>
      </c>
      <c r="M135" s="5">
        <v>980843732</v>
      </c>
      <c r="N135" s="5">
        <v>980843732</v>
      </c>
      <c r="O135" s="5">
        <v>980843732</v>
      </c>
      <c r="P135" s="5">
        <v>980843732</v>
      </c>
      <c r="Q135" s="5">
        <v>980843732</v>
      </c>
      <c r="R135" s="5">
        <v>980843732</v>
      </c>
      <c r="S135" s="5">
        <v>980843732</v>
      </c>
      <c r="T135" s="5">
        <v>980843732</v>
      </c>
      <c r="U135" s="5">
        <v>980843732</v>
      </c>
      <c r="V135" s="5">
        <v>980843732</v>
      </c>
      <c r="W135" s="5">
        <v>980843732</v>
      </c>
      <c r="X135" s="5">
        <v>977500000</v>
      </c>
      <c r="Y135" s="5">
        <v>850000020</v>
      </c>
      <c r="Z135" s="5">
        <v>850000000</v>
      </c>
    </row>
    <row r="137" spans="2:26" ht="15.5" x14ac:dyDescent="0.35">
      <c r="B137" t="s">
        <v>159</v>
      </c>
      <c r="C137" t="s">
        <v>160</v>
      </c>
      <c r="D137" s="5">
        <v>-35597000000</v>
      </c>
      <c r="E137" s="5">
        <v>-32489941006</v>
      </c>
      <c r="F137" s="5">
        <v>117773941006</v>
      </c>
      <c r="G137" s="5">
        <v>-61205000000</v>
      </c>
      <c r="I137" s="5">
        <v>-32490000000</v>
      </c>
      <c r="J137" s="5">
        <v>9219000000</v>
      </c>
      <c r="K137" s="5">
        <v>177532354458</v>
      </c>
      <c r="L137" s="5">
        <v>-71501541822</v>
      </c>
      <c r="M137" s="5">
        <v>-79558470586</v>
      </c>
      <c r="N137" s="5">
        <v>56028470586</v>
      </c>
      <c r="O137" s="5">
        <v>11136444441</v>
      </c>
      <c r="P137" s="5">
        <v>2508530205</v>
      </c>
      <c r="Q137" s="5">
        <v>-16750848583</v>
      </c>
      <c r="R137" s="5">
        <v>-29951869086</v>
      </c>
      <c r="S137" s="5">
        <v>52466394390</v>
      </c>
      <c r="T137" s="5">
        <v>42361244568</v>
      </c>
      <c r="U137" s="5">
        <v>18705501801</v>
      </c>
      <c r="V137" s="5">
        <v>5643585071</v>
      </c>
      <c r="W137" s="5">
        <v>11582287408</v>
      </c>
      <c r="X137" s="5">
        <v>13194035350</v>
      </c>
      <c r="Y137" s="5">
        <v>-34141422929</v>
      </c>
      <c r="Z137" s="5">
        <v>-18702796610</v>
      </c>
    </row>
    <row r="138" spans="2:26" ht="15.5" x14ac:dyDescent="0.35">
      <c r="C138" t="s">
        <v>161</v>
      </c>
      <c r="D138" s="5">
        <v>737228000000</v>
      </c>
      <c r="E138" s="5">
        <v>3519884805084</v>
      </c>
      <c r="F138" s="5">
        <v>-1319226805084</v>
      </c>
      <c r="G138" s="5">
        <v>639281000000</v>
      </c>
      <c r="I138" s="5">
        <v>3519887000000</v>
      </c>
      <c r="J138" s="5">
        <v>3523311000000</v>
      </c>
      <c r="K138" s="5">
        <v>3542869562168</v>
      </c>
      <c r="L138" s="5">
        <v>3491219436123</v>
      </c>
      <c r="M138" s="5">
        <v>2391780498075</v>
      </c>
      <c r="N138" s="5">
        <v>1509294211691</v>
      </c>
      <c r="O138" s="5">
        <v>1674040342118</v>
      </c>
      <c r="P138" s="5">
        <v>1719773080302</v>
      </c>
      <c r="Q138" s="5">
        <v>1508591599938</v>
      </c>
      <c r="R138" s="5">
        <v>1470553740991</v>
      </c>
      <c r="S138" s="5">
        <v>1397649408132</v>
      </c>
      <c r="T138" s="5">
        <v>1131835472856</v>
      </c>
      <c r="U138" s="5">
        <v>1095435936940</v>
      </c>
      <c r="V138" s="5">
        <v>808631650649</v>
      </c>
      <c r="W138" s="5">
        <v>725939146192</v>
      </c>
      <c r="X138" s="5">
        <v>787349583174</v>
      </c>
      <c r="Y138" s="5">
        <v>557762768947</v>
      </c>
      <c r="Z138" s="5">
        <v>679579042337</v>
      </c>
    </row>
    <row r="139" spans="2:26" ht="15.5" x14ac:dyDescent="0.35">
      <c r="C139" t="s">
        <v>166</v>
      </c>
      <c r="D139" s="5">
        <v>78000000</v>
      </c>
      <c r="E139" s="5">
        <v>298999784</v>
      </c>
      <c r="F139" s="5">
        <v>-137999784</v>
      </c>
      <c r="G139" s="5">
        <v>58000000</v>
      </c>
      <c r="I139" s="5">
        <v>299000000</v>
      </c>
      <c r="J139" s="5">
        <v>346000000</v>
      </c>
      <c r="K139" s="5">
        <v>412761929</v>
      </c>
      <c r="L139" s="5">
        <v>496167009</v>
      </c>
      <c r="M139" s="5">
        <v>1291713098</v>
      </c>
      <c r="N139" s="5">
        <v>690938841</v>
      </c>
      <c r="O139" s="5">
        <v>479445513</v>
      </c>
      <c r="P139" s="5">
        <v>491833504</v>
      </c>
      <c r="Q139" s="5">
        <v>513040837</v>
      </c>
      <c r="R139" s="5">
        <v>1499236597</v>
      </c>
      <c r="S139" s="5">
        <v>738665237</v>
      </c>
      <c r="T139" s="5">
        <v>503579750</v>
      </c>
      <c r="U139" s="5">
        <v>253918659</v>
      </c>
      <c r="V139" s="5">
        <v>183191097</v>
      </c>
      <c r="W139" s="5">
        <v>146527818</v>
      </c>
      <c r="X139" s="5">
        <v>375229602</v>
      </c>
      <c r="Y139" s="5">
        <v>208673284</v>
      </c>
      <c r="Z139" s="5">
        <v>390416060</v>
      </c>
    </row>
    <row r="140" spans="2:26" ht="15.5" x14ac:dyDescent="0.35">
      <c r="C140" t="s">
        <v>162</v>
      </c>
    </row>
    <row r="141" spans="2:26" ht="15.5" x14ac:dyDescent="0.35">
      <c r="C141" t="s">
        <v>565</v>
      </c>
      <c r="D141" s="5">
        <v>-752938000000</v>
      </c>
      <c r="E141" s="5">
        <v>-3136264762945</v>
      </c>
      <c r="F141" s="5">
        <v>1411202762945</v>
      </c>
      <c r="G141" s="5">
        <v>-681155000000</v>
      </c>
      <c r="I141" s="5">
        <v>-3136267000000</v>
      </c>
      <c r="J141" s="5">
        <v>-3133428000000</v>
      </c>
      <c r="K141" s="5">
        <v>-2959808274865</v>
      </c>
      <c r="L141" s="5">
        <v>-3106276068470</v>
      </c>
      <c r="M141" s="5">
        <v>-2364495724635</v>
      </c>
      <c r="N141" s="5">
        <v>-1407027290535</v>
      </c>
      <c r="O141" s="5">
        <v>-1601159089356</v>
      </c>
      <c r="P141" s="5">
        <v>-1656384004330</v>
      </c>
      <c r="Q141" s="5">
        <v>-1469002038272</v>
      </c>
      <c r="R141" s="5">
        <v>-1443700067528</v>
      </c>
      <c r="S141" s="5">
        <v>-1287265612233</v>
      </c>
      <c r="T141" s="5">
        <v>-1037275478646</v>
      </c>
      <c r="U141" s="5">
        <v>-1033386783337</v>
      </c>
      <c r="V141" s="5">
        <v>-763387312264</v>
      </c>
      <c r="W141" s="5">
        <v>-670773041574</v>
      </c>
      <c r="X141" s="5">
        <v>-727931337655</v>
      </c>
      <c r="Y141" s="5">
        <v>-559841993257</v>
      </c>
      <c r="Z141" s="5">
        <v>-677062533120</v>
      </c>
    </row>
    <row r="142" spans="2:26" ht="15.5" x14ac:dyDescent="0.35">
      <c r="C142" t="s">
        <v>566</v>
      </c>
      <c r="D142" s="5">
        <v>-16900000000</v>
      </c>
      <c r="E142" s="5">
        <v>-64523968131</v>
      </c>
      <c r="F142" s="5">
        <v>32180968131</v>
      </c>
      <c r="G142" s="5">
        <v>-15401000000</v>
      </c>
      <c r="I142" s="5">
        <v>-64524000000</v>
      </c>
      <c r="J142" s="5">
        <v>-61706000000</v>
      </c>
      <c r="K142" s="5">
        <v>-71446460281</v>
      </c>
      <c r="L142" s="5">
        <v>-82761351924</v>
      </c>
      <c r="M142" s="5">
        <v>-72753707601</v>
      </c>
      <c r="N142" s="5">
        <v>-47128300687</v>
      </c>
      <c r="O142" s="5">
        <v>-49362630818</v>
      </c>
      <c r="P142" s="5">
        <v>-48661301774</v>
      </c>
      <c r="Q142" s="5">
        <v>-54692523350</v>
      </c>
      <c r="R142" s="5">
        <v>-55180503749</v>
      </c>
      <c r="S142" s="5">
        <v>-46722533776</v>
      </c>
      <c r="T142" s="5">
        <v>-41170682753</v>
      </c>
      <c r="U142" s="5">
        <v>-36852062405</v>
      </c>
      <c r="V142" s="5">
        <v>-28100220030</v>
      </c>
      <c r="W142" s="5">
        <v>-29775864663</v>
      </c>
      <c r="X142" s="5">
        <v>-27362316235</v>
      </c>
      <c r="Y142" s="5">
        <v>-25161563685</v>
      </c>
      <c r="Z142" s="5">
        <v>-19923631652</v>
      </c>
    </row>
    <row r="143" spans="2:26" ht="15.5" x14ac:dyDescent="0.35">
      <c r="C143" t="s">
        <v>165</v>
      </c>
      <c r="D143" s="5">
        <v>-769838000000</v>
      </c>
      <c r="E143" s="5">
        <v>-3200788731076</v>
      </c>
      <c r="F143" s="5">
        <v>1443383731076</v>
      </c>
      <c r="G143" s="5">
        <v>-696556000000</v>
      </c>
      <c r="I143" s="5">
        <v>-3200791000000</v>
      </c>
      <c r="J143" s="5">
        <v>-3195134000000</v>
      </c>
      <c r="K143" s="5">
        <v>-3031254735146</v>
      </c>
      <c r="L143" s="5">
        <v>-3189037420394</v>
      </c>
      <c r="M143" s="5">
        <v>-2437249432236</v>
      </c>
      <c r="N143" s="5">
        <v>-1454155591222</v>
      </c>
      <c r="O143" s="5">
        <v>-1650521720174</v>
      </c>
      <c r="P143" s="5">
        <v>-1705045306104</v>
      </c>
      <c r="Q143" s="5">
        <v>-1523694561622</v>
      </c>
      <c r="R143" s="5">
        <v>-1498880571277</v>
      </c>
      <c r="S143" s="5">
        <v>-1333988146009</v>
      </c>
      <c r="T143" s="5">
        <v>-1078446161399</v>
      </c>
      <c r="U143" s="5">
        <v>-1070238845742</v>
      </c>
      <c r="V143" s="5">
        <v>-791487532294</v>
      </c>
      <c r="W143" s="5">
        <v>-700548906237</v>
      </c>
      <c r="X143" s="5">
        <v>-755293653890</v>
      </c>
      <c r="Y143" s="5">
        <v>-585003556942</v>
      </c>
      <c r="Z143" s="5">
        <v>-696986164772</v>
      </c>
    </row>
    <row r="144" spans="2:26" ht="15.5" x14ac:dyDescent="0.35">
      <c r="C144" t="s">
        <v>594</v>
      </c>
      <c r="D144" s="5">
        <v>-2646000000</v>
      </c>
      <c r="E144" s="5">
        <v>-362375992957</v>
      </c>
      <c r="F144" s="5">
        <v>4283992957</v>
      </c>
      <c r="G144" s="5">
        <v>-2623000000</v>
      </c>
      <c r="I144" s="5">
        <v>-362376000000</v>
      </c>
      <c r="J144" s="5">
        <v>-362128000000</v>
      </c>
      <c r="K144" s="5">
        <v>-351507905319</v>
      </c>
      <c r="L144" s="5">
        <v>-364084764652</v>
      </c>
      <c r="M144" s="5">
        <v>-40040186712</v>
      </c>
      <c r="N144" s="5">
        <v>-6352376144</v>
      </c>
      <c r="O144" s="5">
        <v>-9802215726</v>
      </c>
      <c r="P144" s="5">
        <v>-8156819909</v>
      </c>
      <c r="Q144" s="5">
        <v>-3161300558</v>
      </c>
      <c r="R144" s="5">
        <v>-2756267945</v>
      </c>
      <c r="S144" s="5">
        <v>-11869760204</v>
      </c>
      <c r="T144" s="5">
        <v>-9136017630</v>
      </c>
      <c r="U144" s="5">
        <v>-3111025555</v>
      </c>
      <c r="V144" s="5">
        <v>-6320829656</v>
      </c>
      <c r="W144" s="5">
        <v>-6758407598</v>
      </c>
      <c r="X144" s="5">
        <v>-1270668449</v>
      </c>
      <c r="Y144" s="5">
        <v>-4273099187</v>
      </c>
      <c r="Z144" s="5">
        <v>-3816861843</v>
      </c>
    </row>
    <row r="145" spans="3:26" ht="15.5" x14ac:dyDescent="0.35">
      <c r="C145" t="s">
        <v>348</v>
      </c>
      <c r="E145" s="5">
        <v>12425987574</v>
      </c>
      <c r="F145" s="5">
        <v>12426</v>
      </c>
      <c r="I145" s="5">
        <v>12426000000</v>
      </c>
      <c r="J145" s="5">
        <v>28236000000</v>
      </c>
      <c r="K145" s="5">
        <v>2552247435</v>
      </c>
      <c r="L145" s="5">
        <v>2552247435</v>
      </c>
      <c r="M145" s="5">
        <v>4945902393</v>
      </c>
      <c r="N145" s="5">
        <v>7048404535</v>
      </c>
    </row>
    <row r="146" spans="3:26" ht="15.5" x14ac:dyDescent="0.35">
      <c r="C146" t="s">
        <v>1371</v>
      </c>
      <c r="E146" s="5">
        <v>-1187999651</v>
      </c>
      <c r="F146" s="5">
        <v>62999651</v>
      </c>
      <c r="G146" s="5">
        <v>-37000000</v>
      </c>
      <c r="I146" s="5">
        <v>-1188000000</v>
      </c>
      <c r="J146" s="5">
        <v>-1202000000</v>
      </c>
      <c r="K146" s="5">
        <v>-6213545851</v>
      </c>
      <c r="L146" s="5">
        <v>-4946436597</v>
      </c>
      <c r="M146" s="5">
        <v>-1211394076</v>
      </c>
      <c r="N146" s="5">
        <v>-770911928</v>
      </c>
      <c r="O146" s="5">
        <v>-434041667</v>
      </c>
      <c r="P146" s="5">
        <v>-1060666666</v>
      </c>
      <c r="S146" s="5">
        <v>-590053193</v>
      </c>
      <c r="T146" s="5">
        <v>-60356056</v>
      </c>
      <c r="U146" s="5">
        <v>-319117201</v>
      </c>
      <c r="V146" s="5">
        <v>-975971809</v>
      </c>
      <c r="W146" s="5">
        <v>-3390515869</v>
      </c>
      <c r="X146" s="5">
        <v>-21087900855</v>
      </c>
      <c r="Y146" s="5">
        <v>-7557158891</v>
      </c>
      <c r="Z146" s="5">
        <v>-3335447062</v>
      </c>
    </row>
    <row r="147" spans="3:26" ht="15.5" x14ac:dyDescent="0.35">
      <c r="C147" t="s">
        <v>520</v>
      </c>
      <c r="D147" s="5">
        <v>-419000000</v>
      </c>
      <c r="E147" s="5">
        <v>-747009764</v>
      </c>
      <c r="F147" s="5">
        <v>-10591990236</v>
      </c>
      <c r="G147" s="5">
        <v>-1328000000</v>
      </c>
      <c r="I147" s="5">
        <v>-747000000</v>
      </c>
      <c r="J147" s="5">
        <v>15790000000</v>
      </c>
      <c r="K147" s="5">
        <v>20673969242</v>
      </c>
      <c r="L147" s="5">
        <v>-7700770746</v>
      </c>
      <c r="M147" s="5">
        <v>924428872</v>
      </c>
      <c r="N147" s="5">
        <v>273794813</v>
      </c>
      <c r="O147" s="5">
        <v>-2625365623</v>
      </c>
      <c r="P147" s="5">
        <v>-3493590922</v>
      </c>
      <c r="Q147" s="5">
        <v>1000372822</v>
      </c>
      <c r="R147" s="5">
        <v>-368007452</v>
      </c>
      <c r="S147" s="5">
        <v>526280427</v>
      </c>
      <c r="T147" s="5">
        <v>-2335272953</v>
      </c>
      <c r="U147" s="5">
        <v>-3315365300</v>
      </c>
      <c r="V147" s="5">
        <v>-4386922916</v>
      </c>
      <c r="W147" s="5">
        <v>-3805556898</v>
      </c>
      <c r="X147" s="5">
        <v>3121445768</v>
      </c>
      <c r="Y147" s="5">
        <v>4720949860</v>
      </c>
      <c r="Z147" s="5">
        <v>5466218670</v>
      </c>
    </row>
    <row r="148" spans="3:26" ht="15.5" x14ac:dyDescent="0.35">
      <c r="C148" t="s">
        <v>190</v>
      </c>
    </row>
    <row r="149" spans="3:26" ht="15.5" x14ac:dyDescent="0.35">
      <c r="C149" t="s">
        <v>172</v>
      </c>
      <c r="D149" s="5">
        <v>-2161000000</v>
      </c>
      <c r="E149" s="5">
        <v>-6799998754</v>
      </c>
      <c r="F149" s="5">
        <v>-58876001246</v>
      </c>
      <c r="G149" s="5">
        <v>59842000000</v>
      </c>
      <c r="I149" s="5">
        <v>-6800000000</v>
      </c>
      <c r="J149" s="5">
        <v>-6137000000</v>
      </c>
      <c r="K149" s="5">
        <v>-123385055404</v>
      </c>
      <c r="L149" s="5">
        <v>71593655224</v>
      </c>
      <c r="M149" s="5">
        <v>21756262370</v>
      </c>
      <c r="N149" s="5">
        <v>-8938015004</v>
      </c>
      <c r="O149" s="5">
        <v>-15000000000</v>
      </c>
      <c r="P149" s="5">
        <v>15000000000</v>
      </c>
      <c r="S149" s="5">
        <v>-20423250000</v>
      </c>
      <c r="T149" s="5">
        <v>10096473135</v>
      </c>
      <c r="U149" s="5">
        <v>-9264268645</v>
      </c>
      <c r="V149" s="5">
        <v>-11063614887</v>
      </c>
      <c r="W149" s="5">
        <v>-23798088593</v>
      </c>
      <c r="X149" s="5">
        <v>4152220222</v>
      </c>
      <c r="Y149" s="5">
        <v>35788648519</v>
      </c>
      <c r="Z149" s="5">
        <v>45177116531</v>
      </c>
    </row>
    <row r="150" spans="3:26" ht="15.5" x14ac:dyDescent="0.35">
      <c r="C150" t="s">
        <v>173</v>
      </c>
      <c r="D150" s="5">
        <v>2000000</v>
      </c>
      <c r="E150" s="5">
        <v>20961989171</v>
      </c>
      <c r="F150" s="5">
        <v>-10828989171</v>
      </c>
      <c r="G150" s="5">
        <v>-201000000</v>
      </c>
      <c r="I150" s="5">
        <v>20962000000</v>
      </c>
      <c r="J150" s="5">
        <v>-693000000</v>
      </c>
      <c r="K150" s="5">
        <v>-3179036803</v>
      </c>
      <c r="L150" s="5">
        <v>-25446528270</v>
      </c>
      <c r="M150" s="5">
        <v>-16928687675</v>
      </c>
      <c r="N150" s="5">
        <v>44315402980</v>
      </c>
      <c r="O150" s="5">
        <v>-8421528151</v>
      </c>
      <c r="P150" s="5">
        <v>-4622427529</v>
      </c>
      <c r="Q150" s="5">
        <v>146193519</v>
      </c>
      <c r="R150" s="5">
        <v>-111020866</v>
      </c>
      <c r="S150" s="5">
        <v>-9540723970</v>
      </c>
      <c r="T150" s="5">
        <v>-23311933032</v>
      </c>
      <c r="U150" s="5">
        <v>-2952699178</v>
      </c>
      <c r="V150" s="5">
        <v>-1031332978</v>
      </c>
      <c r="W150" s="5">
        <v>25268844451</v>
      </c>
      <c r="X150" s="5">
        <v>-16661574420</v>
      </c>
      <c r="Y150" s="5">
        <v>-7701249423</v>
      </c>
      <c r="Z150" s="5">
        <v>-13728408782</v>
      </c>
    </row>
    <row r="151" spans="3:26" ht="15.5" x14ac:dyDescent="0.35">
      <c r="C151" t="s">
        <v>1376</v>
      </c>
      <c r="P151" s="5">
        <v>-1187205595</v>
      </c>
      <c r="Q151" s="5">
        <v>-87290300</v>
      </c>
      <c r="R151" s="5">
        <v>-257459125</v>
      </c>
      <c r="S151" s="5">
        <v>-5790538296</v>
      </c>
      <c r="T151" s="5">
        <v>-15131224311</v>
      </c>
      <c r="U151" s="5">
        <v>-2248106391</v>
      </c>
      <c r="V151" s="5">
        <v>-812987783</v>
      </c>
      <c r="W151" s="5">
        <v>-936219870</v>
      </c>
    </row>
    <row r="152" spans="3:26" ht="15.5" x14ac:dyDescent="0.35">
      <c r="C152" t="s">
        <v>2022</v>
      </c>
    </row>
    <row r="153" spans="3:26" ht="15.5" x14ac:dyDescent="0.35">
      <c r="C153" t="s">
        <v>174</v>
      </c>
      <c r="E153" s="5">
        <v>-158999842</v>
      </c>
      <c r="F153" s="5">
        <v>157999842</v>
      </c>
      <c r="G153" s="5">
        <v>-87000000</v>
      </c>
      <c r="I153" s="5">
        <v>-159000000</v>
      </c>
      <c r="J153" s="5">
        <v>-693000000</v>
      </c>
      <c r="K153" s="5">
        <v>-3298406172</v>
      </c>
      <c r="L153" s="5">
        <v>-26065897637</v>
      </c>
      <c r="M153" s="5">
        <v>-16928687675</v>
      </c>
      <c r="N153" s="5">
        <v>-6817363651</v>
      </c>
      <c r="O153" s="5">
        <v>-9717260268</v>
      </c>
      <c r="P153" s="5">
        <v>-5514345746</v>
      </c>
      <c r="S153" s="5">
        <v>-3750185674</v>
      </c>
      <c r="T153" s="5">
        <v>-7018817101</v>
      </c>
      <c r="U153" s="5">
        <v>-634596479</v>
      </c>
      <c r="V153" s="5">
        <v>-208996845</v>
      </c>
      <c r="W153" s="5">
        <v>-744067508</v>
      </c>
      <c r="X153" s="5">
        <v>-15768086328</v>
      </c>
      <c r="Y153" s="5">
        <v>-5182795691</v>
      </c>
      <c r="Z153" s="5">
        <v>-3836560381</v>
      </c>
    </row>
    <row r="154" spans="3:26" ht="15.5" x14ac:dyDescent="0.35">
      <c r="C154" t="s">
        <v>2023</v>
      </c>
    </row>
    <row r="155" spans="3:26" ht="15.5" x14ac:dyDescent="0.35">
      <c r="C155" t="s">
        <v>2024</v>
      </c>
      <c r="T155" s="5">
        <v>-1161891620</v>
      </c>
      <c r="U155" s="5">
        <v>-69996308</v>
      </c>
      <c r="V155" s="5">
        <v>-14623350</v>
      </c>
      <c r="W155" s="5">
        <v>41589490</v>
      </c>
      <c r="X155" s="5">
        <v>-161555340</v>
      </c>
      <c r="Y155" s="5">
        <v>1898100000</v>
      </c>
      <c r="Z155" s="5">
        <v>-2091486710</v>
      </c>
    </row>
    <row r="156" spans="3:26" ht="15.5" x14ac:dyDescent="0.35">
      <c r="C156" t="s">
        <v>1677</v>
      </c>
      <c r="D156" s="5">
        <v>2000000</v>
      </c>
      <c r="E156" s="5">
        <v>21120989013</v>
      </c>
      <c r="F156" s="5">
        <v>-10986989013</v>
      </c>
      <c r="G156" s="5">
        <v>-114000000</v>
      </c>
      <c r="I156" s="5">
        <v>21121000000</v>
      </c>
      <c r="K156" s="5">
        <v>119369369</v>
      </c>
      <c r="L156" s="5">
        <v>619369367</v>
      </c>
      <c r="N156" s="5">
        <v>312536363</v>
      </c>
      <c r="O156" s="5">
        <v>1295732117</v>
      </c>
      <c r="P156" s="5">
        <v>2079123812</v>
      </c>
      <c r="Q156" s="5">
        <v>233483819</v>
      </c>
      <c r="R156" s="5">
        <v>146438259</v>
      </c>
      <c r="V156" s="5">
        <v>5275000</v>
      </c>
      <c r="W156" s="5">
        <v>1175505854</v>
      </c>
      <c r="X156" s="5">
        <v>750000</v>
      </c>
    </row>
    <row r="157" spans="3:26" ht="15.5" x14ac:dyDescent="0.35">
      <c r="C157" t="s">
        <v>468</v>
      </c>
      <c r="N157" s="5">
        <v>50820230268</v>
      </c>
    </row>
    <row r="158" spans="3:26" ht="15.5" x14ac:dyDescent="0.35">
      <c r="C158" t="s">
        <v>988</v>
      </c>
      <c r="W158" s="5">
        <v>22497300000</v>
      </c>
    </row>
    <row r="159" spans="3:26" ht="15.5" x14ac:dyDescent="0.35">
      <c r="C159" t="s">
        <v>2025</v>
      </c>
      <c r="W159" s="5">
        <v>3234736485</v>
      </c>
      <c r="X159" s="5">
        <v>-732682752</v>
      </c>
      <c r="Y159" s="5">
        <v>-1919553732</v>
      </c>
      <c r="Z159" s="5">
        <v>-300361691</v>
      </c>
    </row>
    <row r="160" spans="3:26" ht="15.5" x14ac:dyDescent="0.35">
      <c r="C160" t="s">
        <v>2026</v>
      </c>
      <c r="Y160" s="5">
        <v>-2497000000</v>
      </c>
      <c r="Z160" s="5">
        <v>-7500000000</v>
      </c>
    </row>
    <row r="161" spans="3:26" ht="15.5" x14ac:dyDescent="0.35">
      <c r="C161" t="s">
        <v>990</v>
      </c>
    </row>
    <row r="162" spans="3:26" ht="15.5" x14ac:dyDescent="0.35">
      <c r="C162" t="s">
        <v>599</v>
      </c>
    </row>
    <row r="163" spans="3:26" ht="15.5" x14ac:dyDescent="0.35">
      <c r="C163" t="s">
        <v>191</v>
      </c>
      <c r="D163" s="5">
        <v>-2161000000</v>
      </c>
      <c r="E163" s="5">
        <v>-6799998754</v>
      </c>
      <c r="F163" s="5">
        <v>-58876001246</v>
      </c>
      <c r="G163" s="5">
        <v>59842000000</v>
      </c>
      <c r="I163" s="5">
        <v>-6800000000</v>
      </c>
      <c r="J163" s="5">
        <v>-6137000000</v>
      </c>
      <c r="K163" s="5">
        <v>-123385055404</v>
      </c>
      <c r="L163" s="5">
        <v>71593655224</v>
      </c>
      <c r="M163" s="5">
        <v>21756262370</v>
      </c>
      <c r="N163" s="5">
        <v>-8938015004</v>
      </c>
      <c r="O163" s="5">
        <v>-15000000000</v>
      </c>
      <c r="P163" s="5">
        <v>15000000000</v>
      </c>
      <c r="S163" s="5">
        <v>-20423250000</v>
      </c>
      <c r="T163" s="5">
        <v>10096473135</v>
      </c>
      <c r="U163" s="5">
        <v>-9264268645</v>
      </c>
      <c r="V163" s="5">
        <v>-11063614887</v>
      </c>
      <c r="W163" s="5">
        <v>-23798088593</v>
      </c>
      <c r="X163" s="5">
        <v>4152220222</v>
      </c>
      <c r="Y163" s="5">
        <v>35788648519</v>
      </c>
      <c r="Z163" s="5">
        <v>45177116531</v>
      </c>
    </row>
    <row r="164" spans="3:26" ht="15.5" x14ac:dyDescent="0.35">
      <c r="C164" t="s">
        <v>421</v>
      </c>
    </row>
    <row r="165" spans="3:26" ht="15.5" x14ac:dyDescent="0.35">
      <c r="C165" t="s">
        <v>1351</v>
      </c>
      <c r="W165" s="5">
        <v>-42700882997</v>
      </c>
      <c r="X165" s="5">
        <v>-561215981</v>
      </c>
    </row>
    <row r="166" spans="3:26" ht="15.5" x14ac:dyDescent="0.35">
      <c r="C166" t="s">
        <v>1966</v>
      </c>
      <c r="T166" s="5">
        <v>-31226865</v>
      </c>
      <c r="U166" s="5">
        <v>-390568645</v>
      </c>
      <c r="V166" s="5">
        <v>-1265614887</v>
      </c>
      <c r="W166" s="5">
        <v>-2300693021</v>
      </c>
    </row>
    <row r="167" spans="3:26" ht="15.5" x14ac:dyDescent="0.35">
      <c r="C167" t="s">
        <v>2027</v>
      </c>
      <c r="W167" s="5">
        <v>610598536</v>
      </c>
    </row>
    <row r="168" spans="3:26" ht="15.5" x14ac:dyDescent="0.35">
      <c r="C168" t="s">
        <v>2028</v>
      </c>
      <c r="W168" s="5">
        <v>-5000000000</v>
      </c>
    </row>
    <row r="169" spans="3:26" ht="15.5" x14ac:dyDescent="0.35">
      <c r="C169" t="s">
        <v>1744</v>
      </c>
      <c r="Y169" s="5">
        <v>-643464512</v>
      </c>
      <c r="Z169" s="5">
        <v>-2017473933</v>
      </c>
    </row>
    <row r="170" spans="3:26" ht="15.5" x14ac:dyDescent="0.35">
      <c r="C170" t="s">
        <v>436</v>
      </c>
      <c r="D170" s="5">
        <v>-2161000000</v>
      </c>
      <c r="E170" s="5">
        <v>-6799998754</v>
      </c>
      <c r="F170" s="5">
        <v>1123998754</v>
      </c>
      <c r="G170" s="5">
        <v>-158000000</v>
      </c>
      <c r="I170" s="5">
        <v>-6800000000</v>
      </c>
      <c r="J170" s="5">
        <v>-6137000000</v>
      </c>
      <c r="K170" s="5">
        <v>-3385055404</v>
      </c>
      <c r="L170" s="5">
        <v>-13406344776</v>
      </c>
      <c r="M170" s="5">
        <v>-13243737630</v>
      </c>
      <c r="N170" s="5">
        <v>-8936190724</v>
      </c>
    </row>
    <row r="171" spans="3:26" ht="15.5" x14ac:dyDescent="0.35">
      <c r="C171" t="s">
        <v>579</v>
      </c>
      <c r="N171" s="5">
        <v>-1824280</v>
      </c>
    </row>
    <row r="172" spans="3:26" ht="15.5" x14ac:dyDescent="0.35">
      <c r="C172" t="s">
        <v>425</v>
      </c>
      <c r="Z172" s="5">
        <v>42500000000</v>
      </c>
    </row>
    <row r="173" spans="3:26" ht="15.5" x14ac:dyDescent="0.35">
      <c r="C173" t="s">
        <v>2029</v>
      </c>
      <c r="Z173" s="5">
        <v>-1684646769</v>
      </c>
    </row>
    <row r="174" spans="3:26" ht="15.5" x14ac:dyDescent="0.35">
      <c r="C174" t="s">
        <v>213</v>
      </c>
      <c r="D174" s="5">
        <v>-37756000000</v>
      </c>
      <c r="E174" s="5">
        <v>-18327950589</v>
      </c>
      <c r="F174" s="5">
        <v>48068950589</v>
      </c>
      <c r="G174" s="5">
        <v>-1564000000</v>
      </c>
      <c r="I174" s="5">
        <v>-18328000000</v>
      </c>
      <c r="J174" s="5">
        <v>2389000000</v>
      </c>
      <c r="K174" s="5">
        <v>50968262251</v>
      </c>
      <c r="L174" s="5">
        <v>-25354414868</v>
      </c>
      <c r="M174" s="5">
        <v>-74730895891</v>
      </c>
      <c r="N174" s="5">
        <v>91405858562</v>
      </c>
      <c r="O174" s="5">
        <v>-12285083710</v>
      </c>
      <c r="P174" s="5">
        <v>12886102676</v>
      </c>
      <c r="Q174" s="5">
        <v>-16604655064</v>
      </c>
      <c r="R174" s="5">
        <v>-30062889952</v>
      </c>
      <c r="S174" s="5">
        <v>22502420420</v>
      </c>
      <c r="T174" s="5">
        <v>29145784671</v>
      </c>
      <c r="U174" s="5">
        <v>6488533978</v>
      </c>
      <c r="V174" s="5">
        <v>-6451362794</v>
      </c>
      <c r="W174" s="5">
        <v>13053043266</v>
      </c>
      <c r="X174" s="5">
        <v>684681152</v>
      </c>
      <c r="Y174" s="5">
        <v>-6054023833</v>
      </c>
      <c r="Z174" s="5">
        <v>12745911139</v>
      </c>
    </row>
    <row r="175" spans="3:26" ht="15.5" x14ac:dyDescent="0.35">
      <c r="C175" t="s">
        <v>214</v>
      </c>
      <c r="D175" s="5">
        <v>52025000000</v>
      </c>
      <c r="E175" s="5">
        <v>70352929647</v>
      </c>
      <c r="F175" s="5">
        <v>-70352929647</v>
      </c>
      <c r="I175" s="5">
        <v>70353000000</v>
      </c>
      <c r="J175" s="5">
        <v>67964000000</v>
      </c>
      <c r="K175" s="5">
        <v>16995953986</v>
      </c>
      <c r="L175" s="5">
        <v>42350368854</v>
      </c>
      <c r="M175" s="5">
        <v>117081264745</v>
      </c>
      <c r="N175" s="5">
        <v>25675406183</v>
      </c>
      <c r="O175" s="5">
        <v>37960489893</v>
      </c>
      <c r="P175" s="5">
        <v>25074387217</v>
      </c>
      <c r="Q175" s="5">
        <v>41679042281</v>
      </c>
      <c r="R175" s="5">
        <v>71741932233</v>
      </c>
      <c r="S175" s="5">
        <v>49239511813</v>
      </c>
      <c r="T175" s="5">
        <v>20093727142</v>
      </c>
      <c r="U175" s="5">
        <v>13605193164</v>
      </c>
      <c r="V175" s="5">
        <v>20056555958</v>
      </c>
      <c r="W175" s="5">
        <v>9592696973</v>
      </c>
      <c r="X175" s="5">
        <v>8908015821</v>
      </c>
      <c r="Y175" s="5">
        <v>14962039654</v>
      </c>
      <c r="Z175" s="5">
        <v>2216128515</v>
      </c>
    </row>
    <row r="176" spans="3:26" ht="15.5" x14ac:dyDescent="0.35">
      <c r="C176" t="s">
        <v>1858</v>
      </c>
      <c r="W176" s="5">
        <v>-2589184296</v>
      </c>
    </row>
    <row r="177" spans="2:26" ht="15.5" x14ac:dyDescent="0.35">
      <c r="C177" t="s">
        <v>216</v>
      </c>
      <c r="D177" s="5">
        <v>14269000000</v>
      </c>
      <c r="E177" s="5">
        <v>52024979058</v>
      </c>
      <c r="F177" s="5">
        <v>-22283979058</v>
      </c>
      <c r="G177" s="5">
        <v>-1564000000</v>
      </c>
      <c r="I177" s="5">
        <v>52025000000</v>
      </c>
      <c r="J177" s="5">
        <v>70353000000</v>
      </c>
      <c r="K177" s="5">
        <v>67964216237</v>
      </c>
      <c r="L177" s="5">
        <v>16995953986</v>
      </c>
      <c r="M177" s="5">
        <v>42350368854</v>
      </c>
      <c r="N177" s="5">
        <v>117081264745</v>
      </c>
      <c r="O177" s="5">
        <v>25675406183</v>
      </c>
      <c r="P177" s="5">
        <v>37960489893</v>
      </c>
      <c r="Q177" s="5">
        <v>25074387217</v>
      </c>
      <c r="R177" s="5">
        <v>41679042281</v>
      </c>
      <c r="S177" s="5">
        <v>71741932233</v>
      </c>
      <c r="T177" s="5">
        <v>49239511813</v>
      </c>
      <c r="U177" s="5">
        <v>20093727142</v>
      </c>
      <c r="V177" s="5">
        <v>13605193164</v>
      </c>
      <c r="W177" s="5">
        <v>20056555943</v>
      </c>
      <c r="X177" s="5">
        <v>9592696973</v>
      </c>
      <c r="Y177" s="5">
        <v>8908015821</v>
      </c>
      <c r="Z177" s="5">
        <v>14962039654</v>
      </c>
    </row>
    <row r="179" spans="2:26" ht="15.5" x14ac:dyDescent="0.35">
      <c r="B179" t="s">
        <v>217</v>
      </c>
      <c r="C179" t="s">
        <v>11</v>
      </c>
      <c r="D179" s="5">
        <v>980000000</v>
      </c>
      <c r="E179" s="5">
        <v>980000000</v>
      </c>
      <c r="F179" s="5">
        <v>980000000</v>
      </c>
      <c r="G179" s="5">
        <v>980000000</v>
      </c>
      <c r="I179" s="5">
        <v>980000000</v>
      </c>
      <c r="J179" s="5">
        <v>980000000</v>
      </c>
      <c r="K179" s="5">
        <v>980000000</v>
      </c>
      <c r="L179" s="5">
        <v>980000000</v>
      </c>
      <c r="M179" s="5">
        <v>980000000</v>
      </c>
      <c r="N179" s="5">
        <v>980000000</v>
      </c>
      <c r="O179" s="5">
        <v>980000000</v>
      </c>
      <c r="P179" s="5">
        <v>980000000</v>
      </c>
      <c r="Q179" s="5">
        <v>980000000</v>
      </c>
      <c r="R179" s="5">
        <v>980000000</v>
      </c>
      <c r="S179" s="5">
        <v>980000000</v>
      </c>
      <c r="T179" s="5">
        <v>980000000</v>
      </c>
      <c r="U179" s="5">
        <v>980000000</v>
      </c>
      <c r="V179" s="5">
        <v>980000000</v>
      </c>
      <c r="W179" s="5">
        <v>980000000</v>
      </c>
      <c r="X179" s="5">
        <v>980000000</v>
      </c>
      <c r="Y179" s="5">
        <v>850000000</v>
      </c>
      <c r="Z179" s="5">
        <v>850000000</v>
      </c>
    </row>
    <row r="180" spans="2:26" ht="15.5" x14ac:dyDescent="0.35">
      <c r="C180" t="s">
        <v>218</v>
      </c>
      <c r="D180" s="5">
        <v>-4</v>
      </c>
      <c r="E180" s="6">
        <v>5.91</v>
      </c>
      <c r="F180" s="6">
        <v>-1.39</v>
      </c>
      <c r="G180" s="6">
        <v>-5.95</v>
      </c>
    </row>
    <row r="181" spans="2:26" ht="15.5" x14ac:dyDescent="0.35">
      <c r="C181" t="s">
        <v>219</v>
      </c>
      <c r="D181" s="6">
        <v>-20.75</v>
      </c>
      <c r="E181" s="6">
        <v>14.38</v>
      </c>
      <c r="F181" s="6">
        <v>-53.96</v>
      </c>
      <c r="G181" s="6">
        <v>-10.92</v>
      </c>
    </row>
    <row r="182" spans="2:26" ht="15.5" x14ac:dyDescent="0.35">
      <c r="C182" t="s">
        <v>72</v>
      </c>
      <c r="D182" s="6">
        <v>0.12</v>
      </c>
      <c r="E182" s="6">
        <v>0.09</v>
      </c>
      <c r="F182" s="6">
        <v>0.08</v>
      </c>
      <c r="G182" s="6">
        <v>0.09</v>
      </c>
    </row>
    <row r="183" spans="2:26" ht="15.5" x14ac:dyDescent="0.35">
      <c r="C183" t="s">
        <v>220</v>
      </c>
      <c r="D183" s="5">
        <v>640000000</v>
      </c>
      <c r="E183" s="5">
        <v>14800000000</v>
      </c>
      <c r="F183" s="5">
        <v>5200000000</v>
      </c>
      <c r="G183" s="5">
        <v>-1640000000</v>
      </c>
    </row>
    <row r="184" spans="2:26" ht="15.5" x14ac:dyDescent="0.35">
      <c r="C184" t="s">
        <v>221</v>
      </c>
      <c r="D184" s="6">
        <v>-5.3E-3</v>
      </c>
      <c r="E184" s="6">
        <v>6.7000000000000002E-3</v>
      </c>
      <c r="F184" s="6">
        <v>-1.6000000000000001E-3</v>
      </c>
      <c r="G184" s="6">
        <v>-6.7000000000000002E-3</v>
      </c>
    </row>
    <row r="185" spans="2:26" ht="15.5" x14ac:dyDescent="0.35">
      <c r="C185" t="s">
        <v>222</v>
      </c>
      <c r="D185" s="6">
        <v>4.1900000000000007E-2</v>
      </c>
      <c r="E185" s="6">
        <v>-6.4500000000000002E-2</v>
      </c>
      <c r="F185" s="6">
        <v>1.3999999999999999E-2</v>
      </c>
      <c r="G185" s="6">
        <v>6.0899999999999996E-2</v>
      </c>
    </row>
    <row r="186" spans="2:26" ht="15.5" x14ac:dyDescent="0.35">
      <c r="C186" t="s">
        <v>223</v>
      </c>
      <c r="D186" s="6">
        <v>3.1600000000000003E-2</v>
      </c>
      <c r="E186" s="6">
        <v>-7.0999999999999994E-2</v>
      </c>
      <c r="F186" s="6">
        <v>-2.3E-2</v>
      </c>
      <c r="G186" s="6">
        <v>4.9299999999999997E-2</v>
      </c>
    </row>
    <row r="187" spans="2:26" ht="15.5" x14ac:dyDescent="0.35">
      <c r="C187" t="s">
        <v>224</v>
      </c>
      <c r="E187" s="6">
        <v>6.65</v>
      </c>
      <c r="F187" s="6">
        <v>6.6</v>
      </c>
      <c r="G187" s="6">
        <v>-105.24</v>
      </c>
    </row>
    <row r="188" spans="2:26" ht="15.5" x14ac:dyDescent="0.35">
      <c r="C188" t="s">
        <v>225</v>
      </c>
      <c r="D188" s="5">
        <v>-94000000000</v>
      </c>
      <c r="E188" s="5">
        <v>-90000000000</v>
      </c>
      <c r="F188" s="5">
        <v>-97000000000</v>
      </c>
      <c r="G188" s="5">
        <v>-96000000000</v>
      </c>
    </row>
    <row r="189" spans="2:26" ht="15.5" x14ac:dyDescent="0.35">
      <c r="C189" t="s">
        <v>226</v>
      </c>
      <c r="D189" s="6">
        <v>-0.87</v>
      </c>
      <c r="E189" s="6">
        <v>-0.93</v>
      </c>
      <c r="F189" s="6">
        <v>-0.76</v>
      </c>
      <c r="G189" s="6">
        <v>-0.66</v>
      </c>
    </row>
    <row r="190" spans="2:26" ht="15.5" x14ac:dyDescent="0.35">
      <c r="C190" t="s">
        <v>227</v>
      </c>
      <c r="D190" s="6">
        <v>-95.56</v>
      </c>
      <c r="E190" s="6">
        <v>-91.57</v>
      </c>
      <c r="F190" s="6">
        <v>-99.13</v>
      </c>
      <c r="G190" s="6">
        <v>-97.75</v>
      </c>
    </row>
    <row r="191" spans="2:26" ht="15.5" x14ac:dyDescent="0.35">
      <c r="C191" t="s">
        <v>228</v>
      </c>
      <c r="D191" s="6">
        <v>-0.87</v>
      </c>
      <c r="E191" s="6">
        <v>-0.93</v>
      </c>
      <c r="F191" s="6">
        <v>-0.76</v>
      </c>
      <c r="G191" s="6">
        <v>-0.66</v>
      </c>
    </row>
    <row r="192" spans="2:26" ht="15.5" x14ac:dyDescent="0.35">
      <c r="C192" t="s">
        <v>229</v>
      </c>
      <c r="D192" s="6">
        <v>-95.56</v>
      </c>
      <c r="E192" s="6">
        <v>-91.57</v>
      </c>
      <c r="F192" s="6">
        <v>-99.13</v>
      </c>
      <c r="G192" s="6">
        <v>-97.75</v>
      </c>
    </row>
    <row r="193" spans="3:26" ht="15.5" x14ac:dyDescent="0.35">
      <c r="C193" t="s">
        <v>230</v>
      </c>
      <c r="G193" s="5">
        <v>60000000000</v>
      </c>
    </row>
    <row r="194" spans="3:26" ht="15.5" x14ac:dyDescent="0.35">
      <c r="C194" t="s">
        <v>231</v>
      </c>
    </row>
    <row r="195" spans="3:26" ht="15.5" x14ac:dyDescent="0.35">
      <c r="C195" t="s">
        <v>232</v>
      </c>
      <c r="D195" s="5">
        <v>-94000000000</v>
      </c>
      <c r="E195" s="5">
        <v>-90000000000</v>
      </c>
      <c r="F195" s="5">
        <v>-97000000000</v>
      </c>
      <c r="G195" s="5">
        <v>-96000000000</v>
      </c>
    </row>
    <row r="196" spans="3:26" ht="15.5" x14ac:dyDescent="0.35">
      <c r="C196" t="s">
        <v>23</v>
      </c>
      <c r="G196" s="5">
        <v>60000000000</v>
      </c>
    </row>
    <row r="197" spans="3:26" ht="15.5" x14ac:dyDescent="0.35">
      <c r="C197" t="s">
        <v>20</v>
      </c>
      <c r="D197" s="5">
        <v>-14000000000</v>
      </c>
      <c r="E197" s="5">
        <v>-52000000000</v>
      </c>
      <c r="F197" s="5">
        <v>-21000000000</v>
      </c>
      <c r="G197" s="5">
        <v>38000000000</v>
      </c>
    </row>
    <row r="198" spans="3:26" ht="15.5" x14ac:dyDescent="0.35">
      <c r="C198" t="s">
        <v>233</v>
      </c>
      <c r="D198" s="5">
        <v>-160000000000</v>
      </c>
      <c r="E198" s="5">
        <v>-158000000000</v>
      </c>
      <c r="F198" s="5">
        <v>-171000000000</v>
      </c>
      <c r="G198" s="5">
        <v>-183000000000</v>
      </c>
    </row>
    <row r="199" spans="3:26" ht="15.5" x14ac:dyDescent="0.35">
      <c r="C199" t="s">
        <v>234</v>
      </c>
      <c r="D199" s="5">
        <v>-36000000000</v>
      </c>
      <c r="E199" s="5">
        <v>-32000000000</v>
      </c>
      <c r="F199" s="5">
        <v>118000000000</v>
      </c>
      <c r="G199" s="5">
        <v>-61000000000</v>
      </c>
    </row>
    <row r="200" spans="3:26" ht="15.5" x14ac:dyDescent="0.35">
      <c r="C200" t="s">
        <v>235</v>
      </c>
      <c r="E200" s="5">
        <v>0</v>
      </c>
      <c r="F200" s="5">
        <v>0</v>
      </c>
      <c r="G200" s="5">
        <v>0</v>
      </c>
    </row>
    <row r="201" spans="3:26" ht="15.5" x14ac:dyDescent="0.35">
      <c r="C201" t="s">
        <v>12</v>
      </c>
      <c r="D201" s="5">
        <v>-36000000000</v>
      </c>
      <c r="E201" s="5">
        <v>-33000000000</v>
      </c>
      <c r="F201" s="5">
        <v>118000000000</v>
      </c>
      <c r="G201" s="5">
        <v>-61000000000</v>
      </c>
    </row>
    <row r="202" spans="3:26" ht="15.5" x14ac:dyDescent="0.35">
      <c r="C202" t="s">
        <v>15</v>
      </c>
      <c r="D202" s="6">
        <v>-36.29</v>
      </c>
      <c r="E202" s="6">
        <v>-33.29</v>
      </c>
      <c r="F202" s="6">
        <v>120.24</v>
      </c>
      <c r="G202" s="6">
        <v>-62.49</v>
      </c>
    </row>
    <row r="203" spans="3:26" ht="15.5" x14ac:dyDescent="0.35">
      <c r="C203" t="s">
        <v>57</v>
      </c>
      <c r="I203" s="6">
        <v>-5.4</v>
      </c>
      <c r="J203" s="6">
        <v>-36.200000000000003</v>
      </c>
      <c r="K203" s="6">
        <v>-76.59</v>
      </c>
      <c r="L203" s="6">
        <v>-74.7</v>
      </c>
      <c r="M203" s="6">
        <v>-28.38</v>
      </c>
      <c r="N203" s="6">
        <v>41.92</v>
      </c>
      <c r="O203" s="6">
        <v>-19.010000000000002</v>
      </c>
      <c r="P203" s="6">
        <v>-10.19</v>
      </c>
      <c r="Q203" s="6">
        <v>-14.88</v>
      </c>
      <c r="R203" s="6">
        <v>-0.01</v>
      </c>
      <c r="S203" s="6">
        <v>14.69</v>
      </c>
      <c r="T203" s="5">
        <v>27</v>
      </c>
      <c r="U203" s="6">
        <v>37.4</v>
      </c>
      <c r="V203" s="6">
        <v>34.19</v>
      </c>
      <c r="W203" s="6">
        <v>-110.14</v>
      </c>
      <c r="X203" s="6">
        <v>6.4</v>
      </c>
      <c r="Y203" s="6">
        <v>6.96</v>
      </c>
      <c r="Z203" s="6">
        <v>8.16</v>
      </c>
    </row>
    <row r="204" spans="3:26" ht="15.5" x14ac:dyDescent="0.35">
      <c r="C204" t="s">
        <v>71</v>
      </c>
      <c r="I204" s="6">
        <v>-15.74</v>
      </c>
      <c r="J204" s="6">
        <v>-1.93</v>
      </c>
      <c r="K204" s="6">
        <v>-1.06</v>
      </c>
      <c r="L204" s="6">
        <v>-1.7</v>
      </c>
      <c r="M204" s="6">
        <v>-5.64</v>
      </c>
      <c r="N204" s="6">
        <v>2.41</v>
      </c>
      <c r="O204" s="6">
        <v>-5.79</v>
      </c>
      <c r="P204" s="6">
        <v>-22.77</v>
      </c>
      <c r="Q204" s="6">
        <v>-20.03</v>
      </c>
      <c r="R204" s="5">
        <v>-30000</v>
      </c>
      <c r="S204" s="6">
        <v>19.739999999999998</v>
      </c>
      <c r="T204" s="6">
        <v>16.48</v>
      </c>
      <c r="U204" s="6">
        <v>7.35</v>
      </c>
      <c r="V204" s="6">
        <v>8.77</v>
      </c>
      <c r="W204" s="6">
        <v>-1.63</v>
      </c>
      <c r="X204" s="6">
        <v>28.12</v>
      </c>
      <c r="Y204" s="6">
        <v>20.69</v>
      </c>
      <c r="Z204" s="5">
        <v>6</v>
      </c>
    </row>
    <row r="205" spans="3:26" ht="15.5" x14ac:dyDescent="0.35">
      <c r="C205" t="s">
        <v>74</v>
      </c>
      <c r="I205" s="6">
        <v>0.03</v>
      </c>
      <c r="J205" s="6">
        <v>0.02</v>
      </c>
      <c r="K205" s="6">
        <v>0.02</v>
      </c>
      <c r="L205" s="6">
        <v>0.04</v>
      </c>
      <c r="M205" s="6">
        <v>0.06</v>
      </c>
      <c r="N205" s="6">
        <v>7.0000000000000007E-2</v>
      </c>
      <c r="O205" s="6">
        <v>7.0000000000000007E-2</v>
      </c>
      <c r="P205" s="6">
        <v>0.13</v>
      </c>
      <c r="Q205" s="6">
        <v>0.18</v>
      </c>
      <c r="R205" s="6">
        <v>0.2</v>
      </c>
      <c r="S205" s="6">
        <v>0.19</v>
      </c>
      <c r="T205" s="6">
        <v>0.36</v>
      </c>
      <c r="U205" s="6">
        <v>0.24</v>
      </c>
      <c r="V205" s="6">
        <v>0.33</v>
      </c>
      <c r="W205" s="6">
        <v>0.25</v>
      </c>
      <c r="X205" s="6">
        <v>0.24</v>
      </c>
      <c r="Y205" s="6">
        <v>0.2</v>
      </c>
      <c r="Z205" s="6">
        <v>0.06</v>
      </c>
    </row>
    <row r="206" spans="3:26" ht="15.5" x14ac:dyDescent="0.35">
      <c r="C206" t="s">
        <v>236</v>
      </c>
      <c r="I206" s="6">
        <v>8449999999.999999</v>
      </c>
      <c r="J206" s="5">
        <v>-15050000000</v>
      </c>
      <c r="K206" s="5">
        <v>-46590000000</v>
      </c>
      <c r="L206" s="5">
        <v>-47040000000</v>
      </c>
      <c r="M206" s="5">
        <v>-1500000000</v>
      </c>
      <c r="N206" s="5">
        <v>21070000000</v>
      </c>
      <c r="O206" s="6">
        <v>-8119999999.999999</v>
      </c>
      <c r="P206" s="5">
        <v>810000000</v>
      </c>
    </row>
    <row r="207" spans="3:26" ht="15.5" x14ac:dyDescent="0.35">
      <c r="C207" t="s">
        <v>237</v>
      </c>
      <c r="I207" s="6">
        <v>-6.0999999999999995E-3</v>
      </c>
      <c r="J207" s="6">
        <v>-3.9199999999999999E-2</v>
      </c>
      <c r="K207" s="6">
        <v>-7.4200000000000002E-2</v>
      </c>
      <c r="L207" s="6">
        <v>-6.6699999999999995E-2</v>
      </c>
      <c r="M207" s="6">
        <v>-2.6099999999999998E-2</v>
      </c>
      <c r="N207" s="6">
        <v>6.08E-2</v>
      </c>
      <c r="O207" s="6">
        <v>-2.86E-2</v>
      </c>
      <c r="P207" s="6">
        <v>-1.1699999999999999E-2</v>
      </c>
      <c r="Q207" s="6">
        <v>-1.9599999999999999E-2</v>
      </c>
      <c r="R207" s="5">
        <v>0</v>
      </c>
      <c r="S207" s="6">
        <v>2.0899999999999998E-2</v>
      </c>
      <c r="T207" s="6">
        <v>5.04E-2</v>
      </c>
      <c r="U207" s="6">
        <v>0.109</v>
      </c>
      <c r="V207" s="6">
        <v>9.9499999999999991E-2</v>
      </c>
      <c r="W207" s="6">
        <v>-0.35100000000000003</v>
      </c>
      <c r="X207" s="6">
        <v>1.2199999999999999E-2</v>
      </c>
      <c r="Y207" s="6">
        <v>1.11E-2</v>
      </c>
      <c r="Z207" s="6">
        <v>1.61E-2</v>
      </c>
    </row>
    <row r="208" spans="3:26" ht="15.5" x14ac:dyDescent="0.35">
      <c r="C208" t="s">
        <v>238</v>
      </c>
      <c r="I208" s="6">
        <v>5.9000000000000004E-2</v>
      </c>
      <c r="J208" s="6">
        <v>0.41220000000000001</v>
      </c>
      <c r="K208" s="6">
        <v>1.5275999999999998</v>
      </c>
      <c r="L208" s="6">
        <v>-2.8357000000000001</v>
      </c>
      <c r="M208" s="6">
        <v>-0.28320000000000001</v>
      </c>
      <c r="N208" s="6">
        <v>0.32479999999999998</v>
      </c>
      <c r="O208" s="6">
        <v>-0.2167</v>
      </c>
      <c r="P208" s="6">
        <v>-9.69E-2</v>
      </c>
      <c r="Q208" s="6">
        <v>-0.1308</v>
      </c>
      <c r="R208" s="6">
        <v>-1E-4</v>
      </c>
      <c r="S208" s="6">
        <v>0.11630000000000001</v>
      </c>
      <c r="T208" s="6">
        <v>0.2316</v>
      </c>
      <c r="U208" s="6">
        <v>0.41749999999999998</v>
      </c>
      <c r="V208" s="6">
        <v>0.65529999999999999</v>
      </c>
      <c r="W208" s="6">
        <v>-6.1239999999999997</v>
      </c>
      <c r="X208" s="6">
        <v>0.05</v>
      </c>
      <c r="Y208" s="6">
        <v>4.9800000000000004E-2</v>
      </c>
      <c r="Z208" s="6">
        <v>6.1399999999999996E-2</v>
      </c>
    </row>
    <row r="209" spans="3:26" ht="15.5" x14ac:dyDescent="0.35">
      <c r="C209" t="s">
        <v>239</v>
      </c>
      <c r="I209" s="6">
        <v>0.1593</v>
      </c>
      <c r="J209" s="6">
        <v>0.66650000000000009</v>
      </c>
      <c r="K209" s="6">
        <v>-13.6691</v>
      </c>
      <c r="L209" s="6">
        <v>-0.81370000000000009</v>
      </c>
      <c r="M209" s="6">
        <v>-0.1012</v>
      </c>
      <c r="N209" s="6">
        <v>0.1027</v>
      </c>
      <c r="O209" s="6">
        <v>-0.10099999999999999</v>
      </c>
      <c r="P209" s="6">
        <v>-1.55E-2</v>
      </c>
      <c r="Q209" s="6">
        <v>-5.8099999999999999E-2</v>
      </c>
      <c r="R209" s="6">
        <v>-4.7999999999999996E-3</v>
      </c>
      <c r="S209" s="6">
        <v>0.1515</v>
      </c>
      <c r="T209" s="6">
        <v>0.30420000000000003</v>
      </c>
      <c r="U209" s="6">
        <v>0.55959999999999999</v>
      </c>
      <c r="V209" s="6">
        <v>0.9849</v>
      </c>
      <c r="W209" s="6">
        <v>-1.2732999999999999</v>
      </c>
      <c r="X209" s="6">
        <v>0.13750000000000001</v>
      </c>
      <c r="Y209" s="6">
        <v>0.1293</v>
      </c>
      <c r="Z209" s="6">
        <v>0.18899999999999997</v>
      </c>
    </row>
    <row r="210" spans="3:26" ht="15.5" x14ac:dyDescent="0.35">
      <c r="C210" t="s">
        <v>240</v>
      </c>
      <c r="I210" s="6">
        <v>-9.57</v>
      </c>
      <c r="J210" s="6">
        <v>-27.62</v>
      </c>
      <c r="K210" s="6">
        <v>-10.53</v>
      </c>
      <c r="L210" s="6">
        <v>-12.71</v>
      </c>
      <c r="M210" s="6">
        <v>-10.86</v>
      </c>
      <c r="N210" s="6">
        <v>16.3</v>
      </c>
      <c r="O210" s="6">
        <v>-25.54</v>
      </c>
      <c r="P210" s="6">
        <v>-1.87</v>
      </c>
      <c r="S210" s="6">
        <v>8.65</v>
      </c>
      <c r="T210" s="6">
        <v>553.66</v>
      </c>
      <c r="U210" s="6">
        <v>133.66999999999999</v>
      </c>
      <c r="V210" s="6">
        <v>47.98</v>
      </c>
      <c r="W210" s="6">
        <v>-31.5</v>
      </c>
      <c r="X210" s="6">
        <v>2.13</v>
      </c>
      <c r="Y210" s="6">
        <v>2.2000000000000002</v>
      </c>
      <c r="Z210" s="6">
        <v>3.96</v>
      </c>
    </row>
    <row r="211" spans="3:26" ht="15.5" x14ac:dyDescent="0.35">
      <c r="C211" t="s">
        <v>68</v>
      </c>
      <c r="I211" s="6">
        <v>-0.93</v>
      </c>
      <c r="J211" s="6">
        <v>-0.8</v>
      </c>
      <c r="K211" s="6">
        <v>-1.62</v>
      </c>
      <c r="L211" s="6">
        <v>4.82</v>
      </c>
      <c r="M211" s="6">
        <v>1.6</v>
      </c>
      <c r="N211" s="6">
        <v>0.78</v>
      </c>
      <c r="O211" s="6">
        <v>1.25</v>
      </c>
      <c r="P211" s="6">
        <v>2.21</v>
      </c>
      <c r="Q211" s="6">
        <v>2.62</v>
      </c>
      <c r="R211" s="6">
        <v>2.4300000000000002</v>
      </c>
      <c r="S211" s="6">
        <v>2.2999999999999998</v>
      </c>
      <c r="T211" s="6">
        <v>3.82</v>
      </c>
      <c r="U211" s="6">
        <v>3.07</v>
      </c>
      <c r="V211" s="6">
        <v>5.75</v>
      </c>
      <c r="W211" s="6">
        <v>10.01</v>
      </c>
      <c r="X211" s="6">
        <v>1.41</v>
      </c>
      <c r="Y211" s="6">
        <v>1.03</v>
      </c>
      <c r="Z211" s="6">
        <v>0.37</v>
      </c>
    </row>
    <row r="212" spans="3:26" ht="15.5" x14ac:dyDescent="0.35">
      <c r="C212" t="s">
        <v>65</v>
      </c>
      <c r="I212" s="6">
        <v>-91.57</v>
      </c>
      <c r="J212" s="6">
        <v>-87.82</v>
      </c>
      <c r="K212" s="6">
        <v>-50.14</v>
      </c>
      <c r="L212" s="6">
        <v>26.34</v>
      </c>
      <c r="M212" s="6">
        <v>100.22</v>
      </c>
      <c r="N212" s="6">
        <v>129.07</v>
      </c>
      <c r="O212" s="6">
        <v>87.71</v>
      </c>
      <c r="P212" s="6">
        <v>105.09</v>
      </c>
      <c r="Q212" s="6">
        <v>113.74</v>
      </c>
      <c r="R212" s="6">
        <v>123.59</v>
      </c>
      <c r="S212" s="6">
        <v>126.27</v>
      </c>
      <c r="T212" s="6">
        <v>116.57</v>
      </c>
      <c r="U212" s="6">
        <v>89.57</v>
      </c>
      <c r="V212" s="6">
        <v>52.17</v>
      </c>
      <c r="W212" s="6">
        <v>17.98</v>
      </c>
      <c r="X212" s="6">
        <v>127.94</v>
      </c>
      <c r="Y212" s="6">
        <v>139.77000000000001</v>
      </c>
      <c r="Z212" s="6">
        <v>132.80000000000001</v>
      </c>
    </row>
    <row r="213" spans="3:26" ht="15.5" x14ac:dyDescent="0.35">
      <c r="C213" t="s">
        <v>241</v>
      </c>
      <c r="I213" s="6">
        <v>-0.93</v>
      </c>
      <c r="J213" s="6">
        <v>-0.8</v>
      </c>
      <c r="K213" s="6">
        <v>-1.62</v>
      </c>
      <c r="L213" s="6">
        <v>4.82</v>
      </c>
      <c r="M213" s="6">
        <v>1.6</v>
      </c>
      <c r="N213" s="6">
        <v>0.78</v>
      </c>
      <c r="O213" s="6">
        <v>1.25</v>
      </c>
      <c r="P213" s="6">
        <v>2.21</v>
      </c>
      <c r="Q213" s="6">
        <v>2.62</v>
      </c>
      <c r="R213" s="6">
        <v>2.4300000000000002</v>
      </c>
      <c r="S213" s="6">
        <v>2.2999999999999998</v>
      </c>
      <c r="T213" s="6">
        <v>3.82</v>
      </c>
      <c r="U213" s="6">
        <v>3.07</v>
      </c>
      <c r="V213" s="6">
        <v>5.75</v>
      </c>
      <c r="W213" s="6">
        <v>10.01</v>
      </c>
      <c r="X213" s="6">
        <v>1.5</v>
      </c>
      <c r="Y213" s="6">
        <v>1.1200000000000001</v>
      </c>
      <c r="Z213" s="6">
        <v>0.37</v>
      </c>
    </row>
    <row r="214" spans="3:26" ht="15.5" x14ac:dyDescent="0.35">
      <c r="C214" t="s">
        <v>242</v>
      </c>
      <c r="I214" s="6">
        <v>-91.57</v>
      </c>
      <c r="J214" s="6">
        <v>-87.82</v>
      </c>
      <c r="K214" s="6">
        <v>-50.14</v>
      </c>
      <c r="L214" s="6">
        <v>26.34</v>
      </c>
      <c r="M214" s="6">
        <v>100.22</v>
      </c>
      <c r="N214" s="6">
        <v>129.07</v>
      </c>
      <c r="O214" s="6">
        <v>87.71</v>
      </c>
      <c r="P214" s="6">
        <v>105.09</v>
      </c>
      <c r="Q214" s="6">
        <v>113.74</v>
      </c>
      <c r="R214" s="6">
        <v>123.59</v>
      </c>
      <c r="S214" s="6">
        <v>126.27</v>
      </c>
      <c r="T214" s="6">
        <v>116.57</v>
      </c>
      <c r="U214" s="6">
        <v>89.57</v>
      </c>
      <c r="V214" s="6">
        <v>52.17</v>
      </c>
      <c r="W214" s="6">
        <v>17.98</v>
      </c>
      <c r="X214" s="6">
        <v>120.1</v>
      </c>
      <c r="Y214" s="6">
        <v>128.18</v>
      </c>
      <c r="Z214" s="6">
        <v>132.80000000000001</v>
      </c>
    </row>
    <row r="215" spans="3:26" ht="15.5" x14ac:dyDescent="0.35">
      <c r="C215" t="s">
        <v>243</v>
      </c>
      <c r="L215" s="5">
        <v>120000000000</v>
      </c>
      <c r="M215" s="5">
        <v>35000000000</v>
      </c>
      <c r="P215" s="5">
        <v>15000000000</v>
      </c>
      <c r="T215" s="5">
        <v>19000000000</v>
      </c>
      <c r="U215" s="5">
        <v>9000000000</v>
      </c>
      <c r="V215" s="5">
        <v>18000000000</v>
      </c>
      <c r="W215" s="5">
        <v>28000000000</v>
      </c>
      <c r="X215" s="5">
        <v>70000000000</v>
      </c>
      <c r="Y215" s="5">
        <v>62000000000</v>
      </c>
      <c r="Z215" s="5">
        <v>28000000000</v>
      </c>
    </row>
    <row r="216" spans="3:26" ht="15.5" x14ac:dyDescent="0.35">
      <c r="C216" t="s">
        <v>244</v>
      </c>
      <c r="V216" s="5">
        <v>0</v>
      </c>
      <c r="W216" s="5">
        <v>0</v>
      </c>
      <c r="X216" s="5">
        <v>9000000000</v>
      </c>
      <c r="Y216" s="5">
        <v>13000000000</v>
      </c>
      <c r="Z216" s="5">
        <v>11000000000</v>
      </c>
    </row>
    <row r="217" spans="3:26" ht="15.5" x14ac:dyDescent="0.35">
      <c r="C217" t="s">
        <v>25</v>
      </c>
      <c r="L217" s="5">
        <v>120000000000</v>
      </c>
      <c r="M217" s="5">
        <v>35000000000</v>
      </c>
      <c r="P217" s="5">
        <v>15000000000</v>
      </c>
      <c r="T217" s="5">
        <v>19000000000</v>
      </c>
      <c r="U217" s="5">
        <v>9000000000</v>
      </c>
      <c r="V217" s="5">
        <v>18000000000</v>
      </c>
      <c r="W217" s="5">
        <v>29000000000</v>
      </c>
      <c r="X217" s="5">
        <v>80000000000</v>
      </c>
      <c r="Y217" s="5">
        <v>74000000000</v>
      </c>
      <c r="Z217" s="5">
        <v>39000000000</v>
      </c>
    </row>
    <row r="218" spans="3:26" ht="15.5" x14ac:dyDescent="0.35">
      <c r="C218" t="s">
        <v>22</v>
      </c>
      <c r="I218" s="5">
        <v>-52000000000</v>
      </c>
      <c r="J218" s="5">
        <v>-70000000000</v>
      </c>
      <c r="K218" s="5">
        <v>-68000000000</v>
      </c>
      <c r="L218" s="5">
        <v>103000000000</v>
      </c>
      <c r="M218" s="5">
        <v>-7000000000</v>
      </c>
      <c r="N218" s="5">
        <v>-117000000000</v>
      </c>
      <c r="O218" s="5">
        <v>-26000000000</v>
      </c>
      <c r="P218" s="5">
        <v>-23000000000</v>
      </c>
      <c r="Q218" s="5">
        <v>-25000000000</v>
      </c>
      <c r="R218" s="5">
        <v>-42000000000</v>
      </c>
      <c r="S218" s="5">
        <v>-72000000000</v>
      </c>
      <c r="T218" s="5">
        <v>-31000000000</v>
      </c>
      <c r="U218" s="5">
        <v>-12000000000</v>
      </c>
      <c r="V218" s="5">
        <v>4000000000</v>
      </c>
      <c r="W218" s="5">
        <v>9000000000</v>
      </c>
      <c r="X218" s="5">
        <v>70000000000</v>
      </c>
      <c r="Y218" s="5">
        <v>65000000000</v>
      </c>
      <c r="Z218" s="5">
        <v>24000000000</v>
      </c>
    </row>
    <row r="219" spans="3:26" ht="15.5" x14ac:dyDescent="0.35">
      <c r="C219" t="s">
        <v>245</v>
      </c>
      <c r="I219" s="5">
        <v>-158000000000</v>
      </c>
      <c r="J219" s="5">
        <v>-181000000000</v>
      </c>
      <c r="K219" s="5">
        <v>-170000000000</v>
      </c>
      <c r="L219" s="5">
        <v>-128000000000</v>
      </c>
      <c r="M219" s="5">
        <v>-11000000000</v>
      </c>
      <c r="N219" s="5">
        <v>77000000000</v>
      </c>
      <c r="O219" s="5">
        <v>39000000000</v>
      </c>
      <c r="P219" s="5">
        <v>69000000000</v>
      </c>
      <c r="Q219" s="5">
        <v>91000000000</v>
      </c>
      <c r="R219" s="5">
        <v>90000000000</v>
      </c>
      <c r="S219" s="5">
        <v>87000000000</v>
      </c>
      <c r="T219" s="5">
        <v>85000000000</v>
      </c>
      <c r="U219" s="5">
        <v>81000000000</v>
      </c>
      <c r="V219" s="5">
        <v>42000000000</v>
      </c>
      <c r="W219" s="5">
        <v>-26000000000</v>
      </c>
      <c r="X219" s="5">
        <v>56000000000</v>
      </c>
      <c r="Y219" s="5">
        <v>63000000000</v>
      </c>
      <c r="Z219" s="5">
        <v>62000000000</v>
      </c>
    </row>
    <row r="220" spans="3:26" ht="15.5" x14ac:dyDescent="0.35">
      <c r="C220" t="s">
        <v>246</v>
      </c>
      <c r="I220" s="5">
        <v>-32000000000</v>
      </c>
      <c r="J220" s="5">
        <v>9000000000</v>
      </c>
      <c r="K220" s="5">
        <v>178000000000</v>
      </c>
      <c r="L220" s="5">
        <v>-72000000000</v>
      </c>
      <c r="M220" s="5">
        <v>-80000000000</v>
      </c>
      <c r="N220" s="5">
        <v>56000000000</v>
      </c>
      <c r="O220" s="5">
        <v>11000000000</v>
      </c>
      <c r="P220" s="5">
        <v>3000000000</v>
      </c>
      <c r="Q220" s="5">
        <v>-17000000000</v>
      </c>
      <c r="R220" s="5">
        <v>-30000000000</v>
      </c>
      <c r="S220" s="5">
        <v>52000000000</v>
      </c>
      <c r="T220" s="5">
        <v>42000000000</v>
      </c>
      <c r="U220" s="5">
        <v>19000000000</v>
      </c>
      <c r="V220" s="5">
        <v>6000000000</v>
      </c>
      <c r="W220" s="5">
        <v>12000000000</v>
      </c>
      <c r="X220" s="5">
        <v>13000000000</v>
      </c>
      <c r="Y220" s="5">
        <v>-34000000000</v>
      </c>
      <c r="Z220" s="5">
        <v>-19000000000</v>
      </c>
    </row>
    <row r="221" spans="3:26" ht="15.5" x14ac:dyDescent="0.35">
      <c r="C221" t="s">
        <v>247</v>
      </c>
      <c r="I221" s="5">
        <v>0</v>
      </c>
      <c r="J221" s="5">
        <v>-1000000000</v>
      </c>
      <c r="K221" s="5">
        <v>-3000000000</v>
      </c>
      <c r="L221" s="5">
        <v>-26000000000</v>
      </c>
      <c r="M221" s="5">
        <v>-17000000000</v>
      </c>
      <c r="N221" s="5">
        <v>-7000000000</v>
      </c>
      <c r="O221" s="5">
        <v>-10000000000</v>
      </c>
      <c r="P221" s="5">
        <v>-6000000000</v>
      </c>
      <c r="S221" s="5">
        <v>-4000000000</v>
      </c>
      <c r="T221" s="5">
        <v>-7000000000</v>
      </c>
      <c r="U221" s="5">
        <v>-1000000000</v>
      </c>
      <c r="V221" s="5">
        <v>0</v>
      </c>
      <c r="W221" s="5">
        <v>-1000000000</v>
      </c>
      <c r="X221" s="5">
        <v>-16000000000</v>
      </c>
      <c r="Y221" s="5">
        <v>-5000000000</v>
      </c>
      <c r="Z221" s="5">
        <v>-4000000000</v>
      </c>
    </row>
    <row r="222" spans="3:26" ht="15.5" x14ac:dyDescent="0.35">
      <c r="C222" t="s">
        <v>14</v>
      </c>
      <c r="I222" s="5">
        <v>-33000000000</v>
      </c>
      <c r="J222" s="5">
        <v>9000000000</v>
      </c>
      <c r="K222" s="5">
        <v>174000000000</v>
      </c>
      <c r="L222" s="5">
        <v>-98000000000</v>
      </c>
      <c r="M222" s="5">
        <v>-96000000000</v>
      </c>
      <c r="N222" s="5">
        <v>49000000000</v>
      </c>
      <c r="O222" s="5">
        <v>1000000000</v>
      </c>
      <c r="P222" s="5">
        <v>-3000000000</v>
      </c>
      <c r="Q222" s="5">
        <v>-17000000000</v>
      </c>
      <c r="R222" s="5">
        <v>-30000000000</v>
      </c>
      <c r="S222" s="5">
        <v>49000000000</v>
      </c>
      <c r="T222" s="5">
        <v>35000000000</v>
      </c>
      <c r="U222" s="5">
        <v>18000000000</v>
      </c>
      <c r="V222" s="5">
        <v>5000000000</v>
      </c>
      <c r="W222" s="5">
        <v>11000000000</v>
      </c>
      <c r="X222" s="5">
        <v>-3000000000</v>
      </c>
      <c r="Y222" s="5">
        <v>-39000000000</v>
      </c>
      <c r="Z222" s="5">
        <v>-23000000000</v>
      </c>
    </row>
    <row r="223" spans="3:26" ht="15.5" x14ac:dyDescent="0.35">
      <c r="C223" t="s">
        <v>16</v>
      </c>
      <c r="I223" s="6">
        <v>-33.29</v>
      </c>
      <c r="J223" s="6">
        <v>8.69</v>
      </c>
      <c r="K223" s="6">
        <v>177.64</v>
      </c>
      <c r="L223" s="6">
        <v>-99.47</v>
      </c>
      <c r="M223" s="6">
        <v>-98.37</v>
      </c>
      <c r="N223" s="6">
        <v>50.17</v>
      </c>
      <c r="O223" s="6">
        <v>1.45</v>
      </c>
      <c r="P223" s="6">
        <v>-3.06</v>
      </c>
      <c r="Q223" s="6">
        <v>-17.079999999999998</v>
      </c>
      <c r="R223" s="6">
        <v>-30.54</v>
      </c>
      <c r="S223" s="6">
        <v>49.67</v>
      </c>
      <c r="T223" s="6">
        <v>36.03</v>
      </c>
      <c r="U223" s="6">
        <v>18.420000000000002</v>
      </c>
      <c r="V223" s="6">
        <v>5.54</v>
      </c>
      <c r="W223" s="6">
        <v>11.05</v>
      </c>
      <c r="X223" s="6">
        <v>-2.63</v>
      </c>
      <c r="Y223" s="6">
        <v>-46.26</v>
      </c>
      <c r="Z223" s="6">
        <v>-26.52</v>
      </c>
    </row>
    <row r="225" spans="2:17" ht="15.5" x14ac:dyDescent="0.35">
      <c r="B225" t="s">
        <v>248</v>
      </c>
      <c r="C225" t="s">
        <v>249</v>
      </c>
      <c r="D225" s="5">
        <v>-4000000000</v>
      </c>
      <c r="E225" s="5">
        <v>6000000000</v>
      </c>
      <c r="F225" s="5">
        <v>-1000000000</v>
      </c>
      <c r="G225" s="5">
        <v>-6000000000</v>
      </c>
      <c r="H225" s="5">
        <v>-16000000000</v>
      </c>
      <c r="I225" s="5">
        <v>-5000000000</v>
      </c>
      <c r="J225" s="5">
        <v>-36000000000</v>
      </c>
      <c r="K225" s="5">
        <v>-75000000000</v>
      </c>
      <c r="L225" s="5">
        <v>-73000000000</v>
      </c>
      <c r="M225" s="5">
        <v>-28000000000</v>
      </c>
      <c r="N225" s="5">
        <v>41000000000</v>
      </c>
      <c r="O225" s="5">
        <v>-19000000000</v>
      </c>
      <c r="P225" s="5">
        <v>-10000000000</v>
      </c>
      <c r="Q225" s="5">
        <v>-15000000000</v>
      </c>
    </row>
    <row r="226" spans="2:17" ht="15.5" x14ac:dyDescent="0.35">
      <c r="C226" t="s">
        <v>250</v>
      </c>
      <c r="H226" s="5">
        <v>-5000000000</v>
      </c>
      <c r="I226" s="5">
        <v>-5000000000</v>
      </c>
      <c r="J226" s="5">
        <v>-36000000000</v>
      </c>
      <c r="K226" s="5">
        <v>-75000000000</v>
      </c>
      <c r="L226" s="5">
        <v>-73000000000</v>
      </c>
      <c r="M226" s="5">
        <v>-28000000000</v>
      </c>
      <c r="N226" s="5">
        <v>41000000000</v>
      </c>
      <c r="O226" s="5">
        <v>-19000000000</v>
      </c>
      <c r="P226" s="5">
        <v>-10000000000</v>
      </c>
      <c r="Q226" s="5">
        <v>-15000000000</v>
      </c>
    </row>
    <row r="227" spans="2:17" ht="15.5" x14ac:dyDescent="0.35">
      <c r="C227" t="s">
        <v>56</v>
      </c>
      <c r="D227" s="5">
        <v>-4</v>
      </c>
      <c r="E227" s="6">
        <v>5.91</v>
      </c>
      <c r="F227" s="6">
        <v>-1.39</v>
      </c>
      <c r="G227" s="6">
        <v>-5.95</v>
      </c>
      <c r="H227" s="5">
        <v>-16</v>
      </c>
      <c r="I227" s="6">
        <v>-5.4</v>
      </c>
      <c r="J227" s="6">
        <v>-36.200000000000003</v>
      </c>
      <c r="K227" s="6">
        <v>-76.59</v>
      </c>
      <c r="L227" s="6">
        <v>-74.7</v>
      </c>
      <c r="M227" s="6">
        <v>-28.38</v>
      </c>
      <c r="N227" s="6">
        <v>41.92</v>
      </c>
      <c r="O227" s="6">
        <v>-19.010000000000002</v>
      </c>
      <c r="P227" s="6">
        <v>-10.19</v>
      </c>
      <c r="Q227" s="6">
        <v>-14.88</v>
      </c>
    </row>
    <row r="228" spans="2:17" ht="15.5" x14ac:dyDescent="0.35">
      <c r="C228" t="s">
        <v>251</v>
      </c>
      <c r="H228" s="6">
        <v>-5.43</v>
      </c>
      <c r="I228" s="6">
        <v>-5.4</v>
      </c>
      <c r="J228" s="6">
        <v>-36.200000000000003</v>
      </c>
      <c r="K228" s="6">
        <v>-76.59</v>
      </c>
      <c r="L228" s="6">
        <v>-74.7</v>
      </c>
      <c r="M228" s="6">
        <v>-28.38</v>
      </c>
      <c r="N228" s="6">
        <v>41.92</v>
      </c>
      <c r="O228" s="6">
        <v>-19.010000000000002</v>
      </c>
      <c r="P228" s="6">
        <v>-10.19</v>
      </c>
      <c r="Q228" s="6">
        <v>-14.88</v>
      </c>
    </row>
    <row r="229" spans="2:17" ht="15.5" x14ac:dyDescent="0.35">
      <c r="C229" t="s">
        <v>252</v>
      </c>
      <c r="D229" s="5">
        <v>678000000000</v>
      </c>
      <c r="E229" s="5">
        <v>913000000000</v>
      </c>
      <c r="F229" s="5">
        <v>934000000000</v>
      </c>
      <c r="G229" s="5">
        <v>730000000000</v>
      </c>
      <c r="H229" s="5">
        <v>2714000000000</v>
      </c>
      <c r="I229" s="5">
        <v>3195000000000</v>
      </c>
      <c r="J229" s="5">
        <v>3135000000000</v>
      </c>
      <c r="K229" s="5">
        <v>3196000000000</v>
      </c>
      <c r="L229" s="5">
        <v>3111000000000</v>
      </c>
      <c r="M229" s="5">
        <v>2582000000000</v>
      </c>
      <c r="N229" s="5">
        <v>1446000000000</v>
      </c>
      <c r="O229" s="5">
        <v>1618000000000</v>
      </c>
      <c r="P229" s="5">
        <v>1751000000000</v>
      </c>
      <c r="Q229" s="5">
        <v>1605000000000</v>
      </c>
    </row>
    <row r="230" spans="2:17" ht="15.5" x14ac:dyDescent="0.35">
      <c r="C230" t="s">
        <v>253</v>
      </c>
      <c r="H230" s="5">
        <v>3256000000000</v>
      </c>
      <c r="I230" s="5">
        <v>3195000000000</v>
      </c>
      <c r="J230" s="5">
        <v>3135000000000</v>
      </c>
      <c r="K230" s="5">
        <v>3196000000000</v>
      </c>
      <c r="L230" s="5">
        <v>3111000000000</v>
      </c>
      <c r="M230" s="5">
        <v>2582000000000</v>
      </c>
      <c r="N230" s="5">
        <v>1446000000000</v>
      </c>
      <c r="O230" s="5">
        <v>1618000000000</v>
      </c>
      <c r="P230" s="5">
        <v>1751000000000</v>
      </c>
      <c r="Q230" s="5">
        <v>1605000000000</v>
      </c>
    </row>
    <row r="231" spans="2:17" ht="15.5" x14ac:dyDescent="0.35">
      <c r="C231" t="s">
        <v>254</v>
      </c>
      <c r="I231" s="6">
        <v>-4.38</v>
      </c>
    </row>
    <row r="232" spans="2:17" ht="15.5" x14ac:dyDescent="0.35">
      <c r="C232" t="s">
        <v>255</v>
      </c>
      <c r="I232" s="6">
        <v>-12.89</v>
      </c>
    </row>
    <row r="233" spans="2:17" ht="15.5" x14ac:dyDescent="0.35">
      <c r="C233" t="s">
        <v>256</v>
      </c>
      <c r="I233" s="6">
        <v>7.49</v>
      </c>
    </row>
    <row r="234" spans="2:17" ht="15.5" x14ac:dyDescent="0.35">
      <c r="C234" t="s">
        <v>257</v>
      </c>
      <c r="I234" s="6">
        <v>-7.7600000000000002E-2</v>
      </c>
    </row>
    <row r="235" spans="2:17" ht="15.5" x14ac:dyDescent="0.35">
      <c r="C235" t="s">
        <v>258</v>
      </c>
      <c r="I235" s="6">
        <v>0.02</v>
      </c>
    </row>
    <row r="236" spans="2:17" ht="15.5" x14ac:dyDescent="0.35">
      <c r="C236" t="s">
        <v>259</v>
      </c>
      <c r="I236" s="6">
        <v>-0.73</v>
      </c>
    </row>
    <row r="237" spans="2:17" ht="15.5" x14ac:dyDescent="0.35">
      <c r="C237" t="s">
        <v>260</v>
      </c>
      <c r="I237" s="6">
        <v>-5.96</v>
      </c>
    </row>
    <row r="238" spans="2:17" ht="15.5" x14ac:dyDescent="0.35">
      <c r="C238" t="s">
        <v>261</v>
      </c>
      <c r="I238" s="6">
        <v>-5.92</v>
      </c>
    </row>
    <row r="239" spans="2:17" ht="15.5" x14ac:dyDescent="0.35">
      <c r="C239" t="s">
        <v>262</v>
      </c>
      <c r="I239" s="6">
        <v>57.78</v>
      </c>
    </row>
    <row r="240" spans="2:17" ht="15.5" x14ac:dyDescent="0.35">
      <c r="C240" t="s">
        <v>263</v>
      </c>
      <c r="I240" s="5">
        <v>3</v>
      </c>
    </row>
    <row r="241" spans="3:9" ht="15.5" x14ac:dyDescent="0.35">
      <c r="C241" t="s">
        <v>264</v>
      </c>
      <c r="I241" s="6">
        <v>-0.15</v>
      </c>
    </row>
    <row r="242" spans="3:9" ht="15.5" x14ac:dyDescent="0.35">
      <c r="C242" t="s">
        <v>266</v>
      </c>
      <c r="I242" s="6">
        <v>-5.43</v>
      </c>
    </row>
    <row r="243" spans="3:9" ht="15.5" x14ac:dyDescent="0.35">
      <c r="C243" t="s">
        <v>267</v>
      </c>
      <c r="I243" s="5">
        <v>-16</v>
      </c>
    </row>
    <row r="244" spans="3:9" ht="15.5" x14ac:dyDescent="0.35">
      <c r="C244" t="s">
        <v>268</v>
      </c>
      <c r="I244" s="6">
        <v>3319.35</v>
      </c>
    </row>
    <row r="245" spans="3:9" ht="15.5" x14ac:dyDescent="0.35">
      <c r="C245" t="s">
        <v>269</v>
      </c>
      <c r="D245" s="6">
        <v>14.55</v>
      </c>
    </row>
    <row r="246" spans="3:9" ht="15.5" x14ac:dyDescent="0.35">
      <c r="C246" t="s">
        <v>270</v>
      </c>
      <c r="I246" s="6">
        <v>-95.56</v>
      </c>
    </row>
    <row r="247" spans="3:9" ht="15.5" x14ac:dyDescent="0.35">
      <c r="C247" t="s">
        <v>271</v>
      </c>
      <c r="I247" s="6">
        <v>-11.83</v>
      </c>
    </row>
    <row r="248" spans="3:9" ht="15.5" x14ac:dyDescent="0.35">
      <c r="C248" t="s">
        <v>272</v>
      </c>
      <c r="D248" s="6">
        <v>0.8</v>
      </c>
    </row>
    <row r="249" spans="3:9" ht="15.5" x14ac:dyDescent="0.35">
      <c r="C249" t="s">
        <v>273</v>
      </c>
      <c r="D249" s="6">
        <v>0.54</v>
      </c>
    </row>
    <row r="250" spans="3:9" ht="15.5" x14ac:dyDescent="0.35">
      <c r="C250" t="s">
        <v>276</v>
      </c>
      <c r="D250" s="6">
        <v>-8.9</v>
      </c>
    </row>
    <row r="251" spans="3:9" ht="15.5" x14ac:dyDescent="0.35">
      <c r="C251" t="s">
        <v>278</v>
      </c>
      <c r="D251" s="6">
        <v>-7.9</v>
      </c>
    </row>
    <row r="252" spans="3:9" ht="15.5" x14ac:dyDescent="0.35">
      <c r="C252" t="s">
        <v>279</v>
      </c>
      <c r="I252" s="5">
        <v>1</v>
      </c>
    </row>
    <row r="253" spans="3:9" ht="15.5" x14ac:dyDescent="0.35">
      <c r="C253" t="s">
        <v>12</v>
      </c>
      <c r="D253" s="5">
        <v>-36000000000</v>
      </c>
    </row>
    <row r="254" spans="3:9" ht="15.5" x14ac:dyDescent="0.35">
      <c r="C254" t="s">
        <v>280</v>
      </c>
      <c r="I254" s="6">
        <v>-2.38</v>
      </c>
    </row>
    <row r="255" spans="3:9" ht="15.5" x14ac:dyDescent="0.35">
      <c r="C255" t="s">
        <v>281</v>
      </c>
      <c r="I255" s="6">
        <v>-7.1999999999999998E-3</v>
      </c>
    </row>
    <row r="256" spans="3:9" ht="15.5" x14ac:dyDescent="0.35">
      <c r="C256" t="s">
        <v>282</v>
      </c>
      <c r="I256" s="6">
        <v>5.6799999999999996E-2</v>
      </c>
    </row>
    <row r="257" spans="3:9" ht="15.5" x14ac:dyDescent="0.35">
      <c r="C257" t="s">
        <v>283</v>
      </c>
      <c r="I257" s="6">
        <v>-1.52E-2</v>
      </c>
    </row>
    <row r="258" spans="3:9" ht="15.5" x14ac:dyDescent="0.35">
      <c r="C258" t="s">
        <v>284</v>
      </c>
      <c r="I258" s="6">
        <v>-1.3999999999999999E-2</v>
      </c>
    </row>
    <row r="259" spans="3:9" ht="15.5" x14ac:dyDescent="0.35">
      <c r="C259" t="s">
        <v>285</v>
      </c>
      <c r="D259" s="6">
        <v>57.49</v>
      </c>
    </row>
    <row r="260" spans="3:9" ht="15.5" x14ac:dyDescent="0.35">
      <c r="C260" t="s">
        <v>286</v>
      </c>
      <c r="D260" s="6">
        <v>33.799999999999997</v>
      </c>
    </row>
    <row r="261" spans="3:9" ht="15.5" x14ac:dyDescent="0.35">
      <c r="C261" t="s">
        <v>287</v>
      </c>
      <c r="D261" s="6">
        <v>120.76</v>
      </c>
    </row>
    <row r="262" spans="3:9" ht="15.5" x14ac:dyDescent="0.35">
      <c r="C262" t="s">
        <v>288</v>
      </c>
      <c r="D262" s="6">
        <v>-29.47</v>
      </c>
    </row>
    <row r="263" spans="3:9" ht="15.5" x14ac:dyDescent="0.35">
      <c r="C263" t="s">
        <v>289</v>
      </c>
      <c r="D263" s="6">
        <v>1.58</v>
      </c>
    </row>
    <row r="264" spans="3:9" ht="15.5" x14ac:dyDescent="0.35">
      <c r="C264" t="s">
        <v>290</v>
      </c>
      <c r="I264" s="6">
        <v>4.05</v>
      </c>
    </row>
    <row r="265" spans="3:9" ht="15.5" x14ac:dyDescent="0.35">
      <c r="C265" t="s">
        <v>291</v>
      </c>
      <c r="I265" s="6">
        <v>13.11</v>
      </c>
    </row>
    <row r="266" spans="3:9" ht="15.5" x14ac:dyDescent="0.35">
      <c r="C266" t="s">
        <v>52</v>
      </c>
      <c r="I266" s="5">
        <v>69000000000</v>
      </c>
    </row>
    <row r="267" spans="3:9" ht="15.5" x14ac:dyDescent="0.35">
      <c r="C267" t="s">
        <v>292</v>
      </c>
      <c r="I267" s="5">
        <v>54000000000</v>
      </c>
    </row>
    <row r="268" spans="3:9" ht="15.5" x14ac:dyDescent="0.35">
      <c r="C268" t="s">
        <v>293</v>
      </c>
      <c r="I268" s="5">
        <v>980840000</v>
      </c>
    </row>
    <row r="269" spans="3:9" ht="15.5" x14ac:dyDescent="0.35">
      <c r="C269" t="s">
        <v>294</v>
      </c>
      <c r="I269" s="6">
        <v>9.3800000000000008E-2</v>
      </c>
    </row>
    <row r="270" spans="3:9" ht="15.5" x14ac:dyDescent="0.35">
      <c r="C270" t="s">
        <v>295</v>
      </c>
      <c r="D270" s="6">
        <v>9.7500000000000003E-2</v>
      </c>
    </row>
    <row r="271" spans="3:9" ht="15.5" x14ac:dyDescent="0.35">
      <c r="C271" t="s">
        <v>296</v>
      </c>
      <c r="D271" s="6">
        <v>-3.5999999999999999E-3</v>
      </c>
    </row>
    <row r="272" spans="3:9" ht="15.5" x14ac:dyDescent="0.35">
      <c r="C272" t="s">
        <v>297</v>
      </c>
      <c r="D272" s="6">
        <v>-5.7999999999999996E-3</v>
      </c>
    </row>
    <row r="273" spans="3:9" ht="15.5" x14ac:dyDescent="0.35">
      <c r="C273" t="s">
        <v>298</v>
      </c>
      <c r="D273" s="6">
        <v>9.8900000000000002E-2</v>
      </c>
    </row>
    <row r="274" spans="3:9" ht="15.5" x14ac:dyDescent="0.35">
      <c r="C274" t="s">
        <v>299</v>
      </c>
      <c r="D274" s="6">
        <v>0.2336</v>
      </c>
    </row>
    <row r="275" spans="3:9" ht="15.5" x14ac:dyDescent="0.35">
      <c r="C275" t="s">
        <v>300</v>
      </c>
      <c r="D275" s="6">
        <v>-7.1999999999999998E-3</v>
      </c>
    </row>
    <row r="276" spans="3:9" ht="15.5" x14ac:dyDescent="0.35">
      <c r="C276" t="s">
        <v>365</v>
      </c>
      <c r="I276" s="5">
        <v>1</v>
      </c>
    </row>
    <row r="277" spans="3:9" ht="15.5" x14ac:dyDescent="0.35">
      <c r="C277" t="s">
        <v>366</v>
      </c>
      <c r="I277" t="s">
        <v>2030</v>
      </c>
    </row>
    <row r="278" spans="3:9" ht="15.5" x14ac:dyDescent="0.35">
      <c r="C278" t="s">
        <v>301</v>
      </c>
      <c r="I278" s="5">
        <v>5</v>
      </c>
    </row>
    <row r="279" spans="3:9" ht="15.5" x14ac:dyDescent="0.35">
      <c r="C279" t="s">
        <v>302</v>
      </c>
      <c r="I279" s="6">
        <v>0.39</v>
      </c>
    </row>
    <row r="280" spans="3:9" ht="15.5" x14ac:dyDescent="0.35">
      <c r="C280" t="s">
        <v>303</v>
      </c>
      <c r="I280" s="6">
        <v>0.06</v>
      </c>
    </row>
    <row r="281" spans="3:9" ht="15.5" x14ac:dyDescent="0.35">
      <c r="C281" t="s">
        <v>305</v>
      </c>
      <c r="I281" s="6">
        <v>0.02</v>
      </c>
    </row>
    <row r="282" spans="3:9" ht="15.5" x14ac:dyDescent="0.35">
      <c r="C282" t="s">
        <v>306</v>
      </c>
      <c r="I282" s="5">
        <v>1</v>
      </c>
    </row>
    <row r="283" spans="3:9" ht="15.5" x14ac:dyDescent="0.35">
      <c r="C283" t="s">
        <v>307</v>
      </c>
      <c r="I283" s="5">
        <v>0</v>
      </c>
    </row>
    <row r="284" spans="3:9" ht="15.5" x14ac:dyDescent="0.35">
      <c r="C284" t="s">
        <v>308</v>
      </c>
      <c r="I284" s="6">
        <v>0.63</v>
      </c>
    </row>
    <row r="285" spans="3:9" ht="15.5" x14ac:dyDescent="0.35">
      <c r="C285" t="s">
        <v>309</v>
      </c>
      <c r="I285" s="5">
        <v>3256000000000</v>
      </c>
    </row>
    <row r="286" spans="3:9" ht="15.5" x14ac:dyDescent="0.35">
      <c r="C286" t="s">
        <v>310</v>
      </c>
      <c r="I286" s="5">
        <v>274000000000</v>
      </c>
    </row>
    <row r="287" spans="3:9" ht="15.5" x14ac:dyDescent="0.35">
      <c r="C287" t="s">
        <v>311</v>
      </c>
      <c r="I287" s="5">
        <v>19000000000</v>
      </c>
    </row>
    <row r="288" spans="3:9" ht="15.5" x14ac:dyDescent="0.35">
      <c r="C288" t="s">
        <v>312</v>
      </c>
      <c r="I288" s="5">
        <v>-5000000000</v>
      </c>
    </row>
    <row r="289" spans="3:9" ht="15.5" x14ac:dyDescent="0.35">
      <c r="C289" t="s">
        <v>313</v>
      </c>
      <c r="D289" s="5">
        <v>14000000000</v>
      </c>
    </row>
    <row r="290" spans="3:9" ht="15.5" x14ac:dyDescent="0.35">
      <c r="C290" t="s">
        <v>314</v>
      </c>
      <c r="D290" s="5">
        <v>740000000000</v>
      </c>
    </row>
    <row r="291" spans="3:9" ht="15.5" x14ac:dyDescent="0.35">
      <c r="C291" t="s">
        <v>315</v>
      </c>
      <c r="D291" s="5">
        <v>834000000000</v>
      </c>
    </row>
    <row r="292" spans="3:9" ht="15.5" x14ac:dyDescent="0.35">
      <c r="C292" t="s">
        <v>233</v>
      </c>
      <c r="D292" s="5">
        <v>-160000000000</v>
      </c>
    </row>
    <row r="293" spans="3:9" ht="15.5" x14ac:dyDescent="0.35">
      <c r="C293" t="s">
        <v>232</v>
      </c>
      <c r="I293" s="5">
        <v>-94000000000</v>
      </c>
    </row>
    <row r="294" spans="3:9" ht="15.5" x14ac:dyDescent="0.35">
      <c r="C294" t="s">
        <v>20</v>
      </c>
      <c r="D294" s="5">
        <v>-14000000000</v>
      </c>
    </row>
    <row r="295" spans="3:9" ht="15.5" x14ac:dyDescent="0.35">
      <c r="C295" t="s">
        <v>316</v>
      </c>
      <c r="I295" s="5">
        <v>-94000000000</v>
      </c>
    </row>
    <row r="296" spans="3:9" ht="15.5" x14ac:dyDescent="0.35">
      <c r="C296" t="s">
        <v>317</v>
      </c>
      <c r="I296" s="5">
        <v>-12000000000</v>
      </c>
    </row>
    <row r="297" spans="3:9" ht="15.5" x14ac:dyDescent="0.35">
      <c r="C297" t="s">
        <v>318</v>
      </c>
      <c r="I297" s="5">
        <v>10000000000</v>
      </c>
    </row>
    <row r="298" spans="3:9" ht="15.5" x14ac:dyDescent="0.35">
      <c r="C298" t="s">
        <v>319</v>
      </c>
      <c r="I298" s="5">
        <v>-8000000000</v>
      </c>
    </row>
    <row r="299" spans="3:9" ht="15.5" x14ac:dyDescent="0.35">
      <c r="C299" t="s">
        <v>320</v>
      </c>
      <c r="I299" s="5">
        <v>0</v>
      </c>
    </row>
    <row r="300" spans="3:9" ht="15.5" x14ac:dyDescent="0.35">
      <c r="C300" t="s">
        <v>321</v>
      </c>
      <c r="I300" s="5">
        <v>-12000000000</v>
      </c>
    </row>
  </sheetData>
  <pageMargins left="0.7" right="0.7" top="0.75" bottom="0.75" header="0.3" footer="0.3"/>
  <ignoredErrors>
    <ignoredError sqref="A1:Z301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2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2031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2032</v>
      </c>
      <c r="D2" s="2" vm="587">
        <f ca="1">IFERROR(_xlfn.STOCKHISTORY("XIDX:" &amp; $C$1, D3, , 0, 0, 1), "Libur")</f>
        <v>2530</v>
      </c>
      <c r="H2" s="2" vm="587">
        <f ca="1">IFERROR(INDEX(D2:G2,COUNT(D2:G2)),"")</f>
        <v>2530</v>
      </c>
      <c r="I2" s="2" vm="588">
        <f t="shared" ref="I2:S2" ca="1" si="0">IFERROR(_xlfn.STOCKHISTORY("XIDX:" &amp; $C$1, I1, , 0, 0, 1), "Libur")</f>
        <v>2080</v>
      </c>
      <c r="J2" s="2" vm="589">
        <f t="shared" ca="1" si="0"/>
        <v>1500</v>
      </c>
      <c r="K2" s="2" vm="590">
        <f t="shared" ca="1" si="0"/>
        <v>1015</v>
      </c>
      <c r="L2" s="2" vm="591">
        <f t="shared" ca="1" si="0"/>
        <v>3040</v>
      </c>
      <c r="M2" s="2" vm="592">
        <f t="shared" ca="1" si="0"/>
        <v>990</v>
      </c>
      <c r="N2" s="2" vm="593">
        <f t="shared" ca="1" si="0"/>
        <v>476</v>
      </c>
      <c r="O2" s="2" vm="441">
        <f t="shared" ca="1" si="0"/>
        <v>630</v>
      </c>
      <c r="P2" s="2" vm="594">
        <f t="shared" ca="1" si="0"/>
        <v>480</v>
      </c>
      <c r="Q2" s="2" vm="495">
        <f t="shared" ca="1" si="0"/>
        <v>338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46142</v>
      </c>
      <c r="H3" s="1">
        <f>IFERROR(INDEX(D3:G3,COUNT(D3:G3)),"")</f>
        <v>46142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66371647238</v>
      </c>
      <c r="H4" s="2">
        <f>IFERROR(SUM(D4:G4)*(4/MAX(1,COUNT(D4:G4))),"")</f>
        <v>265486588952</v>
      </c>
      <c r="I4" s="2">
        <f t="shared" ref="I4:S4" si="1">IFERROR(INDEX(I51:I500,MATCH($C$4,$C$51:$C$500,0)),"")</f>
        <v>290596179298</v>
      </c>
      <c r="J4" s="2">
        <f t="shared" si="1"/>
        <v>279234631602</v>
      </c>
      <c r="K4" s="2">
        <f t="shared" si="1"/>
        <v>250993441832</v>
      </c>
      <c r="L4" s="2">
        <f t="shared" si="1"/>
        <v>178583574879</v>
      </c>
      <c r="M4" s="2">
        <f t="shared" si="1"/>
        <v>125324455512</v>
      </c>
      <c r="N4" s="2">
        <f t="shared" si="1"/>
        <v>95688162631</v>
      </c>
      <c r="O4" s="2">
        <f t="shared" si="1"/>
        <v>133908380572</v>
      </c>
      <c r="P4" s="2">
        <f t="shared" si="1"/>
        <v>147155612866</v>
      </c>
      <c r="Q4" s="2">
        <f t="shared" si="1"/>
        <v>116799809406</v>
      </c>
      <c r="R4" s="2">
        <f t="shared" si="1"/>
        <v>113741761843</v>
      </c>
      <c r="S4" s="2">
        <f t="shared" si="1"/>
        <v>118530284430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2042178268</v>
      </c>
      <c r="H5" s="2">
        <f>IFERROR(SUM(D5:G5)*(4/MAX(1,COUNT(D5:G5))),"")</f>
        <v>8168713072</v>
      </c>
      <c r="I5" s="2">
        <f t="shared" ref="I5:S5" si="2">IFERROR(INDEX(I51:I500,MATCH($C$5,$C$51:$C$500,0)),"")</f>
        <v>18802871861</v>
      </c>
      <c r="J5" s="2">
        <f t="shared" si="2"/>
        <v>20345703919</v>
      </c>
      <c r="K5" s="2">
        <f t="shared" si="2"/>
        <v>18791906178</v>
      </c>
      <c r="L5" s="2">
        <f t="shared" si="2"/>
        <v>12102661392</v>
      </c>
      <c r="M5" s="2">
        <f t="shared" si="2"/>
        <v>9402725333</v>
      </c>
      <c r="N5" s="2">
        <f t="shared" si="2"/>
        <v>60215218</v>
      </c>
      <c r="O5" s="2">
        <f t="shared" si="2"/>
        <v>4034637098</v>
      </c>
      <c r="P5" s="2">
        <f t="shared" si="2"/>
        <v>-5530293615</v>
      </c>
      <c r="Q5" s="2">
        <f t="shared" si="2"/>
        <v>286993019</v>
      </c>
      <c r="R5" s="2">
        <f t="shared" si="2"/>
        <v>-8326665515</v>
      </c>
      <c r="S5" s="2">
        <f t="shared" si="2"/>
        <v>-3373539448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177964132877</v>
      </c>
      <c r="H6" s="2">
        <f>IFERROR(INDEX(D6:G6,COUNT(D6:G6)),"")</f>
        <v>177964132877</v>
      </c>
      <c r="I6" s="2">
        <f t="shared" ref="I6:S6" si="3">IFERROR(INDEX(I51:I500,MATCH($C$6,$C$51:$C$500,0)),"")</f>
        <v>175921954609</v>
      </c>
      <c r="J6" s="2">
        <f t="shared" si="3"/>
        <v>157119082793</v>
      </c>
      <c r="K6" s="2">
        <f t="shared" si="3"/>
        <v>136773378850</v>
      </c>
      <c r="L6" s="2">
        <f t="shared" si="3"/>
        <v>117981472596</v>
      </c>
      <c r="M6" s="2">
        <f t="shared" si="3"/>
        <v>105878811132</v>
      </c>
      <c r="N6" s="2">
        <f t="shared" si="3"/>
        <v>64978585674</v>
      </c>
      <c r="O6" s="2">
        <f t="shared" si="3"/>
        <v>16415870317</v>
      </c>
      <c r="P6" s="2">
        <f t="shared" si="3"/>
        <v>12381233105</v>
      </c>
      <c r="Q6" s="2">
        <f t="shared" si="3"/>
        <v>17911526592</v>
      </c>
      <c r="R6" s="2">
        <f t="shared" si="3"/>
        <v>17624533469</v>
      </c>
      <c r="S6" s="2">
        <f t="shared" si="3"/>
        <v>25951198986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0.31</v>
      </c>
      <c r="H7" s="3">
        <f>IFERROR(INDEX(D7:G7,COUNT(D7:G7)),"")</f>
        <v>0.31</v>
      </c>
      <c r="I7" s="3">
        <f t="shared" ref="I7:S7" si="4">IFERROR(INDEX(I51:I500,MATCH($C$7,$C$51:$C$500,0))/1000000000,"")</f>
        <v>0.31</v>
      </c>
      <c r="J7" s="3">
        <f t="shared" si="4"/>
        <v>0.31</v>
      </c>
      <c r="K7" s="3">
        <f t="shared" si="4"/>
        <v>0.31</v>
      </c>
      <c r="L7" s="3">
        <f t="shared" si="4"/>
        <v>0.31</v>
      </c>
      <c r="M7" s="3">
        <f t="shared" si="4"/>
        <v>0.31</v>
      </c>
      <c r="N7" s="3">
        <f t="shared" si="4"/>
        <v>0.25</v>
      </c>
      <c r="O7" s="3">
        <f t="shared" si="4"/>
        <v>0.15</v>
      </c>
      <c r="P7" s="3">
        <f t="shared" si="4"/>
        <v>0.15</v>
      </c>
      <c r="Q7" s="3">
        <f t="shared" si="4"/>
        <v>0.15</v>
      </c>
      <c r="R7" s="3">
        <f t="shared" si="4"/>
        <v>0.15</v>
      </c>
      <c r="S7" s="3">
        <f t="shared" si="4"/>
        <v>0.15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-10000000000</v>
      </c>
      <c r="H8" s="2">
        <f>IFERROR(INDEX(D8:G8,COUNT(D8:G8)),"")</f>
        <v>-10000000000</v>
      </c>
      <c r="I8" s="2">
        <f t="shared" ref="I8:S8" si="5">IFERROR(INDEX(I51:I500,MATCH($C$8,$C$51:$C$500,0)),"")</f>
        <v>36000000000</v>
      </c>
      <c r="J8" s="2">
        <f t="shared" si="5"/>
        <v>-8000000000</v>
      </c>
      <c r="K8" s="2">
        <f t="shared" si="5"/>
        <v>-3000000000</v>
      </c>
      <c r="L8" s="2">
        <f t="shared" si="5"/>
        <v>-3000000000</v>
      </c>
      <c r="M8" s="2">
        <f t="shared" si="5"/>
        <v>9000000000</v>
      </c>
      <c r="N8" s="2">
        <f t="shared" si="5"/>
        <v>16000000000</v>
      </c>
      <c r="O8" s="2">
        <f t="shared" si="5"/>
        <v>15000000000</v>
      </c>
      <c r="P8" s="2">
        <f t="shared" si="5"/>
        <v>-22000000000</v>
      </c>
      <c r="Q8" s="2">
        <f t="shared" si="5"/>
        <v>6000000000</v>
      </c>
      <c r="R8" s="2">
        <f t="shared" si="5"/>
        <v>7000000000</v>
      </c>
      <c r="S8" s="2">
        <f t="shared" si="5"/>
        <v>-16000000000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-33.61</v>
      </c>
      <c r="H9" s="3">
        <f>IFERROR(INDEX(D9:G9,COUNT(D9:G9)),"")</f>
        <v>-33.61</v>
      </c>
      <c r="I9" s="3">
        <f t="shared" ref="I9:S9" si="6">IFERROR(INDEX(I51:I500,MATCH($C$9,$C$51:$C$500,0)),"")</f>
        <v>116.8</v>
      </c>
      <c r="J9" s="3">
        <f t="shared" si="6"/>
        <v>-26.69</v>
      </c>
      <c r="K9" s="3">
        <f t="shared" si="6"/>
        <v>-10.220000000000001</v>
      </c>
      <c r="L9" s="3">
        <f t="shared" si="6"/>
        <v>-8.1300000000000008</v>
      </c>
      <c r="M9" s="3">
        <f t="shared" si="6"/>
        <v>28.3</v>
      </c>
      <c r="N9" s="3">
        <f t="shared" si="6"/>
        <v>63.53</v>
      </c>
      <c r="O9" s="3">
        <f t="shared" si="6"/>
        <v>96.15</v>
      </c>
      <c r="P9" s="3">
        <f t="shared" si="6"/>
        <v>-144.88999999999999</v>
      </c>
      <c r="Q9" s="3">
        <f t="shared" si="6"/>
        <v>37.31</v>
      </c>
      <c r="R9" s="3">
        <f t="shared" si="6"/>
        <v>43.26</v>
      </c>
      <c r="S9" s="3">
        <f t="shared" si="6"/>
        <v>-102.37</v>
      </c>
    </row>
    <row r="10" spans="1:19" ht="15.5" x14ac:dyDescent="0.35">
      <c r="C10" t="s">
        <v>17</v>
      </c>
      <c r="D10" s="3">
        <f ca="1">IFERROR(IF(D9=0,"",D2/D9),"")</f>
        <v>-75.275215709610237</v>
      </c>
      <c r="I10" s="3">
        <f t="shared" ref="I10:S10" ca="1" si="7">IFERROR(IF(I9=0,"",I2/I9),"")</f>
        <v>17.808219178082194</v>
      </c>
      <c r="J10" s="3">
        <f t="shared" ca="1" si="7"/>
        <v>-56.200824278756087</v>
      </c>
      <c r="K10" s="3">
        <f t="shared" ca="1" si="7"/>
        <v>-99.315068493150676</v>
      </c>
      <c r="L10" s="3">
        <f t="shared" ca="1" si="7"/>
        <v>-373.92373923739234</v>
      </c>
      <c r="M10" s="3">
        <f t="shared" ca="1" si="7"/>
        <v>34.982332155477032</v>
      </c>
      <c r="N10" s="3">
        <f t="shared" ca="1" si="7"/>
        <v>7.4925232173776166</v>
      </c>
      <c r="O10" s="3">
        <f t="shared" ca="1" si="7"/>
        <v>6.5522620904836186</v>
      </c>
      <c r="P10" s="3">
        <f t="shared" ca="1" si="7"/>
        <v>-3.3128580302298301</v>
      </c>
      <c r="Q10" s="3">
        <f t="shared" ca="1" si="7"/>
        <v>9.0592334494773521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48803898353</v>
      </c>
      <c r="H11" s="2">
        <f>IFERROR(INDEX(D11:G11,COUNT(D11:G11)),"")</f>
        <v>48803898353</v>
      </c>
      <c r="I11" s="2">
        <f t="shared" ref="I11:S11" si="8">IFERROR(INDEX(I51:I500,MATCH($C$11,$C$51:$C$500,0)),"")</f>
        <v>59288822239</v>
      </c>
      <c r="J11" s="2">
        <f t="shared" si="8"/>
        <v>22847830213</v>
      </c>
      <c r="K11" s="2">
        <f t="shared" si="8"/>
        <v>30845867735</v>
      </c>
      <c r="L11" s="2">
        <f t="shared" si="8"/>
        <v>33998140756</v>
      </c>
      <c r="M11" s="2">
        <f t="shared" si="8"/>
        <v>36378941709</v>
      </c>
      <c r="N11" s="2">
        <f t="shared" si="8"/>
        <v>27875031158</v>
      </c>
      <c r="O11" s="2">
        <f t="shared" si="8"/>
        <v>12129238764</v>
      </c>
      <c r="P11" s="2">
        <f t="shared" si="8"/>
        <v>10514190779</v>
      </c>
      <c r="Q11" s="2">
        <f t="shared" si="8"/>
        <v>16641026082</v>
      </c>
      <c r="R11" s="2">
        <f t="shared" si="8"/>
        <v>15647912923</v>
      </c>
      <c r="S11" s="2">
        <f t="shared" si="8"/>
        <v>9104616645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-49000000000</v>
      </c>
      <c r="H12" s="2">
        <f>IFERROR(INDEX(D12:G12,COUNT(D12:G12)),"")</f>
        <v>-49000000000</v>
      </c>
      <c r="I12" s="2">
        <f t="shared" ref="I12:S12" si="9">IFERROR(INDEX(I51:I500,MATCH($C$12,$C$51:$C$500,0)),"")</f>
        <v>-59000000000</v>
      </c>
      <c r="J12" s="2">
        <f t="shared" si="9"/>
        <v>-23000000000</v>
      </c>
      <c r="K12" s="2">
        <f t="shared" si="9"/>
        <v>-31000000000</v>
      </c>
      <c r="L12" s="2">
        <f t="shared" si="9"/>
        <v>-34000000000</v>
      </c>
      <c r="M12" s="2">
        <f t="shared" si="9"/>
        <v>-36000000000</v>
      </c>
      <c r="N12" s="2">
        <f t="shared" si="9"/>
        <v>5000000000</v>
      </c>
      <c r="O12" s="2">
        <f t="shared" si="9"/>
        <v>69000000000</v>
      </c>
      <c r="P12" s="2">
        <f t="shared" si="9"/>
        <v>87000000000</v>
      </c>
      <c r="Q12" s="2">
        <f t="shared" si="9"/>
        <v>60000000000</v>
      </c>
      <c r="R12" s="2">
        <f t="shared" si="9"/>
        <v>65000000000</v>
      </c>
      <c r="S12" s="2">
        <f t="shared" si="9"/>
        <v>74000000000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33000000000</v>
      </c>
      <c r="O13" s="2">
        <f t="shared" si="10"/>
        <v>81000000000</v>
      </c>
      <c r="P13" s="2">
        <f t="shared" si="10"/>
        <v>98000000000</v>
      </c>
      <c r="Q13" s="2">
        <f t="shared" si="10"/>
        <v>77000000000</v>
      </c>
      <c r="R13" s="2">
        <f t="shared" si="10"/>
        <v>81000000000</v>
      </c>
      <c r="S13" s="2">
        <f t="shared" si="10"/>
        <v>83000000000</v>
      </c>
    </row>
    <row r="14" spans="1:19" ht="15.5" x14ac:dyDescent="0.35">
      <c r="C14" t="s">
        <v>26</v>
      </c>
      <c r="D14" s="2">
        <f>IFERROR(INDEX(D51:D500,MATCH($C$14,$C$51:$C$500,0)),"")</f>
        <v>-291133959</v>
      </c>
      <c r="H14" s="2">
        <f>IFERROR(SUM(D14:G14)*(4/MAX(1,COUNT(D14:G14))),"")</f>
        <v>-1164535836</v>
      </c>
      <c r="I14" s="2">
        <f t="shared" ref="I14:S14" si="11">IFERROR(INDEX(I51:I500,MATCH($C$14,$C$51:$C$500,0)),"")</f>
        <v>-187900940</v>
      </c>
      <c r="J14" s="2">
        <f t="shared" si="11"/>
        <v>-183976995</v>
      </c>
      <c r="K14" s="2">
        <f t="shared" si="11"/>
        <v>-137053375</v>
      </c>
      <c r="L14" s="2">
        <f t="shared" si="11"/>
        <v>-271832943</v>
      </c>
      <c r="M14" s="2">
        <f t="shared" si="11"/>
        <v>-270379097</v>
      </c>
      <c r="N14" s="2">
        <f t="shared" si="11"/>
        <v>-1213077029</v>
      </c>
      <c r="O14" s="2">
        <f t="shared" si="11"/>
        <v>-3222487718</v>
      </c>
      <c r="P14" s="2">
        <f t="shared" si="11"/>
        <v>-2633300001</v>
      </c>
      <c r="Q14" s="2">
        <f t="shared" si="11"/>
        <v>-2139347825</v>
      </c>
      <c r="R14" s="2">
        <f t="shared" si="11"/>
        <v>-1163994049</v>
      </c>
      <c r="S14" s="2">
        <f t="shared" si="11"/>
        <v>-9122731831</v>
      </c>
    </row>
    <row r="15" spans="1:19" ht="15.5" x14ac:dyDescent="0.35">
      <c r="C15" t="s">
        <v>27</v>
      </c>
      <c r="D15" s="2">
        <f>IFERROR(INDEX(D51:D500,MATCH($C$15,$C$51:$C$500,0)),"")</f>
        <v>-739534166</v>
      </c>
      <c r="H15" s="2">
        <f>IFERROR(SUM(D15:G15)*(4/MAX(1,COUNT(D15:G15))),"")</f>
        <v>-2958136664</v>
      </c>
      <c r="I15" s="2">
        <f t="shared" ref="I15:S15" si="12">IFERROR(INDEX(I51:I500,MATCH($C$15,$C$51:$C$500,0)),"")</f>
        <v>-5147688470</v>
      </c>
      <c r="J15" s="2">
        <f t="shared" si="12"/>
        <v>-5722332310</v>
      </c>
      <c r="K15" s="2">
        <f t="shared" si="12"/>
        <v>-5509748933</v>
      </c>
      <c r="L15" s="2">
        <f t="shared" si="12"/>
        <v>-3200809449</v>
      </c>
      <c r="M15" s="2">
        <f t="shared" si="12"/>
        <v>-1093117430</v>
      </c>
      <c r="N15" s="2">
        <f t="shared" si="12"/>
        <v>-1067611662</v>
      </c>
      <c r="O15" s="2">
        <f t="shared" si="12"/>
        <v>327818319</v>
      </c>
      <c r="P15" s="2">
        <f t="shared" si="12"/>
        <v>-892696303</v>
      </c>
      <c r="Q15" s="2">
        <f t="shared" si="12"/>
        <v>-34791389</v>
      </c>
      <c r="R15" s="2">
        <f t="shared" si="12"/>
        <v>-4057831907</v>
      </c>
      <c r="S15" s="2">
        <f t="shared" si="12"/>
        <v>-289904395</v>
      </c>
    </row>
    <row r="16" spans="1:19" ht="15.5" x14ac:dyDescent="0.35">
      <c r="C16" t="s">
        <v>28</v>
      </c>
      <c r="D16" s="2">
        <f>IFERROR(INDEX(D51:D500,MATCH($C$16,$C$51:$C$500,0)),"")</f>
        <v>2781712434</v>
      </c>
      <c r="H16" s="2">
        <f>IFERROR(SUM(D16:G16)*(4/MAX(1,COUNT(D16:G16))),"")</f>
        <v>11126849736</v>
      </c>
      <c r="I16" s="2">
        <f t="shared" ref="I16:S16" si="13">IFERROR(INDEX(I51:I500,MATCH($C$16,$C$51:$C$500,0)),"")</f>
        <v>24012009652</v>
      </c>
      <c r="J16" s="2">
        <f t="shared" si="13"/>
        <v>25816948722</v>
      </c>
      <c r="K16" s="2">
        <f t="shared" si="13"/>
        <v>25948007402</v>
      </c>
      <c r="L16" s="2">
        <f t="shared" si="13"/>
        <v>15266956966</v>
      </c>
      <c r="M16" s="2">
        <f t="shared" si="13"/>
        <v>9303211933</v>
      </c>
      <c r="N16" s="2">
        <f t="shared" si="13"/>
        <v>1117419713</v>
      </c>
      <c r="O16" s="2">
        <f t="shared" si="13"/>
        <v>2344240893</v>
      </c>
      <c r="P16" s="2">
        <f t="shared" si="13"/>
        <v>-5921111434</v>
      </c>
      <c r="Q16" s="2">
        <f t="shared" si="13"/>
        <v>-829304488</v>
      </c>
      <c r="R16" s="2">
        <f t="shared" si="13"/>
        <v>-3075395860</v>
      </c>
      <c r="S16" s="2">
        <f t="shared" si="13"/>
        <v>-3565172536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>
        <f ca="1">IFERROR(D21*D2,"")</f>
        <v>784300000000</v>
      </c>
      <c r="H20" s="2">
        <f t="shared" ref="H20:S20" ca="1" si="14">IFERROR(H21*H2,"")</f>
        <v>784300000000</v>
      </c>
      <c r="I20" s="2">
        <f t="shared" ca="1" si="14"/>
        <v>644800000000</v>
      </c>
      <c r="J20" s="2">
        <f t="shared" ca="1" si="14"/>
        <v>465000000000</v>
      </c>
      <c r="K20" s="2">
        <f t="shared" ca="1" si="14"/>
        <v>314650000000</v>
      </c>
      <c r="L20" s="2">
        <f t="shared" ca="1" si="14"/>
        <v>942400000000</v>
      </c>
      <c r="M20" s="2">
        <f t="shared" ca="1" si="14"/>
        <v>306900000000</v>
      </c>
      <c r="N20" s="2">
        <f t="shared" ca="1" si="14"/>
        <v>119000000000</v>
      </c>
      <c r="O20" s="2">
        <f t="shared" ca="1" si="14"/>
        <v>94500000000</v>
      </c>
      <c r="P20" s="2">
        <f t="shared" ca="1" si="14"/>
        <v>72000000000</v>
      </c>
      <c r="Q20" s="2">
        <f t="shared" ca="1" si="14"/>
        <v>50700000000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310000000</v>
      </c>
      <c r="H21" s="2">
        <f>IFERROR(INDEX(D21:G21,COUNT(D21:G21)),"")</f>
        <v>310000000</v>
      </c>
      <c r="I21" s="2">
        <f t="shared" ref="I21:S21" si="15">IFERROR(INDEX(I51:I500,MATCH($C$7,$C$51:$C$500,0)),"")</f>
        <v>310000000</v>
      </c>
      <c r="J21" s="2">
        <f t="shared" si="15"/>
        <v>310000000</v>
      </c>
      <c r="K21" s="2">
        <f t="shared" si="15"/>
        <v>310000000</v>
      </c>
      <c r="L21" s="2">
        <f t="shared" si="15"/>
        <v>310000000</v>
      </c>
      <c r="M21" s="2">
        <f t="shared" si="15"/>
        <v>310000000</v>
      </c>
      <c r="N21" s="2">
        <f t="shared" si="15"/>
        <v>250000000</v>
      </c>
      <c r="O21" s="2">
        <f t="shared" si="15"/>
        <v>150000000</v>
      </c>
      <c r="P21" s="2">
        <f t="shared" si="15"/>
        <v>150000000</v>
      </c>
      <c r="Q21" s="2">
        <f t="shared" si="15"/>
        <v>150000000</v>
      </c>
      <c r="R21" s="2">
        <f t="shared" si="15"/>
        <v>150000000</v>
      </c>
      <c r="S21" s="2">
        <f t="shared" si="15"/>
        <v>150000000</v>
      </c>
    </row>
    <row r="23" spans="1:19" ht="15.5" x14ac:dyDescent="0.35">
      <c r="B23" t="s">
        <v>53</v>
      </c>
      <c r="C23" t="s">
        <v>54</v>
      </c>
      <c r="D23" s="3">
        <f>IFERROR(D5/D6*100,"")</f>
        <v>1.1475223883519565</v>
      </c>
      <c r="H23" s="3">
        <f t="shared" ref="H23:S23" si="16">IFERROR(H5/H6*100,"")</f>
        <v>4.5900895534078261</v>
      </c>
      <c r="I23" s="3">
        <f t="shared" si="16"/>
        <v>10.688189488793949</v>
      </c>
      <c r="J23" s="3">
        <f t="shared" si="16"/>
        <v>12.949225235616286</v>
      </c>
      <c r="K23" s="3">
        <f t="shared" si="16"/>
        <v>13.739447205299484</v>
      </c>
      <c r="L23" s="3">
        <f t="shared" si="16"/>
        <v>10.258103349364639</v>
      </c>
      <c r="M23" s="3">
        <f t="shared" si="16"/>
        <v>8.880648764819945</v>
      </c>
      <c r="N23" s="3">
        <f t="shared" si="16"/>
        <v>9.2669326941189525E-2</v>
      </c>
      <c r="O23" s="3">
        <f t="shared" si="16"/>
        <v>24.57766186068001</v>
      </c>
      <c r="P23" s="3">
        <f t="shared" si="16"/>
        <v>-44.666743353427876</v>
      </c>
      <c r="Q23" s="3">
        <f t="shared" si="16"/>
        <v>1.6022811764586413</v>
      </c>
      <c r="R23" s="3">
        <f t="shared" si="16"/>
        <v>-47.24474284465952</v>
      </c>
      <c r="S23" s="3">
        <f t="shared" si="16"/>
        <v>-12.999551388049305</v>
      </c>
    </row>
    <row r="24" spans="1:19" ht="15.5" x14ac:dyDescent="0.35">
      <c r="C24" t="s">
        <v>55</v>
      </c>
      <c r="D24" s="4">
        <f>IFERROR(_xlfn.RRI(5,I23,D23),"")</f>
        <v>-0.36001262826614688</v>
      </c>
      <c r="H24" s="4">
        <f t="shared" ref="H24:S24" si="17">IFERROR(_xlfn.RRI(5,M23,H23),"")</f>
        <v>-0.12365463705239887</v>
      </c>
      <c r="I24" s="4">
        <f t="shared" si="17"/>
        <v>1.5846017092388238</v>
      </c>
      <c r="J24" s="4">
        <f t="shared" si="17"/>
        <v>-0.12028774100573336</v>
      </c>
      <c r="K24" s="4" t="str">
        <f t="shared" si="17"/>
        <v/>
      </c>
      <c r="L24" s="4">
        <f t="shared" si="17"/>
        <v>0.44965837171047474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6.55</v>
      </c>
      <c r="H25" s="3">
        <f>IFERROR(INDEX(D25:G25,COUNT(D25:G25)),"")</f>
        <v>6.55</v>
      </c>
      <c r="I25" s="3">
        <f t="shared" ref="I25:S25" si="18">IFERROR(INDEX(I51:I500,MATCH($C$25,$C$51:$C$500,0)),"")</f>
        <v>58.93</v>
      </c>
      <c r="J25" s="3">
        <f t="shared" si="18"/>
        <v>62.92</v>
      </c>
      <c r="K25" s="3">
        <f t="shared" si="18"/>
        <v>63.49</v>
      </c>
      <c r="L25" s="3">
        <f t="shared" si="18"/>
        <v>37.159999999999997</v>
      </c>
      <c r="M25" s="3">
        <f t="shared" si="18"/>
        <v>25.02</v>
      </c>
      <c r="N25" s="3">
        <f t="shared" si="18"/>
        <v>0.2</v>
      </c>
      <c r="O25" s="3">
        <f t="shared" si="18"/>
        <v>17.579999999999998</v>
      </c>
      <c r="P25" s="3">
        <f t="shared" si="18"/>
        <v>-44.83</v>
      </c>
      <c r="Q25" s="3">
        <f t="shared" si="18"/>
        <v>-5.68</v>
      </c>
      <c r="R25" s="3">
        <f t="shared" si="18"/>
        <v>-46.93</v>
      </c>
      <c r="S25" s="3">
        <f t="shared" si="18"/>
        <v>-25.36</v>
      </c>
    </row>
    <row r="26" spans="1:19" ht="15.5" x14ac:dyDescent="0.35">
      <c r="C26" t="s">
        <v>58</v>
      </c>
      <c r="D26" s="4">
        <f>IFERROR(_xlfn.RRI(5,I25,D25),"")</f>
        <v>-0.3555622513350799</v>
      </c>
      <c r="H26" s="4">
        <f t="shared" ref="H26:S26" si="19">IFERROR(_xlfn.RRI(5,M25,H25),"")</f>
        <v>-0.23512441401289041</v>
      </c>
      <c r="I26" s="4">
        <f t="shared" si="19"/>
        <v>2.1178935895307198</v>
      </c>
      <c r="J26" s="4">
        <f t="shared" si="19"/>
        <v>0.29048799454734864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214.10208786451614</v>
      </c>
      <c r="H27" s="3">
        <f t="shared" ref="H27:S27" si="20">IFERROR(H4/H21,"")</f>
        <v>856.40835145806454</v>
      </c>
      <c r="I27" s="3">
        <f t="shared" si="20"/>
        <v>937.40702999354835</v>
      </c>
      <c r="J27" s="3">
        <f t="shared" si="20"/>
        <v>900.75687613548382</v>
      </c>
      <c r="K27" s="3">
        <f t="shared" si="20"/>
        <v>809.65626397419351</v>
      </c>
      <c r="L27" s="3">
        <f t="shared" si="20"/>
        <v>576.07604799677415</v>
      </c>
      <c r="M27" s="3">
        <f t="shared" si="20"/>
        <v>404.27243713548387</v>
      </c>
      <c r="N27" s="3">
        <f t="shared" si="20"/>
        <v>382.75265052399999</v>
      </c>
      <c r="O27" s="3">
        <f t="shared" si="20"/>
        <v>892.7225371466667</v>
      </c>
      <c r="P27" s="3">
        <f t="shared" si="20"/>
        <v>981.03741910666668</v>
      </c>
      <c r="Q27" s="3">
        <f t="shared" si="20"/>
        <v>778.66539604000002</v>
      </c>
      <c r="R27" s="3">
        <f t="shared" si="20"/>
        <v>758.27841228666671</v>
      </c>
      <c r="S27" s="3">
        <f t="shared" si="20"/>
        <v>790.20189619999996</v>
      </c>
    </row>
    <row r="28" spans="1:19" ht="15.5" x14ac:dyDescent="0.35">
      <c r="C28" t="s">
        <v>60</v>
      </c>
      <c r="D28" s="4">
        <f>IFERROR(_xlfn.RRI(5,I27,D27),"")</f>
        <v>-0.25571624632440715</v>
      </c>
      <c r="H28" s="4">
        <f t="shared" ref="H28:S28" si="21">IFERROR(_xlfn.RRI(5,M27,H27),"")</f>
        <v>0.1619872218592262</v>
      </c>
      <c r="I28" s="4">
        <f t="shared" si="21"/>
        <v>0.19619504710022917</v>
      </c>
      <c r="J28" s="4">
        <f t="shared" si="21"/>
        <v>1.7935183282853373E-3</v>
      </c>
      <c r="K28" s="4">
        <f t="shared" si="21"/>
        <v>-3.7672223280107997E-2</v>
      </c>
      <c r="L28" s="4">
        <f t="shared" si="21"/>
        <v>-5.848815384121353E-2</v>
      </c>
      <c r="M28" s="4">
        <f t="shared" si="21"/>
        <v>-0.11820204337680262</v>
      </c>
      <c r="N28" s="4">
        <f t="shared" si="21"/>
        <v>-0.13496032290788018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61</v>
      </c>
      <c r="H29" s="4">
        <f t="shared" ref="H29:S29" si="22">IFERROR(((H25-I25)/I25)*100%,"")</f>
        <v>-0.88885117936534874</v>
      </c>
      <c r="I29" s="4">
        <f t="shared" si="22"/>
        <v>-6.3413858868404352E-2</v>
      </c>
      <c r="J29" s="4">
        <f t="shared" si="22"/>
        <v>-8.9777917782327965E-3</v>
      </c>
      <c r="K29" s="4">
        <f t="shared" si="22"/>
        <v>0.70855758880516706</v>
      </c>
      <c r="L29" s="4">
        <f t="shared" si="22"/>
        <v>0.48521183053557143</v>
      </c>
      <c r="M29" s="4">
        <f t="shared" si="22"/>
        <v>124.1</v>
      </c>
      <c r="N29" s="4">
        <f t="shared" si="22"/>
        <v>-0.98862343572241185</v>
      </c>
      <c r="O29" s="4">
        <f t="shared" si="22"/>
        <v>-1.3921481151014945</v>
      </c>
      <c r="P29" s="4">
        <f t="shared" si="22"/>
        <v>6.892605633802817</v>
      </c>
      <c r="Q29" s="4">
        <f t="shared" si="22"/>
        <v>-0.87896867675261026</v>
      </c>
      <c r="R29" s="4">
        <f t="shared" si="22"/>
        <v>0.85055205047318616</v>
      </c>
      <c r="S29" s="4" t="str">
        <f t="shared" si="22"/>
        <v/>
      </c>
    </row>
    <row r="30" spans="1:19" ht="15.5" x14ac:dyDescent="0.35">
      <c r="C30" t="s">
        <v>62</v>
      </c>
      <c r="H30" s="4">
        <f t="shared" ref="H30:S30" si="23">IFERROR(((H27-I27)/I27)*100%,"")</f>
        <v>-8.6407159263613878E-2</v>
      </c>
      <c r="I30" s="4">
        <f t="shared" si="23"/>
        <v>4.0688175498925568E-2</v>
      </c>
      <c r="J30" s="4">
        <f t="shared" si="23"/>
        <v>0.11251764015771759</v>
      </c>
      <c r="K30" s="4">
        <f t="shared" si="23"/>
        <v>0.405467675300271</v>
      </c>
      <c r="L30" s="4">
        <f t="shared" si="23"/>
        <v>0.42496988436467092</v>
      </c>
      <c r="M30" s="4">
        <f t="shared" si="23"/>
        <v>5.622374288466099E-2</v>
      </c>
      <c r="N30" s="4">
        <f t="shared" si="23"/>
        <v>-0.57125239411188178</v>
      </c>
      <c r="O30" s="4">
        <f t="shared" si="23"/>
        <v>-9.002193009153471E-2</v>
      </c>
      <c r="P30" s="4">
        <f t="shared" si="23"/>
        <v>0.25989600166625459</v>
      </c>
      <c r="Q30" s="4">
        <f t="shared" si="23"/>
        <v>2.6885881785628396E-2</v>
      </c>
      <c r="R30" s="4">
        <f t="shared" si="23"/>
        <v>-4.0399148707248138E-2</v>
      </c>
      <c r="S30" s="4" t="str">
        <f t="shared" si="23"/>
        <v/>
      </c>
    </row>
    <row r="32" spans="1:19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570.4</v>
      </c>
      <c r="H32" s="3">
        <f>IFERROR(INDEX(D32:G32,COUNT(D32:G32)),"")</f>
        <v>570.4</v>
      </c>
      <c r="I32" s="3">
        <f t="shared" ref="I32:S32" si="24">IFERROR(INDEX(I51:I500,MATCH($C$32,$C$51:$C$500,0)),"")</f>
        <v>563.85</v>
      </c>
      <c r="J32" s="3">
        <f t="shared" si="24"/>
        <v>503.59</v>
      </c>
      <c r="K32" s="3">
        <f t="shared" si="24"/>
        <v>438.38</v>
      </c>
      <c r="L32" s="3">
        <f t="shared" si="24"/>
        <v>378.14</v>
      </c>
      <c r="M32" s="3">
        <f t="shared" si="24"/>
        <v>339.35</v>
      </c>
      <c r="N32" s="3">
        <f t="shared" si="24"/>
        <v>257.85000000000002</v>
      </c>
      <c r="O32" s="3">
        <f t="shared" si="24"/>
        <v>108</v>
      </c>
      <c r="P32" s="3">
        <f t="shared" si="24"/>
        <v>81.45</v>
      </c>
      <c r="Q32" s="3">
        <f t="shared" si="24"/>
        <v>117.84</v>
      </c>
      <c r="R32" s="3">
        <f t="shared" si="24"/>
        <v>115.95</v>
      </c>
      <c r="S32" s="3">
        <f t="shared" si="24"/>
        <v>170.73</v>
      </c>
    </row>
    <row r="33" spans="1:19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2.5299999999999998</v>
      </c>
      <c r="H33" s="3">
        <f>IFERROR(INDEX(D33:G33,COUNT(D33:G33)),"")</f>
        <v>2.5299999999999998</v>
      </c>
      <c r="I33" s="3">
        <f t="shared" ref="I33:S33" si="25">IFERROR(INDEX(I51:I500,MATCH($C$33,$C$51:$C$500,0)),"")</f>
        <v>3.69</v>
      </c>
      <c r="J33" s="3">
        <f t="shared" si="25"/>
        <v>2.98</v>
      </c>
      <c r="K33" s="3">
        <f t="shared" si="25"/>
        <v>2.3199999999999998</v>
      </c>
      <c r="L33" s="3">
        <f t="shared" si="25"/>
        <v>8.0399999999999991</v>
      </c>
      <c r="M33" s="3">
        <f t="shared" si="25"/>
        <v>2.92</v>
      </c>
      <c r="N33" s="3">
        <f t="shared" si="25"/>
        <v>1.85</v>
      </c>
      <c r="O33" s="3">
        <f t="shared" si="25"/>
        <v>5.83</v>
      </c>
      <c r="P33" s="3">
        <f t="shared" si="25"/>
        <v>5.89</v>
      </c>
      <c r="Q33" s="3">
        <f t="shared" si="25"/>
        <v>2.87</v>
      </c>
      <c r="R33" s="3">
        <f t="shared" si="25"/>
        <v>3.97</v>
      </c>
      <c r="S33" s="3">
        <f t="shared" si="25"/>
        <v>3.28</v>
      </c>
    </row>
    <row r="34" spans="1:19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220.61</v>
      </c>
      <c r="H34" s="3">
        <f>IFERROR(INDEX(D34:G34,COUNT(D34:G34)),"")</f>
        <v>220.61</v>
      </c>
      <c r="I34" s="3">
        <f t="shared" ref="I34:S34" si="26">IFERROR(INDEX(I51:I500,MATCH($C$34,$C$51:$C$500,0)),"")</f>
        <v>35.299999999999997</v>
      </c>
      <c r="J34" s="3">
        <f t="shared" si="26"/>
        <v>23.84</v>
      </c>
      <c r="K34" s="3">
        <f t="shared" si="26"/>
        <v>15.99</v>
      </c>
      <c r="L34" s="3">
        <f t="shared" si="26"/>
        <v>81.81</v>
      </c>
      <c r="M34" s="3">
        <f t="shared" si="26"/>
        <v>39.57</v>
      </c>
      <c r="N34" s="3">
        <f t="shared" si="26"/>
        <v>2380</v>
      </c>
      <c r="O34" s="3">
        <f t="shared" si="26"/>
        <v>35.840000000000003</v>
      </c>
      <c r="P34" s="3">
        <f t="shared" si="26"/>
        <v>-10.71</v>
      </c>
      <c r="Q34" s="3">
        <f t="shared" si="26"/>
        <v>-59.51</v>
      </c>
      <c r="R34" s="3">
        <f t="shared" si="26"/>
        <v>-9.8000000000000007</v>
      </c>
      <c r="S34" s="3">
        <f t="shared" si="26"/>
        <v>-22.08</v>
      </c>
    </row>
    <row r="35" spans="1:19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6.79</v>
      </c>
      <c r="H35" s="3">
        <f>IFERROR(INDEX(D35:G35,COUNT(D35:G35)),"")</f>
        <v>6.79</v>
      </c>
      <c r="I35" s="3">
        <f t="shared" ref="I35:S35" si="27">IFERROR(INDEX(I51:I500,MATCH($C$35,$C$51:$C$500,0)),"")</f>
        <v>2.23</v>
      </c>
      <c r="J35" s="3">
        <f t="shared" si="27"/>
        <v>1.68</v>
      </c>
      <c r="K35" s="3">
        <f t="shared" si="27"/>
        <v>1.26</v>
      </c>
      <c r="L35" s="3">
        <f t="shared" si="27"/>
        <v>5.31</v>
      </c>
      <c r="M35" s="3">
        <f t="shared" si="27"/>
        <v>2.46</v>
      </c>
      <c r="N35" s="3">
        <f t="shared" si="27"/>
        <v>1.25</v>
      </c>
      <c r="O35" s="3">
        <f t="shared" si="27"/>
        <v>0.72</v>
      </c>
      <c r="P35" s="3">
        <f t="shared" si="27"/>
        <v>0.5</v>
      </c>
      <c r="Q35" s="3">
        <f t="shared" si="27"/>
        <v>0.44</v>
      </c>
      <c r="R35" s="3">
        <f t="shared" si="27"/>
        <v>0.61</v>
      </c>
      <c r="S35" s="3">
        <f t="shared" si="27"/>
        <v>0.72</v>
      </c>
    </row>
    <row r="36" spans="1:19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84</v>
      </c>
      <c r="C51" t="s">
        <v>5</v>
      </c>
      <c r="D51" s="5">
        <v>66371647238</v>
      </c>
      <c r="E51" s="5">
        <v>87253374277</v>
      </c>
      <c r="F51" s="5">
        <v>77735970919</v>
      </c>
      <c r="G51" s="5">
        <v>73324667766</v>
      </c>
      <c r="I51" s="5">
        <v>290596179298</v>
      </c>
      <c r="J51" s="5">
        <v>279234631602</v>
      </c>
      <c r="K51" s="5">
        <v>250993441832</v>
      </c>
      <c r="L51" s="5">
        <v>178583574879</v>
      </c>
      <c r="M51" s="5">
        <v>125324455512</v>
      </c>
      <c r="N51" s="5">
        <v>95688162631</v>
      </c>
      <c r="O51" s="5">
        <v>133908380572</v>
      </c>
      <c r="P51" s="5">
        <v>147155612866</v>
      </c>
      <c r="Q51" s="5">
        <v>116799809406</v>
      </c>
      <c r="R51" s="5">
        <v>113741761843</v>
      </c>
      <c r="S51" s="5">
        <v>118530284430</v>
      </c>
    </row>
    <row r="52" spans="2:19" ht="15.5" x14ac:dyDescent="0.35">
      <c r="C52" t="s">
        <v>85</v>
      </c>
      <c r="D52" s="5">
        <v>-52849712091</v>
      </c>
      <c r="E52" s="5">
        <v>-62178073187</v>
      </c>
      <c r="F52" s="5">
        <v>-62207519477</v>
      </c>
      <c r="G52" s="5">
        <v>-59091801445</v>
      </c>
      <c r="I52" s="5">
        <v>-225088318129</v>
      </c>
      <c r="J52" s="5">
        <v>-214092429833</v>
      </c>
      <c r="K52" s="5">
        <v>-194768203739</v>
      </c>
      <c r="L52" s="5">
        <v>-138200134439</v>
      </c>
      <c r="M52" s="5">
        <v>-96254733562</v>
      </c>
      <c r="N52" s="5">
        <v>-69643331789</v>
      </c>
      <c r="O52" s="5">
        <v>-105396757158</v>
      </c>
      <c r="P52" s="5">
        <v>-118304925758</v>
      </c>
      <c r="Q52" s="5">
        <v>-85725364563</v>
      </c>
      <c r="R52" s="5">
        <v>-85953268202</v>
      </c>
      <c r="S52" s="5">
        <v>-93847125000</v>
      </c>
    </row>
    <row r="53" spans="2:19" ht="15.5" x14ac:dyDescent="0.35">
      <c r="C53" t="s">
        <v>86</v>
      </c>
      <c r="D53" s="5">
        <v>13521935147</v>
      </c>
      <c r="E53" s="5">
        <v>25075301090</v>
      </c>
      <c r="F53" s="5">
        <v>15528451442</v>
      </c>
      <c r="G53" s="5">
        <v>14232866321</v>
      </c>
      <c r="I53" s="5">
        <v>65507861169</v>
      </c>
      <c r="J53" s="5">
        <v>65142201769</v>
      </c>
      <c r="K53" s="5">
        <v>56225238093</v>
      </c>
      <c r="L53" s="5">
        <v>40383440440</v>
      </c>
      <c r="M53" s="5">
        <v>29069721950</v>
      </c>
      <c r="N53" s="5">
        <v>26044830842</v>
      </c>
      <c r="O53" s="5">
        <v>28511623414</v>
      </c>
      <c r="P53" s="5">
        <v>28850687108</v>
      </c>
      <c r="Q53" s="5">
        <v>31074444843</v>
      </c>
      <c r="R53" s="5">
        <v>27788493641</v>
      </c>
      <c r="S53" s="5">
        <v>24683159430</v>
      </c>
    </row>
    <row r="54" spans="2:19" ht="15.5" x14ac:dyDescent="0.35">
      <c r="C54" t="s">
        <v>87</v>
      </c>
      <c r="D54" s="5">
        <v>-10729124798</v>
      </c>
      <c r="E54" s="5">
        <v>-11781479609</v>
      </c>
      <c r="F54" s="5">
        <v>-11086014864</v>
      </c>
      <c r="G54" s="5">
        <v>-9965996574</v>
      </c>
      <c r="I54" s="5">
        <v>-42639578559</v>
      </c>
      <c r="J54" s="5">
        <v>-40143518704</v>
      </c>
      <c r="K54" s="5">
        <v>-30845498573</v>
      </c>
      <c r="L54" s="5">
        <v>-25659638347</v>
      </c>
      <c r="M54" s="5">
        <v>-20329479968</v>
      </c>
      <c r="N54" s="5">
        <v>-24448811492</v>
      </c>
      <c r="O54" s="5">
        <v>-23440193415</v>
      </c>
      <c r="P54" s="5">
        <v>-32510368831</v>
      </c>
      <c r="Q54" s="5">
        <v>-30613048555</v>
      </c>
      <c r="R54" s="5">
        <v>-32230867217</v>
      </c>
      <c r="S54" s="5">
        <v>-20310198358</v>
      </c>
    </row>
    <row r="55" spans="2:19" ht="15.5" x14ac:dyDescent="0.35">
      <c r="C55" t="s">
        <v>89</v>
      </c>
      <c r="D55" s="5">
        <v>-9916228144</v>
      </c>
      <c r="E55" s="5">
        <v>-9878250650</v>
      </c>
      <c r="F55" s="5">
        <v>-10466290598</v>
      </c>
      <c r="G55" s="5">
        <v>-9915942833</v>
      </c>
      <c r="I55" s="5">
        <v>-39885087353</v>
      </c>
      <c r="J55" s="5">
        <v>-35859697163</v>
      </c>
      <c r="K55" s="5">
        <v>-28414688428</v>
      </c>
      <c r="L55" s="5">
        <v>-25037796308</v>
      </c>
      <c r="M55" s="5">
        <v>-15310184541</v>
      </c>
      <c r="N55" s="5">
        <v>-15936187318</v>
      </c>
      <c r="O55" s="5">
        <v>-20631596873</v>
      </c>
      <c r="P55" s="5">
        <v>-22749511219</v>
      </c>
      <c r="Q55" s="5">
        <v>-22696108382</v>
      </c>
      <c r="R55" s="5">
        <v>-23757456622</v>
      </c>
      <c r="S55" s="5">
        <v>-16296285315</v>
      </c>
    </row>
    <row r="56" spans="2:19" ht="15.5" x14ac:dyDescent="0.35">
      <c r="C56" t="s">
        <v>370</v>
      </c>
      <c r="D56" s="5">
        <v>-926244373</v>
      </c>
      <c r="E56" s="5">
        <v>-2548611511</v>
      </c>
      <c r="F56" s="5">
        <v>-659724266</v>
      </c>
      <c r="G56" s="5">
        <v>-815273494</v>
      </c>
      <c r="I56" s="5">
        <v>-4814982400</v>
      </c>
      <c r="J56" s="5">
        <v>-5342616285</v>
      </c>
      <c r="K56" s="5">
        <v>-4293772624</v>
      </c>
      <c r="L56" s="5">
        <v>-2232892930</v>
      </c>
      <c r="M56" s="5">
        <v>-6256046838</v>
      </c>
      <c r="N56" s="5">
        <v>-7740344625</v>
      </c>
      <c r="O56" s="5">
        <v>-7349260445</v>
      </c>
      <c r="P56" s="5">
        <v>-5883938194</v>
      </c>
      <c r="Q56" s="5">
        <v>-9546212513</v>
      </c>
      <c r="R56" s="5">
        <v>-9851078904</v>
      </c>
      <c r="S56" s="5">
        <v>-5245212800</v>
      </c>
    </row>
    <row r="57" spans="2:19" ht="15.5" x14ac:dyDescent="0.35">
      <c r="C57" t="s">
        <v>94</v>
      </c>
      <c r="J57" s="5">
        <v>328000000</v>
      </c>
      <c r="K57" s="5">
        <v>36036036</v>
      </c>
      <c r="L57" s="5">
        <v>52045455</v>
      </c>
      <c r="M57" s="5">
        <v>771800000</v>
      </c>
    </row>
    <row r="58" spans="2:19" ht="15.5" x14ac:dyDescent="0.35">
      <c r="C58" t="s">
        <v>95</v>
      </c>
      <c r="E58" s="5">
        <v>-45</v>
      </c>
      <c r="I58" s="5">
        <v>-45</v>
      </c>
      <c r="J58" s="5">
        <v>24</v>
      </c>
      <c r="K58" s="5">
        <v>76</v>
      </c>
      <c r="L58" s="5">
        <v>72</v>
      </c>
      <c r="M58" s="5">
        <v>125</v>
      </c>
      <c r="N58" s="5">
        <v>139</v>
      </c>
      <c r="O58" s="5">
        <v>114</v>
      </c>
      <c r="P58" s="5">
        <v>128</v>
      </c>
      <c r="Q58" s="5">
        <v>104</v>
      </c>
      <c r="R58" s="5">
        <v>-2</v>
      </c>
      <c r="S58" s="5">
        <v>17</v>
      </c>
    </row>
    <row r="59" spans="2:19" ht="15.5" x14ac:dyDescent="0.35">
      <c r="C59" t="s">
        <v>90</v>
      </c>
      <c r="D59" s="5">
        <v>2792810349</v>
      </c>
      <c r="E59" s="5">
        <v>13293821481</v>
      </c>
      <c r="F59" s="5">
        <v>4442436578</v>
      </c>
      <c r="G59" s="5">
        <v>4266869747</v>
      </c>
      <c r="I59" s="5">
        <v>22868282610</v>
      </c>
      <c r="J59" s="5">
        <v>24998683065</v>
      </c>
      <c r="K59" s="5">
        <v>25379739520</v>
      </c>
      <c r="L59" s="5">
        <v>14723802093</v>
      </c>
      <c r="M59" s="5">
        <v>8740241982</v>
      </c>
      <c r="N59" s="5">
        <v>1596019350</v>
      </c>
      <c r="O59" s="5">
        <v>5071429999</v>
      </c>
      <c r="P59" s="5">
        <v>-3659681723</v>
      </c>
      <c r="Q59" s="5">
        <v>461396288</v>
      </c>
      <c r="R59" s="5">
        <v>-4442373576</v>
      </c>
      <c r="S59" s="5">
        <v>4372961072</v>
      </c>
    </row>
    <row r="60" spans="2:19" ht="15.5" x14ac:dyDescent="0.35">
      <c r="C60" t="s">
        <v>91</v>
      </c>
      <c r="D60" s="5">
        <v>-11097915</v>
      </c>
      <c r="E60" s="5">
        <v>1032884406</v>
      </c>
      <c r="F60" s="5">
        <v>525129886</v>
      </c>
      <c r="G60" s="5">
        <v>-96857736</v>
      </c>
      <c r="I60" s="5">
        <v>1143727042</v>
      </c>
      <c r="J60" s="5">
        <v>818265657</v>
      </c>
      <c r="K60" s="5">
        <v>568267882</v>
      </c>
      <c r="L60" s="5">
        <v>543154873</v>
      </c>
      <c r="M60" s="5">
        <v>562969951</v>
      </c>
      <c r="N60" s="5">
        <v>-478599637</v>
      </c>
      <c r="O60" s="5">
        <v>-2727189106</v>
      </c>
      <c r="P60" s="5">
        <v>-2261429711</v>
      </c>
      <c r="Q60" s="5">
        <v>-1290700776</v>
      </c>
      <c r="R60" s="5">
        <v>1366977716</v>
      </c>
      <c r="S60" s="5">
        <v>-7938133608</v>
      </c>
    </row>
    <row r="61" spans="2:19" ht="15.5" x14ac:dyDescent="0.35">
      <c r="C61" t="s">
        <v>93</v>
      </c>
      <c r="D61" s="5">
        <v>280036044</v>
      </c>
      <c r="E61" s="5">
        <v>669435980</v>
      </c>
      <c r="F61" s="5">
        <v>544078997</v>
      </c>
      <c r="G61" s="5">
        <v>30128795</v>
      </c>
      <c r="I61" s="5">
        <v>1331627982</v>
      </c>
      <c r="J61" s="5">
        <v>1002242652</v>
      </c>
      <c r="K61" s="5">
        <v>705321257</v>
      </c>
      <c r="L61" s="5">
        <v>814987816</v>
      </c>
      <c r="M61" s="5">
        <v>833349048</v>
      </c>
      <c r="N61" s="5">
        <v>734477392</v>
      </c>
      <c r="O61" s="5">
        <v>495298612</v>
      </c>
      <c r="P61" s="5">
        <v>371870290</v>
      </c>
      <c r="Q61" s="5">
        <v>1060808811</v>
      </c>
      <c r="R61" s="5">
        <v>2625214706</v>
      </c>
      <c r="S61" s="5">
        <v>1470627265</v>
      </c>
    </row>
    <row r="62" spans="2:19" ht="15.5" x14ac:dyDescent="0.35">
      <c r="C62" t="s">
        <v>26</v>
      </c>
      <c r="D62" s="5">
        <v>-291133959</v>
      </c>
      <c r="E62" s="5">
        <v>363448426</v>
      </c>
      <c r="F62" s="5">
        <v>-18949111</v>
      </c>
      <c r="G62" s="5">
        <v>-126986531</v>
      </c>
      <c r="I62" s="5">
        <v>-187900940</v>
      </c>
      <c r="J62" s="5">
        <v>-183976995</v>
      </c>
      <c r="K62" s="5">
        <v>-137053375</v>
      </c>
      <c r="L62" s="5">
        <v>-271832943</v>
      </c>
      <c r="M62" s="5">
        <v>-270379097</v>
      </c>
      <c r="N62" s="5">
        <v>-1213077029</v>
      </c>
      <c r="O62" s="5">
        <v>-3222487718</v>
      </c>
      <c r="P62" s="5">
        <v>-2633300001</v>
      </c>
      <c r="Q62" s="5">
        <v>-2139347825</v>
      </c>
      <c r="R62" s="5">
        <v>-1163994049</v>
      </c>
      <c r="S62" s="5">
        <v>-9122731831</v>
      </c>
    </row>
    <row r="63" spans="2:19" ht="15.5" x14ac:dyDescent="0.35">
      <c r="C63" t="s">
        <v>190</v>
      </c>
    </row>
    <row r="64" spans="2:19" ht="15.5" x14ac:dyDescent="0.35">
      <c r="C64" t="s">
        <v>96</v>
      </c>
      <c r="D64" s="5">
        <v>-11097915</v>
      </c>
      <c r="E64" s="5">
        <v>1032884406</v>
      </c>
      <c r="F64" s="5">
        <v>525129886</v>
      </c>
      <c r="G64" s="5">
        <v>-96857736</v>
      </c>
      <c r="I64" s="5">
        <v>1143727042</v>
      </c>
      <c r="J64" s="5">
        <v>818265657</v>
      </c>
      <c r="K64" s="5">
        <v>568267882</v>
      </c>
      <c r="L64" s="5">
        <v>543154873</v>
      </c>
      <c r="M64" s="5">
        <v>562969951</v>
      </c>
      <c r="N64" s="5">
        <v>-478599637</v>
      </c>
      <c r="O64" s="5">
        <v>-2727189106</v>
      </c>
      <c r="P64" s="5">
        <v>-2261429711</v>
      </c>
      <c r="Q64" s="5">
        <v>-1290700776</v>
      </c>
      <c r="R64" s="5">
        <v>1366977716</v>
      </c>
      <c r="S64" s="5">
        <v>-7938133608</v>
      </c>
    </row>
    <row r="65" spans="2:19" ht="15.5" x14ac:dyDescent="0.35">
      <c r="C65" t="s">
        <v>28</v>
      </c>
      <c r="D65" s="5">
        <v>2781712434</v>
      </c>
      <c r="E65" s="5">
        <v>14326705887</v>
      </c>
      <c r="F65" s="5">
        <v>4967566464</v>
      </c>
      <c r="G65" s="5">
        <v>4170012011</v>
      </c>
      <c r="I65" s="5">
        <v>24012009652</v>
      </c>
      <c r="J65" s="5">
        <v>25816948722</v>
      </c>
      <c r="K65" s="5">
        <v>25948007402</v>
      </c>
      <c r="L65" s="5">
        <v>15266956966</v>
      </c>
      <c r="M65" s="5">
        <v>9303211933</v>
      </c>
      <c r="N65" s="5">
        <v>1117419713</v>
      </c>
      <c r="O65" s="5">
        <v>2344240893</v>
      </c>
      <c r="P65" s="5">
        <v>-5921111434</v>
      </c>
      <c r="Q65" s="5">
        <v>-829304488</v>
      </c>
      <c r="R65" s="5">
        <v>-3075395860</v>
      </c>
      <c r="S65" s="5">
        <v>-3565172536</v>
      </c>
    </row>
    <row r="66" spans="2:19" ht="15.5" x14ac:dyDescent="0.35">
      <c r="C66" t="s">
        <v>27</v>
      </c>
      <c r="D66" s="5">
        <v>-739534166</v>
      </c>
      <c r="E66" s="5">
        <v>-3019053261</v>
      </c>
      <c r="F66" s="5">
        <v>-1063803317</v>
      </c>
      <c r="G66" s="5">
        <v>-923954400</v>
      </c>
      <c r="I66" s="5">
        <v>-5147688470</v>
      </c>
      <c r="J66" s="5">
        <v>-5722332310</v>
      </c>
      <c r="K66" s="5">
        <v>-5509748933</v>
      </c>
      <c r="L66" s="5">
        <v>-3200809449</v>
      </c>
      <c r="M66" s="5">
        <v>-1093117430</v>
      </c>
      <c r="N66" s="5">
        <v>-1067611662</v>
      </c>
      <c r="O66" s="5">
        <v>327818319</v>
      </c>
      <c r="P66" s="5">
        <v>-892696303</v>
      </c>
      <c r="Q66" s="5">
        <v>-34791389</v>
      </c>
      <c r="R66" s="5">
        <v>-4057831907</v>
      </c>
      <c r="S66" s="5">
        <v>-289904395</v>
      </c>
    </row>
    <row r="67" spans="2:19" ht="15.5" x14ac:dyDescent="0.35">
      <c r="C67" t="s">
        <v>373</v>
      </c>
      <c r="I67" s="5">
        <v>-478121186</v>
      </c>
      <c r="J67" s="5">
        <v>-464684149</v>
      </c>
      <c r="K67" s="5">
        <v>-628465935</v>
      </c>
      <c r="L67" s="5">
        <v>-472894773</v>
      </c>
      <c r="M67" s="5">
        <v>-404482385</v>
      </c>
    </row>
    <row r="68" spans="2:19" ht="15.5" x14ac:dyDescent="0.35">
      <c r="C68" t="s">
        <v>454</v>
      </c>
      <c r="D68" s="5">
        <v>-739534166</v>
      </c>
      <c r="E68" s="5">
        <v>-3019053261</v>
      </c>
      <c r="F68" s="5">
        <v>-1063803317</v>
      </c>
      <c r="G68" s="5">
        <v>-923954400</v>
      </c>
      <c r="I68" s="5">
        <v>-5147688470</v>
      </c>
      <c r="J68" s="5">
        <v>-5722332310</v>
      </c>
      <c r="K68" s="5">
        <v>-5509748933</v>
      </c>
      <c r="L68" s="5">
        <v>-3200809449</v>
      </c>
      <c r="M68" s="5">
        <v>-1093117430</v>
      </c>
      <c r="N68" s="5">
        <v>-1067611662</v>
      </c>
      <c r="O68" s="5">
        <v>327818319</v>
      </c>
      <c r="P68" s="5">
        <v>-892696303</v>
      </c>
      <c r="Q68" s="5">
        <v>-34791389</v>
      </c>
      <c r="R68" s="5">
        <v>-4057831907</v>
      </c>
      <c r="S68" s="5">
        <v>-289904395</v>
      </c>
    </row>
    <row r="69" spans="2:19" ht="15.5" x14ac:dyDescent="0.35">
      <c r="C69" t="s">
        <v>374</v>
      </c>
      <c r="D69" s="5">
        <v>2042178268</v>
      </c>
      <c r="E69" s="5">
        <v>10829531440</v>
      </c>
      <c r="F69" s="5">
        <v>3903763147</v>
      </c>
      <c r="G69" s="5">
        <v>3246057611</v>
      </c>
      <c r="I69" s="5">
        <v>18386199996</v>
      </c>
      <c r="J69" s="5">
        <v>19629932263</v>
      </c>
      <c r="K69" s="5">
        <v>19809792534</v>
      </c>
      <c r="L69" s="5">
        <v>11593252744</v>
      </c>
      <c r="M69" s="5">
        <v>7805612118</v>
      </c>
      <c r="N69" s="5">
        <v>49808051</v>
      </c>
      <c r="O69" s="5">
        <v>2672059212</v>
      </c>
      <c r="P69" s="5">
        <v>-6813807737</v>
      </c>
      <c r="Q69" s="5">
        <v>-864095877</v>
      </c>
      <c r="R69" s="5">
        <v>-7133227767</v>
      </c>
      <c r="S69" s="5">
        <v>-3855076931</v>
      </c>
    </row>
    <row r="70" spans="2:19" ht="15.5" x14ac:dyDescent="0.35">
      <c r="C70" t="s">
        <v>97</v>
      </c>
      <c r="D70" s="5">
        <v>2042178268</v>
      </c>
      <c r="E70" s="5">
        <v>10829531440</v>
      </c>
      <c r="F70" s="5">
        <v>3903763147</v>
      </c>
      <c r="G70" s="5">
        <v>3246057611</v>
      </c>
      <c r="I70" s="5">
        <v>18386199996</v>
      </c>
      <c r="J70" s="5">
        <v>19629932263</v>
      </c>
      <c r="K70" s="5">
        <v>19809792534</v>
      </c>
      <c r="L70" s="5">
        <v>11593252744</v>
      </c>
      <c r="M70" s="5">
        <v>7805612118</v>
      </c>
      <c r="N70" s="5">
        <v>49808051</v>
      </c>
      <c r="O70" s="5">
        <v>2672059212</v>
      </c>
      <c r="P70" s="5">
        <v>-6813807737</v>
      </c>
      <c r="Q70" s="5">
        <v>-864095877</v>
      </c>
      <c r="R70" s="5">
        <v>-7133227767</v>
      </c>
      <c r="S70" s="5">
        <v>-3855076931</v>
      </c>
    </row>
    <row r="71" spans="2:19" ht="15.5" x14ac:dyDescent="0.35">
      <c r="C71" t="s">
        <v>98</v>
      </c>
      <c r="E71" s="5">
        <v>416671820</v>
      </c>
      <c r="I71" s="5">
        <v>416671820</v>
      </c>
      <c r="J71" s="5">
        <v>715771680</v>
      </c>
      <c r="K71" s="5">
        <v>-1017886280</v>
      </c>
      <c r="L71" s="5">
        <v>509408720</v>
      </c>
      <c r="M71" s="5">
        <v>1597113340</v>
      </c>
      <c r="N71" s="5">
        <v>10407306</v>
      </c>
      <c r="O71" s="5">
        <v>1362578000</v>
      </c>
      <c r="P71" s="5">
        <v>1283514250</v>
      </c>
      <c r="Q71" s="5">
        <v>1151089000</v>
      </c>
      <c r="R71" s="5">
        <v>-1193437750</v>
      </c>
      <c r="S71" s="5">
        <v>481537500</v>
      </c>
    </row>
    <row r="72" spans="2:19" ht="15.5" x14ac:dyDescent="0.35">
      <c r="C72" t="s">
        <v>99</v>
      </c>
      <c r="D72" s="5">
        <v>2042178268</v>
      </c>
      <c r="E72" s="5">
        <v>11246203260</v>
      </c>
      <c r="F72" s="5">
        <v>3903763147</v>
      </c>
      <c r="G72" s="5">
        <v>3246057611</v>
      </c>
      <c r="I72" s="5">
        <v>18802871816</v>
      </c>
      <c r="J72" s="5">
        <v>20345703943</v>
      </c>
      <c r="K72" s="5">
        <v>18791906254</v>
      </c>
      <c r="L72" s="5">
        <v>12102661464</v>
      </c>
      <c r="M72" s="5">
        <v>9402725458</v>
      </c>
      <c r="N72" s="5">
        <v>60215357</v>
      </c>
      <c r="O72" s="5">
        <v>4034637212</v>
      </c>
      <c r="P72" s="5">
        <v>-5530293487</v>
      </c>
      <c r="Q72" s="5">
        <v>286993123</v>
      </c>
      <c r="R72" s="5">
        <v>-8326665517</v>
      </c>
      <c r="S72" s="5">
        <v>-3373539431</v>
      </c>
    </row>
    <row r="73" spans="2:19" ht="15.5" x14ac:dyDescent="0.35">
      <c r="C73" t="s">
        <v>100</v>
      </c>
      <c r="D73" s="5">
        <v>2042178268</v>
      </c>
      <c r="E73" s="5">
        <v>10829531440</v>
      </c>
      <c r="F73" s="5">
        <v>3903763147</v>
      </c>
      <c r="G73" s="5">
        <v>3246057611</v>
      </c>
      <c r="I73" s="5">
        <v>18386199996</v>
      </c>
      <c r="J73" s="5">
        <v>19629932263</v>
      </c>
      <c r="K73" s="5">
        <v>19809792534</v>
      </c>
      <c r="L73" s="5">
        <v>11593252744</v>
      </c>
      <c r="M73" s="5">
        <v>7805612118</v>
      </c>
      <c r="N73" s="5">
        <v>49808051</v>
      </c>
      <c r="O73" s="5">
        <v>2672059212</v>
      </c>
      <c r="P73" s="5">
        <v>-6813807737</v>
      </c>
      <c r="Q73" s="5">
        <v>-864095877</v>
      </c>
      <c r="R73" s="5">
        <v>-7133227767</v>
      </c>
      <c r="S73" s="5">
        <v>-3855076931</v>
      </c>
    </row>
    <row r="74" spans="2:19" ht="15.5" x14ac:dyDescent="0.35">
      <c r="C74" t="s">
        <v>7</v>
      </c>
      <c r="D74" s="5">
        <v>2042178268</v>
      </c>
      <c r="E74" s="5">
        <v>11246203305</v>
      </c>
      <c r="F74" s="5">
        <v>3903763147</v>
      </c>
      <c r="G74" s="5">
        <v>3246057611</v>
      </c>
      <c r="I74" s="5">
        <v>18802871861</v>
      </c>
      <c r="J74" s="5">
        <v>20345703919</v>
      </c>
      <c r="K74" s="5">
        <v>18791906178</v>
      </c>
      <c r="L74" s="5">
        <v>12102661392</v>
      </c>
      <c r="M74" s="5">
        <v>9402725333</v>
      </c>
      <c r="N74" s="5">
        <v>60215218</v>
      </c>
      <c r="O74" s="5">
        <v>4034637098</v>
      </c>
      <c r="P74" s="5">
        <v>-5530293615</v>
      </c>
      <c r="Q74" s="5">
        <v>286993019</v>
      </c>
      <c r="R74" s="5">
        <v>-8326665515</v>
      </c>
      <c r="S74" s="5">
        <v>-3373539448</v>
      </c>
    </row>
    <row r="75" spans="2:19" ht="15.5" x14ac:dyDescent="0.35">
      <c r="C75" t="s">
        <v>101</v>
      </c>
      <c r="D75" s="5">
        <v>2042178268</v>
      </c>
      <c r="E75" s="5">
        <v>10829531440</v>
      </c>
      <c r="F75" s="5">
        <v>3903763147</v>
      </c>
      <c r="G75" s="5">
        <v>3246057611</v>
      </c>
      <c r="I75" s="5">
        <v>18386199996</v>
      </c>
      <c r="J75" s="5">
        <v>19629932263</v>
      </c>
      <c r="K75" s="5">
        <v>19809792534</v>
      </c>
      <c r="L75" s="5">
        <v>11593252744</v>
      </c>
      <c r="M75" s="5">
        <v>7805612118</v>
      </c>
      <c r="N75" s="5">
        <v>49808051</v>
      </c>
      <c r="O75" s="5">
        <v>2672059212</v>
      </c>
      <c r="P75" s="5">
        <v>-6813807737</v>
      </c>
      <c r="Q75" s="5">
        <v>-864095877</v>
      </c>
      <c r="R75" s="5">
        <v>-7133227767</v>
      </c>
      <c r="S75" s="5">
        <v>-3855076931</v>
      </c>
    </row>
    <row r="76" spans="2:19" ht="15.5" x14ac:dyDescent="0.35">
      <c r="C76" t="s">
        <v>102</v>
      </c>
      <c r="D76" s="5">
        <v>2042178268</v>
      </c>
      <c r="E76" s="5">
        <v>11246203260</v>
      </c>
      <c r="F76" s="5">
        <v>3903763147</v>
      </c>
      <c r="G76" s="5">
        <v>3246057611</v>
      </c>
      <c r="I76" s="5">
        <v>18802871816</v>
      </c>
      <c r="J76" s="5">
        <v>20345703943</v>
      </c>
      <c r="K76" s="5">
        <v>18791906254</v>
      </c>
      <c r="L76" s="5">
        <v>12102661464</v>
      </c>
      <c r="M76" s="5">
        <v>9402725458</v>
      </c>
      <c r="N76" s="5">
        <v>60215357</v>
      </c>
      <c r="O76" s="5">
        <v>4034637212</v>
      </c>
      <c r="P76" s="5">
        <v>-5530293487</v>
      </c>
      <c r="Q76" s="5">
        <v>286993123</v>
      </c>
      <c r="R76" s="5">
        <v>-8326665517</v>
      </c>
      <c r="S76" s="5">
        <v>-3373539431</v>
      </c>
    </row>
    <row r="77" spans="2:19" ht="15.5" x14ac:dyDescent="0.35">
      <c r="C77" t="s">
        <v>103</v>
      </c>
      <c r="D77" s="5">
        <v>2042178268</v>
      </c>
      <c r="E77" s="5">
        <v>11246203260</v>
      </c>
      <c r="F77" s="5">
        <v>3903763147</v>
      </c>
      <c r="G77" s="5">
        <v>3246057611</v>
      </c>
      <c r="I77" s="5">
        <v>18802871816</v>
      </c>
      <c r="J77" s="5">
        <v>20345703943</v>
      </c>
      <c r="K77" s="5">
        <v>18791906254</v>
      </c>
      <c r="L77" s="5">
        <v>12102661464</v>
      </c>
      <c r="M77" s="5">
        <v>9402725458</v>
      </c>
      <c r="N77" s="5">
        <v>60215357</v>
      </c>
      <c r="O77" s="5">
        <v>4034637212</v>
      </c>
      <c r="P77" s="5">
        <v>-5530293487</v>
      </c>
      <c r="Q77" s="5">
        <v>286993123</v>
      </c>
      <c r="R77" s="5">
        <v>-8326665517</v>
      </c>
      <c r="S77" s="5">
        <v>-3373539431</v>
      </c>
    </row>
    <row r="79" spans="2:19" ht="15.5" x14ac:dyDescent="0.35">
      <c r="B79" t="s">
        <v>104</v>
      </c>
      <c r="C79" t="s">
        <v>105</v>
      </c>
    </row>
    <row r="80" spans="2:19" ht="15.5" x14ac:dyDescent="0.35">
      <c r="C80" t="s">
        <v>106</v>
      </c>
    </row>
    <row r="81" spans="3:19" ht="15.5" x14ac:dyDescent="0.35">
      <c r="C81" t="s">
        <v>19</v>
      </c>
      <c r="D81" s="5">
        <v>48803898353</v>
      </c>
      <c r="E81" s="5">
        <v>59288822239</v>
      </c>
      <c r="F81" s="5">
        <v>49779701232</v>
      </c>
      <c r="G81" s="5">
        <v>32226584610</v>
      </c>
      <c r="I81" s="5">
        <v>59288822239</v>
      </c>
      <c r="J81" s="5">
        <v>22847830213</v>
      </c>
      <c r="K81" s="5">
        <v>30845867735</v>
      </c>
      <c r="L81" s="5">
        <v>33998140756</v>
      </c>
      <c r="M81" s="5">
        <v>36378941709</v>
      </c>
      <c r="N81" s="5">
        <v>27875031158</v>
      </c>
      <c r="O81" s="5">
        <v>12129238764</v>
      </c>
      <c r="P81" s="5">
        <v>10514190779</v>
      </c>
      <c r="Q81" s="5">
        <v>16641026082</v>
      </c>
      <c r="R81" s="5">
        <v>15647912923</v>
      </c>
      <c r="S81" s="5">
        <v>9104616645</v>
      </c>
    </row>
    <row r="82" spans="3:19" ht="15.5" x14ac:dyDescent="0.35">
      <c r="C82" t="s">
        <v>110</v>
      </c>
      <c r="D82" s="5">
        <v>41761763208</v>
      </c>
      <c r="E82" s="5">
        <v>44028912793</v>
      </c>
      <c r="F82" s="5">
        <v>35764460959</v>
      </c>
      <c r="G82" s="5">
        <v>40727755799</v>
      </c>
      <c r="I82" s="5">
        <v>44028912793</v>
      </c>
      <c r="J82" s="5">
        <v>40891635325</v>
      </c>
      <c r="K82" s="5">
        <v>34583221740</v>
      </c>
      <c r="L82" s="5">
        <v>24146371737</v>
      </c>
      <c r="M82" s="5">
        <v>15372806685</v>
      </c>
      <c r="N82" s="5">
        <v>15925997184</v>
      </c>
      <c r="O82" s="5">
        <v>19479016215</v>
      </c>
      <c r="P82" s="5">
        <v>19143601234</v>
      </c>
      <c r="Q82" s="5">
        <v>21801986472</v>
      </c>
      <c r="R82" s="5">
        <v>21590015967</v>
      </c>
      <c r="S82" s="5">
        <v>18314054954</v>
      </c>
    </row>
    <row r="83" spans="3:19" ht="15.5" x14ac:dyDescent="0.35">
      <c r="C83" t="s">
        <v>108</v>
      </c>
      <c r="D83" s="5">
        <v>150581350</v>
      </c>
      <c r="E83" s="5">
        <v>12741371516</v>
      </c>
      <c r="F83" s="5">
        <v>132305000</v>
      </c>
      <c r="G83" s="5">
        <v>132305000</v>
      </c>
      <c r="I83" s="5">
        <v>12741371516</v>
      </c>
      <c r="J83" s="5">
        <v>14598601867</v>
      </c>
      <c r="K83" s="5">
        <v>7005222238</v>
      </c>
      <c r="L83" s="5">
        <v>7598296904</v>
      </c>
      <c r="M83" s="5">
        <v>119741924</v>
      </c>
      <c r="N83" s="5">
        <v>66248563</v>
      </c>
    </row>
    <row r="84" spans="3:19" ht="15.5" x14ac:dyDescent="0.35">
      <c r="C84" t="s">
        <v>107</v>
      </c>
    </row>
    <row r="85" spans="3:19" ht="15.5" x14ac:dyDescent="0.35">
      <c r="C85" t="s">
        <v>111</v>
      </c>
      <c r="D85" s="5">
        <v>41761763208</v>
      </c>
      <c r="E85" s="5">
        <v>44028912793</v>
      </c>
      <c r="F85" s="5">
        <v>35764460959</v>
      </c>
      <c r="G85" s="5">
        <v>40727755799</v>
      </c>
      <c r="I85" s="5">
        <v>44028912793</v>
      </c>
      <c r="J85" s="5">
        <v>40891635325</v>
      </c>
      <c r="K85" s="5">
        <v>34583221740</v>
      </c>
      <c r="L85" s="5">
        <v>24146371737</v>
      </c>
      <c r="M85" s="5">
        <v>15372806685</v>
      </c>
      <c r="N85" s="5">
        <v>15925997184</v>
      </c>
      <c r="O85" s="5">
        <v>19479016215</v>
      </c>
      <c r="P85" s="5">
        <v>19143601234</v>
      </c>
      <c r="Q85" s="5">
        <v>21801986472</v>
      </c>
      <c r="R85" s="5">
        <v>21590015967</v>
      </c>
      <c r="S85" s="5">
        <v>18314054954</v>
      </c>
    </row>
    <row r="86" spans="3:19" ht="15.5" x14ac:dyDescent="0.35">
      <c r="C86" t="s">
        <v>114</v>
      </c>
      <c r="D86" s="5">
        <v>67638739547</v>
      </c>
      <c r="E86" s="5">
        <v>61367669003</v>
      </c>
      <c r="F86" s="5">
        <v>56009354497</v>
      </c>
      <c r="G86" s="5">
        <v>57052626657</v>
      </c>
      <c r="I86" s="5">
        <v>61367669003</v>
      </c>
      <c r="J86" s="5">
        <v>81780606734</v>
      </c>
      <c r="K86" s="5">
        <v>57693970397</v>
      </c>
      <c r="L86" s="5">
        <v>49260307222</v>
      </c>
      <c r="M86" s="5">
        <v>34526019944</v>
      </c>
      <c r="N86" s="5">
        <v>32786123962</v>
      </c>
      <c r="O86" s="5">
        <v>39932344741</v>
      </c>
      <c r="P86" s="5">
        <v>53123422116</v>
      </c>
      <c r="Q86" s="5">
        <v>36128537105</v>
      </c>
      <c r="R86" s="5">
        <v>37046378150</v>
      </c>
      <c r="S86" s="5">
        <v>57800072363</v>
      </c>
    </row>
    <row r="87" spans="3:19" ht="15.5" x14ac:dyDescent="0.35">
      <c r="C87" t="s">
        <v>95</v>
      </c>
      <c r="E87" s="5">
        <v>8462038278</v>
      </c>
      <c r="I87" s="5">
        <v>8462038278</v>
      </c>
      <c r="J87" s="5">
        <v>8045366460</v>
      </c>
      <c r="K87" s="5">
        <v>7329594783</v>
      </c>
      <c r="L87" s="5">
        <v>8347481067</v>
      </c>
      <c r="M87" s="5">
        <v>37838072352</v>
      </c>
      <c r="N87" s="5">
        <v>54743459024</v>
      </c>
      <c r="O87" s="5">
        <v>6230551722</v>
      </c>
      <c r="P87" s="5">
        <v>4867973728</v>
      </c>
      <c r="Q87" s="5">
        <v>3584459484</v>
      </c>
      <c r="R87" s="5">
        <v>2433370491</v>
      </c>
      <c r="S87" s="5">
        <v>8080485432</v>
      </c>
    </row>
    <row r="88" spans="3:19" ht="15.5" x14ac:dyDescent="0.35">
      <c r="C88" t="s">
        <v>115</v>
      </c>
      <c r="D88" s="5">
        <v>158601264075</v>
      </c>
      <c r="E88" s="5">
        <v>169397974895</v>
      </c>
      <c r="F88" s="5">
        <v>144385552086</v>
      </c>
      <c r="G88" s="5">
        <v>140873350840</v>
      </c>
      <c r="I88" s="5">
        <v>169397974895</v>
      </c>
      <c r="J88" s="5">
        <v>152193585120</v>
      </c>
      <c r="K88" s="5">
        <v>125688153695</v>
      </c>
      <c r="L88" s="5">
        <v>109253464513</v>
      </c>
      <c r="M88" s="5">
        <v>88068087312</v>
      </c>
      <c r="N88" s="5">
        <v>80026960317</v>
      </c>
      <c r="O88" s="5">
        <v>79809785580</v>
      </c>
      <c r="P88" s="5">
        <v>93055330628</v>
      </c>
      <c r="Q88" s="5">
        <v>78926140655</v>
      </c>
      <c r="R88" s="5">
        <v>79014150804</v>
      </c>
      <c r="S88" s="5">
        <v>88219607996</v>
      </c>
    </row>
    <row r="89" spans="3:19" ht="15.5" x14ac:dyDescent="0.35">
      <c r="C89" t="s">
        <v>116</v>
      </c>
    </row>
    <row r="90" spans="3:19" ht="15.5" x14ac:dyDescent="0.35">
      <c r="C90" t="s">
        <v>118</v>
      </c>
      <c r="D90" s="5">
        <v>21832454089</v>
      </c>
      <c r="E90" s="5">
        <v>22071618733</v>
      </c>
      <c r="F90" s="5">
        <v>22673547150</v>
      </c>
      <c r="G90" s="5">
        <v>22968480270</v>
      </c>
      <c r="I90" s="5">
        <v>22071618733</v>
      </c>
      <c r="J90" s="5">
        <v>22603892364</v>
      </c>
      <c r="K90" s="5">
        <v>21946067896</v>
      </c>
      <c r="L90" s="5">
        <v>19656359234</v>
      </c>
      <c r="M90" s="5">
        <v>18899936421</v>
      </c>
      <c r="N90" s="5">
        <v>19225595906</v>
      </c>
      <c r="O90" s="5">
        <v>19440743955</v>
      </c>
      <c r="P90" s="5">
        <v>20463544285</v>
      </c>
      <c r="Q90" s="5">
        <v>21479320068</v>
      </c>
      <c r="R90" s="5">
        <v>27356859583</v>
      </c>
      <c r="S90" s="5">
        <v>28247860002</v>
      </c>
    </row>
    <row r="91" spans="3:19" ht="15.5" x14ac:dyDescent="0.35">
      <c r="C91" t="s">
        <v>377</v>
      </c>
      <c r="D91" s="5">
        <v>274415576</v>
      </c>
      <c r="E91" s="5">
        <v>288535342</v>
      </c>
      <c r="F91" s="5">
        <v>300250555</v>
      </c>
      <c r="G91" s="5">
        <v>317024763</v>
      </c>
      <c r="I91" s="5">
        <v>288535342</v>
      </c>
      <c r="J91" s="5">
        <v>349461422</v>
      </c>
      <c r="K91" s="5">
        <v>410387502</v>
      </c>
      <c r="L91" s="5">
        <v>471313582</v>
      </c>
      <c r="M91" s="5">
        <v>538410410</v>
      </c>
      <c r="N91" s="5">
        <v>619882035</v>
      </c>
      <c r="O91" s="5">
        <v>686978863</v>
      </c>
      <c r="P91" s="5">
        <v>754075691</v>
      </c>
      <c r="Q91" s="5">
        <v>821172519</v>
      </c>
      <c r="R91" s="5">
        <v>888269347</v>
      </c>
      <c r="S91" s="5">
        <v>955366175</v>
      </c>
    </row>
    <row r="92" spans="3:19" ht="15.5" x14ac:dyDescent="0.35">
      <c r="C92" t="s">
        <v>376</v>
      </c>
      <c r="D92" s="5">
        <v>9986491749</v>
      </c>
      <c r="E92" s="5">
        <v>10010238352</v>
      </c>
      <c r="F92" s="5">
        <v>10045618825</v>
      </c>
      <c r="G92" s="5">
        <v>10057731559</v>
      </c>
      <c r="I92" s="5">
        <v>10010238352</v>
      </c>
      <c r="J92" s="5">
        <v>10105224765</v>
      </c>
      <c r="K92" s="5">
        <v>10200211176</v>
      </c>
      <c r="L92" s="5">
        <v>10295197587</v>
      </c>
      <c r="M92" s="5">
        <v>10390630492</v>
      </c>
      <c r="N92" s="5">
        <v>10844951168</v>
      </c>
      <c r="O92" s="5">
        <v>10975133779</v>
      </c>
      <c r="P92" s="5">
        <v>11105390725</v>
      </c>
      <c r="Q92" s="5">
        <v>11235647692</v>
      </c>
      <c r="R92" s="5">
        <v>5407507480</v>
      </c>
    </row>
    <row r="93" spans="3:19" ht="15.5" x14ac:dyDescent="0.35">
      <c r="C93" t="s">
        <v>117</v>
      </c>
      <c r="D93" s="5">
        <v>2664151542</v>
      </c>
      <c r="E93" s="5">
        <v>2642615736</v>
      </c>
      <c r="F93" s="5">
        <v>2650892442</v>
      </c>
      <c r="G93" s="5">
        <v>2628155455</v>
      </c>
      <c r="I93" s="5">
        <v>2642615736</v>
      </c>
      <c r="J93" s="5">
        <v>2588039491</v>
      </c>
      <c r="K93" s="5">
        <v>2410080123</v>
      </c>
      <c r="L93" s="5">
        <v>2471041599</v>
      </c>
      <c r="M93" s="5">
        <v>2689138829</v>
      </c>
      <c r="N93" s="5">
        <v>2774580580</v>
      </c>
      <c r="O93" s="5">
        <v>3473943854</v>
      </c>
      <c r="P93" s="5">
        <v>2853163448</v>
      </c>
      <c r="Q93" s="5">
        <v>3486767069</v>
      </c>
      <c r="R93" s="5">
        <v>3166442041</v>
      </c>
      <c r="S93" s="5">
        <v>2503443281</v>
      </c>
    </row>
    <row r="94" spans="3:19" ht="15.5" x14ac:dyDescent="0.35">
      <c r="C94" t="s">
        <v>120</v>
      </c>
      <c r="D94" s="5">
        <v>35465466681</v>
      </c>
      <c r="E94" s="5">
        <v>35013008163</v>
      </c>
      <c r="F94" s="5">
        <v>37120088318</v>
      </c>
      <c r="G94" s="5">
        <v>37233445331</v>
      </c>
      <c r="I94" s="5">
        <v>35013008163</v>
      </c>
      <c r="J94" s="5">
        <v>35646618042</v>
      </c>
      <c r="K94" s="5">
        <v>34966746697</v>
      </c>
      <c r="L94" s="5">
        <v>32893912002</v>
      </c>
      <c r="M94" s="5">
        <v>32518116152</v>
      </c>
      <c r="N94" s="5">
        <v>33465009689</v>
      </c>
      <c r="O94" s="5">
        <v>34576800451</v>
      </c>
      <c r="P94" s="5">
        <v>35176174149</v>
      </c>
      <c r="Q94" s="5">
        <v>40387152219</v>
      </c>
      <c r="R94" s="5">
        <v>40423093811</v>
      </c>
      <c r="S94" s="5">
        <v>39737477639</v>
      </c>
    </row>
    <row r="95" spans="3:19" ht="15.5" x14ac:dyDescent="0.35">
      <c r="C95" t="s">
        <v>121</v>
      </c>
      <c r="D95" s="5">
        <v>194066730756</v>
      </c>
      <c r="E95" s="5">
        <v>204410983058</v>
      </c>
      <c r="F95" s="5">
        <v>181505640404</v>
      </c>
      <c r="G95" s="5">
        <v>178106796171</v>
      </c>
      <c r="I95" s="5">
        <v>204410983058</v>
      </c>
      <c r="J95" s="5">
        <v>187840203162</v>
      </c>
      <c r="K95" s="5">
        <v>160654900392</v>
      </c>
      <c r="L95" s="5">
        <v>142147376515</v>
      </c>
      <c r="M95" s="5">
        <v>120586203464</v>
      </c>
      <c r="N95" s="5">
        <v>113491970006</v>
      </c>
      <c r="O95" s="5">
        <v>114386586031</v>
      </c>
      <c r="P95" s="5">
        <v>128231504777</v>
      </c>
      <c r="Q95" s="5">
        <v>119313292874</v>
      </c>
      <c r="R95" s="5">
        <v>119437244615</v>
      </c>
      <c r="S95" s="5">
        <v>127957085635</v>
      </c>
    </row>
    <row r="96" spans="3:19" ht="15.5" x14ac:dyDescent="0.35">
      <c r="C96" t="s">
        <v>122</v>
      </c>
    </row>
    <row r="97" spans="3:19" ht="15.5" x14ac:dyDescent="0.35">
      <c r="C97" t="s">
        <v>123</v>
      </c>
    </row>
    <row r="98" spans="3:19" ht="15.5" x14ac:dyDescent="0.35">
      <c r="C98" t="s">
        <v>124</v>
      </c>
      <c r="D98" s="5">
        <v>3937458722</v>
      </c>
      <c r="E98" s="5">
        <v>16518753207</v>
      </c>
      <c r="F98" s="5">
        <v>3681091717</v>
      </c>
      <c r="G98" s="5">
        <v>4211760631</v>
      </c>
      <c r="I98" s="5">
        <v>16518753207</v>
      </c>
      <c r="J98" s="5">
        <v>17629514907</v>
      </c>
      <c r="K98" s="5">
        <v>11021131542</v>
      </c>
      <c r="L98" s="5">
        <v>10909228310</v>
      </c>
      <c r="M98" s="5">
        <v>1830382361</v>
      </c>
      <c r="N98" s="5">
        <v>34420886929</v>
      </c>
      <c r="O98" s="5">
        <v>83718144094</v>
      </c>
      <c r="P98" s="5">
        <v>101393835465</v>
      </c>
      <c r="Q98" s="5">
        <v>84300942980</v>
      </c>
      <c r="R98" s="5">
        <v>85261617389</v>
      </c>
      <c r="S98" s="5">
        <v>91084765959</v>
      </c>
    </row>
    <row r="99" spans="3:19" ht="15.5" x14ac:dyDescent="0.35">
      <c r="C99" t="s">
        <v>125</v>
      </c>
      <c r="N99" s="5">
        <v>32672050000</v>
      </c>
      <c r="O99" s="5">
        <v>81438287943</v>
      </c>
      <c r="P99" s="5">
        <v>97714658340</v>
      </c>
      <c r="Q99" s="5">
        <v>76546200000</v>
      </c>
      <c r="R99" s="5">
        <v>80616000000</v>
      </c>
      <c r="S99" s="5">
        <v>82770000000</v>
      </c>
    </row>
    <row r="100" spans="3:19" ht="15.5" x14ac:dyDescent="0.35">
      <c r="C100" t="s">
        <v>127</v>
      </c>
      <c r="O100" s="5">
        <v>108683267</v>
      </c>
      <c r="P100" s="5">
        <v>691465432</v>
      </c>
      <c r="Q100" s="5">
        <v>3230319066</v>
      </c>
      <c r="R100" s="5">
        <v>256193722</v>
      </c>
      <c r="S100" s="5">
        <v>6011655775</v>
      </c>
    </row>
    <row r="101" spans="3:19" ht="15.5" x14ac:dyDescent="0.35">
      <c r="C101" t="s">
        <v>128</v>
      </c>
      <c r="D101" s="5">
        <v>150581350</v>
      </c>
      <c r="E101" s="5">
        <v>12741371516</v>
      </c>
      <c r="F101" s="5">
        <v>132305000</v>
      </c>
      <c r="G101" s="5">
        <v>132305000</v>
      </c>
      <c r="I101" s="5">
        <v>12741371516</v>
      </c>
      <c r="J101" s="5">
        <v>14598601867</v>
      </c>
      <c r="K101" s="5">
        <v>7005222238</v>
      </c>
      <c r="L101" s="5">
        <v>7598296904</v>
      </c>
      <c r="M101" s="5">
        <v>119741924</v>
      </c>
      <c r="N101" s="5">
        <v>66248563</v>
      </c>
      <c r="O101" s="5">
        <v>108683267</v>
      </c>
      <c r="P101" s="5">
        <v>691465432</v>
      </c>
      <c r="Q101" s="5">
        <v>3230319066</v>
      </c>
      <c r="R101" s="5">
        <v>256193722</v>
      </c>
      <c r="S101" s="5">
        <v>6011655775</v>
      </c>
    </row>
    <row r="102" spans="3:19" ht="15.5" x14ac:dyDescent="0.35">
      <c r="C102" t="s">
        <v>129</v>
      </c>
    </row>
    <row r="103" spans="3:19" ht="15.5" x14ac:dyDescent="0.35">
      <c r="C103" t="s">
        <v>131</v>
      </c>
      <c r="D103" s="5">
        <v>1427437757</v>
      </c>
      <c r="E103" s="5">
        <v>848447660</v>
      </c>
      <c r="F103" s="5">
        <v>1116642192</v>
      </c>
      <c r="G103" s="5">
        <v>1524551348</v>
      </c>
      <c r="I103" s="5">
        <v>848447660</v>
      </c>
      <c r="J103" s="5">
        <v>302692036</v>
      </c>
      <c r="K103" s="5">
        <v>1165218419</v>
      </c>
      <c r="L103" s="5">
        <v>861354270</v>
      </c>
      <c r="M103" s="5">
        <v>630471384</v>
      </c>
      <c r="N103" s="5">
        <v>488254505</v>
      </c>
      <c r="O103" s="5">
        <v>263669731</v>
      </c>
      <c r="P103" s="5">
        <v>405444160</v>
      </c>
      <c r="Q103" s="5">
        <v>911290133</v>
      </c>
      <c r="R103" s="5">
        <v>1804224631</v>
      </c>
      <c r="S103" s="5">
        <v>35860523</v>
      </c>
    </row>
    <row r="104" spans="3:19" ht="15.5" x14ac:dyDescent="0.35">
      <c r="C104" t="s">
        <v>132</v>
      </c>
      <c r="D104" s="5">
        <v>771748443</v>
      </c>
      <c r="E104" s="5">
        <v>1190902153</v>
      </c>
      <c r="F104" s="5">
        <v>824384426</v>
      </c>
      <c r="G104" s="5">
        <v>824384426</v>
      </c>
      <c r="I104" s="5">
        <v>1190902153</v>
      </c>
      <c r="J104" s="5">
        <v>1153866739</v>
      </c>
      <c r="K104" s="5">
        <v>1098435407</v>
      </c>
      <c r="L104" s="5">
        <v>1092536263</v>
      </c>
      <c r="M104" s="5">
        <v>177171934</v>
      </c>
      <c r="N104" s="5">
        <v>123701840</v>
      </c>
      <c r="O104" s="5">
        <v>643990437</v>
      </c>
      <c r="P104" s="5">
        <v>1317017807</v>
      </c>
      <c r="Q104" s="5">
        <v>1791092551</v>
      </c>
      <c r="R104" s="5">
        <v>1556934475</v>
      </c>
      <c r="S104" s="5">
        <v>1661685484</v>
      </c>
    </row>
    <row r="105" spans="3:19" ht="15.5" x14ac:dyDescent="0.35">
      <c r="C105" t="s">
        <v>139</v>
      </c>
      <c r="D105" s="5">
        <v>12165139157</v>
      </c>
      <c r="E105" s="5">
        <v>11970275242</v>
      </c>
      <c r="F105" s="5">
        <v>13148797338</v>
      </c>
      <c r="G105" s="5">
        <v>13123047338</v>
      </c>
      <c r="I105" s="5">
        <v>11970275242</v>
      </c>
      <c r="J105" s="5">
        <v>13091605462</v>
      </c>
      <c r="K105" s="5">
        <v>12860390000</v>
      </c>
      <c r="L105" s="5">
        <v>13256675609</v>
      </c>
      <c r="M105" s="5">
        <v>12877009971</v>
      </c>
      <c r="N105" s="5">
        <v>14092497403</v>
      </c>
      <c r="O105" s="5">
        <v>14252571620</v>
      </c>
      <c r="P105" s="5">
        <v>14456436207</v>
      </c>
      <c r="Q105" s="5">
        <v>17100823302</v>
      </c>
      <c r="R105" s="5">
        <v>16551093757</v>
      </c>
      <c r="S105" s="5">
        <v>10921120690</v>
      </c>
    </row>
    <row r="106" spans="3:19" ht="15.5" x14ac:dyDescent="0.35">
      <c r="C106" t="s">
        <v>140</v>
      </c>
      <c r="D106" s="5">
        <v>12165139157</v>
      </c>
      <c r="E106" s="5">
        <v>11970275242</v>
      </c>
      <c r="F106" s="5">
        <v>13148797338</v>
      </c>
      <c r="G106" s="5">
        <v>13123047338</v>
      </c>
      <c r="I106" s="5">
        <v>11970275242</v>
      </c>
      <c r="J106" s="5">
        <v>13091605462</v>
      </c>
      <c r="K106" s="5">
        <v>12860390000</v>
      </c>
      <c r="L106" s="5">
        <v>13256675609</v>
      </c>
      <c r="M106" s="5">
        <v>12877009971</v>
      </c>
      <c r="N106" s="5">
        <v>14092497403</v>
      </c>
      <c r="O106" s="5">
        <v>14252571620</v>
      </c>
      <c r="P106" s="5">
        <v>14456436207</v>
      </c>
      <c r="Q106" s="5">
        <v>17100823302</v>
      </c>
      <c r="R106" s="5">
        <v>16551093757</v>
      </c>
      <c r="S106" s="5">
        <v>10921120690</v>
      </c>
    </row>
    <row r="107" spans="3:19" ht="15.5" x14ac:dyDescent="0.35">
      <c r="C107" t="s">
        <v>141</v>
      </c>
    </row>
    <row r="108" spans="3:19" ht="15.5" x14ac:dyDescent="0.35">
      <c r="C108" t="s">
        <v>147</v>
      </c>
      <c r="D108" s="5">
        <v>16102597879</v>
      </c>
      <c r="E108" s="5">
        <v>28489028449</v>
      </c>
      <c r="F108" s="5">
        <v>16829889055</v>
      </c>
      <c r="G108" s="5">
        <v>17334807969</v>
      </c>
      <c r="I108" s="5">
        <v>28489028449</v>
      </c>
      <c r="J108" s="5">
        <v>30721120369</v>
      </c>
      <c r="K108" s="5">
        <v>23881521542</v>
      </c>
      <c r="L108" s="5">
        <v>24165903919</v>
      </c>
      <c r="M108" s="5">
        <v>14707392332</v>
      </c>
      <c r="N108" s="5">
        <v>48513384332</v>
      </c>
      <c r="O108" s="5">
        <v>97970715714</v>
      </c>
      <c r="P108" s="5">
        <v>115850271672</v>
      </c>
      <c r="Q108" s="5">
        <v>101401766282</v>
      </c>
      <c r="R108" s="5">
        <v>101812711146</v>
      </c>
      <c r="S108" s="5">
        <v>102005886649</v>
      </c>
    </row>
    <row r="109" spans="3:19" ht="15.5" x14ac:dyDescent="0.35">
      <c r="C109" t="s">
        <v>148</v>
      </c>
    </row>
    <row r="110" spans="3:19" ht="15.5" x14ac:dyDescent="0.35">
      <c r="C110" t="s">
        <v>149</v>
      </c>
      <c r="D110" s="5">
        <v>78000000000</v>
      </c>
      <c r="E110" s="5">
        <v>78000000000</v>
      </c>
      <c r="F110" s="5">
        <v>78000000000</v>
      </c>
      <c r="G110" s="5">
        <v>78000000000</v>
      </c>
      <c r="I110" s="5">
        <v>78000000000</v>
      </c>
      <c r="J110" s="5">
        <v>78000000000</v>
      </c>
      <c r="K110" s="5">
        <v>78000000000</v>
      </c>
      <c r="L110" s="5">
        <v>78000000000</v>
      </c>
      <c r="M110" s="5">
        <v>63000000000</v>
      </c>
      <c r="N110" s="5">
        <v>38000000000</v>
      </c>
      <c r="O110" s="5">
        <v>38000000000</v>
      </c>
      <c r="P110" s="5">
        <v>38000000000</v>
      </c>
      <c r="Q110" s="5">
        <v>38000000000</v>
      </c>
      <c r="R110" s="5">
        <v>38000000000</v>
      </c>
      <c r="S110" s="5">
        <v>38000000000</v>
      </c>
    </row>
    <row r="111" spans="3:19" ht="15.5" x14ac:dyDescent="0.35">
      <c r="C111" t="s">
        <v>151</v>
      </c>
      <c r="D111" s="5">
        <v>48080485432</v>
      </c>
      <c r="E111" s="5">
        <v>48080485432</v>
      </c>
      <c r="F111" s="5">
        <v>48080485432</v>
      </c>
      <c r="G111" s="5">
        <v>48080485432</v>
      </c>
      <c r="I111" s="5">
        <v>48080485432</v>
      </c>
      <c r="J111" s="5">
        <v>48080485432</v>
      </c>
      <c r="K111" s="5">
        <v>48080485432</v>
      </c>
      <c r="L111" s="5">
        <v>48080485432</v>
      </c>
      <c r="M111" s="5">
        <v>33080485432</v>
      </c>
      <c r="N111" s="5">
        <v>8080485432</v>
      </c>
      <c r="O111" s="5">
        <v>8080485432</v>
      </c>
      <c r="P111" s="5">
        <v>8080485432</v>
      </c>
      <c r="Q111" s="5">
        <v>8080485432</v>
      </c>
      <c r="R111" s="5">
        <v>8080485432</v>
      </c>
    </row>
    <row r="112" spans="3:19" ht="15.5" x14ac:dyDescent="0.35">
      <c r="C112" t="s">
        <v>152</v>
      </c>
      <c r="D112" s="5">
        <v>51883328873</v>
      </c>
      <c r="E112" s="5">
        <v>41379112327</v>
      </c>
      <c r="F112" s="5">
        <v>38594947300</v>
      </c>
      <c r="G112" s="5">
        <v>34691184153</v>
      </c>
      <c r="I112" s="5">
        <v>41379112327</v>
      </c>
      <c r="J112" s="5">
        <v>22992912284</v>
      </c>
      <c r="K112" s="5">
        <v>3362980042</v>
      </c>
      <c r="L112" s="5">
        <v>-16446812420</v>
      </c>
      <c r="M112" s="5">
        <v>-28040065097</v>
      </c>
      <c r="N112" s="5">
        <v>-35845677102</v>
      </c>
      <c r="O112" s="5">
        <v>-35895485018</v>
      </c>
      <c r="P112" s="5">
        <v>-38567544122</v>
      </c>
      <c r="Q112" s="5">
        <v>-31753736263</v>
      </c>
      <c r="R112" s="5">
        <v>-30889640289</v>
      </c>
      <c r="S112" s="5">
        <v>-20129604283</v>
      </c>
    </row>
    <row r="113" spans="2:19" ht="15.5" x14ac:dyDescent="0.35">
      <c r="C113" t="s">
        <v>153</v>
      </c>
    </row>
    <row r="114" spans="2:19" ht="15.5" x14ac:dyDescent="0.35">
      <c r="C114" t="s">
        <v>154</v>
      </c>
    </row>
    <row r="115" spans="2:19" ht="15.5" x14ac:dyDescent="0.35">
      <c r="C115" t="s">
        <v>155</v>
      </c>
      <c r="D115" s="5">
        <v>51883328873</v>
      </c>
      <c r="E115" s="5">
        <v>41379112327</v>
      </c>
      <c r="F115" s="5">
        <v>38594947300</v>
      </c>
      <c r="G115" s="5">
        <v>34691184153</v>
      </c>
      <c r="I115" s="5">
        <v>41379112327</v>
      </c>
      <c r="J115" s="5">
        <v>22992912284</v>
      </c>
      <c r="K115" s="5">
        <v>3362980042</v>
      </c>
      <c r="L115" s="5">
        <v>-16446812420</v>
      </c>
      <c r="M115" s="5">
        <v>-28040065097</v>
      </c>
      <c r="N115" s="5">
        <v>-35845677102</v>
      </c>
      <c r="O115" s="5">
        <v>-35895485018</v>
      </c>
      <c r="P115" s="5">
        <v>-38567544122</v>
      </c>
      <c r="Q115" s="5">
        <v>-31753736263</v>
      </c>
      <c r="R115" s="5">
        <v>-30889640289</v>
      </c>
      <c r="S115" s="5">
        <v>-20129604283</v>
      </c>
    </row>
    <row r="116" spans="2:19" ht="15.5" x14ac:dyDescent="0.35">
      <c r="C116" t="s">
        <v>156</v>
      </c>
      <c r="D116" s="5">
        <v>318572</v>
      </c>
      <c r="E116" s="5">
        <v>318572</v>
      </c>
      <c r="F116" s="5">
        <v>318617</v>
      </c>
      <c r="G116" s="5">
        <v>318617</v>
      </c>
      <c r="I116" s="5">
        <v>318572</v>
      </c>
      <c r="J116" s="5">
        <v>318617</v>
      </c>
      <c r="K116" s="5">
        <v>318593</v>
      </c>
      <c r="L116" s="5">
        <v>318517</v>
      </c>
      <c r="M116" s="5">
        <v>318445</v>
      </c>
      <c r="N116" s="5">
        <v>318320</v>
      </c>
      <c r="O116" s="5">
        <v>318181</v>
      </c>
      <c r="P116" s="5">
        <v>318067</v>
      </c>
      <c r="Q116" s="5">
        <v>317939</v>
      </c>
      <c r="R116" s="5">
        <v>317835</v>
      </c>
      <c r="S116" s="5">
        <v>317837</v>
      </c>
    </row>
    <row r="117" spans="2:19" ht="15.5" x14ac:dyDescent="0.35">
      <c r="C117" t="s">
        <v>9</v>
      </c>
      <c r="D117" s="5">
        <v>177964132877</v>
      </c>
      <c r="E117" s="5">
        <v>175921954609</v>
      </c>
      <c r="F117" s="5">
        <v>164675751349</v>
      </c>
      <c r="G117" s="5">
        <v>160771988202</v>
      </c>
      <c r="I117" s="5">
        <v>175921954609</v>
      </c>
      <c r="J117" s="5">
        <v>157119082793</v>
      </c>
      <c r="K117" s="5">
        <v>136773378850</v>
      </c>
      <c r="L117" s="5">
        <v>117981472596</v>
      </c>
      <c r="M117" s="5">
        <v>105878811132</v>
      </c>
      <c r="N117" s="5">
        <v>64978585674</v>
      </c>
      <c r="O117" s="5">
        <v>16415870317</v>
      </c>
      <c r="P117" s="5">
        <v>12381233105</v>
      </c>
      <c r="Q117" s="5">
        <v>17911526592</v>
      </c>
      <c r="R117" s="5">
        <v>17624533469</v>
      </c>
      <c r="S117" s="5">
        <v>25951198986</v>
      </c>
    </row>
    <row r="118" spans="2:19" ht="15.5" x14ac:dyDescent="0.35">
      <c r="C118" t="s">
        <v>157</v>
      </c>
      <c r="D118" s="5">
        <v>194066730756</v>
      </c>
      <c r="E118" s="5">
        <v>204410983058</v>
      </c>
      <c r="F118" s="5">
        <v>181505640404</v>
      </c>
      <c r="G118" s="5">
        <v>178106796171</v>
      </c>
      <c r="I118" s="5">
        <v>204410983058</v>
      </c>
      <c r="J118" s="5">
        <v>187840203162</v>
      </c>
      <c r="K118" s="5">
        <v>160654900392</v>
      </c>
      <c r="L118" s="5">
        <v>142147376515</v>
      </c>
      <c r="M118" s="5">
        <v>120586203464</v>
      </c>
      <c r="N118" s="5">
        <v>113491970006</v>
      </c>
      <c r="O118" s="5">
        <v>114386586031</v>
      </c>
      <c r="P118" s="5">
        <v>128231504777</v>
      </c>
      <c r="Q118" s="5">
        <v>119313292874</v>
      </c>
      <c r="R118" s="5">
        <v>119437244615</v>
      </c>
      <c r="S118" s="5">
        <v>127957085635</v>
      </c>
    </row>
    <row r="119" spans="2:19" ht="15.5" x14ac:dyDescent="0.35">
      <c r="C119" t="s">
        <v>158</v>
      </c>
      <c r="D119" s="5">
        <v>312000000</v>
      </c>
      <c r="E119" s="5">
        <v>312000000</v>
      </c>
      <c r="F119" s="5">
        <v>312000000</v>
      </c>
      <c r="G119" s="5">
        <v>312000000</v>
      </c>
      <c r="I119" s="5">
        <v>312000000</v>
      </c>
      <c r="J119" s="5">
        <v>312000000</v>
      </c>
      <c r="K119" s="5">
        <v>312000000</v>
      </c>
      <c r="L119" s="5">
        <v>312000000</v>
      </c>
      <c r="M119" s="5">
        <v>312000000</v>
      </c>
      <c r="N119" s="5">
        <v>252000000</v>
      </c>
      <c r="O119" s="5">
        <v>152000000</v>
      </c>
      <c r="P119" s="5">
        <v>152000000</v>
      </c>
      <c r="Q119" s="5">
        <v>152000000</v>
      </c>
      <c r="R119" s="5">
        <v>152000000</v>
      </c>
      <c r="S119" s="5">
        <v>152000000</v>
      </c>
    </row>
    <row r="121" spans="2:19" ht="15.5" x14ac:dyDescent="0.35">
      <c r="B121" t="s">
        <v>159</v>
      </c>
      <c r="C121" t="s">
        <v>160</v>
      </c>
      <c r="D121" s="5">
        <v>-10456603155</v>
      </c>
      <c r="E121" s="5">
        <v>9685972396</v>
      </c>
      <c r="F121" s="5">
        <v>17575252957</v>
      </c>
      <c r="G121" s="5">
        <v>2051003608</v>
      </c>
      <c r="I121" s="5">
        <v>37479107092</v>
      </c>
      <c r="J121" s="5">
        <v>-6247171372</v>
      </c>
      <c r="K121" s="5">
        <v>-489648933</v>
      </c>
      <c r="L121" s="5">
        <v>-1309389580</v>
      </c>
      <c r="M121" s="5">
        <v>8828460551</v>
      </c>
      <c r="N121" s="5">
        <v>16457030337</v>
      </c>
      <c r="O121" s="5">
        <v>14776918382</v>
      </c>
      <c r="P121" s="5">
        <v>-21873593643</v>
      </c>
      <c r="Q121" s="5">
        <v>6675661623</v>
      </c>
      <c r="R121" s="5">
        <v>8841321167</v>
      </c>
      <c r="S121" s="5">
        <v>-11569216834</v>
      </c>
    </row>
    <row r="122" spans="2:19" ht="15.5" x14ac:dyDescent="0.35">
      <c r="C122" t="s">
        <v>564</v>
      </c>
      <c r="D122" s="5">
        <v>68683320032</v>
      </c>
      <c r="E122" s="5">
        <v>78197395019</v>
      </c>
      <c r="F122" s="5">
        <v>82576506001</v>
      </c>
      <c r="G122" s="5">
        <v>64623592221</v>
      </c>
      <c r="I122" s="5">
        <v>286735222116</v>
      </c>
      <c r="J122" s="5">
        <v>272363048359</v>
      </c>
      <c r="K122" s="5">
        <v>241417703293</v>
      </c>
      <c r="L122" s="5">
        <v>171814639310</v>
      </c>
      <c r="M122" s="5">
        <v>125173352477</v>
      </c>
      <c r="N122" s="5">
        <v>98963556751</v>
      </c>
      <c r="O122" s="5">
        <v>136636579386</v>
      </c>
      <c r="P122" s="5">
        <v>149568678375</v>
      </c>
      <c r="Q122" s="5">
        <v>118641775771</v>
      </c>
      <c r="R122" s="5">
        <v>113769157349</v>
      </c>
      <c r="S122" s="5">
        <v>122054394659</v>
      </c>
    </row>
    <row r="123" spans="2:19" ht="15.5" x14ac:dyDescent="0.35">
      <c r="C123" t="s">
        <v>162</v>
      </c>
      <c r="D123" s="5">
        <v>-79248116076</v>
      </c>
      <c r="E123" s="5">
        <v>-63152433317</v>
      </c>
      <c r="F123" s="5">
        <v>-64900248415</v>
      </c>
      <c r="G123" s="5">
        <v>-63370168385</v>
      </c>
      <c r="I123" s="5">
        <v>-245067726501</v>
      </c>
      <c r="J123" s="5">
        <v>-273538731355</v>
      </c>
      <c r="K123" s="5">
        <v>-236863481348</v>
      </c>
      <c r="L123" s="5">
        <v>-170052059151</v>
      </c>
      <c r="M123" s="5">
        <v>-116622890125</v>
      </c>
      <c r="N123" s="5">
        <v>-81398277812</v>
      </c>
      <c r="O123" s="5">
        <v>-117926093562</v>
      </c>
      <c r="P123" s="5">
        <v>-165712038715</v>
      </c>
      <c r="Q123" s="5">
        <v>-108513913889</v>
      </c>
      <c r="R123" s="5">
        <v>-102277881014</v>
      </c>
      <c r="S123" s="5">
        <v>-132759501728</v>
      </c>
    </row>
    <row r="124" spans="2:19" ht="15.5" x14ac:dyDescent="0.35">
      <c r="C124" t="s">
        <v>1178</v>
      </c>
    </row>
    <row r="125" spans="2:19" ht="15.5" x14ac:dyDescent="0.35">
      <c r="C125" t="s">
        <v>566</v>
      </c>
    </row>
    <row r="126" spans="2:19" ht="15.5" x14ac:dyDescent="0.35">
      <c r="C126" t="s">
        <v>165</v>
      </c>
      <c r="D126" s="5">
        <v>-79248116076</v>
      </c>
      <c r="E126" s="5">
        <v>-63152433317</v>
      </c>
      <c r="F126" s="5">
        <v>-64900248415</v>
      </c>
      <c r="G126" s="5">
        <v>-63370168385</v>
      </c>
      <c r="I126" s="5">
        <v>-245067726501</v>
      </c>
      <c r="J126" s="5">
        <v>-273538731355</v>
      </c>
      <c r="K126" s="5">
        <v>-236863481348</v>
      </c>
      <c r="L126" s="5">
        <v>-170052059151</v>
      </c>
      <c r="M126" s="5">
        <v>-116622890125</v>
      </c>
      <c r="N126" s="5">
        <v>-81398277812</v>
      </c>
      <c r="O126" s="5">
        <v>-117926093562</v>
      </c>
      <c r="P126" s="5">
        <v>-165712038715</v>
      </c>
      <c r="Q126" s="5">
        <v>-108513913889</v>
      </c>
      <c r="R126" s="5">
        <v>-102277881014</v>
      </c>
      <c r="S126" s="5">
        <v>-132759501728</v>
      </c>
    </row>
    <row r="127" spans="2:19" ht="15.5" x14ac:dyDescent="0.35">
      <c r="C127" t="s">
        <v>940</v>
      </c>
      <c r="D127" s="5">
        <v>-165372700</v>
      </c>
      <c r="E127" s="5">
        <v>-4459482989</v>
      </c>
      <c r="F127" s="5">
        <v>-652634515</v>
      </c>
      <c r="G127" s="5">
        <v>78323481</v>
      </c>
      <c r="I127" s="5">
        <v>-5332115565</v>
      </c>
      <c r="J127" s="5">
        <v>-6424414396</v>
      </c>
      <c r="K127" s="5">
        <v>-5612138760</v>
      </c>
      <c r="L127" s="5">
        <v>-3944007773</v>
      </c>
      <c r="M127" s="5">
        <v>-1806970724</v>
      </c>
      <c r="N127" s="5">
        <v>-1502471394</v>
      </c>
      <c r="O127" s="5">
        <v>-2566119658</v>
      </c>
      <c r="P127" s="5">
        <v>-3808813011</v>
      </c>
      <c r="Q127" s="5">
        <v>-2489359835</v>
      </c>
      <c r="R127" s="5">
        <v>-3040725131</v>
      </c>
      <c r="S127" s="5">
        <v>-3188381602</v>
      </c>
    </row>
    <row r="128" spans="2:19" ht="15.5" x14ac:dyDescent="0.35">
      <c r="C128" t="s">
        <v>387</v>
      </c>
      <c r="E128" s="5">
        <v>-187900940</v>
      </c>
      <c r="I128" s="5">
        <v>-187900940</v>
      </c>
      <c r="J128" s="5">
        <v>-183976995</v>
      </c>
      <c r="K128" s="5">
        <v>-137053375</v>
      </c>
      <c r="L128" s="5">
        <v>-271832943</v>
      </c>
      <c r="M128" s="5">
        <v>-270379097</v>
      </c>
      <c r="N128" s="5">
        <v>-1064652469</v>
      </c>
      <c r="O128" s="5">
        <v>-3250725509</v>
      </c>
      <c r="P128" s="5">
        <v>-2293290582</v>
      </c>
      <c r="Q128" s="5">
        <v>-1809320981</v>
      </c>
      <c r="R128" s="5">
        <v>-3116364503</v>
      </c>
      <c r="S128" s="5">
        <v>-480112633</v>
      </c>
    </row>
    <row r="129" spans="3:19" ht="15.5" x14ac:dyDescent="0.35">
      <c r="C129" t="s">
        <v>169</v>
      </c>
      <c r="D129" s="5">
        <v>280036044</v>
      </c>
      <c r="E129" s="5">
        <v>669435980</v>
      </c>
      <c r="F129" s="5">
        <v>544078997</v>
      </c>
      <c r="G129" s="5">
        <v>30128795</v>
      </c>
      <c r="I129" s="5">
        <v>1331627982</v>
      </c>
      <c r="J129" s="5">
        <v>1002242652</v>
      </c>
      <c r="K129" s="5">
        <v>705321257</v>
      </c>
      <c r="L129" s="5">
        <v>814987931</v>
      </c>
      <c r="M129" s="5">
        <v>833349048</v>
      </c>
      <c r="N129" s="5">
        <v>734477392</v>
      </c>
      <c r="O129" s="5">
        <v>495782386</v>
      </c>
      <c r="P129" s="5">
        <v>371870290</v>
      </c>
      <c r="Q129" s="5">
        <v>846480557</v>
      </c>
      <c r="R129" s="5">
        <v>2509147968</v>
      </c>
      <c r="S129" s="5">
        <v>1209588698</v>
      </c>
    </row>
    <row r="130" spans="3:19" ht="15.5" x14ac:dyDescent="0.35">
      <c r="C130" t="s">
        <v>2033</v>
      </c>
    </row>
    <row r="131" spans="3:19" ht="15.5" x14ac:dyDescent="0.35">
      <c r="C131" t="s">
        <v>764</v>
      </c>
    </row>
    <row r="132" spans="3:19" ht="15.5" x14ac:dyDescent="0.35">
      <c r="C132" t="s">
        <v>1866</v>
      </c>
      <c r="L132" s="5">
        <v>328883046</v>
      </c>
      <c r="M132" s="5">
        <v>1521998972</v>
      </c>
      <c r="N132" s="5">
        <v>724397869</v>
      </c>
      <c r="O132" s="5">
        <v>1387495339</v>
      </c>
      <c r="R132" s="5">
        <v>997986498</v>
      </c>
      <c r="S132" s="5">
        <v>1594795772</v>
      </c>
    </row>
    <row r="133" spans="3:19" ht="15.5" x14ac:dyDescent="0.35">
      <c r="C133" t="s">
        <v>26</v>
      </c>
      <c r="D133" s="5">
        <v>-6440455</v>
      </c>
    </row>
    <row r="134" spans="3:19" ht="15.5" x14ac:dyDescent="0.35">
      <c r="C134" t="s">
        <v>1602</v>
      </c>
      <c r="D134" s="5">
        <v>-6440455</v>
      </c>
      <c r="L134" s="5">
        <v>328883046</v>
      </c>
      <c r="M134" s="5">
        <v>1521998972</v>
      </c>
      <c r="N134" s="5">
        <v>724397869</v>
      </c>
      <c r="O134" s="5">
        <v>1387495339</v>
      </c>
      <c r="R134" s="5">
        <v>997986498</v>
      </c>
      <c r="S134" s="5">
        <v>1594795772</v>
      </c>
    </row>
    <row r="135" spans="3:19" ht="15.5" x14ac:dyDescent="0.35">
      <c r="C135" t="s">
        <v>2034</v>
      </c>
    </row>
    <row r="136" spans="3:19" ht="15.5" x14ac:dyDescent="0.35">
      <c r="C136" t="s">
        <v>2035</v>
      </c>
      <c r="E136" s="5">
        <v>-1381041357</v>
      </c>
      <c r="F136" s="5">
        <v>7550889</v>
      </c>
      <c r="G136" s="5">
        <v>689127496</v>
      </c>
      <c r="J136" s="5">
        <v>534660363</v>
      </c>
    </row>
    <row r="137" spans="3:19" ht="15.5" x14ac:dyDescent="0.35">
      <c r="C137" t="s">
        <v>1836</v>
      </c>
    </row>
    <row r="138" spans="3:19" ht="15.5" x14ac:dyDescent="0.35">
      <c r="C138" t="s">
        <v>337</v>
      </c>
      <c r="E138" s="5">
        <v>-1381041357</v>
      </c>
      <c r="F138" s="5">
        <v>7550889</v>
      </c>
      <c r="G138" s="5">
        <v>689127496</v>
      </c>
      <c r="J138" s="5">
        <v>534660363</v>
      </c>
    </row>
    <row r="139" spans="3:19" ht="15.5" x14ac:dyDescent="0.35">
      <c r="C139" t="s">
        <v>2036</v>
      </c>
    </row>
    <row r="140" spans="3:19" ht="15.5" x14ac:dyDescent="0.35">
      <c r="C140" t="s">
        <v>2037</v>
      </c>
    </row>
    <row r="141" spans="3:19" ht="15.5" x14ac:dyDescent="0.35">
      <c r="C141" t="s">
        <v>190</v>
      </c>
    </row>
    <row r="142" spans="3:19" ht="15.5" x14ac:dyDescent="0.35">
      <c r="C142" t="s">
        <v>172</v>
      </c>
      <c r="M142" s="5">
        <v>-1174550000</v>
      </c>
      <c r="N142" s="5">
        <v>-263737943</v>
      </c>
      <c r="O142" s="5">
        <v>-12999370397</v>
      </c>
      <c r="P142" s="5">
        <v>15897008340</v>
      </c>
      <c r="Q142" s="5">
        <v>-4702600000</v>
      </c>
      <c r="S142" s="5">
        <v>-329000000</v>
      </c>
    </row>
    <row r="143" spans="3:19" ht="15.5" x14ac:dyDescent="0.35">
      <c r="C143" t="s">
        <v>173</v>
      </c>
      <c r="D143" s="5">
        <v>-28350731</v>
      </c>
      <c r="E143" s="5">
        <v>-176851389</v>
      </c>
      <c r="F143" s="5">
        <v>-22136335</v>
      </c>
      <c r="G143" s="5">
        <v>-838052602</v>
      </c>
      <c r="I143" s="5">
        <v>-1038115066</v>
      </c>
      <c r="J143" s="5">
        <v>-1750866150</v>
      </c>
      <c r="K143" s="5">
        <v>-2662624088</v>
      </c>
      <c r="L143" s="5">
        <v>-1071411373</v>
      </c>
      <c r="M143" s="5">
        <v>850000000</v>
      </c>
      <c r="N143" s="5">
        <v>-447500000</v>
      </c>
      <c r="O143" s="5">
        <v>-162500000</v>
      </c>
      <c r="P143" s="5">
        <v>-150250000</v>
      </c>
      <c r="Q143" s="5">
        <v>-1004250000</v>
      </c>
      <c r="R143" s="5">
        <v>-2265833000</v>
      </c>
      <c r="S143" s="5">
        <v>-3991200000</v>
      </c>
    </row>
    <row r="144" spans="3:19" ht="15.5" x14ac:dyDescent="0.35">
      <c r="C144" t="s">
        <v>174</v>
      </c>
      <c r="D144" s="5">
        <v>-28350731</v>
      </c>
      <c r="E144" s="5">
        <v>-176851389</v>
      </c>
      <c r="F144" s="5">
        <v>-22136335</v>
      </c>
      <c r="G144" s="5">
        <v>-838052602</v>
      </c>
      <c r="I144" s="5">
        <v>-1038115066</v>
      </c>
      <c r="J144" s="5">
        <v>-2078866150</v>
      </c>
      <c r="K144" s="5">
        <v>-2698660124</v>
      </c>
      <c r="L144" s="5">
        <v>-1226377737</v>
      </c>
      <c r="N144" s="5">
        <v>-447500000</v>
      </c>
      <c r="O144" s="5">
        <v>-162500000</v>
      </c>
      <c r="P144" s="5">
        <v>-150250000</v>
      </c>
      <c r="Q144" s="5">
        <v>-1004250000</v>
      </c>
      <c r="R144" s="5">
        <v>-2265833000</v>
      </c>
      <c r="S144" s="5">
        <v>-591200000</v>
      </c>
    </row>
    <row r="145" spans="2:19" ht="15.5" x14ac:dyDescent="0.35">
      <c r="C145" t="s">
        <v>742</v>
      </c>
      <c r="J145" s="5">
        <v>328000000</v>
      </c>
      <c r="K145" s="5">
        <v>36036036</v>
      </c>
      <c r="L145" s="5">
        <v>154966364</v>
      </c>
      <c r="M145" s="5">
        <v>850000000</v>
      </c>
    </row>
    <row r="146" spans="2:19" ht="15.5" x14ac:dyDescent="0.35">
      <c r="C146" t="s">
        <v>175</v>
      </c>
      <c r="S146" s="5">
        <v>-3400000000</v>
      </c>
    </row>
    <row r="147" spans="2:19" ht="15.5" x14ac:dyDescent="0.35">
      <c r="C147" t="s">
        <v>191</v>
      </c>
      <c r="M147" s="5">
        <v>-1174550000</v>
      </c>
      <c r="N147" s="5">
        <v>-263737943</v>
      </c>
      <c r="O147" s="5">
        <v>-12999370397</v>
      </c>
      <c r="P147" s="5">
        <v>15897008340</v>
      </c>
      <c r="Q147" s="5">
        <v>-4702600000</v>
      </c>
      <c r="S147" s="5">
        <v>-329000000</v>
      </c>
    </row>
    <row r="148" spans="2:19" ht="15.5" x14ac:dyDescent="0.35">
      <c r="C148" t="s">
        <v>2038</v>
      </c>
    </row>
    <row r="149" spans="2:19" ht="15.5" x14ac:dyDescent="0.35">
      <c r="C149" t="s">
        <v>1271</v>
      </c>
      <c r="S149" s="5">
        <v>6691000000</v>
      </c>
    </row>
    <row r="150" spans="2:19" ht="15.5" x14ac:dyDescent="0.35">
      <c r="C150" t="s">
        <v>1272</v>
      </c>
      <c r="M150" s="5">
        <v>-32672050000</v>
      </c>
      <c r="N150" s="5">
        <v>-48766237943</v>
      </c>
      <c r="O150" s="5">
        <v>-12999370397</v>
      </c>
      <c r="P150" s="5">
        <v>15897008340</v>
      </c>
      <c r="Q150" s="5">
        <v>-4702600000</v>
      </c>
      <c r="S150" s="5">
        <v>-7020000000</v>
      </c>
    </row>
    <row r="151" spans="2:19" ht="15.5" x14ac:dyDescent="0.35">
      <c r="C151" t="s">
        <v>2039</v>
      </c>
      <c r="M151" s="5">
        <v>-32672050000</v>
      </c>
      <c r="N151" s="5">
        <v>-48766237943</v>
      </c>
      <c r="O151" s="5">
        <v>-12999370397</v>
      </c>
      <c r="P151" s="5">
        <v>15897008340</v>
      </c>
      <c r="Q151" s="5">
        <v>-4702600000</v>
      </c>
      <c r="S151" s="5">
        <v>-329000000</v>
      </c>
    </row>
    <row r="152" spans="2:19" ht="15.5" x14ac:dyDescent="0.35">
      <c r="C152" t="s">
        <v>2040</v>
      </c>
      <c r="M152" s="5">
        <v>-18502500000</v>
      </c>
      <c r="N152" s="5">
        <v>48502500000</v>
      </c>
    </row>
    <row r="153" spans="2:19" ht="15.5" x14ac:dyDescent="0.35">
      <c r="C153" t="s">
        <v>2041</v>
      </c>
      <c r="M153" s="5">
        <v>25000000000</v>
      </c>
    </row>
    <row r="154" spans="2:19" ht="15.5" x14ac:dyDescent="0.35">
      <c r="C154" t="s">
        <v>2042</v>
      </c>
      <c r="M154" s="5">
        <v>25000000000</v>
      </c>
    </row>
    <row r="155" spans="2:19" ht="15.5" x14ac:dyDescent="0.35">
      <c r="C155" t="s">
        <v>213</v>
      </c>
      <c r="D155" s="5">
        <v>-10484953886</v>
      </c>
      <c r="E155" s="5">
        <v>9509121007</v>
      </c>
      <c r="F155" s="5">
        <v>17553116622</v>
      </c>
      <c r="G155" s="5">
        <v>1212951006</v>
      </c>
      <c r="I155" s="5">
        <v>36440992026</v>
      </c>
      <c r="J155" s="5">
        <v>-7998037522</v>
      </c>
      <c r="K155" s="5">
        <v>-3152273021</v>
      </c>
      <c r="L155" s="5">
        <v>-2380800953</v>
      </c>
      <c r="M155" s="5">
        <v>8503910551</v>
      </c>
      <c r="N155" s="5">
        <v>15745792394</v>
      </c>
      <c r="O155" s="5">
        <v>1615047985</v>
      </c>
      <c r="P155" s="5">
        <v>-6126835303</v>
      </c>
      <c r="Q155" s="5">
        <v>968811623</v>
      </c>
      <c r="R155" s="5">
        <v>6575488167</v>
      </c>
      <c r="S155" s="5">
        <v>-15889416834</v>
      </c>
    </row>
    <row r="156" spans="2:19" ht="15.5" x14ac:dyDescent="0.35">
      <c r="C156" t="s">
        <v>214</v>
      </c>
      <c r="D156" s="5">
        <v>59288852239</v>
      </c>
      <c r="I156" s="5">
        <v>22847830213</v>
      </c>
      <c r="J156" s="5">
        <v>30845867735</v>
      </c>
      <c r="K156" s="5">
        <v>33998140756</v>
      </c>
      <c r="L156" s="5">
        <v>36378941709</v>
      </c>
      <c r="M156" s="5">
        <v>27875031158</v>
      </c>
      <c r="N156" s="5">
        <v>12129238764</v>
      </c>
      <c r="O156" s="5">
        <v>10514190779</v>
      </c>
      <c r="P156" s="5">
        <v>16641026082</v>
      </c>
      <c r="Q156" s="5">
        <v>15647912923</v>
      </c>
      <c r="R156" s="5">
        <v>9104616645</v>
      </c>
      <c r="S156" s="5">
        <v>24821065019</v>
      </c>
    </row>
    <row r="157" spans="2:19" ht="15.5" x14ac:dyDescent="0.35">
      <c r="C157" t="s">
        <v>215</v>
      </c>
      <c r="Q157" s="5">
        <v>24301536</v>
      </c>
      <c r="R157" s="5">
        <v>-32191889</v>
      </c>
      <c r="S157" s="5">
        <v>172968460</v>
      </c>
    </row>
    <row r="158" spans="2:19" ht="15.5" x14ac:dyDescent="0.35">
      <c r="C158" t="s">
        <v>216</v>
      </c>
      <c r="D158" s="5">
        <v>48803898353</v>
      </c>
      <c r="E158" s="5">
        <v>9509121007</v>
      </c>
      <c r="F158" s="5">
        <v>17553116622</v>
      </c>
      <c r="G158" s="5">
        <v>1212951006</v>
      </c>
      <c r="I158" s="5">
        <v>59288822239</v>
      </c>
      <c r="J158" s="5">
        <v>22847830213</v>
      </c>
      <c r="K158" s="5">
        <v>30845867735</v>
      </c>
      <c r="L158" s="5">
        <v>33998140756</v>
      </c>
      <c r="M158" s="5">
        <v>36378941709</v>
      </c>
      <c r="N158" s="5">
        <v>27875031158</v>
      </c>
      <c r="O158" s="5">
        <v>12129238764</v>
      </c>
      <c r="P158" s="5">
        <v>10514190779</v>
      </c>
      <c r="Q158" s="5">
        <v>16641026082</v>
      </c>
      <c r="R158" s="5">
        <v>15647912923</v>
      </c>
      <c r="S158" s="5">
        <v>9104616645</v>
      </c>
    </row>
    <row r="160" spans="2:19" ht="15.5" x14ac:dyDescent="0.35">
      <c r="B160" t="s">
        <v>217</v>
      </c>
      <c r="C160" t="s">
        <v>11</v>
      </c>
      <c r="D160" s="5">
        <v>310000000</v>
      </c>
      <c r="E160" s="5">
        <v>310000000</v>
      </c>
      <c r="F160" s="5">
        <v>310000000</v>
      </c>
      <c r="G160" s="5">
        <v>310000000</v>
      </c>
      <c r="I160" s="5">
        <v>310000000</v>
      </c>
      <c r="J160" s="5">
        <v>310000000</v>
      </c>
      <c r="K160" s="5">
        <v>310000000</v>
      </c>
      <c r="L160" s="5">
        <v>310000000</v>
      </c>
      <c r="M160" s="5">
        <v>310000000</v>
      </c>
      <c r="N160" s="5">
        <v>250000000</v>
      </c>
      <c r="O160" s="5">
        <v>150000000</v>
      </c>
      <c r="P160" s="5">
        <v>150000000</v>
      </c>
      <c r="Q160" s="5">
        <v>150000000</v>
      </c>
      <c r="R160" s="5">
        <v>150000000</v>
      </c>
      <c r="S160" s="5">
        <v>150000000</v>
      </c>
    </row>
    <row r="161" spans="3:7" ht="15.5" x14ac:dyDescent="0.35">
      <c r="C161" t="s">
        <v>218</v>
      </c>
      <c r="D161" s="6">
        <v>6.55</v>
      </c>
      <c r="E161" s="6">
        <v>34.71</v>
      </c>
      <c r="F161" s="6">
        <v>12.51</v>
      </c>
      <c r="G161" s="6">
        <v>10.4</v>
      </c>
    </row>
    <row r="162" spans="3:7" ht="15.5" x14ac:dyDescent="0.35">
      <c r="C162" t="s">
        <v>219</v>
      </c>
      <c r="D162" s="6">
        <v>220.61</v>
      </c>
      <c r="E162" s="6">
        <v>59.93</v>
      </c>
      <c r="F162" s="6">
        <v>147.88</v>
      </c>
      <c r="G162" s="6">
        <v>122.12</v>
      </c>
    </row>
    <row r="163" spans="3:7" ht="15.5" x14ac:dyDescent="0.35">
      <c r="C163" t="s">
        <v>72</v>
      </c>
      <c r="D163" s="6">
        <v>6.79</v>
      </c>
      <c r="E163" s="6">
        <v>7.44</v>
      </c>
      <c r="F163" s="6">
        <v>7.43</v>
      </c>
      <c r="G163" s="6">
        <v>5.4</v>
      </c>
    </row>
    <row r="164" spans="3:7" ht="15.5" x14ac:dyDescent="0.35">
      <c r="C164" t="s">
        <v>220</v>
      </c>
      <c r="D164" s="5">
        <v>3100000000</v>
      </c>
      <c r="E164" s="5">
        <v>14260000000</v>
      </c>
      <c r="F164" s="5">
        <v>4660000000</v>
      </c>
      <c r="G164" s="5">
        <v>4430000000</v>
      </c>
    </row>
    <row r="165" spans="3:7" ht="15.5" x14ac:dyDescent="0.35">
      <c r="C165" t="s">
        <v>221</v>
      </c>
      <c r="D165" s="6">
        <v>1.0500000000000001E-2</v>
      </c>
      <c r="E165" s="6">
        <v>5.2999999999999999E-2</v>
      </c>
      <c r="F165" s="6">
        <v>2.1499999999999998E-2</v>
      </c>
      <c r="G165" s="6">
        <v>1.8200000000000001E-2</v>
      </c>
    </row>
    <row r="166" spans="3:7" ht="15.5" x14ac:dyDescent="0.35">
      <c r="C166" t="s">
        <v>222</v>
      </c>
      <c r="D166" s="6">
        <v>1.15E-2</v>
      </c>
      <c r="E166" s="6">
        <v>6.1600000000000002E-2</v>
      </c>
      <c r="F166" s="6">
        <v>2.3700000000000002E-2</v>
      </c>
      <c r="G166" s="6">
        <v>2.0199999999999999E-2</v>
      </c>
    </row>
    <row r="167" spans="3:7" ht="15.5" x14ac:dyDescent="0.35">
      <c r="C167" t="s">
        <v>223</v>
      </c>
      <c r="D167" s="6">
        <v>1.4800000000000001E-2</v>
      </c>
      <c r="E167" s="6">
        <v>7.2700000000000001E-2</v>
      </c>
      <c r="F167" s="6">
        <v>2.53E-2</v>
      </c>
      <c r="G167" s="6">
        <v>2.4799999999999999E-2</v>
      </c>
    </row>
    <row r="168" spans="3:7" ht="15.5" x14ac:dyDescent="0.35">
      <c r="C168" t="s">
        <v>224</v>
      </c>
      <c r="D168" s="6">
        <v>9.59</v>
      </c>
      <c r="E168" s="6">
        <v>36.58</v>
      </c>
      <c r="F168" s="6">
        <v>234.44</v>
      </c>
      <c r="G168" s="6">
        <v>33.6</v>
      </c>
    </row>
    <row r="169" spans="3:7" ht="15.5" x14ac:dyDescent="0.35">
      <c r="C169" t="s">
        <v>225</v>
      </c>
      <c r="D169" s="5">
        <v>178000000000</v>
      </c>
      <c r="E169" s="5">
        <v>176000000000</v>
      </c>
      <c r="F169" s="5">
        <v>165000000000</v>
      </c>
      <c r="G169" s="5">
        <v>161000000000</v>
      </c>
    </row>
    <row r="170" spans="3:7" ht="15.5" x14ac:dyDescent="0.35">
      <c r="C170" t="s">
        <v>226</v>
      </c>
      <c r="D170" s="6">
        <v>2.5299999999999998</v>
      </c>
      <c r="E170" s="6">
        <v>3.69</v>
      </c>
      <c r="F170" s="6">
        <v>3.51</v>
      </c>
      <c r="G170" s="6">
        <v>2.46</v>
      </c>
    </row>
    <row r="171" spans="3:7" ht="15.5" x14ac:dyDescent="0.35">
      <c r="C171" t="s">
        <v>227</v>
      </c>
      <c r="D171" s="6">
        <v>570.4</v>
      </c>
      <c r="E171" s="6">
        <v>563.85</v>
      </c>
      <c r="F171" s="6">
        <v>527.80999999999995</v>
      </c>
      <c r="G171" s="6">
        <v>515.29</v>
      </c>
    </row>
    <row r="172" spans="3:7" ht="15.5" x14ac:dyDescent="0.35">
      <c r="C172" t="s">
        <v>228</v>
      </c>
      <c r="D172" s="6">
        <v>2.54</v>
      </c>
      <c r="E172" s="6">
        <v>3.69</v>
      </c>
      <c r="F172" s="6">
        <v>3.51</v>
      </c>
      <c r="G172" s="6">
        <v>2.4700000000000002</v>
      </c>
    </row>
    <row r="173" spans="3:7" ht="15.5" x14ac:dyDescent="0.35">
      <c r="C173" t="s">
        <v>229</v>
      </c>
      <c r="D173" s="6">
        <v>569.52</v>
      </c>
      <c r="E173" s="6">
        <v>562.92999999999995</v>
      </c>
      <c r="F173" s="6">
        <v>526.84</v>
      </c>
      <c r="G173" s="6">
        <v>514.28</v>
      </c>
    </row>
    <row r="174" spans="3:7" ht="15.5" x14ac:dyDescent="0.35">
      <c r="C174" t="s">
        <v>230</v>
      </c>
    </row>
    <row r="175" spans="3:7" ht="15.5" x14ac:dyDescent="0.35">
      <c r="C175" t="s">
        <v>231</v>
      </c>
    </row>
    <row r="176" spans="3:7" ht="15.5" x14ac:dyDescent="0.35">
      <c r="C176" t="s">
        <v>232</v>
      </c>
      <c r="D176" s="5">
        <v>178000000000</v>
      </c>
      <c r="E176" s="5">
        <v>176000000000</v>
      </c>
      <c r="F176" s="5">
        <v>165000000000</v>
      </c>
      <c r="G176" s="5">
        <v>161000000000</v>
      </c>
    </row>
    <row r="177" spans="3:19" ht="15.5" x14ac:dyDescent="0.35">
      <c r="C177" t="s">
        <v>23</v>
      </c>
    </row>
    <row r="178" spans="3:19" ht="15.5" x14ac:dyDescent="0.35">
      <c r="C178" t="s">
        <v>20</v>
      </c>
      <c r="D178" s="5">
        <v>-49000000000</v>
      </c>
      <c r="E178" s="5">
        <v>-59000000000</v>
      </c>
      <c r="F178" s="5">
        <v>-50000000000</v>
      </c>
      <c r="G178" s="5">
        <v>-32000000000</v>
      </c>
    </row>
    <row r="179" spans="3:19" ht="15.5" x14ac:dyDescent="0.35">
      <c r="C179" t="s">
        <v>233</v>
      </c>
      <c r="D179" s="5">
        <v>155000000000</v>
      </c>
      <c r="E179" s="5">
        <v>153000000000</v>
      </c>
      <c r="F179" s="5">
        <v>141000000000</v>
      </c>
      <c r="G179" s="5">
        <v>137000000000</v>
      </c>
    </row>
    <row r="180" spans="3:19" ht="15.5" x14ac:dyDescent="0.35">
      <c r="C180" t="s">
        <v>234</v>
      </c>
      <c r="D180" s="5">
        <v>-10000000000</v>
      </c>
      <c r="E180" s="5">
        <v>10000000000</v>
      </c>
      <c r="F180" s="5">
        <v>18000000000</v>
      </c>
      <c r="G180" s="5">
        <v>2000000000</v>
      </c>
    </row>
    <row r="181" spans="3:19" ht="15.5" x14ac:dyDescent="0.35">
      <c r="C181" t="s">
        <v>235</v>
      </c>
      <c r="D181" s="5">
        <v>0</v>
      </c>
      <c r="E181" s="5">
        <v>0</v>
      </c>
      <c r="F181" s="5">
        <v>0</v>
      </c>
      <c r="G181" s="5">
        <v>-1000000000</v>
      </c>
    </row>
    <row r="182" spans="3:19" ht="15.5" x14ac:dyDescent="0.35">
      <c r="C182" t="s">
        <v>12</v>
      </c>
      <c r="D182" s="5">
        <v>-10000000000</v>
      </c>
      <c r="E182" s="5">
        <v>10000000000</v>
      </c>
      <c r="F182" s="5">
        <v>18000000000</v>
      </c>
      <c r="G182" s="5">
        <v>1000000000</v>
      </c>
    </row>
    <row r="183" spans="3:19" ht="15.5" x14ac:dyDescent="0.35">
      <c r="C183" t="s">
        <v>15</v>
      </c>
      <c r="D183" s="6">
        <v>-33.61</v>
      </c>
      <c r="E183" s="6">
        <v>30.48</v>
      </c>
      <c r="F183" s="6">
        <v>56.26</v>
      </c>
      <c r="G183" s="6">
        <v>3.89</v>
      </c>
    </row>
    <row r="184" spans="3:19" ht="15.5" x14ac:dyDescent="0.35">
      <c r="C184" t="s">
        <v>57</v>
      </c>
      <c r="I184" s="6">
        <v>58.93</v>
      </c>
      <c r="J184" s="6">
        <v>62.92</v>
      </c>
      <c r="K184" s="6">
        <v>63.49</v>
      </c>
      <c r="L184" s="6">
        <v>37.159999999999997</v>
      </c>
      <c r="M184" s="6">
        <v>25.02</v>
      </c>
      <c r="N184" s="6">
        <v>0.2</v>
      </c>
      <c r="O184" s="6">
        <v>17.579999999999998</v>
      </c>
      <c r="P184" s="6">
        <v>-44.83</v>
      </c>
      <c r="Q184" s="6">
        <v>-5.68</v>
      </c>
      <c r="R184" s="6">
        <v>-46.93</v>
      </c>
      <c r="S184" s="6">
        <v>-25.36</v>
      </c>
    </row>
    <row r="185" spans="3:19" ht="15.5" x14ac:dyDescent="0.35">
      <c r="C185" t="s">
        <v>71</v>
      </c>
      <c r="I185" s="6">
        <v>35.299999999999997</v>
      </c>
      <c r="J185" s="6">
        <v>23.84</v>
      </c>
      <c r="K185" s="6">
        <v>15.99</v>
      </c>
      <c r="L185" s="6">
        <v>81.81</v>
      </c>
      <c r="M185" s="6">
        <v>39.57</v>
      </c>
      <c r="N185" s="5">
        <v>2380</v>
      </c>
      <c r="O185" s="6">
        <v>35.840000000000003</v>
      </c>
      <c r="P185" s="6">
        <v>-10.71</v>
      </c>
      <c r="Q185" s="6">
        <v>-59.51</v>
      </c>
      <c r="R185" s="6">
        <v>-9.8000000000000007</v>
      </c>
      <c r="S185" s="6">
        <v>-22.08</v>
      </c>
    </row>
    <row r="186" spans="3:19" ht="15.5" x14ac:dyDescent="0.35">
      <c r="C186" t="s">
        <v>74</v>
      </c>
      <c r="I186" s="6">
        <v>2.23</v>
      </c>
      <c r="J186" s="6">
        <v>1.68</v>
      </c>
      <c r="K186" s="6">
        <v>1.26</v>
      </c>
      <c r="L186" s="6">
        <v>5.31</v>
      </c>
      <c r="M186" s="6">
        <v>2.46</v>
      </c>
      <c r="N186" s="6">
        <v>1.25</v>
      </c>
      <c r="O186" s="6">
        <v>0.72</v>
      </c>
      <c r="P186" s="6">
        <v>0.5</v>
      </c>
      <c r="Q186" s="6">
        <v>0.44</v>
      </c>
      <c r="R186" s="6">
        <v>0.61</v>
      </c>
      <c r="S186" s="6">
        <v>0.72</v>
      </c>
    </row>
    <row r="187" spans="3:19" ht="15.5" x14ac:dyDescent="0.35">
      <c r="C187" t="s">
        <v>236</v>
      </c>
      <c r="I187" s="5">
        <v>24590000000</v>
      </c>
      <c r="J187" s="5">
        <v>26580000000</v>
      </c>
      <c r="K187" s="5">
        <v>26280000000</v>
      </c>
      <c r="L187" s="5">
        <v>15360000000</v>
      </c>
      <c r="M187" s="5">
        <v>9520000000</v>
      </c>
      <c r="N187" s="5">
        <v>2460000000</v>
      </c>
      <c r="O187" s="5">
        <v>6410000000</v>
      </c>
      <c r="P187" s="5">
        <v>-2430000000</v>
      </c>
    </row>
    <row r="188" spans="3:19" ht="15.5" x14ac:dyDescent="0.35">
      <c r="C188" t="s">
        <v>237</v>
      </c>
      <c r="I188" s="6">
        <v>8.9900000000000008E-2</v>
      </c>
      <c r="J188" s="6">
        <v>0.1045</v>
      </c>
      <c r="K188" s="6">
        <v>0.12330000000000001</v>
      </c>
      <c r="L188" s="6">
        <v>8.1600000000000006E-2</v>
      </c>
      <c r="M188" s="6">
        <v>6.4699999999999994E-2</v>
      </c>
      <c r="N188" s="6">
        <v>4.0000000000000002E-4</v>
      </c>
      <c r="O188" s="6">
        <v>2.3399999999999997E-2</v>
      </c>
      <c r="P188" s="6">
        <v>-5.3099999999999994E-2</v>
      </c>
      <c r="Q188" s="6">
        <v>-7.1999999999999998E-3</v>
      </c>
      <c r="R188" s="6">
        <v>-5.9699999999999996E-2</v>
      </c>
      <c r="S188" s="6">
        <v>-3.0099999999999998E-2</v>
      </c>
    </row>
    <row r="189" spans="3:19" ht="15.5" x14ac:dyDescent="0.35">
      <c r="C189" t="s">
        <v>238</v>
      </c>
      <c r="I189" s="6">
        <v>0.1045</v>
      </c>
      <c r="J189" s="6">
        <v>0.1249</v>
      </c>
      <c r="K189" s="6">
        <v>0.14480000000000001</v>
      </c>
      <c r="L189" s="6">
        <v>9.8299999999999998E-2</v>
      </c>
      <c r="M189" s="6">
        <v>7.3700000000000002E-2</v>
      </c>
      <c r="N189" s="6">
        <v>8.0000000000000004E-4</v>
      </c>
      <c r="O189" s="6">
        <v>0.1628</v>
      </c>
      <c r="P189" s="6">
        <v>-0.55030000000000001</v>
      </c>
      <c r="Q189" s="6">
        <v>-4.82E-2</v>
      </c>
      <c r="R189" s="6">
        <v>-0.4047</v>
      </c>
      <c r="S189" s="6">
        <v>-0.14859999999999998</v>
      </c>
    </row>
    <row r="190" spans="3:19" ht="15.5" x14ac:dyDescent="0.35">
      <c r="C190" t="s">
        <v>239</v>
      </c>
      <c r="I190" s="6">
        <v>0.12770000000000001</v>
      </c>
      <c r="J190" s="6">
        <v>0.15629999999999999</v>
      </c>
      <c r="K190" s="6">
        <v>0.1807</v>
      </c>
      <c r="L190" s="6">
        <v>0.11779999999999999</v>
      </c>
      <c r="M190" s="6">
        <v>8.8399999999999992E-2</v>
      </c>
      <c r="N190" s="6">
        <v>2.9100000000000001E-2</v>
      </c>
      <c r="O190" s="6">
        <v>0.1764</v>
      </c>
      <c r="P190" s="6">
        <v>-0.1183</v>
      </c>
      <c r="Q190" s="6">
        <v>1.3300000000000001E-2</v>
      </c>
      <c r="R190" s="6">
        <v>-0.12509999999999999</v>
      </c>
      <c r="S190" s="6">
        <v>0.23719999999999999</v>
      </c>
    </row>
    <row r="191" spans="3:19" ht="15.5" x14ac:dyDescent="0.35">
      <c r="C191" t="s">
        <v>240</v>
      </c>
      <c r="I191" s="6">
        <v>121.7</v>
      </c>
      <c r="J191" s="6">
        <v>135.88</v>
      </c>
      <c r="K191" s="6">
        <v>185.18</v>
      </c>
      <c r="L191" s="6">
        <v>54.16</v>
      </c>
      <c r="M191" s="6">
        <v>32.33</v>
      </c>
      <c r="N191" s="6">
        <v>1.32</v>
      </c>
      <c r="O191" s="6">
        <v>1.57</v>
      </c>
      <c r="P191" s="6">
        <v>-1.39</v>
      </c>
      <c r="Q191" s="6">
        <v>0.22</v>
      </c>
      <c r="R191" s="6">
        <v>-3.82</v>
      </c>
      <c r="S191" s="6">
        <v>0.48</v>
      </c>
    </row>
    <row r="192" spans="3:19" ht="15.5" x14ac:dyDescent="0.35">
      <c r="C192" t="s">
        <v>68</v>
      </c>
      <c r="I192" s="6">
        <v>3.69</v>
      </c>
      <c r="J192" s="6">
        <v>2.98</v>
      </c>
      <c r="K192" s="6">
        <v>2.3199999999999998</v>
      </c>
      <c r="L192" s="6">
        <v>8.0399999999999991</v>
      </c>
      <c r="M192" s="6">
        <v>2.92</v>
      </c>
      <c r="N192" s="6">
        <v>1.85</v>
      </c>
      <c r="O192" s="6">
        <v>5.83</v>
      </c>
      <c r="P192" s="6">
        <v>5.89</v>
      </c>
      <c r="Q192" s="6">
        <v>2.87</v>
      </c>
      <c r="R192" s="6">
        <v>3.97</v>
      </c>
      <c r="S192" s="6">
        <v>3.28</v>
      </c>
    </row>
    <row r="193" spans="2:19" ht="15.5" x14ac:dyDescent="0.35">
      <c r="C193" t="s">
        <v>65</v>
      </c>
      <c r="I193" s="6">
        <v>563.85</v>
      </c>
      <c r="J193" s="6">
        <v>503.59</v>
      </c>
      <c r="K193" s="6">
        <v>438.38</v>
      </c>
      <c r="L193" s="6">
        <v>378.14</v>
      </c>
      <c r="M193" s="6">
        <v>339.35</v>
      </c>
      <c r="N193" s="6">
        <v>257.85000000000002</v>
      </c>
      <c r="O193" s="5">
        <v>108</v>
      </c>
      <c r="P193" s="6">
        <v>81.45</v>
      </c>
      <c r="Q193" s="6">
        <v>117.84</v>
      </c>
      <c r="R193" s="6">
        <v>115.95</v>
      </c>
      <c r="S193" s="6">
        <v>170.73</v>
      </c>
    </row>
    <row r="194" spans="2:19" ht="15.5" x14ac:dyDescent="0.35">
      <c r="C194" t="s">
        <v>241</v>
      </c>
      <c r="I194" s="6">
        <v>3.69</v>
      </c>
      <c r="J194" s="6">
        <v>2.99</v>
      </c>
      <c r="K194" s="6">
        <v>2.3199999999999998</v>
      </c>
      <c r="L194" s="6">
        <v>8.07</v>
      </c>
      <c r="M194" s="6">
        <v>2.93</v>
      </c>
      <c r="N194" s="6">
        <v>1.86</v>
      </c>
      <c r="O194" s="6">
        <v>6.09</v>
      </c>
      <c r="P194" s="6">
        <v>6.28</v>
      </c>
      <c r="Q194" s="6">
        <v>3.01</v>
      </c>
      <c r="R194" s="6">
        <v>4.18</v>
      </c>
      <c r="S194" s="6">
        <v>3.41</v>
      </c>
    </row>
    <row r="195" spans="2:19" ht="15.5" x14ac:dyDescent="0.35">
      <c r="C195" t="s">
        <v>242</v>
      </c>
      <c r="I195" s="6">
        <v>562.92999999999995</v>
      </c>
      <c r="J195" s="6">
        <v>502.47</v>
      </c>
      <c r="K195" s="6">
        <v>437.06</v>
      </c>
      <c r="L195" s="6">
        <v>376.63</v>
      </c>
      <c r="M195" s="6">
        <v>337.63</v>
      </c>
      <c r="N195" s="6">
        <v>255.39</v>
      </c>
      <c r="O195" s="6">
        <v>103.48</v>
      </c>
      <c r="P195" s="6">
        <v>76.489999999999995</v>
      </c>
      <c r="Q195" s="6">
        <v>112.43</v>
      </c>
      <c r="R195" s="6">
        <v>110.1</v>
      </c>
      <c r="S195" s="6">
        <v>164.44</v>
      </c>
    </row>
    <row r="196" spans="2:19" ht="15.5" x14ac:dyDescent="0.35">
      <c r="C196" t="s">
        <v>243</v>
      </c>
      <c r="N196" s="5">
        <v>33000000000</v>
      </c>
      <c r="O196" s="5">
        <v>81000000000</v>
      </c>
      <c r="P196" s="5">
        <v>98000000000</v>
      </c>
      <c r="Q196" s="5">
        <v>77000000000</v>
      </c>
      <c r="R196" s="5">
        <v>81000000000</v>
      </c>
      <c r="S196" s="5">
        <v>83000000000</v>
      </c>
    </row>
    <row r="197" spans="2:19" ht="15.5" x14ac:dyDescent="0.35">
      <c r="C197" t="s">
        <v>244</v>
      </c>
    </row>
    <row r="198" spans="2:19" ht="15.5" x14ac:dyDescent="0.35">
      <c r="C198" t="s">
        <v>25</v>
      </c>
      <c r="N198" s="5">
        <v>33000000000</v>
      </c>
      <c r="O198" s="5">
        <v>81000000000</v>
      </c>
      <c r="P198" s="5">
        <v>98000000000</v>
      </c>
      <c r="Q198" s="5">
        <v>77000000000</v>
      </c>
      <c r="R198" s="5">
        <v>81000000000</v>
      </c>
      <c r="S198" s="5">
        <v>83000000000</v>
      </c>
    </row>
    <row r="199" spans="2:19" ht="15.5" x14ac:dyDescent="0.35">
      <c r="C199" t="s">
        <v>22</v>
      </c>
      <c r="I199" s="5">
        <v>-59000000000</v>
      </c>
      <c r="J199" s="5">
        <v>-23000000000</v>
      </c>
      <c r="K199" s="5">
        <v>-31000000000</v>
      </c>
      <c r="L199" s="5">
        <v>-34000000000</v>
      </c>
      <c r="M199" s="5">
        <v>-36000000000</v>
      </c>
      <c r="N199" s="5">
        <v>5000000000</v>
      </c>
      <c r="O199" s="5">
        <v>69000000000</v>
      </c>
      <c r="P199" s="5">
        <v>87000000000</v>
      </c>
      <c r="Q199" s="5">
        <v>60000000000</v>
      </c>
      <c r="R199" s="5">
        <v>65000000000</v>
      </c>
      <c r="S199" s="5">
        <v>74000000000</v>
      </c>
    </row>
    <row r="200" spans="2:19" ht="15.5" x14ac:dyDescent="0.35">
      <c r="C200" t="s">
        <v>245</v>
      </c>
      <c r="I200" s="5">
        <v>153000000000</v>
      </c>
      <c r="J200" s="5">
        <v>135000000000</v>
      </c>
      <c r="K200" s="5">
        <v>115000000000</v>
      </c>
      <c r="L200" s="5">
        <v>98000000000</v>
      </c>
      <c r="M200" s="5">
        <v>86000000000</v>
      </c>
      <c r="N200" s="5">
        <v>46000000000</v>
      </c>
      <c r="O200" s="5">
        <v>-4000000000</v>
      </c>
      <c r="P200" s="5">
        <v>-8000000000</v>
      </c>
      <c r="Q200" s="5">
        <v>-5000000000</v>
      </c>
      <c r="R200" s="5">
        <v>-6000000000</v>
      </c>
      <c r="S200" s="5">
        <v>-3000000000</v>
      </c>
    </row>
    <row r="201" spans="2:19" ht="15.5" x14ac:dyDescent="0.35">
      <c r="C201" t="s">
        <v>246</v>
      </c>
      <c r="I201" s="5">
        <v>37000000000</v>
      </c>
      <c r="J201" s="5">
        <v>-6000000000</v>
      </c>
      <c r="K201" s="5">
        <v>0</v>
      </c>
      <c r="L201" s="5">
        <v>-1000000000</v>
      </c>
      <c r="M201" s="5">
        <v>9000000000</v>
      </c>
      <c r="N201" s="5">
        <v>16000000000</v>
      </c>
      <c r="O201" s="5">
        <v>15000000000</v>
      </c>
      <c r="P201" s="5">
        <v>-22000000000</v>
      </c>
      <c r="Q201" s="5">
        <v>7000000000</v>
      </c>
      <c r="R201" s="5">
        <v>9000000000</v>
      </c>
      <c r="S201" s="5">
        <v>-12000000000</v>
      </c>
    </row>
    <row r="202" spans="2:19" ht="15.5" x14ac:dyDescent="0.35">
      <c r="C202" t="s">
        <v>247</v>
      </c>
      <c r="I202" s="5">
        <v>-1000000000</v>
      </c>
      <c r="J202" s="5">
        <v>-2000000000</v>
      </c>
      <c r="K202" s="5">
        <v>-3000000000</v>
      </c>
      <c r="L202" s="5">
        <v>-1000000000</v>
      </c>
      <c r="N202" s="5">
        <v>0</v>
      </c>
      <c r="O202" s="5">
        <v>0</v>
      </c>
      <c r="P202" s="5">
        <v>0</v>
      </c>
      <c r="Q202" s="5">
        <v>-1000000000</v>
      </c>
      <c r="R202" s="5">
        <v>-2000000000</v>
      </c>
      <c r="S202" s="5">
        <v>-4000000000</v>
      </c>
    </row>
    <row r="203" spans="2:19" ht="15.5" x14ac:dyDescent="0.35">
      <c r="C203" t="s">
        <v>14</v>
      </c>
      <c r="I203" s="5">
        <v>36000000000</v>
      </c>
      <c r="J203" s="5">
        <v>-8000000000</v>
      </c>
      <c r="K203" s="5">
        <v>-3000000000</v>
      </c>
      <c r="L203" s="5">
        <v>-3000000000</v>
      </c>
      <c r="M203" s="5">
        <v>9000000000</v>
      </c>
      <c r="N203" s="5">
        <v>16000000000</v>
      </c>
      <c r="O203" s="5">
        <v>15000000000</v>
      </c>
      <c r="P203" s="5">
        <v>-22000000000</v>
      </c>
      <c r="Q203" s="5">
        <v>6000000000</v>
      </c>
      <c r="R203" s="5">
        <v>7000000000</v>
      </c>
      <c r="S203" s="5">
        <v>-16000000000</v>
      </c>
    </row>
    <row r="204" spans="2:19" ht="15.5" x14ac:dyDescent="0.35">
      <c r="C204" t="s">
        <v>16</v>
      </c>
      <c r="I204" s="6">
        <v>116.8</v>
      </c>
      <c r="J204" s="6">
        <v>-26.69</v>
      </c>
      <c r="K204" s="6">
        <v>-10.220000000000001</v>
      </c>
      <c r="L204" s="6">
        <v>-8.1300000000000008</v>
      </c>
      <c r="M204" s="6">
        <v>28.3</v>
      </c>
      <c r="N204" s="6">
        <v>63.53</v>
      </c>
      <c r="O204" s="6">
        <v>96.15</v>
      </c>
      <c r="P204" s="6">
        <v>-144.88999999999999</v>
      </c>
      <c r="Q204" s="6">
        <v>37.31</v>
      </c>
      <c r="R204" s="6">
        <v>43.26</v>
      </c>
      <c r="S204" s="6">
        <v>-102.37</v>
      </c>
    </row>
    <row r="206" spans="2:19" ht="15.5" x14ac:dyDescent="0.35">
      <c r="B206" t="s">
        <v>248</v>
      </c>
      <c r="C206" t="s">
        <v>249</v>
      </c>
      <c r="D206" s="5">
        <v>2000000000</v>
      </c>
      <c r="E206" s="5">
        <v>11000000000</v>
      </c>
      <c r="F206" s="5">
        <v>4000000000</v>
      </c>
      <c r="G206" s="5">
        <v>3000000000</v>
      </c>
      <c r="H206" s="5">
        <v>8000000000</v>
      </c>
      <c r="I206" s="5">
        <v>18000000000</v>
      </c>
      <c r="J206" s="5">
        <v>20000000000</v>
      </c>
      <c r="K206" s="5">
        <v>20000000000</v>
      </c>
      <c r="L206" s="5">
        <v>12000000000</v>
      </c>
      <c r="M206" s="5">
        <v>8000000000</v>
      </c>
      <c r="N206" s="5">
        <v>50000000</v>
      </c>
      <c r="O206" s="5">
        <v>3000000000</v>
      </c>
      <c r="P206" s="5">
        <v>-7000000000</v>
      </c>
      <c r="Q206" s="5">
        <v>-864000000</v>
      </c>
    </row>
    <row r="207" spans="2:19" ht="15.5" x14ac:dyDescent="0.35">
      <c r="C207" t="s">
        <v>250</v>
      </c>
      <c r="H207" s="5">
        <v>20000000000</v>
      </c>
      <c r="I207" s="5">
        <v>18000000000</v>
      </c>
      <c r="J207" s="5">
        <v>20000000000</v>
      </c>
      <c r="K207" s="5">
        <v>20000000000</v>
      </c>
      <c r="L207" s="5">
        <v>12000000000</v>
      </c>
      <c r="M207" s="5">
        <v>8000000000</v>
      </c>
      <c r="N207" s="5">
        <v>50000000</v>
      </c>
      <c r="O207" s="5">
        <v>3000000000</v>
      </c>
      <c r="P207" s="5">
        <v>-7000000000</v>
      </c>
      <c r="Q207" s="5">
        <v>-864000000</v>
      </c>
    </row>
    <row r="208" spans="2:19" ht="15.5" x14ac:dyDescent="0.35">
      <c r="C208" t="s">
        <v>56</v>
      </c>
      <c r="D208" s="6">
        <v>6.55</v>
      </c>
      <c r="E208" s="6">
        <v>34.71</v>
      </c>
      <c r="F208" s="6">
        <v>12.51</v>
      </c>
      <c r="G208" s="6">
        <v>10.4</v>
      </c>
      <c r="H208" s="6">
        <v>26.18</v>
      </c>
      <c r="I208" s="6">
        <v>58.93</v>
      </c>
      <c r="J208" s="6">
        <v>62.92</v>
      </c>
      <c r="K208" s="6">
        <v>63.49</v>
      </c>
      <c r="L208" s="6">
        <v>37.159999999999997</v>
      </c>
      <c r="M208" s="6">
        <v>25.02</v>
      </c>
      <c r="N208" s="6">
        <v>0.16</v>
      </c>
      <c r="O208" s="6">
        <v>8.56</v>
      </c>
      <c r="P208" s="6">
        <v>-21.84</v>
      </c>
      <c r="Q208" s="6">
        <v>-2.77</v>
      </c>
    </row>
    <row r="209" spans="3:17" ht="15.5" x14ac:dyDescent="0.35">
      <c r="C209" t="s">
        <v>251</v>
      </c>
      <c r="H209" s="6">
        <v>64.17</v>
      </c>
      <c r="I209" s="6">
        <v>58.93</v>
      </c>
      <c r="J209" s="6">
        <v>62.92</v>
      </c>
      <c r="K209" s="6">
        <v>63.49</v>
      </c>
      <c r="L209" s="6">
        <v>37.159999999999997</v>
      </c>
      <c r="M209" s="6">
        <v>25.02</v>
      </c>
      <c r="N209" s="6">
        <v>0.16</v>
      </c>
      <c r="O209" s="6">
        <v>8.56</v>
      </c>
      <c r="P209" s="6">
        <v>-21.84</v>
      </c>
      <c r="Q209" s="6">
        <v>-2.77</v>
      </c>
    </row>
    <row r="210" spans="3:17" ht="15.5" x14ac:dyDescent="0.35">
      <c r="C210" t="s">
        <v>252</v>
      </c>
      <c r="D210" s="5">
        <v>66000000000</v>
      </c>
      <c r="E210" s="5">
        <v>87000000000</v>
      </c>
      <c r="F210" s="5">
        <v>78000000000</v>
      </c>
      <c r="G210" s="5">
        <v>73000000000</v>
      </c>
      <c r="H210" s="5">
        <v>265000000000</v>
      </c>
      <c r="I210" s="5">
        <v>291000000000</v>
      </c>
      <c r="J210" s="5">
        <v>279000000000</v>
      </c>
      <c r="K210" s="5">
        <v>251000000000</v>
      </c>
      <c r="L210" s="5">
        <v>179000000000</v>
      </c>
      <c r="M210" s="5">
        <v>125000000000</v>
      </c>
      <c r="N210" s="5">
        <v>96000000000</v>
      </c>
      <c r="O210" s="5">
        <v>134000000000</v>
      </c>
      <c r="P210" s="5">
        <v>147000000000</v>
      </c>
      <c r="Q210" s="5">
        <v>117000000000</v>
      </c>
    </row>
    <row r="211" spans="3:17" ht="15.5" x14ac:dyDescent="0.35">
      <c r="C211" t="s">
        <v>253</v>
      </c>
      <c r="H211" s="5">
        <v>305000000000</v>
      </c>
      <c r="I211" s="5">
        <v>291000000000</v>
      </c>
      <c r="J211" s="5">
        <v>279000000000</v>
      </c>
      <c r="K211" s="5">
        <v>251000000000</v>
      </c>
      <c r="L211" s="5">
        <v>179000000000</v>
      </c>
      <c r="M211" s="5">
        <v>125000000000</v>
      </c>
      <c r="N211" s="5">
        <v>96000000000</v>
      </c>
      <c r="O211" s="5">
        <v>134000000000</v>
      </c>
      <c r="P211" s="5">
        <v>147000000000</v>
      </c>
      <c r="Q211" s="5">
        <v>117000000000</v>
      </c>
    </row>
    <row r="212" spans="3:17" ht="15.5" x14ac:dyDescent="0.35">
      <c r="C212" t="s">
        <v>254</v>
      </c>
      <c r="I212" s="6">
        <v>106.18</v>
      </c>
    </row>
    <row r="213" spans="3:17" ht="15.5" x14ac:dyDescent="0.35">
      <c r="C213" t="s">
        <v>255</v>
      </c>
      <c r="I213" s="6">
        <v>43.32</v>
      </c>
    </row>
    <row r="214" spans="3:17" ht="15.5" x14ac:dyDescent="0.35">
      <c r="C214" t="s">
        <v>256</v>
      </c>
      <c r="I214" s="6">
        <v>7.49</v>
      </c>
    </row>
    <row r="215" spans="3:17" ht="15.5" x14ac:dyDescent="0.35">
      <c r="C215" t="s">
        <v>257</v>
      </c>
      <c r="I215" s="6">
        <v>2.3099999999999999E-2</v>
      </c>
    </row>
    <row r="216" spans="3:17" ht="15.5" x14ac:dyDescent="0.35">
      <c r="C216" t="s">
        <v>258</v>
      </c>
      <c r="I216" s="6">
        <v>2.85</v>
      </c>
    </row>
    <row r="217" spans="3:17" ht="15.5" x14ac:dyDescent="0.35">
      <c r="C217" t="s">
        <v>259</v>
      </c>
      <c r="I217" s="6">
        <v>4.87</v>
      </c>
    </row>
    <row r="218" spans="3:17" ht="15.5" x14ac:dyDescent="0.35">
      <c r="C218" t="s">
        <v>260</v>
      </c>
      <c r="I218" s="5">
        <v>46</v>
      </c>
    </row>
    <row r="219" spans="3:17" ht="15.5" x14ac:dyDescent="0.35">
      <c r="C219" t="s">
        <v>261</v>
      </c>
      <c r="I219" s="6">
        <v>48.75</v>
      </c>
    </row>
    <row r="220" spans="3:17" ht="15.5" x14ac:dyDescent="0.35">
      <c r="C220" t="s">
        <v>262</v>
      </c>
      <c r="I220" s="6">
        <v>16.21</v>
      </c>
    </row>
    <row r="221" spans="3:17" ht="15.5" x14ac:dyDescent="0.35">
      <c r="C221" t="s">
        <v>263</v>
      </c>
      <c r="I221" s="5">
        <v>31</v>
      </c>
    </row>
    <row r="222" spans="3:17" ht="15.5" x14ac:dyDescent="0.35">
      <c r="C222" t="s">
        <v>264</v>
      </c>
      <c r="I222" s="6">
        <v>-6.69</v>
      </c>
    </row>
    <row r="223" spans="3:17" ht="15.5" x14ac:dyDescent="0.35">
      <c r="C223" t="s">
        <v>265</v>
      </c>
      <c r="I223" s="6">
        <v>2.5499999999999998</v>
      </c>
    </row>
    <row r="224" spans="3:17" ht="15.5" x14ac:dyDescent="0.35">
      <c r="C224" t="s">
        <v>266</v>
      </c>
      <c r="I224" s="6">
        <v>64.17</v>
      </c>
    </row>
    <row r="225" spans="3:9" ht="15.5" x14ac:dyDescent="0.35">
      <c r="C225" t="s">
        <v>267</v>
      </c>
      <c r="I225" s="6">
        <v>26.18</v>
      </c>
    </row>
    <row r="226" spans="3:9" ht="15.5" x14ac:dyDescent="0.35">
      <c r="C226" t="s">
        <v>268</v>
      </c>
      <c r="I226" s="6">
        <v>976.56</v>
      </c>
    </row>
    <row r="227" spans="3:9" ht="15.5" x14ac:dyDescent="0.35">
      <c r="C227" t="s">
        <v>269</v>
      </c>
      <c r="D227" s="6">
        <v>156.41999999999999</v>
      </c>
    </row>
    <row r="228" spans="3:9" ht="15.5" x14ac:dyDescent="0.35">
      <c r="C228" t="s">
        <v>270</v>
      </c>
      <c r="I228" s="6">
        <v>570.4</v>
      </c>
    </row>
    <row r="229" spans="3:9" ht="15.5" x14ac:dyDescent="0.35">
      <c r="C229" t="s">
        <v>271</v>
      </c>
      <c r="I229" s="6">
        <v>57.02</v>
      </c>
    </row>
    <row r="230" spans="3:9" ht="15.5" x14ac:dyDescent="0.35">
      <c r="C230" t="s">
        <v>272</v>
      </c>
      <c r="D230" s="6">
        <v>40.28</v>
      </c>
    </row>
    <row r="231" spans="3:9" ht="15.5" x14ac:dyDescent="0.35">
      <c r="C231" t="s">
        <v>273</v>
      </c>
      <c r="D231" s="6">
        <v>23.1</v>
      </c>
    </row>
    <row r="232" spans="3:9" ht="15.5" x14ac:dyDescent="0.35">
      <c r="C232" t="s">
        <v>276</v>
      </c>
      <c r="D232" s="6">
        <v>0.09</v>
      </c>
    </row>
    <row r="233" spans="3:9" ht="15.5" x14ac:dyDescent="0.35">
      <c r="C233" t="s">
        <v>278</v>
      </c>
      <c r="D233" s="6">
        <v>1.0900000000000001</v>
      </c>
    </row>
    <row r="234" spans="3:9" ht="15.5" x14ac:dyDescent="0.35">
      <c r="C234" t="s">
        <v>279</v>
      </c>
      <c r="I234" s="6">
        <v>336.8</v>
      </c>
    </row>
    <row r="235" spans="3:9" ht="15.5" x14ac:dyDescent="0.35">
      <c r="C235" t="s">
        <v>12</v>
      </c>
      <c r="D235" s="5">
        <v>-10000000000</v>
      </c>
    </row>
    <row r="236" spans="3:9" ht="15.5" x14ac:dyDescent="0.35">
      <c r="C236" t="s">
        <v>280</v>
      </c>
      <c r="I236" s="6">
        <v>18.559999999999999</v>
      </c>
    </row>
    <row r="237" spans="3:9" ht="15.5" x14ac:dyDescent="0.35">
      <c r="C237" t="s">
        <v>281</v>
      </c>
      <c r="I237" s="6">
        <v>0.1032</v>
      </c>
    </row>
    <row r="238" spans="3:9" ht="15.5" x14ac:dyDescent="0.35">
      <c r="C238" t="s">
        <v>282</v>
      </c>
      <c r="I238" s="6">
        <v>0.1125</v>
      </c>
    </row>
    <row r="239" spans="3:9" ht="15.5" x14ac:dyDescent="0.35">
      <c r="C239" t="s">
        <v>283</v>
      </c>
      <c r="I239" s="6">
        <v>0.13119999999999998</v>
      </c>
    </row>
    <row r="240" spans="3:9" ht="15.5" x14ac:dyDescent="0.35">
      <c r="C240" t="s">
        <v>284</v>
      </c>
      <c r="I240" s="6">
        <v>0.10949999999999999</v>
      </c>
    </row>
    <row r="241" spans="3:9" ht="15.5" x14ac:dyDescent="0.35">
      <c r="C241" t="s">
        <v>285</v>
      </c>
      <c r="D241" s="6">
        <v>58.81</v>
      </c>
    </row>
    <row r="242" spans="3:9" ht="15.5" x14ac:dyDescent="0.35">
      <c r="C242" t="s">
        <v>286</v>
      </c>
      <c r="D242" s="6">
        <v>111.07</v>
      </c>
    </row>
    <row r="243" spans="3:9" ht="15.5" x14ac:dyDescent="0.35">
      <c r="C243" t="s">
        <v>287</v>
      </c>
      <c r="D243" s="6">
        <v>11.1</v>
      </c>
    </row>
    <row r="244" spans="3:9" ht="15.5" x14ac:dyDescent="0.35">
      <c r="C244" t="s">
        <v>288</v>
      </c>
      <c r="D244" s="6">
        <v>158.78</v>
      </c>
    </row>
    <row r="245" spans="3:9" ht="15.5" x14ac:dyDescent="0.35">
      <c r="C245" t="s">
        <v>289</v>
      </c>
      <c r="D245" s="6">
        <v>1.55</v>
      </c>
    </row>
    <row r="246" spans="3:9" ht="15.5" x14ac:dyDescent="0.35">
      <c r="C246" t="s">
        <v>290</v>
      </c>
      <c r="I246" s="6">
        <v>1.53</v>
      </c>
    </row>
    <row r="247" spans="3:9" ht="15.5" x14ac:dyDescent="0.35">
      <c r="C247" t="s">
        <v>291</v>
      </c>
      <c r="I247" s="6">
        <v>3.66</v>
      </c>
    </row>
    <row r="248" spans="3:9" ht="15.5" x14ac:dyDescent="0.35">
      <c r="C248" t="s">
        <v>52</v>
      </c>
      <c r="I248" s="5">
        <v>867000000000</v>
      </c>
    </row>
    <row r="249" spans="3:9" ht="15.5" x14ac:dyDescent="0.35">
      <c r="C249" t="s">
        <v>292</v>
      </c>
      <c r="I249" s="5">
        <v>819000000000</v>
      </c>
    </row>
    <row r="250" spans="3:9" ht="15.5" x14ac:dyDescent="0.35">
      <c r="C250" t="s">
        <v>293</v>
      </c>
      <c r="I250" s="5">
        <v>312000000</v>
      </c>
    </row>
    <row r="251" spans="3:9" ht="15.5" x14ac:dyDescent="0.35">
      <c r="C251" t="s">
        <v>294</v>
      </c>
      <c r="I251" s="6">
        <v>0.21100000000000002</v>
      </c>
    </row>
    <row r="252" spans="3:9" ht="15.5" x14ac:dyDescent="0.35">
      <c r="C252" t="s">
        <v>295</v>
      </c>
      <c r="D252" s="6">
        <v>0.20370000000000002</v>
      </c>
    </row>
    <row r="253" spans="3:9" ht="15.5" x14ac:dyDescent="0.35">
      <c r="C253" t="s">
        <v>296</v>
      </c>
      <c r="D253" s="6">
        <v>4.2099999999999999E-2</v>
      </c>
    </row>
    <row r="254" spans="3:9" ht="15.5" x14ac:dyDescent="0.35">
      <c r="C254" t="s">
        <v>297</v>
      </c>
      <c r="D254" s="6">
        <v>3.0800000000000001E-2</v>
      </c>
    </row>
    <row r="255" spans="3:9" ht="15.5" x14ac:dyDescent="0.35">
      <c r="C255" t="s">
        <v>298</v>
      </c>
      <c r="D255" s="6">
        <v>0.26950000000000002</v>
      </c>
    </row>
    <row r="256" spans="3:9" ht="15.5" x14ac:dyDescent="0.35">
      <c r="C256" t="s">
        <v>299</v>
      </c>
      <c r="D256" s="6">
        <v>0.2671</v>
      </c>
    </row>
    <row r="257" spans="3:9" ht="15.5" x14ac:dyDescent="0.35">
      <c r="C257" t="s">
        <v>300</v>
      </c>
      <c r="D257" s="6">
        <v>4.0194999999999999</v>
      </c>
    </row>
    <row r="258" spans="3:9" ht="15.5" x14ac:dyDescent="0.35">
      <c r="C258" t="s">
        <v>301</v>
      </c>
      <c r="I258" s="5">
        <v>4</v>
      </c>
    </row>
    <row r="259" spans="3:9" ht="15.5" x14ac:dyDescent="0.35">
      <c r="C259" t="s">
        <v>302</v>
      </c>
      <c r="I259" s="6">
        <v>0.93</v>
      </c>
    </row>
    <row r="260" spans="3:9" ht="15.5" x14ac:dyDescent="0.35">
      <c r="C260" t="s">
        <v>303</v>
      </c>
      <c r="I260" s="6">
        <v>0.48</v>
      </c>
    </row>
    <row r="261" spans="3:9" ht="15.5" x14ac:dyDescent="0.35">
      <c r="C261" t="s">
        <v>304</v>
      </c>
      <c r="I261" s="6">
        <v>0.24</v>
      </c>
    </row>
    <row r="262" spans="3:9" ht="15.5" x14ac:dyDescent="0.35">
      <c r="C262" t="s">
        <v>305</v>
      </c>
      <c r="I262" s="6">
        <v>0.56999999999999995</v>
      </c>
    </row>
    <row r="263" spans="3:9" ht="15.5" x14ac:dyDescent="0.35">
      <c r="C263" t="s">
        <v>306</v>
      </c>
      <c r="I263" s="6">
        <v>0.32</v>
      </c>
    </row>
    <row r="264" spans="3:9" ht="15.5" x14ac:dyDescent="0.35">
      <c r="C264" t="s">
        <v>307</v>
      </c>
      <c r="I264" s="6">
        <v>0.14000000000000001</v>
      </c>
    </row>
    <row r="265" spans="3:9" ht="15.5" x14ac:dyDescent="0.35">
      <c r="C265" t="s">
        <v>308</v>
      </c>
      <c r="I265" s="6">
        <v>0.71</v>
      </c>
    </row>
    <row r="266" spans="3:9" ht="15.5" x14ac:dyDescent="0.35">
      <c r="C266" t="s">
        <v>309</v>
      </c>
      <c r="I266" s="5">
        <v>305000000000</v>
      </c>
    </row>
    <row r="267" spans="3:9" ht="15.5" x14ac:dyDescent="0.35">
      <c r="C267" t="s">
        <v>310</v>
      </c>
      <c r="I267" s="5">
        <v>68000000000</v>
      </c>
    </row>
    <row r="268" spans="3:9" ht="15.5" x14ac:dyDescent="0.35">
      <c r="C268" t="s">
        <v>311</v>
      </c>
      <c r="I268" s="5">
        <v>26000000000</v>
      </c>
    </row>
    <row r="269" spans="3:9" ht="15.5" x14ac:dyDescent="0.35">
      <c r="C269" t="s">
        <v>312</v>
      </c>
      <c r="I269" s="5">
        <v>20000000000</v>
      </c>
    </row>
    <row r="270" spans="3:9" ht="15.5" x14ac:dyDescent="0.35">
      <c r="C270" t="s">
        <v>313</v>
      </c>
      <c r="D270" s="5">
        <v>49000000000</v>
      </c>
    </row>
    <row r="271" spans="3:9" ht="15.5" x14ac:dyDescent="0.35">
      <c r="C271" t="s">
        <v>314</v>
      </c>
      <c r="D271" s="5">
        <v>194000000000</v>
      </c>
    </row>
    <row r="272" spans="3:9" ht="15.5" x14ac:dyDescent="0.35">
      <c r="C272" t="s">
        <v>315</v>
      </c>
      <c r="D272" s="5">
        <v>16000000000</v>
      </c>
    </row>
    <row r="273" spans="3:9" ht="15.5" x14ac:dyDescent="0.35">
      <c r="C273" t="s">
        <v>233</v>
      </c>
      <c r="D273" s="5">
        <v>155000000000</v>
      </c>
    </row>
    <row r="274" spans="3:9" ht="15.5" x14ac:dyDescent="0.35">
      <c r="C274" t="s">
        <v>232</v>
      </c>
      <c r="I274" s="5">
        <v>178000000000</v>
      </c>
    </row>
    <row r="275" spans="3:9" ht="15.5" x14ac:dyDescent="0.35">
      <c r="C275" t="s">
        <v>20</v>
      </c>
      <c r="D275" s="5">
        <v>-49000000000</v>
      </c>
    </row>
    <row r="276" spans="3:9" ht="15.5" x14ac:dyDescent="0.35">
      <c r="C276" t="s">
        <v>316</v>
      </c>
      <c r="I276" s="5">
        <v>178000000000</v>
      </c>
    </row>
    <row r="277" spans="3:9" ht="15.5" x14ac:dyDescent="0.35">
      <c r="C277" t="s">
        <v>317</v>
      </c>
      <c r="I277" s="5">
        <v>19000000000</v>
      </c>
    </row>
    <row r="278" spans="3:9" ht="15.5" x14ac:dyDescent="0.35">
      <c r="C278" t="s">
        <v>318</v>
      </c>
      <c r="I278" s="5">
        <v>-1000000000</v>
      </c>
    </row>
    <row r="279" spans="3:9" ht="15.5" x14ac:dyDescent="0.35">
      <c r="C279" t="s">
        <v>320</v>
      </c>
      <c r="I279" s="5">
        <v>-1000000000</v>
      </c>
    </row>
    <row r="280" spans="3:9" ht="15.5" x14ac:dyDescent="0.35">
      <c r="C280" t="s">
        <v>321</v>
      </c>
      <c r="I280" s="5">
        <v>18000000000</v>
      </c>
    </row>
  </sheetData>
  <pageMargins left="0.7" right="0.7" top="0.75" bottom="0.75" header="0.3" footer="0.3"/>
  <ignoredErrors>
    <ignoredError sqref="A1:S281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U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2043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2044</v>
      </c>
      <c r="D2" s="2" vm="218">
        <f ca="1">IFERROR(_xlfn.STOCKHISTORY("XIDX:" &amp; $C$1, D3, , 0, 0, 1), "Libur")</f>
        <v>244</v>
      </c>
      <c r="H2" s="2" vm="218">
        <f ca="1">IFERROR(INDEX(D2:G2,COUNT(D2:G2)),"")</f>
        <v>244</v>
      </c>
      <c r="I2" s="2" vm="595">
        <f t="shared" ref="I2:U2" ca="1" si="0">IFERROR(_xlfn.STOCKHISTORY("XIDX:" &amp; $C$1, I1, , 0, 0, 1), "Libur")</f>
        <v>296</v>
      </c>
      <c r="J2" s="2" vm="596">
        <f t="shared" ca="1" si="0"/>
        <v>585</v>
      </c>
      <c r="K2" s="2" vm="412">
        <f t="shared" ca="1" si="0"/>
        <v>352</v>
      </c>
      <c r="L2" s="2" vm="417">
        <f t="shared" ca="1" si="0"/>
        <v>620</v>
      </c>
      <c r="M2" s="2" vm="597">
        <f t="shared" ca="1" si="0"/>
        <v>645</v>
      </c>
      <c r="N2" s="2" vm="598">
        <f t="shared" ca="1" si="0"/>
        <v>505</v>
      </c>
      <c r="O2" s="2" vm="417">
        <f t="shared" ca="1" si="0"/>
        <v>620</v>
      </c>
      <c r="P2" s="2" vm="162">
        <f t="shared" ca="1" si="0"/>
        <v>730</v>
      </c>
      <c r="Q2" s="2" vm="277">
        <f t="shared" ca="1" si="0"/>
        <v>740</v>
      </c>
      <c r="R2" s="2" vm="254">
        <f t="shared" ca="1" si="0"/>
        <v>705</v>
      </c>
      <c r="S2" s="2" vm="599">
        <f t="shared" ca="1" si="0"/>
        <v>710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68610789498</v>
      </c>
      <c r="H4" s="2">
        <f>IFERROR(SUM(D4:G4)*(4/MAX(1,COUNT(D4:G4))),"")</f>
        <v>274443157992</v>
      </c>
      <c r="I4" s="2">
        <f t="shared" ref="I4:U4" si="1">IFERROR(INDEX(I51:I500,MATCH($C$4,$C$51:$C$500,0)),"")</f>
        <v>252935795274</v>
      </c>
      <c r="J4" s="2">
        <f t="shared" si="1"/>
        <v>252415647313</v>
      </c>
      <c r="K4" s="2">
        <f t="shared" si="1"/>
        <v>181084153506</v>
      </c>
      <c r="L4" s="2">
        <f t="shared" si="1"/>
        <v>184206031069</v>
      </c>
      <c r="M4" s="2">
        <f t="shared" si="1"/>
        <v>188475526582</v>
      </c>
      <c r="N4" s="2">
        <f t="shared" si="1"/>
        <v>198215179551</v>
      </c>
      <c r="O4" s="2">
        <f t="shared" si="1"/>
        <v>187979951916</v>
      </c>
      <c r="P4" s="2">
        <f t="shared" si="1"/>
        <v>83189398933</v>
      </c>
      <c r="Q4" s="2">
        <f t="shared" si="1"/>
        <v>194401372299</v>
      </c>
      <c r="R4" s="2">
        <f t="shared" si="1"/>
        <v>181717040370</v>
      </c>
      <c r="S4" s="2">
        <f t="shared" si="1"/>
        <v>198446953169</v>
      </c>
      <c r="T4" s="2">
        <f t="shared" si="1"/>
        <v>146772066920</v>
      </c>
      <c r="U4" s="2">
        <f t="shared" si="1"/>
        <v>116303278221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572680981</v>
      </c>
      <c r="H5" s="2">
        <f>IFERROR(SUM(D5:G5)*(4/MAX(1,COUNT(D5:G5))),"")</f>
        <v>2290723924</v>
      </c>
      <c r="I5" s="2">
        <f t="shared" ref="I5:U5" si="2">IFERROR(INDEX(I51:I500,MATCH($C$5,$C$51:$C$500,0)),"")</f>
        <v>1737037851</v>
      </c>
      <c r="J5" s="2">
        <f t="shared" si="2"/>
        <v>-32342958821</v>
      </c>
      <c r="K5" s="2">
        <f t="shared" si="2"/>
        <v>2504203236</v>
      </c>
      <c r="L5" s="2">
        <f t="shared" si="2"/>
        <v>8177021399</v>
      </c>
      <c r="M5" s="2">
        <f t="shared" si="2"/>
        <v>2234156628</v>
      </c>
      <c r="N5" s="2">
        <f t="shared" si="2"/>
        <v>698926618</v>
      </c>
      <c r="O5" s="2">
        <f t="shared" si="2"/>
        <v>6297769616</v>
      </c>
      <c r="P5" s="2">
        <f t="shared" si="2"/>
        <v>-50460644779</v>
      </c>
      <c r="Q5" s="2">
        <f t="shared" si="2"/>
        <v>33260760</v>
      </c>
      <c r="R5" s="2">
        <f t="shared" si="2"/>
        <v>18973939369</v>
      </c>
      <c r="S5" s="2">
        <f t="shared" si="2"/>
        <v>17199425635</v>
      </c>
      <c r="T5" s="2">
        <f t="shared" si="2"/>
        <v>14991758203</v>
      </c>
      <c r="U5" s="2">
        <f t="shared" si="2"/>
        <v>3543431375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70426432573</v>
      </c>
      <c r="H6" s="2">
        <f>IFERROR(INDEX(D6:G6,COUNT(D6:G6)),"")</f>
        <v>70426432573</v>
      </c>
      <c r="I6" s="2">
        <f t="shared" ref="I6:U6" si="3">IFERROR(INDEX(I51:I500,MATCH($C$6,$C$51:$C$500,0)),"")</f>
        <v>69850873797</v>
      </c>
      <c r="J6" s="2">
        <f t="shared" si="3"/>
        <v>68048290772</v>
      </c>
      <c r="K6" s="2">
        <f t="shared" si="3"/>
        <v>100433349875</v>
      </c>
      <c r="L6" s="2">
        <f t="shared" si="3"/>
        <v>97878113374</v>
      </c>
      <c r="M6" s="2">
        <f t="shared" si="3"/>
        <v>89630955010</v>
      </c>
      <c r="N6" s="2">
        <f t="shared" si="3"/>
        <v>87365054061</v>
      </c>
      <c r="O6" s="2">
        <f t="shared" si="3"/>
        <v>86632001447</v>
      </c>
      <c r="P6" s="2">
        <f t="shared" si="3"/>
        <v>80276979192</v>
      </c>
      <c r="Q6" s="2">
        <f t="shared" si="3"/>
        <v>130959221610</v>
      </c>
      <c r="R6" s="2">
        <f t="shared" si="3"/>
        <v>130700379324</v>
      </c>
      <c r="S6" s="2">
        <f t="shared" si="3"/>
        <v>108735938835</v>
      </c>
      <c r="T6" s="2">
        <f t="shared" si="3"/>
        <v>100170327382</v>
      </c>
      <c r="U6" s="2">
        <f t="shared" si="3"/>
        <v>180761678018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0.7</v>
      </c>
      <c r="H7" s="3">
        <f>IFERROR(INDEX(D7:G7,COUNT(D7:G7)),"")</f>
        <v>0.7</v>
      </c>
      <c r="I7" s="3">
        <f t="shared" ref="I7:U7" si="4">IFERROR(INDEX(I51:I500,MATCH($C$7,$C$51:$C$500,0))/1000000000,"")</f>
        <v>0.7</v>
      </c>
      <c r="J7" s="3">
        <f t="shared" si="4"/>
        <v>0.7</v>
      </c>
      <c r="K7" s="3">
        <f t="shared" si="4"/>
        <v>0.7</v>
      </c>
      <c r="L7" s="3">
        <f t="shared" si="4"/>
        <v>0.7</v>
      </c>
      <c r="M7" s="3">
        <f t="shared" si="4"/>
        <v>0.7</v>
      </c>
      <c r="N7" s="3">
        <f t="shared" si="4"/>
        <v>0.7</v>
      </c>
      <c r="O7" s="3">
        <f t="shared" si="4"/>
        <v>0.7</v>
      </c>
      <c r="P7" s="3">
        <f t="shared" si="4"/>
        <v>0.7</v>
      </c>
      <c r="Q7" s="3">
        <f t="shared" si="4"/>
        <v>0.7</v>
      </c>
      <c r="R7" s="3">
        <f t="shared" si="4"/>
        <v>0.7</v>
      </c>
      <c r="S7" s="3">
        <f t="shared" si="4"/>
        <v>0.7</v>
      </c>
      <c r="T7" s="3">
        <f t="shared" si="4"/>
        <v>0.7</v>
      </c>
      <c r="U7" s="3">
        <f t="shared" si="4"/>
        <v>0.7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7000000000</v>
      </c>
      <c r="H8" s="2">
        <f>IFERROR(INDEX(D8:G8,COUNT(D8:G8)),"")</f>
        <v>7000000000</v>
      </c>
      <c r="I8" s="2">
        <f t="shared" ref="I8:U8" si="5">IFERROR(INDEX(I51:I500,MATCH($C$8,$C$51:$C$500,0)),"")</f>
        <v>24000000000</v>
      </c>
      <c r="J8" s="2">
        <f t="shared" si="5"/>
        <v>12000000000</v>
      </c>
      <c r="K8" s="2">
        <f t="shared" si="5"/>
        <v>-65000000000</v>
      </c>
      <c r="L8" s="2">
        <f t="shared" si="5"/>
        <v>-84000000000</v>
      </c>
      <c r="M8" s="2">
        <f t="shared" si="5"/>
        <v>-4000000000</v>
      </c>
      <c r="N8" s="2">
        <f t="shared" si="5"/>
        <v>-1000000000</v>
      </c>
      <c r="O8" s="2">
        <f t="shared" si="5"/>
        <v>8000000000</v>
      </c>
      <c r="P8" s="2">
        <f t="shared" si="5"/>
        <v>-6000000000</v>
      </c>
      <c r="Q8" s="2">
        <f t="shared" si="5"/>
        <v>-2000000000</v>
      </c>
      <c r="R8" s="2">
        <f t="shared" si="5"/>
        <v>10000000000</v>
      </c>
      <c r="S8" s="2">
        <f t="shared" si="5"/>
        <v>-1000000000</v>
      </c>
      <c r="T8" s="2">
        <f t="shared" si="5"/>
        <v>-2000000000</v>
      </c>
      <c r="U8" s="2">
        <f t="shared" si="5"/>
        <v>-15000000000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10.36</v>
      </c>
      <c r="H9" s="3">
        <f>IFERROR(INDEX(D9:G9,COUNT(D9:G9)),"")</f>
        <v>10.36</v>
      </c>
      <c r="I9" s="3">
        <f t="shared" ref="I9:U9" si="6">IFERROR(INDEX(I51:I500,MATCH($C$9,$C$51:$C$500,0)),"")</f>
        <v>33.96</v>
      </c>
      <c r="J9" s="3">
        <f t="shared" si="6"/>
        <v>17.23</v>
      </c>
      <c r="K9" s="3">
        <f t="shared" si="6"/>
        <v>-93.53</v>
      </c>
      <c r="L9" s="3">
        <f t="shared" si="6"/>
        <v>-120.51</v>
      </c>
      <c r="M9" s="3">
        <f t="shared" si="6"/>
        <v>-6.44</v>
      </c>
      <c r="N9" s="3">
        <f t="shared" si="6"/>
        <v>-1.89</v>
      </c>
      <c r="O9" s="3">
        <f t="shared" si="6"/>
        <v>11.28</v>
      </c>
      <c r="P9" s="3">
        <f t="shared" si="6"/>
        <v>-8.08</v>
      </c>
      <c r="Q9" s="3">
        <f t="shared" si="6"/>
        <v>-3.14</v>
      </c>
      <c r="R9" s="3">
        <f t="shared" si="6"/>
        <v>14.53</v>
      </c>
      <c r="S9" s="3">
        <f t="shared" si="6"/>
        <v>-1.57</v>
      </c>
      <c r="T9" s="3">
        <f t="shared" si="6"/>
        <v>-3.08</v>
      </c>
      <c r="U9" s="3">
        <f t="shared" si="6"/>
        <v>-21.8</v>
      </c>
    </row>
    <row r="10" spans="1:21" ht="15.5" x14ac:dyDescent="0.35">
      <c r="C10" t="s">
        <v>17</v>
      </c>
      <c r="D10" s="3">
        <f ca="1">IFERROR(IF(D9=0,"",D2/D9),"")</f>
        <v>23.552123552123554</v>
      </c>
      <c r="I10" s="3">
        <f t="shared" ref="I10:U10" ca="1" si="7">IFERROR(IF(I9=0,"",I2/I9),"")</f>
        <v>8.7161366313309774</v>
      </c>
      <c r="J10" s="3">
        <f t="shared" ca="1" si="7"/>
        <v>33.952408589669183</v>
      </c>
      <c r="K10" s="3">
        <f t="shared" ca="1" si="7"/>
        <v>-3.7634983427777184</v>
      </c>
      <c r="L10" s="3">
        <f t="shared" ca="1" si="7"/>
        <v>-5.1448012613061156</v>
      </c>
      <c r="M10" s="3">
        <f t="shared" ca="1" si="7"/>
        <v>-100.15527950310559</v>
      </c>
      <c r="N10" s="3">
        <f t="shared" ca="1" si="7"/>
        <v>-267.19576719576719</v>
      </c>
      <c r="O10" s="3">
        <f t="shared" ca="1" si="7"/>
        <v>54.964539007092199</v>
      </c>
      <c r="P10" s="3">
        <f t="shared" ca="1" si="7"/>
        <v>-90.346534653465341</v>
      </c>
      <c r="Q10" s="3">
        <f t="shared" ca="1" si="7"/>
        <v>-235.66878980891718</v>
      </c>
      <c r="R10" s="3">
        <f t="shared" ca="1" si="7"/>
        <v>48.52030282174811</v>
      </c>
      <c r="S10" s="3">
        <f t="shared" ca="1" si="7"/>
        <v>-452.22929936305729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871692618</v>
      </c>
      <c r="H11" s="2">
        <f>IFERROR(INDEX(D11:G11,COUNT(D11:G11)),"")</f>
        <v>871692618</v>
      </c>
      <c r="I11" s="2">
        <f t="shared" ref="I11:U11" si="8">IFERROR(INDEX(I51:I500,MATCH($C$11,$C$51:$C$500,0)),"")</f>
        <v>762246022</v>
      </c>
      <c r="J11" s="2">
        <f t="shared" si="8"/>
        <v>465448843</v>
      </c>
      <c r="K11" s="2">
        <f t="shared" si="8"/>
        <v>2536057468</v>
      </c>
      <c r="L11" s="2">
        <f t="shared" si="8"/>
        <v>10065771760</v>
      </c>
      <c r="M11" s="2">
        <f t="shared" si="8"/>
        <v>2783258675</v>
      </c>
      <c r="N11" s="2">
        <f t="shared" si="8"/>
        <v>7467392035</v>
      </c>
      <c r="O11" s="2">
        <f t="shared" si="8"/>
        <v>5026343909</v>
      </c>
      <c r="P11" s="2">
        <f t="shared" si="8"/>
        <v>3382319713</v>
      </c>
      <c r="Q11" s="2">
        <f t="shared" si="8"/>
        <v>7714510283</v>
      </c>
      <c r="R11" s="2">
        <f t="shared" si="8"/>
        <v>5501030558</v>
      </c>
      <c r="S11" s="2">
        <f t="shared" si="8"/>
        <v>1811753460</v>
      </c>
      <c r="T11" s="2">
        <f t="shared" si="8"/>
        <v>2961452887</v>
      </c>
      <c r="U11" s="2">
        <f t="shared" si="8"/>
        <v>5317459137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98000000000</v>
      </c>
      <c r="H12" s="2">
        <f>IFERROR(INDEX(D12:G12,COUNT(D12:G12)),"")</f>
        <v>98000000000</v>
      </c>
      <c r="I12" s="2">
        <f t="shared" ref="I12:U12" si="9">IFERROR(INDEX(I51:I500,MATCH($C$12,$C$51:$C$500,0)),"")</f>
        <v>121000000000</v>
      </c>
      <c r="J12" s="2">
        <f t="shared" si="9"/>
        <v>142000000000</v>
      </c>
      <c r="K12" s="2">
        <f t="shared" si="9"/>
        <v>139000000000</v>
      </c>
      <c r="L12" s="2">
        <f t="shared" si="9"/>
        <v>78000000000</v>
      </c>
      <c r="M12" s="2">
        <f t="shared" si="9"/>
        <v>21000000000</v>
      </c>
      <c r="N12" s="2">
        <f t="shared" si="9"/>
        <v>18000000000</v>
      </c>
      <c r="O12" s="2">
        <f t="shared" si="9"/>
        <v>18000000000</v>
      </c>
      <c r="P12" s="2">
        <f t="shared" si="9"/>
        <v>23000000000</v>
      </c>
      <c r="Q12" s="2">
        <f t="shared" si="9"/>
        <v>17000000000</v>
      </c>
      <c r="R12" s="2">
        <f t="shared" si="9"/>
        <v>18000000000</v>
      </c>
      <c r="S12" s="2">
        <f t="shared" si="9"/>
        <v>20000000000</v>
      </c>
      <c r="T12" s="2">
        <f t="shared" si="9"/>
        <v>21000000000</v>
      </c>
      <c r="U12" s="2">
        <f t="shared" si="9"/>
        <v>28000000000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99000000000</v>
      </c>
      <c r="H13" s="2">
        <f>IFERROR(INDEX(D13:G13,COUNT(D13:G13)),"")</f>
        <v>99000000000</v>
      </c>
      <c r="I13" s="2">
        <f t="shared" ref="I13:U13" si="10">IFERROR(INDEX(I51:I500,MATCH($C$13,$C$51:$C$500,0)),"")</f>
        <v>122000000000</v>
      </c>
      <c r="J13" s="2">
        <f t="shared" si="10"/>
        <v>142000000000</v>
      </c>
      <c r="K13" s="2">
        <f t="shared" si="10"/>
        <v>141000000000</v>
      </c>
      <c r="L13" s="2">
        <f t="shared" si="10"/>
        <v>88000000000</v>
      </c>
      <c r="M13" s="2">
        <f t="shared" si="10"/>
        <v>24000000000</v>
      </c>
      <c r="N13" s="2">
        <f t="shared" si="10"/>
        <v>25000000000</v>
      </c>
      <c r="O13" s="2">
        <f t="shared" si="10"/>
        <v>23000000000</v>
      </c>
      <c r="P13" s="2">
        <f t="shared" si="10"/>
        <v>26000000000</v>
      </c>
      <c r="Q13" s="2">
        <f t="shared" si="10"/>
        <v>25000000000</v>
      </c>
      <c r="R13" s="2">
        <f t="shared" si="10"/>
        <v>24000000000</v>
      </c>
      <c r="S13" s="2">
        <f t="shared" si="10"/>
        <v>22000000000</v>
      </c>
      <c r="T13" s="2">
        <f t="shared" si="10"/>
        <v>24000000000</v>
      </c>
      <c r="U13" s="2">
        <f t="shared" si="10"/>
        <v>33000000000</v>
      </c>
    </row>
    <row r="14" spans="1:21" ht="15.5" x14ac:dyDescent="0.35">
      <c r="C14" t="s">
        <v>26</v>
      </c>
      <c r="D14" s="2">
        <f>IFERROR(INDEX(D51:D500,MATCH($C$14,$C$51:$C$500,0)),"")</f>
        <v>-2642668411</v>
      </c>
      <c r="H14" s="2">
        <f>IFERROR(SUM(D14:G14)*(4/MAX(1,COUNT(D14:G14))),"")</f>
        <v>-10570673644</v>
      </c>
      <c r="I14" s="2">
        <f t="shared" ref="I14:U14" si="11">IFERROR(INDEX(I51:I500,MATCH($C$14,$C$51:$C$500,0)),"")</f>
        <v>-12849838497</v>
      </c>
      <c r="J14" s="2">
        <f t="shared" si="11"/>
        <v>-14690233669</v>
      </c>
      <c r="K14" s="2">
        <f t="shared" si="11"/>
        <v>-1982167897</v>
      </c>
      <c r="L14" s="2">
        <f t="shared" si="11"/>
        <v>-3210860201</v>
      </c>
      <c r="M14" s="2">
        <f t="shared" si="11"/>
        <v>-2454268820</v>
      </c>
      <c r="N14" s="2">
        <f t="shared" si="11"/>
        <v>-2514541698</v>
      </c>
      <c r="O14" s="2">
        <f t="shared" si="11"/>
        <v>-2272930321</v>
      </c>
      <c r="P14" s="2">
        <f t="shared" si="11"/>
        <v>-2007559242</v>
      </c>
      <c r="Q14" s="2">
        <f t="shared" si="11"/>
        <v>-2445220253</v>
      </c>
      <c r="R14" s="2">
        <f t="shared" si="11"/>
        <v>-1484836913</v>
      </c>
      <c r="S14" s="2">
        <f t="shared" si="11"/>
        <v>-1351639537</v>
      </c>
      <c r="T14" s="2">
        <f t="shared" si="11"/>
        <v>-1613560482</v>
      </c>
      <c r="U14" s="2">
        <f t="shared" si="11"/>
        <v>-1293484955</v>
      </c>
    </row>
    <row r="15" spans="1:21" ht="15.5" x14ac:dyDescent="0.35">
      <c r="C15" t="s">
        <v>27</v>
      </c>
      <c r="D15" s="2">
        <f>IFERROR(INDEX(D51:D500,MATCH($C$15,$C$51:$C$500,0)),"")</f>
        <v>-271538530</v>
      </c>
      <c r="H15" s="2">
        <f>IFERROR(SUM(D15:G15)*(4/MAX(1,COUNT(D15:G15))),"")</f>
        <v>-1086154120</v>
      </c>
      <c r="I15" s="2">
        <f t="shared" ref="I15:U15" si="12">IFERROR(INDEX(I51:I500,MATCH($C$15,$C$51:$C$500,0)),"")</f>
        <v>-3319305760</v>
      </c>
      <c r="J15" s="2">
        <f t="shared" si="12"/>
        <v>-10949338480</v>
      </c>
      <c r="K15" s="2">
        <f t="shared" si="12"/>
        <v>-4579330729</v>
      </c>
      <c r="L15" s="2">
        <f t="shared" si="12"/>
        <v>-4282417933</v>
      </c>
      <c r="M15" s="2">
        <f t="shared" si="12"/>
        <v>-2592480282</v>
      </c>
      <c r="N15" s="2">
        <f t="shared" si="12"/>
        <v>-3183467786</v>
      </c>
      <c r="O15" s="2">
        <f t="shared" si="12"/>
        <v>-4956315093</v>
      </c>
      <c r="P15" s="2">
        <f t="shared" si="12"/>
        <v>14442148602</v>
      </c>
      <c r="Q15" s="2">
        <f t="shared" si="12"/>
        <v>-4650260398</v>
      </c>
      <c r="R15" s="2">
        <f t="shared" si="12"/>
        <v>-15167581796</v>
      </c>
      <c r="S15" s="2">
        <f t="shared" si="12"/>
        <v>-8520421746</v>
      </c>
      <c r="T15" s="2">
        <f t="shared" si="12"/>
        <v>-5080886341</v>
      </c>
      <c r="U15" s="2">
        <f t="shared" si="12"/>
        <v>-1762962459</v>
      </c>
    </row>
    <row r="16" spans="1:21" ht="15.5" x14ac:dyDescent="0.35">
      <c r="C16" t="s">
        <v>28</v>
      </c>
      <c r="D16" s="2">
        <f>IFERROR(INDEX(D51:D500,MATCH($C$16,$C$51:$C$500,0)),"")</f>
        <v>847097305</v>
      </c>
      <c r="H16" s="2">
        <f>IFERROR(SUM(D16:G16)*(4/MAX(1,COUNT(D16:G16))),"")</f>
        <v>3388389220</v>
      </c>
      <c r="I16" s="2">
        <f t="shared" ref="I16:U16" si="13">IFERROR(INDEX(I51:I500,MATCH($C$16,$C$51:$C$500,0)),"")</f>
        <v>6063479030</v>
      </c>
      <c r="J16" s="2">
        <f t="shared" si="13"/>
        <v>-21484310884</v>
      </c>
      <c r="K16" s="2">
        <f t="shared" si="13"/>
        <v>7010601072</v>
      </c>
      <c r="L16" s="2">
        <f t="shared" si="13"/>
        <v>11222359561</v>
      </c>
      <c r="M16" s="2">
        <f t="shared" si="13"/>
        <v>4438038016</v>
      </c>
      <c r="N16" s="2">
        <f t="shared" si="13"/>
        <v>4106440714</v>
      </c>
      <c r="O16" s="2">
        <f t="shared" si="13"/>
        <v>11760253040</v>
      </c>
      <c r="P16" s="2">
        <f t="shared" si="13"/>
        <v>-65394559543</v>
      </c>
      <c r="Q16" s="2">
        <f t="shared" si="13"/>
        <v>5726369417</v>
      </c>
      <c r="R16" s="2">
        <f t="shared" si="13"/>
        <v>34349167747</v>
      </c>
      <c r="S16" s="2">
        <f t="shared" si="13"/>
        <v>26000939102</v>
      </c>
      <c r="T16" s="2">
        <f t="shared" si="13"/>
        <v>20090548855</v>
      </c>
      <c r="U16" s="2">
        <f t="shared" si="13"/>
        <v>5362739185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170800000000</v>
      </c>
      <c r="H20" s="2">
        <f t="shared" ref="H20:U20" ca="1" si="14">IFERROR(H21*H2,"")</f>
        <v>170800000000</v>
      </c>
      <c r="I20" s="2">
        <f t="shared" ca="1" si="14"/>
        <v>207200000000</v>
      </c>
      <c r="J20" s="2">
        <f t="shared" ca="1" si="14"/>
        <v>409500000000</v>
      </c>
      <c r="K20" s="2">
        <f t="shared" ca="1" si="14"/>
        <v>246400000000</v>
      </c>
      <c r="L20" s="2">
        <f t="shared" ca="1" si="14"/>
        <v>434000000000</v>
      </c>
      <c r="M20" s="2">
        <f t="shared" ca="1" si="14"/>
        <v>451500000000</v>
      </c>
      <c r="N20" s="2">
        <f t="shared" ca="1" si="14"/>
        <v>353500000000</v>
      </c>
      <c r="O20" s="2">
        <f t="shared" ca="1" si="14"/>
        <v>434000000000</v>
      </c>
      <c r="P20" s="2">
        <f t="shared" ca="1" si="14"/>
        <v>511000000000</v>
      </c>
      <c r="Q20" s="2">
        <f t="shared" ca="1" si="14"/>
        <v>518000000000</v>
      </c>
      <c r="R20" s="2">
        <f t="shared" ca="1" si="14"/>
        <v>493500000000</v>
      </c>
      <c r="S20" s="2">
        <f t="shared" ca="1" si="14"/>
        <v>497000000000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700000000</v>
      </c>
      <c r="H21" s="2">
        <f>IFERROR(INDEX(D21:G21,COUNT(D21:G21)),"")</f>
        <v>700000000</v>
      </c>
      <c r="I21" s="2">
        <f t="shared" ref="I21:U21" si="15">IFERROR(INDEX(I51:I500,MATCH($C$7,$C$51:$C$500,0)),"")</f>
        <v>700000000</v>
      </c>
      <c r="J21" s="2">
        <f t="shared" si="15"/>
        <v>700000000</v>
      </c>
      <c r="K21" s="2">
        <f t="shared" si="15"/>
        <v>700000000</v>
      </c>
      <c r="L21" s="2">
        <f t="shared" si="15"/>
        <v>700000000</v>
      </c>
      <c r="M21" s="2">
        <f t="shared" si="15"/>
        <v>700000000</v>
      </c>
      <c r="N21" s="2">
        <f t="shared" si="15"/>
        <v>700000000</v>
      </c>
      <c r="O21" s="2">
        <f t="shared" si="15"/>
        <v>700000000</v>
      </c>
      <c r="P21" s="2">
        <f t="shared" si="15"/>
        <v>700000000</v>
      </c>
      <c r="Q21" s="2">
        <f t="shared" si="15"/>
        <v>700000000</v>
      </c>
      <c r="R21" s="2">
        <f t="shared" si="15"/>
        <v>700000000</v>
      </c>
      <c r="S21" s="2">
        <f t="shared" si="15"/>
        <v>700000000</v>
      </c>
      <c r="T21" s="2">
        <f t="shared" si="15"/>
        <v>700000000</v>
      </c>
      <c r="U21" s="2">
        <f t="shared" si="15"/>
        <v>700000000</v>
      </c>
    </row>
    <row r="23" spans="1:21" ht="15.5" x14ac:dyDescent="0.35">
      <c r="B23" t="s">
        <v>53</v>
      </c>
      <c r="C23" t="s">
        <v>54</v>
      </c>
      <c r="D23" s="3">
        <f>IFERROR(D5/D6*100,"")</f>
        <v>0.81316199057277494</v>
      </c>
      <c r="H23" s="3">
        <f t="shared" ref="H23:U23" si="16">IFERROR(H5/H6*100,"")</f>
        <v>3.2526479622910998</v>
      </c>
      <c r="I23" s="3">
        <f t="shared" si="16"/>
        <v>2.4867804174478394</v>
      </c>
      <c r="J23" s="3">
        <f t="shared" si="16"/>
        <v>-47.529421318409128</v>
      </c>
      <c r="K23" s="3">
        <f t="shared" si="16"/>
        <v>2.4933980984570838</v>
      </c>
      <c r="L23" s="3">
        <f t="shared" si="16"/>
        <v>8.3542899603662715</v>
      </c>
      <c r="M23" s="3">
        <f t="shared" si="16"/>
        <v>2.4926172300080238</v>
      </c>
      <c r="N23" s="3">
        <f t="shared" si="16"/>
        <v>0.8000070800757425</v>
      </c>
      <c r="O23" s="3">
        <f t="shared" si="16"/>
        <v>7.2695649538385299</v>
      </c>
      <c r="P23" s="3">
        <f t="shared" si="16"/>
        <v>-62.858175889145386</v>
      </c>
      <c r="Q23" s="3">
        <f t="shared" si="16"/>
        <v>2.5397799094325265E-2</v>
      </c>
      <c r="R23" s="3">
        <f t="shared" si="16"/>
        <v>14.517126474410997</v>
      </c>
      <c r="S23" s="3">
        <f t="shared" si="16"/>
        <v>15.817608988596726</v>
      </c>
      <c r="T23" s="3">
        <f t="shared" si="16"/>
        <v>14.966266552997137</v>
      </c>
      <c r="U23" s="3">
        <f t="shared" si="16"/>
        <v>1.9602779825086323</v>
      </c>
    </row>
    <row r="24" spans="1:21" ht="15.5" x14ac:dyDescent="0.35">
      <c r="C24" t="s">
        <v>55</v>
      </c>
      <c r="D24" s="4">
        <f>IFERROR(_xlfn.RRI(5,I23,D23),"")</f>
        <v>-0.20033529789050331</v>
      </c>
      <c r="H24" s="4">
        <f t="shared" ref="H24:U24" si="17">IFERROR(_xlfn.RRI(5,M23,H23),"")</f>
        <v>5.4669274058591455E-2</v>
      </c>
      <c r="I24" s="4">
        <f t="shared" si="17"/>
        <v>0.2546099331188949</v>
      </c>
      <c r="J24" s="4" t="str">
        <f t="shared" si="17"/>
        <v/>
      </c>
      <c r="K24" s="4" t="str">
        <f t="shared" si="17"/>
        <v/>
      </c>
      <c r="L24" s="4">
        <f t="shared" si="17"/>
        <v>2.187298161623124</v>
      </c>
      <c r="M24" s="4">
        <f t="shared" si="17"/>
        <v>-0.2970005480434782</v>
      </c>
      <c r="N24" s="4">
        <f t="shared" si="17"/>
        <v>-0.44945781902535142</v>
      </c>
      <c r="O24" s="4">
        <f t="shared" si="17"/>
        <v>-0.13447625066114877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0.82</v>
      </c>
      <c r="H25" s="3">
        <f>IFERROR(INDEX(D25:G25,COUNT(D25:G25)),"")</f>
        <v>0.82</v>
      </c>
      <c r="I25" s="3">
        <f t="shared" ref="I25:U25" si="18">IFERROR(INDEX(I51:I500,MATCH($C$25,$C$51:$C$500,0)),"")</f>
        <v>3.84</v>
      </c>
      <c r="J25" s="3">
        <f t="shared" si="18"/>
        <v>-46.46</v>
      </c>
      <c r="K25" s="3">
        <f t="shared" si="18"/>
        <v>3.41</v>
      </c>
      <c r="L25" s="3">
        <f t="shared" si="18"/>
        <v>9.85</v>
      </c>
      <c r="M25" s="3">
        <f t="shared" si="18"/>
        <v>2.6</v>
      </c>
      <c r="N25" s="3">
        <f t="shared" si="18"/>
        <v>1.27</v>
      </c>
      <c r="O25" s="3">
        <f t="shared" si="18"/>
        <v>9.68</v>
      </c>
      <c r="P25" s="3">
        <f t="shared" si="18"/>
        <v>-72.78</v>
      </c>
      <c r="Q25" s="3">
        <f t="shared" si="18"/>
        <v>1.51</v>
      </c>
      <c r="R25" s="3">
        <f t="shared" si="18"/>
        <v>27.31</v>
      </c>
      <c r="S25" s="3">
        <f t="shared" si="18"/>
        <v>24.91</v>
      </c>
      <c r="T25" s="3">
        <f t="shared" si="18"/>
        <v>21.38</v>
      </c>
      <c r="U25" s="3">
        <f t="shared" si="18"/>
        <v>5.13</v>
      </c>
    </row>
    <row r="26" spans="1:21" ht="15.5" x14ac:dyDescent="0.35">
      <c r="C26" t="s">
        <v>58</v>
      </c>
      <c r="D26" s="4">
        <f>IFERROR(_xlfn.RRI(5,I25,D25),"")</f>
        <v>-0.2656611152448799</v>
      </c>
      <c r="H26" s="4">
        <f t="shared" ref="H26:U26" si="19">IFERROR(_xlfn.RRI(5,M25,H25),"")</f>
        <v>-0.20609579747858042</v>
      </c>
      <c r="I26" s="4">
        <f t="shared" si="19"/>
        <v>0.2476865708163869</v>
      </c>
      <c r="J26" s="4" t="str">
        <f t="shared" si="19"/>
        <v/>
      </c>
      <c r="K26" s="4" t="str">
        <f t="shared" si="19"/>
        <v/>
      </c>
      <c r="L26" s="4">
        <f t="shared" si="19"/>
        <v>0.45509670287421966</v>
      </c>
      <c r="M26" s="4">
        <f t="shared" si="19"/>
        <v>-0.37521538090901052</v>
      </c>
      <c r="N26" s="4">
        <f t="shared" si="19"/>
        <v>-0.44857557539913262</v>
      </c>
      <c r="O26" s="4">
        <f t="shared" si="19"/>
        <v>-0.14655894418584658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98.015413568571432</v>
      </c>
      <c r="H27" s="3">
        <f t="shared" ref="H27:U27" si="20">IFERROR(H4/H21,"")</f>
        <v>392.06165427428573</v>
      </c>
      <c r="I27" s="3">
        <f t="shared" si="20"/>
        <v>361.33685039142858</v>
      </c>
      <c r="J27" s="3">
        <f t="shared" si="20"/>
        <v>360.59378187571428</v>
      </c>
      <c r="K27" s="3">
        <f t="shared" si="20"/>
        <v>258.69164786571429</v>
      </c>
      <c r="L27" s="3">
        <f t="shared" si="20"/>
        <v>263.15147295571427</v>
      </c>
      <c r="M27" s="3">
        <f t="shared" si="20"/>
        <v>269.25075226000001</v>
      </c>
      <c r="N27" s="3">
        <f t="shared" si="20"/>
        <v>283.16454221571428</v>
      </c>
      <c r="O27" s="3">
        <f t="shared" si="20"/>
        <v>268.54278845142858</v>
      </c>
      <c r="P27" s="3">
        <f t="shared" si="20"/>
        <v>118.84199847571429</v>
      </c>
      <c r="Q27" s="3">
        <f t="shared" si="20"/>
        <v>277.7162461414286</v>
      </c>
      <c r="R27" s="3">
        <f t="shared" si="20"/>
        <v>259.59577195714286</v>
      </c>
      <c r="S27" s="3">
        <f t="shared" si="20"/>
        <v>283.49564738428569</v>
      </c>
      <c r="T27" s="3">
        <f t="shared" si="20"/>
        <v>209.67438131428571</v>
      </c>
      <c r="U27" s="3">
        <f t="shared" si="20"/>
        <v>166.14754031571428</v>
      </c>
    </row>
    <row r="28" spans="1:21" ht="15.5" x14ac:dyDescent="0.35">
      <c r="C28" t="s">
        <v>60</v>
      </c>
      <c r="D28" s="4">
        <f>IFERROR(_xlfn.RRI(5,I27,D27),"")</f>
        <v>-0.22967068661684031</v>
      </c>
      <c r="H28" s="4">
        <f t="shared" ref="H28:U28" si="21">IFERROR(_xlfn.RRI(5,M27,H27),"")</f>
        <v>7.8051451226885504E-2</v>
      </c>
      <c r="I28" s="4">
        <f t="shared" si="21"/>
        <v>4.9964648366096709E-2</v>
      </c>
      <c r="J28" s="4">
        <f t="shared" si="21"/>
        <v>6.072046466620673E-2</v>
      </c>
      <c r="K28" s="4">
        <f t="shared" si="21"/>
        <v>0.16832183175185644</v>
      </c>
      <c r="L28" s="4">
        <f t="shared" si="21"/>
        <v>-1.0716185338509709E-2</v>
      </c>
      <c r="M28" s="4">
        <f t="shared" si="21"/>
        <v>7.3302178761438519E-3</v>
      </c>
      <c r="N28" s="4">
        <f t="shared" si="21"/>
        <v>-2.3369668222905648E-4</v>
      </c>
      <c r="O28" s="4">
        <f t="shared" si="21"/>
        <v>5.073603050718134E-2</v>
      </c>
      <c r="P28" s="4">
        <f t="shared" si="21"/>
        <v>-6.4820009249295207E-2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-0.78645833333333337</v>
      </c>
      <c r="I29" s="4">
        <f t="shared" si="22"/>
        <v>-1.082651743435213</v>
      </c>
      <c r="J29" s="4">
        <f t="shared" si="22"/>
        <v>-14.624633431085044</v>
      </c>
      <c r="K29" s="4">
        <f t="shared" si="22"/>
        <v>-0.65380710659898478</v>
      </c>
      <c r="L29" s="4">
        <f t="shared" si="22"/>
        <v>2.7884615384615383</v>
      </c>
      <c r="M29" s="4">
        <f t="shared" si="22"/>
        <v>1.0472440944881891</v>
      </c>
      <c r="N29" s="4">
        <f t="shared" si="22"/>
        <v>-0.86880165289256206</v>
      </c>
      <c r="O29" s="4">
        <f t="shared" si="22"/>
        <v>-1.1330035724100029</v>
      </c>
      <c r="P29" s="4">
        <f t="shared" si="22"/>
        <v>-49.198675496688743</v>
      </c>
      <c r="Q29" s="4">
        <f t="shared" si="22"/>
        <v>-0.94470889783961909</v>
      </c>
      <c r="R29" s="4">
        <f t="shared" si="22"/>
        <v>9.634684865515851E-2</v>
      </c>
      <c r="S29" s="4">
        <f t="shared" si="22"/>
        <v>0.16510757717492991</v>
      </c>
      <c r="T29" s="4">
        <f t="shared" si="22"/>
        <v>3.1676413255360623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8.5030917410094248E-2</v>
      </c>
      <c r="I30" s="4">
        <f t="shared" si="23"/>
        <v>2.0606803363304028E-3</v>
      </c>
      <c r="J30" s="4">
        <f t="shared" si="23"/>
        <v>0.39391350610166181</v>
      </c>
      <c r="K30" s="4">
        <f t="shared" si="23"/>
        <v>-1.6947748913989643E-2</v>
      </c>
      <c r="L30" s="4">
        <f t="shared" si="23"/>
        <v>-2.2652784636961829E-2</v>
      </c>
      <c r="M30" s="4">
        <f t="shared" si="23"/>
        <v>-4.9136766372093167E-2</v>
      </c>
      <c r="N30" s="4">
        <f t="shared" si="23"/>
        <v>5.4448506506553765E-2</v>
      </c>
      <c r="O30" s="4">
        <f t="shared" si="23"/>
        <v>1.2596623407196075</v>
      </c>
      <c r="P30" s="4">
        <f t="shared" si="23"/>
        <v>-0.57207401393725699</v>
      </c>
      <c r="Q30" s="4">
        <f t="shared" si="23"/>
        <v>6.9802655288535603E-2</v>
      </c>
      <c r="R30" s="4">
        <f t="shared" si="23"/>
        <v>-8.4304205894018297E-2</v>
      </c>
      <c r="S30" s="4">
        <f t="shared" si="23"/>
        <v>0.35207575483123804</v>
      </c>
      <c r="T30" s="4">
        <f t="shared" si="23"/>
        <v>0.26197704110371745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99.7</v>
      </c>
      <c r="H32" s="3">
        <f>IFERROR(INDEX(D32:G32,COUNT(D32:G32)),"")</f>
        <v>99.7</v>
      </c>
      <c r="I32" s="3">
        <f t="shared" ref="I32:U32" si="24">IFERROR(INDEX(I51:I500,MATCH($C$32,$C$51:$C$500,0)),"")</f>
        <v>98.88</v>
      </c>
      <c r="J32" s="3">
        <f t="shared" si="24"/>
        <v>96.38</v>
      </c>
      <c r="K32" s="3">
        <f t="shared" si="24"/>
        <v>142.77000000000001</v>
      </c>
      <c r="L32" s="3">
        <f t="shared" si="24"/>
        <v>139.18</v>
      </c>
      <c r="M32" s="3">
        <f t="shared" si="24"/>
        <v>127.45</v>
      </c>
      <c r="N32" s="3">
        <f t="shared" si="24"/>
        <v>124.25</v>
      </c>
      <c r="O32" s="3">
        <f t="shared" si="24"/>
        <v>123.25</v>
      </c>
      <c r="P32" s="3">
        <f t="shared" si="24"/>
        <v>114.21</v>
      </c>
      <c r="Q32" s="3">
        <f t="shared" si="24"/>
        <v>186.61</v>
      </c>
      <c r="R32" s="3">
        <f t="shared" si="24"/>
        <v>185.52</v>
      </c>
      <c r="S32" s="3">
        <f t="shared" si="24"/>
        <v>154.22999999999999</v>
      </c>
      <c r="T32" s="3">
        <f t="shared" si="24"/>
        <v>142.11000000000001</v>
      </c>
      <c r="U32" s="3">
        <f t="shared" si="24"/>
        <v>257.83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2.4500000000000002</v>
      </c>
      <c r="H33" s="3">
        <f>IFERROR(INDEX(D33:G33,COUNT(D33:G33)),"")</f>
        <v>2.4500000000000002</v>
      </c>
      <c r="I33" s="3">
        <f t="shared" ref="I33:U33" si="25">IFERROR(INDEX(I51:I500,MATCH($C$33,$C$51:$C$500,0)),"")</f>
        <v>2.99</v>
      </c>
      <c r="J33" s="3">
        <f t="shared" si="25"/>
        <v>6.07</v>
      </c>
      <c r="K33" s="3">
        <f t="shared" si="25"/>
        <v>2.4700000000000002</v>
      </c>
      <c r="L33" s="3">
        <f t="shared" si="25"/>
        <v>4.45</v>
      </c>
      <c r="M33" s="3">
        <f t="shared" si="25"/>
        <v>5.0599999999999996</v>
      </c>
      <c r="N33" s="3">
        <f t="shared" si="25"/>
        <v>4.0599999999999996</v>
      </c>
      <c r="O33" s="3">
        <f t="shared" si="25"/>
        <v>5.03</v>
      </c>
      <c r="P33" s="3">
        <f t="shared" si="25"/>
        <v>6.39</v>
      </c>
      <c r="Q33" s="3">
        <f t="shared" si="25"/>
        <v>3.97</v>
      </c>
      <c r="R33" s="3">
        <f t="shared" si="25"/>
        <v>3.8</v>
      </c>
      <c r="S33" s="3">
        <f t="shared" si="25"/>
        <v>4.5999999999999996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297.56</v>
      </c>
      <c r="H34" s="3">
        <f>IFERROR(INDEX(D34:G34,COUNT(D34:G34)),"")</f>
        <v>297.56</v>
      </c>
      <c r="I34" s="3">
        <f t="shared" ref="I34:U34" si="26">IFERROR(INDEX(I51:I500,MATCH($C$34,$C$51:$C$500,0)),"")</f>
        <v>77.08</v>
      </c>
      <c r="J34" s="3">
        <f t="shared" si="26"/>
        <v>-12.59</v>
      </c>
      <c r="K34" s="3">
        <f t="shared" si="26"/>
        <v>103.23</v>
      </c>
      <c r="L34" s="3">
        <f t="shared" si="26"/>
        <v>62.94</v>
      </c>
      <c r="M34" s="3">
        <f t="shared" si="26"/>
        <v>248.08</v>
      </c>
      <c r="N34" s="3">
        <f t="shared" si="26"/>
        <v>397.64</v>
      </c>
      <c r="O34" s="3">
        <f t="shared" si="26"/>
        <v>64.05</v>
      </c>
      <c r="P34" s="3">
        <f t="shared" si="26"/>
        <v>-10.029999999999999</v>
      </c>
      <c r="Q34" s="3">
        <f t="shared" si="26"/>
        <v>490.07</v>
      </c>
      <c r="R34" s="3">
        <f t="shared" si="26"/>
        <v>25.81</v>
      </c>
      <c r="S34" s="3">
        <f t="shared" si="26"/>
        <v>28.5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2.48</v>
      </c>
      <c r="H35" s="3">
        <f>IFERROR(INDEX(D35:G35,COUNT(D35:G35)),"")</f>
        <v>2.48</v>
      </c>
      <c r="I35" s="3">
        <f t="shared" ref="I35:U35" si="27">IFERROR(INDEX(I51:I500,MATCH($C$35,$C$51:$C$500,0)),"")</f>
        <v>0.82</v>
      </c>
      <c r="J35" s="3">
        <f t="shared" si="27"/>
        <v>1.62</v>
      </c>
      <c r="K35" s="3">
        <f t="shared" si="27"/>
        <v>1.36</v>
      </c>
      <c r="L35" s="3">
        <f t="shared" si="27"/>
        <v>2.35</v>
      </c>
      <c r="M35" s="3">
        <f t="shared" si="27"/>
        <v>2.39</v>
      </c>
      <c r="N35" s="3">
        <f t="shared" si="27"/>
        <v>1.78</v>
      </c>
      <c r="O35" s="3">
        <f t="shared" si="27"/>
        <v>2.2999999999999998</v>
      </c>
      <c r="P35" s="3">
        <f t="shared" si="27"/>
        <v>6.12</v>
      </c>
      <c r="Q35" s="3">
        <f t="shared" si="27"/>
        <v>2.65</v>
      </c>
      <c r="R35" s="3">
        <f t="shared" si="27"/>
        <v>2.71</v>
      </c>
      <c r="S35" s="3">
        <f t="shared" si="27"/>
        <v>2.4900000000000002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68610789498</v>
      </c>
      <c r="E51" s="5">
        <v>68168359556</v>
      </c>
      <c r="F51" s="5">
        <v>59329271189</v>
      </c>
      <c r="G51" s="5">
        <v>57001417079</v>
      </c>
      <c r="I51" s="5">
        <v>252935795274</v>
      </c>
      <c r="J51" s="5">
        <v>252415647313</v>
      </c>
      <c r="K51" s="5">
        <v>181084153506</v>
      </c>
      <c r="L51" s="5">
        <v>184206031069</v>
      </c>
      <c r="M51" s="5">
        <v>188475526582</v>
      </c>
      <c r="N51" s="5">
        <v>198215179551</v>
      </c>
      <c r="O51" s="5">
        <v>187979951916</v>
      </c>
      <c r="P51" s="5">
        <v>83189398933</v>
      </c>
      <c r="Q51" s="5">
        <v>194401372299</v>
      </c>
      <c r="R51" s="5">
        <v>181717040370</v>
      </c>
      <c r="S51" s="5">
        <v>198446953169</v>
      </c>
      <c r="T51" s="5">
        <v>146772066920</v>
      </c>
      <c r="U51" s="5">
        <v>116303278221</v>
      </c>
    </row>
    <row r="52" spans="2:21" ht="15.5" x14ac:dyDescent="0.35">
      <c r="C52" t="s">
        <v>85</v>
      </c>
      <c r="D52" s="5">
        <v>-46191994149</v>
      </c>
      <c r="E52" s="5">
        <v>-45155083321</v>
      </c>
      <c r="F52" s="5">
        <v>-33556625438</v>
      </c>
      <c r="G52" s="5">
        <v>-37008610566</v>
      </c>
      <c r="I52" s="5">
        <v>-159735205956</v>
      </c>
      <c r="J52" s="5">
        <v>-177890196701</v>
      </c>
      <c r="K52" s="5">
        <v>-130353134016</v>
      </c>
      <c r="L52" s="5">
        <v>-128654126059</v>
      </c>
      <c r="M52" s="5">
        <v>-135237838846</v>
      </c>
      <c r="N52" s="5">
        <v>-146501980317</v>
      </c>
      <c r="O52" s="5">
        <v>-134470172487</v>
      </c>
      <c r="P52" s="5">
        <v>-52701997652</v>
      </c>
      <c r="Q52" s="5">
        <v>-129911004301</v>
      </c>
      <c r="R52" s="5">
        <v>-112575778568</v>
      </c>
      <c r="S52" s="5">
        <v>-130418030228</v>
      </c>
      <c r="T52" s="5">
        <v>-92582865741</v>
      </c>
      <c r="U52" s="5">
        <v>-78660478241</v>
      </c>
    </row>
    <row r="53" spans="2:21" ht="15.5" x14ac:dyDescent="0.35">
      <c r="C53" t="s">
        <v>86</v>
      </c>
      <c r="D53" s="5">
        <v>22418795349</v>
      </c>
      <c r="E53" s="5">
        <v>23013276235</v>
      </c>
      <c r="F53" s="5">
        <v>25772645751</v>
      </c>
      <c r="G53" s="5">
        <v>19992806513</v>
      </c>
      <c r="I53" s="5">
        <v>93200589318</v>
      </c>
      <c r="J53" s="5">
        <v>74525450612</v>
      </c>
      <c r="K53" s="5">
        <v>50731019490</v>
      </c>
      <c r="L53" s="5">
        <v>55551905010</v>
      </c>
      <c r="M53" s="5">
        <v>53237687736</v>
      </c>
      <c r="N53" s="5">
        <v>51713199234</v>
      </c>
      <c r="O53" s="5">
        <v>53509779429</v>
      </c>
      <c r="P53" s="5">
        <v>30487401281</v>
      </c>
      <c r="Q53" s="5">
        <v>64490367998</v>
      </c>
      <c r="R53" s="5">
        <v>69141261802</v>
      </c>
      <c r="S53" s="5">
        <v>68028922941</v>
      </c>
      <c r="T53" s="5">
        <v>54189201179</v>
      </c>
      <c r="U53" s="5">
        <v>37642799980</v>
      </c>
    </row>
    <row r="54" spans="2:21" ht="15.5" x14ac:dyDescent="0.35">
      <c r="C54" t="s">
        <v>87</v>
      </c>
      <c r="D54" s="5">
        <v>-18929029633</v>
      </c>
      <c r="E54" s="5">
        <v>-19487351926</v>
      </c>
      <c r="F54" s="5">
        <v>-15937176880</v>
      </c>
      <c r="G54" s="5">
        <v>-21093172338</v>
      </c>
      <c r="I54" s="5">
        <v>-74287271791</v>
      </c>
      <c r="J54" s="5">
        <v>-81319527827</v>
      </c>
      <c r="K54" s="5">
        <v>-41738250521</v>
      </c>
      <c r="L54" s="5">
        <v>-41118685248</v>
      </c>
      <c r="M54" s="5">
        <v>-46345380900</v>
      </c>
      <c r="N54" s="5">
        <v>-45092216822</v>
      </c>
      <c r="O54" s="5">
        <v>-39476596068</v>
      </c>
      <c r="P54" s="5">
        <v>-93874401582</v>
      </c>
      <c r="Q54" s="5">
        <v>-56318778328</v>
      </c>
      <c r="R54" s="5">
        <v>-33307257142</v>
      </c>
      <c r="S54" s="5">
        <v>-40676344302</v>
      </c>
      <c r="T54" s="5">
        <v>-32485091842</v>
      </c>
      <c r="U54" s="5">
        <v>-30986575840</v>
      </c>
    </row>
    <row r="55" spans="2:21" ht="15.5" x14ac:dyDescent="0.35">
      <c r="C55" t="s">
        <v>89</v>
      </c>
      <c r="D55" s="5">
        <v>-263034814</v>
      </c>
      <c r="E55" s="5">
        <v>-86867681</v>
      </c>
      <c r="F55" s="5">
        <v>-111757714</v>
      </c>
      <c r="G55" s="5">
        <v>-107186143</v>
      </c>
      <c r="I55" s="5">
        <v>-587154862</v>
      </c>
      <c r="J55" s="5">
        <v>-1777927920</v>
      </c>
      <c r="K55" s="5">
        <v>-3227814916</v>
      </c>
      <c r="L55" s="5">
        <v>-1449312776</v>
      </c>
      <c r="M55" s="5">
        <v>-1644027233</v>
      </c>
      <c r="N55" s="5">
        <v>-1219101397</v>
      </c>
      <c r="O55" s="5">
        <v>-2203741234</v>
      </c>
      <c r="P55" s="5">
        <v>-1580053415</v>
      </c>
      <c r="Q55" s="5">
        <v>-5466692042</v>
      </c>
      <c r="R55" s="5">
        <v>-2275752014</v>
      </c>
      <c r="S55" s="5">
        <v>-1899785233</v>
      </c>
      <c r="T55" s="5">
        <v>-4283264311</v>
      </c>
      <c r="U55" s="5">
        <v>-1483496458</v>
      </c>
    </row>
    <row r="56" spans="2:21" ht="15.5" x14ac:dyDescent="0.35">
      <c r="C56" t="s">
        <v>2045</v>
      </c>
      <c r="D56" s="5">
        <v>-12081258756</v>
      </c>
      <c r="E56" s="5">
        <v>-11538991197</v>
      </c>
      <c r="F56" s="5">
        <v>-11426541849</v>
      </c>
      <c r="G56" s="5">
        <v>-12073394530</v>
      </c>
      <c r="I56" s="5">
        <v>-46524294615</v>
      </c>
      <c r="J56" s="5">
        <v>-45736512301</v>
      </c>
      <c r="K56" s="5">
        <v>-18400827609</v>
      </c>
      <c r="L56" s="5">
        <v>-20795985923</v>
      </c>
      <c r="M56" s="5">
        <v>-21566275156</v>
      </c>
      <c r="N56" s="5">
        <v>-18918110246</v>
      </c>
      <c r="O56" s="5">
        <v>-19242835498</v>
      </c>
      <c r="P56" s="5">
        <v>-16232351960</v>
      </c>
      <c r="Q56" s="5">
        <v>-16681937105</v>
      </c>
      <c r="R56" s="5">
        <v>-21324085772</v>
      </c>
      <c r="S56" s="5">
        <v>-21773564115</v>
      </c>
      <c r="T56" s="5">
        <v>-16009449072</v>
      </c>
      <c r="U56" s="5">
        <v>-12725370321</v>
      </c>
    </row>
    <row r="57" spans="2:21" ht="15.5" x14ac:dyDescent="0.35">
      <c r="C57" t="s">
        <v>370</v>
      </c>
      <c r="D57" s="5">
        <v>-6454942615</v>
      </c>
      <c r="E57" s="5">
        <v>-7116989979</v>
      </c>
      <c r="F57" s="5">
        <v>-5083396210</v>
      </c>
      <c r="G57" s="5">
        <v>-5762517253</v>
      </c>
      <c r="I57" s="5">
        <v>-24219644032</v>
      </c>
      <c r="J57" s="5">
        <v>-21972266413</v>
      </c>
      <c r="K57" s="5">
        <v>-20309494361</v>
      </c>
      <c r="L57" s="5">
        <v>-24420370215</v>
      </c>
      <c r="M57" s="5">
        <v>-20760393501</v>
      </c>
      <c r="N57" s="5">
        <v>-23333437096</v>
      </c>
      <c r="O57" s="5">
        <v>-27938014085</v>
      </c>
      <c r="P57" s="5">
        <v>-23358326825</v>
      </c>
      <c r="Q57" s="5">
        <v>-27228810567</v>
      </c>
      <c r="R57" s="5">
        <v>-26538763068</v>
      </c>
      <c r="S57" s="5">
        <v>-22520519149</v>
      </c>
      <c r="T57" s="5">
        <v>-15428826678</v>
      </c>
      <c r="U57" s="5">
        <v>-15046745654</v>
      </c>
    </row>
    <row r="58" spans="2:21" ht="15.5" x14ac:dyDescent="0.35">
      <c r="C58" t="s">
        <v>95</v>
      </c>
      <c r="D58" s="5">
        <v>2877794</v>
      </c>
      <c r="E58" s="5">
        <v>46561288</v>
      </c>
      <c r="F58" s="5">
        <v>25663526</v>
      </c>
      <c r="G58" s="5">
        <v>-17681136</v>
      </c>
      <c r="I58" s="5">
        <v>65545174</v>
      </c>
      <c r="J58" s="5">
        <v>-42100281</v>
      </c>
      <c r="K58" s="5">
        <v>51033265</v>
      </c>
      <c r="L58" s="5">
        <v>70136965</v>
      </c>
      <c r="M58" s="5">
        <v>31744318</v>
      </c>
      <c r="N58" s="5">
        <v>34125996</v>
      </c>
      <c r="O58" s="5">
        <v>57252642</v>
      </c>
      <c r="P58" s="5">
        <v>-204811238</v>
      </c>
      <c r="Q58" s="5">
        <v>23698787</v>
      </c>
      <c r="R58" s="5">
        <v>140500982</v>
      </c>
      <c r="S58" s="5">
        <v>113392624</v>
      </c>
      <c r="T58" s="5">
        <v>99654278</v>
      </c>
      <c r="U58" s="5">
        <v>24844867</v>
      </c>
    </row>
    <row r="59" spans="2:21" ht="15.5" x14ac:dyDescent="0.35">
      <c r="C59" t="s">
        <v>90</v>
      </c>
      <c r="D59" s="5">
        <v>3489765716</v>
      </c>
      <c r="E59" s="5">
        <v>3525924309</v>
      </c>
      <c r="F59" s="5">
        <v>9835468871</v>
      </c>
      <c r="G59" s="5">
        <v>-1100365825</v>
      </c>
      <c r="I59" s="5">
        <v>18913317527</v>
      </c>
      <c r="J59" s="5">
        <v>-6794077215</v>
      </c>
      <c r="K59" s="5">
        <v>8992768969</v>
      </c>
      <c r="L59" s="5">
        <v>14433219762</v>
      </c>
      <c r="M59" s="5">
        <v>6892306836</v>
      </c>
      <c r="N59" s="5">
        <v>6620982412</v>
      </c>
      <c r="O59" s="5">
        <v>14033183361</v>
      </c>
      <c r="P59" s="5">
        <v>-63387000301</v>
      </c>
      <c r="Q59" s="5">
        <v>8171589670</v>
      </c>
      <c r="R59" s="5">
        <v>35834004660</v>
      </c>
      <c r="S59" s="5">
        <v>27352578639</v>
      </c>
      <c r="T59" s="5">
        <v>21704109337</v>
      </c>
      <c r="U59" s="5">
        <v>6656224140</v>
      </c>
    </row>
    <row r="60" spans="2:21" ht="15.5" x14ac:dyDescent="0.35">
      <c r="C60" t="s">
        <v>91</v>
      </c>
      <c r="D60" s="5">
        <v>-2642668411</v>
      </c>
      <c r="E60" s="5">
        <v>-2970687907</v>
      </c>
      <c r="F60" s="5">
        <v>-3156525413</v>
      </c>
      <c r="G60" s="5">
        <v>-3311028066</v>
      </c>
      <c r="I60" s="5">
        <v>-12849838497</v>
      </c>
      <c r="J60" s="5">
        <v>-14690233669</v>
      </c>
      <c r="K60" s="5">
        <v>-1982167897</v>
      </c>
      <c r="L60" s="5">
        <v>-3210860201</v>
      </c>
      <c r="M60" s="5">
        <v>-2454268820</v>
      </c>
      <c r="N60" s="5">
        <v>-2514541698</v>
      </c>
      <c r="O60" s="5">
        <v>-2272930321</v>
      </c>
      <c r="P60" s="5">
        <v>-2007559242</v>
      </c>
      <c r="Q60" s="5">
        <v>-2445220253</v>
      </c>
      <c r="R60" s="5">
        <v>-1484836913</v>
      </c>
      <c r="S60" s="5">
        <v>-1351639537</v>
      </c>
      <c r="T60" s="5">
        <v>-1613560482</v>
      </c>
      <c r="U60" s="5">
        <v>-1293484955</v>
      </c>
    </row>
    <row r="61" spans="2:21" ht="15.5" x14ac:dyDescent="0.35">
      <c r="C61" t="s">
        <v>93</v>
      </c>
    </row>
    <row r="62" spans="2:21" ht="15.5" x14ac:dyDescent="0.35">
      <c r="C62" t="s">
        <v>26</v>
      </c>
      <c r="D62" s="5">
        <v>-2642668411</v>
      </c>
      <c r="E62" s="5">
        <v>-2970687907</v>
      </c>
      <c r="F62" s="5">
        <v>-3156525413</v>
      </c>
      <c r="G62" s="5">
        <v>-3311028066</v>
      </c>
      <c r="I62" s="5">
        <v>-12849838497</v>
      </c>
      <c r="J62" s="5">
        <v>-14690233669</v>
      </c>
      <c r="K62" s="5">
        <v>-1982167897</v>
      </c>
      <c r="L62" s="5">
        <v>-3210860201</v>
      </c>
      <c r="M62" s="5">
        <v>-2454268820</v>
      </c>
      <c r="N62" s="5">
        <v>-2514541698</v>
      </c>
      <c r="O62" s="5">
        <v>-2272930321</v>
      </c>
      <c r="P62" s="5">
        <v>-2007559242</v>
      </c>
      <c r="Q62" s="5">
        <v>-2445220253</v>
      </c>
      <c r="R62" s="5">
        <v>-1484836913</v>
      </c>
      <c r="S62" s="5">
        <v>-1351639537</v>
      </c>
      <c r="T62" s="5">
        <v>-1613560482</v>
      </c>
      <c r="U62" s="5">
        <v>-1293484955</v>
      </c>
    </row>
    <row r="63" spans="2:21" ht="15.5" x14ac:dyDescent="0.35">
      <c r="C63" t="s">
        <v>96</v>
      </c>
      <c r="D63" s="5">
        <v>-2642668411</v>
      </c>
      <c r="E63" s="5">
        <v>-2970687907</v>
      </c>
      <c r="F63" s="5">
        <v>-3156525413</v>
      </c>
      <c r="G63" s="5">
        <v>-3311028066</v>
      </c>
      <c r="I63" s="5">
        <v>-12849838497</v>
      </c>
      <c r="J63" s="5">
        <v>-14690233669</v>
      </c>
      <c r="K63" s="5">
        <v>-1982167897</v>
      </c>
      <c r="L63" s="5">
        <v>-3210860201</v>
      </c>
      <c r="M63" s="5">
        <v>-2454268820</v>
      </c>
      <c r="N63" s="5">
        <v>-2514541698</v>
      </c>
      <c r="O63" s="5">
        <v>-2272930321</v>
      </c>
      <c r="P63" s="5">
        <v>-2007559242</v>
      </c>
      <c r="Q63" s="5">
        <v>-2445220253</v>
      </c>
      <c r="R63" s="5">
        <v>-1484836913</v>
      </c>
      <c r="S63" s="5">
        <v>-1351639537</v>
      </c>
      <c r="T63" s="5">
        <v>-1613560482</v>
      </c>
      <c r="U63" s="5">
        <v>-1293484955</v>
      </c>
    </row>
    <row r="64" spans="2:21" ht="15.5" x14ac:dyDescent="0.35">
      <c r="C64" t="s">
        <v>28</v>
      </c>
      <c r="D64" s="5">
        <v>847097305</v>
      </c>
      <c r="E64" s="5">
        <v>555236402</v>
      </c>
      <c r="F64" s="5">
        <v>6678943458</v>
      </c>
      <c r="G64" s="5">
        <v>-4411393891</v>
      </c>
      <c r="I64" s="5">
        <v>6063479030</v>
      </c>
      <c r="J64" s="5">
        <v>-21484310884</v>
      </c>
      <c r="K64" s="5">
        <v>7010601072</v>
      </c>
      <c r="L64" s="5">
        <v>11222359561</v>
      </c>
      <c r="M64" s="5">
        <v>4438038016</v>
      </c>
      <c r="N64" s="5">
        <v>4106440714</v>
      </c>
      <c r="O64" s="5">
        <v>11760253040</v>
      </c>
      <c r="P64" s="5">
        <v>-65394559543</v>
      </c>
      <c r="Q64" s="5">
        <v>5726369417</v>
      </c>
      <c r="R64" s="5">
        <v>34349167747</v>
      </c>
      <c r="S64" s="5">
        <v>26000939102</v>
      </c>
      <c r="T64" s="5">
        <v>20090548855</v>
      </c>
      <c r="U64" s="5">
        <v>5362739185</v>
      </c>
    </row>
    <row r="65" spans="2:21" ht="15.5" x14ac:dyDescent="0.35">
      <c r="C65" t="s">
        <v>27</v>
      </c>
      <c r="D65" s="5">
        <v>-271538530</v>
      </c>
      <c r="E65" s="5">
        <v>-1607840270</v>
      </c>
      <c r="F65" s="5">
        <v>-1546238254</v>
      </c>
      <c r="G65" s="5">
        <v>875166625</v>
      </c>
      <c r="I65" s="5">
        <v>-3319305760</v>
      </c>
      <c r="J65" s="5">
        <v>-10949338480</v>
      </c>
      <c r="K65" s="5">
        <v>-4579330729</v>
      </c>
      <c r="L65" s="5">
        <v>-4282417933</v>
      </c>
      <c r="M65" s="5">
        <v>-2592480282</v>
      </c>
      <c r="N65" s="5">
        <v>-3183467786</v>
      </c>
      <c r="O65" s="5">
        <v>-4956315093</v>
      </c>
      <c r="P65" s="5">
        <v>14442148602</v>
      </c>
      <c r="Q65" s="5">
        <v>-4650260398</v>
      </c>
      <c r="R65" s="5">
        <v>-15167581796</v>
      </c>
      <c r="S65" s="5">
        <v>-8520421746</v>
      </c>
      <c r="T65" s="5">
        <v>-5080886341</v>
      </c>
      <c r="U65" s="5">
        <v>-1762962459</v>
      </c>
    </row>
    <row r="66" spans="2:21" ht="15.5" x14ac:dyDescent="0.35">
      <c r="C66" t="s">
        <v>452</v>
      </c>
      <c r="D66" s="5">
        <v>-351172160</v>
      </c>
      <c r="E66" s="5">
        <v>-461643091</v>
      </c>
      <c r="F66" s="5">
        <v>-2310805589</v>
      </c>
      <c r="G66" s="5">
        <v>-112040271</v>
      </c>
      <c r="I66" s="5">
        <v>-4798529340</v>
      </c>
      <c r="J66" s="5">
        <v>-4235803660</v>
      </c>
      <c r="K66" s="5">
        <v>-4022531480</v>
      </c>
      <c r="L66" s="5">
        <v>-5600881880</v>
      </c>
      <c r="M66" s="5">
        <v>-3620895080</v>
      </c>
      <c r="N66" s="5">
        <v>-3128843740</v>
      </c>
      <c r="O66" s="5">
        <v>-3853792750</v>
      </c>
      <c r="Q66" s="5">
        <v>-6342687750</v>
      </c>
      <c r="R66" s="5">
        <v>-7706398500</v>
      </c>
      <c r="S66" s="5">
        <v>-9311244000</v>
      </c>
      <c r="T66" s="5">
        <v>-2276515500</v>
      </c>
    </row>
    <row r="67" spans="2:21" ht="15.5" x14ac:dyDescent="0.35">
      <c r="C67" t="s">
        <v>453</v>
      </c>
      <c r="D67" s="5">
        <v>79633630</v>
      </c>
      <c r="E67" s="5">
        <v>-1146197179</v>
      </c>
      <c r="F67" s="5">
        <v>764567335</v>
      </c>
      <c r="G67" s="5">
        <v>987206896</v>
      </c>
      <c r="I67" s="5">
        <v>1479223580</v>
      </c>
      <c r="J67" s="5">
        <v>-3665876804</v>
      </c>
      <c r="K67" s="5">
        <v>-556799249</v>
      </c>
      <c r="L67" s="5">
        <v>1318463947</v>
      </c>
      <c r="M67" s="5">
        <v>1028414798</v>
      </c>
      <c r="N67" s="5">
        <v>-54624046</v>
      </c>
      <c r="O67" s="5">
        <v>-1102522343</v>
      </c>
      <c r="P67" s="5">
        <v>14442148602</v>
      </c>
      <c r="Q67" s="5">
        <v>1692427352</v>
      </c>
      <c r="R67" s="5">
        <v>-7461183296</v>
      </c>
      <c r="S67" s="5">
        <v>790822254</v>
      </c>
      <c r="T67" s="5">
        <v>-2804370841</v>
      </c>
      <c r="U67" s="5">
        <v>-1762962459</v>
      </c>
    </row>
    <row r="68" spans="2:21" ht="15.5" x14ac:dyDescent="0.35">
      <c r="C68" t="s">
        <v>454</v>
      </c>
      <c r="D68" s="5">
        <v>-271538530</v>
      </c>
      <c r="E68" s="5">
        <v>-1607840270</v>
      </c>
      <c r="F68" s="5">
        <v>-1546238254</v>
      </c>
      <c r="G68" s="5">
        <v>875166625</v>
      </c>
      <c r="I68" s="5">
        <v>-3319305760</v>
      </c>
      <c r="J68" s="5">
        <v>-10949338480</v>
      </c>
      <c r="K68" s="5">
        <v>-4579330729</v>
      </c>
      <c r="L68" s="5">
        <v>-4282417933</v>
      </c>
      <c r="M68" s="5">
        <v>-2592480282</v>
      </c>
      <c r="N68" s="5">
        <v>-3183467786</v>
      </c>
      <c r="O68" s="5">
        <v>-4956315093</v>
      </c>
      <c r="P68" s="5">
        <v>14442148602</v>
      </c>
      <c r="Q68" s="5">
        <v>-4650260398</v>
      </c>
      <c r="R68" s="5">
        <v>-15167581796</v>
      </c>
      <c r="S68" s="5">
        <v>-8520421746</v>
      </c>
      <c r="T68" s="5">
        <v>-5080886341</v>
      </c>
      <c r="U68" s="5">
        <v>-1762962459</v>
      </c>
    </row>
    <row r="69" spans="2:21" ht="15.5" x14ac:dyDescent="0.35">
      <c r="C69" t="s">
        <v>97</v>
      </c>
      <c r="D69" s="5">
        <v>575558775</v>
      </c>
      <c r="E69" s="5">
        <v>-1052603868</v>
      </c>
      <c r="F69" s="5">
        <v>5132705204</v>
      </c>
      <c r="G69" s="5">
        <v>-3536227266</v>
      </c>
      <c r="I69" s="5">
        <v>2744173270</v>
      </c>
      <c r="J69" s="5">
        <v>-32433649364</v>
      </c>
      <c r="K69" s="5">
        <v>2431270343</v>
      </c>
      <c r="L69" s="5">
        <v>6939941628</v>
      </c>
      <c r="M69" s="5">
        <v>1845557734</v>
      </c>
      <c r="N69" s="5">
        <v>922972928</v>
      </c>
      <c r="O69" s="5">
        <v>6803937947</v>
      </c>
      <c r="P69" s="5">
        <v>-50952410941</v>
      </c>
      <c r="Q69" s="5">
        <v>1076109019</v>
      </c>
      <c r="R69" s="5">
        <v>19181585951</v>
      </c>
      <c r="S69" s="5">
        <v>17480517356</v>
      </c>
      <c r="T69" s="5">
        <v>15009662514</v>
      </c>
      <c r="U69" s="5">
        <v>3599776726</v>
      </c>
    </row>
    <row r="70" spans="2:21" ht="15.5" x14ac:dyDescent="0.35">
      <c r="C70" t="s">
        <v>98</v>
      </c>
      <c r="E70" s="5">
        <v>-941590245</v>
      </c>
      <c r="I70" s="5">
        <v>-941590245</v>
      </c>
      <c r="J70" s="5">
        <v>48590262</v>
      </c>
      <c r="K70" s="5">
        <v>123966158</v>
      </c>
      <c r="L70" s="5">
        <v>1307216736</v>
      </c>
      <c r="M70" s="5">
        <v>420343212</v>
      </c>
      <c r="N70" s="5">
        <v>-189920313</v>
      </c>
      <c r="O70" s="5">
        <v>-448915691</v>
      </c>
      <c r="P70" s="5">
        <v>286954923</v>
      </c>
      <c r="Q70" s="5">
        <v>-1019149472</v>
      </c>
      <c r="R70" s="5">
        <v>-67145599</v>
      </c>
      <c r="S70" s="5">
        <v>-167699098</v>
      </c>
      <c r="T70" s="5">
        <v>81749967</v>
      </c>
      <c r="U70" s="5">
        <v>-31500484</v>
      </c>
    </row>
    <row r="71" spans="2:21" ht="15.5" x14ac:dyDescent="0.35">
      <c r="C71" t="s">
        <v>99</v>
      </c>
      <c r="D71" s="5">
        <v>575558775</v>
      </c>
      <c r="E71" s="5">
        <v>-1994194113</v>
      </c>
      <c r="F71" s="5">
        <v>5132705204</v>
      </c>
      <c r="G71" s="5">
        <v>-3536227266</v>
      </c>
      <c r="I71" s="5">
        <v>1802583025</v>
      </c>
      <c r="J71" s="5">
        <v>-32385059102</v>
      </c>
      <c r="K71" s="5">
        <v>2555236501</v>
      </c>
      <c r="L71" s="5">
        <v>8247158364</v>
      </c>
      <c r="M71" s="5">
        <v>2265900946</v>
      </c>
      <c r="N71" s="5">
        <v>733052615</v>
      </c>
      <c r="O71" s="5">
        <v>6355022256</v>
      </c>
      <c r="P71" s="5">
        <v>-50665456018</v>
      </c>
      <c r="Q71" s="5">
        <v>56959547</v>
      </c>
      <c r="R71" s="5">
        <v>19114440352</v>
      </c>
      <c r="S71" s="5">
        <v>17312818258</v>
      </c>
      <c r="T71" s="5">
        <v>15091412481</v>
      </c>
      <c r="U71" s="5">
        <v>3568276242</v>
      </c>
    </row>
    <row r="72" spans="2:21" ht="15.5" x14ac:dyDescent="0.35">
      <c r="C72" t="s">
        <v>100</v>
      </c>
      <c r="D72" s="5">
        <v>575558775</v>
      </c>
      <c r="E72" s="5">
        <v>-1052603869</v>
      </c>
      <c r="F72" s="5">
        <v>5132705204</v>
      </c>
      <c r="G72" s="5">
        <v>-3536227264</v>
      </c>
      <c r="I72" s="5">
        <v>2744173270</v>
      </c>
      <c r="J72" s="5">
        <v>-32433649364</v>
      </c>
      <c r="K72" s="5">
        <v>2431270343</v>
      </c>
      <c r="L72" s="5">
        <v>6939941628</v>
      </c>
      <c r="M72" s="5">
        <v>1845557734</v>
      </c>
      <c r="N72" s="5">
        <v>922972928</v>
      </c>
      <c r="O72" s="5">
        <v>6803937948</v>
      </c>
      <c r="P72" s="5">
        <v>-50952410940</v>
      </c>
      <c r="Q72" s="5">
        <v>1076109019</v>
      </c>
      <c r="R72" s="5">
        <v>19181585950</v>
      </c>
      <c r="S72" s="5">
        <v>17480517357</v>
      </c>
      <c r="T72" s="5">
        <v>15009662514</v>
      </c>
      <c r="U72" s="5">
        <v>3599776726</v>
      </c>
    </row>
    <row r="73" spans="2:21" ht="15.5" x14ac:dyDescent="0.35">
      <c r="C73" t="s">
        <v>7</v>
      </c>
      <c r="D73" s="5">
        <v>572680981</v>
      </c>
      <c r="E73" s="5">
        <v>-2040755402</v>
      </c>
      <c r="F73" s="5">
        <v>5107041678</v>
      </c>
      <c r="G73" s="5">
        <v>-3518546128</v>
      </c>
      <c r="I73" s="5">
        <v>1737037851</v>
      </c>
      <c r="J73" s="5">
        <v>-32342958821</v>
      </c>
      <c r="K73" s="5">
        <v>2504203236</v>
      </c>
      <c r="L73" s="5">
        <v>8177021399</v>
      </c>
      <c r="M73" s="5">
        <v>2234156628</v>
      </c>
      <c r="N73" s="5">
        <v>698926618</v>
      </c>
      <c r="O73" s="5">
        <v>6297769616</v>
      </c>
      <c r="P73" s="5">
        <v>-50460644779</v>
      </c>
      <c r="Q73" s="5">
        <v>33260760</v>
      </c>
      <c r="R73" s="5">
        <v>18973939369</v>
      </c>
      <c r="S73" s="5">
        <v>17199425635</v>
      </c>
      <c r="T73" s="5">
        <v>14991758203</v>
      </c>
      <c r="U73" s="5">
        <v>3543431375</v>
      </c>
    </row>
    <row r="74" spans="2:21" ht="15.5" x14ac:dyDescent="0.35">
      <c r="C74" t="s">
        <v>101</v>
      </c>
      <c r="D74" s="5">
        <v>575558775</v>
      </c>
      <c r="E74" s="5">
        <v>-1052603869</v>
      </c>
      <c r="F74" s="5">
        <v>5132705204</v>
      </c>
      <c r="G74" s="5">
        <v>-3536227264</v>
      </c>
      <c r="I74" s="5">
        <v>2744173270</v>
      </c>
      <c r="J74" s="5">
        <v>-32433649364</v>
      </c>
      <c r="K74" s="5">
        <v>2431270343</v>
      </c>
      <c r="L74" s="5">
        <v>6939941628</v>
      </c>
      <c r="M74" s="5">
        <v>1845557734</v>
      </c>
      <c r="N74" s="5">
        <v>922972928</v>
      </c>
      <c r="O74" s="5">
        <v>6803937948</v>
      </c>
      <c r="P74" s="5">
        <v>-50952410940</v>
      </c>
      <c r="Q74" s="5">
        <v>1076109019</v>
      </c>
      <c r="R74" s="5">
        <v>19181585950</v>
      </c>
      <c r="S74" s="5">
        <v>17480517357</v>
      </c>
      <c r="T74" s="5">
        <v>15009662514</v>
      </c>
      <c r="U74" s="5">
        <v>3599776726</v>
      </c>
    </row>
    <row r="75" spans="2:21" ht="15.5" x14ac:dyDescent="0.35">
      <c r="C75" t="s">
        <v>102</v>
      </c>
      <c r="D75" s="5">
        <v>575558775</v>
      </c>
      <c r="E75" s="5">
        <v>-1994194114</v>
      </c>
      <c r="F75" s="5">
        <v>5132705204</v>
      </c>
      <c r="G75" s="5">
        <v>-3536227264</v>
      </c>
      <c r="I75" s="5">
        <v>1802583025</v>
      </c>
      <c r="J75" s="5">
        <v>-32385059102</v>
      </c>
      <c r="K75" s="5">
        <v>2555236501</v>
      </c>
      <c r="L75" s="5">
        <v>8247158364</v>
      </c>
      <c r="M75" s="5">
        <v>2265900946</v>
      </c>
      <c r="N75" s="5">
        <v>733052614</v>
      </c>
      <c r="O75" s="5">
        <v>6355022258</v>
      </c>
      <c r="P75" s="5">
        <v>-50665456017</v>
      </c>
      <c r="Q75" s="5">
        <v>56959547</v>
      </c>
      <c r="R75" s="5">
        <v>19114440351</v>
      </c>
      <c r="S75" s="5">
        <v>17312818259</v>
      </c>
      <c r="T75" s="5">
        <v>15091412481</v>
      </c>
      <c r="U75" s="5">
        <v>3568276242</v>
      </c>
    </row>
    <row r="76" spans="2:21" ht="15.5" x14ac:dyDescent="0.35">
      <c r="C76" t="s">
        <v>103</v>
      </c>
      <c r="D76" s="5">
        <v>575558775</v>
      </c>
      <c r="E76" s="5">
        <v>-1994194114</v>
      </c>
      <c r="F76" s="5">
        <v>5132705204</v>
      </c>
      <c r="G76" s="5">
        <v>-3536227264</v>
      </c>
      <c r="I76" s="5">
        <v>1802583025</v>
      </c>
      <c r="J76" s="5">
        <v>-32385059102</v>
      </c>
      <c r="K76" s="5">
        <v>2555236501</v>
      </c>
      <c r="L76" s="5">
        <v>8247158364</v>
      </c>
      <c r="M76" s="5">
        <v>2265900946</v>
      </c>
      <c r="N76" s="5">
        <v>733052614</v>
      </c>
      <c r="O76" s="5">
        <v>6355022258</v>
      </c>
      <c r="P76" s="5">
        <v>-50665456017</v>
      </c>
      <c r="Q76" s="5">
        <v>56959547</v>
      </c>
      <c r="R76" s="5">
        <v>19114440351</v>
      </c>
      <c r="S76" s="5">
        <v>17312818259</v>
      </c>
      <c r="T76" s="5">
        <v>15091412481</v>
      </c>
      <c r="U76" s="5">
        <v>3568276242</v>
      </c>
    </row>
    <row r="78" spans="2:21" ht="15.5" x14ac:dyDescent="0.35">
      <c r="B78" t="s">
        <v>104</v>
      </c>
      <c r="C78" t="s">
        <v>105</v>
      </c>
    </row>
    <row r="79" spans="2:21" ht="15.5" x14ac:dyDescent="0.35">
      <c r="C79" t="s">
        <v>106</v>
      </c>
    </row>
    <row r="80" spans="2:21" ht="15.5" x14ac:dyDescent="0.35">
      <c r="C80" t="s">
        <v>19</v>
      </c>
      <c r="D80" s="5">
        <v>871692618</v>
      </c>
      <c r="E80" s="5">
        <v>762246022</v>
      </c>
      <c r="F80" s="5">
        <v>527765505</v>
      </c>
      <c r="G80" s="5">
        <v>958501468</v>
      </c>
      <c r="I80" s="5">
        <v>762246022</v>
      </c>
      <c r="J80" s="5">
        <v>465448843</v>
      </c>
      <c r="K80" s="5">
        <v>2536057468</v>
      </c>
      <c r="L80" s="5">
        <v>10065771760</v>
      </c>
      <c r="M80" s="5">
        <v>2783258675</v>
      </c>
      <c r="N80" s="5">
        <v>7467392035</v>
      </c>
      <c r="O80" s="5">
        <v>5026343909</v>
      </c>
      <c r="P80" s="5">
        <v>3382319713</v>
      </c>
      <c r="Q80" s="5">
        <v>7714510283</v>
      </c>
      <c r="R80" s="5">
        <v>5501030558</v>
      </c>
      <c r="S80" s="5">
        <v>1811753460</v>
      </c>
      <c r="T80" s="5">
        <v>2961452887</v>
      </c>
      <c r="U80" s="5">
        <v>5317459137</v>
      </c>
    </row>
    <row r="81" spans="3:21" ht="15.5" x14ac:dyDescent="0.35">
      <c r="C81" t="s">
        <v>110</v>
      </c>
      <c r="D81" s="5">
        <v>25151415219</v>
      </c>
      <c r="E81" s="5">
        <v>24745323219</v>
      </c>
      <c r="F81" s="5">
        <v>21577182688</v>
      </c>
      <c r="G81" s="5">
        <v>17488440628</v>
      </c>
      <c r="I81" s="5">
        <v>24745323219</v>
      </c>
      <c r="J81" s="5">
        <v>21907104613</v>
      </c>
      <c r="K81" s="5">
        <v>17174880467</v>
      </c>
      <c r="L81" s="5">
        <v>18058984126</v>
      </c>
      <c r="M81" s="5">
        <v>16982628193</v>
      </c>
      <c r="N81" s="5">
        <v>16813123230</v>
      </c>
      <c r="O81" s="5">
        <v>15411491975</v>
      </c>
      <c r="P81" s="5">
        <v>49420149032</v>
      </c>
      <c r="Q81" s="5">
        <v>11492056453</v>
      </c>
      <c r="R81" s="5">
        <v>16694257544</v>
      </c>
      <c r="S81" s="5">
        <v>21393141980</v>
      </c>
      <c r="T81" s="5">
        <v>16643179396</v>
      </c>
      <c r="U81" s="5">
        <v>12790575447</v>
      </c>
    </row>
    <row r="82" spans="3:21" ht="15.5" x14ac:dyDescent="0.35">
      <c r="C82" t="s">
        <v>112</v>
      </c>
      <c r="D82" s="5">
        <v>5063018477</v>
      </c>
      <c r="E82" s="5">
        <v>4726680638</v>
      </c>
      <c r="F82" s="5">
        <v>4645858563</v>
      </c>
      <c r="G82" s="5">
        <v>8518512284</v>
      </c>
      <c r="I82" s="5">
        <v>4726680638</v>
      </c>
      <c r="J82" s="5">
        <v>8362679851</v>
      </c>
      <c r="K82" s="5">
        <v>9216586723</v>
      </c>
      <c r="L82" s="5">
        <v>9857690956</v>
      </c>
      <c r="M82" s="5">
        <v>9890171843</v>
      </c>
      <c r="N82" s="5">
        <v>6605214058</v>
      </c>
      <c r="O82" s="5">
        <v>7566742956</v>
      </c>
      <c r="P82" s="5">
        <v>10655102872</v>
      </c>
      <c r="Q82" s="5">
        <v>50981825247</v>
      </c>
      <c r="R82" s="5">
        <v>56564718274</v>
      </c>
      <c r="S82" s="5">
        <v>37460481196</v>
      </c>
      <c r="T82" s="5">
        <v>36104805308</v>
      </c>
      <c r="U82" s="5">
        <v>33291490208</v>
      </c>
    </row>
    <row r="83" spans="3:21" ht="15.5" x14ac:dyDescent="0.35">
      <c r="C83" t="s">
        <v>108</v>
      </c>
      <c r="D83" s="5">
        <v>5063018477</v>
      </c>
      <c r="E83" s="5">
        <v>4726680638</v>
      </c>
      <c r="F83" s="5">
        <v>4645858563</v>
      </c>
      <c r="G83" s="5">
        <v>8518512284</v>
      </c>
      <c r="I83" s="5">
        <v>4726680638</v>
      </c>
      <c r="J83" s="5">
        <v>8362679851</v>
      </c>
      <c r="K83" s="5">
        <v>9216586723</v>
      </c>
      <c r="L83" s="5">
        <v>9857690956</v>
      </c>
      <c r="M83" s="5">
        <v>9890171843</v>
      </c>
      <c r="N83" s="5">
        <v>6605214058</v>
      </c>
      <c r="O83" s="5">
        <v>7566742956</v>
      </c>
      <c r="P83" s="5">
        <v>10655102872</v>
      </c>
      <c r="Q83" s="5">
        <v>50981825247</v>
      </c>
      <c r="R83" s="5">
        <v>56564718274</v>
      </c>
      <c r="S83" s="5">
        <v>10780293304</v>
      </c>
      <c r="T83" s="5">
        <v>8367783500</v>
      </c>
      <c r="U83" s="5">
        <v>5554468400</v>
      </c>
    </row>
    <row r="84" spans="3:21" ht="15.5" x14ac:dyDescent="0.35">
      <c r="C84" t="s">
        <v>107</v>
      </c>
      <c r="S84" s="5">
        <v>26680187892</v>
      </c>
      <c r="T84" s="5">
        <v>27737021808</v>
      </c>
      <c r="U84" s="5">
        <v>27737021808</v>
      </c>
    </row>
    <row r="85" spans="3:21" ht="15.5" x14ac:dyDescent="0.35">
      <c r="C85" t="s">
        <v>113</v>
      </c>
      <c r="D85" s="5">
        <v>5063018477</v>
      </c>
      <c r="E85" s="5">
        <v>4726680638</v>
      </c>
      <c r="F85" s="5">
        <v>4645858563</v>
      </c>
      <c r="G85" s="5">
        <v>8518512284</v>
      </c>
      <c r="I85" s="5">
        <v>4726680638</v>
      </c>
      <c r="J85" s="5">
        <v>8362679851</v>
      </c>
      <c r="K85" s="5">
        <v>9216586723</v>
      </c>
      <c r="L85" s="5">
        <v>9857690956</v>
      </c>
      <c r="M85" s="5">
        <v>9890171843</v>
      </c>
      <c r="N85" s="5">
        <v>6605214058</v>
      </c>
      <c r="O85" s="5">
        <v>7566742956</v>
      </c>
      <c r="P85" s="5">
        <v>10655102872</v>
      </c>
      <c r="Q85" s="5">
        <v>50981825247</v>
      </c>
      <c r="R85" s="5">
        <v>56564718274</v>
      </c>
      <c r="S85" s="5">
        <v>37460481196</v>
      </c>
      <c r="T85" s="5">
        <v>36104805308</v>
      </c>
      <c r="U85" s="5">
        <v>33291490208</v>
      </c>
    </row>
    <row r="86" spans="3:21" ht="15.5" x14ac:dyDescent="0.35">
      <c r="C86" t="s">
        <v>114</v>
      </c>
      <c r="D86" s="5">
        <v>35058484323</v>
      </c>
      <c r="E86" s="5">
        <v>35977646472</v>
      </c>
      <c r="F86" s="5">
        <v>36036440376</v>
      </c>
      <c r="G86" s="5">
        <v>28928141231</v>
      </c>
      <c r="I86" s="5">
        <v>35977646472</v>
      </c>
      <c r="J86" s="5">
        <v>28924840406</v>
      </c>
      <c r="K86" s="5">
        <v>43387339218</v>
      </c>
      <c r="L86" s="5">
        <v>31504517590</v>
      </c>
      <c r="M86" s="5">
        <v>28743154260</v>
      </c>
      <c r="N86" s="5">
        <v>68887740968</v>
      </c>
      <c r="O86" s="5">
        <v>32175753368</v>
      </c>
    </row>
    <row r="87" spans="3:21" ht="15.5" x14ac:dyDescent="0.35">
      <c r="C87" t="s">
        <v>95</v>
      </c>
      <c r="D87" s="5">
        <v>6066110027</v>
      </c>
      <c r="E87" s="5">
        <v>6066110027</v>
      </c>
      <c r="F87" s="5">
        <v>7007700271</v>
      </c>
      <c r="G87" s="5">
        <v>7007700271</v>
      </c>
      <c r="I87" s="5">
        <v>6066110027</v>
      </c>
      <c r="J87" s="5">
        <v>7007700271</v>
      </c>
      <c r="K87" s="5">
        <v>6959110009</v>
      </c>
      <c r="L87" s="5">
        <v>6835143850</v>
      </c>
      <c r="M87" s="5">
        <v>5527927115</v>
      </c>
      <c r="N87" s="5">
        <v>5107583900</v>
      </c>
      <c r="O87" s="5">
        <v>5297504214</v>
      </c>
      <c r="P87" s="5">
        <v>166733074</v>
      </c>
      <c r="Q87" s="5">
        <v>-102147663</v>
      </c>
      <c r="R87" s="5">
        <v>502666610</v>
      </c>
      <c r="S87" s="5">
        <v>569812209</v>
      </c>
      <c r="T87" s="5">
        <v>687261824</v>
      </c>
      <c r="U87" s="5">
        <v>655761340</v>
      </c>
    </row>
    <row r="88" spans="3:21" ht="15.5" x14ac:dyDescent="0.35">
      <c r="C88" t="s">
        <v>115</v>
      </c>
      <c r="D88" s="5">
        <v>87688324307</v>
      </c>
      <c r="E88" s="5">
        <v>87388010082</v>
      </c>
      <c r="F88" s="5">
        <v>89186302902</v>
      </c>
      <c r="G88" s="5">
        <v>80663955136</v>
      </c>
      <c r="I88" s="5">
        <v>87388010082</v>
      </c>
      <c r="J88" s="5">
        <v>82943666927</v>
      </c>
      <c r="K88" s="5">
        <v>92613434965</v>
      </c>
      <c r="L88" s="5">
        <v>89651889478</v>
      </c>
      <c r="M88" s="5">
        <v>67657852213</v>
      </c>
      <c r="N88" s="5">
        <v>111872847977</v>
      </c>
      <c r="O88" s="5">
        <v>72956352986</v>
      </c>
      <c r="P88" s="5">
        <v>69626039028</v>
      </c>
      <c r="Q88" s="5">
        <v>74893954481</v>
      </c>
      <c r="R88" s="5">
        <v>80596279383</v>
      </c>
      <c r="S88" s="5">
        <v>63339712529</v>
      </c>
      <c r="T88" s="5">
        <v>59031316446</v>
      </c>
      <c r="U88" s="5">
        <v>52251235957</v>
      </c>
    </row>
    <row r="89" spans="3:21" ht="15.5" x14ac:dyDescent="0.35">
      <c r="C89" t="s">
        <v>116</v>
      </c>
    </row>
    <row r="90" spans="3:21" ht="15.5" x14ac:dyDescent="0.35">
      <c r="C90" t="s">
        <v>507</v>
      </c>
      <c r="S90" s="5">
        <v>13671561457</v>
      </c>
      <c r="T90" s="5">
        <v>11258579837</v>
      </c>
      <c r="U90" s="5">
        <v>7681591631</v>
      </c>
    </row>
    <row r="91" spans="3:21" ht="15.5" x14ac:dyDescent="0.35">
      <c r="C91" t="s">
        <v>510</v>
      </c>
      <c r="D91" s="5">
        <v>1001500000</v>
      </c>
      <c r="E91" s="5">
        <v>1001500000</v>
      </c>
      <c r="F91" s="5">
        <v>1001500000</v>
      </c>
      <c r="G91" s="5">
        <v>1001500000</v>
      </c>
      <c r="I91" s="5">
        <v>1001500000</v>
      </c>
      <c r="J91" s="5">
        <v>1001500000</v>
      </c>
      <c r="K91" s="5">
        <v>1001500000</v>
      </c>
      <c r="L91" s="5">
        <v>1001500000</v>
      </c>
      <c r="M91" s="5">
        <v>1001500000</v>
      </c>
      <c r="N91" s="5">
        <v>1001500000</v>
      </c>
      <c r="O91" s="5">
        <v>1001500000</v>
      </c>
      <c r="P91" s="5">
        <v>1001500000</v>
      </c>
      <c r="Q91" s="5">
        <v>8391791338</v>
      </c>
      <c r="R91" s="5">
        <v>20979478346</v>
      </c>
      <c r="S91" s="5">
        <v>20979478346</v>
      </c>
      <c r="T91" s="5">
        <v>20979478347</v>
      </c>
      <c r="U91" s="5">
        <v>105887118607</v>
      </c>
    </row>
    <row r="92" spans="3:21" ht="15.5" x14ac:dyDescent="0.35">
      <c r="C92" t="s">
        <v>118</v>
      </c>
      <c r="D92" s="5">
        <v>164933350401</v>
      </c>
      <c r="E92" s="5">
        <v>171845523659</v>
      </c>
      <c r="F92" s="5">
        <v>177061837087</v>
      </c>
      <c r="G92" s="5">
        <v>182986720660</v>
      </c>
      <c r="I92" s="5">
        <v>171845523659</v>
      </c>
      <c r="J92" s="5">
        <v>196843069812</v>
      </c>
      <c r="K92" s="5">
        <v>232804004454</v>
      </c>
      <c r="L92" s="5">
        <v>150725662963</v>
      </c>
      <c r="M92" s="5">
        <v>55257719682</v>
      </c>
      <c r="N92" s="5">
        <v>58175968463</v>
      </c>
      <c r="O92" s="5">
        <v>60362921216</v>
      </c>
      <c r="P92" s="5">
        <v>61211796845</v>
      </c>
      <c r="Q92" s="5">
        <v>65286320494</v>
      </c>
      <c r="R92" s="5">
        <v>72250832870</v>
      </c>
      <c r="S92" s="5">
        <v>64525102988</v>
      </c>
      <c r="T92" s="5">
        <v>55637481845</v>
      </c>
      <c r="U92" s="5">
        <v>59463762358</v>
      </c>
    </row>
    <row r="93" spans="3:21" ht="15.5" x14ac:dyDescent="0.35">
      <c r="C93" t="s">
        <v>117</v>
      </c>
      <c r="D93" s="5">
        <v>13766509749</v>
      </c>
      <c r="E93" s="5">
        <v>13686876120</v>
      </c>
      <c r="F93" s="5">
        <v>14567496563</v>
      </c>
      <c r="G93" s="5">
        <v>13802929228</v>
      </c>
      <c r="I93" s="5">
        <v>13686876120</v>
      </c>
      <c r="J93" s="5">
        <v>11942075805</v>
      </c>
      <c r="K93" s="5">
        <v>15621657554</v>
      </c>
      <c r="L93" s="5">
        <v>16213421616</v>
      </c>
      <c r="M93" s="5">
        <v>15263659825</v>
      </c>
      <c r="N93" s="5">
        <v>14353803368</v>
      </c>
      <c r="O93" s="5">
        <v>14474717025</v>
      </c>
      <c r="P93" s="5">
        <v>15427600805</v>
      </c>
      <c r="Q93" s="5">
        <v>1081103843</v>
      </c>
    </row>
    <row r="94" spans="3:21" ht="15.5" x14ac:dyDescent="0.35">
      <c r="C94" t="s">
        <v>377</v>
      </c>
      <c r="S94" s="5">
        <v>6754950210</v>
      </c>
      <c r="T94" s="5">
        <v>5964127955</v>
      </c>
      <c r="U94" s="5">
        <v>8768498796</v>
      </c>
    </row>
    <row r="95" spans="3:21" ht="15.5" x14ac:dyDescent="0.35">
      <c r="C95" t="s">
        <v>120</v>
      </c>
      <c r="D95" s="5">
        <v>180725033779</v>
      </c>
      <c r="E95" s="5">
        <v>187557573408</v>
      </c>
      <c r="F95" s="5">
        <v>194209790522</v>
      </c>
      <c r="G95" s="5">
        <v>214211149888</v>
      </c>
      <c r="I95" s="5">
        <v>187557573408</v>
      </c>
      <c r="J95" s="5">
        <v>224486645617</v>
      </c>
      <c r="K95" s="5">
        <v>252627162008</v>
      </c>
      <c r="L95" s="5">
        <v>167940584579</v>
      </c>
      <c r="M95" s="5">
        <v>71522879507</v>
      </c>
      <c r="N95" s="5">
        <v>73531271831</v>
      </c>
      <c r="O95" s="5">
        <v>75839138241</v>
      </c>
      <c r="P95" s="5">
        <v>77640897650</v>
      </c>
      <c r="Q95" s="5">
        <v>84900737124</v>
      </c>
      <c r="R95" s="5">
        <v>93230311216</v>
      </c>
      <c r="S95" s="5">
        <v>105931093001</v>
      </c>
      <c r="T95" s="5">
        <v>93839667984</v>
      </c>
      <c r="U95" s="5">
        <v>192535247274</v>
      </c>
    </row>
    <row r="96" spans="3:21" ht="15.5" x14ac:dyDescent="0.35">
      <c r="C96" t="s">
        <v>121</v>
      </c>
      <c r="D96" s="5">
        <v>268413358086</v>
      </c>
      <c r="E96" s="5">
        <v>274945583490</v>
      </c>
      <c r="F96" s="5">
        <v>283396093424</v>
      </c>
      <c r="G96" s="5">
        <v>294875105024</v>
      </c>
      <c r="I96" s="5">
        <v>274945583490</v>
      </c>
      <c r="J96" s="5">
        <v>307430312544</v>
      </c>
      <c r="K96" s="5">
        <v>345240596973</v>
      </c>
      <c r="L96" s="5">
        <v>257592474057</v>
      </c>
      <c r="M96" s="5">
        <v>139180731720</v>
      </c>
      <c r="N96" s="5">
        <v>185404119808</v>
      </c>
      <c r="O96" s="5">
        <v>148795491227</v>
      </c>
      <c r="P96" s="5">
        <v>147266936678</v>
      </c>
      <c r="Q96" s="5">
        <v>159794691605</v>
      </c>
      <c r="R96" s="5">
        <v>173826590599</v>
      </c>
      <c r="S96" s="5">
        <v>169270805530</v>
      </c>
      <c r="T96" s="5">
        <v>152870984430</v>
      </c>
      <c r="U96" s="5">
        <v>244786483231</v>
      </c>
    </row>
    <row r="97" spans="3:21" ht="15.5" x14ac:dyDescent="0.35">
      <c r="C97" t="s">
        <v>122</v>
      </c>
    </row>
    <row r="98" spans="3:21" ht="15.5" x14ac:dyDescent="0.35">
      <c r="C98" t="s">
        <v>123</v>
      </c>
    </row>
    <row r="99" spans="3:21" ht="15.5" x14ac:dyDescent="0.35">
      <c r="C99" t="s">
        <v>124</v>
      </c>
      <c r="D99" s="5">
        <v>86568448442</v>
      </c>
      <c r="E99" s="5">
        <v>116714204635</v>
      </c>
      <c r="F99" s="5">
        <v>113764917280</v>
      </c>
      <c r="G99" s="5">
        <v>111816910807</v>
      </c>
      <c r="I99" s="5">
        <v>116714204635</v>
      </c>
      <c r="J99" s="5">
        <v>110864716401</v>
      </c>
      <c r="K99" s="5">
        <v>107030694400</v>
      </c>
      <c r="L99" s="5">
        <v>62933439050</v>
      </c>
      <c r="M99" s="5">
        <v>43021745967</v>
      </c>
      <c r="N99" s="5">
        <v>87767592238</v>
      </c>
      <c r="O99" s="5">
        <v>55776736715</v>
      </c>
      <c r="P99" s="5">
        <v>57704824337</v>
      </c>
      <c r="Q99" s="5">
        <v>18509531340</v>
      </c>
      <c r="R99" s="5">
        <v>39503042402</v>
      </c>
      <c r="S99" s="5">
        <v>53153059756</v>
      </c>
      <c r="T99" s="5">
        <v>40732110228</v>
      </c>
      <c r="U99" s="5">
        <v>44902289483</v>
      </c>
    </row>
    <row r="100" spans="3:21" ht="15.5" x14ac:dyDescent="0.35">
      <c r="C100" t="s">
        <v>127</v>
      </c>
      <c r="D100" s="5">
        <v>15891801529</v>
      </c>
      <c r="E100" s="5">
        <v>15359915194</v>
      </c>
      <c r="F100" s="5">
        <v>16051454770</v>
      </c>
      <c r="G100" s="5">
        <v>13357353350</v>
      </c>
      <c r="I100" s="5">
        <v>15359915194</v>
      </c>
      <c r="J100" s="5">
        <v>16951326123</v>
      </c>
      <c r="K100" s="5">
        <v>25821540797</v>
      </c>
      <c r="L100" s="5">
        <v>18083913690</v>
      </c>
      <c r="M100" s="5">
        <v>7065012966</v>
      </c>
      <c r="N100" s="5">
        <v>54969776531</v>
      </c>
      <c r="O100" s="5">
        <v>20436131726</v>
      </c>
      <c r="P100" s="5">
        <v>29188541198</v>
      </c>
      <c r="Q100" s="5">
        <v>544767790</v>
      </c>
      <c r="R100" s="5">
        <v>9587988584</v>
      </c>
      <c r="S100" s="5">
        <v>13113064454</v>
      </c>
      <c r="T100" s="5">
        <v>17505766430</v>
      </c>
      <c r="U100" s="5">
        <v>19229508687</v>
      </c>
    </row>
    <row r="101" spans="3:21" ht="15.5" x14ac:dyDescent="0.35">
      <c r="C101" t="s">
        <v>132</v>
      </c>
      <c r="D101" s="5">
        <v>10407439</v>
      </c>
      <c r="E101" s="5">
        <v>14397684768</v>
      </c>
      <c r="F101" s="5">
        <v>12620643156</v>
      </c>
      <c r="G101" s="5">
        <v>9254292264</v>
      </c>
      <c r="I101" s="5">
        <v>14397684768</v>
      </c>
      <c r="J101" s="5">
        <v>8309218304</v>
      </c>
      <c r="K101" s="5">
        <v>7645100840</v>
      </c>
      <c r="L101" s="5">
        <v>3173807979</v>
      </c>
      <c r="M101" s="5">
        <v>2119994289</v>
      </c>
      <c r="N101" s="5">
        <v>2393434073</v>
      </c>
      <c r="O101" s="5">
        <v>4036390373</v>
      </c>
      <c r="P101" s="5">
        <v>17155436</v>
      </c>
      <c r="Q101" s="5">
        <v>17146690</v>
      </c>
      <c r="R101" s="5">
        <v>4562655</v>
      </c>
      <c r="T101" s="5">
        <v>735300</v>
      </c>
    </row>
    <row r="102" spans="3:21" ht="15.5" x14ac:dyDescent="0.35">
      <c r="C102" t="s">
        <v>131</v>
      </c>
      <c r="D102" s="5">
        <v>14278765337</v>
      </c>
      <c r="F102" s="5">
        <v>22037357</v>
      </c>
      <c r="G102" s="5">
        <v>19089009</v>
      </c>
      <c r="J102" s="5">
        <v>15833529</v>
      </c>
      <c r="K102" s="5">
        <v>9147296</v>
      </c>
      <c r="L102" s="5">
        <v>19683100</v>
      </c>
      <c r="M102" s="5">
        <v>267186008</v>
      </c>
      <c r="N102" s="5">
        <v>266733594</v>
      </c>
      <c r="O102" s="5">
        <v>17075157</v>
      </c>
      <c r="P102" s="5">
        <v>181450459</v>
      </c>
      <c r="Q102" s="5">
        <v>338894799</v>
      </c>
      <c r="R102" s="5">
        <v>2336554605</v>
      </c>
      <c r="S102" s="5">
        <v>12891538142</v>
      </c>
      <c r="T102" s="5">
        <v>6164451674</v>
      </c>
      <c r="U102" s="5">
        <v>8818963818</v>
      </c>
    </row>
    <row r="103" spans="3:21" ht="15.5" x14ac:dyDescent="0.35">
      <c r="C103" t="s">
        <v>125</v>
      </c>
      <c r="D103" s="5">
        <v>14469484556</v>
      </c>
      <c r="E103" s="5">
        <v>14824428870</v>
      </c>
      <c r="F103" s="5">
        <v>14831796461</v>
      </c>
      <c r="G103" s="5">
        <v>14837229703</v>
      </c>
      <c r="I103" s="5">
        <v>14824428870</v>
      </c>
      <c r="J103" s="5">
        <v>14823074168</v>
      </c>
      <c r="K103" s="5">
        <v>14826548948</v>
      </c>
      <c r="L103" s="5">
        <v>14822151495</v>
      </c>
      <c r="M103" s="5">
        <v>14627518688</v>
      </c>
      <c r="N103" s="5">
        <v>14636605211</v>
      </c>
      <c r="O103" s="5">
        <v>14643818787</v>
      </c>
      <c r="P103" s="5">
        <v>14618113873</v>
      </c>
      <c r="Q103" s="5">
        <v>7000000000</v>
      </c>
      <c r="R103" s="5">
        <v>11394171349</v>
      </c>
    </row>
    <row r="104" spans="3:21" ht="15.5" x14ac:dyDescent="0.35">
      <c r="C104" t="s">
        <v>134</v>
      </c>
    </row>
    <row r="105" spans="3:21" ht="15.5" x14ac:dyDescent="0.35">
      <c r="C105" t="s">
        <v>135</v>
      </c>
      <c r="D105" s="5">
        <v>59385347270</v>
      </c>
      <c r="E105" s="5">
        <v>65825230324</v>
      </c>
      <c r="F105" s="5">
        <v>76395029482</v>
      </c>
      <c r="G105" s="5">
        <v>77932535422</v>
      </c>
      <c r="I105" s="5">
        <v>65825230324</v>
      </c>
      <c r="J105" s="5">
        <v>90104009283</v>
      </c>
      <c r="K105" s="5">
        <v>99724473707</v>
      </c>
      <c r="L105" s="5">
        <v>66952146535</v>
      </c>
      <c r="M105" s="5">
        <v>1292749341</v>
      </c>
      <c r="N105" s="5">
        <v>3333333338</v>
      </c>
      <c r="P105" s="5">
        <v>4112703196</v>
      </c>
      <c r="Q105" s="5">
        <v>8198407583</v>
      </c>
      <c r="R105" s="5">
        <v>1241352000</v>
      </c>
      <c r="S105" s="5">
        <v>6161728477</v>
      </c>
      <c r="T105" s="5">
        <v>10941492030</v>
      </c>
      <c r="U105" s="5">
        <v>18285732172</v>
      </c>
    </row>
    <row r="106" spans="3:21" ht="15.5" x14ac:dyDescent="0.35">
      <c r="C106" t="s">
        <v>1235</v>
      </c>
      <c r="E106" s="5">
        <v>15863905115</v>
      </c>
      <c r="F106" s="5">
        <v>17380276545</v>
      </c>
      <c r="G106" s="5">
        <v>13768035945</v>
      </c>
      <c r="I106" s="5">
        <v>15863905115</v>
      </c>
      <c r="J106" s="5">
        <v>12963342639</v>
      </c>
      <c r="K106" s="5">
        <v>9575458135</v>
      </c>
      <c r="L106" s="5">
        <v>4720432585</v>
      </c>
      <c r="M106" s="5">
        <v>4549088000</v>
      </c>
      <c r="N106" s="5">
        <v>4539088000</v>
      </c>
      <c r="O106" s="5">
        <v>6539088000</v>
      </c>
      <c r="P106" s="5">
        <v>3050110425</v>
      </c>
      <c r="Q106" s="5">
        <v>3039088000</v>
      </c>
      <c r="R106" s="5">
        <v>6422408168</v>
      </c>
      <c r="S106" s="5">
        <v>6535658168</v>
      </c>
      <c r="T106" s="5">
        <v>6178908168</v>
      </c>
      <c r="U106" s="5">
        <v>4491449954</v>
      </c>
    </row>
    <row r="107" spans="3:21" ht="15.5" x14ac:dyDescent="0.35">
      <c r="C107" t="s">
        <v>138</v>
      </c>
      <c r="D107" s="5">
        <v>25447849332</v>
      </c>
      <c r="E107" s="5">
        <v>40978801628</v>
      </c>
      <c r="F107" s="5">
        <v>37123259341</v>
      </c>
      <c r="G107" s="5">
        <v>38177104065</v>
      </c>
      <c r="I107" s="5">
        <v>40978801628</v>
      </c>
      <c r="J107" s="5">
        <v>37152022967</v>
      </c>
      <c r="K107" s="5">
        <v>26721869125</v>
      </c>
      <c r="L107" s="5">
        <v>6333775136</v>
      </c>
      <c r="M107" s="5">
        <v>7763799870</v>
      </c>
      <c r="N107" s="5">
        <v>7205754664</v>
      </c>
      <c r="O107" s="5">
        <v>8776239332</v>
      </c>
      <c r="P107" s="5">
        <v>7424502518</v>
      </c>
      <c r="Q107" s="5">
        <v>9642738281</v>
      </c>
      <c r="R107" s="5">
        <v>11187358885</v>
      </c>
      <c r="S107" s="5">
        <v>15380144619</v>
      </c>
      <c r="T107" s="5">
        <v>12823811680</v>
      </c>
      <c r="U107" s="5">
        <v>14661965035</v>
      </c>
    </row>
    <row r="108" spans="3:21" ht="15.5" x14ac:dyDescent="0.35">
      <c r="C108" t="s">
        <v>139</v>
      </c>
      <c r="D108" s="5">
        <v>111418477069</v>
      </c>
      <c r="E108" s="5">
        <v>88380505058</v>
      </c>
      <c r="F108" s="5">
        <v>97786108237</v>
      </c>
      <c r="G108" s="5">
        <v>116345831510</v>
      </c>
      <c r="I108" s="5">
        <v>88380505058</v>
      </c>
      <c r="J108" s="5">
        <v>128517305371</v>
      </c>
      <c r="K108" s="5">
        <v>137776552698</v>
      </c>
      <c r="L108" s="5">
        <v>96780921633</v>
      </c>
      <c r="M108" s="5">
        <v>6528030743</v>
      </c>
      <c r="N108" s="5">
        <v>10271473507</v>
      </c>
      <c r="O108" s="5">
        <v>6386753064</v>
      </c>
      <c r="P108" s="5">
        <v>9285133151</v>
      </c>
      <c r="Q108" s="5">
        <v>10325938659</v>
      </c>
      <c r="R108" s="5">
        <v>3623168874</v>
      </c>
      <c r="S108" s="5">
        <v>7381806939</v>
      </c>
      <c r="T108" s="5">
        <v>11968546819</v>
      </c>
      <c r="U108" s="5">
        <v>19122515732</v>
      </c>
    </row>
    <row r="109" spans="3:21" ht="15.5" x14ac:dyDescent="0.35">
      <c r="C109" t="s">
        <v>140</v>
      </c>
      <c r="D109" s="5">
        <v>111418477069</v>
      </c>
      <c r="E109" s="5">
        <v>88380505058</v>
      </c>
      <c r="F109" s="5">
        <v>97786108237</v>
      </c>
      <c r="G109" s="5">
        <v>116345831510</v>
      </c>
      <c r="I109" s="5">
        <v>88380505058</v>
      </c>
      <c r="J109" s="5">
        <v>128517305371</v>
      </c>
      <c r="K109" s="5">
        <v>137776552698</v>
      </c>
      <c r="L109" s="5">
        <v>96780921633</v>
      </c>
      <c r="M109" s="5">
        <v>6528030743</v>
      </c>
      <c r="N109" s="5">
        <v>10271473507</v>
      </c>
      <c r="O109" s="5">
        <v>6386753064</v>
      </c>
      <c r="P109" s="5">
        <v>9285133151</v>
      </c>
      <c r="Q109" s="5">
        <v>10325938659</v>
      </c>
      <c r="R109" s="5">
        <v>3623168874</v>
      </c>
      <c r="S109" s="5">
        <v>7381806939</v>
      </c>
      <c r="T109" s="5">
        <v>11968546819</v>
      </c>
      <c r="U109" s="5">
        <v>19122515732</v>
      </c>
    </row>
    <row r="110" spans="3:21" ht="15.5" x14ac:dyDescent="0.35">
      <c r="C110" t="s">
        <v>141</v>
      </c>
      <c r="D110" s="5">
        <v>18657593182</v>
      </c>
      <c r="E110" s="5">
        <v>19307593182</v>
      </c>
      <c r="F110" s="5">
        <v>20357593182</v>
      </c>
      <c r="G110" s="5">
        <v>37277593182</v>
      </c>
      <c r="I110" s="5">
        <v>19307593182</v>
      </c>
      <c r="J110" s="5">
        <v>37277593182</v>
      </c>
      <c r="K110" s="5">
        <v>37277593182</v>
      </c>
      <c r="L110" s="5">
        <v>29281318182</v>
      </c>
      <c r="M110" s="5">
        <v>2892000000</v>
      </c>
      <c r="N110" s="5">
        <v>2892000000</v>
      </c>
      <c r="O110" s="5">
        <v>2892000000</v>
      </c>
      <c r="P110" s="5">
        <v>2892000000</v>
      </c>
      <c r="U110" s="5">
        <v>193366235</v>
      </c>
    </row>
    <row r="111" spans="3:21" ht="15.5" x14ac:dyDescent="0.35">
      <c r="C111" t="s">
        <v>144</v>
      </c>
    </row>
    <row r="112" spans="3:21" ht="15.5" x14ac:dyDescent="0.35">
      <c r="C112" t="s">
        <v>145</v>
      </c>
      <c r="D112" s="5">
        <v>59385347270</v>
      </c>
      <c r="E112" s="5">
        <v>65825230324</v>
      </c>
      <c r="F112" s="5">
        <v>76395029482</v>
      </c>
      <c r="G112" s="5">
        <v>77932535422</v>
      </c>
      <c r="I112" s="5">
        <v>65825230324</v>
      </c>
      <c r="J112" s="5">
        <v>90104009283</v>
      </c>
      <c r="K112" s="5">
        <v>99724473707</v>
      </c>
      <c r="L112" s="5">
        <v>66952146535</v>
      </c>
      <c r="M112" s="5">
        <v>1292749341</v>
      </c>
      <c r="N112" s="5">
        <v>3333333338</v>
      </c>
      <c r="P112" s="5">
        <v>4112703196</v>
      </c>
      <c r="Q112" s="5">
        <v>8198407583</v>
      </c>
      <c r="R112" s="5">
        <v>1241352000</v>
      </c>
      <c r="S112" s="5">
        <v>6161728477</v>
      </c>
      <c r="T112" s="5">
        <v>10941492030</v>
      </c>
      <c r="U112" s="5">
        <v>18285732172</v>
      </c>
    </row>
    <row r="113" spans="2:21" ht="15.5" x14ac:dyDescent="0.35">
      <c r="C113" t="s">
        <v>133</v>
      </c>
      <c r="R113" s="5">
        <v>706233087</v>
      </c>
    </row>
    <row r="114" spans="2:21" ht="15.5" x14ac:dyDescent="0.35">
      <c r="C114" t="s">
        <v>147</v>
      </c>
      <c r="D114" s="5">
        <v>197986925511</v>
      </c>
      <c r="E114" s="5">
        <v>205094709693</v>
      </c>
      <c r="F114" s="5">
        <v>211551025517</v>
      </c>
      <c r="G114" s="5">
        <v>228162742317</v>
      </c>
      <c r="I114" s="5">
        <v>205094709693</v>
      </c>
      <c r="J114" s="5">
        <v>239382021772</v>
      </c>
      <c r="K114" s="5">
        <v>244807247098</v>
      </c>
      <c r="L114" s="5">
        <v>159714360683</v>
      </c>
      <c r="M114" s="5">
        <v>49549776710</v>
      </c>
      <c r="N114" s="5">
        <v>98039065745</v>
      </c>
      <c r="O114" s="5">
        <v>62163489779</v>
      </c>
      <c r="P114" s="5">
        <v>66989957488</v>
      </c>
      <c r="Q114" s="5">
        <v>28835469999</v>
      </c>
      <c r="R114" s="5">
        <v>43126211276</v>
      </c>
      <c r="S114" s="5">
        <v>60534866695</v>
      </c>
      <c r="T114" s="5">
        <v>52700657047</v>
      </c>
      <c r="U114" s="5">
        <v>64024805215</v>
      </c>
    </row>
    <row r="115" spans="2:21" ht="15.5" x14ac:dyDescent="0.35">
      <c r="C115" t="s">
        <v>148</v>
      </c>
    </row>
    <row r="116" spans="2:21" ht="15.5" x14ac:dyDescent="0.35">
      <c r="C116" t="s">
        <v>149</v>
      </c>
      <c r="D116" s="5">
        <v>212400000236</v>
      </c>
      <c r="E116" s="5">
        <v>212400000236</v>
      </c>
      <c r="F116" s="5">
        <v>212400000236</v>
      </c>
      <c r="G116" s="5">
        <v>212400000236</v>
      </c>
      <c r="I116" s="5">
        <v>212400000236</v>
      </c>
      <c r="J116" s="5">
        <v>212400000236</v>
      </c>
      <c r="K116" s="5">
        <v>212400000236</v>
      </c>
      <c r="L116" s="5">
        <v>212400000236</v>
      </c>
      <c r="M116" s="5">
        <v>212400000236</v>
      </c>
      <c r="N116" s="5">
        <v>212400000236</v>
      </c>
      <c r="O116" s="5">
        <v>212400000236</v>
      </c>
      <c r="P116" s="5">
        <v>212400000235</v>
      </c>
      <c r="Q116" s="5">
        <v>212400000236</v>
      </c>
      <c r="R116" s="5">
        <v>212400000236</v>
      </c>
      <c r="S116" s="5">
        <v>212400000236</v>
      </c>
      <c r="T116" s="5">
        <v>212400000236</v>
      </c>
      <c r="U116" s="5">
        <v>212400000000</v>
      </c>
    </row>
    <row r="117" spans="2:21" ht="15.5" x14ac:dyDescent="0.35">
      <c r="C117" t="s">
        <v>152</v>
      </c>
      <c r="D117" s="5">
        <v>-148950347280</v>
      </c>
      <c r="E117" s="5">
        <v>-149523028261</v>
      </c>
      <c r="F117" s="5">
        <v>-148423863104</v>
      </c>
      <c r="G117" s="5">
        <v>-153530904782</v>
      </c>
      <c r="I117" s="5">
        <v>-149523028261</v>
      </c>
      <c r="J117" s="5">
        <v>-152201656357</v>
      </c>
      <c r="K117" s="5">
        <v>-119810107273</v>
      </c>
      <c r="L117" s="5">
        <v>-122190344350</v>
      </c>
      <c r="M117" s="5">
        <v>-129060149014</v>
      </c>
      <c r="N117" s="5">
        <v>-130873962430</v>
      </c>
      <c r="O117" s="5">
        <v>-131762809362</v>
      </c>
      <c r="P117" s="5">
        <v>-132929914031</v>
      </c>
      <c r="Q117" s="5">
        <v>-82183602117</v>
      </c>
      <c r="R117" s="5">
        <v>-83545103359</v>
      </c>
      <c r="S117" s="5">
        <v>-105429438464</v>
      </c>
      <c r="T117" s="5">
        <v>-113998384613</v>
      </c>
      <c r="U117" s="5">
        <v>-33276601276</v>
      </c>
    </row>
    <row r="118" spans="2:21" ht="15.5" x14ac:dyDescent="0.35">
      <c r="C118" t="s">
        <v>156</v>
      </c>
      <c r="D118" s="5">
        <v>910669590</v>
      </c>
      <c r="E118" s="5">
        <v>907791795</v>
      </c>
      <c r="F118" s="5">
        <v>861230508</v>
      </c>
      <c r="G118" s="5">
        <v>835566982</v>
      </c>
      <c r="I118" s="5">
        <v>907791795</v>
      </c>
      <c r="J118" s="5">
        <v>842246622</v>
      </c>
      <c r="K118" s="5">
        <v>884346903</v>
      </c>
      <c r="L118" s="5">
        <v>833313638</v>
      </c>
      <c r="M118" s="5">
        <v>763176673</v>
      </c>
      <c r="N118" s="5">
        <v>731432355</v>
      </c>
      <c r="O118" s="5">
        <v>697306359</v>
      </c>
      <c r="P118" s="5">
        <v>640159914</v>
      </c>
      <c r="Q118" s="5">
        <v>844971154</v>
      </c>
      <c r="R118" s="5">
        <v>1342815837</v>
      </c>
      <c r="S118" s="5">
        <v>1195564854</v>
      </c>
      <c r="T118" s="5">
        <v>1081449935</v>
      </c>
      <c r="U118" s="5">
        <v>982517954</v>
      </c>
    </row>
    <row r="119" spans="2:21" ht="15.5" x14ac:dyDescent="0.35">
      <c r="C119" t="s">
        <v>9</v>
      </c>
      <c r="D119" s="5">
        <v>70426432573</v>
      </c>
      <c r="E119" s="5">
        <v>69850873797</v>
      </c>
      <c r="F119" s="5">
        <v>71845067911</v>
      </c>
      <c r="G119" s="5">
        <v>66712362707</v>
      </c>
      <c r="I119" s="5">
        <v>69850873797</v>
      </c>
      <c r="J119" s="5">
        <v>68048290772</v>
      </c>
      <c r="K119" s="5">
        <v>100433349875</v>
      </c>
      <c r="L119" s="5">
        <v>97878113374</v>
      </c>
      <c r="M119" s="5">
        <v>89630955010</v>
      </c>
      <c r="N119" s="5">
        <v>87365054061</v>
      </c>
      <c r="O119" s="5">
        <v>86632001447</v>
      </c>
      <c r="P119" s="5">
        <v>80276979192</v>
      </c>
      <c r="Q119" s="5">
        <v>130959221610</v>
      </c>
      <c r="R119" s="5">
        <v>130700379324</v>
      </c>
      <c r="S119" s="5">
        <v>108735938835</v>
      </c>
      <c r="T119" s="5">
        <v>100170327382</v>
      </c>
      <c r="U119" s="5">
        <v>180761678018</v>
      </c>
    </row>
    <row r="120" spans="2:21" ht="15.5" x14ac:dyDescent="0.35">
      <c r="C120" t="s">
        <v>157</v>
      </c>
      <c r="D120" s="5">
        <v>268413358084</v>
      </c>
      <c r="E120" s="5">
        <v>274945583490</v>
      </c>
      <c r="F120" s="5">
        <v>283396093428</v>
      </c>
      <c r="G120" s="5">
        <v>294875105024</v>
      </c>
      <c r="I120" s="5">
        <v>274945583490</v>
      </c>
      <c r="J120" s="5">
        <v>307430312544</v>
      </c>
      <c r="K120" s="5">
        <v>345240596973</v>
      </c>
      <c r="L120" s="5">
        <v>257592474057</v>
      </c>
      <c r="M120" s="5">
        <v>139180731720</v>
      </c>
      <c r="N120" s="5">
        <v>185404119806</v>
      </c>
      <c r="O120" s="5">
        <v>148795491226</v>
      </c>
      <c r="P120" s="5">
        <v>147266936680</v>
      </c>
      <c r="Q120" s="5">
        <v>159794691609</v>
      </c>
      <c r="R120" s="5">
        <v>173826590600</v>
      </c>
      <c r="S120" s="5">
        <v>169270805530</v>
      </c>
      <c r="T120" s="5">
        <v>152870984429</v>
      </c>
      <c r="U120" s="5">
        <v>244786483233</v>
      </c>
    </row>
    <row r="121" spans="2:21" ht="15.5" x14ac:dyDescent="0.35">
      <c r="C121" t="s">
        <v>158</v>
      </c>
      <c r="D121" s="5">
        <v>697266668</v>
      </c>
      <c r="E121" s="5">
        <v>697266668</v>
      </c>
      <c r="F121" s="5">
        <v>697266668</v>
      </c>
      <c r="G121" s="5">
        <v>697266668</v>
      </c>
      <c r="I121" s="5">
        <v>697266668</v>
      </c>
      <c r="J121" s="5">
        <v>697266668</v>
      </c>
      <c r="K121" s="5">
        <v>697266668</v>
      </c>
      <c r="L121" s="5">
        <v>697266668</v>
      </c>
      <c r="M121" s="5">
        <v>697266668</v>
      </c>
      <c r="N121" s="5">
        <v>697266668</v>
      </c>
      <c r="O121" s="5">
        <v>697266668</v>
      </c>
      <c r="P121" s="5">
        <v>697266668</v>
      </c>
      <c r="Q121" s="5">
        <v>697266668</v>
      </c>
      <c r="R121" s="5">
        <v>697266668</v>
      </c>
      <c r="S121" s="5">
        <v>697266668</v>
      </c>
      <c r="T121" s="5">
        <v>697266668</v>
      </c>
      <c r="U121" s="5">
        <v>697266668</v>
      </c>
    </row>
    <row r="123" spans="2:21" ht="15.5" x14ac:dyDescent="0.35">
      <c r="B123" t="s">
        <v>159</v>
      </c>
      <c r="C123" t="s">
        <v>160</v>
      </c>
      <c r="D123" s="5">
        <v>7699244142</v>
      </c>
      <c r="E123" s="5">
        <v>7913364441</v>
      </c>
      <c r="F123" s="5">
        <v>5506352341</v>
      </c>
      <c r="G123" s="5">
        <v>8410020961</v>
      </c>
      <c r="I123" s="5">
        <v>28420599961</v>
      </c>
      <c r="J123" s="5">
        <v>18206128340</v>
      </c>
      <c r="K123" s="5">
        <v>25171223117</v>
      </c>
      <c r="L123" s="5">
        <v>22340095182</v>
      </c>
      <c r="M123" s="5">
        <v>2692267935</v>
      </c>
      <c r="N123" s="5">
        <v>5617112638</v>
      </c>
      <c r="O123" s="5">
        <v>16511756358</v>
      </c>
      <c r="P123" s="5">
        <v>1026209700</v>
      </c>
      <c r="Q123" s="5">
        <v>190184827</v>
      </c>
      <c r="R123" s="5">
        <v>25539705507</v>
      </c>
      <c r="S123" s="5">
        <v>14515760919</v>
      </c>
      <c r="T123" s="5">
        <v>-425161945</v>
      </c>
      <c r="U123" s="5">
        <v>-10380729276</v>
      </c>
    </row>
    <row r="124" spans="2:21" ht="15.5" x14ac:dyDescent="0.35">
      <c r="C124" t="s">
        <v>161</v>
      </c>
      <c r="D124" s="5">
        <v>68104782402</v>
      </c>
      <c r="E124" s="5">
        <v>66254269870</v>
      </c>
      <c r="F124" s="5">
        <v>52790272433</v>
      </c>
      <c r="G124" s="5">
        <v>68546497091</v>
      </c>
      <c r="I124" s="5">
        <v>251742494463</v>
      </c>
      <c r="J124" s="5">
        <v>241487382765</v>
      </c>
      <c r="K124" s="5">
        <v>189689761596</v>
      </c>
      <c r="L124" s="5">
        <v>191595851424</v>
      </c>
      <c r="M124" s="5">
        <v>195451885016</v>
      </c>
      <c r="N124" s="5">
        <v>209508989579</v>
      </c>
      <c r="O124" s="5">
        <v>193070688715</v>
      </c>
      <c r="P124" s="5">
        <v>56058971974</v>
      </c>
      <c r="Q124" s="5">
        <v>205273995116</v>
      </c>
      <c r="R124" s="5">
        <v>193516088455</v>
      </c>
      <c r="S124" s="5">
        <v>186876265103</v>
      </c>
      <c r="T124" s="5">
        <v>129837529275</v>
      </c>
      <c r="U124" s="5">
        <v>119605131724</v>
      </c>
    </row>
    <row r="125" spans="2:21" ht="15.5" x14ac:dyDescent="0.35">
      <c r="C125" t="s">
        <v>461</v>
      </c>
      <c r="D125" s="5">
        <v>-46037254381</v>
      </c>
      <c r="E125" s="5">
        <v>-43811196393</v>
      </c>
      <c r="F125" s="5">
        <v>-42477264754</v>
      </c>
      <c r="G125" s="5">
        <v>-42974274793</v>
      </c>
      <c r="I125" s="5">
        <v>-174154432690</v>
      </c>
      <c r="J125" s="5">
        <v>-175041071226</v>
      </c>
      <c r="K125" s="5">
        <v>-143214340541</v>
      </c>
      <c r="L125" s="5">
        <v>-121866914213</v>
      </c>
      <c r="M125" s="5">
        <v>-144346453066</v>
      </c>
      <c r="N125" s="5">
        <v>-143335836454</v>
      </c>
      <c r="O125" s="5">
        <v>-141302159703</v>
      </c>
      <c r="P125" s="5">
        <v>-28061441064</v>
      </c>
      <c r="Q125" s="5">
        <v>-143567340193</v>
      </c>
      <c r="R125" s="5">
        <v>-134365649326</v>
      </c>
      <c r="S125" s="5">
        <v>-140189025124</v>
      </c>
      <c r="T125" s="5">
        <v>-99978130588</v>
      </c>
      <c r="U125" s="5">
        <v>-75356638358</v>
      </c>
    </row>
    <row r="126" spans="2:21" ht="15.5" x14ac:dyDescent="0.35">
      <c r="C126" t="s">
        <v>936</v>
      </c>
      <c r="D126" s="5">
        <v>-4655452992</v>
      </c>
      <c r="E126" s="5">
        <v>-5753961398</v>
      </c>
      <c r="F126" s="5">
        <v>-4922878587</v>
      </c>
      <c r="G126" s="5">
        <v>-5945205340</v>
      </c>
      <c r="I126" s="5">
        <v>-21443808545</v>
      </c>
      <c r="J126" s="5">
        <v>-6526999050</v>
      </c>
      <c r="K126" s="5">
        <v>-13695944305</v>
      </c>
      <c r="L126" s="5">
        <v>-25042299785</v>
      </c>
      <c r="M126" s="5">
        <v>-29768275819</v>
      </c>
      <c r="N126" s="5">
        <v>-35928586919</v>
      </c>
      <c r="O126" s="5">
        <v>-19151090655</v>
      </c>
      <c r="P126" s="5">
        <v>-14416912590</v>
      </c>
      <c r="Q126" s="5">
        <v>-32046380103</v>
      </c>
      <c r="R126" s="5">
        <v>-17067754708</v>
      </c>
      <c r="S126" s="5">
        <v>-18352744091</v>
      </c>
      <c r="T126" s="5">
        <v>-15378209045</v>
      </c>
      <c r="U126" s="5">
        <v>-17524042060</v>
      </c>
    </row>
    <row r="127" spans="2:21" ht="15.5" x14ac:dyDescent="0.35">
      <c r="C127" t="s">
        <v>463</v>
      </c>
      <c r="D127" s="5">
        <v>-4106381211</v>
      </c>
      <c r="E127" s="5">
        <v>268134480</v>
      </c>
      <c r="F127" s="5">
        <v>-3269055803</v>
      </c>
      <c r="G127" s="5">
        <v>-3136214736</v>
      </c>
      <c r="I127" s="5">
        <v>-10458871957</v>
      </c>
      <c r="J127" s="5">
        <v>-12744682934</v>
      </c>
      <c r="K127" s="5">
        <v>-12887829862</v>
      </c>
      <c r="L127" s="5">
        <v>-15762352558</v>
      </c>
      <c r="M127" s="5">
        <v>-16043695038</v>
      </c>
      <c r="N127" s="5">
        <v>-15596321207</v>
      </c>
      <c r="O127" s="5">
        <v>-15467653788</v>
      </c>
      <c r="P127" s="5">
        <v>-14050303213</v>
      </c>
      <c r="Q127" s="5">
        <v>-11860239601</v>
      </c>
      <c r="R127" s="5">
        <v>-10171615323</v>
      </c>
      <c r="S127" s="5">
        <v>-8228514632</v>
      </c>
      <c r="T127" s="5">
        <v>-6454176355</v>
      </c>
      <c r="U127" s="5">
        <v>-5228917426</v>
      </c>
    </row>
    <row r="128" spans="2:21" ht="15.5" x14ac:dyDescent="0.35">
      <c r="C128" t="s">
        <v>169</v>
      </c>
      <c r="D128" s="5">
        <v>5681435</v>
      </c>
      <c r="E128" s="5">
        <v>35837319</v>
      </c>
      <c r="F128" s="5">
        <v>9080052</v>
      </c>
      <c r="G128" s="5">
        <v>6918213</v>
      </c>
      <c r="I128" s="5">
        <v>59727451</v>
      </c>
      <c r="J128" s="5">
        <v>89415349</v>
      </c>
      <c r="K128" s="5">
        <v>59917013</v>
      </c>
      <c r="L128" s="5">
        <v>46987218</v>
      </c>
      <c r="M128" s="5">
        <v>45403184</v>
      </c>
      <c r="N128" s="5">
        <v>75911539</v>
      </c>
      <c r="O128" s="5">
        <v>46910520</v>
      </c>
      <c r="P128" s="5">
        <v>42079015</v>
      </c>
      <c r="Q128" s="5">
        <v>34390086</v>
      </c>
      <c r="R128" s="5">
        <v>5268751</v>
      </c>
      <c r="S128" s="5">
        <v>9549915</v>
      </c>
      <c r="T128" s="5">
        <v>7227293</v>
      </c>
    </row>
    <row r="129" spans="3:21" ht="15.5" x14ac:dyDescent="0.35">
      <c r="C129" t="s">
        <v>387</v>
      </c>
      <c r="D129" s="5">
        <v>-2642668411</v>
      </c>
      <c r="E129" s="5">
        <v>-3058002982</v>
      </c>
      <c r="F129" s="5">
        <v>-3156525413</v>
      </c>
      <c r="G129" s="5">
        <v>-3461028066</v>
      </c>
      <c r="I129" s="5">
        <v>-13087153572</v>
      </c>
      <c r="J129" s="5">
        <v>-14855233669</v>
      </c>
      <c r="K129" s="5">
        <v>-2147167897</v>
      </c>
      <c r="L129" s="5">
        <v>-3210860201</v>
      </c>
      <c r="M129" s="5">
        <v>-2454268820</v>
      </c>
      <c r="N129" s="5">
        <v>-2514541698</v>
      </c>
      <c r="O129" s="5">
        <v>-2272930321</v>
      </c>
      <c r="P129" s="5">
        <v>-2007559242</v>
      </c>
      <c r="Q129" s="5">
        <v>-2445220253</v>
      </c>
      <c r="R129" s="5">
        <v>-791290415</v>
      </c>
      <c r="S129" s="5">
        <v>-994889537</v>
      </c>
      <c r="T129" s="5">
        <v>-1613560482</v>
      </c>
      <c r="U129" s="5">
        <v>-1293484955</v>
      </c>
    </row>
    <row r="130" spans="3:21" ht="15.5" x14ac:dyDescent="0.35">
      <c r="C130" t="s">
        <v>594</v>
      </c>
      <c r="D130" s="5">
        <v>-2000534139</v>
      </c>
      <c r="E130" s="5">
        <v>-270237078</v>
      </c>
      <c r="F130" s="5">
        <v>-837507828</v>
      </c>
      <c r="G130" s="5">
        <v>-1421233265</v>
      </c>
      <c r="I130" s="5">
        <v>-3805925111</v>
      </c>
      <c r="J130" s="5">
        <v>-5684943263</v>
      </c>
      <c r="K130" s="5">
        <v>-2783458429</v>
      </c>
      <c r="L130" s="5">
        <v>-4094529857</v>
      </c>
      <c r="M130" s="5">
        <v>-3946884962</v>
      </c>
      <c r="N130" s="5">
        <v>-4558988407</v>
      </c>
      <c r="O130" s="5">
        <v>-595786928</v>
      </c>
      <c r="P130" s="5">
        <v>-2575992586</v>
      </c>
      <c r="Q130" s="5">
        <v>-8854395662</v>
      </c>
      <c r="R130" s="5">
        <v>-7085341927</v>
      </c>
      <c r="S130" s="5">
        <v>-7168308035</v>
      </c>
      <c r="T130" s="5">
        <v>-3460773346</v>
      </c>
      <c r="U130" s="5">
        <v>-2050108595</v>
      </c>
    </row>
    <row r="131" spans="3:21" ht="15.5" x14ac:dyDescent="0.35">
      <c r="C131" t="s">
        <v>2046</v>
      </c>
      <c r="D131" s="5">
        <v>-24147760</v>
      </c>
      <c r="E131" s="5">
        <v>285614083</v>
      </c>
      <c r="F131" s="5">
        <v>-53453676</v>
      </c>
      <c r="G131" s="5">
        <v>112897331</v>
      </c>
      <c r="I131" s="5">
        <v>294120777</v>
      </c>
      <c r="J131" s="5">
        <v>-5878461669</v>
      </c>
      <c r="K131" s="5">
        <v>-1188873403</v>
      </c>
      <c r="L131" s="5">
        <v>-2866703129</v>
      </c>
      <c r="M131" s="5">
        <v>2574557440</v>
      </c>
      <c r="N131" s="5">
        <v>-2574557440</v>
      </c>
    </row>
    <row r="132" spans="3:21" ht="15.5" x14ac:dyDescent="0.35">
      <c r="C132" t="s">
        <v>867</v>
      </c>
      <c r="D132" s="5">
        <v>-944780801</v>
      </c>
      <c r="E132" s="5">
        <v>-6037093460</v>
      </c>
      <c r="F132" s="5">
        <v>7423685917</v>
      </c>
      <c r="G132" s="5">
        <v>-3318335474</v>
      </c>
      <c r="I132" s="5">
        <v>-725550855</v>
      </c>
      <c r="J132" s="5">
        <v>-2639277963</v>
      </c>
      <c r="K132" s="5">
        <v>11339158945</v>
      </c>
      <c r="L132" s="5">
        <v>3540916283</v>
      </c>
      <c r="M132" s="5">
        <v>1180000000</v>
      </c>
      <c r="N132" s="5">
        <v>541043645</v>
      </c>
      <c r="O132" s="5">
        <v>2183778518</v>
      </c>
      <c r="P132" s="5">
        <v>6037367406</v>
      </c>
      <c r="Q132" s="5">
        <v>-6344624563</v>
      </c>
      <c r="R132" s="5">
        <v>1500000000</v>
      </c>
      <c r="S132" s="5">
        <v>4772284060</v>
      </c>
      <c r="T132" s="5">
        <v>7459835160</v>
      </c>
      <c r="U132" s="5">
        <v>-11499388957</v>
      </c>
    </row>
    <row r="133" spans="3:21" ht="15.5" x14ac:dyDescent="0.35">
      <c r="C133" t="s">
        <v>1157</v>
      </c>
    </row>
    <row r="134" spans="3:21" ht="15.5" x14ac:dyDescent="0.35">
      <c r="C134" t="s">
        <v>195</v>
      </c>
      <c r="S134" s="5">
        <v>-2208856740</v>
      </c>
      <c r="T134" s="5">
        <v>-10844903857</v>
      </c>
      <c r="U134" s="5">
        <v>-17033280649</v>
      </c>
    </row>
    <row r="135" spans="3:21" ht="15.5" x14ac:dyDescent="0.35">
      <c r="C135" t="s">
        <v>172</v>
      </c>
      <c r="D135" s="5">
        <v>-7111874548</v>
      </c>
      <c r="E135" s="5">
        <v>-5255253032</v>
      </c>
      <c r="F135" s="5">
        <v>-4467856939</v>
      </c>
      <c r="G135" s="5">
        <v>-7789672437</v>
      </c>
      <c r="I135" s="5">
        <v>-23380040505</v>
      </c>
      <c r="J135" s="5">
        <v>-14081669866</v>
      </c>
      <c r="K135" s="5">
        <v>57684068065</v>
      </c>
      <c r="L135" s="5">
        <v>90641978864</v>
      </c>
      <c r="M135" s="5">
        <v>-1501625314</v>
      </c>
      <c r="N135" s="5">
        <v>3755635092</v>
      </c>
      <c r="O135" s="5">
        <v>-6224239043</v>
      </c>
      <c r="P135" s="5">
        <v>1303151299</v>
      </c>
      <c r="Q135" s="5">
        <v>4401583798</v>
      </c>
      <c r="R135" s="5">
        <v>-6440521028</v>
      </c>
      <c r="S135" s="5">
        <v>-56682000</v>
      </c>
      <c r="T135" s="5">
        <v>-207834000</v>
      </c>
      <c r="U135" s="5">
        <v>20152619462</v>
      </c>
    </row>
    <row r="136" spans="3:21" ht="15.5" x14ac:dyDescent="0.35">
      <c r="C136" t="s">
        <v>173</v>
      </c>
      <c r="D136" s="5">
        <v>-477923000</v>
      </c>
      <c r="E136" s="5">
        <v>-2423630892</v>
      </c>
      <c r="F136" s="5">
        <v>-1469231366</v>
      </c>
      <c r="G136" s="5">
        <v>-640182000</v>
      </c>
      <c r="I136" s="5">
        <v>-4743762277</v>
      </c>
      <c r="J136" s="5">
        <v>-6195067099</v>
      </c>
      <c r="K136" s="5">
        <v>-90385005474</v>
      </c>
      <c r="L136" s="5">
        <v>-105699560961</v>
      </c>
      <c r="M136" s="5">
        <v>-5874775983</v>
      </c>
      <c r="N136" s="5">
        <v>-6931699606</v>
      </c>
      <c r="O136" s="5">
        <v>-8643493121</v>
      </c>
      <c r="P136" s="5">
        <v>-6661551569</v>
      </c>
      <c r="Q136" s="5">
        <v>-2378288900</v>
      </c>
      <c r="R136" s="5">
        <v>-15409907380</v>
      </c>
      <c r="S136" s="5">
        <v>-15608778346</v>
      </c>
      <c r="T136" s="5">
        <v>-1723010305</v>
      </c>
      <c r="U136" s="5">
        <v>-5198447515</v>
      </c>
    </row>
    <row r="137" spans="3:21" ht="15.5" x14ac:dyDescent="0.35">
      <c r="C137" t="s">
        <v>174</v>
      </c>
      <c r="D137" s="5">
        <v>-477923000</v>
      </c>
      <c r="E137" s="5">
        <v>-2423630892</v>
      </c>
      <c r="F137" s="5">
        <v>-1469231366</v>
      </c>
      <c r="G137" s="5">
        <v>-640182000</v>
      </c>
      <c r="I137" s="5">
        <v>-4743762277</v>
      </c>
      <c r="J137" s="5">
        <v>-6195067099</v>
      </c>
      <c r="K137" s="5">
        <v>-90385005474</v>
      </c>
      <c r="L137" s="5">
        <v>-106365531581</v>
      </c>
      <c r="M137" s="5">
        <v>-7183906818</v>
      </c>
      <c r="N137" s="5">
        <v>-6931699606</v>
      </c>
      <c r="O137" s="5">
        <v>-8643493121</v>
      </c>
      <c r="P137" s="5">
        <v>-6661551569</v>
      </c>
      <c r="Q137" s="5">
        <v>-2378288900</v>
      </c>
      <c r="R137" s="5">
        <v>-15409907380</v>
      </c>
      <c r="S137" s="5">
        <v>-15608778346</v>
      </c>
      <c r="T137" s="5">
        <v>-1723010305</v>
      </c>
      <c r="U137" s="5">
        <v>-4822920187</v>
      </c>
    </row>
    <row r="138" spans="3:21" ht="15.5" x14ac:dyDescent="0.35">
      <c r="C138" t="s">
        <v>2047</v>
      </c>
      <c r="L138" s="5">
        <v>665970620</v>
      </c>
      <c r="M138" s="5">
        <v>1309130835</v>
      </c>
      <c r="U138" s="5">
        <v>-375527328</v>
      </c>
    </row>
    <row r="139" spans="3:21" ht="15.5" x14ac:dyDescent="0.35">
      <c r="C139" t="s">
        <v>191</v>
      </c>
      <c r="D139" s="5">
        <v>-7111874548</v>
      </c>
      <c r="E139" s="5">
        <v>-5255253032</v>
      </c>
      <c r="F139" s="5">
        <v>-4467856939</v>
      </c>
      <c r="G139" s="5">
        <v>-7789672437</v>
      </c>
      <c r="I139" s="5">
        <v>-23380040505</v>
      </c>
      <c r="J139" s="5">
        <v>-14081669866</v>
      </c>
      <c r="K139" s="5">
        <v>57684068065</v>
      </c>
      <c r="L139" s="5">
        <v>90641978864</v>
      </c>
      <c r="M139" s="5">
        <v>-1501625314</v>
      </c>
      <c r="N139" s="5">
        <v>3755635092</v>
      </c>
      <c r="O139" s="5">
        <v>-6224239043</v>
      </c>
      <c r="P139" s="5">
        <v>1303151299</v>
      </c>
      <c r="Q139" s="5">
        <v>4401583798</v>
      </c>
      <c r="R139" s="5">
        <v>-6440521028</v>
      </c>
      <c r="S139" s="5">
        <v>-56682000</v>
      </c>
      <c r="T139" s="5">
        <v>-207834000</v>
      </c>
      <c r="U139" s="5">
        <v>20152619462</v>
      </c>
    </row>
    <row r="140" spans="3:21" ht="15.5" x14ac:dyDescent="0.35">
      <c r="C140" t="s">
        <v>1080</v>
      </c>
      <c r="E140" s="5">
        <v>-28832433</v>
      </c>
      <c r="I140" s="5">
        <v>-28832433</v>
      </c>
      <c r="J140" s="5">
        <v>-28650000000</v>
      </c>
      <c r="K140" s="5">
        <v>33060866757</v>
      </c>
      <c r="L140" s="5">
        <v>26389318182</v>
      </c>
      <c r="R140" s="5">
        <v>-8979113766</v>
      </c>
      <c r="U140" s="5">
        <v>-4961419775</v>
      </c>
    </row>
    <row r="141" spans="3:21" ht="15.5" x14ac:dyDescent="0.35">
      <c r="C141" t="s">
        <v>2048</v>
      </c>
      <c r="D141" s="5">
        <v>-650000000</v>
      </c>
      <c r="E141" s="5">
        <v>-21167567</v>
      </c>
      <c r="F141" s="5">
        <v>1741167567</v>
      </c>
      <c r="G141" s="5">
        <v>-1850000000</v>
      </c>
    </row>
    <row r="142" spans="3:21" ht="15.5" x14ac:dyDescent="0.35">
      <c r="C142" t="s">
        <v>823</v>
      </c>
      <c r="E142" s="5">
        <v>1354702</v>
      </c>
      <c r="I142" s="5">
        <v>1354702</v>
      </c>
      <c r="J142" s="5">
        <v>-3474780</v>
      </c>
      <c r="K142" s="5">
        <v>4397453</v>
      </c>
      <c r="L142" s="5">
        <v>194632807</v>
      </c>
      <c r="M142" s="5">
        <v>-9086523</v>
      </c>
    </row>
    <row r="143" spans="3:21" ht="15.5" x14ac:dyDescent="0.35">
      <c r="C143" t="s">
        <v>479</v>
      </c>
      <c r="D143" s="5">
        <v>-6312944313</v>
      </c>
      <c r="E143" s="5">
        <v>17615277707</v>
      </c>
      <c r="F143" s="5">
        <v>-17615277707</v>
      </c>
      <c r="G143" s="5">
        <v>5817322169</v>
      </c>
      <c r="N143" s="5">
        <v>3863230792</v>
      </c>
      <c r="O143" s="5">
        <v>-5734873043</v>
      </c>
      <c r="P143" s="5">
        <v>2820169099</v>
      </c>
      <c r="Q143" s="5">
        <v>4356524298</v>
      </c>
      <c r="R143" s="5">
        <v>3221827138</v>
      </c>
      <c r="U143" s="5">
        <v>25114039237</v>
      </c>
    </row>
    <row r="144" spans="3:21" ht="15.5" x14ac:dyDescent="0.35">
      <c r="C144" t="s">
        <v>2049</v>
      </c>
      <c r="E144" s="5">
        <v>-23582000000</v>
      </c>
      <c r="F144" s="5">
        <v>11651844465</v>
      </c>
      <c r="G144" s="5">
        <v>-11651844465</v>
      </c>
      <c r="I144" s="5">
        <v>-23582000000</v>
      </c>
      <c r="J144" s="5">
        <v>21095737300</v>
      </c>
      <c r="K144" s="5">
        <v>26187747118</v>
      </c>
      <c r="L144" s="5">
        <v>63674069080</v>
      </c>
      <c r="M144" s="5">
        <v>-2666666664</v>
      </c>
    </row>
    <row r="145" spans="2:21" ht="15.5" x14ac:dyDescent="0.35">
      <c r="C145" t="s">
        <v>2050</v>
      </c>
      <c r="E145" s="5">
        <v>883519000</v>
      </c>
      <c r="I145" s="5">
        <v>883519000</v>
      </c>
      <c r="J145" s="5">
        <v>936390793</v>
      </c>
    </row>
    <row r="146" spans="2:21" ht="15.5" x14ac:dyDescent="0.35">
      <c r="C146" t="s">
        <v>576</v>
      </c>
      <c r="D146" s="5">
        <v>-148930235</v>
      </c>
      <c r="E146" s="5">
        <v>-123404441</v>
      </c>
      <c r="F146" s="5">
        <v>-245591264</v>
      </c>
      <c r="G146" s="5">
        <v>-105150141</v>
      </c>
      <c r="I146" s="5">
        <v>-654081774</v>
      </c>
      <c r="J146" s="5">
        <v>-7460323179</v>
      </c>
      <c r="K146" s="5">
        <v>-1568943263</v>
      </c>
      <c r="L146" s="5">
        <v>383958795</v>
      </c>
      <c r="M146" s="5">
        <v>1174127873</v>
      </c>
      <c r="N146" s="5">
        <v>-107595700</v>
      </c>
      <c r="O146" s="5">
        <v>-489366000</v>
      </c>
      <c r="P146" s="5">
        <v>-1517017800</v>
      </c>
      <c r="Q146" s="5">
        <v>45059500</v>
      </c>
      <c r="R146" s="5">
        <v>-683234400</v>
      </c>
      <c r="S146" s="5">
        <v>-56682000</v>
      </c>
      <c r="T146" s="5">
        <v>-207834000</v>
      </c>
    </row>
    <row r="147" spans="2:21" ht="15.5" x14ac:dyDescent="0.35">
      <c r="C147" t="s">
        <v>213</v>
      </c>
      <c r="D147" s="5">
        <v>109446594</v>
      </c>
      <c r="E147" s="5">
        <v>234480517</v>
      </c>
      <c r="F147" s="5">
        <v>-430735964</v>
      </c>
      <c r="G147" s="5">
        <v>-19833476</v>
      </c>
      <c r="I147" s="5">
        <v>296797179</v>
      </c>
      <c r="J147" s="5">
        <v>-2070608625</v>
      </c>
      <c r="K147" s="5">
        <v>-7529714292</v>
      </c>
      <c r="L147" s="5">
        <v>7282513085</v>
      </c>
      <c r="M147" s="5">
        <v>-4684133362</v>
      </c>
      <c r="N147" s="5">
        <v>2441048124</v>
      </c>
      <c r="O147" s="5">
        <v>1644024194</v>
      </c>
      <c r="P147" s="5">
        <v>-4332190570</v>
      </c>
      <c r="Q147" s="5">
        <v>2213479725</v>
      </c>
      <c r="R147" s="5">
        <v>3689277099</v>
      </c>
      <c r="S147" s="5">
        <v>-1149699427</v>
      </c>
      <c r="T147" s="5">
        <v>-2356006250</v>
      </c>
      <c r="U147" s="5">
        <v>4573442671</v>
      </c>
    </row>
    <row r="148" spans="2:21" ht="15.5" x14ac:dyDescent="0.35">
      <c r="C148" t="s">
        <v>214</v>
      </c>
      <c r="D148" s="5">
        <v>762246023</v>
      </c>
      <c r="E148" s="5">
        <v>-1</v>
      </c>
      <c r="I148" s="5">
        <v>465448843</v>
      </c>
      <c r="J148" s="5">
        <v>2536057468</v>
      </c>
      <c r="K148" s="5">
        <v>10065771760</v>
      </c>
      <c r="L148" s="5">
        <v>2783258675</v>
      </c>
      <c r="M148" s="5">
        <v>7467392035</v>
      </c>
      <c r="N148" s="5">
        <v>5026343909</v>
      </c>
      <c r="O148" s="5">
        <v>3382319713</v>
      </c>
      <c r="P148" s="5">
        <v>7714510283</v>
      </c>
      <c r="Q148" s="5">
        <v>5501030558</v>
      </c>
      <c r="R148" s="5">
        <v>1811753460</v>
      </c>
      <c r="S148" s="5">
        <v>2961452887</v>
      </c>
      <c r="T148" s="5">
        <v>5317459137</v>
      </c>
      <c r="U148" s="5">
        <v>744016468</v>
      </c>
    </row>
    <row r="149" spans="2:21" ht="15.5" x14ac:dyDescent="0.35">
      <c r="C149" t="s">
        <v>215</v>
      </c>
    </row>
    <row r="150" spans="2:21" ht="15.5" x14ac:dyDescent="0.35">
      <c r="C150" t="s">
        <v>216</v>
      </c>
      <c r="D150" s="5">
        <v>871692617</v>
      </c>
      <c r="E150" s="5">
        <v>234480516</v>
      </c>
      <c r="F150" s="5">
        <v>-430735964</v>
      </c>
      <c r="G150" s="5">
        <v>-19833476</v>
      </c>
      <c r="I150" s="5">
        <v>762246022</v>
      </c>
      <c r="J150" s="5">
        <v>465448843</v>
      </c>
      <c r="K150" s="5">
        <v>2536057468</v>
      </c>
      <c r="L150" s="5">
        <v>10065771760</v>
      </c>
      <c r="M150" s="5">
        <v>2783258673</v>
      </c>
      <c r="N150" s="5">
        <v>7467392033</v>
      </c>
      <c r="O150" s="5">
        <v>5026343907</v>
      </c>
      <c r="P150" s="5">
        <v>3382319713</v>
      </c>
      <c r="Q150" s="5">
        <v>7714510283</v>
      </c>
      <c r="R150" s="5">
        <v>5501030559</v>
      </c>
      <c r="S150" s="5">
        <v>1811753460</v>
      </c>
      <c r="T150" s="5">
        <v>2961452887</v>
      </c>
      <c r="U150" s="5">
        <v>5317459139</v>
      </c>
    </row>
    <row r="152" spans="2:21" ht="15.5" x14ac:dyDescent="0.35">
      <c r="B152" t="s">
        <v>217</v>
      </c>
      <c r="C152" t="s">
        <v>11</v>
      </c>
      <c r="D152" s="5">
        <v>700000000</v>
      </c>
      <c r="E152" s="5">
        <v>700000000</v>
      </c>
      <c r="F152" s="5">
        <v>700000000</v>
      </c>
      <c r="G152" s="5">
        <v>700000000</v>
      </c>
      <c r="I152" s="5">
        <v>700000000</v>
      </c>
      <c r="J152" s="5">
        <v>700000000</v>
      </c>
      <c r="K152" s="5">
        <v>700000000</v>
      </c>
      <c r="L152" s="5">
        <v>700000000</v>
      </c>
      <c r="M152" s="5">
        <v>700000000</v>
      </c>
      <c r="N152" s="5">
        <v>700000000</v>
      </c>
      <c r="O152" s="5">
        <v>700000000</v>
      </c>
      <c r="P152" s="5">
        <v>700000000</v>
      </c>
      <c r="Q152" s="5">
        <v>700000000</v>
      </c>
      <c r="R152" s="5">
        <v>700000000</v>
      </c>
      <c r="S152" s="5">
        <v>700000000</v>
      </c>
      <c r="T152" s="5">
        <v>700000000</v>
      </c>
      <c r="U152" s="5">
        <v>700000000</v>
      </c>
    </row>
    <row r="153" spans="2:21" ht="15.5" x14ac:dyDescent="0.35">
      <c r="C153" t="s">
        <v>218</v>
      </c>
      <c r="D153" s="6">
        <v>0.82</v>
      </c>
      <c r="E153" s="6">
        <v>-1.58</v>
      </c>
      <c r="F153" s="6">
        <v>7.32</v>
      </c>
      <c r="G153" s="6">
        <v>-5.05</v>
      </c>
    </row>
    <row r="154" spans="2:21" ht="15.5" x14ac:dyDescent="0.35">
      <c r="C154" t="s">
        <v>219</v>
      </c>
      <c r="D154" s="6">
        <v>297.56</v>
      </c>
      <c r="E154" s="6">
        <v>-187.34</v>
      </c>
      <c r="F154" s="6">
        <v>45.9</v>
      </c>
      <c r="G154" s="6">
        <v>-74.459999999999994</v>
      </c>
    </row>
    <row r="155" spans="2:21" ht="15.5" x14ac:dyDescent="0.35">
      <c r="C155" t="s">
        <v>72</v>
      </c>
      <c r="D155" s="6">
        <v>2.48</v>
      </c>
      <c r="E155" s="6">
        <v>3.03</v>
      </c>
      <c r="F155" s="6">
        <v>3.95</v>
      </c>
      <c r="G155" s="6">
        <v>4.5999999999999996</v>
      </c>
    </row>
    <row r="156" spans="2:21" ht="15.5" x14ac:dyDescent="0.35">
      <c r="C156" t="s">
        <v>220</v>
      </c>
      <c r="D156" s="5">
        <v>10880000000</v>
      </c>
      <c r="E156" s="5">
        <v>10860000000</v>
      </c>
      <c r="F156" s="5">
        <v>17240000000</v>
      </c>
      <c r="G156" s="5">
        <v>6260000000</v>
      </c>
    </row>
    <row r="157" spans="2:21" ht="15.5" x14ac:dyDescent="0.35">
      <c r="C157" t="s">
        <v>221</v>
      </c>
      <c r="D157" s="6">
        <v>2.0999999999999999E-3</v>
      </c>
      <c r="E157" s="6">
        <v>-4.0000000000000001E-3</v>
      </c>
      <c r="F157" s="6">
        <v>1.8000000000000002E-2</v>
      </c>
      <c r="G157" s="6">
        <v>-1.1899999999999999E-2</v>
      </c>
    </row>
    <row r="158" spans="2:21" ht="15.5" x14ac:dyDescent="0.35">
      <c r="C158" t="s">
        <v>222</v>
      </c>
      <c r="D158" s="6">
        <v>8.199999999999999E-3</v>
      </c>
      <c r="E158" s="6">
        <v>-1.5900000000000001E-2</v>
      </c>
      <c r="F158" s="6">
        <v>7.1900000000000006E-2</v>
      </c>
      <c r="G158" s="6">
        <v>-5.3399999999999996E-2</v>
      </c>
    </row>
    <row r="159" spans="2:21" ht="15.5" x14ac:dyDescent="0.35">
      <c r="C159" t="s">
        <v>223</v>
      </c>
      <c r="D159" s="6">
        <v>2.0499999999999997E-2</v>
      </c>
      <c r="E159" s="6">
        <v>2.1499999999999998E-2</v>
      </c>
      <c r="F159" s="6">
        <v>5.5800000000000002E-2</v>
      </c>
      <c r="G159" s="6">
        <v>-5.8999999999999999E-3</v>
      </c>
    </row>
    <row r="160" spans="2:21" ht="15.5" x14ac:dyDescent="0.35">
      <c r="C160" t="s">
        <v>224</v>
      </c>
      <c r="D160" s="6">
        <v>1.32</v>
      </c>
      <c r="E160" s="6">
        <v>1.19</v>
      </c>
      <c r="F160" s="6">
        <v>3.12</v>
      </c>
      <c r="G160" s="6">
        <v>-0.33</v>
      </c>
    </row>
    <row r="161" spans="3:21" ht="15.5" x14ac:dyDescent="0.35">
      <c r="C161" t="s">
        <v>225</v>
      </c>
      <c r="D161" s="5">
        <v>70000000000</v>
      </c>
      <c r="E161" s="5">
        <v>70000000000</v>
      </c>
      <c r="F161" s="5">
        <v>72000000000</v>
      </c>
      <c r="G161" s="5">
        <v>67000000000</v>
      </c>
    </row>
    <row r="162" spans="3:21" ht="15.5" x14ac:dyDescent="0.35">
      <c r="C162" t="s">
        <v>226</v>
      </c>
      <c r="D162" s="6">
        <v>2.4500000000000002</v>
      </c>
      <c r="E162" s="6">
        <v>2.99</v>
      </c>
      <c r="F162" s="6">
        <v>3.3</v>
      </c>
      <c r="G162" s="6">
        <v>3.98</v>
      </c>
    </row>
    <row r="163" spans="3:21" ht="15.5" x14ac:dyDescent="0.35">
      <c r="C163" t="s">
        <v>227</v>
      </c>
      <c r="D163" s="6">
        <v>99.7</v>
      </c>
      <c r="E163" s="6">
        <v>98.88</v>
      </c>
      <c r="F163" s="6">
        <v>101.8</v>
      </c>
      <c r="G163" s="6">
        <v>94.48</v>
      </c>
    </row>
    <row r="164" spans="3:21" ht="15.5" x14ac:dyDescent="0.35">
      <c r="C164" t="s">
        <v>228</v>
      </c>
      <c r="D164" s="6">
        <v>2.4500000000000002</v>
      </c>
      <c r="E164" s="6">
        <v>2.99</v>
      </c>
      <c r="F164" s="6">
        <v>3.3</v>
      </c>
      <c r="G164" s="6">
        <v>3.98</v>
      </c>
    </row>
    <row r="165" spans="3:21" ht="15.5" x14ac:dyDescent="0.35">
      <c r="C165" t="s">
        <v>229</v>
      </c>
      <c r="D165" s="6">
        <v>99.7</v>
      </c>
      <c r="E165" s="6">
        <v>98.88</v>
      </c>
      <c r="F165" s="6">
        <v>101.8</v>
      </c>
      <c r="G165" s="6">
        <v>94.48</v>
      </c>
    </row>
    <row r="166" spans="3:21" ht="15.5" x14ac:dyDescent="0.35">
      <c r="C166" t="s">
        <v>230</v>
      </c>
      <c r="D166" s="5">
        <v>40000000000</v>
      </c>
      <c r="E166" s="5">
        <v>56000000000</v>
      </c>
      <c r="F166" s="5">
        <v>52000000000</v>
      </c>
      <c r="G166" s="5">
        <v>53000000000</v>
      </c>
    </row>
    <row r="167" spans="3:21" ht="15.5" x14ac:dyDescent="0.35">
      <c r="C167" t="s">
        <v>231</v>
      </c>
      <c r="D167" s="5">
        <v>59000000000</v>
      </c>
      <c r="E167" s="5">
        <v>66000000000</v>
      </c>
      <c r="F167" s="5">
        <v>76000000000</v>
      </c>
      <c r="G167" s="5">
        <v>78000000000</v>
      </c>
    </row>
    <row r="168" spans="3:21" ht="15.5" x14ac:dyDescent="0.35">
      <c r="C168" t="s">
        <v>232</v>
      </c>
      <c r="D168" s="5">
        <v>70000000000</v>
      </c>
      <c r="E168" s="5">
        <v>69000000000</v>
      </c>
      <c r="F168" s="5">
        <v>71000000000</v>
      </c>
      <c r="G168" s="5">
        <v>66000000000</v>
      </c>
    </row>
    <row r="169" spans="3:21" ht="15.5" x14ac:dyDescent="0.35">
      <c r="C169" t="s">
        <v>23</v>
      </c>
      <c r="D169" s="5">
        <v>99000000000</v>
      </c>
      <c r="E169" s="5">
        <v>122000000000</v>
      </c>
      <c r="F169" s="5">
        <v>128000000000</v>
      </c>
      <c r="G169" s="5">
        <v>131000000000</v>
      </c>
    </row>
    <row r="170" spans="3:21" ht="15.5" x14ac:dyDescent="0.35">
      <c r="C170" t="s">
        <v>20</v>
      </c>
      <c r="D170" s="5">
        <v>98000000000</v>
      </c>
      <c r="E170" s="5">
        <v>121000000000</v>
      </c>
      <c r="F170" s="5">
        <v>128000000000</v>
      </c>
      <c r="G170" s="5">
        <v>130000000000</v>
      </c>
    </row>
    <row r="171" spans="3:21" ht="15.5" x14ac:dyDescent="0.35">
      <c r="C171" t="s">
        <v>233</v>
      </c>
      <c r="D171" s="5">
        <v>1000000000</v>
      </c>
      <c r="E171" s="5">
        <v>-29000000000</v>
      </c>
      <c r="F171" s="5">
        <v>-25000000000</v>
      </c>
      <c r="G171" s="5">
        <v>-31000000000</v>
      </c>
    </row>
    <row r="172" spans="3:21" ht="15.5" x14ac:dyDescent="0.35">
      <c r="C172" t="s">
        <v>234</v>
      </c>
      <c r="D172" s="5">
        <v>8000000000</v>
      </c>
      <c r="E172" s="5">
        <v>8000000000</v>
      </c>
      <c r="F172" s="5">
        <v>6000000000</v>
      </c>
      <c r="G172" s="5">
        <v>8000000000</v>
      </c>
    </row>
    <row r="173" spans="3:21" ht="15.5" x14ac:dyDescent="0.35">
      <c r="C173" t="s">
        <v>235</v>
      </c>
      <c r="D173" s="5">
        <v>0</v>
      </c>
      <c r="E173" s="5">
        <v>-2000000000</v>
      </c>
      <c r="F173" s="5">
        <v>-1000000000</v>
      </c>
      <c r="G173" s="5">
        <v>-1000000000</v>
      </c>
    </row>
    <row r="174" spans="3:21" ht="15.5" x14ac:dyDescent="0.35">
      <c r="C174" t="s">
        <v>12</v>
      </c>
      <c r="D174" s="5">
        <v>7000000000</v>
      </c>
      <c r="E174" s="5">
        <v>5000000000</v>
      </c>
      <c r="F174" s="5">
        <v>4000000000</v>
      </c>
      <c r="G174" s="5">
        <v>8000000000</v>
      </c>
    </row>
    <row r="175" spans="3:21" ht="15.5" x14ac:dyDescent="0.35">
      <c r="C175" t="s">
        <v>15</v>
      </c>
      <c r="D175" s="6">
        <v>10.36</v>
      </c>
      <c r="E175" s="6">
        <v>7.87</v>
      </c>
      <c r="F175" s="6">
        <v>5.79</v>
      </c>
      <c r="G175" s="6">
        <v>11.14</v>
      </c>
    </row>
    <row r="176" spans="3:21" ht="15.5" x14ac:dyDescent="0.35">
      <c r="C176" t="s">
        <v>57</v>
      </c>
      <c r="I176" s="6">
        <v>3.84</v>
      </c>
      <c r="J176" s="6">
        <v>-46.46</v>
      </c>
      <c r="K176" s="6">
        <v>3.41</v>
      </c>
      <c r="L176" s="6">
        <v>9.85</v>
      </c>
      <c r="M176" s="6">
        <v>2.6</v>
      </c>
      <c r="N176" s="6">
        <v>1.27</v>
      </c>
      <c r="O176" s="6">
        <v>9.68</v>
      </c>
      <c r="P176" s="6">
        <v>-72.78</v>
      </c>
      <c r="Q176" s="6">
        <v>1.51</v>
      </c>
      <c r="R176" s="6">
        <v>27.31</v>
      </c>
      <c r="S176" s="6">
        <v>24.91</v>
      </c>
      <c r="T176" s="6">
        <v>21.38</v>
      </c>
      <c r="U176" s="6">
        <v>5.13</v>
      </c>
    </row>
    <row r="177" spans="3:21" ht="15.5" x14ac:dyDescent="0.35">
      <c r="C177" t="s">
        <v>71</v>
      </c>
      <c r="I177" s="6">
        <v>77.08</v>
      </c>
      <c r="J177" s="6">
        <v>-12.59</v>
      </c>
      <c r="K177" s="6">
        <v>103.23</v>
      </c>
      <c r="L177" s="6">
        <v>62.94</v>
      </c>
      <c r="M177" s="6">
        <v>248.08</v>
      </c>
      <c r="N177" s="6">
        <v>397.64</v>
      </c>
      <c r="O177" s="6">
        <v>64.05</v>
      </c>
      <c r="P177" s="6">
        <v>-10.029999999999999</v>
      </c>
      <c r="Q177" s="6">
        <v>490.07</v>
      </c>
      <c r="R177" s="6">
        <v>25.81</v>
      </c>
      <c r="S177" s="6">
        <v>28.5</v>
      </c>
      <c r="T177" s="5">
        <v>0</v>
      </c>
      <c r="U177" s="5">
        <v>0</v>
      </c>
    </row>
    <row r="178" spans="3:21" ht="15.5" x14ac:dyDescent="0.35">
      <c r="C178" t="s">
        <v>74</v>
      </c>
      <c r="I178" s="6">
        <v>0.82</v>
      </c>
      <c r="J178" s="6">
        <v>1.62</v>
      </c>
      <c r="K178" s="6">
        <v>1.36</v>
      </c>
      <c r="L178" s="6">
        <v>2.35</v>
      </c>
      <c r="M178" s="6">
        <v>2.39</v>
      </c>
      <c r="N178" s="6">
        <v>1.78</v>
      </c>
      <c r="O178" s="6">
        <v>2.2999999999999998</v>
      </c>
      <c r="P178" s="6">
        <v>6.12</v>
      </c>
      <c r="Q178" s="6">
        <v>2.65</v>
      </c>
      <c r="R178" s="6">
        <v>2.71</v>
      </c>
      <c r="S178" s="6">
        <v>2.4900000000000002</v>
      </c>
      <c r="T178" s="5">
        <v>0</v>
      </c>
      <c r="U178" s="5">
        <v>0</v>
      </c>
    </row>
    <row r="179" spans="3:21" ht="15.5" x14ac:dyDescent="0.35">
      <c r="C179" t="s">
        <v>236</v>
      </c>
      <c r="I179" s="5">
        <v>48360000000</v>
      </c>
      <c r="J179" s="5">
        <v>21420000000</v>
      </c>
      <c r="K179" s="6">
        <v>16190000000.000002</v>
      </c>
      <c r="L179" s="5">
        <v>24010000000</v>
      </c>
      <c r="M179" s="5">
        <v>15690000000</v>
      </c>
      <c r="N179" s="5">
        <v>15740000000</v>
      </c>
      <c r="O179" s="5">
        <v>23530000000</v>
      </c>
      <c r="P179" s="5">
        <v>-53650000000</v>
      </c>
    </row>
    <row r="180" spans="3:21" ht="15.5" x14ac:dyDescent="0.35">
      <c r="C180" t="s">
        <v>237</v>
      </c>
      <c r="I180" s="6">
        <v>9.7000000000000003E-3</v>
      </c>
      <c r="J180" s="6">
        <v>-0.10539999999999999</v>
      </c>
      <c r="K180" s="6">
        <v>6.8999999999999999E-3</v>
      </c>
      <c r="L180" s="6">
        <v>2.6699999999999998E-2</v>
      </c>
      <c r="M180" s="6">
        <v>1.3000000000000001E-2</v>
      </c>
      <c r="N180" s="6">
        <v>4.7999999999999996E-3</v>
      </c>
      <c r="O180" s="6">
        <v>4.53E-2</v>
      </c>
      <c r="P180" s="6">
        <v>-0.34460000000000002</v>
      </c>
      <c r="Q180" s="6">
        <v>6.6E-3</v>
      </c>
      <c r="R180" s="6">
        <v>0.10949999999999999</v>
      </c>
      <c r="S180" s="6">
        <v>0.1026</v>
      </c>
      <c r="T180" s="6">
        <v>9.7500000000000003E-2</v>
      </c>
      <c r="U180" s="6">
        <v>1.46E-2</v>
      </c>
    </row>
    <row r="181" spans="3:21" ht="15.5" x14ac:dyDescent="0.35">
      <c r="C181" t="s">
        <v>238</v>
      </c>
      <c r="I181" s="6">
        <v>3.8900000000000004E-2</v>
      </c>
      <c r="J181" s="6">
        <v>-0.48200000000000004</v>
      </c>
      <c r="K181" s="6">
        <v>2.3900000000000001E-2</v>
      </c>
      <c r="L181" s="6">
        <v>7.0800000000000002E-2</v>
      </c>
      <c r="M181" s="6">
        <v>2.0400000000000001E-2</v>
      </c>
      <c r="N181" s="6">
        <v>1.03E-2</v>
      </c>
      <c r="O181" s="6">
        <v>7.85E-2</v>
      </c>
      <c r="P181" s="6">
        <v>-0.63719999999999999</v>
      </c>
      <c r="Q181" s="6">
        <v>8.1000000000000013E-3</v>
      </c>
      <c r="R181" s="6">
        <v>0.1472</v>
      </c>
      <c r="S181" s="6">
        <v>0.16149999999999998</v>
      </c>
      <c r="T181" s="6">
        <v>0.15049999999999999</v>
      </c>
      <c r="U181" s="6">
        <v>1.9900000000000001E-2</v>
      </c>
    </row>
    <row r="182" spans="3:21" ht="15.5" x14ac:dyDescent="0.35">
      <c r="C182" t="s">
        <v>239</v>
      </c>
      <c r="I182" s="6">
        <v>0.1066</v>
      </c>
      <c r="J182" s="6">
        <v>-3.1300000000000001E-2</v>
      </c>
      <c r="K182" s="6">
        <v>4.1500000000000002E-2</v>
      </c>
      <c r="L182" s="6">
        <v>9.9299999999999999E-2</v>
      </c>
      <c r="M182" s="6">
        <v>7.1099999999999997E-2</v>
      </c>
      <c r="N182" s="6">
        <v>6.9500000000000006E-2</v>
      </c>
      <c r="O182" s="6">
        <v>0.1537</v>
      </c>
      <c r="P182" s="6">
        <v>-0.54920000000000002</v>
      </c>
      <c r="Q182" s="6">
        <v>5.9299999999999999E-2</v>
      </c>
      <c r="R182" s="6">
        <v>0.28620000000000001</v>
      </c>
      <c r="S182" s="6">
        <v>0.2397</v>
      </c>
      <c r="T182" s="6">
        <v>0.1391</v>
      </c>
      <c r="U182" s="6">
        <v>6.6600000000000006E-2</v>
      </c>
    </row>
    <row r="183" spans="3:21" ht="15.5" x14ac:dyDescent="0.35">
      <c r="C183" t="s">
        <v>240</v>
      </c>
      <c r="I183" s="6">
        <v>1.47</v>
      </c>
      <c r="J183" s="6">
        <v>-0.46</v>
      </c>
      <c r="K183" s="6">
        <v>4.54</v>
      </c>
      <c r="L183" s="6">
        <v>4.5</v>
      </c>
      <c r="M183" s="6">
        <v>2.81</v>
      </c>
      <c r="N183" s="6">
        <v>2.63</v>
      </c>
      <c r="O183" s="6">
        <v>6.17</v>
      </c>
      <c r="P183" s="6">
        <v>-31.57</v>
      </c>
      <c r="Q183" s="6">
        <v>3.34</v>
      </c>
      <c r="R183" s="6">
        <v>24.13</v>
      </c>
      <c r="S183" s="6">
        <v>20.239999999999998</v>
      </c>
      <c r="T183" s="6">
        <v>13.45</v>
      </c>
      <c r="U183" s="6">
        <v>5.15</v>
      </c>
    </row>
    <row r="184" spans="3:21" ht="15.5" x14ac:dyDescent="0.35">
      <c r="C184" t="s">
        <v>68</v>
      </c>
      <c r="I184" s="6">
        <v>2.99</v>
      </c>
      <c r="J184" s="6">
        <v>6.07</v>
      </c>
      <c r="K184" s="6">
        <v>2.4700000000000002</v>
      </c>
      <c r="L184" s="6">
        <v>4.45</v>
      </c>
      <c r="M184" s="6">
        <v>5.0599999999999996</v>
      </c>
      <c r="N184" s="6">
        <v>4.0599999999999996</v>
      </c>
      <c r="O184" s="6">
        <v>5.03</v>
      </c>
      <c r="P184" s="6">
        <v>6.39</v>
      </c>
      <c r="Q184" s="6">
        <v>3.97</v>
      </c>
      <c r="R184" s="6">
        <v>3.8</v>
      </c>
      <c r="S184" s="6">
        <v>4.5999999999999996</v>
      </c>
      <c r="T184" s="5">
        <v>0</v>
      </c>
      <c r="U184" s="5">
        <v>0</v>
      </c>
    </row>
    <row r="185" spans="3:21" ht="15.5" x14ac:dyDescent="0.35">
      <c r="C185" t="s">
        <v>65</v>
      </c>
      <c r="I185" s="6">
        <v>98.88</v>
      </c>
      <c r="J185" s="6">
        <v>96.38</v>
      </c>
      <c r="K185" s="6">
        <v>142.77000000000001</v>
      </c>
      <c r="L185" s="6">
        <v>139.18</v>
      </c>
      <c r="M185" s="6">
        <v>127.45</v>
      </c>
      <c r="N185" s="6">
        <v>124.25</v>
      </c>
      <c r="O185" s="6">
        <v>123.25</v>
      </c>
      <c r="P185" s="6">
        <v>114.21</v>
      </c>
      <c r="Q185" s="6">
        <v>186.61</v>
      </c>
      <c r="R185" s="6">
        <v>185.52</v>
      </c>
      <c r="S185" s="6">
        <v>154.22999999999999</v>
      </c>
      <c r="T185" s="6">
        <v>142.11000000000001</v>
      </c>
      <c r="U185" s="6">
        <v>257.83</v>
      </c>
    </row>
    <row r="186" spans="3:21" ht="15.5" x14ac:dyDescent="0.35">
      <c r="C186" t="s">
        <v>241</v>
      </c>
      <c r="I186" s="6">
        <v>2.99</v>
      </c>
      <c r="J186" s="6">
        <v>6.07</v>
      </c>
      <c r="K186" s="6">
        <v>2.4700000000000002</v>
      </c>
      <c r="L186" s="6">
        <v>4.45</v>
      </c>
      <c r="M186" s="6">
        <v>5.0599999999999996</v>
      </c>
      <c r="N186" s="6">
        <v>4.0599999999999996</v>
      </c>
      <c r="O186" s="6">
        <v>5.03</v>
      </c>
      <c r="P186" s="6">
        <v>6.39</v>
      </c>
      <c r="Q186" s="6">
        <v>3.97</v>
      </c>
      <c r="R186" s="6">
        <v>3.8</v>
      </c>
      <c r="S186" s="6">
        <v>4.91</v>
      </c>
      <c r="T186" s="5">
        <v>0</v>
      </c>
      <c r="U186" s="5">
        <v>0</v>
      </c>
    </row>
    <row r="187" spans="3:21" ht="15.5" x14ac:dyDescent="0.35">
      <c r="C187" t="s">
        <v>242</v>
      </c>
      <c r="I187" s="6">
        <v>98.88</v>
      </c>
      <c r="J187" s="6">
        <v>96.38</v>
      </c>
      <c r="K187" s="6">
        <v>142.77000000000001</v>
      </c>
      <c r="L187" s="6">
        <v>139.18</v>
      </c>
      <c r="M187" s="6">
        <v>127.45</v>
      </c>
      <c r="N187" s="6">
        <v>124.25</v>
      </c>
      <c r="O187" s="6">
        <v>123.25</v>
      </c>
      <c r="P187" s="6">
        <v>114.21</v>
      </c>
      <c r="Q187" s="6">
        <v>186.61</v>
      </c>
      <c r="R187" s="6">
        <v>185.52</v>
      </c>
      <c r="S187" s="6">
        <v>144.54</v>
      </c>
      <c r="T187" s="6">
        <v>133.56</v>
      </c>
      <c r="U187" s="6">
        <v>245.26</v>
      </c>
    </row>
    <row r="188" spans="3:21" ht="15.5" x14ac:dyDescent="0.35">
      <c r="C188" t="s">
        <v>243</v>
      </c>
      <c r="I188" s="5">
        <v>56000000000</v>
      </c>
      <c r="J188" s="5">
        <v>52000000000</v>
      </c>
      <c r="K188" s="5">
        <v>42000000000</v>
      </c>
      <c r="L188" s="5">
        <v>21000000000</v>
      </c>
      <c r="M188" s="5">
        <v>22000000000</v>
      </c>
      <c r="N188" s="5">
        <v>22000000000</v>
      </c>
      <c r="O188" s="5">
        <v>23000000000</v>
      </c>
      <c r="P188" s="5">
        <v>22000000000</v>
      </c>
      <c r="Q188" s="5">
        <v>17000000000</v>
      </c>
      <c r="R188" s="5">
        <v>23000000000</v>
      </c>
      <c r="S188" s="5">
        <v>15000000000</v>
      </c>
      <c r="T188" s="5">
        <v>13000000000</v>
      </c>
      <c r="U188" s="5">
        <v>15000000000</v>
      </c>
    </row>
    <row r="189" spans="3:21" ht="15.5" x14ac:dyDescent="0.35">
      <c r="C189" t="s">
        <v>244</v>
      </c>
      <c r="I189" s="5">
        <v>66000000000</v>
      </c>
      <c r="J189" s="5">
        <v>90000000000</v>
      </c>
      <c r="K189" s="5">
        <v>100000000000</v>
      </c>
      <c r="L189" s="5">
        <v>67000000000</v>
      </c>
      <c r="M189" s="5">
        <v>1000000000</v>
      </c>
      <c r="N189" s="5">
        <v>3000000000</v>
      </c>
      <c r="P189" s="5">
        <v>4000000000</v>
      </c>
      <c r="Q189" s="5">
        <v>8000000000</v>
      </c>
      <c r="R189" s="5">
        <v>1000000000</v>
      </c>
      <c r="S189" s="5">
        <v>6000000000</v>
      </c>
      <c r="T189" s="5">
        <v>11000000000</v>
      </c>
      <c r="U189" s="5">
        <v>18000000000</v>
      </c>
    </row>
    <row r="190" spans="3:21" ht="15.5" x14ac:dyDescent="0.35">
      <c r="C190" t="s">
        <v>25</v>
      </c>
      <c r="I190" s="5">
        <v>122000000000</v>
      </c>
      <c r="J190" s="5">
        <v>142000000000</v>
      </c>
      <c r="K190" s="5">
        <v>141000000000</v>
      </c>
      <c r="L190" s="5">
        <v>88000000000</v>
      </c>
      <c r="M190" s="5">
        <v>24000000000</v>
      </c>
      <c r="N190" s="5">
        <v>25000000000</v>
      </c>
      <c r="O190" s="5">
        <v>23000000000</v>
      </c>
      <c r="P190" s="5">
        <v>26000000000</v>
      </c>
      <c r="Q190" s="5">
        <v>25000000000</v>
      </c>
      <c r="R190" s="5">
        <v>24000000000</v>
      </c>
      <c r="S190" s="5">
        <v>22000000000</v>
      </c>
      <c r="T190" s="5">
        <v>24000000000</v>
      </c>
      <c r="U190" s="5">
        <v>33000000000</v>
      </c>
    </row>
    <row r="191" spans="3:21" ht="15.5" x14ac:dyDescent="0.35">
      <c r="C191" t="s">
        <v>22</v>
      </c>
      <c r="I191" s="5">
        <v>121000000000</v>
      </c>
      <c r="J191" s="5">
        <v>142000000000</v>
      </c>
      <c r="K191" s="5">
        <v>139000000000</v>
      </c>
      <c r="L191" s="5">
        <v>78000000000</v>
      </c>
      <c r="M191" s="5">
        <v>21000000000</v>
      </c>
      <c r="N191" s="5">
        <v>18000000000</v>
      </c>
      <c r="O191" s="5">
        <v>18000000000</v>
      </c>
      <c r="P191" s="5">
        <v>23000000000</v>
      </c>
      <c r="Q191" s="5">
        <v>17000000000</v>
      </c>
      <c r="R191" s="5">
        <v>18000000000</v>
      </c>
      <c r="S191" s="5">
        <v>20000000000</v>
      </c>
      <c r="T191" s="5">
        <v>21000000000</v>
      </c>
      <c r="U191" s="5">
        <v>28000000000</v>
      </c>
    </row>
    <row r="192" spans="3:21" ht="15.5" x14ac:dyDescent="0.35">
      <c r="C192" t="s">
        <v>245</v>
      </c>
      <c r="I192" s="5">
        <v>-29000000000</v>
      </c>
      <c r="J192" s="5">
        <v>-28000000000</v>
      </c>
      <c r="K192" s="5">
        <v>-14000000000</v>
      </c>
      <c r="L192" s="5">
        <v>27000000000</v>
      </c>
      <c r="M192" s="5">
        <v>25000000000</v>
      </c>
      <c r="N192" s="5">
        <v>24000000000</v>
      </c>
      <c r="O192" s="5">
        <v>17000000000</v>
      </c>
      <c r="P192" s="5">
        <v>12000000000</v>
      </c>
      <c r="Q192" s="5">
        <v>56000000000</v>
      </c>
      <c r="R192" s="5">
        <v>41000000000</v>
      </c>
      <c r="S192" s="5">
        <v>10000000000</v>
      </c>
      <c r="T192" s="5">
        <v>18000000000</v>
      </c>
      <c r="U192" s="5">
        <v>7000000000</v>
      </c>
    </row>
    <row r="193" spans="2:21" ht="15.5" x14ac:dyDescent="0.35">
      <c r="C193" t="s">
        <v>246</v>
      </c>
      <c r="I193" s="5">
        <v>28000000000</v>
      </c>
      <c r="J193" s="5">
        <v>18000000000</v>
      </c>
      <c r="K193" s="5">
        <v>25000000000</v>
      </c>
      <c r="L193" s="5">
        <v>22000000000</v>
      </c>
      <c r="M193" s="5">
        <v>3000000000</v>
      </c>
      <c r="N193" s="5">
        <v>6000000000</v>
      </c>
      <c r="O193" s="5">
        <v>17000000000</v>
      </c>
      <c r="P193" s="5">
        <v>1000000000</v>
      </c>
      <c r="Q193" s="5">
        <v>0</v>
      </c>
      <c r="R193" s="5">
        <v>26000000000</v>
      </c>
      <c r="S193" s="5">
        <v>15000000000</v>
      </c>
      <c r="T193" s="5">
        <v>0</v>
      </c>
      <c r="U193" s="5">
        <v>-10000000000</v>
      </c>
    </row>
    <row r="194" spans="2:21" ht="15.5" x14ac:dyDescent="0.35">
      <c r="C194" t="s">
        <v>247</v>
      </c>
      <c r="I194" s="5">
        <v>-5000000000</v>
      </c>
      <c r="J194" s="5">
        <v>-6000000000</v>
      </c>
      <c r="K194" s="5">
        <v>-90000000000</v>
      </c>
      <c r="L194" s="5">
        <v>-106000000000</v>
      </c>
      <c r="M194" s="5">
        <v>-7000000000</v>
      </c>
      <c r="N194" s="5">
        <v>-7000000000</v>
      </c>
      <c r="O194" s="5">
        <v>-9000000000</v>
      </c>
      <c r="P194" s="5">
        <v>-7000000000</v>
      </c>
      <c r="Q194" s="5">
        <v>-2000000000</v>
      </c>
      <c r="R194" s="5">
        <v>-15000000000</v>
      </c>
      <c r="S194" s="5">
        <v>-16000000000</v>
      </c>
      <c r="T194" s="5">
        <v>-2000000000</v>
      </c>
      <c r="U194" s="5">
        <v>-5000000000</v>
      </c>
    </row>
    <row r="195" spans="2:21" ht="15.5" x14ac:dyDescent="0.35">
      <c r="C195" t="s">
        <v>14</v>
      </c>
      <c r="I195" s="5">
        <v>24000000000</v>
      </c>
      <c r="J195" s="5">
        <v>12000000000</v>
      </c>
      <c r="K195" s="5">
        <v>-65000000000</v>
      </c>
      <c r="L195" s="5">
        <v>-84000000000</v>
      </c>
      <c r="M195" s="5">
        <v>-4000000000</v>
      </c>
      <c r="N195" s="5">
        <v>-1000000000</v>
      </c>
      <c r="O195" s="5">
        <v>8000000000</v>
      </c>
      <c r="P195" s="5">
        <v>-6000000000</v>
      </c>
      <c r="Q195" s="5">
        <v>-2000000000</v>
      </c>
      <c r="R195" s="5">
        <v>10000000000</v>
      </c>
      <c r="S195" s="5">
        <v>-1000000000</v>
      </c>
      <c r="T195" s="5">
        <v>-2000000000</v>
      </c>
      <c r="U195" s="5">
        <v>-15000000000</v>
      </c>
    </row>
    <row r="196" spans="2:21" ht="15.5" x14ac:dyDescent="0.35">
      <c r="C196" t="s">
        <v>16</v>
      </c>
      <c r="I196" s="6">
        <v>33.96</v>
      </c>
      <c r="J196" s="6">
        <v>17.23</v>
      </c>
      <c r="K196" s="6">
        <v>-93.53</v>
      </c>
      <c r="L196" s="6">
        <v>-120.51</v>
      </c>
      <c r="M196" s="6">
        <v>-6.44</v>
      </c>
      <c r="N196" s="6">
        <v>-1.89</v>
      </c>
      <c r="O196" s="6">
        <v>11.28</v>
      </c>
      <c r="P196" s="6">
        <v>-8.08</v>
      </c>
      <c r="Q196" s="6">
        <v>-3.14</v>
      </c>
      <c r="R196" s="6">
        <v>14.53</v>
      </c>
      <c r="S196" s="6">
        <v>-1.57</v>
      </c>
      <c r="T196" s="6">
        <v>-3.08</v>
      </c>
      <c r="U196" s="6">
        <v>-21.8</v>
      </c>
    </row>
    <row r="198" spans="2:21" ht="15.5" x14ac:dyDescent="0.35">
      <c r="B198" t="s">
        <v>248</v>
      </c>
      <c r="C198" t="s">
        <v>249</v>
      </c>
      <c r="D198" s="5">
        <v>573000000</v>
      </c>
      <c r="E198" s="5">
        <v>-1000000000</v>
      </c>
      <c r="F198" s="5">
        <v>5000000000</v>
      </c>
      <c r="G198" s="5">
        <v>-4000000000</v>
      </c>
      <c r="H198" s="5">
        <v>2000000000</v>
      </c>
      <c r="I198" s="5">
        <v>3000000000</v>
      </c>
      <c r="J198" s="5">
        <v>-32000000000</v>
      </c>
      <c r="K198" s="5">
        <v>2000000000</v>
      </c>
      <c r="L198" s="5">
        <v>7000000000</v>
      </c>
      <c r="M198" s="5">
        <v>2000000000</v>
      </c>
      <c r="N198" s="5">
        <v>889000000</v>
      </c>
      <c r="O198" s="5">
        <v>7000000000</v>
      </c>
      <c r="P198" s="5">
        <v>-51000000000</v>
      </c>
      <c r="Q198" s="5">
        <v>1000000000</v>
      </c>
    </row>
    <row r="199" spans="2:21" ht="15.5" x14ac:dyDescent="0.35">
      <c r="C199" t="s">
        <v>250</v>
      </c>
      <c r="H199" s="5">
        <v>1000000000</v>
      </c>
      <c r="I199" s="5">
        <v>3000000000</v>
      </c>
      <c r="J199" s="5">
        <v>-32000000000</v>
      </c>
      <c r="K199" s="5">
        <v>2000000000</v>
      </c>
      <c r="L199" s="5">
        <v>7000000000</v>
      </c>
      <c r="M199" s="5">
        <v>2000000000</v>
      </c>
      <c r="N199" s="5">
        <v>889000000</v>
      </c>
      <c r="O199" s="5">
        <v>7000000000</v>
      </c>
      <c r="P199" s="5">
        <v>-51000000000</v>
      </c>
      <c r="Q199" s="5">
        <v>1000000000</v>
      </c>
    </row>
    <row r="200" spans="2:21" ht="15.5" x14ac:dyDescent="0.35">
      <c r="C200" t="s">
        <v>56</v>
      </c>
      <c r="D200" s="6">
        <v>0.82</v>
      </c>
      <c r="E200" s="6">
        <v>-1.58</v>
      </c>
      <c r="F200" s="6">
        <v>7.32</v>
      </c>
      <c r="G200" s="6">
        <v>-5.05</v>
      </c>
      <c r="H200" s="6">
        <v>3.29</v>
      </c>
      <c r="I200" s="6">
        <v>3.84</v>
      </c>
      <c r="J200" s="6">
        <v>-46.46</v>
      </c>
      <c r="K200" s="6">
        <v>3.41</v>
      </c>
      <c r="L200" s="6">
        <v>9.85</v>
      </c>
      <c r="M200" s="6">
        <v>2.6</v>
      </c>
      <c r="N200" s="6">
        <v>1.27</v>
      </c>
      <c r="O200" s="6">
        <v>9.68</v>
      </c>
      <c r="P200" s="6">
        <v>-72.78</v>
      </c>
      <c r="Q200" s="6">
        <v>1.51</v>
      </c>
    </row>
    <row r="201" spans="2:21" ht="15.5" x14ac:dyDescent="0.35">
      <c r="C201" t="s">
        <v>251</v>
      </c>
      <c r="H201" s="6">
        <v>1.52</v>
      </c>
      <c r="I201" s="6">
        <v>3.84</v>
      </c>
      <c r="J201" s="6">
        <v>-46.46</v>
      </c>
      <c r="K201" s="6">
        <v>3.41</v>
      </c>
      <c r="L201" s="6">
        <v>9.85</v>
      </c>
      <c r="M201" s="6">
        <v>2.6</v>
      </c>
      <c r="N201" s="6">
        <v>1.27</v>
      </c>
      <c r="O201" s="6">
        <v>9.68</v>
      </c>
      <c r="P201" s="6">
        <v>-72.78</v>
      </c>
      <c r="Q201" s="6">
        <v>1.51</v>
      </c>
    </row>
    <row r="202" spans="2:21" ht="15.5" x14ac:dyDescent="0.35">
      <c r="C202" t="s">
        <v>252</v>
      </c>
      <c r="D202" s="5">
        <v>69000000000</v>
      </c>
      <c r="E202" s="5">
        <v>68000000000</v>
      </c>
      <c r="F202" s="5">
        <v>59000000000</v>
      </c>
      <c r="G202" s="5">
        <v>57000000000</v>
      </c>
      <c r="H202" s="5">
        <v>274000000000</v>
      </c>
      <c r="I202" s="5">
        <v>253000000000</v>
      </c>
      <c r="J202" s="5">
        <v>252000000000</v>
      </c>
      <c r="K202" s="5">
        <v>181000000000</v>
      </c>
      <c r="L202" s="5">
        <v>184000000000</v>
      </c>
      <c r="M202" s="5">
        <v>188000000000</v>
      </c>
      <c r="N202" s="5">
        <v>198000000000</v>
      </c>
      <c r="O202" s="5">
        <v>188000000000</v>
      </c>
      <c r="P202" s="5">
        <v>83000000000</v>
      </c>
      <c r="Q202" s="5">
        <v>194000000000</v>
      </c>
    </row>
    <row r="203" spans="2:21" ht="15.5" x14ac:dyDescent="0.35">
      <c r="C203" t="s">
        <v>253</v>
      </c>
      <c r="H203" s="5">
        <v>253000000000</v>
      </c>
      <c r="I203" s="5">
        <v>253000000000</v>
      </c>
      <c r="J203" s="5">
        <v>252000000000</v>
      </c>
      <c r="K203" s="5">
        <v>181000000000</v>
      </c>
      <c r="L203" s="5">
        <v>184000000000</v>
      </c>
      <c r="M203" s="5">
        <v>188000000000</v>
      </c>
      <c r="N203" s="5">
        <v>198000000000</v>
      </c>
      <c r="O203" s="5">
        <v>188000000000</v>
      </c>
      <c r="P203" s="5">
        <v>83000000000</v>
      </c>
      <c r="Q203" s="5">
        <v>194000000000</v>
      </c>
    </row>
    <row r="204" spans="2:21" ht="15.5" x14ac:dyDescent="0.35">
      <c r="C204" t="s">
        <v>254</v>
      </c>
      <c r="I204" s="6">
        <v>59.66</v>
      </c>
    </row>
    <row r="205" spans="2:21" ht="15.5" x14ac:dyDescent="0.35">
      <c r="C205" t="s">
        <v>255</v>
      </c>
      <c r="I205" s="6">
        <v>128.68</v>
      </c>
    </row>
    <row r="206" spans="2:21" ht="15.5" x14ac:dyDescent="0.35">
      <c r="C206" t="s">
        <v>256</v>
      </c>
      <c r="I206" s="6">
        <v>7.49</v>
      </c>
    </row>
    <row r="207" spans="2:21" ht="15.5" x14ac:dyDescent="0.35">
      <c r="C207" t="s">
        <v>257</v>
      </c>
      <c r="I207" s="6">
        <v>7.8000000000000005E-3</v>
      </c>
    </row>
    <row r="208" spans="2:21" ht="15.5" x14ac:dyDescent="0.35">
      <c r="C208" t="s">
        <v>258</v>
      </c>
      <c r="I208" s="6">
        <v>0.54</v>
      </c>
    </row>
    <row r="209" spans="3:9" ht="15.5" x14ac:dyDescent="0.35">
      <c r="C209" t="s">
        <v>259</v>
      </c>
      <c r="I209" s="6">
        <v>1.97</v>
      </c>
    </row>
    <row r="210" spans="3:9" ht="15.5" x14ac:dyDescent="0.35">
      <c r="C210" t="s">
        <v>260</v>
      </c>
      <c r="I210" s="6">
        <v>4.63</v>
      </c>
    </row>
    <row r="211" spans="3:9" ht="15.5" x14ac:dyDescent="0.35">
      <c r="C211" t="s">
        <v>261</v>
      </c>
      <c r="I211" s="6">
        <v>5.57</v>
      </c>
    </row>
    <row r="212" spans="3:9" ht="15.5" x14ac:dyDescent="0.35">
      <c r="C212" t="s">
        <v>262</v>
      </c>
      <c r="I212" s="6">
        <v>17.11</v>
      </c>
    </row>
    <row r="213" spans="3:9" ht="15.5" x14ac:dyDescent="0.35">
      <c r="C213" t="s">
        <v>263</v>
      </c>
      <c r="I213" s="5">
        <v>5</v>
      </c>
    </row>
    <row r="214" spans="3:9" ht="15.5" x14ac:dyDescent="0.35">
      <c r="C214" t="s">
        <v>264</v>
      </c>
      <c r="I214" s="6">
        <v>1.21</v>
      </c>
    </row>
    <row r="215" spans="3:9" ht="15.5" x14ac:dyDescent="0.35">
      <c r="C215" t="s">
        <v>265</v>
      </c>
      <c r="I215" s="6">
        <v>-4.8499999999999996</v>
      </c>
    </row>
    <row r="216" spans="3:9" ht="15.5" x14ac:dyDescent="0.35">
      <c r="C216" t="s">
        <v>266</v>
      </c>
      <c r="I216" s="6">
        <v>1.52</v>
      </c>
    </row>
    <row r="217" spans="3:9" ht="15.5" x14ac:dyDescent="0.35">
      <c r="C217" t="s">
        <v>267</v>
      </c>
      <c r="I217" s="6">
        <v>3.29</v>
      </c>
    </row>
    <row r="218" spans="3:9" ht="15.5" x14ac:dyDescent="0.35">
      <c r="C218" t="s">
        <v>268</v>
      </c>
      <c r="I218" s="5">
        <v>363</v>
      </c>
    </row>
    <row r="219" spans="3:9" ht="15.5" x14ac:dyDescent="0.35">
      <c r="C219" t="s">
        <v>269</v>
      </c>
      <c r="D219" s="6">
        <v>1.25</v>
      </c>
    </row>
    <row r="220" spans="3:9" ht="15.5" x14ac:dyDescent="0.35">
      <c r="C220" t="s">
        <v>270</v>
      </c>
      <c r="I220" s="6">
        <v>99.7</v>
      </c>
    </row>
    <row r="221" spans="3:9" ht="15.5" x14ac:dyDescent="0.35">
      <c r="C221" t="s">
        <v>271</v>
      </c>
      <c r="I221" s="6">
        <v>35.159999999999997</v>
      </c>
    </row>
    <row r="222" spans="3:9" ht="15.5" x14ac:dyDescent="0.35">
      <c r="C222" t="s">
        <v>272</v>
      </c>
      <c r="D222" s="6">
        <v>1.01</v>
      </c>
    </row>
    <row r="223" spans="3:9" ht="15.5" x14ac:dyDescent="0.35">
      <c r="C223" t="s">
        <v>273</v>
      </c>
      <c r="D223" s="6">
        <v>0.61</v>
      </c>
    </row>
    <row r="224" spans="3:9" ht="15.5" x14ac:dyDescent="0.35">
      <c r="C224" t="s">
        <v>274</v>
      </c>
      <c r="D224" s="6">
        <v>1.43</v>
      </c>
    </row>
    <row r="225" spans="3:9" ht="15.5" x14ac:dyDescent="0.35">
      <c r="C225" t="s">
        <v>275</v>
      </c>
      <c r="D225" s="6">
        <v>0.85</v>
      </c>
    </row>
    <row r="226" spans="3:9" ht="15.5" x14ac:dyDescent="0.35">
      <c r="C226" t="s">
        <v>276</v>
      </c>
      <c r="D226" s="6">
        <v>2.85</v>
      </c>
    </row>
    <row r="227" spans="3:9" ht="15.5" x14ac:dyDescent="0.35">
      <c r="C227" t="s">
        <v>277</v>
      </c>
      <c r="D227" s="6">
        <v>0.37</v>
      </c>
    </row>
    <row r="228" spans="3:9" ht="15.5" x14ac:dyDescent="0.35">
      <c r="C228" t="s">
        <v>278</v>
      </c>
      <c r="D228" s="6">
        <v>3.86</v>
      </c>
    </row>
    <row r="229" spans="3:9" ht="15.5" x14ac:dyDescent="0.35">
      <c r="C229" t="s">
        <v>279</v>
      </c>
      <c r="I229" s="6">
        <v>1.3</v>
      </c>
    </row>
    <row r="230" spans="3:9" ht="15.5" x14ac:dyDescent="0.35">
      <c r="C230" t="s">
        <v>12</v>
      </c>
      <c r="D230" s="5">
        <v>7000000000</v>
      </c>
    </row>
    <row r="231" spans="3:9" ht="15.5" x14ac:dyDescent="0.35">
      <c r="C231" t="s">
        <v>280</v>
      </c>
      <c r="I231" s="6">
        <v>-1.02</v>
      </c>
    </row>
    <row r="232" spans="3:9" ht="15.5" x14ac:dyDescent="0.35">
      <c r="C232" t="s">
        <v>281</v>
      </c>
      <c r="I232" s="6">
        <v>4.0000000000000001E-3</v>
      </c>
    </row>
    <row r="233" spans="3:9" ht="15.5" x14ac:dyDescent="0.35">
      <c r="C233" t="s">
        <v>282</v>
      </c>
      <c r="I233" s="6">
        <v>1.5300000000000001E-2</v>
      </c>
    </row>
    <row r="234" spans="3:9" ht="15.5" x14ac:dyDescent="0.35">
      <c r="C234" t="s">
        <v>283</v>
      </c>
      <c r="I234" s="6">
        <v>9.2600000000000002E-2</v>
      </c>
    </row>
    <row r="235" spans="3:9" ht="15.5" x14ac:dyDescent="0.35">
      <c r="C235" t="s">
        <v>284</v>
      </c>
      <c r="I235" s="6">
        <v>2.6600000000000002E-2</v>
      </c>
    </row>
    <row r="236" spans="3:9" ht="15.5" x14ac:dyDescent="0.35">
      <c r="C236" t="s">
        <v>285</v>
      </c>
      <c r="D236" s="6">
        <v>33.090000000000003</v>
      </c>
    </row>
    <row r="237" spans="3:9" ht="15.5" x14ac:dyDescent="0.35">
      <c r="C237" t="s">
        <v>286</v>
      </c>
      <c r="D237" s="6">
        <v>69.97</v>
      </c>
    </row>
    <row r="238" spans="3:9" ht="15.5" x14ac:dyDescent="0.35">
      <c r="C238" t="s">
        <v>287</v>
      </c>
      <c r="D238" s="6">
        <v>30.78</v>
      </c>
    </row>
    <row r="239" spans="3:9" ht="15.5" x14ac:dyDescent="0.35">
      <c r="C239" t="s">
        <v>288</v>
      </c>
      <c r="D239" s="6">
        <v>72.28</v>
      </c>
    </row>
    <row r="240" spans="3:9" ht="15.5" x14ac:dyDescent="0.35">
      <c r="C240" t="s">
        <v>289</v>
      </c>
      <c r="D240" s="6">
        <v>2.75</v>
      </c>
    </row>
    <row r="241" spans="3:9" ht="15.5" x14ac:dyDescent="0.35">
      <c r="C241" t="s">
        <v>290</v>
      </c>
      <c r="I241" s="6">
        <v>0.93</v>
      </c>
    </row>
    <row r="242" spans="3:9" ht="15.5" x14ac:dyDescent="0.35">
      <c r="C242" t="s">
        <v>291</v>
      </c>
      <c r="I242" s="6">
        <v>4.5599999999999996</v>
      </c>
    </row>
    <row r="243" spans="3:9" ht="15.5" x14ac:dyDescent="0.35">
      <c r="C243" t="s">
        <v>52</v>
      </c>
      <c r="I243" s="5">
        <v>137000000000</v>
      </c>
    </row>
    <row r="244" spans="3:9" ht="15.5" x14ac:dyDescent="0.35">
      <c r="C244" t="s">
        <v>292</v>
      </c>
      <c r="I244" s="5">
        <v>236000000000</v>
      </c>
    </row>
    <row r="245" spans="3:9" ht="15.5" x14ac:dyDescent="0.35">
      <c r="C245" t="s">
        <v>293</v>
      </c>
      <c r="I245" s="5">
        <v>697270000</v>
      </c>
    </row>
    <row r="246" spans="3:9" ht="15.5" x14ac:dyDescent="0.35">
      <c r="C246" t="s">
        <v>294</v>
      </c>
      <c r="I246" s="6">
        <v>0.1094</v>
      </c>
    </row>
    <row r="247" spans="3:9" ht="15.5" x14ac:dyDescent="0.35">
      <c r="C247" t="s">
        <v>295</v>
      </c>
      <c r="D247" s="6">
        <v>0.32679999999999998</v>
      </c>
    </row>
    <row r="248" spans="3:9" ht="15.5" x14ac:dyDescent="0.35">
      <c r="C248" t="s">
        <v>296</v>
      </c>
      <c r="D248" s="6">
        <v>5.0900000000000001E-2</v>
      </c>
    </row>
    <row r="249" spans="3:9" ht="15.5" x14ac:dyDescent="0.35">
      <c r="C249" t="s">
        <v>297</v>
      </c>
      <c r="D249" s="6">
        <v>8.3000000000000001E-3</v>
      </c>
    </row>
    <row r="250" spans="3:9" ht="15.5" x14ac:dyDescent="0.35">
      <c r="C250" t="s">
        <v>298</v>
      </c>
      <c r="D250" s="6">
        <v>2.5000000000000001E-3</v>
      </c>
    </row>
    <row r="251" spans="3:9" ht="15.5" x14ac:dyDescent="0.35">
      <c r="C251" t="s">
        <v>299</v>
      </c>
      <c r="D251" s="6">
        <v>-8.199999999999999E-2</v>
      </c>
    </row>
    <row r="252" spans="3:9" ht="15.5" x14ac:dyDescent="0.35">
      <c r="C252" t="s">
        <v>300</v>
      </c>
      <c r="D252" s="6">
        <v>-0.73840000000000006</v>
      </c>
    </row>
    <row r="253" spans="3:9" ht="15.5" x14ac:dyDescent="0.35">
      <c r="C253" t="s">
        <v>301</v>
      </c>
      <c r="I253" s="5">
        <v>9</v>
      </c>
    </row>
    <row r="254" spans="3:9" ht="15.5" x14ac:dyDescent="0.35">
      <c r="C254" t="s">
        <v>302</v>
      </c>
      <c r="I254" s="6">
        <v>0.09</v>
      </c>
    </row>
    <row r="255" spans="3:9" ht="15.5" x14ac:dyDescent="0.35">
      <c r="C255" t="s">
        <v>303</v>
      </c>
      <c r="I255" s="6">
        <v>0.14000000000000001</v>
      </c>
    </row>
    <row r="256" spans="3:9" ht="15.5" x14ac:dyDescent="0.35">
      <c r="C256" t="s">
        <v>304</v>
      </c>
      <c r="I256" s="6">
        <v>0.09</v>
      </c>
    </row>
    <row r="257" spans="3:9" ht="15.5" x14ac:dyDescent="0.35">
      <c r="C257" t="s">
        <v>305</v>
      </c>
      <c r="I257" s="6">
        <v>0.44</v>
      </c>
    </row>
    <row r="258" spans="3:9" ht="15.5" x14ac:dyDescent="0.35">
      <c r="C258" t="s">
        <v>306</v>
      </c>
      <c r="I258" s="6">
        <v>0.74</v>
      </c>
    </row>
    <row r="259" spans="3:9" ht="15.5" x14ac:dyDescent="0.35">
      <c r="C259" t="s">
        <v>307</v>
      </c>
      <c r="I259" s="6">
        <v>0.31</v>
      </c>
    </row>
    <row r="260" spans="3:9" ht="15.5" x14ac:dyDescent="0.35">
      <c r="C260" t="s">
        <v>308</v>
      </c>
      <c r="I260" s="6">
        <v>0.38</v>
      </c>
    </row>
    <row r="261" spans="3:9" ht="15.5" x14ac:dyDescent="0.35">
      <c r="C261" t="s">
        <v>309</v>
      </c>
      <c r="I261" s="5">
        <v>253000000000</v>
      </c>
    </row>
    <row r="262" spans="3:9" ht="15.5" x14ac:dyDescent="0.35">
      <c r="C262" t="s">
        <v>310</v>
      </c>
      <c r="I262" s="5">
        <v>91000000000</v>
      </c>
    </row>
    <row r="263" spans="3:9" ht="15.5" x14ac:dyDescent="0.35">
      <c r="C263" t="s">
        <v>311</v>
      </c>
      <c r="I263" s="5">
        <v>45000000000</v>
      </c>
    </row>
    <row r="264" spans="3:9" ht="15.5" x14ac:dyDescent="0.35">
      <c r="C264" t="s">
        <v>312</v>
      </c>
      <c r="I264" s="5">
        <v>1000000000</v>
      </c>
    </row>
    <row r="265" spans="3:9" ht="15.5" x14ac:dyDescent="0.35">
      <c r="C265" t="s">
        <v>313</v>
      </c>
      <c r="D265" s="5">
        <v>1000000000</v>
      </c>
    </row>
    <row r="266" spans="3:9" ht="15.5" x14ac:dyDescent="0.35">
      <c r="C266" t="s">
        <v>314</v>
      </c>
      <c r="D266" s="5">
        <v>268000000000</v>
      </c>
    </row>
    <row r="267" spans="3:9" ht="15.5" x14ac:dyDescent="0.35">
      <c r="C267" t="s">
        <v>315</v>
      </c>
      <c r="D267" s="5">
        <v>198000000000</v>
      </c>
    </row>
    <row r="268" spans="3:9" ht="15.5" x14ac:dyDescent="0.35">
      <c r="C268" t="s">
        <v>233</v>
      </c>
      <c r="D268" s="5">
        <v>1000000000</v>
      </c>
    </row>
    <row r="269" spans="3:9" ht="15.5" x14ac:dyDescent="0.35">
      <c r="C269" t="s">
        <v>232</v>
      </c>
      <c r="I269" s="5">
        <v>70000000000</v>
      </c>
    </row>
    <row r="270" spans="3:9" ht="15.5" x14ac:dyDescent="0.35">
      <c r="C270" t="s">
        <v>231</v>
      </c>
      <c r="D270" s="5">
        <v>59000000000</v>
      </c>
    </row>
    <row r="271" spans="3:9" ht="15.5" x14ac:dyDescent="0.35">
      <c r="C271" t="s">
        <v>230</v>
      </c>
      <c r="D271" s="5">
        <v>40000000000</v>
      </c>
    </row>
    <row r="272" spans="3:9" ht="15.5" x14ac:dyDescent="0.35">
      <c r="C272" t="s">
        <v>23</v>
      </c>
      <c r="D272" s="5">
        <v>99000000000</v>
      </c>
    </row>
    <row r="273" spans="3:9" ht="15.5" x14ac:dyDescent="0.35">
      <c r="C273" t="s">
        <v>20</v>
      </c>
      <c r="D273" s="5">
        <v>98000000000</v>
      </c>
    </row>
    <row r="274" spans="3:9" ht="15.5" x14ac:dyDescent="0.35">
      <c r="C274" t="s">
        <v>316</v>
      </c>
      <c r="I274" s="5">
        <v>70000000000</v>
      </c>
    </row>
    <row r="275" spans="3:9" ht="15.5" x14ac:dyDescent="0.35">
      <c r="C275" t="s">
        <v>317</v>
      </c>
      <c r="I275" s="5">
        <v>30000000000</v>
      </c>
    </row>
    <row r="276" spans="3:9" ht="15.5" x14ac:dyDescent="0.35">
      <c r="C276" t="s">
        <v>318</v>
      </c>
      <c r="I276" s="5">
        <v>-5000000000</v>
      </c>
    </row>
    <row r="277" spans="3:9" ht="15.5" x14ac:dyDescent="0.35">
      <c r="C277" t="s">
        <v>319</v>
      </c>
      <c r="I277" s="5">
        <v>-25000000000</v>
      </c>
    </row>
    <row r="278" spans="3:9" ht="15.5" x14ac:dyDescent="0.35">
      <c r="C278" t="s">
        <v>320</v>
      </c>
      <c r="I278" s="5">
        <v>-5000000000</v>
      </c>
    </row>
    <row r="279" spans="3:9" ht="15.5" x14ac:dyDescent="0.35">
      <c r="C279" t="s">
        <v>321</v>
      </c>
      <c r="I279" s="5">
        <v>25000000000</v>
      </c>
    </row>
  </sheetData>
  <pageMargins left="0.7" right="0.7" top="0.75" bottom="0.75" header="0.3" footer="0.3"/>
  <ignoredErrors>
    <ignoredError sqref="A1:U280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3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2052</v>
      </c>
      <c r="D2" s="2" vm="286">
        <f ca="1">IFERROR(_xlfn.STOCKHISTORY("XIDX:" &amp; $C$1, D3, , 0, 0, 1), "Libur")</f>
        <v>111</v>
      </c>
      <c r="H2" s="2" vm="286">
        <f ca="1">IFERROR(INDEX(D2:G2,COUNT(D2:G2)),"")</f>
        <v>111</v>
      </c>
      <c r="I2" s="2" vm="600">
        <f t="shared" ref="I2:Z2" ca="1" si="0">IFERROR(_xlfn.STOCKHISTORY("XIDX:" &amp; $C$1, I1, , 0, 0, 1), "Libur")</f>
        <v>148</v>
      </c>
      <c r="J2" s="2" vm="601">
        <f t="shared" ca="1" si="0"/>
        <v>149</v>
      </c>
      <c r="K2" s="2" vm="284">
        <f t="shared" ca="1" si="0"/>
        <v>62</v>
      </c>
      <c r="L2" s="2" vm="280">
        <f t="shared" ca="1" si="0"/>
        <v>71</v>
      </c>
      <c r="M2" s="2" vm="530">
        <f t="shared" ca="1" si="0"/>
        <v>94</v>
      </c>
      <c r="N2" s="2" vm="346">
        <f t="shared" ca="1" si="0"/>
        <v>106</v>
      </c>
      <c r="O2" s="2" vm="343">
        <f t="shared" ca="1" si="0"/>
        <v>136</v>
      </c>
      <c r="P2" s="2" vm="48">
        <f t="shared" ca="1" si="0"/>
        <v>139</v>
      </c>
      <c r="Q2" s="2" vm="602">
        <f t="shared" ca="1" si="0"/>
        <v>127.5</v>
      </c>
      <c r="R2" s="2" vm="603">
        <f t="shared" ca="1" si="0"/>
        <v>150</v>
      </c>
      <c r="S2" s="2" vm="40">
        <f t="shared" ca="1" si="0"/>
        <v>141</v>
      </c>
      <c r="T2" s="2" vm="604">
        <f t="shared" ca="1" si="0"/>
        <v>129</v>
      </c>
      <c r="U2" s="2" vm="533">
        <f t="shared" ca="1" si="0"/>
        <v>131</v>
      </c>
      <c r="V2" s="2" vm="603">
        <f t="shared" ca="1" si="0"/>
        <v>150</v>
      </c>
      <c r="W2" s="2" vm="282">
        <f t="shared" ca="1" si="0"/>
        <v>69</v>
      </c>
      <c r="X2" s="2" vm="605">
        <f t="shared" ca="1" si="0"/>
        <v>39.5</v>
      </c>
      <c r="Y2" s="2" vm="606">
        <f t="shared" ca="1" si="0"/>
        <v>25.5</v>
      </c>
      <c r="Z2" s="2" vm="607">
        <f t="shared" ca="1" si="0"/>
        <v>32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589058730897</v>
      </c>
      <c r="H4" s="2">
        <f>IFERROR(SUM(D4:G4)*(4/MAX(1,COUNT(D4:G4))),"")</f>
        <v>2356234923588</v>
      </c>
      <c r="I4" s="2">
        <f t="shared" ref="I4:Z4" si="1">IFERROR(INDEX(I51:I500,MATCH($C$4,$C$51:$C$500,0)),"")</f>
        <v>2615281439206</v>
      </c>
      <c r="J4" s="2">
        <f t="shared" si="1"/>
        <v>1770144397893</v>
      </c>
      <c r="K4" s="2">
        <f t="shared" si="1"/>
        <v>1421006433535</v>
      </c>
      <c r="L4" s="2">
        <f t="shared" si="1"/>
        <v>1121876641357</v>
      </c>
      <c r="M4" s="2">
        <f t="shared" si="1"/>
        <v>699975339646</v>
      </c>
      <c r="N4" s="2">
        <f t="shared" si="1"/>
        <v>678039009593</v>
      </c>
      <c r="O4" s="2">
        <f t="shared" si="1"/>
        <v>1066627786299</v>
      </c>
      <c r="P4" s="2">
        <f t="shared" si="1"/>
        <v>992453478256</v>
      </c>
      <c r="Q4" s="2">
        <f t="shared" si="1"/>
        <v>938273924561</v>
      </c>
      <c r="R4" s="2">
        <f t="shared" si="1"/>
        <v>946473233588</v>
      </c>
      <c r="S4" s="2">
        <f t="shared" si="1"/>
        <v>1139373543601</v>
      </c>
      <c r="T4" s="2">
        <f t="shared" si="1"/>
        <v>1013177159749</v>
      </c>
      <c r="U4" s="2">
        <f t="shared" si="1"/>
        <v>588108771772</v>
      </c>
      <c r="V4" s="2">
        <f t="shared" si="1"/>
        <v>409022943610</v>
      </c>
      <c r="W4" s="2">
        <f t="shared" si="1"/>
        <v>80956007412</v>
      </c>
      <c r="X4" s="2">
        <f t="shared" si="1"/>
        <v>71088343127</v>
      </c>
      <c r="Y4" s="2">
        <f t="shared" si="1"/>
        <v>55666363429</v>
      </c>
      <c r="Z4" s="2">
        <f t="shared" si="1"/>
        <v>46666329984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95772831392</v>
      </c>
      <c r="H5" s="2">
        <f>IFERROR(SUM(D5:G5)*(4/MAX(1,COUNT(D5:G5))),"")</f>
        <v>383091325568</v>
      </c>
      <c r="I5" s="2">
        <f t="shared" ref="I5:Z5" si="2">IFERROR(INDEX(I51:I500,MATCH($C$5,$C$51:$C$500,0)),"")</f>
        <v>853855291406</v>
      </c>
      <c r="J5" s="2">
        <f t="shared" si="2"/>
        <v>652502645236</v>
      </c>
      <c r="K5" s="2">
        <f t="shared" si="2"/>
        <v>364779716217</v>
      </c>
      <c r="L5" s="2">
        <f t="shared" si="2"/>
        <v>207799047541</v>
      </c>
      <c r="M5" s="2">
        <f t="shared" si="2"/>
        <v>1242312380990</v>
      </c>
      <c r="N5" s="2">
        <f t="shared" si="2"/>
        <v>255484083037</v>
      </c>
      <c r="O5" s="2">
        <f t="shared" si="2"/>
        <v>9120795730572</v>
      </c>
      <c r="P5" s="2">
        <f t="shared" si="2"/>
        <v>538169850210</v>
      </c>
      <c r="Q5" s="2">
        <f t="shared" si="2"/>
        <v>361267917186</v>
      </c>
      <c r="R5" s="2">
        <f t="shared" si="2"/>
        <v>2662938571280</v>
      </c>
      <c r="S5" s="2">
        <f t="shared" si="2"/>
        <v>231907463424</v>
      </c>
      <c r="T5" s="2">
        <f t="shared" si="2"/>
        <v>390413044312</v>
      </c>
      <c r="U5" s="2">
        <f t="shared" si="2"/>
        <v>268237393226</v>
      </c>
      <c r="V5" s="2">
        <f t="shared" si="2"/>
        <v>109421959399</v>
      </c>
      <c r="W5" s="2">
        <f t="shared" si="2"/>
        <v>53250077147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29275458396373</v>
      </c>
      <c r="H6" s="2">
        <f>IFERROR(INDEX(D6:G6,COUNT(D6:G6)),"")</f>
        <v>29275458396373</v>
      </c>
      <c r="I6" s="2">
        <f t="shared" ref="I6:Z6" si="3">IFERROR(INDEX(I51:I500,MATCH($C$6,$C$51:$C$500,0)),"")</f>
        <v>28768027567089</v>
      </c>
      <c r="J6" s="2">
        <f t="shared" si="3"/>
        <v>28515107382865</v>
      </c>
      <c r="K6" s="2">
        <f t="shared" si="3"/>
        <v>26753910693422</v>
      </c>
      <c r="L6" s="2">
        <f t="shared" si="3"/>
        <v>25487660564217</v>
      </c>
      <c r="M6" s="2">
        <f t="shared" si="3"/>
        <v>24471207064671</v>
      </c>
      <c r="N6" s="2">
        <f t="shared" si="3"/>
        <v>23279260210587</v>
      </c>
      <c r="O6" s="2">
        <f t="shared" si="3"/>
        <v>23081093801439</v>
      </c>
      <c r="P6" s="2">
        <f t="shared" si="3"/>
        <v>12939364273965</v>
      </c>
      <c r="Q6" s="2">
        <f t="shared" si="3"/>
        <v>12363989346801</v>
      </c>
      <c r="R6" s="2">
        <f t="shared" si="3"/>
        <v>11263626908658</v>
      </c>
      <c r="S6" s="2">
        <f t="shared" si="3"/>
        <v>8875282884082</v>
      </c>
      <c r="T6" s="2">
        <f t="shared" si="3"/>
        <v>8018870795857</v>
      </c>
      <c r="U6" s="2">
        <f t="shared" si="3"/>
        <v>6097319594454</v>
      </c>
      <c r="V6" s="2">
        <f t="shared" si="3"/>
        <v>2211710947421</v>
      </c>
      <c r="W6" s="2">
        <f t="shared" si="3"/>
        <v>1810925708889</v>
      </c>
      <c r="X6" s="2">
        <f t="shared" si="3"/>
        <v>1953310243308</v>
      </c>
      <c r="Y6" s="2">
        <f t="shared" si="3"/>
        <v>1827256303683</v>
      </c>
      <c r="Z6" s="2">
        <f t="shared" si="3"/>
        <v>1671134749924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97.56</v>
      </c>
      <c r="H7" s="3">
        <f>IFERROR(INDEX(D7:G7,COUNT(D7:G7)),"")</f>
        <v>97.56</v>
      </c>
      <c r="I7" s="3">
        <f t="shared" ref="I7:Z7" si="4">IFERROR(INDEX(I51:I500,MATCH($C$7,$C$51:$C$500,0))/1000000000,"")</f>
        <v>97.56</v>
      </c>
      <c r="J7" s="3">
        <f t="shared" si="4"/>
        <v>97.56</v>
      </c>
      <c r="K7" s="3">
        <f t="shared" si="4"/>
        <v>97.56</v>
      </c>
      <c r="L7" s="3">
        <f t="shared" si="4"/>
        <v>88.69</v>
      </c>
      <c r="M7" s="3">
        <f t="shared" si="4"/>
        <v>80.63</v>
      </c>
      <c r="N7" s="3">
        <f t="shared" si="4"/>
        <v>80.63</v>
      </c>
      <c r="O7" s="3">
        <f t="shared" si="4"/>
        <v>80.63</v>
      </c>
      <c r="P7" s="3">
        <f t="shared" si="4"/>
        <v>74.08</v>
      </c>
      <c r="Q7" s="3">
        <f t="shared" si="4"/>
        <v>7.41</v>
      </c>
      <c r="R7" s="3">
        <f t="shared" si="4"/>
        <v>6.89</v>
      </c>
      <c r="S7" s="3">
        <f t="shared" si="4"/>
        <v>6.89</v>
      </c>
      <c r="T7" s="3">
        <f t="shared" si="4"/>
        <v>6.47</v>
      </c>
      <c r="U7" s="3">
        <f t="shared" si="4"/>
        <v>4.99</v>
      </c>
      <c r="V7" s="3">
        <f t="shared" si="4"/>
        <v>3.54</v>
      </c>
      <c r="W7" s="3">
        <f t="shared" si="4"/>
        <v>3.53</v>
      </c>
      <c r="X7" s="3">
        <f t="shared" si="4"/>
        <v>3.53</v>
      </c>
      <c r="Y7" s="3">
        <f t="shared" si="4"/>
        <v>3.53</v>
      </c>
      <c r="Z7" s="3">
        <f t="shared" si="4"/>
        <v>3.53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86000000000</v>
      </c>
      <c r="H8" s="2">
        <f>IFERROR(INDEX(D8:G8,COUNT(D8:G8)),"")</f>
        <v>86000000000</v>
      </c>
      <c r="I8" s="2">
        <f t="shared" ref="I8:Z8" si="5">IFERROR(INDEX(I51:I500,MATCH($C$8,$C$51:$C$500,0)),"")</f>
        <v>92000000000</v>
      </c>
      <c r="J8" s="2">
        <f t="shared" si="5"/>
        <v>-1287000000000</v>
      </c>
      <c r="K8" s="2">
        <f t="shared" si="5"/>
        <v>-475000000000</v>
      </c>
      <c r="L8" s="2">
        <f t="shared" si="5"/>
        <v>-913000000000</v>
      </c>
      <c r="M8" s="2">
        <f t="shared" si="5"/>
        <v>-800000000000</v>
      </c>
      <c r="N8" s="2">
        <f t="shared" si="5"/>
        <v>-760000000000</v>
      </c>
      <c r="O8" s="2">
        <f t="shared" si="5"/>
        <v>-1270000000000</v>
      </c>
      <c r="P8" s="2">
        <f t="shared" si="5"/>
        <v>-1195000000000</v>
      </c>
      <c r="Q8" s="2">
        <f t="shared" si="5"/>
        <v>-1140000000000</v>
      </c>
      <c r="R8" s="2">
        <f t="shared" si="5"/>
        <v>-1084000000000</v>
      </c>
      <c r="S8" s="2">
        <f t="shared" si="5"/>
        <v>-483000000000</v>
      </c>
      <c r="T8" s="2">
        <f t="shared" si="5"/>
        <v>-949000000000</v>
      </c>
      <c r="U8" s="2">
        <f t="shared" si="5"/>
        <v>-401000000000</v>
      </c>
      <c r="V8" s="2">
        <f t="shared" si="5"/>
        <v>-231000000000</v>
      </c>
      <c r="W8" s="2">
        <f t="shared" si="5"/>
        <v>-20000000000</v>
      </c>
      <c r="X8" s="2">
        <f t="shared" si="5"/>
        <v>12000000000</v>
      </c>
      <c r="Y8" s="2">
        <f t="shared" si="5"/>
        <v>6000000000</v>
      </c>
      <c r="Z8" s="2">
        <f t="shared" si="5"/>
        <v>31000000000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0.88</v>
      </c>
      <c r="H9" s="3">
        <f>IFERROR(INDEX(D9:G9,COUNT(D9:G9)),"")</f>
        <v>0.88</v>
      </c>
      <c r="I9" s="3">
        <f t="shared" ref="I9:Z9" si="6">IFERROR(INDEX(I51:I500,MATCH($C$9,$C$51:$C$500,0)),"")</f>
        <v>0.94</v>
      </c>
      <c r="J9" s="3">
        <f t="shared" si="6"/>
        <v>-13.2</v>
      </c>
      <c r="K9" s="3">
        <f t="shared" si="6"/>
        <v>-4.87</v>
      </c>
      <c r="L9" s="3">
        <f t="shared" si="6"/>
        <v>-10.29</v>
      </c>
      <c r="M9" s="3">
        <f t="shared" si="6"/>
        <v>-9.92</v>
      </c>
      <c r="N9" s="3">
        <f t="shared" si="6"/>
        <v>-9.43</v>
      </c>
      <c r="O9" s="3">
        <f t="shared" si="6"/>
        <v>-15.75</v>
      </c>
      <c r="P9" s="3">
        <f t="shared" si="6"/>
        <v>-16.14</v>
      </c>
      <c r="Q9" s="3">
        <f t="shared" si="6"/>
        <v>-153.84</v>
      </c>
      <c r="R9" s="3">
        <f t="shared" si="6"/>
        <v>-157.26</v>
      </c>
      <c r="S9" s="3">
        <f t="shared" si="6"/>
        <v>-70.05</v>
      </c>
      <c r="T9" s="3">
        <f t="shared" si="6"/>
        <v>-146.63999999999999</v>
      </c>
      <c r="U9" s="3">
        <f t="shared" si="6"/>
        <v>-80.3</v>
      </c>
      <c r="V9" s="3">
        <f t="shared" si="6"/>
        <v>-65.16</v>
      </c>
      <c r="W9" s="3">
        <f t="shared" si="6"/>
        <v>-5.65</v>
      </c>
      <c r="X9" s="3">
        <f t="shared" si="6"/>
        <v>3.54</v>
      </c>
      <c r="Y9" s="3">
        <f t="shared" si="6"/>
        <v>1.58</v>
      </c>
      <c r="Z9" s="3">
        <f t="shared" si="6"/>
        <v>8.74</v>
      </c>
    </row>
    <row r="10" spans="1:26" ht="15.5" x14ac:dyDescent="0.35">
      <c r="C10" t="s">
        <v>17</v>
      </c>
      <c r="D10" s="3">
        <f ca="1">IFERROR(IF(D9=0,"",D2/D9),"")</f>
        <v>126.13636363636364</v>
      </c>
      <c r="I10" s="3">
        <f t="shared" ref="I10:Z10" ca="1" si="7">IFERROR(IF(I9=0,"",I2/I9),"")</f>
        <v>157.44680851063831</v>
      </c>
      <c r="J10" s="3">
        <f t="shared" ca="1" si="7"/>
        <v>-11.287878787878789</v>
      </c>
      <c r="K10" s="3">
        <f t="shared" ca="1" si="7"/>
        <v>-12.73100616016427</v>
      </c>
      <c r="L10" s="3">
        <f t="shared" ca="1" si="7"/>
        <v>-6.8999028182701654</v>
      </c>
      <c r="M10" s="3">
        <f t="shared" ca="1" si="7"/>
        <v>-9.4758064516129039</v>
      </c>
      <c r="N10" s="3">
        <f t="shared" ca="1" si="7"/>
        <v>-11.240721102863203</v>
      </c>
      <c r="O10" s="3">
        <f t="shared" ca="1" si="7"/>
        <v>-8.6349206349206344</v>
      </c>
      <c r="P10" s="3">
        <f t="shared" ca="1" si="7"/>
        <v>-8.6121437422552667</v>
      </c>
      <c r="Q10" s="3">
        <f t="shared" ca="1" si="7"/>
        <v>-0.82878315132605307</v>
      </c>
      <c r="R10" s="3">
        <f t="shared" ca="1" si="7"/>
        <v>-0.95383441434566962</v>
      </c>
      <c r="S10" s="3">
        <f t="shared" ca="1" si="7"/>
        <v>-2.0128479657387581</v>
      </c>
      <c r="T10" s="3">
        <f t="shared" ca="1" si="7"/>
        <v>-0.87970540098199679</v>
      </c>
      <c r="U10" s="3">
        <f t="shared" ca="1" si="7"/>
        <v>-1.6313823163138232</v>
      </c>
      <c r="V10" s="3">
        <f t="shared" ca="1" si="7"/>
        <v>-2.3020257826887662</v>
      </c>
      <c r="W10" s="3">
        <f t="shared" ca="1" si="7"/>
        <v>-12.212389380530972</v>
      </c>
      <c r="X10" s="3">
        <f t="shared" ca="1" si="7"/>
        <v>11.158192090395481</v>
      </c>
      <c r="Y10" s="3">
        <f t="shared" ca="1" si="7"/>
        <v>16.139240506329113</v>
      </c>
      <c r="Z10" s="3">
        <f t="shared" ca="1" si="7"/>
        <v>3.6613272311212812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130524664711</v>
      </c>
      <c r="H11" s="2">
        <f>IFERROR(INDEX(D11:G11,COUNT(D11:G11)),"")</f>
        <v>130524664711</v>
      </c>
      <c r="I11" s="2">
        <f t="shared" ref="I11:Z11" si="8">IFERROR(INDEX(I51:I500,MATCH($C$11,$C$51:$C$500,0)),"")</f>
        <v>151391532551</v>
      </c>
      <c r="J11" s="2">
        <f t="shared" si="8"/>
        <v>180446928972</v>
      </c>
      <c r="K11" s="2">
        <f t="shared" si="8"/>
        <v>175817063563</v>
      </c>
      <c r="L11" s="2">
        <f t="shared" si="8"/>
        <v>206304439753</v>
      </c>
      <c r="M11" s="2">
        <f t="shared" si="8"/>
        <v>89064523547</v>
      </c>
      <c r="N11" s="2">
        <f t="shared" si="8"/>
        <v>67287686149</v>
      </c>
      <c r="O11" s="2">
        <f t="shared" si="8"/>
        <v>181823223105</v>
      </c>
      <c r="P11" s="2">
        <f t="shared" si="8"/>
        <v>289241072355</v>
      </c>
      <c r="Q11" s="2">
        <f t="shared" si="8"/>
        <v>196355861623</v>
      </c>
      <c r="R11" s="2">
        <f t="shared" si="8"/>
        <v>192620732976</v>
      </c>
      <c r="S11" s="2">
        <f t="shared" si="8"/>
        <v>330105961589</v>
      </c>
      <c r="T11" s="2">
        <f t="shared" si="8"/>
        <v>271006907906</v>
      </c>
      <c r="U11" s="2">
        <f t="shared" si="8"/>
        <v>92373928789</v>
      </c>
      <c r="V11" s="2">
        <f t="shared" si="8"/>
        <v>94101193154</v>
      </c>
      <c r="W11" s="2">
        <f t="shared" si="8"/>
        <v>12114018843</v>
      </c>
      <c r="X11" s="2">
        <f t="shared" si="8"/>
        <v>59589534371</v>
      </c>
      <c r="Y11" s="2">
        <f t="shared" si="8"/>
        <v>15777506567</v>
      </c>
      <c r="Z11" s="2">
        <f t="shared" si="8"/>
        <v>9357649686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4399000000000</v>
      </c>
      <c r="H12" s="2">
        <f>IFERROR(INDEX(D12:G12,COUNT(D12:G12)),"")</f>
        <v>4399000000000</v>
      </c>
      <c r="I12" s="2">
        <f t="shared" ref="I12:Z12" si="9">IFERROR(INDEX(I51:I500,MATCH($C$12,$C$51:$C$500,0)),"")</f>
        <v>4560000000000</v>
      </c>
      <c r="J12" s="2">
        <f t="shared" si="9"/>
        <v>4799000000000</v>
      </c>
      <c r="K12" s="2">
        <f t="shared" si="9"/>
        <v>4642000000000</v>
      </c>
      <c r="L12" s="2">
        <f t="shared" si="9"/>
        <v>4374000000000</v>
      </c>
      <c r="M12" s="2">
        <f t="shared" si="9"/>
        <v>4497000000000</v>
      </c>
      <c r="N12" s="2">
        <f t="shared" si="9"/>
        <v>4195000000000</v>
      </c>
      <c r="O12" s="2">
        <f t="shared" si="9"/>
        <v>3542000000000</v>
      </c>
      <c r="P12" s="2">
        <f t="shared" si="9"/>
        <v>3021000000000</v>
      </c>
      <c r="Q12" s="2">
        <f t="shared" si="9"/>
        <v>2179000000000</v>
      </c>
      <c r="R12" s="2">
        <f t="shared" si="9"/>
        <v>2002000000000</v>
      </c>
      <c r="S12" s="2">
        <f t="shared" si="9"/>
        <v>1375000000000</v>
      </c>
      <c r="T12" s="2">
        <f t="shared" si="9"/>
        <v>979000000000</v>
      </c>
      <c r="U12" s="2">
        <f t="shared" si="9"/>
        <v>713000000000</v>
      </c>
      <c r="V12" s="2">
        <f t="shared" si="9"/>
        <v>239000000000</v>
      </c>
      <c r="W12" s="2">
        <f t="shared" si="9"/>
        <v>82000000000</v>
      </c>
      <c r="X12" s="2">
        <f t="shared" si="9"/>
        <v>34000000000</v>
      </c>
      <c r="Y12" s="2">
        <f t="shared" si="9"/>
        <v>173000000000</v>
      </c>
      <c r="Z12" s="2">
        <f t="shared" si="9"/>
        <v>255000000000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4529000000000</v>
      </c>
      <c r="H13" s="2">
        <f>IFERROR(INDEX(D13:G13,COUNT(D13:G13)),"")</f>
        <v>4529000000000</v>
      </c>
      <c r="I13" s="2">
        <f t="shared" ref="I13:Z13" si="10">IFERROR(INDEX(I51:I500,MATCH($C$13,$C$51:$C$500,0)),"")</f>
        <v>4712000000000</v>
      </c>
      <c r="J13" s="2">
        <f t="shared" si="10"/>
        <v>4979000000000</v>
      </c>
      <c r="K13" s="2">
        <f t="shared" si="10"/>
        <v>4818000000000</v>
      </c>
      <c r="L13" s="2">
        <f t="shared" si="10"/>
        <v>4580000000000</v>
      </c>
      <c r="M13" s="2">
        <f t="shared" si="10"/>
        <v>4586000000000</v>
      </c>
      <c r="N13" s="2">
        <f t="shared" si="10"/>
        <v>4263000000000</v>
      </c>
      <c r="O13" s="2">
        <f t="shared" si="10"/>
        <v>3724000000000</v>
      </c>
      <c r="P13" s="2">
        <f t="shared" si="10"/>
        <v>3310000000000</v>
      </c>
      <c r="Q13" s="2">
        <f t="shared" si="10"/>
        <v>2376000000000</v>
      </c>
      <c r="R13" s="2">
        <f t="shared" si="10"/>
        <v>2194000000000</v>
      </c>
      <c r="S13" s="2">
        <f t="shared" si="10"/>
        <v>1705000000000</v>
      </c>
      <c r="T13" s="2">
        <f t="shared" si="10"/>
        <v>1250000000000</v>
      </c>
      <c r="U13" s="2">
        <f t="shared" si="10"/>
        <v>806000000000</v>
      </c>
      <c r="V13" s="2">
        <f t="shared" si="10"/>
        <v>333000000000</v>
      </c>
      <c r="W13" s="2">
        <f t="shared" si="10"/>
        <v>94000000000</v>
      </c>
      <c r="X13" s="2">
        <f t="shared" si="10"/>
        <v>94000000000</v>
      </c>
      <c r="Y13" s="2">
        <f t="shared" si="10"/>
        <v>188000000000</v>
      </c>
      <c r="Z13" s="2">
        <f t="shared" si="10"/>
        <v>265000000000</v>
      </c>
    </row>
    <row r="14" spans="1:26" ht="15.5" x14ac:dyDescent="0.35">
      <c r="C14" t="s">
        <v>26</v>
      </c>
      <c r="D14" s="2">
        <f>IFERROR(INDEX(D51:D500,MATCH($C$14,$C$51:$C$500,0)),"")</f>
        <v>-17184562220</v>
      </c>
      <c r="H14" s="2">
        <f>IFERROR(SUM(D14:G14)*(4/MAX(1,COUNT(D14:G14))),"")</f>
        <v>-68738248880</v>
      </c>
      <c r="I14" s="2">
        <f t="shared" ref="I14:Z14" si="11">IFERROR(INDEX(I51:I500,MATCH($C$14,$C$51:$C$500,0)),"")</f>
        <v>-145753820684</v>
      </c>
      <c r="J14" s="2">
        <f t="shared" si="11"/>
        <v>-155398713459</v>
      </c>
      <c r="K14" s="2">
        <f t="shared" si="11"/>
        <v>-202417372710</v>
      </c>
      <c r="L14" s="2">
        <f t="shared" si="11"/>
        <v>-220253926045</v>
      </c>
      <c r="M14" s="2">
        <f t="shared" si="11"/>
        <v>-223826723826</v>
      </c>
      <c r="N14" s="2">
        <f t="shared" si="11"/>
        <v>-222974791531</v>
      </c>
      <c r="O14" s="2">
        <f t="shared" si="11"/>
        <v>-156509183672</v>
      </c>
      <c r="P14" s="2">
        <f t="shared" si="11"/>
        <v>-164043329688</v>
      </c>
      <c r="Q14" s="2">
        <f t="shared" si="11"/>
        <v>-129163117247</v>
      </c>
      <c r="R14" s="2">
        <f t="shared" si="11"/>
        <v>-86863459127</v>
      </c>
      <c r="S14" s="2">
        <f t="shared" si="11"/>
        <v>-70831568671</v>
      </c>
      <c r="T14" s="2">
        <f t="shared" si="11"/>
        <v>-48486889987</v>
      </c>
      <c r="U14" s="2">
        <f t="shared" si="11"/>
        <v>-30884935162</v>
      </c>
      <c r="V14" s="2">
        <f t="shared" si="11"/>
        <v>-19384559619</v>
      </c>
      <c r="W14" s="2">
        <f t="shared" si="11"/>
        <v>-7389462201</v>
      </c>
      <c r="X14" s="2">
        <f t="shared" si="11"/>
        <v>-6434803285</v>
      </c>
      <c r="Y14" s="2">
        <f t="shared" si="11"/>
        <v>-6868673187</v>
      </c>
      <c r="Z14" s="2">
        <f t="shared" si="11"/>
        <v>-5648147753</v>
      </c>
    </row>
    <row r="15" spans="1:26" ht="15.5" x14ac:dyDescent="0.35">
      <c r="C15" t="s">
        <v>27</v>
      </c>
      <c r="D15" s="2">
        <f>IFERROR(INDEX(D51:D500,MATCH($C$15,$C$51:$C$500,0)),"")</f>
        <v>-247781893</v>
      </c>
      <c r="H15" s="2">
        <f>IFERROR(SUM(D15:G15)*(4/MAX(1,COUNT(D15:G15))),"")</f>
        <v>-991127572</v>
      </c>
      <c r="I15" s="2">
        <f t="shared" ref="I15:Z15" si="12">IFERROR(INDEX(I51:I500,MATCH($C$15,$C$51:$C$500,0)),"")</f>
        <v>-16592454323</v>
      </c>
      <c r="J15" s="2">
        <f t="shared" si="12"/>
        <v>-11778292262</v>
      </c>
      <c r="K15" s="2">
        <f t="shared" si="12"/>
        <v>-7149706423</v>
      </c>
      <c r="L15" s="2">
        <f t="shared" si="12"/>
        <v>-5919575965</v>
      </c>
      <c r="M15" s="2">
        <f t="shared" si="12"/>
        <v>-10248299856</v>
      </c>
      <c r="N15" s="2">
        <f t="shared" si="12"/>
        <v>-985144564</v>
      </c>
      <c r="O15" s="2">
        <f t="shared" si="12"/>
        <v>-10216452992</v>
      </c>
      <c r="P15" s="2">
        <f t="shared" si="12"/>
        <v>-30701412823</v>
      </c>
      <c r="Q15" s="2">
        <f t="shared" si="12"/>
        <v>5272242250</v>
      </c>
      <c r="R15" s="2">
        <f t="shared" si="12"/>
        <v>11169701080</v>
      </c>
      <c r="S15" s="2">
        <f t="shared" si="12"/>
        <v>-22246919999</v>
      </c>
      <c r="T15" s="2">
        <f t="shared" si="12"/>
        <v>-22745610032</v>
      </c>
      <c r="U15" s="2">
        <f t="shared" si="12"/>
        <v>-43141457888</v>
      </c>
      <c r="V15" s="2">
        <f t="shared" si="12"/>
        <v>-11363061572</v>
      </c>
      <c r="W15" s="2">
        <f t="shared" si="12"/>
        <v>-6739585062</v>
      </c>
      <c r="X15" s="2">
        <f t="shared" si="12"/>
        <v>-6437323252</v>
      </c>
      <c r="Y15" s="2">
        <f t="shared" si="12"/>
        <v>-13265821902</v>
      </c>
      <c r="Z15" s="2">
        <f t="shared" si="12"/>
        <v>1904941219</v>
      </c>
    </row>
    <row r="16" spans="1:26" ht="15.5" x14ac:dyDescent="0.35">
      <c r="C16" t="s">
        <v>28</v>
      </c>
      <c r="D16" s="2">
        <f>IFERROR(INDEX(D51:D500,MATCH($C$16,$C$51:$C$500,0)),"")</f>
        <v>94874135893</v>
      </c>
      <c r="H16" s="2">
        <f>IFERROR(SUM(D16:G16)*(4/MAX(1,COUNT(D16:G16))),"")</f>
        <v>379496543572</v>
      </c>
      <c r="I16" s="2">
        <f t="shared" ref="I16:Z16" si="13">IFERROR(INDEX(I51:I500,MATCH($C$16,$C$51:$C$500,0)),"")</f>
        <v>740746580250</v>
      </c>
      <c r="J16" s="2">
        <f t="shared" si="13"/>
        <v>690730237285</v>
      </c>
      <c r="K16" s="2">
        <f t="shared" si="13"/>
        <v>352255744742</v>
      </c>
      <c r="L16" s="2">
        <f t="shared" si="13"/>
        <v>185421755082</v>
      </c>
      <c r="M16" s="2">
        <f t="shared" si="13"/>
        <v>154769142101</v>
      </c>
      <c r="N16" s="2">
        <f t="shared" si="13"/>
        <v>259797684137</v>
      </c>
      <c r="O16" s="2">
        <f t="shared" si="13"/>
        <v>284351496969</v>
      </c>
      <c r="P16" s="2">
        <f t="shared" si="13"/>
        <v>696180093193</v>
      </c>
      <c r="Q16" s="2">
        <f t="shared" si="13"/>
        <v>1309961662112</v>
      </c>
      <c r="R16" s="2">
        <f t="shared" si="13"/>
        <v>1789653768260</v>
      </c>
      <c r="S16" s="2">
        <f t="shared" si="13"/>
        <v>261937388139</v>
      </c>
      <c r="T16" s="2">
        <f t="shared" si="13"/>
        <v>442084664992</v>
      </c>
      <c r="U16" s="2">
        <f t="shared" si="13"/>
        <v>342032819010</v>
      </c>
      <c r="V16" s="2">
        <f t="shared" si="13"/>
        <v>157385474491</v>
      </c>
      <c r="W16" s="2">
        <f t="shared" si="13"/>
        <v>52334156625</v>
      </c>
      <c r="X16" s="2">
        <f t="shared" si="13"/>
        <v>169365514547</v>
      </c>
      <c r="Y16" s="2">
        <f t="shared" si="13"/>
        <v>127492986969</v>
      </c>
      <c r="Z16" s="2">
        <f t="shared" si="13"/>
        <v>-109740491629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10829160000000</v>
      </c>
      <c r="H20" s="2">
        <f t="shared" ref="H20:Z20" ca="1" si="14">IFERROR(H21*H2,"")</f>
        <v>10829160000000</v>
      </c>
      <c r="I20" s="2">
        <f t="shared" ca="1" si="14"/>
        <v>14438880000000</v>
      </c>
      <c r="J20" s="2">
        <f t="shared" ca="1" si="14"/>
        <v>14536440000000</v>
      </c>
      <c r="K20" s="2">
        <f t="shared" ca="1" si="14"/>
        <v>6048720000000</v>
      </c>
      <c r="L20" s="2">
        <f t="shared" ca="1" si="14"/>
        <v>6296990000000</v>
      </c>
      <c r="M20" s="2">
        <f t="shared" ca="1" si="14"/>
        <v>7579220000000</v>
      </c>
      <c r="N20" s="2">
        <f t="shared" ca="1" si="14"/>
        <v>8546780000000</v>
      </c>
      <c r="O20" s="2">
        <f t="shared" ca="1" si="14"/>
        <v>10965680000000</v>
      </c>
      <c r="P20" s="2">
        <f t="shared" ca="1" si="14"/>
        <v>10297120000000</v>
      </c>
      <c r="Q20" s="2">
        <f t="shared" ca="1" si="14"/>
        <v>944775000000</v>
      </c>
      <c r="R20" s="2">
        <f t="shared" ca="1" si="14"/>
        <v>1033500000000</v>
      </c>
      <c r="S20" s="2">
        <f t="shared" ca="1" si="14"/>
        <v>971490000000</v>
      </c>
      <c r="T20" s="2">
        <f t="shared" ca="1" si="14"/>
        <v>834630000000</v>
      </c>
      <c r="U20" s="2">
        <f t="shared" ca="1" si="14"/>
        <v>653690000000</v>
      </c>
      <c r="V20" s="2">
        <f t="shared" ca="1" si="14"/>
        <v>531000000000</v>
      </c>
      <c r="W20" s="2">
        <f t="shared" ca="1" si="14"/>
        <v>243570000000</v>
      </c>
      <c r="X20" s="2">
        <f t="shared" ca="1" si="14"/>
        <v>139435000000</v>
      </c>
      <c r="Y20" s="2">
        <f t="shared" ca="1" si="14"/>
        <v>90015000000</v>
      </c>
      <c r="Z20" s="2">
        <f t="shared" ca="1" si="14"/>
        <v>112960000000</v>
      </c>
    </row>
    <row r="21" spans="1:26" ht="15.5" x14ac:dyDescent="0.35">
      <c r="C21" t="s">
        <v>11</v>
      </c>
      <c r="D21" s="2">
        <f>IFERROR(INDEX(D51:D500,MATCH($C$7,$C$51:$C$500,0)),"")</f>
        <v>97560000000</v>
      </c>
      <c r="H21" s="2">
        <f>IFERROR(INDEX(D21:G21,COUNT(D21:G21)),"")</f>
        <v>97560000000</v>
      </c>
      <c r="I21" s="2">
        <f t="shared" ref="I21:Z21" si="15">IFERROR(INDEX(I51:I500,MATCH($C$7,$C$51:$C$500,0)),"")</f>
        <v>97560000000</v>
      </c>
      <c r="J21" s="2">
        <f t="shared" si="15"/>
        <v>97560000000</v>
      </c>
      <c r="K21" s="2">
        <f t="shared" si="15"/>
        <v>97560000000</v>
      </c>
      <c r="L21" s="2">
        <f t="shared" si="15"/>
        <v>88690000000</v>
      </c>
      <c r="M21" s="2">
        <f t="shared" si="15"/>
        <v>80630000000</v>
      </c>
      <c r="N21" s="2">
        <f t="shared" si="15"/>
        <v>80630000000</v>
      </c>
      <c r="O21" s="2">
        <f t="shared" si="15"/>
        <v>80630000000</v>
      </c>
      <c r="P21" s="2">
        <f t="shared" si="15"/>
        <v>74080000000</v>
      </c>
      <c r="Q21" s="2">
        <f t="shared" si="15"/>
        <v>7410000000</v>
      </c>
      <c r="R21" s="2">
        <f t="shared" si="15"/>
        <v>6890000000</v>
      </c>
      <c r="S21" s="2">
        <f t="shared" si="15"/>
        <v>6890000000</v>
      </c>
      <c r="T21" s="2">
        <f t="shared" si="15"/>
        <v>6470000000</v>
      </c>
      <c r="U21" s="2">
        <f t="shared" si="15"/>
        <v>4990000000</v>
      </c>
      <c r="V21" s="2">
        <f t="shared" si="15"/>
        <v>3540000000</v>
      </c>
      <c r="W21" s="2">
        <f t="shared" si="15"/>
        <v>3530000000</v>
      </c>
      <c r="X21" s="2">
        <f t="shared" si="15"/>
        <v>3530000000</v>
      </c>
      <c r="Y21" s="2">
        <f t="shared" si="15"/>
        <v>3530000000</v>
      </c>
      <c r="Z21" s="2">
        <f t="shared" si="15"/>
        <v>3530000000</v>
      </c>
    </row>
    <row r="23" spans="1:26" ht="15.5" x14ac:dyDescent="0.35">
      <c r="B23" t="s">
        <v>53</v>
      </c>
      <c r="C23" t="s">
        <v>54</v>
      </c>
      <c r="D23" s="3">
        <f>IFERROR(D5/D6*100,"")</f>
        <v>0.32714374646261901</v>
      </c>
      <c r="H23" s="3">
        <f t="shared" ref="H23:Z23" si="16">IFERROR(H5/H6*100,"")</f>
        <v>1.308574985850476</v>
      </c>
      <c r="I23" s="3">
        <f t="shared" si="16"/>
        <v>2.9680703322977262</v>
      </c>
      <c r="J23" s="3">
        <f t="shared" si="16"/>
        <v>2.288269991324301</v>
      </c>
      <c r="K23" s="3">
        <f t="shared" si="16"/>
        <v>1.3634631601976925</v>
      </c>
      <c r="L23" s="3">
        <f t="shared" si="16"/>
        <v>0.81529274535590857</v>
      </c>
      <c r="M23" s="3">
        <f t="shared" si="16"/>
        <v>5.0766289448121356</v>
      </c>
      <c r="N23" s="3">
        <f t="shared" si="16"/>
        <v>1.0974750946802438</v>
      </c>
      <c r="O23" s="3">
        <f t="shared" si="16"/>
        <v>39.516306328616722</v>
      </c>
      <c r="P23" s="3">
        <f t="shared" si="16"/>
        <v>4.1591676284501808</v>
      </c>
      <c r="Q23" s="3">
        <f t="shared" si="16"/>
        <v>2.9219364968109809</v>
      </c>
      <c r="R23" s="3">
        <f t="shared" si="16"/>
        <v>23.641928065222771</v>
      </c>
      <c r="S23" s="3">
        <f t="shared" si="16"/>
        <v>2.6129585552696102</v>
      </c>
      <c r="T23" s="3">
        <f t="shared" si="16"/>
        <v>4.8686785739671645</v>
      </c>
      <c r="U23" s="3">
        <f t="shared" si="16"/>
        <v>4.3992674005473384</v>
      </c>
      <c r="V23" s="3">
        <f t="shared" si="16"/>
        <v>4.9473896906190733</v>
      </c>
      <c r="W23" s="3">
        <f t="shared" si="16"/>
        <v>2.9404893246376651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-0.3566417313788276</v>
      </c>
      <c r="H24" s="4">
        <f t="shared" ref="H24:Z24" si="17">IFERROR(_xlfn.RRI(5,M23,H23),"")</f>
        <v>-0.23749158915149826</v>
      </c>
      <c r="I24" s="4">
        <f t="shared" si="17"/>
        <v>0.22015752564478652</v>
      </c>
      <c r="J24" s="4">
        <f t="shared" si="17"/>
        <v>-0.43435209316831414</v>
      </c>
      <c r="K24" s="4">
        <f t="shared" si="17"/>
        <v>-0.19993108566954709</v>
      </c>
      <c r="L24" s="4">
        <f t="shared" si="17"/>
        <v>-0.22530891009421894</v>
      </c>
      <c r="M24" s="4">
        <f t="shared" si="17"/>
        <v>-0.2648456929035774</v>
      </c>
      <c r="N24" s="4">
        <f t="shared" si="17"/>
        <v>-0.15927796467784539</v>
      </c>
      <c r="O24" s="4">
        <f t="shared" si="17"/>
        <v>0.52010311137441123</v>
      </c>
      <c r="P24" s="4">
        <f t="shared" si="17"/>
        <v>-1.1161851529137623E-2</v>
      </c>
      <c r="Q24" s="4">
        <f t="shared" si="17"/>
        <v>-9.9965969215886519E-2</v>
      </c>
      <c r="R24" s="4">
        <f t="shared" si="17"/>
        <v>0.51723431642938866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0.89</v>
      </c>
      <c r="H25" s="3">
        <f>IFERROR(INDEX(D25:G25,COUNT(D25:G25)),"")</f>
        <v>0.89</v>
      </c>
      <c r="I25" s="3">
        <f t="shared" ref="I25:Z25" si="18">IFERROR(INDEX(I51:I500,MATCH($C$25,$C$51:$C$500,0)),"")</f>
        <v>7.35</v>
      </c>
      <c r="J25" s="3">
        <f t="shared" si="18"/>
        <v>6.75</v>
      </c>
      <c r="K25" s="3">
        <f t="shared" si="18"/>
        <v>3.38</v>
      </c>
      <c r="L25" s="3">
        <f t="shared" si="18"/>
        <v>2</v>
      </c>
      <c r="M25" s="3">
        <f t="shared" si="18"/>
        <v>2.4300000000000002</v>
      </c>
      <c r="N25" s="3">
        <f t="shared" si="18"/>
        <v>3.85</v>
      </c>
      <c r="O25" s="3">
        <f t="shared" si="18"/>
        <v>3.22</v>
      </c>
      <c r="P25" s="3">
        <f t="shared" si="18"/>
        <v>8.3699999999999992</v>
      </c>
      <c r="Q25" s="3">
        <f t="shared" si="18"/>
        <v>174.86</v>
      </c>
      <c r="R25" s="3">
        <f t="shared" si="18"/>
        <v>256.97000000000003</v>
      </c>
      <c r="S25" s="3">
        <f t="shared" si="18"/>
        <v>33.119999999999997</v>
      </c>
      <c r="T25" s="3">
        <f t="shared" si="18"/>
        <v>59.74</v>
      </c>
      <c r="U25" s="3">
        <f t="shared" si="18"/>
        <v>55.72</v>
      </c>
      <c r="V25" s="3">
        <f t="shared" si="18"/>
        <v>30.98</v>
      </c>
      <c r="W25" s="3">
        <f t="shared" si="18"/>
        <v>12.93</v>
      </c>
      <c r="X25" s="3">
        <f t="shared" si="18"/>
        <v>46.21</v>
      </c>
      <c r="Y25" s="3">
        <f t="shared" si="18"/>
        <v>32.4</v>
      </c>
      <c r="Z25" s="3">
        <f t="shared" si="18"/>
        <v>-30.58</v>
      </c>
    </row>
    <row r="26" spans="1:26" ht="15.5" x14ac:dyDescent="0.35">
      <c r="C26" t="s">
        <v>58</v>
      </c>
      <c r="D26" s="4">
        <f>IFERROR(_xlfn.RRI(5,I25,D25),"")</f>
        <v>-0.34442779277545399</v>
      </c>
      <c r="H26" s="4">
        <f t="shared" ref="H26:Z26" si="19">IFERROR(_xlfn.RRI(5,M25,H25),"")</f>
        <v>-0.18199351515028983</v>
      </c>
      <c r="I26" s="4">
        <f t="shared" si="19"/>
        <v>0.13806042630985371</v>
      </c>
      <c r="J26" s="4">
        <f t="shared" si="19"/>
        <v>0.15955026698240982</v>
      </c>
      <c r="K26" s="4">
        <f t="shared" si="19"/>
        <v>-0.16586134296220334</v>
      </c>
      <c r="L26" s="4">
        <f t="shared" si="19"/>
        <v>-0.59105217349698136</v>
      </c>
      <c r="M26" s="4">
        <f t="shared" si="19"/>
        <v>-0.60631871479722332</v>
      </c>
      <c r="N26" s="4">
        <f t="shared" si="19"/>
        <v>-0.34975940358096502</v>
      </c>
      <c r="O26" s="4">
        <f t="shared" si="19"/>
        <v>-0.44240595017947082</v>
      </c>
      <c r="P26" s="4">
        <f t="shared" si="19"/>
        <v>-0.31554819985404348</v>
      </c>
      <c r="Q26" s="4">
        <f t="shared" si="19"/>
        <v>0.41358462256039763</v>
      </c>
      <c r="R26" s="4">
        <f t="shared" si="19"/>
        <v>0.81826332910057653</v>
      </c>
      <c r="S26" s="4">
        <f t="shared" si="19"/>
        <v>-6.4441665831934891E-2</v>
      </c>
      <c r="T26" s="4">
        <f t="shared" si="19"/>
        <v>0.13017069405020631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6.0379123708179581</v>
      </c>
      <c r="H27" s="3">
        <f t="shared" ref="H27:Z27" si="20">IFERROR(H4/H21,"")</f>
        <v>24.151649483271832</v>
      </c>
      <c r="I27" s="3">
        <f t="shared" si="20"/>
        <v>26.806902820889707</v>
      </c>
      <c r="J27" s="3">
        <f t="shared" si="20"/>
        <v>18.14416152001845</v>
      </c>
      <c r="K27" s="3">
        <f t="shared" si="20"/>
        <v>14.565461598349733</v>
      </c>
      <c r="L27" s="3">
        <f t="shared" si="20"/>
        <v>12.649415281959635</v>
      </c>
      <c r="M27" s="3">
        <f t="shared" si="20"/>
        <v>8.6813263009549804</v>
      </c>
      <c r="N27" s="3">
        <f t="shared" si="20"/>
        <v>8.4092646607094128</v>
      </c>
      <c r="O27" s="3">
        <f t="shared" si="20"/>
        <v>13.228671540357187</v>
      </c>
      <c r="P27" s="3">
        <f t="shared" si="20"/>
        <v>13.397050192440604</v>
      </c>
      <c r="Q27" s="3">
        <f t="shared" si="20"/>
        <v>126.62266188407557</v>
      </c>
      <c r="R27" s="3">
        <f t="shared" si="20"/>
        <v>137.36911953381713</v>
      </c>
      <c r="S27" s="3">
        <f t="shared" si="20"/>
        <v>165.36626177082729</v>
      </c>
      <c r="T27" s="3">
        <f t="shared" si="20"/>
        <v>156.59616070309119</v>
      </c>
      <c r="U27" s="3">
        <f t="shared" si="20"/>
        <v>117.85746929298597</v>
      </c>
      <c r="V27" s="3">
        <f t="shared" si="20"/>
        <v>115.54320440960451</v>
      </c>
      <c r="W27" s="3">
        <f t="shared" si="20"/>
        <v>22.933713147875356</v>
      </c>
      <c r="X27" s="3">
        <f t="shared" si="20"/>
        <v>20.138340829178471</v>
      </c>
      <c r="Y27" s="3">
        <f t="shared" si="20"/>
        <v>15.769508053541076</v>
      </c>
      <c r="Z27" s="3">
        <f t="shared" si="20"/>
        <v>13.219923508215297</v>
      </c>
    </row>
    <row r="28" spans="1:26" ht="15.5" x14ac:dyDescent="0.35">
      <c r="C28" t="s">
        <v>60</v>
      </c>
      <c r="D28" s="4">
        <f>IFERROR(_xlfn.RRI(5,I27,D27),"")</f>
        <v>-0.25778789495866938</v>
      </c>
      <c r="H28" s="4">
        <f t="shared" ref="H28:Z28" si="21">IFERROR(_xlfn.RRI(5,M27,H27),"")</f>
        <v>0.2270779253322619</v>
      </c>
      <c r="I28" s="4">
        <f t="shared" si="21"/>
        <v>0.2609495871155969</v>
      </c>
      <c r="J28" s="4">
        <f t="shared" si="21"/>
        <v>6.5231827462969516E-2</v>
      </c>
      <c r="K28" s="4">
        <f t="shared" si="21"/>
        <v>1.6864330885974166E-2</v>
      </c>
      <c r="L28" s="4">
        <f t="shared" si="21"/>
        <v>-0.36917077899091499</v>
      </c>
      <c r="M28" s="4">
        <f t="shared" si="21"/>
        <v>-0.42437533724186183</v>
      </c>
      <c r="N28" s="4">
        <f t="shared" si="21"/>
        <v>-0.44885963131032447</v>
      </c>
      <c r="O28" s="4">
        <f t="shared" si="21"/>
        <v>-0.38997585537879742</v>
      </c>
      <c r="P28" s="4">
        <f t="shared" si="21"/>
        <v>-0.35266302413870509</v>
      </c>
      <c r="Q28" s="4">
        <f t="shared" si="21"/>
        <v>1.8482113243998954E-2</v>
      </c>
      <c r="R28" s="4">
        <f t="shared" si="21"/>
        <v>0.43048381269993086</v>
      </c>
      <c r="S28" s="4">
        <f t="shared" si="21"/>
        <v>0.52364799477217905</v>
      </c>
      <c r="T28" s="4">
        <f t="shared" si="21"/>
        <v>0.58267810016771882</v>
      </c>
      <c r="U28" s="4">
        <f t="shared" si="21"/>
        <v>0.54890803907050612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-0.87891156462585041</v>
      </c>
      <c r="I29" s="4">
        <f t="shared" si="22"/>
        <v>8.8888888888888837E-2</v>
      </c>
      <c r="J29" s="4">
        <f t="shared" si="22"/>
        <v>0.99704142011834329</v>
      </c>
      <c r="K29" s="4">
        <f t="shared" si="22"/>
        <v>0.69</v>
      </c>
      <c r="L29" s="4">
        <f t="shared" si="22"/>
        <v>-0.17695473251028812</v>
      </c>
      <c r="M29" s="4">
        <f t="shared" si="22"/>
        <v>-0.36883116883116879</v>
      </c>
      <c r="N29" s="4">
        <f t="shared" si="22"/>
        <v>0.19565217391304343</v>
      </c>
      <c r="O29" s="4">
        <f t="shared" si="22"/>
        <v>-0.6152927120669055</v>
      </c>
      <c r="P29" s="4">
        <f t="shared" si="22"/>
        <v>-0.95213313507949215</v>
      </c>
      <c r="Q29" s="4">
        <f t="shared" si="22"/>
        <v>-0.31953146281667122</v>
      </c>
      <c r="R29" s="4">
        <f t="shared" si="22"/>
        <v>6.758756038647344</v>
      </c>
      <c r="S29" s="4">
        <f t="shared" si="22"/>
        <v>-0.44559758955473727</v>
      </c>
      <c r="T29" s="4">
        <f t="shared" si="22"/>
        <v>7.2146446518305873E-2</v>
      </c>
      <c r="U29" s="4">
        <f t="shared" si="22"/>
        <v>0.7985797288573272</v>
      </c>
      <c r="V29" s="4">
        <f t="shared" si="22"/>
        <v>1.3959783449342615</v>
      </c>
      <c r="W29" s="4">
        <f t="shared" si="22"/>
        <v>-0.72019043497078561</v>
      </c>
      <c r="X29" s="4">
        <f t="shared" si="22"/>
        <v>0.42623456790123465</v>
      </c>
      <c r="Y29" s="4">
        <f t="shared" si="22"/>
        <v>-2.0595160235448007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-9.9051104685944039E-2</v>
      </c>
      <c r="I30" s="4">
        <f t="shared" si="23"/>
        <v>0.47743960454241197</v>
      </c>
      <c r="J30" s="4">
        <f t="shared" si="23"/>
        <v>0.2456976661882232</v>
      </c>
      <c r="K30" s="4">
        <f t="shared" si="23"/>
        <v>0.15147311347448036</v>
      </c>
      <c r="L30" s="4">
        <f t="shared" si="23"/>
        <v>0.45708326624794066</v>
      </c>
      <c r="M30" s="4">
        <f t="shared" si="23"/>
        <v>3.2352607656258046E-2</v>
      </c>
      <c r="N30" s="4">
        <f t="shared" si="23"/>
        <v>-0.36431525757858868</v>
      </c>
      <c r="O30" s="4">
        <f t="shared" si="23"/>
        <v>-1.2568337780687441E-2</v>
      </c>
      <c r="P30" s="4">
        <f t="shared" si="23"/>
        <v>-0.8941970576743542</v>
      </c>
      <c r="Q30" s="4">
        <f t="shared" si="23"/>
        <v>-7.8230519975750631E-2</v>
      </c>
      <c r="R30" s="4">
        <f t="shared" si="23"/>
        <v>-0.16930383463472123</v>
      </c>
      <c r="S30" s="4">
        <f t="shared" si="23"/>
        <v>5.6004572707017752E-2</v>
      </c>
      <c r="T30" s="4">
        <f t="shared" si="23"/>
        <v>0.32869101672125134</v>
      </c>
      <c r="U30" s="4">
        <f t="shared" si="23"/>
        <v>2.0029433104324409E-2</v>
      </c>
      <c r="V30" s="4">
        <f t="shared" si="23"/>
        <v>4.0381376824846509</v>
      </c>
      <c r="W30" s="4">
        <f t="shared" si="23"/>
        <v>0.13880847197931348</v>
      </c>
      <c r="X30" s="4">
        <f t="shared" si="23"/>
        <v>0.27704306062080136</v>
      </c>
      <c r="Y30" s="4">
        <f t="shared" si="23"/>
        <v>0.19285925094357639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295.13</v>
      </c>
      <c r="H32" s="3">
        <f>IFERROR(INDEX(D32:G32,COUNT(D32:G32)),"")</f>
        <v>295.13</v>
      </c>
      <c r="I32" s="3">
        <f t="shared" ref="I32:Z32" si="24">IFERROR(INDEX(I51:I500,MATCH($C$32,$C$51:$C$500,0)),"")</f>
        <v>289.92</v>
      </c>
      <c r="J32" s="3">
        <f t="shared" si="24"/>
        <v>288.02</v>
      </c>
      <c r="K32" s="3">
        <f t="shared" si="24"/>
        <v>271.92</v>
      </c>
      <c r="L32" s="3">
        <f t="shared" si="24"/>
        <v>285.01</v>
      </c>
      <c r="M32" s="3">
        <f t="shared" si="24"/>
        <v>300.93</v>
      </c>
      <c r="N32" s="3">
        <f t="shared" si="24"/>
        <v>285.52</v>
      </c>
      <c r="O32" s="3">
        <f t="shared" si="24"/>
        <v>282.42</v>
      </c>
      <c r="P32" s="3">
        <f t="shared" si="24"/>
        <v>171.22</v>
      </c>
      <c r="Q32" s="3">
        <f t="shared" si="24"/>
        <v>1639.54</v>
      </c>
      <c r="R32" s="3">
        <f t="shared" si="24"/>
        <v>1602.96</v>
      </c>
      <c r="S32" s="3">
        <f t="shared" si="24"/>
        <v>1251.6500000000001</v>
      </c>
      <c r="T32" s="3">
        <f t="shared" si="24"/>
        <v>1199.68</v>
      </c>
      <c r="U32" s="3">
        <f t="shared" si="24"/>
        <v>892.82</v>
      </c>
      <c r="V32" s="3">
        <f t="shared" si="24"/>
        <v>559.16</v>
      </c>
      <c r="W32" s="3">
        <f t="shared" si="24"/>
        <v>513.6</v>
      </c>
      <c r="X32" s="3">
        <f t="shared" si="24"/>
        <v>553.99</v>
      </c>
      <c r="Y32" s="3">
        <f t="shared" si="24"/>
        <v>518.20000000000005</v>
      </c>
      <c r="Z32" s="3">
        <f t="shared" si="24"/>
        <v>473.94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0.34</v>
      </c>
      <c r="H33" s="3">
        <f>IFERROR(INDEX(D33:G33,COUNT(D33:G33)),"")</f>
        <v>0.34</v>
      </c>
      <c r="I33" s="3">
        <f t="shared" ref="I33:Z33" si="25">IFERROR(INDEX(I51:I500,MATCH($C$33,$C$51:$C$500,0)),"")</f>
        <v>0.51</v>
      </c>
      <c r="J33" s="3">
        <f t="shared" si="25"/>
        <v>0.52</v>
      </c>
      <c r="K33" s="3">
        <f t="shared" si="25"/>
        <v>0.23</v>
      </c>
      <c r="L33" s="3">
        <f t="shared" si="25"/>
        <v>0.25</v>
      </c>
      <c r="M33" s="3">
        <f t="shared" si="25"/>
        <v>0.31</v>
      </c>
      <c r="N33" s="3">
        <f t="shared" si="25"/>
        <v>0.37</v>
      </c>
      <c r="O33" s="3">
        <f t="shared" si="25"/>
        <v>0.48</v>
      </c>
      <c r="P33" s="3">
        <f t="shared" si="25"/>
        <v>0.81</v>
      </c>
      <c r="Q33" s="3">
        <f t="shared" si="25"/>
        <v>0.78</v>
      </c>
      <c r="R33" s="3">
        <f t="shared" si="25"/>
        <v>0.94</v>
      </c>
      <c r="S33" s="3">
        <f t="shared" si="25"/>
        <v>1.1299999999999999</v>
      </c>
      <c r="T33" s="3">
        <f t="shared" si="25"/>
        <v>1.08</v>
      </c>
      <c r="U33" s="3">
        <f t="shared" si="25"/>
        <v>1.57</v>
      </c>
      <c r="V33" s="3">
        <f t="shared" si="25"/>
        <v>3.06</v>
      </c>
      <c r="W33" s="3">
        <f t="shared" si="25"/>
        <v>1.54</v>
      </c>
      <c r="X33" s="3">
        <f t="shared" si="25"/>
        <v>0.81</v>
      </c>
      <c r="Y33" s="3">
        <f t="shared" si="25"/>
        <v>0.69</v>
      </c>
      <c r="Z33" s="3">
        <f t="shared" si="25"/>
        <v>0.78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103.06</v>
      </c>
      <c r="H34" s="3">
        <f>IFERROR(INDEX(D34:G34,COUNT(D34:G34)),"")</f>
        <v>103.06</v>
      </c>
      <c r="I34" s="3">
        <f t="shared" ref="I34:Z34" si="26">IFERROR(INDEX(I51:I500,MATCH($C$34,$C$51:$C$500,0)),"")</f>
        <v>20.14</v>
      </c>
      <c r="J34" s="3">
        <f t="shared" si="26"/>
        <v>22.07</v>
      </c>
      <c r="K34" s="3">
        <f t="shared" si="26"/>
        <v>18.34</v>
      </c>
      <c r="L34" s="3">
        <f t="shared" si="26"/>
        <v>35.5</v>
      </c>
      <c r="M34" s="3">
        <f t="shared" si="26"/>
        <v>38.68</v>
      </c>
      <c r="N34" s="3">
        <f t="shared" si="26"/>
        <v>27.53</v>
      </c>
      <c r="O34" s="3">
        <f t="shared" si="26"/>
        <v>42.24</v>
      </c>
      <c r="P34" s="3">
        <f t="shared" si="26"/>
        <v>16.61</v>
      </c>
      <c r="Q34" s="3">
        <f t="shared" si="26"/>
        <v>7.32</v>
      </c>
      <c r="R34" s="3">
        <f t="shared" si="26"/>
        <v>5.84</v>
      </c>
      <c r="S34" s="3">
        <f t="shared" si="26"/>
        <v>42.57</v>
      </c>
      <c r="T34" s="3">
        <f t="shared" si="26"/>
        <v>21.59</v>
      </c>
      <c r="U34" s="3">
        <f t="shared" si="26"/>
        <v>25.13</v>
      </c>
      <c r="V34" s="3">
        <f t="shared" si="26"/>
        <v>55.2</v>
      </c>
      <c r="W34" s="3">
        <f t="shared" si="26"/>
        <v>61.1</v>
      </c>
      <c r="X34" s="3">
        <f t="shared" si="26"/>
        <v>9.74</v>
      </c>
      <c r="Y34" s="3">
        <f t="shared" si="26"/>
        <v>11.11</v>
      </c>
      <c r="Z34" s="3">
        <f t="shared" si="26"/>
        <v>-12.1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16.73</v>
      </c>
      <c r="H35" s="3">
        <f>IFERROR(INDEX(D35:G35,COUNT(D35:G35)),"")</f>
        <v>16.73</v>
      </c>
      <c r="I35" s="3">
        <f t="shared" ref="I35:Z35" si="27">IFERROR(INDEX(I51:I500,MATCH($C$35,$C$51:$C$500,0)),"")</f>
        <v>5.52</v>
      </c>
      <c r="J35" s="3">
        <f t="shared" si="27"/>
        <v>8.2100000000000009</v>
      </c>
      <c r="K35" s="3">
        <f t="shared" si="27"/>
        <v>4.26</v>
      </c>
      <c r="L35" s="3">
        <f t="shared" si="27"/>
        <v>5.61</v>
      </c>
      <c r="M35" s="3">
        <f t="shared" si="27"/>
        <v>10.83</v>
      </c>
      <c r="N35" s="3">
        <f t="shared" si="27"/>
        <v>12.6</v>
      </c>
      <c r="O35" s="3">
        <f t="shared" si="27"/>
        <v>10.28</v>
      </c>
      <c r="P35" s="3">
        <f t="shared" si="27"/>
        <v>10.38</v>
      </c>
      <c r="Q35" s="3">
        <f t="shared" si="27"/>
        <v>10.11</v>
      </c>
      <c r="R35" s="3">
        <f t="shared" si="27"/>
        <v>10.92</v>
      </c>
      <c r="S35" s="3">
        <f t="shared" si="27"/>
        <v>8.5299999999999994</v>
      </c>
      <c r="T35" s="3">
        <f t="shared" si="27"/>
        <v>8.24</v>
      </c>
      <c r="U35" s="3">
        <f t="shared" si="27"/>
        <v>11.88</v>
      </c>
      <c r="V35" s="3">
        <f t="shared" si="27"/>
        <v>14.82</v>
      </c>
      <c r="W35" s="3">
        <f t="shared" si="27"/>
        <v>34.409999999999997</v>
      </c>
      <c r="X35" s="3">
        <f t="shared" si="27"/>
        <v>22.32</v>
      </c>
      <c r="Y35" s="3">
        <f t="shared" si="27"/>
        <v>22.8</v>
      </c>
      <c r="Z35" s="3">
        <f t="shared" si="27"/>
        <v>27.96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589058730897</v>
      </c>
      <c r="E51" s="5">
        <v>529917030322</v>
      </c>
      <c r="F51" s="5">
        <v>1121417427228</v>
      </c>
      <c r="G51" s="5">
        <v>499236275212</v>
      </c>
      <c r="I51" s="5">
        <v>2615281439206</v>
      </c>
      <c r="J51" s="5">
        <v>1770144397893</v>
      </c>
      <c r="K51" s="5">
        <v>1421006433535</v>
      </c>
      <c r="L51" s="5">
        <v>1121876641357</v>
      </c>
      <c r="M51" s="5">
        <v>699975339646</v>
      </c>
      <c r="N51" s="5">
        <v>678039009593</v>
      </c>
      <c r="O51" s="5">
        <v>1066627786299</v>
      </c>
      <c r="P51" s="5">
        <v>992453478256</v>
      </c>
      <c r="Q51" s="5">
        <v>938273924561</v>
      </c>
      <c r="R51" s="5">
        <v>946473233588</v>
      </c>
      <c r="S51" s="5">
        <v>1139373543601</v>
      </c>
      <c r="T51" s="5">
        <v>1013177159749</v>
      </c>
      <c r="U51" s="5">
        <v>588108771772</v>
      </c>
      <c r="V51" s="5">
        <v>409022943610</v>
      </c>
      <c r="W51" s="5">
        <v>80956007412</v>
      </c>
      <c r="X51" s="5">
        <v>71088343127</v>
      </c>
      <c r="Y51" s="5">
        <v>55666363429</v>
      </c>
      <c r="Z51" s="5">
        <v>46666329984</v>
      </c>
    </row>
    <row r="52" spans="2:26" ht="15.5" x14ac:dyDescent="0.35">
      <c r="C52" t="s">
        <v>85</v>
      </c>
      <c r="D52" s="5">
        <v>-409010184647</v>
      </c>
      <c r="E52" s="5">
        <v>-441566119069</v>
      </c>
      <c r="F52" s="5">
        <v>-426357631249</v>
      </c>
      <c r="G52" s="5">
        <v>-315659915982</v>
      </c>
      <c r="I52" s="5">
        <v>-1503528907611</v>
      </c>
      <c r="J52" s="5">
        <v>-1226993020845</v>
      </c>
      <c r="K52" s="5">
        <v>-904724273827</v>
      </c>
      <c r="L52" s="5">
        <v>-715703303133</v>
      </c>
      <c r="M52" s="5">
        <v>-572255823988</v>
      </c>
      <c r="N52" s="5">
        <v>-526899787818</v>
      </c>
      <c r="O52" s="5">
        <v>-666862580852</v>
      </c>
      <c r="P52" s="5">
        <v>-566371818087</v>
      </c>
      <c r="Q52" s="5">
        <v>-573184793356</v>
      </c>
      <c r="R52" s="5">
        <v>-585135225293</v>
      </c>
      <c r="S52" s="5">
        <v>-600755781830</v>
      </c>
      <c r="T52" s="5">
        <v>-530205787464</v>
      </c>
      <c r="U52" s="5">
        <v>-327687405636</v>
      </c>
      <c r="V52" s="5">
        <v>-173810057028</v>
      </c>
    </row>
    <row r="53" spans="2:26" ht="15.5" x14ac:dyDescent="0.35">
      <c r="C53" t="s">
        <v>86</v>
      </c>
      <c r="D53" s="5">
        <v>180048546250</v>
      </c>
      <c r="E53" s="5">
        <v>88350911253</v>
      </c>
      <c r="F53" s="5">
        <v>695059795979</v>
      </c>
      <c r="G53" s="5">
        <v>183576359230</v>
      </c>
      <c r="I53" s="5">
        <v>1111752531595</v>
      </c>
      <c r="J53" s="5">
        <v>543151377048</v>
      </c>
      <c r="K53" s="5">
        <v>516282159708</v>
      </c>
      <c r="L53" s="5">
        <v>406173338224</v>
      </c>
      <c r="M53" s="5">
        <v>127719515658</v>
      </c>
      <c r="N53" s="5">
        <v>151139221775</v>
      </c>
      <c r="O53" s="5">
        <v>399765205447</v>
      </c>
      <c r="P53" s="5">
        <v>426081660169</v>
      </c>
      <c r="Q53" s="5">
        <v>365089131205</v>
      </c>
      <c r="R53" s="5">
        <v>361338008295</v>
      </c>
      <c r="S53" s="5">
        <v>538617761771</v>
      </c>
      <c r="T53" s="5">
        <v>482971372285</v>
      </c>
      <c r="U53" s="5">
        <v>260421366136</v>
      </c>
      <c r="V53" s="5">
        <v>235212886582</v>
      </c>
      <c r="W53" s="5">
        <v>80956007412</v>
      </c>
      <c r="X53" s="5">
        <v>71088343127</v>
      </c>
      <c r="Y53" s="5">
        <v>55666363429</v>
      </c>
      <c r="Z53" s="5">
        <v>46666329984</v>
      </c>
    </row>
    <row r="54" spans="2:26" ht="15.5" x14ac:dyDescent="0.35">
      <c r="C54" t="s">
        <v>87</v>
      </c>
      <c r="D54" s="5">
        <v>-110563192675</v>
      </c>
      <c r="E54" s="5">
        <v>-162472238514</v>
      </c>
      <c r="F54" s="5">
        <v>-62164441947</v>
      </c>
      <c r="G54" s="5">
        <v>-115151057712</v>
      </c>
      <c r="I54" s="5">
        <v>-436389413248</v>
      </c>
      <c r="J54" s="5">
        <v>-428065538611</v>
      </c>
      <c r="K54" s="5">
        <v>-398694295777</v>
      </c>
      <c r="L54" s="5">
        <v>-302602532079</v>
      </c>
      <c r="M54" s="5">
        <v>-164882281522</v>
      </c>
      <c r="N54" s="5">
        <v>-206120852713</v>
      </c>
      <c r="O54" s="5">
        <v>-309428044377</v>
      </c>
      <c r="P54" s="5">
        <v>-356512947866</v>
      </c>
      <c r="Q54" s="5">
        <v>-356858360375</v>
      </c>
      <c r="R54" s="5">
        <v>-325685953351</v>
      </c>
      <c r="S54" s="5">
        <v>-336216334186</v>
      </c>
      <c r="T54" s="5">
        <v>-276391499614</v>
      </c>
      <c r="U54" s="5">
        <v>-156617201654</v>
      </c>
      <c r="V54" s="5">
        <v>-127214610844</v>
      </c>
      <c r="W54" s="5">
        <v>-57395083328</v>
      </c>
      <c r="X54" s="5">
        <v>-48928889692</v>
      </c>
      <c r="Y54" s="5">
        <v>-51341898872</v>
      </c>
      <c r="Z54" s="5">
        <v>-64383269303</v>
      </c>
    </row>
    <row r="55" spans="2:26" ht="15.5" x14ac:dyDescent="0.35">
      <c r="C55" t="s">
        <v>89</v>
      </c>
      <c r="D55" s="5">
        <v>-16507549898</v>
      </c>
      <c r="E55" s="5">
        <v>-17562031697</v>
      </c>
      <c r="F55" s="5">
        <v>-19767130236</v>
      </c>
      <c r="G55" s="5">
        <v>-16812429830</v>
      </c>
      <c r="I55" s="5">
        <v>-68368710360</v>
      </c>
      <c r="J55" s="5">
        <v>-58683909268</v>
      </c>
      <c r="K55" s="5">
        <v>-45312934798</v>
      </c>
      <c r="L55" s="5">
        <v>-15368971783</v>
      </c>
      <c r="M55" s="5">
        <v>-2821319278</v>
      </c>
      <c r="N55" s="5">
        <v>-10301504910</v>
      </c>
      <c r="O55" s="5">
        <v>-30536562627</v>
      </c>
      <c r="P55" s="5">
        <v>-30845922536</v>
      </c>
      <c r="Q55" s="5">
        <v>-33303922392</v>
      </c>
      <c r="R55" s="5">
        <v>-39909526224</v>
      </c>
      <c r="S55" s="5">
        <v>-36456823070</v>
      </c>
      <c r="T55" s="5">
        <v>-41477894653</v>
      </c>
      <c r="U55" s="5">
        <v>-30144736046</v>
      </c>
      <c r="V55" s="5">
        <v>-24754269340</v>
      </c>
    </row>
    <row r="56" spans="2:26" ht="15.5" x14ac:dyDescent="0.35">
      <c r="C56" t="s">
        <v>370</v>
      </c>
      <c r="D56" s="5">
        <v>-91602449270</v>
      </c>
      <c r="E56" s="5">
        <v>-98344696002</v>
      </c>
      <c r="F56" s="5">
        <v>-86297395262</v>
      </c>
      <c r="G56" s="5">
        <v>-94298216030</v>
      </c>
      <c r="I56" s="5">
        <v>-357830917817</v>
      </c>
      <c r="J56" s="5">
        <v>-355082074956</v>
      </c>
      <c r="K56" s="5">
        <v>-335495785011</v>
      </c>
      <c r="L56" s="5">
        <v>-264419595741</v>
      </c>
      <c r="M56" s="5">
        <v>-141449045591</v>
      </c>
      <c r="N56" s="5">
        <v>-176192859701</v>
      </c>
      <c r="O56" s="5">
        <v>-258577072342</v>
      </c>
      <c r="P56" s="5">
        <v>-307647397971</v>
      </c>
      <c r="Q56" s="5">
        <v>-303107140360</v>
      </c>
      <c r="R56" s="5">
        <v>-265210086304</v>
      </c>
      <c r="S56" s="5">
        <v>-281134154419</v>
      </c>
      <c r="T56" s="5">
        <v>-234913604961</v>
      </c>
      <c r="U56" s="5">
        <v>-126472465608</v>
      </c>
      <c r="V56" s="5">
        <v>-102460341504</v>
      </c>
    </row>
    <row r="57" spans="2:26" ht="15.5" x14ac:dyDescent="0.35">
      <c r="C57" t="s">
        <v>373</v>
      </c>
      <c r="D57" s="5">
        <v>-2453193507</v>
      </c>
      <c r="E57" s="5">
        <v>-348841679</v>
      </c>
      <c r="F57" s="5">
        <v>-2316585585</v>
      </c>
      <c r="G57" s="5">
        <v>-4040411852</v>
      </c>
      <c r="I57" s="5">
        <v>-10189785071</v>
      </c>
      <c r="J57" s="5">
        <v>-14299554387</v>
      </c>
      <c r="K57" s="5">
        <v>-17885575968</v>
      </c>
      <c r="L57" s="5">
        <v>-22813964555</v>
      </c>
      <c r="M57" s="5">
        <v>-20611916653</v>
      </c>
      <c r="N57" s="5">
        <v>-19626488102</v>
      </c>
      <c r="O57" s="5">
        <v>-20314409408</v>
      </c>
      <c r="P57" s="5">
        <v>-18019627359</v>
      </c>
      <c r="Q57" s="5">
        <v>-20447297623</v>
      </c>
      <c r="R57" s="5">
        <v>-20566340823</v>
      </c>
      <c r="S57" s="5">
        <v>-18625356697</v>
      </c>
    </row>
    <row r="58" spans="2:26" ht="15.5" x14ac:dyDescent="0.35">
      <c r="C58" t="s">
        <v>95</v>
      </c>
      <c r="D58" s="5">
        <v>-729669450</v>
      </c>
      <c r="E58" s="5">
        <v>-5829761931</v>
      </c>
      <c r="F58" s="5">
        <v>1239822702</v>
      </c>
      <c r="G58" s="5">
        <v>5422037315</v>
      </c>
      <c r="I58" s="5">
        <v>8039819841</v>
      </c>
      <c r="J58" s="5">
        <v>92584044207</v>
      </c>
      <c r="K58" s="5">
        <v>14984140436</v>
      </c>
      <c r="L58" s="5">
        <v>2773749722</v>
      </c>
      <c r="M58" s="5">
        <v>-50366388201</v>
      </c>
      <c r="N58" s="5">
        <v>-52081703917</v>
      </c>
      <c r="O58" s="5">
        <v>13433080510</v>
      </c>
      <c r="P58" s="5">
        <v>46523975781</v>
      </c>
      <c r="Q58" s="5">
        <v>18870261132</v>
      </c>
      <c r="R58" s="5">
        <v>29130282442</v>
      </c>
      <c r="S58" s="5">
        <v>13519357626</v>
      </c>
      <c r="T58" s="5">
        <v>32764447282</v>
      </c>
      <c r="U58" s="5">
        <v>20890539763</v>
      </c>
      <c r="V58" s="5">
        <v>36239010046</v>
      </c>
      <c r="W58" s="5">
        <v>3660555</v>
      </c>
    </row>
    <row r="59" spans="2:26" ht="15.5" x14ac:dyDescent="0.35">
      <c r="C59" t="s">
        <v>90</v>
      </c>
      <c r="D59" s="5">
        <v>69485353575</v>
      </c>
      <c r="E59" s="5">
        <v>-74121327261</v>
      </c>
      <c r="F59" s="5">
        <v>632895354032</v>
      </c>
      <c r="G59" s="5">
        <v>68425301518</v>
      </c>
      <c r="I59" s="5">
        <v>675363118347</v>
      </c>
      <c r="J59" s="5">
        <v>115085838437</v>
      </c>
      <c r="K59" s="5">
        <v>117587863931</v>
      </c>
      <c r="L59" s="5">
        <v>103570806145</v>
      </c>
      <c r="M59" s="5">
        <v>-37162765864</v>
      </c>
      <c r="N59" s="5">
        <v>-54981630938</v>
      </c>
      <c r="O59" s="5">
        <v>90337161070</v>
      </c>
      <c r="P59" s="5">
        <v>69568712303</v>
      </c>
      <c r="Q59" s="5">
        <v>8230770830</v>
      </c>
      <c r="R59" s="5">
        <v>35652054944</v>
      </c>
      <c r="S59" s="5">
        <v>202401427585</v>
      </c>
      <c r="T59" s="5">
        <v>206579872671</v>
      </c>
      <c r="U59" s="5">
        <v>103804164482</v>
      </c>
      <c r="V59" s="5">
        <v>107998275738</v>
      </c>
      <c r="W59" s="5">
        <v>23560924084</v>
      </c>
      <c r="X59" s="5">
        <v>22159453435</v>
      </c>
      <c r="Y59" s="5">
        <v>4324464557</v>
      </c>
      <c r="Z59" s="5">
        <v>-17716939319</v>
      </c>
    </row>
    <row r="60" spans="2:26" ht="15.5" x14ac:dyDescent="0.35">
      <c r="C60" t="s">
        <v>91</v>
      </c>
      <c r="D60" s="5">
        <v>25388782318</v>
      </c>
      <c r="E60" s="5">
        <v>189377631324</v>
      </c>
      <c r="F60" s="5">
        <v>-442223681200</v>
      </c>
      <c r="G60" s="5">
        <v>304650145757</v>
      </c>
      <c r="I60" s="5">
        <v>65383461903</v>
      </c>
      <c r="J60" s="5">
        <v>575644398848</v>
      </c>
      <c r="K60" s="5">
        <v>234667880811</v>
      </c>
      <c r="L60" s="5">
        <v>81850948937</v>
      </c>
      <c r="M60" s="5">
        <v>191931907965</v>
      </c>
      <c r="N60" s="5">
        <v>314779315075</v>
      </c>
      <c r="O60" s="5">
        <v>194014335899</v>
      </c>
      <c r="P60" s="5">
        <v>626611380890</v>
      </c>
      <c r="Q60" s="5">
        <v>1301730891282</v>
      </c>
      <c r="R60" s="5">
        <v>1754001713316</v>
      </c>
      <c r="S60" s="5">
        <v>59535960554</v>
      </c>
      <c r="T60" s="5">
        <v>235504792321</v>
      </c>
      <c r="U60" s="5">
        <v>238228654528</v>
      </c>
      <c r="V60" s="5">
        <v>49387198753</v>
      </c>
      <c r="W60" s="5">
        <v>28773232541</v>
      </c>
      <c r="X60" s="5">
        <v>147206061112</v>
      </c>
      <c r="Y60" s="5">
        <v>123168522412</v>
      </c>
      <c r="Z60" s="5">
        <v>-92023552310</v>
      </c>
    </row>
    <row r="61" spans="2:26" ht="15.5" x14ac:dyDescent="0.35">
      <c r="C61" t="s">
        <v>93</v>
      </c>
      <c r="D61" s="5">
        <v>435349247</v>
      </c>
      <c r="E61" s="5">
        <v>33615103111</v>
      </c>
      <c r="F61" s="5">
        <v>445408052</v>
      </c>
      <c r="G61" s="5">
        <v>1006518667</v>
      </c>
      <c r="I61" s="5">
        <v>35820949741</v>
      </c>
      <c r="J61" s="5">
        <v>1956948924</v>
      </c>
      <c r="K61" s="5">
        <v>1426887467</v>
      </c>
      <c r="L61" s="5">
        <v>1031447434</v>
      </c>
      <c r="M61" s="5">
        <v>3902211018</v>
      </c>
      <c r="N61" s="5">
        <v>7401908199</v>
      </c>
      <c r="O61" s="5">
        <v>7489828694</v>
      </c>
      <c r="P61" s="5">
        <v>8052919652</v>
      </c>
      <c r="Q61" s="5">
        <v>6330931159</v>
      </c>
      <c r="R61" s="5">
        <v>31759297412</v>
      </c>
      <c r="S61" s="5">
        <v>6807051159</v>
      </c>
      <c r="T61" s="5">
        <v>3823525469</v>
      </c>
      <c r="U61" s="5">
        <v>7450071306</v>
      </c>
      <c r="V61" s="5">
        <v>2556621037</v>
      </c>
      <c r="W61" s="5">
        <v>169156150</v>
      </c>
      <c r="X61" s="5">
        <v>149192748</v>
      </c>
      <c r="Y61" s="5">
        <v>13053244711</v>
      </c>
      <c r="Z61" s="5">
        <v>3952349151</v>
      </c>
    </row>
    <row r="62" spans="2:26" ht="15.5" x14ac:dyDescent="0.35">
      <c r="C62" t="s">
        <v>26</v>
      </c>
      <c r="D62" s="5">
        <v>-17184562220</v>
      </c>
      <c r="E62" s="5">
        <v>-39027019006</v>
      </c>
      <c r="F62" s="5">
        <v>-33269606574</v>
      </c>
      <c r="G62" s="5">
        <v>-29676134616</v>
      </c>
      <c r="I62" s="5">
        <v>-145753820684</v>
      </c>
      <c r="J62" s="5">
        <v>-155398713459</v>
      </c>
      <c r="K62" s="5">
        <v>-202417372710</v>
      </c>
      <c r="L62" s="5">
        <v>-220253926045</v>
      </c>
      <c r="M62" s="5">
        <v>-223826723826</v>
      </c>
      <c r="N62" s="5">
        <v>-222974791531</v>
      </c>
      <c r="O62" s="5">
        <v>-156509183672</v>
      </c>
      <c r="P62" s="5">
        <v>-164043329688</v>
      </c>
      <c r="Q62" s="5">
        <v>-129163117247</v>
      </c>
      <c r="R62" s="5">
        <v>-86863459127</v>
      </c>
      <c r="S62" s="5">
        <v>-70831568671</v>
      </c>
      <c r="T62" s="5">
        <v>-48486889987</v>
      </c>
      <c r="U62" s="5">
        <v>-30884935162</v>
      </c>
      <c r="V62" s="5">
        <v>-19384559619</v>
      </c>
      <c r="W62" s="5">
        <v>-7389462201</v>
      </c>
      <c r="X62" s="5">
        <v>-6434803285</v>
      </c>
      <c r="Y62" s="5">
        <v>-6868673187</v>
      </c>
      <c r="Z62" s="5">
        <v>-5648147753</v>
      </c>
    </row>
    <row r="63" spans="2:26" ht="15.5" x14ac:dyDescent="0.35">
      <c r="C63" t="s">
        <v>92</v>
      </c>
      <c r="D63" s="5">
        <v>-8182800387</v>
      </c>
      <c r="E63" s="5">
        <v>-3891631259</v>
      </c>
      <c r="F63" s="5">
        <v>-16693966304</v>
      </c>
      <c r="G63" s="5">
        <v>12737745263</v>
      </c>
      <c r="I63" s="5">
        <v>-23917762965</v>
      </c>
      <c r="J63" s="5">
        <v>-28024114003</v>
      </c>
      <c r="K63" s="5">
        <v>9773406060</v>
      </c>
      <c r="L63" s="5">
        <v>-57017390375</v>
      </c>
      <c r="M63" s="5">
        <v>4013150007</v>
      </c>
      <c r="N63" s="5">
        <v>-9641801839</v>
      </c>
      <c r="O63" s="5">
        <v>429505943</v>
      </c>
      <c r="P63" s="5">
        <v>-302665266</v>
      </c>
      <c r="Q63" s="5">
        <v>354817506</v>
      </c>
      <c r="R63" s="5">
        <v>1068110835</v>
      </c>
      <c r="S63" s="5">
        <v>-315354826</v>
      </c>
      <c r="T63" s="5">
        <v>177144093</v>
      </c>
      <c r="U63" s="5">
        <v>-6449933094</v>
      </c>
      <c r="V63" s="5">
        <v>-12488595985</v>
      </c>
      <c r="W63" s="5">
        <v>-123108709</v>
      </c>
      <c r="X63" s="5">
        <v>4604896264</v>
      </c>
      <c r="Y63" s="5">
        <v>25174745346</v>
      </c>
      <c r="Z63" s="5">
        <v>-31979173449</v>
      </c>
    </row>
    <row r="64" spans="2:26" ht="15.5" x14ac:dyDescent="0.35">
      <c r="C64" t="s">
        <v>372</v>
      </c>
      <c r="R64" s="5">
        <v>5832812919</v>
      </c>
      <c r="S64" s="5">
        <v>71669737573</v>
      </c>
      <c r="T64" s="5">
        <v>98985156634</v>
      </c>
      <c r="U64" s="5">
        <v>12144871286</v>
      </c>
      <c r="V64" s="5">
        <v>57871246352</v>
      </c>
      <c r="W64" s="5">
        <v>35349877378</v>
      </c>
      <c r="X64" s="5">
        <v>130626128108</v>
      </c>
      <c r="Y64" s="5">
        <v>92025962767</v>
      </c>
      <c r="Z64" s="5">
        <v>-65347313336</v>
      </c>
    </row>
    <row r="65" spans="3:26" ht="15.5" x14ac:dyDescent="0.35">
      <c r="C65" t="s">
        <v>94</v>
      </c>
      <c r="E65" s="5">
        <v>168907630</v>
      </c>
      <c r="F65" s="5">
        <v>2400000</v>
      </c>
      <c r="G65" s="5">
        <v>277083333</v>
      </c>
      <c r="I65" s="5">
        <v>721824963</v>
      </c>
      <c r="J65" s="5">
        <v>1165905151</v>
      </c>
      <c r="K65" s="5">
        <v>777790333</v>
      </c>
      <c r="L65" s="5">
        <v>346384496</v>
      </c>
      <c r="M65" s="5">
        <v>1040738620</v>
      </c>
      <c r="N65" s="5">
        <v>1139349460</v>
      </c>
      <c r="O65" s="5">
        <v>940302382</v>
      </c>
      <c r="P65" s="5">
        <v>1667212000</v>
      </c>
      <c r="Q65" s="5">
        <v>1560665381</v>
      </c>
      <c r="R65" s="5">
        <v>245457450</v>
      </c>
      <c r="S65" s="5">
        <v>-2076544</v>
      </c>
      <c r="T65" s="5">
        <v>114516215</v>
      </c>
      <c r="X65" s="5">
        <v>38200000</v>
      </c>
      <c r="Y65" s="5">
        <v>183795567</v>
      </c>
    </row>
    <row r="66" spans="3:26" ht="15.5" x14ac:dyDescent="0.35">
      <c r="C66" t="s">
        <v>96</v>
      </c>
      <c r="D66" s="5">
        <v>25388782318</v>
      </c>
      <c r="E66" s="5">
        <v>189377631324</v>
      </c>
      <c r="F66" s="5">
        <v>-442223681200</v>
      </c>
      <c r="G66" s="5">
        <v>304650145757</v>
      </c>
      <c r="I66" s="5">
        <v>65383461903</v>
      </c>
      <c r="J66" s="5">
        <v>575644398848</v>
      </c>
      <c r="K66" s="5">
        <v>234667880811</v>
      </c>
      <c r="L66" s="5">
        <v>81850948937</v>
      </c>
      <c r="M66" s="5">
        <v>191931907965</v>
      </c>
      <c r="N66" s="5">
        <v>314779315075</v>
      </c>
      <c r="O66" s="5">
        <v>194014335899</v>
      </c>
      <c r="P66" s="5">
        <v>626611380890</v>
      </c>
      <c r="Q66" s="5">
        <v>1301730891282</v>
      </c>
      <c r="R66" s="5">
        <v>1754001713316</v>
      </c>
      <c r="S66" s="5">
        <v>59535960554</v>
      </c>
      <c r="T66" s="5">
        <v>235504792321</v>
      </c>
      <c r="U66" s="5">
        <v>238228654528</v>
      </c>
      <c r="V66" s="5">
        <v>49387198753</v>
      </c>
      <c r="W66" s="5">
        <v>28773232541</v>
      </c>
      <c r="X66" s="5">
        <v>147206061112</v>
      </c>
      <c r="Y66" s="5">
        <v>123168522412</v>
      </c>
      <c r="Z66" s="5">
        <v>-92023552310</v>
      </c>
    </row>
    <row r="67" spans="3:26" ht="15.5" x14ac:dyDescent="0.35">
      <c r="C67" t="s">
        <v>28</v>
      </c>
      <c r="D67" s="5">
        <v>94874135893</v>
      </c>
      <c r="E67" s="5">
        <v>115256304063</v>
      </c>
      <c r="F67" s="5">
        <v>190671672832</v>
      </c>
      <c r="G67" s="5">
        <v>373075447275</v>
      </c>
      <c r="I67" s="5">
        <v>740746580250</v>
      </c>
      <c r="J67" s="5">
        <v>690730237285</v>
      </c>
      <c r="K67" s="5">
        <v>352255744742</v>
      </c>
      <c r="L67" s="5">
        <v>185421755082</v>
      </c>
      <c r="M67" s="5">
        <v>154769142101</v>
      </c>
      <c r="N67" s="5">
        <v>259797684137</v>
      </c>
      <c r="O67" s="5">
        <v>284351496969</v>
      </c>
      <c r="P67" s="5">
        <v>696180093193</v>
      </c>
      <c r="Q67" s="5">
        <v>1309961662112</v>
      </c>
      <c r="R67" s="5">
        <v>1789653768260</v>
      </c>
      <c r="S67" s="5">
        <v>261937388139</v>
      </c>
      <c r="T67" s="5">
        <v>442084664992</v>
      </c>
      <c r="U67" s="5">
        <v>342032819010</v>
      </c>
      <c r="V67" s="5">
        <v>157385474491</v>
      </c>
      <c r="W67" s="5">
        <v>52334156625</v>
      </c>
      <c r="X67" s="5">
        <v>169365514547</v>
      </c>
      <c r="Y67" s="5">
        <v>127492986969</v>
      </c>
      <c r="Z67" s="5">
        <v>-109740491629</v>
      </c>
    </row>
    <row r="68" spans="3:26" ht="15.5" x14ac:dyDescent="0.35">
      <c r="C68" t="s">
        <v>27</v>
      </c>
      <c r="D68" s="5">
        <v>-247781893</v>
      </c>
      <c r="E68" s="5">
        <v>-17050271529</v>
      </c>
      <c r="F68" s="5">
        <v>931768857</v>
      </c>
      <c r="G68" s="5">
        <v>533542929</v>
      </c>
      <c r="I68" s="5">
        <v>-16592454323</v>
      </c>
      <c r="J68" s="5">
        <v>-11778292262</v>
      </c>
      <c r="K68" s="5">
        <v>-7149706423</v>
      </c>
      <c r="L68" s="5">
        <v>-5919575965</v>
      </c>
      <c r="M68" s="5">
        <v>-10248299856</v>
      </c>
      <c r="N68" s="5">
        <v>-985144564</v>
      </c>
      <c r="O68" s="5">
        <v>-10216452992</v>
      </c>
      <c r="P68" s="5">
        <v>-30701412823</v>
      </c>
      <c r="Q68" s="5">
        <v>5272242250</v>
      </c>
      <c r="R68" s="5">
        <v>11169701080</v>
      </c>
      <c r="S68" s="5">
        <v>-22246919999</v>
      </c>
      <c r="T68" s="5">
        <v>-22745610032</v>
      </c>
      <c r="U68" s="5">
        <v>-43141457888</v>
      </c>
      <c r="V68" s="5">
        <v>-11363061572</v>
      </c>
      <c r="W68" s="5">
        <v>-6739585062</v>
      </c>
      <c r="X68" s="5">
        <v>-6437323252</v>
      </c>
      <c r="Y68" s="5">
        <v>-13265821902</v>
      </c>
      <c r="Z68" s="5">
        <v>1904941219</v>
      </c>
    </row>
    <row r="69" spans="3:26" ht="15.5" x14ac:dyDescent="0.35">
      <c r="C69" t="s">
        <v>374</v>
      </c>
      <c r="D69" s="5">
        <v>94626354000</v>
      </c>
      <c r="E69" s="5">
        <v>98206032534</v>
      </c>
      <c r="F69" s="5">
        <v>191603441689</v>
      </c>
      <c r="G69" s="5">
        <v>373608990204</v>
      </c>
      <c r="I69" s="5">
        <v>724154125927</v>
      </c>
      <c r="J69" s="5">
        <v>678951945023</v>
      </c>
      <c r="K69" s="5">
        <v>345106038319</v>
      </c>
      <c r="L69" s="5">
        <v>179502179117</v>
      </c>
      <c r="M69" s="5">
        <v>144520842245</v>
      </c>
      <c r="N69" s="5">
        <v>258812539573</v>
      </c>
      <c r="O69" s="5">
        <v>274135043977</v>
      </c>
      <c r="P69" s="5">
        <v>665478680370</v>
      </c>
      <c r="Q69" s="5">
        <v>1315233904362</v>
      </c>
      <c r="R69" s="5">
        <v>1800823469340</v>
      </c>
      <c r="S69" s="5">
        <v>239690468140</v>
      </c>
      <c r="T69" s="5">
        <v>419339054960</v>
      </c>
      <c r="U69" s="5">
        <v>298891361122</v>
      </c>
      <c r="V69" s="5">
        <v>146022412919</v>
      </c>
      <c r="W69" s="5">
        <v>45594571563</v>
      </c>
      <c r="X69" s="5">
        <v>162928191295</v>
      </c>
      <c r="Y69" s="5">
        <v>114227165067</v>
      </c>
      <c r="Z69" s="5">
        <v>-107835550410</v>
      </c>
    </row>
    <row r="70" spans="3:26" ht="15.5" x14ac:dyDescent="0.35">
      <c r="C70" t="s">
        <v>455</v>
      </c>
      <c r="X70" s="5">
        <v>188122845</v>
      </c>
      <c r="Y70" s="5">
        <v>-5436624</v>
      </c>
      <c r="Z70" s="5">
        <v>264544610</v>
      </c>
    </row>
    <row r="71" spans="3:26" ht="15.5" x14ac:dyDescent="0.35">
      <c r="C71" t="s">
        <v>1492</v>
      </c>
      <c r="Y71" s="5">
        <v>13652832324</v>
      </c>
    </row>
    <row r="72" spans="3:26" ht="15.5" x14ac:dyDescent="0.35">
      <c r="C72" t="s">
        <v>97</v>
      </c>
      <c r="D72" s="5">
        <v>94626354000</v>
      </c>
      <c r="E72" s="5">
        <v>98206032534</v>
      </c>
      <c r="F72" s="5">
        <v>191603441689</v>
      </c>
      <c r="G72" s="5">
        <v>373608990204</v>
      </c>
      <c r="I72" s="5">
        <v>724154125927</v>
      </c>
      <c r="J72" s="5">
        <v>678951945023</v>
      </c>
      <c r="K72" s="5">
        <v>345106038319</v>
      </c>
      <c r="L72" s="5">
        <v>179502179117</v>
      </c>
      <c r="M72" s="5">
        <v>144520842245</v>
      </c>
      <c r="N72" s="5">
        <v>258812539573</v>
      </c>
      <c r="O72" s="5">
        <v>274135043977</v>
      </c>
      <c r="P72" s="5">
        <v>665478680370</v>
      </c>
      <c r="Q72" s="5">
        <v>1315233904362</v>
      </c>
      <c r="R72" s="5">
        <v>1800823469340</v>
      </c>
      <c r="S72" s="5">
        <v>239690468140</v>
      </c>
      <c r="T72" s="5">
        <v>419339054960</v>
      </c>
      <c r="U72" s="5">
        <v>298891361122</v>
      </c>
      <c r="V72" s="5">
        <v>146022412919</v>
      </c>
      <c r="W72" s="5">
        <v>45594571563</v>
      </c>
      <c r="X72" s="5">
        <v>163116314140</v>
      </c>
      <c r="Y72" s="5">
        <v>127874560767</v>
      </c>
      <c r="Z72" s="5">
        <v>-107571005800</v>
      </c>
    </row>
    <row r="73" spans="3:26" ht="15.5" x14ac:dyDescent="0.35">
      <c r="C73" t="s">
        <v>98</v>
      </c>
      <c r="D73" s="5">
        <v>416807942</v>
      </c>
      <c r="E73" s="5">
        <v>-31357577992</v>
      </c>
      <c r="F73" s="5">
        <v>-42621831625</v>
      </c>
      <c r="G73" s="5">
        <v>194520443672</v>
      </c>
      <c r="I73" s="5">
        <v>137740985320</v>
      </c>
      <c r="J73" s="5">
        <v>66134744420</v>
      </c>
      <c r="K73" s="5">
        <v>34657818334</v>
      </c>
      <c r="L73" s="5">
        <v>31070618146</v>
      </c>
      <c r="M73" s="5">
        <v>1047425150544</v>
      </c>
      <c r="N73" s="5">
        <v>-55410160453</v>
      </c>
      <c r="O73" s="5">
        <v>8860093767105</v>
      </c>
      <c r="P73" s="5">
        <v>-80784854379</v>
      </c>
      <c r="Q73" s="5">
        <v>-935095726044</v>
      </c>
      <c r="R73" s="5">
        <v>891245384382</v>
      </c>
      <c r="S73" s="5">
        <v>5736352910</v>
      </c>
      <c r="T73" s="5">
        <v>3838436634</v>
      </c>
      <c r="U73" s="5">
        <v>-9763428133</v>
      </c>
      <c r="V73" s="5">
        <v>-361443474</v>
      </c>
      <c r="W73" s="5">
        <v>7659166139</v>
      </c>
    </row>
    <row r="74" spans="3:26" ht="15.5" x14ac:dyDescent="0.35">
      <c r="C74" t="s">
        <v>99</v>
      </c>
      <c r="D74" s="5">
        <v>95043161942</v>
      </c>
      <c r="E74" s="5">
        <v>66848454542</v>
      </c>
      <c r="F74" s="5">
        <v>148981610064</v>
      </c>
      <c r="G74" s="5">
        <v>568129433876</v>
      </c>
      <c r="I74" s="5">
        <v>861895111247</v>
      </c>
      <c r="J74" s="5">
        <v>745086689443</v>
      </c>
      <c r="K74" s="5">
        <v>379763856653</v>
      </c>
      <c r="L74" s="5">
        <v>210572797263</v>
      </c>
      <c r="M74" s="5">
        <v>1191945992789</v>
      </c>
      <c r="N74" s="5">
        <v>203402379120</v>
      </c>
      <c r="O74" s="5">
        <v>9134228811082</v>
      </c>
      <c r="P74" s="5">
        <v>584693825991</v>
      </c>
      <c r="Q74" s="5">
        <v>380138178318</v>
      </c>
      <c r="R74" s="5">
        <v>2692068853722</v>
      </c>
      <c r="S74" s="5">
        <v>245426821050</v>
      </c>
      <c r="T74" s="5">
        <v>423177491594</v>
      </c>
      <c r="U74" s="5">
        <v>289127932989</v>
      </c>
      <c r="V74" s="5">
        <v>145660969445</v>
      </c>
      <c r="W74" s="5">
        <v>53253737702</v>
      </c>
    </row>
    <row r="75" spans="3:26" ht="15.5" x14ac:dyDescent="0.35">
      <c r="C75" t="s">
        <v>100</v>
      </c>
      <c r="D75" s="5">
        <v>94626354000</v>
      </c>
      <c r="E75" s="5">
        <v>98206032534</v>
      </c>
      <c r="F75" s="5">
        <v>191603441689</v>
      </c>
      <c r="G75" s="5">
        <v>373608990204</v>
      </c>
      <c r="I75" s="5">
        <v>724154125927</v>
      </c>
      <c r="J75" s="5">
        <v>678951945023</v>
      </c>
      <c r="K75" s="5">
        <v>345106038319</v>
      </c>
      <c r="L75" s="5">
        <v>179502179117</v>
      </c>
      <c r="M75" s="5">
        <v>144520842245</v>
      </c>
      <c r="N75" s="5">
        <v>258812539573</v>
      </c>
      <c r="O75" s="5">
        <v>274135043977</v>
      </c>
      <c r="P75" s="5">
        <v>665478680370</v>
      </c>
      <c r="Q75" s="5">
        <v>1315233904362</v>
      </c>
      <c r="R75" s="5">
        <v>1800823469340</v>
      </c>
      <c r="S75" s="5">
        <v>239690468140</v>
      </c>
      <c r="T75" s="5">
        <v>419339054960</v>
      </c>
      <c r="U75" s="5">
        <v>298891361122</v>
      </c>
      <c r="V75" s="5">
        <v>146022412919</v>
      </c>
      <c r="W75" s="5">
        <v>45594571563</v>
      </c>
      <c r="X75" s="5">
        <v>163116314140</v>
      </c>
      <c r="Y75" s="5">
        <v>127874560767</v>
      </c>
      <c r="Z75" s="5">
        <v>-107571005800</v>
      </c>
    </row>
    <row r="76" spans="3:26" ht="15.5" x14ac:dyDescent="0.35">
      <c r="C76" t="s">
        <v>7</v>
      </c>
      <c r="D76" s="5">
        <v>95772831392</v>
      </c>
      <c r="E76" s="5">
        <v>72678216473</v>
      </c>
      <c r="F76" s="5">
        <v>147741787362</v>
      </c>
      <c r="G76" s="5">
        <v>562707396561</v>
      </c>
      <c r="I76" s="5">
        <v>853855291406</v>
      </c>
      <c r="J76" s="5">
        <v>652502645236</v>
      </c>
      <c r="K76" s="5">
        <v>364779716217</v>
      </c>
      <c r="L76" s="5">
        <v>207799047541</v>
      </c>
      <c r="M76" s="5">
        <v>1242312380990</v>
      </c>
      <c r="N76" s="5">
        <v>255484083037</v>
      </c>
      <c r="O76" s="5">
        <v>9120795730572</v>
      </c>
      <c r="P76" s="5">
        <v>538169850210</v>
      </c>
      <c r="Q76" s="5">
        <v>361267917186</v>
      </c>
      <c r="R76" s="5">
        <v>2662938571280</v>
      </c>
      <c r="S76" s="5">
        <v>231907463424</v>
      </c>
      <c r="T76" s="5">
        <v>390413044312</v>
      </c>
      <c r="U76" s="5">
        <v>268237393226</v>
      </c>
      <c r="V76" s="5">
        <v>109421959399</v>
      </c>
      <c r="W76" s="5">
        <v>53250077147</v>
      </c>
    </row>
    <row r="77" spans="3:26" ht="15.5" x14ac:dyDescent="0.35">
      <c r="C77" t="s">
        <v>190</v>
      </c>
    </row>
    <row r="78" spans="3:26" ht="15.5" x14ac:dyDescent="0.35">
      <c r="C78" t="s">
        <v>101</v>
      </c>
      <c r="D78" s="5">
        <v>94626354000</v>
      </c>
      <c r="E78" s="5">
        <v>98206032534</v>
      </c>
      <c r="F78" s="5">
        <v>191603441689</v>
      </c>
      <c r="G78" s="5">
        <v>373608990204</v>
      </c>
      <c r="I78" s="5">
        <v>724154125927</v>
      </c>
      <c r="J78" s="5">
        <v>678951945023</v>
      </c>
      <c r="K78" s="5">
        <v>345106038319</v>
      </c>
      <c r="L78" s="5">
        <v>179502179117</v>
      </c>
      <c r="M78" s="5">
        <v>144520842245</v>
      </c>
      <c r="N78" s="5">
        <v>258812539573</v>
      </c>
      <c r="O78" s="5">
        <v>274135043977</v>
      </c>
      <c r="P78" s="5">
        <v>665478680370</v>
      </c>
      <c r="Q78" s="5">
        <v>1315233904362</v>
      </c>
      <c r="R78" s="5">
        <v>1800823469340</v>
      </c>
      <c r="S78" s="5">
        <v>239690468140</v>
      </c>
      <c r="T78" s="5">
        <v>419339054960</v>
      </c>
      <c r="U78" s="5">
        <v>298891361122</v>
      </c>
      <c r="V78" s="5">
        <v>146022412919</v>
      </c>
      <c r="W78" s="5">
        <v>45594571563</v>
      </c>
      <c r="X78" s="5">
        <v>163116314140</v>
      </c>
      <c r="Y78" s="5">
        <v>127874560767</v>
      </c>
      <c r="Z78" s="5">
        <v>-107571005800</v>
      </c>
    </row>
    <row r="79" spans="3:26" ht="15.5" x14ac:dyDescent="0.35">
      <c r="C79" t="s">
        <v>102</v>
      </c>
      <c r="D79" s="5">
        <v>95043161942</v>
      </c>
      <c r="E79" s="5">
        <v>66848454542</v>
      </c>
      <c r="F79" s="5">
        <v>148981610064</v>
      </c>
      <c r="G79" s="5">
        <v>568129433876</v>
      </c>
      <c r="I79" s="5">
        <v>861895111247</v>
      </c>
      <c r="J79" s="5">
        <v>745086689443</v>
      </c>
      <c r="K79" s="5">
        <v>379763856653</v>
      </c>
      <c r="L79" s="5">
        <v>210572797263</v>
      </c>
      <c r="M79" s="5">
        <v>1191945992789</v>
      </c>
      <c r="N79" s="5">
        <v>203402379120</v>
      </c>
      <c r="O79" s="5">
        <v>9134228811082</v>
      </c>
      <c r="P79" s="5">
        <v>584693825991</v>
      </c>
      <c r="Q79" s="5">
        <v>380138178318</v>
      </c>
      <c r="R79" s="5">
        <v>2692068853722</v>
      </c>
      <c r="S79" s="5">
        <v>245426821050</v>
      </c>
      <c r="T79" s="5">
        <v>423177491594</v>
      </c>
      <c r="U79" s="5">
        <v>289127932989</v>
      </c>
      <c r="V79" s="5">
        <v>145660969445</v>
      </c>
      <c r="W79" s="5">
        <v>53253737702</v>
      </c>
    </row>
    <row r="80" spans="3:26" ht="15.5" x14ac:dyDescent="0.35">
      <c r="C80" t="s">
        <v>103</v>
      </c>
      <c r="D80" s="5">
        <v>95043161942</v>
      </c>
      <c r="E80" s="5">
        <v>66848454542</v>
      </c>
      <c r="F80" s="5">
        <v>148981610064</v>
      </c>
      <c r="G80" s="5">
        <v>568129433876</v>
      </c>
      <c r="I80" s="5">
        <v>861895111247</v>
      </c>
      <c r="J80" s="5">
        <v>745086689443</v>
      </c>
      <c r="K80" s="5">
        <v>379763856653</v>
      </c>
      <c r="L80" s="5">
        <v>210572797263</v>
      </c>
      <c r="M80" s="5">
        <v>1191945992789</v>
      </c>
      <c r="N80" s="5">
        <v>203402379120</v>
      </c>
      <c r="O80" s="5">
        <v>9134228811082</v>
      </c>
      <c r="P80" s="5">
        <v>584693825991</v>
      </c>
      <c r="Q80" s="5">
        <v>380138178318</v>
      </c>
      <c r="R80" s="5">
        <v>2692068853722</v>
      </c>
      <c r="S80" s="5">
        <v>245426821050</v>
      </c>
      <c r="T80" s="5">
        <v>423177491594</v>
      </c>
      <c r="U80" s="5">
        <v>289127932989</v>
      </c>
      <c r="V80" s="5">
        <v>145660969445</v>
      </c>
      <c r="W80" s="5">
        <v>53253737702</v>
      </c>
    </row>
    <row r="82" spans="2:26" ht="15.5" x14ac:dyDescent="0.35">
      <c r="B82" t="s">
        <v>104</v>
      </c>
      <c r="C82" t="s">
        <v>105</v>
      </c>
    </row>
    <row r="83" spans="2:26" ht="15.5" x14ac:dyDescent="0.35">
      <c r="C83" t="s">
        <v>106</v>
      </c>
    </row>
    <row r="84" spans="2:26" ht="15.5" x14ac:dyDescent="0.35">
      <c r="C84" t="s">
        <v>19</v>
      </c>
      <c r="D84" s="5">
        <v>130524664711</v>
      </c>
      <c r="E84" s="5">
        <v>151391532551</v>
      </c>
      <c r="F84" s="5">
        <v>121193898577</v>
      </c>
      <c r="G84" s="5">
        <v>208053605213</v>
      </c>
      <c r="I84" s="5">
        <v>151391532551</v>
      </c>
      <c r="J84" s="5">
        <v>180446928972</v>
      </c>
      <c r="K84" s="5">
        <v>175817063563</v>
      </c>
      <c r="L84" s="5">
        <v>206304439753</v>
      </c>
      <c r="M84" s="5">
        <v>89064523547</v>
      </c>
      <c r="N84" s="5">
        <v>67287686149</v>
      </c>
      <c r="O84" s="5">
        <v>181823223105</v>
      </c>
      <c r="P84" s="5">
        <v>289241072355</v>
      </c>
      <c r="Q84" s="5">
        <v>196355861623</v>
      </c>
      <c r="R84" s="5">
        <v>192620732976</v>
      </c>
      <c r="S84" s="5">
        <v>330105961589</v>
      </c>
      <c r="T84" s="5">
        <v>271006907906</v>
      </c>
      <c r="U84" s="5">
        <v>92373928789</v>
      </c>
      <c r="V84" s="5">
        <v>94101193154</v>
      </c>
      <c r="W84" s="5">
        <v>12114018843</v>
      </c>
      <c r="X84" s="5">
        <v>59589534371</v>
      </c>
      <c r="Y84" s="5">
        <v>15777506567</v>
      </c>
      <c r="Z84" s="5">
        <v>9357649686</v>
      </c>
    </row>
    <row r="85" spans="2:26" ht="15.5" x14ac:dyDescent="0.35">
      <c r="C85" t="s">
        <v>110</v>
      </c>
      <c r="D85" s="5">
        <v>344029519320</v>
      </c>
      <c r="E85" s="5">
        <v>347324195244</v>
      </c>
      <c r="F85" s="5">
        <v>341701705017</v>
      </c>
      <c r="G85" s="5">
        <v>341579855707</v>
      </c>
      <c r="I85" s="5">
        <v>347324195244</v>
      </c>
      <c r="J85" s="5">
        <v>319325766520</v>
      </c>
      <c r="K85" s="5">
        <v>329506242567</v>
      </c>
      <c r="L85" s="5">
        <v>334450348021</v>
      </c>
      <c r="M85" s="5">
        <v>242328785123</v>
      </c>
      <c r="N85" s="5">
        <v>171883861648</v>
      </c>
      <c r="O85" s="5">
        <v>153409358609</v>
      </c>
      <c r="P85" s="5">
        <v>179450472310</v>
      </c>
      <c r="Q85" s="5">
        <v>108004468778</v>
      </c>
      <c r="R85" s="5">
        <v>115859518415</v>
      </c>
      <c r="S85" s="5">
        <v>90838638817</v>
      </c>
      <c r="T85" s="5">
        <v>93999622170</v>
      </c>
      <c r="U85" s="5">
        <v>69912648732</v>
      </c>
      <c r="V85" s="5">
        <v>57751201650</v>
      </c>
      <c r="W85" s="5">
        <v>25454660593</v>
      </c>
      <c r="X85" s="5">
        <v>19658542945</v>
      </c>
      <c r="Y85" s="5">
        <v>26077992548</v>
      </c>
      <c r="Z85" s="5">
        <v>14755742032</v>
      </c>
    </row>
    <row r="86" spans="2:26" ht="15.5" x14ac:dyDescent="0.35">
      <c r="C86" t="s">
        <v>107</v>
      </c>
      <c r="D86" s="5">
        <v>2022438026</v>
      </c>
      <c r="E86" s="5">
        <v>2059268151</v>
      </c>
      <c r="F86" s="5">
        <v>1962435645</v>
      </c>
      <c r="G86" s="5">
        <v>1883979643</v>
      </c>
      <c r="I86" s="5">
        <v>2059268151</v>
      </c>
      <c r="J86" s="5">
        <v>1687796350</v>
      </c>
      <c r="K86" s="5">
        <v>1535471980</v>
      </c>
      <c r="L86" s="5">
        <v>1784095219</v>
      </c>
      <c r="M86" s="5">
        <v>1174768327</v>
      </c>
      <c r="N86" s="5">
        <v>897688317</v>
      </c>
      <c r="O86" s="5">
        <v>1882602022</v>
      </c>
      <c r="P86" s="5">
        <v>3354160374</v>
      </c>
      <c r="Q86" s="5">
        <v>3211360325</v>
      </c>
      <c r="R86" s="5">
        <v>81898021182</v>
      </c>
      <c r="S86" s="5">
        <v>2280763078</v>
      </c>
      <c r="T86" s="5">
        <v>2470491117</v>
      </c>
      <c r="U86" s="5">
        <v>1901803220</v>
      </c>
      <c r="V86" s="5">
        <v>1110979039</v>
      </c>
      <c r="W86" s="5">
        <v>1313150783</v>
      </c>
      <c r="X86" s="5">
        <v>1433321355</v>
      </c>
      <c r="Y86" s="5">
        <v>5853969368</v>
      </c>
      <c r="Z86" s="5">
        <v>4698593433</v>
      </c>
    </row>
    <row r="87" spans="2:26" ht="15.5" x14ac:dyDescent="0.35">
      <c r="C87" t="s">
        <v>108</v>
      </c>
      <c r="D87" s="5">
        <v>280519840577</v>
      </c>
      <c r="E87" s="5">
        <v>122292579372</v>
      </c>
      <c r="F87" s="5">
        <v>299743082283</v>
      </c>
      <c r="G87" s="5">
        <v>445806230902</v>
      </c>
      <c r="I87" s="5">
        <v>122292579372</v>
      </c>
      <c r="J87" s="5">
        <v>527264421207</v>
      </c>
      <c r="K87" s="5">
        <v>185260270069</v>
      </c>
      <c r="L87" s="5">
        <v>164659185523</v>
      </c>
      <c r="M87" s="5">
        <v>209092418679</v>
      </c>
      <c r="N87" s="5">
        <v>118831391901</v>
      </c>
      <c r="O87" s="5">
        <v>110983682524</v>
      </c>
      <c r="P87" s="5">
        <v>116166169405</v>
      </c>
      <c r="Q87" s="5">
        <v>32944671485</v>
      </c>
      <c r="R87" s="5">
        <v>30991921968</v>
      </c>
      <c r="S87" s="5">
        <v>38305925057</v>
      </c>
      <c r="T87" s="5">
        <v>32415063583</v>
      </c>
      <c r="U87" s="5">
        <v>70540860860</v>
      </c>
      <c r="V87" s="5">
        <v>40660844946</v>
      </c>
      <c r="W87" s="5">
        <v>2971339071</v>
      </c>
      <c r="X87" s="5">
        <v>4685030231</v>
      </c>
      <c r="Y87" s="5">
        <v>2311523310</v>
      </c>
      <c r="Z87" s="5">
        <v>2865441421</v>
      </c>
    </row>
    <row r="88" spans="2:26" ht="15.5" x14ac:dyDescent="0.35">
      <c r="C88" t="s">
        <v>111</v>
      </c>
      <c r="D88" s="5">
        <v>344029519320</v>
      </c>
      <c r="E88" s="5">
        <v>347324195244</v>
      </c>
      <c r="F88" s="5">
        <v>341701705017</v>
      </c>
      <c r="G88" s="5">
        <v>341579855707</v>
      </c>
      <c r="I88" s="5">
        <v>347324195244</v>
      </c>
      <c r="J88" s="5">
        <v>319325766520</v>
      </c>
      <c r="K88" s="5">
        <v>329506242567</v>
      </c>
      <c r="L88" s="5">
        <v>334450348021</v>
      </c>
      <c r="M88" s="5">
        <v>242328785123</v>
      </c>
      <c r="N88" s="5">
        <v>171883861648</v>
      </c>
      <c r="O88" s="5">
        <v>153409358609</v>
      </c>
      <c r="P88" s="5">
        <v>179450472310</v>
      </c>
      <c r="Q88" s="5">
        <v>108004468778</v>
      </c>
      <c r="R88" s="5">
        <v>115859518415</v>
      </c>
      <c r="S88" s="5">
        <v>90838638817</v>
      </c>
      <c r="T88" s="5">
        <v>93999622170</v>
      </c>
      <c r="U88" s="5">
        <v>69912648732</v>
      </c>
      <c r="V88" s="5">
        <v>57751201650</v>
      </c>
      <c r="W88" s="5">
        <v>25454660593</v>
      </c>
      <c r="X88" s="5">
        <v>19658542945</v>
      </c>
      <c r="Y88" s="5">
        <v>26077992548</v>
      </c>
      <c r="Z88" s="5">
        <v>14755742032</v>
      </c>
    </row>
    <row r="89" spans="2:26" ht="15.5" x14ac:dyDescent="0.35">
      <c r="C89" t="s">
        <v>112</v>
      </c>
      <c r="D89" s="5">
        <v>29478571716</v>
      </c>
      <c r="E89" s="5">
        <v>11059908262</v>
      </c>
      <c r="F89" s="5">
        <v>16578816878</v>
      </c>
      <c r="G89" s="5">
        <v>12790974339</v>
      </c>
      <c r="I89" s="5">
        <v>11059908262</v>
      </c>
      <c r="J89" s="5">
        <v>6181394261</v>
      </c>
      <c r="K89" s="5">
        <v>2559955763</v>
      </c>
      <c r="L89" s="5">
        <v>41646829360</v>
      </c>
      <c r="M89" s="5">
        <v>26748250503</v>
      </c>
      <c r="N89" s="5">
        <v>26979733605</v>
      </c>
      <c r="O89" s="5">
        <v>38481715870</v>
      </c>
      <c r="P89" s="5">
        <v>43840674073</v>
      </c>
      <c r="Q89" s="5">
        <v>23140656972</v>
      </c>
      <c r="R89" s="5">
        <v>8150260778</v>
      </c>
      <c r="S89" s="5">
        <v>8728696214</v>
      </c>
      <c r="T89" s="5">
        <v>12960023533</v>
      </c>
      <c r="U89" s="5">
        <v>7710910387</v>
      </c>
      <c r="V89" s="5">
        <v>8478413507</v>
      </c>
      <c r="W89" s="5">
        <v>104000085482</v>
      </c>
      <c r="X89" s="5">
        <v>301030613776</v>
      </c>
      <c r="Y89" s="5">
        <v>23503789793</v>
      </c>
      <c r="Z89" s="5">
        <v>4472925856</v>
      </c>
    </row>
    <row r="90" spans="2:26" ht="15.5" x14ac:dyDescent="0.35">
      <c r="C90" t="s">
        <v>113</v>
      </c>
      <c r="D90" s="5">
        <v>29478571716</v>
      </c>
      <c r="E90" s="5">
        <v>11059908262</v>
      </c>
      <c r="F90" s="5">
        <v>16578816878</v>
      </c>
      <c r="G90" s="5">
        <v>12790974339</v>
      </c>
      <c r="I90" s="5">
        <v>11059908262</v>
      </c>
      <c r="J90" s="5">
        <v>6181394261</v>
      </c>
      <c r="K90" s="5">
        <v>2559955763</v>
      </c>
      <c r="L90" s="5">
        <v>41646829360</v>
      </c>
      <c r="M90" s="5">
        <v>26748250503</v>
      </c>
      <c r="N90" s="5">
        <v>26979733605</v>
      </c>
      <c r="O90" s="5">
        <v>38481715870</v>
      </c>
      <c r="P90" s="5">
        <v>43840674073</v>
      </c>
      <c r="Q90" s="5">
        <v>23140656972</v>
      </c>
      <c r="R90" s="5">
        <v>8150260778</v>
      </c>
      <c r="S90" s="5">
        <v>8728696214</v>
      </c>
      <c r="T90" s="5">
        <v>12960023533</v>
      </c>
      <c r="U90" s="5">
        <v>7710910387</v>
      </c>
      <c r="V90" s="5">
        <v>8478413507</v>
      </c>
      <c r="W90" s="5">
        <v>104000085482</v>
      </c>
      <c r="X90" s="5">
        <v>301030613776</v>
      </c>
      <c r="Y90" s="5">
        <v>23503789793</v>
      </c>
      <c r="Z90" s="5">
        <v>4472925856</v>
      </c>
    </row>
    <row r="91" spans="2:26" ht="15.5" x14ac:dyDescent="0.35">
      <c r="C91" t="s">
        <v>114</v>
      </c>
      <c r="D91" s="5">
        <v>1761433044002</v>
      </c>
      <c r="E91" s="5">
        <v>1771303917791</v>
      </c>
      <c r="F91" s="5">
        <v>1767120940671</v>
      </c>
      <c r="G91" s="5">
        <v>1757836717480</v>
      </c>
      <c r="I91" s="5">
        <v>1771303917791</v>
      </c>
      <c r="J91" s="5">
        <v>1765918117248</v>
      </c>
      <c r="K91" s="5">
        <v>1343600365367</v>
      </c>
      <c r="L91" s="5">
        <v>1369517649760</v>
      </c>
      <c r="M91" s="5">
        <v>1426548304493</v>
      </c>
      <c r="N91" s="5">
        <v>1340185596376</v>
      </c>
      <c r="O91" s="5">
        <v>1251949048148</v>
      </c>
      <c r="P91" s="5">
        <v>1153046157549</v>
      </c>
      <c r="Q91" s="5">
        <v>1031274621005</v>
      </c>
      <c r="R91" s="5">
        <v>975563616907</v>
      </c>
      <c r="S91" s="5">
        <v>947762086305</v>
      </c>
      <c r="T91" s="5">
        <v>942901821627</v>
      </c>
      <c r="U91" s="5">
        <v>630636345794</v>
      </c>
      <c r="V91" s="5">
        <v>1586011166</v>
      </c>
    </row>
    <row r="92" spans="2:26" ht="15.5" x14ac:dyDescent="0.35">
      <c r="C92" t="s">
        <v>1554</v>
      </c>
      <c r="D92" s="5">
        <v>1761433044002</v>
      </c>
      <c r="E92" s="5">
        <v>1771303917791</v>
      </c>
      <c r="F92" s="5">
        <v>1767120940671</v>
      </c>
      <c r="G92" s="5">
        <v>1757836717480</v>
      </c>
      <c r="I92" s="5">
        <v>1771303917791</v>
      </c>
      <c r="J92" s="5">
        <v>1765918117248</v>
      </c>
      <c r="K92" s="5">
        <v>1336043569286</v>
      </c>
      <c r="L92" s="5">
        <v>1328136290345</v>
      </c>
      <c r="P92" s="5">
        <v>1149813499052</v>
      </c>
      <c r="Q92" s="5">
        <v>1027532737233</v>
      </c>
      <c r="R92" s="5">
        <v>961617850707</v>
      </c>
      <c r="S92" s="5">
        <v>935523465846</v>
      </c>
      <c r="T92" s="5">
        <v>930251574731</v>
      </c>
      <c r="U92" s="5">
        <v>617121077082</v>
      </c>
    </row>
    <row r="93" spans="2:26" ht="15.5" x14ac:dyDescent="0.35">
      <c r="C93" t="s">
        <v>95</v>
      </c>
      <c r="D93" s="5">
        <v>10604235783010</v>
      </c>
      <c r="E93" s="5">
        <v>10270603250068</v>
      </c>
      <c r="F93" s="5">
        <v>10304117983727</v>
      </c>
      <c r="G93" s="5">
        <v>11264999815352</v>
      </c>
      <c r="I93" s="5">
        <v>10270603250068</v>
      </c>
      <c r="J93" s="5">
        <v>11053279420415</v>
      </c>
      <c r="K93" s="5">
        <v>10142751175133</v>
      </c>
      <c r="L93" s="5">
        <v>10111639094041</v>
      </c>
      <c r="M93" s="5">
        <v>10083779824256</v>
      </c>
      <c r="N93" s="5">
        <v>9041176734547</v>
      </c>
      <c r="O93" s="5">
        <v>9099180980501</v>
      </c>
      <c r="P93" s="5">
        <v>112142580799</v>
      </c>
      <c r="Q93" s="5">
        <v>199181324812</v>
      </c>
      <c r="R93" s="5">
        <v>1139899094149</v>
      </c>
      <c r="S93" s="5">
        <v>451003139408</v>
      </c>
      <c r="T93" s="5">
        <v>463137950140</v>
      </c>
      <c r="U93" s="5">
        <v>-124625714147</v>
      </c>
      <c r="V93" s="5">
        <v>-136374128619</v>
      </c>
      <c r="W93" s="5">
        <v>-188012923861</v>
      </c>
      <c r="Y93" s="5">
        <v>41792973434</v>
      </c>
      <c r="Z93" s="5">
        <v>13626702219</v>
      </c>
    </row>
    <row r="94" spans="2:26" ht="15.5" x14ac:dyDescent="0.35">
      <c r="C94" t="s">
        <v>2053</v>
      </c>
      <c r="D94" s="5">
        <v>1761433044002</v>
      </c>
      <c r="E94" s="5">
        <v>1771303917791</v>
      </c>
      <c r="F94" s="5">
        <v>1767120940671</v>
      </c>
      <c r="G94" s="5">
        <v>1757836717480</v>
      </c>
      <c r="I94" s="5">
        <v>1771303917791</v>
      </c>
      <c r="J94" s="5">
        <v>1765918117248</v>
      </c>
      <c r="K94" s="5">
        <v>1343600365367</v>
      </c>
      <c r="L94" s="5">
        <v>1369517649760</v>
      </c>
      <c r="M94" s="5">
        <v>1426548304493</v>
      </c>
      <c r="N94" s="5">
        <v>1340185596376</v>
      </c>
      <c r="O94" s="5">
        <v>1251949048148</v>
      </c>
      <c r="P94" s="5">
        <v>1153046157549</v>
      </c>
      <c r="Q94" s="5">
        <v>1031274621005</v>
      </c>
      <c r="R94" s="5">
        <v>975563616907</v>
      </c>
      <c r="S94" s="5">
        <v>947762086305</v>
      </c>
      <c r="T94" s="5">
        <v>942901821627</v>
      </c>
      <c r="U94" s="5">
        <v>630636345794</v>
      </c>
      <c r="V94" s="5">
        <v>1586011166</v>
      </c>
    </row>
    <row r="95" spans="2:26" ht="15.5" x14ac:dyDescent="0.35">
      <c r="C95" t="s">
        <v>115</v>
      </c>
      <c r="D95" s="5">
        <v>3485987331423</v>
      </c>
      <c r="E95" s="5">
        <v>3524454250955</v>
      </c>
      <c r="F95" s="5">
        <v>3532044718785</v>
      </c>
      <c r="G95" s="5">
        <v>4313773241919</v>
      </c>
      <c r="I95" s="5">
        <v>3524454250955</v>
      </c>
      <c r="J95" s="5">
        <v>3993283167060</v>
      </c>
      <c r="K95" s="5">
        <v>3746566535736</v>
      </c>
      <c r="L95" s="5">
        <v>3521802077929</v>
      </c>
      <c r="M95" s="5">
        <v>4017869146346</v>
      </c>
      <c r="N95" s="5">
        <v>4265541137095</v>
      </c>
      <c r="O95" s="5">
        <v>4444614008452</v>
      </c>
      <c r="P95" s="5">
        <v>4103538241550</v>
      </c>
      <c r="Q95" s="5">
        <v>3873001070849</v>
      </c>
      <c r="R95" s="5">
        <v>5366858776438</v>
      </c>
      <c r="S95" s="5">
        <v>2263030530744</v>
      </c>
      <c r="T95" s="5">
        <v>1502328280088</v>
      </c>
      <c r="U95" s="5">
        <v>879805820893</v>
      </c>
      <c r="V95" s="5">
        <v>307470614114</v>
      </c>
      <c r="W95" s="5">
        <v>193590013296</v>
      </c>
      <c r="X95" s="5">
        <v>395295749180</v>
      </c>
      <c r="Y95" s="5">
        <v>462613426161</v>
      </c>
      <c r="Z95" s="5">
        <v>466440465178</v>
      </c>
    </row>
    <row r="96" spans="2:26" ht="15.5" x14ac:dyDescent="0.35">
      <c r="C96" t="s">
        <v>116</v>
      </c>
    </row>
    <row r="97" spans="3:26" ht="15.5" x14ac:dyDescent="0.35">
      <c r="C97" t="s">
        <v>510</v>
      </c>
      <c r="S97" s="5">
        <v>404064462182</v>
      </c>
      <c r="T97" s="5">
        <v>1259369279649</v>
      </c>
      <c r="U97" s="5">
        <v>1168416030542</v>
      </c>
      <c r="V97" s="5">
        <v>1194473580506</v>
      </c>
    </row>
    <row r="98" spans="3:26" ht="15.5" x14ac:dyDescent="0.35">
      <c r="C98" t="s">
        <v>509</v>
      </c>
      <c r="D98" s="5">
        <v>1709259093769</v>
      </c>
      <c r="E98" s="5">
        <v>1709057183151</v>
      </c>
      <c r="F98" s="5">
        <v>1700886959366</v>
      </c>
      <c r="G98" s="5">
        <v>1701131237095</v>
      </c>
      <c r="I98" s="5">
        <v>1709057183151</v>
      </c>
      <c r="J98" s="5">
        <v>1705142164373</v>
      </c>
      <c r="K98" s="5">
        <v>1371217074860</v>
      </c>
      <c r="L98" s="5">
        <v>1381304712907</v>
      </c>
      <c r="M98" s="5">
        <v>1386752107019</v>
      </c>
      <c r="N98" s="5">
        <v>1356156553287</v>
      </c>
      <c r="O98" s="5">
        <v>1373576568003</v>
      </c>
      <c r="P98" s="5">
        <v>1339326382523</v>
      </c>
      <c r="Q98" s="5">
        <v>1394147436628</v>
      </c>
      <c r="R98" s="5">
        <v>1300033174374</v>
      </c>
      <c r="S98" s="5">
        <v>1159095835061</v>
      </c>
      <c r="T98" s="5">
        <v>1324595879934</v>
      </c>
    </row>
    <row r="99" spans="3:26" ht="15.5" x14ac:dyDescent="0.35">
      <c r="C99" t="s">
        <v>118</v>
      </c>
      <c r="D99" s="5">
        <v>21667103126187</v>
      </c>
      <c r="E99" s="5">
        <v>21507990578200</v>
      </c>
      <c r="F99" s="5">
        <v>21419643630815</v>
      </c>
      <c r="G99" s="5">
        <v>21182481503047</v>
      </c>
      <c r="I99" s="5">
        <v>21507990578200</v>
      </c>
      <c r="J99" s="5">
        <v>20954600799136</v>
      </c>
      <c r="K99" s="5">
        <v>16580315326201</v>
      </c>
      <c r="L99" s="5">
        <v>16060532093625</v>
      </c>
      <c r="M99" s="5">
        <v>15040650409389</v>
      </c>
      <c r="N99" s="5">
        <v>13895255271120</v>
      </c>
      <c r="O99" s="5">
        <v>13642354853590</v>
      </c>
      <c r="P99" s="5">
        <v>3944440313048</v>
      </c>
      <c r="Q99" s="5">
        <v>3371710574987</v>
      </c>
      <c r="R99" s="5">
        <v>3526993558084</v>
      </c>
      <c r="S99" s="5">
        <v>3244789078166</v>
      </c>
      <c r="T99" s="5">
        <v>3125570497288</v>
      </c>
      <c r="U99" s="5">
        <v>2954120516091</v>
      </c>
      <c r="V99" s="5">
        <v>467221864485</v>
      </c>
      <c r="W99" s="5">
        <v>486735326576</v>
      </c>
      <c r="X99" s="5">
        <v>471401619660</v>
      </c>
      <c r="Y99" s="5">
        <v>528253766929</v>
      </c>
      <c r="Z99" s="5">
        <v>519418941616</v>
      </c>
    </row>
    <row r="100" spans="3:26" ht="15.5" x14ac:dyDescent="0.35">
      <c r="C100" t="s">
        <v>376</v>
      </c>
      <c r="D100" s="5">
        <v>6974064615192</v>
      </c>
      <c r="E100" s="5">
        <v>6915187209644</v>
      </c>
      <c r="F100" s="5">
        <v>6728377521847</v>
      </c>
      <c r="G100" s="5">
        <v>7122270961212</v>
      </c>
      <c r="I100" s="5">
        <v>6915187209644</v>
      </c>
      <c r="J100" s="5">
        <v>6906677910927</v>
      </c>
      <c r="K100" s="5">
        <v>9713063073537</v>
      </c>
      <c r="L100" s="5">
        <v>9302235062334</v>
      </c>
      <c r="M100" s="5">
        <v>8863373980247</v>
      </c>
      <c r="N100" s="5">
        <v>8279374758057</v>
      </c>
      <c r="O100" s="5">
        <v>7483549033829</v>
      </c>
      <c r="P100" s="5">
        <v>6435707881208</v>
      </c>
      <c r="Q100" s="5">
        <v>5104728318232</v>
      </c>
      <c r="R100" s="5">
        <v>2543904367621</v>
      </c>
      <c r="S100" s="5">
        <v>1871897477776</v>
      </c>
      <c r="T100" s="5">
        <v>1479443099894</v>
      </c>
      <c r="U100" s="5">
        <v>886946463064</v>
      </c>
      <c r="V100" s="5">
        <v>750740287061</v>
      </c>
    </row>
    <row r="101" spans="3:26" ht="15.5" x14ac:dyDescent="0.35">
      <c r="C101" t="s">
        <v>117</v>
      </c>
      <c r="D101" s="5">
        <v>21203268280</v>
      </c>
      <c r="E101" s="5">
        <v>21204949986</v>
      </c>
      <c r="F101" s="5">
        <v>27568306846</v>
      </c>
      <c r="G101" s="5">
        <v>27568306846</v>
      </c>
      <c r="I101" s="5">
        <v>21204949986</v>
      </c>
      <c r="J101" s="5">
        <v>27568306846</v>
      </c>
      <c r="K101" s="5">
        <v>28543412699</v>
      </c>
      <c r="L101" s="5">
        <v>32787648815</v>
      </c>
      <c r="M101" s="5">
        <v>36473961526</v>
      </c>
      <c r="N101" s="5">
        <v>44735507797</v>
      </c>
      <c r="O101" s="5">
        <v>42658461581</v>
      </c>
      <c r="P101" s="5">
        <v>42655604458</v>
      </c>
      <c r="Q101" s="5">
        <v>45148866590</v>
      </c>
      <c r="R101" s="5">
        <v>46093150683</v>
      </c>
      <c r="S101" s="5">
        <v>10022266739</v>
      </c>
      <c r="T101" s="5">
        <v>8282222194</v>
      </c>
      <c r="U101" s="5">
        <v>6630787210</v>
      </c>
      <c r="V101" s="5">
        <v>6556092571</v>
      </c>
      <c r="W101" s="5">
        <v>2039177351</v>
      </c>
      <c r="X101" s="5">
        <v>1453453790</v>
      </c>
      <c r="Z101" s="5">
        <v>7349706205</v>
      </c>
    </row>
    <row r="102" spans="3:26" ht="15.5" x14ac:dyDescent="0.35">
      <c r="C102" t="s">
        <v>119</v>
      </c>
      <c r="D102" s="5">
        <v>71310897771</v>
      </c>
      <c r="E102" s="5">
        <v>71310897771</v>
      </c>
      <c r="F102" s="5">
        <v>71310897771</v>
      </c>
      <c r="G102" s="5">
        <v>433245948</v>
      </c>
      <c r="I102" s="5">
        <v>71310897771</v>
      </c>
      <c r="J102" s="5">
        <v>1444841650</v>
      </c>
      <c r="K102" s="5">
        <v>1444841650</v>
      </c>
      <c r="L102" s="5">
        <v>1444841650</v>
      </c>
      <c r="M102" s="5">
        <v>1444841650</v>
      </c>
      <c r="N102" s="5">
        <v>1444841650</v>
      </c>
      <c r="O102" s="5">
        <v>1444841650</v>
      </c>
      <c r="P102" s="5">
        <v>1444841650</v>
      </c>
      <c r="Q102" s="5">
        <v>1444841650</v>
      </c>
      <c r="R102" s="5">
        <v>1444841650</v>
      </c>
      <c r="S102" s="5">
        <v>1444841650</v>
      </c>
      <c r="T102" s="5">
        <v>1444841650</v>
      </c>
      <c r="U102" s="5">
        <v>1444841650</v>
      </c>
    </row>
    <row r="103" spans="3:26" ht="15.5" x14ac:dyDescent="0.35">
      <c r="C103" t="s">
        <v>120</v>
      </c>
      <c r="D103" s="5">
        <v>32723457510689</v>
      </c>
      <c r="E103" s="5">
        <v>32469669457553</v>
      </c>
      <c r="F103" s="5">
        <v>32225882174518</v>
      </c>
      <c r="G103" s="5">
        <v>32264473553888</v>
      </c>
      <c r="I103" s="5">
        <v>32469669457553</v>
      </c>
      <c r="J103" s="5">
        <v>31834215893583</v>
      </c>
      <c r="K103" s="5">
        <v>29728572821787</v>
      </c>
      <c r="L103" s="5">
        <v>28433958368226</v>
      </c>
      <c r="M103" s="5">
        <v>26894139948852</v>
      </c>
      <c r="N103" s="5">
        <v>25162070853679</v>
      </c>
      <c r="O103" s="5">
        <v>24130252563195</v>
      </c>
      <c r="P103" s="5">
        <v>13417825304213</v>
      </c>
      <c r="Q103" s="5">
        <v>11454155205894</v>
      </c>
      <c r="R103" s="5">
        <v>8790569332919</v>
      </c>
      <c r="S103" s="5">
        <v>8864283462719</v>
      </c>
      <c r="T103" s="5">
        <v>8462277912973</v>
      </c>
      <c r="U103" s="5">
        <v>6481623388255</v>
      </c>
      <c r="V103" s="5">
        <v>2421336090418</v>
      </c>
      <c r="W103" s="5">
        <v>1755076110550</v>
      </c>
      <c r="X103" s="5">
        <v>1696617421323</v>
      </c>
      <c r="Y103" s="5">
        <v>1625607643073</v>
      </c>
      <c r="Z103" s="5">
        <v>1552791866941</v>
      </c>
    </row>
    <row r="104" spans="3:26" ht="15.5" x14ac:dyDescent="0.35">
      <c r="C104" t="s">
        <v>121</v>
      </c>
      <c r="D104" s="5">
        <v>36209444842112</v>
      </c>
      <c r="E104" s="5">
        <v>35994123708508</v>
      </c>
      <c r="F104" s="5">
        <v>35757926893303</v>
      </c>
      <c r="G104" s="5">
        <v>36578246795807</v>
      </c>
      <c r="I104" s="5">
        <v>35994123708508</v>
      </c>
      <c r="J104" s="5">
        <v>35827499060643</v>
      </c>
      <c r="K104" s="5">
        <v>33475139357523</v>
      </c>
      <c r="L104" s="5">
        <v>31955760446155</v>
      </c>
      <c r="M104" s="5">
        <v>30912009095198</v>
      </c>
      <c r="N104" s="5">
        <v>29427611990774</v>
      </c>
      <c r="O104" s="5">
        <v>28574866571647</v>
      </c>
      <c r="P104" s="5">
        <v>17521363545763</v>
      </c>
      <c r="Q104" s="5">
        <v>15327156276743</v>
      </c>
      <c r="R104" s="5">
        <v>14157428109357</v>
      </c>
      <c r="S104" s="5">
        <v>11127313993463</v>
      </c>
      <c r="T104" s="5">
        <v>9964606193061</v>
      </c>
      <c r="U104" s="5">
        <v>7361429209148</v>
      </c>
      <c r="V104" s="5">
        <v>2728806704532</v>
      </c>
      <c r="W104" s="5">
        <v>1948666123846</v>
      </c>
      <c r="X104" s="5">
        <v>2091913170503</v>
      </c>
      <c r="Y104" s="5">
        <v>2088221069234</v>
      </c>
      <c r="Z104" s="5">
        <v>2019232332119</v>
      </c>
    </row>
    <row r="105" spans="3:26" ht="15.5" x14ac:dyDescent="0.35">
      <c r="C105" t="s">
        <v>122</v>
      </c>
    </row>
    <row r="106" spans="3:26" ht="15.5" x14ac:dyDescent="0.35">
      <c r="C106" t="s">
        <v>123</v>
      </c>
    </row>
    <row r="107" spans="3:26" ht="15.5" x14ac:dyDescent="0.35">
      <c r="C107" t="s">
        <v>124</v>
      </c>
      <c r="D107" s="5">
        <v>3316266119055</v>
      </c>
      <c r="E107" s="5">
        <v>3468897713302</v>
      </c>
      <c r="F107" s="5">
        <v>3476240359345</v>
      </c>
      <c r="G107" s="5">
        <v>4053625751449</v>
      </c>
      <c r="I107" s="5">
        <v>3468897713302</v>
      </c>
      <c r="J107" s="5">
        <v>4205429831120</v>
      </c>
      <c r="K107" s="5">
        <v>3648972507337</v>
      </c>
      <c r="L107" s="5">
        <v>3139215890647</v>
      </c>
      <c r="M107" s="5">
        <v>2935640641433</v>
      </c>
      <c r="N107" s="5">
        <v>2299087333681</v>
      </c>
      <c r="O107" s="5">
        <v>1556545290288</v>
      </c>
      <c r="P107" s="5">
        <v>1048185860149</v>
      </c>
      <c r="Q107" s="5">
        <v>563588908044</v>
      </c>
      <c r="R107" s="5">
        <v>992516702890</v>
      </c>
      <c r="S107" s="5">
        <v>633205626460</v>
      </c>
      <c r="T107" s="5">
        <v>470302831596</v>
      </c>
      <c r="U107" s="5">
        <v>425323273420</v>
      </c>
      <c r="V107" s="5">
        <v>169817374918</v>
      </c>
      <c r="W107" s="5">
        <v>45056085993</v>
      </c>
      <c r="X107" s="5">
        <v>43238505971</v>
      </c>
      <c r="Y107" s="5">
        <v>47863646262</v>
      </c>
      <c r="Z107" s="5">
        <v>45445915924</v>
      </c>
    </row>
    <row r="108" spans="3:26" ht="15.5" x14ac:dyDescent="0.35">
      <c r="C108" t="s">
        <v>126</v>
      </c>
      <c r="R108" s="5">
        <v>2850000000</v>
      </c>
      <c r="S108" s="5">
        <v>2850000000</v>
      </c>
      <c r="T108" s="5">
        <v>2850000000</v>
      </c>
      <c r="U108" s="5">
        <v>2850000000</v>
      </c>
    </row>
    <row r="109" spans="3:26" ht="15.5" x14ac:dyDescent="0.35">
      <c r="C109" t="s">
        <v>125</v>
      </c>
      <c r="D109" s="5">
        <v>715873964629</v>
      </c>
      <c r="E109" s="5">
        <v>874143673776</v>
      </c>
      <c r="F109" s="5">
        <v>967414829014</v>
      </c>
      <c r="G109" s="5">
        <v>1032264158092</v>
      </c>
      <c r="I109" s="5">
        <v>874143673776</v>
      </c>
      <c r="J109" s="5">
        <v>1268711996184</v>
      </c>
      <c r="K109" s="5">
        <v>1005596538181</v>
      </c>
      <c r="L109" s="5">
        <v>732056538016</v>
      </c>
      <c r="M109" s="5">
        <v>709195144572</v>
      </c>
      <c r="N109" s="5">
        <v>417141802093</v>
      </c>
      <c r="O109" s="5">
        <v>161031385355</v>
      </c>
      <c r="P109" s="5">
        <v>67385579404</v>
      </c>
    </row>
    <row r="110" spans="3:26" ht="15.5" x14ac:dyDescent="0.35">
      <c r="C110" t="s">
        <v>127</v>
      </c>
    </row>
    <row r="111" spans="3:26" ht="15.5" x14ac:dyDescent="0.35">
      <c r="C111" t="s">
        <v>128</v>
      </c>
      <c r="D111" s="5">
        <v>249870660192</v>
      </c>
      <c r="E111" s="5">
        <v>230839166880</v>
      </c>
      <c r="F111" s="5">
        <v>229262925492</v>
      </c>
      <c r="G111" s="5">
        <v>223629245928</v>
      </c>
      <c r="I111" s="5">
        <v>230839166880</v>
      </c>
      <c r="J111" s="5">
        <v>229556013318</v>
      </c>
      <c r="K111" s="5">
        <v>201905473561</v>
      </c>
      <c r="L111" s="5">
        <v>241668283457</v>
      </c>
      <c r="M111" s="5">
        <v>190899126334</v>
      </c>
      <c r="N111" s="5">
        <v>271357663387</v>
      </c>
      <c r="O111" s="5">
        <v>204155936890</v>
      </c>
      <c r="P111" s="5">
        <v>207536693969</v>
      </c>
      <c r="Q111" s="5">
        <v>200494369137</v>
      </c>
      <c r="R111" s="5">
        <v>113023515122</v>
      </c>
      <c r="S111" s="5">
        <v>65161453589</v>
      </c>
      <c r="T111" s="5">
        <v>77460980193</v>
      </c>
      <c r="U111" s="5">
        <v>65394853782</v>
      </c>
      <c r="V111" s="5">
        <v>11218665640</v>
      </c>
      <c r="W111" s="5">
        <v>5368886022</v>
      </c>
      <c r="X111" s="5">
        <v>1924709160</v>
      </c>
      <c r="Y111" s="5">
        <v>3528762185</v>
      </c>
      <c r="Z111" s="5">
        <v>1592450136</v>
      </c>
    </row>
    <row r="112" spans="3:26" ht="15.5" x14ac:dyDescent="0.35">
      <c r="C112" t="s">
        <v>129</v>
      </c>
    </row>
    <row r="113" spans="3:26" ht="15.5" x14ac:dyDescent="0.35">
      <c r="C113" t="s">
        <v>130</v>
      </c>
      <c r="D113" s="5">
        <v>282542278603</v>
      </c>
      <c r="E113" s="5">
        <v>124351847523</v>
      </c>
      <c r="F113" s="5">
        <v>301705517928</v>
      </c>
      <c r="G113" s="5">
        <v>447690210545</v>
      </c>
      <c r="I113" s="5">
        <v>124351847523</v>
      </c>
      <c r="J113" s="5">
        <v>528952217557</v>
      </c>
      <c r="K113" s="5">
        <v>186795742049</v>
      </c>
      <c r="L113" s="5">
        <v>166443280742</v>
      </c>
      <c r="M113" s="5">
        <v>210267187006</v>
      </c>
      <c r="N113" s="5">
        <v>119729080218</v>
      </c>
      <c r="O113" s="5">
        <v>112866284546</v>
      </c>
      <c r="P113" s="5">
        <v>119520329779</v>
      </c>
      <c r="Q113" s="5">
        <v>36156031810</v>
      </c>
      <c r="R113" s="5">
        <v>112889943150</v>
      </c>
      <c r="S113" s="5">
        <v>40586688135</v>
      </c>
      <c r="T113" s="5">
        <v>34885554700</v>
      </c>
      <c r="U113" s="5">
        <v>72442664080</v>
      </c>
      <c r="V113" s="5">
        <v>41771823985</v>
      </c>
      <c r="W113" s="5">
        <v>4284489854</v>
      </c>
      <c r="X113" s="5">
        <v>6118351586</v>
      </c>
      <c r="Y113" s="5">
        <v>8165492678</v>
      </c>
      <c r="Z113" s="5">
        <v>7564034854</v>
      </c>
    </row>
    <row r="114" spans="3:26" ht="15.5" x14ac:dyDescent="0.35">
      <c r="C114" t="s">
        <v>131</v>
      </c>
      <c r="D114" s="5">
        <v>30775197137</v>
      </c>
      <c r="E114" s="5">
        <v>27140490150</v>
      </c>
      <c r="F114" s="5">
        <v>28713662923</v>
      </c>
      <c r="G114" s="5">
        <v>30807727685</v>
      </c>
      <c r="I114" s="5">
        <v>27140490150</v>
      </c>
      <c r="J114" s="5">
        <v>24944259882</v>
      </c>
      <c r="K114" s="5">
        <v>23985323140</v>
      </c>
      <c r="L114" s="5">
        <v>24308562116</v>
      </c>
      <c r="M114" s="5">
        <v>20762381845</v>
      </c>
      <c r="N114" s="5">
        <v>20634239242</v>
      </c>
      <c r="O114" s="5">
        <v>43966555663</v>
      </c>
      <c r="P114" s="5">
        <v>49318811331</v>
      </c>
      <c r="Q114" s="5">
        <v>48222013417</v>
      </c>
      <c r="R114" s="5">
        <v>32030245257</v>
      </c>
      <c r="S114" s="5">
        <v>46531947405</v>
      </c>
      <c r="T114" s="5">
        <v>49474300282</v>
      </c>
      <c r="U114" s="5">
        <v>31003552504</v>
      </c>
      <c r="V114" s="5">
        <v>14887189632</v>
      </c>
      <c r="W114" s="5">
        <v>1634090547</v>
      </c>
      <c r="X114" s="5">
        <v>4729438223</v>
      </c>
      <c r="Y114" s="5">
        <v>2585630577</v>
      </c>
      <c r="Z114" s="5">
        <v>2164118102</v>
      </c>
    </row>
    <row r="115" spans="3:26" ht="15.5" x14ac:dyDescent="0.35">
      <c r="C115" t="s">
        <v>132</v>
      </c>
      <c r="D115" s="5">
        <v>140138723622</v>
      </c>
      <c r="E115" s="5">
        <v>149246272940</v>
      </c>
      <c r="F115" s="5">
        <v>165694322400</v>
      </c>
      <c r="G115" s="5">
        <v>128793426602</v>
      </c>
      <c r="I115" s="5">
        <v>149246272940</v>
      </c>
      <c r="J115" s="5">
        <v>165519886186</v>
      </c>
      <c r="K115" s="5">
        <v>162812288400</v>
      </c>
      <c r="L115" s="5">
        <v>127236968957</v>
      </c>
      <c r="M115" s="5">
        <v>80123229339</v>
      </c>
      <c r="N115" s="5">
        <v>90831528750</v>
      </c>
      <c r="O115" s="5">
        <v>71507085959</v>
      </c>
      <c r="P115" s="5">
        <v>87638576143</v>
      </c>
      <c r="Q115" s="5">
        <v>50475936804</v>
      </c>
      <c r="R115" s="5">
        <v>63725384015</v>
      </c>
      <c r="S115" s="5">
        <v>72166447346</v>
      </c>
      <c r="T115" s="5">
        <v>62921706768</v>
      </c>
      <c r="U115" s="5">
        <v>44367158284</v>
      </c>
      <c r="V115" s="5">
        <v>23677955713</v>
      </c>
      <c r="W115" s="5">
        <v>1776088440</v>
      </c>
      <c r="X115" s="5">
        <v>1821709973</v>
      </c>
      <c r="Y115" s="5">
        <v>3404966231</v>
      </c>
      <c r="Z115" s="5">
        <v>1811439790</v>
      </c>
    </row>
    <row r="116" spans="3:26" ht="15.5" x14ac:dyDescent="0.35">
      <c r="C116" t="s">
        <v>134</v>
      </c>
    </row>
    <row r="117" spans="3:26" ht="15.5" x14ac:dyDescent="0.35">
      <c r="C117" t="s">
        <v>135</v>
      </c>
      <c r="D117" s="5">
        <v>3016096576250</v>
      </c>
      <c r="E117" s="5">
        <v>3133158443708</v>
      </c>
      <c r="F117" s="5">
        <v>3418509586992</v>
      </c>
      <c r="G117" s="5">
        <v>2997997886672</v>
      </c>
      <c r="I117" s="5">
        <v>3133158443708</v>
      </c>
      <c r="J117" s="5">
        <v>2960098626161</v>
      </c>
      <c r="K117" s="5">
        <v>2931861149238</v>
      </c>
      <c r="L117" s="5">
        <v>3178603918509</v>
      </c>
      <c r="M117" s="5">
        <v>3351302381746</v>
      </c>
      <c r="N117" s="5">
        <v>3659645114525</v>
      </c>
      <c r="O117" s="5">
        <v>3063745899097</v>
      </c>
      <c r="P117" s="5">
        <v>2889049662000</v>
      </c>
      <c r="Q117" s="5">
        <v>2178428312420</v>
      </c>
      <c r="R117" s="5">
        <v>1655832467953</v>
      </c>
      <c r="S117" s="5">
        <v>1434018634344</v>
      </c>
      <c r="T117" s="5">
        <v>1113134320412</v>
      </c>
      <c r="U117" s="5">
        <v>682128658042</v>
      </c>
      <c r="V117" s="5">
        <v>273200467617</v>
      </c>
      <c r="W117" s="5">
        <v>40952258712</v>
      </c>
      <c r="X117" s="5">
        <v>45313830249</v>
      </c>
      <c r="Y117" s="5">
        <v>57517852796</v>
      </c>
      <c r="Z117" s="5">
        <v>75326692500</v>
      </c>
    </row>
    <row r="118" spans="3:26" ht="15.5" x14ac:dyDescent="0.35">
      <c r="C118" t="s">
        <v>137</v>
      </c>
      <c r="D118" s="5">
        <v>17569288176</v>
      </c>
      <c r="E118" s="5">
        <v>20601631479</v>
      </c>
      <c r="F118" s="5">
        <v>22370103363</v>
      </c>
      <c r="G118" s="5">
        <v>24992520356</v>
      </c>
      <c r="I118" s="5">
        <v>20601631479</v>
      </c>
      <c r="J118" s="5">
        <v>37609523059</v>
      </c>
      <c r="K118" s="5">
        <v>16881458843</v>
      </c>
      <c r="L118" s="5">
        <v>846747954</v>
      </c>
      <c r="M118" s="5">
        <v>1991839589</v>
      </c>
      <c r="N118" s="5">
        <v>9427635628</v>
      </c>
      <c r="O118" s="5">
        <v>16584615793</v>
      </c>
      <c r="P118" s="5">
        <v>1947371323</v>
      </c>
      <c r="Q118" s="5">
        <v>2593933021</v>
      </c>
      <c r="R118" s="5">
        <v>785584407</v>
      </c>
      <c r="S118" s="5">
        <v>4036815928</v>
      </c>
      <c r="T118" s="5">
        <v>4144373384</v>
      </c>
      <c r="U118" s="5">
        <v>2102180429</v>
      </c>
      <c r="V118" s="5">
        <v>1624045797</v>
      </c>
      <c r="W118" s="5">
        <v>541642552</v>
      </c>
      <c r="X118" s="5">
        <v>359162266</v>
      </c>
      <c r="Y118" s="5">
        <v>29611227</v>
      </c>
      <c r="Z118" s="5">
        <v>299780589</v>
      </c>
    </row>
    <row r="119" spans="3:26" ht="15.5" x14ac:dyDescent="0.35">
      <c r="C119" t="s">
        <v>138</v>
      </c>
      <c r="D119" s="5">
        <v>1797610895511</v>
      </c>
      <c r="E119" s="5">
        <v>1964951842838</v>
      </c>
      <c r="F119" s="5">
        <v>1680990156558</v>
      </c>
      <c r="G119" s="5">
        <v>2082812278675</v>
      </c>
      <c r="I119" s="5">
        <v>1964951842838</v>
      </c>
      <c r="J119" s="5">
        <v>1895797171719</v>
      </c>
      <c r="K119" s="5">
        <v>1948496232502</v>
      </c>
      <c r="L119" s="5">
        <v>1751483621993</v>
      </c>
      <c r="M119" s="5">
        <v>1682446131560</v>
      </c>
      <c r="N119" s="5">
        <v>1318525256711</v>
      </c>
      <c r="O119" s="5">
        <v>889629552856</v>
      </c>
      <c r="P119" s="5">
        <v>467791699629</v>
      </c>
      <c r="Q119" s="5">
        <v>194683547940</v>
      </c>
      <c r="R119" s="5">
        <v>553929167595</v>
      </c>
      <c r="S119" s="5">
        <v>284307499967</v>
      </c>
      <c r="T119" s="5">
        <v>147215524622</v>
      </c>
      <c r="U119" s="5">
        <v>134671774090</v>
      </c>
      <c r="V119" s="5">
        <v>24667390411</v>
      </c>
      <c r="W119" s="5">
        <v>21194496656</v>
      </c>
      <c r="X119" s="5">
        <v>16641664217</v>
      </c>
      <c r="Y119" s="5">
        <v>20911482120</v>
      </c>
      <c r="Z119" s="5">
        <v>24335552099</v>
      </c>
    </row>
    <row r="120" spans="3:26" ht="15.5" x14ac:dyDescent="0.35">
      <c r="C120" t="s">
        <v>139</v>
      </c>
      <c r="D120" s="5">
        <v>3617720326684</v>
      </c>
      <c r="E120" s="5">
        <v>3757198428117</v>
      </c>
      <c r="F120" s="5">
        <v>3830079300992</v>
      </c>
      <c r="G120" s="5">
        <v>3363448614852</v>
      </c>
      <c r="I120" s="5">
        <v>3757198428117</v>
      </c>
      <c r="J120" s="5">
        <v>3106961846658</v>
      </c>
      <c r="K120" s="5">
        <v>3072256156764</v>
      </c>
      <c r="L120" s="5">
        <v>3328883991291</v>
      </c>
      <c r="M120" s="5">
        <v>3505161389094</v>
      </c>
      <c r="N120" s="5">
        <v>3849264446506</v>
      </c>
      <c r="O120" s="5">
        <v>3937227479920</v>
      </c>
      <c r="P120" s="5">
        <v>3533813411649</v>
      </c>
      <c r="Q120" s="5">
        <v>2399578021898</v>
      </c>
      <c r="R120" s="5">
        <v>1901284497809</v>
      </c>
      <c r="S120" s="5">
        <v>1618825482920</v>
      </c>
      <c r="T120" s="5">
        <v>1475432565608</v>
      </c>
      <c r="U120" s="5">
        <v>838786341274</v>
      </c>
      <c r="V120" s="5">
        <v>347278382193</v>
      </c>
      <c r="W120" s="5">
        <v>92684328964</v>
      </c>
      <c r="X120" s="5">
        <v>95364421224</v>
      </c>
      <c r="Y120" s="5">
        <v>213101119289</v>
      </c>
      <c r="Z120" s="5">
        <v>302651666271</v>
      </c>
    </row>
    <row r="121" spans="3:26" ht="15.5" x14ac:dyDescent="0.35">
      <c r="C121" t="s">
        <v>140</v>
      </c>
      <c r="D121" s="5">
        <v>3617720326684</v>
      </c>
      <c r="E121" s="5">
        <v>3757198428117</v>
      </c>
      <c r="F121" s="5">
        <v>3830079300992</v>
      </c>
      <c r="G121" s="5">
        <v>3363448614852</v>
      </c>
      <c r="I121" s="5">
        <v>3757198428117</v>
      </c>
      <c r="J121" s="5">
        <v>3106961846658</v>
      </c>
      <c r="K121" s="5">
        <v>3072256156764</v>
      </c>
      <c r="L121" s="5">
        <v>3328883991291</v>
      </c>
      <c r="M121" s="5">
        <v>3505161389094</v>
      </c>
      <c r="N121" s="5">
        <v>3849264446506</v>
      </c>
      <c r="O121" s="5">
        <v>3937227479920</v>
      </c>
      <c r="P121" s="5">
        <v>3533813411649</v>
      </c>
      <c r="Q121" s="5">
        <v>2399578021898</v>
      </c>
      <c r="R121" s="5">
        <v>1901284497809</v>
      </c>
      <c r="S121" s="5">
        <v>1618825482920</v>
      </c>
      <c r="T121" s="5">
        <v>1475432565608</v>
      </c>
      <c r="U121" s="5">
        <v>838786341274</v>
      </c>
      <c r="V121" s="5">
        <v>347278382193</v>
      </c>
      <c r="W121" s="5">
        <v>92684328964</v>
      </c>
      <c r="X121" s="5">
        <v>95364421224</v>
      </c>
      <c r="Y121" s="5">
        <v>213101119289</v>
      </c>
      <c r="Z121" s="5">
        <v>302651666271</v>
      </c>
    </row>
    <row r="122" spans="3:26" ht="15.5" x14ac:dyDescent="0.35">
      <c r="C122" t="s">
        <v>144</v>
      </c>
    </row>
    <row r="123" spans="3:26" ht="15.5" x14ac:dyDescent="0.35">
      <c r="C123" t="s">
        <v>145</v>
      </c>
      <c r="D123" s="5">
        <v>3033665864426</v>
      </c>
      <c r="E123" s="5">
        <v>3153760075187</v>
      </c>
      <c r="F123" s="5">
        <v>3440879690355</v>
      </c>
      <c r="G123" s="5">
        <v>3022990407028</v>
      </c>
      <c r="I123" s="5">
        <v>3153760075187</v>
      </c>
      <c r="J123" s="5">
        <v>2997708149220</v>
      </c>
      <c r="K123" s="5">
        <v>2948742608081</v>
      </c>
      <c r="L123" s="5">
        <v>3179450666463</v>
      </c>
      <c r="M123" s="5">
        <v>3353294221335</v>
      </c>
      <c r="N123" s="5">
        <v>3669072750153</v>
      </c>
      <c r="O123" s="5">
        <v>3762105085697</v>
      </c>
      <c r="P123" s="5">
        <v>3325557835423</v>
      </c>
      <c r="Q123" s="5">
        <v>2187541721375</v>
      </c>
      <c r="R123" s="5">
        <v>1662977573559</v>
      </c>
      <c r="S123" s="5">
        <v>1444241653870</v>
      </c>
      <c r="T123" s="5">
        <v>1293126783389</v>
      </c>
      <c r="U123" s="5">
        <v>689427466971</v>
      </c>
      <c r="V123" s="5">
        <v>274824513414</v>
      </c>
      <c r="W123" s="5">
        <v>41493901264</v>
      </c>
      <c r="X123" s="5">
        <v>45672992515</v>
      </c>
      <c r="Y123" s="5">
        <v>57547464023</v>
      </c>
      <c r="Z123" s="5">
        <v>75626473089</v>
      </c>
    </row>
    <row r="124" spans="3:26" ht="15.5" x14ac:dyDescent="0.35">
      <c r="C124" t="s">
        <v>146</v>
      </c>
      <c r="Y124" s="5">
        <v>77034762500</v>
      </c>
      <c r="Z124" s="5">
        <v>87891410132</v>
      </c>
    </row>
    <row r="125" spans="3:26" ht="15.5" x14ac:dyDescent="0.35">
      <c r="C125" t="s">
        <v>379</v>
      </c>
      <c r="V125" s="5">
        <v>33845000000</v>
      </c>
      <c r="W125" s="5">
        <v>31738000000</v>
      </c>
      <c r="X125" s="5">
        <v>31468500000</v>
      </c>
      <c r="Y125" s="5">
        <v>32900000000</v>
      </c>
      <c r="Z125" s="5">
        <v>76650000000</v>
      </c>
    </row>
    <row r="126" spans="3:26" ht="15.5" x14ac:dyDescent="0.35">
      <c r="C126" t="s">
        <v>133</v>
      </c>
      <c r="D126" s="5">
        <v>21461642257</v>
      </c>
      <c r="E126" s="5">
        <v>21613371916</v>
      </c>
      <c r="F126" s="5">
        <v>13924358314</v>
      </c>
      <c r="G126" s="5">
        <v>14078716202</v>
      </c>
      <c r="I126" s="5">
        <v>21613371916</v>
      </c>
      <c r="J126" s="5">
        <v>14382175520</v>
      </c>
      <c r="K126" s="5">
        <v>6483003564</v>
      </c>
      <c r="L126" s="5">
        <v>7089922201</v>
      </c>
      <c r="M126" s="5">
        <v>7696840837</v>
      </c>
      <c r="N126" s="5">
        <v>8303759473</v>
      </c>
      <c r="O126" s="5">
        <v>8910678109</v>
      </c>
      <c r="P126" s="5">
        <v>9517596746</v>
      </c>
      <c r="Q126" s="5">
        <v>13742418767</v>
      </c>
      <c r="R126" s="5">
        <v>44035278445</v>
      </c>
      <c r="S126" s="5">
        <v>48279476119</v>
      </c>
      <c r="T126" s="5">
        <v>53677525935</v>
      </c>
      <c r="U126" s="5">
        <v>48358604202</v>
      </c>
    </row>
    <row r="127" spans="3:26" ht="15.5" x14ac:dyDescent="0.35">
      <c r="C127" t="s">
        <v>661</v>
      </c>
      <c r="U127" s="5">
        <v>1374250000</v>
      </c>
    </row>
    <row r="128" spans="3:26" ht="15.5" x14ac:dyDescent="0.35">
      <c r="C128" t="s">
        <v>147</v>
      </c>
      <c r="D128" s="5">
        <v>6933986445739</v>
      </c>
      <c r="E128" s="5">
        <v>7226096141419</v>
      </c>
      <c r="F128" s="5">
        <v>7306319660337</v>
      </c>
      <c r="G128" s="5">
        <v>7417074366301</v>
      </c>
      <c r="I128" s="5">
        <v>7226096141419</v>
      </c>
      <c r="J128" s="5">
        <v>7312391677778</v>
      </c>
      <c r="K128" s="5">
        <v>6721228664101</v>
      </c>
      <c r="L128" s="5">
        <v>6468099881938</v>
      </c>
      <c r="M128" s="5">
        <v>6440802030527</v>
      </c>
      <c r="N128" s="5">
        <v>6148351780187</v>
      </c>
      <c r="O128" s="5">
        <v>5493772770208</v>
      </c>
      <c r="P128" s="5">
        <v>4581999271798</v>
      </c>
      <c r="Q128" s="5">
        <v>2963166929942</v>
      </c>
      <c r="R128" s="5">
        <v>2893801200699</v>
      </c>
      <c r="S128" s="5">
        <v>2252031109380</v>
      </c>
      <c r="T128" s="5">
        <v>1945735397204</v>
      </c>
      <c r="U128" s="5">
        <v>1264109614694</v>
      </c>
      <c r="V128" s="5">
        <v>517095757111</v>
      </c>
      <c r="W128" s="5">
        <v>137740414957</v>
      </c>
      <c r="X128" s="5">
        <v>138602927195</v>
      </c>
      <c r="Y128" s="5">
        <v>260964765551</v>
      </c>
      <c r="Z128" s="5">
        <v>348097582195</v>
      </c>
    </row>
    <row r="129" spans="2:26" ht="15.5" x14ac:dyDescent="0.35">
      <c r="C129" t="s">
        <v>148</v>
      </c>
    </row>
    <row r="130" spans="2:26" ht="15.5" x14ac:dyDescent="0.35">
      <c r="C130" t="s">
        <v>149</v>
      </c>
      <c r="D130" s="5">
        <v>9985755926300</v>
      </c>
      <c r="E130" s="5">
        <v>9934284926300</v>
      </c>
      <c r="F130" s="5">
        <v>9755712926300</v>
      </c>
      <c r="G130" s="5">
        <v>9755712926300</v>
      </c>
      <c r="I130" s="5">
        <v>9934284926300</v>
      </c>
      <c r="J130" s="5">
        <v>9755712926300</v>
      </c>
      <c r="K130" s="5">
        <v>9755712926300</v>
      </c>
      <c r="L130" s="5">
        <v>8868829933000</v>
      </c>
      <c r="M130" s="5">
        <v>8062572666400</v>
      </c>
      <c r="N130" s="5">
        <v>8062572666400</v>
      </c>
      <c r="O130" s="5">
        <v>8062572666400</v>
      </c>
      <c r="P130" s="5">
        <v>7407912279000</v>
      </c>
      <c r="Q130" s="5">
        <v>3703956139500</v>
      </c>
      <c r="R130" s="5">
        <v>3445533618500</v>
      </c>
      <c r="S130" s="5">
        <v>3445233618500</v>
      </c>
      <c r="T130" s="5">
        <v>3235553105000</v>
      </c>
      <c r="U130" s="5">
        <v>2494800205000</v>
      </c>
      <c r="V130" s="5">
        <v>1772105645500</v>
      </c>
      <c r="W130" s="5">
        <v>1762944750000</v>
      </c>
      <c r="X130" s="5">
        <v>1762944750000</v>
      </c>
      <c r="Y130" s="5">
        <v>1762944750000</v>
      </c>
      <c r="Z130" s="5">
        <v>1762944750000</v>
      </c>
    </row>
    <row r="131" spans="2:26" ht="15.5" x14ac:dyDescent="0.35">
      <c r="C131" t="s">
        <v>151</v>
      </c>
      <c r="D131" s="5">
        <v>634765132207</v>
      </c>
      <c r="E131" s="5">
        <v>607609189865</v>
      </c>
      <c r="F131" s="5">
        <v>536442890065</v>
      </c>
      <c r="G131" s="5">
        <v>536442890065</v>
      </c>
      <c r="I131" s="5">
        <v>607609189865</v>
      </c>
      <c r="J131" s="5">
        <v>536442890065</v>
      </c>
      <c r="K131" s="5">
        <v>536442890065</v>
      </c>
      <c r="L131" s="5">
        <v>536839610813</v>
      </c>
      <c r="M131" s="5">
        <v>537216175130</v>
      </c>
      <c r="N131" s="5">
        <v>537216175130</v>
      </c>
      <c r="O131" s="5">
        <v>537216175130</v>
      </c>
      <c r="P131" s="5">
        <v>347364662784</v>
      </c>
      <c r="Q131" s="5">
        <v>4051320802284</v>
      </c>
      <c r="R131" s="5">
        <v>3562555392552</v>
      </c>
      <c r="S131" s="5">
        <v>3559242335684</v>
      </c>
      <c r="T131" s="5">
        <v>3109487084692</v>
      </c>
      <c r="U131" s="5">
        <v>1452654321680</v>
      </c>
      <c r="V131" s="5">
        <v>-7928431457</v>
      </c>
      <c r="W131" s="5">
        <v>-8239901904</v>
      </c>
      <c r="X131" s="5">
        <v>-8239901904</v>
      </c>
      <c r="Y131" s="5">
        <v>-8239901904</v>
      </c>
      <c r="Z131" s="5">
        <v>-8239901904</v>
      </c>
    </row>
    <row r="132" spans="2:26" ht="15.5" x14ac:dyDescent="0.35">
      <c r="C132" t="s">
        <v>152</v>
      </c>
      <c r="D132" s="5">
        <v>7566856338429</v>
      </c>
      <c r="E132" s="5">
        <v>7471500314979</v>
      </c>
      <c r="F132" s="5">
        <v>7365307364847</v>
      </c>
      <c r="G132" s="5">
        <v>7174943745860</v>
      </c>
      <c r="I132" s="5">
        <v>7471500314979</v>
      </c>
      <c r="J132" s="5">
        <v>6753228853226</v>
      </c>
      <c r="K132" s="5">
        <v>6092994453272</v>
      </c>
      <c r="L132" s="5">
        <v>5759326818147</v>
      </c>
      <c r="M132" s="5">
        <v>5579387040391</v>
      </c>
      <c r="N132" s="5">
        <v>5379677749110</v>
      </c>
      <c r="O132" s="5">
        <v>5071425390091</v>
      </c>
      <c r="P132" s="5">
        <v>4816350085680</v>
      </c>
      <c r="Q132" s="5">
        <v>4191141491457</v>
      </c>
      <c r="R132" s="5">
        <v>2898102045408</v>
      </c>
      <c r="S132" s="5">
        <v>1169004759764</v>
      </c>
      <c r="T132" s="5">
        <v>955046388270</v>
      </c>
      <c r="U132" s="5">
        <v>631978749682</v>
      </c>
      <c r="V132" s="5">
        <v>353977928323</v>
      </c>
      <c r="W132" s="5">
        <v>244194525450</v>
      </c>
      <c r="X132" s="5">
        <v>198603614442</v>
      </c>
      <c r="Y132" s="5">
        <v>30612236992</v>
      </c>
      <c r="Z132" s="5">
        <v>-97262323775</v>
      </c>
    </row>
    <row r="133" spans="2:26" ht="15.5" x14ac:dyDescent="0.35">
      <c r="C133" t="s">
        <v>153</v>
      </c>
      <c r="D133" s="5">
        <v>13000000000</v>
      </c>
      <c r="E133" s="5">
        <v>13000000000</v>
      </c>
      <c r="F133" s="5">
        <v>13000000000</v>
      </c>
      <c r="G133" s="5">
        <v>13000000000</v>
      </c>
      <c r="I133" s="5">
        <v>13000000000</v>
      </c>
      <c r="J133" s="5">
        <v>12000000000</v>
      </c>
      <c r="K133" s="5">
        <v>11000000000</v>
      </c>
      <c r="L133" s="5">
        <v>10000000000</v>
      </c>
      <c r="M133" s="5">
        <v>9000000000</v>
      </c>
      <c r="N133" s="5">
        <v>8000000000</v>
      </c>
      <c r="O133" s="5">
        <v>7000000000</v>
      </c>
      <c r="P133" s="5">
        <v>6000000000</v>
      </c>
      <c r="Q133" s="5">
        <v>5000000000</v>
      </c>
      <c r="R133" s="5">
        <v>4000000000</v>
      </c>
      <c r="S133" s="5">
        <v>3000000000</v>
      </c>
      <c r="T133" s="5">
        <v>2000000000</v>
      </c>
      <c r="U133" s="5">
        <v>1000000000</v>
      </c>
    </row>
    <row r="134" spans="2:26" ht="15.5" x14ac:dyDescent="0.35">
      <c r="C134" t="s">
        <v>154</v>
      </c>
      <c r="D134" s="5">
        <v>7553856338429</v>
      </c>
      <c r="E134" s="5">
        <v>7458500314979</v>
      </c>
      <c r="F134" s="5">
        <v>7352307364847</v>
      </c>
      <c r="G134" s="5">
        <v>7161943745860</v>
      </c>
      <c r="I134" s="5">
        <v>7458500314979</v>
      </c>
      <c r="J134" s="5">
        <v>6741228853226</v>
      </c>
      <c r="K134" s="5">
        <v>6081994453272</v>
      </c>
      <c r="L134" s="5">
        <v>5749326818147</v>
      </c>
      <c r="M134" s="5">
        <v>5570387040391</v>
      </c>
      <c r="N134" s="5">
        <v>5371677749110</v>
      </c>
      <c r="O134" s="5">
        <v>5064425390091</v>
      </c>
      <c r="P134" s="5">
        <v>4810350085680</v>
      </c>
      <c r="Q134" s="5">
        <v>4186141491457</v>
      </c>
      <c r="R134" s="5">
        <v>2894102045408</v>
      </c>
      <c r="S134" s="5">
        <v>1166004759764</v>
      </c>
      <c r="T134" s="5">
        <v>953046388270</v>
      </c>
      <c r="U134" s="5">
        <v>630978749682</v>
      </c>
    </row>
    <row r="135" spans="2:26" ht="15.5" x14ac:dyDescent="0.35">
      <c r="C135" t="s">
        <v>155</v>
      </c>
      <c r="D135" s="5">
        <v>7566856338429</v>
      </c>
      <c r="E135" s="5">
        <v>7471500314979</v>
      </c>
      <c r="F135" s="5">
        <v>7365307364847</v>
      </c>
      <c r="G135" s="5">
        <v>7174943745860</v>
      </c>
      <c r="I135" s="5">
        <v>7471500314979</v>
      </c>
      <c r="J135" s="5">
        <v>6753228853226</v>
      </c>
      <c r="K135" s="5">
        <v>6092994453272</v>
      </c>
      <c r="L135" s="5">
        <v>5759326818147</v>
      </c>
      <c r="M135" s="5">
        <v>5579387040391</v>
      </c>
      <c r="N135" s="5">
        <v>5379677749110</v>
      </c>
      <c r="O135" s="5">
        <v>5071425390091</v>
      </c>
      <c r="P135" s="5">
        <v>4816350085680</v>
      </c>
      <c r="Q135" s="5">
        <v>4191141491457</v>
      </c>
      <c r="R135" s="5">
        <v>2898102045408</v>
      </c>
      <c r="S135" s="5">
        <v>1169004759764</v>
      </c>
      <c r="T135" s="5">
        <v>955046388270</v>
      </c>
      <c r="U135" s="5">
        <v>631978749682</v>
      </c>
      <c r="V135" s="5">
        <v>353977928323</v>
      </c>
      <c r="W135" s="5">
        <v>244194525450</v>
      </c>
      <c r="X135" s="5">
        <v>198603614442</v>
      </c>
      <c r="Y135" s="5">
        <v>30612236992</v>
      </c>
      <c r="Z135" s="5">
        <v>-97262323775</v>
      </c>
    </row>
    <row r="136" spans="2:26" ht="15.5" x14ac:dyDescent="0.35">
      <c r="C136" t="s">
        <v>156</v>
      </c>
      <c r="D136" s="5">
        <v>483845216427</v>
      </c>
      <c r="E136" s="5">
        <v>484029885877</v>
      </c>
      <c r="F136" s="5">
        <v>490026068027</v>
      </c>
      <c r="G136" s="5">
        <v>429073051929</v>
      </c>
      <c r="I136" s="5">
        <v>484029885877</v>
      </c>
      <c r="J136" s="5">
        <v>416443292859</v>
      </c>
      <c r="K136" s="5">
        <v>226009248652</v>
      </c>
      <c r="L136" s="5">
        <v>211025108216</v>
      </c>
      <c r="M136" s="5">
        <v>208251358494</v>
      </c>
      <c r="N136" s="5">
        <v>258616885400</v>
      </c>
      <c r="O136" s="5">
        <v>310698589317</v>
      </c>
      <c r="P136" s="5">
        <v>255594665702</v>
      </c>
      <c r="Q136" s="5">
        <v>218389588748</v>
      </c>
      <c r="R136" s="5">
        <v>217536758049</v>
      </c>
      <c r="S136" s="5">
        <v>250799030726</v>
      </c>
      <c r="T136" s="5">
        <v>255646267755</v>
      </c>
      <c r="U136" s="5">
        <v>1642512032239</v>
      </c>
      <c r="V136" s="5">
        <v>229929933674</v>
      </c>
      <c r="W136" s="5">
        <v>39259204</v>
      </c>
      <c r="X136" s="5">
        <v>1780770</v>
      </c>
      <c r="Y136" s="5">
        <v>146245161</v>
      </c>
      <c r="Z136" s="5">
        <v>65523384</v>
      </c>
    </row>
    <row r="137" spans="2:26" ht="15.5" x14ac:dyDescent="0.35">
      <c r="C137" t="s">
        <v>9</v>
      </c>
      <c r="D137" s="5">
        <v>29275458396373</v>
      </c>
      <c r="E137" s="5">
        <v>28768027567089</v>
      </c>
      <c r="F137" s="5">
        <v>28451607232966</v>
      </c>
      <c r="G137" s="5">
        <v>29161172429506</v>
      </c>
      <c r="I137" s="5">
        <v>28768027567089</v>
      </c>
      <c r="J137" s="5">
        <v>28515107382865</v>
      </c>
      <c r="K137" s="5">
        <v>26753910693422</v>
      </c>
      <c r="L137" s="5">
        <v>25487660564217</v>
      </c>
      <c r="M137" s="5">
        <v>24471207064671</v>
      </c>
      <c r="N137" s="5">
        <v>23279260210587</v>
      </c>
      <c r="O137" s="5">
        <v>23081093801439</v>
      </c>
      <c r="P137" s="5">
        <v>12939364273965</v>
      </c>
      <c r="Q137" s="5">
        <v>12363989346801</v>
      </c>
      <c r="R137" s="5">
        <v>11263626908658</v>
      </c>
      <c r="S137" s="5">
        <v>8875282884082</v>
      </c>
      <c r="T137" s="5">
        <v>8018870795857</v>
      </c>
      <c r="U137" s="5">
        <v>6097319594454</v>
      </c>
      <c r="V137" s="5">
        <v>2211710947421</v>
      </c>
      <c r="W137" s="5">
        <v>1810925708889</v>
      </c>
      <c r="X137" s="5">
        <v>1953310243308</v>
      </c>
      <c r="Y137" s="5">
        <v>1827256303683</v>
      </c>
      <c r="Z137" s="5">
        <v>1671134749924</v>
      </c>
    </row>
    <row r="138" spans="2:26" ht="15.5" x14ac:dyDescent="0.35">
      <c r="C138" t="s">
        <v>157</v>
      </c>
      <c r="D138" s="5">
        <v>36209444842112</v>
      </c>
      <c r="E138" s="5">
        <v>35994123708508</v>
      </c>
      <c r="F138" s="5">
        <v>35757926893303</v>
      </c>
      <c r="G138" s="5">
        <v>36578246795807</v>
      </c>
      <c r="I138" s="5">
        <v>35994123708508</v>
      </c>
      <c r="J138" s="5">
        <v>35827499060643</v>
      </c>
      <c r="K138" s="5">
        <v>33475139357523</v>
      </c>
      <c r="L138" s="5">
        <v>31955760446155</v>
      </c>
      <c r="M138" s="5">
        <v>30912009095198</v>
      </c>
      <c r="N138" s="5">
        <v>29427611990774</v>
      </c>
      <c r="O138" s="5">
        <v>28574866571647</v>
      </c>
      <c r="P138" s="5">
        <v>17521363545763</v>
      </c>
      <c r="Q138" s="5">
        <v>15327156276743</v>
      </c>
      <c r="R138" s="5">
        <v>14157428109357</v>
      </c>
      <c r="S138" s="5">
        <v>11127313993462</v>
      </c>
      <c r="T138" s="5">
        <v>9964606193061</v>
      </c>
      <c r="U138" s="5">
        <v>7361429209148</v>
      </c>
      <c r="V138" s="5">
        <v>2728806704532</v>
      </c>
      <c r="W138" s="5">
        <v>1948666123846</v>
      </c>
      <c r="X138" s="5">
        <v>2091913170503</v>
      </c>
      <c r="Y138" s="5">
        <v>2088221069234</v>
      </c>
      <c r="Z138" s="5">
        <v>2019232332119</v>
      </c>
    </row>
    <row r="139" spans="2:26" ht="15.5" x14ac:dyDescent="0.35">
      <c r="C139" t="s">
        <v>158</v>
      </c>
      <c r="D139" s="5">
        <v>97557129263</v>
      </c>
      <c r="E139" s="5">
        <v>97557129263</v>
      </c>
      <c r="F139" s="5">
        <v>97557129263</v>
      </c>
      <c r="G139" s="5">
        <v>97557129263</v>
      </c>
      <c r="I139" s="5">
        <v>97557129263</v>
      </c>
      <c r="J139" s="5">
        <v>97557129263</v>
      </c>
      <c r="K139" s="5">
        <v>97557129263</v>
      </c>
      <c r="L139" s="5">
        <v>88688299330</v>
      </c>
      <c r="M139" s="5">
        <v>80625726664</v>
      </c>
      <c r="N139" s="5">
        <v>80625726664</v>
      </c>
      <c r="O139" s="5">
        <v>80625726664</v>
      </c>
      <c r="P139" s="5">
        <v>74079122790</v>
      </c>
      <c r="Q139" s="5">
        <v>7407912279</v>
      </c>
      <c r="R139" s="5">
        <v>6891067237</v>
      </c>
      <c r="S139" s="5">
        <v>6890467237</v>
      </c>
      <c r="T139" s="5">
        <v>6471106210</v>
      </c>
      <c r="U139" s="5">
        <v>4989600410</v>
      </c>
      <c r="V139" s="5">
        <v>3544211291</v>
      </c>
      <c r="W139" s="5">
        <v>3525889500</v>
      </c>
      <c r="X139" s="5">
        <v>3525889500</v>
      </c>
      <c r="Y139" s="5">
        <v>3525889500</v>
      </c>
      <c r="Z139" s="5">
        <v>3525889500</v>
      </c>
    </row>
    <row r="141" spans="2:26" ht="15.5" x14ac:dyDescent="0.35">
      <c r="B141" t="s">
        <v>159</v>
      </c>
      <c r="C141" t="s">
        <v>160</v>
      </c>
      <c r="D141" s="5">
        <v>286286169123</v>
      </c>
      <c r="E141" s="5">
        <v>-53853629704</v>
      </c>
      <c r="F141" s="5">
        <v>519873740392</v>
      </c>
      <c r="G141" s="5">
        <v>189806490746</v>
      </c>
      <c r="I141" s="5">
        <v>708292486027</v>
      </c>
      <c r="J141" s="5">
        <v>575401848492</v>
      </c>
      <c r="K141" s="5">
        <v>87682250071</v>
      </c>
      <c r="L141" s="5">
        <v>3839862126</v>
      </c>
      <c r="M141" s="5">
        <v>-187784706662</v>
      </c>
      <c r="N141" s="5">
        <v>-124971533278</v>
      </c>
      <c r="O141" s="5">
        <v>-59693218605</v>
      </c>
      <c r="P141" s="5">
        <v>-87467577111</v>
      </c>
      <c r="Q141" s="5">
        <v>-145077620868</v>
      </c>
      <c r="R141" s="5">
        <v>98157187625</v>
      </c>
      <c r="S141" s="5">
        <v>273959729057</v>
      </c>
      <c r="T141" s="5">
        <v>121201054105</v>
      </c>
      <c r="U141" s="5">
        <v>33023081912</v>
      </c>
      <c r="V141" s="5">
        <v>109645484665</v>
      </c>
      <c r="W141" s="5">
        <v>17365391244</v>
      </c>
      <c r="X141" s="5">
        <v>13167401400</v>
      </c>
      <c r="Y141" s="5">
        <v>12038249588</v>
      </c>
      <c r="Z141" s="5">
        <v>137729438366</v>
      </c>
    </row>
    <row r="142" spans="2:26" ht="15.5" x14ac:dyDescent="0.35">
      <c r="C142" t="s">
        <v>161</v>
      </c>
      <c r="D142" s="5">
        <v>581672068396</v>
      </c>
      <c r="E142" s="5">
        <v>724419054518</v>
      </c>
      <c r="F142" s="5">
        <v>1160855464255</v>
      </c>
      <c r="G142" s="5">
        <v>647787058266</v>
      </c>
      <c r="I142" s="5">
        <v>3078732186455</v>
      </c>
      <c r="J142" s="5">
        <v>1748561851535</v>
      </c>
      <c r="K142" s="5">
        <v>1433391938483</v>
      </c>
      <c r="L142" s="5">
        <v>1107130081980</v>
      </c>
      <c r="M142" s="5">
        <v>636803467825</v>
      </c>
      <c r="N142" s="5">
        <v>653187100133</v>
      </c>
      <c r="O142" s="5">
        <v>1054863514066</v>
      </c>
      <c r="P142" s="5">
        <v>945073337132</v>
      </c>
      <c r="Q142" s="5">
        <v>883862252896</v>
      </c>
      <c r="R142" s="5">
        <v>894816518447</v>
      </c>
      <c r="S142" s="5">
        <v>1159432671846</v>
      </c>
      <c r="T142" s="5">
        <v>1016236293873</v>
      </c>
      <c r="U142" s="5">
        <v>618639824726</v>
      </c>
      <c r="V142" s="5">
        <v>407756829796</v>
      </c>
      <c r="W142" s="5">
        <v>70721836752</v>
      </c>
      <c r="X142" s="5">
        <v>78402929896</v>
      </c>
      <c r="Y142" s="5">
        <v>47404868689</v>
      </c>
      <c r="Z142" s="5">
        <v>42497600138</v>
      </c>
    </row>
    <row r="143" spans="2:26" ht="15.5" x14ac:dyDescent="0.35">
      <c r="C143" t="s">
        <v>461</v>
      </c>
      <c r="M143" s="5">
        <v>-636141090823</v>
      </c>
      <c r="N143" s="5">
        <v>-598499091537</v>
      </c>
      <c r="O143" s="5">
        <v>-908535770323</v>
      </c>
      <c r="P143" s="5">
        <v>-841859548700</v>
      </c>
      <c r="Q143" s="5">
        <v>-861696630038</v>
      </c>
      <c r="R143" s="5">
        <v>-678629890492</v>
      </c>
      <c r="S143" s="5">
        <v>-783920259345</v>
      </c>
      <c r="T143" s="5">
        <v>-828444034177</v>
      </c>
      <c r="V143" s="5">
        <v>-279868279639</v>
      </c>
      <c r="W143" s="5">
        <v>-43603036699</v>
      </c>
      <c r="X143" s="5">
        <v>-52594740529</v>
      </c>
      <c r="Y143" s="5">
        <v>-30917855979</v>
      </c>
      <c r="Z143" s="5">
        <v>-60445008803</v>
      </c>
    </row>
    <row r="144" spans="2:26" ht="15.5" x14ac:dyDescent="0.35">
      <c r="C144" t="s">
        <v>565</v>
      </c>
      <c r="D144" s="5">
        <v>-239080820482</v>
      </c>
      <c r="E144" s="5">
        <v>-760433513523</v>
      </c>
      <c r="F144" s="5">
        <v>-593926016828</v>
      </c>
      <c r="G144" s="5">
        <v>-417614823664</v>
      </c>
      <c r="I144" s="5">
        <v>-2186265129306</v>
      </c>
      <c r="J144" s="5">
        <v>-929648179358</v>
      </c>
      <c r="K144" s="5">
        <v>-1033597549500</v>
      </c>
      <c r="L144" s="5">
        <v>-807305689608</v>
      </c>
      <c r="U144" s="5">
        <v>-389935346530</v>
      </c>
    </row>
    <row r="145" spans="3:26" ht="15.5" x14ac:dyDescent="0.35">
      <c r="C145" t="s">
        <v>566</v>
      </c>
      <c r="D145" s="5">
        <v>-38062590472</v>
      </c>
      <c r="E145" s="5">
        <v>-23315310940</v>
      </c>
      <c r="F145" s="5">
        <v>-26923218285</v>
      </c>
      <c r="G145" s="5">
        <v>-32830089827</v>
      </c>
      <c r="I145" s="5">
        <v>-115704054863</v>
      </c>
      <c r="J145" s="5">
        <v>-120495134362</v>
      </c>
      <c r="K145" s="5">
        <v>-133103661030</v>
      </c>
      <c r="L145" s="5">
        <v>-105975387780</v>
      </c>
      <c r="U145" s="5">
        <v>-145231201913</v>
      </c>
    </row>
    <row r="146" spans="3:26" ht="15.5" x14ac:dyDescent="0.35">
      <c r="C146" t="s">
        <v>516</v>
      </c>
      <c r="D146" s="5">
        <v>-277143410954</v>
      </c>
      <c r="E146" s="5">
        <v>-783748824463</v>
      </c>
      <c r="F146" s="5">
        <v>-620849235113</v>
      </c>
      <c r="G146" s="5">
        <v>-450444913491</v>
      </c>
      <c r="I146" s="5">
        <v>-2301969184169</v>
      </c>
      <c r="J146" s="5">
        <v>-1050143313720</v>
      </c>
      <c r="K146" s="5">
        <v>-1166701210530</v>
      </c>
      <c r="L146" s="5">
        <v>-913281077388</v>
      </c>
      <c r="M146" s="5">
        <v>-636141090823</v>
      </c>
      <c r="N146" s="5">
        <v>-598499091537</v>
      </c>
      <c r="O146" s="5">
        <v>-908535770323</v>
      </c>
      <c r="P146" s="5">
        <v>-841859548700</v>
      </c>
      <c r="Q146" s="5">
        <v>-861696630038</v>
      </c>
      <c r="R146" s="5">
        <v>-678629890492</v>
      </c>
      <c r="S146" s="5">
        <v>-783920259345</v>
      </c>
      <c r="T146" s="5">
        <v>-828444034177</v>
      </c>
      <c r="U146" s="5">
        <v>-535166548443</v>
      </c>
      <c r="V146" s="5">
        <v>-279868279639</v>
      </c>
      <c r="W146" s="5">
        <v>-43603036699</v>
      </c>
      <c r="X146" s="5">
        <v>-52594740529</v>
      </c>
      <c r="Y146" s="5">
        <v>-30917855979</v>
      </c>
      <c r="Z146" s="5">
        <v>-60445008803</v>
      </c>
    </row>
    <row r="147" spans="3:26" ht="15.5" x14ac:dyDescent="0.35">
      <c r="C147" t="s">
        <v>169</v>
      </c>
      <c r="D147" s="5">
        <v>435349247</v>
      </c>
      <c r="E147" s="5">
        <v>33615103111</v>
      </c>
      <c r="F147" s="5">
        <v>445408052</v>
      </c>
      <c r="G147" s="5">
        <v>1006518667</v>
      </c>
      <c r="I147" s="5">
        <v>35820949741</v>
      </c>
      <c r="J147" s="5">
        <v>1956948924</v>
      </c>
      <c r="K147" s="5">
        <v>1426887467</v>
      </c>
      <c r="L147" s="5">
        <v>1031447434</v>
      </c>
      <c r="M147" s="5">
        <v>3902211018</v>
      </c>
      <c r="N147" s="5">
        <v>7401908199</v>
      </c>
      <c r="O147" s="5">
        <v>7489828694</v>
      </c>
      <c r="P147" s="5">
        <v>8038265852</v>
      </c>
      <c r="Q147" s="5">
        <v>6330931159</v>
      </c>
      <c r="R147" s="5">
        <v>31759297412</v>
      </c>
      <c r="S147" s="5">
        <v>6807051159</v>
      </c>
      <c r="T147" s="5">
        <v>3823525469</v>
      </c>
      <c r="U147" s="5">
        <v>7450071306</v>
      </c>
      <c r="V147" s="5">
        <v>2556621037</v>
      </c>
      <c r="W147" s="5">
        <v>169156150</v>
      </c>
      <c r="X147" s="5">
        <v>149192748</v>
      </c>
      <c r="Y147" s="5">
        <v>62256304</v>
      </c>
      <c r="Z147" s="5">
        <v>3166209795</v>
      </c>
    </row>
    <row r="148" spans="3:26" ht="15.5" x14ac:dyDescent="0.35">
      <c r="C148" t="s">
        <v>2054</v>
      </c>
    </row>
    <row r="149" spans="3:26" ht="15.5" x14ac:dyDescent="0.35">
      <c r="C149" t="s">
        <v>615</v>
      </c>
    </row>
    <row r="150" spans="3:26" ht="15.5" x14ac:dyDescent="0.35">
      <c r="C150" t="s">
        <v>764</v>
      </c>
      <c r="D150" s="5">
        <v>-3030034936</v>
      </c>
      <c r="E150" s="5">
        <v>-2034729206</v>
      </c>
      <c r="F150" s="5">
        <v>-2908088473</v>
      </c>
      <c r="G150" s="5">
        <v>-4856281842</v>
      </c>
      <c r="I150" s="5">
        <v>-13844685050</v>
      </c>
      <c r="J150" s="5">
        <v>-17750404190</v>
      </c>
      <c r="K150" s="5">
        <v>-21417944317</v>
      </c>
      <c r="L150" s="5">
        <v>-26639772676</v>
      </c>
      <c r="M150" s="5">
        <v>-23797174608</v>
      </c>
      <c r="N150" s="5">
        <v>-26437118423</v>
      </c>
      <c r="O150" s="5">
        <v>-61398365965</v>
      </c>
      <c r="P150" s="5">
        <v>-38957291048</v>
      </c>
      <c r="Q150" s="5">
        <v>-43639183702</v>
      </c>
      <c r="R150" s="5">
        <v>-63244611254</v>
      </c>
      <c r="S150" s="5">
        <v>-37564367438</v>
      </c>
      <c r="T150" s="5">
        <v>-12406217158</v>
      </c>
      <c r="U150" s="5">
        <v>-29931927126</v>
      </c>
      <c r="V150" s="5">
        <v>-20799686529</v>
      </c>
      <c r="W150" s="5">
        <v>-9922564959</v>
      </c>
      <c r="X150" s="5">
        <v>-5502248931</v>
      </c>
      <c r="Y150" s="5">
        <v>-4816785866</v>
      </c>
      <c r="Z150" s="5">
        <v>-6701831402</v>
      </c>
    </row>
    <row r="151" spans="3:26" ht="15.5" x14ac:dyDescent="0.35">
      <c r="C151" t="s">
        <v>1109</v>
      </c>
      <c r="D151" s="5">
        <v>-15647802630</v>
      </c>
      <c r="E151" s="5">
        <v>-26104233664</v>
      </c>
      <c r="F151" s="5">
        <v>-17669808329</v>
      </c>
      <c r="G151" s="5">
        <v>-3685890854</v>
      </c>
      <c r="I151" s="5">
        <v>-90446780950</v>
      </c>
      <c r="J151" s="5">
        <v>-107223234057</v>
      </c>
      <c r="K151" s="5">
        <v>-159017421032</v>
      </c>
      <c r="L151" s="5">
        <v>-164400817224</v>
      </c>
      <c r="M151" s="5">
        <v>-168552120074</v>
      </c>
      <c r="N151" s="5">
        <v>-160624331650</v>
      </c>
      <c r="O151" s="5">
        <v>-152112425077</v>
      </c>
      <c r="P151" s="5">
        <v>-159762340347</v>
      </c>
      <c r="Q151" s="5">
        <v>-129934991183</v>
      </c>
      <c r="R151" s="5">
        <v>-86544126488</v>
      </c>
      <c r="S151" s="5">
        <v>-70795367165</v>
      </c>
      <c r="T151" s="5">
        <v>-58008513902</v>
      </c>
      <c r="U151" s="5">
        <v>-27968338551</v>
      </c>
      <c r="X151" s="5">
        <v>-7783361995</v>
      </c>
      <c r="Y151" s="5">
        <v>-5174675936</v>
      </c>
      <c r="Z151" s="5">
        <v>-3437014942</v>
      </c>
    </row>
    <row r="152" spans="3:26" ht="15.5" x14ac:dyDescent="0.35">
      <c r="C152" t="s">
        <v>618</v>
      </c>
      <c r="D152" s="5">
        <v>-18677837566</v>
      </c>
      <c r="E152" s="5">
        <v>-28138962870</v>
      </c>
      <c r="F152" s="5">
        <v>-20577896802</v>
      </c>
      <c r="G152" s="5">
        <v>-8542172696</v>
      </c>
      <c r="I152" s="5">
        <v>-104291466000</v>
      </c>
      <c r="J152" s="5">
        <v>-124973638247</v>
      </c>
      <c r="K152" s="5">
        <v>-180435365349</v>
      </c>
      <c r="L152" s="5">
        <v>-191040589900</v>
      </c>
      <c r="M152" s="5">
        <v>-192349294682</v>
      </c>
      <c r="N152" s="5">
        <v>-187061450073</v>
      </c>
      <c r="O152" s="5">
        <v>-213510791042</v>
      </c>
      <c r="P152" s="5">
        <v>-198719631395</v>
      </c>
      <c r="Q152" s="5">
        <v>-173574174885</v>
      </c>
      <c r="R152" s="5">
        <v>-149788737742</v>
      </c>
      <c r="S152" s="5">
        <v>-108359734603</v>
      </c>
      <c r="T152" s="5">
        <v>-70414731060</v>
      </c>
      <c r="U152" s="5">
        <v>-57900265677</v>
      </c>
      <c r="V152" s="5">
        <v>-20799686529</v>
      </c>
      <c r="W152" s="5">
        <v>-9922564959</v>
      </c>
      <c r="X152" s="5">
        <v>-13285610926</v>
      </c>
      <c r="Y152" s="5">
        <v>-9991461802</v>
      </c>
      <c r="Z152" s="5">
        <v>-10138846344</v>
      </c>
    </row>
    <row r="153" spans="3:26" ht="15.5" x14ac:dyDescent="0.35">
      <c r="C153" t="s">
        <v>621</v>
      </c>
      <c r="X153" s="5">
        <v>495630211</v>
      </c>
      <c r="Y153" s="5">
        <v>5480442376</v>
      </c>
      <c r="Z153" s="5">
        <v>162649483580</v>
      </c>
    </row>
    <row r="154" spans="3:26" ht="15.5" x14ac:dyDescent="0.35">
      <c r="C154" t="s">
        <v>172</v>
      </c>
      <c r="D154" s="5">
        <v>-108556447684</v>
      </c>
      <c r="E154" s="5">
        <v>136099926503</v>
      </c>
      <c r="F154" s="5">
        <v>-1015143040500</v>
      </c>
      <c r="G154" s="5">
        <v>-15286272400</v>
      </c>
      <c r="I154" s="5">
        <v>-942045389093</v>
      </c>
      <c r="J154" s="5">
        <v>1164147818124</v>
      </c>
      <c r="K154" s="5">
        <v>1080726403805</v>
      </c>
      <c r="L154" s="5">
        <v>558389698138</v>
      </c>
      <c r="M154" s="5">
        <v>268183423843</v>
      </c>
      <c r="N154" s="5">
        <v>531083478728</v>
      </c>
      <c r="O154" s="5">
        <v>1983689030651</v>
      </c>
      <c r="P154" s="5">
        <v>1372457017361</v>
      </c>
      <c r="Q154" s="5">
        <v>957895502815</v>
      </c>
      <c r="R154" s="5">
        <v>433339902059</v>
      </c>
      <c r="S154" s="5">
        <v>1055962446120</v>
      </c>
      <c r="T154" s="5">
        <v>2107384428519</v>
      </c>
      <c r="U154" s="5">
        <v>2497502722328</v>
      </c>
      <c r="V154" s="5">
        <v>139185280581</v>
      </c>
      <c r="W154" s="5">
        <v>-7254112823</v>
      </c>
      <c r="X154" s="5">
        <v>-25404746136</v>
      </c>
      <c r="Y154" s="5">
        <v>-2536531045</v>
      </c>
      <c r="Z154" s="5">
        <v>1225300100898</v>
      </c>
    </row>
    <row r="155" spans="3:26" ht="15.5" x14ac:dyDescent="0.35">
      <c r="C155" t="s">
        <v>173</v>
      </c>
      <c r="D155" s="5">
        <v>-198456285651</v>
      </c>
      <c r="E155" s="5">
        <v>-51908789626</v>
      </c>
      <c r="F155" s="5">
        <v>408661155649</v>
      </c>
      <c r="G155" s="5">
        <v>-103862288967</v>
      </c>
      <c r="I155" s="5">
        <v>205809431301</v>
      </c>
      <c r="J155" s="5">
        <v>-1734338506834</v>
      </c>
      <c r="K155" s="5">
        <v>-1197256280447</v>
      </c>
      <c r="L155" s="5">
        <v>-442175114757</v>
      </c>
      <c r="M155" s="5">
        <v>-58727929161</v>
      </c>
      <c r="N155" s="5">
        <v>-521363114723</v>
      </c>
      <c r="O155" s="5">
        <v>-2031044418420</v>
      </c>
      <c r="P155" s="5">
        <v>-1192208911842</v>
      </c>
      <c r="Q155" s="5">
        <v>-809314267786</v>
      </c>
      <c r="R155" s="5">
        <v>-668256974234</v>
      </c>
      <c r="S155" s="5">
        <v>-1273848523652</v>
      </c>
      <c r="T155" s="5">
        <v>-2050240578926</v>
      </c>
      <c r="U155" s="5">
        <v>-2533332805208</v>
      </c>
      <c r="V155" s="5">
        <v>-219760961540</v>
      </c>
      <c r="W155" s="5">
        <v>-57586793949</v>
      </c>
      <c r="X155" s="5">
        <v>56049372540</v>
      </c>
      <c r="Y155" s="5">
        <v>-3081861662</v>
      </c>
      <c r="Z155" s="5">
        <v>-1357739965938</v>
      </c>
    </row>
    <row r="156" spans="3:26" ht="15.5" x14ac:dyDescent="0.35">
      <c r="C156" t="s">
        <v>1538</v>
      </c>
      <c r="S156" s="5">
        <v>63900161000</v>
      </c>
      <c r="T156" s="5">
        <v>38796516500</v>
      </c>
      <c r="U156" s="5">
        <v>38202421250</v>
      </c>
      <c r="V156" s="5">
        <v>79455402250</v>
      </c>
      <c r="W156" s="5">
        <v>4859650188</v>
      </c>
      <c r="X156" s="5">
        <v>5093911875</v>
      </c>
      <c r="Y156" s="5">
        <v>3000000000</v>
      </c>
      <c r="Z156" s="5">
        <v>918137593</v>
      </c>
    </row>
    <row r="157" spans="3:26" ht="15.5" x14ac:dyDescent="0.35">
      <c r="C157" t="s">
        <v>646</v>
      </c>
      <c r="W157" s="5">
        <v>54008524410</v>
      </c>
    </row>
    <row r="158" spans="3:26" ht="15.5" x14ac:dyDescent="0.35">
      <c r="C158" t="s">
        <v>570</v>
      </c>
      <c r="V158" s="5">
        <v>-99297069670</v>
      </c>
      <c r="W158" s="5">
        <v>-83000000000</v>
      </c>
      <c r="X158" s="5">
        <v>47000000000</v>
      </c>
    </row>
    <row r="159" spans="3:26" ht="15.5" x14ac:dyDescent="0.35">
      <c r="C159" t="s">
        <v>184</v>
      </c>
      <c r="D159" s="5">
        <v>298959000</v>
      </c>
      <c r="E159" s="5">
        <v>194120080</v>
      </c>
      <c r="F159" s="5">
        <v>625834000</v>
      </c>
      <c r="G159" s="5">
        <v>-273434000</v>
      </c>
      <c r="I159" s="5">
        <v>819954080</v>
      </c>
      <c r="J159" s="5">
        <v>1699813466</v>
      </c>
      <c r="K159" s="5">
        <v>824457000</v>
      </c>
      <c r="L159" s="5">
        <v>358287829</v>
      </c>
      <c r="M159" s="5">
        <v>1331488637</v>
      </c>
      <c r="N159" s="5">
        <v>1139349460</v>
      </c>
      <c r="O159" s="5">
        <v>1323388022</v>
      </c>
      <c r="P159" s="5">
        <v>2161065134</v>
      </c>
      <c r="Q159" s="5">
        <v>14517495653</v>
      </c>
      <c r="R159" s="5">
        <v>1351149313</v>
      </c>
      <c r="S159" s="5">
        <v>162500000</v>
      </c>
      <c r="T159" s="5">
        <v>267464123</v>
      </c>
      <c r="U159" s="5">
        <v>99166668</v>
      </c>
      <c r="X159" s="5">
        <v>38200000</v>
      </c>
      <c r="Y159" s="5">
        <v>378528900</v>
      </c>
    </row>
    <row r="160" spans="3:26" ht="15.5" x14ac:dyDescent="0.35">
      <c r="C160" t="s">
        <v>482</v>
      </c>
    </row>
    <row r="161" spans="3:26" ht="15.5" x14ac:dyDescent="0.35">
      <c r="C161" t="s">
        <v>472</v>
      </c>
      <c r="S161" s="5">
        <v>-225000000000</v>
      </c>
      <c r="T161" s="5">
        <v>-150000000000</v>
      </c>
      <c r="U161" s="5">
        <v>-1395392000000</v>
      </c>
    </row>
    <row r="162" spans="3:26" ht="15.5" x14ac:dyDescent="0.35">
      <c r="C162" t="s">
        <v>1046</v>
      </c>
      <c r="S162" s="5">
        <v>-263935280000</v>
      </c>
      <c r="T162" s="5">
        <v>-796987312657</v>
      </c>
    </row>
    <row r="163" spans="3:26" ht="15.5" x14ac:dyDescent="0.35">
      <c r="C163" t="s">
        <v>409</v>
      </c>
      <c r="G163" s="5">
        <v>-225000000000</v>
      </c>
      <c r="X163" s="5">
        <v>-9514895556</v>
      </c>
    </row>
    <row r="164" spans="3:26" ht="15.5" x14ac:dyDescent="0.35">
      <c r="C164" t="s">
        <v>2055</v>
      </c>
      <c r="F164" s="5">
        <v>-623434000</v>
      </c>
      <c r="G164" s="5">
        <v>623434000</v>
      </c>
    </row>
    <row r="165" spans="3:26" ht="15.5" x14ac:dyDescent="0.35">
      <c r="C165" t="s">
        <v>174</v>
      </c>
      <c r="D165" s="5">
        <v>-198389340049</v>
      </c>
      <c r="E165" s="5">
        <v>-96931911235</v>
      </c>
      <c r="F165" s="5">
        <v>-217670830776</v>
      </c>
      <c r="G165" s="5">
        <v>-148632270868</v>
      </c>
      <c r="I165" s="5">
        <v>-614289913959</v>
      </c>
      <c r="J165" s="5">
        <v>-1294466407968</v>
      </c>
      <c r="K165" s="5">
        <v>-519425890232</v>
      </c>
      <c r="L165" s="5">
        <v>-827112909500</v>
      </c>
      <c r="M165" s="5">
        <v>-587560971422</v>
      </c>
      <c r="N165" s="5">
        <v>-623527038726</v>
      </c>
      <c r="O165" s="5">
        <v>-1172897853284</v>
      </c>
      <c r="P165" s="5">
        <v>-1049245687239</v>
      </c>
      <c r="Q165" s="5">
        <v>-936212178733</v>
      </c>
      <c r="R165" s="5">
        <v>-1106427212516</v>
      </c>
      <c r="S165" s="5">
        <v>-649863919092</v>
      </c>
      <c r="T165" s="5">
        <v>-657648146685</v>
      </c>
      <c r="U165" s="5">
        <v>-409020109316</v>
      </c>
      <c r="V165" s="5">
        <v>-114016738402</v>
      </c>
      <c r="W165" s="5">
        <v>-3449354145</v>
      </c>
      <c r="X165" s="5">
        <v>-691935426</v>
      </c>
      <c r="Y165" s="5">
        <v>-6460390562</v>
      </c>
      <c r="Z165" s="5">
        <v>-106908978486</v>
      </c>
    </row>
    <row r="166" spans="3:26" ht="15.5" x14ac:dyDescent="0.35">
      <c r="C166" t="s">
        <v>628</v>
      </c>
      <c r="D166" s="5">
        <v>-8182799425</v>
      </c>
      <c r="E166" s="5">
        <v>-4331990132</v>
      </c>
      <c r="F166" s="5">
        <v>1151736368</v>
      </c>
      <c r="G166" s="5">
        <v>-1864984198</v>
      </c>
      <c r="I166" s="5">
        <v>-36000689322</v>
      </c>
      <c r="J166" s="5">
        <v>-120716971814</v>
      </c>
      <c r="K166" s="5">
        <v>-526223570515</v>
      </c>
    </row>
    <row r="167" spans="3:26" ht="15.5" x14ac:dyDescent="0.35">
      <c r="C167" t="s">
        <v>2056</v>
      </c>
      <c r="V167" s="5">
        <v>652602838</v>
      </c>
      <c r="W167" s="5">
        <v>-950000000</v>
      </c>
    </row>
    <row r="168" spans="3:26" ht="15.5" x14ac:dyDescent="0.35">
      <c r="C168" t="s">
        <v>2057</v>
      </c>
      <c r="T168" s="5">
        <v>-30764608973</v>
      </c>
      <c r="V168" s="5">
        <v>-36113433589</v>
      </c>
      <c r="W168" s="5">
        <v>-4635200000</v>
      </c>
      <c r="X168" s="5">
        <v>14124091647</v>
      </c>
    </row>
    <row r="169" spans="3:26" ht="15.5" x14ac:dyDescent="0.35">
      <c r="C169" t="s">
        <v>2058</v>
      </c>
      <c r="U169" s="5">
        <v>-24683239904</v>
      </c>
      <c r="V169" s="5">
        <v>-157691956227</v>
      </c>
      <c r="W169" s="5">
        <v>-24565282370</v>
      </c>
    </row>
    <row r="170" spans="3:26" ht="15.5" x14ac:dyDescent="0.35">
      <c r="C170" t="s">
        <v>2059</v>
      </c>
      <c r="E170" s="5">
        <v>5138476878</v>
      </c>
      <c r="F170" s="5">
        <v>-5138476878</v>
      </c>
    </row>
    <row r="171" spans="3:26" ht="15.5" x14ac:dyDescent="0.35">
      <c r="C171" t="s">
        <v>2060</v>
      </c>
    </row>
    <row r="172" spans="3:26" ht="15.5" x14ac:dyDescent="0.35">
      <c r="C172" t="s">
        <v>2061</v>
      </c>
    </row>
    <row r="173" spans="3:26" ht="15.5" x14ac:dyDescent="0.35">
      <c r="C173" t="s">
        <v>2062</v>
      </c>
    </row>
    <row r="174" spans="3:26" ht="15.5" x14ac:dyDescent="0.35">
      <c r="C174" t="s">
        <v>1675</v>
      </c>
    </row>
    <row r="175" spans="3:26" ht="15.5" x14ac:dyDescent="0.35">
      <c r="C175" t="s">
        <v>2063</v>
      </c>
      <c r="V175" s="5">
        <v>73192214875</v>
      </c>
      <c r="W175" s="5">
        <v>7130704875</v>
      </c>
    </row>
    <row r="176" spans="3:26" ht="15.5" x14ac:dyDescent="0.35">
      <c r="C176" t="s">
        <v>2064</v>
      </c>
      <c r="D176" s="5">
        <v>-1587015382</v>
      </c>
      <c r="E176" s="5">
        <v>-2274484305</v>
      </c>
      <c r="G176" s="5">
        <v>4603377345</v>
      </c>
      <c r="I176" s="5">
        <v>-2274484305</v>
      </c>
      <c r="J176" s="5">
        <v>-568247715432</v>
      </c>
      <c r="K176" s="5">
        <v>-42990840737</v>
      </c>
      <c r="L176" s="5">
        <v>-89681879425</v>
      </c>
      <c r="M176" s="5">
        <v>-24331761363</v>
      </c>
      <c r="N176" s="5">
        <v>-11444712550</v>
      </c>
      <c r="O176" s="5">
        <v>-37083979758</v>
      </c>
      <c r="P176" s="5">
        <v>-58726123231</v>
      </c>
      <c r="Q176" s="5">
        <v>-58344437151</v>
      </c>
      <c r="R176" s="5">
        <v>-75416739327</v>
      </c>
      <c r="S176" s="5">
        <v>-106804143982</v>
      </c>
      <c r="T176" s="5">
        <v>-279252164879</v>
      </c>
      <c r="V176" s="5">
        <v>-68876580050</v>
      </c>
      <c r="W176" s="5">
        <v>-9285836907</v>
      </c>
    </row>
    <row r="177" spans="3:26" ht="15.5" x14ac:dyDescent="0.35">
      <c r="C177" t="s">
        <v>2065</v>
      </c>
    </row>
    <row r="178" spans="3:26" ht="15.5" x14ac:dyDescent="0.35">
      <c r="C178" t="s">
        <v>805</v>
      </c>
      <c r="D178" s="5">
        <v>301683426</v>
      </c>
      <c r="E178" s="5">
        <v>93687724</v>
      </c>
      <c r="F178" s="5">
        <v>1512539018</v>
      </c>
      <c r="G178" s="5">
        <v>1021913832</v>
      </c>
      <c r="I178" s="5">
        <v>93687724</v>
      </c>
      <c r="J178" s="5">
        <v>-828361558</v>
      </c>
      <c r="K178" s="5">
        <v>-561122293838</v>
      </c>
      <c r="L178" s="5">
        <v>-4134978425</v>
      </c>
      <c r="M178" s="5">
        <v>-1603067005</v>
      </c>
      <c r="N178" s="5">
        <v>-19433073865</v>
      </c>
      <c r="O178" s="5">
        <v>-37441328423</v>
      </c>
      <c r="P178" s="5">
        <v>-23535476967</v>
      </c>
      <c r="Q178" s="5">
        <v>-126760540500</v>
      </c>
      <c r="R178" s="5">
        <v>-118070889975</v>
      </c>
    </row>
    <row r="179" spans="3:26" ht="15.5" x14ac:dyDescent="0.35">
      <c r="C179" t="s">
        <v>2066</v>
      </c>
    </row>
    <row r="180" spans="3:26" ht="15.5" x14ac:dyDescent="0.35">
      <c r="C180" t="s">
        <v>2067</v>
      </c>
      <c r="Z180" s="5">
        <v>-8703415641</v>
      </c>
    </row>
    <row r="181" spans="3:26" ht="15.5" x14ac:dyDescent="0.35">
      <c r="C181" t="s">
        <v>909</v>
      </c>
      <c r="Q181" s="5">
        <v>-447358000000</v>
      </c>
      <c r="R181" s="5">
        <v>-122449731000</v>
      </c>
      <c r="S181" s="5">
        <v>-79252875000</v>
      </c>
    </row>
    <row r="182" spans="3:26" ht="15.5" x14ac:dyDescent="0.35">
      <c r="C182" t="s">
        <v>910</v>
      </c>
      <c r="Z182" s="5">
        <v>-26322761100</v>
      </c>
    </row>
    <row r="183" spans="3:26" ht="15.5" x14ac:dyDescent="0.35">
      <c r="C183" t="s">
        <v>408</v>
      </c>
      <c r="R183" s="5">
        <v>680641500000</v>
      </c>
    </row>
    <row r="184" spans="3:26" ht="15.5" x14ac:dyDescent="0.35">
      <c r="C184" t="s">
        <v>627</v>
      </c>
      <c r="E184" s="5">
        <v>2982880960</v>
      </c>
      <c r="F184" s="5">
        <v>-577821661</v>
      </c>
      <c r="G184" s="5">
        <v>-2405059299</v>
      </c>
    </row>
    <row r="185" spans="3:26" ht="15.5" x14ac:dyDescent="0.35">
      <c r="C185" t="s">
        <v>912</v>
      </c>
      <c r="E185" s="5">
        <v>-82500000000</v>
      </c>
      <c r="I185" s="5">
        <v>-82500000000</v>
      </c>
    </row>
    <row r="186" spans="3:26" ht="15.5" x14ac:dyDescent="0.35">
      <c r="C186" t="s">
        <v>346</v>
      </c>
    </row>
    <row r="187" spans="3:26" ht="15.5" x14ac:dyDescent="0.35">
      <c r="C187" t="s">
        <v>2068</v>
      </c>
      <c r="O187" s="5">
        <v>132075941250</v>
      </c>
      <c r="P187" s="5">
        <v>34739137750</v>
      </c>
      <c r="Q187" s="5">
        <v>97120201000</v>
      </c>
      <c r="R187" s="5">
        <v>102541307686</v>
      </c>
      <c r="S187" s="5">
        <v>690609159935</v>
      </c>
    </row>
    <row r="188" spans="3:26" ht="15.5" x14ac:dyDescent="0.35">
      <c r="C188" t="s">
        <v>2069</v>
      </c>
      <c r="E188" s="5">
        <v>225000000000</v>
      </c>
      <c r="I188" s="5">
        <v>225000000000</v>
      </c>
    </row>
    <row r="189" spans="3:26" ht="15.5" x14ac:dyDescent="0.35">
      <c r="C189" t="s">
        <v>2070</v>
      </c>
      <c r="Z189" s="5">
        <v>-675865404170</v>
      </c>
    </row>
    <row r="190" spans="3:26" ht="15.5" x14ac:dyDescent="0.35">
      <c r="C190" t="s">
        <v>1559</v>
      </c>
      <c r="T190" s="5">
        <v>-133222573466</v>
      </c>
    </row>
    <row r="191" spans="3:26" ht="15.5" x14ac:dyDescent="0.35">
      <c r="C191" t="s">
        <v>1781</v>
      </c>
      <c r="Q191" s="5">
        <v>-51595000000</v>
      </c>
      <c r="R191" s="5">
        <v>-290557796100</v>
      </c>
    </row>
    <row r="192" spans="3:26" ht="15.5" x14ac:dyDescent="0.35">
      <c r="C192" t="s">
        <v>2071</v>
      </c>
      <c r="E192" s="5">
        <v>82500000000</v>
      </c>
      <c r="F192" s="5">
        <v>-82500000000</v>
      </c>
      <c r="P192" s="5">
        <v>-6503735684</v>
      </c>
      <c r="T192" s="5">
        <v>8486450116</v>
      </c>
      <c r="U192" s="5">
        <v>-803453386597</v>
      </c>
      <c r="Z192" s="5">
        <v>-769093000000</v>
      </c>
    </row>
    <row r="193" spans="3:26" ht="15.5" x14ac:dyDescent="0.35">
      <c r="C193" t="s">
        <v>2072</v>
      </c>
      <c r="E193" s="5">
        <v>-225000000000</v>
      </c>
      <c r="F193" s="5">
        <v>225000000000</v>
      </c>
      <c r="K193" s="5">
        <v>561000000000</v>
      </c>
    </row>
    <row r="194" spans="3:26" ht="15.5" x14ac:dyDescent="0.35">
      <c r="C194" t="s">
        <v>2073</v>
      </c>
      <c r="V194" s="5">
        <v>102934596435</v>
      </c>
      <c r="W194" s="5">
        <v>2300000000</v>
      </c>
      <c r="Z194" s="5">
        <v>128035980866</v>
      </c>
    </row>
    <row r="195" spans="3:26" ht="15.5" x14ac:dyDescent="0.35">
      <c r="C195" t="s">
        <v>396</v>
      </c>
      <c r="D195" s="5">
        <v>-45203972000</v>
      </c>
      <c r="E195" s="5">
        <v>-2034750000</v>
      </c>
      <c r="F195" s="5">
        <v>-29300000000</v>
      </c>
      <c r="G195" s="5">
        <v>-42000000000</v>
      </c>
      <c r="I195" s="5">
        <v>-73334750000</v>
      </c>
      <c r="J195" s="5">
        <v>-780612183667</v>
      </c>
      <c r="K195" s="5">
        <v>-1217626978876</v>
      </c>
      <c r="L195" s="5">
        <v>-885076397211</v>
      </c>
      <c r="M195" s="5">
        <v>-213342898554</v>
      </c>
      <c r="N195" s="5">
        <v>-769776760411</v>
      </c>
      <c r="O195" s="5">
        <v>-2377699794183</v>
      </c>
      <c r="P195" s="5">
        <v>-1203807677325</v>
      </c>
      <c r="Q195" s="5">
        <v>-996958168453</v>
      </c>
    </row>
    <row r="196" spans="3:26" ht="15.5" x14ac:dyDescent="0.35">
      <c r="C196" t="s">
        <v>2074</v>
      </c>
    </row>
    <row r="197" spans="3:26" ht="15.5" x14ac:dyDescent="0.35">
      <c r="C197" t="s">
        <v>2075</v>
      </c>
      <c r="D197" s="5">
        <v>83128991178</v>
      </c>
      <c r="E197" s="5">
        <v>-748596361834</v>
      </c>
      <c r="F197" s="5">
        <v>735687332173</v>
      </c>
      <c r="G197" s="5">
        <v>99999989</v>
      </c>
    </row>
    <row r="198" spans="3:26" ht="15.5" x14ac:dyDescent="0.35">
      <c r="C198" t="s">
        <v>1534</v>
      </c>
      <c r="E198" s="5">
        <v>5555915155</v>
      </c>
      <c r="F198" s="5">
        <v>-5555915155</v>
      </c>
    </row>
    <row r="199" spans="3:26" ht="15.5" x14ac:dyDescent="0.35">
      <c r="C199" t="s">
        <v>1069</v>
      </c>
      <c r="Q199" s="5">
        <v>-1256714582</v>
      </c>
      <c r="T199" s="5">
        <v>-13643748554</v>
      </c>
    </row>
    <row r="200" spans="3:26" ht="15.5" x14ac:dyDescent="0.35">
      <c r="C200" t="s">
        <v>191</v>
      </c>
      <c r="D200" s="5">
        <v>-108556447684</v>
      </c>
      <c r="E200" s="5">
        <v>136099926503</v>
      </c>
      <c r="F200" s="5">
        <v>-1015143040500</v>
      </c>
      <c r="G200" s="5">
        <v>-15286272400</v>
      </c>
      <c r="I200" s="5">
        <v>-942045389093</v>
      </c>
      <c r="J200" s="5">
        <v>1164147818124</v>
      </c>
      <c r="K200" s="5">
        <v>1080726403805</v>
      </c>
      <c r="L200" s="5">
        <v>558389698138</v>
      </c>
      <c r="M200" s="5">
        <v>268183423843</v>
      </c>
      <c r="N200" s="5">
        <v>531083478728</v>
      </c>
      <c r="O200" s="5">
        <v>1983689030651</v>
      </c>
      <c r="P200" s="5">
        <v>1372457017361</v>
      </c>
      <c r="Q200" s="5">
        <v>957895502815</v>
      </c>
      <c r="R200" s="5">
        <v>433339902059</v>
      </c>
      <c r="S200" s="5">
        <v>1055962446120</v>
      </c>
      <c r="T200" s="5">
        <v>2107384428519</v>
      </c>
      <c r="U200" s="5">
        <v>2497502722328</v>
      </c>
      <c r="V200" s="5">
        <v>139185280581</v>
      </c>
      <c r="W200" s="5">
        <v>-7254112823</v>
      </c>
      <c r="X200" s="5">
        <v>-25404746136</v>
      </c>
      <c r="Y200" s="5">
        <v>-2536531045</v>
      </c>
      <c r="Z200" s="5">
        <v>1225300100898</v>
      </c>
    </row>
    <row r="201" spans="3:26" ht="15.5" x14ac:dyDescent="0.35">
      <c r="C201" t="s">
        <v>2076</v>
      </c>
      <c r="K201" s="5">
        <v>886486272552</v>
      </c>
      <c r="L201" s="5">
        <v>805880702285</v>
      </c>
      <c r="S201" s="5">
        <v>557051306000</v>
      </c>
      <c r="T201" s="5">
        <v>2228565057360</v>
      </c>
      <c r="U201" s="5">
        <v>2184795012800</v>
      </c>
    </row>
    <row r="202" spans="3:26" ht="15.5" x14ac:dyDescent="0.35">
      <c r="C202" t="s">
        <v>479</v>
      </c>
      <c r="D202" s="5">
        <v>17064073977</v>
      </c>
      <c r="E202" s="5">
        <v>17561056602</v>
      </c>
      <c r="F202" s="5">
        <v>-52993517961</v>
      </c>
      <c r="G202" s="5">
        <v>42161180346</v>
      </c>
      <c r="I202" s="5">
        <v>119884164248</v>
      </c>
      <c r="J202" s="5">
        <v>464512082757</v>
      </c>
      <c r="K202" s="5">
        <v>791535530738</v>
      </c>
      <c r="L202" s="5">
        <v>170199923663</v>
      </c>
      <c r="M202" s="5">
        <v>449324052338</v>
      </c>
      <c r="N202" s="5">
        <v>806416455850</v>
      </c>
      <c r="O202" s="5">
        <v>919235386934</v>
      </c>
      <c r="P202" s="5">
        <v>1013652610614</v>
      </c>
      <c r="Q202" s="5">
        <v>1156649900268</v>
      </c>
      <c r="R202" s="5">
        <v>911092448082</v>
      </c>
      <c r="S202" s="5">
        <v>635897921849</v>
      </c>
      <c r="T202" s="5">
        <v>564097535409</v>
      </c>
      <c r="U202" s="5">
        <v>599892724638</v>
      </c>
      <c r="V202" s="5">
        <v>178051746500</v>
      </c>
      <c r="W202" s="5">
        <v>16000000000</v>
      </c>
    </row>
    <row r="203" spans="3:26" ht="15.5" x14ac:dyDescent="0.35">
      <c r="C203" t="s">
        <v>2077</v>
      </c>
    </row>
    <row r="204" spans="3:26" ht="15.5" x14ac:dyDescent="0.35">
      <c r="C204" t="s">
        <v>796</v>
      </c>
      <c r="Q204" s="5">
        <v>-19262078053</v>
      </c>
      <c r="V204" s="5">
        <v>29524516432</v>
      </c>
    </row>
    <row r="205" spans="3:26" ht="15.5" x14ac:dyDescent="0.35">
      <c r="C205" t="s">
        <v>2078</v>
      </c>
      <c r="V205" s="5">
        <v>2188623829</v>
      </c>
      <c r="W205" s="5">
        <v>817920000</v>
      </c>
    </row>
    <row r="206" spans="3:26" ht="15.5" x14ac:dyDescent="0.35">
      <c r="C206" t="s">
        <v>576</v>
      </c>
      <c r="U206" s="5">
        <v>-1384582515</v>
      </c>
      <c r="V206" s="5">
        <v>-589794812</v>
      </c>
      <c r="W206" s="5">
        <v>-400994130</v>
      </c>
      <c r="X206" s="5">
        <v>-704486894</v>
      </c>
      <c r="Z206" s="5">
        <v>-422966061</v>
      </c>
    </row>
    <row r="207" spans="3:26" ht="15.5" x14ac:dyDescent="0.35">
      <c r="C207" t="s">
        <v>582</v>
      </c>
      <c r="K207" s="5">
        <v>-22653500000</v>
      </c>
      <c r="L207" s="5">
        <v>-235101934464</v>
      </c>
      <c r="M207" s="5">
        <v>-50341875438</v>
      </c>
      <c r="N207" s="5">
        <v>-14200000000</v>
      </c>
      <c r="O207" s="5">
        <v>565686377316</v>
      </c>
      <c r="P207" s="5">
        <v>508454900583</v>
      </c>
      <c r="T207" s="5">
        <v>170000000000</v>
      </c>
      <c r="Z207" s="5">
        <v>-96911464473</v>
      </c>
    </row>
    <row r="208" spans="3:26" ht="15.5" x14ac:dyDescent="0.35">
      <c r="C208" t="s">
        <v>680</v>
      </c>
    </row>
    <row r="209" spans="3:26" ht="15.5" x14ac:dyDescent="0.35">
      <c r="C209" t="s">
        <v>1820</v>
      </c>
      <c r="M209" s="5">
        <v>-353448791</v>
      </c>
      <c r="N209" s="5">
        <v>-1018161052</v>
      </c>
      <c r="O209" s="5">
        <v>-1550750156</v>
      </c>
      <c r="P209" s="5">
        <v>-1182775290</v>
      </c>
      <c r="Q209" s="5">
        <v>-605470013</v>
      </c>
      <c r="R209" s="5">
        <v>-737898881</v>
      </c>
      <c r="S209" s="5">
        <v>-44501675</v>
      </c>
      <c r="T209" s="5">
        <v>-185848582</v>
      </c>
      <c r="U209" s="5">
        <v>-279283255</v>
      </c>
      <c r="V209" s="5">
        <v>-337942413</v>
      </c>
      <c r="W209" s="5">
        <v>-310121472</v>
      </c>
      <c r="X209" s="5">
        <v>-188798420</v>
      </c>
      <c r="Z209" s="5">
        <v>-11899310700</v>
      </c>
    </row>
    <row r="210" spans="3:26" ht="15.5" x14ac:dyDescent="0.35">
      <c r="C210" t="s">
        <v>2079</v>
      </c>
      <c r="R210" s="5">
        <v>465455238</v>
      </c>
      <c r="S210" s="5">
        <v>24550677518</v>
      </c>
      <c r="T210" s="5">
        <v>20356364588</v>
      </c>
      <c r="U210" s="5">
        <v>6694201119</v>
      </c>
      <c r="V210" s="5">
        <v>9472365937</v>
      </c>
    </row>
    <row r="211" spans="3:26" ht="15.5" x14ac:dyDescent="0.35">
      <c r="C211" t="s">
        <v>2080</v>
      </c>
      <c r="T211" s="5">
        <v>-956023500000</v>
      </c>
    </row>
    <row r="212" spans="3:26" ht="15.5" x14ac:dyDescent="0.35">
      <c r="C212" t="s">
        <v>364</v>
      </c>
    </row>
    <row r="213" spans="3:26" ht="15.5" x14ac:dyDescent="0.35">
      <c r="C213" t="s">
        <v>2081</v>
      </c>
      <c r="E213" s="5">
        <v>1640700000</v>
      </c>
      <c r="F213" s="5">
        <v>245000000</v>
      </c>
      <c r="G213" s="5">
        <v>504700000</v>
      </c>
      <c r="I213" s="5">
        <v>28392725979</v>
      </c>
      <c r="J213" s="5">
        <v>36996294560</v>
      </c>
      <c r="K213" s="5">
        <v>28942455196</v>
      </c>
      <c r="L213" s="5">
        <v>2040105701</v>
      </c>
      <c r="M213" s="5">
        <v>1164882000</v>
      </c>
      <c r="N213" s="5">
        <v>1576860194</v>
      </c>
      <c r="O213" s="5">
        <v>20129257963</v>
      </c>
    </row>
    <row r="214" spans="3:26" ht="15.5" x14ac:dyDescent="0.35">
      <c r="C214" t="s">
        <v>2082</v>
      </c>
      <c r="D214" s="5">
        <v>-5071216648</v>
      </c>
      <c r="E214" s="5">
        <v>-5413748516</v>
      </c>
      <c r="F214" s="5">
        <v>-5178292607</v>
      </c>
      <c r="G214" s="5">
        <v>-5105511157</v>
      </c>
      <c r="I214" s="5">
        <v>-19447534257</v>
      </c>
      <c r="J214" s="5">
        <v>-12270952876</v>
      </c>
      <c r="K214" s="5">
        <v>-5088762380</v>
      </c>
      <c r="L214" s="5">
        <v>-8749760209</v>
      </c>
      <c r="M214" s="5">
        <v>-7489328034</v>
      </c>
      <c r="N214" s="5">
        <v>-7115186842</v>
      </c>
      <c r="O214" s="5">
        <v>-1848623223</v>
      </c>
      <c r="P214" s="5">
        <v>-126005275107</v>
      </c>
      <c r="Q214" s="5">
        <v>-984559745455</v>
      </c>
      <c r="R214" s="5">
        <v>-426160672131</v>
      </c>
      <c r="S214" s="5">
        <v>-181975506866</v>
      </c>
      <c r="T214" s="5">
        <v>-124900698117</v>
      </c>
      <c r="U214" s="5">
        <v>-283912315756</v>
      </c>
    </row>
    <row r="215" spans="3:26" ht="15.5" x14ac:dyDescent="0.35">
      <c r="C215" t="s">
        <v>595</v>
      </c>
      <c r="V215" s="5">
        <v>-22588137940</v>
      </c>
      <c r="W215" s="5">
        <v>-7447155634</v>
      </c>
    </row>
    <row r="216" spans="3:26" ht="15.5" x14ac:dyDescent="0.35">
      <c r="C216" t="s">
        <v>423</v>
      </c>
      <c r="U216" s="5">
        <v>-17344350000</v>
      </c>
      <c r="X216" s="5">
        <v>-7051779000</v>
      </c>
    </row>
    <row r="217" spans="3:26" ht="15.5" x14ac:dyDescent="0.35">
      <c r="C217" t="s">
        <v>1693</v>
      </c>
      <c r="D217" s="5">
        <v>78626942342</v>
      </c>
      <c r="E217" s="5">
        <v>249738299800</v>
      </c>
      <c r="I217" s="5">
        <v>249738299800</v>
      </c>
      <c r="J217" s="5">
        <v>918260000000</v>
      </c>
    </row>
    <row r="218" spans="3:26" ht="15.5" x14ac:dyDescent="0.35">
      <c r="C218" t="s">
        <v>2083</v>
      </c>
      <c r="M218" s="5">
        <v>-1138705</v>
      </c>
      <c r="S218" s="5">
        <v>-279999401</v>
      </c>
      <c r="T218" s="5">
        <v>-1945718750</v>
      </c>
    </row>
    <row r="219" spans="3:26" ht="15.5" x14ac:dyDescent="0.35">
      <c r="C219" t="s">
        <v>557</v>
      </c>
      <c r="M219" s="5">
        <v>-1138705</v>
      </c>
      <c r="R219" s="5">
        <v>-41346403422</v>
      </c>
      <c r="S219" s="5">
        <v>-68429526571</v>
      </c>
      <c r="T219" s="5">
        <v>-65452687840</v>
      </c>
      <c r="U219" s="5">
        <v>-17344350000</v>
      </c>
      <c r="X219" s="5">
        <v>-7051779000</v>
      </c>
    </row>
    <row r="220" spans="3:26" ht="15.5" x14ac:dyDescent="0.35">
      <c r="C220" t="s">
        <v>2084</v>
      </c>
      <c r="D220" s="5">
        <v>-2583060357</v>
      </c>
      <c r="G220" s="5">
        <v>-2526989718</v>
      </c>
      <c r="R220" s="5">
        <v>80000000000</v>
      </c>
    </row>
    <row r="221" spans="3:26" ht="15.5" x14ac:dyDescent="0.35">
      <c r="C221" t="s">
        <v>2085</v>
      </c>
      <c r="D221" s="5">
        <v>-3000000</v>
      </c>
      <c r="E221" s="5">
        <v>-6000000</v>
      </c>
      <c r="G221" s="5">
        <v>-3499999999</v>
      </c>
      <c r="I221" s="5">
        <v>-7006000000</v>
      </c>
      <c r="J221" s="5">
        <v>-14000000000</v>
      </c>
      <c r="K221" s="5">
        <v>-14000000000</v>
      </c>
      <c r="N221" s="5">
        <v>-2000000000</v>
      </c>
      <c r="O221" s="5">
        <v>-8000000000</v>
      </c>
      <c r="P221" s="5">
        <v>-8000000000</v>
      </c>
      <c r="Q221" s="5">
        <v>-8000000000</v>
      </c>
      <c r="R221" s="5">
        <v>-2666666667</v>
      </c>
    </row>
    <row r="222" spans="3:26" ht="15.5" x14ac:dyDescent="0.35">
      <c r="C222" t="s">
        <v>2086</v>
      </c>
      <c r="O222" s="5">
        <v>1030511899746</v>
      </c>
      <c r="Q222" s="5">
        <v>747357930732</v>
      </c>
    </row>
    <row r="223" spans="3:26" ht="15.5" x14ac:dyDescent="0.35">
      <c r="C223" t="s">
        <v>197</v>
      </c>
      <c r="M223" s="5">
        <v>2000000</v>
      </c>
    </row>
    <row r="224" spans="3:26" ht="15.5" x14ac:dyDescent="0.35">
      <c r="C224" t="s">
        <v>2087</v>
      </c>
      <c r="E224" s="5">
        <v>3143192081</v>
      </c>
      <c r="I224" s="5">
        <v>3143192081</v>
      </c>
      <c r="J224" s="5">
        <v>5227519564</v>
      </c>
      <c r="K224" s="5">
        <v>-9181005391</v>
      </c>
      <c r="L224" s="5">
        <v>592009792</v>
      </c>
      <c r="M224" s="5">
        <v>2019414425</v>
      </c>
      <c r="N224" s="5">
        <v>11675359535</v>
      </c>
      <c r="O224" s="5">
        <v>10824064804</v>
      </c>
      <c r="P224" s="5">
        <v>-5120042439</v>
      </c>
      <c r="Q224" s="5">
        <v>88150026764</v>
      </c>
    </row>
    <row r="225" spans="3:26" ht="15.5" x14ac:dyDescent="0.35">
      <c r="C225" t="s">
        <v>360</v>
      </c>
      <c r="X225" s="5">
        <v>-3420648013</v>
      </c>
    </row>
    <row r="226" spans="3:26" ht="15.5" x14ac:dyDescent="0.35">
      <c r="C226" t="s">
        <v>207</v>
      </c>
    </row>
    <row r="227" spans="3:26" ht="15.5" x14ac:dyDescent="0.35">
      <c r="C227" t="s">
        <v>719</v>
      </c>
      <c r="D227" s="5">
        <v>545000000</v>
      </c>
      <c r="E227" s="5">
        <v>-166420220</v>
      </c>
      <c r="F227" s="5">
        <v>2460646427</v>
      </c>
      <c r="I227" s="5">
        <v>2294226207</v>
      </c>
      <c r="J227" s="5">
        <v>97850000000</v>
      </c>
    </row>
    <row r="228" spans="3:26" ht="15.5" x14ac:dyDescent="0.35">
      <c r="C228" t="s">
        <v>2088</v>
      </c>
      <c r="D228" s="5">
        <v>79171942342</v>
      </c>
      <c r="E228" s="5">
        <v>249571879580</v>
      </c>
      <c r="F228" s="5">
        <v>2460646427</v>
      </c>
      <c r="I228" s="5">
        <v>252032526007</v>
      </c>
      <c r="J228" s="5">
        <v>1016110000000</v>
      </c>
    </row>
    <row r="229" spans="3:26" ht="15.5" x14ac:dyDescent="0.35">
      <c r="C229" t="s">
        <v>2089</v>
      </c>
      <c r="Y229" s="5">
        <v>-22262916936</v>
      </c>
      <c r="Z229" s="5">
        <v>95288960640</v>
      </c>
    </row>
    <row r="230" spans="3:26" ht="15.5" x14ac:dyDescent="0.35">
      <c r="C230" t="s">
        <v>2090</v>
      </c>
    </row>
    <row r="231" spans="3:26" ht="15.5" x14ac:dyDescent="0.35">
      <c r="C231" t="s">
        <v>2091</v>
      </c>
      <c r="O231" s="5">
        <v>-23011183354</v>
      </c>
      <c r="P231" s="5">
        <v>-9342401000</v>
      </c>
      <c r="Q231" s="5">
        <v>-1459137571</v>
      </c>
      <c r="R231" s="5">
        <v>-5166079975</v>
      </c>
      <c r="S231" s="5">
        <v>-8173165000</v>
      </c>
      <c r="T231" s="5">
        <v>-14121960000</v>
      </c>
      <c r="U231" s="5">
        <v>-34751500000</v>
      </c>
    </row>
    <row r="232" spans="3:26" ht="15.5" x14ac:dyDescent="0.35">
      <c r="C232" t="s">
        <v>2092</v>
      </c>
      <c r="U232" s="5">
        <v>49347666782</v>
      </c>
      <c r="Z232" s="5">
        <v>1205995000000</v>
      </c>
    </row>
    <row r="233" spans="3:26" ht="15.5" x14ac:dyDescent="0.35">
      <c r="C233" t="s">
        <v>1052</v>
      </c>
      <c r="Z233" s="5">
        <v>18765279250</v>
      </c>
    </row>
    <row r="234" spans="3:26" ht="15.5" x14ac:dyDescent="0.35">
      <c r="C234" t="s">
        <v>2093</v>
      </c>
      <c r="Q234" s="5">
        <v>-170000000</v>
      </c>
    </row>
    <row r="235" spans="3:26" ht="15.5" x14ac:dyDescent="0.35">
      <c r="C235" t="s">
        <v>1409</v>
      </c>
      <c r="E235" s="5">
        <v>1125306840</v>
      </c>
      <c r="F235" s="5">
        <v>-1204169124</v>
      </c>
      <c r="G235" s="5">
        <v>78862284</v>
      </c>
      <c r="Q235" s="5">
        <v>-17355923857</v>
      </c>
      <c r="R235" s="5">
        <v>-82140280185</v>
      </c>
      <c r="S235" s="5">
        <v>-11519613000</v>
      </c>
    </row>
    <row r="236" spans="3:26" ht="15.5" x14ac:dyDescent="0.35">
      <c r="C236" t="s">
        <v>438</v>
      </c>
      <c r="F236" s="5">
        <v>-918260000000</v>
      </c>
      <c r="I236" s="5">
        <v>-918260000000</v>
      </c>
    </row>
    <row r="237" spans="3:26" ht="15.5" x14ac:dyDescent="0.35">
      <c r="C237" t="s">
        <v>893</v>
      </c>
      <c r="Q237" s="5">
        <v>-2850000000</v>
      </c>
      <c r="Z237" s="5">
        <v>655000000</v>
      </c>
    </row>
    <row r="238" spans="3:26" ht="15.5" x14ac:dyDescent="0.35">
      <c r="C238" t="s">
        <v>2094</v>
      </c>
      <c r="S238" s="5">
        <v>108604853865</v>
      </c>
      <c r="T238" s="5">
        <v>285050165701</v>
      </c>
    </row>
    <row r="239" spans="3:26" ht="15.5" x14ac:dyDescent="0.35">
      <c r="C239" t="s">
        <v>775</v>
      </c>
      <c r="U239" s="5">
        <v>-5554851485</v>
      </c>
    </row>
    <row r="240" spans="3:26" ht="15.5" x14ac:dyDescent="0.35">
      <c r="C240" t="s">
        <v>213</v>
      </c>
      <c r="D240" s="5">
        <v>-20726564212</v>
      </c>
      <c r="E240" s="5">
        <v>30337507173</v>
      </c>
      <c r="F240" s="5">
        <v>-86608144459</v>
      </c>
      <c r="G240" s="5">
        <v>70657929379</v>
      </c>
      <c r="I240" s="5">
        <v>-27943471765</v>
      </c>
      <c r="J240" s="5">
        <v>5211159782</v>
      </c>
      <c r="K240" s="5">
        <v>-28847626571</v>
      </c>
      <c r="L240" s="5">
        <v>120054445507</v>
      </c>
      <c r="M240" s="5">
        <v>21670788020</v>
      </c>
      <c r="N240" s="5">
        <v>-115251169273</v>
      </c>
      <c r="O240" s="5">
        <v>-107048606374</v>
      </c>
      <c r="P240" s="5">
        <v>92780528408</v>
      </c>
      <c r="Q240" s="5">
        <v>3503614161</v>
      </c>
      <c r="R240" s="5">
        <v>-136759884550</v>
      </c>
      <c r="S240" s="5">
        <v>56073651525</v>
      </c>
      <c r="T240" s="5">
        <v>178344903698</v>
      </c>
      <c r="U240" s="5">
        <v>-2807000968</v>
      </c>
      <c r="V240" s="5">
        <v>29069803706</v>
      </c>
      <c r="W240" s="5">
        <v>-47475515528</v>
      </c>
      <c r="X240" s="5">
        <v>43812027804</v>
      </c>
      <c r="Y240" s="5">
        <v>6419856881</v>
      </c>
      <c r="Z240" s="5">
        <v>5289573326</v>
      </c>
    </row>
    <row r="241" spans="2:26" ht="15.5" x14ac:dyDescent="0.35">
      <c r="C241" t="s">
        <v>214</v>
      </c>
      <c r="D241" s="5">
        <v>151391532551</v>
      </c>
      <c r="I241" s="5">
        <v>180446928972</v>
      </c>
      <c r="J241" s="5">
        <v>175817063563</v>
      </c>
      <c r="K241" s="5">
        <v>206304439753</v>
      </c>
      <c r="L241" s="5">
        <v>89064523547</v>
      </c>
      <c r="M241" s="5">
        <v>67287686149</v>
      </c>
      <c r="N241" s="5">
        <v>181823223105</v>
      </c>
      <c r="O241" s="5">
        <v>289241072355</v>
      </c>
      <c r="P241" s="5">
        <v>196355861623</v>
      </c>
      <c r="Q241" s="5">
        <v>192620732976</v>
      </c>
      <c r="R241" s="5">
        <v>330105961589</v>
      </c>
      <c r="S241" s="5">
        <v>271006907906</v>
      </c>
      <c r="T241" s="5">
        <v>92373928789</v>
      </c>
      <c r="U241" s="5">
        <v>94101193154</v>
      </c>
      <c r="V241" s="5">
        <v>12114018843</v>
      </c>
      <c r="W241" s="5">
        <v>59589534371</v>
      </c>
      <c r="X241" s="5">
        <v>15777506567</v>
      </c>
      <c r="Y241" s="5">
        <v>9357649686</v>
      </c>
      <c r="Z241" s="5">
        <v>4068076360</v>
      </c>
    </row>
    <row r="242" spans="2:26" ht="15.5" x14ac:dyDescent="0.35">
      <c r="C242" t="s">
        <v>2095</v>
      </c>
      <c r="V242" s="5">
        <v>-23022665303</v>
      </c>
    </row>
    <row r="243" spans="2:26" ht="15.5" x14ac:dyDescent="0.35">
      <c r="C243" t="s">
        <v>2096</v>
      </c>
      <c r="U243" s="5">
        <v>1079736603</v>
      </c>
      <c r="V243" s="5">
        <v>75940035918</v>
      </c>
    </row>
    <row r="244" spans="2:26" ht="15.5" x14ac:dyDescent="0.35">
      <c r="C244" t="s">
        <v>215</v>
      </c>
      <c r="D244" s="5">
        <v>-140303628</v>
      </c>
      <c r="E244" s="5">
        <v>-139873199</v>
      </c>
      <c r="F244" s="5">
        <v>-251562177</v>
      </c>
      <c r="G244" s="5">
        <v>-320549681</v>
      </c>
      <c r="I244" s="5">
        <v>-1111924656</v>
      </c>
      <c r="J244" s="5">
        <v>-581294373</v>
      </c>
      <c r="K244" s="5">
        <v>-1639749619</v>
      </c>
      <c r="L244" s="5">
        <v>-2814529301</v>
      </c>
      <c r="M244" s="5">
        <v>106049378</v>
      </c>
      <c r="N244" s="5">
        <v>715632317</v>
      </c>
      <c r="O244" s="5">
        <v>-369242876</v>
      </c>
      <c r="P244" s="5">
        <v>104682324</v>
      </c>
      <c r="Q244" s="5">
        <v>231514486</v>
      </c>
      <c r="R244" s="5">
        <v>-725344063</v>
      </c>
      <c r="S244" s="5">
        <v>3025402158</v>
      </c>
      <c r="T244" s="5">
        <v>288075419</v>
      </c>
    </row>
    <row r="245" spans="2:26" ht="15.5" x14ac:dyDescent="0.35">
      <c r="C245" t="s">
        <v>216</v>
      </c>
      <c r="D245" s="5">
        <v>130524664711</v>
      </c>
      <c r="E245" s="5">
        <v>30197633974</v>
      </c>
      <c r="F245" s="5">
        <v>-86859706636</v>
      </c>
      <c r="G245" s="5">
        <v>70337379698</v>
      </c>
      <c r="I245" s="5">
        <v>151391532551</v>
      </c>
      <c r="J245" s="5">
        <v>180446928972</v>
      </c>
      <c r="K245" s="5">
        <v>175817063563</v>
      </c>
      <c r="L245" s="5">
        <v>206304439753</v>
      </c>
      <c r="M245" s="5">
        <v>89064523547</v>
      </c>
      <c r="N245" s="5">
        <v>67287686149</v>
      </c>
      <c r="O245" s="5">
        <v>181823223105</v>
      </c>
      <c r="P245" s="5">
        <v>289241072355</v>
      </c>
      <c r="Q245" s="5">
        <v>196355861623</v>
      </c>
      <c r="R245" s="5">
        <v>192620732976</v>
      </c>
      <c r="S245" s="5">
        <v>330105961589</v>
      </c>
      <c r="T245" s="5">
        <v>271006907906</v>
      </c>
      <c r="U245" s="5">
        <v>92373928789</v>
      </c>
      <c r="V245" s="5">
        <v>94101193164</v>
      </c>
      <c r="W245" s="5">
        <v>12114018843</v>
      </c>
      <c r="X245" s="5">
        <v>59589534371</v>
      </c>
      <c r="Y245" s="5">
        <v>15777506567</v>
      </c>
      <c r="Z245" s="5">
        <v>9357649686</v>
      </c>
    </row>
    <row r="247" spans="2:26" ht="15.5" x14ac:dyDescent="0.35">
      <c r="B247" t="s">
        <v>217</v>
      </c>
      <c r="C247" t="s">
        <v>11</v>
      </c>
      <c r="D247" s="5">
        <v>97560000000</v>
      </c>
      <c r="E247" s="5">
        <v>97560000000</v>
      </c>
      <c r="F247" s="5">
        <v>97560000000</v>
      </c>
      <c r="G247" s="5">
        <v>97560000000</v>
      </c>
      <c r="I247" s="5">
        <v>97560000000</v>
      </c>
      <c r="J247" s="5">
        <v>97560000000</v>
      </c>
      <c r="K247" s="5">
        <v>97560000000</v>
      </c>
      <c r="L247" s="5">
        <v>88690000000</v>
      </c>
      <c r="M247" s="5">
        <v>80630000000</v>
      </c>
      <c r="N247" s="5">
        <v>80630000000</v>
      </c>
      <c r="O247" s="5">
        <v>80630000000</v>
      </c>
      <c r="P247" s="5">
        <v>74080000000</v>
      </c>
      <c r="Q247" s="5">
        <v>7410000000</v>
      </c>
      <c r="R247" s="5">
        <v>6890000000</v>
      </c>
      <c r="S247" s="5">
        <v>6890000000</v>
      </c>
      <c r="T247" s="5">
        <v>6470000000</v>
      </c>
      <c r="U247" s="5">
        <v>4990000000</v>
      </c>
      <c r="V247" s="5">
        <v>3540000000</v>
      </c>
      <c r="W247" s="5">
        <v>3530000000</v>
      </c>
      <c r="X247" s="5">
        <v>3530000000</v>
      </c>
      <c r="Y247" s="5">
        <v>3530000000</v>
      </c>
      <c r="Z247" s="5">
        <v>3530000000</v>
      </c>
    </row>
    <row r="248" spans="2:26" ht="15.5" x14ac:dyDescent="0.35">
      <c r="C248" t="s">
        <v>218</v>
      </c>
      <c r="D248" s="6">
        <v>0.98</v>
      </c>
      <c r="E248" s="6">
        <v>1.08</v>
      </c>
      <c r="F248" s="6">
        <v>1.95</v>
      </c>
      <c r="G248" s="6">
        <v>3.77</v>
      </c>
    </row>
    <row r="249" spans="2:26" ht="15.5" x14ac:dyDescent="0.35">
      <c r="C249" t="s">
        <v>219</v>
      </c>
      <c r="D249" s="6">
        <v>103.06</v>
      </c>
      <c r="E249" s="6">
        <v>137.04</v>
      </c>
      <c r="F249" s="6">
        <v>92.31</v>
      </c>
      <c r="G249" s="6">
        <v>44.56</v>
      </c>
    </row>
    <row r="250" spans="2:26" ht="15.5" x14ac:dyDescent="0.35">
      <c r="C250" t="s">
        <v>72</v>
      </c>
      <c r="D250" s="6">
        <v>16.73</v>
      </c>
      <c r="E250" s="6">
        <v>27.25</v>
      </c>
      <c r="F250" s="6">
        <v>15.66</v>
      </c>
      <c r="G250" s="6">
        <v>32.83</v>
      </c>
    </row>
    <row r="251" spans="2:26" ht="15.5" x14ac:dyDescent="0.35">
      <c r="C251" t="s">
        <v>220</v>
      </c>
      <c r="D251" s="5">
        <v>108460000000</v>
      </c>
      <c r="E251" s="5">
        <v>-37740000000</v>
      </c>
      <c r="F251" s="5">
        <v>668630000000</v>
      </c>
      <c r="G251" s="5">
        <v>103810000000</v>
      </c>
    </row>
    <row r="252" spans="2:26" ht="15.5" x14ac:dyDescent="0.35">
      <c r="C252" t="s">
        <v>221</v>
      </c>
      <c r="D252" s="6">
        <v>2.5999999999999999E-3</v>
      </c>
      <c r="E252" s="6">
        <v>2.8999999999999998E-3</v>
      </c>
      <c r="F252" s="6">
        <v>5.3E-3</v>
      </c>
      <c r="G252" s="6">
        <v>1.01E-2</v>
      </c>
    </row>
    <row r="253" spans="2:26" ht="15.5" x14ac:dyDescent="0.35">
      <c r="C253" t="s">
        <v>222</v>
      </c>
      <c r="D253" s="6">
        <v>3.3E-3</v>
      </c>
      <c r="E253" s="6">
        <v>3.7000000000000002E-3</v>
      </c>
      <c r="F253" s="6">
        <v>6.8000000000000005E-3</v>
      </c>
      <c r="G253" s="6">
        <v>1.2800000000000001E-2</v>
      </c>
    </row>
    <row r="254" spans="2:26" ht="15.5" x14ac:dyDescent="0.35">
      <c r="C254" t="s">
        <v>223</v>
      </c>
      <c r="D254" s="6">
        <v>2.0999999999999999E-3</v>
      </c>
      <c r="E254" s="6">
        <v>-2.3E-3</v>
      </c>
      <c r="F254" s="6">
        <v>1.95E-2</v>
      </c>
      <c r="G254" s="6">
        <v>2.0999999999999999E-3</v>
      </c>
    </row>
    <row r="255" spans="2:26" ht="15.5" x14ac:dyDescent="0.35">
      <c r="C255" t="s">
        <v>224</v>
      </c>
      <c r="D255" s="6">
        <v>4.04</v>
      </c>
      <c r="E255" s="6">
        <v>-1.9</v>
      </c>
      <c r="F255" s="6">
        <v>19.02</v>
      </c>
      <c r="G255" s="6">
        <v>2.31</v>
      </c>
    </row>
    <row r="256" spans="2:26" ht="15.5" x14ac:dyDescent="0.35">
      <c r="C256" t="s">
        <v>225</v>
      </c>
      <c r="D256" s="5">
        <v>29275000000000</v>
      </c>
      <c r="E256" s="5">
        <v>28768000000000</v>
      </c>
      <c r="F256" s="5">
        <v>28452000000000</v>
      </c>
      <c r="G256" s="5">
        <v>29161000000000</v>
      </c>
    </row>
    <row r="257" spans="3:26" ht="15.5" x14ac:dyDescent="0.35">
      <c r="C257" t="s">
        <v>226</v>
      </c>
      <c r="D257" s="6">
        <v>0.34</v>
      </c>
      <c r="E257" s="6">
        <v>0.51</v>
      </c>
      <c r="F257" s="6">
        <v>0.63</v>
      </c>
      <c r="G257" s="6">
        <v>0.56999999999999995</v>
      </c>
    </row>
    <row r="258" spans="3:26" ht="15.5" x14ac:dyDescent="0.35">
      <c r="C258" t="s">
        <v>227</v>
      </c>
      <c r="D258" s="6">
        <v>295.13</v>
      </c>
      <c r="E258" s="6">
        <v>289.92</v>
      </c>
      <c r="F258" s="6">
        <v>286.62</v>
      </c>
      <c r="G258" s="6">
        <v>294.52</v>
      </c>
    </row>
    <row r="259" spans="3:26" ht="15.5" x14ac:dyDescent="0.35">
      <c r="C259" t="s">
        <v>228</v>
      </c>
      <c r="D259" s="6">
        <v>0.34</v>
      </c>
      <c r="E259" s="6">
        <v>0.51</v>
      </c>
      <c r="F259" s="6">
        <v>0.63</v>
      </c>
      <c r="G259" s="6">
        <v>0.56999999999999995</v>
      </c>
    </row>
    <row r="260" spans="3:26" ht="15.5" x14ac:dyDescent="0.35">
      <c r="C260" t="s">
        <v>229</v>
      </c>
      <c r="D260" s="6">
        <v>294.39</v>
      </c>
      <c r="E260" s="6">
        <v>289.19</v>
      </c>
      <c r="F260" s="6">
        <v>285.89</v>
      </c>
      <c r="G260" s="6">
        <v>294.51</v>
      </c>
    </row>
    <row r="261" spans="3:26" ht="15.5" x14ac:dyDescent="0.35">
      <c r="C261" t="s">
        <v>230</v>
      </c>
      <c r="D261" s="5">
        <v>1496000000000</v>
      </c>
      <c r="E261" s="5">
        <v>1558000000000</v>
      </c>
      <c r="F261" s="5">
        <v>1388000000000</v>
      </c>
      <c r="G261" s="5">
        <v>1902000000000</v>
      </c>
    </row>
    <row r="262" spans="3:26" ht="15.5" x14ac:dyDescent="0.35">
      <c r="C262" t="s">
        <v>231</v>
      </c>
      <c r="D262" s="5">
        <v>3034000000000</v>
      </c>
      <c r="E262" s="5">
        <v>3154000000000</v>
      </c>
      <c r="F262" s="5">
        <v>3441000000000</v>
      </c>
      <c r="G262" s="5">
        <v>3023000000000</v>
      </c>
    </row>
    <row r="263" spans="3:26" ht="15.5" x14ac:dyDescent="0.35">
      <c r="C263" t="s">
        <v>232</v>
      </c>
      <c r="D263" s="5">
        <v>28792000000000</v>
      </c>
      <c r="E263" s="5">
        <v>28284000000000</v>
      </c>
      <c r="F263" s="5">
        <v>27962000000000</v>
      </c>
      <c r="G263" s="5">
        <v>28732000000000</v>
      </c>
    </row>
    <row r="264" spans="3:26" ht="15.5" x14ac:dyDescent="0.35">
      <c r="C264" t="s">
        <v>23</v>
      </c>
      <c r="D264" s="5">
        <v>4529000000000</v>
      </c>
      <c r="E264" s="5">
        <v>4712000000000</v>
      </c>
      <c r="F264" s="5">
        <v>4829000000000</v>
      </c>
      <c r="G264" s="5">
        <v>4925000000000</v>
      </c>
    </row>
    <row r="265" spans="3:26" ht="15.5" x14ac:dyDescent="0.35">
      <c r="C265" t="s">
        <v>20</v>
      </c>
      <c r="D265" s="5">
        <v>4399000000000</v>
      </c>
      <c r="E265" s="5">
        <v>4560000000000</v>
      </c>
      <c r="F265" s="5">
        <v>4708000000000</v>
      </c>
      <c r="G265" s="5">
        <v>4717000000000</v>
      </c>
    </row>
    <row r="266" spans="3:26" ht="15.5" x14ac:dyDescent="0.35">
      <c r="C266" t="s">
        <v>233</v>
      </c>
      <c r="D266" s="5">
        <v>170000000000</v>
      </c>
      <c r="E266" s="5">
        <v>56000000000</v>
      </c>
      <c r="F266" s="5">
        <v>56000000000</v>
      </c>
      <c r="G266" s="5">
        <v>260000000000</v>
      </c>
    </row>
    <row r="267" spans="3:26" ht="15.5" x14ac:dyDescent="0.35">
      <c r="C267" t="s">
        <v>234</v>
      </c>
      <c r="D267" s="5">
        <v>286000000000</v>
      </c>
      <c r="E267" s="5">
        <v>-54000000000</v>
      </c>
      <c r="F267" s="5">
        <v>520000000000</v>
      </c>
      <c r="G267" s="5">
        <v>190000000000</v>
      </c>
    </row>
    <row r="268" spans="3:26" ht="15.5" x14ac:dyDescent="0.35">
      <c r="C268" t="s">
        <v>235</v>
      </c>
      <c r="D268" s="5">
        <v>-200000000000</v>
      </c>
      <c r="E268" s="5">
        <v>-99000000000</v>
      </c>
      <c r="F268" s="5">
        <v>-218000000000</v>
      </c>
      <c r="G268" s="5">
        <v>-144000000000</v>
      </c>
    </row>
    <row r="269" spans="3:26" ht="15.5" x14ac:dyDescent="0.35">
      <c r="C269" t="s">
        <v>12</v>
      </c>
      <c r="D269" s="5">
        <v>86000000000</v>
      </c>
      <c r="E269" s="5">
        <v>-153000000000</v>
      </c>
      <c r="F269" s="5">
        <v>302000000000</v>
      </c>
      <c r="G269" s="5">
        <v>46000000000</v>
      </c>
    </row>
    <row r="270" spans="3:26" ht="15.5" x14ac:dyDescent="0.35">
      <c r="C270" t="s">
        <v>15</v>
      </c>
      <c r="D270" s="6">
        <v>0.88</v>
      </c>
      <c r="E270" s="6">
        <v>-1.57</v>
      </c>
      <c r="F270" s="6">
        <v>3.1</v>
      </c>
      <c r="G270" s="6">
        <v>0.47</v>
      </c>
    </row>
    <row r="271" spans="3:26" ht="15.5" x14ac:dyDescent="0.35">
      <c r="C271" t="s">
        <v>57</v>
      </c>
      <c r="I271" s="6">
        <v>7.35</v>
      </c>
      <c r="J271" s="6">
        <v>6.75</v>
      </c>
      <c r="K271" s="6">
        <v>3.38</v>
      </c>
      <c r="L271" s="5">
        <v>2</v>
      </c>
      <c r="M271" s="6">
        <v>2.4300000000000002</v>
      </c>
      <c r="N271" s="6">
        <v>3.85</v>
      </c>
      <c r="O271" s="6">
        <v>3.22</v>
      </c>
      <c r="P271" s="6">
        <v>8.3699999999999992</v>
      </c>
      <c r="Q271" s="6">
        <v>174.86</v>
      </c>
      <c r="R271" s="6">
        <v>256.97000000000003</v>
      </c>
      <c r="S271" s="6">
        <v>33.119999999999997</v>
      </c>
      <c r="T271" s="6">
        <v>59.74</v>
      </c>
      <c r="U271" s="6">
        <v>55.72</v>
      </c>
      <c r="V271" s="6">
        <v>30.98</v>
      </c>
      <c r="W271" s="6">
        <v>12.93</v>
      </c>
      <c r="X271" s="6">
        <v>46.21</v>
      </c>
      <c r="Y271" s="6">
        <v>32.4</v>
      </c>
      <c r="Z271" s="6">
        <v>-30.58</v>
      </c>
    </row>
    <row r="272" spans="3:26" ht="15.5" x14ac:dyDescent="0.35">
      <c r="C272" t="s">
        <v>71</v>
      </c>
      <c r="I272" s="6">
        <v>20.14</v>
      </c>
      <c r="J272" s="6">
        <v>22.07</v>
      </c>
      <c r="K272" s="6">
        <v>18.34</v>
      </c>
      <c r="L272" s="6">
        <v>35.5</v>
      </c>
      <c r="M272" s="6">
        <v>38.68</v>
      </c>
      <c r="N272" s="6">
        <v>27.53</v>
      </c>
      <c r="O272" s="6">
        <v>42.24</v>
      </c>
      <c r="P272" s="6">
        <v>16.61</v>
      </c>
      <c r="Q272" s="6">
        <v>7.32</v>
      </c>
      <c r="R272" s="6">
        <v>5.84</v>
      </c>
      <c r="S272" s="6">
        <v>42.57</v>
      </c>
      <c r="T272" s="6">
        <v>21.59</v>
      </c>
      <c r="U272" s="6">
        <v>25.13</v>
      </c>
      <c r="V272" s="6">
        <v>55.2</v>
      </c>
      <c r="W272" s="6">
        <v>61.1</v>
      </c>
      <c r="X272" s="6">
        <v>9.74</v>
      </c>
      <c r="Y272" s="6">
        <v>11.11</v>
      </c>
      <c r="Z272" s="6">
        <v>-12.1</v>
      </c>
    </row>
    <row r="273" spans="3:26" ht="15.5" x14ac:dyDescent="0.35">
      <c r="C273" t="s">
        <v>74</v>
      </c>
      <c r="I273" s="6">
        <v>5.52</v>
      </c>
      <c r="J273" s="6">
        <v>8.2100000000000009</v>
      </c>
      <c r="K273" s="6">
        <v>4.26</v>
      </c>
      <c r="L273" s="6">
        <v>5.61</v>
      </c>
      <c r="M273" s="6">
        <v>10.83</v>
      </c>
      <c r="N273" s="6">
        <v>12.6</v>
      </c>
      <c r="O273" s="6">
        <v>10.28</v>
      </c>
      <c r="P273" s="6">
        <v>10.38</v>
      </c>
      <c r="Q273" s="6">
        <v>10.11</v>
      </c>
      <c r="R273" s="6">
        <v>10.92</v>
      </c>
      <c r="S273" s="6">
        <v>8.5299999999999994</v>
      </c>
      <c r="T273" s="6">
        <v>8.24</v>
      </c>
      <c r="U273" s="6">
        <v>11.88</v>
      </c>
      <c r="V273" s="6">
        <v>14.82</v>
      </c>
      <c r="W273" s="6">
        <v>34.409999999999997</v>
      </c>
      <c r="X273" s="6">
        <v>22.32</v>
      </c>
      <c r="Y273" s="6">
        <v>22.8</v>
      </c>
      <c r="Z273" s="6">
        <v>27.96</v>
      </c>
    </row>
    <row r="274" spans="3:26" ht="15.5" x14ac:dyDescent="0.35">
      <c r="C274" t="s">
        <v>236</v>
      </c>
      <c r="I274" s="5">
        <v>818840000000</v>
      </c>
      <c r="J274" s="5">
        <v>256140000000</v>
      </c>
      <c r="K274" s="5">
        <v>189830000000</v>
      </c>
      <c r="L274" s="5">
        <v>167820000000</v>
      </c>
      <c r="M274" s="5">
        <v>34600000000</v>
      </c>
      <c r="N274" s="5">
        <v>13290000000</v>
      </c>
      <c r="O274" s="5">
        <v>158600000000</v>
      </c>
      <c r="P274" s="5">
        <v>136560000000</v>
      </c>
    </row>
    <row r="275" spans="3:26" ht="15.5" x14ac:dyDescent="0.35">
      <c r="C275" t="s">
        <v>237</v>
      </c>
      <c r="I275" s="6">
        <v>1.9900000000000001E-2</v>
      </c>
      <c r="J275" s="6">
        <v>1.84E-2</v>
      </c>
      <c r="K275" s="6">
        <v>9.8999999999999991E-3</v>
      </c>
      <c r="L275" s="6">
        <v>5.6000000000000008E-3</v>
      </c>
      <c r="M275" s="6">
        <v>6.3E-3</v>
      </c>
      <c r="N275" s="6">
        <v>1.0500000000000001E-2</v>
      </c>
      <c r="O275" s="6">
        <v>9.1000000000000004E-3</v>
      </c>
      <c r="P275" s="6">
        <v>3.5400000000000001E-2</v>
      </c>
      <c r="Q275" s="6">
        <v>8.4499999999999992E-2</v>
      </c>
      <c r="R275" s="6">
        <v>0.12509999999999999</v>
      </c>
      <c r="S275" s="6">
        <v>2.0499999999999997E-2</v>
      </c>
      <c r="T275" s="6">
        <v>3.8800000000000001E-2</v>
      </c>
      <c r="U275" s="6">
        <v>3.78E-2</v>
      </c>
      <c r="V275" s="6">
        <v>4.0199999999999993E-2</v>
      </c>
      <c r="W275" s="6">
        <v>2.3399999999999997E-2</v>
      </c>
      <c r="X275" s="6">
        <v>7.7899999999999997E-2</v>
      </c>
      <c r="Y275" s="6">
        <v>5.4699999999999999E-2</v>
      </c>
      <c r="Z275" s="6">
        <v>-5.3399999999999996E-2</v>
      </c>
    </row>
    <row r="276" spans="3:26" ht="15.5" x14ac:dyDescent="0.35">
      <c r="C276" t="s">
        <v>238</v>
      </c>
      <c r="I276" s="6">
        <v>2.5399999999999999E-2</v>
      </c>
      <c r="J276" s="6">
        <v>2.3399999999999997E-2</v>
      </c>
      <c r="K276" s="6">
        <v>1.24E-2</v>
      </c>
      <c r="L276" s="6">
        <v>6.9999999999999993E-3</v>
      </c>
      <c r="M276" s="6">
        <v>8.1000000000000013E-3</v>
      </c>
      <c r="N276" s="6">
        <v>1.3500000000000002E-2</v>
      </c>
      <c r="O276" s="6">
        <v>1.1399999999999999E-2</v>
      </c>
      <c r="P276" s="6">
        <v>4.8899999999999999E-2</v>
      </c>
      <c r="Q276" s="6">
        <v>0.1066</v>
      </c>
      <c r="R276" s="6">
        <v>0.1603</v>
      </c>
      <c r="S276" s="6">
        <v>2.6499999999999999E-2</v>
      </c>
      <c r="T276" s="6">
        <v>4.9800000000000004E-2</v>
      </c>
      <c r="U276" s="6">
        <v>6.2400000000000004E-2</v>
      </c>
      <c r="V276" s="6">
        <v>5.5399999999999998E-2</v>
      </c>
      <c r="W276" s="6">
        <v>2.52E-2</v>
      </c>
      <c r="X276" s="6">
        <v>8.3400000000000002E-2</v>
      </c>
      <c r="Y276" s="6">
        <v>6.25E-2</v>
      </c>
      <c r="Z276" s="6">
        <v>-6.4500000000000002E-2</v>
      </c>
    </row>
    <row r="277" spans="3:26" ht="15.5" x14ac:dyDescent="0.35">
      <c r="C277" t="s">
        <v>239</v>
      </c>
      <c r="I277" s="6">
        <v>2.1099999999999997E-2</v>
      </c>
      <c r="J277" s="6">
        <v>3.7000000000000002E-3</v>
      </c>
      <c r="K277" s="6">
        <v>4.0000000000000001E-3</v>
      </c>
      <c r="L277" s="6">
        <v>3.5999999999999999E-3</v>
      </c>
      <c r="M277" s="6">
        <v>-1.2999999999999999E-3</v>
      </c>
      <c r="N277" s="6">
        <v>-2E-3</v>
      </c>
      <c r="O277" s="6">
        <v>4.1999999999999997E-3</v>
      </c>
      <c r="P277" s="6">
        <v>4.5000000000000005E-3</v>
      </c>
      <c r="Q277" s="6">
        <v>5.9999999999999995E-4</v>
      </c>
      <c r="R277" s="6">
        <v>3.0000000000000001E-3</v>
      </c>
      <c r="S277" s="6">
        <v>2.0299999999999999E-2</v>
      </c>
      <c r="T277" s="6">
        <v>2.5099999999999997E-2</v>
      </c>
      <c r="U277" s="6">
        <v>2.1899999999999999E-2</v>
      </c>
      <c r="V277" s="6">
        <v>4.8399999999999999E-2</v>
      </c>
      <c r="W277" s="6">
        <v>1.1899999999999999E-2</v>
      </c>
      <c r="X277" s="6">
        <v>1.0800000000000001E-2</v>
      </c>
      <c r="Y277" s="6">
        <v>2.2000000000000001E-3</v>
      </c>
      <c r="Z277" s="6">
        <v>-1.8000000000000002E-2</v>
      </c>
    </row>
    <row r="278" spans="3:26" ht="15.5" x14ac:dyDescent="0.35">
      <c r="C278" t="s">
        <v>240</v>
      </c>
      <c r="I278" s="6">
        <v>4.63</v>
      </c>
      <c r="J278" s="6">
        <v>0.74</v>
      </c>
      <c r="K278" s="6">
        <v>0.57999999999999996</v>
      </c>
      <c r="L278" s="6">
        <v>0.47</v>
      </c>
      <c r="M278" s="6">
        <v>-0.17</v>
      </c>
      <c r="N278" s="6">
        <v>-0.25</v>
      </c>
      <c r="O278" s="6">
        <v>0.57999999999999996</v>
      </c>
      <c r="P278" s="6">
        <v>0.42</v>
      </c>
      <c r="Q278" s="6">
        <v>0.06</v>
      </c>
      <c r="R278" s="6">
        <v>0.41</v>
      </c>
      <c r="S278" s="6">
        <v>2.86</v>
      </c>
      <c r="T278" s="6">
        <v>4.26</v>
      </c>
      <c r="U278" s="6">
        <v>3.36</v>
      </c>
      <c r="V278" s="6">
        <v>5.57</v>
      </c>
      <c r="W278" s="6">
        <v>3.19</v>
      </c>
      <c r="X278" s="6">
        <v>3.44</v>
      </c>
      <c r="Y278" s="6">
        <v>0.63</v>
      </c>
      <c r="Z278" s="6">
        <v>-3.14</v>
      </c>
    </row>
    <row r="279" spans="3:26" ht="15.5" x14ac:dyDescent="0.35">
      <c r="C279" t="s">
        <v>68</v>
      </c>
      <c r="I279" s="6">
        <v>0.51</v>
      </c>
      <c r="J279" s="6">
        <v>0.52</v>
      </c>
      <c r="K279" s="6">
        <v>0.23</v>
      </c>
      <c r="L279" s="6">
        <v>0.25</v>
      </c>
      <c r="M279" s="6">
        <v>0.31</v>
      </c>
      <c r="N279" s="6">
        <v>0.37</v>
      </c>
      <c r="O279" s="6">
        <v>0.48</v>
      </c>
      <c r="P279" s="6">
        <v>0.81</v>
      </c>
      <c r="Q279" s="6">
        <v>0.78</v>
      </c>
      <c r="R279" s="6">
        <v>0.94</v>
      </c>
      <c r="S279" s="6">
        <v>1.1299999999999999</v>
      </c>
      <c r="T279" s="6">
        <v>1.08</v>
      </c>
      <c r="U279" s="6">
        <v>1.57</v>
      </c>
      <c r="V279" s="6">
        <v>3.06</v>
      </c>
      <c r="W279" s="6">
        <v>1.54</v>
      </c>
      <c r="X279" s="6">
        <v>0.81</v>
      </c>
      <c r="Y279" s="6">
        <v>0.69</v>
      </c>
      <c r="Z279" s="6">
        <v>0.78</v>
      </c>
    </row>
    <row r="280" spans="3:26" ht="15.5" x14ac:dyDescent="0.35">
      <c r="C280" t="s">
        <v>65</v>
      </c>
      <c r="I280" s="6">
        <v>289.92</v>
      </c>
      <c r="J280" s="6">
        <v>288.02</v>
      </c>
      <c r="K280" s="6">
        <v>271.92</v>
      </c>
      <c r="L280" s="6">
        <v>285.01</v>
      </c>
      <c r="M280" s="6">
        <v>300.93</v>
      </c>
      <c r="N280" s="6">
        <v>285.52</v>
      </c>
      <c r="O280" s="6">
        <v>282.42</v>
      </c>
      <c r="P280" s="6">
        <v>171.22</v>
      </c>
      <c r="Q280" s="6">
        <v>1639.54</v>
      </c>
      <c r="R280" s="6">
        <v>1602.96</v>
      </c>
      <c r="S280" s="6">
        <v>1251.6500000000001</v>
      </c>
      <c r="T280" s="6">
        <v>1199.68</v>
      </c>
      <c r="U280" s="6">
        <v>892.82</v>
      </c>
      <c r="V280" s="6">
        <v>559.16</v>
      </c>
      <c r="W280" s="6">
        <v>513.6</v>
      </c>
      <c r="X280" s="6">
        <v>553.99</v>
      </c>
      <c r="Y280" s="6">
        <v>518.20000000000005</v>
      </c>
      <c r="Z280" s="6">
        <v>473.94</v>
      </c>
    </row>
    <row r="281" spans="3:26" ht="15.5" x14ac:dyDescent="0.35">
      <c r="C281" t="s">
        <v>241</v>
      </c>
      <c r="I281" s="6">
        <v>0.51</v>
      </c>
      <c r="J281" s="6">
        <v>0.52</v>
      </c>
      <c r="K281" s="6">
        <v>0.23</v>
      </c>
      <c r="L281" s="6">
        <v>0.25</v>
      </c>
      <c r="M281" s="6">
        <v>0.31</v>
      </c>
      <c r="N281" s="6">
        <v>0.37</v>
      </c>
      <c r="O281" s="6">
        <v>0.48</v>
      </c>
      <c r="P281" s="6">
        <v>0.81</v>
      </c>
      <c r="Q281" s="6">
        <v>0.78</v>
      </c>
      <c r="R281" s="6">
        <v>0.94</v>
      </c>
      <c r="S281" s="6">
        <v>1.1299999999999999</v>
      </c>
      <c r="T281" s="6">
        <v>1.08</v>
      </c>
      <c r="U281" s="6">
        <v>1.57</v>
      </c>
      <c r="V281" s="6">
        <v>3.06</v>
      </c>
      <c r="W281" s="6">
        <v>1.54</v>
      </c>
      <c r="X281" s="6">
        <v>0.81</v>
      </c>
      <c r="Y281" s="6">
        <v>0.69</v>
      </c>
      <c r="Z281" s="6">
        <v>0.78</v>
      </c>
    </row>
    <row r="282" spans="3:26" ht="15.5" x14ac:dyDescent="0.35">
      <c r="C282" t="s">
        <v>242</v>
      </c>
      <c r="I282" s="6">
        <v>289.19</v>
      </c>
      <c r="J282" s="6">
        <v>288.01</v>
      </c>
      <c r="K282" s="6">
        <v>271.91000000000003</v>
      </c>
      <c r="L282" s="6">
        <v>284.99</v>
      </c>
      <c r="M282" s="6">
        <v>300.92</v>
      </c>
      <c r="N282" s="6">
        <v>285.51</v>
      </c>
      <c r="O282" s="6">
        <v>282.39999999999998</v>
      </c>
      <c r="P282" s="6">
        <v>171.2</v>
      </c>
      <c r="Q282" s="6">
        <v>1639.35</v>
      </c>
      <c r="R282" s="6">
        <v>1602.75</v>
      </c>
      <c r="S282" s="6">
        <v>1251.44</v>
      </c>
      <c r="T282" s="6">
        <v>1199.45</v>
      </c>
      <c r="U282" s="6">
        <v>892.53</v>
      </c>
      <c r="V282" s="6">
        <v>559.16</v>
      </c>
      <c r="W282" s="6">
        <v>513.6</v>
      </c>
      <c r="X282" s="6">
        <v>553.99</v>
      </c>
      <c r="Y282" s="6">
        <v>518.20000000000005</v>
      </c>
      <c r="Z282" s="6">
        <v>473.94</v>
      </c>
    </row>
    <row r="283" spans="3:26" ht="15.5" x14ac:dyDescent="0.35">
      <c r="C283" t="s">
        <v>243</v>
      </c>
      <c r="I283" s="5">
        <v>1558000000000</v>
      </c>
      <c r="J283" s="5">
        <v>1982000000000</v>
      </c>
      <c r="K283" s="5">
        <v>1869000000000</v>
      </c>
      <c r="L283" s="5">
        <v>1400000000000</v>
      </c>
      <c r="M283" s="5">
        <v>1233000000000</v>
      </c>
      <c r="N283" s="5">
        <v>594000000000</v>
      </c>
      <c r="O283" s="5">
        <v>643000000000</v>
      </c>
      <c r="P283" s="5">
        <v>419000000000</v>
      </c>
      <c r="Q283" s="5">
        <v>195000000000</v>
      </c>
      <c r="R283" s="5">
        <v>538000000000</v>
      </c>
      <c r="S283" s="5">
        <v>267000000000</v>
      </c>
      <c r="T283" s="5">
        <v>132000000000</v>
      </c>
      <c r="U283" s="5">
        <v>120000000000</v>
      </c>
      <c r="V283" s="5">
        <v>25000000000</v>
      </c>
      <c r="W283" s="5">
        <v>21000000000</v>
      </c>
      <c r="X283" s="5">
        <v>17000000000</v>
      </c>
      <c r="Y283" s="5">
        <v>21000000000</v>
      </c>
      <c r="Z283" s="5">
        <v>24000000000</v>
      </c>
    </row>
    <row r="284" spans="3:26" ht="15.5" x14ac:dyDescent="0.35">
      <c r="C284" t="s">
        <v>244</v>
      </c>
      <c r="I284" s="5">
        <v>3154000000000</v>
      </c>
      <c r="J284" s="5">
        <v>2998000000000</v>
      </c>
      <c r="K284" s="5">
        <v>2949000000000</v>
      </c>
      <c r="L284" s="5">
        <v>3179000000000</v>
      </c>
      <c r="M284" s="5">
        <v>3353000000000</v>
      </c>
      <c r="N284" s="5">
        <v>3669000000000</v>
      </c>
      <c r="O284" s="5">
        <v>3080000000000</v>
      </c>
      <c r="P284" s="5">
        <v>2891000000000</v>
      </c>
      <c r="Q284" s="5">
        <v>2181000000000</v>
      </c>
      <c r="R284" s="5">
        <v>1657000000000</v>
      </c>
      <c r="S284" s="5">
        <v>1438000000000</v>
      </c>
      <c r="T284" s="5">
        <v>1117000000000</v>
      </c>
      <c r="U284" s="5">
        <v>686000000000</v>
      </c>
      <c r="V284" s="5">
        <v>309000000000</v>
      </c>
      <c r="W284" s="5">
        <v>73000000000</v>
      </c>
      <c r="X284" s="5">
        <v>77000000000</v>
      </c>
      <c r="Y284" s="5">
        <v>167000000000</v>
      </c>
      <c r="Z284" s="5">
        <v>240000000000</v>
      </c>
    </row>
    <row r="285" spans="3:26" ht="15.5" x14ac:dyDescent="0.35">
      <c r="C285" t="s">
        <v>25</v>
      </c>
      <c r="I285" s="5">
        <v>4712000000000</v>
      </c>
      <c r="J285" s="5">
        <v>4979000000000</v>
      </c>
      <c r="K285" s="5">
        <v>4818000000000</v>
      </c>
      <c r="L285" s="5">
        <v>4580000000000</v>
      </c>
      <c r="M285" s="5">
        <v>4586000000000</v>
      </c>
      <c r="N285" s="5">
        <v>4263000000000</v>
      </c>
      <c r="O285" s="5">
        <v>3724000000000</v>
      </c>
      <c r="P285" s="5">
        <v>3310000000000</v>
      </c>
      <c r="Q285" s="5">
        <v>2376000000000</v>
      </c>
      <c r="R285" s="5">
        <v>2194000000000</v>
      </c>
      <c r="S285" s="5">
        <v>1705000000000</v>
      </c>
      <c r="T285" s="5">
        <v>1250000000000</v>
      </c>
      <c r="U285" s="5">
        <v>806000000000</v>
      </c>
      <c r="V285" s="5">
        <v>333000000000</v>
      </c>
      <c r="W285" s="5">
        <v>94000000000</v>
      </c>
      <c r="X285" s="5">
        <v>94000000000</v>
      </c>
      <c r="Y285" s="5">
        <v>188000000000</v>
      </c>
      <c r="Z285" s="5">
        <v>265000000000</v>
      </c>
    </row>
    <row r="286" spans="3:26" ht="15.5" x14ac:dyDescent="0.35">
      <c r="C286" t="s">
        <v>22</v>
      </c>
      <c r="I286" s="5">
        <v>4560000000000</v>
      </c>
      <c r="J286" s="5">
        <v>4799000000000</v>
      </c>
      <c r="K286" s="5">
        <v>4642000000000</v>
      </c>
      <c r="L286" s="5">
        <v>4374000000000</v>
      </c>
      <c r="M286" s="5">
        <v>4497000000000</v>
      </c>
      <c r="N286" s="5">
        <v>4195000000000</v>
      </c>
      <c r="O286" s="5">
        <v>3542000000000</v>
      </c>
      <c r="P286" s="5">
        <v>3021000000000</v>
      </c>
      <c r="Q286" s="5">
        <v>2179000000000</v>
      </c>
      <c r="R286" s="5">
        <v>2002000000000</v>
      </c>
      <c r="S286" s="5">
        <v>1375000000000</v>
      </c>
      <c r="T286" s="5">
        <v>979000000000</v>
      </c>
      <c r="U286" s="5">
        <v>713000000000</v>
      </c>
      <c r="V286" s="5">
        <v>239000000000</v>
      </c>
      <c r="W286" s="5">
        <v>82000000000</v>
      </c>
      <c r="X286" s="5">
        <v>34000000000</v>
      </c>
      <c r="Y286" s="5">
        <v>173000000000</v>
      </c>
      <c r="Z286" s="5">
        <v>255000000000</v>
      </c>
    </row>
    <row r="287" spans="3:26" ht="15.5" x14ac:dyDescent="0.35">
      <c r="C287" t="s">
        <v>245</v>
      </c>
      <c r="I287" s="5">
        <v>56000000000</v>
      </c>
      <c r="J287" s="5">
        <v>-212000000000</v>
      </c>
      <c r="K287" s="5">
        <v>98000000000</v>
      </c>
      <c r="L287" s="5">
        <v>383000000000</v>
      </c>
      <c r="M287" s="5">
        <v>1082000000000</v>
      </c>
      <c r="N287" s="5">
        <v>1966000000000</v>
      </c>
      <c r="O287" s="5">
        <v>2888000000000</v>
      </c>
      <c r="P287" s="5">
        <v>3055000000000</v>
      </c>
      <c r="Q287" s="5">
        <v>3309000000000</v>
      </c>
      <c r="R287" s="5">
        <v>4374000000000</v>
      </c>
      <c r="S287" s="5">
        <v>1630000000000</v>
      </c>
      <c r="T287" s="5">
        <v>1032000000000</v>
      </c>
      <c r="U287" s="5">
        <v>454000000000</v>
      </c>
      <c r="V287" s="5">
        <v>138000000000</v>
      </c>
      <c r="W287" s="5">
        <v>149000000000</v>
      </c>
      <c r="X287" s="5">
        <v>352000000000</v>
      </c>
      <c r="Y287" s="5">
        <v>415000000000</v>
      </c>
      <c r="Z287" s="5">
        <v>421000000000</v>
      </c>
    </row>
    <row r="288" spans="3:26" ht="15.5" x14ac:dyDescent="0.35">
      <c r="C288" t="s">
        <v>246</v>
      </c>
      <c r="I288" s="5">
        <v>708000000000</v>
      </c>
      <c r="J288" s="5">
        <v>575000000000</v>
      </c>
      <c r="K288" s="5">
        <v>88000000000</v>
      </c>
      <c r="L288" s="5">
        <v>4000000000</v>
      </c>
      <c r="M288" s="5">
        <v>-188000000000</v>
      </c>
      <c r="N288" s="5">
        <v>-125000000000</v>
      </c>
      <c r="O288" s="5">
        <v>-60000000000</v>
      </c>
      <c r="P288" s="5">
        <v>-87000000000</v>
      </c>
      <c r="Q288" s="5">
        <v>-145000000000</v>
      </c>
      <c r="R288" s="5">
        <v>98000000000</v>
      </c>
      <c r="S288" s="5">
        <v>274000000000</v>
      </c>
      <c r="T288" s="5">
        <v>121000000000</v>
      </c>
      <c r="U288" s="5">
        <v>33000000000</v>
      </c>
      <c r="V288" s="5">
        <v>110000000000</v>
      </c>
      <c r="W288" s="5">
        <v>17000000000</v>
      </c>
      <c r="X288" s="5">
        <v>13000000000</v>
      </c>
      <c r="Y288" s="5">
        <v>12000000000</v>
      </c>
      <c r="Z288" s="5">
        <v>138000000000</v>
      </c>
    </row>
    <row r="289" spans="2:26" ht="15.5" x14ac:dyDescent="0.35">
      <c r="C289" t="s">
        <v>247</v>
      </c>
      <c r="I289" s="5">
        <v>-617000000000</v>
      </c>
      <c r="J289" s="5">
        <v>-1863000000000</v>
      </c>
      <c r="K289" s="5">
        <v>-562000000000</v>
      </c>
      <c r="L289" s="5">
        <v>-917000000000</v>
      </c>
      <c r="M289" s="5">
        <v>-612000000000</v>
      </c>
      <c r="N289" s="5">
        <v>-635000000000</v>
      </c>
      <c r="O289" s="5">
        <v>-1210000000000</v>
      </c>
      <c r="P289" s="5">
        <v>-1108000000000</v>
      </c>
      <c r="Q289" s="5">
        <v>-995000000000</v>
      </c>
      <c r="R289" s="5">
        <v>-1182000000000</v>
      </c>
      <c r="S289" s="5">
        <v>-757000000000</v>
      </c>
      <c r="T289" s="5">
        <v>-1070000000000</v>
      </c>
      <c r="U289" s="5">
        <v>-434000000000</v>
      </c>
      <c r="V289" s="5">
        <v>-341000000000</v>
      </c>
      <c r="W289" s="5">
        <v>-37000000000</v>
      </c>
      <c r="X289" s="5">
        <v>-1000000000</v>
      </c>
      <c r="Y289" s="5">
        <v>-6000000000</v>
      </c>
      <c r="Z289" s="5">
        <v>-107000000000</v>
      </c>
    </row>
    <row r="290" spans="2:26" ht="15.5" x14ac:dyDescent="0.35">
      <c r="C290" t="s">
        <v>14</v>
      </c>
      <c r="I290" s="5">
        <v>92000000000</v>
      </c>
      <c r="J290" s="5">
        <v>-1287000000000</v>
      </c>
      <c r="K290" s="5">
        <v>-475000000000</v>
      </c>
      <c r="L290" s="5">
        <v>-913000000000</v>
      </c>
      <c r="M290" s="5">
        <v>-800000000000</v>
      </c>
      <c r="N290" s="5">
        <v>-760000000000</v>
      </c>
      <c r="O290" s="5">
        <v>-1270000000000</v>
      </c>
      <c r="P290" s="5">
        <v>-1195000000000</v>
      </c>
      <c r="Q290" s="5">
        <v>-1140000000000</v>
      </c>
      <c r="R290" s="5">
        <v>-1084000000000</v>
      </c>
      <c r="S290" s="5">
        <v>-483000000000</v>
      </c>
      <c r="T290" s="5">
        <v>-949000000000</v>
      </c>
      <c r="U290" s="5">
        <v>-401000000000</v>
      </c>
      <c r="V290" s="5">
        <v>-231000000000</v>
      </c>
      <c r="W290" s="5">
        <v>-20000000000</v>
      </c>
      <c r="X290" s="5">
        <v>12000000000</v>
      </c>
      <c r="Y290" s="5">
        <v>6000000000</v>
      </c>
      <c r="Z290" s="5">
        <v>31000000000</v>
      </c>
    </row>
    <row r="291" spans="2:26" ht="15.5" x14ac:dyDescent="0.35">
      <c r="C291" t="s">
        <v>16</v>
      </c>
      <c r="I291" s="6">
        <v>0.94</v>
      </c>
      <c r="J291" s="6">
        <v>-13.2</v>
      </c>
      <c r="K291" s="6">
        <v>-4.87</v>
      </c>
      <c r="L291" s="6">
        <v>-10.29</v>
      </c>
      <c r="M291" s="6">
        <v>-9.92</v>
      </c>
      <c r="N291" s="6">
        <v>-9.43</v>
      </c>
      <c r="O291" s="6">
        <v>-15.75</v>
      </c>
      <c r="P291" s="6">
        <v>-16.14</v>
      </c>
      <c r="Q291" s="6">
        <v>-153.84</v>
      </c>
      <c r="R291" s="6">
        <v>-157.26</v>
      </c>
      <c r="S291" s="6">
        <v>-70.05</v>
      </c>
      <c r="T291" s="6">
        <v>-146.63999999999999</v>
      </c>
      <c r="U291" s="6">
        <v>-80.3</v>
      </c>
      <c r="V291" s="6">
        <v>-65.16</v>
      </c>
      <c r="W291" s="6">
        <v>-5.65</v>
      </c>
      <c r="X291" s="6">
        <v>3.54</v>
      </c>
      <c r="Y291" s="6">
        <v>1.58</v>
      </c>
      <c r="Z291" s="6">
        <v>8.74</v>
      </c>
    </row>
    <row r="293" spans="2:26" ht="15.5" x14ac:dyDescent="0.35">
      <c r="B293" t="s">
        <v>248</v>
      </c>
      <c r="C293" t="s">
        <v>249</v>
      </c>
      <c r="D293" s="5">
        <v>95000000000</v>
      </c>
      <c r="E293" s="5">
        <v>105000000000</v>
      </c>
      <c r="F293" s="5">
        <v>190000000000</v>
      </c>
      <c r="G293" s="5">
        <v>368000000000</v>
      </c>
      <c r="H293" s="5">
        <v>381000000000</v>
      </c>
      <c r="I293" s="5">
        <v>717000000000</v>
      </c>
      <c r="J293" s="5">
        <v>659000000000</v>
      </c>
      <c r="K293" s="5">
        <v>330000000000</v>
      </c>
      <c r="L293" s="5">
        <v>178000000000</v>
      </c>
      <c r="M293" s="5">
        <v>196000000000</v>
      </c>
      <c r="N293" s="5">
        <v>310000000000</v>
      </c>
      <c r="O293" s="5">
        <v>260000000000</v>
      </c>
      <c r="P293" s="5">
        <v>620000000000</v>
      </c>
      <c r="Q293" s="5">
        <v>1295000000000</v>
      </c>
    </row>
    <row r="294" spans="2:26" ht="15.5" x14ac:dyDescent="0.35">
      <c r="C294" t="s">
        <v>250</v>
      </c>
      <c r="H294" s="5">
        <v>759000000000</v>
      </c>
      <c r="I294" s="5">
        <v>717000000000</v>
      </c>
      <c r="J294" s="5">
        <v>659000000000</v>
      </c>
      <c r="K294" s="5">
        <v>330000000000</v>
      </c>
      <c r="L294" s="5">
        <v>178000000000</v>
      </c>
      <c r="M294" s="5">
        <v>196000000000</v>
      </c>
      <c r="N294" s="5">
        <v>310000000000</v>
      </c>
      <c r="O294" s="5">
        <v>260000000000</v>
      </c>
      <c r="P294" s="5">
        <v>620000000000</v>
      </c>
      <c r="Q294" s="5">
        <v>1295000000000</v>
      </c>
    </row>
    <row r="295" spans="2:26" ht="15.5" x14ac:dyDescent="0.35">
      <c r="C295" t="s">
        <v>56</v>
      </c>
      <c r="D295" s="6">
        <v>0.89</v>
      </c>
      <c r="E295" s="6">
        <v>0.98</v>
      </c>
      <c r="F295" s="6">
        <v>1.77</v>
      </c>
      <c r="G295" s="6">
        <v>3.43</v>
      </c>
      <c r="H295" s="6">
        <v>3.55</v>
      </c>
      <c r="I295" s="6">
        <v>6.68</v>
      </c>
      <c r="J295" s="6">
        <v>6.14</v>
      </c>
      <c r="K295" s="6">
        <v>3.07</v>
      </c>
      <c r="L295" s="6">
        <v>1.66</v>
      </c>
      <c r="M295" s="6">
        <v>1.83</v>
      </c>
      <c r="N295" s="6">
        <v>2.89</v>
      </c>
      <c r="O295" s="6">
        <v>2.42</v>
      </c>
      <c r="P295" s="6">
        <v>5.78</v>
      </c>
      <c r="Q295" s="6">
        <v>12.07</v>
      </c>
    </row>
    <row r="296" spans="2:26" ht="15.5" x14ac:dyDescent="0.35">
      <c r="C296" t="s">
        <v>251</v>
      </c>
      <c r="H296" s="6">
        <v>7.07</v>
      </c>
      <c r="I296" s="6">
        <v>6.68</v>
      </c>
      <c r="J296" s="6">
        <v>6.14</v>
      </c>
      <c r="K296" s="6">
        <v>3.07</v>
      </c>
      <c r="L296" s="6">
        <v>1.66</v>
      </c>
      <c r="M296" s="6">
        <v>1.83</v>
      </c>
      <c r="N296" s="6">
        <v>2.89</v>
      </c>
      <c r="O296" s="6">
        <v>2.42</v>
      </c>
      <c r="P296" s="6">
        <v>5.78</v>
      </c>
      <c r="Q296" s="6">
        <v>12.07</v>
      </c>
    </row>
    <row r="297" spans="2:26" ht="15.5" x14ac:dyDescent="0.35">
      <c r="C297" t="s">
        <v>252</v>
      </c>
      <c r="D297" s="5">
        <v>589000000000</v>
      </c>
      <c r="E297" s="5">
        <v>530000000000</v>
      </c>
      <c r="F297" s="5">
        <v>1121000000000</v>
      </c>
      <c r="G297" s="5">
        <v>499000000000</v>
      </c>
      <c r="H297" s="5">
        <v>2356000000000</v>
      </c>
      <c r="I297" s="5">
        <v>2615000000000</v>
      </c>
      <c r="J297" s="5">
        <v>1770000000000</v>
      </c>
      <c r="K297" s="5">
        <v>1421000000000</v>
      </c>
      <c r="L297" s="5">
        <v>1122000000000</v>
      </c>
      <c r="M297" s="5">
        <v>700000000000</v>
      </c>
      <c r="N297" s="5">
        <v>678000000000</v>
      </c>
      <c r="O297" s="5">
        <v>1067000000000</v>
      </c>
      <c r="P297" s="5">
        <v>992000000000</v>
      </c>
      <c r="Q297" s="5">
        <v>938000000000</v>
      </c>
    </row>
    <row r="298" spans="2:26" ht="15.5" x14ac:dyDescent="0.35">
      <c r="C298" t="s">
        <v>253</v>
      </c>
      <c r="H298" s="5">
        <v>2740000000000</v>
      </c>
      <c r="I298" s="5">
        <v>2615000000000</v>
      </c>
      <c r="J298" s="5">
        <v>1770000000000</v>
      </c>
      <c r="K298" s="5">
        <v>1421000000000</v>
      </c>
      <c r="L298" s="5">
        <v>1122000000000</v>
      </c>
      <c r="M298" s="5">
        <v>700000000000</v>
      </c>
      <c r="N298" s="5">
        <v>678000000000</v>
      </c>
      <c r="O298" s="5">
        <v>1067000000000</v>
      </c>
      <c r="P298" s="5">
        <v>992000000000</v>
      </c>
      <c r="Q298" s="5">
        <v>938000000000</v>
      </c>
    </row>
    <row r="299" spans="2:26" ht="15.5" x14ac:dyDescent="0.35">
      <c r="C299" t="s">
        <v>254</v>
      </c>
      <c r="I299" s="6">
        <v>22.79</v>
      </c>
    </row>
    <row r="300" spans="2:26" ht="15.5" x14ac:dyDescent="0.35">
      <c r="C300" t="s">
        <v>255</v>
      </c>
      <c r="I300" s="6">
        <v>11.45</v>
      </c>
    </row>
    <row r="301" spans="2:26" ht="15.5" x14ac:dyDescent="0.35">
      <c r="C301" t="s">
        <v>256</v>
      </c>
      <c r="I301" s="6">
        <v>7.49</v>
      </c>
    </row>
    <row r="302" spans="2:26" ht="15.5" x14ac:dyDescent="0.35">
      <c r="C302" t="s">
        <v>257</v>
      </c>
      <c r="I302" s="6">
        <v>8.7300000000000003E-2</v>
      </c>
    </row>
    <row r="303" spans="2:26" ht="15.5" x14ac:dyDescent="0.35">
      <c r="C303" t="s">
        <v>258</v>
      </c>
      <c r="I303" s="6">
        <v>3.17</v>
      </c>
    </row>
    <row r="304" spans="2:26" ht="15.5" x14ac:dyDescent="0.35">
      <c r="C304" t="s">
        <v>259</v>
      </c>
      <c r="I304" s="6">
        <v>0.3</v>
      </c>
    </row>
    <row r="305" spans="3:9" ht="15.5" x14ac:dyDescent="0.35">
      <c r="C305" t="s">
        <v>260</v>
      </c>
      <c r="I305" s="6">
        <v>9.23</v>
      </c>
    </row>
    <row r="306" spans="3:9" ht="15.5" x14ac:dyDescent="0.35">
      <c r="C306" t="s">
        <v>261</v>
      </c>
      <c r="I306" s="6">
        <v>30.91</v>
      </c>
    </row>
    <row r="307" spans="3:9" ht="15.5" x14ac:dyDescent="0.35">
      <c r="C307" t="s">
        <v>262</v>
      </c>
      <c r="I307" s="6">
        <v>21.48</v>
      </c>
    </row>
    <row r="308" spans="3:9" ht="15.5" x14ac:dyDescent="0.35">
      <c r="C308" t="s">
        <v>263</v>
      </c>
      <c r="I308" s="5">
        <v>16</v>
      </c>
    </row>
    <row r="309" spans="3:9" ht="15.5" x14ac:dyDescent="0.35">
      <c r="C309" t="s">
        <v>264</v>
      </c>
      <c r="I309" s="6">
        <v>1.29</v>
      </c>
    </row>
    <row r="310" spans="3:9" ht="15.5" x14ac:dyDescent="0.35">
      <c r="C310" t="s">
        <v>265</v>
      </c>
      <c r="I310" s="6">
        <v>0.21</v>
      </c>
    </row>
    <row r="311" spans="3:9" ht="15.5" x14ac:dyDescent="0.35">
      <c r="C311" t="s">
        <v>266</v>
      </c>
      <c r="I311" s="6">
        <v>7.07</v>
      </c>
    </row>
    <row r="312" spans="3:9" ht="15.5" x14ac:dyDescent="0.35">
      <c r="C312" t="s">
        <v>267</v>
      </c>
      <c r="I312" s="6">
        <v>3.55</v>
      </c>
    </row>
    <row r="313" spans="3:9" ht="15.5" x14ac:dyDescent="0.35">
      <c r="C313" t="s">
        <v>268</v>
      </c>
      <c r="I313" s="6">
        <v>25.53</v>
      </c>
    </row>
    <row r="314" spans="3:9" ht="15.5" x14ac:dyDescent="0.35">
      <c r="C314" t="s">
        <v>269</v>
      </c>
      <c r="D314" s="6">
        <v>1.22</v>
      </c>
    </row>
    <row r="315" spans="3:9" ht="15.5" x14ac:dyDescent="0.35">
      <c r="C315" t="s">
        <v>270</v>
      </c>
      <c r="I315" s="6">
        <v>268.3</v>
      </c>
    </row>
    <row r="316" spans="3:9" ht="15.5" x14ac:dyDescent="0.35">
      <c r="C316" t="s">
        <v>271</v>
      </c>
      <c r="I316" s="6">
        <v>2.62</v>
      </c>
    </row>
    <row r="317" spans="3:9" ht="15.5" x14ac:dyDescent="0.35">
      <c r="C317" t="s">
        <v>272</v>
      </c>
      <c r="D317" s="6">
        <v>1.05</v>
      </c>
    </row>
    <row r="318" spans="3:9" ht="15.5" x14ac:dyDescent="0.35">
      <c r="C318" t="s">
        <v>273</v>
      </c>
      <c r="D318" s="6">
        <v>0.52</v>
      </c>
    </row>
    <row r="319" spans="3:9" ht="15.5" x14ac:dyDescent="0.35">
      <c r="C319" t="s">
        <v>274</v>
      </c>
      <c r="D319" s="6">
        <v>0.16</v>
      </c>
    </row>
    <row r="320" spans="3:9" ht="15.5" x14ac:dyDescent="0.35">
      <c r="C320" t="s">
        <v>275</v>
      </c>
      <c r="D320" s="6">
        <v>0.11</v>
      </c>
    </row>
    <row r="321" spans="3:9" ht="15.5" x14ac:dyDescent="0.35">
      <c r="C321" t="s">
        <v>276</v>
      </c>
      <c r="D321" s="6">
        <v>0.24</v>
      </c>
    </row>
    <row r="322" spans="3:9" ht="15.5" x14ac:dyDescent="0.35">
      <c r="C322" t="s">
        <v>277</v>
      </c>
      <c r="D322" s="6">
        <v>0.13</v>
      </c>
    </row>
    <row r="323" spans="3:9" ht="15.5" x14ac:dyDescent="0.35">
      <c r="C323" t="s">
        <v>278</v>
      </c>
      <c r="D323" s="6">
        <v>1.26</v>
      </c>
    </row>
    <row r="324" spans="3:9" ht="15.5" x14ac:dyDescent="0.35">
      <c r="C324" t="s">
        <v>279</v>
      </c>
      <c r="I324" s="6">
        <v>5.85</v>
      </c>
    </row>
    <row r="325" spans="3:9" ht="15.5" x14ac:dyDescent="0.35">
      <c r="C325" t="s">
        <v>12</v>
      </c>
      <c r="D325" s="5">
        <v>86000000000</v>
      </c>
    </row>
    <row r="326" spans="3:9" ht="15.5" x14ac:dyDescent="0.35">
      <c r="C326" t="s">
        <v>280</v>
      </c>
      <c r="I326" s="6">
        <v>5.2</v>
      </c>
    </row>
    <row r="327" spans="3:9" ht="15.5" x14ac:dyDescent="0.35">
      <c r="C327" t="s">
        <v>281</v>
      </c>
      <c r="I327" s="6">
        <v>2.1000000000000001E-2</v>
      </c>
    </row>
    <row r="328" spans="3:9" ht="15.5" x14ac:dyDescent="0.35">
      <c r="C328" t="s">
        <v>282</v>
      </c>
      <c r="I328" s="6">
        <v>2.64E-2</v>
      </c>
    </row>
    <row r="329" spans="3:9" ht="15.5" x14ac:dyDescent="0.35">
      <c r="C329" t="s">
        <v>283</v>
      </c>
      <c r="I329" s="6">
        <v>2.1299999999999999E-2</v>
      </c>
    </row>
    <row r="330" spans="3:9" ht="15.5" x14ac:dyDescent="0.35">
      <c r="C330" t="s">
        <v>284</v>
      </c>
      <c r="I330" s="6">
        <v>2.0299999999999999E-2</v>
      </c>
    </row>
    <row r="331" spans="3:9" ht="15.5" x14ac:dyDescent="0.35">
      <c r="C331" t="s">
        <v>285</v>
      </c>
      <c r="D331" s="6">
        <v>53.4</v>
      </c>
    </row>
    <row r="332" spans="3:9" ht="15.5" x14ac:dyDescent="0.35">
      <c r="C332" t="s">
        <v>286</v>
      </c>
      <c r="D332" s="5">
        <v>393</v>
      </c>
    </row>
    <row r="333" spans="3:9" ht="15.5" x14ac:dyDescent="0.35">
      <c r="C333" t="s">
        <v>287</v>
      </c>
      <c r="D333" s="6">
        <v>53.48</v>
      </c>
    </row>
    <row r="334" spans="3:9" ht="15.5" x14ac:dyDescent="0.35">
      <c r="C334" t="s">
        <v>288</v>
      </c>
      <c r="D334" s="6">
        <v>392.92</v>
      </c>
    </row>
    <row r="335" spans="3:9" ht="15.5" x14ac:dyDescent="0.35">
      <c r="C335" t="s">
        <v>289</v>
      </c>
      <c r="D335" s="6">
        <v>1.7</v>
      </c>
    </row>
    <row r="336" spans="3:9" ht="15.5" x14ac:dyDescent="0.35">
      <c r="C336" t="s">
        <v>290</v>
      </c>
      <c r="I336" s="6">
        <v>0.08</v>
      </c>
    </row>
    <row r="337" spans="3:9" ht="15.5" x14ac:dyDescent="0.35">
      <c r="C337" t="s">
        <v>291</v>
      </c>
      <c r="I337" s="6">
        <v>0.9</v>
      </c>
    </row>
    <row r="338" spans="3:9" ht="15.5" x14ac:dyDescent="0.35">
      <c r="C338" t="s">
        <v>52</v>
      </c>
      <c r="I338" s="5">
        <v>8692000000000</v>
      </c>
    </row>
    <row r="339" spans="3:9" ht="15.5" x14ac:dyDescent="0.35">
      <c r="C339" t="s">
        <v>292</v>
      </c>
      <c r="I339" s="5">
        <v>13575000000000</v>
      </c>
    </row>
    <row r="340" spans="3:9" ht="15.5" x14ac:dyDescent="0.35">
      <c r="C340" t="s">
        <v>293</v>
      </c>
      <c r="I340" s="5">
        <v>107310000000</v>
      </c>
    </row>
    <row r="341" spans="3:9" ht="15.5" x14ac:dyDescent="0.35">
      <c r="C341" t="s">
        <v>294</v>
      </c>
      <c r="I341" s="6">
        <v>0.64439999999999997</v>
      </c>
    </row>
    <row r="342" spans="3:9" ht="15.5" x14ac:dyDescent="0.35">
      <c r="C342" t="s">
        <v>295</v>
      </c>
      <c r="D342" s="6">
        <v>0.30570000000000003</v>
      </c>
    </row>
    <row r="343" spans="3:9" ht="15.5" x14ac:dyDescent="0.35">
      <c r="C343" t="s">
        <v>296</v>
      </c>
      <c r="D343" s="6">
        <v>0.11800000000000001</v>
      </c>
    </row>
    <row r="344" spans="3:9" ht="15.5" x14ac:dyDescent="0.35">
      <c r="C344" t="s">
        <v>297</v>
      </c>
      <c r="D344" s="6">
        <v>0.16190000000000002</v>
      </c>
    </row>
    <row r="345" spans="3:9" ht="15.5" x14ac:dyDescent="0.35">
      <c r="C345" t="s">
        <v>298</v>
      </c>
      <c r="D345" s="6">
        <v>0.2676</v>
      </c>
    </row>
    <row r="346" spans="3:9" ht="15.5" x14ac:dyDescent="0.35">
      <c r="C346" t="s">
        <v>299</v>
      </c>
      <c r="D346" s="6">
        <v>0.2437</v>
      </c>
    </row>
    <row r="347" spans="3:9" ht="15.5" x14ac:dyDescent="0.35">
      <c r="C347" t="s">
        <v>300</v>
      </c>
      <c r="D347" s="6">
        <v>0.78139999999999998</v>
      </c>
    </row>
    <row r="348" spans="3:9" ht="15.5" x14ac:dyDescent="0.35">
      <c r="C348" t="s">
        <v>365</v>
      </c>
      <c r="I348" s="6">
        <v>0.2</v>
      </c>
    </row>
    <row r="349" spans="3:9" ht="15.5" x14ac:dyDescent="0.35">
      <c r="C349" t="s">
        <v>366</v>
      </c>
      <c r="I349" t="s">
        <v>2097</v>
      </c>
    </row>
    <row r="350" spans="3:9" ht="15.5" x14ac:dyDescent="0.35">
      <c r="C350" t="s">
        <v>301</v>
      </c>
      <c r="I350" s="5">
        <v>9</v>
      </c>
    </row>
    <row r="351" spans="3:9" ht="15.5" x14ac:dyDescent="0.35">
      <c r="C351" t="s">
        <v>302</v>
      </c>
      <c r="I351" s="6">
        <v>0.05</v>
      </c>
    </row>
    <row r="352" spans="3:9" ht="15.5" x14ac:dyDescent="0.35">
      <c r="C352" t="s">
        <v>303</v>
      </c>
      <c r="I352" s="6">
        <v>0.82</v>
      </c>
    </row>
    <row r="353" spans="3:9" ht="15.5" x14ac:dyDescent="0.35">
      <c r="C353" t="s">
        <v>304</v>
      </c>
      <c r="I353" s="6">
        <v>0.56999999999999995</v>
      </c>
    </row>
    <row r="354" spans="3:9" ht="15.5" x14ac:dyDescent="0.35">
      <c r="C354" t="s">
        <v>305</v>
      </c>
      <c r="I354" s="6">
        <v>0.66</v>
      </c>
    </row>
    <row r="355" spans="3:9" ht="15.5" x14ac:dyDescent="0.35">
      <c r="C355" t="s">
        <v>306</v>
      </c>
      <c r="I355" s="6">
        <v>0.3</v>
      </c>
    </row>
    <row r="356" spans="3:9" ht="15.5" x14ac:dyDescent="0.35">
      <c r="C356" t="s">
        <v>307</v>
      </c>
      <c r="I356" s="6">
        <v>0.93</v>
      </c>
    </row>
    <row r="357" spans="3:9" ht="15.5" x14ac:dyDescent="0.35">
      <c r="C357" t="s">
        <v>308</v>
      </c>
      <c r="I357" s="6">
        <v>0.08</v>
      </c>
    </row>
    <row r="358" spans="3:9" ht="15.5" x14ac:dyDescent="0.35">
      <c r="C358" t="s">
        <v>309</v>
      </c>
      <c r="I358" s="5">
        <v>2740000000000</v>
      </c>
    </row>
    <row r="359" spans="3:9" ht="15.5" x14ac:dyDescent="0.35">
      <c r="C359" t="s">
        <v>310</v>
      </c>
      <c r="I359" s="5">
        <v>1147000000000</v>
      </c>
    </row>
    <row r="360" spans="3:9" ht="15.5" x14ac:dyDescent="0.35">
      <c r="C360" t="s">
        <v>311</v>
      </c>
      <c r="I360" s="5">
        <v>168000000000</v>
      </c>
    </row>
    <row r="361" spans="3:9" ht="15.5" x14ac:dyDescent="0.35">
      <c r="C361" t="s">
        <v>312</v>
      </c>
      <c r="I361" s="5">
        <v>759000000000</v>
      </c>
    </row>
    <row r="362" spans="3:9" ht="15.5" x14ac:dyDescent="0.35">
      <c r="C362" t="s">
        <v>313</v>
      </c>
      <c r="D362" s="5">
        <v>131000000000</v>
      </c>
    </row>
    <row r="363" spans="3:9" ht="15.5" x14ac:dyDescent="0.35">
      <c r="C363" t="s">
        <v>314</v>
      </c>
      <c r="D363" s="5">
        <v>36209000000000</v>
      </c>
    </row>
    <row r="364" spans="3:9" ht="15.5" x14ac:dyDescent="0.35">
      <c r="C364" t="s">
        <v>315</v>
      </c>
      <c r="D364" s="5">
        <v>6934000000000</v>
      </c>
    </row>
    <row r="365" spans="3:9" ht="15.5" x14ac:dyDescent="0.35">
      <c r="C365" t="s">
        <v>233</v>
      </c>
      <c r="D365" s="5">
        <v>170000000000</v>
      </c>
    </row>
    <row r="366" spans="3:9" ht="15.5" x14ac:dyDescent="0.35">
      <c r="C366" t="s">
        <v>232</v>
      </c>
      <c r="I366" s="5">
        <v>28792000000000</v>
      </c>
    </row>
    <row r="367" spans="3:9" ht="15.5" x14ac:dyDescent="0.35">
      <c r="C367" t="s">
        <v>231</v>
      </c>
      <c r="D367" s="5">
        <v>3034000000000</v>
      </c>
    </row>
    <row r="368" spans="3:9" ht="15.5" x14ac:dyDescent="0.35">
      <c r="C368" t="s">
        <v>230</v>
      </c>
      <c r="D368" s="5">
        <v>1496000000000</v>
      </c>
    </row>
    <row r="369" spans="3:9" ht="15.5" x14ac:dyDescent="0.35">
      <c r="C369" t="s">
        <v>23</v>
      </c>
      <c r="D369" s="5">
        <v>4529000000000</v>
      </c>
    </row>
    <row r="370" spans="3:9" ht="15.5" x14ac:dyDescent="0.35">
      <c r="C370" t="s">
        <v>20</v>
      </c>
      <c r="D370" s="5">
        <v>4399000000000</v>
      </c>
    </row>
    <row r="371" spans="3:9" ht="15.5" x14ac:dyDescent="0.35">
      <c r="C371" t="s">
        <v>316</v>
      </c>
      <c r="I371" s="5">
        <v>29275000000000</v>
      </c>
    </row>
    <row r="372" spans="3:9" ht="15.5" x14ac:dyDescent="0.35">
      <c r="C372" t="s">
        <v>317</v>
      </c>
      <c r="I372" s="5">
        <v>942000000000</v>
      </c>
    </row>
    <row r="373" spans="3:9" ht="15.5" x14ac:dyDescent="0.35">
      <c r="C373" t="s">
        <v>318</v>
      </c>
      <c r="I373" s="5">
        <v>54000000000</v>
      </c>
    </row>
    <row r="374" spans="3:9" ht="15.5" x14ac:dyDescent="0.35">
      <c r="C374" t="s">
        <v>319</v>
      </c>
      <c r="I374" s="5">
        <v>-1003000000000</v>
      </c>
    </row>
    <row r="375" spans="3:9" ht="15.5" x14ac:dyDescent="0.35">
      <c r="C375" t="s">
        <v>320</v>
      </c>
      <c r="I375" s="5">
        <v>-661000000000</v>
      </c>
    </row>
    <row r="376" spans="3:9" ht="15.5" x14ac:dyDescent="0.35">
      <c r="C376" t="s">
        <v>321</v>
      </c>
      <c r="I376" s="5">
        <v>281000000000</v>
      </c>
    </row>
  </sheetData>
  <pageMargins left="0.7" right="0.7" top="0.75" bottom="0.75" header="0.3" footer="0.3"/>
  <ignoredErrors>
    <ignoredError sqref="A1:Z377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A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2098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2099</v>
      </c>
      <c r="D2" s="2" vm="502">
        <f ca="1">IFERROR(_xlfn.STOCKHISTORY("XIDX:" &amp; $C$1, D3, , 0, 0, 1), "Libur")</f>
        <v>290</v>
      </c>
      <c r="H2" s="2" vm="502">
        <f ca="1">IFERROR(INDEX(D2:G2,COUNT(D2:G2)),"")</f>
        <v>290</v>
      </c>
      <c r="I2" s="2" vm="608">
        <f t="shared" ref="I2:AA2" ca="1" si="0">IFERROR(_xlfn.STOCKHISTORY("XIDX:" &amp; $C$1, I1, , 0, 0, 1), "Libur")</f>
        <v>342</v>
      </c>
      <c r="J2" s="2" vm="609">
        <f t="shared" ca="1" si="0"/>
        <v>101</v>
      </c>
      <c r="K2" s="2" vm="500">
        <f t="shared" ca="1" si="0"/>
        <v>142</v>
      </c>
      <c r="L2" s="2" vm="492">
        <f t="shared" ca="1" si="0"/>
        <v>326</v>
      </c>
      <c r="M2" s="2" vm="610">
        <f t="shared" ca="1" si="0"/>
        <v>412</v>
      </c>
      <c r="N2" s="2" vm="308">
        <f t="shared" ca="1" si="0"/>
        <v>428</v>
      </c>
      <c r="O2" s="2" vm="505">
        <f t="shared" ca="1" si="0"/>
        <v>304</v>
      </c>
      <c r="P2" s="2" vm="611">
        <f t="shared" ca="1" si="0"/>
        <v>402</v>
      </c>
      <c r="Q2" s="2" vm="612">
        <f t="shared" ca="1" si="0"/>
        <v>424</v>
      </c>
      <c r="R2" s="2" vm="212">
        <f t="shared" ca="1" si="0"/>
        <v>770</v>
      </c>
      <c r="S2" s="2" vm="613">
        <f t="shared" ca="1" si="0"/>
        <v>277.0274</v>
      </c>
      <c r="T2" s="2" vm="614">
        <f t="shared" ca="1" si="0"/>
        <v>458.5607</v>
      </c>
      <c r="U2" s="2" vm="615">
        <f t="shared" ca="1" si="0"/>
        <v>468.01560000000001</v>
      </c>
      <c r="V2" s="2" vm="616">
        <f t="shared" ca="1" si="0"/>
        <v>605.11099999999999</v>
      </c>
      <c r="W2" s="2" vm="617">
        <f t="shared" ca="1" si="0"/>
        <v>794.20820000000003</v>
      </c>
      <c r="X2" s="2" vm="618">
        <f t="shared" ca="1" si="0"/>
        <v>1134.5832</v>
      </c>
      <c r="Y2" s="2" t="str">
        <f t="shared" ca="1" si="0"/>
        <v>Libur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46142</v>
      </c>
      <c r="H3" s="1">
        <f>IFERROR(INDEX(D3:G3,COUNT(D3:G3)),"")</f>
        <v>46142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262363000</v>
      </c>
      <c r="H4" s="2">
        <f>IFERROR(SUM(D4:G4)*(4/MAX(1,COUNT(D4:G4))),"")</f>
        <v>1049452000</v>
      </c>
      <c r="I4" s="2">
        <f t="shared" ref="I4:AA4" si="1">IFERROR(INDEX(I51:I500,MATCH($C$4,$C$51:$C$500,0)),"")</f>
        <v>959839000</v>
      </c>
      <c r="J4" s="2">
        <f t="shared" si="1"/>
        <v>954597000</v>
      </c>
      <c r="K4" s="2">
        <f t="shared" si="1"/>
        <v>1453968000</v>
      </c>
      <c r="L4" s="2">
        <f t="shared" si="1"/>
        <v>2238533000</v>
      </c>
      <c r="M4" s="2">
        <f t="shared" si="1"/>
        <v>2116752000</v>
      </c>
      <c r="N4" s="2">
        <f t="shared" si="1"/>
        <v>1353657000</v>
      </c>
      <c r="O4" s="2">
        <f t="shared" si="1"/>
        <v>1420500000</v>
      </c>
      <c r="P4" s="2">
        <f t="shared" si="1"/>
        <v>1739535000</v>
      </c>
      <c r="Q4" s="2">
        <f t="shared" si="1"/>
        <v>1449020000</v>
      </c>
      <c r="R4" s="2">
        <f t="shared" si="1"/>
        <v>1344715000</v>
      </c>
      <c r="S4" s="2">
        <f t="shared" si="1"/>
        <v>1321823000</v>
      </c>
      <c r="T4" s="2">
        <f t="shared" si="1"/>
        <v>1868845000</v>
      </c>
      <c r="U4" s="2">
        <f t="shared" si="1"/>
        <v>2084448000</v>
      </c>
      <c r="V4" s="2">
        <f t="shared" si="1"/>
        <v>2287445000</v>
      </c>
      <c r="W4" s="2">
        <f t="shared" si="1"/>
        <v>17915382000000</v>
      </c>
      <c r="X4" s="2">
        <f t="shared" si="1"/>
        <v>14856156000000</v>
      </c>
      <c r="Y4" s="2">
        <f t="shared" si="1"/>
        <v>16913535000000</v>
      </c>
      <c r="Z4" s="2">
        <f t="shared" si="1"/>
        <v>20631431000000</v>
      </c>
      <c r="AA4" s="2">
        <f t="shared" si="1"/>
        <v>14836019000000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18187000</v>
      </c>
      <c r="H5" s="2">
        <f>IFERROR(SUM(D5:G5)*(4/MAX(1,COUNT(D5:G5))),"")</f>
        <v>72748000</v>
      </c>
      <c r="I5" s="2">
        <f t="shared" ref="I5:AA5" si="2">IFERROR(INDEX(I51:I500,MATCH($C$5,$C$51:$C$500,0)),"")</f>
        <v>280965000</v>
      </c>
      <c r="J5" s="2">
        <f t="shared" si="2"/>
        <v>-134864000</v>
      </c>
      <c r="K5" s="2">
        <f t="shared" si="2"/>
        <v>-66537000</v>
      </c>
      <c r="L5" s="2">
        <f t="shared" si="2"/>
        <v>-37512000</v>
      </c>
      <c r="M5" s="2">
        <f t="shared" si="2"/>
        <v>55513000</v>
      </c>
      <c r="N5" s="2">
        <f t="shared" si="2"/>
        <v>55016000</v>
      </c>
      <c r="O5" s="2">
        <f t="shared" si="2"/>
        <v>-465059000</v>
      </c>
      <c r="P5" s="2">
        <f t="shared" si="2"/>
        <v>-50280000</v>
      </c>
      <c r="Q5" s="2">
        <f t="shared" si="2"/>
        <v>17391000</v>
      </c>
      <c r="R5" s="2">
        <f t="shared" si="2"/>
        <v>-76879000</v>
      </c>
      <c r="S5" s="2">
        <f t="shared" si="2"/>
        <v>908066000</v>
      </c>
      <c r="T5" s="2">
        <f t="shared" si="2"/>
        <v>-152361000</v>
      </c>
      <c r="U5" s="2">
        <f t="shared" si="2"/>
        <v>-64247000</v>
      </c>
      <c r="V5" s="2">
        <f t="shared" si="2"/>
        <v>-30640000</v>
      </c>
      <c r="W5" s="2">
        <f t="shared" si="2"/>
        <v>1025018000000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745674000</v>
      </c>
      <c r="H6" s="2">
        <f>IFERROR(INDEX(D6:G6,COUNT(D6:G6)),"")</f>
        <v>745674000</v>
      </c>
      <c r="I6" s="2">
        <f t="shared" ref="I6:AA6" si="3">IFERROR(INDEX(I51:I500,MATCH($C$6,$C$51:$C$500,0)),"")</f>
        <v>725509000</v>
      </c>
      <c r="J6" s="2">
        <f t="shared" si="3"/>
        <v>435183000</v>
      </c>
      <c r="K6" s="2">
        <f t="shared" si="3"/>
        <v>496801000</v>
      </c>
      <c r="L6" s="2">
        <f t="shared" si="3"/>
        <v>552586000</v>
      </c>
      <c r="M6" s="2">
        <f t="shared" si="3"/>
        <v>522099000</v>
      </c>
      <c r="N6" s="2">
        <f t="shared" si="3"/>
        <v>448723000</v>
      </c>
      <c r="O6" s="2">
        <f t="shared" si="3"/>
        <v>356008000</v>
      </c>
      <c r="P6" s="2">
        <f t="shared" si="3"/>
        <v>1800213000</v>
      </c>
      <c r="Q6" s="2">
        <f t="shared" si="3"/>
        <v>1852809000</v>
      </c>
      <c r="R6" s="2">
        <f t="shared" si="3"/>
        <v>1839677000</v>
      </c>
      <c r="S6" s="2">
        <f t="shared" si="3"/>
        <v>1788104000</v>
      </c>
      <c r="T6" s="2">
        <f t="shared" si="3"/>
        <v>891868000</v>
      </c>
      <c r="U6" s="2">
        <f t="shared" si="3"/>
        <v>1052053000</v>
      </c>
      <c r="V6" s="2">
        <f t="shared" si="3"/>
        <v>1115986000</v>
      </c>
      <c r="W6" s="2">
        <f t="shared" si="3"/>
        <v>10354993000000</v>
      </c>
      <c r="X6" s="2">
        <f t="shared" si="3"/>
        <v>9425545000000</v>
      </c>
      <c r="Y6" s="2">
        <f t="shared" si="3"/>
        <v>5846790000000</v>
      </c>
      <c r="Z6" s="2">
        <f t="shared" si="3"/>
        <v>5477104000000</v>
      </c>
      <c r="AA6" s="2">
        <f t="shared" si="3"/>
        <v>5088983000000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19.350000000000001</v>
      </c>
      <c r="H7" s="3">
        <f>IFERROR(INDEX(D7:G7,COUNT(D7:G7)),"")</f>
        <v>19.350000000000001</v>
      </c>
      <c r="I7" s="3">
        <f t="shared" ref="I7:AA7" si="4">IFERROR(INDEX(I51:I500,MATCH($C$7,$C$51:$C$500,0))/1000000000,"")</f>
        <v>19.350000000000001</v>
      </c>
      <c r="J7" s="3">
        <f t="shared" si="4"/>
        <v>19.350000000000001</v>
      </c>
      <c r="K7" s="3">
        <f t="shared" si="4"/>
        <v>19.350000000000001</v>
      </c>
      <c r="L7" s="3">
        <f t="shared" si="4"/>
        <v>19.350000000000001</v>
      </c>
      <c r="M7" s="3">
        <f t="shared" si="4"/>
        <v>19.350000000000001</v>
      </c>
      <c r="N7" s="3">
        <f t="shared" si="4"/>
        <v>19.350000000000001</v>
      </c>
      <c r="O7" s="3">
        <f t="shared" si="4"/>
        <v>19.350000000000001</v>
      </c>
      <c r="P7" s="3">
        <f t="shared" si="4"/>
        <v>19.350000000000001</v>
      </c>
      <c r="Q7" s="3">
        <f t="shared" si="4"/>
        <v>19.350000000000001</v>
      </c>
      <c r="R7" s="3">
        <f t="shared" si="4"/>
        <v>19.350000000000001</v>
      </c>
      <c r="S7" s="3">
        <f t="shared" si="4"/>
        <v>15.78</v>
      </c>
      <c r="T7" s="3">
        <f t="shared" si="4"/>
        <v>15.78</v>
      </c>
      <c r="U7" s="3">
        <f t="shared" si="4"/>
        <v>15.78</v>
      </c>
      <c r="V7" s="3">
        <f t="shared" si="4"/>
        <v>15.78</v>
      </c>
      <c r="W7" s="3">
        <f t="shared" si="4"/>
        <v>15.78</v>
      </c>
      <c r="X7" s="3">
        <f t="shared" si="4"/>
        <v>15.78</v>
      </c>
      <c r="Y7" s="3">
        <f t="shared" si="4"/>
        <v>0</v>
      </c>
      <c r="Z7" s="3">
        <f t="shared" si="4"/>
        <v>0</v>
      </c>
      <c r="AA7" s="3">
        <f t="shared" si="4"/>
        <v>0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-2552000000000</v>
      </c>
      <c r="H8" s="2">
        <f>IFERROR(INDEX(D8:G8,COUNT(D8:G8)),"")</f>
        <v>-2552000000000</v>
      </c>
      <c r="I8" s="2">
        <f t="shared" ref="I8:AA8" si="5">IFERROR(INDEX(I51:I500,MATCH($C$8,$C$51:$C$500,0)),"")</f>
        <v>-610000000000</v>
      </c>
      <c r="J8" s="2">
        <f t="shared" si="5"/>
        <v>1019000000000</v>
      </c>
      <c r="K8" s="2">
        <f t="shared" si="5"/>
        <v>2102000000000</v>
      </c>
      <c r="L8" s="2">
        <f t="shared" si="5"/>
        <v>4270000000000</v>
      </c>
      <c r="M8" s="2">
        <f t="shared" si="5"/>
        <v>604000000000</v>
      </c>
      <c r="N8" s="2">
        <f t="shared" si="5"/>
        <v>627000000000</v>
      </c>
      <c r="O8" s="2">
        <f t="shared" si="5"/>
        <v>-334000000000</v>
      </c>
      <c r="P8" s="2">
        <f t="shared" si="5"/>
        <v>-5176000000000</v>
      </c>
      <c r="Q8" s="2">
        <f t="shared" si="5"/>
        <v>634000000000</v>
      </c>
      <c r="R8" s="2">
        <f t="shared" si="5"/>
        <v>-1071000000000</v>
      </c>
      <c r="S8" s="2">
        <f t="shared" si="5"/>
        <v>-3655000000000</v>
      </c>
      <c r="T8" s="2">
        <f t="shared" si="5"/>
        <v>-2505000000000</v>
      </c>
      <c r="U8" s="2">
        <f t="shared" si="5"/>
        <v>-473000000000</v>
      </c>
      <c r="V8" s="2">
        <f t="shared" si="5"/>
        <v>-1451000000000</v>
      </c>
      <c r="W8" s="2">
        <f t="shared" si="5"/>
        <v>-1284000000000</v>
      </c>
      <c r="X8" s="2">
        <f t="shared" si="5"/>
        <v>-213000000000</v>
      </c>
      <c r="Y8" s="2">
        <f t="shared" si="5"/>
        <v>410000000000</v>
      </c>
      <c r="Z8" s="2">
        <f t="shared" si="5"/>
        <v>360000000000</v>
      </c>
      <c r="AA8" s="2">
        <f t="shared" si="5"/>
        <v>108000000000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-131.91999999999999</v>
      </c>
      <c r="H9" s="3">
        <f>IFERROR(INDEX(D9:G9,COUNT(D9:G9)),"")</f>
        <v>-131.91999999999999</v>
      </c>
      <c r="I9" s="3">
        <f t="shared" ref="I9:AA9" si="6">IFERROR(INDEX(I51:I500,MATCH($C$9,$C$51:$C$500,0)),"")</f>
        <v>-31.51</v>
      </c>
      <c r="J9" s="3">
        <f t="shared" si="6"/>
        <v>52.65</v>
      </c>
      <c r="K9" s="3">
        <f t="shared" si="6"/>
        <v>108.66</v>
      </c>
      <c r="L9" s="3">
        <f t="shared" si="6"/>
        <v>220.74</v>
      </c>
      <c r="M9" s="3">
        <f t="shared" si="6"/>
        <v>31.23</v>
      </c>
      <c r="N9" s="3">
        <f t="shared" si="6"/>
        <v>32.380000000000003</v>
      </c>
      <c r="O9" s="3">
        <f t="shared" si="6"/>
        <v>-17.239999999999998</v>
      </c>
      <c r="P9" s="3">
        <f t="shared" si="6"/>
        <v>-267.56</v>
      </c>
      <c r="Q9" s="3">
        <f t="shared" si="6"/>
        <v>32.76</v>
      </c>
      <c r="R9" s="3">
        <f t="shared" si="6"/>
        <v>-55.37</v>
      </c>
      <c r="S9" s="3">
        <f t="shared" si="6"/>
        <v>-231.72</v>
      </c>
      <c r="T9" s="3">
        <f t="shared" si="6"/>
        <v>-158.81</v>
      </c>
      <c r="U9" s="3">
        <f t="shared" si="6"/>
        <v>-30</v>
      </c>
      <c r="V9" s="3">
        <f t="shared" si="6"/>
        <v>-91.99</v>
      </c>
      <c r="W9" s="3">
        <f t="shared" si="6"/>
        <v>-81.400000000000006</v>
      </c>
      <c r="X9" s="3">
        <f t="shared" si="6"/>
        <v>-13.53</v>
      </c>
      <c r="Y9" s="3">
        <f t="shared" si="6"/>
        <v>204889.5</v>
      </c>
      <c r="Z9" s="3">
        <f t="shared" si="6"/>
        <v>179853</v>
      </c>
      <c r="AA9" s="3">
        <f t="shared" si="6"/>
        <v>53819</v>
      </c>
    </row>
    <row r="10" spans="1:27" ht="15.5" x14ac:dyDescent="0.35">
      <c r="C10" t="s">
        <v>17</v>
      </c>
      <c r="D10" s="3">
        <f ca="1">IFERROR(IF(D9=0,"",D2/D9),"")</f>
        <v>-2.1983020012128565</v>
      </c>
      <c r="I10" s="3">
        <f t="shared" ref="I10:AA10" ca="1" si="7">IFERROR(IF(I9=0,"",I2/I9),"")</f>
        <v>-10.853697238971755</v>
      </c>
      <c r="J10" s="3">
        <f t="shared" ca="1" si="7"/>
        <v>1.9183285849952516</v>
      </c>
      <c r="K10" s="3">
        <f t="shared" ca="1" si="7"/>
        <v>1.3068286397938524</v>
      </c>
      <c r="L10" s="3">
        <f t="shared" ca="1" si="7"/>
        <v>1.4768505934583673</v>
      </c>
      <c r="M10" s="3">
        <f t="shared" ca="1" si="7"/>
        <v>13.19244316362472</v>
      </c>
      <c r="N10" s="3">
        <f t="shared" ca="1" si="7"/>
        <v>13.218035824583074</v>
      </c>
      <c r="O10" s="3">
        <f t="shared" ca="1" si="7"/>
        <v>-17.633410672853831</v>
      </c>
      <c r="P10" s="3">
        <f t="shared" ca="1" si="7"/>
        <v>-1.5024667364329496</v>
      </c>
      <c r="Q10" s="3">
        <f t="shared" ca="1" si="7"/>
        <v>12.942612942612943</v>
      </c>
      <c r="R10" s="3">
        <f t="shared" ca="1" si="7"/>
        <v>-13.906447534766119</v>
      </c>
      <c r="S10" s="3">
        <f t="shared" ca="1" si="7"/>
        <v>-1.195526497496979</v>
      </c>
      <c r="T10" s="3">
        <f t="shared" ca="1" si="7"/>
        <v>-2.8874800075561993</v>
      </c>
      <c r="U10" s="3">
        <f t="shared" ca="1" si="7"/>
        <v>-15.600519999999999</v>
      </c>
      <c r="V10" s="3">
        <f t="shared" ca="1" si="7"/>
        <v>-6.57800847918252</v>
      </c>
      <c r="W10" s="3">
        <f t="shared" ca="1" si="7"/>
        <v>-9.7568574938574937</v>
      </c>
      <c r="X10" s="3">
        <f t="shared" ca="1" si="7"/>
        <v>-83.856851441241687</v>
      </c>
      <c r="Y10" s="3" t="str">
        <f t="shared" ca="1" si="7"/>
        <v/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75589000</v>
      </c>
      <c r="H11" s="2">
        <f>IFERROR(INDEX(D11:G11,COUNT(D11:G11)),"")</f>
        <v>75589000</v>
      </c>
      <c r="I11" s="2">
        <f t="shared" ref="I11:AA11" si="8">IFERROR(INDEX(I51:I500,MATCH($C$11,$C$51:$C$500,0)),"")</f>
        <v>61957000</v>
      </c>
      <c r="J11" s="2">
        <f t="shared" si="8"/>
        <v>100304000</v>
      </c>
      <c r="K11" s="2">
        <f t="shared" si="8"/>
        <v>102704000</v>
      </c>
      <c r="L11" s="2">
        <f t="shared" si="8"/>
        <v>78866000</v>
      </c>
      <c r="M11" s="2">
        <f t="shared" si="8"/>
        <v>85014000</v>
      </c>
      <c r="N11" s="2">
        <f t="shared" si="8"/>
        <v>112826000</v>
      </c>
      <c r="O11" s="2">
        <f t="shared" si="8"/>
        <v>130249000</v>
      </c>
      <c r="P11" s="2">
        <f t="shared" si="8"/>
        <v>173287000</v>
      </c>
      <c r="Q11" s="2">
        <f t="shared" si="8"/>
        <v>280870000</v>
      </c>
      <c r="R11" s="2">
        <f t="shared" si="8"/>
        <v>264954000</v>
      </c>
      <c r="S11" s="2">
        <f t="shared" si="8"/>
        <v>132589000</v>
      </c>
      <c r="T11" s="2">
        <f t="shared" si="8"/>
        <v>236689000</v>
      </c>
      <c r="U11" s="2">
        <f t="shared" si="8"/>
        <v>190232000</v>
      </c>
      <c r="V11" s="2">
        <f t="shared" si="8"/>
        <v>270267000</v>
      </c>
      <c r="W11" s="2">
        <f t="shared" si="8"/>
        <v>3593515000000</v>
      </c>
      <c r="X11" s="2">
        <f t="shared" si="8"/>
        <v>4193598000000</v>
      </c>
      <c r="Y11" s="2">
        <f t="shared" si="8"/>
        <v>1759964000000</v>
      </c>
      <c r="Z11" s="2">
        <f t="shared" si="8"/>
        <v>1100493000000</v>
      </c>
      <c r="AA11" s="2">
        <f t="shared" si="8"/>
        <v>636600000000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20038000000000</v>
      </c>
      <c r="H12" s="2">
        <f>IFERROR(INDEX(D12:G12,COUNT(D12:G12)),"")</f>
        <v>20038000000000</v>
      </c>
      <c r="I12" s="2">
        <f t="shared" ref="I12:AA12" si="9">IFERROR(INDEX(I51:I500,MATCH($C$12,$C$51:$C$500,0)),"")</f>
        <v>17124000000000</v>
      </c>
      <c r="J12" s="2">
        <f t="shared" si="9"/>
        <v>21700000000000</v>
      </c>
      <c r="K12" s="2">
        <f t="shared" si="9"/>
        <v>20597000000000</v>
      </c>
      <c r="L12" s="2">
        <f t="shared" si="9"/>
        <v>25731000000000</v>
      </c>
      <c r="M12" s="2">
        <f t="shared" si="9"/>
        <v>30760000000000</v>
      </c>
      <c r="N12" s="2">
        <f t="shared" si="9"/>
        <v>32692000000000</v>
      </c>
      <c r="O12" s="2">
        <f t="shared" si="9"/>
        <v>30410000000000</v>
      </c>
      <c r="P12" s="2">
        <f t="shared" si="9"/>
        <v>28100000000000</v>
      </c>
      <c r="Q12" s="2">
        <f t="shared" si="9"/>
        <v>21135000000000</v>
      </c>
      <c r="R12" s="2">
        <f t="shared" si="9"/>
        <v>20367000000000</v>
      </c>
      <c r="S12" s="2">
        <f t="shared" si="9"/>
        <v>20628000000000</v>
      </c>
      <c r="T12" s="2">
        <f t="shared" si="9"/>
        <v>13810000000000</v>
      </c>
      <c r="U12" s="2">
        <f t="shared" si="9"/>
        <v>10058000000000</v>
      </c>
      <c r="V12" s="2">
        <f t="shared" si="9"/>
        <v>6966000000000</v>
      </c>
      <c r="W12" s="2">
        <f t="shared" si="9"/>
        <v>3777000000000</v>
      </c>
      <c r="X12" s="2">
        <f t="shared" si="9"/>
        <v>2090000000000</v>
      </c>
      <c r="Y12" s="2">
        <f t="shared" si="9"/>
        <v>3264000000000</v>
      </c>
      <c r="Z12" s="2">
        <f t="shared" si="9"/>
        <v>6582000000000</v>
      </c>
      <c r="AA12" s="2">
        <f t="shared" si="9"/>
        <v>3320000000000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21323000000000</v>
      </c>
      <c r="H13" s="2">
        <f>IFERROR(INDEX(D13:G13,COUNT(D13:G13)),"")</f>
        <v>21323000000000</v>
      </c>
      <c r="I13" s="2">
        <f t="shared" ref="I13:AA13" si="10">IFERROR(INDEX(I51:I500,MATCH($C$13,$C$51:$C$500,0)),"")</f>
        <v>18160000000000</v>
      </c>
      <c r="J13" s="2">
        <f t="shared" si="10"/>
        <v>23321000000000</v>
      </c>
      <c r="K13" s="2">
        <f t="shared" si="10"/>
        <v>22183000000000</v>
      </c>
      <c r="L13" s="2">
        <f t="shared" si="10"/>
        <v>26960000000000</v>
      </c>
      <c r="M13" s="2">
        <f t="shared" si="10"/>
        <v>31974000000000</v>
      </c>
      <c r="N13" s="2">
        <f t="shared" si="10"/>
        <v>34283000000000</v>
      </c>
      <c r="O13" s="2">
        <f t="shared" si="10"/>
        <v>32221000000000</v>
      </c>
      <c r="P13" s="2">
        <f t="shared" si="10"/>
        <v>30609000000000</v>
      </c>
      <c r="Q13" s="2">
        <f t="shared" si="10"/>
        <v>24940000000000</v>
      </c>
      <c r="R13" s="2">
        <f t="shared" si="10"/>
        <v>23927000000000</v>
      </c>
      <c r="S13" s="2">
        <f t="shared" si="10"/>
        <v>22457000000000</v>
      </c>
      <c r="T13" s="2">
        <f t="shared" si="10"/>
        <v>16755000000000</v>
      </c>
      <c r="U13" s="2">
        <f t="shared" si="10"/>
        <v>12378000000000</v>
      </c>
      <c r="V13" s="2">
        <f t="shared" si="10"/>
        <v>9580000000000</v>
      </c>
      <c r="W13" s="2">
        <f t="shared" si="10"/>
        <v>7371000000000</v>
      </c>
      <c r="X13" s="2">
        <f t="shared" si="10"/>
        <v>6283000000000</v>
      </c>
      <c r="Y13" s="2">
        <f t="shared" si="10"/>
        <v>5024000000000</v>
      </c>
      <c r="Z13" s="2">
        <f t="shared" si="10"/>
        <v>7683000000000</v>
      </c>
      <c r="AA13" s="2">
        <f t="shared" si="10"/>
        <v>3956000000000</v>
      </c>
    </row>
    <row r="14" spans="1:27" ht="15.5" x14ac:dyDescent="0.35">
      <c r="C14" t="s">
        <v>26</v>
      </c>
      <c r="D14" s="2">
        <f>IFERROR(INDEX(D51:D500,MATCH($C$14,$C$51:$C$500,0)),"")</f>
        <v>-22593000</v>
      </c>
      <c r="H14" s="2">
        <f>IFERROR(SUM(D14:G14)*(4/MAX(1,COUNT(D14:G14))),"")</f>
        <v>-90372000</v>
      </c>
      <c r="I14" s="2">
        <f t="shared" ref="I14:AA14" si="11">IFERROR(INDEX(I51:I500,MATCH($C$14,$C$51:$C$500,0)),"")</f>
        <v>-157155000</v>
      </c>
      <c r="J14" s="2">
        <f t="shared" si="11"/>
        <v>-153654000</v>
      </c>
      <c r="K14" s="2">
        <f t="shared" si="11"/>
        <v>-129590000</v>
      </c>
      <c r="L14" s="2">
        <f t="shared" si="11"/>
        <v>-171657000</v>
      </c>
      <c r="M14" s="2">
        <f t="shared" si="11"/>
        <v>-138261000</v>
      </c>
      <c r="N14" s="2">
        <f t="shared" si="11"/>
        <v>-138348000</v>
      </c>
      <c r="O14" s="2">
        <f t="shared" si="11"/>
        <v>-150005000</v>
      </c>
      <c r="P14" s="2">
        <f t="shared" si="11"/>
        <v>-112334000</v>
      </c>
      <c r="Q14" s="2">
        <f t="shared" si="11"/>
        <v>-99288000</v>
      </c>
      <c r="R14" s="2">
        <f t="shared" si="11"/>
        <v>-127651000</v>
      </c>
      <c r="S14" s="2">
        <f t="shared" si="11"/>
        <v>-88332000</v>
      </c>
      <c r="T14" s="2">
        <f t="shared" si="11"/>
        <v>-51470000</v>
      </c>
      <c r="U14" s="2">
        <f t="shared" si="11"/>
        <v>-45652000</v>
      </c>
      <c r="V14" s="2">
        <f t="shared" si="11"/>
        <v>-40623000</v>
      </c>
      <c r="W14" s="2">
        <f t="shared" si="11"/>
        <v>-304902000000</v>
      </c>
      <c r="X14" s="2">
        <f t="shared" si="11"/>
        <v>-255558000000</v>
      </c>
      <c r="Y14" s="2">
        <f t="shared" si="11"/>
        <v>-458339000000</v>
      </c>
      <c r="Z14" s="2">
        <f t="shared" si="11"/>
        <v>-366989000000</v>
      </c>
      <c r="AA14" s="2">
        <f t="shared" si="11"/>
        <v>-285720000000</v>
      </c>
    </row>
    <row r="15" spans="1:27" ht="15.5" x14ac:dyDescent="0.35">
      <c r="C15" t="s">
        <v>27</v>
      </c>
      <c r="D15" s="2">
        <f>IFERROR(INDEX(D51:D500,MATCH($C$15,$C$51:$C$500,0)),"")</f>
        <v>-2360000</v>
      </c>
      <c r="H15" s="2">
        <f>IFERROR(SUM(D15:G15)*(4/MAX(1,COUNT(D15:G15))),"")</f>
        <v>-9440000</v>
      </c>
      <c r="I15" s="2">
        <f t="shared" ref="I15:AA15" si="12">IFERROR(INDEX(I51:I500,MATCH($C$15,$C$51:$C$500,0)),"")</f>
        <v>-119303000</v>
      </c>
      <c r="J15" s="2">
        <f t="shared" si="12"/>
        <v>-7948000</v>
      </c>
      <c r="K15" s="2">
        <f t="shared" si="12"/>
        <v>-29968000</v>
      </c>
      <c r="L15" s="2">
        <f t="shared" si="12"/>
        <v>-186155000</v>
      </c>
      <c r="M15" s="2">
        <f t="shared" si="12"/>
        <v>-14296000</v>
      </c>
      <c r="N15" s="2">
        <f t="shared" si="12"/>
        <v>16210000</v>
      </c>
      <c r="O15" s="2">
        <f t="shared" si="12"/>
        <v>27695000</v>
      </c>
      <c r="P15" s="2">
        <f t="shared" si="12"/>
        <v>4237000</v>
      </c>
      <c r="Q15" s="2">
        <f t="shared" si="12"/>
        <v>-3755000</v>
      </c>
      <c r="R15" s="2">
        <f t="shared" si="12"/>
        <v>10976000</v>
      </c>
      <c r="S15" s="2">
        <f t="shared" si="12"/>
        <v>944000</v>
      </c>
      <c r="T15" s="2">
        <f t="shared" si="12"/>
        <v>25961000</v>
      </c>
      <c r="U15" s="2">
        <f t="shared" si="12"/>
        <v>1147000</v>
      </c>
      <c r="V15" s="2">
        <f t="shared" si="12"/>
        <v>-4089000</v>
      </c>
      <c r="W15" s="2">
        <f t="shared" si="12"/>
        <v>-98024000000</v>
      </c>
      <c r="X15" s="2">
        <f t="shared" si="12"/>
        <v>-326281000000</v>
      </c>
      <c r="Y15" s="2">
        <f t="shared" si="12"/>
        <v>27545000000</v>
      </c>
      <c r="Z15" s="2">
        <f t="shared" si="12"/>
        <v>-277214000000</v>
      </c>
      <c r="AA15" s="2">
        <f t="shared" si="12"/>
        <v>-180843000000</v>
      </c>
    </row>
    <row r="16" spans="1:27" ht="15.5" x14ac:dyDescent="0.35">
      <c r="C16" t="s">
        <v>28</v>
      </c>
      <c r="D16" s="2">
        <f>IFERROR(INDEX(D51:D500,MATCH($C$16,$C$51:$C$500,0)),"")</f>
        <v>7996000</v>
      </c>
      <c r="H16" s="2">
        <f>IFERROR(SUM(D16:G16)*(4/MAX(1,COUNT(D16:G16))),"")</f>
        <v>31984000</v>
      </c>
      <c r="I16" s="2">
        <f t="shared" ref="I16:AA16" si="13">IFERROR(INDEX(I51:I500,MATCH($C$16,$C$51:$C$500,0)),"")</f>
        <v>460583000</v>
      </c>
      <c r="J16" s="2">
        <f t="shared" si="13"/>
        <v>-139080000</v>
      </c>
      <c r="K16" s="2">
        <f t="shared" si="13"/>
        <v>-101087000</v>
      </c>
      <c r="L16" s="2">
        <f t="shared" si="13"/>
        <v>214620000</v>
      </c>
      <c r="M16" s="2">
        <f t="shared" si="13"/>
        <v>63769000</v>
      </c>
      <c r="N16" s="2">
        <f t="shared" si="13"/>
        <v>8167000</v>
      </c>
      <c r="O16" s="2">
        <f t="shared" si="13"/>
        <v>-530542000</v>
      </c>
      <c r="P16" s="2">
        <f t="shared" si="13"/>
        <v>-78222000</v>
      </c>
      <c r="Q16" s="2">
        <f t="shared" si="13"/>
        <v>-77931000</v>
      </c>
      <c r="R16" s="2">
        <f t="shared" si="13"/>
        <v>-191700000</v>
      </c>
      <c r="S16" s="2">
        <f t="shared" si="13"/>
        <v>-327458000</v>
      </c>
      <c r="T16" s="2">
        <f t="shared" si="13"/>
        <v>-182853000</v>
      </c>
      <c r="U16" s="2">
        <f t="shared" si="13"/>
        <v>-14747000</v>
      </c>
      <c r="V16" s="2">
        <f t="shared" si="13"/>
        <v>-15471000</v>
      </c>
      <c r="W16" s="2">
        <f t="shared" si="13"/>
        <v>1120867000000</v>
      </c>
      <c r="X16" s="2">
        <f t="shared" si="13"/>
        <v>1387148000000</v>
      </c>
      <c r="Y16" s="2">
        <f t="shared" si="13"/>
        <v>468659000000</v>
      </c>
      <c r="Z16" s="2">
        <f t="shared" si="13"/>
        <v>740823000000</v>
      </c>
      <c r="AA16" s="2">
        <f t="shared" si="13"/>
        <v>497363000000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451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5611500000000</v>
      </c>
      <c r="H20" s="2">
        <f t="shared" ref="H20:AA20" ca="1" si="14">IFERROR(H21*H2,"")</f>
        <v>5611500000000</v>
      </c>
      <c r="I20" s="2">
        <f t="shared" ca="1" si="14"/>
        <v>6617700000000</v>
      </c>
      <c r="J20" s="2">
        <f t="shared" ca="1" si="14"/>
        <v>1954350000000</v>
      </c>
      <c r="K20" s="2">
        <f t="shared" ca="1" si="14"/>
        <v>2747700000000</v>
      </c>
      <c r="L20" s="2">
        <f t="shared" ca="1" si="14"/>
        <v>6308100000000</v>
      </c>
      <c r="M20" s="2">
        <f t="shared" ca="1" si="14"/>
        <v>7972200000000</v>
      </c>
      <c r="N20" s="2">
        <f t="shared" ca="1" si="14"/>
        <v>8281800000000</v>
      </c>
      <c r="O20" s="2">
        <f t="shared" ca="1" si="14"/>
        <v>5882400000000</v>
      </c>
      <c r="P20" s="2">
        <f t="shared" ca="1" si="14"/>
        <v>7778700000000</v>
      </c>
      <c r="Q20" s="2">
        <f t="shared" ca="1" si="14"/>
        <v>8204400000000</v>
      </c>
      <c r="R20" s="2">
        <f t="shared" ca="1" si="14"/>
        <v>14899500000000</v>
      </c>
      <c r="S20" s="2">
        <f t="shared" ca="1" si="14"/>
        <v>4371492372000</v>
      </c>
      <c r="T20" s="2">
        <f t="shared" ca="1" si="14"/>
        <v>7236087846000</v>
      </c>
      <c r="U20" s="2">
        <f t="shared" ca="1" si="14"/>
        <v>7385286168000</v>
      </c>
      <c r="V20" s="2">
        <f t="shared" ca="1" si="14"/>
        <v>9548651580000</v>
      </c>
      <c r="W20" s="2">
        <f t="shared" ca="1" si="14"/>
        <v>12532605396000</v>
      </c>
      <c r="X20" s="2">
        <f t="shared" ca="1" si="14"/>
        <v>17903722896000</v>
      </c>
      <c r="Y20" s="2" t="str">
        <f t="shared" ca="1" si="14"/>
        <v/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19350000000</v>
      </c>
      <c r="H21" s="2">
        <f>IFERROR(INDEX(D21:G21,COUNT(D21:G21)),"")</f>
        <v>19350000000</v>
      </c>
      <c r="I21" s="2">
        <f t="shared" ref="I21:AA21" si="15">IFERROR(INDEX(I51:I500,MATCH($C$7,$C$51:$C$500,0)),"")</f>
        <v>19350000000</v>
      </c>
      <c r="J21" s="2">
        <f t="shared" si="15"/>
        <v>19350000000</v>
      </c>
      <c r="K21" s="2">
        <f t="shared" si="15"/>
        <v>19350000000</v>
      </c>
      <c r="L21" s="2">
        <f t="shared" si="15"/>
        <v>19350000000</v>
      </c>
      <c r="M21" s="2">
        <f t="shared" si="15"/>
        <v>19350000000</v>
      </c>
      <c r="N21" s="2">
        <f t="shared" si="15"/>
        <v>19350000000</v>
      </c>
      <c r="O21" s="2">
        <f t="shared" si="15"/>
        <v>19350000000</v>
      </c>
      <c r="P21" s="2">
        <f t="shared" si="15"/>
        <v>19350000000</v>
      </c>
      <c r="Q21" s="2">
        <f t="shared" si="15"/>
        <v>19350000000</v>
      </c>
      <c r="R21" s="2">
        <f t="shared" si="15"/>
        <v>19350000000</v>
      </c>
      <c r="S21" s="2">
        <f t="shared" si="15"/>
        <v>15780000000</v>
      </c>
      <c r="T21" s="2">
        <f t="shared" si="15"/>
        <v>15780000000</v>
      </c>
      <c r="U21" s="2">
        <f t="shared" si="15"/>
        <v>15780000000</v>
      </c>
      <c r="V21" s="2">
        <f t="shared" si="15"/>
        <v>15780000000</v>
      </c>
      <c r="W21" s="2">
        <f t="shared" si="15"/>
        <v>15780000000</v>
      </c>
      <c r="X21" s="2">
        <f t="shared" si="15"/>
        <v>15780000000</v>
      </c>
      <c r="Y21" s="2">
        <f t="shared" si="15"/>
        <v>0</v>
      </c>
      <c r="Z21" s="2">
        <f t="shared" si="15"/>
        <v>0</v>
      </c>
      <c r="AA21" s="2">
        <f t="shared" si="15"/>
        <v>0</v>
      </c>
    </row>
    <row r="23" spans="1:27" ht="15.5" x14ac:dyDescent="0.35">
      <c r="B23" t="s">
        <v>53</v>
      </c>
      <c r="C23" t="s">
        <v>54</v>
      </c>
      <c r="D23" s="3">
        <f>IFERROR(D5/D6*100,"")</f>
        <v>2.4390014939504394</v>
      </c>
      <c r="H23" s="3">
        <f t="shared" ref="H23:AA23" si="16">IFERROR(H5/H6*100,"")</f>
        <v>9.7560059758017577</v>
      </c>
      <c r="I23" s="3">
        <f t="shared" si="16"/>
        <v>38.726604356389785</v>
      </c>
      <c r="J23" s="3">
        <f t="shared" si="16"/>
        <v>-30.990181142186163</v>
      </c>
      <c r="K23" s="3">
        <f t="shared" si="16"/>
        <v>-13.393088983315252</v>
      </c>
      <c r="L23" s="3">
        <f t="shared" si="16"/>
        <v>-6.7884455994180097</v>
      </c>
      <c r="M23" s="3">
        <f t="shared" si="16"/>
        <v>10.632657790955355</v>
      </c>
      <c r="N23" s="3">
        <f t="shared" si="16"/>
        <v>12.260570552434352</v>
      </c>
      <c r="O23" s="3">
        <f t="shared" si="16"/>
        <v>-130.63161501988719</v>
      </c>
      <c r="P23" s="3">
        <f t="shared" si="16"/>
        <v>-2.7930028279986869</v>
      </c>
      <c r="Q23" s="3">
        <f t="shared" si="16"/>
        <v>0.93862886028727199</v>
      </c>
      <c r="R23" s="3">
        <f t="shared" si="16"/>
        <v>-4.1789401074210311</v>
      </c>
      <c r="S23" s="3">
        <f t="shared" si="16"/>
        <v>50.783735174240427</v>
      </c>
      <c r="T23" s="3">
        <f t="shared" si="16"/>
        <v>-17.083357626913401</v>
      </c>
      <c r="U23" s="3">
        <f t="shared" si="16"/>
        <v>-6.1068216145004097</v>
      </c>
      <c r="V23" s="3">
        <f t="shared" si="16"/>
        <v>-2.7455541556972936</v>
      </c>
      <c r="W23" s="3">
        <f t="shared" si="16"/>
        <v>9.8987802309475246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>
        <f>IFERROR(_xlfn.RRI(5,I23,D23),"")</f>
        <v>-0.42477132214649183</v>
      </c>
      <c r="H24" s="4">
        <f t="shared" ref="H24:AA24" si="17">IFERROR(_xlfn.RRI(5,M23,H23),"")</f>
        <v>-1.7062182892146338E-2</v>
      </c>
      <c r="I24" s="4">
        <f t="shared" si="17"/>
        <v>0.25863483531342957</v>
      </c>
      <c r="J24" s="4">
        <f t="shared" si="17"/>
        <v>-0.25004507117278263</v>
      </c>
      <c r="K24" s="4">
        <f t="shared" si="17"/>
        <v>0.36823871792132845</v>
      </c>
      <c r="L24" s="4" t="str">
        <f t="shared" si="17"/>
        <v/>
      </c>
      <c r="M24" s="4" t="str">
        <f t="shared" si="17"/>
        <v/>
      </c>
      <c r="N24" s="4">
        <f t="shared" si="17"/>
        <v>-0.24741214059304728</v>
      </c>
      <c r="O24" s="4">
        <f t="shared" si="17"/>
        <v>0.50208674138695808</v>
      </c>
      <c r="P24" s="4">
        <f t="shared" si="17"/>
        <v>-0.14483241966850458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2.25</v>
      </c>
      <c r="H25" s="3">
        <f>IFERROR(INDEX(D25:G25,COUNT(D25:G25)),"")</f>
        <v>2.25</v>
      </c>
      <c r="I25" s="3">
        <f t="shared" ref="I25:AA25" si="18">IFERROR(INDEX(I51:I500,MATCH($C$25,$C$51:$C$500,0)),"")</f>
        <v>277.2</v>
      </c>
      <c r="J25" s="3">
        <f t="shared" si="18"/>
        <v>-126.75</v>
      </c>
      <c r="K25" s="3">
        <f t="shared" si="18"/>
        <v>-102.67</v>
      </c>
      <c r="L25" s="3">
        <f t="shared" si="18"/>
        <v>14.97</v>
      </c>
      <c r="M25" s="3">
        <f t="shared" si="18"/>
        <v>32.869999999999997</v>
      </c>
      <c r="N25" s="3">
        <f t="shared" si="18"/>
        <v>17.84</v>
      </c>
      <c r="O25" s="3">
        <f t="shared" si="18"/>
        <v>-368.28</v>
      </c>
      <c r="P25" s="3">
        <f t="shared" si="18"/>
        <v>-55.11</v>
      </c>
      <c r="Q25" s="3">
        <f t="shared" si="18"/>
        <v>-56.55</v>
      </c>
      <c r="R25" s="3">
        <f t="shared" si="18"/>
        <v>-118.1</v>
      </c>
      <c r="S25" s="3">
        <f t="shared" si="18"/>
        <v>-271.68</v>
      </c>
      <c r="T25" s="3">
        <f t="shared" si="18"/>
        <v>-118.15</v>
      </c>
      <c r="U25" s="3">
        <f t="shared" si="18"/>
        <v>-10.81</v>
      </c>
      <c r="V25" s="3">
        <f t="shared" si="18"/>
        <v>-12.53</v>
      </c>
      <c r="W25" s="3">
        <f t="shared" si="18"/>
        <v>64.98</v>
      </c>
      <c r="X25" s="3">
        <f t="shared" si="18"/>
        <v>67.25</v>
      </c>
      <c r="Y25" s="3">
        <f t="shared" si="18"/>
        <v>248102</v>
      </c>
      <c r="Z25" s="3">
        <f t="shared" si="18"/>
        <v>231804.5</v>
      </c>
      <c r="AA25" s="3">
        <f t="shared" si="18"/>
        <v>158260</v>
      </c>
    </row>
    <row r="26" spans="1:27" ht="15.5" x14ac:dyDescent="0.35">
      <c r="C26" t="s">
        <v>58</v>
      </c>
      <c r="D26" s="4">
        <f>IFERROR(_xlfn.RRI(5,I25,D25),"")</f>
        <v>-0.61816313257783873</v>
      </c>
      <c r="H26" s="4">
        <f t="shared" ref="H26:AA26" si="19">IFERROR(_xlfn.RRI(5,M25,H25),"")</f>
        <v>-0.41510681273444727</v>
      </c>
      <c r="I26" s="4">
        <f t="shared" si="19"/>
        <v>0.73093067802091616</v>
      </c>
      <c r="J26" s="4">
        <f t="shared" si="19"/>
        <v>-0.19210677396523446</v>
      </c>
      <c r="K26" s="4">
        <f t="shared" si="19"/>
        <v>0.13251152472755567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0.25530391041035183</v>
      </c>
      <c r="P26" s="4">
        <f t="shared" si="19"/>
        <v>0.38509940724642888</v>
      </c>
      <c r="Q26" s="4">
        <f t="shared" si="19"/>
        <v>0.35174978027420889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1.3558811369509044E-2</v>
      </c>
      <c r="H27" s="3">
        <f t="shared" ref="H27:AA27" si="20">IFERROR(H4/H21,"")</f>
        <v>5.4235245478036175E-2</v>
      </c>
      <c r="I27" s="3">
        <f t="shared" si="20"/>
        <v>4.9604082687338499E-2</v>
      </c>
      <c r="J27" s="3">
        <f t="shared" si="20"/>
        <v>4.9333178294573642E-2</v>
      </c>
      <c r="K27" s="3">
        <f t="shared" si="20"/>
        <v>7.5140465116279073E-2</v>
      </c>
      <c r="L27" s="3">
        <f t="shared" si="20"/>
        <v>0.11568645994832041</v>
      </c>
      <c r="M27" s="3">
        <f t="shared" si="20"/>
        <v>0.10939286821705427</v>
      </c>
      <c r="N27" s="3">
        <f t="shared" si="20"/>
        <v>6.995643410852713E-2</v>
      </c>
      <c r="O27" s="3">
        <f t="shared" si="20"/>
        <v>7.3410852713178293E-2</v>
      </c>
      <c r="P27" s="3">
        <f t="shared" si="20"/>
        <v>8.9898449612403106E-2</v>
      </c>
      <c r="Q27" s="3">
        <f t="shared" si="20"/>
        <v>7.4884754521963831E-2</v>
      </c>
      <c r="R27" s="3">
        <f t="shared" si="20"/>
        <v>6.9494315245478042E-2</v>
      </c>
      <c r="S27" s="3">
        <f t="shared" si="20"/>
        <v>8.3765716096324466E-2</v>
      </c>
      <c r="T27" s="3">
        <f t="shared" si="20"/>
        <v>0.11843124207858048</v>
      </c>
      <c r="U27" s="3">
        <f t="shared" si="20"/>
        <v>0.13209429657794677</v>
      </c>
      <c r="V27" s="3">
        <f t="shared" si="20"/>
        <v>0.14495849176172371</v>
      </c>
      <c r="W27" s="3">
        <f t="shared" si="20"/>
        <v>1135.3220532319392</v>
      </c>
      <c r="X27" s="3">
        <f t="shared" si="20"/>
        <v>941.45475285171108</v>
      </c>
      <c r="Y27" s="3" t="str">
        <f t="shared" si="20"/>
        <v/>
      </c>
      <c r="Z27" s="3" t="str">
        <f t="shared" si="20"/>
        <v/>
      </c>
      <c r="AA27" s="3" t="str">
        <f t="shared" si="20"/>
        <v/>
      </c>
    </row>
    <row r="28" spans="1:27" ht="15.5" x14ac:dyDescent="0.35">
      <c r="C28" t="s">
        <v>60</v>
      </c>
      <c r="D28" s="4">
        <f>IFERROR(_xlfn.RRI(5,I27,D27),"")</f>
        <v>-0.22849127970770333</v>
      </c>
      <c r="H28" s="4">
        <f t="shared" ref="H28:AA28" si="21">IFERROR(_xlfn.RRI(5,M27,H27),"")</f>
        <v>-0.13092247246671418</v>
      </c>
      <c r="I28" s="4">
        <f t="shared" si="21"/>
        <v>-6.6449207971464475E-2</v>
      </c>
      <c r="J28" s="4">
        <f t="shared" si="21"/>
        <v>-7.6417350936840989E-2</v>
      </c>
      <c r="K28" s="4">
        <f t="shared" si="21"/>
        <v>-3.5228789293085594E-2</v>
      </c>
      <c r="L28" s="4">
        <f t="shared" si="21"/>
        <v>9.08821217423188E-2</v>
      </c>
      <c r="M28" s="4">
        <f t="shared" si="21"/>
        <v>9.4984435200768935E-2</v>
      </c>
      <c r="N28" s="4">
        <f t="shared" si="21"/>
        <v>-3.5388863209439791E-2</v>
      </c>
      <c r="O28" s="4">
        <f t="shared" si="21"/>
        <v>-9.1219924250056761E-2</v>
      </c>
      <c r="P28" s="4">
        <f t="shared" si="21"/>
        <v>-7.4079654472622436E-2</v>
      </c>
      <c r="Q28" s="4">
        <f t="shared" si="21"/>
        <v>-0.12374612857668432</v>
      </c>
      <c r="R28" s="4">
        <f t="shared" si="21"/>
        <v>-0.85633001672307463</v>
      </c>
      <c r="S28" s="4">
        <f t="shared" si="21"/>
        <v>-0.84517062144304922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61</v>
      </c>
      <c r="H29" s="4">
        <f t="shared" ref="H29:AA29" si="22">IFERROR(((H25-I25)/I25)*100%,"")</f>
        <v>-0.99188311688311692</v>
      </c>
      <c r="I29" s="4">
        <f t="shared" si="22"/>
        <v>-3.1869822485207098</v>
      </c>
      <c r="J29" s="4">
        <f t="shared" si="22"/>
        <v>0.23453783968052982</v>
      </c>
      <c r="K29" s="4">
        <f t="shared" si="22"/>
        <v>-7.8583834335337341</v>
      </c>
      <c r="L29" s="4">
        <f t="shared" si="22"/>
        <v>-0.54456951627623973</v>
      </c>
      <c r="M29" s="4">
        <f t="shared" si="22"/>
        <v>0.84248878923766801</v>
      </c>
      <c r="N29" s="4">
        <f t="shared" si="22"/>
        <v>-1.0484414032801128</v>
      </c>
      <c r="O29" s="4">
        <f t="shared" si="22"/>
        <v>5.6826347305389211</v>
      </c>
      <c r="P29" s="4">
        <f t="shared" si="22"/>
        <v>-2.5464190981432322E-2</v>
      </c>
      <c r="Q29" s="4">
        <f t="shared" si="22"/>
        <v>-0.52116850127011005</v>
      </c>
      <c r="R29" s="4">
        <f t="shared" si="22"/>
        <v>-0.56529740871613665</v>
      </c>
      <c r="S29" s="4">
        <f t="shared" si="22"/>
        <v>1.2994498518831992</v>
      </c>
      <c r="T29" s="4">
        <f t="shared" si="22"/>
        <v>9.9296947271045326</v>
      </c>
      <c r="U29" s="4">
        <f t="shared" si="22"/>
        <v>-0.13727055067837182</v>
      </c>
      <c r="V29" s="4">
        <f t="shared" si="22"/>
        <v>-1.1928285626346569</v>
      </c>
      <c r="W29" s="4">
        <f t="shared" si="22"/>
        <v>-3.3754646840148637E-2</v>
      </c>
      <c r="X29" s="4">
        <f t="shared" si="22"/>
        <v>-0.99972894212864061</v>
      </c>
      <c r="Y29" s="4">
        <f t="shared" si="22"/>
        <v>7.0307090673390721E-2</v>
      </c>
      <c r="Z29" s="4">
        <f t="shared" si="22"/>
        <v>0.46470681157588778</v>
      </c>
      <c r="AA29" s="4" t="str">
        <f t="shared" si="22"/>
        <v/>
      </c>
    </row>
    <row r="30" spans="1:27" ht="15.5" x14ac:dyDescent="0.35">
      <c r="C30" t="s">
        <v>62</v>
      </c>
      <c r="H30" s="4">
        <f t="shared" ref="H30:AA30" si="23">IFERROR(((H27-I27)/I27)*100%,"")</f>
        <v>9.3362532674750684E-2</v>
      </c>
      <c r="I30" s="4">
        <f t="shared" si="23"/>
        <v>5.4913225162031695E-3</v>
      </c>
      <c r="J30" s="4">
        <f t="shared" si="23"/>
        <v>-0.34345391370374045</v>
      </c>
      <c r="K30" s="4">
        <f t="shared" si="23"/>
        <v>-0.35048176640683876</v>
      </c>
      <c r="L30" s="4">
        <f t="shared" si="23"/>
        <v>5.753201130789054E-2</v>
      </c>
      <c r="M30" s="4">
        <f t="shared" si="23"/>
        <v>0.56372847774583967</v>
      </c>
      <c r="N30" s="4">
        <f t="shared" si="23"/>
        <v>-4.7055966209081319E-2</v>
      </c>
      <c r="O30" s="4">
        <f t="shared" si="23"/>
        <v>-0.18340246100250934</v>
      </c>
      <c r="P30" s="4">
        <f t="shared" si="23"/>
        <v>0.20049067645719171</v>
      </c>
      <c r="Q30" s="4">
        <f t="shared" si="23"/>
        <v>7.7566621923604639E-2</v>
      </c>
      <c r="R30" s="4">
        <f t="shared" si="23"/>
        <v>-0.17037281498835818</v>
      </c>
      <c r="S30" s="4">
        <f t="shared" si="23"/>
        <v>-0.29270592264205963</v>
      </c>
      <c r="T30" s="4">
        <f t="shared" si="23"/>
        <v>-0.10343409861987446</v>
      </c>
      <c r="U30" s="4">
        <f t="shared" si="23"/>
        <v>-8.8743991658815843E-2</v>
      </c>
      <c r="V30" s="4">
        <f t="shared" si="23"/>
        <v>-0.99987231949617361</v>
      </c>
      <c r="W30" s="4">
        <f t="shared" si="23"/>
        <v>0.20592312035495586</v>
      </c>
      <c r="X30" s="4" t="str">
        <f t="shared" si="23"/>
        <v/>
      </c>
      <c r="Y30" s="4" t="str">
        <f t="shared" si="23"/>
        <v/>
      </c>
      <c r="Z30" s="4" t="str">
        <f t="shared" si="23"/>
        <v/>
      </c>
      <c r="AA30" s="4" t="str">
        <f t="shared" si="23"/>
        <v/>
      </c>
    </row>
    <row r="32" spans="1:27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608.14</v>
      </c>
      <c r="H32" s="3">
        <f>IFERROR(INDEX(D32:G32,COUNT(D32:G32)),"")</f>
        <v>608.14</v>
      </c>
      <c r="I32" s="3">
        <f t="shared" ref="I32:AA32" si="24">IFERROR(INDEX(I51:I500,MATCH($C$32,$C$51:$C$500,0)),"")</f>
        <v>582.44000000000005</v>
      </c>
      <c r="J32" s="3">
        <f t="shared" si="24"/>
        <v>328.18</v>
      </c>
      <c r="K32" s="3">
        <f t="shared" si="24"/>
        <v>421.22</v>
      </c>
      <c r="L32" s="3">
        <f t="shared" si="24"/>
        <v>479.02</v>
      </c>
      <c r="M32" s="3">
        <f t="shared" si="24"/>
        <v>418.3</v>
      </c>
      <c r="N32" s="3">
        <f t="shared" si="24"/>
        <v>359.35</v>
      </c>
      <c r="O32" s="3">
        <f t="shared" si="24"/>
        <v>286.39</v>
      </c>
      <c r="P32" s="3">
        <f t="shared" si="24"/>
        <v>1353.84</v>
      </c>
      <c r="Q32" s="3">
        <f t="shared" si="24"/>
        <v>1301.82</v>
      </c>
      <c r="R32" s="3">
        <f t="shared" si="24"/>
        <v>1278.98</v>
      </c>
      <c r="S32" s="3">
        <f t="shared" si="24"/>
        <v>1557.46</v>
      </c>
      <c r="T32" s="3">
        <f t="shared" si="24"/>
        <v>693.04</v>
      </c>
      <c r="U32" s="3">
        <f t="shared" si="24"/>
        <v>798.05</v>
      </c>
      <c r="V32" s="3">
        <f t="shared" si="24"/>
        <v>671.88</v>
      </c>
      <c r="W32" s="3">
        <f t="shared" si="24"/>
        <v>645.39</v>
      </c>
      <c r="X32" s="3">
        <f t="shared" si="24"/>
        <v>589.15</v>
      </c>
      <c r="Y32" s="3">
        <f t="shared" si="24"/>
        <v>2902919</v>
      </c>
      <c r="Z32" s="3">
        <f t="shared" si="24"/>
        <v>2719880.5</v>
      </c>
      <c r="AA32" s="3">
        <f t="shared" si="24"/>
        <v>2537166</v>
      </c>
    </row>
    <row r="33" spans="1:27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0.49</v>
      </c>
      <c r="H33" s="3">
        <f>IFERROR(INDEX(D33:G33,COUNT(D33:G33)),"")</f>
        <v>0.49</v>
      </c>
      <c r="I33" s="3">
        <f t="shared" ref="I33:AA33" si="25">IFERROR(INDEX(I51:I500,MATCH($C$33,$C$51:$C$500,0)),"")</f>
        <v>0.59</v>
      </c>
      <c r="J33" s="3">
        <f t="shared" si="25"/>
        <v>0.31</v>
      </c>
      <c r="K33" s="3">
        <f t="shared" si="25"/>
        <v>0.34</v>
      </c>
      <c r="L33" s="3">
        <f t="shared" si="25"/>
        <v>0.68</v>
      </c>
      <c r="M33" s="3">
        <f t="shared" si="25"/>
        <v>0.98</v>
      </c>
      <c r="N33" s="3">
        <f t="shared" si="25"/>
        <v>1.19</v>
      </c>
      <c r="O33" s="3">
        <f t="shared" si="25"/>
        <v>1.06</v>
      </c>
      <c r="P33" s="3">
        <f t="shared" si="25"/>
        <v>0.3</v>
      </c>
      <c r="Q33" s="3">
        <f t="shared" si="25"/>
        <v>0.33</v>
      </c>
      <c r="R33" s="3">
        <f t="shared" si="25"/>
        <v>0.6</v>
      </c>
      <c r="S33" s="3">
        <f t="shared" si="25"/>
        <v>0.19</v>
      </c>
      <c r="T33" s="3">
        <f t="shared" si="25"/>
        <v>0.7</v>
      </c>
      <c r="U33" s="3">
        <f t="shared" si="25"/>
        <v>0.62</v>
      </c>
      <c r="V33" s="3">
        <f t="shared" si="25"/>
        <v>0.95</v>
      </c>
      <c r="W33" s="3">
        <f t="shared" si="25"/>
        <v>1.29</v>
      </c>
      <c r="X33" s="3">
        <f t="shared" si="25"/>
        <v>2.02</v>
      </c>
      <c r="Y33" s="3">
        <f t="shared" si="25"/>
        <v>0</v>
      </c>
      <c r="Z33" s="3">
        <f t="shared" si="25"/>
        <v>0</v>
      </c>
      <c r="AA33" s="3">
        <f t="shared" si="25"/>
        <v>0</v>
      </c>
    </row>
    <row r="34" spans="1:27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131.56</v>
      </c>
      <c r="H34" s="3">
        <f>IFERROR(INDEX(D34:G34,COUNT(D34:G34)),"")</f>
        <v>131.56</v>
      </c>
      <c r="I34" s="3">
        <f t="shared" ref="I34:AA34" si="26">IFERROR(INDEX(I51:I500,MATCH($C$34,$C$51:$C$500,0)),"")</f>
        <v>1.23</v>
      </c>
      <c r="J34" s="3">
        <f t="shared" si="26"/>
        <v>-0.8</v>
      </c>
      <c r="K34" s="3">
        <f t="shared" si="26"/>
        <v>-1.38</v>
      </c>
      <c r="L34" s="3">
        <f t="shared" si="26"/>
        <v>21.78</v>
      </c>
      <c r="M34" s="3">
        <f t="shared" si="26"/>
        <v>12.53</v>
      </c>
      <c r="N34" s="3">
        <f t="shared" si="26"/>
        <v>23.99</v>
      </c>
      <c r="O34" s="3">
        <f t="shared" si="26"/>
        <v>-0.83</v>
      </c>
      <c r="P34" s="3">
        <f t="shared" si="26"/>
        <v>-7.29</v>
      </c>
      <c r="Q34" s="3">
        <f t="shared" si="26"/>
        <v>-7.5</v>
      </c>
      <c r="R34" s="3">
        <f t="shared" si="26"/>
        <v>-6.52</v>
      </c>
      <c r="S34" s="3">
        <f t="shared" si="26"/>
        <v>-1.07</v>
      </c>
      <c r="T34" s="3">
        <f t="shared" si="26"/>
        <v>-4.08</v>
      </c>
      <c r="U34" s="3">
        <f t="shared" si="26"/>
        <v>-45.42</v>
      </c>
      <c r="V34" s="3">
        <f t="shared" si="26"/>
        <v>-50.68</v>
      </c>
      <c r="W34" s="3">
        <f t="shared" si="26"/>
        <v>12.82</v>
      </c>
      <c r="X34" s="3">
        <f t="shared" si="26"/>
        <v>17.71</v>
      </c>
      <c r="Y34" s="3">
        <f t="shared" si="26"/>
        <v>0</v>
      </c>
      <c r="Z34" s="3">
        <f t="shared" si="26"/>
        <v>0</v>
      </c>
      <c r="AA34" s="3">
        <f t="shared" si="26"/>
        <v>0</v>
      </c>
    </row>
    <row r="35" spans="1:27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1.29</v>
      </c>
      <c r="H35" s="3">
        <f>IFERROR(INDEX(D35:G35,COUNT(D35:G35)),"")</f>
        <v>1.29</v>
      </c>
      <c r="I35" s="3">
        <f t="shared" ref="I35:AA35" si="27">IFERROR(INDEX(I51:I500,MATCH($C$35,$C$51:$C$500,0)),"")</f>
        <v>0.42</v>
      </c>
      <c r="J35" s="3">
        <f t="shared" si="27"/>
        <v>0.13</v>
      </c>
      <c r="K35" s="3">
        <f t="shared" si="27"/>
        <v>0.12</v>
      </c>
      <c r="L35" s="3">
        <f t="shared" si="27"/>
        <v>0.19</v>
      </c>
      <c r="M35" s="3">
        <f t="shared" si="27"/>
        <v>0.26</v>
      </c>
      <c r="N35" s="3">
        <f t="shared" si="27"/>
        <v>0.42</v>
      </c>
      <c r="O35" s="3">
        <f t="shared" si="27"/>
        <v>0.28999999999999998</v>
      </c>
      <c r="P35" s="3">
        <f t="shared" si="27"/>
        <v>0.31</v>
      </c>
      <c r="Q35" s="3">
        <f t="shared" si="27"/>
        <v>0.42</v>
      </c>
      <c r="R35" s="3">
        <f t="shared" si="27"/>
        <v>0.83</v>
      </c>
      <c r="S35" s="3">
        <f t="shared" si="27"/>
        <v>0.26</v>
      </c>
      <c r="T35" s="3">
        <f t="shared" si="27"/>
        <v>0.33</v>
      </c>
      <c r="U35" s="3">
        <f t="shared" si="27"/>
        <v>0.3</v>
      </c>
      <c r="V35" s="3">
        <f t="shared" si="27"/>
        <v>0.45</v>
      </c>
      <c r="W35" s="3">
        <f t="shared" si="27"/>
        <v>0.73</v>
      </c>
      <c r="X35" s="3">
        <f t="shared" si="27"/>
        <v>1.26</v>
      </c>
      <c r="Y35" s="3">
        <f t="shared" si="27"/>
        <v>0</v>
      </c>
      <c r="Z35" s="3">
        <f t="shared" si="27"/>
        <v>0</v>
      </c>
      <c r="AA35" s="3">
        <f t="shared" si="27"/>
        <v>0</v>
      </c>
    </row>
    <row r="36" spans="1:27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451</v>
      </c>
    </row>
    <row r="51" spans="2:27" ht="15.5" x14ac:dyDescent="0.35">
      <c r="B51" t="s">
        <v>84</v>
      </c>
      <c r="C51" t="s">
        <v>5</v>
      </c>
      <c r="D51" s="5">
        <v>262363000</v>
      </c>
      <c r="E51" s="5">
        <v>253756000</v>
      </c>
      <c r="F51" s="5">
        <v>245255000</v>
      </c>
      <c r="G51" s="5">
        <v>226066000</v>
      </c>
      <c r="I51" s="5">
        <v>959839000</v>
      </c>
      <c r="J51" s="5">
        <v>954597000</v>
      </c>
      <c r="K51" s="5">
        <v>1453968000</v>
      </c>
      <c r="L51" s="5">
        <v>2238533000</v>
      </c>
      <c r="M51" s="5">
        <v>2116752000</v>
      </c>
      <c r="N51" s="5">
        <v>1353657000</v>
      </c>
      <c r="O51" s="5">
        <v>1420500000</v>
      </c>
      <c r="P51" s="5">
        <v>1739535000</v>
      </c>
      <c r="Q51" s="5">
        <v>1449020000</v>
      </c>
      <c r="R51" s="5">
        <v>1344715000</v>
      </c>
      <c r="S51" s="5">
        <v>1321823000</v>
      </c>
      <c r="T51" s="5">
        <v>1868845000</v>
      </c>
      <c r="U51" s="5">
        <v>2084448000</v>
      </c>
      <c r="V51" s="5">
        <v>2287445000</v>
      </c>
      <c r="W51" s="5">
        <v>17915382000000</v>
      </c>
      <c r="X51" s="5">
        <v>14856156000000</v>
      </c>
      <c r="Y51" s="5">
        <v>16913535000000</v>
      </c>
      <c r="Z51" s="5">
        <v>20631431000000</v>
      </c>
      <c r="AA51" s="2">
        <v>14836019000000</v>
      </c>
    </row>
    <row r="52" spans="2:27" ht="15.5" x14ac:dyDescent="0.35">
      <c r="C52" t="s">
        <v>85</v>
      </c>
      <c r="D52" s="5">
        <v>-224183000</v>
      </c>
      <c r="E52" s="5">
        <v>-256126000</v>
      </c>
      <c r="F52" s="5">
        <v>-226105000</v>
      </c>
      <c r="G52" s="5">
        <v>-205055000</v>
      </c>
      <c r="I52" s="5">
        <v>-909094000</v>
      </c>
      <c r="J52" s="5">
        <v>-847653000</v>
      </c>
      <c r="K52" s="5">
        <v>-1341061000</v>
      </c>
      <c r="L52" s="5">
        <v>-2036065000</v>
      </c>
      <c r="M52" s="5">
        <v>-1914731000</v>
      </c>
      <c r="N52" s="5">
        <v>-1214874000</v>
      </c>
      <c r="O52" s="5">
        <v>-1403601000</v>
      </c>
      <c r="P52" s="5">
        <v>-1580697000</v>
      </c>
      <c r="Q52" s="5">
        <v>-1229897000</v>
      </c>
      <c r="R52" s="5">
        <v>-1189489000</v>
      </c>
      <c r="S52" s="5">
        <v>-1358255000</v>
      </c>
      <c r="T52" s="5">
        <v>-1827703000</v>
      </c>
      <c r="U52" s="5">
        <v>-1988828000</v>
      </c>
      <c r="V52" s="5">
        <v>-2165025000</v>
      </c>
      <c r="W52" s="5">
        <v>-16316571000000</v>
      </c>
      <c r="X52" s="5">
        <v>-12621376000000</v>
      </c>
      <c r="Y52" s="5">
        <v>-15728146000000</v>
      </c>
      <c r="Z52" s="5">
        <v>-17915367000000</v>
      </c>
      <c r="AA52" s="2">
        <v>-13063417000000</v>
      </c>
    </row>
    <row r="53" spans="2:27" ht="15.5" x14ac:dyDescent="0.35">
      <c r="C53" t="s">
        <v>190</v>
      </c>
    </row>
    <row r="54" spans="2:27" ht="15.5" x14ac:dyDescent="0.35">
      <c r="C54" t="s">
        <v>86</v>
      </c>
      <c r="D54" s="5">
        <v>38180000</v>
      </c>
      <c r="E54" s="5">
        <v>-2370000</v>
      </c>
      <c r="F54" s="5">
        <v>19150000</v>
      </c>
      <c r="G54" s="5">
        <v>21011000</v>
      </c>
      <c r="I54" s="5">
        <v>50745000</v>
      </c>
      <c r="J54" s="5">
        <v>106944000</v>
      </c>
      <c r="K54" s="5">
        <v>112907000</v>
      </c>
      <c r="L54" s="5">
        <v>202468000</v>
      </c>
      <c r="M54" s="5">
        <v>202021000</v>
      </c>
      <c r="N54" s="5">
        <v>138783000</v>
      </c>
      <c r="O54" s="5">
        <v>16899000</v>
      </c>
      <c r="P54" s="5">
        <v>158838000</v>
      </c>
      <c r="Q54" s="5">
        <v>219123000</v>
      </c>
      <c r="R54" s="5">
        <v>155226000</v>
      </c>
      <c r="S54" s="5">
        <v>-36432000</v>
      </c>
      <c r="T54" s="5">
        <v>41142000</v>
      </c>
      <c r="U54" s="5">
        <v>95620000</v>
      </c>
      <c r="V54" s="5">
        <v>122420000</v>
      </c>
      <c r="W54" s="5">
        <v>1598811000000</v>
      </c>
      <c r="X54" s="5">
        <v>2234780000000</v>
      </c>
      <c r="Y54" s="5">
        <v>1185389000000</v>
      </c>
      <c r="Z54" s="5">
        <v>2716064000000</v>
      </c>
      <c r="AA54" s="2">
        <v>1772602000000</v>
      </c>
    </row>
    <row r="55" spans="2:27" ht="15.5" x14ac:dyDescent="0.35">
      <c r="C55" t="s">
        <v>87</v>
      </c>
      <c r="D55" s="5">
        <v>-24611000</v>
      </c>
      <c r="E55" s="5">
        <v>-42481000</v>
      </c>
      <c r="F55" s="5">
        <v>-34618000</v>
      </c>
      <c r="G55" s="5">
        <v>-28318000</v>
      </c>
      <c r="I55" s="5">
        <v>-133452000</v>
      </c>
      <c r="J55" s="5">
        <v>-80257000</v>
      </c>
      <c r="K55" s="5">
        <v>-120950000</v>
      </c>
      <c r="L55" s="5">
        <v>-168162000</v>
      </c>
      <c r="M55" s="5">
        <v>-130172000</v>
      </c>
      <c r="N55" s="5">
        <v>27874000</v>
      </c>
      <c r="O55" s="5">
        <v>-465662000</v>
      </c>
      <c r="P55" s="5">
        <v>-162156000</v>
      </c>
      <c r="Q55" s="5">
        <v>-168379000</v>
      </c>
      <c r="R55" s="5">
        <v>-150836000</v>
      </c>
      <c r="S55" s="5">
        <v>-147117000</v>
      </c>
      <c r="T55" s="5">
        <v>-111586000</v>
      </c>
      <c r="U55" s="5">
        <v>-96687000</v>
      </c>
      <c r="V55" s="5">
        <v>-106490000</v>
      </c>
      <c r="W55" s="5">
        <v>-356155000000</v>
      </c>
      <c r="X55" s="5">
        <v>-788412000000</v>
      </c>
      <c r="Y55" s="5">
        <v>-873253000000</v>
      </c>
      <c r="Z55" s="5">
        <v>-1179461000000</v>
      </c>
      <c r="AA55" s="2">
        <v>-895713000000</v>
      </c>
    </row>
    <row r="56" spans="2:27" ht="15.5" x14ac:dyDescent="0.35">
      <c r="C56" t="s">
        <v>89</v>
      </c>
      <c r="D56" s="5">
        <v>-4770000</v>
      </c>
      <c r="E56" s="5">
        <v>-6883000</v>
      </c>
      <c r="F56" s="5">
        <v>-7040000</v>
      </c>
      <c r="G56" s="5">
        <v>-5118000</v>
      </c>
      <c r="I56" s="5">
        <v>-24106000</v>
      </c>
      <c r="J56" s="5">
        <v>-21583000</v>
      </c>
      <c r="K56" s="5">
        <v>-25281000</v>
      </c>
      <c r="L56" s="5">
        <v>-36627000</v>
      </c>
      <c r="M56" s="5">
        <v>-37624000</v>
      </c>
      <c r="N56" s="5">
        <v>-27749000</v>
      </c>
      <c r="O56" s="5">
        <v>-34209000</v>
      </c>
      <c r="P56" s="5">
        <v>-29187000</v>
      </c>
      <c r="Q56" s="5">
        <v>-27745000</v>
      </c>
      <c r="R56" s="5">
        <v>-30376000</v>
      </c>
      <c r="S56" s="5">
        <v>-29751000</v>
      </c>
      <c r="T56" s="5">
        <v>-31686000</v>
      </c>
      <c r="U56" s="5">
        <v>-40287000</v>
      </c>
      <c r="V56" s="5">
        <v>-42463000</v>
      </c>
      <c r="W56" s="5">
        <v>-280198000000</v>
      </c>
      <c r="X56" s="5">
        <v>-264414000000</v>
      </c>
      <c r="Y56" s="5">
        <v>-267408000000</v>
      </c>
      <c r="Z56" s="5">
        <v>-340931000000</v>
      </c>
      <c r="AA56" s="2">
        <v>-241586000000</v>
      </c>
    </row>
    <row r="57" spans="2:27" ht="15.5" x14ac:dyDescent="0.35">
      <c r="C57" t="s">
        <v>370</v>
      </c>
      <c r="D57" s="5">
        <v>-16217000</v>
      </c>
      <c r="E57" s="5">
        <v>-54858000</v>
      </c>
      <c r="F57" s="5">
        <v>-20064000</v>
      </c>
      <c r="G57" s="5">
        <v>-18636000</v>
      </c>
      <c r="I57" s="5">
        <v>-112351000</v>
      </c>
      <c r="J57" s="5">
        <v>-101627000</v>
      </c>
      <c r="K57" s="5">
        <v>-100054000</v>
      </c>
      <c r="L57" s="5">
        <v>-96779000</v>
      </c>
      <c r="M57" s="5">
        <v>-80158000</v>
      </c>
      <c r="N57" s="5">
        <v>-88172000</v>
      </c>
      <c r="O57" s="5">
        <v>-181498000</v>
      </c>
      <c r="P57" s="5">
        <v>-131313000</v>
      </c>
      <c r="Q57" s="5">
        <v>-158252000</v>
      </c>
      <c r="R57" s="5">
        <v>-146365000</v>
      </c>
      <c r="S57" s="5">
        <v>-117883000</v>
      </c>
      <c r="T57" s="5">
        <v>-117618000</v>
      </c>
      <c r="U57" s="5">
        <v>-95218000</v>
      </c>
      <c r="V57" s="5">
        <v>-105413000</v>
      </c>
      <c r="W57" s="5">
        <v>-960042000000</v>
      </c>
      <c r="X57" s="5">
        <v>-977437000000</v>
      </c>
      <c r="Y57" s="5">
        <v>-892041000000</v>
      </c>
      <c r="Z57" s="5">
        <v>-1014745000000</v>
      </c>
      <c r="AA57" s="2">
        <v>-738283000000</v>
      </c>
    </row>
    <row r="58" spans="2:27" ht="15.5" x14ac:dyDescent="0.35">
      <c r="C58" t="s">
        <v>95</v>
      </c>
      <c r="D58" s="5">
        <v>1978000</v>
      </c>
      <c r="E58" s="5">
        <v>12319000</v>
      </c>
      <c r="F58" s="5">
        <v>128000</v>
      </c>
      <c r="G58" s="5">
        <v>228000</v>
      </c>
      <c r="I58" s="5">
        <v>14181000</v>
      </c>
      <c r="J58" s="5">
        <v>6290000</v>
      </c>
      <c r="K58" s="5">
        <v>-1443000</v>
      </c>
      <c r="L58" s="5">
        <v>3170000</v>
      </c>
      <c r="M58" s="5">
        <v>-692000</v>
      </c>
      <c r="N58" s="5">
        <v>-1081000</v>
      </c>
      <c r="O58" s="5">
        <v>-1702000</v>
      </c>
      <c r="P58" s="5">
        <v>-2316000</v>
      </c>
      <c r="Q58" s="5">
        <v>-4259000</v>
      </c>
      <c r="R58" s="5">
        <v>-8952000</v>
      </c>
      <c r="S58" s="5">
        <v>-5895000</v>
      </c>
      <c r="T58" s="5">
        <v>-7082000</v>
      </c>
      <c r="U58" s="5">
        <v>329000</v>
      </c>
      <c r="V58" s="5">
        <v>860000</v>
      </c>
      <c r="W58" s="5">
        <v>-2175000000</v>
      </c>
    </row>
    <row r="59" spans="2:27" ht="15.5" x14ac:dyDescent="0.35">
      <c r="C59" t="s">
        <v>90</v>
      </c>
      <c r="D59" s="5">
        <v>13569000</v>
      </c>
      <c r="E59" s="5">
        <v>-44851000</v>
      </c>
      <c r="F59" s="5">
        <v>-15468000</v>
      </c>
      <c r="G59" s="5">
        <v>-7307000</v>
      </c>
      <c r="I59" s="5">
        <v>-82707000</v>
      </c>
      <c r="J59" s="5">
        <v>26687000</v>
      </c>
      <c r="K59" s="5">
        <v>-8043000</v>
      </c>
      <c r="L59" s="5">
        <v>34306000</v>
      </c>
      <c r="M59" s="5">
        <v>71849000</v>
      </c>
      <c r="N59" s="5">
        <v>166657000</v>
      </c>
      <c r="O59" s="5">
        <v>-448763000</v>
      </c>
      <c r="P59" s="5">
        <v>-3318000</v>
      </c>
      <c r="Q59" s="5">
        <v>50744000</v>
      </c>
      <c r="R59" s="5">
        <v>4390000</v>
      </c>
      <c r="S59" s="5">
        <v>-183549000</v>
      </c>
      <c r="T59" s="5">
        <v>-70444000</v>
      </c>
      <c r="U59" s="5">
        <v>-1067000</v>
      </c>
      <c r="V59" s="5">
        <v>15930000</v>
      </c>
      <c r="W59" s="5">
        <v>1242656000000</v>
      </c>
      <c r="X59" s="5">
        <v>1446368000000</v>
      </c>
      <c r="Y59" s="5">
        <v>312136000000</v>
      </c>
      <c r="Z59" s="5">
        <v>1536603000000</v>
      </c>
      <c r="AA59" s="2">
        <v>876889000000</v>
      </c>
    </row>
    <row r="60" spans="2:27" ht="15.5" x14ac:dyDescent="0.35">
      <c r="C60" t="s">
        <v>91</v>
      </c>
      <c r="D60" s="5">
        <v>-5573000</v>
      </c>
      <c r="E60" s="5">
        <v>472357000</v>
      </c>
      <c r="F60" s="5">
        <v>148512000</v>
      </c>
      <c r="G60" s="5">
        <v>-50621000</v>
      </c>
      <c r="I60" s="5">
        <v>543290000</v>
      </c>
      <c r="J60" s="5">
        <v>-165767000</v>
      </c>
      <c r="K60" s="5">
        <v>-93044000</v>
      </c>
      <c r="L60" s="5">
        <v>180314000</v>
      </c>
      <c r="M60" s="5">
        <v>-8080000</v>
      </c>
      <c r="N60" s="5">
        <v>-158490000</v>
      </c>
      <c r="O60" s="5">
        <v>-81779000</v>
      </c>
      <c r="P60" s="5">
        <v>-74904000</v>
      </c>
      <c r="Q60" s="5">
        <v>-128675000</v>
      </c>
      <c r="R60" s="5">
        <v>-196090000</v>
      </c>
      <c r="S60" s="5">
        <v>-143909000</v>
      </c>
      <c r="T60" s="5">
        <v>-112409000</v>
      </c>
      <c r="U60" s="5">
        <v>-13680000</v>
      </c>
      <c r="V60" s="5">
        <v>-31401000</v>
      </c>
      <c r="W60" s="5">
        <v>-121789000000</v>
      </c>
      <c r="X60" s="5">
        <v>-59220000000</v>
      </c>
      <c r="Y60" s="5">
        <v>156523000000</v>
      </c>
      <c r="Z60" s="5">
        <v>-795780000000</v>
      </c>
      <c r="AA60" s="2">
        <v>-379526000000</v>
      </c>
    </row>
    <row r="61" spans="2:27" ht="15.5" x14ac:dyDescent="0.35">
      <c r="C61" t="s">
        <v>372</v>
      </c>
      <c r="D61" s="5">
        <v>-6963000</v>
      </c>
      <c r="E61" s="5">
        <v>3777000</v>
      </c>
      <c r="F61" s="5">
        <v>-2040000</v>
      </c>
      <c r="G61" s="5">
        <v>365000</v>
      </c>
      <c r="I61" s="5">
        <v>-9345000</v>
      </c>
      <c r="J61" s="5">
        <v>-49679000</v>
      </c>
      <c r="K61" s="5">
        <v>41410000</v>
      </c>
      <c r="L61" s="5">
        <v>46894000</v>
      </c>
      <c r="M61" s="5">
        <v>117488000</v>
      </c>
      <c r="N61" s="5">
        <v>-34688000</v>
      </c>
      <c r="O61" s="5">
        <v>-42167000</v>
      </c>
      <c r="P61" s="5">
        <v>-5307000</v>
      </c>
      <c r="Q61" s="5">
        <v>-41224000</v>
      </c>
      <c r="R61" s="5">
        <v>-60617000</v>
      </c>
      <c r="S61" s="5">
        <v>-112366000</v>
      </c>
      <c r="T61" s="5">
        <v>-70439000</v>
      </c>
      <c r="U61" s="5">
        <v>-12290000</v>
      </c>
      <c r="V61" s="5">
        <v>-5433000</v>
      </c>
    </row>
    <row r="62" spans="2:27" ht="15.5" x14ac:dyDescent="0.35">
      <c r="C62" t="s">
        <v>93</v>
      </c>
      <c r="D62" s="5">
        <v>534000</v>
      </c>
      <c r="E62" s="5">
        <v>517240000</v>
      </c>
      <c r="F62" s="5">
        <v>812000</v>
      </c>
      <c r="G62" s="5">
        <v>985000</v>
      </c>
      <c r="I62" s="5">
        <v>519923000</v>
      </c>
      <c r="J62" s="5">
        <v>3707000</v>
      </c>
      <c r="K62" s="5">
        <v>3879000</v>
      </c>
      <c r="L62" s="5">
        <v>22968000</v>
      </c>
      <c r="M62" s="5">
        <v>5262000</v>
      </c>
      <c r="N62" s="5">
        <v>6602000</v>
      </c>
      <c r="O62" s="5">
        <v>162562000</v>
      </c>
      <c r="P62" s="5">
        <v>17298000</v>
      </c>
      <c r="Q62" s="5">
        <v>17509000</v>
      </c>
      <c r="R62" s="5">
        <v>10992000</v>
      </c>
      <c r="S62" s="5">
        <v>5759000</v>
      </c>
      <c r="T62" s="5">
        <v>5013000</v>
      </c>
      <c r="U62" s="5">
        <v>6902000</v>
      </c>
      <c r="V62" s="5">
        <v>9418000</v>
      </c>
      <c r="W62" s="5">
        <v>129356000000</v>
      </c>
      <c r="X62" s="5">
        <v>81463000000</v>
      </c>
      <c r="Y62" s="5">
        <v>41348000000</v>
      </c>
      <c r="Z62" s="5">
        <v>45987000000</v>
      </c>
      <c r="AA62" s="2">
        <v>26772000000</v>
      </c>
    </row>
    <row r="63" spans="2:27" ht="15.5" x14ac:dyDescent="0.35">
      <c r="C63" t="s">
        <v>92</v>
      </c>
      <c r="D63" s="5">
        <v>15540000</v>
      </c>
      <c r="E63" s="5">
        <v>1455000</v>
      </c>
      <c r="F63" s="5">
        <v>29683000</v>
      </c>
      <c r="G63" s="5">
        <v>-15445000</v>
      </c>
      <c r="I63" s="5">
        <v>33124000</v>
      </c>
      <c r="J63" s="5">
        <v>33859000</v>
      </c>
      <c r="K63" s="5">
        <v>-9617000</v>
      </c>
      <c r="L63" s="5">
        <v>68759000</v>
      </c>
      <c r="M63" s="5">
        <v>11565000</v>
      </c>
      <c r="N63" s="5">
        <v>8807000</v>
      </c>
      <c r="O63" s="5">
        <v>-32562000</v>
      </c>
      <c r="P63" s="5">
        <v>27952000</v>
      </c>
      <c r="Q63" s="5">
        <v>-3434000</v>
      </c>
      <c r="R63" s="5">
        <v>-17251000</v>
      </c>
      <c r="S63" s="5">
        <v>52182000</v>
      </c>
      <c r="T63" s="5">
        <v>4487000</v>
      </c>
      <c r="U63" s="5">
        <v>37360000</v>
      </c>
      <c r="V63" s="5">
        <v>5237000</v>
      </c>
      <c r="W63" s="5">
        <v>53757000000</v>
      </c>
      <c r="X63" s="5">
        <v>114875000000</v>
      </c>
      <c r="Y63" s="5">
        <v>71568000000</v>
      </c>
      <c r="Z63" s="5">
        <v>-474778000000</v>
      </c>
      <c r="AA63" s="2">
        <v>-120578000000</v>
      </c>
    </row>
    <row r="64" spans="2:27" ht="15.5" x14ac:dyDescent="0.35">
      <c r="C64" t="s">
        <v>834</v>
      </c>
      <c r="L64" s="5">
        <v>174259000</v>
      </c>
      <c r="M64" s="5">
        <v>-4134000</v>
      </c>
      <c r="N64" s="5">
        <v>-863000</v>
      </c>
      <c r="O64" s="5">
        <v>-19607000</v>
      </c>
    </row>
    <row r="65" spans="3:27" ht="15.5" x14ac:dyDescent="0.35">
      <c r="C65" t="s">
        <v>26</v>
      </c>
      <c r="D65" s="5">
        <v>-22593000</v>
      </c>
      <c r="E65" s="5">
        <v>-50115000</v>
      </c>
      <c r="F65" s="5">
        <v>-36686000</v>
      </c>
      <c r="G65" s="5">
        <v>-36526000</v>
      </c>
      <c r="I65" s="5">
        <v>-157155000</v>
      </c>
      <c r="J65" s="5">
        <v>-153654000</v>
      </c>
      <c r="K65" s="5">
        <v>-129590000</v>
      </c>
      <c r="L65" s="5">
        <v>-171657000</v>
      </c>
      <c r="M65" s="5">
        <v>-138261000</v>
      </c>
      <c r="N65" s="5">
        <v>-138348000</v>
      </c>
      <c r="O65" s="5">
        <v>-150005000</v>
      </c>
      <c r="P65" s="5">
        <v>-112334000</v>
      </c>
      <c r="Q65" s="5">
        <v>-99288000</v>
      </c>
      <c r="R65" s="5">
        <v>-127651000</v>
      </c>
      <c r="S65" s="5">
        <v>-88332000</v>
      </c>
      <c r="T65" s="5">
        <v>-51470000</v>
      </c>
      <c r="U65" s="5">
        <v>-45652000</v>
      </c>
      <c r="V65" s="5">
        <v>-40623000</v>
      </c>
      <c r="W65" s="5">
        <v>-304902000000</v>
      </c>
      <c r="X65" s="5">
        <v>-255558000000</v>
      </c>
      <c r="Y65" s="5">
        <v>-458339000000</v>
      </c>
      <c r="Z65" s="5">
        <v>-366989000000</v>
      </c>
      <c r="AA65" s="2">
        <v>-285720000000</v>
      </c>
    </row>
    <row r="66" spans="3:27" ht="15.5" x14ac:dyDescent="0.35">
      <c r="C66" t="s">
        <v>96</v>
      </c>
      <c r="D66" s="5">
        <v>-5573000</v>
      </c>
      <c r="E66" s="5">
        <v>472357000</v>
      </c>
      <c r="F66" s="5">
        <v>148512000</v>
      </c>
      <c r="G66" s="5">
        <v>-50621000</v>
      </c>
      <c r="I66" s="5">
        <v>543290000</v>
      </c>
      <c r="J66" s="5">
        <v>-165767000</v>
      </c>
      <c r="K66" s="5">
        <v>-93044000</v>
      </c>
      <c r="L66" s="5">
        <v>180314000</v>
      </c>
      <c r="M66" s="5">
        <v>-8080000</v>
      </c>
      <c r="N66" s="5">
        <v>-158490000</v>
      </c>
      <c r="O66" s="5">
        <v>-81779000</v>
      </c>
      <c r="P66" s="5">
        <v>-74904000</v>
      </c>
      <c r="Q66" s="5">
        <v>-128675000</v>
      </c>
      <c r="R66" s="5">
        <v>-196090000</v>
      </c>
      <c r="S66" s="5">
        <v>-143909000</v>
      </c>
      <c r="T66" s="5">
        <v>-112409000</v>
      </c>
      <c r="U66" s="5">
        <v>-13680000</v>
      </c>
      <c r="V66" s="5">
        <v>-31401000</v>
      </c>
      <c r="W66" s="5">
        <v>-121789000000</v>
      </c>
      <c r="X66" s="5">
        <v>-59220000000</v>
      </c>
      <c r="Y66" s="5">
        <v>156523000000</v>
      </c>
      <c r="Z66" s="5">
        <v>-795780000000</v>
      </c>
      <c r="AA66" s="2">
        <v>-379526000000</v>
      </c>
    </row>
    <row r="67" spans="3:27" ht="15.5" x14ac:dyDescent="0.35">
      <c r="C67" t="s">
        <v>28</v>
      </c>
      <c r="D67" s="5">
        <v>7996000</v>
      </c>
      <c r="E67" s="5">
        <v>427506000</v>
      </c>
      <c r="F67" s="5">
        <v>133044000</v>
      </c>
      <c r="G67" s="5">
        <v>-57928000</v>
      </c>
      <c r="I67" s="5">
        <v>460583000</v>
      </c>
      <c r="J67" s="5">
        <v>-139080000</v>
      </c>
      <c r="K67" s="5">
        <v>-101087000</v>
      </c>
      <c r="L67" s="5">
        <v>214620000</v>
      </c>
      <c r="M67" s="5">
        <v>63769000</v>
      </c>
      <c r="N67" s="5">
        <v>8167000</v>
      </c>
      <c r="O67" s="5">
        <v>-530542000</v>
      </c>
      <c r="P67" s="5">
        <v>-78222000</v>
      </c>
      <c r="Q67" s="5">
        <v>-77931000</v>
      </c>
      <c r="R67" s="5">
        <v>-191700000</v>
      </c>
      <c r="S67" s="5">
        <v>-327458000</v>
      </c>
      <c r="T67" s="5">
        <v>-182853000</v>
      </c>
      <c r="U67" s="5">
        <v>-14747000</v>
      </c>
      <c r="V67" s="5">
        <v>-15471000</v>
      </c>
      <c r="W67" s="5">
        <v>1120867000000</v>
      </c>
      <c r="X67" s="5">
        <v>1387148000000</v>
      </c>
      <c r="Y67" s="5">
        <v>468659000000</v>
      </c>
      <c r="Z67" s="5">
        <v>740823000000</v>
      </c>
      <c r="AA67" s="2">
        <v>497363000000</v>
      </c>
    </row>
    <row r="68" spans="3:27" ht="15.5" x14ac:dyDescent="0.35">
      <c r="C68" t="s">
        <v>27</v>
      </c>
      <c r="D68" s="5">
        <v>-2360000</v>
      </c>
      <c r="E68" s="5">
        <v>-111561000</v>
      </c>
      <c r="F68" s="5">
        <v>-3171000</v>
      </c>
      <c r="G68" s="5">
        <v>-1632000</v>
      </c>
      <c r="I68" s="5">
        <v>-119303000</v>
      </c>
      <c r="J68" s="5">
        <v>-7948000</v>
      </c>
      <c r="K68" s="5">
        <v>-29968000</v>
      </c>
      <c r="L68" s="5">
        <v>-186155000</v>
      </c>
      <c r="M68" s="5">
        <v>-14296000</v>
      </c>
      <c r="N68" s="5">
        <v>16210000</v>
      </c>
      <c r="O68" s="5">
        <v>27695000</v>
      </c>
      <c r="P68" s="5">
        <v>4237000</v>
      </c>
      <c r="Q68" s="5">
        <v>-3755000</v>
      </c>
      <c r="R68" s="5">
        <v>10976000</v>
      </c>
      <c r="S68" s="5">
        <v>944000</v>
      </c>
      <c r="T68" s="5">
        <v>25961000</v>
      </c>
      <c r="U68" s="5">
        <v>1147000</v>
      </c>
      <c r="V68" s="5">
        <v>-4089000</v>
      </c>
      <c r="W68" s="5">
        <v>-98024000000</v>
      </c>
      <c r="X68" s="5">
        <v>-326281000000</v>
      </c>
      <c r="Y68" s="5">
        <v>27545000000</v>
      </c>
      <c r="Z68" s="5">
        <v>-277214000000</v>
      </c>
      <c r="AA68" s="2">
        <v>-180843000000</v>
      </c>
    </row>
    <row r="69" spans="3:27" ht="15.5" x14ac:dyDescent="0.35">
      <c r="C69" t="s">
        <v>373</v>
      </c>
      <c r="I69" s="5">
        <v>-1640000</v>
      </c>
      <c r="J69" s="5">
        <v>-1394000</v>
      </c>
      <c r="K69" s="5">
        <v>-1669000</v>
      </c>
      <c r="L69" s="5">
        <v>-2368000</v>
      </c>
      <c r="M69" s="5">
        <v>-2443000</v>
      </c>
      <c r="N69" s="5">
        <v>-1742000</v>
      </c>
      <c r="O69" s="5">
        <v>-2543000</v>
      </c>
      <c r="P69" s="5">
        <v>-3178000</v>
      </c>
      <c r="Q69" s="5">
        <v>-4411000</v>
      </c>
    </row>
    <row r="70" spans="3:27" ht="15.5" x14ac:dyDescent="0.35">
      <c r="C70" t="s">
        <v>454</v>
      </c>
      <c r="D70" s="5">
        <v>-2360000</v>
      </c>
      <c r="E70" s="5">
        <v>-111561000</v>
      </c>
      <c r="F70" s="5">
        <v>-3171000</v>
      </c>
      <c r="G70" s="5">
        <v>-1632000</v>
      </c>
      <c r="I70" s="5">
        <v>-119303000</v>
      </c>
      <c r="J70" s="5">
        <v>-7948000</v>
      </c>
      <c r="K70" s="5">
        <v>-29968000</v>
      </c>
      <c r="L70" s="5">
        <v>-186155000</v>
      </c>
      <c r="M70" s="5">
        <v>-14296000</v>
      </c>
      <c r="N70" s="5">
        <v>16210000</v>
      </c>
      <c r="O70" s="5">
        <v>27695000</v>
      </c>
      <c r="P70" s="5">
        <v>4237000</v>
      </c>
      <c r="Q70" s="5">
        <v>-3755000</v>
      </c>
      <c r="R70" s="5">
        <v>10976000</v>
      </c>
      <c r="S70" s="5">
        <v>944000</v>
      </c>
      <c r="T70" s="5">
        <v>25961000</v>
      </c>
      <c r="U70" s="5">
        <v>1147000</v>
      </c>
      <c r="V70" s="5">
        <v>-4089000</v>
      </c>
      <c r="W70" s="5">
        <v>-98024000000</v>
      </c>
      <c r="X70" s="5">
        <v>-326281000000</v>
      </c>
      <c r="Y70" s="5">
        <v>27545000000</v>
      </c>
      <c r="Z70" s="5">
        <v>-277214000000</v>
      </c>
      <c r="AA70" s="2">
        <v>-180843000000</v>
      </c>
    </row>
    <row r="71" spans="3:27" ht="15.5" x14ac:dyDescent="0.35">
      <c r="C71" t="s">
        <v>374</v>
      </c>
      <c r="D71" s="5">
        <v>4564000</v>
      </c>
      <c r="E71" s="5">
        <v>315600000</v>
      </c>
      <c r="F71" s="5">
        <v>129421000</v>
      </c>
      <c r="G71" s="5">
        <v>-59978000</v>
      </c>
      <c r="I71" s="5">
        <v>339640000</v>
      </c>
      <c r="J71" s="5">
        <v>-148422000</v>
      </c>
      <c r="K71" s="5">
        <v>-132724000</v>
      </c>
      <c r="L71" s="5">
        <v>26097000</v>
      </c>
      <c r="M71" s="5">
        <v>47030000</v>
      </c>
      <c r="N71" s="5">
        <v>22635000</v>
      </c>
      <c r="O71" s="5">
        <v>-505390000</v>
      </c>
      <c r="P71" s="5">
        <v>-77163000</v>
      </c>
      <c r="Q71" s="5">
        <v>-86097000</v>
      </c>
      <c r="R71" s="5">
        <v>-180724000</v>
      </c>
      <c r="S71" s="5">
        <v>-326514000</v>
      </c>
      <c r="T71" s="5">
        <v>-156892000</v>
      </c>
      <c r="U71" s="5">
        <v>-13600000</v>
      </c>
      <c r="V71" s="5">
        <v>-19560000</v>
      </c>
      <c r="W71" s="5">
        <v>1022843000000</v>
      </c>
      <c r="X71" s="5">
        <v>1060867000000</v>
      </c>
      <c r="Y71" s="5">
        <v>496204000000</v>
      </c>
      <c r="Z71" s="5">
        <v>463609000000</v>
      </c>
      <c r="AA71" s="2">
        <v>316520000000</v>
      </c>
    </row>
    <row r="72" spans="3:27" ht="15.5" x14ac:dyDescent="0.35">
      <c r="C72" t="s">
        <v>375</v>
      </c>
      <c r="K72" s="5">
        <v>1071000</v>
      </c>
      <c r="L72" s="5">
        <v>-3453000</v>
      </c>
      <c r="M72" s="5">
        <v>-3288000</v>
      </c>
    </row>
    <row r="73" spans="3:27" ht="15.5" x14ac:dyDescent="0.35">
      <c r="C73" t="s">
        <v>455</v>
      </c>
      <c r="X73" s="5">
        <v>1816000000</v>
      </c>
      <c r="Y73" s="5">
        <v>-1532000000</v>
      </c>
      <c r="Z73" s="5">
        <v>-4038000000</v>
      </c>
      <c r="AA73" s="2">
        <v>-3079000000</v>
      </c>
    </row>
    <row r="74" spans="3:27" ht="15.5" x14ac:dyDescent="0.35">
      <c r="C74" t="s">
        <v>97</v>
      </c>
      <c r="D74" s="5">
        <v>4564000</v>
      </c>
      <c r="E74" s="5">
        <v>315600000</v>
      </c>
      <c r="F74" s="5">
        <v>129421000</v>
      </c>
      <c r="G74" s="5">
        <v>-59978000</v>
      </c>
      <c r="I74" s="5">
        <v>339640000</v>
      </c>
      <c r="J74" s="5">
        <v>-148422000</v>
      </c>
      <c r="K74" s="5">
        <v>-131653000</v>
      </c>
      <c r="L74" s="5">
        <v>22644000</v>
      </c>
      <c r="M74" s="5">
        <v>43742000</v>
      </c>
      <c r="N74" s="5">
        <v>22635000</v>
      </c>
      <c r="O74" s="5">
        <v>-505390000</v>
      </c>
      <c r="P74" s="5">
        <v>-77163000</v>
      </c>
      <c r="Q74" s="5">
        <v>-86097000</v>
      </c>
      <c r="R74" s="5">
        <v>-180724000</v>
      </c>
      <c r="S74" s="5">
        <v>-326514000</v>
      </c>
      <c r="T74" s="5">
        <v>-156892000</v>
      </c>
      <c r="U74" s="5">
        <v>-13600000</v>
      </c>
      <c r="V74" s="5">
        <v>-19560000</v>
      </c>
      <c r="W74" s="5">
        <v>1022843000000</v>
      </c>
      <c r="X74" s="5">
        <v>1062683000000</v>
      </c>
      <c r="Y74" s="5">
        <v>494672000000</v>
      </c>
      <c r="Z74" s="5">
        <v>459571000000</v>
      </c>
      <c r="AA74" s="2">
        <v>313441000000</v>
      </c>
    </row>
    <row r="75" spans="3:27" ht="15.5" x14ac:dyDescent="0.35">
      <c r="C75" t="s">
        <v>98</v>
      </c>
      <c r="D75" s="5">
        <v>15601000</v>
      </c>
      <c r="E75" s="5">
        <v>-78781000</v>
      </c>
      <c r="F75" s="5">
        <v>-13628000</v>
      </c>
      <c r="G75" s="5">
        <v>16585000</v>
      </c>
      <c r="I75" s="5">
        <v>-44494000</v>
      </c>
      <c r="J75" s="5">
        <v>19848000</v>
      </c>
      <c r="K75" s="5">
        <v>63673000</v>
      </c>
      <c r="L75" s="5">
        <v>-56986000</v>
      </c>
      <c r="M75" s="5">
        <v>11079000</v>
      </c>
      <c r="N75" s="5">
        <v>31300000</v>
      </c>
      <c r="O75" s="5">
        <v>38629000</v>
      </c>
      <c r="P75" s="5">
        <v>24567000</v>
      </c>
      <c r="Q75" s="5">
        <v>99229000</v>
      </c>
      <c r="R75" s="5">
        <v>94893000</v>
      </c>
      <c r="S75" s="5">
        <v>1228685000</v>
      </c>
      <c r="T75" s="5">
        <v>-2551000</v>
      </c>
      <c r="U75" s="5">
        <v>-50318000</v>
      </c>
      <c r="V75" s="5">
        <v>-10220000</v>
      </c>
    </row>
    <row r="76" spans="3:27" ht="15.5" x14ac:dyDescent="0.35">
      <c r="C76" t="s">
        <v>457</v>
      </c>
      <c r="D76" s="5">
        <v>15601000</v>
      </c>
      <c r="E76" s="5">
        <v>-78781000</v>
      </c>
      <c r="F76" s="5">
        <v>-13628000</v>
      </c>
      <c r="G76" s="5">
        <v>16585000</v>
      </c>
      <c r="I76" s="5">
        <v>-44494000</v>
      </c>
      <c r="J76" s="5">
        <v>19848000</v>
      </c>
      <c r="K76" s="5">
        <v>63673000</v>
      </c>
      <c r="L76" s="5">
        <v>-56986000</v>
      </c>
      <c r="M76" s="5">
        <v>11079000</v>
      </c>
      <c r="N76" s="5">
        <v>31300000</v>
      </c>
      <c r="O76" s="5">
        <v>38629000</v>
      </c>
      <c r="P76" s="5">
        <v>24567000</v>
      </c>
      <c r="Q76" s="5">
        <v>99229000</v>
      </c>
      <c r="R76" s="5">
        <v>94893000</v>
      </c>
      <c r="S76" s="5">
        <v>1228685000</v>
      </c>
      <c r="T76" s="5">
        <v>-2551000</v>
      </c>
      <c r="U76" s="5">
        <v>-50318000</v>
      </c>
      <c r="V76" s="5">
        <v>-10220000</v>
      </c>
    </row>
    <row r="77" spans="3:27" ht="15.5" x14ac:dyDescent="0.35">
      <c r="C77" t="s">
        <v>99</v>
      </c>
      <c r="D77" s="5">
        <v>20165000</v>
      </c>
      <c r="E77" s="5">
        <v>236819000</v>
      </c>
      <c r="F77" s="5">
        <v>115793000</v>
      </c>
      <c r="G77" s="5">
        <v>-43393000</v>
      </c>
      <c r="I77" s="5">
        <v>295146000</v>
      </c>
      <c r="J77" s="5">
        <v>-128574000</v>
      </c>
      <c r="K77" s="5">
        <v>-67980000</v>
      </c>
      <c r="L77" s="5">
        <v>-34342000</v>
      </c>
      <c r="M77" s="5">
        <v>54821000</v>
      </c>
      <c r="N77" s="5">
        <v>53935000</v>
      </c>
      <c r="O77" s="5">
        <v>-466761000</v>
      </c>
      <c r="P77" s="5">
        <v>-52596000</v>
      </c>
      <c r="Q77" s="5">
        <v>13132000</v>
      </c>
      <c r="R77" s="5">
        <v>-85831000</v>
      </c>
      <c r="S77" s="5">
        <v>902171000</v>
      </c>
      <c r="T77" s="5">
        <v>-159443000</v>
      </c>
      <c r="U77" s="5">
        <v>-63918000</v>
      </c>
      <c r="V77" s="5">
        <v>-29780000</v>
      </c>
      <c r="W77" s="5">
        <v>1022843000000</v>
      </c>
    </row>
    <row r="78" spans="3:27" ht="15.5" x14ac:dyDescent="0.35">
      <c r="C78" t="s">
        <v>100</v>
      </c>
      <c r="D78" s="5">
        <v>4564000</v>
      </c>
      <c r="E78" s="5">
        <v>315600000</v>
      </c>
      <c r="F78" s="5">
        <v>129421000</v>
      </c>
      <c r="G78" s="5">
        <v>-59978000</v>
      </c>
      <c r="I78" s="5">
        <v>339640000</v>
      </c>
      <c r="J78" s="5">
        <v>-148422000</v>
      </c>
      <c r="K78" s="5">
        <v>-131653000</v>
      </c>
      <c r="L78" s="5">
        <v>22644000</v>
      </c>
      <c r="M78" s="5">
        <v>43742000</v>
      </c>
      <c r="N78" s="5">
        <v>22635000</v>
      </c>
      <c r="O78" s="5">
        <v>-505390000</v>
      </c>
      <c r="P78" s="5">
        <v>-77163000</v>
      </c>
      <c r="Q78" s="5">
        <v>-86097000</v>
      </c>
      <c r="R78" s="5">
        <v>-180724000</v>
      </c>
      <c r="S78" s="5">
        <v>-326514000</v>
      </c>
      <c r="T78" s="5">
        <v>-156892000</v>
      </c>
      <c r="U78" s="5">
        <v>-13600000</v>
      </c>
      <c r="V78" s="5">
        <v>-19560000</v>
      </c>
      <c r="W78" s="5">
        <v>1022843000000</v>
      </c>
      <c r="X78" s="5">
        <v>1062683000000</v>
      </c>
      <c r="Y78" s="5">
        <v>494672000000</v>
      </c>
      <c r="Z78" s="5">
        <v>459571000000</v>
      </c>
      <c r="AA78" s="2">
        <v>313441000000</v>
      </c>
    </row>
    <row r="79" spans="3:27" ht="15.5" x14ac:dyDescent="0.35">
      <c r="C79" t="s">
        <v>7</v>
      </c>
      <c r="D79" s="5">
        <v>18187000</v>
      </c>
      <c r="E79" s="5">
        <v>224500000</v>
      </c>
      <c r="F79" s="5">
        <v>115665000</v>
      </c>
      <c r="G79" s="5">
        <v>-43621000</v>
      </c>
      <c r="I79" s="5">
        <v>280965000</v>
      </c>
      <c r="J79" s="5">
        <v>-134864000</v>
      </c>
      <c r="K79" s="5">
        <v>-66537000</v>
      </c>
      <c r="L79" s="5">
        <v>-37512000</v>
      </c>
      <c r="M79" s="5">
        <v>55513000</v>
      </c>
      <c r="N79" s="5">
        <v>55016000</v>
      </c>
      <c r="O79" s="5">
        <v>-465059000</v>
      </c>
      <c r="P79" s="5">
        <v>-50280000</v>
      </c>
      <c r="Q79" s="5">
        <v>17391000</v>
      </c>
      <c r="R79" s="5">
        <v>-76879000</v>
      </c>
      <c r="S79" s="5">
        <v>908066000</v>
      </c>
      <c r="T79" s="5">
        <v>-152361000</v>
      </c>
      <c r="U79" s="5">
        <v>-64247000</v>
      </c>
      <c r="V79" s="5">
        <v>-30640000</v>
      </c>
      <c r="W79" s="5">
        <v>1025018000000</v>
      </c>
    </row>
    <row r="80" spans="3:27" ht="15.5" x14ac:dyDescent="0.35">
      <c r="C80" t="s">
        <v>101</v>
      </c>
      <c r="D80" s="5">
        <v>4564000</v>
      </c>
      <c r="E80" s="5">
        <v>315600000</v>
      </c>
      <c r="F80" s="5">
        <v>129421000</v>
      </c>
      <c r="G80" s="5">
        <v>-59978000</v>
      </c>
      <c r="I80" s="5">
        <v>339640000</v>
      </c>
      <c r="J80" s="5">
        <v>-148422000</v>
      </c>
      <c r="K80" s="5">
        <v>-131653000</v>
      </c>
      <c r="L80" s="5">
        <v>22644000</v>
      </c>
      <c r="M80" s="5">
        <v>43742000</v>
      </c>
      <c r="N80" s="5">
        <v>22635000</v>
      </c>
      <c r="O80" s="5">
        <v>-505390000</v>
      </c>
      <c r="P80" s="5">
        <v>-77163000</v>
      </c>
      <c r="Q80" s="5">
        <v>-86097000</v>
      </c>
      <c r="R80" s="5">
        <v>-180724000</v>
      </c>
      <c r="S80" s="5">
        <v>-326514000</v>
      </c>
      <c r="T80" s="5">
        <v>-156892000</v>
      </c>
      <c r="U80" s="5">
        <v>-13600000</v>
      </c>
      <c r="V80" s="5">
        <v>-19560000</v>
      </c>
      <c r="W80" s="5">
        <v>1022843000000</v>
      </c>
      <c r="X80" s="5">
        <v>1062683000000</v>
      </c>
      <c r="Y80" s="5">
        <v>494672000000</v>
      </c>
      <c r="Z80" s="5">
        <v>459571000000</v>
      </c>
      <c r="AA80" s="2">
        <v>313441000000</v>
      </c>
    </row>
    <row r="81" spans="2:27" ht="15.5" x14ac:dyDescent="0.35">
      <c r="C81" t="s">
        <v>102</v>
      </c>
      <c r="D81" s="5">
        <v>20165000</v>
      </c>
      <c r="E81" s="5">
        <v>236819000</v>
      </c>
      <c r="F81" s="5">
        <v>115793000</v>
      </c>
      <c r="G81" s="5">
        <v>-43393000</v>
      </c>
      <c r="I81" s="5">
        <v>295146000</v>
      </c>
      <c r="J81" s="5">
        <v>-128574000</v>
      </c>
      <c r="K81" s="5">
        <v>-67980000</v>
      </c>
      <c r="L81" s="5">
        <v>-34342000</v>
      </c>
      <c r="M81" s="5">
        <v>54821000</v>
      </c>
      <c r="N81" s="5">
        <v>53935000</v>
      </c>
      <c r="O81" s="5">
        <v>-466761000</v>
      </c>
      <c r="P81" s="5">
        <v>-52596000</v>
      </c>
      <c r="Q81" s="5">
        <v>13132000</v>
      </c>
      <c r="R81" s="5">
        <v>-85831000</v>
      </c>
      <c r="S81" s="5">
        <v>902171000</v>
      </c>
      <c r="T81" s="5">
        <v>-159443000</v>
      </c>
      <c r="U81" s="5">
        <v>-63918000</v>
      </c>
      <c r="V81" s="5">
        <v>-29780000</v>
      </c>
      <c r="W81" s="5">
        <v>1022843000000</v>
      </c>
    </row>
    <row r="82" spans="2:27" ht="15.5" x14ac:dyDescent="0.35">
      <c r="C82" t="s">
        <v>103</v>
      </c>
      <c r="D82" s="5">
        <v>20165000</v>
      </c>
      <c r="E82" s="5">
        <v>236819000</v>
      </c>
      <c r="F82" s="5">
        <v>115793000</v>
      </c>
      <c r="G82" s="5">
        <v>-43393000</v>
      </c>
      <c r="I82" s="5">
        <v>295146000</v>
      </c>
      <c r="J82" s="5">
        <v>-128574000</v>
      </c>
      <c r="K82" s="5">
        <v>-67980000</v>
      </c>
      <c r="L82" s="5">
        <v>-34342000</v>
      </c>
      <c r="M82" s="5">
        <v>54821000</v>
      </c>
      <c r="N82" s="5">
        <v>53935000</v>
      </c>
      <c r="O82" s="5">
        <v>-466761000</v>
      </c>
      <c r="P82" s="5">
        <v>-52596000</v>
      </c>
      <c r="Q82" s="5">
        <v>13132000</v>
      </c>
      <c r="R82" s="5">
        <v>-85831000</v>
      </c>
      <c r="S82" s="5">
        <v>902171000</v>
      </c>
      <c r="T82" s="5">
        <v>-159443000</v>
      </c>
      <c r="U82" s="5">
        <v>-63918000</v>
      </c>
      <c r="V82" s="5">
        <v>-29780000</v>
      </c>
      <c r="W82" s="5">
        <v>1022843000000</v>
      </c>
    </row>
    <row r="84" spans="2:27" ht="15.5" x14ac:dyDescent="0.35">
      <c r="B84" t="s">
        <v>104</v>
      </c>
      <c r="C84" t="s">
        <v>105</v>
      </c>
    </row>
    <row r="85" spans="2:27" ht="15.5" x14ac:dyDescent="0.35">
      <c r="C85" t="s">
        <v>106</v>
      </c>
    </row>
    <row r="86" spans="2:27" ht="15.5" x14ac:dyDescent="0.35">
      <c r="C86" t="s">
        <v>19</v>
      </c>
      <c r="D86" s="5">
        <v>75589000</v>
      </c>
      <c r="E86" s="5">
        <v>61957000</v>
      </c>
      <c r="F86" s="5">
        <v>71370000</v>
      </c>
      <c r="G86" s="5">
        <v>63585000</v>
      </c>
      <c r="I86" s="5">
        <v>61957000</v>
      </c>
      <c r="J86" s="5">
        <v>100304000</v>
      </c>
      <c r="K86" s="5">
        <v>102704000</v>
      </c>
      <c r="L86" s="5">
        <v>78866000</v>
      </c>
      <c r="M86" s="5">
        <v>85014000</v>
      </c>
      <c r="N86" s="5">
        <v>112826000</v>
      </c>
      <c r="O86" s="5">
        <v>130249000</v>
      </c>
      <c r="P86" s="5">
        <v>173287000</v>
      </c>
      <c r="Q86" s="5">
        <v>280870000</v>
      </c>
      <c r="R86" s="5">
        <v>264954000</v>
      </c>
      <c r="S86" s="5">
        <v>132589000</v>
      </c>
      <c r="T86" s="5">
        <v>236689000</v>
      </c>
      <c r="U86" s="5">
        <v>190232000</v>
      </c>
      <c r="V86" s="5">
        <v>270267000</v>
      </c>
      <c r="W86" s="5">
        <v>3593515000000</v>
      </c>
      <c r="X86" s="5">
        <v>4193598000000</v>
      </c>
      <c r="Y86" s="5">
        <v>1759964000000</v>
      </c>
      <c r="Z86" s="5">
        <v>1100493000000</v>
      </c>
      <c r="AA86" s="2">
        <v>636600000000</v>
      </c>
    </row>
    <row r="87" spans="2:27" ht="15.5" x14ac:dyDescent="0.35">
      <c r="C87" t="s">
        <v>458</v>
      </c>
      <c r="Q87" s="5">
        <v>1734000</v>
      </c>
      <c r="R87" s="5">
        <v>1005000</v>
      </c>
      <c r="U87" s="5">
        <v>7810000</v>
      </c>
      <c r="V87" s="5">
        <v>7842000</v>
      </c>
      <c r="W87" s="5">
        <v>161891000000</v>
      </c>
      <c r="Y87" s="5">
        <v>142550000000</v>
      </c>
      <c r="Z87" s="5">
        <v>5341000000</v>
      </c>
      <c r="AA87" s="2">
        <v>44938000000</v>
      </c>
    </row>
    <row r="88" spans="2:27" ht="15.5" x14ac:dyDescent="0.35">
      <c r="C88" t="s">
        <v>562</v>
      </c>
      <c r="D88" s="5">
        <v>87764000</v>
      </c>
      <c r="E88" s="5">
        <v>87569000</v>
      </c>
      <c r="F88" s="5">
        <v>58623000</v>
      </c>
      <c r="G88" s="5">
        <v>89250000</v>
      </c>
      <c r="I88" s="5">
        <v>87569000</v>
      </c>
      <c r="J88" s="5">
        <v>91913000</v>
      </c>
      <c r="K88" s="5">
        <v>37573000</v>
      </c>
      <c r="L88" s="5">
        <v>79152000</v>
      </c>
      <c r="M88" s="5">
        <v>209457000</v>
      </c>
      <c r="N88" s="5">
        <v>237636000</v>
      </c>
      <c r="O88" s="5">
        <v>50118000</v>
      </c>
      <c r="P88" s="5">
        <v>4473000</v>
      </c>
      <c r="Q88" s="5">
        <v>5758000</v>
      </c>
      <c r="R88" s="5">
        <v>82000</v>
      </c>
      <c r="S88" s="5">
        <v>40099000</v>
      </c>
      <c r="T88" s="5">
        <v>20172000</v>
      </c>
      <c r="U88" s="5">
        <v>26000</v>
      </c>
      <c r="V88" s="5">
        <v>4136000</v>
      </c>
      <c r="X88" s="5">
        <v>27000000000</v>
      </c>
    </row>
    <row r="89" spans="2:27" ht="15.5" x14ac:dyDescent="0.35">
      <c r="C89" t="s">
        <v>110</v>
      </c>
      <c r="D89" s="5">
        <v>171050000</v>
      </c>
      <c r="E89" s="5">
        <v>128869000</v>
      </c>
      <c r="F89" s="5">
        <v>162074000</v>
      </c>
      <c r="G89" s="5">
        <v>155613000</v>
      </c>
      <c r="I89" s="5">
        <v>128869000</v>
      </c>
      <c r="J89" s="5">
        <v>139712000</v>
      </c>
      <c r="K89" s="5">
        <v>204902000</v>
      </c>
      <c r="L89" s="5">
        <v>209941000</v>
      </c>
      <c r="M89" s="5">
        <v>239394000</v>
      </c>
      <c r="N89" s="5">
        <v>230153000</v>
      </c>
      <c r="O89" s="5">
        <v>201843000</v>
      </c>
      <c r="P89" s="5">
        <v>219643000</v>
      </c>
      <c r="Q89" s="5">
        <v>204690000</v>
      </c>
      <c r="R89" s="5">
        <v>182536000</v>
      </c>
      <c r="S89" s="5">
        <v>211251000</v>
      </c>
      <c r="T89" s="5">
        <v>248826000</v>
      </c>
      <c r="U89" s="5">
        <v>276169000</v>
      </c>
      <c r="V89" s="5">
        <v>391591000</v>
      </c>
      <c r="W89" s="5">
        <v>2233735000000</v>
      </c>
      <c r="X89" s="5">
        <v>1184338000000</v>
      </c>
      <c r="Y89" s="5">
        <v>1642212000000</v>
      </c>
      <c r="Z89" s="5">
        <v>1994458000000</v>
      </c>
      <c r="AA89" s="2">
        <v>2338904000000</v>
      </c>
    </row>
    <row r="90" spans="2:27" ht="15.5" x14ac:dyDescent="0.35">
      <c r="C90" t="s">
        <v>108</v>
      </c>
      <c r="D90" s="5">
        <v>14196000</v>
      </c>
      <c r="E90" s="5">
        <v>13413000</v>
      </c>
      <c r="F90" s="5">
        <v>15987000</v>
      </c>
      <c r="G90" s="5">
        <v>17708000</v>
      </c>
      <c r="I90" s="5">
        <v>13413000</v>
      </c>
      <c r="J90" s="5">
        <v>14433000</v>
      </c>
      <c r="K90" s="5">
        <v>11475000</v>
      </c>
      <c r="L90" s="5">
        <v>10551000</v>
      </c>
      <c r="P90" s="5">
        <v>20603000</v>
      </c>
      <c r="Q90" s="5">
        <v>10777000</v>
      </c>
      <c r="R90" s="5">
        <v>8039000</v>
      </c>
      <c r="S90" s="5">
        <v>19734000</v>
      </c>
      <c r="T90" s="5">
        <v>34358000</v>
      </c>
      <c r="U90" s="5">
        <v>17060000</v>
      </c>
      <c r="V90" s="5">
        <v>14597000</v>
      </c>
      <c r="W90" s="5">
        <v>344802000000</v>
      </c>
      <c r="X90" s="5">
        <v>81956000000</v>
      </c>
      <c r="Y90" s="5">
        <v>27645000000</v>
      </c>
      <c r="Z90" s="5">
        <v>27856000000</v>
      </c>
      <c r="AA90" s="2">
        <v>23767000000</v>
      </c>
    </row>
    <row r="91" spans="2:27" ht="15.5" x14ac:dyDescent="0.35">
      <c r="C91" t="s">
        <v>107</v>
      </c>
      <c r="D91" s="5">
        <v>51935000</v>
      </c>
      <c r="E91" s="5">
        <v>45426000</v>
      </c>
      <c r="F91" s="5">
        <v>53914000</v>
      </c>
      <c r="G91" s="5">
        <v>52087000</v>
      </c>
      <c r="I91" s="5">
        <v>45426000</v>
      </c>
      <c r="J91" s="5">
        <v>37787000</v>
      </c>
      <c r="K91" s="5">
        <v>16267000</v>
      </c>
      <c r="L91" s="5">
        <v>4162000</v>
      </c>
      <c r="P91" s="5">
        <v>6007000</v>
      </c>
      <c r="Q91" s="5">
        <v>5643000</v>
      </c>
      <c r="R91" s="5">
        <v>6519000</v>
      </c>
      <c r="S91" s="5">
        <v>2690000</v>
      </c>
      <c r="T91" s="5">
        <v>3157000</v>
      </c>
      <c r="U91" s="5">
        <v>2721000</v>
      </c>
      <c r="V91" s="5">
        <v>99000</v>
      </c>
      <c r="W91" s="5">
        <v>26000000</v>
      </c>
      <c r="X91" s="5">
        <v>1824000000</v>
      </c>
      <c r="Y91" s="5">
        <v>246541000000</v>
      </c>
      <c r="Z91" s="5">
        <v>5809000000</v>
      </c>
      <c r="AA91" s="2">
        <v>6428000000</v>
      </c>
    </row>
    <row r="92" spans="2:27" ht="15.5" x14ac:dyDescent="0.35">
      <c r="C92" t="s">
        <v>111</v>
      </c>
      <c r="D92" s="5">
        <v>171050000</v>
      </c>
      <c r="E92" s="5">
        <v>128869000</v>
      </c>
      <c r="F92" s="5">
        <v>162074000</v>
      </c>
      <c r="G92" s="5">
        <v>155613000</v>
      </c>
      <c r="I92" s="5">
        <v>128869000</v>
      </c>
      <c r="J92" s="5">
        <v>139712000</v>
      </c>
      <c r="K92" s="5">
        <v>204902000</v>
      </c>
      <c r="L92" s="5">
        <v>209941000</v>
      </c>
      <c r="M92" s="5">
        <v>239394000</v>
      </c>
      <c r="N92" s="5">
        <v>230153000</v>
      </c>
      <c r="O92" s="5">
        <v>201843000</v>
      </c>
      <c r="P92" s="5">
        <v>219643000</v>
      </c>
      <c r="Q92" s="5">
        <v>204690000</v>
      </c>
      <c r="R92" s="5">
        <v>182536000</v>
      </c>
      <c r="S92" s="5">
        <v>211251000</v>
      </c>
      <c r="T92" s="5">
        <v>248826000</v>
      </c>
      <c r="U92" s="5">
        <v>276169000</v>
      </c>
      <c r="V92" s="5">
        <v>391591000</v>
      </c>
      <c r="W92" s="5">
        <v>2233735000000</v>
      </c>
      <c r="X92" s="5">
        <v>1184338000000</v>
      </c>
      <c r="Y92" s="5">
        <v>1642212000000</v>
      </c>
      <c r="Z92" s="5">
        <v>1994458000000</v>
      </c>
      <c r="AA92" s="2">
        <v>2338904000000</v>
      </c>
    </row>
    <row r="93" spans="2:27" ht="15.5" x14ac:dyDescent="0.35">
      <c r="C93" t="s">
        <v>112</v>
      </c>
      <c r="D93" s="5">
        <v>9871000</v>
      </c>
      <c r="E93" s="5">
        <v>8607000</v>
      </c>
      <c r="F93" s="5">
        <v>9757000</v>
      </c>
      <c r="G93" s="5">
        <v>20698000</v>
      </c>
      <c r="I93" s="5">
        <v>8607000</v>
      </c>
      <c r="J93" s="5">
        <v>24065000</v>
      </c>
      <c r="K93" s="5">
        <v>21526000</v>
      </c>
      <c r="L93" s="5">
        <v>163829000</v>
      </c>
      <c r="M93" s="5">
        <v>40078000</v>
      </c>
      <c r="N93" s="5">
        <v>11181000</v>
      </c>
      <c r="O93" s="5">
        <v>20226000</v>
      </c>
      <c r="P93" s="5">
        <v>9854000</v>
      </c>
      <c r="Q93" s="5">
        <v>16850000</v>
      </c>
      <c r="R93" s="5">
        <v>15025000</v>
      </c>
      <c r="S93" s="5">
        <v>20810000</v>
      </c>
      <c r="T93" s="5">
        <v>31164000</v>
      </c>
      <c r="U93" s="5">
        <v>56990000</v>
      </c>
      <c r="V93" s="5">
        <v>20904000</v>
      </c>
      <c r="W93" s="5">
        <v>142331000000</v>
      </c>
      <c r="X93" s="5">
        <v>82073000000</v>
      </c>
      <c r="Y93" s="5">
        <v>57516000000</v>
      </c>
      <c r="Z93" s="5">
        <v>64861000000</v>
      </c>
      <c r="AA93" s="2">
        <v>62204000000</v>
      </c>
    </row>
    <row r="94" spans="2:27" ht="15.5" x14ac:dyDescent="0.35">
      <c r="C94" t="s">
        <v>113</v>
      </c>
      <c r="D94" s="5">
        <v>9871000</v>
      </c>
      <c r="E94" s="5">
        <v>8607000</v>
      </c>
      <c r="F94" s="5">
        <v>9757000</v>
      </c>
      <c r="G94" s="5">
        <v>20698000</v>
      </c>
      <c r="I94" s="5">
        <v>8607000</v>
      </c>
      <c r="J94" s="5">
        <v>24065000</v>
      </c>
      <c r="K94" s="5">
        <v>21526000</v>
      </c>
      <c r="L94" s="5">
        <v>163829000</v>
      </c>
      <c r="M94" s="5">
        <v>40078000</v>
      </c>
      <c r="N94" s="5">
        <v>11181000</v>
      </c>
      <c r="O94" s="5">
        <v>20226000</v>
      </c>
      <c r="P94" s="5">
        <v>9854000</v>
      </c>
      <c r="Q94" s="5">
        <v>16850000</v>
      </c>
      <c r="R94" s="5">
        <v>15025000</v>
      </c>
      <c r="S94" s="5">
        <v>20810000</v>
      </c>
      <c r="T94" s="5">
        <v>31164000</v>
      </c>
      <c r="U94" s="5">
        <v>56990000</v>
      </c>
      <c r="V94" s="5">
        <v>20904000</v>
      </c>
      <c r="W94" s="5">
        <v>142331000000</v>
      </c>
      <c r="X94" s="5">
        <v>82073000000</v>
      </c>
      <c r="Y94" s="5">
        <v>57516000000</v>
      </c>
      <c r="Z94" s="5">
        <v>64861000000</v>
      </c>
      <c r="AA94" s="2">
        <v>62204000000</v>
      </c>
    </row>
    <row r="95" spans="2:27" ht="15.5" x14ac:dyDescent="0.35">
      <c r="C95" t="s">
        <v>114</v>
      </c>
      <c r="D95" s="5">
        <v>295328000</v>
      </c>
      <c r="E95" s="5">
        <v>213376000</v>
      </c>
      <c r="F95" s="5">
        <v>208293000</v>
      </c>
      <c r="G95" s="5">
        <v>254681000</v>
      </c>
      <c r="I95" s="5">
        <v>213376000</v>
      </c>
      <c r="J95" s="5">
        <v>241904000</v>
      </c>
      <c r="K95" s="5">
        <v>254145000</v>
      </c>
      <c r="L95" s="5">
        <v>276576000</v>
      </c>
      <c r="M95" s="5">
        <v>366623000</v>
      </c>
      <c r="N95" s="5">
        <v>216074000</v>
      </c>
      <c r="O95" s="5">
        <v>260147000</v>
      </c>
      <c r="P95" s="5">
        <v>534527000</v>
      </c>
      <c r="Q95" s="5">
        <v>488502000</v>
      </c>
      <c r="R95" s="5">
        <v>473956000</v>
      </c>
      <c r="S95" s="5">
        <v>408870000</v>
      </c>
      <c r="T95" s="5">
        <v>480871000</v>
      </c>
      <c r="U95" s="5">
        <v>519086000</v>
      </c>
      <c r="V95" s="5">
        <v>652368000</v>
      </c>
      <c r="W95" s="5">
        <v>6804242000000</v>
      </c>
      <c r="X95" s="5">
        <v>6549776000000</v>
      </c>
      <c r="Y95" s="5">
        <v>4871981000000</v>
      </c>
      <c r="Z95" s="5">
        <v>8159937000000</v>
      </c>
      <c r="AA95" s="2">
        <v>4258611000000</v>
      </c>
    </row>
    <row r="96" spans="2:27" ht="15.5" x14ac:dyDescent="0.35">
      <c r="C96" t="s">
        <v>190</v>
      </c>
    </row>
    <row r="97" spans="3:27" ht="15.5" x14ac:dyDescent="0.35">
      <c r="C97" t="s">
        <v>95</v>
      </c>
      <c r="D97" s="5">
        <v>1537440000</v>
      </c>
      <c r="E97" s="5">
        <v>1521839000</v>
      </c>
      <c r="F97" s="5">
        <v>1591115000</v>
      </c>
      <c r="G97" s="5">
        <v>1604743000</v>
      </c>
      <c r="I97" s="5">
        <v>1521839000</v>
      </c>
      <c r="J97" s="5">
        <v>1556828000</v>
      </c>
      <c r="K97" s="5">
        <v>1544314000</v>
      </c>
      <c r="L97" s="5">
        <v>1473598000</v>
      </c>
      <c r="M97" s="5">
        <v>1528075000</v>
      </c>
      <c r="N97" s="5">
        <v>1523513000</v>
      </c>
      <c r="O97" s="5">
        <v>1453068000</v>
      </c>
      <c r="P97" s="5">
        <v>1373574000</v>
      </c>
      <c r="Q97" s="5">
        <v>1352636000</v>
      </c>
      <c r="R97" s="5">
        <v>1243687000</v>
      </c>
      <c r="S97" s="5">
        <v>1166640000</v>
      </c>
      <c r="T97" s="5">
        <v>-58141000</v>
      </c>
      <c r="U97" s="5">
        <v>-55595000</v>
      </c>
      <c r="V97" s="5">
        <v>-5334000</v>
      </c>
      <c r="W97" s="5">
        <v>-14200000000</v>
      </c>
      <c r="X97" s="5">
        <v>18468000000</v>
      </c>
      <c r="Y97" s="5">
        <v>1321933000000</v>
      </c>
      <c r="Z97" s="5">
        <v>1303465000000</v>
      </c>
      <c r="AA97" s="2">
        <v>1303846000000</v>
      </c>
    </row>
    <row r="98" spans="3:27" ht="15.5" x14ac:dyDescent="0.35">
      <c r="C98" t="s">
        <v>115</v>
      </c>
      <c r="D98" s="5">
        <v>710930000</v>
      </c>
      <c r="E98" s="5">
        <v>585870000</v>
      </c>
      <c r="F98" s="5">
        <v>560778000</v>
      </c>
      <c r="G98" s="5">
        <v>630998000</v>
      </c>
      <c r="I98" s="5">
        <v>585870000</v>
      </c>
      <c r="J98" s="5">
        <v>641541000</v>
      </c>
      <c r="K98" s="5">
        <v>671351000</v>
      </c>
      <c r="L98" s="5">
        <v>1072512000</v>
      </c>
      <c r="M98" s="5">
        <v>973082000</v>
      </c>
      <c r="N98" s="5">
        <v>835342000</v>
      </c>
      <c r="O98" s="5">
        <v>714504000</v>
      </c>
      <c r="P98" s="5">
        <v>989720000</v>
      </c>
      <c r="Q98" s="5">
        <v>1021697000</v>
      </c>
      <c r="R98" s="5">
        <v>997324000</v>
      </c>
      <c r="S98" s="5">
        <v>892540000</v>
      </c>
      <c r="T98" s="5">
        <v>1058623000</v>
      </c>
      <c r="U98" s="5">
        <v>1095219000</v>
      </c>
      <c r="V98" s="5">
        <v>1399654000</v>
      </c>
      <c r="W98" s="5">
        <v>13213392000000</v>
      </c>
      <c r="X98" s="5">
        <v>12287724000000</v>
      </c>
      <c r="Y98" s="5">
        <v>8631162000000</v>
      </c>
      <c r="Z98" s="5">
        <v>11557702000000</v>
      </c>
      <c r="AA98" s="2">
        <v>7427972000000</v>
      </c>
    </row>
    <row r="99" spans="3:27" ht="15.5" x14ac:dyDescent="0.35">
      <c r="C99" t="s">
        <v>116</v>
      </c>
    </row>
    <row r="100" spans="3:27" ht="15.5" x14ac:dyDescent="0.35">
      <c r="C100" t="s">
        <v>510</v>
      </c>
      <c r="D100" s="5">
        <v>381867000</v>
      </c>
      <c r="E100" s="5">
        <v>395556000</v>
      </c>
      <c r="F100" s="5">
        <v>390177000</v>
      </c>
      <c r="G100" s="5">
        <v>394149000</v>
      </c>
      <c r="I100" s="5">
        <v>395556000</v>
      </c>
      <c r="J100" s="5">
        <v>412599000</v>
      </c>
      <c r="K100" s="5">
        <v>522440000</v>
      </c>
      <c r="L100" s="5">
        <v>365281000</v>
      </c>
      <c r="M100" s="5">
        <v>172423000</v>
      </c>
      <c r="N100" s="5">
        <v>55241000</v>
      </c>
      <c r="O100" s="5">
        <v>94620000</v>
      </c>
    </row>
    <row r="101" spans="3:27" ht="15.5" x14ac:dyDescent="0.35">
      <c r="C101" t="s">
        <v>117</v>
      </c>
      <c r="D101" s="5">
        <v>18411000</v>
      </c>
      <c r="E101" s="5">
        <v>19147000</v>
      </c>
      <c r="F101" s="5">
        <v>43855000</v>
      </c>
      <c r="G101" s="5">
        <v>44837000</v>
      </c>
      <c r="I101" s="5">
        <v>19147000</v>
      </c>
      <c r="J101" s="5">
        <v>43372000</v>
      </c>
      <c r="K101" s="5">
        <v>44640000</v>
      </c>
      <c r="L101" s="5">
        <v>61842000</v>
      </c>
      <c r="M101" s="5">
        <v>231652000</v>
      </c>
      <c r="N101" s="5">
        <v>232499000</v>
      </c>
      <c r="O101" s="5">
        <v>203099000</v>
      </c>
      <c r="P101" s="5">
        <v>149636000</v>
      </c>
      <c r="Q101" s="5">
        <v>135280000</v>
      </c>
      <c r="R101" s="5">
        <v>123021000</v>
      </c>
      <c r="S101" s="5">
        <v>97983000</v>
      </c>
      <c r="T101" s="5">
        <v>78800000</v>
      </c>
      <c r="U101" s="5">
        <v>38012000</v>
      </c>
      <c r="V101" s="5">
        <v>20087000</v>
      </c>
      <c r="W101" s="5">
        <v>29661000000</v>
      </c>
      <c r="X101" s="5">
        <v>26644000000</v>
      </c>
      <c r="Y101" s="5">
        <v>202468000000</v>
      </c>
      <c r="Z101" s="5">
        <v>91418000000</v>
      </c>
      <c r="AA101" s="2">
        <v>23306000000</v>
      </c>
    </row>
    <row r="102" spans="3:27" ht="15.5" x14ac:dyDescent="0.35">
      <c r="C102" t="s">
        <v>118</v>
      </c>
      <c r="D102" s="5">
        <v>1546249000</v>
      </c>
      <c r="E102" s="5">
        <v>1521455000</v>
      </c>
      <c r="F102" s="5">
        <v>1607194000</v>
      </c>
      <c r="G102" s="5">
        <v>1618797000</v>
      </c>
      <c r="I102" s="5">
        <v>1521455000</v>
      </c>
      <c r="J102" s="5">
        <v>1570974000</v>
      </c>
      <c r="K102" s="5">
        <v>1388929000</v>
      </c>
      <c r="L102" s="5">
        <v>1512772000</v>
      </c>
      <c r="M102" s="5">
        <v>1772431000</v>
      </c>
      <c r="N102" s="5">
        <v>1801434000</v>
      </c>
      <c r="O102" s="5">
        <v>2124197000</v>
      </c>
      <c r="P102" s="5">
        <v>2851173000</v>
      </c>
      <c r="Q102" s="5">
        <v>2624457000</v>
      </c>
      <c r="R102" s="5">
        <v>2454393000</v>
      </c>
      <c r="S102" s="5">
        <v>2359077000</v>
      </c>
      <c r="T102" s="5">
        <v>1097410000</v>
      </c>
      <c r="U102" s="5">
        <v>857738000</v>
      </c>
      <c r="V102" s="5">
        <v>748936000</v>
      </c>
      <c r="W102" s="5">
        <v>5644107000000</v>
      </c>
      <c r="X102" s="5">
        <v>4389320000000</v>
      </c>
      <c r="Y102" s="5">
        <v>3378928000000</v>
      </c>
      <c r="Z102" s="5">
        <v>3162273000000</v>
      </c>
      <c r="AA102" s="2">
        <v>3183847000000</v>
      </c>
    </row>
    <row r="103" spans="3:27" ht="15.5" x14ac:dyDescent="0.35">
      <c r="C103" t="s">
        <v>1554</v>
      </c>
      <c r="D103" s="5">
        <v>26383000</v>
      </c>
      <c r="E103" s="5">
        <v>26689000</v>
      </c>
      <c r="F103" s="5">
        <v>26989000</v>
      </c>
      <c r="G103" s="5">
        <v>27719000</v>
      </c>
      <c r="I103" s="5">
        <v>26689000</v>
      </c>
      <c r="J103" s="5">
        <v>26455000</v>
      </c>
      <c r="K103" s="5">
        <v>75766000</v>
      </c>
      <c r="L103" s="5">
        <v>11468000</v>
      </c>
      <c r="M103" s="5">
        <v>12872000</v>
      </c>
      <c r="N103" s="5">
        <v>16470000</v>
      </c>
      <c r="O103" s="5">
        <v>16994000</v>
      </c>
      <c r="P103" s="5">
        <v>16071000</v>
      </c>
      <c r="Q103" s="5">
        <v>15345000</v>
      </c>
      <c r="R103" s="5">
        <v>14843000</v>
      </c>
      <c r="S103" s="5">
        <v>13944000</v>
      </c>
      <c r="T103" s="5">
        <v>14446000</v>
      </c>
      <c r="U103" s="5">
        <v>13987000</v>
      </c>
      <c r="V103" s="5">
        <v>12749000</v>
      </c>
      <c r="W103" s="5">
        <v>83406000000</v>
      </c>
      <c r="X103" s="5">
        <v>74437000000</v>
      </c>
      <c r="Y103" s="5">
        <v>52246000000</v>
      </c>
      <c r="Z103" s="5">
        <v>50417000000</v>
      </c>
      <c r="AA103" s="2">
        <v>57410000000</v>
      </c>
    </row>
    <row r="104" spans="3:27" ht="15.5" x14ac:dyDescent="0.35">
      <c r="C104" t="s">
        <v>376</v>
      </c>
      <c r="D104" s="5">
        <v>117581000</v>
      </c>
      <c r="E104" s="5">
        <v>118596000</v>
      </c>
      <c r="F104" s="5">
        <v>88005000</v>
      </c>
      <c r="G104" s="5">
        <v>88787000</v>
      </c>
      <c r="I104" s="5">
        <v>118596000</v>
      </c>
      <c r="J104" s="5">
        <v>87301000</v>
      </c>
      <c r="K104" s="5">
        <v>88268000</v>
      </c>
      <c r="L104" s="5">
        <v>77704000</v>
      </c>
      <c r="M104" s="5">
        <v>85692000</v>
      </c>
      <c r="N104" s="5">
        <v>72601000</v>
      </c>
      <c r="O104" s="5">
        <v>67210000</v>
      </c>
      <c r="P104" s="5">
        <v>40345000</v>
      </c>
      <c r="Q104" s="5">
        <v>38692000</v>
      </c>
      <c r="R104" s="5">
        <v>31632000</v>
      </c>
    </row>
    <row r="105" spans="3:27" ht="15.5" x14ac:dyDescent="0.35">
      <c r="C105" t="s">
        <v>377</v>
      </c>
      <c r="D105" s="5">
        <v>40826000</v>
      </c>
      <c r="E105" s="5">
        <v>39914000</v>
      </c>
      <c r="F105" s="5">
        <v>39395000</v>
      </c>
      <c r="G105" s="5">
        <v>40647000</v>
      </c>
      <c r="I105" s="5">
        <v>39914000</v>
      </c>
      <c r="J105" s="5">
        <v>40265000</v>
      </c>
      <c r="K105" s="5">
        <v>1908000</v>
      </c>
      <c r="L105" s="5">
        <v>2811000</v>
      </c>
      <c r="M105" s="5">
        <v>3326000</v>
      </c>
      <c r="N105" s="5">
        <v>2785000</v>
      </c>
      <c r="O105" s="5">
        <v>1307000</v>
      </c>
      <c r="P105" s="5">
        <v>30968000</v>
      </c>
      <c r="Q105" s="5">
        <v>31330000</v>
      </c>
      <c r="R105" s="5">
        <v>37451000</v>
      </c>
    </row>
    <row r="106" spans="3:27" ht="15.5" x14ac:dyDescent="0.35">
      <c r="C106" t="s">
        <v>120</v>
      </c>
      <c r="D106" s="5">
        <v>2199451000</v>
      </c>
      <c r="E106" s="5">
        <v>2179943000</v>
      </c>
      <c r="F106" s="5">
        <v>2259716000</v>
      </c>
      <c r="G106" s="5">
        <v>2281336000</v>
      </c>
      <c r="I106" s="5">
        <v>2179943000</v>
      </c>
      <c r="J106" s="5">
        <v>2253075000</v>
      </c>
      <c r="K106" s="5">
        <v>2177838000</v>
      </c>
      <c r="L106" s="5">
        <v>2089922000</v>
      </c>
      <c r="M106" s="5">
        <v>2800594000</v>
      </c>
      <c r="N106" s="5">
        <v>2651007000</v>
      </c>
      <c r="O106" s="5">
        <v>2572219000</v>
      </c>
      <c r="P106" s="5">
        <v>3308598000</v>
      </c>
      <c r="Q106" s="5">
        <v>3092689000</v>
      </c>
      <c r="R106" s="5">
        <v>2939389000</v>
      </c>
      <c r="S106" s="5">
        <v>2809604000</v>
      </c>
      <c r="T106" s="5">
        <v>1539800000</v>
      </c>
      <c r="U106" s="5">
        <v>1284285000</v>
      </c>
      <c r="V106" s="5">
        <v>1162293000</v>
      </c>
      <c r="W106" s="5">
        <v>8298170000000</v>
      </c>
      <c r="X106" s="5">
        <v>5296335000000</v>
      </c>
      <c r="Y106" s="5">
        <v>4164641000000</v>
      </c>
      <c r="Z106" s="5">
        <v>3816725000000</v>
      </c>
      <c r="AA106" s="2">
        <v>3689052000000</v>
      </c>
    </row>
    <row r="107" spans="3:27" ht="15.5" x14ac:dyDescent="0.35">
      <c r="C107" t="s">
        <v>121</v>
      </c>
      <c r="D107" s="5">
        <v>2910381000</v>
      </c>
      <c r="E107" s="5">
        <v>2765813000</v>
      </c>
      <c r="F107" s="5">
        <v>2820494000</v>
      </c>
      <c r="G107" s="5">
        <v>2912334000</v>
      </c>
      <c r="I107" s="5">
        <v>2765813000</v>
      </c>
      <c r="J107" s="5">
        <v>2894616000</v>
      </c>
      <c r="K107" s="5">
        <v>2849189000</v>
      </c>
      <c r="L107" s="5">
        <v>3162434000</v>
      </c>
      <c r="M107" s="5">
        <v>3773676000</v>
      </c>
      <c r="N107" s="5">
        <v>3486349000</v>
      </c>
      <c r="O107" s="5">
        <v>3286723000</v>
      </c>
      <c r="P107" s="5">
        <v>4298318000</v>
      </c>
      <c r="Q107" s="5">
        <v>4114386000</v>
      </c>
      <c r="R107" s="5">
        <v>3936713000</v>
      </c>
      <c r="S107" s="5">
        <v>3702144000</v>
      </c>
      <c r="T107" s="5">
        <v>2598423000</v>
      </c>
      <c r="U107" s="5">
        <v>2379504000</v>
      </c>
      <c r="V107" s="5">
        <v>2561947000</v>
      </c>
      <c r="W107" s="5">
        <v>21511562000000</v>
      </c>
      <c r="X107" s="5">
        <v>17584059000000</v>
      </c>
      <c r="Y107" s="5">
        <v>12795803000000</v>
      </c>
      <c r="Z107" s="5">
        <v>15374427000000</v>
      </c>
      <c r="AA107" s="2">
        <v>11117024000000</v>
      </c>
    </row>
    <row r="108" spans="3:27" ht="15.5" x14ac:dyDescent="0.35">
      <c r="C108" t="s">
        <v>122</v>
      </c>
    </row>
    <row r="109" spans="3:27" ht="15.5" x14ac:dyDescent="0.35">
      <c r="C109" t="s">
        <v>123</v>
      </c>
    </row>
    <row r="110" spans="3:27" ht="15.5" x14ac:dyDescent="0.35">
      <c r="C110" t="s">
        <v>124</v>
      </c>
      <c r="D110" s="5">
        <v>891555000</v>
      </c>
      <c r="E110" s="5">
        <v>800529000</v>
      </c>
      <c r="F110" s="5">
        <v>2095726000</v>
      </c>
      <c r="G110" s="5">
        <v>2306176000</v>
      </c>
      <c r="I110" s="5">
        <v>800529000</v>
      </c>
      <c r="J110" s="5">
        <v>2214770000</v>
      </c>
      <c r="K110" s="5">
        <v>2161904000</v>
      </c>
      <c r="L110" s="5">
        <v>2399612000</v>
      </c>
      <c r="M110" s="5">
        <v>1486779000</v>
      </c>
      <c r="N110" s="5">
        <v>827496000</v>
      </c>
      <c r="O110" s="5">
        <v>2493429000</v>
      </c>
      <c r="P110" s="5">
        <v>1598675000</v>
      </c>
      <c r="Q110" s="5">
        <v>1361905000</v>
      </c>
      <c r="R110" s="5">
        <v>1224501000</v>
      </c>
      <c r="S110" s="5">
        <v>1457187000</v>
      </c>
      <c r="T110" s="5">
        <v>1413295000</v>
      </c>
      <c r="U110" s="5">
        <v>1138147000</v>
      </c>
      <c r="V110" s="5">
        <v>1244435000</v>
      </c>
      <c r="W110" s="5">
        <v>9204702000000</v>
      </c>
      <c r="X110" s="5">
        <v>6930713000000</v>
      </c>
      <c r="Y110" s="5">
        <v>6130353000000</v>
      </c>
      <c r="Z110" s="5">
        <v>8592324000000</v>
      </c>
      <c r="AA110" s="2">
        <v>4451868000000</v>
      </c>
    </row>
    <row r="111" spans="3:27" ht="15.5" x14ac:dyDescent="0.35">
      <c r="C111" t="s">
        <v>125</v>
      </c>
      <c r="D111" s="5">
        <v>254391000</v>
      </c>
      <c r="E111" s="5">
        <v>80195000</v>
      </c>
      <c r="F111" s="5">
        <v>15813000</v>
      </c>
      <c r="G111" s="5">
        <v>25788000</v>
      </c>
      <c r="I111" s="5">
        <v>80195000</v>
      </c>
      <c r="J111" s="5">
        <v>17420000</v>
      </c>
      <c r="K111" s="5">
        <v>17202000</v>
      </c>
      <c r="L111" s="5">
        <v>105625000</v>
      </c>
      <c r="M111" s="5">
        <v>235513000</v>
      </c>
      <c r="N111" s="5">
        <v>259016000</v>
      </c>
      <c r="O111" s="5">
        <v>168255000</v>
      </c>
      <c r="P111" s="5">
        <v>1131192000</v>
      </c>
      <c r="Q111" s="5">
        <v>923127000</v>
      </c>
      <c r="R111" s="5">
        <v>894129000</v>
      </c>
      <c r="S111" s="5">
        <v>1143888000</v>
      </c>
      <c r="T111" s="5">
        <v>1037148000</v>
      </c>
      <c r="U111" s="5">
        <v>800476000</v>
      </c>
      <c r="V111" s="5">
        <v>807434000</v>
      </c>
      <c r="W111" s="5">
        <v>5811908000000</v>
      </c>
      <c r="X111" s="5">
        <v>5136629000000</v>
      </c>
      <c r="Y111" s="5">
        <v>4209254000000</v>
      </c>
      <c r="Z111" s="5">
        <v>6701510000000</v>
      </c>
      <c r="AA111" s="2">
        <v>2789100000000</v>
      </c>
    </row>
    <row r="112" spans="3:27" ht="15.5" x14ac:dyDescent="0.35">
      <c r="C112" t="s">
        <v>127</v>
      </c>
      <c r="M112" s="5">
        <v>242558000</v>
      </c>
      <c r="N112" s="5">
        <v>161137000</v>
      </c>
      <c r="O112" s="5">
        <v>232086000</v>
      </c>
    </row>
    <row r="113" spans="3:27" ht="15.5" x14ac:dyDescent="0.35">
      <c r="C113" t="s">
        <v>128</v>
      </c>
      <c r="D113" s="5">
        <v>161644000</v>
      </c>
      <c r="E113" s="5">
        <v>187740000</v>
      </c>
      <c r="F113" s="5">
        <v>171330000</v>
      </c>
      <c r="G113" s="5">
        <v>188820000</v>
      </c>
      <c r="I113" s="5">
        <v>187740000</v>
      </c>
      <c r="J113" s="5">
        <v>208339000</v>
      </c>
      <c r="K113" s="5">
        <v>232467000</v>
      </c>
      <c r="L113" s="5">
        <v>278472000</v>
      </c>
      <c r="M113" s="5">
        <v>242558000</v>
      </c>
      <c r="N113" s="5">
        <v>161137000</v>
      </c>
      <c r="O113" s="5">
        <v>232086000</v>
      </c>
      <c r="P113" s="5">
        <v>221537000</v>
      </c>
      <c r="Q113" s="5">
        <v>251015000</v>
      </c>
      <c r="R113" s="5">
        <v>184859000</v>
      </c>
      <c r="S113" s="5">
        <v>152057000</v>
      </c>
      <c r="T113" s="5">
        <v>202883000</v>
      </c>
      <c r="U113" s="5">
        <v>179899000</v>
      </c>
      <c r="V113" s="5">
        <v>264465000</v>
      </c>
      <c r="W113" s="5">
        <v>2009236000000</v>
      </c>
      <c r="X113" s="5">
        <v>901870000000</v>
      </c>
      <c r="Y113" s="5">
        <v>738819000000</v>
      </c>
      <c r="Z113" s="5">
        <v>833987000000</v>
      </c>
      <c r="AA113" s="2">
        <v>834943000000</v>
      </c>
    </row>
    <row r="114" spans="3:27" ht="15.5" x14ac:dyDescent="0.35">
      <c r="C114" t="s">
        <v>129</v>
      </c>
      <c r="M114" s="5">
        <v>29113000</v>
      </c>
      <c r="N114" s="5">
        <v>16287000</v>
      </c>
      <c r="O114" s="5">
        <v>26796000</v>
      </c>
    </row>
    <row r="115" spans="3:27" ht="15.5" x14ac:dyDescent="0.35">
      <c r="C115" t="s">
        <v>130</v>
      </c>
      <c r="D115" s="5">
        <v>66131000</v>
      </c>
      <c r="E115" s="5">
        <v>58839000</v>
      </c>
      <c r="F115" s="5">
        <v>69901000</v>
      </c>
      <c r="G115" s="5">
        <v>69795000</v>
      </c>
      <c r="I115" s="5">
        <v>58839000</v>
      </c>
      <c r="J115" s="5">
        <v>52220000</v>
      </c>
      <c r="K115" s="5">
        <v>27742000</v>
      </c>
      <c r="L115" s="5">
        <v>14713000</v>
      </c>
      <c r="M115" s="5">
        <v>29113000</v>
      </c>
      <c r="N115" s="5">
        <v>16287000</v>
      </c>
      <c r="O115" s="5">
        <v>26796000</v>
      </c>
      <c r="P115" s="5">
        <v>26610000</v>
      </c>
      <c r="Q115" s="5">
        <v>16420000</v>
      </c>
      <c r="R115" s="5">
        <v>14558000</v>
      </c>
      <c r="S115" s="5">
        <v>22424000</v>
      </c>
      <c r="T115" s="5">
        <v>37515000</v>
      </c>
      <c r="U115" s="5">
        <v>19781000</v>
      </c>
      <c r="V115" s="5">
        <v>14696000</v>
      </c>
      <c r="W115" s="5">
        <v>344828000000</v>
      </c>
      <c r="X115" s="5">
        <v>83780000000</v>
      </c>
      <c r="Y115" s="5">
        <v>274186000000</v>
      </c>
      <c r="Z115" s="5">
        <v>33665000000</v>
      </c>
      <c r="AA115" s="2">
        <v>30195000000</v>
      </c>
    </row>
    <row r="116" spans="3:27" ht="15.5" x14ac:dyDescent="0.35">
      <c r="C116" t="s">
        <v>332</v>
      </c>
      <c r="M116" s="5">
        <v>174375000</v>
      </c>
      <c r="N116" s="5">
        <v>170161000</v>
      </c>
      <c r="O116" s="5">
        <v>166993000</v>
      </c>
    </row>
    <row r="117" spans="3:27" ht="15.5" x14ac:dyDescent="0.35">
      <c r="C117" t="s">
        <v>131</v>
      </c>
      <c r="D117" s="5">
        <v>11921000</v>
      </c>
      <c r="E117" s="5">
        <v>17530000</v>
      </c>
      <c r="F117" s="5">
        <v>11556000</v>
      </c>
      <c r="G117" s="5">
        <v>8796000</v>
      </c>
      <c r="I117" s="5">
        <v>17530000</v>
      </c>
      <c r="J117" s="5">
        <v>14178000</v>
      </c>
      <c r="K117" s="5">
        <v>17433000</v>
      </c>
      <c r="L117" s="5">
        <v>14615000</v>
      </c>
      <c r="M117" s="5">
        <v>23912000</v>
      </c>
      <c r="N117" s="5">
        <v>14862000</v>
      </c>
      <c r="O117" s="5">
        <v>15010000</v>
      </c>
      <c r="P117" s="5">
        <v>6732000</v>
      </c>
      <c r="Q117" s="5">
        <v>13522000</v>
      </c>
      <c r="R117" s="5">
        <v>10723000</v>
      </c>
      <c r="S117" s="5">
        <v>10013000</v>
      </c>
      <c r="T117" s="5">
        <v>14675000</v>
      </c>
      <c r="U117" s="5">
        <v>12886000</v>
      </c>
      <c r="V117" s="5">
        <v>29493000</v>
      </c>
      <c r="W117" s="5">
        <v>126299000000</v>
      </c>
      <c r="X117" s="5">
        <v>85653000000</v>
      </c>
      <c r="Y117" s="5">
        <v>101031000000</v>
      </c>
      <c r="Z117" s="5">
        <v>181769000000</v>
      </c>
      <c r="AA117" s="2">
        <v>93493000000</v>
      </c>
    </row>
    <row r="118" spans="3:27" ht="15.5" x14ac:dyDescent="0.35">
      <c r="C118" t="s">
        <v>132</v>
      </c>
      <c r="D118" s="5">
        <v>50296000</v>
      </c>
      <c r="E118" s="5">
        <v>69715000</v>
      </c>
      <c r="F118" s="5">
        <v>75381000</v>
      </c>
      <c r="G118" s="5">
        <v>70917000</v>
      </c>
      <c r="I118" s="5">
        <v>69715000</v>
      </c>
      <c r="J118" s="5">
        <v>55557000</v>
      </c>
      <c r="K118" s="5">
        <v>45119000</v>
      </c>
      <c r="L118" s="5">
        <v>36715000</v>
      </c>
      <c r="M118" s="5">
        <v>70983000</v>
      </c>
      <c r="N118" s="5">
        <v>56224000</v>
      </c>
      <c r="O118" s="5">
        <v>67277000</v>
      </c>
      <c r="P118" s="5">
        <v>36211000</v>
      </c>
      <c r="Q118" s="5">
        <v>28236000</v>
      </c>
      <c r="R118" s="5">
        <v>38404000</v>
      </c>
      <c r="S118" s="5">
        <v>29887000</v>
      </c>
      <c r="T118" s="5">
        <v>33809000</v>
      </c>
      <c r="U118" s="5">
        <v>24200000</v>
      </c>
      <c r="V118" s="5">
        <v>24642000</v>
      </c>
      <c r="W118" s="5">
        <v>254930000000</v>
      </c>
      <c r="X118" s="5">
        <v>266459000000</v>
      </c>
      <c r="Y118" s="5">
        <v>271879000000</v>
      </c>
      <c r="Z118" s="5">
        <v>285153000000</v>
      </c>
      <c r="AA118" s="2">
        <v>216362000000</v>
      </c>
    </row>
    <row r="119" spans="3:27" ht="15.5" x14ac:dyDescent="0.35">
      <c r="C119" t="s">
        <v>134</v>
      </c>
    </row>
    <row r="120" spans="3:27" ht="15.5" x14ac:dyDescent="0.35">
      <c r="C120" t="s">
        <v>1090</v>
      </c>
      <c r="D120" s="5">
        <v>764869000</v>
      </c>
      <c r="E120" s="5">
        <v>718063000</v>
      </c>
      <c r="F120" s="5">
        <v>60053000</v>
      </c>
      <c r="G120" s="5">
        <v>60537000</v>
      </c>
      <c r="I120" s="5">
        <v>718063000</v>
      </c>
      <c r="J120" s="5">
        <v>62419000</v>
      </c>
      <c r="K120" s="5">
        <v>11685000</v>
      </c>
      <c r="L120" s="5">
        <v>19648000</v>
      </c>
      <c r="M120" s="5">
        <v>1140396000</v>
      </c>
      <c r="N120" s="5">
        <v>1828758000</v>
      </c>
      <c r="O120" s="5">
        <v>185250000</v>
      </c>
      <c r="P120" s="5">
        <v>811707000</v>
      </c>
      <c r="Q120" s="5">
        <v>797864000</v>
      </c>
      <c r="R120" s="5">
        <v>802287000</v>
      </c>
      <c r="S120" s="5">
        <v>405489000</v>
      </c>
      <c r="T120" s="5">
        <v>247829000</v>
      </c>
      <c r="U120" s="5">
        <v>146026000</v>
      </c>
      <c r="V120" s="5">
        <v>154794000</v>
      </c>
      <c r="W120" s="5">
        <v>1313189000000</v>
      </c>
      <c r="X120" s="5">
        <v>862063000000</v>
      </c>
      <c r="Y120" s="5">
        <v>589257000000</v>
      </c>
      <c r="Z120" s="5">
        <v>728859000000</v>
      </c>
      <c r="AA120" s="2">
        <v>898133000000</v>
      </c>
    </row>
    <row r="121" spans="3:27" ht="15.5" x14ac:dyDescent="0.35">
      <c r="C121" t="s">
        <v>1235</v>
      </c>
      <c r="O121" s="5">
        <v>66625000</v>
      </c>
      <c r="P121" s="5">
        <v>46849000</v>
      </c>
      <c r="Q121" s="5">
        <v>48805000</v>
      </c>
      <c r="R121" s="5">
        <v>35395000</v>
      </c>
      <c r="S121" s="5">
        <v>13158000</v>
      </c>
      <c r="T121" s="5">
        <v>6366000</v>
      </c>
      <c r="U121" s="5">
        <v>7692000</v>
      </c>
      <c r="V121" s="5">
        <v>6885000</v>
      </c>
      <c r="W121" s="5">
        <v>54734000000</v>
      </c>
      <c r="X121" s="5">
        <v>46865000000</v>
      </c>
    </row>
    <row r="122" spans="3:27" ht="15.5" x14ac:dyDescent="0.35">
      <c r="C122" t="s">
        <v>138</v>
      </c>
      <c r="D122" s="5">
        <v>183466000</v>
      </c>
      <c r="E122" s="5">
        <v>222369000</v>
      </c>
      <c r="F122" s="5">
        <v>1519230000</v>
      </c>
      <c r="G122" s="5">
        <v>1698653000</v>
      </c>
      <c r="I122" s="5">
        <v>222369000</v>
      </c>
      <c r="J122" s="5">
        <v>1636278000</v>
      </c>
      <c r="K122" s="5">
        <v>1588630000</v>
      </c>
      <c r="L122" s="5">
        <v>1744862000</v>
      </c>
      <c r="M122" s="5">
        <v>579218000</v>
      </c>
      <c r="N122" s="5">
        <v>69423000</v>
      </c>
      <c r="O122" s="5">
        <v>1730765000</v>
      </c>
      <c r="P122" s="5">
        <v>123991000</v>
      </c>
      <c r="Q122" s="5">
        <v>71089000</v>
      </c>
      <c r="R122" s="5">
        <v>48966000</v>
      </c>
      <c r="S122" s="5">
        <v>65379000</v>
      </c>
      <c r="T122" s="5">
        <v>55417000</v>
      </c>
      <c r="U122" s="5">
        <v>60573000</v>
      </c>
      <c r="V122" s="5">
        <v>21532000</v>
      </c>
      <c r="W122" s="5">
        <v>191004000000</v>
      </c>
      <c r="X122" s="5">
        <v>237700000000</v>
      </c>
      <c r="Y122" s="5">
        <v>225280000000</v>
      </c>
      <c r="Z122" s="5">
        <v>252405000000</v>
      </c>
      <c r="AA122" s="2">
        <v>268955000000</v>
      </c>
    </row>
    <row r="123" spans="3:27" ht="15.5" x14ac:dyDescent="0.35">
      <c r="C123" t="s">
        <v>139</v>
      </c>
      <c r="D123" s="5">
        <v>1273152000</v>
      </c>
      <c r="E123" s="5">
        <v>1239775000</v>
      </c>
      <c r="F123" s="5">
        <v>234075000</v>
      </c>
      <c r="G123" s="5">
        <v>228441000</v>
      </c>
      <c r="I123" s="5">
        <v>1239775000</v>
      </c>
      <c r="J123" s="5">
        <v>244663000</v>
      </c>
      <c r="K123" s="5">
        <v>190484000</v>
      </c>
      <c r="L123" s="5">
        <v>210236000</v>
      </c>
      <c r="M123" s="5">
        <v>1764798000</v>
      </c>
      <c r="N123" s="5">
        <v>2210130000</v>
      </c>
      <c r="O123" s="5">
        <v>437286000</v>
      </c>
      <c r="P123" s="5">
        <v>899430000</v>
      </c>
      <c r="Q123" s="5">
        <v>899672000</v>
      </c>
      <c r="R123" s="5">
        <v>872535000</v>
      </c>
      <c r="S123" s="5">
        <v>456853000</v>
      </c>
      <c r="T123" s="5">
        <v>293260000</v>
      </c>
      <c r="U123" s="5">
        <v>189304000</v>
      </c>
      <c r="V123" s="5">
        <v>201526000</v>
      </c>
      <c r="W123" s="5">
        <v>1951867000000</v>
      </c>
      <c r="X123" s="5">
        <v>1227801000000</v>
      </c>
      <c r="Y123" s="5">
        <v>818660000000</v>
      </c>
      <c r="Z123" s="5">
        <v>1304999000000</v>
      </c>
      <c r="AA123" s="2">
        <v>1576173000000</v>
      </c>
    </row>
    <row r="124" spans="3:27" ht="15.5" x14ac:dyDescent="0.35">
      <c r="C124" t="s">
        <v>140</v>
      </c>
      <c r="D124" s="5">
        <v>1273152000</v>
      </c>
      <c r="E124" s="5">
        <v>1239775000</v>
      </c>
      <c r="F124" s="5">
        <v>234075000</v>
      </c>
      <c r="G124" s="5">
        <v>228441000</v>
      </c>
      <c r="I124" s="5">
        <v>1239775000</v>
      </c>
      <c r="J124" s="5">
        <v>244663000</v>
      </c>
      <c r="K124" s="5">
        <v>190484000</v>
      </c>
      <c r="L124" s="5">
        <v>210236000</v>
      </c>
      <c r="M124" s="5">
        <v>1764798000</v>
      </c>
      <c r="N124" s="5">
        <v>2210130000</v>
      </c>
      <c r="O124" s="5">
        <v>437286000</v>
      </c>
      <c r="P124" s="5">
        <v>899430000</v>
      </c>
      <c r="Q124" s="5">
        <v>899672000</v>
      </c>
      <c r="R124" s="5">
        <v>872535000</v>
      </c>
      <c r="S124" s="5">
        <v>456853000</v>
      </c>
      <c r="T124" s="5">
        <v>293260000</v>
      </c>
      <c r="U124" s="5">
        <v>189304000</v>
      </c>
      <c r="V124" s="5">
        <v>201526000</v>
      </c>
      <c r="W124" s="5">
        <v>1951867000000</v>
      </c>
      <c r="X124" s="5">
        <v>1227801000000</v>
      </c>
      <c r="Y124" s="5">
        <v>818660000000</v>
      </c>
      <c r="Z124" s="5">
        <v>1304999000000</v>
      </c>
      <c r="AA124" s="2">
        <v>1576173000000</v>
      </c>
    </row>
    <row r="125" spans="3:27" ht="15.5" x14ac:dyDescent="0.35">
      <c r="C125" t="s">
        <v>133</v>
      </c>
      <c r="D125" s="5">
        <v>79976000</v>
      </c>
      <c r="E125" s="5">
        <v>86218000</v>
      </c>
      <c r="F125" s="5">
        <v>3240000</v>
      </c>
      <c r="G125" s="5">
        <v>3498000</v>
      </c>
      <c r="I125" s="5">
        <v>86218000</v>
      </c>
      <c r="J125" s="5">
        <v>3337000</v>
      </c>
      <c r="K125" s="5">
        <v>730000</v>
      </c>
      <c r="L125" s="5">
        <v>1424000</v>
      </c>
      <c r="M125" s="5">
        <v>3505000</v>
      </c>
      <c r="N125" s="5">
        <v>4272000</v>
      </c>
      <c r="O125" s="5">
        <v>3621000</v>
      </c>
      <c r="P125" s="5">
        <v>3192000</v>
      </c>
      <c r="Q125" s="5">
        <v>326000</v>
      </c>
      <c r="R125" s="5">
        <v>1056000</v>
      </c>
      <c r="S125" s="5">
        <v>14000</v>
      </c>
      <c r="T125" s="5">
        <v>336000</v>
      </c>
      <c r="U125" s="5">
        <v>4345000</v>
      </c>
      <c r="V125" s="5">
        <v>2139000</v>
      </c>
      <c r="W125" s="5">
        <v>47026000000</v>
      </c>
      <c r="X125" s="5">
        <v>64639000000</v>
      </c>
      <c r="Y125" s="5">
        <v>5768000000</v>
      </c>
      <c r="Z125" s="5">
        <v>1978000000</v>
      </c>
      <c r="AA125" s="2">
        <v>209315000000</v>
      </c>
    </row>
    <row r="126" spans="3:27" ht="15.5" x14ac:dyDescent="0.35">
      <c r="C126" t="s">
        <v>379</v>
      </c>
      <c r="D126" s="5">
        <v>116396000</v>
      </c>
      <c r="E126" s="5">
        <v>120848000</v>
      </c>
      <c r="I126" s="5">
        <v>120848000</v>
      </c>
      <c r="M126" s="5">
        <v>114966000</v>
      </c>
      <c r="N126" s="5">
        <v>107583000</v>
      </c>
    </row>
    <row r="127" spans="3:27" ht="15.5" x14ac:dyDescent="0.35">
      <c r="C127" t="s">
        <v>144</v>
      </c>
    </row>
    <row r="128" spans="3:27" ht="15.5" x14ac:dyDescent="0.35">
      <c r="C128" t="s">
        <v>145</v>
      </c>
      <c r="D128" s="5">
        <v>1012927000</v>
      </c>
      <c r="E128" s="5">
        <v>970524000</v>
      </c>
      <c r="F128" s="5">
        <v>150273000</v>
      </c>
      <c r="G128" s="5">
        <v>144543000</v>
      </c>
      <c r="I128" s="5">
        <v>970524000</v>
      </c>
      <c r="J128" s="5">
        <v>165667000</v>
      </c>
      <c r="K128" s="5">
        <v>101030000</v>
      </c>
      <c r="L128" s="5">
        <v>113907000</v>
      </c>
      <c r="M128" s="5">
        <v>1529402000</v>
      </c>
      <c r="N128" s="5">
        <v>1985135000</v>
      </c>
      <c r="O128" s="5">
        <v>251875000</v>
      </c>
      <c r="P128" s="5">
        <v>858556000</v>
      </c>
      <c r="Q128" s="5">
        <v>846669000</v>
      </c>
      <c r="R128" s="5">
        <v>837682000</v>
      </c>
      <c r="S128" s="5">
        <v>418647000</v>
      </c>
      <c r="T128" s="5">
        <v>254195000</v>
      </c>
      <c r="U128" s="5">
        <v>153718000</v>
      </c>
      <c r="V128" s="5">
        <v>161679000</v>
      </c>
      <c r="W128" s="5">
        <v>1367923000000</v>
      </c>
      <c r="X128" s="5">
        <v>908928000000</v>
      </c>
      <c r="Y128" s="5">
        <v>589257000000</v>
      </c>
      <c r="Z128" s="5">
        <v>728859000000</v>
      </c>
      <c r="AA128" s="2">
        <v>898133000000</v>
      </c>
    </row>
    <row r="129" spans="2:27" ht="15.5" x14ac:dyDescent="0.35">
      <c r="C129" t="s">
        <v>147</v>
      </c>
      <c r="D129" s="5">
        <v>2164707000</v>
      </c>
      <c r="E129" s="5">
        <v>2040304000</v>
      </c>
      <c r="F129" s="5">
        <v>2329801000</v>
      </c>
      <c r="G129" s="5">
        <v>2534617000</v>
      </c>
      <c r="I129" s="5">
        <v>2040304000</v>
      </c>
      <c r="J129" s="5">
        <v>2459433000</v>
      </c>
      <c r="K129" s="5">
        <v>2352388000</v>
      </c>
      <c r="L129" s="5">
        <v>2609848000</v>
      </c>
      <c r="M129" s="5">
        <v>3251577000</v>
      </c>
      <c r="N129" s="5">
        <v>3037626000</v>
      </c>
      <c r="O129" s="5">
        <v>2930715000</v>
      </c>
      <c r="P129" s="5">
        <v>2498105000</v>
      </c>
      <c r="Q129" s="5">
        <v>2261577000</v>
      </c>
      <c r="R129" s="5">
        <v>2097036000</v>
      </c>
      <c r="S129" s="5">
        <v>1914040000</v>
      </c>
      <c r="T129" s="5">
        <v>1706555000</v>
      </c>
      <c r="U129" s="5">
        <v>1327451000</v>
      </c>
      <c r="V129" s="5">
        <v>1445961000</v>
      </c>
      <c r="W129" s="5">
        <v>11156569000000</v>
      </c>
      <c r="X129" s="5">
        <v>8158514000000</v>
      </c>
      <c r="Y129" s="5">
        <v>6949013000000</v>
      </c>
      <c r="Z129" s="5">
        <v>9897323000000</v>
      </c>
      <c r="AA129" s="2">
        <v>6028041000000</v>
      </c>
    </row>
    <row r="130" spans="2:27" ht="15.5" x14ac:dyDescent="0.35">
      <c r="C130" t="s">
        <v>148</v>
      </c>
    </row>
    <row r="131" spans="2:27" ht="15.5" x14ac:dyDescent="0.35">
      <c r="C131" t="s">
        <v>149</v>
      </c>
      <c r="D131" s="5">
        <v>987573000</v>
      </c>
      <c r="E131" s="5">
        <v>987573000</v>
      </c>
      <c r="F131" s="5">
        <v>987573000</v>
      </c>
      <c r="G131" s="5">
        <v>987573000</v>
      </c>
      <c r="I131" s="5">
        <v>987573000</v>
      </c>
      <c r="J131" s="5">
        <v>987573000</v>
      </c>
      <c r="K131" s="5">
        <v>987573000</v>
      </c>
      <c r="L131" s="5">
        <v>987573000</v>
      </c>
      <c r="M131" s="5">
        <v>987573000</v>
      </c>
      <c r="N131" s="5">
        <v>987573000</v>
      </c>
      <c r="O131" s="5">
        <v>987573000</v>
      </c>
      <c r="P131" s="5">
        <v>987573000</v>
      </c>
      <c r="Q131" s="5">
        <v>987573000</v>
      </c>
      <c r="R131" s="5">
        <v>987573000</v>
      </c>
      <c r="S131" s="5">
        <v>855968000</v>
      </c>
      <c r="T131" s="5">
        <v>855968000</v>
      </c>
      <c r="U131" s="5">
        <v>855968000</v>
      </c>
      <c r="V131" s="5">
        <v>855968000</v>
      </c>
      <c r="W131" s="5">
        <v>7887500000000</v>
      </c>
      <c r="X131" s="5">
        <v>7887500000000</v>
      </c>
      <c r="Y131" s="5">
        <v>2000000000000</v>
      </c>
      <c r="Z131" s="5">
        <v>2000000000000</v>
      </c>
      <c r="AA131" s="2">
        <v>2000000000000</v>
      </c>
    </row>
    <row r="132" spans="2:27" ht="15.5" x14ac:dyDescent="0.35">
      <c r="C132" t="s">
        <v>151</v>
      </c>
      <c r="D132" s="5">
        <v>175020000</v>
      </c>
      <c r="E132" s="5">
        <v>175020000</v>
      </c>
      <c r="F132" s="5">
        <v>175020000</v>
      </c>
      <c r="G132" s="5">
        <v>175020000</v>
      </c>
      <c r="I132" s="5">
        <v>175020000</v>
      </c>
      <c r="J132" s="5">
        <v>175020000</v>
      </c>
      <c r="K132" s="5">
        <v>175020000</v>
      </c>
      <c r="L132" s="5">
        <v>175020000</v>
      </c>
      <c r="M132" s="5">
        <v>175020000</v>
      </c>
      <c r="N132" s="5">
        <v>175020000</v>
      </c>
      <c r="O132" s="5">
        <v>122137000</v>
      </c>
      <c r="P132" s="5">
        <v>122137000</v>
      </c>
      <c r="Q132" s="5">
        <v>122137000</v>
      </c>
      <c r="R132" s="5">
        <v>122137000</v>
      </c>
      <c r="S132" s="5">
        <v>116263000</v>
      </c>
      <c r="T132" s="5">
        <v>116263000</v>
      </c>
      <c r="U132" s="5">
        <v>117217000</v>
      </c>
      <c r="V132" s="5">
        <v>116956000</v>
      </c>
      <c r="W132" s="5">
        <v>1015514000000</v>
      </c>
      <c r="X132" s="5">
        <v>1015514000000</v>
      </c>
    </row>
    <row r="133" spans="2:27" ht="15.5" x14ac:dyDescent="0.35">
      <c r="C133" t="s">
        <v>152</v>
      </c>
      <c r="D133" s="5">
        <v>-2007917000</v>
      </c>
      <c r="E133" s="5">
        <v>-2010503000</v>
      </c>
      <c r="F133" s="5">
        <v>-2304279000</v>
      </c>
      <c r="G133" s="5">
        <v>-2433572000</v>
      </c>
      <c r="I133" s="5">
        <v>-2010503000</v>
      </c>
      <c r="J133" s="5">
        <v>-2326457000</v>
      </c>
      <c r="K133" s="5">
        <v>-2179079000</v>
      </c>
      <c r="L133" s="5">
        <v>-2041826000</v>
      </c>
      <c r="M133" s="5">
        <v>-2123886000</v>
      </c>
      <c r="N133" s="5">
        <v>-2193228000</v>
      </c>
      <c r="O133" s="5">
        <v>-2164207000</v>
      </c>
      <c r="P133" s="5">
        <v>-674573000</v>
      </c>
      <c r="Q133" s="5">
        <v>-603355000</v>
      </c>
      <c r="R133" s="5">
        <v>-511797000</v>
      </c>
      <c r="S133" s="5">
        <v>-357871000</v>
      </c>
      <c r="T133" s="5">
        <v>-35325000</v>
      </c>
      <c r="U133" s="5">
        <v>114490000</v>
      </c>
      <c r="V133" s="5">
        <v>128476000</v>
      </c>
      <c r="W133" s="5">
        <v>1292174000000</v>
      </c>
      <c r="X133" s="5">
        <v>372433000000</v>
      </c>
      <c r="Y133" s="5">
        <v>2483905000000</v>
      </c>
      <c r="Z133" s="5">
        <v>2136296000000</v>
      </c>
      <c r="AA133" s="2">
        <v>1770486000000</v>
      </c>
    </row>
    <row r="134" spans="2:27" ht="15.5" x14ac:dyDescent="0.35">
      <c r="C134" t="s">
        <v>153</v>
      </c>
      <c r="D134" s="5">
        <v>146834000</v>
      </c>
      <c r="E134" s="5">
        <v>146834000</v>
      </c>
      <c r="F134" s="5">
        <v>146834000</v>
      </c>
      <c r="G134" s="5">
        <v>146834000</v>
      </c>
      <c r="I134" s="5">
        <v>146834000</v>
      </c>
      <c r="J134" s="5">
        <v>146834000</v>
      </c>
      <c r="K134" s="5">
        <v>146834000</v>
      </c>
      <c r="L134" s="5">
        <v>146834000</v>
      </c>
      <c r="M134" s="5">
        <v>146834000</v>
      </c>
      <c r="N134" s="5">
        <v>146834000</v>
      </c>
      <c r="O134" s="5">
        <v>146834000</v>
      </c>
      <c r="P134" s="5">
        <v>146834000</v>
      </c>
      <c r="Q134" s="5">
        <v>146834000</v>
      </c>
      <c r="R134" s="5">
        <v>146834000</v>
      </c>
      <c r="S134" s="5">
        <v>146834000</v>
      </c>
      <c r="T134" s="5">
        <v>146834000</v>
      </c>
      <c r="U134" s="5">
        <v>146834000</v>
      </c>
      <c r="V134" s="5">
        <v>146834000</v>
      </c>
      <c r="W134" s="5">
        <v>1344314000000</v>
      </c>
      <c r="X134" s="5">
        <v>1343401000000</v>
      </c>
      <c r="Y134" s="5">
        <v>3066959000000</v>
      </c>
      <c r="Z134" s="5">
        <v>2754450000000</v>
      </c>
      <c r="AA134" s="2">
        <v>2534786000000</v>
      </c>
    </row>
    <row r="135" spans="2:27" ht="15.5" x14ac:dyDescent="0.35">
      <c r="C135" t="s">
        <v>154</v>
      </c>
      <c r="D135" s="5">
        <v>-2154751000</v>
      </c>
      <c r="E135" s="5">
        <v>-2157337000</v>
      </c>
      <c r="F135" s="5">
        <v>-2451113000</v>
      </c>
      <c r="G135" s="5">
        <v>-2580406000</v>
      </c>
      <c r="I135" s="5">
        <v>-2157337000</v>
      </c>
      <c r="J135" s="5">
        <v>-2473291000</v>
      </c>
      <c r="K135" s="5">
        <v>-2325913000</v>
      </c>
      <c r="L135" s="5">
        <v>-2188660000</v>
      </c>
      <c r="M135" s="5">
        <v>-2270720000</v>
      </c>
      <c r="N135" s="5">
        <v>-2340062000</v>
      </c>
      <c r="O135" s="5">
        <v>-2311041000</v>
      </c>
      <c r="P135" s="5">
        <v>-821407000</v>
      </c>
      <c r="Q135" s="5">
        <v>-750189000</v>
      </c>
      <c r="R135" s="5">
        <v>-658631000</v>
      </c>
      <c r="S135" s="5">
        <v>-504705000</v>
      </c>
      <c r="T135" s="5">
        <v>-182159000</v>
      </c>
      <c r="U135" s="5">
        <v>-32344000</v>
      </c>
      <c r="V135" s="5">
        <v>-18358000</v>
      </c>
      <c r="W135" s="5">
        <v>-52140000000</v>
      </c>
      <c r="X135" s="5">
        <v>-970968000000</v>
      </c>
      <c r="Y135" s="5">
        <v>-583054000000</v>
      </c>
      <c r="Z135" s="5">
        <v>-618154000000</v>
      </c>
      <c r="AA135" s="2">
        <v>-764300000000</v>
      </c>
    </row>
    <row r="136" spans="2:27" ht="15.5" x14ac:dyDescent="0.35">
      <c r="C136" t="s">
        <v>155</v>
      </c>
      <c r="D136" s="5">
        <v>-2007917000</v>
      </c>
      <c r="E136" s="5">
        <v>-2010503000</v>
      </c>
      <c r="F136" s="5">
        <v>-2304279000</v>
      </c>
      <c r="G136" s="5">
        <v>-2433572000</v>
      </c>
      <c r="I136" s="5">
        <v>-2010503000</v>
      </c>
      <c r="J136" s="5">
        <v>-2326457000</v>
      </c>
      <c r="K136" s="5">
        <v>-2179079000</v>
      </c>
      <c r="L136" s="5">
        <v>-2041826000</v>
      </c>
      <c r="M136" s="5">
        <v>-2123886000</v>
      </c>
      <c r="N136" s="5">
        <v>-2193228000</v>
      </c>
      <c r="O136" s="5">
        <v>-2164207000</v>
      </c>
      <c r="P136" s="5">
        <v>-674573000</v>
      </c>
      <c r="Q136" s="5">
        <v>-603355000</v>
      </c>
      <c r="R136" s="5">
        <v>-511797000</v>
      </c>
      <c r="S136" s="5">
        <v>-357871000</v>
      </c>
      <c r="T136" s="5">
        <v>-35325000</v>
      </c>
      <c r="U136" s="5">
        <v>114490000</v>
      </c>
      <c r="V136" s="5">
        <v>128476000</v>
      </c>
      <c r="W136" s="5">
        <v>1292174000000</v>
      </c>
      <c r="X136" s="5">
        <v>372433000000</v>
      </c>
      <c r="Y136" s="5">
        <v>2483905000000</v>
      </c>
      <c r="Z136" s="5">
        <v>2136296000000</v>
      </c>
      <c r="AA136" s="2">
        <v>1770486000000</v>
      </c>
    </row>
    <row r="137" spans="2:27" ht="15.5" x14ac:dyDescent="0.35">
      <c r="C137" t="s">
        <v>156</v>
      </c>
      <c r="D137" s="5">
        <v>53558000</v>
      </c>
      <c r="E137" s="5">
        <v>51580000</v>
      </c>
      <c r="F137" s="5">
        <v>41264000</v>
      </c>
      <c r="G137" s="5">
        <v>43953000</v>
      </c>
      <c r="I137" s="5">
        <v>51580000</v>
      </c>
      <c r="J137" s="5">
        <v>42219000</v>
      </c>
      <c r="K137" s="5">
        <v>-31027000</v>
      </c>
      <c r="L137" s="5">
        <v>-41779000</v>
      </c>
      <c r="M137" s="5">
        <v>-44683000</v>
      </c>
      <c r="N137" s="5">
        <v>-44155000</v>
      </c>
      <c r="O137" s="5">
        <v>-42563000</v>
      </c>
      <c r="P137" s="5">
        <v>-8498000</v>
      </c>
      <c r="Q137" s="5">
        <v>-6182000</v>
      </c>
      <c r="R137" s="5">
        <v>-1923000</v>
      </c>
      <c r="S137" s="5">
        <v>7104000</v>
      </c>
      <c r="T137" s="5">
        <v>13103000</v>
      </c>
      <c r="U137" s="5">
        <v>19973000</v>
      </c>
      <c r="V137" s="5">
        <v>19920000</v>
      </c>
      <c r="W137" s="5">
        <v>174005000000</v>
      </c>
      <c r="X137" s="5">
        <v>131630000000</v>
      </c>
      <c r="Y137" s="5">
        <v>40952000000</v>
      </c>
      <c r="Z137" s="5">
        <v>37343000000</v>
      </c>
      <c r="AA137" s="2">
        <v>14651000000</v>
      </c>
    </row>
    <row r="138" spans="2:27" ht="15.5" x14ac:dyDescent="0.35">
      <c r="C138" t="s">
        <v>9</v>
      </c>
      <c r="D138" s="5">
        <v>745674000</v>
      </c>
      <c r="E138" s="5">
        <v>725509000</v>
      </c>
      <c r="F138" s="5">
        <v>490693000</v>
      </c>
      <c r="G138" s="5">
        <v>377717000</v>
      </c>
      <c r="I138" s="5">
        <v>725509000</v>
      </c>
      <c r="J138" s="5">
        <v>435183000</v>
      </c>
      <c r="K138" s="5">
        <v>496801000</v>
      </c>
      <c r="L138" s="5">
        <v>552586000</v>
      </c>
      <c r="M138" s="5">
        <v>522099000</v>
      </c>
      <c r="N138" s="5">
        <v>448723000</v>
      </c>
      <c r="O138" s="5">
        <v>356008000</v>
      </c>
      <c r="P138" s="5">
        <v>1800213000</v>
      </c>
      <c r="Q138" s="5">
        <v>1852809000</v>
      </c>
      <c r="R138" s="5">
        <v>1839677000</v>
      </c>
      <c r="S138" s="5">
        <v>1788104000</v>
      </c>
      <c r="T138" s="5">
        <v>891868000</v>
      </c>
      <c r="U138" s="5">
        <v>1052053000</v>
      </c>
      <c r="V138" s="5">
        <v>1115986000</v>
      </c>
      <c r="W138" s="5">
        <v>10354993000000</v>
      </c>
      <c r="X138" s="5">
        <v>9425545000000</v>
      </c>
      <c r="Y138" s="5">
        <v>5846790000000</v>
      </c>
      <c r="Z138" s="5">
        <v>5477104000000</v>
      </c>
      <c r="AA138" s="2">
        <v>5088983000000</v>
      </c>
    </row>
    <row r="139" spans="2:27" ht="15.5" x14ac:dyDescent="0.35">
      <c r="C139" t="s">
        <v>157</v>
      </c>
      <c r="D139" s="5">
        <v>2910381000</v>
      </c>
      <c r="E139" s="5">
        <v>2765813000</v>
      </c>
      <c r="F139" s="5">
        <v>2820494000</v>
      </c>
      <c r="G139" s="5">
        <v>2912334000</v>
      </c>
      <c r="I139" s="5">
        <v>2765813000</v>
      </c>
      <c r="J139" s="5">
        <v>2894616000</v>
      </c>
      <c r="K139" s="5">
        <v>2849189000</v>
      </c>
      <c r="L139" s="5">
        <v>3162434000</v>
      </c>
      <c r="M139" s="5">
        <v>3773676000</v>
      </c>
      <c r="N139" s="5">
        <v>3486349000</v>
      </c>
      <c r="O139" s="5">
        <v>3286723000</v>
      </c>
      <c r="P139" s="5">
        <v>4298318000</v>
      </c>
      <c r="Q139" s="5">
        <v>4114386000</v>
      </c>
      <c r="R139" s="5">
        <v>3936713000</v>
      </c>
      <c r="S139" s="5">
        <v>3702144000</v>
      </c>
      <c r="T139" s="5">
        <v>2598423000</v>
      </c>
      <c r="U139" s="5">
        <v>2379504000</v>
      </c>
      <c r="V139" s="5">
        <v>2561947000</v>
      </c>
      <c r="W139" s="5">
        <v>21511562000000</v>
      </c>
      <c r="X139" s="5">
        <v>17584059000000</v>
      </c>
      <c r="Y139" s="5">
        <v>12795803000000</v>
      </c>
      <c r="Z139" s="5">
        <v>15374427000000</v>
      </c>
      <c r="AA139" s="2">
        <v>11117024000000</v>
      </c>
    </row>
    <row r="140" spans="2:27" ht="15.5" x14ac:dyDescent="0.35">
      <c r="C140" t="s">
        <v>158</v>
      </c>
      <c r="D140" s="5">
        <v>19346396900</v>
      </c>
      <c r="E140" s="5">
        <v>19346396900</v>
      </c>
      <c r="F140" s="5">
        <v>19346396900</v>
      </c>
      <c r="G140" s="5">
        <v>19346396900</v>
      </c>
      <c r="I140" s="5">
        <v>19346396900</v>
      </c>
      <c r="J140" s="5">
        <v>19346396900</v>
      </c>
      <c r="K140" s="5">
        <v>19346396900</v>
      </c>
      <c r="L140" s="5">
        <v>19346396900</v>
      </c>
      <c r="M140" s="5">
        <v>19346396900</v>
      </c>
      <c r="N140" s="5">
        <v>19346396900</v>
      </c>
      <c r="O140" s="5">
        <v>19346396900</v>
      </c>
      <c r="P140" s="5">
        <v>19346396900</v>
      </c>
      <c r="Q140" s="5">
        <v>19346396900</v>
      </c>
      <c r="R140" s="5">
        <v>19346396900</v>
      </c>
      <c r="S140" s="5">
        <v>15775000000</v>
      </c>
      <c r="T140" s="5">
        <v>15775000000</v>
      </c>
      <c r="U140" s="5">
        <v>15775000000</v>
      </c>
      <c r="V140" s="5">
        <v>15775000000</v>
      </c>
      <c r="W140" s="5">
        <v>15775000000</v>
      </c>
      <c r="X140" s="5">
        <v>15775000000</v>
      </c>
      <c r="Y140" s="5">
        <v>2000000</v>
      </c>
      <c r="Z140" s="5">
        <v>2000000</v>
      </c>
      <c r="AA140" s="2">
        <v>2000000</v>
      </c>
    </row>
    <row r="142" spans="2:27" ht="15.5" x14ac:dyDescent="0.35">
      <c r="B142" t="s">
        <v>159</v>
      </c>
      <c r="C142" t="s">
        <v>160</v>
      </c>
      <c r="D142" s="5">
        <v>-145575000</v>
      </c>
      <c r="E142" s="5">
        <v>27277000</v>
      </c>
      <c r="F142" s="5">
        <v>3810000</v>
      </c>
      <c r="G142" s="5">
        <v>-21847000</v>
      </c>
      <c r="I142" s="5">
        <v>-1753000</v>
      </c>
      <c r="J142" s="5">
        <v>88147000</v>
      </c>
      <c r="K142" s="5">
        <v>164156000</v>
      </c>
      <c r="L142" s="5">
        <v>306575000</v>
      </c>
      <c r="M142" s="5">
        <v>119885000</v>
      </c>
      <c r="N142" s="5">
        <v>70827000</v>
      </c>
      <c r="O142" s="5">
        <v>176125000</v>
      </c>
      <c r="P142" s="5">
        <v>-80151000</v>
      </c>
      <c r="Q142" s="5">
        <v>204160000</v>
      </c>
      <c r="R142" s="5">
        <v>67215000</v>
      </c>
      <c r="S142" s="5">
        <v>-73922000</v>
      </c>
      <c r="T142" s="5">
        <v>-2298000</v>
      </c>
      <c r="U142" s="5">
        <v>138875000</v>
      </c>
      <c r="V142" s="5">
        <v>20448000</v>
      </c>
      <c r="W142" s="5">
        <v>245651000000</v>
      </c>
      <c r="X142" s="5">
        <v>848429000000</v>
      </c>
      <c r="Y142" s="5">
        <v>883379000000</v>
      </c>
      <c r="Z142" s="5">
        <v>607123000000</v>
      </c>
      <c r="AA142" s="2">
        <v>275196000000</v>
      </c>
    </row>
    <row r="143" spans="2:27" ht="15.5" x14ac:dyDescent="0.35">
      <c r="C143" t="s">
        <v>564</v>
      </c>
      <c r="D143" s="5">
        <v>256874000</v>
      </c>
      <c r="E143" s="5">
        <v>381948000</v>
      </c>
      <c r="F143" s="5">
        <v>226300000</v>
      </c>
      <c r="G143" s="5">
        <v>232546000</v>
      </c>
      <c r="I143" s="5">
        <v>1137451000</v>
      </c>
      <c r="J143" s="5">
        <v>1011516000</v>
      </c>
      <c r="K143" s="5">
        <v>1376502000</v>
      </c>
      <c r="L143" s="5">
        <v>2241770000</v>
      </c>
      <c r="M143" s="5">
        <v>2356524000</v>
      </c>
      <c r="N143" s="5">
        <v>1331631000</v>
      </c>
      <c r="O143" s="5">
        <v>1441097000</v>
      </c>
      <c r="P143" s="5">
        <v>1876498000</v>
      </c>
      <c r="Q143" s="5">
        <v>1590570000</v>
      </c>
      <c r="R143" s="5">
        <v>1507488000</v>
      </c>
      <c r="S143" s="5">
        <v>1481455000</v>
      </c>
      <c r="T143" s="5">
        <v>1982439000</v>
      </c>
      <c r="U143" s="5">
        <v>2320122000</v>
      </c>
      <c r="V143" s="5">
        <v>2349059000</v>
      </c>
      <c r="W143" s="5">
        <v>18533380000000</v>
      </c>
      <c r="X143" s="5">
        <v>15801149000000</v>
      </c>
      <c r="Y143" s="5">
        <v>16811147000000</v>
      </c>
      <c r="Z143" s="5">
        <v>22374497000000</v>
      </c>
      <c r="AA143" s="2">
        <v>14997367000000</v>
      </c>
    </row>
    <row r="144" spans="2:27" ht="15.5" x14ac:dyDescent="0.35">
      <c r="C144" t="s">
        <v>1667</v>
      </c>
      <c r="D144" s="5">
        <v>1189000</v>
      </c>
      <c r="E144" s="5">
        <v>136000</v>
      </c>
      <c r="F144" s="5">
        <v>717000</v>
      </c>
      <c r="I144" s="5">
        <v>11525000</v>
      </c>
      <c r="J144" s="5">
        <v>7582000</v>
      </c>
      <c r="K144" s="5">
        <v>12285000</v>
      </c>
      <c r="L144" s="5">
        <v>2170000</v>
      </c>
      <c r="M144" s="5">
        <v>3761000</v>
      </c>
      <c r="N144" s="5">
        <v>6086000</v>
      </c>
      <c r="O144" s="5">
        <v>22971000</v>
      </c>
      <c r="P144" s="5">
        <v>17954000</v>
      </c>
      <c r="Q144" s="5">
        <v>24462000</v>
      </c>
      <c r="R144" s="5">
        <v>21850000</v>
      </c>
      <c r="S144" s="5">
        <v>20217000</v>
      </c>
      <c r="T144" s="5">
        <v>25841000</v>
      </c>
      <c r="U144" s="5">
        <v>44653000</v>
      </c>
      <c r="V144" s="5">
        <v>6049000</v>
      </c>
      <c r="W144" s="5">
        <v>232048000000</v>
      </c>
      <c r="X144" s="5">
        <v>152329000000</v>
      </c>
      <c r="Y144" s="5">
        <v>246089000000</v>
      </c>
      <c r="Z144" s="5">
        <v>118555000000</v>
      </c>
      <c r="AA144" s="2">
        <v>115867000000</v>
      </c>
    </row>
    <row r="145" spans="3:27" ht="15.5" x14ac:dyDescent="0.35">
      <c r="C145" t="s">
        <v>166</v>
      </c>
      <c r="D145" s="5">
        <v>318000</v>
      </c>
      <c r="E145" s="5">
        <v>337000</v>
      </c>
      <c r="F145" s="5">
        <v>708000</v>
      </c>
      <c r="G145" s="5">
        <v>650000</v>
      </c>
      <c r="I145" s="5">
        <v>2241000</v>
      </c>
      <c r="J145" s="5">
        <v>2769000</v>
      </c>
      <c r="K145" s="5">
        <v>2929000</v>
      </c>
      <c r="L145" s="5">
        <v>4509000</v>
      </c>
      <c r="M145" s="5">
        <v>5291000</v>
      </c>
      <c r="N145" s="5">
        <v>6602000</v>
      </c>
      <c r="O145" s="5">
        <v>7141000</v>
      </c>
      <c r="P145" s="5">
        <v>17197000</v>
      </c>
      <c r="Q145" s="5">
        <v>16488000</v>
      </c>
      <c r="R145" s="5">
        <v>9059000</v>
      </c>
      <c r="S145" s="5">
        <v>4657000</v>
      </c>
      <c r="T145" s="5">
        <v>4886000</v>
      </c>
      <c r="U145" s="5">
        <v>6294000</v>
      </c>
      <c r="V145" s="5">
        <v>9381000</v>
      </c>
      <c r="W145" s="5">
        <v>118363000000</v>
      </c>
      <c r="X145" s="5">
        <v>61942000000</v>
      </c>
      <c r="Y145" s="5">
        <v>35862000000</v>
      </c>
      <c r="Z145" s="5">
        <v>43608000000</v>
      </c>
      <c r="AA145" s="2">
        <v>28867000000</v>
      </c>
    </row>
    <row r="146" spans="3:27" ht="15.5" x14ac:dyDescent="0.35">
      <c r="C146" t="s">
        <v>588</v>
      </c>
      <c r="D146" s="5">
        <v>-369138000</v>
      </c>
      <c r="E146" s="5">
        <v>-313760000</v>
      </c>
      <c r="F146" s="5">
        <v>-185006000</v>
      </c>
      <c r="G146" s="5">
        <v>-226661000</v>
      </c>
      <c r="I146" s="5">
        <v>-1015944000</v>
      </c>
      <c r="J146" s="5">
        <v>-817540000</v>
      </c>
      <c r="K146" s="5">
        <v>-1110210000</v>
      </c>
      <c r="L146" s="5">
        <v>-1806333000</v>
      </c>
      <c r="M146" s="5">
        <v>-2111552000</v>
      </c>
      <c r="N146" s="5">
        <v>-1143520000</v>
      </c>
      <c r="O146" s="5">
        <v>-1065412000</v>
      </c>
      <c r="P146" s="5">
        <v>-1636684000</v>
      </c>
      <c r="Q146" s="5">
        <v>-1121249000</v>
      </c>
      <c r="R146" s="5">
        <v>-1164276000</v>
      </c>
      <c r="S146" s="5">
        <v>-1225701000</v>
      </c>
      <c r="T146" s="5">
        <v>-1598674000</v>
      </c>
      <c r="U146" s="5">
        <v>-1780829000</v>
      </c>
      <c r="V146" s="5">
        <v>-1915268000</v>
      </c>
      <c r="W146" s="5">
        <v>-13956776000000</v>
      </c>
      <c r="X146" s="5">
        <v>-11249618000000</v>
      </c>
      <c r="Y146" s="5">
        <v>-12672227000000</v>
      </c>
      <c r="Z146" s="5">
        <v>-17998454000000</v>
      </c>
      <c r="AA146" s="2">
        <v>-12396574000000</v>
      </c>
    </row>
    <row r="147" spans="3:27" ht="15.5" x14ac:dyDescent="0.35">
      <c r="C147" t="s">
        <v>382</v>
      </c>
      <c r="D147" s="5">
        <v>-8211000</v>
      </c>
      <c r="E147" s="5">
        <v>12566000</v>
      </c>
      <c r="F147" s="5">
        <v>-7971000</v>
      </c>
      <c r="G147" s="5">
        <v>-2406000</v>
      </c>
      <c r="P147" s="5">
        <v>-134110000</v>
      </c>
      <c r="Q147" s="5">
        <v>-119972000</v>
      </c>
      <c r="R147" s="5">
        <v>-111186000</v>
      </c>
      <c r="S147" s="5">
        <v>-74425000</v>
      </c>
      <c r="T147" s="5">
        <v>-72891000</v>
      </c>
      <c r="U147" s="5">
        <v>-84006000</v>
      </c>
      <c r="V147" s="5">
        <v>-49073000</v>
      </c>
      <c r="W147" s="5">
        <v>-2008335000000</v>
      </c>
      <c r="X147" s="5">
        <v>-1298371000000</v>
      </c>
      <c r="Y147" s="5">
        <v>-1269302000000</v>
      </c>
      <c r="Z147" s="5">
        <v>-1491388000000</v>
      </c>
      <c r="AA147" s="2">
        <v>-643707000000</v>
      </c>
    </row>
    <row r="148" spans="3:27" ht="15.5" x14ac:dyDescent="0.35">
      <c r="C148" t="s">
        <v>463</v>
      </c>
      <c r="D148" s="5">
        <v>-18259000</v>
      </c>
      <c r="E148" s="5">
        <v>-23496000</v>
      </c>
      <c r="F148" s="5">
        <v>-20190000</v>
      </c>
      <c r="G148" s="5">
        <v>-17226000</v>
      </c>
      <c r="I148" s="5">
        <v>-81201000</v>
      </c>
      <c r="J148" s="5">
        <v>-74692000</v>
      </c>
      <c r="K148" s="5">
        <v>-90752000</v>
      </c>
      <c r="L148" s="5">
        <v>-88755000</v>
      </c>
      <c r="M148" s="5">
        <v>-136201000</v>
      </c>
      <c r="N148" s="5">
        <v>-160060000</v>
      </c>
      <c r="O148" s="5">
        <v>-203834000</v>
      </c>
      <c r="P148" s="5">
        <v>-178930000</v>
      </c>
      <c r="Q148" s="5">
        <v>-151826000</v>
      </c>
      <c r="R148" s="5">
        <v>-158129000</v>
      </c>
      <c r="S148" s="5">
        <v>-125332000</v>
      </c>
      <c r="T148" s="5">
        <v>-120932000</v>
      </c>
      <c r="U148" s="5">
        <v>-117109000</v>
      </c>
      <c r="V148" s="5">
        <v>-120520000</v>
      </c>
      <c r="W148" s="5">
        <v>-1504542000000</v>
      </c>
      <c r="X148" s="5">
        <v>-1615466000000</v>
      </c>
      <c r="Y148" s="5">
        <v>-1130051000000</v>
      </c>
      <c r="Z148" s="5">
        <v>-1237655000000</v>
      </c>
      <c r="AA148" s="2">
        <v>-1086452000000</v>
      </c>
    </row>
    <row r="149" spans="3:27" ht="15.5" x14ac:dyDescent="0.35">
      <c r="C149" t="s">
        <v>2100</v>
      </c>
      <c r="E149" s="5">
        <v>-18543000</v>
      </c>
      <c r="I149" s="5">
        <v>-18543000</v>
      </c>
      <c r="J149" s="5">
        <v>-10428000</v>
      </c>
      <c r="K149" s="5">
        <v>-5245000</v>
      </c>
      <c r="L149" s="5">
        <v>-17453000</v>
      </c>
      <c r="M149" s="5">
        <v>24733000</v>
      </c>
      <c r="N149" s="5">
        <v>47420000</v>
      </c>
      <c r="O149" s="5">
        <v>5589000</v>
      </c>
    </row>
    <row r="150" spans="3:27" ht="15.5" x14ac:dyDescent="0.35">
      <c r="C150" t="s">
        <v>2101</v>
      </c>
      <c r="D150" s="5">
        <v>-7239000</v>
      </c>
      <c r="E150" s="5">
        <v>-11158000</v>
      </c>
      <c r="F150" s="5">
        <v>-8722000</v>
      </c>
      <c r="G150" s="5">
        <v>-8443000</v>
      </c>
      <c r="I150" s="5">
        <v>-32484000</v>
      </c>
      <c r="J150" s="5">
        <v>-24557000</v>
      </c>
      <c r="K150" s="5">
        <v>-15502000</v>
      </c>
      <c r="L150" s="5">
        <v>-23176000</v>
      </c>
      <c r="M150" s="5">
        <v>-14785000</v>
      </c>
      <c r="N150" s="5">
        <v>-9079000</v>
      </c>
      <c r="O150" s="5">
        <v>-14910000</v>
      </c>
      <c r="P150" s="5">
        <v>-22379000</v>
      </c>
      <c r="Q150" s="5">
        <v>-21767000</v>
      </c>
      <c r="R150" s="5">
        <v>-19805000</v>
      </c>
      <c r="S150" s="5">
        <v>-144007000</v>
      </c>
      <c r="T150" s="5">
        <v>-215830000</v>
      </c>
      <c r="U150" s="5">
        <v>-239382000</v>
      </c>
      <c r="V150" s="5">
        <v>-246893000</v>
      </c>
      <c r="W150" s="5">
        <v>-1008690000000</v>
      </c>
      <c r="X150" s="5">
        <v>-756326000000</v>
      </c>
      <c r="Y150" s="5">
        <v>-635863000000</v>
      </c>
      <c r="Z150" s="5">
        <v>-899330000000</v>
      </c>
      <c r="AA150" s="2">
        <v>-505476000000</v>
      </c>
    </row>
    <row r="151" spans="3:27" ht="15.5" x14ac:dyDescent="0.35">
      <c r="C151" t="s">
        <v>697</v>
      </c>
      <c r="D151" s="5">
        <v>-3747000</v>
      </c>
      <c r="E151" s="5">
        <v>-3257000</v>
      </c>
      <c r="F151" s="5">
        <v>-918000</v>
      </c>
      <c r="G151" s="5">
        <v>-1113000</v>
      </c>
      <c r="I151" s="5">
        <v>-5990000</v>
      </c>
      <c r="J151" s="5">
        <v>-4418000</v>
      </c>
      <c r="K151" s="5">
        <v>-24001000</v>
      </c>
      <c r="L151" s="5">
        <v>-74457000</v>
      </c>
      <c r="M151" s="5">
        <v>-67738000</v>
      </c>
      <c r="N151" s="5">
        <v>-69694000</v>
      </c>
      <c r="O151" s="5">
        <v>-121371000</v>
      </c>
      <c r="P151" s="5">
        <v>-87060000</v>
      </c>
      <c r="Q151" s="5">
        <v>-85144000</v>
      </c>
      <c r="R151" s="5">
        <v>-95708000</v>
      </c>
      <c r="S151" s="5">
        <v>-72290000</v>
      </c>
      <c r="T151" s="5">
        <v>-53748000</v>
      </c>
      <c r="U151" s="5">
        <v>-37177000</v>
      </c>
      <c r="V151" s="5">
        <v>-25741000</v>
      </c>
      <c r="W151" s="5">
        <v>-214078000000</v>
      </c>
    </row>
    <row r="152" spans="3:27" ht="15.5" x14ac:dyDescent="0.35">
      <c r="C152" t="s">
        <v>190</v>
      </c>
    </row>
    <row r="153" spans="3:27" ht="15.5" x14ac:dyDescent="0.35">
      <c r="C153" t="s">
        <v>172</v>
      </c>
      <c r="D153" s="5">
        <v>167526000</v>
      </c>
      <c r="E153" s="5">
        <v>14967000</v>
      </c>
      <c r="F153" s="5">
        <v>-32128000</v>
      </c>
      <c r="G153" s="5">
        <v>3449000</v>
      </c>
      <c r="I153" s="5">
        <v>-12831000</v>
      </c>
      <c r="J153" s="5">
        <v>-22466000</v>
      </c>
      <c r="K153" s="5">
        <v>-349427000</v>
      </c>
      <c r="L153" s="5">
        <v>-470685000</v>
      </c>
      <c r="M153" s="5">
        <v>-72217000</v>
      </c>
      <c r="N153" s="5">
        <v>119464000</v>
      </c>
      <c r="O153" s="5">
        <v>12027000</v>
      </c>
      <c r="P153" s="5">
        <v>242220000</v>
      </c>
      <c r="Q153" s="5">
        <v>-38772000</v>
      </c>
      <c r="R153" s="5">
        <v>171770000</v>
      </c>
      <c r="S153" s="5">
        <v>202084000</v>
      </c>
      <c r="T153" s="5">
        <v>280512000</v>
      </c>
      <c r="U153" s="5">
        <v>-14841000</v>
      </c>
      <c r="V153" s="5">
        <v>56695000</v>
      </c>
      <c r="W153" s="5">
        <v>700916000000</v>
      </c>
      <c r="X153" s="5">
        <v>2663432000000</v>
      </c>
      <c r="Y153" s="5">
        <v>-184001000000</v>
      </c>
      <c r="Z153" s="5">
        <v>-7468000000</v>
      </c>
      <c r="AA153" s="2">
        <v>-316631000000</v>
      </c>
    </row>
    <row r="154" spans="3:27" ht="15.5" x14ac:dyDescent="0.35">
      <c r="C154" t="s">
        <v>173</v>
      </c>
      <c r="D154" s="5">
        <v>-6131000</v>
      </c>
      <c r="E154" s="5">
        <v>-54885000</v>
      </c>
      <c r="F154" s="5">
        <v>39118000</v>
      </c>
      <c r="G154" s="5">
        <v>2658000</v>
      </c>
      <c r="I154" s="5">
        <v>-20113000</v>
      </c>
      <c r="J154" s="5">
        <v>-65426000</v>
      </c>
      <c r="K154" s="5">
        <v>228646000</v>
      </c>
      <c r="L154" s="5">
        <v>168831000</v>
      </c>
      <c r="M154" s="5">
        <v>-74678000</v>
      </c>
      <c r="N154" s="5">
        <v>-203880000</v>
      </c>
      <c r="O154" s="5">
        <v>-237055000</v>
      </c>
      <c r="P154" s="5">
        <v>-274238000</v>
      </c>
      <c r="Q154" s="5">
        <v>-151995000</v>
      </c>
      <c r="R154" s="5">
        <v>-101460000</v>
      </c>
      <c r="S154" s="5">
        <v>-228044000</v>
      </c>
      <c r="T154" s="5">
        <v>-226097000</v>
      </c>
      <c r="U154" s="5">
        <v>-201590000</v>
      </c>
      <c r="V154" s="5">
        <v>-193141000</v>
      </c>
      <c r="W154" s="5">
        <v>-1641599000000</v>
      </c>
      <c r="X154" s="5">
        <v>-1028399000000</v>
      </c>
      <c r="Y154" s="5">
        <v>-18216000000</v>
      </c>
      <c r="Z154" s="5">
        <v>-203210000000</v>
      </c>
      <c r="AA154" s="2">
        <v>-170718000000</v>
      </c>
    </row>
    <row r="155" spans="3:27" ht="15.5" x14ac:dyDescent="0.35">
      <c r="C155" t="s">
        <v>2102</v>
      </c>
      <c r="P155" s="5">
        <v>1734000</v>
      </c>
      <c r="Q155" s="5">
        <v>-729000</v>
      </c>
      <c r="R155" s="5">
        <v>-1005000</v>
      </c>
      <c r="T155" s="5">
        <v>7810000</v>
      </c>
      <c r="U155" s="5">
        <v>4143000</v>
      </c>
      <c r="V155" s="5">
        <v>10074000</v>
      </c>
      <c r="W155" s="5">
        <v>-128352000000</v>
      </c>
      <c r="X155" s="5">
        <v>142550000000</v>
      </c>
      <c r="Y155" s="5">
        <v>-113495000000</v>
      </c>
      <c r="Z155" s="5">
        <v>36276000000</v>
      </c>
      <c r="AA155" s="2">
        <v>-27967000000</v>
      </c>
    </row>
    <row r="156" spans="3:27" ht="15.5" x14ac:dyDescent="0.35">
      <c r="C156" t="s">
        <v>2103</v>
      </c>
      <c r="D156" s="5">
        <v>-5151000</v>
      </c>
      <c r="E156" s="5">
        <v>-1153000</v>
      </c>
      <c r="F156" s="5">
        <v>-1917000</v>
      </c>
      <c r="G156" s="5">
        <v>1879000</v>
      </c>
      <c r="I156" s="5">
        <v>-5250000</v>
      </c>
      <c r="J156" s="5">
        <v>-71114000</v>
      </c>
      <c r="K156" s="5">
        <v>-1338000</v>
      </c>
      <c r="L156" s="5">
        <v>-10828000</v>
      </c>
      <c r="M156" s="5">
        <v>-221000</v>
      </c>
      <c r="N156" s="5">
        <v>-195707000</v>
      </c>
      <c r="O156" s="5">
        <v>-37709000</v>
      </c>
      <c r="P156" s="5">
        <v>1647000</v>
      </c>
      <c r="Q156" s="5">
        <v>821000</v>
      </c>
      <c r="R156" s="5">
        <v>36636000</v>
      </c>
      <c r="S156" s="5">
        <v>-26197000</v>
      </c>
      <c r="T156" s="5">
        <v>-28525000</v>
      </c>
      <c r="U156" s="5">
        <v>-1375000</v>
      </c>
      <c r="V156" s="5">
        <v>-13766000</v>
      </c>
      <c r="W156" s="5">
        <v>14645000000</v>
      </c>
      <c r="X156" s="5">
        <v>-122203000000</v>
      </c>
    </row>
    <row r="157" spans="3:27" ht="15.5" x14ac:dyDescent="0.35">
      <c r="C157" t="s">
        <v>2104</v>
      </c>
      <c r="E157" s="5">
        <v>-24486000</v>
      </c>
      <c r="F157" s="5">
        <v>30905000</v>
      </c>
      <c r="G157" s="5">
        <v>3137000</v>
      </c>
      <c r="I157" s="5">
        <v>9594000</v>
      </c>
      <c r="J157" s="5">
        <v>15772000</v>
      </c>
      <c r="K157" s="5">
        <v>41579000</v>
      </c>
      <c r="L157" s="5">
        <v>8996000</v>
      </c>
      <c r="M157" s="5">
        <v>3332000</v>
      </c>
      <c r="N157" s="5">
        <v>12740000</v>
      </c>
    </row>
    <row r="158" spans="3:27" ht="15.5" x14ac:dyDescent="0.35">
      <c r="C158" t="s">
        <v>651</v>
      </c>
      <c r="E158" s="5">
        <v>1193000</v>
      </c>
      <c r="F158" s="5">
        <v>6534000</v>
      </c>
      <c r="G158" s="5">
        <v>817000</v>
      </c>
      <c r="I158" s="5">
        <v>8578000</v>
      </c>
      <c r="J158" s="5">
        <v>6847000</v>
      </c>
      <c r="K158" s="5">
        <v>7615000</v>
      </c>
      <c r="L158" s="5">
        <v>2693000</v>
      </c>
      <c r="M158" s="5">
        <v>2566000</v>
      </c>
      <c r="N158" s="5">
        <v>1016000</v>
      </c>
      <c r="O158" s="5">
        <v>1099000</v>
      </c>
      <c r="P158" s="5">
        <v>976000</v>
      </c>
      <c r="Q158" s="5">
        <v>426000</v>
      </c>
      <c r="R158" s="5">
        <v>218000</v>
      </c>
      <c r="S158" s="5">
        <v>398000</v>
      </c>
      <c r="T158" s="5">
        <v>43000</v>
      </c>
      <c r="U158" s="5">
        <v>271000</v>
      </c>
      <c r="V158" s="5">
        <v>944000</v>
      </c>
      <c r="W158" s="5">
        <v>11793000000</v>
      </c>
      <c r="X158" s="5">
        <v>13270000000</v>
      </c>
      <c r="Y158" s="5">
        <v>32628000000</v>
      </c>
      <c r="Z158" s="5">
        <v>2638000000</v>
      </c>
    </row>
    <row r="159" spans="3:27" ht="15.5" x14ac:dyDescent="0.35">
      <c r="C159" t="s">
        <v>1213</v>
      </c>
      <c r="R159" s="5">
        <v>718000</v>
      </c>
      <c r="S159" s="5">
        <v>447000</v>
      </c>
      <c r="Y159" s="5">
        <v>536062000000</v>
      </c>
    </row>
    <row r="160" spans="3:27" ht="15.5" x14ac:dyDescent="0.35">
      <c r="C160" t="s">
        <v>468</v>
      </c>
      <c r="E160" s="5">
        <v>1675000</v>
      </c>
      <c r="I160" s="5">
        <v>1675000</v>
      </c>
      <c r="AA160" s="2">
        <v>2680000000</v>
      </c>
    </row>
    <row r="161" spans="3:27" ht="15.5" x14ac:dyDescent="0.35">
      <c r="C161" t="s">
        <v>2105</v>
      </c>
      <c r="P161" s="5">
        <v>-1295000</v>
      </c>
      <c r="Q161" s="5">
        <v>-51000</v>
      </c>
      <c r="R161" s="5">
        <v>-13954000</v>
      </c>
      <c r="S161" s="5">
        <v>-16960000</v>
      </c>
      <c r="T161" s="5">
        <v>-28897000</v>
      </c>
      <c r="U161" s="5">
        <v>-30524000</v>
      </c>
      <c r="V161" s="5">
        <v>-19895000</v>
      </c>
      <c r="W161" s="5">
        <v>-16651000000</v>
      </c>
      <c r="X161" s="5">
        <v>-5372000000</v>
      </c>
    </row>
    <row r="162" spans="3:27" ht="15.5" x14ac:dyDescent="0.35">
      <c r="C162" t="s">
        <v>742</v>
      </c>
    </row>
    <row r="163" spans="3:27" ht="15.5" x14ac:dyDescent="0.35">
      <c r="C163" t="s">
        <v>174</v>
      </c>
      <c r="D163" s="5">
        <v>-4563000</v>
      </c>
      <c r="E163" s="5">
        <v>-24190000</v>
      </c>
      <c r="F163" s="5">
        <v>-3208000</v>
      </c>
      <c r="G163" s="5">
        <v>-4176000</v>
      </c>
      <c r="I163" s="5">
        <v>-34710000</v>
      </c>
      <c r="J163" s="5">
        <v>-25102000</v>
      </c>
      <c r="K163" s="5">
        <v>-27991000</v>
      </c>
      <c r="L163" s="5">
        <v>-32687000</v>
      </c>
      <c r="M163" s="5">
        <v>-77572000</v>
      </c>
      <c r="N163" s="5">
        <v>-26409000</v>
      </c>
      <c r="O163" s="5">
        <v>-200119000</v>
      </c>
      <c r="P163" s="5">
        <v>-277307000</v>
      </c>
      <c r="Q163" s="5">
        <v>-157374000</v>
      </c>
      <c r="R163" s="5">
        <v>-146946000</v>
      </c>
      <c r="S163" s="5">
        <v>-191059000</v>
      </c>
      <c r="T163" s="5">
        <v>-199068000</v>
      </c>
      <c r="U163" s="5">
        <v>-177676000</v>
      </c>
      <c r="V163" s="5">
        <v>-170514000</v>
      </c>
      <c r="W163" s="5">
        <v>-1529769000000</v>
      </c>
      <c r="X163" s="5">
        <v>-1061880000000</v>
      </c>
      <c r="Y163" s="5">
        <v>-473600000000</v>
      </c>
      <c r="Z163" s="5">
        <v>-247417000000</v>
      </c>
      <c r="AA163" s="2">
        <v>-167558000000</v>
      </c>
    </row>
    <row r="164" spans="3:27" ht="15.5" x14ac:dyDescent="0.35">
      <c r="C164" t="s">
        <v>669</v>
      </c>
      <c r="N164" s="5">
        <v>4268000</v>
      </c>
    </row>
    <row r="165" spans="3:27" ht="15.5" x14ac:dyDescent="0.35">
      <c r="C165" t="s">
        <v>555</v>
      </c>
      <c r="D165" s="5">
        <v>3583000</v>
      </c>
      <c r="E165" s="5">
        <v>-7259000</v>
      </c>
      <c r="F165" s="5">
        <v>7259000</v>
      </c>
    </row>
    <row r="166" spans="3:27" ht="15.5" x14ac:dyDescent="0.35">
      <c r="C166" t="s">
        <v>912</v>
      </c>
      <c r="J166" s="5">
        <v>8145000</v>
      </c>
      <c r="K166" s="5">
        <v>207798000</v>
      </c>
      <c r="M166" s="5">
        <v>-6789000</v>
      </c>
    </row>
    <row r="167" spans="3:27" ht="15.5" x14ac:dyDescent="0.35">
      <c r="C167" t="s">
        <v>2106</v>
      </c>
      <c r="L167" s="5">
        <v>-1014000</v>
      </c>
      <c r="M167" s="5">
        <v>-682000</v>
      </c>
      <c r="N167" s="5">
        <v>-760000</v>
      </c>
      <c r="O167" s="5">
        <v>-1329000</v>
      </c>
    </row>
    <row r="168" spans="3:27" ht="15.5" x14ac:dyDescent="0.35">
      <c r="C168" t="s">
        <v>2107</v>
      </c>
      <c r="R168" s="5">
        <v>22208000</v>
      </c>
    </row>
    <row r="169" spans="3:27" ht="15.5" x14ac:dyDescent="0.35">
      <c r="C169" t="s">
        <v>2108</v>
      </c>
      <c r="E169" s="5">
        <v>-665000</v>
      </c>
      <c r="F169" s="5">
        <v>-455000</v>
      </c>
      <c r="G169" s="5">
        <v>1001000</v>
      </c>
      <c r="J169" s="5">
        <v>26000</v>
      </c>
      <c r="K169" s="5">
        <v>983000</v>
      </c>
      <c r="L169" s="5">
        <v>201671000</v>
      </c>
      <c r="M169" s="5">
        <v>4688000</v>
      </c>
      <c r="N169" s="5">
        <v>972000</v>
      </c>
      <c r="O169" s="5">
        <v>1003000</v>
      </c>
      <c r="P169" s="5">
        <v>7000</v>
      </c>
      <c r="Q169" s="5">
        <v>4912000</v>
      </c>
      <c r="R169" s="5">
        <v>665000</v>
      </c>
      <c r="S169" s="5">
        <v>5327000</v>
      </c>
      <c r="T169" s="5">
        <v>22540000</v>
      </c>
      <c r="U169" s="5">
        <v>3571000</v>
      </c>
      <c r="V169" s="5">
        <v>16000</v>
      </c>
      <c r="W169" s="5">
        <v>6735000000</v>
      </c>
      <c r="X169" s="5">
        <v>5236000000</v>
      </c>
      <c r="Y169" s="5">
        <v>189000000</v>
      </c>
      <c r="Z169" s="5">
        <v>5293000000</v>
      </c>
      <c r="AA169" s="2">
        <v>22127000000</v>
      </c>
    </row>
    <row r="170" spans="3:27" ht="15.5" x14ac:dyDescent="0.35">
      <c r="C170" t="s">
        <v>191</v>
      </c>
      <c r="D170" s="5">
        <v>167526000</v>
      </c>
      <c r="E170" s="5">
        <v>14967000</v>
      </c>
      <c r="F170" s="5">
        <v>-32128000</v>
      </c>
      <c r="G170" s="5">
        <v>3449000</v>
      </c>
      <c r="I170" s="5">
        <v>-12831000</v>
      </c>
      <c r="J170" s="5">
        <v>-22466000</v>
      </c>
      <c r="K170" s="5">
        <v>-349427000</v>
      </c>
      <c r="L170" s="5">
        <v>-470685000</v>
      </c>
      <c r="M170" s="5">
        <v>-72217000</v>
      </c>
      <c r="N170" s="5">
        <v>119464000</v>
      </c>
      <c r="O170" s="5">
        <v>12027000</v>
      </c>
      <c r="P170" s="5">
        <v>242220000</v>
      </c>
      <c r="Q170" s="5">
        <v>-38772000</v>
      </c>
      <c r="R170" s="5">
        <v>171770000</v>
      </c>
      <c r="S170" s="5">
        <v>202084000</v>
      </c>
      <c r="T170" s="5">
        <v>280512000</v>
      </c>
      <c r="U170" s="5">
        <v>-14841000</v>
      </c>
      <c r="V170" s="5">
        <v>56695000</v>
      </c>
      <c r="W170" s="5">
        <v>700916000000</v>
      </c>
      <c r="X170" s="5">
        <v>2663432000000</v>
      </c>
      <c r="Y170" s="5">
        <v>-184001000000</v>
      </c>
      <c r="Z170" s="5">
        <v>-7468000000</v>
      </c>
      <c r="AA170" s="2">
        <v>-316631000000</v>
      </c>
    </row>
    <row r="171" spans="3:27" ht="15.5" x14ac:dyDescent="0.35">
      <c r="C171" t="s">
        <v>825</v>
      </c>
      <c r="W171" s="5">
        <v>606421000000</v>
      </c>
      <c r="X171" s="5">
        <v>147083000000</v>
      </c>
      <c r="Y171" s="5">
        <v>-51280000000</v>
      </c>
      <c r="Z171" s="5">
        <v>67919000000</v>
      </c>
      <c r="AA171" s="2">
        <v>-388674000000</v>
      </c>
    </row>
    <row r="172" spans="3:27" ht="15.5" x14ac:dyDescent="0.35">
      <c r="C172" t="s">
        <v>747</v>
      </c>
    </row>
    <row r="173" spans="3:27" ht="15.5" x14ac:dyDescent="0.35">
      <c r="C173" t="s">
        <v>826</v>
      </c>
      <c r="D173" s="5">
        <v>177178000</v>
      </c>
      <c r="E173" s="5">
        <v>60113000</v>
      </c>
      <c r="F173" s="5">
        <v>5389000</v>
      </c>
      <c r="G173" s="5">
        <v>7804000</v>
      </c>
      <c r="I173" s="5">
        <v>78092000</v>
      </c>
      <c r="J173" s="5">
        <v>218000</v>
      </c>
      <c r="K173" s="5">
        <v>-88571000</v>
      </c>
      <c r="L173" s="5">
        <v>-128859000</v>
      </c>
      <c r="M173" s="5">
        <v>198403000</v>
      </c>
    </row>
    <row r="174" spans="3:27" ht="15.5" x14ac:dyDescent="0.35">
      <c r="C174" t="s">
        <v>597</v>
      </c>
    </row>
    <row r="175" spans="3:27" ht="15.5" x14ac:dyDescent="0.35">
      <c r="C175" t="s">
        <v>197</v>
      </c>
      <c r="N175" s="5">
        <v>155754000</v>
      </c>
    </row>
    <row r="176" spans="3:27" ht="15.5" x14ac:dyDescent="0.35">
      <c r="C176" t="s">
        <v>2109</v>
      </c>
      <c r="N176" s="5">
        <v>87282000</v>
      </c>
      <c r="O176" s="5">
        <v>69718000</v>
      </c>
      <c r="P176" s="5">
        <v>232384000</v>
      </c>
      <c r="Q176" s="5">
        <v>28998000</v>
      </c>
      <c r="R176" s="5">
        <v>-249759000</v>
      </c>
      <c r="S176" s="5">
        <v>106741000</v>
      </c>
      <c r="T176" s="5">
        <v>236671000</v>
      </c>
      <c r="U176" s="5">
        <v>-6957000</v>
      </c>
      <c r="V176" s="5">
        <v>100318000</v>
      </c>
    </row>
    <row r="177" spans="3:27" ht="15.5" x14ac:dyDescent="0.35">
      <c r="C177" t="s">
        <v>194</v>
      </c>
      <c r="D177" s="5">
        <v>2400000</v>
      </c>
      <c r="E177" s="5">
        <v>12733000</v>
      </c>
      <c r="I177" s="5">
        <v>12733000</v>
      </c>
      <c r="J177" s="5">
        <v>16772000</v>
      </c>
      <c r="K177" s="5">
        <v>65208000</v>
      </c>
      <c r="M177" s="5">
        <v>64227000</v>
      </c>
      <c r="N177" s="5">
        <v>29406000</v>
      </c>
      <c r="O177" s="5">
        <v>74220000</v>
      </c>
      <c r="P177" s="5">
        <v>135417000</v>
      </c>
      <c r="Q177" s="5">
        <v>47987000</v>
      </c>
      <c r="R177" s="5">
        <v>411676000</v>
      </c>
      <c r="S177" s="5">
        <v>222335000</v>
      </c>
      <c r="T177" s="5">
        <v>121775000</v>
      </c>
      <c r="U177" s="5">
        <v>39041000</v>
      </c>
      <c r="V177" s="5">
        <v>25258000</v>
      </c>
      <c r="W177" s="5">
        <v>630613000000</v>
      </c>
    </row>
    <row r="178" spans="3:27" ht="15.5" x14ac:dyDescent="0.35">
      <c r="C178" t="s">
        <v>2110</v>
      </c>
      <c r="N178" s="5">
        <v>-35969000</v>
      </c>
      <c r="O178" s="5">
        <v>35969000</v>
      </c>
    </row>
    <row r="179" spans="3:27" ht="15.5" x14ac:dyDescent="0.35">
      <c r="C179" t="s">
        <v>436</v>
      </c>
      <c r="E179" s="5">
        <v>-5495000</v>
      </c>
      <c r="I179" s="5">
        <v>-5495000</v>
      </c>
      <c r="J179" s="5">
        <v>-2656000</v>
      </c>
      <c r="K179" s="5">
        <v>-5162000</v>
      </c>
      <c r="L179" s="5">
        <v>-8185000</v>
      </c>
      <c r="M179" s="5">
        <v>-6507000</v>
      </c>
      <c r="N179" s="5">
        <v>-6184000</v>
      </c>
    </row>
    <row r="180" spans="3:27" ht="15.5" x14ac:dyDescent="0.35">
      <c r="C180" t="s">
        <v>746</v>
      </c>
      <c r="M180" s="5">
        <v>-214954000</v>
      </c>
    </row>
    <row r="181" spans="3:27" ht="15.5" x14ac:dyDescent="0.35">
      <c r="C181" t="s">
        <v>2111</v>
      </c>
    </row>
    <row r="182" spans="3:27" ht="15.5" x14ac:dyDescent="0.35">
      <c r="C182" t="s">
        <v>2112</v>
      </c>
      <c r="AA182" s="2">
        <v>73511000000</v>
      </c>
    </row>
    <row r="183" spans="3:27" ht="15.5" x14ac:dyDescent="0.35">
      <c r="C183" t="s">
        <v>195</v>
      </c>
      <c r="D183" s="5">
        <v>-8305000</v>
      </c>
      <c r="E183" s="5">
        <v>-44307000</v>
      </c>
      <c r="F183" s="5">
        <v>-36599000</v>
      </c>
      <c r="G183" s="5">
        <v>-3242000</v>
      </c>
      <c r="I183" s="5">
        <v>-87351000</v>
      </c>
      <c r="J183" s="5">
        <v>-25658000</v>
      </c>
      <c r="K183" s="5">
        <v>-296901000</v>
      </c>
      <c r="L183" s="5">
        <v>-259184000</v>
      </c>
      <c r="M183" s="5">
        <v>-45648000</v>
      </c>
      <c r="N183" s="5">
        <v>-41131000</v>
      </c>
      <c r="O183" s="5">
        <v>-46509000</v>
      </c>
      <c r="P183" s="5">
        <v>-38521000</v>
      </c>
      <c r="Q183" s="5">
        <v>-30613000</v>
      </c>
      <c r="R183" s="5">
        <v>-31602000</v>
      </c>
      <c r="S183" s="5">
        <v>-54702000</v>
      </c>
      <c r="T183" s="5">
        <v>-24398000</v>
      </c>
      <c r="U183" s="5">
        <v>-7962000</v>
      </c>
      <c r="V183" s="5">
        <v>-14854000</v>
      </c>
      <c r="W183" s="5">
        <v>-218222000000</v>
      </c>
    </row>
    <row r="184" spans="3:27" ht="15.5" x14ac:dyDescent="0.35">
      <c r="C184" t="s">
        <v>485</v>
      </c>
      <c r="T184" s="5">
        <v>-8000</v>
      </c>
      <c r="V184" s="5">
        <v>-25242000</v>
      </c>
      <c r="W184" s="5">
        <v>-94650000000</v>
      </c>
      <c r="X184" s="5">
        <v>-148402000000</v>
      </c>
      <c r="Y184" s="5">
        <v>-137872000000</v>
      </c>
      <c r="Z184" s="5">
        <v>-95128000000</v>
      </c>
    </row>
    <row r="185" spans="3:27" ht="15.5" x14ac:dyDescent="0.35">
      <c r="C185" t="s">
        <v>2113</v>
      </c>
      <c r="E185" s="5">
        <v>-4820000</v>
      </c>
      <c r="I185" s="5">
        <v>-4820000</v>
      </c>
      <c r="J185" s="5">
        <v>-6724000</v>
      </c>
    </row>
    <row r="186" spans="3:27" ht="15.5" x14ac:dyDescent="0.35">
      <c r="C186" t="s">
        <v>2114</v>
      </c>
      <c r="U186" s="5">
        <v>-1786000</v>
      </c>
      <c r="V186" s="5">
        <v>-3044000</v>
      </c>
      <c r="W186" s="5">
        <v>-53718000000</v>
      </c>
      <c r="X186" s="5">
        <v>-20367000000</v>
      </c>
      <c r="Y186" s="5">
        <v>-13839000000</v>
      </c>
      <c r="Z186" s="5">
        <v>-1509000000</v>
      </c>
      <c r="AA186" s="2">
        <v>-1468000000</v>
      </c>
    </row>
    <row r="187" spans="3:27" ht="15.5" x14ac:dyDescent="0.35">
      <c r="C187" t="s">
        <v>855</v>
      </c>
      <c r="T187" s="5">
        <v>220000</v>
      </c>
      <c r="W187" s="5">
        <v>44550000000</v>
      </c>
      <c r="X187" s="5">
        <v>92104000000</v>
      </c>
      <c r="Y187" s="5">
        <v>18990000000</v>
      </c>
      <c r="Z187" s="5">
        <v>21250000000</v>
      </c>
    </row>
    <row r="188" spans="3:27" ht="15.5" x14ac:dyDescent="0.35">
      <c r="C188" t="s">
        <v>964</v>
      </c>
      <c r="R188" s="5">
        <v>137163000</v>
      </c>
      <c r="X188" s="5">
        <v>2593014000000</v>
      </c>
    </row>
    <row r="189" spans="3:27" ht="15.5" x14ac:dyDescent="0.35">
      <c r="C189" t="s">
        <v>213</v>
      </c>
      <c r="D189" s="5">
        <v>15820000</v>
      </c>
      <c r="E189" s="5">
        <v>-12641000</v>
      </c>
      <c r="F189" s="5">
        <v>10800000</v>
      </c>
      <c r="G189" s="5">
        <v>-15740000</v>
      </c>
      <c r="I189" s="5">
        <v>-34697000</v>
      </c>
      <c r="J189" s="5">
        <v>255000</v>
      </c>
      <c r="K189" s="5">
        <v>43375000</v>
      </c>
      <c r="L189" s="5">
        <v>4721000</v>
      </c>
      <c r="M189" s="5">
        <v>-27010000</v>
      </c>
      <c r="N189" s="5">
        <v>-13589000</v>
      </c>
      <c r="O189" s="5">
        <v>-48903000</v>
      </c>
      <c r="P189" s="5">
        <v>-112169000</v>
      </c>
      <c r="Q189" s="5">
        <v>13393000</v>
      </c>
      <c r="R189" s="5">
        <v>137525000</v>
      </c>
      <c r="S189" s="5">
        <v>-99882000</v>
      </c>
      <c r="T189" s="5">
        <v>52117000</v>
      </c>
      <c r="U189" s="5">
        <v>-77556000</v>
      </c>
      <c r="V189" s="5">
        <v>-115998000</v>
      </c>
      <c r="W189" s="5">
        <v>-695032000000</v>
      </c>
      <c r="X189" s="5">
        <v>2483462000000</v>
      </c>
      <c r="Y189" s="5">
        <v>681162000000</v>
      </c>
      <c r="Z189" s="5">
        <v>396445000000</v>
      </c>
      <c r="AA189" s="2">
        <v>-212153000000</v>
      </c>
    </row>
    <row r="190" spans="3:27" ht="15.5" x14ac:dyDescent="0.35">
      <c r="C190" t="s">
        <v>214</v>
      </c>
      <c r="D190" s="5">
        <v>61957000</v>
      </c>
      <c r="I190" s="5">
        <v>100304000</v>
      </c>
      <c r="J190" s="5">
        <v>102704000</v>
      </c>
      <c r="K190" s="5">
        <v>78866000</v>
      </c>
      <c r="L190" s="5">
        <v>85014000</v>
      </c>
      <c r="M190" s="5">
        <v>112826000</v>
      </c>
      <c r="N190" s="5">
        <v>130249000</v>
      </c>
      <c r="O190" s="5">
        <v>173287000</v>
      </c>
      <c r="P190" s="5">
        <v>280870000</v>
      </c>
      <c r="Q190" s="5">
        <v>264954000</v>
      </c>
      <c r="R190" s="5">
        <v>132589000</v>
      </c>
      <c r="S190" s="5">
        <v>236689000</v>
      </c>
      <c r="T190" s="5">
        <v>190232000</v>
      </c>
      <c r="U190" s="5">
        <v>270267000</v>
      </c>
      <c r="V190" s="5">
        <v>396285000</v>
      </c>
      <c r="W190" s="5">
        <v>4193598000000</v>
      </c>
      <c r="X190" s="5">
        <v>1759964000000</v>
      </c>
      <c r="Y190" s="5">
        <v>1100493000000</v>
      </c>
      <c r="Z190" s="5">
        <v>636600000000</v>
      </c>
      <c r="AA190" s="2">
        <v>851821000000</v>
      </c>
    </row>
    <row r="191" spans="3:27" ht="15.5" x14ac:dyDescent="0.35">
      <c r="C191" t="s">
        <v>215</v>
      </c>
      <c r="D191" s="5">
        <v>-2188000</v>
      </c>
      <c r="E191" s="5">
        <v>3228000</v>
      </c>
      <c r="F191" s="5">
        <v>-3015000</v>
      </c>
      <c r="G191" s="5">
        <v>1740000</v>
      </c>
      <c r="I191" s="5">
        <v>-3650000</v>
      </c>
      <c r="J191" s="5">
        <v>-2655000</v>
      </c>
      <c r="K191" s="5">
        <v>-19537000</v>
      </c>
      <c r="L191" s="5">
        <v>-6390000</v>
      </c>
      <c r="M191" s="5">
        <v>-802000</v>
      </c>
      <c r="N191" s="5">
        <v>-2437000</v>
      </c>
      <c r="O191" s="5">
        <v>5865000</v>
      </c>
      <c r="P191" s="5">
        <v>4586000</v>
      </c>
      <c r="Q191" s="5">
        <v>2523000</v>
      </c>
      <c r="R191" s="5">
        <v>-5160000</v>
      </c>
      <c r="S191" s="5">
        <v>-4218000</v>
      </c>
      <c r="T191" s="5">
        <v>-5660000</v>
      </c>
      <c r="U191" s="5">
        <v>-2479000</v>
      </c>
      <c r="V191" s="5">
        <v>-10020000</v>
      </c>
      <c r="W191" s="5">
        <v>94949000000</v>
      </c>
      <c r="X191" s="5">
        <v>-49828000000</v>
      </c>
      <c r="Y191" s="5">
        <v>-21691000000</v>
      </c>
      <c r="Z191" s="5">
        <v>67448000000</v>
      </c>
      <c r="AA191" s="2">
        <v>-3068000000</v>
      </c>
    </row>
    <row r="192" spans="3:27" ht="15.5" x14ac:dyDescent="0.35">
      <c r="C192" t="s">
        <v>2115</v>
      </c>
      <c r="N192" s="5">
        <v>-1397000</v>
      </c>
    </row>
    <row r="193" spans="2:27" ht="15.5" x14ac:dyDescent="0.35">
      <c r="C193" t="s">
        <v>2116</v>
      </c>
      <c r="L193" s="5">
        <v>-4479000</v>
      </c>
    </row>
    <row r="194" spans="2:27" ht="15.5" x14ac:dyDescent="0.35">
      <c r="C194" t="s">
        <v>216</v>
      </c>
      <c r="D194" s="5">
        <v>75589000</v>
      </c>
      <c r="E194" s="5">
        <v>-9413000</v>
      </c>
      <c r="F194" s="5">
        <v>7785000</v>
      </c>
      <c r="G194" s="5">
        <v>-14000000</v>
      </c>
      <c r="I194" s="5">
        <v>61957000</v>
      </c>
      <c r="J194" s="5">
        <v>100304000</v>
      </c>
      <c r="K194" s="5">
        <v>102704000</v>
      </c>
      <c r="L194" s="5">
        <v>78866000</v>
      </c>
      <c r="M194" s="5">
        <v>85014000</v>
      </c>
      <c r="N194" s="5">
        <v>112826000</v>
      </c>
      <c r="O194" s="5">
        <v>130249000</v>
      </c>
      <c r="P194" s="5">
        <v>173287000</v>
      </c>
      <c r="Q194" s="5">
        <v>280870000</v>
      </c>
      <c r="R194" s="5">
        <v>264954000</v>
      </c>
      <c r="S194" s="5">
        <v>132589000</v>
      </c>
      <c r="T194" s="5">
        <v>236689000</v>
      </c>
      <c r="U194" s="5">
        <v>190232000</v>
      </c>
      <c r="V194" s="5">
        <v>270267000</v>
      </c>
      <c r="W194" s="5">
        <v>3593515000000</v>
      </c>
      <c r="X194" s="5">
        <v>4193598000000</v>
      </c>
      <c r="Y194" s="5">
        <v>1759964000000</v>
      </c>
      <c r="Z194" s="5">
        <v>1100493000000</v>
      </c>
      <c r="AA194" s="2">
        <v>636600000000</v>
      </c>
    </row>
    <row r="196" spans="2:27" ht="15.5" x14ac:dyDescent="0.35">
      <c r="B196" t="s">
        <v>217</v>
      </c>
      <c r="C196" t="s">
        <v>11</v>
      </c>
      <c r="D196" s="5">
        <v>19350000000</v>
      </c>
      <c r="E196" s="5">
        <v>19350000000</v>
      </c>
      <c r="F196" s="5">
        <v>19350000000</v>
      </c>
      <c r="G196" s="5">
        <v>19350000000</v>
      </c>
      <c r="I196" s="5">
        <v>19350000000</v>
      </c>
      <c r="J196" s="5">
        <v>19350000000</v>
      </c>
      <c r="K196" s="5">
        <v>19350000000</v>
      </c>
      <c r="L196" s="5">
        <v>19350000000</v>
      </c>
      <c r="M196" s="5">
        <v>19350000000</v>
      </c>
      <c r="N196" s="5">
        <v>19350000000</v>
      </c>
      <c r="O196" s="5">
        <v>19350000000</v>
      </c>
      <c r="P196" s="5">
        <v>19350000000</v>
      </c>
      <c r="Q196" s="5">
        <v>19350000000</v>
      </c>
      <c r="R196" s="5">
        <v>19350000000</v>
      </c>
      <c r="S196" s="5">
        <v>15780000000</v>
      </c>
      <c r="T196" s="5">
        <v>15780000000</v>
      </c>
      <c r="U196" s="5">
        <v>15780000000</v>
      </c>
      <c r="V196" s="5">
        <v>15780000000</v>
      </c>
      <c r="W196" s="5">
        <v>15780000000</v>
      </c>
      <c r="X196" s="5">
        <v>15780000000</v>
      </c>
      <c r="Y196" s="5">
        <v>0</v>
      </c>
      <c r="Z196" s="5">
        <v>0</v>
      </c>
      <c r="AA196" s="2">
        <v>0</v>
      </c>
    </row>
    <row r="197" spans="2:27" ht="15.5" x14ac:dyDescent="0.35">
      <c r="C197" t="s">
        <v>218</v>
      </c>
      <c r="D197" s="6">
        <v>2.25</v>
      </c>
      <c r="E197" s="6">
        <v>261.29000000000002</v>
      </c>
      <c r="F197" s="6">
        <v>109.41</v>
      </c>
      <c r="G197" s="6">
        <v>-51.37</v>
      </c>
    </row>
    <row r="198" spans="2:27" ht="15.5" x14ac:dyDescent="0.35">
      <c r="C198" t="s">
        <v>219</v>
      </c>
      <c r="D198" s="6">
        <v>131.56</v>
      </c>
      <c r="E198" s="6">
        <v>1.31</v>
      </c>
      <c r="F198" s="6">
        <v>2.85</v>
      </c>
      <c r="G198" s="6">
        <v>-4.79</v>
      </c>
    </row>
    <row r="199" spans="2:27" ht="15.5" x14ac:dyDescent="0.35">
      <c r="C199" t="s">
        <v>72</v>
      </c>
      <c r="D199" s="6">
        <v>1.29</v>
      </c>
      <c r="E199" s="6">
        <v>1.56</v>
      </c>
      <c r="F199" s="6">
        <v>1.5</v>
      </c>
      <c r="G199" s="6">
        <v>1.28</v>
      </c>
    </row>
    <row r="200" spans="2:27" ht="15.5" x14ac:dyDescent="0.35">
      <c r="C200" t="s">
        <v>220</v>
      </c>
      <c r="D200" s="5">
        <v>318380000000</v>
      </c>
      <c r="E200" s="5">
        <v>-599460000000</v>
      </c>
      <c r="F200" s="5">
        <v>-159730000000</v>
      </c>
      <c r="G200" s="5">
        <v>-50420000000</v>
      </c>
    </row>
    <row r="201" spans="2:27" ht="15.5" x14ac:dyDescent="0.35">
      <c r="C201" t="s">
        <v>221</v>
      </c>
      <c r="D201" s="6">
        <v>8.9999999999999998E-4</v>
      </c>
      <c r="E201" s="6">
        <v>0.10929999999999999</v>
      </c>
      <c r="F201" s="6">
        <v>4.4999999999999998E-2</v>
      </c>
      <c r="G201" s="6">
        <v>-2.1000000000000001E-2</v>
      </c>
    </row>
    <row r="202" spans="2:27" ht="15.5" x14ac:dyDescent="0.35">
      <c r="C202" t="s">
        <v>222</v>
      </c>
      <c r="D202" s="6">
        <v>3.7000000000000002E-3</v>
      </c>
      <c r="E202" s="6">
        <v>0.4486</v>
      </c>
      <c r="F202" s="6">
        <v>0.28220000000000001</v>
      </c>
      <c r="G202" s="6">
        <v>-0.18350000000000002</v>
      </c>
    </row>
    <row r="203" spans="2:27" ht="15.5" x14ac:dyDescent="0.35">
      <c r="C203" t="s">
        <v>223</v>
      </c>
      <c r="D203" s="6">
        <v>6.8000000000000005E-3</v>
      </c>
      <c r="E203" s="6">
        <v>-3.3300000000000003E-2</v>
      </c>
      <c r="F203" s="6">
        <v>-2.3099999999999999E-2</v>
      </c>
      <c r="G203" s="6">
        <v>-1.1699999999999999E-2</v>
      </c>
    </row>
    <row r="204" spans="2:27" ht="15.5" x14ac:dyDescent="0.35">
      <c r="C204" t="s">
        <v>224</v>
      </c>
      <c r="D204" s="6">
        <v>0.6</v>
      </c>
      <c r="E204" s="6">
        <v>-0.89</v>
      </c>
      <c r="F204" s="6">
        <v>-0.42</v>
      </c>
      <c r="G204" s="6">
        <v>-0.2</v>
      </c>
    </row>
    <row r="205" spans="2:27" ht="15.5" x14ac:dyDescent="0.35">
      <c r="C205" t="s">
        <v>225</v>
      </c>
      <c r="D205" s="5">
        <v>12676000000000</v>
      </c>
      <c r="E205" s="5">
        <v>12131000000000</v>
      </c>
      <c r="F205" s="5">
        <v>8191000000000</v>
      </c>
      <c r="G205" s="5">
        <v>6131000000000</v>
      </c>
    </row>
    <row r="206" spans="2:27" ht="15.5" x14ac:dyDescent="0.35">
      <c r="C206" t="s">
        <v>226</v>
      </c>
      <c r="D206" s="6">
        <v>0.49</v>
      </c>
      <c r="E206" s="6">
        <v>0.59</v>
      </c>
      <c r="F206" s="6">
        <v>0.8</v>
      </c>
      <c r="G206" s="6">
        <v>0.88</v>
      </c>
    </row>
    <row r="207" spans="2:27" ht="15.5" x14ac:dyDescent="0.35">
      <c r="C207" t="s">
        <v>227</v>
      </c>
      <c r="D207" s="6">
        <v>608.14</v>
      </c>
      <c r="E207" s="6">
        <v>582.44000000000005</v>
      </c>
      <c r="F207" s="6">
        <v>387.77</v>
      </c>
      <c r="G207" s="6">
        <v>280.02</v>
      </c>
    </row>
    <row r="208" spans="2:27" ht="15.5" x14ac:dyDescent="0.35">
      <c r="C208" t="s">
        <v>228</v>
      </c>
      <c r="D208" s="6">
        <v>0.52</v>
      </c>
      <c r="E208" s="6">
        <v>0.62</v>
      </c>
      <c r="F208" s="6">
        <v>0.88</v>
      </c>
      <c r="G208" s="5">
        <v>1</v>
      </c>
    </row>
    <row r="209" spans="3:27" ht="15.5" x14ac:dyDescent="0.35">
      <c r="C209" t="s">
        <v>229</v>
      </c>
      <c r="D209" s="6">
        <v>572.27</v>
      </c>
      <c r="E209" s="6">
        <v>547.94000000000005</v>
      </c>
      <c r="F209" s="6">
        <v>353.78</v>
      </c>
      <c r="G209" s="6">
        <v>245.92</v>
      </c>
    </row>
    <row r="210" spans="3:27" ht="15.5" x14ac:dyDescent="0.35">
      <c r="C210" t="s">
        <v>230</v>
      </c>
      <c r="D210" s="5">
        <v>6343000000000</v>
      </c>
      <c r="E210" s="5">
        <v>4133000000000</v>
      </c>
      <c r="F210" s="5">
        <v>20274000000000</v>
      </c>
      <c r="G210" s="5">
        <v>22730000000000</v>
      </c>
    </row>
    <row r="211" spans="3:27" ht="15.5" x14ac:dyDescent="0.35">
      <c r="C211" t="s">
        <v>231</v>
      </c>
      <c r="D211" s="5">
        <v>14981000000000</v>
      </c>
      <c r="E211" s="5">
        <v>14027000000000</v>
      </c>
      <c r="F211" s="5">
        <v>1002000000000</v>
      </c>
      <c r="G211" s="5">
        <v>983000000000</v>
      </c>
    </row>
    <row r="212" spans="3:27" ht="15.5" x14ac:dyDescent="0.35">
      <c r="C212" t="s">
        <v>232</v>
      </c>
      <c r="D212" s="5">
        <v>11765000000000</v>
      </c>
      <c r="E212" s="5">
        <v>11268000000000</v>
      </c>
      <c r="F212" s="5">
        <v>7502000000000</v>
      </c>
      <c r="G212" s="5">
        <v>5417000000000</v>
      </c>
    </row>
    <row r="213" spans="3:27" ht="15.5" x14ac:dyDescent="0.35">
      <c r="C213" t="s">
        <v>23</v>
      </c>
      <c r="D213" s="5">
        <v>21323000000000</v>
      </c>
      <c r="E213" s="5">
        <v>18160000000000</v>
      </c>
      <c r="F213" s="5">
        <v>21277000000000</v>
      </c>
      <c r="G213" s="5">
        <v>23713000000000</v>
      </c>
    </row>
    <row r="214" spans="3:27" ht="15.5" x14ac:dyDescent="0.35">
      <c r="C214" t="s">
        <v>20</v>
      </c>
      <c r="D214" s="5">
        <v>20038000000000</v>
      </c>
      <c r="E214" s="5">
        <v>17124000000000</v>
      </c>
      <c r="F214" s="5">
        <v>20085000000000</v>
      </c>
      <c r="G214" s="5">
        <v>22681000000000</v>
      </c>
    </row>
    <row r="215" spans="3:27" ht="15.5" x14ac:dyDescent="0.35">
      <c r="C215" t="s">
        <v>233</v>
      </c>
      <c r="D215" s="5">
        <v>-3070000000000</v>
      </c>
      <c r="E215" s="5">
        <v>-3589000000000</v>
      </c>
      <c r="F215" s="5">
        <v>-25621000000000</v>
      </c>
      <c r="G215" s="5">
        <v>-27190000000000</v>
      </c>
    </row>
    <row r="216" spans="3:27" ht="15.5" x14ac:dyDescent="0.35">
      <c r="C216" t="s">
        <v>234</v>
      </c>
      <c r="D216" s="5">
        <v>-2475000000000</v>
      </c>
      <c r="E216" s="5">
        <v>455000000000</v>
      </c>
      <c r="F216" s="5">
        <v>48000000000</v>
      </c>
      <c r="G216" s="5">
        <v>-351000000000</v>
      </c>
    </row>
    <row r="217" spans="3:27" ht="15.5" x14ac:dyDescent="0.35">
      <c r="C217" t="s">
        <v>235</v>
      </c>
      <c r="D217" s="5">
        <v>-78000000000</v>
      </c>
      <c r="E217" s="5">
        <v>-405000000000</v>
      </c>
      <c r="F217" s="5">
        <v>-57000000000</v>
      </c>
      <c r="G217" s="5">
        <v>-67000000000</v>
      </c>
    </row>
    <row r="218" spans="3:27" ht="15.5" x14ac:dyDescent="0.35">
      <c r="C218" t="s">
        <v>12</v>
      </c>
      <c r="D218" s="5">
        <v>-2552000000000</v>
      </c>
      <c r="E218" s="5">
        <v>51000000000</v>
      </c>
      <c r="F218" s="5">
        <v>-8000000000</v>
      </c>
      <c r="G218" s="5">
        <v>-418000000000</v>
      </c>
    </row>
    <row r="219" spans="3:27" ht="15.5" x14ac:dyDescent="0.35">
      <c r="C219" t="s">
        <v>15</v>
      </c>
      <c r="D219" s="6">
        <v>-131.91999999999999</v>
      </c>
      <c r="E219" s="6">
        <v>2.61</v>
      </c>
      <c r="F219" s="6">
        <v>-0.44</v>
      </c>
      <c r="G219" s="6">
        <v>-21.59</v>
      </c>
    </row>
    <row r="220" spans="3:27" ht="15.5" x14ac:dyDescent="0.35">
      <c r="C220" t="s">
        <v>57</v>
      </c>
      <c r="I220" s="6">
        <v>277.2</v>
      </c>
      <c r="J220" s="6">
        <v>-126.75</v>
      </c>
      <c r="K220" s="6">
        <v>-102.67</v>
      </c>
      <c r="L220" s="6">
        <v>14.97</v>
      </c>
      <c r="M220" s="6">
        <v>32.869999999999997</v>
      </c>
      <c r="N220" s="6">
        <v>17.84</v>
      </c>
      <c r="O220" s="6">
        <v>-368.28</v>
      </c>
      <c r="P220" s="6">
        <v>-55.11</v>
      </c>
      <c r="Q220" s="6">
        <v>-56.55</v>
      </c>
      <c r="R220" s="6">
        <v>-118.1</v>
      </c>
      <c r="S220" s="6">
        <v>-271.68</v>
      </c>
      <c r="T220" s="6">
        <v>-118.15</v>
      </c>
      <c r="U220" s="6">
        <v>-10.81</v>
      </c>
      <c r="V220" s="6">
        <v>-12.53</v>
      </c>
      <c r="W220" s="6">
        <v>64.98</v>
      </c>
      <c r="X220" s="6">
        <v>67.25</v>
      </c>
      <c r="Y220" s="5">
        <v>248102</v>
      </c>
      <c r="Z220" s="6">
        <v>231804.5</v>
      </c>
      <c r="AA220" s="2">
        <v>158260</v>
      </c>
    </row>
    <row r="221" spans="3:27" ht="15.5" x14ac:dyDescent="0.35">
      <c r="C221" t="s">
        <v>71</v>
      </c>
      <c r="I221" s="6">
        <v>1.23</v>
      </c>
      <c r="J221" s="6">
        <v>-0.8</v>
      </c>
      <c r="K221" s="6">
        <v>-1.38</v>
      </c>
      <c r="L221" s="6">
        <v>21.78</v>
      </c>
      <c r="M221" s="6">
        <v>12.53</v>
      </c>
      <c r="N221" s="6">
        <v>23.99</v>
      </c>
      <c r="O221" s="6">
        <v>-0.83</v>
      </c>
      <c r="P221" s="6">
        <v>-7.29</v>
      </c>
      <c r="Q221" s="6">
        <v>-7.5</v>
      </c>
      <c r="R221" s="6">
        <v>-6.52</v>
      </c>
      <c r="S221" s="6">
        <v>-1.07</v>
      </c>
      <c r="T221" s="6">
        <v>-4.08</v>
      </c>
      <c r="U221" s="6">
        <v>-45.42</v>
      </c>
      <c r="V221" s="6">
        <v>-50.68</v>
      </c>
      <c r="W221" s="6">
        <v>12.82</v>
      </c>
      <c r="X221" s="6">
        <v>17.71</v>
      </c>
      <c r="Y221" s="5">
        <v>0</v>
      </c>
      <c r="Z221" s="5">
        <v>0</v>
      </c>
      <c r="AA221" s="2">
        <v>0</v>
      </c>
    </row>
    <row r="222" spans="3:27" ht="15.5" x14ac:dyDescent="0.35">
      <c r="C222" t="s">
        <v>74</v>
      </c>
      <c r="I222" s="6">
        <v>0.42</v>
      </c>
      <c r="J222" s="6">
        <v>0.13</v>
      </c>
      <c r="K222" s="6">
        <v>0.12</v>
      </c>
      <c r="L222" s="6">
        <v>0.19</v>
      </c>
      <c r="M222" s="6">
        <v>0.26</v>
      </c>
      <c r="N222" s="6">
        <v>0.42</v>
      </c>
      <c r="O222" s="6">
        <v>0.28999999999999998</v>
      </c>
      <c r="P222" s="6">
        <v>0.31</v>
      </c>
      <c r="Q222" s="6">
        <v>0.42</v>
      </c>
      <c r="R222" s="6">
        <v>0.83</v>
      </c>
      <c r="S222" s="6">
        <v>0.26</v>
      </c>
      <c r="T222" s="6">
        <v>0.33</v>
      </c>
      <c r="U222" s="6">
        <v>0.3</v>
      </c>
      <c r="V222" s="6">
        <v>0.45</v>
      </c>
      <c r="W222" s="6">
        <v>0.73</v>
      </c>
      <c r="X222" s="6">
        <v>1.26</v>
      </c>
      <c r="Y222" s="5">
        <v>0</v>
      </c>
      <c r="Z222" s="5">
        <v>0</v>
      </c>
      <c r="AA222" s="2">
        <v>0</v>
      </c>
    </row>
    <row r="223" spans="3:27" ht="15.5" x14ac:dyDescent="0.35">
      <c r="C223" t="s">
        <v>236</v>
      </c>
      <c r="I223" s="5">
        <v>-968630000000</v>
      </c>
      <c r="J223" s="5">
        <v>768190000000</v>
      </c>
      <c r="K223" s="5">
        <v>245110000000</v>
      </c>
      <c r="L223" s="5">
        <v>1099250000000</v>
      </c>
      <c r="M223" s="5">
        <v>1678750000000</v>
      </c>
      <c r="N223" s="5">
        <v>3208300000000</v>
      </c>
      <c r="O223" s="5">
        <v>-5439150000000</v>
      </c>
      <c r="P223" s="5">
        <v>795930000000</v>
      </c>
    </row>
    <row r="224" spans="3:27" ht="15.5" x14ac:dyDescent="0.35">
      <c r="C224" t="s">
        <v>237</v>
      </c>
      <c r="I224" s="6">
        <v>0.11599999999999999</v>
      </c>
      <c r="J224" s="6">
        <v>-5.2400000000000002E-2</v>
      </c>
      <c r="K224" s="6">
        <v>-4.5199999999999997E-2</v>
      </c>
      <c r="L224" s="6">
        <v>5.8999999999999999E-3</v>
      </c>
      <c r="M224" s="6">
        <v>1.18E-2</v>
      </c>
      <c r="N224" s="6">
        <v>6.9999999999999993E-3</v>
      </c>
      <c r="O224" s="6">
        <v>-0.15590000000000001</v>
      </c>
      <c r="P224" s="6">
        <v>-1.7100000000000001E-2</v>
      </c>
      <c r="Q224" s="6">
        <v>-1.9599999999999999E-2</v>
      </c>
      <c r="R224" s="6">
        <v>-4.3200000000000002E-2</v>
      </c>
      <c r="S224" s="6">
        <v>-8.3900000000000002E-2</v>
      </c>
      <c r="T224" s="6">
        <v>-5.7699999999999994E-2</v>
      </c>
      <c r="U224" s="6">
        <v>-5.8999999999999999E-3</v>
      </c>
      <c r="V224" s="6">
        <v>-8.0000000000000002E-3</v>
      </c>
      <c r="W224" s="6">
        <v>4.7599999999999996E-2</v>
      </c>
      <c r="X224" s="6">
        <v>6.0299999999999999E-2</v>
      </c>
      <c r="Y224" s="6">
        <v>3.8800000000000001E-2</v>
      </c>
      <c r="Z224" s="6">
        <v>3.0200000000000001E-2</v>
      </c>
      <c r="AA224" s="3">
        <v>2.8500000000000001E-2</v>
      </c>
    </row>
    <row r="225" spans="3:27" ht="15.5" x14ac:dyDescent="0.35">
      <c r="C225" t="s">
        <v>238</v>
      </c>
      <c r="I225" s="6">
        <v>0.47590000000000005</v>
      </c>
      <c r="J225" s="6">
        <v>-0.38619999999999999</v>
      </c>
      <c r="K225" s="6">
        <v>-0.2437</v>
      </c>
      <c r="L225" s="6">
        <v>3.1300000000000001E-2</v>
      </c>
      <c r="M225" s="6">
        <v>7.8600000000000003E-2</v>
      </c>
      <c r="N225" s="6">
        <v>4.9599999999999998E-2</v>
      </c>
      <c r="O225" s="6">
        <v>-1.286</v>
      </c>
      <c r="P225" s="6">
        <v>-4.07E-2</v>
      </c>
      <c r="Q225" s="6">
        <v>-4.3400000000000001E-2</v>
      </c>
      <c r="R225" s="6">
        <v>-9.2300000000000007E-2</v>
      </c>
      <c r="S225" s="6">
        <v>-0.1744</v>
      </c>
      <c r="T225" s="6">
        <v>-0.17050000000000001</v>
      </c>
      <c r="U225" s="6">
        <v>-1.3600000000000001E-2</v>
      </c>
      <c r="V225" s="6">
        <v>-1.8600000000000002E-2</v>
      </c>
      <c r="W225" s="6">
        <v>0.1007</v>
      </c>
      <c r="X225" s="6">
        <v>0.11410000000000001</v>
      </c>
      <c r="Y225" s="6">
        <v>8.5500000000000007E-2</v>
      </c>
      <c r="Z225" s="6">
        <v>8.5199999999999998E-2</v>
      </c>
      <c r="AA225" s="3">
        <v>6.2400000000000004E-2</v>
      </c>
    </row>
    <row r="226" spans="3:27" ht="15.5" x14ac:dyDescent="0.35">
      <c r="C226" t="s">
        <v>239</v>
      </c>
      <c r="I226" s="6">
        <v>-6.2199999999999998E-2</v>
      </c>
      <c r="J226" s="6">
        <v>3.9199999999999999E-2</v>
      </c>
      <c r="K226" s="6">
        <v>-1.09E-2</v>
      </c>
      <c r="L226" s="6">
        <v>2.29E-2</v>
      </c>
      <c r="M226" s="6">
        <v>2.9300000000000003E-2</v>
      </c>
      <c r="N226" s="6">
        <v>0.10009999999999999</v>
      </c>
      <c r="O226" s="6">
        <v>-0.25329999999999997</v>
      </c>
      <c r="P226" s="6">
        <v>-1.1999999999999999E-3</v>
      </c>
      <c r="Q226" s="6">
        <v>1.84E-2</v>
      </c>
      <c r="R226" s="6">
        <v>1.7000000000000001E-3</v>
      </c>
      <c r="S226" s="6">
        <v>-0.1075</v>
      </c>
      <c r="T226" s="6">
        <v>-5.8600000000000006E-2</v>
      </c>
      <c r="U226" s="6">
        <v>-8.9999999999999998E-4</v>
      </c>
      <c r="V226" s="6">
        <v>1.23E-2</v>
      </c>
      <c r="W226" s="6">
        <v>0.1082</v>
      </c>
      <c r="X226" s="6">
        <v>0.16699999999999998</v>
      </c>
      <c r="Y226" s="6">
        <v>4.6399999999999997E-2</v>
      </c>
      <c r="Z226" s="6">
        <v>0.22850000000000001</v>
      </c>
      <c r="AA226" s="3">
        <v>0.2631</v>
      </c>
    </row>
    <row r="227" spans="3:27" ht="15.5" x14ac:dyDescent="0.35">
      <c r="C227" t="s">
        <v>240</v>
      </c>
      <c r="I227" s="6">
        <v>-0.53</v>
      </c>
      <c r="J227" s="6">
        <v>0.17</v>
      </c>
      <c r="K227" s="6">
        <v>-0.06</v>
      </c>
      <c r="L227" s="6">
        <v>0.2</v>
      </c>
      <c r="M227" s="6">
        <v>0.52</v>
      </c>
      <c r="N227" s="6">
        <v>1.2</v>
      </c>
      <c r="O227" s="6">
        <v>-2.99</v>
      </c>
      <c r="P227" s="6">
        <v>-0.03</v>
      </c>
      <c r="Q227" s="6">
        <v>0.51</v>
      </c>
      <c r="R227" s="6">
        <v>0.03</v>
      </c>
      <c r="S227" s="6">
        <v>-2.08</v>
      </c>
      <c r="T227" s="6">
        <v>-1.37</v>
      </c>
      <c r="U227" s="6">
        <v>-0.02</v>
      </c>
      <c r="V227" s="6">
        <v>0.39</v>
      </c>
      <c r="W227" s="6">
        <v>4.08</v>
      </c>
      <c r="X227" s="6">
        <v>5.66</v>
      </c>
      <c r="Y227" s="6">
        <v>0.68</v>
      </c>
      <c r="Z227" s="6">
        <v>4.1900000000000004</v>
      </c>
      <c r="AA227" s="3">
        <v>3.07</v>
      </c>
    </row>
    <row r="228" spans="3:27" ht="15.5" x14ac:dyDescent="0.35">
      <c r="C228" t="s">
        <v>68</v>
      </c>
      <c r="I228" s="6">
        <v>0.59</v>
      </c>
      <c r="J228" s="6">
        <v>0.31</v>
      </c>
      <c r="K228" s="6">
        <v>0.34</v>
      </c>
      <c r="L228" s="6">
        <v>0.68</v>
      </c>
      <c r="M228" s="6">
        <v>0.98</v>
      </c>
      <c r="N228" s="6">
        <v>1.19</v>
      </c>
      <c r="O228" s="6">
        <v>1.06</v>
      </c>
      <c r="P228" s="6">
        <v>0.3</v>
      </c>
      <c r="Q228" s="6">
        <v>0.33</v>
      </c>
      <c r="R228" s="6">
        <v>0.6</v>
      </c>
      <c r="S228" s="6">
        <v>0.19</v>
      </c>
      <c r="T228" s="6">
        <v>0.7</v>
      </c>
      <c r="U228" s="6">
        <v>0.62</v>
      </c>
      <c r="V228" s="6">
        <v>0.95</v>
      </c>
      <c r="W228" s="6">
        <v>1.29</v>
      </c>
      <c r="X228" s="6">
        <v>2.02</v>
      </c>
      <c r="Y228" s="5">
        <v>0</v>
      </c>
      <c r="Z228" s="5">
        <v>0</v>
      </c>
      <c r="AA228" s="2">
        <v>0</v>
      </c>
    </row>
    <row r="229" spans="3:27" ht="15.5" x14ac:dyDescent="0.35">
      <c r="C229" t="s">
        <v>65</v>
      </c>
      <c r="I229" s="6">
        <v>582.44000000000005</v>
      </c>
      <c r="J229" s="6">
        <v>328.18</v>
      </c>
      <c r="K229" s="6">
        <v>421.22</v>
      </c>
      <c r="L229" s="6">
        <v>479.02</v>
      </c>
      <c r="M229" s="6">
        <v>418.3</v>
      </c>
      <c r="N229" s="6">
        <v>359.35</v>
      </c>
      <c r="O229" s="6">
        <v>286.39</v>
      </c>
      <c r="P229" s="6">
        <v>1353.84</v>
      </c>
      <c r="Q229" s="6">
        <v>1301.82</v>
      </c>
      <c r="R229" s="6">
        <v>1278.98</v>
      </c>
      <c r="S229" s="6">
        <v>1557.46</v>
      </c>
      <c r="T229" s="6">
        <v>693.04</v>
      </c>
      <c r="U229" s="6">
        <v>798.05</v>
      </c>
      <c r="V229" s="6">
        <v>671.88</v>
      </c>
      <c r="W229" s="6">
        <v>645.39</v>
      </c>
      <c r="X229" s="6">
        <v>589.15</v>
      </c>
      <c r="Y229" s="5">
        <v>2902919</v>
      </c>
      <c r="Z229" s="6">
        <v>2719880.5</v>
      </c>
      <c r="AA229" s="2">
        <v>2537166</v>
      </c>
    </row>
    <row r="230" spans="3:27" ht="15.5" x14ac:dyDescent="0.35">
      <c r="C230" t="s">
        <v>241</v>
      </c>
      <c r="I230" s="6">
        <v>0.62</v>
      </c>
      <c r="J230" s="6">
        <v>0.34</v>
      </c>
      <c r="K230" s="6">
        <v>0.34</v>
      </c>
      <c r="L230" s="6">
        <v>0.68</v>
      </c>
      <c r="M230" s="6">
        <v>0.99</v>
      </c>
      <c r="N230" s="6">
        <v>1.2</v>
      </c>
      <c r="O230" s="6">
        <v>1.06</v>
      </c>
      <c r="P230" s="6">
        <v>0.3</v>
      </c>
      <c r="Q230" s="6">
        <v>0.33</v>
      </c>
      <c r="R230" s="6">
        <v>0.61</v>
      </c>
      <c r="S230" s="6">
        <v>0.19</v>
      </c>
      <c r="T230" s="6">
        <v>0.7</v>
      </c>
      <c r="U230" s="6">
        <v>0.62</v>
      </c>
      <c r="V230" s="6">
        <v>0.95</v>
      </c>
      <c r="W230" s="6">
        <v>1.29</v>
      </c>
      <c r="X230" s="6">
        <v>2.02</v>
      </c>
      <c r="Y230" s="5">
        <v>0</v>
      </c>
      <c r="Z230" s="5">
        <v>0</v>
      </c>
      <c r="AA230" s="2">
        <v>0</v>
      </c>
    </row>
    <row r="231" spans="3:27" ht="15.5" x14ac:dyDescent="0.35">
      <c r="C231" t="s">
        <v>242</v>
      </c>
      <c r="I231" s="6">
        <v>547.94000000000005</v>
      </c>
      <c r="J231" s="6">
        <v>294.55</v>
      </c>
      <c r="K231" s="6">
        <v>419.7</v>
      </c>
      <c r="L231" s="6">
        <v>476.76</v>
      </c>
      <c r="M231" s="6">
        <v>415.84</v>
      </c>
      <c r="N231" s="6">
        <v>357.32</v>
      </c>
      <c r="O231" s="6">
        <v>285.45</v>
      </c>
      <c r="P231" s="6">
        <v>1330.66</v>
      </c>
      <c r="Q231" s="6">
        <v>1279.8800000000001</v>
      </c>
      <c r="R231" s="6">
        <v>1252.97</v>
      </c>
      <c r="S231" s="6">
        <v>1557.46</v>
      </c>
      <c r="T231" s="6">
        <v>693.04</v>
      </c>
      <c r="U231" s="6">
        <v>798.05</v>
      </c>
      <c r="V231" s="6">
        <v>671.88</v>
      </c>
      <c r="W231" s="6">
        <v>645.39</v>
      </c>
      <c r="X231" s="6">
        <v>589.15</v>
      </c>
      <c r="Y231" s="5">
        <v>2902919</v>
      </c>
      <c r="Z231" s="6">
        <v>2719880.5</v>
      </c>
      <c r="AA231" s="2">
        <v>2537166</v>
      </c>
    </row>
    <row r="232" spans="3:27" ht="15.5" x14ac:dyDescent="0.35">
      <c r="C232" t="s">
        <v>243</v>
      </c>
      <c r="I232" s="5">
        <v>4133000000000</v>
      </c>
      <c r="J232" s="5">
        <v>22312000000000</v>
      </c>
      <c r="K232" s="5">
        <v>22002000000000</v>
      </c>
      <c r="L232" s="5">
        <v>26654000000000</v>
      </c>
      <c r="M232" s="5">
        <v>14050000000000</v>
      </c>
      <c r="N232" s="5">
        <v>6971000000000</v>
      </c>
      <c r="O232" s="5">
        <v>28720000000000</v>
      </c>
      <c r="P232" s="5">
        <v>18176000000000</v>
      </c>
      <c r="Q232" s="5">
        <v>13470000000000</v>
      </c>
      <c r="R232" s="5">
        <v>12671000000000</v>
      </c>
      <c r="S232" s="5">
        <v>16682000000000</v>
      </c>
      <c r="T232" s="5">
        <v>13593000000000</v>
      </c>
      <c r="U232" s="5">
        <v>10503000000000</v>
      </c>
      <c r="V232" s="5">
        <v>8016000000000</v>
      </c>
      <c r="W232" s="5">
        <v>6003000000000</v>
      </c>
      <c r="X232" s="5">
        <v>5374000000000</v>
      </c>
      <c r="Y232" s="5">
        <v>4435000000000</v>
      </c>
      <c r="Z232" s="5">
        <v>6954000000000</v>
      </c>
      <c r="AA232" s="2">
        <v>3058000000000</v>
      </c>
    </row>
    <row r="233" spans="3:27" ht="15.5" x14ac:dyDescent="0.35">
      <c r="C233" t="s">
        <v>244</v>
      </c>
      <c r="I233" s="5">
        <v>14027000000000</v>
      </c>
      <c r="J233" s="5">
        <v>1009000000000</v>
      </c>
      <c r="K233" s="5">
        <v>180000000000</v>
      </c>
      <c r="L233" s="5">
        <v>306000000000</v>
      </c>
      <c r="M233" s="5">
        <v>17924000000000</v>
      </c>
      <c r="N233" s="5">
        <v>27312000000000</v>
      </c>
      <c r="O233" s="5">
        <v>3501000000000</v>
      </c>
      <c r="P233" s="5">
        <v>12433000000000</v>
      </c>
      <c r="Q233" s="5">
        <v>11471000000000</v>
      </c>
      <c r="R233" s="5">
        <v>11255000000000</v>
      </c>
      <c r="S233" s="5">
        <v>5775000000000</v>
      </c>
      <c r="T233" s="5">
        <v>3162000000000</v>
      </c>
      <c r="U233" s="5">
        <v>1875000000000</v>
      </c>
      <c r="V233" s="5">
        <v>1563000000000</v>
      </c>
      <c r="W233" s="5">
        <v>1368000000000</v>
      </c>
      <c r="X233" s="5">
        <v>909000000000</v>
      </c>
      <c r="Y233" s="5">
        <v>589000000000</v>
      </c>
      <c r="Z233" s="5">
        <v>729000000000</v>
      </c>
      <c r="AA233" s="2">
        <v>898000000000</v>
      </c>
    </row>
    <row r="234" spans="3:27" ht="15.5" x14ac:dyDescent="0.35">
      <c r="C234" t="s">
        <v>25</v>
      </c>
      <c r="I234" s="5">
        <v>18160000000000</v>
      </c>
      <c r="J234" s="5">
        <v>23321000000000</v>
      </c>
      <c r="K234" s="5">
        <v>22183000000000</v>
      </c>
      <c r="L234" s="5">
        <v>26960000000000</v>
      </c>
      <c r="M234" s="5">
        <v>31974000000000</v>
      </c>
      <c r="N234" s="5">
        <v>34283000000000</v>
      </c>
      <c r="O234" s="5">
        <v>32221000000000</v>
      </c>
      <c r="P234" s="5">
        <v>30609000000000</v>
      </c>
      <c r="Q234" s="5">
        <v>24940000000000</v>
      </c>
      <c r="R234" s="5">
        <v>23927000000000</v>
      </c>
      <c r="S234" s="5">
        <v>22457000000000</v>
      </c>
      <c r="T234" s="5">
        <v>16755000000000</v>
      </c>
      <c r="U234" s="5">
        <v>12378000000000</v>
      </c>
      <c r="V234" s="5">
        <v>9580000000000</v>
      </c>
      <c r="W234" s="5">
        <v>7371000000000</v>
      </c>
      <c r="X234" s="5">
        <v>6283000000000</v>
      </c>
      <c r="Y234" s="5">
        <v>5024000000000</v>
      </c>
      <c r="Z234" s="5">
        <v>7683000000000</v>
      </c>
      <c r="AA234" s="2">
        <v>3956000000000</v>
      </c>
    </row>
    <row r="235" spans="3:27" ht="15.5" x14ac:dyDescent="0.35">
      <c r="C235" t="s">
        <v>22</v>
      </c>
      <c r="I235" s="5">
        <v>17124000000000</v>
      </c>
      <c r="J235" s="5">
        <v>21700000000000</v>
      </c>
      <c r="K235" s="5">
        <v>20597000000000</v>
      </c>
      <c r="L235" s="5">
        <v>25731000000000</v>
      </c>
      <c r="M235" s="5">
        <v>30760000000000</v>
      </c>
      <c r="N235" s="5">
        <v>32692000000000</v>
      </c>
      <c r="O235" s="5">
        <v>30410000000000</v>
      </c>
      <c r="P235" s="5">
        <v>28100000000000</v>
      </c>
      <c r="Q235" s="5">
        <v>21135000000000</v>
      </c>
      <c r="R235" s="5">
        <v>20367000000000</v>
      </c>
      <c r="S235" s="5">
        <v>20628000000000</v>
      </c>
      <c r="T235" s="5">
        <v>13810000000000</v>
      </c>
      <c r="U235" s="5">
        <v>10058000000000</v>
      </c>
      <c r="V235" s="5">
        <v>6966000000000</v>
      </c>
      <c r="W235" s="5">
        <v>3777000000000</v>
      </c>
      <c r="X235" s="5">
        <v>2090000000000</v>
      </c>
      <c r="Y235" s="5">
        <v>3264000000000</v>
      </c>
      <c r="Z235" s="5">
        <v>6582000000000</v>
      </c>
      <c r="AA235" s="2">
        <v>3320000000000</v>
      </c>
    </row>
    <row r="236" spans="3:27" ht="15.5" x14ac:dyDescent="0.35">
      <c r="C236" t="s">
        <v>245</v>
      </c>
      <c r="I236" s="5">
        <v>-3589000000000</v>
      </c>
      <c r="J236" s="5">
        <v>-25419000000000</v>
      </c>
      <c r="K236" s="5">
        <v>-23013000000000</v>
      </c>
      <c r="L236" s="5">
        <v>-20692000000000</v>
      </c>
      <c r="M236" s="5">
        <v>-7335000000000</v>
      </c>
      <c r="N236" s="5">
        <v>111000000000</v>
      </c>
      <c r="O236" s="5">
        <v>-24729000000000</v>
      </c>
      <c r="P236" s="5">
        <v>-8818000000000</v>
      </c>
      <c r="Q236" s="5">
        <v>-4609000000000</v>
      </c>
      <c r="R236" s="5">
        <v>-3052000000000</v>
      </c>
      <c r="S236" s="5">
        <v>-7789000000000</v>
      </c>
      <c r="T236" s="5">
        <v>-4412000000000</v>
      </c>
      <c r="U236" s="5">
        <v>-524000000000</v>
      </c>
      <c r="V236" s="5">
        <v>1501000000000</v>
      </c>
      <c r="W236" s="5">
        <v>4009000000000</v>
      </c>
      <c r="X236" s="5">
        <v>5357000000000</v>
      </c>
      <c r="Y236" s="5">
        <v>2501000000000</v>
      </c>
      <c r="Z236" s="5">
        <v>2965000000000</v>
      </c>
      <c r="AA236" s="2">
        <v>2976000000000</v>
      </c>
    </row>
    <row r="237" spans="3:27" ht="15.5" x14ac:dyDescent="0.35">
      <c r="C237" t="s">
        <v>246</v>
      </c>
      <c r="I237" s="5">
        <v>-29000000000</v>
      </c>
      <c r="J237" s="5">
        <v>1424000000000</v>
      </c>
      <c r="K237" s="5">
        <v>2534000000000</v>
      </c>
      <c r="L237" s="5">
        <v>4780000000000</v>
      </c>
      <c r="M237" s="5">
        <v>1712000000000</v>
      </c>
      <c r="N237" s="5">
        <v>999000000000</v>
      </c>
      <c r="O237" s="5">
        <v>2448000000000</v>
      </c>
      <c r="P237" s="5">
        <v>-1161000000000</v>
      </c>
      <c r="Q237" s="5">
        <v>2766000000000</v>
      </c>
      <c r="R237" s="5">
        <v>903000000000</v>
      </c>
      <c r="S237" s="5">
        <v>-1020000000000</v>
      </c>
      <c r="T237" s="5">
        <v>-29000000000</v>
      </c>
      <c r="U237" s="5">
        <v>1694000000000</v>
      </c>
      <c r="V237" s="5">
        <v>198000000000</v>
      </c>
      <c r="W237" s="5">
        <v>246000000000</v>
      </c>
      <c r="X237" s="5">
        <v>848000000000</v>
      </c>
      <c r="Y237" s="5">
        <v>883000000000</v>
      </c>
      <c r="Z237" s="5">
        <v>607000000000</v>
      </c>
      <c r="AA237" s="2">
        <v>275000000000</v>
      </c>
    </row>
    <row r="238" spans="3:27" ht="15.5" x14ac:dyDescent="0.35">
      <c r="C238" t="s">
        <v>247</v>
      </c>
      <c r="I238" s="5">
        <v>-580000000000</v>
      </c>
      <c r="J238" s="5">
        <v>-406000000000</v>
      </c>
      <c r="K238" s="5">
        <v>-432000000000</v>
      </c>
      <c r="L238" s="5">
        <v>-510000000000</v>
      </c>
      <c r="M238" s="5">
        <v>-1108000000000</v>
      </c>
      <c r="N238" s="5">
        <v>-372000000000</v>
      </c>
      <c r="O238" s="5">
        <v>-2782000000000</v>
      </c>
      <c r="P238" s="5">
        <v>-4016000000000</v>
      </c>
      <c r="Q238" s="5">
        <v>-2132000000000</v>
      </c>
      <c r="R238" s="5">
        <v>-1974000000000</v>
      </c>
      <c r="S238" s="5">
        <v>-2636000000000</v>
      </c>
      <c r="T238" s="5">
        <v>-2477000000000</v>
      </c>
      <c r="U238" s="5">
        <v>-2167000000000</v>
      </c>
      <c r="V238" s="5">
        <v>-1649000000000</v>
      </c>
      <c r="W238" s="5">
        <v>-1530000000000</v>
      </c>
      <c r="X238" s="5">
        <v>-1062000000000</v>
      </c>
      <c r="Y238" s="5">
        <v>-474000000000</v>
      </c>
      <c r="Z238" s="5">
        <v>-247000000000</v>
      </c>
      <c r="AA238" s="2">
        <v>-168000000000</v>
      </c>
    </row>
    <row r="239" spans="3:27" ht="15.5" x14ac:dyDescent="0.35">
      <c r="C239" t="s">
        <v>14</v>
      </c>
      <c r="I239" s="5">
        <v>-610000000000</v>
      </c>
      <c r="J239" s="5">
        <v>1019000000000</v>
      </c>
      <c r="K239" s="5">
        <v>2102000000000</v>
      </c>
      <c r="L239" s="5">
        <v>4270000000000</v>
      </c>
      <c r="M239" s="5">
        <v>604000000000</v>
      </c>
      <c r="N239" s="5">
        <v>627000000000</v>
      </c>
      <c r="O239" s="5">
        <v>-334000000000</v>
      </c>
      <c r="P239" s="5">
        <v>-5176000000000</v>
      </c>
      <c r="Q239" s="5">
        <v>634000000000</v>
      </c>
      <c r="R239" s="5">
        <v>-1071000000000</v>
      </c>
      <c r="S239" s="5">
        <v>-3655000000000</v>
      </c>
      <c r="T239" s="5">
        <v>-2505000000000</v>
      </c>
      <c r="U239" s="5">
        <v>-473000000000</v>
      </c>
      <c r="V239" s="5">
        <v>-1451000000000</v>
      </c>
      <c r="W239" s="5">
        <v>-1284000000000</v>
      </c>
      <c r="X239" s="5">
        <v>-213000000000</v>
      </c>
      <c r="Y239" s="5">
        <v>410000000000</v>
      </c>
      <c r="Z239" s="5">
        <v>360000000000</v>
      </c>
      <c r="AA239" s="2">
        <v>108000000000</v>
      </c>
    </row>
    <row r="240" spans="3:27" ht="15.5" x14ac:dyDescent="0.35">
      <c r="C240" t="s">
        <v>16</v>
      </c>
      <c r="I240" s="6">
        <v>-31.51</v>
      </c>
      <c r="J240" s="6">
        <v>52.65</v>
      </c>
      <c r="K240" s="6">
        <v>108.66</v>
      </c>
      <c r="L240" s="6">
        <v>220.74</v>
      </c>
      <c r="M240" s="6">
        <v>31.23</v>
      </c>
      <c r="N240" s="6">
        <v>32.380000000000003</v>
      </c>
      <c r="O240" s="6">
        <v>-17.239999999999998</v>
      </c>
      <c r="P240" s="6">
        <v>-267.56</v>
      </c>
      <c r="Q240" s="6">
        <v>32.76</v>
      </c>
      <c r="R240" s="6">
        <v>-55.37</v>
      </c>
      <c r="S240" s="6">
        <v>-231.72</v>
      </c>
      <c r="T240" s="6">
        <v>-158.81</v>
      </c>
      <c r="U240" s="5">
        <v>-30</v>
      </c>
      <c r="V240" s="6">
        <v>-91.99</v>
      </c>
      <c r="W240" s="6">
        <v>-81.400000000000006</v>
      </c>
      <c r="X240" s="6">
        <v>-13.53</v>
      </c>
      <c r="Y240" s="6">
        <v>204889.5</v>
      </c>
      <c r="Z240" s="5">
        <v>179853</v>
      </c>
      <c r="AA240" s="2">
        <v>53819</v>
      </c>
    </row>
    <row r="242" spans="2:17" ht="15.5" x14ac:dyDescent="0.35">
      <c r="B242" t="s">
        <v>248</v>
      </c>
      <c r="C242" t="s">
        <v>249</v>
      </c>
      <c r="D242" s="5">
        <v>44000000000</v>
      </c>
      <c r="E242" s="5">
        <v>5055000000000</v>
      </c>
      <c r="F242" s="5">
        <v>2117000000000</v>
      </c>
      <c r="G242" s="5">
        <v>-994000000000</v>
      </c>
      <c r="H242" s="5">
        <v>174000000000</v>
      </c>
      <c r="I242" s="5">
        <v>5363000000000</v>
      </c>
      <c r="J242" s="5">
        <v>-2452000000000</v>
      </c>
      <c r="K242" s="5">
        <v>-1986000000000</v>
      </c>
      <c r="L242" s="5">
        <v>290000000000</v>
      </c>
      <c r="M242" s="5">
        <v>636000000000</v>
      </c>
      <c r="N242" s="5">
        <v>345000000000</v>
      </c>
      <c r="O242" s="5">
        <v>-7125000000000</v>
      </c>
      <c r="P242" s="5">
        <v>-1066000000000</v>
      </c>
      <c r="Q242" s="5">
        <v>-1094000000000</v>
      </c>
    </row>
    <row r="243" spans="2:17" ht="15.5" x14ac:dyDescent="0.35">
      <c r="C243" t="s">
        <v>250</v>
      </c>
      <c r="H243" s="5">
        <v>6223000000000</v>
      </c>
      <c r="I243" s="5">
        <v>5363000000000</v>
      </c>
      <c r="J243" s="5">
        <v>-2452000000000</v>
      </c>
      <c r="K243" s="5">
        <v>-1986000000000</v>
      </c>
      <c r="L243" s="5">
        <v>290000000000</v>
      </c>
      <c r="M243" s="5">
        <v>636000000000</v>
      </c>
      <c r="N243" s="5">
        <v>345000000000</v>
      </c>
      <c r="O243" s="5">
        <v>-7125000000000</v>
      </c>
      <c r="P243" s="5">
        <v>-1066000000000</v>
      </c>
      <c r="Q243" s="5">
        <v>-1094000000000</v>
      </c>
    </row>
    <row r="244" spans="2:17" ht="15.5" x14ac:dyDescent="0.35">
      <c r="C244" t="s">
        <v>56</v>
      </c>
      <c r="D244" s="6">
        <v>2.25</v>
      </c>
      <c r="E244" s="6">
        <v>261.29000000000002</v>
      </c>
      <c r="F244" s="6">
        <v>109.41</v>
      </c>
      <c r="G244" s="6">
        <v>-51.37</v>
      </c>
      <c r="H244" s="6">
        <v>9.01</v>
      </c>
      <c r="I244" s="6">
        <v>277.2</v>
      </c>
      <c r="J244" s="6">
        <v>-126.75</v>
      </c>
      <c r="K244" s="6">
        <v>-102.67</v>
      </c>
      <c r="L244" s="6">
        <v>14.97</v>
      </c>
      <c r="M244" s="6">
        <v>32.869999999999997</v>
      </c>
      <c r="N244" s="6">
        <v>17.84</v>
      </c>
      <c r="O244" s="6">
        <v>-368.28</v>
      </c>
      <c r="P244" s="6">
        <v>-55.11</v>
      </c>
      <c r="Q244" s="6">
        <v>-56.55</v>
      </c>
    </row>
    <row r="245" spans="2:17" ht="15.5" x14ac:dyDescent="0.35">
      <c r="C245" t="s">
        <v>251</v>
      </c>
      <c r="H245" s="6">
        <v>321.66000000000003</v>
      </c>
      <c r="I245" s="6">
        <v>277.2</v>
      </c>
      <c r="J245" s="6">
        <v>-126.75</v>
      </c>
      <c r="K245" s="6">
        <v>-102.67</v>
      </c>
      <c r="L245" s="6">
        <v>14.97</v>
      </c>
      <c r="M245" s="6">
        <v>32.869999999999997</v>
      </c>
      <c r="N245" s="6">
        <v>17.84</v>
      </c>
      <c r="O245" s="6">
        <v>-368.28</v>
      </c>
      <c r="P245" s="6">
        <v>-55.11</v>
      </c>
      <c r="Q245" s="6">
        <v>-56.55</v>
      </c>
    </row>
    <row r="246" spans="2:17" ht="15.5" x14ac:dyDescent="0.35">
      <c r="C246" t="s">
        <v>252</v>
      </c>
      <c r="D246" s="5">
        <v>4423000000000</v>
      </c>
      <c r="E246" s="5">
        <v>4230000000000</v>
      </c>
      <c r="F246" s="5">
        <v>4015000000000</v>
      </c>
      <c r="G246" s="5">
        <v>3732000000000</v>
      </c>
      <c r="H246" s="5">
        <v>17692000000000</v>
      </c>
      <c r="I246" s="5">
        <v>15816000000000</v>
      </c>
      <c r="J246" s="5">
        <v>15130000000000</v>
      </c>
      <c r="K246" s="5">
        <v>22179000000000</v>
      </c>
      <c r="L246" s="5">
        <v>33300000000000</v>
      </c>
      <c r="M246" s="5">
        <v>30294000000000</v>
      </c>
      <c r="N246" s="5">
        <v>19732000000000</v>
      </c>
      <c r="O246" s="5">
        <v>20095000000000</v>
      </c>
      <c r="P246" s="5">
        <v>24788000000000</v>
      </c>
      <c r="Q246" s="5">
        <v>19394000000000</v>
      </c>
    </row>
    <row r="247" spans="2:17" ht="15.5" x14ac:dyDescent="0.35">
      <c r="C247" t="s">
        <v>253</v>
      </c>
      <c r="H247" s="5">
        <v>16388000000000</v>
      </c>
      <c r="I247" s="5">
        <v>15816000000000</v>
      </c>
      <c r="J247" s="5">
        <v>15130000000000</v>
      </c>
      <c r="K247" s="5">
        <v>22179000000000</v>
      </c>
      <c r="L247" s="5">
        <v>33300000000000</v>
      </c>
      <c r="M247" s="5">
        <v>30294000000000</v>
      </c>
      <c r="N247" s="5">
        <v>19732000000000</v>
      </c>
      <c r="O247" s="5">
        <v>20095000000000</v>
      </c>
      <c r="P247" s="5">
        <v>24788000000000</v>
      </c>
      <c r="Q247" s="5">
        <v>19394000000000</v>
      </c>
    </row>
    <row r="248" spans="2:17" ht="15.5" x14ac:dyDescent="0.35">
      <c r="C248" t="s">
        <v>254</v>
      </c>
      <c r="I248" s="6">
        <v>22.19</v>
      </c>
    </row>
    <row r="249" spans="2:17" ht="15.5" x14ac:dyDescent="0.35">
      <c r="C249" t="s">
        <v>255</v>
      </c>
      <c r="I249" s="6">
        <v>0.62</v>
      </c>
    </row>
    <row r="250" spans="2:17" ht="15.5" x14ac:dyDescent="0.35">
      <c r="C250" t="s">
        <v>256</v>
      </c>
      <c r="I250" s="6">
        <v>7.49</v>
      </c>
    </row>
    <row r="251" spans="2:17" ht="15.5" x14ac:dyDescent="0.35">
      <c r="C251" t="s">
        <v>257</v>
      </c>
      <c r="I251" s="6">
        <v>1.6083000000000001</v>
      </c>
    </row>
    <row r="252" spans="2:17" ht="15.5" x14ac:dyDescent="0.35">
      <c r="C252" t="s">
        <v>258</v>
      </c>
      <c r="I252" s="6">
        <v>0.24</v>
      </c>
    </row>
    <row r="253" spans="2:17" ht="15.5" x14ac:dyDescent="0.35">
      <c r="C253" t="s">
        <v>259</v>
      </c>
      <c r="I253" s="6">
        <v>0.33</v>
      </c>
    </row>
    <row r="254" spans="2:17" ht="15.5" x14ac:dyDescent="0.35">
      <c r="C254" t="s">
        <v>260</v>
      </c>
      <c r="I254" s="6">
        <v>-1.67</v>
      </c>
    </row>
    <row r="255" spans="2:17" ht="15.5" x14ac:dyDescent="0.35">
      <c r="C255" t="s">
        <v>261</v>
      </c>
      <c r="I255" s="6">
        <v>-1.32</v>
      </c>
    </row>
    <row r="256" spans="2:17" ht="15.5" x14ac:dyDescent="0.35">
      <c r="C256" t="s">
        <v>262</v>
      </c>
      <c r="I256" s="6">
        <v>-29.73</v>
      </c>
    </row>
    <row r="257" spans="3:9" ht="15.5" x14ac:dyDescent="0.35">
      <c r="C257" t="s">
        <v>263</v>
      </c>
      <c r="I257" s="5">
        <v>-49</v>
      </c>
    </row>
    <row r="258" spans="3:9" ht="15.5" x14ac:dyDescent="0.35">
      <c r="C258" t="s">
        <v>266</v>
      </c>
      <c r="I258" s="6">
        <v>321.66000000000003</v>
      </c>
    </row>
    <row r="259" spans="3:9" ht="15.5" x14ac:dyDescent="0.35">
      <c r="C259" t="s">
        <v>267</v>
      </c>
      <c r="I259" s="6">
        <v>9.01</v>
      </c>
    </row>
    <row r="260" spans="3:9" ht="15.5" x14ac:dyDescent="0.35">
      <c r="C260" t="s">
        <v>268</v>
      </c>
      <c r="I260" s="6">
        <v>847.08</v>
      </c>
    </row>
    <row r="261" spans="3:9" ht="15.5" x14ac:dyDescent="0.35">
      <c r="C261" t="s">
        <v>269</v>
      </c>
      <c r="D261" s="6">
        <v>66.42</v>
      </c>
    </row>
    <row r="262" spans="3:9" ht="15.5" x14ac:dyDescent="0.35">
      <c r="C262" t="s">
        <v>270</v>
      </c>
      <c r="I262" s="6">
        <v>608.14</v>
      </c>
    </row>
    <row r="263" spans="3:9" ht="15.5" x14ac:dyDescent="0.35">
      <c r="C263" t="s">
        <v>271</v>
      </c>
      <c r="I263" s="6">
        <v>-151.34</v>
      </c>
    </row>
    <row r="264" spans="3:9" ht="15.5" x14ac:dyDescent="0.35">
      <c r="C264" t="s">
        <v>272</v>
      </c>
      <c r="D264" s="6">
        <v>0.8</v>
      </c>
    </row>
    <row r="265" spans="3:9" ht="15.5" x14ac:dyDescent="0.35">
      <c r="C265" t="s">
        <v>273</v>
      </c>
      <c r="D265" s="6">
        <v>0.47</v>
      </c>
    </row>
    <row r="266" spans="3:9" ht="15.5" x14ac:dyDescent="0.35">
      <c r="C266" t="s">
        <v>274</v>
      </c>
      <c r="D266" s="6">
        <v>1.81</v>
      </c>
    </row>
    <row r="267" spans="3:9" ht="15.5" x14ac:dyDescent="0.35">
      <c r="C267" t="s">
        <v>275</v>
      </c>
      <c r="D267" s="6">
        <v>1.27</v>
      </c>
    </row>
    <row r="268" spans="3:9" ht="15.5" x14ac:dyDescent="0.35">
      <c r="C268" t="s">
        <v>276</v>
      </c>
      <c r="D268" s="6">
        <v>3.13</v>
      </c>
    </row>
    <row r="269" spans="3:9" ht="15.5" x14ac:dyDescent="0.35">
      <c r="C269" t="s">
        <v>277</v>
      </c>
      <c r="D269" s="6">
        <v>0.43</v>
      </c>
    </row>
    <row r="270" spans="3:9" ht="15.5" x14ac:dyDescent="0.35">
      <c r="C270" t="s">
        <v>278</v>
      </c>
      <c r="D270" s="6">
        <v>4.21</v>
      </c>
    </row>
    <row r="271" spans="3:9" ht="15.5" x14ac:dyDescent="0.35">
      <c r="C271" t="s">
        <v>279</v>
      </c>
      <c r="I271" s="6">
        <v>-0.37</v>
      </c>
    </row>
    <row r="272" spans="3:9" ht="15.5" x14ac:dyDescent="0.35">
      <c r="C272" t="s">
        <v>12</v>
      </c>
      <c r="D272" s="5">
        <v>-2552000000000</v>
      </c>
    </row>
    <row r="273" spans="3:9" ht="15.5" x14ac:dyDescent="0.35">
      <c r="C273" t="s">
        <v>280</v>
      </c>
      <c r="I273" s="6">
        <v>-2.44</v>
      </c>
    </row>
    <row r="274" spans="3:9" ht="15.5" x14ac:dyDescent="0.35">
      <c r="C274" t="s">
        <v>281</v>
      </c>
      <c r="I274" s="6">
        <v>0.1258</v>
      </c>
    </row>
    <row r="275" spans="3:9" ht="15.5" x14ac:dyDescent="0.35">
      <c r="C275" t="s">
        <v>282</v>
      </c>
      <c r="I275" s="6">
        <v>0.52890000000000004</v>
      </c>
    </row>
    <row r="276" spans="3:9" ht="15.5" x14ac:dyDescent="0.35">
      <c r="C276" t="s">
        <v>283</v>
      </c>
      <c r="I276" s="6">
        <v>-2.6699999999999998E-2</v>
      </c>
    </row>
    <row r="277" spans="3:9" ht="15.5" x14ac:dyDescent="0.35">
      <c r="C277" t="s">
        <v>284</v>
      </c>
      <c r="I277" s="6">
        <v>-2.1400000000000002E-2</v>
      </c>
    </row>
    <row r="278" spans="3:9" ht="15.5" x14ac:dyDescent="0.35">
      <c r="C278" t="s">
        <v>285</v>
      </c>
      <c r="D278" s="6">
        <v>52.08</v>
      </c>
    </row>
    <row r="279" spans="3:9" ht="15.5" x14ac:dyDescent="0.35">
      <c r="C279" t="s">
        <v>286</v>
      </c>
      <c r="D279" s="6">
        <v>103.39</v>
      </c>
    </row>
    <row r="280" spans="3:9" ht="15.5" x14ac:dyDescent="0.35">
      <c r="C280" t="s">
        <v>287</v>
      </c>
      <c r="D280" s="6">
        <v>70.87</v>
      </c>
    </row>
    <row r="281" spans="3:9" ht="15.5" x14ac:dyDescent="0.35">
      <c r="C281" t="s">
        <v>288</v>
      </c>
      <c r="D281" s="6">
        <v>84.6</v>
      </c>
    </row>
    <row r="282" spans="3:9" ht="15.5" x14ac:dyDescent="0.35">
      <c r="C282" t="s">
        <v>289</v>
      </c>
      <c r="D282" s="6">
        <v>1.75</v>
      </c>
    </row>
    <row r="283" spans="3:9" ht="15.5" x14ac:dyDescent="0.35">
      <c r="C283" t="s">
        <v>290</v>
      </c>
      <c r="I283" s="6">
        <v>0.34</v>
      </c>
    </row>
    <row r="284" spans="3:9" ht="15.5" x14ac:dyDescent="0.35">
      <c r="C284" t="s">
        <v>291</v>
      </c>
      <c r="I284" s="6">
        <v>3.52</v>
      </c>
    </row>
    <row r="285" spans="3:9" ht="15.5" x14ac:dyDescent="0.35">
      <c r="C285" t="s">
        <v>52</v>
      </c>
      <c r="I285" s="5">
        <v>3869000000000</v>
      </c>
    </row>
    <row r="286" spans="3:9" ht="15.5" x14ac:dyDescent="0.35">
      <c r="C286" t="s">
        <v>292</v>
      </c>
      <c r="I286" s="5">
        <v>24818000000000</v>
      </c>
    </row>
    <row r="287" spans="3:9" ht="15.5" x14ac:dyDescent="0.35">
      <c r="C287" t="s">
        <v>293</v>
      </c>
      <c r="I287" s="5">
        <v>19350000000</v>
      </c>
    </row>
    <row r="288" spans="3:9" ht="15.5" x14ac:dyDescent="0.35">
      <c r="C288" t="s">
        <v>294</v>
      </c>
      <c r="I288" s="6">
        <v>0.2</v>
      </c>
    </row>
    <row r="289" spans="3:9" ht="15.5" x14ac:dyDescent="0.35">
      <c r="C289" t="s">
        <v>295</v>
      </c>
      <c r="D289" s="6">
        <v>0.14550000000000002</v>
      </c>
    </row>
    <row r="290" spans="3:9" ht="15.5" x14ac:dyDescent="0.35">
      <c r="C290" t="s">
        <v>296</v>
      </c>
      <c r="D290" s="6">
        <v>5.1699999999999996E-2</v>
      </c>
    </row>
    <row r="291" spans="3:9" ht="15.5" x14ac:dyDescent="0.35">
      <c r="C291" t="s">
        <v>297</v>
      </c>
      <c r="D291" s="6">
        <v>9.8999999999999991E-3</v>
      </c>
    </row>
    <row r="292" spans="3:9" ht="15.5" x14ac:dyDescent="0.35">
      <c r="C292" t="s">
        <v>298</v>
      </c>
      <c r="D292" s="6">
        <v>0.1517</v>
      </c>
    </row>
    <row r="293" spans="3:9" ht="15.5" x14ac:dyDescent="0.35">
      <c r="C293" t="s">
        <v>299</v>
      </c>
      <c r="D293" s="6">
        <v>2.0373000000000001</v>
      </c>
    </row>
    <row r="294" spans="3:9" ht="15.5" x14ac:dyDescent="0.35">
      <c r="C294" t="s">
        <v>300</v>
      </c>
      <c r="D294" s="6">
        <v>1.0568</v>
      </c>
    </row>
    <row r="295" spans="3:9" ht="15.5" x14ac:dyDescent="0.35">
      <c r="C295" t="s">
        <v>365</v>
      </c>
      <c r="I295" s="5">
        <v>6</v>
      </c>
    </row>
    <row r="296" spans="3:9" ht="15.5" x14ac:dyDescent="0.35">
      <c r="C296" t="s">
        <v>366</v>
      </c>
      <c r="I296" t="s">
        <v>2117</v>
      </c>
    </row>
    <row r="297" spans="3:9" ht="15.5" x14ac:dyDescent="0.35">
      <c r="C297" t="s">
        <v>301</v>
      </c>
      <c r="I297" s="5">
        <v>5</v>
      </c>
    </row>
    <row r="298" spans="3:9" ht="15.5" x14ac:dyDescent="0.35">
      <c r="C298" t="s">
        <v>302</v>
      </c>
      <c r="I298" s="6">
        <v>0.11</v>
      </c>
    </row>
    <row r="299" spans="3:9" ht="15.5" x14ac:dyDescent="0.35">
      <c r="C299" t="s">
        <v>303</v>
      </c>
      <c r="I299" s="6">
        <v>0.74</v>
      </c>
    </row>
    <row r="300" spans="3:9" ht="15.5" x14ac:dyDescent="0.35">
      <c r="C300" t="s">
        <v>304</v>
      </c>
      <c r="I300" s="6">
        <v>0.99</v>
      </c>
    </row>
    <row r="301" spans="3:9" ht="15.5" x14ac:dyDescent="0.35">
      <c r="C301" t="s">
        <v>305</v>
      </c>
      <c r="I301" s="6">
        <v>0.05</v>
      </c>
    </row>
    <row r="302" spans="3:9" ht="15.5" x14ac:dyDescent="0.35">
      <c r="C302" t="s">
        <v>306</v>
      </c>
      <c r="I302" s="6">
        <v>0.9</v>
      </c>
    </row>
    <row r="303" spans="3:9" ht="15.5" x14ac:dyDescent="0.35">
      <c r="C303" t="s">
        <v>307</v>
      </c>
      <c r="I303" s="6">
        <v>0.91</v>
      </c>
    </row>
    <row r="304" spans="3:9" ht="15.5" x14ac:dyDescent="0.35">
      <c r="C304" t="s">
        <v>308</v>
      </c>
      <c r="I304" s="6">
        <v>0.34</v>
      </c>
    </row>
    <row r="305" spans="3:9" ht="15.5" x14ac:dyDescent="0.35">
      <c r="C305" t="s">
        <v>309</v>
      </c>
      <c r="I305" s="5">
        <v>16388000000000</v>
      </c>
    </row>
    <row r="306" spans="3:9" ht="15.5" x14ac:dyDescent="0.35">
      <c r="C306" t="s">
        <v>310</v>
      </c>
      <c r="I306" s="5">
        <v>1261000000000</v>
      </c>
    </row>
    <row r="307" spans="3:9" ht="15.5" x14ac:dyDescent="0.35">
      <c r="C307" t="s">
        <v>311</v>
      </c>
      <c r="I307" s="5">
        <v>-492000000000</v>
      </c>
    </row>
    <row r="308" spans="3:9" ht="15.5" x14ac:dyDescent="0.35">
      <c r="C308" t="s">
        <v>312</v>
      </c>
      <c r="I308" s="5">
        <v>6223000000000</v>
      </c>
    </row>
    <row r="309" spans="3:9" ht="15.5" x14ac:dyDescent="0.35">
      <c r="C309" t="s">
        <v>313</v>
      </c>
      <c r="D309" s="5">
        <v>1285000000000</v>
      </c>
    </row>
    <row r="310" spans="3:9" ht="15.5" x14ac:dyDescent="0.35">
      <c r="C310" t="s">
        <v>314</v>
      </c>
      <c r="D310" s="5">
        <v>49474000000000</v>
      </c>
    </row>
    <row r="311" spans="3:9" ht="15.5" x14ac:dyDescent="0.35">
      <c r="C311" t="s">
        <v>315</v>
      </c>
      <c r="D311" s="5">
        <v>36798000000000</v>
      </c>
    </row>
    <row r="312" spans="3:9" ht="15.5" x14ac:dyDescent="0.35">
      <c r="C312" t="s">
        <v>233</v>
      </c>
      <c r="D312" s="5">
        <v>-3070000000000</v>
      </c>
    </row>
    <row r="313" spans="3:9" ht="15.5" x14ac:dyDescent="0.35">
      <c r="C313" t="s">
        <v>232</v>
      </c>
      <c r="I313" s="5">
        <v>11765000000000</v>
      </c>
    </row>
    <row r="314" spans="3:9" ht="15.5" x14ac:dyDescent="0.35">
      <c r="C314" t="s">
        <v>231</v>
      </c>
      <c r="D314" s="5">
        <v>14981000000000</v>
      </c>
    </row>
    <row r="315" spans="3:9" ht="15.5" x14ac:dyDescent="0.35">
      <c r="C315" t="s">
        <v>230</v>
      </c>
      <c r="D315" s="5">
        <v>6343000000000</v>
      </c>
    </row>
    <row r="316" spans="3:9" ht="15.5" x14ac:dyDescent="0.35">
      <c r="C316" t="s">
        <v>23</v>
      </c>
      <c r="D316" s="5">
        <v>21323000000000</v>
      </c>
    </row>
    <row r="317" spans="3:9" ht="15.5" x14ac:dyDescent="0.35">
      <c r="C317" t="s">
        <v>20</v>
      </c>
      <c r="D317" s="5">
        <v>20038000000000</v>
      </c>
    </row>
    <row r="318" spans="3:9" ht="15.5" x14ac:dyDescent="0.35">
      <c r="C318" t="s">
        <v>316</v>
      </c>
      <c r="I318" s="5">
        <v>12676000000000</v>
      </c>
    </row>
    <row r="319" spans="3:9" ht="15.5" x14ac:dyDescent="0.35">
      <c r="C319" t="s">
        <v>317</v>
      </c>
      <c r="I319" s="5">
        <v>-2322000000000</v>
      </c>
    </row>
    <row r="320" spans="3:9" ht="15.5" x14ac:dyDescent="0.35">
      <c r="C320" t="s">
        <v>318</v>
      </c>
      <c r="I320" s="5">
        <v>-324000000000</v>
      </c>
    </row>
    <row r="321" spans="3:9" ht="15.5" x14ac:dyDescent="0.35">
      <c r="C321" t="s">
        <v>319</v>
      </c>
      <c r="I321" s="5">
        <v>2619000000000</v>
      </c>
    </row>
    <row r="322" spans="3:9" ht="15.5" x14ac:dyDescent="0.35">
      <c r="C322" t="s">
        <v>320</v>
      </c>
      <c r="I322" s="5">
        <v>-606000000000</v>
      </c>
    </row>
    <row r="323" spans="3:9" ht="15.5" x14ac:dyDescent="0.35">
      <c r="C323" t="s">
        <v>321</v>
      </c>
      <c r="I323" s="5">
        <v>-2928000000000</v>
      </c>
    </row>
  </sheetData>
  <pageMargins left="0.7" right="0.7" top="0.75" bottom="0.75" header="0.3" footer="0.3"/>
  <ignoredErrors>
    <ignoredError sqref="A1:AA324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3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2118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2119</v>
      </c>
      <c r="D2" s="2" vm="619">
        <f ca="1">IFERROR(_xlfn.STOCKHISTORY("XIDX:" &amp; $C$1, D3, , 0, 0, 1), "Libur")</f>
        <v>18</v>
      </c>
      <c r="H2" s="2" vm="619">
        <f ca="1">IFERROR(INDEX(D2:G2,COUNT(D2:G2)),"")</f>
        <v>18</v>
      </c>
      <c r="I2" s="2" vm="620">
        <f t="shared" ref="I2:Z2" ca="1" si="0">IFERROR(_xlfn.STOCKHISTORY("XIDX:" &amp; $C$1, I1, , 0, 0, 1), "Libur")</f>
        <v>19</v>
      </c>
      <c r="J2" s="2" vm="621">
        <f t="shared" ca="1" si="0"/>
        <v>6</v>
      </c>
      <c r="K2" s="2" vm="3">
        <f t="shared" ca="1" si="0"/>
        <v>50</v>
      </c>
      <c r="L2" s="2" vm="3">
        <f t="shared" ca="1" si="0"/>
        <v>50</v>
      </c>
      <c r="M2" s="2" vm="150">
        <f t="shared" ca="1" si="0"/>
        <v>96</v>
      </c>
      <c r="N2" s="2" vm="6">
        <f t="shared" ca="1" si="0"/>
        <v>84</v>
      </c>
      <c r="O2" s="2" vm="49">
        <f t="shared" ca="1" si="0"/>
        <v>500</v>
      </c>
      <c r="P2" s="2" vm="622">
        <f t="shared" ca="1" si="0"/>
        <v>655</v>
      </c>
      <c r="Q2" s="2" vm="623">
        <f t="shared" ca="1" si="0"/>
        <v>530</v>
      </c>
      <c r="R2" s="2" vm="624">
        <f t="shared" ca="1" si="0"/>
        <v>468</v>
      </c>
      <c r="S2" s="2" vm="612">
        <f t="shared" ca="1" si="0"/>
        <v>424</v>
      </c>
      <c r="T2" s="2" vm="625">
        <f t="shared" ca="1" si="0"/>
        <v>97.2</v>
      </c>
      <c r="U2" s="2" vm="45">
        <f t="shared" ca="1" si="0"/>
        <v>74</v>
      </c>
      <c r="V2" s="2" vm="236">
        <f t="shared" ca="1" si="0"/>
        <v>55</v>
      </c>
      <c r="W2" s="2" vm="626">
        <f t="shared" ca="1" si="0"/>
        <v>37.5</v>
      </c>
      <c r="X2" s="2" vm="627">
        <f t="shared" ca="1" si="0"/>
        <v>27.567299999999999</v>
      </c>
      <c r="Y2" s="2" vm="628">
        <f t="shared" ca="1" si="0"/>
        <v>18.076899999999998</v>
      </c>
      <c r="Z2" s="2" vm="629">
        <f t="shared" ca="1" si="0"/>
        <v>14.009600000000001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813769022021</v>
      </c>
      <c r="H4" s="2">
        <f>IFERROR(SUM(D4:G4)*(4/MAX(1,COUNT(D4:G4))),"")</f>
        <v>3255076088084</v>
      </c>
      <c r="I4" s="2">
        <f t="shared" ref="I4:Z4" si="1">IFERROR(INDEX(I51:I500,MATCH($C$4,$C$51:$C$500,0)),"")</f>
        <v>4613123564735</v>
      </c>
      <c r="J4" s="2">
        <f t="shared" si="1"/>
        <v>7127154639051</v>
      </c>
      <c r="K4" s="2">
        <f t="shared" si="1"/>
        <v>11675104332787</v>
      </c>
      <c r="L4" s="2">
        <f t="shared" si="1"/>
        <v>12272140714358</v>
      </c>
      <c r="M4" s="2">
        <f t="shared" si="1"/>
        <v>12403099860716</v>
      </c>
      <c r="N4" s="2">
        <f t="shared" si="1"/>
        <v>11181911606407</v>
      </c>
      <c r="O4" s="2">
        <f t="shared" si="1"/>
        <v>11616266890062</v>
      </c>
      <c r="P4" s="2">
        <f t="shared" si="1"/>
        <v>7210108479931</v>
      </c>
      <c r="Q4" s="2">
        <f t="shared" si="1"/>
        <v>1569702187476</v>
      </c>
      <c r="R4" s="2">
        <f t="shared" si="1"/>
        <v>277394654140</v>
      </c>
      <c r="S4" s="2">
        <f t="shared" si="1"/>
        <v>182631513966</v>
      </c>
      <c r="T4" s="2">
        <f t="shared" si="1"/>
        <v>193162428836</v>
      </c>
      <c r="U4" s="2">
        <f t="shared" si="1"/>
        <v>141118542613</v>
      </c>
      <c r="V4" s="2">
        <f t="shared" si="1"/>
        <v>122085005304</v>
      </c>
      <c r="W4" s="2">
        <f t="shared" si="1"/>
        <v>102999195898</v>
      </c>
      <c r="X4" s="2">
        <f t="shared" si="1"/>
        <v>122735633055</v>
      </c>
      <c r="Y4" s="2">
        <f t="shared" si="1"/>
        <v>69013262746</v>
      </c>
      <c r="Z4" s="2">
        <f t="shared" si="1"/>
        <v>62702631568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-31948048428</v>
      </c>
      <c r="H5" s="2">
        <f>IFERROR(SUM(D5:G5)*(4/MAX(1,COUNT(D5:G5))),"")</f>
        <v>-127792193712</v>
      </c>
      <c r="I5" s="2">
        <f t="shared" ref="I5:Z5" si="2">IFERROR(INDEX(I51:I500,MATCH($C$5,$C$51:$C$500,0)),"")</f>
        <v>-128644460141</v>
      </c>
      <c r="J5" s="2">
        <f t="shared" si="2"/>
        <v>-32618352339</v>
      </c>
      <c r="K5" s="2">
        <f t="shared" si="2"/>
        <v>-48596568487</v>
      </c>
      <c r="L5" s="2">
        <f t="shared" si="2"/>
        <v>-93916294593</v>
      </c>
      <c r="M5" s="2">
        <f t="shared" si="2"/>
        <v>-453377419200</v>
      </c>
      <c r="N5" s="2">
        <f t="shared" si="2"/>
        <v>-307916305855</v>
      </c>
      <c r="O5" s="2">
        <f t="shared" si="2"/>
        <v>210577544762</v>
      </c>
      <c r="P5" s="2">
        <f t="shared" si="2"/>
        <v>501074346030</v>
      </c>
      <c r="Q5" s="2">
        <f t="shared" si="2"/>
        <v>285279978481</v>
      </c>
      <c r="R5" s="2">
        <f t="shared" si="2"/>
        <v>162967651903</v>
      </c>
      <c r="S5" s="2">
        <f t="shared" si="2"/>
        <v>56770370308</v>
      </c>
      <c r="T5" s="2">
        <f t="shared" si="2"/>
        <v>66522840537</v>
      </c>
      <c r="U5" s="2">
        <f t="shared" si="2"/>
        <v>16388682785</v>
      </c>
      <c r="V5" s="2">
        <f t="shared" si="2"/>
        <v>10142851123</v>
      </c>
      <c r="W5" s="2">
        <f t="shared" si="2"/>
        <v>13007719003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1805966923096</v>
      </c>
      <c r="H6" s="2">
        <f>IFERROR(INDEX(D6:G6,COUNT(D6:G6)),"")</f>
        <v>1805966923096</v>
      </c>
      <c r="I6" s="2">
        <f t="shared" ref="I6:Z6" si="3">IFERROR(INDEX(I51:I500,MATCH($C$6,$C$51:$C$500,0)),"")</f>
        <v>1846126186756</v>
      </c>
      <c r="J6" s="2">
        <f t="shared" si="3"/>
        <v>2006717882560</v>
      </c>
      <c r="K6" s="2">
        <f t="shared" si="3"/>
        <v>2079671616164</v>
      </c>
      <c r="L6" s="2">
        <f t="shared" si="3"/>
        <v>2242033671531</v>
      </c>
      <c r="M6" s="2">
        <f t="shared" si="3"/>
        <v>2486913145563</v>
      </c>
      <c r="N6" s="2">
        <f t="shared" si="3"/>
        <v>2745296758850</v>
      </c>
      <c r="O6" s="2">
        <f t="shared" si="3"/>
        <v>3458497030687</v>
      </c>
      <c r="P6" s="2">
        <f t="shared" si="3"/>
        <v>2606862387463</v>
      </c>
      <c r="Q6" s="2">
        <f t="shared" si="3"/>
        <v>1343106988775</v>
      </c>
      <c r="R6" s="2">
        <f t="shared" si="3"/>
        <v>680542511618</v>
      </c>
      <c r="S6" s="2">
        <f t="shared" si="3"/>
        <v>517421359643</v>
      </c>
      <c r="T6" s="2">
        <f t="shared" si="3"/>
        <v>467569205170</v>
      </c>
      <c r="U6" s="2">
        <f t="shared" si="3"/>
        <v>322723924533</v>
      </c>
      <c r="V6" s="2">
        <f t="shared" si="3"/>
        <v>301264957336</v>
      </c>
      <c r="W6" s="2">
        <f t="shared" si="3"/>
        <v>267257837468</v>
      </c>
      <c r="X6" s="2">
        <f t="shared" si="3"/>
        <v>153976700059</v>
      </c>
      <c r="Y6" s="2">
        <f t="shared" si="3"/>
        <v>128350812504</v>
      </c>
      <c r="Z6" s="2">
        <f t="shared" si="3"/>
        <v>116492936155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18.21</v>
      </c>
      <c r="H7" s="3">
        <f>IFERROR(INDEX(D7:G7,COUNT(D7:G7)),"")</f>
        <v>18.21</v>
      </c>
      <c r="I7" s="3">
        <f t="shared" ref="I7:Z7" si="4">IFERROR(INDEX(I51:I500,MATCH($C$7,$C$51:$C$500,0))/1000000000,"")</f>
        <v>18.21</v>
      </c>
      <c r="J7" s="3">
        <f t="shared" si="4"/>
        <v>18.21</v>
      </c>
      <c r="K7" s="3">
        <f t="shared" si="4"/>
        <v>18.21</v>
      </c>
      <c r="L7" s="3">
        <f t="shared" si="4"/>
        <v>18.21</v>
      </c>
      <c r="M7" s="3">
        <f t="shared" si="4"/>
        <v>18.21</v>
      </c>
      <c r="N7" s="3">
        <f t="shared" si="4"/>
        <v>18.21</v>
      </c>
      <c r="O7" s="3">
        <f t="shared" si="4"/>
        <v>18.21</v>
      </c>
      <c r="P7" s="3">
        <f t="shared" si="4"/>
        <v>18.21</v>
      </c>
      <c r="Q7" s="3">
        <f t="shared" si="4"/>
        <v>18.21</v>
      </c>
      <c r="R7" s="3">
        <f t="shared" si="4"/>
        <v>18.21</v>
      </c>
      <c r="S7" s="3">
        <f t="shared" si="4"/>
        <v>3.64</v>
      </c>
      <c r="T7" s="3">
        <f t="shared" si="4"/>
        <v>3.64</v>
      </c>
      <c r="U7" s="3">
        <f t="shared" si="4"/>
        <v>3.2</v>
      </c>
      <c r="V7" s="3">
        <f t="shared" si="4"/>
        <v>3.17</v>
      </c>
      <c r="W7" s="3">
        <f t="shared" si="4"/>
        <v>0.76</v>
      </c>
      <c r="X7" s="3">
        <f t="shared" si="4"/>
        <v>0.61</v>
      </c>
      <c r="Y7" s="3">
        <f t="shared" si="4"/>
        <v>0.57999999999999996</v>
      </c>
      <c r="Z7" s="3">
        <f t="shared" si="4"/>
        <v>0.57999999999999996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-97000000000</v>
      </c>
      <c r="H8" s="2">
        <f>IFERROR(INDEX(D8:G8,COUNT(D8:G8)),"")</f>
        <v>-97000000000</v>
      </c>
      <c r="I8" s="2">
        <f t="shared" ref="I8:Z8" si="5">IFERROR(INDEX(I51:I500,MATCH($C$8,$C$51:$C$500,0)),"")</f>
        <v>-20000000000</v>
      </c>
      <c r="J8" s="2">
        <f t="shared" si="5"/>
        <v>-89000000000</v>
      </c>
      <c r="K8" s="2">
        <f t="shared" si="5"/>
        <v>31000000000</v>
      </c>
      <c r="L8" s="2">
        <f t="shared" si="5"/>
        <v>-19000000000</v>
      </c>
      <c r="M8" s="2">
        <f t="shared" si="5"/>
        <v>130000000000</v>
      </c>
      <c r="N8" s="2">
        <f t="shared" si="5"/>
        <v>-180000000000</v>
      </c>
      <c r="O8" s="2">
        <f t="shared" si="5"/>
        <v>-257000000000</v>
      </c>
      <c r="P8" s="2">
        <f t="shared" si="5"/>
        <v>101000000000</v>
      </c>
      <c r="Q8" s="2">
        <f t="shared" si="5"/>
        <v>185000000000</v>
      </c>
      <c r="R8" s="2">
        <f t="shared" si="5"/>
        <v>47000000000</v>
      </c>
      <c r="S8" s="2">
        <f t="shared" si="5"/>
        <v>65000000000</v>
      </c>
      <c r="T8" s="2">
        <f t="shared" si="5"/>
        <v>-52000000000</v>
      </c>
      <c r="U8" s="2">
        <f t="shared" si="5"/>
        <v>3000000000</v>
      </c>
      <c r="V8" s="2">
        <f t="shared" si="5"/>
        <v>-63000000000</v>
      </c>
      <c r="W8" s="2">
        <f t="shared" si="5"/>
        <v>-232000000000</v>
      </c>
      <c r="X8" s="2">
        <f t="shared" si="5"/>
        <v>279000000000</v>
      </c>
      <c r="Y8" s="2">
        <f t="shared" si="5"/>
        <v>11000000000</v>
      </c>
      <c r="Z8" s="2">
        <f t="shared" si="5"/>
        <v>-59000000000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-5.32</v>
      </c>
      <c r="H9" s="3">
        <f>IFERROR(INDEX(D9:G9,COUNT(D9:G9)),"")</f>
        <v>-5.32</v>
      </c>
      <c r="I9" s="3">
        <f t="shared" ref="I9:Z9" si="6">IFERROR(INDEX(I51:I500,MATCH($C$9,$C$51:$C$500,0)),"")</f>
        <v>-1.1200000000000001</v>
      </c>
      <c r="J9" s="3">
        <f t="shared" si="6"/>
        <v>-4.87</v>
      </c>
      <c r="K9" s="3">
        <f t="shared" si="6"/>
        <v>1.71</v>
      </c>
      <c r="L9" s="3">
        <f t="shared" si="6"/>
        <v>-1.02</v>
      </c>
      <c r="M9" s="3">
        <f t="shared" si="6"/>
        <v>7.14</v>
      </c>
      <c r="N9" s="3">
        <f t="shared" si="6"/>
        <v>-9.8800000000000008</v>
      </c>
      <c r="O9" s="3">
        <f t="shared" si="6"/>
        <v>-14.11</v>
      </c>
      <c r="P9" s="3">
        <f t="shared" si="6"/>
        <v>5.56</v>
      </c>
      <c r="Q9" s="3">
        <f t="shared" si="6"/>
        <v>10.15</v>
      </c>
      <c r="R9" s="3">
        <f t="shared" si="6"/>
        <v>2.58</v>
      </c>
      <c r="S9" s="3">
        <f t="shared" si="6"/>
        <v>17.940000000000001</v>
      </c>
      <c r="T9" s="3">
        <f t="shared" si="6"/>
        <v>-14.24</v>
      </c>
      <c r="U9" s="3">
        <f t="shared" si="6"/>
        <v>0.86</v>
      </c>
      <c r="V9" s="3">
        <f t="shared" si="6"/>
        <v>-19.8</v>
      </c>
      <c r="W9" s="3">
        <f t="shared" si="6"/>
        <v>-305.56</v>
      </c>
      <c r="X9" s="3">
        <f t="shared" si="6"/>
        <v>460.07</v>
      </c>
      <c r="Y9" s="3">
        <f t="shared" si="6"/>
        <v>18.18</v>
      </c>
      <c r="Z9" s="3">
        <f t="shared" si="6"/>
        <v>-100.3</v>
      </c>
    </row>
    <row r="10" spans="1:26" ht="15.5" x14ac:dyDescent="0.35">
      <c r="C10" t="s">
        <v>17</v>
      </c>
      <c r="D10" s="3">
        <f ca="1">IFERROR(IF(D9=0,"",D2/D9),"")</f>
        <v>-3.3834586466165413</v>
      </c>
      <c r="I10" s="3">
        <f t="shared" ref="I10:Z10" ca="1" si="7">IFERROR(IF(I9=0,"",I2/I9),"")</f>
        <v>-16.964285714285712</v>
      </c>
      <c r="J10" s="3">
        <f t="shared" ca="1" si="7"/>
        <v>-1.2320328542094456</v>
      </c>
      <c r="K10" s="3">
        <f t="shared" ca="1" si="7"/>
        <v>29.239766081871345</v>
      </c>
      <c r="L10" s="3">
        <f t="shared" ca="1" si="7"/>
        <v>-49.019607843137251</v>
      </c>
      <c r="M10" s="3">
        <f t="shared" ca="1" si="7"/>
        <v>13.445378151260504</v>
      </c>
      <c r="N10" s="3">
        <f t="shared" ca="1" si="7"/>
        <v>-8.5020242914979747</v>
      </c>
      <c r="O10" s="3">
        <f t="shared" ca="1" si="7"/>
        <v>-35.43586109142452</v>
      </c>
      <c r="P10" s="3">
        <f t="shared" ca="1" si="7"/>
        <v>117.80575539568346</v>
      </c>
      <c r="Q10" s="3">
        <f t="shared" ca="1" si="7"/>
        <v>52.216748768472904</v>
      </c>
      <c r="R10" s="3">
        <f t="shared" ca="1" si="7"/>
        <v>181.3953488372093</v>
      </c>
      <c r="S10" s="3">
        <f t="shared" ca="1" si="7"/>
        <v>23.634336677814936</v>
      </c>
      <c r="T10" s="3">
        <f t="shared" ca="1" si="7"/>
        <v>-6.8258426966292136</v>
      </c>
      <c r="U10" s="3">
        <f t="shared" ca="1" si="7"/>
        <v>86.04651162790698</v>
      </c>
      <c r="V10" s="3">
        <f t="shared" ca="1" si="7"/>
        <v>-2.7777777777777777</v>
      </c>
      <c r="W10" s="3">
        <f t="shared" ca="1" si="7"/>
        <v>-0.12272548762927085</v>
      </c>
      <c r="X10" s="3">
        <f t="shared" ca="1" si="7"/>
        <v>5.991979481383268E-2</v>
      </c>
      <c r="Y10" s="3">
        <f t="shared" ca="1" si="7"/>
        <v>0.99432893289328927</v>
      </c>
      <c r="Z10" s="3">
        <f t="shared" ca="1" si="7"/>
        <v>-0.13967696909272184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137245250175</v>
      </c>
      <c r="H11" s="2">
        <f>IFERROR(INDEX(D11:G11,COUNT(D11:G11)),"")</f>
        <v>137245250175</v>
      </c>
      <c r="I11" s="2">
        <f t="shared" ref="I11:Z11" si="8">IFERROR(INDEX(I51:I500,MATCH($C$11,$C$51:$C$500,0)),"")</f>
        <v>182811727086</v>
      </c>
      <c r="J11" s="2">
        <f t="shared" si="8"/>
        <v>205514841215</v>
      </c>
      <c r="K11" s="2">
        <f t="shared" si="8"/>
        <v>267883075008</v>
      </c>
      <c r="L11" s="2">
        <f t="shared" si="8"/>
        <v>320470001506</v>
      </c>
      <c r="M11" s="2">
        <f t="shared" si="8"/>
        <v>388273902256</v>
      </c>
      <c r="N11" s="2">
        <f t="shared" si="8"/>
        <v>369773317465</v>
      </c>
      <c r="O11" s="2">
        <f t="shared" si="8"/>
        <v>634164543555</v>
      </c>
      <c r="P11" s="2">
        <f t="shared" si="8"/>
        <v>259484915759</v>
      </c>
      <c r="Q11" s="2">
        <f t="shared" si="8"/>
        <v>201453803317</v>
      </c>
      <c r="R11" s="2">
        <f t="shared" si="8"/>
        <v>90251621065</v>
      </c>
      <c r="S11" s="2">
        <f t="shared" si="8"/>
        <v>91355649289</v>
      </c>
      <c r="T11" s="2">
        <f t="shared" si="8"/>
        <v>63748838720</v>
      </c>
      <c r="U11" s="2">
        <f t="shared" si="8"/>
        <v>38485177269</v>
      </c>
      <c r="V11" s="2">
        <f t="shared" si="8"/>
        <v>83709919862</v>
      </c>
      <c r="W11" s="2">
        <f t="shared" si="8"/>
        <v>74259951630</v>
      </c>
      <c r="X11" s="2">
        <f t="shared" si="8"/>
        <v>206341415968</v>
      </c>
      <c r="Y11" s="2">
        <f t="shared" si="8"/>
        <v>25637390447</v>
      </c>
      <c r="Z11" s="2">
        <f t="shared" si="8"/>
        <v>42291086341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-137000000000</v>
      </c>
      <c r="H12" s="2">
        <f>IFERROR(INDEX(D12:G12,COUNT(D12:G12)),"")</f>
        <v>-137000000000</v>
      </c>
      <c r="I12" s="2">
        <f t="shared" ref="I12:Z12" si="9">IFERROR(INDEX(I51:I500,MATCH($C$12,$C$51:$C$500,0)),"")</f>
        <v>-183000000000</v>
      </c>
      <c r="J12" s="2">
        <f t="shared" si="9"/>
        <v>-206000000000</v>
      </c>
      <c r="K12" s="2">
        <f t="shared" si="9"/>
        <v>-268000000000</v>
      </c>
      <c r="L12" s="2">
        <f t="shared" si="9"/>
        <v>-320000000000</v>
      </c>
      <c r="M12" s="2">
        <f t="shared" si="9"/>
        <v>-388000000000</v>
      </c>
      <c r="N12" s="2">
        <f t="shared" si="9"/>
        <v>-370000000000</v>
      </c>
      <c r="O12" s="2">
        <f t="shared" si="9"/>
        <v>-634000000000</v>
      </c>
      <c r="P12" s="2">
        <f t="shared" si="9"/>
        <v>-259000000000</v>
      </c>
      <c r="Q12" s="2">
        <f t="shared" si="9"/>
        <v>-201000000000</v>
      </c>
      <c r="R12" s="2">
        <f t="shared" si="9"/>
        <v>-90000000000</v>
      </c>
      <c r="S12" s="2">
        <f t="shared" si="9"/>
        <v>-91000000000</v>
      </c>
      <c r="T12" s="2">
        <f t="shared" si="9"/>
        <v>-64000000000</v>
      </c>
      <c r="U12" s="2">
        <f t="shared" si="9"/>
        <v>-38000000000</v>
      </c>
      <c r="V12" s="2">
        <f t="shared" si="9"/>
        <v>-84000000000</v>
      </c>
      <c r="W12" s="2">
        <f t="shared" si="9"/>
        <v>-74000000000</v>
      </c>
      <c r="X12" s="2">
        <f t="shared" si="9"/>
        <v>-206000000000</v>
      </c>
      <c r="Y12" s="2">
        <f t="shared" si="9"/>
        <v>-26000000000</v>
      </c>
      <c r="Z12" s="2">
        <f t="shared" si="9"/>
        <v>-42000000000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-2587262701</v>
      </c>
      <c r="H14" s="2">
        <f>IFERROR(SUM(D14:G14)*(4/MAX(1,COUNT(D14:G14))),"")</f>
        <v>-10349050804</v>
      </c>
      <c r="I14" s="2">
        <f t="shared" ref="I14:Z14" si="11">IFERROR(INDEX(I51:I500,MATCH($C$14,$C$51:$C$500,0)),"")</f>
        <v>-17563733568</v>
      </c>
      <c r="J14" s="2">
        <f t="shared" si="11"/>
        <v>-21611847039</v>
      </c>
      <c r="K14" s="2">
        <f t="shared" si="11"/>
        <v>-19876219700</v>
      </c>
      <c r="L14" s="2">
        <f t="shared" si="11"/>
        <v>-18685644110</v>
      </c>
      <c r="M14" s="2">
        <f t="shared" si="11"/>
        <v>-21221748717</v>
      </c>
      <c r="N14" s="2">
        <f t="shared" si="11"/>
        <v>-22516501266</v>
      </c>
      <c r="O14" s="2">
        <f t="shared" si="11"/>
        <v>-20281288549</v>
      </c>
      <c r="P14" s="2">
        <f t="shared" si="11"/>
        <v>-17164704243</v>
      </c>
      <c r="Q14" s="2">
        <f t="shared" si="11"/>
        <v>-18387903876</v>
      </c>
      <c r="R14" s="2">
        <f t="shared" si="11"/>
        <v>-5227193557</v>
      </c>
      <c r="S14" s="2">
        <f t="shared" si="11"/>
        <v>-3098252414</v>
      </c>
      <c r="T14" s="2">
        <f t="shared" si="11"/>
        <v>-7266243057</v>
      </c>
      <c r="U14" s="2">
        <f t="shared" si="11"/>
        <v>-25663333160</v>
      </c>
      <c r="V14" s="2">
        <f t="shared" si="11"/>
        <v>-21424716536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-2981834392</v>
      </c>
      <c r="H15" s="2">
        <f>IFERROR(SUM(D15:G15)*(4/MAX(1,COUNT(D15:G15))),"")</f>
        <v>-11927337568</v>
      </c>
      <c r="I15" s="2">
        <f t="shared" ref="I15:Z15" si="12">IFERROR(INDEX(I51:I500,MATCH($C$15,$C$51:$C$500,0)),"")</f>
        <v>-15586111149</v>
      </c>
      <c r="J15" s="2">
        <f t="shared" si="12"/>
        <v>-363954907</v>
      </c>
      <c r="K15" s="2">
        <f t="shared" si="12"/>
        <v>-7654770264</v>
      </c>
      <c r="L15" s="2">
        <f t="shared" si="12"/>
        <v>-17311988122</v>
      </c>
      <c r="M15" s="2">
        <f t="shared" si="12"/>
        <v>-13522387097</v>
      </c>
      <c r="N15" s="2">
        <f t="shared" si="12"/>
        <v>-24805483873</v>
      </c>
      <c r="O15" s="2">
        <f t="shared" si="12"/>
        <v>-36166068567</v>
      </c>
      <c r="P15" s="2">
        <f t="shared" si="12"/>
        <v>-33802499650</v>
      </c>
      <c r="Q15" s="2">
        <f t="shared" si="12"/>
        <v>-3465131767</v>
      </c>
      <c r="R15" s="2">
        <f t="shared" si="12"/>
        <v>1517344861</v>
      </c>
      <c r="S15" s="2">
        <f t="shared" si="12"/>
        <v>487387048</v>
      </c>
      <c r="T15" s="2">
        <f t="shared" si="12"/>
        <v>-1419755716</v>
      </c>
      <c r="U15" s="2">
        <f t="shared" si="12"/>
        <v>-3131839909</v>
      </c>
      <c r="V15" s="2">
        <f t="shared" si="12"/>
        <v>-3340238135</v>
      </c>
      <c r="W15" s="2">
        <f t="shared" si="12"/>
        <v>6841840549</v>
      </c>
      <c r="X15" s="2">
        <f t="shared" si="12"/>
        <v>-6580809894</v>
      </c>
      <c r="Y15" s="2">
        <f t="shared" si="12"/>
        <v>-3096611381</v>
      </c>
      <c r="Z15" s="2">
        <f t="shared" si="12"/>
        <v>-1974039828</v>
      </c>
    </row>
    <row r="16" spans="1:26" ht="15.5" x14ac:dyDescent="0.35">
      <c r="C16" t="s">
        <v>28</v>
      </c>
      <c r="D16" s="2">
        <f>IFERROR(INDEX(D51:D500,MATCH($C$16,$C$51:$C$500,0)),"")</f>
        <v>-36416718268</v>
      </c>
      <c r="H16" s="2">
        <f>IFERROR(SUM(D16:G16)*(4/MAX(1,COUNT(D16:G16))),"")</f>
        <v>-145666873072</v>
      </c>
      <c r="I16" s="2">
        <f t="shared" ref="I16:Z16" si="13">IFERROR(INDEX(I51:I500,MATCH($C$16,$C$51:$C$500,0)),"")</f>
        <v>-167752891345</v>
      </c>
      <c r="J16" s="2">
        <f t="shared" si="13"/>
        <v>-67985799405</v>
      </c>
      <c r="K16" s="2">
        <f t="shared" si="13"/>
        <v>-45247068064</v>
      </c>
      <c r="L16" s="2">
        <f t="shared" si="13"/>
        <v>-59451321788</v>
      </c>
      <c r="M16" s="2">
        <f t="shared" si="13"/>
        <v>-315164309960</v>
      </c>
      <c r="N16" s="2">
        <f t="shared" si="13"/>
        <v>-215869256337</v>
      </c>
      <c r="O16" s="2">
        <f t="shared" si="13"/>
        <v>442487585654</v>
      </c>
      <c r="P16" s="2">
        <f t="shared" si="13"/>
        <v>761962809669</v>
      </c>
      <c r="Q16" s="2">
        <f t="shared" si="13"/>
        <v>299470826080</v>
      </c>
      <c r="R16" s="2">
        <f t="shared" si="13"/>
        <v>163542987092</v>
      </c>
      <c r="S16" s="2">
        <f t="shared" si="13"/>
        <v>55717806207</v>
      </c>
      <c r="T16" s="2">
        <f t="shared" si="13"/>
        <v>67948825280</v>
      </c>
      <c r="U16" s="2">
        <f t="shared" si="13"/>
        <v>19520478426</v>
      </c>
      <c r="V16" s="2">
        <f t="shared" si="13"/>
        <v>13484705804</v>
      </c>
      <c r="W16" s="2">
        <f t="shared" si="13"/>
        <v>6163606509</v>
      </c>
      <c r="X16" s="2">
        <f t="shared" si="13"/>
        <v>34075497450</v>
      </c>
      <c r="Y16" s="2">
        <f t="shared" si="13"/>
        <v>15538487730</v>
      </c>
      <c r="Z16" s="2">
        <f t="shared" si="13"/>
        <v>6227298980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327780000000</v>
      </c>
      <c r="H20" s="2">
        <f t="shared" ref="H20:Z20" ca="1" si="14">IFERROR(H21*H2,"")</f>
        <v>327780000000</v>
      </c>
      <c r="I20" s="2">
        <f t="shared" ca="1" si="14"/>
        <v>345990000000</v>
      </c>
      <c r="J20" s="2">
        <f t="shared" ca="1" si="14"/>
        <v>109260000000</v>
      </c>
      <c r="K20" s="2">
        <f t="shared" ca="1" si="14"/>
        <v>910500000000</v>
      </c>
      <c r="L20" s="2">
        <f t="shared" ca="1" si="14"/>
        <v>910500000000</v>
      </c>
      <c r="M20" s="2">
        <f t="shared" ca="1" si="14"/>
        <v>1748160000000</v>
      </c>
      <c r="N20" s="2">
        <f t="shared" ca="1" si="14"/>
        <v>1529640000000</v>
      </c>
      <c r="O20" s="2">
        <f t="shared" ca="1" si="14"/>
        <v>9105000000000</v>
      </c>
      <c r="P20" s="2">
        <f t="shared" ca="1" si="14"/>
        <v>11927550000000</v>
      </c>
      <c r="Q20" s="2">
        <f t="shared" ca="1" si="14"/>
        <v>9651300000000</v>
      </c>
      <c r="R20" s="2">
        <f t="shared" ca="1" si="14"/>
        <v>8522280000000</v>
      </c>
      <c r="S20" s="2">
        <f t="shared" ca="1" si="14"/>
        <v>1543360000000</v>
      </c>
      <c r="T20" s="2">
        <f t="shared" ca="1" si="14"/>
        <v>353808000000</v>
      </c>
      <c r="U20" s="2">
        <f t="shared" ca="1" si="14"/>
        <v>236800000000</v>
      </c>
      <c r="V20" s="2">
        <f t="shared" ca="1" si="14"/>
        <v>174350000000</v>
      </c>
      <c r="W20" s="2">
        <f t="shared" ca="1" si="14"/>
        <v>28500000000</v>
      </c>
      <c r="X20" s="2">
        <f t="shared" ca="1" si="14"/>
        <v>16816053000</v>
      </c>
      <c r="Y20" s="2">
        <f t="shared" ca="1" si="14"/>
        <v>10484602000</v>
      </c>
      <c r="Z20" s="2">
        <f t="shared" ca="1" si="14"/>
        <v>8125568000</v>
      </c>
    </row>
    <row r="21" spans="1:26" ht="15.5" x14ac:dyDescent="0.35">
      <c r="C21" t="s">
        <v>11</v>
      </c>
      <c r="D21" s="2">
        <f>IFERROR(INDEX(D51:D500,MATCH($C$7,$C$51:$C$500,0)),"")</f>
        <v>18210000000</v>
      </c>
      <c r="H21" s="2">
        <f>IFERROR(INDEX(D21:G21,COUNT(D21:G21)),"")</f>
        <v>18210000000</v>
      </c>
      <c r="I21" s="2">
        <f t="shared" ref="I21:Z21" si="15">IFERROR(INDEX(I51:I500,MATCH($C$7,$C$51:$C$500,0)),"")</f>
        <v>18210000000</v>
      </c>
      <c r="J21" s="2">
        <f t="shared" si="15"/>
        <v>18210000000</v>
      </c>
      <c r="K21" s="2">
        <f t="shared" si="15"/>
        <v>18210000000</v>
      </c>
      <c r="L21" s="2">
        <f t="shared" si="15"/>
        <v>18210000000</v>
      </c>
      <c r="M21" s="2">
        <f t="shared" si="15"/>
        <v>18210000000</v>
      </c>
      <c r="N21" s="2">
        <f t="shared" si="15"/>
        <v>18210000000</v>
      </c>
      <c r="O21" s="2">
        <f t="shared" si="15"/>
        <v>18210000000</v>
      </c>
      <c r="P21" s="2">
        <f t="shared" si="15"/>
        <v>18210000000</v>
      </c>
      <c r="Q21" s="2">
        <f t="shared" si="15"/>
        <v>18210000000</v>
      </c>
      <c r="R21" s="2">
        <f t="shared" si="15"/>
        <v>18210000000</v>
      </c>
      <c r="S21" s="2">
        <f t="shared" si="15"/>
        <v>3640000000</v>
      </c>
      <c r="T21" s="2">
        <f t="shared" si="15"/>
        <v>3640000000</v>
      </c>
      <c r="U21" s="2">
        <f t="shared" si="15"/>
        <v>3200000000</v>
      </c>
      <c r="V21" s="2">
        <f t="shared" si="15"/>
        <v>3170000000</v>
      </c>
      <c r="W21" s="2">
        <f t="shared" si="15"/>
        <v>760000000</v>
      </c>
      <c r="X21" s="2">
        <f t="shared" si="15"/>
        <v>610000000</v>
      </c>
      <c r="Y21" s="2">
        <f t="shared" si="15"/>
        <v>580000000</v>
      </c>
      <c r="Z21" s="2">
        <f t="shared" si="15"/>
        <v>580000000</v>
      </c>
    </row>
    <row r="23" spans="1:26" ht="15.5" x14ac:dyDescent="0.35">
      <c r="B23" t="s">
        <v>53</v>
      </c>
      <c r="C23" t="s">
        <v>54</v>
      </c>
      <c r="D23" s="3">
        <f>IFERROR(D5/D6*100,"")</f>
        <v>-1.7690273293173562</v>
      </c>
      <c r="H23" s="3">
        <f t="shared" ref="H23:Z23" si="16">IFERROR(H5/H6*100,"")</f>
        <v>-7.0761093172694247</v>
      </c>
      <c r="I23" s="3">
        <f t="shared" si="16"/>
        <v>-6.9683459919418151</v>
      </c>
      <c r="J23" s="3">
        <f t="shared" si="16"/>
        <v>-1.625457799647865</v>
      </c>
      <c r="K23" s="3">
        <f t="shared" si="16"/>
        <v>-2.3367424024682051</v>
      </c>
      <c r="L23" s="3">
        <f t="shared" si="16"/>
        <v>-4.1888886766302713</v>
      </c>
      <c r="M23" s="3">
        <f t="shared" si="16"/>
        <v>-18.23052887910012</v>
      </c>
      <c r="N23" s="3">
        <f t="shared" si="16"/>
        <v>-11.21613919742453</v>
      </c>
      <c r="O23" s="3">
        <f t="shared" si="16"/>
        <v>6.0887010424921666</v>
      </c>
      <c r="P23" s="3">
        <f t="shared" si="16"/>
        <v>19.221357768625673</v>
      </c>
      <c r="Q23" s="3">
        <f t="shared" si="16"/>
        <v>21.240301842312181</v>
      </c>
      <c r="R23" s="3">
        <f t="shared" si="16"/>
        <v>23.946726195773131</v>
      </c>
      <c r="S23" s="3">
        <f t="shared" si="16"/>
        <v>10.971787161467256</v>
      </c>
      <c r="T23" s="3">
        <f t="shared" si="16"/>
        <v>14.227378493160911</v>
      </c>
      <c r="U23" s="3">
        <f t="shared" si="16"/>
        <v>5.0782360832762441</v>
      </c>
      <c r="V23" s="3">
        <f t="shared" si="16"/>
        <v>3.3667543721946078</v>
      </c>
      <c r="W23" s="3">
        <f t="shared" si="16"/>
        <v>4.8671047877342319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-0.23981207439112728</v>
      </c>
      <c r="H24" s="4">
        <f t="shared" ref="H24:Z24" si="17">IFERROR(_xlfn.RRI(5,M23,H23),"")</f>
        <v>-0.17244083426416101</v>
      </c>
      <c r="I24" s="4">
        <f t="shared" si="17"/>
        <v>-9.0804530183033916E-2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-0.1561214401263129</v>
      </c>
      <c r="P24" s="4">
        <f t="shared" si="17"/>
        <v>0.30501118836400276</v>
      </c>
      <c r="Q24" s="4">
        <f t="shared" si="17"/>
        <v>0.44540599032354766</v>
      </c>
      <c r="R24" s="4">
        <f t="shared" si="17"/>
        <v>0.3752925499273021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-1.77</v>
      </c>
      <c r="H25" s="3">
        <f>IFERROR(INDEX(D25:G25,COUNT(D25:G25)),"")</f>
        <v>-1.77</v>
      </c>
      <c r="I25" s="3">
        <f t="shared" ref="I25:Z25" si="18">IFERROR(INDEX(I51:I500,MATCH($C$25,$C$51:$C$500,0)),"")</f>
        <v>-7.12</v>
      </c>
      <c r="J25" s="3">
        <f t="shared" si="18"/>
        <v>-1.82</v>
      </c>
      <c r="K25" s="3">
        <f t="shared" si="18"/>
        <v>-3.06</v>
      </c>
      <c r="L25" s="3">
        <f t="shared" si="18"/>
        <v>-5.43</v>
      </c>
      <c r="M25" s="3">
        <f t="shared" si="18"/>
        <v>-25.2</v>
      </c>
      <c r="N25" s="3">
        <f t="shared" si="18"/>
        <v>-16.93</v>
      </c>
      <c r="O25" s="3">
        <f t="shared" si="18"/>
        <v>11.87</v>
      </c>
      <c r="P25" s="3">
        <f t="shared" si="18"/>
        <v>27.65</v>
      </c>
      <c r="Q25" s="3">
        <f t="shared" si="18"/>
        <v>15.99</v>
      </c>
      <c r="R25" s="3">
        <f t="shared" si="18"/>
        <v>9.06</v>
      </c>
      <c r="S25" s="3">
        <f t="shared" si="18"/>
        <v>15.43</v>
      </c>
      <c r="T25" s="3">
        <f t="shared" si="18"/>
        <v>18.27</v>
      </c>
      <c r="U25" s="3">
        <f t="shared" si="18"/>
        <v>5.13</v>
      </c>
      <c r="V25" s="3">
        <f t="shared" si="18"/>
        <v>3.2</v>
      </c>
      <c r="W25" s="3">
        <f t="shared" si="18"/>
        <v>17.13</v>
      </c>
      <c r="X25" s="3">
        <f t="shared" si="18"/>
        <v>45.27</v>
      </c>
      <c r="Y25" s="3">
        <f t="shared" si="18"/>
        <v>21.3</v>
      </c>
      <c r="Z25" s="3">
        <f t="shared" si="18"/>
        <v>7.28</v>
      </c>
    </row>
    <row r="26" spans="1:26" ht="15.5" x14ac:dyDescent="0.35">
      <c r="C26" t="s">
        <v>58</v>
      </c>
      <c r="D26" s="4">
        <f>IFERROR(_xlfn.RRI(5,I25,D25),"")</f>
        <v>-0.24299516292331247</v>
      </c>
      <c r="H26" s="4">
        <f t="shared" ref="H26:Z26" si="19">IFERROR(_xlfn.RRI(5,M25,H25),"")</f>
        <v>-0.41208499425618772</v>
      </c>
      <c r="I26" s="4">
        <f t="shared" si="19"/>
        <v>-0.15906078119206024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-8.2634434453182304E-2</v>
      </c>
      <c r="P26" s="4">
        <f t="shared" si="19"/>
        <v>0.40060461851111939</v>
      </c>
      <c r="Q26" s="4">
        <f t="shared" si="19"/>
        <v>0.37955715212080454</v>
      </c>
      <c r="R26" s="4">
        <f t="shared" si="19"/>
        <v>-0.11961189335454592</v>
      </c>
      <c r="S26" s="4">
        <f t="shared" si="19"/>
        <v>-0.1936732156587142</v>
      </c>
      <c r="T26" s="4">
        <f t="shared" si="19"/>
        <v>-3.0223203306766533E-2</v>
      </c>
      <c r="U26" s="4">
        <f t="shared" si="19"/>
        <v>-6.7610879911328303E-2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44.688029765019223</v>
      </c>
      <c r="H27" s="3">
        <f t="shared" ref="H27:Z27" si="20">IFERROR(H4/H21,"")</f>
        <v>178.75211906007689</v>
      </c>
      <c r="I27" s="3">
        <f t="shared" si="20"/>
        <v>253.32913589978034</v>
      </c>
      <c r="J27" s="3">
        <f t="shared" si="20"/>
        <v>391.38685552174627</v>
      </c>
      <c r="K27" s="3">
        <f t="shared" si="20"/>
        <v>641.13697599049976</v>
      </c>
      <c r="L27" s="3">
        <f t="shared" si="20"/>
        <v>673.92315839417904</v>
      </c>
      <c r="M27" s="3">
        <f t="shared" si="20"/>
        <v>681.11476445447556</v>
      </c>
      <c r="N27" s="3">
        <f t="shared" si="20"/>
        <v>614.0533556511258</v>
      </c>
      <c r="O27" s="3">
        <f t="shared" si="20"/>
        <v>637.90592477001644</v>
      </c>
      <c r="P27" s="3">
        <f t="shared" si="20"/>
        <v>395.94225589956068</v>
      </c>
      <c r="Q27" s="3">
        <f t="shared" si="20"/>
        <v>86.200010295222398</v>
      </c>
      <c r="R27" s="3">
        <f t="shared" si="20"/>
        <v>15.233094680944536</v>
      </c>
      <c r="S27" s="3">
        <f t="shared" si="20"/>
        <v>50.173492847802201</v>
      </c>
      <c r="T27" s="3">
        <f t="shared" si="20"/>
        <v>53.06660132857143</v>
      </c>
      <c r="U27" s="3">
        <f t="shared" si="20"/>
        <v>44.0995445665625</v>
      </c>
      <c r="V27" s="3">
        <f t="shared" si="20"/>
        <v>38.512619969716091</v>
      </c>
      <c r="W27" s="3">
        <f t="shared" si="20"/>
        <v>135.52525776052633</v>
      </c>
      <c r="X27" s="3">
        <f t="shared" si="20"/>
        <v>201.20595582786885</v>
      </c>
      <c r="Y27" s="3">
        <f t="shared" si="20"/>
        <v>118.98838404482758</v>
      </c>
      <c r="Z27" s="3">
        <f t="shared" si="20"/>
        <v>108.10798546206897</v>
      </c>
    </row>
    <row r="28" spans="1:26" ht="15.5" x14ac:dyDescent="0.35">
      <c r="C28" t="s">
        <v>60</v>
      </c>
      <c r="D28" s="4">
        <f>IFERROR(_xlfn.RRI(5,I27,D27),"")</f>
        <v>-0.29319239588096169</v>
      </c>
      <c r="H28" s="4">
        <f t="shared" ref="H28:Z28" si="21">IFERROR(_xlfn.RRI(5,M27,H27),"")</f>
        <v>-0.23474499114848579</v>
      </c>
      <c r="I28" s="4">
        <f t="shared" si="21"/>
        <v>-0.16228593624866217</v>
      </c>
      <c r="J28" s="4">
        <f t="shared" si="21"/>
        <v>-9.3078035582419005E-2</v>
      </c>
      <c r="K28" s="4">
        <f t="shared" si="21"/>
        <v>0.10119389310679283</v>
      </c>
      <c r="L28" s="4">
        <f t="shared" si="21"/>
        <v>0.50876156667821193</v>
      </c>
      <c r="M28" s="4">
        <f t="shared" si="21"/>
        <v>1.1383876159266286</v>
      </c>
      <c r="N28" s="4">
        <f t="shared" si="21"/>
        <v>0.65023713092956137</v>
      </c>
      <c r="O28" s="4">
        <f t="shared" si="21"/>
        <v>0.64432277599760157</v>
      </c>
      <c r="P28" s="4">
        <f t="shared" si="21"/>
        <v>0.55109911396012778</v>
      </c>
      <c r="Q28" s="4">
        <f t="shared" si="21"/>
        <v>0.17484575145362591</v>
      </c>
      <c r="R28" s="4">
        <f t="shared" si="21"/>
        <v>-0.35411740737967701</v>
      </c>
      <c r="S28" s="4">
        <f t="shared" si="21"/>
        <v>-0.24252779595320417</v>
      </c>
      <c r="T28" s="4">
        <f t="shared" si="21"/>
        <v>-0.14912974543787105</v>
      </c>
      <c r="U28" s="4">
        <f t="shared" si="21"/>
        <v>-0.16417517520607172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-0.75140449438202239</v>
      </c>
      <c r="I29" s="4">
        <f t="shared" si="22"/>
        <v>2.912087912087912</v>
      </c>
      <c r="J29" s="4">
        <f t="shared" si="22"/>
        <v>-0.40522875816993464</v>
      </c>
      <c r="K29" s="4">
        <f t="shared" si="22"/>
        <v>-0.43646408839779</v>
      </c>
      <c r="L29" s="4">
        <f t="shared" si="22"/>
        <v>-0.78452380952380951</v>
      </c>
      <c r="M29" s="4">
        <f t="shared" si="22"/>
        <v>0.48848198464264619</v>
      </c>
      <c r="N29" s="4">
        <f t="shared" si="22"/>
        <v>-2.4262847514743049</v>
      </c>
      <c r="O29" s="4">
        <f t="shared" si="22"/>
        <v>-0.57070524412296564</v>
      </c>
      <c r="P29" s="4">
        <f t="shared" si="22"/>
        <v>0.72920575359599737</v>
      </c>
      <c r="Q29" s="4">
        <f t="shared" si="22"/>
        <v>0.76490066225165554</v>
      </c>
      <c r="R29" s="4">
        <f t="shared" si="22"/>
        <v>-0.41283214517174333</v>
      </c>
      <c r="S29" s="4">
        <f t="shared" si="22"/>
        <v>-0.15544608648056923</v>
      </c>
      <c r="T29" s="4">
        <f t="shared" si="22"/>
        <v>2.5614035087719298</v>
      </c>
      <c r="U29" s="4">
        <f t="shared" si="22"/>
        <v>0.60312499999999991</v>
      </c>
      <c r="V29" s="4">
        <f t="shared" si="22"/>
        <v>-0.81319322825452423</v>
      </c>
      <c r="W29" s="4">
        <f t="shared" si="22"/>
        <v>-0.6216037110669318</v>
      </c>
      <c r="X29" s="4">
        <f t="shared" si="22"/>
        <v>1.1253521126760564</v>
      </c>
      <c r="Y29" s="4">
        <f t="shared" si="22"/>
        <v>1.9258241758241756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-0.29438783886748382</v>
      </c>
      <c r="I30" s="4">
        <f t="shared" si="23"/>
        <v>-0.35273979612300793</v>
      </c>
      <c r="J30" s="4">
        <f t="shared" si="23"/>
        <v>-0.38954253119298216</v>
      </c>
      <c r="K30" s="4">
        <f t="shared" si="23"/>
        <v>-4.8649734016860381E-2</v>
      </c>
      <c r="L30" s="4">
        <f t="shared" si="23"/>
        <v>-1.0558581953595568E-2</v>
      </c>
      <c r="M30" s="4">
        <f t="shared" si="23"/>
        <v>0.10921104523928483</v>
      </c>
      <c r="N30" s="4">
        <f t="shared" si="23"/>
        <v>-3.739198554628597E-2</v>
      </c>
      <c r="O30" s="4">
        <f t="shared" si="23"/>
        <v>0.61110847671645097</v>
      </c>
      <c r="P30" s="4">
        <f t="shared" si="23"/>
        <v>3.5932970836490217</v>
      </c>
      <c r="Q30" s="4">
        <f t="shared" si="23"/>
        <v>4.6587326541764478</v>
      </c>
      <c r="R30" s="4">
        <f t="shared" si="23"/>
        <v>-0.69639158415474334</v>
      </c>
      <c r="S30" s="4">
        <f t="shared" si="23"/>
        <v>-5.4518443019480854E-2</v>
      </c>
      <c r="T30" s="4">
        <f t="shared" si="23"/>
        <v>0.2033367203707587</v>
      </c>
      <c r="U30" s="4">
        <f t="shared" si="23"/>
        <v>0.14506737275312911</v>
      </c>
      <c r="V30" s="4">
        <f t="shared" si="23"/>
        <v>-0.71582699338769717</v>
      </c>
      <c r="W30" s="4">
        <f t="shared" si="23"/>
        <v>-0.32643515842807447</v>
      </c>
      <c r="X30" s="4">
        <f t="shared" si="23"/>
        <v>0.69097141240330384</v>
      </c>
      <c r="Y30" s="4">
        <f t="shared" si="23"/>
        <v>0.10064380106848017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0.12</v>
      </c>
      <c r="H32" s="3">
        <f>IFERROR(INDEX(D32:G32,COUNT(D32:G32)),"")</f>
        <v>0.12</v>
      </c>
      <c r="I32" s="3">
        <f t="shared" ref="I32:Z32" si="24">IFERROR(INDEX(I51:I500,MATCH($C$32,$C$51:$C$500,0)),"")</f>
        <v>1.9</v>
      </c>
      <c r="J32" s="3">
        <f t="shared" si="24"/>
        <v>7.9</v>
      </c>
      <c r="K32" s="3">
        <f t="shared" si="24"/>
        <v>9.75</v>
      </c>
      <c r="L32" s="3">
        <f t="shared" si="24"/>
        <v>18.3</v>
      </c>
      <c r="M32" s="3">
        <f t="shared" si="24"/>
        <v>31.98</v>
      </c>
      <c r="N32" s="3">
        <f t="shared" si="24"/>
        <v>57.73</v>
      </c>
      <c r="O32" s="3">
        <f t="shared" si="24"/>
        <v>88.37</v>
      </c>
      <c r="P32" s="3">
        <f t="shared" si="24"/>
        <v>84.11</v>
      </c>
      <c r="Q32" s="3">
        <f t="shared" si="24"/>
        <v>53.95</v>
      </c>
      <c r="R32" s="3">
        <f t="shared" si="24"/>
        <v>37.369999999999997</v>
      </c>
      <c r="S32" s="3">
        <f t="shared" si="24"/>
        <v>142.07</v>
      </c>
      <c r="T32" s="3">
        <f t="shared" si="24"/>
        <v>128.38</v>
      </c>
      <c r="U32" s="3">
        <f t="shared" si="24"/>
        <v>100.92</v>
      </c>
      <c r="V32" s="3">
        <f t="shared" si="24"/>
        <v>95.05</v>
      </c>
      <c r="W32" s="3">
        <f t="shared" si="24"/>
        <v>351.99</v>
      </c>
      <c r="X32" s="3">
        <f t="shared" si="24"/>
        <v>253.52</v>
      </c>
      <c r="Y32" s="3">
        <f t="shared" si="24"/>
        <v>219.78</v>
      </c>
      <c r="Z32" s="3">
        <f t="shared" si="24"/>
        <v>199.47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133.33000000000001</v>
      </c>
      <c r="H33" s="3">
        <f>IFERROR(INDEX(D33:G33,COUNT(D33:G33)),"")</f>
        <v>133.33000000000001</v>
      </c>
      <c r="I33" s="3">
        <f t="shared" ref="I33:Z33" si="25">IFERROR(INDEX(I51:I500,MATCH($C$33,$C$51:$C$500,0)),"")</f>
        <v>10</v>
      </c>
      <c r="J33" s="3">
        <f t="shared" si="25"/>
        <v>0.76</v>
      </c>
      <c r="K33" s="3">
        <f t="shared" si="25"/>
        <v>5.13</v>
      </c>
      <c r="L33" s="3">
        <f t="shared" si="25"/>
        <v>2.73</v>
      </c>
      <c r="M33" s="3">
        <f t="shared" si="25"/>
        <v>3</v>
      </c>
      <c r="N33" s="3">
        <f t="shared" si="25"/>
        <v>1.46</v>
      </c>
      <c r="O33" s="3">
        <f t="shared" si="25"/>
        <v>5.66</v>
      </c>
      <c r="P33" s="3">
        <f t="shared" si="25"/>
        <v>7.79</v>
      </c>
      <c r="Q33" s="3">
        <f t="shared" si="25"/>
        <v>9.82</v>
      </c>
      <c r="R33" s="3">
        <f t="shared" si="25"/>
        <v>12.52</v>
      </c>
      <c r="S33" s="3">
        <f t="shared" si="25"/>
        <v>14.92</v>
      </c>
      <c r="T33" s="3">
        <f t="shared" si="25"/>
        <v>3.78</v>
      </c>
      <c r="U33" s="3">
        <f t="shared" si="25"/>
        <v>3.67</v>
      </c>
      <c r="V33" s="3">
        <f t="shared" si="25"/>
        <v>2.89</v>
      </c>
      <c r="W33" s="3">
        <f t="shared" si="25"/>
        <v>2.16</v>
      </c>
      <c r="X33" s="3">
        <f t="shared" si="25"/>
        <v>2.2999999999999998</v>
      </c>
      <c r="Y33" s="3">
        <f t="shared" si="25"/>
        <v>1.7</v>
      </c>
      <c r="Z33" s="3">
        <f t="shared" si="25"/>
        <v>1.46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-9.0399999999999991</v>
      </c>
      <c r="H34" s="3">
        <f>IFERROR(INDEX(D34:G34,COUNT(D34:G34)),"")</f>
        <v>-9.0399999999999991</v>
      </c>
      <c r="I34" s="3">
        <f t="shared" ref="I34:Z34" si="26">IFERROR(INDEX(I51:I500,MATCH($C$34,$C$51:$C$500,0)),"")</f>
        <v>-2.67</v>
      </c>
      <c r="J34" s="3">
        <f t="shared" si="26"/>
        <v>-3.3</v>
      </c>
      <c r="K34" s="3">
        <f t="shared" si="26"/>
        <v>-16.34</v>
      </c>
      <c r="L34" s="3">
        <f t="shared" si="26"/>
        <v>-9.2100000000000009</v>
      </c>
      <c r="M34" s="3">
        <f t="shared" si="26"/>
        <v>-3.81</v>
      </c>
      <c r="N34" s="3">
        <f t="shared" si="26"/>
        <v>-4.96</v>
      </c>
      <c r="O34" s="3">
        <f t="shared" si="26"/>
        <v>42.12</v>
      </c>
      <c r="P34" s="3">
        <f t="shared" si="26"/>
        <v>23.69</v>
      </c>
      <c r="Q34" s="3">
        <f t="shared" si="26"/>
        <v>33.15</v>
      </c>
      <c r="R34" s="3">
        <f t="shared" si="26"/>
        <v>51.66</v>
      </c>
      <c r="S34" s="3">
        <f t="shared" si="26"/>
        <v>137.38999999999999</v>
      </c>
      <c r="T34" s="3">
        <f t="shared" si="26"/>
        <v>26.55</v>
      </c>
      <c r="U34" s="3">
        <f t="shared" si="26"/>
        <v>72.12</v>
      </c>
      <c r="V34" s="3">
        <f t="shared" si="26"/>
        <v>85.94</v>
      </c>
      <c r="W34" s="3">
        <f t="shared" si="26"/>
        <v>44.37</v>
      </c>
      <c r="X34" s="3">
        <f t="shared" si="26"/>
        <v>12.86</v>
      </c>
      <c r="Y34" s="3">
        <f t="shared" si="26"/>
        <v>17.559999999999999</v>
      </c>
      <c r="Z34" s="3">
        <f t="shared" si="26"/>
        <v>39.97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0.36</v>
      </c>
      <c r="H35" s="3">
        <f>IFERROR(INDEX(D35:G35,COUNT(D35:G35)),"")</f>
        <v>0.36</v>
      </c>
      <c r="I35" s="3">
        <f t="shared" ref="I35:Z35" si="27">IFERROR(INDEX(I51:I500,MATCH($C$35,$C$51:$C$500,0)),"")</f>
        <v>7.0000000000000007E-2</v>
      </c>
      <c r="J35" s="3">
        <f t="shared" si="27"/>
        <v>0.02</v>
      </c>
      <c r="K35" s="3">
        <f t="shared" si="27"/>
        <v>0.08</v>
      </c>
      <c r="L35" s="3">
        <f t="shared" si="27"/>
        <v>7.0000000000000007E-2</v>
      </c>
      <c r="M35" s="3">
        <f t="shared" si="27"/>
        <v>0.14000000000000001</v>
      </c>
      <c r="N35" s="3">
        <f t="shared" si="27"/>
        <v>0.14000000000000001</v>
      </c>
      <c r="O35" s="3">
        <f t="shared" si="27"/>
        <v>0.78</v>
      </c>
      <c r="P35" s="3">
        <f t="shared" si="27"/>
        <v>1.65</v>
      </c>
      <c r="Q35" s="3">
        <f t="shared" si="27"/>
        <v>6.15</v>
      </c>
      <c r="R35" s="3">
        <f t="shared" si="27"/>
        <v>30.72</v>
      </c>
      <c r="S35" s="3">
        <f t="shared" si="27"/>
        <v>42.27</v>
      </c>
      <c r="T35" s="3">
        <f t="shared" si="27"/>
        <v>9.14</v>
      </c>
      <c r="U35" s="3">
        <f t="shared" si="27"/>
        <v>8.3800000000000008</v>
      </c>
      <c r="V35" s="3">
        <f t="shared" si="27"/>
        <v>7.14</v>
      </c>
      <c r="W35" s="3">
        <f t="shared" si="27"/>
        <v>5.6</v>
      </c>
      <c r="X35" s="3">
        <f t="shared" si="27"/>
        <v>2.88</v>
      </c>
      <c r="Y35" s="3">
        <f t="shared" si="27"/>
        <v>3.16</v>
      </c>
      <c r="Z35" s="3">
        <f t="shared" si="27"/>
        <v>2.71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813769022021</v>
      </c>
      <c r="E51" s="5">
        <v>1155002558872</v>
      </c>
      <c r="F51" s="5">
        <v>1010139565914</v>
      </c>
      <c r="G51" s="5">
        <v>1151652100643</v>
      </c>
      <c r="I51" s="5">
        <v>4613123564735</v>
      </c>
      <c r="J51" s="5">
        <v>7127154639051</v>
      </c>
      <c r="K51" s="5">
        <v>11675104332787</v>
      </c>
      <c r="L51" s="5">
        <v>12272140714358</v>
      </c>
      <c r="M51" s="5">
        <v>12403099860716</v>
      </c>
      <c r="N51" s="5">
        <v>11181911606407</v>
      </c>
      <c r="O51" s="5">
        <v>11616266890062</v>
      </c>
      <c r="P51" s="5">
        <v>7210108479931</v>
      </c>
      <c r="Q51" s="5">
        <v>1569702187476</v>
      </c>
      <c r="R51" s="5">
        <v>277394654140</v>
      </c>
      <c r="S51" s="5">
        <v>182631513966</v>
      </c>
      <c r="T51" s="5">
        <v>193162428836</v>
      </c>
      <c r="U51" s="5">
        <v>141118542613</v>
      </c>
      <c r="V51" s="5">
        <v>122085005304</v>
      </c>
      <c r="W51" s="5">
        <v>102999195898</v>
      </c>
      <c r="X51" s="5">
        <v>122735633055</v>
      </c>
      <c r="Y51" s="5">
        <v>69013262746</v>
      </c>
      <c r="Z51" s="5">
        <v>62702631568</v>
      </c>
    </row>
    <row r="52" spans="2:26" ht="15.5" x14ac:dyDescent="0.35">
      <c r="C52" t="s">
        <v>2120</v>
      </c>
      <c r="R52" s="5">
        <v>45005258517</v>
      </c>
      <c r="S52" s="5">
        <v>54435550666</v>
      </c>
      <c r="T52" s="5">
        <v>45281287144</v>
      </c>
      <c r="U52" s="5">
        <v>54967708740</v>
      </c>
      <c r="V52" s="5">
        <v>40000822184</v>
      </c>
      <c r="W52" s="5">
        <v>33798653657</v>
      </c>
      <c r="X52" s="5">
        <v>28469670191</v>
      </c>
      <c r="Y52" s="5">
        <v>22198362443</v>
      </c>
      <c r="Z52" s="5">
        <v>14659865214</v>
      </c>
    </row>
    <row r="53" spans="2:26" ht="15.5" x14ac:dyDescent="0.35">
      <c r="C53" t="s">
        <v>2121</v>
      </c>
      <c r="R53" s="5">
        <v>212598700705</v>
      </c>
      <c r="S53" s="5">
        <v>88446264638</v>
      </c>
      <c r="T53" s="5">
        <v>122013427370</v>
      </c>
      <c r="U53" s="5">
        <v>41319859302</v>
      </c>
      <c r="V53" s="5">
        <v>49313756347</v>
      </c>
    </row>
    <row r="54" spans="2:26" ht="15.5" x14ac:dyDescent="0.35">
      <c r="C54" t="s">
        <v>95</v>
      </c>
      <c r="D54" s="5">
        <v>-6939391035</v>
      </c>
      <c r="E54" s="5">
        <v>-2563340072</v>
      </c>
      <c r="F54" s="5">
        <v>-31051843445</v>
      </c>
      <c r="G54" s="5">
        <v>-14999291571</v>
      </c>
      <c r="I54" s="5">
        <v>-50728805057</v>
      </c>
      <c r="J54" s="5">
        <v>-31254454616</v>
      </c>
      <c r="K54" s="5">
        <v>3089371477</v>
      </c>
      <c r="L54" s="5">
        <v>37481051975</v>
      </c>
      <c r="M54" s="5">
        <v>130446408122</v>
      </c>
      <c r="N54" s="5">
        <v>67527646864</v>
      </c>
      <c r="O54" s="5">
        <v>189165329472</v>
      </c>
      <c r="P54" s="5">
        <v>226377300227</v>
      </c>
      <c r="Q54" s="5">
        <v>4784367488</v>
      </c>
      <c r="R54" s="5">
        <v>15656473</v>
      </c>
      <c r="S54" s="5">
        <v>8194423</v>
      </c>
      <c r="T54" s="5">
        <v>6229027</v>
      </c>
      <c r="U54" s="5">
        <v>-44268</v>
      </c>
      <c r="V54" s="5">
        <v>1616546</v>
      </c>
      <c r="W54" s="5">
        <v>-2271945</v>
      </c>
    </row>
    <row r="55" spans="2:26" ht="15.5" x14ac:dyDescent="0.35">
      <c r="C55" t="s">
        <v>2122</v>
      </c>
      <c r="R55" s="5">
        <v>212598700705</v>
      </c>
      <c r="S55" s="5">
        <v>88446264638</v>
      </c>
      <c r="T55" s="5">
        <v>122013427370</v>
      </c>
      <c r="U55" s="5">
        <v>41319859302</v>
      </c>
      <c r="V55" s="5">
        <v>49313756347</v>
      </c>
      <c r="W55" s="5">
        <v>3847919627</v>
      </c>
      <c r="X55" s="5">
        <v>53077741189</v>
      </c>
      <c r="Y55" s="5">
        <v>14925323151</v>
      </c>
      <c r="Z55" s="5">
        <v>-3718660944</v>
      </c>
    </row>
    <row r="56" spans="2:26" ht="15.5" x14ac:dyDescent="0.35">
      <c r="C56" t="s">
        <v>324</v>
      </c>
    </row>
    <row r="57" spans="2:26" ht="15.5" x14ac:dyDescent="0.35">
      <c r="C57" t="s">
        <v>2123</v>
      </c>
      <c r="R57" s="5">
        <v>18107342178</v>
      </c>
      <c r="S57" s="5">
        <v>14723582025</v>
      </c>
      <c r="T57" s="5">
        <v>12780676617</v>
      </c>
      <c r="U57" s="5">
        <v>10671483998</v>
      </c>
      <c r="V57" s="5">
        <v>13100991396</v>
      </c>
      <c r="W57" s="5">
        <v>23732877503</v>
      </c>
      <c r="X57" s="5">
        <v>16376059289</v>
      </c>
      <c r="Y57" s="5">
        <v>12640850565</v>
      </c>
      <c r="Z57" s="5">
        <v>18558392527</v>
      </c>
    </row>
    <row r="58" spans="2:26" ht="15.5" x14ac:dyDescent="0.35">
      <c r="C58" t="s">
        <v>2124</v>
      </c>
      <c r="R58" s="5">
        <v>378093636</v>
      </c>
      <c r="S58" s="5">
        <v>20134151167</v>
      </c>
      <c r="T58" s="5">
        <v>8136863363</v>
      </c>
      <c r="U58" s="5">
        <v>25488385222</v>
      </c>
      <c r="V58" s="5">
        <v>5296044625</v>
      </c>
      <c r="W58" s="5">
        <v>13404677397</v>
      </c>
      <c r="X58" s="5">
        <v>4656964801</v>
      </c>
      <c r="Y58" s="5">
        <v>3465370504</v>
      </c>
      <c r="Z58" s="5">
        <v>2140896875</v>
      </c>
    </row>
    <row r="59" spans="2:26" ht="15.5" x14ac:dyDescent="0.35">
      <c r="C59" t="s">
        <v>346</v>
      </c>
      <c r="R59" s="5">
        <v>40733207</v>
      </c>
      <c r="S59" s="5">
        <v>2580782688</v>
      </c>
      <c r="T59" s="5">
        <v>1733031672</v>
      </c>
      <c r="U59" s="5">
        <v>2924918559</v>
      </c>
      <c r="V59" s="5">
        <v>4710132625</v>
      </c>
    </row>
    <row r="60" spans="2:26" ht="15.5" x14ac:dyDescent="0.35">
      <c r="C60" t="s">
        <v>87</v>
      </c>
      <c r="D60" s="5">
        <v>-844294981338</v>
      </c>
      <c r="E60" s="5">
        <v>-1127575939506</v>
      </c>
      <c r="F60" s="5">
        <v>-1126989545450</v>
      </c>
      <c r="G60" s="5">
        <v>-1197328074325</v>
      </c>
      <c r="I60" s="5">
        <v>-4739655213553</v>
      </c>
      <c r="J60" s="5">
        <v>-7169023994863</v>
      </c>
      <c r="K60" s="5">
        <v>-11702299539704</v>
      </c>
      <c r="L60" s="5">
        <v>-12326135531600</v>
      </c>
      <c r="M60" s="5">
        <v>-12720025224463</v>
      </c>
      <c r="N60" s="5">
        <v>-11388888093613</v>
      </c>
      <c r="O60" s="5">
        <v>-11169141316644</v>
      </c>
      <c r="P60" s="5">
        <v>-6453396467617</v>
      </c>
      <c r="Q60" s="5">
        <v>-1249899687867</v>
      </c>
      <c r="R60" s="5">
        <v>-126791891887</v>
      </c>
      <c r="S60" s="5">
        <v>-124973162388</v>
      </c>
      <c r="T60" s="5">
        <v>-116919411396</v>
      </c>
      <c r="U60" s="5">
        <v>-100389978121</v>
      </c>
      <c r="V60" s="5">
        <v>-95751414476</v>
      </c>
      <c r="W60" s="5">
        <v>-77550671062</v>
      </c>
      <c r="X60" s="5">
        <v>-69995738848</v>
      </c>
      <c r="Y60" s="5">
        <v>-53596082155</v>
      </c>
      <c r="Z60" s="5">
        <v>-53554655694</v>
      </c>
    </row>
    <row r="61" spans="2:26" ht="15.5" x14ac:dyDescent="0.35">
      <c r="C61" t="s">
        <v>2125</v>
      </c>
    </row>
    <row r="62" spans="2:26" ht="15.5" x14ac:dyDescent="0.35">
      <c r="C62" t="s">
        <v>1118</v>
      </c>
      <c r="R62" s="5">
        <v>-70043661972</v>
      </c>
      <c r="S62" s="5">
        <v>-58465455293</v>
      </c>
      <c r="T62" s="5">
        <v>-50159888220</v>
      </c>
      <c r="U62" s="5">
        <v>-41567955373</v>
      </c>
      <c r="V62" s="5">
        <v>-61211726405</v>
      </c>
      <c r="W62" s="5">
        <v>-25860492199</v>
      </c>
      <c r="X62" s="5">
        <v>-35099359657</v>
      </c>
      <c r="Y62" s="5">
        <v>-19093451880</v>
      </c>
      <c r="Z62" s="5">
        <v>-18407273976</v>
      </c>
    </row>
    <row r="63" spans="2:26" ht="15.5" x14ac:dyDescent="0.35">
      <c r="C63" t="s">
        <v>502</v>
      </c>
      <c r="T63" s="5">
        <v>-15521574465</v>
      </c>
      <c r="U63" s="5">
        <v>-17365964903</v>
      </c>
    </row>
    <row r="64" spans="2:26" ht="15.5" x14ac:dyDescent="0.35">
      <c r="C64" t="s">
        <v>329</v>
      </c>
      <c r="R64" s="5">
        <v>-8149781481</v>
      </c>
      <c r="S64" s="5">
        <v>-9850395918</v>
      </c>
      <c r="T64" s="5">
        <v>-8432372074</v>
      </c>
      <c r="U64" s="5">
        <v>-6606737433</v>
      </c>
      <c r="V64" s="5">
        <v>-10800940035</v>
      </c>
      <c r="W64" s="5">
        <v>-44075731174</v>
      </c>
      <c r="X64" s="5">
        <v>-23506063566</v>
      </c>
      <c r="Y64" s="5">
        <v>-18455480007</v>
      </c>
      <c r="Z64" s="5">
        <v>-16523370934</v>
      </c>
    </row>
    <row r="65" spans="3:26" ht="15.5" x14ac:dyDescent="0.35">
      <c r="C65" t="s">
        <v>610</v>
      </c>
      <c r="R65" s="5">
        <v>-5254373268</v>
      </c>
      <c r="S65" s="5">
        <v>-5387668815</v>
      </c>
      <c r="T65" s="5">
        <v>-5361628312</v>
      </c>
      <c r="U65" s="5">
        <v>-4803224367</v>
      </c>
      <c r="V65" s="5">
        <v>-4337420362</v>
      </c>
    </row>
    <row r="66" spans="3:26" ht="15.5" x14ac:dyDescent="0.35">
      <c r="C66" t="s">
        <v>89</v>
      </c>
      <c r="R66" s="5">
        <v>-1895336723</v>
      </c>
      <c r="S66" s="5">
        <v>-2120937849</v>
      </c>
      <c r="T66" s="5">
        <v>-2821001933</v>
      </c>
      <c r="U66" s="5">
        <v>-3123583572</v>
      </c>
      <c r="V66" s="5">
        <v>-3062643622</v>
      </c>
      <c r="W66" s="5">
        <v>-6272711262</v>
      </c>
      <c r="X66" s="5">
        <v>-5626684429</v>
      </c>
      <c r="Y66" s="5">
        <v>-3574776396</v>
      </c>
      <c r="Z66" s="5">
        <v>-1323732119</v>
      </c>
    </row>
    <row r="67" spans="3:26" ht="15.5" x14ac:dyDescent="0.35">
      <c r="C67" t="s">
        <v>1109</v>
      </c>
      <c r="X67" s="5">
        <v>-3466666667</v>
      </c>
      <c r="Y67" s="5">
        <v>-11670000000</v>
      </c>
      <c r="Z67" s="5">
        <v>-16471666733</v>
      </c>
    </row>
    <row r="68" spans="3:26" ht="15.5" x14ac:dyDescent="0.35">
      <c r="C68" t="s">
        <v>90</v>
      </c>
      <c r="D68" s="5">
        <v>-30525959317</v>
      </c>
      <c r="E68" s="5">
        <v>27426619366</v>
      </c>
      <c r="F68" s="5">
        <v>-116849979536</v>
      </c>
      <c r="G68" s="5">
        <v>-45675973682</v>
      </c>
      <c r="I68" s="5">
        <v>-126531648818</v>
      </c>
      <c r="J68" s="5">
        <v>-41869355812</v>
      </c>
      <c r="K68" s="5">
        <v>-27195206917</v>
      </c>
      <c r="L68" s="5">
        <v>-53994817242</v>
      </c>
      <c r="M68" s="5">
        <v>-316925363747</v>
      </c>
      <c r="N68" s="5">
        <v>-206976487206</v>
      </c>
      <c r="O68" s="5">
        <v>447125573418</v>
      </c>
      <c r="P68" s="5">
        <v>756712012314</v>
      </c>
      <c r="Q68" s="5">
        <v>319802499609</v>
      </c>
      <c r="R68" s="5">
        <v>150602762253</v>
      </c>
      <c r="S68" s="5">
        <v>57658351578</v>
      </c>
      <c r="T68" s="5">
        <v>76243017440</v>
      </c>
      <c r="U68" s="5">
        <v>40728564492</v>
      </c>
      <c r="V68" s="5">
        <v>26333590828</v>
      </c>
      <c r="W68" s="5">
        <v>25448524836</v>
      </c>
      <c r="X68" s="5">
        <v>52739894207</v>
      </c>
      <c r="Y68" s="5">
        <v>15417180591</v>
      </c>
      <c r="Z68" s="5">
        <v>9147975874</v>
      </c>
    </row>
    <row r="69" spans="3:26" ht="15.5" x14ac:dyDescent="0.35">
      <c r="C69" t="s">
        <v>91</v>
      </c>
      <c r="D69" s="5">
        <v>-5890758951</v>
      </c>
      <c r="E69" s="5">
        <v>-24866117025</v>
      </c>
      <c r="F69" s="5">
        <v>-9552421834</v>
      </c>
      <c r="G69" s="5">
        <v>3915165202</v>
      </c>
      <c r="I69" s="5">
        <v>-41221242527</v>
      </c>
      <c r="J69" s="5">
        <v>-26116443593</v>
      </c>
      <c r="K69" s="5">
        <v>-18051861147</v>
      </c>
      <c r="L69" s="5">
        <v>-5456504546</v>
      </c>
      <c r="M69" s="5">
        <v>1761053787</v>
      </c>
      <c r="N69" s="5">
        <v>-8892769131</v>
      </c>
      <c r="O69" s="5">
        <v>-4637987764</v>
      </c>
      <c r="P69" s="5">
        <v>5250797355</v>
      </c>
      <c r="Q69" s="5">
        <v>-20331673529</v>
      </c>
      <c r="R69" s="5">
        <v>12940224839</v>
      </c>
      <c r="S69" s="5">
        <v>-1940545371</v>
      </c>
      <c r="T69" s="5">
        <v>-8294192160</v>
      </c>
      <c r="U69" s="5">
        <v>-21208086066</v>
      </c>
      <c r="V69" s="5">
        <v>-12848885024</v>
      </c>
      <c r="W69" s="5">
        <v>-19284918327</v>
      </c>
      <c r="X69" s="5">
        <v>-18664396757</v>
      </c>
      <c r="Y69" s="5">
        <v>121307139</v>
      </c>
      <c r="Z69" s="5">
        <v>-2920676894</v>
      </c>
    </row>
    <row r="70" spans="3:26" ht="15.5" x14ac:dyDescent="0.35">
      <c r="C70" t="s">
        <v>93</v>
      </c>
      <c r="D70" s="5">
        <v>916314607</v>
      </c>
      <c r="E70" s="5">
        <v>2619450814</v>
      </c>
      <c r="F70" s="5">
        <v>1543633901</v>
      </c>
      <c r="G70" s="5">
        <v>1866727986</v>
      </c>
      <c r="I70" s="5">
        <v>7952258649</v>
      </c>
      <c r="J70" s="5">
        <v>9305816298</v>
      </c>
      <c r="K70" s="5">
        <v>9796734987</v>
      </c>
      <c r="L70" s="5">
        <v>8247155587</v>
      </c>
      <c r="M70" s="5">
        <v>9709295876</v>
      </c>
      <c r="N70" s="5">
        <v>20693006101</v>
      </c>
      <c r="O70" s="5">
        <v>18017054588</v>
      </c>
      <c r="P70" s="5">
        <v>18746394969</v>
      </c>
      <c r="Q70" s="5">
        <v>7760149773</v>
      </c>
      <c r="R70" s="5">
        <v>4387739747</v>
      </c>
      <c r="S70" s="5">
        <v>3111285822</v>
      </c>
      <c r="T70" s="5">
        <v>2013263654</v>
      </c>
      <c r="U70" s="5">
        <v>2424220319</v>
      </c>
      <c r="V70" s="5">
        <v>3109114350</v>
      </c>
      <c r="W70" s="5">
        <v>12027804212</v>
      </c>
      <c r="X70" s="5">
        <v>9226976104</v>
      </c>
      <c r="Y70" s="5">
        <v>9388012339</v>
      </c>
      <c r="Z70" s="5">
        <v>14315177600</v>
      </c>
    </row>
    <row r="71" spans="3:26" ht="15.5" x14ac:dyDescent="0.35">
      <c r="C71" t="s">
        <v>26</v>
      </c>
      <c r="D71" s="5">
        <v>-2587262701</v>
      </c>
      <c r="E71" s="5">
        <v>-5149534874</v>
      </c>
      <c r="F71" s="5">
        <v>-5846396215</v>
      </c>
      <c r="G71" s="5">
        <v>-3328446970</v>
      </c>
      <c r="I71" s="5">
        <v>-17563733568</v>
      </c>
      <c r="J71" s="5">
        <v>-21611847039</v>
      </c>
      <c r="K71" s="5">
        <v>-19876219700</v>
      </c>
      <c r="L71" s="5">
        <v>-18685644110</v>
      </c>
      <c r="M71" s="5">
        <v>-21221748717</v>
      </c>
      <c r="N71" s="5">
        <v>-22516501266</v>
      </c>
      <c r="O71" s="5">
        <v>-20281288549</v>
      </c>
      <c r="P71" s="5">
        <v>-17164704243</v>
      </c>
      <c r="Q71" s="5">
        <v>-18387903876</v>
      </c>
      <c r="R71" s="5">
        <v>-5227193557</v>
      </c>
      <c r="S71" s="5">
        <v>-3098252414</v>
      </c>
      <c r="T71" s="5">
        <v>-7266243057</v>
      </c>
      <c r="U71" s="5">
        <v>-25663333160</v>
      </c>
      <c r="V71" s="5">
        <v>-21424716536</v>
      </c>
    </row>
    <row r="72" spans="3:26" ht="15.5" x14ac:dyDescent="0.35">
      <c r="C72" t="s">
        <v>92</v>
      </c>
      <c r="D72" s="5">
        <v>-3925366089</v>
      </c>
      <c r="E72" s="5">
        <v>-3653540217</v>
      </c>
      <c r="F72" s="5">
        <v>-6834251159</v>
      </c>
      <c r="G72" s="5">
        <v>6894142853</v>
      </c>
      <c r="I72" s="5">
        <v>-11388055525</v>
      </c>
      <c r="J72" s="5">
        <v>-6076932369</v>
      </c>
      <c r="K72" s="5">
        <v>-289489078</v>
      </c>
      <c r="L72" s="5">
        <v>-347900923</v>
      </c>
      <c r="M72" s="5">
        <v>-1093993120</v>
      </c>
      <c r="N72" s="5">
        <v>345389530</v>
      </c>
      <c r="O72" s="5">
        <v>854066709</v>
      </c>
      <c r="P72" s="5">
        <v>694771207</v>
      </c>
      <c r="Q72" s="5">
        <v>168437290</v>
      </c>
      <c r="R72" s="5">
        <v>-1548226909</v>
      </c>
      <c r="S72" s="5">
        <v>747021719</v>
      </c>
    </row>
    <row r="73" spans="3:26" ht="15.5" x14ac:dyDescent="0.35">
      <c r="C73" t="s">
        <v>372</v>
      </c>
      <c r="D73" s="5">
        <v>-452200126</v>
      </c>
      <c r="E73" s="5">
        <v>-2131950614</v>
      </c>
      <c r="F73" s="5">
        <v>2045450069</v>
      </c>
      <c r="G73" s="5">
        <v>-1221744565</v>
      </c>
      <c r="I73" s="5">
        <v>-2183565595</v>
      </c>
      <c r="J73" s="5">
        <v>-2704780460</v>
      </c>
      <c r="K73" s="5">
        <v>-2761482586</v>
      </c>
      <c r="L73" s="5">
        <v>-6160933615</v>
      </c>
      <c r="M73" s="5">
        <v>-3407462707</v>
      </c>
      <c r="N73" s="5">
        <v>-13049985895</v>
      </c>
      <c r="O73" s="5">
        <v>-259038263</v>
      </c>
      <c r="P73" s="5">
        <v>-9372001778</v>
      </c>
      <c r="Q73" s="5">
        <v>-10558095743</v>
      </c>
      <c r="R73" s="5">
        <v>-4974970854</v>
      </c>
      <c r="S73" s="5">
        <v>-286049809</v>
      </c>
    </row>
    <row r="74" spans="3:26" ht="15.5" x14ac:dyDescent="0.35">
      <c r="C74" t="s">
        <v>96</v>
      </c>
      <c r="D74" s="5">
        <v>-5890758951</v>
      </c>
      <c r="E74" s="5">
        <v>-24866117025</v>
      </c>
      <c r="F74" s="5">
        <v>-9552421834</v>
      </c>
      <c r="G74" s="5">
        <v>3915165202</v>
      </c>
      <c r="I74" s="5">
        <v>-41221242527</v>
      </c>
      <c r="J74" s="5">
        <v>-26116443593</v>
      </c>
      <c r="K74" s="5">
        <v>-18051861147</v>
      </c>
      <c r="L74" s="5">
        <v>-5456504546</v>
      </c>
      <c r="M74" s="5">
        <v>1761053787</v>
      </c>
      <c r="N74" s="5">
        <v>-8892769131</v>
      </c>
      <c r="O74" s="5">
        <v>-4637987764</v>
      </c>
      <c r="P74" s="5">
        <v>5250797355</v>
      </c>
      <c r="Q74" s="5">
        <v>-20331673529</v>
      </c>
      <c r="R74" s="5">
        <v>12940224839</v>
      </c>
      <c r="S74" s="5">
        <v>-1940545371</v>
      </c>
      <c r="T74" s="5">
        <v>-8294192160</v>
      </c>
      <c r="U74" s="5">
        <v>-21208086066</v>
      </c>
      <c r="V74" s="5">
        <v>-12848885024</v>
      </c>
      <c r="W74" s="5">
        <v>-19284918327</v>
      </c>
      <c r="X74" s="5">
        <v>-18664396757</v>
      </c>
      <c r="Y74" s="5">
        <v>121307139</v>
      </c>
      <c r="Z74" s="5">
        <v>-2920676894</v>
      </c>
    </row>
    <row r="75" spans="3:26" ht="15.5" x14ac:dyDescent="0.35">
      <c r="C75" t="s">
        <v>28</v>
      </c>
      <c r="D75" s="5">
        <v>-36416718268</v>
      </c>
      <c r="E75" s="5">
        <v>2560502341</v>
      </c>
      <c r="F75" s="5">
        <v>-126402401370</v>
      </c>
      <c r="G75" s="5">
        <v>-41760808480</v>
      </c>
      <c r="I75" s="5">
        <v>-167752891345</v>
      </c>
      <c r="J75" s="5">
        <v>-67985799405</v>
      </c>
      <c r="K75" s="5">
        <v>-45247068064</v>
      </c>
      <c r="L75" s="5">
        <v>-59451321788</v>
      </c>
      <c r="M75" s="5">
        <v>-315164309960</v>
      </c>
      <c r="N75" s="5">
        <v>-215869256337</v>
      </c>
      <c r="O75" s="5">
        <v>442487585654</v>
      </c>
      <c r="P75" s="5">
        <v>761962809669</v>
      </c>
      <c r="Q75" s="5">
        <v>299470826080</v>
      </c>
      <c r="R75" s="5">
        <v>163542987092</v>
      </c>
      <c r="S75" s="5">
        <v>55717806207</v>
      </c>
      <c r="T75" s="5">
        <v>67948825280</v>
      </c>
      <c r="U75" s="5">
        <v>19520478426</v>
      </c>
      <c r="V75" s="5">
        <v>13484705804</v>
      </c>
      <c r="W75" s="5">
        <v>6163606509</v>
      </c>
      <c r="X75" s="5">
        <v>34075497450</v>
      </c>
      <c r="Y75" s="5">
        <v>15538487730</v>
      </c>
      <c r="Z75" s="5">
        <v>6227298980</v>
      </c>
    </row>
    <row r="76" spans="3:26" ht="15.5" x14ac:dyDescent="0.35">
      <c r="C76" t="s">
        <v>27</v>
      </c>
      <c r="D76" s="5">
        <v>-2981834392</v>
      </c>
      <c r="E76" s="5">
        <v>-8476726165</v>
      </c>
      <c r="F76" s="5">
        <v>-2176130400</v>
      </c>
      <c r="G76" s="5">
        <v>-194418145</v>
      </c>
      <c r="I76" s="5">
        <v>-15586111149</v>
      </c>
      <c r="J76" s="5">
        <v>-363954907</v>
      </c>
      <c r="K76" s="5">
        <v>-7654770264</v>
      </c>
      <c r="L76" s="5">
        <v>-17311988122</v>
      </c>
      <c r="M76" s="5">
        <v>-13522387097</v>
      </c>
      <c r="N76" s="5">
        <v>-24805483873</v>
      </c>
      <c r="O76" s="5">
        <v>-36166068567</v>
      </c>
      <c r="P76" s="5">
        <v>-33802499650</v>
      </c>
      <c r="Q76" s="5">
        <v>-3465131767</v>
      </c>
      <c r="R76" s="5">
        <v>1517344861</v>
      </c>
      <c r="S76" s="5">
        <v>487387048</v>
      </c>
      <c r="T76" s="5">
        <v>-1419755716</v>
      </c>
      <c r="U76" s="5">
        <v>-3131839909</v>
      </c>
      <c r="V76" s="5">
        <v>-3340238135</v>
      </c>
      <c r="W76" s="5">
        <v>6841840549</v>
      </c>
      <c r="X76" s="5">
        <v>-6580809894</v>
      </c>
      <c r="Y76" s="5">
        <v>-3096611381</v>
      </c>
      <c r="Z76" s="5">
        <v>-1974039828</v>
      </c>
    </row>
    <row r="77" spans="3:26" ht="15.5" x14ac:dyDescent="0.35">
      <c r="C77" t="s">
        <v>374</v>
      </c>
      <c r="D77" s="5">
        <v>-39398552660</v>
      </c>
      <c r="E77" s="5">
        <v>-5916223824</v>
      </c>
      <c r="F77" s="5">
        <v>-128578531770</v>
      </c>
      <c r="G77" s="5">
        <v>-41955226625</v>
      </c>
      <c r="I77" s="5">
        <v>-183339002494</v>
      </c>
      <c r="J77" s="5">
        <v>-68349754312</v>
      </c>
      <c r="K77" s="5">
        <v>-52901838328</v>
      </c>
      <c r="L77" s="5">
        <v>-76763309910</v>
      </c>
      <c r="M77" s="5">
        <v>-328686697057</v>
      </c>
      <c r="N77" s="5">
        <v>-240674740210</v>
      </c>
      <c r="O77" s="5">
        <v>406321517087</v>
      </c>
      <c r="P77" s="5">
        <v>728160310019</v>
      </c>
      <c r="Q77" s="5">
        <v>296005694313</v>
      </c>
      <c r="R77" s="5">
        <v>165060331953</v>
      </c>
      <c r="S77" s="5">
        <v>56205193255</v>
      </c>
      <c r="T77" s="5">
        <v>66529069564</v>
      </c>
      <c r="U77" s="5">
        <v>16388638517</v>
      </c>
      <c r="V77" s="5">
        <v>10144467669</v>
      </c>
      <c r="W77" s="5">
        <v>13005447058</v>
      </c>
      <c r="X77" s="5">
        <v>27494687556</v>
      </c>
      <c r="Y77" s="5">
        <v>12441876349</v>
      </c>
      <c r="Z77" s="5">
        <v>4253259152</v>
      </c>
    </row>
    <row r="78" spans="3:26" ht="15.5" x14ac:dyDescent="0.35">
      <c r="C78" t="s">
        <v>456</v>
      </c>
      <c r="M78" s="5">
        <v>3300</v>
      </c>
      <c r="N78" s="5">
        <v>556168</v>
      </c>
      <c r="O78" s="5">
        <v>52817801</v>
      </c>
      <c r="P78" s="5">
        <v>367507934</v>
      </c>
    </row>
    <row r="79" spans="3:26" ht="15.5" x14ac:dyDescent="0.35">
      <c r="C79" t="s">
        <v>97</v>
      </c>
      <c r="D79" s="5">
        <v>-39398552660</v>
      </c>
      <c r="E79" s="5">
        <v>-5916223824</v>
      </c>
      <c r="F79" s="5">
        <v>-128578531770</v>
      </c>
      <c r="G79" s="5">
        <v>-41955226625</v>
      </c>
      <c r="I79" s="5">
        <v>-183339002494</v>
      </c>
      <c r="J79" s="5">
        <v>-68349754312</v>
      </c>
      <c r="K79" s="5">
        <v>-52901838328</v>
      </c>
      <c r="L79" s="5">
        <v>-61853930426</v>
      </c>
      <c r="M79" s="5">
        <v>-328686693757</v>
      </c>
      <c r="N79" s="5">
        <v>-240674184042</v>
      </c>
      <c r="O79" s="5">
        <v>406374334888</v>
      </c>
      <c r="P79" s="5">
        <v>728527817953</v>
      </c>
      <c r="Q79" s="5">
        <v>296005694313</v>
      </c>
      <c r="R79" s="5">
        <v>165060331953</v>
      </c>
      <c r="S79" s="5">
        <v>56205193255</v>
      </c>
      <c r="T79" s="5">
        <v>66529069564</v>
      </c>
      <c r="U79" s="5">
        <v>16388638517</v>
      </c>
      <c r="V79" s="5">
        <v>10144467669</v>
      </c>
      <c r="W79" s="5">
        <v>13005447058</v>
      </c>
      <c r="X79" s="5">
        <v>27494687556</v>
      </c>
      <c r="Y79" s="5">
        <v>12441876349</v>
      </c>
      <c r="Z79" s="5">
        <v>4253259152</v>
      </c>
    </row>
    <row r="80" spans="3:26" ht="15.5" x14ac:dyDescent="0.35">
      <c r="C80" t="s">
        <v>98</v>
      </c>
      <c r="D80" s="5">
        <v>511113197</v>
      </c>
      <c r="E80" s="5">
        <v>2533420613</v>
      </c>
      <c r="F80" s="5">
        <v>790026923</v>
      </c>
      <c r="G80" s="5">
        <v>-135053917</v>
      </c>
      <c r="I80" s="5">
        <v>3965737296</v>
      </c>
      <c r="J80" s="5">
        <v>4476947357</v>
      </c>
      <c r="K80" s="5">
        <v>7394641318</v>
      </c>
      <c r="L80" s="5">
        <v>5418687808</v>
      </c>
      <c r="M80" s="5">
        <v>5755682679</v>
      </c>
      <c r="N80" s="5">
        <v>285525051</v>
      </c>
      <c r="O80" s="5">
        <v>-6631460654</v>
      </c>
      <c r="P80" s="5">
        <v>-1076171696</v>
      </c>
      <c r="Q80" s="5">
        <v>-5941348344</v>
      </c>
      <c r="R80" s="5">
        <v>-2077023577</v>
      </c>
      <c r="S80" s="5">
        <v>573475020</v>
      </c>
    </row>
    <row r="81" spans="2:26" ht="15.5" x14ac:dyDescent="0.35">
      <c r="C81" t="s">
        <v>99</v>
      </c>
      <c r="D81" s="5">
        <v>-38887439463</v>
      </c>
      <c r="E81" s="5">
        <v>-3382803211</v>
      </c>
      <c r="F81" s="5">
        <v>-127788504847</v>
      </c>
      <c r="G81" s="5">
        <v>-42090280542</v>
      </c>
      <c r="I81" s="5">
        <v>-179373265198</v>
      </c>
      <c r="J81" s="5">
        <v>-63872806955</v>
      </c>
      <c r="K81" s="5">
        <v>-45507197010</v>
      </c>
      <c r="L81" s="5">
        <v>-56435242618</v>
      </c>
      <c r="M81" s="5">
        <v>-322931011078</v>
      </c>
      <c r="N81" s="5">
        <v>-240388658991</v>
      </c>
      <c r="O81" s="5">
        <v>399742874234</v>
      </c>
      <c r="P81" s="5">
        <v>727451646257</v>
      </c>
      <c r="Q81" s="5">
        <v>290064345969</v>
      </c>
      <c r="R81" s="5">
        <v>162983308376</v>
      </c>
      <c r="S81" s="5">
        <v>56778668275</v>
      </c>
      <c r="T81" s="5">
        <v>66529069564</v>
      </c>
      <c r="U81" s="5">
        <v>16388638517</v>
      </c>
      <c r="V81" s="5">
        <v>10144467669</v>
      </c>
      <c r="W81" s="5">
        <v>13005447058</v>
      </c>
    </row>
    <row r="82" spans="2:26" ht="15.5" x14ac:dyDescent="0.35">
      <c r="C82" t="s">
        <v>100</v>
      </c>
      <c r="D82" s="5">
        <v>-39398552660</v>
      </c>
      <c r="E82" s="5">
        <v>-5916223824</v>
      </c>
      <c r="F82" s="5">
        <v>-128578531770</v>
      </c>
      <c r="G82" s="5">
        <v>-41955226625</v>
      </c>
      <c r="I82" s="5">
        <v>-183339002494</v>
      </c>
      <c r="J82" s="5">
        <v>-68349754312</v>
      </c>
      <c r="K82" s="5">
        <v>-52901838328</v>
      </c>
      <c r="L82" s="5">
        <v>-61853930426</v>
      </c>
      <c r="M82" s="5">
        <v>-328686693757</v>
      </c>
      <c r="N82" s="5">
        <v>-240674184042</v>
      </c>
      <c r="O82" s="5">
        <v>406374334888</v>
      </c>
      <c r="P82" s="5">
        <v>728527817953</v>
      </c>
      <c r="Q82" s="5">
        <v>296005694313</v>
      </c>
      <c r="R82" s="5">
        <v>165060331953</v>
      </c>
      <c r="S82" s="5">
        <v>56205193255</v>
      </c>
      <c r="T82" s="5">
        <v>66529069564</v>
      </c>
      <c r="U82" s="5">
        <v>16388638517</v>
      </c>
      <c r="V82" s="5">
        <v>10144467669</v>
      </c>
      <c r="W82" s="5">
        <v>13005447058</v>
      </c>
      <c r="X82" s="5">
        <v>27494687556</v>
      </c>
      <c r="Y82" s="5">
        <v>12441876349</v>
      </c>
      <c r="Z82" s="5">
        <v>4253259152</v>
      </c>
    </row>
    <row r="83" spans="2:26" ht="15.5" x14ac:dyDescent="0.35">
      <c r="C83" t="s">
        <v>7</v>
      </c>
      <c r="D83" s="5">
        <v>-31948048428</v>
      </c>
      <c r="E83" s="5">
        <v>-819463139</v>
      </c>
      <c r="F83" s="5">
        <v>-96736661402</v>
      </c>
      <c r="G83" s="5">
        <v>-27090988971</v>
      </c>
      <c r="I83" s="5">
        <v>-128644460141</v>
      </c>
      <c r="J83" s="5">
        <v>-32618352339</v>
      </c>
      <c r="K83" s="5">
        <v>-48596568487</v>
      </c>
      <c r="L83" s="5">
        <v>-93916294593</v>
      </c>
      <c r="M83" s="5">
        <v>-453377419200</v>
      </c>
      <c r="N83" s="5">
        <v>-307916305855</v>
      </c>
      <c r="O83" s="5">
        <v>210577544762</v>
      </c>
      <c r="P83" s="5">
        <v>501074346030</v>
      </c>
      <c r="Q83" s="5">
        <v>285279978481</v>
      </c>
      <c r="R83" s="5">
        <v>162967651903</v>
      </c>
      <c r="S83" s="5">
        <v>56770370308</v>
      </c>
      <c r="T83" s="5">
        <v>66522840537</v>
      </c>
      <c r="U83" s="5">
        <v>16388682785</v>
      </c>
      <c r="V83" s="5">
        <v>10142851123</v>
      </c>
      <c r="W83" s="5">
        <v>13007719003</v>
      </c>
    </row>
    <row r="84" spans="2:26" ht="15.5" x14ac:dyDescent="0.35">
      <c r="C84" t="s">
        <v>101</v>
      </c>
      <c r="D84" s="5">
        <v>-39398552660</v>
      </c>
      <c r="E84" s="5">
        <v>-5916223824</v>
      </c>
      <c r="F84" s="5">
        <v>-128578531770</v>
      </c>
      <c r="G84" s="5">
        <v>-41955226625</v>
      </c>
      <c r="I84" s="5">
        <v>-183339002494</v>
      </c>
      <c r="J84" s="5">
        <v>-68349754312</v>
      </c>
      <c r="K84" s="5">
        <v>-52901838328</v>
      </c>
      <c r="L84" s="5">
        <v>-61853930426</v>
      </c>
      <c r="M84" s="5">
        <v>-328686693757</v>
      </c>
      <c r="N84" s="5">
        <v>-240674184042</v>
      </c>
      <c r="O84" s="5">
        <v>406374334888</v>
      </c>
      <c r="P84" s="5">
        <v>728527817953</v>
      </c>
      <c r="Q84" s="5">
        <v>296005694313</v>
      </c>
      <c r="R84" s="5">
        <v>165060331953</v>
      </c>
      <c r="S84" s="5">
        <v>56205193255</v>
      </c>
      <c r="T84" s="5">
        <v>66529069564</v>
      </c>
      <c r="U84" s="5">
        <v>16388638517</v>
      </c>
      <c r="V84" s="5">
        <v>10144467669</v>
      </c>
      <c r="W84" s="5">
        <v>13005447058</v>
      </c>
      <c r="X84" s="5">
        <v>27494687556</v>
      </c>
      <c r="Y84" s="5">
        <v>12441876349</v>
      </c>
      <c r="Z84" s="5">
        <v>4253259152</v>
      </c>
    </row>
    <row r="85" spans="2:26" ht="15.5" x14ac:dyDescent="0.35">
      <c r="C85" t="s">
        <v>102</v>
      </c>
      <c r="D85" s="5">
        <v>-38887439463</v>
      </c>
      <c r="E85" s="5">
        <v>-3382803211</v>
      </c>
      <c r="F85" s="5">
        <v>-127788504847</v>
      </c>
      <c r="G85" s="5">
        <v>-42090280542</v>
      </c>
      <c r="I85" s="5">
        <v>-179373265198</v>
      </c>
      <c r="J85" s="5">
        <v>-63872806955</v>
      </c>
      <c r="K85" s="5">
        <v>-45507197010</v>
      </c>
      <c r="L85" s="5">
        <v>-56435242618</v>
      </c>
      <c r="M85" s="5">
        <v>-322931011078</v>
      </c>
      <c r="N85" s="5">
        <v>-240388658991</v>
      </c>
      <c r="O85" s="5">
        <v>399742874234</v>
      </c>
      <c r="P85" s="5">
        <v>727451646257</v>
      </c>
      <c r="Q85" s="5">
        <v>290064345969</v>
      </c>
      <c r="R85" s="5">
        <v>162983308376</v>
      </c>
      <c r="S85" s="5">
        <v>56778564731</v>
      </c>
      <c r="T85" s="5">
        <v>66529069564</v>
      </c>
      <c r="U85" s="5">
        <v>16388638517</v>
      </c>
      <c r="V85" s="5">
        <v>10144467669</v>
      </c>
      <c r="W85" s="5">
        <v>13005447058</v>
      </c>
    </row>
    <row r="86" spans="2:26" ht="15.5" x14ac:dyDescent="0.35">
      <c r="C86" t="s">
        <v>103</v>
      </c>
      <c r="D86" s="5">
        <v>-38887439463</v>
      </c>
      <c r="E86" s="5">
        <v>-3382803211</v>
      </c>
      <c r="F86" s="5">
        <v>-127788504847</v>
      </c>
      <c r="G86" s="5">
        <v>-42090280542</v>
      </c>
      <c r="I86" s="5">
        <v>-179373265198</v>
      </c>
      <c r="J86" s="5">
        <v>-63872806955</v>
      </c>
      <c r="K86" s="5">
        <v>-45507197010</v>
      </c>
      <c r="L86" s="5">
        <v>-56435242618</v>
      </c>
      <c r="M86" s="5">
        <v>-322931011078</v>
      </c>
      <c r="N86" s="5">
        <v>-240388658991</v>
      </c>
      <c r="O86" s="5">
        <v>399742874234</v>
      </c>
      <c r="P86" s="5">
        <v>727451646257</v>
      </c>
      <c r="Q86" s="5">
        <v>290064345969</v>
      </c>
      <c r="R86" s="5">
        <v>162983308376</v>
      </c>
      <c r="S86" s="5">
        <v>56778564731</v>
      </c>
      <c r="T86" s="5">
        <v>66529069564</v>
      </c>
      <c r="U86" s="5">
        <v>16388638517</v>
      </c>
      <c r="V86" s="5">
        <v>10144467669</v>
      </c>
      <c r="W86" s="5">
        <v>13005447058</v>
      </c>
    </row>
    <row r="88" spans="2:26" ht="15.5" x14ac:dyDescent="0.35">
      <c r="B88" t="s">
        <v>104</v>
      </c>
      <c r="C88" t="s">
        <v>105</v>
      </c>
    </row>
    <row r="89" spans="2:26" ht="15.5" x14ac:dyDescent="0.35">
      <c r="C89" t="s">
        <v>19</v>
      </c>
      <c r="D89" s="5">
        <v>137245250175</v>
      </c>
      <c r="E89" s="5">
        <v>182811727086</v>
      </c>
      <c r="F89" s="5">
        <v>250037251910</v>
      </c>
      <c r="G89" s="5">
        <v>235254709333</v>
      </c>
      <c r="I89" s="5">
        <v>182811727086</v>
      </c>
      <c r="J89" s="5">
        <v>205514841215</v>
      </c>
      <c r="K89" s="5">
        <v>267883075008</v>
      </c>
      <c r="L89" s="5">
        <v>320470001506</v>
      </c>
      <c r="M89" s="5">
        <v>388273902256</v>
      </c>
      <c r="N89" s="5">
        <v>369773317465</v>
      </c>
      <c r="O89" s="5">
        <v>634164543555</v>
      </c>
      <c r="P89" s="5">
        <v>259484915759</v>
      </c>
      <c r="Q89" s="5">
        <v>201453803317</v>
      </c>
      <c r="R89" s="5">
        <v>90251621065</v>
      </c>
      <c r="S89" s="5">
        <v>91355649289</v>
      </c>
      <c r="T89" s="5">
        <v>63748838720</v>
      </c>
      <c r="U89" s="5">
        <v>38485177269</v>
      </c>
      <c r="V89" s="5">
        <v>83709919862</v>
      </c>
      <c r="W89" s="5">
        <v>74259951630</v>
      </c>
      <c r="X89" s="5">
        <v>206341415968</v>
      </c>
      <c r="Y89" s="5">
        <v>25637390447</v>
      </c>
      <c r="Z89" s="5">
        <v>42291086341</v>
      </c>
    </row>
    <row r="90" spans="2:26" ht="15.5" x14ac:dyDescent="0.35">
      <c r="C90" t="s">
        <v>2126</v>
      </c>
      <c r="R90" s="5">
        <v>24245112435</v>
      </c>
      <c r="S90" s="5">
        <v>29049911163</v>
      </c>
      <c r="T90" s="5">
        <v>3822232876</v>
      </c>
      <c r="U90" s="5">
        <v>3613359654</v>
      </c>
      <c r="V90" s="5">
        <v>3328514530</v>
      </c>
      <c r="W90" s="5">
        <v>3183528915</v>
      </c>
      <c r="X90" s="5">
        <v>3010543625</v>
      </c>
      <c r="Y90" s="5">
        <v>2846957939</v>
      </c>
      <c r="Z90" s="5">
        <v>2616631789</v>
      </c>
    </row>
    <row r="91" spans="2:26" ht="15.5" x14ac:dyDescent="0.35">
      <c r="C91" t="s">
        <v>692</v>
      </c>
      <c r="U91" s="5">
        <v>127541784725</v>
      </c>
      <c r="V91" s="5">
        <v>159235995733</v>
      </c>
    </row>
    <row r="92" spans="2:26" ht="15.5" x14ac:dyDescent="0.35">
      <c r="C92" t="s">
        <v>108</v>
      </c>
      <c r="D92" s="5">
        <v>74526287652</v>
      </c>
      <c r="E92" s="5">
        <v>73342708299</v>
      </c>
      <c r="F92" s="5">
        <v>90584263631</v>
      </c>
      <c r="G92" s="5">
        <v>84595806972</v>
      </c>
      <c r="I92" s="5">
        <v>73342708299</v>
      </c>
      <c r="J92" s="5">
        <v>84733664854</v>
      </c>
      <c r="K92" s="5">
        <v>122599116186</v>
      </c>
      <c r="L92" s="5">
        <v>130570807195</v>
      </c>
      <c r="M92" s="5">
        <v>115111550727</v>
      </c>
      <c r="N92" s="5">
        <v>7925443352</v>
      </c>
      <c r="O92" s="5">
        <v>35103554567</v>
      </c>
      <c r="P92" s="5">
        <v>24155490875</v>
      </c>
      <c r="Q92" s="5">
        <v>195782213932</v>
      </c>
      <c r="R92" s="5">
        <v>64094754024</v>
      </c>
      <c r="S92" s="5">
        <v>25985349619</v>
      </c>
      <c r="T92" s="5">
        <v>865230972</v>
      </c>
    </row>
    <row r="93" spans="2:26" ht="15.5" x14ac:dyDescent="0.35">
      <c r="C93" t="s">
        <v>107</v>
      </c>
      <c r="D93" s="5">
        <v>119896777004</v>
      </c>
      <c r="E93" s="5">
        <v>96948961065</v>
      </c>
      <c r="F93" s="5">
        <v>98053230838</v>
      </c>
      <c r="G93" s="5">
        <v>97287573088</v>
      </c>
      <c r="I93" s="5">
        <v>96948961065</v>
      </c>
      <c r="J93" s="5">
        <v>78577996638</v>
      </c>
      <c r="K93" s="5">
        <v>77740831762</v>
      </c>
      <c r="L93" s="5">
        <v>51116892500</v>
      </c>
      <c r="M93" s="5">
        <v>65328791969</v>
      </c>
      <c r="N93" s="5">
        <v>96177799677</v>
      </c>
      <c r="O93" s="5">
        <v>62547501674</v>
      </c>
      <c r="P93" s="5">
        <v>8005000000</v>
      </c>
      <c r="Q93" s="5">
        <v>16631744059</v>
      </c>
      <c r="R93" s="5">
        <v>100000</v>
      </c>
    </row>
    <row r="94" spans="2:26" ht="15.5" x14ac:dyDescent="0.35">
      <c r="C94" t="s">
        <v>2127</v>
      </c>
      <c r="O94" s="5">
        <v>1279090375184</v>
      </c>
      <c r="P94" s="5">
        <v>1109133526376</v>
      </c>
      <c r="Q94" s="5">
        <v>513917461315</v>
      </c>
      <c r="R94" s="5">
        <v>369411808787</v>
      </c>
      <c r="S94" s="5">
        <v>314495622966</v>
      </c>
      <c r="T94" s="5">
        <v>348102300974</v>
      </c>
      <c r="U94" s="5">
        <v>127541784725</v>
      </c>
      <c r="V94" s="5">
        <v>159235995733</v>
      </c>
      <c r="X94" s="5">
        <v>170154829569</v>
      </c>
      <c r="Y94" s="5">
        <v>155226271751</v>
      </c>
      <c r="Z94" s="5">
        <v>153571247680</v>
      </c>
    </row>
    <row r="95" spans="2:26" ht="15.5" x14ac:dyDescent="0.35">
      <c r="C95" t="s">
        <v>2128</v>
      </c>
      <c r="R95" s="5">
        <v>10251112800</v>
      </c>
      <c r="S95" s="5">
        <v>19388369100</v>
      </c>
      <c r="T95" s="5">
        <v>97795318200</v>
      </c>
      <c r="U95" s="5">
        <v>50665191500</v>
      </c>
      <c r="V95" s="5">
        <v>50069241000</v>
      </c>
      <c r="W95" s="5">
        <v>73757183000</v>
      </c>
      <c r="X95" s="5">
        <v>85205447000</v>
      </c>
      <c r="Y95" s="5">
        <v>67648793500</v>
      </c>
      <c r="Z95" s="5">
        <v>5997212500</v>
      </c>
    </row>
    <row r="96" spans="2:26" ht="15.5" x14ac:dyDescent="0.35">
      <c r="C96" t="s">
        <v>1129</v>
      </c>
    </row>
    <row r="97" spans="3:26" ht="15.5" x14ac:dyDescent="0.35">
      <c r="C97" t="s">
        <v>2129</v>
      </c>
      <c r="R97" s="5">
        <v>531244536705</v>
      </c>
      <c r="S97" s="5">
        <v>100826430044</v>
      </c>
      <c r="T97" s="5">
        <v>150429348561</v>
      </c>
      <c r="U97" s="5">
        <v>211972165624</v>
      </c>
      <c r="V97" s="5">
        <v>218653911496</v>
      </c>
      <c r="W97" s="5">
        <v>137730780045</v>
      </c>
      <c r="X97" s="5">
        <v>181243619470</v>
      </c>
      <c r="Y97" s="5">
        <v>84535934432</v>
      </c>
      <c r="Z97" s="5">
        <v>16073283298</v>
      </c>
    </row>
    <row r="98" spans="3:26" ht="15.5" x14ac:dyDescent="0.35">
      <c r="C98" t="s">
        <v>507</v>
      </c>
      <c r="X98" s="5">
        <v>708740029</v>
      </c>
      <c r="Y98" s="5">
        <v>640040000</v>
      </c>
      <c r="Z98" s="5">
        <v>508273800</v>
      </c>
    </row>
    <row r="99" spans="3:26" ht="15.5" x14ac:dyDescent="0.35">
      <c r="C99" t="s">
        <v>110</v>
      </c>
    </row>
    <row r="100" spans="3:26" ht="15.5" x14ac:dyDescent="0.35">
      <c r="C100" t="s">
        <v>111</v>
      </c>
      <c r="D100" s="5">
        <v>237138745428</v>
      </c>
      <c r="E100" s="5">
        <v>286416727304</v>
      </c>
      <c r="F100" s="5">
        <v>252379590332</v>
      </c>
      <c r="G100" s="5">
        <v>306382368028</v>
      </c>
      <c r="I100" s="5">
        <v>286416727304</v>
      </c>
      <c r="J100" s="5">
        <v>212469443046</v>
      </c>
      <c r="K100" s="5">
        <v>175667474873</v>
      </c>
      <c r="L100" s="5">
        <v>176270237711</v>
      </c>
      <c r="M100" s="5">
        <v>169349276543</v>
      </c>
      <c r="N100" s="5">
        <v>329077204775</v>
      </c>
      <c r="O100" s="5">
        <v>640204710377</v>
      </c>
      <c r="P100" s="5">
        <v>726306071023</v>
      </c>
      <c r="Q100" s="5">
        <v>424209933056</v>
      </c>
    </row>
    <row r="101" spans="3:26" ht="15.5" x14ac:dyDescent="0.35">
      <c r="C101" t="s">
        <v>112</v>
      </c>
    </row>
    <row r="102" spans="3:26" ht="15.5" x14ac:dyDescent="0.35">
      <c r="C102" t="s">
        <v>2130</v>
      </c>
      <c r="D102" s="5">
        <v>159078116905</v>
      </c>
      <c r="E102" s="5">
        <v>153527232551</v>
      </c>
      <c r="F102" s="5">
        <v>152697794618</v>
      </c>
      <c r="G102" s="5">
        <v>152673710503</v>
      </c>
      <c r="I102" s="5">
        <v>153527232551</v>
      </c>
      <c r="J102" s="5">
        <v>149947507202</v>
      </c>
      <c r="K102" s="5">
        <v>184443509226</v>
      </c>
      <c r="L102" s="5">
        <v>179419681773</v>
      </c>
      <c r="M102" s="5">
        <v>146781549262</v>
      </c>
      <c r="N102" s="5">
        <v>111686556891</v>
      </c>
      <c r="O102" s="5">
        <v>80477523614</v>
      </c>
      <c r="P102" s="5">
        <v>205951309483</v>
      </c>
      <c r="Q102" s="5">
        <v>110929542256</v>
      </c>
      <c r="R102" s="5">
        <v>102367922590</v>
      </c>
      <c r="S102" s="5">
        <v>26267955414</v>
      </c>
      <c r="T102" s="5">
        <v>2003553215</v>
      </c>
      <c r="U102" s="5">
        <v>1937448641</v>
      </c>
      <c r="V102" s="5">
        <v>1368396583</v>
      </c>
      <c r="W102" s="5">
        <v>1419290461</v>
      </c>
      <c r="X102" s="5">
        <v>3038161250</v>
      </c>
      <c r="Y102" s="5">
        <v>3002607387</v>
      </c>
      <c r="Z102" s="5">
        <v>3046061809</v>
      </c>
    </row>
    <row r="103" spans="3:26" ht="15.5" x14ac:dyDescent="0.35">
      <c r="C103" t="s">
        <v>114</v>
      </c>
      <c r="D103" s="5">
        <v>407100102386</v>
      </c>
      <c r="E103" s="5">
        <v>345658655073</v>
      </c>
      <c r="F103" s="5">
        <v>327433357848</v>
      </c>
      <c r="G103" s="5">
        <v>320772893151</v>
      </c>
      <c r="I103" s="5">
        <v>345658655073</v>
      </c>
      <c r="J103" s="5">
        <v>349569446444</v>
      </c>
      <c r="K103" s="5">
        <v>383766862380</v>
      </c>
      <c r="L103" s="5">
        <v>412688316160</v>
      </c>
      <c r="M103" s="5">
        <v>432669730398</v>
      </c>
      <c r="N103" s="5">
        <v>475130760916</v>
      </c>
      <c r="O103" s="5">
        <v>304513741754</v>
      </c>
      <c r="P103" s="5">
        <v>106177146665</v>
      </c>
      <c r="Q103" s="5">
        <v>235792017738</v>
      </c>
    </row>
    <row r="104" spans="3:26" ht="15.5" x14ac:dyDescent="0.35">
      <c r="C104" t="s">
        <v>118</v>
      </c>
      <c r="D104" s="5">
        <v>331588109938</v>
      </c>
      <c r="E104" s="5">
        <v>301986224604</v>
      </c>
      <c r="F104" s="5">
        <v>316245355873</v>
      </c>
      <c r="G104" s="5">
        <v>324526348646</v>
      </c>
      <c r="I104" s="5">
        <v>301986224604</v>
      </c>
      <c r="J104" s="5">
        <v>343058551880</v>
      </c>
      <c r="K104" s="5">
        <v>397708732890</v>
      </c>
      <c r="L104" s="5">
        <v>349726812580</v>
      </c>
      <c r="M104" s="5">
        <v>347672213412</v>
      </c>
      <c r="N104" s="5">
        <v>318492288295</v>
      </c>
      <c r="O104" s="5">
        <v>165398639992</v>
      </c>
      <c r="P104" s="5">
        <v>129975781140</v>
      </c>
      <c r="Q104" s="5">
        <v>20491973733</v>
      </c>
      <c r="R104" s="5">
        <v>13095023731</v>
      </c>
      <c r="S104" s="5">
        <v>13954239370</v>
      </c>
      <c r="T104" s="5">
        <v>16721413547</v>
      </c>
      <c r="U104" s="5">
        <v>15259360180</v>
      </c>
      <c r="V104" s="5">
        <v>12913647593</v>
      </c>
      <c r="W104" s="5">
        <v>9981857677</v>
      </c>
      <c r="X104" s="5">
        <v>12077987106</v>
      </c>
      <c r="Y104" s="5">
        <v>10178050736</v>
      </c>
      <c r="Z104" s="5">
        <v>8401556566</v>
      </c>
    </row>
    <row r="105" spans="3:26" ht="15.5" x14ac:dyDescent="0.35">
      <c r="C105" t="s">
        <v>377</v>
      </c>
      <c r="D105" s="5">
        <v>11331209947</v>
      </c>
      <c r="E105" s="5">
        <v>12742511173</v>
      </c>
      <c r="F105" s="5">
        <v>12389572345</v>
      </c>
      <c r="G105" s="5">
        <v>13876708786</v>
      </c>
      <c r="I105" s="5">
        <v>12742511173</v>
      </c>
      <c r="J105" s="5">
        <v>16848282526</v>
      </c>
      <c r="K105" s="5">
        <v>21009998693</v>
      </c>
      <c r="L105" s="5">
        <v>24606716433</v>
      </c>
      <c r="M105" s="5">
        <v>22038716824</v>
      </c>
      <c r="N105" s="5">
        <v>25355660002</v>
      </c>
      <c r="O105" s="5">
        <v>18500013806</v>
      </c>
      <c r="P105" s="5">
        <v>7750220148</v>
      </c>
      <c r="Q105" s="5">
        <v>570891480</v>
      </c>
      <c r="R105" s="5">
        <v>349805870</v>
      </c>
      <c r="S105" s="5">
        <v>219280301</v>
      </c>
      <c r="T105" s="5">
        <v>260643937</v>
      </c>
      <c r="U105" s="5">
        <v>250037876</v>
      </c>
    </row>
    <row r="106" spans="3:26" ht="15.5" x14ac:dyDescent="0.35">
      <c r="C106" t="s">
        <v>117</v>
      </c>
      <c r="D106" s="5">
        <v>44167768589</v>
      </c>
      <c r="E106" s="5">
        <v>44081393515</v>
      </c>
      <c r="F106" s="5">
        <v>42708891356</v>
      </c>
      <c r="G106" s="5">
        <v>43508385483</v>
      </c>
      <c r="I106" s="5">
        <v>44081393515</v>
      </c>
      <c r="J106" s="5">
        <v>42020335327</v>
      </c>
      <c r="K106" s="5">
        <v>27776101402</v>
      </c>
      <c r="L106" s="5">
        <v>24703630592</v>
      </c>
      <c r="M106" s="5">
        <v>25920793418</v>
      </c>
      <c r="N106" s="5">
        <v>21070781142</v>
      </c>
      <c r="O106" s="5">
        <v>23199278637</v>
      </c>
      <c r="P106" s="5">
        <v>19050591772</v>
      </c>
      <c r="Q106" s="5">
        <v>20365024290</v>
      </c>
      <c r="R106" s="5">
        <v>17124631975</v>
      </c>
      <c r="S106" s="5">
        <v>13148432853</v>
      </c>
      <c r="T106" s="5">
        <v>6087270304</v>
      </c>
      <c r="U106" s="5">
        <v>4044885203</v>
      </c>
      <c r="V106" s="5">
        <v>2814380156</v>
      </c>
      <c r="W106" s="5">
        <v>2444870594</v>
      </c>
    </row>
    <row r="107" spans="3:26" ht="15.5" x14ac:dyDescent="0.35">
      <c r="C107" t="s">
        <v>2131</v>
      </c>
    </row>
    <row r="108" spans="3:26" ht="15.5" x14ac:dyDescent="0.35">
      <c r="C108" t="s">
        <v>2132</v>
      </c>
    </row>
    <row r="109" spans="3:26" ht="15.5" x14ac:dyDescent="0.35">
      <c r="C109" t="s">
        <v>132</v>
      </c>
      <c r="D109" s="5">
        <v>4974274251</v>
      </c>
      <c r="E109" s="5">
        <v>4577028070</v>
      </c>
      <c r="F109" s="5">
        <v>9151725733</v>
      </c>
      <c r="G109" s="5">
        <v>4526168832</v>
      </c>
      <c r="I109" s="5">
        <v>4577028070</v>
      </c>
      <c r="J109" s="5">
        <v>5692197867</v>
      </c>
      <c r="K109" s="5">
        <v>7676400661</v>
      </c>
      <c r="L109" s="5">
        <v>4697759400</v>
      </c>
      <c r="M109" s="5">
        <v>2050193859</v>
      </c>
      <c r="N109" s="5">
        <v>2148379614</v>
      </c>
      <c r="O109" s="5">
        <v>4474912313</v>
      </c>
      <c r="P109" s="5">
        <v>5436914582</v>
      </c>
      <c r="Q109" s="5">
        <v>2744559971</v>
      </c>
      <c r="R109" s="5">
        <v>2246521374</v>
      </c>
      <c r="S109" s="5">
        <v>1086200183</v>
      </c>
      <c r="T109" s="5">
        <v>906291713</v>
      </c>
      <c r="U109" s="5">
        <v>1122183255</v>
      </c>
      <c r="V109" s="5">
        <v>826702706</v>
      </c>
      <c r="W109" s="5">
        <v>781661945</v>
      </c>
      <c r="X109" s="5">
        <v>5102942009</v>
      </c>
      <c r="Y109" s="5">
        <v>3910655573</v>
      </c>
      <c r="Z109" s="5">
        <v>4310946604</v>
      </c>
    </row>
    <row r="110" spans="3:26" ht="15.5" x14ac:dyDescent="0.35">
      <c r="C110" t="s">
        <v>190</v>
      </c>
    </row>
    <row r="111" spans="3:26" ht="15.5" x14ac:dyDescent="0.35">
      <c r="C111" t="s">
        <v>95</v>
      </c>
      <c r="D111" s="5">
        <v>-690265882161</v>
      </c>
      <c r="E111" s="5">
        <v>-689766283210</v>
      </c>
      <c r="F111" s="5">
        <v>-688502556862</v>
      </c>
      <c r="G111" s="5">
        <v>-700982974238</v>
      </c>
      <c r="I111" s="5">
        <v>-689766283210</v>
      </c>
      <c r="J111" s="5">
        <v>-709108999360</v>
      </c>
      <c r="K111" s="5">
        <v>-709714452372</v>
      </c>
      <c r="L111" s="5">
        <v>-603032799958</v>
      </c>
      <c r="M111" s="5">
        <v>-458146359436</v>
      </c>
      <c r="N111" s="5">
        <v>-429838388207</v>
      </c>
      <c r="O111" s="5">
        <v>-89286717688</v>
      </c>
      <c r="P111" s="5">
        <v>42661570749</v>
      </c>
    </row>
    <row r="112" spans="3:26" ht="15.5" x14ac:dyDescent="0.35">
      <c r="C112" t="s">
        <v>121</v>
      </c>
      <c r="D112" s="5">
        <v>2627003090056</v>
      </c>
      <c r="E112" s="5">
        <v>2604417468713</v>
      </c>
      <c r="F112" s="5">
        <v>2670196616367</v>
      </c>
      <c r="G112" s="5">
        <v>2824391124751</v>
      </c>
      <c r="I112" s="5">
        <v>2604417468713</v>
      </c>
      <c r="J112" s="5">
        <v>2779814691096</v>
      </c>
      <c r="K112" s="5">
        <v>2909477439056</v>
      </c>
      <c r="L112" s="5">
        <v>2870079321045</v>
      </c>
      <c r="M112" s="5">
        <v>3137530767483</v>
      </c>
      <c r="N112" s="5">
        <v>3330804739111</v>
      </c>
      <c r="O112" s="5">
        <v>4304816122779</v>
      </c>
      <c r="P112" s="5">
        <v>3504180020837</v>
      </c>
      <c r="Q112" s="5">
        <v>2004213149090</v>
      </c>
      <c r="R112" s="5">
        <v>1263115359047</v>
      </c>
      <c r="S112" s="5">
        <v>684947692762</v>
      </c>
      <c r="T112" s="5">
        <v>781435294151</v>
      </c>
      <c r="U112" s="5">
        <v>488291024750</v>
      </c>
      <c r="V112" s="5">
        <v>566977443075</v>
      </c>
      <c r="W112" s="5">
        <v>722558965788</v>
      </c>
      <c r="X112" s="5">
        <v>812366817107</v>
      </c>
      <c r="Y112" s="5">
        <v>478226424990</v>
      </c>
      <c r="Z112" s="5">
        <v>377545378222</v>
      </c>
    </row>
    <row r="113" spans="3:26" ht="15.5" x14ac:dyDescent="0.35">
      <c r="C113" t="s">
        <v>122</v>
      </c>
    </row>
    <row r="114" spans="3:26" ht="15.5" x14ac:dyDescent="0.35">
      <c r="C114" t="s">
        <v>123</v>
      </c>
    </row>
    <row r="115" spans="3:26" ht="15.5" x14ac:dyDescent="0.35">
      <c r="C115" t="s">
        <v>1510</v>
      </c>
      <c r="D115" s="5">
        <v>48900279397</v>
      </c>
      <c r="E115" s="5">
        <v>52096575061</v>
      </c>
      <c r="F115" s="5">
        <v>66545624445</v>
      </c>
      <c r="G115" s="5">
        <v>88876690964</v>
      </c>
      <c r="I115" s="5">
        <v>52096575061</v>
      </c>
      <c r="J115" s="5">
        <v>86324782989</v>
      </c>
      <c r="K115" s="5">
        <v>105920562419</v>
      </c>
      <c r="L115" s="5">
        <v>59988224824</v>
      </c>
      <c r="M115" s="5">
        <v>59681500000</v>
      </c>
      <c r="N115" s="5">
        <v>51889000000</v>
      </c>
      <c r="O115" s="5">
        <v>74241320000</v>
      </c>
      <c r="P115" s="5">
        <v>78292500000</v>
      </c>
      <c r="Q115" s="5">
        <v>36446990334</v>
      </c>
    </row>
    <row r="116" spans="3:26" ht="15.5" x14ac:dyDescent="0.35">
      <c r="C116" t="s">
        <v>331</v>
      </c>
      <c r="V116" s="5">
        <v>50000000000</v>
      </c>
      <c r="Y116" s="5">
        <v>22000000000</v>
      </c>
    </row>
    <row r="117" spans="3:26" ht="15.5" x14ac:dyDescent="0.35">
      <c r="C117" t="s">
        <v>136</v>
      </c>
      <c r="Y117" s="5">
        <v>74868971095</v>
      </c>
      <c r="Z117" s="5">
        <v>119357958364</v>
      </c>
    </row>
    <row r="118" spans="3:26" ht="15.5" x14ac:dyDescent="0.35">
      <c r="C118" t="s">
        <v>2133</v>
      </c>
      <c r="R118" s="5">
        <v>76175788400</v>
      </c>
      <c r="S118" s="5">
        <v>16033290400</v>
      </c>
      <c r="T118" s="5">
        <v>87487243900</v>
      </c>
      <c r="U118" s="5">
        <v>24095267500</v>
      </c>
      <c r="V118" s="5">
        <v>57424389000</v>
      </c>
      <c r="W118" s="5">
        <v>32580021000</v>
      </c>
      <c r="X118" s="5">
        <v>134394413000</v>
      </c>
      <c r="Y118" s="5">
        <v>66301807000</v>
      </c>
      <c r="Z118" s="5">
        <v>17751047000</v>
      </c>
    </row>
    <row r="119" spans="3:26" ht="15.5" x14ac:dyDescent="0.35">
      <c r="C119" t="s">
        <v>2134</v>
      </c>
      <c r="R119" s="5">
        <v>175556332800</v>
      </c>
      <c r="S119" s="5">
        <v>89015353467</v>
      </c>
      <c r="T119" s="5">
        <v>195103733458</v>
      </c>
      <c r="U119" s="5">
        <v>111974356517</v>
      </c>
      <c r="V119" s="5">
        <v>125069986982</v>
      </c>
      <c r="W119" s="5">
        <v>361801082541</v>
      </c>
      <c r="X119" s="5">
        <v>424795531174</v>
      </c>
      <c r="Y119" s="5">
        <v>143120505036</v>
      </c>
      <c r="Z119" s="5">
        <v>60338957145</v>
      </c>
    </row>
    <row r="120" spans="3:26" ht="15.5" x14ac:dyDescent="0.35">
      <c r="C120" t="s">
        <v>2135</v>
      </c>
      <c r="R120" s="5">
        <v>175556332800</v>
      </c>
      <c r="S120" s="5">
        <v>89015353467</v>
      </c>
      <c r="T120" s="5">
        <v>195103733458</v>
      </c>
      <c r="U120" s="5">
        <v>111974356517</v>
      </c>
      <c r="V120" s="5">
        <v>125069986982</v>
      </c>
      <c r="W120" s="5">
        <v>361801082541</v>
      </c>
      <c r="X120" s="5">
        <v>424795531174</v>
      </c>
      <c r="Y120" s="5">
        <v>143120505036</v>
      </c>
      <c r="Z120" s="5">
        <v>60338957145</v>
      </c>
    </row>
    <row r="121" spans="3:26" ht="15.5" x14ac:dyDescent="0.35">
      <c r="C121" t="s">
        <v>127</v>
      </c>
      <c r="D121" s="5">
        <v>226259103820</v>
      </c>
      <c r="E121" s="5">
        <v>222415733834</v>
      </c>
      <c r="F121" s="5">
        <v>245819426351</v>
      </c>
      <c r="G121" s="5">
        <v>290963207775</v>
      </c>
      <c r="I121" s="5">
        <v>222415733834</v>
      </c>
      <c r="J121" s="5">
        <v>206568726644</v>
      </c>
      <c r="K121" s="5">
        <v>247058954911</v>
      </c>
      <c r="L121" s="5">
        <v>160612499642</v>
      </c>
      <c r="M121" s="5">
        <v>150693313565</v>
      </c>
      <c r="N121" s="5">
        <v>177208452197</v>
      </c>
      <c r="O121" s="5">
        <v>475708513575</v>
      </c>
      <c r="P121" s="5">
        <v>577206142332</v>
      </c>
      <c r="Q121" s="5">
        <v>307189153471</v>
      </c>
    </row>
    <row r="122" spans="3:26" ht="15.5" x14ac:dyDescent="0.35">
      <c r="C122" t="s">
        <v>128</v>
      </c>
      <c r="D122" s="5">
        <v>226259103820</v>
      </c>
      <c r="E122" s="5">
        <v>222415733834</v>
      </c>
      <c r="F122" s="5">
        <v>245819426351</v>
      </c>
      <c r="G122" s="5">
        <v>290963207775</v>
      </c>
      <c r="I122" s="5">
        <v>222415733834</v>
      </c>
      <c r="J122" s="5">
        <v>206568726644</v>
      </c>
      <c r="K122" s="5">
        <v>247058954911</v>
      </c>
      <c r="L122" s="5">
        <v>160612499642</v>
      </c>
      <c r="M122" s="5">
        <v>150693313565</v>
      </c>
      <c r="N122" s="5">
        <v>177208452197</v>
      </c>
      <c r="O122" s="5">
        <v>475708513575</v>
      </c>
      <c r="P122" s="5">
        <v>577206142332</v>
      </c>
      <c r="Q122" s="5">
        <v>307189153471</v>
      </c>
    </row>
    <row r="123" spans="3:26" ht="15.5" x14ac:dyDescent="0.35">
      <c r="C123" t="s">
        <v>129</v>
      </c>
      <c r="D123" s="5">
        <v>194423064656</v>
      </c>
      <c r="E123" s="5">
        <v>170291669364</v>
      </c>
      <c r="F123" s="5">
        <v>188637494469</v>
      </c>
      <c r="G123" s="5">
        <v>181883380060</v>
      </c>
      <c r="I123" s="5">
        <v>170291669364</v>
      </c>
      <c r="J123" s="5">
        <v>163311661492</v>
      </c>
      <c r="K123" s="5">
        <v>200339947948</v>
      </c>
      <c r="L123" s="5">
        <v>181687699695</v>
      </c>
      <c r="M123" s="5">
        <v>180440342696</v>
      </c>
      <c r="N123" s="5">
        <v>104103243029</v>
      </c>
      <c r="O123" s="5">
        <v>97651056241</v>
      </c>
      <c r="P123" s="5">
        <v>32160490875</v>
      </c>
      <c r="Q123" s="5">
        <v>212413957991</v>
      </c>
      <c r="R123" s="5">
        <v>64094854024</v>
      </c>
      <c r="S123" s="5">
        <v>25985349619</v>
      </c>
      <c r="T123" s="5">
        <v>865230972</v>
      </c>
      <c r="U123" s="5">
        <v>4801665073</v>
      </c>
      <c r="V123" s="5">
        <v>4589916176</v>
      </c>
      <c r="W123" s="5">
        <v>9716459602</v>
      </c>
      <c r="X123" s="5">
        <v>16078889059</v>
      </c>
      <c r="Y123" s="5">
        <v>17883269367</v>
      </c>
      <c r="Z123" s="5">
        <v>48211999302</v>
      </c>
    </row>
    <row r="124" spans="3:26" ht="15.5" x14ac:dyDescent="0.35">
      <c r="C124" t="s">
        <v>2136</v>
      </c>
      <c r="D124" s="5">
        <v>194423064656</v>
      </c>
      <c r="E124" s="5">
        <v>170291669364</v>
      </c>
      <c r="F124" s="5">
        <v>188637494469</v>
      </c>
      <c r="G124" s="5">
        <v>181883380060</v>
      </c>
      <c r="I124" s="5">
        <v>170291669364</v>
      </c>
      <c r="J124" s="5">
        <v>163311661492</v>
      </c>
      <c r="K124" s="5">
        <v>200339947948</v>
      </c>
      <c r="L124" s="5">
        <v>181687699695</v>
      </c>
      <c r="M124" s="5">
        <v>180440342696</v>
      </c>
      <c r="N124" s="5">
        <v>104103243029</v>
      </c>
      <c r="O124" s="5">
        <v>97651056241</v>
      </c>
      <c r="P124" s="5">
        <v>32160490875</v>
      </c>
      <c r="Q124" s="5">
        <v>212413957991</v>
      </c>
      <c r="R124" s="5">
        <v>64094854024</v>
      </c>
      <c r="S124" s="5">
        <v>25985349619</v>
      </c>
      <c r="T124" s="5">
        <v>865230972</v>
      </c>
      <c r="U124" s="5">
        <v>4801665073</v>
      </c>
      <c r="V124" s="5">
        <v>4589916176</v>
      </c>
      <c r="W124" s="5">
        <v>9716459602</v>
      </c>
      <c r="X124" s="5">
        <v>16078889059</v>
      </c>
      <c r="Y124" s="5">
        <v>17883269367</v>
      </c>
      <c r="Z124" s="5">
        <v>48211999302</v>
      </c>
    </row>
    <row r="125" spans="3:26" ht="15.5" x14ac:dyDescent="0.35">
      <c r="C125" t="s">
        <v>131</v>
      </c>
      <c r="D125" s="5">
        <v>11362222237</v>
      </c>
      <c r="E125" s="5">
        <v>6812509256</v>
      </c>
      <c r="F125" s="5">
        <v>6366231300</v>
      </c>
      <c r="G125" s="5">
        <v>4714200880</v>
      </c>
      <c r="I125" s="5">
        <v>6812509256</v>
      </c>
      <c r="J125" s="5">
        <v>4823534495</v>
      </c>
      <c r="K125" s="5">
        <v>16299288344</v>
      </c>
      <c r="L125" s="5">
        <v>10371838801</v>
      </c>
      <c r="M125" s="5">
        <v>15694365138</v>
      </c>
      <c r="N125" s="5">
        <v>14159161974</v>
      </c>
      <c r="O125" s="5">
        <v>27954646567</v>
      </c>
      <c r="P125" s="5">
        <v>40373695377</v>
      </c>
      <c r="Q125" s="5">
        <v>7224360351</v>
      </c>
      <c r="R125" s="5">
        <v>6043536427</v>
      </c>
      <c r="S125" s="5">
        <v>4684772098</v>
      </c>
      <c r="T125" s="5">
        <v>2342068451</v>
      </c>
      <c r="U125" s="5">
        <v>6699959672</v>
      </c>
      <c r="V125" s="5">
        <v>4474731579</v>
      </c>
      <c r="W125" s="5">
        <v>4743873929</v>
      </c>
      <c r="X125" s="5">
        <v>2284971632</v>
      </c>
      <c r="Y125" s="5">
        <v>1886162848</v>
      </c>
      <c r="Z125" s="5">
        <v>3792517422</v>
      </c>
    </row>
    <row r="126" spans="3:26" ht="15.5" x14ac:dyDescent="0.35">
      <c r="C126" t="s">
        <v>2137</v>
      </c>
      <c r="D126" s="5">
        <v>22829013990</v>
      </c>
      <c r="E126" s="5">
        <v>1931407632</v>
      </c>
      <c r="F126" s="5">
        <v>2390055516</v>
      </c>
      <c r="G126" s="5">
        <v>2308559697</v>
      </c>
      <c r="I126" s="5">
        <v>1931407632</v>
      </c>
      <c r="J126" s="5">
        <v>8693692053</v>
      </c>
      <c r="K126" s="5">
        <v>17709734391</v>
      </c>
      <c r="L126" s="5">
        <v>30732121743</v>
      </c>
      <c r="M126" s="5">
        <v>32108273577</v>
      </c>
      <c r="N126" s="5">
        <v>32514462611</v>
      </c>
      <c r="O126" s="5">
        <v>17494545512</v>
      </c>
      <c r="P126" s="5">
        <v>78125994740</v>
      </c>
      <c r="Q126" s="5">
        <v>4106498788</v>
      </c>
      <c r="R126" s="5">
        <v>2649367696</v>
      </c>
      <c r="S126" s="5">
        <v>1868981608</v>
      </c>
      <c r="T126" s="5">
        <v>3761110183</v>
      </c>
      <c r="U126" s="5">
        <v>2022268648</v>
      </c>
      <c r="V126" s="5">
        <v>1863117186</v>
      </c>
      <c r="W126" s="5">
        <v>1559441526</v>
      </c>
      <c r="X126" s="5">
        <v>734852610</v>
      </c>
      <c r="Y126" s="5">
        <v>1564069815</v>
      </c>
      <c r="Z126" s="5">
        <v>2209006595</v>
      </c>
    </row>
    <row r="127" spans="3:26" ht="15.5" x14ac:dyDescent="0.35">
      <c r="C127" t="s">
        <v>563</v>
      </c>
      <c r="D127" s="5">
        <v>1263046539</v>
      </c>
      <c r="E127" s="5">
        <v>1513294142</v>
      </c>
      <c r="F127" s="5">
        <v>1572662305</v>
      </c>
      <c r="G127" s="5">
        <v>976178102</v>
      </c>
      <c r="I127" s="5">
        <v>1513294142</v>
      </c>
      <c r="J127" s="5">
        <v>390368128</v>
      </c>
      <c r="K127" s="5">
        <v>878474707</v>
      </c>
      <c r="L127" s="5">
        <v>1043453327</v>
      </c>
      <c r="M127" s="5">
        <v>1222246626</v>
      </c>
      <c r="N127" s="5">
        <v>1668292515</v>
      </c>
      <c r="O127" s="5">
        <v>2494545512</v>
      </c>
      <c r="P127" s="5">
        <v>4375994740</v>
      </c>
      <c r="Q127" s="5">
        <v>2365996152</v>
      </c>
      <c r="R127" s="5">
        <v>2649367696</v>
      </c>
      <c r="S127" s="5">
        <v>1868981608</v>
      </c>
      <c r="T127" s="5">
        <v>3761110183</v>
      </c>
      <c r="U127" s="5">
        <v>2022268648</v>
      </c>
      <c r="V127" s="5">
        <v>1863117186</v>
      </c>
      <c r="W127" s="5">
        <v>1559441526</v>
      </c>
      <c r="X127" s="5">
        <v>734852610</v>
      </c>
      <c r="Y127" s="5">
        <v>1564069815</v>
      </c>
      <c r="Z127" s="5">
        <v>2209006595</v>
      </c>
    </row>
    <row r="128" spans="3:26" ht="15.5" x14ac:dyDescent="0.35">
      <c r="C128" t="s">
        <v>143</v>
      </c>
      <c r="D128" s="5">
        <v>23165184303</v>
      </c>
      <c r="E128" s="5">
        <v>2852874054</v>
      </c>
      <c r="F128" s="5">
        <v>2620874058</v>
      </c>
      <c r="G128" s="5">
        <v>2620874058</v>
      </c>
      <c r="I128" s="5">
        <v>2852874054</v>
      </c>
      <c r="J128" s="5">
        <v>2922987544</v>
      </c>
      <c r="K128" s="5">
        <v>11226144973</v>
      </c>
      <c r="L128" s="5">
        <v>23297924629</v>
      </c>
      <c r="M128" s="5">
        <v>52986593045</v>
      </c>
      <c r="N128" s="5">
        <v>83911443399</v>
      </c>
      <c r="O128" s="5">
        <v>43750000000</v>
      </c>
    </row>
    <row r="129" spans="3:26" ht="15.5" x14ac:dyDescent="0.35">
      <c r="C129" t="s">
        <v>2138</v>
      </c>
      <c r="D129" s="5">
        <v>22829013990</v>
      </c>
      <c r="E129" s="5">
        <v>1931407632</v>
      </c>
      <c r="F129" s="5">
        <v>2390055516</v>
      </c>
      <c r="G129" s="5">
        <v>2308559697</v>
      </c>
      <c r="I129" s="5">
        <v>1931407632</v>
      </c>
      <c r="J129" s="5">
        <v>8693692053</v>
      </c>
      <c r="K129" s="5">
        <v>17709734391</v>
      </c>
      <c r="L129" s="5">
        <v>30732121743</v>
      </c>
      <c r="M129" s="5">
        <v>32108273577</v>
      </c>
      <c r="N129" s="5">
        <v>32514462611</v>
      </c>
      <c r="O129" s="5">
        <v>17494545512</v>
      </c>
      <c r="P129" s="5">
        <v>78125994740</v>
      </c>
      <c r="Q129" s="5">
        <v>4106498788</v>
      </c>
      <c r="R129" s="5">
        <v>2649367696</v>
      </c>
      <c r="S129" s="5">
        <v>1868981608</v>
      </c>
      <c r="T129" s="5">
        <v>3761110183</v>
      </c>
      <c r="U129" s="5">
        <v>2022268648</v>
      </c>
      <c r="V129" s="5">
        <v>1863117186</v>
      </c>
      <c r="W129" s="5">
        <v>1559441526</v>
      </c>
      <c r="X129" s="5">
        <v>734852610</v>
      </c>
      <c r="Y129" s="5">
        <v>1564069815</v>
      </c>
      <c r="Z129" s="5">
        <v>2209006595</v>
      </c>
    </row>
    <row r="130" spans="3:26" ht="15.5" x14ac:dyDescent="0.35">
      <c r="C130" t="s">
        <v>2139</v>
      </c>
      <c r="D130" s="5">
        <v>227451305000</v>
      </c>
      <c r="E130" s="5">
        <v>224627070000</v>
      </c>
      <c r="F130" s="5">
        <v>210668400000</v>
      </c>
      <c r="G130" s="5">
        <v>205022790000</v>
      </c>
      <c r="I130" s="5">
        <v>224627070000</v>
      </c>
      <c r="J130" s="5">
        <v>198065310000</v>
      </c>
      <c r="K130" s="5">
        <v>136894080000</v>
      </c>
    </row>
    <row r="131" spans="3:26" ht="15.5" x14ac:dyDescent="0.35">
      <c r="C131" t="s">
        <v>2140</v>
      </c>
      <c r="L131" s="5">
        <v>67404288</v>
      </c>
      <c r="M131" s="5">
        <v>104539442</v>
      </c>
      <c r="X131" s="5">
        <v>7930095829</v>
      </c>
      <c r="Y131" s="5">
        <v>2338145336</v>
      </c>
      <c r="Z131" s="5">
        <v>1205068334</v>
      </c>
    </row>
    <row r="132" spans="3:26" ht="15.5" x14ac:dyDescent="0.35">
      <c r="C132" t="s">
        <v>140</v>
      </c>
      <c r="D132" s="5">
        <v>29382706029</v>
      </c>
      <c r="E132" s="5">
        <v>9434117316</v>
      </c>
      <c r="F132" s="5">
        <v>8362367934</v>
      </c>
      <c r="G132" s="5">
        <v>8967411585</v>
      </c>
      <c r="I132" s="5">
        <v>9434117316</v>
      </c>
      <c r="J132" s="5">
        <v>9145371145</v>
      </c>
      <c r="K132" s="5">
        <v>16987124829</v>
      </c>
      <c r="L132" s="5">
        <v>30217376499</v>
      </c>
      <c r="M132" s="5">
        <v>66601117289</v>
      </c>
      <c r="N132" s="5">
        <v>100899185955</v>
      </c>
      <c r="O132" s="5">
        <v>44612390269</v>
      </c>
    </row>
    <row r="133" spans="3:26" ht="15.5" x14ac:dyDescent="0.35">
      <c r="C133" t="s">
        <v>380</v>
      </c>
      <c r="D133" s="5">
        <v>2715013674</v>
      </c>
      <c r="E133" s="5">
        <v>2860697577</v>
      </c>
      <c r="F133" s="5">
        <v>1961903819</v>
      </c>
      <c r="G133" s="5">
        <v>2428969261</v>
      </c>
      <c r="I133" s="5">
        <v>2860697577</v>
      </c>
      <c r="J133" s="5">
        <v>469234203</v>
      </c>
      <c r="K133" s="5">
        <v>437893596</v>
      </c>
      <c r="L133" s="5">
        <v>585526041</v>
      </c>
      <c r="M133" s="5">
        <v>1290547943</v>
      </c>
      <c r="N133" s="5">
        <v>2476449605</v>
      </c>
      <c r="O133" s="5">
        <v>862390269</v>
      </c>
    </row>
    <row r="134" spans="3:26" ht="15.5" x14ac:dyDescent="0.35">
      <c r="C134" t="s">
        <v>139</v>
      </c>
      <c r="D134" s="5">
        <v>29382706029</v>
      </c>
      <c r="E134" s="5">
        <v>9434117316</v>
      </c>
      <c r="F134" s="5">
        <v>8362367934</v>
      </c>
      <c r="G134" s="5">
        <v>8967411585</v>
      </c>
      <c r="I134" s="5">
        <v>9434117316</v>
      </c>
      <c r="J134" s="5">
        <v>9145371145</v>
      </c>
      <c r="K134" s="5">
        <v>16987124829</v>
      </c>
      <c r="L134" s="5">
        <v>30217376499</v>
      </c>
      <c r="M134" s="5">
        <v>66601117289</v>
      </c>
      <c r="N134" s="5">
        <v>100899185955</v>
      </c>
      <c r="O134" s="5">
        <v>44612390269</v>
      </c>
    </row>
    <row r="135" spans="3:26" ht="15.5" x14ac:dyDescent="0.35">
      <c r="C135" t="s">
        <v>147</v>
      </c>
      <c r="D135" s="5">
        <v>821036166960</v>
      </c>
      <c r="E135" s="5">
        <v>758291281957</v>
      </c>
      <c r="F135" s="5">
        <v>819002247876</v>
      </c>
      <c r="G135" s="5">
        <v>853128876302</v>
      </c>
      <c r="I135" s="5">
        <v>758291281957</v>
      </c>
      <c r="J135" s="5">
        <v>773096808536</v>
      </c>
      <c r="K135" s="5">
        <v>829805822892</v>
      </c>
      <c r="L135" s="5">
        <v>628045649514</v>
      </c>
      <c r="M135" s="5">
        <v>650617621920</v>
      </c>
      <c r="N135" s="5">
        <v>585507980261</v>
      </c>
      <c r="O135" s="5">
        <v>846319092092</v>
      </c>
      <c r="P135" s="5">
        <v>897317633374</v>
      </c>
      <c r="Q135" s="5">
        <v>661106160315</v>
      </c>
      <c r="R135" s="5">
        <v>582572847429</v>
      </c>
      <c r="S135" s="5">
        <v>167526333119</v>
      </c>
      <c r="T135" s="5">
        <v>313866088981</v>
      </c>
      <c r="U135" s="5">
        <v>165567100217</v>
      </c>
      <c r="V135" s="5">
        <v>265712485739</v>
      </c>
      <c r="W135" s="5">
        <v>455301128320</v>
      </c>
      <c r="X135" s="5">
        <v>658390117045</v>
      </c>
      <c r="Y135" s="5">
        <v>349875612486</v>
      </c>
      <c r="Z135" s="5">
        <v>261052442067</v>
      </c>
    </row>
    <row r="136" spans="3:26" ht="15.5" x14ac:dyDescent="0.35">
      <c r="C136" t="s">
        <v>148</v>
      </c>
    </row>
    <row r="137" spans="3:26" ht="15.5" x14ac:dyDescent="0.35">
      <c r="C137" t="s">
        <v>149</v>
      </c>
      <c r="D137" s="5">
        <v>91042350500</v>
      </c>
      <c r="E137" s="5">
        <v>91042350500</v>
      </c>
      <c r="F137" s="5">
        <v>91042350500</v>
      </c>
      <c r="G137" s="5">
        <v>91042350500</v>
      </c>
      <c r="I137" s="5">
        <v>91042350500</v>
      </c>
      <c r="J137" s="5">
        <v>91042350500</v>
      </c>
      <c r="K137" s="5">
        <v>91042350500</v>
      </c>
      <c r="L137" s="5">
        <v>91042350500</v>
      </c>
      <c r="M137" s="5">
        <v>91042350500</v>
      </c>
      <c r="N137" s="5">
        <v>91042350500</v>
      </c>
      <c r="O137" s="5">
        <v>91042350500</v>
      </c>
      <c r="P137" s="5">
        <v>91042350500</v>
      </c>
      <c r="Q137" s="5">
        <v>91042350500</v>
      </c>
      <c r="R137" s="5">
        <v>91042350500</v>
      </c>
      <c r="S137" s="5">
        <v>91042350500</v>
      </c>
      <c r="T137" s="5">
        <v>91042350500</v>
      </c>
      <c r="U137" s="5">
        <v>79938052900</v>
      </c>
      <c r="V137" s="5">
        <v>79234257250</v>
      </c>
      <c r="W137" s="5">
        <v>75920000000</v>
      </c>
      <c r="X137" s="5">
        <v>60736000000</v>
      </c>
      <c r="Y137" s="5">
        <v>58400000000</v>
      </c>
      <c r="Z137" s="5">
        <v>58400000000</v>
      </c>
    </row>
    <row r="138" spans="3:26" ht="15.5" x14ac:dyDescent="0.35">
      <c r="C138" t="s">
        <v>151</v>
      </c>
      <c r="D138" s="5">
        <v>441170679382</v>
      </c>
      <c r="E138" s="5">
        <v>441170679382</v>
      </c>
      <c r="F138" s="5">
        <v>441180910408</v>
      </c>
      <c r="G138" s="5">
        <v>441180910408</v>
      </c>
      <c r="I138" s="5">
        <v>441170679382</v>
      </c>
      <c r="J138" s="5">
        <v>441170679382</v>
      </c>
      <c r="K138" s="5">
        <v>442789191876</v>
      </c>
      <c r="L138" s="5">
        <v>442789191876</v>
      </c>
      <c r="M138" s="5">
        <v>450028002263</v>
      </c>
      <c r="N138" s="5">
        <v>436517223516</v>
      </c>
      <c r="O138" s="5">
        <v>216977775221</v>
      </c>
      <c r="P138" s="5">
        <v>216630674236</v>
      </c>
      <c r="Q138" s="5">
        <v>212488958977</v>
      </c>
      <c r="R138" s="5">
        <v>195878818708</v>
      </c>
      <c r="S138" s="5">
        <v>195740975108</v>
      </c>
      <c r="T138" s="5">
        <v>195740975108</v>
      </c>
      <c r="U138" s="5">
        <v>126894329988</v>
      </c>
      <c r="V138" s="5">
        <v>122530796958</v>
      </c>
      <c r="W138" s="5">
        <v>101982402009</v>
      </c>
      <c r="X138" s="5">
        <v>11420103658</v>
      </c>
      <c r="Y138" s="5">
        <v>13756103658</v>
      </c>
      <c r="Z138" s="5">
        <v>13756103658</v>
      </c>
    </row>
    <row r="139" spans="3:26" ht="15.5" x14ac:dyDescent="0.35">
      <c r="C139" t="s">
        <v>152</v>
      </c>
      <c r="D139" s="5">
        <v>160234862945</v>
      </c>
      <c r="E139" s="5">
        <v>192140557442</v>
      </c>
      <c r="F139" s="5">
        <v>192960020614</v>
      </c>
      <c r="G139" s="5">
        <v>289696681986</v>
      </c>
      <c r="I139" s="5">
        <v>192140557442</v>
      </c>
      <c r="J139" s="5">
        <v>320739753868</v>
      </c>
      <c r="K139" s="5">
        <v>353448557366</v>
      </c>
      <c r="L139" s="5">
        <v>402451596584</v>
      </c>
      <c r="M139" s="5">
        <v>499425349049</v>
      </c>
      <c r="N139" s="5">
        <v>953482731828</v>
      </c>
      <c r="O139" s="5">
        <v>1390385767741</v>
      </c>
      <c r="P139" s="5">
        <v>1181091670213</v>
      </c>
      <c r="Q139" s="5">
        <v>678844883779</v>
      </c>
      <c r="R139" s="5">
        <v>393564905307</v>
      </c>
      <c r="S139" s="5">
        <v>230596440194</v>
      </c>
      <c r="T139" s="5">
        <v>180751412150</v>
      </c>
      <c r="U139" s="5">
        <v>115863241312</v>
      </c>
      <c r="V139" s="5">
        <v>99474558527</v>
      </c>
      <c r="W139" s="5">
        <v>89331707404</v>
      </c>
      <c r="X139" s="5">
        <v>81820596401</v>
      </c>
      <c r="Y139" s="5">
        <v>56194708846</v>
      </c>
      <c r="Z139" s="5">
        <v>44336832497</v>
      </c>
    </row>
    <row r="140" spans="3:26" ht="15.5" x14ac:dyDescent="0.35">
      <c r="C140" t="s">
        <v>153</v>
      </c>
      <c r="D140" s="5">
        <v>900000000</v>
      </c>
      <c r="E140" s="5">
        <v>900000000</v>
      </c>
      <c r="F140" s="5">
        <v>900000000</v>
      </c>
      <c r="G140" s="5">
        <v>900000000</v>
      </c>
      <c r="I140" s="5">
        <v>900000000</v>
      </c>
      <c r="J140" s="5">
        <v>900000000</v>
      </c>
      <c r="K140" s="5">
        <v>900000000</v>
      </c>
      <c r="L140" s="5">
        <v>900000000</v>
      </c>
      <c r="M140" s="5">
        <v>900000000</v>
      </c>
      <c r="N140" s="5">
        <v>900000000</v>
      </c>
      <c r="O140" s="5">
        <v>850000000</v>
      </c>
      <c r="P140" s="5">
        <v>800000000</v>
      </c>
      <c r="Q140" s="5">
        <v>750000000</v>
      </c>
      <c r="R140" s="5">
        <v>700000000</v>
      </c>
      <c r="S140" s="5">
        <v>650000000</v>
      </c>
      <c r="T140" s="5">
        <v>600000000</v>
      </c>
      <c r="U140" s="5">
        <v>550000000</v>
      </c>
      <c r="V140" s="5">
        <v>500000000</v>
      </c>
      <c r="W140" s="5">
        <v>450000000</v>
      </c>
    </row>
    <row r="141" spans="3:26" ht="15.5" x14ac:dyDescent="0.35">
      <c r="C141" t="s">
        <v>154</v>
      </c>
      <c r="D141" s="5">
        <v>159334862945</v>
      </c>
      <c r="E141" s="5">
        <v>191240557442</v>
      </c>
      <c r="F141" s="5">
        <v>192060020614</v>
      </c>
      <c r="G141" s="5">
        <v>288796681986</v>
      </c>
      <c r="I141" s="5">
        <v>191240557442</v>
      </c>
      <c r="J141" s="5">
        <v>319839753868</v>
      </c>
      <c r="K141" s="5">
        <v>352548557366</v>
      </c>
      <c r="L141" s="5">
        <v>401551596584</v>
      </c>
      <c r="M141" s="5">
        <v>498525349049</v>
      </c>
      <c r="N141" s="5">
        <v>952582731828</v>
      </c>
      <c r="O141" s="5">
        <v>1389535767741</v>
      </c>
      <c r="P141" s="5">
        <v>1180291670213</v>
      </c>
      <c r="Q141" s="5">
        <v>678094883779</v>
      </c>
      <c r="R141" s="5">
        <v>392864905307</v>
      </c>
      <c r="S141" s="5">
        <v>229946440194</v>
      </c>
      <c r="T141" s="5">
        <v>180151412150</v>
      </c>
      <c r="U141" s="5">
        <v>115313241312</v>
      </c>
      <c r="V141" s="5">
        <v>98974558527</v>
      </c>
      <c r="W141" s="5">
        <v>88881707404</v>
      </c>
    </row>
    <row r="142" spans="3:26" ht="15.5" x14ac:dyDescent="0.35">
      <c r="C142" t="s">
        <v>155</v>
      </c>
      <c r="D142" s="5">
        <v>160234862945</v>
      </c>
      <c r="E142" s="5">
        <v>192140557442</v>
      </c>
      <c r="F142" s="5">
        <v>192960020614</v>
      </c>
      <c r="G142" s="5">
        <v>289696681986</v>
      </c>
      <c r="I142" s="5">
        <v>192140557442</v>
      </c>
      <c r="J142" s="5">
        <v>320739753868</v>
      </c>
      <c r="K142" s="5">
        <v>353448557366</v>
      </c>
      <c r="L142" s="5">
        <v>402451596584</v>
      </c>
      <c r="M142" s="5">
        <v>499425349049</v>
      </c>
      <c r="N142" s="5">
        <v>953482731828</v>
      </c>
      <c r="O142" s="5">
        <v>1390385767741</v>
      </c>
      <c r="P142" s="5">
        <v>1181091670213</v>
      </c>
      <c r="Q142" s="5">
        <v>678844883779</v>
      </c>
      <c r="R142" s="5">
        <v>393564905307</v>
      </c>
      <c r="S142" s="5">
        <v>230596440194</v>
      </c>
      <c r="T142" s="5">
        <v>180751412150</v>
      </c>
      <c r="U142" s="5">
        <v>115863241312</v>
      </c>
      <c r="V142" s="5">
        <v>99474558527</v>
      </c>
      <c r="W142" s="5">
        <v>89331707404</v>
      </c>
      <c r="X142" s="5">
        <v>81820596401</v>
      </c>
      <c r="Y142" s="5">
        <v>56194708846</v>
      </c>
      <c r="Z142" s="5">
        <v>44336832497</v>
      </c>
    </row>
    <row r="143" spans="3:26" ht="15.5" x14ac:dyDescent="0.35">
      <c r="C143" t="s">
        <v>156</v>
      </c>
      <c r="D143" s="5">
        <v>1803784912430</v>
      </c>
      <c r="E143" s="5">
        <v>1811538882642</v>
      </c>
      <c r="F143" s="5">
        <v>1814513643831</v>
      </c>
      <c r="G143" s="5">
        <v>1850325279793</v>
      </c>
      <c r="I143" s="5">
        <v>1811538882642</v>
      </c>
      <c r="J143" s="5">
        <v>1862874098170</v>
      </c>
      <c r="K143" s="5">
        <v>1902105968794</v>
      </c>
      <c r="L143" s="5">
        <v>1908783332529</v>
      </c>
      <c r="M143" s="5">
        <v>1904563803187</v>
      </c>
      <c r="N143" s="5">
        <v>1694092841213</v>
      </c>
      <c r="O143" s="5">
        <v>1849377854913</v>
      </c>
      <c r="P143" s="5">
        <v>1075436121765</v>
      </c>
      <c r="Q143" s="5">
        <v>360730795519</v>
      </c>
      <c r="R143" s="5">
        <v>56437103</v>
      </c>
      <c r="S143" s="5">
        <v>41593841</v>
      </c>
      <c r="T143" s="5">
        <v>34467412</v>
      </c>
      <c r="U143" s="5">
        <v>28300333</v>
      </c>
      <c r="V143" s="5">
        <v>25344601</v>
      </c>
      <c r="W143" s="5">
        <v>23728055</v>
      </c>
    </row>
    <row r="144" spans="3:26" ht="15.5" x14ac:dyDescent="0.35">
      <c r="C144" t="s">
        <v>9</v>
      </c>
      <c r="D144" s="5">
        <v>1805966923096</v>
      </c>
      <c r="E144" s="5">
        <v>1846126186756</v>
      </c>
      <c r="F144" s="5">
        <v>1851194368491</v>
      </c>
      <c r="G144" s="5">
        <v>1971262248449</v>
      </c>
      <c r="I144" s="5">
        <v>1846126186756</v>
      </c>
      <c r="J144" s="5">
        <v>2006717882560</v>
      </c>
      <c r="K144" s="5">
        <v>2079671616164</v>
      </c>
      <c r="L144" s="5">
        <v>2242033671531</v>
      </c>
      <c r="M144" s="5">
        <v>2486913145563</v>
      </c>
      <c r="N144" s="5">
        <v>2745296758850</v>
      </c>
      <c r="O144" s="5">
        <v>3458497030687</v>
      </c>
      <c r="P144" s="5">
        <v>2606862387463</v>
      </c>
      <c r="Q144" s="5">
        <v>1343106988775</v>
      </c>
      <c r="R144" s="5">
        <v>680542511618</v>
      </c>
      <c r="S144" s="5">
        <v>517421359643</v>
      </c>
      <c r="T144" s="5">
        <v>467569205170</v>
      </c>
      <c r="U144" s="5">
        <v>322723924533</v>
      </c>
      <c r="V144" s="5">
        <v>301264957336</v>
      </c>
      <c r="W144" s="5">
        <v>267257837468</v>
      </c>
      <c r="X144" s="5">
        <v>153976700059</v>
      </c>
      <c r="Y144" s="5">
        <v>128350812504</v>
      </c>
      <c r="Z144" s="5">
        <v>116492936155</v>
      </c>
    </row>
    <row r="145" spans="2:26" ht="15.5" x14ac:dyDescent="0.35">
      <c r="C145" t="s">
        <v>157</v>
      </c>
      <c r="D145" s="5">
        <v>2627003090056</v>
      </c>
      <c r="E145" s="5">
        <v>2604417468713</v>
      </c>
      <c r="F145" s="5">
        <v>2670196616367</v>
      </c>
      <c r="G145" s="5">
        <v>2824391124751</v>
      </c>
      <c r="I145" s="5">
        <v>2604417468713</v>
      </c>
      <c r="J145" s="5">
        <v>2779814691096</v>
      </c>
      <c r="K145" s="5">
        <v>2909477439056</v>
      </c>
      <c r="L145" s="5">
        <v>2870079321045</v>
      </c>
      <c r="M145" s="5">
        <v>3137530767483</v>
      </c>
      <c r="N145" s="5">
        <v>3330804739111</v>
      </c>
      <c r="O145" s="5">
        <v>4304816122779</v>
      </c>
      <c r="P145" s="5">
        <v>3504180020837</v>
      </c>
      <c r="Q145" s="5">
        <v>2004213149090</v>
      </c>
      <c r="R145" s="5">
        <v>1263115359047</v>
      </c>
      <c r="S145" s="5">
        <v>684947692762</v>
      </c>
      <c r="T145" s="5">
        <v>781435294151</v>
      </c>
      <c r="U145" s="5">
        <v>488291024750</v>
      </c>
      <c r="V145" s="5">
        <v>566977443075</v>
      </c>
      <c r="W145" s="5">
        <v>722558965788</v>
      </c>
      <c r="X145" s="5">
        <v>812366817104</v>
      </c>
      <c r="Y145" s="5">
        <v>478226424990</v>
      </c>
      <c r="Z145" s="5">
        <v>377545378222</v>
      </c>
    </row>
    <row r="146" spans="2:26" ht="15.5" x14ac:dyDescent="0.35">
      <c r="C146" t="s">
        <v>158</v>
      </c>
      <c r="D146" s="5">
        <v>18208470100</v>
      </c>
      <c r="E146" s="5">
        <v>18208470100</v>
      </c>
      <c r="F146" s="5">
        <v>18208470100</v>
      </c>
      <c r="G146" s="5">
        <v>18208470100</v>
      </c>
      <c r="I146" s="5">
        <v>18208470100</v>
      </c>
      <c r="J146" s="5">
        <v>18208470100</v>
      </c>
      <c r="K146" s="5">
        <v>18208470100</v>
      </c>
      <c r="L146" s="5">
        <v>18208470100</v>
      </c>
      <c r="M146" s="5">
        <v>18208470100</v>
      </c>
      <c r="N146" s="5">
        <v>18208470100</v>
      </c>
      <c r="O146" s="5">
        <v>18208470100</v>
      </c>
      <c r="P146" s="5">
        <v>18208470100</v>
      </c>
      <c r="Q146" s="5">
        <v>18208470100</v>
      </c>
      <c r="R146" s="5">
        <v>18208470100</v>
      </c>
      <c r="S146" s="5">
        <v>3641694020</v>
      </c>
      <c r="T146" s="5">
        <v>3641694020</v>
      </c>
      <c r="U146" s="5">
        <v>3197522116</v>
      </c>
      <c r="V146" s="5">
        <v>3169370290</v>
      </c>
      <c r="W146" s="5">
        <v>759200000</v>
      </c>
      <c r="X146" s="5">
        <v>607360000</v>
      </c>
      <c r="Y146" s="5">
        <v>584000000</v>
      </c>
      <c r="Z146" s="5">
        <v>584000000</v>
      </c>
    </row>
    <row r="148" spans="2:26" ht="15.5" x14ac:dyDescent="0.35">
      <c r="B148" t="s">
        <v>159</v>
      </c>
      <c r="C148" t="s">
        <v>160</v>
      </c>
      <c r="D148" s="5">
        <v>-48076356233</v>
      </c>
      <c r="E148" s="5">
        <v>-17573116323</v>
      </c>
      <c r="F148" s="5">
        <v>15065905931</v>
      </c>
      <c r="G148" s="5">
        <v>42820895403</v>
      </c>
      <c r="I148" s="5">
        <v>16793697689</v>
      </c>
      <c r="J148" s="5">
        <v>-49027849469</v>
      </c>
      <c r="K148" s="5">
        <v>131809759243</v>
      </c>
      <c r="L148" s="5">
        <v>36679604769</v>
      </c>
      <c r="M148" s="5">
        <v>209730698034</v>
      </c>
      <c r="N148" s="5">
        <v>-124494646488</v>
      </c>
      <c r="O148" s="5">
        <v>-143867679823</v>
      </c>
      <c r="P148" s="5">
        <v>214503064395</v>
      </c>
      <c r="Q148" s="5">
        <v>191767923569</v>
      </c>
      <c r="R148" s="5">
        <v>49075412482</v>
      </c>
      <c r="S148" s="5">
        <v>67831416204</v>
      </c>
      <c r="T148" s="5">
        <v>-47420816388</v>
      </c>
      <c r="U148" s="5">
        <v>8737428892</v>
      </c>
      <c r="V148" s="5">
        <v>-55483494444</v>
      </c>
      <c r="W148" s="5">
        <v>-229990421492</v>
      </c>
      <c r="X148" s="5">
        <v>284605894845</v>
      </c>
      <c r="Y148" s="5">
        <v>14382535466</v>
      </c>
      <c r="Z148" s="5">
        <v>-54748176886</v>
      </c>
    </row>
    <row r="149" spans="2:26" ht="15.5" x14ac:dyDescent="0.35">
      <c r="C149" t="s">
        <v>2141</v>
      </c>
      <c r="R149" s="5">
        <v>46269784414</v>
      </c>
      <c r="S149" s="5">
        <v>56746733448</v>
      </c>
      <c r="T149" s="5">
        <v>48498429813</v>
      </c>
      <c r="U149" s="5">
        <v>59767015532</v>
      </c>
      <c r="V149" s="5">
        <v>49664080311</v>
      </c>
      <c r="X149" s="5">
        <v>28469670191</v>
      </c>
      <c r="Y149" s="5">
        <v>22198362443</v>
      </c>
      <c r="Z149" s="5">
        <v>14659865214</v>
      </c>
    </row>
    <row r="150" spans="2:26" ht="15.5" x14ac:dyDescent="0.35">
      <c r="C150" t="s">
        <v>1065</v>
      </c>
      <c r="X150" s="5">
        <v>1488504450</v>
      </c>
      <c r="Y150" s="5">
        <v>874186851</v>
      </c>
      <c r="Z150" s="5">
        <v>1038194538</v>
      </c>
    </row>
    <row r="151" spans="2:26" ht="15.5" x14ac:dyDescent="0.35">
      <c r="C151" t="s">
        <v>1739</v>
      </c>
      <c r="X151" s="5">
        <v>28908602828</v>
      </c>
      <c r="Y151" s="5">
        <v>8447542401</v>
      </c>
      <c r="Z151" s="5">
        <v>-2156184351</v>
      </c>
    </row>
    <row r="152" spans="2:26" ht="15.5" x14ac:dyDescent="0.35">
      <c r="C152" t="s">
        <v>564</v>
      </c>
      <c r="D152" s="5">
        <v>884099446725</v>
      </c>
      <c r="E152" s="5">
        <v>1101638560758</v>
      </c>
      <c r="F152" s="5">
        <v>1191169427754</v>
      </c>
      <c r="G152" s="5">
        <v>1102511015643</v>
      </c>
      <c r="I152" s="5">
        <v>4642080620685</v>
      </c>
      <c r="J152" s="5">
        <v>7113892291845</v>
      </c>
      <c r="K152" s="5">
        <v>11634788975843</v>
      </c>
      <c r="L152" s="5">
        <v>12325654786584</v>
      </c>
      <c r="M152" s="5">
        <v>12847750079059</v>
      </c>
      <c r="N152" s="5">
        <v>11479829394027</v>
      </c>
      <c r="O152" s="5">
        <v>11101219075638</v>
      </c>
      <c r="P152" s="5">
        <v>6376057936108</v>
      </c>
      <c r="Q152" s="5">
        <v>1467151508663</v>
      </c>
    </row>
    <row r="153" spans="2:26" ht="15.5" x14ac:dyDescent="0.35">
      <c r="C153" t="s">
        <v>2142</v>
      </c>
      <c r="R153" s="5">
        <v>19208898163</v>
      </c>
      <c r="S153" s="5">
        <v>34601218535</v>
      </c>
      <c r="T153" s="5">
        <v>20716202977</v>
      </c>
      <c r="U153" s="5">
        <v>36817417202</v>
      </c>
      <c r="V153" s="5">
        <v>17233636454</v>
      </c>
      <c r="W153" s="5">
        <v>78166352865</v>
      </c>
      <c r="X153" s="5">
        <v>4656964801</v>
      </c>
      <c r="Y153" s="5">
        <v>3465370504</v>
      </c>
      <c r="Z153" s="5">
        <v>2177045853</v>
      </c>
    </row>
    <row r="154" spans="2:26" ht="15.5" x14ac:dyDescent="0.35">
      <c r="C154" t="s">
        <v>2143</v>
      </c>
      <c r="X154" s="5">
        <v>787373419</v>
      </c>
      <c r="Y154" s="5">
        <v>500000000</v>
      </c>
      <c r="Z154" s="5">
        <v>480498850</v>
      </c>
    </row>
    <row r="155" spans="2:26" ht="15.5" x14ac:dyDescent="0.35">
      <c r="C155" t="s">
        <v>2144</v>
      </c>
      <c r="X155" s="5">
        <v>17390635495</v>
      </c>
      <c r="Y155" s="5">
        <v>11919188497</v>
      </c>
      <c r="Z155" s="5">
        <v>17945261587</v>
      </c>
    </row>
    <row r="156" spans="2:26" ht="15.5" x14ac:dyDescent="0.35">
      <c r="C156" t="s">
        <v>2145</v>
      </c>
      <c r="X156" s="5">
        <v>17879319716</v>
      </c>
      <c r="Y156" s="5">
        <v>14409169232</v>
      </c>
      <c r="Z156" s="5">
        <v>29540002030</v>
      </c>
    </row>
    <row r="157" spans="2:26" ht="15.5" x14ac:dyDescent="0.35">
      <c r="C157" t="s">
        <v>704</v>
      </c>
      <c r="O157" s="5">
        <v>67420625000</v>
      </c>
      <c r="P157" s="5">
        <v>404726033144</v>
      </c>
      <c r="Q157" s="5">
        <v>208074992222</v>
      </c>
      <c r="R157" s="5">
        <v>157682514884</v>
      </c>
      <c r="S157" s="5">
        <v>122290877362</v>
      </c>
      <c r="T157" s="5">
        <v>-98547088879</v>
      </c>
      <c r="U157" s="5">
        <v>73960950310</v>
      </c>
      <c r="V157" s="5">
        <v>213592046019</v>
      </c>
    </row>
    <row r="158" spans="2:26" ht="15.5" x14ac:dyDescent="0.35">
      <c r="C158" t="s">
        <v>1215</v>
      </c>
      <c r="F158" s="5">
        <v>12015535293</v>
      </c>
      <c r="G158" s="5">
        <v>-12015535293</v>
      </c>
    </row>
    <row r="159" spans="2:26" ht="15.5" x14ac:dyDescent="0.35">
      <c r="C159" t="s">
        <v>2146</v>
      </c>
      <c r="W159" s="5">
        <v>79202888757</v>
      </c>
    </row>
    <row r="160" spans="2:26" ht="15.5" x14ac:dyDescent="0.35">
      <c r="C160" t="s">
        <v>1439</v>
      </c>
      <c r="W160" s="5">
        <v>-38702955820</v>
      </c>
    </row>
    <row r="161" spans="3:26" ht="15.5" x14ac:dyDescent="0.35">
      <c r="C161" t="s">
        <v>2147</v>
      </c>
      <c r="D161" s="5">
        <v>290279670</v>
      </c>
      <c r="E161" s="5">
        <v>6505156473</v>
      </c>
      <c r="F161" s="5">
        <v>1567383217</v>
      </c>
      <c r="G161" s="5">
        <v>1849442090</v>
      </c>
      <c r="I161" s="5">
        <v>11856832179</v>
      </c>
      <c r="J161" s="5">
        <v>7764969624</v>
      </c>
      <c r="K161" s="5">
        <v>10046519410</v>
      </c>
      <c r="L161" s="5">
        <v>8400374611</v>
      </c>
      <c r="M161" s="5">
        <v>9518435412</v>
      </c>
      <c r="N161" s="5">
        <v>21383149362</v>
      </c>
      <c r="O161" s="5">
        <v>16796244286</v>
      </c>
      <c r="P161" s="5">
        <v>16273013130</v>
      </c>
      <c r="Q161" s="5">
        <v>1394321812</v>
      </c>
      <c r="R161" s="5">
        <v>40733207</v>
      </c>
      <c r="S161" s="5">
        <v>4024938131</v>
      </c>
      <c r="T161" s="5">
        <v>1524158450</v>
      </c>
      <c r="U161" s="5">
        <v>2924918559</v>
      </c>
      <c r="V161" s="5">
        <v>4710132625</v>
      </c>
    </row>
    <row r="162" spans="3:26" ht="15.5" x14ac:dyDescent="0.35">
      <c r="C162" t="s">
        <v>2148</v>
      </c>
      <c r="E162" s="5">
        <v>1704439791</v>
      </c>
      <c r="I162" s="5">
        <v>1704439791</v>
      </c>
      <c r="J162" s="5">
        <v>4905392559</v>
      </c>
      <c r="K162" s="5">
        <v>1507645000</v>
      </c>
      <c r="L162" s="5">
        <v>2787040000</v>
      </c>
    </row>
    <row r="163" spans="3:26" ht="15.5" x14ac:dyDescent="0.35">
      <c r="C163" t="s">
        <v>2149</v>
      </c>
      <c r="S163" s="5">
        <v>1523762634</v>
      </c>
      <c r="T163" s="5">
        <v>12089413783</v>
      </c>
      <c r="U163" s="5">
        <v>-310208398</v>
      </c>
      <c r="V163" s="5">
        <v>29379239568</v>
      </c>
    </row>
    <row r="164" spans="3:26" ht="15.5" x14ac:dyDescent="0.35">
      <c r="C164" t="s">
        <v>2150</v>
      </c>
      <c r="N164" s="5">
        <v>-32371898000</v>
      </c>
      <c r="O164" s="5">
        <v>31216996900</v>
      </c>
      <c r="P164" s="5">
        <v>24967043800</v>
      </c>
      <c r="Q164" s="5">
        <v>-89736818300</v>
      </c>
      <c r="R164" s="5">
        <v>69279754300</v>
      </c>
      <c r="S164" s="5">
        <v>6952995600</v>
      </c>
      <c r="T164" s="5">
        <v>16261849700</v>
      </c>
      <c r="U164" s="5">
        <v>-33925072000</v>
      </c>
      <c r="V164" s="5">
        <v>48532310000</v>
      </c>
      <c r="W164" s="5">
        <v>-90366128000</v>
      </c>
    </row>
    <row r="165" spans="3:26" ht="15.5" x14ac:dyDescent="0.35">
      <c r="C165" t="s">
        <v>2151</v>
      </c>
      <c r="R165" s="5">
        <v>-351008599699</v>
      </c>
      <c r="S165" s="5">
        <v>-61194001768</v>
      </c>
      <c r="T165" s="5">
        <v>142346958076</v>
      </c>
      <c r="U165" s="5">
        <v>-8473872893</v>
      </c>
      <c r="V165" s="5">
        <v>-318485799775</v>
      </c>
    </row>
    <row r="166" spans="3:26" ht="15.5" x14ac:dyDescent="0.35">
      <c r="C166" t="s">
        <v>815</v>
      </c>
      <c r="Q166" s="5">
        <v>-10274917226</v>
      </c>
      <c r="R166" s="5">
        <v>-345673686</v>
      </c>
      <c r="S166" s="5">
        <v>-65049194</v>
      </c>
      <c r="T166" s="5">
        <v>-4302548189</v>
      </c>
      <c r="U166" s="5">
        <v>-21659711191</v>
      </c>
      <c r="V166" s="5">
        <v>-17802939630</v>
      </c>
      <c r="W166" s="5">
        <v>-20914137227</v>
      </c>
    </row>
    <row r="167" spans="3:26" ht="15.5" x14ac:dyDescent="0.35">
      <c r="C167" t="s">
        <v>387</v>
      </c>
      <c r="O167" s="5">
        <v>-362709645</v>
      </c>
      <c r="P167" s="5">
        <v>-450193851</v>
      </c>
      <c r="Q167" s="5">
        <v>-192716224</v>
      </c>
      <c r="R167" s="5">
        <v>-198067258</v>
      </c>
      <c r="S167" s="5">
        <v>-291214716</v>
      </c>
      <c r="T167" s="5">
        <v>-187413013</v>
      </c>
      <c r="U167" s="5">
        <v>-1442709997</v>
      </c>
      <c r="V167" s="5">
        <v>-247916666</v>
      </c>
    </row>
    <row r="168" spans="3:26" ht="15.5" x14ac:dyDescent="0.35">
      <c r="C168" t="s">
        <v>169</v>
      </c>
      <c r="X168" s="5">
        <v>15434702300</v>
      </c>
      <c r="Y168" s="5">
        <v>18956833178</v>
      </c>
      <c r="Z168" s="5">
        <v>17256077968</v>
      </c>
    </row>
    <row r="169" spans="3:26" ht="15.5" x14ac:dyDescent="0.35">
      <c r="C169" t="s">
        <v>1527</v>
      </c>
      <c r="D169" s="5">
        <v>-2459762058</v>
      </c>
      <c r="E169" s="5">
        <v>-3400120405</v>
      </c>
      <c r="F169" s="5">
        <v>-5773558960</v>
      </c>
      <c r="G169" s="5">
        <v>-3167437016</v>
      </c>
      <c r="I169" s="5">
        <v>-15525100067</v>
      </c>
      <c r="J169" s="5">
        <v>-19582457851</v>
      </c>
      <c r="K169" s="5">
        <v>-18101758222</v>
      </c>
      <c r="L169" s="5">
        <v>-18842098591</v>
      </c>
      <c r="M169" s="5">
        <v>-19565945607</v>
      </c>
      <c r="N169" s="5">
        <v>-20595850205</v>
      </c>
      <c r="O169" s="5">
        <v>-15992718346</v>
      </c>
      <c r="P169" s="5">
        <v>-12152914845</v>
      </c>
      <c r="Q169" s="5">
        <v>-10274917226</v>
      </c>
      <c r="R169" s="5">
        <v>-345673686</v>
      </c>
      <c r="S169" s="5">
        <v>-65049194</v>
      </c>
      <c r="T169" s="5">
        <v>-4302548189</v>
      </c>
      <c r="U169" s="5">
        <v>-21659711191</v>
      </c>
      <c r="V169" s="5">
        <v>-17802939630</v>
      </c>
      <c r="W169" s="5">
        <v>-20914137227</v>
      </c>
      <c r="X169" s="5">
        <v>-19054515765</v>
      </c>
      <c r="Y169" s="5">
        <v>-7223901858</v>
      </c>
      <c r="Z169" s="5">
        <v>-16763510500</v>
      </c>
    </row>
    <row r="170" spans="3:26" ht="15.5" x14ac:dyDescent="0.35">
      <c r="C170" t="s">
        <v>162</v>
      </c>
      <c r="D170" s="5">
        <v>-911099590927</v>
      </c>
      <c r="E170" s="5">
        <v>-1117961442385</v>
      </c>
      <c r="F170" s="5">
        <v>-1169936461534</v>
      </c>
      <c r="G170" s="5">
        <v>-1057518180251</v>
      </c>
      <c r="I170" s="5">
        <v>-4601030874898</v>
      </c>
      <c r="J170" s="5">
        <v>-7134941344413</v>
      </c>
      <c r="K170" s="5">
        <v>-11456734508886</v>
      </c>
      <c r="L170" s="5">
        <v>-12249667090601</v>
      </c>
      <c r="M170" s="5">
        <v>-12606623768479</v>
      </c>
      <c r="N170" s="5">
        <v>-11523027176594</v>
      </c>
      <c r="O170" s="5">
        <v>-11280533584766</v>
      </c>
      <c r="P170" s="5">
        <v>-6612037047491</v>
      </c>
      <c r="Q170" s="5">
        <v>-1121525984619</v>
      </c>
      <c r="R170" s="5">
        <v>-126361553944</v>
      </c>
      <c r="S170" s="5">
        <v>-143383420198</v>
      </c>
      <c r="T170" s="5">
        <v>-111794941432</v>
      </c>
      <c r="U170" s="5">
        <v>-87922001366</v>
      </c>
      <c r="V170" s="5">
        <v>-90621805213</v>
      </c>
      <c r="W170" s="5">
        <v>-72279226290</v>
      </c>
      <c r="X170" s="5">
        <v>-35099359657</v>
      </c>
      <c r="Y170" s="5">
        <v>-19093451880</v>
      </c>
      <c r="Z170" s="5">
        <v>-18407273976</v>
      </c>
    </row>
    <row r="171" spans="3:26" ht="15.5" x14ac:dyDescent="0.35">
      <c r="C171" t="s">
        <v>2152</v>
      </c>
      <c r="X171" s="5">
        <v>-30104431556</v>
      </c>
      <c r="Y171" s="5">
        <v>-21740282943</v>
      </c>
      <c r="Z171" s="5">
        <v>-14970893086</v>
      </c>
    </row>
    <row r="172" spans="3:26" ht="15.5" x14ac:dyDescent="0.35">
      <c r="C172" t="s">
        <v>2153</v>
      </c>
      <c r="D172" s="5">
        <v>336926601</v>
      </c>
      <c r="E172" s="5">
        <v>509197682</v>
      </c>
      <c r="F172" s="5">
        <v>1687824602</v>
      </c>
      <c r="G172" s="5">
        <v>-7079666</v>
      </c>
      <c r="I172" s="5">
        <v>3906947638</v>
      </c>
      <c r="J172" s="5">
        <v>2442499810</v>
      </c>
      <c r="K172" s="5">
        <v>9169111596</v>
      </c>
      <c r="L172" s="5">
        <v>215644595899</v>
      </c>
      <c r="M172" s="5">
        <v>46692623011</v>
      </c>
      <c r="N172" s="5">
        <v>731106023089</v>
      </c>
    </row>
    <row r="173" spans="3:26" ht="15.5" x14ac:dyDescent="0.35">
      <c r="C173" t="s">
        <v>167</v>
      </c>
      <c r="D173" s="5">
        <v>-18906729643</v>
      </c>
      <c r="E173" s="5">
        <v>-6059710555</v>
      </c>
      <c r="F173" s="5">
        <v>-1960884546</v>
      </c>
      <c r="G173" s="5">
        <v>-853945063</v>
      </c>
      <c r="I173" s="5">
        <v>-22292220001</v>
      </c>
      <c r="J173" s="5">
        <v>-21066701233</v>
      </c>
      <c r="K173" s="5">
        <v>-39697113902</v>
      </c>
      <c r="L173" s="5">
        <v>-31653407234</v>
      </c>
      <c r="M173" s="5">
        <v>-21348102351</v>
      </c>
      <c r="N173" s="5">
        <v>-49567342078</v>
      </c>
      <c r="O173" s="5">
        <v>-63994318535</v>
      </c>
      <c r="P173" s="5">
        <v>-6915517951</v>
      </c>
      <c r="Q173" s="5">
        <v>-22033733483</v>
      </c>
      <c r="R173" s="5">
        <v>-412133657</v>
      </c>
      <c r="S173" s="5">
        <v>-1608635546</v>
      </c>
      <c r="T173" s="5">
        <v>-7851304987</v>
      </c>
      <c r="U173" s="5">
        <v>-2137116863</v>
      </c>
      <c r="V173" s="5">
        <v>-3529394803</v>
      </c>
      <c r="W173" s="5">
        <v>-3502660698</v>
      </c>
      <c r="X173" s="5">
        <v>-628650939</v>
      </c>
      <c r="Y173" s="5">
        <v>-3949213862</v>
      </c>
      <c r="Z173" s="5">
        <v>-4260209339</v>
      </c>
    </row>
    <row r="174" spans="3:26" ht="15.5" x14ac:dyDescent="0.35">
      <c r="C174" t="s">
        <v>190</v>
      </c>
    </row>
    <row r="175" spans="3:26" ht="15.5" x14ac:dyDescent="0.35">
      <c r="C175" t="s">
        <v>2154</v>
      </c>
    </row>
    <row r="176" spans="3:26" ht="15.5" x14ac:dyDescent="0.35">
      <c r="C176" t="s">
        <v>692</v>
      </c>
      <c r="X176" s="5">
        <v>9240580544</v>
      </c>
      <c r="Y176" s="5">
        <v>4822756679</v>
      </c>
      <c r="Z176" s="5">
        <v>85338053303</v>
      </c>
    </row>
    <row r="177" spans="3:26" ht="15.5" x14ac:dyDescent="0.35">
      <c r="C177" t="s">
        <v>2155</v>
      </c>
    </row>
    <row r="178" spans="3:26" ht="15.5" x14ac:dyDescent="0.35">
      <c r="C178" t="s">
        <v>2156</v>
      </c>
      <c r="X178" s="5">
        <v>-17556653500</v>
      </c>
      <c r="Y178" s="5">
        <v>-61651581000</v>
      </c>
      <c r="Z178" s="5">
        <v>39356544000</v>
      </c>
    </row>
    <row r="179" spans="3:26" ht="15.5" x14ac:dyDescent="0.35">
      <c r="C179" t="s">
        <v>2157</v>
      </c>
      <c r="X179" s="5">
        <v>-23187948223</v>
      </c>
      <c r="Y179" s="5">
        <v>17230522824</v>
      </c>
      <c r="Z179" s="5">
        <v>22025495257</v>
      </c>
    </row>
    <row r="180" spans="3:26" ht="15.5" x14ac:dyDescent="0.35">
      <c r="C180" t="s">
        <v>2158</v>
      </c>
      <c r="X180" s="5">
        <v>-96707685037</v>
      </c>
      <c r="Y180" s="5">
        <v>-68462651134</v>
      </c>
      <c r="Z180" s="5">
        <v>93022934410</v>
      </c>
    </row>
    <row r="181" spans="3:26" ht="15.5" x14ac:dyDescent="0.35">
      <c r="C181" t="s">
        <v>2159</v>
      </c>
      <c r="X181" s="5">
        <v>-40338000</v>
      </c>
      <c r="Y181" s="5">
        <v>-4662000</v>
      </c>
    </row>
    <row r="182" spans="3:26" ht="15.5" x14ac:dyDescent="0.35">
      <c r="C182" t="s">
        <v>1129</v>
      </c>
      <c r="X182" s="5">
        <v>-35553863</v>
      </c>
      <c r="Y182" s="5">
        <v>43454422</v>
      </c>
      <c r="Z182" s="5">
        <v>-40911095</v>
      </c>
    </row>
    <row r="183" spans="3:26" ht="15.5" x14ac:dyDescent="0.35">
      <c r="C183" t="s">
        <v>2160</v>
      </c>
      <c r="X183" s="5">
        <v>-1050000</v>
      </c>
      <c r="Y183" s="5">
        <v>112000000</v>
      </c>
      <c r="Z183" s="5">
        <v>-1500000</v>
      </c>
    </row>
    <row r="184" spans="3:26" ht="15.5" x14ac:dyDescent="0.35">
      <c r="C184" t="s">
        <v>2161</v>
      </c>
    </row>
    <row r="185" spans="3:26" ht="15.5" x14ac:dyDescent="0.35">
      <c r="C185" t="s">
        <v>2162</v>
      </c>
    </row>
    <row r="186" spans="3:26" ht="15.5" x14ac:dyDescent="0.35">
      <c r="C186" t="s">
        <v>1156</v>
      </c>
      <c r="X186" s="5">
        <v>-128288648079</v>
      </c>
      <c r="Y186" s="5">
        <v>-107910160209</v>
      </c>
      <c r="Z186" s="5">
        <v>239700615875</v>
      </c>
    </row>
    <row r="187" spans="3:26" ht="15.5" x14ac:dyDescent="0.35">
      <c r="C187" t="s">
        <v>2163</v>
      </c>
    </row>
    <row r="188" spans="3:26" ht="15.5" x14ac:dyDescent="0.35">
      <c r="C188" t="s">
        <v>2164</v>
      </c>
      <c r="X188" s="5">
        <v>68092606000</v>
      </c>
      <c r="Y188" s="5">
        <v>48550760000</v>
      </c>
      <c r="Z188" s="5">
        <v>-74082459500</v>
      </c>
    </row>
    <row r="189" spans="3:26" ht="15.5" x14ac:dyDescent="0.35">
      <c r="C189" t="s">
        <v>2165</v>
      </c>
      <c r="X189" s="5">
        <v>604108000</v>
      </c>
    </row>
    <row r="190" spans="3:26" ht="15.5" x14ac:dyDescent="0.35">
      <c r="C190" t="s">
        <v>2166</v>
      </c>
      <c r="X190" s="5">
        <v>50444612417</v>
      </c>
      <c r="Y190" s="5">
        <v>12028808040</v>
      </c>
      <c r="Z190" s="5">
        <v>3230326008</v>
      </c>
    </row>
    <row r="191" spans="3:26" ht="15.5" x14ac:dyDescent="0.35">
      <c r="C191" t="s">
        <v>2167</v>
      </c>
      <c r="X191" s="5">
        <v>281675026138</v>
      </c>
      <c r="Y191" s="5">
        <v>82781547891</v>
      </c>
      <c r="Z191" s="5">
        <v>-276999172991</v>
      </c>
    </row>
    <row r="192" spans="3:26" ht="15.5" x14ac:dyDescent="0.35">
      <c r="C192" t="s">
        <v>2168</v>
      </c>
      <c r="X192" s="5">
        <v>17674899</v>
      </c>
      <c r="Y192" s="5">
        <v>98277075</v>
      </c>
      <c r="Z192" s="5">
        <v>-49475380</v>
      </c>
    </row>
    <row r="193" spans="3:26" ht="15.5" x14ac:dyDescent="0.35">
      <c r="C193" t="s">
        <v>2169</v>
      </c>
      <c r="X193" s="5">
        <v>-829217205</v>
      </c>
      <c r="Y193" s="5">
        <v>-644936780</v>
      </c>
      <c r="Z193" s="5">
        <v>-637952645</v>
      </c>
    </row>
    <row r="194" spans="3:26" ht="15.5" x14ac:dyDescent="0.35">
      <c r="C194" t="s">
        <v>1785</v>
      </c>
      <c r="X194" s="5">
        <v>-1804380308</v>
      </c>
      <c r="Y194" s="5">
        <v>-30328729936</v>
      </c>
      <c r="Z194" s="5">
        <v>44807144927</v>
      </c>
    </row>
    <row r="195" spans="3:26" ht="15.5" x14ac:dyDescent="0.35">
      <c r="C195" t="s">
        <v>1161</v>
      </c>
      <c r="X195" s="5">
        <v>398200429941</v>
      </c>
      <c r="Y195" s="5">
        <v>112485726290</v>
      </c>
      <c r="Z195" s="5">
        <v>-303731589581</v>
      </c>
    </row>
    <row r="196" spans="3:26" ht="15.5" x14ac:dyDescent="0.35">
      <c r="C196" t="s">
        <v>172</v>
      </c>
      <c r="D196" s="5">
        <v>51980009197</v>
      </c>
      <c r="E196" s="5">
        <v>-31058166445</v>
      </c>
      <c r="F196" s="5">
        <v>-18207416172</v>
      </c>
      <c r="G196" s="5">
        <v>-7343330643</v>
      </c>
      <c r="I196" s="5">
        <v>-33658055385</v>
      </c>
      <c r="J196" s="5">
        <v>18850434239</v>
      </c>
      <c r="K196" s="5">
        <v>8496627478</v>
      </c>
      <c r="L196" s="5">
        <v>-66253378044</v>
      </c>
      <c r="M196" s="5">
        <v>77516871029</v>
      </c>
      <c r="N196" s="5">
        <v>-56166621187</v>
      </c>
      <c r="O196" s="5">
        <v>818717242046</v>
      </c>
      <c r="P196" s="5">
        <v>632224628588</v>
      </c>
      <c r="Q196" s="5">
        <v>217630529055</v>
      </c>
      <c r="R196" s="5">
        <v>-1558467170</v>
      </c>
      <c r="S196" s="5">
        <v>86122086488</v>
      </c>
      <c r="T196" s="5">
        <v>77456034595</v>
      </c>
      <c r="U196" s="5">
        <v>-47461039855</v>
      </c>
      <c r="V196" s="5">
        <v>73918411194</v>
      </c>
      <c r="W196" s="5">
        <v>101074279266</v>
      </c>
      <c r="X196" s="5">
        <v>-98937500029</v>
      </c>
      <c r="Y196" s="5">
        <v>-27503266200</v>
      </c>
      <c r="Z196" s="5">
        <v>-34007386763</v>
      </c>
    </row>
    <row r="197" spans="3:26" ht="15.5" x14ac:dyDescent="0.35">
      <c r="C197" t="s">
        <v>173</v>
      </c>
      <c r="D197" s="5">
        <v>-49470129875</v>
      </c>
      <c r="E197" s="5">
        <v>-18582461356</v>
      </c>
      <c r="F197" s="5">
        <v>17924052818</v>
      </c>
      <c r="G197" s="5">
        <v>-14222025166</v>
      </c>
      <c r="I197" s="5">
        <v>-5826975733</v>
      </c>
      <c r="J197" s="5">
        <v>-31412615046</v>
      </c>
      <c r="K197" s="5">
        <v>-192893313219</v>
      </c>
      <c r="L197" s="5">
        <v>-33969802930</v>
      </c>
      <c r="M197" s="5">
        <v>-266629256010</v>
      </c>
      <c r="N197" s="5">
        <v>-83408403963</v>
      </c>
      <c r="O197" s="5">
        <v>-299994525908</v>
      </c>
      <c r="P197" s="5">
        <v>-808627141220</v>
      </c>
      <c r="Q197" s="5">
        <v>-337171303653</v>
      </c>
      <c r="R197" s="5">
        <v>-48620973536</v>
      </c>
      <c r="S197" s="5">
        <v>-126346692112</v>
      </c>
      <c r="T197" s="5">
        <v>-4771556756</v>
      </c>
      <c r="U197" s="5">
        <v>-6501131630</v>
      </c>
      <c r="V197" s="5">
        <v>-8984948518</v>
      </c>
      <c r="W197" s="5">
        <v>-3165322112</v>
      </c>
      <c r="X197" s="5">
        <v>-4964369294</v>
      </c>
      <c r="Y197" s="5">
        <v>-3532965159</v>
      </c>
      <c r="Z197" s="5">
        <v>-3685724083</v>
      </c>
    </row>
    <row r="198" spans="3:26" ht="15.5" x14ac:dyDescent="0.35">
      <c r="C198" t="s">
        <v>468</v>
      </c>
      <c r="E198" s="5">
        <v>87509122</v>
      </c>
      <c r="F198" s="5">
        <v>339432432</v>
      </c>
      <c r="I198" s="5">
        <v>426941554</v>
      </c>
      <c r="J198" s="5">
        <v>686029819</v>
      </c>
      <c r="K198" s="5">
        <v>1261800000</v>
      </c>
      <c r="L198" s="5">
        <v>4932127649</v>
      </c>
      <c r="M198" s="5">
        <v>2501235993</v>
      </c>
      <c r="N198" s="5">
        <v>9439626852</v>
      </c>
      <c r="O198" s="5">
        <v>870000000</v>
      </c>
      <c r="P198" s="5">
        <v>160000000</v>
      </c>
      <c r="Q198" s="5">
        <v>330000000</v>
      </c>
      <c r="R198" s="5">
        <v>227727273</v>
      </c>
      <c r="S198" s="5">
        <v>487272727</v>
      </c>
      <c r="T198" s="5">
        <v>201580720</v>
      </c>
      <c r="U198" s="5">
        <v>5454545</v>
      </c>
      <c r="V198" s="5">
        <v>2000000</v>
      </c>
      <c r="W198" s="5">
        <v>127000000</v>
      </c>
      <c r="X198" s="5">
        <v>210500000</v>
      </c>
      <c r="Y198" s="5">
        <v>233000000</v>
      </c>
      <c r="Z198" s="5">
        <v>142500000</v>
      </c>
    </row>
    <row r="199" spans="3:26" ht="15.5" x14ac:dyDescent="0.35">
      <c r="C199" t="s">
        <v>175</v>
      </c>
      <c r="D199" s="5">
        <v>-1466531891</v>
      </c>
      <c r="E199" s="5">
        <v>6081438972</v>
      </c>
      <c r="F199" s="5">
        <v>8945148916</v>
      </c>
      <c r="G199" s="5">
        <v>-8956977305</v>
      </c>
      <c r="I199" s="5">
        <v>6069610583</v>
      </c>
      <c r="J199" s="5">
        <v>-9991700000</v>
      </c>
      <c r="K199" s="5">
        <v>-1743887999</v>
      </c>
      <c r="L199" s="5">
        <v>-888523171</v>
      </c>
      <c r="M199" s="5">
        <v>-37476423426</v>
      </c>
      <c r="N199" s="5">
        <v>3439635758</v>
      </c>
      <c r="O199" s="5">
        <v>-64122250258</v>
      </c>
    </row>
    <row r="200" spans="3:26" ht="15.5" x14ac:dyDescent="0.35">
      <c r="C200" t="s">
        <v>1609</v>
      </c>
      <c r="E200" s="5">
        <v>247715744</v>
      </c>
      <c r="I200" s="5">
        <v>247715744</v>
      </c>
      <c r="J200" s="5">
        <v>1214279672</v>
      </c>
      <c r="K200" s="5">
        <v>1431687317</v>
      </c>
      <c r="L200" s="5">
        <v>108796567</v>
      </c>
      <c r="M200" s="5">
        <v>-856892437</v>
      </c>
      <c r="N200" s="5">
        <v>-10391153000</v>
      </c>
    </row>
    <row r="201" spans="3:26" ht="15.5" x14ac:dyDescent="0.35">
      <c r="C201" t="s">
        <v>2170</v>
      </c>
    </row>
    <row r="202" spans="3:26" ht="15.5" x14ac:dyDescent="0.35">
      <c r="C202" t="s">
        <v>2171</v>
      </c>
      <c r="S202" s="5">
        <v>-48835205233</v>
      </c>
      <c r="U202" s="5">
        <v>3000000</v>
      </c>
    </row>
    <row r="203" spans="3:26" ht="15.5" x14ac:dyDescent="0.35">
      <c r="C203" t="s">
        <v>174</v>
      </c>
      <c r="D203" s="5">
        <v>-47374827385</v>
      </c>
      <c r="E203" s="5">
        <v>-24236705597</v>
      </c>
      <c r="F203" s="5">
        <v>-10242778176</v>
      </c>
      <c r="G203" s="5">
        <v>-8321219895</v>
      </c>
      <c r="I203" s="5">
        <v>-43291319517</v>
      </c>
      <c r="J203" s="5">
        <v>-29572070752</v>
      </c>
      <c r="K203" s="5">
        <v>-98928480426</v>
      </c>
      <c r="L203" s="5">
        <v>-54367026257</v>
      </c>
      <c r="M203" s="5">
        <v>-42318581197</v>
      </c>
      <c r="N203" s="5">
        <v>-58764817030</v>
      </c>
      <c r="O203" s="5">
        <v>-48962130861</v>
      </c>
      <c r="P203" s="5">
        <v>-113306572156</v>
      </c>
      <c r="Q203" s="5">
        <v>-6893981421</v>
      </c>
      <c r="R203" s="5">
        <v>-2161922559</v>
      </c>
      <c r="S203" s="5">
        <v>-2494844637</v>
      </c>
      <c r="T203" s="5">
        <v>-4444736155</v>
      </c>
      <c r="U203" s="5">
        <v>-5979695135</v>
      </c>
      <c r="V203" s="5">
        <v>-7269210278</v>
      </c>
      <c r="W203" s="5">
        <v>-1992772822</v>
      </c>
      <c r="X203" s="5">
        <v>-5174869294</v>
      </c>
      <c r="Y203" s="5">
        <v>-3765965159</v>
      </c>
      <c r="Z203" s="5">
        <v>-3828224083</v>
      </c>
    </row>
    <row r="204" spans="3:26" ht="15.5" x14ac:dyDescent="0.35">
      <c r="C204" t="s">
        <v>701</v>
      </c>
      <c r="E204" s="5">
        <v>-1856736000</v>
      </c>
      <c r="I204" s="5">
        <v>-1863736000</v>
      </c>
      <c r="J204" s="5">
        <v>-4072000000</v>
      </c>
      <c r="K204" s="5">
        <v>-3189919018</v>
      </c>
      <c r="L204" s="5">
        <v>-7166787676</v>
      </c>
      <c r="M204" s="5">
        <v>-9003993970</v>
      </c>
      <c r="N204" s="5">
        <v>-7977317095</v>
      </c>
      <c r="O204" s="5">
        <v>-11356904874</v>
      </c>
      <c r="P204" s="5">
        <v>-7466259976</v>
      </c>
      <c r="Q204" s="5">
        <v>-299048106</v>
      </c>
      <c r="R204" s="5">
        <v>-178409091</v>
      </c>
      <c r="T204" s="5">
        <v>-50909091</v>
      </c>
      <c r="U204" s="5">
        <v>-203636361</v>
      </c>
    </row>
    <row r="205" spans="3:26" ht="15.5" x14ac:dyDescent="0.35">
      <c r="C205" t="s">
        <v>2172</v>
      </c>
      <c r="R205" s="5">
        <v>1712773210</v>
      </c>
      <c r="S205" s="5">
        <v>-276237682</v>
      </c>
      <c r="T205" s="5">
        <v>-23492230</v>
      </c>
      <c r="U205" s="5">
        <v>-173254679</v>
      </c>
      <c r="V205" s="5">
        <v>-1717738240</v>
      </c>
      <c r="W205" s="5">
        <v>-1299549290</v>
      </c>
    </row>
    <row r="206" spans="3:26" ht="15.5" x14ac:dyDescent="0.35">
      <c r="C206" t="s">
        <v>2173</v>
      </c>
      <c r="Q206" s="5">
        <v>-49728875838</v>
      </c>
      <c r="R206" s="5">
        <v>4804798728</v>
      </c>
      <c r="S206" s="5">
        <v>-25227678287</v>
      </c>
      <c r="U206" s="5">
        <v>-131000000</v>
      </c>
    </row>
    <row r="207" spans="3:26" ht="15.5" x14ac:dyDescent="0.35">
      <c r="C207" t="s">
        <v>2174</v>
      </c>
      <c r="E207" s="5">
        <v>-7000000000</v>
      </c>
      <c r="F207" s="5">
        <v>7000000000</v>
      </c>
    </row>
    <row r="208" spans="3:26" ht="15.5" x14ac:dyDescent="0.35">
      <c r="C208" t="s">
        <v>2175</v>
      </c>
      <c r="L208" s="5">
        <v>20000000000</v>
      </c>
      <c r="M208" s="5">
        <v>4511008653</v>
      </c>
      <c r="N208" s="5">
        <v>27122308268</v>
      </c>
      <c r="O208" s="5">
        <v>83547710223</v>
      </c>
      <c r="P208" s="5">
        <v>-17207038871</v>
      </c>
    </row>
    <row r="209" spans="3:26" ht="15.5" x14ac:dyDescent="0.35">
      <c r="C209" t="s">
        <v>1289</v>
      </c>
      <c r="K209" s="5">
        <v>-3333343584</v>
      </c>
      <c r="L209" s="5">
        <v>-28000000000</v>
      </c>
      <c r="M209" s="5">
        <v>-1550000000</v>
      </c>
      <c r="N209" s="5">
        <v>-22193263679</v>
      </c>
      <c r="P209" s="5">
        <v>-860586655217</v>
      </c>
      <c r="Q209" s="5">
        <v>-86550013288</v>
      </c>
      <c r="R209" s="5">
        <v>-53025941097</v>
      </c>
      <c r="S209" s="5">
        <v>-49999999000</v>
      </c>
      <c r="T209" s="5">
        <v>-454000000</v>
      </c>
      <c r="U209" s="5">
        <v>-22000000</v>
      </c>
    </row>
    <row r="210" spans="3:26" ht="15.5" x14ac:dyDescent="0.35">
      <c r="C210" t="s">
        <v>2176</v>
      </c>
      <c r="E210" s="5">
        <v>-2913750000</v>
      </c>
      <c r="I210" s="5">
        <v>-2913750000</v>
      </c>
    </row>
    <row r="211" spans="3:26" ht="15.5" x14ac:dyDescent="0.35">
      <c r="C211" t="s">
        <v>2177</v>
      </c>
      <c r="D211" s="5">
        <v>6120000</v>
      </c>
      <c r="F211" s="5">
        <v>-10907323000</v>
      </c>
      <c r="G211" s="5">
        <v>3068689200</v>
      </c>
    </row>
    <row r="212" spans="3:26" ht="15.5" x14ac:dyDescent="0.35">
      <c r="C212" t="s">
        <v>2178</v>
      </c>
      <c r="E212" s="5">
        <v>-4925000</v>
      </c>
      <c r="F212" s="5">
        <v>-2432500</v>
      </c>
      <c r="G212" s="5">
        <v>-5437500</v>
      </c>
      <c r="I212" s="5">
        <v>-17360000</v>
      </c>
      <c r="J212" s="5">
        <v>-785187500</v>
      </c>
      <c r="K212" s="5">
        <v>-172660000</v>
      </c>
      <c r="L212" s="5">
        <v>-12841532141</v>
      </c>
      <c r="M212" s="5">
        <v>-163406279820</v>
      </c>
      <c r="N212" s="5">
        <v>-314358283354</v>
      </c>
    </row>
    <row r="213" spans="3:26" ht="15.5" x14ac:dyDescent="0.35">
      <c r="C213" t="s">
        <v>474</v>
      </c>
    </row>
    <row r="214" spans="3:26" ht="15.5" x14ac:dyDescent="0.35">
      <c r="C214" t="s">
        <v>739</v>
      </c>
      <c r="E214" s="5">
        <v>-21495986504</v>
      </c>
      <c r="F214" s="5">
        <v>24956740000</v>
      </c>
      <c r="I214" s="5">
        <v>3460753496</v>
      </c>
      <c r="J214" s="5">
        <v>861001000</v>
      </c>
      <c r="K214" s="5">
        <v>11029475995</v>
      </c>
      <c r="L214" s="5">
        <v>65893782700</v>
      </c>
      <c r="M214" s="5">
        <v>152667615058</v>
      </c>
      <c r="N214" s="5">
        <v>353839598000</v>
      </c>
    </row>
    <row r="215" spans="3:26" ht="15.5" x14ac:dyDescent="0.35">
      <c r="C215" t="s">
        <v>2179</v>
      </c>
      <c r="K215" s="5">
        <v>23500000000</v>
      </c>
      <c r="M215" s="5">
        <v>11100666125</v>
      </c>
    </row>
    <row r="216" spans="3:26" ht="15.5" x14ac:dyDescent="0.35">
      <c r="C216" t="s">
        <v>1213</v>
      </c>
      <c r="E216" s="5">
        <v>17657600000</v>
      </c>
      <c r="F216" s="5">
        <v>4309500000</v>
      </c>
      <c r="I216" s="5">
        <v>21967100000</v>
      </c>
      <c r="L216" s="5">
        <v>7000000000</v>
      </c>
      <c r="O216" s="5">
        <v>4565000000</v>
      </c>
    </row>
    <row r="217" spans="3:26" ht="15.5" x14ac:dyDescent="0.35">
      <c r="C217" t="s">
        <v>2180</v>
      </c>
    </row>
    <row r="218" spans="3:26" ht="15.5" x14ac:dyDescent="0.35">
      <c r="C218" t="s">
        <v>2181</v>
      </c>
      <c r="E218" s="5">
        <v>12000000000</v>
      </c>
      <c r="I218" s="5">
        <v>12000000000</v>
      </c>
    </row>
    <row r="219" spans="3:26" ht="15.5" x14ac:dyDescent="0.35">
      <c r="C219" t="s">
        <v>707</v>
      </c>
      <c r="O219" s="5">
        <v>-250430950138</v>
      </c>
    </row>
    <row r="220" spans="3:26" ht="15.5" x14ac:dyDescent="0.35">
      <c r="C220" t="s">
        <v>2182</v>
      </c>
      <c r="L220" s="5">
        <v>12500000000</v>
      </c>
    </row>
    <row r="221" spans="3:26" ht="15.5" x14ac:dyDescent="0.35">
      <c r="C221" t="s">
        <v>1186</v>
      </c>
      <c r="J221" s="5">
        <v>8250000000</v>
      </c>
      <c r="N221" s="5">
        <v>1971609328</v>
      </c>
    </row>
    <row r="222" spans="3:26" ht="15.5" x14ac:dyDescent="0.35">
      <c r="C222" t="s">
        <v>2183</v>
      </c>
      <c r="M222" s="5">
        <v>-40000000000</v>
      </c>
    </row>
    <row r="223" spans="3:26" ht="15.5" x14ac:dyDescent="0.35">
      <c r="C223" t="s">
        <v>2184</v>
      </c>
      <c r="E223" s="5">
        <v>-247715744</v>
      </c>
      <c r="F223" s="5">
        <v>247715744</v>
      </c>
    </row>
    <row r="224" spans="3:26" ht="15.5" x14ac:dyDescent="0.35">
      <c r="C224" t="s">
        <v>191</v>
      </c>
      <c r="D224" s="5">
        <v>51980009197</v>
      </c>
      <c r="E224" s="5">
        <v>-31058166445</v>
      </c>
      <c r="F224" s="5">
        <v>-18207416172</v>
      </c>
      <c r="G224" s="5">
        <v>-7343330643</v>
      </c>
      <c r="I224" s="5">
        <v>-33658055385</v>
      </c>
      <c r="J224" s="5">
        <v>18850434239</v>
      </c>
      <c r="K224" s="5">
        <v>8496627478</v>
      </c>
      <c r="L224" s="5">
        <v>-66253378044</v>
      </c>
      <c r="M224" s="5">
        <v>77516871029</v>
      </c>
      <c r="N224" s="5">
        <v>-56166621187</v>
      </c>
      <c r="O224" s="5">
        <v>818717242046</v>
      </c>
      <c r="P224" s="5">
        <v>632224628588</v>
      </c>
      <c r="Q224" s="5">
        <v>217630529055</v>
      </c>
      <c r="R224" s="5">
        <v>-1558467170</v>
      </c>
      <c r="S224" s="5">
        <v>86122086488</v>
      </c>
      <c r="T224" s="5">
        <v>77456034595</v>
      </c>
      <c r="U224" s="5">
        <v>-47461039855</v>
      </c>
      <c r="V224" s="5">
        <v>73918411194</v>
      </c>
      <c r="W224" s="5">
        <v>101074279266</v>
      </c>
      <c r="X224" s="5">
        <v>-98937500029</v>
      </c>
      <c r="Y224" s="5">
        <v>-27503266200</v>
      </c>
      <c r="Z224" s="5">
        <v>-34007386763</v>
      </c>
    </row>
    <row r="225" spans="3:17" ht="15.5" x14ac:dyDescent="0.35">
      <c r="C225" t="s">
        <v>2185</v>
      </c>
      <c r="E225" s="5">
        <v>-636419500</v>
      </c>
      <c r="I225" s="5">
        <v>-636419500</v>
      </c>
      <c r="J225" s="5">
        <v>-150962000</v>
      </c>
      <c r="K225" s="5">
        <v>-20000000</v>
      </c>
    </row>
    <row r="226" spans="3:17" ht="15.5" x14ac:dyDescent="0.35">
      <c r="C226" t="s">
        <v>421</v>
      </c>
      <c r="D226" s="5">
        <v>179586888112</v>
      </c>
      <c r="E226" s="5">
        <v>186797877837</v>
      </c>
      <c r="F226" s="5">
        <v>224771805980</v>
      </c>
      <c r="G226" s="5">
        <v>246340924441</v>
      </c>
      <c r="I226" s="5">
        <v>987287475176</v>
      </c>
      <c r="J226" s="5">
        <v>1817818744330</v>
      </c>
      <c r="K226" s="5">
        <v>720877554265</v>
      </c>
      <c r="L226" s="5">
        <v>794082432724</v>
      </c>
      <c r="M226" s="5">
        <v>652841433760</v>
      </c>
      <c r="N226" s="5">
        <v>555456741042</v>
      </c>
      <c r="O226" s="5">
        <v>1322231881000</v>
      </c>
      <c r="P226" s="5">
        <v>2291662827174</v>
      </c>
      <c r="Q226" s="5">
        <v>526323000661</v>
      </c>
    </row>
    <row r="227" spans="3:17" ht="15.5" x14ac:dyDescent="0.35">
      <c r="C227" t="s">
        <v>2186</v>
      </c>
      <c r="I227" s="5">
        <v>6072375000</v>
      </c>
      <c r="J227" s="5">
        <v>55260875000</v>
      </c>
      <c r="K227" s="5">
        <v>137284763470</v>
      </c>
    </row>
    <row r="228" spans="3:17" ht="15.5" x14ac:dyDescent="0.35">
      <c r="C228" t="s">
        <v>483</v>
      </c>
      <c r="D228" s="5">
        <v>-141323019566</v>
      </c>
      <c r="E228" s="5">
        <v>-201414468971</v>
      </c>
      <c r="F228" s="5">
        <v>-247618414291</v>
      </c>
      <c r="G228" s="5">
        <v>-250040250833</v>
      </c>
      <c r="I228" s="5">
        <v>-1029479850230</v>
      </c>
      <c r="J228" s="5">
        <v>-1854309663064</v>
      </c>
      <c r="K228" s="5">
        <v>-699994922679</v>
      </c>
      <c r="L228" s="5">
        <v>-824835707908</v>
      </c>
      <c r="M228" s="5">
        <v>-675933927260</v>
      </c>
      <c r="N228" s="5">
        <v>-590513195273</v>
      </c>
      <c r="O228" s="5">
        <v>-1341283061000</v>
      </c>
      <c r="P228" s="5">
        <v>-2196067317508</v>
      </c>
      <c r="Q228" s="5">
        <v>-499961254409</v>
      </c>
    </row>
    <row r="229" spans="3:17" ht="15.5" x14ac:dyDescent="0.35">
      <c r="C229" t="s">
        <v>702</v>
      </c>
      <c r="D229" s="5">
        <v>-650034244</v>
      </c>
      <c r="G229" s="5">
        <v>5895208004</v>
      </c>
    </row>
    <row r="230" spans="3:17" ht="15.5" x14ac:dyDescent="0.35">
      <c r="C230" t="s">
        <v>2187</v>
      </c>
      <c r="G230" s="5">
        <v>-500000000</v>
      </c>
      <c r="O230" s="5">
        <v>71869228144</v>
      </c>
    </row>
    <row r="231" spans="3:17" ht="15.5" x14ac:dyDescent="0.35">
      <c r="C231" t="s">
        <v>1214</v>
      </c>
      <c r="L231" s="5">
        <v>-25839020734</v>
      </c>
      <c r="M231" s="5">
        <v>-69113901266</v>
      </c>
      <c r="N231" s="5">
        <v>56472212747</v>
      </c>
      <c r="O231" s="5">
        <v>43275292289</v>
      </c>
    </row>
    <row r="232" spans="3:17" ht="15.5" x14ac:dyDescent="0.35">
      <c r="C232" t="s">
        <v>582</v>
      </c>
    </row>
    <row r="233" spans="3:17" ht="15.5" x14ac:dyDescent="0.35">
      <c r="C233" t="s">
        <v>754</v>
      </c>
      <c r="E233" s="5">
        <v>10230159019</v>
      </c>
      <c r="I233" s="5">
        <v>10230159019</v>
      </c>
      <c r="J233" s="5">
        <v>25937170667</v>
      </c>
      <c r="K233" s="5">
        <v>-114078169168</v>
      </c>
      <c r="P233" s="5">
        <v>127489465660</v>
      </c>
      <c r="Q233" s="5">
        <v>-85609372182</v>
      </c>
    </row>
    <row r="234" spans="3:17" ht="15.5" x14ac:dyDescent="0.35">
      <c r="C234" t="s">
        <v>589</v>
      </c>
      <c r="D234" s="5">
        <v>-1699300000</v>
      </c>
      <c r="E234" s="5">
        <v>-6558557116</v>
      </c>
      <c r="G234" s="5">
        <v>48486000000</v>
      </c>
      <c r="I234" s="5">
        <v>-6558557116</v>
      </c>
      <c r="J234" s="5">
        <v>-22473563697</v>
      </c>
      <c r="K234" s="5">
        <v>-29314641060</v>
      </c>
      <c r="L234" s="5">
        <v>-5182212517</v>
      </c>
      <c r="M234" s="5">
        <v>135648388595</v>
      </c>
      <c r="N234" s="5">
        <v>-57270676714</v>
      </c>
      <c r="P234" s="5">
        <v>-69051862162</v>
      </c>
    </row>
    <row r="235" spans="3:17" ht="15.5" x14ac:dyDescent="0.35">
      <c r="C235" t="s">
        <v>749</v>
      </c>
      <c r="E235" s="5">
        <v>648200200</v>
      </c>
      <c r="G235" s="5">
        <v>-11780700</v>
      </c>
    </row>
    <row r="236" spans="3:17" ht="15.5" x14ac:dyDescent="0.35">
      <c r="C236" t="s">
        <v>429</v>
      </c>
      <c r="D236" s="5">
        <v>-395931506</v>
      </c>
      <c r="E236" s="5">
        <v>417953217</v>
      </c>
      <c r="F236" s="5">
        <v>129418759</v>
      </c>
      <c r="G236" s="5">
        <v>-441617608</v>
      </c>
    </row>
    <row r="237" spans="3:17" ht="15.5" x14ac:dyDescent="0.35">
      <c r="C237" t="s">
        <v>580</v>
      </c>
      <c r="D237" s="5">
        <v>-251035900</v>
      </c>
      <c r="E237" s="5">
        <v>-2797925673</v>
      </c>
      <c r="F237" s="5">
        <v>-174523984</v>
      </c>
      <c r="G237" s="5">
        <v>-11072509</v>
      </c>
      <c r="I237" s="5">
        <v>-3598898623</v>
      </c>
      <c r="J237" s="5">
        <v>-1316500265</v>
      </c>
      <c r="K237" s="5">
        <v>-5146846285</v>
      </c>
      <c r="L237" s="5">
        <v>-3170874408</v>
      </c>
      <c r="M237" s="5">
        <v>-7861222785</v>
      </c>
      <c r="N237" s="5">
        <v>-6101490693</v>
      </c>
    </row>
    <row r="238" spans="3:17" ht="15.5" x14ac:dyDescent="0.35">
      <c r="C238" t="s">
        <v>2188</v>
      </c>
    </row>
    <row r="239" spans="3:17" ht="15.5" x14ac:dyDescent="0.35">
      <c r="C239" t="s">
        <v>185</v>
      </c>
      <c r="P239" s="5">
        <v>195771592191</v>
      </c>
      <c r="Q239" s="5">
        <v>48145000000</v>
      </c>
    </row>
    <row r="240" spans="3:17" ht="15.5" x14ac:dyDescent="0.35">
      <c r="C240" t="s">
        <v>2189</v>
      </c>
      <c r="E240" s="5">
        <v>2305000000</v>
      </c>
      <c r="I240" s="5">
        <v>2305000000</v>
      </c>
      <c r="J240" s="5">
        <v>3333000000</v>
      </c>
    </row>
    <row r="241" spans="3:26" ht="15.5" x14ac:dyDescent="0.35">
      <c r="C241" t="s">
        <v>2190</v>
      </c>
      <c r="O241" s="5">
        <v>657221592236</v>
      </c>
    </row>
    <row r="242" spans="3:26" ht="15.5" x14ac:dyDescent="0.35">
      <c r="C242" t="s">
        <v>968</v>
      </c>
      <c r="O242" s="5">
        <v>261600000</v>
      </c>
      <c r="Q242" s="5">
        <v>230600402527</v>
      </c>
    </row>
    <row r="243" spans="3:26" ht="15.5" x14ac:dyDescent="0.35">
      <c r="C243" t="s">
        <v>2191</v>
      </c>
    </row>
    <row r="244" spans="3:26" ht="15.5" x14ac:dyDescent="0.35">
      <c r="C244" t="s">
        <v>2192</v>
      </c>
    </row>
    <row r="245" spans="3:26" ht="15.5" x14ac:dyDescent="0.35">
      <c r="C245" t="s">
        <v>2193</v>
      </c>
      <c r="X245" s="5">
        <v>-75000000000</v>
      </c>
      <c r="Y245" s="5">
        <v>-48787500000</v>
      </c>
      <c r="Z245" s="5">
        <v>-30858744400</v>
      </c>
    </row>
    <row r="246" spans="3:26" ht="15.5" x14ac:dyDescent="0.35">
      <c r="C246" t="s">
        <v>1352</v>
      </c>
    </row>
    <row r="247" spans="3:26" ht="15.5" x14ac:dyDescent="0.35">
      <c r="C247" t="s">
        <v>2194</v>
      </c>
      <c r="X247" s="5">
        <v>-68700029</v>
      </c>
      <c r="Y247" s="5">
        <v>-131766200</v>
      </c>
      <c r="Z247" s="5">
        <v>-386322363</v>
      </c>
    </row>
    <row r="248" spans="3:26" ht="15.5" x14ac:dyDescent="0.35">
      <c r="C248" t="s">
        <v>1350</v>
      </c>
      <c r="U248" s="5">
        <v>-50000000000</v>
      </c>
      <c r="V248" s="5">
        <v>50000000000</v>
      </c>
      <c r="X248" s="5">
        <v>-22000000000</v>
      </c>
      <c r="Y248" s="5">
        <v>22000000000</v>
      </c>
    </row>
    <row r="249" spans="3:26" ht="15.5" x14ac:dyDescent="0.35">
      <c r="C249" t="s">
        <v>2195</v>
      </c>
    </row>
    <row r="250" spans="3:26" ht="15.5" x14ac:dyDescent="0.35">
      <c r="C250" t="s">
        <v>212</v>
      </c>
      <c r="N250" s="5">
        <v>-655784940</v>
      </c>
    </row>
    <row r="251" spans="3:26" ht="15.5" x14ac:dyDescent="0.35">
      <c r="C251" t="s">
        <v>961</v>
      </c>
      <c r="M251" s="5">
        <v>-1370000555</v>
      </c>
    </row>
    <row r="252" spans="3:26" ht="15.5" x14ac:dyDescent="0.35">
      <c r="C252" t="s">
        <v>485</v>
      </c>
      <c r="E252" s="5">
        <v>-388323506</v>
      </c>
      <c r="I252" s="5">
        <v>-388323506</v>
      </c>
      <c r="J252" s="5">
        <v>-4271672760</v>
      </c>
      <c r="T252" s="5">
        <v>-1634731647</v>
      </c>
      <c r="W252" s="5">
        <v>-5496608000</v>
      </c>
      <c r="X252" s="5">
        <v>-1868800000</v>
      </c>
      <c r="Y252" s="5">
        <v>-584000000</v>
      </c>
      <c r="Z252" s="5">
        <v>-2762320000</v>
      </c>
    </row>
    <row r="253" spans="3:26" ht="15.5" x14ac:dyDescent="0.35">
      <c r="C253" t="s">
        <v>2196</v>
      </c>
      <c r="R253" s="5">
        <v>15385000</v>
      </c>
    </row>
    <row r="254" spans="3:26" ht="15.5" x14ac:dyDescent="0.35">
      <c r="C254" t="s">
        <v>204</v>
      </c>
      <c r="G254" s="5">
        <v>-49764000000</v>
      </c>
    </row>
    <row r="255" spans="3:26" ht="15.5" x14ac:dyDescent="0.35">
      <c r="C255" t="s">
        <v>2197</v>
      </c>
      <c r="W255" s="5">
        <v>105746298350</v>
      </c>
    </row>
    <row r="256" spans="3:26" ht="15.5" x14ac:dyDescent="0.35">
      <c r="C256" t="s">
        <v>2198</v>
      </c>
    </row>
    <row r="257" spans="3:26" ht="15.5" x14ac:dyDescent="0.35">
      <c r="C257" t="s">
        <v>2199</v>
      </c>
      <c r="T257" s="5">
        <v>79950942720</v>
      </c>
      <c r="U257" s="5">
        <v>5067328680</v>
      </c>
      <c r="V257" s="5">
        <v>23862652200</v>
      </c>
    </row>
    <row r="258" spans="3:26" ht="15.5" x14ac:dyDescent="0.35">
      <c r="C258" t="s">
        <v>2200</v>
      </c>
    </row>
    <row r="259" spans="3:26" ht="15.5" x14ac:dyDescent="0.35">
      <c r="C259" t="s">
        <v>667</v>
      </c>
    </row>
    <row r="260" spans="3:26" ht="15.5" x14ac:dyDescent="0.35">
      <c r="C260" t="s">
        <v>207</v>
      </c>
      <c r="S260" s="5">
        <v>37500000000</v>
      </c>
    </row>
    <row r="261" spans="3:26" ht="15.5" x14ac:dyDescent="0.35">
      <c r="C261" t="s">
        <v>2201</v>
      </c>
    </row>
    <row r="262" spans="3:26" ht="15.5" x14ac:dyDescent="0.35">
      <c r="C262" t="s">
        <v>891</v>
      </c>
    </row>
    <row r="263" spans="3:26" ht="15.5" x14ac:dyDescent="0.35">
      <c r="C263" t="s">
        <v>2202</v>
      </c>
      <c r="M263" s="5">
        <v>45006712068</v>
      </c>
      <c r="N263" s="5">
        <v>1799875000</v>
      </c>
      <c r="O263" s="5">
        <v>68446140148</v>
      </c>
    </row>
    <row r="264" spans="3:26" ht="15.5" x14ac:dyDescent="0.35">
      <c r="C264" t="s">
        <v>2203</v>
      </c>
      <c r="N264" s="5">
        <v>-47562629100</v>
      </c>
    </row>
    <row r="265" spans="3:26" ht="15.5" x14ac:dyDescent="0.35">
      <c r="C265" t="s">
        <v>2204</v>
      </c>
      <c r="D265" s="5">
        <v>539849000</v>
      </c>
      <c r="E265" s="5">
        <v>2055234000</v>
      </c>
      <c r="I265" s="5">
        <v>2055234000</v>
      </c>
      <c r="N265" s="5">
        <v>34939820373</v>
      </c>
    </row>
    <row r="266" spans="3:26" ht="15.5" x14ac:dyDescent="0.35">
      <c r="C266" t="s">
        <v>428</v>
      </c>
    </row>
    <row r="267" spans="3:26" ht="15.5" x14ac:dyDescent="0.35">
      <c r="C267" t="s">
        <v>1070</v>
      </c>
    </row>
    <row r="268" spans="3:26" ht="15.5" x14ac:dyDescent="0.35">
      <c r="C268" t="s">
        <v>636</v>
      </c>
      <c r="E268" s="5">
        <v>-500000000</v>
      </c>
      <c r="F268" s="5">
        <v>1153645547</v>
      </c>
      <c r="G268" s="5">
        <v>-653645547</v>
      </c>
    </row>
    <row r="269" spans="3:26" ht="15.5" x14ac:dyDescent="0.35">
      <c r="C269" t="s">
        <v>2205</v>
      </c>
      <c r="E269" s="5">
        <v>985885272</v>
      </c>
      <c r="F269" s="5">
        <v>-985885272</v>
      </c>
    </row>
    <row r="270" spans="3:26" ht="15.5" x14ac:dyDescent="0.35">
      <c r="C270" t="s">
        <v>2206</v>
      </c>
    </row>
    <row r="271" spans="3:26" ht="15.5" x14ac:dyDescent="0.35">
      <c r="C271" t="s">
        <v>1069</v>
      </c>
    </row>
    <row r="272" spans="3:26" ht="15.5" x14ac:dyDescent="0.35">
      <c r="C272" t="s">
        <v>213</v>
      </c>
      <c r="D272" s="5">
        <v>-45566476911</v>
      </c>
      <c r="E272" s="5">
        <v>-67225524824</v>
      </c>
      <c r="F272" s="5">
        <v>14782542577</v>
      </c>
      <c r="G272" s="5">
        <v>21255539594</v>
      </c>
      <c r="I272" s="5">
        <v>-22703114129</v>
      </c>
      <c r="J272" s="5">
        <v>-61590030276</v>
      </c>
      <c r="K272" s="5">
        <v>-52586926498</v>
      </c>
      <c r="L272" s="5">
        <v>-63543576205</v>
      </c>
      <c r="M272" s="5">
        <v>20618313053</v>
      </c>
      <c r="N272" s="5">
        <v>-264389881638</v>
      </c>
      <c r="O272" s="5">
        <v>374855036315</v>
      </c>
      <c r="P272" s="5">
        <v>38100551763</v>
      </c>
      <c r="Q272" s="5">
        <v>72227148971</v>
      </c>
      <c r="R272" s="5">
        <v>-1104028224</v>
      </c>
      <c r="S272" s="5">
        <v>27606810580</v>
      </c>
      <c r="T272" s="5">
        <v>25263661451</v>
      </c>
      <c r="U272" s="5">
        <v>-45224742593</v>
      </c>
      <c r="V272" s="5">
        <v>9449968232</v>
      </c>
      <c r="W272" s="5">
        <v>-132081464338</v>
      </c>
      <c r="X272" s="5">
        <v>180704025522</v>
      </c>
      <c r="Y272" s="5">
        <v>-16653695893</v>
      </c>
      <c r="Z272" s="5">
        <v>-92441287732</v>
      </c>
    </row>
    <row r="273" spans="2:26" ht="15.5" x14ac:dyDescent="0.35">
      <c r="C273" t="s">
        <v>1858</v>
      </c>
      <c r="J273" s="5">
        <v>-778203517</v>
      </c>
      <c r="L273" s="5">
        <v>-4260324545</v>
      </c>
      <c r="M273" s="5">
        <v>-2333132416</v>
      </c>
      <c r="O273" s="5">
        <v>-997330895</v>
      </c>
    </row>
    <row r="274" spans="2:26" ht="15.5" x14ac:dyDescent="0.35">
      <c r="C274" t="s">
        <v>2207</v>
      </c>
      <c r="M274" s="5">
        <v>215404154</v>
      </c>
      <c r="P274" s="5">
        <v>5918047390</v>
      </c>
      <c r="Q274" s="5">
        <v>38975033281</v>
      </c>
    </row>
    <row r="275" spans="2:26" ht="15.5" x14ac:dyDescent="0.35">
      <c r="C275" t="s">
        <v>214</v>
      </c>
      <c r="D275" s="5">
        <v>182811727086</v>
      </c>
      <c r="I275" s="5">
        <v>205514841215</v>
      </c>
      <c r="J275" s="5">
        <v>267883075008</v>
      </c>
      <c r="K275" s="5">
        <v>320470001506</v>
      </c>
      <c r="L275" s="5">
        <v>388273902256</v>
      </c>
      <c r="M275" s="5">
        <v>369773317465</v>
      </c>
      <c r="N275" s="5">
        <v>634163199103</v>
      </c>
      <c r="O275" s="5">
        <v>260306838135</v>
      </c>
      <c r="P275" s="5">
        <v>215466316606</v>
      </c>
      <c r="Q275" s="5">
        <v>90251621065</v>
      </c>
      <c r="R275" s="5">
        <v>91355649289</v>
      </c>
      <c r="S275" s="5">
        <v>63748838720</v>
      </c>
      <c r="T275" s="5">
        <v>38485177269</v>
      </c>
      <c r="U275" s="5">
        <v>83709919862</v>
      </c>
      <c r="V275" s="5">
        <v>74259951630</v>
      </c>
      <c r="W275" s="5">
        <v>206341415968</v>
      </c>
      <c r="X275" s="5">
        <v>25637390447</v>
      </c>
      <c r="Y275" s="5">
        <v>42291086341</v>
      </c>
      <c r="Z275" s="5">
        <v>134732374072</v>
      </c>
    </row>
    <row r="276" spans="2:26" ht="15.5" x14ac:dyDescent="0.35">
      <c r="C276" t="s">
        <v>216</v>
      </c>
      <c r="D276" s="5">
        <v>137245250175</v>
      </c>
      <c r="E276" s="5">
        <v>-67225524824</v>
      </c>
      <c r="F276" s="5">
        <v>14782542577</v>
      </c>
      <c r="G276" s="5">
        <v>21255539594</v>
      </c>
      <c r="I276" s="5">
        <v>182811727086</v>
      </c>
      <c r="J276" s="5">
        <v>205514841215</v>
      </c>
      <c r="K276" s="5">
        <v>267883075008</v>
      </c>
      <c r="L276" s="5">
        <v>320470001506</v>
      </c>
      <c r="M276" s="5">
        <v>388273902256</v>
      </c>
      <c r="N276" s="5">
        <v>369773317465</v>
      </c>
      <c r="O276" s="5">
        <v>634164543555</v>
      </c>
      <c r="P276" s="5">
        <v>259484915759</v>
      </c>
      <c r="Q276" s="5">
        <v>201453803317</v>
      </c>
      <c r="R276" s="5">
        <v>90251621065</v>
      </c>
      <c r="S276" s="5">
        <v>91355649300</v>
      </c>
      <c r="T276" s="5">
        <v>63748838720</v>
      </c>
      <c r="U276" s="5">
        <v>38485177269</v>
      </c>
      <c r="V276" s="5">
        <v>83709919862</v>
      </c>
      <c r="W276" s="5">
        <v>74259951630</v>
      </c>
      <c r="X276" s="5">
        <v>206341415969</v>
      </c>
      <c r="Y276" s="5">
        <v>25637390448</v>
      </c>
      <c r="Z276" s="5">
        <v>42291086340</v>
      </c>
    </row>
    <row r="278" spans="2:26" ht="15.5" x14ac:dyDescent="0.35">
      <c r="B278" t="s">
        <v>217</v>
      </c>
      <c r="C278" t="s">
        <v>11</v>
      </c>
      <c r="D278" s="5">
        <v>18210000000</v>
      </c>
      <c r="E278" s="5">
        <v>18210000000</v>
      </c>
      <c r="F278" s="5">
        <v>18210000000</v>
      </c>
      <c r="G278" s="5">
        <v>18210000000</v>
      </c>
      <c r="I278" s="5">
        <v>18210000000</v>
      </c>
      <c r="J278" s="5">
        <v>18210000000</v>
      </c>
      <c r="K278" s="5">
        <v>18210000000</v>
      </c>
      <c r="L278" s="5">
        <v>18210000000</v>
      </c>
      <c r="M278" s="5">
        <v>18210000000</v>
      </c>
      <c r="N278" s="5">
        <v>18210000000</v>
      </c>
      <c r="O278" s="5">
        <v>18210000000</v>
      </c>
      <c r="P278" s="5">
        <v>18210000000</v>
      </c>
      <c r="Q278" s="5">
        <v>18210000000</v>
      </c>
      <c r="R278" s="5">
        <v>18210000000</v>
      </c>
      <c r="S278" s="5">
        <v>3640000000</v>
      </c>
      <c r="T278" s="5">
        <v>3640000000</v>
      </c>
      <c r="U278" s="5">
        <v>3200000000</v>
      </c>
      <c r="V278" s="5">
        <v>3170000000</v>
      </c>
      <c r="W278" s="5">
        <v>760000000</v>
      </c>
      <c r="X278" s="5">
        <v>610000000</v>
      </c>
      <c r="Y278" s="5">
        <v>580000000</v>
      </c>
      <c r="Z278" s="5">
        <v>580000000</v>
      </c>
    </row>
    <row r="279" spans="2:26" ht="15.5" x14ac:dyDescent="0.35">
      <c r="C279" t="s">
        <v>218</v>
      </c>
      <c r="D279" s="6">
        <v>-1.77</v>
      </c>
      <c r="E279" s="6">
        <v>-0.09</v>
      </c>
      <c r="F279" s="6">
        <v>-5.32</v>
      </c>
      <c r="G279" s="6">
        <v>-1.49</v>
      </c>
    </row>
    <row r="280" spans="2:26" ht="15.5" x14ac:dyDescent="0.35">
      <c r="C280" t="s">
        <v>219</v>
      </c>
      <c r="D280" s="6">
        <v>-9.0399999999999991</v>
      </c>
      <c r="E280" s="6">
        <v>-211.11</v>
      </c>
      <c r="F280" s="6">
        <v>-4.8899999999999997</v>
      </c>
      <c r="G280" s="6">
        <v>-6.71</v>
      </c>
    </row>
    <row r="281" spans="2:26" ht="15.5" x14ac:dyDescent="0.35">
      <c r="C281" t="s">
        <v>72</v>
      </c>
      <c r="D281" s="6">
        <v>0.36</v>
      </c>
      <c r="E281" s="6">
        <v>0.3</v>
      </c>
      <c r="F281" s="6">
        <v>0.47</v>
      </c>
      <c r="G281" s="6">
        <v>0.16</v>
      </c>
    </row>
    <row r="282" spans="2:26" ht="15.5" x14ac:dyDescent="0.35">
      <c r="C282" t="s">
        <v>220</v>
      </c>
      <c r="E282" s="5">
        <v>52220000000</v>
      </c>
      <c r="F282" s="5">
        <v>-95780000000</v>
      </c>
      <c r="G282" s="5">
        <v>-24070000000</v>
      </c>
    </row>
    <row r="283" spans="2:26" ht="15.5" x14ac:dyDescent="0.35">
      <c r="C283" t="s">
        <v>221</v>
      </c>
      <c r="D283" s="6">
        <v>-1.2199999999999999E-2</v>
      </c>
      <c r="E283" s="6">
        <v>-5.9999999999999995E-4</v>
      </c>
      <c r="F283" s="6">
        <v>-3.6299999999999999E-2</v>
      </c>
      <c r="G283" s="6">
        <v>-9.5999999999999992E-3</v>
      </c>
    </row>
    <row r="284" spans="2:26" ht="15.5" x14ac:dyDescent="0.35">
      <c r="C284" t="s">
        <v>222</v>
      </c>
      <c r="D284" s="6">
        <v>-14.7424</v>
      </c>
      <c r="E284" s="6">
        <v>-4.4900000000000002E-2</v>
      </c>
      <c r="F284" s="6">
        <v>-2.6412999999999998</v>
      </c>
      <c r="G284" s="6">
        <v>-0.22399999999999998</v>
      </c>
    </row>
    <row r="285" spans="2:26" ht="15.5" x14ac:dyDescent="0.35">
      <c r="C285" t="s">
        <v>223</v>
      </c>
      <c r="D285" s="6">
        <v>-1.1699999999999999E-2</v>
      </c>
      <c r="E285" s="6">
        <v>1.04E-2</v>
      </c>
      <c r="F285" s="6">
        <v>-4.2500000000000003E-2</v>
      </c>
      <c r="G285" s="6">
        <v>-1.5900000000000001E-2</v>
      </c>
    </row>
    <row r="286" spans="2:26" ht="15.5" x14ac:dyDescent="0.35">
      <c r="C286" t="s">
        <v>224</v>
      </c>
      <c r="D286" s="6">
        <v>-11.8</v>
      </c>
      <c r="E286" s="6">
        <v>5.33</v>
      </c>
      <c r="F286" s="6">
        <v>-19.989999999999998</v>
      </c>
      <c r="G286" s="6">
        <v>-13.72</v>
      </c>
    </row>
    <row r="287" spans="2:26" ht="15.5" x14ac:dyDescent="0.35">
      <c r="C287" t="s">
        <v>225</v>
      </c>
      <c r="D287" s="5">
        <v>1806000000000</v>
      </c>
      <c r="E287" s="5">
        <v>1846000000000</v>
      </c>
      <c r="F287" s="5">
        <v>1851000000000</v>
      </c>
      <c r="G287" s="5">
        <v>1971000000000</v>
      </c>
    </row>
    <row r="288" spans="2:26" ht="15.5" x14ac:dyDescent="0.35">
      <c r="C288" t="s">
        <v>226</v>
      </c>
      <c r="D288" s="6">
        <v>133.33000000000001</v>
      </c>
      <c r="E288" s="5">
        <v>10</v>
      </c>
      <c r="F288" s="6">
        <v>12.94</v>
      </c>
      <c r="G288" s="6">
        <v>1.51</v>
      </c>
    </row>
    <row r="289" spans="3:26" ht="15.5" x14ac:dyDescent="0.35">
      <c r="C289" t="s">
        <v>227</v>
      </c>
      <c r="D289" s="6">
        <v>0.12</v>
      </c>
      <c r="E289" s="6">
        <v>1.9</v>
      </c>
      <c r="F289" s="6">
        <v>2.0099999999999998</v>
      </c>
      <c r="G289" s="6">
        <v>6.64</v>
      </c>
    </row>
    <row r="290" spans="3:26" ht="15.5" x14ac:dyDescent="0.35">
      <c r="C290" t="s">
        <v>228</v>
      </c>
      <c r="D290" s="5">
        <v>-32</v>
      </c>
      <c r="E290" s="6">
        <v>15.83</v>
      </c>
      <c r="F290" s="6">
        <v>19.55</v>
      </c>
      <c r="G290" s="6">
        <v>1.7</v>
      </c>
    </row>
    <row r="291" spans="3:26" ht="15.5" x14ac:dyDescent="0.35">
      <c r="C291" t="s">
        <v>229</v>
      </c>
      <c r="D291" s="6">
        <v>-0.5</v>
      </c>
      <c r="E291" s="6">
        <v>1.2</v>
      </c>
      <c r="F291" s="6">
        <v>1.33</v>
      </c>
      <c r="G291" s="6">
        <v>5.88</v>
      </c>
    </row>
    <row r="292" spans="3:26" ht="15.5" x14ac:dyDescent="0.35">
      <c r="C292" t="s">
        <v>230</v>
      </c>
    </row>
    <row r="293" spans="3:26" ht="15.5" x14ac:dyDescent="0.35">
      <c r="C293" t="s">
        <v>231</v>
      </c>
    </row>
    <row r="294" spans="3:26" ht="15.5" x14ac:dyDescent="0.35">
      <c r="C294" t="s">
        <v>232</v>
      </c>
      <c r="D294" s="5">
        <v>2000000000</v>
      </c>
      <c r="E294" s="5">
        <v>35000000000</v>
      </c>
      <c r="F294" s="5">
        <v>37000000000</v>
      </c>
      <c r="G294" s="5">
        <v>121000000000</v>
      </c>
    </row>
    <row r="295" spans="3:26" ht="15.5" x14ac:dyDescent="0.35">
      <c r="C295" t="s">
        <v>23</v>
      </c>
    </row>
    <row r="296" spans="3:26" ht="15.5" x14ac:dyDescent="0.35">
      <c r="C296" t="s">
        <v>20</v>
      </c>
      <c r="D296" s="5">
        <v>-137000000000</v>
      </c>
      <c r="E296" s="5">
        <v>-183000000000</v>
      </c>
      <c r="F296" s="5">
        <v>-250000000000</v>
      </c>
      <c r="G296" s="5">
        <v>-235000000000</v>
      </c>
    </row>
    <row r="297" spans="3:26" ht="15.5" x14ac:dyDescent="0.35">
      <c r="C297" t="s">
        <v>233</v>
      </c>
    </row>
    <row r="298" spans="3:26" ht="15.5" x14ac:dyDescent="0.35">
      <c r="C298" t="s">
        <v>234</v>
      </c>
      <c r="D298" s="5">
        <v>-48000000000</v>
      </c>
      <c r="E298" s="5">
        <v>-18000000000</v>
      </c>
      <c r="F298" s="5">
        <v>15000000000</v>
      </c>
      <c r="G298" s="5">
        <v>43000000000</v>
      </c>
    </row>
    <row r="299" spans="3:26" ht="15.5" x14ac:dyDescent="0.35">
      <c r="C299" t="s">
        <v>235</v>
      </c>
      <c r="D299" s="5">
        <v>-49000000000</v>
      </c>
      <c r="E299" s="5">
        <v>-18000000000</v>
      </c>
      <c r="F299" s="5">
        <v>-1000000000</v>
      </c>
      <c r="G299" s="5">
        <v>-17000000000</v>
      </c>
    </row>
    <row r="300" spans="3:26" ht="15.5" x14ac:dyDescent="0.35">
      <c r="C300" t="s">
        <v>12</v>
      </c>
      <c r="D300" s="5">
        <v>-97000000000</v>
      </c>
      <c r="E300" s="5">
        <v>-36000000000</v>
      </c>
      <c r="F300" s="5">
        <v>14000000000</v>
      </c>
      <c r="G300" s="5">
        <v>26000000000</v>
      </c>
    </row>
    <row r="301" spans="3:26" ht="15.5" x14ac:dyDescent="0.35">
      <c r="C301" t="s">
        <v>15</v>
      </c>
      <c r="D301" s="6">
        <v>-5.32</v>
      </c>
      <c r="E301" s="6">
        <v>-1.96</v>
      </c>
      <c r="F301" s="6">
        <v>0.76</v>
      </c>
      <c r="G301" s="6">
        <v>1.4</v>
      </c>
    </row>
    <row r="302" spans="3:26" ht="15.5" x14ac:dyDescent="0.35">
      <c r="C302" t="s">
        <v>57</v>
      </c>
      <c r="I302" s="6">
        <v>-7.12</v>
      </c>
      <c r="J302" s="6">
        <v>-1.82</v>
      </c>
      <c r="K302" s="6">
        <v>-3.06</v>
      </c>
      <c r="L302" s="6">
        <v>-5.43</v>
      </c>
      <c r="M302" s="6">
        <v>-25.2</v>
      </c>
      <c r="N302" s="6">
        <v>-16.93</v>
      </c>
      <c r="O302" s="6">
        <v>11.87</v>
      </c>
      <c r="P302" s="6">
        <v>27.65</v>
      </c>
      <c r="Q302" s="6">
        <v>15.99</v>
      </c>
      <c r="R302" s="6">
        <v>9.06</v>
      </c>
      <c r="S302" s="6">
        <v>15.43</v>
      </c>
      <c r="T302" s="6">
        <v>18.27</v>
      </c>
      <c r="U302" s="6">
        <v>5.13</v>
      </c>
      <c r="V302" s="6">
        <v>3.2</v>
      </c>
      <c r="W302" s="6">
        <v>17.13</v>
      </c>
      <c r="X302" s="6">
        <v>45.27</v>
      </c>
      <c r="Y302" s="6">
        <v>21.3</v>
      </c>
      <c r="Z302" s="6">
        <v>7.28</v>
      </c>
    </row>
    <row r="303" spans="3:26" ht="15.5" x14ac:dyDescent="0.35">
      <c r="C303" t="s">
        <v>71</v>
      </c>
      <c r="I303" s="6">
        <v>-2.67</v>
      </c>
      <c r="J303" s="6">
        <v>-3.3</v>
      </c>
      <c r="K303" s="6">
        <v>-16.34</v>
      </c>
      <c r="L303" s="6">
        <v>-9.2100000000000009</v>
      </c>
      <c r="M303" s="6">
        <v>-3.81</v>
      </c>
      <c r="N303" s="6">
        <v>-4.96</v>
      </c>
      <c r="O303" s="6">
        <v>42.12</v>
      </c>
      <c r="P303" s="6">
        <v>23.69</v>
      </c>
      <c r="Q303" s="6">
        <v>33.15</v>
      </c>
      <c r="R303" s="6">
        <v>51.66</v>
      </c>
      <c r="S303" s="6">
        <v>137.38999999999999</v>
      </c>
      <c r="T303" s="6">
        <v>26.55</v>
      </c>
      <c r="U303" s="6">
        <v>72.12</v>
      </c>
      <c r="V303" s="6">
        <v>85.94</v>
      </c>
      <c r="W303" s="6">
        <v>44.37</v>
      </c>
      <c r="X303" s="6">
        <v>12.86</v>
      </c>
      <c r="Y303" s="6">
        <v>17.559999999999999</v>
      </c>
      <c r="Z303" s="6">
        <v>39.97</v>
      </c>
    </row>
    <row r="304" spans="3:26" ht="15.5" x14ac:dyDescent="0.35">
      <c r="C304" t="s">
        <v>74</v>
      </c>
      <c r="I304" s="6">
        <v>7.0000000000000007E-2</v>
      </c>
      <c r="J304" s="6">
        <v>0.02</v>
      </c>
      <c r="K304" s="6">
        <v>0.08</v>
      </c>
      <c r="L304" s="6">
        <v>7.0000000000000007E-2</v>
      </c>
      <c r="M304" s="6">
        <v>0.14000000000000001</v>
      </c>
      <c r="N304" s="6">
        <v>0.14000000000000001</v>
      </c>
      <c r="O304" s="6">
        <v>0.78</v>
      </c>
      <c r="P304" s="6">
        <v>1.65</v>
      </c>
      <c r="Q304" s="6">
        <v>6.15</v>
      </c>
      <c r="R304" s="6">
        <v>30.72</v>
      </c>
      <c r="S304" s="6">
        <v>42.27</v>
      </c>
      <c r="T304" s="6">
        <v>9.14</v>
      </c>
      <c r="U304" s="6">
        <v>8.3800000000000008</v>
      </c>
      <c r="V304" s="6">
        <v>7.14</v>
      </c>
      <c r="W304" s="6">
        <v>5.6</v>
      </c>
      <c r="X304" s="6">
        <v>2.88</v>
      </c>
      <c r="Y304" s="6">
        <v>3.16</v>
      </c>
      <c r="Z304" s="6">
        <v>2.71</v>
      </c>
    </row>
    <row r="305" spans="3:26" ht="15.5" x14ac:dyDescent="0.35">
      <c r="C305" t="s">
        <v>236</v>
      </c>
      <c r="I305" s="5">
        <v>-37410000000</v>
      </c>
      <c r="J305" s="5">
        <v>56690000000</v>
      </c>
      <c r="K305" s="5">
        <v>50990000000</v>
      </c>
      <c r="L305" s="5">
        <v>6000000000</v>
      </c>
      <c r="M305" s="6">
        <v>-265839999999.99997</v>
      </c>
      <c r="N305" s="5">
        <v>-172940000000</v>
      </c>
      <c r="O305" s="5">
        <v>461110000000</v>
      </c>
      <c r="P305" s="5">
        <v>765150000000</v>
      </c>
    </row>
    <row r="306" spans="3:26" ht="15.5" x14ac:dyDescent="0.35">
      <c r="C306" t="s">
        <v>237</v>
      </c>
      <c r="I306" s="6">
        <v>-4.9800000000000004E-2</v>
      </c>
      <c r="J306" s="6">
        <v>-1.1899999999999999E-2</v>
      </c>
      <c r="K306" s="6">
        <v>-1.9199999999999998E-2</v>
      </c>
      <c r="L306" s="6">
        <v>-3.44E-2</v>
      </c>
      <c r="M306" s="6">
        <v>-0.14630000000000001</v>
      </c>
      <c r="N306" s="6">
        <v>-9.2499999999999999E-2</v>
      </c>
      <c r="O306" s="6">
        <v>5.0199999999999995E-2</v>
      </c>
      <c r="P306" s="6">
        <v>0.14369999999999999</v>
      </c>
      <c r="Q306" s="6">
        <v>0.14529999999999998</v>
      </c>
      <c r="R306" s="6">
        <v>0.13070000000000001</v>
      </c>
      <c r="S306" s="6">
        <v>8.199999999999999E-2</v>
      </c>
      <c r="T306" s="6">
        <v>8.5099999999999995E-2</v>
      </c>
      <c r="U306" s="6">
        <v>3.3599999999999998E-2</v>
      </c>
      <c r="V306" s="6">
        <v>1.7899999999999999E-2</v>
      </c>
      <c r="W306" s="6">
        <v>1.8000000000000002E-2</v>
      </c>
      <c r="X306" s="6">
        <v>3.3799999999999997E-2</v>
      </c>
      <c r="Y306" s="6">
        <v>2.6000000000000002E-2</v>
      </c>
      <c r="Z306" s="6">
        <v>1.1299999999999999E-2</v>
      </c>
    </row>
    <row r="307" spans="3:26" ht="15.5" x14ac:dyDescent="0.35">
      <c r="C307" t="s">
        <v>238</v>
      </c>
      <c r="I307" s="6">
        <v>-3.7498</v>
      </c>
      <c r="J307" s="6">
        <v>-0.23039999999999999</v>
      </c>
      <c r="K307" s="6">
        <v>-0.31390000000000001</v>
      </c>
      <c r="L307" s="6">
        <v>-0.29670000000000002</v>
      </c>
      <c r="M307" s="6">
        <v>-0.78810000000000002</v>
      </c>
      <c r="N307" s="6">
        <v>-0.29320000000000002</v>
      </c>
      <c r="O307" s="6">
        <v>0.1343</v>
      </c>
      <c r="P307" s="6">
        <v>0.32880000000000004</v>
      </c>
      <c r="Q307" s="6">
        <v>0.2964</v>
      </c>
      <c r="R307" s="6">
        <v>0.24249999999999999</v>
      </c>
      <c r="S307" s="6">
        <v>0.10859999999999999</v>
      </c>
      <c r="T307" s="6">
        <v>0.14230000000000001</v>
      </c>
      <c r="U307" s="6">
        <v>5.0799999999999998E-2</v>
      </c>
      <c r="V307" s="6">
        <v>3.3700000000000001E-2</v>
      </c>
      <c r="W307" s="6">
        <v>4.87E-2</v>
      </c>
      <c r="X307" s="6">
        <v>0.17859999999999998</v>
      </c>
      <c r="Y307" s="6">
        <v>9.69E-2</v>
      </c>
      <c r="Z307" s="6">
        <v>3.6499999999999998E-2</v>
      </c>
    </row>
    <row r="308" spans="3:26" ht="15.5" x14ac:dyDescent="0.35">
      <c r="C308" t="s">
        <v>239</v>
      </c>
      <c r="I308" s="6">
        <v>-4.7E-2</v>
      </c>
      <c r="J308" s="6">
        <v>-1.47E-2</v>
      </c>
      <c r="K308" s="6">
        <v>-9.3999999999999986E-3</v>
      </c>
      <c r="L308" s="6">
        <v>-1.8000000000000002E-2</v>
      </c>
      <c r="M308" s="6">
        <v>-9.8000000000000004E-2</v>
      </c>
      <c r="N308" s="6">
        <v>-5.4199999999999998E-2</v>
      </c>
      <c r="O308" s="6">
        <v>0.11449999999999999</v>
      </c>
      <c r="P308" s="6">
        <v>0.2747</v>
      </c>
      <c r="Q308" s="6">
        <v>0.19579999999999997</v>
      </c>
      <c r="R308" s="6">
        <v>0.15460000000000002</v>
      </c>
      <c r="S308" s="6">
        <v>7.8600000000000003E-2</v>
      </c>
      <c r="T308" s="6">
        <v>0.1201</v>
      </c>
      <c r="U308" s="6">
        <v>7.7199999999999991E-2</v>
      </c>
      <c r="V308" s="6">
        <v>4.0800000000000003E-2</v>
      </c>
      <c r="W308" s="6">
        <v>3.32E-2</v>
      </c>
      <c r="X308" s="6">
        <v>8.1699999999999995E-2</v>
      </c>
      <c r="Y308" s="6">
        <v>3.6000000000000004E-2</v>
      </c>
      <c r="Z308" s="6">
        <v>4.8499999999999995E-2</v>
      </c>
    </row>
    <row r="309" spans="3:26" ht="15.5" x14ac:dyDescent="0.35">
      <c r="C309" t="s">
        <v>240</v>
      </c>
      <c r="I309" s="6">
        <v>-7.2</v>
      </c>
      <c r="J309" s="6">
        <v>-1.94</v>
      </c>
      <c r="K309" s="6">
        <v>-1.37</v>
      </c>
      <c r="L309" s="6">
        <v>-2.89</v>
      </c>
      <c r="M309" s="6">
        <v>-14.93</v>
      </c>
      <c r="N309" s="6">
        <v>-9.19</v>
      </c>
      <c r="O309" s="6">
        <v>22.05</v>
      </c>
      <c r="P309" s="6">
        <v>44.09</v>
      </c>
      <c r="Q309" s="6">
        <v>17.39</v>
      </c>
      <c r="R309" s="6">
        <v>28.81</v>
      </c>
      <c r="S309" s="6">
        <v>18.61</v>
      </c>
      <c r="T309" s="6">
        <v>10.49</v>
      </c>
      <c r="U309" s="6">
        <v>1.59</v>
      </c>
      <c r="V309" s="6">
        <v>1.23</v>
      </c>
    </row>
    <row r="310" spans="3:26" ht="15.5" x14ac:dyDescent="0.35">
      <c r="C310" t="s">
        <v>68</v>
      </c>
      <c r="I310" s="5">
        <v>10</v>
      </c>
      <c r="J310" s="6">
        <v>0.76</v>
      </c>
      <c r="K310" s="6">
        <v>5.13</v>
      </c>
      <c r="L310" s="6">
        <v>2.73</v>
      </c>
      <c r="M310" s="5">
        <v>3</v>
      </c>
      <c r="N310" s="6">
        <v>1.46</v>
      </c>
      <c r="O310" s="6">
        <v>5.66</v>
      </c>
      <c r="P310" s="6">
        <v>7.79</v>
      </c>
      <c r="Q310" s="6">
        <v>9.82</v>
      </c>
      <c r="R310" s="6">
        <v>12.52</v>
      </c>
      <c r="S310" s="6">
        <v>14.92</v>
      </c>
      <c r="T310" s="6">
        <v>3.78</v>
      </c>
      <c r="U310" s="6">
        <v>3.67</v>
      </c>
      <c r="V310" s="6">
        <v>2.89</v>
      </c>
      <c r="W310" s="6">
        <v>2.16</v>
      </c>
      <c r="X310" s="6">
        <v>2.2999999999999998</v>
      </c>
      <c r="Y310" s="6">
        <v>1.7</v>
      </c>
      <c r="Z310" s="6">
        <v>1.46</v>
      </c>
    </row>
    <row r="311" spans="3:26" ht="15.5" x14ac:dyDescent="0.35">
      <c r="C311" t="s">
        <v>65</v>
      </c>
      <c r="I311" s="6">
        <v>1.9</v>
      </c>
      <c r="J311" s="6">
        <v>7.9</v>
      </c>
      <c r="K311" s="6">
        <v>9.75</v>
      </c>
      <c r="L311" s="6">
        <v>18.3</v>
      </c>
      <c r="M311" s="6">
        <v>31.98</v>
      </c>
      <c r="N311" s="6">
        <v>57.73</v>
      </c>
      <c r="O311" s="6">
        <v>88.37</v>
      </c>
      <c r="P311" s="6">
        <v>84.11</v>
      </c>
      <c r="Q311" s="6">
        <v>53.95</v>
      </c>
      <c r="R311" s="6">
        <v>37.369999999999997</v>
      </c>
      <c r="S311" s="6">
        <v>142.07</v>
      </c>
      <c r="T311" s="6">
        <v>128.38</v>
      </c>
      <c r="U311" s="6">
        <v>100.92</v>
      </c>
      <c r="V311" s="6">
        <v>95.05</v>
      </c>
      <c r="W311" s="6">
        <v>351.99</v>
      </c>
      <c r="X311" s="6">
        <v>253.52</v>
      </c>
      <c r="Y311" s="6">
        <v>219.78</v>
      </c>
      <c r="Z311" s="6">
        <v>199.47</v>
      </c>
    </row>
    <row r="312" spans="3:26" ht="15.5" x14ac:dyDescent="0.35">
      <c r="C312" t="s">
        <v>241</v>
      </c>
      <c r="I312" s="6">
        <v>15.83</v>
      </c>
      <c r="J312" s="6">
        <v>0.86</v>
      </c>
      <c r="K312" s="6">
        <v>5.81</v>
      </c>
      <c r="L312" s="6">
        <v>2.95</v>
      </c>
      <c r="M312" s="6">
        <v>3.12</v>
      </c>
      <c r="N312" s="6">
        <v>1.49</v>
      </c>
      <c r="O312" s="6">
        <v>5.72</v>
      </c>
      <c r="P312" s="6">
        <v>7.83</v>
      </c>
      <c r="Q312" s="6">
        <v>9.83</v>
      </c>
      <c r="R312" s="6">
        <v>12.53</v>
      </c>
      <c r="S312" s="6">
        <v>14.93</v>
      </c>
      <c r="T312" s="6">
        <v>3.78</v>
      </c>
      <c r="U312" s="6">
        <v>3.67</v>
      </c>
      <c r="V312" s="6">
        <v>2.89</v>
      </c>
      <c r="W312" s="6">
        <v>2.16</v>
      </c>
      <c r="X312" s="6">
        <v>2.2999999999999998</v>
      </c>
      <c r="Y312" s="6">
        <v>1.7</v>
      </c>
      <c r="Z312" s="6">
        <v>1.46</v>
      </c>
    </row>
    <row r="313" spans="3:26" ht="15.5" x14ac:dyDescent="0.35">
      <c r="C313" t="s">
        <v>242</v>
      </c>
      <c r="I313" s="6">
        <v>1.2</v>
      </c>
      <c r="J313" s="6">
        <v>6.97</v>
      </c>
      <c r="K313" s="6">
        <v>8.6</v>
      </c>
      <c r="L313" s="6">
        <v>16.95</v>
      </c>
      <c r="M313" s="6">
        <v>30.77</v>
      </c>
      <c r="N313" s="6">
        <v>56.34</v>
      </c>
      <c r="O313" s="6">
        <v>87.36</v>
      </c>
      <c r="P313" s="6">
        <v>83.68</v>
      </c>
      <c r="Q313" s="6">
        <v>53.92</v>
      </c>
      <c r="R313" s="6">
        <v>37.35</v>
      </c>
      <c r="S313" s="6">
        <v>142.01</v>
      </c>
      <c r="T313" s="6">
        <v>128.31</v>
      </c>
      <c r="U313" s="6">
        <v>100.84</v>
      </c>
      <c r="V313" s="6">
        <v>95.05</v>
      </c>
      <c r="W313" s="6">
        <v>351.99</v>
      </c>
      <c r="X313" s="6">
        <v>253.52</v>
      </c>
      <c r="Y313" s="6">
        <v>219.78</v>
      </c>
      <c r="Z313" s="6">
        <v>199.47</v>
      </c>
    </row>
    <row r="314" spans="3:26" ht="15.5" x14ac:dyDescent="0.35">
      <c r="C314" t="s">
        <v>243</v>
      </c>
    </row>
    <row r="315" spans="3:26" ht="15.5" x14ac:dyDescent="0.35">
      <c r="C315" t="s">
        <v>244</v>
      </c>
    </row>
    <row r="316" spans="3:26" ht="15.5" x14ac:dyDescent="0.35">
      <c r="C316" t="s">
        <v>25</v>
      </c>
    </row>
    <row r="317" spans="3:26" ht="15.5" x14ac:dyDescent="0.35">
      <c r="C317" t="s">
        <v>22</v>
      </c>
      <c r="I317" s="5">
        <v>-183000000000</v>
      </c>
      <c r="J317" s="5">
        <v>-206000000000</v>
      </c>
      <c r="K317" s="5">
        <v>-268000000000</v>
      </c>
      <c r="L317" s="5">
        <v>-320000000000</v>
      </c>
      <c r="M317" s="5">
        <v>-388000000000</v>
      </c>
      <c r="N317" s="5">
        <v>-370000000000</v>
      </c>
      <c r="O317" s="5">
        <v>-634000000000</v>
      </c>
      <c r="P317" s="5">
        <v>-259000000000</v>
      </c>
      <c r="Q317" s="5">
        <v>-201000000000</v>
      </c>
      <c r="R317" s="5">
        <v>-90000000000</v>
      </c>
      <c r="S317" s="5">
        <v>-91000000000</v>
      </c>
      <c r="T317" s="5">
        <v>-64000000000</v>
      </c>
      <c r="U317" s="5">
        <v>-38000000000</v>
      </c>
      <c r="V317" s="5">
        <v>-84000000000</v>
      </c>
      <c r="W317" s="5">
        <v>-74000000000</v>
      </c>
      <c r="X317" s="5">
        <v>-206000000000</v>
      </c>
      <c r="Y317" s="5">
        <v>-26000000000</v>
      </c>
      <c r="Z317" s="5">
        <v>-42000000000</v>
      </c>
    </row>
    <row r="318" spans="3:26" ht="15.5" x14ac:dyDescent="0.35">
      <c r="C318" t="s">
        <v>245</v>
      </c>
    </row>
    <row r="319" spans="3:26" ht="15.5" x14ac:dyDescent="0.35">
      <c r="C319" t="s">
        <v>246</v>
      </c>
      <c r="I319" s="5">
        <v>17000000000</v>
      </c>
      <c r="J319" s="5">
        <v>-49000000000</v>
      </c>
      <c r="K319" s="5">
        <v>132000000000</v>
      </c>
      <c r="L319" s="5">
        <v>37000000000</v>
      </c>
      <c r="M319" s="5">
        <v>210000000000</v>
      </c>
      <c r="N319" s="5">
        <v>-124000000000</v>
      </c>
      <c r="O319" s="5">
        <v>-144000000000</v>
      </c>
      <c r="P319" s="5">
        <v>215000000000</v>
      </c>
      <c r="Q319" s="5">
        <v>192000000000</v>
      </c>
      <c r="R319" s="5">
        <v>49000000000</v>
      </c>
      <c r="S319" s="5">
        <v>68000000000</v>
      </c>
      <c r="T319" s="5">
        <v>-47000000000</v>
      </c>
      <c r="U319" s="5">
        <v>9000000000</v>
      </c>
      <c r="V319" s="5">
        <v>-55000000000</v>
      </c>
      <c r="W319" s="5">
        <v>-230000000000</v>
      </c>
      <c r="X319" s="5">
        <v>285000000000</v>
      </c>
      <c r="Y319" s="5">
        <v>14000000000</v>
      </c>
      <c r="Z319" s="5">
        <v>-55000000000</v>
      </c>
    </row>
    <row r="320" spans="3:26" ht="15.5" x14ac:dyDescent="0.35">
      <c r="C320" t="s">
        <v>247</v>
      </c>
      <c r="I320" s="5">
        <v>-37000000000</v>
      </c>
      <c r="J320" s="5">
        <v>-40000000000</v>
      </c>
      <c r="K320" s="5">
        <v>-101000000000</v>
      </c>
      <c r="L320" s="5">
        <v>-55000000000</v>
      </c>
      <c r="M320" s="5">
        <v>-80000000000</v>
      </c>
      <c r="N320" s="5">
        <v>-55000000000</v>
      </c>
      <c r="O320" s="5">
        <v>-113000000000</v>
      </c>
      <c r="P320" s="5">
        <v>-113000000000</v>
      </c>
      <c r="Q320" s="5">
        <v>-7000000000</v>
      </c>
      <c r="R320" s="5">
        <v>-2000000000</v>
      </c>
      <c r="S320" s="5">
        <v>-2000000000</v>
      </c>
      <c r="T320" s="5">
        <v>-4000000000</v>
      </c>
      <c r="U320" s="5">
        <v>-6000000000</v>
      </c>
      <c r="V320" s="5">
        <v>-7000000000</v>
      </c>
      <c r="W320" s="5">
        <v>-2000000000</v>
      </c>
      <c r="X320" s="5">
        <v>-5000000000</v>
      </c>
      <c r="Y320" s="5">
        <v>-4000000000</v>
      </c>
      <c r="Z320" s="5">
        <v>-4000000000</v>
      </c>
    </row>
    <row r="321" spans="2:26" ht="15.5" x14ac:dyDescent="0.35">
      <c r="C321" t="s">
        <v>14</v>
      </c>
      <c r="I321" s="5">
        <v>-20000000000</v>
      </c>
      <c r="J321" s="5">
        <v>-89000000000</v>
      </c>
      <c r="K321" s="5">
        <v>31000000000</v>
      </c>
      <c r="L321" s="5">
        <v>-19000000000</v>
      </c>
      <c r="M321" s="5">
        <v>130000000000</v>
      </c>
      <c r="N321" s="5">
        <v>-180000000000</v>
      </c>
      <c r="O321" s="5">
        <v>-257000000000</v>
      </c>
      <c r="P321" s="5">
        <v>101000000000</v>
      </c>
      <c r="Q321" s="5">
        <v>185000000000</v>
      </c>
      <c r="R321" s="5">
        <v>47000000000</v>
      </c>
      <c r="S321" s="5">
        <v>65000000000</v>
      </c>
      <c r="T321" s="5">
        <v>-52000000000</v>
      </c>
      <c r="U321" s="5">
        <v>3000000000</v>
      </c>
      <c r="V321" s="5">
        <v>-63000000000</v>
      </c>
      <c r="W321" s="5">
        <v>-232000000000</v>
      </c>
      <c r="X321" s="5">
        <v>279000000000</v>
      </c>
      <c r="Y321" s="5">
        <v>11000000000</v>
      </c>
      <c r="Z321" s="5">
        <v>-59000000000</v>
      </c>
    </row>
    <row r="322" spans="2:26" ht="15.5" x14ac:dyDescent="0.35">
      <c r="C322" t="s">
        <v>16</v>
      </c>
      <c r="I322" s="6">
        <v>-1.1200000000000001</v>
      </c>
      <c r="J322" s="6">
        <v>-4.87</v>
      </c>
      <c r="K322" s="6">
        <v>1.71</v>
      </c>
      <c r="L322" s="6">
        <v>-1.02</v>
      </c>
      <c r="M322" s="6">
        <v>7.14</v>
      </c>
      <c r="N322" s="6">
        <v>-9.8800000000000008</v>
      </c>
      <c r="O322" s="6">
        <v>-14.11</v>
      </c>
      <c r="P322" s="6">
        <v>5.56</v>
      </c>
      <c r="Q322" s="6">
        <v>10.15</v>
      </c>
      <c r="R322" s="6">
        <v>2.58</v>
      </c>
      <c r="S322" s="6">
        <v>17.940000000000001</v>
      </c>
      <c r="T322" s="6">
        <v>-14.24</v>
      </c>
      <c r="U322" s="6">
        <v>0.86</v>
      </c>
      <c r="V322" s="6">
        <v>-19.8</v>
      </c>
      <c r="W322" s="6">
        <v>-305.56</v>
      </c>
      <c r="X322" s="6">
        <v>460.07</v>
      </c>
      <c r="Y322" s="6">
        <v>18.18</v>
      </c>
      <c r="Z322" s="6">
        <v>-100.3</v>
      </c>
    </row>
    <row r="324" spans="2:26" ht="15.5" x14ac:dyDescent="0.35">
      <c r="B324" t="s">
        <v>248</v>
      </c>
      <c r="C324" t="s">
        <v>249</v>
      </c>
      <c r="D324" s="5">
        <v>-32000000000</v>
      </c>
      <c r="E324" s="5">
        <v>-2000000000</v>
      </c>
      <c r="F324" s="5">
        <v>-97000000000</v>
      </c>
      <c r="G324" s="5">
        <v>-27000000000</v>
      </c>
      <c r="H324" s="5">
        <v>-129000000000</v>
      </c>
      <c r="I324" s="5">
        <v>-130000000000</v>
      </c>
      <c r="J324" s="5">
        <v>-33000000000</v>
      </c>
      <c r="K324" s="5">
        <v>-56000000000</v>
      </c>
      <c r="L324" s="5">
        <v>-99000000000</v>
      </c>
      <c r="M324" s="5">
        <v>-459000000000</v>
      </c>
      <c r="N324" s="5">
        <v>-308000000000</v>
      </c>
      <c r="O324" s="5">
        <v>216000000000</v>
      </c>
      <c r="P324" s="5">
        <v>504000000000</v>
      </c>
      <c r="Q324" s="5">
        <v>291000000000</v>
      </c>
    </row>
    <row r="325" spans="2:26" ht="15.5" x14ac:dyDescent="0.35">
      <c r="C325" t="s">
        <v>250</v>
      </c>
      <c r="H325" s="5">
        <v>-158000000000</v>
      </c>
      <c r="I325" s="5">
        <v>-130000000000</v>
      </c>
      <c r="J325" s="5">
        <v>-33000000000</v>
      </c>
      <c r="K325" s="5">
        <v>-56000000000</v>
      </c>
      <c r="L325" s="5">
        <v>-99000000000</v>
      </c>
      <c r="M325" s="5">
        <v>-459000000000</v>
      </c>
      <c r="N325" s="5">
        <v>-308000000000</v>
      </c>
      <c r="O325" s="5">
        <v>216000000000</v>
      </c>
      <c r="P325" s="5">
        <v>504000000000</v>
      </c>
      <c r="Q325" s="5">
        <v>291000000000</v>
      </c>
    </row>
    <row r="326" spans="2:26" ht="15.5" x14ac:dyDescent="0.35">
      <c r="C326" t="s">
        <v>56</v>
      </c>
      <c r="D326" s="6">
        <v>-1.77</v>
      </c>
      <c r="E326" s="6">
        <v>-0.09</v>
      </c>
      <c r="F326" s="6">
        <v>-5.32</v>
      </c>
      <c r="G326" s="6">
        <v>-1.49</v>
      </c>
      <c r="H326" s="6">
        <v>-7.07</v>
      </c>
      <c r="I326" s="6">
        <v>-7.12</v>
      </c>
      <c r="J326" s="6">
        <v>-1.82</v>
      </c>
      <c r="K326" s="6">
        <v>-3.06</v>
      </c>
      <c r="L326" s="6">
        <v>-5.43</v>
      </c>
      <c r="M326" s="6">
        <v>-25.2</v>
      </c>
      <c r="N326" s="6">
        <v>-16.93</v>
      </c>
      <c r="O326" s="6">
        <v>11.87</v>
      </c>
      <c r="P326" s="6">
        <v>27.65</v>
      </c>
      <c r="Q326" s="6">
        <v>15.99</v>
      </c>
    </row>
    <row r="327" spans="2:26" ht="15.5" x14ac:dyDescent="0.35">
      <c r="C327" t="s">
        <v>251</v>
      </c>
      <c r="H327" s="6">
        <v>-8.66</v>
      </c>
      <c r="I327" s="6">
        <v>-7.12</v>
      </c>
      <c r="J327" s="6">
        <v>-1.82</v>
      </c>
      <c r="K327" s="6">
        <v>-3.06</v>
      </c>
      <c r="L327" s="6">
        <v>-5.43</v>
      </c>
      <c r="M327" s="6">
        <v>-25.2</v>
      </c>
      <c r="N327" s="6">
        <v>-16.93</v>
      </c>
      <c r="O327" s="6">
        <v>11.87</v>
      </c>
      <c r="P327" s="6">
        <v>27.65</v>
      </c>
      <c r="Q327" s="6">
        <v>15.99</v>
      </c>
    </row>
    <row r="328" spans="2:26" ht="15.5" x14ac:dyDescent="0.35">
      <c r="C328" t="s">
        <v>252</v>
      </c>
      <c r="D328" s="5">
        <v>814000000000</v>
      </c>
      <c r="E328" s="5">
        <v>1155000000000</v>
      </c>
      <c r="F328" s="5">
        <v>1010000000000</v>
      </c>
      <c r="G328" s="5">
        <v>1152000000000</v>
      </c>
      <c r="H328" s="5">
        <v>3255000000000</v>
      </c>
      <c r="I328" s="5">
        <v>4613000000000</v>
      </c>
      <c r="J328" s="5">
        <v>7127000000000</v>
      </c>
      <c r="K328" s="5">
        <v>11675000000000</v>
      </c>
      <c r="L328" s="5">
        <v>12272000000000</v>
      </c>
      <c r="M328" s="5">
        <v>12403000000000</v>
      </c>
      <c r="N328" s="5">
        <v>11182000000000</v>
      </c>
      <c r="O328" s="5">
        <v>11616000000000</v>
      </c>
      <c r="P328" s="5">
        <v>7210000000000</v>
      </c>
      <c r="Q328" s="5">
        <v>1570000000000</v>
      </c>
    </row>
    <row r="329" spans="2:26" ht="15.5" x14ac:dyDescent="0.35">
      <c r="C329" t="s">
        <v>253</v>
      </c>
      <c r="H329" s="5">
        <v>4131000000000</v>
      </c>
      <c r="I329" s="5">
        <v>4613000000000</v>
      </c>
      <c r="J329" s="5">
        <v>7127000000000</v>
      </c>
      <c r="K329" s="5">
        <v>11675000000000</v>
      </c>
      <c r="L329" s="5">
        <v>12272000000000</v>
      </c>
      <c r="M329" s="5">
        <v>12403000000000</v>
      </c>
      <c r="N329" s="5">
        <v>11182000000000</v>
      </c>
      <c r="O329" s="5">
        <v>11616000000000</v>
      </c>
      <c r="P329" s="5">
        <v>7210000000000</v>
      </c>
      <c r="Q329" s="5">
        <v>1570000000000</v>
      </c>
    </row>
    <row r="330" spans="2:26" ht="15.5" x14ac:dyDescent="0.35">
      <c r="C330" t="s">
        <v>254</v>
      </c>
      <c r="I330" s="6">
        <v>-1.7</v>
      </c>
    </row>
    <row r="331" spans="2:26" ht="15.5" x14ac:dyDescent="0.35">
      <c r="C331" t="s">
        <v>255</v>
      </c>
      <c r="I331" s="6">
        <v>-1.39</v>
      </c>
    </row>
    <row r="332" spans="2:26" ht="15.5" x14ac:dyDescent="0.35">
      <c r="C332" t="s">
        <v>256</v>
      </c>
      <c r="I332" s="6">
        <v>7.49</v>
      </c>
    </row>
    <row r="333" spans="2:26" ht="15.5" x14ac:dyDescent="0.35">
      <c r="C333" t="s">
        <v>257</v>
      </c>
      <c r="I333" s="6">
        <v>-0.72170000000000001</v>
      </c>
    </row>
    <row r="334" spans="2:26" ht="15.5" x14ac:dyDescent="0.35">
      <c r="C334" t="s">
        <v>258</v>
      </c>
      <c r="I334" s="6">
        <v>0.05</v>
      </c>
    </row>
    <row r="335" spans="2:26" ht="15.5" x14ac:dyDescent="0.35">
      <c r="C335" t="s">
        <v>259</v>
      </c>
      <c r="I335" s="6">
        <v>100.14</v>
      </c>
    </row>
    <row r="336" spans="2:26" ht="15.5" x14ac:dyDescent="0.35">
      <c r="C336" t="s">
        <v>260</v>
      </c>
      <c r="I336" s="6">
        <v>-28.15</v>
      </c>
    </row>
    <row r="337" spans="3:9" ht="15.5" x14ac:dyDescent="0.35">
      <c r="C337" t="s">
        <v>261</v>
      </c>
      <c r="I337" s="6">
        <v>-2.34</v>
      </c>
    </row>
    <row r="338" spans="3:9" ht="15.5" x14ac:dyDescent="0.35">
      <c r="C338" t="s">
        <v>262</v>
      </c>
      <c r="I338" s="6">
        <v>-11.82</v>
      </c>
    </row>
    <row r="339" spans="3:9" ht="15.5" x14ac:dyDescent="0.35">
      <c r="C339" t="s">
        <v>263</v>
      </c>
      <c r="I339" s="5">
        <v>-50</v>
      </c>
    </row>
    <row r="340" spans="3:9" ht="15.5" x14ac:dyDescent="0.35">
      <c r="C340" t="s">
        <v>265</v>
      </c>
      <c r="I340" s="6">
        <v>-0.15</v>
      </c>
    </row>
    <row r="341" spans="3:9" ht="15.5" x14ac:dyDescent="0.35">
      <c r="C341" t="s">
        <v>266</v>
      </c>
      <c r="I341" s="6">
        <v>-8.66</v>
      </c>
    </row>
    <row r="342" spans="3:9" ht="15.5" x14ac:dyDescent="0.35">
      <c r="C342" t="s">
        <v>267</v>
      </c>
      <c r="I342" s="6">
        <v>-7.07</v>
      </c>
    </row>
    <row r="343" spans="3:9" ht="15.5" x14ac:dyDescent="0.35">
      <c r="C343" t="s">
        <v>268</v>
      </c>
      <c r="I343" s="6">
        <v>226.85</v>
      </c>
    </row>
    <row r="344" spans="3:9" ht="15.5" x14ac:dyDescent="0.35">
      <c r="C344" t="s">
        <v>269</v>
      </c>
      <c r="D344" s="6">
        <v>7.54</v>
      </c>
    </row>
    <row r="345" spans="3:9" ht="15.5" x14ac:dyDescent="0.35">
      <c r="C345" t="s">
        <v>270</v>
      </c>
      <c r="I345" s="6">
        <v>0.12</v>
      </c>
    </row>
    <row r="346" spans="3:9" ht="15.5" x14ac:dyDescent="0.35">
      <c r="C346" t="s">
        <v>271</v>
      </c>
      <c r="I346" s="6">
        <v>-5.13</v>
      </c>
    </row>
    <row r="347" spans="3:9" ht="15.5" x14ac:dyDescent="0.35">
      <c r="C347" t="s">
        <v>276</v>
      </c>
      <c r="D347" s="6">
        <v>376.28</v>
      </c>
    </row>
    <row r="348" spans="3:9" ht="15.5" x14ac:dyDescent="0.35">
      <c r="C348" t="s">
        <v>278</v>
      </c>
      <c r="D348" s="6">
        <v>1203.94</v>
      </c>
    </row>
    <row r="349" spans="3:9" ht="15.5" x14ac:dyDescent="0.35">
      <c r="C349" t="s">
        <v>279</v>
      </c>
      <c r="I349" s="6">
        <v>-9.7899999999999991</v>
      </c>
    </row>
    <row r="350" spans="3:9" ht="15.5" x14ac:dyDescent="0.35">
      <c r="C350" t="s">
        <v>12</v>
      </c>
      <c r="D350" s="5">
        <v>-97000000000</v>
      </c>
    </row>
    <row r="351" spans="3:9" ht="15.5" x14ac:dyDescent="0.35">
      <c r="C351" t="s">
        <v>280</v>
      </c>
      <c r="I351" s="6">
        <v>-0.22</v>
      </c>
    </row>
    <row r="352" spans="3:9" ht="15.5" x14ac:dyDescent="0.35">
      <c r="C352" t="s">
        <v>281</v>
      </c>
      <c r="I352" s="6">
        <v>-0.06</v>
      </c>
    </row>
    <row r="353" spans="3:9" ht="15.5" x14ac:dyDescent="0.35">
      <c r="C353" t="s">
        <v>282</v>
      </c>
      <c r="I353" s="6">
        <v>-72.273600000000002</v>
      </c>
    </row>
    <row r="354" spans="3:9" ht="15.5" x14ac:dyDescent="0.35">
      <c r="C354" t="s">
        <v>283</v>
      </c>
      <c r="I354" s="6">
        <v>-6.3299999999999995E-2</v>
      </c>
    </row>
    <row r="355" spans="3:9" ht="15.5" x14ac:dyDescent="0.35">
      <c r="C355" t="s">
        <v>284</v>
      </c>
      <c r="I355" s="6">
        <v>-8.4499999999999992E-2</v>
      </c>
    </row>
    <row r="356" spans="3:9" ht="15.5" x14ac:dyDescent="0.35">
      <c r="C356" t="s">
        <v>285</v>
      </c>
      <c r="D356" s="6">
        <v>29.27</v>
      </c>
    </row>
    <row r="357" spans="3:9" ht="15.5" x14ac:dyDescent="0.35">
      <c r="C357" t="s">
        <v>290</v>
      </c>
      <c r="I357" s="6">
        <v>1.58</v>
      </c>
    </row>
    <row r="358" spans="3:9" ht="15.5" x14ac:dyDescent="0.35">
      <c r="C358" t="s">
        <v>52</v>
      </c>
      <c r="I358" s="5">
        <v>219000000000</v>
      </c>
    </row>
    <row r="359" spans="3:9" ht="15.5" x14ac:dyDescent="0.35">
      <c r="C359" t="s">
        <v>292</v>
      </c>
      <c r="I359" s="5">
        <v>1885000000000</v>
      </c>
    </row>
    <row r="360" spans="3:9" ht="15.5" x14ac:dyDescent="0.35">
      <c r="C360" t="s">
        <v>293</v>
      </c>
      <c r="I360" s="5">
        <v>18210000000</v>
      </c>
    </row>
    <row r="361" spans="3:9" ht="15.5" x14ac:dyDescent="0.35">
      <c r="C361" t="s">
        <v>294</v>
      </c>
      <c r="I361" s="6">
        <v>0.53349999999999997</v>
      </c>
    </row>
    <row r="362" spans="3:9" ht="15.5" x14ac:dyDescent="0.35">
      <c r="C362" t="s">
        <v>296</v>
      </c>
      <c r="D362" s="6">
        <v>-3.7499999999999999E-2</v>
      </c>
    </row>
    <row r="363" spans="3:9" ht="15.5" x14ac:dyDescent="0.35">
      <c r="C363" t="s">
        <v>297</v>
      </c>
      <c r="D363" s="6">
        <v>-3.95E-2</v>
      </c>
    </row>
    <row r="364" spans="3:9" ht="15.5" x14ac:dyDescent="0.35">
      <c r="C364" t="s">
        <v>298</v>
      </c>
      <c r="D364" s="6">
        <v>-0.37229999999999996</v>
      </c>
    </row>
    <row r="365" spans="3:9" ht="15.5" x14ac:dyDescent="0.35">
      <c r="C365" t="s">
        <v>300</v>
      </c>
      <c r="D365" s="6">
        <v>-6.7295000000000007</v>
      </c>
    </row>
    <row r="366" spans="3:9" ht="15.5" x14ac:dyDescent="0.35">
      <c r="C366" t="s">
        <v>365</v>
      </c>
      <c r="I366" s="6">
        <v>0.15</v>
      </c>
    </row>
    <row r="367" spans="3:9" ht="15.5" x14ac:dyDescent="0.35">
      <c r="C367" t="s">
        <v>366</v>
      </c>
      <c r="I367" t="s">
        <v>2208</v>
      </c>
    </row>
    <row r="368" spans="3:9" ht="15.5" x14ac:dyDescent="0.35">
      <c r="C368" t="s">
        <v>301</v>
      </c>
      <c r="I368" s="5">
        <v>3</v>
      </c>
    </row>
    <row r="369" spans="3:9" ht="15.5" x14ac:dyDescent="0.35">
      <c r="C369" t="s">
        <v>302</v>
      </c>
      <c r="I369" s="6">
        <v>0.14000000000000001</v>
      </c>
    </row>
    <row r="370" spans="3:9" ht="15.5" x14ac:dyDescent="0.35">
      <c r="C370" t="s">
        <v>303</v>
      </c>
      <c r="I370" s="6">
        <v>0.22</v>
      </c>
    </row>
    <row r="371" spans="3:9" ht="15.5" x14ac:dyDescent="0.35">
      <c r="C371" t="s">
        <v>305</v>
      </c>
      <c r="I371" s="6">
        <v>0.15</v>
      </c>
    </row>
    <row r="372" spans="3:9" ht="15.5" x14ac:dyDescent="0.35">
      <c r="C372" t="s">
        <v>306</v>
      </c>
      <c r="I372" s="5">
        <v>1</v>
      </c>
    </row>
    <row r="373" spans="3:9" ht="15.5" x14ac:dyDescent="0.35">
      <c r="C373" t="s">
        <v>307</v>
      </c>
      <c r="I373" s="6">
        <v>0.01</v>
      </c>
    </row>
    <row r="374" spans="3:9" ht="15.5" x14ac:dyDescent="0.35">
      <c r="C374" t="s">
        <v>308</v>
      </c>
      <c r="I374" s="6">
        <v>0.13</v>
      </c>
    </row>
    <row r="375" spans="3:9" ht="15.5" x14ac:dyDescent="0.35">
      <c r="C375" t="s">
        <v>309</v>
      </c>
      <c r="I375" s="5">
        <v>4131000000000</v>
      </c>
    </row>
    <row r="376" spans="3:9" ht="15.5" x14ac:dyDescent="0.35">
      <c r="C376" t="s">
        <v>311</v>
      </c>
      <c r="I376" s="5">
        <v>-37000000000</v>
      </c>
    </row>
    <row r="377" spans="3:9" ht="15.5" x14ac:dyDescent="0.35">
      <c r="C377" t="s">
        <v>312</v>
      </c>
      <c r="I377" s="5">
        <v>-158000000000</v>
      </c>
    </row>
    <row r="378" spans="3:9" ht="15.5" x14ac:dyDescent="0.35">
      <c r="C378" t="s">
        <v>313</v>
      </c>
      <c r="D378" s="5">
        <v>137000000000</v>
      </c>
    </row>
    <row r="379" spans="3:9" ht="15.5" x14ac:dyDescent="0.35">
      <c r="C379" t="s">
        <v>314</v>
      </c>
      <c r="D379" s="5">
        <v>2627000000000</v>
      </c>
    </row>
    <row r="380" spans="3:9" ht="15.5" x14ac:dyDescent="0.35">
      <c r="C380" t="s">
        <v>315</v>
      </c>
      <c r="D380" s="5">
        <v>821000000000</v>
      </c>
    </row>
    <row r="381" spans="3:9" ht="15.5" x14ac:dyDescent="0.35">
      <c r="C381" t="s">
        <v>232</v>
      </c>
      <c r="I381" s="5">
        <v>2000000000</v>
      </c>
    </row>
    <row r="382" spans="3:9" ht="15.5" x14ac:dyDescent="0.35">
      <c r="C382" t="s">
        <v>20</v>
      </c>
      <c r="D382" s="5">
        <v>-137000000000</v>
      </c>
    </row>
    <row r="383" spans="3:9" ht="15.5" x14ac:dyDescent="0.35">
      <c r="C383" t="s">
        <v>316</v>
      </c>
      <c r="I383" s="5">
        <v>1806000000000</v>
      </c>
    </row>
    <row r="384" spans="3:9" ht="15.5" x14ac:dyDescent="0.35">
      <c r="C384" t="s">
        <v>317</v>
      </c>
      <c r="I384" s="5">
        <v>-8000000000</v>
      </c>
    </row>
    <row r="385" spans="3:9" ht="15.5" x14ac:dyDescent="0.35">
      <c r="C385" t="s">
        <v>318</v>
      </c>
      <c r="I385" s="5">
        <v>-64000000000</v>
      </c>
    </row>
    <row r="386" spans="3:9" ht="15.5" x14ac:dyDescent="0.35">
      <c r="C386" t="s">
        <v>319</v>
      </c>
      <c r="I386" s="5">
        <v>-5000000000</v>
      </c>
    </row>
    <row r="387" spans="3:9" ht="15.5" x14ac:dyDescent="0.35">
      <c r="C387" t="s">
        <v>320</v>
      </c>
      <c r="I387" s="5">
        <v>-86000000000</v>
      </c>
    </row>
    <row r="388" spans="3:9" ht="15.5" x14ac:dyDescent="0.35">
      <c r="C388" t="s">
        <v>321</v>
      </c>
      <c r="I388" s="5">
        <v>-93000000000</v>
      </c>
    </row>
  </sheetData>
  <pageMargins left="0.7" right="0.7" top="0.75" bottom="0.75" header="0.3" footer="0.3"/>
  <ignoredErrors>
    <ignoredError sqref="A1:Z389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2209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2210</v>
      </c>
      <c r="D2" s="2" vm="530">
        <f ca="1">IFERROR(_xlfn.STOCKHISTORY("XIDX:" &amp; $C$1, D3, , 0, 0, 1), "Libur")</f>
        <v>94</v>
      </c>
      <c r="H2" s="2" vm="530">
        <f ca="1">IFERROR(INDEX(D2:G2,COUNT(D2:G2)),"")</f>
        <v>94</v>
      </c>
      <c r="I2" s="2" vm="227">
        <f t="shared" ref="I2:Z2" ca="1" si="0">IFERROR(_xlfn.STOCKHISTORY("XIDX:" &amp; $C$1, I1, , 0, 0, 1), "Libur")</f>
        <v>160</v>
      </c>
      <c r="J2" s="2" vm="619">
        <f t="shared" ca="1" si="0"/>
        <v>18</v>
      </c>
      <c r="K2" s="2" vm="621">
        <f t="shared" ca="1" si="0"/>
        <v>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3">
        <f t="shared" ca="1" si="0"/>
        <v>50</v>
      </c>
      <c r="P2" s="2" vm="3">
        <f t="shared" ca="1" si="0"/>
        <v>50</v>
      </c>
      <c r="Q2" s="2" vm="3">
        <f t="shared" ca="1" si="0"/>
        <v>50</v>
      </c>
      <c r="R2" s="2" t="str">
        <f t="shared" ca="1" si="0"/>
        <v>Libur</v>
      </c>
      <c r="S2" s="2" vm="3">
        <f t="shared" ca="1" si="0"/>
        <v>50</v>
      </c>
      <c r="T2" s="2" vm="3">
        <f t="shared" ca="1" si="0"/>
        <v>50</v>
      </c>
      <c r="U2" s="2" vm="581">
        <f t="shared" ca="1" si="0"/>
        <v>113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1524010785</v>
      </c>
      <c r="H4" s="2">
        <f>IFERROR(SUM(D4:G4)*(4/MAX(1,COUNT(D4:G4))),"")</f>
        <v>6096043140</v>
      </c>
      <c r="I4" s="2">
        <f t="shared" ref="I4:Z4" si="1">IFERROR(INDEX(I51:I500,MATCH($C$4,$C$51:$C$500,0)),"")</f>
        <v>230245960203</v>
      </c>
      <c r="J4" s="2">
        <f t="shared" si="1"/>
        <v>223452157674</v>
      </c>
      <c r="K4" s="2">
        <f t="shared" si="1"/>
        <v>173840919543</v>
      </c>
      <c r="L4" s="2">
        <f t="shared" si="1"/>
        <v>0</v>
      </c>
      <c r="M4" s="2">
        <f t="shared" si="1"/>
        <v>0</v>
      </c>
      <c r="N4" s="2">
        <f t="shared" si="1"/>
        <v>14172811000</v>
      </c>
      <c r="O4" s="2">
        <f t="shared" si="1"/>
        <v>73754186000</v>
      </c>
      <c r="P4" s="2">
        <f t="shared" si="1"/>
        <v>105536904000</v>
      </c>
      <c r="Q4" s="2">
        <f t="shared" si="1"/>
        <v>121601830000</v>
      </c>
      <c r="R4" s="2">
        <f t="shared" si="1"/>
        <v>174554336000</v>
      </c>
      <c r="S4" s="2">
        <f t="shared" si="1"/>
        <v>158437640</v>
      </c>
      <c r="T4" s="2">
        <f t="shared" si="1"/>
        <v>167429045000</v>
      </c>
      <c r="U4" s="2">
        <f t="shared" si="1"/>
        <v>301179957000</v>
      </c>
      <c r="V4" s="2">
        <f t="shared" si="1"/>
        <v>336920981000</v>
      </c>
      <c r="W4" s="2">
        <f t="shared" si="1"/>
        <v>359115637000</v>
      </c>
      <c r="X4" s="2">
        <f t="shared" si="1"/>
        <v>307577110661</v>
      </c>
      <c r="Y4" s="2">
        <f t="shared" si="1"/>
        <v>237031910867</v>
      </c>
      <c r="Z4" s="2">
        <f t="shared" si="1"/>
        <v>124934866806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-2002753540</v>
      </c>
      <c r="H5" s="2">
        <f>IFERROR(SUM(D5:G5)*(4/MAX(1,COUNT(D5:G5))),"")</f>
        <v>-8011014160</v>
      </c>
      <c r="I5" s="2">
        <f t="shared" ref="I5:Z5" si="2">IFERROR(INDEX(I51:I500,MATCH($C$5,$C$51:$C$500,0)),"")</f>
        <v>-4222229275</v>
      </c>
      <c r="J5" s="2">
        <f t="shared" si="2"/>
        <v>-13618270371</v>
      </c>
      <c r="K5" s="2">
        <f t="shared" si="2"/>
        <v>-1280061578</v>
      </c>
      <c r="L5" s="2">
        <f t="shared" si="2"/>
        <v>233211705682</v>
      </c>
      <c r="M5" s="2">
        <f t="shared" si="2"/>
        <v>-108471753000</v>
      </c>
      <c r="N5" s="2">
        <f t="shared" si="2"/>
        <v>-54007461000</v>
      </c>
      <c r="O5" s="2">
        <f t="shared" si="2"/>
        <v>-84050114000</v>
      </c>
      <c r="P5" s="2">
        <f t="shared" si="2"/>
        <v>-243891530000</v>
      </c>
      <c r="Q5" s="2">
        <f t="shared" si="2"/>
        <v>-55166533000</v>
      </c>
      <c r="R5" s="2">
        <f t="shared" si="2"/>
        <v>-33833738000</v>
      </c>
      <c r="S5" s="2">
        <f t="shared" si="2"/>
        <v>-49126930</v>
      </c>
      <c r="T5" s="2">
        <f t="shared" si="2"/>
        <v>-43426550000</v>
      </c>
      <c r="U5" s="2">
        <f t="shared" si="2"/>
        <v>-2644226000</v>
      </c>
      <c r="V5" s="2">
        <f t="shared" si="2"/>
        <v>10059076000</v>
      </c>
      <c r="W5" s="2">
        <f t="shared" si="2"/>
        <v>2912572000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17861090549</v>
      </c>
      <c r="H6" s="2">
        <f>IFERROR(INDEX(D6:G6,COUNT(D6:G6)),"")</f>
        <v>17861090549</v>
      </c>
      <c r="I6" s="2">
        <f t="shared" ref="I6:Z6" si="3">IFERROR(INDEX(I51:I500,MATCH($C$6,$C$51:$C$500,0)),"")</f>
        <v>21274104371</v>
      </c>
      <c r="J6" s="2">
        <f t="shared" si="3"/>
        <v>28344475472</v>
      </c>
      <c r="K6" s="2">
        <f t="shared" si="3"/>
        <v>43671948595</v>
      </c>
      <c r="L6" s="2">
        <f t="shared" si="3"/>
        <v>-15425411963</v>
      </c>
      <c r="M6" s="2">
        <f t="shared" si="3"/>
        <v>-248744618000</v>
      </c>
      <c r="N6" s="2">
        <f t="shared" si="3"/>
        <v>-140272865000</v>
      </c>
      <c r="O6" s="2">
        <f t="shared" si="3"/>
        <v>-86265405000</v>
      </c>
      <c r="P6" s="2">
        <f t="shared" si="3"/>
        <v>748095000</v>
      </c>
      <c r="Q6" s="2">
        <f t="shared" si="3"/>
        <v>407374903000</v>
      </c>
      <c r="R6" s="2">
        <f t="shared" si="3"/>
        <v>499068251000</v>
      </c>
      <c r="S6" s="2">
        <f t="shared" si="3"/>
        <v>554947054000</v>
      </c>
      <c r="T6" s="2">
        <f t="shared" si="3"/>
        <v>635870591000</v>
      </c>
      <c r="U6" s="2">
        <f t="shared" si="3"/>
        <v>707860955000</v>
      </c>
      <c r="V6" s="2">
        <f t="shared" si="3"/>
        <v>712105420000</v>
      </c>
      <c r="W6" s="2">
        <f t="shared" si="3"/>
        <v>695809656000</v>
      </c>
      <c r="X6" s="2">
        <f t="shared" si="3"/>
        <v>690789823128</v>
      </c>
      <c r="Y6" s="2">
        <f t="shared" si="3"/>
        <v>676621936798</v>
      </c>
      <c r="Z6" s="2">
        <f t="shared" si="3"/>
        <v>686302569806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3.97</v>
      </c>
      <c r="H7" s="3">
        <f>IFERROR(INDEX(D7:G7,COUNT(D7:G7)),"")</f>
        <v>3.97</v>
      </c>
      <c r="I7" s="3">
        <f t="shared" ref="I7:Z7" si="4">IFERROR(INDEX(I51:I500,MATCH($C$7,$C$51:$C$500,0))/1000000000,"")</f>
        <v>3.97</v>
      </c>
      <c r="J7" s="3">
        <f t="shared" si="4"/>
        <v>3.97</v>
      </c>
      <c r="K7" s="3">
        <f t="shared" si="4"/>
        <v>3.97</v>
      </c>
      <c r="L7" s="3">
        <f t="shared" si="4"/>
        <v>3.97</v>
      </c>
      <c r="M7" s="3">
        <f t="shared" si="4"/>
        <v>3.97</v>
      </c>
      <c r="N7" s="3">
        <f t="shared" si="4"/>
        <v>3.97</v>
      </c>
      <c r="O7" s="3">
        <f t="shared" si="4"/>
        <v>3.97</v>
      </c>
      <c r="P7" s="3">
        <f t="shared" si="4"/>
        <v>3.97</v>
      </c>
      <c r="Q7" s="3">
        <f t="shared" si="4"/>
        <v>3.97</v>
      </c>
      <c r="R7" s="3">
        <f t="shared" si="4"/>
        <v>3.97</v>
      </c>
      <c r="S7" s="3">
        <f t="shared" si="4"/>
        <v>3.97</v>
      </c>
      <c r="T7" s="3">
        <f t="shared" si="4"/>
        <v>3.97</v>
      </c>
      <c r="U7" s="3">
        <f t="shared" si="4"/>
        <v>3.97</v>
      </c>
      <c r="V7" s="3">
        <f t="shared" si="4"/>
        <v>3.97</v>
      </c>
      <c r="W7" s="3">
        <f t="shared" si="4"/>
        <v>3.97</v>
      </c>
      <c r="X7" s="3">
        <f t="shared" si="4"/>
        <v>3.97</v>
      </c>
      <c r="Y7" s="3">
        <f t="shared" si="4"/>
        <v>3.97</v>
      </c>
      <c r="Z7" s="3">
        <f t="shared" si="4"/>
        <v>3.97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Z8" si="5">IFERROR(INDEX(I51:I500,MATCH($C$8,$C$51:$C$500,0)),"")</f>
        <v>-10000000000</v>
      </c>
      <c r="J8" s="2">
        <f t="shared" si="5"/>
        <v>-22000000000</v>
      </c>
      <c r="K8" s="2">
        <f t="shared" si="5"/>
        <v>14000000000</v>
      </c>
      <c r="L8" s="2">
        <f t="shared" si="5"/>
        <v>-1000000000</v>
      </c>
      <c r="M8" s="2">
        <f t="shared" si="5"/>
        <v>-9000000000</v>
      </c>
      <c r="N8" s="2">
        <f t="shared" si="5"/>
        <v>-5000000000</v>
      </c>
      <c r="O8" s="2">
        <f t="shared" si="5"/>
        <v>14000000000</v>
      </c>
      <c r="P8" s="2">
        <f t="shared" si="5"/>
        <v>8000000000</v>
      </c>
      <c r="Q8" s="2">
        <f t="shared" si="5"/>
        <v>15000000000</v>
      </c>
      <c r="R8" s="2">
        <f t="shared" si="5"/>
        <v>47000000000</v>
      </c>
      <c r="S8" s="2">
        <f t="shared" si="5"/>
        <v>0</v>
      </c>
      <c r="T8" s="2">
        <f t="shared" si="5"/>
        <v>23000000000</v>
      </c>
      <c r="U8" s="2">
        <f t="shared" si="5"/>
        <v>111000000000</v>
      </c>
      <c r="V8" s="2">
        <f t="shared" si="5"/>
        <v>112000000000</v>
      </c>
      <c r="W8" s="2">
        <f t="shared" si="5"/>
        <v>127000000000</v>
      </c>
      <c r="X8" s="2">
        <f t="shared" si="5"/>
        <v>82000000000</v>
      </c>
      <c r="Y8" s="2">
        <f t="shared" si="5"/>
        <v>-4000000000</v>
      </c>
      <c r="Z8" s="2">
        <f t="shared" si="5"/>
        <v>-273000000000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-0.79</v>
      </c>
      <c r="H9" s="3">
        <f>IFERROR(INDEX(D9:G9,COUNT(D9:G9)),"")</f>
        <v>-0.79</v>
      </c>
      <c r="I9" s="3">
        <f t="shared" ref="I9:Z9" si="6">IFERROR(INDEX(I51:I500,MATCH($C$9,$C$51:$C$500,0)),"")</f>
        <v>-2.54</v>
      </c>
      <c r="J9" s="3">
        <f t="shared" si="6"/>
        <v>-5.48</v>
      </c>
      <c r="K9" s="3">
        <f t="shared" si="6"/>
        <v>3.42</v>
      </c>
      <c r="L9" s="3">
        <f t="shared" si="6"/>
        <v>-0.19</v>
      </c>
      <c r="M9" s="3">
        <f t="shared" si="6"/>
        <v>-2.2400000000000002</v>
      </c>
      <c r="N9" s="3">
        <f t="shared" si="6"/>
        <v>-1.23</v>
      </c>
      <c r="O9" s="3">
        <f t="shared" si="6"/>
        <v>3.65</v>
      </c>
      <c r="P9" s="3">
        <f t="shared" si="6"/>
        <v>1.99</v>
      </c>
      <c r="Q9" s="3">
        <f t="shared" si="6"/>
        <v>3.74</v>
      </c>
      <c r="R9" s="3">
        <f t="shared" si="6"/>
        <v>11.97</v>
      </c>
      <c r="S9" s="3">
        <f t="shared" si="6"/>
        <v>0.01</v>
      </c>
      <c r="T9" s="3">
        <f t="shared" si="6"/>
        <v>5.74</v>
      </c>
      <c r="U9" s="3">
        <f t="shared" si="6"/>
        <v>27.94</v>
      </c>
      <c r="V9" s="3">
        <f t="shared" si="6"/>
        <v>28.33</v>
      </c>
      <c r="W9" s="3">
        <f t="shared" si="6"/>
        <v>32.04</v>
      </c>
      <c r="X9" s="3">
        <f t="shared" si="6"/>
        <v>20.7</v>
      </c>
      <c r="Y9" s="3">
        <f t="shared" si="6"/>
        <v>-1.1299999999999999</v>
      </c>
      <c r="Z9" s="3">
        <f t="shared" si="6"/>
        <v>-68.760000000000005</v>
      </c>
    </row>
    <row r="10" spans="1:26" ht="15.5" x14ac:dyDescent="0.35">
      <c r="C10" t="s">
        <v>17</v>
      </c>
      <c r="D10" s="3">
        <f ca="1">IFERROR(IF(D9=0,"",D2/D9),"")</f>
        <v>-118.98734177215189</v>
      </c>
      <c r="I10" s="3">
        <f t="shared" ref="I10:Z10" ca="1" si="7">IFERROR(IF(I9=0,"",I2/I9),"")</f>
        <v>-62.99212598425197</v>
      </c>
      <c r="J10" s="3">
        <f t="shared" ca="1" si="7"/>
        <v>-3.2846715328467151</v>
      </c>
      <c r="K10" s="3">
        <f t="shared" ca="1" si="7"/>
        <v>1.7543859649122808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13.698630136986301</v>
      </c>
      <c r="P10" s="3">
        <f t="shared" ca="1" si="7"/>
        <v>25.125628140703519</v>
      </c>
      <c r="Q10" s="3">
        <f t="shared" ca="1" si="7"/>
        <v>13.36898395721925</v>
      </c>
      <c r="R10" s="3" t="str">
        <f t="shared" ca="1" si="7"/>
        <v/>
      </c>
      <c r="S10" s="3">
        <f t="shared" ca="1" si="7"/>
        <v>5000</v>
      </c>
      <c r="T10" s="3">
        <f t="shared" ca="1" si="7"/>
        <v>8.7108013937282234</v>
      </c>
      <c r="U10" s="3">
        <f t="shared" ca="1" si="7"/>
        <v>4.0443808160343595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277210905</v>
      </c>
      <c r="H11" s="2">
        <f>IFERROR(INDEX(D11:G11,COUNT(D11:G11)),"")</f>
        <v>277210905</v>
      </c>
      <c r="I11" s="2">
        <f t="shared" ref="I11:Z11" si="8">IFERROR(INDEX(I51:I500,MATCH($C$11,$C$51:$C$500,0)),"")</f>
        <v>249891298</v>
      </c>
      <c r="J11" s="2">
        <f t="shared" si="8"/>
        <v>29247586533</v>
      </c>
      <c r="K11" s="2">
        <f t="shared" si="8"/>
        <v>30509501931</v>
      </c>
      <c r="L11" s="2">
        <f t="shared" si="8"/>
        <v>36553333</v>
      </c>
      <c r="M11" s="2">
        <f t="shared" si="8"/>
        <v>49961000</v>
      </c>
      <c r="N11" s="2">
        <f t="shared" si="8"/>
        <v>559693000</v>
      </c>
      <c r="O11" s="2">
        <f t="shared" si="8"/>
        <v>998064000</v>
      </c>
      <c r="P11" s="2">
        <f t="shared" si="8"/>
        <v>226434000</v>
      </c>
      <c r="Q11" s="2">
        <f t="shared" si="8"/>
        <v>591924000</v>
      </c>
      <c r="R11" s="2">
        <f t="shared" si="8"/>
        <v>1059074000</v>
      </c>
      <c r="S11" s="2">
        <f t="shared" si="8"/>
        <v>144014000</v>
      </c>
      <c r="T11" s="2">
        <f t="shared" si="8"/>
        <v>262892000</v>
      </c>
      <c r="U11" s="2">
        <f t="shared" si="8"/>
        <v>6304266000</v>
      </c>
      <c r="V11" s="2">
        <f t="shared" si="8"/>
        <v>67824960000</v>
      </c>
      <c r="W11" s="2">
        <f t="shared" si="8"/>
        <v>2094899000</v>
      </c>
      <c r="X11" s="2">
        <f t="shared" si="8"/>
        <v>188238847</v>
      </c>
      <c r="Y11" s="2">
        <f t="shared" si="8"/>
        <v>512874854</v>
      </c>
      <c r="Z11" s="2">
        <f t="shared" si="8"/>
        <v>8490616477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2000000000</v>
      </c>
      <c r="H12" s="2">
        <f>IFERROR(INDEX(D12:G12,COUNT(D12:G12)),"")</f>
        <v>2000000000</v>
      </c>
      <c r="I12" s="2">
        <f t="shared" ref="I12:Z12" si="9">IFERROR(INDEX(I51:I500,MATCH($C$12,$C$51:$C$500,0)),"")</f>
        <v>1000000000</v>
      </c>
      <c r="J12" s="2">
        <f t="shared" si="9"/>
        <v>-11000000000</v>
      </c>
      <c r="K12" s="2">
        <f t="shared" si="9"/>
        <v>-6000000000</v>
      </c>
      <c r="L12" s="2">
        <f t="shared" si="9"/>
        <v>0</v>
      </c>
      <c r="M12" s="2">
        <f t="shared" si="9"/>
        <v>0</v>
      </c>
      <c r="N12" s="2">
        <f t="shared" si="9"/>
        <v>10000000000</v>
      </c>
      <c r="O12" s="2">
        <f t="shared" si="9"/>
        <v>11000000000</v>
      </c>
      <c r="P12" s="2">
        <f t="shared" si="9"/>
        <v>27000000000</v>
      </c>
      <c r="Q12" s="2">
        <f t="shared" si="9"/>
        <v>39000000000</v>
      </c>
      <c r="R12" s="2">
        <f t="shared" si="9"/>
        <v>54000000000</v>
      </c>
      <c r="S12" s="2">
        <f t="shared" si="9"/>
        <v>97000000000</v>
      </c>
      <c r="T12" s="2">
        <f t="shared" si="9"/>
        <v>143000000000</v>
      </c>
      <c r="U12" s="2">
        <f t="shared" si="9"/>
        <v>181000000000</v>
      </c>
      <c r="V12" s="2">
        <f t="shared" si="9"/>
        <v>242000000000</v>
      </c>
      <c r="W12" s="2">
        <f t="shared" si="9"/>
        <v>417000000000</v>
      </c>
      <c r="X12" s="2">
        <f t="shared" si="9"/>
        <v>519000000000</v>
      </c>
      <c r="Y12" s="2">
        <f t="shared" si="9"/>
        <v>598000000000</v>
      </c>
      <c r="Z12" s="2">
        <f t="shared" si="9"/>
        <v>616000000000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</v>
      </c>
      <c r="H13" s="2">
        <f>IFERROR(INDEX(D13:G13,COUNT(D13:G13)),"")</f>
        <v>2000000000</v>
      </c>
      <c r="I13" s="2">
        <f t="shared" ref="I13:Z13" si="10">IFERROR(INDEX(I51:I500,MATCH($C$13,$C$51:$C$500,0)),"")</f>
        <v>2000000000</v>
      </c>
      <c r="J13" s="2">
        <f t="shared" si="10"/>
        <v>18000000000</v>
      </c>
      <c r="K13" s="2">
        <f t="shared" si="10"/>
        <v>24000000000</v>
      </c>
      <c r="L13" s="2">
        <f t="shared" si="10"/>
        <v>0</v>
      </c>
      <c r="M13" s="2">
        <f t="shared" si="10"/>
        <v>0</v>
      </c>
      <c r="N13" s="2">
        <f t="shared" si="10"/>
        <v>11000000000</v>
      </c>
      <c r="O13" s="2">
        <f t="shared" si="10"/>
        <v>12000000000</v>
      </c>
      <c r="P13" s="2">
        <f t="shared" si="10"/>
        <v>28000000000</v>
      </c>
      <c r="Q13" s="2">
        <f t="shared" si="10"/>
        <v>40000000000</v>
      </c>
      <c r="R13" s="2">
        <f t="shared" si="10"/>
        <v>55000000000</v>
      </c>
      <c r="S13" s="2">
        <f t="shared" si="10"/>
        <v>97000000000</v>
      </c>
      <c r="T13" s="2">
        <f t="shared" si="10"/>
        <v>143000000000</v>
      </c>
      <c r="U13" s="2">
        <f t="shared" si="10"/>
        <v>187000000000</v>
      </c>
      <c r="V13" s="2">
        <f t="shared" si="10"/>
        <v>310000000000</v>
      </c>
      <c r="W13" s="2">
        <f t="shared" si="10"/>
        <v>419000000000</v>
      </c>
      <c r="X13" s="2">
        <f t="shared" si="10"/>
        <v>519000000000</v>
      </c>
      <c r="Y13" s="2">
        <f t="shared" si="10"/>
        <v>599000000000</v>
      </c>
      <c r="Z13" s="2">
        <f t="shared" si="10"/>
        <v>625000000000</v>
      </c>
    </row>
    <row r="14" spans="1:26" ht="15.5" x14ac:dyDescent="0.35">
      <c r="C14" t="s">
        <v>26</v>
      </c>
      <c r="D14" s="2">
        <f>IFERROR(INDEX(D51:D500,MATCH($C$14,$C$51:$C$500,0)),"")</f>
        <v>-1481685429</v>
      </c>
      <c r="H14" s="2">
        <f>IFERROR(SUM(D14:G14)*(4/MAX(1,COUNT(D14:G14))),"")</f>
        <v>-5926741716</v>
      </c>
      <c r="I14" s="2">
        <f t="shared" ref="I14:Z14" si="11">IFERROR(INDEX(I51:I500,MATCH($C$14,$C$51:$C$500,0)),"")</f>
        <v>-6448884392</v>
      </c>
      <c r="J14" s="2">
        <f t="shared" si="11"/>
        <v>-5387962749</v>
      </c>
      <c r="K14" s="2">
        <f t="shared" si="11"/>
        <v>-2785181495</v>
      </c>
      <c r="L14" s="2">
        <f t="shared" si="11"/>
        <v>-7124856</v>
      </c>
      <c r="M14" s="2">
        <f t="shared" si="11"/>
        <v>-4446406000</v>
      </c>
      <c r="N14" s="2">
        <f t="shared" si="11"/>
        <v>-4565311000</v>
      </c>
      <c r="O14" s="2">
        <f t="shared" si="11"/>
        <v>-6584520000</v>
      </c>
      <c r="P14" s="2">
        <f t="shared" si="11"/>
        <v>-6800299000</v>
      </c>
      <c r="Q14" s="2">
        <f t="shared" si="11"/>
        <v>-9344912000</v>
      </c>
      <c r="R14" s="2">
        <f t="shared" si="11"/>
        <v>-12234072000</v>
      </c>
      <c r="S14" s="2">
        <f t="shared" si="11"/>
        <v>-19879073</v>
      </c>
      <c r="T14" s="2">
        <f t="shared" si="11"/>
        <v>-23157433000</v>
      </c>
      <c r="U14" s="2">
        <f t="shared" si="11"/>
        <v>-32422017000</v>
      </c>
      <c r="V14" s="2">
        <f t="shared" si="11"/>
        <v>-44018680000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3385036</v>
      </c>
      <c r="H15" s="2">
        <f>IFERROR(SUM(D15:G15)*(4/MAX(1,COUNT(D15:G15))),"")</f>
        <v>13540144</v>
      </c>
      <c r="I15" s="2">
        <f t="shared" ref="I15:Z15" si="12">IFERROR(INDEX(I51:I500,MATCH($C$15,$C$51:$C$500,0)),"")</f>
        <v>-279379730</v>
      </c>
      <c r="J15" s="2">
        <f t="shared" si="12"/>
        <v>262824923</v>
      </c>
      <c r="K15" s="2">
        <f t="shared" si="12"/>
        <v>-17501997</v>
      </c>
      <c r="L15" s="2">
        <f t="shared" si="12"/>
        <v>0</v>
      </c>
      <c r="M15" s="2">
        <f t="shared" si="12"/>
        <v>-444140000</v>
      </c>
      <c r="N15" s="2">
        <f t="shared" si="12"/>
        <v>147445000</v>
      </c>
      <c r="O15" s="2">
        <f t="shared" si="12"/>
        <v>139553000</v>
      </c>
      <c r="P15" s="2">
        <f t="shared" si="12"/>
        <v>154175000</v>
      </c>
      <c r="Q15" s="2">
        <f t="shared" si="12"/>
        <v>121593000</v>
      </c>
      <c r="R15" s="2">
        <f t="shared" si="12"/>
        <v>130751000</v>
      </c>
      <c r="S15" s="2">
        <f t="shared" si="12"/>
        <v>152622</v>
      </c>
      <c r="T15" s="2">
        <f t="shared" si="12"/>
        <v>150450000</v>
      </c>
      <c r="U15" s="2">
        <f t="shared" si="12"/>
        <v>-1039046000</v>
      </c>
      <c r="V15" s="2">
        <f t="shared" si="12"/>
        <v>-8139833000</v>
      </c>
      <c r="W15" s="2">
        <f t="shared" si="12"/>
        <v>-12740537000</v>
      </c>
      <c r="X15" s="2">
        <f t="shared" si="12"/>
        <v>-8253873488</v>
      </c>
      <c r="Y15" s="2">
        <f t="shared" si="12"/>
        <v>-4284663850</v>
      </c>
      <c r="Z15" s="2">
        <f t="shared" si="12"/>
        <v>-1084313140</v>
      </c>
    </row>
    <row r="16" spans="1:26" ht="15.5" x14ac:dyDescent="0.35">
      <c r="C16" t="s">
        <v>28</v>
      </c>
      <c r="D16" s="2">
        <f>IFERROR(INDEX(D51:D500,MATCH($C$16,$C$51:$C$500,0)),"")</f>
        <v>-3472693762</v>
      </c>
      <c r="H16" s="2">
        <f>IFERROR(SUM(D16:G16)*(4/MAX(1,COUNT(D16:G16))),"")</f>
        <v>-13890775048</v>
      </c>
      <c r="I16" s="2">
        <f t="shared" ref="I16:Z16" si="13">IFERROR(INDEX(I51:I500,MATCH($C$16,$C$51:$C$500,0)),"")</f>
        <v>-6774141703</v>
      </c>
      <c r="J16" s="2">
        <f t="shared" si="13"/>
        <v>-26009263669</v>
      </c>
      <c r="K16" s="2">
        <f t="shared" si="13"/>
        <v>-4137687632</v>
      </c>
      <c r="L16" s="2">
        <f t="shared" si="13"/>
        <v>233113930682</v>
      </c>
      <c r="M16" s="2">
        <f t="shared" si="13"/>
        <v>-108425943000</v>
      </c>
      <c r="N16" s="2">
        <f t="shared" si="13"/>
        <v>-54908279000</v>
      </c>
      <c r="O16" s="2">
        <f t="shared" si="13"/>
        <v>-87198967000</v>
      </c>
      <c r="P16" s="2">
        <f t="shared" si="13"/>
        <v>-407457164000</v>
      </c>
      <c r="Q16" s="2">
        <f t="shared" si="13"/>
        <v>-91819547000</v>
      </c>
      <c r="R16" s="2">
        <f t="shared" si="13"/>
        <v>-57022762000</v>
      </c>
      <c r="S16" s="2">
        <f t="shared" si="13"/>
        <v>-82550456</v>
      </c>
      <c r="T16" s="2">
        <f t="shared" si="13"/>
        <v>-72140814000</v>
      </c>
      <c r="U16" s="2">
        <f t="shared" si="13"/>
        <v>-2709132000</v>
      </c>
      <c r="V16" s="2">
        <f t="shared" si="13"/>
        <v>23939798000</v>
      </c>
      <c r="W16" s="2">
        <f t="shared" si="13"/>
        <v>19244729000</v>
      </c>
      <c r="X16" s="2">
        <f t="shared" si="13"/>
        <v>16028167922</v>
      </c>
      <c r="Y16" s="2">
        <f t="shared" si="13"/>
        <v>7996252309</v>
      </c>
      <c r="Z16" s="2">
        <f t="shared" si="13"/>
        <v>11624026357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373180000000</v>
      </c>
      <c r="H20" s="2">
        <f t="shared" ref="H20:Z20" ca="1" si="14">IFERROR(H21*H2,"")</f>
        <v>373180000000</v>
      </c>
      <c r="I20" s="2">
        <f t="shared" ca="1" si="14"/>
        <v>635200000000</v>
      </c>
      <c r="J20" s="2">
        <f t="shared" ca="1" si="14"/>
        <v>71460000000</v>
      </c>
      <c r="K20" s="2">
        <f t="shared" ca="1" si="14"/>
        <v>23820000000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198500000000</v>
      </c>
      <c r="P20" s="2">
        <f t="shared" ca="1" si="14"/>
        <v>198500000000</v>
      </c>
      <c r="Q20" s="2">
        <f t="shared" ca="1" si="14"/>
        <v>198500000000</v>
      </c>
      <c r="R20" s="2" t="str">
        <f t="shared" ca="1" si="14"/>
        <v/>
      </c>
      <c r="S20" s="2">
        <f t="shared" ca="1" si="14"/>
        <v>198500000000</v>
      </c>
      <c r="T20" s="2">
        <f t="shared" ca="1" si="14"/>
        <v>198500000000</v>
      </c>
      <c r="U20" s="2">
        <f t="shared" ca="1" si="14"/>
        <v>448610000000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3970000000</v>
      </c>
      <c r="H21" s="2">
        <f>IFERROR(INDEX(D21:G21,COUNT(D21:G21)),"")</f>
        <v>3970000000</v>
      </c>
      <c r="I21" s="2">
        <f t="shared" ref="I21:Z21" si="15">IFERROR(INDEX(I51:I500,MATCH($C$7,$C$51:$C$500,0)),"")</f>
        <v>3970000000</v>
      </c>
      <c r="J21" s="2">
        <f t="shared" si="15"/>
        <v>3970000000</v>
      </c>
      <c r="K21" s="2">
        <f t="shared" si="15"/>
        <v>3970000000</v>
      </c>
      <c r="L21" s="2">
        <f t="shared" si="15"/>
        <v>3970000000</v>
      </c>
      <c r="M21" s="2">
        <f t="shared" si="15"/>
        <v>3970000000</v>
      </c>
      <c r="N21" s="2">
        <f t="shared" si="15"/>
        <v>3970000000</v>
      </c>
      <c r="O21" s="2">
        <f t="shared" si="15"/>
        <v>3970000000</v>
      </c>
      <c r="P21" s="2">
        <f t="shared" si="15"/>
        <v>3970000000</v>
      </c>
      <c r="Q21" s="2">
        <f t="shared" si="15"/>
        <v>3970000000</v>
      </c>
      <c r="R21" s="2">
        <f t="shared" si="15"/>
        <v>3970000000</v>
      </c>
      <c r="S21" s="2">
        <f t="shared" si="15"/>
        <v>3970000000</v>
      </c>
      <c r="T21" s="2">
        <f t="shared" si="15"/>
        <v>3970000000</v>
      </c>
      <c r="U21" s="2">
        <f t="shared" si="15"/>
        <v>3970000000</v>
      </c>
      <c r="V21" s="2">
        <f t="shared" si="15"/>
        <v>3970000000</v>
      </c>
      <c r="W21" s="2">
        <f t="shared" si="15"/>
        <v>3970000000</v>
      </c>
      <c r="X21" s="2">
        <f t="shared" si="15"/>
        <v>3970000000</v>
      </c>
      <c r="Y21" s="2">
        <f t="shared" si="15"/>
        <v>3970000000</v>
      </c>
      <c r="Z21" s="2">
        <f t="shared" si="15"/>
        <v>3970000000</v>
      </c>
    </row>
    <row r="23" spans="1:26" ht="15.5" x14ac:dyDescent="0.35">
      <c r="B23" t="s">
        <v>53</v>
      </c>
      <c r="C23" t="s">
        <v>54</v>
      </c>
      <c r="D23" s="3">
        <f>IFERROR(D5/D6*100,"")</f>
        <v>-11.212940970797158</v>
      </c>
      <c r="H23" s="3">
        <f t="shared" ref="H23:Z23" si="16">IFERROR(H5/H6*100,"")</f>
        <v>-44.851763883188632</v>
      </c>
      <c r="I23" s="3">
        <f t="shared" si="16"/>
        <v>-19.846801545053864</v>
      </c>
      <c r="J23" s="3">
        <f t="shared" si="16"/>
        <v>-48.045589640396649</v>
      </c>
      <c r="K23" s="3">
        <f t="shared" si="16"/>
        <v>-2.9310841837420423</v>
      </c>
      <c r="L23" s="3">
        <f t="shared" si="16"/>
        <v>-1511.8669520230044</v>
      </c>
      <c r="M23" s="3">
        <f t="shared" si="16"/>
        <v>43.607678377990069</v>
      </c>
      <c r="N23" s="3">
        <f t="shared" si="16"/>
        <v>38.501716636357287</v>
      </c>
      <c r="O23" s="3">
        <f t="shared" si="16"/>
        <v>97.432005332844611</v>
      </c>
      <c r="P23" s="3">
        <f t="shared" si="16"/>
        <v>-32601.678931151793</v>
      </c>
      <c r="Q23" s="3">
        <f t="shared" si="16"/>
        <v>-13.541956707136668</v>
      </c>
      <c r="R23" s="3">
        <f t="shared" si="16"/>
        <v>-6.7793809628655373</v>
      </c>
      <c r="S23" s="3">
        <f t="shared" si="16"/>
        <v>-8.8525436158095171E-3</v>
      </c>
      <c r="T23" s="3">
        <f t="shared" si="16"/>
        <v>-6.8294635126473393</v>
      </c>
      <c r="U23" s="3">
        <f t="shared" si="16"/>
        <v>-0.37355161085272742</v>
      </c>
      <c r="V23" s="3">
        <f t="shared" si="16"/>
        <v>1.4125824235406044</v>
      </c>
      <c r="W23" s="3">
        <f t="shared" si="16"/>
        <v>0.41858746496038857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-0.10791589395732526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-0.84484789749781453</v>
      </c>
      <c r="L24" s="4">
        <f t="shared" si="17"/>
        <v>1.5678309586999641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8.7314570564838654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-0.52</v>
      </c>
      <c r="H25" s="3">
        <f>IFERROR(INDEX(D25:G25,COUNT(D25:G25)),"")</f>
        <v>-0.52</v>
      </c>
      <c r="I25" s="3">
        <f t="shared" ref="I25:Z25" si="18">IFERROR(INDEX(I51:I500,MATCH($C$25,$C$51:$C$500,0)),"")</f>
        <v>-1.06</v>
      </c>
      <c r="J25" s="3">
        <f t="shared" si="18"/>
        <v>-3.45</v>
      </c>
      <c r="K25" s="3">
        <f t="shared" si="18"/>
        <v>-0.33</v>
      </c>
      <c r="L25" s="3">
        <f t="shared" si="18"/>
        <v>58.77</v>
      </c>
      <c r="M25" s="3">
        <f t="shared" si="18"/>
        <v>-27.45</v>
      </c>
      <c r="N25" s="3">
        <f t="shared" si="18"/>
        <v>-13.81</v>
      </c>
      <c r="O25" s="3">
        <f t="shared" si="18"/>
        <v>-21.2</v>
      </c>
      <c r="P25" s="3">
        <f t="shared" si="18"/>
        <v>-61.66</v>
      </c>
      <c r="Q25" s="3">
        <f t="shared" si="18"/>
        <v>-13.91</v>
      </c>
      <c r="R25" s="3">
        <f t="shared" si="18"/>
        <v>-8.66</v>
      </c>
      <c r="S25" s="3">
        <f t="shared" si="18"/>
        <v>-0.01</v>
      </c>
      <c r="T25" s="3">
        <f t="shared" si="18"/>
        <v>-10.95</v>
      </c>
      <c r="U25" s="3">
        <f t="shared" si="18"/>
        <v>-0.67</v>
      </c>
      <c r="V25" s="3">
        <f t="shared" si="18"/>
        <v>2.54</v>
      </c>
      <c r="W25" s="3">
        <f t="shared" si="18"/>
        <v>0.74</v>
      </c>
      <c r="X25" s="3">
        <f t="shared" si="18"/>
        <v>1.96</v>
      </c>
      <c r="Y25" s="3">
        <f t="shared" si="18"/>
        <v>0.94</v>
      </c>
      <c r="Z25" s="3">
        <f t="shared" si="18"/>
        <v>2.66</v>
      </c>
    </row>
    <row r="26" spans="1:26" ht="15.5" x14ac:dyDescent="0.35">
      <c r="C26" t="s">
        <v>58</v>
      </c>
      <c r="D26" s="4">
        <f>IFERROR(_xlfn.RRI(5,I25,D25),"")</f>
        <v>-0.13275961078856802</v>
      </c>
      <c r="H26" s="4">
        <f t="shared" ref="H26:Z26" si="19">IFERROR(_xlfn.RRI(5,M25,H25),"")</f>
        <v>-0.54763166342300718</v>
      </c>
      <c r="I26" s="4">
        <f t="shared" si="19"/>
        <v>-0.40155748787726264</v>
      </c>
      <c r="J26" s="4">
        <f t="shared" si="19"/>
        <v>-0.30450078070408459</v>
      </c>
      <c r="K26" s="4">
        <f t="shared" si="19"/>
        <v>-0.64868063921305519</v>
      </c>
      <c r="L26" s="4" t="str">
        <f t="shared" si="19"/>
        <v/>
      </c>
      <c r="M26" s="4">
        <f t="shared" si="19"/>
        <v>0.25951948746942066</v>
      </c>
      <c r="N26" s="4">
        <f t="shared" si="19"/>
        <v>3.2465743842306276</v>
      </c>
      <c r="O26" s="4">
        <f t="shared" si="19"/>
        <v>0.14125934933638784</v>
      </c>
      <c r="P26" s="4">
        <f t="shared" si="19"/>
        <v>1.4705050361375616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0.38388180982367759</v>
      </c>
      <c r="H27" s="3">
        <f t="shared" ref="H27:Z27" si="20">IFERROR(H4/H21,"")</f>
        <v>1.5355272392947104</v>
      </c>
      <c r="I27" s="3">
        <f t="shared" si="20"/>
        <v>57.996463527204028</v>
      </c>
      <c r="J27" s="3">
        <f t="shared" si="20"/>
        <v>56.285178255415616</v>
      </c>
      <c r="K27" s="3">
        <f t="shared" si="20"/>
        <v>43.78864472115869</v>
      </c>
      <c r="L27" s="3">
        <f t="shared" si="20"/>
        <v>0</v>
      </c>
      <c r="M27" s="3">
        <f t="shared" si="20"/>
        <v>0</v>
      </c>
      <c r="N27" s="3">
        <f t="shared" si="20"/>
        <v>3.5699775818639798</v>
      </c>
      <c r="O27" s="3">
        <f t="shared" si="20"/>
        <v>18.577880604534005</v>
      </c>
      <c r="P27" s="3">
        <f t="shared" si="20"/>
        <v>26.583603022670026</v>
      </c>
      <c r="Q27" s="3">
        <f t="shared" si="20"/>
        <v>30.630183879093199</v>
      </c>
      <c r="R27" s="3">
        <f t="shared" si="20"/>
        <v>43.968346599496222</v>
      </c>
      <c r="S27" s="3">
        <f t="shared" si="20"/>
        <v>3.9908725440806044E-2</v>
      </c>
      <c r="T27" s="3">
        <f t="shared" si="20"/>
        <v>42.173562972292189</v>
      </c>
      <c r="U27" s="3">
        <f t="shared" si="20"/>
        <v>75.863969017632243</v>
      </c>
      <c r="V27" s="3">
        <f t="shared" si="20"/>
        <v>84.86674584382871</v>
      </c>
      <c r="W27" s="3">
        <f t="shared" si="20"/>
        <v>90.457339294710323</v>
      </c>
      <c r="X27" s="3">
        <f t="shared" si="20"/>
        <v>77.475342735768265</v>
      </c>
      <c r="Y27" s="3">
        <f t="shared" si="20"/>
        <v>59.705770999244329</v>
      </c>
      <c r="Z27" s="3">
        <f t="shared" si="20"/>
        <v>31.469739749622168</v>
      </c>
    </row>
    <row r="28" spans="1:26" ht="15.5" x14ac:dyDescent="0.35">
      <c r="C28" t="s">
        <v>60</v>
      </c>
      <c r="D28" s="4">
        <f>IFERROR(_xlfn.RRI(5,I27,D27),"")</f>
        <v>-0.63342807152723979</v>
      </c>
      <c r="H28" s="4" t="str">
        <f t="shared" ref="H28:Z28" si="21">IFERROR(_xlfn.RRI(5,M27,H27),"")</f>
        <v/>
      </c>
      <c r="I28" s="4">
        <f t="shared" si="21"/>
        <v>0.74641400184211104</v>
      </c>
      <c r="J28" s="4">
        <f t="shared" si="21"/>
        <v>0.24818677189493354</v>
      </c>
      <c r="K28" s="4">
        <f t="shared" si="21"/>
        <v>0.1049675704898092</v>
      </c>
      <c r="L28" s="4">
        <f t="shared" si="21"/>
        <v>-1</v>
      </c>
      <c r="M28" s="4">
        <f t="shared" si="21"/>
        <v>-1</v>
      </c>
      <c r="N28" s="4">
        <f t="shared" si="21"/>
        <v>1.4565155984884814</v>
      </c>
      <c r="O28" s="4">
        <f t="shared" si="21"/>
        <v>-0.15122774482095913</v>
      </c>
      <c r="P28" s="4">
        <f t="shared" si="21"/>
        <v>-0.1891964219588731</v>
      </c>
      <c r="Q28" s="4">
        <f t="shared" si="21"/>
        <v>-0.18439024617201738</v>
      </c>
      <c r="R28" s="4">
        <f t="shared" si="21"/>
        <v>-0.13435611583200135</v>
      </c>
      <c r="S28" s="4">
        <f t="shared" si="21"/>
        <v>-0.78002117884718725</v>
      </c>
      <c r="T28" s="4">
        <f t="shared" si="21"/>
        <v>-6.7165077287021924E-2</v>
      </c>
      <c r="U28" s="4">
        <f t="shared" si="21"/>
        <v>0.19241788609349197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-0.50943396226415094</v>
      </c>
      <c r="I29" s="4">
        <f t="shared" si="22"/>
        <v>-0.69275362318840583</v>
      </c>
      <c r="J29" s="4">
        <f t="shared" si="22"/>
        <v>9.454545454545455</v>
      </c>
      <c r="K29" s="4">
        <f t="shared" si="22"/>
        <v>-1.0056151097498724</v>
      </c>
      <c r="L29" s="4">
        <f t="shared" si="22"/>
        <v>-3.1409836065573771</v>
      </c>
      <c r="M29" s="4">
        <f t="shared" si="22"/>
        <v>0.98769007965242561</v>
      </c>
      <c r="N29" s="4">
        <f t="shared" si="22"/>
        <v>-0.34858490566037731</v>
      </c>
      <c r="O29" s="4">
        <f t="shared" si="22"/>
        <v>-0.65617904638339275</v>
      </c>
      <c r="P29" s="4">
        <f t="shared" si="22"/>
        <v>3.432782171099928</v>
      </c>
      <c r="Q29" s="4">
        <f t="shared" si="22"/>
        <v>0.60623556581986138</v>
      </c>
      <c r="R29" s="4">
        <f t="shared" si="22"/>
        <v>865</v>
      </c>
      <c r="S29" s="4">
        <f t="shared" si="22"/>
        <v>-0.99908675799086755</v>
      </c>
      <c r="T29" s="4">
        <f t="shared" si="22"/>
        <v>15.343283582089551</v>
      </c>
      <c r="U29" s="4">
        <f t="shared" si="22"/>
        <v>-1.2637795275590551</v>
      </c>
      <c r="V29" s="4">
        <f t="shared" si="22"/>
        <v>2.4324324324324325</v>
      </c>
      <c r="W29" s="4">
        <f t="shared" si="22"/>
        <v>-0.62244897959183676</v>
      </c>
      <c r="X29" s="4">
        <f t="shared" si="22"/>
        <v>1.0851063829787235</v>
      </c>
      <c r="Y29" s="4">
        <f t="shared" si="22"/>
        <v>-0.64661654135338353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-0.97352377807356394</v>
      </c>
      <c r="I30" s="4">
        <f t="shared" si="23"/>
        <v>3.040383498516782E-2</v>
      </c>
      <c r="J30" s="4">
        <f t="shared" si="23"/>
        <v>0.28538297117514111</v>
      </c>
      <c r="K30" s="4" t="str">
        <f t="shared" si="23"/>
        <v/>
      </c>
      <c r="L30" s="4" t="str">
        <f t="shared" si="23"/>
        <v/>
      </c>
      <c r="M30" s="4">
        <f t="shared" si="23"/>
        <v>-1</v>
      </c>
      <c r="N30" s="4">
        <f t="shared" si="23"/>
        <v>-0.80783719855575375</v>
      </c>
      <c r="O30" s="4">
        <f t="shared" si="23"/>
        <v>-0.30115264703993971</v>
      </c>
      <c r="P30" s="4">
        <f t="shared" si="23"/>
        <v>-0.13211089010749261</v>
      </c>
      <c r="Q30" s="4">
        <f t="shared" si="23"/>
        <v>-0.303358296410351</v>
      </c>
      <c r="R30" s="4">
        <f t="shared" si="23"/>
        <v>1100.722646209575</v>
      </c>
      <c r="S30" s="4">
        <f t="shared" si="23"/>
        <v>-0.99905370277898919</v>
      </c>
      <c r="T30" s="4">
        <f t="shared" si="23"/>
        <v>-0.44408968422822376</v>
      </c>
      <c r="U30" s="4">
        <f t="shared" si="23"/>
        <v>-0.10608132474836875</v>
      </c>
      <c r="V30" s="4">
        <f t="shared" si="23"/>
        <v>-6.1803646829224554E-2</v>
      </c>
      <c r="W30" s="4">
        <f t="shared" si="23"/>
        <v>0.16756294455150078</v>
      </c>
      <c r="X30" s="4">
        <f t="shared" si="23"/>
        <v>0.29761899794826935</v>
      </c>
      <c r="Y30" s="4">
        <f t="shared" si="23"/>
        <v>0.89724387536319461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-5.93</v>
      </c>
      <c r="H32" s="3">
        <f>IFERROR(INDEX(D32:G32,COUNT(D32:G32)),"")</f>
        <v>-5.93</v>
      </c>
      <c r="I32" s="3">
        <f t="shared" ref="I32:Z32" si="24">IFERROR(INDEX(I51:I500,MATCH($C$32,$C$51:$C$500,0)),"")</f>
        <v>-5.43</v>
      </c>
      <c r="J32" s="3">
        <f t="shared" si="24"/>
        <v>-5.04</v>
      </c>
      <c r="K32" s="3">
        <f t="shared" si="24"/>
        <v>-4.21</v>
      </c>
      <c r="L32" s="3">
        <f t="shared" si="24"/>
        <v>-3.89</v>
      </c>
      <c r="M32" s="3">
        <f t="shared" si="24"/>
        <v>-62.71</v>
      </c>
      <c r="N32" s="3">
        <f t="shared" si="24"/>
        <v>-35.369999999999997</v>
      </c>
      <c r="O32" s="3">
        <f t="shared" si="24"/>
        <v>-21.75</v>
      </c>
      <c r="P32" s="3">
        <f t="shared" si="24"/>
        <v>-0.56000000000000005</v>
      </c>
      <c r="Q32" s="3">
        <f t="shared" si="24"/>
        <v>60.93</v>
      </c>
      <c r="R32" s="3">
        <f t="shared" si="24"/>
        <v>74.84</v>
      </c>
      <c r="S32" s="3">
        <f t="shared" si="24"/>
        <v>83.24</v>
      </c>
      <c r="T32" s="3">
        <f t="shared" si="24"/>
        <v>95.4</v>
      </c>
      <c r="U32" s="3">
        <f t="shared" si="24"/>
        <v>106.35</v>
      </c>
      <c r="V32" s="3">
        <f t="shared" si="24"/>
        <v>107.01</v>
      </c>
      <c r="W32" s="3">
        <f t="shared" si="24"/>
        <v>104.48</v>
      </c>
      <c r="X32" s="3">
        <f t="shared" si="24"/>
        <v>103.74</v>
      </c>
      <c r="Y32" s="3">
        <f t="shared" si="24"/>
        <v>102.75</v>
      </c>
      <c r="Z32" s="3">
        <f t="shared" si="24"/>
        <v>105.99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-12.31</v>
      </c>
      <c r="H33" s="3">
        <f>IFERROR(INDEX(D33:G33,COUNT(D33:G33)),"")</f>
        <v>-12.31</v>
      </c>
      <c r="I33" s="3">
        <f t="shared" ref="I33:Z33" si="25">IFERROR(INDEX(I51:I500,MATCH($C$33,$C$51:$C$500,0)),"")</f>
        <v>-29.47</v>
      </c>
      <c r="J33" s="3">
        <f t="shared" si="25"/>
        <v>-3.57</v>
      </c>
      <c r="K33" s="3">
        <f t="shared" si="25"/>
        <v>-1.43</v>
      </c>
      <c r="L33" s="3">
        <f t="shared" si="25"/>
        <v>-12.85</v>
      </c>
      <c r="M33" s="3">
        <f t="shared" si="25"/>
        <v>-0.8</v>
      </c>
      <c r="N33" s="3">
        <f t="shared" si="25"/>
        <v>-1.41</v>
      </c>
      <c r="O33" s="3">
        <f t="shared" si="25"/>
        <v>-2.2999999999999998</v>
      </c>
      <c r="P33" s="3">
        <f t="shared" si="25"/>
        <v>-89.29</v>
      </c>
      <c r="Q33" s="3">
        <f t="shared" si="25"/>
        <v>0.82</v>
      </c>
      <c r="R33" s="3">
        <f t="shared" si="25"/>
        <v>0.67</v>
      </c>
      <c r="S33" s="3">
        <f t="shared" si="25"/>
        <v>0.6</v>
      </c>
      <c r="T33" s="3">
        <f t="shared" si="25"/>
        <v>0.52</v>
      </c>
      <c r="U33" s="3">
        <f t="shared" si="25"/>
        <v>1.06</v>
      </c>
      <c r="V33" s="3">
        <f t="shared" si="25"/>
        <v>1.64</v>
      </c>
      <c r="W33" s="3">
        <f t="shared" si="25"/>
        <v>1.74</v>
      </c>
      <c r="X33" s="3">
        <f t="shared" si="25"/>
        <v>2.27</v>
      </c>
      <c r="Y33" s="3">
        <f t="shared" si="25"/>
        <v>2.48</v>
      </c>
      <c r="Z33" s="3">
        <f t="shared" si="25"/>
        <v>3.54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-140.38</v>
      </c>
      <c r="H34" s="3">
        <f>IFERROR(INDEX(D34:G34,COUNT(D34:G34)),"")</f>
        <v>-140.38</v>
      </c>
      <c r="I34" s="3">
        <f t="shared" ref="I34:Z34" si="26">IFERROR(INDEX(I51:I500,MATCH($C$34,$C$51:$C$500,0)),"")</f>
        <v>-150.94</v>
      </c>
      <c r="J34" s="3">
        <f t="shared" si="26"/>
        <v>-5.22</v>
      </c>
      <c r="K34" s="3">
        <f t="shared" si="26"/>
        <v>-18.18</v>
      </c>
      <c r="L34" s="3">
        <f t="shared" si="26"/>
        <v>0.85</v>
      </c>
      <c r="M34" s="3">
        <f t="shared" si="26"/>
        <v>-1.82</v>
      </c>
      <c r="N34" s="3">
        <f t="shared" si="26"/>
        <v>-3.62</v>
      </c>
      <c r="O34" s="3">
        <f t="shared" si="26"/>
        <v>-2.36</v>
      </c>
      <c r="P34" s="3">
        <f t="shared" si="26"/>
        <v>-0.81</v>
      </c>
      <c r="Q34" s="3">
        <f t="shared" si="26"/>
        <v>-3.59</v>
      </c>
      <c r="R34" s="3">
        <f t="shared" si="26"/>
        <v>-5.77</v>
      </c>
      <c r="S34" s="3">
        <f t="shared" si="26"/>
        <v>-5000</v>
      </c>
      <c r="T34" s="3">
        <f t="shared" si="26"/>
        <v>-4.57</v>
      </c>
      <c r="U34" s="3">
        <f t="shared" si="26"/>
        <v>-168.66</v>
      </c>
      <c r="V34" s="3">
        <f t="shared" si="26"/>
        <v>68.900000000000006</v>
      </c>
      <c r="W34" s="3">
        <f t="shared" si="26"/>
        <v>245.95</v>
      </c>
      <c r="X34" s="3">
        <f t="shared" si="26"/>
        <v>119.9</v>
      </c>
      <c r="Y34" s="3">
        <f t="shared" si="26"/>
        <v>271.27999999999997</v>
      </c>
      <c r="Z34" s="3">
        <f t="shared" si="26"/>
        <v>140.97999999999999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189.99</v>
      </c>
      <c r="H35" s="3">
        <f>IFERROR(INDEX(D35:G35,COUNT(D35:G35)),"")</f>
        <v>189.99</v>
      </c>
      <c r="I35" s="3">
        <f t="shared" ref="I35:Z35" si="27">IFERROR(INDEX(I51:I500,MATCH($C$35,$C$51:$C$500,0)),"")</f>
        <v>2.76</v>
      </c>
      <c r="J35" s="3">
        <f t="shared" si="27"/>
        <v>0.32</v>
      </c>
      <c r="K35" s="3">
        <f t="shared" si="27"/>
        <v>0.14000000000000001</v>
      </c>
      <c r="L35" s="3">
        <f t="shared" si="27"/>
        <v>0</v>
      </c>
      <c r="M35" s="3">
        <f t="shared" si="27"/>
        <v>0</v>
      </c>
      <c r="N35" s="3">
        <f t="shared" si="27"/>
        <v>13.99</v>
      </c>
      <c r="O35" s="3">
        <f t="shared" si="27"/>
        <v>2.69</v>
      </c>
      <c r="P35" s="3">
        <f t="shared" si="27"/>
        <v>1.88</v>
      </c>
      <c r="Q35" s="3">
        <f t="shared" si="27"/>
        <v>1.63</v>
      </c>
      <c r="R35" s="3">
        <f t="shared" si="27"/>
        <v>1.1399999999999999</v>
      </c>
      <c r="S35" s="3">
        <f t="shared" si="27"/>
        <v>1251.71</v>
      </c>
      <c r="T35" s="3">
        <f t="shared" si="27"/>
        <v>1.18</v>
      </c>
      <c r="U35" s="3">
        <f t="shared" si="27"/>
        <v>1.49</v>
      </c>
      <c r="V35" s="3">
        <f t="shared" si="27"/>
        <v>2.06</v>
      </c>
      <c r="W35" s="3">
        <f t="shared" si="27"/>
        <v>2.0099999999999998</v>
      </c>
      <c r="X35" s="3">
        <f t="shared" si="27"/>
        <v>3.03</v>
      </c>
      <c r="Y35" s="3">
        <f t="shared" si="27"/>
        <v>4.2699999999999996</v>
      </c>
      <c r="Z35" s="3">
        <f t="shared" si="27"/>
        <v>11.9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1524010785</v>
      </c>
      <c r="E51" s="5">
        <v>18859711462</v>
      </c>
      <c r="F51" s="5">
        <v>72879389427</v>
      </c>
      <c r="G51" s="5">
        <v>76551602572</v>
      </c>
      <c r="I51" s="5">
        <v>230245960203</v>
      </c>
      <c r="J51" s="5">
        <v>223452157674</v>
      </c>
      <c r="K51" s="5">
        <v>173840919543</v>
      </c>
      <c r="N51" s="5">
        <v>14172811000</v>
      </c>
      <c r="O51" s="5">
        <v>73754186000</v>
      </c>
      <c r="P51" s="5">
        <v>105536904000</v>
      </c>
      <c r="Q51" s="5">
        <v>121601830000</v>
      </c>
      <c r="R51" s="5">
        <v>174554336000</v>
      </c>
      <c r="S51" s="5">
        <v>158437640</v>
      </c>
      <c r="T51" s="5">
        <v>167429045000</v>
      </c>
      <c r="U51" s="5">
        <v>301179957000</v>
      </c>
      <c r="V51" s="5">
        <v>336920981000</v>
      </c>
      <c r="W51" s="5">
        <v>359115637000</v>
      </c>
      <c r="X51" s="5">
        <v>307577110661</v>
      </c>
      <c r="Y51" s="5">
        <v>237031910867</v>
      </c>
      <c r="Z51" s="5">
        <v>124934866806</v>
      </c>
    </row>
    <row r="52" spans="2:26" ht="15.5" x14ac:dyDescent="0.35">
      <c r="C52" t="s">
        <v>85</v>
      </c>
      <c r="D52" s="5">
        <v>-1461292155</v>
      </c>
      <c r="E52" s="5">
        <v>-15859918260</v>
      </c>
      <c r="F52" s="5">
        <v>-66115646550</v>
      </c>
      <c r="G52" s="5">
        <v>-76713142932</v>
      </c>
      <c r="I52" s="5">
        <v>-216129197088</v>
      </c>
      <c r="J52" s="5">
        <v>-213095997615</v>
      </c>
      <c r="K52" s="5">
        <v>-170613746232</v>
      </c>
      <c r="M52" s="5">
        <v>-26628284000</v>
      </c>
      <c r="N52" s="5">
        <v>-53133720000</v>
      </c>
      <c r="O52" s="5">
        <v>-106066621000</v>
      </c>
      <c r="P52" s="5">
        <v>-155737845000</v>
      </c>
      <c r="Q52" s="5">
        <v>-188301104000</v>
      </c>
      <c r="R52" s="5">
        <v>-208156832000</v>
      </c>
      <c r="S52" s="5">
        <v>-209010203</v>
      </c>
      <c r="T52" s="5">
        <v>-194179931000</v>
      </c>
      <c r="U52" s="5">
        <v>-248297224000</v>
      </c>
      <c r="V52" s="5">
        <v>-254937832000</v>
      </c>
      <c r="W52" s="5">
        <v>-242434860000</v>
      </c>
      <c r="X52" s="5">
        <v>-202546009965</v>
      </c>
      <c r="Y52" s="5">
        <v>-160322473585</v>
      </c>
      <c r="Z52" s="5">
        <v>-63439977292</v>
      </c>
    </row>
    <row r="53" spans="2:26" ht="15.5" x14ac:dyDescent="0.35">
      <c r="C53" t="s">
        <v>86</v>
      </c>
      <c r="D53" s="5">
        <v>62718630</v>
      </c>
      <c r="E53" s="5">
        <v>2999793202</v>
      </c>
      <c r="F53" s="5">
        <v>6763742877</v>
      </c>
      <c r="G53" s="5">
        <v>-161540360</v>
      </c>
      <c r="I53" s="5">
        <v>14116763115</v>
      </c>
      <c r="J53" s="5">
        <v>10356160059</v>
      </c>
      <c r="K53" s="5">
        <v>3227173311</v>
      </c>
      <c r="M53" s="5">
        <v>-26628284000</v>
      </c>
      <c r="N53" s="5">
        <v>-38960909000</v>
      </c>
      <c r="O53" s="5">
        <v>-32312435000</v>
      </c>
      <c r="P53" s="5">
        <v>-50200941000</v>
      </c>
      <c r="Q53" s="5">
        <v>-66699274000</v>
      </c>
      <c r="R53" s="5">
        <v>-33602496000</v>
      </c>
      <c r="S53" s="5">
        <v>-50572563</v>
      </c>
      <c r="T53" s="5">
        <v>-26750886000</v>
      </c>
      <c r="U53" s="5">
        <v>52882733000</v>
      </c>
      <c r="V53" s="5">
        <v>81983149000</v>
      </c>
      <c r="W53" s="5">
        <v>116680777000</v>
      </c>
      <c r="X53" s="5">
        <v>105031100696</v>
      </c>
      <c r="Y53" s="5">
        <v>76709437282</v>
      </c>
      <c r="Z53" s="5">
        <v>61494889514</v>
      </c>
    </row>
    <row r="54" spans="2:26" ht="15.5" x14ac:dyDescent="0.35">
      <c r="C54" t="s">
        <v>87</v>
      </c>
      <c r="D54" s="5">
        <v>-2112497460</v>
      </c>
      <c r="E54" s="5">
        <v>-7066219983</v>
      </c>
      <c r="F54" s="5">
        <v>-2795518760</v>
      </c>
      <c r="G54" s="5">
        <v>-2684045607</v>
      </c>
      <c r="I54" s="5">
        <v>-15791090213</v>
      </c>
      <c r="J54" s="5">
        <v>-12983917461</v>
      </c>
      <c r="K54" s="5">
        <v>-11699058691</v>
      </c>
      <c r="L54" s="5">
        <v>-2918126150</v>
      </c>
      <c r="M54" s="5">
        <v>-4580424000</v>
      </c>
      <c r="N54" s="5">
        <v>-9399849000</v>
      </c>
      <c r="O54" s="5">
        <v>-11284205000</v>
      </c>
      <c r="P54" s="5">
        <v>-10007338000</v>
      </c>
      <c r="Q54" s="5">
        <v>-10705104000</v>
      </c>
      <c r="R54" s="5">
        <v>-10729318000</v>
      </c>
      <c r="S54" s="5">
        <v>-9746976</v>
      </c>
      <c r="T54" s="5">
        <v>-11759863000</v>
      </c>
      <c r="U54" s="5">
        <v>-11789356000</v>
      </c>
      <c r="V54" s="5">
        <v>-12563328000</v>
      </c>
      <c r="W54" s="5">
        <v>-11807978000</v>
      </c>
      <c r="X54" s="5">
        <v>-13670926509</v>
      </c>
      <c r="Y54" s="5">
        <v>-15696946025</v>
      </c>
      <c r="Z54" s="5">
        <v>-13795379986</v>
      </c>
    </row>
    <row r="55" spans="2:26" ht="15.5" x14ac:dyDescent="0.35">
      <c r="C55" t="s">
        <v>370</v>
      </c>
      <c r="D55" s="5">
        <v>-2112497460</v>
      </c>
      <c r="E55" s="5">
        <v>-7066219983</v>
      </c>
      <c r="F55" s="5">
        <v>-2795518760</v>
      </c>
      <c r="G55" s="5">
        <v>-2684045607</v>
      </c>
      <c r="I55" s="5">
        <v>-15791090213</v>
      </c>
      <c r="J55" s="5">
        <v>-12983917461</v>
      </c>
      <c r="K55" s="5">
        <v>-11699058691</v>
      </c>
      <c r="L55" s="5">
        <v>-2918126150</v>
      </c>
      <c r="M55" s="5">
        <v>-4580424000</v>
      </c>
      <c r="N55" s="5">
        <v>-9399849000</v>
      </c>
      <c r="O55" s="5">
        <v>-11284205000</v>
      </c>
      <c r="P55" s="5">
        <v>-10007338000</v>
      </c>
      <c r="Q55" s="5">
        <v>-10705104000</v>
      </c>
      <c r="R55" s="5">
        <v>-10729318000</v>
      </c>
      <c r="S55" s="5">
        <v>-9746976</v>
      </c>
      <c r="T55" s="5">
        <v>-11759863000</v>
      </c>
      <c r="U55" s="5">
        <v>-11789356000</v>
      </c>
      <c r="V55" s="5">
        <v>-12563328000</v>
      </c>
      <c r="W55" s="5">
        <v>-11807978000</v>
      </c>
      <c r="X55" s="5">
        <v>-13670926509</v>
      </c>
      <c r="Y55" s="5">
        <v>-14927996025</v>
      </c>
      <c r="Z55" s="5">
        <v>-13090509153</v>
      </c>
    </row>
    <row r="56" spans="2:26" ht="15.5" x14ac:dyDescent="0.35">
      <c r="C56" t="s">
        <v>89</v>
      </c>
      <c r="Y56" s="5">
        <v>-768950000</v>
      </c>
      <c r="Z56" s="5">
        <v>-704870833</v>
      </c>
    </row>
    <row r="57" spans="2:26" ht="15.5" x14ac:dyDescent="0.35">
      <c r="C57" t="s">
        <v>90</v>
      </c>
      <c r="D57" s="5">
        <v>-2049778830</v>
      </c>
      <c r="E57" s="5">
        <v>-4066426781</v>
      </c>
      <c r="F57" s="5">
        <v>3968224117</v>
      </c>
      <c r="G57" s="5">
        <v>-2845585967</v>
      </c>
      <c r="I57" s="5">
        <v>-1674327098</v>
      </c>
      <c r="J57" s="5">
        <v>-2627757402</v>
      </c>
      <c r="K57" s="5">
        <v>-8471885380</v>
      </c>
      <c r="L57" s="5">
        <v>-2918126150</v>
      </c>
      <c r="M57" s="5">
        <v>-31208708000</v>
      </c>
      <c r="N57" s="5">
        <v>-48360758000</v>
      </c>
      <c r="O57" s="5">
        <v>-43596640000</v>
      </c>
      <c r="P57" s="5">
        <v>-60208279000</v>
      </c>
      <c r="Q57" s="5">
        <v>-77404378000</v>
      </c>
      <c r="R57" s="5">
        <v>-44331814000</v>
      </c>
      <c r="S57" s="5">
        <v>-60319539</v>
      </c>
      <c r="T57" s="5">
        <v>-38510749000</v>
      </c>
      <c r="U57" s="5">
        <v>41093377000</v>
      </c>
      <c r="V57" s="5">
        <v>69419821000</v>
      </c>
      <c r="W57" s="5">
        <v>104872799000</v>
      </c>
      <c r="X57" s="5">
        <v>91360174187</v>
      </c>
      <c r="Y57" s="5">
        <v>61012491257</v>
      </c>
      <c r="Z57" s="5">
        <v>47699509528</v>
      </c>
    </row>
    <row r="58" spans="2:26" ht="15.5" x14ac:dyDescent="0.35">
      <c r="C58" t="s">
        <v>91</v>
      </c>
      <c r="D58" s="5">
        <v>-1422914932</v>
      </c>
      <c r="E58" s="5">
        <v>-1019621213</v>
      </c>
      <c r="F58" s="5">
        <v>-2024373770</v>
      </c>
      <c r="G58" s="5">
        <v>-1738191390</v>
      </c>
      <c r="I58" s="5">
        <v>-5099814605</v>
      </c>
      <c r="J58" s="5">
        <v>-23381506267</v>
      </c>
      <c r="K58" s="5">
        <v>4334197748</v>
      </c>
      <c r="L58" s="5">
        <v>236032056832</v>
      </c>
      <c r="M58" s="5">
        <v>-77217235000</v>
      </c>
      <c r="N58" s="5">
        <v>-6547521000</v>
      </c>
      <c r="O58" s="5">
        <v>-43602327000</v>
      </c>
      <c r="P58" s="5">
        <v>-347248885000</v>
      </c>
      <c r="Q58" s="5">
        <v>-14415169000</v>
      </c>
      <c r="R58" s="5">
        <v>-12690948000</v>
      </c>
      <c r="S58" s="5">
        <v>-22230917</v>
      </c>
      <c r="T58" s="5">
        <v>-33630065000</v>
      </c>
      <c r="U58" s="5">
        <v>-43802509000</v>
      </c>
      <c r="V58" s="5">
        <v>-45480023000</v>
      </c>
      <c r="W58" s="5">
        <v>-85628070000</v>
      </c>
      <c r="X58" s="5">
        <v>-75332006265</v>
      </c>
      <c r="Y58" s="5">
        <v>-53016238948</v>
      </c>
      <c r="Z58" s="5">
        <v>-36075483171</v>
      </c>
    </row>
    <row r="59" spans="2:26" ht="15.5" x14ac:dyDescent="0.35">
      <c r="C59" t="s">
        <v>93</v>
      </c>
      <c r="M59" s="5">
        <v>5434000</v>
      </c>
      <c r="N59" s="5">
        <v>14988000</v>
      </c>
      <c r="O59" s="5">
        <v>48911000</v>
      </c>
      <c r="P59" s="5">
        <v>28956000</v>
      </c>
      <c r="Q59" s="5">
        <v>26957000</v>
      </c>
      <c r="R59" s="5">
        <v>24051000</v>
      </c>
      <c r="S59" s="5">
        <v>38900</v>
      </c>
      <c r="T59" s="5">
        <v>121117000</v>
      </c>
      <c r="U59" s="5">
        <v>404860000</v>
      </c>
      <c r="V59" s="5">
        <v>510945000</v>
      </c>
    </row>
    <row r="60" spans="2:26" ht="15.5" x14ac:dyDescent="0.35">
      <c r="C60" t="s">
        <v>26</v>
      </c>
      <c r="D60" s="5">
        <v>-1481685429</v>
      </c>
      <c r="E60" s="5">
        <v>-944905158</v>
      </c>
      <c r="F60" s="5">
        <v>-2306252151</v>
      </c>
      <c r="G60" s="5">
        <v>-1600123314</v>
      </c>
      <c r="I60" s="5">
        <v>-6448884392</v>
      </c>
      <c r="J60" s="5">
        <v>-5387962749</v>
      </c>
      <c r="K60" s="5">
        <v>-2785181495</v>
      </c>
      <c r="L60" s="5">
        <v>-7124856</v>
      </c>
      <c r="M60" s="5">
        <v>-4446406000</v>
      </c>
      <c r="N60" s="5">
        <v>-4565311000</v>
      </c>
      <c r="O60" s="5">
        <v>-6584520000</v>
      </c>
      <c r="P60" s="5">
        <v>-6800299000</v>
      </c>
      <c r="Q60" s="5">
        <v>-9344912000</v>
      </c>
      <c r="R60" s="5">
        <v>-12234072000</v>
      </c>
      <c r="S60" s="5">
        <v>-19879073</v>
      </c>
      <c r="T60" s="5">
        <v>-23157433000</v>
      </c>
      <c r="U60" s="5">
        <v>-32422017000</v>
      </c>
      <c r="V60" s="5">
        <v>-44018680000</v>
      </c>
    </row>
    <row r="61" spans="2:26" ht="15.5" x14ac:dyDescent="0.35">
      <c r="C61" t="s">
        <v>372</v>
      </c>
    </row>
    <row r="62" spans="2:26" ht="15.5" x14ac:dyDescent="0.35">
      <c r="C62" t="s">
        <v>95</v>
      </c>
      <c r="D62" s="5">
        <v>-1410260282</v>
      </c>
      <c r="E62" s="5">
        <v>-2402744815</v>
      </c>
      <c r="F62" s="5">
        <v>1093450023</v>
      </c>
      <c r="G62" s="5">
        <v>-2145442870</v>
      </c>
      <c r="I62" s="5">
        <v>-2848141826</v>
      </c>
      <c r="J62" s="5">
        <v>-12062677049</v>
      </c>
      <c r="K62" s="5">
        <v>-2849808736</v>
      </c>
      <c r="O62" s="5">
        <v>-2963385000</v>
      </c>
      <c r="P62" s="5">
        <v>-162735278000</v>
      </c>
      <c r="Q62" s="5">
        <v>-36526815000</v>
      </c>
      <c r="R62" s="5">
        <v>-22545062000</v>
      </c>
      <c r="S62" s="5">
        <v>-32716628</v>
      </c>
      <c r="T62" s="5">
        <v>-28563814000</v>
      </c>
      <c r="U62" s="5">
        <v>-1103952000</v>
      </c>
      <c r="V62" s="5">
        <v>5740889000</v>
      </c>
      <c r="W62" s="5">
        <v>3558620000</v>
      </c>
    </row>
    <row r="63" spans="2:26" ht="15.5" x14ac:dyDescent="0.35">
      <c r="C63" t="s">
        <v>96</v>
      </c>
      <c r="D63" s="5">
        <v>-1422914932</v>
      </c>
      <c r="E63" s="5">
        <v>-1019621213</v>
      </c>
      <c r="F63" s="5">
        <v>-2024373770</v>
      </c>
      <c r="G63" s="5">
        <v>-1738191390</v>
      </c>
      <c r="I63" s="5">
        <v>-5099814605</v>
      </c>
      <c r="J63" s="5">
        <v>-23381506267</v>
      </c>
      <c r="K63" s="5">
        <v>4334197748</v>
      </c>
      <c r="L63" s="5">
        <v>236032056832</v>
      </c>
      <c r="M63" s="5">
        <v>-77217235000</v>
      </c>
      <c r="N63" s="5">
        <v>-6547521000</v>
      </c>
      <c r="O63" s="5">
        <v>-43602327000</v>
      </c>
      <c r="P63" s="5">
        <v>-347248885000</v>
      </c>
      <c r="Q63" s="5">
        <v>-14415169000</v>
      </c>
      <c r="R63" s="5">
        <v>-12690948000</v>
      </c>
      <c r="S63" s="5">
        <v>-22230917</v>
      </c>
      <c r="T63" s="5">
        <v>-33630065000</v>
      </c>
      <c r="U63" s="5">
        <v>-43802509000</v>
      </c>
      <c r="V63" s="5">
        <v>-45480023000</v>
      </c>
      <c r="W63" s="5">
        <v>-85628070000</v>
      </c>
      <c r="X63" s="5">
        <v>-75332006265</v>
      </c>
      <c r="Y63" s="5">
        <v>-53016238948</v>
      </c>
      <c r="Z63" s="5">
        <v>-36075483171</v>
      </c>
    </row>
    <row r="64" spans="2:26" ht="15.5" x14ac:dyDescent="0.35">
      <c r="C64" t="s">
        <v>28</v>
      </c>
      <c r="D64" s="5">
        <v>-3472693762</v>
      </c>
      <c r="E64" s="5">
        <v>-5086047994</v>
      </c>
      <c r="F64" s="5">
        <v>1943850347</v>
      </c>
      <c r="G64" s="5">
        <v>-4583777357</v>
      </c>
      <c r="I64" s="5">
        <v>-6774141703</v>
      </c>
      <c r="J64" s="5">
        <v>-26009263669</v>
      </c>
      <c r="K64" s="5">
        <v>-4137687632</v>
      </c>
      <c r="L64" s="5">
        <v>233113930682</v>
      </c>
      <c r="M64" s="5">
        <v>-108425943000</v>
      </c>
      <c r="N64" s="5">
        <v>-54908279000</v>
      </c>
      <c r="O64" s="5">
        <v>-87198967000</v>
      </c>
      <c r="P64" s="5">
        <v>-407457164000</v>
      </c>
      <c r="Q64" s="5">
        <v>-91819547000</v>
      </c>
      <c r="R64" s="5">
        <v>-57022762000</v>
      </c>
      <c r="S64" s="5">
        <v>-82550456</v>
      </c>
      <c r="T64" s="5">
        <v>-72140814000</v>
      </c>
      <c r="U64" s="5">
        <v>-2709132000</v>
      </c>
      <c r="V64" s="5">
        <v>23939798000</v>
      </c>
      <c r="W64" s="5">
        <v>19244729000</v>
      </c>
      <c r="X64" s="5">
        <v>16028167922</v>
      </c>
      <c r="Y64" s="5">
        <v>7996252309</v>
      </c>
      <c r="Z64" s="5">
        <v>11624026357</v>
      </c>
    </row>
    <row r="65" spans="3:26" ht="15.5" x14ac:dyDescent="0.35">
      <c r="C65" t="s">
        <v>27</v>
      </c>
      <c r="D65" s="5">
        <v>3385036</v>
      </c>
      <c r="E65" s="5">
        <v>-301636775</v>
      </c>
      <c r="F65" s="5">
        <v>7419015</v>
      </c>
      <c r="G65" s="5">
        <v>7419015</v>
      </c>
      <c r="I65" s="5">
        <v>-279379730</v>
      </c>
      <c r="J65" s="5">
        <v>262824923</v>
      </c>
      <c r="K65" s="5">
        <v>-17501997</v>
      </c>
      <c r="M65" s="5">
        <v>-444140000</v>
      </c>
      <c r="N65" s="5">
        <v>147445000</v>
      </c>
      <c r="O65" s="5">
        <v>139553000</v>
      </c>
      <c r="P65" s="5">
        <v>154175000</v>
      </c>
      <c r="Q65" s="5">
        <v>121593000</v>
      </c>
      <c r="R65" s="5">
        <v>130751000</v>
      </c>
      <c r="S65" s="5">
        <v>152622</v>
      </c>
      <c r="T65" s="5">
        <v>150450000</v>
      </c>
      <c r="U65" s="5">
        <v>-1039046000</v>
      </c>
      <c r="V65" s="5">
        <v>-8139833000</v>
      </c>
      <c r="W65" s="5">
        <v>-12740537000</v>
      </c>
      <c r="X65" s="5">
        <v>-8253873488</v>
      </c>
      <c r="Y65" s="5">
        <v>-4284663850</v>
      </c>
      <c r="Z65" s="5">
        <v>-1084313140</v>
      </c>
    </row>
    <row r="66" spans="3:26" ht="15.5" x14ac:dyDescent="0.35">
      <c r="C66" t="s">
        <v>452</v>
      </c>
      <c r="U66" s="5">
        <v>-1208854000</v>
      </c>
      <c r="V66" s="5">
        <v>-8366580000</v>
      </c>
      <c r="W66" s="5">
        <v>-8109061000</v>
      </c>
      <c r="X66" s="5">
        <v>-6824708750</v>
      </c>
      <c r="Y66" s="5">
        <v>-4318551440</v>
      </c>
      <c r="Z66" s="5">
        <v>-1190218700</v>
      </c>
    </row>
    <row r="67" spans="3:26" ht="15.5" x14ac:dyDescent="0.35">
      <c r="C67" t="s">
        <v>453</v>
      </c>
      <c r="D67" s="5">
        <v>3385036</v>
      </c>
      <c r="E67" s="5">
        <v>-301636775</v>
      </c>
      <c r="F67" s="5">
        <v>7419015</v>
      </c>
      <c r="G67" s="5">
        <v>7419015</v>
      </c>
      <c r="I67" s="5">
        <v>-279379730</v>
      </c>
      <c r="J67" s="5">
        <v>262824923</v>
      </c>
      <c r="K67" s="5">
        <v>-17501997</v>
      </c>
      <c r="M67" s="5">
        <v>-444140000</v>
      </c>
      <c r="N67" s="5">
        <v>147445000</v>
      </c>
      <c r="O67" s="5">
        <v>139553000</v>
      </c>
      <c r="P67" s="5">
        <v>154175000</v>
      </c>
      <c r="Q67" s="5">
        <v>121593000</v>
      </c>
      <c r="R67" s="5">
        <v>130751000</v>
      </c>
      <c r="S67" s="5">
        <v>152622</v>
      </c>
      <c r="T67" s="5">
        <v>150450000</v>
      </c>
      <c r="U67" s="5">
        <v>169808000</v>
      </c>
      <c r="V67" s="5">
        <v>226747000</v>
      </c>
      <c r="W67" s="5">
        <v>-4631476000</v>
      </c>
      <c r="X67" s="5">
        <v>-1429164738</v>
      </c>
      <c r="Y67" s="5">
        <v>33887590</v>
      </c>
      <c r="Z67" s="5">
        <v>105905560</v>
      </c>
    </row>
    <row r="68" spans="3:26" ht="15.5" x14ac:dyDescent="0.35">
      <c r="C68" t="s">
        <v>454</v>
      </c>
      <c r="D68" s="5">
        <v>3385036</v>
      </c>
      <c r="E68" s="5">
        <v>-301636775</v>
      </c>
      <c r="F68" s="5">
        <v>7419015</v>
      </c>
      <c r="G68" s="5">
        <v>7419015</v>
      </c>
      <c r="I68" s="5">
        <v>-279379730</v>
      </c>
      <c r="J68" s="5">
        <v>262824923</v>
      </c>
      <c r="K68" s="5">
        <v>-17501997</v>
      </c>
      <c r="M68" s="5">
        <v>-444140000</v>
      </c>
      <c r="N68" s="5">
        <v>147445000</v>
      </c>
      <c r="O68" s="5">
        <v>139553000</v>
      </c>
      <c r="P68" s="5">
        <v>154175000</v>
      </c>
      <c r="Q68" s="5">
        <v>121593000</v>
      </c>
      <c r="R68" s="5">
        <v>130751000</v>
      </c>
      <c r="S68" s="5">
        <v>152622</v>
      </c>
      <c r="T68" s="5">
        <v>150450000</v>
      </c>
      <c r="U68" s="5">
        <v>-1039046000</v>
      </c>
      <c r="V68" s="5">
        <v>-8139833000</v>
      </c>
      <c r="W68" s="5">
        <v>-12740537000</v>
      </c>
      <c r="X68" s="5">
        <v>-8253873488</v>
      </c>
      <c r="Y68" s="5">
        <v>-4284663850</v>
      </c>
      <c r="Z68" s="5">
        <v>-1084313140</v>
      </c>
    </row>
    <row r="69" spans="3:26" ht="15.5" x14ac:dyDescent="0.35">
      <c r="C69" t="s">
        <v>374</v>
      </c>
      <c r="D69" s="5">
        <v>-3469308726</v>
      </c>
      <c r="E69" s="5">
        <v>-5387684769</v>
      </c>
      <c r="F69" s="5">
        <v>1951269362</v>
      </c>
      <c r="G69" s="5">
        <v>-4576358342</v>
      </c>
      <c r="I69" s="5">
        <v>-7053521433</v>
      </c>
      <c r="J69" s="5">
        <v>-25746438746</v>
      </c>
      <c r="K69" s="5">
        <v>-4155189629</v>
      </c>
      <c r="L69" s="5">
        <v>233113930682</v>
      </c>
      <c r="M69" s="5">
        <v>-108870083000</v>
      </c>
      <c r="N69" s="5">
        <v>-54760834000</v>
      </c>
      <c r="O69" s="5">
        <v>-87059414000</v>
      </c>
      <c r="P69" s="5">
        <v>-407302989000</v>
      </c>
      <c r="Q69" s="5">
        <v>-91697954000</v>
      </c>
      <c r="R69" s="5">
        <v>-56892011000</v>
      </c>
      <c r="S69" s="5">
        <v>-82397834</v>
      </c>
      <c r="T69" s="5">
        <v>-71990364000</v>
      </c>
      <c r="U69" s="5">
        <v>-3748178000</v>
      </c>
      <c r="V69" s="5">
        <v>15799965000</v>
      </c>
      <c r="W69" s="5">
        <v>6504192000</v>
      </c>
      <c r="X69" s="5">
        <v>7774294434</v>
      </c>
      <c r="Y69" s="5">
        <v>3711588459</v>
      </c>
      <c r="Z69" s="5">
        <v>10539713217</v>
      </c>
    </row>
    <row r="70" spans="3:26" ht="15.5" x14ac:dyDescent="0.35">
      <c r="C70" t="s">
        <v>455</v>
      </c>
      <c r="X70" s="5">
        <v>-7601444122</v>
      </c>
      <c r="Y70" s="5">
        <v>-4148915222</v>
      </c>
      <c r="Z70" s="5">
        <v>-5926013922</v>
      </c>
    </row>
    <row r="71" spans="3:26" ht="15.5" x14ac:dyDescent="0.35">
      <c r="C71" t="s">
        <v>375</v>
      </c>
      <c r="Y71" s="5">
        <v>-11428807111</v>
      </c>
      <c r="Z71" s="5">
        <v>-3988741245</v>
      </c>
    </row>
    <row r="72" spans="3:26" ht="15.5" x14ac:dyDescent="0.35">
      <c r="C72" t="s">
        <v>97</v>
      </c>
      <c r="D72" s="5">
        <v>-3469308726</v>
      </c>
      <c r="E72" s="5">
        <v>-5387684769</v>
      </c>
      <c r="F72" s="5">
        <v>1951269362</v>
      </c>
      <c r="G72" s="5">
        <v>-4576358342</v>
      </c>
      <c r="I72" s="5">
        <v>-7053521433</v>
      </c>
      <c r="J72" s="5">
        <v>-25746438746</v>
      </c>
      <c r="K72" s="5">
        <v>-4155189629</v>
      </c>
      <c r="L72" s="5">
        <v>233113930682</v>
      </c>
      <c r="M72" s="5">
        <v>-108870083000</v>
      </c>
      <c r="N72" s="5">
        <v>-54760834000</v>
      </c>
      <c r="O72" s="5">
        <v>-87059414000</v>
      </c>
      <c r="P72" s="5">
        <v>-407302989000</v>
      </c>
      <c r="Q72" s="5">
        <v>-91697954000</v>
      </c>
      <c r="R72" s="5">
        <v>-56892011000</v>
      </c>
      <c r="S72" s="5">
        <v>-82397834</v>
      </c>
      <c r="T72" s="5">
        <v>-71990364000</v>
      </c>
      <c r="U72" s="5">
        <v>-3748178000</v>
      </c>
      <c r="V72" s="5">
        <v>15799965000</v>
      </c>
      <c r="W72" s="5">
        <v>6504192000</v>
      </c>
      <c r="X72" s="5">
        <v>172850312</v>
      </c>
      <c r="Y72" s="5">
        <v>-11866133874</v>
      </c>
      <c r="Z72" s="5">
        <v>624958050</v>
      </c>
    </row>
    <row r="73" spans="3:26" ht="15.5" x14ac:dyDescent="0.35">
      <c r="C73" t="s">
        <v>98</v>
      </c>
      <c r="D73" s="5">
        <v>56294904</v>
      </c>
      <c r="E73" s="5">
        <v>-55393557</v>
      </c>
      <c r="F73" s="5">
        <v>12840485</v>
      </c>
      <c r="G73" s="5">
        <v>16693123</v>
      </c>
      <c r="I73" s="5">
        <v>-16849668</v>
      </c>
      <c r="J73" s="5">
        <v>65491326</v>
      </c>
      <c r="K73" s="5">
        <v>25319314</v>
      </c>
      <c r="L73" s="5">
        <v>97775000</v>
      </c>
      <c r="M73" s="5">
        <v>398330000</v>
      </c>
      <c r="N73" s="5">
        <v>753373000</v>
      </c>
      <c r="O73" s="5">
        <v>45915000</v>
      </c>
      <c r="P73" s="5">
        <v>676181000</v>
      </c>
      <c r="Q73" s="5">
        <v>4606000</v>
      </c>
      <c r="R73" s="5">
        <v>513211000</v>
      </c>
      <c r="S73" s="5">
        <v>554276</v>
      </c>
      <c r="W73" s="5">
        <v>-33000000</v>
      </c>
    </row>
    <row r="74" spans="3:26" ht="15.5" x14ac:dyDescent="0.35">
      <c r="C74" t="s">
        <v>99</v>
      </c>
      <c r="D74" s="5">
        <v>-3413013822</v>
      </c>
      <c r="E74" s="5">
        <v>-5443078326</v>
      </c>
      <c r="F74" s="5">
        <v>1964109847</v>
      </c>
      <c r="G74" s="5">
        <v>-4559665219</v>
      </c>
      <c r="I74" s="5">
        <v>-7070371101</v>
      </c>
      <c r="J74" s="5">
        <v>-25680947420</v>
      </c>
      <c r="K74" s="5">
        <v>-4129870315</v>
      </c>
      <c r="L74" s="5">
        <v>233211705682</v>
      </c>
      <c r="M74" s="5">
        <v>-108471753000</v>
      </c>
      <c r="N74" s="5">
        <v>-54007461000</v>
      </c>
      <c r="O74" s="5">
        <v>-87013499000</v>
      </c>
      <c r="P74" s="5">
        <v>-406626808000</v>
      </c>
      <c r="Q74" s="5">
        <v>-91693348000</v>
      </c>
      <c r="R74" s="5">
        <v>-56378800000</v>
      </c>
      <c r="S74" s="5">
        <v>-81843558</v>
      </c>
      <c r="T74" s="5">
        <v>-71990364000</v>
      </c>
      <c r="U74" s="5">
        <v>-3748178000</v>
      </c>
      <c r="V74" s="5">
        <v>15799965000</v>
      </c>
      <c r="W74" s="5">
        <v>6471192000</v>
      </c>
    </row>
    <row r="75" spans="3:26" ht="15.5" x14ac:dyDescent="0.35">
      <c r="C75" t="s">
        <v>100</v>
      </c>
      <c r="D75" s="5">
        <v>-3469308726</v>
      </c>
      <c r="E75" s="5">
        <v>-5387684769</v>
      </c>
      <c r="F75" s="5">
        <v>1951269362</v>
      </c>
      <c r="G75" s="5">
        <v>-4576358342</v>
      </c>
      <c r="I75" s="5">
        <v>-7053521433</v>
      </c>
      <c r="J75" s="5">
        <v>-25746438746</v>
      </c>
      <c r="K75" s="5">
        <v>-4155189628</v>
      </c>
      <c r="L75" s="5">
        <v>233113930682</v>
      </c>
      <c r="M75" s="5">
        <v>-108870083000</v>
      </c>
      <c r="N75" s="5">
        <v>-54760834000</v>
      </c>
      <c r="O75" s="5">
        <v>-87059414000</v>
      </c>
      <c r="P75" s="5">
        <v>-407302989000</v>
      </c>
      <c r="Q75" s="5">
        <v>-91697954000</v>
      </c>
      <c r="R75" s="5">
        <v>-56892011000</v>
      </c>
      <c r="S75" s="5">
        <v>-82397834</v>
      </c>
      <c r="T75" s="5">
        <v>-71990364000</v>
      </c>
      <c r="U75" s="5">
        <v>-3748178000</v>
      </c>
      <c r="V75" s="5">
        <v>15799965000</v>
      </c>
      <c r="W75" s="5">
        <v>6504192000</v>
      </c>
      <c r="X75" s="5">
        <v>172850312</v>
      </c>
      <c r="Y75" s="5">
        <v>-11866133874</v>
      </c>
      <c r="Z75" s="5">
        <v>624958050</v>
      </c>
    </row>
    <row r="76" spans="3:26" ht="15.5" x14ac:dyDescent="0.35">
      <c r="C76" t="s">
        <v>7</v>
      </c>
      <c r="D76" s="5">
        <v>-2002753540</v>
      </c>
      <c r="E76" s="5">
        <v>-3040333511</v>
      </c>
      <c r="F76" s="5">
        <v>870659824</v>
      </c>
      <c r="G76" s="5">
        <v>-2414222349</v>
      </c>
      <c r="I76" s="5">
        <v>-4222229275</v>
      </c>
      <c r="J76" s="5">
        <v>-13618270371</v>
      </c>
      <c r="K76" s="5">
        <v>-1280061578</v>
      </c>
      <c r="L76" s="5">
        <v>233211705682</v>
      </c>
      <c r="M76" s="5">
        <v>-108471753000</v>
      </c>
      <c r="N76" s="5">
        <v>-54007461000</v>
      </c>
      <c r="O76" s="5">
        <v>-84050114000</v>
      </c>
      <c r="P76" s="5">
        <v>-243891530000</v>
      </c>
      <c r="Q76" s="5">
        <v>-55166533000</v>
      </c>
      <c r="R76" s="5">
        <v>-33833738000</v>
      </c>
      <c r="S76" s="5">
        <v>-49126930</v>
      </c>
      <c r="T76" s="5">
        <v>-43426550000</v>
      </c>
      <c r="U76" s="5">
        <v>-2644226000</v>
      </c>
      <c r="V76" s="5">
        <v>10059076000</v>
      </c>
      <c r="W76" s="5">
        <v>2912572000</v>
      </c>
    </row>
    <row r="77" spans="3:26" ht="15.5" x14ac:dyDescent="0.35">
      <c r="C77" t="s">
        <v>101</v>
      </c>
      <c r="D77" s="5">
        <v>-3469308726</v>
      </c>
      <c r="E77" s="5">
        <v>-5387684769</v>
      </c>
      <c r="F77" s="5">
        <v>1951269362</v>
      </c>
      <c r="G77" s="5">
        <v>-4576358342</v>
      </c>
      <c r="I77" s="5">
        <v>-7053521433</v>
      </c>
      <c r="J77" s="5">
        <v>-25746438746</v>
      </c>
      <c r="K77" s="5">
        <v>-4155189628</v>
      </c>
      <c r="L77" s="5">
        <v>233113930682</v>
      </c>
      <c r="M77" s="5">
        <v>-108870083000</v>
      </c>
      <c r="N77" s="5">
        <v>-54760834000</v>
      </c>
      <c r="O77" s="5">
        <v>-87059414000</v>
      </c>
      <c r="P77" s="5">
        <v>-407302989000</v>
      </c>
      <c r="Q77" s="5">
        <v>-91697954000</v>
      </c>
      <c r="R77" s="5">
        <v>-56892011000</v>
      </c>
      <c r="S77" s="5">
        <v>-82397834</v>
      </c>
      <c r="T77" s="5">
        <v>-71990364000</v>
      </c>
      <c r="U77" s="5">
        <v>-3748178000</v>
      </c>
      <c r="V77" s="5">
        <v>15799965000</v>
      </c>
      <c r="W77" s="5">
        <v>6504192000</v>
      </c>
      <c r="X77" s="5">
        <v>172850312</v>
      </c>
      <c r="Y77" s="5">
        <v>-11866133874</v>
      </c>
      <c r="Z77" s="5">
        <v>624958050</v>
      </c>
    </row>
    <row r="78" spans="3:26" ht="15.5" x14ac:dyDescent="0.35">
      <c r="C78" t="s">
        <v>102</v>
      </c>
      <c r="D78" s="5">
        <v>-3413013822</v>
      </c>
      <c r="E78" s="5">
        <v>-5443078326</v>
      </c>
      <c r="F78" s="5">
        <v>1964109847</v>
      </c>
      <c r="G78" s="5">
        <v>-4559665219</v>
      </c>
      <c r="I78" s="5">
        <v>-7070371101</v>
      </c>
      <c r="J78" s="5">
        <v>-25680947420</v>
      </c>
      <c r="K78" s="5">
        <v>-4129870314</v>
      </c>
      <c r="L78" s="5">
        <v>233211705682</v>
      </c>
      <c r="M78" s="5">
        <v>-108471753000</v>
      </c>
      <c r="N78" s="5">
        <v>-54007461000</v>
      </c>
      <c r="O78" s="5">
        <v>-87013499000</v>
      </c>
      <c r="P78" s="5">
        <v>-406626808000</v>
      </c>
      <c r="Q78" s="5">
        <v>-91693348000</v>
      </c>
      <c r="R78" s="5">
        <v>-56378800000</v>
      </c>
      <c r="S78" s="5">
        <v>-81843558</v>
      </c>
      <c r="T78" s="5">
        <v>-71990364000</v>
      </c>
      <c r="U78" s="5">
        <v>-3748178000</v>
      </c>
      <c r="V78" s="5">
        <v>15799965000</v>
      </c>
      <c r="W78" s="5">
        <v>6471192000</v>
      </c>
    </row>
    <row r="79" spans="3:26" ht="15.5" x14ac:dyDescent="0.35">
      <c r="C79" t="s">
        <v>103</v>
      </c>
      <c r="D79" s="5">
        <v>-3413013822</v>
      </c>
      <c r="E79" s="5">
        <v>-5443078326</v>
      </c>
      <c r="F79" s="5">
        <v>1964109847</v>
      </c>
      <c r="G79" s="5">
        <v>-4559665219</v>
      </c>
      <c r="I79" s="5">
        <v>-7070371101</v>
      </c>
      <c r="J79" s="5">
        <v>-25680947420</v>
      </c>
      <c r="K79" s="5">
        <v>-4129870314</v>
      </c>
      <c r="L79" s="5">
        <v>233211705682</v>
      </c>
      <c r="M79" s="5">
        <v>-108471753000</v>
      </c>
      <c r="N79" s="5">
        <v>-54007461000</v>
      </c>
      <c r="O79" s="5">
        <v>-87013499000</v>
      </c>
      <c r="P79" s="5">
        <v>-406626808000</v>
      </c>
      <c r="Q79" s="5">
        <v>-91693348000</v>
      </c>
      <c r="R79" s="5">
        <v>-56378800000</v>
      </c>
      <c r="S79" s="5">
        <v>-81843558</v>
      </c>
      <c r="T79" s="5">
        <v>-71990364000</v>
      </c>
      <c r="U79" s="5">
        <v>-3748178000</v>
      </c>
      <c r="V79" s="5">
        <v>15799965000</v>
      </c>
      <c r="W79" s="5">
        <v>6471192000</v>
      </c>
    </row>
    <row r="81" spans="2:26" ht="15.5" x14ac:dyDescent="0.35">
      <c r="B81" t="s">
        <v>104</v>
      </c>
      <c r="C81" t="s">
        <v>105</v>
      </c>
    </row>
    <row r="82" spans="2:26" ht="15.5" x14ac:dyDescent="0.35">
      <c r="C82" t="s">
        <v>106</v>
      </c>
    </row>
    <row r="83" spans="2:26" ht="15.5" x14ac:dyDescent="0.35">
      <c r="C83" t="s">
        <v>19</v>
      </c>
      <c r="D83" s="5">
        <v>277210905</v>
      </c>
      <c r="E83" s="5">
        <v>249891298</v>
      </c>
      <c r="F83" s="5">
        <v>857760485</v>
      </c>
      <c r="G83" s="5">
        <v>6810532688</v>
      </c>
      <c r="I83" s="5">
        <v>249891298</v>
      </c>
      <c r="J83" s="5">
        <v>29247586533</v>
      </c>
      <c r="K83" s="5">
        <v>30509501931</v>
      </c>
      <c r="L83" s="5">
        <v>36553333</v>
      </c>
      <c r="M83" s="5">
        <v>49961000</v>
      </c>
      <c r="N83" s="5">
        <v>559693000</v>
      </c>
      <c r="O83" s="5">
        <v>998064000</v>
      </c>
      <c r="P83" s="5">
        <v>226434000</v>
      </c>
      <c r="Q83" s="5">
        <v>591924000</v>
      </c>
      <c r="R83" s="5">
        <v>1059074000</v>
      </c>
      <c r="S83" s="5">
        <v>144014000</v>
      </c>
      <c r="T83" s="5">
        <v>262892000</v>
      </c>
      <c r="U83" s="5">
        <v>6304266000</v>
      </c>
      <c r="V83" s="5">
        <v>67824960000</v>
      </c>
      <c r="W83" s="5">
        <v>2094899000</v>
      </c>
      <c r="X83" s="5">
        <v>188238847</v>
      </c>
      <c r="Y83" s="5">
        <v>512874854</v>
      </c>
      <c r="Z83" s="5">
        <v>8490616477</v>
      </c>
    </row>
    <row r="84" spans="2:26" ht="15.5" x14ac:dyDescent="0.35">
      <c r="C84" t="s">
        <v>458</v>
      </c>
      <c r="X84" s="5">
        <v>6885260000</v>
      </c>
      <c r="Y84" s="5">
        <v>6299755000</v>
      </c>
      <c r="Z84" s="5">
        <v>2047500000</v>
      </c>
    </row>
    <row r="85" spans="2:26" ht="15.5" x14ac:dyDescent="0.35">
      <c r="C85" t="s">
        <v>110</v>
      </c>
      <c r="D85" s="5">
        <v>4607865258</v>
      </c>
      <c r="E85" s="5">
        <v>8277110523</v>
      </c>
      <c r="F85" s="5">
        <v>31863633227</v>
      </c>
      <c r="G85" s="5">
        <v>35228380175</v>
      </c>
      <c r="I85" s="5">
        <v>8277110523</v>
      </c>
      <c r="J85" s="5">
        <v>28725251124</v>
      </c>
      <c r="K85" s="5">
        <v>30550017227</v>
      </c>
      <c r="O85" s="5">
        <v>4417892000</v>
      </c>
      <c r="P85" s="5">
        <v>23242361000</v>
      </c>
      <c r="Q85" s="5">
        <v>2513451000</v>
      </c>
      <c r="R85" s="5">
        <v>8102158000</v>
      </c>
      <c r="S85" s="5">
        <v>21227778000</v>
      </c>
      <c r="T85" s="5">
        <v>8587854000</v>
      </c>
      <c r="U85" s="5">
        <v>13585122000</v>
      </c>
      <c r="V85" s="5">
        <v>27096432000</v>
      </c>
      <c r="W85" s="5">
        <v>28075443000</v>
      </c>
      <c r="X85" s="5">
        <v>29762291080</v>
      </c>
      <c r="Y85" s="5">
        <v>21365026246</v>
      </c>
      <c r="Z85" s="5">
        <v>23856087799</v>
      </c>
    </row>
    <row r="86" spans="2:26" ht="15.5" x14ac:dyDescent="0.35">
      <c r="C86" t="s">
        <v>107</v>
      </c>
      <c r="D86" s="5">
        <v>54550000000</v>
      </c>
      <c r="E86" s="5">
        <v>54550000000</v>
      </c>
      <c r="F86" s="5">
        <v>54550000000</v>
      </c>
      <c r="G86" s="5">
        <v>54550000000</v>
      </c>
      <c r="I86" s="5">
        <v>54550000000</v>
      </c>
      <c r="J86" s="5">
        <v>54550000000</v>
      </c>
      <c r="K86" s="5">
        <v>54550000000</v>
      </c>
    </row>
    <row r="87" spans="2:26" ht="15.5" x14ac:dyDescent="0.35">
      <c r="C87" t="s">
        <v>108</v>
      </c>
    </row>
    <row r="88" spans="2:26" ht="15.5" x14ac:dyDescent="0.35">
      <c r="C88" t="s">
        <v>111</v>
      </c>
      <c r="D88" s="5">
        <v>4607865258</v>
      </c>
      <c r="E88" s="5">
        <v>8277110523</v>
      </c>
      <c r="F88" s="5">
        <v>31863633227</v>
      </c>
      <c r="G88" s="5">
        <v>35228380175</v>
      </c>
      <c r="I88" s="5">
        <v>8277110523</v>
      </c>
      <c r="J88" s="5">
        <v>28725251124</v>
      </c>
      <c r="K88" s="5">
        <v>30550017227</v>
      </c>
      <c r="O88" s="5">
        <v>4417892000</v>
      </c>
      <c r="P88" s="5">
        <v>23242361000</v>
      </c>
      <c r="Q88" s="5">
        <v>2513451000</v>
      </c>
      <c r="R88" s="5">
        <v>8102158000</v>
      </c>
      <c r="S88" s="5">
        <v>21227778000</v>
      </c>
      <c r="T88" s="5">
        <v>8587854000</v>
      </c>
      <c r="U88" s="5">
        <v>13585122000</v>
      </c>
      <c r="V88" s="5">
        <v>27096432000</v>
      </c>
      <c r="W88" s="5">
        <v>28075443000</v>
      </c>
      <c r="X88" s="5">
        <v>29762291080</v>
      </c>
      <c r="Y88" s="5">
        <v>21365026246</v>
      </c>
      <c r="Z88" s="5">
        <v>23856087799</v>
      </c>
    </row>
    <row r="89" spans="2:26" ht="15.5" x14ac:dyDescent="0.35">
      <c r="C89" t="s">
        <v>112</v>
      </c>
      <c r="D89" s="5">
        <v>8533917567</v>
      </c>
      <c r="E89" s="5">
        <v>11130003324</v>
      </c>
      <c r="F89" s="5">
        <v>16192952309</v>
      </c>
      <c r="G89" s="5">
        <v>38528007004</v>
      </c>
      <c r="I89" s="5">
        <v>11130003324</v>
      </c>
      <c r="J89" s="5">
        <v>41899112287</v>
      </c>
      <c r="K89" s="5">
        <v>15716131280</v>
      </c>
      <c r="N89" s="5">
        <v>4000000</v>
      </c>
      <c r="O89" s="5">
        <v>16600000</v>
      </c>
      <c r="P89" s="5">
        <v>30289000</v>
      </c>
      <c r="Q89" s="5">
        <v>34789000</v>
      </c>
      <c r="R89" s="5">
        <v>16500000</v>
      </c>
      <c r="S89" s="5">
        <v>36208000</v>
      </c>
      <c r="T89" s="5">
        <v>2967265000</v>
      </c>
      <c r="U89" s="5">
        <v>4622143000</v>
      </c>
      <c r="V89" s="5">
        <v>23830000</v>
      </c>
      <c r="W89" s="5">
        <v>55500000</v>
      </c>
      <c r="X89" s="5">
        <v>95171000</v>
      </c>
      <c r="Y89" s="5">
        <v>132991000</v>
      </c>
      <c r="Z89" s="5">
        <v>4872252061</v>
      </c>
    </row>
    <row r="90" spans="2:26" ht="15.5" x14ac:dyDescent="0.35">
      <c r="C90" t="s">
        <v>113</v>
      </c>
      <c r="D90" s="5">
        <v>8533917567</v>
      </c>
      <c r="E90" s="5">
        <v>11130003324</v>
      </c>
      <c r="F90" s="5">
        <v>16192952309</v>
      </c>
      <c r="G90" s="5">
        <v>38528007004</v>
      </c>
      <c r="I90" s="5">
        <v>11130003324</v>
      </c>
      <c r="J90" s="5">
        <v>41899112287</v>
      </c>
      <c r="K90" s="5">
        <v>15716131280</v>
      </c>
      <c r="N90" s="5">
        <v>4000000</v>
      </c>
      <c r="O90" s="5">
        <v>16600000</v>
      </c>
      <c r="P90" s="5">
        <v>30289000</v>
      </c>
      <c r="Q90" s="5">
        <v>34789000</v>
      </c>
      <c r="R90" s="5">
        <v>16500000</v>
      </c>
      <c r="S90" s="5">
        <v>36208000</v>
      </c>
      <c r="T90" s="5">
        <v>2967265000</v>
      </c>
      <c r="U90" s="5">
        <v>4622143000</v>
      </c>
      <c r="V90" s="5">
        <v>23830000</v>
      </c>
      <c r="W90" s="5">
        <v>55500000</v>
      </c>
      <c r="X90" s="5">
        <v>95171000</v>
      </c>
      <c r="Y90" s="5">
        <v>132991000</v>
      </c>
      <c r="Z90" s="5">
        <v>4872252061</v>
      </c>
    </row>
    <row r="91" spans="2:26" ht="15.5" x14ac:dyDescent="0.35">
      <c r="C91" t="s">
        <v>114</v>
      </c>
      <c r="D91" s="5">
        <v>15180960214</v>
      </c>
      <c r="E91" s="5">
        <v>18192991678</v>
      </c>
      <c r="F91" s="5">
        <v>16628470108</v>
      </c>
      <c r="G91" s="5">
        <v>20710811066</v>
      </c>
      <c r="I91" s="5">
        <v>18192991678</v>
      </c>
      <c r="J91" s="5">
        <v>17219285676</v>
      </c>
      <c r="K91" s="5">
        <v>18169772204</v>
      </c>
      <c r="N91" s="5">
        <v>6613368000</v>
      </c>
      <c r="O91" s="5">
        <v>13384361000</v>
      </c>
      <c r="P91" s="5">
        <v>19606835000</v>
      </c>
      <c r="Q91" s="5">
        <v>17411087000</v>
      </c>
      <c r="R91" s="5">
        <v>19523360000</v>
      </c>
      <c r="S91" s="5">
        <v>23268628000</v>
      </c>
      <c r="T91" s="5">
        <v>24866700000</v>
      </c>
      <c r="U91" s="5">
        <v>5117738000</v>
      </c>
      <c r="V91" s="5">
        <v>4368374000</v>
      </c>
      <c r="W91" s="5">
        <v>2864643000</v>
      </c>
      <c r="X91" s="5">
        <v>6869920567</v>
      </c>
      <c r="Y91" s="5">
        <v>9474512405</v>
      </c>
      <c r="Z91" s="5">
        <v>20359990263</v>
      </c>
    </row>
    <row r="92" spans="2:26" ht="15.5" x14ac:dyDescent="0.35">
      <c r="C92" t="s">
        <v>95</v>
      </c>
      <c r="D92" s="5">
        <v>1070645215</v>
      </c>
      <c r="E92" s="5">
        <v>1014350311</v>
      </c>
      <c r="F92" s="5">
        <v>1120235576</v>
      </c>
      <c r="G92" s="5">
        <v>1107395091</v>
      </c>
      <c r="I92" s="5">
        <v>1014350311</v>
      </c>
      <c r="J92" s="5">
        <v>1081691687</v>
      </c>
      <c r="K92" s="5">
        <v>1016200361</v>
      </c>
      <c r="L92" s="5">
        <v>995282505</v>
      </c>
      <c r="M92" s="5">
        <v>1309252000</v>
      </c>
      <c r="N92" s="5">
        <v>910922000</v>
      </c>
      <c r="O92" s="5">
        <v>157549000</v>
      </c>
      <c r="P92" s="5">
        <v>111634000</v>
      </c>
      <c r="Q92" s="5">
        <v>-564547000</v>
      </c>
      <c r="R92" s="5">
        <v>-569153000</v>
      </c>
      <c r="S92" s="5">
        <v>-1582364000</v>
      </c>
      <c r="T92" s="5">
        <v>-3190862000</v>
      </c>
      <c r="U92" s="5">
        <v>-3190862000</v>
      </c>
      <c r="V92" s="5">
        <v>-3190862000</v>
      </c>
      <c r="W92" s="5">
        <v>-3190862000</v>
      </c>
      <c r="X92" s="5">
        <v>-3157861921</v>
      </c>
      <c r="Y92" s="5">
        <v>-6913444421</v>
      </c>
      <c r="Z92" s="5">
        <v>-5947023585</v>
      </c>
    </row>
    <row r="93" spans="2:26" ht="15.5" x14ac:dyDescent="0.35">
      <c r="C93" t="s">
        <v>115</v>
      </c>
      <c r="D93" s="5">
        <v>35882560579</v>
      </c>
      <c r="E93" s="5">
        <v>45405389323</v>
      </c>
      <c r="F93" s="5">
        <v>75021089386</v>
      </c>
      <c r="G93" s="5">
        <v>107975021579</v>
      </c>
      <c r="I93" s="5">
        <v>45405389323</v>
      </c>
      <c r="J93" s="5">
        <v>126900591847</v>
      </c>
      <c r="K93" s="5">
        <v>104795422642</v>
      </c>
      <c r="L93" s="5">
        <v>36553333</v>
      </c>
      <c r="M93" s="5">
        <v>49961000</v>
      </c>
      <c r="N93" s="5">
        <v>7177061000</v>
      </c>
      <c r="O93" s="5">
        <v>18821785000</v>
      </c>
      <c r="P93" s="5">
        <v>43105919000</v>
      </c>
      <c r="Q93" s="5">
        <v>35076496000</v>
      </c>
      <c r="R93" s="5">
        <v>43206337000</v>
      </c>
      <c r="S93" s="5">
        <v>59238873000</v>
      </c>
      <c r="T93" s="5">
        <v>51140656000</v>
      </c>
      <c r="U93" s="5">
        <v>46637399000</v>
      </c>
      <c r="V93" s="5">
        <v>100600047000</v>
      </c>
      <c r="W93" s="5">
        <v>35163422000</v>
      </c>
      <c r="X93" s="5">
        <v>52152427408</v>
      </c>
      <c r="Y93" s="5">
        <v>42255483671</v>
      </c>
      <c r="Z93" s="5">
        <v>186856131644</v>
      </c>
    </row>
    <row r="94" spans="2:26" ht="15.5" x14ac:dyDescent="0.35">
      <c r="C94" t="s">
        <v>116</v>
      </c>
    </row>
    <row r="95" spans="2:26" ht="15.5" x14ac:dyDescent="0.35">
      <c r="C95" t="s">
        <v>117</v>
      </c>
      <c r="D95" s="5">
        <v>427539366</v>
      </c>
      <c r="E95" s="5">
        <v>423545445</v>
      </c>
      <c r="F95" s="5">
        <v>711743807</v>
      </c>
      <c r="G95" s="5">
        <v>706824097</v>
      </c>
      <c r="I95" s="5">
        <v>423545445</v>
      </c>
      <c r="J95" s="5">
        <v>696984676</v>
      </c>
      <c r="K95" s="5">
        <v>424162536</v>
      </c>
      <c r="N95" s="5">
        <v>448989000</v>
      </c>
      <c r="O95" s="5">
        <v>514034000</v>
      </c>
      <c r="P95" s="5">
        <v>410811000</v>
      </c>
      <c r="Q95" s="5">
        <v>482030000</v>
      </c>
      <c r="R95" s="5">
        <v>361972000</v>
      </c>
      <c r="S95" s="5">
        <v>402289000</v>
      </c>
      <c r="T95" s="5">
        <v>741099000</v>
      </c>
      <c r="U95" s="5">
        <v>590649000</v>
      </c>
      <c r="V95" s="5">
        <v>440717000</v>
      </c>
      <c r="W95" s="5">
        <v>226215000</v>
      </c>
      <c r="X95" s="5">
        <v>4845446355</v>
      </c>
      <c r="Y95" s="5">
        <v>6274611093</v>
      </c>
      <c r="Z95" s="5">
        <v>1881551389</v>
      </c>
    </row>
    <row r="96" spans="2:26" ht="15.5" x14ac:dyDescent="0.35">
      <c r="C96" t="s">
        <v>510</v>
      </c>
      <c r="W96" s="5">
        <v>8766396000</v>
      </c>
    </row>
    <row r="97" spans="3:26" ht="15.5" x14ac:dyDescent="0.35">
      <c r="C97" t="s">
        <v>118</v>
      </c>
      <c r="D97" s="5">
        <v>93975559752</v>
      </c>
      <c r="E97" s="5">
        <v>94524050578</v>
      </c>
      <c r="F97" s="5">
        <v>95080406010</v>
      </c>
      <c r="G97" s="5">
        <v>95623630107</v>
      </c>
      <c r="I97" s="5">
        <v>94524050578</v>
      </c>
      <c r="J97" s="5">
        <v>96714955314</v>
      </c>
      <c r="K97" s="5">
        <v>96509208550</v>
      </c>
      <c r="N97" s="5">
        <v>111267524000</v>
      </c>
      <c r="O97" s="5">
        <v>140595858000</v>
      </c>
      <c r="P97" s="5">
        <v>234196425000</v>
      </c>
      <c r="Q97" s="5">
        <v>635771864000</v>
      </c>
      <c r="R97" s="5">
        <v>719021633000</v>
      </c>
      <c r="S97" s="5">
        <v>802322900000</v>
      </c>
      <c r="T97" s="5">
        <v>886125636000</v>
      </c>
      <c r="U97" s="5">
        <v>970131103000</v>
      </c>
      <c r="V97" s="5">
        <v>1054755270000</v>
      </c>
      <c r="W97" s="5">
        <v>1140356367000</v>
      </c>
      <c r="X97" s="5">
        <v>1199613055102</v>
      </c>
      <c r="Y97" s="5">
        <v>1274449641233</v>
      </c>
      <c r="Z97" s="5">
        <v>1137346554319</v>
      </c>
    </row>
    <row r="98" spans="3:26" ht="15.5" x14ac:dyDescent="0.35">
      <c r="C98" t="s">
        <v>377</v>
      </c>
      <c r="X98" s="5">
        <v>1601979166</v>
      </c>
      <c r="Y98" s="5">
        <v>2370929166</v>
      </c>
      <c r="Z98" s="5">
        <v>3139879166</v>
      </c>
    </row>
    <row r="99" spans="3:26" ht="15.5" x14ac:dyDescent="0.35">
      <c r="C99" t="s">
        <v>507</v>
      </c>
      <c r="X99" s="5">
        <v>59900000</v>
      </c>
    </row>
    <row r="100" spans="3:26" ht="15.5" x14ac:dyDescent="0.35">
      <c r="C100" t="s">
        <v>120</v>
      </c>
      <c r="D100" s="5">
        <v>95688152990</v>
      </c>
      <c r="E100" s="5">
        <v>96267470764</v>
      </c>
      <c r="F100" s="5">
        <v>104426822185</v>
      </c>
      <c r="G100" s="5">
        <v>105586100229</v>
      </c>
      <c r="I100" s="5">
        <v>96267470764</v>
      </c>
      <c r="J100" s="5">
        <v>98148966452</v>
      </c>
      <c r="K100" s="5">
        <v>98804590027</v>
      </c>
      <c r="L100" s="5">
        <v>27977500</v>
      </c>
      <c r="M100" s="5">
        <v>27978000</v>
      </c>
      <c r="N100" s="5">
        <v>111744491000</v>
      </c>
      <c r="O100" s="5">
        <v>141369453000</v>
      </c>
      <c r="P100" s="5">
        <v>234866797000</v>
      </c>
      <c r="Q100" s="5">
        <v>636437061000</v>
      </c>
      <c r="R100" s="5">
        <v>719566773000</v>
      </c>
      <c r="S100" s="5">
        <v>802908359000</v>
      </c>
      <c r="T100" s="5">
        <v>886955713000</v>
      </c>
      <c r="U100" s="5">
        <v>970810730000</v>
      </c>
      <c r="V100" s="5">
        <v>1055284965000</v>
      </c>
      <c r="W100" s="5">
        <v>1149515357000</v>
      </c>
      <c r="X100" s="5">
        <v>1206353897705</v>
      </c>
      <c r="Y100" s="5">
        <v>1283526986526</v>
      </c>
      <c r="Z100" s="5">
        <v>1144761218350</v>
      </c>
    </row>
    <row r="101" spans="3:26" ht="15.5" x14ac:dyDescent="0.35">
      <c r="C101" t="s">
        <v>190</v>
      </c>
    </row>
    <row r="102" spans="3:26" ht="15.5" x14ac:dyDescent="0.35">
      <c r="C102" t="s">
        <v>121</v>
      </c>
      <c r="D102" s="5">
        <v>131570713569</v>
      </c>
      <c r="E102" s="5">
        <v>141672860087</v>
      </c>
      <c r="F102" s="5">
        <v>179447911571</v>
      </c>
      <c r="G102" s="5">
        <v>213561121808</v>
      </c>
      <c r="I102" s="5">
        <v>141672860087</v>
      </c>
      <c r="J102" s="5">
        <v>225049558299</v>
      </c>
      <c r="K102" s="5">
        <v>203600012669</v>
      </c>
      <c r="L102" s="5">
        <v>64530833</v>
      </c>
      <c r="M102" s="5">
        <v>77939000</v>
      </c>
      <c r="N102" s="5">
        <v>118921552000</v>
      </c>
      <c r="O102" s="5">
        <v>160191238000</v>
      </c>
      <c r="P102" s="5">
        <v>277972716000</v>
      </c>
      <c r="Q102" s="5">
        <v>671513557000</v>
      </c>
      <c r="R102" s="5">
        <v>762773110000</v>
      </c>
      <c r="S102" s="5">
        <v>862147232000</v>
      </c>
      <c r="T102" s="5">
        <v>938096369000</v>
      </c>
      <c r="U102" s="5">
        <v>1017448129000</v>
      </c>
      <c r="V102" s="5">
        <v>1155885012000</v>
      </c>
      <c r="W102" s="5">
        <v>1184678779000</v>
      </c>
      <c r="X102" s="5">
        <v>1258506325113</v>
      </c>
      <c r="Y102" s="5">
        <v>1325782470197</v>
      </c>
      <c r="Z102" s="5">
        <v>1331617349994</v>
      </c>
    </row>
    <row r="103" spans="3:26" ht="15.5" x14ac:dyDescent="0.35">
      <c r="C103" t="s">
        <v>122</v>
      </c>
    </row>
    <row r="104" spans="3:26" ht="15.5" x14ac:dyDescent="0.35">
      <c r="C104" t="s">
        <v>123</v>
      </c>
    </row>
    <row r="105" spans="3:26" ht="15.5" x14ac:dyDescent="0.35">
      <c r="C105" t="s">
        <v>124</v>
      </c>
      <c r="D105" s="5">
        <v>57524552201</v>
      </c>
      <c r="E105" s="5">
        <v>63957017238</v>
      </c>
      <c r="F105" s="5">
        <v>95853470908</v>
      </c>
      <c r="G105" s="5">
        <v>131610096216</v>
      </c>
      <c r="I105" s="5">
        <v>63957017238</v>
      </c>
      <c r="J105" s="5">
        <v>136807637322</v>
      </c>
      <c r="K105" s="5">
        <v>102420188084</v>
      </c>
      <c r="L105" s="5">
        <v>14989027796</v>
      </c>
      <c r="M105" s="5">
        <v>248149496000</v>
      </c>
      <c r="N105" s="5">
        <v>256446343000</v>
      </c>
      <c r="O105" s="5">
        <v>243412909000</v>
      </c>
      <c r="P105" s="5">
        <v>274704678000</v>
      </c>
      <c r="Q105" s="5">
        <v>261349696000</v>
      </c>
      <c r="R105" s="5">
        <v>246410761000</v>
      </c>
      <c r="S105" s="5">
        <v>304981442000</v>
      </c>
      <c r="T105" s="5">
        <v>285454154000</v>
      </c>
      <c r="U105" s="5">
        <v>268500352000</v>
      </c>
      <c r="V105" s="5">
        <v>278867516000</v>
      </c>
      <c r="W105" s="5">
        <v>230200722000</v>
      </c>
      <c r="X105" s="5">
        <v>241438156003</v>
      </c>
      <c r="Y105" s="5">
        <v>74519891417</v>
      </c>
      <c r="Z105" s="5">
        <v>63158498073</v>
      </c>
    </row>
    <row r="106" spans="3:26" ht="15.5" x14ac:dyDescent="0.35">
      <c r="C106" t="s">
        <v>127</v>
      </c>
      <c r="M106" s="5">
        <v>161958249000</v>
      </c>
      <c r="N106" s="5">
        <v>162316421000</v>
      </c>
      <c r="O106" s="5">
        <v>156830130000</v>
      </c>
      <c r="P106" s="5">
        <v>176985478000</v>
      </c>
      <c r="Q106" s="5">
        <v>158028538000</v>
      </c>
      <c r="R106" s="5">
        <v>144907518000</v>
      </c>
      <c r="S106" s="5">
        <v>142236988000</v>
      </c>
      <c r="T106" s="5">
        <v>98460359000</v>
      </c>
      <c r="U106" s="5">
        <v>80925946000</v>
      </c>
      <c r="V106" s="5">
        <v>39535828000</v>
      </c>
      <c r="W106" s="5">
        <v>28907095000</v>
      </c>
      <c r="X106" s="5">
        <v>22691883713</v>
      </c>
      <c r="Y106" s="5">
        <v>18904354276</v>
      </c>
      <c r="Z106" s="5">
        <v>5997928848</v>
      </c>
    </row>
    <row r="107" spans="3:26" ht="15.5" x14ac:dyDescent="0.35">
      <c r="C107" t="s">
        <v>128</v>
      </c>
      <c r="D107" s="5">
        <v>12690897766</v>
      </c>
      <c r="E107" s="5">
        <v>22834060515</v>
      </c>
      <c r="F107" s="5">
        <v>42526255657</v>
      </c>
      <c r="G107" s="5">
        <v>62235659721</v>
      </c>
      <c r="I107" s="5">
        <v>22834060515</v>
      </c>
      <c r="J107" s="5">
        <v>62684726381</v>
      </c>
      <c r="K107" s="5">
        <v>41789333105</v>
      </c>
      <c r="L107" s="5">
        <v>9025040411</v>
      </c>
      <c r="M107" s="5">
        <v>161958249000</v>
      </c>
      <c r="N107" s="5">
        <v>162316421000</v>
      </c>
      <c r="O107" s="5">
        <v>156830130000</v>
      </c>
      <c r="P107" s="5">
        <v>176985478000</v>
      </c>
      <c r="Q107" s="5">
        <v>158028538000</v>
      </c>
      <c r="R107" s="5">
        <v>144907518000</v>
      </c>
      <c r="S107" s="5">
        <v>142236988000</v>
      </c>
      <c r="T107" s="5">
        <v>98460359000</v>
      </c>
      <c r="U107" s="5">
        <v>80925946000</v>
      </c>
      <c r="V107" s="5">
        <v>39535828000</v>
      </c>
      <c r="W107" s="5">
        <v>28907095000</v>
      </c>
      <c r="X107" s="5">
        <v>22691883713</v>
      </c>
      <c r="Y107" s="5">
        <v>18904354276</v>
      </c>
      <c r="Z107" s="5">
        <v>5997928848</v>
      </c>
    </row>
    <row r="108" spans="3:26" ht="15.5" x14ac:dyDescent="0.35">
      <c r="C108" t="s">
        <v>129</v>
      </c>
    </row>
    <row r="109" spans="3:26" ht="15.5" x14ac:dyDescent="0.35">
      <c r="C109" t="s">
        <v>130</v>
      </c>
      <c r="D109" s="5">
        <v>54550000000</v>
      </c>
      <c r="E109" s="5">
        <v>54550000000</v>
      </c>
      <c r="F109" s="5">
        <v>54550000000</v>
      </c>
      <c r="G109" s="5">
        <v>54550000000</v>
      </c>
      <c r="I109" s="5">
        <v>54550000000</v>
      </c>
      <c r="J109" s="5">
        <v>54550000000</v>
      </c>
      <c r="K109" s="5">
        <v>54550000000</v>
      </c>
    </row>
    <row r="110" spans="3:26" ht="15.5" x14ac:dyDescent="0.35">
      <c r="C110" t="s">
        <v>131</v>
      </c>
      <c r="D110" s="5">
        <v>1880000</v>
      </c>
      <c r="E110" s="5">
        <v>25447783</v>
      </c>
      <c r="F110" s="5">
        <v>9435398</v>
      </c>
      <c r="G110" s="5">
        <v>12912298</v>
      </c>
      <c r="I110" s="5">
        <v>25447783</v>
      </c>
      <c r="J110" s="5">
        <v>2630548</v>
      </c>
      <c r="K110" s="5">
        <v>9488430</v>
      </c>
      <c r="W110" s="5">
        <v>2969526000</v>
      </c>
      <c r="X110" s="5">
        <v>3225626024</v>
      </c>
      <c r="Y110" s="5">
        <v>3685478660</v>
      </c>
      <c r="Z110" s="5">
        <v>1733376028</v>
      </c>
    </row>
    <row r="111" spans="3:26" ht="15.5" x14ac:dyDescent="0.35">
      <c r="C111" t="s">
        <v>801</v>
      </c>
      <c r="D111" s="5">
        <v>1880000</v>
      </c>
      <c r="E111" s="5">
        <v>25447783</v>
      </c>
      <c r="F111" s="5">
        <v>9435398</v>
      </c>
      <c r="G111" s="5">
        <v>12912298</v>
      </c>
      <c r="I111" s="5">
        <v>25447783</v>
      </c>
      <c r="J111" s="5">
        <v>2630548</v>
      </c>
      <c r="K111" s="5">
        <v>9488430</v>
      </c>
      <c r="L111" s="5">
        <v>30689500</v>
      </c>
      <c r="M111" s="5">
        <v>33886000</v>
      </c>
      <c r="N111" s="5">
        <v>58969000</v>
      </c>
      <c r="O111" s="5">
        <v>206787000</v>
      </c>
      <c r="P111" s="5">
        <v>63212000</v>
      </c>
      <c r="Q111" s="5">
        <v>61523000</v>
      </c>
      <c r="R111" s="5">
        <v>49835000</v>
      </c>
      <c r="S111" s="5">
        <v>682585000</v>
      </c>
      <c r="T111" s="5">
        <v>692060000</v>
      </c>
      <c r="U111" s="5">
        <v>841094000</v>
      </c>
      <c r="V111" s="5">
        <v>6842077000</v>
      </c>
      <c r="W111" s="5">
        <v>2969526000</v>
      </c>
      <c r="X111" s="5">
        <v>3225626024</v>
      </c>
      <c r="Y111" s="5">
        <v>3685478660</v>
      </c>
      <c r="Z111" s="5">
        <v>1733376028</v>
      </c>
    </row>
    <row r="112" spans="3:26" ht="15.5" x14ac:dyDescent="0.35">
      <c r="C112" t="s">
        <v>132</v>
      </c>
      <c r="D112" s="5">
        <v>129045000</v>
      </c>
      <c r="E112" s="5">
        <v>162340000</v>
      </c>
      <c r="F112" s="5">
        <v>104960000</v>
      </c>
      <c r="G112" s="5">
        <v>62500000</v>
      </c>
      <c r="I112" s="5">
        <v>162340000</v>
      </c>
      <c r="J112" s="5">
        <v>196223202</v>
      </c>
      <c r="K112" s="5">
        <v>1090162287</v>
      </c>
      <c r="L112" s="5">
        <v>1633933887</v>
      </c>
      <c r="M112" s="5">
        <v>29302964000</v>
      </c>
      <c r="N112" s="5">
        <v>26698887000</v>
      </c>
      <c r="O112" s="5">
        <v>23442679000</v>
      </c>
      <c r="P112" s="5">
        <v>20756690000</v>
      </c>
      <c r="Q112" s="5">
        <v>18174936000</v>
      </c>
      <c r="R112" s="5">
        <v>16149252000</v>
      </c>
      <c r="S112" s="5">
        <v>14554074000</v>
      </c>
      <c r="T112" s="5">
        <v>11566330000</v>
      </c>
      <c r="U112" s="5">
        <v>8192232000</v>
      </c>
      <c r="V112" s="5">
        <v>6229023000</v>
      </c>
      <c r="W112" s="5">
        <v>10920096000</v>
      </c>
      <c r="X112" s="5">
        <v>7183830091</v>
      </c>
      <c r="Y112" s="5">
        <v>10145791197</v>
      </c>
      <c r="Z112" s="5">
        <v>7495665267</v>
      </c>
    </row>
    <row r="113" spans="3:26" ht="15.5" x14ac:dyDescent="0.35">
      <c r="C113" t="s">
        <v>125</v>
      </c>
      <c r="D113" s="5">
        <v>1036394665</v>
      </c>
      <c r="E113" s="5">
        <v>598183790</v>
      </c>
      <c r="F113" s="5">
        <v>7378039094</v>
      </c>
      <c r="G113" s="5">
        <v>12842109934</v>
      </c>
      <c r="I113" s="5">
        <v>598183790</v>
      </c>
      <c r="J113" s="5">
        <v>18085258349</v>
      </c>
      <c r="K113" s="5">
        <v>23651641286</v>
      </c>
      <c r="P113" s="5">
        <v>25263365000</v>
      </c>
      <c r="Q113" s="5">
        <v>24415916000</v>
      </c>
      <c r="R113" s="5">
        <v>24999952000</v>
      </c>
      <c r="S113" s="5">
        <v>54994990000</v>
      </c>
      <c r="T113" s="5">
        <v>54993230000</v>
      </c>
      <c r="U113" s="5">
        <v>24833543000</v>
      </c>
      <c r="V113" s="5">
        <v>16695301000</v>
      </c>
      <c r="W113" s="5">
        <v>24991412000</v>
      </c>
      <c r="X113" s="5">
        <v>3525860925</v>
      </c>
      <c r="Y113" s="5">
        <v>24998517241</v>
      </c>
      <c r="Z113" s="5">
        <v>43766792257</v>
      </c>
    </row>
    <row r="114" spans="3:26" ht="15.5" x14ac:dyDescent="0.35">
      <c r="C114" t="s">
        <v>134</v>
      </c>
      <c r="X114" s="5">
        <v>190200000000</v>
      </c>
    </row>
    <row r="115" spans="3:26" ht="15.5" x14ac:dyDescent="0.35">
      <c r="C115" t="s">
        <v>662</v>
      </c>
      <c r="V115" s="5">
        <v>4294616000</v>
      </c>
      <c r="W115" s="5">
        <v>4409140000</v>
      </c>
    </row>
    <row r="116" spans="3:26" ht="15.5" x14ac:dyDescent="0.35">
      <c r="C116" t="s">
        <v>135</v>
      </c>
      <c r="R116" s="5">
        <v>15000000000</v>
      </c>
      <c r="T116" s="5">
        <v>13280649000</v>
      </c>
      <c r="U116" s="5">
        <v>38280649000</v>
      </c>
      <c r="V116" s="5">
        <v>158280649000</v>
      </c>
      <c r="W116" s="5">
        <v>252736185000</v>
      </c>
    </row>
    <row r="117" spans="3:26" ht="15.5" x14ac:dyDescent="0.35">
      <c r="C117" t="s">
        <v>137</v>
      </c>
      <c r="P117" s="5">
        <v>19378000</v>
      </c>
      <c r="Q117" s="5">
        <v>85268000</v>
      </c>
      <c r="R117" s="5">
        <v>153639000</v>
      </c>
      <c r="V117" s="5">
        <v>42867000</v>
      </c>
    </row>
    <row r="118" spans="3:26" ht="15.5" x14ac:dyDescent="0.35">
      <c r="C118" t="s">
        <v>460</v>
      </c>
      <c r="D118" s="5">
        <v>1045855556</v>
      </c>
      <c r="E118" s="5">
        <v>1147238889</v>
      </c>
      <c r="F118" s="5">
        <v>1290649333</v>
      </c>
      <c r="G118" s="5">
        <v>1290649333</v>
      </c>
      <c r="I118" s="5">
        <v>1147238889</v>
      </c>
      <c r="J118" s="5">
        <v>246324556</v>
      </c>
      <c r="K118" s="5">
        <v>400602376</v>
      </c>
    </row>
    <row r="119" spans="3:26" ht="15.5" x14ac:dyDescent="0.35">
      <c r="C119" t="s">
        <v>138</v>
      </c>
      <c r="D119" s="5">
        <v>1045855556</v>
      </c>
      <c r="E119" s="5">
        <v>1147238889</v>
      </c>
      <c r="F119" s="5">
        <v>1290649333</v>
      </c>
      <c r="G119" s="5">
        <v>1290649333</v>
      </c>
      <c r="I119" s="5">
        <v>1147238889</v>
      </c>
      <c r="J119" s="5">
        <v>246324556</v>
      </c>
      <c r="K119" s="5">
        <v>400602376</v>
      </c>
      <c r="N119" s="5">
        <v>11000000000</v>
      </c>
      <c r="O119" s="5">
        <v>12019378000</v>
      </c>
      <c r="P119" s="5">
        <v>2321498000</v>
      </c>
      <c r="Q119" s="5">
        <v>15109648000</v>
      </c>
      <c r="R119" s="5">
        <v>15050332000</v>
      </c>
      <c r="S119" s="5">
        <v>41980649000</v>
      </c>
      <c r="T119" s="5">
        <v>75000000000</v>
      </c>
      <c r="U119" s="5">
        <v>124331462000</v>
      </c>
      <c r="V119" s="5">
        <v>130826659000</v>
      </c>
      <c r="W119" s="5">
        <v>137260253000</v>
      </c>
      <c r="X119" s="5">
        <v>190200000000</v>
      </c>
    </row>
    <row r="120" spans="3:26" ht="15.5" x14ac:dyDescent="0.35">
      <c r="C120" t="s">
        <v>139</v>
      </c>
      <c r="D120" s="5">
        <v>56185070819</v>
      </c>
      <c r="E120" s="5">
        <v>56441738478</v>
      </c>
      <c r="F120" s="5">
        <v>56877257966</v>
      </c>
      <c r="G120" s="5">
        <v>57197952742</v>
      </c>
      <c r="I120" s="5">
        <v>56441738478</v>
      </c>
      <c r="J120" s="5">
        <v>59897445505</v>
      </c>
      <c r="K120" s="5">
        <v>57507875990</v>
      </c>
      <c r="L120" s="5">
        <v>500915000</v>
      </c>
      <c r="M120" s="5">
        <v>673061000</v>
      </c>
      <c r="N120" s="5">
        <v>2748074000</v>
      </c>
      <c r="O120" s="5">
        <v>3043734000</v>
      </c>
      <c r="P120" s="5">
        <v>2519943000</v>
      </c>
      <c r="Q120" s="5">
        <v>2788958000</v>
      </c>
      <c r="R120" s="5">
        <v>17294098000</v>
      </c>
      <c r="S120" s="5">
        <v>2218736000</v>
      </c>
      <c r="T120" s="5">
        <v>16771624000</v>
      </c>
      <c r="U120" s="5">
        <v>41086822000</v>
      </c>
      <c r="V120" s="5">
        <v>164912076000</v>
      </c>
      <c r="W120" s="5">
        <v>258668401000</v>
      </c>
      <c r="X120" s="5">
        <v>326278345982</v>
      </c>
      <c r="Y120" s="5">
        <v>574640641982</v>
      </c>
      <c r="Z120" s="5">
        <v>582156282116</v>
      </c>
    </row>
    <row r="121" spans="3:26" ht="15.5" x14ac:dyDescent="0.35">
      <c r="C121" t="s">
        <v>140</v>
      </c>
      <c r="D121" s="5">
        <v>56185070819</v>
      </c>
      <c r="E121" s="5">
        <v>56441738478</v>
      </c>
      <c r="F121" s="5">
        <v>56877257966</v>
      </c>
      <c r="G121" s="5">
        <v>57197952742</v>
      </c>
      <c r="I121" s="5">
        <v>56441738478</v>
      </c>
      <c r="J121" s="5">
        <v>59897445505</v>
      </c>
      <c r="K121" s="5">
        <v>57507875990</v>
      </c>
      <c r="L121" s="5">
        <v>500915000</v>
      </c>
      <c r="M121" s="5">
        <v>673061000</v>
      </c>
      <c r="N121" s="5">
        <v>2748074000</v>
      </c>
      <c r="O121" s="5">
        <v>3043734000</v>
      </c>
      <c r="P121" s="5">
        <v>2519943000</v>
      </c>
      <c r="Q121" s="5">
        <v>2788958000</v>
      </c>
      <c r="R121" s="5">
        <v>17294098000</v>
      </c>
      <c r="S121" s="5">
        <v>2218736000</v>
      </c>
      <c r="T121" s="5">
        <v>16771624000</v>
      </c>
      <c r="U121" s="5">
        <v>41086822000</v>
      </c>
      <c r="V121" s="5">
        <v>164912076000</v>
      </c>
      <c r="W121" s="5">
        <v>258668401000</v>
      </c>
      <c r="X121" s="5">
        <v>326278345982</v>
      </c>
      <c r="Y121" s="5">
        <v>574640641982</v>
      </c>
      <c r="Z121" s="5">
        <v>582156282116</v>
      </c>
    </row>
    <row r="122" spans="3:26" ht="15.5" x14ac:dyDescent="0.35">
      <c r="C122" t="s">
        <v>133</v>
      </c>
      <c r="M122" s="5">
        <v>107501000</v>
      </c>
      <c r="W122" s="5">
        <v>12245000</v>
      </c>
    </row>
    <row r="123" spans="3:26" ht="15.5" x14ac:dyDescent="0.35">
      <c r="C123" t="s">
        <v>144</v>
      </c>
      <c r="X123" s="5">
        <v>325180649001</v>
      </c>
      <c r="Y123" s="5">
        <v>573880649001</v>
      </c>
      <c r="Z123" s="5">
        <v>580948254652</v>
      </c>
    </row>
    <row r="124" spans="3:26" ht="15.5" x14ac:dyDescent="0.35">
      <c r="C124" t="s">
        <v>145</v>
      </c>
      <c r="D124" s="5">
        <v>64625000</v>
      </c>
      <c r="E124" s="5">
        <v>258500000</v>
      </c>
      <c r="F124" s="5">
        <v>519963889</v>
      </c>
      <c r="G124" s="5">
        <v>815222222</v>
      </c>
      <c r="I124" s="5">
        <v>258500000</v>
      </c>
      <c r="J124" s="5">
        <v>3471257180</v>
      </c>
      <c r="K124" s="5">
        <v>946627180</v>
      </c>
      <c r="P124" s="5">
        <v>19378000</v>
      </c>
      <c r="Q124" s="5">
        <v>85268000</v>
      </c>
      <c r="R124" s="5">
        <v>15153639000</v>
      </c>
      <c r="T124" s="5">
        <v>13280649000</v>
      </c>
      <c r="U124" s="5">
        <v>38280649000</v>
      </c>
      <c r="V124" s="5">
        <v>162618132000</v>
      </c>
      <c r="W124" s="5">
        <v>257145325000</v>
      </c>
      <c r="X124" s="5">
        <v>325180649001</v>
      </c>
      <c r="Y124" s="5">
        <v>573880649001</v>
      </c>
      <c r="Z124" s="5">
        <v>580948254652</v>
      </c>
    </row>
    <row r="125" spans="3:26" ht="15.5" x14ac:dyDescent="0.35">
      <c r="C125" t="s">
        <v>147</v>
      </c>
      <c r="D125" s="5">
        <v>113709623020</v>
      </c>
      <c r="E125" s="5">
        <v>120398755716</v>
      </c>
      <c r="F125" s="5">
        <v>152730728874</v>
      </c>
      <c r="G125" s="5">
        <v>188808048958</v>
      </c>
      <c r="I125" s="5">
        <v>120398755716</v>
      </c>
      <c r="J125" s="5">
        <v>196705082827</v>
      </c>
      <c r="K125" s="5">
        <v>159928064074</v>
      </c>
      <c r="L125" s="5">
        <v>15489942796</v>
      </c>
      <c r="M125" s="5">
        <v>248822557000</v>
      </c>
      <c r="N125" s="5">
        <v>259194417000</v>
      </c>
      <c r="O125" s="5">
        <v>246456643000</v>
      </c>
      <c r="P125" s="5">
        <v>277224621000</v>
      </c>
      <c r="Q125" s="5">
        <v>264138654000</v>
      </c>
      <c r="R125" s="5">
        <v>263704859000</v>
      </c>
      <c r="S125" s="5">
        <v>307200178000</v>
      </c>
      <c r="T125" s="5">
        <v>302225778000</v>
      </c>
      <c r="U125" s="5">
        <v>309587174000</v>
      </c>
      <c r="V125" s="5">
        <v>443779592000</v>
      </c>
      <c r="W125" s="5">
        <v>488869123000</v>
      </c>
      <c r="X125" s="5">
        <v>567716501985</v>
      </c>
      <c r="Y125" s="5">
        <v>649160533399</v>
      </c>
      <c r="Z125" s="5">
        <v>645314780189</v>
      </c>
    </row>
    <row r="126" spans="3:26" ht="15.5" x14ac:dyDescent="0.35">
      <c r="C126" t="s">
        <v>148</v>
      </c>
    </row>
    <row r="127" spans="3:26" ht="15.5" x14ac:dyDescent="0.35">
      <c r="C127" t="s">
        <v>149</v>
      </c>
      <c r="D127" s="5">
        <v>396635013900</v>
      </c>
      <c r="E127" s="5">
        <v>396635013900</v>
      </c>
      <c r="F127" s="5">
        <v>396635013900</v>
      </c>
      <c r="G127" s="5">
        <v>396635013900</v>
      </c>
      <c r="I127" s="5">
        <v>396635013900</v>
      </c>
      <c r="J127" s="5">
        <v>396635013900</v>
      </c>
      <c r="K127" s="5">
        <v>396635013900</v>
      </c>
      <c r="L127" s="5">
        <v>396635013900</v>
      </c>
      <c r="M127" s="5">
        <v>396635014000</v>
      </c>
      <c r="N127" s="5">
        <v>396635014000</v>
      </c>
      <c r="O127" s="5">
        <v>396635014000</v>
      </c>
      <c r="P127" s="5">
        <v>396635014000</v>
      </c>
      <c r="Q127" s="5">
        <v>396635014000</v>
      </c>
      <c r="R127" s="5">
        <v>396635014000</v>
      </c>
      <c r="S127" s="5">
        <v>396635014000</v>
      </c>
      <c r="T127" s="5">
        <v>396635014000</v>
      </c>
      <c r="U127" s="5">
        <v>396635014000</v>
      </c>
      <c r="V127" s="5">
        <v>396635014000</v>
      </c>
      <c r="W127" s="5">
        <v>396635014000</v>
      </c>
      <c r="X127" s="5">
        <v>396599900000</v>
      </c>
      <c r="Y127" s="5">
        <v>396599900000</v>
      </c>
      <c r="Z127" s="5">
        <v>396597300000</v>
      </c>
    </row>
    <row r="128" spans="3:26" ht="15.5" x14ac:dyDescent="0.35">
      <c r="C128" t="s">
        <v>151</v>
      </c>
      <c r="D128" s="5">
        <v>32148364560</v>
      </c>
      <c r="E128" s="5">
        <v>32148364560</v>
      </c>
      <c r="F128" s="5">
        <v>32148364560</v>
      </c>
      <c r="G128" s="5">
        <v>32148364560</v>
      </c>
      <c r="I128" s="5">
        <v>32148364560</v>
      </c>
      <c r="J128" s="5">
        <v>32148364560</v>
      </c>
      <c r="K128" s="5">
        <v>32548364560</v>
      </c>
      <c r="L128" s="5">
        <v>32548364560</v>
      </c>
      <c r="M128" s="5">
        <v>32048365000</v>
      </c>
      <c r="N128" s="5">
        <v>32048365000</v>
      </c>
      <c r="O128" s="5">
        <v>32048365000</v>
      </c>
      <c r="P128" s="5">
        <v>32048365000</v>
      </c>
      <c r="Q128" s="5">
        <v>32048365000</v>
      </c>
      <c r="R128" s="5">
        <v>32048365000</v>
      </c>
      <c r="S128" s="5">
        <v>32048365000</v>
      </c>
      <c r="T128" s="5">
        <v>32048365000</v>
      </c>
      <c r="U128" s="5">
        <v>32048365000</v>
      </c>
      <c r="V128" s="5">
        <v>32048365000</v>
      </c>
      <c r="W128" s="5">
        <v>32048365000</v>
      </c>
      <c r="X128" s="5">
        <v>32041341780</v>
      </c>
      <c r="Y128" s="5">
        <v>32041341780</v>
      </c>
      <c r="Z128" s="5">
        <v>32040821780</v>
      </c>
    </row>
    <row r="129" spans="2:26" ht="15.5" x14ac:dyDescent="0.35">
      <c r="C129" t="s">
        <v>152</v>
      </c>
      <c r="D129" s="5">
        <v>-453388884669</v>
      </c>
      <c r="E129" s="5">
        <v>-451329836225</v>
      </c>
      <c r="F129" s="5">
        <v>-451058376997</v>
      </c>
      <c r="G129" s="5">
        <v>-451916196336</v>
      </c>
      <c r="I129" s="5">
        <v>-451329836225</v>
      </c>
      <c r="J129" s="5">
        <v>-449837937344</v>
      </c>
      <c r="K129" s="5">
        <v>-446907649945</v>
      </c>
      <c r="L129" s="5">
        <v>-445604072928</v>
      </c>
      <c r="M129" s="5">
        <v>-678737249000</v>
      </c>
      <c r="N129" s="5">
        <v>-569867166000</v>
      </c>
      <c r="O129" s="5">
        <v>-515106333000</v>
      </c>
      <c r="P129" s="5">
        <v>-431010303000</v>
      </c>
      <c r="Q129" s="5">
        <v>-186442592000</v>
      </c>
      <c r="R129" s="5">
        <v>-131271453000</v>
      </c>
      <c r="S129" s="5">
        <v>-96924500000</v>
      </c>
      <c r="T129" s="5">
        <v>-47109093000</v>
      </c>
      <c r="U129" s="5">
        <v>-3682543000</v>
      </c>
      <c r="V129" s="5">
        <v>-1038317000</v>
      </c>
      <c r="W129" s="5">
        <v>-11097393000</v>
      </c>
      <c r="X129" s="5">
        <v>-14042965873</v>
      </c>
      <c r="Y129" s="5">
        <v>-14215816185</v>
      </c>
      <c r="Z129" s="5">
        <v>-2349682311</v>
      </c>
    </row>
    <row r="130" spans="2:26" ht="15.5" x14ac:dyDescent="0.35">
      <c r="C130" t="s">
        <v>156</v>
      </c>
      <c r="D130" s="5">
        <v>41395951543</v>
      </c>
      <c r="E130" s="5">
        <v>42806211825</v>
      </c>
      <c r="F130" s="5">
        <v>47871945658</v>
      </c>
      <c r="G130" s="5">
        <v>46778495635</v>
      </c>
      <c r="I130" s="5">
        <v>42806211825</v>
      </c>
      <c r="J130" s="5">
        <v>48317342669</v>
      </c>
      <c r="K130" s="5">
        <v>60380019719</v>
      </c>
      <c r="P130" s="5">
        <v>2963385000</v>
      </c>
      <c r="Q130" s="5">
        <v>165698663000</v>
      </c>
      <c r="R130" s="5">
        <v>202225478000</v>
      </c>
      <c r="S130" s="5">
        <v>224770539000</v>
      </c>
      <c r="T130" s="5">
        <v>257487167000</v>
      </c>
      <c r="U130" s="5">
        <v>286050981000</v>
      </c>
      <c r="V130" s="5">
        <v>287651220000</v>
      </c>
      <c r="W130" s="5">
        <v>281414532000</v>
      </c>
      <c r="X130" s="5">
        <v>279349409142</v>
      </c>
      <c r="Y130" s="5">
        <v>269109955624</v>
      </c>
      <c r="Z130" s="5">
        <v>265961153922</v>
      </c>
    </row>
    <row r="131" spans="2:26" ht="15.5" x14ac:dyDescent="0.35">
      <c r="C131" t="s">
        <v>9</v>
      </c>
      <c r="D131" s="5">
        <v>17861090549</v>
      </c>
      <c r="E131" s="5">
        <v>21274104371</v>
      </c>
      <c r="F131" s="5">
        <v>26717182697</v>
      </c>
      <c r="G131" s="5">
        <v>24753072850</v>
      </c>
      <c r="I131" s="5">
        <v>21274104371</v>
      </c>
      <c r="J131" s="5">
        <v>28344475472</v>
      </c>
      <c r="K131" s="5">
        <v>43671948595</v>
      </c>
      <c r="L131" s="5">
        <v>-15425411963</v>
      </c>
      <c r="M131" s="5">
        <v>-248744618000</v>
      </c>
      <c r="N131" s="5">
        <v>-140272865000</v>
      </c>
      <c r="O131" s="5">
        <v>-86265405000</v>
      </c>
      <c r="P131" s="5">
        <v>748095000</v>
      </c>
      <c r="Q131" s="5">
        <v>407374903000</v>
      </c>
      <c r="R131" s="5">
        <v>499068251000</v>
      </c>
      <c r="S131" s="5">
        <v>554947054000</v>
      </c>
      <c r="T131" s="5">
        <v>635870591000</v>
      </c>
      <c r="U131" s="5">
        <v>707860955000</v>
      </c>
      <c r="V131" s="5">
        <v>712105420000</v>
      </c>
      <c r="W131" s="5">
        <v>695809656000</v>
      </c>
      <c r="X131" s="5">
        <v>690789823128</v>
      </c>
      <c r="Y131" s="5">
        <v>676621936798</v>
      </c>
      <c r="Z131" s="5">
        <v>686302569806</v>
      </c>
    </row>
    <row r="132" spans="2:26" ht="15.5" x14ac:dyDescent="0.35">
      <c r="C132" t="s">
        <v>157</v>
      </c>
      <c r="D132" s="5">
        <v>131570713569</v>
      </c>
      <c r="E132" s="5">
        <v>141672860087</v>
      </c>
      <c r="F132" s="5">
        <v>179447911571</v>
      </c>
      <c r="G132" s="5">
        <v>213561121808</v>
      </c>
      <c r="I132" s="5">
        <v>141672860087</v>
      </c>
      <c r="J132" s="5">
        <v>225049558299</v>
      </c>
      <c r="K132" s="5">
        <v>203600012669</v>
      </c>
      <c r="L132" s="5">
        <v>64530833</v>
      </c>
      <c r="M132" s="5">
        <v>77939000</v>
      </c>
      <c r="N132" s="5">
        <v>118921552000</v>
      </c>
      <c r="O132" s="5">
        <v>160191238000</v>
      </c>
      <c r="P132" s="5">
        <v>277972716000</v>
      </c>
      <c r="Q132" s="5">
        <v>671513557000</v>
      </c>
      <c r="R132" s="5">
        <v>762773110000</v>
      </c>
      <c r="S132" s="5">
        <v>862147232000</v>
      </c>
      <c r="T132" s="5">
        <v>938096369000</v>
      </c>
      <c r="U132" s="5">
        <v>1017448129000</v>
      </c>
      <c r="V132" s="5">
        <v>1155885012000</v>
      </c>
      <c r="W132" s="5">
        <v>1184678779000</v>
      </c>
      <c r="X132" s="5">
        <v>1258506325113</v>
      </c>
      <c r="Y132" s="5">
        <v>1325782470197</v>
      </c>
      <c r="Z132" s="5">
        <v>1331617349995</v>
      </c>
    </row>
    <row r="133" spans="2:26" ht="15.5" x14ac:dyDescent="0.35">
      <c r="C133" t="s">
        <v>158</v>
      </c>
      <c r="D133" s="5">
        <v>3966350139</v>
      </c>
      <c r="E133" s="5">
        <v>3966350139</v>
      </c>
      <c r="F133" s="5">
        <v>3966350139</v>
      </c>
      <c r="G133" s="5">
        <v>3966350139</v>
      </c>
      <c r="I133" s="5">
        <v>3966350139</v>
      </c>
      <c r="J133" s="5">
        <v>3966350139</v>
      </c>
      <c r="K133" s="5">
        <v>3966350139</v>
      </c>
      <c r="L133" s="5">
        <v>3966350139</v>
      </c>
      <c r="M133" s="5">
        <v>3966350139</v>
      </c>
      <c r="N133" s="5">
        <v>3966350139</v>
      </c>
      <c r="O133" s="5">
        <v>3966350139</v>
      </c>
      <c r="P133" s="5">
        <v>3966350139</v>
      </c>
      <c r="Q133" s="5">
        <v>3966350139</v>
      </c>
      <c r="R133" s="5">
        <v>3966350139</v>
      </c>
      <c r="S133" s="5">
        <v>3966350139</v>
      </c>
      <c r="T133" s="5">
        <v>3966350139</v>
      </c>
      <c r="U133" s="5">
        <v>3966350139</v>
      </c>
      <c r="V133" s="5">
        <v>3966350139</v>
      </c>
      <c r="W133" s="5">
        <v>3966350139</v>
      </c>
      <c r="X133" s="5">
        <v>3965999000</v>
      </c>
      <c r="Y133" s="5">
        <v>3965999000</v>
      </c>
      <c r="Z133" s="5">
        <v>3965973000</v>
      </c>
    </row>
    <row r="135" spans="2:26" ht="15.5" x14ac:dyDescent="0.35">
      <c r="B135" t="s">
        <v>159</v>
      </c>
      <c r="C135" t="s">
        <v>160</v>
      </c>
      <c r="D135" s="5">
        <v>-3131183752</v>
      </c>
      <c r="E135" s="5">
        <v>-5124198074</v>
      </c>
      <c r="F135" s="5">
        <v>3751905478</v>
      </c>
      <c r="G135" s="5">
        <v>-6086710004</v>
      </c>
      <c r="I135" s="5">
        <v>-10078759373</v>
      </c>
      <c r="J135" s="5">
        <v>-21736158129</v>
      </c>
      <c r="K135" s="5">
        <v>15362466874</v>
      </c>
      <c r="L135" s="5">
        <v>-733948404</v>
      </c>
      <c r="M135" s="5">
        <v>-8871608000</v>
      </c>
      <c r="N135" s="5">
        <v>-4877123000</v>
      </c>
      <c r="O135" s="5">
        <v>14484263000</v>
      </c>
      <c r="P135" s="5">
        <v>7885801000</v>
      </c>
      <c r="Q135" s="5">
        <v>15205278000</v>
      </c>
      <c r="R135" s="5">
        <v>47765931000</v>
      </c>
      <c r="S135" s="5">
        <v>40393811</v>
      </c>
      <c r="T135" s="5">
        <v>22767899000</v>
      </c>
      <c r="U135" s="5">
        <v>110827503000</v>
      </c>
      <c r="V135" s="5">
        <v>112844164000</v>
      </c>
      <c r="W135" s="5">
        <v>146779997000</v>
      </c>
      <c r="X135" s="5">
        <v>85788226497</v>
      </c>
      <c r="Y135" s="5">
        <v>31526503645</v>
      </c>
      <c r="Z135" s="5">
        <v>-16839310254</v>
      </c>
    </row>
    <row r="136" spans="2:26" ht="15.5" x14ac:dyDescent="0.35">
      <c r="C136" t="s">
        <v>564</v>
      </c>
      <c r="D136" s="5">
        <v>5193256050</v>
      </c>
      <c r="E136" s="5">
        <v>42446234166</v>
      </c>
      <c r="F136" s="5">
        <v>76244136375</v>
      </c>
      <c r="G136" s="5">
        <v>70976819772</v>
      </c>
      <c r="I136" s="5">
        <v>250694100804</v>
      </c>
      <c r="J136" s="5">
        <v>225276923777</v>
      </c>
      <c r="K136" s="5">
        <v>167300578866</v>
      </c>
      <c r="N136" s="5">
        <v>18590702000</v>
      </c>
      <c r="O136" s="5">
        <v>92578652000</v>
      </c>
      <c r="P136" s="5">
        <v>84807993000</v>
      </c>
      <c r="Q136" s="5">
        <v>127190537000</v>
      </c>
      <c r="R136" s="5">
        <v>187679956000</v>
      </c>
      <c r="S136" s="5">
        <v>145797711</v>
      </c>
      <c r="T136" s="5">
        <v>172426313000</v>
      </c>
      <c r="U136" s="5">
        <v>314692984000</v>
      </c>
      <c r="V136" s="5">
        <v>337899993000</v>
      </c>
      <c r="W136" s="5">
        <v>365070274000</v>
      </c>
      <c r="X136" s="5">
        <v>299179845826</v>
      </c>
      <c r="Y136" s="5">
        <v>235390813514</v>
      </c>
      <c r="Z136" s="5">
        <v>106514710273</v>
      </c>
    </row>
    <row r="137" spans="2:26" ht="15.5" x14ac:dyDescent="0.35">
      <c r="C137" t="s">
        <v>588</v>
      </c>
      <c r="D137" s="5">
        <v>-6752819053</v>
      </c>
      <c r="E137" s="5">
        <v>-35648979208</v>
      </c>
      <c r="F137" s="5">
        <v>-60061224707</v>
      </c>
      <c r="G137" s="5">
        <v>-65386992132</v>
      </c>
      <c r="I137" s="5">
        <v>-228468742623</v>
      </c>
      <c r="J137" s="5">
        <v>-218904530262</v>
      </c>
      <c r="K137" s="5">
        <v>-137283798576</v>
      </c>
      <c r="M137" s="5">
        <v>-599936000</v>
      </c>
      <c r="N137" s="5">
        <v>-8105416000</v>
      </c>
      <c r="O137" s="5">
        <v>-63808091000</v>
      </c>
      <c r="P137" s="5">
        <v>-49803304000</v>
      </c>
      <c r="Q137" s="5">
        <v>-84926781000</v>
      </c>
      <c r="R137" s="5">
        <v>-113697544000</v>
      </c>
      <c r="S137" s="5">
        <v>-73610567</v>
      </c>
      <c r="T137" s="5">
        <v>-102337055000</v>
      </c>
      <c r="U137" s="5">
        <v>-135403207000</v>
      </c>
      <c r="V137" s="5">
        <v>-160628030000</v>
      </c>
      <c r="W137" s="5">
        <v>-141247232000</v>
      </c>
      <c r="X137" s="5">
        <v>-122001573749</v>
      </c>
      <c r="Y137" s="5">
        <v>-145853813151</v>
      </c>
      <c r="Z137" s="5">
        <v>-87608698632</v>
      </c>
    </row>
    <row r="138" spans="2:26" ht="15.5" x14ac:dyDescent="0.35">
      <c r="C138" t="s">
        <v>2211</v>
      </c>
    </row>
    <row r="139" spans="2:26" ht="15.5" x14ac:dyDescent="0.35">
      <c r="C139" t="s">
        <v>387</v>
      </c>
      <c r="E139" s="5">
        <v>-1931382828</v>
      </c>
      <c r="F139" s="5">
        <v>-1967250524</v>
      </c>
      <c r="G139" s="5">
        <v>-2550251040</v>
      </c>
      <c r="I139" s="5">
        <v>-6448884392</v>
      </c>
      <c r="J139" s="5">
        <v>-5387962749</v>
      </c>
      <c r="K139" s="5">
        <v>-2785181495</v>
      </c>
      <c r="M139" s="5">
        <v>-1633288000</v>
      </c>
      <c r="N139" s="5">
        <v>-1330521000</v>
      </c>
      <c r="O139" s="5">
        <v>-3594290000</v>
      </c>
      <c r="P139" s="5">
        <v>-3997522000</v>
      </c>
      <c r="Q139" s="5">
        <v>-6020538000</v>
      </c>
      <c r="R139" s="5">
        <v>-9191555000</v>
      </c>
      <c r="S139" s="5">
        <v>-15693879</v>
      </c>
      <c r="T139" s="5">
        <v>-19755809000</v>
      </c>
      <c r="U139" s="5">
        <v>-29493307000</v>
      </c>
      <c r="V139" s="5">
        <v>-36099615000</v>
      </c>
      <c r="W139" s="5">
        <v>-54188935000</v>
      </c>
      <c r="X139" s="5">
        <v>-70412451207</v>
      </c>
      <c r="Y139" s="5">
        <v>-47782719956</v>
      </c>
      <c r="Z139" s="5">
        <v>-31569721398</v>
      </c>
    </row>
    <row r="140" spans="2:26" ht="15.5" x14ac:dyDescent="0.35">
      <c r="C140" t="s">
        <v>2212</v>
      </c>
      <c r="G140" s="5">
        <v>1597603769</v>
      </c>
      <c r="M140" s="5">
        <v>-108179000</v>
      </c>
      <c r="N140" s="5">
        <v>-452249000</v>
      </c>
      <c r="O140" s="5">
        <v>-95083000</v>
      </c>
      <c r="P140" s="5">
        <v>-116195000</v>
      </c>
      <c r="Q140" s="5">
        <v>-624848000</v>
      </c>
      <c r="R140" s="5">
        <v>-642188000</v>
      </c>
      <c r="S140" s="5">
        <v>-1783273</v>
      </c>
      <c r="T140" s="5">
        <v>-942674000</v>
      </c>
      <c r="U140" s="5">
        <v>-1350450000</v>
      </c>
      <c r="V140" s="5">
        <v>-2064044000</v>
      </c>
      <c r="W140" s="5">
        <v>-2397624000</v>
      </c>
      <c r="X140" s="5">
        <v>-3826303307</v>
      </c>
      <c r="Y140" s="5">
        <v>-5614936658</v>
      </c>
      <c r="Z140" s="5">
        <v>-1050062350</v>
      </c>
    </row>
    <row r="141" spans="2:26" ht="15.5" x14ac:dyDescent="0.35">
      <c r="C141" t="s">
        <v>2213</v>
      </c>
      <c r="E141" s="5">
        <v>-1931382828</v>
      </c>
      <c r="F141" s="5">
        <v>-1967250524</v>
      </c>
      <c r="G141" s="5">
        <v>-952647271</v>
      </c>
      <c r="I141" s="5">
        <v>-6448884392</v>
      </c>
      <c r="J141" s="5">
        <v>-5387962749</v>
      </c>
      <c r="K141" s="5">
        <v>-2785181495</v>
      </c>
      <c r="M141" s="5">
        <v>-1741467000</v>
      </c>
      <c r="N141" s="5">
        <v>-1782770000</v>
      </c>
      <c r="O141" s="5">
        <v>-3689373000</v>
      </c>
      <c r="P141" s="5">
        <v>-4113717000</v>
      </c>
      <c r="Q141" s="5">
        <v>-6645386000</v>
      </c>
      <c r="R141" s="5">
        <v>-9833743000</v>
      </c>
      <c r="S141" s="5">
        <v>-17477152</v>
      </c>
      <c r="T141" s="5">
        <v>-20698483000</v>
      </c>
      <c r="U141" s="5">
        <v>-30843757000</v>
      </c>
      <c r="V141" s="5">
        <v>-38163659000</v>
      </c>
      <c r="W141" s="5">
        <v>-56586559000</v>
      </c>
      <c r="X141" s="5">
        <v>-74238754514</v>
      </c>
      <c r="Y141" s="5">
        <v>-53397656614</v>
      </c>
      <c r="Z141" s="5">
        <v>-32619783748</v>
      </c>
    </row>
    <row r="142" spans="2:26" ht="15.5" x14ac:dyDescent="0.35">
      <c r="C142" t="s">
        <v>463</v>
      </c>
      <c r="D142" s="5">
        <v>-731936063</v>
      </c>
      <c r="E142" s="5">
        <v>-2479096132</v>
      </c>
      <c r="F142" s="5">
        <v>-2151319497</v>
      </c>
      <c r="G142" s="5">
        <v>-2021390980</v>
      </c>
      <c r="I142" s="5">
        <v>-9160015502</v>
      </c>
      <c r="J142" s="5">
        <v>-8299322223</v>
      </c>
      <c r="K142" s="5">
        <v>-7419214679</v>
      </c>
      <c r="L142" s="5">
        <v>-720539500</v>
      </c>
      <c r="M142" s="5">
        <v>-4165131000</v>
      </c>
      <c r="N142" s="5">
        <v>-7453992000</v>
      </c>
      <c r="O142" s="5">
        <v>-9228649000</v>
      </c>
      <c r="P142" s="5">
        <v>-8980587000</v>
      </c>
      <c r="Q142" s="5">
        <v>-7303097000</v>
      </c>
      <c r="R142" s="5">
        <v>-7052761000</v>
      </c>
      <c r="S142" s="5">
        <v>-6646397</v>
      </c>
      <c r="T142" s="5">
        <v>-5446807000</v>
      </c>
      <c r="U142" s="5">
        <v>-5759507000</v>
      </c>
      <c r="V142" s="5">
        <v>-6175025000</v>
      </c>
      <c r="W142" s="5">
        <v>-5078917000</v>
      </c>
      <c r="X142" s="5">
        <v>-4523200070</v>
      </c>
      <c r="Y142" s="5">
        <v>-2561075260</v>
      </c>
      <c r="Z142" s="5">
        <v>-1816180860</v>
      </c>
    </row>
    <row r="143" spans="2:26" ht="15.5" x14ac:dyDescent="0.35">
      <c r="C143" t="s">
        <v>594</v>
      </c>
      <c r="K143" s="5">
        <v>-417062879</v>
      </c>
      <c r="M143" s="5">
        <v>-219992000</v>
      </c>
      <c r="N143" s="5">
        <v>-73777000</v>
      </c>
      <c r="O143" s="5">
        <v>-419078000</v>
      </c>
      <c r="P143" s="5">
        <v>-1456838000</v>
      </c>
      <c r="Q143" s="5">
        <v>-3779348000</v>
      </c>
      <c r="R143" s="5">
        <v>-3189985000</v>
      </c>
      <c r="S143" s="5">
        <v>-5891624</v>
      </c>
      <c r="T143" s="5">
        <v>-15873783000</v>
      </c>
      <c r="U143" s="5">
        <v>-671419000</v>
      </c>
      <c r="V143" s="5">
        <v>-3884149000</v>
      </c>
      <c r="W143" s="5">
        <v>-7763135000</v>
      </c>
      <c r="X143" s="5">
        <v>-7075618575</v>
      </c>
      <c r="Y143" s="5">
        <v>-2075499000</v>
      </c>
      <c r="Z143" s="5">
        <v>-1455363056</v>
      </c>
    </row>
    <row r="144" spans="2:26" ht="15.5" x14ac:dyDescent="0.35">
      <c r="C144" t="s">
        <v>169</v>
      </c>
      <c r="E144" s="5">
        <v>230906586</v>
      </c>
      <c r="F144" s="5">
        <v>1260422</v>
      </c>
      <c r="G144" s="5">
        <v>1345888</v>
      </c>
      <c r="I144" s="5">
        <v>235544564</v>
      </c>
      <c r="J144" s="5">
        <v>7873088</v>
      </c>
      <c r="K144" s="5">
        <v>2732103</v>
      </c>
    </row>
    <row r="145" spans="3:26" ht="15.5" x14ac:dyDescent="0.35">
      <c r="C145" t="s">
        <v>2214</v>
      </c>
      <c r="E145" s="5">
        <v>-16695217660</v>
      </c>
      <c r="I145" s="5">
        <v>-16695217660</v>
      </c>
      <c r="J145" s="5">
        <v>-14421266672</v>
      </c>
      <c r="K145" s="5">
        <v>-4032854363</v>
      </c>
    </row>
    <row r="146" spans="3:26" ht="15.5" x14ac:dyDescent="0.35">
      <c r="C146" t="s">
        <v>2215</v>
      </c>
      <c r="D146" s="5">
        <v>-839684686</v>
      </c>
      <c r="E146" s="5">
        <v>9184243588</v>
      </c>
      <c r="F146" s="5">
        <v>-8312436169</v>
      </c>
      <c r="G146" s="5">
        <v>-8702499393</v>
      </c>
      <c r="L146" s="5">
        <v>-13408904</v>
      </c>
      <c r="M146" s="5">
        <v>-2150516000</v>
      </c>
      <c r="N146" s="5">
        <v>-6066858000</v>
      </c>
      <c r="O146" s="5">
        <v>-998109000</v>
      </c>
      <c r="P146" s="5">
        <v>-12596702000</v>
      </c>
      <c r="Q146" s="5">
        <v>-9357604000</v>
      </c>
      <c r="R146" s="5">
        <v>-6164043000</v>
      </c>
      <c r="S146" s="5">
        <v>-1817060</v>
      </c>
      <c r="T146" s="5">
        <v>-5423403000</v>
      </c>
      <c r="U146" s="5">
        <v>-31592451000</v>
      </c>
      <c r="V146" s="5">
        <v>-16715911000</v>
      </c>
      <c r="W146" s="5">
        <v>-7699838000</v>
      </c>
      <c r="X146" s="5">
        <v>-5735017067</v>
      </c>
    </row>
    <row r="147" spans="3:26" ht="15.5" x14ac:dyDescent="0.35">
      <c r="C147" t="s">
        <v>172</v>
      </c>
      <c r="D147" s="5">
        <v>3158503359</v>
      </c>
      <c r="E147" s="5">
        <v>-2910196115</v>
      </c>
      <c r="F147" s="5">
        <v>-10245217347</v>
      </c>
      <c r="G147" s="5">
        <v>5068372975</v>
      </c>
      <c r="I147" s="5">
        <v>-18171823540</v>
      </c>
      <c r="J147" s="5">
        <v>20639883264</v>
      </c>
      <c r="K147" s="5">
        <v>4832032856</v>
      </c>
      <c r="L147" s="5">
        <v>720539500</v>
      </c>
      <c r="M147" s="5">
        <v>-3592669000</v>
      </c>
      <c r="N147" s="5">
        <v>4438752000</v>
      </c>
      <c r="O147" s="5">
        <v>-13985364000</v>
      </c>
      <c r="P147" s="5">
        <v>-8251291000</v>
      </c>
      <c r="Q147" s="5">
        <v>-15287828000</v>
      </c>
      <c r="R147" s="5">
        <v>-46549999000</v>
      </c>
      <c r="S147" s="5">
        <v>-40508260</v>
      </c>
      <c r="T147" s="5">
        <v>-28805677000</v>
      </c>
      <c r="U147" s="5">
        <v>-115040664000</v>
      </c>
      <c r="V147" s="5">
        <v>-111864061000</v>
      </c>
      <c r="W147" s="5">
        <v>-125180529000</v>
      </c>
      <c r="X147" s="5">
        <v>-82386198415</v>
      </c>
      <c r="Y147" s="5">
        <v>4592217558</v>
      </c>
      <c r="Z147" s="5">
        <v>272905325233</v>
      </c>
    </row>
    <row r="148" spans="3:26" ht="15.5" x14ac:dyDescent="0.35">
      <c r="C148" t="s">
        <v>173</v>
      </c>
      <c r="E148" s="5">
        <v>7426525002</v>
      </c>
      <c r="F148" s="5">
        <v>540539666</v>
      </c>
      <c r="G148" s="5">
        <v>-8661237095</v>
      </c>
      <c r="I148" s="5">
        <v>-747112322</v>
      </c>
      <c r="J148" s="5">
        <v>-165640533</v>
      </c>
      <c r="K148" s="5">
        <v>10278448868</v>
      </c>
      <c r="M148" s="5">
        <v>11954545000</v>
      </c>
      <c r="O148" s="5">
        <v>272731000</v>
      </c>
      <c r="Q148" s="5">
        <v>-384600000</v>
      </c>
      <c r="R148" s="5">
        <v>-300872000</v>
      </c>
      <c r="S148" s="5">
        <v>-4250</v>
      </c>
      <c r="U148" s="5">
        <v>-57310710000</v>
      </c>
      <c r="V148" s="5">
        <v>61344617000</v>
      </c>
      <c r="W148" s="5">
        <v>-19692840000</v>
      </c>
      <c r="X148" s="5">
        <v>-3728389723</v>
      </c>
      <c r="Y148" s="5">
        <v>-36017618976</v>
      </c>
      <c r="Z148" s="5">
        <v>-255841609910</v>
      </c>
    </row>
    <row r="149" spans="3:26" ht="15.5" x14ac:dyDescent="0.35">
      <c r="C149" t="s">
        <v>877</v>
      </c>
      <c r="U149" s="5">
        <v>9500000000</v>
      </c>
      <c r="V149" s="5">
        <v>4800000000</v>
      </c>
    </row>
    <row r="150" spans="3:26" ht="15.5" x14ac:dyDescent="0.35">
      <c r="C150" t="s">
        <v>2216</v>
      </c>
      <c r="U150" s="5">
        <v>-67065710000</v>
      </c>
    </row>
    <row r="151" spans="3:26" ht="15.5" x14ac:dyDescent="0.35">
      <c r="C151" t="s">
        <v>174</v>
      </c>
      <c r="F151" s="5">
        <v>-1</v>
      </c>
      <c r="G151" s="5">
        <v>-11766889</v>
      </c>
      <c r="I151" s="5">
        <v>-11766890</v>
      </c>
      <c r="K151" s="5">
        <v>-1789287828</v>
      </c>
      <c r="Q151" s="5">
        <v>-384600000</v>
      </c>
      <c r="R151" s="5">
        <v>-300872000</v>
      </c>
      <c r="S151" s="5">
        <v>-4250</v>
      </c>
      <c r="V151" s="5">
        <v>-474599000</v>
      </c>
      <c r="W151" s="5">
        <v>-19695298000</v>
      </c>
      <c r="X151" s="5">
        <v>-3701844803</v>
      </c>
      <c r="Y151" s="5">
        <v>-36017618976</v>
      </c>
      <c r="Z151" s="5">
        <v>-255841609910</v>
      </c>
    </row>
    <row r="152" spans="3:26" ht="15.5" x14ac:dyDescent="0.35">
      <c r="C152" t="s">
        <v>351</v>
      </c>
      <c r="M152" s="5">
        <v>11954545000</v>
      </c>
      <c r="O152" s="5">
        <v>272731000</v>
      </c>
      <c r="U152" s="5">
        <v>255000000</v>
      </c>
    </row>
    <row r="153" spans="3:26" ht="15.5" x14ac:dyDescent="0.35">
      <c r="C153" t="s">
        <v>175</v>
      </c>
    </row>
    <row r="154" spans="3:26" ht="15.5" x14ac:dyDescent="0.35">
      <c r="C154" t="s">
        <v>2217</v>
      </c>
    </row>
    <row r="155" spans="3:26" ht="15.5" x14ac:dyDescent="0.35">
      <c r="C155" t="s">
        <v>2218</v>
      </c>
      <c r="W155" s="5">
        <v>-4000000000</v>
      </c>
    </row>
    <row r="156" spans="3:26" ht="15.5" x14ac:dyDescent="0.35">
      <c r="C156" t="s">
        <v>570</v>
      </c>
    </row>
    <row r="157" spans="3:26" ht="15.5" x14ac:dyDescent="0.35">
      <c r="C157" t="s">
        <v>2219</v>
      </c>
      <c r="V157" s="5">
        <v>57019216000</v>
      </c>
    </row>
    <row r="158" spans="3:26" ht="15.5" x14ac:dyDescent="0.35">
      <c r="C158" t="s">
        <v>2220</v>
      </c>
      <c r="W158" s="5">
        <v>4002458000</v>
      </c>
      <c r="X158" s="5">
        <v>6858715080</v>
      </c>
    </row>
    <row r="159" spans="3:26" ht="15.5" x14ac:dyDescent="0.35">
      <c r="C159" t="s">
        <v>2221</v>
      </c>
    </row>
    <row r="160" spans="3:26" ht="15.5" x14ac:dyDescent="0.35">
      <c r="C160" t="s">
        <v>543</v>
      </c>
    </row>
    <row r="161" spans="3:26" ht="15.5" x14ac:dyDescent="0.35">
      <c r="C161" t="s">
        <v>406</v>
      </c>
    </row>
    <row r="162" spans="3:26" ht="15.5" x14ac:dyDescent="0.35">
      <c r="C162" t="s">
        <v>2222</v>
      </c>
      <c r="X162" s="5">
        <v>-6885260000</v>
      </c>
    </row>
    <row r="163" spans="3:26" ht="15.5" x14ac:dyDescent="0.35">
      <c r="C163" t="s">
        <v>2223</v>
      </c>
      <c r="E163" s="5">
        <v>7195618416</v>
      </c>
      <c r="F163" s="5">
        <v>539279245</v>
      </c>
      <c r="G163" s="5">
        <v>-8650816094</v>
      </c>
      <c r="I163" s="5">
        <v>-970889996</v>
      </c>
      <c r="J163" s="5">
        <v>3435479381</v>
      </c>
      <c r="K163" s="5">
        <v>13900000000</v>
      </c>
    </row>
    <row r="164" spans="3:26" ht="15.5" x14ac:dyDescent="0.35">
      <c r="C164" t="s">
        <v>1542</v>
      </c>
      <c r="K164" s="5">
        <v>-10229304</v>
      </c>
    </row>
    <row r="165" spans="3:26" ht="15.5" x14ac:dyDescent="0.35">
      <c r="C165" t="s">
        <v>1079</v>
      </c>
    </row>
    <row r="166" spans="3:26" ht="15.5" x14ac:dyDescent="0.35">
      <c r="C166" t="s">
        <v>191</v>
      </c>
      <c r="D166" s="5">
        <v>3158503359</v>
      </c>
      <c r="E166" s="5">
        <v>-2910196115</v>
      </c>
      <c r="F166" s="5">
        <v>-10245217347</v>
      </c>
      <c r="G166" s="5">
        <v>5068372975</v>
      </c>
      <c r="I166" s="5">
        <v>-18171823540</v>
      </c>
      <c r="J166" s="5">
        <v>20639883264</v>
      </c>
      <c r="K166" s="5">
        <v>4832032856</v>
      </c>
      <c r="L166" s="5">
        <v>720539500</v>
      </c>
      <c r="M166" s="5">
        <v>-3592669000</v>
      </c>
      <c r="N166" s="5">
        <v>4438752000</v>
      </c>
      <c r="O166" s="5">
        <v>-13985364000</v>
      </c>
      <c r="P166" s="5">
        <v>-8251291000</v>
      </c>
      <c r="Q166" s="5">
        <v>-15287828000</v>
      </c>
      <c r="R166" s="5">
        <v>-46549999000</v>
      </c>
      <c r="S166" s="5">
        <v>-40508260</v>
      </c>
      <c r="T166" s="5">
        <v>-28805677000</v>
      </c>
      <c r="U166" s="5">
        <v>-115040664000</v>
      </c>
      <c r="V166" s="5">
        <v>-111864061000</v>
      </c>
      <c r="W166" s="5">
        <v>-125180529000</v>
      </c>
      <c r="X166" s="5">
        <v>-82386198415</v>
      </c>
      <c r="Y166" s="5">
        <v>4592217558</v>
      </c>
      <c r="Z166" s="5">
        <v>272905325233</v>
      </c>
    </row>
    <row r="167" spans="3:26" ht="15.5" x14ac:dyDescent="0.35">
      <c r="C167" t="s">
        <v>709</v>
      </c>
      <c r="W167" s="5">
        <v>42137000</v>
      </c>
      <c r="Z167" s="5">
        <v>299500000000</v>
      </c>
    </row>
    <row r="168" spans="3:26" ht="15.5" x14ac:dyDescent="0.35">
      <c r="C168" t="s">
        <v>331</v>
      </c>
    </row>
    <row r="169" spans="3:26" ht="15.5" x14ac:dyDescent="0.35">
      <c r="C169" t="s">
        <v>1271</v>
      </c>
      <c r="D169" s="5">
        <v>5606000000</v>
      </c>
      <c r="G169" s="5">
        <v>-2142157073</v>
      </c>
      <c r="I169" s="5">
        <v>2335053500</v>
      </c>
      <c r="J169" s="5">
        <v>5344098069</v>
      </c>
      <c r="K169" s="5">
        <v>59549972161</v>
      </c>
    </row>
    <row r="170" spans="3:26" ht="15.5" x14ac:dyDescent="0.35">
      <c r="C170" t="s">
        <v>1272</v>
      </c>
      <c r="G170" s="5">
        <v>-1657253387</v>
      </c>
      <c r="I170" s="5">
        <v>-2147439388</v>
      </c>
      <c r="J170" s="5">
        <v>-824202941</v>
      </c>
      <c r="K170" s="5">
        <v>-11344566854</v>
      </c>
    </row>
    <row r="171" spans="3:26" ht="15.5" x14ac:dyDescent="0.35">
      <c r="C171" t="s">
        <v>2224</v>
      </c>
      <c r="D171" s="5">
        <v>438210875</v>
      </c>
      <c r="F171" s="5">
        <v>-5464070840</v>
      </c>
      <c r="G171" s="5">
        <v>5601846984</v>
      </c>
      <c r="I171" s="5">
        <v>-10707219255</v>
      </c>
      <c r="J171" s="5">
        <v>-5566382937</v>
      </c>
      <c r="K171" s="5">
        <v>-1948445508</v>
      </c>
      <c r="M171" s="5">
        <v>-11000000000</v>
      </c>
      <c r="N171" s="5">
        <v>-1000000000</v>
      </c>
      <c r="O171" s="5">
        <v>-15513365000</v>
      </c>
      <c r="P171" s="5">
        <v>-11902551000</v>
      </c>
      <c r="Q171" s="5">
        <v>-15579273000</v>
      </c>
      <c r="R171" s="5">
        <v>-41980450000</v>
      </c>
      <c r="S171" s="5">
        <v>-46298240</v>
      </c>
      <c r="T171" s="5">
        <v>-39840314000</v>
      </c>
      <c r="U171" s="5">
        <v>-112317293000</v>
      </c>
      <c r="V171" s="5">
        <v>-101289931000</v>
      </c>
      <c r="W171" s="5">
        <v>-123221094000</v>
      </c>
      <c r="X171" s="5">
        <v>-79972656316</v>
      </c>
      <c r="Y171" s="5">
        <v>-6611602442</v>
      </c>
      <c r="Z171" s="5">
        <v>407951419090</v>
      </c>
    </row>
    <row r="172" spans="3:26" ht="15.5" x14ac:dyDescent="0.35">
      <c r="C172" t="s">
        <v>2225</v>
      </c>
    </row>
    <row r="173" spans="3:26" ht="15.5" x14ac:dyDescent="0.35">
      <c r="C173" t="s">
        <v>2226</v>
      </c>
    </row>
    <row r="174" spans="3:26" ht="15.5" x14ac:dyDescent="0.35">
      <c r="C174" t="s">
        <v>2227</v>
      </c>
      <c r="D174" s="5">
        <v>-2885707516</v>
      </c>
      <c r="E174" s="5">
        <v>-2910196115</v>
      </c>
      <c r="F174" s="5">
        <v>-4781146507</v>
      </c>
      <c r="G174" s="5">
        <v>3265936451</v>
      </c>
      <c r="I174" s="5">
        <v>-7652218397</v>
      </c>
      <c r="J174" s="5">
        <v>21686371073</v>
      </c>
      <c r="K174" s="5">
        <v>16575073057</v>
      </c>
    </row>
    <row r="175" spans="3:26" ht="15.5" x14ac:dyDescent="0.35">
      <c r="C175" t="s">
        <v>2228</v>
      </c>
    </row>
    <row r="176" spans="3:26" ht="15.5" x14ac:dyDescent="0.35">
      <c r="C176" t="s">
        <v>2229</v>
      </c>
      <c r="L176" s="5">
        <v>720539500</v>
      </c>
      <c r="M176" s="5">
        <v>7407331000</v>
      </c>
      <c r="N176" s="5">
        <v>5458131000</v>
      </c>
      <c r="O176" s="5">
        <v>1599500000</v>
      </c>
      <c r="P176" s="5">
        <v>3755300000</v>
      </c>
      <c r="Q176" s="5">
        <v>305264000</v>
      </c>
      <c r="R176" s="5">
        <v>-5278284000</v>
      </c>
      <c r="S176" s="5">
        <v>5789980</v>
      </c>
      <c r="T176" s="5">
        <v>11071483000</v>
      </c>
      <c r="U176" s="5">
        <v>-2653306000</v>
      </c>
      <c r="V176" s="5">
        <v>-10681041000</v>
      </c>
      <c r="W176" s="5">
        <v>-2001572000</v>
      </c>
      <c r="X176" s="5">
        <v>-2413542099</v>
      </c>
    </row>
    <row r="177" spans="3:26" ht="15.5" x14ac:dyDescent="0.35">
      <c r="C177" t="s">
        <v>2230</v>
      </c>
    </row>
    <row r="178" spans="3:26" ht="15.5" x14ac:dyDescent="0.35">
      <c r="C178" t="s">
        <v>2231</v>
      </c>
      <c r="L178" s="5">
        <v>720539500</v>
      </c>
      <c r="M178" s="5">
        <v>15216600000</v>
      </c>
      <c r="N178" s="5">
        <v>7850982000</v>
      </c>
      <c r="O178" s="5">
        <v>7632255000</v>
      </c>
      <c r="P178" s="5">
        <v>7569887000</v>
      </c>
      <c r="Q178" s="5">
        <v>11798926000</v>
      </c>
      <c r="R178" s="5">
        <v>13730459000</v>
      </c>
      <c r="S178" s="5">
        <v>11707306</v>
      </c>
      <c r="T178" s="5">
        <v>24254651000</v>
      </c>
      <c r="U178" s="5">
        <v>11607181000</v>
      </c>
      <c r="V178" s="5">
        <v>9535908000</v>
      </c>
      <c r="W178" s="5">
        <v>11900795000</v>
      </c>
      <c r="X178" s="5">
        <v>380927224</v>
      </c>
    </row>
    <row r="179" spans="3:26" ht="15.5" x14ac:dyDescent="0.35">
      <c r="C179" t="s">
        <v>2232</v>
      </c>
      <c r="M179" s="5">
        <v>-7809269000</v>
      </c>
      <c r="N179" s="5">
        <v>-2392851000</v>
      </c>
      <c r="O179" s="5">
        <v>-6032755000</v>
      </c>
      <c r="P179" s="5">
        <v>-3814587000</v>
      </c>
      <c r="Q179" s="5">
        <v>-11493662000</v>
      </c>
      <c r="R179" s="5">
        <v>-19008743000</v>
      </c>
      <c r="S179" s="5">
        <v>-5917326</v>
      </c>
      <c r="T179" s="5">
        <v>-13183168000</v>
      </c>
      <c r="U179" s="5">
        <v>-14260487000</v>
      </c>
      <c r="V179" s="5">
        <v>-20216949000</v>
      </c>
      <c r="W179" s="5">
        <v>-13902367000</v>
      </c>
      <c r="X179" s="5">
        <v>-2794469323</v>
      </c>
    </row>
    <row r="180" spans="3:26" ht="15.5" x14ac:dyDescent="0.35">
      <c r="C180" t="s">
        <v>1711</v>
      </c>
      <c r="Q180" s="5">
        <v>254100000</v>
      </c>
      <c r="R180" s="5">
        <v>245592000</v>
      </c>
      <c r="V180" s="5">
        <v>141000000</v>
      </c>
    </row>
    <row r="181" spans="3:26" ht="15.5" x14ac:dyDescent="0.35">
      <c r="C181" t="s">
        <v>576</v>
      </c>
      <c r="N181" s="5">
        <v>-19379000</v>
      </c>
      <c r="O181" s="5">
        <v>-71499000</v>
      </c>
      <c r="P181" s="5">
        <v>-104040000</v>
      </c>
      <c r="Q181" s="5">
        <v>-267919000</v>
      </c>
      <c r="R181" s="5">
        <v>-36857000</v>
      </c>
      <c r="T181" s="5">
        <v>-36846000</v>
      </c>
      <c r="U181" s="5">
        <v>-70065000</v>
      </c>
      <c r="V181" s="5">
        <v>-34089000</v>
      </c>
    </row>
    <row r="182" spans="3:26" ht="15.5" x14ac:dyDescent="0.35">
      <c r="C182" t="s">
        <v>204</v>
      </c>
    </row>
    <row r="183" spans="3:26" ht="15.5" x14ac:dyDescent="0.35">
      <c r="C183" t="s">
        <v>2233</v>
      </c>
    </row>
    <row r="184" spans="3:26" ht="15.5" x14ac:dyDescent="0.35">
      <c r="C184" t="s">
        <v>1449</v>
      </c>
    </row>
    <row r="185" spans="3:26" ht="15.5" x14ac:dyDescent="0.35">
      <c r="C185" t="s">
        <v>2234</v>
      </c>
    </row>
    <row r="186" spans="3:26" ht="15.5" x14ac:dyDescent="0.35">
      <c r="C186" t="s">
        <v>1485</v>
      </c>
      <c r="Y186" s="5">
        <v>11203820000</v>
      </c>
      <c r="Z186" s="5">
        <v>-434546093857</v>
      </c>
    </row>
    <row r="187" spans="3:26" ht="15.5" x14ac:dyDescent="0.35">
      <c r="C187" t="s">
        <v>2235</v>
      </c>
      <c r="K187" s="5">
        <v>-58000000000</v>
      </c>
    </row>
    <row r="188" spans="3:26" ht="15.5" x14ac:dyDescent="0.35">
      <c r="C188" t="s">
        <v>2236</v>
      </c>
      <c r="R188" s="5">
        <v>500000000</v>
      </c>
    </row>
    <row r="189" spans="3:26" ht="15.5" x14ac:dyDescent="0.35">
      <c r="C189" t="s">
        <v>2237</v>
      </c>
    </row>
    <row r="190" spans="3:26" ht="15.5" x14ac:dyDescent="0.35">
      <c r="C190" t="s">
        <v>213</v>
      </c>
      <c r="D190" s="5">
        <v>27319607</v>
      </c>
      <c r="E190" s="5">
        <v>-607869187</v>
      </c>
      <c r="F190" s="5">
        <v>-5952772203</v>
      </c>
      <c r="G190" s="5">
        <v>-9679574124</v>
      </c>
      <c r="I190" s="5">
        <v>-28997695235</v>
      </c>
      <c r="J190" s="5">
        <v>-1261915398</v>
      </c>
      <c r="K190" s="5">
        <v>30472948598</v>
      </c>
      <c r="L190" s="5">
        <v>-13408904</v>
      </c>
      <c r="M190" s="5">
        <v>-509732000</v>
      </c>
      <c r="N190" s="5">
        <v>-438371000</v>
      </c>
      <c r="O190" s="5">
        <v>771630000</v>
      </c>
      <c r="P190" s="5">
        <v>-365490000</v>
      </c>
      <c r="Q190" s="5">
        <v>-467150000</v>
      </c>
      <c r="R190" s="5">
        <v>915060000</v>
      </c>
      <c r="S190" s="5">
        <v>-118699</v>
      </c>
      <c r="T190" s="5">
        <v>-6037778000</v>
      </c>
      <c r="U190" s="5">
        <v>-61523871000</v>
      </c>
      <c r="V190" s="5">
        <v>62324720000</v>
      </c>
      <c r="W190" s="5">
        <v>1906628000</v>
      </c>
      <c r="X190" s="5">
        <v>-326361641</v>
      </c>
      <c r="Y190" s="5">
        <v>101102227</v>
      </c>
      <c r="Z190" s="5">
        <v>224405069</v>
      </c>
    </row>
    <row r="191" spans="3:26" ht="15.5" x14ac:dyDescent="0.35">
      <c r="C191" t="s">
        <v>214</v>
      </c>
      <c r="D191" s="5">
        <v>249891298</v>
      </c>
      <c r="I191" s="5">
        <v>29247586533</v>
      </c>
      <c r="J191" s="5">
        <v>30509501931</v>
      </c>
      <c r="K191" s="5">
        <v>36553333</v>
      </c>
      <c r="L191" s="5">
        <v>49962236</v>
      </c>
      <c r="M191" s="5">
        <v>559693000</v>
      </c>
      <c r="N191" s="5">
        <v>998064000</v>
      </c>
      <c r="O191" s="5">
        <v>226434000</v>
      </c>
      <c r="P191" s="5">
        <v>591924000</v>
      </c>
      <c r="Q191" s="5">
        <v>1059074000</v>
      </c>
      <c r="R191" s="5">
        <v>144014000</v>
      </c>
      <c r="S191" s="5">
        <v>262892</v>
      </c>
      <c r="T191" s="5">
        <v>6304266000</v>
      </c>
      <c r="U191" s="5">
        <v>67824960000</v>
      </c>
      <c r="V191" s="5">
        <v>2094899000</v>
      </c>
      <c r="W191" s="5">
        <v>188239000</v>
      </c>
      <c r="X191" s="5">
        <v>356330324</v>
      </c>
      <c r="Y191" s="5">
        <v>256587916</v>
      </c>
    </row>
    <row r="192" spans="3:26" ht="15.5" x14ac:dyDescent="0.35">
      <c r="C192" t="s">
        <v>215</v>
      </c>
      <c r="S192" s="5">
        <v>-179</v>
      </c>
      <c r="T192" s="5">
        <v>-3596000</v>
      </c>
      <c r="U192" s="5">
        <v>3176000</v>
      </c>
      <c r="V192" s="5">
        <v>3405341000</v>
      </c>
      <c r="W192" s="5">
        <v>32000</v>
      </c>
      <c r="X192" s="5">
        <v>1725634</v>
      </c>
      <c r="Y192" s="5">
        <v>-1359820</v>
      </c>
      <c r="Z192" s="5">
        <v>2081363</v>
      </c>
    </row>
    <row r="193" spans="2:26" ht="15.5" x14ac:dyDescent="0.35">
      <c r="C193" t="s">
        <v>2238</v>
      </c>
      <c r="Z193" s="5">
        <v>30101484</v>
      </c>
    </row>
    <row r="194" spans="2:26" ht="15.5" x14ac:dyDescent="0.35">
      <c r="C194" t="s">
        <v>2239</v>
      </c>
      <c r="X194" s="5">
        <v>156544530</v>
      </c>
      <c r="Y194" s="5">
        <v>156544531</v>
      </c>
      <c r="Z194" s="5">
        <v>8234028561</v>
      </c>
    </row>
    <row r="195" spans="2:26" ht="15.5" x14ac:dyDescent="0.35">
      <c r="C195" t="s">
        <v>2240</v>
      </c>
    </row>
    <row r="196" spans="2:26" ht="15.5" x14ac:dyDescent="0.35">
      <c r="C196" t="s">
        <v>216</v>
      </c>
      <c r="D196" s="5">
        <v>277210905</v>
      </c>
      <c r="E196" s="5">
        <v>-607869187</v>
      </c>
      <c r="F196" s="5">
        <v>-5952772203</v>
      </c>
      <c r="G196" s="5">
        <v>-9679574124</v>
      </c>
      <c r="I196" s="5">
        <v>249891298</v>
      </c>
      <c r="J196" s="5">
        <v>29247586533</v>
      </c>
      <c r="K196" s="5">
        <v>30509501931</v>
      </c>
      <c r="L196" s="5">
        <v>36553332</v>
      </c>
      <c r="M196" s="5">
        <v>49961000</v>
      </c>
      <c r="N196" s="5">
        <v>559693000</v>
      </c>
      <c r="O196" s="5">
        <v>998064000</v>
      </c>
      <c r="P196" s="5">
        <v>226434000</v>
      </c>
      <c r="Q196" s="5">
        <v>591924000</v>
      </c>
      <c r="R196" s="5">
        <v>1059074000</v>
      </c>
      <c r="S196" s="5">
        <v>144014</v>
      </c>
      <c r="T196" s="5">
        <v>262892000</v>
      </c>
      <c r="U196" s="5">
        <v>6304265000</v>
      </c>
      <c r="V196" s="5">
        <v>67824960000</v>
      </c>
      <c r="W196" s="5">
        <v>2094899000</v>
      </c>
      <c r="X196" s="5">
        <v>188238847</v>
      </c>
      <c r="Y196" s="5">
        <v>512874854</v>
      </c>
      <c r="Z196" s="5">
        <v>8490616477</v>
      </c>
    </row>
    <row r="198" spans="2:26" ht="15.5" x14ac:dyDescent="0.35">
      <c r="B198" t="s">
        <v>217</v>
      </c>
      <c r="C198" t="s">
        <v>11</v>
      </c>
      <c r="D198" s="5">
        <v>3970000000</v>
      </c>
      <c r="E198" s="5">
        <v>3970000000</v>
      </c>
      <c r="F198" s="5">
        <v>3970000000</v>
      </c>
      <c r="G198" s="5">
        <v>3970000000</v>
      </c>
      <c r="I198" s="5">
        <v>3970000000</v>
      </c>
      <c r="J198" s="5">
        <v>3970000000</v>
      </c>
      <c r="K198" s="5">
        <v>3970000000</v>
      </c>
      <c r="L198" s="5">
        <v>3970000000</v>
      </c>
      <c r="M198" s="5">
        <v>3970000000</v>
      </c>
      <c r="N198" s="5">
        <v>3970000000</v>
      </c>
      <c r="O198" s="5">
        <v>3970000000</v>
      </c>
      <c r="P198" s="5">
        <v>3970000000</v>
      </c>
      <c r="Q198" s="5">
        <v>3970000000</v>
      </c>
      <c r="R198" s="5">
        <v>3970000000</v>
      </c>
      <c r="S198" s="5">
        <v>3970000000</v>
      </c>
      <c r="T198" s="5">
        <v>3970000000</v>
      </c>
      <c r="U198" s="5">
        <v>3970000000</v>
      </c>
      <c r="V198" s="5">
        <v>3970000000</v>
      </c>
      <c r="W198" s="5">
        <v>3970000000</v>
      </c>
      <c r="X198" s="5">
        <v>3970000000</v>
      </c>
      <c r="Y198" s="5">
        <v>3970000000</v>
      </c>
      <c r="Z198" s="5">
        <v>3970000000</v>
      </c>
    </row>
    <row r="199" spans="2:26" ht="15.5" x14ac:dyDescent="0.35">
      <c r="C199" t="s">
        <v>218</v>
      </c>
      <c r="D199" s="6">
        <v>-0.52</v>
      </c>
      <c r="E199" s="6">
        <v>-0.75</v>
      </c>
      <c r="F199" s="6">
        <v>0.22</v>
      </c>
      <c r="G199" s="6">
        <v>-0.61</v>
      </c>
    </row>
    <row r="200" spans="2:26" ht="15.5" x14ac:dyDescent="0.35">
      <c r="C200" t="s">
        <v>219</v>
      </c>
      <c r="D200" s="6">
        <v>-140.38</v>
      </c>
      <c r="E200" s="6">
        <v>-213.33</v>
      </c>
      <c r="F200" s="6">
        <v>1045.45</v>
      </c>
      <c r="G200" s="6">
        <v>-39.340000000000003</v>
      </c>
    </row>
    <row r="201" spans="2:26" ht="15.5" x14ac:dyDescent="0.35">
      <c r="C201" t="s">
        <v>72</v>
      </c>
      <c r="D201" s="6">
        <v>189.99</v>
      </c>
      <c r="E201" s="6">
        <v>33.65</v>
      </c>
      <c r="F201" s="6">
        <v>12.52</v>
      </c>
      <c r="G201" s="6">
        <v>1.24</v>
      </c>
    </row>
    <row r="202" spans="2:26" ht="15.5" x14ac:dyDescent="0.35">
      <c r="C202" t="s">
        <v>220</v>
      </c>
      <c r="D202" s="5">
        <v>-1470000000</v>
      </c>
      <c r="E202" s="5">
        <v>-3480000000</v>
      </c>
      <c r="F202" s="5">
        <v>4550000000</v>
      </c>
      <c r="G202" s="5">
        <v>-2270000000</v>
      </c>
    </row>
    <row r="203" spans="2:26" ht="15.5" x14ac:dyDescent="0.35">
      <c r="C203" t="s">
        <v>221</v>
      </c>
      <c r="D203" s="6">
        <v>-1.5600000000000001E-2</v>
      </c>
      <c r="E203" s="6">
        <v>-2.1099999999999997E-2</v>
      </c>
      <c r="F203" s="6">
        <v>4.7999999999999996E-3</v>
      </c>
      <c r="G203" s="6">
        <v>-1.1399999999999999E-2</v>
      </c>
    </row>
    <row r="204" spans="2:26" ht="15.5" x14ac:dyDescent="0.35">
      <c r="C204" t="s">
        <v>222</v>
      </c>
      <c r="D204" s="6">
        <v>8.7499999999999994E-2</v>
      </c>
      <c r="E204" s="6">
        <v>0.1386</v>
      </c>
      <c r="F204" s="6">
        <v>-4.0500000000000001E-2</v>
      </c>
      <c r="G204" s="6">
        <v>0.1104</v>
      </c>
    </row>
    <row r="205" spans="2:26" ht="15.5" x14ac:dyDescent="0.35">
      <c r="C205" t="s">
        <v>223</v>
      </c>
      <c r="D205" s="6">
        <v>-2.7000000000000003E-2</v>
      </c>
      <c r="E205" s="6">
        <v>-5.04E-2</v>
      </c>
      <c r="F205" s="6">
        <v>4.7899999999999998E-2</v>
      </c>
      <c r="G205" s="6">
        <v>-3.3300000000000003E-2</v>
      </c>
    </row>
    <row r="206" spans="2:26" ht="15.5" x14ac:dyDescent="0.35">
      <c r="C206" t="s">
        <v>224</v>
      </c>
      <c r="D206" s="6">
        <v>-1.38</v>
      </c>
      <c r="E206" s="6">
        <v>-4.3</v>
      </c>
      <c r="F206" s="6">
        <v>1.72</v>
      </c>
      <c r="G206" s="6">
        <v>-1.78</v>
      </c>
    </row>
    <row r="207" spans="2:26" ht="15.5" x14ac:dyDescent="0.35">
      <c r="C207" t="s">
        <v>225</v>
      </c>
      <c r="D207" s="5">
        <v>18000000000</v>
      </c>
      <c r="E207" s="5">
        <v>21000000000</v>
      </c>
      <c r="F207" s="5">
        <v>27000000000</v>
      </c>
      <c r="G207" s="5">
        <v>25000000000</v>
      </c>
    </row>
    <row r="208" spans="2:26" ht="15.5" x14ac:dyDescent="0.35">
      <c r="C208" t="s">
        <v>226</v>
      </c>
      <c r="D208" s="6">
        <v>-12.31</v>
      </c>
      <c r="E208" s="6">
        <v>-29.47</v>
      </c>
      <c r="F208" s="6">
        <v>-43.15</v>
      </c>
      <c r="G208" s="6">
        <v>-4.32</v>
      </c>
    </row>
    <row r="209" spans="3:26" ht="15.5" x14ac:dyDescent="0.35">
      <c r="C209" t="s">
        <v>227</v>
      </c>
      <c r="D209" s="6">
        <v>-5.93</v>
      </c>
      <c r="E209" s="6">
        <v>-5.43</v>
      </c>
      <c r="F209" s="6">
        <v>-5.33</v>
      </c>
      <c r="G209" s="6">
        <v>-5.55</v>
      </c>
    </row>
    <row r="210" spans="3:26" ht="15.5" x14ac:dyDescent="0.35">
      <c r="C210" t="s">
        <v>228</v>
      </c>
      <c r="D210" s="6">
        <v>-12.31</v>
      </c>
      <c r="E210" s="6">
        <v>-29.47</v>
      </c>
      <c r="F210" s="6">
        <v>-43.15</v>
      </c>
      <c r="G210" s="6">
        <v>-4.32</v>
      </c>
    </row>
    <row r="211" spans="3:26" ht="15.5" x14ac:dyDescent="0.35">
      <c r="C211" t="s">
        <v>229</v>
      </c>
      <c r="D211" s="6">
        <v>-5.93</v>
      </c>
      <c r="E211" s="6">
        <v>-5.43</v>
      </c>
      <c r="F211" s="6">
        <v>-5.33</v>
      </c>
      <c r="G211" s="6">
        <v>-5.55</v>
      </c>
    </row>
    <row r="212" spans="3:26" ht="15.5" x14ac:dyDescent="0.35">
      <c r="C212" t="s">
        <v>230</v>
      </c>
      <c r="D212" s="5">
        <v>2000000000</v>
      </c>
      <c r="E212" s="5">
        <v>2000000000</v>
      </c>
      <c r="F212" s="5">
        <v>9000000000</v>
      </c>
      <c r="G212" s="5">
        <v>14000000000</v>
      </c>
    </row>
    <row r="213" spans="3:26" ht="15.5" x14ac:dyDescent="0.35">
      <c r="C213" t="s">
        <v>231</v>
      </c>
    </row>
    <row r="214" spans="3:26" ht="15.5" x14ac:dyDescent="0.35">
      <c r="C214" t="s">
        <v>232</v>
      </c>
      <c r="D214" s="5">
        <v>-24000000000</v>
      </c>
      <c r="E214" s="5">
        <v>-22000000000</v>
      </c>
      <c r="F214" s="5">
        <v>-21000000000</v>
      </c>
      <c r="G214" s="5">
        <v>-22000000000</v>
      </c>
    </row>
    <row r="215" spans="3:26" ht="15.5" x14ac:dyDescent="0.35">
      <c r="C215" t="s">
        <v>23</v>
      </c>
      <c r="D215" s="5">
        <v>2000000000</v>
      </c>
      <c r="E215" s="5">
        <v>2000000000</v>
      </c>
      <c r="F215" s="5">
        <v>9000000000</v>
      </c>
      <c r="G215" s="5">
        <v>14000000000</v>
      </c>
    </row>
    <row r="216" spans="3:26" ht="15.5" x14ac:dyDescent="0.35">
      <c r="C216" t="s">
        <v>20</v>
      </c>
      <c r="D216" s="5">
        <v>2000000000</v>
      </c>
      <c r="E216" s="5">
        <v>1000000000</v>
      </c>
      <c r="F216" s="5">
        <v>8000000000</v>
      </c>
      <c r="G216" s="5">
        <v>7000000000</v>
      </c>
    </row>
    <row r="217" spans="3:26" ht="15.5" x14ac:dyDescent="0.35">
      <c r="C217" t="s">
        <v>233</v>
      </c>
      <c r="D217" s="5">
        <v>-22000000000</v>
      </c>
      <c r="E217" s="5">
        <v>-19000000000</v>
      </c>
      <c r="F217" s="5">
        <v>-21000000000</v>
      </c>
      <c r="G217" s="5">
        <v>-24000000000</v>
      </c>
    </row>
    <row r="218" spans="3:26" ht="15.5" x14ac:dyDescent="0.35">
      <c r="C218" t="s">
        <v>234</v>
      </c>
      <c r="D218" s="5">
        <v>-3000000000</v>
      </c>
      <c r="E218" s="5">
        <v>-5000000000</v>
      </c>
      <c r="F218" s="5">
        <v>4000000000</v>
      </c>
      <c r="G218" s="5">
        <v>-6000000000</v>
      </c>
    </row>
    <row r="219" spans="3:26" ht="15.5" x14ac:dyDescent="0.35">
      <c r="C219" t="s">
        <v>235</v>
      </c>
      <c r="F219" s="5">
        <v>0</v>
      </c>
      <c r="G219" s="5">
        <v>0</v>
      </c>
    </row>
    <row r="220" spans="3:26" ht="15.5" x14ac:dyDescent="0.35">
      <c r="C220" t="s">
        <v>12</v>
      </c>
      <c r="D220" s="5">
        <v>-3000000000</v>
      </c>
      <c r="E220" s="5">
        <v>-5000000000</v>
      </c>
      <c r="F220" s="5">
        <v>4000000000</v>
      </c>
      <c r="G220" s="5">
        <v>-6000000000</v>
      </c>
    </row>
    <row r="221" spans="3:26" ht="15.5" x14ac:dyDescent="0.35">
      <c r="C221" t="s">
        <v>15</v>
      </c>
      <c r="D221" s="6">
        <v>-0.79</v>
      </c>
      <c r="E221" s="6">
        <v>-1.29</v>
      </c>
      <c r="F221" s="6">
        <v>0.95</v>
      </c>
      <c r="G221" s="6">
        <v>-1.54</v>
      </c>
    </row>
    <row r="222" spans="3:26" ht="15.5" x14ac:dyDescent="0.35">
      <c r="C222" t="s">
        <v>57</v>
      </c>
      <c r="I222" s="6">
        <v>-1.06</v>
      </c>
      <c r="J222" s="6">
        <v>-3.45</v>
      </c>
      <c r="K222" s="6">
        <v>-0.33</v>
      </c>
      <c r="L222" s="6">
        <v>58.77</v>
      </c>
      <c r="M222" s="6">
        <v>-27.45</v>
      </c>
      <c r="N222" s="6">
        <v>-13.81</v>
      </c>
      <c r="O222" s="6">
        <v>-21.2</v>
      </c>
      <c r="P222" s="6">
        <v>-61.66</v>
      </c>
      <c r="Q222" s="6">
        <v>-13.91</v>
      </c>
      <c r="R222" s="6">
        <v>-8.66</v>
      </c>
      <c r="S222" s="6">
        <v>-0.01</v>
      </c>
      <c r="T222" s="6">
        <v>-10.95</v>
      </c>
      <c r="U222" s="6">
        <v>-0.67</v>
      </c>
      <c r="V222" s="6">
        <v>2.54</v>
      </c>
      <c r="W222" s="6">
        <v>0.74</v>
      </c>
      <c r="X222" s="6">
        <v>1.96</v>
      </c>
      <c r="Y222" s="6">
        <v>0.94</v>
      </c>
      <c r="Z222" s="6">
        <v>2.66</v>
      </c>
    </row>
    <row r="223" spans="3:26" ht="15.5" x14ac:dyDescent="0.35">
      <c r="C223" t="s">
        <v>71</v>
      </c>
      <c r="I223" s="6">
        <v>-150.94</v>
      </c>
      <c r="J223" s="6">
        <v>-5.22</v>
      </c>
      <c r="K223" s="6">
        <v>-18.18</v>
      </c>
      <c r="L223" s="6">
        <v>0.85</v>
      </c>
      <c r="M223" s="6">
        <v>-1.82</v>
      </c>
      <c r="N223" s="6">
        <v>-3.62</v>
      </c>
      <c r="O223" s="6">
        <v>-2.36</v>
      </c>
      <c r="P223" s="6">
        <v>-0.81</v>
      </c>
      <c r="Q223" s="6">
        <v>-3.59</v>
      </c>
      <c r="R223" s="6">
        <v>-5.77</v>
      </c>
      <c r="S223" s="5">
        <v>-5000</v>
      </c>
      <c r="T223" s="6">
        <v>-4.57</v>
      </c>
      <c r="U223" s="6">
        <v>-168.66</v>
      </c>
      <c r="V223" s="6">
        <v>68.900000000000006</v>
      </c>
      <c r="W223" s="6">
        <v>245.95</v>
      </c>
      <c r="X223" s="6">
        <v>119.9</v>
      </c>
      <c r="Y223" s="6">
        <v>271.27999999999997</v>
      </c>
      <c r="Z223" s="6">
        <v>140.97999999999999</v>
      </c>
    </row>
    <row r="224" spans="3:26" ht="15.5" x14ac:dyDescent="0.35">
      <c r="C224" t="s">
        <v>74</v>
      </c>
      <c r="I224" s="6">
        <v>2.76</v>
      </c>
      <c r="J224" s="6">
        <v>0.32</v>
      </c>
      <c r="K224" s="6">
        <v>0.14000000000000001</v>
      </c>
      <c r="L224" s="5">
        <v>0</v>
      </c>
      <c r="M224" s="5">
        <v>0</v>
      </c>
      <c r="N224" s="6">
        <v>13.99</v>
      </c>
      <c r="O224" s="6">
        <v>2.69</v>
      </c>
      <c r="P224" s="6">
        <v>1.88</v>
      </c>
      <c r="Q224" s="6">
        <v>1.63</v>
      </c>
      <c r="R224" s="6">
        <v>1.1399999999999999</v>
      </c>
      <c r="S224" s="6">
        <v>1251.71</v>
      </c>
      <c r="T224" s="6">
        <v>1.18</v>
      </c>
      <c r="U224" s="6">
        <v>1.49</v>
      </c>
      <c r="V224" s="6">
        <v>2.06</v>
      </c>
      <c r="W224" s="6">
        <v>2.0099999999999998</v>
      </c>
      <c r="X224" s="6">
        <v>3.03</v>
      </c>
      <c r="Y224" s="6">
        <v>4.2699999999999996</v>
      </c>
      <c r="Z224" s="6">
        <v>11.9</v>
      </c>
    </row>
    <row r="225" spans="3:26" ht="15.5" x14ac:dyDescent="0.35">
      <c r="C225" t="s">
        <v>236</v>
      </c>
      <c r="I225" s="5">
        <v>670000000</v>
      </c>
      <c r="J225" s="5">
        <v>-450000000</v>
      </c>
      <c r="K225" s="5">
        <v>-6370000000</v>
      </c>
      <c r="M225" s="5">
        <v>-6420000000</v>
      </c>
      <c r="N225" s="5">
        <v>-19030000000</v>
      </c>
      <c r="O225" s="5">
        <v>-4540000000</v>
      </c>
      <c r="P225" s="5">
        <v>23440000000</v>
      </c>
    </row>
    <row r="226" spans="3:26" ht="15.5" x14ac:dyDescent="0.35">
      <c r="C226" t="s">
        <v>237</v>
      </c>
      <c r="I226" s="6">
        <v>-2.9700000000000001E-2</v>
      </c>
      <c r="J226" s="6">
        <v>-6.08E-2</v>
      </c>
      <c r="K226" s="6">
        <v>-6.4000000000000003E-3</v>
      </c>
      <c r="L226" s="6">
        <v>3612.4426000000003</v>
      </c>
      <c r="M226" s="6">
        <v>-1396.8626999999999</v>
      </c>
      <c r="N226" s="6">
        <v>-0.46049999999999996</v>
      </c>
      <c r="O226" s="6">
        <v>-0.52500000000000002</v>
      </c>
      <c r="P226" s="6">
        <v>-0.87980000000000003</v>
      </c>
      <c r="Q226" s="6">
        <v>-8.2200000000000009E-2</v>
      </c>
      <c r="R226" s="6">
        <v>-4.4999999999999998E-2</v>
      </c>
      <c r="S226" s="6">
        <v>-1E-4</v>
      </c>
      <c r="T226" s="6">
        <v>-4.6300000000000001E-2</v>
      </c>
      <c r="U226" s="6">
        <v>-2.5999999999999999E-3</v>
      </c>
      <c r="V226" s="6">
        <v>8.6999999999999994E-3</v>
      </c>
      <c r="W226" s="6">
        <v>2.5000000000000001E-3</v>
      </c>
      <c r="X226" s="6">
        <v>6.1999999999999998E-3</v>
      </c>
      <c r="Y226" s="6">
        <v>2.8000000000000004E-3</v>
      </c>
      <c r="Z226" s="6">
        <v>7.9000000000000008E-3</v>
      </c>
    </row>
    <row r="227" spans="3:26" ht="15.5" x14ac:dyDescent="0.35">
      <c r="C227" t="s">
        <v>238</v>
      </c>
      <c r="I227" s="6">
        <v>0.1953</v>
      </c>
      <c r="J227" s="6">
        <v>0.68510000000000004</v>
      </c>
      <c r="K227" s="6">
        <v>7.8E-2</v>
      </c>
      <c r="L227" s="6">
        <v>-15.112299999999999</v>
      </c>
      <c r="M227" s="6">
        <v>0.43770000000000003</v>
      </c>
      <c r="N227" s="6">
        <v>0.39039999999999997</v>
      </c>
      <c r="O227" s="6">
        <v>0.97489999999999999</v>
      </c>
      <c r="P227" s="6">
        <v>110.3999</v>
      </c>
      <c r="Q227" s="6">
        <v>-0.22829999999999998</v>
      </c>
      <c r="R227" s="6">
        <v>-0.1157</v>
      </c>
      <c r="S227" s="6">
        <v>-2.0000000000000001E-4</v>
      </c>
      <c r="T227" s="6">
        <v>-0.1148</v>
      </c>
      <c r="U227" s="6">
        <v>-6.3E-3</v>
      </c>
      <c r="V227" s="6">
        <v>2.3700000000000002E-2</v>
      </c>
      <c r="W227" s="6">
        <v>7.0999999999999995E-3</v>
      </c>
      <c r="X227" s="6">
        <v>1.89E-2</v>
      </c>
      <c r="Y227" s="6">
        <v>9.1000000000000004E-3</v>
      </c>
      <c r="Z227" s="6">
        <v>2.5099999999999997E-2</v>
      </c>
    </row>
    <row r="228" spans="3:26" ht="15.5" x14ac:dyDescent="0.35">
      <c r="C228" t="s">
        <v>239</v>
      </c>
      <c r="I228" s="6">
        <v>-2.0199999999999999E-2</v>
      </c>
      <c r="J228" s="6">
        <v>-2.7699999999999999E-2</v>
      </c>
      <c r="K228" s="6">
        <v>-0.19640000000000002</v>
      </c>
      <c r="L228" s="6">
        <v>2.2200000000000001E-2</v>
      </c>
      <c r="M228" s="6">
        <v>0.16190000000000002</v>
      </c>
      <c r="N228" s="6">
        <v>0.43819999999999998</v>
      </c>
      <c r="O228" s="6">
        <v>1.0905</v>
      </c>
      <c r="P228" s="6">
        <v>-0.2913</v>
      </c>
      <c r="Q228" s="6">
        <v>-0.1671</v>
      </c>
      <c r="R228" s="6">
        <v>-8.2599999999999993E-2</v>
      </c>
      <c r="S228" s="6">
        <v>-1E-4</v>
      </c>
      <c r="T228" s="6">
        <v>-5.5E-2</v>
      </c>
      <c r="U228" s="6">
        <v>5.0499999999999996E-2</v>
      </c>
      <c r="V228" s="6">
        <v>7.5800000000000006E-2</v>
      </c>
      <c r="W228" s="6">
        <v>0.10640000000000001</v>
      </c>
      <c r="X228" s="6">
        <v>8.0600000000000005E-2</v>
      </c>
      <c r="Y228" s="6">
        <v>4.8399999999999999E-2</v>
      </c>
      <c r="Z228" s="6">
        <v>7.5199999999999989E-2</v>
      </c>
    </row>
    <row r="229" spans="3:26" ht="15.5" x14ac:dyDescent="0.35">
      <c r="C229" t="s">
        <v>240</v>
      </c>
      <c r="I229" s="6">
        <v>-0.26</v>
      </c>
      <c r="J229" s="6">
        <v>-0.49</v>
      </c>
      <c r="K229" s="6">
        <v>-3.04</v>
      </c>
      <c r="L229" s="6">
        <v>-409.57</v>
      </c>
      <c r="M229" s="6">
        <v>-7.02</v>
      </c>
      <c r="N229" s="6">
        <v>-10.59</v>
      </c>
      <c r="O229" s="6">
        <v>-6.62</v>
      </c>
      <c r="P229" s="6">
        <v>-8.85</v>
      </c>
      <c r="Q229" s="6">
        <v>-8.2799999999999994</v>
      </c>
      <c r="R229" s="6">
        <v>-3.62</v>
      </c>
      <c r="S229" s="6">
        <v>-3.03</v>
      </c>
      <c r="T229" s="6">
        <v>-1.66</v>
      </c>
      <c r="U229" s="6">
        <v>1.27</v>
      </c>
      <c r="V229" s="6">
        <v>1.58</v>
      </c>
    </row>
    <row r="230" spans="3:26" ht="15.5" x14ac:dyDescent="0.35">
      <c r="C230" t="s">
        <v>68</v>
      </c>
      <c r="I230" s="6">
        <v>-29.47</v>
      </c>
      <c r="J230" s="6">
        <v>-3.57</v>
      </c>
      <c r="K230" s="6">
        <v>-1.43</v>
      </c>
      <c r="L230" s="6">
        <v>-12.85</v>
      </c>
      <c r="M230" s="6">
        <v>-0.8</v>
      </c>
      <c r="N230" s="6">
        <v>-1.41</v>
      </c>
      <c r="O230" s="6">
        <v>-2.2999999999999998</v>
      </c>
      <c r="P230" s="6">
        <v>-89.29</v>
      </c>
      <c r="Q230" s="6">
        <v>0.82</v>
      </c>
      <c r="R230" s="6">
        <v>0.67</v>
      </c>
      <c r="S230" s="6">
        <v>0.6</v>
      </c>
      <c r="T230" s="6">
        <v>0.52</v>
      </c>
      <c r="U230" s="6">
        <v>1.06</v>
      </c>
      <c r="V230" s="6">
        <v>1.64</v>
      </c>
      <c r="W230" s="6">
        <v>1.74</v>
      </c>
      <c r="X230" s="6">
        <v>2.27</v>
      </c>
      <c r="Y230" s="6">
        <v>2.48</v>
      </c>
      <c r="Z230" s="6">
        <v>3.54</v>
      </c>
    </row>
    <row r="231" spans="3:26" ht="15.5" x14ac:dyDescent="0.35">
      <c r="C231" t="s">
        <v>65</v>
      </c>
      <c r="I231" s="6">
        <v>-5.43</v>
      </c>
      <c r="J231" s="6">
        <v>-5.04</v>
      </c>
      <c r="K231" s="6">
        <v>-4.21</v>
      </c>
      <c r="L231" s="6">
        <v>-3.89</v>
      </c>
      <c r="M231" s="6">
        <v>-62.71</v>
      </c>
      <c r="N231" s="6">
        <v>-35.369999999999997</v>
      </c>
      <c r="O231" s="6">
        <v>-21.75</v>
      </c>
      <c r="P231" s="6">
        <v>-0.56000000000000005</v>
      </c>
      <c r="Q231" s="6">
        <v>60.93</v>
      </c>
      <c r="R231" s="6">
        <v>74.84</v>
      </c>
      <c r="S231" s="6">
        <v>83.24</v>
      </c>
      <c r="T231" s="6">
        <v>95.4</v>
      </c>
      <c r="U231" s="6">
        <v>106.35</v>
      </c>
      <c r="V231" s="6">
        <v>107.01</v>
      </c>
      <c r="W231" s="6">
        <v>104.48</v>
      </c>
      <c r="X231" s="6">
        <v>103.74</v>
      </c>
      <c r="Y231" s="6">
        <v>102.75</v>
      </c>
      <c r="Z231" s="6">
        <v>105.99</v>
      </c>
    </row>
    <row r="232" spans="3:26" ht="15.5" x14ac:dyDescent="0.35">
      <c r="C232" t="s">
        <v>241</v>
      </c>
      <c r="I232" s="6">
        <v>-29.47</v>
      </c>
      <c r="J232" s="6">
        <v>-3.57</v>
      </c>
      <c r="K232" s="6">
        <v>-1.43</v>
      </c>
      <c r="L232" s="6">
        <v>-12.85</v>
      </c>
      <c r="M232" s="6">
        <v>-0.8</v>
      </c>
      <c r="N232" s="6">
        <v>-1.41</v>
      </c>
      <c r="O232" s="6">
        <v>-2.2999999999999998</v>
      </c>
      <c r="P232" s="6">
        <v>-89.29</v>
      </c>
      <c r="Q232" s="6">
        <v>0.82</v>
      </c>
      <c r="R232" s="6">
        <v>0.67</v>
      </c>
      <c r="S232" s="6">
        <v>0.6</v>
      </c>
      <c r="T232" s="6">
        <v>0.52</v>
      </c>
      <c r="U232" s="6">
        <v>1.06</v>
      </c>
      <c r="V232" s="6">
        <v>1.64</v>
      </c>
      <c r="W232" s="6">
        <v>1.74</v>
      </c>
      <c r="X232" s="6">
        <v>2.27</v>
      </c>
      <c r="Y232" s="6">
        <v>2.5</v>
      </c>
      <c r="Z232" s="6">
        <v>3.56</v>
      </c>
    </row>
    <row r="233" spans="3:26" ht="15.5" x14ac:dyDescent="0.35">
      <c r="C233" t="s">
        <v>242</v>
      </c>
      <c r="I233" s="6">
        <v>-5.43</v>
      </c>
      <c r="J233" s="6">
        <v>-5.04</v>
      </c>
      <c r="K233" s="6">
        <v>-4.21</v>
      </c>
      <c r="L233" s="6">
        <v>-3.89</v>
      </c>
      <c r="M233" s="6">
        <v>-62.71</v>
      </c>
      <c r="N233" s="6">
        <v>-35.369999999999997</v>
      </c>
      <c r="O233" s="6">
        <v>-21.75</v>
      </c>
      <c r="P233" s="6">
        <v>-0.56000000000000005</v>
      </c>
      <c r="Q233" s="6">
        <v>60.93</v>
      </c>
      <c r="R233" s="6">
        <v>74.84</v>
      </c>
      <c r="S233" s="6">
        <v>83.24</v>
      </c>
      <c r="T233" s="6">
        <v>95.4</v>
      </c>
      <c r="U233" s="6">
        <v>106.35</v>
      </c>
      <c r="V233" s="6">
        <v>107.01</v>
      </c>
      <c r="W233" s="6">
        <v>104.48</v>
      </c>
      <c r="X233" s="6">
        <v>103.34</v>
      </c>
      <c r="Y233" s="6">
        <v>102.15</v>
      </c>
      <c r="Z233" s="6">
        <v>105.2</v>
      </c>
    </row>
    <row r="234" spans="3:26" ht="15.5" x14ac:dyDescent="0.35">
      <c r="C234" t="s">
        <v>243</v>
      </c>
      <c r="I234" s="5">
        <v>2000000000</v>
      </c>
      <c r="J234" s="5">
        <v>18000000000</v>
      </c>
      <c r="K234" s="5">
        <v>24000000000</v>
      </c>
      <c r="N234" s="5">
        <v>11000000000</v>
      </c>
      <c r="O234" s="5">
        <v>12000000000</v>
      </c>
      <c r="P234" s="5">
        <v>28000000000</v>
      </c>
      <c r="Q234" s="5">
        <v>40000000000</v>
      </c>
      <c r="R234" s="5">
        <v>40000000000</v>
      </c>
      <c r="S234" s="5">
        <v>97000000000</v>
      </c>
      <c r="T234" s="5">
        <v>130000000000</v>
      </c>
      <c r="U234" s="5">
        <v>149000000000</v>
      </c>
      <c r="V234" s="5">
        <v>148000000000</v>
      </c>
      <c r="W234" s="5">
        <v>162000000000</v>
      </c>
      <c r="X234" s="5">
        <v>194000000000</v>
      </c>
      <c r="Y234" s="5">
        <v>25000000000</v>
      </c>
      <c r="Z234" s="5">
        <v>44000000000</v>
      </c>
    </row>
    <row r="235" spans="3:26" ht="15.5" x14ac:dyDescent="0.35">
      <c r="C235" t="s">
        <v>244</v>
      </c>
      <c r="P235" s="5">
        <v>0</v>
      </c>
      <c r="Q235" s="5">
        <v>0</v>
      </c>
      <c r="R235" s="5">
        <v>15000000000</v>
      </c>
      <c r="T235" s="5">
        <v>13000000000</v>
      </c>
      <c r="U235" s="5">
        <v>38000000000</v>
      </c>
      <c r="V235" s="5">
        <v>163000000000</v>
      </c>
      <c r="W235" s="5">
        <v>257000000000</v>
      </c>
      <c r="X235" s="5">
        <v>325000000000</v>
      </c>
      <c r="Y235" s="5">
        <v>574000000000</v>
      </c>
      <c r="Z235" s="5">
        <v>581000000000</v>
      </c>
    </row>
    <row r="236" spans="3:26" ht="15.5" x14ac:dyDescent="0.35">
      <c r="C236" t="s">
        <v>25</v>
      </c>
      <c r="I236" s="5">
        <v>2000000000</v>
      </c>
      <c r="J236" s="5">
        <v>18000000000</v>
      </c>
      <c r="K236" s="5">
        <v>24000000000</v>
      </c>
      <c r="N236" s="5">
        <v>11000000000</v>
      </c>
      <c r="O236" s="5">
        <v>12000000000</v>
      </c>
      <c r="P236" s="5">
        <v>28000000000</v>
      </c>
      <c r="Q236" s="5">
        <v>40000000000</v>
      </c>
      <c r="R236" s="5">
        <v>55000000000</v>
      </c>
      <c r="S236" s="5">
        <v>97000000000</v>
      </c>
      <c r="T236" s="5">
        <v>143000000000</v>
      </c>
      <c r="U236" s="5">
        <v>187000000000</v>
      </c>
      <c r="V236" s="5">
        <v>310000000000</v>
      </c>
      <c r="W236" s="5">
        <v>419000000000</v>
      </c>
      <c r="X236" s="5">
        <v>519000000000</v>
      </c>
      <c r="Y236" s="5">
        <v>599000000000</v>
      </c>
      <c r="Z236" s="5">
        <v>625000000000</v>
      </c>
    </row>
    <row r="237" spans="3:26" ht="15.5" x14ac:dyDescent="0.35">
      <c r="C237" t="s">
        <v>22</v>
      </c>
      <c r="I237" s="5">
        <v>1000000000</v>
      </c>
      <c r="J237" s="5">
        <v>-11000000000</v>
      </c>
      <c r="K237" s="5">
        <v>-6000000000</v>
      </c>
      <c r="L237" s="5">
        <v>0</v>
      </c>
      <c r="M237" s="5">
        <v>0</v>
      </c>
      <c r="N237" s="5">
        <v>10000000000</v>
      </c>
      <c r="O237" s="5">
        <v>11000000000</v>
      </c>
      <c r="P237" s="5">
        <v>27000000000</v>
      </c>
      <c r="Q237" s="5">
        <v>39000000000</v>
      </c>
      <c r="R237" s="5">
        <v>54000000000</v>
      </c>
      <c r="S237" s="5">
        <v>97000000000</v>
      </c>
      <c r="T237" s="5">
        <v>143000000000</v>
      </c>
      <c r="U237" s="5">
        <v>181000000000</v>
      </c>
      <c r="V237" s="5">
        <v>242000000000</v>
      </c>
      <c r="W237" s="5">
        <v>417000000000</v>
      </c>
      <c r="X237" s="5">
        <v>519000000000</v>
      </c>
      <c r="Y237" s="5">
        <v>598000000000</v>
      </c>
      <c r="Z237" s="5">
        <v>616000000000</v>
      </c>
    </row>
    <row r="238" spans="3:26" ht="15.5" x14ac:dyDescent="0.35">
      <c r="C238" t="s">
        <v>245</v>
      </c>
      <c r="I238" s="5">
        <v>-19000000000</v>
      </c>
      <c r="J238" s="5">
        <v>-10000000000</v>
      </c>
      <c r="K238" s="5">
        <v>2000000000</v>
      </c>
      <c r="L238" s="5">
        <v>-15000000000</v>
      </c>
      <c r="M238" s="5">
        <v>-248000000000</v>
      </c>
      <c r="N238" s="5">
        <v>-249000000000</v>
      </c>
      <c r="O238" s="5">
        <v>-225000000000</v>
      </c>
      <c r="P238" s="5">
        <v>-232000000000</v>
      </c>
      <c r="Q238" s="5">
        <v>-226000000000</v>
      </c>
      <c r="R238" s="5">
        <v>-203000000000</v>
      </c>
      <c r="S238" s="5">
        <v>-246000000000</v>
      </c>
      <c r="T238" s="5">
        <v>-234000000000</v>
      </c>
      <c r="U238" s="5">
        <v>-222000000000</v>
      </c>
      <c r="V238" s="5">
        <v>-178000000000</v>
      </c>
      <c r="W238" s="5">
        <v>-195000000000</v>
      </c>
      <c r="X238" s="5">
        <v>-189000000000</v>
      </c>
      <c r="Y238" s="5">
        <v>-32000000000</v>
      </c>
      <c r="Z238" s="5">
        <v>124000000000</v>
      </c>
    </row>
    <row r="239" spans="3:26" ht="15.5" x14ac:dyDescent="0.35">
      <c r="C239" t="s">
        <v>246</v>
      </c>
      <c r="I239" s="5">
        <v>-10000000000</v>
      </c>
      <c r="J239" s="5">
        <v>-22000000000</v>
      </c>
      <c r="K239" s="5">
        <v>15000000000</v>
      </c>
      <c r="L239" s="5">
        <v>-1000000000</v>
      </c>
      <c r="M239" s="5">
        <v>-9000000000</v>
      </c>
      <c r="N239" s="5">
        <v>-5000000000</v>
      </c>
      <c r="O239" s="5">
        <v>14000000000</v>
      </c>
      <c r="P239" s="5">
        <v>8000000000</v>
      </c>
      <c r="Q239" s="5">
        <v>15000000000</v>
      </c>
      <c r="R239" s="5">
        <v>48000000000</v>
      </c>
      <c r="S239" s="5">
        <v>0</v>
      </c>
      <c r="T239" s="5">
        <v>23000000000</v>
      </c>
      <c r="U239" s="5">
        <v>111000000000</v>
      </c>
      <c r="V239" s="5">
        <v>113000000000</v>
      </c>
      <c r="W239" s="5">
        <v>147000000000</v>
      </c>
      <c r="X239" s="5">
        <v>86000000000</v>
      </c>
      <c r="Y239" s="5">
        <v>32000000000</v>
      </c>
      <c r="Z239" s="5">
        <v>-17000000000</v>
      </c>
    </row>
    <row r="240" spans="3:26" ht="15.5" x14ac:dyDescent="0.35">
      <c r="C240" t="s">
        <v>247</v>
      </c>
      <c r="I240" s="5">
        <v>0</v>
      </c>
      <c r="K240" s="5">
        <v>-2000000000</v>
      </c>
      <c r="Q240" s="5">
        <v>0</v>
      </c>
      <c r="R240" s="5">
        <v>0</v>
      </c>
      <c r="S240" s="5">
        <v>0</v>
      </c>
      <c r="V240" s="5">
        <v>0</v>
      </c>
      <c r="W240" s="5">
        <v>-20000000000</v>
      </c>
      <c r="X240" s="5">
        <v>-4000000000</v>
      </c>
      <c r="Y240" s="5">
        <v>-36000000000</v>
      </c>
      <c r="Z240" s="5">
        <v>-256000000000</v>
      </c>
    </row>
    <row r="241" spans="2:26" ht="15.5" x14ac:dyDescent="0.35">
      <c r="C241" t="s">
        <v>14</v>
      </c>
      <c r="I241" s="5">
        <v>-10000000000</v>
      </c>
      <c r="J241" s="5">
        <v>-22000000000</v>
      </c>
      <c r="K241" s="5">
        <v>14000000000</v>
      </c>
      <c r="L241" s="5">
        <v>-1000000000</v>
      </c>
      <c r="M241" s="5">
        <v>-9000000000</v>
      </c>
      <c r="N241" s="5">
        <v>-5000000000</v>
      </c>
      <c r="O241" s="5">
        <v>14000000000</v>
      </c>
      <c r="P241" s="5">
        <v>8000000000</v>
      </c>
      <c r="Q241" s="5">
        <v>15000000000</v>
      </c>
      <c r="R241" s="5">
        <v>47000000000</v>
      </c>
      <c r="S241" s="5">
        <v>0</v>
      </c>
      <c r="T241" s="5">
        <v>23000000000</v>
      </c>
      <c r="U241" s="5">
        <v>111000000000</v>
      </c>
      <c r="V241" s="5">
        <v>112000000000</v>
      </c>
      <c r="W241" s="5">
        <v>127000000000</v>
      </c>
      <c r="X241" s="5">
        <v>82000000000</v>
      </c>
      <c r="Y241" s="5">
        <v>-4000000000</v>
      </c>
      <c r="Z241" s="5">
        <v>-273000000000</v>
      </c>
    </row>
    <row r="242" spans="2:26" ht="15.5" x14ac:dyDescent="0.35">
      <c r="C242" t="s">
        <v>16</v>
      </c>
      <c r="I242" s="6">
        <v>-2.54</v>
      </c>
      <c r="J242" s="6">
        <v>-5.48</v>
      </c>
      <c r="K242" s="6">
        <v>3.42</v>
      </c>
      <c r="L242" s="6">
        <v>-0.19</v>
      </c>
      <c r="M242" s="6">
        <v>-2.2400000000000002</v>
      </c>
      <c r="N242" s="6">
        <v>-1.23</v>
      </c>
      <c r="O242" s="6">
        <v>3.65</v>
      </c>
      <c r="P242" s="6">
        <v>1.99</v>
      </c>
      <c r="Q242" s="6">
        <v>3.74</v>
      </c>
      <c r="R242" s="6">
        <v>11.97</v>
      </c>
      <c r="S242" s="6">
        <v>0.01</v>
      </c>
      <c r="T242" s="6">
        <v>5.74</v>
      </c>
      <c r="U242" s="6">
        <v>27.94</v>
      </c>
      <c r="V242" s="6">
        <v>28.33</v>
      </c>
      <c r="W242" s="6">
        <v>32.04</v>
      </c>
      <c r="X242" s="6">
        <v>20.7</v>
      </c>
      <c r="Y242" s="6">
        <v>-1.1299999999999999</v>
      </c>
      <c r="Z242" s="6">
        <v>-68.760000000000005</v>
      </c>
    </row>
    <row r="244" spans="2:26" ht="15.5" x14ac:dyDescent="0.35">
      <c r="B244" t="s">
        <v>248</v>
      </c>
      <c r="C244" t="s">
        <v>249</v>
      </c>
      <c r="D244" s="5">
        <v>-2000000000</v>
      </c>
      <c r="E244" s="5">
        <v>-3000000000</v>
      </c>
      <c r="F244" s="5">
        <v>858000000</v>
      </c>
      <c r="G244" s="5">
        <v>-2000000000</v>
      </c>
      <c r="H244" s="5">
        <v>-8000000000</v>
      </c>
      <c r="I244" s="5">
        <v>-4000000000</v>
      </c>
      <c r="J244" s="5">
        <v>-14000000000</v>
      </c>
      <c r="K244" s="5">
        <v>-1000000000</v>
      </c>
      <c r="L244" s="5">
        <v>233000000000</v>
      </c>
      <c r="M244" s="5">
        <v>-109000000000</v>
      </c>
      <c r="N244" s="5">
        <v>-55000000000</v>
      </c>
      <c r="O244" s="5">
        <v>-84000000000</v>
      </c>
      <c r="P244" s="5">
        <v>-245000000000</v>
      </c>
      <c r="Q244" s="5">
        <v>-55000000000</v>
      </c>
    </row>
    <row r="245" spans="2:26" ht="15.5" x14ac:dyDescent="0.35">
      <c r="C245" t="s">
        <v>250</v>
      </c>
      <c r="H245" s="5">
        <v>-7000000000</v>
      </c>
      <c r="I245" s="5">
        <v>-4000000000</v>
      </c>
      <c r="J245" s="5">
        <v>-14000000000</v>
      </c>
      <c r="K245" s="5">
        <v>-1000000000</v>
      </c>
      <c r="L245" s="5">
        <v>233000000000</v>
      </c>
      <c r="M245" s="5">
        <v>-109000000000</v>
      </c>
      <c r="N245" s="5">
        <v>-55000000000</v>
      </c>
      <c r="O245" s="5">
        <v>-84000000000</v>
      </c>
      <c r="P245" s="5">
        <v>-245000000000</v>
      </c>
      <c r="Q245" s="5">
        <v>-55000000000</v>
      </c>
    </row>
    <row r="246" spans="2:26" ht="15.5" x14ac:dyDescent="0.35">
      <c r="C246" t="s">
        <v>56</v>
      </c>
      <c r="D246" s="6">
        <v>-0.52</v>
      </c>
      <c r="E246" s="6">
        <v>-0.75</v>
      </c>
      <c r="F246" s="6">
        <v>0.22</v>
      </c>
      <c r="G246" s="6">
        <v>-0.61</v>
      </c>
      <c r="H246" s="6">
        <v>-2.08</v>
      </c>
      <c r="I246" s="6">
        <v>-1.06</v>
      </c>
      <c r="J246" s="6">
        <v>-3.45</v>
      </c>
      <c r="K246" s="6">
        <v>-0.33</v>
      </c>
      <c r="L246" s="6">
        <v>58.77</v>
      </c>
      <c r="M246" s="6">
        <v>-27.45</v>
      </c>
      <c r="N246" s="6">
        <v>-13.81</v>
      </c>
      <c r="O246" s="6">
        <v>-21.2</v>
      </c>
      <c r="P246" s="6">
        <v>-61.66</v>
      </c>
      <c r="Q246" s="6">
        <v>-13.91</v>
      </c>
    </row>
    <row r="247" spans="2:26" ht="15.5" x14ac:dyDescent="0.35">
      <c r="C247" t="s">
        <v>251</v>
      </c>
      <c r="H247" s="6">
        <v>-1.67</v>
      </c>
      <c r="I247" s="6">
        <v>-1.06</v>
      </c>
      <c r="J247" s="6">
        <v>-3.45</v>
      </c>
      <c r="K247" s="6">
        <v>-0.33</v>
      </c>
      <c r="L247" s="6">
        <v>58.77</v>
      </c>
      <c r="M247" s="6">
        <v>-27.45</v>
      </c>
      <c r="N247" s="6">
        <v>-13.81</v>
      </c>
      <c r="O247" s="6">
        <v>-21.2</v>
      </c>
      <c r="P247" s="6">
        <v>-61.66</v>
      </c>
      <c r="Q247" s="6">
        <v>-13.91</v>
      </c>
    </row>
    <row r="248" spans="2:26" ht="15.5" x14ac:dyDescent="0.35">
      <c r="C248" t="s">
        <v>252</v>
      </c>
      <c r="D248" s="5">
        <v>2000000000</v>
      </c>
      <c r="E248" s="5">
        <v>19000000000</v>
      </c>
      <c r="F248" s="5">
        <v>73000000000</v>
      </c>
      <c r="G248" s="5">
        <v>77000000000</v>
      </c>
      <c r="H248" s="5">
        <v>6000000000</v>
      </c>
      <c r="I248" s="5">
        <v>230000000000</v>
      </c>
      <c r="J248" s="5">
        <v>223000000000</v>
      </c>
      <c r="K248" s="5">
        <v>174000000000</v>
      </c>
    </row>
    <row r="249" spans="2:26" ht="15.5" x14ac:dyDescent="0.35">
      <c r="C249" t="s">
        <v>253</v>
      </c>
      <c r="H249" s="5">
        <v>170000000000</v>
      </c>
      <c r="I249" s="5">
        <v>230000000000</v>
      </c>
      <c r="J249" s="5">
        <v>223000000000</v>
      </c>
      <c r="K249" s="5">
        <v>174000000000</v>
      </c>
    </row>
    <row r="250" spans="2:26" ht="15.5" x14ac:dyDescent="0.35">
      <c r="C250" t="s">
        <v>254</v>
      </c>
      <c r="I250" s="6">
        <v>-29.38</v>
      </c>
    </row>
    <row r="251" spans="2:26" ht="15.5" x14ac:dyDescent="0.35">
      <c r="C251" t="s">
        <v>255</v>
      </c>
      <c r="I251" s="6">
        <v>-36.56</v>
      </c>
    </row>
    <row r="252" spans="2:26" ht="15.5" x14ac:dyDescent="0.35">
      <c r="C252" t="s">
        <v>256</v>
      </c>
      <c r="I252" s="6">
        <v>7.49</v>
      </c>
    </row>
    <row r="253" spans="2:26" ht="15.5" x14ac:dyDescent="0.35">
      <c r="C253" t="s">
        <v>257</v>
      </c>
      <c r="I253" s="6">
        <v>-2.7300000000000001E-2</v>
      </c>
    </row>
    <row r="254" spans="2:26" ht="15.5" x14ac:dyDescent="0.35">
      <c r="C254" t="s">
        <v>258</v>
      </c>
      <c r="I254" s="6">
        <v>1.42</v>
      </c>
    </row>
    <row r="255" spans="2:26" ht="15.5" x14ac:dyDescent="0.35">
      <c r="C255" t="s">
        <v>259</v>
      </c>
      <c r="I255" s="6">
        <v>-10.28</v>
      </c>
    </row>
    <row r="256" spans="2:26" ht="15.5" x14ac:dyDescent="0.35">
      <c r="C256" t="s">
        <v>260</v>
      </c>
      <c r="I256" s="6">
        <v>-22.85</v>
      </c>
    </row>
    <row r="257" spans="3:9" ht="15.5" x14ac:dyDescent="0.35">
      <c r="C257" t="s">
        <v>261</v>
      </c>
      <c r="I257" s="6">
        <v>-22.82</v>
      </c>
    </row>
    <row r="258" spans="3:9" ht="15.5" x14ac:dyDescent="0.35">
      <c r="C258" t="s">
        <v>262</v>
      </c>
      <c r="I258" s="6">
        <v>-66.63</v>
      </c>
    </row>
    <row r="259" spans="3:9" ht="15.5" x14ac:dyDescent="0.35">
      <c r="C259" t="s">
        <v>263</v>
      </c>
      <c r="I259" s="5">
        <v>-107</v>
      </c>
    </row>
    <row r="260" spans="3:9" ht="15.5" x14ac:dyDescent="0.35">
      <c r="C260" t="s">
        <v>264</v>
      </c>
      <c r="I260" s="6">
        <v>-0.55000000000000004</v>
      </c>
    </row>
    <row r="261" spans="3:9" ht="15.5" x14ac:dyDescent="0.35">
      <c r="C261" t="s">
        <v>266</v>
      </c>
      <c r="I261" s="6">
        <v>-1.67</v>
      </c>
    </row>
    <row r="262" spans="3:9" ht="15.5" x14ac:dyDescent="0.35">
      <c r="C262" t="s">
        <v>267</v>
      </c>
      <c r="I262" s="6">
        <v>-2.08</v>
      </c>
    </row>
    <row r="263" spans="3:9" ht="15.5" x14ac:dyDescent="0.35">
      <c r="C263" t="s">
        <v>268</v>
      </c>
      <c r="I263" s="6">
        <v>42.81</v>
      </c>
    </row>
    <row r="264" spans="3:9" ht="15.5" x14ac:dyDescent="0.35">
      <c r="C264" t="s">
        <v>269</v>
      </c>
      <c r="D264" s="6">
        <v>7.0000000000000007E-2</v>
      </c>
    </row>
    <row r="265" spans="3:9" ht="15.5" x14ac:dyDescent="0.35">
      <c r="C265" t="s">
        <v>270</v>
      </c>
      <c r="I265" s="6">
        <v>-5.93</v>
      </c>
    </row>
    <row r="266" spans="3:9" ht="15.5" x14ac:dyDescent="0.35">
      <c r="C266" t="s">
        <v>271</v>
      </c>
      <c r="I266" s="6">
        <v>-2.67</v>
      </c>
    </row>
    <row r="267" spans="3:9" ht="15.5" x14ac:dyDescent="0.35">
      <c r="C267" t="s">
        <v>272</v>
      </c>
      <c r="D267" s="6">
        <v>0.62</v>
      </c>
    </row>
    <row r="268" spans="3:9" ht="15.5" x14ac:dyDescent="0.35">
      <c r="C268" t="s">
        <v>273</v>
      </c>
      <c r="D268" s="6">
        <v>0.36</v>
      </c>
    </row>
    <row r="269" spans="3:9" ht="15.5" x14ac:dyDescent="0.35">
      <c r="C269" t="s">
        <v>274</v>
      </c>
      <c r="D269" s="6">
        <v>-0.09</v>
      </c>
    </row>
    <row r="270" spans="3:9" ht="15.5" x14ac:dyDescent="0.35">
      <c r="C270" t="s">
        <v>276</v>
      </c>
      <c r="D270" s="6">
        <v>-4.83</v>
      </c>
    </row>
    <row r="271" spans="3:9" ht="15.5" x14ac:dyDescent="0.35">
      <c r="C271" t="s">
        <v>277</v>
      </c>
      <c r="D271" s="6">
        <v>0.02</v>
      </c>
    </row>
    <row r="272" spans="3:9" ht="15.5" x14ac:dyDescent="0.35">
      <c r="C272" t="s">
        <v>278</v>
      </c>
      <c r="D272" s="6">
        <v>-5.59</v>
      </c>
    </row>
    <row r="273" spans="3:9" ht="15.5" x14ac:dyDescent="0.35">
      <c r="C273" t="s">
        <v>279</v>
      </c>
      <c r="I273" s="6">
        <v>-0.79</v>
      </c>
    </row>
    <row r="274" spans="3:9" ht="15.5" x14ac:dyDescent="0.35">
      <c r="C274" t="s">
        <v>12</v>
      </c>
      <c r="D274" s="5">
        <v>-3000000000</v>
      </c>
    </row>
    <row r="275" spans="3:9" ht="15.5" x14ac:dyDescent="0.35">
      <c r="C275" t="s">
        <v>280</v>
      </c>
      <c r="I275" s="6">
        <v>-12.79</v>
      </c>
    </row>
    <row r="276" spans="3:9" ht="15.5" x14ac:dyDescent="0.35">
      <c r="C276" t="s">
        <v>281</v>
      </c>
      <c r="I276" s="6">
        <v>-5.0300000000000004E-2</v>
      </c>
    </row>
    <row r="277" spans="3:9" ht="15.5" x14ac:dyDescent="0.35">
      <c r="C277" t="s">
        <v>282</v>
      </c>
      <c r="I277" s="6">
        <v>0.28120000000000001</v>
      </c>
    </row>
    <row r="278" spans="3:9" ht="15.5" x14ac:dyDescent="0.35">
      <c r="C278" t="s">
        <v>283</v>
      </c>
      <c r="I278" s="6">
        <v>-6.5799999999999997E-2</v>
      </c>
    </row>
    <row r="279" spans="3:9" ht="15.5" x14ac:dyDescent="0.35">
      <c r="C279" t="s">
        <v>284</v>
      </c>
      <c r="I279" s="6">
        <v>-0.2266</v>
      </c>
    </row>
    <row r="280" spans="3:9" ht="15.5" x14ac:dyDescent="0.35">
      <c r="C280" t="s">
        <v>285</v>
      </c>
      <c r="D280" s="6">
        <v>384.69</v>
      </c>
    </row>
    <row r="281" spans="3:9" ht="15.5" x14ac:dyDescent="0.35">
      <c r="C281" t="s">
        <v>286</v>
      </c>
      <c r="D281" s="6">
        <v>1039.1600000000001</v>
      </c>
    </row>
    <row r="282" spans="3:9" ht="15.5" x14ac:dyDescent="0.35">
      <c r="C282" t="s">
        <v>287</v>
      </c>
      <c r="D282" s="6">
        <v>1106.1300000000001</v>
      </c>
    </row>
    <row r="283" spans="3:9" ht="15.5" x14ac:dyDescent="0.35">
      <c r="C283" t="s">
        <v>288</v>
      </c>
      <c r="D283" s="6">
        <v>317.72000000000003</v>
      </c>
    </row>
    <row r="284" spans="3:9" ht="15.5" x14ac:dyDescent="0.35">
      <c r="C284" t="s">
        <v>289</v>
      </c>
      <c r="D284" s="6">
        <v>0.24</v>
      </c>
    </row>
    <row r="285" spans="3:9" ht="15.5" x14ac:dyDescent="0.35">
      <c r="C285" t="s">
        <v>290</v>
      </c>
      <c r="I285" s="6">
        <v>1.24</v>
      </c>
    </row>
    <row r="286" spans="3:9" ht="15.5" x14ac:dyDescent="0.35">
      <c r="C286" t="s">
        <v>291</v>
      </c>
      <c r="I286" s="6">
        <v>9.6</v>
      </c>
    </row>
    <row r="287" spans="3:9" ht="15.5" x14ac:dyDescent="0.35">
      <c r="C287" t="s">
        <v>52</v>
      </c>
      <c r="I287" s="5">
        <v>242000000000</v>
      </c>
    </row>
    <row r="288" spans="3:9" ht="15.5" x14ac:dyDescent="0.35">
      <c r="C288" t="s">
        <v>292</v>
      </c>
      <c r="I288" s="5">
        <v>285000000000</v>
      </c>
    </row>
    <row r="289" spans="3:9" ht="15.5" x14ac:dyDescent="0.35">
      <c r="C289" t="s">
        <v>293</v>
      </c>
      <c r="I289" s="5">
        <v>3970000000</v>
      </c>
    </row>
    <row r="290" spans="3:9" ht="15.5" x14ac:dyDescent="0.35">
      <c r="C290" t="s">
        <v>294</v>
      </c>
      <c r="I290" s="6">
        <v>0.49</v>
      </c>
    </row>
    <row r="291" spans="3:9" ht="15.5" x14ac:dyDescent="0.35">
      <c r="C291" t="s">
        <v>295</v>
      </c>
      <c r="D291" s="6">
        <v>4.1200000000000001E-2</v>
      </c>
    </row>
    <row r="292" spans="3:9" ht="15.5" x14ac:dyDescent="0.35">
      <c r="C292" t="s">
        <v>296</v>
      </c>
      <c r="D292" s="6">
        <v>-1.345</v>
      </c>
    </row>
    <row r="293" spans="3:9" ht="15.5" x14ac:dyDescent="0.35">
      <c r="C293" t="s">
        <v>297</v>
      </c>
      <c r="D293" s="6">
        <v>-1.3511000000000002</v>
      </c>
    </row>
    <row r="294" spans="3:9" ht="15.5" x14ac:dyDescent="0.35">
      <c r="C294" t="s">
        <v>298</v>
      </c>
      <c r="D294" s="6">
        <v>-0.97540000000000004</v>
      </c>
    </row>
    <row r="295" spans="3:9" ht="15.5" x14ac:dyDescent="0.35">
      <c r="C295" t="s">
        <v>299</v>
      </c>
      <c r="D295" s="6">
        <v>-0.98609999999999998</v>
      </c>
    </row>
    <row r="296" spans="3:9" ht="15.5" x14ac:dyDescent="0.35">
      <c r="C296" t="s">
        <v>300</v>
      </c>
      <c r="D296" s="6">
        <v>-6.8387000000000002</v>
      </c>
    </row>
    <row r="297" spans="3:9" ht="15.5" x14ac:dyDescent="0.35">
      <c r="C297" t="s">
        <v>301</v>
      </c>
      <c r="I297" s="5">
        <v>4</v>
      </c>
    </row>
    <row r="298" spans="3:9" ht="15.5" x14ac:dyDescent="0.35">
      <c r="C298" t="s">
        <v>302</v>
      </c>
      <c r="I298" s="6">
        <v>0.27</v>
      </c>
    </row>
    <row r="299" spans="3:9" ht="15.5" x14ac:dyDescent="0.35">
      <c r="C299" t="s">
        <v>303</v>
      </c>
      <c r="I299" s="6">
        <v>0.24</v>
      </c>
    </row>
    <row r="300" spans="3:9" ht="15.5" x14ac:dyDescent="0.35">
      <c r="C300" t="s">
        <v>305</v>
      </c>
      <c r="I300" s="5">
        <v>1</v>
      </c>
    </row>
    <row r="301" spans="3:9" ht="15.5" x14ac:dyDescent="0.35">
      <c r="C301" t="s">
        <v>306</v>
      </c>
      <c r="I301" s="6">
        <v>0.48</v>
      </c>
    </row>
    <row r="302" spans="3:9" ht="15.5" x14ac:dyDescent="0.35">
      <c r="C302" t="s">
        <v>307</v>
      </c>
      <c r="I302" s="5">
        <v>0</v>
      </c>
    </row>
    <row r="303" spans="3:9" ht="15.5" x14ac:dyDescent="0.35">
      <c r="C303" t="s">
        <v>308</v>
      </c>
      <c r="I303" s="6">
        <v>0.02</v>
      </c>
    </row>
    <row r="304" spans="3:9" ht="15.5" x14ac:dyDescent="0.35">
      <c r="C304" t="s">
        <v>309</v>
      </c>
      <c r="I304" s="5">
        <v>170000000000</v>
      </c>
    </row>
    <row r="305" spans="3:9" ht="15.5" x14ac:dyDescent="0.35">
      <c r="C305" t="s">
        <v>310</v>
      </c>
      <c r="I305" s="5">
        <v>10000000000</v>
      </c>
    </row>
    <row r="306" spans="3:9" ht="15.5" x14ac:dyDescent="0.35">
      <c r="C306" t="s">
        <v>311</v>
      </c>
      <c r="I306" s="5">
        <v>-3000000000</v>
      </c>
    </row>
    <row r="307" spans="3:9" ht="15.5" x14ac:dyDescent="0.35">
      <c r="C307" t="s">
        <v>312</v>
      </c>
      <c r="I307" s="5">
        <v>-7000000000</v>
      </c>
    </row>
    <row r="308" spans="3:9" ht="15.5" x14ac:dyDescent="0.35">
      <c r="C308" t="s">
        <v>313</v>
      </c>
      <c r="D308" s="5">
        <v>0</v>
      </c>
    </row>
    <row r="309" spans="3:9" ht="15.5" x14ac:dyDescent="0.35">
      <c r="C309" t="s">
        <v>314</v>
      </c>
      <c r="D309" s="5">
        <v>132000000000</v>
      </c>
    </row>
    <row r="310" spans="3:9" ht="15.5" x14ac:dyDescent="0.35">
      <c r="C310" t="s">
        <v>315</v>
      </c>
      <c r="D310" s="5">
        <v>114000000000</v>
      </c>
    </row>
    <row r="311" spans="3:9" ht="15.5" x14ac:dyDescent="0.35">
      <c r="C311" t="s">
        <v>233</v>
      </c>
      <c r="D311" s="5">
        <v>-22000000000</v>
      </c>
    </row>
    <row r="312" spans="3:9" ht="15.5" x14ac:dyDescent="0.35">
      <c r="C312" t="s">
        <v>232</v>
      </c>
      <c r="I312" s="5">
        <v>-24000000000</v>
      </c>
    </row>
    <row r="313" spans="3:9" ht="15.5" x14ac:dyDescent="0.35">
      <c r="C313" t="s">
        <v>230</v>
      </c>
      <c r="D313" s="5">
        <v>2000000000</v>
      </c>
    </row>
    <row r="314" spans="3:9" ht="15.5" x14ac:dyDescent="0.35">
      <c r="C314" t="s">
        <v>23</v>
      </c>
      <c r="D314" s="5">
        <v>2000000000</v>
      </c>
    </row>
    <row r="315" spans="3:9" ht="15.5" x14ac:dyDescent="0.35">
      <c r="C315" t="s">
        <v>20</v>
      </c>
      <c r="D315" s="5">
        <v>2000000000</v>
      </c>
    </row>
    <row r="316" spans="3:9" ht="15.5" x14ac:dyDescent="0.35">
      <c r="C316" t="s">
        <v>316</v>
      </c>
      <c r="I316" s="5">
        <v>18000000000</v>
      </c>
    </row>
    <row r="317" spans="3:9" ht="15.5" x14ac:dyDescent="0.35">
      <c r="C317" t="s">
        <v>317</v>
      </c>
      <c r="I317" s="5">
        <v>-11000000000</v>
      </c>
    </row>
    <row r="318" spans="3:9" ht="15.5" x14ac:dyDescent="0.35">
      <c r="C318" t="s">
        <v>318</v>
      </c>
      <c r="I318" s="5">
        <v>-1000000000</v>
      </c>
    </row>
    <row r="319" spans="3:9" ht="15.5" x14ac:dyDescent="0.35">
      <c r="C319" t="s">
        <v>319</v>
      </c>
      <c r="I319" s="5">
        <v>-5000000000</v>
      </c>
    </row>
    <row r="320" spans="3:9" ht="15.5" x14ac:dyDescent="0.35">
      <c r="C320" t="s">
        <v>320</v>
      </c>
      <c r="I320" s="5">
        <v>0</v>
      </c>
    </row>
    <row r="321" spans="3:9" ht="15.5" x14ac:dyDescent="0.35">
      <c r="C321" t="s">
        <v>321</v>
      </c>
      <c r="I321" s="5">
        <v>-11000000000</v>
      </c>
    </row>
  </sheetData>
  <pageMargins left="0.7" right="0.7" top="0.75" bottom="0.75" header="0.3" footer="0.3"/>
  <ignoredErrors>
    <ignoredError sqref="A1:Z322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U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2241</v>
      </c>
      <c r="D1" t="s">
        <v>1</v>
      </c>
      <c r="H1" t="s">
        <v>2</v>
      </c>
      <c r="I1" s="1">
        <v>44195</v>
      </c>
      <c r="J1" s="1">
        <v>43829</v>
      </c>
      <c r="K1" s="1">
        <v>43462</v>
      </c>
      <c r="L1" s="1">
        <v>43098</v>
      </c>
      <c r="M1" s="1">
        <v>42734</v>
      </c>
      <c r="N1" s="1">
        <v>42368</v>
      </c>
      <c r="O1" s="1">
        <v>42003</v>
      </c>
      <c r="P1" s="1">
        <v>41638</v>
      </c>
      <c r="Q1" s="1">
        <v>41271</v>
      </c>
      <c r="R1" s="1">
        <v>40907</v>
      </c>
      <c r="S1" s="1">
        <v>40542</v>
      </c>
      <c r="T1" s="1">
        <v>40176</v>
      </c>
      <c r="U1" s="1">
        <v>39812</v>
      </c>
    </row>
    <row r="2" spans="1:21" ht="15.5" x14ac:dyDescent="0.35">
      <c r="C2" t="s">
        <v>2242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240">
        <f t="shared" ca="1" si="0"/>
        <v>130</v>
      </c>
      <c r="L2" s="2" vm="146">
        <f t="shared" ca="1" si="0"/>
        <v>80</v>
      </c>
      <c r="M2" s="2" vm="158">
        <f t="shared" ca="1" si="0"/>
        <v>135</v>
      </c>
      <c r="N2" s="2" vm="417">
        <f t="shared" ca="1" si="0"/>
        <v>620</v>
      </c>
      <c r="O2" s="2" vm="445">
        <f t="shared" ca="1" si="0"/>
        <v>600</v>
      </c>
      <c r="P2" s="2" vm="582">
        <f t="shared" ca="1" si="0"/>
        <v>285</v>
      </c>
      <c r="Q2" s="2" vm="80">
        <f t="shared" ca="1" si="0"/>
        <v>170</v>
      </c>
      <c r="R2" s="2" vm="630">
        <f t="shared" ca="1" si="0"/>
        <v>59</v>
      </c>
      <c r="S2" s="2" t="str">
        <f t="shared" ca="1" si="0"/>
        <v>Libur</v>
      </c>
      <c r="T2" s="2" vm="3">
        <f t="shared" ca="1" si="0"/>
        <v>50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727272728</v>
      </c>
      <c r="H4" s="2">
        <f>IFERROR(SUM(D4:G4)*(4/MAX(1,COUNT(D4:G4))),"")</f>
        <v>2909090912</v>
      </c>
      <c r="I4" s="2">
        <f t="shared" ref="I4:U4" si="1">IFERROR(INDEX(I51:I500,MATCH($C$4,$C$51:$C$500,0)),"")</f>
        <v>2000000000</v>
      </c>
      <c r="J4" s="2">
        <f t="shared" si="1"/>
        <v>6844216933</v>
      </c>
      <c r="K4" s="2">
        <f t="shared" si="1"/>
        <v>8510693983</v>
      </c>
      <c r="L4" s="2">
        <f t="shared" si="1"/>
        <v>6000000000</v>
      </c>
      <c r="M4" s="2">
        <f t="shared" si="1"/>
        <v>21545454546</v>
      </c>
      <c r="N4" s="2">
        <f t="shared" si="1"/>
        <v>41671880826</v>
      </c>
      <c r="O4" s="2">
        <f t="shared" si="1"/>
        <v>144288515591</v>
      </c>
      <c r="P4" s="2">
        <f t="shared" si="1"/>
        <v>11126061498</v>
      </c>
      <c r="Q4" s="2">
        <f t="shared" si="1"/>
        <v>12215577426</v>
      </c>
      <c r="R4" s="2">
        <f t="shared" si="1"/>
        <v>5058948712</v>
      </c>
      <c r="S4" s="2">
        <f t="shared" si="1"/>
        <v>11005548488</v>
      </c>
      <c r="T4" s="2">
        <f t="shared" si="1"/>
        <v>12205193327</v>
      </c>
      <c r="U4" s="2">
        <f t="shared" si="1"/>
        <v>7986342432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-196395942</v>
      </c>
      <c r="H5" s="2">
        <f>IFERROR(SUM(D5:G5)*(4/MAX(1,COUNT(D5:G5))),"")</f>
        <v>-785583768</v>
      </c>
      <c r="I5" s="2">
        <f t="shared" ref="I5:U5" si="2">IFERROR(INDEX(I51:I500,MATCH($C$5,$C$51:$C$500,0)),"")</f>
        <v>-1795480124</v>
      </c>
      <c r="J5" s="2">
        <f t="shared" si="2"/>
        <v>-5899195639</v>
      </c>
      <c r="K5" s="2">
        <f t="shared" si="2"/>
        <v>-6071759135</v>
      </c>
      <c r="L5" s="2">
        <f t="shared" si="2"/>
        <v>-11492309380</v>
      </c>
      <c r="M5" s="2">
        <f t="shared" si="2"/>
        <v>4795335635</v>
      </c>
      <c r="N5" s="2">
        <f t="shared" si="2"/>
        <v>-4348590051</v>
      </c>
      <c r="O5" s="2">
        <f t="shared" si="2"/>
        <v>-9482295586</v>
      </c>
      <c r="P5" s="2">
        <f t="shared" si="2"/>
        <v>-6121437924</v>
      </c>
      <c r="Q5" s="2">
        <f t="shared" si="2"/>
        <v>1109532576</v>
      </c>
      <c r="R5" s="2">
        <f t="shared" si="2"/>
        <v>-146451216</v>
      </c>
      <c r="S5" s="2">
        <f t="shared" si="2"/>
        <v>0</v>
      </c>
      <c r="T5" s="2">
        <f t="shared" si="2"/>
        <v>0</v>
      </c>
      <c r="U5" s="2">
        <f t="shared" si="2"/>
        <v>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1592493411990</v>
      </c>
      <c r="H6" s="2">
        <f>IFERROR(INDEX(D6:G6,COUNT(D6:G6)),"")</f>
        <v>1592493411990</v>
      </c>
      <c r="I6" s="2">
        <f t="shared" ref="I6:U6" si="3">IFERROR(INDEX(I51:I500,MATCH($C$6,$C$51:$C$500,0)),"")</f>
        <v>1593837931937</v>
      </c>
      <c r="J6" s="2">
        <f t="shared" si="3"/>
        <v>1595589896551</v>
      </c>
      <c r="K6" s="2">
        <f t="shared" si="3"/>
        <v>1602785601988</v>
      </c>
      <c r="L6" s="2">
        <f t="shared" si="3"/>
        <v>1608857361123</v>
      </c>
      <c r="M6" s="2">
        <f t="shared" si="3"/>
        <v>1622399745885</v>
      </c>
      <c r="N6" s="2">
        <f t="shared" si="3"/>
        <v>1619007074629</v>
      </c>
      <c r="O6" s="2">
        <f t="shared" si="3"/>
        <v>1619320083312</v>
      </c>
      <c r="P6" s="2">
        <f t="shared" si="3"/>
        <v>1625603013691</v>
      </c>
      <c r="Q6" s="2">
        <f t="shared" si="3"/>
        <v>156261041810</v>
      </c>
      <c r="R6" s="2">
        <f t="shared" si="3"/>
        <v>156188593776</v>
      </c>
      <c r="S6" s="2">
        <f t="shared" si="3"/>
        <v>157753264967</v>
      </c>
      <c r="T6" s="2">
        <f t="shared" si="3"/>
        <v>158292644779</v>
      </c>
      <c r="U6" s="2">
        <f t="shared" si="3"/>
        <v>159358245407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5.63</v>
      </c>
      <c r="H7" s="3">
        <f>IFERROR(INDEX(D7:G7,COUNT(D7:G7)),"")</f>
        <v>5.63</v>
      </c>
      <c r="I7" s="3">
        <f t="shared" ref="I7:U7" si="4">IFERROR(INDEX(I51:I500,MATCH($C$7,$C$51:$C$500,0))/1000000000,"")</f>
        <v>5.63</v>
      </c>
      <c r="J7" s="3">
        <f t="shared" si="4"/>
        <v>5.63</v>
      </c>
      <c r="K7" s="3">
        <f t="shared" si="4"/>
        <v>5.63</v>
      </c>
      <c r="L7" s="3">
        <f t="shared" si="4"/>
        <v>5.63</v>
      </c>
      <c r="M7" s="3">
        <f t="shared" si="4"/>
        <v>5.63</v>
      </c>
      <c r="N7" s="3">
        <f t="shared" si="4"/>
        <v>5.63</v>
      </c>
      <c r="O7" s="3">
        <f t="shared" si="4"/>
        <v>5.63</v>
      </c>
      <c r="P7" s="3">
        <f t="shared" si="4"/>
        <v>5.63</v>
      </c>
      <c r="Q7" s="3">
        <f t="shared" si="4"/>
        <v>1.41</v>
      </c>
      <c r="R7" s="3">
        <f t="shared" si="4"/>
        <v>1.41</v>
      </c>
      <c r="S7" s="3">
        <f t="shared" si="4"/>
        <v>1.41</v>
      </c>
      <c r="T7" s="3">
        <f t="shared" si="4"/>
        <v>1.41</v>
      </c>
      <c r="U7" s="3">
        <f t="shared" si="4"/>
        <v>0.7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U8" si="5">IFERROR(INDEX(I51:I500,MATCH($C$8,$C$51:$C$500,0)),"")</f>
        <v>0</v>
      </c>
      <c r="J8" s="2">
        <f t="shared" si="5"/>
        <v>-7000000000</v>
      </c>
      <c r="K8" s="2">
        <f t="shared" si="5"/>
        <v>1000000000</v>
      </c>
      <c r="L8" s="2">
        <f t="shared" si="5"/>
        <v>-12000000000</v>
      </c>
      <c r="M8" s="2">
        <f t="shared" si="5"/>
        <v>27000000000</v>
      </c>
      <c r="N8" s="2">
        <f t="shared" si="5"/>
        <v>-27000000000</v>
      </c>
      <c r="O8" s="2">
        <f t="shared" si="5"/>
        <v>48000000000</v>
      </c>
      <c r="P8" s="2">
        <f t="shared" si="5"/>
        <v>-1472000000000</v>
      </c>
      <c r="Q8" s="2">
        <f t="shared" si="5"/>
        <v>5000000000</v>
      </c>
      <c r="R8" s="2">
        <f t="shared" si="5"/>
        <v>0</v>
      </c>
      <c r="S8" s="2">
        <f t="shared" si="5"/>
        <v>8000000000</v>
      </c>
      <c r="T8" s="2">
        <f t="shared" si="5"/>
        <v>0</v>
      </c>
      <c r="U8" s="2">
        <f t="shared" si="5"/>
        <v>-82000000000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0.02</v>
      </c>
      <c r="H9" s="3">
        <f>IFERROR(INDEX(D9:G9,COUNT(D9:G9)),"")</f>
        <v>0.02</v>
      </c>
      <c r="I9" s="3">
        <f t="shared" ref="I9:U9" si="6">IFERROR(INDEX(I51:I500,MATCH($C$9,$C$51:$C$500,0)),"")</f>
        <v>0.02</v>
      </c>
      <c r="J9" s="3">
        <f t="shared" si="6"/>
        <v>-1.2</v>
      </c>
      <c r="K9" s="3">
        <f t="shared" si="6"/>
        <v>0.24</v>
      </c>
      <c r="L9" s="3">
        <f t="shared" si="6"/>
        <v>-2.1800000000000002</v>
      </c>
      <c r="M9" s="3">
        <f t="shared" si="6"/>
        <v>4.8600000000000003</v>
      </c>
      <c r="N9" s="3">
        <f t="shared" si="6"/>
        <v>-4.87</v>
      </c>
      <c r="O9" s="3">
        <f t="shared" si="6"/>
        <v>8.5299999999999994</v>
      </c>
      <c r="P9" s="3">
        <f t="shared" si="6"/>
        <v>-261.52</v>
      </c>
      <c r="Q9" s="3">
        <f t="shared" si="6"/>
        <v>3.65</v>
      </c>
      <c r="R9" s="3">
        <f t="shared" si="6"/>
        <v>-0.05</v>
      </c>
      <c r="S9" s="3">
        <f t="shared" si="6"/>
        <v>5.99</v>
      </c>
      <c r="T9" s="3">
        <f t="shared" si="6"/>
        <v>-0.15</v>
      </c>
      <c r="U9" s="3">
        <f t="shared" si="6"/>
        <v>-116.98</v>
      </c>
    </row>
    <row r="10" spans="1:21" ht="15.5" x14ac:dyDescent="0.35">
      <c r="C10" t="s">
        <v>17</v>
      </c>
      <c r="D10" s="3" t="str">
        <f ca="1">IFERROR(IF(D9=0,"",D2/D9),"")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541.66666666666674</v>
      </c>
      <c r="L10" s="3">
        <f t="shared" ca="1" si="7"/>
        <v>-36.697247706422019</v>
      </c>
      <c r="M10" s="3">
        <f t="shared" ca="1" si="7"/>
        <v>27.777777777777775</v>
      </c>
      <c r="N10" s="3">
        <f t="shared" ca="1" si="7"/>
        <v>-127.3100616016427</v>
      </c>
      <c r="O10" s="3">
        <f t="shared" ca="1" si="7"/>
        <v>70.33997655334116</v>
      </c>
      <c r="P10" s="3">
        <f t="shared" ca="1" si="7"/>
        <v>-1.0897828081982259</v>
      </c>
      <c r="Q10" s="3">
        <f t="shared" ca="1" si="7"/>
        <v>46.575342465753423</v>
      </c>
      <c r="R10" s="3">
        <f t="shared" ca="1" si="7"/>
        <v>-1180</v>
      </c>
      <c r="S10" s="3" t="str">
        <f t="shared" ca="1" si="7"/>
        <v/>
      </c>
      <c r="T10" s="3">
        <f t="shared" ca="1" si="7"/>
        <v>-333.33333333333337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910601112</v>
      </c>
      <c r="H11" s="2">
        <f>IFERROR(INDEX(D11:G11,COUNT(D11:G11)),"")</f>
        <v>910601112</v>
      </c>
      <c r="I11" s="2">
        <f t="shared" ref="I11:U11" si="8">IFERROR(INDEX(I51:I500,MATCH($C$11,$C$51:$C$500,0)),"")</f>
        <v>589432330</v>
      </c>
      <c r="J11" s="2">
        <f t="shared" si="8"/>
        <v>671954409</v>
      </c>
      <c r="K11" s="2">
        <f t="shared" si="8"/>
        <v>1449155708</v>
      </c>
      <c r="L11" s="2">
        <f t="shared" si="8"/>
        <v>802700167</v>
      </c>
      <c r="M11" s="2">
        <f t="shared" si="8"/>
        <v>1757382509</v>
      </c>
      <c r="N11" s="2">
        <f t="shared" si="8"/>
        <v>1848055330</v>
      </c>
      <c r="O11" s="2">
        <f t="shared" si="8"/>
        <v>6095428008</v>
      </c>
      <c r="P11" s="2">
        <f t="shared" si="8"/>
        <v>1269032193</v>
      </c>
      <c r="Q11" s="2">
        <f t="shared" si="8"/>
        <v>5004319268</v>
      </c>
      <c r="R11" s="2">
        <f t="shared" si="8"/>
        <v>806090787</v>
      </c>
      <c r="S11" s="2">
        <f t="shared" si="8"/>
        <v>743522685</v>
      </c>
      <c r="T11" s="2">
        <f t="shared" si="8"/>
        <v>1217582807</v>
      </c>
      <c r="U11" s="2">
        <f t="shared" si="8"/>
        <v>1055957883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</v>
      </c>
      <c r="H12" s="2">
        <f>IFERROR(INDEX(D12:G12,COUNT(D12:G12)),"")</f>
        <v>-1000000000</v>
      </c>
      <c r="I12" s="2">
        <f t="shared" ref="I12:U12" si="9">IFERROR(INDEX(I51:I500,MATCH($C$12,$C$51:$C$500,0)),"")</f>
        <v>-1000000000</v>
      </c>
      <c r="J12" s="2">
        <f t="shared" si="9"/>
        <v>-1000000000</v>
      </c>
      <c r="K12" s="2">
        <f t="shared" si="9"/>
        <v>-1000000000</v>
      </c>
      <c r="L12" s="2">
        <f t="shared" si="9"/>
        <v>-1000000000</v>
      </c>
      <c r="M12" s="2">
        <f t="shared" si="9"/>
        <v>-2000000000</v>
      </c>
      <c r="N12" s="2">
        <f t="shared" si="9"/>
        <v>-2000000000</v>
      </c>
      <c r="O12" s="2">
        <f t="shared" si="9"/>
        <v>-6000000000</v>
      </c>
      <c r="P12" s="2">
        <f t="shared" si="9"/>
        <v>17000000000</v>
      </c>
      <c r="Q12" s="2">
        <f t="shared" si="9"/>
        <v>-4000000000</v>
      </c>
      <c r="R12" s="2">
        <f t="shared" si="9"/>
        <v>2000000000</v>
      </c>
      <c r="S12" s="2">
        <f t="shared" si="9"/>
        <v>1000000000</v>
      </c>
      <c r="T12" s="2">
        <f t="shared" si="9"/>
        <v>7000000000</v>
      </c>
      <c r="U12" s="2">
        <f t="shared" si="9"/>
        <v>10000000000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18000000000</v>
      </c>
      <c r="Q13" s="2">
        <f t="shared" si="10"/>
        <v>1000000000</v>
      </c>
      <c r="R13" s="2">
        <f t="shared" si="10"/>
        <v>3000000000</v>
      </c>
      <c r="S13" s="2">
        <f t="shared" si="10"/>
        <v>2000000000</v>
      </c>
      <c r="T13" s="2">
        <f t="shared" si="10"/>
        <v>8000000000</v>
      </c>
      <c r="U13" s="2">
        <f t="shared" si="10"/>
        <v>11000000000</v>
      </c>
    </row>
    <row r="14" spans="1:21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U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-11132154</v>
      </c>
      <c r="N14" s="2">
        <f t="shared" si="11"/>
        <v>-12959840</v>
      </c>
      <c r="O14" s="2">
        <f t="shared" si="11"/>
        <v>-212953406</v>
      </c>
      <c r="P14" s="2">
        <f t="shared" si="11"/>
        <v>-9452709</v>
      </c>
      <c r="Q14" s="2">
        <f t="shared" si="11"/>
        <v>-7219058</v>
      </c>
      <c r="R14" s="2">
        <f t="shared" si="11"/>
        <v>-5624735</v>
      </c>
      <c r="S14" s="2">
        <f t="shared" si="11"/>
        <v>-44647882</v>
      </c>
      <c r="T14" s="2">
        <f t="shared" si="11"/>
        <v>-15751905</v>
      </c>
      <c r="U14" s="2">
        <f t="shared" si="11"/>
        <v>-155277683</v>
      </c>
    </row>
    <row r="15" spans="1:21" ht="15.5" x14ac:dyDescent="0.35">
      <c r="C15" t="s">
        <v>27</v>
      </c>
      <c r="D15" s="2">
        <f>IFERROR(INDEX(D51:D500,MATCH($C$15,$C$51:$C$500,0)),"")</f>
        <v>-18181820</v>
      </c>
      <c r="H15" s="2">
        <f>IFERROR(SUM(D15:G15)*(4/MAX(1,COUNT(D15:G15))),"")</f>
        <v>-72727280</v>
      </c>
      <c r="I15" s="2">
        <f t="shared" ref="I15:U15" si="12">IFERROR(INDEX(I51:I500,MATCH($C$15,$C$51:$C$500,0)),"")</f>
        <v>-50000000</v>
      </c>
      <c r="J15" s="2">
        <f t="shared" si="12"/>
        <v>-171105424</v>
      </c>
      <c r="K15" s="2">
        <f t="shared" si="12"/>
        <v>-212767350</v>
      </c>
      <c r="L15" s="2">
        <f t="shared" si="12"/>
        <v>-150000000</v>
      </c>
      <c r="M15" s="2">
        <f t="shared" si="12"/>
        <v>-4806654773</v>
      </c>
      <c r="N15" s="2">
        <f t="shared" si="12"/>
        <v>-1961755439</v>
      </c>
      <c r="O15" s="2">
        <f t="shared" si="12"/>
        <v>-7211518228</v>
      </c>
      <c r="P15" s="2">
        <f t="shared" si="12"/>
        <v>-539627519</v>
      </c>
      <c r="Q15" s="2">
        <f t="shared" si="12"/>
        <v>-490892217</v>
      </c>
      <c r="R15" s="2">
        <f t="shared" si="12"/>
        <v>-168797453</v>
      </c>
      <c r="S15" s="2">
        <f t="shared" si="12"/>
        <v>-272152251</v>
      </c>
      <c r="T15" s="2">
        <f t="shared" si="12"/>
        <v>-299276079</v>
      </c>
      <c r="U15" s="2">
        <f t="shared" si="12"/>
        <v>-620488453</v>
      </c>
    </row>
    <row r="16" spans="1:21" ht="15.5" x14ac:dyDescent="0.35">
      <c r="C16" t="s">
        <v>28</v>
      </c>
      <c r="D16" s="2">
        <f>IFERROR(INDEX(D51:D500,MATCH($C$16,$C$51:$C$500,0)),"")</f>
        <v>-198488805</v>
      </c>
      <c r="H16" s="2">
        <f>IFERROR(SUM(D16:G16)*(4/MAX(1,COUNT(D16:G16))),"")</f>
        <v>-793955220</v>
      </c>
      <c r="I16" s="2">
        <f t="shared" ref="I16:U16" si="13">IFERROR(INDEX(I51:I500,MATCH($C$16,$C$51:$C$500,0)),"")</f>
        <v>-2895160589</v>
      </c>
      <c r="J16" s="2">
        <f t="shared" si="13"/>
        <v>-8702516099</v>
      </c>
      <c r="K16" s="2">
        <f t="shared" si="13"/>
        <v>-6929297611</v>
      </c>
      <c r="L16" s="2">
        <f t="shared" si="13"/>
        <v>-13244679065</v>
      </c>
      <c r="M16" s="2">
        <f t="shared" si="13"/>
        <v>7946582993</v>
      </c>
      <c r="N16" s="2">
        <f t="shared" si="13"/>
        <v>1307681647</v>
      </c>
      <c r="O16" s="2">
        <f t="shared" si="13"/>
        <v>24684793565</v>
      </c>
      <c r="P16" s="2">
        <f t="shared" si="13"/>
        <v>-5732251851</v>
      </c>
      <c r="Q16" s="2">
        <f t="shared" si="13"/>
        <v>-186659748</v>
      </c>
      <c r="R16" s="2">
        <f t="shared" si="13"/>
        <v>-1395873737</v>
      </c>
      <c r="S16" s="2">
        <f t="shared" si="13"/>
        <v>-267227561</v>
      </c>
      <c r="T16" s="2">
        <f t="shared" si="13"/>
        <v>-766324549</v>
      </c>
      <c r="U16" s="2">
        <f t="shared" si="13"/>
        <v>-6118550597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47</v>
      </c>
      <c r="U18" t="s">
        <v>48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731900000000</v>
      </c>
      <c r="L20" s="2">
        <f t="shared" ca="1" si="14"/>
        <v>450400000000</v>
      </c>
      <c r="M20" s="2">
        <f t="shared" ca="1" si="14"/>
        <v>760050000000</v>
      </c>
      <c r="N20" s="2">
        <f t="shared" ca="1" si="14"/>
        <v>3490600000000</v>
      </c>
      <c r="O20" s="2">
        <f t="shared" ca="1" si="14"/>
        <v>3378000000000</v>
      </c>
      <c r="P20" s="2">
        <f t="shared" ca="1" si="14"/>
        <v>1604550000000</v>
      </c>
      <c r="Q20" s="2">
        <f t="shared" ca="1" si="14"/>
        <v>239700000000</v>
      </c>
      <c r="R20" s="2">
        <f t="shared" ca="1" si="14"/>
        <v>83190000000</v>
      </c>
      <c r="S20" s="2" t="str">
        <f t="shared" ca="1" si="14"/>
        <v/>
      </c>
      <c r="T20" s="2">
        <f t="shared" ca="1" si="14"/>
        <v>70500000000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5630000000</v>
      </c>
      <c r="H21" s="2">
        <f>IFERROR(INDEX(D21:G21,COUNT(D21:G21)),"")</f>
        <v>5630000000</v>
      </c>
      <c r="I21" s="2">
        <f t="shared" ref="I21:U21" si="15">IFERROR(INDEX(I51:I500,MATCH($C$7,$C$51:$C$500,0)),"")</f>
        <v>5630000000</v>
      </c>
      <c r="J21" s="2">
        <f t="shared" si="15"/>
        <v>5630000000</v>
      </c>
      <c r="K21" s="2">
        <f t="shared" si="15"/>
        <v>5630000000</v>
      </c>
      <c r="L21" s="2">
        <f t="shared" si="15"/>
        <v>5630000000</v>
      </c>
      <c r="M21" s="2">
        <f t="shared" si="15"/>
        <v>5630000000</v>
      </c>
      <c r="N21" s="2">
        <f t="shared" si="15"/>
        <v>5630000000</v>
      </c>
      <c r="O21" s="2">
        <f t="shared" si="15"/>
        <v>5630000000</v>
      </c>
      <c r="P21" s="2">
        <f t="shared" si="15"/>
        <v>5630000000</v>
      </c>
      <c r="Q21" s="2">
        <f t="shared" si="15"/>
        <v>1410000000</v>
      </c>
      <c r="R21" s="2">
        <f t="shared" si="15"/>
        <v>1410000000</v>
      </c>
      <c r="S21" s="2">
        <f t="shared" si="15"/>
        <v>1410000000</v>
      </c>
      <c r="T21" s="2">
        <f t="shared" si="15"/>
        <v>1410000000</v>
      </c>
      <c r="U21" s="2">
        <f t="shared" si="15"/>
        <v>700000000</v>
      </c>
    </row>
    <row r="23" spans="1:21" ht="15.5" x14ac:dyDescent="0.35">
      <c r="B23" t="s">
        <v>53</v>
      </c>
      <c r="C23" t="s">
        <v>54</v>
      </c>
      <c r="D23" s="3">
        <f>IFERROR(D5/D6*100,"")</f>
        <v>-1.2332606246363127E-2</v>
      </c>
      <c r="H23" s="3">
        <f t="shared" ref="H23:U23" si="16">IFERROR(H5/H6*100,"")</f>
        <v>-4.9330424985452509E-2</v>
      </c>
      <c r="I23" s="3">
        <f t="shared" si="16"/>
        <v>-0.11265136109654154</v>
      </c>
      <c r="J23" s="3">
        <f t="shared" si="16"/>
        <v>-0.36971878875340092</v>
      </c>
      <c r="K23" s="3">
        <f t="shared" si="16"/>
        <v>-0.37882541042725559</v>
      </c>
      <c r="L23" s="3">
        <f t="shared" si="16"/>
        <v>-0.71431499508310936</v>
      </c>
      <c r="M23" s="3">
        <f t="shared" si="16"/>
        <v>0.29557053661791599</v>
      </c>
      <c r="N23" s="3">
        <f t="shared" si="16"/>
        <v>-0.26859611172461934</v>
      </c>
      <c r="O23" s="3">
        <f t="shared" si="16"/>
        <v>-0.58557265383912449</v>
      </c>
      <c r="P23" s="3">
        <f t="shared" si="16"/>
        <v>-0.37656413481302659</v>
      </c>
      <c r="Q23" s="3">
        <f t="shared" si="16"/>
        <v>0.71005067107455755</v>
      </c>
      <c r="R23" s="3">
        <f t="shared" si="16"/>
        <v>-9.3765628116247085E-2</v>
      </c>
      <c r="S23" s="3">
        <f t="shared" si="16"/>
        <v>0</v>
      </c>
      <c r="T23" s="3">
        <f t="shared" si="16"/>
        <v>0</v>
      </c>
      <c r="U23" s="3">
        <f t="shared" si="16"/>
        <v>0</v>
      </c>
    </row>
    <row r="24" spans="1:21" ht="15.5" x14ac:dyDescent="0.35">
      <c r="C24" t="s">
        <v>55</v>
      </c>
      <c r="D24" s="4">
        <f>IFERROR(_xlfn.RRI(5,I23,D23),"")</f>
        <v>-0.35751397666789542</v>
      </c>
      <c r="H24" s="4" t="str">
        <f t="shared" ref="H24:U24" si="17">IFERROR(_xlfn.RRI(5,M23,H23),"")</f>
        <v/>
      </c>
      <c r="I24" s="4">
        <f t="shared" si="17"/>
        <v>-0.15952007559103465</v>
      </c>
      <c r="J24" s="4">
        <f t="shared" si="17"/>
        <v>-8.7867044980837417E-2</v>
      </c>
      <c r="K24" s="4">
        <f t="shared" si="17"/>
        <v>1.1981297689915849E-3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0</v>
      </c>
      <c r="T24" s="4">
        <f t="shared" si="17"/>
        <v>0</v>
      </c>
      <c r="U24" s="4">
        <f t="shared" si="17"/>
        <v>0</v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-0.03</v>
      </c>
      <c r="H25" s="3">
        <f>IFERROR(INDEX(D25:G25,COUNT(D25:G25)),"")</f>
        <v>-0.03</v>
      </c>
      <c r="I25" s="3">
        <f t="shared" ref="I25:U25" si="18">IFERROR(INDEX(I51:I500,MATCH($C$25,$C$51:$C$500,0)),"")</f>
        <v>-0.49</v>
      </c>
      <c r="J25" s="3">
        <f t="shared" si="18"/>
        <v>-1.27</v>
      </c>
      <c r="K25" s="3">
        <f t="shared" si="18"/>
        <v>-1.27</v>
      </c>
      <c r="L25" s="3">
        <f t="shared" si="18"/>
        <v>-2.38</v>
      </c>
      <c r="M25" s="3">
        <f t="shared" si="18"/>
        <v>0.56000000000000005</v>
      </c>
      <c r="N25" s="3">
        <f t="shared" si="18"/>
        <v>-0.12</v>
      </c>
      <c r="O25" s="3">
        <f t="shared" si="18"/>
        <v>-1.68</v>
      </c>
      <c r="P25" s="3">
        <f t="shared" si="18"/>
        <v>-1.0900000000000001</v>
      </c>
      <c r="Q25" s="3">
        <f t="shared" si="18"/>
        <v>0.79</v>
      </c>
      <c r="R25" s="3">
        <f t="shared" si="18"/>
        <v>-0.1</v>
      </c>
      <c r="S25" s="3">
        <f t="shared" si="18"/>
        <v>-0.38</v>
      </c>
      <c r="T25" s="3">
        <f t="shared" si="18"/>
        <v>-0.76</v>
      </c>
      <c r="U25" s="3">
        <f t="shared" si="18"/>
        <v>-9.58</v>
      </c>
    </row>
    <row r="26" spans="1:21" ht="15.5" x14ac:dyDescent="0.35">
      <c r="C26" t="s">
        <v>58</v>
      </c>
      <c r="D26" s="4">
        <f>IFERROR(_xlfn.RRI(5,I25,D25),"")</f>
        <v>-0.42801447958841499</v>
      </c>
      <c r="H26" s="4" t="str">
        <f t="shared" ref="H26:U26" si="19">IFERROR(_xlfn.RRI(5,M25,H25),"")</f>
        <v/>
      </c>
      <c r="I26" s="4">
        <f t="shared" si="19"/>
        <v>0.32496060863545129</v>
      </c>
      <c r="J26" s="4">
        <f t="shared" si="19"/>
        <v>-5.4418671877810243E-2</v>
      </c>
      <c r="K26" s="4">
        <f t="shared" si="19"/>
        <v>3.1039834290719881E-2</v>
      </c>
      <c r="L26" s="4" t="str">
        <f t="shared" si="19"/>
        <v/>
      </c>
      <c r="M26" s="4" t="str">
        <f t="shared" si="19"/>
        <v/>
      </c>
      <c r="N26" s="4">
        <f t="shared" si="19"/>
        <v>-0.20589207556247546</v>
      </c>
      <c r="O26" s="4">
        <f t="shared" si="19"/>
        <v>0.17192316229445326</v>
      </c>
      <c r="P26" s="4">
        <f t="shared" si="19"/>
        <v>-0.35254111089142881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0.12917810444049735</v>
      </c>
      <c r="H27" s="3">
        <f t="shared" ref="H27:U27" si="20">IFERROR(H4/H21,"")</f>
        <v>0.5167124177619894</v>
      </c>
      <c r="I27" s="3">
        <f t="shared" si="20"/>
        <v>0.35523978685612789</v>
      </c>
      <c r="J27" s="3">
        <f t="shared" si="20"/>
        <v>1.2156690822380107</v>
      </c>
      <c r="K27" s="3">
        <f t="shared" si="20"/>
        <v>1.511668558259325</v>
      </c>
      <c r="L27" s="3">
        <f t="shared" si="20"/>
        <v>1.0657193605683837</v>
      </c>
      <c r="M27" s="3">
        <f t="shared" si="20"/>
        <v>3.8269013403197158</v>
      </c>
      <c r="N27" s="3">
        <f t="shared" si="20"/>
        <v>7.4017550312611009</v>
      </c>
      <c r="O27" s="3">
        <f t="shared" si="20"/>
        <v>25.628510762166961</v>
      </c>
      <c r="P27" s="3">
        <f t="shared" si="20"/>
        <v>1.9762098575488454</v>
      </c>
      <c r="Q27" s="3">
        <f t="shared" si="20"/>
        <v>8.6635300893617018</v>
      </c>
      <c r="R27" s="3">
        <f t="shared" si="20"/>
        <v>3.5879068879432623</v>
      </c>
      <c r="S27" s="3">
        <f t="shared" si="20"/>
        <v>7.8053535375886529</v>
      </c>
      <c r="T27" s="3">
        <f t="shared" si="20"/>
        <v>8.6561654801418442</v>
      </c>
      <c r="U27" s="3">
        <f t="shared" si="20"/>
        <v>11.409060617142858</v>
      </c>
    </row>
    <row r="28" spans="1:21" ht="15.5" x14ac:dyDescent="0.35">
      <c r="C28" t="s">
        <v>60</v>
      </c>
      <c r="D28" s="4">
        <f>IFERROR(_xlfn.RRI(5,I27,D27),"")</f>
        <v>-0.18316664937843097</v>
      </c>
      <c r="H28" s="4">
        <f t="shared" ref="H28:U28" si="21">IFERROR(_xlfn.RRI(5,M27,H27),"")</f>
        <v>-0.32999147813206742</v>
      </c>
      <c r="I28" s="4">
        <f t="shared" si="21"/>
        <v>-0.45519964907620025</v>
      </c>
      <c r="J28" s="4">
        <f t="shared" si="21"/>
        <v>-0.45647640736299433</v>
      </c>
      <c r="K28" s="4">
        <f t="shared" si="21"/>
        <v>-5.2182542013187061E-2</v>
      </c>
      <c r="L28" s="4">
        <f t="shared" si="21"/>
        <v>-0.34235792117134534</v>
      </c>
      <c r="M28" s="4">
        <f t="shared" si="21"/>
        <v>1.2980815376086197E-2</v>
      </c>
      <c r="N28" s="4">
        <f t="shared" si="21"/>
        <v>-1.0562364450888095E-2</v>
      </c>
      <c r="O28" s="4">
        <f t="shared" si="21"/>
        <v>0.24245184142726961</v>
      </c>
      <c r="P28" s="4">
        <f t="shared" si="21"/>
        <v>-0.2957665740006834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-0.93877551020408156</v>
      </c>
      <c r="I29" s="4">
        <f t="shared" si="22"/>
        <v>-0.61417322834645671</v>
      </c>
      <c r="J29" s="4">
        <f t="shared" si="22"/>
        <v>0</v>
      </c>
      <c r="K29" s="4">
        <f t="shared" si="22"/>
        <v>-0.46638655462184869</v>
      </c>
      <c r="L29" s="4">
        <f t="shared" si="22"/>
        <v>-5.2499999999999991</v>
      </c>
      <c r="M29" s="4">
        <f t="shared" si="22"/>
        <v>-5.666666666666667</v>
      </c>
      <c r="N29" s="4">
        <f t="shared" si="22"/>
        <v>-0.9285714285714286</v>
      </c>
      <c r="O29" s="4">
        <f t="shared" si="22"/>
        <v>0.54128440366972463</v>
      </c>
      <c r="P29" s="4">
        <f t="shared" si="22"/>
        <v>-2.3797468354430382</v>
      </c>
      <c r="Q29" s="4">
        <f t="shared" si="22"/>
        <v>-8.9</v>
      </c>
      <c r="R29" s="4">
        <f t="shared" si="22"/>
        <v>-0.73684210526315796</v>
      </c>
      <c r="S29" s="4">
        <f t="shared" si="22"/>
        <v>-0.5</v>
      </c>
      <c r="T29" s="4">
        <f t="shared" si="22"/>
        <v>-0.92066805845511479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0.45454545600000013</v>
      </c>
      <c r="I30" s="4">
        <f t="shared" si="23"/>
        <v>-0.70778249439218943</v>
      </c>
      <c r="J30" s="4">
        <f t="shared" si="23"/>
        <v>-0.19580977219117096</v>
      </c>
      <c r="K30" s="4">
        <f t="shared" si="23"/>
        <v>0.41844899716666661</v>
      </c>
      <c r="L30" s="4">
        <f t="shared" si="23"/>
        <v>-0.72151898734882225</v>
      </c>
      <c r="M30" s="4">
        <f t="shared" si="23"/>
        <v>-0.48297379146473945</v>
      </c>
      <c r="N30" s="4">
        <f t="shared" si="23"/>
        <v>-0.71119059160520404</v>
      </c>
      <c r="O30" s="4">
        <f t="shared" si="23"/>
        <v>11.968516812255356</v>
      </c>
      <c r="P30" s="4">
        <f t="shared" si="23"/>
        <v>-0.77189323091570805</v>
      </c>
      <c r="Q30" s="4">
        <f t="shared" si="23"/>
        <v>1.4146474141997587</v>
      </c>
      <c r="R30" s="4">
        <f t="shared" si="23"/>
        <v>-0.54032743415595597</v>
      </c>
      <c r="S30" s="4">
        <f t="shared" si="23"/>
        <v>-9.828970396938963E-2</v>
      </c>
      <c r="T30" s="4">
        <f t="shared" si="23"/>
        <v>-0.24129025424447384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283.24</v>
      </c>
      <c r="H32" s="3">
        <f>IFERROR(INDEX(D32:G32,COUNT(D32:G32)),"")</f>
        <v>283.24</v>
      </c>
      <c r="I32" s="3">
        <f t="shared" ref="I32:U32" si="24">IFERROR(INDEX(I51:I500,MATCH($C$32,$C$51:$C$500,0)),"")</f>
        <v>283.47000000000003</v>
      </c>
      <c r="J32" s="3">
        <f t="shared" si="24"/>
        <v>283.79000000000002</v>
      </c>
      <c r="K32" s="3">
        <f t="shared" si="24"/>
        <v>284.76</v>
      </c>
      <c r="L32" s="3">
        <f t="shared" si="24"/>
        <v>285.74</v>
      </c>
      <c r="M32" s="3">
        <f t="shared" si="24"/>
        <v>287.75</v>
      </c>
      <c r="N32" s="3">
        <f t="shared" si="24"/>
        <v>286.89999999999998</v>
      </c>
      <c r="O32" s="3">
        <f t="shared" si="24"/>
        <v>287.67</v>
      </c>
      <c r="P32" s="3">
        <f t="shared" si="24"/>
        <v>289.2</v>
      </c>
      <c r="Q32" s="3">
        <f t="shared" si="24"/>
        <v>112.76</v>
      </c>
      <c r="R32" s="3">
        <f t="shared" si="24"/>
        <v>111.98</v>
      </c>
      <c r="S32" s="3">
        <f t="shared" si="24"/>
        <v>112.08</v>
      </c>
      <c r="T32" s="3">
        <f t="shared" si="24"/>
        <v>112.46</v>
      </c>
      <c r="U32" s="3">
        <f t="shared" si="24"/>
        <v>226.44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</v>
      </c>
      <c r="H33" s="3">
        <f>IFERROR(INDEX(D33:G33,COUNT(D33:G33)),"")</f>
        <v>0.4</v>
      </c>
      <c r="I33" s="3">
        <f t="shared" ref="I33:U33" si="25">IFERROR(INDEX(I51:I500,MATCH($C$33,$C$51:$C$500,0)),"")</f>
        <v>0.4</v>
      </c>
      <c r="J33" s="3">
        <f t="shared" si="25"/>
        <v>0.4</v>
      </c>
      <c r="K33" s="3">
        <f t="shared" si="25"/>
        <v>0.46</v>
      </c>
      <c r="L33" s="3">
        <f t="shared" si="25"/>
        <v>0.28000000000000003</v>
      </c>
      <c r="M33" s="3">
        <f t="shared" si="25"/>
        <v>0.47</v>
      </c>
      <c r="N33" s="3">
        <f t="shared" si="25"/>
        <v>2.16</v>
      </c>
      <c r="O33" s="3">
        <f t="shared" si="25"/>
        <v>2.09</v>
      </c>
      <c r="P33" s="3">
        <f t="shared" si="25"/>
        <v>0.99</v>
      </c>
      <c r="Q33" s="3">
        <f t="shared" si="25"/>
        <v>1.82</v>
      </c>
      <c r="R33" s="3">
        <f t="shared" si="25"/>
        <v>0.63</v>
      </c>
      <c r="S33" s="3">
        <f t="shared" si="25"/>
        <v>0.54</v>
      </c>
      <c r="T33" s="3">
        <f t="shared" si="25"/>
        <v>0.53</v>
      </c>
      <c r="U33" s="3">
        <f t="shared" si="25"/>
        <v>0.26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-3800</v>
      </c>
      <c r="H34" s="3">
        <f>IFERROR(INDEX(D34:G34,COUNT(D34:G34)),"")</f>
        <v>-3800</v>
      </c>
      <c r="I34" s="3">
        <f t="shared" ref="I34:U34" si="26">IFERROR(INDEX(I51:I500,MATCH($C$34,$C$51:$C$500,0)),"")</f>
        <v>-232.65</v>
      </c>
      <c r="J34" s="3">
        <f t="shared" si="26"/>
        <v>-89.76</v>
      </c>
      <c r="K34" s="3">
        <f t="shared" si="26"/>
        <v>-102.36</v>
      </c>
      <c r="L34" s="3">
        <f t="shared" si="26"/>
        <v>-33.61</v>
      </c>
      <c r="M34" s="3">
        <f t="shared" si="26"/>
        <v>241.07</v>
      </c>
      <c r="N34" s="3">
        <f t="shared" si="26"/>
        <v>-5166.67</v>
      </c>
      <c r="O34" s="3">
        <f t="shared" si="26"/>
        <v>-357.14</v>
      </c>
      <c r="P34" s="3">
        <f t="shared" si="26"/>
        <v>-261.47000000000003</v>
      </c>
      <c r="Q34" s="3">
        <f t="shared" si="26"/>
        <v>259.49</v>
      </c>
      <c r="R34" s="3">
        <f t="shared" si="26"/>
        <v>-710</v>
      </c>
      <c r="S34" s="3">
        <f t="shared" si="26"/>
        <v>-157.88999999999999</v>
      </c>
      <c r="T34" s="3">
        <f t="shared" si="26"/>
        <v>-78.95</v>
      </c>
      <c r="U34" s="3">
        <f t="shared" si="26"/>
        <v>-6.26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882.5</v>
      </c>
      <c r="H35" s="3">
        <f>IFERROR(INDEX(D35:G35,COUNT(D35:G35)),"")</f>
        <v>882.5</v>
      </c>
      <c r="I35" s="3">
        <f t="shared" ref="I35:U35" si="27">IFERROR(INDEX(I51:I500,MATCH($C$35,$C$51:$C$500,0)),"")</f>
        <v>320.91000000000003</v>
      </c>
      <c r="J35" s="3">
        <f t="shared" si="27"/>
        <v>93.78</v>
      </c>
      <c r="K35" s="3">
        <f t="shared" si="27"/>
        <v>86</v>
      </c>
      <c r="L35" s="3">
        <f t="shared" si="27"/>
        <v>75.069999999999993</v>
      </c>
      <c r="M35" s="3">
        <f t="shared" si="27"/>
        <v>35.28</v>
      </c>
      <c r="N35" s="3">
        <f t="shared" si="27"/>
        <v>83.76</v>
      </c>
      <c r="O35" s="3">
        <f t="shared" si="27"/>
        <v>23.41</v>
      </c>
      <c r="P35" s="3">
        <f t="shared" si="27"/>
        <v>144.22</v>
      </c>
      <c r="Q35" s="3">
        <f t="shared" si="27"/>
        <v>23.62</v>
      </c>
      <c r="R35" s="3">
        <f t="shared" si="27"/>
        <v>19.75</v>
      </c>
      <c r="S35" s="3">
        <f t="shared" si="27"/>
        <v>7.67</v>
      </c>
      <c r="T35" s="3">
        <f t="shared" si="27"/>
        <v>6.92</v>
      </c>
      <c r="U35" s="3">
        <f t="shared" si="27"/>
        <v>5.29</v>
      </c>
    </row>
    <row r="36" spans="1:2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2243</v>
      </c>
      <c r="E50" t="s">
        <v>2244</v>
      </c>
      <c r="F50" t="s">
        <v>2245</v>
      </c>
      <c r="G50" t="s">
        <v>2246</v>
      </c>
      <c r="H50" t="s">
        <v>2247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47</v>
      </c>
      <c r="U50" t="s">
        <v>48</v>
      </c>
    </row>
    <row r="51" spans="2:21" ht="15.5" x14ac:dyDescent="0.35">
      <c r="B51" t="s">
        <v>84</v>
      </c>
      <c r="C51" t="s">
        <v>5</v>
      </c>
      <c r="D51" s="5">
        <v>727272728</v>
      </c>
      <c r="E51" s="5">
        <v>545454546</v>
      </c>
      <c r="F51" s="5">
        <v>363636364</v>
      </c>
      <c r="I51" s="5">
        <v>2000000000</v>
      </c>
      <c r="J51" s="5">
        <v>6844216933</v>
      </c>
      <c r="K51" s="5">
        <v>8510693983</v>
      </c>
      <c r="L51" s="5">
        <v>6000000000</v>
      </c>
      <c r="M51" s="5">
        <v>21545454546</v>
      </c>
      <c r="N51" s="5">
        <v>41671880826</v>
      </c>
      <c r="O51" s="5">
        <v>144288515591</v>
      </c>
      <c r="P51" s="5">
        <v>11126061498</v>
      </c>
      <c r="Q51" s="5">
        <v>12215577426</v>
      </c>
      <c r="R51" s="5">
        <v>5058948712</v>
      </c>
      <c r="S51" s="5">
        <v>11005548488</v>
      </c>
      <c r="T51" s="5">
        <v>12205193327</v>
      </c>
      <c r="U51" s="5">
        <v>7986342432</v>
      </c>
    </row>
    <row r="52" spans="2:21" ht="15.5" x14ac:dyDescent="0.35">
      <c r="C52" t="s">
        <v>85</v>
      </c>
      <c r="D52" s="5">
        <v>-235398536</v>
      </c>
      <c r="E52" s="5">
        <v>-176548902</v>
      </c>
      <c r="F52" s="5">
        <v>-117699268</v>
      </c>
      <c r="I52" s="5">
        <v>-647345976</v>
      </c>
      <c r="J52" s="5">
        <v>-6268986572</v>
      </c>
      <c r="K52" s="5">
        <v>-2777389809</v>
      </c>
      <c r="L52" s="5">
        <v>-2268076200</v>
      </c>
      <c r="M52" s="5">
        <v>-15282248939</v>
      </c>
      <c r="N52" s="5">
        <v>-21837585160</v>
      </c>
      <c r="O52" s="5">
        <v>-102337580723</v>
      </c>
      <c r="P52" s="5">
        <v>-8542677407</v>
      </c>
      <c r="Q52" s="5">
        <v>-8857507678</v>
      </c>
      <c r="R52" s="5">
        <v>-4311608042</v>
      </c>
      <c r="S52" s="5">
        <v>-9407441334</v>
      </c>
      <c r="T52" s="5">
        <v>-9176654591</v>
      </c>
      <c r="U52" s="5">
        <v>-4680970000</v>
      </c>
    </row>
    <row r="53" spans="2:21" ht="15.5" x14ac:dyDescent="0.35">
      <c r="C53" t="s">
        <v>86</v>
      </c>
      <c r="D53" s="5">
        <v>491874192</v>
      </c>
      <c r="E53" s="5">
        <v>368905644</v>
      </c>
      <c r="F53" s="5">
        <v>245937096</v>
      </c>
      <c r="I53" s="5">
        <v>1352654024</v>
      </c>
      <c r="J53" s="5">
        <v>575230361</v>
      </c>
      <c r="K53" s="5">
        <v>5733304174</v>
      </c>
      <c r="L53" s="5">
        <v>3731923800</v>
      </c>
      <c r="M53" s="5">
        <v>6263205607</v>
      </c>
      <c r="N53" s="5">
        <v>19834295666</v>
      </c>
      <c r="O53" s="5">
        <v>41950934868</v>
      </c>
      <c r="P53" s="5">
        <v>2583384091</v>
      </c>
      <c r="Q53" s="5">
        <v>3358069748</v>
      </c>
      <c r="R53" s="5">
        <v>747340670</v>
      </c>
      <c r="S53" s="5">
        <v>1598107154</v>
      </c>
      <c r="T53" s="5">
        <v>3028538736</v>
      </c>
      <c r="U53" s="5">
        <v>3305372432</v>
      </c>
    </row>
    <row r="54" spans="2:21" ht="15.5" x14ac:dyDescent="0.35">
      <c r="C54" t="s">
        <v>87</v>
      </c>
      <c r="D54" s="5">
        <v>-690362997</v>
      </c>
      <c r="E54" s="5">
        <v>-1082790776</v>
      </c>
      <c r="F54" s="5">
        <v>-637174011</v>
      </c>
      <c r="G54" s="5">
        <v>1916732497</v>
      </c>
      <c r="I54" s="5">
        <v>-4193242289</v>
      </c>
      <c r="J54" s="5">
        <v>-7663419321</v>
      </c>
      <c r="K54" s="5">
        <v>-10314800719</v>
      </c>
      <c r="L54" s="5">
        <v>-13389161063</v>
      </c>
      <c r="M54" s="5">
        <v>-15629749427</v>
      </c>
      <c r="N54" s="5">
        <v>-15855886437</v>
      </c>
      <c r="O54" s="5">
        <v>-15451100827</v>
      </c>
      <c r="P54" s="5">
        <v>-3467216309</v>
      </c>
      <c r="Q54" s="5">
        <v>-3609565031</v>
      </c>
      <c r="R54" s="5">
        <v>-2070951638</v>
      </c>
      <c r="S54" s="5">
        <v>-2522869358</v>
      </c>
      <c r="T54" s="5">
        <v>-4543130108</v>
      </c>
      <c r="U54" s="5">
        <v>-5225396178</v>
      </c>
    </row>
    <row r="55" spans="2:21" ht="15.5" x14ac:dyDescent="0.35">
      <c r="C55" t="s">
        <v>89</v>
      </c>
      <c r="M55" s="5">
        <v>-1284149541</v>
      </c>
      <c r="N55" s="5">
        <v>-401441000</v>
      </c>
      <c r="O55" s="5">
        <v>-3703251571</v>
      </c>
      <c r="P55" s="5">
        <v>-825993364</v>
      </c>
      <c r="Q55" s="5">
        <v>-1046527116</v>
      </c>
      <c r="R55" s="5">
        <v>-61014500</v>
      </c>
      <c r="S55" s="5">
        <v>-523223249</v>
      </c>
      <c r="T55" s="5">
        <v>-814571137</v>
      </c>
      <c r="U55" s="5">
        <v>-1091541608</v>
      </c>
    </row>
    <row r="56" spans="2:21" ht="15.5" x14ac:dyDescent="0.35">
      <c r="C56" t="s">
        <v>370</v>
      </c>
      <c r="D56" s="5">
        <v>-690531094</v>
      </c>
      <c r="E56" s="5">
        <v>-1007453582</v>
      </c>
      <c r="F56" s="5">
        <v>-637174011</v>
      </c>
      <c r="G56" s="5">
        <v>1755320571</v>
      </c>
      <c r="I56" s="5">
        <v>-4193242289</v>
      </c>
      <c r="J56" s="5">
        <v>-7663419321</v>
      </c>
      <c r="K56" s="5">
        <v>-10314800719</v>
      </c>
      <c r="L56" s="5">
        <v>-13389161063</v>
      </c>
      <c r="M56" s="5">
        <v>-14345599886</v>
      </c>
      <c r="N56" s="5">
        <v>-15454445437</v>
      </c>
      <c r="O56" s="5">
        <v>-11747849256</v>
      </c>
      <c r="P56" s="5">
        <v>-2641222945</v>
      </c>
      <c r="Q56" s="5">
        <v>-2563037915</v>
      </c>
      <c r="R56" s="5">
        <v>-2009937138</v>
      </c>
      <c r="S56" s="5">
        <v>-1999646109</v>
      </c>
      <c r="T56" s="5">
        <v>-3728558971</v>
      </c>
      <c r="U56" s="5">
        <v>-4133854570</v>
      </c>
    </row>
    <row r="57" spans="2:21" ht="15.5" x14ac:dyDescent="0.35">
      <c r="C57" t="s">
        <v>95</v>
      </c>
      <c r="E57" s="5">
        <v>-360230</v>
      </c>
      <c r="F57" s="5">
        <v>360230</v>
      </c>
      <c r="G57" s="5">
        <v>-54572324</v>
      </c>
      <c r="I57" s="5">
        <v>-54572324</v>
      </c>
      <c r="J57" s="5">
        <v>-1614327139</v>
      </c>
      <c r="K57" s="5">
        <v>-2347801066</v>
      </c>
      <c r="L57" s="5">
        <v>-3587441802</v>
      </c>
      <c r="M57" s="5">
        <v>17074427699</v>
      </c>
      <c r="N57" s="5">
        <v>-2934746199</v>
      </c>
      <c r="O57" s="5">
        <v>-1925592292</v>
      </c>
      <c r="P57" s="5">
        <v>-5006064070</v>
      </c>
      <c r="Q57" s="5">
        <v>17406339</v>
      </c>
      <c r="R57" s="5">
        <v>-88281293</v>
      </c>
      <c r="S57" s="5">
        <v>649516077</v>
      </c>
      <c r="T57" s="5">
        <v>761279168</v>
      </c>
      <c r="U57" s="5">
        <v>-4077926738</v>
      </c>
    </row>
    <row r="58" spans="2:21" ht="15.5" x14ac:dyDescent="0.35">
      <c r="C58" t="s">
        <v>90</v>
      </c>
      <c r="D58" s="5">
        <v>-198488805</v>
      </c>
      <c r="E58" s="5">
        <v>-713885132</v>
      </c>
      <c r="F58" s="5">
        <v>-391236915</v>
      </c>
      <c r="G58" s="5">
        <v>1916732497</v>
      </c>
      <c r="I58" s="5">
        <v>-2840588265</v>
      </c>
      <c r="J58" s="5">
        <v>-7088188960</v>
      </c>
      <c r="K58" s="5">
        <v>-4581496545</v>
      </c>
      <c r="L58" s="5">
        <v>-9657237263</v>
      </c>
      <c r="M58" s="5">
        <v>-9366543820</v>
      </c>
      <c r="N58" s="5">
        <v>3978409229</v>
      </c>
      <c r="O58" s="5">
        <v>26499834041</v>
      </c>
      <c r="P58" s="5">
        <v>-883832218</v>
      </c>
      <c r="Q58" s="5">
        <v>-251495283</v>
      </c>
      <c r="R58" s="5">
        <v>-1323610968</v>
      </c>
      <c r="S58" s="5">
        <v>-924762204</v>
      </c>
      <c r="T58" s="5">
        <v>-1514591372</v>
      </c>
      <c r="U58" s="5">
        <v>-1920023746</v>
      </c>
    </row>
    <row r="59" spans="2:21" ht="15.5" x14ac:dyDescent="0.35">
      <c r="C59" t="s">
        <v>91</v>
      </c>
      <c r="E59" s="5">
        <v>-360230</v>
      </c>
      <c r="F59" s="5">
        <v>360230</v>
      </c>
      <c r="G59" s="5">
        <v>-54572324</v>
      </c>
      <c r="I59" s="5">
        <v>-54572324</v>
      </c>
      <c r="J59" s="5">
        <v>-1614327139</v>
      </c>
      <c r="K59" s="5">
        <v>-2347801066</v>
      </c>
      <c r="L59" s="5">
        <v>-3587441802</v>
      </c>
      <c r="M59" s="5">
        <v>17313126813</v>
      </c>
      <c r="N59" s="5">
        <v>-2670727582</v>
      </c>
      <c r="O59" s="5">
        <v>-1815040476</v>
      </c>
      <c r="P59" s="5">
        <v>-4848419633</v>
      </c>
      <c r="Q59" s="5">
        <v>64835535</v>
      </c>
      <c r="R59" s="5">
        <v>-72262769</v>
      </c>
      <c r="S59" s="5">
        <v>657534643</v>
      </c>
      <c r="T59" s="5">
        <v>748266823</v>
      </c>
      <c r="U59" s="5">
        <v>-4198526851</v>
      </c>
    </row>
    <row r="60" spans="2:21" ht="15.5" x14ac:dyDescent="0.35">
      <c r="C60" t="s">
        <v>93</v>
      </c>
      <c r="M60" s="5">
        <v>249831268</v>
      </c>
      <c r="N60" s="5">
        <v>276978457</v>
      </c>
      <c r="O60" s="5">
        <v>323505222</v>
      </c>
      <c r="P60" s="5">
        <v>167097146</v>
      </c>
      <c r="Q60" s="5">
        <v>54648254</v>
      </c>
      <c r="R60" s="5">
        <v>21643259</v>
      </c>
      <c r="S60" s="5">
        <v>52666448</v>
      </c>
      <c r="T60" s="5">
        <v>39835575</v>
      </c>
      <c r="U60" s="5">
        <v>34677570</v>
      </c>
    </row>
    <row r="61" spans="2:21" ht="15.5" x14ac:dyDescent="0.35">
      <c r="C61" t="s">
        <v>26</v>
      </c>
      <c r="M61" s="5">
        <v>-11132154</v>
      </c>
      <c r="N61" s="5">
        <v>-12959840</v>
      </c>
      <c r="O61" s="5">
        <v>-212953406</v>
      </c>
      <c r="P61" s="5">
        <v>-9452709</v>
      </c>
      <c r="Q61" s="5">
        <v>-7219058</v>
      </c>
      <c r="R61" s="5">
        <v>-5624735</v>
      </c>
      <c r="S61" s="5">
        <v>-44647882</v>
      </c>
      <c r="T61" s="5">
        <v>-15751905</v>
      </c>
      <c r="U61" s="5">
        <v>-155277683</v>
      </c>
    </row>
    <row r="62" spans="2:21" ht="15.5" x14ac:dyDescent="0.35">
      <c r="C62" t="s">
        <v>94</v>
      </c>
      <c r="T62" s="5">
        <v>-37096015</v>
      </c>
    </row>
    <row r="63" spans="2:21" ht="15.5" x14ac:dyDescent="0.35">
      <c r="C63" t="s">
        <v>96</v>
      </c>
      <c r="E63" s="5">
        <v>-360230</v>
      </c>
      <c r="F63" s="5">
        <v>360230</v>
      </c>
      <c r="G63" s="5">
        <v>-54572324</v>
      </c>
      <c r="I63" s="5">
        <v>-54572324</v>
      </c>
      <c r="J63" s="5">
        <v>-1614327139</v>
      </c>
      <c r="K63" s="5">
        <v>-2347801066</v>
      </c>
      <c r="L63" s="5">
        <v>-3587441802</v>
      </c>
      <c r="M63" s="5">
        <v>17313126813</v>
      </c>
      <c r="N63" s="5">
        <v>-2670727582</v>
      </c>
      <c r="O63" s="5">
        <v>-1815040476</v>
      </c>
      <c r="P63" s="5">
        <v>-4848419633</v>
      </c>
      <c r="Q63" s="5">
        <v>64835535</v>
      </c>
      <c r="R63" s="5">
        <v>-72262769</v>
      </c>
      <c r="S63" s="5">
        <v>657534643</v>
      </c>
      <c r="T63" s="5">
        <v>748266823</v>
      </c>
      <c r="U63" s="5">
        <v>-4198526851</v>
      </c>
    </row>
    <row r="64" spans="2:21" ht="15.5" x14ac:dyDescent="0.35">
      <c r="C64" t="s">
        <v>190</v>
      </c>
    </row>
    <row r="65" spans="2:21" ht="15.5" x14ac:dyDescent="0.35">
      <c r="C65" t="s">
        <v>28</v>
      </c>
      <c r="D65" s="5">
        <v>-198488805</v>
      </c>
      <c r="E65" s="5">
        <v>-714245362</v>
      </c>
      <c r="F65" s="5">
        <v>-390876685</v>
      </c>
      <c r="G65" s="5">
        <v>1862160173</v>
      </c>
      <c r="I65" s="5">
        <v>-2895160589</v>
      </c>
      <c r="J65" s="5">
        <v>-8702516099</v>
      </c>
      <c r="K65" s="5">
        <v>-6929297611</v>
      </c>
      <c r="L65" s="5">
        <v>-13244679065</v>
      </c>
      <c r="M65" s="5">
        <v>7946582993</v>
      </c>
      <c r="N65" s="5">
        <v>1307681647</v>
      </c>
      <c r="O65" s="5">
        <v>24684793565</v>
      </c>
      <c r="P65" s="5">
        <v>-5732251851</v>
      </c>
      <c r="Q65" s="5">
        <v>-186659748</v>
      </c>
      <c r="R65" s="5">
        <v>-1395873737</v>
      </c>
      <c r="S65" s="5">
        <v>-267227561</v>
      </c>
      <c r="T65" s="5">
        <v>-766324549</v>
      </c>
      <c r="U65" s="5">
        <v>-6118550597</v>
      </c>
    </row>
    <row r="66" spans="2:21" ht="15.5" x14ac:dyDescent="0.35">
      <c r="C66" t="s">
        <v>27</v>
      </c>
      <c r="D66" s="5">
        <v>-18181820</v>
      </c>
      <c r="E66" s="5">
        <v>-13636365</v>
      </c>
      <c r="F66" s="5">
        <v>-9090910</v>
      </c>
      <c r="I66" s="5">
        <v>-50000000</v>
      </c>
      <c r="J66" s="5">
        <v>-171105424</v>
      </c>
      <c r="K66" s="5">
        <v>-212767350</v>
      </c>
      <c r="L66" s="5">
        <v>-150000000</v>
      </c>
      <c r="M66" s="5">
        <v>-4806654773</v>
      </c>
      <c r="N66" s="5">
        <v>-1961755439</v>
      </c>
      <c r="O66" s="5">
        <v>-7211518228</v>
      </c>
      <c r="P66" s="5">
        <v>-539627519</v>
      </c>
      <c r="Q66" s="5">
        <v>-490892217</v>
      </c>
      <c r="R66" s="5">
        <v>-168797453</v>
      </c>
      <c r="S66" s="5">
        <v>-272152251</v>
      </c>
      <c r="T66" s="5">
        <v>-299276079</v>
      </c>
      <c r="U66" s="5">
        <v>-620488453</v>
      </c>
    </row>
    <row r="67" spans="2:21" ht="15.5" x14ac:dyDescent="0.35">
      <c r="C67" t="s">
        <v>374</v>
      </c>
      <c r="D67" s="5">
        <v>-216670625</v>
      </c>
      <c r="E67" s="5">
        <v>-727881727</v>
      </c>
      <c r="F67" s="5">
        <v>-399967595</v>
      </c>
      <c r="G67" s="5">
        <v>1862160173</v>
      </c>
      <c r="I67" s="5">
        <v>-2945160589</v>
      </c>
      <c r="J67" s="5">
        <v>-8873621523</v>
      </c>
      <c r="K67" s="5">
        <v>-7142064961</v>
      </c>
      <c r="L67" s="5">
        <v>-13394679065</v>
      </c>
      <c r="M67" s="5">
        <v>3139928220</v>
      </c>
      <c r="N67" s="5">
        <v>-654073792</v>
      </c>
      <c r="O67" s="5">
        <v>17473275337</v>
      </c>
      <c r="P67" s="5">
        <v>-6271879370</v>
      </c>
      <c r="Q67" s="5">
        <v>-677551965</v>
      </c>
      <c r="R67" s="5">
        <v>-1564671190</v>
      </c>
      <c r="S67" s="5">
        <v>-539379812</v>
      </c>
      <c r="T67" s="5">
        <v>-1065600628</v>
      </c>
      <c r="U67" s="5">
        <v>-6739039050</v>
      </c>
    </row>
    <row r="68" spans="2:21" ht="15.5" x14ac:dyDescent="0.35">
      <c r="C68" t="s">
        <v>455</v>
      </c>
      <c r="U68" s="5">
        <v>175000000</v>
      </c>
    </row>
    <row r="69" spans="2:21" ht="15.5" x14ac:dyDescent="0.35">
      <c r="C69" t="s">
        <v>456</v>
      </c>
    </row>
    <row r="70" spans="2:21" ht="15.5" x14ac:dyDescent="0.35">
      <c r="C70" t="s">
        <v>97</v>
      </c>
      <c r="D70" s="5">
        <v>-216670625</v>
      </c>
      <c r="E70" s="5">
        <v>-727881727</v>
      </c>
      <c r="F70" s="5">
        <v>-399967595</v>
      </c>
      <c r="G70" s="5">
        <v>1862160173</v>
      </c>
      <c r="I70" s="5">
        <v>-2945160589</v>
      </c>
      <c r="J70" s="5">
        <v>-8873621523</v>
      </c>
      <c r="K70" s="5">
        <v>-7142064961</v>
      </c>
      <c r="L70" s="5">
        <v>-13394679065</v>
      </c>
      <c r="M70" s="5">
        <v>3139928220</v>
      </c>
      <c r="N70" s="5">
        <v>-654073792</v>
      </c>
      <c r="O70" s="5">
        <v>17473275337</v>
      </c>
      <c r="P70" s="5">
        <v>-6271879370</v>
      </c>
      <c r="Q70" s="5">
        <v>-677551965</v>
      </c>
      <c r="R70" s="5">
        <v>-1564671190</v>
      </c>
      <c r="S70" s="5">
        <v>-539379812</v>
      </c>
      <c r="T70" s="5">
        <v>-1065600628</v>
      </c>
      <c r="U70" s="5">
        <v>-6564039050</v>
      </c>
    </row>
    <row r="71" spans="2:21" ht="15.5" x14ac:dyDescent="0.35">
      <c r="C71" t="s">
        <v>98</v>
      </c>
      <c r="G71" s="5">
        <v>1193195975</v>
      </c>
      <c r="I71" s="5">
        <v>1193195975</v>
      </c>
      <c r="J71" s="5">
        <v>1677916086</v>
      </c>
      <c r="K71" s="5">
        <v>1070305826</v>
      </c>
      <c r="L71" s="5">
        <v>-297705697</v>
      </c>
      <c r="M71" s="5">
        <v>252743036</v>
      </c>
      <c r="N71" s="5">
        <v>341065109</v>
      </c>
    </row>
    <row r="72" spans="2:21" ht="15.5" x14ac:dyDescent="0.35">
      <c r="C72" t="s">
        <v>99</v>
      </c>
      <c r="D72" s="5">
        <v>-216670625</v>
      </c>
      <c r="E72" s="5">
        <v>-727881727</v>
      </c>
      <c r="F72" s="5">
        <v>-399967595</v>
      </c>
      <c r="G72" s="5">
        <v>3055356148</v>
      </c>
      <c r="I72" s="5">
        <v>-1751964614</v>
      </c>
      <c r="J72" s="5">
        <v>-7195705437</v>
      </c>
      <c r="K72" s="5">
        <v>-6071759135</v>
      </c>
      <c r="L72" s="5">
        <v>-13692384762</v>
      </c>
      <c r="M72" s="5">
        <v>3392671256</v>
      </c>
      <c r="N72" s="5">
        <v>-313008683</v>
      </c>
      <c r="O72" s="5">
        <v>17473275337</v>
      </c>
      <c r="P72" s="5">
        <v>-6271879370</v>
      </c>
      <c r="Q72" s="5">
        <v>-677551965</v>
      </c>
      <c r="R72" s="5">
        <v>-1564671190</v>
      </c>
    </row>
    <row r="73" spans="2:21" ht="15.5" x14ac:dyDescent="0.35">
      <c r="C73" t="s">
        <v>100</v>
      </c>
      <c r="D73" s="5">
        <v>-216670625</v>
      </c>
      <c r="E73" s="5">
        <v>-727881727</v>
      </c>
      <c r="F73" s="5">
        <v>-399967595</v>
      </c>
      <c r="G73" s="5">
        <v>1862160173</v>
      </c>
      <c r="I73" s="5">
        <v>-2945160589</v>
      </c>
      <c r="J73" s="5">
        <v>-8873621523</v>
      </c>
      <c r="K73" s="5">
        <v>-7142064961</v>
      </c>
      <c r="L73" s="5">
        <v>-13394679065</v>
      </c>
      <c r="M73" s="5">
        <v>3139928220</v>
      </c>
      <c r="N73" s="5">
        <v>-654073792</v>
      </c>
      <c r="O73" s="5">
        <v>17473275338</v>
      </c>
      <c r="P73" s="5">
        <v>-6271879370</v>
      </c>
      <c r="Q73" s="5">
        <v>-677551965</v>
      </c>
      <c r="R73" s="5">
        <v>-1564671190</v>
      </c>
      <c r="S73" s="5">
        <v>-539379812</v>
      </c>
      <c r="T73" s="5">
        <v>-1065600628</v>
      </c>
      <c r="U73" s="5">
        <v>-6564039050</v>
      </c>
    </row>
    <row r="74" spans="2:21" ht="15.5" x14ac:dyDescent="0.35">
      <c r="C74" t="s">
        <v>7</v>
      </c>
      <c r="D74" s="5">
        <v>-196395942</v>
      </c>
      <c r="E74" s="5">
        <v>-728332090</v>
      </c>
      <c r="F74" s="5">
        <v>-390744683</v>
      </c>
      <c r="G74" s="5">
        <v>2616898391</v>
      </c>
      <c r="I74" s="5">
        <v>-1795480124</v>
      </c>
      <c r="J74" s="5">
        <v>-5899195639</v>
      </c>
      <c r="K74" s="5">
        <v>-6071759135</v>
      </c>
      <c r="L74" s="5">
        <v>-11492309380</v>
      </c>
      <c r="M74" s="5">
        <v>4795335635</v>
      </c>
      <c r="N74" s="5">
        <v>-4348590051</v>
      </c>
      <c r="O74" s="5">
        <v>-9482295586</v>
      </c>
      <c r="P74" s="5">
        <v>-6121437924</v>
      </c>
      <c r="Q74" s="5">
        <v>1109532576</v>
      </c>
      <c r="R74" s="5">
        <v>-146451216</v>
      </c>
    </row>
    <row r="75" spans="2:21" ht="15.5" x14ac:dyDescent="0.35">
      <c r="C75" t="s">
        <v>691</v>
      </c>
      <c r="D75" s="5">
        <v>-20274683</v>
      </c>
      <c r="E75" s="5">
        <v>450363</v>
      </c>
      <c r="F75" s="5">
        <v>-9222912</v>
      </c>
      <c r="G75" s="5">
        <v>438457757</v>
      </c>
      <c r="I75" s="5">
        <v>43515510</v>
      </c>
      <c r="J75" s="5">
        <v>-1296509798</v>
      </c>
      <c r="L75" s="5">
        <v>-2200075382</v>
      </c>
      <c r="M75" s="5">
        <v>-1402664379</v>
      </c>
      <c r="N75" s="5">
        <v>4035581368</v>
      </c>
      <c r="O75" s="5">
        <v>26955570924</v>
      </c>
      <c r="P75" s="5">
        <v>-150441446</v>
      </c>
      <c r="Q75" s="5">
        <v>-1787084541</v>
      </c>
      <c r="R75" s="5">
        <v>-1418219974</v>
      </c>
    </row>
    <row r="76" spans="2:21" ht="15.5" x14ac:dyDescent="0.35">
      <c r="C76" t="s">
        <v>101</v>
      </c>
      <c r="D76" s="5">
        <v>-216670625</v>
      </c>
      <c r="E76" s="5">
        <v>-727881727</v>
      </c>
      <c r="F76" s="5">
        <v>-399967595</v>
      </c>
      <c r="G76" s="5">
        <v>1862160173</v>
      </c>
      <c r="I76" s="5">
        <v>-2945160589</v>
      </c>
      <c r="J76" s="5">
        <v>-8873621523</v>
      </c>
      <c r="K76" s="5">
        <v>-7142064961</v>
      </c>
      <c r="L76" s="5">
        <v>-13394679065</v>
      </c>
      <c r="M76" s="5">
        <v>3139928220</v>
      </c>
      <c r="N76" s="5">
        <v>-654073792</v>
      </c>
      <c r="O76" s="5">
        <v>17473275338</v>
      </c>
      <c r="P76" s="5">
        <v>-6271879370</v>
      </c>
      <c r="Q76" s="5">
        <v>-677551965</v>
      </c>
      <c r="R76" s="5">
        <v>-1564671190</v>
      </c>
      <c r="S76" s="5">
        <v>-539379812</v>
      </c>
      <c r="T76" s="5">
        <v>-1065600628</v>
      </c>
      <c r="U76" s="5">
        <v>-6564039050</v>
      </c>
    </row>
    <row r="77" spans="2:21" ht="15.5" x14ac:dyDescent="0.35">
      <c r="C77" t="s">
        <v>102</v>
      </c>
      <c r="D77" s="5">
        <v>-216670625</v>
      </c>
      <c r="E77" s="5">
        <v>-727881727</v>
      </c>
      <c r="F77" s="5">
        <v>-399967595</v>
      </c>
      <c r="G77" s="5">
        <v>3055356148</v>
      </c>
      <c r="I77" s="5">
        <v>-1751964614</v>
      </c>
      <c r="J77" s="5">
        <v>-7195705437</v>
      </c>
      <c r="K77" s="5">
        <v>-6071759135</v>
      </c>
      <c r="L77" s="5">
        <v>-13692384762</v>
      </c>
      <c r="M77" s="5">
        <v>3392671256</v>
      </c>
      <c r="N77" s="5">
        <v>-313008683</v>
      </c>
      <c r="O77" s="5">
        <v>17473275338</v>
      </c>
      <c r="P77" s="5">
        <v>-6271879370</v>
      </c>
      <c r="Q77" s="5">
        <v>-677551965</v>
      </c>
      <c r="R77" s="5">
        <v>-1564671190</v>
      </c>
    </row>
    <row r="78" spans="2:21" ht="15.5" x14ac:dyDescent="0.35">
      <c r="C78" t="s">
        <v>103</v>
      </c>
      <c r="D78" s="5">
        <v>-216670625</v>
      </c>
      <c r="E78" s="5">
        <v>-727881727</v>
      </c>
      <c r="F78" s="5">
        <v>-399967595</v>
      </c>
      <c r="G78" s="5">
        <v>3055356148</v>
      </c>
      <c r="I78" s="5">
        <v>-1751964614</v>
      </c>
      <c r="J78" s="5">
        <v>-7195705437</v>
      </c>
      <c r="K78" s="5">
        <v>-6071759135</v>
      </c>
      <c r="L78" s="5">
        <v>-13692384762</v>
      </c>
      <c r="M78" s="5">
        <v>3392671256</v>
      </c>
      <c r="N78" s="5">
        <v>-313008683</v>
      </c>
      <c r="O78" s="5">
        <v>17473275338</v>
      </c>
      <c r="P78" s="5">
        <v>-6271879370</v>
      </c>
      <c r="Q78" s="5">
        <v>-677551965</v>
      </c>
      <c r="R78" s="5">
        <v>-1564671190</v>
      </c>
    </row>
    <row r="80" spans="2:21" ht="15.5" x14ac:dyDescent="0.35">
      <c r="B80" t="s">
        <v>104</v>
      </c>
      <c r="C80" t="s">
        <v>105</v>
      </c>
    </row>
    <row r="81" spans="3:21" ht="15.5" x14ac:dyDescent="0.35">
      <c r="C81" t="s">
        <v>106</v>
      </c>
    </row>
    <row r="82" spans="3:21" ht="15.5" x14ac:dyDescent="0.35">
      <c r="C82" t="s">
        <v>19</v>
      </c>
      <c r="D82" s="5">
        <v>910601112</v>
      </c>
      <c r="E82" s="5">
        <v>793612842</v>
      </c>
      <c r="F82" s="5">
        <v>791943444</v>
      </c>
      <c r="G82" s="5">
        <v>589432330</v>
      </c>
      <c r="I82" s="5">
        <v>589432330</v>
      </c>
      <c r="J82" s="5">
        <v>671954409</v>
      </c>
      <c r="K82" s="5">
        <v>1449155708</v>
      </c>
      <c r="L82" s="5">
        <v>802700167</v>
      </c>
      <c r="M82" s="5">
        <v>1757382509</v>
      </c>
      <c r="N82" s="5">
        <v>1848055330</v>
      </c>
      <c r="O82" s="5">
        <v>6095428008</v>
      </c>
      <c r="P82" s="5">
        <v>1269032193</v>
      </c>
      <c r="Q82" s="5">
        <v>5004319268</v>
      </c>
      <c r="R82" s="5">
        <v>806090787</v>
      </c>
      <c r="S82" s="5">
        <v>743522685</v>
      </c>
      <c r="T82" s="5">
        <v>1217582807</v>
      </c>
      <c r="U82" s="5">
        <v>1055957883</v>
      </c>
    </row>
    <row r="83" spans="3:21" ht="15.5" x14ac:dyDescent="0.35">
      <c r="C83" t="s">
        <v>110</v>
      </c>
      <c r="D83" s="5">
        <v>12083361537</v>
      </c>
      <c r="E83" s="5">
        <v>11523361537</v>
      </c>
      <c r="F83" s="5">
        <v>11223361537</v>
      </c>
      <c r="G83" s="5">
        <v>11223361537</v>
      </c>
      <c r="I83" s="5">
        <v>11223361537</v>
      </c>
      <c r="J83" s="5">
        <v>11107253412</v>
      </c>
      <c r="K83" s="5">
        <v>14833013537</v>
      </c>
      <c r="L83" s="5">
        <v>8893013537</v>
      </c>
      <c r="M83" s="5">
        <v>3613013537</v>
      </c>
      <c r="N83" s="5">
        <v>3613013537</v>
      </c>
      <c r="O83" s="5">
        <v>6075996270</v>
      </c>
      <c r="P83" s="5">
        <v>1959068404</v>
      </c>
      <c r="Q83" s="5">
        <v>2041781196</v>
      </c>
      <c r="R83" s="5">
        <v>2127597000</v>
      </c>
      <c r="S83" s="5">
        <v>1821487505</v>
      </c>
      <c r="T83" s="5">
        <v>3770416005</v>
      </c>
      <c r="U83" s="5">
        <v>3316341900</v>
      </c>
    </row>
    <row r="84" spans="3:21" ht="15.5" x14ac:dyDescent="0.35">
      <c r="C84" t="s">
        <v>108</v>
      </c>
      <c r="D84" s="5">
        <v>2211073767</v>
      </c>
      <c r="E84" s="5">
        <v>2211073767</v>
      </c>
      <c r="F84" s="5">
        <v>2211073767</v>
      </c>
      <c r="G84" s="5">
        <v>2211073767</v>
      </c>
      <c r="I84" s="5">
        <v>2211073767</v>
      </c>
      <c r="J84" s="5">
        <v>2211073767</v>
      </c>
      <c r="K84" s="5">
        <v>2320683767</v>
      </c>
      <c r="L84" s="5">
        <v>2580977971</v>
      </c>
      <c r="M84" s="5">
        <v>3920163505</v>
      </c>
      <c r="N84" s="5">
        <v>3211073767</v>
      </c>
      <c r="O84" s="5">
        <v>2211073767</v>
      </c>
      <c r="P84" s="5">
        <v>2211073767</v>
      </c>
      <c r="Q84" s="5">
        <v>40749680</v>
      </c>
      <c r="R84" s="5">
        <v>292883528</v>
      </c>
      <c r="S84" s="5">
        <v>1022423360</v>
      </c>
      <c r="T84" s="5">
        <v>5056133984</v>
      </c>
      <c r="U84" s="5">
        <v>6434952437</v>
      </c>
    </row>
    <row r="85" spans="3:21" ht="15.5" x14ac:dyDescent="0.35">
      <c r="C85" t="s">
        <v>111</v>
      </c>
      <c r="D85" s="5">
        <v>12083361537</v>
      </c>
      <c r="E85" s="5">
        <v>11523361537</v>
      </c>
      <c r="F85" s="5">
        <v>11223361537</v>
      </c>
      <c r="G85" s="5">
        <v>11223361537</v>
      </c>
      <c r="I85" s="5">
        <v>11223361537</v>
      </c>
      <c r="J85" s="5">
        <v>11107253412</v>
      </c>
      <c r="K85" s="5">
        <v>14833013537</v>
      </c>
      <c r="L85" s="5">
        <v>8893013537</v>
      </c>
      <c r="M85" s="5">
        <v>3613013537</v>
      </c>
      <c r="N85" s="5">
        <v>3613013537</v>
      </c>
      <c r="O85" s="5">
        <v>6075996270</v>
      </c>
      <c r="P85" s="5">
        <v>1959068404</v>
      </c>
      <c r="Q85" s="5">
        <v>2041781196</v>
      </c>
      <c r="R85" s="5">
        <v>2127597000</v>
      </c>
      <c r="S85" s="5">
        <v>1821487505</v>
      </c>
      <c r="T85" s="5">
        <v>3770416005</v>
      </c>
      <c r="U85" s="5">
        <v>3316341900</v>
      </c>
    </row>
    <row r="86" spans="3:21" ht="15.5" x14ac:dyDescent="0.35">
      <c r="C86" t="s">
        <v>507</v>
      </c>
      <c r="D86" s="5">
        <v>123200510854</v>
      </c>
      <c r="E86" s="5">
        <v>123927510854</v>
      </c>
      <c r="F86" s="5">
        <v>124425510854</v>
      </c>
      <c r="G86" s="5">
        <v>124555010854</v>
      </c>
      <c r="I86" s="5">
        <v>124555010854</v>
      </c>
      <c r="J86" s="5">
        <v>125370410854</v>
      </c>
      <c r="K86" s="5">
        <v>131156244119</v>
      </c>
      <c r="L86" s="5">
        <v>154475045634</v>
      </c>
      <c r="S86" s="5">
        <v>999885500</v>
      </c>
      <c r="T86" s="5">
        <v>1696158500</v>
      </c>
      <c r="U86" s="5">
        <v>3128922500</v>
      </c>
    </row>
    <row r="87" spans="3:21" ht="15.5" x14ac:dyDescent="0.35">
      <c r="C87" t="s">
        <v>112</v>
      </c>
      <c r="M87" s="5">
        <v>167970712128</v>
      </c>
      <c r="N87" s="5">
        <v>41646513278</v>
      </c>
      <c r="O87" s="5">
        <v>64676697561</v>
      </c>
      <c r="P87" s="5">
        <v>9838802949</v>
      </c>
      <c r="Q87" s="5">
        <v>2719785500</v>
      </c>
      <c r="R87" s="5">
        <v>1122385500</v>
      </c>
    </row>
    <row r="88" spans="3:21" ht="15.5" x14ac:dyDescent="0.35">
      <c r="C88" t="s">
        <v>113</v>
      </c>
      <c r="M88" s="5">
        <v>167970712128</v>
      </c>
      <c r="N88" s="5">
        <v>41646513278</v>
      </c>
      <c r="O88" s="5">
        <v>64676697561</v>
      </c>
      <c r="P88" s="5">
        <v>9838802949</v>
      </c>
      <c r="Q88" s="5">
        <v>2719785500</v>
      </c>
      <c r="R88" s="5">
        <v>1122385500</v>
      </c>
    </row>
    <row r="89" spans="3:21" ht="15.5" x14ac:dyDescent="0.35">
      <c r="C89" t="s">
        <v>114</v>
      </c>
      <c r="D89" s="5">
        <v>511528436737</v>
      </c>
      <c r="E89" s="5">
        <v>511748835273</v>
      </c>
      <c r="F89" s="5">
        <v>511925384175</v>
      </c>
      <c r="G89" s="5">
        <v>512043083443</v>
      </c>
      <c r="I89" s="5">
        <v>512043083443</v>
      </c>
      <c r="J89" s="5">
        <v>512690429419</v>
      </c>
      <c r="K89" s="5">
        <v>470393459582</v>
      </c>
      <c r="L89" s="5">
        <v>356170849390</v>
      </c>
      <c r="M89" s="5">
        <v>256651425590</v>
      </c>
      <c r="N89" s="5">
        <v>130693806727</v>
      </c>
      <c r="O89" s="5">
        <v>127136915137</v>
      </c>
      <c r="P89" s="5">
        <v>107913219825</v>
      </c>
      <c r="Q89" s="5">
        <v>98181207723</v>
      </c>
      <c r="R89" s="5">
        <v>80321861363</v>
      </c>
      <c r="S89" s="5">
        <v>81737944232</v>
      </c>
      <c r="T89" s="5">
        <v>89477115966</v>
      </c>
      <c r="U89" s="5">
        <v>39967349558</v>
      </c>
    </row>
    <row r="90" spans="3:21" ht="15.5" x14ac:dyDescent="0.35">
      <c r="C90" t="s">
        <v>95</v>
      </c>
    </row>
    <row r="91" spans="3:21" ht="15.5" x14ac:dyDescent="0.35">
      <c r="C91" t="s">
        <v>115</v>
      </c>
      <c r="D91" s="5">
        <v>1472833649977</v>
      </c>
      <c r="E91" s="5">
        <v>1472377060243</v>
      </c>
      <c r="F91" s="5">
        <v>1472251939747</v>
      </c>
      <c r="G91" s="5">
        <v>1472167127901</v>
      </c>
      <c r="I91" s="5">
        <v>1472167127901</v>
      </c>
      <c r="J91" s="5">
        <v>1472697855509</v>
      </c>
      <c r="K91" s="5">
        <v>1475588349803</v>
      </c>
      <c r="L91" s="5">
        <v>1469661455033</v>
      </c>
      <c r="M91" s="5">
        <v>1469202677341</v>
      </c>
      <c r="N91" s="5">
        <v>1634480980230</v>
      </c>
      <c r="O91" s="5">
        <v>1634795747584</v>
      </c>
      <c r="P91" s="5">
        <v>1606896090131</v>
      </c>
      <c r="Q91" s="5">
        <v>141651415777</v>
      </c>
      <c r="R91" s="5">
        <v>140898575813</v>
      </c>
      <c r="S91" s="5">
        <v>141929626271</v>
      </c>
      <c r="T91" s="5">
        <v>152110356508</v>
      </c>
      <c r="U91" s="5">
        <v>126354174941</v>
      </c>
    </row>
    <row r="92" spans="3:21" ht="15.5" x14ac:dyDescent="0.35">
      <c r="C92" t="s">
        <v>116</v>
      </c>
    </row>
    <row r="93" spans="3:21" ht="15.5" x14ac:dyDescent="0.35">
      <c r="C93" t="s">
        <v>509</v>
      </c>
      <c r="D93" s="5">
        <v>25904404093</v>
      </c>
      <c r="E93" s="5">
        <v>25904404093</v>
      </c>
      <c r="F93" s="5">
        <v>25904404093</v>
      </c>
      <c r="G93" s="5">
        <v>25904404093</v>
      </c>
      <c r="I93" s="5">
        <v>25904404093</v>
      </c>
      <c r="J93" s="5">
        <v>25904404093</v>
      </c>
      <c r="K93" s="5">
        <v>25904404093</v>
      </c>
      <c r="L93" s="5">
        <v>25904404093</v>
      </c>
      <c r="M93" s="5">
        <v>25904404093</v>
      </c>
      <c r="N93" s="5">
        <v>25904404093</v>
      </c>
      <c r="O93" s="5">
        <v>25904404093</v>
      </c>
      <c r="P93" s="5">
        <v>25904404093</v>
      </c>
      <c r="Q93" s="5">
        <v>25904404093</v>
      </c>
      <c r="R93" s="5">
        <v>25904404093</v>
      </c>
      <c r="S93" s="5">
        <v>25904404093</v>
      </c>
      <c r="T93" s="5">
        <v>25904404093</v>
      </c>
      <c r="U93" s="5">
        <v>48642875128</v>
      </c>
    </row>
    <row r="94" spans="3:21" ht="15.5" x14ac:dyDescent="0.35">
      <c r="C94" t="s">
        <v>107</v>
      </c>
      <c r="M94" s="5">
        <v>1800000000</v>
      </c>
      <c r="N94" s="5">
        <v>22186179428</v>
      </c>
      <c r="O94" s="5">
        <v>39216179428</v>
      </c>
      <c r="Q94" s="5">
        <v>2211673767</v>
      </c>
    </row>
    <row r="95" spans="3:21" ht="15.5" x14ac:dyDescent="0.35">
      <c r="C95" t="s">
        <v>118</v>
      </c>
      <c r="D95" s="5">
        <v>8064886595</v>
      </c>
      <c r="E95" s="5">
        <v>8174706999</v>
      </c>
      <c r="F95" s="5">
        <v>8284527403</v>
      </c>
      <c r="G95" s="5">
        <v>8394347807</v>
      </c>
      <c r="I95" s="5">
        <v>8394347807</v>
      </c>
      <c r="J95" s="5">
        <v>8835871149</v>
      </c>
      <c r="K95" s="5">
        <v>6777979121</v>
      </c>
      <c r="L95" s="5">
        <v>385252101</v>
      </c>
      <c r="M95" s="5">
        <v>470077542</v>
      </c>
      <c r="N95" s="5">
        <v>592626673</v>
      </c>
      <c r="O95" s="5">
        <v>609663430</v>
      </c>
      <c r="P95" s="5">
        <v>287875998</v>
      </c>
      <c r="Q95" s="5">
        <v>1295562480</v>
      </c>
      <c r="R95" s="5">
        <v>1384696277</v>
      </c>
      <c r="S95" s="5">
        <v>1506237136</v>
      </c>
      <c r="T95" s="5">
        <v>1635643363</v>
      </c>
      <c r="U95" s="5">
        <v>1923890255</v>
      </c>
    </row>
    <row r="96" spans="3:21" ht="15.5" x14ac:dyDescent="0.35">
      <c r="C96" t="s">
        <v>117</v>
      </c>
    </row>
    <row r="97" spans="3:21" ht="15.5" x14ac:dyDescent="0.35">
      <c r="C97" t="s">
        <v>120</v>
      </c>
      <c r="D97" s="5">
        <v>159693071434</v>
      </c>
      <c r="E97" s="5">
        <v>160529891838</v>
      </c>
      <c r="F97" s="5">
        <v>161137712242</v>
      </c>
      <c r="G97" s="5">
        <v>161377032646</v>
      </c>
      <c r="I97" s="5">
        <v>161377032646</v>
      </c>
      <c r="J97" s="5">
        <v>162636238996</v>
      </c>
      <c r="K97" s="5">
        <v>173274398416</v>
      </c>
      <c r="L97" s="5">
        <v>190729419661</v>
      </c>
      <c r="M97" s="5">
        <v>204174907127</v>
      </c>
      <c r="N97" s="5">
        <v>77917832902</v>
      </c>
      <c r="O97" s="5">
        <v>101111075066</v>
      </c>
      <c r="P97" s="5">
        <v>45618432359</v>
      </c>
      <c r="Q97" s="5">
        <v>32146925956</v>
      </c>
      <c r="R97" s="5">
        <v>28897841758</v>
      </c>
      <c r="S97" s="5">
        <v>28768905685</v>
      </c>
      <c r="T97" s="5">
        <v>29792903809</v>
      </c>
      <c r="U97" s="5">
        <v>55039001164</v>
      </c>
    </row>
    <row r="98" spans="3:21" ht="15.5" x14ac:dyDescent="0.35">
      <c r="C98" t="s">
        <v>121</v>
      </c>
      <c r="D98" s="5">
        <v>1632526721411</v>
      </c>
      <c r="E98" s="5">
        <v>1632906952081</v>
      </c>
      <c r="F98" s="5">
        <v>1633389651989</v>
      </c>
      <c r="G98" s="5">
        <v>1633544160547</v>
      </c>
      <c r="I98" s="5">
        <v>1633544160547</v>
      </c>
      <c r="J98" s="5">
        <v>1635334094505</v>
      </c>
      <c r="K98" s="5">
        <v>1648862748219</v>
      </c>
      <c r="L98" s="5">
        <v>1660390874694</v>
      </c>
      <c r="M98" s="5">
        <v>1673377584468</v>
      </c>
      <c r="N98" s="5">
        <v>1712398813132</v>
      </c>
      <c r="O98" s="5">
        <v>1735906822650</v>
      </c>
      <c r="P98" s="5">
        <v>1652514522490</v>
      </c>
      <c r="Q98" s="5">
        <v>173798341733</v>
      </c>
      <c r="R98" s="5">
        <v>169796417571</v>
      </c>
      <c r="S98" s="5">
        <v>170698531956</v>
      </c>
      <c r="T98" s="5">
        <v>181903260317</v>
      </c>
      <c r="U98" s="5">
        <v>181393176105</v>
      </c>
    </row>
    <row r="99" spans="3:21" ht="15.5" x14ac:dyDescent="0.35">
      <c r="C99" t="s">
        <v>122</v>
      </c>
    </row>
    <row r="100" spans="3:21" ht="15.5" x14ac:dyDescent="0.35">
      <c r="C100" t="s">
        <v>123</v>
      </c>
    </row>
    <row r="101" spans="3:21" ht="15.5" x14ac:dyDescent="0.35">
      <c r="C101" t="s">
        <v>124</v>
      </c>
      <c r="D101" s="5">
        <v>36862761399</v>
      </c>
      <c r="E101" s="5">
        <v>37026321444</v>
      </c>
      <c r="F101" s="5">
        <v>36781139625</v>
      </c>
      <c r="G101" s="5">
        <v>36535680589</v>
      </c>
      <c r="I101" s="5">
        <v>36535680589</v>
      </c>
      <c r="J101" s="5">
        <v>36344828973</v>
      </c>
      <c r="K101" s="5">
        <v>41943607471</v>
      </c>
      <c r="L101" s="5">
        <v>47317474244</v>
      </c>
      <c r="M101" s="5">
        <v>48367585631</v>
      </c>
      <c r="N101" s="5">
        <v>91545442860</v>
      </c>
      <c r="O101" s="5">
        <v>115225525258</v>
      </c>
      <c r="P101" s="5">
        <v>26911508799</v>
      </c>
      <c r="Q101" s="5">
        <v>16458587235</v>
      </c>
      <c r="R101" s="5">
        <v>12322934542</v>
      </c>
      <c r="S101" s="5">
        <v>12648130489</v>
      </c>
      <c r="T101" s="5">
        <v>23374225536</v>
      </c>
      <c r="U101" s="5">
        <v>21843768752</v>
      </c>
    </row>
    <row r="102" spans="3:21" ht="15.5" x14ac:dyDescent="0.35">
      <c r="C102" t="s">
        <v>785</v>
      </c>
    </row>
    <row r="103" spans="3:21" ht="15.5" x14ac:dyDescent="0.35">
      <c r="C103" t="s">
        <v>934</v>
      </c>
      <c r="S103" s="5">
        <v>30843210</v>
      </c>
      <c r="T103" s="5">
        <v>5600000000</v>
      </c>
      <c r="U103" s="5">
        <v>8779786042</v>
      </c>
    </row>
    <row r="104" spans="3:21" ht="15.5" x14ac:dyDescent="0.35">
      <c r="C104" t="s">
        <v>127</v>
      </c>
      <c r="K104" s="5">
        <v>7231488771</v>
      </c>
      <c r="L104" s="5">
        <v>6206907433</v>
      </c>
    </row>
    <row r="105" spans="3:21" ht="15.5" x14ac:dyDescent="0.35">
      <c r="C105" t="s">
        <v>128</v>
      </c>
      <c r="D105" s="5">
        <v>3885381128</v>
      </c>
      <c r="E105" s="5">
        <v>3885381128</v>
      </c>
      <c r="F105" s="5">
        <v>3885381128</v>
      </c>
      <c r="G105" s="5">
        <v>3885381128</v>
      </c>
      <c r="I105" s="5">
        <v>3885381128</v>
      </c>
      <c r="J105" s="5">
        <v>4367933268</v>
      </c>
      <c r="K105" s="5">
        <v>7231488771</v>
      </c>
      <c r="L105" s="5">
        <v>6206907433</v>
      </c>
      <c r="M105" s="5">
        <v>6014208261</v>
      </c>
      <c r="N105" s="5">
        <v>5512598838</v>
      </c>
      <c r="O105" s="5">
        <v>3394051654</v>
      </c>
      <c r="P105" s="5">
        <v>6502844104</v>
      </c>
      <c r="Q105" s="5">
        <v>3767475860</v>
      </c>
      <c r="R105" s="5">
        <v>3479505147</v>
      </c>
      <c r="S105" s="5">
        <v>2998097126</v>
      </c>
      <c r="T105" s="5">
        <v>7685738398</v>
      </c>
      <c r="U105" s="5">
        <v>433336000</v>
      </c>
    </row>
    <row r="106" spans="3:21" ht="15.5" x14ac:dyDescent="0.35">
      <c r="C106" t="s">
        <v>129</v>
      </c>
    </row>
    <row r="107" spans="3:21" ht="15.5" x14ac:dyDescent="0.35">
      <c r="C107" t="s">
        <v>130</v>
      </c>
      <c r="D107" s="5">
        <v>2211073767</v>
      </c>
      <c r="E107" s="5">
        <v>2211073767</v>
      </c>
      <c r="F107" s="5">
        <v>2211073767</v>
      </c>
      <c r="G107" s="5">
        <v>2211073767</v>
      </c>
      <c r="I107" s="5">
        <v>2211073767</v>
      </c>
      <c r="J107" s="5">
        <v>2211073767</v>
      </c>
      <c r="K107" s="5">
        <v>2320683767</v>
      </c>
      <c r="L107" s="5">
        <v>2580977971</v>
      </c>
      <c r="M107" s="5">
        <v>5720163505</v>
      </c>
      <c r="N107" s="5">
        <v>25397253195</v>
      </c>
      <c r="O107" s="5">
        <v>41427253195</v>
      </c>
      <c r="P107" s="5">
        <v>2211073767</v>
      </c>
      <c r="Q107" s="5">
        <v>2252423447</v>
      </c>
      <c r="R107" s="5">
        <v>292883528</v>
      </c>
      <c r="S107" s="5">
        <v>1022423360</v>
      </c>
      <c r="T107" s="5">
        <v>5056133984</v>
      </c>
      <c r="U107" s="5">
        <v>6434952437</v>
      </c>
    </row>
    <row r="108" spans="3:21" ht="15.5" x14ac:dyDescent="0.35">
      <c r="C108" t="s">
        <v>661</v>
      </c>
    </row>
    <row r="109" spans="3:21" ht="15.5" x14ac:dyDescent="0.35">
      <c r="C109" t="s">
        <v>125</v>
      </c>
      <c r="P109" s="5">
        <v>18109566169</v>
      </c>
    </row>
    <row r="110" spans="3:21" ht="15.5" x14ac:dyDescent="0.35">
      <c r="C110" t="s">
        <v>131</v>
      </c>
      <c r="D110" s="5">
        <v>15708627462</v>
      </c>
      <c r="E110" s="5">
        <v>15867718370</v>
      </c>
      <c r="F110" s="5">
        <v>15799536551</v>
      </c>
      <c r="G110" s="5">
        <v>15754082005</v>
      </c>
      <c r="I110" s="5">
        <v>15754082005</v>
      </c>
      <c r="J110" s="5">
        <v>16531705094</v>
      </c>
      <c r="K110" s="5">
        <v>19526956980</v>
      </c>
      <c r="L110" s="5">
        <v>23179416904</v>
      </c>
      <c r="M110" s="5">
        <v>21283041929</v>
      </c>
      <c r="N110" s="5">
        <v>15169838179</v>
      </c>
      <c r="O110" s="5">
        <v>24485777221</v>
      </c>
      <c r="Q110" s="5">
        <v>220225314</v>
      </c>
      <c r="R110" s="5">
        <v>475626586</v>
      </c>
      <c r="S110" s="5">
        <v>496441562</v>
      </c>
      <c r="T110" s="5">
        <v>858056123</v>
      </c>
      <c r="U110" s="5">
        <v>3043577806</v>
      </c>
    </row>
    <row r="111" spans="3:21" ht="15.5" x14ac:dyDescent="0.35">
      <c r="C111" t="s">
        <v>132</v>
      </c>
      <c r="D111" s="5">
        <v>990220725</v>
      </c>
      <c r="E111" s="5">
        <v>1137220725</v>
      </c>
      <c r="F111" s="5">
        <v>960220725</v>
      </c>
      <c r="G111" s="5">
        <v>797533426</v>
      </c>
      <c r="I111" s="5">
        <v>797533426</v>
      </c>
      <c r="J111" s="5">
        <v>346506581</v>
      </c>
      <c r="N111" s="5">
        <v>27280000000</v>
      </c>
      <c r="O111" s="5">
        <v>1072446660</v>
      </c>
    </row>
    <row r="112" spans="3:21" ht="15.5" x14ac:dyDescent="0.35">
      <c r="C112" t="s">
        <v>139</v>
      </c>
      <c r="D112" s="5">
        <v>3170548021</v>
      </c>
      <c r="E112" s="5">
        <v>3170548021</v>
      </c>
      <c r="F112" s="5">
        <v>3170548021</v>
      </c>
      <c r="G112" s="5">
        <v>3170548021</v>
      </c>
      <c r="I112" s="5">
        <v>3170548021</v>
      </c>
      <c r="J112" s="5">
        <v>3399368980</v>
      </c>
      <c r="K112" s="5">
        <v>4133538758</v>
      </c>
      <c r="L112" s="5">
        <v>4216039326</v>
      </c>
      <c r="M112" s="5">
        <v>2610252950</v>
      </c>
      <c r="N112" s="5">
        <v>1846295643</v>
      </c>
      <c r="O112" s="5">
        <v>1361214080</v>
      </c>
      <c r="Q112" s="5">
        <v>1078712687</v>
      </c>
      <c r="R112" s="5">
        <v>1284889253</v>
      </c>
      <c r="S112" s="5">
        <v>297136500</v>
      </c>
      <c r="T112" s="5">
        <v>236390002</v>
      </c>
      <c r="U112" s="5">
        <v>191161946</v>
      </c>
    </row>
    <row r="113" spans="2:21" ht="15.5" x14ac:dyDescent="0.35">
      <c r="C113" t="s">
        <v>140</v>
      </c>
      <c r="D113" s="5">
        <v>3170548021</v>
      </c>
      <c r="E113" s="5">
        <v>3170548021</v>
      </c>
      <c r="F113" s="5">
        <v>3170548021</v>
      </c>
      <c r="G113" s="5">
        <v>3170548021</v>
      </c>
      <c r="I113" s="5">
        <v>3170548021</v>
      </c>
      <c r="J113" s="5">
        <v>3399368980</v>
      </c>
      <c r="K113" s="5">
        <v>4133538758</v>
      </c>
      <c r="L113" s="5">
        <v>4216039326</v>
      </c>
      <c r="M113" s="5">
        <v>2610252950</v>
      </c>
      <c r="N113" s="5">
        <v>1846295643</v>
      </c>
      <c r="O113" s="5">
        <v>1361214080</v>
      </c>
      <c r="Q113" s="5">
        <v>1078712687</v>
      </c>
      <c r="R113" s="5">
        <v>1284889253</v>
      </c>
      <c r="S113" s="5">
        <v>297136500</v>
      </c>
      <c r="T113" s="5">
        <v>236390002</v>
      </c>
      <c r="U113" s="5">
        <v>191161946</v>
      </c>
    </row>
    <row r="114" spans="2:21" ht="15.5" x14ac:dyDescent="0.35">
      <c r="C114" t="s">
        <v>143</v>
      </c>
      <c r="Q114" s="5">
        <v>801805671</v>
      </c>
      <c r="R114" s="5">
        <v>892789512</v>
      </c>
    </row>
    <row r="115" spans="2:21" ht="15.5" x14ac:dyDescent="0.35">
      <c r="C115" t="s">
        <v>147</v>
      </c>
      <c r="D115" s="5">
        <v>40033309420</v>
      </c>
      <c r="E115" s="5">
        <v>40196869465</v>
      </c>
      <c r="F115" s="5">
        <v>39951687646</v>
      </c>
      <c r="G115" s="5">
        <v>39706228610</v>
      </c>
      <c r="I115" s="5">
        <v>39706228610</v>
      </c>
      <c r="J115" s="5">
        <v>39744197953</v>
      </c>
      <c r="K115" s="5">
        <v>46077146229</v>
      </c>
      <c r="L115" s="5">
        <v>51533513570</v>
      </c>
      <c r="M115" s="5">
        <v>50977838581</v>
      </c>
      <c r="N115" s="5">
        <v>93391738503</v>
      </c>
      <c r="O115" s="5">
        <v>116586739338</v>
      </c>
      <c r="P115" s="5">
        <v>26911508799</v>
      </c>
      <c r="Q115" s="5">
        <v>17537299922</v>
      </c>
      <c r="R115" s="5">
        <v>13607823795</v>
      </c>
      <c r="S115" s="5">
        <v>12945266989</v>
      </c>
      <c r="T115" s="5">
        <v>23610615538</v>
      </c>
      <c r="U115" s="5">
        <v>22034930698</v>
      </c>
    </row>
    <row r="116" spans="2:21" ht="15.5" x14ac:dyDescent="0.35">
      <c r="C116" t="s">
        <v>148</v>
      </c>
    </row>
    <row r="117" spans="2:21" ht="15.5" x14ac:dyDescent="0.35">
      <c r="C117" t="s">
        <v>149</v>
      </c>
      <c r="D117" s="5">
        <v>563000091400</v>
      </c>
      <c r="E117" s="5">
        <v>563000091400</v>
      </c>
      <c r="F117" s="5">
        <v>563000091400</v>
      </c>
      <c r="G117" s="5">
        <v>563000091400</v>
      </c>
      <c r="I117" s="5">
        <v>563000091400</v>
      </c>
      <c r="J117" s="5">
        <v>563000091400</v>
      </c>
      <c r="K117" s="5">
        <v>563000091400</v>
      </c>
      <c r="L117" s="5">
        <v>563000091400</v>
      </c>
      <c r="M117" s="5">
        <v>563000091400</v>
      </c>
      <c r="N117" s="5">
        <v>563000091400</v>
      </c>
      <c r="O117" s="5">
        <v>563000091400</v>
      </c>
      <c r="P117" s="5">
        <v>563000000000</v>
      </c>
      <c r="Q117" s="5">
        <v>140750000000</v>
      </c>
      <c r="R117" s="5">
        <v>140750000000</v>
      </c>
      <c r="S117" s="5">
        <v>140750000000</v>
      </c>
      <c r="T117" s="5">
        <v>140750000000</v>
      </c>
      <c r="U117" s="5">
        <v>140750000000</v>
      </c>
    </row>
    <row r="118" spans="2:21" ht="15.5" x14ac:dyDescent="0.35">
      <c r="C118" t="s">
        <v>151</v>
      </c>
      <c r="D118" s="5">
        <v>1077363037731</v>
      </c>
      <c r="E118" s="5">
        <v>1077363037731</v>
      </c>
      <c r="F118" s="5">
        <v>1077363037731</v>
      </c>
      <c r="G118" s="5">
        <v>1077363037731</v>
      </c>
      <c r="I118" s="5">
        <v>1077363037731</v>
      </c>
      <c r="J118" s="5">
        <v>1077363037731</v>
      </c>
      <c r="K118" s="5">
        <v>1077363037731</v>
      </c>
      <c r="L118" s="5">
        <v>1077363037731</v>
      </c>
      <c r="M118" s="5">
        <v>1077213037731</v>
      </c>
      <c r="N118" s="5">
        <v>1077213037731</v>
      </c>
      <c r="O118" s="5">
        <v>1077213037731</v>
      </c>
      <c r="P118" s="5">
        <v>1076330322800</v>
      </c>
      <c r="Q118" s="5">
        <v>22966471550</v>
      </c>
      <c r="R118" s="5">
        <v>22966471550</v>
      </c>
      <c r="S118" s="5">
        <v>22966471550</v>
      </c>
      <c r="T118" s="5">
        <v>22966471550</v>
      </c>
      <c r="U118" s="5">
        <v>22966471550</v>
      </c>
    </row>
    <row r="119" spans="2:21" ht="15.5" x14ac:dyDescent="0.35">
      <c r="C119" t="s">
        <v>152</v>
      </c>
      <c r="D119" s="5">
        <v>-45741092212</v>
      </c>
      <c r="E119" s="5">
        <v>-45544696270</v>
      </c>
      <c r="F119" s="5">
        <v>-44604968917</v>
      </c>
      <c r="G119" s="5">
        <v>-44425619497</v>
      </c>
      <c r="I119" s="5">
        <v>-44425619497</v>
      </c>
      <c r="J119" s="5">
        <v>-42630139373</v>
      </c>
      <c r="K119" s="5">
        <v>-37152029434</v>
      </c>
      <c r="L119" s="5">
        <v>-31649422529</v>
      </c>
      <c r="M119" s="5">
        <v>-20157113149</v>
      </c>
      <c r="N119" s="5">
        <v>-24952448784</v>
      </c>
      <c r="O119" s="5">
        <v>-20603858733</v>
      </c>
      <c r="P119" s="5">
        <v>-11121563148</v>
      </c>
      <c r="Q119" s="5">
        <v>-5000125225</v>
      </c>
      <c r="R119" s="5">
        <v>-6109657800</v>
      </c>
      <c r="S119" s="5">
        <v>-5963206583</v>
      </c>
      <c r="T119" s="5">
        <v>-5423826771</v>
      </c>
      <c r="U119" s="5">
        <v>-4358226143</v>
      </c>
    </row>
    <row r="120" spans="2:21" ht="15.5" x14ac:dyDescent="0.35">
      <c r="C120" t="s">
        <v>156</v>
      </c>
      <c r="D120" s="5">
        <v>-2128624929</v>
      </c>
      <c r="E120" s="5">
        <v>-2108350246</v>
      </c>
      <c r="F120" s="5">
        <v>-2320195872</v>
      </c>
      <c r="G120" s="5">
        <v>-2099577697</v>
      </c>
      <c r="I120" s="5">
        <v>-2099577697</v>
      </c>
      <c r="J120" s="5">
        <v>-2143093207</v>
      </c>
      <c r="K120" s="5">
        <v>-425497709</v>
      </c>
      <c r="L120" s="5">
        <v>143654521</v>
      </c>
      <c r="M120" s="5">
        <v>2343729903</v>
      </c>
      <c r="N120" s="5">
        <v>3746394282</v>
      </c>
      <c r="O120" s="5">
        <v>-289187086</v>
      </c>
      <c r="P120" s="5">
        <v>-2605745961</v>
      </c>
      <c r="Q120" s="5">
        <v>-2455304515</v>
      </c>
      <c r="R120" s="5">
        <v>-1418219974</v>
      </c>
    </row>
    <row r="121" spans="2:21" ht="15.5" x14ac:dyDescent="0.35">
      <c r="C121" t="s">
        <v>9</v>
      </c>
      <c r="D121" s="5">
        <v>1592493411990</v>
      </c>
      <c r="E121" s="5">
        <v>1592710082615</v>
      </c>
      <c r="F121" s="5">
        <v>1593437964342</v>
      </c>
      <c r="G121" s="5">
        <v>1593837931937</v>
      </c>
      <c r="I121" s="5">
        <v>1593837931937</v>
      </c>
      <c r="J121" s="5">
        <v>1595589896551</v>
      </c>
      <c r="K121" s="5">
        <v>1602785601988</v>
      </c>
      <c r="L121" s="5">
        <v>1608857361123</v>
      </c>
      <c r="M121" s="5">
        <v>1622399745885</v>
      </c>
      <c r="N121" s="5">
        <v>1619007074629</v>
      </c>
      <c r="O121" s="5">
        <v>1619320083312</v>
      </c>
      <c r="P121" s="5">
        <v>1625603013691</v>
      </c>
      <c r="Q121" s="5">
        <v>156261041810</v>
      </c>
      <c r="R121" s="5">
        <v>156188593776</v>
      </c>
      <c r="S121" s="5">
        <v>157753264967</v>
      </c>
      <c r="T121" s="5">
        <v>158292644779</v>
      </c>
      <c r="U121" s="5">
        <v>159358245407</v>
      </c>
    </row>
    <row r="122" spans="2:21" ht="15.5" x14ac:dyDescent="0.35">
      <c r="C122" t="s">
        <v>157</v>
      </c>
      <c r="D122" s="5">
        <v>1632526721410</v>
      </c>
      <c r="E122" s="5">
        <v>1632906952080</v>
      </c>
      <c r="F122" s="5">
        <v>1633389651988</v>
      </c>
      <c r="G122" s="5">
        <v>1633544160547</v>
      </c>
      <c r="I122" s="5">
        <v>1633544160547</v>
      </c>
      <c r="J122" s="5">
        <v>1635334094504</v>
      </c>
      <c r="K122" s="5">
        <v>1648862748217</v>
      </c>
      <c r="L122" s="5">
        <v>1660390874693</v>
      </c>
      <c r="M122" s="5">
        <v>1673377584466</v>
      </c>
      <c r="N122" s="5">
        <v>1712398813132</v>
      </c>
      <c r="O122" s="5">
        <v>1735906822650</v>
      </c>
      <c r="P122" s="5">
        <v>1652514522490</v>
      </c>
      <c r="Q122" s="5">
        <v>173798341732</v>
      </c>
      <c r="R122" s="5">
        <v>169796417571</v>
      </c>
      <c r="S122" s="5">
        <v>170698531956</v>
      </c>
      <c r="T122" s="5">
        <v>181903260317</v>
      </c>
      <c r="U122" s="5">
        <v>181393176105</v>
      </c>
    </row>
    <row r="123" spans="2:21" ht="15.5" x14ac:dyDescent="0.35">
      <c r="C123" t="s">
        <v>158</v>
      </c>
      <c r="D123" s="5">
        <v>5630000000</v>
      </c>
      <c r="E123" s="5">
        <v>5630000000</v>
      </c>
      <c r="F123" s="5">
        <v>5630000000</v>
      </c>
      <c r="G123" s="5">
        <v>5630000000</v>
      </c>
      <c r="I123" s="5">
        <v>5630000000</v>
      </c>
      <c r="J123" s="5">
        <v>5630000000</v>
      </c>
      <c r="K123" s="5">
        <v>5630000000</v>
      </c>
      <c r="L123" s="5">
        <v>5630000000</v>
      </c>
      <c r="M123" s="5">
        <v>5630000000</v>
      </c>
      <c r="N123" s="5">
        <v>5630000000</v>
      </c>
      <c r="O123" s="5">
        <v>5630000000</v>
      </c>
      <c r="P123" s="5">
        <v>5630000000</v>
      </c>
      <c r="Q123" s="5">
        <v>1407500000</v>
      </c>
      <c r="R123" s="5">
        <v>1407500000</v>
      </c>
      <c r="S123" s="5">
        <v>1407500000</v>
      </c>
      <c r="T123" s="5">
        <v>1407500000</v>
      </c>
      <c r="U123" s="5">
        <v>703750000</v>
      </c>
    </row>
    <row r="125" spans="2:21" ht="15.5" x14ac:dyDescent="0.35">
      <c r="B125" t="s">
        <v>159</v>
      </c>
      <c r="C125" t="s">
        <v>160</v>
      </c>
      <c r="D125" s="5">
        <v>116988270</v>
      </c>
      <c r="E125" s="5">
        <v>1669398</v>
      </c>
      <c r="F125" s="5">
        <v>202511113</v>
      </c>
      <c r="G125" s="5">
        <v>-134432875</v>
      </c>
      <c r="I125" s="5">
        <v>116677920</v>
      </c>
      <c r="J125" s="5">
        <v>-6769678271</v>
      </c>
      <c r="K125" s="5">
        <v>1345937118</v>
      </c>
      <c r="L125" s="5">
        <v>-12277002342</v>
      </c>
      <c r="M125" s="5">
        <v>27337908363</v>
      </c>
      <c r="N125" s="5">
        <v>-27309679585</v>
      </c>
      <c r="O125" s="5">
        <v>48080717087</v>
      </c>
      <c r="P125" s="5">
        <v>-672353679705</v>
      </c>
      <c r="Q125" s="5">
        <v>5141742322</v>
      </c>
      <c r="R125" s="5">
        <v>-57106418</v>
      </c>
      <c r="S125" s="5">
        <v>8436750291</v>
      </c>
      <c r="T125" s="5">
        <v>-202514541</v>
      </c>
      <c r="U125" s="5">
        <v>185957193</v>
      </c>
    </row>
    <row r="126" spans="2:21" ht="15.5" x14ac:dyDescent="0.35">
      <c r="C126" t="s">
        <v>161</v>
      </c>
      <c r="D126" s="5">
        <v>980000000</v>
      </c>
      <c r="E126" s="5">
        <v>798000000</v>
      </c>
      <c r="F126" s="5">
        <v>510000000</v>
      </c>
      <c r="G126" s="5">
        <v>1133240450</v>
      </c>
      <c r="I126" s="5">
        <v>4073689875</v>
      </c>
      <c r="J126" s="5">
        <v>13798750000</v>
      </c>
      <c r="K126" s="5">
        <v>13073000000</v>
      </c>
      <c r="L126" s="5">
        <v>720000000</v>
      </c>
      <c r="M126" s="5">
        <v>7990909091</v>
      </c>
      <c r="N126" s="5">
        <v>44134863558</v>
      </c>
      <c r="O126" s="5">
        <v>101778958545</v>
      </c>
      <c r="P126" s="5">
        <v>19099877845</v>
      </c>
      <c r="Q126" s="5">
        <v>16656610330</v>
      </c>
      <c r="R126" s="5">
        <v>4605289317</v>
      </c>
      <c r="S126" s="5">
        <v>16880505188</v>
      </c>
      <c r="T126" s="5">
        <v>12773799787</v>
      </c>
      <c r="U126" s="5">
        <v>11195744279</v>
      </c>
    </row>
    <row r="127" spans="2:21" ht="15.5" x14ac:dyDescent="0.35">
      <c r="C127" t="s">
        <v>1494</v>
      </c>
    </row>
    <row r="128" spans="2:21" ht="15.5" x14ac:dyDescent="0.35">
      <c r="C128" t="s">
        <v>2248</v>
      </c>
      <c r="D128" s="5">
        <v>-346710690</v>
      </c>
      <c r="E128" s="5">
        <v>-796762210</v>
      </c>
      <c r="F128" s="5">
        <v>-330853608</v>
      </c>
      <c r="G128" s="5">
        <v>-65000000</v>
      </c>
      <c r="I128" s="5">
        <v>-415000000</v>
      </c>
      <c r="J128" s="5">
        <v>-5180361316</v>
      </c>
      <c r="K128" s="5">
        <v>-540150000</v>
      </c>
      <c r="L128" s="5">
        <v>-287064239</v>
      </c>
      <c r="M128" s="5">
        <v>-145391043375</v>
      </c>
      <c r="N128" s="5">
        <v>-23275929567</v>
      </c>
      <c r="O128" s="5">
        <v>-55790880512</v>
      </c>
      <c r="P128" s="5">
        <v>-679447572513</v>
      </c>
      <c r="Q128" s="5">
        <v>-5081333325</v>
      </c>
      <c r="R128" s="5">
        <v>-2414117151</v>
      </c>
      <c r="S128" s="5">
        <v>-6355910873</v>
      </c>
      <c r="T128" s="5">
        <v>-3687328682</v>
      </c>
      <c r="U128" s="5">
        <v>-6425417850</v>
      </c>
    </row>
    <row r="129" spans="3:21" ht="15.5" x14ac:dyDescent="0.35">
      <c r="C129" t="s">
        <v>2249</v>
      </c>
      <c r="D129" s="5">
        <v>-354000000</v>
      </c>
      <c r="F129" s="5">
        <v>-177000000</v>
      </c>
      <c r="G129" s="5">
        <v>686985000</v>
      </c>
      <c r="I129" s="5">
        <v>-784315000</v>
      </c>
      <c r="J129" s="5">
        <v>-3398950000</v>
      </c>
      <c r="K129" s="5">
        <v>-5122200000</v>
      </c>
      <c r="L129" s="5">
        <v>-6499062096</v>
      </c>
      <c r="M129" s="5">
        <v>-8176873675</v>
      </c>
      <c r="N129" s="5">
        <v>-7940751250</v>
      </c>
      <c r="O129" s="5">
        <v>-3827180000</v>
      </c>
      <c r="P129" s="5">
        <v>-2115916206</v>
      </c>
      <c r="Q129" s="5">
        <v>-1638493785</v>
      </c>
      <c r="R129" s="5">
        <v>-1289450846</v>
      </c>
      <c r="S129" s="5">
        <v>-1159595476</v>
      </c>
      <c r="T129" s="5">
        <v>-1563976902</v>
      </c>
      <c r="U129" s="5">
        <v>-2151382254</v>
      </c>
    </row>
    <row r="130" spans="3:21" ht="15.5" x14ac:dyDescent="0.35">
      <c r="C130" t="s">
        <v>516</v>
      </c>
      <c r="D130" s="5">
        <v>-700710690</v>
      </c>
      <c r="E130" s="5">
        <v>-796762210</v>
      </c>
      <c r="F130" s="5">
        <v>-507853608</v>
      </c>
      <c r="G130" s="5">
        <v>621985000</v>
      </c>
      <c r="I130" s="5">
        <v>-1199315000</v>
      </c>
      <c r="J130" s="5">
        <v>-8579311316</v>
      </c>
      <c r="K130" s="5">
        <v>-5662350000</v>
      </c>
      <c r="L130" s="5">
        <v>-6786126335</v>
      </c>
      <c r="M130" s="5">
        <v>-153567917050</v>
      </c>
      <c r="N130" s="5">
        <v>-31216680817</v>
      </c>
      <c r="O130" s="5">
        <v>-59618060512</v>
      </c>
      <c r="P130" s="5">
        <v>-681563488719</v>
      </c>
      <c r="Q130" s="5">
        <v>-6719827110</v>
      </c>
      <c r="R130" s="5">
        <v>-3703567997</v>
      </c>
      <c r="S130" s="5">
        <v>-7515506349</v>
      </c>
      <c r="T130" s="5">
        <v>-5251305584</v>
      </c>
      <c r="U130" s="5">
        <v>-8576800104</v>
      </c>
    </row>
    <row r="131" spans="3:21" ht="15.5" x14ac:dyDescent="0.35">
      <c r="C131" t="s">
        <v>382</v>
      </c>
      <c r="D131" s="5">
        <v>87025863</v>
      </c>
      <c r="E131" s="5">
        <v>-570507</v>
      </c>
      <c r="F131" s="5">
        <v>199446991</v>
      </c>
      <c r="G131" s="5">
        <v>-890051964</v>
      </c>
      <c r="I131" s="5">
        <v>-1573729490</v>
      </c>
      <c r="J131" s="5">
        <v>-11899483524</v>
      </c>
      <c r="K131" s="5">
        <v>-3540299090</v>
      </c>
      <c r="L131" s="5">
        <v>-6295907639</v>
      </c>
      <c r="M131" s="5">
        <v>144653720121</v>
      </c>
      <c r="N131" s="5">
        <v>-31178582479</v>
      </c>
      <c r="O131" s="5">
        <v>5890001615</v>
      </c>
      <c r="P131" s="5">
        <v>-9229176897</v>
      </c>
      <c r="Q131" s="5">
        <v>-4072669024</v>
      </c>
      <c r="R131" s="5">
        <v>-806048808</v>
      </c>
      <c r="S131" s="5">
        <v>-669657586</v>
      </c>
      <c r="T131" s="5">
        <v>-5953142156</v>
      </c>
      <c r="U131" s="5">
        <v>-1329967395</v>
      </c>
    </row>
    <row r="132" spans="3:21" ht="15.5" x14ac:dyDescent="0.35">
      <c r="C132" t="s">
        <v>664</v>
      </c>
      <c r="N132" s="5">
        <v>-10319262</v>
      </c>
      <c r="O132" s="5">
        <v>-204162146</v>
      </c>
      <c r="P132" s="5">
        <v>-9452710</v>
      </c>
      <c r="Q132" s="5">
        <v>-7219058</v>
      </c>
      <c r="R132" s="5">
        <v>-5624735</v>
      </c>
      <c r="S132" s="5">
        <v>-44647882</v>
      </c>
      <c r="T132" s="5">
        <v>-1785792163</v>
      </c>
      <c r="U132" s="5">
        <v>-117593321</v>
      </c>
    </row>
    <row r="133" spans="3:21" ht="15.5" x14ac:dyDescent="0.35">
      <c r="C133" t="s">
        <v>1026</v>
      </c>
      <c r="D133" s="5">
        <v>841371</v>
      </c>
      <c r="E133" s="5">
        <v>1252643</v>
      </c>
      <c r="F133" s="5">
        <v>1147162</v>
      </c>
      <c r="G133" s="5">
        <v>490935</v>
      </c>
      <c r="I133" s="5">
        <v>2056459</v>
      </c>
      <c r="J133" s="5">
        <v>170312422</v>
      </c>
      <c r="K133" s="5">
        <v>202588648</v>
      </c>
      <c r="L133" s="5">
        <v>222505269</v>
      </c>
      <c r="M133" s="5">
        <v>249831268</v>
      </c>
      <c r="N133" s="5">
        <v>276978457</v>
      </c>
      <c r="O133" s="5">
        <v>323505222</v>
      </c>
      <c r="P133" s="5">
        <v>167097146</v>
      </c>
      <c r="Q133" s="5">
        <v>54648254</v>
      </c>
      <c r="R133" s="5">
        <v>21643258</v>
      </c>
      <c r="S133" s="5">
        <v>52666448</v>
      </c>
      <c r="T133" s="5">
        <v>39835575</v>
      </c>
      <c r="U133" s="5">
        <v>34677570</v>
      </c>
    </row>
    <row r="134" spans="3:21" ht="15.5" x14ac:dyDescent="0.35">
      <c r="C134" t="s">
        <v>2250</v>
      </c>
      <c r="M134" s="5">
        <v>30000000000</v>
      </c>
    </row>
    <row r="135" spans="3:21" ht="15.5" x14ac:dyDescent="0.35">
      <c r="C135" t="s">
        <v>167</v>
      </c>
      <c r="D135" s="5">
        <v>-250168274</v>
      </c>
      <c r="E135" s="5">
        <v>-250528</v>
      </c>
      <c r="F135" s="5">
        <v>-229432</v>
      </c>
      <c r="G135" s="5">
        <v>-1000097296</v>
      </c>
      <c r="I135" s="5">
        <v>-1186023924</v>
      </c>
      <c r="J135" s="5">
        <v>-259945853</v>
      </c>
      <c r="K135" s="5">
        <v>-2727002440</v>
      </c>
      <c r="L135" s="5">
        <v>-137473637</v>
      </c>
      <c r="M135" s="5">
        <v>-1988635067</v>
      </c>
      <c r="N135" s="5">
        <v>-9315939042</v>
      </c>
      <c r="O135" s="5">
        <v>-89525637</v>
      </c>
      <c r="P135" s="5">
        <v>-818536370</v>
      </c>
      <c r="Q135" s="5">
        <v>-769801070</v>
      </c>
      <c r="R135" s="5">
        <v>-168797453</v>
      </c>
      <c r="S135" s="5">
        <v>-266609528</v>
      </c>
      <c r="T135" s="5">
        <v>-25910000</v>
      </c>
      <c r="U135" s="5">
        <v>-1020103836</v>
      </c>
    </row>
    <row r="136" spans="3:21" ht="15.5" x14ac:dyDescent="0.35">
      <c r="C136" t="s">
        <v>172</v>
      </c>
      <c r="G136" s="5">
        <v>-199200000</v>
      </c>
      <c r="I136" s="5">
        <v>-199200000</v>
      </c>
      <c r="J136" s="5">
        <v>5992476972</v>
      </c>
      <c r="K136" s="5">
        <v>5748274816</v>
      </c>
      <c r="L136" s="5">
        <v>11322320000</v>
      </c>
      <c r="M136" s="5">
        <v>-27373156678</v>
      </c>
      <c r="N136" s="5">
        <v>23030184283</v>
      </c>
      <c r="O136" s="5">
        <v>-45295839813</v>
      </c>
      <c r="P136" s="5">
        <v>1467443142630</v>
      </c>
      <c r="Q136" s="5">
        <v>-938383841</v>
      </c>
      <c r="R136" s="5">
        <v>132406470</v>
      </c>
      <c r="S136" s="5">
        <v>-8906594413</v>
      </c>
      <c r="T136" s="5">
        <v>258626105</v>
      </c>
      <c r="U136" s="5">
        <v>88656656714</v>
      </c>
    </row>
    <row r="137" spans="3:21" ht="15.5" x14ac:dyDescent="0.35">
      <c r="C137" t="s">
        <v>173</v>
      </c>
      <c r="K137" s="5">
        <v>-6447756393</v>
      </c>
      <c r="M137" s="5">
        <v>-55424506</v>
      </c>
      <c r="N137" s="5">
        <v>32122623</v>
      </c>
      <c r="O137" s="5">
        <v>-64127000</v>
      </c>
      <c r="P137" s="5">
        <v>-798824750000</v>
      </c>
      <c r="Q137" s="5">
        <v>-5130000</v>
      </c>
      <c r="R137" s="5">
        <v>-12731950</v>
      </c>
      <c r="S137" s="5">
        <v>-4216000</v>
      </c>
      <c r="T137" s="5">
        <v>105513360</v>
      </c>
      <c r="U137" s="5">
        <v>-89060104462</v>
      </c>
    </row>
    <row r="138" spans="3:21" ht="15.5" x14ac:dyDescent="0.35">
      <c r="C138" t="s">
        <v>184</v>
      </c>
      <c r="P138" s="5">
        <v>1180000000</v>
      </c>
      <c r="T138" s="5">
        <v>108413360</v>
      </c>
    </row>
    <row r="139" spans="3:21" ht="15.5" x14ac:dyDescent="0.35">
      <c r="C139" t="s">
        <v>174</v>
      </c>
      <c r="N139" s="5">
        <v>-113898501</v>
      </c>
      <c r="O139" s="5">
        <v>-64127000</v>
      </c>
      <c r="P139" s="5">
        <v>-4750000</v>
      </c>
      <c r="Q139" s="5">
        <v>-5130000</v>
      </c>
      <c r="R139" s="5">
        <v>-12731950</v>
      </c>
      <c r="S139" s="5">
        <v>-4216000</v>
      </c>
      <c r="T139" s="5">
        <v>-2900000</v>
      </c>
      <c r="U139" s="5">
        <v>-512154462</v>
      </c>
    </row>
    <row r="140" spans="3:21" ht="15.5" x14ac:dyDescent="0.35">
      <c r="C140" t="s">
        <v>2251</v>
      </c>
      <c r="U140" s="5">
        <v>12952050000</v>
      </c>
    </row>
    <row r="141" spans="3:21" ht="15.5" x14ac:dyDescent="0.35">
      <c r="C141" t="s">
        <v>474</v>
      </c>
      <c r="U141" s="5">
        <v>-19500000000</v>
      </c>
    </row>
    <row r="142" spans="3:21" ht="15.5" x14ac:dyDescent="0.35">
      <c r="C142" t="s">
        <v>547</v>
      </c>
      <c r="M142" s="5">
        <v>-55424506</v>
      </c>
      <c r="N142" s="5">
        <v>146021124</v>
      </c>
    </row>
    <row r="143" spans="3:21" ht="15.5" x14ac:dyDescent="0.35">
      <c r="C143" t="s">
        <v>2252</v>
      </c>
      <c r="K143" s="5">
        <v>-6447756393</v>
      </c>
    </row>
    <row r="144" spans="3:21" ht="15.5" x14ac:dyDescent="0.35">
      <c r="C144" t="s">
        <v>2253</v>
      </c>
    </row>
    <row r="145" spans="3:21" ht="15.5" x14ac:dyDescent="0.35">
      <c r="C145" t="s">
        <v>573</v>
      </c>
      <c r="P145" s="5">
        <v>-800000000000</v>
      </c>
      <c r="U145" s="5">
        <v>-82000000000</v>
      </c>
    </row>
    <row r="146" spans="3:21" ht="15.5" x14ac:dyDescent="0.35">
      <c r="C146" t="s">
        <v>1684</v>
      </c>
    </row>
    <row r="147" spans="3:21" ht="15.5" x14ac:dyDescent="0.35">
      <c r="C147" t="s">
        <v>191</v>
      </c>
      <c r="G147" s="5">
        <v>-199200000</v>
      </c>
      <c r="I147" s="5">
        <v>-199200000</v>
      </c>
      <c r="J147" s="5">
        <v>5992476972</v>
      </c>
      <c r="K147" s="5">
        <v>5748274816</v>
      </c>
      <c r="L147" s="5">
        <v>11322320000</v>
      </c>
      <c r="M147" s="5">
        <v>-27373156678</v>
      </c>
      <c r="N147" s="5">
        <v>23030184283</v>
      </c>
      <c r="O147" s="5">
        <v>-45295839813</v>
      </c>
      <c r="P147" s="5">
        <v>1467443142630</v>
      </c>
      <c r="Q147" s="5">
        <v>-938383841</v>
      </c>
      <c r="R147" s="5">
        <v>132406470</v>
      </c>
      <c r="S147" s="5">
        <v>-8906594413</v>
      </c>
      <c r="T147" s="5">
        <v>258626105</v>
      </c>
      <c r="U147" s="5">
        <v>88656656714</v>
      </c>
    </row>
    <row r="148" spans="3:21" ht="15.5" x14ac:dyDescent="0.35">
      <c r="C148" t="s">
        <v>2254</v>
      </c>
      <c r="Q148" s="5">
        <v>750000000</v>
      </c>
      <c r="U148" s="5">
        <v>70375000000</v>
      </c>
    </row>
    <row r="149" spans="3:21" ht="15.5" x14ac:dyDescent="0.35">
      <c r="C149" t="s">
        <v>551</v>
      </c>
      <c r="R149" s="5">
        <v>132406470</v>
      </c>
      <c r="S149" s="5">
        <v>-4033710623</v>
      </c>
      <c r="T149" s="5">
        <v>-1378818455</v>
      </c>
      <c r="U149" s="5">
        <v>2173364255</v>
      </c>
    </row>
    <row r="150" spans="3:21" ht="15.5" x14ac:dyDescent="0.35">
      <c r="C150" t="s">
        <v>809</v>
      </c>
    </row>
    <row r="151" spans="3:21" ht="15.5" x14ac:dyDescent="0.35">
      <c r="C151" t="s">
        <v>550</v>
      </c>
      <c r="G151" s="5">
        <v>-199200000</v>
      </c>
      <c r="I151" s="5">
        <v>-199200000</v>
      </c>
      <c r="J151" s="5">
        <v>-900000000</v>
      </c>
      <c r="K151" s="5">
        <v>5398274816</v>
      </c>
      <c r="L151" s="5">
        <v>11322320000</v>
      </c>
      <c r="M151" s="5">
        <v>-27373156678</v>
      </c>
      <c r="N151" s="5">
        <v>23030184283</v>
      </c>
      <c r="O151" s="5">
        <v>-33246168853</v>
      </c>
      <c r="P151" s="5">
        <v>-7368902949</v>
      </c>
      <c r="Q151" s="5">
        <v>-1597400000</v>
      </c>
      <c r="S151" s="5">
        <v>696273000</v>
      </c>
      <c r="T151" s="5">
        <v>1432764000</v>
      </c>
      <c r="U151" s="5">
        <v>-3198562500</v>
      </c>
    </row>
    <row r="152" spans="3:21" ht="15.5" x14ac:dyDescent="0.35">
      <c r="C152" t="s">
        <v>2255</v>
      </c>
      <c r="J152" s="5">
        <v>6892476972</v>
      </c>
    </row>
    <row r="153" spans="3:21" ht="15.5" x14ac:dyDescent="0.35">
      <c r="C153" t="s">
        <v>357</v>
      </c>
      <c r="P153" s="5">
        <v>-801805671</v>
      </c>
      <c r="Q153" s="5">
        <v>-90983841</v>
      </c>
    </row>
    <row r="154" spans="3:21" ht="15.5" x14ac:dyDescent="0.35">
      <c r="C154" t="s">
        <v>2256</v>
      </c>
      <c r="T154" s="5">
        <v>5600000000</v>
      </c>
    </row>
    <row r="155" spans="3:21" ht="15.5" x14ac:dyDescent="0.35">
      <c r="C155" t="s">
        <v>2257</v>
      </c>
      <c r="K155" s="5">
        <v>350000000</v>
      </c>
    </row>
    <row r="156" spans="3:21" ht="15.5" x14ac:dyDescent="0.35">
      <c r="C156" t="s">
        <v>1449</v>
      </c>
      <c r="S156" s="5">
        <v>-5569156790</v>
      </c>
      <c r="T156" s="5">
        <v>-5394819440</v>
      </c>
      <c r="U156" s="5">
        <v>-539266000</v>
      </c>
    </row>
    <row r="157" spans="3:21" ht="15.5" x14ac:dyDescent="0.35">
      <c r="C157" t="s">
        <v>632</v>
      </c>
    </row>
    <row r="158" spans="3:21" ht="15.5" x14ac:dyDescent="0.35">
      <c r="C158" t="s">
        <v>2258</v>
      </c>
    </row>
    <row r="159" spans="3:21" ht="15.5" x14ac:dyDescent="0.35">
      <c r="C159" t="s">
        <v>2259</v>
      </c>
      <c r="O159" s="5">
        <v>329040</v>
      </c>
      <c r="P159" s="5">
        <v>1475613851250</v>
      </c>
      <c r="U159" s="5">
        <v>19001250000</v>
      </c>
    </row>
    <row r="160" spans="3:21" ht="15.5" x14ac:dyDescent="0.35">
      <c r="C160" t="s">
        <v>2260</v>
      </c>
      <c r="O160" s="5">
        <v>-12050000000</v>
      </c>
      <c r="U160" s="5">
        <v>-191274400</v>
      </c>
    </row>
    <row r="161" spans="2:21" ht="15.5" x14ac:dyDescent="0.35">
      <c r="C161" t="s">
        <v>2261</v>
      </c>
      <c r="U161" s="5">
        <v>-1176028408</v>
      </c>
    </row>
    <row r="162" spans="2:21" ht="15.5" x14ac:dyDescent="0.35">
      <c r="C162" t="s">
        <v>2262</v>
      </c>
    </row>
    <row r="163" spans="2:21" ht="15.5" x14ac:dyDescent="0.35">
      <c r="C163" t="s">
        <v>149</v>
      </c>
    </row>
    <row r="164" spans="2:21" ht="15.5" x14ac:dyDescent="0.35">
      <c r="C164" t="s">
        <v>213</v>
      </c>
      <c r="D164" s="5">
        <v>116988270</v>
      </c>
      <c r="E164" s="5">
        <v>1669398</v>
      </c>
      <c r="F164" s="5">
        <v>202511113</v>
      </c>
      <c r="G164" s="5">
        <v>-333632875</v>
      </c>
      <c r="I164" s="5">
        <v>-82522080</v>
      </c>
      <c r="J164" s="5">
        <v>-777201299</v>
      </c>
      <c r="K164" s="5">
        <v>646455541</v>
      </c>
      <c r="L164" s="5">
        <v>-954682342</v>
      </c>
      <c r="M164" s="5">
        <v>-90672821</v>
      </c>
      <c r="N164" s="5">
        <v>-4247372679</v>
      </c>
      <c r="O164" s="5">
        <v>2720750274</v>
      </c>
      <c r="P164" s="5">
        <v>-3735287075</v>
      </c>
      <c r="Q164" s="5">
        <v>4198228481</v>
      </c>
      <c r="R164" s="5">
        <v>62568102</v>
      </c>
      <c r="S164" s="5">
        <v>-474060122</v>
      </c>
      <c r="T164" s="5">
        <v>161624924</v>
      </c>
      <c r="U164" s="5">
        <v>-217490555</v>
      </c>
    </row>
    <row r="165" spans="2:21" ht="15.5" x14ac:dyDescent="0.35">
      <c r="C165" t="s">
        <v>214</v>
      </c>
      <c r="F165" s="5">
        <v>589432330</v>
      </c>
      <c r="I165" s="5">
        <v>671954409</v>
      </c>
      <c r="J165" s="5">
        <v>1449155708</v>
      </c>
      <c r="K165" s="5">
        <v>802700167</v>
      </c>
      <c r="L165" s="5">
        <v>1757382509</v>
      </c>
      <c r="M165" s="5">
        <v>1848055330</v>
      </c>
      <c r="N165" s="5">
        <v>6095428008</v>
      </c>
      <c r="O165" s="5">
        <v>3374677735</v>
      </c>
      <c r="P165" s="5">
        <v>5004319268</v>
      </c>
      <c r="Q165" s="5">
        <v>806090787</v>
      </c>
      <c r="R165" s="5">
        <v>743522685</v>
      </c>
      <c r="S165" s="5">
        <v>1217582807</v>
      </c>
      <c r="T165" s="5">
        <v>1055957883</v>
      </c>
      <c r="U165" s="5">
        <v>1273448438</v>
      </c>
    </row>
    <row r="166" spans="2:21" ht="15.5" x14ac:dyDescent="0.35">
      <c r="C166" t="s">
        <v>216</v>
      </c>
      <c r="D166" s="5">
        <v>116988270</v>
      </c>
      <c r="E166" s="5">
        <v>1669398</v>
      </c>
      <c r="F166" s="5">
        <v>791943443</v>
      </c>
      <c r="G166" s="5">
        <v>-333632875</v>
      </c>
      <c r="I166" s="5">
        <v>589432329</v>
      </c>
      <c r="J166" s="5">
        <v>671954409</v>
      </c>
      <c r="K166" s="5">
        <v>1449155708</v>
      </c>
      <c r="L166" s="5">
        <v>802700167</v>
      </c>
      <c r="M166" s="5">
        <v>1757382509</v>
      </c>
      <c r="N166" s="5">
        <v>1848055329</v>
      </c>
      <c r="O166" s="5">
        <v>6095428009</v>
      </c>
      <c r="P166" s="5">
        <v>1269032193</v>
      </c>
      <c r="Q166" s="5">
        <v>5004319268</v>
      </c>
      <c r="R166" s="5">
        <v>806090787</v>
      </c>
      <c r="S166" s="5">
        <v>743522685</v>
      </c>
      <c r="T166" s="5">
        <v>1217582807</v>
      </c>
      <c r="U166" s="5">
        <v>1055957883</v>
      </c>
    </row>
    <row r="168" spans="2:21" ht="15.5" x14ac:dyDescent="0.35">
      <c r="B168" t="s">
        <v>217</v>
      </c>
      <c r="C168" t="s">
        <v>11</v>
      </c>
      <c r="D168" s="5">
        <v>5630000000</v>
      </c>
      <c r="E168" s="5">
        <v>5630000000</v>
      </c>
      <c r="F168" s="5">
        <v>5630000000</v>
      </c>
      <c r="G168" s="5">
        <v>5630000000</v>
      </c>
      <c r="I168" s="5">
        <v>5630000000</v>
      </c>
      <c r="J168" s="5">
        <v>5630000000</v>
      </c>
      <c r="K168" s="5">
        <v>5630000000</v>
      </c>
      <c r="L168" s="5">
        <v>5630000000</v>
      </c>
      <c r="M168" s="5">
        <v>5630000000</v>
      </c>
      <c r="N168" s="5">
        <v>5630000000</v>
      </c>
      <c r="O168" s="5">
        <v>5630000000</v>
      </c>
      <c r="P168" s="5">
        <v>5630000000</v>
      </c>
      <c r="Q168" s="5">
        <v>1410000000</v>
      </c>
      <c r="R168" s="5">
        <v>1410000000</v>
      </c>
      <c r="S168" s="5">
        <v>1410000000</v>
      </c>
      <c r="T168" s="5">
        <v>1410000000</v>
      </c>
      <c r="U168" s="5">
        <v>700000000</v>
      </c>
    </row>
    <row r="169" spans="2:21" ht="15.5" x14ac:dyDescent="0.35">
      <c r="C169" t="s">
        <v>218</v>
      </c>
      <c r="D169" s="6">
        <v>-0.03</v>
      </c>
      <c r="E169" s="6">
        <v>-0.13</v>
      </c>
      <c r="F169" s="6">
        <v>-7.0000000000000007E-2</v>
      </c>
      <c r="G169" s="6">
        <v>0.28999999999999998</v>
      </c>
    </row>
    <row r="170" spans="2:21" ht="15.5" x14ac:dyDescent="0.35">
      <c r="C170" t="s">
        <v>219</v>
      </c>
      <c r="D170" s="5">
        <v>-3800</v>
      </c>
      <c r="E170" s="6">
        <v>-876.92</v>
      </c>
      <c r="F170" s="6">
        <v>-1628.57</v>
      </c>
      <c r="G170" s="6">
        <v>393.1</v>
      </c>
    </row>
    <row r="171" spans="2:21" ht="15.5" x14ac:dyDescent="0.35">
      <c r="C171" t="s">
        <v>72</v>
      </c>
      <c r="D171" s="6">
        <v>882.5</v>
      </c>
      <c r="E171" s="6">
        <v>1176.67</v>
      </c>
      <c r="F171" s="5">
        <v>1765</v>
      </c>
      <c r="G171" s="5">
        <v>0</v>
      </c>
    </row>
    <row r="172" spans="2:21" ht="15.5" x14ac:dyDescent="0.35">
      <c r="C172" t="s">
        <v>220</v>
      </c>
      <c r="D172" s="5">
        <v>-90000000</v>
      </c>
      <c r="E172" s="5">
        <v>-600000000</v>
      </c>
      <c r="F172" s="5">
        <v>-280000000</v>
      </c>
      <c r="G172" s="5">
        <v>2040000000</v>
      </c>
    </row>
    <row r="173" spans="2:21" ht="15.5" x14ac:dyDescent="0.35">
      <c r="C173" t="s">
        <v>221</v>
      </c>
      <c r="D173" s="6">
        <v>-1E-4</v>
      </c>
      <c r="E173" s="6">
        <v>-4.0000000000000002E-4</v>
      </c>
      <c r="F173" s="6">
        <v>-2.0000000000000001E-4</v>
      </c>
      <c r="G173" s="6">
        <v>1E-3</v>
      </c>
    </row>
    <row r="174" spans="2:21" ht="15.5" x14ac:dyDescent="0.35">
      <c r="C174" t="s">
        <v>222</v>
      </c>
      <c r="D174" s="6">
        <v>-1E-4</v>
      </c>
      <c r="E174" s="6">
        <v>-5.0000000000000001E-4</v>
      </c>
      <c r="F174" s="6">
        <v>-2.0000000000000001E-4</v>
      </c>
      <c r="G174" s="6">
        <v>1E-3</v>
      </c>
    </row>
    <row r="175" spans="2:21" ht="15.5" x14ac:dyDescent="0.35">
      <c r="C175" t="s">
        <v>223</v>
      </c>
      <c r="D175" s="6">
        <v>-1E-4</v>
      </c>
      <c r="E175" s="6">
        <v>-4.0000000000000002E-4</v>
      </c>
      <c r="F175" s="6">
        <v>-2.0000000000000001E-4</v>
      </c>
      <c r="G175" s="6">
        <v>1.1999999999999999E-3</v>
      </c>
    </row>
    <row r="176" spans="2:21" ht="15.5" x14ac:dyDescent="0.35">
      <c r="C176" t="s">
        <v>224</v>
      </c>
    </row>
    <row r="177" spans="3:21" ht="15.5" x14ac:dyDescent="0.35">
      <c r="C177" t="s">
        <v>226</v>
      </c>
      <c r="D177" s="6">
        <v>0.4</v>
      </c>
      <c r="E177" s="6">
        <v>0.4</v>
      </c>
      <c r="F177" s="6">
        <v>0.4</v>
      </c>
      <c r="G177" s="6">
        <v>0.4</v>
      </c>
    </row>
    <row r="178" spans="3:21" ht="15.5" x14ac:dyDescent="0.35">
      <c r="C178" t="s">
        <v>227</v>
      </c>
      <c r="D178" s="6">
        <v>283.24</v>
      </c>
      <c r="E178" s="6">
        <v>283.27</v>
      </c>
      <c r="F178" s="6">
        <v>283.44</v>
      </c>
      <c r="G178" s="6">
        <v>283.47000000000003</v>
      </c>
    </row>
    <row r="179" spans="3:21" ht="15.5" x14ac:dyDescent="0.35">
      <c r="C179" t="s">
        <v>228</v>
      </c>
      <c r="D179" s="6">
        <v>0.4</v>
      </c>
      <c r="E179" s="6">
        <v>0.4</v>
      </c>
      <c r="F179" s="6">
        <v>0.4</v>
      </c>
      <c r="G179" s="6">
        <v>0.4</v>
      </c>
    </row>
    <row r="180" spans="3:21" ht="15.5" x14ac:dyDescent="0.35">
      <c r="C180" t="s">
        <v>229</v>
      </c>
      <c r="D180" s="6">
        <v>283.24</v>
      </c>
      <c r="E180" s="6">
        <v>283.27</v>
      </c>
      <c r="F180" s="6">
        <v>283.44</v>
      </c>
      <c r="G180" s="6">
        <v>283.47000000000003</v>
      </c>
    </row>
    <row r="181" spans="3:21" ht="15.5" x14ac:dyDescent="0.35">
      <c r="C181" t="s">
        <v>230</v>
      </c>
    </row>
    <row r="182" spans="3:21" ht="15.5" x14ac:dyDescent="0.35">
      <c r="C182" t="s">
        <v>231</v>
      </c>
    </row>
    <row r="183" spans="3:21" ht="15.5" x14ac:dyDescent="0.35">
      <c r="C183" t="s">
        <v>316</v>
      </c>
      <c r="D183" s="5">
        <v>1595000000000</v>
      </c>
      <c r="E183" s="5">
        <v>1595000000000</v>
      </c>
      <c r="F183" s="5">
        <v>1596000000000</v>
      </c>
      <c r="G183" s="5">
        <v>1596000000000</v>
      </c>
    </row>
    <row r="184" spans="3:21" ht="15.5" x14ac:dyDescent="0.35">
      <c r="C184" t="s">
        <v>23</v>
      </c>
    </row>
    <row r="185" spans="3:21" ht="15.5" x14ac:dyDescent="0.35">
      <c r="C185" t="s">
        <v>20</v>
      </c>
      <c r="D185" s="5">
        <v>-1000000000</v>
      </c>
      <c r="E185" s="5">
        <v>-1000000000</v>
      </c>
      <c r="F185" s="5">
        <v>-1000000000</v>
      </c>
      <c r="G185" s="5">
        <v>-1000000000</v>
      </c>
    </row>
    <row r="186" spans="3:21" ht="15.5" x14ac:dyDescent="0.35">
      <c r="C186" t="s">
        <v>233</v>
      </c>
      <c r="D186" s="5">
        <v>1436000000000</v>
      </c>
      <c r="E186" s="5">
        <v>1435000000000</v>
      </c>
      <c r="F186" s="5">
        <v>1435000000000</v>
      </c>
      <c r="G186" s="5">
        <v>1436000000000</v>
      </c>
    </row>
    <row r="187" spans="3:21" ht="15.5" x14ac:dyDescent="0.35">
      <c r="C187" t="s">
        <v>234</v>
      </c>
      <c r="D187" s="5">
        <v>0</v>
      </c>
      <c r="E187" s="5">
        <v>0</v>
      </c>
      <c r="F187" s="5">
        <v>0</v>
      </c>
      <c r="G187" s="5">
        <v>0</v>
      </c>
    </row>
    <row r="188" spans="3:21" ht="15.5" x14ac:dyDescent="0.35">
      <c r="C188" t="s">
        <v>235</v>
      </c>
    </row>
    <row r="189" spans="3:21" ht="15.5" x14ac:dyDescent="0.35">
      <c r="C189" t="s">
        <v>12</v>
      </c>
      <c r="D189" s="5">
        <v>0</v>
      </c>
      <c r="E189" s="5">
        <v>0</v>
      </c>
      <c r="F189" s="5">
        <v>0</v>
      </c>
      <c r="G189" s="5">
        <v>0</v>
      </c>
    </row>
    <row r="190" spans="3:21" ht="15.5" x14ac:dyDescent="0.35">
      <c r="C190" t="s">
        <v>15</v>
      </c>
      <c r="D190" s="6">
        <v>0.02</v>
      </c>
      <c r="E190" s="5">
        <v>0</v>
      </c>
      <c r="F190" s="6">
        <v>0.04</v>
      </c>
      <c r="G190" s="6">
        <v>-0.02</v>
      </c>
    </row>
    <row r="191" spans="3:21" ht="15.5" x14ac:dyDescent="0.35">
      <c r="C191" t="s">
        <v>57</v>
      </c>
      <c r="I191" s="6">
        <v>-0.49</v>
      </c>
      <c r="J191" s="6">
        <v>-1.27</v>
      </c>
      <c r="K191" s="6">
        <v>-1.27</v>
      </c>
      <c r="L191" s="6">
        <v>-2.38</v>
      </c>
      <c r="M191" s="6">
        <v>0.56000000000000005</v>
      </c>
      <c r="N191" s="6">
        <v>-0.12</v>
      </c>
      <c r="O191" s="6">
        <v>-1.68</v>
      </c>
      <c r="P191" s="6">
        <v>-1.0900000000000001</v>
      </c>
      <c r="Q191" s="6">
        <v>0.79</v>
      </c>
      <c r="R191" s="6">
        <v>-0.1</v>
      </c>
      <c r="S191" s="6">
        <v>-0.38</v>
      </c>
      <c r="T191" s="6">
        <v>-0.76</v>
      </c>
      <c r="U191" s="6">
        <v>-9.58</v>
      </c>
    </row>
    <row r="192" spans="3:21" ht="15.5" x14ac:dyDescent="0.35">
      <c r="C192" t="s">
        <v>71</v>
      </c>
      <c r="I192" s="6">
        <v>-232.65</v>
      </c>
      <c r="J192" s="6">
        <v>-89.76</v>
      </c>
      <c r="K192" s="6">
        <v>-102.36</v>
      </c>
      <c r="L192" s="6">
        <v>-33.61</v>
      </c>
      <c r="M192" s="6">
        <v>241.07</v>
      </c>
      <c r="N192" s="6">
        <v>-5166.67</v>
      </c>
      <c r="O192" s="6">
        <v>-357.14</v>
      </c>
      <c r="P192" s="6">
        <v>-261.47000000000003</v>
      </c>
      <c r="Q192" s="6">
        <v>259.49</v>
      </c>
      <c r="R192" s="5">
        <v>-710</v>
      </c>
      <c r="S192" s="6">
        <v>-157.88999999999999</v>
      </c>
      <c r="T192" s="6">
        <v>-78.95</v>
      </c>
      <c r="U192" s="6">
        <v>-6.26</v>
      </c>
    </row>
    <row r="193" spans="3:21" ht="15.5" x14ac:dyDescent="0.35">
      <c r="C193" t="s">
        <v>74</v>
      </c>
      <c r="I193" s="6">
        <v>320.91000000000003</v>
      </c>
      <c r="J193" s="6">
        <v>93.78</v>
      </c>
      <c r="K193" s="5">
        <v>86</v>
      </c>
      <c r="L193" s="6">
        <v>75.069999999999993</v>
      </c>
      <c r="M193" s="6">
        <v>35.28</v>
      </c>
      <c r="N193" s="6">
        <v>83.76</v>
      </c>
      <c r="O193" s="6">
        <v>23.41</v>
      </c>
      <c r="P193" s="6">
        <v>144.22</v>
      </c>
      <c r="Q193" s="6">
        <v>23.62</v>
      </c>
      <c r="R193" s="6">
        <v>19.75</v>
      </c>
      <c r="S193" s="6">
        <v>7.67</v>
      </c>
      <c r="T193" s="6">
        <v>6.92</v>
      </c>
      <c r="U193" s="6">
        <v>5.29</v>
      </c>
    </row>
    <row r="194" spans="3:21" ht="15.5" x14ac:dyDescent="0.35">
      <c r="C194" t="s">
        <v>236</v>
      </c>
      <c r="I194" s="5">
        <v>-2400000000</v>
      </c>
      <c r="J194" s="5">
        <v>-6930000000</v>
      </c>
      <c r="K194" s="5">
        <v>-4540000000</v>
      </c>
    </row>
    <row r="195" spans="3:21" ht="15.5" x14ac:dyDescent="0.35">
      <c r="C195" t="s">
        <v>237</v>
      </c>
      <c r="I195" s="6">
        <v>-1.7000000000000001E-3</v>
      </c>
      <c r="J195" s="6">
        <v>-4.4000000000000003E-3</v>
      </c>
      <c r="K195" s="6">
        <v>-4.3E-3</v>
      </c>
      <c r="L195" s="6">
        <v>-8.1000000000000013E-3</v>
      </c>
      <c r="M195" s="6">
        <v>1.9E-3</v>
      </c>
      <c r="N195" s="6">
        <v>-4.0000000000000002E-4</v>
      </c>
      <c r="O195" s="6">
        <v>-5.5000000000000005E-3</v>
      </c>
      <c r="P195" s="6">
        <v>-3.7000000000000002E-3</v>
      </c>
      <c r="Q195" s="6">
        <v>6.4000000000000003E-3</v>
      </c>
      <c r="R195" s="6">
        <v>-8.9999999999999998E-4</v>
      </c>
      <c r="S195" s="6">
        <v>-3.2000000000000002E-3</v>
      </c>
      <c r="T195" s="6">
        <v>-5.8999999999999999E-3</v>
      </c>
      <c r="U195" s="6">
        <v>-3.7200000000000004E-2</v>
      </c>
    </row>
    <row r="196" spans="3:21" ht="15.5" x14ac:dyDescent="0.35">
      <c r="C196" t="s">
        <v>238</v>
      </c>
      <c r="I196" s="6">
        <v>-1.7000000000000001E-3</v>
      </c>
      <c r="J196" s="6">
        <v>-4.5000000000000005E-3</v>
      </c>
      <c r="K196" s="6">
        <v>-4.5000000000000005E-3</v>
      </c>
      <c r="L196" s="6">
        <v>-8.3000000000000001E-3</v>
      </c>
      <c r="M196" s="6">
        <v>1.9E-3</v>
      </c>
      <c r="N196" s="6">
        <v>-4.0000000000000002E-4</v>
      </c>
      <c r="O196" s="6">
        <v>-5.8999999999999999E-3</v>
      </c>
      <c r="P196" s="6">
        <v>-3.8E-3</v>
      </c>
      <c r="Q196" s="6">
        <v>6.9999999999999993E-3</v>
      </c>
      <c r="R196" s="6">
        <v>-8.9999999999999998E-4</v>
      </c>
      <c r="S196" s="6">
        <v>-3.4000000000000002E-3</v>
      </c>
      <c r="T196" s="6">
        <v>-6.7000000000000002E-3</v>
      </c>
      <c r="U196" s="6">
        <v>-4.2300000000000004E-2</v>
      </c>
    </row>
    <row r="197" spans="3:21" ht="15.5" x14ac:dyDescent="0.35">
      <c r="C197" t="s">
        <v>239</v>
      </c>
      <c r="I197" s="6">
        <v>-1.8E-3</v>
      </c>
      <c r="J197" s="6">
        <v>-4.4000000000000003E-3</v>
      </c>
      <c r="K197" s="6">
        <v>-2.8000000000000004E-3</v>
      </c>
      <c r="L197" s="6">
        <v>-6.0000000000000001E-3</v>
      </c>
      <c r="M197" s="6">
        <v>-5.7999999999999996E-3</v>
      </c>
      <c r="N197" s="6">
        <v>2.5000000000000001E-3</v>
      </c>
      <c r="O197" s="6">
        <v>1.6299999999999999E-2</v>
      </c>
      <c r="P197" s="6">
        <v>-1E-3</v>
      </c>
      <c r="Q197" s="6">
        <v>-1.6000000000000001E-3</v>
      </c>
      <c r="R197" s="6">
        <v>-8.3999999999999995E-3</v>
      </c>
      <c r="S197" s="6">
        <v>-5.7999999999999996E-3</v>
      </c>
      <c r="T197" s="6">
        <v>-9.4999999999999998E-3</v>
      </c>
      <c r="U197" s="6">
        <v>-2.41E-2</v>
      </c>
    </row>
    <row r="198" spans="3:21" ht="15.5" x14ac:dyDescent="0.35">
      <c r="C198" t="s">
        <v>240</v>
      </c>
      <c r="M198" s="6">
        <v>-841.4</v>
      </c>
      <c r="N198" s="6">
        <v>306.98</v>
      </c>
      <c r="O198" s="6">
        <v>124.44</v>
      </c>
      <c r="P198" s="6">
        <v>-93.5</v>
      </c>
      <c r="Q198" s="6">
        <v>-34.840000000000003</v>
      </c>
      <c r="R198" s="6">
        <v>-235.32</v>
      </c>
      <c r="S198" s="6">
        <v>-20.71</v>
      </c>
      <c r="T198" s="6">
        <v>-96.15</v>
      </c>
      <c r="U198" s="6">
        <v>-12.37</v>
      </c>
    </row>
    <row r="199" spans="3:21" ht="15.5" x14ac:dyDescent="0.35">
      <c r="C199" t="s">
        <v>68</v>
      </c>
      <c r="I199" s="6">
        <v>0.4</v>
      </c>
      <c r="J199" s="6">
        <v>0.4</v>
      </c>
      <c r="K199" s="6">
        <v>0.46</v>
      </c>
      <c r="L199" s="6">
        <v>0.28000000000000003</v>
      </c>
      <c r="M199" s="6">
        <v>0.47</v>
      </c>
      <c r="N199" s="6">
        <v>2.16</v>
      </c>
      <c r="O199" s="6">
        <v>2.09</v>
      </c>
      <c r="P199" s="6">
        <v>0.99</v>
      </c>
      <c r="Q199" s="6">
        <v>1.82</v>
      </c>
      <c r="R199" s="6">
        <v>0.63</v>
      </c>
      <c r="S199" s="6">
        <v>0.54</v>
      </c>
      <c r="T199" s="6">
        <v>0.53</v>
      </c>
      <c r="U199" s="6">
        <v>0.26</v>
      </c>
    </row>
    <row r="200" spans="3:21" ht="15.5" x14ac:dyDescent="0.35">
      <c r="C200" t="s">
        <v>65</v>
      </c>
      <c r="I200" s="6">
        <v>283.47000000000003</v>
      </c>
      <c r="J200" s="6">
        <v>283.79000000000002</v>
      </c>
      <c r="K200" s="6">
        <v>284.76</v>
      </c>
      <c r="L200" s="6">
        <v>285.74</v>
      </c>
      <c r="M200" s="6">
        <v>287.75</v>
      </c>
      <c r="N200" s="6">
        <v>286.89999999999998</v>
      </c>
      <c r="O200" s="6">
        <v>287.67</v>
      </c>
      <c r="P200" s="6">
        <v>289.2</v>
      </c>
      <c r="Q200" s="6">
        <v>112.76</v>
      </c>
      <c r="R200" s="6">
        <v>111.98</v>
      </c>
      <c r="S200" s="6">
        <v>112.08</v>
      </c>
      <c r="T200" s="6">
        <v>112.46</v>
      </c>
      <c r="U200" s="6">
        <v>226.44</v>
      </c>
    </row>
    <row r="201" spans="3:21" ht="15.5" x14ac:dyDescent="0.35">
      <c r="C201" t="s">
        <v>241</v>
      </c>
      <c r="I201" s="6">
        <v>0.4</v>
      </c>
      <c r="J201" s="6">
        <v>0.4</v>
      </c>
      <c r="K201" s="6">
        <v>0.46</v>
      </c>
      <c r="L201" s="6">
        <v>0.28000000000000003</v>
      </c>
      <c r="M201" s="6">
        <v>0.47</v>
      </c>
      <c r="N201" s="6">
        <v>2.16</v>
      </c>
      <c r="O201" s="6">
        <v>2.09</v>
      </c>
      <c r="P201" s="6">
        <v>0.99</v>
      </c>
      <c r="Q201" s="6">
        <v>1.82</v>
      </c>
      <c r="R201" s="6">
        <v>0.63</v>
      </c>
      <c r="S201" s="6">
        <v>0.54</v>
      </c>
      <c r="T201" s="6">
        <v>0.53</v>
      </c>
      <c r="U201" s="6">
        <v>0.26</v>
      </c>
    </row>
    <row r="202" spans="3:21" ht="15.5" x14ac:dyDescent="0.35">
      <c r="C202" t="s">
        <v>242</v>
      </c>
      <c r="I202" s="6">
        <v>283.47000000000003</v>
      </c>
      <c r="J202" s="6">
        <v>283.79000000000002</v>
      </c>
      <c r="K202" s="6">
        <v>284.76</v>
      </c>
      <c r="L202" s="6">
        <v>285.74</v>
      </c>
      <c r="M202" s="6">
        <v>287.75</v>
      </c>
      <c r="N202" s="6">
        <v>286.89999999999998</v>
      </c>
      <c r="O202" s="6">
        <v>287.67</v>
      </c>
      <c r="P202" s="6">
        <v>289.2</v>
      </c>
      <c r="Q202" s="6">
        <v>112.76</v>
      </c>
      <c r="R202" s="6">
        <v>111.98</v>
      </c>
      <c r="S202" s="6">
        <v>112.08</v>
      </c>
      <c r="T202" s="6">
        <v>112.46</v>
      </c>
      <c r="U202" s="6">
        <v>226.44</v>
      </c>
    </row>
    <row r="203" spans="3:21" ht="15.5" x14ac:dyDescent="0.35">
      <c r="C203" t="s">
        <v>243</v>
      </c>
      <c r="P203" s="5">
        <v>18000000000</v>
      </c>
      <c r="R203" s="5">
        <v>2000000000</v>
      </c>
      <c r="S203" s="5">
        <v>2000000000</v>
      </c>
      <c r="T203" s="5">
        <v>8000000000</v>
      </c>
      <c r="U203" s="5">
        <v>11000000000</v>
      </c>
    </row>
    <row r="204" spans="3:21" ht="15.5" x14ac:dyDescent="0.35">
      <c r="C204" t="s">
        <v>244</v>
      </c>
      <c r="Q204" s="5">
        <v>1000000000</v>
      </c>
      <c r="R204" s="5">
        <v>1000000000</v>
      </c>
    </row>
    <row r="205" spans="3:21" ht="15.5" x14ac:dyDescent="0.35">
      <c r="C205" t="s">
        <v>25</v>
      </c>
      <c r="P205" s="5">
        <v>18000000000</v>
      </c>
      <c r="Q205" s="5">
        <v>1000000000</v>
      </c>
      <c r="R205" s="5">
        <v>3000000000</v>
      </c>
      <c r="S205" s="5">
        <v>2000000000</v>
      </c>
      <c r="T205" s="5">
        <v>8000000000</v>
      </c>
      <c r="U205" s="5">
        <v>11000000000</v>
      </c>
    </row>
    <row r="206" spans="3:21" ht="15.5" x14ac:dyDescent="0.35">
      <c r="C206" t="s">
        <v>22</v>
      </c>
      <c r="I206" s="5">
        <v>-1000000000</v>
      </c>
      <c r="J206" s="5">
        <v>-1000000000</v>
      </c>
      <c r="K206" s="5">
        <v>-1000000000</v>
      </c>
      <c r="L206" s="5">
        <v>-1000000000</v>
      </c>
      <c r="M206" s="5">
        <v>-2000000000</v>
      </c>
      <c r="N206" s="5">
        <v>-2000000000</v>
      </c>
      <c r="O206" s="5">
        <v>-6000000000</v>
      </c>
      <c r="P206" s="5">
        <v>17000000000</v>
      </c>
      <c r="Q206" s="5">
        <v>-4000000000</v>
      </c>
      <c r="R206" s="5">
        <v>2000000000</v>
      </c>
      <c r="S206" s="5">
        <v>1000000000</v>
      </c>
      <c r="T206" s="5">
        <v>7000000000</v>
      </c>
      <c r="U206" s="5">
        <v>10000000000</v>
      </c>
    </row>
    <row r="207" spans="3:21" ht="15.5" x14ac:dyDescent="0.35">
      <c r="C207" t="s">
        <v>245</v>
      </c>
      <c r="I207" s="5">
        <v>1436000000000</v>
      </c>
      <c r="J207" s="5">
        <v>1436000000000</v>
      </c>
      <c r="K207" s="5">
        <v>1434000000000</v>
      </c>
      <c r="L207" s="5">
        <v>1422000000000</v>
      </c>
      <c r="M207" s="5">
        <v>1421000000000</v>
      </c>
      <c r="N207" s="5">
        <v>1543000000000</v>
      </c>
      <c r="O207" s="5">
        <v>1520000000000</v>
      </c>
      <c r="P207" s="5">
        <v>1580000000000</v>
      </c>
      <c r="Q207" s="5">
        <v>125000000000</v>
      </c>
      <c r="R207" s="5">
        <v>129000000000</v>
      </c>
      <c r="S207" s="5">
        <v>129000000000</v>
      </c>
      <c r="T207" s="5">
        <v>129000000000</v>
      </c>
      <c r="U207" s="5">
        <v>105000000000</v>
      </c>
    </row>
    <row r="208" spans="3:21" ht="15.5" x14ac:dyDescent="0.35">
      <c r="C208" t="s">
        <v>246</v>
      </c>
      <c r="I208" s="5">
        <v>0</v>
      </c>
      <c r="J208" s="5">
        <v>-7000000000</v>
      </c>
      <c r="K208" s="5">
        <v>1000000000</v>
      </c>
      <c r="L208" s="5">
        <v>-12000000000</v>
      </c>
      <c r="M208" s="5">
        <v>27000000000</v>
      </c>
      <c r="N208" s="5">
        <v>-27000000000</v>
      </c>
      <c r="O208" s="5">
        <v>48000000000</v>
      </c>
      <c r="P208" s="5">
        <v>-672000000000</v>
      </c>
      <c r="Q208" s="5">
        <v>5000000000</v>
      </c>
      <c r="R208" s="5">
        <v>0</v>
      </c>
      <c r="S208" s="5">
        <v>8000000000</v>
      </c>
      <c r="T208" s="5">
        <v>0</v>
      </c>
      <c r="U208" s="5">
        <v>0</v>
      </c>
    </row>
    <row r="209" spans="2:21" ht="15.5" x14ac:dyDescent="0.35">
      <c r="C209" t="s">
        <v>247</v>
      </c>
      <c r="N209" s="5">
        <v>0</v>
      </c>
      <c r="O209" s="5">
        <v>0</v>
      </c>
      <c r="P209" s="5">
        <v>-800000000000</v>
      </c>
      <c r="Q209" s="5">
        <v>0</v>
      </c>
      <c r="R209" s="5">
        <v>0</v>
      </c>
      <c r="S209" s="5">
        <v>0</v>
      </c>
      <c r="T209" s="5">
        <v>0</v>
      </c>
      <c r="U209" s="5">
        <v>-83000000000</v>
      </c>
    </row>
    <row r="210" spans="2:21" ht="15.5" x14ac:dyDescent="0.35">
      <c r="C210" t="s">
        <v>14</v>
      </c>
      <c r="I210" s="5">
        <v>0</v>
      </c>
      <c r="J210" s="5">
        <v>-7000000000</v>
      </c>
      <c r="K210" s="5">
        <v>1000000000</v>
      </c>
      <c r="L210" s="5">
        <v>-12000000000</v>
      </c>
      <c r="M210" s="5">
        <v>27000000000</v>
      </c>
      <c r="N210" s="5">
        <v>-27000000000</v>
      </c>
      <c r="O210" s="5">
        <v>48000000000</v>
      </c>
      <c r="P210" s="5">
        <v>-1472000000000</v>
      </c>
      <c r="Q210" s="5">
        <v>5000000000</v>
      </c>
      <c r="R210" s="5">
        <v>0</v>
      </c>
      <c r="S210" s="5">
        <v>8000000000</v>
      </c>
      <c r="T210" s="5">
        <v>0</v>
      </c>
      <c r="U210" s="5">
        <v>-82000000000</v>
      </c>
    </row>
    <row r="211" spans="2:21" ht="15.5" x14ac:dyDescent="0.35">
      <c r="C211" t="s">
        <v>16</v>
      </c>
      <c r="I211" s="6">
        <v>0.02</v>
      </c>
      <c r="J211" s="6">
        <v>-1.2</v>
      </c>
      <c r="K211" s="6">
        <v>0.24</v>
      </c>
      <c r="L211" s="6">
        <v>-2.1800000000000002</v>
      </c>
      <c r="M211" s="6">
        <v>4.8600000000000003</v>
      </c>
      <c r="N211" s="6">
        <v>-4.87</v>
      </c>
      <c r="O211" s="6">
        <v>8.5299999999999994</v>
      </c>
      <c r="P211" s="6">
        <v>-261.52</v>
      </c>
      <c r="Q211" s="6">
        <v>3.65</v>
      </c>
      <c r="R211" s="6">
        <v>-0.05</v>
      </c>
      <c r="S211" s="6">
        <v>5.99</v>
      </c>
      <c r="T211" s="6">
        <v>-0.15</v>
      </c>
      <c r="U211" s="6">
        <v>-116.98</v>
      </c>
    </row>
    <row r="213" spans="2:21" ht="15.5" x14ac:dyDescent="0.35">
      <c r="B213" t="s">
        <v>248</v>
      </c>
      <c r="C213" t="s">
        <v>249</v>
      </c>
      <c r="D213" s="5">
        <v>-196000000</v>
      </c>
      <c r="E213" s="5">
        <v>-728000000</v>
      </c>
      <c r="F213" s="5">
        <v>-391000000</v>
      </c>
      <c r="G213" s="5">
        <v>2000000000</v>
      </c>
      <c r="H213" s="5">
        <v>-2000000000</v>
      </c>
      <c r="I213" s="5">
        <v>-3000000000</v>
      </c>
      <c r="J213" s="5">
        <v>-7000000000</v>
      </c>
      <c r="K213" s="5">
        <v>-7000000000</v>
      </c>
      <c r="L213" s="5">
        <v>-13000000000</v>
      </c>
      <c r="M213" s="5">
        <v>3000000000</v>
      </c>
      <c r="N213" s="5">
        <v>-654000000</v>
      </c>
      <c r="O213" s="5">
        <v>-9000000000</v>
      </c>
      <c r="P213" s="5">
        <v>-6000000000</v>
      </c>
      <c r="Q213" s="5">
        <v>1000000000</v>
      </c>
    </row>
    <row r="214" spans="2:21" ht="15.5" x14ac:dyDescent="0.35">
      <c r="C214" t="s">
        <v>56</v>
      </c>
      <c r="D214" s="6">
        <v>-0.03</v>
      </c>
      <c r="E214" s="6">
        <v>-0.13</v>
      </c>
      <c r="F214" s="6">
        <v>-7.0000000000000007E-2</v>
      </c>
      <c r="G214" s="6">
        <v>0.28999999999999998</v>
      </c>
      <c r="H214" s="6">
        <v>-0.31</v>
      </c>
      <c r="I214" s="6">
        <v>-0.49</v>
      </c>
      <c r="J214" s="6">
        <v>-1.27</v>
      </c>
      <c r="K214" s="6">
        <v>-1.27</v>
      </c>
      <c r="L214" s="6">
        <v>-2.38</v>
      </c>
      <c r="M214" s="6">
        <v>0.56000000000000005</v>
      </c>
      <c r="N214" s="6">
        <v>-0.12</v>
      </c>
      <c r="O214" s="6">
        <v>-1.68</v>
      </c>
      <c r="P214" s="6">
        <v>-1.0900000000000001</v>
      </c>
      <c r="Q214" s="6">
        <v>0.2</v>
      </c>
    </row>
    <row r="215" spans="2:21" ht="15.5" x14ac:dyDescent="0.35">
      <c r="C215" t="s">
        <v>252</v>
      </c>
      <c r="D215" s="5">
        <v>727000000</v>
      </c>
      <c r="E215" s="5">
        <v>545000000</v>
      </c>
      <c r="F215" s="5">
        <v>364000000</v>
      </c>
      <c r="G215" s="5">
        <v>1000000000</v>
      </c>
      <c r="H215" s="5">
        <v>2000000000</v>
      </c>
      <c r="I215" s="5">
        <v>2000000000</v>
      </c>
      <c r="J215" s="5">
        <v>7000000000</v>
      </c>
      <c r="K215" s="5">
        <v>9000000000</v>
      </c>
      <c r="L215" s="5">
        <v>6000000000</v>
      </c>
      <c r="M215" s="5">
        <v>22000000000</v>
      </c>
      <c r="N215" s="5">
        <v>42000000000</v>
      </c>
      <c r="O215" s="5">
        <v>144000000000</v>
      </c>
      <c r="P215" s="5">
        <v>11000000000</v>
      </c>
      <c r="Q215" s="5">
        <v>12000000000</v>
      </c>
    </row>
    <row r="216" spans="2:21" ht="15.5" x14ac:dyDescent="0.35">
      <c r="C216" t="s">
        <v>254</v>
      </c>
      <c r="I216" s="6">
        <v>-365.93</v>
      </c>
    </row>
    <row r="217" spans="2:21" ht="15.5" x14ac:dyDescent="0.35">
      <c r="C217" t="s">
        <v>255</v>
      </c>
      <c r="I217" s="6">
        <v>2008.04</v>
      </c>
    </row>
    <row r="218" spans="2:21" ht="15.5" x14ac:dyDescent="0.35">
      <c r="C218" t="s">
        <v>256</v>
      </c>
      <c r="I218" s="6">
        <v>7.49</v>
      </c>
    </row>
    <row r="219" spans="2:21" ht="15.5" x14ac:dyDescent="0.35">
      <c r="C219" t="s">
        <v>257</v>
      </c>
      <c r="I219" s="6">
        <v>5.0000000000000001E-4</v>
      </c>
    </row>
    <row r="220" spans="2:21" ht="15.5" x14ac:dyDescent="0.35">
      <c r="C220" t="s">
        <v>258</v>
      </c>
      <c r="I220" s="6">
        <v>392.22</v>
      </c>
    </row>
    <row r="221" spans="2:21" ht="15.5" x14ac:dyDescent="0.35">
      <c r="C221" t="s">
        <v>259</v>
      </c>
      <c r="I221" s="6">
        <v>0.4</v>
      </c>
    </row>
    <row r="222" spans="2:21" ht="15.5" x14ac:dyDescent="0.35">
      <c r="C222" t="s">
        <v>260</v>
      </c>
      <c r="I222" s="6">
        <v>3437.05</v>
      </c>
    </row>
    <row r="223" spans="2:21" ht="15.5" x14ac:dyDescent="0.35">
      <c r="C223" t="s">
        <v>261</v>
      </c>
      <c r="I223" s="6">
        <v>3437.05</v>
      </c>
    </row>
    <row r="224" spans="2:21" ht="15.5" x14ac:dyDescent="0.35">
      <c r="C224" t="s">
        <v>262</v>
      </c>
      <c r="I224" s="6">
        <v>1041.8499999999999</v>
      </c>
    </row>
    <row r="225" spans="3:9" ht="15.5" x14ac:dyDescent="0.35">
      <c r="C225" t="s">
        <v>263</v>
      </c>
      <c r="I225" s="6">
        <v>601.85</v>
      </c>
    </row>
    <row r="226" spans="3:9" ht="15.5" x14ac:dyDescent="0.35">
      <c r="C226" t="s">
        <v>264</v>
      </c>
      <c r="I226" s="6">
        <v>32.69</v>
      </c>
    </row>
    <row r="227" spans="3:9" ht="15.5" x14ac:dyDescent="0.35">
      <c r="C227" t="s">
        <v>265</v>
      </c>
      <c r="I227" s="6">
        <v>-49.04</v>
      </c>
    </row>
    <row r="228" spans="3:9" ht="15.5" x14ac:dyDescent="0.35">
      <c r="C228" t="s">
        <v>266</v>
      </c>
      <c r="I228" s="6">
        <v>0.06</v>
      </c>
    </row>
    <row r="229" spans="3:9" ht="15.5" x14ac:dyDescent="0.35">
      <c r="C229" t="s">
        <v>267</v>
      </c>
      <c r="I229" s="6">
        <v>-0.31</v>
      </c>
    </row>
    <row r="230" spans="3:9" ht="15.5" x14ac:dyDescent="0.35">
      <c r="C230" t="s">
        <v>268</v>
      </c>
      <c r="I230" s="6">
        <v>0.28999999999999998</v>
      </c>
    </row>
    <row r="231" spans="3:9" ht="15.5" x14ac:dyDescent="0.35">
      <c r="C231" t="s">
        <v>269</v>
      </c>
      <c r="D231" s="6">
        <v>0.16</v>
      </c>
    </row>
    <row r="232" spans="3:9" ht="15.5" x14ac:dyDescent="0.35">
      <c r="C232" t="s">
        <v>270</v>
      </c>
      <c r="I232" s="6">
        <v>283.24</v>
      </c>
    </row>
    <row r="233" spans="3:9" ht="15.5" x14ac:dyDescent="0.35">
      <c r="C233" t="s">
        <v>271</v>
      </c>
      <c r="I233" s="6">
        <v>0.03</v>
      </c>
    </row>
    <row r="234" spans="3:9" ht="15.5" x14ac:dyDescent="0.35">
      <c r="C234" t="s">
        <v>272</v>
      </c>
      <c r="D234" s="6">
        <v>39.950000000000003</v>
      </c>
    </row>
    <row r="235" spans="3:9" ht="15.5" x14ac:dyDescent="0.35">
      <c r="C235" t="s">
        <v>273</v>
      </c>
      <c r="D235" s="6">
        <v>26.08</v>
      </c>
    </row>
    <row r="236" spans="3:9" ht="15.5" x14ac:dyDescent="0.35">
      <c r="C236" t="s">
        <v>276</v>
      </c>
      <c r="D236" s="6">
        <v>0.03</v>
      </c>
    </row>
    <row r="237" spans="3:9" ht="15.5" x14ac:dyDescent="0.35">
      <c r="C237" t="s">
        <v>278</v>
      </c>
      <c r="D237" s="6">
        <v>1.02</v>
      </c>
    </row>
    <row r="238" spans="3:9" ht="15.5" x14ac:dyDescent="0.35">
      <c r="C238" t="s">
        <v>12</v>
      </c>
      <c r="D238" s="5">
        <v>0</v>
      </c>
    </row>
    <row r="239" spans="3:9" ht="15.5" x14ac:dyDescent="0.35">
      <c r="C239" t="s">
        <v>280</v>
      </c>
      <c r="I239" s="6">
        <v>47.51</v>
      </c>
    </row>
    <row r="240" spans="3:9" ht="15.5" x14ac:dyDescent="0.35">
      <c r="C240" t="s">
        <v>281</v>
      </c>
      <c r="I240" s="6">
        <v>2.0000000000000001E-4</v>
      </c>
    </row>
    <row r="241" spans="3:9" ht="15.5" x14ac:dyDescent="0.35">
      <c r="C241" t="s">
        <v>282</v>
      </c>
      <c r="I241" s="6">
        <v>2.0000000000000001E-4</v>
      </c>
    </row>
    <row r="242" spans="3:9" ht="15.5" x14ac:dyDescent="0.35">
      <c r="C242" t="s">
        <v>283</v>
      </c>
      <c r="I242" s="6">
        <v>4.0000000000000002E-4</v>
      </c>
    </row>
    <row r="243" spans="3:9" ht="15.5" x14ac:dyDescent="0.35">
      <c r="C243" t="s">
        <v>284</v>
      </c>
      <c r="I243" s="6">
        <v>4.0000000000000002E-4</v>
      </c>
    </row>
    <row r="244" spans="3:9" ht="15.5" x14ac:dyDescent="0.35">
      <c r="C244" t="s">
        <v>285</v>
      </c>
      <c r="D244" s="6">
        <v>1476.9</v>
      </c>
    </row>
    <row r="245" spans="3:9" ht="15.5" x14ac:dyDescent="0.35">
      <c r="C245" t="s">
        <v>286</v>
      </c>
      <c r="D245" s="6">
        <v>197788.47</v>
      </c>
    </row>
    <row r="246" spans="3:9" ht="15.5" x14ac:dyDescent="0.35">
      <c r="C246" t="s">
        <v>287</v>
      </c>
      <c r="D246" s="5">
        <v>1502</v>
      </c>
    </row>
    <row r="247" spans="3:9" ht="15.5" x14ac:dyDescent="0.35">
      <c r="C247" t="s">
        <v>288</v>
      </c>
      <c r="D247" s="6">
        <v>197763.37</v>
      </c>
    </row>
    <row r="248" spans="3:9" ht="15.5" x14ac:dyDescent="0.35">
      <c r="C248" t="s">
        <v>289</v>
      </c>
      <c r="D248" s="6">
        <v>0.06</v>
      </c>
    </row>
    <row r="249" spans="3:9" ht="15.5" x14ac:dyDescent="0.35">
      <c r="C249" t="s">
        <v>52</v>
      </c>
      <c r="I249" s="5">
        <v>642000000000</v>
      </c>
    </row>
    <row r="250" spans="3:9" ht="15.5" x14ac:dyDescent="0.35">
      <c r="C250" t="s">
        <v>292</v>
      </c>
      <c r="I250" s="5">
        <v>639000000000</v>
      </c>
    </row>
    <row r="251" spans="3:9" ht="15.5" x14ac:dyDescent="0.35">
      <c r="C251" t="s">
        <v>293</v>
      </c>
      <c r="I251" s="5">
        <v>5630000000</v>
      </c>
    </row>
    <row r="252" spans="3:9" ht="15.5" x14ac:dyDescent="0.35">
      <c r="C252" t="s">
        <v>295</v>
      </c>
      <c r="D252" s="6">
        <v>0.6762999999999999</v>
      </c>
    </row>
    <row r="253" spans="3:9" ht="15.5" x14ac:dyDescent="0.35">
      <c r="C253" t="s">
        <v>296</v>
      </c>
      <c r="D253" s="6">
        <v>-0.27289999999999998</v>
      </c>
    </row>
    <row r="254" spans="3:9" ht="15.5" x14ac:dyDescent="0.35">
      <c r="C254" t="s">
        <v>297</v>
      </c>
      <c r="D254" s="6">
        <v>-0.27</v>
      </c>
    </row>
    <row r="255" spans="3:9" ht="15.5" x14ac:dyDescent="0.35">
      <c r="C255" t="s">
        <v>298</v>
      </c>
      <c r="D255" s="6">
        <v>-0.33329999999999999</v>
      </c>
    </row>
    <row r="256" spans="3:9" ht="15.5" x14ac:dyDescent="0.35">
      <c r="C256" t="s">
        <v>299</v>
      </c>
      <c r="D256" s="6">
        <v>-0.33329999999999999</v>
      </c>
    </row>
    <row r="257" spans="3:9" ht="15.5" x14ac:dyDescent="0.35">
      <c r="C257" t="s">
        <v>300</v>
      </c>
      <c r="D257" s="6">
        <v>0.78890000000000005</v>
      </c>
    </row>
    <row r="258" spans="3:9" ht="15.5" x14ac:dyDescent="0.35">
      <c r="C258" t="s">
        <v>365</v>
      </c>
      <c r="I258" s="6">
        <v>0.32</v>
      </c>
    </row>
    <row r="259" spans="3:9" ht="15.5" x14ac:dyDescent="0.35">
      <c r="C259" t="s">
        <v>366</v>
      </c>
      <c r="I259" t="s">
        <v>2263</v>
      </c>
    </row>
    <row r="260" spans="3:9" ht="15.5" x14ac:dyDescent="0.35">
      <c r="C260" t="s">
        <v>301</v>
      </c>
      <c r="I260" s="5">
        <v>7</v>
      </c>
    </row>
    <row r="261" spans="3:9" ht="15.5" x14ac:dyDescent="0.35">
      <c r="C261" t="s">
        <v>302</v>
      </c>
      <c r="I261" s="6">
        <v>0.64</v>
      </c>
    </row>
    <row r="262" spans="3:9" ht="15.5" x14ac:dyDescent="0.35">
      <c r="C262" t="s">
        <v>303</v>
      </c>
      <c r="I262" s="6">
        <v>0.43</v>
      </c>
    </row>
    <row r="263" spans="3:9" ht="15.5" x14ac:dyDescent="0.35">
      <c r="C263" t="s">
        <v>304</v>
      </c>
      <c r="I263" s="6">
        <v>0.01</v>
      </c>
    </row>
    <row r="264" spans="3:9" ht="15.5" x14ac:dyDescent="0.35">
      <c r="C264" t="s">
        <v>305</v>
      </c>
      <c r="I264" s="6">
        <v>0.33</v>
      </c>
    </row>
    <row r="265" spans="3:9" ht="15.5" x14ac:dyDescent="0.35">
      <c r="C265" t="s">
        <v>306</v>
      </c>
      <c r="I265" s="6">
        <v>0.01</v>
      </c>
    </row>
    <row r="266" spans="3:9" ht="15.5" x14ac:dyDescent="0.35">
      <c r="C266" t="s">
        <v>307</v>
      </c>
      <c r="I266" s="6">
        <v>0.87</v>
      </c>
    </row>
    <row r="267" spans="3:9" ht="15.5" x14ac:dyDescent="0.35">
      <c r="C267" t="s">
        <v>308</v>
      </c>
      <c r="I267" s="6">
        <v>0.95</v>
      </c>
    </row>
    <row r="268" spans="3:9" ht="15.5" x14ac:dyDescent="0.35">
      <c r="C268" t="s">
        <v>309</v>
      </c>
      <c r="I268" s="5">
        <v>2000000000</v>
      </c>
    </row>
    <row r="269" spans="3:9" ht="15.5" x14ac:dyDescent="0.35">
      <c r="C269" t="s">
        <v>310</v>
      </c>
      <c r="I269" s="5">
        <v>1000000000</v>
      </c>
    </row>
    <row r="270" spans="3:9" ht="15.5" x14ac:dyDescent="0.35">
      <c r="C270" t="s">
        <v>311</v>
      </c>
      <c r="I270" s="5">
        <v>1000000000</v>
      </c>
    </row>
    <row r="271" spans="3:9" ht="15.5" x14ac:dyDescent="0.35">
      <c r="C271" t="s">
        <v>312</v>
      </c>
      <c r="I271" s="5">
        <v>0</v>
      </c>
    </row>
    <row r="272" spans="3:9" ht="15.5" x14ac:dyDescent="0.35">
      <c r="C272" t="s">
        <v>313</v>
      </c>
      <c r="D272" s="5">
        <v>1000000000</v>
      </c>
    </row>
    <row r="273" spans="3:9" ht="15.5" x14ac:dyDescent="0.35">
      <c r="C273" t="s">
        <v>314</v>
      </c>
      <c r="D273" s="5">
        <v>1633000000000</v>
      </c>
    </row>
    <row r="274" spans="3:9" ht="15.5" x14ac:dyDescent="0.35">
      <c r="C274" t="s">
        <v>315</v>
      </c>
      <c r="D274" s="5">
        <v>40000000000</v>
      </c>
    </row>
    <row r="275" spans="3:9" ht="15.5" x14ac:dyDescent="0.35">
      <c r="C275" t="s">
        <v>233</v>
      </c>
      <c r="D275" s="5">
        <v>1436000000000</v>
      </c>
    </row>
    <row r="276" spans="3:9" ht="15.5" x14ac:dyDescent="0.35">
      <c r="C276" t="s">
        <v>232</v>
      </c>
      <c r="I276" s="5">
        <v>1595000000000</v>
      </c>
    </row>
    <row r="277" spans="3:9" ht="15.5" x14ac:dyDescent="0.35">
      <c r="C277" t="s">
        <v>20</v>
      </c>
      <c r="D277" s="5">
        <v>-1000000000</v>
      </c>
    </row>
    <row r="278" spans="3:9" ht="15.5" x14ac:dyDescent="0.35">
      <c r="C278" t="s">
        <v>316</v>
      </c>
      <c r="I278" s="5">
        <v>1592000000000</v>
      </c>
    </row>
    <row r="279" spans="3:9" ht="15.5" x14ac:dyDescent="0.35">
      <c r="C279" t="s">
        <v>317</v>
      </c>
      <c r="I279" s="5">
        <v>0</v>
      </c>
    </row>
    <row r="280" spans="3:9" ht="15.5" x14ac:dyDescent="0.35">
      <c r="C280" t="s">
        <v>319</v>
      </c>
      <c r="I280" s="5">
        <v>0</v>
      </c>
    </row>
    <row r="281" spans="3:9" ht="15.5" x14ac:dyDescent="0.35">
      <c r="C281" t="s">
        <v>321</v>
      </c>
      <c r="I281" s="5">
        <v>0</v>
      </c>
    </row>
  </sheetData>
  <pageMargins left="0.7" right="0.7" top="0.75" bottom="0.75" header="0.3" footer="0.3"/>
  <ignoredErrors>
    <ignoredError sqref="A1:U282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V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2264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2265</v>
      </c>
      <c r="D2" s="2" vm="343">
        <f ca="1">IFERROR(_xlfn.STOCKHISTORY("XIDX:" &amp; $C$1, D3, , 0, 0, 1), "Libur")</f>
        <v>136</v>
      </c>
      <c r="H2" s="2" vm="343">
        <f ca="1">IFERROR(INDEX(D2:G2,COUNT(D2:G2)),"")</f>
        <v>136</v>
      </c>
      <c r="I2" s="2" vm="631">
        <f t="shared" ref="I2:V2" ca="1" si="0">IFERROR(_xlfn.STOCKHISTORY("XIDX:" &amp; $C$1, I1, , 0, 0, 1), "Libur")</f>
        <v>154</v>
      </c>
      <c r="J2" s="2" vm="47">
        <f t="shared" ca="1" si="0"/>
        <v>98</v>
      </c>
      <c r="K2" s="2" vm="284">
        <f t="shared" ca="1" si="0"/>
        <v>62</v>
      </c>
      <c r="L2" s="2" vm="46">
        <f t="shared" ca="1" si="0"/>
        <v>68</v>
      </c>
      <c r="M2" s="2" vm="632">
        <f t="shared" ca="1" si="0"/>
        <v>56</v>
      </c>
      <c r="N2" s="2" vm="3">
        <f t="shared" ca="1" si="0"/>
        <v>50</v>
      </c>
      <c r="O2" s="2" vm="3">
        <f t="shared" ca="1" si="0"/>
        <v>50</v>
      </c>
      <c r="P2" s="2" vm="3">
        <f t="shared" ca="1" si="0"/>
        <v>50</v>
      </c>
      <c r="Q2" s="2" vm="9">
        <f t="shared" ca="1" si="0"/>
        <v>79</v>
      </c>
      <c r="R2" s="2" vm="633">
        <f t="shared" ca="1" si="0"/>
        <v>98.561899999999994</v>
      </c>
      <c r="S2" s="2" vm="634">
        <f t="shared" ca="1" si="0"/>
        <v>125.2749</v>
      </c>
      <c r="T2" s="2" vm="635">
        <f t="shared" ca="1" si="0"/>
        <v>652.85730000000001</v>
      </c>
      <c r="U2" s="2" vm="636">
        <f t="shared" ca="1" si="0"/>
        <v>667.82579999999996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7493047</v>
      </c>
      <c r="H4" s="2">
        <f>IFERROR(SUM(D4:G4)*(4/MAX(1,COUNT(D4:G4))),"")</f>
        <v>29972188</v>
      </c>
      <c r="I4" s="2">
        <f t="shared" ref="I4:V4" si="1">IFERROR(INDEX(I51:I500,MATCH($C$4,$C$51:$C$500,0)),"")</f>
        <v>40830149</v>
      </c>
      <c r="J4" s="2">
        <f t="shared" si="1"/>
        <v>46686435</v>
      </c>
      <c r="K4" s="2">
        <f t="shared" si="1"/>
        <v>32772228</v>
      </c>
      <c r="L4" s="2">
        <f t="shared" si="1"/>
        <v>29500451</v>
      </c>
      <c r="M4" s="2">
        <f t="shared" si="1"/>
        <v>28705059</v>
      </c>
      <c r="N4" s="2">
        <f t="shared" si="1"/>
        <v>25569273</v>
      </c>
      <c r="O4" s="2">
        <f t="shared" si="1"/>
        <v>25611312</v>
      </c>
      <c r="P4" s="2">
        <f t="shared" si="1"/>
        <v>26892851</v>
      </c>
      <c r="Q4" s="2">
        <f t="shared" si="1"/>
        <v>27013056</v>
      </c>
      <c r="R4" s="2">
        <f t="shared" si="1"/>
        <v>32511291</v>
      </c>
      <c r="S4" s="2">
        <f t="shared" si="1"/>
        <v>47126847</v>
      </c>
      <c r="T4" s="2">
        <f t="shared" si="1"/>
        <v>69012603</v>
      </c>
      <c r="U4" s="2">
        <f t="shared" si="1"/>
        <v>59015412</v>
      </c>
      <c r="V4" s="2">
        <f t="shared" si="1"/>
        <v>34094104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-1204470</v>
      </c>
      <c r="H5" s="2">
        <f>IFERROR(SUM(D5:G5)*(4/MAX(1,COUNT(D5:G5))),"")</f>
        <v>-4817880</v>
      </c>
      <c r="I5" s="2">
        <f t="shared" ref="I5:V5" si="2">IFERROR(INDEX(I51:I500,MATCH($C$5,$C$51:$C$500,0)),"")</f>
        <v>12742741</v>
      </c>
      <c r="J5" s="2">
        <f t="shared" si="2"/>
        <v>3490276</v>
      </c>
      <c r="K5" s="2">
        <f t="shared" si="2"/>
        <v>-5350144</v>
      </c>
      <c r="L5" s="2">
        <f t="shared" si="2"/>
        <v>-6040002</v>
      </c>
      <c r="M5" s="2">
        <f t="shared" si="2"/>
        <v>-2588934</v>
      </c>
      <c r="N5" s="2">
        <f t="shared" si="2"/>
        <v>-2658316</v>
      </c>
      <c r="O5" s="2">
        <f t="shared" si="2"/>
        <v>-8889884</v>
      </c>
      <c r="P5" s="2">
        <f t="shared" si="2"/>
        <v>-45460226</v>
      </c>
      <c r="Q5" s="2">
        <f t="shared" si="2"/>
        <v>-19197256</v>
      </c>
      <c r="R5" s="2">
        <f t="shared" si="2"/>
        <v>-19885245</v>
      </c>
      <c r="S5" s="2">
        <f t="shared" si="2"/>
        <v>-1245277</v>
      </c>
      <c r="T5" s="2">
        <f t="shared" si="2"/>
        <v>19980349</v>
      </c>
      <c r="U5" s="2">
        <f t="shared" si="2"/>
        <v>16457178</v>
      </c>
      <c r="V5" s="2">
        <f t="shared" si="2"/>
        <v>8858714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56248308</v>
      </c>
      <c r="H6" s="2">
        <f>IFERROR(INDEX(D6:G6,COUNT(D6:G6)),"")</f>
        <v>56248308</v>
      </c>
      <c r="I6" s="2">
        <f t="shared" ref="I6:V6" si="3">IFERROR(INDEX(I51:I500,MATCH($C$6,$C$51:$C$500,0)),"")</f>
        <v>57452836</v>
      </c>
      <c r="J6" s="2">
        <f t="shared" si="3"/>
        <v>44710233</v>
      </c>
      <c r="K6" s="2">
        <f t="shared" si="3"/>
        <v>23820401</v>
      </c>
      <c r="L6" s="2">
        <f t="shared" si="3"/>
        <v>29151349</v>
      </c>
      <c r="M6" s="2">
        <f t="shared" si="3"/>
        <v>35195001</v>
      </c>
      <c r="N6" s="2">
        <f t="shared" si="3"/>
        <v>37784099</v>
      </c>
      <c r="O6" s="2">
        <f t="shared" si="3"/>
        <v>40522501</v>
      </c>
      <c r="P6" s="2">
        <f t="shared" si="3"/>
        <v>49410807</v>
      </c>
      <c r="Q6" s="2">
        <f t="shared" si="3"/>
        <v>94882371</v>
      </c>
      <c r="R6" s="2">
        <f t="shared" si="3"/>
        <v>107013158</v>
      </c>
      <c r="S6" s="2">
        <f t="shared" si="3"/>
        <v>126898403</v>
      </c>
      <c r="T6" s="2">
        <f t="shared" si="3"/>
        <v>130353841</v>
      </c>
      <c r="U6" s="2">
        <f t="shared" si="3"/>
        <v>111958939</v>
      </c>
      <c r="V6" s="2">
        <f t="shared" si="3"/>
        <v>50702487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5.8</v>
      </c>
      <c r="H7" s="3">
        <f>IFERROR(INDEX(D7:G7,COUNT(D7:G7)),"")</f>
        <v>5.8</v>
      </c>
      <c r="I7" s="3">
        <f t="shared" ref="I7:V7" si="4">IFERROR(INDEX(I51:I500,MATCH($C$7,$C$51:$C$500,0))/1000000000,"")</f>
        <v>5.8</v>
      </c>
      <c r="J7" s="3">
        <f t="shared" si="4"/>
        <v>5.8</v>
      </c>
      <c r="K7" s="3">
        <f t="shared" si="4"/>
        <v>4.05</v>
      </c>
      <c r="L7" s="3">
        <f t="shared" si="4"/>
        <v>4.05</v>
      </c>
      <c r="M7" s="3">
        <f t="shared" si="4"/>
        <v>4.05</v>
      </c>
      <c r="N7" s="3">
        <f t="shared" si="4"/>
        <v>4.05</v>
      </c>
      <c r="O7" s="3">
        <f t="shared" si="4"/>
        <v>4.05</v>
      </c>
      <c r="P7" s="3">
        <f t="shared" si="4"/>
        <v>4.05</v>
      </c>
      <c r="Q7" s="3">
        <f t="shared" si="4"/>
        <v>4.05</v>
      </c>
      <c r="R7" s="3">
        <f t="shared" si="4"/>
        <v>2.58</v>
      </c>
      <c r="S7" s="3">
        <f t="shared" si="4"/>
        <v>2.58</v>
      </c>
      <c r="T7" s="3">
        <f t="shared" si="4"/>
        <v>0.64</v>
      </c>
      <c r="U7" s="3">
        <f t="shared" si="4"/>
        <v>0.64</v>
      </c>
      <c r="V7" s="3">
        <f t="shared" si="4"/>
        <v>0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97000000000</v>
      </c>
      <c r="H8" s="2">
        <f>IFERROR(INDEX(D8:G8,COUNT(D8:G8)),"")</f>
        <v>97000000000</v>
      </c>
      <c r="I8" s="2">
        <f t="shared" ref="I8:V8" si="5">IFERROR(INDEX(I51:I500,MATCH($C$8,$C$51:$C$500,0)),"")</f>
        <v>285000000000</v>
      </c>
      <c r="J8" s="2">
        <f t="shared" si="5"/>
        <v>270000000000</v>
      </c>
      <c r="K8" s="2">
        <f t="shared" si="5"/>
        <v>104000000000</v>
      </c>
      <c r="L8" s="2">
        <f t="shared" si="5"/>
        <v>88000000000</v>
      </c>
      <c r="M8" s="2">
        <f t="shared" si="5"/>
        <v>67000000000</v>
      </c>
      <c r="N8" s="2">
        <f t="shared" si="5"/>
        <v>105000000000</v>
      </c>
      <c r="O8" s="2">
        <f t="shared" si="5"/>
        <v>52000000000</v>
      </c>
      <c r="P8" s="2">
        <f t="shared" si="5"/>
        <v>80000000000</v>
      </c>
      <c r="Q8" s="2">
        <f t="shared" si="5"/>
        <v>126000000000</v>
      </c>
      <c r="R8" s="2">
        <f t="shared" si="5"/>
        <v>154000000000</v>
      </c>
      <c r="S8" s="2">
        <f t="shared" si="5"/>
        <v>254000000000</v>
      </c>
      <c r="T8" s="2">
        <f t="shared" si="5"/>
        <v>-40000000000</v>
      </c>
      <c r="U8" s="2">
        <f t="shared" si="5"/>
        <v>-719000000000</v>
      </c>
      <c r="V8" s="2">
        <f t="shared" si="5"/>
        <v>-334000000000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16.78</v>
      </c>
      <c r="H9" s="3">
        <f>IFERROR(INDEX(D9:G9,COUNT(D9:G9)),"")</f>
        <v>16.78</v>
      </c>
      <c r="I9" s="3">
        <f t="shared" ref="I9:V9" si="6">IFERROR(INDEX(I51:I500,MATCH($C$9,$C$51:$C$500,0)),"")</f>
        <v>49.07</v>
      </c>
      <c r="J9" s="3">
        <f t="shared" si="6"/>
        <v>46.58</v>
      </c>
      <c r="K9" s="3">
        <f t="shared" si="6"/>
        <v>25.59</v>
      </c>
      <c r="L9" s="3">
        <f t="shared" si="6"/>
        <v>21.73</v>
      </c>
      <c r="M9" s="3">
        <f t="shared" si="6"/>
        <v>16.63</v>
      </c>
      <c r="N9" s="3">
        <f t="shared" si="6"/>
        <v>25.99</v>
      </c>
      <c r="O9" s="3">
        <f t="shared" si="6"/>
        <v>12.8</v>
      </c>
      <c r="P9" s="3">
        <f t="shared" si="6"/>
        <v>19.739999999999998</v>
      </c>
      <c r="Q9" s="3">
        <f t="shared" si="6"/>
        <v>31.19</v>
      </c>
      <c r="R9" s="3">
        <f t="shared" si="6"/>
        <v>59.77</v>
      </c>
      <c r="S9" s="3">
        <f t="shared" si="6"/>
        <v>98.56</v>
      </c>
      <c r="T9" s="3">
        <f t="shared" si="6"/>
        <v>-61.85</v>
      </c>
      <c r="U9" s="3">
        <f t="shared" si="6"/>
        <v>-1115.3900000000001</v>
      </c>
      <c r="V9" s="3">
        <f t="shared" si="6"/>
        <v>-7400301.0300000003</v>
      </c>
    </row>
    <row r="10" spans="1:22" ht="15.5" x14ac:dyDescent="0.35">
      <c r="C10" t="s">
        <v>17</v>
      </c>
      <c r="D10" s="3">
        <f ca="1">IFERROR(IF(D9=0,"",D2/D9),"")</f>
        <v>8.1048867699642422</v>
      </c>
      <c r="I10" s="3">
        <f t="shared" ref="I10:V10" ca="1" si="7">IFERROR(IF(I9=0,"",I2/I9),"")</f>
        <v>3.1383737517831669</v>
      </c>
      <c r="J10" s="3">
        <f t="shared" ca="1" si="7"/>
        <v>2.1039072563331902</v>
      </c>
      <c r="K10" s="3">
        <f t="shared" ca="1" si="7"/>
        <v>2.4228214146150839</v>
      </c>
      <c r="L10" s="3">
        <f t="shared" ca="1" si="7"/>
        <v>3.1293143120110445</v>
      </c>
      <c r="M10" s="3">
        <f t="shared" ca="1" si="7"/>
        <v>3.3674082982561639</v>
      </c>
      <c r="N10" s="3">
        <f t="shared" ca="1" si="7"/>
        <v>1.9238168526356292</v>
      </c>
      <c r="O10" s="3">
        <f t="shared" ca="1" si="7"/>
        <v>3.90625</v>
      </c>
      <c r="P10" s="3">
        <f t="shared" ca="1" si="7"/>
        <v>2.5329280648429586</v>
      </c>
      <c r="Q10" s="3">
        <f t="shared" ca="1" si="7"/>
        <v>2.5328630971465214</v>
      </c>
      <c r="R10" s="3">
        <f t="shared" ca="1" si="7"/>
        <v>1.6490195750376442</v>
      </c>
      <c r="S10" s="3">
        <f t="shared" ca="1" si="7"/>
        <v>1.271052150974026</v>
      </c>
      <c r="T10" s="3">
        <f t="shared" ca="1" si="7"/>
        <v>-10.55549393694422</v>
      </c>
      <c r="U10" s="3">
        <f t="shared" ca="1" si="7"/>
        <v>-0.59873748195698362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5854982</v>
      </c>
      <c r="H11" s="2">
        <f>IFERROR(INDEX(D11:G11,COUNT(D11:G11)),"")</f>
        <v>5854982</v>
      </c>
      <c r="I11" s="2">
        <f t="shared" ref="I11:V11" si="8">IFERROR(INDEX(I51:I500,MATCH($C$11,$C$51:$C$500,0)),"")</f>
        <v>4916142</v>
      </c>
      <c r="J11" s="2">
        <f t="shared" si="8"/>
        <v>8233298</v>
      </c>
      <c r="K11" s="2">
        <f t="shared" si="8"/>
        <v>11094812</v>
      </c>
      <c r="L11" s="2">
        <f t="shared" si="8"/>
        <v>10104185</v>
      </c>
      <c r="M11" s="2">
        <f t="shared" si="8"/>
        <v>10588767</v>
      </c>
      <c r="N11" s="2">
        <f t="shared" si="8"/>
        <v>10208514</v>
      </c>
      <c r="O11" s="2">
        <f t="shared" si="8"/>
        <v>10292414</v>
      </c>
      <c r="P11" s="2">
        <f t="shared" si="8"/>
        <v>8449535</v>
      </c>
      <c r="Q11" s="2">
        <f t="shared" si="8"/>
        <v>9016695</v>
      </c>
      <c r="R11" s="2">
        <f t="shared" si="8"/>
        <v>4671311</v>
      </c>
      <c r="S11" s="2">
        <f t="shared" si="8"/>
        <v>21577794</v>
      </c>
      <c r="T11" s="2">
        <f t="shared" si="8"/>
        <v>5978159</v>
      </c>
      <c r="U11" s="2">
        <f t="shared" si="8"/>
        <v>8190008</v>
      </c>
      <c r="V11" s="2">
        <f t="shared" si="8"/>
        <v>2799444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589000000000</v>
      </c>
      <c r="H12" s="2">
        <f>IFERROR(INDEX(D12:G12,COUNT(D12:G12)),"")</f>
        <v>589000000000</v>
      </c>
      <c r="I12" s="2">
        <f t="shared" ref="I12:V12" si="9">IFERROR(INDEX(I51:I500,MATCH($C$12,$C$51:$C$500,0)),"")</f>
        <v>641000000000</v>
      </c>
      <c r="J12" s="2">
        <f t="shared" si="9"/>
        <v>1098000000000</v>
      </c>
      <c r="K12" s="2">
        <f t="shared" si="9"/>
        <v>1061000000000</v>
      </c>
      <c r="L12" s="2">
        <f t="shared" si="9"/>
        <v>1151000000000</v>
      </c>
      <c r="M12" s="2">
        <f t="shared" si="9"/>
        <v>1114000000000</v>
      </c>
      <c r="N12" s="2">
        <f t="shared" si="9"/>
        <v>1150000000000</v>
      </c>
      <c r="O12" s="2">
        <f t="shared" si="9"/>
        <v>1250000000000</v>
      </c>
      <c r="P12" s="2">
        <f t="shared" si="9"/>
        <v>1355000000000</v>
      </c>
      <c r="Q12" s="2">
        <f t="shared" si="9"/>
        <v>1273000000000</v>
      </c>
      <c r="R12" s="2">
        <f t="shared" si="9"/>
        <v>1414000000000</v>
      </c>
      <c r="S12" s="2">
        <f t="shared" si="9"/>
        <v>1537000000000</v>
      </c>
      <c r="T12" s="2">
        <f t="shared" si="9"/>
        <v>1480000000000</v>
      </c>
      <c r="U12" s="2">
        <f t="shared" si="9"/>
        <v>1332000000000</v>
      </c>
      <c r="V12" s="2">
        <f t="shared" si="9"/>
        <v>812000000000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689000000000</v>
      </c>
      <c r="H13" s="2">
        <f>IFERROR(INDEX(D13:G13,COUNT(D13:G13)),"")</f>
        <v>689000000000</v>
      </c>
      <c r="I13" s="2">
        <f t="shared" ref="I13:V13" si="10">IFERROR(INDEX(I51:I500,MATCH($C$13,$C$51:$C$500,0)),"")</f>
        <v>723000000000</v>
      </c>
      <c r="J13" s="2">
        <f t="shared" si="10"/>
        <v>1231000000000</v>
      </c>
      <c r="K13" s="2">
        <f t="shared" si="10"/>
        <v>1232000000000</v>
      </c>
      <c r="L13" s="2">
        <f t="shared" si="10"/>
        <v>1309000000000</v>
      </c>
      <c r="M13" s="2">
        <f t="shared" si="10"/>
        <v>1265000000000</v>
      </c>
      <c r="N13" s="2">
        <f t="shared" si="10"/>
        <v>1294000000000</v>
      </c>
      <c r="O13" s="2">
        <f t="shared" si="10"/>
        <v>1393000000000</v>
      </c>
      <c r="P13" s="2">
        <f t="shared" si="10"/>
        <v>1477000000000</v>
      </c>
      <c r="Q13" s="2">
        <f t="shared" si="10"/>
        <v>1395000000000</v>
      </c>
      <c r="R13" s="2">
        <f t="shared" si="10"/>
        <v>1477000000000</v>
      </c>
      <c r="S13" s="2">
        <f t="shared" si="10"/>
        <v>1834000000000</v>
      </c>
      <c r="T13" s="2">
        <f t="shared" si="10"/>
        <v>1555000000000</v>
      </c>
      <c r="U13" s="2">
        <f t="shared" si="10"/>
        <v>1432000000000</v>
      </c>
      <c r="V13" s="2">
        <f t="shared" si="10"/>
        <v>839000000000</v>
      </c>
    </row>
    <row r="14" spans="1:22" ht="15.5" x14ac:dyDescent="0.35">
      <c r="C14" t="s">
        <v>26</v>
      </c>
      <c r="D14" s="2">
        <f>IFERROR(INDEX(D51:D500,MATCH($C$14,$C$51:$C$500,0)),"")</f>
        <v>-1081541</v>
      </c>
      <c r="H14" s="2">
        <f>IFERROR(SUM(D14:G14)*(4/MAX(1,COUNT(D14:G14))),"")</f>
        <v>-4326164</v>
      </c>
      <c r="I14" s="2">
        <f t="shared" ref="I14:V14" si="11">IFERROR(INDEX(I51:I500,MATCH($C$14,$C$51:$C$500,0)),"")</f>
        <v>-6835249</v>
      </c>
      <c r="J14" s="2">
        <f t="shared" si="11"/>
        <v>-7629144</v>
      </c>
      <c r="K14" s="2">
        <f t="shared" si="11"/>
        <v>-6756288</v>
      </c>
      <c r="L14" s="2">
        <f t="shared" si="11"/>
        <v>-4083743</v>
      </c>
      <c r="M14" s="2">
        <f t="shared" si="11"/>
        <v>-2680863</v>
      </c>
      <c r="N14" s="2">
        <f t="shared" si="11"/>
        <v>-2904126</v>
      </c>
      <c r="O14" s="2">
        <f t="shared" si="11"/>
        <v>-5059337</v>
      </c>
      <c r="P14" s="2">
        <f t="shared" si="11"/>
        <v>-6852970</v>
      </c>
      <c r="Q14" s="2">
        <f t="shared" si="11"/>
        <v>-6597951</v>
      </c>
      <c r="R14" s="2">
        <f t="shared" si="11"/>
        <v>-6800977</v>
      </c>
      <c r="S14" s="2">
        <f t="shared" si="11"/>
        <v>-7278031</v>
      </c>
      <c r="T14" s="2">
        <f t="shared" si="11"/>
        <v>-6421296</v>
      </c>
      <c r="U14" s="2">
        <f t="shared" si="11"/>
        <v>-6365553</v>
      </c>
      <c r="V14" s="2">
        <f t="shared" si="11"/>
        <v>-3082283</v>
      </c>
    </row>
    <row r="15" spans="1:2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V15" si="12">IFERROR(INDEX(I51:I500,MATCH($C$15,$C$51:$C$500,0)),"")</f>
        <v>-17856</v>
      </c>
      <c r="J15" s="2">
        <f t="shared" si="12"/>
        <v>-116968</v>
      </c>
      <c r="K15" s="2">
        <f t="shared" si="12"/>
        <v>0</v>
      </c>
      <c r="L15" s="2">
        <f t="shared" si="12"/>
        <v>0</v>
      </c>
      <c r="M15" s="2">
        <f t="shared" si="12"/>
        <v>-269599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-487382</v>
      </c>
      <c r="S15" s="2">
        <f t="shared" si="12"/>
        <v>-539345</v>
      </c>
      <c r="T15" s="2">
        <f t="shared" si="12"/>
        <v>-1392173</v>
      </c>
      <c r="U15" s="2">
        <f t="shared" si="12"/>
        <v>-1072578</v>
      </c>
      <c r="V15" s="2">
        <f t="shared" si="12"/>
        <v>-563048</v>
      </c>
    </row>
    <row r="16" spans="1:22" ht="15.5" x14ac:dyDescent="0.35">
      <c r="C16" t="s">
        <v>28</v>
      </c>
      <c r="D16" s="2">
        <f>IFERROR(INDEX(D51:D500,MATCH($C$16,$C$51:$C$500,0)),"")</f>
        <v>-1192886</v>
      </c>
      <c r="H16" s="2">
        <f>IFERROR(SUM(D16:G16)*(4/MAX(1,COUNT(D16:G16))),"")</f>
        <v>-4771544</v>
      </c>
      <c r="I16" s="2">
        <f t="shared" ref="I16:V16" si="13">IFERROR(INDEX(I51:I500,MATCH($C$16,$C$51:$C$500,0)),"")</f>
        <v>12795481</v>
      </c>
      <c r="J16" s="2">
        <f t="shared" si="13"/>
        <v>3655331</v>
      </c>
      <c r="K16" s="2">
        <f t="shared" si="13"/>
        <v>-5407151</v>
      </c>
      <c r="L16" s="2">
        <f t="shared" si="13"/>
        <v>-5988228</v>
      </c>
      <c r="M16" s="2">
        <f t="shared" si="13"/>
        <v>-2385288</v>
      </c>
      <c r="N16" s="2">
        <f t="shared" si="13"/>
        <v>-2692376</v>
      </c>
      <c r="O16" s="2">
        <f t="shared" si="13"/>
        <v>-8546695</v>
      </c>
      <c r="P16" s="2">
        <f t="shared" si="13"/>
        <v>-45381413</v>
      </c>
      <c r="Q16" s="2">
        <f t="shared" si="13"/>
        <v>-20178611</v>
      </c>
      <c r="R16" s="2">
        <f t="shared" si="13"/>
        <v>-20475694</v>
      </c>
      <c r="S16" s="2">
        <f t="shared" si="13"/>
        <v>588638</v>
      </c>
      <c r="T16" s="2">
        <f t="shared" si="13"/>
        <v>21372522</v>
      </c>
      <c r="U16" s="2">
        <f t="shared" si="13"/>
        <v>17529756</v>
      </c>
      <c r="V16" s="2">
        <f t="shared" si="13"/>
        <v>9421762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788800000000</v>
      </c>
      <c r="H20" s="2">
        <f t="shared" ref="H20:V20" ca="1" si="14">IFERROR(H21*H2,"")</f>
        <v>788800000000</v>
      </c>
      <c r="I20" s="2">
        <f t="shared" ca="1" si="14"/>
        <v>893200000000</v>
      </c>
      <c r="J20" s="2">
        <f t="shared" ca="1" si="14"/>
        <v>568400000000</v>
      </c>
      <c r="K20" s="2">
        <f t="shared" ca="1" si="14"/>
        <v>251100000000</v>
      </c>
      <c r="L20" s="2">
        <f t="shared" ca="1" si="14"/>
        <v>275400000000</v>
      </c>
      <c r="M20" s="2">
        <f t="shared" ca="1" si="14"/>
        <v>226800000000</v>
      </c>
      <c r="N20" s="2">
        <f t="shared" ca="1" si="14"/>
        <v>202500000000</v>
      </c>
      <c r="O20" s="2">
        <f t="shared" ca="1" si="14"/>
        <v>202500000000</v>
      </c>
      <c r="P20" s="2">
        <f t="shared" ca="1" si="14"/>
        <v>202500000000</v>
      </c>
      <c r="Q20" s="2">
        <f t="shared" ca="1" si="14"/>
        <v>319950000000</v>
      </c>
      <c r="R20" s="2">
        <f t="shared" ca="1" si="14"/>
        <v>254289702000</v>
      </c>
      <c r="S20" s="2">
        <f t="shared" ca="1" si="14"/>
        <v>323209242000</v>
      </c>
      <c r="T20" s="2">
        <f t="shared" ca="1" si="14"/>
        <v>417828672000</v>
      </c>
      <c r="U20" s="2">
        <f t="shared" ca="1" si="14"/>
        <v>427408512000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5800000000</v>
      </c>
      <c r="H21" s="2">
        <f>IFERROR(INDEX(D21:G21,COUNT(D21:G21)),"")</f>
        <v>5800000000</v>
      </c>
      <c r="I21" s="2">
        <f t="shared" ref="I21:V21" si="15">IFERROR(INDEX(I51:I500,MATCH($C$7,$C$51:$C$500,0)),"")</f>
        <v>5800000000</v>
      </c>
      <c r="J21" s="2">
        <f t="shared" si="15"/>
        <v>5800000000</v>
      </c>
      <c r="K21" s="2">
        <f t="shared" si="15"/>
        <v>4050000000</v>
      </c>
      <c r="L21" s="2">
        <f t="shared" si="15"/>
        <v>4050000000</v>
      </c>
      <c r="M21" s="2">
        <f t="shared" si="15"/>
        <v>4050000000</v>
      </c>
      <c r="N21" s="2">
        <f t="shared" si="15"/>
        <v>4050000000</v>
      </c>
      <c r="O21" s="2">
        <f t="shared" si="15"/>
        <v>4050000000</v>
      </c>
      <c r="P21" s="2">
        <f t="shared" si="15"/>
        <v>4050000000</v>
      </c>
      <c r="Q21" s="2">
        <f t="shared" si="15"/>
        <v>4050000000</v>
      </c>
      <c r="R21" s="2">
        <f t="shared" si="15"/>
        <v>2580000000</v>
      </c>
      <c r="S21" s="2">
        <f t="shared" si="15"/>
        <v>2580000000</v>
      </c>
      <c r="T21" s="2">
        <f t="shared" si="15"/>
        <v>640000000</v>
      </c>
      <c r="U21" s="2">
        <f t="shared" si="15"/>
        <v>640000000</v>
      </c>
      <c r="V21" s="2">
        <f t="shared" si="15"/>
        <v>0</v>
      </c>
    </row>
    <row r="23" spans="1:22" ht="15.5" x14ac:dyDescent="0.35">
      <c r="B23" t="s">
        <v>53</v>
      </c>
      <c r="C23" t="s">
        <v>54</v>
      </c>
      <c r="D23" s="3">
        <f>IFERROR(D5/D6*100,"")</f>
        <v>-2.1413444116399023</v>
      </c>
      <c r="H23" s="3">
        <f t="shared" ref="H23:V23" si="16">IFERROR(H5/H6*100,"")</f>
        <v>-8.5653776465596092</v>
      </c>
      <c r="I23" s="3">
        <f t="shared" si="16"/>
        <v>22.179481270515524</v>
      </c>
      <c r="J23" s="3">
        <f t="shared" si="16"/>
        <v>7.8064366159755867</v>
      </c>
      <c r="K23" s="3">
        <f t="shared" si="16"/>
        <v>-22.460343971539352</v>
      </c>
      <c r="L23" s="3">
        <f t="shared" si="16"/>
        <v>-20.719459672346552</v>
      </c>
      <c r="M23" s="3">
        <f t="shared" si="16"/>
        <v>-7.3559708096044663</v>
      </c>
      <c r="N23" s="3">
        <f t="shared" si="16"/>
        <v>-7.0355415911862815</v>
      </c>
      <c r="O23" s="3">
        <f t="shared" si="16"/>
        <v>-21.938142465589674</v>
      </c>
      <c r="P23" s="3">
        <f t="shared" si="16"/>
        <v>-92.004621580052316</v>
      </c>
      <c r="Q23" s="3">
        <f t="shared" si="16"/>
        <v>-20.232690011509092</v>
      </c>
      <c r="R23" s="3">
        <f t="shared" si="16"/>
        <v>-18.582056049593454</v>
      </c>
      <c r="S23" s="3">
        <f t="shared" si="16"/>
        <v>-0.98131810216713289</v>
      </c>
      <c r="T23" s="3">
        <f t="shared" si="16"/>
        <v>15.327779255848704</v>
      </c>
      <c r="U23" s="3">
        <f t="shared" si="16"/>
        <v>14.69929792743034</v>
      </c>
      <c r="V23" s="3">
        <f t="shared" si="16"/>
        <v>17.471951622412526</v>
      </c>
    </row>
    <row r="24" spans="1:22" ht="15.5" x14ac:dyDescent="0.35">
      <c r="C24" t="s">
        <v>55</v>
      </c>
      <c r="D24" s="4" t="str">
        <f>IFERROR(_xlfn.RRI(5,I23,D23),"")</f>
        <v/>
      </c>
      <c r="H24" s="4">
        <f t="shared" ref="H24:V24" si="17">IFERROR(_xlfn.RRI(5,M23,H23),"")</f>
        <v>3.0911308735245724E-2</v>
      </c>
      <c r="I24" s="4" t="str">
        <f t="shared" si="17"/>
        <v/>
      </c>
      <c r="J24" s="4" t="str">
        <f t="shared" si="17"/>
        <v/>
      </c>
      <c r="K24" s="4">
        <f t="shared" si="17"/>
        <v>-0.24573952212681049</v>
      </c>
      <c r="L24" s="4">
        <f t="shared" si="17"/>
        <v>4.7660668811217999E-3</v>
      </c>
      <c r="M24" s="4">
        <f t="shared" si="17"/>
        <v>-0.169175592924245</v>
      </c>
      <c r="N24" s="4">
        <f t="shared" si="17"/>
        <v>0.48285110415486221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-3.47</v>
      </c>
      <c r="H25" s="3">
        <f>IFERROR(INDEX(D25:G25,COUNT(D25:G25)),"")</f>
        <v>-3.47</v>
      </c>
      <c r="I25" s="3">
        <f t="shared" ref="I25:V25" si="18">IFERROR(INDEX(I51:I500,MATCH($C$25,$C$51:$C$500,0)),"")</f>
        <v>36.299999999999997</v>
      </c>
      <c r="J25" s="3">
        <f t="shared" si="18"/>
        <v>9.67</v>
      </c>
      <c r="K25" s="3">
        <f t="shared" si="18"/>
        <v>-20.37</v>
      </c>
      <c r="L25" s="3">
        <f t="shared" si="18"/>
        <v>-22</v>
      </c>
      <c r="M25" s="3">
        <f t="shared" si="18"/>
        <v>-9.3800000000000008</v>
      </c>
      <c r="N25" s="3">
        <f t="shared" si="18"/>
        <v>-9.69</v>
      </c>
      <c r="O25" s="3">
        <f t="shared" si="18"/>
        <v>-29.85</v>
      </c>
      <c r="P25" s="3">
        <f t="shared" si="18"/>
        <v>-159.69</v>
      </c>
      <c r="Q25" s="3">
        <f t="shared" si="18"/>
        <v>-66.69</v>
      </c>
      <c r="R25" s="3">
        <f t="shared" si="18"/>
        <v>-108.25</v>
      </c>
      <c r="S25" s="3">
        <f t="shared" si="18"/>
        <v>0.26</v>
      </c>
      <c r="T25" s="3">
        <f t="shared" si="18"/>
        <v>385.83</v>
      </c>
      <c r="U25" s="3">
        <f t="shared" si="18"/>
        <v>311.58999999999997</v>
      </c>
      <c r="V25" s="3">
        <f t="shared" si="18"/>
        <v>1899502.51</v>
      </c>
    </row>
    <row r="26" spans="1:22" ht="15.5" x14ac:dyDescent="0.35">
      <c r="C26" t="s">
        <v>58</v>
      </c>
      <c r="D26" s="4" t="str">
        <f>IFERROR(_xlfn.RRI(5,I25,D25),"")</f>
        <v/>
      </c>
      <c r="H26" s="4">
        <f t="shared" ref="H26:V26" si="19">IFERROR(_xlfn.RRI(5,M25,H25),"")</f>
        <v>-0.18035588072356312</v>
      </c>
      <c r="I26" s="4" t="str">
        <f t="shared" si="19"/>
        <v/>
      </c>
      <c r="J26" s="4" t="str">
        <f t="shared" si="19"/>
        <v/>
      </c>
      <c r="K26" s="4">
        <f t="shared" si="19"/>
        <v>-0.33756592872002966</v>
      </c>
      <c r="L26" s="4">
        <f t="shared" si="19"/>
        <v>-0.19892644939883597</v>
      </c>
      <c r="M26" s="4">
        <f t="shared" si="19"/>
        <v>-0.38686658302990551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1.2919046551724137E-3</v>
      </c>
      <c r="H27" s="3">
        <f t="shared" ref="H27:V27" si="20">IFERROR(H4/H21,"")</f>
        <v>5.1676186206896547E-3</v>
      </c>
      <c r="I27" s="3">
        <f t="shared" si="20"/>
        <v>7.0396808620689652E-3</v>
      </c>
      <c r="J27" s="3">
        <f t="shared" si="20"/>
        <v>8.0493853448275858E-3</v>
      </c>
      <c r="K27" s="3">
        <f t="shared" si="20"/>
        <v>8.0919081481481483E-3</v>
      </c>
      <c r="L27" s="3">
        <f t="shared" si="20"/>
        <v>7.2840619753086417E-3</v>
      </c>
      <c r="M27" s="3">
        <f t="shared" si="20"/>
        <v>7.0876688888888888E-3</v>
      </c>
      <c r="N27" s="3">
        <f t="shared" si="20"/>
        <v>6.3134007407407407E-3</v>
      </c>
      <c r="O27" s="3">
        <f t="shared" si="20"/>
        <v>6.3237807407407406E-3</v>
      </c>
      <c r="P27" s="3">
        <f t="shared" si="20"/>
        <v>6.6402101234567905E-3</v>
      </c>
      <c r="Q27" s="3">
        <f t="shared" si="20"/>
        <v>6.6698903703703702E-3</v>
      </c>
      <c r="R27" s="3">
        <f t="shared" si="20"/>
        <v>1.2601275581395349E-2</v>
      </c>
      <c r="S27" s="3">
        <f t="shared" si="20"/>
        <v>1.826621976744186E-2</v>
      </c>
      <c r="T27" s="3">
        <f t="shared" si="20"/>
        <v>0.1078321921875</v>
      </c>
      <c r="U27" s="3">
        <f t="shared" si="20"/>
        <v>9.2211581249999994E-2</v>
      </c>
      <c r="V27" s="3" t="str">
        <f t="shared" si="20"/>
        <v/>
      </c>
    </row>
    <row r="28" spans="1:22" ht="15.5" x14ac:dyDescent="0.35">
      <c r="C28" t="s">
        <v>60</v>
      </c>
      <c r="D28" s="4">
        <f>IFERROR(_xlfn.RRI(5,I27,D27),"")</f>
        <v>-0.28758099190076614</v>
      </c>
      <c r="H28" s="4">
        <f t="shared" ref="H28:V28" si="21">IFERROR(_xlfn.RRI(5,M27,H27),"")</f>
        <v>-6.1233881696872383E-2</v>
      </c>
      <c r="I28" s="4">
        <f t="shared" si="21"/>
        <v>2.2016536526679786E-2</v>
      </c>
      <c r="J28" s="4">
        <f t="shared" si="21"/>
        <v>4.9438959638171687E-2</v>
      </c>
      <c r="K28" s="4">
        <f t="shared" si="21"/>
        <v>4.033647246197547E-2</v>
      </c>
      <c r="L28" s="4">
        <f t="shared" si="21"/>
        <v>1.7773144849798861E-2</v>
      </c>
      <c r="M28" s="4">
        <f t="shared" si="21"/>
        <v>-0.10871256872710844</v>
      </c>
      <c r="N28" s="4">
        <f t="shared" si="21"/>
        <v>-0.19142011040796614</v>
      </c>
      <c r="O28" s="4">
        <f t="shared" si="21"/>
        <v>-0.43291824616494157</v>
      </c>
      <c r="P28" s="4">
        <f t="shared" si="21"/>
        <v>-0.40914723720126367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-1.0955922865013774</v>
      </c>
      <c r="I29" s="4">
        <f t="shared" si="22"/>
        <v>2.7538779731127194</v>
      </c>
      <c r="J29" s="4">
        <f t="shared" si="22"/>
        <v>-1.4747177221404024</v>
      </c>
      <c r="K29" s="4">
        <f t="shared" si="22"/>
        <v>-7.4090909090909041E-2</v>
      </c>
      <c r="L29" s="4">
        <f t="shared" si="22"/>
        <v>1.345415778251599</v>
      </c>
      <c r="M29" s="4">
        <f t="shared" si="22"/>
        <v>-3.1991744066047344E-2</v>
      </c>
      <c r="N29" s="4">
        <f t="shared" si="22"/>
        <v>-0.67537688442211063</v>
      </c>
      <c r="O29" s="4">
        <f t="shared" si="22"/>
        <v>-0.81307533345857608</v>
      </c>
      <c r="P29" s="4">
        <f t="shared" si="22"/>
        <v>1.3945119208277104</v>
      </c>
      <c r="Q29" s="4">
        <f t="shared" si="22"/>
        <v>-0.38392609699769054</v>
      </c>
      <c r="R29" s="4">
        <f t="shared" si="22"/>
        <v>-417.34615384615387</v>
      </c>
      <c r="S29" s="4">
        <f t="shared" si="22"/>
        <v>-0.99932612808749965</v>
      </c>
      <c r="T29" s="4">
        <f t="shared" si="22"/>
        <v>0.23826181841522517</v>
      </c>
      <c r="U29" s="4">
        <f t="shared" si="22"/>
        <v>-0.99983596231204763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-0.2659299871768776</v>
      </c>
      <c r="I30" s="4">
        <f t="shared" si="23"/>
        <v>-0.12543870612523744</v>
      </c>
      <c r="J30" s="4">
        <f t="shared" si="23"/>
        <v>-5.2549784972897879E-3</v>
      </c>
      <c r="K30" s="4">
        <f t="shared" si="23"/>
        <v>0.11090599936929785</v>
      </c>
      <c r="L30" s="4">
        <f t="shared" si="23"/>
        <v>2.7709122632355473E-2</v>
      </c>
      <c r="M30" s="4">
        <f t="shared" si="23"/>
        <v>0.1226388407679796</v>
      </c>
      <c r="N30" s="4">
        <f t="shared" si="23"/>
        <v>-1.6414231336528073E-3</v>
      </c>
      <c r="O30" s="4">
        <f t="shared" si="23"/>
        <v>-4.7653519517138657E-2</v>
      </c>
      <c r="P30" s="4">
        <f t="shared" si="23"/>
        <v>-4.4498852702929154E-3</v>
      </c>
      <c r="Q30" s="4">
        <f t="shared" si="23"/>
        <v>-0.47069720622427591</v>
      </c>
      <c r="R30" s="4">
        <f t="shared" si="23"/>
        <v>-0.31013226919254749</v>
      </c>
      <c r="S30" s="4">
        <f t="shared" si="23"/>
        <v>-0.83060513380196965</v>
      </c>
      <c r="T30" s="4">
        <f t="shared" si="23"/>
        <v>0.16939966461642258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164.87</v>
      </c>
      <c r="H32" s="3">
        <f>IFERROR(INDEX(D32:G32,COUNT(D32:G32)),"")</f>
        <v>164.87</v>
      </c>
      <c r="I32" s="3">
        <f t="shared" ref="I32:V32" si="24">IFERROR(INDEX(I51:I500,MATCH($C$32,$C$51:$C$500,0)),"")</f>
        <v>165.63</v>
      </c>
      <c r="J32" s="3">
        <f t="shared" si="24"/>
        <v>124.56</v>
      </c>
      <c r="K32" s="3">
        <f t="shared" si="24"/>
        <v>90.81</v>
      </c>
      <c r="L32" s="3">
        <f t="shared" si="24"/>
        <v>112.07</v>
      </c>
      <c r="M32" s="3">
        <f t="shared" si="24"/>
        <v>123.93</v>
      </c>
      <c r="N32" s="3">
        <f t="shared" si="24"/>
        <v>131.44</v>
      </c>
      <c r="O32" s="3">
        <f t="shared" si="24"/>
        <v>138.94</v>
      </c>
      <c r="P32" s="3">
        <f t="shared" si="24"/>
        <v>176.53</v>
      </c>
      <c r="Q32" s="3">
        <f t="shared" si="24"/>
        <v>317.27</v>
      </c>
      <c r="R32" s="3">
        <f t="shared" si="24"/>
        <v>557.94000000000005</v>
      </c>
      <c r="S32" s="3">
        <f t="shared" si="24"/>
        <v>679.3</v>
      </c>
      <c r="T32" s="3">
        <f t="shared" si="24"/>
        <v>2517.21</v>
      </c>
      <c r="U32" s="3">
        <f t="shared" si="24"/>
        <v>2119.77</v>
      </c>
      <c r="V32" s="3">
        <f t="shared" si="24"/>
        <v>10871724.890000001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0.73</v>
      </c>
      <c r="H33" s="3">
        <f>IFERROR(INDEX(D33:G33,COUNT(D33:G33)),"")</f>
        <v>0.73</v>
      </c>
      <c r="I33" s="3">
        <f t="shared" ref="I33:V33" si="25">IFERROR(INDEX(I51:I500,MATCH($C$33,$C$51:$C$500,0)),"")</f>
        <v>0.93</v>
      </c>
      <c r="J33" s="3">
        <f t="shared" si="25"/>
        <v>0.79</v>
      </c>
      <c r="K33" s="3">
        <f t="shared" si="25"/>
        <v>0.68</v>
      </c>
      <c r="L33" s="3">
        <f t="shared" si="25"/>
        <v>0.61</v>
      </c>
      <c r="M33" s="3">
        <f t="shared" si="25"/>
        <v>0.45</v>
      </c>
      <c r="N33" s="3">
        <f t="shared" si="25"/>
        <v>0.38</v>
      </c>
      <c r="O33" s="3">
        <f t="shared" si="25"/>
        <v>0.36</v>
      </c>
      <c r="P33" s="3">
        <f t="shared" si="25"/>
        <v>0.28000000000000003</v>
      </c>
      <c r="Q33" s="3">
        <f t="shared" si="25"/>
        <v>0.25</v>
      </c>
      <c r="R33" s="3">
        <f t="shared" si="25"/>
        <v>0.19</v>
      </c>
      <c r="S33" s="3">
        <f t="shared" si="25"/>
        <v>0.19</v>
      </c>
      <c r="T33" s="3">
        <f t="shared" si="25"/>
        <v>1.1000000000000001</v>
      </c>
      <c r="U33" s="3">
        <f t="shared" si="25"/>
        <v>1.33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-34.58</v>
      </c>
      <c r="H34" s="3">
        <f>IFERROR(INDEX(D34:G34,COUNT(D34:G34)),"")</f>
        <v>-34.58</v>
      </c>
      <c r="I34" s="3">
        <f t="shared" ref="I34:V34" si="26">IFERROR(INDEX(I51:I500,MATCH($C$34,$C$51:$C$500,0)),"")</f>
        <v>4.24</v>
      </c>
      <c r="J34" s="3">
        <f t="shared" si="26"/>
        <v>10.130000000000001</v>
      </c>
      <c r="K34" s="3">
        <f t="shared" si="26"/>
        <v>-3.04</v>
      </c>
      <c r="L34" s="3">
        <f t="shared" si="26"/>
        <v>-3.09</v>
      </c>
      <c r="M34" s="3">
        <f t="shared" si="26"/>
        <v>-5.97</v>
      </c>
      <c r="N34" s="3">
        <f t="shared" si="26"/>
        <v>-5.16</v>
      </c>
      <c r="O34" s="3">
        <f t="shared" si="26"/>
        <v>-1.68</v>
      </c>
      <c r="P34" s="3">
        <f t="shared" si="26"/>
        <v>-0.31</v>
      </c>
      <c r="Q34" s="3">
        <f t="shared" si="26"/>
        <v>-1.18</v>
      </c>
      <c r="R34" s="3">
        <f t="shared" si="26"/>
        <v>-0.97</v>
      </c>
      <c r="S34" s="3">
        <f t="shared" si="26"/>
        <v>507.69</v>
      </c>
      <c r="T34" s="3">
        <f t="shared" si="26"/>
        <v>7.15</v>
      </c>
      <c r="U34" s="3">
        <f t="shared" si="26"/>
        <v>9.0500000000000007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5.51</v>
      </c>
      <c r="H35" s="3">
        <f>IFERROR(INDEX(D35:G35,COUNT(D35:G35)),"")</f>
        <v>5.51</v>
      </c>
      <c r="I35" s="3">
        <f t="shared" ref="I35:V35" si="27">IFERROR(INDEX(I51:I500,MATCH($C$35,$C$51:$C$500,0)),"")</f>
        <v>1.33</v>
      </c>
      <c r="J35" s="3">
        <f t="shared" si="27"/>
        <v>0.77</v>
      </c>
      <c r="K35" s="3">
        <f t="shared" si="27"/>
        <v>0.5</v>
      </c>
      <c r="L35" s="3">
        <f t="shared" si="27"/>
        <v>0.63</v>
      </c>
      <c r="M35" s="3">
        <f t="shared" si="27"/>
        <v>0.55000000000000004</v>
      </c>
      <c r="N35" s="3">
        <f t="shared" si="27"/>
        <v>0.54</v>
      </c>
      <c r="O35" s="3">
        <f t="shared" si="27"/>
        <v>0.56000000000000005</v>
      </c>
      <c r="P35" s="3">
        <f t="shared" si="27"/>
        <v>0.53</v>
      </c>
      <c r="Q35" s="3">
        <f t="shared" si="27"/>
        <v>0.88</v>
      </c>
      <c r="R35" s="3">
        <f t="shared" si="27"/>
        <v>0.63</v>
      </c>
      <c r="S35" s="3">
        <f t="shared" si="27"/>
        <v>0.54</v>
      </c>
      <c r="T35" s="3">
        <f t="shared" si="27"/>
        <v>2.0699999999999998</v>
      </c>
      <c r="U35" s="3">
        <f t="shared" si="27"/>
        <v>2.52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7493047</v>
      </c>
      <c r="E51" s="5">
        <v>11323684</v>
      </c>
      <c r="F51" s="5">
        <v>11041324</v>
      </c>
      <c r="G51" s="5">
        <v>8720180</v>
      </c>
      <c r="I51" s="5">
        <v>40830149</v>
      </c>
      <c r="J51" s="5">
        <v>46686435</v>
      </c>
      <c r="K51" s="5">
        <v>32772228</v>
      </c>
      <c r="L51" s="5">
        <v>29500451</v>
      </c>
      <c r="M51" s="5">
        <v>28705059</v>
      </c>
      <c r="N51" s="5">
        <v>25569273</v>
      </c>
      <c r="O51" s="5">
        <v>25611312</v>
      </c>
      <c r="P51" s="5">
        <v>26892851</v>
      </c>
      <c r="Q51" s="5">
        <v>27013056</v>
      </c>
      <c r="R51" s="5">
        <v>32511291</v>
      </c>
      <c r="S51" s="5">
        <v>47126847</v>
      </c>
      <c r="T51" s="5">
        <v>69012603</v>
      </c>
      <c r="U51" s="5">
        <v>59015412</v>
      </c>
      <c r="V51" s="5">
        <v>34094104</v>
      </c>
    </row>
    <row r="52" spans="2:22" ht="15.5" x14ac:dyDescent="0.35">
      <c r="C52" t="s">
        <v>85</v>
      </c>
      <c r="D52" s="5">
        <v>-6672836</v>
      </c>
      <c r="E52" s="5">
        <v>-6490226</v>
      </c>
      <c r="F52" s="5">
        <v>-7739244</v>
      </c>
      <c r="G52" s="5">
        <v>-6048885</v>
      </c>
      <c r="I52" s="5">
        <v>-26785778</v>
      </c>
      <c r="J52" s="5">
        <v>-31151942</v>
      </c>
      <c r="K52" s="5">
        <v>-28041316</v>
      </c>
      <c r="L52" s="5">
        <v>-25912369</v>
      </c>
      <c r="M52" s="5">
        <v>-23703693</v>
      </c>
      <c r="N52" s="5">
        <v>-20933241</v>
      </c>
      <c r="O52" s="5">
        <v>-24285650</v>
      </c>
      <c r="P52" s="5">
        <v>-25399154</v>
      </c>
      <c r="Q52" s="5">
        <v>-28016247</v>
      </c>
      <c r="R52" s="5">
        <v>-30362076</v>
      </c>
      <c r="S52" s="5">
        <v>-33544719</v>
      </c>
      <c r="T52" s="5">
        <v>-36535923</v>
      </c>
      <c r="U52" s="5">
        <v>-28915295</v>
      </c>
      <c r="V52" s="5">
        <v>-17509648</v>
      </c>
    </row>
    <row r="53" spans="2:22" ht="15.5" x14ac:dyDescent="0.35">
      <c r="C53" t="s">
        <v>86</v>
      </c>
      <c r="D53" s="5">
        <v>820211</v>
      </c>
      <c r="E53" s="5">
        <v>4833458</v>
      </c>
      <c r="F53" s="5">
        <v>3302080</v>
      </c>
      <c r="G53" s="5">
        <v>2671295</v>
      </c>
      <c r="I53" s="5">
        <v>14044371</v>
      </c>
      <c r="J53" s="5">
        <v>15534493</v>
      </c>
      <c r="K53" s="5">
        <v>4730912</v>
      </c>
      <c r="L53" s="5">
        <v>3588082</v>
      </c>
      <c r="M53" s="5">
        <v>5001366</v>
      </c>
      <c r="N53" s="5">
        <v>4636032</v>
      </c>
      <c r="O53" s="5">
        <v>1325662</v>
      </c>
      <c r="P53" s="5">
        <v>1493697</v>
      </c>
      <c r="Q53" s="5">
        <v>-1003191</v>
      </c>
      <c r="R53" s="5">
        <v>2149215</v>
      </c>
      <c r="S53" s="5">
        <v>13582128</v>
      </c>
      <c r="T53" s="5">
        <v>32476680</v>
      </c>
      <c r="U53" s="5">
        <v>30100117</v>
      </c>
      <c r="V53" s="5">
        <v>16584456</v>
      </c>
    </row>
    <row r="54" spans="2:22" ht="15.5" x14ac:dyDescent="0.35">
      <c r="C54" t="s">
        <v>87</v>
      </c>
      <c r="D54" s="5">
        <v>-887232</v>
      </c>
      <c r="E54" s="5">
        <v>7150628</v>
      </c>
      <c r="F54" s="5">
        <v>-2004255</v>
      </c>
      <c r="G54" s="5">
        <v>-488672</v>
      </c>
      <c r="I54" s="5">
        <v>2937195</v>
      </c>
      <c r="J54" s="5">
        <v>-4684657</v>
      </c>
      <c r="K54" s="5">
        <v>-3989441</v>
      </c>
      <c r="L54" s="5">
        <v>-5524838</v>
      </c>
      <c r="M54" s="5">
        <v>-4563701</v>
      </c>
      <c r="N54" s="5">
        <v>-5412988</v>
      </c>
      <c r="O54" s="5">
        <v>-4661980</v>
      </c>
      <c r="P54" s="5">
        <v>-39813965</v>
      </c>
      <c r="Q54" s="5">
        <v>-12365152</v>
      </c>
      <c r="R54" s="5">
        <v>-15941742</v>
      </c>
      <c r="S54" s="5">
        <v>-6088118</v>
      </c>
      <c r="T54" s="5">
        <v>-4715482</v>
      </c>
      <c r="U54" s="5">
        <v>-6231941</v>
      </c>
      <c r="V54" s="5">
        <v>-4117356</v>
      </c>
    </row>
    <row r="55" spans="2:22" ht="15.5" x14ac:dyDescent="0.35">
      <c r="C55" t="s">
        <v>370</v>
      </c>
      <c r="D55" s="5">
        <v>-1285231</v>
      </c>
      <c r="E55" s="5">
        <v>-1046186</v>
      </c>
      <c r="F55" s="5">
        <v>-2058719</v>
      </c>
      <c r="G55" s="5">
        <v>-1372511</v>
      </c>
      <c r="I55" s="5">
        <v>-6033522</v>
      </c>
      <c r="J55" s="5">
        <v>-6512250</v>
      </c>
      <c r="K55" s="5">
        <v>-4659220</v>
      </c>
      <c r="L55" s="5">
        <v>-4560085</v>
      </c>
      <c r="M55" s="5">
        <v>-4074590</v>
      </c>
      <c r="N55" s="5">
        <v>-4076544</v>
      </c>
      <c r="O55" s="5">
        <v>-4298341</v>
      </c>
      <c r="P55" s="5">
        <v>-3905125</v>
      </c>
      <c r="Q55" s="5">
        <v>-4305683</v>
      </c>
      <c r="R55" s="5">
        <v>-5732640</v>
      </c>
      <c r="S55" s="5">
        <v>-6394317</v>
      </c>
      <c r="T55" s="5">
        <v>-6951676</v>
      </c>
      <c r="U55" s="5">
        <v>-6562685</v>
      </c>
      <c r="V55" s="5">
        <v>-4510903</v>
      </c>
    </row>
    <row r="56" spans="2:22" ht="15.5" x14ac:dyDescent="0.35">
      <c r="C56" t="s">
        <v>95</v>
      </c>
      <c r="D56" s="5">
        <v>-56</v>
      </c>
      <c r="E56" s="5">
        <v>4</v>
      </c>
      <c r="F56" s="5">
        <v>-32</v>
      </c>
      <c r="G56" s="5">
        <v>-53</v>
      </c>
      <c r="I56" s="5">
        <v>-138</v>
      </c>
      <c r="J56" s="5">
        <v>-81</v>
      </c>
      <c r="K56" s="5">
        <v>7</v>
      </c>
      <c r="L56" s="5">
        <v>-3994</v>
      </c>
      <c r="M56" s="5">
        <v>-164</v>
      </c>
      <c r="N56" s="5">
        <v>-268</v>
      </c>
      <c r="O56" s="5">
        <v>1578</v>
      </c>
      <c r="P56" s="5">
        <v>-8261</v>
      </c>
    </row>
    <row r="57" spans="2:22" ht="15.5" x14ac:dyDescent="0.35">
      <c r="C57" t="s">
        <v>90</v>
      </c>
      <c r="D57" s="5">
        <v>-67021</v>
      </c>
      <c r="E57" s="5">
        <v>11984086</v>
      </c>
      <c r="F57" s="5">
        <v>1297825</v>
      </c>
      <c r="G57" s="5">
        <v>2182623</v>
      </c>
      <c r="I57" s="5">
        <v>16981566</v>
      </c>
      <c r="J57" s="5">
        <v>10849836</v>
      </c>
      <c r="K57" s="5">
        <v>741471</v>
      </c>
      <c r="L57" s="5">
        <v>-1936756</v>
      </c>
      <c r="M57" s="5">
        <v>437665</v>
      </c>
      <c r="N57" s="5">
        <v>-776956</v>
      </c>
      <c r="O57" s="5">
        <v>-3336318</v>
      </c>
      <c r="P57" s="5">
        <v>-38320268</v>
      </c>
      <c r="Q57" s="5">
        <v>-13368343</v>
      </c>
      <c r="R57" s="5">
        <v>-13792527</v>
      </c>
      <c r="S57" s="5">
        <v>7494010</v>
      </c>
      <c r="T57" s="5">
        <v>27761198</v>
      </c>
      <c r="U57" s="5">
        <v>23868176</v>
      </c>
      <c r="V57" s="5">
        <v>12467100</v>
      </c>
    </row>
    <row r="58" spans="2:22" ht="15.5" x14ac:dyDescent="0.35">
      <c r="C58" t="s">
        <v>91</v>
      </c>
      <c r="D58" s="5">
        <v>-1125865</v>
      </c>
      <c r="E58" s="5">
        <v>-382986</v>
      </c>
      <c r="F58" s="5">
        <v>-465992</v>
      </c>
      <c r="G58" s="5">
        <v>-1988782</v>
      </c>
      <c r="I58" s="5">
        <v>-4186085</v>
      </c>
      <c r="J58" s="5">
        <v>-7194505</v>
      </c>
      <c r="K58" s="5">
        <v>-6148622</v>
      </c>
      <c r="L58" s="5">
        <v>-4051472</v>
      </c>
      <c r="M58" s="5">
        <v>-2822953</v>
      </c>
      <c r="N58" s="5">
        <v>-1915420</v>
      </c>
      <c r="O58" s="5">
        <v>-5210377</v>
      </c>
      <c r="P58" s="5">
        <v>-7061145</v>
      </c>
      <c r="Q58" s="5">
        <v>-6810268</v>
      </c>
      <c r="R58" s="5">
        <v>-6683167</v>
      </c>
      <c r="S58" s="5">
        <v>-6905372</v>
      </c>
      <c r="T58" s="5">
        <v>-6388676</v>
      </c>
      <c r="U58" s="5">
        <v>-6338420</v>
      </c>
      <c r="V58" s="5">
        <v>-3045338</v>
      </c>
    </row>
    <row r="59" spans="2:22" ht="15.5" x14ac:dyDescent="0.35">
      <c r="C59" t="s">
        <v>93</v>
      </c>
      <c r="D59" s="5">
        <v>34976</v>
      </c>
      <c r="E59" s="5">
        <v>1370011</v>
      </c>
      <c r="F59" s="5">
        <v>962256</v>
      </c>
      <c r="G59" s="5">
        <v>106695</v>
      </c>
      <c r="I59" s="5">
        <v>3107861</v>
      </c>
      <c r="J59" s="5">
        <v>945055</v>
      </c>
      <c r="K59" s="5">
        <v>967580</v>
      </c>
      <c r="L59" s="5">
        <v>371391</v>
      </c>
      <c r="M59" s="5">
        <v>192829</v>
      </c>
      <c r="N59" s="5">
        <v>1282708</v>
      </c>
      <c r="O59" s="5">
        <v>139759</v>
      </c>
      <c r="P59" s="5">
        <v>93942</v>
      </c>
      <c r="Q59" s="5">
        <v>91748</v>
      </c>
      <c r="R59" s="5">
        <v>117810</v>
      </c>
      <c r="S59" s="5">
        <v>372659</v>
      </c>
      <c r="T59" s="5">
        <v>32620</v>
      </c>
      <c r="U59" s="5">
        <v>27133</v>
      </c>
      <c r="V59" s="5">
        <v>36945</v>
      </c>
    </row>
    <row r="60" spans="2:22" ht="15.5" x14ac:dyDescent="0.35">
      <c r="C60" t="s">
        <v>26</v>
      </c>
      <c r="D60" s="5">
        <v>-1081541</v>
      </c>
      <c r="E60" s="5">
        <v>-1294300</v>
      </c>
      <c r="F60" s="5">
        <v>-1635603</v>
      </c>
      <c r="G60" s="5">
        <v>-1997257</v>
      </c>
      <c r="I60" s="5">
        <v>-6835249</v>
      </c>
      <c r="J60" s="5">
        <v>-7629144</v>
      </c>
      <c r="K60" s="5">
        <v>-6756288</v>
      </c>
      <c r="L60" s="5">
        <v>-4083743</v>
      </c>
      <c r="M60" s="5">
        <v>-2680863</v>
      </c>
      <c r="N60" s="5">
        <v>-2904126</v>
      </c>
      <c r="O60" s="5">
        <v>-5059337</v>
      </c>
      <c r="P60" s="5">
        <v>-6852970</v>
      </c>
      <c r="Q60" s="5">
        <v>-6597951</v>
      </c>
      <c r="R60" s="5">
        <v>-6800977</v>
      </c>
      <c r="S60" s="5">
        <v>-7278031</v>
      </c>
      <c r="T60" s="5">
        <v>-6421296</v>
      </c>
      <c r="U60" s="5">
        <v>-6365553</v>
      </c>
      <c r="V60" s="5">
        <v>-3082283</v>
      </c>
    </row>
    <row r="61" spans="2:22" ht="15.5" x14ac:dyDescent="0.35">
      <c r="C61" t="s">
        <v>96</v>
      </c>
      <c r="D61" s="5">
        <v>-1125865</v>
      </c>
      <c r="E61" s="5">
        <v>-382986</v>
      </c>
      <c r="F61" s="5">
        <v>-465992</v>
      </c>
      <c r="G61" s="5">
        <v>-1988782</v>
      </c>
      <c r="I61" s="5">
        <v>-4186085</v>
      </c>
      <c r="J61" s="5">
        <v>-7194505</v>
      </c>
      <c r="K61" s="5">
        <v>-6148622</v>
      </c>
      <c r="L61" s="5">
        <v>-4051472</v>
      </c>
      <c r="M61" s="5">
        <v>-2822953</v>
      </c>
      <c r="N61" s="5">
        <v>-1915420</v>
      </c>
      <c r="O61" s="5">
        <v>-5210377</v>
      </c>
      <c r="P61" s="5">
        <v>-7061145</v>
      </c>
      <c r="Q61" s="5">
        <v>-6810268</v>
      </c>
      <c r="R61" s="5">
        <v>-6683167</v>
      </c>
      <c r="S61" s="5">
        <v>-6905372</v>
      </c>
      <c r="T61" s="5">
        <v>-6388676</v>
      </c>
      <c r="U61" s="5">
        <v>-6338420</v>
      </c>
      <c r="V61" s="5">
        <v>-3045338</v>
      </c>
    </row>
    <row r="62" spans="2:22" ht="15.5" x14ac:dyDescent="0.35">
      <c r="C62" t="s">
        <v>28</v>
      </c>
      <c r="D62" s="5">
        <v>-1192886</v>
      </c>
      <c r="E62" s="5">
        <v>11601100</v>
      </c>
      <c r="F62" s="5">
        <v>831833</v>
      </c>
      <c r="G62" s="5">
        <v>193841</v>
      </c>
      <c r="I62" s="5">
        <v>12795481</v>
      </c>
      <c r="J62" s="5">
        <v>3655331</v>
      </c>
      <c r="K62" s="5">
        <v>-5407151</v>
      </c>
      <c r="L62" s="5">
        <v>-5988228</v>
      </c>
      <c r="M62" s="5">
        <v>-2385288</v>
      </c>
      <c r="N62" s="5">
        <v>-2692376</v>
      </c>
      <c r="O62" s="5">
        <v>-8546695</v>
      </c>
      <c r="P62" s="5">
        <v>-45381413</v>
      </c>
      <c r="Q62" s="5">
        <v>-20178611</v>
      </c>
      <c r="R62" s="5">
        <v>-20475694</v>
      </c>
      <c r="S62" s="5">
        <v>588638</v>
      </c>
      <c r="T62" s="5">
        <v>21372522</v>
      </c>
      <c r="U62" s="5">
        <v>17529756</v>
      </c>
      <c r="V62" s="5">
        <v>9421762</v>
      </c>
    </row>
    <row r="63" spans="2:22" ht="15.5" x14ac:dyDescent="0.35">
      <c r="C63" t="s">
        <v>27</v>
      </c>
      <c r="E63" s="5">
        <v>305539</v>
      </c>
      <c r="F63" s="5">
        <v>-129776</v>
      </c>
      <c r="G63" s="5">
        <v>-169965</v>
      </c>
      <c r="I63" s="5">
        <v>-17856</v>
      </c>
      <c r="J63" s="5">
        <v>-116968</v>
      </c>
      <c r="M63" s="5">
        <v>-269599</v>
      </c>
      <c r="R63" s="5">
        <v>-487382</v>
      </c>
      <c r="S63" s="5">
        <v>-539345</v>
      </c>
      <c r="T63" s="5">
        <v>-1392173</v>
      </c>
      <c r="U63" s="5">
        <v>-1072578</v>
      </c>
      <c r="V63" s="5">
        <v>-563048</v>
      </c>
    </row>
    <row r="64" spans="2:22" ht="15.5" x14ac:dyDescent="0.35">
      <c r="C64" t="s">
        <v>97</v>
      </c>
      <c r="D64" s="5">
        <v>-1192886</v>
      </c>
      <c r="E64" s="5">
        <v>11906639</v>
      </c>
      <c r="F64" s="5">
        <v>702057</v>
      </c>
      <c r="G64" s="5">
        <v>23876</v>
      </c>
      <c r="I64" s="5">
        <v>12777625</v>
      </c>
      <c r="J64" s="5">
        <v>3538363</v>
      </c>
      <c r="K64" s="5">
        <v>-5407151</v>
      </c>
      <c r="L64" s="5">
        <v>-5988228</v>
      </c>
      <c r="M64" s="5">
        <v>-2654887</v>
      </c>
      <c r="N64" s="5">
        <v>-2692376</v>
      </c>
      <c r="O64" s="5">
        <v>-8546695</v>
      </c>
      <c r="P64" s="5">
        <v>-45381413</v>
      </c>
      <c r="Q64" s="5">
        <v>-20178611</v>
      </c>
      <c r="R64" s="5">
        <v>-20963076</v>
      </c>
      <c r="S64" s="5">
        <v>49293</v>
      </c>
      <c r="T64" s="5">
        <v>19980349</v>
      </c>
      <c r="U64" s="5">
        <v>16457178</v>
      </c>
      <c r="V64" s="5">
        <v>8858714</v>
      </c>
    </row>
    <row r="65" spans="2:22" ht="15.5" x14ac:dyDescent="0.35">
      <c r="C65" t="s">
        <v>98</v>
      </c>
      <c r="D65" s="5">
        <v>-11640</v>
      </c>
      <c r="E65" s="5">
        <v>-40405</v>
      </c>
      <c r="F65" s="5">
        <v>-4329</v>
      </c>
      <c r="G65" s="5">
        <v>16245</v>
      </c>
      <c r="I65" s="5">
        <v>-35022</v>
      </c>
      <c r="J65" s="5">
        <v>-48168</v>
      </c>
      <c r="K65" s="5">
        <v>57014</v>
      </c>
      <c r="L65" s="5">
        <v>-55768</v>
      </c>
      <c r="M65" s="5">
        <v>65789</v>
      </c>
      <c r="N65" s="5">
        <v>33792</v>
      </c>
      <c r="O65" s="5">
        <v>-341611</v>
      </c>
      <c r="P65" s="5">
        <v>-87074</v>
      </c>
      <c r="Q65" s="5">
        <v>981355</v>
      </c>
      <c r="R65" s="5">
        <v>1077831</v>
      </c>
      <c r="S65" s="5">
        <v>-1294570</v>
      </c>
    </row>
    <row r="66" spans="2:22" ht="15.5" x14ac:dyDescent="0.35">
      <c r="C66" t="s">
        <v>99</v>
      </c>
      <c r="D66" s="5">
        <v>-1204526</v>
      </c>
      <c r="E66" s="5">
        <v>11866234</v>
      </c>
      <c r="F66" s="5">
        <v>697728</v>
      </c>
      <c r="G66" s="5">
        <v>40121</v>
      </c>
      <c r="I66" s="5">
        <v>12742603</v>
      </c>
      <c r="J66" s="5">
        <v>3490195</v>
      </c>
      <c r="K66" s="5">
        <v>-5350137</v>
      </c>
      <c r="L66" s="5">
        <v>-6043996</v>
      </c>
      <c r="M66" s="5">
        <v>-2589098</v>
      </c>
      <c r="N66" s="5">
        <v>-2658584</v>
      </c>
      <c r="O66" s="5">
        <v>-8888306</v>
      </c>
      <c r="P66" s="5">
        <v>-45468487</v>
      </c>
      <c r="Q66" s="5">
        <v>-19197256</v>
      </c>
      <c r="R66" s="5">
        <v>-19885245</v>
      </c>
      <c r="S66" s="5">
        <v>-1245277</v>
      </c>
      <c r="T66" s="5">
        <v>19980349</v>
      </c>
      <c r="U66" s="5">
        <v>16457178</v>
      </c>
      <c r="V66" s="5">
        <v>8858714</v>
      </c>
    </row>
    <row r="67" spans="2:22" ht="15.5" x14ac:dyDescent="0.35">
      <c r="C67" t="s">
        <v>100</v>
      </c>
      <c r="D67" s="5">
        <v>-1192886</v>
      </c>
      <c r="E67" s="5">
        <v>11906639</v>
      </c>
      <c r="F67" s="5">
        <v>702057</v>
      </c>
      <c r="G67" s="5">
        <v>23876</v>
      </c>
      <c r="I67" s="5">
        <v>12777625</v>
      </c>
      <c r="J67" s="5">
        <v>3538363</v>
      </c>
      <c r="K67" s="5">
        <v>-5407151</v>
      </c>
      <c r="L67" s="5">
        <v>-5988228</v>
      </c>
      <c r="M67" s="5">
        <v>-2654887</v>
      </c>
      <c r="N67" s="5">
        <v>-2692376</v>
      </c>
      <c r="O67" s="5">
        <v>-8546695</v>
      </c>
      <c r="P67" s="5">
        <v>-45381413</v>
      </c>
      <c r="Q67" s="5">
        <v>-20178611</v>
      </c>
      <c r="R67" s="5">
        <v>-20963076</v>
      </c>
      <c r="S67" s="5">
        <v>49293</v>
      </c>
      <c r="T67" s="5">
        <v>19980349</v>
      </c>
      <c r="U67" s="5">
        <v>16457178</v>
      </c>
      <c r="V67" s="5">
        <v>8858714</v>
      </c>
    </row>
    <row r="68" spans="2:22" ht="15.5" x14ac:dyDescent="0.35">
      <c r="C68" t="s">
        <v>7</v>
      </c>
      <c r="D68" s="5">
        <v>-1204470</v>
      </c>
      <c r="E68" s="5">
        <v>11866230</v>
      </c>
      <c r="F68" s="5">
        <v>697760</v>
      </c>
      <c r="G68" s="5">
        <v>40174</v>
      </c>
      <c r="I68" s="5">
        <v>12742741</v>
      </c>
      <c r="J68" s="5">
        <v>3490276</v>
      </c>
      <c r="K68" s="5">
        <v>-5350144</v>
      </c>
      <c r="L68" s="5">
        <v>-6040002</v>
      </c>
      <c r="M68" s="5">
        <v>-2588934</v>
      </c>
      <c r="N68" s="5">
        <v>-2658316</v>
      </c>
      <c r="O68" s="5">
        <v>-8889884</v>
      </c>
      <c r="P68" s="5">
        <v>-45460226</v>
      </c>
      <c r="Q68" s="5">
        <v>-19197256</v>
      </c>
      <c r="R68" s="5">
        <v>-19885245</v>
      </c>
      <c r="S68" s="5">
        <v>-1245277</v>
      </c>
      <c r="T68" s="5">
        <v>19980349</v>
      </c>
      <c r="U68" s="5">
        <v>16457178</v>
      </c>
      <c r="V68" s="5">
        <v>8858714</v>
      </c>
    </row>
    <row r="69" spans="2:22" ht="15.5" x14ac:dyDescent="0.35">
      <c r="C69" t="s">
        <v>101</v>
      </c>
      <c r="D69" s="5">
        <v>-1192886</v>
      </c>
      <c r="E69" s="5">
        <v>11906639</v>
      </c>
      <c r="F69" s="5">
        <v>702057</v>
      </c>
      <c r="G69" s="5">
        <v>23876</v>
      </c>
      <c r="I69" s="5">
        <v>12777625</v>
      </c>
      <c r="J69" s="5">
        <v>3538363</v>
      </c>
      <c r="K69" s="5">
        <v>-5407151</v>
      </c>
      <c r="L69" s="5">
        <v>-5988228</v>
      </c>
      <c r="M69" s="5">
        <v>-2654887</v>
      </c>
      <c r="N69" s="5">
        <v>-2692376</v>
      </c>
      <c r="O69" s="5">
        <v>-8546695</v>
      </c>
      <c r="P69" s="5">
        <v>-45381413</v>
      </c>
      <c r="Q69" s="5">
        <v>-20178611</v>
      </c>
      <c r="R69" s="5">
        <v>-20963076</v>
      </c>
      <c r="S69" s="5">
        <v>49293</v>
      </c>
      <c r="T69" s="5">
        <v>19980349</v>
      </c>
      <c r="U69" s="5">
        <v>16457178</v>
      </c>
      <c r="V69" s="5">
        <v>8858714</v>
      </c>
    </row>
    <row r="70" spans="2:22" ht="15.5" x14ac:dyDescent="0.35">
      <c r="C70" t="s">
        <v>102</v>
      </c>
      <c r="D70" s="5">
        <v>-1204526</v>
      </c>
      <c r="E70" s="5">
        <v>11866234</v>
      </c>
      <c r="F70" s="5">
        <v>697728</v>
      </c>
      <c r="G70" s="5">
        <v>40121</v>
      </c>
      <c r="I70" s="5">
        <v>12742603</v>
      </c>
      <c r="J70" s="5">
        <v>3490195</v>
      </c>
      <c r="K70" s="5">
        <v>-5350137</v>
      </c>
      <c r="L70" s="5">
        <v>-6043996</v>
      </c>
      <c r="M70" s="5">
        <v>-2589098</v>
      </c>
      <c r="N70" s="5">
        <v>-2658584</v>
      </c>
      <c r="O70" s="5">
        <v>-8888306</v>
      </c>
      <c r="P70" s="5">
        <v>-45468487</v>
      </c>
      <c r="Q70" s="5">
        <v>-19197256</v>
      </c>
      <c r="R70" s="5">
        <v>-19885245</v>
      </c>
      <c r="S70" s="5">
        <v>-1245277</v>
      </c>
      <c r="T70" s="5">
        <v>19980349</v>
      </c>
      <c r="U70" s="5">
        <v>16457178</v>
      </c>
      <c r="V70" s="5">
        <v>8858714</v>
      </c>
    </row>
    <row r="71" spans="2:22" ht="15.5" x14ac:dyDescent="0.35">
      <c r="C71" t="s">
        <v>103</v>
      </c>
      <c r="D71" s="5">
        <v>-1204526</v>
      </c>
      <c r="E71" s="5">
        <v>11866234</v>
      </c>
      <c r="F71" s="5">
        <v>697728</v>
      </c>
      <c r="G71" s="5">
        <v>40121</v>
      </c>
      <c r="I71" s="5">
        <v>12742603</v>
      </c>
      <c r="J71" s="5">
        <v>3490195</v>
      </c>
      <c r="K71" s="5">
        <v>-5350137</v>
      </c>
      <c r="L71" s="5">
        <v>-6043996</v>
      </c>
      <c r="M71" s="5">
        <v>-2589098</v>
      </c>
      <c r="N71" s="5">
        <v>-2658584</v>
      </c>
      <c r="O71" s="5">
        <v>-8888306</v>
      </c>
      <c r="P71" s="5">
        <v>-45468487</v>
      </c>
      <c r="Q71" s="5">
        <v>-19197256</v>
      </c>
      <c r="R71" s="5">
        <v>-19885245</v>
      </c>
      <c r="S71" s="5">
        <v>-1245277</v>
      </c>
      <c r="T71" s="5">
        <v>19980349</v>
      </c>
      <c r="U71" s="5">
        <v>16457178</v>
      </c>
      <c r="V71" s="5">
        <v>8858714</v>
      </c>
    </row>
    <row r="73" spans="2:22" ht="15.5" x14ac:dyDescent="0.35">
      <c r="B73" t="s">
        <v>104</v>
      </c>
      <c r="C73" t="s">
        <v>105</v>
      </c>
    </row>
    <row r="74" spans="2:22" ht="15.5" x14ac:dyDescent="0.35">
      <c r="C74" t="s">
        <v>106</v>
      </c>
    </row>
    <row r="75" spans="2:22" ht="15.5" x14ac:dyDescent="0.35">
      <c r="C75" t="s">
        <v>19</v>
      </c>
      <c r="D75" s="5">
        <v>5854982</v>
      </c>
      <c r="E75" s="5">
        <v>4916142</v>
      </c>
      <c r="F75" s="5">
        <v>3372094</v>
      </c>
      <c r="G75" s="5">
        <v>4863091</v>
      </c>
      <c r="I75" s="5">
        <v>4916142</v>
      </c>
      <c r="J75" s="5">
        <v>8233298</v>
      </c>
      <c r="K75" s="5">
        <v>11094812</v>
      </c>
      <c r="L75" s="5">
        <v>10104185</v>
      </c>
      <c r="M75" s="5">
        <v>10588767</v>
      </c>
      <c r="N75" s="5">
        <v>10208514</v>
      </c>
      <c r="O75" s="5">
        <v>10292414</v>
      </c>
      <c r="P75" s="5">
        <v>8449535</v>
      </c>
      <c r="Q75" s="5">
        <v>9016695</v>
      </c>
      <c r="R75" s="5">
        <v>4671311</v>
      </c>
      <c r="S75" s="5">
        <v>21577794</v>
      </c>
      <c r="T75" s="5">
        <v>5978159</v>
      </c>
      <c r="U75" s="5">
        <v>8190008</v>
      </c>
      <c r="V75" s="5">
        <v>2799444</v>
      </c>
    </row>
    <row r="76" spans="2:22" ht="15.5" x14ac:dyDescent="0.35">
      <c r="C76" t="s">
        <v>110</v>
      </c>
      <c r="D76" s="5">
        <v>9317307</v>
      </c>
      <c r="E76" s="5">
        <v>13039684</v>
      </c>
      <c r="F76" s="5">
        <v>12531133</v>
      </c>
      <c r="G76" s="5">
        <v>11297845</v>
      </c>
      <c r="I76" s="5">
        <v>13039684</v>
      </c>
      <c r="J76" s="5">
        <v>13000811</v>
      </c>
      <c r="K76" s="5">
        <v>11237222</v>
      </c>
      <c r="L76" s="5">
        <v>13160766</v>
      </c>
      <c r="M76" s="5">
        <v>10915773</v>
      </c>
      <c r="N76" s="5">
        <v>7821188</v>
      </c>
      <c r="O76" s="5">
        <v>8785100</v>
      </c>
      <c r="P76" s="5">
        <v>6407531</v>
      </c>
      <c r="Q76" s="5">
        <v>5282101</v>
      </c>
      <c r="R76" s="5">
        <v>7638659</v>
      </c>
      <c r="S76" s="5">
        <v>11136696</v>
      </c>
      <c r="T76" s="5">
        <v>14669868</v>
      </c>
      <c r="U76" s="5">
        <v>13423336</v>
      </c>
      <c r="V76" s="5">
        <v>7207996</v>
      </c>
    </row>
    <row r="77" spans="2:22" ht="15.5" x14ac:dyDescent="0.35">
      <c r="C77" t="s">
        <v>108</v>
      </c>
      <c r="D77" s="5">
        <v>16433</v>
      </c>
      <c r="E77" s="5">
        <v>506482</v>
      </c>
      <c r="F77" s="5">
        <v>13527</v>
      </c>
      <c r="G77" s="5">
        <v>13636</v>
      </c>
      <c r="I77" s="5">
        <v>506482</v>
      </c>
      <c r="J77" s="5">
        <v>4985</v>
      </c>
      <c r="K77" s="5">
        <v>40246</v>
      </c>
      <c r="L77" s="5">
        <v>4833</v>
      </c>
      <c r="M77" s="5">
        <v>12288</v>
      </c>
      <c r="N77" s="5">
        <v>15322</v>
      </c>
      <c r="O77" s="5">
        <v>45447</v>
      </c>
      <c r="P77" s="5">
        <v>25333</v>
      </c>
      <c r="Q77" s="5">
        <v>3495</v>
      </c>
      <c r="T77" s="5">
        <v>274852</v>
      </c>
    </row>
    <row r="78" spans="2:22" ht="15.5" x14ac:dyDescent="0.35">
      <c r="C78" t="s">
        <v>107</v>
      </c>
      <c r="D78" s="5">
        <v>9082</v>
      </c>
      <c r="E78" s="5">
        <v>9196</v>
      </c>
      <c r="F78" s="5">
        <v>38</v>
      </c>
      <c r="G78" s="5">
        <v>38</v>
      </c>
      <c r="I78" s="5">
        <v>9196</v>
      </c>
      <c r="J78" s="5">
        <v>38</v>
      </c>
      <c r="K78" s="5">
        <v>38</v>
      </c>
      <c r="L78" s="5">
        <v>38</v>
      </c>
      <c r="M78" s="5">
        <v>38</v>
      </c>
      <c r="N78" s="5">
        <v>38</v>
      </c>
      <c r="O78" s="5">
        <v>265614</v>
      </c>
      <c r="P78" s="5">
        <v>265614</v>
      </c>
      <c r="Q78" s="5">
        <v>265614</v>
      </c>
      <c r="R78" s="5">
        <v>265575</v>
      </c>
      <c r="S78" s="5">
        <v>312678</v>
      </c>
      <c r="T78" s="5">
        <v>269115</v>
      </c>
    </row>
    <row r="79" spans="2:22" ht="15.5" x14ac:dyDescent="0.35">
      <c r="C79" t="s">
        <v>111</v>
      </c>
      <c r="D79" s="5">
        <v>9317307</v>
      </c>
      <c r="E79" s="5">
        <v>13039684</v>
      </c>
      <c r="F79" s="5">
        <v>12531133</v>
      </c>
      <c r="G79" s="5">
        <v>11297845</v>
      </c>
      <c r="I79" s="5">
        <v>13039684</v>
      </c>
      <c r="J79" s="5">
        <v>13000811</v>
      </c>
      <c r="K79" s="5">
        <v>11237222</v>
      </c>
      <c r="L79" s="5">
        <v>13160766</v>
      </c>
      <c r="M79" s="5">
        <v>10915773</v>
      </c>
      <c r="N79" s="5">
        <v>7821188</v>
      </c>
      <c r="O79" s="5">
        <v>8785100</v>
      </c>
      <c r="P79" s="5">
        <v>6407531</v>
      </c>
      <c r="Q79" s="5">
        <v>5282101</v>
      </c>
      <c r="R79" s="5">
        <v>7638659</v>
      </c>
      <c r="S79" s="5">
        <v>11136696</v>
      </c>
      <c r="T79" s="5">
        <v>14669868</v>
      </c>
      <c r="U79" s="5">
        <v>13423336</v>
      </c>
      <c r="V79" s="5">
        <v>7207996</v>
      </c>
    </row>
    <row r="80" spans="2:22" ht="15.5" x14ac:dyDescent="0.35">
      <c r="C80" t="s">
        <v>114</v>
      </c>
      <c r="D80" s="5">
        <v>892051</v>
      </c>
      <c r="E80" s="5">
        <v>822818</v>
      </c>
      <c r="F80" s="5">
        <v>648240</v>
      </c>
      <c r="G80" s="5">
        <v>1285277</v>
      </c>
      <c r="I80" s="5">
        <v>822818</v>
      </c>
      <c r="J80" s="5">
        <v>1151529</v>
      </c>
      <c r="K80" s="5">
        <v>1909850</v>
      </c>
      <c r="L80" s="5">
        <v>831190</v>
      </c>
      <c r="M80" s="5">
        <v>670356</v>
      </c>
      <c r="N80" s="5">
        <v>882772</v>
      </c>
      <c r="O80" s="5">
        <v>920518</v>
      </c>
      <c r="P80" s="5">
        <v>925861</v>
      </c>
      <c r="Q80" s="5">
        <v>524912</v>
      </c>
      <c r="R80" s="5">
        <v>629162</v>
      </c>
      <c r="S80" s="5">
        <v>1064407</v>
      </c>
      <c r="T80" s="5">
        <v>587859</v>
      </c>
      <c r="U80" s="5">
        <v>545241</v>
      </c>
      <c r="V80" s="5">
        <v>409470</v>
      </c>
    </row>
    <row r="81" spans="3:22" ht="15.5" x14ac:dyDescent="0.35">
      <c r="C81" t="s">
        <v>112</v>
      </c>
      <c r="D81" s="5">
        <v>175712</v>
      </c>
      <c r="E81" s="5">
        <v>438630</v>
      </c>
      <c r="F81" s="5">
        <v>278141</v>
      </c>
      <c r="G81" s="5">
        <v>159597</v>
      </c>
      <c r="I81" s="5">
        <v>438630</v>
      </c>
      <c r="J81" s="5">
        <v>184891</v>
      </c>
      <c r="K81" s="5">
        <v>143456</v>
      </c>
      <c r="L81" s="5">
        <v>888512</v>
      </c>
      <c r="M81" s="5">
        <v>649792</v>
      </c>
      <c r="N81" s="5">
        <v>509144</v>
      </c>
      <c r="O81" s="5">
        <v>80753</v>
      </c>
      <c r="P81" s="5">
        <v>364987</v>
      </c>
      <c r="Q81" s="5">
        <v>41418</v>
      </c>
      <c r="R81" s="5">
        <v>564538</v>
      </c>
      <c r="S81" s="5">
        <v>426682</v>
      </c>
      <c r="T81" s="5">
        <v>36571</v>
      </c>
      <c r="U81" s="5">
        <v>23937</v>
      </c>
      <c r="V81" s="5">
        <v>18955</v>
      </c>
    </row>
    <row r="82" spans="3:22" ht="15.5" x14ac:dyDescent="0.35">
      <c r="C82" t="s">
        <v>113</v>
      </c>
      <c r="D82" s="5">
        <v>175712</v>
      </c>
      <c r="E82" s="5">
        <v>438630</v>
      </c>
      <c r="F82" s="5">
        <v>278141</v>
      </c>
      <c r="G82" s="5">
        <v>159597</v>
      </c>
      <c r="I82" s="5">
        <v>438630</v>
      </c>
      <c r="J82" s="5">
        <v>184891</v>
      </c>
      <c r="K82" s="5">
        <v>143456</v>
      </c>
      <c r="L82" s="5">
        <v>888512</v>
      </c>
      <c r="M82" s="5">
        <v>649792</v>
      </c>
      <c r="N82" s="5">
        <v>509144</v>
      </c>
      <c r="O82" s="5">
        <v>80753</v>
      </c>
      <c r="P82" s="5">
        <v>364987</v>
      </c>
      <c r="Q82" s="5">
        <v>41418</v>
      </c>
      <c r="R82" s="5">
        <v>564538</v>
      </c>
      <c r="S82" s="5">
        <v>426682</v>
      </c>
      <c r="T82" s="5">
        <v>36571</v>
      </c>
      <c r="U82" s="5">
        <v>23937</v>
      </c>
      <c r="V82" s="5">
        <v>18955</v>
      </c>
    </row>
    <row r="83" spans="3:22" ht="15.5" x14ac:dyDescent="0.35">
      <c r="C83" t="s">
        <v>95</v>
      </c>
      <c r="D83" s="5">
        <v>379491</v>
      </c>
      <c r="E83" s="5">
        <v>391131</v>
      </c>
      <c r="F83" s="5">
        <v>431531</v>
      </c>
      <c r="G83" s="5">
        <v>435860</v>
      </c>
      <c r="I83" s="5">
        <v>391131</v>
      </c>
      <c r="J83" s="5">
        <v>426148</v>
      </c>
      <c r="K83" s="5">
        <v>474305</v>
      </c>
      <c r="L83" s="5">
        <v>244387</v>
      </c>
      <c r="M83" s="5">
        <v>295783</v>
      </c>
      <c r="N83" s="5">
        <v>229458</v>
      </c>
      <c r="O83" s="5">
        <v>195002</v>
      </c>
      <c r="P83" s="5">
        <v>538503</v>
      </c>
      <c r="Q83" s="5">
        <v>625577</v>
      </c>
      <c r="R83" s="5">
        <v>-355778</v>
      </c>
      <c r="S83" s="5">
        <v>-1433609</v>
      </c>
    </row>
    <row r="84" spans="3:22" ht="15.5" x14ac:dyDescent="0.35">
      <c r="C84" t="s">
        <v>115</v>
      </c>
      <c r="D84" s="5">
        <v>25039826</v>
      </c>
      <c r="E84" s="5">
        <v>27394632</v>
      </c>
      <c r="F84" s="5">
        <v>24321894</v>
      </c>
      <c r="G84" s="5">
        <v>25689906</v>
      </c>
      <c r="I84" s="5">
        <v>27394632</v>
      </c>
      <c r="J84" s="5">
        <v>38759013</v>
      </c>
      <c r="K84" s="5">
        <v>27461887</v>
      </c>
      <c r="L84" s="5">
        <v>25403107</v>
      </c>
      <c r="M84" s="5">
        <v>23735872</v>
      </c>
      <c r="N84" s="5">
        <v>19636666</v>
      </c>
      <c r="O84" s="5">
        <v>20878595</v>
      </c>
      <c r="P84" s="5">
        <v>16370793</v>
      </c>
      <c r="Q84" s="5">
        <v>15096390</v>
      </c>
      <c r="R84" s="5">
        <v>20024377</v>
      </c>
      <c r="S84" s="5">
        <v>50275020</v>
      </c>
      <c r="T84" s="5">
        <v>22808105</v>
      </c>
      <c r="U84" s="5">
        <v>24471859</v>
      </c>
      <c r="V84" s="5">
        <v>11996001</v>
      </c>
    </row>
    <row r="85" spans="3:22" ht="15.5" x14ac:dyDescent="0.35">
      <c r="C85" t="s">
        <v>116</v>
      </c>
    </row>
    <row r="86" spans="3:22" ht="15.5" x14ac:dyDescent="0.35">
      <c r="C86" t="s">
        <v>118</v>
      </c>
      <c r="D86" s="5">
        <v>75539832</v>
      </c>
      <c r="E86" s="5">
        <v>78622214</v>
      </c>
      <c r="F86" s="5">
        <v>80417845</v>
      </c>
      <c r="G86" s="5">
        <v>82794727</v>
      </c>
      <c r="I86" s="5">
        <v>78622214</v>
      </c>
      <c r="J86" s="5">
        <v>88287149</v>
      </c>
      <c r="K86" s="5">
        <v>98635830</v>
      </c>
      <c r="L86" s="5">
        <v>103864915</v>
      </c>
      <c r="M86" s="5">
        <v>111698285</v>
      </c>
      <c r="N86" s="5">
        <v>119513161</v>
      </c>
      <c r="O86" s="5">
        <v>128287021</v>
      </c>
      <c r="P86" s="5">
        <v>137271481</v>
      </c>
      <c r="Q86" s="5">
        <v>184388224</v>
      </c>
      <c r="R86" s="5">
        <v>198790635</v>
      </c>
      <c r="S86" s="5">
        <v>212945272</v>
      </c>
      <c r="T86" s="5">
        <v>235880768</v>
      </c>
      <c r="U86" s="5">
        <v>208928119</v>
      </c>
      <c r="V86" s="5">
        <v>134665454</v>
      </c>
    </row>
    <row r="87" spans="3:22" ht="15.5" x14ac:dyDescent="0.35">
      <c r="C87" t="s">
        <v>120</v>
      </c>
      <c r="D87" s="5">
        <v>79891589</v>
      </c>
      <c r="E87" s="5">
        <v>83141015</v>
      </c>
      <c r="F87" s="5">
        <v>82123326</v>
      </c>
      <c r="G87" s="5">
        <v>85214839</v>
      </c>
      <c r="I87" s="5">
        <v>83141015</v>
      </c>
      <c r="J87" s="5">
        <v>91219622</v>
      </c>
      <c r="K87" s="5">
        <v>102060534</v>
      </c>
      <c r="L87" s="5">
        <v>108357559</v>
      </c>
      <c r="M87" s="5">
        <v>112891319</v>
      </c>
      <c r="N87" s="5">
        <v>121607490</v>
      </c>
      <c r="O87" s="5">
        <v>130058699</v>
      </c>
      <c r="P87" s="5">
        <v>140295533</v>
      </c>
      <c r="Q87" s="5">
        <v>187783212</v>
      </c>
      <c r="R87" s="5">
        <v>202179752</v>
      </c>
      <c r="S87" s="5">
        <v>216960208</v>
      </c>
      <c r="T87" s="5">
        <v>239275889</v>
      </c>
      <c r="U87" s="5">
        <v>211273148</v>
      </c>
      <c r="V87" s="5">
        <v>136446827</v>
      </c>
    </row>
    <row r="88" spans="3:22" ht="15.5" x14ac:dyDescent="0.35">
      <c r="C88" t="s">
        <v>121</v>
      </c>
      <c r="D88" s="5">
        <v>104931415</v>
      </c>
      <c r="E88" s="5">
        <v>110535647</v>
      </c>
      <c r="F88" s="5">
        <v>106445220</v>
      </c>
      <c r="G88" s="5">
        <v>110904745</v>
      </c>
      <c r="I88" s="5">
        <v>110535647</v>
      </c>
      <c r="J88" s="5">
        <v>129978635</v>
      </c>
      <c r="K88" s="5">
        <v>129522421</v>
      </c>
      <c r="L88" s="5">
        <v>133760666</v>
      </c>
      <c r="M88" s="5">
        <v>136627191</v>
      </c>
      <c r="N88" s="5">
        <v>141244156</v>
      </c>
      <c r="O88" s="5">
        <v>150937294</v>
      </c>
      <c r="P88" s="5">
        <v>156666326</v>
      </c>
      <c r="Q88" s="5">
        <v>202879602</v>
      </c>
      <c r="R88" s="5">
        <v>222204129</v>
      </c>
      <c r="S88" s="5">
        <v>267235228</v>
      </c>
      <c r="T88" s="5">
        <v>262083994</v>
      </c>
      <c r="U88" s="5">
        <v>235745007</v>
      </c>
      <c r="V88" s="5">
        <v>148442828</v>
      </c>
    </row>
    <row r="89" spans="3:22" ht="15.5" x14ac:dyDescent="0.35">
      <c r="C89" t="s">
        <v>122</v>
      </c>
    </row>
    <row r="90" spans="3:22" ht="15.5" x14ac:dyDescent="0.35">
      <c r="C90" t="s">
        <v>123</v>
      </c>
    </row>
    <row r="91" spans="3:22" ht="15.5" x14ac:dyDescent="0.35">
      <c r="C91" t="s">
        <v>124</v>
      </c>
      <c r="D91" s="5">
        <v>17261083</v>
      </c>
      <c r="E91" s="5">
        <v>19708389</v>
      </c>
      <c r="F91" s="5">
        <v>27632939</v>
      </c>
      <c r="G91" s="5">
        <v>22954305</v>
      </c>
      <c r="I91" s="5">
        <v>19708389</v>
      </c>
      <c r="J91" s="5">
        <v>35757616</v>
      </c>
      <c r="K91" s="5">
        <v>11623089</v>
      </c>
      <c r="L91" s="5">
        <v>8521530</v>
      </c>
      <c r="M91" s="5">
        <v>7159516</v>
      </c>
      <c r="N91" s="5">
        <v>6055503</v>
      </c>
      <c r="O91" s="5">
        <v>15004612</v>
      </c>
      <c r="P91" s="5">
        <v>23656670</v>
      </c>
      <c r="Q91" s="5">
        <v>17041512</v>
      </c>
      <c r="R91" s="5">
        <v>14423416</v>
      </c>
      <c r="S91" s="5">
        <v>37690470</v>
      </c>
      <c r="T91" s="5">
        <v>36770228</v>
      </c>
      <c r="U91" s="5">
        <v>43133111</v>
      </c>
      <c r="V91" s="5">
        <v>37331524</v>
      </c>
    </row>
    <row r="92" spans="3:22" ht="15.5" x14ac:dyDescent="0.35">
      <c r="C92" t="s">
        <v>127</v>
      </c>
    </row>
    <row r="93" spans="3:22" ht="15.5" x14ac:dyDescent="0.35">
      <c r="C93" t="s">
        <v>128</v>
      </c>
      <c r="D93" s="5">
        <v>2035175</v>
      </c>
      <c r="E93" s="5">
        <v>2963537</v>
      </c>
      <c r="F93" s="5">
        <v>2659197</v>
      </c>
      <c r="G93" s="5">
        <v>2502690</v>
      </c>
      <c r="I93" s="5">
        <v>2963537</v>
      </c>
      <c r="J93" s="5">
        <v>1610670</v>
      </c>
      <c r="K93" s="5">
        <v>1153031</v>
      </c>
      <c r="L93" s="5">
        <v>1466534</v>
      </c>
      <c r="M93" s="5">
        <v>513463</v>
      </c>
      <c r="N93" s="5">
        <v>922123</v>
      </c>
      <c r="O93" s="5">
        <v>2330839</v>
      </c>
      <c r="P93" s="5">
        <v>1545682</v>
      </c>
      <c r="Q93" s="5">
        <v>2394249</v>
      </c>
      <c r="R93" s="5">
        <v>2807982</v>
      </c>
      <c r="S93" s="5">
        <v>3348084</v>
      </c>
      <c r="T93" s="5">
        <v>3150964</v>
      </c>
      <c r="U93" s="5">
        <v>2374587</v>
      </c>
      <c r="V93" s="5">
        <v>2303854</v>
      </c>
    </row>
    <row r="94" spans="3:22" ht="15.5" x14ac:dyDescent="0.35">
      <c r="C94" t="s">
        <v>129</v>
      </c>
      <c r="U94" s="5">
        <v>402049</v>
      </c>
      <c r="V94" s="5">
        <v>274514</v>
      </c>
    </row>
    <row r="95" spans="3:22" ht="15.5" x14ac:dyDescent="0.35">
      <c r="C95" t="s">
        <v>130</v>
      </c>
      <c r="D95" s="5">
        <v>25515</v>
      </c>
      <c r="E95" s="5">
        <v>515678</v>
      </c>
      <c r="F95" s="5">
        <v>13565</v>
      </c>
      <c r="G95" s="5">
        <v>13674</v>
      </c>
      <c r="I95" s="5">
        <v>515678</v>
      </c>
      <c r="J95" s="5">
        <v>5023</v>
      </c>
      <c r="K95" s="5">
        <v>40284</v>
      </c>
      <c r="L95" s="5">
        <v>4871</v>
      </c>
      <c r="M95" s="5">
        <v>12326</v>
      </c>
      <c r="N95" s="5">
        <v>15360</v>
      </c>
      <c r="O95" s="5">
        <v>311061</v>
      </c>
      <c r="P95" s="5">
        <v>290947</v>
      </c>
      <c r="Q95" s="5">
        <v>269109</v>
      </c>
      <c r="R95" s="5">
        <v>265575</v>
      </c>
      <c r="S95" s="5">
        <v>312678</v>
      </c>
      <c r="T95" s="5">
        <v>543967</v>
      </c>
      <c r="U95" s="5">
        <v>402049</v>
      </c>
      <c r="V95" s="5">
        <v>274514</v>
      </c>
    </row>
    <row r="96" spans="3:22" ht="15.5" x14ac:dyDescent="0.35">
      <c r="C96" t="s">
        <v>132</v>
      </c>
      <c r="F96" s="5">
        <v>140903</v>
      </c>
      <c r="G96" s="5">
        <v>156426</v>
      </c>
      <c r="J96" s="5">
        <v>968831</v>
      </c>
      <c r="K96" s="5">
        <v>19241807</v>
      </c>
      <c r="L96" s="5">
        <v>13242727</v>
      </c>
      <c r="M96" s="5">
        <v>9513956</v>
      </c>
      <c r="N96" s="5">
        <v>7228244</v>
      </c>
    </row>
    <row r="97" spans="3:22" ht="15.5" x14ac:dyDescent="0.35">
      <c r="C97" t="s">
        <v>131</v>
      </c>
      <c r="D97" s="5">
        <v>127676</v>
      </c>
      <c r="E97" s="5">
        <v>341372</v>
      </c>
      <c r="F97" s="5">
        <v>84548</v>
      </c>
      <c r="G97" s="5">
        <v>1311196</v>
      </c>
      <c r="I97" s="5">
        <v>341372</v>
      </c>
      <c r="J97" s="5">
        <v>394328</v>
      </c>
      <c r="K97" s="5">
        <v>113486</v>
      </c>
      <c r="L97" s="5">
        <v>134721</v>
      </c>
      <c r="M97" s="5">
        <v>75839</v>
      </c>
      <c r="N97" s="5">
        <v>96080</v>
      </c>
      <c r="O97" s="5">
        <v>150760</v>
      </c>
      <c r="P97" s="5">
        <v>98920</v>
      </c>
      <c r="Q97" s="5">
        <v>93260</v>
      </c>
      <c r="R97" s="5">
        <v>146975</v>
      </c>
      <c r="S97" s="5">
        <v>162504</v>
      </c>
      <c r="T97" s="5">
        <v>747172</v>
      </c>
      <c r="U97" s="5">
        <v>390255</v>
      </c>
      <c r="V97" s="5">
        <v>305509</v>
      </c>
    </row>
    <row r="98" spans="3:22" ht="15.5" x14ac:dyDescent="0.35">
      <c r="C98" t="s">
        <v>785</v>
      </c>
      <c r="T98" s="5">
        <v>3400000</v>
      </c>
      <c r="U98" s="5">
        <v>15608000</v>
      </c>
      <c r="V98" s="5">
        <v>10752500</v>
      </c>
    </row>
    <row r="99" spans="3:22" ht="15.5" x14ac:dyDescent="0.35">
      <c r="C99" t="s">
        <v>141</v>
      </c>
      <c r="V99" s="5">
        <v>6542938</v>
      </c>
    </row>
    <row r="100" spans="3:22" ht="15.5" x14ac:dyDescent="0.35">
      <c r="C100" t="s">
        <v>134</v>
      </c>
    </row>
    <row r="101" spans="3:22" ht="15.5" x14ac:dyDescent="0.35">
      <c r="C101" t="s">
        <v>135</v>
      </c>
      <c r="K101" s="5">
        <v>73218868</v>
      </c>
      <c r="L101" s="5">
        <v>79818868</v>
      </c>
      <c r="M101" s="5">
        <v>83987816</v>
      </c>
      <c r="N101" s="5">
        <v>88576583</v>
      </c>
      <c r="O101" s="5">
        <v>57365104</v>
      </c>
      <c r="P101" s="5">
        <v>46110331</v>
      </c>
      <c r="Q101" s="5">
        <v>53424944</v>
      </c>
      <c r="R101" s="5">
        <v>62668156</v>
      </c>
      <c r="S101" s="5">
        <v>63206051</v>
      </c>
      <c r="T101" s="5">
        <v>94225156</v>
      </c>
      <c r="U101" s="5">
        <v>80169961</v>
      </c>
      <c r="V101" s="5">
        <v>59549724</v>
      </c>
    </row>
    <row r="102" spans="3:22" ht="15.5" x14ac:dyDescent="0.35">
      <c r="C102" t="s">
        <v>1090</v>
      </c>
      <c r="D102" s="5">
        <v>28178850</v>
      </c>
      <c r="E102" s="5">
        <v>29921380</v>
      </c>
      <c r="F102" s="5">
        <v>32425196</v>
      </c>
      <c r="G102" s="5">
        <v>41823138</v>
      </c>
      <c r="I102" s="5">
        <v>29921380</v>
      </c>
      <c r="J102" s="5">
        <v>47378737</v>
      </c>
    </row>
    <row r="103" spans="3:22" ht="15.5" x14ac:dyDescent="0.35">
      <c r="C103" t="s">
        <v>511</v>
      </c>
      <c r="O103" s="5">
        <v>4759</v>
      </c>
      <c r="P103" s="5">
        <v>13006</v>
      </c>
      <c r="S103" s="5">
        <v>432</v>
      </c>
      <c r="T103" s="5">
        <v>26756</v>
      </c>
      <c r="U103" s="5">
        <v>65008</v>
      </c>
      <c r="V103" s="5">
        <v>101171</v>
      </c>
    </row>
    <row r="104" spans="3:22" ht="15.5" x14ac:dyDescent="0.35">
      <c r="C104" t="s">
        <v>137</v>
      </c>
      <c r="S104" s="5">
        <v>60867</v>
      </c>
      <c r="T104" s="5">
        <v>19619</v>
      </c>
      <c r="U104" s="5">
        <v>11083</v>
      </c>
      <c r="V104" s="5">
        <v>451111</v>
      </c>
    </row>
    <row r="105" spans="3:22" ht="15.5" x14ac:dyDescent="0.35">
      <c r="C105" t="s">
        <v>138</v>
      </c>
      <c r="D105" s="5">
        <v>13257290</v>
      </c>
      <c r="E105" s="5">
        <v>14217645</v>
      </c>
      <c r="F105" s="5">
        <v>21921122</v>
      </c>
      <c r="G105" s="5">
        <v>16561607</v>
      </c>
      <c r="I105" s="5">
        <v>14217645</v>
      </c>
      <c r="J105" s="5">
        <v>30607487</v>
      </c>
      <c r="K105" s="5">
        <v>8621203</v>
      </c>
      <c r="L105" s="5">
        <v>5682247</v>
      </c>
      <c r="M105" s="5">
        <v>5449106</v>
      </c>
      <c r="N105" s="5">
        <v>4103829</v>
      </c>
      <c r="O105" s="5">
        <v>5208669</v>
      </c>
      <c r="P105" s="5">
        <v>18844103</v>
      </c>
      <c r="Q105" s="5">
        <v>12533253</v>
      </c>
      <c r="R105" s="5">
        <v>9850937</v>
      </c>
      <c r="S105" s="5">
        <v>31056891</v>
      </c>
      <c r="T105" s="5">
        <v>27302175</v>
      </c>
      <c r="U105" s="5">
        <v>21562332</v>
      </c>
      <c r="V105" s="5">
        <v>15914260</v>
      </c>
    </row>
    <row r="106" spans="3:22" ht="15.5" x14ac:dyDescent="0.35">
      <c r="C106" t="s">
        <v>139</v>
      </c>
      <c r="D106" s="5">
        <v>31422024</v>
      </c>
      <c r="E106" s="5">
        <v>33374422</v>
      </c>
      <c r="F106" s="5">
        <v>33225667</v>
      </c>
      <c r="G106" s="5">
        <v>43061554</v>
      </c>
      <c r="I106" s="5">
        <v>33374422</v>
      </c>
      <c r="J106" s="5">
        <v>49510786</v>
      </c>
      <c r="K106" s="5">
        <v>94078931</v>
      </c>
      <c r="L106" s="5">
        <v>96087787</v>
      </c>
      <c r="M106" s="5">
        <v>94272674</v>
      </c>
      <c r="N106" s="5">
        <v>97404554</v>
      </c>
      <c r="O106" s="5">
        <v>95410181</v>
      </c>
      <c r="P106" s="5">
        <v>83598849</v>
      </c>
      <c r="Q106" s="5">
        <v>90955719</v>
      </c>
      <c r="R106" s="5">
        <v>100767555</v>
      </c>
      <c r="S106" s="5">
        <v>102646355</v>
      </c>
      <c r="T106" s="5">
        <v>94959925</v>
      </c>
      <c r="U106" s="5">
        <v>80652957</v>
      </c>
      <c r="V106" s="5">
        <v>60408817</v>
      </c>
    </row>
    <row r="107" spans="3:22" ht="15.5" x14ac:dyDescent="0.35">
      <c r="C107" t="s">
        <v>140</v>
      </c>
      <c r="D107" s="5">
        <v>31422024</v>
      </c>
      <c r="E107" s="5">
        <v>33374422</v>
      </c>
      <c r="F107" s="5">
        <v>33225667</v>
      </c>
      <c r="G107" s="5">
        <v>43061554</v>
      </c>
      <c r="I107" s="5">
        <v>33374422</v>
      </c>
      <c r="J107" s="5">
        <v>49510786</v>
      </c>
      <c r="K107" s="5">
        <v>94078931</v>
      </c>
      <c r="L107" s="5">
        <v>96087787</v>
      </c>
      <c r="M107" s="5">
        <v>94272674</v>
      </c>
      <c r="N107" s="5">
        <v>97404554</v>
      </c>
      <c r="O107" s="5">
        <v>95410181</v>
      </c>
      <c r="P107" s="5">
        <v>83598849</v>
      </c>
      <c r="Q107" s="5">
        <v>90955719</v>
      </c>
      <c r="R107" s="5">
        <v>100767555</v>
      </c>
      <c r="S107" s="5">
        <v>102646355</v>
      </c>
      <c r="T107" s="5">
        <v>94959925</v>
      </c>
      <c r="U107" s="5">
        <v>80652957</v>
      </c>
      <c r="V107" s="5">
        <v>60408817</v>
      </c>
    </row>
    <row r="108" spans="3:22" ht="15.5" x14ac:dyDescent="0.35">
      <c r="C108" t="s">
        <v>144</v>
      </c>
    </row>
    <row r="109" spans="3:22" ht="15.5" x14ac:dyDescent="0.35">
      <c r="C109" t="s">
        <v>136</v>
      </c>
      <c r="O109" s="5">
        <v>37107866</v>
      </c>
      <c r="P109" s="5">
        <v>36422721</v>
      </c>
      <c r="Q109" s="5">
        <v>37038590</v>
      </c>
      <c r="R109" s="5">
        <v>34071649</v>
      </c>
      <c r="S109" s="5">
        <v>35068383</v>
      </c>
    </row>
    <row r="110" spans="3:22" ht="15.5" x14ac:dyDescent="0.35">
      <c r="C110" t="s">
        <v>2266</v>
      </c>
      <c r="O110" s="5">
        <v>511592</v>
      </c>
      <c r="P110" s="5">
        <v>629986</v>
      </c>
      <c r="R110" s="5">
        <v>3302674</v>
      </c>
      <c r="S110" s="5">
        <v>3583504</v>
      </c>
    </row>
    <row r="111" spans="3:22" ht="15.5" x14ac:dyDescent="0.35">
      <c r="C111" t="s">
        <v>145</v>
      </c>
      <c r="D111" s="5">
        <v>30875224</v>
      </c>
      <c r="E111" s="5">
        <v>32851138</v>
      </c>
      <c r="F111" s="5">
        <v>32610251</v>
      </c>
      <c r="G111" s="5">
        <v>42452161</v>
      </c>
      <c r="I111" s="5">
        <v>32851138</v>
      </c>
      <c r="J111" s="5">
        <v>48095918</v>
      </c>
      <c r="K111" s="5">
        <v>74403391</v>
      </c>
      <c r="L111" s="5">
        <v>82468033</v>
      </c>
      <c r="M111" s="5">
        <v>84227223</v>
      </c>
      <c r="N111" s="5">
        <v>89671822</v>
      </c>
      <c r="O111" s="5">
        <v>94989321</v>
      </c>
      <c r="P111" s="5">
        <v>83176044</v>
      </c>
      <c r="Q111" s="5">
        <v>90463534</v>
      </c>
      <c r="R111" s="5">
        <v>100042479</v>
      </c>
      <c r="S111" s="5">
        <v>101919237</v>
      </c>
      <c r="T111" s="5">
        <v>94271531</v>
      </c>
      <c r="U111" s="5">
        <v>80246052</v>
      </c>
      <c r="V111" s="5">
        <v>60102006</v>
      </c>
    </row>
    <row r="112" spans="3:22" ht="15.5" x14ac:dyDescent="0.35">
      <c r="C112" t="s">
        <v>147</v>
      </c>
      <c r="D112" s="5">
        <v>48683107</v>
      </c>
      <c r="E112" s="5">
        <v>53082811</v>
      </c>
      <c r="F112" s="5">
        <v>60858606</v>
      </c>
      <c r="G112" s="5">
        <v>66015859</v>
      </c>
      <c r="I112" s="5">
        <v>53082811</v>
      </c>
      <c r="J112" s="5">
        <v>85268402</v>
      </c>
      <c r="K112" s="5">
        <v>105702020</v>
      </c>
      <c r="L112" s="5">
        <v>104609317</v>
      </c>
      <c r="M112" s="5">
        <v>101432190</v>
      </c>
      <c r="N112" s="5">
        <v>103460057</v>
      </c>
      <c r="O112" s="5">
        <v>110414793</v>
      </c>
      <c r="P112" s="5">
        <v>107255519</v>
      </c>
      <c r="Q112" s="5">
        <v>107997231</v>
      </c>
      <c r="R112" s="5">
        <v>115190971</v>
      </c>
      <c r="S112" s="5">
        <v>140336825</v>
      </c>
      <c r="T112" s="5">
        <v>131730153</v>
      </c>
      <c r="U112" s="5">
        <v>123786068</v>
      </c>
      <c r="V112" s="5">
        <v>97740341</v>
      </c>
    </row>
    <row r="113" spans="2:22" ht="15.5" x14ac:dyDescent="0.35">
      <c r="C113" t="s">
        <v>148</v>
      </c>
    </row>
    <row r="114" spans="2:22" ht="15.5" x14ac:dyDescent="0.35">
      <c r="C114" t="s">
        <v>149</v>
      </c>
      <c r="D114" s="5">
        <v>12659580</v>
      </c>
      <c r="E114" s="5">
        <v>12659580</v>
      </c>
      <c r="F114" s="5">
        <v>12659580</v>
      </c>
      <c r="G114" s="5">
        <v>12659580</v>
      </c>
      <c r="I114" s="5">
        <v>12659580</v>
      </c>
      <c r="J114" s="5">
        <v>12659580</v>
      </c>
      <c r="K114" s="5">
        <v>9901764</v>
      </c>
      <c r="L114" s="5">
        <v>9901764</v>
      </c>
      <c r="M114" s="5">
        <v>9901764</v>
      </c>
      <c r="N114" s="5">
        <v>9901764</v>
      </c>
      <c r="O114" s="5">
        <v>9901764</v>
      </c>
      <c r="P114" s="5">
        <v>9901764</v>
      </c>
      <c r="Q114" s="5">
        <v>9901764</v>
      </c>
      <c r="R114" s="5">
        <v>7151731</v>
      </c>
      <c r="S114" s="5">
        <v>7151731</v>
      </c>
      <c r="T114" s="5">
        <v>7151731</v>
      </c>
      <c r="U114" s="5">
        <v>7151731</v>
      </c>
      <c r="V114" s="5">
        <v>5529734</v>
      </c>
    </row>
    <row r="115" spans="2:22" ht="15.5" x14ac:dyDescent="0.35">
      <c r="C115" t="s">
        <v>151</v>
      </c>
      <c r="D115" s="5">
        <v>82503422</v>
      </c>
      <c r="E115" s="5">
        <v>82503422</v>
      </c>
      <c r="F115" s="5">
        <v>82503422</v>
      </c>
      <c r="G115" s="5">
        <v>82503422</v>
      </c>
      <c r="I115" s="5">
        <v>82503422</v>
      </c>
      <c r="J115" s="5">
        <v>82503422</v>
      </c>
      <c r="K115" s="5">
        <v>67861601</v>
      </c>
      <c r="L115" s="5">
        <v>67972730</v>
      </c>
      <c r="M115" s="5">
        <v>67972730</v>
      </c>
      <c r="N115" s="5">
        <v>67972730</v>
      </c>
      <c r="O115" s="5">
        <v>67972730</v>
      </c>
      <c r="P115" s="5">
        <v>67972730</v>
      </c>
      <c r="Q115" s="5">
        <v>67972730</v>
      </c>
      <c r="R115" s="5">
        <v>63706294</v>
      </c>
      <c r="S115" s="5">
        <v>63706294</v>
      </c>
      <c r="T115" s="5">
        <v>63706294</v>
      </c>
      <c r="U115" s="5">
        <v>63706294</v>
      </c>
      <c r="V115" s="5">
        <v>20529017</v>
      </c>
    </row>
    <row r="116" spans="2:22" ht="15.5" x14ac:dyDescent="0.35">
      <c r="C116" t="s">
        <v>152</v>
      </c>
      <c r="D116" s="5">
        <v>-39294184</v>
      </c>
      <c r="E116" s="5">
        <v>-38101352</v>
      </c>
      <c r="F116" s="5">
        <v>-50007970</v>
      </c>
      <c r="G116" s="5">
        <v>-50710059</v>
      </c>
      <c r="I116" s="5">
        <v>-38101352</v>
      </c>
      <c r="J116" s="5">
        <v>-50879110</v>
      </c>
      <c r="K116" s="5">
        <v>-54417543</v>
      </c>
      <c r="L116" s="5">
        <v>-49010446</v>
      </c>
      <c r="M116" s="5">
        <v>-43021840</v>
      </c>
      <c r="N116" s="5">
        <v>-40366581</v>
      </c>
      <c r="O116" s="5">
        <v>-37593991</v>
      </c>
      <c r="P116" s="5">
        <v>-29047608</v>
      </c>
      <c r="Q116" s="5">
        <v>16334773</v>
      </c>
      <c r="R116" s="5">
        <v>36510911</v>
      </c>
      <c r="S116" s="5">
        <v>57473987</v>
      </c>
      <c r="T116" s="5">
        <v>59495816</v>
      </c>
      <c r="U116" s="5">
        <v>41100914</v>
      </c>
      <c r="V116" s="5">
        <v>24643736</v>
      </c>
    </row>
    <row r="117" spans="2:22" ht="15.5" x14ac:dyDescent="0.35">
      <c r="C117" t="s">
        <v>153</v>
      </c>
      <c r="D117" s="5">
        <v>210000</v>
      </c>
      <c r="E117" s="5">
        <v>210000</v>
      </c>
      <c r="F117" s="5">
        <v>210000</v>
      </c>
      <c r="G117" s="5">
        <v>210000</v>
      </c>
      <c r="I117" s="5">
        <v>210000</v>
      </c>
      <c r="J117" s="5">
        <v>210000</v>
      </c>
      <c r="K117" s="5">
        <v>210000</v>
      </c>
      <c r="L117" s="5">
        <v>210000</v>
      </c>
      <c r="M117" s="5">
        <v>210000</v>
      </c>
      <c r="N117" s="5">
        <v>210000</v>
      </c>
      <c r="O117" s="5">
        <v>210000</v>
      </c>
      <c r="P117" s="5">
        <v>210000</v>
      </c>
      <c r="Q117" s="5">
        <v>210000</v>
      </c>
      <c r="R117" s="5">
        <v>210000</v>
      </c>
      <c r="S117" s="5">
        <v>200000</v>
      </c>
      <c r="T117" s="5">
        <v>100000</v>
      </c>
    </row>
    <row r="118" spans="2:22" ht="15.5" x14ac:dyDescent="0.35">
      <c r="C118" t="s">
        <v>154</v>
      </c>
      <c r="D118" s="5">
        <v>-39504184</v>
      </c>
      <c r="E118" s="5">
        <v>-38311352</v>
      </c>
      <c r="F118" s="5">
        <v>-50217970</v>
      </c>
      <c r="G118" s="5">
        <v>-50920059</v>
      </c>
      <c r="I118" s="5">
        <v>-38311352</v>
      </c>
      <c r="J118" s="5">
        <v>-51089110</v>
      </c>
      <c r="K118" s="5">
        <v>-54627543</v>
      </c>
      <c r="L118" s="5">
        <v>-49220446</v>
      </c>
      <c r="M118" s="5">
        <v>-43231840</v>
      </c>
      <c r="N118" s="5">
        <v>-40576581</v>
      </c>
      <c r="O118" s="5">
        <v>-37803991</v>
      </c>
      <c r="P118" s="5">
        <v>-29257608</v>
      </c>
      <c r="Q118" s="5">
        <v>16124773</v>
      </c>
      <c r="R118" s="5">
        <v>36300911</v>
      </c>
      <c r="S118" s="5">
        <v>57273987</v>
      </c>
      <c r="T118" s="5">
        <v>59395816</v>
      </c>
      <c r="U118" s="5">
        <v>41100914</v>
      </c>
      <c r="V118" s="5">
        <v>24643736</v>
      </c>
    </row>
    <row r="119" spans="2:22" ht="15.5" x14ac:dyDescent="0.35">
      <c r="C119" t="s">
        <v>155</v>
      </c>
      <c r="D119" s="5">
        <v>-39294184</v>
      </c>
      <c r="E119" s="5">
        <v>-38101352</v>
      </c>
      <c r="F119" s="5">
        <v>-50007970</v>
      </c>
      <c r="G119" s="5">
        <v>-50710059</v>
      </c>
      <c r="I119" s="5">
        <v>-38101352</v>
      </c>
      <c r="J119" s="5">
        <v>-50879110</v>
      </c>
      <c r="K119" s="5">
        <v>-54417543</v>
      </c>
      <c r="L119" s="5">
        <v>-49010446</v>
      </c>
      <c r="M119" s="5">
        <v>-43021840</v>
      </c>
      <c r="N119" s="5">
        <v>-40366581</v>
      </c>
      <c r="O119" s="5">
        <v>-37593991</v>
      </c>
      <c r="P119" s="5">
        <v>-29047608</v>
      </c>
      <c r="Q119" s="5">
        <v>16334773</v>
      </c>
      <c r="R119" s="5">
        <v>36510911</v>
      </c>
      <c r="S119" s="5">
        <v>57473987</v>
      </c>
      <c r="T119" s="5">
        <v>59495816</v>
      </c>
      <c r="U119" s="5">
        <v>41100914</v>
      </c>
      <c r="V119" s="5">
        <v>24643736</v>
      </c>
    </row>
    <row r="120" spans="2:22" ht="15.5" x14ac:dyDescent="0.35">
      <c r="C120" t="s">
        <v>156</v>
      </c>
      <c r="D120" s="5">
        <v>-1</v>
      </c>
      <c r="E120" s="5">
        <v>55</v>
      </c>
      <c r="F120" s="5">
        <v>51</v>
      </c>
      <c r="G120" s="5">
        <v>83</v>
      </c>
      <c r="I120" s="5">
        <v>55</v>
      </c>
      <c r="J120" s="5">
        <v>193</v>
      </c>
      <c r="K120" s="5">
        <v>274</v>
      </c>
      <c r="L120" s="5">
        <v>42914</v>
      </c>
      <c r="M120" s="5">
        <v>46564</v>
      </c>
      <c r="N120" s="5">
        <v>46728</v>
      </c>
      <c r="O120" s="5">
        <v>46996</v>
      </c>
      <c r="P120" s="5">
        <v>45418</v>
      </c>
      <c r="Q120" s="5">
        <v>47527</v>
      </c>
    </row>
    <row r="121" spans="2:22" ht="15.5" x14ac:dyDescent="0.35">
      <c r="C121" t="s">
        <v>9</v>
      </c>
      <c r="D121" s="5">
        <v>56248308</v>
      </c>
      <c r="E121" s="5">
        <v>57452836</v>
      </c>
      <c r="F121" s="5">
        <v>45586614</v>
      </c>
      <c r="G121" s="5">
        <v>44888886</v>
      </c>
      <c r="I121" s="5">
        <v>57452836</v>
      </c>
      <c r="J121" s="5">
        <v>44710233</v>
      </c>
      <c r="K121" s="5">
        <v>23820401</v>
      </c>
      <c r="L121" s="5">
        <v>29151349</v>
      </c>
      <c r="M121" s="5">
        <v>35195001</v>
      </c>
      <c r="N121" s="5">
        <v>37784099</v>
      </c>
      <c r="O121" s="5">
        <v>40522501</v>
      </c>
      <c r="P121" s="5">
        <v>49410807</v>
      </c>
      <c r="Q121" s="5">
        <v>94882371</v>
      </c>
      <c r="R121" s="5">
        <v>107013158</v>
      </c>
      <c r="S121" s="5">
        <v>126898403</v>
      </c>
      <c r="T121" s="5">
        <v>130353841</v>
      </c>
      <c r="U121" s="5">
        <v>111958939</v>
      </c>
      <c r="V121" s="5">
        <v>50702487</v>
      </c>
    </row>
    <row r="122" spans="2:22" ht="15.5" x14ac:dyDescent="0.35">
      <c r="C122" t="s">
        <v>157</v>
      </c>
      <c r="D122" s="5">
        <v>104931415</v>
      </c>
      <c r="E122" s="5">
        <v>110535647</v>
      </c>
      <c r="F122" s="5">
        <v>106445220</v>
      </c>
      <c r="G122" s="5">
        <v>110904745</v>
      </c>
      <c r="I122" s="5">
        <v>110535647</v>
      </c>
      <c r="J122" s="5">
        <v>129978635</v>
      </c>
      <c r="K122" s="5">
        <v>129522421</v>
      </c>
      <c r="L122" s="5">
        <v>133760666</v>
      </c>
      <c r="M122" s="5">
        <v>136627191</v>
      </c>
      <c r="N122" s="5">
        <v>141244156</v>
      </c>
      <c r="O122" s="5">
        <v>150937294</v>
      </c>
      <c r="P122" s="5">
        <v>156666326</v>
      </c>
      <c r="Q122" s="5">
        <v>202879602</v>
      </c>
      <c r="R122" s="5">
        <v>222204129</v>
      </c>
      <c r="S122" s="5">
        <v>267235228</v>
      </c>
      <c r="T122" s="5">
        <v>262083994</v>
      </c>
      <c r="U122" s="5">
        <v>235745007</v>
      </c>
      <c r="V122" s="5">
        <v>148442828</v>
      </c>
    </row>
    <row r="123" spans="2:22" ht="15.5" x14ac:dyDescent="0.35">
      <c r="C123" t="s">
        <v>158</v>
      </c>
      <c r="D123" s="5">
        <v>5799616328</v>
      </c>
      <c r="E123" s="5">
        <v>5799616328</v>
      </c>
      <c r="F123" s="5">
        <v>5799616328</v>
      </c>
      <c r="G123" s="5">
        <v>5799616328</v>
      </c>
      <c r="I123" s="5">
        <v>5799616328</v>
      </c>
      <c r="J123" s="5">
        <v>5799616328</v>
      </c>
      <c r="K123" s="5">
        <v>4049616328</v>
      </c>
      <c r="L123" s="5">
        <v>4049616328</v>
      </c>
      <c r="M123" s="5">
        <v>4049616328</v>
      </c>
      <c r="N123" s="5">
        <v>4049616328</v>
      </c>
      <c r="O123" s="5">
        <v>4049616328</v>
      </c>
      <c r="P123" s="5">
        <v>4049616328</v>
      </c>
      <c r="Q123" s="5">
        <v>4049616328</v>
      </c>
      <c r="R123" s="5">
        <v>2577028572</v>
      </c>
      <c r="S123" s="5">
        <v>2577028572</v>
      </c>
      <c r="T123" s="5">
        <v>644257143</v>
      </c>
      <c r="U123" s="5">
        <v>644257143</v>
      </c>
      <c r="V123" s="5">
        <v>45098</v>
      </c>
    </row>
    <row r="125" spans="2:22" ht="15.5" x14ac:dyDescent="0.35">
      <c r="B125" t="s">
        <v>159</v>
      </c>
      <c r="C125" t="s">
        <v>160</v>
      </c>
      <c r="D125" s="5">
        <v>5915678</v>
      </c>
      <c r="E125" s="5">
        <v>5533291</v>
      </c>
      <c r="F125" s="5">
        <v>6300871</v>
      </c>
      <c r="G125" s="5">
        <v>1377747</v>
      </c>
      <c r="I125" s="5">
        <v>19281085</v>
      </c>
      <c r="J125" s="5">
        <v>20870111</v>
      </c>
      <c r="K125" s="5">
        <v>11138385</v>
      </c>
      <c r="L125" s="5">
        <v>7942982</v>
      </c>
      <c r="M125" s="5">
        <v>6511256</v>
      </c>
      <c r="N125" s="5">
        <v>8856580</v>
      </c>
      <c r="O125" s="5">
        <v>5877652</v>
      </c>
      <c r="P125" s="5">
        <v>6442962</v>
      </c>
      <c r="Q125" s="5">
        <v>9846076</v>
      </c>
      <c r="R125" s="5">
        <v>12145144</v>
      </c>
      <c r="S125" s="5">
        <v>22388123</v>
      </c>
      <c r="T125" s="5">
        <v>38802119</v>
      </c>
      <c r="U125" s="5">
        <v>24642766</v>
      </c>
      <c r="V125" s="5">
        <v>15097265</v>
      </c>
    </row>
    <row r="126" spans="2:22" ht="15.5" x14ac:dyDescent="0.35">
      <c r="C126" t="s">
        <v>161</v>
      </c>
      <c r="D126" s="5">
        <v>11399042</v>
      </c>
      <c r="E126" s="5">
        <v>9991088</v>
      </c>
      <c r="F126" s="5">
        <v>9366099</v>
      </c>
      <c r="G126" s="5">
        <v>8348107</v>
      </c>
      <c r="I126" s="5">
        <v>40062070</v>
      </c>
      <c r="J126" s="5">
        <v>44264656</v>
      </c>
      <c r="K126" s="5">
        <v>35017496</v>
      </c>
      <c r="L126" s="5">
        <v>25854957</v>
      </c>
      <c r="M126" s="5">
        <v>25134907</v>
      </c>
      <c r="N126" s="5">
        <v>25811398</v>
      </c>
      <c r="O126" s="5">
        <v>23227178</v>
      </c>
      <c r="P126" s="5">
        <v>25141735</v>
      </c>
      <c r="Q126" s="5">
        <v>29588669</v>
      </c>
      <c r="R126" s="5">
        <v>35508155</v>
      </c>
      <c r="S126" s="5">
        <v>49643987</v>
      </c>
      <c r="T126" s="5">
        <v>67753437</v>
      </c>
      <c r="U126" s="5">
        <v>52795090</v>
      </c>
      <c r="V126" s="5">
        <v>31811677</v>
      </c>
    </row>
    <row r="127" spans="2:22" ht="15.5" x14ac:dyDescent="0.35">
      <c r="C127" t="s">
        <v>902</v>
      </c>
    </row>
    <row r="128" spans="2:22" ht="15.5" x14ac:dyDescent="0.35">
      <c r="C128" t="s">
        <v>163</v>
      </c>
      <c r="D128" s="5">
        <v>-3746975</v>
      </c>
      <c r="E128" s="5">
        <v>-3162494</v>
      </c>
      <c r="F128" s="5">
        <v>-737977</v>
      </c>
      <c r="G128" s="5">
        <v>-6624869</v>
      </c>
      <c r="I128" s="5">
        <v>-13603403</v>
      </c>
      <c r="J128" s="5">
        <v>-15253913</v>
      </c>
      <c r="K128" s="5">
        <v>-16297072</v>
      </c>
      <c r="L128" s="5">
        <v>-10835859</v>
      </c>
      <c r="M128" s="5">
        <v>-11166955</v>
      </c>
      <c r="N128" s="5">
        <v>-10177854</v>
      </c>
      <c r="O128" s="5">
        <v>-10296595</v>
      </c>
      <c r="P128" s="5">
        <v>-11110807</v>
      </c>
      <c r="Q128" s="5">
        <v>-12235336</v>
      </c>
      <c r="R128" s="5">
        <v>-14916623</v>
      </c>
      <c r="S128" s="5">
        <v>-14311566</v>
      </c>
      <c r="T128" s="5">
        <v>-16589233</v>
      </c>
      <c r="U128" s="5">
        <v>-18007812</v>
      </c>
      <c r="V128" s="5">
        <v>-9795285</v>
      </c>
    </row>
    <row r="129" spans="3:22" ht="15.5" x14ac:dyDescent="0.35">
      <c r="C129" t="s">
        <v>164</v>
      </c>
      <c r="D129" s="5">
        <v>-1365588</v>
      </c>
      <c r="E129" s="5">
        <v>-1427902</v>
      </c>
      <c r="F129" s="5">
        <v>-2190557</v>
      </c>
      <c r="G129" s="5">
        <v>-1218542</v>
      </c>
      <c r="I129" s="5">
        <v>-7154151</v>
      </c>
      <c r="J129" s="5">
        <v>-8320378</v>
      </c>
      <c r="K129" s="5">
        <v>-8078809</v>
      </c>
      <c r="L129" s="5">
        <v>-6958333</v>
      </c>
      <c r="M129" s="5">
        <v>-7024163</v>
      </c>
      <c r="N129" s="5">
        <v>-6851861</v>
      </c>
      <c r="O129" s="5">
        <v>-7261463</v>
      </c>
      <c r="P129" s="5">
        <v>-7670635</v>
      </c>
      <c r="Q129" s="5">
        <v>-7559353</v>
      </c>
      <c r="R129" s="5">
        <v>-9084843</v>
      </c>
      <c r="S129" s="5">
        <v>-12766872</v>
      </c>
      <c r="T129" s="5">
        <v>-12161297</v>
      </c>
      <c r="U129" s="5">
        <v>-8886234</v>
      </c>
      <c r="V129" s="5">
        <v>-6206303</v>
      </c>
    </row>
    <row r="130" spans="3:22" ht="15.5" x14ac:dyDescent="0.35">
      <c r="C130" t="s">
        <v>516</v>
      </c>
      <c r="D130" s="5">
        <v>-5112563</v>
      </c>
      <c r="E130" s="5">
        <v>-4590396</v>
      </c>
      <c r="F130" s="5">
        <v>-2928534</v>
      </c>
      <c r="G130" s="5">
        <v>-7843411</v>
      </c>
      <c r="I130" s="5">
        <v>-20757554</v>
      </c>
      <c r="J130" s="5">
        <v>-23574291</v>
      </c>
      <c r="K130" s="5">
        <v>-24375881</v>
      </c>
      <c r="L130" s="5">
        <v>-17794192</v>
      </c>
      <c r="M130" s="5">
        <v>-18191118</v>
      </c>
      <c r="N130" s="5">
        <v>-17029715</v>
      </c>
      <c r="O130" s="5">
        <v>-17558058</v>
      </c>
      <c r="P130" s="5">
        <v>-18781442</v>
      </c>
      <c r="Q130" s="5">
        <v>-19794689</v>
      </c>
      <c r="R130" s="5">
        <v>-24001466</v>
      </c>
      <c r="S130" s="5">
        <v>-27078438</v>
      </c>
      <c r="T130" s="5">
        <v>-28750530</v>
      </c>
      <c r="U130" s="5">
        <v>-26894046</v>
      </c>
      <c r="V130" s="5">
        <v>-16001588</v>
      </c>
    </row>
    <row r="131" spans="3:22" ht="15.5" x14ac:dyDescent="0.35">
      <c r="C131" t="s">
        <v>2267</v>
      </c>
      <c r="D131" s="5">
        <v>34976</v>
      </c>
      <c r="E131" s="5">
        <v>34483</v>
      </c>
      <c r="F131" s="5">
        <v>38234</v>
      </c>
      <c r="G131" s="5">
        <v>124702</v>
      </c>
      <c r="I131" s="5">
        <v>222693</v>
      </c>
      <c r="J131" s="5">
        <v>244046</v>
      </c>
      <c r="K131" s="5">
        <v>518005</v>
      </c>
      <c r="L131" s="5">
        <v>55481</v>
      </c>
      <c r="M131" s="5">
        <v>43624</v>
      </c>
      <c r="N131" s="5">
        <v>129577</v>
      </c>
      <c r="O131" s="5">
        <v>139759</v>
      </c>
      <c r="P131" s="5">
        <v>93942</v>
      </c>
      <c r="Q131" s="5">
        <v>91748</v>
      </c>
      <c r="R131" s="5">
        <v>117810</v>
      </c>
      <c r="S131" s="5">
        <v>372659</v>
      </c>
      <c r="T131" s="5">
        <v>32620</v>
      </c>
      <c r="U131" s="5">
        <v>27133</v>
      </c>
      <c r="V131" s="5">
        <v>36945</v>
      </c>
    </row>
    <row r="132" spans="3:22" ht="15.5" x14ac:dyDescent="0.35">
      <c r="C132" t="s">
        <v>2268</v>
      </c>
      <c r="R132" s="5">
        <v>88008</v>
      </c>
      <c r="T132" s="5">
        <v>1032215</v>
      </c>
    </row>
    <row r="133" spans="3:22" ht="15.5" x14ac:dyDescent="0.35">
      <c r="C133" t="s">
        <v>2269</v>
      </c>
    </row>
    <row r="134" spans="3:22" ht="15.5" x14ac:dyDescent="0.35">
      <c r="C134" t="s">
        <v>167</v>
      </c>
      <c r="D134" s="5">
        <v>-405777</v>
      </c>
      <c r="E134" s="5">
        <v>98116</v>
      </c>
      <c r="F134" s="5">
        <v>-174928</v>
      </c>
      <c r="G134" s="5">
        <v>748349</v>
      </c>
      <c r="I134" s="5">
        <v>-246124</v>
      </c>
      <c r="J134" s="5">
        <v>-64300</v>
      </c>
      <c r="K134" s="5">
        <v>-21235</v>
      </c>
      <c r="L134" s="5">
        <v>-173264</v>
      </c>
      <c r="M134" s="5">
        <v>-476157</v>
      </c>
      <c r="N134" s="5">
        <v>-54680</v>
      </c>
      <c r="O134" s="5">
        <v>68773</v>
      </c>
      <c r="P134" s="5">
        <v>-11273</v>
      </c>
      <c r="Q134" s="5">
        <v>-39652</v>
      </c>
      <c r="R134" s="5">
        <v>432637</v>
      </c>
      <c r="S134" s="5">
        <v>-550085</v>
      </c>
      <c r="T134" s="5">
        <v>-1265623</v>
      </c>
      <c r="U134" s="5">
        <v>-1285411</v>
      </c>
      <c r="V134" s="5">
        <v>-749769</v>
      </c>
    </row>
    <row r="135" spans="3:22" ht="15.5" x14ac:dyDescent="0.35">
      <c r="C135" t="s">
        <v>172</v>
      </c>
      <c r="D135" s="5">
        <v>-4715753</v>
      </c>
      <c r="E135" s="5">
        <v>-11502123</v>
      </c>
      <c r="F135" s="5">
        <v>-5731726</v>
      </c>
      <c r="G135" s="5">
        <v>-15257567</v>
      </c>
      <c r="I135" s="5">
        <v>-35999368</v>
      </c>
      <c r="J135" s="5">
        <v>-19758663</v>
      </c>
      <c r="K135" s="5">
        <v>-5673498</v>
      </c>
      <c r="L135" s="5">
        <v>-6109471</v>
      </c>
      <c r="M135" s="5">
        <v>-4334714</v>
      </c>
      <c r="N135" s="5">
        <v>-9155474</v>
      </c>
      <c r="O135" s="5">
        <v>-3389867</v>
      </c>
      <c r="P135" s="5">
        <v>-6221002</v>
      </c>
      <c r="Q135" s="5">
        <v>-5896703</v>
      </c>
      <c r="R135" s="5">
        <v>-28911348</v>
      </c>
      <c r="S135" s="5">
        <v>-2039142</v>
      </c>
      <c r="T135" s="5">
        <v>-1385707</v>
      </c>
      <c r="U135" s="5">
        <v>64704336</v>
      </c>
      <c r="V135" s="5">
        <v>35135708</v>
      </c>
    </row>
    <row r="136" spans="3:22" ht="15.5" x14ac:dyDescent="0.35">
      <c r="C136" t="s">
        <v>173</v>
      </c>
      <c r="D136" s="5">
        <v>-261088</v>
      </c>
      <c r="E136" s="5">
        <v>7512877</v>
      </c>
      <c r="F136" s="5">
        <v>-2060137</v>
      </c>
      <c r="G136" s="5">
        <v>8139194</v>
      </c>
      <c r="I136" s="5">
        <v>13401121</v>
      </c>
      <c r="J136" s="5">
        <v>-3997845</v>
      </c>
      <c r="K136" s="5">
        <v>-4488203</v>
      </c>
      <c r="L136" s="5">
        <v>-2315898</v>
      </c>
      <c r="M136" s="5">
        <v>-1805246</v>
      </c>
      <c r="N136" s="5">
        <v>206453</v>
      </c>
      <c r="O136" s="5">
        <v>-599406</v>
      </c>
      <c r="P136" s="5">
        <v>-823215</v>
      </c>
      <c r="Q136" s="5">
        <v>383515</v>
      </c>
      <c r="R136" s="5">
        <v>-118118</v>
      </c>
      <c r="S136" s="5">
        <v>-4748924</v>
      </c>
      <c r="T136" s="5">
        <v>-39624403</v>
      </c>
      <c r="U136" s="5">
        <v>-83942030</v>
      </c>
      <c r="V136" s="5">
        <v>-50558161</v>
      </c>
    </row>
    <row r="137" spans="3:22" ht="15.5" x14ac:dyDescent="0.35">
      <c r="C137" t="s">
        <v>174</v>
      </c>
      <c r="D137" s="5">
        <v>-191914</v>
      </c>
      <c r="E137" s="5">
        <v>-786040</v>
      </c>
      <c r="F137" s="5">
        <v>-2670023</v>
      </c>
      <c r="G137" s="5">
        <v>1387815</v>
      </c>
      <c r="I137" s="5">
        <v>-2259061</v>
      </c>
      <c r="J137" s="5">
        <v>-4151351</v>
      </c>
      <c r="K137" s="5">
        <v>-4426645</v>
      </c>
      <c r="L137" s="5">
        <v>-2299637</v>
      </c>
      <c r="M137" s="5">
        <v>-1795190</v>
      </c>
      <c r="N137" s="5">
        <v>-1394179</v>
      </c>
      <c r="O137" s="5">
        <v>-2149281</v>
      </c>
      <c r="P137" s="5">
        <v>-923954</v>
      </c>
      <c r="Q137" s="5">
        <v>-523509</v>
      </c>
      <c r="R137" s="5">
        <v>-681085</v>
      </c>
      <c r="S137" s="5">
        <v>-3977119</v>
      </c>
      <c r="T137" s="5">
        <v>-41436121</v>
      </c>
      <c r="U137" s="5">
        <v>-83452813</v>
      </c>
      <c r="V137" s="5">
        <v>-49610065</v>
      </c>
    </row>
    <row r="138" spans="3:22" ht="15.5" x14ac:dyDescent="0.35">
      <c r="C138" t="s">
        <v>2270</v>
      </c>
      <c r="E138" s="5">
        <v>-51083</v>
      </c>
      <c r="F138" s="5">
        <v>-1585</v>
      </c>
      <c r="G138" s="5">
        <v>-363621</v>
      </c>
      <c r="I138" s="5">
        <v>-416289</v>
      </c>
      <c r="J138" s="5">
        <v>23230</v>
      </c>
      <c r="K138" s="5">
        <v>-81882</v>
      </c>
      <c r="L138" s="5">
        <v>-116581</v>
      </c>
      <c r="M138" s="5">
        <v>-27887</v>
      </c>
      <c r="N138" s="5">
        <v>1600632</v>
      </c>
      <c r="O138" s="5">
        <v>574450</v>
      </c>
      <c r="P138" s="5">
        <v>-5637</v>
      </c>
      <c r="Q138" s="5">
        <v>-1451</v>
      </c>
      <c r="R138" s="5">
        <v>470693</v>
      </c>
      <c r="S138" s="5">
        <v>-1109770</v>
      </c>
      <c r="T138" s="5">
        <v>-633800</v>
      </c>
      <c r="U138" s="5">
        <v>-439000</v>
      </c>
      <c r="V138" s="5">
        <v>-991200</v>
      </c>
    </row>
    <row r="139" spans="3:22" ht="15.5" x14ac:dyDescent="0.35">
      <c r="C139" t="s">
        <v>175</v>
      </c>
      <c r="T139" s="5">
        <v>-568697</v>
      </c>
      <c r="U139" s="5">
        <v>-100945</v>
      </c>
    </row>
    <row r="140" spans="3:22" ht="15.5" x14ac:dyDescent="0.35">
      <c r="C140" t="s">
        <v>909</v>
      </c>
      <c r="D140" s="5">
        <v>-76880</v>
      </c>
    </row>
    <row r="141" spans="3:22" ht="15.5" x14ac:dyDescent="0.35">
      <c r="C141" t="s">
        <v>468</v>
      </c>
      <c r="D141" s="5">
        <v>7706</v>
      </c>
      <c r="E141" s="5">
        <v>8350000</v>
      </c>
      <c r="F141" s="5">
        <v>611471</v>
      </c>
      <c r="G141" s="5">
        <v>7115000</v>
      </c>
      <c r="I141" s="5">
        <v>16076471</v>
      </c>
      <c r="J141" s="5">
        <v>130276</v>
      </c>
      <c r="K141" s="5">
        <v>20324</v>
      </c>
      <c r="L141" s="5">
        <v>100320</v>
      </c>
      <c r="M141" s="5">
        <v>17831</v>
      </c>
      <c r="O141" s="5">
        <v>975425</v>
      </c>
      <c r="P141" s="5">
        <v>106376</v>
      </c>
      <c r="Q141" s="5">
        <v>908475</v>
      </c>
      <c r="R141" s="5">
        <v>92274</v>
      </c>
      <c r="S141" s="5">
        <v>337965</v>
      </c>
      <c r="T141" s="5">
        <v>3014215</v>
      </c>
      <c r="U141" s="5">
        <v>50728</v>
      </c>
      <c r="V141" s="5">
        <v>43104</v>
      </c>
    </row>
    <row r="142" spans="3:22" ht="15.5" x14ac:dyDescent="0.35">
      <c r="C142" t="s">
        <v>191</v>
      </c>
      <c r="D142" s="5">
        <v>-4715753</v>
      </c>
      <c r="E142" s="5">
        <v>-11502123</v>
      </c>
      <c r="F142" s="5">
        <v>-5731726</v>
      </c>
      <c r="G142" s="5">
        <v>-15257567</v>
      </c>
      <c r="I142" s="5">
        <v>-35999368</v>
      </c>
      <c r="J142" s="5">
        <v>-19758663</v>
      </c>
      <c r="K142" s="5">
        <v>-5673498</v>
      </c>
      <c r="L142" s="5">
        <v>-6109471</v>
      </c>
      <c r="M142" s="5">
        <v>-4334714</v>
      </c>
      <c r="N142" s="5">
        <v>-9155474</v>
      </c>
      <c r="O142" s="5">
        <v>-3389867</v>
      </c>
      <c r="P142" s="5">
        <v>-6221002</v>
      </c>
      <c r="Q142" s="5">
        <v>-5896703</v>
      </c>
      <c r="R142" s="5">
        <v>-28911348</v>
      </c>
      <c r="S142" s="5">
        <v>-2039142</v>
      </c>
      <c r="T142" s="5">
        <v>-1385707</v>
      </c>
      <c r="U142" s="5">
        <v>64704336</v>
      </c>
      <c r="V142" s="5">
        <v>35135708</v>
      </c>
    </row>
    <row r="143" spans="3:22" ht="15.5" x14ac:dyDescent="0.35">
      <c r="C143" t="s">
        <v>2038</v>
      </c>
    </row>
    <row r="144" spans="3:22" ht="15.5" x14ac:dyDescent="0.35">
      <c r="C144" t="s">
        <v>1271</v>
      </c>
      <c r="U144" s="5">
        <v>21250000</v>
      </c>
      <c r="V144" s="5">
        <v>7150000</v>
      </c>
    </row>
    <row r="145" spans="3:22" ht="15.5" x14ac:dyDescent="0.35">
      <c r="C145" t="s">
        <v>1272</v>
      </c>
      <c r="U145" s="5">
        <v>-27650000</v>
      </c>
      <c r="V145" s="5">
        <v>-750000</v>
      </c>
    </row>
    <row r="146" spans="3:22" ht="15.5" x14ac:dyDescent="0.35">
      <c r="C146" t="s">
        <v>2039</v>
      </c>
      <c r="K146" s="5">
        <v>-4104184</v>
      </c>
      <c r="L146" s="5">
        <v>-4653530</v>
      </c>
      <c r="M146" s="5">
        <v>-3208514</v>
      </c>
      <c r="N146" s="5">
        <v>29579533</v>
      </c>
      <c r="O146" s="5">
        <v>-2536300</v>
      </c>
      <c r="P146" s="5">
        <v>-1253750</v>
      </c>
      <c r="Q146" s="5">
        <v>-6824654</v>
      </c>
      <c r="R146" s="5">
        <v>-21378338</v>
      </c>
      <c r="S146" s="5">
        <v>-27570442</v>
      </c>
      <c r="T146" s="5">
        <v>20239572</v>
      </c>
      <c r="U146" s="5">
        <v>26874357</v>
      </c>
      <c r="V146" s="5">
        <v>29370592</v>
      </c>
    </row>
    <row r="147" spans="3:22" ht="15.5" x14ac:dyDescent="0.35">
      <c r="C147" t="s">
        <v>2271</v>
      </c>
    </row>
    <row r="148" spans="3:22" ht="15.5" x14ac:dyDescent="0.35">
      <c r="C148" t="s">
        <v>1543</v>
      </c>
    </row>
    <row r="149" spans="3:22" ht="15.5" x14ac:dyDescent="0.35">
      <c r="C149" t="s">
        <v>2272</v>
      </c>
      <c r="U149" s="5">
        <v>-6400000</v>
      </c>
      <c r="V149" s="5">
        <v>6400000</v>
      </c>
    </row>
    <row r="150" spans="3:22" ht="15.5" x14ac:dyDescent="0.35">
      <c r="C150" t="s">
        <v>195</v>
      </c>
      <c r="D150" s="5">
        <v>-2955960</v>
      </c>
      <c r="E150" s="5">
        <v>-9570292</v>
      </c>
      <c r="F150" s="5">
        <v>-3168813</v>
      </c>
      <c r="G150" s="5">
        <v>-17967348</v>
      </c>
      <c r="I150" s="5">
        <v>-30706453</v>
      </c>
      <c r="J150" s="5">
        <v>-6600000</v>
      </c>
    </row>
    <row r="151" spans="3:22" ht="15.5" x14ac:dyDescent="0.35">
      <c r="C151" t="s">
        <v>429</v>
      </c>
      <c r="M151" s="5">
        <v>-4691</v>
      </c>
      <c r="N151" s="5">
        <v>-8309</v>
      </c>
      <c r="O151" s="5">
        <v>-7763</v>
      </c>
      <c r="P151" s="5">
        <v>-2891</v>
      </c>
      <c r="Q151" s="5">
        <v>445</v>
      </c>
      <c r="R151" s="5">
        <v>-24553</v>
      </c>
      <c r="S151" s="5">
        <v>-44306</v>
      </c>
      <c r="T151" s="5">
        <v>-100044</v>
      </c>
      <c r="U151" s="5">
        <v>-102619</v>
      </c>
      <c r="V151" s="5">
        <v>-114680</v>
      </c>
    </row>
    <row r="152" spans="3:22" ht="15.5" x14ac:dyDescent="0.35">
      <c r="C152" t="s">
        <v>436</v>
      </c>
      <c r="D152" s="5">
        <v>-275673</v>
      </c>
      <c r="E152" s="5">
        <v>-439812</v>
      </c>
      <c r="F152" s="5">
        <v>-518995</v>
      </c>
      <c r="G152" s="5">
        <v>-878384</v>
      </c>
      <c r="I152" s="5">
        <v>-2283043</v>
      </c>
      <c r="J152" s="5">
        <v>-1831489</v>
      </c>
      <c r="K152" s="5">
        <v>-1569314</v>
      </c>
      <c r="L152" s="5">
        <v>-1455941</v>
      </c>
      <c r="M152" s="5">
        <v>-1121378</v>
      </c>
      <c r="N152" s="5">
        <v>-991193</v>
      </c>
      <c r="Q152" s="5">
        <v>-47341</v>
      </c>
      <c r="R152" s="5">
        <v>-57665</v>
      </c>
      <c r="S152" s="5">
        <v>-61390</v>
      </c>
      <c r="T152" s="5">
        <v>-440036</v>
      </c>
      <c r="U152" s="5">
        <v>-523308</v>
      </c>
      <c r="V152" s="5">
        <v>-4832623</v>
      </c>
    </row>
    <row r="153" spans="3:22" ht="15.5" x14ac:dyDescent="0.35">
      <c r="C153" t="s">
        <v>423</v>
      </c>
      <c r="S153" s="5">
        <v>-2071565</v>
      </c>
      <c r="T153" s="5">
        <v>-1585447</v>
      </c>
    </row>
    <row r="154" spans="3:22" ht="15.5" x14ac:dyDescent="0.35">
      <c r="C154" t="s">
        <v>387</v>
      </c>
      <c r="D154" s="5">
        <v>-606463</v>
      </c>
      <c r="E154" s="5">
        <v>-867050</v>
      </c>
      <c r="F154" s="5">
        <v>-3097538</v>
      </c>
      <c r="G154" s="5">
        <v>-880025</v>
      </c>
      <c r="I154" s="5">
        <v>-6276874</v>
      </c>
      <c r="J154" s="5">
        <v>-2816698</v>
      </c>
      <c r="M154" s="5">
        <v>-131</v>
      </c>
      <c r="N154" s="5">
        <v>-65050</v>
      </c>
      <c r="O154" s="5">
        <v>-845804</v>
      </c>
      <c r="P154" s="5">
        <v>-3883745</v>
      </c>
      <c r="Q154" s="5">
        <v>-5051581</v>
      </c>
      <c r="R154" s="5">
        <v>-5346769</v>
      </c>
      <c r="S154" s="5">
        <v>-5981631</v>
      </c>
      <c r="T154" s="5">
        <v>-6858252</v>
      </c>
      <c r="U154" s="5">
        <v>-5931115</v>
      </c>
      <c r="V154" s="5">
        <v>-3390081</v>
      </c>
    </row>
    <row r="155" spans="3:22" ht="15.5" x14ac:dyDescent="0.35">
      <c r="C155" t="s">
        <v>2273</v>
      </c>
      <c r="P155" s="5">
        <v>-1080616</v>
      </c>
      <c r="Q155" s="5">
        <v>-1040041</v>
      </c>
      <c r="R155" s="5">
        <v>-2104023</v>
      </c>
      <c r="S155" s="5">
        <v>-330882</v>
      </c>
      <c r="T155" s="5">
        <v>-433500</v>
      </c>
    </row>
    <row r="156" spans="3:22" ht="15.5" x14ac:dyDescent="0.35">
      <c r="C156" t="s">
        <v>396</v>
      </c>
      <c r="D156" s="5">
        <v>-877657</v>
      </c>
      <c r="E156" s="5">
        <v>-624969</v>
      </c>
      <c r="F156" s="5">
        <v>1053620</v>
      </c>
      <c r="G156" s="5">
        <v>4468190</v>
      </c>
      <c r="I156" s="5">
        <v>3267002</v>
      </c>
      <c r="J156" s="5">
        <v>-8510476</v>
      </c>
    </row>
    <row r="157" spans="3:22" ht="15.5" x14ac:dyDescent="0.35">
      <c r="C157" t="s">
        <v>1293</v>
      </c>
      <c r="U157" s="5">
        <v>16000000</v>
      </c>
    </row>
    <row r="158" spans="3:22" ht="15.5" x14ac:dyDescent="0.35">
      <c r="C158" t="s">
        <v>2274</v>
      </c>
      <c r="N158" s="5">
        <v>-37670455</v>
      </c>
    </row>
    <row r="159" spans="3:22" ht="15.5" x14ac:dyDescent="0.35">
      <c r="C159" t="s">
        <v>2275</v>
      </c>
      <c r="S159" s="5">
        <v>37593985</v>
      </c>
    </row>
    <row r="160" spans="3:22" ht="15.5" x14ac:dyDescent="0.35">
      <c r="C160" t="s">
        <v>2276</v>
      </c>
      <c r="S160" s="5">
        <v>-172911</v>
      </c>
    </row>
    <row r="161" spans="2:22" ht="15.5" x14ac:dyDescent="0.35">
      <c r="C161" t="s">
        <v>633</v>
      </c>
      <c r="Q161" s="5">
        <v>-141876</v>
      </c>
    </row>
    <row r="162" spans="2:22" ht="15.5" x14ac:dyDescent="0.35">
      <c r="C162" t="s">
        <v>197</v>
      </c>
      <c r="Q162" s="5">
        <v>50000</v>
      </c>
    </row>
    <row r="163" spans="2:22" ht="15.5" x14ac:dyDescent="0.35">
      <c r="C163" t="s">
        <v>487</v>
      </c>
      <c r="Q163" s="5">
        <v>7158345</v>
      </c>
      <c r="U163" s="5">
        <v>29931521</v>
      </c>
    </row>
    <row r="164" spans="2:22" ht="15.5" x14ac:dyDescent="0.35">
      <c r="C164" t="s">
        <v>215</v>
      </c>
      <c r="D164" s="5">
        <v>3</v>
      </c>
      <c r="E164" s="5">
        <v>3</v>
      </c>
      <c r="F164" s="5">
        <v>-5</v>
      </c>
      <c r="G164" s="5">
        <v>20</v>
      </c>
      <c r="I164" s="5">
        <v>6</v>
      </c>
      <c r="J164" s="5">
        <v>24884</v>
      </c>
      <c r="K164" s="5">
        <v>13943</v>
      </c>
      <c r="L164" s="5">
        <v>-2195</v>
      </c>
      <c r="M164" s="5">
        <v>8957</v>
      </c>
      <c r="N164" s="5">
        <v>8541</v>
      </c>
      <c r="O164" s="5">
        <v>-45500</v>
      </c>
      <c r="P164" s="5">
        <v>34095</v>
      </c>
      <c r="Q164" s="5">
        <v>12496</v>
      </c>
      <c r="R164" s="5">
        <v>-22161</v>
      </c>
      <c r="S164" s="5">
        <v>-422</v>
      </c>
      <c r="T164" s="5">
        <v>-3858</v>
      </c>
      <c r="U164" s="5">
        <v>-14508</v>
      </c>
      <c r="V164" s="5">
        <v>-1185</v>
      </c>
    </row>
    <row r="165" spans="2:22" ht="15.5" x14ac:dyDescent="0.35">
      <c r="C165" t="s">
        <v>213</v>
      </c>
      <c r="D165" s="5">
        <v>938840</v>
      </c>
      <c r="E165" s="5">
        <v>1544048</v>
      </c>
      <c r="F165" s="5">
        <v>-1490997</v>
      </c>
      <c r="G165" s="5">
        <v>-5740606</v>
      </c>
      <c r="I165" s="5">
        <v>-3317156</v>
      </c>
      <c r="J165" s="5">
        <v>-2861513</v>
      </c>
      <c r="K165" s="5">
        <v>990627</v>
      </c>
      <c r="L165" s="5">
        <v>-484582</v>
      </c>
      <c r="M165" s="5">
        <v>380253</v>
      </c>
      <c r="N165" s="5">
        <v>-83900</v>
      </c>
      <c r="O165" s="5">
        <v>1842879</v>
      </c>
      <c r="P165" s="5">
        <v>-567160</v>
      </c>
      <c r="Q165" s="5">
        <v>4345384</v>
      </c>
      <c r="R165" s="5">
        <v>-16906483</v>
      </c>
      <c r="S165" s="5">
        <v>15599635</v>
      </c>
      <c r="T165" s="5">
        <v>-2211849</v>
      </c>
      <c r="U165" s="5">
        <v>5390564</v>
      </c>
      <c r="V165" s="5">
        <v>-326373</v>
      </c>
    </row>
    <row r="166" spans="2:22" ht="15.5" x14ac:dyDescent="0.35">
      <c r="C166" t="s">
        <v>214</v>
      </c>
      <c r="D166" s="5">
        <v>4916142</v>
      </c>
      <c r="I166" s="5">
        <v>8233298</v>
      </c>
      <c r="J166" s="5">
        <v>11094812</v>
      </c>
      <c r="K166" s="5">
        <v>10104185</v>
      </c>
      <c r="L166" s="5">
        <v>10588767</v>
      </c>
      <c r="M166" s="5">
        <v>10208514</v>
      </c>
      <c r="N166" s="5">
        <v>10292414</v>
      </c>
      <c r="O166" s="5">
        <v>8449535</v>
      </c>
      <c r="P166" s="5">
        <v>9016695</v>
      </c>
      <c r="Q166" s="5">
        <v>4671311</v>
      </c>
      <c r="R166" s="5">
        <v>21577794</v>
      </c>
      <c r="S166" s="5">
        <v>5978159</v>
      </c>
      <c r="T166" s="5">
        <v>8190008</v>
      </c>
      <c r="U166" s="5">
        <v>2799444</v>
      </c>
      <c r="V166" s="5">
        <v>3125817</v>
      </c>
    </row>
    <row r="167" spans="2:22" ht="15.5" x14ac:dyDescent="0.35">
      <c r="C167" t="s">
        <v>216</v>
      </c>
      <c r="D167" s="5">
        <v>5854982</v>
      </c>
      <c r="E167" s="5">
        <v>1544048</v>
      </c>
      <c r="F167" s="5">
        <v>-1490997</v>
      </c>
      <c r="G167" s="5">
        <v>-5740606</v>
      </c>
      <c r="I167" s="5">
        <v>4916142</v>
      </c>
      <c r="J167" s="5">
        <v>8233299</v>
      </c>
      <c r="K167" s="5">
        <v>11094812</v>
      </c>
      <c r="L167" s="5">
        <v>10104185</v>
      </c>
      <c r="M167" s="5">
        <v>10588767</v>
      </c>
      <c r="N167" s="5">
        <v>10208514</v>
      </c>
      <c r="O167" s="5">
        <v>10292414</v>
      </c>
      <c r="P167" s="5">
        <v>8449535</v>
      </c>
      <c r="Q167" s="5">
        <v>9016695</v>
      </c>
      <c r="R167" s="5">
        <v>4671311</v>
      </c>
      <c r="S167" s="5">
        <v>21577794</v>
      </c>
      <c r="T167" s="5">
        <v>5978159</v>
      </c>
      <c r="U167" s="5">
        <v>8190008</v>
      </c>
      <c r="V167" s="5">
        <v>2799444</v>
      </c>
    </row>
    <row r="169" spans="2:22" ht="15.5" x14ac:dyDescent="0.35">
      <c r="B169" t="s">
        <v>217</v>
      </c>
      <c r="C169" t="s">
        <v>11</v>
      </c>
      <c r="D169" s="5">
        <v>5800000000</v>
      </c>
      <c r="E169" s="5">
        <v>5800000000</v>
      </c>
      <c r="F169" s="5">
        <v>5800000000</v>
      </c>
      <c r="G169" s="5">
        <v>5800000000</v>
      </c>
      <c r="I169" s="5">
        <v>5800000000</v>
      </c>
      <c r="J169" s="5">
        <v>5800000000</v>
      </c>
      <c r="K169" s="5">
        <v>4050000000</v>
      </c>
      <c r="L169" s="5">
        <v>4050000000</v>
      </c>
      <c r="M169" s="5">
        <v>4050000000</v>
      </c>
      <c r="N169" s="5">
        <v>4050000000</v>
      </c>
      <c r="O169" s="5">
        <v>4050000000</v>
      </c>
      <c r="P169" s="5">
        <v>4050000000</v>
      </c>
      <c r="Q169" s="5">
        <v>4050000000</v>
      </c>
      <c r="R169" s="5">
        <v>2580000000</v>
      </c>
      <c r="S169" s="5">
        <v>2580000000</v>
      </c>
      <c r="T169" s="5">
        <v>640000000</v>
      </c>
      <c r="U169" s="5">
        <v>640000000</v>
      </c>
      <c r="V169" s="5">
        <v>0</v>
      </c>
    </row>
    <row r="170" spans="2:22" ht="15.5" x14ac:dyDescent="0.35">
      <c r="C170" t="s">
        <v>218</v>
      </c>
      <c r="D170" s="6">
        <v>-3.47</v>
      </c>
      <c r="E170" s="6">
        <v>34.22</v>
      </c>
      <c r="F170" s="6">
        <v>1.98</v>
      </c>
      <c r="G170" s="6">
        <v>7.0000000000000007E-2</v>
      </c>
    </row>
    <row r="171" spans="2:22" ht="15.5" x14ac:dyDescent="0.35">
      <c r="C171" t="s">
        <v>219</v>
      </c>
      <c r="D171" s="6">
        <v>-34.58</v>
      </c>
      <c r="E171" s="6">
        <v>4.5</v>
      </c>
      <c r="F171" s="6">
        <v>41.41</v>
      </c>
      <c r="G171" s="6">
        <v>1014.29</v>
      </c>
    </row>
    <row r="172" spans="2:22" ht="15.5" x14ac:dyDescent="0.35">
      <c r="C172" t="s">
        <v>72</v>
      </c>
      <c r="D172" s="6">
        <v>5.51</v>
      </c>
      <c r="E172" s="6">
        <v>4.7300000000000004</v>
      </c>
      <c r="F172" s="6">
        <v>2.63</v>
      </c>
      <c r="G172" s="6">
        <v>2.86</v>
      </c>
    </row>
    <row r="173" spans="2:22" ht="15.5" x14ac:dyDescent="0.35">
      <c r="C173" t="s">
        <v>220</v>
      </c>
      <c r="D173" s="5">
        <v>58170000000</v>
      </c>
      <c r="E173" s="5">
        <v>254450000000</v>
      </c>
      <c r="F173" s="5">
        <v>68200000000</v>
      </c>
      <c r="G173" s="5">
        <v>84210000000</v>
      </c>
    </row>
    <row r="174" spans="2:22" ht="15.5" x14ac:dyDescent="0.35">
      <c r="C174" t="s">
        <v>221</v>
      </c>
      <c r="D174" s="6">
        <v>-1.1299999999999999E-2</v>
      </c>
      <c r="E174" s="6">
        <v>0.1074</v>
      </c>
      <c r="F174" s="6">
        <v>6.5000000000000006E-3</v>
      </c>
      <c r="G174" s="6">
        <v>2.0000000000000001E-4</v>
      </c>
    </row>
    <row r="175" spans="2:22" ht="15.5" x14ac:dyDescent="0.35">
      <c r="C175" t="s">
        <v>222</v>
      </c>
      <c r="D175" s="6">
        <v>-2.1000000000000001E-2</v>
      </c>
      <c r="E175" s="6">
        <v>0.20660000000000001</v>
      </c>
      <c r="F175" s="6">
        <v>1.5100000000000001E-2</v>
      </c>
      <c r="G175" s="6">
        <v>5.0000000000000001E-4</v>
      </c>
    </row>
    <row r="176" spans="2:22" ht="15.5" x14ac:dyDescent="0.35">
      <c r="C176" t="s">
        <v>223</v>
      </c>
      <c r="D176" s="6">
        <v>-8.0000000000000004E-4</v>
      </c>
      <c r="E176" s="6">
        <v>0.14099999999999999</v>
      </c>
      <c r="F176" s="6">
        <v>1.55E-2</v>
      </c>
      <c r="G176" s="6">
        <v>2.4199999999999999E-2</v>
      </c>
    </row>
    <row r="177" spans="3:7" ht="15.5" x14ac:dyDescent="0.35">
      <c r="C177" t="s">
        <v>224</v>
      </c>
      <c r="D177" s="6">
        <v>-0.06</v>
      </c>
      <c r="E177" s="6">
        <v>9.26</v>
      </c>
      <c r="F177" s="6">
        <v>0.79</v>
      </c>
      <c r="G177" s="6">
        <v>1.0900000000000001</v>
      </c>
    </row>
    <row r="178" spans="3:7" ht="15.5" x14ac:dyDescent="0.35">
      <c r="C178" t="s">
        <v>225</v>
      </c>
      <c r="D178" s="5">
        <v>956000000000</v>
      </c>
      <c r="E178" s="5">
        <v>961000000000</v>
      </c>
      <c r="F178" s="5">
        <v>761000000000</v>
      </c>
      <c r="G178" s="5">
        <v>729000000000</v>
      </c>
    </row>
    <row r="179" spans="3:7" ht="15.5" x14ac:dyDescent="0.35">
      <c r="C179" t="s">
        <v>226</v>
      </c>
      <c r="D179" s="6">
        <v>0.73</v>
      </c>
      <c r="E179" s="6">
        <v>0.93</v>
      </c>
      <c r="F179" s="6">
        <v>0.62</v>
      </c>
      <c r="G179" s="6">
        <v>0.56999999999999995</v>
      </c>
    </row>
    <row r="180" spans="3:7" ht="15.5" x14ac:dyDescent="0.35">
      <c r="C180" t="s">
        <v>227</v>
      </c>
      <c r="D180" s="6">
        <v>164.87</v>
      </c>
      <c r="E180" s="6">
        <v>165.63</v>
      </c>
      <c r="F180" s="6">
        <v>131.19999999999999</v>
      </c>
      <c r="G180" s="6">
        <v>125.63</v>
      </c>
    </row>
    <row r="181" spans="3:7" ht="15.5" x14ac:dyDescent="0.35">
      <c r="C181" t="s">
        <v>228</v>
      </c>
      <c r="D181" s="6">
        <v>0.73</v>
      </c>
      <c r="E181" s="6">
        <v>0.93</v>
      </c>
      <c r="F181" s="6">
        <v>0.62</v>
      </c>
      <c r="G181" s="6">
        <v>0.56999999999999995</v>
      </c>
    </row>
    <row r="182" spans="3:7" ht="15.5" x14ac:dyDescent="0.35">
      <c r="C182" t="s">
        <v>229</v>
      </c>
      <c r="D182" s="6">
        <v>164.87</v>
      </c>
      <c r="E182" s="6">
        <v>165.63</v>
      </c>
      <c r="F182" s="6">
        <v>131.19999999999999</v>
      </c>
      <c r="G182" s="6">
        <v>125.63</v>
      </c>
    </row>
    <row r="183" spans="3:7" ht="15.5" x14ac:dyDescent="0.35">
      <c r="C183" t="s">
        <v>230</v>
      </c>
      <c r="D183" s="5">
        <v>210000000000</v>
      </c>
      <c r="E183" s="5">
        <v>223000000000</v>
      </c>
      <c r="F183" s="5">
        <v>356000000000</v>
      </c>
      <c r="G183" s="5">
        <v>259000000000</v>
      </c>
    </row>
    <row r="184" spans="3:7" ht="15.5" x14ac:dyDescent="0.35">
      <c r="C184" t="s">
        <v>231</v>
      </c>
      <c r="D184" s="5">
        <v>479000000000</v>
      </c>
      <c r="E184" s="5">
        <v>500000000000</v>
      </c>
      <c r="F184" s="5">
        <v>541000000000</v>
      </c>
      <c r="G184" s="5">
        <v>679000000000</v>
      </c>
    </row>
    <row r="185" spans="3:7" ht="15.5" x14ac:dyDescent="0.35">
      <c r="C185" t="s">
        <v>232</v>
      </c>
      <c r="D185" s="5">
        <v>956000000000</v>
      </c>
      <c r="E185" s="5">
        <v>961000000000</v>
      </c>
      <c r="F185" s="5">
        <v>761000000000</v>
      </c>
      <c r="G185" s="5">
        <v>729000000000</v>
      </c>
    </row>
    <row r="186" spans="3:7" ht="15.5" x14ac:dyDescent="0.35">
      <c r="C186" t="s">
        <v>23</v>
      </c>
      <c r="D186" s="5">
        <v>689000000000</v>
      </c>
      <c r="E186" s="5">
        <v>723000000000</v>
      </c>
      <c r="F186" s="5">
        <v>898000000000</v>
      </c>
      <c r="G186" s="5">
        <v>938000000000</v>
      </c>
    </row>
    <row r="187" spans="3:7" ht="15.5" x14ac:dyDescent="0.35">
      <c r="C187" t="s">
        <v>20</v>
      </c>
      <c r="D187" s="5">
        <v>589000000000</v>
      </c>
      <c r="E187" s="5">
        <v>641000000000</v>
      </c>
      <c r="F187" s="5">
        <v>841000000000</v>
      </c>
      <c r="G187" s="5">
        <v>859000000000</v>
      </c>
    </row>
    <row r="188" spans="3:7" ht="15.5" x14ac:dyDescent="0.35">
      <c r="C188" t="s">
        <v>233</v>
      </c>
      <c r="D188" s="5">
        <v>132000000000</v>
      </c>
      <c r="E188" s="5">
        <v>129000000000</v>
      </c>
      <c r="F188" s="5">
        <v>-55000000000</v>
      </c>
      <c r="G188" s="5">
        <v>44000000000</v>
      </c>
    </row>
    <row r="189" spans="3:7" ht="15.5" x14ac:dyDescent="0.35">
      <c r="C189" t="s">
        <v>234</v>
      </c>
      <c r="D189" s="5">
        <v>101000000000</v>
      </c>
      <c r="E189" s="5">
        <v>93000000000</v>
      </c>
      <c r="F189" s="5">
        <v>109000000000</v>
      </c>
      <c r="G189" s="5">
        <v>20000000000</v>
      </c>
    </row>
    <row r="190" spans="3:7" ht="15.5" x14ac:dyDescent="0.35">
      <c r="C190" t="s">
        <v>235</v>
      </c>
      <c r="D190" s="5">
        <v>-3000000000</v>
      </c>
      <c r="E190" s="5">
        <v>-13000000000</v>
      </c>
      <c r="F190" s="5">
        <v>-44000000000</v>
      </c>
      <c r="G190" s="5">
        <v>23000000000</v>
      </c>
    </row>
    <row r="191" spans="3:7" ht="15.5" x14ac:dyDescent="0.35">
      <c r="C191" t="s">
        <v>12</v>
      </c>
      <c r="D191" s="5">
        <v>97000000000</v>
      </c>
      <c r="E191" s="5">
        <v>80000000000</v>
      </c>
      <c r="F191" s="5">
        <v>65000000000</v>
      </c>
      <c r="G191" s="5">
        <v>43000000000</v>
      </c>
    </row>
    <row r="192" spans="3:7" ht="15.5" x14ac:dyDescent="0.35">
      <c r="C192" t="s">
        <v>15</v>
      </c>
      <c r="D192" s="6">
        <v>16.78</v>
      </c>
      <c r="E192" s="6">
        <v>13.75</v>
      </c>
      <c r="F192" s="6">
        <v>11.14</v>
      </c>
      <c r="G192" s="6">
        <v>7.4</v>
      </c>
    </row>
    <row r="193" spans="3:22" ht="15.5" x14ac:dyDescent="0.35">
      <c r="C193" t="s">
        <v>57</v>
      </c>
      <c r="I193" s="6">
        <v>36.299999999999997</v>
      </c>
      <c r="J193" s="6">
        <v>9.67</v>
      </c>
      <c r="K193" s="6">
        <v>-20.37</v>
      </c>
      <c r="L193" s="5">
        <v>-22</v>
      </c>
      <c r="M193" s="6">
        <v>-9.3800000000000008</v>
      </c>
      <c r="N193" s="6">
        <v>-9.69</v>
      </c>
      <c r="O193" s="6">
        <v>-29.85</v>
      </c>
      <c r="P193" s="6">
        <v>-159.69</v>
      </c>
      <c r="Q193" s="6">
        <v>-66.69</v>
      </c>
      <c r="R193" s="6">
        <v>-108.25</v>
      </c>
      <c r="S193" s="6">
        <v>0.26</v>
      </c>
      <c r="T193" s="6">
        <v>385.83</v>
      </c>
      <c r="U193" s="6">
        <v>311.58999999999997</v>
      </c>
      <c r="V193" s="6">
        <v>1899502.51</v>
      </c>
    </row>
    <row r="194" spans="3:22" ht="15.5" x14ac:dyDescent="0.35">
      <c r="C194" t="s">
        <v>71</v>
      </c>
      <c r="I194" s="6">
        <v>4.24</v>
      </c>
      <c r="J194" s="6">
        <v>10.130000000000001</v>
      </c>
      <c r="K194" s="6">
        <v>-3.04</v>
      </c>
      <c r="L194" s="6">
        <v>-3.09</v>
      </c>
      <c r="M194" s="6">
        <v>-5.97</v>
      </c>
      <c r="N194" s="6">
        <v>-5.16</v>
      </c>
      <c r="O194" s="6">
        <v>-1.68</v>
      </c>
      <c r="P194" s="6">
        <v>-0.31</v>
      </c>
      <c r="Q194" s="6">
        <v>-1.18</v>
      </c>
      <c r="R194" s="6">
        <v>-0.97</v>
      </c>
      <c r="S194" s="6">
        <v>507.69</v>
      </c>
      <c r="T194" s="6">
        <v>7.15</v>
      </c>
      <c r="U194" s="6">
        <v>9.0500000000000007</v>
      </c>
      <c r="V194" s="5">
        <v>0</v>
      </c>
    </row>
    <row r="195" spans="3:22" ht="15.5" x14ac:dyDescent="0.35">
      <c r="C195" t="s">
        <v>74</v>
      </c>
      <c r="I195" s="6">
        <v>1.33</v>
      </c>
      <c r="J195" s="6">
        <v>0.77</v>
      </c>
      <c r="K195" s="6">
        <v>0.5</v>
      </c>
      <c r="L195" s="6">
        <v>0.63</v>
      </c>
      <c r="M195" s="6">
        <v>0.55000000000000004</v>
      </c>
      <c r="N195" s="6">
        <v>0.54</v>
      </c>
      <c r="O195" s="6">
        <v>0.56000000000000005</v>
      </c>
      <c r="P195" s="6">
        <v>0.53</v>
      </c>
      <c r="Q195" s="6">
        <v>0.88</v>
      </c>
      <c r="R195" s="6">
        <v>0.63</v>
      </c>
      <c r="S195" s="6">
        <v>0.54</v>
      </c>
      <c r="T195" s="6">
        <v>2.0699999999999998</v>
      </c>
      <c r="U195" s="6">
        <v>2.52</v>
      </c>
      <c r="V195" s="5">
        <v>0</v>
      </c>
    </row>
    <row r="196" spans="3:22" ht="15.5" x14ac:dyDescent="0.35">
      <c r="C196" t="s">
        <v>236</v>
      </c>
      <c r="I196" s="5">
        <v>477600000000</v>
      </c>
      <c r="J196" s="5">
        <v>384580000000</v>
      </c>
      <c r="K196" s="5">
        <v>193550000000</v>
      </c>
      <c r="L196" s="6">
        <v>133770000000.00002</v>
      </c>
      <c r="M196" s="5">
        <v>138820000000</v>
      </c>
      <c r="N196" s="5">
        <v>123720000000</v>
      </c>
      <c r="O196" s="5">
        <v>89180000000</v>
      </c>
      <c r="P196" s="5">
        <v>-377530000000</v>
      </c>
    </row>
    <row r="197" spans="3:22" ht="15.5" x14ac:dyDescent="0.35">
      <c r="C197" t="s">
        <v>237</v>
      </c>
      <c r="I197" s="6">
        <v>0.1139</v>
      </c>
      <c r="J197" s="6">
        <v>2.6699999999999998E-2</v>
      </c>
      <c r="K197" s="6">
        <v>-4.1200000000000001E-2</v>
      </c>
      <c r="L197" s="6">
        <v>-4.2699999999999995E-2</v>
      </c>
      <c r="M197" s="6">
        <v>-1.95E-2</v>
      </c>
      <c r="N197" s="6">
        <v>-1.9699999999999999E-2</v>
      </c>
      <c r="O197" s="6">
        <v>-5.7599999999999998E-2</v>
      </c>
      <c r="P197" s="6">
        <v>-0.28499999999999998</v>
      </c>
      <c r="Q197" s="6">
        <v>-9.8299999999999998E-2</v>
      </c>
      <c r="R197" s="6">
        <v>-9.3399999999999997E-2</v>
      </c>
      <c r="S197" s="6">
        <v>2.0000000000000001E-4</v>
      </c>
      <c r="T197" s="6">
        <v>7.6200000000000004E-2</v>
      </c>
      <c r="U197" s="6">
        <v>6.9800000000000001E-2</v>
      </c>
      <c r="V197" s="6">
        <v>5.9699999999999996E-2</v>
      </c>
    </row>
    <row r="198" spans="3:22" ht="15.5" x14ac:dyDescent="0.35">
      <c r="C198" t="s">
        <v>238</v>
      </c>
      <c r="I198" s="6">
        <v>0.21920000000000001</v>
      </c>
      <c r="J198" s="6">
        <v>7.7600000000000002E-2</v>
      </c>
      <c r="K198" s="6">
        <v>-0.2243</v>
      </c>
      <c r="L198" s="6">
        <v>-0.1963</v>
      </c>
      <c r="M198" s="6">
        <v>-7.5700000000000003E-2</v>
      </c>
      <c r="N198" s="6">
        <v>-7.3700000000000002E-2</v>
      </c>
      <c r="O198" s="6">
        <v>-0.21489999999999998</v>
      </c>
      <c r="P198" s="6">
        <v>-0.90459999999999996</v>
      </c>
      <c r="Q198" s="6">
        <v>-0.2102</v>
      </c>
      <c r="R198" s="6">
        <v>-0.19399999999999998</v>
      </c>
      <c r="S198" s="6">
        <v>4.0000000000000002E-4</v>
      </c>
      <c r="T198" s="6">
        <v>0.15329999999999999</v>
      </c>
      <c r="U198" s="6">
        <v>0.14699999999999999</v>
      </c>
      <c r="V198" s="6">
        <v>0.17469999999999999</v>
      </c>
    </row>
    <row r="199" spans="3:22" ht="15.5" x14ac:dyDescent="0.35">
      <c r="C199" t="s">
        <v>239</v>
      </c>
      <c r="I199" s="6">
        <v>0.184</v>
      </c>
      <c r="J199" s="6">
        <v>0.10289999999999999</v>
      </c>
      <c r="K199" s="6">
        <v>6.0000000000000001E-3</v>
      </c>
      <c r="L199" s="6">
        <v>-1.52E-2</v>
      </c>
      <c r="M199" s="6">
        <v>3.3E-3</v>
      </c>
      <c r="N199" s="6">
        <v>-6.0000000000000001E-3</v>
      </c>
      <c r="O199" s="6">
        <v>-2.4700000000000003E-2</v>
      </c>
      <c r="P199" s="6">
        <v>-0.24579999999999999</v>
      </c>
      <c r="Q199" s="6">
        <v>-6.7400000000000002E-2</v>
      </c>
      <c r="R199" s="6">
        <v>-6.1600000000000002E-2</v>
      </c>
      <c r="S199" s="6">
        <v>3.3599999999999998E-2</v>
      </c>
      <c r="T199" s="6">
        <v>0.1341</v>
      </c>
      <c r="U199" s="6">
        <v>0.17010000000000003</v>
      </c>
      <c r="V199" s="6">
        <v>0.22440000000000002</v>
      </c>
    </row>
    <row r="200" spans="3:22" ht="15.5" x14ac:dyDescent="0.35">
      <c r="C200" t="s">
        <v>240</v>
      </c>
      <c r="I200" s="6">
        <v>2.48</v>
      </c>
      <c r="J200" s="6">
        <v>1.42</v>
      </c>
      <c r="K200" s="6">
        <v>0.11</v>
      </c>
      <c r="L200" s="6">
        <v>-0.47</v>
      </c>
      <c r="M200" s="6">
        <v>0.16</v>
      </c>
      <c r="N200" s="6">
        <v>-0.27</v>
      </c>
      <c r="O200" s="6">
        <v>-0.66</v>
      </c>
      <c r="P200" s="6">
        <v>-5.59</v>
      </c>
      <c r="Q200" s="6">
        <v>-2.0299999999999998</v>
      </c>
      <c r="R200" s="6">
        <v>-2.0299999999999998</v>
      </c>
      <c r="S200" s="6">
        <v>1.03</v>
      </c>
      <c r="T200" s="6">
        <v>4.32</v>
      </c>
      <c r="U200" s="6">
        <v>3.75</v>
      </c>
      <c r="V200" s="6">
        <v>4.04</v>
      </c>
    </row>
    <row r="201" spans="3:22" ht="15.5" x14ac:dyDescent="0.35">
      <c r="C201" t="s">
        <v>68</v>
      </c>
      <c r="I201" s="6">
        <v>0.93</v>
      </c>
      <c r="J201" s="6">
        <v>0.79</v>
      </c>
      <c r="K201" s="6">
        <v>0.68</v>
      </c>
      <c r="L201" s="6">
        <v>0.61</v>
      </c>
      <c r="M201" s="6">
        <v>0.45</v>
      </c>
      <c r="N201" s="6">
        <v>0.38</v>
      </c>
      <c r="O201" s="6">
        <v>0.36</v>
      </c>
      <c r="P201" s="6">
        <v>0.28000000000000003</v>
      </c>
      <c r="Q201" s="6">
        <v>0.25</v>
      </c>
      <c r="R201" s="6">
        <v>0.19</v>
      </c>
      <c r="S201" s="6">
        <v>0.19</v>
      </c>
      <c r="T201" s="6">
        <v>1.1000000000000001</v>
      </c>
      <c r="U201" s="6">
        <v>1.33</v>
      </c>
      <c r="V201" s="5">
        <v>0</v>
      </c>
    </row>
    <row r="202" spans="3:22" ht="15.5" x14ac:dyDescent="0.35">
      <c r="C202" t="s">
        <v>65</v>
      </c>
      <c r="I202" s="6">
        <v>165.63</v>
      </c>
      <c r="J202" s="6">
        <v>124.56</v>
      </c>
      <c r="K202" s="6">
        <v>90.81</v>
      </c>
      <c r="L202" s="6">
        <v>112.07</v>
      </c>
      <c r="M202" s="6">
        <v>123.93</v>
      </c>
      <c r="N202" s="6">
        <v>131.44</v>
      </c>
      <c r="O202" s="6">
        <v>138.94</v>
      </c>
      <c r="P202" s="6">
        <v>176.53</v>
      </c>
      <c r="Q202" s="6">
        <v>317.27</v>
      </c>
      <c r="R202" s="6">
        <v>557.94000000000005</v>
      </c>
      <c r="S202" s="6">
        <v>679.3</v>
      </c>
      <c r="T202" s="6">
        <v>2517.21</v>
      </c>
      <c r="U202" s="6">
        <v>2119.77</v>
      </c>
      <c r="V202" s="6">
        <v>10871724.890000001</v>
      </c>
    </row>
    <row r="203" spans="3:22" ht="15.5" x14ac:dyDescent="0.35">
      <c r="C203" t="s">
        <v>241</v>
      </c>
      <c r="I203" s="6">
        <v>0.93</v>
      </c>
      <c r="J203" s="6">
        <v>0.79</v>
      </c>
      <c r="K203" s="6">
        <v>0.68</v>
      </c>
      <c r="L203" s="6">
        <v>0.61</v>
      </c>
      <c r="M203" s="6">
        <v>0.45</v>
      </c>
      <c r="N203" s="6">
        <v>0.38</v>
      </c>
      <c r="O203" s="6">
        <v>0.36</v>
      </c>
      <c r="P203" s="6">
        <v>0.28000000000000003</v>
      </c>
      <c r="Q203" s="6">
        <v>0.25</v>
      </c>
      <c r="R203" s="6">
        <v>0.19</v>
      </c>
      <c r="S203" s="6">
        <v>0.19</v>
      </c>
      <c r="T203" s="6">
        <v>1.1000000000000001</v>
      </c>
      <c r="U203" s="6">
        <v>1.33</v>
      </c>
      <c r="V203" s="5">
        <v>0</v>
      </c>
    </row>
    <row r="204" spans="3:22" ht="15.5" x14ac:dyDescent="0.35">
      <c r="C204" t="s">
        <v>242</v>
      </c>
      <c r="I204" s="6">
        <v>165.63</v>
      </c>
      <c r="J204" s="6">
        <v>124.56</v>
      </c>
      <c r="K204" s="6">
        <v>90.81</v>
      </c>
      <c r="L204" s="6">
        <v>112.07</v>
      </c>
      <c r="M204" s="6">
        <v>123.93</v>
      </c>
      <c r="N204" s="6">
        <v>131.44</v>
      </c>
      <c r="O204" s="6">
        <v>138.94</v>
      </c>
      <c r="P204" s="6">
        <v>176.53</v>
      </c>
      <c r="Q204" s="6">
        <v>317.27</v>
      </c>
      <c r="R204" s="6">
        <v>557.94000000000005</v>
      </c>
      <c r="S204" s="6">
        <v>679.3</v>
      </c>
      <c r="T204" s="6">
        <v>2517.21</v>
      </c>
      <c r="U204" s="6">
        <v>2119.77</v>
      </c>
      <c r="V204" s="6">
        <v>10871724.890000001</v>
      </c>
    </row>
    <row r="205" spans="3:22" ht="15.5" x14ac:dyDescent="0.35">
      <c r="C205" t="s">
        <v>243</v>
      </c>
      <c r="I205" s="5">
        <v>223000000000</v>
      </c>
      <c r="J205" s="5">
        <v>466000000000</v>
      </c>
      <c r="K205" s="5">
        <v>102000000000</v>
      </c>
      <c r="L205" s="5">
        <v>64000000000</v>
      </c>
      <c r="M205" s="5">
        <v>66000000000</v>
      </c>
      <c r="N205" s="5">
        <v>44000000000</v>
      </c>
      <c r="O205" s="5">
        <v>72000000000</v>
      </c>
      <c r="P205" s="5">
        <v>273000000000</v>
      </c>
      <c r="Q205" s="5">
        <v>170000000000</v>
      </c>
      <c r="R205" s="5">
        <v>132000000000</v>
      </c>
      <c r="S205" s="5">
        <v>428000000000</v>
      </c>
      <c r="T205" s="5">
        <v>382000000000</v>
      </c>
      <c r="U205" s="5">
        <v>453000000000</v>
      </c>
      <c r="V205" s="5">
        <v>258000000000</v>
      </c>
    </row>
    <row r="206" spans="3:22" ht="15.5" x14ac:dyDescent="0.35">
      <c r="C206" t="s">
        <v>244</v>
      </c>
      <c r="I206" s="5">
        <v>500000000000</v>
      </c>
      <c r="J206" s="5">
        <v>765000000000</v>
      </c>
      <c r="K206" s="5">
        <v>1130000000000</v>
      </c>
      <c r="L206" s="5">
        <v>1245000000000</v>
      </c>
      <c r="M206" s="5">
        <v>1199000000000</v>
      </c>
      <c r="N206" s="5">
        <v>1249000000000</v>
      </c>
      <c r="O206" s="5">
        <v>1320000000000</v>
      </c>
      <c r="P206" s="5">
        <v>1204000000000</v>
      </c>
      <c r="Q206" s="5">
        <v>1226000000000</v>
      </c>
      <c r="R206" s="5">
        <v>1344000000000</v>
      </c>
      <c r="S206" s="5">
        <v>1406000000000</v>
      </c>
      <c r="T206" s="5">
        <v>1173000000000</v>
      </c>
      <c r="U206" s="5">
        <v>979000000000</v>
      </c>
      <c r="V206" s="5">
        <v>581000000000</v>
      </c>
    </row>
    <row r="207" spans="3:22" ht="15.5" x14ac:dyDescent="0.35">
      <c r="C207" t="s">
        <v>25</v>
      </c>
      <c r="I207" s="5">
        <v>723000000000</v>
      </c>
      <c r="J207" s="5">
        <v>1231000000000</v>
      </c>
      <c r="K207" s="5">
        <v>1232000000000</v>
      </c>
      <c r="L207" s="5">
        <v>1309000000000</v>
      </c>
      <c r="M207" s="5">
        <v>1265000000000</v>
      </c>
      <c r="N207" s="5">
        <v>1294000000000</v>
      </c>
      <c r="O207" s="5">
        <v>1393000000000</v>
      </c>
      <c r="P207" s="5">
        <v>1477000000000</v>
      </c>
      <c r="Q207" s="5">
        <v>1395000000000</v>
      </c>
      <c r="R207" s="5">
        <v>1477000000000</v>
      </c>
      <c r="S207" s="5">
        <v>1834000000000</v>
      </c>
      <c r="T207" s="5">
        <v>1555000000000</v>
      </c>
      <c r="U207" s="5">
        <v>1432000000000</v>
      </c>
      <c r="V207" s="5">
        <v>839000000000</v>
      </c>
    </row>
    <row r="208" spans="3:22" ht="15.5" x14ac:dyDescent="0.35">
      <c r="C208" t="s">
        <v>22</v>
      </c>
      <c r="I208" s="5">
        <v>641000000000</v>
      </c>
      <c r="J208" s="5">
        <v>1098000000000</v>
      </c>
      <c r="K208" s="5">
        <v>1061000000000</v>
      </c>
      <c r="L208" s="5">
        <v>1151000000000</v>
      </c>
      <c r="M208" s="5">
        <v>1114000000000</v>
      </c>
      <c r="N208" s="5">
        <v>1150000000000</v>
      </c>
      <c r="O208" s="5">
        <v>1250000000000</v>
      </c>
      <c r="P208" s="5">
        <v>1355000000000</v>
      </c>
      <c r="Q208" s="5">
        <v>1273000000000</v>
      </c>
      <c r="R208" s="5">
        <v>1414000000000</v>
      </c>
      <c r="S208" s="5">
        <v>1537000000000</v>
      </c>
      <c r="T208" s="5">
        <v>1480000000000</v>
      </c>
      <c r="U208" s="5">
        <v>1332000000000</v>
      </c>
      <c r="V208" s="5">
        <v>812000000000</v>
      </c>
    </row>
    <row r="209" spans="2:22" ht="15.5" x14ac:dyDescent="0.35">
      <c r="C209" t="s">
        <v>245</v>
      </c>
      <c r="I209" s="5">
        <v>129000000000</v>
      </c>
      <c r="J209" s="5">
        <v>48000000000</v>
      </c>
      <c r="K209" s="5">
        <v>245000000000</v>
      </c>
      <c r="L209" s="5">
        <v>263000000000</v>
      </c>
      <c r="M209" s="5">
        <v>237000000000</v>
      </c>
      <c r="N209" s="5">
        <v>192000000000</v>
      </c>
      <c r="O209" s="5">
        <v>82000000000</v>
      </c>
      <c r="P209" s="5">
        <v>-106000000000</v>
      </c>
      <c r="Q209" s="5">
        <v>-26000000000</v>
      </c>
      <c r="R209" s="5">
        <v>75000000000</v>
      </c>
      <c r="S209" s="5">
        <v>174000000000</v>
      </c>
      <c r="T209" s="5">
        <v>-174000000000</v>
      </c>
      <c r="U209" s="5">
        <v>-228000000000</v>
      </c>
      <c r="V209" s="5">
        <v>-245000000000</v>
      </c>
    </row>
    <row r="210" spans="2:22" ht="15.5" x14ac:dyDescent="0.35">
      <c r="C210" t="s">
        <v>246</v>
      </c>
      <c r="I210" s="5">
        <v>322000000000</v>
      </c>
      <c r="J210" s="5">
        <v>337000000000</v>
      </c>
      <c r="K210" s="5">
        <v>172000000000</v>
      </c>
      <c r="L210" s="5">
        <v>124000000000</v>
      </c>
      <c r="M210" s="5">
        <v>93000000000</v>
      </c>
      <c r="N210" s="5">
        <v>125000000000</v>
      </c>
      <c r="O210" s="5">
        <v>82000000000</v>
      </c>
      <c r="P210" s="5">
        <v>93000000000</v>
      </c>
      <c r="Q210" s="5">
        <v>133000000000</v>
      </c>
      <c r="R210" s="5">
        <v>163000000000</v>
      </c>
      <c r="S210" s="5">
        <v>309000000000</v>
      </c>
      <c r="T210" s="5">
        <v>483000000000</v>
      </c>
      <c r="U210" s="5">
        <v>301000000000</v>
      </c>
      <c r="V210" s="5">
        <v>146000000000</v>
      </c>
    </row>
    <row r="211" spans="2:22" ht="15.5" x14ac:dyDescent="0.35">
      <c r="C211" t="s">
        <v>247</v>
      </c>
      <c r="I211" s="5">
        <v>-38000000000</v>
      </c>
      <c r="J211" s="5">
        <v>-67000000000</v>
      </c>
      <c r="K211" s="5">
        <v>-68000000000</v>
      </c>
      <c r="L211" s="5">
        <v>-36000000000</v>
      </c>
      <c r="M211" s="5">
        <v>-26000000000</v>
      </c>
      <c r="N211" s="5">
        <v>-20000000000</v>
      </c>
      <c r="O211" s="5">
        <v>-30000000000</v>
      </c>
      <c r="P211" s="5">
        <v>-13000000000</v>
      </c>
      <c r="Q211" s="5">
        <v>-7000000000</v>
      </c>
      <c r="R211" s="5">
        <v>-9000000000</v>
      </c>
      <c r="S211" s="5">
        <v>-55000000000</v>
      </c>
      <c r="T211" s="5">
        <v>-523000000000</v>
      </c>
      <c r="U211" s="5">
        <v>-1019000000000</v>
      </c>
      <c r="V211" s="5">
        <v>-480000000000</v>
      </c>
    </row>
    <row r="212" spans="2:22" ht="15.5" x14ac:dyDescent="0.35">
      <c r="C212" t="s">
        <v>14</v>
      </c>
      <c r="I212" s="5">
        <v>285000000000</v>
      </c>
      <c r="J212" s="5">
        <v>270000000000</v>
      </c>
      <c r="K212" s="5">
        <v>104000000000</v>
      </c>
      <c r="L212" s="5">
        <v>88000000000</v>
      </c>
      <c r="M212" s="5">
        <v>67000000000</v>
      </c>
      <c r="N212" s="5">
        <v>105000000000</v>
      </c>
      <c r="O212" s="5">
        <v>52000000000</v>
      </c>
      <c r="P212" s="5">
        <v>80000000000</v>
      </c>
      <c r="Q212" s="5">
        <v>126000000000</v>
      </c>
      <c r="R212" s="5">
        <v>154000000000</v>
      </c>
      <c r="S212" s="5">
        <v>254000000000</v>
      </c>
      <c r="T212" s="5">
        <v>-40000000000</v>
      </c>
      <c r="U212" s="5">
        <v>-719000000000</v>
      </c>
      <c r="V212" s="5">
        <v>-334000000000</v>
      </c>
    </row>
    <row r="213" spans="2:22" ht="15.5" x14ac:dyDescent="0.35">
      <c r="C213" t="s">
        <v>16</v>
      </c>
      <c r="I213" s="6">
        <v>49.07</v>
      </c>
      <c r="J213" s="6">
        <v>46.58</v>
      </c>
      <c r="K213" s="6">
        <v>25.59</v>
      </c>
      <c r="L213" s="6">
        <v>21.73</v>
      </c>
      <c r="M213" s="6">
        <v>16.63</v>
      </c>
      <c r="N213" s="6">
        <v>25.99</v>
      </c>
      <c r="O213" s="6">
        <v>12.8</v>
      </c>
      <c r="P213" s="6">
        <v>19.739999999999998</v>
      </c>
      <c r="Q213" s="6">
        <v>31.19</v>
      </c>
      <c r="R213" s="6">
        <v>59.77</v>
      </c>
      <c r="S213" s="6">
        <v>98.56</v>
      </c>
      <c r="T213" s="6">
        <v>-61.85</v>
      </c>
      <c r="U213" s="6">
        <v>-1115.3900000000001</v>
      </c>
      <c r="V213" s="6">
        <v>-7400301.0300000003</v>
      </c>
    </row>
    <row r="215" spans="2:22" ht="15.5" x14ac:dyDescent="0.35">
      <c r="B215" t="s">
        <v>248</v>
      </c>
      <c r="C215" t="s">
        <v>249</v>
      </c>
      <c r="D215" s="5">
        <v>-20000000000</v>
      </c>
      <c r="E215" s="5">
        <v>198000000000</v>
      </c>
      <c r="F215" s="5">
        <v>11000000000</v>
      </c>
      <c r="G215" s="5">
        <v>395000000</v>
      </c>
      <c r="H215" s="5">
        <v>-80000000000</v>
      </c>
      <c r="I215" s="5">
        <v>211000000000</v>
      </c>
      <c r="J215" s="5">
        <v>56000000000</v>
      </c>
      <c r="K215" s="5">
        <v>-82000000000</v>
      </c>
      <c r="L215" s="5">
        <v>-89000000000</v>
      </c>
      <c r="M215" s="5">
        <v>-38000000000</v>
      </c>
      <c r="N215" s="5">
        <v>-39000000000</v>
      </c>
      <c r="O215" s="5">
        <v>-121000000000</v>
      </c>
      <c r="P215" s="5">
        <v>-647000000000</v>
      </c>
      <c r="Q215" s="5">
        <v>-270000000000</v>
      </c>
    </row>
    <row r="216" spans="2:22" ht="15.5" x14ac:dyDescent="0.35">
      <c r="C216" t="s">
        <v>250</v>
      </c>
      <c r="H216" s="5">
        <v>190000000000</v>
      </c>
      <c r="I216" s="5">
        <v>211000000000</v>
      </c>
      <c r="J216" s="5">
        <v>56000000000</v>
      </c>
      <c r="K216" s="5">
        <v>-82000000000</v>
      </c>
      <c r="L216" s="5">
        <v>-89000000000</v>
      </c>
      <c r="M216" s="5">
        <v>-38000000000</v>
      </c>
      <c r="N216" s="5">
        <v>-39000000000</v>
      </c>
      <c r="O216" s="5">
        <v>-121000000000</v>
      </c>
      <c r="P216" s="5">
        <v>-647000000000</v>
      </c>
      <c r="Q216" s="5">
        <v>-270000000000</v>
      </c>
    </row>
    <row r="217" spans="2:22" ht="15.5" x14ac:dyDescent="0.35">
      <c r="C217" t="s">
        <v>56</v>
      </c>
      <c r="D217" s="6">
        <v>-3.47</v>
      </c>
      <c r="E217" s="6">
        <v>34.22</v>
      </c>
      <c r="F217" s="6">
        <v>1.98</v>
      </c>
      <c r="G217" s="6">
        <v>7.0000000000000007E-2</v>
      </c>
      <c r="H217" s="6">
        <v>-13.87</v>
      </c>
      <c r="I217" s="6">
        <v>36.299999999999997</v>
      </c>
      <c r="J217" s="6">
        <v>9.67</v>
      </c>
      <c r="K217" s="6">
        <v>-14.22</v>
      </c>
      <c r="L217" s="6">
        <v>-15.36</v>
      </c>
      <c r="M217" s="6">
        <v>-6.55</v>
      </c>
      <c r="N217" s="6">
        <v>-6.77</v>
      </c>
      <c r="O217" s="6">
        <v>-20.85</v>
      </c>
      <c r="P217" s="6">
        <v>-111.5</v>
      </c>
      <c r="Q217" s="6">
        <v>-46.57</v>
      </c>
    </row>
    <row r="218" spans="2:22" ht="15.5" x14ac:dyDescent="0.35">
      <c r="C218" t="s">
        <v>251</v>
      </c>
      <c r="H218" s="6">
        <v>32.74</v>
      </c>
      <c r="I218" s="6">
        <v>36.299999999999997</v>
      </c>
      <c r="J218" s="6">
        <v>9.67</v>
      </c>
      <c r="K218" s="6">
        <v>-14.22</v>
      </c>
      <c r="L218" s="6">
        <v>-15.36</v>
      </c>
      <c r="M218" s="6">
        <v>-6.55</v>
      </c>
      <c r="N218" s="6">
        <v>-6.77</v>
      </c>
      <c r="O218" s="6">
        <v>-20.85</v>
      </c>
      <c r="P218" s="6">
        <v>-111.5</v>
      </c>
      <c r="Q218" s="6">
        <v>-46.57</v>
      </c>
    </row>
    <row r="219" spans="2:22" ht="15.5" x14ac:dyDescent="0.35">
      <c r="C219" t="s">
        <v>252</v>
      </c>
      <c r="D219" s="5">
        <v>126000000000</v>
      </c>
      <c r="E219" s="5">
        <v>189000000000</v>
      </c>
      <c r="F219" s="5">
        <v>181000000000</v>
      </c>
      <c r="G219" s="5">
        <v>144000000000</v>
      </c>
      <c r="H219" s="5">
        <v>505000000000</v>
      </c>
      <c r="I219" s="5">
        <v>673000000000</v>
      </c>
      <c r="J219" s="5">
        <v>740000000000</v>
      </c>
      <c r="K219" s="5">
        <v>500000000000</v>
      </c>
      <c r="L219" s="5">
        <v>439000000000</v>
      </c>
      <c r="M219" s="5">
        <v>411000000000</v>
      </c>
      <c r="N219" s="5">
        <v>373000000000</v>
      </c>
      <c r="O219" s="5">
        <v>362000000000</v>
      </c>
      <c r="P219" s="5">
        <v>383000000000</v>
      </c>
      <c r="Q219" s="5">
        <v>362000000000</v>
      </c>
    </row>
    <row r="220" spans="2:22" ht="15.5" x14ac:dyDescent="0.35">
      <c r="C220" t="s">
        <v>253</v>
      </c>
      <c r="H220" s="5">
        <v>640000000000</v>
      </c>
      <c r="I220" s="5">
        <v>673000000000</v>
      </c>
      <c r="J220" s="5">
        <v>740000000000</v>
      </c>
      <c r="K220" s="5">
        <v>500000000000</v>
      </c>
      <c r="L220" s="5">
        <v>439000000000</v>
      </c>
      <c r="M220" s="5">
        <v>411000000000</v>
      </c>
      <c r="N220" s="5">
        <v>373000000000</v>
      </c>
      <c r="O220" s="5">
        <v>362000000000</v>
      </c>
      <c r="P220" s="5">
        <v>383000000000</v>
      </c>
      <c r="Q220" s="5">
        <v>362000000000</v>
      </c>
    </row>
    <row r="221" spans="2:22" ht="15.5" x14ac:dyDescent="0.35">
      <c r="C221" t="s">
        <v>254</v>
      </c>
      <c r="I221" s="6">
        <v>-7.71</v>
      </c>
    </row>
    <row r="222" spans="2:22" ht="15.5" x14ac:dyDescent="0.35">
      <c r="C222" t="s">
        <v>255</v>
      </c>
      <c r="I222" s="6">
        <v>3.27</v>
      </c>
    </row>
    <row r="223" spans="2:22" ht="15.5" x14ac:dyDescent="0.35">
      <c r="C223" t="s">
        <v>256</v>
      </c>
      <c r="I223" s="6">
        <v>7.49</v>
      </c>
    </row>
    <row r="224" spans="2:22" ht="15.5" x14ac:dyDescent="0.35">
      <c r="C224" t="s">
        <v>257</v>
      </c>
      <c r="I224" s="6">
        <v>0.30590000000000001</v>
      </c>
    </row>
    <row r="225" spans="3:9" ht="15.5" x14ac:dyDescent="0.35">
      <c r="C225" t="s">
        <v>258</v>
      </c>
      <c r="I225" s="6">
        <v>0.97</v>
      </c>
    </row>
    <row r="226" spans="3:9" ht="15.5" x14ac:dyDescent="0.35">
      <c r="C226" t="s">
        <v>259</v>
      </c>
      <c r="I226" s="6">
        <v>0.65</v>
      </c>
    </row>
    <row r="227" spans="3:9" ht="15.5" x14ac:dyDescent="0.35">
      <c r="C227" t="s">
        <v>260</v>
      </c>
      <c r="I227" s="6">
        <v>1.92</v>
      </c>
    </row>
    <row r="228" spans="3:9" ht="15.5" x14ac:dyDescent="0.35">
      <c r="C228" t="s">
        <v>261</v>
      </c>
      <c r="I228" s="6">
        <v>2.1800000000000002</v>
      </c>
    </row>
    <row r="229" spans="3:9" ht="15.5" x14ac:dyDescent="0.35">
      <c r="C229" t="s">
        <v>262</v>
      </c>
      <c r="I229" s="6">
        <v>5.03</v>
      </c>
    </row>
    <row r="230" spans="3:9" ht="15.5" x14ac:dyDescent="0.35">
      <c r="C230" t="s">
        <v>263</v>
      </c>
      <c r="I230" s="5">
        <v>3</v>
      </c>
    </row>
    <row r="231" spans="3:9" ht="15.5" x14ac:dyDescent="0.35">
      <c r="C231" t="s">
        <v>264</v>
      </c>
      <c r="I231" s="6">
        <v>0.01</v>
      </c>
    </row>
    <row r="232" spans="3:9" ht="15.5" x14ac:dyDescent="0.35">
      <c r="C232" t="s">
        <v>265</v>
      </c>
      <c r="I232" s="6">
        <v>0.15</v>
      </c>
    </row>
    <row r="233" spans="3:9" ht="15.5" x14ac:dyDescent="0.35">
      <c r="C233" t="s">
        <v>266</v>
      </c>
      <c r="I233" s="6">
        <v>32.74</v>
      </c>
    </row>
    <row r="234" spans="3:9" ht="15.5" x14ac:dyDescent="0.35">
      <c r="C234" t="s">
        <v>267</v>
      </c>
      <c r="I234" s="6">
        <v>-13.87</v>
      </c>
    </row>
    <row r="235" spans="3:9" ht="15.5" x14ac:dyDescent="0.35">
      <c r="C235" t="s">
        <v>268</v>
      </c>
      <c r="I235" s="6">
        <v>110.4</v>
      </c>
    </row>
    <row r="236" spans="3:9" ht="15.5" x14ac:dyDescent="0.35">
      <c r="C236" t="s">
        <v>269</v>
      </c>
      <c r="D236" s="6">
        <v>17.16</v>
      </c>
    </row>
    <row r="237" spans="3:9" ht="15.5" x14ac:dyDescent="0.35">
      <c r="C237" t="s">
        <v>270</v>
      </c>
      <c r="I237" s="6">
        <v>164.87</v>
      </c>
    </row>
    <row r="238" spans="3:9" ht="15.5" x14ac:dyDescent="0.35">
      <c r="C238" t="s">
        <v>271</v>
      </c>
      <c r="I238" s="6">
        <v>49.06</v>
      </c>
    </row>
    <row r="239" spans="3:9" ht="15.5" x14ac:dyDescent="0.35">
      <c r="C239" t="s">
        <v>272</v>
      </c>
      <c r="D239" s="6">
        <v>1.45</v>
      </c>
    </row>
    <row r="240" spans="3:9" ht="15.5" x14ac:dyDescent="0.35">
      <c r="C240" t="s">
        <v>273</v>
      </c>
      <c r="D240" s="6">
        <v>1.4</v>
      </c>
    </row>
    <row r="241" spans="3:9" ht="15.5" x14ac:dyDescent="0.35">
      <c r="C241" t="s">
        <v>274</v>
      </c>
      <c r="D241" s="6">
        <v>0.72</v>
      </c>
    </row>
    <row r="242" spans="3:9" ht="15.5" x14ac:dyDescent="0.35">
      <c r="C242" t="s">
        <v>275</v>
      </c>
      <c r="D242" s="6">
        <v>0.5</v>
      </c>
    </row>
    <row r="243" spans="3:9" ht="15.5" x14ac:dyDescent="0.35">
      <c r="C243" t="s">
        <v>276</v>
      </c>
      <c r="D243" s="6">
        <v>0.87</v>
      </c>
    </row>
    <row r="244" spans="3:9" ht="15.5" x14ac:dyDescent="0.35">
      <c r="C244" t="s">
        <v>277</v>
      </c>
      <c r="D244" s="6">
        <v>0.39</v>
      </c>
    </row>
    <row r="245" spans="3:9" ht="15.5" x14ac:dyDescent="0.35">
      <c r="C245" t="s">
        <v>278</v>
      </c>
      <c r="D245" s="6">
        <v>1.87</v>
      </c>
    </row>
    <row r="246" spans="3:9" ht="15.5" x14ac:dyDescent="0.35">
      <c r="C246" t="s">
        <v>279</v>
      </c>
      <c r="I246" s="6">
        <v>2.56</v>
      </c>
    </row>
    <row r="247" spans="3:9" ht="15.5" x14ac:dyDescent="0.35">
      <c r="C247" t="s">
        <v>12</v>
      </c>
      <c r="D247" s="5">
        <v>97000000000</v>
      </c>
    </row>
    <row r="248" spans="3:9" ht="15.5" x14ac:dyDescent="0.35">
      <c r="C248" t="s">
        <v>280</v>
      </c>
      <c r="I248" s="6">
        <v>1.44</v>
      </c>
    </row>
    <row r="249" spans="3:9" ht="15.5" x14ac:dyDescent="0.35">
      <c r="C249" t="s">
        <v>281</v>
      </c>
      <c r="I249" s="6">
        <v>0.10640000000000001</v>
      </c>
    </row>
    <row r="250" spans="3:9" ht="15.5" x14ac:dyDescent="0.35">
      <c r="C250" t="s">
        <v>282</v>
      </c>
      <c r="I250" s="6">
        <v>0.1986</v>
      </c>
    </row>
    <row r="251" spans="3:9" ht="15.5" x14ac:dyDescent="0.35">
      <c r="C251" t="s">
        <v>283</v>
      </c>
      <c r="I251" s="6">
        <v>0.1699</v>
      </c>
    </row>
    <row r="252" spans="3:9" ht="15.5" x14ac:dyDescent="0.35">
      <c r="C252" t="s">
        <v>284</v>
      </c>
      <c r="I252" s="6">
        <v>0.15359999999999999</v>
      </c>
    </row>
    <row r="253" spans="3:9" ht="15.5" x14ac:dyDescent="0.35">
      <c r="C253" t="s">
        <v>285</v>
      </c>
      <c r="D253" s="6">
        <v>135.58000000000001</v>
      </c>
    </row>
    <row r="254" spans="3:9" ht="15.5" x14ac:dyDescent="0.35">
      <c r="C254" t="s">
        <v>286</v>
      </c>
      <c r="D254" s="6">
        <v>11.7</v>
      </c>
    </row>
    <row r="255" spans="3:9" ht="15.5" x14ac:dyDescent="0.35">
      <c r="C255" t="s">
        <v>287</v>
      </c>
      <c r="D255" s="6">
        <v>34.03</v>
      </c>
    </row>
    <row r="256" spans="3:9" ht="15.5" x14ac:dyDescent="0.35">
      <c r="C256" t="s">
        <v>288</v>
      </c>
      <c r="D256" s="6">
        <v>113.25</v>
      </c>
    </row>
    <row r="257" spans="3:9" ht="15.5" x14ac:dyDescent="0.35">
      <c r="C257" t="s">
        <v>289</v>
      </c>
      <c r="D257" s="6">
        <v>0.67</v>
      </c>
    </row>
    <row r="258" spans="3:9" ht="15.5" x14ac:dyDescent="0.35">
      <c r="C258" t="s">
        <v>290</v>
      </c>
      <c r="I258" s="6">
        <v>0.35</v>
      </c>
    </row>
    <row r="259" spans="3:9" ht="15.5" x14ac:dyDescent="0.35">
      <c r="C259" t="s">
        <v>291</v>
      </c>
      <c r="I259" s="6">
        <v>30.93</v>
      </c>
    </row>
    <row r="260" spans="3:9" ht="15.5" x14ac:dyDescent="0.35">
      <c r="C260" t="s">
        <v>52</v>
      </c>
      <c r="I260" s="5">
        <v>621000000000</v>
      </c>
    </row>
    <row r="261" spans="3:9" ht="15.5" x14ac:dyDescent="0.35">
      <c r="C261" t="s">
        <v>292</v>
      </c>
      <c r="I261" s="5">
        <v>1210000000000</v>
      </c>
    </row>
    <row r="262" spans="3:9" ht="15.5" x14ac:dyDescent="0.35">
      <c r="C262" t="s">
        <v>293</v>
      </c>
      <c r="I262" s="5">
        <v>5800000000</v>
      </c>
    </row>
    <row r="263" spans="3:9" ht="15.5" x14ac:dyDescent="0.35">
      <c r="C263" t="s">
        <v>294</v>
      </c>
      <c r="I263" s="6">
        <v>0.34939999999999999</v>
      </c>
    </row>
    <row r="264" spans="3:9" ht="15.5" x14ac:dyDescent="0.35">
      <c r="C264" t="s">
        <v>295</v>
      </c>
      <c r="D264" s="6">
        <v>0.10949999999999999</v>
      </c>
    </row>
    <row r="265" spans="3:9" ht="15.5" x14ac:dyDescent="0.35">
      <c r="C265" t="s">
        <v>296</v>
      </c>
      <c r="D265" s="6">
        <v>-8.8999999999999999E-3</v>
      </c>
    </row>
    <row r="266" spans="3:9" ht="15.5" x14ac:dyDescent="0.35">
      <c r="C266" t="s">
        <v>297</v>
      </c>
      <c r="D266" s="6">
        <v>-0.15920000000000001</v>
      </c>
    </row>
    <row r="267" spans="3:9" ht="15.5" x14ac:dyDescent="0.35">
      <c r="C267" t="s">
        <v>298</v>
      </c>
      <c r="D267" s="6">
        <v>-0.20760000000000001</v>
      </c>
    </row>
    <row r="268" spans="3:9" ht="15.5" x14ac:dyDescent="0.35">
      <c r="C268" t="s">
        <v>299</v>
      </c>
      <c r="D268" s="6">
        <v>-0.7389</v>
      </c>
    </row>
    <row r="269" spans="3:9" ht="15.5" x14ac:dyDescent="0.35">
      <c r="C269" t="s">
        <v>300</v>
      </c>
      <c r="D269" s="6">
        <v>-9.4703999999999997</v>
      </c>
    </row>
    <row r="270" spans="3:9" ht="15.5" x14ac:dyDescent="0.35">
      <c r="C270" t="s">
        <v>365</v>
      </c>
      <c r="I270" s="5">
        <v>7</v>
      </c>
    </row>
    <row r="271" spans="3:9" ht="15.5" x14ac:dyDescent="0.35">
      <c r="C271" t="s">
        <v>366</v>
      </c>
      <c r="I271" t="s">
        <v>2277</v>
      </c>
    </row>
    <row r="272" spans="3:9" ht="15.5" x14ac:dyDescent="0.35">
      <c r="C272" t="s">
        <v>301</v>
      </c>
      <c r="I272" s="5">
        <v>8</v>
      </c>
    </row>
    <row r="273" spans="3:9" ht="15.5" x14ac:dyDescent="0.35">
      <c r="C273" t="s">
        <v>302</v>
      </c>
      <c r="I273" s="6">
        <v>0.38</v>
      </c>
    </row>
    <row r="274" spans="3:9" ht="15.5" x14ac:dyDescent="0.35">
      <c r="C274" t="s">
        <v>303</v>
      </c>
      <c r="I274" s="6">
        <v>0.39</v>
      </c>
    </row>
    <row r="275" spans="3:9" ht="15.5" x14ac:dyDescent="0.35">
      <c r="C275" t="s">
        <v>304</v>
      </c>
      <c r="I275" s="6">
        <v>0.98</v>
      </c>
    </row>
    <row r="276" spans="3:9" ht="15.5" x14ac:dyDescent="0.35">
      <c r="C276" t="s">
        <v>305</v>
      </c>
      <c r="I276" s="6">
        <v>0.03</v>
      </c>
    </row>
    <row r="277" spans="3:9" ht="15.5" x14ac:dyDescent="0.35">
      <c r="C277" t="s">
        <v>306</v>
      </c>
      <c r="I277" s="6">
        <v>0.63</v>
      </c>
    </row>
    <row r="278" spans="3:9" ht="15.5" x14ac:dyDescent="0.35">
      <c r="C278" t="s">
        <v>307</v>
      </c>
      <c r="I278" s="6">
        <v>0.78</v>
      </c>
    </row>
    <row r="279" spans="3:9" ht="15.5" x14ac:dyDescent="0.35">
      <c r="C279" t="s">
        <v>308</v>
      </c>
      <c r="I279" s="6">
        <v>0.18</v>
      </c>
    </row>
    <row r="280" spans="3:9" ht="15.5" x14ac:dyDescent="0.35">
      <c r="C280" t="s">
        <v>309</v>
      </c>
      <c r="I280" s="5">
        <v>640000000000</v>
      </c>
    </row>
    <row r="281" spans="3:9" ht="15.5" x14ac:dyDescent="0.35">
      <c r="C281" t="s">
        <v>310</v>
      </c>
      <c r="I281" s="5">
        <v>193000000000</v>
      </c>
    </row>
    <row r="282" spans="3:9" ht="15.5" x14ac:dyDescent="0.35">
      <c r="C282" t="s">
        <v>311</v>
      </c>
      <c r="I282" s="5">
        <v>465000000000</v>
      </c>
    </row>
    <row r="283" spans="3:9" ht="15.5" x14ac:dyDescent="0.35">
      <c r="C283" t="s">
        <v>312</v>
      </c>
      <c r="I283" s="5">
        <v>190000000000</v>
      </c>
    </row>
    <row r="284" spans="3:9" ht="15.5" x14ac:dyDescent="0.35">
      <c r="C284" t="s">
        <v>313</v>
      </c>
      <c r="D284" s="5">
        <v>100000000000</v>
      </c>
    </row>
    <row r="285" spans="3:9" ht="15.5" x14ac:dyDescent="0.35">
      <c r="C285" t="s">
        <v>314</v>
      </c>
      <c r="D285" s="5">
        <v>1784000000000</v>
      </c>
    </row>
    <row r="286" spans="3:9" ht="15.5" x14ac:dyDescent="0.35">
      <c r="C286" t="s">
        <v>315</v>
      </c>
      <c r="D286" s="5">
        <v>828000000000</v>
      </c>
    </row>
    <row r="287" spans="3:9" ht="15.5" x14ac:dyDescent="0.35">
      <c r="C287" t="s">
        <v>233</v>
      </c>
      <c r="D287" s="5">
        <v>132000000000</v>
      </c>
    </row>
    <row r="288" spans="3:9" ht="15.5" x14ac:dyDescent="0.35">
      <c r="C288" t="s">
        <v>232</v>
      </c>
      <c r="I288" s="5">
        <v>956000000000</v>
      </c>
    </row>
    <row r="289" spans="3:9" ht="15.5" x14ac:dyDescent="0.35">
      <c r="C289" t="s">
        <v>231</v>
      </c>
      <c r="D289" s="5">
        <v>479000000000</v>
      </c>
    </row>
    <row r="290" spans="3:9" ht="15.5" x14ac:dyDescent="0.35">
      <c r="C290" t="s">
        <v>230</v>
      </c>
      <c r="D290" s="5">
        <v>210000000000</v>
      </c>
    </row>
    <row r="291" spans="3:9" ht="15.5" x14ac:dyDescent="0.35">
      <c r="C291" t="s">
        <v>23</v>
      </c>
      <c r="D291" s="5">
        <v>689000000000</v>
      </c>
    </row>
    <row r="292" spans="3:9" ht="15.5" x14ac:dyDescent="0.35">
      <c r="C292" t="s">
        <v>20</v>
      </c>
      <c r="D292" s="5">
        <v>589000000000</v>
      </c>
    </row>
    <row r="293" spans="3:9" ht="15.5" x14ac:dyDescent="0.35">
      <c r="C293" t="s">
        <v>316</v>
      </c>
      <c r="I293" s="5">
        <v>956000000000</v>
      </c>
    </row>
    <row r="294" spans="3:9" ht="15.5" x14ac:dyDescent="0.35">
      <c r="C294" t="s">
        <v>317</v>
      </c>
      <c r="I294" s="5">
        <v>322000000000</v>
      </c>
    </row>
    <row r="295" spans="3:9" ht="15.5" x14ac:dyDescent="0.35">
      <c r="C295" t="s">
        <v>318</v>
      </c>
      <c r="I295" s="5">
        <v>223000000000</v>
      </c>
    </row>
    <row r="296" spans="3:9" ht="15.5" x14ac:dyDescent="0.35">
      <c r="C296" t="s">
        <v>319</v>
      </c>
      <c r="I296" s="5">
        <v>-624000000000</v>
      </c>
    </row>
    <row r="297" spans="3:9" ht="15.5" x14ac:dyDescent="0.35">
      <c r="C297" t="s">
        <v>320</v>
      </c>
      <c r="I297" s="5">
        <v>-38000000000</v>
      </c>
    </row>
    <row r="298" spans="3:9" ht="15.5" x14ac:dyDescent="0.35">
      <c r="C298" t="s">
        <v>321</v>
      </c>
      <c r="I298" s="5">
        <v>285000000000</v>
      </c>
    </row>
  </sheetData>
  <pageMargins left="0.7" right="0.7" top="0.75" bottom="0.75" header="0.3" footer="0.3"/>
  <ignoredErrors>
    <ignoredError sqref="A1:V299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U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2278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2279</v>
      </c>
      <c r="D2" s="2" vm="637">
        <f ca="1">IFERROR(_xlfn.STOCKHISTORY("XIDX:" &amp; $C$1, D3, , 0, 0, 1), "Libur")</f>
        <v>1765</v>
      </c>
      <c r="H2" s="2" vm="637">
        <f ca="1">IFERROR(INDEX(D2:G2,COUNT(D2:G2)),"")</f>
        <v>1765</v>
      </c>
      <c r="I2" s="2" vm="638">
        <f t="shared" ref="I2:U2" ca="1" si="0">IFERROR(_xlfn.STOCKHISTORY("XIDX:" &amp; $C$1, I1, , 0, 0, 1), "Libur")</f>
        <v>4070</v>
      </c>
      <c r="J2" s="2" vm="357">
        <f t="shared" ca="1" si="0"/>
        <v>1200</v>
      </c>
      <c r="K2" s="2" vm="639">
        <f t="shared" ca="1" si="0"/>
        <v>1325</v>
      </c>
      <c r="L2" s="2" vm="428">
        <f t="shared" ca="1" si="0"/>
        <v>2620</v>
      </c>
      <c r="M2" s="2" vm="103">
        <f t="shared" ca="1" si="0"/>
        <v>4000</v>
      </c>
      <c r="N2" s="2" vm="640">
        <f t="shared" ca="1" si="0"/>
        <v>2410</v>
      </c>
      <c r="O2" s="2" vm="641">
        <f t="shared" ca="1" si="0"/>
        <v>3960</v>
      </c>
      <c r="P2" s="2" vm="104">
        <f t="shared" ca="1" si="0"/>
        <v>4900</v>
      </c>
      <c r="Q2" s="2" vm="642">
        <f t="shared" ca="1" si="0"/>
        <v>5500</v>
      </c>
      <c r="R2" s="2" vm="643">
        <f t="shared" ca="1" si="0"/>
        <v>5150</v>
      </c>
      <c r="S2" s="2" vm="103">
        <f t="shared" ca="1" si="0"/>
        <v>4000</v>
      </c>
      <c r="T2" s="2" vm="644">
        <f t="shared" ca="1" si="0"/>
        <v>4920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661357000000</v>
      </c>
      <c r="H4" s="2">
        <f>IFERROR(SUM(D4:G4)*(4/MAX(1,COUNT(D4:G4))),"")</f>
        <v>2645428000000</v>
      </c>
      <c r="I4" s="2">
        <f t="shared" ref="I4:U4" si="1">IFERROR(INDEX(I51:I500,MATCH($C$4,$C$51:$C$500,0)),"")</f>
        <v>3081592000000</v>
      </c>
      <c r="J4" s="2">
        <f t="shared" si="1"/>
        <v>2520686000000</v>
      </c>
      <c r="K4" s="2">
        <f t="shared" si="1"/>
        <v>2551893000000</v>
      </c>
      <c r="L4" s="2">
        <f t="shared" si="1"/>
        <v>4370781000000</v>
      </c>
      <c r="M4" s="2">
        <f t="shared" si="1"/>
        <v>4464900000000</v>
      </c>
      <c r="N4" s="2">
        <f t="shared" si="1"/>
        <v>4047964000000</v>
      </c>
      <c r="O4" s="2">
        <f t="shared" si="1"/>
        <v>3755262000000</v>
      </c>
      <c r="P4" s="2">
        <f t="shared" si="1"/>
        <v>3728364000000</v>
      </c>
      <c r="Q4" s="2">
        <f t="shared" si="1"/>
        <v>3399060000000</v>
      </c>
      <c r="R4" s="2">
        <f t="shared" si="1"/>
        <v>2954161000000</v>
      </c>
      <c r="S4" s="2">
        <f t="shared" si="1"/>
        <v>2564315000000</v>
      </c>
      <c r="T4" s="2">
        <f t="shared" si="1"/>
        <v>2135958000000</v>
      </c>
      <c r="U4" s="2">
        <f t="shared" si="1"/>
        <v>1664601000000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-422278000000</v>
      </c>
      <c r="H5" s="2">
        <f>IFERROR(SUM(D5:G5)*(4/MAX(1,COUNT(D5:G5))),"")</f>
        <v>-1689112000000</v>
      </c>
      <c r="I5" s="2">
        <f t="shared" ref="I5:U5" si="2">IFERROR(INDEX(I51:I500,MATCH($C$5,$C$51:$C$500,0)),"")</f>
        <v>-1456898000000</v>
      </c>
      <c r="J5" s="2">
        <f t="shared" si="2"/>
        <v>-1177446000000</v>
      </c>
      <c r="K5" s="2">
        <f t="shared" si="2"/>
        <v>-526986000000</v>
      </c>
      <c r="L5" s="2">
        <f t="shared" si="2"/>
        <v>249890000000</v>
      </c>
      <c r="M5" s="2">
        <f t="shared" si="2"/>
        <v>909214000000</v>
      </c>
      <c r="N5" s="2">
        <f t="shared" si="2"/>
        <v>959415000000</v>
      </c>
      <c r="O5" s="2">
        <f t="shared" si="2"/>
        <v>888748000000</v>
      </c>
      <c r="P5" s="2">
        <f t="shared" si="2"/>
        <v>803997000000</v>
      </c>
      <c r="Q5" s="2">
        <f t="shared" si="2"/>
        <v>1012922000000</v>
      </c>
      <c r="R5" s="2">
        <f t="shared" si="2"/>
        <v>809923000000</v>
      </c>
      <c r="S5" s="2">
        <f t="shared" si="2"/>
        <v>633112000000</v>
      </c>
      <c r="T5" s="2">
        <f t="shared" si="2"/>
        <v>557707000000</v>
      </c>
      <c r="U5" s="2">
        <f t="shared" si="2"/>
        <v>362169000000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3135091000000</v>
      </c>
      <c r="H6" s="2">
        <f>IFERROR(INDEX(D6:G6,COUNT(D6:G6)),"")</f>
        <v>3135091000000</v>
      </c>
      <c r="I6" s="2">
        <f t="shared" ref="I6:U6" si="3">IFERROR(INDEX(I51:I500,MATCH($C$6,$C$51:$C$500,0)),"")</f>
        <v>3549589000000</v>
      </c>
      <c r="J6" s="2">
        <f t="shared" si="3"/>
        <v>5005203000000</v>
      </c>
      <c r="K6" s="2">
        <f t="shared" si="3"/>
        <v>4316106000000</v>
      </c>
      <c r="L6" s="2">
        <f t="shared" si="3"/>
        <v>4968040000000</v>
      </c>
      <c r="M6" s="2">
        <f t="shared" si="3"/>
        <v>5249342000000</v>
      </c>
      <c r="N6" s="2">
        <f t="shared" si="3"/>
        <v>4622714000000</v>
      </c>
      <c r="O6" s="2">
        <f t="shared" si="3"/>
        <v>4656415000000</v>
      </c>
      <c r="P6" s="2">
        <f t="shared" si="3"/>
        <v>4751099000000</v>
      </c>
      <c r="Q6" s="2">
        <f t="shared" si="3"/>
        <v>4524187000000</v>
      </c>
      <c r="R6" s="2">
        <f t="shared" si="3"/>
        <v>3963080000000</v>
      </c>
      <c r="S6" s="2">
        <f t="shared" si="3"/>
        <v>3667323000000</v>
      </c>
      <c r="T6" s="2">
        <f t="shared" si="3"/>
        <v>3034758000000</v>
      </c>
      <c r="U6" s="2">
        <f t="shared" si="3"/>
        <v>2519068000000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2.86</v>
      </c>
      <c r="H7" s="3">
        <f>IFERROR(INDEX(D7:G7,COUNT(D7:G7)),"")</f>
        <v>2.86</v>
      </c>
      <c r="I7" s="3">
        <f t="shared" ref="I7:U7" si="4">IFERROR(INDEX(I51:I500,MATCH($C$7,$C$51:$C$500,0))/1000000000,"")</f>
        <v>2.86</v>
      </c>
      <c r="J7" s="3">
        <f t="shared" si="4"/>
        <v>2.86</v>
      </c>
      <c r="K7" s="3">
        <f t="shared" si="4"/>
        <v>2.86</v>
      </c>
      <c r="L7" s="3">
        <f t="shared" si="4"/>
        <v>2.86</v>
      </c>
      <c r="M7" s="3">
        <f t="shared" si="4"/>
        <v>2.86</v>
      </c>
      <c r="N7" s="3">
        <f t="shared" si="4"/>
        <v>2.86</v>
      </c>
      <c r="O7" s="3">
        <f t="shared" si="4"/>
        <v>2.86</v>
      </c>
      <c r="P7" s="3">
        <f t="shared" si="4"/>
        <v>3.04</v>
      </c>
      <c r="Q7" s="3">
        <f t="shared" si="4"/>
        <v>3.04</v>
      </c>
      <c r="R7" s="3">
        <f t="shared" si="4"/>
        <v>3.04</v>
      </c>
      <c r="S7" s="3">
        <f t="shared" si="4"/>
        <v>3.04</v>
      </c>
      <c r="T7" s="3">
        <f t="shared" si="4"/>
        <v>3.04</v>
      </c>
      <c r="U7" s="3">
        <f t="shared" si="4"/>
        <v>3.04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-726000000000</v>
      </c>
      <c r="H8" s="2">
        <f>IFERROR(INDEX(D8:G8,COUNT(D8:G8)),"")</f>
        <v>-726000000000</v>
      </c>
      <c r="I8" s="2">
        <f t="shared" ref="I8:U8" si="5">IFERROR(INDEX(I51:I500,MATCH($C$8,$C$51:$C$500,0)),"")</f>
        <v>155000000000</v>
      </c>
      <c r="J8" s="2">
        <f t="shared" si="5"/>
        <v>-571000000000</v>
      </c>
      <c r="K8" s="2">
        <f t="shared" si="5"/>
        <v>-487000000000</v>
      </c>
      <c r="L8" s="2">
        <f t="shared" si="5"/>
        <v>-949000000000</v>
      </c>
      <c r="M8" s="2">
        <f t="shared" si="5"/>
        <v>-1008000000000</v>
      </c>
      <c r="N8" s="2">
        <f t="shared" si="5"/>
        <v>131000000000</v>
      </c>
      <c r="O8" s="2">
        <f t="shared" si="5"/>
        <v>34000000000</v>
      </c>
      <c r="P8" s="2">
        <f t="shared" si="5"/>
        <v>605000000000</v>
      </c>
      <c r="Q8" s="2">
        <f t="shared" si="5"/>
        <v>577000000000</v>
      </c>
      <c r="R8" s="2">
        <f t="shared" si="5"/>
        <v>665000000000</v>
      </c>
      <c r="S8" s="2">
        <f t="shared" si="5"/>
        <v>73000000000</v>
      </c>
      <c r="T8" s="2">
        <f t="shared" si="5"/>
        <v>195000000000</v>
      </c>
      <c r="U8" s="2">
        <f t="shared" si="5"/>
        <v>-115000000000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-253.55</v>
      </c>
      <c r="H9" s="3">
        <f>IFERROR(INDEX(D9:G9,COUNT(D9:G9)),"")</f>
        <v>-253.55</v>
      </c>
      <c r="I9" s="3">
        <f t="shared" ref="I9:U9" si="6">IFERROR(INDEX(I51:I500,MATCH($C$9,$C$51:$C$500,0)),"")</f>
        <v>54.23</v>
      </c>
      <c r="J9" s="3">
        <f t="shared" si="6"/>
        <v>-199.29</v>
      </c>
      <c r="K9" s="3">
        <f t="shared" si="6"/>
        <v>-170.02</v>
      </c>
      <c r="L9" s="3">
        <f t="shared" si="6"/>
        <v>-331.28</v>
      </c>
      <c r="M9" s="3">
        <f t="shared" si="6"/>
        <v>-352.12</v>
      </c>
      <c r="N9" s="3">
        <f t="shared" si="6"/>
        <v>45.68</v>
      </c>
      <c r="O9" s="3">
        <f t="shared" si="6"/>
        <v>11.76</v>
      </c>
      <c r="P9" s="3">
        <f t="shared" si="6"/>
        <v>198.9</v>
      </c>
      <c r="Q9" s="3">
        <f t="shared" si="6"/>
        <v>189.51</v>
      </c>
      <c r="R9" s="3">
        <f t="shared" si="6"/>
        <v>218.47</v>
      </c>
      <c r="S9" s="3">
        <f t="shared" si="6"/>
        <v>24.08</v>
      </c>
      <c r="T9" s="3">
        <f t="shared" si="6"/>
        <v>64.23</v>
      </c>
      <c r="U9" s="3">
        <f t="shared" si="6"/>
        <v>-37.75</v>
      </c>
    </row>
    <row r="10" spans="1:21" ht="15.5" x14ac:dyDescent="0.35">
      <c r="C10" t="s">
        <v>17</v>
      </c>
      <c r="D10" s="3">
        <f ca="1">IFERROR(IF(D9=0,"",D2/D9),"")</f>
        <v>-6.9611516466180241</v>
      </c>
      <c r="I10" s="3">
        <f t="shared" ref="I10:U10" ca="1" si="7">IFERROR(IF(I9=0,"",I2/I9),"")</f>
        <v>75.050709939148078</v>
      </c>
      <c r="J10" s="3">
        <f t="shared" ca="1" si="7"/>
        <v>-6.0213758843895828</v>
      </c>
      <c r="K10" s="3">
        <f t="shared" ca="1" si="7"/>
        <v>-7.7932007999058932</v>
      </c>
      <c r="L10" s="3">
        <f t="shared" ca="1" si="7"/>
        <v>-7.9087177010383973</v>
      </c>
      <c r="M10" s="3">
        <f t="shared" ca="1" si="7"/>
        <v>-11.359763716914689</v>
      </c>
      <c r="N10" s="3">
        <f t="shared" ca="1" si="7"/>
        <v>52.758318739054289</v>
      </c>
      <c r="O10" s="3">
        <f t="shared" ca="1" si="7"/>
        <v>336.73469387755102</v>
      </c>
      <c r="P10" s="3">
        <f t="shared" ca="1" si="7"/>
        <v>24.635495223730516</v>
      </c>
      <c r="Q10" s="3">
        <f t="shared" ca="1" si="7"/>
        <v>29.022215186533693</v>
      </c>
      <c r="R10" s="3">
        <f t="shared" ca="1" si="7"/>
        <v>23.57303062205337</v>
      </c>
      <c r="S10" s="3">
        <f t="shared" ca="1" si="7"/>
        <v>166.11295681063123</v>
      </c>
      <c r="T10" s="3">
        <f t="shared" ca="1" si="7"/>
        <v>76.599719757122841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488603000000</v>
      </c>
      <c r="H11" s="2">
        <f>IFERROR(INDEX(D11:G11,COUNT(D11:G11)),"")</f>
        <v>488603000000</v>
      </c>
      <c r="I11" s="2">
        <f t="shared" ref="I11:U11" si="8">IFERROR(INDEX(I51:I500,MATCH($C$11,$C$51:$C$500,0)),"")</f>
        <v>360961000000</v>
      </c>
      <c r="J11" s="2">
        <f t="shared" si="8"/>
        <v>436038000000</v>
      </c>
      <c r="K11" s="2">
        <f t="shared" si="8"/>
        <v>236829000000</v>
      </c>
      <c r="L11" s="2">
        <f t="shared" si="8"/>
        <v>155344000000</v>
      </c>
      <c r="M11" s="2">
        <f t="shared" si="8"/>
        <v>270796000000</v>
      </c>
      <c r="N11" s="2">
        <f t="shared" si="8"/>
        <v>359642000000</v>
      </c>
      <c r="O11" s="2">
        <f t="shared" si="8"/>
        <v>298209000000</v>
      </c>
      <c r="P11" s="2">
        <f t="shared" si="8"/>
        <v>599901000000</v>
      </c>
      <c r="Q11" s="2">
        <f t="shared" si="8"/>
        <v>765948000000</v>
      </c>
      <c r="R11" s="2">
        <f t="shared" si="8"/>
        <v>546680000000</v>
      </c>
      <c r="S11" s="2">
        <f t="shared" si="8"/>
        <v>325429000000</v>
      </c>
      <c r="T11" s="2">
        <f t="shared" si="8"/>
        <v>358658000000</v>
      </c>
      <c r="U11" s="2">
        <f t="shared" si="8"/>
        <v>370020000000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7637000000000</v>
      </c>
      <c r="H12" s="2">
        <f>IFERROR(INDEX(D12:G12,COUNT(D12:G12)),"")</f>
        <v>7637000000000</v>
      </c>
      <c r="I12" s="2">
        <f t="shared" ref="I12:U12" si="9">IFERROR(INDEX(I51:I500,MATCH($C$12,$C$51:$C$500,0)),"")</f>
        <v>6642000000000</v>
      </c>
      <c r="J12" s="2">
        <f t="shared" si="9"/>
        <v>6136000000000</v>
      </c>
      <c r="K12" s="2">
        <f t="shared" si="9"/>
        <v>6638000000000</v>
      </c>
      <c r="L12" s="2">
        <f t="shared" si="9"/>
        <v>5190000000000</v>
      </c>
      <c r="M12" s="2">
        <f t="shared" si="9"/>
        <v>3075000000000</v>
      </c>
      <c r="N12" s="2">
        <f t="shared" si="9"/>
        <v>1400000000000</v>
      </c>
      <c r="O12" s="2">
        <f t="shared" si="9"/>
        <v>593000000000</v>
      </c>
      <c r="P12" s="2">
        <f t="shared" si="9"/>
        <v>-499000000000</v>
      </c>
      <c r="Q12" s="2">
        <f t="shared" si="9"/>
        <v>-635000000000</v>
      </c>
      <c r="R12" s="2">
        <f t="shared" si="9"/>
        <v>-367000000000</v>
      </c>
      <c r="S12" s="2">
        <f t="shared" si="9"/>
        <v>-224000000000</v>
      </c>
      <c r="T12" s="2">
        <f t="shared" si="9"/>
        <v>-177000000000</v>
      </c>
      <c r="U12" s="2">
        <f t="shared" si="9"/>
        <v>-94000000000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8125000000000</v>
      </c>
      <c r="H13" s="2">
        <f>IFERROR(INDEX(D13:G13,COUNT(D13:G13)),"")</f>
        <v>8125000000000</v>
      </c>
      <c r="I13" s="2">
        <f t="shared" ref="I13:U13" si="10">IFERROR(INDEX(I51:I500,MATCH($C$13,$C$51:$C$500,0)),"")</f>
        <v>7003000000000</v>
      </c>
      <c r="J13" s="2">
        <f t="shared" si="10"/>
        <v>6572000000000</v>
      </c>
      <c r="K13" s="2">
        <f t="shared" si="10"/>
        <v>6875000000000</v>
      </c>
      <c r="L13" s="2">
        <f t="shared" si="10"/>
        <v>5346000000000</v>
      </c>
      <c r="M13" s="2">
        <f t="shared" si="10"/>
        <v>3346000000000</v>
      </c>
      <c r="N13" s="2">
        <f t="shared" si="10"/>
        <v>1760000000000</v>
      </c>
      <c r="O13" s="2">
        <f t="shared" si="10"/>
        <v>891000000000</v>
      </c>
      <c r="P13" s="2">
        <f t="shared" si="10"/>
        <v>101000000000</v>
      </c>
      <c r="Q13" s="2">
        <f t="shared" si="10"/>
        <v>131000000000</v>
      </c>
      <c r="R13" s="2">
        <f t="shared" si="10"/>
        <v>179000000000</v>
      </c>
      <c r="S13" s="2">
        <f t="shared" si="10"/>
        <v>101000000000</v>
      </c>
      <c r="T13" s="2">
        <f t="shared" si="10"/>
        <v>182000000000</v>
      </c>
      <c r="U13" s="2">
        <f t="shared" si="10"/>
        <v>276000000000</v>
      </c>
    </row>
    <row r="14" spans="1:21" ht="15.5" x14ac:dyDescent="0.35">
      <c r="C14" t="s">
        <v>26</v>
      </c>
      <c r="D14" s="2">
        <f>IFERROR(INDEX(D51:D500,MATCH($C$14,$C$51:$C$500,0)),"")</f>
        <v>-117978000000</v>
      </c>
      <c r="H14" s="2">
        <f>IFERROR(SUM(D14:G14)*(4/MAX(1,COUNT(D14:G14))),"")</f>
        <v>-471912000000</v>
      </c>
      <c r="I14" s="2">
        <f t="shared" ref="I14:U14" si="11">IFERROR(INDEX(I51:I500,MATCH($C$14,$C$51:$C$500,0)),"")</f>
        <v>-514008000000</v>
      </c>
      <c r="J14" s="2">
        <f t="shared" si="11"/>
        <v>-632395000000</v>
      </c>
      <c r="K14" s="2">
        <f t="shared" si="11"/>
        <v>-514364000000</v>
      </c>
      <c r="L14" s="2">
        <f t="shared" si="11"/>
        <v>-286925000000</v>
      </c>
      <c r="M14" s="2">
        <f t="shared" si="11"/>
        <v>-203990000000</v>
      </c>
      <c r="N14" s="2">
        <f t="shared" si="11"/>
        <v>-142168000000</v>
      </c>
      <c r="O14" s="2">
        <f t="shared" si="11"/>
        <v>-59241000000</v>
      </c>
      <c r="P14" s="2">
        <f t="shared" si="11"/>
        <v>-59597000000</v>
      </c>
      <c r="Q14" s="2">
        <f t="shared" si="11"/>
        <v>-42884000000</v>
      </c>
      <c r="R14" s="2">
        <f t="shared" si="11"/>
        <v>-45657000000</v>
      </c>
      <c r="S14" s="2">
        <f t="shared" si="11"/>
        <v>-72984000000</v>
      </c>
      <c r="T14" s="2">
        <f t="shared" si="11"/>
        <v>-55728000000</v>
      </c>
      <c r="U14" s="2">
        <f t="shared" si="11"/>
        <v>-120803000000</v>
      </c>
    </row>
    <row r="15" spans="1:21" ht="15.5" x14ac:dyDescent="0.35">
      <c r="C15" t="s">
        <v>27</v>
      </c>
      <c r="D15" s="2">
        <f>IFERROR(INDEX(D51:D500,MATCH($C$15,$C$51:$C$500,0)),"")</f>
        <v>5587000000</v>
      </c>
      <c r="H15" s="2">
        <f>IFERROR(SUM(D15:G15)*(4/MAX(1,COUNT(D15:G15))),"")</f>
        <v>22348000000</v>
      </c>
      <c r="I15" s="2">
        <f t="shared" ref="I15:U15" si="12">IFERROR(INDEX(I51:I500,MATCH($C$15,$C$51:$C$500,0)),"")</f>
        <v>-5712000000</v>
      </c>
      <c r="J15" s="2">
        <f t="shared" si="12"/>
        <v>16847000000</v>
      </c>
      <c r="K15" s="2">
        <f t="shared" si="12"/>
        <v>51492000000</v>
      </c>
      <c r="L15" s="2">
        <f t="shared" si="12"/>
        <v>-89312000000</v>
      </c>
      <c r="M15" s="2">
        <f t="shared" si="12"/>
        <v>-263558000000</v>
      </c>
      <c r="N15" s="2">
        <f t="shared" si="12"/>
        <v>-304922000000</v>
      </c>
      <c r="O15" s="2">
        <f t="shared" si="12"/>
        <v>-345776000000</v>
      </c>
      <c r="P15" s="2">
        <f t="shared" si="12"/>
        <v>-331578000000</v>
      </c>
      <c r="Q15" s="2">
        <f t="shared" si="12"/>
        <v>-332143000000</v>
      </c>
      <c r="R15" s="2">
        <f t="shared" si="12"/>
        <v>-270499000000</v>
      </c>
      <c r="S15" s="2">
        <f t="shared" si="12"/>
        <v>-216729000000</v>
      </c>
      <c r="T15" s="2">
        <f t="shared" si="12"/>
        <v>-198017000000</v>
      </c>
      <c r="U15" s="2">
        <f t="shared" si="12"/>
        <v>-125108000000</v>
      </c>
    </row>
    <row r="16" spans="1:21" ht="15.5" x14ac:dyDescent="0.35">
      <c r="C16" t="s">
        <v>28</v>
      </c>
      <c r="D16" s="2">
        <f>IFERROR(INDEX(D51:D500,MATCH($C$16,$C$51:$C$500,0)),"")</f>
        <v>-442507000000</v>
      </c>
      <c r="H16" s="2">
        <f>IFERROR(SUM(D16:G16)*(4/MAX(1,COUNT(D16:G16))),"")</f>
        <v>-1770028000000</v>
      </c>
      <c r="I16" s="2">
        <f t="shared" ref="I16:U16" si="13">IFERROR(INDEX(I51:I500,MATCH($C$16,$C$51:$C$500,0)),"")</f>
        <v>-1443234000000</v>
      </c>
      <c r="J16" s="2">
        <f t="shared" si="13"/>
        <v>-1771785000000</v>
      </c>
      <c r="K16" s="2">
        <f t="shared" si="13"/>
        <v>-1321731000000</v>
      </c>
      <c r="L16" s="2">
        <f t="shared" si="13"/>
        <v>330030000000</v>
      </c>
      <c r="M16" s="2">
        <f t="shared" si="13"/>
        <v>1148877000000</v>
      </c>
      <c r="N16" s="2">
        <f t="shared" si="13"/>
        <v>1246629000000</v>
      </c>
      <c r="O16" s="2">
        <f t="shared" si="13"/>
        <v>1240307000000</v>
      </c>
      <c r="P16" s="2">
        <f t="shared" si="13"/>
        <v>1120496000000</v>
      </c>
      <c r="Q16" s="2">
        <f t="shared" si="13"/>
        <v>1339421000000</v>
      </c>
      <c r="R16" s="2">
        <f t="shared" si="13"/>
        <v>1089063000000</v>
      </c>
      <c r="S16" s="2">
        <f t="shared" si="13"/>
        <v>856401000000</v>
      </c>
      <c r="T16" s="2">
        <f t="shared" si="13"/>
        <v>755904000000</v>
      </c>
      <c r="U16" s="2">
        <f t="shared" si="13"/>
        <v>487277000000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5047900000000</v>
      </c>
      <c r="H20" s="2">
        <f t="shared" ref="H20:U20" ca="1" si="14">IFERROR(H21*H2,"")</f>
        <v>5047900000000</v>
      </c>
      <c r="I20" s="2">
        <f t="shared" ca="1" si="14"/>
        <v>11640200000000</v>
      </c>
      <c r="J20" s="2">
        <f t="shared" ca="1" si="14"/>
        <v>3432000000000</v>
      </c>
      <c r="K20" s="2">
        <f t="shared" ca="1" si="14"/>
        <v>3789500000000</v>
      </c>
      <c r="L20" s="2">
        <f t="shared" ca="1" si="14"/>
        <v>7493200000000</v>
      </c>
      <c r="M20" s="2">
        <f t="shared" ca="1" si="14"/>
        <v>11440000000000</v>
      </c>
      <c r="N20" s="2">
        <f t="shared" ca="1" si="14"/>
        <v>6892600000000</v>
      </c>
      <c r="O20" s="2">
        <f t="shared" ca="1" si="14"/>
        <v>11325600000000</v>
      </c>
      <c r="P20" s="2">
        <f t="shared" ca="1" si="14"/>
        <v>14896000000000</v>
      </c>
      <c r="Q20" s="2">
        <f t="shared" ca="1" si="14"/>
        <v>16720000000000</v>
      </c>
      <c r="R20" s="2">
        <f t="shared" ca="1" si="14"/>
        <v>15656000000000</v>
      </c>
      <c r="S20" s="2">
        <f t="shared" ca="1" si="14"/>
        <v>12160000000000</v>
      </c>
      <c r="T20" s="2">
        <f t="shared" ca="1" si="14"/>
        <v>14956800000000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2860000000</v>
      </c>
      <c r="H21" s="2">
        <f>IFERROR(INDEX(D21:G21,COUNT(D21:G21)),"")</f>
        <v>2860000000</v>
      </c>
      <c r="I21" s="2">
        <f t="shared" ref="I21:U21" si="15">IFERROR(INDEX(I51:I500,MATCH($C$7,$C$51:$C$500,0)),"")</f>
        <v>2860000000</v>
      </c>
      <c r="J21" s="2">
        <f t="shared" si="15"/>
        <v>2860000000</v>
      </c>
      <c r="K21" s="2">
        <f t="shared" si="15"/>
        <v>2860000000</v>
      </c>
      <c r="L21" s="2">
        <f t="shared" si="15"/>
        <v>2860000000</v>
      </c>
      <c r="M21" s="2">
        <f t="shared" si="15"/>
        <v>2860000000</v>
      </c>
      <c r="N21" s="2">
        <f t="shared" si="15"/>
        <v>2860000000</v>
      </c>
      <c r="O21" s="2">
        <f t="shared" si="15"/>
        <v>2860000000</v>
      </c>
      <c r="P21" s="2">
        <f t="shared" si="15"/>
        <v>3040000000</v>
      </c>
      <c r="Q21" s="2">
        <f t="shared" si="15"/>
        <v>3040000000</v>
      </c>
      <c r="R21" s="2">
        <f t="shared" si="15"/>
        <v>3040000000</v>
      </c>
      <c r="S21" s="2">
        <f t="shared" si="15"/>
        <v>3040000000</v>
      </c>
      <c r="T21" s="2">
        <f t="shared" si="15"/>
        <v>3040000000</v>
      </c>
      <c r="U21" s="2">
        <f t="shared" si="15"/>
        <v>3040000000</v>
      </c>
    </row>
    <row r="23" spans="1:21" ht="15.5" x14ac:dyDescent="0.35">
      <c r="B23" t="s">
        <v>53</v>
      </c>
      <c r="C23" t="s">
        <v>54</v>
      </c>
      <c r="D23" s="3">
        <f>IFERROR(D5/D6*100,"")</f>
        <v>-13.469401685628901</v>
      </c>
      <c r="H23" s="3">
        <f t="shared" ref="H23:U23" si="16">IFERROR(H5/H6*100,"")</f>
        <v>-53.877606742515603</v>
      </c>
      <c r="I23" s="3">
        <f t="shared" si="16"/>
        <v>-41.044132151637832</v>
      </c>
      <c r="J23" s="3">
        <f t="shared" si="16"/>
        <v>-23.524440467249779</v>
      </c>
      <c r="K23" s="3">
        <f t="shared" si="16"/>
        <v>-12.209755738158423</v>
      </c>
      <c r="L23" s="3">
        <f t="shared" si="16"/>
        <v>5.0299514496662665</v>
      </c>
      <c r="M23" s="3">
        <f t="shared" si="16"/>
        <v>17.320532744865925</v>
      </c>
      <c r="N23" s="3">
        <f t="shared" si="16"/>
        <v>20.754366374385263</v>
      </c>
      <c r="O23" s="3">
        <f t="shared" si="16"/>
        <v>19.086529014273857</v>
      </c>
      <c r="P23" s="3">
        <f t="shared" si="16"/>
        <v>16.92233733710874</v>
      </c>
      <c r="Q23" s="3">
        <f t="shared" si="16"/>
        <v>22.389039179857065</v>
      </c>
      <c r="R23" s="3">
        <f t="shared" si="16"/>
        <v>20.436705794483078</v>
      </c>
      <c r="S23" s="3">
        <f t="shared" si="16"/>
        <v>17.263600724561211</v>
      </c>
      <c r="T23" s="3">
        <f t="shared" si="16"/>
        <v>18.377313775925462</v>
      </c>
      <c r="U23" s="3">
        <f t="shared" si="16"/>
        <v>14.37710296030119</v>
      </c>
    </row>
    <row r="24" spans="1:21" ht="15.5" x14ac:dyDescent="0.35">
      <c r="C24" t="s">
        <v>55</v>
      </c>
      <c r="D24" s="4">
        <f>IFERROR(_xlfn.RRI(5,I23,D23),"")</f>
        <v>-0.19976149309898805</v>
      </c>
      <c r="H24" s="4" t="str">
        <f t="shared" ref="H24:U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-0.25816782227786039</v>
      </c>
      <c r="M24" s="4">
        <f t="shared" si="17"/>
        <v>-3.254656575729431E-2</v>
      </c>
      <c r="N24" s="4">
        <f t="shared" si="17"/>
        <v>3.7517950148455048E-2</v>
      </c>
      <c r="O24" s="4">
        <f t="shared" si="17"/>
        <v>7.6019173796320061E-3</v>
      </c>
      <c r="P24" s="4">
        <f t="shared" si="17"/>
        <v>3.313670915150424E-2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-152.6</v>
      </c>
      <c r="H25" s="3">
        <f>IFERROR(INDEX(D25:G25,COUNT(D25:G25)),"")</f>
        <v>-152.6</v>
      </c>
      <c r="I25" s="3">
        <f t="shared" ref="I25:U25" si="18">IFERROR(INDEX(I51:I500,MATCH($C$25,$C$51:$C$500,0)),"")</f>
        <v>-506.06</v>
      </c>
      <c r="J25" s="3">
        <f t="shared" si="18"/>
        <v>-413.98</v>
      </c>
      <c r="K25" s="3">
        <f t="shared" si="18"/>
        <v>-186.15</v>
      </c>
      <c r="L25" s="3">
        <f t="shared" si="18"/>
        <v>84.07</v>
      </c>
      <c r="M25" s="3">
        <f t="shared" si="18"/>
        <v>309.20999999999998</v>
      </c>
      <c r="N25" s="3">
        <f t="shared" si="18"/>
        <v>328.9</v>
      </c>
      <c r="O25" s="3">
        <f t="shared" si="18"/>
        <v>312.42</v>
      </c>
      <c r="P25" s="3">
        <f t="shared" si="18"/>
        <v>259.29000000000002</v>
      </c>
      <c r="Q25" s="3">
        <f t="shared" si="18"/>
        <v>331.05</v>
      </c>
      <c r="R25" s="3">
        <f t="shared" si="18"/>
        <v>269.02999999999997</v>
      </c>
      <c r="S25" s="3">
        <f t="shared" si="18"/>
        <v>210.19</v>
      </c>
      <c r="T25" s="3">
        <f t="shared" si="18"/>
        <v>183.3</v>
      </c>
      <c r="U25" s="3">
        <f t="shared" si="18"/>
        <v>119.03</v>
      </c>
    </row>
    <row r="26" spans="1:21" ht="15.5" x14ac:dyDescent="0.35">
      <c r="C26" t="s">
        <v>58</v>
      </c>
      <c r="D26" s="4">
        <f>IFERROR(_xlfn.RRI(5,I25,D25),"")</f>
        <v>-0.21318885224693496</v>
      </c>
      <c r="H26" s="4" t="str">
        <f t="shared" ref="H26:U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-0.23976214475995039</v>
      </c>
      <c r="M26" s="4">
        <f t="shared" si="19"/>
        <v>2.8230693662137041E-2</v>
      </c>
      <c r="N26" s="4">
        <f t="shared" si="19"/>
        <v>9.3680237638124275E-2</v>
      </c>
      <c r="O26" s="4">
        <f t="shared" si="19"/>
        <v>0.1125390730803093</v>
      </c>
      <c r="P26" s="4">
        <f t="shared" si="19"/>
        <v>0.16849233215732173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231.24370629370628</v>
      </c>
      <c r="H27" s="3">
        <f t="shared" ref="H27:U27" si="20">IFERROR(H4/H21,"")</f>
        <v>924.97482517482513</v>
      </c>
      <c r="I27" s="3">
        <f t="shared" si="20"/>
        <v>1077.4797202797204</v>
      </c>
      <c r="J27" s="3">
        <f t="shared" si="20"/>
        <v>881.35874125874125</v>
      </c>
      <c r="K27" s="3">
        <f t="shared" si="20"/>
        <v>892.27027972027975</v>
      </c>
      <c r="L27" s="3">
        <f t="shared" si="20"/>
        <v>1528.245104895105</v>
      </c>
      <c r="M27" s="3">
        <f t="shared" si="20"/>
        <v>1561.1538461538462</v>
      </c>
      <c r="N27" s="3">
        <f t="shared" si="20"/>
        <v>1415.372027972028</v>
      </c>
      <c r="O27" s="3">
        <f t="shared" si="20"/>
        <v>1313.0286713286714</v>
      </c>
      <c r="P27" s="3">
        <f t="shared" si="20"/>
        <v>1226.4355263157895</v>
      </c>
      <c r="Q27" s="3">
        <f t="shared" si="20"/>
        <v>1118.1118421052631</v>
      </c>
      <c r="R27" s="3">
        <f t="shared" si="20"/>
        <v>971.76348684210529</v>
      </c>
      <c r="S27" s="3">
        <f t="shared" si="20"/>
        <v>843.52467105263156</v>
      </c>
      <c r="T27" s="3">
        <f t="shared" si="20"/>
        <v>702.61776315789473</v>
      </c>
      <c r="U27" s="3">
        <f t="shared" si="20"/>
        <v>547.56611842105258</v>
      </c>
    </row>
    <row r="28" spans="1:21" ht="15.5" x14ac:dyDescent="0.35">
      <c r="C28" t="s">
        <v>60</v>
      </c>
      <c r="D28" s="4">
        <f>IFERROR(_xlfn.RRI(5,I27,D27),"")</f>
        <v>-0.26492413554038363</v>
      </c>
      <c r="H28" s="4">
        <f t="shared" ref="H28:U28" si="21">IFERROR(_xlfn.RRI(5,M27,H27),"")</f>
        <v>-9.9389840296300713E-2</v>
      </c>
      <c r="I28" s="4">
        <f t="shared" si="21"/>
        <v>-5.3092188447535604E-2</v>
      </c>
      <c r="J28" s="4">
        <f t="shared" si="21"/>
        <v>-7.6630125465180221E-2</v>
      </c>
      <c r="K28" s="4">
        <f t="shared" si="21"/>
        <v>-6.1638153824625896E-2</v>
      </c>
      <c r="L28" s="4">
        <f t="shared" si="21"/>
        <v>6.4489919806546725E-2</v>
      </c>
      <c r="M28" s="4">
        <f t="shared" si="21"/>
        <v>9.945390293141787E-2</v>
      </c>
      <c r="N28" s="4">
        <f t="shared" si="21"/>
        <v>0.10905877877579928</v>
      </c>
      <c r="O28" s="4">
        <f t="shared" si="21"/>
        <v>0.13321161403347825</v>
      </c>
      <c r="P28" s="4">
        <f t="shared" si="21"/>
        <v>0.17501018458850992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-0.69845472868829794</v>
      </c>
      <c r="I29" s="4">
        <f t="shared" si="22"/>
        <v>0.22242620416445233</v>
      </c>
      <c r="J29" s="4">
        <f t="shared" si="22"/>
        <v>1.2239054525919957</v>
      </c>
      <c r="K29" s="4">
        <f t="shared" si="22"/>
        <v>-3.2142262400380641</v>
      </c>
      <c r="L29" s="4">
        <f t="shared" si="22"/>
        <v>-0.72811357976779534</v>
      </c>
      <c r="M29" s="4">
        <f t="shared" si="22"/>
        <v>-5.9866220735785951E-2</v>
      </c>
      <c r="N29" s="4">
        <f t="shared" si="22"/>
        <v>5.2749503872991356E-2</v>
      </c>
      <c r="O29" s="4">
        <f t="shared" si="22"/>
        <v>0.20490570403794975</v>
      </c>
      <c r="P29" s="4">
        <f t="shared" si="22"/>
        <v>-0.21676483914816488</v>
      </c>
      <c r="Q29" s="4">
        <f t="shared" si="22"/>
        <v>0.23053191093930062</v>
      </c>
      <c r="R29" s="4">
        <f t="shared" si="22"/>
        <v>0.27993719967648306</v>
      </c>
      <c r="S29" s="4">
        <f t="shared" si="22"/>
        <v>0.14669939989088918</v>
      </c>
      <c r="T29" s="4">
        <f t="shared" si="22"/>
        <v>0.53994791229101913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-0.1415385294354348</v>
      </c>
      <c r="I30" s="4">
        <f t="shared" si="23"/>
        <v>0.22252117082413292</v>
      </c>
      <c r="J30" s="4">
        <f t="shared" si="23"/>
        <v>-1.2228961010512629E-2</v>
      </c>
      <c r="K30" s="4">
        <f t="shared" si="23"/>
        <v>-0.41614713709060236</v>
      </c>
      <c r="L30" s="4">
        <f t="shared" si="23"/>
        <v>-2.1079755425653393E-2</v>
      </c>
      <c r="M30" s="4">
        <f t="shared" si="23"/>
        <v>0.10299893971389071</v>
      </c>
      <c r="N30" s="4">
        <f t="shared" si="23"/>
        <v>7.7944494951350918E-2</v>
      </c>
      <c r="O30" s="4">
        <f t="shared" si="23"/>
        <v>7.060554195866095E-2</v>
      </c>
      <c r="P30" s="4">
        <f t="shared" si="23"/>
        <v>9.6880902367125085E-2</v>
      </c>
      <c r="Q30" s="4">
        <f t="shared" si="23"/>
        <v>0.15060079663904566</v>
      </c>
      <c r="R30" s="4">
        <f t="shared" si="23"/>
        <v>0.15202734453450537</v>
      </c>
      <c r="S30" s="4">
        <f t="shared" si="23"/>
        <v>0.20054560997922244</v>
      </c>
      <c r="T30" s="4">
        <f t="shared" si="23"/>
        <v>0.28316515489297445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1094.96</v>
      </c>
      <c r="H32" s="3">
        <f>IFERROR(INDEX(D32:G32,COUNT(D32:G32)),"")</f>
        <v>1094.96</v>
      </c>
      <c r="I32" s="3">
        <f t="shared" ref="I32:U32" si="24">IFERROR(INDEX(I51:I500,MATCH($C$32,$C$51:$C$500,0)),"")</f>
        <v>1239.73</v>
      </c>
      <c r="J32" s="3">
        <f t="shared" si="24"/>
        <v>1748.12</v>
      </c>
      <c r="K32" s="3">
        <f t="shared" si="24"/>
        <v>1507.44</v>
      </c>
      <c r="L32" s="3">
        <f t="shared" si="24"/>
        <v>1735.14</v>
      </c>
      <c r="M32" s="3">
        <f t="shared" si="24"/>
        <v>1833.38</v>
      </c>
      <c r="N32" s="3">
        <f t="shared" si="24"/>
        <v>1614.53</v>
      </c>
      <c r="O32" s="3">
        <f t="shared" si="24"/>
        <v>1626.3</v>
      </c>
      <c r="P32" s="3">
        <f t="shared" si="24"/>
        <v>1561.5</v>
      </c>
      <c r="Q32" s="3">
        <f t="shared" si="24"/>
        <v>1486.92</v>
      </c>
      <c r="R32" s="3">
        <f t="shared" si="24"/>
        <v>1302.51</v>
      </c>
      <c r="S32" s="3">
        <f t="shared" si="24"/>
        <v>1205.26</v>
      </c>
      <c r="T32" s="3">
        <f t="shared" si="24"/>
        <v>997.41</v>
      </c>
      <c r="U32" s="3">
        <f t="shared" si="24"/>
        <v>827.92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1.69</v>
      </c>
      <c r="H33" s="3">
        <f>IFERROR(INDEX(D33:G33,COUNT(D33:G33)),"")</f>
        <v>1.69</v>
      </c>
      <c r="I33" s="3">
        <f t="shared" ref="I33:U33" si="25">IFERROR(INDEX(I51:I500,MATCH($C$33,$C$51:$C$500,0)),"")</f>
        <v>3.28</v>
      </c>
      <c r="J33" s="3">
        <f t="shared" si="25"/>
        <v>0.69</v>
      </c>
      <c r="K33" s="3">
        <f t="shared" si="25"/>
        <v>0.88</v>
      </c>
      <c r="L33" s="3">
        <f t="shared" si="25"/>
        <v>1.51</v>
      </c>
      <c r="M33" s="3">
        <f t="shared" si="25"/>
        <v>2.1800000000000002</v>
      </c>
      <c r="N33" s="3">
        <f t="shared" si="25"/>
        <v>1.49</v>
      </c>
      <c r="O33" s="3">
        <f t="shared" si="25"/>
        <v>2.4300000000000002</v>
      </c>
      <c r="P33" s="3">
        <f t="shared" si="25"/>
        <v>3.14</v>
      </c>
      <c r="Q33" s="3">
        <f t="shared" si="25"/>
        <v>3.7</v>
      </c>
      <c r="R33" s="3">
        <f t="shared" si="25"/>
        <v>3.95</v>
      </c>
      <c r="S33" s="3">
        <f t="shared" si="25"/>
        <v>3.32</v>
      </c>
      <c r="T33" s="3">
        <f t="shared" si="25"/>
        <v>4.93</v>
      </c>
      <c r="U33" s="3">
        <f t="shared" si="25"/>
        <v>0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-12.16</v>
      </c>
      <c r="H34" s="3">
        <f>IFERROR(INDEX(D34:G34,COUNT(D34:G34)),"")</f>
        <v>-12.16</v>
      </c>
      <c r="I34" s="3">
        <f t="shared" ref="I34:U34" si="26">IFERROR(INDEX(I51:I500,MATCH($C$34,$C$51:$C$500,0)),"")</f>
        <v>-8.0399999999999991</v>
      </c>
      <c r="J34" s="3">
        <f t="shared" si="26"/>
        <v>-2.9</v>
      </c>
      <c r="K34" s="3">
        <f t="shared" si="26"/>
        <v>-7.12</v>
      </c>
      <c r="L34" s="3">
        <f t="shared" si="26"/>
        <v>31.16</v>
      </c>
      <c r="M34" s="3">
        <f t="shared" si="26"/>
        <v>12.94</v>
      </c>
      <c r="N34" s="3">
        <f t="shared" si="26"/>
        <v>7.33</v>
      </c>
      <c r="O34" s="3">
        <f t="shared" si="26"/>
        <v>12.68</v>
      </c>
      <c r="P34" s="3">
        <f t="shared" si="26"/>
        <v>18.899999999999999</v>
      </c>
      <c r="Q34" s="3">
        <f t="shared" si="26"/>
        <v>16.61</v>
      </c>
      <c r="R34" s="3">
        <f t="shared" si="26"/>
        <v>19.14</v>
      </c>
      <c r="S34" s="3">
        <f t="shared" si="26"/>
        <v>19.03</v>
      </c>
      <c r="T34" s="3">
        <f t="shared" si="26"/>
        <v>26.84</v>
      </c>
      <c r="U34" s="3">
        <f t="shared" si="26"/>
        <v>0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8.0299999999999994</v>
      </c>
      <c r="H35" s="3">
        <f>IFERROR(INDEX(D35:G35,COUNT(D35:G35)),"")</f>
        <v>8.0299999999999994</v>
      </c>
      <c r="I35" s="3">
        <f t="shared" ref="I35:U35" si="27">IFERROR(INDEX(I51:I500,MATCH($C$35,$C$51:$C$500,0)),"")</f>
        <v>3.78</v>
      </c>
      <c r="J35" s="3">
        <f t="shared" si="27"/>
        <v>1.36</v>
      </c>
      <c r="K35" s="3">
        <f t="shared" si="27"/>
        <v>1.49</v>
      </c>
      <c r="L35" s="3">
        <f t="shared" si="27"/>
        <v>1.72</v>
      </c>
      <c r="M35" s="3">
        <f t="shared" si="27"/>
        <v>2.57</v>
      </c>
      <c r="N35" s="3">
        <f t="shared" si="27"/>
        <v>1.7</v>
      </c>
      <c r="O35" s="3">
        <f t="shared" si="27"/>
        <v>3.02</v>
      </c>
      <c r="P35" s="3">
        <f t="shared" si="27"/>
        <v>4</v>
      </c>
      <c r="Q35" s="3">
        <f t="shared" si="27"/>
        <v>4.92</v>
      </c>
      <c r="R35" s="3">
        <f t="shared" si="27"/>
        <v>5.3</v>
      </c>
      <c r="S35" s="3">
        <f t="shared" si="27"/>
        <v>4.75</v>
      </c>
      <c r="T35" s="3">
        <f t="shared" si="27"/>
        <v>7.01</v>
      </c>
      <c r="U35" s="3">
        <f t="shared" si="27"/>
        <v>0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0.54010000000000002</v>
      </c>
      <c r="M36" s="4">
        <f t="shared" si="28"/>
        <v>0.62429999999999997</v>
      </c>
      <c r="N36" s="4">
        <f t="shared" si="28"/>
        <v>0.31230000000000002</v>
      </c>
      <c r="O36" s="4">
        <f t="shared" si="28"/>
        <v>0.57229999999999992</v>
      </c>
      <c r="P36" s="4">
        <f t="shared" si="28"/>
        <v>0.84209999999999996</v>
      </c>
      <c r="Q36" s="4">
        <f t="shared" si="28"/>
        <v>0.48430000000000001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45.41</v>
      </c>
      <c r="M37" s="3">
        <f t="shared" si="29"/>
        <v>193.05</v>
      </c>
      <c r="N37" s="3">
        <f t="shared" si="29"/>
        <v>102.7</v>
      </c>
      <c r="O37" s="3">
        <f t="shared" si="29"/>
        <v>178.8</v>
      </c>
      <c r="P37" s="3">
        <f t="shared" si="29"/>
        <v>232.03</v>
      </c>
      <c r="Q37" s="3">
        <f t="shared" si="29"/>
        <v>170.39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661357000000</v>
      </c>
      <c r="E51" s="5">
        <v>686849000000</v>
      </c>
      <c r="F51" s="5">
        <v>818157000000</v>
      </c>
      <c r="G51" s="5">
        <v>766308000000</v>
      </c>
      <c r="I51" s="5">
        <v>3081592000000</v>
      </c>
      <c r="J51" s="5">
        <v>2520686000000</v>
      </c>
      <c r="K51" s="5">
        <v>2551893000000</v>
      </c>
      <c r="L51" s="5">
        <v>4370781000000</v>
      </c>
      <c r="M51" s="5">
        <v>4464900000000</v>
      </c>
      <c r="N51" s="5">
        <v>4047964000000</v>
      </c>
      <c r="O51" s="5">
        <v>3755262000000</v>
      </c>
      <c r="P51" s="5">
        <v>3728364000000</v>
      </c>
      <c r="Q51" s="5">
        <v>3399060000000</v>
      </c>
      <c r="R51" s="5">
        <v>2954161000000</v>
      </c>
      <c r="S51" s="5">
        <v>2564315000000</v>
      </c>
      <c r="T51" s="5">
        <v>2135958000000</v>
      </c>
      <c r="U51" s="5">
        <v>1664601000000</v>
      </c>
    </row>
    <row r="52" spans="2:21" ht="15.5" x14ac:dyDescent="0.35">
      <c r="C52" t="s">
        <v>85</v>
      </c>
      <c r="L52" s="5">
        <v>-995927000000</v>
      </c>
      <c r="M52" s="5">
        <v>-963317000000</v>
      </c>
      <c r="N52" s="5">
        <v>-868743000000</v>
      </c>
      <c r="O52" s="5">
        <v>-747703000000</v>
      </c>
      <c r="P52" s="5">
        <v>-774797000000</v>
      </c>
      <c r="Q52" s="5">
        <v>-706558000000</v>
      </c>
      <c r="R52" s="5">
        <v>-637174000000</v>
      </c>
      <c r="S52" s="5">
        <v>-569879000000</v>
      </c>
      <c r="T52" s="5">
        <v>-474410000000</v>
      </c>
      <c r="U52" s="5">
        <v>-353306000000</v>
      </c>
    </row>
    <row r="53" spans="2:21" ht="15.5" x14ac:dyDescent="0.35">
      <c r="C53" t="s">
        <v>86</v>
      </c>
      <c r="D53" s="5">
        <v>661357000000</v>
      </c>
      <c r="E53" s="5">
        <v>686849000000</v>
      </c>
      <c r="F53" s="5">
        <v>818157000000</v>
      </c>
      <c r="G53" s="5">
        <v>766308000000</v>
      </c>
      <c r="I53" s="5">
        <v>3081592000000</v>
      </c>
      <c r="J53" s="5">
        <v>2520686000000</v>
      </c>
      <c r="K53" s="5">
        <v>2551893000000</v>
      </c>
      <c r="L53" s="5">
        <v>3374854000000</v>
      </c>
      <c r="M53" s="5">
        <v>3501583000000</v>
      </c>
      <c r="N53" s="5">
        <v>3179221000000</v>
      </c>
      <c r="O53" s="5">
        <v>3007559000000</v>
      </c>
      <c r="P53" s="5">
        <v>2953567000000</v>
      </c>
      <c r="Q53" s="5">
        <v>2692502000000</v>
      </c>
      <c r="R53" s="5">
        <v>2316987000000</v>
      </c>
      <c r="S53" s="5">
        <v>1994436000000</v>
      </c>
      <c r="T53" s="5">
        <v>1661548000000</v>
      </c>
      <c r="U53" s="5">
        <v>1311295000000</v>
      </c>
    </row>
    <row r="54" spans="2:21" ht="15.5" x14ac:dyDescent="0.35">
      <c r="C54" t="s">
        <v>87</v>
      </c>
      <c r="D54" s="5">
        <v>-981107000000</v>
      </c>
      <c r="E54" s="5">
        <v>-953224000000</v>
      </c>
      <c r="F54" s="5">
        <v>-1005490000000</v>
      </c>
      <c r="G54" s="5">
        <v>-1008131000000</v>
      </c>
      <c r="I54" s="5">
        <v>-3972299000000</v>
      </c>
      <c r="J54" s="5">
        <v>-3598785000000</v>
      </c>
      <c r="K54" s="5">
        <v>-3164411000000</v>
      </c>
      <c r="L54" s="5">
        <v>-2762792000000</v>
      </c>
      <c r="M54" s="5">
        <v>-2161913000000</v>
      </c>
      <c r="N54" s="5">
        <v>-1805473000000</v>
      </c>
      <c r="O54" s="5">
        <v>-1616384000000</v>
      </c>
      <c r="P54" s="5">
        <v>-1809274000000</v>
      </c>
      <c r="Q54" s="5">
        <v>-1335564000000</v>
      </c>
      <c r="R54" s="5">
        <v>-1195236000000</v>
      </c>
      <c r="S54" s="5">
        <v>-1059676000000</v>
      </c>
      <c r="T54" s="5">
        <v>-824293000000</v>
      </c>
      <c r="U54" s="5">
        <v>-717531000000</v>
      </c>
    </row>
    <row r="55" spans="2:21" ht="15.5" x14ac:dyDescent="0.35">
      <c r="C55" t="s">
        <v>89</v>
      </c>
      <c r="D55" s="5">
        <v>-7981000000</v>
      </c>
      <c r="E55" s="5">
        <v>-10321000000</v>
      </c>
      <c r="F55" s="5">
        <v>-6624000000</v>
      </c>
      <c r="G55" s="5">
        <v>-6774000000</v>
      </c>
      <c r="I55" s="5">
        <v>-32925000000</v>
      </c>
      <c r="J55" s="5">
        <v>-50870000000</v>
      </c>
      <c r="K55" s="5">
        <v>-50854000000</v>
      </c>
      <c r="L55" s="5">
        <v>-400574000000</v>
      </c>
      <c r="M55" s="5">
        <v>-354028000000</v>
      </c>
      <c r="N55" s="5">
        <v>-364242000000</v>
      </c>
      <c r="O55" s="5">
        <v>-301334000000</v>
      </c>
      <c r="P55" s="5">
        <v>-222697000000</v>
      </c>
      <c r="Q55" s="5">
        <v>-215212000000</v>
      </c>
      <c r="R55" s="5">
        <v>-183359000000</v>
      </c>
      <c r="S55" s="5">
        <v>-169549000000</v>
      </c>
      <c r="T55" s="5">
        <v>-144334000000</v>
      </c>
      <c r="U55" s="5">
        <v>-142309000000</v>
      </c>
    </row>
    <row r="56" spans="2:21" ht="15.5" x14ac:dyDescent="0.35">
      <c r="C56" t="s">
        <v>370</v>
      </c>
      <c r="D56" s="5">
        <v>-106182000000</v>
      </c>
      <c r="E56" s="5">
        <v>-125503000000</v>
      </c>
      <c r="F56" s="5">
        <v>-99608000000</v>
      </c>
      <c r="G56" s="5">
        <v>-76501000000</v>
      </c>
      <c r="I56" s="5">
        <v>-393238000000</v>
      </c>
      <c r="J56" s="5">
        <v>-452877000000</v>
      </c>
      <c r="K56" s="5">
        <v>-374186000000</v>
      </c>
      <c r="L56" s="5">
        <v>-864798000000</v>
      </c>
      <c r="M56" s="5">
        <v>-656976000000</v>
      </c>
      <c r="N56" s="5">
        <v>-505765000000</v>
      </c>
      <c r="O56" s="5">
        <v>-528656000000</v>
      </c>
      <c r="P56" s="5">
        <v>-869579000000</v>
      </c>
      <c r="Q56" s="5">
        <v>-481347000000</v>
      </c>
      <c r="R56" s="5">
        <v>-413075000000</v>
      </c>
      <c r="S56" s="5">
        <v>-374382000000</v>
      </c>
      <c r="T56" s="5">
        <v>-286084000000</v>
      </c>
      <c r="U56" s="5">
        <v>-294201000000</v>
      </c>
    </row>
    <row r="57" spans="2:21" ht="15.5" x14ac:dyDescent="0.35">
      <c r="C57" t="s">
        <v>610</v>
      </c>
      <c r="D57" s="5">
        <v>-450872000000</v>
      </c>
      <c r="E57" s="5">
        <v>-428315000000</v>
      </c>
      <c r="F57" s="5">
        <v>-417206000000</v>
      </c>
      <c r="G57" s="5">
        <v>-416671000000</v>
      </c>
      <c r="I57" s="5">
        <v>-1678676000000</v>
      </c>
      <c r="J57" s="5">
        <v>-1691983000000</v>
      </c>
      <c r="K57" s="5">
        <v>-1622079000000</v>
      </c>
      <c r="L57" s="5">
        <v>-1427165000000</v>
      </c>
      <c r="M57" s="5">
        <v>-1108442000000</v>
      </c>
      <c r="N57" s="5">
        <v>-884572000000</v>
      </c>
      <c r="O57" s="5">
        <v>-734712000000</v>
      </c>
      <c r="P57" s="5">
        <v>-684013000000</v>
      </c>
      <c r="Q57" s="5">
        <v>-611400000000</v>
      </c>
      <c r="R57" s="5">
        <v>-576884000000</v>
      </c>
      <c r="S57" s="5">
        <v>-491720000000</v>
      </c>
      <c r="T57" s="5">
        <v>-377240000000</v>
      </c>
      <c r="U57" s="5">
        <v>-271207000000</v>
      </c>
    </row>
    <row r="58" spans="2:21" ht="15.5" x14ac:dyDescent="0.35">
      <c r="C58" t="s">
        <v>95</v>
      </c>
      <c r="E58" s="5">
        <v>2000000</v>
      </c>
      <c r="I58" s="5">
        <v>3000000</v>
      </c>
      <c r="K58" s="5">
        <v>1000000</v>
      </c>
      <c r="L58" s="5">
        <v>1000000</v>
      </c>
      <c r="M58" s="5">
        <v>1000000</v>
      </c>
      <c r="N58" s="5">
        <v>1000000</v>
      </c>
      <c r="Q58" s="5">
        <v>1000000</v>
      </c>
      <c r="R58" s="5">
        <v>1000000</v>
      </c>
      <c r="S58" s="5">
        <v>147000000</v>
      </c>
      <c r="T58" s="5">
        <v>180000000</v>
      </c>
    </row>
    <row r="59" spans="2:21" ht="15.5" x14ac:dyDescent="0.35">
      <c r="C59" t="s">
        <v>90</v>
      </c>
      <c r="D59" s="5">
        <v>-319750000000</v>
      </c>
      <c r="E59" s="5">
        <v>-266375000000</v>
      </c>
      <c r="F59" s="5">
        <v>-187333000000</v>
      </c>
      <c r="G59" s="5">
        <v>-241823000000</v>
      </c>
      <c r="I59" s="5">
        <v>-890707000000</v>
      </c>
      <c r="J59" s="5">
        <v>-1078099000000</v>
      </c>
      <c r="K59" s="5">
        <v>-612518000000</v>
      </c>
      <c r="L59" s="5">
        <v>612062000000</v>
      </c>
      <c r="M59" s="5">
        <v>1339670000000</v>
      </c>
      <c r="N59" s="5">
        <v>1373748000000</v>
      </c>
      <c r="O59" s="5">
        <v>1391175000000</v>
      </c>
      <c r="P59" s="5">
        <v>1144293000000</v>
      </c>
      <c r="Q59" s="5">
        <v>1356938000000</v>
      </c>
      <c r="R59" s="5">
        <v>1121751000000</v>
      </c>
      <c r="S59" s="5">
        <v>934760000000</v>
      </c>
      <c r="T59" s="5">
        <v>837255000000</v>
      </c>
      <c r="U59" s="5">
        <v>593764000000</v>
      </c>
    </row>
    <row r="60" spans="2:21" ht="15.5" x14ac:dyDescent="0.35">
      <c r="C60" t="s">
        <v>91</v>
      </c>
      <c r="D60" s="5">
        <v>-122757000000</v>
      </c>
      <c r="E60" s="5">
        <v>-150249000000</v>
      </c>
      <c r="F60" s="5">
        <v>-154115000000</v>
      </c>
      <c r="G60" s="5">
        <v>-84149000000</v>
      </c>
      <c r="I60" s="5">
        <v>-552527000000</v>
      </c>
      <c r="J60" s="5">
        <v>-693686000000</v>
      </c>
      <c r="K60" s="5">
        <v>-709213000000</v>
      </c>
      <c r="L60" s="5">
        <v>-282032000000</v>
      </c>
      <c r="M60" s="5">
        <v>-190793000000</v>
      </c>
      <c r="N60" s="5">
        <v>-127119000000</v>
      </c>
      <c r="O60" s="5">
        <v>-150868000000</v>
      </c>
      <c r="P60" s="5">
        <v>-23797000000</v>
      </c>
      <c r="Q60" s="5">
        <v>-17517000000</v>
      </c>
      <c r="R60" s="5">
        <v>-32688000000</v>
      </c>
      <c r="S60" s="5">
        <v>-78359000000</v>
      </c>
      <c r="T60" s="5">
        <v>-81351000000</v>
      </c>
      <c r="U60" s="5">
        <v>-106487000000</v>
      </c>
    </row>
    <row r="61" spans="2:21" ht="15.5" x14ac:dyDescent="0.35">
      <c r="C61" t="s">
        <v>26</v>
      </c>
      <c r="D61" s="5">
        <v>-117978000000</v>
      </c>
      <c r="E61" s="5">
        <v>-109468000000</v>
      </c>
      <c r="F61" s="5">
        <v>-138663000000</v>
      </c>
      <c r="G61" s="5">
        <v>-126136000000</v>
      </c>
      <c r="I61" s="5">
        <v>-514008000000</v>
      </c>
      <c r="J61" s="5">
        <v>-632395000000</v>
      </c>
      <c r="K61" s="5">
        <v>-514364000000</v>
      </c>
      <c r="L61" s="5">
        <v>-286925000000</v>
      </c>
      <c r="M61" s="5">
        <v>-203990000000</v>
      </c>
      <c r="N61" s="5">
        <v>-142168000000</v>
      </c>
      <c r="O61" s="5">
        <v>-59241000000</v>
      </c>
      <c r="P61" s="5">
        <v>-59597000000</v>
      </c>
      <c r="Q61" s="5">
        <v>-42884000000</v>
      </c>
      <c r="R61" s="5">
        <v>-45657000000</v>
      </c>
      <c r="S61" s="5">
        <v>-72984000000</v>
      </c>
      <c r="T61" s="5">
        <v>-55728000000</v>
      </c>
      <c r="U61" s="5">
        <v>-120803000000</v>
      </c>
    </row>
    <row r="62" spans="2:21" ht="15.5" x14ac:dyDescent="0.35">
      <c r="C62" t="s">
        <v>93</v>
      </c>
      <c r="D62" s="5">
        <v>2392000000</v>
      </c>
      <c r="E62" s="5">
        <v>2151000000</v>
      </c>
      <c r="F62" s="5">
        <v>1135000000</v>
      </c>
      <c r="G62" s="5">
        <v>2740000000</v>
      </c>
      <c r="I62" s="5">
        <v>9547000000</v>
      </c>
      <c r="J62" s="5">
        <v>12363000000</v>
      </c>
      <c r="K62" s="5">
        <v>6131000000</v>
      </c>
      <c r="L62" s="5">
        <v>4893000000</v>
      </c>
      <c r="M62" s="5">
        <v>13197000000</v>
      </c>
      <c r="N62" s="5">
        <v>15049000000</v>
      </c>
      <c r="O62" s="5">
        <v>18998000000</v>
      </c>
      <c r="P62" s="5">
        <v>35800000000</v>
      </c>
      <c r="Q62" s="5">
        <v>25367000000</v>
      </c>
      <c r="R62" s="5">
        <v>12969000000</v>
      </c>
      <c r="S62" s="5">
        <v>15492000000</v>
      </c>
      <c r="T62" s="5">
        <v>17605000000</v>
      </c>
      <c r="U62" s="5">
        <v>24332000000</v>
      </c>
    </row>
    <row r="63" spans="2:21" ht="15.5" x14ac:dyDescent="0.35">
      <c r="C63" t="s">
        <v>372</v>
      </c>
      <c r="S63" s="5">
        <v>-20867000000</v>
      </c>
      <c r="T63" s="5">
        <v>-43228000000</v>
      </c>
      <c r="U63" s="5">
        <v>-10016000000</v>
      </c>
    </row>
    <row r="64" spans="2:21" ht="15.5" x14ac:dyDescent="0.35">
      <c r="C64" t="s">
        <v>96</v>
      </c>
      <c r="D64" s="5">
        <v>-122757000000</v>
      </c>
      <c r="E64" s="5">
        <v>-150249000000</v>
      </c>
      <c r="F64" s="5">
        <v>-154115000000</v>
      </c>
      <c r="G64" s="5">
        <v>-84149000000</v>
      </c>
      <c r="I64" s="5">
        <v>-552527000000</v>
      </c>
      <c r="J64" s="5">
        <v>-693686000000</v>
      </c>
      <c r="K64" s="5">
        <v>-709213000000</v>
      </c>
      <c r="L64" s="5">
        <v>-282032000000</v>
      </c>
      <c r="M64" s="5">
        <v>-190793000000</v>
      </c>
      <c r="N64" s="5">
        <v>-127119000000</v>
      </c>
      <c r="O64" s="5">
        <v>-150868000000</v>
      </c>
      <c r="P64" s="5">
        <v>-23797000000</v>
      </c>
      <c r="Q64" s="5">
        <v>-17517000000</v>
      </c>
      <c r="R64" s="5">
        <v>-32688000000</v>
      </c>
      <c r="S64" s="5">
        <v>-78359000000</v>
      </c>
      <c r="T64" s="5">
        <v>-81351000000</v>
      </c>
      <c r="U64" s="5">
        <v>-106487000000</v>
      </c>
    </row>
    <row r="65" spans="2:21" ht="15.5" x14ac:dyDescent="0.35">
      <c r="C65" t="s">
        <v>28</v>
      </c>
      <c r="D65" s="5">
        <v>-442507000000</v>
      </c>
      <c r="E65" s="5">
        <v>-416624000000</v>
      </c>
      <c r="F65" s="5">
        <v>-341448000000</v>
      </c>
      <c r="G65" s="5">
        <v>-325972000000</v>
      </c>
      <c r="I65" s="5">
        <v>-1443234000000</v>
      </c>
      <c r="J65" s="5">
        <v>-1771785000000</v>
      </c>
      <c r="K65" s="5">
        <v>-1321731000000</v>
      </c>
      <c r="L65" s="5">
        <v>330030000000</v>
      </c>
      <c r="M65" s="5">
        <v>1148877000000</v>
      </c>
      <c r="N65" s="5">
        <v>1246629000000</v>
      </c>
      <c r="O65" s="5">
        <v>1240307000000</v>
      </c>
      <c r="P65" s="5">
        <v>1120496000000</v>
      </c>
      <c r="Q65" s="5">
        <v>1339421000000</v>
      </c>
      <c r="R65" s="5">
        <v>1089063000000</v>
      </c>
      <c r="S65" s="5">
        <v>856401000000</v>
      </c>
      <c r="T65" s="5">
        <v>755904000000</v>
      </c>
      <c r="U65" s="5">
        <v>487277000000</v>
      </c>
    </row>
    <row r="66" spans="2:21" ht="15.5" x14ac:dyDescent="0.35">
      <c r="C66" t="s">
        <v>27</v>
      </c>
      <c r="D66" s="5">
        <v>5587000000</v>
      </c>
      <c r="E66" s="5">
        <v>-4376000000</v>
      </c>
      <c r="F66" s="5">
        <v>5200000000</v>
      </c>
      <c r="G66" s="5">
        <v>-10794000000</v>
      </c>
      <c r="I66" s="5">
        <v>-5712000000</v>
      </c>
      <c r="J66" s="5">
        <v>16847000000</v>
      </c>
      <c r="K66" s="5">
        <v>51492000000</v>
      </c>
      <c r="L66" s="5">
        <v>-89312000000</v>
      </c>
      <c r="M66" s="5">
        <v>-263558000000</v>
      </c>
      <c r="N66" s="5">
        <v>-304922000000</v>
      </c>
      <c r="O66" s="5">
        <v>-345776000000</v>
      </c>
      <c r="P66" s="5">
        <v>-331578000000</v>
      </c>
      <c r="Q66" s="5">
        <v>-332143000000</v>
      </c>
      <c r="R66" s="5">
        <v>-270499000000</v>
      </c>
      <c r="S66" s="5">
        <v>-216729000000</v>
      </c>
      <c r="T66" s="5">
        <v>-198017000000</v>
      </c>
      <c r="U66" s="5">
        <v>-125108000000</v>
      </c>
    </row>
    <row r="67" spans="2:21" ht="15.5" x14ac:dyDescent="0.35">
      <c r="C67" t="s">
        <v>374</v>
      </c>
      <c r="D67" s="5">
        <v>-436920000000</v>
      </c>
      <c r="E67" s="5">
        <v>-421000000000</v>
      </c>
      <c r="F67" s="5">
        <v>-336248000000</v>
      </c>
      <c r="G67" s="5">
        <v>-336766000000</v>
      </c>
      <c r="I67" s="5">
        <v>-1448946000000</v>
      </c>
      <c r="J67" s="5">
        <v>-1754938000000</v>
      </c>
      <c r="K67" s="5">
        <v>-1270239000000</v>
      </c>
      <c r="L67" s="5">
        <v>240718000000</v>
      </c>
      <c r="M67" s="5">
        <v>885319000000</v>
      </c>
      <c r="N67" s="5">
        <v>941707000000</v>
      </c>
      <c r="O67" s="5">
        <v>894531000000</v>
      </c>
      <c r="P67" s="5">
        <v>788918000000</v>
      </c>
      <c r="Q67" s="5">
        <v>1007278000000</v>
      </c>
      <c r="R67" s="5">
        <v>818564000000</v>
      </c>
      <c r="S67" s="5">
        <v>639672000000</v>
      </c>
      <c r="T67" s="5">
        <v>557887000000</v>
      </c>
      <c r="U67" s="5">
        <v>362169000000</v>
      </c>
    </row>
    <row r="68" spans="2:21" ht="15.5" x14ac:dyDescent="0.35">
      <c r="C68" t="s">
        <v>456</v>
      </c>
    </row>
    <row r="69" spans="2:21" ht="15.5" x14ac:dyDescent="0.35">
      <c r="C69" t="s">
        <v>375</v>
      </c>
      <c r="J69" s="5">
        <v>569636000000</v>
      </c>
      <c r="K69" s="5">
        <v>737256000000</v>
      </c>
    </row>
    <row r="70" spans="2:21" ht="15.5" x14ac:dyDescent="0.35">
      <c r="C70" t="s">
        <v>97</v>
      </c>
      <c r="D70" s="5">
        <v>-436920000000</v>
      </c>
      <c r="E70" s="5">
        <v>-421000000000</v>
      </c>
      <c r="F70" s="5">
        <v>-336248000000</v>
      </c>
      <c r="G70" s="5">
        <v>-336766000000</v>
      </c>
      <c r="I70" s="5">
        <v>-1448946000000</v>
      </c>
      <c r="J70" s="5">
        <v>-1185302000000</v>
      </c>
      <c r="K70" s="5">
        <v>-532983000000</v>
      </c>
      <c r="L70" s="5">
        <v>240718000000</v>
      </c>
      <c r="M70" s="5">
        <v>885319000000</v>
      </c>
      <c r="N70" s="5">
        <v>941707000000</v>
      </c>
      <c r="O70" s="5">
        <v>894531000000</v>
      </c>
      <c r="P70" s="5">
        <v>788918000000</v>
      </c>
      <c r="Q70" s="5">
        <v>1007278000000</v>
      </c>
      <c r="R70" s="5">
        <v>818564000000</v>
      </c>
      <c r="S70" s="5">
        <v>639672000000</v>
      </c>
      <c r="T70" s="5">
        <v>557887000000</v>
      </c>
      <c r="U70" s="5">
        <v>362169000000</v>
      </c>
    </row>
    <row r="71" spans="2:21" ht="15.5" x14ac:dyDescent="0.35">
      <c r="C71" t="s">
        <v>98</v>
      </c>
      <c r="D71" s="5">
        <v>14642000000</v>
      </c>
      <c r="E71" s="5">
        <v>-2546000000</v>
      </c>
      <c r="F71" s="5">
        <v>-835000000</v>
      </c>
      <c r="G71" s="5">
        <v>-4568000000</v>
      </c>
      <c r="I71" s="5">
        <v>-7949000000</v>
      </c>
      <c r="J71" s="5">
        <v>7856000000</v>
      </c>
      <c r="K71" s="5">
        <v>5998000000</v>
      </c>
      <c r="L71" s="5">
        <v>9173000000</v>
      </c>
      <c r="M71" s="5">
        <v>23896000000</v>
      </c>
      <c r="N71" s="5">
        <v>17709000000</v>
      </c>
      <c r="O71" s="5">
        <v>-5783000000</v>
      </c>
      <c r="P71" s="5">
        <v>15079000000</v>
      </c>
      <c r="Q71" s="5">
        <v>5645000000</v>
      </c>
      <c r="R71" s="5">
        <v>-8640000000</v>
      </c>
      <c r="S71" s="5">
        <v>-6413000000</v>
      </c>
    </row>
    <row r="72" spans="2:21" ht="15.5" x14ac:dyDescent="0.35">
      <c r="C72" t="s">
        <v>457</v>
      </c>
      <c r="D72" s="5">
        <v>14642000000</v>
      </c>
      <c r="E72" s="5">
        <v>-2546000000</v>
      </c>
      <c r="F72" s="5">
        <v>-835000000</v>
      </c>
      <c r="G72" s="5">
        <v>-4568000000</v>
      </c>
      <c r="I72" s="5">
        <v>-7949000000</v>
      </c>
      <c r="J72" s="5">
        <v>7856000000</v>
      </c>
      <c r="K72" s="5">
        <v>5998000000</v>
      </c>
      <c r="L72" s="5">
        <v>9173000000</v>
      </c>
      <c r="M72" s="5">
        <v>23896000000</v>
      </c>
      <c r="N72" s="5">
        <v>17709000000</v>
      </c>
      <c r="O72" s="5">
        <v>-5783000000</v>
      </c>
      <c r="P72" s="5">
        <v>15079000000</v>
      </c>
      <c r="Q72" s="5">
        <v>5645000000</v>
      </c>
      <c r="R72" s="5">
        <v>-8640000000</v>
      </c>
      <c r="S72" s="5">
        <v>-6413000000</v>
      </c>
    </row>
    <row r="73" spans="2:21" ht="15.5" x14ac:dyDescent="0.35">
      <c r="C73" t="s">
        <v>99</v>
      </c>
      <c r="D73" s="5">
        <v>-422278000000</v>
      </c>
      <c r="E73" s="5">
        <v>-423546000000</v>
      </c>
      <c r="F73" s="5">
        <v>-337083000000</v>
      </c>
      <c r="G73" s="5">
        <v>-341334000000</v>
      </c>
      <c r="I73" s="5">
        <v>-1456895000000</v>
      </c>
      <c r="J73" s="5">
        <v>-1177446000000</v>
      </c>
      <c r="K73" s="5">
        <v>-526985000000</v>
      </c>
      <c r="L73" s="5">
        <v>249891000000</v>
      </c>
      <c r="M73" s="5">
        <v>909215000000</v>
      </c>
      <c r="N73" s="5">
        <v>959416000000</v>
      </c>
      <c r="O73" s="5">
        <v>888748000000</v>
      </c>
      <c r="P73" s="5">
        <v>803997000000</v>
      </c>
      <c r="Q73" s="5">
        <v>1012923000000</v>
      </c>
      <c r="R73" s="5">
        <v>809924000000</v>
      </c>
      <c r="S73" s="5">
        <v>633259000000</v>
      </c>
      <c r="T73" s="5">
        <v>557887000000</v>
      </c>
      <c r="U73" s="5">
        <v>362169000000</v>
      </c>
    </row>
    <row r="74" spans="2:21" ht="15.5" x14ac:dyDescent="0.35">
      <c r="C74" t="s">
        <v>100</v>
      </c>
      <c r="D74" s="5">
        <v>-436920000000</v>
      </c>
      <c r="E74" s="5">
        <v>-421000000000</v>
      </c>
      <c r="F74" s="5">
        <v>-336248000000</v>
      </c>
      <c r="G74" s="5">
        <v>-336766000000</v>
      </c>
      <c r="I74" s="5">
        <v>-1448946000000</v>
      </c>
      <c r="J74" s="5">
        <v>-1185302000000</v>
      </c>
      <c r="K74" s="5">
        <v>-532983000000</v>
      </c>
      <c r="L74" s="5">
        <v>240718000000</v>
      </c>
      <c r="M74" s="5">
        <v>885319000000</v>
      </c>
      <c r="N74" s="5">
        <v>941707000000</v>
      </c>
      <c r="O74" s="5">
        <v>894531000000</v>
      </c>
      <c r="P74" s="5">
        <v>788918000000</v>
      </c>
      <c r="Q74" s="5">
        <v>1007278000000</v>
      </c>
      <c r="R74" s="5">
        <v>818564000000</v>
      </c>
      <c r="S74" s="5">
        <v>639672000000</v>
      </c>
      <c r="T74" s="5">
        <v>557887000000</v>
      </c>
      <c r="U74" s="5">
        <v>362169000000</v>
      </c>
    </row>
    <row r="75" spans="2:21" ht="15.5" x14ac:dyDescent="0.35">
      <c r="C75" t="s">
        <v>7</v>
      </c>
      <c r="D75" s="5">
        <v>-422278000000</v>
      </c>
      <c r="E75" s="5">
        <v>-423548000000</v>
      </c>
      <c r="F75" s="5">
        <v>-337083000000</v>
      </c>
      <c r="G75" s="5">
        <v>-341334000000</v>
      </c>
      <c r="I75" s="5">
        <v>-1456898000000</v>
      </c>
      <c r="J75" s="5">
        <v>-1177446000000</v>
      </c>
      <c r="K75" s="5">
        <v>-526986000000</v>
      </c>
      <c r="L75" s="5">
        <v>249890000000</v>
      </c>
      <c r="M75" s="5">
        <v>909214000000</v>
      </c>
      <c r="N75" s="5">
        <v>959415000000</v>
      </c>
      <c r="O75" s="5">
        <v>888748000000</v>
      </c>
      <c r="P75" s="5">
        <v>803997000000</v>
      </c>
      <c r="Q75" s="5">
        <v>1012922000000</v>
      </c>
      <c r="R75" s="5">
        <v>809923000000</v>
      </c>
      <c r="S75" s="5">
        <v>633112000000</v>
      </c>
      <c r="T75" s="5">
        <v>557707000000</v>
      </c>
      <c r="U75" s="5">
        <v>362169000000</v>
      </c>
    </row>
    <row r="76" spans="2:21" ht="15.5" x14ac:dyDescent="0.35">
      <c r="C76" t="s">
        <v>101</v>
      </c>
      <c r="D76" s="5">
        <v>-436920000000</v>
      </c>
      <c r="E76" s="5">
        <v>-421000000000</v>
      </c>
      <c r="F76" s="5">
        <v>-336248000000</v>
      </c>
      <c r="G76" s="5">
        <v>-336766000000</v>
      </c>
      <c r="I76" s="5">
        <v>-1448946000000</v>
      </c>
      <c r="J76" s="5">
        <v>-1185302000000</v>
      </c>
      <c r="K76" s="5">
        <v>-532983000000</v>
      </c>
      <c r="L76" s="5">
        <v>240718000000</v>
      </c>
      <c r="M76" s="5">
        <v>885319000000</v>
      </c>
      <c r="N76" s="5">
        <v>941707000000</v>
      </c>
      <c r="O76" s="5">
        <v>894531000000</v>
      </c>
      <c r="P76" s="5">
        <v>788918000000</v>
      </c>
      <c r="Q76" s="5">
        <v>1007278000000</v>
      </c>
      <c r="R76" s="5">
        <v>818564000000</v>
      </c>
      <c r="S76" s="5">
        <v>639672000000</v>
      </c>
      <c r="T76" s="5">
        <v>557887000000</v>
      </c>
      <c r="U76" s="5">
        <v>362169000000</v>
      </c>
    </row>
    <row r="77" spans="2:21" ht="15.5" x14ac:dyDescent="0.35">
      <c r="C77" t="s">
        <v>102</v>
      </c>
      <c r="D77" s="5">
        <v>-422278000000</v>
      </c>
      <c r="E77" s="5">
        <v>-423546000000</v>
      </c>
      <c r="F77" s="5">
        <v>-337083000000</v>
      </c>
      <c r="G77" s="5">
        <v>-341334000000</v>
      </c>
      <c r="I77" s="5">
        <v>-1456895000000</v>
      </c>
      <c r="J77" s="5">
        <v>-1177446000000</v>
      </c>
      <c r="K77" s="5">
        <v>-526985000000</v>
      </c>
      <c r="L77" s="5">
        <v>249891000000</v>
      </c>
      <c r="M77" s="5">
        <v>909215000000</v>
      </c>
      <c r="N77" s="5">
        <v>959416000000</v>
      </c>
      <c r="O77" s="5">
        <v>888748000000</v>
      </c>
      <c r="P77" s="5">
        <v>803997000000</v>
      </c>
      <c r="Q77" s="5">
        <v>1012923000000</v>
      </c>
      <c r="R77" s="5">
        <v>809924000000</v>
      </c>
      <c r="S77" s="5">
        <v>633259000000</v>
      </c>
      <c r="T77" s="5">
        <v>557887000000</v>
      </c>
      <c r="U77" s="5">
        <v>362169000000</v>
      </c>
    </row>
    <row r="78" spans="2:21" ht="15.5" x14ac:dyDescent="0.35">
      <c r="C78" t="s">
        <v>103</v>
      </c>
      <c r="D78" s="5">
        <v>-422278000000</v>
      </c>
      <c r="E78" s="5">
        <v>-423546000000</v>
      </c>
      <c r="F78" s="5">
        <v>-337083000000</v>
      </c>
      <c r="G78" s="5">
        <v>-341334000000</v>
      </c>
      <c r="I78" s="5">
        <v>-1456895000000</v>
      </c>
      <c r="J78" s="5">
        <v>-1177446000000</v>
      </c>
      <c r="K78" s="5">
        <v>-526985000000</v>
      </c>
      <c r="L78" s="5">
        <v>249891000000</v>
      </c>
      <c r="M78" s="5">
        <v>909215000000</v>
      </c>
      <c r="N78" s="5">
        <v>959416000000</v>
      </c>
      <c r="O78" s="5">
        <v>888748000000</v>
      </c>
      <c r="P78" s="5">
        <v>803997000000</v>
      </c>
      <c r="Q78" s="5">
        <v>1012923000000</v>
      </c>
      <c r="R78" s="5">
        <v>809924000000</v>
      </c>
      <c r="S78" s="5">
        <v>633259000000</v>
      </c>
      <c r="T78" s="5">
        <v>557887000000</v>
      </c>
      <c r="U78" s="5">
        <v>362169000000</v>
      </c>
    </row>
    <row r="80" spans="2:21" ht="15.5" x14ac:dyDescent="0.35">
      <c r="B80" t="s">
        <v>104</v>
      </c>
      <c r="C80" t="s">
        <v>105</v>
      </c>
    </row>
    <row r="81" spans="3:21" ht="15.5" x14ac:dyDescent="0.35">
      <c r="C81" t="s">
        <v>106</v>
      </c>
    </row>
    <row r="82" spans="3:21" ht="15.5" x14ac:dyDescent="0.35">
      <c r="C82" t="s">
        <v>19</v>
      </c>
      <c r="D82" s="5">
        <v>488603000000</v>
      </c>
      <c r="E82" s="5">
        <v>360961000000</v>
      </c>
      <c r="F82" s="5">
        <v>235196000000</v>
      </c>
      <c r="G82" s="5">
        <v>138211000000</v>
      </c>
      <c r="I82" s="5">
        <v>360961000000</v>
      </c>
      <c r="J82" s="5">
        <v>436038000000</v>
      </c>
      <c r="K82" s="5">
        <v>236829000000</v>
      </c>
      <c r="L82" s="5">
        <v>155344000000</v>
      </c>
      <c r="M82" s="5">
        <v>270796000000</v>
      </c>
      <c r="N82" s="5">
        <v>359642000000</v>
      </c>
      <c r="O82" s="5">
        <v>298209000000</v>
      </c>
      <c r="P82" s="5">
        <v>599901000000</v>
      </c>
      <c r="Q82" s="5">
        <v>765948000000</v>
      </c>
      <c r="R82" s="5">
        <v>546680000000</v>
      </c>
      <c r="S82" s="5">
        <v>325429000000</v>
      </c>
      <c r="T82" s="5">
        <v>358658000000</v>
      </c>
      <c r="U82" s="5">
        <v>370020000000</v>
      </c>
    </row>
    <row r="83" spans="3:21" ht="15.5" x14ac:dyDescent="0.35">
      <c r="C83" t="s">
        <v>110</v>
      </c>
      <c r="L83" s="5">
        <v>11488000000</v>
      </c>
      <c r="M83" s="5">
        <v>11488000000</v>
      </c>
      <c r="N83" s="5">
        <v>11513000000</v>
      </c>
      <c r="O83" s="5">
        <v>11699000000</v>
      </c>
      <c r="P83" s="5">
        <v>11961000000</v>
      </c>
      <c r="Q83" s="5">
        <v>3896000000</v>
      </c>
      <c r="R83" s="5">
        <v>3854000000</v>
      </c>
      <c r="S83" s="5">
        <v>1341000000</v>
      </c>
      <c r="T83" s="5">
        <v>1202000000</v>
      </c>
      <c r="U83" s="5">
        <v>1051000000</v>
      </c>
    </row>
    <row r="84" spans="3:21" ht="15.5" x14ac:dyDescent="0.35">
      <c r="C84" t="s">
        <v>108</v>
      </c>
      <c r="D84" s="5">
        <v>3828000000</v>
      </c>
      <c r="E84" s="5">
        <v>3173000000</v>
      </c>
      <c r="F84" s="5">
        <v>4428000000</v>
      </c>
      <c r="G84" s="5">
        <v>7622000000</v>
      </c>
      <c r="I84" s="5">
        <v>3173000000</v>
      </c>
      <c r="J84" s="5">
        <v>9668000000</v>
      </c>
      <c r="K84" s="5">
        <v>11729000000</v>
      </c>
      <c r="L84" s="5">
        <v>7226000000</v>
      </c>
      <c r="M84" s="5">
        <v>4273000000</v>
      </c>
      <c r="N84" s="5">
        <v>2988000000</v>
      </c>
      <c r="O84" s="5">
        <v>1525000000</v>
      </c>
      <c r="P84" s="5">
        <v>999000000</v>
      </c>
      <c r="Q84" s="5">
        <v>98135000000</v>
      </c>
      <c r="R84" s="5">
        <v>505000000</v>
      </c>
      <c r="S84" s="5">
        <v>688000000</v>
      </c>
      <c r="T84" s="5">
        <v>427000000</v>
      </c>
    </row>
    <row r="85" spans="3:21" ht="15.5" x14ac:dyDescent="0.35">
      <c r="C85" t="s">
        <v>107</v>
      </c>
      <c r="D85" s="5">
        <v>1226575000000</v>
      </c>
      <c r="E85" s="5">
        <v>1350291000000</v>
      </c>
      <c r="F85" s="5">
        <v>2548291000000</v>
      </c>
      <c r="G85" s="5">
        <v>1919959000000</v>
      </c>
      <c r="I85" s="5">
        <v>1350291000000</v>
      </c>
      <c r="J85" s="5">
        <v>583200000000</v>
      </c>
      <c r="Q85" s="5">
        <v>52226000000</v>
      </c>
      <c r="S85" s="5">
        <v>581000000</v>
      </c>
      <c r="T85" s="5">
        <v>1184000000</v>
      </c>
    </row>
    <row r="86" spans="3:21" ht="15.5" x14ac:dyDescent="0.35">
      <c r="C86" t="s">
        <v>111</v>
      </c>
      <c r="L86" s="5">
        <v>11488000000</v>
      </c>
      <c r="M86" s="5">
        <v>11488000000</v>
      </c>
      <c r="N86" s="5">
        <v>11513000000</v>
      </c>
      <c r="O86" s="5">
        <v>11699000000</v>
      </c>
      <c r="P86" s="5">
        <v>11961000000</v>
      </c>
      <c r="Q86" s="5">
        <v>3896000000</v>
      </c>
      <c r="R86" s="5">
        <v>3854000000</v>
      </c>
      <c r="S86" s="5">
        <v>1341000000</v>
      </c>
      <c r="T86" s="5">
        <v>1202000000</v>
      </c>
      <c r="U86" s="5">
        <v>1051000000</v>
      </c>
    </row>
    <row r="87" spans="3:21" ht="15.5" x14ac:dyDescent="0.35">
      <c r="C87" t="s">
        <v>95</v>
      </c>
      <c r="D87" s="5">
        <v>-400777000000</v>
      </c>
      <c r="E87" s="5">
        <v>-408968000000</v>
      </c>
      <c r="F87" s="5">
        <v>-410259000000</v>
      </c>
      <c r="G87" s="5">
        <v>-410259000000</v>
      </c>
      <c r="I87" s="5">
        <v>-408968000000</v>
      </c>
      <c r="J87" s="5">
        <v>-410259000000</v>
      </c>
      <c r="K87" s="5">
        <v>-410259000000</v>
      </c>
      <c r="L87" s="5">
        <v>-410259000000</v>
      </c>
      <c r="M87" s="5">
        <v>-410259000000</v>
      </c>
      <c r="N87" s="5">
        <v>-410259000000</v>
      </c>
      <c r="O87" s="5">
        <v>-105088000000</v>
      </c>
      <c r="P87" s="5">
        <v>-625270000000</v>
      </c>
      <c r="Q87" s="5">
        <v>-401642000000</v>
      </c>
      <c r="R87" s="5">
        <v>-386228000000</v>
      </c>
    </row>
    <row r="88" spans="3:21" ht="15.5" x14ac:dyDescent="0.35">
      <c r="C88" t="s">
        <v>115</v>
      </c>
      <c r="D88" s="5">
        <v>2066533000000</v>
      </c>
      <c r="E88" s="5">
        <v>1265409000000</v>
      </c>
      <c r="F88" s="5">
        <v>3135034000000</v>
      </c>
      <c r="G88" s="5">
        <v>2403546000000</v>
      </c>
      <c r="I88" s="5">
        <v>1265409000000</v>
      </c>
      <c r="J88" s="5">
        <v>1545639000000</v>
      </c>
      <c r="K88" s="5">
        <v>804156000000</v>
      </c>
      <c r="L88" s="5">
        <v>895066000000</v>
      </c>
      <c r="M88" s="5">
        <v>860648000000</v>
      </c>
      <c r="N88" s="5">
        <v>774438000000</v>
      </c>
      <c r="O88" s="5">
        <v>898564000000</v>
      </c>
      <c r="P88" s="5">
        <v>1077472000000</v>
      </c>
      <c r="Q88" s="5">
        <v>1233624000000</v>
      </c>
      <c r="R88" s="5">
        <v>907153000000</v>
      </c>
      <c r="S88" s="5">
        <v>604784000000</v>
      </c>
      <c r="T88" s="5">
        <v>574906000000</v>
      </c>
      <c r="U88" s="5">
        <v>562379000000</v>
      </c>
    </row>
    <row r="89" spans="3:21" ht="15.5" x14ac:dyDescent="0.35">
      <c r="C89" t="s">
        <v>116</v>
      </c>
    </row>
    <row r="90" spans="3:21" ht="15.5" x14ac:dyDescent="0.35">
      <c r="C90" t="s">
        <v>510</v>
      </c>
      <c r="T90" s="5">
        <v>20867000000</v>
      </c>
      <c r="U90" s="5">
        <v>11595000000</v>
      </c>
    </row>
    <row r="91" spans="3:21" ht="15.5" x14ac:dyDescent="0.35">
      <c r="C91" t="s">
        <v>117</v>
      </c>
      <c r="D91" s="5">
        <v>216770000000</v>
      </c>
      <c r="E91" s="5">
        <v>215038000000</v>
      </c>
      <c r="F91" s="5">
        <v>213565000000</v>
      </c>
      <c r="G91" s="5">
        <v>207667000000</v>
      </c>
      <c r="I91" s="5">
        <v>215038000000</v>
      </c>
      <c r="J91" s="5">
        <v>209852000000</v>
      </c>
      <c r="K91" s="5">
        <v>162941000000</v>
      </c>
      <c r="L91" s="5">
        <v>105486000000</v>
      </c>
      <c r="M91" s="5">
        <v>94129000000</v>
      </c>
      <c r="N91" s="5">
        <v>96039000000</v>
      </c>
      <c r="O91" s="5">
        <v>69229000000</v>
      </c>
      <c r="P91" s="5">
        <v>53043000000</v>
      </c>
      <c r="Q91" s="5">
        <v>33702000000</v>
      </c>
      <c r="R91" s="5">
        <v>36569000000</v>
      </c>
      <c r="S91" s="5">
        <v>37404000000</v>
      </c>
      <c r="T91" s="5">
        <v>33380000000</v>
      </c>
      <c r="U91" s="5">
        <v>35898000000</v>
      </c>
    </row>
    <row r="92" spans="3:21" ht="15.5" x14ac:dyDescent="0.35">
      <c r="C92" t="s">
        <v>118</v>
      </c>
      <c r="D92" s="5">
        <v>10052831000000</v>
      </c>
      <c r="E92" s="5">
        <v>10341666000000</v>
      </c>
      <c r="F92" s="5">
        <v>9828672000000</v>
      </c>
      <c r="G92" s="5">
        <v>9707161000000</v>
      </c>
      <c r="I92" s="5">
        <v>10341666000000</v>
      </c>
      <c r="J92" s="5">
        <v>9936493000000</v>
      </c>
      <c r="K92" s="5">
        <v>9394810000000</v>
      </c>
      <c r="L92" s="5">
        <v>8009003000000</v>
      </c>
      <c r="M92" s="5">
        <v>6769630000000</v>
      </c>
      <c r="N92" s="5">
        <v>5641224000000</v>
      </c>
      <c r="O92" s="5">
        <v>4993913000000</v>
      </c>
      <c r="P92" s="5">
        <v>4568443000000</v>
      </c>
      <c r="Q92" s="5">
        <v>4117430000000</v>
      </c>
      <c r="R92" s="5">
        <v>3807397000000</v>
      </c>
      <c r="S92" s="5">
        <v>3492811000000</v>
      </c>
      <c r="T92" s="5">
        <v>2693597000000</v>
      </c>
      <c r="U92" s="5">
        <v>2295036000000</v>
      </c>
    </row>
    <row r="93" spans="3:21" ht="15.5" x14ac:dyDescent="0.35">
      <c r="C93" t="s">
        <v>377</v>
      </c>
      <c r="D93" s="5">
        <v>154287000000</v>
      </c>
      <c r="E93" s="5">
        <v>169219000000</v>
      </c>
      <c r="F93" s="5">
        <v>164811000000</v>
      </c>
      <c r="G93" s="5">
        <v>173103000000</v>
      </c>
      <c r="I93" s="5">
        <v>169219000000</v>
      </c>
      <c r="J93" s="5">
        <v>194087000000</v>
      </c>
      <c r="K93" s="5">
        <v>133964000000</v>
      </c>
      <c r="L93" s="5">
        <v>168636000000</v>
      </c>
      <c r="M93" s="5">
        <v>133020000000</v>
      </c>
      <c r="N93" s="5">
        <v>114389000000</v>
      </c>
      <c r="O93" s="5">
        <v>102482000000</v>
      </c>
      <c r="P93" s="5">
        <v>91684000000</v>
      </c>
      <c r="Q93" s="5">
        <v>82475000000</v>
      </c>
      <c r="R93" s="5">
        <v>72814000000</v>
      </c>
      <c r="S93" s="5">
        <v>66802000000</v>
      </c>
      <c r="T93" s="5">
        <v>56794000000</v>
      </c>
      <c r="U93" s="5">
        <v>36792000000</v>
      </c>
    </row>
    <row r="94" spans="3:21" ht="15.5" x14ac:dyDescent="0.35">
      <c r="C94" t="s">
        <v>120</v>
      </c>
      <c r="D94" s="5">
        <v>11603068000000</v>
      </c>
      <c r="E94" s="5">
        <v>11972604000000</v>
      </c>
      <c r="F94" s="5">
        <v>11948538000000</v>
      </c>
      <c r="G94" s="5">
        <v>12017894000000</v>
      </c>
      <c r="I94" s="5">
        <v>11972604000000</v>
      </c>
      <c r="J94" s="5">
        <v>12371148000000</v>
      </c>
      <c r="K94" s="5">
        <v>11832125000000</v>
      </c>
      <c r="L94" s="5">
        <v>10749728000000</v>
      </c>
      <c r="M94" s="5">
        <v>8886246000000</v>
      </c>
      <c r="N94" s="5">
        <v>7025365000000</v>
      </c>
      <c r="O94" s="5">
        <v>5754410000000</v>
      </c>
      <c r="P94" s="5">
        <v>4946139000000</v>
      </c>
      <c r="Q94" s="5">
        <v>4532602000000</v>
      </c>
      <c r="R94" s="5">
        <v>4147883000000</v>
      </c>
      <c r="S94" s="5">
        <v>3833332000000</v>
      </c>
      <c r="T94" s="5">
        <v>3167099000000</v>
      </c>
      <c r="U94" s="5">
        <v>2662825000000</v>
      </c>
    </row>
    <row r="95" spans="3:21" ht="15.5" x14ac:dyDescent="0.35">
      <c r="C95" t="s">
        <v>121</v>
      </c>
      <c r="D95" s="5">
        <v>13669601000000</v>
      </c>
      <c r="E95" s="5">
        <v>13238013000000</v>
      </c>
      <c r="F95" s="5">
        <v>15083572000000</v>
      </c>
      <c r="G95" s="5">
        <v>14421440000000</v>
      </c>
      <c r="I95" s="5">
        <v>13238013000000</v>
      </c>
      <c r="J95" s="5">
        <v>13916787000000</v>
      </c>
      <c r="K95" s="5">
        <v>12636281000000</v>
      </c>
      <c r="L95" s="5">
        <v>11644794000000</v>
      </c>
      <c r="M95" s="5">
        <v>9746894000000</v>
      </c>
      <c r="N95" s="5">
        <v>7799803000000</v>
      </c>
      <c r="O95" s="5">
        <v>6652974000000</v>
      </c>
      <c r="P95" s="5">
        <v>6023611000000</v>
      </c>
      <c r="Q95" s="5">
        <v>5766226000000</v>
      </c>
      <c r="R95" s="5">
        <v>5055036000000</v>
      </c>
      <c r="S95" s="5">
        <v>4438116000000</v>
      </c>
      <c r="T95" s="5">
        <v>3742005000000</v>
      </c>
      <c r="U95" s="5">
        <v>3225204000000</v>
      </c>
    </row>
    <row r="96" spans="3:21" ht="15.5" x14ac:dyDescent="0.35">
      <c r="C96" t="s">
        <v>122</v>
      </c>
    </row>
    <row r="97" spans="3:21" ht="15.5" x14ac:dyDescent="0.35">
      <c r="C97" t="s">
        <v>123</v>
      </c>
    </row>
    <row r="98" spans="3:21" ht="15.5" x14ac:dyDescent="0.35">
      <c r="C98" t="s">
        <v>124</v>
      </c>
      <c r="D98" s="5">
        <v>9310638000000</v>
      </c>
      <c r="E98" s="5">
        <v>9593448000000</v>
      </c>
      <c r="F98" s="5">
        <v>11021869000000</v>
      </c>
      <c r="G98" s="5">
        <v>6966447000000</v>
      </c>
      <c r="I98" s="5">
        <v>9593448000000</v>
      </c>
      <c r="J98" s="5">
        <v>4050168000000</v>
      </c>
      <c r="K98" s="5">
        <v>3289121000000</v>
      </c>
      <c r="L98" s="5">
        <v>4648427000000</v>
      </c>
      <c r="M98" s="5">
        <v>1964255000000</v>
      </c>
      <c r="N98" s="5">
        <v>2818011000000</v>
      </c>
      <c r="O98" s="5">
        <v>1413016000000</v>
      </c>
      <c r="P98" s="5">
        <v>1095579000000</v>
      </c>
      <c r="Q98" s="5">
        <v>1015729000000</v>
      </c>
      <c r="R98" s="5">
        <v>850763000000</v>
      </c>
      <c r="S98" s="5">
        <v>647828000000</v>
      </c>
      <c r="T98" s="5">
        <v>551365000000</v>
      </c>
      <c r="U98" s="5">
        <v>460438000000</v>
      </c>
    </row>
    <row r="99" spans="3:21" ht="15.5" x14ac:dyDescent="0.35">
      <c r="C99" t="s">
        <v>125</v>
      </c>
      <c r="D99" s="5">
        <v>6973342000000</v>
      </c>
      <c r="E99" s="5">
        <v>6996702000000</v>
      </c>
      <c r="F99" s="5">
        <v>6895026000000</v>
      </c>
      <c r="G99" s="5">
        <v>2749729000000</v>
      </c>
      <c r="I99" s="5">
        <v>6996702000000</v>
      </c>
      <c r="J99" s="5">
        <v>1025000000000</v>
      </c>
      <c r="K99" s="5">
        <v>1000000000000</v>
      </c>
      <c r="L99" s="5">
        <v>3074375000000</v>
      </c>
      <c r="M99" s="5">
        <v>496600000000</v>
      </c>
      <c r="N99" s="5">
        <v>1500000000000</v>
      </c>
      <c r="O99" s="5">
        <v>400000000000</v>
      </c>
    </row>
    <row r="100" spans="3:21" ht="15.5" x14ac:dyDescent="0.35">
      <c r="C100" t="s">
        <v>127</v>
      </c>
    </row>
    <row r="101" spans="3:21" ht="15.5" x14ac:dyDescent="0.35">
      <c r="C101" t="s">
        <v>128</v>
      </c>
      <c r="D101" s="5">
        <v>517485000000</v>
      </c>
      <c r="E101" s="5">
        <v>744969000000</v>
      </c>
      <c r="F101" s="5">
        <v>859400000000</v>
      </c>
      <c r="G101" s="5">
        <v>575045000000</v>
      </c>
      <c r="I101" s="5">
        <v>744969000000</v>
      </c>
      <c r="J101" s="5">
        <v>1004964000000</v>
      </c>
      <c r="K101" s="5">
        <v>874694000000</v>
      </c>
      <c r="L101" s="5">
        <v>860342000000</v>
      </c>
      <c r="M101" s="5">
        <v>613780000000</v>
      </c>
      <c r="N101" s="5">
        <v>787737000000</v>
      </c>
      <c r="O101" s="5">
        <v>610620000000</v>
      </c>
      <c r="P101" s="5">
        <v>566269000000</v>
      </c>
      <c r="Q101" s="5">
        <v>314429000000</v>
      </c>
      <c r="R101" s="5">
        <v>232937000000</v>
      </c>
      <c r="S101" s="5">
        <v>177204000000</v>
      </c>
      <c r="T101" s="5">
        <v>112746000000</v>
      </c>
      <c r="U101" s="5">
        <v>178753000000</v>
      </c>
    </row>
    <row r="102" spans="3:21" ht="15.5" x14ac:dyDescent="0.35">
      <c r="C102" t="s">
        <v>129</v>
      </c>
      <c r="U102" s="5">
        <v>2025000000</v>
      </c>
    </row>
    <row r="103" spans="3:21" ht="15.5" x14ac:dyDescent="0.35">
      <c r="C103" t="s">
        <v>130</v>
      </c>
      <c r="D103" s="5">
        <v>1230403000000</v>
      </c>
      <c r="E103" s="5">
        <v>1353464000000</v>
      </c>
      <c r="F103" s="5">
        <v>2552719000000</v>
      </c>
      <c r="G103" s="5">
        <v>1927581000000</v>
      </c>
      <c r="I103" s="5">
        <v>1353464000000</v>
      </c>
      <c r="J103" s="5">
        <v>592868000000</v>
      </c>
      <c r="K103" s="5">
        <v>11729000000</v>
      </c>
      <c r="L103" s="5">
        <v>7226000000</v>
      </c>
      <c r="M103" s="5">
        <v>4273000000</v>
      </c>
      <c r="N103" s="5">
        <v>2988000000</v>
      </c>
      <c r="O103" s="5">
        <v>1525000000</v>
      </c>
      <c r="P103" s="5">
        <v>999000000</v>
      </c>
      <c r="Q103" s="5">
        <v>150361000000</v>
      </c>
      <c r="R103" s="5">
        <v>505000000</v>
      </c>
      <c r="S103" s="5">
        <v>1269000000</v>
      </c>
      <c r="T103" s="5">
        <v>1611000000</v>
      </c>
      <c r="U103" s="5">
        <v>2025000000</v>
      </c>
    </row>
    <row r="104" spans="3:21" ht="15.5" x14ac:dyDescent="0.35">
      <c r="C104" t="s">
        <v>132</v>
      </c>
      <c r="D104" s="5">
        <v>551713000000</v>
      </c>
      <c r="E104" s="5">
        <v>455789000000</v>
      </c>
      <c r="F104" s="5">
        <v>610662000000</v>
      </c>
      <c r="G104" s="5">
        <v>765256000000</v>
      </c>
      <c r="I104" s="5">
        <v>455789000000</v>
      </c>
      <c r="J104" s="5">
        <v>403315000000</v>
      </c>
      <c r="K104" s="5">
        <v>227302000000</v>
      </c>
      <c r="L104" s="5">
        <v>154770000000</v>
      </c>
      <c r="M104" s="5">
        <v>190747000000</v>
      </c>
      <c r="N104" s="5">
        <v>236642000000</v>
      </c>
      <c r="O104" s="5">
        <v>220902000000</v>
      </c>
      <c r="P104" s="5">
        <v>419104000000</v>
      </c>
      <c r="Q104" s="5">
        <v>375088000000</v>
      </c>
      <c r="R104" s="5">
        <v>407624000000</v>
      </c>
      <c r="S104" s="5">
        <v>287793000000</v>
      </c>
      <c r="T104" s="5">
        <v>169668000000</v>
      </c>
      <c r="U104" s="5">
        <v>118727000000</v>
      </c>
    </row>
    <row r="105" spans="3:21" ht="15.5" x14ac:dyDescent="0.35">
      <c r="C105" t="s">
        <v>131</v>
      </c>
      <c r="D105" s="5">
        <v>19404000000</v>
      </c>
      <c r="E105" s="5">
        <v>15823000000</v>
      </c>
      <c r="F105" s="5">
        <v>57890000000</v>
      </c>
      <c r="G105" s="5">
        <v>123128000000</v>
      </c>
      <c r="I105" s="5">
        <v>15823000000</v>
      </c>
      <c r="J105" s="5">
        <v>191478000000</v>
      </c>
      <c r="K105" s="5">
        <v>24329000000</v>
      </c>
      <c r="L105" s="5">
        <v>30776000000</v>
      </c>
      <c r="M105" s="5">
        <v>125788000000</v>
      </c>
      <c r="N105" s="5">
        <v>143728000000</v>
      </c>
    </row>
    <row r="106" spans="3:21" ht="15.5" x14ac:dyDescent="0.35">
      <c r="C106" t="s">
        <v>801</v>
      </c>
      <c r="D106" s="5">
        <v>19404000000</v>
      </c>
      <c r="E106" s="5">
        <v>15823000000</v>
      </c>
      <c r="F106" s="5">
        <v>57890000000</v>
      </c>
      <c r="G106" s="5">
        <v>123128000000</v>
      </c>
      <c r="I106" s="5">
        <v>15823000000</v>
      </c>
      <c r="J106" s="5">
        <v>191478000000</v>
      </c>
      <c r="K106" s="5">
        <v>24329000000</v>
      </c>
      <c r="L106" s="5">
        <v>30776000000</v>
      </c>
      <c r="M106" s="5">
        <v>125788000000</v>
      </c>
      <c r="N106" s="5">
        <v>143728000000</v>
      </c>
      <c r="O106" s="5">
        <v>52860000000</v>
      </c>
      <c r="P106" s="5">
        <v>15659000000</v>
      </c>
      <c r="Q106" s="5">
        <v>47135000000</v>
      </c>
      <c r="R106" s="5">
        <v>61051000000</v>
      </c>
      <c r="S106" s="5">
        <v>26917000000</v>
      </c>
      <c r="T106" s="5">
        <v>84610000000</v>
      </c>
      <c r="U106" s="5">
        <v>30871000000</v>
      </c>
    </row>
    <row r="107" spans="3:21" ht="15.5" x14ac:dyDescent="0.35">
      <c r="C107" t="s">
        <v>134</v>
      </c>
    </row>
    <row r="108" spans="3:21" ht="15.5" x14ac:dyDescent="0.35">
      <c r="C108" t="s">
        <v>135</v>
      </c>
      <c r="D108" s="5">
        <v>1146227000000</v>
      </c>
      <c r="G108" s="5">
        <v>3055042000000</v>
      </c>
      <c r="J108" s="5">
        <v>4783460000000</v>
      </c>
      <c r="K108" s="5">
        <v>4949210000000</v>
      </c>
      <c r="L108" s="5">
        <v>1818862000000</v>
      </c>
      <c r="M108" s="5">
        <v>2175824000000</v>
      </c>
      <c r="S108" s="5">
        <v>31383000000</v>
      </c>
      <c r="T108" s="5">
        <v>91274000000</v>
      </c>
      <c r="U108" s="5">
        <v>195065000000</v>
      </c>
    </row>
    <row r="109" spans="3:21" ht="15.5" x14ac:dyDescent="0.35">
      <c r="C109" t="s">
        <v>137</v>
      </c>
      <c r="D109" s="5">
        <v>482000000</v>
      </c>
      <c r="E109" s="5">
        <v>708000000</v>
      </c>
      <c r="F109" s="5">
        <v>892000000</v>
      </c>
      <c r="G109" s="5">
        <v>5151000000</v>
      </c>
      <c r="I109" s="5">
        <v>708000000</v>
      </c>
      <c r="J109" s="5">
        <v>1547000000</v>
      </c>
      <c r="K109" s="5">
        <v>735000000</v>
      </c>
      <c r="L109" s="5">
        <v>64386000000</v>
      </c>
      <c r="M109" s="5">
        <v>204198000000</v>
      </c>
      <c r="N109" s="5">
        <v>165940000000</v>
      </c>
      <c r="O109" s="5">
        <v>19840000000</v>
      </c>
      <c r="P109" s="5">
        <v>57837000000</v>
      </c>
      <c r="Q109" s="5">
        <v>94280000000</v>
      </c>
      <c r="R109" s="5">
        <v>130307000000</v>
      </c>
    </row>
    <row r="110" spans="3:21" ht="15.5" x14ac:dyDescent="0.35">
      <c r="C110" t="s">
        <v>138</v>
      </c>
      <c r="D110" s="5">
        <v>11953000000</v>
      </c>
      <c r="E110" s="5">
        <v>11946000000</v>
      </c>
      <c r="F110" s="5">
        <v>14614000000</v>
      </c>
      <c r="G110" s="5">
        <v>791872000000</v>
      </c>
      <c r="I110" s="5">
        <v>11946000000</v>
      </c>
      <c r="J110" s="5">
        <v>769120000000</v>
      </c>
      <c r="K110" s="5">
        <v>1010511000000</v>
      </c>
      <c r="L110" s="5">
        <v>387936000000</v>
      </c>
      <c r="M110" s="5">
        <v>468892000000</v>
      </c>
      <c r="N110" s="5">
        <v>93859000000</v>
      </c>
      <c r="O110" s="5">
        <v>72530000000</v>
      </c>
      <c r="P110" s="5">
        <v>46609000000</v>
      </c>
      <c r="Q110" s="5">
        <v>40786000000</v>
      </c>
      <c r="R110" s="5">
        <v>52547000000</v>
      </c>
      <c r="S110" s="5">
        <v>69832000000</v>
      </c>
      <c r="T110" s="5">
        <v>90651000000</v>
      </c>
      <c r="U110" s="5">
        <v>81393000000</v>
      </c>
    </row>
    <row r="111" spans="3:21" ht="15.5" x14ac:dyDescent="0.35">
      <c r="C111" t="s">
        <v>139</v>
      </c>
      <c r="D111" s="5">
        <v>1223872000000</v>
      </c>
      <c r="E111" s="5">
        <v>94976000000</v>
      </c>
      <c r="F111" s="5">
        <v>89849000000</v>
      </c>
      <c r="G111" s="5">
        <v>3146056000000</v>
      </c>
      <c r="I111" s="5">
        <v>94976000000</v>
      </c>
      <c r="J111" s="5">
        <v>4861416000000</v>
      </c>
      <c r="K111" s="5">
        <v>5031054000000</v>
      </c>
      <c r="L111" s="5">
        <v>2028327000000</v>
      </c>
      <c r="M111" s="5">
        <v>2533297000000</v>
      </c>
      <c r="N111" s="5">
        <v>359078000000</v>
      </c>
      <c r="O111" s="5">
        <v>583543000000</v>
      </c>
      <c r="P111" s="5">
        <v>176933000000</v>
      </c>
      <c r="Q111" s="5">
        <v>226310000000</v>
      </c>
      <c r="R111" s="5">
        <v>241193000000</v>
      </c>
      <c r="S111" s="5">
        <v>122965000000</v>
      </c>
      <c r="T111" s="5">
        <v>155882000000</v>
      </c>
      <c r="U111" s="5">
        <v>245698000000</v>
      </c>
    </row>
    <row r="112" spans="3:21" ht="15.5" x14ac:dyDescent="0.35">
      <c r="C112" t="s">
        <v>140</v>
      </c>
      <c r="D112" s="5">
        <v>1223872000000</v>
      </c>
      <c r="E112" s="5">
        <v>94976000000</v>
      </c>
      <c r="F112" s="5">
        <v>89849000000</v>
      </c>
      <c r="G112" s="5">
        <v>3146056000000</v>
      </c>
      <c r="I112" s="5">
        <v>94976000000</v>
      </c>
      <c r="J112" s="5">
        <v>4861416000000</v>
      </c>
      <c r="K112" s="5">
        <v>5031054000000</v>
      </c>
      <c r="L112" s="5">
        <v>2028327000000</v>
      </c>
      <c r="M112" s="5">
        <v>2533297000000</v>
      </c>
      <c r="N112" s="5">
        <v>359078000000</v>
      </c>
      <c r="O112" s="5">
        <v>583543000000</v>
      </c>
      <c r="P112" s="5">
        <v>176933000000</v>
      </c>
      <c r="Q112" s="5">
        <v>226310000000</v>
      </c>
      <c r="R112" s="5">
        <v>241193000000</v>
      </c>
      <c r="S112" s="5">
        <v>122965000000</v>
      </c>
      <c r="T112" s="5">
        <v>155882000000</v>
      </c>
      <c r="U112" s="5">
        <v>245698000000</v>
      </c>
    </row>
    <row r="113" spans="3:21" ht="15.5" x14ac:dyDescent="0.35">
      <c r="C113" t="s">
        <v>144</v>
      </c>
    </row>
    <row r="114" spans="3:21" ht="15.5" x14ac:dyDescent="0.35">
      <c r="C114" t="s">
        <v>145</v>
      </c>
      <c r="D114" s="5">
        <v>1146709000000</v>
      </c>
      <c r="E114" s="5">
        <v>708000000</v>
      </c>
      <c r="F114" s="5">
        <v>892000000</v>
      </c>
      <c r="G114" s="5">
        <v>3060193000000</v>
      </c>
      <c r="I114" s="5">
        <v>708000000</v>
      </c>
      <c r="J114" s="5">
        <v>4785007000000</v>
      </c>
      <c r="K114" s="5">
        <v>4949945000000</v>
      </c>
      <c r="L114" s="5">
        <v>1883248000000</v>
      </c>
      <c r="M114" s="5">
        <v>2380022000000</v>
      </c>
      <c r="N114" s="5">
        <v>165940000000</v>
      </c>
      <c r="O114" s="5">
        <v>20147000000</v>
      </c>
      <c r="P114" s="5">
        <v>58626000000</v>
      </c>
      <c r="Q114" s="5">
        <v>98742000000</v>
      </c>
      <c r="R114" s="5">
        <v>138442000000</v>
      </c>
      <c r="S114" s="5">
        <v>31383000000</v>
      </c>
      <c r="T114" s="5">
        <v>91274000000</v>
      </c>
      <c r="U114" s="5">
        <v>195065000000</v>
      </c>
    </row>
    <row r="115" spans="3:21" ht="15.5" x14ac:dyDescent="0.35">
      <c r="C115" t="s">
        <v>331</v>
      </c>
      <c r="O115" s="5">
        <v>400000000000</v>
      </c>
    </row>
    <row r="116" spans="3:21" ht="15.5" x14ac:dyDescent="0.35">
      <c r="C116" t="s">
        <v>133</v>
      </c>
      <c r="N116" s="5">
        <v>28000000</v>
      </c>
    </row>
    <row r="117" spans="3:21" ht="15.5" x14ac:dyDescent="0.35">
      <c r="C117" t="s">
        <v>147</v>
      </c>
      <c r="D117" s="5">
        <v>10534510000000</v>
      </c>
      <c r="E117" s="5">
        <v>9688424000000</v>
      </c>
      <c r="F117" s="5">
        <v>11111718000000</v>
      </c>
      <c r="G117" s="5">
        <v>10112503000000</v>
      </c>
      <c r="I117" s="5">
        <v>9688424000000</v>
      </c>
      <c r="J117" s="5">
        <v>8911584000000</v>
      </c>
      <c r="K117" s="5">
        <v>8320175000000</v>
      </c>
      <c r="L117" s="5">
        <v>6676754000000</v>
      </c>
      <c r="M117" s="5">
        <v>4497552000000</v>
      </c>
      <c r="N117" s="5">
        <v>3177089000000</v>
      </c>
      <c r="O117" s="5">
        <v>1996559000000</v>
      </c>
      <c r="P117" s="5">
        <v>1272512000000</v>
      </c>
      <c r="Q117" s="5">
        <v>1242039000000</v>
      </c>
      <c r="R117" s="5">
        <v>1091956000000</v>
      </c>
      <c r="S117" s="5">
        <v>770793000000</v>
      </c>
      <c r="T117" s="5">
        <v>707247000000</v>
      </c>
      <c r="U117" s="5">
        <v>706136000000</v>
      </c>
    </row>
    <row r="118" spans="3:21" ht="15.5" x14ac:dyDescent="0.35">
      <c r="C118" t="s">
        <v>148</v>
      </c>
    </row>
    <row r="119" spans="3:21" ht="15.5" x14ac:dyDescent="0.35">
      <c r="C119" t="s">
        <v>149</v>
      </c>
      <c r="D119" s="5">
        <v>286320000000</v>
      </c>
      <c r="E119" s="5">
        <v>286320000000</v>
      </c>
      <c r="F119" s="5">
        <v>286320000000</v>
      </c>
      <c r="G119" s="5">
        <v>286320000000</v>
      </c>
      <c r="I119" s="5">
        <v>286320000000</v>
      </c>
      <c r="J119" s="5">
        <v>286320000000</v>
      </c>
      <c r="K119" s="5">
        <v>286320000000</v>
      </c>
      <c r="L119" s="5">
        <v>286320000000</v>
      </c>
      <c r="M119" s="5">
        <v>286320000000</v>
      </c>
      <c r="N119" s="5">
        <v>286320000000</v>
      </c>
      <c r="O119" s="5">
        <v>286320000000</v>
      </c>
      <c r="P119" s="5">
        <v>304265000000</v>
      </c>
      <c r="Q119" s="5">
        <v>304265000000</v>
      </c>
      <c r="R119" s="5">
        <v>304265000000</v>
      </c>
      <c r="S119" s="5">
        <v>304265000000</v>
      </c>
      <c r="T119" s="5">
        <v>304265000000</v>
      </c>
      <c r="U119" s="5">
        <v>304265000000</v>
      </c>
    </row>
    <row r="120" spans="3:21" ht="15.5" x14ac:dyDescent="0.35">
      <c r="C120" t="s">
        <v>151</v>
      </c>
      <c r="D120" s="5">
        <v>3207266000000</v>
      </c>
      <c r="E120" s="5">
        <v>3207677000000</v>
      </c>
      <c r="F120" s="5">
        <v>3207687000000</v>
      </c>
      <c r="G120" s="5">
        <v>3207687000000</v>
      </c>
      <c r="I120" s="5">
        <v>3207677000000</v>
      </c>
      <c r="J120" s="5">
        <v>3207687000000</v>
      </c>
      <c r="K120" s="5">
        <v>1341144000000</v>
      </c>
      <c r="L120" s="5">
        <v>1341144000000</v>
      </c>
      <c r="M120" s="5">
        <v>1341144000000</v>
      </c>
      <c r="N120" s="5">
        <v>1341144000000</v>
      </c>
      <c r="O120" s="5">
        <v>1341144000000</v>
      </c>
      <c r="P120" s="5">
        <v>1431054000000</v>
      </c>
      <c r="Q120" s="5">
        <v>1431054000000</v>
      </c>
      <c r="R120" s="5">
        <v>1431054000000</v>
      </c>
      <c r="S120" s="5">
        <v>1431054000000</v>
      </c>
      <c r="T120" s="5">
        <v>1431054000000</v>
      </c>
      <c r="U120" s="5">
        <v>1431054000000</v>
      </c>
    </row>
    <row r="121" spans="3:21" ht="15.5" x14ac:dyDescent="0.35">
      <c r="C121" t="s">
        <v>152</v>
      </c>
      <c r="D121" s="5">
        <v>42273000000</v>
      </c>
      <c r="E121" s="5">
        <v>464551000000</v>
      </c>
      <c r="F121" s="5">
        <v>888099000000</v>
      </c>
      <c r="G121" s="5">
        <v>1225182000000</v>
      </c>
      <c r="I121" s="5">
        <v>464551000000</v>
      </c>
      <c r="J121" s="5">
        <v>1921449000000</v>
      </c>
      <c r="K121" s="5">
        <v>3098895000000</v>
      </c>
      <c r="L121" s="5">
        <v>3750830000000</v>
      </c>
      <c r="M121" s="5">
        <v>4032133000000</v>
      </c>
      <c r="N121" s="5">
        <v>3405506000000</v>
      </c>
      <c r="O121" s="5">
        <v>3134037000000</v>
      </c>
      <c r="P121" s="5">
        <v>3641048000000</v>
      </c>
      <c r="Q121" s="5">
        <v>3190508000000</v>
      </c>
      <c r="R121" s="5">
        <v>2613988000000</v>
      </c>
      <c r="S121" s="5">
        <v>1931856000000</v>
      </c>
      <c r="T121" s="5">
        <v>1299438000000</v>
      </c>
      <c r="U121" s="5">
        <v>783749000000</v>
      </c>
    </row>
    <row r="122" spans="3:21" ht="15.5" x14ac:dyDescent="0.35">
      <c r="C122" t="s">
        <v>153</v>
      </c>
      <c r="D122" s="5">
        <v>600000000</v>
      </c>
      <c r="E122" s="5">
        <v>600000000</v>
      </c>
      <c r="F122" s="5">
        <v>600000000</v>
      </c>
      <c r="G122" s="5">
        <v>600000000</v>
      </c>
      <c r="I122" s="5">
        <v>600000000</v>
      </c>
      <c r="J122" s="5">
        <v>600000000</v>
      </c>
    </row>
    <row r="123" spans="3:21" ht="15.5" x14ac:dyDescent="0.35">
      <c r="C123" t="s">
        <v>154</v>
      </c>
      <c r="D123" s="5">
        <v>41673000000</v>
      </c>
      <c r="E123" s="5">
        <v>463951000000</v>
      </c>
      <c r="F123" s="5">
        <v>887499000000</v>
      </c>
      <c r="G123" s="5">
        <v>1224582000000</v>
      </c>
      <c r="I123" s="5">
        <v>463951000000</v>
      </c>
      <c r="J123" s="5">
        <v>1920849000000</v>
      </c>
    </row>
    <row r="124" spans="3:21" ht="15.5" x14ac:dyDescent="0.35">
      <c r="C124" t="s">
        <v>155</v>
      </c>
      <c r="D124" s="5">
        <v>42273000000</v>
      </c>
      <c r="E124" s="5">
        <v>464551000000</v>
      </c>
      <c r="F124" s="5">
        <v>888099000000</v>
      </c>
      <c r="G124" s="5">
        <v>1225182000000</v>
      </c>
      <c r="I124" s="5">
        <v>464551000000</v>
      </c>
      <c r="J124" s="5">
        <v>1921449000000</v>
      </c>
      <c r="K124" s="5">
        <v>3098895000000</v>
      </c>
      <c r="L124" s="5">
        <v>3750830000000</v>
      </c>
      <c r="M124" s="5">
        <v>4032133000000</v>
      </c>
      <c r="N124" s="5">
        <v>3405506000000</v>
      </c>
      <c r="O124" s="5">
        <v>3134037000000</v>
      </c>
      <c r="P124" s="5">
        <v>3641048000000</v>
      </c>
      <c r="Q124" s="5">
        <v>3190508000000</v>
      </c>
      <c r="R124" s="5">
        <v>2613988000000</v>
      </c>
      <c r="S124" s="5">
        <v>1931856000000</v>
      </c>
      <c r="T124" s="5">
        <v>1299438000000</v>
      </c>
      <c r="U124" s="5">
        <v>783749000000</v>
      </c>
    </row>
    <row r="125" spans="3:21" ht="15.5" x14ac:dyDescent="0.35">
      <c r="C125" t="s">
        <v>156</v>
      </c>
      <c r="D125" s="5">
        <v>9000000</v>
      </c>
      <c r="E125" s="5">
        <v>9000000</v>
      </c>
      <c r="F125" s="5">
        <v>7000000</v>
      </c>
      <c r="G125" s="5">
        <v>7000000</v>
      </c>
      <c r="I125" s="5">
        <v>9000000</v>
      </c>
      <c r="J125" s="5">
        <v>6000000</v>
      </c>
      <c r="K125" s="5">
        <v>6000000</v>
      </c>
      <c r="L125" s="5">
        <v>5000000</v>
      </c>
      <c r="M125" s="5">
        <v>4000000</v>
      </c>
      <c r="N125" s="5">
        <v>3000000</v>
      </c>
      <c r="O125" s="5">
        <v>2000000</v>
      </c>
      <c r="P125" s="5">
        <v>2000000</v>
      </c>
      <c r="Q125" s="5">
        <v>2000000</v>
      </c>
      <c r="R125" s="5">
        <v>1000000</v>
      </c>
      <c r="S125" s="5">
        <v>148000000</v>
      </c>
      <c r="T125" s="5">
        <v>1000000</v>
      </c>
    </row>
    <row r="126" spans="3:21" ht="15.5" x14ac:dyDescent="0.35">
      <c r="C126" t="s">
        <v>9</v>
      </c>
      <c r="D126" s="5">
        <v>3135091000000</v>
      </c>
      <c r="E126" s="5">
        <v>3549589000000</v>
      </c>
      <c r="F126" s="5">
        <v>3971854000000</v>
      </c>
      <c r="G126" s="5">
        <v>4308937000000</v>
      </c>
      <c r="I126" s="5">
        <v>3549589000000</v>
      </c>
      <c r="J126" s="5">
        <v>5005203000000</v>
      </c>
      <c r="K126" s="5">
        <v>4316106000000</v>
      </c>
      <c r="L126" s="5">
        <v>4968040000000</v>
      </c>
      <c r="M126" s="5">
        <v>5249342000000</v>
      </c>
      <c r="N126" s="5">
        <v>4622714000000</v>
      </c>
      <c r="O126" s="5">
        <v>4656415000000</v>
      </c>
      <c r="P126" s="5">
        <v>4751099000000</v>
      </c>
      <c r="Q126" s="5">
        <v>4524187000000</v>
      </c>
      <c r="R126" s="5">
        <v>3963080000000</v>
      </c>
      <c r="S126" s="5">
        <v>3667323000000</v>
      </c>
      <c r="T126" s="5">
        <v>3034758000000</v>
      </c>
      <c r="U126" s="5">
        <v>2519068000000</v>
      </c>
    </row>
    <row r="127" spans="3:21" ht="15.5" x14ac:dyDescent="0.35">
      <c r="C127" t="s">
        <v>157</v>
      </c>
      <c r="D127" s="5">
        <v>13669601000000</v>
      </c>
      <c r="E127" s="5">
        <v>13238013000000</v>
      </c>
      <c r="F127" s="5">
        <v>15083572000000</v>
      </c>
      <c r="G127" s="5">
        <v>14421440000000</v>
      </c>
      <c r="I127" s="5">
        <v>13238013000000</v>
      </c>
      <c r="J127" s="5">
        <v>13916787000000</v>
      </c>
      <c r="K127" s="5">
        <v>12636281000000</v>
      </c>
      <c r="L127" s="5">
        <v>11644794000000</v>
      </c>
      <c r="M127" s="5">
        <v>9746894000000</v>
      </c>
      <c r="N127" s="5">
        <v>7799803000000</v>
      </c>
      <c r="O127" s="5">
        <v>6652974000000</v>
      </c>
      <c r="P127" s="5">
        <v>6023611000000</v>
      </c>
      <c r="Q127" s="5">
        <v>5766226000000</v>
      </c>
      <c r="R127" s="5">
        <v>5055036000000</v>
      </c>
      <c r="S127" s="5">
        <v>4438116000000</v>
      </c>
      <c r="T127" s="5">
        <v>3742005000000</v>
      </c>
      <c r="U127" s="5">
        <v>3225204000000</v>
      </c>
    </row>
    <row r="128" spans="3:21" ht="15.5" x14ac:dyDescent="0.35">
      <c r="C128" t="s">
        <v>158</v>
      </c>
      <c r="D128" s="5">
        <v>2863195484</v>
      </c>
      <c r="E128" s="5">
        <v>2863195484</v>
      </c>
      <c r="F128" s="5">
        <v>2863195484</v>
      </c>
      <c r="G128" s="5">
        <v>2863195484</v>
      </c>
      <c r="I128" s="5">
        <v>2863195484</v>
      </c>
      <c r="J128" s="5">
        <v>2863195484</v>
      </c>
      <c r="K128" s="5">
        <v>2863195484</v>
      </c>
      <c r="L128" s="5">
        <v>2863195484</v>
      </c>
      <c r="M128" s="5">
        <v>2863195484</v>
      </c>
      <c r="N128" s="5">
        <v>2863195484</v>
      </c>
      <c r="O128" s="5">
        <v>2863195484</v>
      </c>
      <c r="P128" s="5">
        <v>3042649384</v>
      </c>
      <c r="Q128" s="5">
        <v>3042649384</v>
      </c>
      <c r="R128" s="5">
        <v>3042649384</v>
      </c>
      <c r="S128" s="5">
        <v>3042649384</v>
      </c>
      <c r="T128" s="5">
        <v>3042649384</v>
      </c>
      <c r="U128" s="5">
        <v>3042649384</v>
      </c>
    </row>
    <row r="130" spans="2:21" ht="15.5" x14ac:dyDescent="0.35">
      <c r="B130" t="s">
        <v>159</v>
      </c>
      <c r="C130" t="s">
        <v>160</v>
      </c>
      <c r="D130" s="5">
        <v>-568745000000</v>
      </c>
      <c r="E130" s="5">
        <v>425494000000</v>
      </c>
      <c r="F130" s="5">
        <v>324148000000</v>
      </c>
      <c r="G130" s="5">
        <v>176337000000</v>
      </c>
      <c r="I130" s="5">
        <v>1354610000000</v>
      </c>
      <c r="J130" s="5">
        <v>1702214000000</v>
      </c>
      <c r="K130" s="5">
        <v>2374838000000</v>
      </c>
      <c r="L130" s="5">
        <v>1780043000000</v>
      </c>
      <c r="M130" s="5">
        <v>1968956000000</v>
      </c>
      <c r="N130" s="5">
        <v>1854902000000</v>
      </c>
      <c r="O130" s="5">
        <v>1757585000000</v>
      </c>
      <c r="P130" s="5">
        <v>1721611000000</v>
      </c>
      <c r="Q130" s="5">
        <v>1547163000000</v>
      </c>
      <c r="R130" s="5">
        <v>1560727000000</v>
      </c>
      <c r="S130" s="5">
        <v>1181691000000</v>
      </c>
      <c r="T130" s="5">
        <v>1148581000000</v>
      </c>
      <c r="U130" s="5">
        <v>741603000000</v>
      </c>
    </row>
    <row r="131" spans="2:21" ht="15.5" x14ac:dyDescent="0.35">
      <c r="C131" t="s">
        <v>564</v>
      </c>
      <c r="D131" s="5">
        <v>89407000000</v>
      </c>
      <c r="E131" s="5">
        <v>144023000000</v>
      </c>
      <c r="F131" s="5">
        <v>214715000000</v>
      </c>
      <c r="G131" s="5">
        <v>249757000000</v>
      </c>
      <c r="I131" s="5">
        <v>869205000000</v>
      </c>
      <c r="J131" s="5">
        <v>2974634000000</v>
      </c>
      <c r="K131" s="5">
        <v>3872101000000</v>
      </c>
      <c r="L131" s="5">
        <v>3976715000000</v>
      </c>
      <c r="M131" s="5">
        <v>4138327000000</v>
      </c>
      <c r="N131" s="5">
        <v>3958405000000</v>
      </c>
      <c r="O131" s="5">
        <v>3646433000000</v>
      </c>
      <c r="P131" s="5">
        <v>3533947000000</v>
      </c>
      <c r="Q131" s="5">
        <v>3289600000000</v>
      </c>
      <c r="R131" s="5">
        <v>2860691000000</v>
      </c>
      <c r="S131" s="5">
        <v>2485296000000</v>
      </c>
      <c r="T131" s="5">
        <v>2111367000000</v>
      </c>
      <c r="U131" s="5">
        <v>1657486000000</v>
      </c>
    </row>
    <row r="132" spans="2:21" ht="15.5" x14ac:dyDescent="0.35">
      <c r="C132" t="s">
        <v>461</v>
      </c>
      <c r="D132" s="5">
        <v>-431430000000</v>
      </c>
      <c r="E132" s="5">
        <v>-184860000000</v>
      </c>
      <c r="F132" s="5">
        <v>-397768000000</v>
      </c>
      <c r="G132" s="5">
        <v>-569889000000</v>
      </c>
      <c r="I132" s="5">
        <v>-1600963000000</v>
      </c>
      <c r="J132" s="5">
        <v>-750504000000</v>
      </c>
      <c r="K132" s="5">
        <v>-923523000000</v>
      </c>
      <c r="L132" s="5">
        <v>-1455183000000</v>
      </c>
      <c r="M132" s="5">
        <v>-1415619000000</v>
      </c>
      <c r="N132" s="5">
        <v>-1394836000000</v>
      </c>
      <c r="O132" s="5">
        <v>-1145677000000</v>
      </c>
      <c r="P132" s="5">
        <v>-1062920000000</v>
      </c>
      <c r="Q132" s="5">
        <v>-1117100000000</v>
      </c>
      <c r="R132" s="5">
        <v>-801384000000</v>
      </c>
      <c r="S132" s="5">
        <v>-766621000000</v>
      </c>
      <c r="T132" s="5">
        <v>-586415000000</v>
      </c>
      <c r="U132" s="5">
        <v>-560569000000</v>
      </c>
    </row>
    <row r="133" spans="2:21" ht="15.5" x14ac:dyDescent="0.35">
      <c r="C133" t="s">
        <v>613</v>
      </c>
      <c r="D133" s="5">
        <v>-75060000000</v>
      </c>
      <c r="E133" s="5">
        <v>-71363000000</v>
      </c>
      <c r="F133" s="5">
        <v>-57685000000</v>
      </c>
      <c r="G133" s="5">
        <v>-88542000000</v>
      </c>
      <c r="I133" s="5">
        <v>-294751000000</v>
      </c>
      <c r="J133" s="5">
        <v>-513082000000</v>
      </c>
      <c r="K133" s="5">
        <v>-565186000000</v>
      </c>
      <c r="L133" s="5">
        <v>-542888000000</v>
      </c>
      <c r="M133" s="5">
        <v>-489808000000</v>
      </c>
      <c r="N133" s="5">
        <v>-544367000000</v>
      </c>
      <c r="O133" s="5">
        <v>-435257000000</v>
      </c>
      <c r="P133" s="5">
        <v>-410489000000</v>
      </c>
      <c r="Q133" s="5">
        <v>-299031000000</v>
      </c>
      <c r="R133" s="5">
        <v>-268149000000</v>
      </c>
      <c r="S133" s="5">
        <v>-280770000000</v>
      </c>
      <c r="T133" s="5">
        <v>-249205000000</v>
      </c>
      <c r="U133" s="5">
        <v>-200577000000</v>
      </c>
    </row>
    <row r="134" spans="2:21" ht="15.5" x14ac:dyDescent="0.35">
      <c r="C134" t="s">
        <v>167</v>
      </c>
      <c r="D134" s="5">
        <v>-7246000000</v>
      </c>
      <c r="E134" s="5">
        <v>-44700000000</v>
      </c>
      <c r="F134" s="5">
        <v>-64581000000</v>
      </c>
      <c r="G134" s="5">
        <v>-70385000000</v>
      </c>
      <c r="I134" s="5">
        <v>-184442000000</v>
      </c>
      <c r="J134" s="5">
        <v>-21197000000</v>
      </c>
      <c r="K134" s="5">
        <v>-14685000000</v>
      </c>
      <c r="L134" s="5">
        <v>-203494000000</v>
      </c>
      <c r="M134" s="5">
        <v>-277141000000</v>
      </c>
      <c r="N134" s="5">
        <v>-179349000000</v>
      </c>
      <c r="O134" s="5">
        <v>-326912000000</v>
      </c>
      <c r="P134" s="5">
        <v>-374727000000</v>
      </c>
      <c r="Q134" s="5">
        <v>-351673000000</v>
      </c>
      <c r="R134" s="5">
        <v>-243400000000</v>
      </c>
      <c r="S134" s="5">
        <v>-271099000000</v>
      </c>
      <c r="T134" s="5">
        <v>-144771000000</v>
      </c>
      <c r="U134" s="5">
        <v>-179069000000</v>
      </c>
    </row>
    <row r="135" spans="2:21" ht="15.5" x14ac:dyDescent="0.35">
      <c r="C135" t="s">
        <v>169</v>
      </c>
      <c r="D135" s="5">
        <v>2392000000</v>
      </c>
      <c r="E135" s="5">
        <v>2151000000</v>
      </c>
      <c r="F135" s="5">
        <v>1135000000</v>
      </c>
      <c r="G135" s="5">
        <v>2740000000</v>
      </c>
      <c r="I135" s="5">
        <v>9547000000</v>
      </c>
      <c r="J135" s="5">
        <v>12363000000</v>
      </c>
      <c r="K135" s="5">
        <v>6131000000</v>
      </c>
      <c r="L135" s="5">
        <v>4893000000</v>
      </c>
      <c r="M135" s="5">
        <v>13197000000</v>
      </c>
      <c r="N135" s="5">
        <v>15049000000</v>
      </c>
      <c r="O135" s="5">
        <v>18998000000</v>
      </c>
      <c r="P135" s="5">
        <v>35800000000</v>
      </c>
      <c r="Q135" s="5">
        <v>25367000000</v>
      </c>
      <c r="R135" s="5">
        <v>12969000000</v>
      </c>
      <c r="S135" s="5">
        <v>14885000000</v>
      </c>
      <c r="T135" s="5">
        <v>17605000000</v>
      </c>
      <c r="U135" s="5">
        <v>24332000000</v>
      </c>
    </row>
    <row r="136" spans="2:21" ht="15.5" x14ac:dyDescent="0.35">
      <c r="C136" t="s">
        <v>1667</v>
      </c>
      <c r="G136" s="5">
        <v>10680000000</v>
      </c>
      <c r="I136" s="5">
        <v>10680000000</v>
      </c>
    </row>
    <row r="137" spans="2:21" ht="15.5" x14ac:dyDescent="0.35">
      <c r="C137" t="s">
        <v>2280</v>
      </c>
      <c r="D137" s="5">
        <v>-146808000000</v>
      </c>
      <c r="E137" s="5">
        <v>580243000000</v>
      </c>
      <c r="F137" s="5">
        <v>628332000000</v>
      </c>
      <c r="G137" s="5">
        <v>641976000000</v>
      </c>
      <c r="I137" s="5">
        <v>2545334000000</v>
      </c>
    </row>
    <row r="138" spans="2:21" ht="15.5" x14ac:dyDescent="0.35">
      <c r="C138" t="s">
        <v>172</v>
      </c>
      <c r="D138" s="5">
        <v>880517000000</v>
      </c>
      <c r="E138" s="5">
        <v>82669000000</v>
      </c>
      <c r="F138" s="5">
        <v>181103000000</v>
      </c>
      <c r="G138" s="5">
        <v>-17159000000</v>
      </c>
      <c r="I138" s="5">
        <v>23727000000</v>
      </c>
      <c r="J138" s="5">
        <v>-957098000000</v>
      </c>
      <c r="K138" s="5">
        <v>920574000000</v>
      </c>
      <c r="L138" s="5">
        <v>1154451000000</v>
      </c>
      <c r="M138" s="5">
        <v>1084523000000</v>
      </c>
      <c r="N138" s="5">
        <v>-30209000000</v>
      </c>
      <c r="O138" s="5">
        <v>-265064000000</v>
      </c>
      <c r="P138" s="5">
        <v>-771950000000</v>
      </c>
      <c r="Q138" s="5">
        <v>-357712000000</v>
      </c>
      <c r="R138" s="5">
        <v>-590853000000</v>
      </c>
      <c r="S138" s="5">
        <v>-104632000000</v>
      </c>
      <c r="T138" s="5">
        <v>-155936000000</v>
      </c>
      <c r="U138" s="5">
        <v>-325107000000</v>
      </c>
    </row>
    <row r="139" spans="2:21" ht="15.5" x14ac:dyDescent="0.35">
      <c r="C139" t="s">
        <v>173</v>
      </c>
      <c r="D139" s="5">
        <v>-184243000000</v>
      </c>
      <c r="E139" s="5">
        <v>-382499000000</v>
      </c>
      <c r="F139" s="5">
        <v>-408429000000</v>
      </c>
      <c r="G139" s="5">
        <v>-398312000000</v>
      </c>
      <c r="I139" s="5">
        <v>-1453720000000</v>
      </c>
      <c r="J139" s="5">
        <v>-546411000000</v>
      </c>
      <c r="K139" s="5">
        <v>-3212879000000</v>
      </c>
      <c r="L139" s="5">
        <v>-3055170000000</v>
      </c>
      <c r="M139" s="5">
        <v>-3143008000000</v>
      </c>
      <c r="N139" s="5">
        <v>-1763808000000</v>
      </c>
      <c r="O139" s="5">
        <v>-1794186000000</v>
      </c>
      <c r="P139" s="5">
        <v>-1115813000000</v>
      </c>
      <c r="Q139" s="5">
        <v>-970550000000</v>
      </c>
      <c r="R139" s="5">
        <v>-744581000000</v>
      </c>
      <c r="S139" s="5">
        <v>-1127627000000</v>
      </c>
      <c r="T139" s="5">
        <v>-1005654000000</v>
      </c>
      <c r="U139" s="5">
        <v>-864532000000</v>
      </c>
    </row>
    <row r="140" spans="2:21" ht="15.5" x14ac:dyDescent="0.35">
      <c r="C140" t="s">
        <v>174</v>
      </c>
      <c r="D140" s="5">
        <v>-157216000000</v>
      </c>
      <c r="E140" s="5">
        <v>-347689000000</v>
      </c>
      <c r="F140" s="5">
        <v>-347296000000</v>
      </c>
      <c r="G140" s="5">
        <v>-324177000000</v>
      </c>
      <c r="I140" s="5">
        <v>-1199348000000</v>
      </c>
      <c r="J140" s="5">
        <v>-2272809000000</v>
      </c>
      <c r="K140" s="5">
        <v>-2861638000000</v>
      </c>
      <c r="L140" s="5">
        <v>-2629769000000</v>
      </c>
      <c r="M140" s="5">
        <v>-2907035000000</v>
      </c>
      <c r="N140" s="5">
        <v>-1665628000000</v>
      </c>
      <c r="O140" s="5">
        <v>-1672672000000</v>
      </c>
      <c r="P140" s="5">
        <v>-1069725000000</v>
      </c>
      <c r="Q140" s="5">
        <v>-924645000000</v>
      </c>
      <c r="R140" s="5">
        <v>-866761000000</v>
      </c>
      <c r="S140" s="5">
        <v>-1082378000000</v>
      </c>
      <c r="T140" s="5">
        <v>-953154000000</v>
      </c>
      <c r="U140" s="5">
        <v>-856465000000</v>
      </c>
    </row>
    <row r="141" spans="2:21" ht="15.5" x14ac:dyDescent="0.35">
      <c r="C141" t="s">
        <v>2281</v>
      </c>
      <c r="D141" s="5">
        <v>-21975000000</v>
      </c>
      <c r="E141" s="5">
        <v>-14932000000</v>
      </c>
      <c r="F141" s="5">
        <v>-47199000000</v>
      </c>
      <c r="G141" s="5">
        <v>-59635000000</v>
      </c>
      <c r="I141" s="5">
        <v>-202989000000</v>
      </c>
      <c r="J141" s="5">
        <v>-13978000000</v>
      </c>
      <c r="K141" s="5">
        <v>-318884000000</v>
      </c>
    </row>
    <row r="142" spans="2:21" ht="15.5" x14ac:dyDescent="0.35">
      <c r="C142" t="s">
        <v>2282</v>
      </c>
      <c r="D142" s="5">
        <v>-5052000000</v>
      </c>
      <c r="E142" s="5">
        <v>-19878000000</v>
      </c>
      <c r="F142" s="5">
        <v>-31505000000</v>
      </c>
      <c r="G142" s="5">
        <v>3071000000</v>
      </c>
      <c r="I142" s="5">
        <v>-51383000000</v>
      </c>
      <c r="J142" s="5">
        <v>-134624000000</v>
      </c>
      <c r="K142" s="5">
        <v>-32357000000</v>
      </c>
    </row>
    <row r="143" spans="2:21" ht="15.5" x14ac:dyDescent="0.35">
      <c r="C143" t="s">
        <v>468</v>
      </c>
      <c r="U143" s="5">
        <v>2125000000</v>
      </c>
    </row>
    <row r="144" spans="2:21" ht="15.5" x14ac:dyDescent="0.35">
      <c r="C144" t="s">
        <v>474</v>
      </c>
      <c r="O144" s="5">
        <v>-110625000000</v>
      </c>
      <c r="T144" s="5">
        <v>-52500000000</v>
      </c>
      <c r="U144" s="5">
        <v>-16125000000</v>
      </c>
    </row>
    <row r="145" spans="3:21" ht="15.5" x14ac:dyDescent="0.35">
      <c r="C145" t="s">
        <v>913</v>
      </c>
      <c r="S145" s="5">
        <v>-19215000000</v>
      </c>
    </row>
    <row r="146" spans="3:21" ht="15.5" x14ac:dyDescent="0.35">
      <c r="C146" t="s">
        <v>2283</v>
      </c>
      <c r="R146" s="5">
        <v>1787000000</v>
      </c>
    </row>
    <row r="147" spans="3:21" ht="15.5" x14ac:dyDescent="0.35">
      <c r="C147" t="s">
        <v>2284</v>
      </c>
      <c r="O147" s="5">
        <v>40360000000</v>
      </c>
      <c r="R147" s="5">
        <v>145568000000</v>
      </c>
    </row>
    <row r="148" spans="3:21" ht="15.5" x14ac:dyDescent="0.35">
      <c r="C148" t="s">
        <v>805</v>
      </c>
      <c r="L148" s="5">
        <v>-326606000000</v>
      </c>
      <c r="M148" s="5">
        <v>-165871000000</v>
      </c>
      <c r="N148" s="5">
        <v>-39699000000</v>
      </c>
    </row>
    <row r="149" spans="3:21" ht="15.5" x14ac:dyDescent="0.35">
      <c r="C149" t="s">
        <v>2285</v>
      </c>
      <c r="P149" s="5">
        <v>601000000</v>
      </c>
    </row>
    <row r="150" spans="3:21" ht="15.5" x14ac:dyDescent="0.35">
      <c r="C150" t="s">
        <v>469</v>
      </c>
      <c r="F150" s="5">
        <v>17571000000</v>
      </c>
      <c r="G150" s="5">
        <v>-17571000000</v>
      </c>
      <c r="L150" s="5">
        <v>-98795000000</v>
      </c>
      <c r="M150" s="5">
        <v>-70102000000</v>
      </c>
      <c r="N150" s="5">
        <v>-58481000000</v>
      </c>
      <c r="O150" s="5">
        <v>-51249000000</v>
      </c>
      <c r="P150" s="5">
        <v>-46696000000</v>
      </c>
      <c r="Q150" s="5">
        <v>-45908000000</v>
      </c>
      <c r="R150" s="5">
        <v>-29250000000</v>
      </c>
      <c r="S150" s="5">
        <v>-26034000000</v>
      </c>
    </row>
    <row r="151" spans="3:21" ht="15.5" x14ac:dyDescent="0.35">
      <c r="C151" t="s">
        <v>1213</v>
      </c>
      <c r="J151" s="5">
        <v>1875000000000</v>
      </c>
    </row>
    <row r="152" spans="3:21" ht="15.5" x14ac:dyDescent="0.35">
      <c r="C152" t="s">
        <v>191</v>
      </c>
      <c r="D152" s="5">
        <v>880517000000</v>
      </c>
      <c r="E152" s="5">
        <v>82669000000</v>
      </c>
      <c r="F152" s="5">
        <v>181103000000</v>
      </c>
      <c r="G152" s="5">
        <v>-17159000000</v>
      </c>
      <c r="I152" s="5">
        <v>23727000000</v>
      </c>
      <c r="J152" s="5">
        <v>-957098000000</v>
      </c>
      <c r="K152" s="5">
        <v>920574000000</v>
      </c>
      <c r="L152" s="5">
        <v>1154451000000</v>
      </c>
      <c r="M152" s="5">
        <v>1084523000000</v>
      </c>
      <c r="N152" s="5">
        <v>-30209000000</v>
      </c>
      <c r="O152" s="5">
        <v>-265064000000</v>
      </c>
      <c r="P152" s="5">
        <v>-771950000000</v>
      </c>
      <c r="Q152" s="5">
        <v>-357712000000</v>
      </c>
      <c r="R152" s="5">
        <v>-590853000000</v>
      </c>
      <c r="S152" s="5">
        <v>-104632000000</v>
      </c>
      <c r="T152" s="5">
        <v>-155936000000</v>
      </c>
      <c r="U152" s="5">
        <v>-325107000000</v>
      </c>
    </row>
    <row r="153" spans="3:21" ht="15.5" x14ac:dyDescent="0.35">
      <c r="C153" t="s">
        <v>2286</v>
      </c>
      <c r="E153" s="5">
        <v>5658000000</v>
      </c>
      <c r="F153" s="5">
        <v>-5658000000</v>
      </c>
      <c r="P153" s="5">
        <v>-39240000000</v>
      </c>
      <c r="Q153" s="5">
        <v>-48709000000</v>
      </c>
      <c r="R153" s="5">
        <v>-68735000000</v>
      </c>
      <c r="S153" s="5">
        <v>-96760000000</v>
      </c>
      <c r="T153" s="5">
        <v>-178778000000</v>
      </c>
      <c r="U153" s="5">
        <v>-565404000000</v>
      </c>
    </row>
    <row r="154" spans="3:21" ht="15.5" x14ac:dyDescent="0.35">
      <c r="C154" t="s">
        <v>1293</v>
      </c>
      <c r="D154" s="5">
        <v>1667000000000</v>
      </c>
      <c r="E154" s="5">
        <v>7155999000000</v>
      </c>
      <c r="G154" s="5">
        <v>-2506270000000</v>
      </c>
      <c r="I154" s="5">
        <v>7155999000000</v>
      </c>
      <c r="J154" s="5">
        <v>1500000000000</v>
      </c>
      <c r="K154" s="5">
        <v>6625000000000</v>
      </c>
      <c r="L154" s="5">
        <v>4325000000000</v>
      </c>
      <c r="M154" s="5">
        <v>3200000000000</v>
      </c>
      <c r="N154" s="5">
        <v>4000000000000</v>
      </c>
      <c r="O154" s="5">
        <v>1200000000000</v>
      </c>
    </row>
    <row r="155" spans="3:21" ht="15.5" x14ac:dyDescent="0.35">
      <c r="C155" t="s">
        <v>750</v>
      </c>
      <c r="L155" s="5">
        <v>202637000000</v>
      </c>
      <c r="M155" s="5">
        <v>219548000000</v>
      </c>
      <c r="N155" s="5">
        <v>244353000000</v>
      </c>
    </row>
    <row r="156" spans="3:21" ht="15.5" x14ac:dyDescent="0.35">
      <c r="C156" t="s">
        <v>1754</v>
      </c>
      <c r="D156" s="5">
        <v>-75713000000</v>
      </c>
      <c r="E156" s="5">
        <v>250000000</v>
      </c>
      <c r="F156" s="5">
        <v>-15250000000</v>
      </c>
      <c r="G156" s="5">
        <v>4250000000</v>
      </c>
      <c r="I156" s="5">
        <v>-15000000000</v>
      </c>
      <c r="J156" s="5">
        <v>-6492000000</v>
      </c>
      <c r="K156" s="5">
        <v>-12150000000</v>
      </c>
      <c r="L156" s="5">
        <v>-8500000000</v>
      </c>
      <c r="M156" s="5">
        <v>-25600000000</v>
      </c>
    </row>
    <row r="157" spans="3:21" ht="15.5" x14ac:dyDescent="0.35">
      <c r="C157" t="s">
        <v>436</v>
      </c>
      <c r="D157" s="5">
        <v>-9449000000</v>
      </c>
      <c r="E157" s="5">
        <v>-5940000000</v>
      </c>
      <c r="F157" s="5">
        <v>5074000000</v>
      </c>
      <c r="G157" s="5">
        <v>-4645000000</v>
      </c>
      <c r="I157" s="5">
        <v>-5940000000</v>
      </c>
      <c r="J157" s="5">
        <v>-65907000000</v>
      </c>
      <c r="K157" s="5">
        <v>-266809000000</v>
      </c>
      <c r="L157" s="5">
        <v>-276736000000</v>
      </c>
      <c r="M157" s="5">
        <v>-137073000000</v>
      </c>
      <c r="N157" s="5">
        <v>-86272000000</v>
      </c>
      <c r="O157" s="5">
        <v>-46811000000</v>
      </c>
    </row>
    <row r="158" spans="3:21" ht="15.5" x14ac:dyDescent="0.35">
      <c r="C158" t="s">
        <v>746</v>
      </c>
      <c r="D158" s="5">
        <v>-525000000000</v>
      </c>
      <c r="F158" s="5">
        <v>-3943479000000</v>
      </c>
      <c r="G158" s="5">
        <v>-200020000000</v>
      </c>
      <c r="I158" s="5">
        <v>-6733499000000</v>
      </c>
      <c r="J158" s="5">
        <v>-1747500000000</v>
      </c>
      <c r="K158" s="5">
        <v>-4825000000000</v>
      </c>
      <c r="L158" s="5">
        <v>-2300000000000</v>
      </c>
      <c r="M158" s="5">
        <v>-1700000000000</v>
      </c>
      <c r="N158" s="5">
        <v>-3300000000000</v>
      </c>
      <c r="O158" s="5">
        <v>-400000000000</v>
      </c>
    </row>
    <row r="159" spans="3:21" ht="15.5" x14ac:dyDescent="0.35">
      <c r="C159" t="s">
        <v>387</v>
      </c>
      <c r="D159" s="5">
        <v>-184986000000</v>
      </c>
      <c r="E159" s="5">
        <v>-17692000000</v>
      </c>
      <c r="F159" s="5">
        <v>-109584000000</v>
      </c>
      <c r="G159" s="5">
        <v>-116473000000</v>
      </c>
      <c r="I159" s="5">
        <v>-378226000000</v>
      </c>
      <c r="J159" s="5">
        <v>-637199000000</v>
      </c>
      <c r="K159" s="5">
        <v>-475518000000</v>
      </c>
      <c r="L159" s="5">
        <v>-256757000000</v>
      </c>
      <c r="M159" s="5">
        <v>-189765000000</v>
      </c>
      <c r="N159" s="5">
        <v>-91136000000</v>
      </c>
      <c r="O159" s="5">
        <v>-34821000000</v>
      </c>
      <c r="P159" s="5">
        <v>-5624000000</v>
      </c>
      <c r="Q159" s="5">
        <v>-7188000000</v>
      </c>
      <c r="R159" s="5">
        <v>-8099000000</v>
      </c>
      <c r="S159" s="5">
        <v>-7872000000</v>
      </c>
      <c r="T159" s="5">
        <v>-18377000000</v>
      </c>
      <c r="U159" s="5">
        <v>-6720000000</v>
      </c>
    </row>
    <row r="160" spans="3:21" ht="15.5" x14ac:dyDescent="0.35">
      <c r="C160" t="s">
        <v>2287</v>
      </c>
      <c r="D160" s="5">
        <v>8665000000</v>
      </c>
      <c r="E160" s="5">
        <v>393000000</v>
      </c>
      <c r="I160" s="5">
        <v>393000000</v>
      </c>
      <c r="N160" s="5">
        <v>-305171000000</v>
      </c>
      <c r="O160" s="5">
        <v>-309568000000</v>
      </c>
      <c r="P160" s="5">
        <v>-223628000000</v>
      </c>
      <c r="Q160" s="5">
        <v>-15414000000</v>
      </c>
      <c r="R160" s="5">
        <v>-386228000000</v>
      </c>
    </row>
    <row r="161" spans="2:21" ht="15.5" x14ac:dyDescent="0.35">
      <c r="C161" t="s">
        <v>423</v>
      </c>
      <c r="K161" s="5">
        <v>-124949000000</v>
      </c>
      <c r="L161" s="5">
        <v>-531193000000</v>
      </c>
      <c r="M161" s="5">
        <v>-282587000000</v>
      </c>
      <c r="N161" s="5">
        <v>-491983000000</v>
      </c>
      <c r="O161" s="5">
        <v>-673864000000</v>
      </c>
      <c r="P161" s="5">
        <v>-503458000000</v>
      </c>
      <c r="Q161" s="5">
        <v>-286401000000</v>
      </c>
      <c r="R161" s="5">
        <v>-127791000000</v>
      </c>
      <c r="T161" s="5">
        <v>-42018000000</v>
      </c>
    </row>
    <row r="162" spans="2:21" ht="15.5" x14ac:dyDescent="0.35">
      <c r="C162" t="s">
        <v>213</v>
      </c>
      <c r="D162" s="5">
        <v>127529000000</v>
      </c>
      <c r="E162" s="5">
        <v>125664000000</v>
      </c>
      <c r="F162" s="5">
        <v>96822000000</v>
      </c>
      <c r="G162" s="5">
        <v>-239134000000</v>
      </c>
      <c r="I162" s="5">
        <v>-75383000000</v>
      </c>
      <c r="J162" s="5">
        <v>198705000000</v>
      </c>
      <c r="K162" s="5">
        <v>82533000000</v>
      </c>
      <c r="L162" s="5">
        <v>-120676000000</v>
      </c>
      <c r="M162" s="5">
        <v>-89529000000</v>
      </c>
      <c r="N162" s="5">
        <v>60885000000</v>
      </c>
      <c r="O162" s="5">
        <v>-301665000000</v>
      </c>
      <c r="P162" s="5">
        <v>-166152000000</v>
      </c>
      <c r="Q162" s="5">
        <v>218901000000</v>
      </c>
      <c r="R162" s="5">
        <v>225293000000</v>
      </c>
      <c r="S162" s="5">
        <v>-50568000000</v>
      </c>
      <c r="T162" s="5">
        <v>-13009000000</v>
      </c>
      <c r="U162" s="5">
        <v>-448036000000</v>
      </c>
    </row>
    <row r="163" spans="2:21" ht="15.5" x14ac:dyDescent="0.35">
      <c r="C163" t="s">
        <v>214</v>
      </c>
      <c r="D163" s="5">
        <v>360961000000</v>
      </c>
      <c r="I163" s="5">
        <v>436038000000</v>
      </c>
      <c r="J163" s="5">
        <v>236829000000</v>
      </c>
      <c r="K163" s="5">
        <v>155344000000</v>
      </c>
      <c r="L163" s="5">
        <v>270796000000</v>
      </c>
      <c r="M163" s="5">
        <v>359642000000</v>
      </c>
      <c r="N163" s="5">
        <v>298209000000</v>
      </c>
      <c r="O163" s="5">
        <v>599901000000</v>
      </c>
      <c r="P163" s="5">
        <v>765948000000</v>
      </c>
      <c r="Q163" s="5">
        <v>546680000000</v>
      </c>
      <c r="R163" s="5">
        <v>325429000000</v>
      </c>
      <c r="S163" s="5">
        <v>358658000000</v>
      </c>
      <c r="T163" s="5">
        <v>370020000000</v>
      </c>
      <c r="U163" s="5">
        <v>817857000000</v>
      </c>
    </row>
    <row r="164" spans="2:21" ht="15.5" x14ac:dyDescent="0.35">
      <c r="C164" t="s">
        <v>215</v>
      </c>
      <c r="D164" s="5">
        <v>113000000</v>
      </c>
      <c r="E164" s="5">
        <v>101000000</v>
      </c>
      <c r="F164" s="5">
        <v>163000000</v>
      </c>
      <c r="G164" s="5">
        <v>-153000000</v>
      </c>
      <c r="I164" s="5">
        <v>306000000</v>
      </c>
      <c r="J164" s="5">
        <v>504000000</v>
      </c>
      <c r="K164" s="5">
        <v>-1048000000</v>
      </c>
      <c r="L164" s="5">
        <v>5224000000</v>
      </c>
      <c r="M164" s="5">
        <v>683000000</v>
      </c>
      <c r="N164" s="5">
        <v>548000000</v>
      </c>
      <c r="O164" s="5">
        <v>-27000000</v>
      </c>
      <c r="P164" s="5">
        <v>105000000</v>
      </c>
      <c r="Q164" s="5">
        <v>367000000</v>
      </c>
      <c r="R164" s="5">
        <v>-2092000000</v>
      </c>
      <c r="S164" s="5">
        <v>8610000000</v>
      </c>
      <c r="T164" s="5">
        <v>1182000000</v>
      </c>
      <c r="U164" s="5">
        <v>199000000</v>
      </c>
    </row>
    <row r="165" spans="2:21" ht="15.5" x14ac:dyDescent="0.35">
      <c r="C165" t="s">
        <v>1858</v>
      </c>
      <c r="R165" s="5">
        <v>-1950000000</v>
      </c>
    </row>
    <row r="166" spans="2:21" ht="15.5" x14ac:dyDescent="0.35">
      <c r="C166" t="s">
        <v>216</v>
      </c>
      <c r="D166" s="5">
        <v>488603000000</v>
      </c>
      <c r="E166" s="5">
        <v>125765000000</v>
      </c>
      <c r="F166" s="5">
        <v>96985000000</v>
      </c>
      <c r="G166" s="5">
        <v>-239287000000</v>
      </c>
      <c r="I166" s="5">
        <v>360961000000</v>
      </c>
      <c r="J166" s="5">
        <v>436038000000</v>
      </c>
      <c r="K166" s="5">
        <v>236829000000</v>
      </c>
      <c r="L166" s="5">
        <v>155344000000</v>
      </c>
      <c r="M166" s="5">
        <v>270796000000</v>
      </c>
      <c r="N166" s="5">
        <v>359642000000</v>
      </c>
      <c r="O166" s="5">
        <v>298209000000</v>
      </c>
      <c r="P166" s="5">
        <v>599901000000</v>
      </c>
      <c r="Q166" s="5">
        <v>765948000000</v>
      </c>
      <c r="R166" s="5">
        <v>546680000000</v>
      </c>
      <c r="S166" s="5">
        <v>325429000000</v>
      </c>
      <c r="T166" s="5">
        <v>358658000000</v>
      </c>
      <c r="U166" s="5">
        <v>370020000000</v>
      </c>
    </row>
    <row r="168" spans="2:21" ht="15.5" x14ac:dyDescent="0.35">
      <c r="B168" t="s">
        <v>217</v>
      </c>
      <c r="C168" t="s">
        <v>11</v>
      </c>
      <c r="D168" s="5">
        <v>2860000000</v>
      </c>
      <c r="E168" s="5">
        <v>2860000000</v>
      </c>
      <c r="F168" s="5">
        <v>2860000000</v>
      </c>
      <c r="G168" s="5">
        <v>2860000000</v>
      </c>
      <c r="I168" s="5">
        <v>2860000000</v>
      </c>
      <c r="J168" s="5">
        <v>2860000000</v>
      </c>
      <c r="K168" s="5">
        <v>2860000000</v>
      </c>
      <c r="L168" s="5">
        <v>2860000000</v>
      </c>
      <c r="M168" s="5">
        <v>2860000000</v>
      </c>
      <c r="N168" s="5">
        <v>2860000000</v>
      </c>
      <c r="O168" s="5">
        <v>2860000000</v>
      </c>
      <c r="P168" s="5">
        <v>3040000000</v>
      </c>
      <c r="Q168" s="5">
        <v>3040000000</v>
      </c>
      <c r="R168" s="5">
        <v>3040000000</v>
      </c>
      <c r="S168" s="5">
        <v>3040000000</v>
      </c>
      <c r="T168" s="5">
        <v>3040000000</v>
      </c>
      <c r="U168" s="5">
        <v>3040000000</v>
      </c>
    </row>
    <row r="169" spans="2:21" ht="15.5" x14ac:dyDescent="0.35">
      <c r="C169" t="s">
        <v>218</v>
      </c>
      <c r="D169" s="6">
        <v>-152.6</v>
      </c>
      <c r="E169" s="6">
        <v>-147.04</v>
      </c>
      <c r="F169" s="6">
        <v>-117.44</v>
      </c>
      <c r="G169" s="6">
        <v>-117.62</v>
      </c>
    </row>
    <row r="170" spans="2:21" ht="15.5" x14ac:dyDescent="0.35">
      <c r="C170" t="s">
        <v>219</v>
      </c>
      <c r="D170" s="6">
        <v>-12.16</v>
      </c>
      <c r="E170" s="6">
        <v>-27.68</v>
      </c>
      <c r="F170" s="6">
        <v>-28.1</v>
      </c>
      <c r="G170" s="6">
        <v>-13.14</v>
      </c>
    </row>
    <row r="171" spans="2:21" ht="15.5" x14ac:dyDescent="0.35">
      <c r="C171" t="s">
        <v>72</v>
      </c>
      <c r="D171" s="6">
        <v>8.0299999999999994</v>
      </c>
      <c r="E171" s="6">
        <v>16.97</v>
      </c>
      <c r="F171" s="6">
        <v>11.55</v>
      </c>
      <c r="G171" s="6">
        <v>5.77</v>
      </c>
    </row>
    <row r="172" spans="2:21" ht="15.5" x14ac:dyDescent="0.35">
      <c r="C172" t="s">
        <v>220</v>
      </c>
      <c r="D172" s="5">
        <v>131120000000</v>
      </c>
      <c r="E172" s="5">
        <v>180380000000</v>
      </c>
      <c r="F172" s="5">
        <v>252100000000</v>
      </c>
      <c r="G172" s="5">
        <v>192270000000</v>
      </c>
    </row>
    <row r="173" spans="2:21" ht="15.5" x14ac:dyDescent="0.35">
      <c r="C173" t="s">
        <v>221</v>
      </c>
      <c r="D173" s="6">
        <v>-3.2000000000000001E-2</v>
      </c>
      <c r="E173" s="6">
        <v>-3.1800000000000002E-2</v>
      </c>
      <c r="F173" s="6">
        <v>-2.23E-2</v>
      </c>
      <c r="G173" s="6">
        <v>-2.3399999999999997E-2</v>
      </c>
    </row>
    <row r="174" spans="2:21" ht="15.5" x14ac:dyDescent="0.35">
      <c r="C174" t="s">
        <v>222</v>
      </c>
      <c r="D174" s="6">
        <v>-0.1394</v>
      </c>
      <c r="E174" s="6">
        <v>-0.1186</v>
      </c>
      <c r="F174" s="6">
        <v>-8.4700000000000011E-2</v>
      </c>
      <c r="G174" s="6">
        <v>-7.8200000000000006E-2</v>
      </c>
    </row>
    <row r="175" spans="2:21" ht="15.5" x14ac:dyDescent="0.35">
      <c r="C175" t="s">
        <v>223</v>
      </c>
      <c r="D175" s="6">
        <v>-7.9899999999999999E-2</v>
      </c>
      <c r="E175" s="6">
        <v>-6.9099999999999995E-2</v>
      </c>
      <c r="F175" s="6">
        <v>-3.2500000000000001E-2</v>
      </c>
      <c r="G175" s="6">
        <v>-3.1300000000000001E-2</v>
      </c>
    </row>
    <row r="176" spans="2:21" ht="15.5" x14ac:dyDescent="0.35">
      <c r="C176" t="s">
        <v>224</v>
      </c>
      <c r="D176" s="6">
        <v>-2.71</v>
      </c>
      <c r="E176" s="6">
        <v>-2.4300000000000002</v>
      </c>
      <c r="F176" s="6">
        <v>-1.35</v>
      </c>
      <c r="G176" s="6">
        <v>-1.92</v>
      </c>
    </row>
    <row r="177" spans="3:21" ht="15.5" x14ac:dyDescent="0.35">
      <c r="C177" t="s">
        <v>225</v>
      </c>
      <c r="D177" s="5">
        <v>3135000000000</v>
      </c>
      <c r="E177" s="5">
        <v>3550000000000</v>
      </c>
      <c r="F177" s="5">
        <v>3972000000000</v>
      </c>
      <c r="G177" s="5">
        <v>4309000000000</v>
      </c>
    </row>
    <row r="178" spans="3:21" ht="15.5" x14ac:dyDescent="0.35">
      <c r="C178" t="s">
        <v>226</v>
      </c>
      <c r="D178" s="6">
        <v>1.69</v>
      </c>
      <c r="E178" s="6">
        <v>3.28</v>
      </c>
      <c r="F178" s="6">
        <v>2.38</v>
      </c>
      <c r="G178" s="6">
        <v>1.03</v>
      </c>
    </row>
    <row r="179" spans="3:21" ht="15.5" x14ac:dyDescent="0.35">
      <c r="C179" t="s">
        <v>227</v>
      </c>
      <c r="D179" s="6">
        <v>1094.96</v>
      </c>
      <c r="E179" s="6">
        <v>1239.73</v>
      </c>
      <c r="F179" s="6">
        <v>1387.21</v>
      </c>
      <c r="G179" s="6">
        <v>1504.94</v>
      </c>
    </row>
    <row r="180" spans="3:21" ht="15.5" x14ac:dyDescent="0.35">
      <c r="C180" t="s">
        <v>228</v>
      </c>
      <c r="D180" s="6">
        <v>1.78</v>
      </c>
      <c r="E180" s="6">
        <v>3.45</v>
      </c>
      <c r="F180" s="6">
        <v>2.48</v>
      </c>
      <c r="G180" s="6">
        <v>1.07</v>
      </c>
    </row>
    <row r="181" spans="3:21" ht="15.5" x14ac:dyDescent="0.35">
      <c r="C181" t="s">
        <v>229</v>
      </c>
      <c r="D181" s="6">
        <v>1041.07</v>
      </c>
      <c r="E181" s="6">
        <v>1180.6300000000001</v>
      </c>
      <c r="F181" s="6">
        <v>1329.65</v>
      </c>
      <c r="G181" s="6">
        <v>1444.48</v>
      </c>
    </row>
    <row r="182" spans="3:21" ht="15.5" x14ac:dyDescent="0.35">
      <c r="C182" t="s">
        <v>230</v>
      </c>
      <c r="D182" s="5">
        <v>6979000000000</v>
      </c>
      <c r="E182" s="5">
        <v>7002000000000</v>
      </c>
      <c r="F182" s="5">
        <v>6900000000000</v>
      </c>
      <c r="G182" s="5">
        <v>3533000000000</v>
      </c>
    </row>
    <row r="183" spans="3:21" ht="15.5" x14ac:dyDescent="0.35">
      <c r="C183" t="s">
        <v>231</v>
      </c>
      <c r="D183" s="5">
        <v>1147000000000</v>
      </c>
      <c r="E183" s="5">
        <v>1000000000</v>
      </c>
      <c r="F183" s="5">
        <v>1000000000</v>
      </c>
      <c r="G183" s="5">
        <v>3060000000000</v>
      </c>
    </row>
    <row r="184" spans="3:21" ht="15.5" x14ac:dyDescent="0.35">
      <c r="C184" t="s">
        <v>232</v>
      </c>
      <c r="D184" s="5">
        <v>3135000000000</v>
      </c>
      <c r="E184" s="5">
        <v>3550000000000</v>
      </c>
      <c r="F184" s="5">
        <v>3972000000000</v>
      </c>
      <c r="G184" s="5">
        <v>4309000000000</v>
      </c>
    </row>
    <row r="185" spans="3:21" ht="15.5" x14ac:dyDescent="0.35">
      <c r="C185" t="s">
        <v>23</v>
      </c>
      <c r="D185" s="5">
        <v>8125000000000</v>
      </c>
      <c r="E185" s="5">
        <v>7003000000000</v>
      </c>
      <c r="F185" s="5">
        <v>6901000000000</v>
      </c>
      <c r="G185" s="5">
        <v>6594000000000</v>
      </c>
    </row>
    <row r="186" spans="3:21" ht="15.5" x14ac:dyDescent="0.35">
      <c r="C186" t="s">
        <v>20</v>
      </c>
      <c r="D186" s="5">
        <v>7637000000000</v>
      </c>
      <c r="E186" s="5">
        <v>6642000000000</v>
      </c>
      <c r="F186" s="5">
        <v>6666000000000</v>
      </c>
      <c r="G186" s="5">
        <v>6455000000000</v>
      </c>
    </row>
    <row r="187" spans="3:21" ht="15.5" x14ac:dyDescent="0.35">
      <c r="C187" t="s">
        <v>233</v>
      </c>
      <c r="D187" s="5">
        <v>-7244000000000</v>
      </c>
      <c r="E187" s="5">
        <v>-8328000000000</v>
      </c>
      <c r="F187" s="5">
        <v>-7887000000000</v>
      </c>
      <c r="G187" s="5">
        <v>-4563000000000</v>
      </c>
    </row>
    <row r="188" spans="3:21" ht="15.5" x14ac:dyDescent="0.35">
      <c r="C188" t="s">
        <v>234</v>
      </c>
      <c r="D188" s="5">
        <v>-569000000000</v>
      </c>
      <c r="E188" s="5">
        <v>425000000000</v>
      </c>
      <c r="F188" s="5">
        <v>324000000000</v>
      </c>
      <c r="G188" s="5">
        <v>176000000000</v>
      </c>
    </row>
    <row r="189" spans="3:21" ht="15.5" x14ac:dyDescent="0.35">
      <c r="C189" t="s">
        <v>235</v>
      </c>
      <c r="D189" s="5">
        <v>-157000000000</v>
      </c>
      <c r="E189" s="5">
        <v>-348000000000</v>
      </c>
      <c r="F189" s="5">
        <v>-330000000000</v>
      </c>
      <c r="G189" s="5">
        <v>-342000000000</v>
      </c>
    </row>
    <row r="190" spans="3:21" ht="15.5" x14ac:dyDescent="0.35">
      <c r="C190" t="s">
        <v>12</v>
      </c>
      <c r="D190" s="5">
        <v>-726000000000</v>
      </c>
      <c r="E190" s="5">
        <v>78000000000</v>
      </c>
      <c r="F190" s="5">
        <v>-6000000000</v>
      </c>
      <c r="G190" s="5">
        <v>-165000000000</v>
      </c>
    </row>
    <row r="191" spans="3:21" ht="15.5" x14ac:dyDescent="0.35">
      <c r="C191" t="s">
        <v>15</v>
      </c>
      <c r="D191" s="6">
        <v>-253.55</v>
      </c>
      <c r="E191" s="6">
        <v>27.17</v>
      </c>
      <c r="F191" s="6">
        <v>-1.95</v>
      </c>
      <c r="G191" s="6">
        <v>-57.77</v>
      </c>
    </row>
    <row r="192" spans="3:21" ht="15.5" x14ac:dyDescent="0.35">
      <c r="C192" t="s">
        <v>57</v>
      </c>
      <c r="I192" s="6">
        <v>-506.06</v>
      </c>
      <c r="J192" s="6">
        <v>-413.98</v>
      </c>
      <c r="K192" s="6">
        <v>-186.15</v>
      </c>
      <c r="L192" s="6">
        <v>84.07</v>
      </c>
      <c r="M192" s="6">
        <v>309.20999999999998</v>
      </c>
      <c r="N192" s="6">
        <v>328.9</v>
      </c>
      <c r="O192" s="6">
        <v>312.42</v>
      </c>
      <c r="P192" s="6">
        <v>259.29000000000002</v>
      </c>
      <c r="Q192" s="6">
        <v>331.05</v>
      </c>
      <c r="R192" s="6">
        <v>269.02999999999997</v>
      </c>
      <c r="S192" s="6">
        <v>210.19</v>
      </c>
      <c r="T192" s="6">
        <v>183.3</v>
      </c>
      <c r="U192" s="6">
        <v>119.03</v>
      </c>
    </row>
    <row r="193" spans="3:21" ht="15.5" x14ac:dyDescent="0.35">
      <c r="C193" t="s">
        <v>71</v>
      </c>
      <c r="I193" s="6">
        <v>-8.0399999999999991</v>
      </c>
      <c r="J193" s="6">
        <v>-2.9</v>
      </c>
      <c r="K193" s="6">
        <v>-7.12</v>
      </c>
      <c r="L193" s="6">
        <v>31.16</v>
      </c>
      <c r="M193" s="6">
        <v>12.94</v>
      </c>
      <c r="N193" s="6">
        <v>7.33</v>
      </c>
      <c r="O193" s="6">
        <v>12.68</v>
      </c>
      <c r="P193" s="6">
        <v>18.899999999999999</v>
      </c>
      <c r="Q193" s="6">
        <v>16.61</v>
      </c>
      <c r="R193" s="6">
        <v>19.14</v>
      </c>
      <c r="S193" s="6">
        <v>19.03</v>
      </c>
      <c r="T193" s="6">
        <v>26.84</v>
      </c>
      <c r="U193" s="5">
        <v>0</v>
      </c>
    </row>
    <row r="194" spans="3:21" ht="15.5" x14ac:dyDescent="0.35">
      <c r="C194" t="s">
        <v>74</v>
      </c>
      <c r="I194" s="6">
        <v>3.78</v>
      </c>
      <c r="J194" s="6">
        <v>1.36</v>
      </c>
      <c r="K194" s="6">
        <v>1.49</v>
      </c>
      <c r="L194" s="6">
        <v>1.72</v>
      </c>
      <c r="M194" s="6">
        <v>2.57</v>
      </c>
      <c r="N194" s="6">
        <v>1.7</v>
      </c>
      <c r="O194" s="6">
        <v>3.02</v>
      </c>
      <c r="P194" s="5">
        <v>4</v>
      </c>
      <c r="Q194" s="6">
        <v>4.92</v>
      </c>
      <c r="R194" s="6">
        <v>5.3</v>
      </c>
      <c r="S194" s="6">
        <v>4.75</v>
      </c>
      <c r="T194" s="6">
        <v>7.01</v>
      </c>
      <c r="U194" s="5">
        <v>0</v>
      </c>
    </row>
    <row r="195" spans="3:21" ht="15.5" x14ac:dyDescent="0.35">
      <c r="C195" t="s">
        <v>236</v>
      </c>
      <c r="I195" s="5">
        <v>867190000000</v>
      </c>
      <c r="J195" s="5">
        <v>688380000000</v>
      </c>
      <c r="K195" s="6">
        <v>1077359999999.9999</v>
      </c>
      <c r="L195" s="6">
        <v>2102409999999.9998</v>
      </c>
      <c r="M195" s="5">
        <v>2499580000000</v>
      </c>
      <c r="N195" s="5">
        <v>2269760000000</v>
      </c>
      <c r="O195" s="6">
        <v>2166340000000.0002</v>
      </c>
      <c r="P195" s="5">
        <v>1863100000000</v>
      </c>
    </row>
    <row r="196" spans="3:21" ht="15.5" x14ac:dyDescent="0.35">
      <c r="C196" t="s">
        <v>237</v>
      </c>
      <c r="I196" s="6">
        <v>-0.10949999999999999</v>
      </c>
      <c r="J196" s="6">
        <v>-8.5199999999999998E-2</v>
      </c>
      <c r="K196" s="6">
        <v>-4.2199999999999994E-2</v>
      </c>
      <c r="L196" s="6">
        <v>2.07E-2</v>
      </c>
      <c r="M196" s="6">
        <v>9.0800000000000006E-2</v>
      </c>
      <c r="N196" s="6">
        <v>0.1207</v>
      </c>
      <c r="O196" s="6">
        <v>0.13449999999999998</v>
      </c>
      <c r="P196" s="6">
        <v>0.13100000000000001</v>
      </c>
      <c r="Q196" s="6">
        <v>0.17469999999999999</v>
      </c>
      <c r="R196" s="6">
        <v>0.16190000000000002</v>
      </c>
      <c r="S196" s="6">
        <v>0.14410000000000001</v>
      </c>
      <c r="T196" s="6">
        <v>0.14899999999999999</v>
      </c>
      <c r="U196" s="6">
        <v>0.11230000000000001</v>
      </c>
    </row>
    <row r="197" spans="3:21" ht="15.5" x14ac:dyDescent="0.35">
      <c r="C197" t="s">
        <v>238</v>
      </c>
      <c r="I197" s="6">
        <v>-0.40820000000000001</v>
      </c>
      <c r="J197" s="6">
        <v>-0.23680000000000001</v>
      </c>
      <c r="K197" s="6">
        <v>-0.1235</v>
      </c>
      <c r="L197" s="6">
        <v>4.8499999999999995E-2</v>
      </c>
      <c r="M197" s="6">
        <v>0.16870000000000002</v>
      </c>
      <c r="N197" s="6">
        <v>0.20370000000000002</v>
      </c>
      <c r="O197" s="6">
        <v>0.19210000000000002</v>
      </c>
      <c r="P197" s="6">
        <v>0.16600000000000001</v>
      </c>
      <c r="Q197" s="6">
        <v>0.22260000000000002</v>
      </c>
      <c r="R197" s="6">
        <v>0.20649999999999999</v>
      </c>
      <c r="S197" s="6">
        <v>0.1744</v>
      </c>
      <c r="T197" s="6">
        <v>0.18379999999999999</v>
      </c>
      <c r="U197" s="6">
        <v>0.14380000000000001</v>
      </c>
    </row>
    <row r="198" spans="3:21" ht="15.5" x14ac:dyDescent="0.35">
      <c r="C198" t="s">
        <v>239</v>
      </c>
      <c r="I198" s="6">
        <v>-0.1318</v>
      </c>
      <c r="J198" s="6">
        <v>-0.11220000000000001</v>
      </c>
      <c r="K198" s="6">
        <v>-7.4999999999999997E-2</v>
      </c>
      <c r="L198" s="6">
        <v>8.2799999999999999E-2</v>
      </c>
      <c r="M198" s="6">
        <v>0.20989999999999998</v>
      </c>
      <c r="N198" s="6">
        <v>0.26879999999999998</v>
      </c>
      <c r="O198" s="6">
        <v>0.27360000000000001</v>
      </c>
      <c r="P198" s="6">
        <v>0.23649999999999999</v>
      </c>
      <c r="Q198" s="6">
        <v>0.30309999999999998</v>
      </c>
      <c r="R198" s="6">
        <v>0.28059999999999996</v>
      </c>
      <c r="S198" s="6">
        <v>0.26780000000000004</v>
      </c>
      <c r="T198" s="6">
        <v>0.28120000000000001</v>
      </c>
      <c r="U198" s="6">
        <v>0.42950000000000005</v>
      </c>
    </row>
    <row r="199" spans="3:21" ht="15.5" x14ac:dyDescent="0.35">
      <c r="C199" t="s">
        <v>240</v>
      </c>
      <c r="I199" s="6">
        <v>-1.73</v>
      </c>
      <c r="J199" s="6">
        <v>-1.7</v>
      </c>
      <c r="K199" s="6">
        <v>-1.19</v>
      </c>
      <c r="L199" s="6">
        <v>2.13</v>
      </c>
      <c r="M199" s="6">
        <v>6.57</v>
      </c>
      <c r="N199" s="6">
        <v>9.66</v>
      </c>
      <c r="O199" s="6">
        <v>23.48</v>
      </c>
      <c r="P199" s="6">
        <v>19.2</v>
      </c>
      <c r="Q199" s="6">
        <v>31.64</v>
      </c>
      <c r="R199" s="6">
        <v>24.57</v>
      </c>
      <c r="S199" s="6">
        <v>12.81</v>
      </c>
      <c r="T199" s="6">
        <v>15.02</v>
      </c>
      <c r="U199" s="6">
        <v>4.92</v>
      </c>
    </row>
    <row r="200" spans="3:21" ht="15.5" x14ac:dyDescent="0.35">
      <c r="C200" t="s">
        <v>68</v>
      </c>
      <c r="I200" s="6">
        <v>3.28</v>
      </c>
      <c r="J200" s="6">
        <v>0.69</v>
      </c>
      <c r="K200" s="6">
        <v>0.88</v>
      </c>
      <c r="L200" s="6">
        <v>1.51</v>
      </c>
      <c r="M200" s="6">
        <v>2.1800000000000002</v>
      </c>
      <c r="N200" s="6">
        <v>1.49</v>
      </c>
      <c r="O200" s="6">
        <v>2.4300000000000002</v>
      </c>
      <c r="P200" s="6">
        <v>3.14</v>
      </c>
      <c r="Q200" s="6">
        <v>3.7</v>
      </c>
      <c r="R200" s="6">
        <v>3.95</v>
      </c>
      <c r="S200" s="6">
        <v>3.32</v>
      </c>
      <c r="T200" s="6">
        <v>4.93</v>
      </c>
      <c r="U200" s="5">
        <v>0</v>
      </c>
    </row>
    <row r="201" spans="3:21" ht="15.5" x14ac:dyDescent="0.35">
      <c r="C201" t="s">
        <v>65</v>
      </c>
      <c r="I201" s="6">
        <v>1239.73</v>
      </c>
      <c r="J201" s="6">
        <v>1748.12</v>
      </c>
      <c r="K201" s="6">
        <v>1507.44</v>
      </c>
      <c r="L201" s="6">
        <v>1735.14</v>
      </c>
      <c r="M201" s="6">
        <v>1833.38</v>
      </c>
      <c r="N201" s="6">
        <v>1614.53</v>
      </c>
      <c r="O201" s="6">
        <v>1626.3</v>
      </c>
      <c r="P201" s="6">
        <v>1561.5</v>
      </c>
      <c r="Q201" s="6">
        <v>1486.92</v>
      </c>
      <c r="R201" s="6">
        <v>1302.51</v>
      </c>
      <c r="S201" s="6">
        <v>1205.26</v>
      </c>
      <c r="T201" s="6">
        <v>997.41</v>
      </c>
      <c r="U201" s="6">
        <v>827.92</v>
      </c>
    </row>
    <row r="202" spans="3:21" ht="15.5" x14ac:dyDescent="0.35">
      <c r="C202" t="s">
        <v>241</v>
      </c>
      <c r="I202" s="6">
        <v>3.45</v>
      </c>
      <c r="J202" s="6">
        <v>0.71</v>
      </c>
      <c r="K202" s="6">
        <v>0.91</v>
      </c>
      <c r="L202" s="6">
        <v>1.56</v>
      </c>
      <c r="M202" s="6">
        <v>2.2400000000000002</v>
      </c>
      <c r="N202" s="6">
        <v>1.53</v>
      </c>
      <c r="O202" s="6">
        <v>2.4900000000000002</v>
      </c>
      <c r="P202" s="6">
        <v>3.2</v>
      </c>
      <c r="Q202" s="6">
        <v>3.77</v>
      </c>
      <c r="R202" s="6">
        <v>4.03</v>
      </c>
      <c r="S202" s="6">
        <v>3.38</v>
      </c>
      <c r="T202" s="6">
        <v>5.03</v>
      </c>
      <c r="U202" s="5">
        <v>0</v>
      </c>
    </row>
    <row r="203" spans="3:21" ht="15.5" x14ac:dyDescent="0.35">
      <c r="C203" t="s">
        <v>242</v>
      </c>
      <c r="I203" s="6">
        <v>1180.6300000000001</v>
      </c>
      <c r="J203" s="6">
        <v>1680.33</v>
      </c>
      <c r="K203" s="6">
        <v>1460.65</v>
      </c>
      <c r="L203" s="6">
        <v>1676.24</v>
      </c>
      <c r="M203" s="6">
        <v>1786.93</v>
      </c>
      <c r="N203" s="6">
        <v>1574.58</v>
      </c>
      <c r="O203" s="6">
        <v>1590.51</v>
      </c>
      <c r="P203" s="6">
        <v>1531.37</v>
      </c>
      <c r="Q203" s="6">
        <v>1459.82</v>
      </c>
      <c r="R203" s="6">
        <v>1278.58</v>
      </c>
      <c r="S203" s="6">
        <v>1183.3</v>
      </c>
      <c r="T203" s="6">
        <v>978.74</v>
      </c>
      <c r="U203" s="6">
        <v>815.83</v>
      </c>
    </row>
    <row r="204" spans="3:21" ht="15.5" x14ac:dyDescent="0.35">
      <c r="C204" t="s">
        <v>243</v>
      </c>
      <c r="I204" s="5">
        <v>7002000000000</v>
      </c>
      <c r="J204" s="5">
        <v>1787000000000</v>
      </c>
      <c r="K204" s="5">
        <v>1925000000000</v>
      </c>
      <c r="L204" s="5">
        <v>3462000000000</v>
      </c>
      <c r="M204" s="5">
        <v>965000000000</v>
      </c>
      <c r="N204" s="5">
        <v>1594000000000</v>
      </c>
      <c r="O204" s="5">
        <v>471000000000</v>
      </c>
      <c r="P204" s="5">
        <v>43000000000</v>
      </c>
      <c r="Q204" s="5">
        <v>37000000000</v>
      </c>
      <c r="R204" s="5">
        <v>49000000000</v>
      </c>
      <c r="S204" s="5">
        <v>70000000000</v>
      </c>
      <c r="T204" s="5">
        <v>91000000000</v>
      </c>
      <c r="U204" s="5">
        <v>81000000000</v>
      </c>
    </row>
    <row r="205" spans="3:21" ht="15.5" x14ac:dyDescent="0.35">
      <c r="C205" t="s">
        <v>244</v>
      </c>
      <c r="I205" s="5">
        <v>1000000000</v>
      </c>
      <c r="J205" s="5">
        <v>4785000000000</v>
      </c>
      <c r="K205" s="5">
        <v>4950000000000</v>
      </c>
      <c r="L205" s="5">
        <v>1883000000000</v>
      </c>
      <c r="M205" s="5">
        <v>2380000000000</v>
      </c>
      <c r="N205" s="5">
        <v>166000000000</v>
      </c>
      <c r="O205" s="5">
        <v>420000000000</v>
      </c>
      <c r="P205" s="5">
        <v>58000000000</v>
      </c>
      <c r="Q205" s="5">
        <v>94000000000</v>
      </c>
      <c r="R205" s="5">
        <v>130000000000</v>
      </c>
      <c r="S205" s="5">
        <v>31000000000</v>
      </c>
      <c r="T205" s="5">
        <v>91000000000</v>
      </c>
      <c r="U205" s="5">
        <v>195000000000</v>
      </c>
    </row>
    <row r="206" spans="3:21" ht="15.5" x14ac:dyDescent="0.35">
      <c r="C206" t="s">
        <v>25</v>
      </c>
      <c r="I206" s="5">
        <v>7003000000000</v>
      </c>
      <c r="J206" s="5">
        <v>6572000000000</v>
      </c>
      <c r="K206" s="5">
        <v>6875000000000</v>
      </c>
      <c r="L206" s="5">
        <v>5346000000000</v>
      </c>
      <c r="M206" s="5">
        <v>3346000000000</v>
      </c>
      <c r="N206" s="5">
        <v>1760000000000</v>
      </c>
      <c r="O206" s="5">
        <v>891000000000</v>
      </c>
      <c r="P206" s="5">
        <v>101000000000</v>
      </c>
      <c r="Q206" s="5">
        <v>131000000000</v>
      </c>
      <c r="R206" s="5">
        <v>179000000000</v>
      </c>
      <c r="S206" s="5">
        <v>101000000000</v>
      </c>
      <c r="T206" s="5">
        <v>182000000000</v>
      </c>
      <c r="U206" s="5">
        <v>276000000000</v>
      </c>
    </row>
    <row r="207" spans="3:21" ht="15.5" x14ac:dyDescent="0.35">
      <c r="C207" t="s">
        <v>22</v>
      </c>
      <c r="I207" s="5">
        <v>6642000000000</v>
      </c>
      <c r="J207" s="5">
        <v>6136000000000</v>
      </c>
      <c r="K207" s="5">
        <v>6638000000000</v>
      </c>
      <c r="L207" s="5">
        <v>5190000000000</v>
      </c>
      <c r="M207" s="5">
        <v>3075000000000</v>
      </c>
      <c r="N207" s="5">
        <v>1400000000000</v>
      </c>
      <c r="O207" s="5">
        <v>593000000000</v>
      </c>
      <c r="P207" s="5">
        <v>-499000000000</v>
      </c>
      <c r="Q207" s="5">
        <v>-635000000000</v>
      </c>
      <c r="R207" s="5">
        <v>-367000000000</v>
      </c>
      <c r="S207" s="5">
        <v>-224000000000</v>
      </c>
      <c r="T207" s="5">
        <v>-177000000000</v>
      </c>
      <c r="U207" s="5">
        <v>-94000000000</v>
      </c>
    </row>
    <row r="208" spans="3:21" ht="15.5" x14ac:dyDescent="0.35">
      <c r="C208" t="s">
        <v>245</v>
      </c>
      <c r="I208" s="5">
        <v>-8328000000000</v>
      </c>
      <c r="J208" s="5">
        <v>-2505000000000</v>
      </c>
      <c r="K208" s="5">
        <v>-2485000000000</v>
      </c>
      <c r="L208" s="5">
        <v>-3753000000000</v>
      </c>
      <c r="M208" s="5">
        <v>-1104000000000</v>
      </c>
      <c r="N208" s="5">
        <v>-2044000000000</v>
      </c>
      <c r="O208" s="5">
        <v>-514000000000</v>
      </c>
      <c r="P208" s="5">
        <v>-18000000000</v>
      </c>
      <c r="Q208" s="5">
        <v>218000000000</v>
      </c>
      <c r="R208" s="5">
        <v>56000000000</v>
      </c>
      <c r="S208" s="5">
        <v>-43000000000</v>
      </c>
      <c r="T208" s="5">
        <v>24000000000</v>
      </c>
      <c r="U208" s="5">
        <v>102000000000</v>
      </c>
    </row>
    <row r="209" spans="2:21" ht="15.5" x14ac:dyDescent="0.35">
      <c r="C209" t="s">
        <v>246</v>
      </c>
      <c r="I209" s="5">
        <v>1355000000000</v>
      </c>
      <c r="J209" s="5">
        <v>1702000000000</v>
      </c>
      <c r="K209" s="5">
        <v>2375000000000</v>
      </c>
      <c r="L209" s="5">
        <v>1780000000000</v>
      </c>
      <c r="M209" s="5">
        <v>1969000000000</v>
      </c>
      <c r="N209" s="5">
        <v>1855000000000</v>
      </c>
      <c r="O209" s="5">
        <v>1758000000000</v>
      </c>
      <c r="P209" s="5">
        <v>1722000000000</v>
      </c>
      <c r="Q209" s="5">
        <v>1547000000000</v>
      </c>
      <c r="R209" s="5">
        <v>1561000000000</v>
      </c>
      <c r="S209" s="5">
        <v>1182000000000</v>
      </c>
      <c r="T209" s="5">
        <v>1149000000000</v>
      </c>
      <c r="U209" s="5">
        <v>742000000000</v>
      </c>
    </row>
    <row r="210" spans="2:21" ht="15.5" x14ac:dyDescent="0.35">
      <c r="C210" t="s">
        <v>247</v>
      </c>
      <c r="I210" s="5">
        <v>-1199000000000</v>
      </c>
      <c r="J210" s="5">
        <v>-2273000000000</v>
      </c>
      <c r="K210" s="5">
        <v>-2862000000000</v>
      </c>
      <c r="L210" s="5">
        <v>-2729000000000</v>
      </c>
      <c r="M210" s="5">
        <v>-2977000000000</v>
      </c>
      <c r="N210" s="5">
        <v>-1724000000000</v>
      </c>
      <c r="O210" s="5">
        <v>-1724000000000</v>
      </c>
      <c r="P210" s="5">
        <v>-1116000000000</v>
      </c>
      <c r="Q210" s="5">
        <v>-971000000000</v>
      </c>
      <c r="R210" s="5">
        <v>-896000000000</v>
      </c>
      <c r="S210" s="5">
        <v>-1108000000000</v>
      </c>
      <c r="T210" s="5">
        <v>-953000000000</v>
      </c>
      <c r="U210" s="5">
        <v>-856000000000</v>
      </c>
    </row>
    <row r="211" spans="2:21" ht="15.5" x14ac:dyDescent="0.35">
      <c r="C211" t="s">
        <v>14</v>
      </c>
      <c r="I211" s="5">
        <v>155000000000</v>
      </c>
      <c r="J211" s="5">
        <v>-571000000000</v>
      </c>
      <c r="K211" s="5">
        <v>-487000000000</v>
      </c>
      <c r="L211" s="5">
        <v>-949000000000</v>
      </c>
      <c r="M211" s="5">
        <v>-1008000000000</v>
      </c>
      <c r="N211" s="5">
        <v>131000000000</v>
      </c>
      <c r="O211" s="5">
        <v>34000000000</v>
      </c>
      <c r="P211" s="5">
        <v>605000000000</v>
      </c>
      <c r="Q211" s="5">
        <v>577000000000</v>
      </c>
      <c r="R211" s="5">
        <v>665000000000</v>
      </c>
      <c r="S211" s="5">
        <v>73000000000</v>
      </c>
      <c r="T211" s="5">
        <v>195000000000</v>
      </c>
      <c r="U211" s="5">
        <v>-115000000000</v>
      </c>
    </row>
    <row r="212" spans="2:21" ht="15.5" x14ac:dyDescent="0.35">
      <c r="C212" t="s">
        <v>16</v>
      </c>
      <c r="I212" s="6">
        <v>54.23</v>
      </c>
      <c r="J212" s="6">
        <v>-199.29</v>
      </c>
      <c r="K212" s="6">
        <v>-170.02</v>
      </c>
      <c r="L212" s="6">
        <v>-331.28</v>
      </c>
      <c r="M212" s="6">
        <v>-352.12</v>
      </c>
      <c r="N212" s="6">
        <v>45.68</v>
      </c>
      <c r="O212" s="6">
        <v>11.76</v>
      </c>
      <c r="P212" s="6">
        <v>198.9</v>
      </c>
      <c r="Q212" s="6">
        <v>189.51</v>
      </c>
      <c r="R212" s="6">
        <v>218.47</v>
      </c>
      <c r="S212" s="6">
        <v>24.08</v>
      </c>
      <c r="T212" s="6">
        <v>64.23</v>
      </c>
      <c r="U212" s="6">
        <v>-37.75</v>
      </c>
    </row>
    <row r="214" spans="2:21" ht="15.5" x14ac:dyDescent="0.35">
      <c r="B214" t="s">
        <v>248</v>
      </c>
      <c r="C214" t="s">
        <v>249</v>
      </c>
      <c r="D214" s="5">
        <v>-437000000000</v>
      </c>
      <c r="E214" s="5">
        <v>-421000000000</v>
      </c>
      <c r="F214" s="5">
        <v>-336000000000</v>
      </c>
      <c r="G214" s="5">
        <v>-337000000000</v>
      </c>
      <c r="H214" s="5">
        <v>-1748000000000</v>
      </c>
      <c r="I214" s="5">
        <v>-1449000000000</v>
      </c>
      <c r="J214" s="5">
        <v>-1185000000000</v>
      </c>
      <c r="K214" s="5">
        <v>-533000000000</v>
      </c>
      <c r="L214" s="5">
        <v>241000000000</v>
      </c>
      <c r="M214" s="5">
        <v>885000000000</v>
      </c>
      <c r="N214" s="5">
        <v>942000000000</v>
      </c>
      <c r="O214" s="5">
        <v>895000000000</v>
      </c>
      <c r="P214" s="5">
        <v>789000000000</v>
      </c>
      <c r="Q214" s="5">
        <v>1007000000000</v>
      </c>
    </row>
    <row r="215" spans="2:21" ht="15.5" x14ac:dyDescent="0.35">
      <c r="C215" t="s">
        <v>250</v>
      </c>
      <c r="H215" s="5">
        <v>-1531000000000</v>
      </c>
      <c r="I215" s="5">
        <v>-1449000000000</v>
      </c>
      <c r="J215" s="5">
        <v>-1185000000000</v>
      </c>
      <c r="K215" s="5">
        <v>-533000000000</v>
      </c>
      <c r="L215" s="5">
        <v>241000000000</v>
      </c>
      <c r="M215" s="5">
        <v>885000000000</v>
      </c>
      <c r="N215" s="5">
        <v>942000000000</v>
      </c>
      <c r="O215" s="5">
        <v>895000000000</v>
      </c>
      <c r="P215" s="5">
        <v>789000000000</v>
      </c>
      <c r="Q215" s="5">
        <v>1007000000000</v>
      </c>
    </row>
    <row r="216" spans="2:21" ht="15.5" x14ac:dyDescent="0.35">
      <c r="C216" t="s">
        <v>441</v>
      </c>
      <c r="L216" s="6">
        <v>45.41</v>
      </c>
      <c r="M216" s="6">
        <v>193.05</v>
      </c>
      <c r="N216" s="6">
        <v>102.7</v>
      </c>
      <c r="O216" s="6">
        <v>178.8</v>
      </c>
      <c r="P216" s="6">
        <v>232.03</v>
      </c>
      <c r="Q216" s="6">
        <v>170.39</v>
      </c>
    </row>
    <row r="217" spans="2:21" ht="15.5" x14ac:dyDescent="0.35">
      <c r="C217" t="s">
        <v>76</v>
      </c>
      <c r="L217" s="6">
        <v>0.54010000000000002</v>
      </c>
      <c r="M217" s="6">
        <v>0.62429999999999997</v>
      </c>
      <c r="N217" s="6">
        <v>0.31230000000000002</v>
      </c>
      <c r="O217" s="6">
        <v>0.57229999999999992</v>
      </c>
      <c r="P217" s="6">
        <v>0.84209999999999996</v>
      </c>
      <c r="Q217" s="6">
        <v>0.48430000000000001</v>
      </c>
    </row>
    <row r="218" spans="2:21" ht="15.5" x14ac:dyDescent="0.35">
      <c r="C218" t="s">
        <v>442</v>
      </c>
      <c r="L218" s="6">
        <v>2.29E-2</v>
      </c>
      <c r="M218" s="6">
        <v>5.3899999999999997E-2</v>
      </c>
      <c r="N218" s="6">
        <v>2.3199999999999998E-2</v>
      </c>
      <c r="O218" s="6">
        <v>6.88E-2</v>
      </c>
      <c r="P218" s="6">
        <v>5.4199999999999998E-2</v>
      </c>
      <c r="Q218" s="6">
        <v>3.1600000000000003E-2</v>
      </c>
    </row>
    <row r="219" spans="2:21" ht="15.5" x14ac:dyDescent="0.35">
      <c r="C219" t="s">
        <v>56</v>
      </c>
      <c r="D219" s="6">
        <v>-152.6</v>
      </c>
      <c r="E219" s="6">
        <v>-147.04</v>
      </c>
      <c r="F219" s="6">
        <v>-117.44</v>
      </c>
      <c r="G219" s="6">
        <v>-117.62</v>
      </c>
      <c r="H219" s="6">
        <v>-610.39</v>
      </c>
      <c r="I219" s="6">
        <v>-506.06</v>
      </c>
      <c r="J219" s="6">
        <v>-413.98</v>
      </c>
      <c r="K219" s="6">
        <v>-186.15</v>
      </c>
      <c r="L219" s="6">
        <v>84.07</v>
      </c>
      <c r="M219" s="6">
        <v>309.20999999999998</v>
      </c>
      <c r="N219" s="6">
        <v>328.9</v>
      </c>
      <c r="O219" s="6">
        <v>312.42</v>
      </c>
      <c r="P219" s="6">
        <v>275.54000000000002</v>
      </c>
      <c r="Q219" s="6">
        <v>351.8</v>
      </c>
    </row>
    <row r="220" spans="2:21" ht="15.5" x14ac:dyDescent="0.35">
      <c r="C220" t="s">
        <v>251</v>
      </c>
      <c r="H220" s="6">
        <v>-534.69000000000005</v>
      </c>
      <c r="I220" s="6">
        <v>-506.06</v>
      </c>
      <c r="J220" s="6">
        <v>-413.98</v>
      </c>
      <c r="K220" s="6">
        <v>-186.15</v>
      </c>
      <c r="L220" s="6">
        <v>84.07</v>
      </c>
      <c r="M220" s="6">
        <v>309.20999999999998</v>
      </c>
      <c r="N220" s="6">
        <v>328.9</v>
      </c>
      <c r="O220" s="6">
        <v>312.42</v>
      </c>
      <c r="P220" s="6">
        <v>275.54000000000002</v>
      </c>
      <c r="Q220" s="6">
        <v>351.8</v>
      </c>
    </row>
    <row r="221" spans="2:21" ht="15.5" x14ac:dyDescent="0.35">
      <c r="C221" t="s">
        <v>78</v>
      </c>
      <c r="L221" s="6">
        <v>45.41</v>
      </c>
      <c r="M221" s="6">
        <v>193.05</v>
      </c>
      <c r="N221" s="6">
        <v>102.7</v>
      </c>
      <c r="O221" s="6">
        <v>178.8</v>
      </c>
      <c r="P221" s="6">
        <v>232.03</v>
      </c>
      <c r="Q221" s="6">
        <v>170.39</v>
      </c>
    </row>
    <row r="222" spans="2:21" ht="15.5" x14ac:dyDescent="0.35">
      <c r="C222" t="s">
        <v>443</v>
      </c>
      <c r="L222" s="6">
        <v>0.54010000000000002</v>
      </c>
      <c r="M222" s="6">
        <v>0.62429999999999997</v>
      </c>
      <c r="N222" s="6">
        <v>0.31230000000000002</v>
      </c>
      <c r="O222" s="6">
        <v>0.57229999999999992</v>
      </c>
      <c r="P222" s="6">
        <v>0.84209999999999996</v>
      </c>
      <c r="Q222" s="6">
        <v>0.48430000000000001</v>
      </c>
    </row>
    <row r="223" spans="2:21" ht="15.5" x14ac:dyDescent="0.35">
      <c r="C223" t="s">
        <v>444</v>
      </c>
      <c r="L223" s="6">
        <v>2.29E-2</v>
      </c>
      <c r="M223" s="6">
        <v>5.3899999999999997E-2</v>
      </c>
      <c r="N223" s="6">
        <v>2.3199999999999998E-2</v>
      </c>
      <c r="O223" s="6">
        <v>6.88E-2</v>
      </c>
      <c r="P223" s="6">
        <v>5.4199999999999998E-2</v>
      </c>
      <c r="Q223" s="6">
        <v>3.1600000000000003E-2</v>
      </c>
    </row>
    <row r="224" spans="2:21" ht="15.5" x14ac:dyDescent="0.35">
      <c r="C224" t="s">
        <v>252</v>
      </c>
      <c r="D224" s="5">
        <v>661000000000</v>
      </c>
      <c r="E224" s="5">
        <v>687000000000</v>
      </c>
      <c r="F224" s="5">
        <v>818000000000</v>
      </c>
      <c r="G224" s="5">
        <v>766000000000</v>
      </c>
      <c r="H224" s="5">
        <v>2645000000000</v>
      </c>
      <c r="I224" s="5">
        <v>3082000000000</v>
      </c>
      <c r="J224" s="5">
        <v>2521000000000</v>
      </c>
      <c r="K224" s="5">
        <v>2552000000000</v>
      </c>
      <c r="L224" s="5">
        <v>4371000000000</v>
      </c>
      <c r="M224" s="5">
        <v>4465000000000</v>
      </c>
      <c r="N224" s="5">
        <v>4048000000000</v>
      </c>
      <c r="O224" s="5">
        <v>3755000000000</v>
      </c>
      <c r="P224" s="5">
        <v>3728000000000</v>
      </c>
      <c r="Q224" s="5">
        <v>3399000000000</v>
      </c>
    </row>
    <row r="225" spans="3:17" ht="15.5" x14ac:dyDescent="0.35">
      <c r="C225" t="s">
        <v>253</v>
      </c>
      <c r="H225" s="5">
        <v>2933000000000</v>
      </c>
      <c r="I225" s="5">
        <v>3082000000000</v>
      </c>
      <c r="J225" s="5">
        <v>2521000000000</v>
      </c>
      <c r="K225" s="5">
        <v>2552000000000</v>
      </c>
      <c r="L225" s="5">
        <v>4371000000000</v>
      </c>
      <c r="M225" s="5">
        <v>4465000000000</v>
      </c>
      <c r="N225" s="5">
        <v>4048000000000</v>
      </c>
      <c r="O225" s="5">
        <v>3755000000000</v>
      </c>
      <c r="P225" s="5">
        <v>3728000000000</v>
      </c>
      <c r="Q225" s="5">
        <v>3399000000000</v>
      </c>
    </row>
    <row r="226" spans="3:17" ht="15.5" x14ac:dyDescent="0.35">
      <c r="C226" t="s">
        <v>445</v>
      </c>
      <c r="L226" s="6">
        <v>45.41</v>
      </c>
      <c r="M226" s="6">
        <v>193.05</v>
      </c>
      <c r="N226" s="6">
        <v>102.7</v>
      </c>
      <c r="O226" s="6">
        <v>178.8</v>
      </c>
      <c r="P226" s="6">
        <v>232.03</v>
      </c>
      <c r="Q226" s="6">
        <v>170.39</v>
      </c>
    </row>
    <row r="227" spans="3:17" ht="15.5" x14ac:dyDescent="0.35">
      <c r="C227" t="s">
        <v>446</v>
      </c>
      <c r="L227" s="6">
        <v>0.54010000000000002</v>
      </c>
      <c r="M227" s="6">
        <v>0.62429999999999997</v>
      </c>
      <c r="N227" s="6">
        <v>0.31230000000000002</v>
      </c>
      <c r="O227" s="6">
        <v>0.57229999999999992</v>
      </c>
      <c r="P227" s="6">
        <v>0.84209999999999996</v>
      </c>
      <c r="Q227" s="6">
        <v>0.48430000000000001</v>
      </c>
    </row>
    <row r="228" spans="3:17" ht="15.5" x14ac:dyDescent="0.35">
      <c r="C228" t="s">
        <v>447</v>
      </c>
      <c r="L228" s="6">
        <v>2.29E-2</v>
      </c>
      <c r="M228" s="6">
        <v>5.3899999999999997E-2</v>
      </c>
      <c r="N228" s="6">
        <v>2.3199999999999998E-2</v>
      </c>
      <c r="O228" s="6">
        <v>6.88E-2</v>
      </c>
      <c r="P228" s="6">
        <v>5.4199999999999998E-2</v>
      </c>
      <c r="Q228" s="6">
        <v>3.1600000000000003E-2</v>
      </c>
    </row>
    <row r="229" spans="3:17" ht="15.5" x14ac:dyDescent="0.35">
      <c r="C229" t="s">
        <v>254</v>
      </c>
      <c r="I229" s="6">
        <v>-2.57</v>
      </c>
    </row>
    <row r="230" spans="3:17" ht="15.5" x14ac:dyDescent="0.35">
      <c r="C230" t="s">
        <v>255</v>
      </c>
      <c r="I230" s="6">
        <v>-2.94</v>
      </c>
    </row>
    <row r="231" spans="3:17" ht="15.5" x14ac:dyDescent="0.35">
      <c r="C231" t="s">
        <v>256</v>
      </c>
      <c r="I231" s="6">
        <v>7.49</v>
      </c>
    </row>
    <row r="232" spans="3:17" ht="15.5" x14ac:dyDescent="0.35">
      <c r="C232" t="s">
        <v>257</v>
      </c>
      <c r="I232" s="6">
        <v>-0.34060000000000001</v>
      </c>
    </row>
    <row r="233" spans="3:17" ht="15.5" x14ac:dyDescent="0.35">
      <c r="C233" t="s">
        <v>258</v>
      </c>
      <c r="I233" s="6">
        <v>1.53</v>
      </c>
    </row>
    <row r="234" spans="3:17" ht="15.5" x14ac:dyDescent="0.35">
      <c r="C234" t="s">
        <v>259</v>
      </c>
      <c r="I234" s="6">
        <v>1.43</v>
      </c>
    </row>
    <row r="235" spans="3:17" ht="15.5" x14ac:dyDescent="0.35">
      <c r="C235" t="s">
        <v>260</v>
      </c>
      <c r="I235" s="6">
        <v>12.58</v>
      </c>
    </row>
    <row r="236" spans="3:17" ht="15.5" x14ac:dyDescent="0.35">
      <c r="C236" t="s">
        <v>261</v>
      </c>
      <c r="I236" s="6">
        <v>-5.49</v>
      </c>
    </row>
    <row r="237" spans="3:17" ht="15.5" x14ac:dyDescent="0.35">
      <c r="C237" t="s">
        <v>262</v>
      </c>
      <c r="I237" s="6">
        <v>-12.75</v>
      </c>
    </row>
    <row r="238" spans="3:17" ht="15.5" x14ac:dyDescent="0.35">
      <c r="C238" t="s">
        <v>263</v>
      </c>
      <c r="I238" s="5">
        <v>16</v>
      </c>
    </row>
    <row r="239" spans="3:17" ht="15.5" x14ac:dyDescent="0.35">
      <c r="C239" t="s">
        <v>265</v>
      </c>
      <c r="I239" s="6">
        <v>-0.03</v>
      </c>
    </row>
    <row r="240" spans="3:17" ht="15.5" x14ac:dyDescent="0.35">
      <c r="C240" t="s">
        <v>266</v>
      </c>
      <c r="I240" s="6">
        <v>-534.69000000000005</v>
      </c>
    </row>
    <row r="241" spans="3:9" ht="15.5" x14ac:dyDescent="0.35">
      <c r="C241" t="s">
        <v>267</v>
      </c>
      <c r="I241" s="6">
        <v>-610.39</v>
      </c>
    </row>
    <row r="242" spans="3:9" ht="15.5" x14ac:dyDescent="0.35">
      <c r="C242" t="s">
        <v>268</v>
      </c>
      <c r="I242" s="6">
        <v>1024.27</v>
      </c>
    </row>
    <row r="243" spans="3:9" ht="15.5" x14ac:dyDescent="0.35">
      <c r="C243" t="s">
        <v>269</v>
      </c>
      <c r="D243" s="6">
        <v>170.65</v>
      </c>
    </row>
    <row r="244" spans="3:9" ht="15.5" x14ac:dyDescent="0.35">
      <c r="C244" t="s">
        <v>270</v>
      </c>
      <c r="I244" s="6">
        <v>1094.96</v>
      </c>
    </row>
    <row r="245" spans="3:9" ht="15.5" x14ac:dyDescent="0.35">
      <c r="C245" t="s">
        <v>271</v>
      </c>
      <c r="I245" s="6">
        <v>-286.08999999999997</v>
      </c>
    </row>
    <row r="246" spans="3:9" ht="15.5" x14ac:dyDescent="0.35">
      <c r="C246" t="s">
        <v>272</v>
      </c>
      <c r="D246" s="6">
        <v>0.22</v>
      </c>
    </row>
    <row r="247" spans="3:9" ht="15.5" x14ac:dyDescent="0.35">
      <c r="C247" t="s">
        <v>273</v>
      </c>
      <c r="D247" s="6">
        <v>0.22</v>
      </c>
    </row>
    <row r="248" spans="3:9" ht="15.5" x14ac:dyDescent="0.35">
      <c r="C248" t="s">
        <v>274</v>
      </c>
      <c r="D248" s="6">
        <v>2.59</v>
      </c>
    </row>
    <row r="249" spans="3:9" ht="15.5" x14ac:dyDescent="0.35">
      <c r="C249" t="s">
        <v>275</v>
      </c>
      <c r="D249" s="6">
        <v>0.37</v>
      </c>
    </row>
    <row r="250" spans="3:9" ht="15.5" x14ac:dyDescent="0.35">
      <c r="C250" t="s">
        <v>276</v>
      </c>
      <c r="D250" s="6">
        <v>3.36</v>
      </c>
    </row>
    <row r="251" spans="3:9" ht="15.5" x14ac:dyDescent="0.35">
      <c r="C251" t="s">
        <v>277</v>
      </c>
      <c r="D251" s="6">
        <v>0.59</v>
      </c>
    </row>
    <row r="252" spans="3:9" ht="15.5" x14ac:dyDescent="0.35">
      <c r="C252" t="s">
        <v>278</v>
      </c>
      <c r="D252" s="6">
        <v>4.3600000000000003</v>
      </c>
    </row>
    <row r="253" spans="3:9" ht="15.5" x14ac:dyDescent="0.35">
      <c r="C253" t="s">
        <v>279</v>
      </c>
      <c r="I253" s="6">
        <v>-2.06</v>
      </c>
    </row>
    <row r="254" spans="3:9" ht="15.5" x14ac:dyDescent="0.35">
      <c r="C254" t="s">
        <v>12</v>
      </c>
      <c r="D254" s="5">
        <v>-726000000000</v>
      </c>
    </row>
    <row r="255" spans="3:9" ht="15.5" x14ac:dyDescent="0.35">
      <c r="C255" t="s">
        <v>280</v>
      </c>
      <c r="I255" s="6">
        <v>-3.65</v>
      </c>
    </row>
    <row r="256" spans="3:9" ht="15.5" x14ac:dyDescent="0.35">
      <c r="C256" t="s">
        <v>281</v>
      </c>
      <c r="I256" s="6">
        <v>-0.11199999999999999</v>
      </c>
    </row>
    <row r="257" spans="3:9" ht="15.5" x14ac:dyDescent="0.35">
      <c r="C257" t="s">
        <v>282</v>
      </c>
      <c r="I257" s="6">
        <v>-0.48829999999999996</v>
      </c>
    </row>
    <row r="258" spans="3:9" ht="15.5" x14ac:dyDescent="0.35">
      <c r="C258" t="s">
        <v>283</v>
      </c>
      <c r="I258" s="6">
        <v>-0.25370000000000004</v>
      </c>
    </row>
    <row r="259" spans="3:9" ht="15.5" x14ac:dyDescent="0.35">
      <c r="C259" t="s">
        <v>284</v>
      </c>
      <c r="I259" s="6">
        <v>-9.2799999999999994E-2</v>
      </c>
    </row>
    <row r="260" spans="3:9" ht="15.5" x14ac:dyDescent="0.35">
      <c r="C260" t="s">
        <v>285</v>
      </c>
      <c r="D260" s="6">
        <v>140.5</v>
      </c>
    </row>
    <row r="261" spans="3:9" ht="15.5" x14ac:dyDescent="0.35">
      <c r="C261" t="s">
        <v>289</v>
      </c>
      <c r="D261" s="6">
        <v>0.65</v>
      </c>
    </row>
    <row r="262" spans="3:9" ht="15.5" x14ac:dyDescent="0.35">
      <c r="C262" t="s">
        <v>290</v>
      </c>
      <c r="I262" s="6">
        <v>0.22</v>
      </c>
    </row>
    <row r="263" spans="3:9" ht="15.5" x14ac:dyDescent="0.35">
      <c r="C263" t="s">
        <v>52</v>
      </c>
      <c r="I263" s="5">
        <v>4495000000000</v>
      </c>
    </row>
    <row r="264" spans="3:9" ht="15.5" x14ac:dyDescent="0.35">
      <c r="C264" t="s">
        <v>292</v>
      </c>
      <c r="I264" s="5">
        <v>12132000000000</v>
      </c>
    </row>
    <row r="265" spans="3:9" ht="15.5" x14ac:dyDescent="0.35">
      <c r="C265" t="s">
        <v>293</v>
      </c>
      <c r="I265" s="5">
        <v>2860000000</v>
      </c>
    </row>
    <row r="266" spans="3:9" ht="15.5" x14ac:dyDescent="0.35">
      <c r="C266" t="s">
        <v>294</v>
      </c>
      <c r="I266" s="6">
        <v>7.5800000000000006E-2</v>
      </c>
    </row>
    <row r="267" spans="3:9" ht="15.5" x14ac:dyDescent="0.35">
      <c r="C267" t="s">
        <v>295</v>
      </c>
      <c r="D267" s="5">
        <v>1</v>
      </c>
    </row>
    <row r="268" spans="3:9" ht="15.5" x14ac:dyDescent="0.35">
      <c r="C268" t="s">
        <v>296</v>
      </c>
      <c r="D268" s="6">
        <v>-0.48350000000000004</v>
      </c>
    </row>
    <row r="269" spans="3:9" ht="15.5" x14ac:dyDescent="0.35">
      <c r="C269" t="s">
        <v>297</v>
      </c>
      <c r="D269" s="6">
        <v>-0.66060000000000008</v>
      </c>
    </row>
    <row r="270" spans="3:9" ht="15.5" x14ac:dyDescent="0.35">
      <c r="C270" t="s">
        <v>298</v>
      </c>
      <c r="D270" s="6">
        <v>-0.18379999999999999</v>
      </c>
    </row>
    <row r="271" spans="3:9" ht="15.5" x14ac:dyDescent="0.35">
      <c r="C271" t="s">
        <v>299</v>
      </c>
      <c r="D271" s="6">
        <v>-0.18379999999999999</v>
      </c>
    </row>
    <row r="272" spans="3:9" ht="15.5" x14ac:dyDescent="0.35">
      <c r="C272" t="s">
        <v>300</v>
      </c>
      <c r="D272" s="6">
        <v>-0.23100000000000001</v>
      </c>
    </row>
    <row r="273" spans="3:9" ht="15.5" x14ac:dyDescent="0.35">
      <c r="C273" t="s">
        <v>365</v>
      </c>
      <c r="I273" s="6">
        <v>45.41</v>
      </c>
    </row>
    <row r="274" spans="3:9" ht="15.5" x14ac:dyDescent="0.35">
      <c r="C274" t="s">
        <v>366</v>
      </c>
      <c r="I274" t="s">
        <v>2288</v>
      </c>
    </row>
    <row r="275" spans="3:9" ht="15.5" x14ac:dyDescent="0.35">
      <c r="C275" t="s">
        <v>301</v>
      </c>
      <c r="I275" s="5">
        <v>5</v>
      </c>
    </row>
    <row r="276" spans="3:9" ht="15.5" x14ac:dyDescent="0.35">
      <c r="C276" t="s">
        <v>302</v>
      </c>
      <c r="I276" s="6">
        <v>0.11</v>
      </c>
    </row>
    <row r="277" spans="3:9" ht="15.5" x14ac:dyDescent="0.35">
      <c r="C277" t="s">
        <v>303</v>
      </c>
      <c r="I277" s="6">
        <v>0.76</v>
      </c>
    </row>
    <row r="278" spans="3:9" ht="15.5" x14ac:dyDescent="0.35">
      <c r="C278" t="s">
        <v>305</v>
      </c>
      <c r="I278" s="6">
        <v>0.17</v>
      </c>
    </row>
    <row r="279" spans="3:9" ht="15.5" x14ac:dyDescent="0.35">
      <c r="C279" t="s">
        <v>306</v>
      </c>
      <c r="I279" s="6">
        <v>0.47</v>
      </c>
    </row>
    <row r="280" spans="3:9" ht="15.5" x14ac:dyDescent="0.35">
      <c r="C280" t="s">
        <v>307</v>
      </c>
      <c r="I280" s="6">
        <v>0.44</v>
      </c>
    </row>
    <row r="281" spans="3:9" ht="15.5" x14ac:dyDescent="0.35">
      <c r="C281" t="s">
        <v>308</v>
      </c>
      <c r="I281" s="6">
        <v>0.1</v>
      </c>
    </row>
    <row r="282" spans="3:9" ht="15.5" x14ac:dyDescent="0.35">
      <c r="C282" t="s">
        <v>309</v>
      </c>
      <c r="I282" s="5">
        <v>2933000000000</v>
      </c>
    </row>
    <row r="283" spans="3:9" ht="15.5" x14ac:dyDescent="0.35">
      <c r="C283" t="s">
        <v>310</v>
      </c>
      <c r="I283" s="5">
        <v>2933000000000</v>
      </c>
    </row>
    <row r="284" spans="3:9" ht="15.5" x14ac:dyDescent="0.35">
      <c r="C284" t="s">
        <v>311</v>
      </c>
      <c r="I284" s="5">
        <v>756000000000</v>
      </c>
    </row>
    <row r="285" spans="3:9" ht="15.5" x14ac:dyDescent="0.35">
      <c r="C285" t="s">
        <v>312</v>
      </c>
      <c r="I285" s="5">
        <v>-1531000000000</v>
      </c>
    </row>
    <row r="286" spans="3:9" ht="15.5" x14ac:dyDescent="0.35">
      <c r="C286" t="s">
        <v>313</v>
      </c>
      <c r="D286" s="5">
        <v>489000000000</v>
      </c>
    </row>
    <row r="287" spans="3:9" ht="15.5" x14ac:dyDescent="0.35">
      <c r="C287" t="s">
        <v>314</v>
      </c>
      <c r="D287" s="5">
        <v>13670000000000</v>
      </c>
    </row>
    <row r="288" spans="3:9" ht="15.5" x14ac:dyDescent="0.35">
      <c r="C288" t="s">
        <v>315</v>
      </c>
      <c r="D288" s="5">
        <v>10535000000000</v>
      </c>
    </row>
    <row r="289" spans="3:9" ht="15.5" x14ac:dyDescent="0.35">
      <c r="C289" t="s">
        <v>233</v>
      </c>
      <c r="D289" s="5">
        <v>-7244000000000</v>
      </c>
    </row>
    <row r="290" spans="3:9" ht="15.5" x14ac:dyDescent="0.35">
      <c r="C290" t="s">
        <v>232</v>
      </c>
      <c r="I290" s="5">
        <v>3135000000000</v>
      </c>
    </row>
    <row r="291" spans="3:9" ht="15.5" x14ac:dyDescent="0.35">
      <c r="C291" t="s">
        <v>231</v>
      </c>
      <c r="D291" s="5">
        <v>1147000000000</v>
      </c>
    </row>
    <row r="292" spans="3:9" ht="15.5" x14ac:dyDescent="0.35">
      <c r="C292" t="s">
        <v>230</v>
      </c>
      <c r="D292" s="5">
        <v>6979000000000</v>
      </c>
    </row>
    <row r="293" spans="3:9" ht="15.5" x14ac:dyDescent="0.35">
      <c r="C293" t="s">
        <v>23</v>
      </c>
      <c r="D293" s="5">
        <v>8125000000000</v>
      </c>
    </row>
    <row r="294" spans="3:9" ht="15.5" x14ac:dyDescent="0.35">
      <c r="C294" t="s">
        <v>20</v>
      </c>
      <c r="D294" s="5">
        <v>7637000000000</v>
      </c>
    </row>
    <row r="295" spans="3:9" ht="15.5" x14ac:dyDescent="0.35">
      <c r="C295" t="s">
        <v>316</v>
      </c>
      <c r="I295" s="5">
        <v>3135000000000</v>
      </c>
    </row>
    <row r="296" spans="3:9" ht="15.5" x14ac:dyDescent="0.35">
      <c r="C296" t="s">
        <v>317</v>
      </c>
      <c r="I296" s="5">
        <v>357000000000</v>
      </c>
    </row>
    <row r="297" spans="3:9" ht="15.5" x14ac:dyDescent="0.35">
      <c r="C297" t="s">
        <v>318</v>
      </c>
      <c r="I297" s="5">
        <v>-1373000000000</v>
      </c>
    </row>
    <row r="298" spans="3:9" ht="15.5" x14ac:dyDescent="0.35">
      <c r="C298" t="s">
        <v>319</v>
      </c>
      <c r="I298" s="5">
        <v>1127000000000</v>
      </c>
    </row>
    <row r="299" spans="3:9" ht="15.5" x14ac:dyDescent="0.35">
      <c r="C299" t="s">
        <v>320</v>
      </c>
      <c r="I299" s="5">
        <v>-1176000000000</v>
      </c>
    </row>
    <row r="300" spans="3:9" ht="15.5" x14ac:dyDescent="0.35">
      <c r="C300" t="s">
        <v>321</v>
      </c>
      <c r="I300" s="5">
        <v>-819000000000</v>
      </c>
    </row>
  </sheetData>
  <pageMargins left="0.7" right="0.7" top="0.75" bottom="0.75" header="0.3" footer="0.3"/>
  <ignoredErrors>
    <ignoredError sqref="A1:U301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Z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2289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2290</v>
      </c>
      <c r="D2" s="2" vm="153">
        <f ca="1">IFERROR(_xlfn.STOCKHISTORY("XIDX:" &amp; $C$1, D3, , 0, 0, 1), "Libur")</f>
        <v>410</v>
      </c>
      <c r="H2" s="2" vm="153">
        <f ca="1">IFERROR(INDEX(D2:G2,COUNT(D2:G2)),"")</f>
        <v>410</v>
      </c>
      <c r="I2" s="2" vm="645">
        <f t="shared" ref="I2:Z2" ca="1" si="0">IFERROR(_xlfn.STOCKHISTORY("XIDX:" &amp; $C$1, I1, , 0, 0, 1), "Libur")</f>
        <v>430</v>
      </c>
      <c r="J2" s="2" vm="420">
        <f t="shared" ca="1" si="0"/>
        <v>400</v>
      </c>
      <c r="K2" s="2" vm="473">
        <f t="shared" ca="1" si="0"/>
        <v>575</v>
      </c>
      <c r="L2" s="2" vm="646">
        <f t="shared" ca="1" si="0"/>
        <v>845</v>
      </c>
      <c r="M2" s="2" vm="608">
        <f t="shared" ca="1" si="0"/>
        <v>342</v>
      </c>
      <c r="N2" s="2" vm="647">
        <f t="shared" ca="1" si="0"/>
        <v>346</v>
      </c>
      <c r="O2" s="2" vm="624">
        <f t="shared" ca="1" si="0"/>
        <v>468</v>
      </c>
      <c r="P2" s="2" vm="164">
        <f t="shared" ca="1" si="0"/>
        <v>680</v>
      </c>
      <c r="Q2" s="2" vm="440">
        <f t="shared" ca="1" si="0"/>
        <v>765</v>
      </c>
      <c r="R2" s="2" vm="415">
        <f t="shared" ca="1" si="0"/>
        <v>1050</v>
      </c>
      <c r="S2" s="2" t="str">
        <f t="shared" ca="1" si="0"/>
        <v>Libur</v>
      </c>
      <c r="T2" s="2" t="str">
        <f t="shared" ca="1" si="0"/>
        <v>Libur</v>
      </c>
      <c r="U2" s="2" vm="357">
        <f t="shared" ca="1" si="0"/>
        <v>1200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vm="648">
        <f t="shared" ca="1" si="0"/>
        <v>307.5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66689302431</v>
      </c>
      <c r="H4" s="2">
        <f>IFERROR(SUM(D4:G4)*(4/MAX(1,COUNT(D4:G4))),"")</f>
        <v>266757209724</v>
      </c>
      <c r="I4" s="2">
        <f t="shared" ref="I4:Z4" si="1">IFERROR(INDEX(I51:I500,MATCH($C$4,$C$51:$C$500,0)),"")</f>
        <v>339124116304</v>
      </c>
      <c r="J4" s="2">
        <f t="shared" si="1"/>
        <v>425423985814</v>
      </c>
      <c r="K4" s="2">
        <f t="shared" si="1"/>
        <v>452134429435</v>
      </c>
      <c r="L4" s="2">
        <f t="shared" si="1"/>
        <v>408811497547</v>
      </c>
      <c r="M4" s="2">
        <f t="shared" si="1"/>
        <v>300280285514</v>
      </c>
      <c r="N4" s="2">
        <f t="shared" si="1"/>
        <v>298552920579</v>
      </c>
      <c r="O4" s="2">
        <f t="shared" si="1"/>
        <v>372489022928</v>
      </c>
      <c r="P4" s="2">
        <f t="shared" si="1"/>
        <v>424128420727</v>
      </c>
      <c r="Q4" s="2">
        <f t="shared" si="1"/>
        <v>349690796141</v>
      </c>
      <c r="R4" s="2">
        <f t="shared" si="1"/>
        <v>379137149036</v>
      </c>
      <c r="S4" s="2">
        <f t="shared" si="1"/>
        <v>389251192409</v>
      </c>
      <c r="T4" s="2">
        <f t="shared" si="1"/>
        <v>377622622150</v>
      </c>
      <c r="U4" s="2">
        <f t="shared" si="1"/>
        <v>333674349966</v>
      </c>
      <c r="V4" s="2">
        <f t="shared" si="1"/>
        <v>333921950207</v>
      </c>
      <c r="W4" s="2">
        <f t="shared" si="1"/>
        <v>268414285432</v>
      </c>
      <c r="X4" s="2">
        <f t="shared" si="1"/>
        <v>207832622837</v>
      </c>
      <c r="Y4" s="2">
        <f t="shared" si="1"/>
        <v>197507850435</v>
      </c>
      <c r="Z4" s="2">
        <f t="shared" si="1"/>
        <v>229607016136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-13271156239</v>
      </c>
      <c r="H5" s="2">
        <f>IFERROR(SUM(D5:G5)*(4/MAX(1,COUNT(D5:G5))),"")</f>
        <v>-53084624956</v>
      </c>
      <c r="I5" s="2">
        <f t="shared" ref="I5:Z5" si="2">IFERROR(INDEX(I51:I500,MATCH($C$5,$C$51:$C$500,0)),"")</f>
        <v>-28394659007</v>
      </c>
      <c r="J5" s="2">
        <f t="shared" si="2"/>
        <v>12271640202</v>
      </c>
      <c r="K5" s="2">
        <f t="shared" si="2"/>
        <v>18649557329</v>
      </c>
      <c r="L5" s="2">
        <f t="shared" si="2"/>
        <v>8992012725</v>
      </c>
      <c r="M5" s="2">
        <f t="shared" si="2"/>
        <v>-12873368359</v>
      </c>
      <c r="N5" s="2">
        <f t="shared" si="2"/>
        <v>-21451253664</v>
      </c>
      <c r="O5" s="2">
        <f t="shared" si="2"/>
        <v>-1269332345</v>
      </c>
      <c r="P5" s="2">
        <f t="shared" si="2"/>
        <v>30665874058</v>
      </c>
      <c r="Q5" s="2">
        <f t="shared" si="2"/>
        <v>2510394846</v>
      </c>
      <c r="R5" s="2">
        <f t="shared" si="2"/>
        <v>36809997000</v>
      </c>
      <c r="S5" s="2">
        <f t="shared" si="2"/>
        <v>49472226776</v>
      </c>
      <c r="T5" s="2">
        <f t="shared" si="2"/>
        <v>49001630102</v>
      </c>
      <c r="U5" s="2">
        <f t="shared" si="2"/>
        <v>64761350816</v>
      </c>
      <c r="V5" s="2">
        <f t="shared" si="2"/>
        <v>85373721654</v>
      </c>
      <c r="W5" s="2">
        <f t="shared" si="2"/>
        <v>52535147701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458842146719</v>
      </c>
      <c r="H6" s="2">
        <f>IFERROR(INDEX(D6:G6,COUNT(D6:G6)),"")</f>
        <v>458842146719</v>
      </c>
      <c r="I6" s="2">
        <f t="shared" ref="I6:Z6" si="3">IFERROR(INDEX(I51:I500,MATCH($C$6,$C$51:$C$500,0)),"")</f>
        <v>472113302958</v>
      </c>
      <c r="J6" s="2">
        <f t="shared" si="3"/>
        <v>501054495790</v>
      </c>
      <c r="K6" s="2">
        <f t="shared" si="3"/>
        <v>491383655588</v>
      </c>
      <c r="L6" s="2">
        <f t="shared" si="3"/>
        <v>474814738259</v>
      </c>
      <c r="M6" s="2">
        <f t="shared" si="3"/>
        <v>465822725534</v>
      </c>
      <c r="N6" s="2">
        <f t="shared" si="3"/>
        <v>443141451746</v>
      </c>
      <c r="O6" s="2">
        <f t="shared" si="3"/>
        <v>468699629730</v>
      </c>
      <c r="P6" s="2">
        <f t="shared" si="3"/>
        <v>475170562075</v>
      </c>
      <c r="Q6" s="2">
        <f t="shared" si="3"/>
        <v>452307088017</v>
      </c>
      <c r="R6" s="2">
        <f t="shared" si="3"/>
        <v>470603093171</v>
      </c>
      <c r="S6" s="2">
        <f t="shared" si="3"/>
        <v>454599496171</v>
      </c>
      <c r="T6" s="2">
        <f t="shared" si="3"/>
        <v>443978957043</v>
      </c>
      <c r="U6" s="2">
        <f t="shared" si="3"/>
        <v>415784337843</v>
      </c>
      <c r="V6" s="2">
        <f t="shared" si="3"/>
        <v>371829387027</v>
      </c>
      <c r="W6" s="2">
        <f t="shared" si="3"/>
        <v>302060465373</v>
      </c>
      <c r="X6" s="2">
        <f t="shared" si="3"/>
        <v>259928517672</v>
      </c>
      <c r="Y6" s="2">
        <f t="shared" si="3"/>
        <v>227799218314</v>
      </c>
      <c r="Z6" s="2">
        <f t="shared" si="3"/>
        <v>201208049236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0.52</v>
      </c>
      <c r="H7" s="3">
        <f>IFERROR(INDEX(D7:G7,COUNT(D7:G7)),"")</f>
        <v>0.52</v>
      </c>
      <c r="I7" s="3">
        <f t="shared" ref="I7:Z7" si="4">IFERROR(INDEX(I51:I500,MATCH($C$7,$C$51:$C$500,0))/1000000000,"")</f>
        <v>0.52</v>
      </c>
      <c r="J7" s="3">
        <f t="shared" si="4"/>
        <v>0.52</v>
      </c>
      <c r="K7" s="3">
        <f t="shared" si="4"/>
        <v>0.52</v>
      </c>
      <c r="L7" s="3">
        <f t="shared" si="4"/>
        <v>0.52</v>
      </c>
      <c r="M7" s="3">
        <f t="shared" si="4"/>
        <v>0.52</v>
      </c>
      <c r="N7" s="3">
        <f t="shared" si="4"/>
        <v>0.52</v>
      </c>
      <c r="O7" s="3">
        <f t="shared" si="4"/>
        <v>0.52</v>
      </c>
      <c r="P7" s="3">
        <f t="shared" si="4"/>
        <v>0.52</v>
      </c>
      <c r="Q7" s="3">
        <f t="shared" si="4"/>
        <v>0.52</v>
      </c>
      <c r="R7" s="3">
        <f t="shared" si="4"/>
        <v>0.52</v>
      </c>
      <c r="S7" s="3">
        <f t="shared" si="4"/>
        <v>0.52</v>
      </c>
      <c r="T7" s="3">
        <f t="shared" si="4"/>
        <v>0.05</v>
      </c>
      <c r="U7" s="3">
        <f t="shared" si="4"/>
        <v>0.05</v>
      </c>
      <c r="V7" s="3">
        <f t="shared" si="4"/>
        <v>0.05</v>
      </c>
      <c r="W7" s="3">
        <f t="shared" si="4"/>
        <v>0.05</v>
      </c>
      <c r="X7" s="3">
        <f t="shared" si="4"/>
        <v>0.05</v>
      </c>
      <c r="Y7" s="3">
        <f t="shared" si="4"/>
        <v>0.05</v>
      </c>
      <c r="Z7" s="3">
        <f t="shared" si="4"/>
        <v>0.05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-5000000000</v>
      </c>
      <c r="H8" s="2">
        <f>IFERROR(INDEX(D8:G8,COUNT(D8:G8)),"")</f>
        <v>-5000000000</v>
      </c>
      <c r="I8" s="2">
        <f t="shared" ref="I8:Z8" si="5">IFERROR(INDEX(I51:I500,MATCH($C$8,$C$51:$C$500,0)),"")</f>
        <v>13000000000</v>
      </c>
      <c r="J8" s="2">
        <f t="shared" si="5"/>
        <v>84000000000</v>
      </c>
      <c r="K8" s="2">
        <f t="shared" si="5"/>
        <v>0</v>
      </c>
      <c r="L8" s="2">
        <f t="shared" si="5"/>
        <v>-47000000000</v>
      </c>
      <c r="M8" s="2">
        <f t="shared" si="5"/>
        <v>-13000000000</v>
      </c>
      <c r="N8" s="2">
        <f t="shared" si="5"/>
        <v>-6000000000</v>
      </c>
      <c r="O8" s="2">
        <f t="shared" si="5"/>
        <v>-16000000000</v>
      </c>
      <c r="P8" s="2">
        <f t="shared" si="5"/>
        <v>2000000000</v>
      </c>
      <c r="Q8" s="2">
        <f t="shared" si="5"/>
        <v>-36000000000</v>
      </c>
      <c r="R8" s="2">
        <f t="shared" si="5"/>
        <v>35000000000</v>
      </c>
      <c r="S8" s="2">
        <f t="shared" si="5"/>
        <v>35000000000</v>
      </c>
      <c r="T8" s="2">
        <f t="shared" si="5"/>
        <v>10000000000</v>
      </c>
      <c r="U8" s="2">
        <f t="shared" si="5"/>
        <v>18000000000</v>
      </c>
      <c r="V8" s="2">
        <f t="shared" si="5"/>
        <v>60000000000</v>
      </c>
      <c r="W8" s="2">
        <f t="shared" si="5"/>
        <v>32000000000</v>
      </c>
      <c r="X8" s="2">
        <f t="shared" si="5"/>
        <v>31000000000</v>
      </c>
      <c r="Y8" s="2">
        <f t="shared" si="5"/>
        <v>46000000000</v>
      </c>
      <c r="Z8" s="2">
        <f t="shared" si="5"/>
        <v>24000000000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-9.17</v>
      </c>
      <c r="H9" s="3">
        <f>IFERROR(INDEX(D9:G9,COUNT(D9:G9)),"")</f>
        <v>-9.17</v>
      </c>
      <c r="I9" s="3">
        <f t="shared" ref="I9:Z9" si="6">IFERROR(INDEX(I51:I500,MATCH($C$9,$C$51:$C$500,0)),"")</f>
        <v>24.37</v>
      </c>
      <c r="J9" s="3">
        <f t="shared" si="6"/>
        <v>162.24</v>
      </c>
      <c r="K9" s="3">
        <f t="shared" si="6"/>
        <v>-0.38</v>
      </c>
      <c r="L9" s="3">
        <f t="shared" si="6"/>
        <v>-89.75</v>
      </c>
      <c r="M9" s="3">
        <f t="shared" si="6"/>
        <v>-24.14</v>
      </c>
      <c r="N9" s="3">
        <f t="shared" si="6"/>
        <v>-10.94</v>
      </c>
      <c r="O9" s="3">
        <f t="shared" si="6"/>
        <v>-31.58</v>
      </c>
      <c r="P9" s="3">
        <f t="shared" si="6"/>
        <v>3.27</v>
      </c>
      <c r="Q9" s="3">
        <f t="shared" si="6"/>
        <v>-68.62</v>
      </c>
      <c r="R9" s="3">
        <f t="shared" si="6"/>
        <v>67.83</v>
      </c>
      <c r="S9" s="3">
        <f t="shared" si="6"/>
        <v>68.03</v>
      </c>
      <c r="T9" s="3">
        <f t="shared" si="6"/>
        <v>199.52</v>
      </c>
      <c r="U9" s="3">
        <f t="shared" si="6"/>
        <v>346.77</v>
      </c>
      <c r="V9" s="3">
        <f t="shared" si="6"/>
        <v>1155.6500000000001</v>
      </c>
      <c r="W9" s="3">
        <f t="shared" si="6"/>
        <v>613.51</v>
      </c>
      <c r="X9" s="3">
        <f t="shared" si="6"/>
        <v>588.24</v>
      </c>
      <c r="Y9" s="3">
        <f t="shared" si="6"/>
        <v>888.55</v>
      </c>
      <c r="Z9" s="3">
        <f t="shared" si="6"/>
        <v>451.81</v>
      </c>
    </row>
    <row r="10" spans="1:26" ht="15.5" x14ac:dyDescent="0.35">
      <c r="C10" t="s">
        <v>17</v>
      </c>
      <c r="D10" s="3">
        <f ca="1">IFERROR(IF(D9=0,"",D2/D9),"")</f>
        <v>-44.711014176663035</v>
      </c>
      <c r="I10" s="3">
        <f t="shared" ref="I10:Z10" ca="1" si="7">IFERROR(IF(I9=0,"",I2/I9),"")</f>
        <v>17.644645055395976</v>
      </c>
      <c r="J10" s="3">
        <f t="shared" ca="1" si="7"/>
        <v>2.4654832347140037</v>
      </c>
      <c r="K10" s="3">
        <f t="shared" ca="1" si="7"/>
        <v>-1513.1578947368421</v>
      </c>
      <c r="L10" s="3">
        <f t="shared" ca="1" si="7"/>
        <v>-9.415041782729805</v>
      </c>
      <c r="M10" s="3">
        <f t="shared" ca="1" si="7"/>
        <v>-14.167357083678542</v>
      </c>
      <c r="N10" s="3">
        <f t="shared" ca="1" si="7"/>
        <v>-31.627056672760514</v>
      </c>
      <c r="O10" s="3">
        <f t="shared" ca="1" si="7"/>
        <v>-14.819506016466118</v>
      </c>
      <c r="P10" s="3">
        <f t="shared" ca="1" si="7"/>
        <v>207.95107033639144</v>
      </c>
      <c r="Q10" s="3">
        <f t="shared" ca="1" si="7"/>
        <v>-11.148353249781405</v>
      </c>
      <c r="R10" s="3">
        <f t="shared" ca="1" si="7"/>
        <v>15.479876160990713</v>
      </c>
      <c r="S10" s="3" t="str">
        <f t="shared" ca="1" si="7"/>
        <v/>
      </c>
      <c r="T10" s="3" t="str">
        <f t="shared" ca="1" si="7"/>
        <v/>
      </c>
      <c r="U10" s="3">
        <f t="shared" ca="1" si="7"/>
        <v>3.4605069642702659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>
        <f t="shared" ca="1" si="7"/>
        <v>0.68059582567893584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159949585384</v>
      </c>
      <c r="H11" s="2">
        <f>IFERROR(INDEX(D11:G11,COUNT(D11:G11)),"")</f>
        <v>159949585384</v>
      </c>
      <c r="I11" s="2">
        <f t="shared" ref="I11:Z11" si="8">IFERROR(INDEX(I51:I500,MATCH($C$11,$C$51:$C$500,0)),"")</f>
        <v>164776124077</v>
      </c>
      <c r="J11" s="2">
        <f t="shared" si="8"/>
        <v>144076149622</v>
      </c>
      <c r="K11" s="2">
        <f t="shared" si="8"/>
        <v>64111821075</v>
      </c>
      <c r="L11" s="2">
        <f t="shared" si="8"/>
        <v>47307400933</v>
      </c>
      <c r="M11" s="2">
        <f t="shared" si="8"/>
        <v>99398874411</v>
      </c>
      <c r="N11" s="2">
        <f t="shared" si="8"/>
        <v>129156773909</v>
      </c>
      <c r="O11" s="2">
        <f t="shared" si="8"/>
        <v>135571040816</v>
      </c>
      <c r="P11" s="2">
        <f t="shared" si="8"/>
        <v>151270510307</v>
      </c>
      <c r="Q11" s="2">
        <f t="shared" si="8"/>
        <v>153660008953</v>
      </c>
      <c r="R11" s="2">
        <f t="shared" si="8"/>
        <v>209849771599</v>
      </c>
      <c r="S11" s="2">
        <f t="shared" si="8"/>
        <v>202395371009</v>
      </c>
      <c r="T11" s="2">
        <f t="shared" si="8"/>
        <v>173492110768</v>
      </c>
      <c r="U11" s="2">
        <f t="shared" si="8"/>
        <v>203832669561</v>
      </c>
      <c r="V11" s="2">
        <f t="shared" si="8"/>
        <v>202359152678</v>
      </c>
      <c r="W11" s="2">
        <f t="shared" si="8"/>
        <v>173116991549</v>
      </c>
      <c r="X11" s="2">
        <f t="shared" si="8"/>
        <v>148965833425</v>
      </c>
      <c r="Y11" s="2">
        <f t="shared" si="8"/>
        <v>127049613035</v>
      </c>
      <c r="Z11" s="2">
        <f t="shared" si="8"/>
        <v>80467053220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-135000000000</v>
      </c>
      <c r="H12" s="2">
        <f>IFERROR(INDEX(D12:G12,COUNT(D12:G12)),"")</f>
        <v>-135000000000</v>
      </c>
      <c r="I12" s="2">
        <f t="shared" ref="I12:Z12" si="9">IFERROR(INDEX(I51:I500,MATCH($C$12,$C$51:$C$500,0)),"")</f>
        <v>-140000000000</v>
      </c>
      <c r="J12" s="2">
        <f t="shared" si="9"/>
        <v>-95000000000</v>
      </c>
      <c r="K12" s="2">
        <f t="shared" si="9"/>
        <v>6000000000</v>
      </c>
      <c r="L12" s="2">
        <f t="shared" si="9"/>
        <v>-12000000000</v>
      </c>
      <c r="M12" s="2">
        <f t="shared" si="9"/>
        <v>-64000000000</v>
      </c>
      <c r="N12" s="2">
        <f t="shared" si="9"/>
        <v>-94000000000</v>
      </c>
      <c r="O12" s="2">
        <f t="shared" si="9"/>
        <v>-101000000000</v>
      </c>
      <c r="P12" s="2">
        <f t="shared" si="9"/>
        <v>-116000000000</v>
      </c>
      <c r="Q12" s="2">
        <f t="shared" si="9"/>
        <v>-119000000000</v>
      </c>
      <c r="R12" s="2">
        <f t="shared" si="9"/>
        <v>-175000000000</v>
      </c>
      <c r="S12" s="2">
        <f t="shared" si="9"/>
        <v>-167000000000</v>
      </c>
      <c r="T12" s="2">
        <f t="shared" si="9"/>
        <v>-138000000000</v>
      </c>
      <c r="U12" s="2">
        <f t="shared" si="9"/>
        <v>-204000000000</v>
      </c>
      <c r="V12" s="2">
        <f t="shared" si="9"/>
        <v>-202000000000</v>
      </c>
      <c r="W12" s="2">
        <f t="shared" si="9"/>
        <v>-173000000000</v>
      </c>
      <c r="X12" s="2">
        <f t="shared" si="9"/>
        <v>-149000000000</v>
      </c>
      <c r="Y12" s="2">
        <f t="shared" si="9"/>
        <v>-127000000000</v>
      </c>
      <c r="Z12" s="2">
        <f t="shared" si="9"/>
        <v>-80000000000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25000000000</v>
      </c>
      <c r="H13" s="2">
        <f>IFERROR(INDEX(D13:G13,COUNT(D13:G13)),"")</f>
        <v>25000000000</v>
      </c>
      <c r="I13" s="2">
        <f t="shared" ref="I13:Z13" si="10">IFERROR(INDEX(I51:I500,MATCH($C$13,$C$51:$C$500,0)),"")</f>
        <v>25000000000</v>
      </c>
      <c r="J13" s="2">
        <f t="shared" si="10"/>
        <v>49000000000</v>
      </c>
      <c r="K13" s="2">
        <f t="shared" si="10"/>
        <v>70000000000</v>
      </c>
      <c r="L13" s="2">
        <f t="shared" si="10"/>
        <v>35000000000</v>
      </c>
      <c r="M13" s="2">
        <f t="shared" si="10"/>
        <v>35000000000</v>
      </c>
      <c r="N13" s="2">
        <f t="shared" si="10"/>
        <v>35000000000</v>
      </c>
      <c r="O13" s="2">
        <f t="shared" si="10"/>
        <v>35000000000</v>
      </c>
      <c r="P13" s="2">
        <f t="shared" si="10"/>
        <v>35000000000</v>
      </c>
      <c r="Q13" s="2">
        <f t="shared" si="10"/>
        <v>35000000000</v>
      </c>
      <c r="R13" s="2">
        <f t="shared" si="10"/>
        <v>35000000000</v>
      </c>
      <c r="S13" s="2">
        <f t="shared" si="10"/>
        <v>35000000000</v>
      </c>
      <c r="T13" s="2">
        <f t="shared" si="10"/>
        <v>35000000000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-192659052</v>
      </c>
      <c r="H14" s="2">
        <f>IFERROR(SUM(D14:G14)*(4/MAX(1,COUNT(D14:G14))),"")</f>
        <v>-770636208</v>
      </c>
      <c r="I14" s="2">
        <f t="shared" ref="I14:Z14" si="11">IFERROR(INDEX(I51:I500,MATCH($C$14,$C$51:$C$500,0)),"")</f>
        <v>-1908268254</v>
      </c>
      <c r="J14" s="2">
        <f t="shared" si="11"/>
        <v>-3160520551</v>
      </c>
      <c r="K14" s="2">
        <f t="shared" si="11"/>
        <v>-3509768037</v>
      </c>
      <c r="L14" s="2">
        <f t="shared" si="11"/>
        <v>-1304938252</v>
      </c>
      <c r="M14" s="2">
        <f t="shared" si="11"/>
        <v>-1510473718</v>
      </c>
      <c r="N14" s="2">
        <f t="shared" si="11"/>
        <v>-2259394908</v>
      </c>
      <c r="O14" s="2">
        <f t="shared" si="11"/>
        <v>-2169756944</v>
      </c>
      <c r="P14" s="2">
        <f t="shared" si="11"/>
        <v>-2003749999</v>
      </c>
      <c r="Q14" s="2">
        <f t="shared" si="11"/>
        <v>-2040451387</v>
      </c>
      <c r="R14" s="2">
        <f t="shared" si="11"/>
        <v>-2046041664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-220883461</v>
      </c>
      <c r="H15" s="2">
        <f>IFERROR(SUM(D15:G15)*(4/MAX(1,COUNT(D15:G15))),"")</f>
        <v>-883533844</v>
      </c>
      <c r="I15" s="2">
        <f t="shared" ref="I15:Z15" si="12">IFERROR(INDEX(I51:I500,MATCH($C$15,$C$51:$C$500,0)),"")</f>
        <v>755105607</v>
      </c>
      <c r="J15" s="2">
        <f t="shared" si="12"/>
        <v>-8278058143</v>
      </c>
      <c r="K15" s="2">
        <f t="shared" si="12"/>
        <v>-9010002462</v>
      </c>
      <c r="L15" s="2">
        <f t="shared" si="12"/>
        <v>-5179680928</v>
      </c>
      <c r="M15" s="2">
        <f t="shared" si="12"/>
        <v>-7361474890</v>
      </c>
      <c r="N15" s="2">
        <f t="shared" si="12"/>
        <v>-2461129236</v>
      </c>
      <c r="O15" s="2">
        <f t="shared" si="12"/>
        <v>-4836925088</v>
      </c>
      <c r="P15" s="2">
        <f t="shared" si="12"/>
        <v>-9228951178</v>
      </c>
      <c r="Q15" s="2">
        <f t="shared" si="12"/>
        <v>-10892495785</v>
      </c>
      <c r="R15" s="2">
        <f t="shared" si="12"/>
        <v>-12325977643</v>
      </c>
      <c r="S15" s="2">
        <f t="shared" si="12"/>
        <v>-12433164026</v>
      </c>
      <c r="T15" s="2">
        <f t="shared" si="12"/>
        <v>-13856109214</v>
      </c>
      <c r="U15" s="2">
        <f t="shared" si="12"/>
        <v>-20265714260</v>
      </c>
      <c r="V15" s="2">
        <f t="shared" si="12"/>
        <v>-18278323727</v>
      </c>
      <c r="W15" s="2">
        <f t="shared" si="12"/>
        <v>-14659467466</v>
      </c>
      <c r="X15" s="2">
        <f t="shared" si="12"/>
        <v>-11639101471</v>
      </c>
      <c r="Y15" s="2">
        <f t="shared" si="12"/>
        <v>-11372620154</v>
      </c>
      <c r="Z15" s="2">
        <f t="shared" si="12"/>
        <v>-19220208746</v>
      </c>
    </row>
    <row r="16" spans="1:26" ht="15.5" x14ac:dyDescent="0.35">
      <c r="C16" t="s">
        <v>28</v>
      </c>
      <c r="D16" s="2">
        <f>IFERROR(INDEX(D51:D500,MATCH($C$16,$C$51:$C$500,0)),"")</f>
        <v>-13050272778</v>
      </c>
      <c r="H16" s="2">
        <f>IFERROR(SUM(D16:G16)*(4/MAX(1,COUNT(D16:G16))),"")</f>
        <v>-52201091112</v>
      </c>
      <c r="I16" s="2">
        <f t="shared" ref="I16:Z16" si="13">IFERROR(INDEX(I51:I500,MATCH($C$16,$C$51:$C$500,0)),"")</f>
        <v>-26796562056</v>
      </c>
      <c r="J16" s="2">
        <f t="shared" si="13"/>
        <v>18844471659</v>
      </c>
      <c r="K16" s="2">
        <f t="shared" si="13"/>
        <v>15636326834</v>
      </c>
      <c r="L16" s="2">
        <f t="shared" si="13"/>
        <v>7494043687</v>
      </c>
      <c r="M16" s="2">
        <f t="shared" si="13"/>
        <v>-1376214766</v>
      </c>
      <c r="N16" s="2">
        <f t="shared" si="13"/>
        <v>-7110199333</v>
      </c>
      <c r="O16" s="2">
        <f t="shared" si="13"/>
        <v>5763388287</v>
      </c>
      <c r="P16" s="2">
        <f t="shared" si="13"/>
        <v>23908625171</v>
      </c>
      <c r="Q16" s="2">
        <f t="shared" si="13"/>
        <v>20175438794</v>
      </c>
      <c r="R16" s="2">
        <f t="shared" si="13"/>
        <v>54671394698</v>
      </c>
      <c r="S16" s="2">
        <f t="shared" si="13"/>
        <v>58451801513</v>
      </c>
      <c r="T16" s="2">
        <f t="shared" si="13"/>
        <v>62857739316</v>
      </c>
      <c r="U16" s="2">
        <f t="shared" si="13"/>
        <v>85027065076</v>
      </c>
      <c r="V16" s="2">
        <f t="shared" si="13"/>
        <v>103652045381</v>
      </c>
      <c r="W16" s="2">
        <f t="shared" si="13"/>
        <v>67194615167</v>
      </c>
      <c r="X16" s="2">
        <f t="shared" si="13"/>
        <v>50270400829</v>
      </c>
      <c r="Y16" s="2">
        <f t="shared" si="13"/>
        <v>44985949232</v>
      </c>
      <c r="Z16" s="2">
        <f t="shared" si="13"/>
        <v>57060601792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213200000000</v>
      </c>
      <c r="H20" s="2">
        <f t="shared" ref="H20:Z20" ca="1" si="14">IFERROR(H21*H2,"")</f>
        <v>213200000000</v>
      </c>
      <c r="I20" s="2">
        <f t="shared" ca="1" si="14"/>
        <v>223600000000</v>
      </c>
      <c r="J20" s="2">
        <f t="shared" ca="1" si="14"/>
        <v>208000000000</v>
      </c>
      <c r="K20" s="2">
        <f t="shared" ca="1" si="14"/>
        <v>299000000000</v>
      </c>
      <c r="L20" s="2">
        <f t="shared" ca="1" si="14"/>
        <v>439400000000</v>
      </c>
      <c r="M20" s="2">
        <f t="shared" ca="1" si="14"/>
        <v>177840000000</v>
      </c>
      <c r="N20" s="2">
        <f t="shared" ca="1" si="14"/>
        <v>179920000000</v>
      </c>
      <c r="O20" s="2">
        <f t="shared" ca="1" si="14"/>
        <v>243360000000</v>
      </c>
      <c r="P20" s="2">
        <f t="shared" ca="1" si="14"/>
        <v>353600000000</v>
      </c>
      <c r="Q20" s="2">
        <f t="shared" ca="1" si="14"/>
        <v>397800000000</v>
      </c>
      <c r="R20" s="2">
        <f t="shared" ca="1" si="14"/>
        <v>546000000000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60000000000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>
        <f t="shared" ca="1" si="14"/>
        <v>15375000000</v>
      </c>
    </row>
    <row r="21" spans="1:26" ht="15.5" x14ac:dyDescent="0.35">
      <c r="C21" t="s">
        <v>11</v>
      </c>
      <c r="D21" s="2">
        <f>IFERROR(INDEX(D51:D500,MATCH($C$7,$C$51:$C$500,0)),"")</f>
        <v>520000000</v>
      </c>
      <c r="H21" s="2">
        <f>IFERROR(INDEX(D21:G21,COUNT(D21:G21)),"")</f>
        <v>520000000</v>
      </c>
      <c r="I21" s="2">
        <f t="shared" ref="I21:Z21" si="15">IFERROR(INDEX(I51:I500,MATCH($C$7,$C$51:$C$500,0)),"")</f>
        <v>520000000</v>
      </c>
      <c r="J21" s="2">
        <f t="shared" si="15"/>
        <v>520000000</v>
      </c>
      <c r="K21" s="2">
        <f t="shared" si="15"/>
        <v>520000000</v>
      </c>
      <c r="L21" s="2">
        <f t="shared" si="15"/>
        <v>520000000</v>
      </c>
      <c r="M21" s="2">
        <f t="shared" si="15"/>
        <v>520000000</v>
      </c>
      <c r="N21" s="2">
        <f t="shared" si="15"/>
        <v>520000000</v>
      </c>
      <c r="O21" s="2">
        <f t="shared" si="15"/>
        <v>520000000</v>
      </c>
      <c r="P21" s="2">
        <f t="shared" si="15"/>
        <v>520000000</v>
      </c>
      <c r="Q21" s="2">
        <f t="shared" si="15"/>
        <v>520000000</v>
      </c>
      <c r="R21" s="2">
        <f t="shared" si="15"/>
        <v>520000000</v>
      </c>
      <c r="S21" s="2">
        <f t="shared" si="15"/>
        <v>520000000</v>
      </c>
      <c r="T21" s="2">
        <f t="shared" si="15"/>
        <v>50000000</v>
      </c>
      <c r="U21" s="2">
        <f t="shared" si="15"/>
        <v>50000000</v>
      </c>
      <c r="V21" s="2">
        <f t="shared" si="15"/>
        <v>50000000</v>
      </c>
      <c r="W21" s="2">
        <f t="shared" si="15"/>
        <v>50000000</v>
      </c>
      <c r="X21" s="2">
        <f t="shared" si="15"/>
        <v>50000000</v>
      </c>
      <c r="Y21" s="2">
        <f t="shared" si="15"/>
        <v>50000000</v>
      </c>
      <c r="Z21" s="2">
        <f t="shared" si="15"/>
        <v>50000000</v>
      </c>
    </row>
    <row r="23" spans="1:26" ht="15.5" x14ac:dyDescent="0.35">
      <c r="B23" t="s">
        <v>53</v>
      </c>
      <c r="C23" t="s">
        <v>54</v>
      </c>
      <c r="D23" s="3">
        <f>IFERROR(D5/D6*100,"")</f>
        <v>-2.8923141289214227</v>
      </c>
      <c r="H23" s="3">
        <f t="shared" ref="H23:Z23" si="16">IFERROR(H5/H6*100,"")</f>
        <v>-11.569256515685691</v>
      </c>
      <c r="I23" s="3">
        <f t="shared" si="16"/>
        <v>-6.0143738439681371</v>
      </c>
      <c r="J23" s="3">
        <f t="shared" si="16"/>
        <v>2.4491627767258359</v>
      </c>
      <c r="K23" s="3">
        <f t="shared" si="16"/>
        <v>3.7953149472754744</v>
      </c>
      <c r="L23" s="3">
        <f t="shared" si="16"/>
        <v>1.8937939369723342</v>
      </c>
      <c r="M23" s="3">
        <f t="shared" si="16"/>
        <v>-2.763576711342818</v>
      </c>
      <c r="N23" s="3">
        <f t="shared" si="16"/>
        <v>-4.8407237868362261</v>
      </c>
      <c r="O23" s="3">
        <f t="shared" si="16"/>
        <v>-0.27082000165675701</v>
      </c>
      <c r="P23" s="3">
        <f t="shared" si="16"/>
        <v>6.4536561196229485</v>
      </c>
      <c r="Q23" s="3">
        <f t="shared" si="16"/>
        <v>0.55502001018954772</v>
      </c>
      <c r="R23" s="3">
        <f t="shared" si="16"/>
        <v>7.8218774024557014</v>
      </c>
      <c r="S23" s="3">
        <f t="shared" si="16"/>
        <v>10.882596041723451</v>
      </c>
      <c r="T23" s="3">
        <f t="shared" si="16"/>
        <v>11.036926260731345</v>
      </c>
      <c r="U23" s="3">
        <f t="shared" si="16"/>
        <v>15.575707144710647</v>
      </c>
      <c r="V23" s="3">
        <f t="shared" si="16"/>
        <v>22.960455690878646</v>
      </c>
      <c r="W23" s="3">
        <f t="shared" si="16"/>
        <v>17.392262054594553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-0.13620435946365461</v>
      </c>
      <c r="H24" s="4">
        <f t="shared" ref="H24:Z24" si="17">IFERROR(_xlfn.RRI(5,M23,H23),"")</f>
        <v>0.33157853350633015</v>
      </c>
      <c r="I24" s="4">
        <f t="shared" si="17"/>
        <v>4.4373932815671813E-2</v>
      </c>
      <c r="J24" s="4" t="str">
        <f t="shared" si="17"/>
        <v/>
      </c>
      <c r="K24" s="4">
        <f t="shared" si="17"/>
        <v>-0.10073353115924288</v>
      </c>
      <c r="L24" s="4">
        <f t="shared" si="17"/>
        <v>0.27821766775215351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-0.16156073322846454</v>
      </c>
      <c r="Q24" s="4">
        <f t="shared" si="17"/>
        <v>-0.52503060375529043</v>
      </c>
      <c r="R24" s="4">
        <f t="shared" si="17"/>
        <v>-0.14770294686454721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-25.51</v>
      </c>
      <c r="H25" s="3">
        <f>IFERROR(INDEX(D25:G25,COUNT(D25:G25)),"")</f>
        <v>-25.51</v>
      </c>
      <c r="I25" s="3">
        <f t="shared" ref="I25:Z25" si="18">IFERROR(INDEX(I51:I500,MATCH($C$25,$C$51:$C$500,0)),"")</f>
        <v>-50.06</v>
      </c>
      <c r="J25" s="3">
        <f t="shared" si="18"/>
        <v>20.309999999999999</v>
      </c>
      <c r="K25" s="3">
        <f t="shared" si="18"/>
        <v>12.74</v>
      </c>
      <c r="L25" s="3">
        <f t="shared" si="18"/>
        <v>4.45</v>
      </c>
      <c r="M25" s="3">
        <f t="shared" si="18"/>
        <v>-16.8</v>
      </c>
      <c r="N25" s="3">
        <f t="shared" si="18"/>
        <v>-18.399999999999999</v>
      </c>
      <c r="O25" s="3">
        <f t="shared" si="18"/>
        <v>1.78</v>
      </c>
      <c r="P25" s="3">
        <f t="shared" si="18"/>
        <v>28.22</v>
      </c>
      <c r="Q25" s="3">
        <f t="shared" si="18"/>
        <v>17.850000000000001</v>
      </c>
      <c r="R25" s="3">
        <f t="shared" si="18"/>
        <v>81.41</v>
      </c>
      <c r="S25" s="3">
        <f t="shared" si="18"/>
        <v>88.47</v>
      </c>
      <c r="T25" s="3">
        <f t="shared" si="18"/>
        <v>942.05</v>
      </c>
      <c r="U25" s="3">
        <f t="shared" si="18"/>
        <v>1245.03</v>
      </c>
      <c r="V25" s="3">
        <f t="shared" si="18"/>
        <v>1641.3</v>
      </c>
      <c r="W25" s="3">
        <f t="shared" si="18"/>
        <v>1009.98</v>
      </c>
      <c r="X25" s="3">
        <f t="shared" si="18"/>
        <v>742.68</v>
      </c>
      <c r="Y25" s="3">
        <f t="shared" si="18"/>
        <v>646.21</v>
      </c>
      <c r="Z25" s="3">
        <f t="shared" si="18"/>
        <v>727.48</v>
      </c>
    </row>
    <row r="26" spans="1:26" ht="15.5" x14ac:dyDescent="0.35">
      <c r="C26" t="s">
        <v>58</v>
      </c>
      <c r="D26" s="4">
        <f>IFERROR(_xlfn.RRI(5,I25,D25),"")</f>
        <v>-0.12613585050643361</v>
      </c>
      <c r="H26" s="4">
        <f t="shared" ref="H26:Z26" si="19">IFERROR(_xlfn.RRI(5,M25,H25),"")</f>
        <v>8.7126883142504274E-2</v>
      </c>
      <c r="I26" s="4">
        <f t="shared" si="19"/>
        <v>0.22161569687346727</v>
      </c>
      <c r="J26" s="4">
        <f t="shared" si="19"/>
        <v>0.62726387852831778</v>
      </c>
      <c r="K26" s="4">
        <f t="shared" si="19"/>
        <v>-0.14705214039048931</v>
      </c>
      <c r="L26" s="4">
        <f t="shared" si="19"/>
        <v>-0.24256676372189945</v>
      </c>
      <c r="M26" s="4" t="str">
        <f t="shared" si="19"/>
        <v/>
      </c>
      <c r="N26" s="4" t="str">
        <f t="shared" si="19"/>
        <v/>
      </c>
      <c r="O26" s="4">
        <f t="shared" si="19"/>
        <v>-0.71472139005670454</v>
      </c>
      <c r="P26" s="4">
        <f t="shared" si="19"/>
        <v>-0.53110517607754137</v>
      </c>
      <c r="Q26" s="4">
        <f t="shared" si="19"/>
        <v>-0.59515381587643501</v>
      </c>
      <c r="R26" s="4">
        <f t="shared" si="19"/>
        <v>-0.39567161101123216</v>
      </c>
      <c r="S26" s="4">
        <f t="shared" si="19"/>
        <v>-0.3465703160129846</v>
      </c>
      <c r="T26" s="4">
        <f t="shared" si="19"/>
        <v>7.8301119025553811E-2</v>
      </c>
      <c r="U26" s="4">
        <f t="shared" si="19"/>
        <v>0.11345264589161208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128.24865852115386</v>
      </c>
      <c r="H27" s="3">
        <f t="shared" ref="H27:Z27" si="20">IFERROR(H4/H21,"")</f>
        <v>512.99463408461543</v>
      </c>
      <c r="I27" s="3">
        <f t="shared" si="20"/>
        <v>652.16176212307687</v>
      </c>
      <c r="J27" s="3">
        <f t="shared" si="20"/>
        <v>818.12304964230771</v>
      </c>
      <c r="K27" s="3">
        <f t="shared" si="20"/>
        <v>869.489287375</v>
      </c>
      <c r="L27" s="3">
        <f t="shared" si="20"/>
        <v>786.17595682115382</v>
      </c>
      <c r="M27" s="3">
        <f t="shared" si="20"/>
        <v>577.46208752692303</v>
      </c>
      <c r="N27" s="3">
        <f t="shared" si="20"/>
        <v>574.14023188269232</v>
      </c>
      <c r="O27" s="3">
        <f t="shared" si="20"/>
        <v>716.32504409230773</v>
      </c>
      <c r="P27" s="3">
        <f t="shared" si="20"/>
        <v>815.63157832115382</v>
      </c>
      <c r="Q27" s="3">
        <f t="shared" si="20"/>
        <v>672.4823002711538</v>
      </c>
      <c r="R27" s="3">
        <f t="shared" si="20"/>
        <v>729.10990199230764</v>
      </c>
      <c r="S27" s="3">
        <f t="shared" si="20"/>
        <v>748.55998540192309</v>
      </c>
      <c r="T27" s="3">
        <f t="shared" si="20"/>
        <v>7552.4524430000001</v>
      </c>
      <c r="U27" s="3">
        <f t="shared" si="20"/>
        <v>6673.48699932</v>
      </c>
      <c r="V27" s="3">
        <f t="shared" si="20"/>
        <v>6678.4390041400002</v>
      </c>
      <c r="W27" s="3">
        <f t="shared" si="20"/>
        <v>5368.2857086399999</v>
      </c>
      <c r="X27" s="3">
        <f t="shared" si="20"/>
        <v>4156.6524567400002</v>
      </c>
      <c r="Y27" s="3">
        <f t="shared" si="20"/>
        <v>3950.1570087</v>
      </c>
      <c r="Z27" s="3">
        <f t="shared" si="20"/>
        <v>4592.1403227199999</v>
      </c>
    </row>
    <row r="28" spans="1:26" ht="15.5" x14ac:dyDescent="0.35">
      <c r="C28" t="s">
        <v>60</v>
      </c>
      <c r="D28" s="4">
        <f>IFERROR(_xlfn.RRI(5,I27,D27),"")</f>
        <v>-0.2776636007710479</v>
      </c>
      <c r="H28" s="4">
        <f t="shared" ref="H28:Z28" si="21">IFERROR(_xlfn.RRI(5,M27,H27),"")</f>
        <v>-2.3397415702426261E-2</v>
      </c>
      <c r="I28" s="4">
        <f t="shared" si="21"/>
        <v>2.581127971937125E-2</v>
      </c>
      <c r="J28" s="4">
        <f t="shared" si="21"/>
        <v>2.6932027553635995E-2</v>
      </c>
      <c r="K28" s="4">
        <f t="shared" si="21"/>
        <v>1.2870776001765449E-2</v>
      </c>
      <c r="L28" s="4">
        <f t="shared" si="21"/>
        <v>3.1734088666637073E-2</v>
      </c>
      <c r="M28" s="4">
        <f t="shared" si="21"/>
        <v>-4.5565573390018321E-2</v>
      </c>
      <c r="N28" s="4">
        <f t="shared" si="21"/>
        <v>-5.1672653119452017E-2</v>
      </c>
      <c r="O28" s="4">
        <f t="shared" si="21"/>
        <v>-0.37568405463386001</v>
      </c>
      <c r="P28" s="4">
        <f t="shared" si="21"/>
        <v>-0.34320741269943966</v>
      </c>
      <c r="Q28" s="4">
        <f t="shared" si="21"/>
        <v>-0.36816863822473656</v>
      </c>
      <c r="R28" s="4">
        <f t="shared" si="21"/>
        <v>-0.3292024388424496</v>
      </c>
      <c r="S28" s="4">
        <f t="shared" si="21"/>
        <v>-0.2902644179708086</v>
      </c>
      <c r="T28" s="4">
        <f t="shared" si="21"/>
        <v>0.13839958363595861</v>
      </c>
      <c r="U28" s="4">
        <f t="shared" si="21"/>
        <v>7.7624691249968292E-2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-0.4904115061925689</v>
      </c>
      <c r="I29" s="4">
        <f t="shared" si="22"/>
        <v>-3.4647956671590352</v>
      </c>
      <c r="J29" s="4">
        <f t="shared" si="22"/>
        <v>0.59419152276295117</v>
      </c>
      <c r="K29" s="4">
        <f t="shared" si="22"/>
        <v>1.8629213483146065</v>
      </c>
      <c r="L29" s="4">
        <f t="shared" si="22"/>
        <v>-1.2648809523809523</v>
      </c>
      <c r="M29" s="4">
        <f t="shared" si="22"/>
        <v>-8.6956521739130321E-2</v>
      </c>
      <c r="N29" s="4">
        <f t="shared" si="22"/>
        <v>-11.337078651685394</v>
      </c>
      <c r="O29" s="4">
        <f t="shared" si="22"/>
        <v>-0.93692416725726435</v>
      </c>
      <c r="P29" s="4">
        <f t="shared" si="22"/>
        <v>0.58095238095238078</v>
      </c>
      <c r="Q29" s="4">
        <f t="shared" si="22"/>
        <v>-0.78073946689595874</v>
      </c>
      <c r="R29" s="4">
        <f t="shared" si="22"/>
        <v>-7.9801062507064563E-2</v>
      </c>
      <c r="S29" s="4">
        <f t="shared" si="22"/>
        <v>-0.90608778727243777</v>
      </c>
      <c r="T29" s="4">
        <f t="shared" si="22"/>
        <v>-0.24335156582572309</v>
      </c>
      <c r="U29" s="4">
        <f t="shared" si="22"/>
        <v>-0.24143666605739353</v>
      </c>
      <c r="V29" s="4">
        <f t="shared" si="22"/>
        <v>0.62508168478583725</v>
      </c>
      <c r="W29" s="4">
        <f t="shared" si="22"/>
        <v>0.35991274842462445</v>
      </c>
      <c r="X29" s="4">
        <f t="shared" si="22"/>
        <v>0.14928583587378702</v>
      </c>
      <c r="Y29" s="4">
        <f t="shared" si="22"/>
        <v>-0.11171441139275304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-0.21339357214904855</v>
      </c>
      <c r="I30" s="4">
        <f t="shared" si="23"/>
        <v>-0.20285614442936295</v>
      </c>
      <c r="J30" s="4">
        <f t="shared" si="23"/>
        <v>-5.907633190946799E-2</v>
      </c>
      <c r="K30" s="4">
        <f t="shared" si="23"/>
        <v>0.10597288028333716</v>
      </c>
      <c r="L30" s="4">
        <f t="shared" si="23"/>
        <v>0.36143302530575205</v>
      </c>
      <c r="M30" s="4">
        <f t="shared" si="23"/>
        <v>5.7857914491340279E-3</v>
      </c>
      <c r="N30" s="4">
        <f t="shared" si="23"/>
        <v>-0.19849203009478064</v>
      </c>
      <c r="O30" s="4">
        <f t="shared" si="23"/>
        <v>-0.12175415575896729</v>
      </c>
      <c r="P30" s="4">
        <f t="shared" si="23"/>
        <v>0.21286698250984498</v>
      </c>
      <c r="Q30" s="4">
        <f t="shared" si="23"/>
        <v>-7.7666757187658211E-2</v>
      </c>
      <c r="R30" s="4">
        <f t="shared" si="23"/>
        <v>-2.5983333051354786E-2</v>
      </c>
      <c r="S30" s="4">
        <f t="shared" si="23"/>
        <v>-0.90088517722534933</v>
      </c>
      <c r="T30" s="4">
        <f t="shared" si="23"/>
        <v>0.1317100705777299</v>
      </c>
      <c r="U30" s="4">
        <f t="shared" si="23"/>
        <v>-7.4149136002146755E-4</v>
      </c>
      <c r="V30" s="4">
        <f t="shared" si="23"/>
        <v>0.24405431577372474</v>
      </c>
      <c r="W30" s="4">
        <f t="shared" si="23"/>
        <v>0.29149255669314855</v>
      </c>
      <c r="X30" s="4">
        <f t="shared" si="23"/>
        <v>5.2275250726795286E-2</v>
      </c>
      <c r="Y30" s="4">
        <f t="shared" si="23"/>
        <v>-0.13980045662884766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882.12</v>
      </c>
      <c r="H32" s="3">
        <f>IFERROR(INDEX(D32:G32,COUNT(D32:G32)),"")</f>
        <v>882.12</v>
      </c>
      <c r="I32" s="3">
        <f t="shared" ref="I32:Z32" si="24">IFERROR(INDEX(I51:I500,MATCH($C$32,$C$51:$C$500,0)),"")</f>
        <v>907.63</v>
      </c>
      <c r="J32" s="3">
        <f t="shared" si="24"/>
        <v>963.27</v>
      </c>
      <c r="K32" s="3">
        <f t="shared" si="24"/>
        <v>944.68</v>
      </c>
      <c r="L32" s="3">
        <f t="shared" si="24"/>
        <v>912.82</v>
      </c>
      <c r="M32" s="3">
        <f t="shared" si="24"/>
        <v>895.54</v>
      </c>
      <c r="N32" s="3">
        <f t="shared" si="24"/>
        <v>851.93</v>
      </c>
      <c r="O32" s="3">
        <f t="shared" si="24"/>
        <v>901.07</v>
      </c>
      <c r="P32" s="3">
        <f t="shared" si="24"/>
        <v>913.51</v>
      </c>
      <c r="Q32" s="3">
        <f t="shared" si="24"/>
        <v>869.55</v>
      </c>
      <c r="R32" s="3">
        <f t="shared" si="24"/>
        <v>904.73</v>
      </c>
      <c r="S32" s="3">
        <f t="shared" si="24"/>
        <v>873.96</v>
      </c>
      <c r="T32" s="3">
        <f t="shared" si="24"/>
        <v>8535.43</v>
      </c>
      <c r="U32" s="3">
        <f t="shared" si="24"/>
        <v>7993.39</v>
      </c>
      <c r="V32" s="3">
        <f t="shared" si="24"/>
        <v>7148.37</v>
      </c>
      <c r="W32" s="3">
        <f t="shared" si="24"/>
        <v>5807.07</v>
      </c>
      <c r="X32" s="3">
        <f t="shared" si="24"/>
        <v>4997.09</v>
      </c>
      <c r="Y32" s="3">
        <f t="shared" si="24"/>
        <v>4379.41</v>
      </c>
      <c r="Z32" s="3">
        <f t="shared" si="24"/>
        <v>3868.2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0.45</v>
      </c>
      <c r="H33" s="3">
        <f>IFERROR(INDEX(D33:G33,COUNT(D33:G33)),"")</f>
        <v>0.45</v>
      </c>
      <c r="I33" s="3">
        <f t="shared" ref="I33:Z33" si="25">IFERROR(INDEX(I51:I500,MATCH($C$33,$C$51:$C$500,0)),"")</f>
        <v>0.47</v>
      </c>
      <c r="J33" s="3">
        <f t="shared" si="25"/>
        <v>0.42</v>
      </c>
      <c r="K33" s="3">
        <f t="shared" si="25"/>
        <v>0.61</v>
      </c>
      <c r="L33" s="3">
        <f t="shared" si="25"/>
        <v>0.93</v>
      </c>
      <c r="M33" s="3">
        <f t="shared" si="25"/>
        <v>0.38</v>
      </c>
      <c r="N33" s="3">
        <f t="shared" si="25"/>
        <v>0.41</v>
      </c>
      <c r="O33" s="3">
        <f t="shared" si="25"/>
        <v>0.52</v>
      </c>
      <c r="P33" s="3">
        <f t="shared" si="25"/>
        <v>0.74</v>
      </c>
      <c r="Q33" s="3">
        <f t="shared" si="25"/>
        <v>0.88</v>
      </c>
      <c r="R33" s="3">
        <f t="shared" si="25"/>
        <v>1.1599999999999999</v>
      </c>
      <c r="S33" s="3">
        <f t="shared" si="25"/>
        <v>1.2</v>
      </c>
      <c r="T33" s="3">
        <f t="shared" si="25"/>
        <v>1.0900000000000001</v>
      </c>
      <c r="U33" s="3">
        <f t="shared" si="25"/>
        <v>1.5</v>
      </c>
      <c r="V33" s="3">
        <f t="shared" si="25"/>
        <v>1.45</v>
      </c>
      <c r="W33" s="3">
        <f t="shared" si="25"/>
        <v>0.9</v>
      </c>
      <c r="X33" s="3">
        <f t="shared" si="25"/>
        <v>0.76</v>
      </c>
      <c r="Y33" s="3">
        <f t="shared" si="25"/>
        <v>0.48</v>
      </c>
      <c r="Z33" s="3">
        <f t="shared" si="25"/>
        <v>0.8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-15.6</v>
      </c>
      <c r="H34" s="3">
        <f>IFERROR(INDEX(D34:G34,COUNT(D34:G34)),"")</f>
        <v>-15.6</v>
      </c>
      <c r="I34" s="3">
        <f t="shared" ref="I34:Z34" si="26">IFERROR(INDEX(I51:I500,MATCH($C$34,$C$51:$C$500,0)),"")</f>
        <v>-8.59</v>
      </c>
      <c r="J34" s="3">
        <f t="shared" si="26"/>
        <v>19.690000000000001</v>
      </c>
      <c r="K34" s="3">
        <f t="shared" si="26"/>
        <v>45.13</v>
      </c>
      <c r="L34" s="3">
        <f t="shared" si="26"/>
        <v>189.89</v>
      </c>
      <c r="M34" s="3">
        <f t="shared" si="26"/>
        <v>-20.36</v>
      </c>
      <c r="N34" s="3">
        <f t="shared" si="26"/>
        <v>-18.8</v>
      </c>
      <c r="O34" s="3">
        <f t="shared" si="26"/>
        <v>262.92</v>
      </c>
      <c r="P34" s="3">
        <f t="shared" si="26"/>
        <v>24.1</v>
      </c>
      <c r="Q34" s="3">
        <f t="shared" si="26"/>
        <v>42.86</v>
      </c>
      <c r="R34" s="3">
        <f t="shared" si="26"/>
        <v>12.9</v>
      </c>
      <c r="S34" s="3">
        <f t="shared" si="26"/>
        <v>11.87</v>
      </c>
      <c r="T34" s="3">
        <f t="shared" si="26"/>
        <v>9.8699999999999992</v>
      </c>
      <c r="U34" s="3">
        <f t="shared" si="26"/>
        <v>9.64</v>
      </c>
      <c r="V34" s="3">
        <f t="shared" si="26"/>
        <v>6.34</v>
      </c>
      <c r="W34" s="3">
        <f t="shared" si="26"/>
        <v>5.2</v>
      </c>
      <c r="X34" s="3">
        <f t="shared" si="26"/>
        <v>5.12</v>
      </c>
      <c r="Y34" s="3">
        <f t="shared" si="26"/>
        <v>3.25</v>
      </c>
      <c r="Z34" s="3">
        <f t="shared" si="26"/>
        <v>4.2300000000000004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3.1</v>
      </c>
      <c r="H35" s="3">
        <f>IFERROR(INDEX(D35:G35,COUNT(D35:G35)),"")</f>
        <v>3.1</v>
      </c>
      <c r="I35" s="3">
        <f t="shared" ref="I35:Z35" si="27">IFERROR(INDEX(I51:I500,MATCH($C$35,$C$51:$C$500,0)),"")</f>
        <v>0.66</v>
      </c>
      <c r="J35" s="3">
        <f t="shared" si="27"/>
        <v>0.49</v>
      </c>
      <c r="K35" s="3">
        <f t="shared" si="27"/>
        <v>0.66</v>
      </c>
      <c r="L35" s="3">
        <f t="shared" si="27"/>
        <v>1.08</v>
      </c>
      <c r="M35" s="3">
        <f t="shared" si="27"/>
        <v>0.59</v>
      </c>
      <c r="N35" s="3">
        <f t="shared" si="27"/>
        <v>0.6</v>
      </c>
      <c r="O35" s="3">
        <f t="shared" si="27"/>
        <v>0.65</v>
      </c>
      <c r="P35" s="3">
        <f t="shared" si="27"/>
        <v>0.83</v>
      </c>
      <c r="Q35" s="3">
        <f t="shared" si="27"/>
        <v>1.1399999999999999</v>
      </c>
      <c r="R35" s="3">
        <f t="shared" si="27"/>
        <v>1.44</v>
      </c>
      <c r="S35" s="3">
        <f t="shared" si="27"/>
        <v>1.4</v>
      </c>
      <c r="T35" s="3">
        <f t="shared" si="27"/>
        <v>1.28</v>
      </c>
      <c r="U35" s="3">
        <f t="shared" si="27"/>
        <v>1.87</v>
      </c>
      <c r="V35" s="3">
        <f t="shared" si="27"/>
        <v>1.62</v>
      </c>
      <c r="W35" s="3">
        <f t="shared" si="27"/>
        <v>1.02</v>
      </c>
      <c r="X35" s="3">
        <f t="shared" si="27"/>
        <v>0.95</v>
      </c>
      <c r="Y35" s="3">
        <f t="shared" si="27"/>
        <v>0.55000000000000004</v>
      </c>
      <c r="Z35" s="3">
        <f t="shared" si="27"/>
        <v>0.7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-4.9000000000000002E-2</v>
      </c>
      <c r="I36" s="4">
        <f t="shared" si="28"/>
        <v>-9.9900000000000003E-2</v>
      </c>
      <c r="J36" s="4">
        <f t="shared" si="28"/>
        <v>0.24609999999999999</v>
      </c>
      <c r="K36" s="4">
        <f t="shared" si="28"/>
        <v>0.39250000000000002</v>
      </c>
      <c r="L36" s="4">
        <f t="shared" si="28"/>
        <v>0.89900000000000002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0.3543</v>
      </c>
      <c r="Q36" s="4">
        <f t="shared" si="28"/>
        <v>0.84050000000000002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5</v>
      </c>
      <c r="L37" s="3">
        <f t="shared" si="29"/>
        <v>4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10</v>
      </c>
      <c r="Q37" s="3">
        <f t="shared" si="29"/>
        <v>15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66689302431</v>
      </c>
      <c r="E51" s="5">
        <v>95513783038</v>
      </c>
      <c r="F51" s="5">
        <v>66995018023</v>
      </c>
      <c r="G51" s="5">
        <v>81119299927</v>
      </c>
      <c r="I51" s="5">
        <v>339124116304</v>
      </c>
      <c r="J51" s="5">
        <v>425423985814</v>
      </c>
      <c r="K51" s="5">
        <v>452134429435</v>
      </c>
      <c r="L51" s="5">
        <v>408811497547</v>
      </c>
      <c r="M51" s="5">
        <v>300280285514</v>
      </c>
      <c r="N51" s="5">
        <v>298552920579</v>
      </c>
      <c r="O51" s="5">
        <v>372489022928</v>
      </c>
      <c r="P51" s="5">
        <v>424128420727</v>
      </c>
      <c r="Q51" s="5">
        <v>349690796141</v>
      </c>
      <c r="R51" s="5">
        <v>379137149036</v>
      </c>
      <c r="S51" s="5">
        <v>389251192409</v>
      </c>
      <c r="T51" s="5">
        <v>377622622150</v>
      </c>
      <c r="U51" s="5">
        <v>333674349966</v>
      </c>
      <c r="V51" s="5">
        <v>333921950207</v>
      </c>
      <c r="W51" s="5">
        <v>268414285432</v>
      </c>
      <c r="X51" s="5">
        <v>207832622837</v>
      </c>
      <c r="Y51" s="5">
        <v>197507850435</v>
      </c>
      <c r="Z51" s="5">
        <v>229607016136</v>
      </c>
    </row>
    <row r="52" spans="2:26" ht="15.5" x14ac:dyDescent="0.35">
      <c r="C52" t="s">
        <v>85</v>
      </c>
      <c r="D52" s="5">
        <v>-56695239663</v>
      </c>
      <c r="E52" s="5">
        <v>-60530907087</v>
      </c>
      <c r="F52" s="5">
        <v>-49548067562</v>
      </c>
      <c r="G52" s="5">
        <v>-57112078222</v>
      </c>
      <c r="I52" s="5">
        <v>-260416112998</v>
      </c>
      <c r="J52" s="5">
        <v>-301649938356</v>
      </c>
      <c r="K52" s="5">
        <v>-311312523949</v>
      </c>
      <c r="L52" s="5">
        <v>-261709423619</v>
      </c>
      <c r="M52" s="5">
        <v>-198452832964</v>
      </c>
      <c r="N52" s="5">
        <v>-198932235453</v>
      </c>
      <c r="O52" s="5">
        <v>-237230442123</v>
      </c>
      <c r="P52" s="5">
        <v>-268502935903</v>
      </c>
      <c r="Q52" s="5">
        <v>-226264507840</v>
      </c>
      <c r="R52" s="5">
        <v>-224172295542</v>
      </c>
      <c r="S52" s="5">
        <v>-246976933512</v>
      </c>
      <c r="T52" s="5">
        <v>-231021913035</v>
      </c>
      <c r="U52" s="5">
        <v>-196602360633</v>
      </c>
      <c r="V52" s="5">
        <v>-199169768676</v>
      </c>
      <c r="W52" s="5">
        <v>-154386534782</v>
      </c>
      <c r="X52" s="5">
        <v>-114901740911</v>
      </c>
      <c r="Y52" s="5">
        <v>-107741935136</v>
      </c>
      <c r="Z52" s="5">
        <v>-131822701754</v>
      </c>
    </row>
    <row r="53" spans="2:26" ht="15.5" x14ac:dyDescent="0.35">
      <c r="C53" t="s">
        <v>86</v>
      </c>
      <c r="D53" s="5">
        <v>9994062768</v>
      </c>
      <c r="E53" s="5">
        <v>34982875951</v>
      </c>
      <c r="F53" s="5">
        <v>17446950461</v>
      </c>
      <c r="G53" s="5">
        <v>24007221705</v>
      </c>
      <c r="I53" s="5">
        <v>78708003306</v>
      </c>
      <c r="J53" s="5">
        <v>123774047458</v>
      </c>
      <c r="K53" s="5">
        <v>140821905486</v>
      </c>
      <c r="L53" s="5">
        <v>147102073928</v>
      </c>
      <c r="M53" s="5">
        <v>101827452550</v>
      </c>
      <c r="N53" s="5">
        <v>99620685126</v>
      </c>
      <c r="O53" s="5">
        <v>135258580805</v>
      </c>
      <c r="P53" s="5">
        <v>155625484824</v>
      </c>
      <c r="Q53" s="5">
        <v>123426288301</v>
      </c>
      <c r="R53" s="5">
        <v>154964853494</v>
      </c>
      <c r="S53" s="5">
        <v>142274258897</v>
      </c>
      <c r="T53" s="5">
        <v>146600709115</v>
      </c>
      <c r="U53" s="5">
        <v>137071989333</v>
      </c>
      <c r="V53" s="5">
        <v>134752181531</v>
      </c>
      <c r="W53" s="5">
        <v>114027750650</v>
      </c>
      <c r="X53" s="5">
        <v>92930881926</v>
      </c>
      <c r="Y53" s="5">
        <v>89765915299</v>
      </c>
      <c r="Z53" s="5">
        <v>97784314382</v>
      </c>
    </row>
    <row r="54" spans="2:26" ht="15.5" x14ac:dyDescent="0.35">
      <c r="C54" t="s">
        <v>87</v>
      </c>
      <c r="D54" s="5">
        <v>-25358884015</v>
      </c>
      <c r="E54" s="5">
        <v>-38380166020</v>
      </c>
      <c r="F54" s="5">
        <v>-22587947607</v>
      </c>
      <c r="G54" s="5">
        <v>-25314748372</v>
      </c>
      <c r="I54" s="5">
        <v>-115804087958</v>
      </c>
      <c r="J54" s="5">
        <v>-110872812848</v>
      </c>
      <c r="K54" s="5">
        <v>-113401702248</v>
      </c>
      <c r="L54" s="5">
        <v>-122784680645</v>
      </c>
      <c r="M54" s="5">
        <v>-111247257630</v>
      </c>
      <c r="N54" s="5">
        <v>-111620279971</v>
      </c>
      <c r="O54" s="5">
        <v>-129485349102</v>
      </c>
      <c r="P54" s="5">
        <v>-141485987870</v>
      </c>
      <c r="Q54" s="5">
        <v>-109909582337</v>
      </c>
      <c r="R54" s="5">
        <v>-105204261055</v>
      </c>
      <c r="S54" s="5">
        <v>-104130916381</v>
      </c>
      <c r="T54" s="5">
        <v>-98361393866</v>
      </c>
      <c r="U54" s="5">
        <v>-77935004606</v>
      </c>
      <c r="V54" s="5">
        <v>-66142130282</v>
      </c>
      <c r="W54" s="5">
        <v>-55109634422</v>
      </c>
      <c r="X54" s="5">
        <v>-45911173005</v>
      </c>
      <c r="Y54" s="5">
        <v>-45670043008</v>
      </c>
      <c r="Z54" s="5">
        <v>-46790102983</v>
      </c>
    </row>
    <row r="55" spans="2:26" ht="15.5" x14ac:dyDescent="0.35">
      <c r="C55" t="s">
        <v>88</v>
      </c>
      <c r="O55" s="5">
        <v>-129485349102</v>
      </c>
      <c r="P55" s="5">
        <v>-141485987870</v>
      </c>
      <c r="Q55" s="5">
        <v>-109909582337</v>
      </c>
      <c r="R55" s="5">
        <v>-105204261055</v>
      </c>
      <c r="S55" s="5">
        <v>-104130916381</v>
      </c>
      <c r="T55" s="5">
        <v>-98361393866</v>
      </c>
      <c r="U55" s="5">
        <v>-77935004606</v>
      </c>
      <c r="V55" s="5">
        <v>-66142130282</v>
      </c>
    </row>
    <row r="56" spans="2:26" ht="15.5" x14ac:dyDescent="0.35">
      <c r="C56" t="s">
        <v>370</v>
      </c>
      <c r="D56" s="5">
        <v>-17718584818</v>
      </c>
      <c r="E56" s="5">
        <v>-63492075544</v>
      </c>
      <c r="F56" s="5">
        <v>17565144751</v>
      </c>
      <c r="G56" s="5">
        <v>-17121616751</v>
      </c>
      <c r="I56" s="5">
        <v>-85245328728</v>
      </c>
      <c r="J56" s="5">
        <v>-80460637695</v>
      </c>
      <c r="K56" s="5">
        <v>-83110026062</v>
      </c>
      <c r="L56" s="5">
        <v>-89873087382</v>
      </c>
      <c r="M56" s="5">
        <v>-79152745924</v>
      </c>
      <c r="N56" s="5">
        <v>-79542355369</v>
      </c>
      <c r="W56" s="5">
        <v>-31329727867</v>
      </c>
      <c r="X56" s="5">
        <v>-27379425389</v>
      </c>
      <c r="Y56" s="5">
        <v>-27914769413</v>
      </c>
      <c r="Z56" s="5">
        <v>-25440574439</v>
      </c>
    </row>
    <row r="57" spans="2:26" ht="15.5" x14ac:dyDescent="0.35">
      <c r="C57" t="s">
        <v>89</v>
      </c>
      <c r="D57" s="5">
        <v>-7640299197</v>
      </c>
      <c r="E57" s="5">
        <v>25111909524</v>
      </c>
      <c r="F57" s="5">
        <v>-40153092358</v>
      </c>
      <c r="G57" s="5">
        <v>-8193131621</v>
      </c>
      <c r="I57" s="5">
        <v>-30558759230</v>
      </c>
      <c r="J57" s="5">
        <v>-30412175153</v>
      </c>
      <c r="K57" s="5">
        <v>-30291676186</v>
      </c>
      <c r="L57" s="5">
        <v>-32911593263</v>
      </c>
      <c r="M57" s="5">
        <v>-32094511706</v>
      </c>
      <c r="N57" s="5">
        <v>-32077924602</v>
      </c>
      <c r="W57" s="5">
        <v>-23779906555</v>
      </c>
      <c r="X57" s="5">
        <v>-18531747616</v>
      </c>
      <c r="Y57" s="5">
        <v>-17755273595</v>
      </c>
      <c r="Z57" s="5">
        <v>-21349528544</v>
      </c>
    </row>
    <row r="58" spans="2:26" ht="15.5" x14ac:dyDescent="0.35">
      <c r="C58" t="s">
        <v>90</v>
      </c>
      <c r="D58" s="5">
        <v>-15364821247</v>
      </c>
      <c r="E58" s="5">
        <v>-3397290069</v>
      </c>
      <c r="F58" s="5">
        <v>-5140997146</v>
      </c>
      <c r="G58" s="5">
        <v>-1307526667</v>
      </c>
      <c r="I58" s="5">
        <v>-37096084652</v>
      </c>
      <c r="J58" s="5">
        <v>12901234610</v>
      </c>
      <c r="K58" s="5">
        <v>27420203238</v>
      </c>
      <c r="L58" s="5">
        <v>24317393283</v>
      </c>
      <c r="M58" s="5">
        <v>-9419805080</v>
      </c>
      <c r="N58" s="5">
        <v>-11999594845</v>
      </c>
      <c r="O58" s="5">
        <v>5773231703</v>
      </c>
      <c r="P58" s="5">
        <v>14139496954</v>
      </c>
      <c r="Q58" s="5">
        <v>13516705964</v>
      </c>
      <c r="R58" s="5">
        <v>49760592439</v>
      </c>
      <c r="S58" s="5">
        <v>38143342516</v>
      </c>
      <c r="T58" s="5">
        <v>48239315249</v>
      </c>
      <c r="U58" s="5">
        <v>59136984727</v>
      </c>
      <c r="V58" s="5">
        <v>68610051249</v>
      </c>
      <c r="W58" s="5">
        <v>58918116228</v>
      </c>
      <c r="X58" s="5">
        <v>47019708921</v>
      </c>
      <c r="Y58" s="5">
        <v>44095872291</v>
      </c>
      <c r="Z58" s="5">
        <v>50994211399</v>
      </c>
    </row>
    <row r="59" spans="2:26" ht="15.5" x14ac:dyDescent="0.35">
      <c r="C59" t="s">
        <v>91</v>
      </c>
      <c r="D59" s="5">
        <v>2314548469</v>
      </c>
      <c r="E59" s="5">
        <v>1224561257</v>
      </c>
      <c r="F59" s="5">
        <v>2405643996</v>
      </c>
      <c r="G59" s="5">
        <v>455004646</v>
      </c>
      <c r="I59" s="5">
        <v>10299522596</v>
      </c>
      <c r="J59" s="5">
        <v>5943237049</v>
      </c>
      <c r="K59" s="5">
        <v>-11783876404</v>
      </c>
      <c r="L59" s="5">
        <v>-16823349596</v>
      </c>
      <c r="M59" s="5">
        <v>8043590314</v>
      </c>
      <c r="N59" s="5">
        <v>4889395512</v>
      </c>
      <c r="O59" s="5">
        <v>-9843416</v>
      </c>
      <c r="P59" s="5">
        <v>9769128217</v>
      </c>
      <c r="Q59" s="5">
        <v>6658732830</v>
      </c>
      <c r="R59" s="5">
        <v>4910802259</v>
      </c>
      <c r="S59" s="5">
        <v>20308458997</v>
      </c>
      <c r="T59" s="5">
        <v>14618424067</v>
      </c>
      <c r="U59" s="5">
        <v>25890080349</v>
      </c>
      <c r="V59" s="5">
        <v>35041994132</v>
      </c>
      <c r="W59" s="5">
        <v>8276498939</v>
      </c>
      <c r="X59" s="5">
        <v>3250691908</v>
      </c>
      <c r="Y59" s="5">
        <v>890076941</v>
      </c>
      <c r="Z59" s="5">
        <v>6066390393</v>
      </c>
    </row>
    <row r="60" spans="2:26" ht="15.5" x14ac:dyDescent="0.35">
      <c r="C60" t="s">
        <v>93</v>
      </c>
      <c r="D60" s="5">
        <v>2229364235</v>
      </c>
      <c r="E60" s="5">
        <v>770229137</v>
      </c>
      <c r="F60" s="5">
        <v>2248233448</v>
      </c>
      <c r="G60" s="5">
        <v>1324557705</v>
      </c>
      <c r="I60" s="5">
        <v>6911011090</v>
      </c>
      <c r="J60" s="5">
        <v>5594317496</v>
      </c>
      <c r="K60" s="5">
        <v>3022023520</v>
      </c>
      <c r="L60" s="5">
        <v>2274096846</v>
      </c>
      <c r="M60" s="5">
        <v>2685081950</v>
      </c>
      <c r="N60" s="5">
        <v>4019845265</v>
      </c>
      <c r="O60" s="5">
        <v>5587594050</v>
      </c>
      <c r="P60" s="5">
        <v>5335594070</v>
      </c>
      <c r="Q60" s="5">
        <v>7156010230</v>
      </c>
      <c r="R60" s="5">
        <v>8179595283</v>
      </c>
      <c r="S60" s="5">
        <v>8453093175</v>
      </c>
      <c r="T60" s="5">
        <v>10595080725</v>
      </c>
      <c r="U60" s="5">
        <v>10552305240</v>
      </c>
      <c r="V60" s="5">
        <v>7119650218</v>
      </c>
      <c r="W60" s="5">
        <v>7069636540</v>
      </c>
      <c r="X60" s="5">
        <v>6204013268</v>
      </c>
      <c r="Y60" s="5">
        <v>6036466668</v>
      </c>
      <c r="Z60" s="5">
        <v>2782201424</v>
      </c>
    </row>
    <row r="61" spans="2:26" ht="15.5" x14ac:dyDescent="0.35">
      <c r="C61" t="s">
        <v>26</v>
      </c>
      <c r="D61" s="5">
        <v>-192659052</v>
      </c>
      <c r="E61" s="5">
        <v>-194610062</v>
      </c>
      <c r="F61" s="5">
        <v>-540797521</v>
      </c>
      <c r="G61" s="5">
        <v>-580614777</v>
      </c>
      <c r="I61" s="5">
        <v>-1908268254</v>
      </c>
      <c r="J61" s="5">
        <v>-3160520551</v>
      </c>
      <c r="K61" s="5">
        <v>-3509768037</v>
      </c>
      <c r="L61" s="5">
        <v>-1304938252</v>
      </c>
      <c r="M61" s="5">
        <v>-1510473718</v>
      </c>
      <c r="N61" s="5">
        <v>-2259394908</v>
      </c>
      <c r="O61" s="5">
        <v>-2169756944</v>
      </c>
      <c r="P61" s="5">
        <v>-2003749999</v>
      </c>
      <c r="Q61" s="5">
        <v>-2040451387</v>
      </c>
      <c r="R61" s="5">
        <v>-2046041664</v>
      </c>
    </row>
    <row r="62" spans="2:26" ht="15.5" x14ac:dyDescent="0.35">
      <c r="C62" t="s">
        <v>92</v>
      </c>
      <c r="W62" s="5">
        <v>767069453</v>
      </c>
      <c r="X62" s="5">
        <v>-1530926065</v>
      </c>
      <c r="Y62" s="5">
        <v>-4619724517</v>
      </c>
      <c r="Z62" s="5">
        <v>4504458505</v>
      </c>
    </row>
    <row r="63" spans="2:26" ht="15.5" x14ac:dyDescent="0.35">
      <c r="C63" t="s">
        <v>94</v>
      </c>
      <c r="W63" s="5">
        <v>340000000</v>
      </c>
      <c r="X63" s="5">
        <v>83757452</v>
      </c>
      <c r="Y63" s="5">
        <v>228767200</v>
      </c>
      <c r="Z63" s="5">
        <v>94990722</v>
      </c>
    </row>
    <row r="64" spans="2:26" ht="15.5" x14ac:dyDescent="0.35">
      <c r="C64" t="s">
        <v>95</v>
      </c>
      <c r="D64" s="5">
        <v>277843286</v>
      </c>
      <c r="E64" s="5">
        <v>648942182</v>
      </c>
      <c r="F64" s="5">
        <v>698208069</v>
      </c>
      <c r="G64" s="5">
        <v>-288938282</v>
      </c>
      <c r="I64" s="5">
        <v>5296779760</v>
      </c>
      <c r="J64" s="5">
        <v>3509440104</v>
      </c>
      <c r="K64" s="5">
        <v>-11296131887</v>
      </c>
      <c r="L64" s="5">
        <v>-17792508190</v>
      </c>
      <c r="M64" s="5">
        <v>6868982082</v>
      </c>
      <c r="N64" s="5">
        <v>3128945155</v>
      </c>
      <c r="O64" s="5">
        <v>-3427680522</v>
      </c>
      <c r="P64" s="5">
        <v>6437284146</v>
      </c>
      <c r="Q64" s="5">
        <v>1543173987</v>
      </c>
      <c r="R64" s="5">
        <v>-1222751360</v>
      </c>
      <c r="S64" s="5">
        <v>11855365822</v>
      </c>
      <c r="T64" s="5">
        <v>4023343342</v>
      </c>
      <c r="U64" s="5">
        <v>15337775109</v>
      </c>
      <c r="V64" s="5">
        <v>27922343914</v>
      </c>
      <c r="W64" s="5">
        <v>99792946</v>
      </c>
      <c r="X64" s="5">
        <v>-1506152747</v>
      </c>
      <c r="Y64" s="5">
        <v>-755432410</v>
      </c>
      <c r="Z64" s="5">
        <v>-1315260258</v>
      </c>
    </row>
    <row r="65" spans="3:26" ht="15.5" x14ac:dyDescent="0.35">
      <c r="C65" t="s">
        <v>96</v>
      </c>
      <c r="D65" s="5">
        <v>2314548469</v>
      </c>
      <c r="E65" s="5">
        <v>1224561257</v>
      </c>
      <c r="F65" s="5">
        <v>2405643996</v>
      </c>
      <c r="G65" s="5">
        <v>455004646</v>
      </c>
      <c r="I65" s="5">
        <v>10299522596</v>
      </c>
      <c r="J65" s="5">
        <v>5943237049</v>
      </c>
      <c r="K65" s="5">
        <v>-11783876404</v>
      </c>
      <c r="L65" s="5">
        <v>-16823349596</v>
      </c>
      <c r="M65" s="5">
        <v>8043590314</v>
      </c>
      <c r="N65" s="5">
        <v>4889395512</v>
      </c>
      <c r="O65" s="5">
        <v>-9843416</v>
      </c>
      <c r="P65" s="5">
        <v>9769128217</v>
      </c>
      <c r="Q65" s="5">
        <v>6658732830</v>
      </c>
      <c r="R65" s="5">
        <v>4910802259</v>
      </c>
      <c r="S65" s="5">
        <v>20308458997</v>
      </c>
      <c r="T65" s="5">
        <v>14618424067</v>
      </c>
      <c r="U65" s="5">
        <v>25890080349</v>
      </c>
      <c r="V65" s="5">
        <v>35041994132</v>
      </c>
      <c r="W65" s="5">
        <v>8276498939</v>
      </c>
      <c r="X65" s="5">
        <v>3250691908</v>
      </c>
      <c r="Y65" s="5">
        <v>890076941</v>
      </c>
      <c r="Z65" s="5">
        <v>6066390393</v>
      </c>
    </row>
    <row r="66" spans="3:26" ht="15.5" x14ac:dyDescent="0.35">
      <c r="C66" t="s">
        <v>28</v>
      </c>
      <c r="D66" s="5">
        <v>-13050272778</v>
      </c>
      <c r="E66" s="5">
        <v>-2172728812</v>
      </c>
      <c r="F66" s="5">
        <v>-2735353150</v>
      </c>
      <c r="G66" s="5">
        <v>-852522021</v>
      </c>
      <c r="I66" s="5">
        <v>-26796562056</v>
      </c>
      <c r="J66" s="5">
        <v>18844471659</v>
      </c>
      <c r="K66" s="5">
        <v>15636326834</v>
      </c>
      <c r="L66" s="5">
        <v>7494043687</v>
      </c>
      <c r="M66" s="5">
        <v>-1376214766</v>
      </c>
      <c r="N66" s="5">
        <v>-7110199333</v>
      </c>
      <c r="O66" s="5">
        <v>5763388287</v>
      </c>
      <c r="P66" s="5">
        <v>23908625171</v>
      </c>
      <c r="Q66" s="5">
        <v>20175438794</v>
      </c>
      <c r="R66" s="5">
        <v>54671394698</v>
      </c>
      <c r="S66" s="5">
        <v>58451801513</v>
      </c>
      <c r="T66" s="5">
        <v>62857739316</v>
      </c>
      <c r="U66" s="5">
        <v>85027065076</v>
      </c>
      <c r="V66" s="5">
        <v>103652045381</v>
      </c>
      <c r="W66" s="5">
        <v>67194615167</v>
      </c>
      <c r="X66" s="5">
        <v>50270400829</v>
      </c>
      <c r="Y66" s="5">
        <v>44985949232</v>
      </c>
      <c r="Z66" s="5">
        <v>57060601792</v>
      </c>
    </row>
    <row r="67" spans="3:26" ht="15.5" x14ac:dyDescent="0.35">
      <c r="C67" t="s">
        <v>27</v>
      </c>
      <c r="D67" s="5">
        <v>-220883461</v>
      </c>
      <c r="E67" s="5">
        <v>2234124047</v>
      </c>
      <c r="F67" s="5">
        <v>-562731652</v>
      </c>
      <c r="G67" s="5">
        <v>-5584470528</v>
      </c>
      <c r="I67" s="5">
        <v>755105607</v>
      </c>
      <c r="J67" s="5">
        <v>-8278058143</v>
      </c>
      <c r="K67" s="5">
        <v>-9010002462</v>
      </c>
      <c r="L67" s="5">
        <v>-5179680928</v>
      </c>
      <c r="M67" s="5">
        <v>-7361474890</v>
      </c>
      <c r="N67" s="5">
        <v>-2461129236</v>
      </c>
      <c r="O67" s="5">
        <v>-4836925088</v>
      </c>
      <c r="P67" s="5">
        <v>-9228951178</v>
      </c>
      <c r="Q67" s="5">
        <v>-10892495785</v>
      </c>
      <c r="R67" s="5">
        <v>-12325977643</v>
      </c>
      <c r="S67" s="5">
        <v>-12433164026</v>
      </c>
      <c r="T67" s="5">
        <v>-13856109214</v>
      </c>
      <c r="U67" s="5">
        <v>-20265714260</v>
      </c>
      <c r="V67" s="5">
        <v>-18278323727</v>
      </c>
      <c r="W67" s="5">
        <v>-14659467466</v>
      </c>
      <c r="X67" s="5">
        <v>-11639101471</v>
      </c>
      <c r="Y67" s="5">
        <v>-11372620154</v>
      </c>
      <c r="Z67" s="5">
        <v>-19220208746</v>
      </c>
    </row>
    <row r="68" spans="3:26" ht="15.5" x14ac:dyDescent="0.35">
      <c r="C68" t="s">
        <v>452</v>
      </c>
      <c r="O68" s="5">
        <v>-7670342000</v>
      </c>
      <c r="P68" s="5">
        <v>-12225921500</v>
      </c>
      <c r="Q68" s="5">
        <v>-12668959693</v>
      </c>
      <c r="R68" s="5">
        <v>-14374846750</v>
      </c>
      <c r="S68" s="5">
        <v>-13852894250</v>
      </c>
      <c r="T68" s="5">
        <v>-14770703500</v>
      </c>
      <c r="U68" s="5">
        <v>-21300974363</v>
      </c>
      <c r="V68" s="5">
        <v>-19202823250</v>
      </c>
      <c r="W68" s="5">
        <v>-15226062500</v>
      </c>
      <c r="X68" s="5">
        <v>-12366271750</v>
      </c>
      <c r="Y68" s="5">
        <v>-11481081360</v>
      </c>
      <c r="Z68" s="5">
        <v>-18877210700</v>
      </c>
    </row>
    <row r="69" spans="3:26" ht="15.5" x14ac:dyDescent="0.35">
      <c r="C69" t="s">
        <v>373</v>
      </c>
      <c r="T69" s="5">
        <v>-198000000</v>
      </c>
    </row>
    <row r="70" spans="3:26" ht="15.5" x14ac:dyDescent="0.35">
      <c r="C70" t="s">
        <v>453</v>
      </c>
      <c r="O70" s="5">
        <v>2833416912</v>
      </c>
      <c r="P70" s="5">
        <v>2996970322</v>
      </c>
      <c r="Q70" s="5">
        <v>1776463908</v>
      </c>
      <c r="R70" s="5">
        <v>2048869107</v>
      </c>
      <c r="S70" s="5">
        <v>1419730224</v>
      </c>
      <c r="T70" s="5">
        <v>1112594286</v>
      </c>
      <c r="U70" s="5">
        <v>1035260103</v>
      </c>
      <c r="V70" s="5">
        <v>924499523</v>
      </c>
      <c r="W70" s="5">
        <v>566595034</v>
      </c>
      <c r="X70" s="5">
        <v>727170279</v>
      </c>
      <c r="Y70" s="5">
        <v>108461206</v>
      </c>
      <c r="Z70" s="5">
        <v>-342998046</v>
      </c>
    </row>
    <row r="71" spans="3:26" ht="15.5" x14ac:dyDescent="0.35">
      <c r="C71" t="s">
        <v>454</v>
      </c>
      <c r="D71" s="5">
        <v>-220883461</v>
      </c>
      <c r="E71" s="5">
        <v>2234124047</v>
      </c>
      <c r="F71" s="5">
        <v>-562731652</v>
      </c>
      <c r="G71" s="5">
        <v>-5584470528</v>
      </c>
      <c r="I71" s="5">
        <v>755105607</v>
      </c>
      <c r="J71" s="5">
        <v>-8278058143</v>
      </c>
      <c r="K71" s="5">
        <v>-9010002462</v>
      </c>
      <c r="L71" s="5">
        <v>-5179680928</v>
      </c>
      <c r="M71" s="5">
        <v>-7361474890</v>
      </c>
      <c r="N71" s="5">
        <v>-2461129236</v>
      </c>
      <c r="O71" s="5">
        <v>-4836925088</v>
      </c>
      <c r="P71" s="5">
        <v>-9228951178</v>
      </c>
      <c r="Q71" s="5">
        <v>-10892495785</v>
      </c>
      <c r="R71" s="5">
        <v>-12325977643</v>
      </c>
      <c r="S71" s="5">
        <v>-12433164026</v>
      </c>
      <c r="T71" s="5">
        <v>-13856109214</v>
      </c>
      <c r="U71" s="5">
        <v>-20265714260</v>
      </c>
      <c r="V71" s="5">
        <v>-18278323727</v>
      </c>
      <c r="W71" s="5">
        <v>-14659467466</v>
      </c>
      <c r="X71" s="5">
        <v>-11639101471</v>
      </c>
      <c r="Y71" s="5">
        <v>-11372620154</v>
      </c>
      <c r="Z71" s="5">
        <v>-19220208746</v>
      </c>
    </row>
    <row r="72" spans="3:26" ht="15.5" x14ac:dyDescent="0.35">
      <c r="C72" t="s">
        <v>97</v>
      </c>
      <c r="D72" s="5">
        <v>-13271156239</v>
      </c>
      <c r="E72" s="5">
        <v>61395235</v>
      </c>
      <c r="F72" s="5">
        <v>-3298084802</v>
      </c>
      <c r="G72" s="5">
        <v>-6436992549</v>
      </c>
      <c r="I72" s="5">
        <v>-26041456449</v>
      </c>
      <c r="J72" s="5">
        <v>10566413516</v>
      </c>
      <c r="K72" s="5">
        <v>6626324372</v>
      </c>
      <c r="L72" s="5">
        <v>2314362759</v>
      </c>
      <c r="M72" s="5">
        <v>-8737689656</v>
      </c>
      <c r="N72" s="5">
        <v>-9571328569</v>
      </c>
      <c r="O72" s="5">
        <v>926463199</v>
      </c>
      <c r="P72" s="5">
        <v>14679673993</v>
      </c>
      <c r="Q72" s="5">
        <v>9282943009</v>
      </c>
      <c r="R72" s="5">
        <v>42345417055</v>
      </c>
      <c r="S72" s="5">
        <v>46018637487</v>
      </c>
      <c r="T72" s="5">
        <v>49001630102</v>
      </c>
      <c r="U72" s="5">
        <v>64761350816</v>
      </c>
      <c r="V72" s="5">
        <v>85373721654</v>
      </c>
      <c r="W72" s="5">
        <v>52535147701</v>
      </c>
      <c r="X72" s="5">
        <v>38631299358</v>
      </c>
      <c r="Y72" s="5">
        <v>33613329078</v>
      </c>
      <c r="Z72" s="5">
        <v>37840393046</v>
      </c>
    </row>
    <row r="73" spans="3:26" ht="15.5" x14ac:dyDescent="0.35">
      <c r="C73" t="s">
        <v>98</v>
      </c>
      <c r="E73" s="5">
        <v>-2353202558</v>
      </c>
      <c r="I73" s="5">
        <v>-2353202558</v>
      </c>
      <c r="J73" s="5">
        <v>1705226686</v>
      </c>
      <c r="K73" s="5">
        <v>12023232957</v>
      </c>
      <c r="L73" s="5">
        <v>6677649966</v>
      </c>
      <c r="M73" s="5">
        <v>-4135678703</v>
      </c>
      <c r="N73" s="5">
        <v>-11879925095</v>
      </c>
      <c r="O73" s="5">
        <v>-2195795544</v>
      </c>
      <c r="P73" s="5">
        <v>15986200065</v>
      </c>
      <c r="Q73" s="5">
        <v>-6772548163</v>
      </c>
      <c r="R73" s="5">
        <v>-5535420055</v>
      </c>
      <c r="S73" s="5">
        <v>3453589289</v>
      </c>
    </row>
    <row r="74" spans="3:26" ht="15.5" x14ac:dyDescent="0.35">
      <c r="C74" t="s">
        <v>99</v>
      </c>
      <c r="D74" s="5">
        <v>-13271156239</v>
      </c>
      <c r="E74" s="5">
        <v>-2291807323</v>
      </c>
      <c r="F74" s="5">
        <v>-3298084802</v>
      </c>
      <c r="G74" s="5">
        <v>-6436992549</v>
      </c>
      <c r="I74" s="5">
        <v>-28394659007</v>
      </c>
      <c r="J74" s="5">
        <v>12271640202</v>
      </c>
      <c r="K74" s="5">
        <v>18649557329</v>
      </c>
      <c r="L74" s="5">
        <v>8992012725</v>
      </c>
      <c r="M74" s="5">
        <v>-12873368359</v>
      </c>
      <c r="N74" s="5">
        <v>-21451253664</v>
      </c>
      <c r="O74" s="5">
        <v>-1269332345</v>
      </c>
      <c r="P74" s="5">
        <v>30665874058</v>
      </c>
      <c r="Q74" s="5">
        <v>2510394846</v>
      </c>
      <c r="R74" s="5">
        <v>36809997000</v>
      </c>
      <c r="S74" s="5">
        <v>49472226776</v>
      </c>
      <c r="T74" s="5">
        <v>49001630102</v>
      </c>
      <c r="U74" s="5">
        <v>64761350816</v>
      </c>
      <c r="V74" s="5">
        <v>85373721654</v>
      </c>
      <c r="W74" s="5">
        <v>52535147701</v>
      </c>
    </row>
    <row r="75" spans="3:26" ht="15.5" x14ac:dyDescent="0.35">
      <c r="C75" t="s">
        <v>100</v>
      </c>
      <c r="D75" s="5">
        <v>-13271156239</v>
      </c>
      <c r="E75" s="5">
        <v>61395235</v>
      </c>
      <c r="F75" s="5">
        <v>-3298084802</v>
      </c>
      <c r="G75" s="5">
        <v>-6436992549</v>
      </c>
      <c r="I75" s="5">
        <v>-26041456449</v>
      </c>
      <c r="J75" s="5">
        <v>10566413516</v>
      </c>
      <c r="K75" s="5">
        <v>6626324372</v>
      </c>
      <c r="L75" s="5">
        <v>2314362759</v>
      </c>
      <c r="M75" s="5">
        <v>-8737689656</v>
      </c>
      <c r="N75" s="5">
        <v>-9571328569</v>
      </c>
      <c r="O75" s="5">
        <v>926463199</v>
      </c>
      <c r="P75" s="5">
        <v>14679673993</v>
      </c>
      <c r="Q75" s="5">
        <v>9282943009</v>
      </c>
      <c r="R75" s="5">
        <v>42345417055</v>
      </c>
      <c r="S75" s="5">
        <v>46018637487</v>
      </c>
      <c r="T75" s="5">
        <v>49001630102</v>
      </c>
      <c r="U75" s="5">
        <v>64761350816</v>
      </c>
      <c r="V75" s="5">
        <v>85373721654</v>
      </c>
      <c r="W75" s="5">
        <v>52535147701</v>
      </c>
      <c r="X75" s="5">
        <v>38631299358</v>
      </c>
      <c r="Y75" s="5">
        <v>33613329078</v>
      </c>
      <c r="Z75" s="5">
        <v>37840393046</v>
      </c>
    </row>
    <row r="76" spans="3:26" ht="15.5" x14ac:dyDescent="0.35">
      <c r="C76" t="s">
        <v>7</v>
      </c>
      <c r="D76" s="5">
        <v>-13271156239</v>
      </c>
      <c r="E76" s="5">
        <v>-2291807323</v>
      </c>
      <c r="F76" s="5">
        <v>-3298084802</v>
      </c>
      <c r="G76" s="5">
        <v>-6436992549</v>
      </c>
      <c r="I76" s="5">
        <v>-28394659007</v>
      </c>
      <c r="J76" s="5">
        <v>12271640202</v>
      </c>
      <c r="K76" s="5">
        <v>18649557329</v>
      </c>
      <c r="L76" s="5">
        <v>8992012725</v>
      </c>
      <c r="M76" s="5">
        <v>-12873368359</v>
      </c>
      <c r="N76" s="5">
        <v>-21451253664</v>
      </c>
      <c r="O76" s="5">
        <v>-1269332345</v>
      </c>
      <c r="P76" s="5">
        <v>30665874058</v>
      </c>
      <c r="Q76" s="5">
        <v>2510394846</v>
      </c>
      <c r="R76" s="5">
        <v>36809997000</v>
      </c>
      <c r="S76" s="5">
        <v>49472226776</v>
      </c>
      <c r="T76" s="5">
        <v>49001630102</v>
      </c>
      <c r="U76" s="5">
        <v>64761350816</v>
      </c>
      <c r="V76" s="5">
        <v>85373721654</v>
      </c>
      <c r="W76" s="5">
        <v>52535147701</v>
      </c>
    </row>
    <row r="77" spans="3:26" ht="15.5" x14ac:dyDescent="0.35">
      <c r="C77" t="s">
        <v>691</v>
      </c>
    </row>
    <row r="78" spans="3:26" ht="15.5" x14ac:dyDescent="0.35">
      <c r="C78" t="s">
        <v>101</v>
      </c>
      <c r="D78" s="5">
        <v>-13271156239</v>
      </c>
      <c r="E78" s="5">
        <v>61395235</v>
      </c>
      <c r="F78" s="5">
        <v>-3298084802</v>
      </c>
      <c r="G78" s="5">
        <v>-6436992549</v>
      </c>
      <c r="I78" s="5">
        <v>-26041456449</v>
      </c>
      <c r="J78" s="5">
        <v>10566413516</v>
      </c>
      <c r="K78" s="5">
        <v>6626324372</v>
      </c>
      <c r="L78" s="5">
        <v>2314362759</v>
      </c>
      <c r="M78" s="5">
        <v>-8737689656</v>
      </c>
      <c r="N78" s="5">
        <v>-9571328569</v>
      </c>
      <c r="O78" s="5">
        <v>926463199</v>
      </c>
      <c r="P78" s="5">
        <v>14679673993</v>
      </c>
      <c r="Q78" s="5">
        <v>9282943009</v>
      </c>
      <c r="R78" s="5">
        <v>42345417055</v>
      </c>
      <c r="S78" s="5">
        <v>46018637487</v>
      </c>
      <c r="T78" s="5">
        <v>49001630102</v>
      </c>
      <c r="U78" s="5">
        <v>64761350816</v>
      </c>
      <c r="V78" s="5">
        <v>85373721654</v>
      </c>
      <c r="W78" s="5">
        <v>52535147701</v>
      </c>
      <c r="X78" s="5">
        <v>38631299358</v>
      </c>
      <c r="Y78" s="5">
        <v>33613329078</v>
      </c>
      <c r="Z78" s="5">
        <v>37840393046</v>
      </c>
    </row>
    <row r="79" spans="3:26" ht="15.5" x14ac:dyDescent="0.35">
      <c r="C79" t="s">
        <v>102</v>
      </c>
      <c r="D79" s="5">
        <v>-13271156239</v>
      </c>
      <c r="E79" s="5">
        <v>-2291807323</v>
      </c>
      <c r="F79" s="5">
        <v>-3298084802</v>
      </c>
      <c r="G79" s="5">
        <v>-6436992549</v>
      </c>
      <c r="I79" s="5">
        <v>-28394659007</v>
      </c>
      <c r="J79" s="5">
        <v>12271640202</v>
      </c>
      <c r="K79" s="5">
        <v>18649557329</v>
      </c>
      <c r="L79" s="5">
        <v>8992012725</v>
      </c>
      <c r="M79" s="5">
        <v>-12873368359</v>
      </c>
      <c r="N79" s="5">
        <v>-21451253664</v>
      </c>
      <c r="O79" s="5">
        <v>-1269332345</v>
      </c>
      <c r="P79" s="5">
        <v>30665874058</v>
      </c>
      <c r="Q79" s="5">
        <v>2510394846</v>
      </c>
      <c r="R79" s="5">
        <v>36809997000</v>
      </c>
      <c r="S79" s="5">
        <v>49472226776</v>
      </c>
      <c r="T79" s="5">
        <v>49001630102</v>
      </c>
      <c r="U79" s="5">
        <v>64761350816</v>
      </c>
      <c r="V79" s="5">
        <v>85373721654</v>
      </c>
      <c r="W79" s="5">
        <v>52535147701</v>
      </c>
    </row>
    <row r="80" spans="3:26" ht="15.5" x14ac:dyDescent="0.35">
      <c r="C80" t="s">
        <v>103</v>
      </c>
      <c r="D80" s="5">
        <v>-13271156239</v>
      </c>
      <c r="E80" s="5">
        <v>-2291807323</v>
      </c>
      <c r="F80" s="5">
        <v>-3298084802</v>
      </c>
      <c r="G80" s="5">
        <v>-6436992549</v>
      </c>
      <c r="I80" s="5">
        <v>-28394659007</v>
      </c>
      <c r="J80" s="5">
        <v>12271640202</v>
      </c>
      <c r="K80" s="5">
        <v>18649557329</v>
      </c>
      <c r="L80" s="5">
        <v>8992012725</v>
      </c>
      <c r="M80" s="5">
        <v>-12873368359</v>
      </c>
      <c r="N80" s="5">
        <v>-21451253664</v>
      </c>
      <c r="O80" s="5">
        <v>-1269332345</v>
      </c>
      <c r="P80" s="5">
        <v>30665874058</v>
      </c>
      <c r="Q80" s="5">
        <v>2510394846</v>
      </c>
      <c r="R80" s="5">
        <v>36809997000</v>
      </c>
      <c r="S80" s="5">
        <v>49472226776</v>
      </c>
      <c r="T80" s="5">
        <v>49001630102</v>
      </c>
      <c r="U80" s="5">
        <v>64761350816</v>
      </c>
      <c r="V80" s="5">
        <v>85373721654</v>
      </c>
      <c r="W80" s="5">
        <v>52535147701</v>
      </c>
    </row>
    <row r="82" spans="2:26" ht="15.5" x14ac:dyDescent="0.35">
      <c r="B82" t="s">
        <v>104</v>
      </c>
      <c r="C82" t="s">
        <v>105</v>
      </c>
    </row>
    <row r="83" spans="2:26" ht="15.5" x14ac:dyDescent="0.35">
      <c r="C83" t="s">
        <v>106</v>
      </c>
    </row>
    <row r="84" spans="2:26" ht="15.5" x14ac:dyDescent="0.35">
      <c r="C84" t="s">
        <v>19</v>
      </c>
      <c r="D84" s="5">
        <v>159949585384</v>
      </c>
      <c r="E84" s="5">
        <v>164776124077</v>
      </c>
      <c r="F84" s="5">
        <v>147450550131</v>
      </c>
      <c r="G84" s="5">
        <v>160363574149</v>
      </c>
      <c r="I84" s="5">
        <v>164776124077</v>
      </c>
      <c r="J84" s="5">
        <v>144076149622</v>
      </c>
      <c r="K84" s="5">
        <v>64111821075</v>
      </c>
      <c r="L84" s="5">
        <v>47307400933</v>
      </c>
      <c r="M84" s="5">
        <v>99398874411</v>
      </c>
      <c r="N84" s="5">
        <v>129156773909</v>
      </c>
      <c r="O84" s="5">
        <v>135571040816</v>
      </c>
      <c r="P84" s="5">
        <v>151270510307</v>
      </c>
      <c r="Q84" s="5">
        <v>153660008953</v>
      </c>
      <c r="R84" s="5">
        <v>209849771599</v>
      </c>
      <c r="S84" s="5">
        <v>202395371009</v>
      </c>
      <c r="T84" s="5">
        <v>173492110768</v>
      </c>
      <c r="U84" s="5">
        <v>203832669561</v>
      </c>
      <c r="V84" s="5">
        <v>202359152678</v>
      </c>
      <c r="W84" s="5">
        <v>173116991549</v>
      </c>
      <c r="X84" s="5">
        <v>148965833425</v>
      </c>
      <c r="Y84" s="5">
        <v>127049613035</v>
      </c>
      <c r="Z84" s="5">
        <v>80467053220</v>
      </c>
    </row>
    <row r="85" spans="2:26" ht="15.5" x14ac:dyDescent="0.35">
      <c r="C85" t="s">
        <v>562</v>
      </c>
    </row>
    <row r="86" spans="2:26" ht="15.5" x14ac:dyDescent="0.35">
      <c r="C86" t="s">
        <v>110</v>
      </c>
      <c r="D86" s="5">
        <v>78076252613</v>
      </c>
      <c r="E86" s="5">
        <v>91714801664</v>
      </c>
      <c r="F86" s="5">
        <v>76537707877</v>
      </c>
      <c r="G86" s="5">
        <v>90995978473</v>
      </c>
      <c r="I86" s="5">
        <v>91714801664</v>
      </c>
      <c r="J86" s="5">
        <v>142990311173</v>
      </c>
      <c r="K86" s="5">
        <v>188935880535</v>
      </c>
      <c r="L86" s="5">
        <v>141004762666</v>
      </c>
      <c r="M86" s="5">
        <v>139884800951</v>
      </c>
      <c r="N86" s="5">
        <v>124523019279</v>
      </c>
      <c r="O86" s="5">
        <v>122850911140</v>
      </c>
      <c r="P86" s="5">
        <v>135089763961</v>
      </c>
      <c r="Q86" s="5">
        <v>109192118775</v>
      </c>
      <c r="R86" s="5">
        <v>107757594823</v>
      </c>
      <c r="S86" s="5">
        <v>94307316712</v>
      </c>
      <c r="T86" s="5">
        <v>79221770890</v>
      </c>
      <c r="U86" s="5">
        <v>60832254547</v>
      </c>
      <c r="V86" s="5">
        <v>62452027446</v>
      </c>
      <c r="W86" s="5">
        <v>36227550428</v>
      </c>
      <c r="X86" s="5">
        <v>33086423326</v>
      </c>
      <c r="Y86" s="5">
        <v>36276526439</v>
      </c>
      <c r="Z86" s="5">
        <v>36163361882</v>
      </c>
    </row>
    <row r="87" spans="2:26" ht="15.5" x14ac:dyDescent="0.35">
      <c r="C87" t="s">
        <v>107</v>
      </c>
      <c r="D87" s="5">
        <v>619150000</v>
      </c>
      <c r="E87" s="5">
        <v>800556667</v>
      </c>
      <c r="F87" s="5">
        <v>569862500</v>
      </c>
      <c r="G87" s="5">
        <v>569001633</v>
      </c>
      <c r="I87" s="5">
        <v>800556667</v>
      </c>
      <c r="J87" s="5">
        <v>630231527</v>
      </c>
      <c r="K87" s="5">
        <v>504140000</v>
      </c>
      <c r="L87" s="5">
        <v>771060000</v>
      </c>
      <c r="M87" s="5">
        <v>2102742500</v>
      </c>
      <c r="N87" s="5">
        <v>2005275000</v>
      </c>
      <c r="O87" s="5">
        <v>2845725000</v>
      </c>
      <c r="P87" s="5">
        <v>2863155000</v>
      </c>
      <c r="Q87" s="5">
        <v>2976150000</v>
      </c>
      <c r="R87" s="5">
        <v>2631040000</v>
      </c>
      <c r="S87" s="5">
        <v>2554470000</v>
      </c>
      <c r="T87" s="5">
        <v>2581537500</v>
      </c>
      <c r="U87" s="5">
        <v>2518425000</v>
      </c>
      <c r="V87" s="5">
        <v>1318310000</v>
      </c>
      <c r="W87" s="5">
        <v>1187412000</v>
      </c>
      <c r="X87" s="5">
        <v>1183030000</v>
      </c>
    </row>
    <row r="88" spans="2:26" ht="15.5" x14ac:dyDescent="0.35">
      <c r="C88" t="s">
        <v>108</v>
      </c>
      <c r="Z88" s="5">
        <v>541620670</v>
      </c>
    </row>
    <row r="89" spans="2:26" ht="15.5" x14ac:dyDescent="0.35">
      <c r="C89" t="s">
        <v>111</v>
      </c>
      <c r="D89" s="5">
        <v>78076252613</v>
      </c>
      <c r="E89" s="5">
        <v>91714801664</v>
      </c>
      <c r="F89" s="5">
        <v>76537707877</v>
      </c>
      <c r="G89" s="5">
        <v>90995978473</v>
      </c>
      <c r="I89" s="5">
        <v>91714801664</v>
      </c>
      <c r="J89" s="5">
        <v>142990311173</v>
      </c>
      <c r="K89" s="5">
        <v>188935880535</v>
      </c>
      <c r="L89" s="5">
        <v>141004762666</v>
      </c>
      <c r="M89" s="5">
        <v>139884800951</v>
      </c>
      <c r="N89" s="5">
        <v>124523019279</v>
      </c>
      <c r="O89" s="5">
        <v>122850911140</v>
      </c>
      <c r="P89" s="5">
        <v>135089763961</v>
      </c>
      <c r="Q89" s="5">
        <v>109192118775</v>
      </c>
      <c r="R89" s="5">
        <v>107757594823</v>
      </c>
      <c r="S89" s="5">
        <v>94307316712</v>
      </c>
      <c r="T89" s="5">
        <v>79221770890</v>
      </c>
      <c r="U89" s="5">
        <v>60832254547</v>
      </c>
      <c r="V89" s="5">
        <v>62452027446</v>
      </c>
      <c r="W89" s="5">
        <v>36227550428</v>
      </c>
      <c r="X89" s="5">
        <v>33086423326</v>
      </c>
      <c r="Y89" s="5">
        <v>36276526439</v>
      </c>
      <c r="Z89" s="5">
        <v>36163361882</v>
      </c>
    </row>
    <row r="90" spans="2:26" ht="15.5" x14ac:dyDescent="0.35">
      <c r="C90" t="s">
        <v>112</v>
      </c>
      <c r="D90" s="5">
        <v>1051740440</v>
      </c>
      <c r="E90" s="5">
        <v>1051740440</v>
      </c>
      <c r="F90" s="5">
        <v>1253032689</v>
      </c>
      <c r="G90" s="5">
        <v>1157612315</v>
      </c>
      <c r="I90" s="5">
        <v>1051740440</v>
      </c>
      <c r="J90" s="5">
        <v>1157612315</v>
      </c>
      <c r="K90" s="5">
        <v>1414924815</v>
      </c>
      <c r="L90" s="5">
        <v>1414924815</v>
      </c>
      <c r="M90" s="5">
        <v>1414924815</v>
      </c>
      <c r="N90" s="5">
        <v>1414924815</v>
      </c>
      <c r="O90" s="5">
        <v>1414924815</v>
      </c>
      <c r="P90" s="5">
        <v>1414924815</v>
      </c>
      <c r="Q90" s="5">
        <v>1414924815</v>
      </c>
      <c r="R90" s="5">
        <v>2246886325</v>
      </c>
      <c r="S90" s="5">
        <v>1566018584</v>
      </c>
    </row>
    <row r="91" spans="2:26" ht="15.5" x14ac:dyDescent="0.35">
      <c r="C91" t="s">
        <v>113</v>
      </c>
      <c r="D91" s="5">
        <v>619150000</v>
      </c>
      <c r="E91" s="5">
        <v>800556667</v>
      </c>
      <c r="F91" s="5">
        <v>569862500</v>
      </c>
      <c r="G91" s="5">
        <v>569001633</v>
      </c>
      <c r="I91" s="5">
        <v>800556667</v>
      </c>
      <c r="J91" s="5">
        <v>630231527</v>
      </c>
      <c r="K91" s="5">
        <v>504140000</v>
      </c>
      <c r="L91" s="5">
        <v>771060000</v>
      </c>
      <c r="M91" s="5">
        <v>2102742500</v>
      </c>
      <c r="N91" s="5">
        <v>2005275000</v>
      </c>
      <c r="O91" s="5">
        <v>2845725000</v>
      </c>
      <c r="P91" s="5">
        <v>2863155000</v>
      </c>
      <c r="Q91" s="5">
        <v>2976150000</v>
      </c>
      <c r="R91" s="5">
        <v>2631040000</v>
      </c>
      <c r="S91" s="5">
        <v>2554470000</v>
      </c>
      <c r="T91" s="5">
        <v>2581537500</v>
      </c>
      <c r="U91" s="5">
        <v>2518425000</v>
      </c>
      <c r="V91" s="5">
        <v>1318310000</v>
      </c>
      <c r="W91" s="5">
        <v>1187412000</v>
      </c>
      <c r="X91" s="5">
        <v>1183030000</v>
      </c>
      <c r="Z91" s="5">
        <v>541620670</v>
      </c>
    </row>
    <row r="92" spans="2:26" ht="15.5" x14ac:dyDescent="0.35">
      <c r="C92" t="s">
        <v>114</v>
      </c>
      <c r="D92" s="5">
        <v>127081076622</v>
      </c>
      <c r="E92" s="5">
        <v>133363865954</v>
      </c>
      <c r="F92" s="5">
        <v>145338548639</v>
      </c>
      <c r="G92" s="5">
        <v>150965831023</v>
      </c>
      <c r="I92" s="5">
        <v>133363865954</v>
      </c>
      <c r="J92" s="5">
        <v>171048029745</v>
      </c>
      <c r="K92" s="5">
        <v>218803175275</v>
      </c>
      <c r="L92" s="5">
        <v>232978356169</v>
      </c>
      <c r="M92" s="5">
        <v>192548410163</v>
      </c>
      <c r="N92" s="5">
        <v>148996220302</v>
      </c>
      <c r="O92" s="5">
        <v>179591791919</v>
      </c>
      <c r="P92" s="5">
        <v>156407632232</v>
      </c>
      <c r="Q92" s="5">
        <v>168528042587</v>
      </c>
      <c r="R92" s="5">
        <v>156466742733</v>
      </c>
      <c r="S92" s="5">
        <v>147350263810</v>
      </c>
      <c r="T92" s="5">
        <v>152663366101</v>
      </c>
      <c r="U92" s="5">
        <v>131686421880</v>
      </c>
      <c r="V92" s="5">
        <v>100544652271</v>
      </c>
      <c r="W92" s="5">
        <v>103979114592</v>
      </c>
      <c r="X92" s="5">
        <v>81373479111</v>
      </c>
      <c r="Y92" s="5">
        <v>68593265698</v>
      </c>
      <c r="Z92" s="5">
        <v>91074476433</v>
      </c>
    </row>
    <row r="93" spans="2:26" ht="15.5" x14ac:dyDescent="0.35">
      <c r="C93" t="s">
        <v>95</v>
      </c>
      <c r="D93" s="5">
        <v>2054266175</v>
      </c>
      <c r="E93" s="5">
        <v>2054266175</v>
      </c>
      <c r="I93" s="5">
        <v>2054266175</v>
      </c>
      <c r="V93" s="5">
        <v>-27944879</v>
      </c>
      <c r="W93" s="5">
        <v>-27944879</v>
      </c>
      <c r="X93" s="5">
        <v>-27944879</v>
      </c>
      <c r="Y93" s="5">
        <v>-27944879</v>
      </c>
      <c r="Z93" s="5">
        <v>-27944879</v>
      </c>
    </row>
    <row r="94" spans="2:26" ht="15.5" x14ac:dyDescent="0.35">
      <c r="C94" t="s">
        <v>115</v>
      </c>
      <c r="D94" s="5">
        <v>373512635823</v>
      </c>
      <c r="E94" s="5">
        <v>394592019253</v>
      </c>
      <c r="F94" s="5">
        <v>383557518841</v>
      </c>
      <c r="G94" s="5">
        <v>412251987198</v>
      </c>
      <c r="I94" s="5">
        <v>394592019253</v>
      </c>
      <c r="J94" s="5">
        <v>466483293896</v>
      </c>
      <c r="K94" s="5">
        <v>481765550379</v>
      </c>
      <c r="L94" s="5">
        <v>473379372904</v>
      </c>
      <c r="M94" s="5">
        <v>473632576435</v>
      </c>
      <c r="N94" s="5">
        <v>426603517298</v>
      </c>
      <c r="O94" s="5">
        <v>503134003908</v>
      </c>
      <c r="P94" s="5">
        <v>516186639128</v>
      </c>
      <c r="Q94" s="5">
        <v>503156333673</v>
      </c>
      <c r="R94" s="5">
        <v>542813854009</v>
      </c>
      <c r="S94" s="5">
        <v>508345199844</v>
      </c>
      <c r="T94" s="5">
        <v>488268612706</v>
      </c>
      <c r="U94" s="5">
        <v>428821050227</v>
      </c>
      <c r="V94" s="5">
        <v>394802917573</v>
      </c>
      <c r="W94" s="5">
        <v>327815305997</v>
      </c>
      <c r="X94" s="5">
        <v>271268159054</v>
      </c>
      <c r="Y94" s="5">
        <v>236950797551</v>
      </c>
      <c r="Z94" s="5">
        <v>219551044849</v>
      </c>
    </row>
    <row r="95" spans="2:26" ht="15.5" x14ac:dyDescent="0.35">
      <c r="C95" t="s">
        <v>116</v>
      </c>
    </row>
    <row r="96" spans="2:26" ht="15.5" x14ac:dyDescent="0.35">
      <c r="C96" t="s">
        <v>507</v>
      </c>
      <c r="Y96" s="5">
        <v>1122005000</v>
      </c>
      <c r="Z96" s="5">
        <v>1182013000</v>
      </c>
    </row>
    <row r="97" spans="3:26" ht="15.5" x14ac:dyDescent="0.35">
      <c r="C97" t="s">
        <v>117</v>
      </c>
      <c r="D97" s="5">
        <v>25751774058</v>
      </c>
      <c r="E97" s="5">
        <v>25972657519</v>
      </c>
      <c r="F97" s="5">
        <v>23074809674</v>
      </c>
      <c r="G97" s="5">
        <v>23637541326</v>
      </c>
      <c r="I97" s="5">
        <v>25972657519</v>
      </c>
      <c r="J97" s="5">
        <v>24553828114</v>
      </c>
      <c r="K97" s="5">
        <v>24629198590</v>
      </c>
      <c r="L97" s="5">
        <v>28282153583</v>
      </c>
      <c r="M97" s="5">
        <v>25268650765</v>
      </c>
      <c r="N97" s="5">
        <v>29005920311</v>
      </c>
      <c r="O97" s="5">
        <v>34151673127</v>
      </c>
      <c r="P97" s="5">
        <v>30586324367</v>
      </c>
      <c r="Q97" s="5">
        <v>24392114032</v>
      </c>
      <c r="R97" s="5">
        <v>20358134070</v>
      </c>
      <c r="S97" s="5">
        <v>16464124942</v>
      </c>
      <c r="T97" s="5">
        <v>10227737066</v>
      </c>
      <c r="U97" s="5">
        <v>9305876180</v>
      </c>
      <c r="V97" s="5">
        <v>8270616077</v>
      </c>
      <c r="W97" s="5">
        <v>7346116554</v>
      </c>
      <c r="X97" s="5">
        <v>6779521520</v>
      </c>
      <c r="Y97" s="5">
        <v>6052351241</v>
      </c>
      <c r="Z97" s="5">
        <v>5943890035</v>
      </c>
    </row>
    <row r="98" spans="3:26" ht="15.5" x14ac:dyDescent="0.35">
      <c r="C98" t="s">
        <v>118</v>
      </c>
      <c r="D98" s="5">
        <v>78566381970</v>
      </c>
      <c r="E98" s="5">
        <v>79489976902</v>
      </c>
      <c r="F98" s="5">
        <v>78637963256</v>
      </c>
      <c r="G98" s="5">
        <v>79229805900</v>
      </c>
      <c r="I98" s="5">
        <v>79489976902</v>
      </c>
      <c r="J98" s="5">
        <v>81713198496</v>
      </c>
      <c r="K98" s="5">
        <v>80652134697</v>
      </c>
      <c r="L98" s="5">
        <v>83853311663</v>
      </c>
      <c r="M98" s="5">
        <v>87577193967</v>
      </c>
      <c r="N98" s="5">
        <v>91100397128</v>
      </c>
      <c r="O98" s="5">
        <v>78832191819</v>
      </c>
      <c r="P98" s="5">
        <v>88577346166</v>
      </c>
      <c r="Q98" s="5">
        <v>97577993791</v>
      </c>
      <c r="R98" s="5">
        <v>120394121583</v>
      </c>
      <c r="S98" s="5">
        <v>112954807003</v>
      </c>
      <c r="T98" s="5">
        <v>101606366543</v>
      </c>
      <c r="U98" s="5">
        <v>60440970754</v>
      </c>
      <c r="V98" s="5">
        <v>30423508490</v>
      </c>
      <c r="W98" s="5">
        <v>18552158660</v>
      </c>
      <c r="X98" s="5">
        <v>18208724225</v>
      </c>
      <c r="Y98" s="5">
        <v>19613637506</v>
      </c>
      <c r="Z98" s="5">
        <v>18837324480</v>
      </c>
    </row>
    <row r="99" spans="3:26" ht="15.5" x14ac:dyDescent="0.35">
      <c r="C99" t="s">
        <v>376</v>
      </c>
      <c r="D99" s="5">
        <v>65325908319</v>
      </c>
      <c r="E99" s="5">
        <v>64754337319</v>
      </c>
      <c r="F99" s="5">
        <v>60714163319</v>
      </c>
      <c r="G99" s="5">
        <v>59517253319</v>
      </c>
      <c r="I99" s="5">
        <v>64754337319</v>
      </c>
      <c r="J99" s="5">
        <v>59517253319</v>
      </c>
      <c r="K99" s="5">
        <v>59517253319</v>
      </c>
      <c r="L99" s="5">
        <v>59517253319</v>
      </c>
      <c r="M99" s="5">
        <v>59517253319</v>
      </c>
      <c r="N99" s="5">
        <v>59517253319</v>
      </c>
      <c r="O99" s="5">
        <v>70485098643</v>
      </c>
      <c r="P99" s="5">
        <v>59427393625</v>
      </c>
      <c r="Q99" s="5">
        <v>55396581425</v>
      </c>
    </row>
    <row r="100" spans="3:26" ht="15.5" x14ac:dyDescent="0.35">
      <c r="C100" t="s">
        <v>509</v>
      </c>
      <c r="W100" s="5">
        <v>9614711299</v>
      </c>
      <c r="X100" s="5">
        <v>7643569999</v>
      </c>
      <c r="Y100" s="5">
        <v>7627579999</v>
      </c>
      <c r="Z100" s="5">
        <v>7627579999</v>
      </c>
    </row>
    <row r="101" spans="3:26" ht="15.5" x14ac:dyDescent="0.35">
      <c r="C101" t="s">
        <v>120</v>
      </c>
      <c r="D101" s="5">
        <v>229760412873</v>
      </c>
      <c r="E101" s="5">
        <v>230255156246</v>
      </c>
      <c r="F101" s="5">
        <v>224711366021</v>
      </c>
      <c r="G101" s="5">
        <v>230040735477</v>
      </c>
      <c r="I101" s="5">
        <v>230255156246</v>
      </c>
      <c r="J101" s="5">
        <v>247690154830</v>
      </c>
      <c r="K101" s="5">
        <v>261121309181</v>
      </c>
      <c r="L101" s="5">
        <v>211118505577</v>
      </c>
      <c r="M101" s="5">
        <v>213173971551</v>
      </c>
      <c r="N101" s="5">
        <v>221226341624</v>
      </c>
      <c r="O101" s="5">
        <v>184883888404</v>
      </c>
      <c r="P101" s="5">
        <v>180005988973</v>
      </c>
      <c r="Q101" s="5">
        <v>178781614063</v>
      </c>
      <c r="R101" s="5">
        <v>142999141978</v>
      </c>
      <c r="S101" s="5">
        <v>130984950529</v>
      </c>
      <c r="T101" s="5">
        <v>111834103609</v>
      </c>
      <c r="U101" s="5">
        <v>69746846934</v>
      </c>
      <c r="V101" s="5">
        <v>38694124567</v>
      </c>
      <c r="W101" s="5">
        <v>38000443596</v>
      </c>
      <c r="X101" s="5">
        <v>32631815744</v>
      </c>
      <c r="Y101" s="5">
        <v>34415573746</v>
      </c>
      <c r="Z101" s="5">
        <v>33590807514</v>
      </c>
    </row>
    <row r="102" spans="3:26" ht="15.5" x14ac:dyDescent="0.35">
      <c r="C102" t="s">
        <v>121</v>
      </c>
      <c r="D102" s="5">
        <v>603273048696</v>
      </c>
      <c r="E102" s="5">
        <v>624847175499</v>
      </c>
      <c r="F102" s="5">
        <v>608268884862</v>
      </c>
      <c r="G102" s="5">
        <v>642292722675</v>
      </c>
      <c r="I102" s="5">
        <v>624847175499</v>
      </c>
      <c r="J102" s="5">
        <v>714173448726</v>
      </c>
      <c r="K102" s="5">
        <v>742886859560</v>
      </c>
      <c r="L102" s="5">
        <v>684497878481</v>
      </c>
      <c r="M102" s="5">
        <v>686806547986</v>
      </c>
      <c r="N102" s="5">
        <v>647829858922</v>
      </c>
      <c r="O102" s="5">
        <v>688017892312</v>
      </c>
      <c r="P102" s="5">
        <v>696192628101</v>
      </c>
      <c r="Q102" s="5">
        <v>681937947736</v>
      </c>
      <c r="R102" s="5">
        <v>685812995987</v>
      </c>
      <c r="S102" s="5">
        <v>639330150373</v>
      </c>
      <c r="T102" s="5">
        <v>600102716315</v>
      </c>
      <c r="U102" s="5">
        <v>498567897161</v>
      </c>
      <c r="V102" s="5">
        <v>433497042140</v>
      </c>
      <c r="W102" s="5">
        <v>365815749593</v>
      </c>
      <c r="X102" s="5">
        <v>303899974798</v>
      </c>
      <c r="Y102" s="5">
        <v>271366371297</v>
      </c>
      <c r="Z102" s="5">
        <v>253141852363</v>
      </c>
    </row>
    <row r="103" spans="3:26" ht="15.5" x14ac:dyDescent="0.35">
      <c r="C103" t="s">
        <v>122</v>
      </c>
    </row>
    <row r="104" spans="3:26" ht="15.5" x14ac:dyDescent="0.35">
      <c r="C104" t="s">
        <v>123</v>
      </c>
    </row>
    <row r="105" spans="3:26" ht="15.5" x14ac:dyDescent="0.35">
      <c r="C105" t="s">
        <v>124</v>
      </c>
      <c r="D105" s="5">
        <v>71253377136</v>
      </c>
      <c r="E105" s="5">
        <v>79556347700</v>
      </c>
      <c r="F105" s="5">
        <v>72563127198</v>
      </c>
      <c r="G105" s="5">
        <v>89757144494</v>
      </c>
      <c r="I105" s="5">
        <v>79556347700</v>
      </c>
      <c r="J105" s="5">
        <v>138833103672</v>
      </c>
      <c r="K105" s="5">
        <v>159255073682</v>
      </c>
      <c r="L105" s="5">
        <v>135297369996</v>
      </c>
      <c r="M105" s="5">
        <v>145920423985</v>
      </c>
      <c r="N105" s="5">
        <v>110454398417</v>
      </c>
      <c r="O105" s="5">
        <v>131795209943</v>
      </c>
      <c r="P105" s="5">
        <v>146900045005</v>
      </c>
      <c r="Q105" s="5">
        <v>153806819548</v>
      </c>
      <c r="R105" s="5">
        <v>152533565561</v>
      </c>
      <c r="S105" s="5">
        <v>133693524978</v>
      </c>
      <c r="T105" s="5">
        <v>132155047433</v>
      </c>
      <c r="U105" s="5">
        <v>63728680126</v>
      </c>
      <c r="V105" s="5">
        <v>42249381295</v>
      </c>
      <c r="W105" s="5">
        <v>46152721642</v>
      </c>
      <c r="X105" s="5">
        <v>28732816188</v>
      </c>
      <c r="Y105" s="5">
        <v>29755423356</v>
      </c>
      <c r="Z105" s="5">
        <v>38607410040</v>
      </c>
    </row>
    <row r="106" spans="3:26" ht="15.5" x14ac:dyDescent="0.35">
      <c r="C106" t="s">
        <v>127</v>
      </c>
      <c r="D106" s="5">
        <v>12951207327</v>
      </c>
      <c r="E106" s="5">
        <v>15319117560</v>
      </c>
      <c r="F106" s="5">
        <v>8438597735</v>
      </c>
      <c r="G106" s="5">
        <v>12024008346</v>
      </c>
      <c r="I106" s="5">
        <v>15319117560</v>
      </c>
      <c r="J106" s="5">
        <v>26858197741</v>
      </c>
      <c r="K106" s="5">
        <v>25841454707</v>
      </c>
      <c r="L106" s="5">
        <v>23603400660</v>
      </c>
      <c r="M106" s="5">
        <v>16897309385</v>
      </c>
      <c r="N106" s="5">
        <v>10970214441</v>
      </c>
      <c r="O106" s="5">
        <v>15990109860</v>
      </c>
      <c r="P106" s="5">
        <v>18439592429</v>
      </c>
      <c r="Q106" s="5">
        <v>24718005141</v>
      </c>
      <c r="R106" s="5">
        <v>17015212979</v>
      </c>
      <c r="S106" s="5">
        <v>14053994484</v>
      </c>
      <c r="T106" s="5">
        <v>17298227668</v>
      </c>
      <c r="U106" s="5">
        <v>11780136064</v>
      </c>
      <c r="V106" s="5">
        <v>9144998590</v>
      </c>
      <c r="W106" s="5">
        <v>12839674516</v>
      </c>
      <c r="X106" s="5">
        <v>6640417609</v>
      </c>
      <c r="Y106" s="5">
        <v>10272260332</v>
      </c>
      <c r="Z106" s="5">
        <v>6619642254</v>
      </c>
    </row>
    <row r="107" spans="3:26" ht="15.5" x14ac:dyDescent="0.35">
      <c r="C107" t="s">
        <v>129</v>
      </c>
      <c r="D107" s="5">
        <v>148132250</v>
      </c>
      <c r="E107" s="5">
        <v>133842000</v>
      </c>
      <c r="F107" s="5">
        <v>52483750</v>
      </c>
      <c r="G107" s="5">
        <v>2950000</v>
      </c>
      <c r="I107" s="5">
        <v>133842000</v>
      </c>
      <c r="J107" s="5">
        <v>2950000</v>
      </c>
      <c r="K107" s="5">
        <v>2950000</v>
      </c>
      <c r="L107" s="5">
        <v>2950000</v>
      </c>
      <c r="M107" s="5">
        <v>2950000</v>
      </c>
      <c r="N107" s="5">
        <v>154458134</v>
      </c>
      <c r="S107" s="5">
        <v>997559600</v>
      </c>
    </row>
    <row r="108" spans="3:26" ht="15.5" x14ac:dyDescent="0.35">
      <c r="C108" t="s">
        <v>125</v>
      </c>
      <c r="D108" s="5">
        <v>25000000000</v>
      </c>
      <c r="E108" s="5">
        <v>25000000000</v>
      </c>
      <c r="F108" s="5">
        <v>25000000000</v>
      </c>
      <c r="G108" s="5">
        <v>35000000000</v>
      </c>
      <c r="I108" s="5">
        <v>25000000000</v>
      </c>
      <c r="J108" s="5">
        <v>35000000000</v>
      </c>
      <c r="K108" s="5">
        <v>35000000000</v>
      </c>
      <c r="L108" s="5">
        <v>35000000000</v>
      </c>
      <c r="O108" s="5">
        <v>35000000000</v>
      </c>
      <c r="P108" s="5">
        <v>35000000000</v>
      </c>
      <c r="Q108" s="5">
        <v>35000000000</v>
      </c>
      <c r="R108" s="5">
        <v>35000000000</v>
      </c>
      <c r="S108" s="5">
        <v>35000000000</v>
      </c>
      <c r="T108" s="5">
        <v>35000000000</v>
      </c>
    </row>
    <row r="109" spans="3:26" ht="15.5" x14ac:dyDescent="0.35">
      <c r="C109" t="s">
        <v>131</v>
      </c>
      <c r="D109" s="5">
        <v>2197911340</v>
      </c>
      <c r="E109" s="5">
        <v>2392970618</v>
      </c>
      <c r="F109" s="5">
        <v>2237296727</v>
      </c>
      <c r="G109" s="5">
        <v>2086052352</v>
      </c>
      <c r="I109" s="5">
        <v>2392970618</v>
      </c>
      <c r="J109" s="5">
        <v>2220306092</v>
      </c>
      <c r="K109" s="5">
        <v>5949290008</v>
      </c>
      <c r="L109" s="5">
        <v>10202066742</v>
      </c>
      <c r="M109" s="5">
        <v>5646716069</v>
      </c>
      <c r="N109" s="5">
        <v>3355537806</v>
      </c>
      <c r="O109" s="5">
        <v>2905991050</v>
      </c>
      <c r="P109" s="5">
        <v>6370425863</v>
      </c>
      <c r="Q109" s="5">
        <v>3002774858</v>
      </c>
      <c r="R109" s="5">
        <v>2605541590</v>
      </c>
      <c r="S109" s="5">
        <v>7946808203</v>
      </c>
      <c r="T109" s="5">
        <v>3957069257</v>
      </c>
      <c r="U109" s="5">
        <v>5264974646</v>
      </c>
      <c r="V109" s="5">
        <v>8972942034</v>
      </c>
      <c r="W109" s="5">
        <v>4355931081</v>
      </c>
      <c r="X109" s="5">
        <v>5171889470</v>
      </c>
      <c r="Y109" s="5">
        <v>6328379801</v>
      </c>
      <c r="Z109" s="5">
        <v>11054249986</v>
      </c>
    </row>
    <row r="110" spans="3:26" ht="15.5" x14ac:dyDescent="0.35">
      <c r="C110" t="s">
        <v>132</v>
      </c>
      <c r="D110" s="5">
        <v>272964660</v>
      </c>
      <c r="E110" s="5">
        <v>2488921000</v>
      </c>
      <c r="F110" s="5">
        <v>300500000</v>
      </c>
      <c r="G110" s="5">
        <v>258000000</v>
      </c>
      <c r="I110" s="5">
        <v>2488921000</v>
      </c>
      <c r="J110" s="5">
        <v>2387750000</v>
      </c>
      <c r="K110" s="5">
        <v>2142958000</v>
      </c>
      <c r="L110" s="5">
        <v>535000000</v>
      </c>
      <c r="M110" s="5">
        <v>515000000</v>
      </c>
      <c r="N110" s="5">
        <v>495000000</v>
      </c>
      <c r="O110" s="5">
        <v>1469926000</v>
      </c>
      <c r="P110" s="5">
        <v>4699800000</v>
      </c>
      <c r="Q110" s="5">
        <v>320306242</v>
      </c>
      <c r="R110" s="5">
        <v>3291400000</v>
      </c>
      <c r="S110" s="5">
        <v>3415000000</v>
      </c>
      <c r="T110" s="5">
        <v>3408000000</v>
      </c>
      <c r="U110" s="5">
        <v>2513000000</v>
      </c>
      <c r="V110" s="5">
        <v>2100000000</v>
      </c>
      <c r="W110" s="5">
        <v>2294044000</v>
      </c>
      <c r="X110" s="5">
        <v>2123000000</v>
      </c>
      <c r="Y110" s="5">
        <v>2348408162</v>
      </c>
      <c r="Z110" s="5">
        <v>4865054490</v>
      </c>
    </row>
    <row r="111" spans="3:26" ht="15.5" x14ac:dyDescent="0.35">
      <c r="C111" t="s">
        <v>134</v>
      </c>
    </row>
    <row r="112" spans="3:26" ht="15.5" x14ac:dyDescent="0.35">
      <c r="C112" t="s">
        <v>331</v>
      </c>
      <c r="G112" s="5">
        <v>10236085340</v>
      </c>
      <c r="J112" s="5">
        <v>10236085331</v>
      </c>
      <c r="K112" s="5">
        <v>27022727261</v>
      </c>
    </row>
    <row r="113" spans="3:26" ht="15.5" x14ac:dyDescent="0.35">
      <c r="C113" t="s">
        <v>138</v>
      </c>
      <c r="D113" s="5">
        <v>8312542552</v>
      </c>
      <c r="E113" s="5">
        <v>9299997329</v>
      </c>
      <c r="F113" s="5">
        <v>6677948399</v>
      </c>
      <c r="G113" s="5">
        <v>11362218974</v>
      </c>
      <c r="I113" s="5">
        <v>9299997329</v>
      </c>
      <c r="J113" s="5">
        <v>17611847783</v>
      </c>
      <c r="K113" s="5">
        <v>18908871634</v>
      </c>
      <c r="L113" s="5">
        <v>11063649741</v>
      </c>
      <c r="M113" s="5">
        <v>45928200442</v>
      </c>
      <c r="N113" s="5">
        <v>51207386517</v>
      </c>
      <c r="O113" s="5">
        <v>9342354208</v>
      </c>
      <c r="P113" s="5">
        <v>10789476838</v>
      </c>
      <c r="Q113" s="5">
        <v>11407400609</v>
      </c>
      <c r="R113" s="5">
        <v>8179318069</v>
      </c>
      <c r="S113" s="5">
        <v>4308910316</v>
      </c>
      <c r="T113" s="5">
        <v>6046459383</v>
      </c>
      <c r="U113" s="5">
        <v>6135367802</v>
      </c>
      <c r="V113" s="5">
        <v>2012399570</v>
      </c>
    </row>
    <row r="114" spans="3:26" ht="15.5" x14ac:dyDescent="0.35">
      <c r="C114" t="s">
        <v>139</v>
      </c>
      <c r="D114" s="5">
        <v>73177524841</v>
      </c>
      <c r="E114" s="5">
        <v>73177524841</v>
      </c>
      <c r="F114" s="5">
        <v>63354913558</v>
      </c>
      <c r="G114" s="5">
        <v>74285849273</v>
      </c>
      <c r="I114" s="5">
        <v>73177524841</v>
      </c>
      <c r="J114" s="5">
        <v>74285849264</v>
      </c>
      <c r="K114" s="5">
        <v>92248130290</v>
      </c>
      <c r="L114" s="5">
        <v>74385770226</v>
      </c>
      <c r="M114" s="5">
        <v>75063398467</v>
      </c>
      <c r="N114" s="5">
        <v>94234008759</v>
      </c>
      <c r="O114" s="5">
        <v>87523052639</v>
      </c>
      <c r="P114" s="5">
        <v>74122021021</v>
      </c>
      <c r="Q114" s="5">
        <v>75824040171</v>
      </c>
      <c r="R114" s="5">
        <v>62676337255</v>
      </c>
      <c r="S114" s="5">
        <v>51037129224</v>
      </c>
      <c r="T114" s="5">
        <v>23968711839</v>
      </c>
      <c r="U114" s="5">
        <v>19054879192</v>
      </c>
      <c r="V114" s="5">
        <v>19418273818</v>
      </c>
      <c r="W114" s="5">
        <v>17602562578</v>
      </c>
      <c r="X114" s="5">
        <v>15238640938</v>
      </c>
      <c r="Y114" s="5">
        <v>13811729627</v>
      </c>
      <c r="Z114" s="5">
        <v>13326393087</v>
      </c>
    </row>
    <row r="115" spans="3:26" ht="15.5" x14ac:dyDescent="0.35">
      <c r="C115" t="s">
        <v>140</v>
      </c>
      <c r="D115" s="5">
        <v>73177524841</v>
      </c>
      <c r="E115" s="5">
        <v>73177524841</v>
      </c>
      <c r="F115" s="5">
        <v>63354913558</v>
      </c>
      <c r="G115" s="5">
        <v>74285849273</v>
      </c>
      <c r="I115" s="5">
        <v>73177524841</v>
      </c>
      <c r="J115" s="5">
        <v>74285849264</v>
      </c>
      <c r="K115" s="5">
        <v>92248130290</v>
      </c>
      <c r="L115" s="5">
        <v>74385770226</v>
      </c>
      <c r="M115" s="5">
        <v>75063398467</v>
      </c>
      <c r="N115" s="5">
        <v>94234008759</v>
      </c>
      <c r="O115" s="5">
        <v>87523052639</v>
      </c>
      <c r="P115" s="5">
        <v>74122021021</v>
      </c>
      <c r="Q115" s="5">
        <v>75824040171</v>
      </c>
      <c r="R115" s="5">
        <v>62676337255</v>
      </c>
      <c r="S115" s="5">
        <v>51037129224</v>
      </c>
      <c r="T115" s="5">
        <v>23968711839</v>
      </c>
      <c r="U115" s="5">
        <v>19054879192</v>
      </c>
      <c r="V115" s="5">
        <v>19418273818</v>
      </c>
      <c r="W115" s="5">
        <v>17602562578</v>
      </c>
      <c r="X115" s="5">
        <v>15238640938</v>
      </c>
      <c r="Y115" s="5">
        <v>13811729627</v>
      </c>
      <c r="Z115" s="5">
        <v>13326393087</v>
      </c>
    </row>
    <row r="116" spans="3:26" ht="15.5" x14ac:dyDescent="0.35">
      <c r="C116" t="s">
        <v>144</v>
      </c>
    </row>
    <row r="117" spans="3:26" ht="15.5" x14ac:dyDescent="0.35">
      <c r="C117" t="s">
        <v>145</v>
      </c>
      <c r="D117" s="5">
        <v>73177524841</v>
      </c>
      <c r="E117" s="5">
        <v>73177524841</v>
      </c>
      <c r="F117" s="5">
        <v>63354913558</v>
      </c>
      <c r="G117" s="5">
        <v>74285849273</v>
      </c>
      <c r="I117" s="5">
        <v>73177524841</v>
      </c>
      <c r="J117" s="5">
        <v>74285849264</v>
      </c>
      <c r="K117" s="5">
        <v>92248130290</v>
      </c>
      <c r="L117" s="5">
        <v>74385770226</v>
      </c>
      <c r="M117" s="5">
        <v>75063398467</v>
      </c>
      <c r="N117" s="5">
        <v>94234008759</v>
      </c>
      <c r="O117" s="5">
        <v>87523052639</v>
      </c>
      <c r="P117" s="5">
        <v>74122021021</v>
      </c>
      <c r="Q117" s="5">
        <v>75824040171</v>
      </c>
      <c r="R117" s="5">
        <v>62676337255</v>
      </c>
      <c r="S117" s="5">
        <v>51037129224</v>
      </c>
      <c r="T117" s="5">
        <v>23968711839</v>
      </c>
      <c r="U117" s="5">
        <v>19054879192</v>
      </c>
      <c r="V117" s="5">
        <v>19418273818</v>
      </c>
      <c r="W117" s="5">
        <v>17602562578</v>
      </c>
      <c r="X117" s="5">
        <v>15238640938</v>
      </c>
      <c r="Y117" s="5">
        <v>13811729627</v>
      </c>
      <c r="Z117" s="5">
        <v>13326393087</v>
      </c>
    </row>
    <row r="118" spans="3:26" ht="15.5" x14ac:dyDescent="0.35">
      <c r="C118" t="s">
        <v>147</v>
      </c>
      <c r="D118" s="5">
        <v>144430901977</v>
      </c>
      <c r="E118" s="5">
        <v>152733872541</v>
      </c>
      <c r="F118" s="5">
        <v>135918040756</v>
      </c>
      <c r="G118" s="5">
        <v>164042993767</v>
      </c>
      <c r="I118" s="5">
        <v>152733872541</v>
      </c>
      <c r="J118" s="5">
        <v>213118952936</v>
      </c>
      <c r="K118" s="5">
        <v>251503203972</v>
      </c>
      <c r="L118" s="5">
        <v>209683140222</v>
      </c>
      <c r="M118" s="5">
        <v>220983822452</v>
      </c>
      <c r="N118" s="5">
        <v>204688407176</v>
      </c>
      <c r="O118" s="5">
        <v>219318262582</v>
      </c>
      <c r="P118" s="5">
        <v>221022066026</v>
      </c>
      <c r="Q118" s="5">
        <v>229630859719</v>
      </c>
      <c r="R118" s="5">
        <v>215209902816</v>
      </c>
      <c r="S118" s="5">
        <v>184730654202</v>
      </c>
      <c r="T118" s="5">
        <v>156123759272</v>
      </c>
      <c r="U118" s="5">
        <v>82783559318</v>
      </c>
      <c r="V118" s="5">
        <v>61667655113</v>
      </c>
      <c r="W118" s="5">
        <v>63755284220</v>
      </c>
      <c r="X118" s="5">
        <v>43971457126</v>
      </c>
      <c r="Y118" s="5">
        <v>43567152983</v>
      </c>
      <c r="Z118" s="5">
        <v>51933803127</v>
      </c>
    </row>
    <row r="119" spans="3:26" ht="15.5" x14ac:dyDescent="0.35">
      <c r="C119" t="s">
        <v>148</v>
      </c>
    </row>
    <row r="120" spans="3:26" ht="15.5" x14ac:dyDescent="0.35">
      <c r="C120" t="s">
        <v>149</v>
      </c>
      <c r="D120" s="5">
        <v>52016000000</v>
      </c>
      <c r="E120" s="5">
        <v>52016000000</v>
      </c>
      <c r="F120" s="5">
        <v>52016000000</v>
      </c>
      <c r="G120" s="5">
        <v>52016000000</v>
      </c>
      <c r="I120" s="5">
        <v>52016000000</v>
      </c>
      <c r="J120" s="5">
        <v>52016000000</v>
      </c>
      <c r="K120" s="5">
        <v>52016000000</v>
      </c>
      <c r="L120" s="5">
        <v>52016000000</v>
      </c>
      <c r="M120" s="5">
        <v>52016000000</v>
      </c>
      <c r="N120" s="5">
        <v>52016000000</v>
      </c>
      <c r="O120" s="5">
        <v>52016000000</v>
      </c>
      <c r="P120" s="5">
        <v>52016000000</v>
      </c>
      <c r="Q120" s="5">
        <v>52016000000</v>
      </c>
      <c r="R120" s="5">
        <v>52016000000</v>
      </c>
      <c r="S120" s="5">
        <v>52016000000</v>
      </c>
      <c r="T120" s="5">
        <v>52016000000</v>
      </c>
      <c r="U120" s="5">
        <v>52016000000</v>
      </c>
      <c r="V120" s="5">
        <v>52016000000</v>
      </c>
      <c r="W120" s="5">
        <v>52016000000</v>
      </c>
      <c r="X120" s="5">
        <v>52016000000</v>
      </c>
      <c r="Y120" s="5">
        <v>52016000000</v>
      </c>
      <c r="Z120" s="5">
        <v>52016000000</v>
      </c>
    </row>
    <row r="121" spans="3:26" ht="15.5" x14ac:dyDescent="0.35">
      <c r="C121" t="s">
        <v>151</v>
      </c>
      <c r="D121" s="5">
        <v>1954630221</v>
      </c>
      <c r="E121" s="5">
        <v>1954630221</v>
      </c>
      <c r="F121" s="5">
        <v>1954630221</v>
      </c>
      <c r="G121" s="5">
        <v>1954630221</v>
      </c>
      <c r="I121" s="5">
        <v>1954630221</v>
      </c>
      <c r="J121" s="5">
        <v>1954630221</v>
      </c>
      <c r="K121" s="5">
        <v>1954630221</v>
      </c>
      <c r="L121" s="5">
        <v>1954630221</v>
      </c>
      <c r="M121" s="5">
        <v>1954630221</v>
      </c>
      <c r="N121" s="5">
        <v>1954630221</v>
      </c>
      <c r="O121" s="5">
        <v>1954630221</v>
      </c>
      <c r="P121" s="5">
        <v>1954630221</v>
      </c>
      <c r="Q121" s="5">
        <v>1954630221</v>
      </c>
      <c r="R121" s="5">
        <v>1954630221</v>
      </c>
      <c r="S121" s="5">
        <v>1954630221</v>
      </c>
      <c r="T121" s="5">
        <v>1954630221</v>
      </c>
      <c r="U121" s="5">
        <v>1954630221</v>
      </c>
      <c r="V121" s="5">
        <v>1982575100</v>
      </c>
      <c r="W121" s="5">
        <v>1982575100</v>
      </c>
      <c r="X121" s="5">
        <v>1982575100</v>
      </c>
      <c r="Y121" s="5">
        <v>1982575100</v>
      </c>
      <c r="Z121" s="5">
        <v>1982575100</v>
      </c>
    </row>
    <row r="122" spans="3:26" ht="15.5" x14ac:dyDescent="0.35">
      <c r="C122" t="s">
        <v>152</v>
      </c>
      <c r="D122" s="5">
        <v>402817250323</v>
      </c>
      <c r="E122" s="5">
        <v>416088406562</v>
      </c>
      <c r="F122" s="5">
        <v>418380213885</v>
      </c>
      <c r="G122" s="5">
        <v>424279098687</v>
      </c>
      <c r="I122" s="5">
        <v>416088406562</v>
      </c>
      <c r="J122" s="5">
        <v>447083865569</v>
      </c>
      <c r="K122" s="5">
        <v>437413025367</v>
      </c>
      <c r="L122" s="5">
        <v>420844108038</v>
      </c>
      <c r="M122" s="5">
        <v>411852095313</v>
      </c>
      <c r="N122" s="5">
        <v>389170821525</v>
      </c>
      <c r="O122" s="5">
        <v>414728999509</v>
      </c>
      <c r="P122" s="5">
        <v>421199931854</v>
      </c>
      <c r="Q122" s="5">
        <v>398336457796</v>
      </c>
      <c r="R122" s="5">
        <v>416632462950</v>
      </c>
      <c r="S122" s="5">
        <v>400628865950</v>
      </c>
      <c r="T122" s="5">
        <v>390008326822</v>
      </c>
      <c r="U122" s="5">
        <v>361813707622</v>
      </c>
      <c r="V122" s="5">
        <v>317858756806</v>
      </c>
      <c r="W122" s="5">
        <v>248089835152</v>
      </c>
      <c r="X122" s="5">
        <v>205957887451</v>
      </c>
      <c r="Y122" s="5">
        <v>173828588093</v>
      </c>
      <c r="Z122" s="5">
        <v>147237419015</v>
      </c>
    </row>
    <row r="123" spans="3:26" ht="15.5" x14ac:dyDescent="0.35">
      <c r="C123" t="s">
        <v>153</v>
      </c>
      <c r="D123" s="5">
        <v>10518000000</v>
      </c>
      <c r="E123" s="5">
        <v>10518000000</v>
      </c>
      <c r="F123" s="5">
        <v>10518000000</v>
      </c>
      <c r="G123" s="5">
        <v>10318000000</v>
      </c>
      <c r="I123" s="5">
        <v>10518000000</v>
      </c>
      <c r="J123" s="5">
        <v>10318000000</v>
      </c>
      <c r="K123" s="5">
        <v>10118000000</v>
      </c>
      <c r="L123" s="5">
        <v>10018000000</v>
      </c>
      <c r="M123" s="5">
        <v>9968000000</v>
      </c>
      <c r="N123" s="5">
        <v>9918000000</v>
      </c>
      <c r="O123" s="5">
        <v>9868000000</v>
      </c>
      <c r="P123" s="5">
        <v>9768000000</v>
      </c>
      <c r="Q123" s="5">
        <v>9668000000</v>
      </c>
      <c r="R123" s="5">
        <v>9168000000</v>
      </c>
      <c r="S123" s="5">
        <v>8668000000</v>
      </c>
      <c r="T123" s="5">
        <v>8168000000</v>
      </c>
      <c r="U123" s="5">
        <v>7668000000</v>
      </c>
      <c r="V123" s="5">
        <v>7168000000</v>
      </c>
      <c r="W123" s="5">
        <v>6668000000</v>
      </c>
      <c r="X123" s="5">
        <v>6168000000</v>
      </c>
      <c r="Y123" s="5">
        <v>5668000000</v>
      </c>
      <c r="Z123" s="5">
        <v>5168000000</v>
      </c>
    </row>
    <row r="124" spans="3:26" ht="15.5" x14ac:dyDescent="0.35">
      <c r="C124" t="s">
        <v>154</v>
      </c>
      <c r="D124" s="5">
        <v>392299250323</v>
      </c>
      <c r="E124" s="5">
        <v>405570406562</v>
      </c>
      <c r="F124" s="5">
        <v>407862213885</v>
      </c>
      <c r="G124" s="5">
        <v>413961098687</v>
      </c>
      <c r="I124" s="5">
        <v>405570406562</v>
      </c>
      <c r="J124" s="5">
        <v>436765865569</v>
      </c>
      <c r="K124" s="5">
        <v>427295025367</v>
      </c>
      <c r="L124" s="5">
        <v>410826108038</v>
      </c>
      <c r="M124" s="5">
        <v>401884095313</v>
      </c>
      <c r="N124" s="5">
        <v>379252821525</v>
      </c>
      <c r="O124" s="5">
        <v>404860999509</v>
      </c>
      <c r="P124" s="5">
        <v>411431931854</v>
      </c>
      <c r="Q124" s="5">
        <v>388668457796</v>
      </c>
      <c r="R124" s="5">
        <v>407464462950</v>
      </c>
      <c r="S124" s="5">
        <v>391960865950</v>
      </c>
      <c r="T124" s="5">
        <v>381840326822</v>
      </c>
      <c r="U124" s="5">
        <v>354145707622</v>
      </c>
      <c r="V124" s="5">
        <v>310690756806</v>
      </c>
      <c r="W124" s="5">
        <v>241421835152</v>
      </c>
      <c r="X124" s="5">
        <v>199789887451</v>
      </c>
      <c r="Y124" s="5">
        <v>168160588093</v>
      </c>
      <c r="Z124" s="5">
        <v>142069419015</v>
      </c>
    </row>
    <row r="125" spans="3:26" ht="15.5" x14ac:dyDescent="0.35">
      <c r="C125" t="s">
        <v>155</v>
      </c>
      <c r="D125" s="5">
        <v>402817250323</v>
      </c>
      <c r="E125" s="5">
        <v>416088406562</v>
      </c>
      <c r="F125" s="5">
        <v>418380213885</v>
      </c>
      <c r="G125" s="5">
        <v>424279098687</v>
      </c>
      <c r="I125" s="5">
        <v>416088406562</v>
      </c>
      <c r="J125" s="5">
        <v>447083865569</v>
      </c>
      <c r="K125" s="5">
        <v>437413025367</v>
      </c>
      <c r="L125" s="5">
        <v>420844108038</v>
      </c>
      <c r="M125" s="5">
        <v>411852095313</v>
      </c>
      <c r="N125" s="5">
        <v>389170821525</v>
      </c>
      <c r="O125" s="5">
        <v>414728999509</v>
      </c>
      <c r="P125" s="5">
        <v>421199931854</v>
      </c>
      <c r="Q125" s="5">
        <v>398336457796</v>
      </c>
      <c r="R125" s="5">
        <v>416632462950</v>
      </c>
      <c r="S125" s="5">
        <v>400628865950</v>
      </c>
      <c r="T125" s="5">
        <v>390008326822</v>
      </c>
      <c r="U125" s="5">
        <v>361813707622</v>
      </c>
      <c r="V125" s="5">
        <v>317858756806</v>
      </c>
      <c r="W125" s="5">
        <v>248089835152</v>
      </c>
      <c r="X125" s="5">
        <v>205957887451</v>
      </c>
      <c r="Y125" s="5">
        <v>173828588093</v>
      </c>
      <c r="Z125" s="5">
        <v>147237419015</v>
      </c>
    </row>
    <row r="126" spans="3:26" ht="15.5" x14ac:dyDescent="0.35">
      <c r="C126" t="s">
        <v>9</v>
      </c>
      <c r="D126" s="5">
        <v>458842146719</v>
      </c>
      <c r="E126" s="5">
        <v>472113302958</v>
      </c>
      <c r="F126" s="5">
        <v>472350844106</v>
      </c>
      <c r="G126" s="5">
        <v>478249728908</v>
      </c>
      <c r="I126" s="5">
        <v>472113302958</v>
      </c>
      <c r="J126" s="5">
        <v>501054495790</v>
      </c>
      <c r="K126" s="5">
        <v>491383655588</v>
      </c>
      <c r="L126" s="5">
        <v>474814738259</v>
      </c>
      <c r="M126" s="5">
        <v>465822725534</v>
      </c>
      <c r="N126" s="5">
        <v>443141451746</v>
      </c>
      <c r="O126" s="5">
        <v>468699629730</v>
      </c>
      <c r="P126" s="5">
        <v>475170562075</v>
      </c>
      <c r="Q126" s="5">
        <v>452307088017</v>
      </c>
      <c r="R126" s="5">
        <v>470603093171</v>
      </c>
      <c r="S126" s="5">
        <v>454599496171</v>
      </c>
      <c r="T126" s="5">
        <v>443978957043</v>
      </c>
      <c r="U126" s="5">
        <v>415784337843</v>
      </c>
      <c r="V126" s="5">
        <v>371829387027</v>
      </c>
      <c r="W126" s="5">
        <v>302060465373</v>
      </c>
      <c r="X126" s="5">
        <v>259928517672</v>
      </c>
      <c r="Y126" s="5">
        <v>227799218314</v>
      </c>
      <c r="Z126" s="5">
        <v>201208049236</v>
      </c>
    </row>
    <row r="127" spans="3:26" ht="15.5" x14ac:dyDescent="0.35">
      <c r="C127" t="s">
        <v>157</v>
      </c>
      <c r="D127" s="5">
        <v>603273048696</v>
      </c>
      <c r="E127" s="5">
        <v>624847175499</v>
      </c>
      <c r="F127" s="5">
        <v>608268884862</v>
      </c>
      <c r="G127" s="5">
        <v>642292722675</v>
      </c>
      <c r="I127" s="5">
        <v>624847175499</v>
      </c>
      <c r="J127" s="5">
        <v>714173448726</v>
      </c>
      <c r="K127" s="5">
        <v>742886859560</v>
      </c>
      <c r="L127" s="5">
        <v>684497878481</v>
      </c>
      <c r="M127" s="5">
        <v>686806547986</v>
      </c>
      <c r="N127" s="5">
        <v>647829858922</v>
      </c>
      <c r="O127" s="5">
        <v>688017892312</v>
      </c>
      <c r="P127" s="5">
        <v>696192628101</v>
      </c>
      <c r="Q127" s="5">
        <v>681937947736</v>
      </c>
      <c r="R127" s="5">
        <v>685812995987</v>
      </c>
      <c r="S127" s="5">
        <v>639330150373</v>
      </c>
      <c r="T127" s="5">
        <v>600102716315</v>
      </c>
      <c r="U127" s="5">
        <v>498567897161</v>
      </c>
      <c r="V127" s="5">
        <v>433497042140</v>
      </c>
      <c r="W127" s="5">
        <v>365815749593</v>
      </c>
      <c r="X127" s="5">
        <v>303899974798</v>
      </c>
      <c r="Y127" s="5">
        <v>271366371297</v>
      </c>
      <c r="Z127" s="5">
        <v>253141852363</v>
      </c>
    </row>
    <row r="128" spans="3:26" ht="15.5" x14ac:dyDescent="0.35">
      <c r="C128" t="s">
        <v>158</v>
      </c>
      <c r="D128" s="5">
        <v>520160000</v>
      </c>
      <c r="E128" s="5">
        <v>520160000</v>
      </c>
      <c r="F128" s="5">
        <v>520160000</v>
      </c>
      <c r="G128" s="5">
        <v>520160000</v>
      </c>
      <c r="I128" s="5">
        <v>520160000</v>
      </c>
      <c r="J128" s="5">
        <v>520160000</v>
      </c>
      <c r="K128" s="5">
        <v>520160000</v>
      </c>
      <c r="L128" s="5">
        <v>520160000</v>
      </c>
      <c r="M128" s="5">
        <v>520160000</v>
      </c>
      <c r="N128" s="5">
        <v>520160000</v>
      </c>
      <c r="O128" s="5">
        <v>520160000</v>
      </c>
      <c r="P128" s="5">
        <v>520160000</v>
      </c>
      <c r="Q128" s="5">
        <v>520160000</v>
      </c>
      <c r="R128" s="5">
        <v>520160000</v>
      </c>
      <c r="S128" s="5">
        <v>520160000</v>
      </c>
      <c r="T128" s="5">
        <v>52016000</v>
      </c>
      <c r="U128" s="5">
        <v>52016000</v>
      </c>
      <c r="V128" s="5">
        <v>52016000</v>
      </c>
      <c r="W128" s="5">
        <v>52016000</v>
      </c>
      <c r="X128" s="5">
        <v>52016000</v>
      </c>
      <c r="Y128" s="5">
        <v>52016000</v>
      </c>
      <c r="Z128" s="5">
        <v>52016000</v>
      </c>
    </row>
    <row r="130" spans="2:26" ht="15.5" x14ac:dyDescent="0.35">
      <c r="B130" t="s">
        <v>159</v>
      </c>
      <c r="C130" t="s">
        <v>160</v>
      </c>
      <c r="D130" s="5">
        <v>-3395304573</v>
      </c>
      <c r="E130" s="5">
        <v>13601711544</v>
      </c>
      <c r="F130" s="5">
        <v>9412577425</v>
      </c>
      <c r="G130" s="5">
        <v>26725769002</v>
      </c>
      <c r="I130" s="5">
        <v>22290748704</v>
      </c>
      <c r="J130" s="5">
        <v>92425767470</v>
      </c>
      <c r="K130" s="5">
        <v>3948731270</v>
      </c>
      <c r="L130" s="5">
        <v>-42408731144</v>
      </c>
      <c r="M130" s="5">
        <v>-11547720678</v>
      </c>
      <c r="N130" s="5">
        <v>5137481414</v>
      </c>
      <c r="O130" s="5">
        <v>-5161613004</v>
      </c>
      <c r="P130" s="5">
        <v>8977194202</v>
      </c>
      <c r="Q130" s="5">
        <v>9661711698</v>
      </c>
      <c r="R130" s="5">
        <v>53300060257</v>
      </c>
      <c r="S130" s="5">
        <v>59304153529</v>
      </c>
      <c r="T130" s="5">
        <v>61833303338</v>
      </c>
      <c r="U130" s="5">
        <v>52556704619</v>
      </c>
      <c r="V130" s="5">
        <v>66606219113</v>
      </c>
      <c r="W130" s="5">
        <v>40207285424</v>
      </c>
      <c r="X130" s="5">
        <v>32525842443</v>
      </c>
      <c r="Y130" s="5">
        <v>50456390635</v>
      </c>
      <c r="Z130" s="5">
        <v>28539587019</v>
      </c>
    </row>
    <row r="131" spans="2:26" ht="15.5" x14ac:dyDescent="0.35">
      <c r="C131" t="s">
        <v>161</v>
      </c>
      <c r="D131" s="5">
        <v>77776971296</v>
      </c>
      <c r="E131" s="5">
        <v>77292073677</v>
      </c>
      <c r="F131" s="5">
        <v>82269809884</v>
      </c>
      <c r="G131" s="5">
        <v>111831686965</v>
      </c>
      <c r="I131" s="5">
        <v>362443394270</v>
      </c>
      <c r="J131" s="5">
        <v>457116011874</v>
      </c>
      <c r="K131" s="5">
        <v>421030930995</v>
      </c>
      <c r="L131" s="5">
        <v>387813993206</v>
      </c>
      <c r="M131" s="5">
        <v>323444535470</v>
      </c>
      <c r="N131" s="5">
        <v>269958860815</v>
      </c>
      <c r="O131" s="5">
        <v>380182116698</v>
      </c>
      <c r="P131" s="5">
        <v>390668297468</v>
      </c>
      <c r="Q131" s="5">
        <v>341756604468</v>
      </c>
      <c r="R131" s="5">
        <v>384341860977</v>
      </c>
      <c r="S131" s="5">
        <v>375399029337</v>
      </c>
      <c r="T131" s="5">
        <v>387361993068</v>
      </c>
      <c r="U131" s="5">
        <v>353061302440</v>
      </c>
      <c r="V131" s="5">
        <v>361361360781</v>
      </c>
      <c r="W131" s="5">
        <v>268808876266</v>
      </c>
      <c r="X131" s="5">
        <v>213414596431</v>
      </c>
      <c r="Y131" s="5">
        <v>192020274205</v>
      </c>
      <c r="Z131" s="5">
        <v>230486656336</v>
      </c>
    </row>
    <row r="132" spans="2:26" ht="15.5" x14ac:dyDescent="0.35">
      <c r="C132" t="s">
        <v>588</v>
      </c>
      <c r="D132" s="5">
        <v>-43151106256</v>
      </c>
      <c r="E132" s="5">
        <v>156400123900</v>
      </c>
      <c r="F132" s="5">
        <v>-37506445197</v>
      </c>
      <c r="G132" s="5">
        <v>-43053226520</v>
      </c>
    </row>
    <row r="133" spans="2:26" ht="15.5" x14ac:dyDescent="0.35">
      <c r="C133" t="s">
        <v>463</v>
      </c>
      <c r="D133" s="5">
        <v>-40160424796</v>
      </c>
      <c r="E133" s="5">
        <v>115002330379</v>
      </c>
      <c r="F133" s="5">
        <v>-33877152759</v>
      </c>
      <c r="G133" s="5">
        <v>-39881177536</v>
      </c>
    </row>
    <row r="134" spans="2:26" ht="15.5" x14ac:dyDescent="0.35">
      <c r="C134" t="s">
        <v>2291</v>
      </c>
    </row>
    <row r="135" spans="2:26" ht="15.5" x14ac:dyDescent="0.35">
      <c r="C135" t="s">
        <v>2292</v>
      </c>
      <c r="E135" s="5">
        <v>-191160102006</v>
      </c>
      <c r="I135" s="5">
        <v>-191160102006</v>
      </c>
      <c r="J135" s="5">
        <v>-208205969337</v>
      </c>
      <c r="K135" s="5">
        <v>-252266278104</v>
      </c>
      <c r="L135" s="5">
        <v>-275124939239</v>
      </c>
      <c r="M135" s="5">
        <v>-203339447321</v>
      </c>
      <c r="N135" s="5">
        <v>-163973529784</v>
      </c>
      <c r="O135" s="5">
        <v>-258415022708</v>
      </c>
      <c r="P135" s="5">
        <v>-138152669377</v>
      </c>
      <c r="Q135" s="5">
        <v>-155172769997</v>
      </c>
      <c r="R135" s="5">
        <v>-152335670235</v>
      </c>
      <c r="S135" s="5">
        <v>-141991095018</v>
      </c>
      <c r="T135" s="5">
        <v>-179420664147</v>
      </c>
      <c r="U135" s="5">
        <v>-169879572027</v>
      </c>
      <c r="V135" s="5">
        <v>-174380308355</v>
      </c>
      <c r="W135" s="5">
        <v>-130919706694</v>
      </c>
      <c r="X135" s="5">
        <v>-98776588867</v>
      </c>
      <c r="Y135" s="5">
        <v>-55437702445</v>
      </c>
      <c r="Z135" s="5">
        <v>-124497162069</v>
      </c>
    </row>
    <row r="136" spans="2:26" ht="15.5" x14ac:dyDescent="0.35">
      <c r="C136" t="s">
        <v>2293</v>
      </c>
    </row>
    <row r="137" spans="2:26" ht="15.5" x14ac:dyDescent="0.35">
      <c r="C137" t="s">
        <v>2294</v>
      </c>
      <c r="P137" s="5">
        <v>-117137011616</v>
      </c>
      <c r="Q137" s="5">
        <v>-68946996194</v>
      </c>
      <c r="R137" s="5">
        <v>-71046218308</v>
      </c>
      <c r="S137" s="5">
        <v>-80214959524</v>
      </c>
      <c r="T137" s="5">
        <v>-53460225603</v>
      </c>
      <c r="U137" s="5">
        <v>-46799176849</v>
      </c>
      <c r="V137" s="5">
        <v>-50169975092</v>
      </c>
      <c r="W137" s="5">
        <v>-38345669591</v>
      </c>
      <c r="X137" s="5">
        <v>-29639924927</v>
      </c>
      <c r="Y137" s="5">
        <v>-24678666744</v>
      </c>
      <c r="Z137" s="5">
        <v>-29777135197</v>
      </c>
    </row>
    <row r="138" spans="2:26" ht="15.5" x14ac:dyDescent="0.35">
      <c r="C138" t="s">
        <v>329</v>
      </c>
      <c r="E138" s="5">
        <v>-145944238524</v>
      </c>
      <c r="I138" s="5">
        <v>-145944238524</v>
      </c>
      <c r="J138" s="5">
        <v>-147450828404</v>
      </c>
      <c r="K138" s="5">
        <v>-153031184296</v>
      </c>
      <c r="L138" s="5">
        <v>-151287459526</v>
      </c>
      <c r="M138" s="5">
        <v>-132465435562</v>
      </c>
      <c r="N138" s="5">
        <v>-98913722400</v>
      </c>
      <c r="O138" s="5">
        <v>-123582490434</v>
      </c>
      <c r="P138" s="5">
        <v>-72787671829</v>
      </c>
      <c r="Q138" s="5">
        <v>-68328803590</v>
      </c>
      <c r="R138" s="5">
        <v>-57877142267</v>
      </c>
      <c r="S138" s="5">
        <v>-53277982545</v>
      </c>
      <c r="T138" s="5">
        <v>-47640555313</v>
      </c>
      <c r="U138" s="5">
        <v>-36589915241</v>
      </c>
      <c r="V138" s="5">
        <v>-34038581966</v>
      </c>
      <c r="W138" s="5">
        <v>-27889174831</v>
      </c>
      <c r="X138" s="5">
        <v>-25164613312</v>
      </c>
      <c r="Y138" s="5">
        <v>-26972087565</v>
      </c>
      <c r="Z138" s="5">
        <v>-22322272869</v>
      </c>
    </row>
    <row r="139" spans="2:26" ht="15.5" x14ac:dyDescent="0.35">
      <c r="C139" t="s">
        <v>89</v>
      </c>
      <c r="P139" s="5">
        <v>-49267410867</v>
      </c>
      <c r="Q139" s="5">
        <v>-32538652043</v>
      </c>
      <c r="R139" s="5">
        <v>-38608332467</v>
      </c>
      <c r="S139" s="5">
        <v>-40495923215</v>
      </c>
      <c r="T139" s="5">
        <v>-41857051565</v>
      </c>
      <c r="U139" s="5">
        <v>-34062258686</v>
      </c>
      <c r="V139" s="5">
        <v>-26778001125</v>
      </c>
      <c r="W139" s="5">
        <v>-23306620787</v>
      </c>
      <c r="X139" s="5">
        <v>-18409621350</v>
      </c>
      <c r="Y139" s="5">
        <v>-19562913681</v>
      </c>
      <c r="Z139" s="5">
        <v>-20913551211</v>
      </c>
    </row>
    <row r="140" spans="2:26" ht="15.5" x14ac:dyDescent="0.35">
      <c r="C140" t="s">
        <v>341</v>
      </c>
      <c r="E140" s="5">
        <v>-337104340530</v>
      </c>
      <c r="I140" s="5">
        <v>-337104340530</v>
      </c>
      <c r="J140" s="5">
        <v>-355656797741</v>
      </c>
      <c r="K140" s="5">
        <v>-405297462400</v>
      </c>
      <c r="L140" s="5">
        <v>-426412398765</v>
      </c>
      <c r="M140" s="5">
        <v>-335804882883</v>
      </c>
      <c r="N140" s="5">
        <v>-262887252184</v>
      </c>
      <c r="O140" s="5">
        <v>-381997513142</v>
      </c>
      <c r="P140" s="5">
        <v>-377344763689</v>
      </c>
      <c r="Q140" s="5">
        <v>-324987221824</v>
      </c>
      <c r="R140" s="5">
        <v>-319867363277</v>
      </c>
      <c r="S140" s="5">
        <v>-315979960302</v>
      </c>
      <c r="T140" s="5">
        <v>-322378496628</v>
      </c>
      <c r="U140" s="5">
        <v>-287330922803</v>
      </c>
      <c r="V140" s="5">
        <v>-285366866538</v>
      </c>
      <c r="W140" s="5">
        <v>-220461171903</v>
      </c>
      <c r="X140" s="5">
        <v>-171990748456</v>
      </c>
      <c r="Y140" s="5">
        <v>-126651370435</v>
      </c>
      <c r="Z140" s="5">
        <v>-197510121346</v>
      </c>
    </row>
    <row r="141" spans="2:26" ht="15.5" x14ac:dyDescent="0.35">
      <c r="C141" t="s">
        <v>2295</v>
      </c>
    </row>
    <row r="142" spans="2:26" ht="15.5" x14ac:dyDescent="0.35">
      <c r="C142" t="s">
        <v>1026</v>
      </c>
      <c r="D142" s="5">
        <v>2229364235</v>
      </c>
      <c r="E142" s="5">
        <v>-641207252</v>
      </c>
      <c r="F142" s="5">
        <v>2248233448</v>
      </c>
      <c r="G142" s="5">
        <v>1324557705</v>
      </c>
      <c r="I142" s="5">
        <v>5499574701</v>
      </c>
      <c r="J142" s="5">
        <v>3842560687</v>
      </c>
      <c r="K142" s="5">
        <v>3022023520</v>
      </c>
      <c r="L142" s="5">
        <v>2274096846</v>
      </c>
      <c r="M142" s="5">
        <v>2685081950</v>
      </c>
      <c r="N142" s="5">
        <v>4019845265</v>
      </c>
      <c r="O142" s="5">
        <v>5587594050</v>
      </c>
      <c r="P142" s="5">
        <v>5335594070</v>
      </c>
      <c r="Q142" s="5">
        <v>7156010230</v>
      </c>
      <c r="R142" s="5">
        <v>8179595283</v>
      </c>
      <c r="S142" s="5">
        <v>8453093175</v>
      </c>
      <c r="T142" s="5">
        <v>10595080725</v>
      </c>
      <c r="U142" s="5">
        <v>10552305240</v>
      </c>
      <c r="V142" s="5">
        <v>7119650218</v>
      </c>
      <c r="W142" s="5">
        <v>7069636540</v>
      </c>
      <c r="X142" s="5">
        <v>6204013268</v>
      </c>
      <c r="Y142" s="5">
        <v>6036466668</v>
      </c>
      <c r="Z142" s="5">
        <v>2782201424</v>
      </c>
    </row>
    <row r="143" spans="2:26" ht="15.5" x14ac:dyDescent="0.35">
      <c r="C143" t="s">
        <v>2296</v>
      </c>
      <c r="M143" s="5">
        <v>394200000</v>
      </c>
      <c r="N143" s="5">
        <v>385200000</v>
      </c>
      <c r="O143" s="5">
        <v>367200000</v>
      </c>
      <c r="P143" s="5">
        <v>367200000</v>
      </c>
      <c r="Q143" s="5">
        <v>458325000</v>
      </c>
      <c r="R143" s="5">
        <v>488700000</v>
      </c>
      <c r="S143" s="5">
        <v>488700000</v>
      </c>
      <c r="T143" s="5">
        <v>221400000</v>
      </c>
      <c r="U143" s="5">
        <v>221400000</v>
      </c>
      <c r="V143" s="5">
        <v>221400000</v>
      </c>
      <c r="W143" s="5">
        <v>221400000</v>
      </c>
      <c r="X143" s="5">
        <v>221400000</v>
      </c>
      <c r="Y143" s="5">
        <v>221400000</v>
      </c>
      <c r="Z143" s="5">
        <v>221400000</v>
      </c>
    </row>
    <row r="144" spans="2:26" ht="15.5" x14ac:dyDescent="0.35">
      <c r="C144" t="s">
        <v>2297</v>
      </c>
      <c r="D144" s="5">
        <v>102550000</v>
      </c>
      <c r="E144" s="5">
        <v>424511507</v>
      </c>
      <c r="F144" s="5">
        <v>-125124635</v>
      </c>
      <c r="G144" s="5">
        <v>106050000</v>
      </c>
      <c r="I144" s="5">
        <v>424511507</v>
      </c>
      <c r="J144" s="5">
        <v>535137970</v>
      </c>
      <c r="K144" s="5">
        <v>-115500000</v>
      </c>
      <c r="L144" s="5">
        <v>339065000</v>
      </c>
      <c r="M144" s="5">
        <v>-214033434</v>
      </c>
      <c r="N144" s="5">
        <v>448578960</v>
      </c>
      <c r="O144" s="5">
        <v>1228941</v>
      </c>
      <c r="P144" s="5">
        <v>-65427442</v>
      </c>
      <c r="Q144" s="5">
        <v>-251300997</v>
      </c>
      <c r="W144" s="5">
        <v>-720171036</v>
      </c>
      <c r="X144" s="5">
        <v>-857316039</v>
      </c>
    </row>
    <row r="145" spans="3:26" ht="15.5" x14ac:dyDescent="0.35">
      <c r="C145" t="s">
        <v>2298</v>
      </c>
      <c r="D145" s="5">
        <v>2229364235</v>
      </c>
      <c r="E145" s="5">
        <v>-641207252</v>
      </c>
      <c r="F145" s="5">
        <v>2248233448</v>
      </c>
      <c r="G145" s="5">
        <v>1324557705</v>
      </c>
      <c r="I145" s="5">
        <v>5499574701</v>
      </c>
      <c r="J145" s="5">
        <v>3842560687</v>
      </c>
      <c r="K145" s="5">
        <v>3022023520</v>
      </c>
      <c r="L145" s="5">
        <v>2274096846</v>
      </c>
      <c r="M145" s="5">
        <v>3079281950</v>
      </c>
      <c r="N145" s="5">
        <v>4405045265</v>
      </c>
      <c r="O145" s="5">
        <v>5954794050</v>
      </c>
      <c r="P145" s="5">
        <v>5702794070</v>
      </c>
      <c r="Q145" s="5">
        <v>7614335230</v>
      </c>
      <c r="R145" s="5">
        <v>8770360638</v>
      </c>
      <c r="S145" s="5">
        <v>11022235003</v>
      </c>
      <c r="T145" s="5">
        <v>12936293287</v>
      </c>
      <c r="U145" s="5">
        <v>11835266733</v>
      </c>
      <c r="V145" s="5">
        <v>10972030879</v>
      </c>
      <c r="W145" s="5">
        <v>7291036540</v>
      </c>
      <c r="X145" s="5">
        <v>6425413268</v>
      </c>
      <c r="Y145" s="5">
        <v>834082595</v>
      </c>
      <c r="Z145" s="5">
        <v>9119913289</v>
      </c>
    </row>
    <row r="146" spans="3:26" ht="15.5" x14ac:dyDescent="0.35">
      <c r="C146" t="s">
        <v>1914</v>
      </c>
    </row>
    <row r="147" spans="3:26" ht="15.5" x14ac:dyDescent="0.35">
      <c r="C147" t="s">
        <v>1109</v>
      </c>
      <c r="D147" s="5">
        <v>-192659052</v>
      </c>
      <c r="E147" s="5">
        <v>-194610062</v>
      </c>
      <c r="F147" s="5">
        <v>-540797521</v>
      </c>
      <c r="G147" s="5">
        <v>-580614777</v>
      </c>
      <c r="I147" s="5">
        <v>-1908268254</v>
      </c>
      <c r="J147" s="5">
        <v>-3160520551</v>
      </c>
      <c r="K147" s="5">
        <v>-3509768036</v>
      </c>
      <c r="L147" s="5">
        <v>-1304938253</v>
      </c>
      <c r="M147" s="5">
        <v>-1510473718</v>
      </c>
      <c r="N147" s="5">
        <v>-2259394908</v>
      </c>
      <c r="O147" s="5">
        <v>-2169756944</v>
      </c>
      <c r="P147" s="5">
        <v>-2003749999</v>
      </c>
      <c r="Q147" s="5">
        <v>-2040451387</v>
      </c>
      <c r="R147" s="5">
        <v>-2046041664</v>
      </c>
    </row>
    <row r="148" spans="3:26" ht="15.5" x14ac:dyDescent="0.35">
      <c r="C148" t="s">
        <v>764</v>
      </c>
      <c r="E148" s="5">
        <v>2654004560</v>
      </c>
      <c r="F148" s="5">
        <v>-3287120430</v>
      </c>
      <c r="G148" s="5">
        <v>-3021506835</v>
      </c>
      <c r="I148" s="5">
        <v>-7064122990</v>
      </c>
      <c r="J148" s="5">
        <v>-10250624769</v>
      </c>
      <c r="K148" s="5">
        <v>-11181492809</v>
      </c>
      <c r="L148" s="5">
        <v>-5118549178</v>
      </c>
      <c r="M148" s="5">
        <v>-542148063</v>
      </c>
      <c r="N148" s="5">
        <v>-4528356534</v>
      </c>
      <c r="O148" s="5">
        <v>-7132482607</v>
      </c>
      <c r="P148" s="5">
        <v>-7979956206</v>
      </c>
      <c r="Q148" s="5">
        <v>-12430253792</v>
      </c>
      <c r="R148" s="5">
        <v>-17898756417</v>
      </c>
      <c r="S148" s="5">
        <v>-11137150509</v>
      </c>
      <c r="U148" s="5">
        <v>-25008941751</v>
      </c>
      <c r="V148" s="5">
        <v>-20360306009</v>
      </c>
      <c r="W148" s="5">
        <v>-14711284443</v>
      </c>
      <c r="X148" s="5">
        <v>-14466102761</v>
      </c>
      <c r="Y148" s="5">
        <v>-15746595730</v>
      </c>
      <c r="Z148" s="5">
        <v>-13556861260</v>
      </c>
    </row>
    <row r="149" spans="3:26" ht="15.5" x14ac:dyDescent="0.35">
      <c r="C149" t="s">
        <v>2299</v>
      </c>
      <c r="T149" s="5">
        <v>-16086486389</v>
      </c>
    </row>
    <row r="150" spans="3:26" ht="15.5" x14ac:dyDescent="0.35">
      <c r="C150" t="s">
        <v>1918</v>
      </c>
      <c r="D150" s="5">
        <v>-90109052</v>
      </c>
      <c r="E150" s="5">
        <v>2883906005</v>
      </c>
      <c r="F150" s="5">
        <v>-3953042586</v>
      </c>
      <c r="G150" s="5">
        <v>-3496071612</v>
      </c>
      <c r="I150" s="5">
        <v>-8547879737</v>
      </c>
      <c r="J150" s="5">
        <v>-12876007350</v>
      </c>
      <c r="K150" s="5">
        <v>-14806760845</v>
      </c>
      <c r="L150" s="5">
        <v>-6084422431</v>
      </c>
      <c r="M150" s="5">
        <v>-2266655215</v>
      </c>
      <c r="N150" s="5">
        <v>-6339172482</v>
      </c>
      <c r="O150" s="5">
        <v>-9301010610</v>
      </c>
      <c r="P150" s="5">
        <v>-10049133647</v>
      </c>
      <c r="Q150" s="5">
        <v>-14722006176</v>
      </c>
      <c r="R150" s="5">
        <v>-19944798081</v>
      </c>
      <c r="S150" s="5">
        <v>-11137150509</v>
      </c>
      <c r="T150" s="5">
        <v>-16086486389</v>
      </c>
      <c r="U150" s="5">
        <v>-25008941751</v>
      </c>
      <c r="V150" s="5">
        <v>-20360306009</v>
      </c>
      <c r="W150" s="5">
        <v>-15431455479</v>
      </c>
      <c r="X150" s="5">
        <v>-15323418800</v>
      </c>
      <c r="Y150" s="5">
        <v>-15746595730</v>
      </c>
      <c r="Z150" s="5">
        <v>-13556861260</v>
      </c>
    </row>
    <row r="151" spans="3:26" ht="15.5" x14ac:dyDescent="0.35">
      <c r="C151" t="s">
        <v>2300</v>
      </c>
      <c r="E151" s="5">
        <v>-231174635</v>
      </c>
      <c r="F151" s="5">
        <v>231174635</v>
      </c>
    </row>
    <row r="152" spans="3:26" ht="15.5" x14ac:dyDescent="0.35">
      <c r="C152" t="s">
        <v>172</v>
      </c>
      <c r="D152" s="5">
        <v>8284053</v>
      </c>
      <c r="E152" s="5">
        <v>8186453</v>
      </c>
      <c r="F152" s="5">
        <v>-25642258840</v>
      </c>
      <c r="G152" s="5">
        <v>-1042527874</v>
      </c>
      <c r="I152" s="5">
        <v>-27719321087</v>
      </c>
      <c r="J152" s="5">
        <v>-23648406916</v>
      </c>
      <c r="K152" s="5">
        <v>32261200664</v>
      </c>
      <c r="L152" s="5">
        <v>-676520079</v>
      </c>
      <c r="M152" s="5">
        <v>-853000000</v>
      </c>
      <c r="N152" s="5">
        <v>-854000000</v>
      </c>
      <c r="O152" s="5">
        <v>-5169762000</v>
      </c>
      <c r="P152" s="5">
        <v>-7997504750</v>
      </c>
      <c r="Q152" s="5">
        <v>-21012107000</v>
      </c>
      <c r="R152" s="5">
        <v>-20612164000</v>
      </c>
      <c r="S152" s="5">
        <v>-20486754000</v>
      </c>
      <c r="T152" s="5">
        <v>14474802250</v>
      </c>
      <c r="U152" s="5">
        <v>-20557419062</v>
      </c>
      <c r="V152" s="5">
        <v>-15332542500</v>
      </c>
      <c r="W152" s="5">
        <v>-10204577000</v>
      </c>
      <c r="X152" s="5">
        <v>-6406073525</v>
      </c>
      <c r="Y152" s="5">
        <v>-6909836575</v>
      </c>
      <c r="Z152" s="5">
        <v>-6405463900</v>
      </c>
    </row>
    <row r="153" spans="3:26" ht="15.5" x14ac:dyDescent="0.35">
      <c r="C153" t="s">
        <v>173</v>
      </c>
      <c r="D153" s="5">
        <v>-1569811459</v>
      </c>
      <c r="E153" s="5">
        <v>3639618867</v>
      </c>
      <c r="F153" s="5">
        <v>2947699328</v>
      </c>
      <c r="G153" s="5">
        <v>13481602770</v>
      </c>
      <c r="I153" s="5">
        <v>25659026813</v>
      </c>
      <c r="J153" s="5">
        <v>10661124863</v>
      </c>
      <c r="K153" s="5">
        <v>-19180974671</v>
      </c>
      <c r="L153" s="5">
        <v>-10800380594</v>
      </c>
      <c r="M153" s="5">
        <v>-17880451137</v>
      </c>
      <c r="N153" s="5">
        <v>-13084372650</v>
      </c>
      <c r="O153" s="5">
        <v>-1558985024</v>
      </c>
      <c r="P153" s="5">
        <v>-9573844159</v>
      </c>
      <c r="Q153" s="5">
        <v>-45667345985</v>
      </c>
      <c r="R153" s="5">
        <v>-21962145610</v>
      </c>
      <c r="S153" s="5">
        <v>-9009480129</v>
      </c>
      <c r="T153" s="5">
        <v>-106585551881</v>
      </c>
      <c r="U153" s="5">
        <v>-29204752798</v>
      </c>
      <c r="V153" s="5">
        <v>-24792591600</v>
      </c>
      <c r="W153" s="5">
        <v>-5851550300</v>
      </c>
      <c r="X153" s="5">
        <v>-4203548528</v>
      </c>
      <c r="Y153" s="5">
        <v>3036005755</v>
      </c>
      <c r="Z153" s="5">
        <v>-4819393012</v>
      </c>
    </row>
    <row r="154" spans="3:26" ht="15.5" x14ac:dyDescent="0.35">
      <c r="C154" t="s">
        <v>175</v>
      </c>
    </row>
    <row r="155" spans="3:26" ht="15.5" x14ac:dyDescent="0.35">
      <c r="C155" t="s">
        <v>174</v>
      </c>
      <c r="D155" s="5">
        <v>-801637387</v>
      </c>
      <c r="E155" s="5">
        <v>-2272151281</v>
      </c>
      <c r="F155" s="5">
        <v>-1180984910</v>
      </c>
      <c r="G155" s="5">
        <v>-892775383</v>
      </c>
      <c r="I155" s="5">
        <v>-4379744907</v>
      </c>
      <c r="J155" s="5">
        <v>-8036330819</v>
      </c>
      <c r="K155" s="5">
        <v>-4148177500</v>
      </c>
      <c r="L155" s="5">
        <v>-4278207500</v>
      </c>
      <c r="M155" s="5">
        <v>-1009061936</v>
      </c>
      <c r="N155" s="5">
        <v>-10034605750</v>
      </c>
      <c r="O155" s="5">
        <v>-206177827</v>
      </c>
      <c r="P155" s="5">
        <v>-3243521553</v>
      </c>
      <c r="Q155" s="5">
        <v>-11193033635</v>
      </c>
      <c r="R155" s="5">
        <v>-18015306251</v>
      </c>
      <c r="S155" s="5">
        <v>-23917496421</v>
      </c>
      <c r="T155" s="5">
        <v>-51455137070</v>
      </c>
      <c r="U155" s="5">
        <v>-34518903341</v>
      </c>
      <c r="V155" s="5">
        <v>-6493742900</v>
      </c>
      <c r="W155" s="5">
        <v>-8294804325</v>
      </c>
      <c r="X155" s="5">
        <v>-1927874689</v>
      </c>
      <c r="Y155" s="5">
        <v>-4237724246</v>
      </c>
      <c r="Z155" s="5">
        <v>-5038275447</v>
      </c>
    </row>
    <row r="156" spans="3:26" ht="15.5" x14ac:dyDescent="0.35">
      <c r="C156" t="s">
        <v>351</v>
      </c>
      <c r="D156" s="5">
        <v>45000000</v>
      </c>
      <c r="E156" s="5">
        <v>155000000</v>
      </c>
      <c r="F156" s="5">
        <v>223200000</v>
      </c>
      <c r="I156" s="5">
        <v>4178200000</v>
      </c>
      <c r="K156" s="5">
        <v>108550000</v>
      </c>
      <c r="L156" s="5">
        <v>69050000</v>
      </c>
      <c r="M156" s="5">
        <v>146450000</v>
      </c>
      <c r="N156" s="5">
        <v>63000000</v>
      </c>
      <c r="O156" s="5">
        <v>13000000</v>
      </c>
      <c r="Q156" s="5">
        <v>193200000</v>
      </c>
      <c r="R156" s="5">
        <v>98500000</v>
      </c>
      <c r="T156" s="5">
        <v>165150000</v>
      </c>
      <c r="U156" s="5">
        <v>1248577150</v>
      </c>
      <c r="W156" s="5">
        <v>340000000</v>
      </c>
      <c r="X156" s="5">
        <v>84000000</v>
      </c>
      <c r="Y156" s="5">
        <v>450000000</v>
      </c>
      <c r="Z156" s="5">
        <v>95000000</v>
      </c>
    </row>
    <row r="157" spans="3:26" ht="15.5" x14ac:dyDescent="0.35">
      <c r="C157" t="s">
        <v>1461</v>
      </c>
    </row>
    <row r="158" spans="3:26" ht="15.5" x14ac:dyDescent="0.35">
      <c r="C158" t="s">
        <v>388</v>
      </c>
      <c r="D158" s="5">
        <v>-571571000</v>
      </c>
      <c r="E158" s="5">
        <v>-4040174000</v>
      </c>
      <c r="F158" s="5">
        <v>-1196910000</v>
      </c>
      <c r="I158" s="5">
        <v>-5237084000</v>
      </c>
      <c r="N158" s="5">
        <v>-793631483</v>
      </c>
      <c r="O158" s="5">
        <v>-11057705018</v>
      </c>
      <c r="P158" s="5">
        <v>-4030812200</v>
      </c>
      <c r="Q158" s="5">
        <v>-34163698790</v>
      </c>
    </row>
    <row r="159" spans="3:26" ht="15.5" x14ac:dyDescent="0.35">
      <c r="C159" t="s">
        <v>1069</v>
      </c>
    </row>
    <row r="160" spans="3:26" ht="15.5" x14ac:dyDescent="0.35">
      <c r="C160" t="s">
        <v>2301</v>
      </c>
      <c r="E160" s="5">
        <v>-15130000000</v>
      </c>
      <c r="I160" s="5">
        <v>-15130000000</v>
      </c>
      <c r="J160" s="5">
        <v>-1550000000</v>
      </c>
      <c r="K160" s="5">
        <v>-15141347171</v>
      </c>
      <c r="L160" s="5">
        <v>-6591223094</v>
      </c>
      <c r="M160" s="5">
        <v>-17017839201</v>
      </c>
      <c r="N160" s="5">
        <v>-2319135417</v>
      </c>
      <c r="O160" s="5">
        <v>9691897821</v>
      </c>
      <c r="P160" s="5">
        <v>-2299510406</v>
      </c>
      <c r="Q160" s="5">
        <v>-503813560</v>
      </c>
      <c r="R160" s="5">
        <v>-4045339359</v>
      </c>
      <c r="S160" s="5">
        <v>14908016292</v>
      </c>
      <c r="T160" s="5">
        <v>-39000000000</v>
      </c>
    </row>
    <row r="161" spans="3:26" ht="15.5" x14ac:dyDescent="0.35">
      <c r="C161" t="s">
        <v>2302</v>
      </c>
      <c r="W161" s="5">
        <v>8131222000</v>
      </c>
    </row>
    <row r="162" spans="3:26" ht="15.5" x14ac:dyDescent="0.35">
      <c r="C162" t="s">
        <v>1406</v>
      </c>
      <c r="E162" s="5">
        <v>43952200264</v>
      </c>
      <c r="G162" s="5">
        <v>-1823939181</v>
      </c>
      <c r="I162" s="5">
        <v>43952200264</v>
      </c>
      <c r="J162" s="5">
        <v>22522911138</v>
      </c>
    </row>
    <row r="163" spans="3:26" ht="15.5" x14ac:dyDescent="0.35">
      <c r="C163" t="s">
        <v>649</v>
      </c>
      <c r="D163" s="5">
        <v>-241603072</v>
      </c>
      <c r="E163" s="5">
        <v>-19025256116</v>
      </c>
      <c r="F163" s="5">
        <v>5102394238</v>
      </c>
      <c r="G163" s="5">
        <v>16198317334</v>
      </c>
      <c r="I163" s="5">
        <v>2275455456</v>
      </c>
      <c r="J163" s="5">
        <v>-2275455456</v>
      </c>
      <c r="T163" s="5">
        <v>-16295564811</v>
      </c>
      <c r="U163" s="5">
        <v>4065573393</v>
      </c>
      <c r="V163" s="5">
        <v>-37100941700</v>
      </c>
      <c r="W163" s="5">
        <v>-6027967975</v>
      </c>
      <c r="X163" s="5">
        <v>-2359673839</v>
      </c>
      <c r="Y163" s="5">
        <v>6823730001</v>
      </c>
      <c r="Z163" s="5">
        <v>123882435</v>
      </c>
    </row>
    <row r="164" spans="3:26" ht="15.5" x14ac:dyDescent="0.35">
      <c r="C164" t="s">
        <v>2303</v>
      </c>
      <c r="V164" s="5">
        <v>18802093000</v>
      </c>
    </row>
    <row r="165" spans="3:26" ht="15.5" x14ac:dyDescent="0.35">
      <c r="C165" t="s">
        <v>191</v>
      </c>
      <c r="D165" s="5">
        <v>8284053</v>
      </c>
      <c r="E165" s="5">
        <v>8186453</v>
      </c>
      <c r="F165" s="5">
        <v>-25642258840</v>
      </c>
      <c r="G165" s="5">
        <v>-1042527874</v>
      </c>
      <c r="I165" s="5">
        <v>-27719321087</v>
      </c>
      <c r="J165" s="5">
        <v>-23648406916</v>
      </c>
      <c r="K165" s="5">
        <v>32261200664</v>
      </c>
      <c r="L165" s="5">
        <v>-676520079</v>
      </c>
      <c r="M165" s="5">
        <v>-853000000</v>
      </c>
      <c r="N165" s="5">
        <v>-854000000</v>
      </c>
      <c r="O165" s="5">
        <v>-5169762000</v>
      </c>
      <c r="P165" s="5">
        <v>-7997504750</v>
      </c>
      <c r="Q165" s="5">
        <v>-21012107000</v>
      </c>
      <c r="R165" s="5">
        <v>-20612164000</v>
      </c>
      <c r="S165" s="5">
        <v>-20486754000</v>
      </c>
      <c r="T165" s="5">
        <v>14474802250</v>
      </c>
      <c r="U165" s="5">
        <v>-20557419062</v>
      </c>
      <c r="V165" s="5">
        <v>-15332542500</v>
      </c>
      <c r="W165" s="5">
        <v>-10204577000</v>
      </c>
      <c r="X165" s="5">
        <v>-6406073525</v>
      </c>
      <c r="Y165" s="5">
        <v>-6909836575</v>
      </c>
      <c r="Z165" s="5">
        <v>-6405463900</v>
      </c>
    </row>
    <row r="166" spans="3:26" ht="15.5" x14ac:dyDescent="0.35">
      <c r="C166" t="s">
        <v>485</v>
      </c>
      <c r="F166" s="5">
        <v>-2584935500</v>
      </c>
      <c r="I166" s="5">
        <v>-2584935500</v>
      </c>
      <c r="J166" s="5">
        <v>-2556298967</v>
      </c>
      <c r="K166" s="5">
        <v>-2067882400</v>
      </c>
      <c r="O166" s="5">
        <v>-5169762000</v>
      </c>
      <c r="P166" s="5">
        <v>-7997504750</v>
      </c>
      <c r="Q166" s="5">
        <v>-21012107000</v>
      </c>
      <c r="R166" s="5">
        <v>-20612164000</v>
      </c>
      <c r="S166" s="5">
        <v>-20486754000</v>
      </c>
      <c r="T166" s="5">
        <v>-20525197750</v>
      </c>
      <c r="U166" s="5">
        <v>-20557419062</v>
      </c>
      <c r="V166" s="5">
        <v>-15332542500</v>
      </c>
      <c r="W166" s="5">
        <v>-10204577000</v>
      </c>
      <c r="X166" s="5">
        <v>-6406073525</v>
      </c>
      <c r="Y166" s="5">
        <v>-6909836575</v>
      </c>
      <c r="Z166" s="5">
        <v>-6405463900</v>
      </c>
    </row>
    <row r="167" spans="3:26" ht="15.5" x14ac:dyDescent="0.35">
      <c r="C167" t="s">
        <v>426</v>
      </c>
    </row>
    <row r="168" spans="3:26" ht="15.5" x14ac:dyDescent="0.35">
      <c r="C168" t="s">
        <v>580</v>
      </c>
      <c r="D168" s="5">
        <v>8284053</v>
      </c>
      <c r="E168" s="5">
        <v>8186453</v>
      </c>
      <c r="F168" s="5">
        <v>-703427240</v>
      </c>
      <c r="G168" s="5">
        <v>16377506</v>
      </c>
      <c r="I168" s="5">
        <v>-662678727</v>
      </c>
      <c r="J168" s="5">
        <v>-631996629</v>
      </c>
      <c r="K168" s="5">
        <v>-602735116</v>
      </c>
      <c r="L168" s="5">
        <v>-676520079</v>
      </c>
      <c r="M168" s="5">
        <v>-853000000</v>
      </c>
      <c r="N168" s="5">
        <v>-854000000</v>
      </c>
    </row>
    <row r="169" spans="3:26" ht="15.5" x14ac:dyDescent="0.35">
      <c r="C169" t="s">
        <v>2304</v>
      </c>
      <c r="E169" s="5">
        <v>-10000000000</v>
      </c>
      <c r="I169" s="5">
        <v>-10000000000</v>
      </c>
    </row>
    <row r="170" spans="3:26" ht="15.5" x14ac:dyDescent="0.35">
      <c r="C170" t="s">
        <v>357</v>
      </c>
      <c r="F170" s="5">
        <v>-12353896100</v>
      </c>
      <c r="G170" s="5">
        <v>-1058905380</v>
      </c>
      <c r="I170" s="5">
        <v>-14471706860</v>
      </c>
      <c r="J170" s="5">
        <v>-20460111320</v>
      </c>
      <c r="K170" s="5">
        <v>-10068181820</v>
      </c>
    </row>
    <row r="171" spans="3:26" ht="15.5" x14ac:dyDescent="0.35">
      <c r="C171" t="s">
        <v>483</v>
      </c>
      <c r="E171" s="5">
        <v>10000000000</v>
      </c>
      <c r="F171" s="5">
        <v>-10000000000</v>
      </c>
    </row>
    <row r="172" spans="3:26" ht="15.5" x14ac:dyDescent="0.35">
      <c r="C172" t="s">
        <v>2305</v>
      </c>
      <c r="K172" s="5">
        <v>45000000000</v>
      </c>
      <c r="T172" s="5">
        <v>35000000000</v>
      </c>
    </row>
    <row r="173" spans="3:26" ht="15.5" x14ac:dyDescent="0.35">
      <c r="C173" t="s">
        <v>213</v>
      </c>
      <c r="D173" s="5">
        <v>-4956831979</v>
      </c>
      <c r="E173" s="5">
        <v>17249516864</v>
      </c>
      <c r="F173" s="5">
        <v>-13281982087</v>
      </c>
      <c r="G173" s="5">
        <v>39164843898</v>
      </c>
      <c r="I173" s="5">
        <v>20230454430</v>
      </c>
      <c r="J173" s="5">
        <v>79438485417</v>
      </c>
      <c r="K173" s="5">
        <v>17028957263</v>
      </c>
      <c r="L173" s="5">
        <v>-53885631817</v>
      </c>
      <c r="M173" s="5">
        <v>-30281171815</v>
      </c>
      <c r="N173" s="5">
        <v>-8800891236</v>
      </c>
      <c r="O173" s="5">
        <v>-11890360028</v>
      </c>
      <c r="P173" s="5">
        <v>-8594154707</v>
      </c>
      <c r="Q173" s="5">
        <v>-57017741287</v>
      </c>
      <c r="R173" s="5">
        <v>10725750647</v>
      </c>
      <c r="S173" s="5">
        <v>29807919400</v>
      </c>
      <c r="T173" s="5">
        <v>-30277446293</v>
      </c>
      <c r="U173" s="5">
        <v>2794532759</v>
      </c>
      <c r="V173" s="5">
        <v>26481085013</v>
      </c>
      <c r="W173" s="5">
        <v>24151158124</v>
      </c>
      <c r="X173" s="5">
        <v>21916220390</v>
      </c>
      <c r="Y173" s="5">
        <v>46582559815</v>
      </c>
      <c r="Z173" s="5">
        <v>17314730107</v>
      </c>
    </row>
    <row r="174" spans="3:26" ht="15.5" x14ac:dyDescent="0.35">
      <c r="C174" t="s">
        <v>214</v>
      </c>
      <c r="D174" s="5">
        <v>164776124077</v>
      </c>
      <c r="I174" s="5">
        <v>144076149622</v>
      </c>
      <c r="J174" s="5">
        <v>64111821075</v>
      </c>
      <c r="K174" s="5">
        <v>47307400933</v>
      </c>
      <c r="L174" s="5">
        <v>99398874411</v>
      </c>
      <c r="M174" s="5">
        <v>129156773909</v>
      </c>
      <c r="N174" s="5">
        <v>135571040816</v>
      </c>
      <c r="O174" s="5">
        <v>151270510307</v>
      </c>
      <c r="P174" s="5">
        <v>153660008953</v>
      </c>
      <c r="Q174" s="5">
        <v>209849771599</v>
      </c>
      <c r="R174" s="5">
        <v>202395371009</v>
      </c>
      <c r="S174" s="5">
        <v>172587451609</v>
      </c>
      <c r="T174" s="5">
        <v>203832669561</v>
      </c>
      <c r="U174" s="5">
        <v>202359152678</v>
      </c>
      <c r="V174" s="5">
        <v>173116991549</v>
      </c>
      <c r="W174" s="5">
        <v>148965833425</v>
      </c>
      <c r="X174" s="5">
        <v>127049613035</v>
      </c>
      <c r="Y174" s="5">
        <v>80467053220</v>
      </c>
      <c r="Z174" s="5">
        <v>63152323113</v>
      </c>
    </row>
    <row r="175" spans="3:26" ht="15.5" x14ac:dyDescent="0.35">
      <c r="C175" t="s">
        <v>215</v>
      </c>
      <c r="D175" s="5">
        <v>130293286</v>
      </c>
      <c r="E175" s="5">
        <v>76057082</v>
      </c>
      <c r="F175" s="5">
        <v>368958069</v>
      </c>
      <c r="G175" s="5">
        <v>-396488282</v>
      </c>
      <c r="I175" s="5">
        <v>469520025</v>
      </c>
      <c r="J175" s="5">
        <v>525843130</v>
      </c>
      <c r="K175" s="5">
        <v>-224537121</v>
      </c>
      <c r="L175" s="5">
        <v>1794158339</v>
      </c>
      <c r="M175" s="5">
        <v>523272317</v>
      </c>
      <c r="N175" s="5">
        <v>2386624329</v>
      </c>
      <c r="O175" s="5">
        <v>-3809109463</v>
      </c>
      <c r="P175" s="5">
        <v>6204656061</v>
      </c>
      <c r="Q175" s="5">
        <v>827978641</v>
      </c>
      <c r="R175" s="5">
        <v>-3271350057</v>
      </c>
      <c r="T175" s="5">
        <v>-63112500</v>
      </c>
      <c r="U175" s="5">
        <v>-1321015876</v>
      </c>
      <c r="V175" s="5">
        <v>2761076116</v>
      </c>
    </row>
    <row r="176" spans="3:26" ht="15.5" x14ac:dyDescent="0.35">
      <c r="C176" t="s">
        <v>216</v>
      </c>
      <c r="D176" s="5">
        <v>159949585384</v>
      </c>
      <c r="E176" s="5">
        <v>17325573946</v>
      </c>
      <c r="F176" s="5">
        <v>-12913024018</v>
      </c>
      <c r="G176" s="5">
        <v>38768355616</v>
      </c>
      <c r="I176" s="5">
        <v>164776124077</v>
      </c>
      <c r="J176" s="5">
        <v>144076149622</v>
      </c>
      <c r="K176" s="5">
        <v>64111821075</v>
      </c>
      <c r="L176" s="5">
        <v>47307400933</v>
      </c>
      <c r="M176" s="5">
        <v>99398874411</v>
      </c>
      <c r="N176" s="5">
        <v>129156773909</v>
      </c>
      <c r="O176" s="5">
        <v>135571040816</v>
      </c>
      <c r="P176" s="5">
        <v>151270510307</v>
      </c>
      <c r="Q176" s="5">
        <v>153660008953</v>
      </c>
      <c r="R176" s="5">
        <v>209849771599</v>
      </c>
      <c r="S176" s="5">
        <v>202395371009</v>
      </c>
      <c r="T176" s="5">
        <v>173492110768</v>
      </c>
      <c r="U176" s="5">
        <v>203832669561</v>
      </c>
      <c r="V176" s="5">
        <v>202359152678</v>
      </c>
      <c r="W176" s="5">
        <v>173116991549</v>
      </c>
      <c r="X176" s="5">
        <v>148965833425</v>
      </c>
      <c r="Y176" s="5">
        <v>127049613035</v>
      </c>
      <c r="Z176" s="5">
        <v>80467053220</v>
      </c>
    </row>
    <row r="178" spans="2:26" ht="15.5" x14ac:dyDescent="0.35">
      <c r="B178" t="s">
        <v>217</v>
      </c>
      <c r="C178" t="s">
        <v>11</v>
      </c>
      <c r="D178" s="5">
        <v>520000000</v>
      </c>
      <c r="E178" s="5">
        <v>520000000</v>
      </c>
      <c r="F178" s="5">
        <v>520000000</v>
      </c>
      <c r="G178" s="5">
        <v>520000000</v>
      </c>
      <c r="I178" s="5">
        <v>520000000</v>
      </c>
      <c r="J178" s="5">
        <v>520000000</v>
      </c>
      <c r="K178" s="5">
        <v>520000000</v>
      </c>
      <c r="L178" s="5">
        <v>520000000</v>
      </c>
      <c r="M178" s="5">
        <v>520000000</v>
      </c>
      <c r="N178" s="5">
        <v>520000000</v>
      </c>
      <c r="O178" s="5">
        <v>520000000</v>
      </c>
      <c r="P178" s="5">
        <v>520000000</v>
      </c>
      <c r="Q178" s="5">
        <v>520000000</v>
      </c>
      <c r="R178" s="5">
        <v>520000000</v>
      </c>
      <c r="S178" s="5">
        <v>520000000</v>
      </c>
      <c r="T178" s="5">
        <v>50000000</v>
      </c>
      <c r="U178" s="5">
        <v>50000000</v>
      </c>
      <c r="V178" s="5">
        <v>50000000</v>
      </c>
      <c r="W178" s="5">
        <v>50000000</v>
      </c>
      <c r="X178" s="5">
        <v>50000000</v>
      </c>
      <c r="Y178" s="5">
        <v>50000000</v>
      </c>
      <c r="Z178" s="5">
        <v>50000000</v>
      </c>
    </row>
    <row r="179" spans="2:26" ht="15.5" x14ac:dyDescent="0.35">
      <c r="C179" t="s">
        <v>218</v>
      </c>
      <c r="D179" s="6">
        <v>-25.51</v>
      </c>
      <c r="E179" s="6">
        <v>0.12</v>
      </c>
      <c r="F179" s="6">
        <v>-6.34</v>
      </c>
      <c r="G179" s="6">
        <v>-12.38</v>
      </c>
    </row>
    <row r="180" spans="2:26" ht="15.5" x14ac:dyDescent="0.35">
      <c r="C180" t="s">
        <v>219</v>
      </c>
      <c r="D180" s="6">
        <v>-15.6</v>
      </c>
      <c r="E180" s="6">
        <v>3583.33</v>
      </c>
      <c r="F180" s="6">
        <v>-107.26</v>
      </c>
      <c r="G180" s="6">
        <v>-30.86</v>
      </c>
    </row>
    <row r="181" spans="2:26" ht="15.5" x14ac:dyDescent="0.35">
      <c r="C181" t="s">
        <v>72</v>
      </c>
      <c r="D181" s="6">
        <v>3.1</v>
      </c>
      <c r="E181" s="6">
        <v>2.34</v>
      </c>
      <c r="F181" s="6">
        <v>5.28</v>
      </c>
      <c r="G181" s="6">
        <v>2.4500000000000002</v>
      </c>
    </row>
    <row r="182" spans="2:26" ht="15.5" x14ac:dyDescent="0.35">
      <c r="C182" t="s">
        <v>220</v>
      </c>
      <c r="D182" s="5">
        <v>-13480000000</v>
      </c>
      <c r="E182" s="5">
        <v>-1400000000</v>
      </c>
      <c r="F182" s="5">
        <v>-3230000000</v>
      </c>
      <c r="G182" s="5">
        <v>550000000</v>
      </c>
    </row>
    <row r="183" spans="2:26" ht="15.5" x14ac:dyDescent="0.35">
      <c r="C183" t="s">
        <v>221</v>
      </c>
      <c r="D183" s="6">
        <v>-2.2000000000000002E-2</v>
      </c>
      <c r="E183" s="6">
        <v>1E-4</v>
      </c>
      <c r="F183" s="6">
        <v>-5.4000000000000003E-3</v>
      </c>
      <c r="G183" s="6">
        <v>-0.01</v>
      </c>
    </row>
    <row r="184" spans="2:26" ht="15.5" x14ac:dyDescent="0.35">
      <c r="C184" t="s">
        <v>222</v>
      </c>
      <c r="D184" s="6">
        <v>-2.8900000000000002E-2</v>
      </c>
      <c r="E184" s="6">
        <v>1E-4</v>
      </c>
      <c r="F184" s="6">
        <v>-6.9999999999999993E-3</v>
      </c>
      <c r="G184" s="6">
        <v>-1.3500000000000002E-2</v>
      </c>
    </row>
    <row r="185" spans="2:26" ht="15.5" x14ac:dyDescent="0.35">
      <c r="C185" t="s">
        <v>223</v>
      </c>
      <c r="D185" s="6">
        <v>-2.8500000000000001E-2</v>
      </c>
      <c r="E185" s="6">
        <v>-6.3E-3</v>
      </c>
      <c r="F185" s="6">
        <v>-9.3999999999999986E-3</v>
      </c>
      <c r="G185" s="6">
        <v>-2.3999999999999998E-3</v>
      </c>
    </row>
    <row r="186" spans="2:26" ht="15.5" x14ac:dyDescent="0.35">
      <c r="C186" t="s">
        <v>224</v>
      </c>
      <c r="D186" s="6">
        <v>-79.75</v>
      </c>
      <c r="E186" s="6">
        <v>-17.46</v>
      </c>
      <c r="F186" s="6">
        <v>-9.51</v>
      </c>
      <c r="G186" s="6">
        <v>-2.25</v>
      </c>
    </row>
    <row r="187" spans="2:26" ht="15.5" x14ac:dyDescent="0.35">
      <c r="C187" t="s">
        <v>225</v>
      </c>
      <c r="D187" s="5">
        <v>459000000000</v>
      </c>
      <c r="E187" s="5">
        <v>472000000000</v>
      </c>
      <c r="F187" s="5">
        <v>472000000000</v>
      </c>
      <c r="G187" s="5">
        <v>478000000000</v>
      </c>
    </row>
    <row r="188" spans="2:26" ht="15.5" x14ac:dyDescent="0.35">
      <c r="C188" t="s">
        <v>226</v>
      </c>
      <c r="D188" s="6">
        <v>0.45</v>
      </c>
      <c r="E188" s="6">
        <v>0.47</v>
      </c>
      <c r="F188" s="6">
        <v>0.75</v>
      </c>
      <c r="G188" s="6">
        <v>0.42</v>
      </c>
    </row>
    <row r="189" spans="2:26" ht="15.5" x14ac:dyDescent="0.35">
      <c r="C189" t="s">
        <v>227</v>
      </c>
      <c r="D189" s="6">
        <v>882.12</v>
      </c>
      <c r="E189" s="6">
        <v>907.63</v>
      </c>
      <c r="F189" s="6">
        <v>908.09</v>
      </c>
      <c r="G189" s="6">
        <v>919.43</v>
      </c>
    </row>
    <row r="190" spans="2:26" ht="15.5" x14ac:dyDescent="0.35">
      <c r="C190" t="s">
        <v>228</v>
      </c>
      <c r="D190" s="6">
        <v>0.45</v>
      </c>
      <c r="E190" s="6">
        <v>0.47</v>
      </c>
      <c r="F190" s="6">
        <v>0.75</v>
      </c>
      <c r="G190" s="6">
        <v>0.42</v>
      </c>
    </row>
    <row r="191" spans="2:26" ht="15.5" x14ac:dyDescent="0.35">
      <c r="C191" t="s">
        <v>229</v>
      </c>
      <c r="D191" s="6">
        <v>882.12</v>
      </c>
      <c r="E191" s="6">
        <v>907.63</v>
      </c>
      <c r="F191" s="6">
        <v>908.09</v>
      </c>
      <c r="G191" s="6">
        <v>919.43</v>
      </c>
    </row>
    <row r="192" spans="2:26" ht="15.5" x14ac:dyDescent="0.35">
      <c r="C192" t="s">
        <v>230</v>
      </c>
      <c r="D192" s="5">
        <v>25000000000</v>
      </c>
      <c r="E192" s="5">
        <v>25000000000</v>
      </c>
      <c r="F192" s="5">
        <v>25000000000</v>
      </c>
      <c r="G192" s="5">
        <v>37000000000</v>
      </c>
    </row>
    <row r="193" spans="3:26" ht="15.5" x14ac:dyDescent="0.35">
      <c r="C193" t="s">
        <v>231</v>
      </c>
      <c r="G193" s="5">
        <v>10000000000</v>
      </c>
    </row>
    <row r="194" spans="3:26" ht="15.5" x14ac:dyDescent="0.35">
      <c r="C194" t="s">
        <v>232</v>
      </c>
      <c r="D194" s="5">
        <v>459000000000</v>
      </c>
      <c r="E194" s="5">
        <v>472000000000</v>
      </c>
      <c r="F194" s="5">
        <v>472000000000</v>
      </c>
      <c r="G194" s="5">
        <v>478000000000</v>
      </c>
    </row>
    <row r="195" spans="3:26" ht="15.5" x14ac:dyDescent="0.35">
      <c r="C195" t="s">
        <v>23</v>
      </c>
      <c r="D195" s="5">
        <v>25000000000</v>
      </c>
      <c r="E195" s="5">
        <v>25000000000</v>
      </c>
      <c r="F195" s="5">
        <v>25000000000</v>
      </c>
      <c r="G195" s="5">
        <v>47000000000</v>
      </c>
    </row>
    <row r="196" spans="3:26" ht="15.5" x14ac:dyDescent="0.35">
      <c r="C196" t="s">
        <v>20</v>
      </c>
      <c r="D196" s="5">
        <v>-135000000000</v>
      </c>
      <c r="E196" s="5">
        <v>-140000000000</v>
      </c>
      <c r="F196" s="5">
        <v>-122000000000</v>
      </c>
      <c r="G196" s="5">
        <v>-113000000000</v>
      </c>
    </row>
    <row r="197" spans="3:26" ht="15.5" x14ac:dyDescent="0.35">
      <c r="C197" t="s">
        <v>233</v>
      </c>
      <c r="D197" s="5">
        <v>302000000000</v>
      </c>
      <c r="E197" s="5">
        <v>315000000000</v>
      </c>
      <c r="F197" s="5">
        <v>311000000000</v>
      </c>
      <c r="G197" s="5">
        <v>322000000000</v>
      </c>
    </row>
    <row r="198" spans="3:26" ht="15.5" x14ac:dyDescent="0.35">
      <c r="C198" t="s">
        <v>234</v>
      </c>
      <c r="D198" s="5">
        <v>-3000000000</v>
      </c>
      <c r="E198" s="5">
        <v>14000000000</v>
      </c>
      <c r="F198" s="5">
        <v>9000000000</v>
      </c>
      <c r="G198" s="5">
        <v>27000000000</v>
      </c>
    </row>
    <row r="199" spans="3:26" ht="15.5" x14ac:dyDescent="0.35">
      <c r="C199" t="s">
        <v>235</v>
      </c>
      <c r="D199" s="5">
        <v>-1000000000</v>
      </c>
      <c r="E199" s="5">
        <v>-6000000000</v>
      </c>
      <c r="F199" s="5">
        <v>-2000000000</v>
      </c>
      <c r="G199" s="5">
        <v>-1000000000</v>
      </c>
    </row>
    <row r="200" spans="3:26" ht="15.5" x14ac:dyDescent="0.35">
      <c r="C200" t="s">
        <v>12</v>
      </c>
      <c r="D200" s="5">
        <v>-5000000000</v>
      </c>
      <c r="E200" s="5">
        <v>7000000000</v>
      </c>
      <c r="F200" s="5">
        <v>7000000000</v>
      </c>
      <c r="G200" s="5">
        <v>26000000000</v>
      </c>
    </row>
    <row r="201" spans="3:26" ht="15.5" x14ac:dyDescent="0.35">
      <c r="C201" t="s">
        <v>15</v>
      </c>
      <c r="D201" s="6">
        <v>-9.17</v>
      </c>
      <c r="E201" s="6">
        <v>14.01</v>
      </c>
      <c r="F201" s="6">
        <v>13.52</v>
      </c>
      <c r="G201" s="6">
        <v>49.66</v>
      </c>
    </row>
    <row r="202" spans="3:26" ht="15.5" x14ac:dyDescent="0.35">
      <c r="C202" t="s">
        <v>57</v>
      </c>
      <c r="I202" s="6">
        <v>-50.06</v>
      </c>
      <c r="J202" s="6">
        <v>20.309999999999999</v>
      </c>
      <c r="K202" s="6">
        <v>12.74</v>
      </c>
      <c r="L202" s="6">
        <v>4.45</v>
      </c>
      <c r="M202" s="6">
        <v>-16.8</v>
      </c>
      <c r="N202" s="6">
        <v>-18.399999999999999</v>
      </c>
      <c r="O202" s="6">
        <v>1.78</v>
      </c>
      <c r="P202" s="6">
        <v>28.22</v>
      </c>
      <c r="Q202" s="6">
        <v>17.850000000000001</v>
      </c>
      <c r="R202" s="6">
        <v>81.41</v>
      </c>
      <c r="S202" s="6">
        <v>88.47</v>
      </c>
      <c r="T202" s="6">
        <v>942.05</v>
      </c>
      <c r="U202" s="6">
        <v>1245.03</v>
      </c>
      <c r="V202" s="6">
        <v>1641.3</v>
      </c>
      <c r="W202" s="6">
        <v>1009.98</v>
      </c>
      <c r="X202" s="6">
        <v>742.68</v>
      </c>
      <c r="Y202" s="6">
        <v>646.21</v>
      </c>
      <c r="Z202" s="6">
        <v>727.48</v>
      </c>
    </row>
    <row r="203" spans="3:26" ht="15.5" x14ac:dyDescent="0.35">
      <c r="C203" t="s">
        <v>71</v>
      </c>
      <c r="I203" s="6">
        <v>-8.59</v>
      </c>
      <c r="J203" s="6">
        <v>19.690000000000001</v>
      </c>
      <c r="K203" s="6">
        <v>45.13</v>
      </c>
      <c r="L203" s="6">
        <v>189.89</v>
      </c>
      <c r="M203" s="6">
        <v>-20.36</v>
      </c>
      <c r="N203" s="6">
        <v>-18.8</v>
      </c>
      <c r="O203" s="6">
        <v>262.92</v>
      </c>
      <c r="P203" s="6">
        <v>24.1</v>
      </c>
      <c r="Q203" s="6">
        <v>42.86</v>
      </c>
      <c r="R203" s="6">
        <v>12.9</v>
      </c>
      <c r="S203" s="6">
        <v>11.87</v>
      </c>
      <c r="T203" s="6">
        <v>9.8699999999999992</v>
      </c>
      <c r="U203" s="6">
        <v>9.64</v>
      </c>
      <c r="V203" s="6">
        <v>6.34</v>
      </c>
      <c r="W203" s="6">
        <v>5.2</v>
      </c>
      <c r="X203" s="6">
        <v>5.12</v>
      </c>
      <c r="Y203" s="6">
        <v>3.25</v>
      </c>
      <c r="Z203" s="6">
        <v>4.2300000000000004</v>
      </c>
    </row>
    <row r="204" spans="3:26" ht="15.5" x14ac:dyDescent="0.35">
      <c r="C204" t="s">
        <v>74</v>
      </c>
      <c r="I204" s="6">
        <v>0.66</v>
      </c>
      <c r="J204" s="6">
        <v>0.49</v>
      </c>
      <c r="K204" s="6">
        <v>0.66</v>
      </c>
      <c r="L204" s="6">
        <v>1.08</v>
      </c>
      <c r="M204" s="6">
        <v>0.59</v>
      </c>
      <c r="N204" s="6">
        <v>0.6</v>
      </c>
      <c r="O204" s="6">
        <v>0.65</v>
      </c>
      <c r="P204" s="6">
        <v>0.83</v>
      </c>
      <c r="Q204" s="6">
        <v>1.1399999999999999</v>
      </c>
      <c r="R204" s="6">
        <v>1.44</v>
      </c>
      <c r="S204" s="6">
        <v>1.4</v>
      </c>
      <c r="T204" s="6">
        <v>1.28</v>
      </c>
      <c r="U204" s="6">
        <v>1.87</v>
      </c>
      <c r="V204" s="6">
        <v>1.62</v>
      </c>
      <c r="W204" s="6">
        <v>1.02</v>
      </c>
      <c r="X204" s="6">
        <v>0.95</v>
      </c>
      <c r="Y204" s="6">
        <v>0.55000000000000004</v>
      </c>
      <c r="Z204" s="6">
        <v>0.7</v>
      </c>
    </row>
    <row r="205" spans="3:26" ht="15.5" x14ac:dyDescent="0.35">
      <c r="C205" t="s">
        <v>236</v>
      </c>
      <c r="I205" s="5">
        <v>-29450000000</v>
      </c>
      <c r="J205" s="5">
        <v>20530000000</v>
      </c>
      <c r="K205" s="5">
        <v>35420000000</v>
      </c>
      <c r="L205" s="5">
        <v>32930000000</v>
      </c>
      <c r="M205" s="5">
        <v>400000000</v>
      </c>
      <c r="N205" s="5">
        <v>-1690000000</v>
      </c>
      <c r="O205" s="5">
        <v>15720000000</v>
      </c>
      <c r="P205" s="5">
        <v>26380000000</v>
      </c>
    </row>
    <row r="206" spans="3:26" ht="15.5" x14ac:dyDescent="0.35">
      <c r="C206" t="s">
        <v>237</v>
      </c>
      <c r="I206" s="6">
        <v>-4.1700000000000001E-2</v>
      </c>
      <c r="J206" s="6">
        <v>1.4800000000000001E-2</v>
      </c>
      <c r="K206" s="6">
        <v>8.8999999999999999E-3</v>
      </c>
      <c r="L206" s="6">
        <v>3.4000000000000002E-3</v>
      </c>
      <c r="M206" s="6">
        <v>-1.2699999999999999E-2</v>
      </c>
      <c r="N206" s="6">
        <v>-1.4800000000000001E-2</v>
      </c>
      <c r="O206" s="6">
        <v>1.2999999999999999E-3</v>
      </c>
      <c r="P206" s="6">
        <v>2.1099999999999997E-2</v>
      </c>
      <c r="Q206" s="6">
        <v>1.3600000000000001E-2</v>
      </c>
      <c r="R206" s="6">
        <v>6.1699999999999998E-2</v>
      </c>
      <c r="S206" s="6">
        <v>7.2000000000000008E-2</v>
      </c>
      <c r="T206" s="6">
        <v>8.1699999999999995E-2</v>
      </c>
      <c r="U206" s="6">
        <v>0.12990000000000002</v>
      </c>
      <c r="V206" s="6">
        <v>0.19690000000000002</v>
      </c>
      <c r="W206" s="6">
        <v>0.14360000000000001</v>
      </c>
      <c r="X206" s="6">
        <v>0.12710000000000002</v>
      </c>
      <c r="Y206" s="6">
        <v>0.12390000000000001</v>
      </c>
      <c r="Z206" s="6">
        <v>0.14949999999999999</v>
      </c>
    </row>
    <row r="207" spans="3:26" ht="15.5" x14ac:dyDescent="0.35">
      <c r="C207" t="s">
        <v>238</v>
      </c>
      <c r="I207" s="6">
        <v>-5.5199999999999999E-2</v>
      </c>
      <c r="J207" s="6">
        <v>2.1099999999999997E-2</v>
      </c>
      <c r="K207" s="6">
        <v>1.3500000000000002E-2</v>
      </c>
      <c r="L207" s="6">
        <v>4.8999999999999998E-3</v>
      </c>
      <c r="M207" s="6">
        <v>-1.8799999999999997E-2</v>
      </c>
      <c r="N207" s="6">
        <v>-2.1600000000000001E-2</v>
      </c>
      <c r="O207" s="6">
        <v>2E-3</v>
      </c>
      <c r="P207" s="6">
        <v>3.0899999999999997E-2</v>
      </c>
      <c r="Q207" s="6">
        <v>2.0499999999999997E-2</v>
      </c>
      <c r="R207" s="6">
        <v>0.09</v>
      </c>
      <c r="S207" s="6">
        <v>0.1012</v>
      </c>
      <c r="T207" s="6">
        <v>0.1104</v>
      </c>
      <c r="U207" s="6">
        <v>0.15579999999999999</v>
      </c>
      <c r="V207" s="6">
        <v>0.2296</v>
      </c>
      <c r="W207" s="6">
        <v>0.1739</v>
      </c>
      <c r="X207" s="6">
        <v>0.14859999999999998</v>
      </c>
      <c r="Y207" s="6">
        <v>0.14760000000000001</v>
      </c>
      <c r="Z207" s="6">
        <v>0.18809999999999999</v>
      </c>
    </row>
    <row r="208" spans="3:26" ht="15.5" x14ac:dyDescent="0.35">
      <c r="C208" t="s">
        <v>239</v>
      </c>
      <c r="I208" s="6">
        <v>-6.6199999999999995E-2</v>
      </c>
      <c r="J208" s="6">
        <v>2.23E-2</v>
      </c>
      <c r="K208" s="6">
        <v>4.8399999999999999E-2</v>
      </c>
      <c r="L208" s="6">
        <v>4.4600000000000001E-2</v>
      </c>
      <c r="M208" s="6">
        <v>-1.7500000000000002E-2</v>
      </c>
      <c r="N208" s="6">
        <v>-2.1899999999999999E-2</v>
      </c>
      <c r="O208" s="6">
        <v>1.04E-2</v>
      </c>
      <c r="P208" s="6">
        <v>2.6200000000000001E-2</v>
      </c>
      <c r="Q208" s="6">
        <v>2.5499999999999998E-2</v>
      </c>
      <c r="R208" s="6">
        <v>9.5799999999999996E-2</v>
      </c>
      <c r="S208" s="6">
        <v>7.8399999999999997E-2</v>
      </c>
      <c r="T208" s="6">
        <v>0.1069</v>
      </c>
      <c r="U208" s="6">
        <v>0.14319999999999999</v>
      </c>
      <c r="V208" s="6">
        <v>0.193</v>
      </c>
      <c r="W208" s="6">
        <v>0.1981</v>
      </c>
      <c r="X208" s="6">
        <v>0.182</v>
      </c>
      <c r="Y208" s="6">
        <v>0.19329999999999997</v>
      </c>
      <c r="Z208" s="6">
        <v>0.47539999999999999</v>
      </c>
    </row>
    <row r="209" spans="2:26" ht="15.5" x14ac:dyDescent="0.35">
      <c r="C209" t="s">
        <v>240</v>
      </c>
      <c r="I209" s="6">
        <v>-19.440000000000001</v>
      </c>
      <c r="J209" s="6">
        <v>4.08</v>
      </c>
      <c r="K209" s="6">
        <v>7.81</v>
      </c>
      <c r="L209" s="6">
        <v>18.63</v>
      </c>
      <c r="M209" s="6">
        <v>-6.24</v>
      </c>
      <c r="N209" s="6">
        <v>-5.31</v>
      </c>
      <c r="O209" s="6">
        <v>2.66</v>
      </c>
      <c r="P209" s="6">
        <v>7.06</v>
      </c>
      <c r="Q209" s="6">
        <v>6.62</v>
      </c>
      <c r="R209" s="6">
        <v>24.32</v>
      </c>
    </row>
    <row r="210" spans="2:26" ht="15.5" x14ac:dyDescent="0.35">
      <c r="C210" t="s">
        <v>68</v>
      </c>
      <c r="I210" s="6">
        <v>0.47</v>
      </c>
      <c r="J210" s="6">
        <v>0.42</v>
      </c>
      <c r="K210" s="6">
        <v>0.61</v>
      </c>
      <c r="L210" s="6">
        <v>0.93</v>
      </c>
      <c r="M210" s="6">
        <v>0.38</v>
      </c>
      <c r="N210" s="6">
        <v>0.41</v>
      </c>
      <c r="O210" s="6">
        <v>0.52</v>
      </c>
      <c r="P210" s="6">
        <v>0.74</v>
      </c>
      <c r="Q210" s="6">
        <v>0.88</v>
      </c>
      <c r="R210" s="6">
        <v>1.1599999999999999</v>
      </c>
      <c r="S210" s="6">
        <v>1.2</v>
      </c>
      <c r="T210" s="6">
        <v>1.0900000000000001</v>
      </c>
      <c r="U210" s="6">
        <v>1.5</v>
      </c>
      <c r="V210" s="6">
        <v>1.45</v>
      </c>
      <c r="W210" s="6">
        <v>0.9</v>
      </c>
      <c r="X210" s="6">
        <v>0.76</v>
      </c>
      <c r="Y210" s="6">
        <v>0.48</v>
      </c>
      <c r="Z210" s="6">
        <v>0.8</v>
      </c>
    </row>
    <row r="211" spans="2:26" ht="15.5" x14ac:dyDescent="0.35">
      <c r="C211" t="s">
        <v>65</v>
      </c>
      <c r="I211" s="6">
        <v>907.63</v>
      </c>
      <c r="J211" s="6">
        <v>963.27</v>
      </c>
      <c r="K211" s="6">
        <v>944.68</v>
      </c>
      <c r="L211" s="6">
        <v>912.82</v>
      </c>
      <c r="M211" s="6">
        <v>895.54</v>
      </c>
      <c r="N211" s="6">
        <v>851.93</v>
      </c>
      <c r="O211" s="6">
        <v>901.07</v>
      </c>
      <c r="P211" s="6">
        <v>913.51</v>
      </c>
      <c r="Q211" s="6">
        <v>869.55</v>
      </c>
      <c r="R211" s="6">
        <v>904.73</v>
      </c>
      <c r="S211" s="6">
        <v>873.96</v>
      </c>
      <c r="T211" s="6">
        <v>8535.43</v>
      </c>
      <c r="U211" s="6">
        <v>7993.39</v>
      </c>
      <c r="V211" s="6">
        <v>7148.37</v>
      </c>
      <c r="W211" s="6">
        <v>5807.07</v>
      </c>
      <c r="X211" s="6">
        <v>4997.09</v>
      </c>
      <c r="Y211" s="6">
        <v>4379.41</v>
      </c>
      <c r="Z211" s="6">
        <v>3868.2</v>
      </c>
    </row>
    <row r="212" spans="2:26" ht="15.5" x14ac:dyDescent="0.35">
      <c r="C212" t="s">
        <v>241</v>
      </c>
      <c r="I212" s="6">
        <v>0.47</v>
      </c>
      <c r="J212" s="6">
        <v>0.42</v>
      </c>
      <c r="K212" s="6">
        <v>0.61</v>
      </c>
      <c r="L212" s="6">
        <v>0.93</v>
      </c>
      <c r="M212" s="6">
        <v>0.38</v>
      </c>
      <c r="N212" s="6">
        <v>0.41</v>
      </c>
      <c r="O212" s="6">
        <v>0.52</v>
      </c>
      <c r="P212" s="6">
        <v>0.74</v>
      </c>
      <c r="Q212" s="6">
        <v>0.88</v>
      </c>
      <c r="R212" s="6">
        <v>1.1599999999999999</v>
      </c>
      <c r="S212" s="6">
        <v>1.2</v>
      </c>
      <c r="T212" s="6">
        <v>1.0900000000000001</v>
      </c>
      <c r="U212" s="6">
        <v>1.5</v>
      </c>
      <c r="V212" s="6">
        <v>1.45</v>
      </c>
      <c r="W212" s="6">
        <v>0.9</v>
      </c>
      <c r="X212" s="6">
        <v>0.76</v>
      </c>
      <c r="Y212" s="6">
        <v>0.48</v>
      </c>
      <c r="Z212" s="6">
        <v>0.8</v>
      </c>
    </row>
    <row r="213" spans="2:26" ht="15.5" x14ac:dyDescent="0.35">
      <c r="C213" t="s">
        <v>242</v>
      </c>
      <c r="I213" s="6">
        <v>907.63</v>
      </c>
      <c r="J213" s="6">
        <v>963.27</v>
      </c>
      <c r="K213" s="6">
        <v>944.68</v>
      </c>
      <c r="L213" s="6">
        <v>912.82</v>
      </c>
      <c r="M213" s="6">
        <v>895.54</v>
      </c>
      <c r="N213" s="6">
        <v>851.93</v>
      </c>
      <c r="O213" s="6">
        <v>901.07</v>
      </c>
      <c r="P213" s="6">
        <v>913.51</v>
      </c>
      <c r="Q213" s="6">
        <v>869.55</v>
      </c>
      <c r="R213" s="6">
        <v>904.73</v>
      </c>
      <c r="S213" s="6">
        <v>873.96</v>
      </c>
      <c r="T213" s="6">
        <v>8535.43</v>
      </c>
      <c r="U213" s="6">
        <v>7993.39</v>
      </c>
      <c r="V213" s="6">
        <v>7148.37</v>
      </c>
      <c r="W213" s="6">
        <v>5807.07</v>
      </c>
      <c r="X213" s="6">
        <v>4997.09</v>
      </c>
      <c r="Y213" s="6">
        <v>4379.41</v>
      </c>
      <c r="Z213" s="6">
        <v>3868.2</v>
      </c>
    </row>
    <row r="214" spans="2:26" ht="15.5" x14ac:dyDescent="0.35">
      <c r="C214" t="s">
        <v>243</v>
      </c>
      <c r="I214" s="5">
        <v>25000000000</v>
      </c>
      <c r="J214" s="5">
        <v>39000000000</v>
      </c>
      <c r="K214" s="5">
        <v>43000000000</v>
      </c>
      <c r="L214" s="5">
        <v>35000000000</v>
      </c>
      <c r="M214" s="5">
        <v>35000000000</v>
      </c>
      <c r="N214" s="5">
        <v>35000000000</v>
      </c>
      <c r="O214" s="5">
        <v>35000000000</v>
      </c>
      <c r="P214" s="5">
        <v>35000000000</v>
      </c>
      <c r="Q214" s="5">
        <v>35000000000</v>
      </c>
      <c r="R214" s="5">
        <v>35000000000</v>
      </c>
      <c r="S214" s="5">
        <v>35000000000</v>
      </c>
      <c r="T214" s="5">
        <v>35000000000</v>
      </c>
    </row>
    <row r="215" spans="2:26" ht="15.5" x14ac:dyDescent="0.35">
      <c r="C215" t="s">
        <v>244</v>
      </c>
      <c r="J215" s="5">
        <v>10000000000</v>
      </c>
      <c r="K215" s="5">
        <v>27000000000</v>
      </c>
    </row>
    <row r="216" spans="2:26" ht="15.5" x14ac:dyDescent="0.35">
      <c r="C216" t="s">
        <v>25</v>
      </c>
      <c r="I216" s="5">
        <v>25000000000</v>
      </c>
      <c r="J216" s="5">
        <v>49000000000</v>
      </c>
      <c r="K216" s="5">
        <v>70000000000</v>
      </c>
      <c r="L216" s="5">
        <v>35000000000</v>
      </c>
      <c r="M216" s="5">
        <v>35000000000</v>
      </c>
      <c r="N216" s="5">
        <v>35000000000</v>
      </c>
      <c r="O216" s="5">
        <v>35000000000</v>
      </c>
      <c r="P216" s="5">
        <v>35000000000</v>
      </c>
      <c r="Q216" s="5">
        <v>35000000000</v>
      </c>
      <c r="R216" s="5">
        <v>35000000000</v>
      </c>
      <c r="S216" s="5">
        <v>35000000000</v>
      </c>
      <c r="T216" s="5">
        <v>35000000000</v>
      </c>
    </row>
    <row r="217" spans="2:26" ht="15.5" x14ac:dyDescent="0.35">
      <c r="C217" t="s">
        <v>22</v>
      </c>
      <c r="I217" s="5">
        <v>-140000000000</v>
      </c>
      <c r="J217" s="5">
        <v>-95000000000</v>
      </c>
      <c r="K217" s="5">
        <v>6000000000</v>
      </c>
      <c r="L217" s="5">
        <v>-12000000000</v>
      </c>
      <c r="M217" s="5">
        <v>-64000000000</v>
      </c>
      <c r="N217" s="5">
        <v>-94000000000</v>
      </c>
      <c r="O217" s="5">
        <v>-101000000000</v>
      </c>
      <c r="P217" s="5">
        <v>-116000000000</v>
      </c>
      <c r="Q217" s="5">
        <v>-119000000000</v>
      </c>
      <c r="R217" s="5">
        <v>-175000000000</v>
      </c>
      <c r="S217" s="5">
        <v>-167000000000</v>
      </c>
      <c r="T217" s="5">
        <v>-138000000000</v>
      </c>
      <c r="U217" s="5">
        <v>-204000000000</v>
      </c>
      <c r="V217" s="5">
        <v>-202000000000</v>
      </c>
      <c r="W217" s="5">
        <v>-173000000000</v>
      </c>
      <c r="X217" s="5">
        <v>-149000000000</v>
      </c>
      <c r="Y217" s="5">
        <v>-127000000000</v>
      </c>
      <c r="Z217" s="5">
        <v>-80000000000</v>
      </c>
    </row>
    <row r="218" spans="2:26" ht="15.5" x14ac:dyDescent="0.35">
      <c r="C218" t="s">
        <v>245</v>
      </c>
      <c r="I218" s="5">
        <v>315000000000</v>
      </c>
      <c r="J218" s="5">
        <v>328000000000</v>
      </c>
      <c r="K218" s="5">
        <v>323000000000</v>
      </c>
      <c r="L218" s="5">
        <v>338000000000</v>
      </c>
      <c r="M218" s="5">
        <v>328000000000</v>
      </c>
      <c r="N218" s="5">
        <v>316000000000</v>
      </c>
      <c r="O218" s="5">
        <v>371000000000</v>
      </c>
      <c r="P218" s="5">
        <v>369000000000</v>
      </c>
      <c r="Q218" s="5">
        <v>349000000000</v>
      </c>
      <c r="R218" s="5">
        <v>390000000000</v>
      </c>
      <c r="S218" s="5">
        <v>375000000000</v>
      </c>
      <c r="T218" s="5">
        <v>356000000000</v>
      </c>
      <c r="U218" s="5">
        <v>365000000000</v>
      </c>
      <c r="V218" s="5">
        <v>353000000000</v>
      </c>
      <c r="W218" s="5">
        <v>282000000000</v>
      </c>
      <c r="X218" s="5">
        <v>243000000000</v>
      </c>
      <c r="Y218" s="5">
        <v>207000000000</v>
      </c>
      <c r="Z218" s="5">
        <v>181000000000</v>
      </c>
    </row>
    <row r="219" spans="2:26" ht="15.5" x14ac:dyDescent="0.35">
      <c r="C219" t="s">
        <v>246</v>
      </c>
      <c r="I219" s="5">
        <v>22000000000</v>
      </c>
      <c r="J219" s="5">
        <v>92000000000</v>
      </c>
      <c r="K219" s="5">
        <v>4000000000</v>
      </c>
      <c r="L219" s="5">
        <v>-42000000000</v>
      </c>
      <c r="M219" s="5">
        <v>-12000000000</v>
      </c>
      <c r="N219" s="5">
        <v>5000000000</v>
      </c>
      <c r="O219" s="5">
        <v>-5000000000</v>
      </c>
      <c r="P219" s="5">
        <v>9000000000</v>
      </c>
      <c r="Q219" s="5">
        <v>10000000000</v>
      </c>
      <c r="R219" s="5">
        <v>53000000000</v>
      </c>
      <c r="S219" s="5">
        <v>59000000000</v>
      </c>
      <c r="T219" s="5">
        <v>62000000000</v>
      </c>
      <c r="U219" s="5">
        <v>53000000000</v>
      </c>
      <c r="V219" s="5">
        <v>67000000000</v>
      </c>
      <c r="W219" s="5">
        <v>40000000000</v>
      </c>
      <c r="X219" s="5">
        <v>33000000000</v>
      </c>
      <c r="Y219" s="5">
        <v>50000000000</v>
      </c>
      <c r="Z219" s="5">
        <v>29000000000</v>
      </c>
    </row>
    <row r="220" spans="2:26" ht="15.5" x14ac:dyDescent="0.35">
      <c r="C220" t="s">
        <v>247</v>
      </c>
      <c r="I220" s="5">
        <v>-10000000000</v>
      </c>
      <c r="J220" s="5">
        <v>-8000000000</v>
      </c>
      <c r="K220" s="5">
        <v>-4000000000</v>
      </c>
      <c r="L220" s="5">
        <v>-4000000000</v>
      </c>
      <c r="M220" s="5">
        <v>-1000000000</v>
      </c>
      <c r="N220" s="5">
        <v>-11000000000</v>
      </c>
      <c r="O220" s="5">
        <v>-11000000000</v>
      </c>
      <c r="P220" s="5">
        <v>-7000000000</v>
      </c>
      <c r="Q220" s="5">
        <v>-45000000000</v>
      </c>
      <c r="R220" s="5">
        <v>-18000000000</v>
      </c>
      <c r="S220" s="5">
        <v>-24000000000</v>
      </c>
      <c r="T220" s="5">
        <v>-51000000000</v>
      </c>
      <c r="U220" s="5">
        <v>-35000000000</v>
      </c>
      <c r="V220" s="5">
        <v>-6000000000</v>
      </c>
      <c r="W220" s="5">
        <v>-8000000000</v>
      </c>
      <c r="X220" s="5">
        <v>-2000000000</v>
      </c>
      <c r="Y220" s="5">
        <v>-4000000000</v>
      </c>
      <c r="Z220" s="5">
        <v>-5000000000</v>
      </c>
    </row>
    <row r="221" spans="2:26" ht="15.5" x14ac:dyDescent="0.35">
      <c r="C221" t="s">
        <v>14</v>
      </c>
      <c r="I221" s="5">
        <v>13000000000</v>
      </c>
      <c r="J221" s="5">
        <v>84000000000</v>
      </c>
      <c r="K221" s="5">
        <v>0</v>
      </c>
      <c r="L221" s="5">
        <v>-47000000000</v>
      </c>
      <c r="M221" s="5">
        <v>-13000000000</v>
      </c>
      <c r="N221" s="5">
        <v>-6000000000</v>
      </c>
      <c r="O221" s="5">
        <v>-16000000000</v>
      </c>
      <c r="P221" s="5">
        <v>2000000000</v>
      </c>
      <c r="Q221" s="5">
        <v>-36000000000</v>
      </c>
      <c r="R221" s="5">
        <v>35000000000</v>
      </c>
      <c r="S221" s="5">
        <v>35000000000</v>
      </c>
      <c r="T221" s="5">
        <v>10000000000</v>
      </c>
      <c r="U221" s="5">
        <v>18000000000</v>
      </c>
      <c r="V221" s="5">
        <v>60000000000</v>
      </c>
      <c r="W221" s="5">
        <v>32000000000</v>
      </c>
      <c r="X221" s="5">
        <v>31000000000</v>
      </c>
      <c r="Y221" s="5">
        <v>46000000000</v>
      </c>
      <c r="Z221" s="5">
        <v>24000000000</v>
      </c>
    </row>
    <row r="222" spans="2:26" ht="15.5" x14ac:dyDescent="0.35">
      <c r="C222" t="s">
        <v>16</v>
      </c>
      <c r="I222" s="6">
        <v>24.37</v>
      </c>
      <c r="J222" s="6">
        <v>162.24</v>
      </c>
      <c r="K222" s="6">
        <v>-0.38</v>
      </c>
      <c r="L222" s="6">
        <v>-89.75</v>
      </c>
      <c r="M222" s="6">
        <v>-24.14</v>
      </c>
      <c r="N222" s="6">
        <v>-10.94</v>
      </c>
      <c r="O222" s="6">
        <v>-31.58</v>
      </c>
      <c r="P222" s="6">
        <v>3.27</v>
      </c>
      <c r="Q222" s="6">
        <v>-68.62</v>
      </c>
      <c r="R222" s="6">
        <v>67.83</v>
      </c>
      <c r="S222" s="6">
        <v>68.03</v>
      </c>
      <c r="T222" s="6">
        <v>199.52</v>
      </c>
      <c r="U222" s="6">
        <v>346.77</v>
      </c>
      <c r="V222" s="6">
        <v>1155.6500000000001</v>
      </c>
      <c r="W222" s="6">
        <v>613.51</v>
      </c>
      <c r="X222" s="6">
        <v>588.24</v>
      </c>
      <c r="Y222" s="6">
        <v>888.55</v>
      </c>
      <c r="Z222" s="6">
        <v>451.81</v>
      </c>
    </row>
    <row r="224" spans="2:26" ht="15.5" x14ac:dyDescent="0.35">
      <c r="B224" t="s">
        <v>248</v>
      </c>
      <c r="C224" t="s">
        <v>249</v>
      </c>
      <c r="D224" s="5">
        <v>-13000000000</v>
      </c>
      <c r="E224" s="5">
        <v>61000000</v>
      </c>
      <c r="F224" s="5">
        <v>-3000000000</v>
      </c>
      <c r="G224" s="5">
        <v>-6000000000</v>
      </c>
      <c r="H224" s="5">
        <v>-53000000000</v>
      </c>
      <c r="I224" s="5">
        <v>-26000000000</v>
      </c>
      <c r="J224" s="5">
        <v>11000000000</v>
      </c>
      <c r="K224" s="5">
        <v>7000000000</v>
      </c>
      <c r="L224" s="5">
        <v>2000000000</v>
      </c>
      <c r="M224" s="5">
        <v>-9000000000</v>
      </c>
      <c r="N224" s="5">
        <v>-10000000000</v>
      </c>
      <c r="O224" s="5">
        <v>926000000</v>
      </c>
      <c r="P224" s="5">
        <v>15000000000</v>
      </c>
      <c r="Q224" s="5">
        <v>9000000000</v>
      </c>
    </row>
    <row r="225" spans="3:17" ht="15.5" x14ac:dyDescent="0.35">
      <c r="C225" t="s">
        <v>250</v>
      </c>
      <c r="H225" s="5">
        <v>-23000000000</v>
      </c>
      <c r="I225" s="5">
        <v>-26000000000</v>
      </c>
      <c r="J225" s="5">
        <v>11000000000</v>
      </c>
      <c r="K225" s="5">
        <v>7000000000</v>
      </c>
      <c r="L225" s="5">
        <v>2000000000</v>
      </c>
      <c r="M225" s="5">
        <v>-9000000000</v>
      </c>
      <c r="N225" s="5">
        <v>-10000000000</v>
      </c>
      <c r="O225" s="5">
        <v>926000000</v>
      </c>
      <c r="P225" s="5">
        <v>15000000000</v>
      </c>
      <c r="Q225" s="5">
        <v>9000000000</v>
      </c>
    </row>
    <row r="226" spans="3:17" ht="15.5" x14ac:dyDescent="0.35">
      <c r="C226" t="s">
        <v>441</v>
      </c>
      <c r="H226" s="5">
        <v>5</v>
      </c>
      <c r="I226" s="5">
        <v>5</v>
      </c>
      <c r="J226" s="5">
        <v>5</v>
      </c>
      <c r="K226" s="5">
        <v>5</v>
      </c>
      <c r="L226" s="5">
        <v>4</v>
      </c>
      <c r="P226" s="5">
        <v>10</v>
      </c>
      <c r="Q226" s="5">
        <v>15</v>
      </c>
    </row>
    <row r="227" spans="3:17" ht="15.5" x14ac:dyDescent="0.35">
      <c r="C227" t="s">
        <v>76</v>
      </c>
      <c r="H227" s="6">
        <v>-4.9000000000000002E-2</v>
      </c>
      <c r="I227" s="6">
        <v>-9.9900000000000003E-2</v>
      </c>
      <c r="J227" s="6">
        <v>0.24609999999999999</v>
      </c>
      <c r="K227" s="6">
        <v>0.39250000000000002</v>
      </c>
      <c r="L227" s="6">
        <v>0.89900000000000002</v>
      </c>
      <c r="P227" s="6">
        <v>0.3543</v>
      </c>
      <c r="Q227" s="6">
        <v>0.84050000000000002</v>
      </c>
    </row>
    <row r="228" spans="3:17" ht="15.5" x14ac:dyDescent="0.35">
      <c r="C228" t="s">
        <v>442</v>
      </c>
      <c r="H228" s="6">
        <v>1.5600000000000001E-2</v>
      </c>
      <c r="I228" s="6">
        <v>1.32E-2</v>
      </c>
      <c r="J228" s="6">
        <v>1.32E-2</v>
      </c>
      <c r="K228" s="6">
        <v>1.06E-2</v>
      </c>
      <c r="L228" s="6">
        <v>6.5000000000000006E-3</v>
      </c>
      <c r="P228" s="6">
        <v>1.8000000000000002E-2</v>
      </c>
      <c r="Q228" s="6">
        <v>2.4799999999999999E-2</v>
      </c>
    </row>
    <row r="229" spans="3:17" ht="15.5" x14ac:dyDescent="0.35">
      <c r="C229" t="s">
        <v>56</v>
      </c>
      <c r="D229" s="6">
        <v>-25.51</v>
      </c>
      <c r="E229" s="6">
        <v>0.12</v>
      </c>
      <c r="F229" s="6">
        <v>-6.34</v>
      </c>
      <c r="G229" s="6">
        <v>-12.38</v>
      </c>
      <c r="H229" s="6">
        <v>-102.05</v>
      </c>
      <c r="I229" s="6">
        <v>-50.06</v>
      </c>
      <c r="J229" s="6">
        <v>20.309999999999999</v>
      </c>
      <c r="K229" s="6">
        <v>12.74</v>
      </c>
      <c r="L229" s="6">
        <v>4.45</v>
      </c>
      <c r="M229" s="6">
        <v>-16.8</v>
      </c>
      <c r="N229" s="6">
        <v>-18.399999999999999</v>
      </c>
      <c r="O229" s="6">
        <v>1.78</v>
      </c>
      <c r="P229" s="6">
        <v>28.22</v>
      </c>
      <c r="Q229" s="6">
        <v>17.850000000000001</v>
      </c>
    </row>
    <row r="230" spans="3:17" ht="15.5" x14ac:dyDescent="0.35">
      <c r="C230" t="s">
        <v>251</v>
      </c>
      <c r="H230" s="6">
        <v>-44.11</v>
      </c>
      <c r="I230" s="6">
        <v>-50.06</v>
      </c>
      <c r="J230" s="6">
        <v>20.309999999999999</v>
      </c>
      <c r="K230" s="6">
        <v>12.74</v>
      </c>
      <c r="L230" s="6">
        <v>4.45</v>
      </c>
      <c r="M230" s="6">
        <v>-16.8</v>
      </c>
      <c r="N230" s="6">
        <v>-18.399999999999999</v>
      </c>
      <c r="O230" s="6">
        <v>1.78</v>
      </c>
      <c r="P230" s="6">
        <v>28.22</v>
      </c>
      <c r="Q230" s="6">
        <v>17.850000000000001</v>
      </c>
    </row>
    <row r="231" spans="3:17" ht="15.5" x14ac:dyDescent="0.35">
      <c r="C231" t="s">
        <v>78</v>
      </c>
      <c r="H231" s="5">
        <v>5</v>
      </c>
      <c r="I231" s="5">
        <v>5</v>
      </c>
      <c r="J231" s="5">
        <v>5</v>
      </c>
      <c r="K231" s="5">
        <v>5</v>
      </c>
      <c r="L231" s="5">
        <v>4</v>
      </c>
      <c r="P231" s="5">
        <v>10</v>
      </c>
      <c r="Q231" s="5">
        <v>15</v>
      </c>
    </row>
    <row r="232" spans="3:17" ht="15.5" x14ac:dyDescent="0.35">
      <c r="C232" t="s">
        <v>443</v>
      </c>
      <c r="H232" s="6">
        <v>-4.9000000000000002E-2</v>
      </c>
      <c r="I232" s="6">
        <v>-9.9900000000000003E-2</v>
      </c>
      <c r="J232" s="6">
        <v>0.24609999999999999</v>
      </c>
      <c r="K232" s="6">
        <v>0.39250000000000002</v>
      </c>
      <c r="L232" s="6">
        <v>0.89900000000000002</v>
      </c>
      <c r="P232" s="6">
        <v>0.3543</v>
      </c>
      <c r="Q232" s="6">
        <v>0.84050000000000002</v>
      </c>
    </row>
    <row r="233" spans="3:17" ht="15.5" x14ac:dyDescent="0.35">
      <c r="C233" t="s">
        <v>444</v>
      </c>
      <c r="H233" s="6">
        <v>1.5600000000000001E-2</v>
      </c>
      <c r="I233" s="6">
        <v>1.32E-2</v>
      </c>
      <c r="J233" s="6">
        <v>1.32E-2</v>
      </c>
      <c r="K233" s="6">
        <v>1.06E-2</v>
      </c>
      <c r="L233" s="6">
        <v>6.5000000000000006E-3</v>
      </c>
      <c r="P233" s="6">
        <v>1.8000000000000002E-2</v>
      </c>
      <c r="Q233" s="6">
        <v>2.4799999999999999E-2</v>
      </c>
    </row>
    <row r="234" spans="3:17" ht="15.5" x14ac:dyDescent="0.35">
      <c r="C234" t="s">
        <v>252</v>
      </c>
      <c r="D234" s="5">
        <v>67000000000</v>
      </c>
      <c r="E234" s="5">
        <v>96000000000</v>
      </c>
      <c r="F234" s="5">
        <v>67000000000</v>
      </c>
      <c r="G234" s="5">
        <v>81000000000</v>
      </c>
      <c r="H234" s="5">
        <v>267000000000</v>
      </c>
      <c r="I234" s="5">
        <v>339000000000</v>
      </c>
      <c r="J234" s="5">
        <v>425000000000</v>
      </c>
      <c r="K234" s="5">
        <v>452000000000</v>
      </c>
      <c r="L234" s="5">
        <v>409000000000</v>
      </c>
      <c r="M234" s="5">
        <v>300000000000</v>
      </c>
      <c r="N234" s="5">
        <v>299000000000</v>
      </c>
      <c r="O234" s="5">
        <v>372000000000</v>
      </c>
      <c r="P234" s="5">
        <v>424000000000</v>
      </c>
      <c r="Q234" s="5">
        <v>350000000000</v>
      </c>
    </row>
    <row r="235" spans="3:17" ht="15.5" x14ac:dyDescent="0.35">
      <c r="C235" t="s">
        <v>253</v>
      </c>
      <c r="H235" s="5">
        <v>310000000000</v>
      </c>
      <c r="I235" s="5">
        <v>339000000000</v>
      </c>
      <c r="J235" s="5">
        <v>425000000000</v>
      </c>
      <c r="K235" s="5">
        <v>452000000000</v>
      </c>
      <c r="L235" s="5">
        <v>409000000000</v>
      </c>
      <c r="M235" s="5">
        <v>300000000000</v>
      </c>
      <c r="N235" s="5">
        <v>299000000000</v>
      </c>
      <c r="O235" s="5">
        <v>372000000000</v>
      </c>
      <c r="P235" s="5">
        <v>424000000000</v>
      </c>
      <c r="Q235" s="5">
        <v>350000000000</v>
      </c>
    </row>
    <row r="236" spans="3:17" ht="15.5" x14ac:dyDescent="0.35">
      <c r="C236" t="s">
        <v>445</v>
      </c>
      <c r="H236" s="5">
        <v>5</v>
      </c>
      <c r="I236" s="5">
        <v>5</v>
      </c>
      <c r="J236" s="5">
        <v>5</v>
      </c>
      <c r="K236" s="5">
        <v>5</v>
      </c>
      <c r="L236" s="5">
        <v>4</v>
      </c>
      <c r="P236" s="5">
        <v>10</v>
      </c>
      <c r="Q236" s="5">
        <v>15</v>
      </c>
    </row>
    <row r="237" spans="3:17" ht="15.5" x14ac:dyDescent="0.35">
      <c r="C237" t="s">
        <v>446</v>
      </c>
      <c r="H237" s="6">
        <v>-4.9000000000000002E-2</v>
      </c>
      <c r="I237" s="6">
        <v>-9.9900000000000003E-2</v>
      </c>
      <c r="J237" s="6">
        <v>0.24609999999999999</v>
      </c>
      <c r="K237" s="6">
        <v>0.39250000000000002</v>
      </c>
      <c r="L237" s="6">
        <v>0.89900000000000002</v>
      </c>
      <c r="P237" s="6">
        <v>0.3543</v>
      </c>
      <c r="Q237" s="6">
        <v>0.84050000000000002</v>
      </c>
    </row>
    <row r="238" spans="3:17" ht="15.5" x14ac:dyDescent="0.35">
      <c r="C238" t="s">
        <v>447</v>
      </c>
      <c r="H238" s="6">
        <v>1.5600000000000001E-2</v>
      </c>
      <c r="I238" s="6">
        <v>1.32E-2</v>
      </c>
      <c r="J238" s="6">
        <v>1.32E-2</v>
      </c>
      <c r="K238" s="6">
        <v>1.06E-2</v>
      </c>
      <c r="L238" s="6">
        <v>6.5000000000000006E-3</v>
      </c>
      <c r="P238" s="6">
        <v>1.8000000000000002E-2</v>
      </c>
      <c r="Q238" s="6">
        <v>2.4799999999999999E-2</v>
      </c>
    </row>
    <row r="239" spans="3:17" ht="15.5" x14ac:dyDescent="0.35">
      <c r="C239" t="s">
        <v>254</v>
      </c>
      <c r="I239" s="6">
        <v>-3.14</v>
      </c>
    </row>
    <row r="240" spans="3:17" ht="15.5" x14ac:dyDescent="0.35">
      <c r="C240" t="s">
        <v>255</v>
      </c>
      <c r="I240" s="6">
        <v>-7.25</v>
      </c>
    </row>
    <row r="241" spans="3:9" ht="15.5" x14ac:dyDescent="0.35">
      <c r="C241" t="s">
        <v>256</v>
      </c>
      <c r="I241" s="6">
        <v>7.49</v>
      </c>
    </row>
    <row r="242" spans="3:9" ht="15.5" x14ac:dyDescent="0.35">
      <c r="C242" t="s">
        <v>257</v>
      </c>
      <c r="I242" s="6">
        <v>-0.13780000000000001</v>
      </c>
    </row>
    <row r="243" spans="3:9" ht="15.5" x14ac:dyDescent="0.35">
      <c r="C243" t="s">
        <v>258</v>
      </c>
      <c r="I243" s="6">
        <v>0.54</v>
      </c>
    </row>
    <row r="244" spans="3:9" ht="15.5" x14ac:dyDescent="0.35">
      <c r="C244" t="s">
        <v>259</v>
      </c>
      <c r="I244" s="6">
        <v>0.36</v>
      </c>
    </row>
    <row r="245" spans="3:9" ht="15.5" x14ac:dyDescent="0.35">
      <c r="C245" t="s">
        <v>260</v>
      </c>
      <c r="I245" s="6">
        <v>3.59</v>
      </c>
    </row>
    <row r="246" spans="3:9" ht="15.5" x14ac:dyDescent="0.35">
      <c r="C246" t="s">
        <v>261</v>
      </c>
      <c r="I246" s="6">
        <v>4.7</v>
      </c>
    </row>
    <row r="247" spans="3:9" ht="15.5" x14ac:dyDescent="0.35">
      <c r="C247" t="s">
        <v>262</v>
      </c>
      <c r="I247" s="6">
        <v>-2.86</v>
      </c>
    </row>
    <row r="248" spans="3:9" ht="15.5" x14ac:dyDescent="0.35">
      <c r="C248" t="s">
        <v>263</v>
      </c>
      <c r="I248" s="5">
        <v>-2</v>
      </c>
    </row>
    <row r="249" spans="3:9" ht="15.5" x14ac:dyDescent="0.35">
      <c r="C249" t="s">
        <v>265</v>
      </c>
      <c r="I249" s="6">
        <v>-0.06</v>
      </c>
    </row>
    <row r="250" spans="3:9" ht="15.5" x14ac:dyDescent="0.35">
      <c r="C250" t="s">
        <v>266</v>
      </c>
      <c r="I250" s="6">
        <v>-44.11</v>
      </c>
    </row>
    <row r="251" spans="3:9" ht="15.5" x14ac:dyDescent="0.35">
      <c r="C251" t="s">
        <v>267</v>
      </c>
      <c r="I251" s="6">
        <v>-102.05</v>
      </c>
    </row>
    <row r="252" spans="3:9" ht="15.5" x14ac:dyDescent="0.35">
      <c r="C252" t="s">
        <v>268</v>
      </c>
      <c r="I252" s="6">
        <v>596.58000000000004</v>
      </c>
    </row>
    <row r="253" spans="3:9" ht="15.5" x14ac:dyDescent="0.35">
      <c r="C253" t="s">
        <v>269</v>
      </c>
      <c r="D253" s="6">
        <v>307.5</v>
      </c>
    </row>
    <row r="254" spans="3:9" ht="15.5" x14ac:dyDescent="0.35">
      <c r="C254" t="s">
        <v>270</v>
      </c>
      <c r="I254" s="6">
        <v>882.12</v>
      </c>
    </row>
    <row r="255" spans="3:9" ht="15.5" x14ac:dyDescent="0.35">
      <c r="C255" t="s">
        <v>271</v>
      </c>
      <c r="I255" s="6">
        <v>68.03</v>
      </c>
    </row>
    <row r="256" spans="3:9" ht="15.5" x14ac:dyDescent="0.35">
      <c r="C256" t="s">
        <v>272</v>
      </c>
      <c r="D256" s="6">
        <v>5.24</v>
      </c>
    </row>
    <row r="257" spans="3:9" ht="15.5" x14ac:dyDescent="0.35">
      <c r="C257" t="s">
        <v>273</v>
      </c>
      <c r="D257" s="6">
        <v>3.46</v>
      </c>
    </row>
    <row r="258" spans="3:9" ht="15.5" x14ac:dyDescent="0.35">
      <c r="C258" t="s">
        <v>274</v>
      </c>
      <c r="D258" s="6">
        <v>0.05</v>
      </c>
    </row>
    <row r="259" spans="3:9" ht="15.5" x14ac:dyDescent="0.35">
      <c r="C259" t="s">
        <v>276</v>
      </c>
      <c r="D259" s="6">
        <v>0.31</v>
      </c>
    </row>
    <row r="260" spans="3:9" ht="15.5" x14ac:dyDescent="0.35">
      <c r="C260" t="s">
        <v>277</v>
      </c>
      <c r="D260" s="6">
        <v>0.04</v>
      </c>
    </row>
    <row r="261" spans="3:9" ht="15.5" x14ac:dyDescent="0.35">
      <c r="C261" t="s">
        <v>278</v>
      </c>
      <c r="D261" s="6">
        <v>1.31</v>
      </c>
    </row>
    <row r="262" spans="3:9" ht="15.5" x14ac:dyDescent="0.35">
      <c r="C262" t="s">
        <v>279</v>
      </c>
      <c r="I262" s="6">
        <v>-16.71</v>
      </c>
    </row>
    <row r="263" spans="3:9" ht="15.5" x14ac:dyDescent="0.35">
      <c r="C263" t="s">
        <v>12</v>
      </c>
      <c r="D263" s="5">
        <v>-5000000000</v>
      </c>
    </row>
    <row r="264" spans="3:9" ht="15.5" x14ac:dyDescent="0.35">
      <c r="C264" t="s">
        <v>280</v>
      </c>
      <c r="I264" s="6">
        <v>8.52</v>
      </c>
    </row>
    <row r="265" spans="3:9" ht="15.5" x14ac:dyDescent="0.35">
      <c r="C265" t="s">
        <v>281</v>
      </c>
      <c r="I265" s="6">
        <v>-3.7999999999999999E-2</v>
      </c>
    </row>
    <row r="266" spans="3:9" ht="15.5" x14ac:dyDescent="0.35">
      <c r="C266" t="s">
        <v>282</v>
      </c>
      <c r="I266" s="6">
        <v>-0.05</v>
      </c>
    </row>
    <row r="267" spans="3:9" ht="15.5" x14ac:dyDescent="0.35">
      <c r="C267" t="s">
        <v>283</v>
      </c>
      <c r="I267" s="6">
        <v>-4.6799999999999994E-2</v>
      </c>
    </row>
    <row r="268" spans="3:9" ht="15.5" x14ac:dyDescent="0.35">
      <c r="C268" t="s">
        <v>284</v>
      </c>
      <c r="I268" s="6">
        <v>-4.0099999999999997E-2</v>
      </c>
    </row>
    <row r="269" spans="3:9" ht="15.5" x14ac:dyDescent="0.35">
      <c r="C269" t="s">
        <v>285</v>
      </c>
      <c r="D269" s="6">
        <v>115.84</v>
      </c>
    </row>
    <row r="270" spans="3:9" ht="15.5" x14ac:dyDescent="0.35">
      <c r="C270" t="s">
        <v>286</v>
      </c>
      <c r="D270" s="6">
        <v>209.02</v>
      </c>
    </row>
    <row r="271" spans="3:9" ht="15.5" x14ac:dyDescent="0.35">
      <c r="C271" t="s">
        <v>287</v>
      </c>
      <c r="D271" s="6">
        <v>22.69</v>
      </c>
    </row>
    <row r="272" spans="3:9" ht="15.5" x14ac:dyDescent="0.35">
      <c r="C272" t="s">
        <v>288</v>
      </c>
      <c r="D272" s="6">
        <v>302.17</v>
      </c>
    </row>
    <row r="273" spans="3:9" ht="15.5" x14ac:dyDescent="0.35">
      <c r="C273" t="s">
        <v>289</v>
      </c>
      <c r="D273" s="6">
        <v>0.79</v>
      </c>
    </row>
    <row r="274" spans="3:9" ht="15.5" x14ac:dyDescent="0.35">
      <c r="C274" t="s">
        <v>290</v>
      </c>
      <c r="I274" s="6">
        <v>0.51</v>
      </c>
    </row>
    <row r="275" spans="3:9" ht="15.5" x14ac:dyDescent="0.35">
      <c r="C275" t="s">
        <v>291</v>
      </c>
      <c r="I275" s="6">
        <v>1.72</v>
      </c>
    </row>
    <row r="276" spans="3:9" ht="15.5" x14ac:dyDescent="0.35">
      <c r="C276" t="s">
        <v>52</v>
      </c>
      <c r="I276" s="5">
        <v>166000000000</v>
      </c>
    </row>
    <row r="277" spans="3:9" ht="15.5" x14ac:dyDescent="0.35">
      <c r="C277" t="s">
        <v>292</v>
      </c>
      <c r="I277" s="5">
        <v>32000000000</v>
      </c>
    </row>
    <row r="278" spans="3:9" ht="15.5" x14ac:dyDescent="0.35">
      <c r="C278" t="s">
        <v>293</v>
      </c>
      <c r="I278" s="6">
        <v>520159999.99999994</v>
      </c>
    </row>
    <row r="279" spans="3:9" ht="15.5" x14ac:dyDescent="0.35">
      <c r="C279" t="s">
        <v>294</v>
      </c>
      <c r="I279" s="6">
        <v>9.7299999999999998E-2</v>
      </c>
    </row>
    <row r="280" spans="3:9" ht="15.5" x14ac:dyDescent="0.35">
      <c r="C280" t="s">
        <v>295</v>
      </c>
      <c r="D280" s="6">
        <v>0.14990000000000001</v>
      </c>
    </row>
    <row r="281" spans="3:9" ht="15.5" x14ac:dyDescent="0.35">
      <c r="C281" t="s">
        <v>296</v>
      </c>
      <c r="D281" s="6">
        <v>-0.23039999999999999</v>
      </c>
    </row>
    <row r="282" spans="3:9" ht="15.5" x14ac:dyDescent="0.35">
      <c r="C282" t="s">
        <v>297</v>
      </c>
      <c r="D282" s="6">
        <v>-0.19899999999999998</v>
      </c>
    </row>
    <row r="283" spans="3:9" ht="15.5" x14ac:dyDescent="0.35">
      <c r="C283" t="s">
        <v>298</v>
      </c>
      <c r="D283" s="6">
        <v>-0.30170000000000002</v>
      </c>
    </row>
    <row r="284" spans="3:9" ht="15.5" x14ac:dyDescent="0.35">
      <c r="C284" t="s">
        <v>299</v>
      </c>
      <c r="D284" s="6">
        <v>3.4007999999999998</v>
      </c>
    </row>
    <row r="285" spans="3:9" ht="15.5" x14ac:dyDescent="0.35">
      <c r="C285" t="s">
        <v>300</v>
      </c>
      <c r="D285" s="6">
        <v>0.18920000000000001</v>
      </c>
    </row>
    <row r="286" spans="3:9" ht="15.5" x14ac:dyDescent="0.35">
      <c r="C286" t="s">
        <v>365</v>
      </c>
      <c r="I286" s="5">
        <v>5</v>
      </c>
    </row>
    <row r="287" spans="3:9" ht="15.5" x14ac:dyDescent="0.35">
      <c r="C287" t="s">
        <v>496</v>
      </c>
      <c r="I287" s="5">
        <v>5</v>
      </c>
    </row>
    <row r="288" spans="3:9" ht="15.5" x14ac:dyDescent="0.35">
      <c r="C288" t="s">
        <v>497</v>
      </c>
      <c r="I288" s="6">
        <v>-4.9000000000000002E-2</v>
      </c>
    </row>
    <row r="289" spans="3:9" ht="15.5" x14ac:dyDescent="0.35">
      <c r="C289" t="s">
        <v>498</v>
      </c>
      <c r="I289" s="6">
        <v>1.5600000000000001E-2</v>
      </c>
    </row>
    <row r="290" spans="3:9" ht="15.5" x14ac:dyDescent="0.35">
      <c r="C290" t="s">
        <v>366</v>
      </c>
      <c r="I290" t="s">
        <v>2306</v>
      </c>
    </row>
    <row r="291" spans="3:9" ht="15.5" x14ac:dyDescent="0.35">
      <c r="C291" t="s">
        <v>301</v>
      </c>
      <c r="I291" s="5">
        <v>6</v>
      </c>
    </row>
    <row r="292" spans="3:9" ht="15.5" x14ac:dyDescent="0.35">
      <c r="C292" t="s">
        <v>302</v>
      </c>
      <c r="I292" s="6">
        <v>0.12</v>
      </c>
    </row>
    <row r="293" spans="3:9" ht="15.5" x14ac:dyDescent="0.35">
      <c r="C293" t="s">
        <v>303</v>
      </c>
      <c r="I293" s="6">
        <v>0.18</v>
      </c>
    </row>
    <row r="294" spans="3:9" ht="15.5" x14ac:dyDescent="0.35">
      <c r="C294" t="s">
        <v>304</v>
      </c>
      <c r="I294" s="6">
        <v>0.4</v>
      </c>
    </row>
    <row r="295" spans="3:9" ht="15.5" x14ac:dyDescent="0.35">
      <c r="C295" t="s">
        <v>305</v>
      </c>
      <c r="I295" s="6">
        <v>0.44</v>
      </c>
    </row>
    <row r="296" spans="3:9" ht="15.5" x14ac:dyDescent="0.35">
      <c r="C296" t="s">
        <v>306</v>
      </c>
      <c r="I296" s="6">
        <v>0.75</v>
      </c>
    </row>
    <row r="297" spans="3:9" ht="15.5" x14ac:dyDescent="0.35">
      <c r="C297" t="s">
        <v>307</v>
      </c>
      <c r="I297" s="6">
        <v>0.89</v>
      </c>
    </row>
    <row r="298" spans="3:9" ht="15.5" x14ac:dyDescent="0.35">
      <c r="C298" t="s">
        <v>308</v>
      </c>
      <c r="I298" s="6">
        <v>0.15</v>
      </c>
    </row>
    <row r="299" spans="3:9" ht="15.5" x14ac:dyDescent="0.35">
      <c r="C299" t="s">
        <v>309</v>
      </c>
      <c r="I299" s="5">
        <v>310000000000</v>
      </c>
    </row>
    <row r="300" spans="3:9" ht="15.5" x14ac:dyDescent="0.35">
      <c r="C300" t="s">
        <v>310</v>
      </c>
      <c r="I300" s="5">
        <v>86000000000</v>
      </c>
    </row>
    <row r="301" spans="3:9" ht="15.5" x14ac:dyDescent="0.35">
      <c r="C301" t="s">
        <v>311</v>
      </c>
      <c r="I301" s="5">
        <v>20000000000</v>
      </c>
    </row>
    <row r="302" spans="3:9" ht="15.5" x14ac:dyDescent="0.35">
      <c r="C302" t="s">
        <v>312</v>
      </c>
      <c r="I302" s="5">
        <v>-23000000000</v>
      </c>
    </row>
    <row r="303" spans="3:9" ht="15.5" x14ac:dyDescent="0.35">
      <c r="C303" t="s">
        <v>313</v>
      </c>
      <c r="D303" s="5">
        <v>160000000000</v>
      </c>
    </row>
    <row r="304" spans="3:9" ht="15.5" x14ac:dyDescent="0.35">
      <c r="C304" t="s">
        <v>314</v>
      </c>
      <c r="D304" s="5">
        <v>603000000000</v>
      </c>
    </row>
    <row r="305" spans="3:9" ht="15.5" x14ac:dyDescent="0.35">
      <c r="C305" t="s">
        <v>315</v>
      </c>
      <c r="D305" s="5">
        <v>144000000000</v>
      </c>
    </row>
    <row r="306" spans="3:9" ht="15.5" x14ac:dyDescent="0.35">
      <c r="C306" t="s">
        <v>233</v>
      </c>
      <c r="D306" s="5">
        <v>302000000000</v>
      </c>
    </row>
    <row r="307" spans="3:9" ht="15.5" x14ac:dyDescent="0.35">
      <c r="C307" t="s">
        <v>232</v>
      </c>
      <c r="I307" s="5">
        <v>459000000000</v>
      </c>
    </row>
    <row r="308" spans="3:9" ht="15.5" x14ac:dyDescent="0.35">
      <c r="C308" t="s">
        <v>230</v>
      </c>
      <c r="D308" s="5">
        <v>25000000000</v>
      </c>
    </row>
    <row r="309" spans="3:9" ht="15.5" x14ac:dyDescent="0.35">
      <c r="C309" t="s">
        <v>23</v>
      </c>
      <c r="D309" s="5">
        <v>25000000000</v>
      </c>
    </row>
    <row r="310" spans="3:9" ht="15.5" x14ac:dyDescent="0.35">
      <c r="C310" t="s">
        <v>20</v>
      </c>
      <c r="D310" s="5">
        <v>-135000000000</v>
      </c>
    </row>
    <row r="311" spans="3:9" ht="15.5" x14ac:dyDescent="0.35">
      <c r="C311" t="s">
        <v>316</v>
      </c>
      <c r="I311" s="5">
        <v>459000000000</v>
      </c>
    </row>
    <row r="312" spans="3:9" ht="15.5" x14ac:dyDescent="0.35">
      <c r="C312" t="s">
        <v>317</v>
      </c>
      <c r="I312" s="5">
        <v>46000000000</v>
      </c>
    </row>
    <row r="313" spans="3:9" ht="15.5" x14ac:dyDescent="0.35">
      <c r="C313" t="s">
        <v>318</v>
      </c>
      <c r="I313" s="5">
        <v>18000000000</v>
      </c>
    </row>
    <row r="314" spans="3:9" ht="15.5" x14ac:dyDescent="0.35">
      <c r="C314" t="s">
        <v>319</v>
      </c>
      <c r="I314" s="5">
        <v>-27000000000</v>
      </c>
    </row>
    <row r="315" spans="3:9" ht="15.5" x14ac:dyDescent="0.35">
      <c r="C315" t="s">
        <v>320</v>
      </c>
      <c r="I315" s="5">
        <v>-11000000000</v>
      </c>
    </row>
    <row r="316" spans="3:9" ht="15.5" x14ac:dyDescent="0.35">
      <c r="C316" t="s">
        <v>321</v>
      </c>
      <c r="I316" s="5">
        <v>35000000000</v>
      </c>
    </row>
  </sheetData>
  <pageMargins left="0.7" right="0.7" top="0.75" bottom="0.75" header="0.3" footer="0.3"/>
  <ignoredErrors>
    <ignoredError sqref="A1:Z317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2307</v>
      </c>
      <c r="D1" t="s">
        <v>1</v>
      </c>
      <c r="H1" t="s">
        <v>2</v>
      </c>
      <c r="I1" s="1">
        <v>44560</v>
      </c>
      <c r="J1" s="1">
        <v>44195</v>
      </c>
      <c r="K1" s="1">
        <v>43829</v>
      </c>
      <c r="L1" s="1">
        <v>43462</v>
      </c>
      <c r="M1" s="1">
        <v>43098</v>
      </c>
      <c r="N1" s="1">
        <v>42734</v>
      </c>
      <c r="O1" s="1">
        <v>42368</v>
      </c>
      <c r="P1" s="1">
        <v>42003</v>
      </c>
      <c r="Q1" s="1">
        <v>41638</v>
      </c>
    </row>
    <row r="2" spans="1:17" ht="15.5" x14ac:dyDescent="0.35">
      <c r="C2" t="s">
        <v>2308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513">
        <f t="shared" ref="I2:Q2" ca="1" si="0">IFERROR(_xlfn.STOCKHISTORY("XIDX:" &amp; $C$1, I1, , 0, 0, 1), "Libur")</f>
        <v>97</v>
      </c>
      <c r="J2" s="2" vm="3">
        <f t="shared" ca="1" si="0"/>
        <v>50</v>
      </c>
      <c r="K2" s="2" vm="603">
        <f t="shared" ca="1" si="0"/>
        <v>150</v>
      </c>
      <c r="L2" s="2" vm="69">
        <f t="shared" ca="1" si="0"/>
        <v>58</v>
      </c>
      <c r="M2" s="2" vm="284">
        <f t="shared" ca="1" si="0"/>
        <v>62</v>
      </c>
      <c r="N2" s="2" t="str">
        <f t="shared" ca="1" si="0"/>
        <v>Libur</v>
      </c>
      <c r="O2" s="2" vm="3">
        <f t="shared" ca="1" si="0"/>
        <v>50</v>
      </c>
      <c r="P2" s="2" vm="237">
        <f t="shared" ca="1" si="0"/>
        <v>51</v>
      </c>
      <c r="Q2" s="2" t="str">
        <f t="shared" ca="1" si="0"/>
        <v>Libur</v>
      </c>
    </row>
    <row r="3" spans="1:17" ht="15.5" x14ac:dyDescent="0.35">
      <c r="D3" s="1">
        <v>46142</v>
      </c>
      <c r="H3" s="1">
        <f>IFERROR(INDEX(D3:G3,COUNT(D3:G3)),"")</f>
        <v>46142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7694057237</v>
      </c>
      <c r="H4" s="2">
        <f>IFERROR(SUM(D4:G4)*(4/MAX(1,COUNT(D4:G4))),"")</f>
        <v>30776228948</v>
      </c>
      <c r="I4" s="2">
        <f t="shared" ref="I4:Q4" si="1">IFERROR(INDEX(I51:I500,MATCH($C$4,$C$51:$C$500,0)),"")</f>
        <v>39092308914</v>
      </c>
      <c r="J4" s="2">
        <f t="shared" si="1"/>
        <v>102699955629</v>
      </c>
      <c r="K4" s="2">
        <f t="shared" si="1"/>
        <v>162942467774</v>
      </c>
      <c r="L4" s="2">
        <f t="shared" si="1"/>
        <v>167097354227</v>
      </c>
      <c r="M4" s="2">
        <f t="shared" si="1"/>
        <v>189230788762</v>
      </c>
      <c r="N4" s="2">
        <f t="shared" si="1"/>
        <v>207753157392</v>
      </c>
      <c r="O4" s="2">
        <f t="shared" si="1"/>
        <v>276621096046</v>
      </c>
      <c r="P4" s="2">
        <f t="shared" si="1"/>
        <v>208640385914</v>
      </c>
      <c r="Q4" s="2">
        <f t="shared" si="1"/>
        <v>244271478903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-174223047784</v>
      </c>
      <c r="H5" s="2">
        <f>IFERROR(SUM(D5:G5)*(4/MAX(1,COUNT(D5:G5))),"")</f>
        <v>-696892191136</v>
      </c>
      <c r="I5" s="2">
        <f t="shared" ref="I5:Q5" si="2">IFERROR(INDEX(I51:I500,MATCH($C$5,$C$51:$C$500,0)),"")</f>
        <v>-175160847398</v>
      </c>
      <c r="J5" s="2">
        <f t="shared" si="2"/>
        <v>-3507484177</v>
      </c>
      <c r="K5" s="2">
        <f t="shared" si="2"/>
        <v>38034344</v>
      </c>
      <c r="L5" s="2">
        <f t="shared" si="2"/>
        <v>-1101180503</v>
      </c>
      <c r="M5" s="2">
        <f t="shared" si="2"/>
        <v>3701448049</v>
      </c>
      <c r="N5" s="2">
        <f t="shared" si="2"/>
        <v>1027516598</v>
      </c>
      <c r="O5" s="2">
        <f t="shared" si="2"/>
        <v>18070290769</v>
      </c>
      <c r="P5" s="2">
        <f t="shared" si="2"/>
        <v>-3155800918</v>
      </c>
      <c r="Q5" s="2">
        <f t="shared" si="2"/>
        <v>15453405341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-165017866350</v>
      </c>
      <c r="H6" s="2">
        <f>IFERROR(INDEX(D6:G6,COUNT(D6:G6)),"")</f>
        <v>-165017866350</v>
      </c>
      <c r="I6" s="2">
        <f t="shared" ref="I6:Q6" si="3">IFERROR(INDEX(I51:I500,MATCH($C$6,$C$51:$C$500,0)),"")</f>
        <v>-165017866350</v>
      </c>
      <c r="J6" s="2">
        <f t="shared" si="3"/>
        <v>124216898613</v>
      </c>
      <c r="K6" s="2">
        <f t="shared" si="3"/>
        <v>128042692134</v>
      </c>
      <c r="L6" s="2">
        <f t="shared" si="3"/>
        <v>126606432464</v>
      </c>
      <c r="M6" s="2">
        <f t="shared" si="3"/>
        <v>127875439677</v>
      </c>
      <c r="N6" s="2">
        <f t="shared" si="3"/>
        <v>124201242728</v>
      </c>
      <c r="O6" s="2">
        <f t="shared" si="3"/>
        <v>124235171909</v>
      </c>
      <c r="P6" s="2">
        <f t="shared" si="3"/>
        <v>98528088028</v>
      </c>
      <c r="Q6" s="2">
        <f t="shared" si="3"/>
        <v>98495948912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0.79</v>
      </c>
      <c r="H7" s="3">
        <f>IFERROR(INDEX(D7:G7,COUNT(D7:G7)),"")</f>
        <v>0.79</v>
      </c>
      <c r="I7" s="3">
        <f t="shared" ref="I7:Q7" si="4">IFERROR(INDEX(I51:I500,MATCH($C$7,$C$51:$C$500,0))/1000000000,"")</f>
        <v>0.79</v>
      </c>
      <c r="J7" s="3">
        <f t="shared" si="4"/>
        <v>0.79</v>
      </c>
      <c r="K7" s="3">
        <f t="shared" si="4"/>
        <v>0.79</v>
      </c>
      <c r="L7" s="3">
        <f t="shared" si="4"/>
        <v>0.79</v>
      </c>
      <c r="M7" s="3">
        <f t="shared" si="4"/>
        <v>0.79</v>
      </c>
      <c r="N7" s="3">
        <f t="shared" si="4"/>
        <v>0.79</v>
      </c>
      <c r="O7" s="3">
        <f t="shared" si="4"/>
        <v>0.79</v>
      </c>
      <c r="P7" s="3">
        <f t="shared" si="4"/>
        <v>0.79</v>
      </c>
      <c r="Q7" s="3">
        <f t="shared" si="4"/>
        <v>0.79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Q8" si="5">IFERROR(INDEX(I51:I500,MATCH($C$8,$C$51:$C$500,0)),"")</f>
        <v>6000000000</v>
      </c>
      <c r="J8" s="2">
        <f t="shared" si="5"/>
        <v>28000000000</v>
      </c>
      <c r="K8" s="2">
        <f t="shared" si="5"/>
        <v>47000000000</v>
      </c>
      <c r="L8" s="2">
        <f t="shared" si="5"/>
        <v>15000000000</v>
      </c>
      <c r="M8" s="2">
        <f t="shared" si="5"/>
        <v>32000000000</v>
      </c>
      <c r="N8" s="2">
        <f t="shared" si="5"/>
        <v>25000000000</v>
      </c>
      <c r="O8" s="2">
        <f t="shared" si="5"/>
        <v>-32000000000</v>
      </c>
      <c r="P8" s="2">
        <f t="shared" si="5"/>
        <v>-57000000000</v>
      </c>
      <c r="Q8" s="2">
        <f t="shared" si="5"/>
        <v>33000000000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-1.91</v>
      </c>
      <c r="H9" s="3">
        <f>IFERROR(INDEX(D9:G9,COUNT(D9:G9)),"")</f>
        <v>-1.91</v>
      </c>
      <c r="I9" s="3">
        <f t="shared" ref="I9:Q9" si="6">IFERROR(INDEX(I51:I500,MATCH($C$9,$C$51:$C$500,0)),"")</f>
        <v>7.62</v>
      </c>
      <c r="J9" s="3">
        <f t="shared" si="6"/>
        <v>35.67</v>
      </c>
      <c r="K9" s="3">
        <f t="shared" si="6"/>
        <v>60.1</v>
      </c>
      <c r="L9" s="3">
        <f t="shared" si="6"/>
        <v>18.43</v>
      </c>
      <c r="M9" s="3">
        <f t="shared" si="6"/>
        <v>40.049999999999997</v>
      </c>
      <c r="N9" s="3">
        <f t="shared" si="6"/>
        <v>31.12</v>
      </c>
      <c r="O9" s="3">
        <f t="shared" si="6"/>
        <v>-40.81</v>
      </c>
      <c r="P9" s="3">
        <f t="shared" si="6"/>
        <v>-72.38</v>
      </c>
      <c r="Q9" s="3">
        <f t="shared" si="6"/>
        <v>42.27</v>
      </c>
    </row>
    <row r="10" spans="1:17" ht="15.5" x14ac:dyDescent="0.35">
      <c r="C10" t="s">
        <v>17</v>
      </c>
      <c r="D10" s="3" t="str">
        <f ca="1">IFERROR(IF(D9=0,"",D2/D9),"")</f>
        <v/>
      </c>
      <c r="I10" s="3">
        <f t="shared" ref="I10:Q10" ca="1" si="7">IFERROR(IF(I9=0,"",I2/I9),"")</f>
        <v>12.729658792650918</v>
      </c>
      <c r="J10" s="3">
        <f t="shared" ca="1" si="7"/>
        <v>1.4017381553125876</v>
      </c>
      <c r="K10" s="3">
        <f t="shared" ca="1" si="7"/>
        <v>2.4958402662229617</v>
      </c>
      <c r="L10" s="3">
        <f t="shared" ca="1" si="7"/>
        <v>3.1470428648941944</v>
      </c>
      <c r="M10" s="3">
        <f t="shared" ca="1" si="7"/>
        <v>1.5480649188514357</v>
      </c>
      <c r="N10" s="3" t="str">
        <f t="shared" ca="1" si="7"/>
        <v/>
      </c>
      <c r="O10" s="3">
        <f t="shared" ca="1" si="7"/>
        <v>-1.2251899044351875</v>
      </c>
      <c r="P10" s="3">
        <f t="shared" ca="1" si="7"/>
        <v>-0.70461453440176847</v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1147063774</v>
      </c>
      <c r="H11" s="2">
        <f>IFERROR(INDEX(D11:G11,COUNT(D11:G11)),"")</f>
        <v>1147063774</v>
      </c>
      <c r="I11" s="2">
        <f t="shared" ref="I11:Q11" si="8">IFERROR(INDEX(I51:I500,MATCH($C$11,$C$51:$C$500,0)),"")</f>
        <v>1147063774</v>
      </c>
      <c r="J11" s="2">
        <f t="shared" si="8"/>
        <v>2825716869</v>
      </c>
      <c r="K11" s="2">
        <f t="shared" si="8"/>
        <v>2048162340</v>
      </c>
      <c r="L11" s="2">
        <f t="shared" si="8"/>
        <v>1646912684</v>
      </c>
      <c r="M11" s="2">
        <f t="shared" si="8"/>
        <v>3987390720</v>
      </c>
      <c r="N11" s="2">
        <f t="shared" si="8"/>
        <v>6153245986</v>
      </c>
      <c r="O11" s="2">
        <f t="shared" si="8"/>
        <v>18530121074</v>
      </c>
      <c r="P11" s="2">
        <f t="shared" si="8"/>
        <v>13703561991</v>
      </c>
      <c r="Q11" s="2">
        <f t="shared" si="8"/>
        <v>24483940804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219000000000</v>
      </c>
      <c r="H12" s="2">
        <f>IFERROR(INDEX(D12:G12,COUNT(D12:G12)),"")</f>
        <v>219000000000</v>
      </c>
      <c r="I12" s="2">
        <f t="shared" ref="I12:Q12" si="9">IFERROR(INDEX(I51:I500,MATCH($C$12,$C$51:$C$500,0)),"")</f>
        <v>219000000000</v>
      </c>
      <c r="J12" s="2">
        <f t="shared" si="9"/>
        <v>185000000000</v>
      </c>
      <c r="K12" s="2">
        <f t="shared" si="9"/>
        <v>280000000000</v>
      </c>
      <c r="L12" s="2">
        <f t="shared" si="9"/>
        <v>333000000000</v>
      </c>
      <c r="M12" s="2">
        <f t="shared" si="9"/>
        <v>345000000000</v>
      </c>
      <c r="N12" s="2">
        <f t="shared" si="9"/>
        <v>318000000000</v>
      </c>
      <c r="O12" s="2">
        <f t="shared" si="9"/>
        <v>389000000000</v>
      </c>
      <c r="P12" s="2">
        <f t="shared" si="9"/>
        <v>343000000000</v>
      </c>
      <c r="Q12" s="2">
        <f t="shared" si="9"/>
        <v>309000000000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220000000000</v>
      </c>
      <c r="H13" s="2">
        <f>IFERROR(INDEX(D13:G13,COUNT(D13:G13)),"")</f>
        <v>220000000000</v>
      </c>
      <c r="I13" s="2">
        <f t="shared" ref="I13:Q13" si="10">IFERROR(INDEX(I51:I500,MATCH($C$13,$C$51:$C$500,0)),"")</f>
        <v>220000000000</v>
      </c>
      <c r="J13" s="2">
        <f t="shared" si="10"/>
        <v>188000000000</v>
      </c>
      <c r="K13" s="2">
        <f t="shared" si="10"/>
        <v>282000000000</v>
      </c>
      <c r="L13" s="2">
        <f t="shared" si="10"/>
        <v>334000000000</v>
      </c>
      <c r="M13" s="2">
        <f t="shared" si="10"/>
        <v>349000000000</v>
      </c>
      <c r="N13" s="2">
        <f t="shared" si="10"/>
        <v>324000000000</v>
      </c>
      <c r="O13" s="2">
        <f t="shared" si="10"/>
        <v>407000000000</v>
      </c>
      <c r="P13" s="2">
        <f t="shared" si="10"/>
        <v>356000000000</v>
      </c>
      <c r="Q13" s="2">
        <f t="shared" si="10"/>
        <v>333000000000</v>
      </c>
    </row>
    <row r="14" spans="1:17" ht="15.5" x14ac:dyDescent="0.35">
      <c r="C14" t="s">
        <v>26</v>
      </c>
      <c r="D14" s="2">
        <f>IFERROR(INDEX(D51:D500,MATCH($C$14,$C$51:$C$500,0)),"")</f>
        <v>-1676093654</v>
      </c>
      <c r="H14" s="2">
        <f>IFERROR(SUM(D14:G14)*(4/MAX(1,COUNT(D14:G14))),"")</f>
        <v>-6704374616</v>
      </c>
      <c r="I14" s="2">
        <f t="shared" ref="I14:Q14" si="11">IFERROR(INDEX(I51:I500,MATCH($C$14,$C$51:$C$500,0)),"")</f>
        <v>-7216203088</v>
      </c>
      <c r="J14" s="2">
        <f t="shared" si="11"/>
        <v>-11064595918</v>
      </c>
      <c r="K14" s="2">
        <f t="shared" si="11"/>
        <v>-13592144051</v>
      </c>
      <c r="L14" s="2">
        <f t="shared" si="11"/>
        <v>-16280610641</v>
      </c>
      <c r="M14" s="2">
        <f t="shared" si="11"/>
        <v>-17746196006</v>
      </c>
      <c r="N14" s="2">
        <f t="shared" si="11"/>
        <v>-19918088279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27</v>
      </c>
      <c r="D15" s="2">
        <f>IFERROR(INDEX(D51:D500,MATCH($C$15,$C$51:$C$500,0)),"")</f>
        <v>-1160159439</v>
      </c>
      <c r="H15" s="2">
        <f>IFERROR(SUM(D15:G15)*(4/MAX(1,COUNT(D15:G15))),"")</f>
        <v>-4640637756</v>
      </c>
      <c r="I15" s="2">
        <f t="shared" ref="I15:Q15" si="12">IFERROR(INDEX(I51:I500,MATCH($C$15,$C$51:$C$500,0)),"")</f>
        <v>-844848198</v>
      </c>
      <c r="J15" s="2">
        <f t="shared" si="12"/>
        <v>-1761980916</v>
      </c>
      <c r="K15" s="2">
        <f t="shared" si="12"/>
        <v>-4606509291</v>
      </c>
      <c r="L15" s="2">
        <f t="shared" si="12"/>
        <v>-5271354737</v>
      </c>
      <c r="M15" s="2">
        <f t="shared" si="12"/>
        <v>-4270071399</v>
      </c>
      <c r="N15" s="2">
        <f t="shared" si="12"/>
        <v>-4082999291</v>
      </c>
      <c r="O15" s="2">
        <f t="shared" si="12"/>
        <v>-8237270580</v>
      </c>
      <c r="P15" s="2">
        <f t="shared" si="12"/>
        <v>-3581589318</v>
      </c>
      <c r="Q15" s="2">
        <f t="shared" si="12"/>
        <v>-5169907225</v>
      </c>
    </row>
    <row r="16" spans="1:17" ht="15.5" x14ac:dyDescent="0.35">
      <c r="C16" t="s">
        <v>28</v>
      </c>
      <c r="D16" s="2">
        <f>IFERROR(INDEX(D51:D500,MATCH($C$16,$C$51:$C$500,0)),"")</f>
        <v>-286698475359</v>
      </c>
      <c r="H16" s="2">
        <f>IFERROR(SUM(D16:G16)*(4/MAX(1,COUNT(D16:G16))),"")</f>
        <v>-1146793901436</v>
      </c>
      <c r="I16" s="2">
        <f t="shared" ref="I16:Q16" si="13">IFERROR(INDEX(I51:I500,MATCH($C$16,$C$51:$C$500,0)),"")</f>
        <v>-287831618841</v>
      </c>
      <c r="J16" s="2">
        <f t="shared" si="13"/>
        <v>-2076517094</v>
      </c>
      <c r="K16" s="2">
        <f t="shared" si="13"/>
        <v>5406234336</v>
      </c>
      <c r="L16" s="2">
        <f t="shared" si="13"/>
        <v>3948738548</v>
      </c>
      <c r="M16" s="2">
        <f t="shared" si="13"/>
        <v>8165510848</v>
      </c>
      <c r="N16" s="2">
        <f t="shared" si="13"/>
        <v>7229239934</v>
      </c>
      <c r="O16" s="2">
        <f t="shared" si="13"/>
        <v>26307561349</v>
      </c>
      <c r="P16" s="2">
        <f t="shared" si="13"/>
        <v>-4099001188</v>
      </c>
      <c r="Q16" s="2">
        <f t="shared" si="13"/>
        <v>-222822411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43</v>
      </c>
    </row>
    <row r="19" spans="1:17" ht="15.5" x14ac:dyDescent="0.35">
      <c r="A19" t="s">
        <v>49</v>
      </c>
      <c r="C19" t="s">
        <v>50</v>
      </c>
    </row>
    <row r="20" spans="1:17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Q20" ca="1" si="14">IFERROR(H21*H2,"")</f>
        <v/>
      </c>
      <c r="I20" s="2">
        <f t="shared" ca="1" si="14"/>
        <v>76630000000</v>
      </c>
      <c r="J20" s="2">
        <f t="shared" ca="1" si="14"/>
        <v>39500000000</v>
      </c>
      <c r="K20" s="2">
        <f t="shared" ca="1" si="14"/>
        <v>118500000000</v>
      </c>
      <c r="L20" s="2">
        <f t="shared" ca="1" si="14"/>
        <v>45820000000</v>
      </c>
      <c r="M20" s="2">
        <f t="shared" ca="1" si="14"/>
        <v>48980000000</v>
      </c>
      <c r="N20" s="2" t="str">
        <f t="shared" ca="1" si="14"/>
        <v/>
      </c>
      <c r="O20" s="2">
        <f t="shared" ca="1" si="14"/>
        <v>39500000000</v>
      </c>
      <c r="P20" s="2">
        <f t="shared" ca="1" si="14"/>
        <v>40290000000</v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790000000</v>
      </c>
      <c r="H21" s="2">
        <f>IFERROR(INDEX(D21:G21,COUNT(D21:G21)),"")</f>
        <v>790000000</v>
      </c>
      <c r="I21" s="2">
        <f t="shared" ref="I21:Q21" si="15">IFERROR(INDEX(I51:I500,MATCH($C$7,$C$51:$C$500,0)),"")</f>
        <v>790000000</v>
      </c>
      <c r="J21" s="2">
        <f t="shared" si="15"/>
        <v>790000000</v>
      </c>
      <c r="K21" s="2">
        <f t="shared" si="15"/>
        <v>790000000</v>
      </c>
      <c r="L21" s="2">
        <f t="shared" si="15"/>
        <v>790000000</v>
      </c>
      <c r="M21" s="2">
        <f t="shared" si="15"/>
        <v>790000000</v>
      </c>
      <c r="N21" s="2">
        <f t="shared" si="15"/>
        <v>790000000</v>
      </c>
      <c r="O21" s="2">
        <f t="shared" si="15"/>
        <v>790000000</v>
      </c>
      <c r="P21" s="2">
        <f t="shared" si="15"/>
        <v>790000000</v>
      </c>
      <c r="Q21" s="2">
        <f t="shared" si="15"/>
        <v>790000000</v>
      </c>
    </row>
    <row r="23" spans="1:17" ht="15.5" x14ac:dyDescent="0.35">
      <c r="B23" t="s">
        <v>53</v>
      </c>
      <c r="C23" t="s">
        <v>54</v>
      </c>
      <c r="D23" s="3">
        <f>IFERROR(D5/D6*100,"")</f>
        <v>105.5782938160623</v>
      </c>
      <c r="H23" s="3">
        <f t="shared" ref="H23:Q23" si="16">IFERROR(H5/H6*100,"")</f>
        <v>422.3131752642492</v>
      </c>
      <c r="I23" s="3">
        <f t="shared" si="16"/>
        <v>106.14659568224383</v>
      </c>
      <c r="J23" s="3">
        <f t="shared" si="16"/>
        <v>-2.8236771455127299</v>
      </c>
      <c r="K23" s="3">
        <f t="shared" si="16"/>
        <v>2.9704423865280868E-2</v>
      </c>
      <c r="L23" s="3">
        <f t="shared" si="16"/>
        <v>-0.86976663157546596</v>
      </c>
      <c r="M23" s="3">
        <f t="shared" si="16"/>
        <v>2.8945730770110907</v>
      </c>
      <c r="N23" s="3">
        <f t="shared" si="16"/>
        <v>0.82729977207253502</v>
      </c>
      <c r="O23" s="3">
        <f t="shared" si="16"/>
        <v>14.54522941557658</v>
      </c>
      <c r="P23" s="3">
        <f t="shared" si="16"/>
        <v>-3.2029454556178694</v>
      </c>
      <c r="Q23" s="3">
        <f t="shared" si="16"/>
        <v>15.689381656505139</v>
      </c>
    </row>
    <row r="24" spans="1:17" ht="15.5" x14ac:dyDescent="0.35">
      <c r="C24" t="s">
        <v>55</v>
      </c>
      <c r="D24" s="4">
        <f>IFERROR(_xlfn.RRI(5,I23,D23),"")</f>
        <v>-1.0730873602489144E-3</v>
      </c>
      <c r="H24" s="4">
        <f t="shared" ref="H24:Q24" si="17">IFERROR(_xlfn.RRI(5,M23,H23),"")</f>
        <v>1.709006346487373</v>
      </c>
      <c r="I24" s="4">
        <f t="shared" si="17"/>
        <v>1.6402717752266094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56</v>
      </c>
      <c r="C25" t="s">
        <v>57</v>
      </c>
      <c r="D25" s="3">
        <f>IFERROR(INDEX(D51:D500,MATCH($A$25,$C$51:$C$500,0)),"")</f>
        <v>-220.26</v>
      </c>
      <c r="H25" s="3">
        <f>IFERROR(INDEX(D25:G25,COUNT(D25:G25)),"")</f>
        <v>-220.26</v>
      </c>
      <c r="I25" s="3">
        <f t="shared" ref="I25:Q25" si="18">IFERROR(INDEX(I51:I500,MATCH($C$25,$C$51:$C$500,0)),"")</f>
        <v>-221.45</v>
      </c>
      <c r="J25" s="3">
        <f t="shared" si="18"/>
        <v>-4.3899999999999997</v>
      </c>
      <c r="K25" s="3">
        <f t="shared" si="18"/>
        <v>-0.46</v>
      </c>
      <c r="L25" s="3">
        <f t="shared" si="18"/>
        <v>-3.38</v>
      </c>
      <c r="M25" s="3">
        <f t="shared" si="18"/>
        <v>1.55</v>
      </c>
      <c r="N25" s="3">
        <f t="shared" si="18"/>
        <v>1.26</v>
      </c>
      <c r="O25" s="3">
        <f t="shared" si="18"/>
        <v>12.01</v>
      </c>
      <c r="P25" s="3">
        <f t="shared" si="18"/>
        <v>-9.7100000000000009</v>
      </c>
      <c r="Q25" s="3">
        <f t="shared" si="18"/>
        <v>-5.5</v>
      </c>
    </row>
    <row r="26" spans="1:17" ht="15.5" x14ac:dyDescent="0.35">
      <c r="C26" t="s">
        <v>58</v>
      </c>
      <c r="D26" s="4">
        <f>IFERROR(_xlfn.RRI(5,I25,D25),"")</f>
        <v>-1.0770522888534639E-3</v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-0.45661490654569847</v>
      </c>
      <c r="L26" s="4">
        <f t="shared" si="19"/>
        <v>-9.2783788681090162E-2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59</v>
      </c>
      <c r="D27" s="3">
        <f>IFERROR(D4/D21,"")</f>
        <v>9.7393129582278473</v>
      </c>
      <c r="H27" s="3">
        <f t="shared" ref="H27:Q27" si="20">IFERROR(H4/H21,"")</f>
        <v>38.957251832911389</v>
      </c>
      <c r="I27" s="3">
        <f t="shared" si="20"/>
        <v>49.483935334177218</v>
      </c>
      <c r="J27" s="3">
        <f t="shared" si="20"/>
        <v>129.9999438341772</v>
      </c>
      <c r="K27" s="3">
        <f t="shared" si="20"/>
        <v>206.25628832151898</v>
      </c>
      <c r="L27" s="3">
        <f t="shared" si="20"/>
        <v>211.51563826202531</v>
      </c>
      <c r="M27" s="3">
        <f t="shared" si="20"/>
        <v>239.53264400253164</v>
      </c>
      <c r="N27" s="3">
        <f t="shared" si="20"/>
        <v>262.97868024303796</v>
      </c>
      <c r="O27" s="3">
        <f t="shared" si="20"/>
        <v>350.15328613417722</v>
      </c>
      <c r="P27" s="3">
        <f t="shared" si="20"/>
        <v>264.10175432151897</v>
      </c>
      <c r="Q27" s="3">
        <f t="shared" si="20"/>
        <v>309.20440367468353</v>
      </c>
    </row>
    <row r="28" spans="1:17" ht="15.5" x14ac:dyDescent="0.35">
      <c r="C28" t="s">
        <v>60</v>
      </c>
      <c r="D28" s="4">
        <f>IFERROR(_xlfn.RRI(5,I27,D27),"")</f>
        <v>-0.27754164459890762</v>
      </c>
      <c r="H28" s="4">
        <f t="shared" ref="H28:Q28" si="21">IFERROR(_xlfn.RRI(5,M27,H27),"")</f>
        <v>-0.3045839323249323</v>
      </c>
      <c r="I28" s="4">
        <f t="shared" si="21"/>
        <v>-0.28400706357332961</v>
      </c>
      <c r="J28" s="4">
        <f t="shared" si="21"/>
        <v>-0.17976746537677157</v>
      </c>
      <c r="K28" s="4">
        <f t="shared" si="21"/>
        <v>-4.8240583289970163E-2</v>
      </c>
      <c r="L28" s="4">
        <f t="shared" si="21"/>
        <v>-7.3128854455841497E-2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61</v>
      </c>
      <c r="H29" s="4">
        <f t="shared" ref="H29:Q29" si="22">IFERROR(((H25-I25)/I25)*100%,"")</f>
        <v>-5.3736735154662355E-3</v>
      </c>
      <c r="I29" s="4">
        <f t="shared" si="22"/>
        <v>49.44419134396356</v>
      </c>
      <c r="J29" s="4">
        <f t="shared" si="22"/>
        <v>8.5434782608695645</v>
      </c>
      <c r="K29" s="4">
        <f t="shared" si="22"/>
        <v>-0.86390532544378695</v>
      </c>
      <c r="L29" s="4">
        <f t="shared" si="22"/>
        <v>-3.1806451612903222</v>
      </c>
      <c r="M29" s="4">
        <f t="shared" si="22"/>
        <v>0.23015873015873017</v>
      </c>
      <c r="N29" s="4">
        <f t="shared" si="22"/>
        <v>-0.89508742714404665</v>
      </c>
      <c r="O29" s="4">
        <f t="shared" si="22"/>
        <v>-2.2368692070030893</v>
      </c>
      <c r="P29" s="4">
        <f t="shared" si="22"/>
        <v>0.76545454545454561</v>
      </c>
      <c r="Q29" s="4" t="str">
        <f t="shared" si="22"/>
        <v/>
      </c>
    </row>
    <row r="30" spans="1:17" ht="15.5" x14ac:dyDescent="0.35">
      <c r="C30" t="s">
        <v>62</v>
      </c>
      <c r="H30" s="4">
        <f t="shared" ref="H30:Q30" si="23">IFERROR(((H27-I27)/I27)*100%,"")</f>
        <v>-0.21272931164784165</v>
      </c>
      <c r="I30" s="4">
        <f t="shared" si="23"/>
        <v>-0.61935417912720814</v>
      </c>
      <c r="J30" s="4">
        <f t="shared" si="23"/>
        <v>-0.36971645862486829</v>
      </c>
      <c r="K30" s="4">
        <f t="shared" si="23"/>
        <v>-2.4865064274779764E-2</v>
      </c>
      <c r="L30" s="4">
        <f t="shared" si="23"/>
        <v>-0.11696529238081729</v>
      </c>
      <c r="M30" s="4">
        <f t="shared" si="23"/>
        <v>-8.9155654058489103E-2</v>
      </c>
      <c r="N30" s="4">
        <f t="shared" si="23"/>
        <v>-0.24896126737401039</v>
      </c>
      <c r="O30" s="4">
        <f t="shared" si="23"/>
        <v>0.32582718745555411</v>
      </c>
      <c r="P30" s="4">
        <f t="shared" si="23"/>
        <v>-0.1458667755606011</v>
      </c>
      <c r="Q30" s="4" t="str">
        <f t="shared" si="23"/>
        <v/>
      </c>
    </row>
    <row r="32" spans="1:17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-144.66</v>
      </c>
      <c r="H32" s="3">
        <f>IFERROR(INDEX(D32:G32,COUNT(D32:G32)),"")</f>
        <v>-144.66</v>
      </c>
      <c r="I32" s="3">
        <f t="shared" ref="I32:Q32" si="24">IFERROR(INDEX(I51:I500,MATCH($C$32,$C$51:$C$500,0)),"")</f>
        <v>-144.66</v>
      </c>
      <c r="J32" s="3">
        <f t="shared" si="24"/>
        <v>77.67</v>
      </c>
      <c r="K32" s="3">
        <f t="shared" si="24"/>
        <v>82.12</v>
      </c>
      <c r="L32" s="3">
        <f t="shared" si="24"/>
        <v>82.07</v>
      </c>
      <c r="M32" s="3">
        <f t="shared" si="24"/>
        <v>85.17</v>
      </c>
      <c r="N32" s="3">
        <f t="shared" si="24"/>
        <v>83.86</v>
      </c>
      <c r="O32" s="3">
        <f t="shared" si="24"/>
        <v>84.84</v>
      </c>
      <c r="P32" s="3">
        <f t="shared" si="24"/>
        <v>66.040000000000006</v>
      </c>
      <c r="Q32" s="3">
        <f t="shared" si="24"/>
        <v>86.92</v>
      </c>
    </row>
    <row r="33" spans="1:17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-0.67</v>
      </c>
      <c r="H33" s="3">
        <f>IFERROR(INDEX(D33:G33,COUNT(D33:G33)),"")</f>
        <v>-0.67</v>
      </c>
      <c r="I33" s="3">
        <f t="shared" ref="I33:Q33" si="25">IFERROR(INDEX(I51:I500,MATCH($C$33,$C$51:$C$500,0)),"")</f>
        <v>-0.67</v>
      </c>
      <c r="J33" s="3">
        <f t="shared" si="25"/>
        <v>0.64</v>
      </c>
      <c r="K33" s="3">
        <f t="shared" si="25"/>
        <v>1.83</v>
      </c>
      <c r="L33" s="3">
        <f t="shared" si="25"/>
        <v>0.71</v>
      </c>
      <c r="M33" s="3">
        <f t="shared" si="25"/>
        <v>0.73</v>
      </c>
      <c r="N33" s="3">
        <f t="shared" si="25"/>
        <v>0.6</v>
      </c>
      <c r="O33" s="3">
        <f t="shared" si="25"/>
        <v>0.59</v>
      </c>
      <c r="P33" s="3">
        <f t="shared" si="25"/>
        <v>0.77</v>
      </c>
      <c r="Q33" s="3">
        <f t="shared" si="25"/>
        <v>0.57999999999999996</v>
      </c>
    </row>
    <row r="34" spans="1:17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-0.44</v>
      </c>
      <c r="H34" s="3">
        <f>IFERROR(INDEX(D34:G34,COUNT(D34:G34)),"")</f>
        <v>-0.44</v>
      </c>
      <c r="I34" s="3">
        <f t="shared" ref="I34:Q34" si="26">IFERROR(INDEX(I51:I500,MATCH($C$34,$C$51:$C$500,0)),"")</f>
        <v>-0.44</v>
      </c>
      <c r="J34" s="3">
        <f t="shared" si="26"/>
        <v>-11.39</v>
      </c>
      <c r="K34" s="3">
        <f t="shared" si="26"/>
        <v>-326.08999999999997</v>
      </c>
      <c r="L34" s="3">
        <f t="shared" si="26"/>
        <v>-17.16</v>
      </c>
      <c r="M34" s="3">
        <f t="shared" si="26"/>
        <v>40</v>
      </c>
      <c r="N34" s="3">
        <f t="shared" si="26"/>
        <v>39.68</v>
      </c>
      <c r="O34" s="3">
        <f t="shared" si="26"/>
        <v>4.16</v>
      </c>
      <c r="P34" s="3">
        <f t="shared" si="26"/>
        <v>-5.25</v>
      </c>
      <c r="Q34" s="3">
        <f t="shared" si="26"/>
        <v>-9.09</v>
      </c>
    </row>
    <row r="35" spans="1:17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9.93</v>
      </c>
      <c r="H35" s="3">
        <f>IFERROR(INDEX(D35:G35,COUNT(D35:G35)),"")</f>
        <v>9.93</v>
      </c>
      <c r="I35" s="3">
        <f t="shared" ref="I35:Q35" si="27">IFERROR(INDEX(I51:I500,MATCH($C$35,$C$51:$C$500,0)),"")</f>
        <v>1.95</v>
      </c>
      <c r="J35" s="3">
        <f t="shared" si="27"/>
        <v>0.38</v>
      </c>
      <c r="K35" s="3">
        <f t="shared" si="27"/>
        <v>0.73</v>
      </c>
      <c r="L35" s="3">
        <f t="shared" si="27"/>
        <v>0.27</v>
      </c>
      <c r="M35" s="3">
        <f t="shared" si="27"/>
        <v>0.26</v>
      </c>
      <c r="N35" s="3">
        <f t="shared" si="27"/>
        <v>0.19</v>
      </c>
      <c r="O35" s="3">
        <f t="shared" si="27"/>
        <v>0.14000000000000001</v>
      </c>
      <c r="P35" s="3">
        <f t="shared" si="27"/>
        <v>0.19</v>
      </c>
      <c r="Q35" s="3">
        <f t="shared" si="27"/>
        <v>0.16</v>
      </c>
    </row>
    <row r="36" spans="1:17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2309</v>
      </c>
      <c r="E50" t="s">
        <v>2243</v>
      </c>
      <c r="F50" t="s">
        <v>2244</v>
      </c>
      <c r="G50" t="s">
        <v>2245</v>
      </c>
      <c r="H50" t="s">
        <v>2247</v>
      </c>
      <c r="I50" t="s">
        <v>35</v>
      </c>
      <c r="J50" t="s">
        <v>36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43</v>
      </c>
    </row>
    <row r="51" spans="2:17" ht="15.5" x14ac:dyDescent="0.35">
      <c r="B51" t="s">
        <v>84</v>
      </c>
      <c r="C51" t="s">
        <v>5</v>
      </c>
      <c r="D51" s="5">
        <v>7694057237</v>
      </c>
      <c r="E51" s="5">
        <v>8637812810</v>
      </c>
      <c r="F51" s="5">
        <v>7827105984</v>
      </c>
      <c r="G51" s="5">
        <v>14933332883</v>
      </c>
      <c r="I51" s="5">
        <v>39092308914</v>
      </c>
      <c r="J51" s="5">
        <v>102699955629</v>
      </c>
      <c r="K51" s="5">
        <v>162942467774</v>
      </c>
      <c r="L51" s="5">
        <v>167097354227</v>
      </c>
      <c r="M51" s="5">
        <v>189230788762</v>
      </c>
      <c r="N51" s="5">
        <v>207753157392</v>
      </c>
      <c r="O51" s="5">
        <v>276621096046</v>
      </c>
      <c r="P51" s="5">
        <v>208640385914</v>
      </c>
      <c r="Q51" s="5">
        <v>244271478903</v>
      </c>
    </row>
    <row r="52" spans="2:17" ht="15.5" x14ac:dyDescent="0.35">
      <c r="C52" t="s">
        <v>85</v>
      </c>
      <c r="D52" s="5">
        <v>-5873584725</v>
      </c>
      <c r="E52" s="5">
        <v>-1894215189</v>
      </c>
      <c r="F52" s="5">
        <v>-7475490515</v>
      </c>
      <c r="G52" s="5">
        <v>-6969254974</v>
      </c>
      <c r="I52" s="5">
        <v>-22212545403</v>
      </c>
      <c r="J52" s="5">
        <v>-71040000395</v>
      </c>
      <c r="K52" s="5">
        <v>-115310272962</v>
      </c>
      <c r="L52" s="5">
        <v>-110313637405</v>
      </c>
      <c r="M52" s="5">
        <v>-131456028001</v>
      </c>
      <c r="N52" s="5">
        <v>-153537315293</v>
      </c>
      <c r="O52" s="5">
        <v>-198485525480</v>
      </c>
      <c r="P52" s="5">
        <v>-157509484334</v>
      </c>
      <c r="Q52" s="5">
        <v>-170777061785</v>
      </c>
    </row>
    <row r="53" spans="2:17" ht="15.5" x14ac:dyDescent="0.35">
      <c r="C53" t="s">
        <v>86</v>
      </c>
      <c r="D53" s="5">
        <v>1820472512</v>
      </c>
      <c r="E53" s="5">
        <v>6743597621</v>
      </c>
      <c r="F53" s="5">
        <v>351615469</v>
      </c>
      <c r="G53" s="5">
        <v>7964077909</v>
      </c>
      <c r="I53" s="5">
        <v>16879763511</v>
      </c>
      <c r="J53" s="5">
        <v>31659955234</v>
      </c>
      <c r="K53" s="5">
        <v>47632194812</v>
      </c>
      <c r="L53" s="5">
        <v>56783716822</v>
      </c>
      <c r="M53" s="5">
        <v>57774760761</v>
      </c>
      <c r="N53" s="5">
        <v>54215842099</v>
      </c>
      <c r="O53" s="5">
        <v>78135570566</v>
      </c>
      <c r="P53" s="5">
        <v>51130901580</v>
      </c>
      <c r="Q53" s="5">
        <v>73494417118</v>
      </c>
    </row>
    <row r="54" spans="2:17" ht="15.5" x14ac:dyDescent="0.35">
      <c r="C54" t="s">
        <v>87</v>
      </c>
      <c r="D54" s="5">
        <v>-4918552040</v>
      </c>
      <c r="E54" s="5">
        <v>-3089444141</v>
      </c>
      <c r="F54" s="5">
        <v>-3530050609</v>
      </c>
      <c r="G54" s="5">
        <v>-3369659901</v>
      </c>
      <c r="I54" s="5">
        <v>-14907706691</v>
      </c>
      <c r="J54" s="5">
        <v>-16857399568</v>
      </c>
      <c r="K54" s="5">
        <v>-17307474534</v>
      </c>
      <c r="L54" s="5">
        <v>-22744661236</v>
      </c>
      <c r="M54" s="5">
        <v>-21728068587</v>
      </c>
      <c r="N54" s="5">
        <v>-22724422470</v>
      </c>
      <c r="O54" s="5">
        <v>-27728245076</v>
      </c>
      <c r="P54" s="5">
        <v>-33490134907</v>
      </c>
      <c r="Q54" s="5">
        <v>-30290174940</v>
      </c>
    </row>
    <row r="55" spans="2:17" ht="15.5" x14ac:dyDescent="0.35">
      <c r="C55" t="s">
        <v>89</v>
      </c>
      <c r="D55" s="5">
        <v>-429487500</v>
      </c>
      <c r="E55" s="5">
        <v>-423145400</v>
      </c>
      <c r="F55" s="5">
        <v>-554687947</v>
      </c>
      <c r="G55" s="5">
        <v>-519927801</v>
      </c>
      <c r="I55" s="5">
        <v>-1927248648</v>
      </c>
      <c r="J55" s="5">
        <v>-1934368178</v>
      </c>
      <c r="K55" s="5">
        <v>-2318406546</v>
      </c>
      <c r="L55" s="5">
        <v>-3458457123</v>
      </c>
      <c r="M55" s="5">
        <v>-2890183282</v>
      </c>
      <c r="N55" s="5">
        <v>-2693155082</v>
      </c>
      <c r="O55" s="5">
        <v>-3445272183</v>
      </c>
      <c r="P55" s="5">
        <v>-4119655181</v>
      </c>
      <c r="Q55" s="5">
        <v>-3267921299</v>
      </c>
    </row>
    <row r="56" spans="2:17" ht="15.5" x14ac:dyDescent="0.35">
      <c r="C56" t="s">
        <v>370</v>
      </c>
      <c r="D56" s="5">
        <v>-4489064540</v>
      </c>
      <c r="E56" s="5">
        <v>-2666298741</v>
      </c>
      <c r="F56" s="5">
        <v>-2975362662</v>
      </c>
      <c r="G56" s="5">
        <v>-2849732100</v>
      </c>
      <c r="I56" s="5">
        <v>-12980458043</v>
      </c>
      <c r="J56" s="5">
        <v>-14923031390</v>
      </c>
      <c r="K56" s="5">
        <v>-14989067988</v>
      </c>
      <c r="L56" s="5">
        <v>-19286204113</v>
      </c>
      <c r="M56" s="5">
        <v>-18837885305</v>
      </c>
      <c r="N56" s="5">
        <v>-20031267388</v>
      </c>
      <c r="O56" s="5">
        <v>-24282972893</v>
      </c>
      <c r="P56" s="5">
        <v>-29370479726</v>
      </c>
      <c r="Q56" s="5">
        <v>-27022253641</v>
      </c>
    </row>
    <row r="57" spans="2:17" ht="15.5" x14ac:dyDescent="0.35">
      <c r="C57" t="s">
        <v>90</v>
      </c>
      <c r="D57" s="5">
        <v>-3098079528</v>
      </c>
      <c r="E57" s="5">
        <v>3654153480</v>
      </c>
      <c r="F57" s="5">
        <v>-3178435140</v>
      </c>
      <c r="G57" s="5">
        <v>4594418008</v>
      </c>
      <c r="I57" s="5">
        <v>1972056820</v>
      </c>
      <c r="J57" s="5">
        <v>14802555666</v>
      </c>
      <c r="K57" s="5">
        <v>30324720278</v>
      </c>
      <c r="L57" s="5">
        <v>34039055586</v>
      </c>
      <c r="M57" s="5">
        <v>36046692174</v>
      </c>
      <c r="N57" s="5">
        <v>31491419629</v>
      </c>
      <c r="O57" s="5">
        <v>50407325490</v>
      </c>
      <c r="P57" s="5">
        <v>17640766673</v>
      </c>
      <c r="Q57" s="5">
        <v>43204242178</v>
      </c>
    </row>
    <row r="58" spans="2:17" ht="15.5" x14ac:dyDescent="0.35">
      <c r="C58" t="s">
        <v>91</v>
      </c>
      <c r="D58" s="5">
        <v>-283600395831</v>
      </c>
      <c r="E58" s="5">
        <v>-102484302</v>
      </c>
      <c r="F58" s="5">
        <v>-1871768403</v>
      </c>
      <c r="G58" s="5">
        <v>-4229027125</v>
      </c>
      <c r="I58" s="5">
        <v>-289803675661</v>
      </c>
      <c r="J58" s="5">
        <v>-16879072760</v>
      </c>
      <c r="K58" s="5">
        <v>-24918485942</v>
      </c>
      <c r="L58" s="5">
        <v>-30090317038</v>
      </c>
      <c r="M58" s="5">
        <v>-27881181326</v>
      </c>
      <c r="N58" s="5">
        <v>-24262179695</v>
      </c>
      <c r="O58" s="5">
        <v>-24099764141</v>
      </c>
      <c r="P58" s="5">
        <v>-21739767861</v>
      </c>
      <c r="Q58" s="5">
        <v>-43427064589</v>
      </c>
    </row>
    <row r="59" spans="2:17" ht="15.5" x14ac:dyDescent="0.35">
      <c r="C59" t="s">
        <v>93</v>
      </c>
      <c r="O59" s="5">
        <v>-24099764141</v>
      </c>
    </row>
    <row r="60" spans="2:17" ht="15.5" x14ac:dyDescent="0.35">
      <c r="C60" t="s">
        <v>26</v>
      </c>
      <c r="D60" s="5">
        <v>-1676093654</v>
      </c>
      <c r="E60" s="5">
        <v>-1568865444</v>
      </c>
      <c r="F60" s="5">
        <v>-1814666039</v>
      </c>
      <c r="G60" s="5">
        <v>-2156577951</v>
      </c>
      <c r="I60" s="5">
        <v>-7216203088</v>
      </c>
      <c r="J60" s="5">
        <v>-11064595918</v>
      </c>
      <c r="K60" s="5">
        <v>-13592144051</v>
      </c>
      <c r="L60" s="5">
        <v>-16280610641</v>
      </c>
      <c r="M60" s="5">
        <v>-17746196006</v>
      </c>
      <c r="N60" s="5">
        <v>-19918088279</v>
      </c>
    </row>
    <row r="61" spans="2:17" ht="15.5" x14ac:dyDescent="0.35">
      <c r="C61" t="s">
        <v>94</v>
      </c>
    </row>
    <row r="62" spans="2:17" ht="15.5" x14ac:dyDescent="0.35">
      <c r="C62" t="s">
        <v>92</v>
      </c>
      <c r="D62" s="5">
        <v>-312896834</v>
      </c>
      <c r="E62" s="5">
        <v>1596628295</v>
      </c>
      <c r="F62" s="5">
        <v>483525</v>
      </c>
      <c r="G62" s="5">
        <v>-2018262828</v>
      </c>
      <c r="I62" s="5">
        <v>-734047842</v>
      </c>
      <c r="J62" s="5">
        <v>-5136606038</v>
      </c>
      <c r="K62" s="5">
        <v>9095714654</v>
      </c>
      <c r="L62" s="5">
        <v>-8328721813</v>
      </c>
      <c r="M62" s="5">
        <v>-4602881779</v>
      </c>
      <c r="N62" s="5">
        <v>442237853</v>
      </c>
    </row>
    <row r="63" spans="2:17" ht="15.5" x14ac:dyDescent="0.35">
      <c r="C63" t="s">
        <v>95</v>
      </c>
      <c r="D63" s="5">
        <v>-281611405343</v>
      </c>
      <c r="E63" s="5">
        <v>-130247153</v>
      </c>
      <c r="F63" s="5">
        <v>-57585889</v>
      </c>
      <c r="G63" s="5">
        <v>-54186346</v>
      </c>
      <c r="I63" s="5">
        <v>-281853424731</v>
      </c>
      <c r="J63" s="5">
        <v>-677870804</v>
      </c>
      <c r="K63" s="5">
        <v>-20422056545</v>
      </c>
      <c r="L63" s="5">
        <v>-5480984584</v>
      </c>
      <c r="M63" s="5">
        <v>-5532103541</v>
      </c>
      <c r="N63" s="5">
        <v>-4786329269</v>
      </c>
      <c r="P63" s="5">
        <v>-21739767861</v>
      </c>
      <c r="Q63" s="5">
        <v>-43427064589</v>
      </c>
    </row>
    <row r="64" spans="2:17" ht="15.5" x14ac:dyDescent="0.35">
      <c r="C64" t="s">
        <v>96</v>
      </c>
      <c r="D64" s="5">
        <v>-283600395831</v>
      </c>
      <c r="E64" s="5">
        <v>-102484302</v>
      </c>
      <c r="F64" s="5">
        <v>-1871768403</v>
      </c>
      <c r="G64" s="5">
        <v>-4229027125</v>
      </c>
      <c r="I64" s="5">
        <v>-289803675661</v>
      </c>
      <c r="J64" s="5">
        <v>-16879072760</v>
      </c>
      <c r="K64" s="5">
        <v>-24918485942</v>
      </c>
      <c r="L64" s="5">
        <v>-30090317038</v>
      </c>
      <c r="M64" s="5">
        <v>-27881181326</v>
      </c>
      <c r="N64" s="5">
        <v>-24262179695</v>
      </c>
      <c r="O64" s="5">
        <v>-24099764141</v>
      </c>
      <c r="P64" s="5">
        <v>-21739767861</v>
      </c>
      <c r="Q64" s="5">
        <v>-43427064589</v>
      </c>
    </row>
    <row r="65" spans="3:17" ht="15.5" x14ac:dyDescent="0.35">
      <c r="C65" t="s">
        <v>28</v>
      </c>
      <c r="D65" s="5">
        <v>-286698475359</v>
      </c>
      <c r="E65" s="5">
        <v>3551669178</v>
      </c>
      <c r="F65" s="5">
        <v>-5050203543</v>
      </c>
      <c r="G65" s="5">
        <v>365390883</v>
      </c>
      <c r="I65" s="5">
        <v>-287831618841</v>
      </c>
      <c r="J65" s="5">
        <v>-2076517094</v>
      </c>
      <c r="K65" s="5">
        <v>5406234336</v>
      </c>
      <c r="L65" s="5">
        <v>3948738548</v>
      </c>
      <c r="M65" s="5">
        <v>8165510848</v>
      </c>
      <c r="N65" s="5">
        <v>7229239934</v>
      </c>
      <c r="O65" s="5">
        <v>26307561349</v>
      </c>
      <c r="P65" s="5">
        <v>-4099001188</v>
      </c>
      <c r="Q65" s="5">
        <v>-222822411</v>
      </c>
    </row>
    <row r="66" spans="3:17" ht="15.5" x14ac:dyDescent="0.35">
      <c r="C66" t="s">
        <v>27</v>
      </c>
      <c r="D66" s="5">
        <v>-1160159439</v>
      </c>
      <c r="E66" s="5">
        <v>109948609</v>
      </c>
      <c r="F66" s="5">
        <v>120309808</v>
      </c>
      <c r="G66" s="5">
        <v>85052824</v>
      </c>
      <c r="I66" s="5">
        <v>-844848198</v>
      </c>
      <c r="J66" s="5">
        <v>-1761980916</v>
      </c>
      <c r="K66" s="5">
        <v>-4606509291</v>
      </c>
      <c r="L66" s="5">
        <v>-5271354737</v>
      </c>
      <c r="M66" s="5">
        <v>-4270071399</v>
      </c>
      <c r="N66" s="5">
        <v>-4082999291</v>
      </c>
      <c r="O66" s="5">
        <v>-8237270580</v>
      </c>
      <c r="P66" s="5">
        <v>-3581589318</v>
      </c>
      <c r="Q66" s="5">
        <v>-5169907225</v>
      </c>
    </row>
    <row r="67" spans="3:17" ht="15.5" x14ac:dyDescent="0.35">
      <c r="C67" t="s">
        <v>374</v>
      </c>
      <c r="D67" s="5">
        <v>-287858634798</v>
      </c>
      <c r="E67" s="5">
        <v>3661617787</v>
      </c>
      <c r="F67" s="5">
        <v>-4929893735</v>
      </c>
      <c r="G67" s="5">
        <v>450443707</v>
      </c>
      <c r="I67" s="5">
        <v>-288676467039</v>
      </c>
      <c r="J67" s="5">
        <v>-3838498010</v>
      </c>
      <c r="K67" s="5">
        <v>799725045</v>
      </c>
      <c r="L67" s="5">
        <v>-1322616189</v>
      </c>
      <c r="M67" s="5">
        <v>3895439449</v>
      </c>
      <c r="N67" s="5">
        <v>3146240643</v>
      </c>
      <c r="O67" s="5">
        <v>18070290769</v>
      </c>
      <c r="P67" s="5">
        <v>-7680590506</v>
      </c>
      <c r="Q67" s="5">
        <v>-5392729636</v>
      </c>
    </row>
    <row r="68" spans="3:17" ht="15.5" x14ac:dyDescent="0.35">
      <c r="C68" t="s">
        <v>587</v>
      </c>
    </row>
    <row r="69" spans="3:17" ht="15.5" x14ac:dyDescent="0.35">
      <c r="C69" t="s">
        <v>456</v>
      </c>
    </row>
    <row r="70" spans="3:17" ht="15.5" x14ac:dyDescent="0.35">
      <c r="C70" t="s">
        <v>97</v>
      </c>
      <c r="D70" s="5">
        <v>-287858634798</v>
      </c>
      <c r="E70" s="5">
        <v>3661617787</v>
      </c>
      <c r="F70" s="5">
        <v>-4929893735</v>
      </c>
      <c r="G70" s="5">
        <v>450443707</v>
      </c>
      <c r="I70" s="5">
        <v>-288676467039</v>
      </c>
      <c r="J70" s="5">
        <v>-3838498010</v>
      </c>
      <c r="K70" s="5">
        <v>799725045</v>
      </c>
      <c r="L70" s="5">
        <v>-1322616189</v>
      </c>
      <c r="M70" s="5">
        <v>3895439449</v>
      </c>
      <c r="N70" s="5">
        <v>3146240643</v>
      </c>
      <c r="O70" s="5">
        <v>18070290769</v>
      </c>
      <c r="P70" s="5">
        <v>-7680590506</v>
      </c>
      <c r="Q70" s="5">
        <v>-5392729636</v>
      </c>
    </row>
    <row r="71" spans="3:17" ht="15.5" x14ac:dyDescent="0.35">
      <c r="C71" t="s">
        <v>98</v>
      </c>
      <c r="D71" s="5">
        <v>-558297924</v>
      </c>
      <c r="I71" s="5">
        <v>-558297924</v>
      </c>
      <c r="J71" s="5">
        <v>12704489</v>
      </c>
      <c r="K71" s="5">
        <v>636534625</v>
      </c>
      <c r="L71" s="5">
        <v>53608976</v>
      </c>
      <c r="M71" s="5">
        <v>-221242500</v>
      </c>
      <c r="N71" s="5">
        <v>-3535100737</v>
      </c>
      <c r="O71" s="5">
        <v>4650735109</v>
      </c>
      <c r="P71" s="5">
        <v>7712729622</v>
      </c>
      <c r="Q71" s="5">
        <v>33082141158</v>
      </c>
    </row>
    <row r="72" spans="3:17" ht="15.5" x14ac:dyDescent="0.35">
      <c r="C72" t="s">
        <v>190</v>
      </c>
    </row>
    <row r="73" spans="3:17" ht="15.5" x14ac:dyDescent="0.35">
      <c r="C73" t="s">
        <v>457</v>
      </c>
      <c r="D73" s="5">
        <v>-558297924</v>
      </c>
      <c r="I73" s="5">
        <v>-558297924</v>
      </c>
      <c r="J73" s="5">
        <v>12704489</v>
      </c>
      <c r="K73" s="5">
        <v>636534625</v>
      </c>
      <c r="L73" s="5">
        <v>53608976</v>
      </c>
      <c r="M73" s="5">
        <v>-221242500</v>
      </c>
      <c r="N73" s="5">
        <v>-3535100737</v>
      </c>
      <c r="O73" s="5">
        <v>4650735109</v>
      </c>
      <c r="P73" s="5">
        <v>7712729622</v>
      </c>
      <c r="Q73" s="5">
        <v>33082141158</v>
      </c>
    </row>
    <row r="74" spans="3:17" ht="15.5" x14ac:dyDescent="0.35">
      <c r="C74" t="s">
        <v>99</v>
      </c>
      <c r="D74" s="5">
        <v>-288416932722</v>
      </c>
      <c r="E74" s="5">
        <v>3661617787</v>
      </c>
      <c r="F74" s="5">
        <v>-4929893735</v>
      </c>
      <c r="G74" s="5">
        <v>450443707</v>
      </c>
      <c r="I74" s="5">
        <v>-289234764963</v>
      </c>
      <c r="J74" s="5">
        <v>-3825793521</v>
      </c>
      <c r="K74" s="5">
        <v>1436259670</v>
      </c>
      <c r="L74" s="5">
        <v>-1269007213</v>
      </c>
      <c r="M74" s="5">
        <v>3674196949</v>
      </c>
      <c r="N74" s="5">
        <v>-388860094</v>
      </c>
      <c r="O74" s="5">
        <v>22721025878</v>
      </c>
      <c r="P74" s="5">
        <v>32139116</v>
      </c>
      <c r="Q74" s="5">
        <v>27689411522</v>
      </c>
    </row>
    <row r="75" spans="3:17" ht="15.5" x14ac:dyDescent="0.35">
      <c r="C75" t="s">
        <v>100</v>
      </c>
      <c r="D75" s="5">
        <v>-287858634798</v>
      </c>
      <c r="E75" s="5">
        <v>3661617787</v>
      </c>
      <c r="F75" s="5">
        <v>-4929893735</v>
      </c>
      <c r="G75" s="5">
        <v>450443707</v>
      </c>
      <c r="I75" s="5">
        <v>-288676467039</v>
      </c>
      <c r="J75" s="5">
        <v>-3838498010</v>
      </c>
      <c r="K75" s="5">
        <v>799725045</v>
      </c>
      <c r="L75" s="5">
        <v>-1322616189</v>
      </c>
      <c r="M75" s="5">
        <v>3895439449</v>
      </c>
      <c r="N75" s="5">
        <v>3146240643</v>
      </c>
      <c r="O75" s="5">
        <v>18070290769</v>
      </c>
      <c r="P75" s="5">
        <v>-7680590506</v>
      </c>
      <c r="Q75" s="5">
        <v>-5392729636</v>
      </c>
    </row>
    <row r="76" spans="3:17" ht="15.5" x14ac:dyDescent="0.35">
      <c r="C76" t="s">
        <v>7</v>
      </c>
      <c r="D76" s="5">
        <v>-174223047784</v>
      </c>
      <c r="E76" s="5">
        <v>2041064176</v>
      </c>
      <c r="F76" s="5">
        <v>-3249130014</v>
      </c>
      <c r="G76" s="5">
        <v>270266224</v>
      </c>
      <c r="I76" s="5">
        <v>-175160847398</v>
      </c>
      <c r="J76" s="5">
        <v>-3507484177</v>
      </c>
      <c r="K76" s="5">
        <v>38034344</v>
      </c>
      <c r="L76" s="5">
        <v>-1101180503</v>
      </c>
      <c r="M76" s="5">
        <v>3701448049</v>
      </c>
      <c r="N76" s="5">
        <v>1027516598</v>
      </c>
      <c r="O76" s="5">
        <v>18070290769</v>
      </c>
      <c r="P76" s="5">
        <v>-3155800918</v>
      </c>
      <c r="Q76" s="5">
        <v>15453405341</v>
      </c>
    </row>
    <row r="77" spans="3:17" ht="15.5" x14ac:dyDescent="0.35">
      <c r="C77" t="s">
        <v>691</v>
      </c>
      <c r="D77" s="5">
        <v>-114193884938</v>
      </c>
      <c r="E77" s="5">
        <v>1620553611</v>
      </c>
      <c r="F77" s="5">
        <v>-1680763721</v>
      </c>
      <c r="G77" s="5">
        <v>180177483</v>
      </c>
      <c r="I77" s="5">
        <v>-114073917565</v>
      </c>
      <c r="J77" s="5">
        <v>-318309344</v>
      </c>
      <c r="K77" s="5">
        <v>1398225326</v>
      </c>
      <c r="L77" s="5">
        <v>-167826710</v>
      </c>
      <c r="M77" s="5">
        <v>-27251100</v>
      </c>
      <c r="N77" s="5">
        <v>-1416376692</v>
      </c>
      <c r="O77" s="5">
        <v>4650735109</v>
      </c>
      <c r="P77" s="5">
        <v>3187940034</v>
      </c>
      <c r="Q77" s="5">
        <v>12236006181</v>
      </c>
    </row>
    <row r="78" spans="3:17" ht="15.5" x14ac:dyDescent="0.35">
      <c r="C78" t="s">
        <v>101</v>
      </c>
      <c r="D78" s="5">
        <v>-287858634798</v>
      </c>
      <c r="E78" s="5">
        <v>3661617787</v>
      </c>
      <c r="F78" s="5">
        <v>-4929893735</v>
      </c>
      <c r="G78" s="5">
        <v>450443707</v>
      </c>
      <c r="I78" s="5">
        <v>-288676467039</v>
      </c>
      <c r="J78" s="5">
        <v>-3838498010</v>
      </c>
      <c r="K78" s="5">
        <v>799725045</v>
      </c>
      <c r="L78" s="5">
        <v>-1322616189</v>
      </c>
      <c r="M78" s="5">
        <v>3895439449</v>
      </c>
      <c r="N78" s="5">
        <v>3146240643</v>
      </c>
      <c r="O78" s="5">
        <v>18070290769</v>
      </c>
      <c r="P78" s="5">
        <v>-7680590506</v>
      </c>
      <c r="Q78" s="5">
        <v>-5392729636</v>
      </c>
    </row>
    <row r="79" spans="3:17" ht="15.5" x14ac:dyDescent="0.35">
      <c r="C79" t="s">
        <v>102</v>
      </c>
      <c r="D79" s="5">
        <v>-288416932722</v>
      </c>
      <c r="E79" s="5">
        <v>3661617787</v>
      </c>
      <c r="F79" s="5">
        <v>-4929893735</v>
      </c>
      <c r="G79" s="5">
        <v>450443707</v>
      </c>
      <c r="I79" s="5">
        <v>-289234764963</v>
      </c>
      <c r="J79" s="5">
        <v>-3825793521</v>
      </c>
      <c r="K79" s="5">
        <v>1436259670</v>
      </c>
      <c r="L79" s="5">
        <v>-1269007213</v>
      </c>
      <c r="M79" s="5">
        <v>3674196949</v>
      </c>
      <c r="N79" s="5">
        <v>-388860094</v>
      </c>
      <c r="O79" s="5">
        <v>22721025878</v>
      </c>
      <c r="P79" s="5">
        <v>32139116</v>
      </c>
      <c r="Q79" s="5">
        <v>27689411522</v>
      </c>
    </row>
    <row r="80" spans="3:17" ht="15.5" x14ac:dyDescent="0.35">
      <c r="C80" t="s">
        <v>103</v>
      </c>
      <c r="D80" s="5">
        <v>-288416932722</v>
      </c>
      <c r="E80" s="5">
        <v>3661617787</v>
      </c>
      <c r="F80" s="5">
        <v>-4929893735</v>
      </c>
      <c r="G80" s="5">
        <v>450443707</v>
      </c>
      <c r="I80" s="5">
        <v>-289234764963</v>
      </c>
      <c r="J80" s="5">
        <v>-3825793521</v>
      </c>
      <c r="K80" s="5">
        <v>1436259670</v>
      </c>
      <c r="L80" s="5">
        <v>-1269007213</v>
      </c>
      <c r="M80" s="5">
        <v>3674196949</v>
      </c>
      <c r="N80" s="5">
        <v>-388860094</v>
      </c>
      <c r="O80" s="5">
        <v>22721025878</v>
      </c>
      <c r="P80" s="5">
        <v>32139116</v>
      </c>
      <c r="Q80" s="5">
        <v>27689411522</v>
      </c>
    </row>
    <row r="82" spans="2:17" ht="15.5" x14ac:dyDescent="0.35">
      <c r="B82" t="s">
        <v>104</v>
      </c>
      <c r="C82" t="s">
        <v>105</v>
      </c>
    </row>
    <row r="83" spans="2:17" ht="15.5" x14ac:dyDescent="0.35">
      <c r="C83" t="s">
        <v>106</v>
      </c>
    </row>
    <row r="84" spans="2:17" ht="15.5" x14ac:dyDescent="0.35">
      <c r="C84" t="s">
        <v>19</v>
      </c>
      <c r="D84" s="5">
        <v>1147063774</v>
      </c>
      <c r="E84" s="5">
        <v>1647229048</v>
      </c>
      <c r="F84" s="5">
        <v>1927440381</v>
      </c>
      <c r="G84" s="5">
        <v>1870001686</v>
      </c>
      <c r="I84" s="5">
        <v>1147063774</v>
      </c>
      <c r="J84" s="5">
        <v>2825716869</v>
      </c>
      <c r="K84" s="5">
        <v>2048162340</v>
      </c>
      <c r="L84" s="5">
        <v>1646912684</v>
      </c>
      <c r="M84" s="5">
        <v>3987390720</v>
      </c>
      <c r="N84" s="5">
        <v>6153245986</v>
      </c>
      <c r="O84" s="5">
        <v>18530121074</v>
      </c>
      <c r="P84" s="5">
        <v>13703561991</v>
      </c>
      <c r="Q84" s="5">
        <v>24483940804</v>
      </c>
    </row>
    <row r="85" spans="2:17" ht="15.5" x14ac:dyDescent="0.35">
      <c r="C85" t="s">
        <v>110</v>
      </c>
      <c r="D85" s="5">
        <v>1128284865</v>
      </c>
      <c r="E85" s="5">
        <v>880416147</v>
      </c>
      <c r="F85" s="5">
        <v>4468340671</v>
      </c>
      <c r="G85" s="5">
        <v>3316810030</v>
      </c>
      <c r="I85" s="5">
        <v>1128284865</v>
      </c>
      <c r="J85" s="5">
        <v>5236015541</v>
      </c>
      <c r="K85" s="5">
        <v>13786237299</v>
      </c>
      <c r="L85" s="5">
        <v>17374184279</v>
      </c>
      <c r="M85" s="5">
        <v>34518947619</v>
      </c>
      <c r="N85" s="5">
        <v>38931305885</v>
      </c>
      <c r="O85" s="5">
        <v>82158044014</v>
      </c>
      <c r="P85" s="5">
        <v>46913640288</v>
      </c>
      <c r="Q85" s="5">
        <v>66445240987</v>
      </c>
    </row>
    <row r="86" spans="2:17" ht="15.5" x14ac:dyDescent="0.35">
      <c r="C86" t="s">
        <v>108</v>
      </c>
      <c r="D86" s="5">
        <v>29118207</v>
      </c>
      <c r="E86" s="5">
        <v>29118213</v>
      </c>
      <c r="F86" s="5">
        <v>28942207</v>
      </c>
      <c r="G86" s="5">
        <v>28942208</v>
      </c>
      <c r="I86" s="5">
        <v>29118207</v>
      </c>
      <c r="J86" s="5">
        <v>28942207</v>
      </c>
      <c r="K86" s="5">
        <v>38038207</v>
      </c>
      <c r="L86" s="5">
        <v>29478054</v>
      </c>
      <c r="M86" s="5">
        <v>26199654</v>
      </c>
      <c r="N86" s="5">
        <v>6617239</v>
      </c>
      <c r="O86" s="5">
        <v>26011723</v>
      </c>
      <c r="P86" s="5">
        <v>20130484</v>
      </c>
      <c r="Q86" s="5">
        <v>20661550</v>
      </c>
    </row>
    <row r="87" spans="2:17" ht="15.5" x14ac:dyDescent="0.35">
      <c r="C87" t="s">
        <v>107</v>
      </c>
    </row>
    <row r="88" spans="2:17" ht="15.5" x14ac:dyDescent="0.35">
      <c r="C88" t="s">
        <v>111</v>
      </c>
      <c r="D88" s="5">
        <v>1128284865</v>
      </c>
      <c r="E88" s="5">
        <v>880416147</v>
      </c>
      <c r="F88" s="5">
        <v>4468340671</v>
      </c>
      <c r="G88" s="5">
        <v>3316810030</v>
      </c>
      <c r="I88" s="5">
        <v>1128284865</v>
      </c>
      <c r="J88" s="5">
        <v>5236015541</v>
      </c>
      <c r="K88" s="5">
        <v>13786237299</v>
      </c>
      <c r="L88" s="5">
        <v>17374184279</v>
      </c>
      <c r="M88" s="5">
        <v>34518947619</v>
      </c>
      <c r="N88" s="5">
        <v>38931305885</v>
      </c>
      <c r="O88" s="5">
        <v>82158044014</v>
      </c>
      <c r="P88" s="5">
        <v>46913640288</v>
      </c>
      <c r="Q88" s="5">
        <v>66445240987</v>
      </c>
    </row>
    <row r="89" spans="2:17" ht="15.5" x14ac:dyDescent="0.35">
      <c r="C89" t="s">
        <v>507</v>
      </c>
      <c r="D89" s="5">
        <v>3192662354</v>
      </c>
      <c r="E89" s="5">
        <v>4597587300</v>
      </c>
      <c r="F89" s="5">
        <v>9467303389</v>
      </c>
      <c r="G89" s="5">
        <v>9169701478</v>
      </c>
      <c r="I89" s="5">
        <v>3192662354</v>
      </c>
      <c r="J89" s="5">
        <v>7956904557</v>
      </c>
      <c r="K89" s="5">
        <v>4375629396</v>
      </c>
      <c r="L89" s="5">
        <v>10047070796</v>
      </c>
      <c r="M89" s="5">
        <v>18645217481</v>
      </c>
      <c r="N89" s="5">
        <v>22536484956</v>
      </c>
      <c r="O89" s="5">
        <v>22568853963</v>
      </c>
      <c r="P89" s="5">
        <v>29164903303</v>
      </c>
      <c r="Q89" s="5">
        <v>20881977123</v>
      </c>
    </row>
    <row r="90" spans="2:17" ht="15.5" x14ac:dyDescent="0.35">
      <c r="C90" t="s">
        <v>112</v>
      </c>
      <c r="L90" s="5">
        <v>91869840</v>
      </c>
      <c r="M90" s="5">
        <v>95369840</v>
      </c>
      <c r="N90" s="5">
        <v>105869840</v>
      </c>
      <c r="O90" s="5">
        <v>120369839</v>
      </c>
      <c r="P90" s="5">
        <v>134369840</v>
      </c>
      <c r="Q90" s="5">
        <v>134369839</v>
      </c>
    </row>
    <row r="91" spans="2:17" ht="15.5" x14ac:dyDescent="0.35">
      <c r="C91" t="s">
        <v>113</v>
      </c>
      <c r="D91" s="5">
        <v>560481168</v>
      </c>
      <c r="E91" s="5">
        <v>1423236702</v>
      </c>
      <c r="F91" s="5">
        <v>2043244050</v>
      </c>
      <c r="G91" s="5">
        <v>1827390099</v>
      </c>
      <c r="I91" s="5">
        <v>560481168</v>
      </c>
      <c r="J91" s="5">
        <v>1490594067</v>
      </c>
      <c r="K91" s="5">
        <v>1553018337</v>
      </c>
      <c r="L91" s="5">
        <v>1970917237</v>
      </c>
      <c r="M91" s="5">
        <v>1300462511</v>
      </c>
      <c r="N91" s="5">
        <v>697466432</v>
      </c>
      <c r="O91" s="5">
        <v>385838443</v>
      </c>
      <c r="P91" s="5">
        <v>8137208</v>
      </c>
      <c r="Q91" s="5">
        <v>294660761</v>
      </c>
    </row>
    <row r="92" spans="2:17" ht="15.5" x14ac:dyDescent="0.35">
      <c r="C92" t="s">
        <v>114</v>
      </c>
      <c r="D92" s="5">
        <v>2157123125</v>
      </c>
      <c r="E92" s="5">
        <v>75684144778</v>
      </c>
      <c r="F92" s="5">
        <v>75257914086</v>
      </c>
      <c r="G92" s="5">
        <v>74151532247</v>
      </c>
      <c r="I92" s="5">
        <v>2157123125</v>
      </c>
      <c r="J92" s="5">
        <v>73796392862</v>
      </c>
      <c r="K92" s="5">
        <v>82819489206</v>
      </c>
      <c r="L92" s="5">
        <v>119107287903</v>
      </c>
      <c r="M92" s="5">
        <v>101545226313</v>
      </c>
      <c r="N92" s="5">
        <v>104404464872</v>
      </c>
      <c r="O92" s="5">
        <v>111988683777</v>
      </c>
      <c r="P92" s="5">
        <v>52258350826</v>
      </c>
      <c r="Q92" s="5">
        <v>26504393967</v>
      </c>
    </row>
    <row r="93" spans="2:17" ht="15.5" x14ac:dyDescent="0.35">
      <c r="C93" t="s">
        <v>95</v>
      </c>
      <c r="D93" s="5">
        <v>29146639445</v>
      </c>
      <c r="E93" s="5">
        <v>29834663983</v>
      </c>
      <c r="F93" s="5">
        <v>29834663983</v>
      </c>
      <c r="G93" s="5">
        <v>29834663983</v>
      </c>
      <c r="I93" s="5">
        <v>29146639445</v>
      </c>
      <c r="J93" s="5">
        <v>29834663983</v>
      </c>
      <c r="K93" s="5">
        <v>29879995490</v>
      </c>
      <c r="L93" s="5">
        <v>29478247415</v>
      </c>
      <c r="M93" s="5">
        <v>29256811729</v>
      </c>
      <c r="N93" s="5">
        <v>29450803128</v>
      </c>
      <c r="O93" s="5">
        <v>31214596261</v>
      </c>
      <c r="P93" s="5">
        <v>25547082359</v>
      </c>
      <c r="Q93" s="5">
        <v>34350866397</v>
      </c>
    </row>
    <row r="94" spans="2:17" ht="15.5" x14ac:dyDescent="0.35">
      <c r="C94" t="s">
        <v>115</v>
      </c>
      <c r="D94" s="5">
        <v>26108113551</v>
      </c>
      <c r="E94" s="5">
        <v>311698960911</v>
      </c>
      <c r="F94" s="5">
        <v>319403585781</v>
      </c>
      <c r="G94" s="5">
        <v>315727884273</v>
      </c>
      <c r="I94" s="5">
        <v>26108113551</v>
      </c>
      <c r="J94" s="5">
        <v>307036313762</v>
      </c>
      <c r="K94" s="5">
        <v>336098941540</v>
      </c>
      <c r="L94" s="5">
        <v>399802727477</v>
      </c>
      <c r="M94" s="5">
        <v>358034114694</v>
      </c>
      <c r="N94" s="5">
        <v>341582429261</v>
      </c>
      <c r="O94" s="5">
        <v>361518515401</v>
      </c>
      <c r="P94" s="5">
        <v>273287040009</v>
      </c>
      <c r="Q94" s="5">
        <v>201659406302</v>
      </c>
    </row>
    <row r="95" spans="2:17" ht="15.5" x14ac:dyDescent="0.35">
      <c r="C95" t="s">
        <v>116</v>
      </c>
    </row>
    <row r="96" spans="2:17" ht="15.5" x14ac:dyDescent="0.35">
      <c r="C96" t="s">
        <v>762</v>
      </c>
      <c r="J96" s="5">
        <v>333384295</v>
      </c>
      <c r="K96" s="5">
        <v>316716351</v>
      </c>
      <c r="L96" s="5">
        <v>299450182</v>
      </c>
      <c r="M96" s="5">
        <v>285712872</v>
      </c>
      <c r="N96" s="5">
        <v>273059828</v>
      </c>
      <c r="O96" s="5">
        <v>361179399</v>
      </c>
      <c r="P96" s="5">
        <v>360074568</v>
      </c>
      <c r="Q96" s="5">
        <v>691358720</v>
      </c>
    </row>
    <row r="97" spans="3:17" ht="15.5" x14ac:dyDescent="0.35">
      <c r="C97" t="s">
        <v>118</v>
      </c>
      <c r="D97" s="5">
        <v>16018702123</v>
      </c>
      <c r="E97" s="5">
        <v>16652344086</v>
      </c>
      <c r="F97" s="5">
        <v>17495217393</v>
      </c>
      <c r="G97" s="5">
        <v>16286400172</v>
      </c>
      <c r="I97" s="5">
        <v>16018702123</v>
      </c>
      <c r="J97" s="5">
        <v>17044144363</v>
      </c>
      <c r="K97" s="5">
        <v>24701534008</v>
      </c>
      <c r="L97" s="5">
        <v>33625911810</v>
      </c>
      <c r="M97" s="5">
        <v>65768923808</v>
      </c>
      <c r="N97" s="5">
        <v>105149900368</v>
      </c>
      <c r="O97" s="5">
        <v>151908034034</v>
      </c>
      <c r="P97" s="5">
        <v>133943989463</v>
      </c>
      <c r="Q97" s="5">
        <v>112797197742</v>
      </c>
    </row>
    <row r="98" spans="3:17" ht="15.5" x14ac:dyDescent="0.35">
      <c r="C98" t="s">
        <v>377</v>
      </c>
      <c r="E98" s="5">
        <v>231249999</v>
      </c>
      <c r="F98" s="5">
        <v>337499999</v>
      </c>
      <c r="G98" s="5">
        <v>443750000</v>
      </c>
      <c r="J98" s="5">
        <v>549999999</v>
      </c>
      <c r="K98" s="5">
        <v>974999999</v>
      </c>
      <c r="L98" s="5">
        <v>5075601232</v>
      </c>
      <c r="M98" s="5">
        <v>12868706415</v>
      </c>
      <c r="N98" s="5">
        <v>22680399637</v>
      </c>
      <c r="O98" s="5">
        <v>34238815416</v>
      </c>
      <c r="P98" s="5">
        <v>40705677782</v>
      </c>
      <c r="Q98" s="5">
        <v>27387755287</v>
      </c>
    </row>
    <row r="99" spans="3:17" ht="15.5" x14ac:dyDescent="0.35">
      <c r="C99" t="s">
        <v>117</v>
      </c>
      <c r="D99" s="5">
        <v>4385538116</v>
      </c>
      <c r="E99" s="5">
        <v>4514879730</v>
      </c>
      <c r="F99" s="5">
        <v>4404931121</v>
      </c>
      <c r="G99" s="5">
        <v>4284621313</v>
      </c>
      <c r="I99" s="5">
        <v>4385538116</v>
      </c>
      <c r="J99" s="5">
        <v>4199568489</v>
      </c>
      <c r="K99" s="5">
        <v>3105109842</v>
      </c>
      <c r="L99" s="5">
        <v>2910022092</v>
      </c>
      <c r="M99" s="5">
        <v>3138480237</v>
      </c>
      <c r="N99" s="5">
        <v>1850154136</v>
      </c>
      <c r="O99" s="5">
        <v>968161110</v>
      </c>
      <c r="P99" s="5">
        <v>2142550269</v>
      </c>
      <c r="Q99" s="5">
        <v>1970506424</v>
      </c>
    </row>
    <row r="100" spans="3:17" ht="15.5" x14ac:dyDescent="0.35">
      <c r="C100" t="s">
        <v>120</v>
      </c>
      <c r="D100" s="5">
        <v>22802892609</v>
      </c>
      <c r="E100" s="5">
        <v>27136776474</v>
      </c>
      <c r="F100" s="5">
        <v>28343561428</v>
      </c>
      <c r="G100" s="5">
        <v>26986637822</v>
      </c>
      <c r="I100" s="5">
        <v>22802892609</v>
      </c>
      <c r="J100" s="5">
        <v>39938404967</v>
      </c>
      <c r="K100" s="5">
        <v>43467420334</v>
      </c>
      <c r="L100" s="5">
        <v>54182122641</v>
      </c>
      <c r="M100" s="5">
        <v>88305331505</v>
      </c>
      <c r="N100" s="5">
        <v>137191035703</v>
      </c>
      <c r="O100" s="5">
        <v>190958466923</v>
      </c>
      <c r="P100" s="5">
        <v>185421805255</v>
      </c>
      <c r="Q100" s="5">
        <v>144604309890</v>
      </c>
    </row>
    <row r="101" spans="3:17" ht="15.5" x14ac:dyDescent="0.35">
      <c r="C101" t="s">
        <v>121</v>
      </c>
      <c r="D101" s="5">
        <v>48911006160</v>
      </c>
      <c r="E101" s="5">
        <v>338835737385</v>
      </c>
      <c r="F101" s="5">
        <v>347747147209</v>
      </c>
      <c r="G101" s="5">
        <v>342714522095</v>
      </c>
      <c r="I101" s="5">
        <v>48911006160</v>
      </c>
      <c r="J101" s="5">
        <v>346974718729</v>
      </c>
      <c r="K101" s="5">
        <v>379566361874</v>
      </c>
      <c r="L101" s="5">
        <v>453984850118</v>
      </c>
      <c r="M101" s="5">
        <v>446339446199</v>
      </c>
      <c r="N101" s="5">
        <v>478773464964</v>
      </c>
      <c r="O101" s="5">
        <v>552476982324</v>
      </c>
      <c r="P101" s="5">
        <v>458708845264</v>
      </c>
      <c r="Q101" s="5">
        <v>346263716192</v>
      </c>
    </row>
    <row r="102" spans="3:17" ht="15.5" x14ac:dyDescent="0.35">
      <c r="C102" t="s">
        <v>122</v>
      </c>
    </row>
    <row r="103" spans="3:17" ht="15.5" x14ac:dyDescent="0.35">
      <c r="C103" t="s">
        <v>123</v>
      </c>
    </row>
    <row r="104" spans="3:17" ht="15.5" x14ac:dyDescent="0.35">
      <c r="C104" t="s">
        <v>124</v>
      </c>
      <c r="D104" s="5">
        <v>203068192756</v>
      </c>
      <c r="E104" s="5">
        <v>152978129772</v>
      </c>
      <c r="F104" s="5">
        <v>162079427742</v>
      </c>
      <c r="G104" s="5">
        <v>149466579989</v>
      </c>
      <c r="I104" s="5">
        <v>203068192756</v>
      </c>
      <c r="J104" s="5">
        <v>148591079336</v>
      </c>
      <c r="K104" s="5">
        <v>178384935302</v>
      </c>
      <c r="L104" s="5">
        <v>222453058213</v>
      </c>
      <c r="M104" s="5">
        <v>200662732923</v>
      </c>
      <c r="N104" s="5">
        <v>193209180364</v>
      </c>
      <c r="O104" s="5">
        <v>263117912698</v>
      </c>
      <c r="P104" s="5">
        <v>223991867701</v>
      </c>
      <c r="Q104" s="5">
        <v>170983066866</v>
      </c>
    </row>
    <row r="105" spans="3:17" ht="15.5" x14ac:dyDescent="0.35">
      <c r="C105" t="s">
        <v>127</v>
      </c>
    </row>
    <row r="106" spans="3:17" ht="15.5" x14ac:dyDescent="0.35">
      <c r="C106" t="s">
        <v>128</v>
      </c>
      <c r="D106" s="5">
        <v>26641890032</v>
      </c>
      <c r="E106" s="5">
        <v>26548580980</v>
      </c>
      <c r="F106" s="5">
        <v>29594876661</v>
      </c>
      <c r="G106" s="5">
        <v>30373313558</v>
      </c>
      <c r="I106" s="5">
        <v>26641890032</v>
      </c>
      <c r="J106" s="5">
        <v>24209614025</v>
      </c>
      <c r="K106" s="5">
        <v>28428515510</v>
      </c>
      <c r="L106" s="5">
        <v>64998284604</v>
      </c>
      <c r="M106" s="5">
        <v>53893831553</v>
      </c>
      <c r="N106" s="5">
        <v>51331466978</v>
      </c>
      <c r="O106" s="5">
        <v>99388205475</v>
      </c>
      <c r="P106" s="5">
        <v>79940152971</v>
      </c>
      <c r="Q106" s="5">
        <v>45919812527</v>
      </c>
    </row>
    <row r="107" spans="3:17" ht="15.5" x14ac:dyDescent="0.35">
      <c r="C107" t="s">
        <v>129</v>
      </c>
    </row>
    <row r="108" spans="3:17" ht="15.5" x14ac:dyDescent="0.35">
      <c r="C108" t="s">
        <v>130</v>
      </c>
      <c r="D108" s="5">
        <v>29118207</v>
      </c>
      <c r="E108" s="5">
        <v>29118213</v>
      </c>
      <c r="F108" s="5">
        <v>28942207</v>
      </c>
      <c r="G108" s="5">
        <v>28942208</v>
      </c>
      <c r="I108" s="5">
        <v>29118207</v>
      </c>
      <c r="J108" s="5">
        <v>28942207</v>
      </c>
      <c r="K108" s="5">
        <v>38038207</v>
      </c>
      <c r="L108" s="5">
        <v>29478054</v>
      </c>
      <c r="M108" s="5">
        <v>26199654</v>
      </c>
      <c r="N108" s="5">
        <v>6617239</v>
      </c>
      <c r="O108" s="5">
        <v>26011723</v>
      </c>
      <c r="P108" s="5">
        <v>20130484</v>
      </c>
      <c r="Q108" s="5">
        <v>20661550</v>
      </c>
    </row>
    <row r="109" spans="3:17" ht="15.5" x14ac:dyDescent="0.35">
      <c r="C109" t="s">
        <v>131</v>
      </c>
      <c r="D109" s="5">
        <v>33910606156</v>
      </c>
      <c r="E109" s="5">
        <v>33617341139</v>
      </c>
      <c r="F109" s="5">
        <v>34398760468</v>
      </c>
      <c r="G109" s="5">
        <v>32972905076</v>
      </c>
      <c r="I109" s="5">
        <v>33910606156</v>
      </c>
      <c r="J109" s="5">
        <v>32467717385</v>
      </c>
      <c r="K109" s="5">
        <v>28895136259</v>
      </c>
      <c r="L109" s="5">
        <v>21224660887</v>
      </c>
      <c r="M109" s="5">
        <v>7901573699</v>
      </c>
      <c r="N109" s="5">
        <v>13237260188</v>
      </c>
      <c r="O109" s="5">
        <v>5810056251</v>
      </c>
      <c r="P109" s="5">
        <v>4624392327</v>
      </c>
      <c r="Q109" s="5">
        <v>2203856795</v>
      </c>
    </row>
    <row r="110" spans="3:17" ht="15.5" x14ac:dyDescent="0.35">
      <c r="C110" t="s">
        <v>141</v>
      </c>
      <c r="D110" s="5">
        <v>65899855885</v>
      </c>
      <c r="E110" s="5">
        <v>63561960290</v>
      </c>
      <c r="F110" s="5">
        <v>50741960290</v>
      </c>
      <c r="G110" s="5">
        <v>26895274290</v>
      </c>
      <c r="I110" s="5">
        <v>65899855885</v>
      </c>
      <c r="J110" s="5">
        <v>26093616985</v>
      </c>
      <c r="K110" s="5">
        <v>24388616985</v>
      </c>
      <c r="L110" s="5">
        <v>21872716985</v>
      </c>
      <c r="M110" s="5">
        <v>18774716985</v>
      </c>
      <c r="N110" s="5">
        <v>17418716985</v>
      </c>
      <c r="O110" s="5">
        <v>16390420085</v>
      </c>
      <c r="P110" s="5">
        <v>12423089380</v>
      </c>
      <c r="Q110" s="5">
        <v>7834818520</v>
      </c>
    </row>
    <row r="111" spans="3:17" ht="15.5" x14ac:dyDescent="0.35">
      <c r="C111" t="s">
        <v>132</v>
      </c>
      <c r="D111" s="5">
        <v>2370606510</v>
      </c>
      <c r="E111" s="5">
        <v>1592147738</v>
      </c>
      <c r="F111" s="5">
        <v>1794332815</v>
      </c>
      <c r="G111" s="5">
        <v>1949656631</v>
      </c>
      <c r="I111" s="5">
        <v>2370606510</v>
      </c>
      <c r="J111" s="5">
        <v>2155824376</v>
      </c>
      <c r="K111" s="5">
        <v>1617390824</v>
      </c>
      <c r="L111" s="5">
        <v>1821909552</v>
      </c>
      <c r="M111" s="5">
        <v>2562555535</v>
      </c>
      <c r="N111" s="5">
        <v>1871216434</v>
      </c>
      <c r="O111" s="5">
        <v>3319981487</v>
      </c>
      <c r="P111" s="5">
        <v>6631309078</v>
      </c>
      <c r="Q111" s="5">
        <v>2174489125</v>
      </c>
    </row>
    <row r="112" spans="3:17" ht="15.5" x14ac:dyDescent="0.35">
      <c r="C112" t="s">
        <v>144</v>
      </c>
    </row>
    <row r="113" spans="3:17" ht="15.5" x14ac:dyDescent="0.35">
      <c r="C113" t="s">
        <v>331</v>
      </c>
      <c r="E113" s="5">
        <v>53380408389</v>
      </c>
      <c r="F113" s="5">
        <v>56852138030</v>
      </c>
      <c r="G113" s="5">
        <v>59502466934</v>
      </c>
      <c r="J113" s="5">
        <v>65088607928</v>
      </c>
      <c r="K113" s="5">
        <v>65173585074</v>
      </c>
      <c r="L113" s="5">
        <v>97195842016</v>
      </c>
      <c r="M113" s="5">
        <v>111045353599</v>
      </c>
      <c r="N113" s="5">
        <v>156094758836</v>
      </c>
      <c r="O113" s="5">
        <v>160590859725</v>
      </c>
      <c r="P113" s="5">
        <v>125692607402</v>
      </c>
      <c r="Q113" s="5">
        <v>66747253623</v>
      </c>
    </row>
    <row r="114" spans="3:17" ht="15.5" x14ac:dyDescent="0.35">
      <c r="C114" t="s">
        <v>511</v>
      </c>
      <c r="P114" s="5">
        <v>75424133</v>
      </c>
      <c r="Q114" s="5">
        <v>126502882</v>
      </c>
    </row>
    <row r="115" spans="3:17" ht="15.5" x14ac:dyDescent="0.35">
      <c r="C115" t="s">
        <v>137</v>
      </c>
      <c r="Q115" s="5">
        <v>96089909</v>
      </c>
    </row>
    <row r="116" spans="3:17" ht="15.5" x14ac:dyDescent="0.35">
      <c r="C116" t="s">
        <v>145</v>
      </c>
      <c r="E116" s="5">
        <v>53380408389</v>
      </c>
      <c r="F116" s="5">
        <v>56852138030</v>
      </c>
      <c r="G116" s="5">
        <v>59502466934</v>
      </c>
      <c r="J116" s="5">
        <v>65088607928</v>
      </c>
      <c r="K116" s="5">
        <v>65173585074</v>
      </c>
      <c r="L116" s="5">
        <v>97195842016</v>
      </c>
      <c r="M116" s="5">
        <v>111045353599</v>
      </c>
      <c r="N116" s="5">
        <v>156094758836</v>
      </c>
      <c r="O116" s="5">
        <v>160590859725</v>
      </c>
      <c r="P116" s="5">
        <v>125768031535</v>
      </c>
      <c r="Q116" s="5">
        <v>66969846414</v>
      </c>
    </row>
    <row r="117" spans="3:17" ht="15.5" x14ac:dyDescent="0.35">
      <c r="C117" t="s">
        <v>139</v>
      </c>
      <c r="D117" s="5">
        <v>10860679754</v>
      </c>
      <c r="E117" s="5">
        <v>62458541241</v>
      </c>
      <c r="F117" s="5">
        <v>65930270882</v>
      </c>
      <c r="G117" s="5">
        <v>68580599786</v>
      </c>
      <c r="I117" s="5">
        <v>10860679754</v>
      </c>
      <c r="J117" s="5">
        <v>74166740780</v>
      </c>
      <c r="K117" s="5">
        <v>73138734438</v>
      </c>
      <c r="L117" s="5">
        <v>104925359441</v>
      </c>
      <c r="M117" s="5">
        <v>117801273599</v>
      </c>
      <c r="N117" s="5">
        <v>161363041872</v>
      </c>
      <c r="O117" s="5">
        <v>165123897717</v>
      </c>
      <c r="P117" s="5">
        <v>136188889535</v>
      </c>
      <c r="Q117" s="5">
        <v>76784700414</v>
      </c>
    </row>
    <row r="118" spans="3:17" ht="15.5" x14ac:dyDescent="0.35">
      <c r="C118" t="s">
        <v>140</v>
      </c>
      <c r="D118" s="5">
        <v>10860679754</v>
      </c>
      <c r="E118" s="5">
        <v>62458541241</v>
      </c>
      <c r="F118" s="5">
        <v>65930270882</v>
      </c>
      <c r="G118" s="5">
        <v>68580599786</v>
      </c>
      <c r="I118" s="5">
        <v>10860679754</v>
      </c>
      <c r="J118" s="5">
        <v>74166740780</v>
      </c>
      <c r="K118" s="5">
        <v>73138734438</v>
      </c>
      <c r="L118" s="5">
        <v>104925359441</v>
      </c>
      <c r="M118" s="5">
        <v>117801273599</v>
      </c>
      <c r="N118" s="5">
        <v>161363041872</v>
      </c>
      <c r="O118" s="5">
        <v>165123897717</v>
      </c>
      <c r="P118" s="5">
        <v>136188889535</v>
      </c>
      <c r="Q118" s="5">
        <v>76784700414</v>
      </c>
    </row>
    <row r="119" spans="3:17" ht="15.5" x14ac:dyDescent="0.35">
      <c r="C119" t="s">
        <v>147</v>
      </c>
      <c r="D119" s="5">
        <v>213928872510</v>
      </c>
      <c r="E119" s="5">
        <v>215436671013</v>
      </c>
      <c r="F119" s="5">
        <v>228009698624</v>
      </c>
      <c r="G119" s="5">
        <v>218047179775</v>
      </c>
      <c r="I119" s="5">
        <v>213928872510</v>
      </c>
      <c r="J119" s="5">
        <v>222757820116</v>
      </c>
      <c r="K119" s="5">
        <v>251523669740</v>
      </c>
      <c r="L119" s="5">
        <v>327378417654</v>
      </c>
      <c r="M119" s="5">
        <v>318464006522</v>
      </c>
      <c r="N119" s="5">
        <v>354572222236</v>
      </c>
      <c r="O119" s="5">
        <v>428241810415</v>
      </c>
      <c r="P119" s="5">
        <v>360180757236</v>
      </c>
      <c r="Q119" s="5">
        <v>247767767280</v>
      </c>
    </row>
    <row r="120" spans="3:17" ht="15.5" x14ac:dyDescent="0.35">
      <c r="C120" t="s">
        <v>148</v>
      </c>
    </row>
    <row r="121" spans="3:17" ht="15.5" x14ac:dyDescent="0.35">
      <c r="C121" t="s">
        <v>149</v>
      </c>
      <c r="D121" s="5">
        <v>78785152500</v>
      </c>
      <c r="E121" s="5">
        <v>78785152500</v>
      </c>
      <c r="F121" s="5">
        <v>78785152500</v>
      </c>
      <c r="G121" s="5">
        <v>78785152500</v>
      </c>
      <c r="I121" s="5">
        <v>78785152500</v>
      </c>
      <c r="J121" s="5">
        <v>78785152500</v>
      </c>
      <c r="K121" s="5">
        <v>78785152500</v>
      </c>
      <c r="L121" s="5">
        <v>78785152500</v>
      </c>
      <c r="M121" s="5">
        <v>78785152500</v>
      </c>
      <c r="N121" s="5">
        <v>78785152500</v>
      </c>
      <c r="O121" s="5">
        <v>78785152500</v>
      </c>
      <c r="P121" s="5">
        <v>78785152500</v>
      </c>
      <c r="Q121" s="5">
        <v>78785152500</v>
      </c>
    </row>
    <row r="122" spans="3:17" ht="15.5" x14ac:dyDescent="0.35">
      <c r="C122" t="s">
        <v>151</v>
      </c>
      <c r="D122" s="5">
        <v>12869570896</v>
      </c>
      <c r="E122" s="5">
        <v>12869570896</v>
      </c>
      <c r="F122" s="5">
        <v>12869570896</v>
      </c>
      <c r="G122" s="5">
        <v>12869570896</v>
      </c>
      <c r="I122" s="5">
        <v>12869570896</v>
      </c>
      <c r="J122" s="5">
        <v>12869570896</v>
      </c>
      <c r="K122" s="5">
        <v>12869570896</v>
      </c>
      <c r="L122" s="5">
        <v>12869570896</v>
      </c>
      <c r="M122" s="5">
        <v>12869570896</v>
      </c>
      <c r="N122" s="5">
        <v>12869570897</v>
      </c>
      <c r="O122" s="5">
        <v>12869570896</v>
      </c>
      <c r="P122" s="5">
        <v>12869570896</v>
      </c>
      <c r="Q122" s="5">
        <v>12869570896</v>
      </c>
    </row>
    <row r="123" spans="3:17" ht="15.5" x14ac:dyDescent="0.35">
      <c r="C123" t="s">
        <v>152</v>
      </c>
      <c r="D123" s="5">
        <v>-234772718046</v>
      </c>
      <c r="E123" s="5">
        <v>-61237694800</v>
      </c>
      <c r="F123" s="5">
        <v>-63278758976</v>
      </c>
      <c r="G123" s="5">
        <v>-60029628962</v>
      </c>
      <c r="I123" s="5">
        <v>-234772718046</v>
      </c>
      <c r="J123" s="5">
        <v>-60299895186</v>
      </c>
      <c r="K123" s="5">
        <v>-56837742516</v>
      </c>
      <c r="L123" s="5">
        <v>-56474028785</v>
      </c>
      <c r="M123" s="5">
        <v>-53812623477</v>
      </c>
      <c r="N123" s="5">
        <v>-55037647647</v>
      </c>
      <c r="O123" s="5">
        <v>-56026770358</v>
      </c>
      <c r="P123" s="5">
        <v>-65174742032</v>
      </c>
      <c r="Q123" s="5">
        <v>-57528614552</v>
      </c>
    </row>
    <row r="124" spans="3:17" ht="15.5" x14ac:dyDescent="0.35">
      <c r="C124" t="s">
        <v>153</v>
      </c>
    </row>
    <row r="125" spans="3:17" ht="15.5" x14ac:dyDescent="0.35">
      <c r="C125" t="s">
        <v>154</v>
      </c>
    </row>
    <row r="126" spans="3:17" ht="15.5" x14ac:dyDescent="0.35">
      <c r="C126" t="s">
        <v>155</v>
      </c>
      <c r="D126" s="5">
        <v>-234772718046</v>
      </c>
      <c r="E126" s="5">
        <v>-61237694800</v>
      </c>
      <c r="F126" s="5">
        <v>-63278758976</v>
      </c>
      <c r="G126" s="5">
        <v>-60029628962</v>
      </c>
      <c r="I126" s="5">
        <v>-234772718046</v>
      </c>
      <c r="J126" s="5">
        <v>-60299895186</v>
      </c>
      <c r="K126" s="5">
        <v>-56837742516</v>
      </c>
      <c r="L126" s="5">
        <v>-56474028785</v>
      </c>
      <c r="M126" s="5">
        <v>-53812623477</v>
      </c>
      <c r="N126" s="5">
        <v>-55037647647</v>
      </c>
      <c r="O126" s="5">
        <v>-56026770358</v>
      </c>
      <c r="P126" s="5">
        <v>-65174742032</v>
      </c>
      <c r="Q126" s="5">
        <v>-57528614552</v>
      </c>
    </row>
    <row r="127" spans="3:17" ht="15.5" x14ac:dyDescent="0.35">
      <c r="C127" t="s">
        <v>156</v>
      </c>
      <c r="D127" s="5">
        <v>-51046511145</v>
      </c>
      <c r="E127" s="5">
        <v>63147373793</v>
      </c>
      <c r="F127" s="5">
        <v>61526820182</v>
      </c>
      <c r="G127" s="5">
        <v>63207583903</v>
      </c>
      <c r="I127" s="5">
        <v>-51046511145</v>
      </c>
      <c r="J127" s="5">
        <v>63027406420</v>
      </c>
      <c r="K127" s="5">
        <v>63345715764</v>
      </c>
      <c r="L127" s="5">
        <v>61947490438</v>
      </c>
      <c r="M127" s="5">
        <v>60776528029</v>
      </c>
      <c r="N127" s="5">
        <v>58133363850</v>
      </c>
      <c r="O127" s="5">
        <v>57392622610</v>
      </c>
      <c r="P127" s="5">
        <v>46501024305</v>
      </c>
      <c r="Q127" s="5">
        <v>30018973671</v>
      </c>
    </row>
    <row r="128" spans="3:17" ht="15.5" x14ac:dyDescent="0.35">
      <c r="C128" t="s">
        <v>9</v>
      </c>
      <c r="D128" s="5">
        <v>-165017866350</v>
      </c>
      <c r="E128" s="5">
        <v>123399066372</v>
      </c>
      <c r="F128" s="5">
        <v>119737448585</v>
      </c>
      <c r="G128" s="5">
        <v>124667342320</v>
      </c>
      <c r="I128" s="5">
        <v>-165017866350</v>
      </c>
      <c r="J128" s="5">
        <v>124216898613</v>
      </c>
      <c r="K128" s="5">
        <v>128042692134</v>
      </c>
      <c r="L128" s="5">
        <v>126606432464</v>
      </c>
      <c r="M128" s="5">
        <v>127875439677</v>
      </c>
      <c r="N128" s="5">
        <v>124201242728</v>
      </c>
      <c r="O128" s="5">
        <v>124235171909</v>
      </c>
      <c r="P128" s="5">
        <v>98528088028</v>
      </c>
      <c r="Q128" s="5">
        <v>98495948912</v>
      </c>
    </row>
    <row r="129" spans="2:17" ht="15.5" x14ac:dyDescent="0.35">
      <c r="C129" t="s">
        <v>157</v>
      </c>
      <c r="D129" s="5">
        <v>48911006160</v>
      </c>
      <c r="E129" s="5">
        <v>338835737385</v>
      </c>
      <c r="F129" s="5">
        <v>347747147209</v>
      </c>
      <c r="G129" s="5">
        <v>342714522095</v>
      </c>
      <c r="I129" s="5">
        <v>48911006160</v>
      </c>
      <c r="J129" s="5">
        <v>346974718729</v>
      </c>
      <c r="K129" s="5">
        <v>379566361874</v>
      </c>
      <c r="L129" s="5">
        <v>453984850118</v>
      </c>
      <c r="M129" s="5">
        <v>446339446199</v>
      </c>
      <c r="N129" s="5">
        <v>478773464964</v>
      </c>
      <c r="O129" s="5">
        <v>552476982324</v>
      </c>
      <c r="P129" s="5">
        <v>458708845264</v>
      </c>
      <c r="Q129" s="5">
        <v>346263716192</v>
      </c>
    </row>
    <row r="130" spans="2:17" ht="15.5" x14ac:dyDescent="0.35">
      <c r="C130" t="s">
        <v>158</v>
      </c>
      <c r="D130" s="5">
        <v>787851525</v>
      </c>
      <c r="E130" s="5">
        <v>787851525</v>
      </c>
      <c r="F130" s="5">
        <v>787851525</v>
      </c>
      <c r="G130" s="5">
        <v>787851525</v>
      </c>
      <c r="I130" s="5">
        <v>787851525</v>
      </c>
      <c r="J130" s="5">
        <v>787851525</v>
      </c>
      <c r="K130" s="5">
        <v>787851525</v>
      </c>
      <c r="L130" s="5">
        <v>787851525</v>
      </c>
      <c r="M130" s="5">
        <v>787851525</v>
      </c>
      <c r="N130" s="5">
        <v>787851525</v>
      </c>
      <c r="O130" s="5">
        <v>787851525</v>
      </c>
      <c r="P130" s="5">
        <v>787851525</v>
      </c>
      <c r="Q130" s="5">
        <v>787851525</v>
      </c>
    </row>
    <row r="132" spans="2:17" ht="15.5" x14ac:dyDescent="0.35">
      <c r="B132" t="s">
        <v>159</v>
      </c>
      <c r="C132" t="s">
        <v>160</v>
      </c>
      <c r="D132" s="5">
        <v>-1500377051</v>
      </c>
      <c r="E132" s="5">
        <v>7473019117</v>
      </c>
      <c r="F132" s="5">
        <v>-7207582547</v>
      </c>
      <c r="G132" s="5">
        <v>9300886015</v>
      </c>
      <c r="I132" s="5">
        <v>8065945534</v>
      </c>
      <c r="J132" s="5">
        <v>28134023383</v>
      </c>
      <c r="K132" s="5">
        <v>50056846410</v>
      </c>
      <c r="L132" s="5">
        <v>15452120211</v>
      </c>
      <c r="M132" s="5">
        <v>36469075597</v>
      </c>
      <c r="N132" s="5">
        <v>38545261668</v>
      </c>
      <c r="O132" s="5">
        <v>28885869033</v>
      </c>
      <c r="P132" s="5">
        <v>27196581431</v>
      </c>
      <c r="Q132" s="5">
        <v>56796962323</v>
      </c>
    </row>
    <row r="133" spans="2:17" ht="15.5" x14ac:dyDescent="0.35">
      <c r="C133" t="s">
        <v>564</v>
      </c>
      <c r="D133" s="5">
        <v>7446188519</v>
      </c>
      <c r="E133" s="5">
        <v>12225737334</v>
      </c>
      <c r="F133" s="5">
        <v>6675575343</v>
      </c>
      <c r="G133" s="5">
        <v>16852538394</v>
      </c>
      <c r="I133" s="5">
        <v>43200039590</v>
      </c>
      <c r="J133" s="5">
        <v>111250177387</v>
      </c>
      <c r="K133" s="5">
        <v>166530414754</v>
      </c>
      <c r="L133" s="5">
        <v>184242117567</v>
      </c>
      <c r="M133" s="5">
        <v>193643147028</v>
      </c>
      <c r="N133" s="5">
        <v>248459843163</v>
      </c>
      <c r="O133" s="5">
        <v>247063780651</v>
      </c>
      <c r="P133" s="5">
        <v>245414693807</v>
      </c>
      <c r="Q133" s="5">
        <v>236352863781</v>
      </c>
    </row>
    <row r="134" spans="2:17" ht="15.5" x14ac:dyDescent="0.35">
      <c r="C134" t="s">
        <v>461</v>
      </c>
      <c r="D134" s="5">
        <v>-7961783027</v>
      </c>
      <c r="E134" s="5">
        <v>-6553631767</v>
      </c>
      <c r="F134" s="5">
        <v>-13701801171</v>
      </c>
      <c r="G134" s="5">
        <v>-4187121369</v>
      </c>
      <c r="I134" s="5">
        <v>-32404337334</v>
      </c>
      <c r="J134" s="5">
        <v>-67279337770</v>
      </c>
      <c r="K134" s="5">
        <v>-105059750995</v>
      </c>
      <c r="L134" s="5">
        <v>-158045930469</v>
      </c>
      <c r="M134" s="5">
        <v>-136017889389</v>
      </c>
      <c r="N134" s="5">
        <v>-186812298253</v>
      </c>
      <c r="O134" s="5">
        <v>-202815246741</v>
      </c>
      <c r="P134" s="5">
        <v>-209565959683</v>
      </c>
      <c r="Q134" s="5">
        <v>-176131835941</v>
      </c>
    </row>
    <row r="135" spans="2:17" ht="15.5" x14ac:dyDescent="0.35">
      <c r="C135" t="s">
        <v>2310</v>
      </c>
      <c r="D135" s="5">
        <v>204334549</v>
      </c>
      <c r="E135" s="5">
        <v>10461737</v>
      </c>
      <c r="F135" s="5">
        <v>747866</v>
      </c>
      <c r="G135" s="5">
        <v>4843862</v>
      </c>
      <c r="I135" s="5">
        <v>220388014</v>
      </c>
      <c r="J135" s="5">
        <v>351947527</v>
      </c>
      <c r="K135" s="5">
        <v>210831410</v>
      </c>
      <c r="L135" s="5">
        <v>329708035</v>
      </c>
      <c r="M135" s="5">
        <v>368755687</v>
      </c>
      <c r="N135" s="5">
        <v>238093025</v>
      </c>
      <c r="O135" s="5">
        <v>242379867</v>
      </c>
      <c r="P135" s="5">
        <v>278304202</v>
      </c>
      <c r="Q135" s="5">
        <v>688661160</v>
      </c>
    </row>
    <row r="136" spans="2:17" ht="15.5" x14ac:dyDescent="0.35">
      <c r="C136" t="s">
        <v>2311</v>
      </c>
      <c r="F136" s="5">
        <v>86380238</v>
      </c>
      <c r="I136" s="5">
        <v>86380238</v>
      </c>
      <c r="J136" s="5">
        <v>16211120</v>
      </c>
      <c r="L136" s="5">
        <v>31826097</v>
      </c>
      <c r="M136" s="5">
        <v>107254232</v>
      </c>
      <c r="N136" s="5">
        <v>141923339</v>
      </c>
      <c r="O136" s="5">
        <v>11777670300</v>
      </c>
      <c r="P136" s="5">
        <v>8274037739</v>
      </c>
      <c r="Q136" s="5">
        <v>7251280645</v>
      </c>
    </row>
    <row r="137" spans="2:17" ht="15.5" x14ac:dyDescent="0.35">
      <c r="C137" t="s">
        <v>2312</v>
      </c>
      <c r="D137" s="5">
        <v>-1387830479</v>
      </c>
      <c r="E137" s="5">
        <v>-1568865444</v>
      </c>
      <c r="F137" s="5">
        <v>-1814666039</v>
      </c>
      <c r="G137" s="5">
        <v>-2156577951</v>
      </c>
      <c r="I137" s="5">
        <v>-6927939913</v>
      </c>
      <c r="J137" s="5">
        <v>-9752145569</v>
      </c>
      <c r="K137" s="5">
        <v>-12282521341</v>
      </c>
      <c r="L137" s="5">
        <v>-14643158431</v>
      </c>
      <c r="M137" s="5">
        <v>-16111275690</v>
      </c>
      <c r="N137" s="5">
        <v>-18484469853</v>
      </c>
      <c r="O137" s="5">
        <v>-18800872658</v>
      </c>
      <c r="P137" s="5">
        <v>-12153810458</v>
      </c>
      <c r="Q137" s="5">
        <v>-11356401386</v>
      </c>
    </row>
    <row r="138" spans="2:17" ht="15.5" x14ac:dyDescent="0.35">
      <c r="C138" t="s">
        <v>2313</v>
      </c>
      <c r="D138" s="5">
        <v>-872827264</v>
      </c>
      <c r="I138" s="5">
        <v>-872827264</v>
      </c>
      <c r="J138" s="5">
        <v>-2871554151</v>
      </c>
      <c r="K138" s="5">
        <v>-5013568818</v>
      </c>
      <c r="L138" s="5">
        <v>-5060589273</v>
      </c>
      <c r="M138" s="5">
        <v>-5520916271</v>
      </c>
      <c r="N138" s="5">
        <v>-4997829753</v>
      </c>
      <c r="O138" s="5">
        <v>-8581842386</v>
      </c>
      <c r="P138" s="5">
        <v>-5050684176</v>
      </c>
      <c r="Q138" s="5">
        <v>-7605936</v>
      </c>
    </row>
    <row r="139" spans="2:17" ht="15.5" x14ac:dyDescent="0.35">
      <c r="C139" t="s">
        <v>2314</v>
      </c>
      <c r="D139" s="5">
        <v>4764242203</v>
      </c>
      <c r="F139" s="5">
        <v>1212796921</v>
      </c>
      <c r="G139" s="5">
        <v>-1212796921</v>
      </c>
      <c r="I139" s="5">
        <v>4764242203</v>
      </c>
      <c r="J139" s="5">
        <v>-3581275161</v>
      </c>
      <c r="K139" s="5">
        <v>5671441400</v>
      </c>
      <c r="L139" s="5">
        <v>8598146685</v>
      </c>
    </row>
    <row r="140" spans="2:17" ht="15.5" x14ac:dyDescent="0.35">
      <c r="C140" t="s">
        <v>203</v>
      </c>
      <c r="D140" s="5">
        <v>-3359317257</v>
      </c>
      <c r="E140" s="5">
        <v>3359317257</v>
      </c>
    </row>
    <row r="141" spans="2:17" ht="15.5" x14ac:dyDescent="0.35">
      <c r="C141" t="s">
        <v>431</v>
      </c>
      <c r="D141" s="5">
        <v>-333384295</v>
      </c>
      <c r="F141" s="5">
        <v>333384295</v>
      </c>
    </row>
    <row r="142" spans="2:17" ht="15.5" x14ac:dyDescent="0.35">
      <c r="C142" t="s">
        <v>2315</v>
      </c>
    </row>
    <row r="143" spans="2:17" ht="15.5" x14ac:dyDescent="0.35">
      <c r="C143" t="s">
        <v>2316</v>
      </c>
    </row>
    <row r="144" spans="2:17" ht="15.5" x14ac:dyDescent="0.35">
      <c r="C144" t="s">
        <v>1785</v>
      </c>
    </row>
    <row r="145" spans="3:17" ht="15.5" x14ac:dyDescent="0.35">
      <c r="C145" t="s">
        <v>172</v>
      </c>
      <c r="D145" s="5">
        <v>669878516</v>
      </c>
      <c r="E145" s="5">
        <v>-7751730450</v>
      </c>
      <c r="F145" s="5">
        <v>9318104342</v>
      </c>
      <c r="G145" s="5">
        <v>-10253212198</v>
      </c>
      <c r="I145" s="5">
        <v>-8016959790</v>
      </c>
      <c r="J145" s="5">
        <v>-27327173814</v>
      </c>
      <c r="K145" s="5">
        <v>-46952469422</v>
      </c>
      <c r="L145" s="5">
        <v>-16862320118</v>
      </c>
      <c r="M145" s="5">
        <v>-33718377530</v>
      </c>
      <c r="N145" s="5">
        <v>-24922398462</v>
      </c>
      <c r="O145" s="5">
        <v>33716409011</v>
      </c>
      <c r="P145" s="5">
        <v>60087524881</v>
      </c>
      <c r="Q145" s="5">
        <v>-19289169976</v>
      </c>
    </row>
    <row r="146" spans="3:17" ht="15.5" x14ac:dyDescent="0.35">
      <c r="C146" t="s">
        <v>173</v>
      </c>
      <c r="D146" s="5">
        <v>330333261</v>
      </c>
      <c r="E146" s="5">
        <v>-1500000</v>
      </c>
      <c r="F146" s="5">
        <v>-2053083100</v>
      </c>
      <c r="G146" s="5">
        <v>-3389000</v>
      </c>
      <c r="I146" s="5">
        <v>-1727638839</v>
      </c>
      <c r="J146" s="5">
        <v>-29295040</v>
      </c>
      <c r="K146" s="5">
        <v>-2703127332</v>
      </c>
      <c r="L146" s="5">
        <v>-930278129</v>
      </c>
      <c r="M146" s="5">
        <v>-4916553333</v>
      </c>
      <c r="N146" s="5">
        <v>-14023948145</v>
      </c>
      <c r="O146" s="5">
        <v>-61041414417</v>
      </c>
      <c r="P146" s="5">
        <v>-84069896046</v>
      </c>
      <c r="Q146" s="5">
        <v>-23151604242</v>
      </c>
    </row>
    <row r="147" spans="3:17" ht="15.5" x14ac:dyDescent="0.35">
      <c r="C147" t="s">
        <v>174</v>
      </c>
      <c r="D147" s="5">
        <v>-3174000</v>
      </c>
      <c r="E147" s="5">
        <v>-1500000</v>
      </c>
      <c r="F147" s="5">
        <v>-2053083100</v>
      </c>
      <c r="G147" s="5">
        <v>-3389000</v>
      </c>
      <c r="I147" s="5">
        <v>-2061146100</v>
      </c>
      <c r="J147" s="5">
        <v>-29295040</v>
      </c>
      <c r="K147" s="5">
        <v>-2103127332</v>
      </c>
      <c r="L147" s="5">
        <v>-430278129</v>
      </c>
      <c r="M147" s="5">
        <v>-4316553333</v>
      </c>
      <c r="N147" s="5">
        <v>-14013861439</v>
      </c>
      <c r="O147" s="5">
        <v>-60653150341</v>
      </c>
      <c r="P147" s="5">
        <v>-65666453725</v>
      </c>
      <c r="Q147" s="5">
        <v>-20116385386</v>
      </c>
    </row>
    <row r="148" spans="3:17" ht="15.5" x14ac:dyDescent="0.35">
      <c r="C148" t="s">
        <v>2317</v>
      </c>
      <c r="D148" s="5">
        <v>333507261</v>
      </c>
      <c r="I148" s="5">
        <v>333507261</v>
      </c>
    </row>
    <row r="149" spans="3:17" ht="15.5" x14ac:dyDescent="0.35">
      <c r="C149" t="s">
        <v>2318</v>
      </c>
      <c r="Q149" s="5">
        <v>47878392</v>
      </c>
    </row>
    <row r="150" spans="3:17" ht="15.5" x14ac:dyDescent="0.35">
      <c r="C150" t="s">
        <v>351</v>
      </c>
      <c r="P150" s="5">
        <v>152912217</v>
      </c>
      <c r="Q150" s="5">
        <v>293163321</v>
      </c>
    </row>
    <row r="151" spans="3:17" ht="15.5" x14ac:dyDescent="0.35">
      <c r="C151" t="s">
        <v>469</v>
      </c>
      <c r="K151" s="5">
        <v>-600000000</v>
      </c>
      <c r="L151" s="5">
        <v>-500000000</v>
      </c>
      <c r="M151" s="5">
        <v>-600000000</v>
      </c>
      <c r="N151" s="5">
        <v>-10086706</v>
      </c>
      <c r="O151" s="5">
        <v>-388264076</v>
      </c>
      <c r="P151" s="5">
        <v>-18556354538</v>
      </c>
      <c r="Q151" s="5">
        <v>-3376260569</v>
      </c>
    </row>
    <row r="152" spans="3:17" ht="15.5" x14ac:dyDescent="0.35">
      <c r="C152" t="s">
        <v>191</v>
      </c>
      <c r="D152" s="5">
        <v>669878516</v>
      </c>
      <c r="E152" s="5">
        <v>-7751730450</v>
      </c>
      <c r="F152" s="5">
        <v>9318104342</v>
      </c>
      <c r="G152" s="5">
        <v>-10253212198</v>
      </c>
      <c r="I152" s="5">
        <v>-8016959790</v>
      </c>
      <c r="J152" s="5">
        <v>-27327173814</v>
      </c>
      <c r="K152" s="5">
        <v>-46952469422</v>
      </c>
      <c r="L152" s="5">
        <v>-16862320118</v>
      </c>
      <c r="M152" s="5">
        <v>-33718377530</v>
      </c>
      <c r="N152" s="5">
        <v>-24922398462</v>
      </c>
      <c r="O152" s="5">
        <v>33716409011</v>
      </c>
      <c r="P152" s="5">
        <v>60087524881</v>
      </c>
      <c r="Q152" s="5">
        <v>-19289169976</v>
      </c>
    </row>
    <row r="153" spans="3:17" ht="15.5" x14ac:dyDescent="0.35">
      <c r="C153" t="s">
        <v>2319</v>
      </c>
      <c r="D153" s="5">
        <v>5155121598</v>
      </c>
      <c r="E153" s="5">
        <v>796749426</v>
      </c>
      <c r="F153" s="5">
        <v>-181115271</v>
      </c>
      <c r="G153" s="5">
        <v>786364285</v>
      </c>
      <c r="I153" s="5">
        <v>6557120038</v>
      </c>
      <c r="J153" s="5">
        <v>2426502322</v>
      </c>
      <c r="K153" s="5">
        <v>59425467</v>
      </c>
      <c r="L153" s="5">
        <v>-1196862283</v>
      </c>
      <c r="M153" s="5">
        <v>1816851281</v>
      </c>
      <c r="N153" s="5">
        <v>-1774009398</v>
      </c>
      <c r="O153" s="5">
        <v>5214856183</v>
      </c>
      <c r="P153" s="5">
        <v>-4435604651</v>
      </c>
      <c r="Q153" s="5">
        <v>-417095391</v>
      </c>
    </row>
    <row r="154" spans="3:17" ht="15.5" x14ac:dyDescent="0.35">
      <c r="C154" t="s">
        <v>551</v>
      </c>
      <c r="D154" s="5">
        <v>2337895595</v>
      </c>
      <c r="E154" s="5">
        <v>12820000000</v>
      </c>
      <c r="F154" s="5">
        <v>23846686000</v>
      </c>
      <c r="G154" s="5">
        <v>801657305</v>
      </c>
      <c r="I154" s="5">
        <v>39806238900</v>
      </c>
      <c r="J154" s="5">
        <v>1705000000</v>
      </c>
      <c r="K154" s="5">
        <v>2515900000</v>
      </c>
      <c r="L154" s="5">
        <v>3098000000</v>
      </c>
      <c r="M154" s="5">
        <v>1356000000</v>
      </c>
      <c r="N154" s="5">
        <v>1028296900</v>
      </c>
      <c r="O154" s="5">
        <v>3967330705</v>
      </c>
      <c r="P154" s="5">
        <v>4588270860</v>
      </c>
      <c r="Q154" s="5">
        <v>5449513968</v>
      </c>
    </row>
    <row r="155" spans="3:17" ht="15.5" x14ac:dyDescent="0.35">
      <c r="C155" t="s">
        <v>1744</v>
      </c>
      <c r="N155" s="5">
        <v>-18838796</v>
      </c>
      <c r="O155" s="5">
        <v>-107664026</v>
      </c>
      <c r="P155" s="5">
        <v>-106879206</v>
      </c>
      <c r="Q155" s="5">
        <v>-253381310</v>
      </c>
    </row>
    <row r="156" spans="3:17" ht="15.5" x14ac:dyDescent="0.35">
      <c r="C156" t="s">
        <v>2320</v>
      </c>
      <c r="Q156" s="5">
        <v>304003275</v>
      </c>
    </row>
    <row r="157" spans="3:17" ht="15.5" x14ac:dyDescent="0.35">
      <c r="C157" t="s">
        <v>2321</v>
      </c>
      <c r="P157" s="5">
        <v>-3297031504</v>
      </c>
      <c r="Q157" s="5">
        <v>-4315005006</v>
      </c>
    </row>
    <row r="158" spans="3:17" ht="15.5" x14ac:dyDescent="0.35">
      <c r="C158" t="s">
        <v>793</v>
      </c>
      <c r="D158" s="5">
        <v>6040911854</v>
      </c>
      <c r="E158" s="5">
        <v>9906702837</v>
      </c>
      <c r="F158" s="5">
        <v>5627420222</v>
      </c>
      <c r="G158" s="5">
        <v>14810566738</v>
      </c>
      <c r="I158" s="5">
        <v>36385601651</v>
      </c>
      <c r="J158" s="5">
        <v>110609211449</v>
      </c>
      <c r="K158" s="5">
        <v>73681141008</v>
      </c>
      <c r="L158" s="5">
        <v>101702507946</v>
      </c>
      <c r="M158" s="5">
        <v>64269982968</v>
      </c>
      <c r="N158" s="5">
        <v>102383312808</v>
      </c>
      <c r="O158" s="5">
        <v>156937804047</v>
      </c>
      <c r="P158" s="5">
        <v>64520864381</v>
      </c>
    </row>
    <row r="159" spans="3:17" ht="15.5" x14ac:dyDescent="0.35">
      <c r="C159" t="s">
        <v>357</v>
      </c>
      <c r="D159" s="5">
        <v>-12864050531</v>
      </c>
      <c r="E159" s="5">
        <v>-31275182713</v>
      </c>
      <c r="F159" s="5">
        <v>-19974886609</v>
      </c>
      <c r="G159" s="5">
        <v>-26651800526</v>
      </c>
      <c r="I159" s="5">
        <v>-90765920379</v>
      </c>
      <c r="J159" s="5">
        <v>-142067887585</v>
      </c>
      <c r="K159" s="5">
        <v>-123208935897</v>
      </c>
      <c r="L159" s="5">
        <v>-120465965781</v>
      </c>
      <c r="M159" s="5">
        <v>-101161211779</v>
      </c>
      <c r="N159" s="5">
        <v>-126541159976</v>
      </c>
      <c r="O159" s="5">
        <v>-132295917898</v>
      </c>
      <c r="P159" s="5">
        <v>-1182094999</v>
      </c>
      <c r="Q159" s="5">
        <v>-20057205512</v>
      </c>
    </row>
    <row r="160" spans="3:17" ht="15.5" x14ac:dyDescent="0.35">
      <c r="C160" t="s">
        <v>550</v>
      </c>
    </row>
    <row r="161" spans="2:17" ht="15.5" x14ac:dyDescent="0.35">
      <c r="C161" t="s">
        <v>213</v>
      </c>
      <c r="D161" s="5">
        <v>-500165274</v>
      </c>
      <c r="E161" s="5">
        <v>-280211333</v>
      </c>
      <c r="F161" s="5">
        <v>57438695</v>
      </c>
      <c r="G161" s="5">
        <v>-955715183</v>
      </c>
      <c r="I161" s="5">
        <v>-1678653095</v>
      </c>
      <c r="J161" s="5">
        <v>777554529</v>
      </c>
      <c r="K161" s="5">
        <v>401249656</v>
      </c>
      <c r="L161" s="5">
        <v>-2340478036</v>
      </c>
      <c r="M161" s="5">
        <v>-2165855266</v>
      </c>
      <c r="N161" s="5">
        <v>-401084939</v>
      </c>
      <c r="O161" s="5">
        <v>1560863627</v>
      </c>
      <c r="P161" s="5">
        <v>3214210266</v>
      </c>
      <c r="Q161" s="5">
        <v>14356188105</v>
      </c>
    </row>
    <row r="162" spans="2:17" ht="15.5" x14ac:dyDescent="0.35">
      <c r="C162" t="s">
        <v>214</v>
      </c>
      <c r="G162" s="5">
        <v>2825716869</v>
      </c>
      <c r="I162" s="5">
        <v>2825716869</v>
      </c>
      <c r="J162" s="5">
        <v>2048162340</v>
      </c>
      <c r="K162" s="5">
        <v>1646912684</v>
      </c>
      <c r="L162" s="5">
        <v>3987390720</v>
      </c>
      <c r="M162" s="5">
        <v>6153245986</v>
      </c>
      <c r="N162" s="5">
        <v>6724458079</v>
      </c>
      <c r="O162" s="5">
        <v>13703561991</v>
      </c>
      <c r="P162" s="5">
        <v>24483940804</v>
      </c>
      <c r="Q162" s="5">
        <v>22111262700</v>
      </c>
    </row>
    <row r="163" spans="2:17" ht="15.5" x14ac:dyDescent="0.35">
      <c r="C163" t="s">
        <v>215</v>
      </c>
      <c r="N163" s="5">
        <v>-170127154</v>
      </c>
      <c r="O163" s="5">
        <v>3265695456</v>
      </c>
      <c r="P163" s="5">
        <v>-13994589079</v>
      </c>
      <c r="Q163" s="5">
        <v>-11983510001</v>
      </c>
    </row>
    <row r="164" spans="2:17" ht="15.5" x14ac:dyDescent="0.35">
      <c r="C164" t="s">
        <v>216</v>
      </c>
      <c r="D164" s="5">
        <v>-500165274</v>
      </c>
      <c r="E164" s="5">
        <v>-280211333</v>
      </c>
      <c r="F164" s="5">
        <v>57438695</v>
      </c>
      <c r="G164" s="5">
        <v>1870001686</v>
      </c>
      <c r="I164" s="5">
        <v>1147063774</v>
      </c>
      <c r="J164" s="5">
        <v>2825716869</v>
      </c>
      <c r="K164" s="5">
        <v>2048162340</v>
      </c>
      <c r="L164" s="5">
        <v>1646912684</v>
      </c>
      <c r="M164" s="5">
        <v>3987390720</v>
      </c>
      <c r="N164" s="5">
        <v>6153245986</v>
      </c>
      <c r="O164" s="5">
        <v>18530121074</v>
      </c>
      <c r="P164" s="5">
        <v>13703561991</v>
      </c>
      <c r="Q164" s="5">
        <v>24483940804</v>
      </c>
    </row>
    <row r="166" spans="2:17" ht="15.5" x14ac:dyDescent="0.35">
      <c r="B166" t="s">
        <v>217</v>
      </c>
      <c r="C166" t="s">
        <v>11</v>
      </c>
      <c r="D166" s="5">
        <v>790000000</v>
      </c>
      <c r="E166" s="5">
        <v>790000000</v>
      </c>
      <c r="F166" s="5">
        <v>790000000</v>
      </c>
      <c r="G166" s="5">
        <v>790000000</v>
      </c>
      <c r="I166" s="5">
        <v>790000000</v>
      </c>
      <c r="J166" s="5">
        <v>790000000</v>
      </c>
      <c r="K166" s="5">
        <v>790000000</v>
      </c>
      <c r="L166" s="5">
        <v>790000000</v>
      </c>
      <c r="M166" s="5">
        <v>790000000</v>
      </c>
      <c r="N166" s="5">
        <v>790000000</v>
      </c>
      <c r="O166" s="5">
        <v>790000000</v>
      </c>
      <c r="P166" s="5">
        <v>790000000</v>
      </c>
      <c r="Q166" s="5">
        <v>790000000</v>
      </c>
    </row>
    <row r="167" spans="2:17" ht="15.5" x14ac:dyDescent="0.35">
      <c r="C167" t="s">
        <v>218</v>
      </c>
      <c r="D167" s="6">
        <v>-220.26</v>
      </c>
      <c r="E167" s="6">
        <v>2.59</v>
      </c>
      <c r="F167" s="6">
        <v>-4.12</v>
      </c>
      <c r="G167" s="6">
        <v>0.34</v>
      </c>
    </row>
    <row r="168" spans="2:17" ht="15.5" x14ac:dyDescent="0.35">
      <c r="C168" t="s">
        <v>219</v>
      </c>
      <c r="D168" s="6">
        <v>-0.44</v>
      </c>
      <c r="E168" s="5">
        <v>39</v>
      </c>
      <c r="F168" s="6">
        <v>-42.48</v>
      </c>
      <c r="G168" s="6">
        <v>147.06</v>
      </c>
    </row>
    <row r="169" spans="2:17" ht="15.5" x14ac:dyDescent="0.35">
      <c r="C169" t="s">
        <v>72</v>
      </c>
      <c r="D169" s="6">
        <v>9.93</v>
      </c>
      <c r="E169" s="6">
        <v>9.2100000000000009</v>
      </c>
      <c r="F169" s="6">
        <v>17.61</v>
      </c>
      <c r="G169" s="6">
        <v>2.64</v>
      </c>
    </row>
    <row r="170" spans="2:17" ht="15.5" x14ac:dyDescent="0.35">
      <c r="C170" t="s">
        <v>220</v>
      </c>
      <c r="D170" s="5">
        <v>-7980000000</v>
      </c>
      <c r="E170" s="5">
        <v>5170000000</v>
      </c>
      <c r="F170" s="5">
        <v>540000000</v>
      </c>
      <c r="G170" s="5">
        <v>7880000000</v>
      </c>
    </row>
    <row r="171" spans="2:17" ht="15.5" x14ac:dyDescent="0.35">
      <c r="C171" t="s">
        <v>221</v>
      </c>
      <c r="D171" s="6">
        <v>-3.548</v>
      </c>
      <c r="E171" s="6">
        <v>6.0000000000000001E-3</v>
      </c>
      <c r="F171" s="6">
        <v>-9.300000000000001E-3</v>
      </c>
      <c r="G171" s="6">
        <v>8.0000000000000004E-4</v>
      </c>
    </row>
    <row r="172" spans="2:17" ht="15.5" x14ac:dyDescent="0.35">
      <c r="C172" t="s">
        <v>222</v>
      </c>
      <c r="D172" s="6">
        <v>1.5226</v>
      </c>
      <c r="E172" s="6">
        <v>3.39E-2</v>
      </c>
      <c r="F172" s="6">
        <v>-5.5800000000000002E-2</v>
      </c>
      <c r="G172" s="6">
        <v>4.4000000000000003E-3</v>
      </c>
    </row>
    <row r="173" spans="2:17" ht="15.5" x14ac:dyDescent="0.35">
      <c r="C173" t="s">
        <v>223</v>
      </c>
      <c r="D173" s="6">
        <v>-0.19550000000000001</v>
      </c>
      <c r="E173" s="6">
        <v>1.9699999999999999E-2</v>
      </c>
      <c r="F173" s="6">
        <v>-1.6799999999999999E-2</v>
      </c>
      <c r="G173" s="6">
        <v>2.35E-2</v>
      </c>
    </row>
    <row r="174" spans="2:17" ht="15.5" x14ac:dyDescent="0.35">
      <c r="C174" t="s">
        <v>224</v>
      </c>
      <c r="D174" s="6">
        <v>-1.85</v>
      </c>
      <c r="E174" s="6">
        <v>2.33</v>
      </c>
      <c r="F174" s="6">
        <v>-1.75</v>
      </c>
      <c r="G174" s="6">
        <v>2.13</v>
      </c>
    </row>
    <row r="175" spans="2:17" ht="15.5" x14ac:dyDescent="0.35">
      <c r="C175" t="s">
        <v>226</v>
      </c>
      <c r="D175" s="6">
        <v>-0.67</v>
      </c>
      <c r="E175" s="6">
        <v>1.32</v>
      </c>
      <c r="F175" s="6">
        <v>2.37</v>
      </c>
      <c r="G175" s="6">
        <v>0.64</v>
      </c>
    </row>
    <row r="176" spans="2:17" ht="15.5" x14ac:dyDescent="0.35">
      <c r="C176" t="s">
        <v>227</v>
      </c>
      <c r="D176" s="6">
        <v>-144.66</v>
      </c>
      <c r="E176" s="6">
        <v>76.48</v>
      </c>
      <c r="F176" s="6">
        <v>73.89</v>
      </c>
      <c r="G176" s="6">
        <v>78.010000000000005</v>
      </c>
    </row>
    <row r="177" spans="3:17" ht="15.5" x14ac:dyDescent="0.35">
      <c r="C177" t="s">
        <v>228</v>
      </c>
      <c r="D177" s="6">
        <v>-0.67</v>
      </c>
      <c r="E177" s="6">
        <v>1.33</v>
      </c>
      <c r="F177" s="6">
        <v>2.38</v>
      </c>
      <c r="G177" s="6">
        <v>0.65</v>
      </c>
    </row>
    <row r="178" spans="3:17" ht="15.5" x14ac:dyDescent="0.35">
      <c r="C178" t="s">
        <v>229</v>
      </c>
      <c r="D178" s="6">
        <v>-144.66</v>
      </c>
      <c r="E178" s="6">
        <v>76.180000000000007</v>
      </c>
      <c r="F178" s="6">
        <v>73.459999999999994</v>
      </c>
      <c r="G178" s="6">
        <v>77.45</v>
      </c>
    </row>
    <row r="179" spans="3:17" ht="15.5" x14ac:dyDescent="0.35">
      <c r="C179" t="s">
        <v>230</v>
      </c>
      <c r="D179" s="5">
        <v>146000000000</v>
      </c>
      <c r="E179" s="5">
        <v>53000000000</v>
      </c>
      <c r="F179" s="5">
        <v>89000000000</v>
      </c>
      <c r="G179" s="5">
        <v>113000000000</v>
      </c>
    </row>
    <row r="180" spans="3:17" ht="15.5" x14ac:dyDescent="0.35">
      <c r="C180" t="s">
        <v>231</v>
      </c>
      <c r="D180" s="5">
        <v>73000000000</v>
      </c>
      <c r="E180" s="5">
        <v>27000000000</v>
      </c>
      <c r="F180" s="5">
        <v>45000000000</v>
      </c>
      <c r="G180" s="5">
        <v>56000000000</v>
      </c>
    </row>
    <row r="181" spans="3:17" ht="15.5" x14ac:dyDescent="0.35">
      <c r="C181" t="s">
        <v>316</v>
      </c>
      <c r="D181" s="5">
        <v>-114000000000</v>
      </c>
      <c r="E181" s="5">
        <v>60000000000</v>
      </c>
      <c r="F181" s="5">
        <v>58000000000</v>
      </c>
      <c r="G181" s="5">
        <v>61000000000</v>
      </c>
    </row>
    <row r="182" spans="3:17" ht="15.5" x14ac:dyDescent="0.35">
      <c r="C182" t="s">
        <v>23</v>
      </c>
      <c r="D182" s="5">
        <v>220000000000</v>
      </c>
      <c r="E182" s="5">
        <v>80000000000</v>
      </c>
      <c r="F182" s="5">
        <v>134000000000</v>
      </c>
      <c r="G182" s="5">
        <v>169000000000</v>
      </c>
    </row>
    <row r="183" spans="3:17" ht="15.5" x14ac:dyDescent="0.35">
      <c r="C183" t="s">
        <v>20</v>
      </c>
      <c r="D183" s="5">
        <v>219000000000</v>
      </c>
      <c r="E183" s="5">
        <v>78000000000</v>
      </c>
      <c r="F183" s="5">
        <v>132000000000</v>
      </c>
      <c r="G183" s="5">
        <v>167000000000</v>
      </c>
    </row>
    <row r="184" spans="3:17" ht="15.5" x14ac:dyDescent="0.35">
      <c r="C184" t="s">
        <v>233</v>
      </c>
      <c r="D184" s="5">
        <v>-177000000000</v>
      </c>
      <c r="E184" s="5">
        <v>159000000000</v>
      </c>
      <c r="F184" s="5">
        <v>157000000000</v>
      </c>
      <c r="G184" s="5">
        <v>166000000000</v>
      </c>
    </row>
    <row r="185" spans="3:17" ht="15.5" x14ac:dyDescent="0.35">
      <c r="C185" t="s">
        <v>234</v>
      </c>
      <c r="D185" s="5">
        <v>-2000000000</v>
      </c>
      <c r="E185" s="5">
        <v>7000000000</v>
      </c>
      <c r="F185" s="5">
        <v>-7000000000</v>
      </c>
      <c r="G185" s="5">
        <v>9000000000</v>
      </c>
    </row>
    <row r="186" spans="3:17" ht="15.5" x14ac:dyDescent="0.35">
      <c r="C186" t="s">
        <v>235</v>
      </c>
      <c r="D186" s="5">
        <v>0</v>
      </c>
      <c r="E186" s="5">
        <v>0</v>
      </c>
      <c r="F186" s="5">
        <v>-2000000000</v>
      </c>
      <c r="G186" s="5">
        <v>0</v>
      </c>
    </row>
    <row r="187" spans="3:17" ht="15.5" x14ac:dyDescent="0.35">
      <c r="C187" t="s">
        <v>12</v>
      </c>
      <c r="D187" s="5">
        <v>-2000000000</v>
      </c>
      <c r="E187" s="5">
        <v>7000000000</v>
      </c>
      <c r="F187" s="5">
        <v>-9000000000</v>
      </c>
      <c r="G187" s="5">
        <v>9000000000</v>
      </c>
    </row>
    <row r="188" spans="3:17" ht="15.5" x14ac:dyDescent="0.35">
      <c r="C188" t="s">
        <v>15</v>
      </c>
      <c r="D188" s="6">
        <v>-1.91</v>
      </c>
      <c r="E188" s="6">
        <v>9.48</v>
      </c>
      <c r="F188" s="6">
        <v>-11.75</v>
      </c>
      <c r="G188" s="6">
        <v>11.8</v>
      </c>
    </row>
    <row r="189" spans="3:17" ht="15.5" x14ac:dyDescent="0.35">
      <c r="C189" t="s">
        <v>57</v>
      </c>
      <c r="I189" s="6">
        <v>-221.45</v>
      </c>
      <c r="J189" s="6">
        <v>-4.3899999999999997</v>
      </c>
      <c r="K189" s="6">
        <v>-0.46</v>
      </c>
      <c r="L189" s="6">
        <v>-3.38</v>
      </c>
      <c r="M189" s="6">
        <v>1.55</v>
      </c>
      <c r="N189" s="6">
        <v>1.26</v>
      </c>
      <c r="O189" s="6">
        <v>12.01</v>
      </c>
      <c r="P189" s="6">
        <v>-9.7100000000000009</v>
      </c>
      <c r="Q189" s="6">
        <v>-5.5</v>
      </c>
    </row>
    <row r="190" spans="3:17" ht="15.5" x14ac:dyDescent="0.35">
      <c r="C190" t="s">
        <v>71</v>
      </c>
      <c r="I190" s="6">
        <v>-0.44</v>
      </c>
      <c r="J190" s="6">
        <v>-11.39</v>
      </c>
      <c r="K190" s="6">
        <v>-326.08999999999997</v>
      </c>
      <c r="L190" s="6">
        <v>-17.16</v>
      </c>
      <c r="M190" s="5">
        <v>40</v>
      </c>
      <c r="N190" s="6">
        <v>39.68</v>
      </c>
      <c r="O190" s="6">
        <v>4.16</v>
      </c>
      <c r="P190" s="6">
        <v>-5.25</v>
      </c>
      <c r="Q190" s="6">
        <v>-9.09</v>
      </c>
    </row>
    <row r="191" spans="3:17" ht="15.5" x14ac:dyDescent="0.35">
      <c r="C191" t="s">
        <v>74</v>
      </c>
      <c r="I191" s="6">
        <v>1.95</v>
      </c>
      <c r="J191" s="6">
        <v>0.38</v>
      </c>
      <c r="K191" s="6">
        <v>0.73</v>
      </c>
      <c r="L191" s="6">
        <v>0.27</v>
      </c>
      <c r="M191" s="6">
        <v>0.26</v>
      </c>
      <c r="N191" s="6">
        <v>0.19</v>
      </c>
      <c r="O191" s="6">
        <v>0.14000000000000001</v>
      </c>
      <c r="P191" s="6">
        <v>0.19</v>
      </c>
      <c r="Q191" s="6">
        <v>0.16</v>
      </c>
    </row>
    <row r="192" spans="3:17" ht="15.5" x14ac:dyDescent="0.35">
      <c r="C192" t="s">
        <v>236</v>
      </c>
      <c r="I192" s="5">
        <v>5610000000</v>
      </c>
      <c r="J192" s="5">
        <v>22910000000</v>
      </c>
      <c r="K192" s="5">
        <v>41860000000</v>
      </c>
      <c r="L192" s="5">
        <v>70710000000</v>
      </c>
    </row>
    <row r="193" spans="3:17" ht="15.5" x14ac:dyDescent="0.35">
      <c r="C193" t="s">
        <v>237</v>
      </c>
      <c r="I193" s="6">
        <v>-3.5670999999999999</v>
      </c>
      <c r="J193" s="6">
        <v>-0.01</v>
      </c>
      <c r="K193" s="6">
        <v>-1E-3</v>
      </c>
      <c r="L193" s="6">
        <v>-5.8999999999999999E-3</v>
      </c>
      <c r="M193" s="6">
        <v>2.7000000000000001E-3</v>
      </c>
      <c r="N193" s="6">
        <v>2.0999999999999999E-3</v>
      </c>
      <c r="O193" s="6">
        <v>1.7100000000000001E-2</v>
      </c>
      <c r="P193" s="6">
        <v>-1.67E-2</v>
      </c>
      <c r="Q193" s="6">
        <v>-1.2500000000000001E-2</v>
      </c>
    </row>
    <row r="194" spans="3:17" ht="15.5" x14ac:dyDescent="0.35">
      <c r="C194" t="s">
        <v>238</v>
      </c>
      <c r="I194" s="6">
        <v>1.5308000000000002</v>
      </c>
      <c r="J194" s="6">
        <v>-5.6600000000000004E-2</v>
      </c>
      <c r="K194" s="6">
        <v>-5.6000000000000008E-3</v>
      </c>
      <c r="L194" s="6">
        <v>-4.1200000000000001E-2</v>
      </c>
      <c r="M194" s="6">
        <v>1.83E-2</v>
      </c>
      <c r="N194" s="6">
        <v>1.4999999999999999E-2</v>
      </c>
      <c r="O194" s="6">
        <v>0.1416</v>
      </c>
      <c r="P194" s="6">
        <v>-0.14699999999999999</v>
      </c>
      <c r="Q194" s="6">
        <v>-6.3299999999999995E-2</v>
      </c>
    </row>
    <row r="195" spans="3:17" ht="15.5" x14ac:dyDescent="0.35">
      <c r="C195" t="s">
        <v>239</v>
      </c>
      <c r="I195" s="6">
        <v>8.9200000000000002E-2</v>
      </c>
      <c r="J195" s="6">
        <v>7.4099999999999999E-2</v>
      </c>
      <c r="K195" s="6">
        <v>0.14019999999999999</v>
      </c>
      <c r="L195" s="6">
        <v>0.14269999999999999</v>
      </c>
      <c r="M195" s="6">
        <v>0.13570000000000002</v>
      </c>
      <c r="N195" s="6">
        <v>0.10949999999999999</v>
      </c>
      <c r="O195" s="6">
        <v>0.19239999999999999</v>
      </c>
      <c r="P195" s="6">
        <v>8.6099999999999996E-2</v>
      </c>
      <c r="Q195" s="6">
        <v>0.49299999999999999</v>
      </c>
    </row>
    <row r="196" spans="3:17" ht="15.5" x14ac:dyDescent="0.35">
      <c r="C196" t="s">
        <v>240</v>
      </c>
      <c r="I196" s="6">
        <v>0.27</v>
      </c>
      <c r="J196" s="6">
        <v>1.34</v>
      </c>
      <c r="K196" s="6">
        <v>2.23</v>
      </c>
      <c r="L196" s="6">
        <v>2.09</v>
      </c>
      <c r="M196" s="6">
        <v>2.0299999999999998</v>
      </c>
      <c r="N196" s="6">
        <v>1.58</v>
      </c>
    </row>
    <row r="197" spans="3:17" ht="15.5" x14ac:dyDescent="0.35">
      <c r="C197" t="s">
        <v>68</v>
      </c>
      <c r="I197" s="6">
        <v>-0.67</v>
      </c>
      <c r="J197" s="6">
        <v>0.64</v>
      </c>
      <c r="K197" s="6">
        <v>1.83</v>
      </c>
      <c r="L197" s="6">
        <v>0.71</v>
      </c>
      <c r="M197" s="6">
        <v>0.73</v>
      </c>
      <c r="N197" s="6">
        <v>0.6</v>
      </c>
      <c r="O197" s="6">
        <v>0.59</v>
      </c>
      <c r="P197" s="6">
        <v>0.77</v>
      </c>
      <c r="Q197" s="6">
        <v>0.57999999999999996</v>
      </c>
    </row>
    <row r="198" spans="3:17" ht="15.5" x14ac:dyDescent="0.35">
      <c r="C198" t="s">
        <v>65</v>
      </c>
      <c r="I198" s="6">
        <v>-144.66</v>
      </c>
      <c r="J198" s="6">
        <v>77.67</v>
      </c>
      <c r="K198" s="6">
        <v>82.12</v>
      </c>
      <c r="L198" s="6">
        <v>82.07</v>
      </c>
      <c r="M198" s="6">
        <v>85.17</v>
      </c>
      <c r="N198" s="6">
        <v>83.86</v>
      </c>
      <c r="O198" s="6">
        <v>84.84</v>
      </c>
      <c r="P198" s="6">
        <v>66.040000000000006</v>
      </c>
      <c r="Q198" s="6">
        <v>86.92</v>
      </c>
    </row>
    <row r="199" spans="3:17" ht="15.5" x14ac:dyDescent="0.35">
      <c r="C199" t="s">
        <v>241</v>
      </c>
      <c r="I199" s="6">
        <v>-0.67</v>
      </c>
      <c r="J199" s="6">
        <v>0.65</v>
      </c>
      <c r="K199" s="6">
        <v>1.85</v>
      </c>
      <c r="L199" s="6">
        <v>0.77</v>
      </c>
      <c r="M199" s="6">
        <v>0.9</v>
      </c>
      <c r="N199" s="6">
        <v>0.91</v>
      </c>
      <c r="O199" s="6">
        <v>1.21</v>
      </c>
      <c r="P199" s="6">
        <v>3.55</v>
      </c>
      <c r="Q199" s="6">
        <v>0.96</v>
      </c>
    </row>
    <row r="200" spans="3:17" ht="15.5" x14ac:dyDescent="0.35">
      <c r="C200" t="s">
        <v>242</v>
      </c>
      <c r="I200" s="6">
        <v>-144.66</v>
      </c>
      <c r="J200" s="6">
        <v>76.97</v>
      </c>
      <c r="K200" s="6">
        <v>80.88</v>
      </c>
      <c r="L200" s="6">
        <v>75.63</v>
      </c>
      <c r="M200" s="6">
        <v>68.83</v>
      </c>
      <c r="N200" s="6">
        <v>55.07</v>
      </c>
      <c r="O200" s="6">
        <v>41.38</v>
      </c>
      <c r="P200" s="6">
        <v>14.37</v>
      </c>
      <c r="Q200" s="6">
        <v>52.15</v>
      </c>
    </row>
    <row r="201" spans="3:17" ht="15.5" x14ac:dyDescent="0.35">
      <c r="C201" t="s">
        <v>243</v>
      </c>
      <c r="I201" s="5">
        <v>146000000000</v>
      </c>
      <c r="J201" s="5">
        <v>125000000000</v>
      </c>
      <c r="K201" s="5">
        <v>188000000000</v>
      </c>
      <c r="L201" s="5">
        <v>223000000000</v>
      </c>
      <c r="M201" s="5">
        <v>233000000000</v>
      </c>
      <c r="N201" s="5">
        <v>216000000000</v>
      </c>
      <c r="O201" s="5">
        <v>272000000000</v>
      </c>
      <c r="P201" s="5">
        <v>238000000000</v>
      </c>
      <c r="Q201" s="5">
        <v>222000000000</v>
      </c>
    </row>
    <row r="202" spans="3:17" ht="15.5" x14ac:dyDescent="0.35">
      <c r="C202" t="s">
        <v>244</v>
      </c>
      <c r="I202" s="5">
        <v>73000000000</v>
      </c>
      <c r="J202" s="5">
        <v>63000000000</v>
      </c>
      <c r="K202" s="5">
        <v>94000000000</v>
      </c>
      <c r="L202" s="5">
        <v>111000000000</v>
      </c>
      <c r="M202" s="5">
        <v>116000000000</v>
      </c>
      <c r="N202" s="5">
        <v>108000000000</v>
      </c>
      <c r="O202" s="5">
        <v>136000000000</v>
      </c>
      <c r="P202" s="5">
        <v>119000000000</v>
      </c>
      <c r="Q202" s="5">
        <v>111000000000</v>
      </c>
    </row>
    <row r="203" spans="3:17" ht="15.5" x14ac:dyDescent="0.35">
      <c r="C203" t="s">
        <v>25</v>
      </c>
      <c r="I203" s="5">
        <v>220000000000</v>
      </c>
      <c r="J203" s="5">
        <v>188000000000</v>
      </c>
      <c r="K203" s="5">
        <v>282000000000</v>
      </c>
      <c r="L203" s="5">
        <v>334000000000</v>
      </c>
      <c r="M203" s="5">
        <v>349000000000</v>
      </c>
      <c r="N203" s="5">
        <v>324000000000</v>
      </c>
      <c r="O203" s="5">
        <v>407000000000</v>
      </c>
      <c r="P203" s="5">
        <v>356000000000</v>
      </c>
      <c r="Q203" s="5">
        <v>333000000000</v>
      </c>
    </row>
    <row r="204" spans="3:17" ht="15.5" x14ac:dyDescent="0.35">
      <c r="C204" t="s">
        <v>22</v>
      </c>
      <c r="I204" s="5">
        <v>219000000000</v>
      </c>
      <c r="J204" s="5">
        <v>185000000000</v>
      </c>
      <c r="K204" s="5">
        <v>280000000000</v>
      </c>
      <c r="L204" s="5">
        <v>333000000000</v>
      </c>
      <c r="M204" s="5">
        <v>345000000000</v>
      </c>
      <c r="N204" s="5">
        <v>318000000000</v>
      </c>
      <c r="O204" s="5">
        <v>389000000000</v>
      </c>
      <c r="P204" s="5">
        <v>343000000000</v>
      </c>
      <c r="Q204" s="5">
        <v>309000000000</v>
      </c>
    </row>
    <row r="205" spans="3:17" ht="15.5" x14ac:dyDescent="0.35">
      <c r="C205" t="s">
        <v>245</v>
      </c>
      <c r="I205" s="5">
        <v>-177000000000</v>
      </c>
      <c r="J205" s="5">
        <v>158000000000</v>
      </c>
      <c r="K205" s="5">
        <v>158000000000</v>
      </c>
      <c r="L205" s="5">
        <v>177000000000</v>
      </c>
      <c r="M205" s="5">
        <v>157000000000</v>
      </c>
      <c r="N205" s="5">
        <v>148000000000</v>
      </c>
      <c r="O205" s="5">
        <v>98000000000</v>
      </c>
      <c r="P205" s="5">
        <v>49000000000</v>
      </c>
      <c r="Q205" s="5">
        <v>31000000000</v>
      </c>
    </row>
    <row r="206" spans="3:17" ht="15.5" x14ac:dyDescent="0.35">
      <c r="C206" t="s">
        <v>246</v>
      </c>
      <c r="I206" s="5">
        <v>8000000000</v>
      </c>
      <c r="J206" s="5">
        <v>28000000000</v>
      </c>
      <c r="K206" s="5">
        <v>50000000000</v>
      </c>
      <c r="L206" s="5">
        <v>15000000000</v>
      </c>
      <c r="M206" s="5">
        <v>36000000000</v>
      </c>
      <c r="N206" s="5">
        <v>39000000000</v>
      </c>
      <c r="O206" s="5">
        <v>29000000000</v>
      </c>
      <c r="P206" s="5">
        <v>27000000000</v>
      </c>
      <c r="Q206" s="5">
        <v>57000000000</v>
      </c>
    </row>
    <row r="207" spans="3:17" ht="15.5" x14ac:dyDescent="0.35">
      <c r="C207" t="s">
        <v>247</v>
      </c>
      <c r="I207" s="5">
        <v>-2000000000</v>
      </c>
      <c r="J207" s="5">
        <v>0</v>
      </c>
      <c r="K207" s="5">
        <v>-3000000000</v>
      </c>
      <c r="L207" s="5">
        <v>-1000000000</v>
      </c>
      <c r="M207" s="5">
        <v>-5000000000</v>
      </c>
      <c r="N207" s="5">
        <v>-14000000000</v>
      </c>
      <c r="O207" s="5">
        <v>-61000000000</v>
      </c>
      <c r="P207" s="5">
        <v>-84000000000</v>
      </c>
      <c r="Q207" s="5">
        <v>-23000000000</v>
      </c>
    </row>
    <row r="208" spans="3:17" ht="15.5" x14ac:dyDescent="0.35">
      <c r="C208" t="s">
        <v>14</v>
      </c>
      <c r="I208" s="5">
        <v>6000000000</v>
      </c>
      <c r="J208" s="5">
        <v>28000000000</v>
      </c>
      <c r="K208" s="5">
        <v>47000000000</v>
      </c>
      <c r="L208" s="5">
        <v>15000000000</v>
      </c>
      <c r="M208" s="5">
        <v>32000000000</v>
      </c>
      <c r="N208" s="5">
        <v>25000000000</v>
      </c>
      <c r="O208" s="5">
        <v>-32000000000</v>
      </c>
      <c r="P208" s="5">
        <v>-57000000000</v>
      </c>
      <c r="Q208" s="5">
        <v>33000000000</v>
      </c>
    </row>
    <row r="209" spans="2:17" ht="15.5" x14ac:dyDescent="0.35">
      <c r="C209" t="s">
        <v>16</v>
      </c>
      <c r="I209" s="6">
        <v>7.62</v>
      </c>
      <c r="J209" s="6">
        <v>35.67</v>
      </c>
      <c r="K209" s="6">
        <v>60.1</v>
      </c>
      <c r="L209" s="6">
        <v>18.43</v>
      </c>
      <c r="M209" s="6">
        <v>40.049999999999997</v>
      </c>
      <c r="N209" s="6">
        <v>31.12</v>
      </c>
      <c r="O209" s="6">
        <v>-40.81</v>
      </c>
      <c r="P209" s="6">
        <v>-72.38</v>
      </c>
      <c r="Q209" s="6">
        <v>42.27</v>
      </c>
    </row>
    <row r="211" spans="2:17" ht="15.5" x14ac:dyDescent="0.35">
      <c r="B211" t="s">
        <v>248</v>
      </c>
      <c r="C211" t="s">
        <v>249</v>
      </c>
      <c r="D211" s="5">
        <v>-174000000000</v>
      </c>
      <c r="E211" s="5">
        <v>2000000000</v>
      </c>
      <c r="F211" s="5">
        <v>-3000000000</v>
      </c>
      <c r="G211" s="5">
        <v>270000000</v>
      </c>
      <c r="H211" s="5">
        <v>-174000000000</v>
      </c>
      <c r="J211" s="5">
        <v>-3000000000</v>
      </c>
      <c r="K211" s="5">
        <v>-364000000</v>
      </c>
      <c r="L211" s="5">
        <v>-3000000000</v>
      </c>
      <c r="M211" s="5">
        <v>1000000000</v>
      </c>
      <c r="N211" s="5">
        <v>989000000</v>
      </c>
      <c r="O211" s="5">
        <v>9000000000</v>
      </c>
      <c r="P211" s="5">
        <v>-8000000000</v>
      </c>
      <c r="Q211" s="5">
        <v>-4000000000</v>
      </c>
    </row>
    <row r="212" spans="2:17" ht="15.5" x14ac:dyDescent="0.35">
      <c r="C212" t="s">
        <v>56</v>
      </c>
      <c r="D212" s="6">
        <v>-220.26</v>
      </c>
      <c r="E212" s="6">
        <v>2.59</v>
      </c>
      <c r="F212" s="6">
        <v>-4.12</v>
      </c>
      <c r="G212" s="6">
        <v>0.34</v>
      </c>
      <c r="H212" s="6">
        <v>-221.45</v>
      </c>
      <c r="J212" s="6">
        <v>-4.3899999999999997</v>
      </c>
      <c r="K212" s="6">
        <v>-0.46</v>
      </c>
      <c r="L212" s="6">
        <v>-3.38</v>
      </c>
      <c r="M212" s="6">
        <v>1.55</v>
      </c>
      <c r="N212" s="6">
        <v>1.26</v>
      </c>
      <c r="O212" s="6">
        <v>12.01</v>
      </c>
      <c r="P212" s="6">
        <v>-9.7100000000000009</v>
      </c>
      <c r="Q212" s="6">
        <v>-5.5</v>
      </c>
    </row>
    <row r="213" spans="2:17" ht="15.5" x14ac:dyDescent="0.35">
      <c r="C213" t="s">
        <v>252</v>
      </c>
      <c r="D213" s="5">
        <v>8000000000</v>
      </c>
      <c r="E213" s="5">
        <v>9000000000</v>
      </c>
      <c r="F213" s="5">
        <v>8000000000</v>
      </c>
      <c r="G213" s="5">
        <v>15000000000</v>
      </c>
      <c r="H213" s="5">
        <v>39000000000</v>
      </c>
      <c r="J213" s="5">
        <v>103000000000</v>
      </c>
      <c r="K213" s="5">
        <v>163000000000</v>
      </c>
      <c r="L213" s="5">
        <v>167000000000</v>
      </c>
      <c r="M213" s="5">
        <v>189000000000</v>
      </c>
      <c r="N213" s="5">
        <v>208000000000</v>
      </c>
      <c r="O213" s="5">
        <v>277000000000</v>
      </c>
      <c r="P213" s="5">
        <v>209000000000</v>
      </c>
      <c r="Q213" s="5">
        <v>244000000000</v>
      </c>
    </row>
    <row r="214" spans="2:17" ht="15.5" x14ac:dyDescent="0.35">
      <c r="C214" t="s">
        <v>254</v>
      </c>
      <c r="I214" s="6">
        <v>-0.23</v>
      </c>
    </row>
    <row r="215" spans="2:17" ht="15.5" x14ac:dyDescent="0.35">
      <c r="C215" t="s">
        <v>255</v>
      </c>
      <c r="I215" s="6">
        <v>-0.23</v>
      </c>
    </row>
    <row r="216" spans="2:17" ht="15.5" x14ac:dyDescent="0.35">
      <c r="C216" t="s">
        <v>256</v>
      </c>
      <c r="I216" s="6">
        <v>7.49</v>
      </c>
    </row>
    <row r="217" spans="2:17" ht="15.5" x14ac:dyDescent="0.35">
      <c r="C217" t="s">
        <v>257</v>
      </c>
      <c r="I217" s="6">
        <v>-4.4291</v>
      </c>
    </row>
    <row r="218" spans="2:17" ht="15.5" x14ac:dyDescent="0.35">
      <c r="C218" t="s">
        <v>258</v>
      </c>
      <c r="I218" s="6">
        <v>1.01</v>
      </c>
    </row>
    <row r="219" spans="2:17" ht="15.5" x14ac:dyDescent="0.35">
      <c r="C219" t="s">
        <v>259</v>
      </c>
      <c r="I219" s="6">
        <v>-0.35</v>
      </c>
    </row>
    <row r="220" spans="2:17" ht="15.5" x14ac:dyDescent="0.35">
      <c r="C220" t="s">
        <v>260</v>
      </c>
      <c r="I220" s="6">
        <v>4.88</v>
      </c>
    </row>
    <row r="221" spans="2:17" ht="15.5" x14ac:dyDescent="0.35">
      <c r="C221" t="s">
        <v>261</v>
      </c>
      <c r="I221" s="6">
        <v>6.56</v>
      </c>
    </row>
    <row r="222" spans="2:17" ht="15.5" x14ac:dyDescent="0.35">
      <c r="C222" t="s">
        <v>262</v>
      </c>
      <c r="I222" s="6">
        <v>104.9</v>
      </c>
    </row>
    <row r="223" spans="2:17" ht="15.5" x14ac:dyDescent="0.35">
      <c r="C223" t="s">
        <v>263</v>
      </c>
      <c r="I223" s="6">
        <v>36.880000000000003</v>
      </c>
    </row>
    <row r="224" spans="2:17" ht="15.5" x14ac:dyDescent="0.35">
      <c r="C224" t="s">
        <v>266</v>
      </c>
      <c r="I224" s="6">
        <v>-221.45</v>
      </c>
    </row>
    <row r="225" spans="3:9" ht="15.5" x14ac:dyDescent="0.35">
      <c r="C225" t="s">
        <v>267</v>
      </c>
      <c r="I225" s="6">
        <v>-221.45</v>
      </c>
    </row>
    <row r="226" spans="3:9" ht="15.5" x14ac:dyDescent="0.35">
      <c r="C226" t="s">
        <v>268</v>
      </c>
      <c r="I226" s="6">
        <v>49.62</v>
      </c>
    </row>
    <row r="227" spans="3:9" ht="15.5" x14ac:dyDescent="0.35">
      <c r="C227" t="s">
        <v>269</v>
      </c>
      <c r="D227" s="6">
        <v>1.46</v>
      </c>
    </row>
    <row r="228" spans="3:9" ht="15.5" x14ac:dyDescent="0.35">
      <c r="C228" t="s">
        <v>270</v>
      </c>
      <c r="I228" s="6">
        <v>-144.66</v>
      </c>
    </row>
    <row r="229" spans="3:9" ht="15.5" x14ac:dyDescent="0.35">
      <c r="C229" t="s">
        <v>271</v>
      </c>
      <c r="I229" s="6">
        <v>7.62</v>
      </c>
    </row>
    <row r="230" spans="3:9" ht="15.5" x14ac:dyDescent="0.35">
      <c r="C230" t="s">
        <v>272</v>
      </c>
      <c r="D230" s="6">
        <v>0.13</v>
      </c>
    </row>
    <row r="231" spans="3:9" ht="15.5" x14ac:dyDescent="0.35">
      <c r="C231" t="s">
        <v>273</v>
      </c>
      <c r="D231" s="6">
        <v>0.12</v>
      </c>
    </row>
    <row r="232" spans="3:9" ht="15.5" x14ac:dyDescent="0.35">
      <c r="C232" t="s">
        <v>274</v>
      </c>
      <c r="D232" s="6">
        <v>-1.93</v>
      </c>
    </row>
    <row r="233" spans="3:9" ht="15.5" x14ac:dyDescent="0.35">
      <c r="C233" t="s">
        <v>275</v>
      </c>
      <c r="D233" s="6">
        <v>-0.64</v>
      </c>
    </row>
    <row r="234" spans="3:9" ht="15.5" x14ac:dyDescent="0.35">
      <c r="C234" t="s">
        <v>276</v>
      </c>
      <c r="D234" s="6">
        <v>-1.88</v>
      </c>
    </row>
    <row r="235" spans="3:9" ht="15.5" x14ac:dyDescent="0.35">
      <c r="C235" t="s">
        <v>277</v>
      </c>
      <c r="D235" s="6">
        <v>4.49</v>
      </c>
    </row>
    <row r="236" spans="3:9" ht="15.5" x14ac:dyDescent="0.35">
      <c r="C236" t="s">
        <v>278</v>
      </c>
      <c r="D236" s="6">
        <v>-0.43</v>
      </c>
    </row>
    <row r="237" spans="3:9" ht="15.5" x14ac:dyDescent="0.35">
      <c r="C237" t="s">
        <v>279</v>
      </c>
      <c r="I237" s="6">
        <v>0.27</v>
      </c>
    </row>
    <row r="238" spans="3:9" ht="15.5" x14ac:dyDescent="0.35">
      <c r="C238" t="s">
        <v>12</v>
      </c>
      <c r="D238" s="5">
        <v>-2000000000</v>
      </c>
    </row>
    <row r="239" spans="3:9" ht="15.5" x14ac:dyDescent="0.35">
      <c r="C239" t="s">
        <v>280</v>
      </c>
      <c r="I239" s="6">
        <v>-39.67</v>
      </c>
    </row>
    <row r="240" spans="3:9" ht="15.5" x14ac:dyDescent="0.35">
      <c r="C240" t="s">
        <v>281</v>
      </c>
      <c r="I240" s="6">
        <v>-3.5670999999999999</v>
      </c>
    </row>
    <row r="241" spans="3:9" ht="15.5" x14ac:dyDescent="0.35">
      <c r="C241" t="s">
        <v>282</v>
      </c>
      <c r="I241" s="6">
        <v>1.5308000000000002</v>
      </c>
    </row>
    <row r="242" spans="3:9" ht="15.5" x14ac:dyDescent="0.35">
      <c r="C242" t="s">
        <v>283</v>
      </c>
      <c r="I242" s="6">
        <v>0.1244</v>
      </c>
    </row>
    <row r="243" spans="3:9" ht="15.5" x14ac:dyDescent="0.35">
      <c r="C243" t="s">
        <v>284</v>
      </c>
      <c r="I243" s="6">
        <v>1.52E-2</v>
      </c>
    </row>
    <row r="244" spans="3:9" ht="15.5" x14ac:dyDescent="0.35">
      <c r="C244" t="s">
        <v>285</v>
      </c>
      <c r="D244" s="6">
        <v>11.88</v>
      </c>
    </row>
    <row r="245" spans="3:9" ht="15.5" x14ac:dyDescent="0.35">
      <c r="C245" t="s">
        <v>286</v>
      </c>
      <c r="D245" s="5">
        <v>603</v>
      </c>
    </row>
    <row r="246" spans="3:9" ht="15.5" x14ac:dyDescent="0.35">
      <c r="C246" t="s">
        <v>287</v>
      </c>
      <c r="D246" s="6">
        <v>412.04</v>
      </c>
    </row>
    <row r="247" spans="3:9" ht="15.5" x14ac:dyDescent="0.35">
      <c r="C247" t="s">
        <v>288</v>
      </c>
      <c r="D247" s="6">
        <v>202.84</v>
      </c>
    </row>
    <row r="248" spans="3:9" ht="15.5" x14ac:dyDescent="0.35">
      <c r="C248" t="s">
        <v>289</v>
      </c>
      <c r="D248" s="6">
        <v>7.66</v>
      </c>
    </row>
    <row r="249" spans="3:9" ht="15.5" x14ac:dyDescent="0.35">
      <c r="C249" t="s">
        <v>290</v>
      </c>
      <c r="I249" s="6">
        <v>0.2</v>
      </c>
    </row>
    <row r="250" spans="3:9" ht="15.5" x14ac:dyDescent="0.35">
      <c r="C250" t="s">
        <v>291</v>
      </c>
      <c r="I250" s="6">
        <v>0.56999999999999995</v>
      </c>
    </row>
    <row r="251" spans="3:9" ht="15.5" x14ac:dyDescent="0.35">
      <c r="C251" t="s">
        <v>52</v>
      </c>
      <c r="I251" s="5">
        <v>39000000000</v>
      </c>
    </row>
    <row r="252" spans="3:9" ht="15.5" x14ac:dyDescent="0.35">
      <c r="C252" t="s">
        <v>292</v>
      </c>
      <c r="I252" s="5">
        <v>207000000000</v>
      </c>
    </row>
    <row r="253" spans="3:9" ht="15.5" x14ac:dyDescent="0.35">
      <c r="C253" t="s">
        <v>293</v>
      </c>
      <c r="I253" s="5">
        <v>787850000</v>
      </c>
    </row>
    <row r="254" spans="3:9" ht="15.5" x14ac:dyDescent="0.35">
      <c r="C254" t="s">
        <v>294</v>
      </c>
      <c r="I254" s="6">
        <v>0.78780000000000006</v>
      </c>
    </row>
    <row r="255" spans="3:9" ht="15.5" x14ac:dyDescent="0.35">
      <c r="C255" t="s">
        <v>295</v>
      </c>
      <c r="D255" s="6">
        <v>0.2366</v>
      </c>
    </row>
    <row r="256" spans="3:9" ht="15.5" x14ac:dyDescent="0.35">
      <c r="C256" t="s">
        <v>296</v>
      </c>
      <c r="D256" s="6">
        <v>-0.40270000000000006</v>
      </c>
    </row>
    <row r="257" spans="3:9" ht="15.5" x14ac:dyDescent="0.35">
      <c r="C257" t="s">
        <v>297</v>
      </c>
      <c r="D257" s="6">
        <v>-22.554400000000001</v>
      </c>
    </row>
    <row r="258" spans="3:9" ht="15.5" x14ac:dyDescent="0.35">
      <c r="C258" t="s">
        <v>298</v>
      </c>
      <c r="D258" s="6">
        <v>-0.76439999999999997</v>
      </c>
    </row>
    <row r="259" spans="3:9" ht="15.5" x14ac:dyDescent="0.35">
      <c r="C259" t="s">
        <v>299</v>
      </c>
      <c r="D259" s="6">
        <v>-0.84349999999999992</v>
      </c>
    </row>
    <row r="260" spans="3:9" ht="15.5" x14ac:dyDescent="0.35">
      <c r="C260" t="s">
        <v>300</v>
      </c>
      <c r="D260" s="6">
        <v>-60.145600000000002</v>
      </c>
    </row>
    <row r="261" spans="3:9" ht="15.5" x14ac:dyDescent="0.35">
      <c r="C261" t="s">
        <v>301</v>
      </c>
      <c r="I261" s="5">
        <v>4</v>
      </c>
    </row>
    <row r="262" spans="3:9" ht="15.5" x14ac:dyDescent="0.35">
      <c r="C262" t="s">
        <v>302</v>
      </c>
      <c r="I262" s="6">
        <v>0.64</v>
      </c>
    </row>
    <row r="263" spans="3:9" ht="15.5" x14ac:dyDescent="0.35">
      <c r="C263" t="s">
        <v>303</v>
      </c>
      <c r="I263" s="6">
        <v>0.02</v>
      </c>
    </row>
    <row r="264" spans="3:9" ht="15.5" x14ac:dyDescent="0.35">
      <c r="C264" t="s">
        <v>305</v>
      </c>
      <c r="I264" s="6">
        <v>0.6</v>
      </c>
    </row>
    <row r="265" spans="3:9" ht="15.5" x14ac:dyDescent="0.35">
      <c r="C265" t="s">
        <v>306</v>
      </c>
      <c r="I265" s="6">
        <v>0.56999999999999995</v>
      </c>
    </row>
    <row r="266" spans="3:9" ht="15.5" x14ac:dyDescent="0.35">
      <c r="C266" t="s">
        <v>307</v>
      </c>
      <c r="I266" s="5">
        <v>0</v>
      </c>
    </row>
    <row r="267" spans="3:9" ht="15.5" x14ac:dyDescent="0.35">
      <c r="C267" t="s">
        <v>308</v>
      </c>
      <c r="I267" s="6">
        <v>0.95</v>
      </c>
    </row>
    <row r="268" spans="3:9" ht="15.5" x14ac:dyDescent="0.35">
      <c r="C268" t="s">
        <v>309</v>
      </c>
      <c r="I268" s="5">
        <v>39000000000</v>
      </c>
    </row>
    <row r="269" spans="3:9" ht="15.5" x14ac:dyDescent="0.35">
      <c r="C269" t="s">
        <v>310</v>
      </c>
      <c r="I269" s="5">
        <v>17000000000</v>
      </c>
    </row>
    <row r="270" spans="3:9" ht="15.5" x14ac:dyDescent="0.35">
      <c r="C270" t="s">
        <v>311</v>
      </c>
      <c r="I270" s="5">
        <v>6000000000</v>
      </c>
    </row>
    <row r="271" spans="3:9" ht="15.5" x14ac:dyDescent="0.35">
      <c r="C271" t="s">
        <v>312</v>
      </c>
      <c r="I271" s="5">
        <v>-174000000000</v>
      </c>
    </row>
    <row r="272" spans="3:9" ht="15.5" x14ac:dyDescent="0.35">
      <c r="C272" t="s">
        <v>313</v>
      </c>
      <c r="D272" s="5">
        <v>1000000000</v>
      </c>
    </row>
    <row r="273" spans="3:9" ht="15.5" x14ac:dyDescent="0.35">
      <c r="C273" t="s">
        <v>314</v>
      </c>
      <c r="D273" s="5">
        <v>49000000000</v>
      </c>
    </row>
    <row r="274" spans="3:9" ht="15.5" x14ac:dyDescent="0.35">
      <c r="C274" t="s">
        <v>315</v>
      </c>
      <c r="D274" s="5">
        <v>214000000000</v>
      </c>
    </row>
    <row r="275" spans="3:9" ht="15.5" x14ac:dyDescent="0.35">
      <c r="C275" t="s">
        <v>233</v>
      </c>
      <c r="D275" s="5">
        <v>-177000000000</v>
      </c>
    </row>
    <row r="276" spans="3:9" ht="15.5" x14ac:dyDescent="0.35">
      <c r="C276" t="s">
        <v>232</v>
      </c>
      <c r="I276" s="5">
        <v>-114000000000</v>
      </c>
    </row>
    <row r="277" spans="3:9" ht="15.5" x14ac:dyDescent="0.35">
      <c r="C277" t="s">
        <v>231</v>
      </c>
      <c r="D277" s="5">
        <v>73000000000</v>
      </c>
    </row>
    <row r="278" spans="3:9" ht="15.5" x14ac:dyDescent="0.35">
      <c r="C278" t="s">
        <v>230</v>
      </c>
      <c r="D278" s="5">
        <v>146000000000</v>
      </c>
    </row>
    <row r="279" spans="3:9" ht="15.5" x14ac:dyDescent="0.35">
      <c r="C279" t="s">
        <v>23</v>
      </c>
      <c r="D279" s="5">
        <v>220000000000</v>
      </c>
    </row>
    <row r="280" spans="3:9" ht="15.5" x14ac:dyDescent="0.35">
      <c r="C280" t="s">
        <v>20</v>
      </c>
      <c r="D280" s="5">
        <v>219000000000</v>
      </c>
    </row>
    <row r="281" spans="3:9" ht="15.5" x14ac:dyDescent="0.35">
      <c r="C281" t="s">
        <v>316</v>
      </c>
      <c r="I281" s="5">
        <v>-165000000000</v>
      </c>
    </row>
    <row r="282" spans="3:9" ht="15.5" x14ac:dyDescent="0.35">
      <c r="C282" t="s">
        <v>317</v>
      </c>
      <c r="I282" s="5">
        <v>8000000000</v>
      </c>
    </row>
    <row r="283" spans="3:9" ht="15.5" x14ac:dyDescent="0.35">
      <c r="C283" t="s">
        <v>318</v>
      </c>
      <c r="I283" s="5">
        <v>-2000000000</v>
      </c>
    </row>
    <row r="284" spans="3:9" ht="15.5" x14ac:dyDescent="0.35">
      <c r="C284" t="s">
        <v>319</v>
      </c>
      <c r="I284" s="5">
        <v>-8000000000</v>
      </c>
    </row>
    <row r="285" spans="3:9" ht="15.5" x14ac:dyDescent="0.35">
      <c r="C285" t="s">
        <v>320</v>
      </c>
      <c r="I285" s="5">
        <v>-2000000000</v>
      </c>
    </row>
    <row r="286" spans="3:9" ht="15.5" x14ac:dyDescent="0.35">
      <c r="C286" t="s">
        <v>321</v>
      </c>
      <c r="I286" s="5">
        <v>6000000000</v>
      </c>
    </row>
  </sheetData>
  <pageMargins left="0.7" right="0.7" top="0.75" bottom="0.75" header="0.3" footer="0.3"/>
  <ignoredErrors>
    <ignoredError sqref="A1:Q287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Z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2323</v>
      </c>
      <c r="D2" s="2" vm="649">
        <f ca="1">IFERROR(_xlfn.STOCKHISTORY("XIDX:" &amp; $C$1, D3, , 0, 0, 1), "Libur")</f>
        <v>167</v>
      </c>
      <c r="H2" s="2" vm="649">
        <f ca="1">IFERROR(INDEX(D2:G2,COUNT(D2:G2)),"")</f>
        <v>167</v>
      </c>
      <c r="I2" s="2" vm="48">
        <f t="shared" ref="I2:Z2" ca="1" si="0">IFERROR(_xlfn.STOCKHISTORY("XIDX:" &amp; $C$1, I1, , 0, 0, 1), "Libur")</f>
        <v>139</v>
      </c>
      <c r="J2" s="2" vm="343">
        <f t="shared" ca="1" si="0"/>
        <v>136</v>
      </c>
      <c r="K2" s="2" vm="286">
        <f t="shared" ca="1" si="0"/>
        <v>111</v>
      </c>
      <c r="L2" s="2" vm="345">
        <f t="shared" ca="1" si="0"/>
        <v>116</v>
      </c>
      <c r="M2" s="2" vm="8">
        <f t="shared" ca="1" si="0"/>
        <v>195</v>
      </c>
      <c r="N2" s="2" vm="583">
        <f t="shared" ca="1" si="0"/>
        <v>85</v>
      </c>
      <c r="O2" s="2" vm="342">
        <f t="shared" ca="1" si="0"/>
        <v>89</v>
      </c>
      <c r="P2" s="2" t="str">
        <f t="shared" ca="1" si="0"/>
        <v>Libur</v>
      </c>
      <c r="Q2" s="2" vm="649">
        <f t="shared" ca="1" si="0"/>
        <v>167</v>
      </c>
      <c r="R2" s="2" vm="158">
        <f t="shared" ca="1" si="0"/>
        <v>135</v>
      </c>
      <c r="S2" s="2" vm="581">
        <f t="shared" ca="1" si="0"/>
        <v>113</v>
      </c>
      <c r="T2" s="2" vm="156">
        <f t="shared" ca="1" si="0"/>
        <v>175</v>
      </c>
      <c r="U2" s="2" vm="650">
        <f t="shared" ca="1" si="0"/>
        <v>215</v>
      </c>
      <c r="V2" s="2" vm="651">
        <f t="shared" ca="1" si="0"/>
        <v>255</v>
      </c>
      <c r="W2" s="2" vm="652">
        <f t="shared" ca="1" si="0"/>
        <v>205</v>
      </c>
      <c r="X2" s="2" vm="13">
        <f t="shared" ca="1" si="0"/>
        <v>270</v>
      </c>
      <c r="Y2" s="2" vm="650">
        <f t="shared" ca="1" si="0"/>
        <v>215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68843842135</v>
      </c>
      <c r="H4" s="2">
        <f>IFERROR(SUM(D4:G4)*(4/MAX(1,COUNT(D4:G4))),"")</f>
        <v>275375368540</v>
      </c>
      <c r="I4" s="2">
        <f t="shared" ref="I4:Z4" si="1">IFERROR(INDEX(I51:I500,MATCH($C$4,$C$51:$C$500,0)),"")</f>
        <v>471772460870</v>
      </c>
      <c r="J4" s="2">
        <f t="shared" si="1"/>
        <v>521341089058</v>
      </c>
      <c r="K4" s="2">
        <f t="shared" si="1"/>
        <v>544957685861</v>
      </c>
      <c r="L4" s="2">
        <f t="shared" si="1"/>
        <v>575434595241</v>
      </c>
      <c r="M4" s="2">
        <f t="shared" si="1"/>
        <v>568644535159</v>
      </c>
      <c r="N4" s="2">
        <f t="shared" si="1"/>
        <v>513607183458</v>
      </c>
      <c r="O4" s="2">
        <f t="shared" si="1"/>
        <v>517512379678</v>
      </c>
      <c r="P4" s="2">
        <f t="shared" si="1"/>
        <v>455555959093</v>
      </c>
      <c r="Q4" s="2">
        <f t="shared" si="1"/>
        <v>411144165006</v>
      </c>
      <c r="R4" s="2">
        <f t="shared" si="1"/>
        <v>411945398299</v>
      </c>
      <c r="S4" s="2">
        <f t="shared" si="1"/>
        <v>452693585202</v>
      </c>
      <c r="T4" s="2">
        <f t="shared" si="1"/>
        <v>513547309970</v>
      </c>
      <c r="U4" s="2">
        <f t="shared" si="1"/>
        <v>676111070762</v>
      </c>
      <c r="V4" s="2">
        <f t="shared" si="1"/>
        <v>598259974490</v>
      </c>
      <c r="W4" s="2">
        <f t="shared" si="1"/>
        <v>502186982451</v>
      </c>
      <c r="X4" s="2">
        <f t="shared" si="1"/>
        <v>401594186536</v>
      </c>
      <c r="Y4" s="2">
        <f t="shared" si="1"/>
        <v>381140623990</v>
      </c>
      <c r="Z4" s="2">
        <f t="shared" si="1"/>
        <v>326182642756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-23383866159</v>
      </c>
      <c r="H5" s="2">
        <f>IFERROR(SUM(D5:G5)*(4/MAX(1,COUNT(D5:G5))),"")</f>
        <v>-93535464636</v>
      </c>
      <c r="I5" s="2">
        <f t="shared" ref="I5:Z5" si="2">IFERROR(INDEX(I51:I500,MATCH($C$5,$C$51:$C$500,0)),"")</f>
        <v>-78241921655</v>
      </c>
      <c r="J5" s="2">
        <f t="shared" si="2"/>
        <v>-37820895968</v>
      </c>
      <c r="K5" s="2">
        <f t="shared" si="2"/>
        <v>-28951659103</v>
      </c>
      <c r="L5" s="2">
        <f t="shared" si="2"/>
        <v>-22041711834</v>
      </c>
      <c r="M5" s="2">
        <f t="shared" si="2"/>
        <v>-18489452342</v>
      </c>
      <c r="N5" s="2">
        <f t="shared" si="2"/>
        <v>-42826830888</v>
      </c>
      <c r="O5" s="2">
        <f t="shared" si="2"/>
        <v>-41169282980</v>
      </c>
      <c r="P5" s="2">
        <f t="shared" si="2"/>
        <v>-45765663055</v>
      </c>
      <c r="Q5" s="2">
        <f t="shared" si="2"/>
        <v>-31915791813</v>
      </c>
      <c r="R5" s="2">
        <f t="shared" si="2"/>
        <v>3041032055</v>
      </c>
      <c r="S5" s="2">
        <f t="shared" si="2"/>
        <v>5557417058</v>
      </c>
      <c r="T5" s="2">
        <f t="shared" si="2"/>
        <v>1710590575</v>
      </c>
      <c r="U5" s="2">
        <f t="shared" si="2"/>
        <v>-12040411197</v>
      </c>
      <c r="V5" s="2">
        <f t="shared" si="2"/>
        <v>2340674019</v>
      </c>
      <c r="W5" s="2">
        <f t="shared" si="2"/>
        <v>5424322790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37565043767</v>
      </c>
      <c r="H6" s="2">
        <f>IFERROR(INDEX(D6:G6,COUNT(D6:G6)),"")</f>
        <v>37565043767</v>
      </c>
      <c r="I6" s="2">
        <f t="shared" ref="I6:Z6" si="3">IFERROR(INDEX(I51:I500,MATCH($C$6,$C$51:$C$500,0)),"")</f>
        <v>60948909926</v>
      </c>
      <c r="J6" s="2">
        <f t="shared" si="3"/>
        <v>139190831581</v>
      </c>
      <c r="K6" s="2">
        <f t="shared" si="3"/>
        <v>177011727549</v>
      </c>
      <c r="L6" s="2">
        <f t="shared" si="3"/>
        <v>205963386652</v>
      </c>
      <c r="M6" s="2">
        <f t="shared" si="3"/>
        <v>228005098486</v>
      </c>
      <c r="N6" s="2">
        <f t="shared" si="3"/>
        <v>246494550828</v>
      </c>
      <c r="O6" s="2">
        <f t="shared" si="3"/>
        <v>289321381716</v>
      </c>
      <c r="P6" s="2">
        <f t="shared" si="3"/>
        <v>330490664696</v>
      </c>
      <c r="Q6" s="2">
        <f t="shared" si="3"/>
        <v>376256327751</v>
      </c>
      <c r="R6" s="2">
        <f t="shared" si="3"/>
        <v>408172119564</v>
      </c>
      <c r="S6" s="2">
        <f t="shared" si="3"/>
        <v>401211837509</v>
      </c>
      <c r="T6" s="2">
        <f t="shared" si="3"/>
        <v>399130784193</v>
      </c>
      <c r="U6" s="2">
        <f t="shared" si="3"/>
        <v>397420193618</v>
      </c>
      <c r="V6" s="2">
        <f t="shared" si="3"/>
        <v>409460604815</v>
      </c>
      <c r="W6" s="2">
        <f t="shared" si="3"/>
        <v>407119930796</v>
      </c>
      <c r="X6" s="2">
        <f t="shared" si="3"/>
        <v>401695608006</v>
      </c>
      <c r="Y6" s="2">
        <f t="shared" si="3"/>
        <v>398901503794</v>
      </c>
      <c r="Z6" s="2">
        <f t="shared" si="3"/>
        <v>392909786998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1.01</v>
      </c>
      <c r="H7" s="3">
        <f>IFERROR(INDEX(D7:G7,COUNT(D7:G7)),"")</f>
        <v>1.01</v>
      </c>
      <c r="I7" s="3">
        <f t="shared" ref="I7:Z7" si="4">IFERROR(INDEX(I51:I500,MATCH($C$7,$C$51:$C$500,0))/1000000000,"")</f>
        <v>1.01</v>
      </c>
      <c r="J7" s="3">
        <f t="shared" si="4"/>
        <v>1.01</v>
      </c>
      <c r="K7" s="3">
        <f t="shared" si="4"/>
        <v>1.01</v>
      </c>
      <c r="L7" s="3">
        <f t="shared" si="4"/>
        <v>1.01</v>
      </c>
      <c r="M7" s="3">
        <f t="shared" si="4"/>
        <v>1.01</v>
      </c>
      <c r="N7" s="3">
        <f t="shared" si="4"/>
        <v>1.01</v>
      </c>
      <c r="O7" s="3">
        <f t="shared" si="4"/>
        <v>1.01</v>
      </c>
      <c r="P7" s="3">
        <f t="shared" si="4"/>
        <v>1.01</v>
      </c>
      <c r="Q7" s="3">
        <f t="shared" si="4"/>
        <v>1.01</v>
      </c>
      <c r="R7" s="3">
        <f t="shared" si="4"/>
        <v>1.01</v>
      </c>
      <c r="S7" s="3">
        <f t="shared" si="4"/>
        <v>1.01</v>
      </c>
      <c r="T7" s="3">
        <f t="shared" si="4"/>
        <v>1.01</v>
      </c>
      <c r="U7" s="3">
        <f t="shared" si="4"/>
        <v>1.01</v>
      </c>
      <c r="V7" s="3">
        <f t="shared" si="4"/>
        <v>1.01</v>
      </c>
      <c r="W7" s="3">
        <f t="shared" si="4"/>
        <v>1.01</v>
      </c>
      <c r="X7" s="3">
        <f t="shared" si="4"/>
        <v>1.01</v>
      </c>
      <c r="Y7" s="3">
        <f t="shared" si="4"/>
        <v>1.01</v>
      </c>
      <c r="Z7" s="3">
        <f t="shared" si="4"/>
        <v>1.01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-9000000000</v>
      </c>
      <c r="H8" s="2">
        <f>IFERROR(INDEX(D8:G8,COUNT(D8:G8)),"")</f>
        <v>-9000000000</v>
      </c>
      <c r="I8" s="2">
        <f t="shared" ref="I8:Z8" si="5">IFERROR(INDEX(I51:I500,MATCH($C$8,$C$51:$C$500,0)),"")</f>
        <v>14000000000</v>
      </c>
      <c r="J8" s="2">
        <f t="shared" si="5"/>
        <v>-5000000000</v>
      </c>
      <c r="K8" s="2">
        <f t="shared" si="5"/>
        <v>6000000000</v>
      </c>
      <c r="L8" s="2">
        <f t="shared" si="5"/>
        <v>20000000000</v>
      </c>
      <c r="M8" s="2">
        <f t="shared" si="5"/>
        <v>-11000000000</v>
      </c>
      <c r="N8" s="2">
        <f t="shared" si="5"/>
        <v>24000000000</v>
      </c>
      <c r="O8" s="2">
        <f t="shared" si="5"/>
        <v>4000000000</v>
      </c>
      <c r="P8" s="2">
        <f t="shared" si="5"/>
        <v>14000000000</v>
      </c>
      <c r="Q8" s="2">
        <f t="shared" si="5"/>
        <v>-33000000000</v>
      </c>
      <c r="R8" s="2">
        <f t="shared" si="5"/>
        <v>7000000000</v>
      </c>
      <c r="S8" s="2">
        <f t="shared" si="5"/>
        <v>3000000000</v>
      </c>
      <c r="T8" s="2">
        <f t="shared" si="5"/>
        <v>6000000000</v>
      </c>
      <c r="U8" s="2">
        <f t="shared" si="5"/>
        <v>-39000000000</v>
      </c>
      <c r="V8" s="2">
        <f t="shared" si="5"/>
        <v>-56000000000</v>
      </c>
      <c r="W8" s="2">
        <f t="shared" si="5"/>
        <v>-82000000000</v>
      </c>
      <c r="X8" s="2">
        <f t="shared" si="5"/>
        <v>-25000000000</v>
      </c>
      <c r="Y8" s="2">
        <f t="shared" si="5"/>
        <v>7000000000</v>
      </c>
      <c r="Z8" s="2">
        <f t="shared" si="5"/>
        <v>-21000000000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-8.59</v>
      </c>
      <c r="H9" s="3">
        <f>IFERROR(INDEX(D9:G9,COUNT(D9:G9)),"")</f>
        <v>-8.59</v>
      </c>
      <c r="I9" s="3">
        <f t="shared" ref="I9:Z9" si="6">IFERROR(INDEX(I51:I500,MATCH($C$9,$C$51:$C$500,0)),"")</f>
        <v>14.24</v>
      </c>
      <c r="J9" s="3">
        <f t="shared" si="6"/>
        <v>-5.28</v>
      </c>
      <c r="K9" s="3">
        <f t="shared" si="6"/>
        <v>5.64</v>
      </c>
      <c r="L9" s="3">
        <f t="shared" si="6"/>
        <v>19.45</v>
      </c>
      <c r="M9" s="3">
        <f t="shared" si="6"/>
        <v>-10.6</v>
      </c>
      <c r="N9" s="3">
        <f t="shared" si="6"/>
        <v>24.06</v>
      </c>
      <c r="O9" s="3">
        <f t="shared" si="6"/>
        <v>4.4400000000000004</v>
      </c>
      <c r="P9" s="3">
        <f t="shared" si="6"/>
        <v>13.81</v>
      </c>
      <c r="Q9" s="3">
        <f t="shared" si="6"/>
        <v>-33.200000000000003</v>
      </c>
      <c r="R9" s="3">
        <f t="shared" si="6"/>
        <v>6.56</v>
      </c>
      <c r="S9" s="3">
        <f t="shared" si="6"/>
        <v>3</v>
      </c>
      <c r="T9" s="3">
        <f t="shared" si="6"/>
        <v>5.85</v>
      </c>
      <c r="U9" s="3">
        <f t="shared" si="6"/>
        <v>-38.74</v>
      </c>
      <c r="V9" s="3">
        <f t="shared" si="6"/>
        <v>-55.58</v>
      </c>
      <c r="W9" s="3">
        <f t="shared" si="6"/>
        <v>-80.87</v>
      </c>
      <c r="X9" s="3">
        <f t="shared" si="6"/>
        <v>-24.62</v>
      </c>
      <c r="Y9" s="3">
        <f t="shared" si="6"/>
        <v>6.65</v>
      </c>
      <c r="Z9" s="3">
        <f t="shared" si="6"/>
        <v>-20.38</v>
      </c>
    </row>
    <row r="10" spans="1:26" ht="15.5" x14ac:dyDescent="0.35">
      <c r="C10" t="s">
        <v>17</v>
      </c>
      <c r="D10" s="3">
        <f ca="1">IFERROR(IF(D9=0,"",D2/D9),"")</f>
        <v>-19.441210710128058</v>
      </c>
      <c r="I10" s="3">
        <f t="shared" ref="I10:Z10" ca="1" si="7">IFERROR(IF(I9=0,"",I2/I9),"")</f>
        <v>9.7612359550561791</v>
      </c>
      <c r="J10" s="3">
        <f t="shared" ca="1" si="7"/>
        <v>-25.757575757575758</v>
      </c>
      <c r="K10" s="3">
        <f t="shared" ca="1" si="7"/>
        <v>19.680851063829788</v>
      </c>
      <c r="L10" s="3">
        <f t="shared" ca="1" si="7"/>
        <v>5.9640102827763499</v>
      </c>
      <c r="M10" s="3">
        <f t="shared" ca="1" si="7"/>
        <v>-18.39622641509434</v>
      </c>
      <c r="N10" s="3">
        <f t="shared" ca="1" si="7"/>
        <v>3.5328345802161265</v>
      </c>
      <c r="O10" s="3">
        <f t="shared" ca="1" si="7"/>
        <v>20.045045045045043</v>
      </c>
      <c r="P10" s="3" t="str">
        <f t="shared" ca="1" si="7"/>
        <v/>
      </c>
      <c r="Q10" s="3">
        <f t="shared" ca="1" si="7"/>
        <v>-5.0301204819277103</v>
      </c>
      <c r="R10" s="3">
        <f t="shared" ca="1" si="7"/>
        <v>20.579268292682929</v>
      </c>
      <c r="S10" s="3">
        <f t="shared" ca="1" si="7"/>
        <v>37.666666666666664</v>
      </c>
      <c r="T10" s="3">
        <f t="shared" ca="1" si="7"/>
        <v>29.914529914529915</v>
      </c>
      <c r="U10" s="3">
        <f t="shared" ca="1" si="7"/>
        <v>-5.5498193082085701</v>
      </c>
      <c r="V10" s="3">
        <f t="shared" ca="1" si="7"/>
        <v>-4.5879812882331779</v>
      </c>
      <c r="W10" s="3">
        <f t="shared" ca="1" si="7"/>
        <v>-2.5349326078892047</v>
      </c>
      <c r="X10" s="3">
        <f t="shared" ca="1" si="7"/>
        <v>-10.966693744922827</v>
      </c>
      <c r="Y10" s="3">
        <f t="shared" ca="1" si="7"/>
        <v>32.330827067669169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3345120597</v>
      </c>
      <c r="H11" s="2">
        <f>IFERROR(INDEX(D11:G11,COUNT(D11:G11)),"")</f>
        <v>3345120597</v>
      </c>
      <c r="I11" s="2">
        <f t="shared" ref="I11:Z11" si="8">IFERROR(INDEX(I51:I500,MATCH($C$11,$C$51:$C$500,0)),"")</f>
        <v>7688078276</v>
      </c>
      <c r="J11" s="2">
        <f t="shared" si="8"/>
        <v>7733107660</v>
      </c>
      <c r="K11" s="2">
        <f t="shared" si="8"/>
        <v>6952387281</v>
      </c>
      <c r="L11" s="2">
        <f t="shared" si="8"/>
        <v>4257124754</v>
      </c>
      <c r="M11" s="2">
        <f t="shared" si="8"/>
        <v>2367340140</v>
      </c>
      <c r="N11" s="2">
        <f t="shared" si="8"/>
        <v>3440245455</v>
      </c>
      <c r="O11" s="2">
        <f t="shared" si="8"/>
        <v>2790388816</v>
      </c>
      <c r="P11" s="2">
        <f t="shared" si="8"/>
        <v>5225405711</v>
      </c>
      <c r="Q11" s="2">
        <f t="shared" si="8"/>
        <v>5608958599</v>
      </c>
      <c r="R11" s="2">
        <f t="shared" si="8"/>
        <v>4316460576</v>
      </c>
      <c r="S11" s="2">
        <f t="shared" si="8"/>
        <v>7429938957</v>
      </c>
      <c r="T11" s="2">
        <f t="shared" si="8"/>
        <v>9072973950</v>
      </c>
      <c r="U11" s="2">
        <f t="shared" si="8"/>
        <v>7322822553</v>
      </c>
      <c r="V11" s="2">
        <f t="shared" si="8"/>
        <v>5480049480</v>
      </c>
      <c r="W11" s="2">
        <f t="shared" si="8"/>
        <v>13382470541</v>
      </c>
      <c r="X11" s="2">
        <f t="shared" si="8"/>
        <v>35764712118</v>
      </c>
      <c r="Y11" s="2">
        <f t="shared" si="8"/>
        <v>4560360898</v>
      </c>
      <c r="Z11" s="2">
        <f t="shared" si="8"/>
        <v>5447571776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247000000000</v>
      </c>
      <c r="H12" s="2">
        <f>IFERROR(INDEX(D12:G12,COUNT(D12:G12)),"")</f>
        <v>247000000000</v>
      </c>
      <c r="I12" s="2">
        <f t="shared" ref="I12:Z12" si="9">IFERROR(INDEX(I51:I500,MATCH($C$12,$C$51:$C$500,0)),"")</f>
        <v>239000000000</v>
      </c>
      <c r="J12" s="2">
        <f t="shared" si="9"/>
        <v>254000000000</v>
      </c>
      <c r="K12" s="2">
        <f t="shared" si="9"/>
        <v>244000000000</v>
      </c>
      <c r="L12" s="2">
        <f t="shared" si="9"/>
        <v>250000000000</v>
      </c>
      <c r="M12" s="2">
        <f t="shared" si="9"/>
        <v>269000000000</v>
      </c>
      <c r="N12" s="2">
        <f t="shared" si="9"/>
        <v>259000000000</v>
      </c>
      <c r="O12" s="2">
        <f t="shared" si="9"/>
        <v>280000000000</v>
      </c>
      <c r="P12" s="2">
        <f t="shared" si="9"/>
        <v>285000000000</v>
      </c>
      <c r="Q12" s="2">
        <f t="shared" si="9"/>
        <v>295000000000</v>
      </c>
      <c r="R12" s="2">
        <f t="shared" si="9"/>
        <v>264000000000</v>
      </c>
      <c r="S12" s="2">
        <f t="shared" si="9"/>
        <v>258000000000</v>
      </c>
      <c r="T12" s="2">
        <f t="shared" si="9"/>
        <v>263000000000</v>
      </c>
      <c r="U12" s="2">
        <f t="shared" si="9"/>
        <v>269000000000</v>
      </c>
      <c r="V12" s="2">
        <f t="shared" si="9"/>
        <v>231000000000</v>
      </c>
      <c r="W12" s="2">
        <f t="shared" si="9"/>
        <v>176000000000</v>
      </c>
      <c r="X12" s="2">
        <f t="shared" si="9"/>
        <v>94000000000</v>
      </c>
      <c r="Y12" s="2">
        <f t="shared" si="9"/>
        <v>72000000000</v>
      </c>
      <c r="Z12" s="2">
        <f t="shared" si="9"/>
        <v>80000000000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251000000000</v>
      </c>
      <c r="H13" s="2">
        <f>IFERROR(INDEX(D13:G13,COUNT(D13:G13)),"")</f>
        <v>251000000000</v>
      </c>
      <c r="I13" s="2">
        <f t="shared" ref="I13:Z13" si="10">IFERROR(INDEX(I51:I500,MATCH($C$13,$C$51:$C$500,0)),"")</f>
        <v>246000000000</v>
      </c>
      <c r="J13" s="2">
        <f t="shared" si="10"/>
        <v>262000000000</v>
      </c>
      <c r="K13" s="2">
        <f t="shared" si="10"/>
        <v>251000000000</v>
      </c>
      <c r="L13" s="2">
        <f t="shared" si="10"/>
        <v>255000000000</v>
      </c>
      <c r="M13" s="2">
        <f t="shared" si="10"/>
        <v>272000000000</v>
      </c>
      <c r="N13" s="2">
        <f t="shared" si="10"/>
        <v>262000000000</v>
      </c>
      <c r="O13" s="2">
        <f t="shared" si="10"/>
        <v>282000000000</v>
      </c>
      <c r="P13" s="2">
        <f t="shared" si="10"/>
        <v>291000000000</v>
      </c>
      <c r="Q13" s="2">
        <f t="shared" si="10"/>
        <v>300000000000</v>
      </c>
      <c r="R13" s="2">
        <f t="shared" si="10"/>
        <v>269000000000</v>
      </c>
      <c r="S13" s="2">
        <f t="shared" si="10"/>
        <v>265000000000</v>
      </c>
      <c r="T13" s="2">
        <f t="shared" si="10"/>
        <v>272000000000</v>
      </c>
      <c r="U13" s="2">
        <f t="shared" si="10"/>
        <v>277000000000</v>
      </c>
      <c r="V13" s="2">
        <f t="shared" si="10"/>
        <v>236000000000</v>
      </c>
      <c r="W13" s="2">
        <f t="shared" si="10"/>
        <v>189000000000</v>
      </c>
      <c r="X13" s="2">
        <f t="shared" si="10"/>
        <v>130000000000</v>
      </c>
      <c r="Y13" s="2">
        <f t="shared" si="10"/>
        <v>77000000000</v>
      </c>
      <c r="Z13" s="2">
        <f t="shared" si="10"/>
        <v>85000000000</v>
      </c>
    </row>
    <row r="14" spans="1:26" ht="15.5" x14ac:dyDescent="0.35">
      <c r="C14" t="s">
        <v>26</v>
      </c>
      <c r="D14" s="2">
        <f>IFERROR(INDEX(D51:D500,MATCH($C$14,$C$51:$C$500,0)),"")</f>
        <v>-4680076640</v>
      </c>
      <c r="H14" s="2">
        <f>IFERROR(SUM(D14:G14)*(4/MAX(1,COUNT(D14:G14))),"")</f>
        <v>-18720306560</v>
      </c>
      <c r="I14" s="2">
        <f t="shared" ref="I14:Z14" si="11">IFERROR(INDEX(I51:I500,MATCH($C$14,$C$51:$C$500,0)),"")</f>
        <v>-18806139169</v>
      </c>
      <c r="J14" s="2">
        <f t="shared" si="11"/>
        <v>-19234585757</v>
      </c>
      <c r="K14" s="2">
        <f t="shared" si="11"/>
        <v>-19539945890</v>
      </c>
      <c r="L14" s="2">
        <f t="shared" si="11"/>
        <v>-21925040482</v>
      </c>
      <c r="M14" s="2">
        <f t="shared" si="11"/>
        <v>-23266867568</v>
      </c>
      <c r="N14" s="2">
        <f t="shared" si="11"/>
        <v>-23896651679</v>
      </c>
      <c r="O14" s="2">
        <f t="shared" si="11"/>
        <v>-26058836273</v>
      </c>
      <c r="P14" s="2">
        <f t="shared" si="11"/>
        <v>-27974440154</v>
      </c>
      <c r="Q14" s="2">
        <f t="shared" si="11"/>
        <v>-29955822052</v>
      </c>
      <c r="R14" s="2">
        <f t="shared" si="11"/>
        <v>-30942898687</v>
      </c>
      <c r="S14" s="2">
        <f t="shared" si="11"/>
        <v>-32026697070</v>
      </c>
      <c r="T14" s="2">
        <f t="shared" si="11"/>
        <v>-32873170855</v>
      </c>
      <c r="U14" s="2">
        <f t="shared" si="11"/>
        <v>-29383094161</v>
      </c>
      <c r="V14" s="2">
        <f t="shared" si="11"/>
        <v>-23360909410</v>
      </c>
      <c r="W14" s="2">
        <f t="shared" si="11"/>
        <v>-15341990065</v>
      </c>
      <c r="X14" s="2">
        <f t="shared" si="11"/>
        <v>-10758347214</v>
      </c>
      <c r="Y14" s="2">
        <f t="shared" si="11"/>
        <v>-11976326843</v>
      </c>
      <c r="Z14" s="2">
        <f t="shared" si="11"/>
        <v>-10896211189</v>
      </c>
    </row>
    <row r="15" spans="1:26" ht="15.5" x14ac:dyDescent="0.35">
      <c r="C15" t="s">
        <v>27</v>
      </c>
      <c r="D15" s="2">
        <f>IFERROR(INDEX(D51:D500,MATCH($C$15,$C$51:$C$500,0)),"")</f>
        <v>6525542371</v>
      </c>
      <c r="H15" s="2">
        <f>IFERROR(SUM(D15:G15)*(4/MAX(1,COUNT(D15:G15))),"")</f>
        <v>26102169484</v>
      </c>
      <c r="I15" s="2">
        <f t="shared" ref="I15:Z15" si="12">IFERROR(INDEX(I51:I500,MATCH($C$15,$C$51:$C$500,0)),"")</f>
        <v>-2119630496</v>
      </c>
      <c r="J15" s="2">
        <f t="shared" si="12"/>
        <v>-1653847365</v>
      </c>
      <c r="K15" s="2">
        <f t="shared" si="12"/>
        <v>-429531922</v>
      </c>
      <c r="L15" s="2">
        <f t="shared" si="12"/>
        <v>713451974</v>
      </c>
      <c r="M15" s="2">
        <f t="shared" si="12"/>
        <v>-3776283118</v>
      </c>
      <c r="N15" s="2">
        <f t="shared" si="12"/>
        <v>7792134332</v>
      </c>
      <c r="O15" s="2">
        <f t="shared" si="12"/>
        <v>14687051040</v>
      </c>
      <c r="P15" s="2">
        <f t="shared" si="12"/>
        <v>12484288068</v>
      </c>
      <c r="Q15" s="2">
        <f t="shared" si="12"/>
        <v>3458019905</v>
      </c>
      <c r="R15" s="2">
        <f t="shared" si="12"/>
        <v>-4251042468</v>
      </c>
      <c r="S15" s="2">
        <f t="shared" si="12"/>
        <v>-2905643494</v>
      </c>
      <c r="T15" s="2">
        <f t="shared" si="12"/>
        <v>-1292356494</v>
      </c>
      <c r="U15" s="2">
        <f t="shared" si="12"/>
        <v>1979041160</v>
      </c>
      <c r="V15" s="2">
        <f t="shared" si="12"/>
        <v>-2740201815</v>
      </c>
      <c r="W15" s="2">
        <f t="shared" si="12"/>
        <v>-2320897842</v>
      </c>
      <c r="X15" s="2">
        <f t="shared" si="12"/>
        <v>-1770704763</v>
      </c>
      <c r="Y15" s="2">
        <f t="shared" si="12"/>
        <v>-1888855382</v>
      </c>
      <c r="Z15" s="2">
        <f t="shared" si="12"/>
        <v>-1521122566</v>
      </c>
    </row>
    <row r="16" spans="1:26" ht="15.5" x14ac:dyDescent="0.35">
      <c r="C16" t="s">
        <v>28</v>
      </c>
      <c r="D16" s="2">
        <f>IFERROR(INDEX(D51:D500,MATCH($C$16,$C$51:$C$500,0)),"")</f>
        <v>-29909408530</v>
      </c>
      <c r="H16" s="2">
        <f>IFERROR(SUM(D16:G16)*(4/MAX(1,COUNT(D16:G16))),"")</f>
        <v>-119637634120</v>
      </c>
      <c r="I16" s="2">
        <f t="shared" ref="I16:Z16" si="13">IFERROR(INDEX(I51:I500,MATCH($C$16,$C$51:$C$500,0)),"")</f>
        <v>-75184486208</v>
      </c>
      <c r="J16" s="2">
        <f t="shared" si="13"/>
        <v>-35688117090</v>
      </c>
      <c r="K16" s="2">
        <f t="shared" si="13"/>
        <v>-27501616816</v>
      </c>
      <c r="L16" s="2">
        <f t="shared" si="13"/>
        <v>-25324565384</v>
      </c>
      <c r="M16" s="2">
        <f t="shared" si="13"/>
        <v>-10586019650</v>
      </c>
      <c r="N16" s="2">
        <f t="shared" si="13"/>
        <v>-49123405851</v>
      </c>
      <c r="O16" s="2">
        <f t="shared" si="13"/>
        <v>-56356644949</v>
      </c>
      <c r="P16" s="2">
        <f t="shared" si="13"/>
        <v>-58874992358</v>
      </c>
      <c r="Q16" s="2">
        <f t="shared" si="13"/>
        <v>-34598578079</v>
      </c>
      <c r="R16" s="2">
        <f t="shared" si="13"/>
        <v>11184077925</v>
      </c>
      <c r="S16" s="2">
        <f t="shared" si="13"/>
        <v>6873689802</v>
      </c>
      <c r="T16" s="2">
        <f t="shared" si="13"/>
        <v>3002947069</v>
      </c>
      <c r="U16" s="2">
        <f t="shared" si="13"/>
        <v>-14019452357</v>
      </c>
      <c r="V16" s="2">
        <f t="shared" si="13"/>
        <v>5080875834</v>
      </c>
      <c r="W16" s="2">
        <f t="shared" si="13"/>
        <v>7745220632</v>
      </c>
      <c r="X16" s="2">
        <f t="shared" si="13"/>
        <v>4564808975</v>
      </c>
      <c r="Y16" s="2">
        <f t="shared" si="13"/>
        <v>7880572178</v>
      </c>
      <c r="Z16" s="2">
        <f t="shared" si="13"/>
        <v>4093062288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168670000000</v>
      </c>
      <c r="H20" s="2">
        <f t="shared" ref="H20:Z20" ca="1" si="14">IFERROR(H21*H2,"")</f>
        <v>168670000000</v>
      </c>
      <c r="I20" s="2">
        <f t="shared" ca="1" si="14"/>
        <v>140390000000</v>
      </c>
      <c r="J20" s="2">
        <f t="shared" ca="1" si="14"/>
        <v>137360000000</v>
      </c>
      <c r="K20" s="2">
        <f t="shared" ca="1" si="14"/>
        <v>112110000000</v>
      </c>
      <c r="L20" s="2">
        <f t="shared" ca="1" si="14"/>
        <v>117160000000</v>
      </c>
      <c r="M20" s="2">
        <f t="shared" ca="1" si="14"/>
        <v>196950000000</v>
      </c>
      <c r="N20" s="2">
        <f t="shared" ca="1" si="14"/>
        <v>85850000000</v>
      </c>
      <c r="O20" s="2">
        <f t="shared" ca="1" si="14"/>
        <v>89890000000</v>
      </c>
      <c r="P20" s="2" t="str">
        <f t="shared" ca="1" si="14"/>
        <v/>
      </c>
      <c r="Q20" s="2">
        <f t="shared" ca="1" si="14"/>
        <v>168670000000</v>
      </c>
      <c r="R20" s="2">
        <f t="shared" ca="1" si="14"/>
        <v>136350000000</v>
      </c>
      <c r="S20" s="2">
        <f t="shared" ca="1" si="14"/>
        <v>114130000000</v>
      </c>
      <c r="T20" s="2">
        <f t="shared" ca="1" si="14"/>
        <v>176750000000</v>
      </c>
      <c r="U20" s="2">
        <f t="shared" ca="1" si="14"/>
        <v>217150000000</v>
      </c>
      <c r="V20" s="2">
        <f t="shared" ca="1" si="14"/>
        <v>257550000000</v>
      </c>
      <c r="W20" s="2">
        <f t="shared" ca="1" si="14"/>
        <v>207050000000</v>
      </c>
      <c r="X20" s="2">
        <f t="shared" ca="1" si="14"/>
        <v>272700000000</v>
      </c>
      <c r="Y20" s="2">
        <f t="shared" ca="1" si="14"/>
        <v>217150000000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1010000000</v>
      </c>
      <c r="H21" s="2">
        <f>IFERROR(INDEX(D21:G21,COUNT(D21:G21)),"")</f>
        <v>1010000000</v>
      </c>
      <c r="I21" s="2">
        <f t="shared" ref="I21:Z21" si="15">IFERROR(INDEX(I51:I500,MATCH($C$7,$C$51:$C$500,0)),"")</f>
        <v>1010000000</v>
      </c>
      <c r="J21" s="2">
        <f t="shared" si="15"/>
        <v>1010000000</v>
      </c>
      <c r="K21" s="2">
        <f t="shared" si="15"/>
        <v>1010000000</v>
      </c>
      <c r="L21" s="2">
        <f t="shared" si="15"/>
        <v>1010000000</v>
      </c>
      <c r="M21" s="2">
        <f t="shared" si="15"/>
        <v>1010000000</v>
      </c>
      <c r="N21" s="2">
        <f t="shared" si="15"/>
        <v>1010000000</v>
      </c>
      <c r="O21" s="2">
        <f t="shared" si="15"/>
        <v>1010000000</v>
      </c>
      <c r="P21" s="2">
        <f t="shared" si="15"/>
        <v>1010000000</v>
      </c>
      <c r="Q21" s="2">
        <f t="shared" si="15"/>
        <v>1010000000</v>
      </c>
      <c r="R21" s="2">
        <f t="shared" si="15"/>
        <v>1010000000</v>
      </c>
      <c r="S21" s="2">
        <f t="shared" si="15"/>
        <v>1010000000</v>
      </c>
      <c r="T21" s="2">
        <f t="shared" si="15"/>
        <v>1010000000</v>
      </c>
      <c r="U21" s="2">
        <f t="shared" si="15"/>
        <v>1010000000</v>
      </c>
      <c r="V21" s="2">
        <f t="shared" si="15"/>
        <v>1010000000</v>
      </c>
      <c r="W21" s="2">
        <f t="shared" si="15"/>
        <v>1010000000</v>
      </c>
      <c r="X21" s="2">
        <f t="shared" si="15"/>
        <v>1010000000</v>
      </c>
      <c r="Y21" s="2">
        <f t="shared" si="15"/>
        <v>1010000000</v>
      </c>
      <c r="Z21" s="2">
        <f t="shared" si="15"/>
        <v>1010000000</v>
      </c>
    </row>
    <row r="23" spans="1:26" ht="15.5" x14ac:dyDescent="0.35">
      <c r="B23" t="s">
        <v>53</v>
      </c>
      <c r="C23" t="s">
        <v>54</v>
      </c>
      <c r="D23" s="3">
        <f>IFERROR(D5/D6*100,"")</f>
        <v>-62.249005495748079</v>
      </c>
      <c r="H23" s="3">
        <f t="shared" ref="H23:Z23" si="16">IFERROR(H5/H6*100,"")</f>
        <v>-248.99602198299232</v>
      </c>
      <c r="I23" s="3">
        <f t="shared" si="16"/>
        <v>-128.372963109588</v>
      </c>
      <c r="J23" s="3">
        <f t="shared" si="16"/>
        <v>-27.171973569243818</v>
      </c>
      <c r="K23" s="3">
        <f t="shared" si="16"/>
        <v>-16.355785858869528</v>
      </c>
      <c r="L23" s="3">
        <f t="shared" si="16"/>
        <v>-10.701762188073811</v>
      </c>
      <c r="M23" s="3">
        <f t="shared" si="16"/>
        <v>-8.1092275851609052</v>
      </c>
      <c r="N23" s="3">
        <f t="shared" si="16"/>
        <v>-17.374351986338183</v>
      </c>
      <c r="O23" s="3">
        <f t="shared" si="16"/>
        <v>-14.229602643199069</v>
      </c>
      <c r="P23" s="3">
        <f t="shared" si="16"/>
        <v>-13.847792976874942</v>
      </c>
      <c r="Q23" s="3">
        <f t="shared" si="16"/>
        <v>-8.4824598176914439</v>
      </c>
      <c r="R23" s="3">
        <f t="shared" si="16"/>
        <v>0.74503669144486395</v>
      </c>
      <c r="S23" s="3">
        <f t="shared" si="16"/>
        <v>1.3851577990580439</v>
      </c>
      <c r="T23" s="3">
        <f t="shared" si="16"/>
        <v>0.42857896277247376</v>
      </c>
      <c r="U23" s="3">
        <f t="shared" si="16"/>
        <v>-3.0296425270662604</v>
      </c>
      <c r="V23" s="3">
        <f t="shared" si="16"/>
        <v>0.57164816137990837</v>
      </c>
      <c r="W23" s="3">
        <f t="shared" si="16"/>
        <v>1.3323648339678129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-0.13476959939027255</v>
      </c>
      <c r="H24" s="4">
        <f t="shared" ref="H24:Z24" si="17">IFERROR(_xlfn.RRI(5,M23,H23),"")</f>
        <v>0.9835474039100609</v>
      </c>
      <c r="I24" s="4">
        <f t="shared" si="17"/>
        <v>0.49180820005967951</v>
      </c>
      <c r="J24" s="4">
        <f t="shared" si="17"/>
        <v>0.13811378116495088</v>
      </c>
      <c r="K24" s="4">
        <f t="shared" si="17"/>
        <v>3.3851520276698022E-2</v>
      </c>
      <c r="L24" s="4">
        <f t="shared" si="17"/>
        <v>4.7578790409391614E-2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0.35518265593928899</v>
      </c>
      <c r="Q24" s="4" t="str">
        <f t="shared" si="17"/>
        <v/>
      </c>
      <c r="R24" s="4">
        <f t="shared" si="17"/>
        <v>-0.1097522187534874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-23.19</v>
      </c>
      <c r="H25" s="3">
        <f>IFERROR(INDEX(D25:G25,COUNT(D25:G25)),"")</f>
        <v>-23.19</v>
      </c>
      <c r="I25" s="3">
        <f t="shared" ref="I25:Z25" si="18">IFERROR(INDEX(I51:I500,MATCH($C$25,$C$51:$C$500,0)),"")</f>
        <v>-76.650000000000006</v>
      </c>
      <c r="J25" s="3">
        <f t="shared" si="18"/>
        <v>-37.03</v>
      </c>
      <c r="K25" s="3">
        <f t="shared" si="18"/>
        <v>-27.7</v>
      </c>
      <c r="L25" s="3">
        <f t="shared" si="18"/>
        <v>-24.4</v>
      </c>
      <c r="M25" s="3">
        <f t="shared" si="18"/>
        <v>-14.24</v>
      </c>
      <c r="N25" s="3">
        <f t="shared" si="18"/>
        <v>-40.98</v>
      </c>
      <c r="O25" s="3">
        <f t="shared" si="18"/>
        <v>-41.32</v>
      </c>
      <c r="P25" s="3">
        <f t="shared" si="18"/>
        <v>-46</v>
      </c>
      <c r="Q25" s="3">
        <f t="shared" si="18"/>
        <v>-30.88</v>
      </c>
      <c r="R25" s="3">
        <f t="shared" si="18"/>
        <v>6.87</v>
      </c>
      <c r="S25" s="3">
        <f t="shared" si="18"/>
        <v>3.93</v>
      </c>
      <c r="T25" s="3">
        <f t="shared" si="18"/>
        <v>1.7</v>
      </c>
      <c r="U25" s="3">
        <f t="shared" si="18"/>
        <v>-11.94</v>
      </c>
      <c r="V25" s="3">
        <f t="shared" si="18"/>
        <v>2.3199999999999998</v>
      </c>
      <c r="W25" s="3">
        <f t="shared" si="18"/>
        <v>5.38</v>
      </c>
      <c r="X25" s="3">
        <f t="shared" si="18"/>
        <v>2.77</v>
      </c>
      <c r="Y25" s="3">
        <f t="shared" si="18"/>
        <v>5.94</v>
      </c>
      <c r="Z25" s="3">
        <f t="shared" si="18"/>
        <v>2.5499999999999998</v>
      </c>
    </row>
    <row r="26" spans="1:26" ht="15.5" x14ac:dyDescent="0.35">
      <c r="C26" t="s">
        <v>58</v>
      </c>
      <c r="D26" s="4">
        <f>IFERROR(_xlfn.RRI(5,I25,D25),"")</f>
        <v>-0.21266833574632371</v>
      </c>
      <c r="H26" s="4">
        <f t="shared" ref="H26:Z26" si="19">IFERROR(_xlfn.RRI(5,M25,H25),"")</f>
        <v>0.10244809631324236</v>
      </c>
      <c r="I26" s="4">
        <f t="shared" si="19"/>
        <v>0.13341261225979251</v>
      </c>
      <c r="J26" s="4">
        <f t="shared" si="19"/>
        <v>-2.1685073323639115E-2</v>
      </c>
      <c r="K26" s="4">
        <f t="shared" si="19"/>
        <v>-9.6466233504396759E-2</v>
      </c>
      <c r="L26" s="4">
        <f t="shared" si="19"/>
        <v>-4.601288944282711E-2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0.30963629034404283</v>
      </c>
      <c r="Q26" s="4" t="str">
        <f t="shared" si="19"/>
        <v/>
      </c>
      <c r="R26" s="4">
        <f t="shared" si="19"/>
        <v>5.011023714118501E-2</v>
      </c>
      <c r="S26" s="4">
        <f t="shared" si="19"/>
        <v>7.2463588509885879E-2</v>
      </c>
      <c r="T26" s="4">
        <f t="shared" si="19"/>
        <v>-0.2213675571306033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68.162219935643563</v>
      </c>
      <c r="H27" s="3">
        <f t="shared" ref="H27:Z27" si="20">IFERROR(H4/H21,"")</f>
        <v>272.64887974257425</v>
      </c>
      <c r="I27" s="3">
        <f t="shared" si="20"/>
        <v>467.10144640594058</v>
      </c>
      <c r="J27" s="3">
        <f t="shared" si="20"/>
        <v>516.17929609702969</v>
      </c>
      <c r="K27" s="3">
        <f t="shared" si="20"/>
        <v>539.56206520891089</v>
      </c>
      <c r="L27" s="3">
        <f t="shared" si="20"/>
        <v>569.73722301089106</v>
      </c>
      <c r="M27" s="3">
        <f t="shared" si="20"/>
        <v>563.01439124653461</v>
      </c>
      <c r="N27" s="3">
        <f t="shared" si="20"/>
        <v>508.52196381980195</v>
      </c>
      <c r="O27" s="3">
        <f t="shared" si="20"/>
        <v>512.38849473069308</v>
      </c>
      <c r="P27" s="3">
        <f t="shared" si="20"/>
        <v>451.04550405247522</v>
      </c>
      <c r="Q27" s="3">
        <f t="shared" si="20"/>
        <v>407.07343069900992</v>
      </c>
      <c r="R27" s="3">
        <f t="shared" si="20"/>
        <v>407.86673098910893</v>
      </c>
      <c r="S27" s="3">
        <f t="shared" si="20"/>
        <v>448.21147049702972</v>
      </c>
      <c r="T27" s="3">
        <f t="shared" si="20"/>
        <v>508.46268313861384</v>
      </c>
      <c r="U27" s="3">
        <f t="shared" si="20"/>
        <v>669.41690174455448</v>
      </c>
      <c r="V27" s="3">
        <f t="shared" si="20"/>
        <v>592.33660840594064</v>
      </c>
      <c r="W27" s="3">
        <f t="shared" si="20"/>
        <v>497.21483410990101</v>
      </c>
      <c r="X27" s="3">
        <f t="shared" si="20"/>
        <v>397.61800647128712</v>
      </c>
      <c r="Y27" s="3">
        <f t="shared" si="20"/>
        <v>377.36695444554454</v>
      </c>
      <c r="Z27" s="3">
        <f t="shared" si="20"/>
        <v>322.95311163960395</v>
      </c>
    </row>
    <row r="28" spans="1:26" ht="15.5" x14ac:dyDescent="0.35">
      <c r="C28" t="s">
        <v>60</v>
      </c>
      <c r="D28" s="4">
        <f>IFERROR(_xlfn.RRI(5,I27,D27),"")</f>
        <v>-0.31950254889604401</v>
      </c>
      <c r="H28" s="4">
        <f t="shared" ref="H28:Z28" si="21">IFERROR(_xlfn.RRI(5,M27,H27),"")</f>
        <v>-0.13499853238604698</v>
      </c>
      <c r="I28" s="4">
        <f t="shared" si="21"/>
        <v>-1.6848832401788916E-2</v>
      </c>
      <c r="J28" s="4">
        <f t="shared" si="21"/>
        <v>1.4752996052553868E-3</v>
      </c>
      <c r="K28" s="4">
        <f t="shared" si="21"/>
        <v>3.6487836824477871E-2</v>
      </c>
      <c r="L28" s="4">
        <f t="shared" si="21"/>
        <v>6.9548215427994053E-2</v>
      </c>
      <c r="M28" s="4">
        <f t="shared" si="21"/>
        <v>6.6596717499760816E-2</v>
      </c>
      <c r="N28" s="4">
        <f t="shared" si="21"/>
        <v>2.5570097752051213E-2</v>
      </c>
      <c r="O28" s="4">
        <f t="shared" si="21"/>
        <v>1.5394416146843337E-3</v>
      </c>
      <c r="P28" s="4">
        <f t="shared" si="21"/>
        <v>-7.5930285365101602E-2</v>
      </c>
      <c r="Q28" s="4">
        <f t="shared" si="21"/>
        <v>-7.2271632055819657E-2</v>
      </c>
      <c r="R28" s="4">
        <f t="shared" si="21"/>
        <v>-3.8841876183505208E-2</v>
      </c>
      <c r="S28" s="4">
        <f t="shared" si="21"/>
        <v>2.4243896413161048E-2</v>
      </c>
      <c r="T28" s="4">
        <f t="shared" si="21"/>
        <v>6.1448783397510143E-2</v>
      </c>
      <c r="U28" s="4">
        <f t="shared" si="21"/>
        <v>0.15694160745530361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-0.69745596868884541</v>
      </c>
      <c r="I29" s="4">
        <f t="shared" si="22"/>
        <v>1.0699432892249527</v>
      </c>
      <c r="J29" s="4">
        <f t="shared" si="22"/>
        <v>0.33682310469314086</v>
      </c>
      <c r="K29" s="4">
        <f t="shared" si="22"/>
        <v>0.1352459016393443</v>
      </c>
      <c r="L29" s="4">
        <f t="shared" si="22"/>
        <v>0.71348314606741559</v>
      </c>
      <c r="M29" s="4">
        <f t="shared" si="22"/>
        <v>-0.65251342118106381</v>
      </c>
      <c r="N29" s="4">
        <f t="shared" si="22"/>
        <v>-8.2284607938045359E-3</v>
      </c>
      <c r="O29" s="4">
        <f t="shared" si="22"/>
        <v>-0.1017391304347826</v>
      </c>
      <c r="P29" s="4">
        <f t="shared" si="22"/>
        <v>0.48963730569948194</v>
      </c>
      <c r="Q29" s="4">
        <f t="shared" si="22"/>
        <v>-5.4949053857350796</v>
      </c>
      <c r="R29" s="4">
        <f t="shared" si="22"/>
        <v>0.74809160305343503</v>
      </c>
      <c r="S29" s="4">
        <f t="shared" si="22"/>
        <v>1.3117647058823532</v>
      </c>
      <c r="T29" s="4">
        <f t="shared" si="22"/>
        <v>-1.1423785594639866</v>
      </c>
      <c r="U29" s="4">
        <f t="shared" si="22"/>
        <v>-6.1465517241379315</v>
      </c>
      <c r="V29" s="4">
        <f t="shared" si="22"/>
        <v>-0.56877323420074355</v>
      </c>
      <c r="W29" s="4">
        <f t="shared" si="22"/>
        <v>0.9422382671480144</v>
      </c>
      <c r="X29" s="4">
        <f t="shared" si="22"/>
        <v>-0.53367003367003374</v>
      </c>
      <c r="Y29" s="4">
        <f t="shared" si="22"/>
        <v>1.3294117647058827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-0.416296220359752</v>
      </c>
      <c r="I30" s="4">
        <f t="shared" si="23"/>
        <v>-9.5079074387872428E-2</v>
      </c>
      <c r="J30" s="4">
        <f t="shared" si="23"/>
        <v>-4.3336569821356363E-2</v>
      </c>
      <c r="K30" s="4">
        <f t="shared" si="23"/>
        <v>-5.2963290062940711E-2</v>
      </c>
      <c r="L30" s="4">
        <f t="shared" si="23"/>
        <v>1.194078138832623E-2</v>
      </c>
      <c r="M30" s="4">
        <f t="shared" si="23"/>
        <v>0.10715845391889976</v>
      </c>
      <c r="N30" s="4">
        <f t="shared" si="23"/>
        <v>-7.5460923706402571E-3</v>
      </c>
      <c r="O30" s="4">
        <f t="shared" si="23"/>
        <v>0.13600177837285601</v>
      </c>
      <c r="P30" s="4">
        <f t="shared" si="23"/>
        <v>0.10802000336390968</v>
      </c>
      <c r="Q30" s="4">
        <f t="shared" si="23"/>
        <v>-1.9449987700031236E-3</v>
      </c>
      <c r="R30" s="4">
        <f t="shared" si="23"/>
        <v>-9.0012733193065741E-2</v>
      </c>
      <c r="S30" s="4">
        <f t="shared" si="23"/>
        <v>-0.11849682314868881</v>
      </c>
      <c r="T30" s="4">
        <f t="shared" si="23"/>
        <v>-0.24043943047521052</v>
      </c>
      <c r="U30" s="4">
        <f t="shared" si="23"/>
        <v>0.13012920735398664</v>
      </c>
      <c r="V30" s="4">
        <f t="shared" si="23"/>
        <v>0.19130920433281876</v>
      </c>
      <c r="W30" s="4">
        <f t="shared" si="23"/>
        <v>0.25048369545056304</v>
      </c>
      <c r="X30" s="4">
        <f t="shared" si="23"/>
        <v>5.3664084221409704E-2</v>
      </c>
      <c r="Y30" s="4">
        <f t="shared" si="23"/>
        <v>0.16848836826400709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37.25</v>
      </c>
      <c r="H32" s="3">
        <f>IFERROR(INDEX(D32:G32,COUNT(D32:G32)),"")</f>
        <v>37.25</v>
      </c>
      <c r="I32" s="3">
        <f t="shared" ref="I32:Z32" si="24">IFERROR(INDEX(I51:I500,MATCH($C$32,$C$51:$C$500,0)),"")</f>
        <v>60.43</v>
      </c>
      <c r="J32" s="3">
        <f t="shared" si="24"/>
        <v>138.02000000000001</v>
      </c>
      <c r="K32" s="3">
        <f t="shared" si="24"/>
        <v>175.52</v>
      </c>
      <c r="L32" s="3">
        <f t="shared" si="24"/>
        <v>204.22</v>
      </c>
      <c r="M32" s="3">
        <f t="shared" si="24"/>
        <v>226.08</v>
      </c>
      <c r="N32" s="3">
        <f t="shared" si="24"/>
        <v>244.41</v>
      </c>
      <c r="O32" s="3">
        <f t="shared" si="24"/>
        <v>286.88</v>
      </c>
      <c r="P32" s="3">
        <f t="shared" si="24"/>
        <v>327.7</v>
      </c>
      <c r="Q32" s="3">
        <f t="shared" si="24"/>
        <v>373.08</v>
      </c>
      <c r="R32" s="3">
        <f t="shared" si="24"/>
        <v>404.72</v>
      </c>
      <c r="S32" s="3">
        <f t="shared" si="24"/>
        <v>397.82</v>
      </c>
      <c r="T32" s="3">
        <f t="shared" si="24"/>
        <v>395.76</v>
      </c>
      <c r="U32" s="3">
        <f t="shared" si="24"/>
        <v>394.06</v>
      </c>
      <c r="V32" s="3">
        <f t="shared" si="24"/>
        <v>406</v>
      </c>
      <c r="W32" s="3">
        <f t="shared" si="24"/>
        <v>403.68</v>
      </c>
      <c r="X32" s="3">
        <f t="shared" si="24"/>
        <v>398.3</v>
      </c>
      <c r="Y32" s="3">
        <f t="shared" si="24"/>
        <v>395.53</v>
      </c>
      <c r="Z32" s="3">
        <f t="shared" si="24"/>
        <v>389.59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3.89</v>
      </c>
      <c r="H33" s="3">
        <f>IFERROR(INDEX(D33:G33,COUNT(D33:G33)),"")</f>
        <v>3.89</v>
      </c>
      <c r="I33" s="3">
        <f t="shared" ref="I33:Z33" si="25">IFERROR(INDEX(I51:I500,MATCH($C$33,$C$51:$C$500,0)),"")</f>
        <v>2.2999999999999998</v>
      </c>
      <c r="J33" s="3">
        <f t="shared" si="25"/>
        <v>0.99</v>
      </c>
      <c r="K33" s="3">
        <f t="shared" si="25"/>
        <v>0.63</v>
      </c>
      <c r="L33" s="3">
        <f t="shared" si="25"/>
        <v>0.56999999999999995</v>
      </c>
      <c r="M33" s="3">
        <f t="shared" si="25"/>
        <v>0.86</v>
      </c>
      <c r="N33" s="3">
        <f t="shared" si="25"/>
        <v>0.35</v>
      </c>
      <c r="O33" s="3">
        <f t="shared" si="25"/>
        <v>0.31</v>
      </c>
      <c r="P33" s="3">
        <f t="shared" si="25"/>
        <v>0.44</v>
      </c>
      <c r="Q33" s="3">
        <f t="shared" si="25"/>
        <v>0.45</v>
      </c>
      <c r="R33" s="3">
        <f t="shared" si="25"/>
        <v>0.33</v>
      </c>
      <c r="S33" s="3">
        <f t="shared" si="25"/>
        <v>0.28000000000000003</v>
      </c>
      <c r="T33" s="3">
        <f t="shared" si="25"/>
        <v>0.44</v>
      </c>
      <c r="U33" s="3">
        <f t="shared" si="25"/>
        <v>0.55000000000000004</v>
      </c>
      <c r="V33" s="3">
        <f t="shared" si="25"/>
        <v>0.63</v>
      </c>
      <c r="W33" s="3">
        <f t="shared" si="25"/>
        <v>0.51</v>
      </c>
      <c r="X33" s="3">
        <f t="shared" si="25"/>
        <v>0.68</v>
      </c>
      <c r="Y33" s="3">
        <f t="shared" si="25"/>
        <v>0.54</v>
      </c>
      <c r="Z33" s="3">
        <f t="shared" si="25"/>
        <v>0.18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-6.25</v>
      </c>
      <c r="H34" s="3">
        <f>IFERROR(INDEX(D34:G34,COUNT(D34:G34)),"")</f>
        <v>-6.25</v>
      </c>
      <c r="I34" s="3">
        <f t="shared" ref="I34:Z34" si="26">IFERROR(INDEX(I51:I500,MATCH($C$34,$C$51:$C$500,0)),"")</f>
        <v>-1.81</v>
      </c>
      <c r="J34" s="3">
        <f t="shared" si="26"/>
        <v>-3.67</v>
      </c>
      <c r="K34" s="3">
        <f t="shared" si="26"/>
        <v>-4.01</v>
      </c>
      <c r="L34" s="3">
        <f t="shared" si="26"/>
        <v>-4.75</v>
      </c>
      <c r="M34" s="3">
        <f t="shared" si="26"/>
        <v>-13.69</v>
      </c>
      <c r="N34" s="3">
        <f t="shared" si="26"/>
        <v>-2.0699999999999998</v>
      </c>
      <c r="O34" s="3">
        <f t="shared" si="26"/>
        <v>-2.15</v>
      </c>
      <c r="P34" s="3">
        <f t="shared" si="26"/>
        <v>-3.13</v>
      </c>
      <c r="Q34" s="3">
        <f t="shared" si="26"/>
        <v>-5.41</v>
      </c>
      <c r="R34" s="3">
        <f t="shared" si="26"/>
        <v>19.649999999999999</v>
      </c>
      <c r="S34" s="3">
        <f t="shared" si="26"/>
        <v>28.75</v>
      </c>
      <c r="T34" s="3">
        <f t="shared" si="26"/>
        <v>102.94</v>
      </c>
      <c r="U34" s="3">
        <f t="shared" si="26"/>
        <v>-18.010000000000002</v>
      </c>
      <c r="V34" s="3">
        <f t="shared" si="26"/>
        <v>109.91</v>
      </c>
      <c r="W34" s="3">
        <f t="shared" si="26"/>
        <v>38.1</v>
      </c>
      <c r="X34" s="3">
        <f t="shared" si="26"/>
        <v>97.47</v>
      </c>
      <c r="Y34" s="3">
        <f t="shared" si="26"/>
        <v>36.200000000000003</v>
      </c>
      <c r="Z34" s="3">
        <f t="shared" si="26"/>
        <v>27.45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2.12</v>
      </c>
      <c r="H35" s="3">
        <f>IFERROR(INDEX(D35:G35,COUNT(D35:G35)),"")</f>
        <v>2.12</v>
      </c>
      <c r="I35" s="3">
        <f t="shared" ref="I35:Z35" si="27">IFERROR(INDEX(I51:I500,MATCH($C$35,$C$51:$C$500,0)),"")</f>
        <v>0.3</v>
      </c>
      <c r="J35" s="3">
        <f t="shared" si="27"/>
        <v>0.26</v>
      </c>
      <c r="K35" s="3">
        <f t="shared" si="27"/>
        <v>0.21</v>
      </c>
      <c r="L35" s="3">
        <f t="shared" si="27"/>
        <v>0.2</v>
      </c>
      <c r="M35" s="3">
        <f t="shared" si="27"/>
        <v>0.35</v>
      </c>
      <c r="N35" s="3">
        <f t="shared" si="27"/>
        <v>0.17</v>
      </c>
      <c r="O35" s="3">
        <f t="shared" si="27"/>
        <v>0.17</v>
      </c>
      <c r="P35" s="3">
        <f t="shared" si="27"/>
        <v>0.32</v>
      </c>
      <c r="Q35" s="3">
        <f t="shared" si="27"/>
        <v>0.41</v>
      </c>
      <c r="R35" s="3">
        <f t="shared" si="27"/>
        <v>0.33</v>
      </c>
      <c r="S35" s="3">
        <f t="shared" si="27"/>
        <v>0.25</v>
      </c>
      <c r="T35" s="3">
        <f t="shared" si="27"/>
        <v>0.34</v>
      </c>
      <c r="U35" s="3">
        <f t="shared" si="27"/>
        <v>0.32</v>
      </c>
      <c r="V35" s="3">
        <f t="shared" si="27"/>
        <v>0.43</v>
      </c>
      <c r="W35" s="3">
        <f t="shared" si="27"/>
        <v>0.41</v>
      </c>
      <c r="X35" s="3">
        <f t="shared" si="27"/>
        <v>0.68</v>
      </c>
      <c r="Y35" s="3">
        <f t="shared" si="27"/>
        <v>0.56999999999999995</v>
      </c>
      <c r="Z35" s="3">
        <f t="shared" si="27"/>
        <v>0.22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68843842135</v>
      </c>
      <c r="E51" s="5">
        <v>106683397657</v>
      </c>
      <c r="F51" s="5">
        <v>128233552770</v>
      </c>
      <c r="G51" s="5">
        <v>112984435054</v>
      </c>
      <c r="I51" s="5">
        <v>471772460870</v>
      </c>
      <c r="J51" s="5">
        <v>521341089058</v>
      </c>
      <c r="K51" s="5">
        <v>544957685861</v>
      </c>
      <c r="L51" s="5">
        <v>575434595241</v>
      </c>
      <c r="M51" s="5">
        <v>568644535159</v>
      </c>
      <c r="N51" s="5">
        <v>513607183458</v>
      </c>
      <c r="O51" s="5">
        <v>517512379678</v>
      </c>
      <c r="P51" s="5">
        <v>455555959093</v>
      </c>
      <c r="Q51" s="5">
        <v>411144165006</v>
      </c>
      <c r="R51" s="5">
        <v>411945398299</v>
      </c>
      <c r="S51" s="5">
        <v>452693585202</v>
      </c>
      <c r="T51" s="5">
        <v>513547309970</v>
      </c>
      <c r="U51" s="5">
        <v>676111070762</v>
      </c>
      <c r="V51" s="5">
        <v>598259974490</v>
      </c>
      <c r="W51" s="5">
        <v>502186982451</v>
      </c>
      <c r="X51" s="5">
        <v>401594186536</v>
      </c>
      <c r="Y51" s="5">
        <v>381140623990</v>
      </c>
      <c r="Z51" s="5">
        <v>326182642756</v>
      </c>
    </row>
    <row r="52" spans="2:26" ht="15.5" x14ac:dyDescent="0.35">
      <c r="C52" t="s">
        <v>85</v>
      </c>
      <c r="D52" s="5">
        <v>-79320004711</v>
      </c>
      <c r="E52" s="5">
        <v>-115095161209</v>
      </c>
      <c r="F52" s="5">
        <v>-112966873782</v>
      </c>
      <c r="G52" s="5">
        <v>-100335288086</v>
      </c>
      <c r="I52" s="5">
        <v>-438115252347</v>
      </c>
      <c r="J52" s="5">
        <v>-455905921807</v>
      </c>
      <c r="K52" s="5">
        <v>-479453627257</v>
      </c>
      <c r="L52" s="5">
        <v>-501428147046</v>
      </c>
      <c r="M52" s="5">
        <v>-489824535380</v>
      </c>
      <c r="N52" s="5">
        <v>-468817048351</v>
      </c>
      <c r="O52" s="5">
        <v>-467568796589</v>
      </c>
      <c r="P52" s="5">
        <v>-405891106620</v>
      </c>
      <c r="Q52" s="5">
        <v>-330347656497</v>
      </c>
      <c r="R52" s="5">
        <v>-309581855172</v>
      </c>
      <c r="S52" s="5">
        <v>-347849400201</v>
      </c>
      <c r="T52" s="5">
        <v>-410834974144</v>
      </c>
      <c r="U52" s="5">
        <v>-548113571921</v>
      </c>
      <c r="V52" s="5">
        <v>-486091124682</v>
      </c>
      <c r="W52" s="5">
        <v>-413111388545</v>
      </c>
      <c r="X52" s="5">
        <v>-327568495952</v>
      </c>
      <c r="Y52" s="5">
        <v>-317889570213</v>
      </c>
      <c r="Z52" s="5">
        <v>-265440126658</v>
      </c>
    </row>
    <row r="53" spans="2:26" ht="15.5" x14ac:dyDescent="0.35">
      <c r="C53" t="s">
        <v>86</v>
      </c>
      <c r="D53" s="5">
        <v>-10476162576</v>
      </c>
      <c r="E53" s="5">
        <v>-8411763552</v>
      </c>
      <c r="F53" s="5">
        <v>15266678988</v>
      </c>
      <c r="G53" s="5">
        <v>12649146968</v>
      </c>
      <c r="I53" s="5">
        <v>33657208523</v>
      </c>
      <c r="J53" s="5">
        <v>65435167251</v>
      </c>
      <c r="K53" s="5">
        <v>65504058604</v>
      </c>
      <c r="L53" s="5">
        <v>74006448195</v>
      </c>
      <c r="M53" s="5">
        <v>78819999779</v>
      </c>
      <c r="N53" s="5">
        <v>44790135107</v>
      </c>
      <c r="O53" s="5">
        <v>49943583089</v>
      </c>
      <c r="P53" s="5">
        <v>49664852473</v>
      </c>
      <c r="Q53" s="5">
        <v>80796508509</v>
      </c>
      <c r="R53" s="5">
        <v>102363543127</v>
      </c>
      <c r="S53" s="5">
        <v>104844185001</v>
      </c>
      <c r="T53" s="5">
        <v>102712335826</v>
      </c>
      <c r="U53" s="5">
        <v>127997498841</v>
      </c>
      <c r="V53" s="5">
        <v>112168849808</v>
      </c>
      <c r="W53" s="5">
        <v>89075593906</v>
      </c>
      <c r="X53" s="5">
        <v>74025690584</v>
      </c>
      <c r="Y53" s="5">
        <v>63251053777</v>
      </c>
      <c r="Z53" s="5">
        <v>60742516098</v>
      </c>
    </row>
    <row r="54" spans="2:26" ht="15.5" x14ac:dyDescent="0.35">
      <c r="C54" t="s">
        <v>87</v>
      </c>
      <c r="D54" s="5">
        <v>-14768571370</v>
      </c>
      <c r="E54" s="5">
        <v>-38652469164</v>
      </c>
      <c r="F54" s="5">
        <v>-17656957811</v>
      </c>
      <c r="G54" s="5">
        <v>-16411289284</v>
      </c>
      <c r="I54" s="5">
        <v>-91690710147</v>
      </c>
      <c r="J54" s="5">
        <v>-81691335796</v>
      </c>
      <c r="K54" s="5">
        <v>-74518627227</v>
      </c>
      <c r="L54" s="5">
        <v>-75901554653</v>
      </c>
      <c r="M54" s="5">
        <v>-65983530367</v>
      </c>
      <c r="N54" s="5">
        <v>-66787881320</v>
      </c>
      <c r="O54" s="5">
        <v>-71044769701</v>
      </c>
      <c r="P54" s="5">
        <v>-68631756720</v>
      </c>
      <c r="Q54" s="5">
        <v>-78326586880</v>
      </c>
      <c r="R54" s="5">
        <v>-69572599520</v>
      </c>
      <c r="S54" s="5">
        <v>-61670777066</v>
      </c>
      <c r="T54" s="5">
        <v>-67600803949</v>
      </c>
      <c r="U54" s="5">
        <v>-93029637923</v>
      </c>
      <c r="V54" s="5">
        <v>-77676600508</v>
      </c>
      <c r="W54" s="5">
        <v>-65668151854</v>
      </c>
      <c r="X54" s="5">
        <v>-58447631006</v>
      </c>
      <c r="Y54" s="5">
        <v>-45340407628</v>
      </c>
      <c r="Z54" s="5">
        <v>-42064648327</v>
      </c>
    </row>
    <row r="55" spans="2:26" ht="15.5" x14ac:dyDescent="0.35">
      <c r="C55" t="s">
        <v>89</v>
      </c>
      <c r="D55" s="5">
        <v>-2065173940</v>
      </c>
      <c r="E55" s="5">
        <v>-18858480922</v>
      </c>
      <c r="F55" s="5">
        <v>-4791536892</v>
      </c>
      <c r="G55" s="5">
        <v>-3820326746</v>
      </c>
      <c r="I55" s="5">
        <v>-32768761782</v>
      </c>
      <c r="J55" s="5">
        <v>-19986179447</v>
      </c>
      <c r="K55" s="5">
        <v>-17334193875</v>
      </c>
      <c r="L55" s="5">
        <v>-19146475167</v>
      </c>
      <c r="M55" s="5">
        <v>-11870942079</v>
      </c>
      <c r="N55" s="5">
        <v>-16202036620</v>
      </c>
      <c r="O55" s="5">
        <v>-17531451960</v>
      </c>
      <c r="P55" s="5">
        <v>-17836864657</v>
      </c>
      <c r="Q55" s="5">
        <v>-26858694848</v>
      </c>
      <c r="R55" s="5">
        <v>-19415832565</v>
      </c>
      <c r="S55" s="5">
        <v>-14350472948</v>
      </c>
      <c r="T55" s="5">
        <v>-14684564372</v>
      </c>
      <c r="U55" s="5">
        <v>-38261749407</v>
      </c>
      <c r="V55" s="5">
        <v>-29814517793</v>
      </c>
      <c r="W55" s="5">
        <v>-25795807588</v>
      </c>
      <c r="X55" s="5">
        <v>-23732331474</v>
      </c>
      <c r="Y55" s="5">
        <v>-15165908124</v>
      </c>
      <c r="Z55" s="5">
        <v>-14956967344</v>
      </c>
    </row>
    <row r="56" spans="2:26" ht="15.5" x14ac:dyDescent="0.35">
      <c r="C56" t="s">
        <v>370</v>
      </c>
      <c r="D56" s="5">
        <v>-12703397430</v>
      </c>
      <c r="E56" s="5">
        <v>-19793988242</v>
      </c>
      <c r="F56" s="5">
        <v>-12865420919</v>
      </c>
      <c r="G56" s="5">
        <v>-12590962538</v>
      </c>
      <c r="I56" s="5">
        <v>-58921948365</v>
      </c>
      <c r="J56" s="5">
        <v>-61705156349</v>
      </c>
      <c r="K56" s="5">
        <v>-57184433352</v>
      </c>
      <c r="L56" s="5">
        <v>-56755079486</v>
      </c>
      <c r="M56" s="5">
        <v>-54112588288</v>
      </c>
      <c r="N56" s="5">
        <v>-50585844700</v>
      </c>
      <c r="O56" s="5">
        <v>-53513317741</v>
      </c>
      <c r="P56" s="5">
        <v>-50794892063</v>
      </c>
      <c r="Q56" s="5">
        <v>-51467892032</v>
      </c>
      <c r="R56" s="5">
        <v>-50156766955</v>
      </c>
      <c r="S56" s="5">
        <v>-47320304118</v>
      </c>
      <c r="T56" s="5">
        <v>-52916239577</v>
      </c>
      <c r="U56" s="5">
        <v>-54767888516</v>
      </c>
      <c r="V56" s="5">
        <v>-47862082715</v>
      </c>
      <c r="W56" s="5">
        <v>-39872344266</v>
      </c>
      <c r="X56" s="5">
        <v>-34715299532</v>
      </c>
      <c r="Y56" s="5">
        <v>-30174499504</v>
      </c>
      <c r="Z56" s="5">
        <v>-27107680983</v>
      </c>
    </row>
    <row r="57" spans="2:26" ht="15.5" x14ac:dyDescent="0.35">
      <c r="C57" t="s">
        <v>90</v>
      </c>
      <c r="D57" s="5">
        <v>-25244733946</v>
      </c>
      <c r="E57" s="5">
        <v>-47064232716</v>
      </c>
      <c r="F57" s="5">
        <v>-2390278823</v>
      </c>
      <c r="G57" s="5">
        <v>-3762142316</v>
      </c>
      <c r="I57" s="5">
        <v>-58033501624</v>
      </c>
      <c r="J57" s="5">
        <v>-16256168545</v>
      </c>
      <c r="K57" s="5">
        <v>-9014568623</v>
      </c>
      <c r="L57" s="5">
        <v>-1895106458</v>
      </c>
      <c r="M57" s="5">
        <v>12836469412</v>
      </c>
      <c r="N57" s="5">
        <v>-21997746213</v>
      </c>
      <c r="O57" s="5">
        <v>-21101186612</v>
      </c>
      <c r="P57" s="5">
        <v>-18966904247</v>
      </c>
      <c r="Q57" s="5">
        <v>2469921629</v>
      </c>
      <c r="R57" s="5">
        <v>32790943607</v>
      </c>
      <c r="S57" s="5">
        <v>43173407935</v>
      </c>
      <c r="T57" s="5">
        <v>35111531877</v>
      </c>
      <c r="U57" s="5">
        <v>34967860918</v>
      </c>
      <c r="V57" s="5">
        <v>34492249300</v>
      </c>
      <c r="W57" s="5">
        <v>23407442052</v>
      </c>
      <c r="X57" s="5">
        <v>15578059578</v>
      </c>
      <c r="Y57" s="5">
        <v>17910646149</v>
      </c>
      <c r="Z57" s="5">
        <v>18677867771</v>
      </c>
    </row>
    <row r="58" spans="2:26" ht="15.5" x14ac:dyDescent="0.35">
      <c r="C58" t="s">
        <v>91</v>
      </c>
      <c r="D58" s="5">
        <v>-4664674584</v>
      </c>
      <c r="E58" s="5">
        <v>-4393845162</v>
      </c>
      <c r="F58" s="5">
        <v>-3972633641</v>
      </c>
      <c r="G58" s="5">
        <v>-3871441401</v>
      </c>
      <c r="I58" s="5">
        <v>-17150984584</v>
      </c>
      <c r="J58" s="5">
        <v>-19431948545</v>
      </c>
      <c r="K58" s="5">
        <v>-18487048193</v>
      </c>
      <c r="L58" s="5">
        <v>-23429458926</v>
      </c>
      <c r="M58" s="5">
        <v>-23422489062</v>
      </c>
      <c r="N58" s="5">
        <v>-27125659638</v>
      </c>
      <c r="O58" s="5">
        <v>-35255458337</v>
      </c>
      <c r="P58" s="5">
        <v>-39908088111</v>
      </c>
      <c r="Q58" s="5">
        <v>-37068499708</v>
      </c>
      <c r="R58" s="5">
        <v>-21606865682</v>
      </c>
      <c r="S58" s="5">
        <v>-36299718133</v>
      </c>
      <c r="T58" s="5">
        <v>-32108584808</v>
      </c>
      <c r="U58" s="5">
        <v>-48987313275</v>
      </c>
      <c r="V58" s="5">
        <v>-29411373466</v>
      </c>
      <c r="W58" s="5">
        <v>-15662221420</v>
      </c>
      <c r="X58" s="5">
        <v>-11013250603</v>
      </c>
      <c r="Y58" s="5">
        <v>-10030073971</v>
      </c>
      <c r="Z58" s="5">
        <v>-14584805483</v>
      </c>
    </row>
    <row r="59" spans="2:26" ht="15.5" x14ac:dyDescent="0.35">
      <c r="C59" t="s">
        <v>94</v>
      </c>
      <c r="F59" s="5">
        <v>275000000</v>
      </c>
      <c r="I59" s="5">
        <v>275000000</v>
      </c>
      <c r="J59" s="5">
        <v>2000000</v>
      </c>
      <c r="K59" s="5">
        <v>-349334668</v>
      </c>
      <c r="M59" s="5">
        <v>650000000</v>
      </c>
      <c r="N59" s="5">
        <v>188100000</v>
      </c>
    </row>
    <row r="60" spans="2:26" ht="15.5" x14ac:dyDescent="0.35">
      <c r="C60" t="s">
        <v>93</v>
      </c>
      <c r="X60" s="5">
        <v>99209817</v>
      </c>
      <c r="Y60" s="5">
        <v>44025186</v>
      </c>
      <c r="Z60" s="5">
        <v>59800776</v>
      </c>
    </row>
    <row r="61" spans="2:26" ht="15.5" x14ac:dyDescent="0.35">
      <c r="C61" t="s">
        <v>92</v>
      </c>
      <c r="X61" s="5">
        <v>666354078</v>
      </c>
      <c r="Y61" s="5">
        <v>2684290946</v>
      </c>
      <c r="Z61" s="5">
        <v>-3718817197</v>
      </c>
    </row>
    <row r="62" spans="2:26" ht="15.5" x14ac:dyDescent="0.35">
      <c r="C62" t="s">
        <v>26</v>
      </c>
      <c r="D62" s="5">
        <v>-4680076640</v>
      </c>
      <c r="E62" s="5">
        <v>-4470841305</v>
      </c>
      <c r="F62" s="5">
        <v>-4581441088</v>
      </c>
      <c r="G62" s="5">
        <v>-4727813046</v>
      </c>
      <c r="I62" s="5">
        <v>-18806139169</v>
      </c>
      <c r="J62" s="5">
        <v>-19234585757</v>
      </c>
      <c r="K62" s="5">
        <v>-19539945890</v>
      </c>
      <c r="L62" s="5">
        <v>-21925040482</v>
      </c>
      <c r="M62" s="5">
        <v>-23266867568</v>
      </c>
      <c r="N62" s="5">
        <v>-23896651679</v>
      </c>
      <c r="O62" s="5">
        <v>-26058836273</v>
      </c>
      <c r="P62" s="5">
        <v>-27974440154</v>
      </c>
      <c r="Q62" s="5">
        <v>-29955822052</v>
      </c>
      <c r="R62" s="5">
        <v>-30942898687</v>
      </c>
      <c r="S62" s="5">
        <v>-32026697070</v>
      </c>
      <c r="T62" s="5">
        <v>-32873170855</v>
      </c>
      <c r="U62" s="5">
        <v>-29383094161</v>
      </c>
      <c r="V62" s="5">
        <v>-23360909410</v>
      </c>
      <c r="W62" s="5">
        <v>-15341990065</v>
      </c>
      <c r="X62" s="5">
        <v>-10758347214</v>
      </c>
      <c r="Y62" s="5">
        <v>-11976326843</v>
      </c>
      <c r="Z62" s="5">
        <v>-10896211189</v>
      </c>
    </row>
    <row r="63" spans="2:26" ht="15.5" x14ac:dyDescent="0.35">
      <c r="C63" t="s">
        <v>95</v>
      </c>
    </row>
    <row r="64" spans="2:26" ht="15.5" x14ac:dyDescent="0.35">
      <c r="C64" t="s">
        <v>96</v>
      </c>
      <c r="D64" s="5">
        <v>-4664674584</v>
      </c>
      <c r="E64" s="5">
        <v>-4393845162</v>
      </c>
      <c r="F64" s="5">
        <v>-3972633641</v>
      </c>
      <c r="G64" s="5">
        <v>-3871441401</v>
      </c>
      <c r="I64" s="5">
        <v>-17150984584</v>
      </c>
      <c r="J64" s="5">
        <v>-19431948545</v>
      </c>
      <c r="K64" s="5">
        <v>-18487048193</v>
      </c>
      <c r="L64" s="5">
        <v>-23429458926</v>
      </c>
      <c r="M64" s="5">
        <v>-23422489062</v>
      </c>
      <c r="N64" s="5">
        <v>-27125659638</v>
      </c>
      <c r="O64" s="5">
        <v>-35255458337</v>
      </c>
      <c r="P64" s="5">
        <v>-39908088111</v>
      </c>
      <c r="Q64" s="5">
        <v>-37068499708</v>
      </c>
      <c r="R64" s="5">
        <v>-21606865682</v>
      </c>
      <c r="S64" s="5">
        <v>-36299718133</v>
      </c>
      <c r="T64" s="5">
        <v>-32108584808</v>
      </c>
      <c r="U64" s="5">
        <v>-48987313275</v>
      </c>
      <c r="V64" s="5">
        <v>-29411373466</v>
      </c>
      <c r="W64" s="5">
        <v>-15662221420</v>
      </c>
      <c r="X64" s="5">
        <v>-11013250603</v>
      </c>
      <c r="Y64" s="5">
        <v>-10030073971</v>
      </c>
      <c r="Z64" s="5">
        <v>-14584805483</v>
      </c>
    </row>
    <row r="65" spans="2:26" ht="15.5" x14ac:dyDescent="0.35">
      <c r="C65" t="s">
        <v>28</v>
      </c>
      <c r="D65" s="5">
        <v>-29909408530</v>
      </c>
      <c r="E65" s="5">
        <v>-51458077878</v>
      </c>
      <c r="F65" s="5">
        <v>-6362912464</v>
      </c>
      <c r="G65" s="5">
        <v>-7633583717</v>
      </c>
      <c r="I65" s="5">
        <v>-75184486208</v>
      </c>
      <c r="J65" s="5">
        <v>-35688117090</v>
      </c>
      <c r="K65" s="5">
        <v>-27501616816</v>
      </c>
      <c r="L65" s="5">
        <v>-25324565384</v>
      </c>
      <c r="M65" s="5">
        <v>-10586019650</v>
      </c>
      <c r="N65" s="5">
        <v>-49123405851</v>
      </c>
      <c r="O65" s="5">
        <v>-56356644949</v>
      </c>
      <c r="P65" s="5">
        <v>-58874992358</v>
      </c>
      <c r="Q65" s="5">
        <v>-34598578079</v>
      </c>
      <c r="R65" s="5">
        <v>11184077925</v>
      </c>
      <c r="S65" s="5">
        <v>6873689802</v>
      </c>
      <c r="T65" s="5">
        <v>3002947069</v>
      </c>
      <c r="U65" s="5">
        <v>-14019452357</v>
      </c>
      <c r="V65" s="5">
        <v>5080875834</v>
      </c>
      <c r="W65" s="5">
        <v>7745220632</v>
      </c>
      <c r="X65" s="5">
        <v>4564808975</v>
      </c>
      <c r="Y65" s="5">
        <v>7880572178</v>
      </c>
      <c r="Z65" s="5">
        <v>4093062288</v>
      </c>
    </row>
    <row r="66" spans="2:26" ht="15.5" x14ac:dyDescent="0.35">
      <c r="C66" t="s">
        <v>27</v>
      </c>
      <c r="D66" s="5">
        <v>6525542371</v>
      </c>
      <c r="E66" s="5">
        <v>-6691386778</v>
      </c>
      <c r="F66" s="5">
        <v>1220220524</v>
      </c>
      <c r="G66" s="5">
        <v>1496522419</v>
      </c>
      <c r="I66" s="5">
        <v>-2119630496</v>
      </c>
      <c r="J66" s="5">
        <v>-1653847365</v>
      </c>
      <c r="K66" s="5">
        <v>-429531922</v>
      </c>
      <c r="L66" s="5">
        <v>713451974</v>
      </c>
      <c r="M66" s="5">
        <v>-3776283118</v>
      </c>
      <c r="N66" s="5">
        <v>7792134332</v>
      </c>
      <c r="O66" s="5">
        <v>14687051040</v>
      </c>
      <c r="P66" s="5">
        <v>12484288068</v>
      </c>
      <c r="Q66" s="5">
        <v>3458019905</v>
      </c>
      <c r="R66" s="5">
        <v>-4251042468</v>
      </c>
      <c r="S66" s="5">
        <v>-2905643494</v>
      </c>
      <c r="T66" s="5">
        <v>-1292356494</v>
      </c>
      <c r="U66" s="5">
        <v>1979041160</v>
      </c>
      <c r="V66" s="5">
        <v>-2740201815</v>
      </c>
      <c r="W66" s="5">
        <v>-2320897842</v>
      </c>
      <c r="X66" s="5">
        <v>-1770704763</v>
      </c>
      <c r="Y66" s="5">
        <v>-1888855382</v>
      </c>
      <c r="Z66" s="5">
        <v>-1521122566</v>
      </c>
    </row>
    <row r="67" spans="2:26" ht="15.5" x14ac:dyDescent="0.35">
      <c r="C67" t="s">
        <v>452</v>
      </c>
      <c r="Q67" s="5">
        <v>-2281106</v>
      </c>
      <c r="R67" s="5">
        <v>-516453749</v>
      </c>
      <c r="V67" s="5">
        <v>-1837052759</v>
      </c>
      <c r="W67" s="5">
        <v>-1888050500</v>
      </c>
      <c r="X67" s="5">
        <v>-2102210173</v>
      </c>
    </row>
    <row r="68" spans="2:26" ht="15.5" x14ac:dyDescent="0.35">
      <c r="C68" t="s">
        <v>453</v>
      </c>
      <c r="D68" s="5">
        <v>6525542371</v>
      </c>
      <c r="E68" s="5">
        <v>-6691386778</v>
      </c>
      <c r="F68" s="5">
        <v>1220220524</v>
      </c>
      <c r="G68" s="5">
        <v>1496522419</v>
      </c>
      <c r="I68" s="5">
        <v>-2119630496</v>
      </c>
      <c r="J68" s="5">
        <v>-1653847365</v>
      </c>
      <c r="K68" s="5">
        <v>-429531922</v>
      </c>
      <c r="L68" s="5">
        <v>713451974</v>
      </c>
      <c r="M68" s="5">
        <v>-3776283118</v>
      </c>
      <c r="N68" s="5">
        <v>7792134332</v>
      </c>
      <c r="O68" s="5">
        <v>14687051040</v>
      </c>
      <c r="P68" s="5">
        <v>12484288068</v>
      </c>
      <c r="Q68" s="5">
        <v>3460301011</v>
      </c>
      <c r="R68" s="5">
        <v>-3734588719</v>
      </c>
      <c r="T68" s="5">
        <v>-1292356494</v>
      </c>
      <c r="U68" s="5">
        <v>1979041160</v>
      </c>
      <c r="V68" s="5">
        <v>-903149056</v>
      </c>
      <c r="W68" s="5">
        <v>-432847342</v>
      </c>
      <c r="X68" s="5">
        <v>331505410</v>
      </c>
      <c r="Y68" s="5">
        <v>-1888855382</v>
      </c>
      <c r="Z68" s="5">
        <v>-1521122566</v>
      </c>
    </row>
    <row r="69" spans="2:26" ht="15.5" x14ac:dyDescent="0.35">
      <c r="C69" t="s">
        <v>454</v>
      </c>
      <c r="D69" s="5">
        <v>6525542371</v>
      </c>
      <c r="E69" s="5">
        <v>-6691386778</v>
      </c>
      <c r="F69" s="5">
        <v>1220220524</v>
      </c>
      <c r="G69" s="5">
        <v>1496522419</v>
      </c>
      <c r="I69" s="5">
        <v>-2119630496</v>
      </c>
      <c r="J69" s="5">
        <v>-1653847365</v>
      </c>
      <c r="K69" s="5">
        <v>-429531922</v>
      </c>
      <c r="L69" s="5">
        <v>713451974</v>
      </c>
      <c r="M69" s="5">
        <v>-3776283118</v>
      </c>
      <c r="N69" s="5">
        <v>7792134332</v>
      </c>
      <c r="O69" s="5">
        <v>14687051040</v>
      </c>
      <c r="P69" s="5">
        <v>12484288068</v>
      </c>
      <c r="Q69" s="5">
        <v>3458019905</v>
      </c>
      <c r="R69" s="5">
        <v>-4251042468</v>
      </c>
      <c r="S69" s="5">
        <v>-2905643494</v>
      </c>
      <c r="T69" s="5">
        <v>-1292356494</v>
      </c>
      <c r="U69" s="5">
        <v>1979041160</v>
      </c>
      <c r="V69" s="5">
        <v>-2740201815</v>
      </c>
      <c r="W69" s="5">
        <v>-2320897842</v>
      </c>
      <c r="X69" s="5">
        <v>-1770704763</v>
      </c>
      <c r="Y69" s="5">
        <v>-1888855382</v>
      </c>
      <c r="Z69" s="5">
        <v>-1521122566</v>
      </c>
    </row>
    <row r="70" spans="2:26" ht="15.5" x14ac:dyDescent="0.35">
      <c r="C70" t="s">
        <v>97</v>
      </c>
      <c r="D70" s="5">
        <v>-23383866159</v>
      </c>
      <c r="E70" s="5">
        <v>-58149464656</v>
      </c>
      <c r="F70" s="5">
        <v>-5142691940</v>
      </c>
      <c r="G70" s="5">
        <v>-6137061298</v>
      </c>
      <c r="I70" s="5">
        <v>-77304116704</v>
      </c>
      <c r="J70" s="5">
        <v>-37341964455</v>
      </c>
      <c r="K70" s="5">
        <v>-27931148738</v>
      </c>
      <c r="L70" s="5">
        <v>-24611113410</v>
      </c>
      <c r="M70" s="5">
        <v>-14362302768</v>
      </c>
      <c r="N70" s="5">
        <v>-41331271519</v>
      </c>
      <c r="O70" s="5">
        <v>-41669593909</v>
      </c>
      <c r="P70" s="5">
        <v>-46390704290</v>
      </c>
      <c r="Q70" s="5">
        <v>-31140558174</v>
      </c>
      <c r="R70" s="5">
        <v>6933035457</v>
      </c>
      <c r="S70" s="5">
        <v>3968046308</v>
      </c>
      <c r="T70" s="5">
        <v>1710590575</v>
      </c>
      <c r="U70" s="5">
        <v>-12040411197</v>
      </c>
      <c r="V70" s="5">
        <v>2340674019</v>
      </c>
      <c r="W70" s="5">
        <v>5424322790</v>
      </c>
      <c r="X70" s="5">
        <v>2794104212</v>
      </c>
      <c r="Y70" s="5">
        <v>5991716796</v>
      </c>
      <c r="Z70" s="5">
        <v>2571939722</v>
      </c>
    </row>
    <row r="71" spans="2:26" ht="15.5" x14ac:dyDescent="0.35">
      <c r="C71" t="s">
        <v>98</v>
      </c>
      <c r="E71" s="5">
        <v>-937804951</v>
      </c>
      <c r="I71" s="5">
        <v>-937804951</v>
      </c>
      <c r="J71" s="5">
        <v>-478931513</v>
      </c>
      <c r="K71" s="5">
        <v>-1020510365</v>
      </c>
      <c r="L71" s="5">
        <v>2569401576</v>
      </c>
      <c r="M71" s="5">
        <v>-4127149574</v>
      </c>
      <c r="N71" s="5">
        <v>-1495559369</v>
      </c>
      <c r="O71" s="5">
        <v>500310929</v>
      </c>
      <c r="P71" s="5">
        <v>625041235</v>
      </c>
      <c r="Q71" s="5">
        <v>-775233639</v>
      </c>
      <c r="R71" s="5">
        <v>-3892003402</v>
      </c>
      <c r="S71" s="5">
        <v>1589370750</v>
      </c>
    </row>
    <row r="72" spans="2:26" ht="15.5" x14ac:dyDescent="0.35">
      <c r="C72" t="s">
        <v>457</v>
      </c>
      <c r="E72" s="5">
        <v>-937804951</v>
      </c>
      <c r="I72" s="5">
        <v>-937804951</v>
      </c>
      <c r="J72" s="5">
        <v>-478931513</v>
      </c>
      <c r="K72" s="5">
        <v>-1020510365</v>
      </c>
      <c r="L72" s="5">
        <v>2569401576</v>
      </c>
      <c r="M72" s="5">
        <v>-4127149574</v>
      </c>
      <c r="N72" s="5">
        <v>-1495559369</v>
      </c>
      <c r="O72" s="5">
        <v>500310929</v>
      </c>
      <c r="P72" s="5">
        <v>625041235</v>
      </c>
      <c r="Q72" s="5">
        <v>-775233639</v>
      </c>
      <c r="R72" s="5">
        <v>-3892003402</v>
      </c>
      <c r="S72" s="5">
        <v>1589370750</v>
      </c>
    </row>
    <row r="73" spans="2:26" ht="15.5" x14ac:dyDescent="0.35">
      <c r="C73" t="s">
        <v>99</v>
      </c>
      <c r="D73" s="5">
        <v>-23383866159</v>
      </c>
      <c r="E73" s="5">
        <v>-59087269607</v>
      </c>
      <c r="F73" s="5">
        <v>-5142691940</v>
      </c>
      <c r="G73" s="5">
        <v>-6137061298</v>
      </c>
      <c r="I73" s="5">
        <v>-78241921655</v>
      </c>
      <c r="J73" s="5">
        <v>-37820895968</v>
      </c>
      <c r="K73" s="5">
        <v>-28951659103</v>
      </c>
      <c r="L73" s="5">
        <v>-22041711834</v>
      </c>
      <c r="M73" s="5">
        <v>-18489452342</v>
      </c>
      <c r="N73" s="5">
        <v>-42826830888</v>
      </c>
      <c r="O73" s="5">
        <v>-41169282980</v>
      </c>
      <c r="P73" s="5">
        <v>-45765663055</v>
      </c>
      <c r="Q73" s="5">
        <v>-31915791813</v>
      </c>
      <c r="R73" s="5">
        <v>3041032055</v>
      </c>
      <c r="S73" s="5">
        <v>5557417058</v>
      </c>
      <c r="T73" s="5">
        <v>1710590575</v>
      </c>
      <c r="U73" s="5">
        <v>-12040411197</v>
      </c>
      <c r="V73" s="5">
        <v>2340674019</v>
      </c>
      <c r="W73" s="5">
        <v>5424322790</v>
      </c>
    </row>
    <row r="74" spans="2:26" ht="15.5" x14ac:dyDescent="0.35">
      <c r="C74" t="s">
        <v>100</v>
      </c>
      <c r="D74" s="5">
        <v>-23383866159</v>
      </c>
      <c r="E74" s="5">
        <v>-58149464656</v>
      </c>
      <c r="F74" s="5">
        <v>-5142691940</v>
      </c>
      <c r="G74" s="5">
        <v>-6137061298</v>
      </c>
      <c r="I74" s="5">
        <v>-77304116704</v>
      </c>
      <c r="J74" s="5">
        <v>-37341964455</v>
      </c>
      <c r="K74" s="5">
        <v>-27931148738</v>
      </c>
      <c r="L74" s="5">
        <v>-24611113410</v>
      </c>
      <c r="M74" s="5">
        <v>-14362302768</v>
      </c>
      <c r="N74" s="5">
        <v>-41331271519</v>
      </c>
      <c r="O74" s="5">
        <v>-41669593909</v>
      </c>
      <c r="P74" s="5">
        <v>-46390704290</v>
      </c>
      <c r="Q74" s="5">
        <v>-31140558174</v>
      </c>
      <c r="R74" s="5">
        <v>6933035457</v>
      </c>
      <c r="S74" s="5">
        <v>3968046308</v>
      </c>
      <c r="T74" s="5">
        <v>1710590575</v>
      </c>
      <c r="U74" s="5">
        <v>-12040411197</v>
      </c>
      <c r="V74" s="5">
        <v>2340674019</v>
      </c>
      <c r="W74" s="5">
        <v>5424322790</v>
      </c>
      <c r="X74" s="5">
        <v>2794104212</v>
      </c>
      <c r="Y74" s="5">
        <v>5991716796</v>
      </c>
      <c r="Z74" s="5">
        <v>2571939722</v>
      </c>
    </row>
    <row r="75" spans="2:26" ht="15.5" x14ac:dyDescent="0.35">
      <c r="C75" t="s">
        <v>7</v>
      </c>
      <c r="D75" s="5">
        <v>-23383866159</v>
      </c>
      <c r="E75" s="5">
        <v>-59087269607</v>
      </c>
      <c r="F75" s="5">
        <v>-5142691940</v>
      </c>
      <c r="G75" s="5">
        <v>-6137061298</v>
      </c>
      <c r="I75" s="5">
        <v>-78241921655</v>
      </c>
      <c r="J75" s="5">
        <v>-37820895968</v>
      </c>
      <c r="K75" s="5">
        <v>-28951659103</v>
      </c>
      <c r="L75" s="5">
        <v>-22041711834</v>
      </c>
      <c r="M75" s="5">
        <v>-18489452342</v>
      </c>
      <c r="N75" s="5">
        <v>-42826830888</v>
      </c>
      <c r="O75" s="5">
        <v>-41169282980</v>
      </c>
      <c r="P75" s="5">
        <v>-45765663055</v>
      </c>
      <c r="Q75" s="5">
        <v>-31915791813</v>
      </c>
      <c r="R75" s="5">
        <v>3041032055</v>
      </c>
      <c r="S75" s="5">
        <v>5557417058</v>
      </c>
      <c r="T75" s="5">
        <v>1710590575</v>
      </c>
      <c r="U75" s="5">
        <v>-12040411197</v>
      </c>
      <c r="V75" s="5">
        <v>2340674019</v>
      </c>
      <c r="W75" s="5">
        <v>5424322790</v>
      </c>
    </row>
    <row r="76" spans="2:26" ht="15.5" x14ac:dyDescent="0.35">
      <c r="C76" t="s">
        <v>101</v>
      </c>
      <c r="D76" s="5">
        <v>-23383866159</v>
      </c>
      <c r="E76" s="5">
        <v>-58149464656</v>
      </c>
      <c r="F76" s="5">
        <v>-5142691940</v>
      </c>
      <c r="G76" s="5">
        <v>-6137061298</v>
      </c>
      <c r="I76" s="5">
        <v>-77304116704</v>
      </c>
      <c r="J76" s="5">
        <v>-37341964455</v>
      </c>
      <c r="K76" s="5">
        <v>-27931148738</v>
      </c>
      <c r="L76" s="5">
        <v>-24611113410</v>
      </c>
      <c r="M76" s="5">
        <v>-14362302768</v>
      </c>
      <c r="N76" s="5">
        <v>-41331271519</v>
      </c>
      <c r="O76" s="5">
        <v>-41669593909</v>
      </c>
      <c r="P76" s="5">
        <v>-46390704290</v>
      </c>
      <c r="Q76" s="5">
        <v>-31140558174</v>
      </c>
      <c r="R76" s="5">
        <v>6933035457</v>
      </c>
      <c r="S76" s="5">
        <v>3968046308</v>
      </c>
      <c r="T76" s="5">
        <v>1710590575</v>
      </c>
      <c r="U76" s="5">
        <v>-12040411197</v>
      </c>
      <c r="V76" s="5">
        <v>2340674019</v>
      </c>
      <c r="W76" s="5">
        <v>5424322790</v>
      </c>
      <c r="X76" s="5">
        <v>2794104212</v>
      </c>
      <c r="Y76" s="5">
        <v>5991716796</v>
      </c>
      <c r="Z76" s="5">
        <v>2571939722</v>
      </c>
    </row>
    <row r="77" spans="2:26" ht="15.5" x14ac:dyDescent="0.35">
      <c r="C77" t="s">
        <v>102</v>
      </c>
      <c r="D77" s="5">
        <v>-23383866159</v>
      </c>
      <c r="E77" s="5">
        <v>-59087269607</v>
      </c>
      <c r="F77" s="5">
        <v>-5142691940</v>
      </c>
      <c r="G77" s="5">
        <v>-6137061298</v>
      </c>
      <c r="I77" s="5">
        <v>-78241921655</v>
      </c>
      <c r="J77" s="5">
        <v>-37820895968</v>
      </c>
      <c r="K77" s="5">
        <v>-28951659103</v>
      </c>
      <c r="L77" s="5">
        <v>-22041711834</v>
      </c>
      <c r="M77" s="5">
        <v>-18489452342</v>
      </c>
      <c r="N77" s="5">
        <v>-42826830888</v>
      </c>
      <c r="O77" s="5">
        <v>-41169282980</v>
      </c>
      <c r="P77" s="5">
        <v>-45765663055</v>
      </c>
      <c r="Q77" s="5">
        <v>-31915791813</v>
      </c>
      <c r="R77" s="5">
        <v>3041032055</v>
      </c>
      <c r="S77" s="5">
        <v>5557417058</v>
      </c>
      <c r="T77" s="5">
        <v>1710590575</v>
      </c>
      <c r="U77" s="5">
        <v>-12040411197</v>
      </c>
      <c r="V77" s="5">
        <v>2340674019</v>
      </c>
      <c r="W77" s="5">
        <v>5424322790</v>
      </c>
    </row>
    <row r="78" spans="2:26" ht="15.5" x14ac:dyDescent="0.35">
      <c r="C78" t="s">
        <v>103</v>
      </c>
      <c r="D78" s="5">
        <v>-23383866159</v>
      </c>
      <c r="E78" s="5">
        <v>-59087269607</v>
      </c>
      <c r="F78" s="5">
        <v>-5142691940</v>
      </c>
      <c r="G78" s="5">
        <v>-6137061298</v>
      </c>
      <c r="I78" s="5">
        <v>-78241921655</v>
      </c>
      <c r="J78" s="5">
        <v>-37820895968</v>
      </c>
      <c r="K78" s="5">
        <v>-28951659103</v>
      </c>
      <c r="L78" s="5">
        <v>-22041711834</v>
      </c>
      <c r="M78" s="5">
        <v>-18489452342</v>
      </c>
      <c r="N78" s="5">
        <v>-42826830888</v>
      </c>
      <c r="O78" s="5">
        <v>-41169282980</v>
      </c>
      <c r="P78" s="5">
        <v>-45765663055</v>
      </c>
      <c r="Q78" s="5">
        <v>-31915791813</v>
      </c>
      <c r="R78" s="5">
        <v>3041032055</v>
      </c>
      <c r="S78" s="5">
        <v>5557417058</v>
      </c>
      <c r="T78" s="5">
        <v>1710590575</v>
      </c>
      <c r="U78" s="5">
        <v>-12040411197</v>
      </c>
      <c r="V78" s="5">
        <v>2340674019</v>
      </c>
      <c r="W78" s="5">
        <v>5424322790</v>
      </c>
    </row>
    <row r="80" spans="2:26" ht="15.5" x14ac:dyDescent="0.35">
      <c r="B80" t="s">
        <v>104</v>
      </c>
      <c r="C80" t="s">
        <v>105</v>
      </c>
    </row>
    <row r="81" spans="3:26" ht="15.5" x14ac:dyDescent="0.35">
      <c r="C81" t="s">
        <v>106</v>
      </c>
    </row>
    <row r="82" spans="3:26" ht="15.5" x14ac:dyDescent="0.35">
      <c r="C82" t="s">
        <v>19</v>
      </c>
      <c r="D82" s="5">
        <v>3345120597</v>
      </c>
      <c r="E82" s="5">
        <v>7688078276</v>
      </c>
      <c r="F82" s="5">
        <v>4633933940</v>
      </c>
      <c r="G82" s="5">
        <v>5779994408</v>
      </c>
      <c r="I82" s="5">
        <v>7688078276</v>
      </c>
      <c r="J82" s="5">
        <v>7733107660</v>
      </c>
      <c r="K82" s="5">
        <v>6952387281</v>
      </c>
      <c r="L82" s="5">
        <v>4257124754</v>
      </c>
      <c r="M82" s="5">
        <v>2367340140</v>
      </c>
      <c r="N82" s="5">
        <v>3440245455</v>
      </c>
      <c r="O82" s="5">
        <v>2790388816</v>
      </c>
      <c r="P82" s="5">
        <v>5225405711</v>
      </c>
      <c r="Q82" s="5">
        <v>5608958599</v>
      </c>
      <c r="R82" s="5">
        <v>4316460576</v>
      </c>
      <c r="S82" s="5">
        <v>7429938957</v>
      </c>
      <c r="T82" s="5">
        <v>9072973950</v>
      </c>
      <c r="U82" s="5">
        <v>7322822553</v>
      </c>
      <c r="V82" s="5">
        <v>5480049480</v>
      </c>
      <c r="W82" s="5">
        <v>13382470541</v>
      </c>
      <c r="X82" s="5">
        <v>35764712118</v>
      </c>
      <c r="Y82" s="5">
        <v>4560360898</v>
      </c>
      <c r="Z82" s="5">
        <v>5447571776</v>
      </c>
    </row>
    <row r="83" spans="3:26" ht="15.5" x14ac:dyDescent="0.35">
      <c r="C83" t="s">
        <v>110</v>
      </c>
      <c r="D83" s="5">
        <v>142365636257</v>
      </c>
      <c r="E83" s="5">
        <v>135510792957</v>
      </c>
      <c r="F83" s="5">
        <v>155724694928</v>
      </c>
      <c r="G83" s="5">
        <v>145705085202</v>
      </c>
      <c r="I83" s="5">
        <v>135510792957</v>
      </c>
      <c r="J83" s="5">
        <v>140435837081</v>
      </c>
      <c r="K83" s="5">
        <v>111780048632</v>
      </c>
      <c r="L83" s="5">
        <v>86617798590</v>
      </c>
      <c r="M83" s="5">
        <v>65338524042</v>
      </c>
      <c r="N83" s="5">
        <v>68371183048</v>
      </c>
      <c r="O83" s="5">
        <v>99553176330</v>
      </c>
      <c r="P83" s="5">
        <v>174993349078</v>
      </c>
      <c r="Q83" s="5">
        <v>237968647525</v>
      </c>
      <c r="R83" s="5">
        <v>259804167760</v>
      </c>
      <c r="S83" s="5">
        <v>241723792912</v>
      </c>
      <c r="T83" s="5">
        <v>249978404590</v>
      </c>
      <c r="U83" s="5">
        <v>228519632552</v>
      </c>
      <c r="V83" s="5">
        <v>201861759567</v>
      </c>
      <c r="W83" s="5">
        <v>166227897971</v>
      </c>
      <c r="X83" s="5">
        <v>134980125305</v>
      </c>
      <c r="Y83" s="5">
        <v>107281104569</v>
      </c>
      <c r="Z83" s="5">
        <v>87611210976</v>
      </c>
    </row>
    <row r="84" spans="3:26" ht="15.5" x14ac:dyDescent="0.35">
      <c r="C84" t="s">
        <v>108</v>
      </c>
      <c r="D84" s="5">
        <v>701254523</v>
      </c>
      <c r="E84" s="5">
        <v>914187824</v>
      </c>
      <c r="F84" s="5">
        <v>1140322020</v>
      </c>
      <c r="G84" s="5">
        <v>705134210</v>
      </c>
      <c r="I84" s="5">
        <v>914187824</v>
      </c>
      <c r="J84" s="5">
        <v>692664676</v>
      </c>
      <c r="K84" s="5">
        <v>512453248</v>
      </c>
      <c r="L84" s="5">
        <v>612682545</v>
      </c>
      <c r="M84" s="5">
        <v>318199400</v>
      </c>
      <c r="N84" s="5">
        <v>879955738</v>
      </c>
      <c r="O84" s="5">
        <v>807524112</v>
      </c>
      <c r="P84" s="5">
        <v>769855588</v>
      </c>
      <c r="Q84" s="5">
        <v>1473675996</v>
      </c>
      <c r="R84" s="5">
        <v>667253563</v>
      </c>
      <c r="S84" s="5">
        <v>685436073</v>
      </c>
      <c r="T84" s="5">
        <v>1010854940</v>
      </c>
      <c r="U84" s="5">
        <v>202390960</v>
      </c>
    </row>
    <row r="85" spans="3:26" ht="15.5" x14ac:dyDescent="0.35">
      <c r="C85" t="s">
        <v>107</v>
      </c>
      <c r="D85" s="5">
        <v>907940061</v>
      </c>
      <c r="E85" s="5">
        <v>929140374</v>
      </c>
      <c r="F85" s="5">
        <v>637978805</v>
      </c>
      <c r="G85" s="5">
        <v>661261278</v>
      </c>
      <c r="I85" s="5">
        <v>929140374</v>
      </c>
      <c r="J85" s="5">
        <v>747609320</v>
      </c>
      <c r="K85" s="5">
        <v>6154882</v>
      </c>
      <c r="L85" s="5">
        <v>35740295</v>
      </c>
      <c r="M85" s="5">
        <v>1346811136</v>
      </c>
      <c r="N85" s="5">
        <v>2225225723</v>
      </c>
      <c r="O85" s="5">
        <v>2388301545</v>
      </c>
      <c r="P85" s="5">
        <v>1869227809</v>
      </c>
      <c r="Q85" s="5">
        <v>1709434059</v>
      </c>
      <c r="R85" s="5">
        <v>1472464804</v>
      </c>
      <c r="S85" s="5">
        <v>1619364800</v>
      </c>
      <c r="T85" s="5">
        <v>1055520000</v>
      </c>
      <c r="U85" s="5">
        <v>505870000</v>
      </c>
    </row>
    <row r="86" spans="3:26" ht="15.5" x14ac:dyDescent="0.35">
      <c r="C86" t="s">
        <v>111</v>
      </c>
      <c r="D86" s="5">
        <v>142365636257</v>
      </c>
      <c r="E86" s="5">
        <v>135510792957</v>
      </c>
      <c r="F86" s="5">
        <v>155724694928</v>
      </c>
      <c r="G86" s="5">
        <v>145705085202</v>
      </c>
      <c r="I86" s="5">
        <v>135510792957</v>
      </c>
      <c r="J86" s="5">
        <v>140435837081</v>
      </c>
      <c r="K86" s="5">
        <v>111780048632</v>
      </c>
      <c r="L86" s="5">
        <v>86617798590</v>
      </c>
      <c r="M86" s="5">
        <v>65338524042</v>
      </c>
      <c r="N86" s="5">
        <v>68371183048</v>
      </c>
      <c r="O86" s="5">
        <v>99553176330</v>
      </c>
      <c r="P86" s="5">
        <v>174993349078</v>
      </c>
      <c r="Q86" s="5">
        <v>237968647525</v>
      </c>
      <c r="R86" s="5">
        <v>259804167760</v>
      </c>
      <c r="S86" s="5">
        <v>241723792912</v>
      </c>
      <c r="T86" s="5">
        <v>249978404590</v>
      </c>
      <c r="U86" s="5">
        <v>228519632552</v>
      </c>
      <c r="V86" s="5">
        <v>201861759567</v>
      </c>
      <c r="W86" s="5">
        <v>166227897971</v>
      </c>
      <c r="X86" s="5">
        <v>134980125305</v>
      </c>
      <c r="Y86" s="5">
        <v>107281104569</v>
      </c>
      <c r="Z86" s="5">
        <v>87611210976</v>
      </c>
    </row>
    <row r="87" spans="3:26" ht="15.5" x14ac:dyDescent="0.35">
      <c r="C87" t="s">
        <v>112</v>
      </c>
      <c r="D87" s="5">
        <v>5000000</v>
      </c>
      <c r="J87" s="5">
        <v>1250000</v>
      </c>
      <c r="K87" s="5">
        <v>25325000</v>
      </c>
      <c r="L87" s="5">
        <v>19000000</v>
      </c>
    </row>
    <row r="88" spans="3:26" ht="15.5" x14ac:dyDescent="0.35">
      <c r="C88" t="s">
        <v>113</v>
      </c>
      <c r="D88" s="5">
        <v>5000000</v>
      </c>
      <c r="J88" s="5">
        <v>1250000</v>
      </c>
      <c r="K88" s="5">
        <v>25325000</v>
      </c>
      <c r="L88" s="5">
        <v>19000000</v>
      </c>
    </row>
    <row r="89" spans="3:26" ht="15.5" x14ac:dyDescent="0.35">
      <c r="C89" t="s">
        <v>114</v>
      </c>
      <c r="D89" s="5">
        <v>212297915743</v>
      </c>
      <c r="E89" s="5">
        <v>229716468396</v>
      </c>
      <c r="F89" s="5">
        <v>247801968461</v>
      </c>
      <c r="G89" s="5">
        <v>258048931678</v>
      </c>
      <c r="I89" s="5">
        <v>229716468396</v>
      </c>
      <c r="J89" s="5">
        <v>260418417981</v>
      </c>
      <c r="K89" s="5">
        <v>261062132214</v>
      </c>
      <c r="L89" s="5">
        <v>297186995454</v>
      </c>
      <c r="M89" s="5">
        <v>313789540596</v>
      </c>
      <c r="N89" s="5">
        <v>287394620960</v>
      </c>
      <c r="O89" s="5">
        <v>290751126232</v>
      </c>
      <c r="P89" s="5">
        <v>258185107570</v>
      </c>
      <c r="Q89" s="5">
        <v>240133535437</v>
      </c>
      <c r="R89" s="5">
        <v>196262291376</v>
      </c>
      <c r="S89" s="5">
        <v>190669843103</v>
      </c>
      <c r="T89" s="5">
        <v>194645138281</v>
      </c>
      <c r="U89" s="5">
        <v>210044497976</v>
      </c>
      <c r="V89" s="5">
        <v>221482919161</v>
      </c>
      <c r="W89" s="5">
        <v>135274768179</v>
      </c>
      <c r="X89" s="5">
        <v>129888308252</v>
      </c>
      <c r="Y89" s="5">
        <v>140553149655</v>
      </c>
      <c r="Z89" s="5">
        <v>165065501820</v>
      </c>
    </row>
    <row r="90" spans="3:26" ht="15.5" x14ac:dyDescent="0.35">
      <c r="C90" t="s">
        <v>95</v>
      </c>
      <c r="D90" s="5">
        <v>-470613040733</v>
      </c>
      <c r="E90" s="5">
        <v>-447229174574</v>
      </c>
      <c r="F90" s="5">
        <v>-388141904967</v>
      </c>
      <c r="G90" s="5">
        <v>-382999213027</v>
      </c>
      <c r="I90" s="5">
        <v>-447229174574</v>
      </c>
      <c r="J90" s="5">
        <v>-368987252919</v>
      </c>
      <c r="K90" s="5">
        <v>-331166356951</v>
      </c>
      <c r="L90" s="5">
        <v>-302214697848</v>
      </c>
      <c r="M90" s="5">
        <v>-280172986014</v>
      </c>
      <c r="N90" s="5">
        <v>-261683533672</v>
      </c>
      <c r="O90" s="5">
        <v>-218856702784</v>
      </c>
      <c r="P90" s="5">
        <v>-177687419804</v>
      </c>
      <c r="Q90" s="5">
        <v>-131921756749</v>
      </c>
      <c r="R90" s="5">
        <v>-100005964936</v>
      </c>
      <c r="S90" s="5">
        <v>-1814963187</v>
      </c>
    </row>
    <row r="91" spans="3:26" ht="15.5" x14ac:dyDescent="0.35">
      <c r="C91" t="s">
        <v>115</v>
      </c>
      <c r="D91" s="5">
        <v>448763823849</v>
      </c>
      <c r="E91" s="5">
        <v>464796325011</v>
      </c>
      <c r="F91" s="5">
        <v>499865675735</v>
      </c>
      <c r="G91" s="5">
        <v>502384841402</v>
      </c>
      <c r="I91" s="5">
        <v>464796325011</v>
      </c>
      <c r="J91" s="5">
        <v>503054214762</v>
      </c>
      <c r="K91" s="5">
        <v>475963749711</v>
      </c>
      <c r="L91" s="5">
        <v>485010883834</v>
      </c>
      <c r="M91" s="5">
        <v>479910051703</v>
      </c>
      <c r="N91" s="5">
        <v>458427633362</v>
      </c>
      <c r="O91" s="5">
        <v>479994366854</v>
      </c>
      <c r="P91" s="5">
        <v>441630970063</v>
      </c>
      <c r="Q91" s="5">
        <v>487142809321</v>
      </c>
      <c r="R91" s="5">
        <v>462511739872</v>
      </c>
      <c r="S91" s="5">
        <v>442484119278</v>
      </c>
      <c r="T91" s="5">
        <v>455111382760</v>
      </c>
      <c r="U91" s="5">
        <v>449510407546</v>
      </c>
      <c r="V91" s="5">
        <v>432213030094</v>
      </c>
      <c r="W91" s="5">
        <v>323063388963</v>
      </c>
      <c r="X91" s="5">
        <v>302897670816</v>
      </c>
      <c r="Y91" s="5">
        <v>254306343314</v>
      </c>
      <c r="Z91" s="5">
        <v>259994459011</v>
      </c>
    </row>
    <row r="92" spans="3:26" ht="15.5" x14ac:dyDescent="0.35">
      <c r="C92" t="s">
        <v>116</v>
      </c>
    </row>
    <row r="93" spans="3:26" ht="15.5" x14ac:dyDescent="0.35">
      <c r="C93" t="s">
        <v>507</v>
      </c>
      <c r="V93" s="5">
        <v>69130000</v>
      </c>
      <c r="W93" s="5">
        <v>69000000</v>
      </c>
      <c r="X93" s="5">
        <v>6765000</v>
      </c>
      <c r="Y93" s="5">
        <v>701258486</v>
      </c>
      <c r="Z93" s="5">
        <v>717587922</v>
      </c>
    </row>
    <row r="94" spans="3:26" ht="15.5" x14ac:dyDescent="0.35">
      <c r="C94" t="s">
        <v>118</v>
      </c>
      <c r="D94" s="5">
        <v>154487277950</v>
      </c>
      <c r="E94" s="5">
        <v>158278533484</v>
      </c>
      <c r="F94" s="5">
        <v>161423405152</v>
      </c>
      <c r="G94" s="5">
        <v>165077012492</v>
      </c>
      <c r="I94" s="5">
        <v>158278533484</v>
      </c>
      <c r="J94" s="5">
        <v>172567061040</v>
      </c>
      <c r="K94" s="5">
        <v>187937302684</v>
      </c>
      <c r="L94" s="5">
        <v>204498098643</v>
      </c>
      <c r="M94" s="5">
        <v>217997175032</v>
      </c>
      <c r="N94" s="5">
        <v>232389521864</v>
      </c>
      <c r="O94" s="5">
        <v>257498561434</v>
      </c>
      <c r="P94" s="5">
        <v>260570405821</v>
      </c>
      <c r="Q94" s="5">
        <v>262152976679</v>
      </c>
      <c r="R94" s="5">
        <v>261611696096</v>
      </c>
      <c r="S94" s="5">
        <v>261750620000</v>
      </c>
      <c r="T94" s="5">
        <v>264086403130</v>
      </c>
      <c r="U94" s="5">
        <v>280320061937</v>
      </c>
      <c r="V94" s="5">
        <v>274266729051</v>
      </c>
      <c r="W94" s="5">
        <v>229799514619</v>
      </c>
      <c r="X94" s="5">
        <v>183886160793</v>
      </c>
      <c r="Y94" s="5">
        <v>161251671834</v>
      </c>
      <c r="Z94" s="5">
        <v>166689422871</v>
      </c>
    </row>
    <row r="95" spans="3:26" ht="15.5" x14ac:dyDescent="0.35">
      <c r="C95" t="s">
        <v>117</v>
      </c>
      <c r="D95" s="5">
        <v>7152761170</v>
      </c>
      <c r="E95" s="5">
        <v>627218797</v>
      </c>
      <c r="F95" s="5">
        <v>7054096488</v>
      </c>
      <c r="G95" s="5">
        <v>5833875962</v>
      </c>
      <c r="I95" s="5">
        <v>627218797</v>
      </c>
      <c r="J95" s="5">
        <v>2482340204</v>
      </c>
      <c r="K95" s="5">
        <v>4001104323</v>
      </c>
      <c r="L95" s="5">
        <v>4142799988</v>
      </c>
      <c r="M95" s="5">
        <v>4154051022</v>
      </c>
      <c r="N95" s="5">
        <v>6766266312</v>
      </c>
    </row>
    <row r="96" spans="3:26" ht="15.5" x14ac:dyDescent="0.35">
      <c r="C96" t="s">
        <v>120</v>
      </c>
      <c r="D96" s="5">
        <v>167256351293</v>
      </c>
      <c r="E96" s="5">
        <v>164654562797</v>
      </c>
      <c r="F96" s="5">
        <v>174422391735</v>
      </c>
      <c r="G96" s="5">
        <v>177858156834</v>
      </c>
      <c r="I96" s="5">
        <v>164654562797</v>
      </c>
      <c r="J96" s="5">
        <v>181752949229</v>
      </c>
      <c r="K96" s="5">
        <v>192006029990</v>
      </c>
      <c r="L96" s="5">
        <v>209276786700</v>
      </c>
      <c r="M96" s="5">
        <v>224160566709</v>
      </c>
      <c r="N96" s="5">
        <v>239824389617</v>
      </c>
      <c r="O96" s="5">
        <v>257647890843</v>
      </c>
      <c r="P96" s="5">
        <v>345073782920</v>
      </c>
      <c r="Q96" s="5">
        <v>347405564965</v>
      </c>
      <c r="R96" s="5">
        <v>347853084850</v>
      </c>
      <c r="S96" s="5">
        <v>350609393322</v>
      </c>
      <c r="T96" s="5">
        <v>353780855584</v>
      </c>
      <c r="U96" s="5">
        <v>372679099331</v>
      </c>
      <c r="V96" s="5">
        <v>382939995241</v>
      </c>
      <c r="W96" s="5">
        <v>362832230363</v>
      </c>
      <c r="X96" s="5">
        <v>306022432701</v>
      </c>
      <c r="Y96" s="5">
        <v>286207377181</v>
      </c>
      <c r="Z96" s="5">
        <v>300083744938</v>
      </c>
    </row>
    <row r="97" spans="3:26" ht="15.5" x14ac:dyDescent="0.35">
      <c r="C97" t="s">
        <v>121</v>
      </c>
      <c r="D97" s="5">
        <v>616020175142</v>
      </c>
      <c r="E97" s="5">
        <v>629450887808</v>
      </c>
      <c r="F97" s="5">
        <v>674288067470</v>
      </c>
      <c r="G97" s="5">
        <v>680242998236</v>
      </c>
      <c r="I97" s="5">
        <v>629450887808</v>
      </c>
      <c r="J97" s="5">
        <v>684807163991</v>
      </c>
      <c r="K97" s="5">
        <v>667969779701</v>
      </c>
      <c r="L97" s="5">
        <v>694287670534</v>
      </c>
      <c r="M97" s="5">
        <v>704070618412</v>
      </c>
      <c r="N97" s="5">
        <v>698252022979</v>
      </c>
      <c r="O97" s="5">
        <v>737642257697</v>
      </c>
      <c r="P97" s="5">
        <v>786704752983</v>
      </c>
      <c r="Q97" s="5">
        <v>834548374286</v>
      </c>
      <c r="R97" s="5">
        <v>810364824722</v>
      </c>
      <c r="S97" s="5">
        <v>793093512600</v>
      </c>
      <c r="T97" s="5">
        <v>808892238344</v>
      </c>
      <c r="U97" s="5">
        <v>822189506877</v>
      </c>
      <c r="V97" s="5">
        <v>815153025335</v>
      </c>
      <c r="W97" s="5">
        <v>685895619326</v>
      </c>
      <c r="X97" s="5">
        <v>608920103517</v>
      </c>
      <c r="Y97" s="5">
        <v>540513720495</v>
      </c>
      <c r="Z97" s="5">
        <v>560078203949</v>
      </c>
    </row>
    <row r="98" spans="3:26" ht="15.5" x14ac:dyDescent="0.35">
      <c r="C98" t="s">
        <v>122</v>
      </c>
    </row>
    <row r="99" spans="3:26" ht="15.5" x14ac:dyDescent="0.35">
      <c r="C99" t="s">
        <v>123</v>
      </c>
    </row>
    <row r="100" spans="3:26" ht="15.5" x14ac:dyDescent="0.35">
      <c r="C100" t="s">
        <v>124</v>
      </c>
      <c r="D100" s="5">
        <v>364254569242</v>
      </c>
      <c r="E100" s="5">
        <v>354674351552</v>
      </c>
      <c r="F100" s="5">
        <v>341269615360</v>
      </c>
      <c r="G100" s="5">
        <v>340904365296</v>
      </c>
      <c r="I100" s="5">
        <v>354674351552</v>
      </c>
      <c r="J100" s="5">
        <v>328992082055</v>
      </c>
      <c r="K100" s="5">
        <v>472218501987</v>
      </c>
      <c r="L100" s="5">
        <v>421462748244</v>
      </c>
      <c r="M100" s="5">
        <v>409140402432</v>
      </c>
      <c r="N100" s="5">
        <v>407671137398</v>
      </c>
      <c r="O100" s="5">
        <v>403747604778</v>
      </c>
      <c r="P100" s="5">
        <v>379536352404</v>
      </c>
      <c r="Q100" s="5">
        <v>360471900688</v>
      </c>
      <c r="R100" s="5">
        <v>364348673440</v>
      </c>
      <c r="S100" s="5">
        <v>351301587089</v>
      </c>
      <c r="T100" s="5">
        <v>366938314354</v>
      </c>
      <c r="U100" s="5">
        <v>376618147965</v>
      </c>
      <c r="V100" s="5">
        <v>348710206692</v>
      </c>
      <c r="W100" s="5">
        <v>218702472895</v>
      </c>
      <c r="X100" s="5">
        <v>171870176880</v>
      </c>
      <c r="Y100" s="5">
        <v>91336492731</v>
      </c>
      <c r="Z100" s="5">
        <v>110549090076</v>
      </c>
    </row>
    <row r="101" spans="3:26" ht="15.5" x14ac:dyDescent="0.35">
      <c r="C101" t="s">
        <v>125</v>
      </c>
      <c r="D101" s="5">
        <v>71109459027</v>
      </c>
      <c r="E101" s="5">
        <v>65739208249</v>
      </c>
      <c r="F101" s="5">
        <v>70692615294</v>
      </c>
      <c r="G101" s="5">
        <v>67220287913</v>
      </c>
      <c r="I101" s="5">
        <v>65739208249</v>
      </c>
      <c r="J101" s="5">
        <v>68465774346</v>
      </c>
      <c r="K101" s="5">
        <v>216660349888</v>
      </c>
      <c r="L101" s="5">
        <v>213539822588</v>
      </c>
      <c r="M101" s="5">
        <v>225010137016</v>
      </c>
      <c r="N101" s="5">
        <v>212407614663</v>
      </c>
      <c r="O101" s="5">
        <v>227218499296</v>
      </c>
      <c r="P101" s="5">
        <v>222361758101</v>
      </c>
      <c r="Q101" s="5">
        <v>230137675627</v>
      </c>
      <c r="R101" s="5">
        <v>268482529142</v>
      </c>
      <c r="S101" s="5">
        <v>256519693090</v>
      </c>
      <c r="T101" s="5">
        <v>255664957176</v>
      </c>
      <c r="U101" s="5">
        <v>252123345484</v>
      </c>
      <c r="V101" s="5">
        <v>202374414542</v>
      </c>
      <c r="W101" s="5">
        <v>150388773212</v>
      </c>
      <c r="X101" s="5">
        <v>107640808553</v>
      </c>
      <c r="Y101" s="5">
        <v>47622948612</v>
      </c>
      <c r="Z101" s="5">
        <v>49656871017</v>
      </c>
    </row>
    <row r="102" spans="3:26" ht="15.5" x14ac:dyDescent="0.35">
      <c r="C102" t="s">
        <v>127</v>
      </c>
      <c r="D102" s="5">
        <v>34937707213</v>
      </c>
      <c r="E102" s="5">
        <v>49959424930</v>
      </c>
      <c r="F102" s="5">
        <v>43176481545</v>
      </c>
      <c r="G102" s="5">
        <v>52517148202</v>
      </c>
      <c r="I102" s="5">
        <v>49959424930</v>
      </c>
      <c r="J102" s="5">
        <v>49428392727</v>
      </c>
      <c r="K102" s="5">
        <v>53152058992</v>
      </c>
      <c r="L102" s="5">
        <v>61176972723</v>
      </c>
      <c r="M102" s="5">
        <v>49874102006</v>
      </c>
      <c r="N102" s="5">
        <v>60050238218</v>
      </c>
      <c r="O102" s="5">
        <v>60632706418</v>
      </c>
      <c r="P102" s="5">
        <v>56810082019</v>
      </c>
      <c r="Q102" s="5">
        <v>57521110748</v>
      </c>
      <c r="R102" s="5">
        <v>57600459505</v>
      </c>
      <c r="S102" s="5">
        <v>54371859564</v>
      </c>
      <c r="T102" s="5">
        <v>85873476629</v>
      </c>
      <c r="U102" s="5">
        <v>100475757227</v>
      </c>
      <c r="V102" s="5">
        <v>124406103941</v>
      </c>
      <c r="W102" s="5">
        <v>48192034947</v>
      </c>
      <c r="X102" s="5">
        <v>37317033152</v>
      </c>
      <c r="Y102" s="5">
        <v>19599359840</v>
      </c>
      <c r="Z102" s="5">
        <v>40135957099</v>
      </c>
    </row>
    <row r="103" spans="3:26" ht="15.5" x14ac:dyDescent="0.35">
      <c r="C103" t="s">
        <v>129</v>
      </c>
      <c r="V103" s="5">
        <v>324309158</v>
      </c>
      <c r="W103" s="5">
        <v>207717325</v>
      </c>
      <c r="X103" s="5">
        <v>1212564137</v>
      </c>
      <c r="Y103" s="5">
        <v>2892987459</v>
      </c>
      <c r="Z103" s="5">
        <v>2892987459</v>
      </c>
    </row>
    <row r="104" spans="3:26" ht="15.5" x14ac:dyDescent="0.35">
      <c r="C104" t="s">
        <v>130</v>
      </c>
      <c r="D104" s="5">
        <v>1609194584</v>
      </c>
      <c r="E104" s="5">
        <v>1843328198</v>
      </c>
      <c r="F104" s="5">
        <v>1778300825</v>
      </c>
      <c r="G104" s="5">
        <v>1366395488</v>
      </c>
      <c r="I104" s="5">
        <v>1843328198</v>
      </c>
      <c r="J104" s="5">
        <v>1440273996</v>
      </c>
      <c r="K104" s="5">
        <v>518608130</v>
      </c>
      <c r="L104" s="5">
        <v>648422840</v>
      </c>
      <c r="M104" s="5">
        <v>1665010536</v>
      </c>
      <c r="N104" s="5">
        <v>3105181461</v>
      </c>
      <c r="O104" s="5">
        <v>3195825657</v>
      </c>
      <c r="P104" s="5">
        <v>2639083397</v>
      </c>
      <c r="Q104" s="5">
        <v>3183110055</v>
      </c>
      <c r="R104" s="5">
        <v>2139718367</v>
      </c>
      <c r="S104" s="5">
        <v>2304800873</v>
      </c>
      <c r="T104" s="5">
        <v>2066374940</v>
      </c>
      <c r="U104" s="5">
        <v>708260960</v>
      </c>
      <c r="V104" s="5">
        <v>324309158</v>
      </c>
      <c r="W104" s="5">
        <v>207717325</v>
      </c>
      <c r="X104" s="5">
        <v>1212564137</v>
      </c>
      <c r="Y104" s="5">
        <v>2892987459</v>
      </c>
      <c r="Z104" s="5">
        <v>2892987459</v>
      </c>
    </row>
    <row r="105" spans="3:26" ht="15.5" x14ac:dyDescent="0.35">
      <c r="C105" t="s">
        <v>134</v>
      </c>
    </row>
    <row r="106" spans="3:26" ht="15.5" x14ac:dyDescent="0.35">
      <c r="C106" t="s">
        <v>901</v>
      </c>
      <c r="D106" s="5">
        <v>7340000000</v>
      </c>
      <c r="E106" s="5">
        <v>7340000000</v>
      </c>
      <c r="F106" s="5">
        <v>7340000000</v>
      </c>
      <c r="G106" s="5">
        <v>7340000000</v>
      </c>
      <c r="I106" s="5">
        <v>7340000000</v>
      </c>
      <c r="J106" s="5">
        <v>7340000000</v>
      </c>
      <c r="K106" s="5">
        <v>7340000000</v>
      </c>
      <c r="L106" s="5">
        <v>7340000000</v>
      </c>
      <c r="M106" s="5">
        <v>7340000000</v>
      </c>
      <c r="N106" s="5">
        <v>800000000</v>
      </c>
      <c r="O106" s="5">
        <v>7340000000</v>
      </c>
      <c r="P106" s="5">
        <v>15220000000</v>
      </c>
      <c r="Q106" s="5">
        <v>15787603431</v>
      </c>
      <c r="S106" s="5">
        <v>240377486</v>
      </c>
      <c r="T106" s="5">
        <v>656264986</v>
      </c>
      <c r="U106" s="5">
        <v>657364986</v>
      </c>
      <c r="V106" s="5">
        <v>787364986</v>
      </c>
      <c r="W106" s="5">
        <v>159814992</v>
      </c>
      <c r="Y106" s="5">
        <v>361104649</v>
      </c>
    </row>
    <row r="107" spans="3:26" ht="15.5" x14ac:dyDescent="0.35">
      <c r="C107" t="s">
        <v>135</v>
      </c>
      <c r="D107" s="5">
        <v>158300000000</v>
      </c>
      <c r="E107" s="5">
        <v>161300000000</v>
      </c>
      <c r="F107" s="5">
        <v>164300000000</v>
      </c>
      <c r="G107" s="5">
        <v>167300000000</v>
      </c>
      <c r="I107" s="5">
        <v>161300000000</v>
      </c>
      <c r="J107" s="5">
        <v>173300000000</v>
      </c>
      <c r="L107" s="5">
        <v>26800000000</v>
      </c>
      <c r="M107" s="5">
        <v>32800000000</v>
      </c>
      <c r="N107" s="5">
        <v>32766283910</v>
      </c>
      <c r="O107" s="5">
        <v>29977787132</v>
      </c>
      <c r="P107" s="5">
        <v>39936878000</v>
      </c>
      <c r="Q107" s="5">
        <v>44915243075</v>
      </c>
      <c r="T107" s="5">
        <v>7990301724</v>
      </c>
      <c r="U107" s="5">
        <v>14977370690</v>
      </c>
      <c r="V107" s="5">
        <v>19959590517</v>
      </c>
      <c r="W107" s="5">
        <v>23787210000</v>
      </c>
      <c r="X107" s="5">
        <v>3991250000</v>
      </c>
      <c r="Y107" s="5">
        <v>18500000000</v>
      </c>
      <c r="Z107" s="5">
        <v>28000000000</v>
      </c>
    </row>
    <row r="108" spans="3:26" ht="15.5" x14ac:dyDescent="0.35">
      <c r="C108" t="s">
        <v>137</v>
      </c>
      <c r="T108" s="5">
        <v>16526192</v>
      </c>
      <c r="U108" s="5">
        <v>494872206</v>
      </c>
      <c r="V108" s="5">
        <v>3319597487</v>
      </c>
      <c r="W108" s="5">
        <v>4777566603</v>
      </c>
      <c r="X108" s="5">
        <v>1473163684</v>
      </c>
    </row>
    <row r="109" spans="3:26" ht="15.5" x14ac:dyDescent="0.35">
      <c r="C109" t="s">
        <v>662</v>
      </c>
      <c r="L109" s="5">
        <v>76890590</v>
      </c>
      <c r="M109" s="5">
        <v>373314974</v>
      </c>
      <c r="N109" s="5">
        <v>1119691178</v>
      </c>
      <c r="P109" s="5">
        <v>66003826</v>
      </c>
      <c r="Q109" s="5">
        <v>125327662</v>
      </c>
      <c r="S109" s="5">
        <v>280000000</v>
      </c>
      <c r="V109" s="5">
        <v>61832212</v>
      </c>
      <c r="Y109" s="5">
        <v>287894817</v>
      </c>
    </row>
    <row r="110" spans="3:26" ht="15.5" x14ac:dyDescent="0.35">
      <c r="C110" t="s">
        <v>138</v>
      </c>
      <c r="D110" s="5">
        <v>14000000000</v>
      </c>
      <c r="E110" s="5">
        <v>12000000000</v>
      </c>
      <c r="F110" s="5">
        <v>12000000000</v>
      </c>
      <c r="G110" s="5">
        <v>12000000000</v>
      </c>
      <c r="I110" s="5">
        <v>12000000000</v>
      </c>
      <c r="J110" s="5">
        <v>12400000000</v>
      </c>
      <c r="K110" s="5">
        <v>26876895450</v>
      </c>
      <c r="L110" s="5">
        <v>6896755366</v>
      </c>
      <c r="M110" s="5">
        <v>6095221528</v>
      </c>
      <c r="N110" s="5">
        <v>15078756609</v>
      </c>
      <c r="O110" s="5">
        <v>17938599537</v>
      </c>
      <c r="P110" s="5">
        <v>12956125086</v>
      </c>
      <c r="Q110" s="5">
        <v>9236451820</v>
      </c>
      <c r="R110" s="5">
        <v>280000000</v>
      </c>
      <c r="S110" s="5">
        <v>8410301724</v>
      </c>
      <c r="T110" s="5">
        <v>7441643742</v>
      </c>
      <c r="U110" s="5">
        <v>8348948463</v>
      </c>
      <c r="V110" s="5">
        <v>9903161630</v>
      </c>
      <c r="W110" s="5">
        <v>9916685413</v>
      </c>
      <c r="X110" s="5">
        <v>16973110125</v>
      </c>
      <c r="Y110" s="5">
        <v>10202334968</v>
      </c>
      <c r="Z110" s="5">
        <v>7500000000</v>
      </c>
    </row>
    <row r="111" spans="3:26" ht="15.5" x14ac:dyDescent="0.35">
      <c r="C111" t="s">
        <v>139</v>
      </c>
      <c r="D111" s="5">
        <v>214200562133</v>
      </c>
      <c r="E111" s="5">
        <v>213827626330</v>
      </c>
      <c r="F111" s="5">
        <v>212982272577</v>
      </c>
      <c r="G111" s="5">
        <v>214159761467</v>
      </c>
      <c r="I111" s="5">
        <v>213827626330</v>
      </c>
      <c r="J111" s="5">
        <v>216624250355</v>
      </c>
      <c r="K111" s="5">
        <v>18739550165</v>
      </c>
      <c r="L111" s="5">
        <v>66861535638</v>
      </c>
      <c r="M111" s="5">
        <v>66925117494</v>
      </c>
      <c r="N111" s="5">
        <v>44086334753</v>
      </c>
      <c r="O111" s="5">
        <v>44573271203</v>
      </c>
      <c r="P111" s="5">
        <v>76677735883</v>
      </c>
      <c r="Q111" s="5">
        <v>97820145847</v>
      </c>
      <c r="R111" s="5">
        <v>37844031718</v>
      </c>
      <c r="S111" s="5">
        <v>40580088002</v>
      </c>
      <c r="T111" s="5">
        <v>42823139797</v>
      </c>
      <c r="U111" s="5">
        <v>48151165294</v>
      </c>
      <c r="V111" s="5">
        <v>56982213828</v>
      </c>
      <c r="W111" s="5">
        <v>60073215635</v>
      </c>
      <c r="X111" s="5">
        <v>35354318631</v>
      </c>
      <c r="Y111" s="5">
        <v>50275723970</v>
      </c>
      <c r="Z111" s="5">
        <v>56619326875</v>
      </c>
    </row>
    <row r="112" spans="3:26" ht="15.5" x14ac:dyDescent="0.35">
      <c r="C112" t="s">
        <v>140</v>
      </c>
      <c r="D112" s="5">
        <v>214200562133</v>
      </c>
      <c r="E112" s="5">
        <v>213827626330</v>
      </c>
      <c r="F112" s="5">
        <v>212982272577</v>
      </c>
      <c r="G112" s="5">
        <v>214159761467</v>
      </c>
      <c r="I112" s="5">
        <v>213827626330</v>
      </c>
      <c r="J112" s="5">
        <v>216624250355</v>
      </c>
      <c r="K112" s="5">
        <v>18739550165</v>
      </c>
      <c r="L112" s="5">
        <v>66861535638</v>
      </c>
      <c r="M112" s="5">
        <v>66925117494</v>
      </c>
      <c r="N112" s="5">
        <v>44086334753</v>
      </c>
      <c r="O112" s="5">
        <v>44573271203</v>
      </c>
      <c r="P112" s="5">
        <v>76677735883</v>
      </c>
      <c r="Q112" s="5">
        <v>97820145847</v>
      </c>
      <c r="R112" s="5">
        <v>37844031718</v>
      </c>
      <c r="S112" s="5">
        <v>40580088002</v>
      </c>
      <c r="T112" s="5">
        <v>42823139797</v>
      </c>
      <c r="U112" s="5">
        <v>48151165294</v>
      </c>
      <c r="V112" s="5">
        <v>56982213828</v>
      </c>
      <c r="W112" s="5">
        <v>60073215635</v>
      </c>
      <c r="X112" s="5">
        <v>35354318631</v>
      </c>
      <c r="Y112" s="5">
        <v>50275723970</v>
      </c>
      <c r="Z112" s="5">
        <v>56619326875</v>
      </c>
    </row>
    <row r="113" spans="2:26" ht="15.5" x14ac:dyDescent="0.35">
      <c r="C113" t="s">
        <v>132</v>
      </c>
      <c r="D113" s="5">
        <v>33895167248</v>
      </c>
      <c r="E113" s="5">
        <v>30522231445</v>
      </c>
      <c r="F113" s="5">
        <v>28749753548</v>
      </c>
      <c r="G113" s="5">
        <v>26927242438</v>
      </c>
      <c r="I113" s="5">
        <v>30522231445</v>
      </c>
      <c r="J113" s="5">
        <v>23391731326</v>
      </c>
      <c r="L113" s="5">
        <v>23391731325</v>
      </c>
      <c r="M113" s="5">
        <v>13675180024</v>
      </c>
      <c r="N113" s="5">
        <v>1231464229</v>
      </c>
    </row>
    <row r="114" spans="2:26" ht="15.5" x14ac:dyDescent="0.35">
      <c r="C114" t="s">
        <v>144</v>
      </c>
    </row>
    <row r="115" spans="2:26" ht="15.5" x14ac:dyDescent="0.35">
      <c r="C115" t="s">
        <v>1087</v>
      </c>
    </row>
    <row r="116" spans="2:26" ht="15.5" x14ac:dyDescent="0.35">
      <c r="C116" t="s">
        <v>2324</v>
      </c>
      <c r="L116" s="5">
        <v>76890590</v>
      </c>
      <c r="M116" s="5">
        <v>373314974</v>
      </c>
      <c r="N116" s="5">
        <v>1119691178</v>
      </c>
      <c r="P116" s="5">
        <v>66003826</v>
      </c>
      <c r="Q116" s="5">
        <v>125327662</v>
      </c>
      <c r="S116" s="5">
        <v>280000000</v>
      </c>
      <c r="V116" s="5">
        <v>61832212</v>
      </c>
      <c r="Y116" s="5">
        <v>287894817</v>
      </c>
    </row>
    <row r="117" spans="2:26" ht="15.5" x14ac:dyDescent="0.35">
      <c r="C117" t="s">
        <v>145</v>
      </c>
      <c r="D117" s="5">
        <v>165640000000</v>
      </c>
      <c r="E117" s="5">
        <v>168640000000</v>
      </c>
      <c r="F117" s="5">
        <v>171640000000</v>
      </c>
      <c r="G117" s="5">
        <v>174640000000</v>
      </c>
      <c r="I117" s="5">
        <v>168640000000</v>
      </c>
      <c r="J117" s="5">
        <v>180640000000</v>
      </c>
      <c r="K117" s="5">
        <v>7340000000</v>
      </c>
      <c r="L117" s="5">
        <v>34216890590</v>
      </c>
      <c r="M117" s="5">
        <v>40513314974</v>
      </c>
      <c r="N117" s="5">
        <v>34685975088</v>
      </c>
      <c r="O117" s="5">
        <v>37317787132</v>
      </c>
      <c r="P117" s="5">
        <v>55222881826</v>
      </c>
      <c r="Q117" s="5">
        <v>60828174168</v>
      </c>
      <c r="S117" s="5">
        <v>520377486</v>
      </c>
      <c r="T117" s="5">
        <v>8663092902</v>
      </c>
      <c r="U117" s="5">
        <v>16129607882</v>
      </c>
      <c r="V117" s="5">
        <v>24128385202</v>
      </c>
      <c r="W117" s="5">
        <v>28724591595</v>
      </c>
      <c r="X117" s="5">
        <v>5464413684</v>
      </c>
      <c r="Y117" s="5">
        <v>19148999466</v>
      </c>
      <c r="Z117" s="5">
        <v>28000000000</v>
      </c>
    </row>
    <row r="118" spans="2:26" ht="15.5" x14ac:dyDescent="0.35">
      <c r="C118" t="s">
        <v>133</v>
      </c>
      <c r="O118" s="5">
        <v>1447692457</v>
      </c>
      <c r="P118" s="5">
        <v>15967973187</v>
      </c>
      <c r="Q118" s="5">
        <v>28243914177</v>
      </c>
      <c r="R118" s="5">
        <v>31962626401</v>
      </c>
      <c r="S118" s="5">
        <v>29525372149</v>
      </c>
      <c r="T118" s="5">
        <v>27248726319</v>
      </c>
      <c r="U118" s="5">
        <v>25956369824</v>
      </c>
      <c r="V118" s="5">
        <v>27935410984</v>
      </c>
      <c r="W118" s="5">
        <v>27032261928</v>
      </c>
      <c r="X118" s="5">
        <v>26599414586</v>
      </c>
      <c r="Y118" s="5">
        <v>26930919996</v>
      </c>
      <c r="Z118" s="5">
        <v>25042064614</v>
      </c>
    </row>
    <row r="119" spans="2:26" ht="15.5" x14ac:dyDescent="0.35">
      <c r="C119" t="s">
        <v>147</v>
      </c>
      <c r="D119" s="5">
        <v>578455131375</v>
      </c>
      <c r="E119" s="5">
        <v>568501977882</v>
      </c>
      <c r="F119" s="5">
        <v>554251887937</v>
      </c>
      <c r="G119" s="5">
        <v>555064126763</v>
      </c>
      <c r="I119" s="5">
        <v>568501977882</v>
      </c>
      <c r="J119" s="5">
        <v>545616332410</v>
      </c>
      <c r="K119" s="5">
        <v>490958052152</v>
      </c>
      <c r="L119" s="5">
        <v>488324283882</v>
      </c>
      <c r="M119" s="5">
        <v>476065519926</v>
      </c>
      <c r="N119" s="5">
        <v>451757472151</v>
      </c>
      <c r="O119" s="5">
        <v>448320875981</v>
      </c>
      <c r="P119" s="5">
        <v>456214088287</v>
      </c>
      <c r="Q119" s="5">
        <v>458292046535</v>
      </c>
      <c r="R119" s="5">
        <v>402192705158</v>
      </c>
      <c r="S119" s="5">
        <v>391881675091</v>
      </c>
      <c r="T119" s="5">
        <v>409761454151</v>
      </c>
      <c r="U119" s="5">
        <v>424769313259</v>
      </c>
      <c r="V119" s="5">
        <v>405692420520</v>
      </c>
      <c r="W119" s="5">
        <v>278775688530</v>
      </c>
      <c r="X119" s="5">
        <v>207224495511</v>
      </c>
      <c r="Y119" s="5">
        <v>141612216701</v>
      </c>
      <c r="Z119" s="5">
        <v>167168416951</v>
      </c>
    </row>
    <row r="120" spans="2:26" ht="15.5" x14ac:dyDescent="0.35">
      <c r="C120" t="s">
        <v>148</v>
      </c>
    </row>
    <row r="121" spans="2:26" ht="15.5" x14ac:dyDescent="0.35">
      <c r="C121" t="s">
        <v>149</v>
      </c>
      <c r="D121" s="5">
        <v>504258834500</v>
      </c>
      <c r="E121" s="5">
        <v>504258834500</v>
      </c>
      <c r="F121" s="5">
        <v>504258834500</v>
      </c>
      <c r="G121" s="5">
        <v>504258834500</v>
      </c>
      <c r="I121" s="5">
        <v>504258834500</v>
      </c>
      <c r="J121" s="5">
        <v>504258834500</v>
      </c>
      <c r="K121" s="5">
        <v>504258834500</v>
      </c>
      <c r="L121" s="5">
        <v>504258834500</v>
      </c>
      <c r="M121" s="5">
        <v>504258834500</v>
      </c>
      <c r="N121" s="5">
        <v>504258834500</v>
      </c>
      <c r="O121" s="5">
        <v>504258834500</v>
      </c>
      <c r="P121" s="5">
        <v>504258834500</v>
      </c>
      <c r="Q121" s="5">
        <v>504258834500</v>
      </c>
      <c r="R121" s="5">
        <v>504258834500</v>
      </c>
      <c r="S121" s="5">
        <v>504258834500</v>
      </c>
      <c r="T121" s="5">
        <v>504258834500</v>
      </c>
      <c r="U121" s="5">
        <v>504258834500</v>
      </c>
      <c r="V121" s="5">
        <v>504258834500</v>
      </c>
      <c r="W121" s="5">
        <v>504258834500</v>
      </c>
      <c r="X121" s="5">
        <v>504258834500</v>
      </c>
      <c r="Y121" s="5">
        <v>504258834500</v>
      </c>
      <c r="Z121" s="5">
        <v>504258834500</v>
      </c>
    </row>
    <row r="122" spans="2:26" ht="15.5" x14ac:dyDescent="0.35">
      <c r="C122" t="s">
        <v>151</v>
      </c>
      <c r="D122" s="5">
        <v>3919250000</v>
      </c>
      <c r="E122" s="5">
        <v>3919250000</v>
      </c>
      <c r="F122" s="5">
        <v>3919250000</v>
      </c>
      <c r="G122" s="5">
        <v>3919250000</v>
      </c>
      <c r="I122" s="5">
        <v>3919250000</v>
      </c>
      <c r="J122" s="5">
        <v>3919250000</v>
      </c>
      <c r="K122" s="5">
        <v>3919250000</v>
      </c>
      <c r="L122" s="5">
        <v>3919250000</v>
      </c>
      <c r="M122" s="5">
        <v>3919250000</v>
      </c>
      <c r="N122" s="5">
        <v>3919250000</v>
      </c>
      <c r="O122" s="5">
        <v>3919250000</v>
      </c>
      <c r="P122" s="5">
        <v>3919250000</v>
      </c>
      <c r="Q122" s="5">
        <v>3919250000</v>
      </c>
      <c r="R122" s="5">
        <v>3919250000</v>
      </c>
    </row>
    <row r="123" spans="2:26" ht="15.5" x14ac:dyDescent="0.35">
      <c r="C123" t="s">
        <v>152</v>
      </c>
      <c r="S123" s="5">
        <v>-101232033804</v>
      </c>
      <c r="T123" s="5">
        <v>-105128050307</v>
      </c>
      <c r="U123" s="5">
        <v>-106838640882</v>
      </c>
      <c r="V123" s="5">
        <v>-94798229685</v>
      </c>
      <c r="W123" s="5">
        <v>-97138903704</v>
      </c>
      <c r="X123" s="5">
        <v>-102563226494</v>
      </c>
      <c r="Y123" s="5">
        <v>-105357330706</v>
      </c>
      <c r="Z123" s="5">
        <v>-111349047502</v>
      </c>
    </row>
    <row r="124" spans="2:26" ht="15.5" x14ac:dyDescent="0.35">
      <c r="C124" t="s">
        <v>9</v>
      </c>
      <c r="D124" s="5">
        <v>37565043767</v>
      </c>
      <c r="E124" s="5">
        <v>60948909926</v>
      </c>
      <c r="F124" s="5">
        <v>120036179533</v>
      </c>
      <c r="G124" s="5">
        <v>125178871473</v>
      </c>
      <c r="I124" s="5">
        <v>60948909926</v>
      </c>
      <c r="J124" s="5">
        <v>139190831581</v>
      </c>
      <c r="K124" s="5">
        <v>177011727549</v>
      </c>
      <c r="L124" s="5">
        <v>205963386652</v>
      </c>
      <c r="M124" s="5">
        <v>228005098486</v>
      </c>
      <c r="N124" s="5">
        <v>246494550828</v>
      </c>
      <c r="O124" s="5">
        <v>289321381716</v>
      </c>
      <c r="P124" s="5">
        <v>330490664696</v>
      </c>
      <c r="Q124" s="5">
        <v>376256327751</v>
      </c>
      <c r="R124" s="5">
        <v>408172119564</v>
      </c>
      <c r="S124" s="5">
        <v>401211837509</v>
      </c>
      <c r="T124" s="5">
        <v>399130784193</v>
      </c>
      <c r="U124" s="5">
        <v>397420193618</v>
      </c>
      <c r="V124" s="5">
        <v>409460604815</v>
      </c>
      <c r="W124" s="5">
        <v>407119930796</v>
      </c>
      <c r="X124" s="5">
        <v>401695608006</v>
      </c>
      <c r="Y124" s="5">
        <v>398901503794</v>
      </c>
      <c r="Z124" s="5">
        <v>392909786998</v>
      </c>
    </row>
    <row r="125" spans="2:26" ht="15.5" x14ac:dyDescent="0.35">
      <c r="C125" t="s">
        <v>157</v>
      </c>
      <c r="D125" s="5">
        <v>616020175142</v>
      </c>
      <c r="E125" s="5">
        <v>629450887808</v>
      </c>
      <c r="F125" s="5">
        <v>674288067470</v>
      </c>
      <c r="G125" s="5">
        <v>680242998236</v>
      </c>
      <c r="I125" s="5">
        <v>629450887808</v>
      </c>
      <c r="J125" s="5">
        <v>684807163991</v>
      </c>
      <c r="K125" s="5">
        <v>667969779701</v>
      </c>
      <c r="L125" s="5">
        <v>694287670534</v>
      </c>
      <c r="M125" s="5">
        <v>704070618412</v>
      </c>
      <c r="N125" s="5">
        <v>698252022979</v>
      </c>
      <c r="O125" s="5">
        <v>737642257697</v>
      </c>
      <c r="P125" s="5">
        <v>786704752983</v>
      </c>
      <c r="Q125" s="5">
        <v>834548374286</v>
      </c>
      <c r="R125" s="5">
        <v>810364824722</v>
      </c>
      <c r="S125" s="5">
        <v>793093512600</v>
      </c>
      <c r="T125" s="5">
        <v>808892238344</v>
      </c>
      <c r="U125" s="5">
        <v>822189506877</v>
      </c>
      <c r="V125" s="5">
        <v>815153025335</v>
      </c>
      <c r="W125" s="5">
        <v>685895619326</v>
      </c>
      <c r="X125" s="5">
        <v>608920103517</v>
      </c>
      <c r="Y125" s="5">
        <v>540513720495</v>
      </c>
      <c r="Z125" s="5">
        <v>560078203949</v>
      </c>
    </row>
    <row r="126" spans="2:26" ht="15.5" x14ac:dyDescent="0.35">
      <c r="C126" t="s">
        <v>158</v>
      </c>
      <c r="D126" s="5">
        <v>1008517669</v>
      </c>
      <c r="E126" s="5">
        <v>1008517669</v>
      </c>
      <c r="F126" s="5">
        <v>1008517669</v>
      </c>
      <c r="G126" s="5">
        <v>1008517669</v>
      </c>
      <c r="I126" s="5">
        <v>1008517669</v>
      </c>
      <c r="J126" s="5">
        <v>1008517669</v>
      </c>
      <c r="K126" s="5">
        <v>1008517669</v>
      </c>
      <c r="L126" s="5">
        <v>1008517669</v>
      </c>
      <c r="M126" s="5">
        <v>1008517669</v>
      </c>
      <c r="N126" s="5">
        <v>1008517699</v>
      </c>
      <c r="O126" s="5">
        <v>1008517669</v>
      </c>
      <c r="P126" s="5">
        <v>1008517669</v>
      </c>
      <c r="Q126" s="5">
        <v>1008517669</v>
      </c>
      <c r="R126" s="5">
        <v>1008517669</v>
      </c>
      <c r="S126" s="5">
        <v>1008517669</v>
      </c>
      <c r="T126" s="5">
        <v>1008517669</v>
      </c>
      <c r="U126" s="5">
        <v>1008517669</v>
      </c>
      <c r="V126" s="5">
        <v>1008517669</v>
      </c>
      <c r="W126" s="5">
        <v>1008517669</v>
      </c>
      <c r="X126" s="5">
        <v>1008517669</v>
      </c>
      <c r="Y126" s="5">
        <v>1008517669</v>
      </c>
      <c r="Z126" s="5">
        <v>1008517669</v>
      </c>
    </row>
    <row r="128" spans="2:26" ht="15.5" x14ac:dyDescent="0.35">
      <c r="B128" t="s">
        <v>159</v>
      </c>
      <c r="C128" t="s">
        <v>160</v>
      </c>
      <c r="D128" s="5">
        <v>-8593558326</v>
      </c>
      <c r="E128" s="5">
        <v>11804424976</v>
      </c>
      <c r="F128" s="5">
        <v>-2270465443</v>
      </c>
      <c r="G128" s="5">
        <v>1705824019</v>
      </c>
      <c r="I128" s="5">
        <v>16261400774</v>
      </c>
      <c r="J128" s="5">
        <v>-3288279601</v>
      </c>
      <c r="K128" s="5">
        <v>7742640452</v>
      </c>
      <c r="L128" s="5">
        <v>23323366982</v>
      </c>
      <c r="M128" s="5">
        <v>-6098636403</v>
      </c>
      <c r="N128" s="5">
        <v>30879382236</v>
      </c>
      <c r="O128" s="5">
        <v>18147515192</v>
      </c>
      <c r="P128" s="5">
        <v>29060369596</v>
      </c>
      <c r="Q128" s="5">
        <v>-16797834611</v>
      </c>
      <c r="R128" s="5">
        <v>17977995613</v>
      </c>
      <c r="S128" s="5">
        <v>16467774299</v>
      </c>
      <c r="T128" s="5">
        <v>7786642389</v>
      </c>
      <c r="U128" s="5">
        <v>-28721183892</v>
      </c>
      <c r="V128" s="5">
        <v>-14434800236</v>
      </c>
      <c r="W128" s="5">
        <v>-3527598887</v>
      </c>
      <c r="X128" s="5">
        <v>19786335831</v>
      </c>
      <c r="Y128" s="5">
        <v>12909610155</v>
      </c>
      <c r="Z128" s="5">
        <v>-9589220981</v>
      </c>
    </row>
    <row r="129" spans="3:26" ht="15.5" x14ac:dyDescent="0.35">
      <c r="C129" t="s">
        <v>161</v>
      </c>
      <c r="D129" s="5">
        <v>75552661306</v>
      </c>
      <c r="E129" s="5">
        <v>136799944340</v>
      </c>
      <c r="F129" s="5">
        <v>130071257263</v>
      </c>
      <c r="G129" s="5">
        <v>110579694423</v>
      </c>
      <c r="I129" s="5">
        <v>524828252125</v>
      </c>
      <c r="J129" s="5">
        <v>572077888108</v>
      </c>
      <c r="K129" s="5">
        <v>579388208742</v>
      </c>
      <c r="L129" s="5">
        <v>608830373101</v>
      </c>
      <c r="M129" s="5">
        <v>626764182841</v>
      </c>
      <c r="N129" s="5">
        <v>598426094158</v>
      </c>
      <c r="O129" s="5">
        <v>645724565644</v>
      </c>
      <c r="P129" s="5">
        <v>568156597313</v>
      </c>
      <c r="Q129" s="5">
        <v>467392962651</v>
      </c>
      <c r="R129" s="5">
        <v>433961520280</v>
      </c>
      <c r="S129" s="5">
        <v>504409498607</v>
      </c>
      <c r="T129" s="5">
        <v>514332075680</v>
      </c>
      <c r="U129" s="5">
        <v>677462014683</v>
      </c>
      <c r="V129" s="5">
        <v>573549951407</v>
      </c>
      <c r="W129" s="5">
        <v>482999128929</v>
      </c>
      <c r="X129" s="5">
        <v>388956970702</v>
      </c>
      <c r="Y129" s="5">
        <v>380674253966</v>
      </c>
      <c r="Z129" s="5">
        <v>334143531270</v>
      </c>
    </row>
    <row r="130" spans="3:26" ht="15.5" x14ac:dyDescent="0.35">
      <c r="C130" t="s">
        <v>1494</v>
      </c>
    </row>
    <row r="131" spans="3:26" ht="15.5" x14ac:dyDescent="0.35">
      <c r="C131" t="s">
        <v>2325</v>
      </c>
      <c r="D131" s="5">
        <v>-78694383047</v>
      </c>
      <c r="E131" s="5">
        <v>-118220265580</v>
      </c>
      <c r="F131" s="5">
        <v>-124287949980</v>
      </c>
      <c r="G131" s="5">
        <v>-102647094639</v>
      </c>
      <c r="I131" s="5">
        <v>-476485161359</v>
      </c>
      <c r="J131" s="5">
        <v>-527044989561</v>
      </c>
      <c r="K131" s="5">
        <v>-534286241187</v>
      </c>
      <c r="L131" s="5">
        <v>-550562612322</v>
      </c>
      <c r="M131" s="5">
        <v>-597975052934</v>
      </c>
      <c r="N131" s="5">
        <v>-537955706740</v>
      </c>
      <c r="O131" s="5">
        <v>-578413761045</v>
      </c>
      <c r="P131" s="5">
        <v>-502965720372</v>
      </c>
      <c r="Q131" s="5">
        <v>-445591904700</v>
      </c>
      <c r="R131" s="5">
        <v>-373375379967</v>
      </c>
      <c r="T131" s="5">
        <v>-443258922655</v>
      </c>
      <c r="U131" s="5">
        <v>-643911597250</v>
      </c>
      <c r="V131" s="5">
        <v>-542511446488</v>
      </c>
      <c r="W131" s="5">
        <v>-371960795880</v>
      </c>
      <c r="X131" s="5">
        <v>-272734454146</v>
      </c>
      <c r="Y131" s="5">
        <v>-274621501164</v>
      </c>
      <c r="Z131" s="5">
        <v>-257504643547</v>
      </c>
    </row>
    <row r="132" spans="3:26" ht="15.5" x14ac:dyDescent="0.35">
      <c r="C132" t="s">
        <v>565</v>
      </c>
      <c r="S132" s="5">
        <v>-313919335605</v>
      </c>
    </row>
    <row r="133" spans="3:26" ht="15.5" x14ac:dyDescent="0.35">
      <c r="C133" t="s">
        <v>566</v>
      </c>
      <c r="S133" s="5">
        <v>-125885534135</v>
      </c>
    </row>
    <row r="134" spans="3:26" ht="15.5" x14ac:dyDescent="0.35">
      <c r="C134" t="s">
        <v>2326</v>
      </c>
      <c r="D134" s="5">
        <v>-78694383047</v>
      </c>
      <c r="E134" s="5">
        <v>-118220265580</v>
      </c>
      <c r="F134" s="5">
        <v>-124287949980</v>
      </c>
      <c r="G134" s="5">
        <v>-102647094639</v>
      </c>
      <c r="I134" s="5">
        <v>-476485161359</v>
      </c>
      <c r="J134" s="5">
        <v>-527044989561</v>
      </c>
      <c r="K134" s="5">
        <v>-534286241187</v>
      </c>
      <c r="L134" s="5">
        <v>-550562612322</v>
      </c>
      <c r="M134" s="5">
        <v>-597975052934</v>
      </c>
      <c r="N134" s="5">
        <v>-537955706740</v>
      </c>
      <c r="O134" s="5">
        <v>-578413761045</v>
      </c>
      <c r="P134" s="5">
        <v>-502965720372</v>
      </c>
      <c r="Q134" s="5">
        <v>-445591904700</v>
      </c>
      <c r="R134" s="5">
        <v>-373375379967</v>
      </c>
      <c r="S134" s="5">
        <v>-439804869740</v>
      </c>
      <c r="T134" s="5">
        <v>-443258922655</v>
      </c>
      <c r="U134" s="5">
        <v>-643911597250</v>
      </c>
      <c r="V134" s="5">
        <v>-542511446488</v>
      </c>
      <c r="W134" s="5">
        <v>-371960795880</v>
      </c>
      <c r="X134" s="5">
        <v>-272734454146</v>
      </c>
      <c r="Y134" s="5">
        <v>-274621501164</v>
      </c>
      <c r="Z134" s="5">
        <v>-257504643547</v>
      </c>
    </row>
    <row r="135" spans="3:26" ht="15.5" x14ac:dyDescent="0.35">
      <c r="C135" t="s">
        <v>2327</v>
      </c>
      <c r="W135" s="5">
        <v>-81414178338</v>
      </c>
      <c r="X135" s="5">
        <v>-66173964284</v>
      </c>
      <c r="Y135" s="5">
        <v>-59499308340</v>
      </c>
      <c r="Z135" s="5">
        <v>-54172084845</v>
      </c>
    </row>
    <row r="136" spans="3:26" ht="15.5" x14ac:dyDescent="0.35">
      <c r="C136" t="s">
        <v>516</v>
      </c>
      <c r="D136" s="5">
        <v>-78694383047</v>
      </c>
      <c r="E136" s="5">
        <v>-118220265580</v>
      </c>
      <c r="F136" s="5">
        <v>-124287949980</v>
      </c>
      <c r="G136" s="5">
        <v>-102647094639</v>
      </c>
      <c r="I136" s="5">
        <v>-476485161359</v>
      </c>
      <c r="J136" s="5">
        <v>-527044989561</v>
      </c>
      <c r="K136" s="5">
        <v>-534286241187</v>
      </c>
      <c r="L136" s="5">
        <v>-550562612322</v>
      </c>
      <c r="M136" s="5">
        <v>-597975052934</v>
      </c>
      <c r="N136" s="5">
        <v>-537955706740</v>
      </c>
      <c r="O136" s="5">
        <v>-578413761045</v>
      </c>
      <c r="P136" s="5">
        <v>-502965720372</v>
      </c>
      <c r="Q136" s="5">
        <v>-445591904700</v>
      </c>
      <c r="R136" s="5">
        <v>-373375379967</v>
      </c>
      <c r="S136" s="5">
        <v>-439804869740</v>
      </c>
      <c r="T136" s="5">
        <v>-443258922655</v>
      </c>
      <c r="U136" s="5">
        <v>-643911597250</v>
      </c>
      <c r="V136" s="5">
        <v>-542511446488</v>
      </c>
      <c r="W136" s="5">
        <v>-453374974218</v>
      </c>
      <c r="X136" s="5">
        <v>-338908418430</v>
      </c>
      <c r="Y136" s="5">
        <v>-334120809504</v>
      </c>
      <c r="Z136" s="5">
        <v>-311676728392</v>
      </c>
    </row>
    <row r="137" spans="3:26" ht="15.5" x14ac:dyDescent="0.35">
      <c r="C137" t="s">
        <v>1250</v>
      </c>
    </row>
    <row r="138" spans="3:26" ht="15.5" x14ac:dyDescent="0.35">
      <c r="C138" t="s">
        <v>617</v>
      </c>
      <c r="D138" s="5">
        <v>-4230315952</v>
      </c>
      <c r="E138" s="5">
        <v>-3584139941</v>
      </c>
      <c r="F138" s="5">
        <v>-5747363887</v>
      </c>
      <c r="G138" s="5">
        <v>-4394556980</v>
      </c>
      <c r="I138" s="5">
        <v>-21038025077</v>
      </c>
      <c r="J138" s="5">
        <v>-26758570101</v>
      </c>
      <c r="K138" s="5">
        <v>-20017632521</v>
      </c>
      <c r="L138" s="5">
        <v>-22018891854</v>
      </c>
      <c r="M138" s="5">
        <v>-19455196645</v>
      </c>
      <c r="N138" s="5">
        <v>-18540152585</v>
      </c>
      <c r="O138" s="5">
        <v>-18552081977</v>
      </c>
      <c r="P138" s="5">
        <v>-11889507038</v>
      </c>
      <c r="Q138" s="5">
        <v>-10944444677</v>
      </c>
      <c r="R138" s="5">
        <v>-13427252898</v>
      </c>
      <c r="S138" s="5">
        <v>-17340600362</v>
      </c>
      <c r="T138" s="5">
        <v>-32143767510</v>
      </c>
      <c r="U138" s="5">
        <v>-32561808888</v>
      </c>
      <c r="V138" s="5">
        <v>-21228542472</v>
      </c>
      <c r="W138" s="5">
        <v>-17937651477</v>
      </c>
      <c r="X138" s="5">
        <v>-20489142621</v>
      </c>
      <c r="Y138" s="5">
        <v>-21725347540</v>
      </c>
      <c r="Z138" s="5">
        <v>-21369181531</v>
      </c>
    </row>
    <row r="139" spans="3:26" ht="15.5" x14ac:dyDescent="0.35">
      <c r="C139" t="s">
        <v>2328</v>
      </c>
      <c r="D139" s="5">
        <v>-1258196969</v>
      </c>
      <c r="E139" s="5">
        <v>8803013835</v>
      </c>
      <c r="F139" s="5">
        <v>-2709986226</v>
      </c>
      <c r="G139" s="5">
        <v>-2814652628</v>
      </c>
    </row>
    <row r="140" spans="3:26" ht="15.5" x14ac:dyDescent="0.35">
      <c r="C140" t="s">
        <v>1109</v>
      </c>
      <c r="E140" s="5">
        <v>-13224911390</v>
      </c>
      <c r="I140" s="5">
        <v>-13224911390</v>
      </c>
      <c r="J140" s="5">
        <v>-19039398504</v>
      </c>
      <c r="K140" s="5">
        <v>-19519037553</v>
      </c>
      <c r="L140" s="5">
        <v>-12150079613</v>
      </c>
      <c r="M140" s="5">
        <v>-16674683246</v>
      </c>
      <c r="N140" s="5">
        <v>-15762718395</v>
      </c>
      <c r="O140" s="5">
        <v>-25539380569</v>
      </c>
      <c r="P140" s="5">
        <v>-27410965756</v>
      </c>
      <c r="Q140" s="5">
        <v>-28736097722</v>
      </c>
      <c r="R140" s="5">
        <v>-30303644855</v>
      </c>
      <c r="S140" s="5">
        <v>-31381654924</v>
      </c>
      <c r="T140" s="5">
        <v>-32221906487</v>
      </c>
      <c r="U140" s="5">
        <v>-28752204787</v>
      </c>
      <c r="V140" s="5">
        <v>-22850687613</v>
      </c>
      <c r="W140" s="5">
        <v>-14718739361</v>
      </c>
      <c r="X140" s="5">
        <v>-10125012826</v>
      </c>
      <c r="Y140" s="5">
        <v>-11467153492</v>
      </c>
      <c r="Z140" s="5">
        <v>-10355301141</v>
      </c>
    </row>
    <row r="141" spans="3:26" ht="15.5" x14ac:dyDescent="0.35">
      <c r="C141" t="s">
        <v>1868</v>
      </c>
      <c r="E141" s="5">
        <v>-98750000</v>
      </c>
      <c r="I141" s="5">
        <v>-667250000</v>
      </c>
      <c r="J141" s="5">
        <v>-1104083333</v>
      </c>
      <c r="K141" s="5">
        <v>-98750000</v>
      </c>
      <c r="L141" s="5">
        <v>-103750002</v>
      </c>
      <c r="M141" s="5">
        <v>-540000000</v>
      </c>
      <c r="N141" s="5">
        <v>-615000000</v>
      </c>
      <c r="O141" s="5">
        <v>-578750000</v>
      </c>
      <c r="P141" s="5">
        <v>-262500000</v>
      </c>
      <c r="Q141" s="5">
        <v>-650000000</v>
      </c>
      <c r="R141" s="5">
        <v>-650000000</v>
      </c>
      <c r="T141" s="5">
        <v>-650000000</v>
      </c>
      <c r="U141" s="5">
        <v>-717708339</v>
      </c>
      <c r="V141" s="5">
        <v>-595500001</v>
      </c>
      <c r="W141" s="5">
        <v>-684755534</v>
      </c>
      <c r="X141" s="5">
        <v>-812626796</v>
      </c>
      <c r="Y141" s="5">
        <v>-546529525</v>
      </c>
      <c r="Z141" s="5">
        <v>-528005323</v>
      </c>
    </row>
    <row r="142" spans="3:26" ht="15.5" x14ac:dyDescent="0.35">
      <c r="C142" t="s">
        <v>1259</v>
      </c>
      <c r="D142" s="5">
        <v>-5488512921</v>
      </c>
      <c r="E142" s="5">
        <v>-8104787496</v>
      </c>
      <c r="F142" s="5">
        <v>-8457350113</v>
      </c>
      <c r="G142" s="5">
        <v>-7209209608</v>
      </c>
      <c r="I142" s="5">
        <v>-34930186467</v>
      </c>
      <c r="J142" s="5">
        <v>-46902051938</v>
      </c>
      <c r="K142" s="5">
        <v>-39635420074</v>
      </c>
      <c r="L142" s="5">
        <v>-34272721469</v>
      </c>
      <c r="M142" s="5">
        <v>-36669879891</v>
      </c>
      <c r="N142" s="5">
        <v>-34917870980</v>
      </c>
      <c r="O142" s="5">
        <v>-44670212546</v>
      </c>
      <c r="P142" s="5">
        <v>-39562972794</v>
      </c>
      <c r="Q142" s="5">
        <v>-40330542399</v>
      </c>
      <c r="R142" s="5">
        <v>-44380897753</v>
      </c>
      <c r="S142" s="5">
        <v>-48722255286</v>
      </c>
      <c r="T142" s="5">
        <v>-65015673997</v>
      </c>
      <c r="U142" s="5">
        <v>-62031722014</v>
      </c>
      <c r="V142" s="5">
        <v>-44674730086</v>
      </c>
      <c r="W142" s="5">
        <v>-33341146372</v>
      </c>
      <c r="X142" s="5">
        <v>-31426782243</v>
      </c>
      <c r="Y142" s="5">
        <v>-33739030557</v>
      </c>
      <c r="Z142" s="5">
        <v>-32252487995</v>
      </c>
    </row>
    <row r="143" spans="3:26" ht="15.5" x14ac:dyDescent="0.35">
      <c r="C143" t="s">
        <v>2329</v>
      </c>
    </row>
    <row r="144" spans="3:26" ht="15.5" x14ac:dyDescent="0.35">
      <c r="C144" t="s">
        <v>346</v>
      </c>
      <c r="D144" s="5">
        <v>6848026</v>
      </c>
      <c r="E144" s="5">
        <v>7714845</v>
      </c>
      <c r="F144" s="5">
        <v>7587963</v>
      </c>
      <c r="G144" s="5">
        <v>9199739</v>
      </c>
      <c r="I144" s="5">
        <v>51713173</v>
      </c>
      <c r="J144" s="5">
        <v>58014704</v>
      </c>
      <c r="K144" s="5">
        <v>61620450</v>
      </c>
      <c r="L144" s="5">
        <v>64931632</v>
      </c>
      <c r="M144" s="5">
        <v>29830348</v>
      </c>
      <c r="N144" s="5">
        <v>29130560</v>
      </c>
      <c r="O144" s="5">
        <v>29008584</v>
      </c>
      <c r="P144" s="5">
        <v>29083323</v>
      </c>
      <c r="Q144" s="5">
        <v>24242929</v>
      </c>
      <c r="R144" s="5">
        <v>20476078</v>
      </c>
      <c r="S144" s="5">
        <v>28150366</v>
      </c>
      <c r="T144" s="5">
        <v>33087294</v>
      </c>
      <c r="U144" s="5">
        <v>50462900</v>
      </c>
      <c r="V144" s="5">
        <v>55209503</v>
      </c>
      <c r="W144" s="5">
        <v>147297191</v>
      </c>
      <c r="X144" s="5">
        <v>99209817</v>
      </c>
      <c r="Y144" s="5">
        <v>44025186</v>
      </c>
      <c r="Z144" s="5">
        <v>59800776</v>
      </c>
    </row>
    <row r="145" spans="3:26" ht="15.5" x14ac:dyDescent="0.35">
      <c r="C145" t="s">
        <v>2330</v>
      </c>
      <c r="X145" s="5">
        <v>260942894</v>
      </c>
    </row>
    <row r="146" spans="3:26" ht="15.5" x14ac:dyDescent="0.35">
      <c r="C146" t="s">
        <v>2331</v>
      </c>
      <c r="V146" s="5">
        <v>236652890</v>
      </c>
    </row>
    <row r="147" spans="3:26" ht="15.5" x14ac:dyDescent="0.35">
      <c r="C147" t="s">
        <v>2332</v>
      </c>
      <c r="E147" s="5">
        <v>1183160000</v>
      </c>
      <c r="I147" s="5">
        <v>1183160000</v>
      </c>
      <c r="J147" s="5">
        <v>854250000</v>
      </c>
      <c r="K147" s="5">
        <v>851150000</v>
      </c>
      <c r="L147" s="5">
        <v>868400000</v>
      </c>
      <c r="M147" s="5">
        <v>1506430800</v>
      </c>
      <c r="N147" s="5">
        <v>5519150000</v>
      </c>
      <c r="O147" s="5">
        <v>1089900000</v>
      </c>
      <c r="P147" s="5">
        <v>1061000000</v>
      </c>
      <c r="Q147" s="5">
        <v>978600001</v>
      </c>
      <c r="R147" s="5">
        <v>737750000</v>
      </c>
    </row>
    <row r="148" spans="3:26" ht="15.5" x14ac:dyDescent="0.35">
      <c r="C148" t="s">
        <v>2333</v>
      </c>
      <c r="D148" s="5">
        <v>6848026</v>
      </c>
      <c r="E148" s="5">
        <v>1190874845</v>
      </c>
      <c r="F148" s="5">
        <v>7587963</v>
      </c>
      <c r="G148" s="5">
        <v>9199739</v>
      </c>
      <c r="I148" s="5">
        <v>1234873173</v>
      </c>
      <c r="J148" s="5">
        <v>912264704</v>
      </c>
      <c r="K148" s="5">
        <v>912770450</v>
      </c>
      <c r="L148" s="5">
        <v>933331632</v>
      </c>
      <c r="M148" s="5">
        <v>1536261148</v>
      </c>
      <c r="N148" s="5">
        <v>5548280560</v>
      </c>
      <c r="O148" s="5">
        <v>1118908584</v>
      </c>
      <c r="P148" s="5">
        <v>1090083323</v>
      </c>
      <c r="Q148" s="5">
        <v>1002842930</v>
      </c>
      <c r="R148" s="5">
        <v>758226078</v>
      </c>
      <c r="S148" s="5">
        <v>28150366</v>
      </c>
      <c r="T148" s="5">
        <v>33087294</v>
      </c>
      <c r="U148" s="5">
        <v>50462900</v>
      </c>
      <c r="V148" s="5">
        <v>291862393</v>
      </c>
      <c r="W148" s="5">
        <v>147297191</v>
      </c>
      <c r="X148" s="5">
        <v>360152711</v>
      </c>
      <c r="Y148" s="5">
        <v>44025186</v>
      </c>
      <c r="Z148" s="5">
        <v>59800776</v>
      </c>
    </row>
    <row r="149" spans="3:26" ht="15.5" x14ac:dyDescent="0.35">
      <c r="C149" t="s">
        <v>735</v>
      </c>
      <c r="D149" s="5">
        <v>29828310</v>
      </c>
      <c r="E149" s="5">
        <v>138658867</v>
      </c>
      <c r="F149" s="5">
        <v>395989424</v>
      </c>
      <c r="G149" s="5">
        <v>973234104</v>
      </c>
      <c r="I149" s="5">
        <v>1613623302</v>
      </c>
      <c r="J149" s="5">
        <v>-2331390914</v>
      </c>
      <c r="K149" s="5">
        <v>1363322521</v>
      </c>
      <c r="L149" s="5">
        <v>-1605003960</v>
      </c>
      <c r="M149" s="5">
        <v>245852433</v>
      </c>
      <c r="N149" s="5">
        <v>-221414762</v>
      </c>
      <c r="O149" s="5">
        <v>-5611985445</v>
      </c>
      <c r="P149" s="5">
        <v>2342382126</v>
      </c>
      <c r="Q149" s="5">
        <v>728806907</v>
      </c>
      <c r="R149" s="5">
        <v>1014526975</v>
      </c>
      <c r="S149" s="5">
        <v>557250352</v>
      </c>
      <c r="T149" s="5">
        <v>1696076067</v>
      </c>
      <c r="U149" s="5">
        <v>-290342211</v>
      </c>
      <c r="V149" s="5">
        <v>-1090437462</v>
      </c>
      <c r="W149" s="5">
        <v>42095583</v>
      </c>
      <c r="X149" s="5">
        <v>804413091</v>
      </c>
      <c r="Y149" s="5">
        <v>51171064</v>
      </c>
      <c r="Z149" s="5">
        <v>136663360</v>
      </c>
    </row>
    <row r="150" spans="3:26" ht="15.5" x14ac:dyDescent="0.35">
      <c r="C150" t="s">
        <v>172</v>
      </c>
      <c r="D150" s="5">
        <v>4321307028</v>
      </c>
      <c r="E150" s="5">
        <v>-7903600795</v>
      </c>
      <c r="F150" s="5">
        <v>423383631</v>
      </c>
      <c r="G150" s="5">
        <v>-3279003800</v>
      </c>
      <c r="I150" s="5">
        <v>-14682521650</v>
      </c>
      <c r="J150" s="5">
        <v>10547813730</v>
      </c>
      <c r="K150" s="5">
        <v>-3941223207</v>
      </c>
      <c r="L150" s="5">
        <v>-17730537844</v>
      </c>
      <c r="M150" s="5">
        <v>8978541982</v>
      </c>
      <c r="N150" s="5">
        <v>-23799106063</v>
      </c>
      <c r="O150" s="5">
        <v>-6906489035</v>
      </c>
      <c r="P150" s="5">
        <v>-14540989951</v>
      </c>
      <c r="Q150" s="5">
        <v>34437790522</v>
      </c>
      <c r="R150" s="5">
        <v>-9921326459</v>
      </c>
      <c r="S150" s="5">
        <v>-7532252554</v>
      </c>
      <c r="T150" s="5">
        <v>-4845139044</v>
      </c>
      <c r="U150" s="5">
        <v>40093311360</v>
      </c>
      <c r="V150" s="5">
        <v>48115895271</v>
      </c>
      <c r="W150" s="5">
        <v>59044905428</v>
      </c>
      <c r="X150" s="5">
        <v>53059622494</v>
      </c>
      <c r="Y150" s="5">
        <v>-8166258535</v>
      </c>
      <c r="Z150" s="5">
        <v>20022695959</v>
      </c>
    </row>
    <row r="151" spans="3:26" ht="15.5" x14ac:dyDescent="0.35">
      <c r="C151" t="s">
        <v>173</v>
      </c>
      <c r="D151" s="5">
        <v>-70268783</v>
      </c>
      <c r="E151" s="5">
        <v>-852437717</v>
      </c>
      <c r="F151" s="5">
        <v>689556532</v>
      </c>
      <c r="G151" s="5">
        <v>-80755349</v>
      </c>
      <c r="I151" s="5">
        <v>-1624268300</v>
      </c>
      <c r="J151" s="5">
        <v>-6482817068</v>
      </c>
      <c r="K151" s="5">
        <v>-1076775103</v>
      </c>
      <c r="L151" s="5">
        <v>-3705154703</v>
      </c>
      <c r="M151" s="5">
        <v>-3946436729</v>
      </c>
      <c r="N151" s="5">
        <v>-6424652998</v>
      </c>
      <c r="O151" s="5">
        <v>-13666969288</v>
      </c>
      <c r="P151" s="5">
        <v>-14906117224</v>
      </c>
      <c r="Q151" s="5">
        <v>-16348462234</v>
      </c>
      <c r="R151" s="5">
        <v>-11167937560</v>
      </c>
      <c r="S151" s="5">
        <v>-10576057043</v>
      </c>
      <c r="T151" s="5">
        <v>-1197861190</v>
      </c>
      <c r="U151" s="5">
        <v>-9531068434</v>
      </c>
      <c r="V151" s="5">
        <v>-41584800161</v>
      </c>
      <c r="W151" s="5">
        <v>-77892964814</v>
      </c>
      <c r="X151" s="5">
        <v>-41639374259</v>
      </c>
      <c r="Y151" s="5">
        <v>-5622788935</v>
      </c>
      <c r="Z151" s="5">
        <v>-10867772574</v>
      </c>
    </row>
    <row r="152" spans="3:26" ht="15.5" x14ac:dyDescent="0.35">
      <c r="C152" t="s">
        <v>468</v>
      </c>
      <c r="F152" s="5">
        <v>275000000</v>
      </c>
      <c r="I152" s="5">
        <v>275000000</v>
      </c>
      <c r="J152" s="5">
        <v>2000000</v>
      </c>
      <c r="K152" s="5">
        <v>978430412</v>
      </c>
      <c r="M152" s="5">
        <v>650000000</v>
      </c>
      <c r="N152" s="5">
        <v>188100000</v>
      </c>
      <c r="P152" s="5">
        <v>226500000</v>
      </c>
      <c r="Q152" s="5">
        <v>335300000</v>
      </c>
      <c r="R152" s="5">
        <v>190909091</v>
      </c>
      <c r="S152" s="5">
        <v>2862681819</v>
      </c>
      <c r="T152" s="5">
        <v>687350000</v>
      </c>
      <c r="U152" s="5">
        <v>819500000</v>
      </c>
      <c r="V152" s="5">
        <v>31000000</v>
      </c>
      <c r="W152" s="5">
        <v>135250000</v>
      </c>
      <c r="X152" s="5">
        <v>2971952750</v>
      </c>
      <c r="Y152" s="5">
        <v>582463565</v>
      </c>
      <c r="Z152" s="5">
        <v>96000000</v>
      </c>
    </row>
    <row r="153" spans="3:26" ht="15.5" x14ac:dyDescent="0.35">
      <c r="C153" t="s">
        <v>175</v>
      </c>
      <c r="E153" s="5">
        <v>40</v>
      </c>
      <c r="F153" s="5">
        <v>804750000</v>
      </c>
      <c r="I153" s="5">
        <v>160000000</v>
      </c>
      <c r="J153" s="5">
        <v>-160000000</v>
      </c>
      <c r="M153" s="5">
        <v>-817862500</v>
      </c>
      <c r="N153" s="5">
        <v>-47913372</v>
      </c>
      <c r="R153" s="5">
        <v>-113929197</v>
      </c>
      <c r="S153" s="5">
        <v>-385298729</v>
      </c>
      <c r="T153" s="5">
        <v>-91463778</v>
      </c>
      <c r="U153" s="5">
        <v>-2110440414</v>
      </c>
      <c r="V153" s="5">
        <v>-1219441782</v>
      </c>
      <c r="W153" s="5">
        <v>-26311395976</v>
      </c>
      <c r="X153" s="5">
        <v>-8590685772</v>
      </c>
      <c r="Y153" s="5">
        <v>-386036778</v>
      </c>
      <c r="Z153" s="5">
        <v>49052892</v>
      </c>
    </row>
    <row r="154" spans="3:26" ht="15.5" x14ac:dyDescent="0.35">
      <c r="C154" t="s">
        <v>2334</v>
      </c>
      <c r="J154" s="5">
        <v>-4446544240</v>
      </c>
    </row>
    <row r="155" spans="3:26" ht="15.5" x14ac:dyDescent="0.35">
      <c r="C155" t="s">
        <v>174</v>
      </c>
      <c r="D155" s="5">
        <v>-70268783</v>
      </c>
      <c r="E155" s="5">
        <v>-852437757</v>
      </c>
      <c r="F155" s="5">
        <v>-390193468</v>
      </c>
      <c r="G155" s="5">
        <v>-80755349</v>
      </c>
      <c r="I155" s="5">
        <v>-2059268300</v>
      </c>
      <c r="J155" s="5">
        <v>-1878272828</v>
      </c>
      <c r="K155" s="5">
        <v>-2055205515</v>
      </c>
      <c r="L155" s="5">
        <v>-3705154703</v>
      </c>
      <c r="M155" s="5">
        <v>-3778574229</v>
      </c>
      <c r="N155" s="5">
        <v>-6564839626</v>
      </c>
      <c r="O155" s="5">
        <v>-13666969288</v>
      </c>
      <c r="P155" s="5">
        <v>-15132617224</v>
      </c>
      <c r="Q155" s="5">
        <v>-16683762234</v>
      </c>
      <c r="R155" s="5">
        <v>-11244917454</v>
      </c>
      <c r="S155" s="5">
        <v>-13053440133</v>
      </c>
      <c r="T155" s="5">
        <v>-1793747412</v>
      </c>
      <c r="U155" s="5">
        <v>-8240128020</v>
      </c>
      <c r="V155" s="5">
        <v>-40396358379</v>
      </c>
      <c r="W155" s="5">
        <v>-51716818838</v>
      </c>
      <c r="X155" s="5">
        <v>-36020641237</v>
      </c>
      <c r="Y155" s="5">
        <v>-5819215722</v>
      </c>
      <c r="Z155" s="5">
        <v>-11012825466</v>
      </c>
    </row>
    <row r="156" spans="3:26" ht="15.5" x14ac:dyDescent="0.35">
      <c r="C156" t="s">
        <v>191</v>
      </c>
      <c r="D156" s="5">
        <v>4321307028</v>
      </c>
      <c r="E156" s="5">
        <v>-7903600795</v>
      </c>
      <c r="F156" s="5">
        <v>423383631</v>
      </c>
      <c r="G156" s="5">
        <v>-3279003800</v>
      </c>
      <c r="I156" s="5">
        <v>-14682521650</v>
      </c>
      <c r="J156" s="5">
        <v>10547813730</v>
      </c>
      <c r="K156" s="5">
        <v>-3941223207</v>
      </c>
      <c r="L156" s="5">
        <v>-17730537844</v>
      </c>
      <c r="M156" s="5">
        <v>8978541982</v>
      </c>
      <c r="N156" s="5">
        <v>-23799106063</v>
      </c>
      <c r="O156" s="5">
        <v>-6906489035</v>
      </c>
      <c r="P156" s="5">
        <v>-14540989951</v>
      </c>
      <c r="Q156" s="5">
        <v>34437790522</v>
      </c>
      <c r="R156" s="5">
        <v>-9921326459</v>
      </c>
      <c r="S156" s="5">
        <v>-7532252554</v>
      </c>
      <c r="T156" s="5">
        <v>-4845139044</v>
      </c>
      <c r="U156" s="5">
        <v>40093311360</v>
      </c>
      <c r="V156" s="5">
        <v>48115895271</v>
      </c>
      <c r="W156" s="5">
        <v>59044905428</v>
      </c>
      <c r="X156" s="5">
        <v>53059622494</v>
      </c>
      <c r="Y156" s="5">
        <v>-8166258535</v>
      </c>
      <c r="Z156" s="5">
        <v>20022695959</v>
      </c>
    </row>
    <row r="157" spans="3:26" ht="15.5" x14ac:dyDescent="0.35">
      <c r="C157" t="s">
        <v>421</v>
      </c>
      <c r="V157" s="5">
        <v>162790000</v>
      </c>
      <c r="W157" s="5">
        <v>24837210000</v>
      </c>
      <c r="X157" s="5">
        <v>21000000000</v>
      </c>
    </row>
    <row r="158" spans="3:26" ht="15.5" x14ac:dyDescent="0.35">
      <c r="C158" t="s">
        <v>1534</v>
      </c>
      <c r="U158" s="5">
        <v>-60870000</v>
      </c>
      <c r="V158" s="5">
        <v>627419994</v>
      </c>
      <c r="W158" s="5">
        <v>97579992</v>
      </c>
      <c r="X158" s="5">
        <v>333388837</v>
      </c>
      <c r="Y158" s="5">
        <v>377434085</v>
      </c>
      <c r="Z158" s="5">
        <v>481333495</v>
      </c>
    </row>
    <row r="159" spans="3:26" ht="15.5" x14ac:dyDescent="0.35">
      <c r="C159" t="s">
        <v>2335</v>
      </c>
      <c r="N159" s="5">
        <v>-7880000000</v>
      </c>
      <c r="O159" s="5">
        <v>-7700000000</v>
      </c>
      <c r="P159" s="5">
        <v>-760000000</v>
      </c>
      <c r="Q159" s="5">
        <v>23680000000</v>
      </c>
      <c r="R159" s="5">
        <v>-240377486</v>
      </c>
    </row>
    <row r="160" spans="3:26" ht="15.5" x14ac:dyDescent="0.35">
      <c r="C160" t="s">
        <v>1069</v>
      </c>
      <c r="J160" s="5">
        <v>-76895450</v>
      </c>
      <c r="K160" s="5">
        <v>-296417591</v>
      </c>
      <c r="L160" s="5">
        <v>-746376204</v>
      </c>
      <c r="M160" s="5">
        <v>-746376204</v>
      </c>
      <c r="N160" s="5">
        <v>-541588587</v>
      </c>
      <c r="O160" s="5">
        <v>-264015336</v>
      </c>
      <c r="P160" s="5">
        <v>-223077036</v>
      </c>
      <c r="Q160" s="5">
        <v>-355196602</v>
      </c>
      <c r="R160" s="5">
        <v>-420000000</v>
      </c>
      <c r="S160" s="5">
        <v>-500000000</v>
      </c>
      <c r="T160" s="5">
        <v>-61832200</v>
      </c>
      <c r="U160" s="5">
        <v>-291250812</v>
      </c>
      <c r="V160" s="5">
        <v>-522166989</v>
      </c>
      <c r="W160" s="5">
        <v>-993941601</v>
      </c>
      <c r="X160" s="5">
        <v>-692538184</v>
      </c>
    </row>
    <row r="161" spans="2:26" ht="15.5" x14ac:dyDescent="0.35">
      <c r="C161" t="s">
        <v>483</v>
      </c>
      <c r="E161" s="5">
        <v>-2282521650</v>
      </c>
      <c r="I161" s="5">
        <v>-2282521650</v>
      </c>
      <c r="J161" s="5">
        <v>13454709180</v>
      </c>
      <c r="K161" s="5">
        <v>2955527299</v>
      </c>
      <c r="L161" s="5">
        <v>-11635314383</v>
      </c>
      <c r="M161" s="5">
        <v>12754918186</v>
      </c>
      <c r="N161" s="5">
        <v>-14747517476</v>
      </c>
      <c r="X161" s="5">
        <v>-51957205892</v>
      </c>
      <c r="Y161" s="5">
        <v>-2033922405</v>
      </c>
    </row>
    <row r="162" spans="2:26" ht="15.5" x14ac:dyDescent="0.35">
      <c r="C162" t="s">
        <v>576</v>
      </c>
      <c r="J162" s="5">
        <v>-630000000</v>
      </c>
      <c r="K162" s="5">
        <v>-600332915</v>
      </c>
      <c r="L162" s="5">
        <v>-548847257</v>
      </c>
      <c r="M162" s="5">
        <v>-630000000</v>
      </c>
      <c r="N162" s="5">
        <v>-630000000</v>
      </c>
      <c r="S162" s="5">
        <v>-471100968</v>
      </c>
      <c r="T162" s="5">
        <v>-3323818536</v>
      </c>
      <c r="U162" s="5">
        <v>-5789228794</v>
      </c>
      <c r="V162" s="5">
        <v>-6086664802</v>
      </c>
      <c r="W162" s="5">
        <v>-3123550192</v>
      </c>
      <c r="X162" s="5">
        <v>-675292792</v>
      </c>
    </row>
    <row r="163" spans="2:26" ht="15.5" x14ac:dyDescent="0.35">
      <c r="C163" t="s">
        <v>436</v>
      </c>
    </row>
    <row r="164" spans="2:26" ht="15.5" x14ac:dyDescent="0.35">
      <c r="C164" t="s">
        <v>1467</v>
      </c>
      <c r="O164" s="5">
        <v>1105640014</v>
      </c>
      <c r="P164" s="5">
        <v>-448907500</v>
      </c>
      <c r="Q164" s="5">
        <v>-447985000</v>
      </c>
      <c r="R164" s="5">
        <v>-208747514</v>
      </c>
      <c r="V164" s="5">
        <v>554000000</v>
      </c>
      <c r="W164" s="5">
        <v>385500000</v>
      </c>
      <c r="X164" s="5">
        <v>632000000</v>
      </c>
      <c r="Y164" s="5">
        <v>990229785</v>
      </c>
    </row>
    <row r="165" spans="2:26" ht="15.5" x14ac:dyDescent="0.35">
      <c r="C165" t="s">
        <v>1547</v>
      </c>
      <c r="U165" s="5">
        <v>644558084</v>
      </c>
      <c r="V165" s="5">
        <v>5632003000</v>
      </c>
      <c r="W165" s="5">
        <v>9466220000</v>
      </c>
      <c r="X165" s="5">
        <v>3726875000</v>
      </c>
    </row>
    <row r="166" spans="2:26" ht="15.5" x14ac:dyDescent="0.35">
      <c r="C166" t="s">
        <v>2336</v>
      </c>
      <c r="S166" s="5">
        <v>-415887500</v>
      </c>
      <c r="T166" s="5">
        <v>-1100000</v>
      </c>
    </row>
    <row r="167" spans="2:26" ht="15.5" x14ac:dyDescent="0.35">
      <c r="C167" t="s">
        <v>1382</v>
      </c>
      <c r="U167" s="5">
        <v>-252578060</v>
      </c>
      <c r="V167" s="5">
        <v>669122738</v>
      </c>
      <c r="W167" s="5">
        <v>69797570</v>
      </c>
      <c r="X167" s="5">
        <v>-738920308</v>
      </c>
    </row>
    <row r="168" spans="2:26" ht="15.5" x14ac:dyDescent="0.35">
      <c r="C168" t="s">
        <v>213</v>
      </c>
      <c r="D168" s="5">
        <v>-4342520081</v>
      </c>
      <c r="E168" s="5">
        <v>3048386464</v>
      </c>
      <c r="F168" s="5">
        <v>-1157525280</v>
      </c>
      <c r="G168" s="5">
        <v>-1653935130</v>
      </c>
      <c r="I168" s="5">
        <v>-45389176</v>
      </c>
      <c r="J168" s="5">
        <v>776717061</v>
      </c>
      <c r="K168" s="5">
        <v>2724642142</v>
      </c>
      <c r="L168" s="5">
        <v>1887674435</v>
      </c>
      <c r="M168" s="5">
        <v>-1066531150</v>
      </c>
      <c r="N168" s="5">
        <v>655623175</v>
      </c>
      <c r="O168" s="5">
        <v>-2425943131</v>
      </c>
      <c r="P168" s="5">
        <v>-386737579</v>
      </c>
      <c r="Q168" s="5">
        <v>1291493677</v>
      </c>
      <c r="R168" s="5">
        <v>-3111268406</v>
      </c>
      <c r="S168" s="5">
        <v>-1640535298</v>
      </c>
      <c r="T168" s="5">
        <v>1743642155</v>
      </c>
      <c r="U168" s="5">
        <v>1841059034</v>
      </c>
      <c r="V168" s="5">
        <v>-7903705126</v>
      </c>
      <c r="W168" s="5">
        <v>-22375658273</v>
      </c>
      <c r="X168" s="5">
        <v>31206584066</v>
      </c>
      <c r="Y168" s="5">
        <v>-879437315</v>
      </c>
      <c r="Z168" s="5">
        <v>-434297596</v>
      </c>
    </row>
    <row r="169" spans="2:26" ht="15.5" x14ac:dyDescent="0.35">
      <c r="C169" t="s">
        <v>215</v>
      </c>
      <c r="D169" s="5">
        <v>-437598</v>
      </c>
      <c r="E169" s="5">
        <v>5757872</v>
      </c>
      <c r="F169" s="5">
        <v>11464812</v>
      </c>
      <c r="G169" s="5">
        <v>-17715821</v>
      </c>
      <c r="I169" s="5">
        <v>359792</v>
      </c>
      <c r="J169" s="5">
        <v>4003318</v>
      </c>
      <c r="K169" s="5">
        <v>-29379615</v>
      </c>
      <c r="L169" s="5">
        <v>2110179</v>
      </c>
      <c r="M169" s="5">
        <v>-6374165</v>
      </c>
      <c r="N169" s="5">
        <v>-5766536</v>
      </c>
      <c r="O169" s="5">
        <v>-9073764</v>
      </c>
      <c r="P169" s="5">
        <v>3184691</v>
      </c>
      <c r="Q169" s="5">
        <v>1004346</v>
      </c>
      <c r="R169" s="5">
        <v>-2209975</v>
      </c>
      <c r="S169" s="5">
        <v>-2499695</v>
      </c>
      <c r="T169" s="5">
        <v>6509242</v>
      </c>
      <c r="U169" s="5">
        <v>1714039</v>
      </c>
      <c r="V169" s="5">
        <v>1284065</v>
      </c>
      <c r="W169" s="5">
        <v>-6583304</v>
      </c>
      <c r="X169" s="5">
        <v>-2232846</v>
      </c>
      <c r="Y169" s="5">
        <v>-7773563</v>
      </c>
      <c r="Z169" s="5">
        <v>-39718878</v>
      </c>
    </row>
    <row r="170" spans="2:26" ht="15.5" x14ac:dyDescent="0.35">
      <c r="C170" t="s">
        <v>214</v>
      </c>
      <c r="D170" s="5">
        <v>7688078276</v>
      </c>
      <c r="I170" s="5">
        <v>7733107660</v>
      </c>
      <c r="J170" s="5">
        <v>6952387281</v>
      </c>
      <c r="K170" s="5">
        <v>4257124754</v>
      </c>
      <c r="L170" s="5">
        <v>2367340140</v>
      </c>
      <c r="M170" s="5">
        <v>3440245455</v>
      </c>
      <c r="N170" s="5">
        <v>2790388816</v>
      </c>
      <c r="O170" s="5">
        <v>5225405711</v>
      </c>
      <c r="P170" s="5">
        <v>5608958599</v>
      </c>
      <c r="Q170" s="5">
        <v>4316460576</v>
      </c>
      <c r="R170" s="5">
        <v>7429938957</v>
      </c>
      <c r="S170" s="5">
        <v>9072973950</v>
      </c>
      <c r="T170" s="5">
        <v>7322822553</v>
      </c>
      <c r="U170" s="5">
        <v>5480049480</v>
      </c>
      <c r="V170" s="5">
        <v>13382470541</v>
      </c>
      <c r="W170" s="5">
        <v>35764712118</v>
      </c>
      <c r="X170" s="5">
        <v>4560360898</v>
      </c>
      <c r="Y170" s="5">
        <v>5447571776</v>
      </c>
      <c r="Z170" s="5">
        <v>5921588250</v>
      </c>
    </row>
    <row r="171" spans="2:26" ht="15.5" x14ac:dyDescent="0.35">
      <c r="C171" t="s">
        <v>216</v>
      </c>
      <c r="D171" s="5">
        <v>3345120597</v>
      </c>
      <c r="E171" s="5">
        <v>3054144336</v>
      </c>
      <c r="F171" s="5">
        <v>-1146060468</v>
      </c>
      <c r="G171" s="5">
        <v>-1671650951</v>
      </c>
      <c r="I171" s="5">
        <v>7688078276</v>
      </c>
      <c r="J171" s="5">
        <v>7733107660</v>
      </c>
      <c r="K171" s="5">
        <v>6952387281</v>
      </c>
      <c r="L171" s="5">
        <v>4257124754</v>
      </c>
      <c r="M171" s="5">
        <v>2367340140</v>
      </c>
      <c r="N171" s="5">
        <v>3440245455</v>
      </c>
      <c r="O171" s="5">
        <v>2790388816</v>
      </c>
      <c r="P171" s="5">
        <v>5225405711</v>
      </c>
      <c r="Q171" s="5">
        <v>5608958599</v>
      </c>
      <c r="R171" s="5">
        <v>4316460576</v>
      </c>
      <c r="S171" s="5">
        <v>7429938957</v>
      </c>
      <c r="T171" s="5">
        <v>9072973950</v>
      </c>
      <c r="U171" s="5">
        <v>7322822553</v>
      </c>
      <c r="V171" s="5">
        <v>5480049480</v>
      </c>
      <c r="W171" s="5">
        <v>13382470541</v>
      </c>
      <c r="X171" s="5">
        <v>35764712118</v>
      </c>
      <c r="Y171" s="5">
        <v>4560360898</v>
      </c>
      <c r="Z171" s="5">
        <v>5447571776</v>
      </c>
    </row>
    <row r="173" spans="2:26" ht="15.5" x14ac:dyDescent="0.35">
      <c r="B173" t="s">
        <v>217</v>
      </c>
      <c r="C173" t="s">
        <v>11</v>
      </c>
      <c r="D173" s="5">
        <v>1010000000</v>
      </c>
      <c r="E173" s="5">
        <v>1010000000</v>
      </c>
      <c r="F173" s="5">
        <v>1010000000</v>
      </c>
      <c r="G173" s="5">
        <v>1010000000</v>
      </c>
      <c r="I173" s="5">
        <v>1010000000</v>
      </c>
      <c r="J173" s="5">
        <v>1010000000</v>
      </c>
      <c r="K173" s="5">
        <v>1010000000</v>
      </c>
      <c r="L173" s="5">
        <v>1010000000</v>
      </c>
      <c r="M173" s="5">
        <v>1010000000</v>
      </c>
      <c r="N173" s="5">
        <v>1010000000</v>
      </c>
      <c r="O173" s="5">
        <v>1010000000</v>
      </c>
      <c r="P173" s="5">
        <v>1010000000</v>
      </c>
      <c r="Q173" s="5">
        <v>1010000000</v>
      </c>
      <c r="R173" s="5">
        <v>1010000000</v>
      </c>
      <c r="S173" s="5">
        <v>1010000000</v>
      </c>
      <c r="T173" s="5">
        <v>1010000000</v>
      </c>
      <c r="U173" s="5">
        <v>1010000000</v>
      </c>
      <c r="V173" s="5">
        <v>1010000000</v>
      </c>
      <c r="W173" s="5">
        <v>1010000000</v>
      </c>
      <c r="X173" s="5">
        <v>1010000000</v>
      </c>
      <c r="Y173" s="5">
        <v>1010000000</v>
      </c>
      <c r="Z173" s="5">
        <v>1010000000</v>
      </c>
    </row>
    <row r="174" spans="2:26" ht="15.5" x14ac:dyDescent="0.35">
      <c r="C174" t="s">
        <v>218</v>
      </c>
      <c r="D174" s="6">
        <v>-23.19</v>
      </c>
      <c r="E174" s="6">
        <v>-57.66</v>
      </c>
      <c r="F174" s="6">
        <v>-5.0999999999999996</v>
      </c>
      <c r="G174" s="6">
        <v>-6.09</v>
      </c>
    </row>
    <row r="175" spans="2:26" ht="15.5" x14ac:dyDescent="0.35">
      <c r="C175" t="s">
        <v>219</v>
      </c>
      <c r="D175" s="6">
        <v>-6.25</v>
      </c>
      <c r="E175" s="6">
        <v>-2.41</v>
      </c>
      <c r="F175" s="6">
        <v>-28.04</v>
      </c>
      <c r="G175" s="6">
        <v>-22.66</v>
      </c>
    </row>
    <row r="176" spans="2:26" ht="15.5" x14ac:dyDescent="0.35">
      <c r="C176" t="s">
        <v>72</v>
      </c>
      <c r="D176" s="6">
        <v>2.12</v>
      </c>
      <c r="E176" s="6">
        <v>1.31</v>
      </c>
      <c r="F176" s="6">
        <v>1.1200000000000001</v>
      </c>
      <c r="G176" s="6">
        <v>1.23</v>
      </c>
    </row>
    <row r="177" spans="3:7" ht="15.5" x14ac:dyDescent="0.35">
      <c r="C177" t="s">
        <v>220</v>
      </c>
      <c r="D177" s="5">
        <v>-20940000000</v>
      </c>
      <c r="E177" s="5">
        <v>-42960000000</v>
      </c>
      <c r="F177" s="5">
        <v>1760000000</v>
      </c>
      <c r="G177" s="5">
        <v>470000000</v>
      </c>
    </row>
    <row r="178" spans="3:7" ht="15.5" x14ac:dyDescent="0.35">
      <c r="C178" t="s">
        <v>221</v>
      </c>
      <c r="D178" s="6">
        <v>-3.7999999999999999E-2</v>
      </c>
      <c r="E178" s="6">
        <v>-9.2399999999999996E-2</v>
      </c>
      <c r="F178" s="6">
        <v>-7.6E-3</v>
      </c>
      <c r="G178" s="6">
        <v>-9.0000000000000011E-3</v>
      </c>
    </row>
    <row r="179" spans="3:7" ht="15.5" x14ac:dyDescent="0.35">
      <c r="C179" t="s">
        <v>222</v>
      </c>
      <c r="D179" s="6">
        <v>-0.62250000000000005</v>
      </c>
      <c r="E179" s="6">
        <v>-0.95409999999999995</v>
      </c>
      <c r="F179" s="6">
        <v>-4.2800000000000005E-2</v>
      </c>
      <c r="G179" s="6">
        <v>-4.9000000000000002E-2</v>
      </c>
    </row>
    <row r="180" spans="3:7" ht="15.5" x14ac:dyDescent="0.35">
      <c r="C180" t="s">
        <v>223</v>
      </c>
      <c r="D180" s="6">
        <v>-9.5899999999999999E-2</v>
      </c>
      <c r="E180" s="6">
        <v>-0.15490000000000001</v>
      </c>
      <c r="F180" s="6">
        <v>-7.0999999999999995E-3</v>
      </c>
      <c r="G180" s="6">
        <v>-1.1000000000000001E-2</v>
      </c>
    </row>
    <row r="181" spans="3:7" ht="15.5" x14ac:dyDescent="0.35">
      <c r="C181" t="s">
        <v>224</v>
      </c>
      <c r="D181" s="6">
        <v>-5.39</v>
      </c>
      <c r="E181" s="6">
        <v>-10.53</v>
      </c>
      <c r="F181" s="6">
        <v>-0.52</v>
      </c>
      <c r="G181" s="6">
        <v>-0.8</v>
      </c>
    </row>
    <row r="182" spans="3:7" ht="15.5" x14ac:dyDescent="0.35">
      <c r="C182" t="s">
        <v>225</v>
      </c>
      <c r="D182" s="5">
        <v>38000000000</v>
      </c>
      <c r="E182" s="5">
        <v>61000000000</v>
      </c>
      <c r="F182" s="5">
        <v>120000000000</v>
      </c>
      <c r="G182" s="5">
        <v>125000000000</v>
      </c>
    </row>
    <row r="183" spans="3:7" ht="15.5" x14ac:dyDescent="0.35">
      <c r="C183" t="s">
        <v>226</v>
      </c>
      <c r="D183" s="6">
        <v>3.89</v>
      </c>
      <c r="E183" s="6">
        <v>2.2999999999999998</v>
      </c>
      <c r="F183" s="6">
        <v>1.2</v>
      </c>
      <c r="G183" s="6">
        <v>1.1100000000000001</v>
      </c>
    </row>
    <row r="184" spans="3:7" ht="15.5" x14ac:dyDescent="0.35">
      <c r="C184" t="s">
        <v>227</v>
      </c>
      <c r="D184" s="6">
        <v>37.25</v>
      </c>
      <c r="E184" s="6">
        <v>60.43</v>
      </c>
      <c r="F184" s="6">
        <v>119.02</v>
      </c>
      <c r="G184" s="6">
        <v>124.12</v>
      </c>
    </row>
    <row r="185" spans="3:7" ht="15.5" x14ac:dyDescent="0.35">
      <c r="C185" t="s">
        <v>228</v>
      </c>
      <c r="D185" s="6">
        <v>3.89</v>
      </c>
      <c r="E185" s="6">
        <v>2.2999999999999998</v>
      </c>
      <c r="F185" s="6">
        <v>1.2</v>
      </c>
      <c r="G185" s="6">
        <v>1.1100000000000001</v>
      </c>
    </row>
    <row r="186" spans="3:7" ht="15.5" x14ac:dyDescent="0.35">
      <c r="C186" t="s">
        <v>229</v>
      </c>
      <c r="D186" s="6">
        <v>37.25</v>
      </c>
      <c r="E186" s="6">
        <v>60.43</v>
      </c>
      <c r="F186" s="6">
        <v>119.02</v>
      </c>
      <c r="G186" s="6">
        <v>124.12</v>
      </c>
    </row>
    <row r="187" spans="3:7" ht="15.5" x14ac:dyDescent="0.35">
      <c r="C187" t="s">
        <v>230</v>
      </c>
      <c r="D187" s="5">
        <v>85000000000</v>
      </c>
      <c r="E187" s="5">
        <v>78000000000</v>
      </c>
      <c r="F187" s="5">
        <v>83000000000</v>
      </c>
      <c r="G187" s="5">
        <v>79000000000</v>
      </c>
    </row>
    <row r="188" spans="3:7" ht="15.5" x14ac:dyDescent="0.35">
      <c r="C188" t="s">
        <v>231</v>
      </c>
      <c r="D188" s="5">
        <v>166000000000</v>
      </c>
      <c r="E188" s="5">
        <v>169000000000</v>
      </c>
      <c r="F188" s="5">
        <v>172000000000</v>
      </c>
      <c r="G188" s="5">
        <v>175000000000</v>
      </c>
    </row>
    <row r="189" spans="3:7" ht="15.5" x14ac:dyDescent="0.35">
      <c r="C189" t="s">
        <v>232</v>
      </c>
      <c r="D189" s="5">
        <v>38000000000</v>
      </c>
      <c r="E189" s="5">
        <v>61000000000</v>
      </c>
      <c r="F189" s="5">
        <v>120000000000</v>
      </c>
      <c r="G189" s="5">
        <v>125000000000</v>
      </c>
    </row>
    <row r="190" spans="3:7" ht="15.5" x14ac:dyDescent="0.35">
      <c r="C190" t="s">
        <v>23</v>
      </c>
      <c r="D190" s="5">
        <v>251000000000</v>
      </c>
      <c r="E190" s="5">
        <v>246000000000</v>
      </c>
      <c r="F190" s="5">
        <v>254000000000</v>
      </c>
      <c r="G190" s="5">
        <v>254000000000</v>
      </c>
    </row>
    <row r="191" spans="3:7" ht="15.5" x14ac:dyDescent="0.35">
      <c r="C191" t="s">
        <v>20</v>
      </c>
      <c r="D191" s="5">
        <v>247000000000</v>
      </c>
      <c r="E191" s="5">
        <v>239000000000</v>
      </c>
      <c r="F191" s="5">
        <v>250000000000</v>
      </c>
      <c r="G191" s="5">
        <v>248000000000</v>
      </c>
    </row>
    <row r="192" spans="3:7" ht="15.5" x14ac:dyDescent="0.35">
      <c r="C192" t="s">
        <v>233</v>
      </c>
      <c r="D192" s="5">
        <v>85000000000</v>
      </c>
      <c r="E192" s="5">
        <v>110000000000</v>
      </c>
      <c r="F192" s="5">
        <v>159000000000</v>
      </c>
      <c r="G192" s="5">
        <v>161000000000</v>
      </c>
    </row>
    <row r="193" spans="3:26" ht="15.5" x14ac:dyDescent="0.35">
      <c r="C193" t="s">
        <v>234</v>
      </c>
      <c r="D193" s="5">
        <v>-9000000000</v>
      </c>
      <c r="E193" s="5">
        <v>12000000000</v>
      </c>
      <c r="F193" s="5">
        <v>-2000000000</v>
      </c>
      <c r="G193" s="5">
        <v>2000000000</v>
      </c>
    </row>
    <row r="194" spans="3:26" ht="15.5" x14ac:dyDescent="0.35">
      <c r="C194" t="s">
        <v>235</v>
      </c>
      <c r="D194" s="5">
        <v>0</v>
      </c>
      <c r="E194" s="5">
        <v>-1000000000</v>
      </c>
      <c r="F194" s="5">
        <v>0</v>
      </c>
      <c r="G194" s="5">
        <v>0</v>
      </c>
    </row>
    <row r="195" spans="3:26" ht="15.5" x14ac:dyDescent="0.35">
      <c r="C195" t="s">
        <v>12</v>
      </c>
      <c r="D195" s="5">
        <v>-9000000000</v>
      </c>
      <c r="E195" s="5">
        <v>11000000000</v>
      </c>
      <c r="F195" s="5">
        <v>-2000000000</v>
      </c>
      <c r="G195" s="5">
        <v>2000000000</v>
      </c>
    </row>
    <row r="196" spans="3:26" ht="15.5" x14ac:dyDescent="0.35">
      <c r="C196" t="s">
        <v>15</v>
      </c>
      <c r="D196" s="6">
        <v>-8.59</v>
      </c>
      <c r="E196" s="6">
        <v>10.86</v>
      </c>
      <c r="F196" s="6">
        <v>-1.84</v>
      </c>
      <c r="G196" s="6">
        <v>1.61</v>
      </c>
    </row>
    <row r="197" spans="3:26" ht="15.5" x14ac:dyDescent="0.35">
      <c r="C197" t="s">
        <v>57</v>
      </c>
      <c r="I197" s="6">
        <v>-76.650000000000006</v>
      </c>
      <c r="J197" s="6">
        <v>-37.03</v>
      </c>
      <c r="K197" s="6">
        <v>-27.7</v>
      </c>
      <c r="L197" s="6">
        <v>-24.4</v>
      </c>
      <c r="M197" s="6">
        <v>-14.24</v>
      </c>
      <c r="N197" s="6">
        <v>-40.98</v>
      </c>
      <c r="O197" s="6">
        <v>-41.32</v>
      </c>
      <c r="P197" s="5">
        <v>-46</v>
      </c>
      <c r="Q197" s="6">
        <v>-30.88</v>
      </c>
      <c r="R197" s="6">
        <v>6.87</v>
      </c>
      <c r="S197" s="6">
        <v>3.93</v>
      </c>
      <c r="T197" s="6">
        <v>1.7</v>
      </c>
      <c r="U197" s="6">
        <v>-11.94</v>
      </c>
      <c r="V197" s="6">
        <v>2.3199999999999998</v>
      </c>
      <c r="W197" s="6">
        <v>5.38</v>
      </c>
      <c r="X197" s="6">
        <v>2.77</v>
      </c>
      <c r="Y197" s="6">
        <v>5.94</v>
      </c>
      <c r="Z197" s="6">
        <v>2.5499999999999998</v>
      </c>
    </row>
    <row r="198" spans="3:26" ht="15.5" x14ac:dyDescent="0.35">
      <c r="C198" t="s">
        <v>71</v>
      </c>
      <c r="I198" s="6">
        <v>-1.81</v>
      </c>
      <c r="J198" s="6">
        <v>-3.67</v>
      </c>
      <c r="K198" s="6">
        <v>-4.01</v>
      </c>
      <c r="L198" s="6">
        <v>-4.75</v>
      </c>
      <c r="M198" s="6">
        <v>-13.69</v>
      </c>
      <c r="N198" s="6">
        <v>-2.0699999999999998</v>
      </c>
      <c r="O198" s="6">
        <v>-2.15</v>
      </c>
      <c r="P198" s="6">
        <v>-3.13</v>
      </c>
      <c r="Q198" s="6">
        <v>-5.41</v>
      </c>
      <c r="R198" s="6">
        <v>19.649999999999999</v>
      </c>
      <c r="S198" s="6">
        <v>28.75</v>
      </c>
      <c r="T198" s="6">
        <v>102.94</v>
      </c>
      <c r="U198" s="6">
        <v>-18.010000000000002</v>
      </c>
      <c r="V198" s="6">
        <v>109.91</v>
      </c>
      <c r="W198" s="6">
        <v>38.1</v>
      </c>
      <c r="X198" s="6">
        <v>97.47</v>
      </c>
      <c r="Y198" s="6">
        <v>36.200000000000003</v>
      </c>
      <c r="Z198" s="6">
        <v>27.45</v>
      </c>
    </row>
    <row r="199" spans="3:26" ht="15.5" x14ac:dyDescent="0.35">
      <c r="C199" t="s">
        <v>74</v>
      </c>
      <c r="I199" s="6">
        <v>0.3</v>
      </c>
      <c r="J199" s="6">
        <v>0.26</v>
      </c>
      <c r="K199" s="6">
        <v>0.21</v>
      </c>
      <c r="L199" s="6">
        <v>0.2</v>
      </c>
      <c r="M199" s="6">
        <v>0.35</v>
      </c>
      <c r="N199" s="6">
        <v>0.17</v>
      </c>
      <c r="O199" s="6">
        <v>0.17</v>
      </c>
      <c r="P199" s="6">
        <v>0.32</v>
      </c>
      <c r="Q199" s="6">
        <v>0.41</v>
      </c>
      <c r="R199" s="6">
        <v>0.33</v>
      </c>
      <c r="S199" s="6">
        <v>0.25</v>
      </c>
      <c r="T199" s="6">
        <v>0.34</v>
      </c>
      <c r="U199" s="6">
        <v>0.32</v>
      </c>
      <c r="V199" s="6">
        <v>0.43</v>
      </c>
      <c r="W199" s="6">
        <v>0.41</v>
      </c>
      <c r="X199" s="6">
        <v>0.68</v>
      </c>
      <c r="Y199" s="6">
        <v>0.56999999999999995</v>
      </c>
      <c r="Z199" s="6">
        <v>0.22</v>
      </c>
    </row>
    <row r="200" spans="3:26" ht="15.5" x14ac:dyDescent="0.35">
      <c r="C200" t="s">
        <v>236</v>
      </c>
      <c r="I200" s="5">
        <v>-41240000000</v>
      </c>
      <c r="J200" s="5">
        <v>1600000000</v>
      </c>
      <c r="K200" s="5">
        <v>8270000000</v>
      </c>
      <c r="L200" s="6">
        <v>16129999999.999998</v>
      </c>
      <c r="M200" s="5">
        <v>31630000000</v>
      </c>
      <c r="N200" s="5">
        <v>-3350000000</v>
      </c>
      <c r="O200" s="6">
        <v>-4059999999.9999995</v>
      </c>
      <c r="P200" s="5">
        <v>-2220000000</v>
      </c>
    </row>
    <row r="201" spans="3:26" ht="15.5" x14ac:dyDescent="0.35">
      <c r="C201" t="s">
        <v>237</v>
      </c>
      <c r="I201" s="6">
        <v>-0.12279999999999999</v>
      </c>
      <c r="J201" s="6">
        <v>-5.45E-2</v>
      </c>
      <c r="K201" s="6">
        <v>-4.1799999999999997E-2</v>
      </c>
      <c r="L201" s="6">
        <v>-3.5400000000000001E-2</v>
      </c>
      <c r="M201" s="6">
        <v>-2.0400000000000001E-2</v>
      </c>
      <c r="N201" s="6">
        <v>-5.9200000000000003E-2</v>
      </c>
      <c r="O201" s="6">
        <v>-5.6500000000000002E-2</v>
      </c>
      <c r="P201" s="6">
        <v>-5.9000000000000004E-2</v>
      </c>
      <c r="Q201" s="6">
        <v>-3.73E-2</v>
      </c>
      <c r="R201" s="6">
        <v>8.6E-3</v>
      </c>
      <c r="S201" s="6">
        <v>5.0000000000000001E-3</v>
      </c>
      <c r="T201" s="6">
        <v>2.0999999999999999E-3</v>
      </c>
      <c r="U201" s="6">
        <v>-1.46E-2</v>
      </c>
      <c r="V201" s="6">
        <v>2.8999999999999998E-3</v>
      </c>
      <c r="W201" s="6">
        <v>7.9000000000000008E-3</v>
      </c>
      <c r="X201" s="6">
        <v>4.5999999999999999E-3</v>
      </c>
      <c r="Y201" s="6">
        <v>1.11E-2</v>
      </c>
      <c r="Z201" s="6">
        <v>4.5999999999999999E-3</v>
      </c>
    </row>
    <row r="202" spans="3:26" ht="15.5" x14ac:dyDescent="0.35">
      <c r="C202" t="s">
        <v>238</v>
      </c>
      <c r="I202" s="6">
        <v>-1.2683</v>
      </c>
      <c r="J202" s="6">
        <v>-0.26829999999999998</v>
      </c>
      <c r="K202" s="6">
        <v>-0.1578</v>
      </c>
      <c r="L202" s="6">
        <v>-0.1195</v>
      </c>
      <c r="M202" s="6">
        <v>-6.3E-2</v>
      </c>
      <c r="N202" s="6">
        <v>-0.16769999999999999</v>
      </c>
      <c r="O202" s="6">
        <v>-0.14400000000000002</v>
      </c>
      <c r="P202" s="6">
        <v>-0.1404</v>
      </c>
      <c r="Q202" s="6">
        <v>-8.2799999999999999E-2</v>
      </c>
      <c r="R202" s="6">
        <v>1.7000000000000001E-2</v>
      </c>
      <c r="S202" s="6">
        <v>9.8999999999999991E-3</v>
      </c>
      <c r="T202" s="6">
        <v>4.3E-3</v>
      </c>
      <c r="U202" s="6">
        <v>-3.0299999999999997E-2</v>
      </c>
      <c r="V202" s="6">
        <v>5.6999999999999993E-3</v>
      </c>
      <c r="W202" s="6">
        <v>1.3300000000000001E-2</v>
      </c>
      <c r="X202" s="6">
        <v>6.9999999999999993E-3</v>
      </c>
      <c r="Y202" s="6">
        <v>1.4999999999999999E-2</v>
      </c>
      <c r="Z202" s="6">
        <v>6.5000000000000006E-3</v>
      </c>
    </row>
    <row r="203" spans="3:26" ht="15.5" x14ac:dyDescent="0.35">
      <c r="C203" t="s">
        <v>239</v>
      </c>
      <c r="I203" s="6">
        <v>-0.18410000000000001</v>
      </c>
      <c r="J203" s="6">
        <v>-5.8899999999999994E-2</v>
      </c>
      <c r="K203" s="6">
        <v>-3.85E-2</v>
      </c>
      <c r="L203" s="6">
        <v>-6.7000000000000002E-3</v>
      </c>
      <c r="M203" s="6">
        <v>4.3799999999999999E-2</v>
      </c>
      <c r="N203" s="6">
        <v>-7.0499999999999993E-2</v>
      </c>
      <c r="O203" s="6">
        <v>-5.6900000000000006E-2</v>
      </c>
      <c r="P203" s="6">
        <v>-4.2999999999999997E-2</v>
      </c>
      <c r="Q203" s="6">
        <v>5.4000000000000003E-3</v>
      </c>
      <c r="R203" s="6">
        <v>7.3899999999999993E-2</v>
      </c>
      <c r="S203" s="6">
        <v>9.7699999999999995E-2</v>
      </c>
      <c r="T203" s="6">
        <v>7.9100000000000004E-2</v>
      </c>
      <c r="U203" s="6">
        <v>7.6700000000000004E-2</v>
      </c>
      <c r="V203" s="6">
        <v>7.3899999999999993E-2</v>
      </c>
      <c r="W203" s="6">
        <v>5.1799999999999999E-2</v>
      </c>
      <c r="X203" s="6">
        <v>3.5200000000000002E-2</v>
      </c>
      <c r="Y203" s="6">
        <v>3.9900000000000005E-2</v>
      </c>
      <c r="Z203" s="6">
        <v>8.3100000000000007E-2</v>
      </c>
    </row>
    <row r="204" spans="3:26" ht="15.5" x14ac:dyDescent="0.35">
      <c r="C204" t="s">
        <v>240</v>
      </c>
      <c r="I204" s="6">
        <v>-3.09</v>
      </c>
      <c r="J204" s="6">
        <v>-0.85</v>
      </c>
      <c r="K204" s="6">
        <v>-0.46</v>
      </c>
      <c r="L204" s="6">
        <v>-0.09</v>
      </c>
      <c r="M204" s="6">
        <v>0.55000000000000004</v>
      </c>
      <c r="N204" s="6">
        <v>-0.92</v>
      </c>
      <c r="O204" s="6">
        <v>-0.81</v>
      </c>
      <c r="P204" s="6">
        <v>-0.68</v>
      </c>
      <c r="Q204" s="6">
        <v>0.08</v>
      </c>
      <c r="R204" s="6">
        <v>1.06</v>
      </c>
      <c r="S204" s="6">
        <v>1.35</v>
      </c>
      <c r="T204" s="6">
        <v>1.07</v>
      </c>
      <c r="U204" s="6">
        <v>1.19</v>
      </c>
      <c r="V204" s="6">
        <v>1.48</v>
      </c>
      <c r="W204" s="6">
        <v>1.53</v>
      </c>
      <c r="X204" s="6">
        <v>1.45</v>
      </c>
      <c r="Y204" s="6">
        <v>1.5</v>
      </c>
      <c r="Z204" s="6">
        <v>1.71</v>
      </c>
    </row>
    <row r="205" spans="3:26" ht="15.5" x14ac:dyDescent="0.35">
      <c r="C205" t="s">
        <v>68</v>
      </c>
      <c r="I205" s="6">
        <v>2.2999999999999998</v>
      </c>
      <c r="J205" s="6">
        <v>0.99</v>
      </c>
      <c r="K205" s="6">
        <v>0.63</v>
      </c>
      <c r="L205" s="6">
        <v>0.56999999999999995</v>
      </c>
      <c r="M205" s="6">
        <v>0.86</v>
      </c>
      <c r="N205" s="6">
        <v>0.35</v>
      </c>
      <c r="O205" s="6">
        <v>0.31</v>
      </c>
      <c r="P205" s="6">
        <v>0.44</v>
      </c>
      <c r="Q205" s="6">
        <v>0.45</v>
      </c>
      <c r="R205" s="6">
        <v>0.33</v>
      </c>
      <c r="S205" s="6">
        <v>0.28000000000000003</v>
      </c>
      <c r="T205" s="6">
        <v>0.44</v>
      </c>
      <c r="U205" s="6">
        <v>0.55000000000000004</v>
      </c>
      <c r="V205" s="6">
        <v>0.63</v>
      </c>
      <c r="W205" s="6">
        <v>0.51</v>
      </c>
      <c r="X205" s="6">
        <v>0.68</v>
      </c>
      <c r="Y205" s="6">
        <v>0.54</v>
      </c>
      <c r="Z205" s="6">
        <v>0.18</v>
      </c>
    </row>
    <row r="206" spans="3:26" ht="15.5" x14ac:dyDescent="0.35">
      <c r="C206" t="s">
        <v>65</v>
      </c>
      <c r="I206" s="6">
        <v>60.43</v>
      </c>
      <c r="J206" s="6">
        <v>138.02000000000001</v>
      </c>
      <c r="K206" s="6">
        <v>175.52</v>
      </c>
      <c r="L206" s="6">
        <v>204.22</v>
      </c>
      <c r="M206" s="6">
        <v>226.08</v>
      </c>
      <c r="N206" s="6">
        <v>244.41</v>
      </c>
      <c r="O206" s="6">
        <v>286.88</v>
      </c>
      <c r="P206" s="6">
        <v>327.7</v>
      </c>
      <c r="Q206" s="6">
        <v>373.08</v>
      </c>
      <c r="R206" s="6">
        <v>404.72</v>
      </c>
      <c r="S206" s="6">
        <v>397.82</v>
      </c>
      <c r="T206" s="6">
        <v>395.76</v>
      </c>
      <c r="U206" s="6">
        <v>394.06</v>
      </c>
      <c r="V206" s="5">
        <v>406</v>
      </c>
      <c r="W206" s="6">
        <v>403.68</v>
      </c>
      <c r="X206" s="6">
        <v>398.3</v>
      </c>
      <c r="Y206" s="6">
        <v>395.53</v>
      </c>
      <c r="Z206" s="6">
        <v>389.59</v>
      </c>
    </row>
    <row r="207" spans="3:26" ht="15.5" x14ac:dyDescent="0.35">
      <c r="C207" t="s">
        <v>241</v>
      </c>
      <c r="I207" s="6">
        <v>2.2999999999999998</v>
      </c>
      <c r="J207" s="6">
        <v>0.99</v>
      </c>
      <c r="K207" s="6">
        <v>0.63</v>
      </c>
      <c r="L207" s="6">
        <v>0.56999999999999995</v>
      </c>
      <c r="M207" s="6">
        <v>0.86</v>
      </c>
      <c r="N207" s="6">
        <v>0.35</v>
      </c>
      <c r="O207" s="6">
        <v>0.31</v>
      </c>
      <c r="P207" s="6">
        <v>0.44</v>
      </c>
      <c r="Q207" s="6">
        <v>0.45</v>
      </c>
      <c r="R207" s="6">
        <v>0.33</v>
      </c>
      <c r="S207" s="6">
        <v>0.28000000000000003</v>
      </c>
      <c r="T207" s="6">
        <v>0.44</v>
      </c>
      <c r="U207" s="6">
        <v>0.55000000000000004</v>
      </c>
      <c r="V207" s="6">
        <v>0.63</v>
      </c>
      <c r="W207" s="6">
        <v>0.51</v>
      </c>
      <c r="X207" s="6">
        <v>0.68</v>
      </c>
      <c r="Y207" s="6">
        <v>0.54</v>
      </c>
      <c r="Z207" s="6">
        <v>0.18</v>
      </c>
    </row>
    <row r="208" spans="3:26" ht="15.5" x14ac:dyDescent="0.35">
      <c r="C208" t="s">
        <v>242</v>
      </c>
      <c r="I208" s="6">
        <v>60.43</v>
      </c>
      <c r="J208" s="6">
        <v>138.02000000000001</v>
      </c>
      <c r="K208" s="6">
        <v>175.52</v>
      </c>
      <c r="L208" s="6">
        <v>204.22</v>
      </c>
      <c r="M208" s="6">
        <v>226.08</v>
      </c>
      <c r="N208" s="6">
        <v>244.41</v>
      </c>
      <c r="O208" s="6">
        <v>286.88</v>
      </c>
      <c r="P208" s="6">
        <v>327.7</v>
      </c>
      <c r="Q208" s="6">
        <v>373.08</v>
      </c>
      <c r="R208" s="6">
        <v>404.72</v>
      </c>
      <c r="S208" s="6">
        <v>397.82</v>
      </c>
      <c r="T208" s="6">
        <v>395.76</v>
      </c>
      <c r="U208" s="6">
        <v>394.06</v>
      </c>
      <c r="V208" s="5">
        <v>406</v>
      </c>
      <c r="W208" s="6">
        <v>403.68</v>
      </c>
      <c r="X208" s="6">
        <v>398.3</v>
      </c>
      <c r="Y208" s="6">
        <v>395.53</v>
      </c>
      <c r="Z208" s="6">
        <v>389.59</v>
      </c>
    </row>
    <row r="209" spans="2:26" ht="15.5" x14ac:dyDescent="0.35">
      <c r="C209" t="s">
        <v>243</v>
      </c>
      <c r="I209" s="5">
        <v>78000000000</v>
      </c>
      <c r="J209" s="5">
        <v>81000000000</v>
      </c>
      <c r="K209" s="5">
        <v>244000000000</v>
      </c>
      <c r="L209" s="5">
        <v>220000000000</v>
      </c>
      <c r="M209" s="5">
        <v>231000000000</v>
      </c>
      <c r="N209" s="5">
        <v>227000000000</v>
      </c>
      <c r="O209" s="5">
        <v>245000000000</v>
      </c>
      <c r="P209" s="5">
        <v>235000000000</v>
      </c>
      <c r="Q209" s="5">
        <v>239000000000</v>
      </c>
      <c r="R209" s="5">
        <v>269000000000</v>
      </c>
      <c r="S209" s="5">
        <v>265000000000</v>
      </c>
      <c r="T209" s="5">
        <v>263000000000</v>
      </c>
      <c r="U209" s="5">
        <v>260000000000</v>
      </c>
      <c r="V209" s="5">
        <v>212000000000</v>
      </c>
      <c r="W209" s="5">
        <v>160000000000</v>
      </c>
      <c r="X209" s="5">
        <v>125000000000</v>
      </c>
      <c r="Y209" s="5">
        <v>58000000000</v>
      </c>
      <c r="Z209" s="5">
        <v>57000000000</v>
      </c>
    </row>
    <row r="210" spans="2:26" ht="15.5" x14ac:dyDescent="0.35">
      <c r="C210" t="s">
        <v>244</v>
      </c>
      <c r="I210" s="5">
        <v>169000000000</v>
      </c>
      <c r="J210" s="5">
        <v>181000000000</v>
      </c>
      <c r="K210" s="5">
        <v>7000000000</v>
      </c>
      <c r="L210" s="5">
        <v>34000000000</v>
      </c>
      <c r="M210" s="5">
        <v>41000000000</v>
      </c>
      <c r="N210" s="5">
        <v>35000000000</v>
      </c>
      <c r="O210" s="5">
        <v>37000000000</v>
      </c>
      <c r="P210" s="5">
        <v>55000000000</v>
      </c>
      <c r="Q210" s="5">
        <v>61000000000</v>
      </c>
      <c r="S210" s="5">
        <v>1000000000</v>
      </c>
      <c r="T210" s="5">
        <v>9000000000</v>
      </c>
      <c r="U210" s="5">
        <v>16000000000</v>
      </c>
      <c r="V210" s="5">
        <v>24000000000</v>
      </c>
      <c r="W210" s="5">
        <v>29000000000</v>
      </c>
      <c r="X210" s="5">
        <v>5000000000</v>
      </c>
      <c r="Y210" s="5">
        <v>19000000000</v>
      </c>
      <c r="Z210" s="5">
        <v>28000000000</v>
      </c>
    </row>
    <row r="211" spans="2:26" ht="15.5" x14ac:dyDescent="0.35">
      <c r="C211" t="s">
        <v>25</v>
      </c>
      <c r="I211" s="5">
        <v>246000000000</v>
      </c>
      <c r="J211" s="5">
        <v>262000000000</v>
      </c>
      <c r="K211" s="5">
        <v>251000000000</v>
      </c>
      <c r="L211" s="5">
        <v>255000000000</v>
      </c>
      <c r="M211" s="5">
        <v>272000000000</v>
      </c>
      <c r="N211" s="5">
        <v>262000000000</v>
      </c>
      <c r="O211" s="5">
        <v>282000000000</v>
      </c>
      <c r="P211" s="5">
        <v>291000000000</v>
      </c>
      <c r="Q211" s="5">
        <v>300000000000</v>
      </c>
      <c r="R211" s="5">
        <v>269000000000</v>
      </c>
      <c r="S211" s="5">
        <v>265000000000</v>
      </c>
      <c r="T211" s="5">
        <v>272000000000</v>
      </c>
      <c r="U211" s="5">
        <v>277000000000</v>
      </c>
      <c r="V211" s="5">
        <v>236000000000</v>
      </c>
      <c r="W211" s="5">
        <v>189000000000</v>
      </c>
      <c r="X211" s="5">
        <v>130000000000</v>
      </c>
      <c r="Y211" s="5">
        <v>77000000000</v>
      </c>
      <c r="Z211" s="5">
        <v>85000000000</v>
      </c>
    </row>
    <row r="212" spans="2:26" ht="15.5" x14ac:dyDescent="0.35">
      <c r="C212" t="s">
        <v>22</v>
      </c>
      <c r="I212" s="5">
        <v>239000000000</v>
      </c>
      <c r="J212" s="5">
        <v>254000000000</v>
      </c>
      <c r="K212" s="5">
        <v>244000000000</v>
      </c>
      <c r="L212" s="5">
        <v>250000000000</v>
      </c>
      <c r="M212" s="5">
        <v>269000000000</v>
      </c>
      <c r="N212" s="5">
        <v>259000000000</v>
      </c>
      <c r="O212" s="5">
        <v>280000000000</v>
      </c>
      <c r="P212" s="5">
        <v>285000000000</v>
      </c>
      <c r="Q212" s="5">
        <v>295000000000</v>
      </c>
      <c r="R212" s="5">
        <v>264000000000</v>
      </c>
      <c r="S212" s="5">
        <v>258000000000</v>
      </c>
      <c r="T212" s="5">
        <v>263000000000</v>
      </c>
      <c r="U212" s="5">
        <v>269000000000</v>
      </c>
      <c r="V212" s="5">
        <v>231000000000</v>
      </c>
      <c r="W212" s="5">
        <v>176000000000</v>
      </c>
      <c r="X212" s="5">
        <v>94000000000</v>
      </c>
      <c r="Y212" s="5">
        <v>72000000000</v>
      </c>
      <c r="Z212" s="5">
        <v>80000000000</v>
      </c>
    </row>
    <row r="213" spans="2:26" ht="15.5" x14ac:dyDescent="0.35">
      <c r="C213" t="s">
        <v>245</v>
      </c>
      <c r="I213" s="5">
        <v>110000000000</v>
      </c>
      <c r="J213" s="5">
        <v>174000000000</v>
      </c>
      <c r="K213" s="5">
        <v>4000000000</v>
      </c>
      <c r="L213" s="5">
        <v>64000000000</v>
      </c>
      <c r="M213" s="5">
        <v>71000000000</v>
      </c>
      <c r="N213" s="5">
        <v>51000000000</v>
      </c>
      <c r="O213" s="5">
        <v>76000000000</v>
      </c>
      <c r="P213" s="5">
        <v>62000000000</v>
      </c>
      <c r="Q213" s="5">
        <v>127000000000</v>
      </c>
      <c r="R213" s="5">
        <v>98000000000</v>
      </c>
      <c r="S213" s="5">
        <v>91000000000</v>
      </c>
      <c r="T213" s="5">
        <v>88000000000</v>
      </c>
      <c r="U213" s="5">
        <v>73000000000</v>
      </c>
      <c r="V213" s="5">
        <v>84000000000</v>
      </c>
      <c r="W213" s="5">
        <v>104000000000</v>
      </c>
      <c r="X213" s="5">
        <v>131000000000</v>
      </c>
      <c r="Y213" s="5">
        <v>163000000000</v>
      </c>
      <c r="Z213" s="5">
        <v>149000000000</v>
      </c>
    </row>
    <row r="214" spans="2:26" ht="15.5" x14ac:dyDescent="0.35">
      <c r="C214" t="s">
        <v>246</v>
      </c>
      <c r="I214" s="5">
        <v>16000000000</v>
      </c>
      <c r="J214" s="5">
        <v>-3000000000</v>
      </c>
      <c r="K214" s="5">
        <v>8000000000</v>
      </c>
      <c r="L214" s="5">
        <v>23000000000</v>
      </c>
      <c r="M214" s="5">
        <v>-6000000000</v>
      </c>
      <c r="N214" s="5">
        <v>31000000000</v>
      </c>
      <c r="O214" s="5">
        <v>18000000000</v>
      </c>
      <c r="P214" s="5">
        <v>29000000000</v>
      </c>
      <c r="Q214" s="5">
        <v>-17000000000</v>
      </c>
      <c r="R214" s="5">
        <v>18000000000</v>
      </c>
      <c r="S214" s="5">
        <v>16000000000</v>
      </c>
      <c r="T214" s="5">
        <v>8000000000</v>
      </c>
      <c r="U214" s="5">
        <v>-29000000000</v>
      </c>
      <c r="V214" s="5">
        <v>-14000000000</v>
      </c>
      <c r="W214" s="5">
        <v>-4000000000</v>
      </c>
      <c r="X214" s="5">
        <v>20000000000</v>
      </c>
      <c r="Y214" s="5">
        <v>13000000000</v>
      </c>
      <c r="Z214" s="5">
        <v>-10000000000</v>
      </c>
    </row>
    <row r="215" spans="2:26" ht="15.5" x14ac:dyDescent="0.35">
      <c r="C215" t="s">
        <v>247</v>
      </c>
      <c r="I215" s="5">
        <v>-2000000000</v>
      </c>
      <c r="J215" s="5">
        <v>-2000000000</v>
      </c>
      <c r="K215" s="5">
        <v>-2000000000</v>
      </c>
      <c r="L215" s="5">
        <v>-4000000000</v>
      </c>
      <c r="M215" s="5">
        <v>-5000000000</v>
      </c>
      <c r="N215" s="5">
        <v>-7000000000</v>
      </c>
      <c r="O215" s="5">
        <v>-14000000000</v>
      </c>
      <c r="P215" s="5">
        <v>-15000000000</v>
      </c>
      <c r="Q215" s="5">
        <v>-17000000000</v>
      </c>
      <c r="R215" s="5">
        <v>-11000000000</v>
      </c>
      <c r="S215" s="5">
        <v>-13000000000</v>
      </c>
      <c r="T215" s="5">
        <v>-2000000000</v>
      </c>
      <c r="U215" s="5">
        <v>-10000000000</v>
      </c>
      <c r="V215" s="5">
        <v>-42000000000</v>
      </c>
      <c r="W215" s="5">
        <v>-78000000000</v>
      </c>
      <c r="X215" s="5">
        <v>-45000000000</v>
      </c>
      <c r="Y215" s="5">
        <v>-6000000000</v>
      </c>
      <c r="Z215" s="5">
        <v>-11000000000</v>
      </c>
    </row>
    <row r="216" spans="2:26" ht="15.5" x14ac:dyDescent="0.35">
      <c r="C216" t="s">
        <v>14</v>
      </c>
      <c r="I216" s="5">
        <v>14000000000</v>
      </c>
      <c r="J216" s="5">
        <v>-5000000000</v>
      </c>
      <c r="K216" s="5">
        <v>6000000000</v>
      </c>
      <c r="L216" s="5">
        <v>20000000000</v>
      </c>
      <c r="M216" s="5">
        <v>-11000000000</v>
      </c>
      <c r="N216" s="5">
        <v>24000000000</v>
      </c>
      <c r="O216" s="5">
        <v>4000000000</v>
      </c>
      <c r="P216" s="5">
        <v>14000000000</v>
      </c>
      <c r="Q216" s="5">
        <v>-33000000000</v>
      </c>
      <c r="R216" s="5">
        <v>7000000000</v>
      </c>
      <c r="S216" s="5">
        <v>3000000000</v>
      </c>
      <c r="T216" s="5">
        <v>6000000000</v>
      </c>
      <c r="U216" s="5">
        <v>-39000000000</v>
      </c>
      <c r="V216" s="5">
        <v>-56000000000</v>
      </c>
      <c r="W216" s="5">
        <v>-82000000000</v>
      </c>
      <c r="X216" s="5">
        <v>-25000000000</v>
      </c>
      <c r="Y216" s="5">
        <v>7000000000</v>
      </c>
      <c r="Z216" s="5">
        <v>-21000000000</v>
      </c>
    </row>
    <row r="217" spans="2:26" ht="15.5" x14ac:dyDescent="0.35">
      <c r="C217" t="s">
        <v>16</v>
      </c>
      <c r="I217" s="6">
        <v>14.24</v>
      </c>
      <c r="J217" s="6">
        <v>-5.28</v>
      </c>
      <c r="K217" s="6">
        <v>5.64</v>
      </c>
      <c r="L217" s="6">
        <v>19.45</v>
      </c>
      <c r="M217" s="6">
        <v>-10.6</v>
      </c>
      <c r="N217" s="6">
        <v>24.06</v>
      </c>
      <c r="O217" s="6">
        <v>4.4400000000000004</v>
      </c>
      <c r="P217" s="6">
        <v>13.81</v>
      </c>
      <c r="Q217" s="6">
        <v>-33.200000000000003</v>
      </c>
      <c r="R217" s="6">
        <v>6.56</v>
      </c>
      <c r="S217" s="5">
        <v>3</v>
      </c>
      <c r="T217" s="6">
        <v>5.85</v>
      </c>
      <c r="U217" s="6">
        <v>-38.74</v>
      </c>
      <c r="V217" s="6">
        <v>-55.58</v>
      </c>
      <c r="W217" s="6">
        <v>-80.87</v>
      </c>
      <c r="X217" s="6">
        <v>-24.62</v>
      </c>
      <c r="Y217" s="6">
        <v>6.65</v>
      </c>
      <c r="Z217" s="6">
        <v>-20.38</v>
      </c>
    </row>
    <row r="219" spans="2:26" ht="15.5" x14ac:dyDescent="0.35">
      <c r="B219" t="s">
        <v>248</v>
      </c>
      <c r="C219" t="s">
        <v>249</v>
      </c>
      <c r="D219" s="5">
        <v>-23000000000</v>
      </c>
      <c r="E219" s="5">
        <v>-58000000000</v>
      </c>
      <c r="F219" s="5">
        <v>-5000000000</v>
      </c>
      <c r="G219" s="5">
        <v>-6000000000</v>
      </c>
      <c r="H219" s="5">
        <v>-94000000000</v>
      </c>
      <c r="I219" s="5">
        <v>-77000000000</v>
      </c>
      <c r="J219" s="5">
        <v>-37000000000</v>
      </c>
      <c r="K219" s="5">
        <v>-28000000000</v>
      </c>
      <c r="L219" s="5">
        <v>-25000000000</v>
      </c>
      <c r="M219" s="5">
        <v>-14000000000</v>
      </c>
      <c r="N219" s="5">
        <v>-41000000000</v>
      </c>
      <c r="O219" s="5">
        <v>-42000000000</v>
      </c>
      <c r="P219" s="5">
        <v>-46000000000</v>
      </c>
      <c r="Q219" s="5">
        <v>-31000000000</v>
      </c>
    </row>
    <row r="220" spans="2:26" ht="15.5" x14ac:dyDescent="0.35">
      <c r="C220" t="s">
        <v>250</v>
      </c>
      <c r="H220" s="5">
        <v>-93000000000</v>
      </c>
      <c r="I220" s="5">
        <v>-77000000000</v>
      </c>
      <c r="J220" s="5">
        <v>-37000000000</v>
      </c>
      <c r="K220" s="5">
        <v>-28000000000</v>
      </c>
      <c r="L220" s="5">
        <v>-25000000000</v>
      </c>
      <c r="M220" s="5">
        <v>-14000000000</v>
      </c>
      <c r="N220" s="5">
        <v>-41000000000</v>
      </c>
      <c r="O220" s="5">
        <v>-42000000000</v>
      </c>
      <c r="P220" s="5">
        <v>-46000000000</v>
      </c>
      <c r="Q220" s="5">
        <v>-31000000000</v>
      </c>
    </row>
    <row r="221" spans="2:26" ht="15.5" x14ac:dyDescent="0.35">
      <c r="C221" t="s">
        <v>56</v>
      </c>
      <c r="D221" s="6">
        <v>-23.19</v>
      </c>
      <c r="E221" s="6">
        <v>-57.66</v>
      </c>
      <c r="F221" s="6">
        <v>-5.0999999999999996</v>
      </c>
      <c r="G221" s="6">
        <v>-6.09</v>
      </c>
      <c r="H221" s="6">
        <v>-92.75</v>
      </c>
      <c r="I221" s="6">
        <v>-76.650000000000006</v>
      </c>
      <c r="J221" s="6">
        <v>-37.03</v>
      </c>
      <c r="K221" s="6">
        <v>-27.7</v>
      </c>
      <c r="L221" s="6">
        <v>-24.4</v>
      </c>
      <c r="M221" s="6">
        <v>-14.24</v>
      </c>
      <c r="N221" s="6">
        <v>-40.98</v>
      </c>
      <c r="O221" s="6">
        <v>-41.32</v>
      </c>
      <c r="P221" s="5">
        <v>-46</v>
      </c>
      <c r="Q221" s="6">
        <v>-30.88</v>
      </c>
    </row>
    <row r="222" spans="2:26" ht="15.5" x14ac:dyDescent="0.35">
      <c r="C222" t="s">
        <v>251</v>
      </c>
      <c r="H222" s="6">
        <v>-92.03</v>
      </c>
      <c r="I222" s="6">
        <v>-76.650000000000006</v>
      </c>
      <c r="J222" s="6">
        <v>-37.03</v>
      </c>
      <c r="K222" s="6">
        <v>-27.7</v>
      </c>
      <c r="L222" s="6">
        <v>-24.4</v>
      </c>
      <c r="M222" s="6">
        <v>-14.24</v>
      </c>
      <c r="N222" s="6">
        <v>-40.98</v>
      </c>
      <c r="O222" s="6">
        <v>-41.32</v>
      </c>
      <c r="P222" s="5">
        <v>-46</v>
      </c>
      <c r="Q222" s="6">
        <v>-30.88</v>
      </c>
    </row>
    <row r="223" spans="2:26" ht="15.5" x14ac:dyDescent="0.35">
      <c r="C223" t="s">
        <v>252</v>
      </c>
      <c r="D223" s="5">
        <v>69000000000</v>
      </c>
      <c r="E223" s="5">
        <v>107000000000</v>
      </c>
      <c r="F223" s="5">
        <v>128000000000</v>
      </c>
      <c r="G223" s="5">
        <v>113000000000</v>
      </c>
      <c r="H223" s="5">
        <v>275000000000</v>
      </c>
      <c r="I223" s="5">
        <v>472000000000</v>
      </c>
      <c r="J223" s="5">
        <v>521000000000</v>
      </c>
      <c r="K223" s="5">
        <v>545000000000</v>
      </c>
      <c r="L223" s="5">
        <v>575000000000</v>
      </c>
      <c r="M223" s="5">
        <v>569000000000</v>
      </c>
      <c r="N223" s="5">
        <v>514000000000</v>
      </c>
      <c r="O223" s="5">
        <v>518000000000</v>
      </c>
      <c r="P223" s="5">
        <v>456000000000</v>
      </c>
      <c r="Q223" s="5">
        <v>411000000000</v>
      </c>
    </row>
    <row r="224" spans="2:26" ht="15.5" x14ac:dyDescent="0.35">
      <c r="C224" t="s">
        <v>253</v>
      </c>
      <c r="H224" s="5">
        <v>417000000000</v>
      </c>
      <c r="I224" s="5">
        <v>472000000000</v>
      </c>
      <c r="J224" s="5">
        <v>521000000000</v>
      </c>
      <c r="K224" s="5">
        <v>545000000000</v>
      </c>
      <c r="L224" s="5">
        <v>575000000000</v>
      </c>
      <c r="M224" s="5">
        <v>569000000000</v>
      </c>
      <c r="N224" s="5">
        <v>514000000000</v>
      </c>
      <c r="O224" s="5">
        <v>518000000000</v>
      </c>
      <c r="P224" s="5">
        <v>456000000000</v>
      </c>
      <c r="Q224" s="5">
        <v>411000000000</v>
      </c>
    </row>
    <row r="225" spans="3:9" ht="15.5" x14ac:dyDescent="0.35">
      <c r="C225" t="s">
        <v>254</v>
      </c>
      <c r="I225" s="6">
        <v>-1.43</v>
      </c>
    </row>
    <row r="226" spans="3:9" ht="15.5" x14ac:dyDescent="0.35">
      <c r="C226" t="s">
        <v>255</v>
      </c>
      <c r="I226" s="6">
        <v>-1.45</v>
      </c>
    </row>
    <row r="227" spans="3:9" ht="15.5" x14ac:dyDescent="0.35">
      <c r="C227" t="s">
        <v>256</v>
      </c>
      <c r="I227" s="6">
        <v>7.49</v>
      </c>
    </row>
    <row r="228" spans="3:9" ht="15.5" x14ac:dyDescent="0.35">
      <c r="C228" t="s">
        <v>257</v>
      </c>
      <c r="I228" s="6">
        <v>-0.69189999999999996</v>
      </c>
    </row>
    <row r="229" spans="3:9" ht="15.5" x14ac:dyDescent="0.35">
      <c r="C229" t="s">
        <v>258</v>
      </c>
      <c r="I229" s="6">
        <v>0.32</v>
      </c>
    </row>
    <row r="230" spans="3:9" ht="15.5" x14ac:dyDescent="0.35">
      <c r="C230" t="s">
        <v>259</v>
      </c>
      <c r="I230" s="6">
        <v>3.57</v>
      </c>
    </row>
    <row r="231" spans="3:9" ht="15.5" x14ac:dyDescent="0.35">
      <c r="C231" t="s">
        <v>260</v>
      </c>
      <c r="I231" s="6">
        <v>50.69</v>
      </c>
    </row>
    <row r="232" spans="3:9" ht="15.5" x14ac:dyDescent="0.35">
      <c r="C232" t="s">
        <v>261</v>
      </c>
      <c r="I232" s="6">
        <v>65.2</v>
      </c>
    </row>
    <row r="233" spans="3:9" ht="15.5" x14ac:dyDescent="0.35">
      <c r="C233" t="s">
        <v>262</v>
      </c>
      <c r="I233" s="6">
        <v>-5.0199999999999996</v>
      </c>
    </row>
    <row r="234" spans="3:9" ht="15.5" x14ac:dyDescent="0.35">
      <c r="C234" t="s">
        <v>263</v>
      </c>
      <c r="I234" s="5">
        <v>-6</v>
      </c>
    </row>
    <row r="235" spans="3:9" ht="15.5" x14ac:dyDescent="0.35">
      <c r="C235" t="s">
        <v>265</v>
      </c>
      <c r="I235" s="6">
        <v>-0.03</v>
      </c>
    </row>
    <row r="236" spans="3:9" ht="15.5" x14ac:dyDescent="0.35">
      <c r="C236" t="s">
        <v>266</v>
      </c>
      <c r="I236" s="6">
        <v>-92.03</v>
      </c>
    </row>
    <row r="237" spans="3:9" ht="15.5" x14ac:dyDescent="0.35">
      <c r="C237" t="s">
        <v>267</v>
      </c>
      <c r="I237" s="6">
        <v>-92.75</v>
      </c>
    </row>
    <row r="238" spans="3:9" ht="15.5" x14ac:dyDescent="0.35">
      <c r="C238" t="s">
        <v>268</v>
      </c>
      <c r="I238" s="6">
        <v>413.23</v>
      </c>
    </row>
    <row r="239" spans="3:9" ht="15.5" x14ac:dyDescent="0.35">
      <c r="C239" t="s">
        <v>269</v>
      </c>
      <c r="D239" s="6">
        <v>3.32</v>
      </c>
    </row>
    <row r="240" spans="3:9" ht="15.5" x14ac:dyDescent="0.35">
      <c r="C240" t="s">
        <v>270</v>
      </c>
      <c r="I240" s="6">
        <v>37.25</v>
      </c>
    </row>
    <row r="241" spans="3:9" ht="15.5" x14ac:dyDescent="0.35">
      <c r="C241" t="s">
        <v>271</v>
      </c>
      <c r="I241" s="6">
        <v>2.04</v>
      </c>
    </row>
    <row r="242" spans="3:9" ht="15.5" x14ac:dyDescent="0.35">
      <c r="C242" t="s">
        <v>272</v>
      </c>
      <c r="D242" s="6">
        <v>1.23</v>
      </c>
    </row>
    <row r="243" spans="3:9" ht="15.5" x14ac:dyDescent="0.35">
      <c r="C243" t="s">
        <v>273</v>
      </c>
      <c r="D243" s="6">
        <v>0.65</v>
      </c>
    </row>
    <row r="244" spans="3:9" ht="15.5" x14ac:dyDescent="0.35">
      <c r="C244" t="s">
        <v>274</v>
      </c>
      <c r="D244" s="6">
        <v>6.68</v>
      </c>
    </row>
    <row r="245" spans="3:9" ht="15.5" x14ac:dyDescent="0.35">
      <c r="C245" t="s">
        <v>275</v>
      </c>
      <c r="D245" s="6">
        <v>4.41</v>
      </c>
    </row>
    <row r="246" spans="3:9" ht="15.5" x14ac:dyDescent="0.35">
      <c r="C246" t="s">
        <v>276</v>
      </c>
      <c r="D246" s="6">
        <v>15.4</v>
      </c>
    </row>
    <row r="247" spans="3:9" ht="15.5" x14ac:dyDescent="0.35">
      <c r="C247" t="s">
        <v>277</v>
      </c>
      <c r="D247" s="6">
        <v>0.41</v>
      </c>
    </row>
    <row r="248" spans="3:9" ht="15.5" x14ac:dyDescent="0.35">
      <c r="C248" t="s">
        <v>278</v>
      </c>
      <c r="D248" s="6">
        <v>16.399999999999999</v>
      </c>
    </row>
    <row r="249" spans="3:9" ht="15.5" x14ac:dyDescent="0.35">
      <c r="C249" t="s">
        <v>279</v>
      </c>
      <c r="I249" s="6">
        <v>-4.25</v>
      </c>
    </row>
    <row r="250" spans="3:9" ht="15.5" x14ac:dyDescent="0.35">
      <c r="C250" t="s">
        <v>12</v>
      </c>
      <c r="D250" s="5">
        <v>-9000000000</v>
      </c>
    </row>
    <row r="251" spans="3:9" ht="15.5" x14ac:dyDescent="0.35">
      <c r="C251" t="s">
        <v>280</v>
      </c>
      <c r="I251" s="6">
        <v>0.11</v>
      </c>
    </row>
    <row r="252" spans="3:9" ht="15.5" x14ac:dyDescent="0.35">
      <c r="C252" t="s">
        <v>281</v>
      </c>
      <c r="I252" s="6">
        <v>-0.1507</v>
      </c>
    </row>
    <row r="253" spans="3:9" ht="15.5" x14ac:dyDescent="0.35">
      <c r="C253" t="s">
        <v>282</v>
      </c>
      <c r="I253" s="6">
        <v>-2.4706999999999999</v>
      </c>
    </row>
    <row r="254" spans="3:9" ht="15.5" x14ac:dyDescent="0.35">
      <c r="C254" t="s">
        <v>283</v>
      </c>
      <c r="I254" s="6">
        <v>-0.29799999999999999</v>
      </c>
    </row>
    <row r="255" spans="3:9" ht="15.5" x14ac:dyDescent="0.35">
      <c r="C255" t="s">
        <v>284</v>
      </c>
      <c r="I255" s="6">
        <v>-0.27050000000000002</v>
      </c>
    </row>
    <row r="256" spans="3:9" ht="15.5" x14ac:dyDescent="0.35">
      <c r="C256" t="s">
        <v>285</v>
      </c>
      <c r="D256" s="6">
        <v>183.65</v>
      </c>
    </row>
    <row r="257" spans="3:9" ht="15.5" x14ac:dyDescent="0.35">
      <c r="C257" t="s">
        <v>286</v>
      </c>
      <c r="D257" s="6">
        <v>253.55</v>
      </c>
    </row>
    <row r="258" spans="3:9" ht="15.5" x14ac:dyDescent="0.35">
      <c r="C258" t="s">
        <v>287</v>
      </c>
      <c r="D258" s="6">
        <v>48.7</v>
      </c>
    </row>
    <row r="259" spans="3:9" ht="15.5" x14ac:dyDescent="0.35">
      <c r="C259" t="s">
        <v>288</v>
      </c>
      <c r="D259" s="6">
        <v>388.5</v>
      </c>
    </row>
    <row r="260" spans="3:9" ht="15.5" x14ac:dyDescent="0.35">
      <c r="C260" t="s">
        <v>289</v>
      </c>
      <c r="D260" s="6">
        <v>0.5</v>
      </c>
    </row>
    <row r="261" spans="3:9" ht="15.5" x14ac:dyDescent="0.35">
      <c r="C261" t="s">
        <v>290</v>
      </c>
      <c r="I261" s="6">
        <v>0.67</v>
      </c>
    </row>
    <row r="262" spans="3:9" ht="15.5" x14ac:dyDescent="0.35">
      <c r="C262" t="s">
        <v>291</v>
      </c>
      <c r="I262" s="6">
        <v>1.84</v>
      </c>
    </row>
    <row r="263" spans="3:9" ht="15.5" x14ac:dyDescent="0.35">
      <c r="C263" t="s">
        <v>52</v>
      </c>
      <c r="I263" s="5">
        <v>134000000000</v>
      </c>
    </row>
    <row r="264" spans="3:9" ht="15.5" x14ac:dyDescent="0.35">
      <c r="C264" t="s">
        <v>292</v>
      </c>
      <c r="I264" s="5">
        <v>382000000000</v>
      </c>
    </row>
    <row r="265" spans="3:9" ht="15.5" x14ac:dyDescent="0.35">
      <c r="C265" t="s">
        <v>293</v>
      </c>
      <c r="I265" s="5">
        <v>1010000000</v>
      </c>
    </row>
    <row r="266" spans="3:9" ht="15.5" x14ac:dyDescent="0.35">
      <c r="C266" t="s">
        <v>294</v>
      </c>
      <c r="I266" s="6">
        <v>7.5800000000000006E-2</v>
      </c>
    </row>
    <row r="267" spans="3:9" ht="15.5" x14ac:dyDescent="0.35">
      <c r="C267" t="s">
        <v>295</v>
      </c>
      <c r="D267" s="6">
        <v>-0.1522</v>
      </c>
    </row>
    <row r="268" spans="3:9" ht="15.5" x14ac:dyDescent="0.35">
      <c r="C268" t="s">
        <v>296</v>
      </c>
      <c r="D268" s="6">
        <v>-0.36670000000000003</v>
      </c>
    </row>
    <row r="269" spans="3:9" ht="15.5" x14ac:dyDescent="0.35">
      <c r="C269" t="s">
        <v>297</v>
      </c>
      <c r="D269" s="6">
        <v>-0.3397</v>
      </c>
    </row>
    <row r="270" spans="3:9" ht="15.5" x14ac:dyDescent="0.35">
      <c r="C270" t="s">
        <v>298</v>
      </c>
      <c r="D270" s="6">
        <v>-0.44420000000000004</v>
      </c>
    </row>
    <row r="271" spans="3:9" ht="15.5" x14ac:dyDescent="0.35">
      <c r="C271" t="s">
        <v>299</v>
      </c>
      <c r="D271" s="6">
        <v>-1.7402000000000002</v>
      </c>
    </row>
    <row r="272" spans="3:9" ht="15.5" x14ac:dyDescent="0.35">
      <c r="C272" t="s">
        <v>300</v>
      </c>
      <c r="D272" s="6">
        <v>-1.9694</v>
      </c>
    </row>
    <row r="273" spans="3:9" ht="15.5" x14ac:dyDescent="0.35">
      <c r="C273" t="s">
        <v>301</v>
      </c>
      <c r="I273" s="5">
        <v>3</v>
      </c>
    </row>
    <row r="274" spans="3:9" ht="15.5" x14ac:dyDescent="0.35">
      <c r="C274" t="s">
        <v>302</v>
      </c>
      <c r="I274" s="6">
        <v>0.51</v>
      </c>
    </row>
    <row r="275" spans="3:9" ht="15.5" x14ac:dyDescent="0.35">
      <c r="C275" t="s">
        <v>303</v>
      </c>
      <c r="I275" s="6">
        <v>0.14000000000000001</v>
      </c>
    </row>
    <row r="276" spans="3:9" ht="15.5" x14ac:dyDescent="0.35">
      <c r="C276" t="s">
        <v>305</v>
      </c>
      <c r="I276" s="6">
        <v>0.09</v>
      </c>
    </row>
    <row r="277" spans="3:9" ht="15.5" x14ac:dyDescent="0.35">
      <c r="C277" t="s">
        <v>306</v>
      </c>
      <c r="I277" s="6">
        <v>0.85</v>
      </c>
    </row>
    <row r="278" spans="3:9" ht="15.5" x14ac:dyDescent="0.35">
      <c r="C278" t="s">
        <v>307</v>
      </c>
      <c r="I278" s="6">
        <v>0.18</v>
      </c>
    </row>
    <row r="279" spans="3:9" ht="15.5" x14ac:dyDescent="0.35">
      <c r="C279" t="s">
        <v>308</v>
      </c>
      <c r="I279" s="6">
        <v>0.26</v>
      </c>
    </row>
    <row r="280" spans="3:9" ht="15.5" x14ac:dyDescent="0.35">
      <c r="C280" t="s">
        <v>309</v>
      </c>
      <c r="I280" s="5">
        <v>417000000000</v>
      </c>
    </row>
    <row r="281" spans="3:9" ht="15.5" x14ac:dyDescent="0.35">
      <c r="C281" t="s">
        <v>310</v>
      </c>
      <c r="I281" s="5">
        <v>9000000000</v>
      </c>
    </row>
    <row r="282" spans="3:9" ht="15.5" x14ac:dyDescent="0.35">
      <c r="C282" t="s">
        <v>311</v>
      </c>
      <c r="I282" s="5">
        <v>-62000000000</v>
      </c>
    </row>
    <row r="283" spans="3:9" ht="15.5" x14ac:dyDescent="0.35">
      <c r="C283" t="s">
        <v>312</v>
      </c>
      <c r="I283" s="5">
        <v>-93000000000</v>
      </c>
    </row>
    <row r="284" spans="3:9" ht="15.5" x14ac:dyDescent="0.35">
      <c r="C284" t="s">
        <v>313</v>
      </c>
      <c r="D284" s="5">
        <v>3000000000</v>
      </c>
    </row>
    <row r="285" spans="3:9" ht="15.5" x14ac:dyDescent="0.35">
      <c r="C285" t="s">
        <v>314</v>
      </c>
      <c r="D285" s="5">
        <v>616000000000</v>
      </c>
    </row>
    <row r="286" spans="3:9" ht="15.5" x14ac:dyDescent="0.35">
      <c r="C286" t="s">
        <v>315</v>
      </c>
      <c r="D286" s="5">
        <v>578000000000</v>
      </c>
    </row>
    <row r="287" spans="3:9" ht="15.5" x14ac:dyDescent="0.35">
      <c r="C287" t="s">
        <v>233</v>
      </c>
      <c r="D287" s="5">
        <v>85000000000</v>
      </c>
    </row>
    <row r="288" spans="3:9" ht="15.5" x14ac:dyDescent="0.35">
      <c r="C288" t="s">
        <v>232</v>
      </c>
      <c r="I288" s="5">
        <v>38000000000</v>
      </c>
    </row>
    <row r="289" spans="3:9" ht="15.5" x14ac:dyDescent="0.35">
      <c r="C289" t="s">
        <v>231</v>
      </c>
      <c r="D289" s="5">
        <v>166000000000</v>
      </c>
    </row>
    <row r="290" spans="3:9" ht="15.5" x14ac:dyDescent="0.35">
      <c r="C290" t="s">
        <v>230</v>
      </c>
      <c r="D290" s="5">
        <v>85000000000</v>
      </c>
    </row>
    <row r="291" spans="3:9" ht="15.5" x14ac:dyDescent="0.35">
      <c r="C291" t="s">
        <v>23</v>
      </c>
      <c r="D291" s="5">
        <v>251000000000</v>
      </c>
    </row>
    <row r="292" spans="3:9" ht="15.5" x14ac:dyDescent="0.35">
      <c r="C292" t="s">
        <v>20</v>
      </c>
      <c r="D292" s="5">
        <v>247000000000</v>
      </c>
    </row>
    <row r="293" spans="3:9" ht="15.5" x14ac:dyDescent="0.35">
      <c r="C293" t="s">
        <v>316</v>
      </c>
      <c r="I293" s="5">
        <v>38000000000</v>
      </c>
    </row>
    <row r="294" spans="3:9" ht="15.5" x14ac:dyDescent="0.35">
      <c r="C294" t="s">
        <v>317</v>
      </c>
      <c r="I294" s="5">
        <v>3000000000</v>
      </c>
    </row>
    <row r="295" spans="3:9" ht="15.5" x14ac:dyDescent="0.35">
      <c r="C295" t="s">
        <v>318</v>
      </c>
      <c r="I295" s="5">
        <v>0</v>
      </c>
    </row>
    <row r="296" spans="3:9" ht="15.5" x14ac:dyDescent="0.35">
      <c r="C296" t="s">
        <v>319</v>
      </c>
      <c r="I296" s="5">
        <v>-6000000000</v>
      </c>
    </row>
    <row r="297" spans="3:9" ht="15.5" x14ac:dyDescent="0.35">
      <c r="C297" t="s">
        <v>320</v>
      </c>
      <c r="I297" s="5">
        <v>-1000000000</v>
      </c>
    </row>
    <row r="298" spans="3:9" ht="15.5" x14ac:dyDescent="0.35">
      <c r="C298" t="s">
        <v>321</v>
      </c>
      <c r="I298" s="5">
        <v>2000000000</v>
      </c>
    </row>
  </sheetData>
  <pageMargins left="0.7" right="0.7" top="0.75" bottom="0.75" header="0.3" footer="0.3"/>
  <ignoredErrors>
    <ignoredError sqref="A1:Z299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Z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2337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2338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420">
        <f t="shared" ca="1" si="0"/>
        <v>400</v>
      </c>
      <c r="K2" s="2" t="str">
        <f t="shared" ca="1" si="0"/>
        <v>Libur</v>
      </c>
      <c r="L2" s="2" vm="653">
        <f t="shared" ca="1" si="0"/>
        <v>615</v>
      </c>
      <c r="M2" s="2" vm="376">
        <f t="shared" ca="1" si="0"/>
        <v>750</v>
      </c>
      <c r="N2" s="2" vm="654">
        <f t="shared" ca="1" si="0"/>
        <v>420</v>
      </c>
      <c r="O2" s="2" t="str">
        <f t="shared" ca="1" si="0"/>
        <v>Libur</v>
      </c>
      <c r="P2" s="2" vm="135">
        <f t="shared" ca="1" si="0"/>
        <v>580</v>
      </c>
      <c r="Q2" s="2" vm="514">
        <f t="shared" ca="1" si="0"/>
        <v>640</v>
      </c>
      <c r="R2" s="2" vm="257">
        <f t="shared" ca="1" si="0"/>
        <v>590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49">
        <f t="shared" ca="1" si="0"/>
        <v>500</v>
      </c>
      <c r="X2" s="2" t="str">
        <f t="shared" ca="1" si="0"/>
        <v>Libur</v>
      </c>
      <c r="Y2" s="2" t="str">
        <f t="shared" ca="1" si="0"/>
        <v>Libur</v>
      </c>
      <c r="Z2" s="2" vm="51">
        <f t="shared" ca="1" si="0"/>
        <v>360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17245399212</v>
      </c>
      <c r="H4" s="2">
        <f>IFERROR(SUM(D4:G4)*(4/MAX(1,COUNT(D4:G4))),"")</f>
        <v>68981596848</v>
      </c>
      <c r="I4" s="2">
        <f t="shared" ref="I4:Z4" si="1">IFERROR(INDEX(I51:I500,MATCH($C$4,$C$51:$C$500,0)),"")</f>
        <v>96237695507</v>
      </c>
      <c r="J4" s="2">
        <f t="shared" si="1"/>
        <v>91618268915</v>
      </c>
      <c r="K4" s="2">
        <f t="shared" si="1"/>
        <v>112981196085</v>
      </c>
      <c r="L4" s="2">
        <f t="shared" si="1"/>
        <v>172869763600</v>
      </c>
      <c r="M4" s="2">
        <f t="shared" si="1"/>
        <v>168551904708</v>
      </c>
      <c r="N4" s="2">
        <f t="shared" si="1"/>
        <v>124814032661</v>
      </c>
      <c r="O4" s="2">
        <f t="shared" si="1"/>
        <v>177788235456</v>
      </c>
      <c r="P4" s="2">
        <f t="shared" si="1"/>
        <v>240029648845</v>
      </c>
      <c r="Q4" s="2">
        <f t="shared" si="1"/>
        <v>224371164551</v>
      </c>
      <c r="R4" s="2">
        <f t="shared" si="1"/>
        <v>157855084036</v>
      </c>
      <c r="S4" s="2">
        <f t="shared" si="1"/>
        <v>174598965938</v>
      </c>
      <c r="T4" s="2">
        <f t="shared" si="1"/>
        <v>249072012369</v>
      </c>
      <c r="U4" s="2">
        <f t="shared" si="1"/>
        <v>256210760822</v>
      </c>
      <c r="V4" s="2">
        <f t="shared" si="1"/>
        <v>223079062667</v>
      </c>
      <c r="W4" s="2">
        <f t="shared" si="1"/>
        <v>207522581381</v>
      </c>
      <c r="X4" s="2">
        <f t="shared" si="1"/>
        <v>161011674412</v>
      </c>
      <c r="Y4" s="2">
        <f t="shared" si="1"/>
        <v>124810716264</v>
      </c>
      <c r="Z4" s="2">
        <f t="shared" si="1"/>
        <v>163316661433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-1025735607</v>
      </c>
      <c r="H5" s="2">
        <f>IFERROR(SUM(D5:G5)*(4/MAX(1,COUNT(D5:G5))),"")</f>
        <v>-4102942428</v>
      </c>
      <c r="I5" s="2">
        <f t="shared" ref="I5:Z5" si="2">IFERROR(INDEX(I51:I500,MATCH($C$5,$C$51:$C$500,0)),"")</f>
        <v>-5218696329</v>
      </c>
      <c r="J5" s="2">
        <f t="shared" si="2"/>
        <v>-6804562929</v>
      </c>
      <c r="K5" s="2">
        <f t="shared" si="2"/>
        <v>-6831459239</v>
      </c>
      <c r="L5" s="2">
        <f t="shared" si="2"/>
        <v>-3999191033</v>
      </c>
      <c r="M5" s="2">
        <f t="shared" si="2"/>
        <v>7214854331</v>
      </c>
      <c r="N5" s="2">
        <f t="shared" si="2"/>
        <v>-5131381015</v>
      </c>
      <c r="O5" s="2">
        <f t="shared" si="2"/>
        <v>-18576744403</v>
      </c>
      <c r="P5" s="2">
        <f t="shared" si="2"/>
        <v>4030205213</v>
      </c>
      <c r="Q5" s="2">
        <f t="shared" si="2"/>
        <v>13265533955</v>
      </c>
      <c r="R5" s="2">
        <f t="shared" si="2"/>
        <v>5355091978</v>
      </c>
      <c r="S5" s="2">
        <f t="shared" si="2"/>
        <v>808326453</v>
      </c>
      <c r="T5" s="2">
        <f t="shared" si="2"/>
        <v>7403115436</v>
      </c>
      <c r="U5" s="2">
        <f t="shared" si="2"/>
        <v>14382899194</v>
      </c>
      <c r="V5" s="2">
        <f t="shared" si="2"/>
        <v>41282515026</v>
      </c>
      <c r="W5" s="2">
        <f t="shared" si="2"/>
        <v>10897341682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91686653863</v>
      </c>
      <c r="H6" s="2">
        <f>IFERROR(INDEX(D6:G6,COUNT(D6:G6)),"")</f>
        <v>91686653863</v>
      </c>
      <c r="I6" s="2">
        <f t="shared" ref="I6:Z6" si="3">IFERROR(INDEX(I51:I500,MATCH($C$6,$C$51:$C$500,0)),"")</f>
        <v>92712389470</v>
      </c>
      <c r="J6" s="2">
        <f t="shared" si="3"/>
        <v>97931085799</v>
      </c>
      <c r="K6" s="2">
        <f t="shared" si="3"/>
        <v>104735648728</v>
      </c>
      <c r="L6" s="2">
        <f t="shared" si="3"/>
        <v>111567107967</v>
      </c>
      <c r="M6" s="2">
        <f t="shared" si="3"/>
        <v>115566299000</v>
      </c>
      <c r="N6" s="2">
        <f t="shared" si="3"/>
        <v>108351444669</v>
      </c>
      <c r="O6" s="2">
        <f t="shared" si="3"/>
        <v>113635463887</v>
      </c>
      <c r="P6" s="2">
        <f t="shared" si="3"/>
        <v>132692208290</v>
      </c>
      <c r="Q6" s="2">
        <f t="shared" si="3"/>
        <v>129622003077</v>
      </c>
      <c r="R6" s="2">
        <f t="shared" si="3"/>
        <v>117316469122</v>
      </c>
      <c r="S6" s="2">
        <f t="shared" si="3"/>
        <v>112441377144</v>
      </c>
      <c r="T6" s="2">
        <f t="shared" si="3"/>
        <v>115951209812</v>
      </c>
      <c r="U6" s="2">
        <f t="shared" si="3"/>
        <v>110468094376</v>
      </c>
      <c r="V6" s="2">
        <f t="shared" si="3"/>
        <v>97525195182</v>
      </c>
      <c r="W6" s="2">
        <f t="shared" si="3"/>
        <v>57202680156</v>
      </c>
      <c r="X6" s="2">
        <f t="shared" si="3"/>
        <v>46785338474</v>
      </c>
      <c r="Y6" s="2">
        <f t="shared" si="3"/>
        <v>39722802130</v>
      </c>
      <c r="Z6" s="2">
        <f t="shared" si="3"/>
        <v>37898295096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0.1</v>
      </c>
      <c r="H7" s="3">
        <f>IFERROR(INDEX(D7:G7,COUNT(D7:G7)),"")</f>
        <v>0.1</v>
      </c>
      <c r="I7" s="3">
        <f t="shared" ref="I7:Z7" si="4">IFERROR(INDEX(I51:I500,MATCH($C$7,$C$51:$C$500,0))/1000000000,"")</f>
        <v>0.1</v>
      </c>
      <c r="J7" s="3">
        <f t="shared" si="4"/>
        <v>0.1</v>
      </c>
      <c r="K7" s="3">
        <f t="shared" si="4"/>
        <v>0.1</v>
      </c>
      <c r="L7" s="3">
        <f t="shared" si="4"/>
        <v>0.1</v>
      </c>
      <c r="M7" s="3">
        <f t="shared" si="4"/>
        <v>0.1</v>
      </c>
      <c r="N7" s="3">
        <f t="shared" si="4"/>
        <v>0.1</v>
      </c>
      <c r="O7" s="3">
        <f t="shared" si="4"/>
        <v>0.1</v>
      </c>
      <c r="P7" s="3">
        <f t="shared" si="4"/>
        <v>0.1</v>
      </c>
      <c r="Q7" s="3">
        <f t="shared" si="4"/>
        <v>0.1</v>
      </c>
      <c r="R7" s="3">
        <f t="shared" si="4"/>
        <v>0.1</v>
      </c>
      <c r="S7" s="3">
        <f t="shared" si="4"/>
        <v>0.1</v>
      </c>
      <c r="T7" s="3">
        <f t="shared" si="4"/>
        <v>0.01</v>
      </c>
      <c r="U7" s="3">
        <f t="shared" si="4"/>
        <v>0.01</v>
      </c>
      <c r="V7" s="3">
        <f t="shared" si="4"/>
        <v>0.01</v>
      </c>
      <c r="W7" s="3">
        <f t="shared" si="4"/>
        <v>0.01</v>
      </c>
      <c r="X7" s="3">
        <f t="shared" si="4"/>
        <v>0.01</v>
      </c>
      <c r="Y7" s="3">
        <f t="shared" si="4"/>
        <v>0.01</v>
      </c>
      <c r="Z7" s="3">
        <f t="shared" si="4"/>
        <v>0.01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Z8" si="5">IFERROR(INDEX(I51:I500,MATCH($C$8,$C$51:$C$500,0)),"")</f>
        <v>-10000000000</v>
      </c>
      <c r="J8" s="2">
        <f t="shared" si="5"/>
        <v>8000000000</v>
      </c>
      <c r="K8" s="2">
        <f t="shared" si="5"/>
        <v>1000000000</v>
      </c>
      <c r="L8" s="2">
        <f t="shared" si="5"/>
        <v>12000000000</v>
      </c>
      <c r="M8" s="2">
        <f t="shared" si="5"/>
        <v>-2000000000</v>
      </c>
      <c r="N8" s="2">
        <f t="shared" si="5"/>
        <v>0</v>
      </c>
      <c r="O8" s="2">
        <f t="shared" si="5"/>
        <v>-7000000000</v>
      </c>
      <c r="P8" s="2">
        <f t="shared" si="5"/>
        <v>-3000000000</v>
      </c>
      <c r="Q8" s="2">
        <f t="shared" si="5"/>
        <v>5000000000</v>
      </c>
      <c r="R8" s="2">
        <f t="shared" si="5"/>
        <v>-14000000000</v>
      </c>
      <c r="S8" s="2">
        <f t="shared" si="5"/>
        <v>-7000000000</v>
      </c>
      <c r="T8" s="2">
        <f t="shared" si="5"/>
        <v>8000000000</v>
      </c>
      <c r="U8" s="2">
        <f t="shared" si="5"/>
        <v>-2000000000</v>
      </c>
      <c r="V8" s="2">
        <f t="shared" si="5"/>
        <v>5000000000</v>
      </c>
      <c r="W8" s="2">
        <f t="shared" si="5"/>
        <v>5000000000</v>
      </c>
      <c r="X8" s="2">
        <f t="shared" si="5"/>
        <v>9000000000</v>
      </c>
      <c r="Y8" s="2">
        <f t="shared" si="5"/>
        <v>-8000000000</v>
      </c>
      <c r="Z8" s="2">
        <f t="shared" si="5"/>
        <v>-4000000000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-77.27</v>
      </c>
      <c r="H9" s="3">
        <f>IFERROR(INDEX(D9:G9,COUNT(D9:G9)),"")</f>
        <v>-77.27</v>
      </c>
      <c r="I9" s="3">
        <f t="shared" ref="I9:Z9" si="6">IFERROR(INDEX(I51:I500,MATCH($C$9,$C$51:$C$500,0)),"")</f>
        <v>-107.6</v>
      </c>
      <c r="J9" s="3">
        <f t="shared" si="6"/>
        <v>87.19</v>
      </c>
      <c r="K9" s="3">
        <f t="shared" si="6"/>
        <v>8.08</v>
      </c>
      <c r="L9" s="3">
        <f t="shared" si="6"/>
        <v>122.58</v>
      </c>
      <c r="M9" s="3">
        <f t="shared" si="6"/>
        <v>-19.04</v>
      </c>
      <c r="N9" s="3">
        <f t="shared" si="6"/>
        <v>-1.68</v>
      </c>
      <c r="O9" s="3">
        <f t="shared" si="6"/>
        <v>-69.5</v>
      </c>
      <c r="P9" s="3">
        <f t="shared" si="6"/>
        <v>-28.44</v>
      </c>
      <c r="Q9" s="3">
        <f t="shared" si="6"/>
        <v>56.98</v>
      </c>
      <c r="R9" s="3">
        <f t="shared" si="6"/>
        <v>-144.74</v>
      </c>
      <c r="S9" s="3">
        <f t="shared" si="6"/>
        <v>-75.680000000000007</v>
      </c>
      <c r="T9" s="3">
        <f t="shared" si="6"/>
        <v>881.05</v>
      </c>
      <c r="U9" s="3">
        <f t="shared" si="6"/>
        <v>-255.76</v>
      </c>
      <c r="V9" s="3">
        <f t="shared" si="6"/>
        <v>545.14</v>
      </c>
      <c r="W9" s="3">
        <f t="shared" si="6"/>
        <v>479.89</v>
      </c>
      <c r="X9" s="3">
        <f t="shared" si="6"/>
        <v>978.8</v>
      </c>
      <c r="Y9" s="3">
        <f t="shared" si="6"/>
        <v>-843.41</v>
      </c>
      <c r="Z9" s="3">
        <f t="shared" si="6"/>
        <v>-429.93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>
        <f t="shared" ca="1" si="7"/>
        <v>4.5876820736322976</v>
      </c>
      <c r="K10" s="3" t="str">
        <f t="shared" ca="1" si="7"/>
        <v/>
      </c>
      <c r="L10" s="3">
        <f t="shared" ca="1" si="7"/>
        <v>5.0171316691140477</v>
      </c>
      <c r="M10" s="3">
        <f t="shared" ca="1" si="7"/>
        <v>-39.390756302521012</v>
      </c>
      <c r="N10" s="3">
        <f t="shared" ca="1" si="7"/>
        <v>-250</v>
      </c>
      <c r="O10" s="3" t="str">
        <f t="shared" ca="1" si="7"/>
        <v/>
      </c>
      <c r="P10" s="3">
        <f t="shared" ca="1" si="7"/>
        <v>-20.393811533052038</v>
      </c>
      <c r="Q10" s="3">
        <f t="shared" ca="1" si="7"/>
        <v>11.232011232011233</v>
      </c>
      <c r="R10" s="3">
        <f t="shared" ca="1" si="7"/>
        <v>-4.0762746994611021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1.0419054366625686</v>
      </c>
      <c r="X10" s="3" t="str">
        <f t="shared" ca="1" si="7"/>
        <v/>
      </c>
      <c r="Y10" s="3" t="str">
        <f t="shared" ca="1" si="7"/>
        <v/>
      </c>
      <c r="Z10" s="3">
        <f t="shared" ca="1" si="7"/>
        <v>-0.83734561440234456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24303425234</v>
      </c>
      <c r="H11" s="2">
        <f>IFERROR(INDEX(D11:G11,COUNT(D11:G11)),"")</f>
        <v>24303425234</v>
      </c>
      <c r="I11" s="2">
        <f t="shared" ref="I11:Z11" si="8">IFERROR(INDEX(I51:I500,MATCH($C$11,$C$51:$C$500,0)),"")</f>
        <v>28374576458</v>
      </c>
      <c r="J11" s="2">
        <f t="shared" si="8"/>
        <v>37172497023</v>
      </c>
      <c r="K11" s="2">
        <f t="shared" si="8"/>
        <v>19759570520</v>
      </c>
      <c r="L11" s="2">
        <f t="shared" si="8"/>
        <v>19418900739</v>
      </c>
      <c r="M11" s="2">
        <f t="shared" si="8"/>
        <v>18614524726</v>
      </c>
      <c r="N11" s="2">
        <f t="shared" si="8"/>
        <v>20495982336</v>
      </c>
      <c r="O11" s="2">
        <f t="shared" si="8"/>
        <v>19713496376</v>
      </c>
      <c r="P11" s="2">
        <f t="shared" si="8"/>
        <v>23551292798</v>
      </c>
      <c r="Q11" s="2">
        <f t="shared" si="8"/>
        <v>30189160500</v>
      </c>
      <c r="R11" s="2">
        <f t="shared" si="8"/>
        <v>28812460126</v>
      </c>
      <c r="S11" s="2">
        <f t="shared" si="8"/>
        <v>40332082742</v>
      </c>
      <c r="T11" s="2">
        <f t="shared" si="8"/>
        <v>42978250961</v>
      </c>
      <c r="U11" s="2">
        <f t="shared" si="8"/>
        <v>41044269806</v>
      </c>
      <c r="V11" s="2">
        <f t="shared" si="8"/>
        <v>34442499058</v>
      </c>
      <c r="W11" s="2">
        <f t="shared" si="8"/>
        <v>6217476683</v>
      </c>
      <c r="X11" s="2">
        <f t="shared" si="8"/>
        <v>1174514059</v>
      </c>
      <c r="Y11" s="2">
        <f t="shared" si="8"/>
        <v>2714439392</v>
      </c>
      <c r="Z11" s="2">
        <f t="shared" si="8"/>
        <v>2948837132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-24000000000</v>
      </c>
      <c r="H12" s="2">
        <f>IFERROR(INDEX(D12:G12,COUNT(D12:G12)),"")</f>
        <v>-24000000000</v>
      </c>
      <c r="I12" s="2">
        <f t="shared" ref="I12:Z12" si="9">IFERROR(INDEX(I51:I500,MATCH($C$12,$C$51:$C$500,0)),"")</f>
        <v>-28000000000</v>
      </c>
      <c r="J12" s="2">
        <f t="shared" si="9"/>
        <v>-37000000000</v>
      </c>
      <c r="K12" s="2">
        <f t="shared" si="9"/>
        <v>-20000000000</v>
      </c>
      <c r="L12" s="2">
        <f t="shared" si="9"/>
        <v>-19000000000</v>
      </c>
      <c r="M12" s="2">
        <f t="shared" si="9"/>
        <v>-14000000000</v>
      </c>
      <c r="N12" s="2">
        <f t="shared" si="9"/>
        <v>-15000000000</v>
      </c>
      <c r="O12" s="2">
        <f t="shared" si="9"/>
        <v>-16000000000</v>
      </c>
      <c r="P12" s="2">
        <f t="shared" si="9"/>
        <v>-24000000000</v>
      </c>
      <c r="Q12" s="2">
        <f t="shared" si="9"/>
        <v>-27000000000</v>
      </c>
      <c r="R12" s="2">
        <f t="shared" si="9"/>
        <v>-23000000000</v>
      </c>
      <c r="S12" s="2">
        <f t="shared" si="9"/>
        <v>-40000000000</v>
      </c>
      <c r="T12" s="2">
        <f t="shared" si="9"/>
        <v>-39000000000</v>
      </c>
      <c r="U12" s="2">
        <f t="shared" si="9"/>
        <v>-37000000000</v>
      </c>
      <c r="V12" s="2">
        <f t="shared" si="9"/>
        <v>-32000000000</v>
      </c>
      <c r="W12" s="2">
        <f t="shared" si="9"/>
        <v>3000000000</v>
      </c>
      <c r="X12" s="2">
        <f t="shared" si="9"/>
        <v>9000000000</v>
      </c>
      <c r="Y12" s="2">
        <f t="shared" si="9"/>
        <v>17000000000</v>
      </c>
      <c r="Z12" s="2">
        <f t="shared" si="9"/>
        <v>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5000000000</v>
      </c>
      <c r="O13" s="2">
        <f t="shared" si="10"/>
        <v>4000000000</v>
      </c>
      <c r="P13" s="2">
        <f t="shared" si="10"/>
        <v>0</v>
      </c>
      <c r="Q13" s="2">
        <f t="shared" si="10"/>
        <v>0</v>
      </c>
      <c r="R13" s="2">
        <f t="shared" si="10"/>
        <v>6000000000</v>
      </c>
      <c r="S13" s="2">
        <f t="shared" si="10"/>
        <v>0</v>
      </c>
      <c r="T13" s="2">
        <f t="shared" si="10"/>
        <v>4000000000</v>
      </c>
      <c r="U13" s="2">
        <f t="shared" si="10"/>
        <v>4000000000</v>
      </c>
      <c r="V13" s="2">
        <f t="shared" si="10"/>
        <v>2000000000</v>
      </c>
      <c r="W13" s="2">
        <f t="shared" si="10"/>
        <v>2000000000</v>
      </c>
      <c r="X13" s="2">
        <f t="shared" si="10"/>
        <v>11000000000</v>
      </c>
      <c r="Y13" s="2">
        <f t="shared" si="10"/>
        <v>20000000000</v>
      </c>
      <c r="Z13" s="2">
        <f t="shared" si="10"/>
        <v>12000000000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-75000000</v>
      </c>
      <c r="L14" s="2">
        <f t="shared" si="11"/>
        <v>-325884725</v>
      </c>
      <c r="M14" s="2">
        <f t="shared" si="11"/>
        <v>-723599105</v>
      </c>
      <c r="N14" s="2">
        <f t="shared" si="11"/>
        <v>-355555923</v>
      </c>
      <c r="O14" s="2">
        <f t="shared" si="11"/>
        <v>-197972540</v>
      </c>
      <c r="P14" s="2">
        <f t="shared" si="11"/>
        <v>-737998770</v>
      </c>
      <c r="Q14" s="2">
        <f t="shared" si="11"/>
        <v>-668898671</v>
      </c>
      <c r="R14" s="2">
        <f t="shared" si="11"/>
        <v>-253661528</v>
      </c>
      <c r="S14" s="2">
        <f t="shared" si="11"/>
        <v>-488106850</v>
      </c>
      <c r="T14" s="2">
        <f t="shared" si="11"/>
        <v>-601083060</v>
      </c>
      <c r="U14" s="2">
        <f t="shared" si="11"/>
        <v>-531606916</v>
      </c>
      <c r="V14" s="2">
        <f t="shared" si="11"/>
        <v>-644878361</v>
      </c>
      <c r="W14" s="2">
        <f t="shared" si="11"/>
        <v>-1187722033</v>
      </c>
      <c r="X14" s="2">
        <f t="shared" si="11"/>
        <v>-1563188635</v>
      </c>
      <c r="Y14" s="2">
        <f t="shared" si="11"/>
        <v>-967602946</v>
      </c>
      <c r="Z14" s="2">
        <f t="shared" si="11"/>
        <v>-1411446458</v>
      </c>
    </row>
    <row r="15" spans="1:26" ht="15.5" x14ac:dyDescent="0.35">
      <c r="C15" t="s">
        <v>27</v>
      </c>
      <c r="D15" s="2">
        <f>IFERROR(INDEX(D51:D500,MATCH($C$15,$C$51:$C$500,0)),"")</f>
        <v>121844925</v>
      </c>
      <c r="H15" s="2">
        <f>IFERROR(SUM(D15:G15)*(4/MAX(1,COUNT(D15:G15))),"")</f>
        <v>487379700</v>
      </c>
      <c r="I15" s="2">
        <f t="shared" ref="I15:Z15" si="12">IFERROR(INDEX(I51:I500,MATCH($C$15,$C$51:$C$500,0)),"")</f>
        <v>-432411367</v>
      </c>
      <c r="J15" s="2">
        <f t="shared" si="12"/>
        <v>287189088</v>
      </c>
      <c r="K15" s="2">
        <f t="shared" si="12"/>
        <v>333696607</v>
      </c>
      <c r="L15" s="2">
        <f t="shared" si="12"/>
        <v>-250293051</v>
      </c>
      <c r="M15" s="2">
        <f t="shared" si="12"/>
        <v>557689099</v>
      </c>
      <c r="N15" s="2">
        <f t="shared" si="12"/>
        <v>-574243308</v>
      </c>
      <c r="O15" s="2">
        <f t="shared" si="12"/>
        <v>349600333</v>
      </c>
      <c r="P15" s="2">
        <f t="shared" si="12"/>
        <v>-2137833275</v>
      </c>
      <c r="Q15" s="2">
        <f t="shared" si="12"/>
        <v>-4521122499</v>
      </c>
      <c r="R15" s="2">
        <f t="shared" si="12"/>
        <v>-3171213831</v>
      </c>
      <c r="S15" s="2">
        <f t="shared" si="12"/>
        <v>-1862729485</v>
      </c>
      <c r="T15" s="2">
        <f t="shared" si="12"/>
        <v>-3603680847</v>
      </c>
      <c r="U15" s="2">
        <f t="shared" si="12"/>
        <v>-5054792013</v>
      </c>
      <c r="V15" s="2">
        <f t="shared" si="12"/>
        <v>-3788102398</v>
      </c>
      <c r="W15" s="2">
        <f t="shared" si="12"/>
        <v>-4250299434</v>
      </c>
      <c r="X15" s="2">
        <f t="shared" si="12"/>
        <v>-2965730656</v>
      </c>
      <c r="Y15" s="2">
        <f t="shared" si="12"/>
        <v>-1489570596</v>
      </c>
      <c r="Z15" s="2">
        <f t="shared" si="12"/>
        <v>-4817439794</v>
      </c>
    </row>
    <row r="16" spans="1:26" ht="15.5" x14ac:dyDescent="0.35">
      <c r="C16" t="s">
        <v>28</v>
      </c>
      <c r="D16" s="2">
        <f>IFERROR(INDEX(D51:D500,MATCH($C$16,$C$51:$C$500,0)),"")</f>
        <v>-1147580532</v>
      </c>
      <c r="H16" s="2">
        <f>IFERROR(SUM(D16:G16)*(4/MAX(1,COUNT(D16:G16))),"")</f>
        <v>-4590322128</v>
      </c>
      <c r="I16" s="2">
        <f t="shared" ref="I16:Z16" si="13">IFERROR(INDEX(I51:I500,MATCH($C$16,$C$51:$C$500,0)),"")</f>
        <v>-4382369855</v>
      </c>
      <c r="J16" s="2">
        <f t="shared" si="13"/>
        <v>-7762584360</v>
      </c>
      <c r="K16" s="2">
        <f t="shared" si="13"/>
        <v>-6118080788</v>
      </c>
      <c r="L16" s="2">
        <f t="shared" si="13"/>
        <v>-4494256932</v>
      </c>
      <c r="M16" s="2">
        <f t="shared" si="13"/>
        <v>5956601009</v>
      </c>
      <c r="N16" s="2">
        <f t="shared" si="13"/>
        <v>-7494245384</v>
      </c>
      <c r="O16" s="2">
        <f t="shared" si="13"/>
        <v>-18595167688</v>
      </c>
      <c r="P16" s="2">
        <f t="shared" si="13"/>
        <v>5024560665</v>
      </c>
      <c r="Q16" s="2">
        <f t="shared" si="13"/>
        <v>17488236349</v>
      </c>
      <c r="R16" s="2">
        <f t="shared" si="13"/>
        <v>9424028642</v>
      </c>
      <c r="S16" s="2">
        <f t="shared" si="13"/>
        <v>3807172880</v>
      </c>
      <c r="T16" s="2">
        <f t="shared" si="13"/>
        <v>11006796283</v>
      </c>
      <c r="U16" s="2">
        <f t="shared" si="13"/>
        <v>19437691207</v>
      </c>
      <c r="V16" s="2">
        <f t="shared" si="13"/>
        <v>45070617424</v>
      </c>
      <c r="W16" s="2">
        <f t="shared" si="13"/>
        <v>15147641116</v>
      </c>
      <c r="X16" s="2">
        <f t="shared" si="13"/>
        <v>10316267000</v>
      </c>
      <c r="Y16" s="2">
        <f t="shared" si="13"/>
        <v>3890077630</v>
      </c>
      <c r="Z16" s="2">
        <f t="shared" si="13"/>
        <v>14054620672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40000000000</v>
      </c>
      <c r="K20" s="2" t="str">
        <f t="shared" ca="1" si="14"/>
        <v/>
      </c>
      <c r="L20" s="2">
        <f t="shared" ca="1" si="14"/>
        <v>61500000000</v>
      </c>
      <c r="M20" s="2">
        <f t="shared" ca="1" si="14"/>
        <v>75000000000</v>
      </c>
      <c r="N20" s="2">
        <f t="shared" ca="1" si="14"/>
        <v>42000000000</v>
      </c>
      <c r="O20" s="2" t="str">
        <f t="shared" ca="1" si="14"/>
        <v/>
      </c>
      <c r="P20" s="2">
        <f t="shared" ca="1" si="14"/>
        <v>58000000000</v>
      </c>
      <c r="Q20" s="2">
        <f t="shared" ca="1" si="14"/>
        <v>64000000000</v>
      </c>
      <c r="R20" s="2">
        <f t="shared" ca="1" si="14"/>
        <v>59000000000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5000000000</v>
      </c>
      <c r="X20" s="2" t="str">
        <f t="shared" ca="1" si="14"/>
        <v/>
      </c>
      <c r="Y20" s="2" t="str">
        <f t="shared" ca="1" si="14"/>
        <v/>
      </c>
      <c r="Z20" s="2">
        <f t="shared" ca="1" si="14"/>
        <v>3600000000</v>
      </c>
    </row>
    <row r="21" spans="1:26" ht="15.5" x14ac:dyDescent="0.35">
      <c r="C21" t="s">
        <v>11</v>
      </c>
      <c r="D21" s="2">
        <f>IFERROR(INDEX(D51:D500,MATCH($C$7,$C$51:$C$500,0)),"")</f>
        <v>100000000</v>
      </c>
      <c r="H21" s="2">
        <f>IFERROR(INDEX(D21:G21,COUNT(D21:G21)),"")</f>
        <v>100000000</v>
      </c>
      <c r="I21" s="2">
        <f t="shared" ref="I21:Z21" si="15">IFERROR(INDEX(I51:I500,MATCH($C$7,$C$51:$C$500,0)),"")</f>
        <v>100000000</v>
      </c>
      <c r="J21" s="2">
        <f t="shared" si="15"/>
        <v>100000000</v>
      </c>
      <c r="K21" s="2">
        <f t="shared" si="15"/>
        <v>100000000</v>
      </c>
      <c r="L21" s="2">
        <f t="shared" si="15"/>
        <v>100000000</v>
      </c>
      <c r="M21" s="2">
        <f t="shared" si="15"/>
        <v>100000000</v>
      </c>
      <c r="N21" s="2">
        <f t="shared" si="15"/>
        <v>100000000</v>
      </c>
      <c r="O21" s="2">
        <f t="shared" si="15"/>
        <v>100000000</v>
      </c>
      <c r="P21" s="2">
        <f t="shared" si="15"/>
        <v>100000000</v>
      </c>
      <c r="Q21" s="2">
        <f t="shared" si="15"/>
        <v>100000000</v>
      </c>
      <c r="R21" s="2">
        <f t="shared" si="15"/>
        <v>100000000</v>
      </c>
      <c r="S21" s="2">
        <f t="shared" si="15"/>
        <v>100000000</v>
      </c>
      <c r="T21" s="2">
        <f t="shared" si="15"/>
        <v>10000000</v>
      </c>
      <c r="U21" s="2">
        <f t="shared" si="15"/>
        <v>10000000</v>
      </c>
      <c r="V21" s="2">
        <f t="shared" si="15"/>
        <v>10000000</v>
      </c>
      <c r="W21" s="2">
        <f t="shared" si="15"/>
        <v>10000000</v>
      </c>
      <c r="X21" s="2">
        <f t="shared" si="15"/>
        <v>10000000</v>
      </c>
      <c r="Y21" s="2">
        <f t="shared" si="15"/>
        <v>10000000</v>
      </c>
      <c r="Z21" s="2">
        <f t="shared" si="15"/>
        <v>10000000</v>
      </c>
    </row>
    <row r="23" spans="1:26" ht="15.5" x14ac:dyDescent="0.35">
      <c r="B23" t="s">
        <v>53</v>
      </c>
      <c r="C23" t="s">
        <v>54</v>
      </c>
      <c r="D23" s="3">
        <f>IFERROR(D5/D6*100,"")</f>
        <v>-1.1187403659999136</v>
      </c>
      <c r="H23" s="3">
        <f t="shared" ref="H23:Z23" si="16">IFERROR(H5/H6*100,"")</f>
        <v>-4.4749614639996542</v>
      </c>
      <c r="I23" s="3">
        <f t="shared" si="16"/>
        <v>-5.6289093171184774</v>
      </c>
      <c r="J23" s="3">
        <f t="shared" si="16"/>
        <v>-6.9483176597940703</v>
      </c>
      <c r="K23" s="3">
        <f t="shared" si="16"/>
        <v>-6.5225730894562934</v>
      </c>
      <c r="L23" s="3">
        <f t="shared" si="16"/>
        <v>-3.5845609928177979</v>
      </c>
      <c r="M23" s="3">
        <f t="shared" si="16"/>
        <v>6.2430435113267757</v>
      </c>
      <c r="N23" s="3">
        <f t="shared" si="16"/>
        <v>-4.7358676487200722</v>
      </c>
      <c r="O23" s="3">
        <f t="shared" si="16"/>
        <v>-16.347664512086528</v>
      </c>
      <c r="P23" s="3">
        <f t="shared" si="16"/>
        <v>3.0372583778181994</v>
      </c>
      <c r="Q23" s="3">
        <f t="shared" si="16"/>
        <v>10.234014010044119</v>
      </c>
      <c r="R23" s="3">
        <f t="shared" si="16"/>
        <v>4.5646549185103078</v>
      </c>
      <c r="S23" s="3">
        <f t="shared" si="16"/>
        <v>0.7188870089742877</v>
      </c>
      <c r="T23" s="3">
        <f t="shared" si="16"/>
        <v>6.384681494917734</v>
      </c>
      <c r="U23" s="3">
        <f t="shared" si="16"/>
        <v>13.01995773100327</v>
      </c>
      <c r="V23" s="3">
        <f t="shared" si="16"/>
        <v>42.330102440665932</v>
      </c>
      <c r="W23" s="3">
        <f t="shared" si="16"/>
        <v>19.050404023520173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-0.27612927809626453</v>
      </c>
      <c r="H24" s="4" t="str">
        <f t="shared" ref="H24:Z24" si="17">IFERROR(_xlfn.RRI(5,M23,H23),"")</f>
        <v/>
      </c>
      <c r="I24" s="4">
        <f t="shared" si="17"/>
        <v>3.5153939011348223E-2</v>
      </c>
      <c r="J24" s="4">
        <f t="shared" si="17"/>
        <v>-0.15727711126411315</v>
      </c>
      <c r="K24" s="4" t="str">
        <f t="shared" si="17"/>
        <v/>
      </c>
      <c r="L24" s="4" t="str">
        <f t="shared" si="17"/>
        <v/>
      </c>
      <c r="M24" s="4">
        <f t="shared" si="17"/>
        <v>6.4627505058491463E-2</v>
      </c>
      <c r="N24" s="4" t="str">
        <f t="shared" si="17"/>
        <v/>
      </c>
      <c r="O24" s="4" t="str">
        <f t="shared" si="17"/>
        <v/>
      </c>
      <c r="P24" s="4">
        <f t="shared" si="17"/>
        <v>-0.25256327508294152</v>
      </c>
      <c r="Q24" s="4">
        <f t="shared" si="17"/>
        <v>-0.24720047300989867</v>
      </c>
      <c r="R24" s="4">
        <f t="shared" si="17"/>
        <v>-0.2485488523260837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-10.68</v>
      </c>
      <c r="H25" s="3">
        <f>IFERROR(INDEX(D25:G25,COUNT(D25:G25)),"")</f>
        <v>-10.68</v>
      </c>
      <c r="I25" s="3">
        <f t="shared" ref="I25:Z25" si="18">IFERROR(INDEX(I51:I500,MATCH($C$25,$C$51:$C$500,0)),"")</f>
        <v>-50.15</v>
      </c>
      <c r="J25" s="3">
        <f t="shared" si="18"/>
        <v>-77.87</v>
      </c>
      <c r="K25" s="3">
        <f t="shared" si="18"/>
        <v>-60.25</v>
      </c>
      <c r="L25" s="3">
        <f t="shared" si="18"/>
        <v>-49.42</v>
      </c>
      <c r="M25" s="3">
        <f t="shared" si="18"/>
        <v>67.86</v>
      </c>
      <c r="N25" s="3">
        <f t="shared" si="18"/>
        <v>-84.05</v>
      </c>
      <c r="O25" s="3">
        <f t="shared" si="18"/>
        <v>-190.06</v>
      </c>
      <c r="P25" s="3">
        <f t="shared" si="18"/>
        <v>30.07</v>
      </c>
      <c r="Q25" s="3">
        <f t="shared" si="18"/>
        <v>135.07</v>
      </c>
      <c r="R25" s="3">
        <f t="shared" si="18"/>
        <v>65.13</v>
      </c>
      <c r="S25" s="3">
        <f t="shared" si="18"/>
        <v>20.25</v>
      </c>
      <c r="T25" s="3">
        <f t="shared" si="18"/>
        <v>771.16</v>
      </c>
      <c r="U25" s="3">
        <f t="shared" si="18"/>
        <v>1498.22</v>
      </c>
      <c r="V25" s="3">
        <f t="shared" si="18"/>
        <v>4300.26</v>
      </c>
      <c r="W25" s="3">
        <f t="shared" si="18"/>
        <v>1135.1400000000001</v>
      </c>
      <c r="X25" s="3">
        <f t="shared" si="18"/>
        <v>765.68</v>
      </c>
      <c r="Y25" s="3">
        <f t="shared" si="18"/>
        <v>250.05</v>
      </c>
      <c r="Z25" s="3">
        <f t="shared" si="18"/>
        <v>962.21</v>
      </c>
    </row>
    <row r="26" spans="1:26" ht="15.5" x14ac:dyDescent="0.35">
      <c r="C26" t="s">
        <v>58</v>
      </c>
      <c r="D26" s="4">
        <f>IFERROR(_xlfn.RRI(5,I25,D25),"")</f>
        <v>-0.26606083566150607</v>
      </c>
      <c r="H26" s="4" t="str">
        <f t="shared" ref="H26:Z26" si="19">IFERROR(_xlfn.RRI(5,M25,H25),"")</f>
        <v/>
      </c>
      <c r="I26" s="4">
        <f t="shared" si="19"/>
        <v>-9.812438639590837E-2</v>
      </c>
      <c r="J26" s="4">
        <f t="shared" si="19"/>
        <v>-0.16344232123917268</v>
      </c>
      <c r="K26" s="4" t="str">
        <f t="shared" si="19"/>
        <v/>
      </c>
      <c r="L26" s="4" t="str">
        <f t="shared" si="19"/>
        <v/>
      </c>
      <c r="M26" s="4">
        <f t="shared" si="19"/>
        <v>8.2461107720681603E-3</v>
      </c>
      <c r="N26" s="4" t="str">
        <f t="shared" si="19"/>
        <v/>
      </c>
      <c r="O26" s="4" t="str">
        <f t="shared" si="19"/>
        <v/>
      </c>
      <c r="P26" s="4">
        <f t="shared" si="19"/>
        <v>-0.54237307623821573</v>
      </c>
      <c r="Q26" s="4">
        <f t="shared" si="19"/>
        <v>-0.49948990994472109</v>
      </c>
      <c r="R26" s="4">
        <f t="shared" si="19"/>
        <v>-0.43539290654172358</v>
      </c>
      <c r="S26" s="4">
        <f t="shared" si="19"/>
        <v>-0.51641196732002603</v>
      </c>
      <c r="T26" s="4">
        <f t="shared" si="19"/>
        <v>0.25263207231179852</v>
      </c>
      <c r="U26" s="4">
        <f t="shared" si="19"/>
        <v>9.2599870815085028E-2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172.45399212000001</v>
      </c>
      <c r="H27" s="3">
        <f t="shared" ref="H27:Z27" si="20">IFERROR(H4/H21,"")</f>
        <v>689.81596848000004</v>
      </c>
      <c r="I27" s="3">
        <f t="shared" si="20"/>
        <v>962.37695507000001</v>
      </c>
      <c r="J27" s="3">
        <f t="shared" si="20"/>
        <v>916.18268914999999</v>
      </c>
      <c r="K27" s="3">
        <f t="shared" si="20"/>
        <v>1129.8119608500001</v>
      </c>
      <c r="L27" s="3">
        <f t="shared" si="20"/>
        <v>1728.6976360000001</v>
      </c>
      <c r="M27" s="3">
        <f t="shared" si="20"/>
        <v>1685.5190470800001</v>
      </c>
      <c r="N27" s="3">
        <f t="shared" si="20"/>
        <v>1248.1403266100001</v>
      </c>
      <c r="O27" s="3">
        <f t="shared" si="20"/>
        <v>1777.8823545600001</v>
      </c>
      <c r="P27" s="3">
        <f t="shared" si="20"/>
        <v>2400.2964884500002</v>
      </c>
      <c r="Q27" s="3">
        <f t="shared" si="20"/>
        <v>2243.7116455099999</v>
      </c>
      <c r="R27" s="3">
        <f t="shared" si="20"/>
        <v>1578.5508403599999</v>
      </c>
      <c r="S27" s="3">
        <f t="shared" si="20"/>
        <v>1745.9896593799999</v>
      </c>
      <c r="T27" s="3">
        <f t="shared" si="20"/>
        <v>24907.2012369</v>
      </c>
      <c r="U27" s="3">
        <f t="shared" si="20"/>
        <v>25621.076082200001</v>
      </c>
      <c r="V27" s="3">
        <f t="shared" si="20"/>
        <v>22307.9062667</v>
      </c>
      <c r="W27" s="3">
        <f t="shared" si="20"/>
        <v>20752.258138100002</v>
      </c>
      <c r="X27" s="3">
        <f t="shared" si="20"/>
        <v>16101.167441199999</v>
      </c>
      <c r="Y27" s="3">
        <f t="shared" si="20"/>
        <v>12481.0716264</v>
      </c>
      <c r="Z27" s="3">
        <f t="shared" si="20"/>
        <v>16331.666143300001</v>
      </c>
    </row>
    <row r="28" spans="1:26" ht="15.5" x14ac:dyDescent="0.35">
      <c r="C28" t="s">
        <v>60</v>
      </c>
      <c r="D28" s="4">
        <f>IFERROR(_xlfn.RRI(5,I27,D27),"")</f>
        <v>-0.29096837339985093</v>
      </c>
      <c r="H28" s="4">
        <f t="shared" ref="H28:Z28" si="21">IFERROR(_xlfn.RRI(5,M27,H27),"")</f>
        <v>-0.1636271705737814</v>
      </c>
      <c r="I28" s="4">
        <f t="shared" si="21"/>
        <v>-5.0671847944652293E-2</v>
      </c>
      <c r="J28" s="4">
        <f t="shared" si="21"/>
        <v>-0.12417807607463072</v>
      </c>
      <c r="K28" s="4">
        <f t="shared" si="21"/>
        <v>-0.13990137046586415</v>
      </c>
      <c r="L28" s="4">
        <f t="shared" si="21"/>
        <v>-5.0816021153125668E-2</v>
      </c>
      <c r="M28" s="4">
        <f t="shared" si="21"/>
        <v>1.319961983435336E-2</v>
      </c>
      <c r="N28" s="4">
        <f t="shared" si="21"/>
        <v>-6.4929513611773682E-2</v>
      </c>
      <c r="O28" s="4">
        <f t="shared" si="21"/>
        <v>-0.41018526511874775</v>
      </c>
      <c r="P28" s="4">
        <f t="shared" si="21"/>
        <v>-0.37722165257898554</v>
      </c>
      <c r="Q28" s="4">
        <f t="shared" si="21"/>
        <v>-0.36831342628279429</v>
      </c>
      <c r="R28" s="4">
        <f t="shared" si="21"/>
        <v>-0.40263655548055022</v>
      </c>
      <c r="S28" s="4">
        <f t="shared" si="21"/>
        <v>-0.35873599928386268</v>
      </c>
      <c r="T28" s="4">
        <f t="shared" si="21"/>
        <v>0.14819224909009932</v>
      </c>
      <c r="U28" s="4">
        <f t="shared" si="21"/>
        <v>9.4241985833347863E-2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-0.7870388833499502</v>
      </c>
      <c r="I29" s="4">
        <f t="shared" si="22"/>
        <v>-0.35597791190445621</v>
      </c>
      <c r="J29" s="4">
        <f t="shared" si="22"/>
        <v>0.29244813278008308</v>
      </c>
      <c r="K29" s="4">
        <f t="shared" si="22"/>
        <v>0.21914204775394572</v>
      </c>
      <c r="L29" s="4">
        <f t="shared" si="22"/>
        <v>-1.7282640730916594</v>
      </c>
      <c r="M29" s="4">
        <f t="shared" si="22"/>
        <v>-1.8073765615704938</v>
      </c>
      <c r="N29" s="4">
        <f t="shared" si="22"/>
        <v>-0.55777123013785124</v>
      </c>
      <c r="O29" s="4">
        <f t="shared" si="22"/>
        <v>-7.3205853009644164</v>
      </c>
      <c r="P29" s="4">
        <f t="shared" si="22"/>
        <v>-0.77737469460279862</v>
      </c>
      <c r="Q29" s="4">
        <f t="shared" si="22"/>
        <v>1.0738522954091816</v>
      </c>
      <c r="R29" s="4">
        <f t="shared" si="22"/>
        <v>2.2162962962962962</v>
      </c>
      <c r="S29" s="4">
        <f t="shared" si="22"/>
        <v>-0.97374085792831577</v>
      </c>
      <c r="T29" s="4">
        <f t="shared" si="22"/>
        <v>-0.48528253527519327</v>
      </c>
      <c r="U29" s="4">
        <f t="shared" si="22"/>
        <v>-0.65159781036495468</v>
      </c>
      <c r="V29" s="4">
        <f t="shared" si="22"/>
        <v>2.7883080501083564</v>
      </c>
      <c r="W29" s="4">
        <f t="shared" si="22"/>
        <v>0.4825253369553863</v>
      </c>
      <c r="X29" s="4">
        <f t="shared" si="22"/>
        <v>2.0621075784843024</v>
      </c>
      <c r="Y29" s="4">
        <f t="shared" si="22"/>
        <v>-0.74012949356169655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-0.28321645188415262</v>
      </c>
      <c r="I30" s="4">
        <f t="shared" si="23"/>
        <v>5.0420365356234065E-2</v>
      </c>
      <c r="J30" s="4">
        <f t="shared" si="23"/>
        <v>-0.18908391759216175</v>
      </c>
      <c r="K30" s="4">
        <f t="shared" si="23"/>
        <v>-0.34643749298792931</v>
      </c>
      <c r="L30" s="4">
        <f t="shared" si="23"/>
        <v>2.5617384149293831E-2</v>
      </c>
      <c r="M30" s="4">
        <f t="shared" si="23"/>
        <v>0.35042431619683212</v>
      </c>
      <c r="N30" s="4">
        <f t="shared" si="23"/>
        <v>-0.29796236325271558</v>
      </c>
      <c r="O30" s="4">
        <f t="shared" si="23"/>
        <v>-0.25930718845984158</v>
      </c>
      <c r="P30" s="4">
        <f t="shared" si="23"/>
        <v>6.9788309586639521E-2</v>
      </c>
      <c r="Q30" s="4">
        <f t="shared" si="23"/>
        <v>0.42137433153455184</v>
      </c>
      <c r="R30" s="4">
        <f t="shared" si="23"/>
        <v>-9.5899089734275647E-2</v>
      </c>
      <c r="S30" s="4">
        <f t="shared" si="23"/>
        <v>-0.92990020666017992</v>
      </c>
      <c r="T30" s="4">
        <f t="shared" si="23"/>
        <v>-2.7862797136610454E-2</v>
      </c>
      <c r="U30" s="4">
        <f t="shared" si="23"/>
        <v>0.14851998102778999</v>
      </c>
      <c r="V30" s="4">
        <f t="shared" si="23"/>
        <v>7.4962836248837608E-2</v>
      </c>
      <c r="W30" s="4">
        <f t="shared" si="23"/>
        <v>0.28886667466103705</v>
      </c>
      <c r="X30" s="4">
        <f t="shared" si="23"/>
        <v>0.2900468744320609</v>
      </c>
      <c r="Y30" s="4">
        <f t="shared" si="23"/>
        <v>-0.23577475091111211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955.07</v>
      </c>
      <c r="H32" s="3">
        <f>IFERROR(INDEX(D32:G32,COUNT(D32:G32)),"")</f>
        <v>955.07</v>
      </c>
      <c r="I32" s="3">
        <f t="shared" ref="I32:Z32" si="24">IFERROR(INDEX(I51:I500,MATCH($C$32,$C$51:$C$500,0)),"")</f>
        <v>965.75</v>
      </c>
      <c r="J32" s="3">
        <f t="shared" si="24"/>
        <v>1020.12</v>
      </c>
      <c r="K32" s="3">
        <f t="shared" si="24"/>
        <v>1091</v>
      </c>
      <c r="L32" s="3">
        <f t="shared" si="24"/>
        <v>1162.1600000000001</v>
      </c>
      <c r="M32" s="3">
        <f t="shared" si="24"/>
        <v>1203.82</v>
      </c>
      <c r="N32" s="3">
        <f t="shared" si="24"/>
        <v>1128.6600000000001</v>
      </c>
      <c r="O32" s="3">
        <f t="shared" si="24"/>
        <v>1183.7</v>
      </c>
      <c r="P32" s="3">
        <f t="shared" si="24"/>
        <v>1382.21</v>
      </c>
      <c r="Q32" s="3">
        <f t="shared" si="24"/>
        <v>1350.23</v>
      </c>
      <c r="R32" s="3">
        <f t="shared" si="24"/>
        <v>1222.05</v>
      </c>
      <c r="S32" s="3">
        <f t="shared" si="24"/>
        <v>1171.26</v>
      </c>
      <c r="T32" s="3">
        <f t="shared" si="24"/>
        <v>12078.25</v>
      </c>
      <c r="U32" s="3">
        <f t="shared" si="24"/>
        <v>11507.09</v>
      </c>
      <c r="V32" s="3">
        <f t="shared" si="24"/>
        <v>10158.870000000001</v>
      </c>
      <c r="W32" s="3">
        <f t="shared" si="24"/>
        <v>5958.61</v>
      </c>
      <c r="X32" s="3">
        <f t="shared" si="24"/>
        <v>4873.47</v>
      </c>
      <c r="Y32" s="3">
        <f t="shared" si="24"/>
        <v>4137.79</v>
      </c>
      <c r="Z32" s="3">
        <f t="shared" si="24"/>
        <v>3947.74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0.27</v>
      </c>
      <c r="H33" s="3">
        <f>IFERROR(INDEX(D33:G33,COUNT(D33:G33)),"")</f>
        <v>0.27</v>
      </c>
      <c r="I33" s="3">
        <f t="shared" ref="I33:Z33" si="25">IFERROR(INDEX(I51:I500,MATCH($C$33,$C$51:$C$500,0)),"")</f>
        <v>0.27</v>
      </c>
      <c r="J33" s="3">
        <f t="shared" si="25"/>
        <v>0.39</v>
      </c>
      <c r="K33" s="3">
        <f t="shared" si="25"/>
        <v>0.4</v>
      </c>
      <c r="L33" s="3">
        <f t="shared" si="25"/>
        <v>0.53</v>
      </c>
      <c r="M33" s="3">
        <f t="shared" si="25"/>
        <v>0.62</v>
      </c>
      <c r="N33" s="3">
        <f t="shared" si="25"/>
        <v>0.37</v>
      </c>
      <c r="O33" s="3">
        <f t="shared" si="25"/>
        <v>0.4</v>
      </c>
      <c r="P33" s="3">
        <f t="shared" si="25"/>
        <v>0.42</v>
      </c>
      <c r="Q33" s="3">
        <f t="shared" si="25"/>
        <v>0.47</v>
      </c>
      <c r="R33" s="3">
        <f t="shared" si="25"/>
        <v>0.48</v>
      </c>
      <c r="S33" s="3">
        <f t="shared" si="25"/>
        <v>0.49</v>
      </c>
      <c r="T33" s="3">
        <f t="shared" si="25"/>
        <v>0.53</v>
      </c>
      <c r="U33" s="3">
        <f t="shared" si="25"/>
        <v>0.7</v>
      </c>
      <c r="V33" s="3">
        <f t="shared" si="25"/>
        <v>1.03</v>
      </c>
      <c r="W33" s="3">
        <f t="shared" si="25"/>
        <v>0.84</v>
      </c>
      <c r="X33" s="3">
        <f t="shared" si="25"/>
        <v>0.98</v>
      </c>
      <c r="Y33" s="3">
        <f t="shared" si="25"/>
        <v>0.57999999999999996</v>
      </c>
      <c r="Z33" s="3">
        <f t="shared" si="25"/>
        <v>0.91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-23.97</v>
      </c>
      <c r="H34" s="3">
        <f>IFERROR(INDEX(D34:G34,COUNT(D34:G34)),"")</f>
        <v>-23.97</v>
      </c>
      <c r="I34" s="3">
        <f t="shared" ref="I34:Z34" si="26">IFERROR(INDEX(I51:I500,MATCH($C$34,$C$51:$C$500,0)),"")</f>
        <v>-5.0999999999999996</v>
      </c>
      <c r="J34" s="3">
        <f t="shared" si="26"/>
        <v>-5.14</v>
      </c>
      <c r="K34" s="3">
        <f t="shared" si="26"/>
        <v>-7.3</v>
      </c>
      <c r="L34" s="3">
        <f t="shared" si="26"/>
        <v>-12.44</v>
      </c>
      <c r="M34" s="3">
        <f t="shared" si="26"/>
        <v>11.05</v>
      </c>
      <c r="N34" s="3">
        <f t="shared" si="26"/>
        <v>-5</v>
      </c>
      <c r="O34" s="3">
        <f t="shared" si="26"/>
        <v>-2.5</v>
      </c>
      <c r="P34" s="3">
        <f t="shared" si="26"/>
        <v>19.29</v>
      </c>
      <c r="Q34" s="3">
        <f t="shared" si="26"/>
        <v>4.74</v>
      </c>
      <c r="R34" s="3">
        <f t="shared" si="26"/>
        <v>9.06</v>
      </c>
      <c r="S34" s="3">
        <f t="shared" si="26"/>
        <v>28.4</v>
      </c>
      <c r="T34" s="3">
        <f t="shared" si="26"/>
        <v>8.36</v>
      </c>
      <c r="U34" s="3">
        <f t="shared" si="26"/>
        <v>5.34</v>
      </c>
      <c r="V34" s="3">
        <f t="shared" si="26"/>
        <v>2.44</v>
      </c>
      <c r="W34" s="3">
        <f t="shared" si="26"/>
        <v>4.4000000000000004</v>
      </c>
      <c r="X34" s="3">
        <f t="shared" si="26"/>
        <v>6.27</v>
      </c>
      <c r="Y34" s="3">
        <f t="shared" si="26"/>
        <v>9.6</v>
      </c>
      <c r="Z34" s="3">
        <f t="shared" si="26"/>
        <v>3.74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1.43</v>
      </c>
      <c r="H35" s="3">
        <f>IFERROR(INDEX(D35:G35,COUNT(D35:G35)),"")</f>
        <v>1.43</v>
      </c>
      <c r="I35" s="3">
        <f t="shared" ref="I35:Z35" si="27">IFERROR(INDEX(I51:I500,MATCH($C$35,$C$51:$C$500,0)),"")</f>
        <v>0.26</v>
      </c>
      <c r="J35" s="3">
        <f t="shared" si="27"/>
        <v>0.42</v>
      </c>
      <c r="K35" s="3">
        <f t="shared" si="27"/>
        <v>0.37</v>
      </c>
      <c r="L35" s="3">
        <f t="shared" si="27"/>
        <v>0.34</v>
      </c>
      <c r="M35" s="3">
        <f t="shared" si="27"/>
        <v>0.43</v>
      </c>
      <c r="N35" s="3">
        <f t="shared" si="27"/>
        <v>0.32</v>
      </c>
      <c r="O35" s="3">
        <f t="shared" si="27"/>
        <v>0.26</v>
      </c>
      <c r="P35" s="3">
        <f t="shared" si="27"/>
        <v>0.23</v>
      </c>
      <c r="Q35" s="3">
        <f t="shared" si="27"/>
        <v>0.27</v>
      </c>
      <c r="R35" s="3">
        <f t="shared" si="27"/>
        <v>0.36</v>
      </c>
      <c r="S35" s="3">
        <f t="shared" si="27"/>
        <v>0.32</v>
      </c>
      <c r="T35" s="3">
        <f t="shared" si="27"/>
        <v>0.25</v>
      </c>
      <c r="U35" s="3">
        <f t="shared" si="27"/>
        <v>0.3</v>
      </c>
      <c r="V35" s="3">
        <f t="shared" si="27"/>
        <v>0.45</v>
      </c>
      <c r="W35" s="3">
        <f t="shared" si="27"/>
        <v>0.23</v>
      </c>
      <c r="X35" s="3">
        <f t="shared" si="27"/>
        <v>0.28999999999999998</v>
      </c>
      <c r="Y35" s="3">
        <f t="shared" si="27"/>
        <v>0.18</v>
      </c>
      <c r="Z35" s="3">
        <f t="shared" si="27"/>
        <v>0.21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0.1663</v>
      </c>
      <c r="Q36" s="4">
        <f t="shared" si="28"/>
        <v>7.400000000000001E-2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5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17245399212</v>
      </c>
      <c r="E51" s="5">
        <v>27690486711</v>
      </c>
      <c r="F51" s="5">
        <v>32724498805</v>
      </c>
      <c r="G51" s="5">
        <v>17502032972</v>
      </c>
      <c r="I51" s="5">
        <v>96237695507</v>
      </c>
      <c r="J51" s="5">
        <v>91618268915</v>
      </c>
      <c r="K51" s="5">
        <v>112981196085</v>
      </c>
      <c r="L51" s="5">
        <v>172869763600</v>
      </c>
      <c r="M51" s="5">
        <v>168551904708</v>
      </c>
      <c r="N51" s="5">
        <v>124814032661</v>
      </c>
      <c r="O51" s="5">
        <v>177788235456</v>
      </c>
      <c r="P51" s="5">
        <v>240029648845</v>
      </c>
      <c r="Q51" s="5">
        <v>224371164551</v>
      </c>
      <c r="R51" s="5">
        <v>157855084036</v>
      </c>
      <c r="S51" s="5">
        <v>174598965938</v>
      </c>
      <c r="T51" s="5">
        <v>249072012369</v>
      </c>
      <c r="U51" s="5">
        <v>256210760822</v>
      </c>
      <c r="V51" s="5">
        <v>223079062667</v>
      </c>
      <c r="W51" s="5">
        <v>207522581381</v>
      </c>
      <c r="X51" s="5">
        <v>161011674412</v>
      </c>
      <c r="Y51" s="5">
        <v>124810716264</v>
      </c>
      <c r="Z51" s="5">
        <v>163316661433</v>
      </c>
    </row>
    <row r="52" spans="2:26" ht="15.5" x14ac:dyDescent="0.35">
      <c r="C52" t="s">
        <v>85</v>
      </c>
      <c r="D52" s="5">
        <v>-16236323172</v>
      </c>
      <c r="E52" s="5">
        <v>-25720300669</v>
      </c>
      <c r="F52" s="5">
        <v>-30680386227</v>
      </c>
      <c r="G52" s="5">
        <v>-17339121801</v>
      </c>
      <c r="I52" s="5">
        <v>-91262216110</v>
      </c>
      <c r="J52" s="5">
        <v>-91160058009</v>
      </c>
      <c r="K52" s="5">
        <v>-109185322830</v>
      </c>
      <c r="L52" s="5">
        <v>-170150266591</v>
      </c>
      <c r="M52" s="5">
        <v>-151926155179</v>
      </c>
      <c r="N52" s="5">
        <v>-122003030380</v>
      </c>
      <c r="O52" s="5">
        <v>-184715494367</v>
      </c>
      <c r="P52" s="5">
        <v>-225148051789</v>
      </c>
      <c r="Q52" s="5">
        <v>-196416750209</v>
      </c>
      <c r="R52" s="5">
        <v>-139395429411</v>
      </c>
      <c r="S52" s="5">
        <v>-164218627743</v>
      </c>
      <c r="T52" s="5">
        <v>-231920099123</v>
      </c>
      <c r="U52" s="5">
        <v>-229518465841</v>
      </c>
      <c r="V52" s="5">
        <v>-201399834325</v>
      </c>
      <c r="W52" s="5">
        <v>-184399550958</v>
      </c>
      <c r="X52" s="5">
        <v>-142989208581</v>
      </c>
      <c r="Y52" s="5">
        <v>-115081907677</v>
      </c>
      <c r="Z52" s="5">
        <v>-141419861596</v>
      </c>
    </row>
    <row r="53" spans="2:26" ht="15.5" x14ac:dyDescent="0.35">
      <c r="C53" t="s">
        <v>86</v>
      </c>
      <c r="D53" s="5">
        <v>1009076040</v>
      </c>
      <c r="E53" s="5">
        <v>1970186042</v>
      </c>
      <c r="F53" s="5">
        <v>2044112578</v>
      </c>
      <c r="G53" s="5">
        <v>162911171</v>
      </c>
      <c r="I53" s="5">
        <v>4975479397</v>
      </c>
      <c r="J53" s="5">
        <v>458210906</v>
      </c>
      <c r="K53" s="5">
        <v>3795873255</v>
      </c>
      <c r="L53" s="5">
        <v>2719497009</v>
      </c>
      <c r="M53" s="5">
        <v>16625749529</v>
      </c>
      <c r="N53" s="5">
        <v>2811002281</v>
      </c>
      <c r="O53" s="5">
        <v>-6927258911</v>
      </c>
      <c r="P53" s="5">
        <v>14881597056</v>
      </c>
      <c r="Q53" s="5">
        <v>27954414342</v>
      </c>
      <c r="R53" s="5">
        <v>18459654625</v>
      </c>
      <c r="S53" s="5">
        <v>10380338195</v>
      </c>
      <c r="T53" s="5">
        <v>17151913246</v>
      </c>
      <c r="U53" s="5">
        <v>26692294981</v>
      </c>
      <c r="V53" s="5">
        <v>21679228342</v>
      </c>
      <c r="W53" s="5">
        <v>23123030423</v>
      </c>
      <c r="X53" s="5">
        <v>18022465831</v>
      </c>
      <c r="Y53" s="5">
        <v>9728808587</v>
      </c>
      <c r="Z53" s="5">
        <v>21896799837</v>
      </c>
    </row>
    <row r="54" spans="2:26" ht="15.5" x14ac:dyDescent="0.35">
      <c r="C54" t="s">
        <v>87</v>
      </c>
      <c r="D54" s="5">
        <v>-2673395702</v>
      </c>
      <c r="E54" s="5">
        <v>-3008817079</v>
      </c>
      <c r="F54" s="5">
        <v>-2505731884</v>
      </c>
      <c r="G54" s="5">
        <v>-3076026443</v>
      </c>
      <c r="I54" s="5">
        <v>-11223886058</v>
      </c>
      <c r="J54" s="5">
        <v>-10578747955</v>
      </c>
      <c r="K54" s="5">
        <v>-11250726668</v>
      </c>
      <c r="L54" s="5">
        <v>-9052656126</v>
      </c>
      <c r="M54" s="5">
        <v>-11181597227</v>
      </c>
      <c r="N54" s="5">
        <v>-11624712873</v>
      </c>
      <c r="O54" s="5">
        <v>-12183377066</v>
      </c>
      <c r="P54" s="5">
        <v>-10017134602</v>
      </c>
      <c r="Q54" s="5">
        <v>-10761344133</v>
      </c>
      <c r="R54" s="5">
        <v>-10648725559</v>
      </c>
      <c r="S54" s="5">
        <v>-8647643722</v>
      </c>
      <c r="T54" s="5">
        <v>-8521158825</v>
      </c>
      <c r="U54" s="5">
        <v>-8647166358</v>
      </c>
      <c r="V54" s="5">
        <v>23533281793</v>
      </c>
      <c r="W54" s="5">
        <v>-7348182538</v>
      </c>
      <c r="X54" s="5">
        <v>-6572228083</v>
      </c>
      <c r="Y54" s="5">
        <v>-5907230082</v>
      </c>
      <c r="Z54" s="5">
        <v>-6069160309</v>
      </c>
    </row>
    <row r="55" spans="2:26" ht="15.5" x14ac:dyDescent="0.35">
      <c r="C55" t="s">
        <v>88</v>
      </c>
    </row>
    <row r="56" spans="2:26" ht="15.5" x14ac:dyDescent="0.35">
      <c r="C56" t="s">
        <v>329</v>
      </c>
      <c r="D56" s="5">
        <v>-2051654313</v>
      </c>
      <c r="E56" s="5">
        <v>-1978986479</v>
      </c>
      <c r="F56" s="5">
        <v>-2245640610</v>
      </c>
      <c r="G56" s="5">
        <v>-2505250835</v>
      </c>
      <c r="I56" s="5">
        <v>-8785176122</v>
      </c>
      <c r="J56" s="5">
        <v>-8320219556</v>
      </c>
      <c r="K56" s="5">
        <v>-9122538532</v>
      </c>
      <c r="L56" s="5">
        <v>-6988580054</v>
      </c>
      <c r="M56" s="5">
        <v>-11181597227</v>
      </c>
      <c r="N56" s="5">
        <v>-11624712873</v>
      </c>
      <c r="O56" s="5">
        <v>-12584679162</v>
      </c>
      <c r="P56" s="5">
        <v>-12137370644</v>
      </c>
      <c r="Q56" s="5">
        <v>-11354188343</v>
      </c>
      <c r="R56" s="5">
        <v>-10440410223</v>
      </c>
      <c r="S56" s="5">
        <v>-9666105515</v>
      </c>
      <c r="T56" s="5">
        <v>-10162858230</v>
      </c>
      <c r="U56" s="5">
        <v>-8777083539</v>
      </c>
      <c r="V56" s="5">
        <v>-7831897594</v>
      </c>
      <c r="W56" s="5">
        <v>-5920918881</v>
      </c>
      <c r="X56" s="5">
        <v>-5361539674</v>
      </c>
      <c r="Y56" s="5">
        <v>-4962449790</v>
      </c>
      <c r="Z56" s="5">
        <v>-4914733857</v>
      </c>
    </row>
    <row r="57" spans="2:26" ht="15.5" x14ac:dyDescent="0.35">
      <c r="C57" t="s">
        <v>89</v>
      </c>
      <c r="D57" s="5">
        <v>-621741389</v>
      </c>
      <c r="E57" s="5">
        <v>-671263604</v>
      </c>
      <c r="F57" s="5">
        <v>-618658270</v>
      </c>
      <c r="G57" s="5">
        <v>-570775608</v>
      </c>
      <c r="I57" s="5">
        <v>-2438709936</v>
      </c>
      <c r="J57" s="5">
        <v>-2258528399</v>
      </c>
      <c r="K57" s="5">
        <v>-2128188136</v>
      </c>
      <c r="L57" s="5">
        <v>-2064076072</v>
      </c>
      <c r="W57" s="5">
        <v>-1427263657</v>
      </c>
      <c r="X57" s="5">
        <v>-1210688409</v>
      </c>
      <c r="Y57" s="5">
        <v>-944780292</v>
      </c>
      <c r="Z57" s="5">
        <v>-1154426452</v>
      </c>
    </row>
    <row r="58" spans="2:26" ht="15.5" x14ac:dyDescent="0.35">
      <c r="C58" t="s">
        <v>95</v>
      </c>
    </row>
    <row r="59" spans="2:26" ht="15.5" x14ac:dyDescent="0.35">
      <c r="C59" t="s">
        <v>90</v>
      </c>
      <c r="D59" s="5">
        <v>-1664319662</v>
      </c>
      <c r="E59" s="5">
        <v>-1038631037</v>
      </c>
      <c r="F59" s="5">
        <v>-461619306</v>
      </c>
      <c r="G59" s="5">
        <v>-2913115272</v>
      </c>
      <c r="I59" s="5">
        <v>-6248406661</v>
      </c>
      <c r="J59" s="5">
        <v>-10120537049</v>
      </c>
      <c r="K59" s="5">
        <v>-7454853413</v>
      </c>
      <c r="L59" s="5">
        <v>-6333159117</v>
      </c>
      <c r="M59" s="5">
        <v>5444152302</v>
      </c>
      <c r="N59" s="5">
        <v>-8813710592</v>
      </c>
      <c r="O59" s="5">
        <v>-19110635977</v>
      </c>
      <c r="P59" s="5">
        <v>4864462454</v>
      </c>
      <c r="Q59" s="5">
        <v>17193070209</v>
      </c>
      <c r="R59" s="5">
        <v>7810929066</v>
      </c>
      <c r="S59" s="5">
        <v>1732694473</v>
      </c>
      <c r="T59" s="5">
        <v>8630754421</v>
      </c>
      <c r="U59" s="5">
        <v>18045128623</v>
      </c>
      <c r="V59" s="5">
        <v>45212510135</v>
      </c>
      <c r="W59" s="5">
        <v>15774847885</v>
      </c>
      <c r="X59" s="5">
        <v>11450237748</v>
      </c>
      <c r="Y59" s="5">
        <v>3821578505</v>
      </c>
      <c r="Z59" s="5">
        <v>15827639528</v>
      </c>
    </row>
    <row r="60" spans="2:26" ht="15.5" x14ac:dyDescent="0.35">
      <c r="C60" t="s">
        <v>91</v>
      </c>
      <c r="D60" s="5">
        <v>516739130</v>
      </c>
      <c r="E60" s="5">
        <v>562484005</v>
      </c>
      <c r="F60" s="5">
        <v>363708480</v>
      </c>
      <c r="G60" s="5">
        <v>181138266</v>
      </c>
      <c r="I60" s="5">
        <v>1866036806</v>
      </c>
      <c r="J60" s="5">
        <v>2357952689</v>
      </c>
      <c r="K60" s="5">
        <v>1336772625</v>
      </c>
      <c r="L60" s="5">
        <v>1838902185</v>
      </c>
      <c r="M60" s="5">
        <v>512448707</v>
      </c>
      <c r="N60" s="5">
        <v>1319465208</v>
      </c>
      <c r="O60" s="5">
        <v>515468289</v>
      </c>
      <c r="P60" s="5">
        <v>160098211</v>
      </c>
      <c r="Q60" s="5">
        <v>295166140</v>
      </c>
      <c r="R60" s="5">
        <v>1613099576</v>
      </c>
      <c r="S60" s="5">
        <v>2074478407</v>
      </c>
      <c r="T60" s="5">
        <v>2376041862</v>
      </c>
      <c r="U60" s="5">
        <v>1392562584</v>
      </c>
      <c r="V60" s="5">
        <v>-141892711</v>
      </c>
      <c r="W60" s="5">
        <v>-627206769</v>
      </c>
      <c r="X60" s="5">
        <v>-1133970748</v>
      </c>
      <c r="Y60" s="5">
        <v>68499125</v>
      </c>
      <c r="Z60" s="5">
        <v>-1773018856</v>
      </c>
    </row>
    <row r="61" spans="2:26" ht="15.5" x14ac:dyDescent="0.35">
      <c r="C61" t="s">
        <v>93</v>
      </c>
      <c r="D61" s="5">
        <v>218592757</v>
      </c>
      <c r="E61" s="5">
        <v>265119504</v>
      </c>
      <c r="F61" s="5">
        <v>271957521</v>
      </c>
      <c r="G61" s="5">
        <v>286849805</v>
      </c>
      <c r="I61" s="5">
        <v>1082672305</v>
      </c>
      <c r="J61" s="5">
        <v>931998986</v>
      </c>
      <c r="K61" s="5">
        <v>618536776</v>
      </c>
      <c r="L61" s="5">
        <v>288406600</v>
      </c>
      <c r="M61" s="5">
        <v>317152237</v>
      </c>
      <c r="N61" s="5">
        <v>558342029</v>
      </c>
      <c r="O61" s="5">
        <v>713440829</v>
      </c>
      <c r="P61" s="5">
        <v>898096981</v>
      </c>
      <c r="Q61" s="5">
        <v>964064811</v>
      </c>
      <c r="R61" s="5">
        <v>1866761104</v>
      </c>
      <c r="S61" s="5">
        <v>2562585257</v>
      </c>
      <c r="T61" s="5">
        <v>2977124922</v>
      </c>
      <c r="U61" s="5">
        <v>1924169500</v>
      </c>
      <c r="V61" s="5">
        <v>502985650</v>
      </c>
      <c r="W61" s="5">
        <v>148806365</v>
      </c>
      <c r="X61" s="5">
        <v>81159492</v>
      </c>
      <c r="Y61" s="5">
        <v>128560391</v>
      </c>
      <c r="Z61" s="5">
        <v>124628468</v>
      </c>
    </row>
    <row r="62" spans="2:26" ht="15.5" x14ac:dyDescent="0.35">
      <c r="C62" t="s">
        <v>26</v>
      </c>
      <c r="K62" s="5">
        <v>-75000000</v>
      </c>
      <c r="L62" s="5">
        <v>-325884725</v>
      </c>
      <c r="M62" s="5">
        <v>-723599105</v>
      </c>
      <c r="N62" s="5">
        <v>-355555923</v>
      </c>
      <c r="O62" s="5">
        <v>-197972540</v>
      </c>
      <c r="P62" s="5">
        <v>-737998770</v>
      </c>
      <c r="Q62" s="5">
        <v>-668898671</v>
      </c>
      <c r="R62" s="5">
        <v>-253661528</v>
      </c>
      <c r="S62" s="5">
        <v>-488106850</v>
      </c>
      <c r="T62" s="5">
        <v>-601083060</v>
      </c>
      <c r="U62" s="5">
        <v>-531606916</v>
      </c>
      <c r="V62" s="5">
        <v>-644878361</v>
      </c>
      <c r="W62" s="5">
        <v>-1187722033</v>
      </c>
      <c r="X62" s="5">
        <v>-1563188635</v>
      </c>
      <c r="Y62" s="5">
        <v>-967602946</v>
      </c>
      <c r="Z62" s="5">
        <v>-1411446458</v>
      </c>
    </row>
    <row r="63" spans="2:26" ht="15.5" x14ac:dyDescent="0.35">
      <c r="C63" t="s">
        <v>92</v>
      </c>
      <c r="D63" s="5">
        <v>131723528</v>
      </c>
      <c r="G63" s="5">
        <v>-327147694</v>
      </c>
      <c r="W63" s="5">
        <v>7107361</v>
      </c>
      <c r="X63" s="5">
        <v>139548078</v>
      </c>
      <c r="Y63" s="5">
        <v>714936740</v>
      </c>
      <c r="Z63" s="5">
        <v>-764404154</v>
      </c>
    </row>
    <row r="64" spans="2:26" ht="15.5" x14ac:dyDescent="0.35">
      <c r="C64" t="s">
        <v>94</v>
      </c>
      <c r="E64" s="5">
        <v>45305886</v>
      </c>
      <c r="I64" s="5">
        <v>45305886</v>
      </c>
      <c r="J64" s="5">
        <v>127500000</v>
      </c>
    </row>
    <row r="65" spans="2:26" ht="15.5" x14ac:dyDescent="0.35">
      <c r="C65" t="s">
        <v>96</v>
      </c>
      <c r="D65" s="5">
        <v>516739130</v>
      </c>
      <c r="E65" s="5">
        <v>562484005</v>
      </c>
      <c r="F65" s="5">
        <v>363708480</v>
      </c>
      <c r="G65" s="5">
        <v>181138266</v>
      </c>
      <c r="I65" s="5">
        <v>1866036806</v>
      </c>
      <c r="J65" s="5">
        <v>2357952689</v>
      </c>
      <c r="K65" s="5">
        <v>1336772625</v>
      </c>
      <c r="L65" s="5">
        <v>1838902185</v>
      </c>
      <c r="M65" s="5">
        <v>512448707</v>
      </c>
      <c r="N65" s="5">
        <v>1319465208</v>
      </c>
      <c r="O65" s="5">
        <v>515468289</v>
      </c>
      <c r="P65" s="5">
        <v>160098211</v>
      </c>
      <c r="Q65" s="5">
        <v>295166140</v>
      </c>
      <c r="R65" s="5">
        <v>1613099576</v>
      </c>
      <c r="S65" s="5">
        <v>2074478407</v>
      </c>
      <c r="T65" s="5">
        <v>2376041862</v>
      </c>
      <c r="U65" s="5">
        <v>1392562584</v>
      </c>
      <c r="V65" s="5">
        <v>-141892711</v>
      </c>
      <c r="W65" s="5">
        <v>-627206769</v>
      </c>
      <c r="X65" s="5">
        <v>-1133970748</v>
      </c>
      <c r="Y65" s="5">
        <v>68499125</v>
      </c>
      <c r="Z65" s="5">
        <v>-1773018856</v>
      </c>
    </row>
    <row r="66" spans="2:26" ht="15.5" x14ac:dyDescent="0.35">
      <c r="C66" t="s">
        <v>28</v>
      </c>
      <c r="D66" s="5">
        <v>-1147580532</v>
      </c>
      <c r="E66" s="5">
        <v>-476147032</v>
      </c>
      <c r="F66" s="5">
        <v>-97910826</v>
      </c>
      <c r="G66" s="5">
        <v>-2731977006</v>
      </c>
      <c r="I66" s="5">
        <v>-4382369855</v>
      </c>
      <c r="J66" s="5">
        <v>-7762584360</v>
      </c>
      <c r="K66" s="5">
        <v>-6118080788</v>
      </c>
      <c r="L66" s="5">
        <v>-4494256932</v>
      </c>
      <c r="M66" s="5">
        <v>5956601009</v>
      </c>
      <c r="N66" s="5">
        <v>-7494245384</v>
      </c>
      <c r="O66" s="5">
        <v>-18595167688</v>
      </c>
      <c r="P66" s="5">
        <v>5024560665</v>
      </c>
      <c r="Q66" s="5">
        <v>17488236349</v>
      </c>
      <c r="R66" s="5">
        <v>9424028642</v>
      </c>
      <c r="S66" s="5">
        <v>3807172880</v>
      </c>
      <c r="T66" s="5">
        <v>11006796283</v>
      </c>
      <c r="U66" s="5">
        <v>19437691207</v>
      </c>
      <c r="V66" s="5">
        <v>45070617424</v>
      </c>
      <c r="W66" s="5">
        <v>15147641116</v>
      </c>
      <c r="X66" s="5">
        <v>10316267000</v>
      </c>
      <c r="Y66" s="5">
        <v>3890077630</v>
      </c>
      <c r="Z66" s="5">
        <v>14054620672</v>
      </c>
    </row>
    <row r="67" spans="2:26" ht="15.5" x14ac:dyDescent="0.35">
      <c r="C67" t="s">
        <v>27</v>
      </c>
      <c r="D67" s="5">
        <v>121844925</v>
      </c>
      <c r="E67" s="5">
        <v>-390830575</v>
      </c>
      <c r="F67" s="5">
        <v>-95326685</v>
      </c>
      <c r="G67" s="5">
        <v>5835595</v>
      </c>
      <c r="I67" s="5">
        <v>-432411367</v>
      </c>
      <c r="J67" s="5">
        <v>287189088</v>
      </c>
      <c r="K67" s="5">
        <v>333696607</v>
      </c>
      <c r="L67" s="5">
        <v>-250293051</v>
      </c>
      <c r="M67" s="5">
        <v>557689099</v>
      </c>
      <c r="N67" s="5">
        <v>-574243308</v>
      </c>
      <c r="O67" s="5">
        <v>349600333</v>
      </c>
      <c r="P67" s="5">
        <v>-2137833275</v>
      </c>
      <c r="Q67" s="5">
        <v>-4521122499</v>
      </c>
      <c r="R67" s="5">
        <v>-3171213831</v>
      </c>
      <c r="S67" s="5">
        <v>-1862729485</v>
      </c>
      <c r="T67" s="5">
        <v>-3603680847</v>
      </c>
      <c r="U67" s="5">
        <v>-5054792013</v>
      </c>
      <c r="V67" s="5">
        <v>-3788102398</v>
      </c>
      <c r="W67" s="5">
        <v>-4250299434</v>
      </c>
      <c r="X67" s="5">
        <v>-2965730656</v>
      </c>
      <c r="Y67" s="5">
        <v>-1489570596</v>
      </c>
      <c r="Z67" s="5">
        <v>-4817439794</v>
      </c>
    </row>
    <row r="68" spans="2:26" ht="15.5" x14ac:dyDescent="0.35">
      <c r="C68" t="s">
        <v>452</v>
      </c>
      <c r="P68" s="5">
        <v>-2205257500</v>
      </c>
      <c r="Q68" s="5">
        <v>-4547047250</v>
      </c>
      <c r="R68" s="5">
        <v>-2944295363</v>
      </c>
      <c r="S68" s="5">
        <v>-1345554500</v>
      </c>
      <c r="T68" s="5">
        <v>-3694983266</v>
      </c>
      <c r="U68" s="5">
        <v>-4980016000</v>
      </c>
      <c r="V68" s="5">
        <v>-3713082500</v>
      </c>
      <c r="W68" s="5">
        <v>-4526794000</v>
      </c>
      <c r="X68" s="5">
        <v>-3048072250</v>
      </c>
      <c r="Y68" s="5">
        <v>-1821472520</v>
      </c>
      <c r="Z68" s="5">
        <v>-4965518000</v>
      </c>
    </row>
    <row r="69" spans="2:26" ht="15.5" x14ac:dyDescent="0.35">
      <c r="C69" t="s">
        <v>453</v>
      </c>
      <c r="O69" s="5">
        <v>349600333</v>
      </c>
      <c r="P69" s="5">
        <v>67424225</v>
      </c>
      <c r="Q69" s="5">
        <v>25924751</v>
      </c>
      <c r="R69" s="5">
        <v>-226918468</v>
      </c>
      <c r="S69" s="5">
        <v>-517174985</v>
      </c>
      <c r="T69" s="5">
        <v>91302419</v>
      </c>
      <c r="U69" s="5">
        <v>-74776013</v>
      </c>
      <c r="V69" s="5">
        <v>-75019898</v>
      </c>
      <c r="W69" s="5">
        <v>276494566</v>
      </c>
      <c r="X69" s="5">
        <v>82341594</v>
      </c>
      <c r="Y69" s="5">
        <v>331901924</v>
      </c>
      <c r="Z69" s="5">
        <v>148078206</v>
      </c>
    </row>
    <row r="70" spans="2:26" ht="15.5" x14ac:dyDescent="0.35">
      <c r="C70" t="s">
        <v>454</v>
      </c>
      <c r="D70" s="5">
        <v>121844925</v>
      </c>
      <c r="E70" s="5">
        <v>-390830575</v>
      </c>
      <c r="F70" s="5">
        <v>-95326685</v>
      </c>
      <c r="G70" s="5">
        <v>5835595</v>
      </c>
      <c r="I70" s="5">
        <v>-432411367</v>
      </c>
      <c r="J70" s="5">
        <v>287189088</v>
      </c>
      <c r="K70" s="5">
        <v>333696607</v>
      </c>
      <c r="L70" s="5">
        <v>-250293051</v>
      </c>
      <c r="M70" s="5">
        <v>557689099</v>
      </c>
      <c r="N70" s="5">
        <v>-574243308</v>
      </c>
      <c r="O70" s="5">
        <v>349600333</v>
      </c>
      <c r="P70" s="5">
        <v>-2137833275</v>
      </c>
      <c r="Q70" s="5">
        <v>-4521122499</v>
      </c>
      <c r="R70" s="5">
        <v>-3171213831</v>
      </c>
      <c r="S70" s="5">
        <v>-1862729485</v>
      </c>
      <c r="T70" s="5">
        <v>-3603680847</v>
      </c>
      <c r="U70" s="5">
        <v>-5054792013</v>
      </c>
      <c r="V70" s="5">
        <v>-3788102398</v>
      </c>
      <c r="W70" s="5">
        <v>-4250299434</v>
      </c>
      <c r="X70" s="5">
        <v>-2965730656</v>
      </c>
      <c r="Y70" s="5">
        <v>-1489570596</v>
      </c>
      <c r="Z70" s="5">
        <v>-4817439794</v>
      </c>
    </row>
    <row r="71" spans="2:26" ht="15.5" x14ac:dyDescent="0.35">
      <c r="C71" t="s">
        <v>97</v>
      </c>
      <c r="D71" s="5">
        <v>-1025735607</v>
      </c>
      <c r="E71" s="5">
        <v>-866977607</v>
      </c>
      <c r="F71" s="5">
        <v>-193237511</v>
      </c>
      <c r="G71" s="5">
        <v>-2726141411</v>
      </c>
      <c r="I71" s="5">
        <v>-4814781222</v>
      </c>
      <c r="J71" s="5">
        <v>-7475395272</v>
      </c>
      <c r="K71" s="5">
        <v>-5784384181</v>
      </c>
      <c r="L71" s="5">
        <v>-4744549983</v>
      </c>
      <c r="M71" s="5">
        <v>6514290108</v>
      </c>
      <c r="N71" s="5">
        <v>-8068488692</v>
      </c>
      <c r="O71" s="5">
        <v>-18245567355</v>
      </c>
      <c r="P71" s="5">
        <v>2886727390</v>
      </c>
      <c r="Q71" s="5">
        <v>12967113850</v>
      </c>
      <c r="R71" s="5">
        <v>6252814811</v>
      </c>
      <c r="S71" s="5">
        <v>1944443395</v>
      </c>
      <c r="T71" s="5">
        <v>7403115436</v>
      </c>
      <c r="U71" s="5">
        <v>14382899194</v>
      </c>
      <c r="V71" s="5">
        <v>41282515026</v>
      </c>
      <c r="W71" s="5">
        <v>10897341682</v>
      </c>
      <c r="X71" s="5">
        <v>7350536344</v>
      </c>
      <c r="Y71" s="5">
        <v>2400507034</v>
      </c>
      <c r="Z71" s="5">
        <v>9237180878</v>
      </c>
    </row>
    <row r="72" spans="2:26" ht="15.5" x14ac:dyDescent="0.35">
      <c r="C72" t="s">
        <v>98</v>
      </c>
      <c r="E72" s="5">
        <v>-403915107</v>
      </c>
      <c r="I72" s="5">
        <v>-403915107</v>
      </c>
      <c r="J72" s="5">
        <v>670832343</v>
      </c>
      <c r="K72" s="5">
        <v>-1047075058</v>
      </c>
      <c r="L72" s="5">
        <v>745358950</v>
      </c>
      <c r="M72" s="5">
        <v>700564223</v>
      </c>
      <c r="N72" s="5">
        <v>2937107677</v>
      </c>
      <c r="O72" s="5">
        <v>-331177048</v>
      </c>
      <c r="P72" s="5">
        <v>1143477823</v>
      </c>
      <c r="Q72" s="5">
        <v>298420105</v>
      </c>
      <c r="R72" s="5">
        <v>-897722833</v>
      </c>
      <c r="S72" s="5">
        <v>-1136116942</v>
      </c>
    </row>
    <row r="73" spans="2:26" ht="15.5" x14ac:dyDescent="0.35">
      <c r="C73" t="s">
        <v>99</v>
      </c>
      <c r="D73" s="5">
        <v>-1025735607</v>
      </c>
      <c r="E73" s="5">
        <v>-1270892714</v>
      </c>
      <c r="F73" s="5">
        <v>-193237511</v>
      </c>
      <c r="G73" s="5">
        <v>-2726141411</v>
      </c>
      <c r="I73" s="5">
        <v>-5218696329</v>
      </c>
      <c r="J73" s="5">
        <v>-6804562929</v>
      </c>
      <c r="K73" s="5">
        <v>-6831459239</v>
      </c>
      <c r="L73" s="5">
        <v>-3999191033</v>
      </c>
      <c r="M73" s="5">
        <v>7214854331</v>
      </c>
      <c r="N73" s="5">
        <v>-5131381015</v>
      </c>
      <c r="O73" s="5">
        <v>-18576744403</v>
      </c>
      <c r="P73" s="5">
        <v>4030205213</v>
      </c>
      <c r="Q73" s="5">
        <v>13265533955</v>
      </c>
      <c r="R73" s="5">
        <v>5355091978</v>
      </c>
      <c r="S73" s="5">
        <v>808326453</v>
      </c>
      <c r="T73" s="5">
        <v>7403115436</v>
      </c>
      <c r="U73" s="5">
        <v>14382899194</v>
      </c>
      <c r="V73" s="5">
        <v>41282515026</v>
      </c>
      <c r="W73" s="5">
        <v>10897341682</v>
      </c>
    </row>
    <row r="74" spans="2:26" ht="15.5" x14ac:dyDescent="0.35">
      <c r="C74" t="s">
        <v>100</v>
      </c>
      <c r="D74" s="5">
        <v>-1025735607</v>
      </c>
      <c r="E74" s="5">
        <v>-866977607</v>
      </c>
      <c r="F74" s="5">
        <v>-193237511</v>
      </c>
      <c r="G74" s="5">
        <v>-2726141411</v>
      </c>
      <c r="I74" s="5">
        <v>-4814781222</v>
      </c>
      <c r="J74" s="5">
        <v>-7475395272</v>
      </c>
      <c r="K74" s="5">
        <v>-5784384181</v>
      </c>
      <c r="L74" s="5">
        <v>-4744549983</v>
      </c>
      <c r="M74" s="5">
        <v>6514290108</v>
      </c>
      <c r="N74" s="5">
        <v>-8068488692</v>
      </c>
      <c r="O74" s="5">
        <v>-18245567355</v>
      </c>
      <c r="P74" s="5">
        <v>2886727390</v>
      </c>
      <c r="Q74" s="5">
        <v>12967113850</v>
      </c>
      <c r="R74" s="5">
        <v>6252814811</v>
      </c>
      <c r="S74" s="5">
        <v>1944443395</v>
      </c>
      <c r="T74" s="5">
        <v>7403115436</v>
      </c>
      <c r="U74" s="5">
        <v>14382899194</v>
      </c>
      <c r="V74" s="5">
        <v>41282515026</v>
      </c>
      <c r="W74" s="5">
        <v>10897341682</v>
      </c>
      <c r="X74" s="5">
        <v>7350536344</v>
      </c>
      <c r="Y74" s="5">
        <v>2400507034</v>
      </c>
      <c r="Z74" s="5">
        <v>9237180878</v>
      </c>
    </row>
    <row r="75" spans="2:26" ht="15.5" x14ac:dyDescent="0.35">
      <c r="C75" t="s">
        <v>7</v>
      </c>
      <c r="D75" s="5">
        <v>-1025735607</v>
      </c>
      <c r="E75" s="5">
        <v>-1270892714</v>
      </c>
      <c r="F75" s="5">
        <v>-193237511</v>
      </c>
      <c r="G75" s="5">
        <v>-2726141411</v>
      </c>
      <c r="I75" s="5">
        <v>-5218696329</v>
      </c>
      <c r="J75" s="5">
        <v>-6804562929</v>
      </c>
      <c r="K75" s="5">
        <v>-6831459239</v>
      </c>
      <c r="L75" s="5">
        <v>-3999191033</v>
      </c>
      <c r="M75" s="5">
        <v>7214854331</v>
      </c>
      <c r="N75" s="5">
        <v>-5131381015</v>
      </c>
      <c r="O75" s="5">
        <v>-18576744403</v>
      </c>
      <c r="P75" s="5">
        <v>4030205213</v>
      </c>
      <c r="Q75" s="5">
        <v>13265533955</v>
      </c>
      <c r="R75" s="5">
        <v>5355091978</v>
      </c>
      <c r="S75" s="5">
        <v>808326453</v>
      </c>
      <c r="T75" s="5">
        <v>7403115436</v>
      </c>
      <c r="U75" s="5">
        <v>14382899194</v>
      </c>
      <c r="V75" s="5">
        <v>41282515026</v>
      </c>
      <c r="W75" s="5">
        <v>10897341682</v>
      </c>
    </row>
    <row r="76" spans="2:26" ht="15.5" x14ac:dyDescent="0.35">
      <c r="C76" t="s">
        <v>101</v>
      </c>
      <c r="D76" s="5">
        <v>-1025735607</v>
      </c>
      <c r="E76" s="5">
        <v>-866977607</v>
      </c>
      <c r="F76" s="5">
        <v>-193237511</v>
      </c>
      <c r="G76" s="5">
        <v>-2726141411</v>
      </c>
      <c r="I76" s="5">
        <v>-4814781222</v>
      </c>
      <c r="J76" s="5">
        <v>-7475395272</v>
      </c>
      <c r="K76" s="5">
        <v>-5784384181</v>
      </c>
      <c r="L76" s="5">
        <v>-4744549983</v>
      </c>
      <c r="M76" s="5">
        <v>6514290108</v>
      </c>
      <c r="N76" s="5">
        <v>-8068488692</v>
      </c>
      <c r="O76" s="5">
        <v>-18245567355</v>
      </c>
      <c r="P76" s="5">
        <v>2886727390</v>
      </c>
      <c r="Q76" s="5">
        <v>12967113850</v>
      </c>
      <c r="R76" s="5">
        <v>6252814811</v>
      </c>
      <c r="S76" s="5">
        <v>1944443395</v>
      </c>
      <c r="T76" s="5">
        <v>7403115436</v>
      </c>
      <c r="U76" s="5">
        <v>14382899194</v>
      </c>
      <c r="V76" s="5">
        <v>41282515026</v>
      </c>
      <c r="W76" s="5">
        <v>10897341682</v>
      </c>
      <c r="X76" s="5">
        <v>7350536344</v>
      </c>
      <c r="Y76" s="5">
        <v>2400507034</v>
      </c>
      <c r="Z76" s="5">
        <v>9237180878</v>
      </c>
    </row>
    <row r="77" spans="2:26" ht="15.5" x14ac:dyDescent="0.35">
      <c r="C77" t="s">
        <v>102</v>
      </c>
      <c r="D77" s="5">
        <v>-1025735607</v>
      </c>
      <c r="E77" s="5">
        <v>-1270892714</v>
      </c>
      <c r="F77" s="5">
        <v>-193237511</v>
      </c>
      <c r="G77" s="5">
        <v>-2726141411</v>
      </c>
      <c r="I77" s="5">
        <v>-5218696329</v>
      </c>
      <c r="J77" s="5">
        <v>-6804562929</v>
      </c>
      <c r="K77" s="5">
        <v>-6831459239</v>
      </c>
      <c r="L77" s="5">
        <v>-3999191033</v>
      </c>
      <c r="M77" s="5">
        <v>7214854331</v>
      </c>
      <c r="N77" s="5">
        <v>-5131381015</v>
      </c>
      <c r="O77" s="5">
        <v>-18576744403</v>
      </c>
      <c r="P77" s="5">
        <v>4030205213</v>
      </c>
      <c r="Q77" s="5">
        <v>13265533955</v>
      </c>
      <c r="R77" s="5">
        <v>5355091978</v>
      </c>
      <c r="S77" s="5">
        <v>808326453</v>
      </c>
      <c r="T77" s="5">
        <v>7403115436</v>
      </c>
      <c r="U77" s="5">
        <v>14382899194</v>
      </c>
      <c r="V77" s="5">
        <v>41282515026</v>
      </c>
      <c r="W77" s="5">
        <v>10897341682</v>
      </c>
    </row>
    <row r="78" spans="2:26" ht="15.5" x14ac:dyDescent="0.35">
      <c r="C78" t="s">
        <v>103</v>
      </c>
      <c r="D78" s="5">
        <v>-1025735607</v>
      </c>
      <c r="E78" s="5">
        <v>-1270892714</v>
      </c>
      <c r="F78" s="5">
        <v>-193237511</v>
      </c>
      <c r="G78" s="5">
        <v>-2726141411</v>
      </c>
      <c r="I78" s="5">
        <v>-5218696329</v>
      </c>
      <c r="J78" s="5">
        <v>-6804562929</v>
      </c>
      <c r="K78" s="5">
        <v>-6831459239</v>
      </c>
      <c r="L78" s="5">
        <v>-3999191033</v>
      </c>
      <c r="M78" s="5">
        <v>7214854331</v>
      </c>
      <c r="N78" s="5">
        <v>-5131381015</v>
      </c>
      <c r="O78" s="5">
        <v>-18576744403</v>
      </c>
      <c r="P78" s="5">
        <v>4030205213</v>
      </c>
      <c r="Q78" s="5">
        <v>13265533955</v>
      </c>
      <c r="R78" s="5">
        <v>5355091978</v>
      </c>
      <c r="S78" s="5">
        <v>808326453</v>
      </c>
      <c r="T78" s="5">
        <v>7403115436</v>
      </c>
      <c r="U78" s="5">
        <v>14382899194</v>
      </c>
      <c r="V78" s="5">
        <v>41282515026</v>
      </c>
      <c r="W78" s="5">
        <v>10897341682</v>
      </c>
    </row>
    <row r="80" spans="2:26" ht="15.5" x14ac:dyDescent="0.35">
      <c r="B80" t="s">
        <v>104</v>
      </c>
      <c r="C80" t="s">
        <v>105</v>
      </c>
    </row>
    <row r="81" spans="3:26" ht="15.5" x14ac:dyDescent="0.35">
      <c r="C81" t="s">
        <v>106</v>
      </c>
    </row>
    <row r="82" spans="3:26" ht="15.5" x14ac:dyDescent="0.35">
      <c r="C82" t="s">
        <v>19</v>
      </c>
      <c r="D82" s="5">
        <v>24303425234</v>
      </c>
      <c r="E82" s="5">
        <v>28374576458</v>
      </c>
      <c r="F82" s="5">
        <v>39476181129</v>
      </c>
      <c r="G82" s="5">
        <v>30830014938</v>
      </c>
      <c r="I82" s="5">
        <v>28374576458</v>
      </c>
      <c r="J82" s="5">
        <v>37172497023</v>
      </c>
      <c r="K82" s="5">
        <v>19759570520</v>
      </c>
      <c r="L82" s="5">
        <v>19418900739</v>
      </c>
      <c r="M82" s="5">
        <v>18614524726</v>
      </c>
      <c r="N82" s="5">
        <v>20495982336</v>
      </c>
      <c r="O82" s="5">
        <v>19713496376</v>
      </c>
      <c r="P82" s="5">
        <v>23551292798</v>
      </c>
      <c r="Q82" s="5">
        <v>30189160500</v>
      </c>
      <c r="R82" s="5">
        <v>28812460126</v>
      </c>
      <c r="S82" s="5">
        <v>40332082742</v>
      </c>
      <c r="T82" s="5">
        <v>42978250961</v>
      </c>
      <c r="U82" s="5">
        <v>41044269806</v>
      </c>
      <c r="V82" s="5">
        <v>34442499058</v>
      </c>
      <c r="W82" s="5">
        <v>6217476683</v>
      </c>
      <c r="X82" s="5">
        <v>1174514059</v>
      </c>
      <c r="Y82" s="5">
        <v>2714439392</v>
      </c>
      <c r="Z82" s="5">
        <v>2948837132</v>
      </c>
    </row>
    <row r="83" spans="3:26" ht="15.5" x14ac:dyDescent="0.35">
      <c r="C83" t="s">
        <v>562</v>
      </c>
      <c r="D83" s="5">
        <v>2037687671</v>
      </c>
      <c r="E83" s="5">
        <v>5252302175</v>
      </c>
      <c r="I83" s="5">
        <v>5252302175</v>
      </c>
      <c r="J83" s="5">
        <v>6392572885</v>
      </c>
      <c r="K83" s="5">
        <v>14530699696</v>
      </c>
      <c r="L83" s="5">
        <v>14324788882</v>
      </c>
      <c r="M83" s="5">
        <v>7287791131</v>
      </c>
      <c r="N83" s="5">
        <v>7115034594</v>
      </c>
      <c r="O83" s="5">
        <v>6919604398</v>
      </c>
      <c r="P83" s="5">
        <v>6651683278</v>
      </c>
      <c r="Q83" s="5">
        <v>6433212176</v>
      </c>
      <c r="R83" s="5">
        <v>6160809065</v>
      </c>
      <c r="S83" s="5">
        <v>5346566330</v>
      </c>
      <c r="T83" s="5">
        <v>5087871481</v>
      </c>
      <c r="U83" s="5">
        <v>4283430533</v>
      </c>
      <c r="V83" s="5">
        <v>4147445885</v>
      </c>
      <c r="W83" s="5">
        <v>5145630187</v>
      </c>
      <c r="X83" s="5">
        <v>2967893375</v>
      </c>
      <c r="Y83" s="5">
        <v>2150525296</v>
      </c>
      <c r="Z83" s="5">
        <v>2447608463</v>
      </c>
    </row>
    <row r="84" spans="3:26" ht="15.5" x14ac:dyDescent="0.35">
      <c r="C84" t="s">
        <v>110</v>
      </c>
      <c r="D84" s="5">
        <v>7620029392</v>
      </c>
      <c r="E84" s="5">
        <v>9503800016</v>
      </c>
      <c r="F84" s="5">
        <v>9762946428</v>
      </c>
      <c r="G84" s="5">
        <v>7829135215</v>
      </c>
      <c r="I84" s="5">
        <v>9503800016</v>
      </c>
      <c r="J84" s="5">
        <v>9029727405</v>
      </c>
      <c r="K84" s="5">
        <v>15686550088</v>
      </c>
      <c r="L84" s="5">
        <v>13255094740</v>
      </c>
      <c r="M84" s="5">
        <v>20643093878</v>
      </c>
      <c r="N84" s="5">
        <v>14200610089</v>
      </c>
      <c r="O84" s="5">
        <v>21730722229</v>
      </c>
      <c r="P84" s="5">
        <v>20218412284</v>
      </c>
      <c r="Q84" s="5">
        <v>17642819503</v>
      </c>
      <c r="R84" s="5">
        <v>19348826694</v>
      </c>
      <c r="S84" s="5">
        <v>20876982285</v>
      </c>
      <c r="T84" s="5">
        <v>24106193844</v>
      </c>
      <c r="U84" s="5">
        <v>24299962987</v>
      </c>
      <c r="V84" s="5">
        <v>28241866692</v>
      </c>
      <c r="W84" s="5">
        <v>27648764831</v>
      </c>
      <c r="X84" s="5">
        <v>17520758610</v>
      </c>
      <c r="Y84" s="5">
        <v>16555049777</v>
      </c>
      <c r="Z84" s="5">
        <v>13262242055</v>
      </c>
    </row>
    <row r="85" spans="3:26" ht="15.5" x14ac:dyDescent="0.35">
      <c r="C85" t="s">
        <v>108</v>
      </c>
      <c r="D85" s="5">
        <v>3184615913</v>
      </c>
      <c r="E85" s="5">
        <v>2630996523</v>
      </c>
      <c r="F85" s="5">
        <v>6788442590</v>
      </c>
      <c r="G85" s="5">
        <v>2039162190</v>
      </c>
      <c r="I85" s="5">
        <v>2630996523</v>
      </c>
      <c r="J85" s="5">
        <v>5530931414</v>
      </c>
      <c r="K85" s="5">
        <v>5806535012</v>
      </c>
      <c r="L85" s="5">
        <v>6761903823</v>
      </c>
      <c r="M85" s="5">
        <v>7827544025</v>
      </c>
      <c r="N85" s="5">
        <v>12844999256</v>
      </c>
      <c r="O85" s="5">
        <v>8643260212</v>
      </c>
      <c r="P85" s="5">
        <v>9370638675</v>
      </c>
      <c r="Q85" s="5">
        <v>4866035778</v>
      </c>
      <c r="R85" s="5">
        <v>16570800363</v>
      </c>
      <c r="S85" s="5">
        <v>4285368280</v>
      </c>
      <c r="T85" s="5">
        <v>7653658367</v>
      </c>
      <c r="U85" s="5">
        <v>8571060759</v>
      </c>
      <c r="V85" s="5">
        <v>16035386337</v>
      </c>
      <c r="W85" s="5">
        <v>16848764943</v>
      </c>
      <c r="X85" s="5">
        <v>10185933810</v>
      </c>
      <c r="Y85" s="5">
        <v>6612860593</v>
      </c>
      <c r="Z85" s="5">
        <v>3954221777</v>
      </c>
    </row>
    <row r="86" spans="3:26" ht="15.5" x14ac:dyDescent="0.35">
      <c r="C86" t="s">
        <v>111</v>
      </c>
      <c r="D86" s="5">
        <v>7620029392</v>
      </c>
      <c r="E86" s="5">
        <v>9503800016</v>
      </c>
      <c r="F86" s="5">
        <v>9762946428</v>
      </c>
      <c r="G86" s="5">
        <v>7829135215</v>
      </c>
      <c r="I86" s="5">
        <v>9503800016</v>
      </c>
      <c r="J86" s="5">
        <v>9029727405</v>
      </c>
      <c r="K86" s="5">
        <v>15686550088</v>
      </c>
      <c r="L86" s="5">
        <v>13255094740</v>
      </c>
      <c r="M86" s="5">
        <v>20643093878</v>
      </c>
      <c r="N86" s="5">
        <v>14200610089</v>
      </c>
      <c r="O86" s="5">
        <v>21730722229</v>
      </c>
      <c r="P86" s="5">
        <v>20218412284</v>
      </c>
      <c r="Q86" s="5">
        <v>17642819503</v>
      </c>
      <c r="R86" s="5">
        <v>19348826694</v>
      </c>
      <c r="S86" s="5">
        <v>20876982285</v>
      </c>
      <c r="T86" s="5">
        <v>24106193844</v>
      </c>
      <c r="U86" s="5">
        <v>24299962987</v>
      </c>
      <c r="V86" s="5">
        <v>28241866692</v>
      </c>
      <c r="W86" s="5">
        <v>27648764831</v>
      </c>
      <c r="X86" s="5">
        <v>17520758610</v>
      </c>
      <c r="Y86" s="5">
        <v>16555049777</v>
      </c>
      <c r="Z86" s="5">
        <v>13262242055</v>
      </c>
    </row>
    <row r="87" spans="3:26" ht="15.5" x14ac:dyDescent="0.35">
      <c r="C87" t="s">
        <v>114</v>
      </c>
      <c r="D87" s="5">
        <v>24973652817</v>
      </c>
      <c r="E87" s="5">
        <v>18344335971</v>
      </c>
      <c r="F87" s="5">
        <v>17129134362</v>
      </c>
      <c r="G87" s="5">
        <v>21695063027</v>
      </c>
      <c r="I87" s="5">
        <v>18344335971</v>
      </c>
      <c r="J87" s="5">
        <v>15853720959</v>
      </c>
      <c r="K87" s="5">
        <v>21604523969</v>
      </c>
      <c r="L87" s="5">
        <v>29448678120</v>
      </c>
      <c r="M87" s="5">
        <v>38761194127</v>
      </c>
      <c r="N87" s="5">
        <v>37405812986</v>
      </c>
      <c r="O87" s="5">
        <v>30934265463</v>
      </c>
      <c r="P87" s="5">
        <v>31710786600</v>
      </c>
      <c r="Q87" s="5">
        <v>35272492728</v>
      </c>
      <c r="R87" s="5">
        <v>42726524501</v>
      </c>
      <c r="S87" s="5">
        <v>22493024478</v>
      </c>
      <c r="T87" s="5">
        <v>31012674869</v>
      </c>
      <c r="U87" s="5">
        <v>37794300793</v>
      </c>
      <c r="V87" s="5">
        <v>34376450775</v>
      </c>
      <c r="W87" s="5">
        <v>33884617486</v>
      </c>
      <c r="X87" s="5">
        <v>30182118066</v>
      </c>
      <c r="Y87" s="5">
        <v>25152295442</v>
      </c>
      <c r="Z87" s="5">
        <v>28538526699</v>
      </c>
    </row>
    <row r="88" spans="3:26" ht="15.5" x14ac:dyDescent="0.35">
      <c r="C88" t="s">
        <v>95</v>
      </c>
      <c r="D88" s="5">
        <v>6046669945</v>
      </c>
      <c r="E88" s="5">
        <v>6046669945</v>
      </c>
      <c r="F88" s="5">
        <v>5627423795</v>
      </c>
      <c r="G88" s="5">
        <v>5627423795</v>
      </c>
      <c r="I88" s="5">
        <v>6046669945</v>
      </c>
      <c r="J88" s="5">
        <v>5627423795</v>
      </c>
      <c r="K88" s="5">
        <v>5273045291</v>
      </c>
      <c r="L88" s="5">
        <v>7248065316</v>
      </c>
      <c r="M88" s="5">
        <v>9454043233</v>
      </c>
      <c r="N88" s="5">
        <v>10449263790</v>
      </c>
      <c r="O88" s="5">
        <v>10585197040</v>
      </c>
      <c r="P88" s="5">
        <v>8616842093</v>
      </c>
      <c r="Q88" s="5">
        <v>9208045492</v>
      </c>
      <c r="R88" s="5">
        <v>7788050539</v>
      </c>
      <c r="S88" s="5">
        <v>8757081290</v>
      </c>
      <c r="T88" s="5">
        <v>4607084953</v>
      </c>
      <c r="U88" s="5">
        <v>3710535219</v>
      </c>
      <c r="V88" s="5">
        <v>5517488681</v>
      </c>
      <c r="W88" s="5">
        <v>6920236690</v>
      </c>
      <c r="X88" s="5">
        <v>5483313899</v>
      </c>
      <c r="Y88" s="5">
        <v>4277502420</v>
      </c>
      <c r="Z88" s="5">
        <v>3567172086</v>
      </c>
    </row>
    <row r="89" spans="3:26" ht="15.5" x14ac:dyDescent="0.35">
      <c r="C89" t="s">
        <v>115</v>
      </c>
      <c r="D89" s="5">
        <v>61852751408</v>
      </c>
      <c r="E89" s="5">
        <v>61558642546</v>
      </c>
      <c r="F89" s="5">
        <v>66786119821</v>
      </c>
      <c r="G89" s="5">
        <v>61311304408</v>
      </c>
      <c r="I89" s="5">
        <v>61558642546</v>
      </c>
      <c r="J89" s="5">
        <v>68788539944</v>
      </c>
      <c r="K89" s="5">
        <v>71748434300</v>
      </c>
      <c r="L89" s="5">
        <v>76497142486</v>
      </c>
      <c r="M89" s="5">
        <v>85694063426</v>
      </c>
      <c r="N89" s="5">
        <v>79949514002</v>
      </c>
      <c r="O89" s="5">
        <v>79841884794</v>
      </c>
      <c r="P89" s="5">
        <v>91588263964</v>
      </c>
      <c r="Q89" s="5">
        <v>89570023525</v>
      </c>
      <c r="R89" s="5">
        <v>98274709046</v>
      </c>
      <c r="S89" s="5">
        <v>89126109044</v>
      </c>
      <c r="T89" s="5">
        <v>107779916138</v>
      </c>
      <c r="U89" s="5">
        <v>115485009525</v>
      </c>
      <c r="V89" s="5">
        <v>101832924451</v>
      </c>
      <c r="W89" s="5">
        <v>74303798104</v>
      </c>
      <c r="X89" s="5">
        <v>52937947446</v>
      </c>
      <c r="Y89" s="5">
        <v>46698845812</v>
      </c>
      <c r="Z89" s="5">
        <v>51255755112</v>
      </c>
    </row>
    <row r="90" spans="3:26" ht="15.5" x14ac:dyDescent="0.35">
      <c r="C90" t="s">
        <v>116</v>
      </c>
    </row>
    <row r="91" spans="3:26" ht="15.5" x14ac:dyDescent="0.35">
      <c r="C91" t="s">
        <v>117</v>
      </c>
      <c r="D91" s="5">
        <v>1803563801</v>
      </c>
      <c r="E91" s="5">
        <v>1681718876</v>
      </c>
      <c r="F91" s="5">
        <v>1958624677</v>
      </c>
      <c r="G91" s="5">
        <v>2053951362</v>
      </c>
      <c r="I91" s="5">
        <v>1681718876</v>
      </c>
      <c r="J91" s="5">
        <v>2000205469</v>
      </c>
      <c r="K91" s="5">
        <v>1902225504</v>
      </c>
      <c r="L91" s="5">
        <v>1273200035</v>
      </c>
      <c r="M91" s="5">
        <v>1733722533</v>
      </c>
      <c r="N91" s="5">
        <v>1535449930</v>
      </c>
      <c r="O91" s="5">
        <v>2629833785</v>
      </c>
      <c r="P91" s="5">
        <v>2169841103</v>
      </c>
      <c r="Q91" s="5">
        <v>2483576153</v>
      </c>
      <c r="R91" s="5">
        <v>2557124771</v>
      </c>
      <c r="S91" s="5">
        <v>2484802294</v>
      </c>
      <c r="T91" s="5">
        <v>1503885259</v>
      </c>
      <c r="U91" s="5">
        <v>1412582840</v>
      </c>
      <c r="V91" s="5">
        <v>1487358853</v>
      </c>
      <c r="W91" s="5">
        <v>1562378751</v>
      </c>
      <c r="X91" s="5">
        <v>1285884185</v>
      </c>
      <c r="Y91" s="5">
        <v>1203542591</v>
      </c>
      <c r="Z91" s="5">
        <v>871640667</v>
      </c>
    </row>
    <row r="92" spans="3:26" ht="15.5" x14ac:dyDescent="0.35">
      <c r="C92" t="s">
        <v>118</v>
      </c>
      <c r="D92" s="5">
        <v>35668227378</v>
      </c>
      <c r="E92" s="5">
        <v>36348139128</v>
      </c>
      <c r="F92" s="5">
        <v>37027565554</v>
      </c>
      <c r="G92" s="5">
        <v>37706904804</v>
      </c>
      <c r="I92" s="5">
        <v>36348139128</v>
      </c>
      <c r="J92" s="5">
        <v>38684634554</v>
      </c>
      <c r="K92" s="5">
        <v>41348200271</v>
      </c>
      <c r="L92" s="5">
        <v>43989255991</v>
      </c>
      <c r="M92" s="5">
        <v>46877108179</v>
      </c>
      <c r="N92" s="5">
        <v>49572934760</v>
      </c>
      <c r="O92" s="5">
        <v>51661745091</v>
      </c>
      <c r="P92" s="5">
        <v>53554909787</v>
      </c>
      <c r="Q92" s="5">
        <v>55856775347</v>
      </c>
      <c r="R92" s="5">
        <v>61896024068</v>
      </c>
      <c r="S92" s="5">
        <v>27799616826</v>
      </c>
      <c r="T92" s="5">
        <v>29522279223</v>
      </c>
      <c r="U92" s="5">
        <v>23305792882</v>
      </c>
      <c r="V92" s="5">
        <v>23737007239</v>
      </c>
      <c r="W92" s="5">
        <v>20218277600</v>
      </c>
      <c r="X92" s="5">
        <v>23302198938</v>
      </c>
      <c r="Y92" s="5">
        <v>24185809936</v>
      </c>
      <c r="Z92" s="5">
        <v>9185182349</v>
      </c>
    </row>
    <row r="93" spans="3:26" ht="15.5" x14ac:dyDescent="0.35">
      <c r="C93" t="s">
        <v>376</v>
      </c>
      <c r="D93" s="5">
        <v>8930709687</v>
      </c>
      <c r="E93" s="5">
        <v>9059109687</v>
      </c>
      <c r="F93" s="5">
        <v>9187453703</v>
      </c>
      <c r="G93" s="5">
        <v>9315801203</v>
      </c>
      <c r="I93" s="5">
        <v>9059109687</v>
      </c>
      <c r="J93" s="5">
        <v>9572496203</v>
      </c>
      <c r="K93" s="5">
        <v>10085882719</v>
      </c>
      <c r="L93" s="5">
        <v>10599269235</v>
      </c>
      <c r="M93" s="5">
        <v>11112655751</v>
      </c>
      <c r="N93" s="5">
        <v>11626042267</v>
      </c>
      <c r="O93" s="5">
        <v>12139428783</v>
      </c>
      <c r="P93" s="5">
        <v>12652815299</v>
      </c>
      <c r="Q93" s="5">
        <v>13166201815</v>
      </c>
      <c r="R93" s="5">
        <v>40361365</v>
      </c>
      <c r="S93" s="5">
        <v>80722730</v>
      </c>
      <c r="T93" s="5">
        <v>121084095</v>
      </c>
      <c r="U93" s="5">
        <v>161445460</v>
      </c>
      <c r="V93" s="5">
        <v>201806825</v>
      </c>
      <c r="W93" s="5">
        <v>242168190</v>
      </c>
      <c r="X93" s="5">
        <v>493904555</v>
      </c>
      <c r="Y93" s="5">
        <v>534265920</v>
      </c>
      <c r="Z93" s="5">
        <v>574627285</v>
      </c>
    </row>
    <row r="94" spans="3:26" ht="15.5" x14ac:dyDescent="0.35">
      <c r="C94" t="s">
        <v>120</v>
      </c>
      <c r="D94" s="5">
        <v>46473800871</v>
      </c>
      <c r="E94" s="5">
        <v>47144667696</v>
      </c>
      <c r="F94" s="5">
        <v>48218943939</v>
      </c>
      <c r="G94" s="5">
        <v>49117557374</v>
      </c>
      <c r="I94" s="5">
        <v>47144667696</v>
      </c>
      <c r="J94" s="5">
        <v>50317536231</v>
      </c>
      <c r="K94" s="5">
        <v>53406308496</v>
      </c>
      <c r="L94" s="5">
        <v>55901725261</v>
      </c>
      <c r="M94" s="5">
        <v>59765586463</v>
      </c>
      <c r="N94" s="5">
        <v>63536675957</v>
      </c>
      <c r="O94" s="5">
        <v>67248756659</v>
      </c>
      <c r="P94" s="5">
        <v>68439016189</v>
      </c>
      <c r="Q94" s="5">
        <v>71593403315</v>
      </c>
      <c r="R94" s="5">
        <v>64553460204</v>
      </c>
      <c r="S94" s="5">
        <v>44656641997</v>
      </c>
      <c r="T94" s="5">
        <v>32135682117</v>
      </c>
      <c r="U94" s="5">
        <v>26212589180</v>
      </c>
      <c r="V94" s="5">
        <v>26714790915</v>
      </c>
      <c r="W94" s="5">
        <v>23715334544</v>
      </c>
      <c r="X94" s="5">
        <v>25262099399</v>
      </c>
      <c r="Y94" s="5">
        <v>26132070168</v>
      </c>
      <c r="Z94" s="5">
        <v>10732050301</v>
      </c>
    </row>
    <row r="95" spans="3:26" ht="15.5" x14ac:dyDescent="0.35">
      <c r="C95" t="s">
        <v>121</v>
      </c>
      <c r="D95" s="5">
        <v>108326552279</v>
      </c>
      <c r="E95" s="5">
        <v>108703310242</v>
      </c>
      <c r="F95" s="5">
        <v>115005063760</v>
      </c>
      <c r="G95" s="5">
        <v>110428861782</v>
      </c>
      <c r="I95" s="5">
        <v>108703310242</v>
      </c>
      <c r="J95" s="5">
        <v>119106076175</v>
      </c>
      <c r="K95" s="5">
        <v>125154742796</v>
      </c>
      <c r="L95" s="5">
        <v>132398867747</v>
      </c>
      <c r="M95" s="5">
        <v>145459649889</v>
      </c>
      <c r="N95" s="5">
        <v>143486189959</v>
      </c>
      <c r="O95" s="5">
        <v>147090641453</v>
      </c>
      <c r="P95" s="5">
        <v>160027280153</v>
      </c>
      <c r="Q95" s="5">
        <v>161163426840</v>
      </c>
      <c r="R95" s="5">
        <v>162828169250</v>
      </c>
      <c r="S95" s="5">
        <v>133782751041</v>
      </c>
      <c r="T95" s="5">
        <v>139915598255</v>
      </c>
      <c r="U95" s="5">
        <v>141697598705</v>
      </c>
      <c r="V95" s="5">
        <v>128547715366</v>
      </c>
      <c r="W95" s="5">
        <v>98019132648</v>
      </c>
      <c r="X95" s="5">
        <v>78200046845</v>
      </c>
      <c r="Y95" s="5">
        <v>72830915980</v>
      </c>
      <c r="Z95" s="5">
        <v>61987805413</v>
      </c>
    </row>
    <row r="96" spans="3:26" ht="15.5" x14ac:dyDescent="0.35">
      <c r="C96" t="s">
        <v>122</v>
      </c>
    </row>
    <row r="97" spans="3:26" ht="15.5" x14ac:dyDescent="0.35">
      <c r="C97" t="s">
        <v>123</v>
      </c>
    </row>
    <row r="98" spans="3:26" ht="15.5" x14ac:dyDescent="0.35">
      <c r="C98" t="s">
        <v>124</v>
      </c>
      <c r="D98" s="5">
        <v>9541488031</v>
      </c>
      <c r="E98" s="5">
        <v>8892510387</v>
      </c>
      <c r="F98" s="5">
        <v>14342617341</v>
      </c>
      <c r="G98" s="5">
        <v>9467305977</v>
      </c>
      <c r="I98" s="5">
        <v>8892510387</v>
      </c>
      <c r="J98" s="5">
        <v>14389954266</v>
      </c>
      <c r="K98" s="5">
        <v>13731123962</v>
      </c>
      <c r="L98" s="5">
        <v>12168769649</v>
      </c>
      <c r="M98" s="5">
        <v>19024382841</v>
      </c>
      <c r="N98" s="5">
        <v>23270556685</v>
      </c>
      <c r="O98" s="5">
        <v>21455055711</v>
      </c>
      <c r="P98" s="5">
        <v>17303304955</v>
      </c>
      <c r="Q98" s="5">
        <v>20918453456</v>
      </c>
      <c r="R98" s="5">
        <v>35476763264</v>
      </c>
      <c r="S98" s="5">
        <v>11018274023</v>
      </c>
      <c r="T98" s="5">
        <v>19357303490</v>
      </c>
      <c r="U98" s="5">
        <v>27518969110</v>
      </c>
      <c r="V98" s="5">
        <v>25036281503</v>
      </c>
      <c r="W98" s="5">
        <v>31552465802</v>
      </c>
      <c r="X98" s="5">
        <v>21656364472</v>
      </c>
      <c r="Y98" s="5">
        <v>21976444763</v>
      </c>
      <c r="Z98" s="5">
        <v>18605671564</v>
      </c>
    </row>
    <row r="99" spans="3:26" ht="15.5" x14ac:dyDescent="0.35">
      <c r="C99" t="s">
        <v>125</v>
      </c>
      <c r="M99" s="5">
        <v>5000000000</v>
      </c>
      <c r="N99" s="5">
        <v>5000000000</v>
      </c>
      <c r="O99" s="5">
        <v>4000000000</v>
      </c>
      <c r="Q99" s="5">
        <v>3400000000</v>
      </c>
      <c r="R99" s="5">
        <v>4000000000</v>
      </c>
      <c r="T99" s="5">
        <v>4000000000</v>
      </c>
      <c r="U99" s="5">
        <v>4000000000</v>
      </c>
      <c r="W99" s="5">
        <v>5000000000</v>
      </c>
      <c r="X99" s="5">
        <v>3348650000</v>
      </c>
      <c r="Y99" s="5">
        <v>10542000000</v>
      </c>
      <c r="Z99" s="5">
        <v>8896500000</v>
      </c>
    </row>
    <row r="100" spans="3:26" ht="15.5" x14ac:dyDescent="0.35">
      <c r="C100" t="s">
        <v>127</v>
      </c>
    </row>
    <row r="101" spans="3:26" ht="15.5" x14ac:dyDescent="0.35">
      <c r="C101" t="s">
        <v>107</v>
      </c>
      <c r="X101" s="5">
        <v>929158081</v>
      </c>
    </row>
    <row r="102" spans="3:26" ht="15.5" x14ac:dyDescent="0.35">
      <c r="C102" t="s">
        <v>128</v>
      </c>
      <c r="D102" s="5">
        <v>3184615913</v>
      </c>
      <c r="E102" s="5">
        <v>2630996523</v>
      </c>
      <c r="F102" s="5">
        <v>6788442590</v>
      </c>
      <c r="G102" s="5">
        <v>2039162190</v>
      </c>
      <c r="I102" s="5">
        <v>2630996523</v>
      </c>
      <c r="J102" s="5">
        <v>5530931414</v>
      </c>
      <c r="K102" s="5">
        <v>5806535012</v>
      </c>
      <c r="L102" s="5">
        <v>6761903823</v>
      </c>
      <c r="M102" s="5">
        <v>7827544025</v>
      </c>
      <c r="N102" s="5">
        <v>12844999256</v>
      </c>
      <c r="O102" s="5">
        <v>8643260212</v>
      </c>
      <c r="P102" s="5">
        <v>9370638675</v>
      </c>
      <c r="Q102" s="5">
        <v>4866035778</v>
      </c>
      <c r="R102" s="5">
        <v>16570800363</v>
      </c>
      <c r="S102" s="5">
        <v>4285368280</v>
      </c>
      <c r="T102" s="5">
        <v>7653658367</v>
      </c>
      <c r="U102" s="5">
        <v>8571060759</v>
      </c>
      <c r="V102" s="5">
        <v>16035386337</v>
      </c>
      <c r="W102" s="5">
        <v>16848764943</v>
      </c>
      <c r="X102" s="5">
        <v>11115091891</v>
      </c>
      <c r="Y102" s="5">
        <v>6612860593</v>
      </c>
      <c r="Z102" s="5">
        <v>3954221777</v>
      </c>
    </row>
    <row r="103" spans="3:26" ht="15.5" x14ac:dyDescent="0.35">
      <c r="C103" t="s">
        <v>131</v>
      </c>
      <c r="D103" s="5">
        <v>77911185</v>
      </c>
      <c r="E103" s="5">
        <v>60604746</v>
      </c>
      <c r="F103" s="5">
        <v>327681687</v>
      </c>
      <c r="G103" s="5">
        <v>62177585</v>
      </c>
      <c r="I103" s="5">
        <v>60604746</v>
      </c>
      <c r="J103" s="5">
        <v>376695064</v>
      </c>
      <c r="K103" s="5">
        <v>553904742</v>
      </c>
      <c r="L103" s="5">
        <v>456194664</v>
      </c>
      <c r="M103" s="5">
        <v>32810241</v>
      </c>
      <c r="N103" s="5">
        <v>49379524</v>
      </c>
      <c r="O103" s="5">
        <v>156272101</v>
      </c>
      <c r="P103" s="5">
        <v>242547764</v>
      </c>
      <c r="Q103" s="5">
        <v>2644961560</v>
      </c>
      <c r="R103" s="5">
        <v>1709590065</v>
      </c>
      <c r="S103" s="5">
        <v>282208910</v>
      </c>
      <c r="T103" s="5">
        <v>676186678</v>
      </c>
      <c r="U103" s="5">
        <v>1975065480</v>
      </c>
      <c r="V103" s="5">
        <v>853982470</v>
      </c>
      <c r="W103" s="5">
        <v>1440982131</v>
      </c>
      <c r="X103" s="5">
        <v>1394216347</v>
      </c>
      <c r="Y103" s="5">
        <v>71808091</v>
      </c>
      <c r="Z103" s="5">
        <v>2440951708</v>
      </c>
    </row>
    <row r="104" spans="3:26" ht="15.5" x14ac:dyDescent="0.35">
      <c r="C104" t="s">
        <v>1391</v>
      </c>
      <c r="R104" s="5">
        <v>2193750000</v>
      </c>
    </row>
    <row r="105" spans="3:26" ht="15.5" x14ac:dyDescent="0.35">
      <c r="C105" t="s">
        <v>132</v>
      </c>
      <c r="D105" s="5">
        <v>324721759</v>
      </c>
      <c r="E105" s="5">
        <v>382262545</v>
      </c>
      <c r="F105" s="5">
        <v>117308664</v>
      </c>
      <c r="G105" s="5">
        <v>93404930</v>
      </c>
      <c r="I105" s="5">
        <v>382262545</v>
      </c>
      <c r="J105" s="5">
        <v>277712045</v>
      </c>
      <c r="K105" s="5">
        <v>233904008</v>
      </c>
      <c r="L105" s="5">
        <v>354838784</v>
      </c>
      <c r="M105" s="5">
        <v>502490441</v>
      </c>
      <c r="N105" s="5">
        <v>547106209</v>
      </c>
      <c r="O105" s="5">
        <v>357504733</v>
      </c>
      <c r="P105" s="5">
        <v>343104162</v>
      </c>
      <c r="Q105" s="5">
        <v>507501490</v>
      </c>
      <c r="R105" s="5">
        <v>840013221</v>
      </c>
      <c r="S105" s="5">
        <v>392957807</v>
      </c>
      <c r="T105" s="5">
        <v>727240660</v>
      </c>
      <c r="U105" s="5">
        <v>404493320</v>
      </c>
      <c r="V105" s="5">
        <v>481914523</v>
      </c>
      <c r="W105" s="5">
        <v>294294300</v>
      </c>
      <c r="X105" s="5">
        <v>355068020</v>
      </c>
      <c r="Y105" s="5">
        <v>345513935</v>
      </c>
      <c r="Z105" s="5">
        <v>494855710</v>
      </c>
    </row>
    <row r="106" spans="3:26" ht="15.5" x14ac:dyDescent="0.35">
      <c r="C106" t="s">
        <v>134</v>
      </c>
    </row>
    <row r="107" spans="3:26" ht="15.5" x14ac:dyDescent="0.35">
      <c r="C107" t="s">
        <v>135</v>
      </c>
      <c r="V107" s="5">
        <v>468750000</v>
      </c>
      <c r="W107" s="5">
        <v>2343750000</v>
      </c>
      <c r="X107" s="5">
        <v>4218750000</v>
      </c>
      <c r="Y107" s="5">
        <v>6854166667</v>
      </c>
      <c r="Z107" s="5">
        <v>1916666667</v>
      </c>
    </row>
    <row r="108" spans="3:26" ht="15.5" x14ac:dyDescent="0.35">
      <c r="C108" t="s">
        <v>137</v>
      </c>
      <c r="X108" s="5">
        <v>56280000</v>
      </c>
    </row>
    <row r="109" spans="3:26" ht="15.5" x14ac:dyDescent="0.35">
      <c r="C109" t="s">
        <v>138</v>
      </c>
      <c r="U109" s="5">
        <v>468750000</v>
      </c>
      <c r="V109" s="5">
        <v>1875000000</v>
      </c>
      <c r="W109" s="5">
        <v>1931280000</v>
      </c>
      <c r="X109" s="5">
        <v>2960506667</v>
      </c>
      <c r="Y109" s="5">
        <v>2562500000</v>
      </c>
      <c r="Z109" s="5">
        <v>1000000000</v>
      </c>
    </row>
    <row r="110" spans="3:26" ht="15.5" x14ac:dyDescent="0.35">
      <c r="C110" t="s">
        <v>139</v>
      </c>
      <c r="D110" s="5">
        <v>7098410385</v>
      </c>
      <c r="E110" s="5">
        <v>7098410385</v>
      </c>
      <c r="F110" s="5">
        <v>6679164235</v>
      </c>
      <c r="G110" s="5">
        <v>6785036110</v>
      </c>
      <c r="I110" s="5">
        <v>7098410385</v>
      </c>
      <c r="J110" s="5">
        <v>6785036110</v>
      </c>
      <c r="K110" s="5">
        <v>6687970106</v>
      </c>
      <c r="L110" s="5">
        <v>8662990131</v>
      </c>
      <c r="M110" s="5">
        <v>10868968048</v>
      </c>
      <c r="N110" s="5">
        <v>11864188605</v>
      </c>
      <c r="O110" s="5">
        <v>12000121855</v>
      </c>
      <c r="P110" s="5">
        <v>10031766908</v>
      </c>
      <c r="Q110" s="5">
        <v>10622970307</v>
      </c>
      <c r="R110" s="5">
        <v>10034936864</v>
      </c>
      <c r="S110" s="5">
        <v>10323099874</v>
      </c>
      <c r="T110" s="5">
        <v>4607084953</v>
      </c>
      <c r="U110" s="5">
        <v>3710535219</v>
      </c>
      <c r="V110" s="5">
        <v>5986238681</v>
      </c>
      <c r="W110" s="5">
        <v>9263986690</v>
      </c>
      <c r="X110" s="5">
        <v>9758343899</v>
      </c>
      <c r="Y110" s="5">
        <v>11131669087</v>
      </c>
      <c r="Z110" s="5">
        <v>5483838753</v>
      </c>
    </row>
    <row r="111" spans="3:26" ht="15.5" x14ac:dyDescent="0.35">
      <c r="C111" t="s">
        <v>140</v>
      </c>
      <c r="D111" s="5">
        <v>7098410385</v>
      </c>
      <c r="E111" s="5">
        <v>7098410385</v>
      </c>
      <c r="F111" s="5">
        <v>6679164235</v>
      </c>
      <c r="G111" s="5">
        <v>6785036110</v>
      </c>
      <c r="I111" s="5">
        <v>7098410385</v>
      </c>
      <c r="J111" s="5">
        <v>6785036110</v>
      </c>
      <c r="K111" s="5">
        <v>6687970106</v>
      </c>
      <c r="L111" s="5">
        <v>8662990131</v>
      </c>
      <c r="M111" s="5">
        <v>10868968048</v>
      </c>
      <c r="N111" s="5">
        <v>11864188605</v>
      </c>
      <c r="O111" s="5">
        <v>12000121855</v>
      </c>
      <c r="P111" s="5">
        <v>10031766908</v>
      </c>
      <c r="Q111" s="5">
        <v>10622970307</v>
      </c>
      <c r="R111" s="5">
        <v>10034936864</v>
      </c>
      <c r="S111" s="5">
        <v>10323099874</v>
      </c>
      <c r="T111" s="5">
        <v>4607084953</v>
      </c>
      <c r="U111" s="5">
        <v>3710535219</v>
      </c>
      <c r="V111" s="5">
        <v>5986238681</v>
      </c>
      <c r="W111" s="5">
        <v>9263986690</v>
      </c>
      <c r="X111" s="5">
        <v>9758343899</v>
      </c>
      <c r="Y111" s="5">
        <v>11131669087</v>
      </c>
      <c r="Z111" s="5">
        <v>5483838753</v>
      </c>
    </row>
    <row r="112" spans="3:26" ht="15.5" x14ac:dyDescent="0.35">
      <c r="C112" t="s">
        <v>129</v>
      </c>
      <c r="D112" s="5">
        <v>1051740440</v>
      </c>
      <c r="E112" s="5">
        <v>1051740440</v>
      </c>
      <c r="F112" s="5">
        <v>1051740440</v>
      </c>
      <c r="G112" s="5">
        <v>1157612315</v>
      </c>
      <c r="I112" s="5">
        <v>1051740440</v>
      </c>
      <c r="J112" s="5">
        <v>1157612315</v>
      </c>
      <c r="K112" s="5">
        <v>1414924815</v>
      </c>
      <c r="L112" s="5">
        <v>1414924815</v>
      </c>
      <c r="M112" s="5">
        <v>1414924815</v>
      </c>
      <c r="N112" s="5">
        <v>1414924815</v>
      </c>
      <c r="O112" s="5">
        <v>1414924815</v>
      </c>
      <c r="P112" s="5">
        <v>1414924815</v>
      </c>
      <c r="Q112" s="5">
        <v>1414924815</v>
      </c>
      <c r="R112" s="5">
        <v>2246886325</v>
      </c>
      <c r="S112" s="5">
        <v>1566018584</v>
      </c>
    </row>
    <row r="113" spans="2:26" ht="15.5" x14ac:dyDescent="0.35">
      <c r="C113" t="s">
        <v>144</v>
      </c>
    </row>
    <row r="114" spans="2:26" ht="15.5" x14ac:dyDescent="0.35">
      <c r="C114" t="s">
        <v>145</v>
      </c>
      <c r="V114" s="5">
        <v>468750000</v>
      </c>
      <c r="W114" s="5">
        <v>2343750000</v>
      </c>
      <c r="X114" s="5">
        <v>4275030000</v>
      </c>
      <c r="Y114" s="5">
        <v>6854166667</v>
      </c>
      <c r="Z114" s="5">
        <v>1916666667</v>
      </c>
    </row>
    <row r="115" spans="2:26" ht="15.5" x14ac:dyDescent="0.35">
      <c r="C115" t="s">
        <v>147</v>
      </c>
      <c r="D115" s="5">
        <v>16639898416</v>
      </c>
      <c r="E115" s="5">
        <v>15990920772</v>
      </c>
      <c r="F115" s="5">
        <v>21021781576</v>
      </c>
      <c r="G115" s="5">
        <v>16252342087</v>
      </c>
      <c r="I115" s="5">
        <v>15990920772</v>
      </c>
      <c r="J115" s="5">
        <v>21174990376</v>
      </c>
      <c r="K115" s="5">
        <v>20419094068</v>
      </c>
      <c r="L115" s="5">
        <v>20831759780</v>
      </c>
      <c r="M115" s="5">
        <v>29893350889</v>
      </c>
      <c r="N115" s="5">
        <v>35134745290</v>
      </c>
      <c r="O115" s="5">
        <v>33455177566</v>
      </c>
      <c r="P115" s="5">
        <v>27335071863</v>
      </c>
      <c r="Q115" s="5">
        <v>31541423763</v>
      </c>
      <c r="R115" s="5">
        <v>45511700128</v>
      </c>
      <c r="S115" s="5">
        <v>21341373897</v>
      </c>
      <c r="T115" s="5">
        <v>23964388443</v>
      </c>
      <c r="U115" s="5">
        <v>31229504329</v>
      </c>
      <c r="V115" s="5">
        <v>31022520184</v>
      </c>
      <c r="W115" s="5">
        <v>40816452492</v>
      </c>
      <c r="X115" s="5">
        <v>31414708371</v>
      </c>
      <c r="Y115" s="5">
        <v>33108113850</v>
      </c>
      <c r="Z115" s="5">
        <v>24089510317</v>
      </c>
    </row>
    <row r="116" spans="2:26" ht="15.5" x14ac:dyDescent="0.35">
      <c r="C116" t="s">
        <v>148</v>
      </c>
    </row>
    <row r="117" spans="2:26" ht="15.5" x14ac:dyDescent="0.35">
      <c r="C117" t="s">
        <v>149</v>
      </c>
      <c r="D117" s="5">
        <v>9600000000</v>
      </c>
      <c r="E117" s="5">
        <v>9600000000</v>
      </c>
      <c r="F117" s="5">
        <v>9600000000</v>
      </c>
      <c r="G117" s="5">
        <v>9600000000</v>
      </c>
      <c r="I117" s="5">
        <v>9600000000</v>
      </c>
      <c r="J117" s="5">
        <v>9600000000</v>
      </c>
      <c r="K117" s="5">
        <v>9600000000</v>
      </c>
      <c r="L117" s="5">
        <v>9600000000</v>
      </c>
      <c r="M117" s="5">
        <v>9600000000</v>
      </c>
      <c r="N117" s="5">
        <v>9600000000</v>
      </c>
      <c r="O117" s="5">
        <v>9600000000</v>
      </c>
      <c r="P117" s="5">
        <v>9600000000</v>
      </c>
      <c r="Q117" s="5">
        <v>9600000000</v>
      </c>
      <c r="R117" s="5">
        <v>9600000000</v>
      </c>
      <c r="S117" s="5">
        <v>9600000000</v>
      </c>
      <c r="T117" s="5">
        <v>9600000000</v>
      </c>
      <c r="U117" s="5">
        <v>9600000000</v>
      </c>
      <c r="V117" s="5">
        <v>9600000000</v>
      </c>
      <c r="W117" s="5">
        <v>9600000000</v>
      </c>
      <c r="X117" s="5">
        <v>9600000000</v>
      </c>
      <c r="Y117" s="5">
        <v>9600000000</v>
      </c>
      <c r="Z117" s="5">
        <v>9600000000</v>
      </c>
    </row>
    <row r="118" spans="2:26" ht="15.5" x14ac:dyDescent="0.35">
      <c r="C118" t="s">
        <v>151</v>
      </c>
      <c r="D118" s="5">
        <v>164137360</v>
      </c>
      <c r="E118" s="5">
        <v>164137360</v>
      </c>
      <c r="F118" s="5">
        <v>164137360</v>
      </c>
      <c r="G118" s="5">
        <v>164137360</v>
      </c>
      <c r="I118" s="5">
        <v>164137360</v>
      </c>
      <c r="J118" s="5">
        <v>164137360</v>
      </c>
      <c r="K118" s="5">
        <v>164137360</v>
      </c>
      <c r="L118" s="5">
        <v>164137360</v>
      </c>
      <c r="M118" s="5">
        <v>164137360</v>
      </c>
      <c r="N118" s="5">
        <v>164137360</v>
      </c>
      <c r="O118" s="5">
        <v>164137360</v>
      </c>
      <c r="P118" s="5">
        <v>164137360</v>
      </c>
      <c r="Q118" s="5">
        <v>164137360</v>
      </c>
      <c r="R118" s="5">
        <v>164137360</v>
      </c>
      <c r="S118" s="5">
        <v>164137360</v>
      </c>
      <c r="T118" s="5">
        <v>164137360</v>
      </c>
      <c r="U118" s="5">
        <v>164137360</v>
      </c>
      <c r="V118" s="5">
        <v>164137360</v>
      </c>
      <c r="W118" s="5">
        <v>164137360</v>
      </c>
      <c r="X118" s="5">
        <v>164137360</v>
      </c>
      <c r="Y118" s="5">
        <v>164137360</v>
      </c>
      <c r="Z118" s="5">
        <v>164137360</v>
      </c>
    </row>
    <row r="119" spans="2:26" ht="15.5" x14ac:dyDescent="0.35">
      <c r="C119" t="s">
        <v>152</v>
      </c>
      <c r="D119" s="5">
        <v>81922516503</v>
      </c>
      <c r="E119" s="5">
        <v>82948252110</v>
      </c>
      <c r="F119" s="5">
        <v>84219144824</v>
      </c>
      <c r="G119" s="5">
        <v>84412382335</v>
      </c>
      <c r="I119" s="5">
        <v>82948252110</v>
      </c>
      <c r="J119" s="5">
        <v>88166948439</v>
      </c>
      <c r="K119" s="5">
        <v>94971511368</v>
      </c>
      <c r="L119" s="5">
        <v>101802970607</v>
      </c>
      <c r="M119" s="5">
        <v>105802161640</v>
      </c>
      <c r="N119" s="5">
        <v>98587307309</v>
      </c>
      <c r="O119" s="5">
        <v>103871326527</v>
      </c>
      <c r="P119" s="5">
        <v>122928070930</v>
      </c>
      <c r="Q119" s="5">
        <v>119857865717</v>
      </c>
      <c r="R119" s="5">
        <v>107552331762</v>
      </c>
      <c r="S119" s="5">
        <v>102677239784</v>
      </c>
      <c r="T119" s="5">
        <v>106187072452</v>
      </c>
      <c r="U119" s="5">
        <v>100703957016</v>
      </c>
      <c r="V119" s="5">
        <v>87761057822</v>
      </c>
      <c r="W119" s="5">
        <v>47438542796</v>
      </c>
      <c r="X119" s="5">
        <v>37021201114</v>
      </c>
      <c r="Y119" s="5">
        <v>29958664770</v>
      </c>
      <c r="Z119" s="5">
        <v>28134157736</v>
      </c>
    </row>
    <row r="120" spans="2:26" ht="15.5" x14ac:dyDescent="0.35">
      <c r="C120" t="s">
        <v>153</v>
      </c>
      <c r="D120" s="5">
        <v>1132200000</v>
      </c>
      <c r="E120" s="5">
        <v>1132200000</v>
      </c>
      <c r="F120" s="5">
        <v>1132200000</v>
      </c>
      <c r="G120" s="5">
        <v>1132200000</v>
      </c>
      <c r="I120" s="5">
        <v>1132200000</v>
      </c>
      <c r="J120" s="5">
        <v>1132200000</v>
      </c>
      <c r="K120" s="5">
        <v>1132200000</v>
      </c>
      <c r="L120" s="5">
        <v>1132200000</v>
      </c>
      <c r="M120" s="5">
        <v>1132200000</v>
      </c>
      <c r="N120" s="5">
        <v>1132200000</v>
      </c>
      <c r="O120" s="5">
        <v>1132200000</v>
      </c>
      <c r="P120" s="5">
        <v>1032200000</v>
      </c>
      <c r="Q120" s="5">
        <v>932200000</v>
      </c>
      <c r="R120" s="5">
        <v>832200000</v>
      </c>
      <c r="S120" s="5">
        <v>732200000</v>
      </c>
      <c r="T120" s="5">
        <v>632200000</v>
      </c>
      <c r="U120" s="5">
        <v>432200000</v>
      </c>
      <c r="V120" s="5">
        <v>332200000</v>
      </c>
      <c r="W120" s="5">
        <v>292200000</v>
      </c>
      <c r="X120" s="5">
        <v>262200000</v>
      </c>
      <c r="Y120" s="5">
        <v>240200000</v>
      </c>
      <c r="Z120" s="5">
        <v>210200000</v>
      </c>
    </row>
    <row r="121" spans="2:26" ht="15.5" x14ac:dyDescent="0.35">
      <c r="C121" t="s">
        <v>154</v>
      </c>
      <c r="D121" s="5">
        <v>80790316503</v>
      </c>
      <c r="E121" s="5">
        <v>81816052110</v>
      </c>
      <c r="F121" s="5">
        <v>83086944824</v>
      </c>
      <c r="G121" s="5">
        <v>83280182335</v>
      </c>
      <c r="I121" s="5">
        <v>81816052110</v>
      </c>
      <c r="J121" s="5">
        <v>87034748439</v>
      </c>
      <c r="K121" s="5">
        <v>93839311368</v>
      </c>
      <c r="L121" s="5">
        <v>100670770607</v>
      </c>
      <c r="M121" s="5">
        <v>104669961640</v>
      </c>
      <c r="N121" s="5">
        <v>97455107309</v>
      </c>
      <c r="O121" s="5">
        <v>102739126527</v>
      </c>
      <c r="P121" s="5">
        <v>121895870930</v>
      </c>
      <c r="Q121" s="5">
        <v>118925665717</v>
      </c>
      <c r="R121" s="5">
        <v>106720131762</v>
      </c>
      <c r="S121" s="5">
        <v>101945039784</v>
      </c>
      <c r="T121" s="5">
        <v>105554872452</v>
      </c>
      <c r="U121" s="5">
        <v>100271757016</v>
      </c>
      <c r="V121" s="5">
        <v>87428857822</v>
      </c>
      <c r="W121" s="5">
        <v>47146342796</v>
      </c>
      <c r="X121" s="5">
        <v>36759001114</v>
      </c>
      <c r="Y121" s="5">
        <v>29718464770</v>
      </c>
      <c r="Z121" s="5">
        <v>27923957736</v>
      </c>
    </row>
    <row r="122" spans="2:26" ht="15.5" x14ac:dyDescent="0.35">
      <c r="C122" t="s">
        <v>155</v>
      </c>
      <c r="D122" s="5">
        <v>81922516503</v>
      </c>
      <c r="E122" s="5">
        <v>82948252110</v>
      </c>
      <c r="F122" s="5">
        <v>84219144824</v>
      </c>
      <c r="G122" s="5">
        <v>84412382335</v>
      </c>
      <c r="I122" s="5">
        <v>82948252110</v>
      </c>
      <c r="J122" s="5">
        <v>88166948439</v>
      </c>
      <c r="K122" s="5">
        <v>94971511368</v>
      </c>
      <c r="L122" s="5">
        <v>101802970607</v>
      </c>
      <c r="M122" s="5">
        <v>105802161640</v>
      </c>
      <c r="N122" s="5">
        <v>98587307309</v>
      </c>
      <c r="O122" s="5">
        <v>103871326527</v>
      </c>
      <c r="P122" s="5">
        <v>122928070930</v>
      </c>
      <c r="Q122" s="5">
        <v>119857865717</v>
      </c>
      <c r="R122" s="5">
        <v>107552331762</v>
      </c>
      <c r="S122" s="5">
        <v>102677239784</v>
      </c>
      <c r="T122" s="5">
        <v>106187072452</v>
      </c>
      <c r="U122" s="5">
        <v>100703957016</v>
      </c>
      <c r="V122" s="5">
        <v>87761057822</v>
      </c>
      <c r="W122" s="5">
        <v>47438542796</v>
      </c>
      <c r="X122" s="5">
        <v>37021201114</v>
      </c>
      <c r="Y122" s="5">
        <v>29958664770</v>
      </c>
      <c r="Z122" s="5">
        <v>28134157736</v>
      </c>
    </row>
    <row r="123" spans="2:26" ht="15.5" x14ac:dyDescent="0.35">
      <c r="C123" t="s">
        <v>9</v>
      </c>
      <c r="D123" s="5">
        <v>91686653863</v>
      </c>
      <c r="E123" s="5">
        <v>92712389470</v>
      </c>
      <c r="F123" s="5">
        <v>93983282184</v>
      </c>
      <c r="G123" s="5">
        <v>94176519695</v>
      </c>
      <c r="I123" s="5">
        <v>92712389470</v>
      </c>
      <c r="J123" s="5">
        <v>97931085799</v>
      </c>
      <c r="K123" s="5">
        <v>104735648728</v>
      </c>
      <c r="L123" s="5">
        <v>111567107967</v>
      </c>
      <c r="M123" s="5">
        <v>115566299000</v>
      </c>
      <c r="N123" s="5">
        <v>108351444669</v>
      </c>
      <c r="O123" s="5">
        <v>113635463887</v>
      </c>
      <c r="P123" s="5">
        <v>132692208290</v>
      </c>
      <c r="Q123" s="5">
        <v>129622003077</v>
      </c>
      <c r="R123" s="5">
        <v>117316469122</v>
      </c>
      <c r="S123" s="5">
        <v>112441377144</v>
      </c>
      <c r="T123" s="5">
        <v>115951209812</v>
      </c>
      <c r="U123" s="5">
        <v>110468094376</v>
      </c>
      <c r="V123" s="5">
        <v>97525195182</v>
      </c>
      <c r="W123" s="5">
        <v>57202680156</v>
      </c>
      <c r="X123" s="5">
        <v>46785338474</v>
      </c>
      <c r="Y123" s="5">
        <v>39722802130</v>
      </c>
      <c r="Z123" s="5">
        <v>37898295096</v>
      </c>
    </row>
    <row r="124" spans="2:26" ht="15.5" x14ac:dyDescent="0.35">
      <c r="C124" t="s">
        <v>157</v>
      </c>
      <c r="D124" s="5">
        <v>108326552279</v>
      </c>
      <c r="E124" s="5">
        <v>108703310242</v>
      </c>
      <c r="F124" s="5">
        <v>115005063760</v>
      </c>
      <c r="G124" s="5">
        <v>110428861782</v>
      </c>
      <c r="I124" s="5">
        <v>108703310242</v>
      </c>
      <c r="J124" s="5">
        <v>119106076175</v>
      </c>
      <c r="K124" s="5">
        <v>125154742796</v>
      </c>
      <c r="L124" s="5">
        <v>132398867747</v>
      </c>
      <c r="M124" s="5">
        <v>145459649889</v>
      </c>
      <c r="N124" s="5">
        <v>143486189959</v>
      </c>
      <c r="O124" s="5">
        <v>147090641453</v>
      </c>
      <c r="P124" s="5">
        <v>160027280153</v>
      </c>
      <c r="Q124" s="5">
        <v>161163426840</v>
      </c>
      <c r="R124" s="5">
        <v>162828169250</v>
      </c>
      <c r="S124" s="5">
        <v>133782751041</v>
      </c>
      <c r="T124" s="5">
        <v>139915598255</v>
      </c>
      <c r="U124" s="5">
        <v>141697598705</v>
      </c>
      <c r="V124" s="5">
        <v>128547715366</v>
      </c>
      <c r="W124" s="5">
        <v>98019132648</v>
      </c>
      <c r="X124" s="5">
        <v>78200046845</v>
      </c>
      <c r="Y124" s="5">
        <v>72830915980</v>
      </c>
      <c r="Z124" s="5">
        <v>61987805413</v>
      </c>
    </row>
    <row r="125" spans="2:26" ht="15.5" x14ac:dyDescent="0.35">
      <c r="C125" t="s">
        <v>158</v>
      </c>
      <c r="D125" s="5">
        <v>96000000</v>
      </c>
      <c r="E125" s="5">
        <v>96000000</v>
      </c>
      <c r="F125" s="5">
        <v>96000000</v>
      </c>
      <c r="G125" s="5">
        <v>96000000</v>
      </c>
      <c r="I125" s="5">
        <v>96000000</v>
      </c>
      <c r="J125" s="5">
        <v>96000000</v>
      </c>
      <c r="K125" s="5">
        <v>96000000</v>
      </c>
      <c r="L125" s="5">
        <v>96000000</v>
      </c>
      <c r="M125" s="5">
        <v>96000000</v>
      </c>
      <c r="N125" s="5">
        <v>96000000</v>
      </c>
      <c r="O125" s="5">
        <v>96000000</v>
      </c>
      <c r="P125" s="5">
        <v>96000000</v>
      </c>
      <c r="Q125" s="5">
        <v>96000000</v>
      </c>
      <c r="R125" s="5">
        <v>96000000</v>
      </c>
      <c r="S125" s="5">
        <v>96000000</v>
      </c>
      <c r="T125" s="5">
        <v>9600000</v>
      </c>
      <c r="U125" s="5">
        <v>9600000</v>
      </c>
      <c r="V125" s="5">
        <v>9600000</v>
      </c>
      <c r="W125" s="5">
        <v>9600000</v>
      </c>
      <c r="X125" s="5">
        <v>9600000</v>
      </c>
      <c r="Y125" s="5">
        <v>9600000</v>
      </c>
      <c r="Z125" s="5">
        <v>9600000</v>
      </c>
    </row>
    <row r="127" spans="2:26" ht="15.5" x14ac:dyDescent="0.35">
      <c r="B127" t="s">
        <v>159</v>
      </c>
      <c r="C127" t="s">
        <v>160</v>
      </c>
      <c r="D127" s="5">
        <v>-7417489256</v>
      </c>
      <c r="E127" s="5">
        <v>-5903599006</v>
      </c>
      <c r="F127" s="5">
        <v>8358004107</v>
      </c>
      <c r="G127" s="5">
        <v>-5093718582</v>
      </c>
      <c r="I127" s="5">
        <v>-9950534255</v>
      </c>
      <c r="J127" s="5">
        <v>8390249574</v>
      </c>
      <c r="K127" s="5">
        <v>900494679</v>
      </c>
      <c r="L127" s="5">
        <v>11767823179</v>
      </c>
      <c r="M127" s="5">
        <v>-1471329430</v>
      </c>
      <c r="N127" s="5">
        <v>782078950</v>
      </c>
      <c r="O127" s="5">
        <v>-5608946676</v>
      </c>
      <c r="P127" s="5">
        <v>-1984921568</v>
      </c>
      <c r="Q127" s="5">
        <v>15388660677</v>
      </c>
      <c r="R127" s="5">
        <v>6871373245</v>
      </c>
      <c r="S127" s="5">
        <v>10910801951</v>
      </c>
      <c r="T127" s="5">
        <v>9999770412</v>
      </c>
      <c r="U127" s="5">
        <v>13814790256</v>
      </c>
      <c r="V127" s="5">
        <v>10588729023</v>
      </c>
      <c r="W127" s="5">
        <v>5100086069</v>
      </c>
      <c r="X127" s="5">
        <v>9647718776</v>
      </c>
      <c r="Y127" s="5">
        <v>4064913956</v>
      </c>
      <c r="Z127" s="5">
        <v>4351799510</v>
      </c>
    </row>
    <row r="128" spans="2:26" ht="15.5" x14ac:dyDescent="0.35">
      <c r="C128" t="s">
        <v>161</v>
      </c>
      <c r="D128" s="5">
        <v>18964762437</v>
      </c>
      <c r="E128" s="5">
        <v>27546734937</v>
      </c>
      <c r="F128" s="5">
        <v>31016515720</v>
      </c>
      <c r="G128" s="5">
        <v>15677491954</v>
      </c>
      <c r="I128" s="5">
        <v>94348460867</v>
      </c>
      <c r="J128" s="5">
        <v>99820500823</v>
      </c>
      <c r="K128" s="5">
        <v>108770017368</v>
      </c>
      <c r="L128" s="5">
        <v>179882279479</v>
      </c>
      <c r="M128" s="5">
        <v>164094763714</v>
      </c>
      <c r="N128" s="5">
        <v>131361447117</v>
      </c>
      <c r="O128" s="5">
        <v>178746888611</v>
      </c>
      <c r="P128" s="5">
        <v>235793898817</v>
      </c>
      <c r="Q128" s="5">
        <v>228770966698</v>
      </c>
      <c r="R128" s="5">
        <v>161961010125</v>
      </c>
      <c r="S128" s="5">
        <v>176608401952</v>
      </c>
      <c r="T128" s="5">
        <v>243846933901</v>
      </c>
      <c r="U128" s="5">
        <v>264166680440</v>
      </c>
      <c r="V128" s="5">
        <v>224325892611</v>
      </c>
      <c r="W128" s="5">
        <v>197025464892</v>
      </c>
      <c r="X128" s="5">
        <v>160687726557</v>
      </c>
      <c r="Y128" s="5">
        <v>121173518012</v>
      </c>
      <c r="Z128" s="5">
        <v>162576217818</v>
      </c>
    </row>
    <row r="129" spans="3:26" ht="15.5" x14ac:dyDescent="0.35">
      <c r="C129" t="s">
        <v>588</v>
      </c>
      <c r="D129" s="5">
        <v>-23007509091</v>
      </c>
      <c r="E129" s="5">
        <v>-30018071479</v>
      </c>
      <c r="F129" s="5">
        <v>-20324216741</v>
      </c>
      <c r="G129" s="5">
        <v>-17978432088</v>
      </c>
      <c r="I129" s="5">
        <v>-93827788814</v>
      </c>
      <c r="J129" s="5">
        <v>-83068383553</v>
      </c>
      <c r="K129" s="5">
        <v>-100276252709</v>
      </c>
      <c r="L129" s="5">
        <v>-158547440818</v>
      </c>
      <c r="M129" s="5">
        <v>-155379261111</v>
      </c>
      <c r="N129" s="5">
        <v>-119898246171</v>
      </c>
      <c r="O129" s="5">
        <v>-173856077104</v>
      </c>
    </row>
    <row r="130" spans="3:26" ht="15.5" x14ac:dyDescent="0.35">
      <c r="C130" t="s">
        <v>463</v>
      </c>
      <c r="D130" s="5">
        <v>-3275279408</v>
      </c>
      <c r="E130" s="5">
        <v>-3875327399</v>
      </c>
      <c r="F130" s="5">
        <v>-3245003255</v>
      </c>
      <c r="G130" s="5">
        <v>-2941641443</v>
      </c>
      <c r="I130" s="5">
        <v>-12256584499</v>
      </c>
      <c r="J130" s="5">
        <v>-9737483936</v>
      </c>
      <c r="K130" s="5">
        <v>-9279626558</v>
      </c>
      <c r="L130" s="5">
        <v>-10580017323</v>
      </c>
      <c r="M130" s="5">
        <v>-9809583693</v>
      </c>
      <c r="N130" s="5">
        <v>-10964524569</v>
      </c>
      <c r="O130" s="5">
        <v>-10233112841</v>
      </c>
    </row>
    <row r="131" spans="3:26" ht="15.5" x14ac:dyDescent="0.35">
      <c r="C131" t="s">
        <v>2339</v>
      </c>
    </row>
    <row r="132" spans="3:26" ht="15.5" x14ac:dyDescent="0.35">
      <c r="C132" t="s">
        <v>2292</v>
      </c>
      <c r="P132" s="5">
        <v>-210830932564</v>
      </c>
      <c r="Q132" s="5">
        <v>-181386562320</v>
      </c>
      <c r="R132" s="5">
        <v>-132401457317</v>
      </c>
      <c r="S132" s="5">
        <v>-141609704194</v>
      </c>
      <c r="T132" s="5">
        <v>-207814492062</v>
      </c>
      <c r="U132" s="5">
        <v>-222836805878</v>
      </c>
      <c r="V132" s="5">
        <v>-189739947401</v>
      </c>
      <c r="W132" s="5">
        <v>-171222254601</v>
      </c>
      <c r="X132" s="5">
        <v>-133660380977</v>
      </c>
      <c r="Y132" s="5">
        <v>-100643909264</v>
      </c>
      <c r="Z132" s="5">
        <v>-140106665947</v>
      </c>
    </row>
    <row r="133" spans="3:26" ht="15.5" x14ac:dyDescent="0.35">
      <c r="C133" t="s">
        <v>2294</v>
      </c>
      <c r="P133" s="5">
        <v>-9425155583</v>
      </c>
      <c r="Q133" s="5">
        <v>-16587218693</v>
      </c>
      <c r="R133" s="5">
        <v>-14059345336</v>
      </c>
      <c r="S133" s="5">
        <v>-15235008395</v>
      </c>
      <c r="T133" s="5">
        <v>-16183390761</v>
      </c>
      <c r="U133" s="5">
        <v>-14101619534</v>
      </c>
      <c r="V133" s="5">
        <v>-10888093642</v>
      </c>
      <c r="W133" s="5">
        <v>-9152619312</v>
      </c>
      <c r="X133" s="5">
        <v>-8512833716</v>
      </c>
      <c r="Y133" s="5">
        <v>-7311977168</v>
      </c>
      <c r="Z133" s="5">
        <v>-7453054045</v>
      </c>
    </row>
    <row r="134" spans="3:26" ht="15.5" x14ac:dyDescent="0.35">
      <c r="C134" t="s">
        <v>329</v>
      </c>
      <c r="P134" s="5">
        <v>-11283115425</v>
      </c>
      <c r="Q134" s="5">
        <v>-9703105570</v>
      </c>
      <c r="R134" s="5">
        <v>-7619960085</v>
      </c>
      <c r="S134" s="5">
        <v>-7606691459</v>
      </c>
      <c r="T134" s="5">
        <v>-7409888802</v>
      </c>
      <c r="U134" s="5">
        <v>-9360571743</v>
      </c>
      <c r="V134" s="5">
        <v>-5853065622</v>
      </c>
      <c r="W134" s="5">
        <v>-4474205828</v>
      </c>
      <c r="X134" s="5">
        <v>-4081114693</v>
      </c>
      <c r="Y134" s="5">
        <v>-4332306776</v>
      </c>
      <c r="Z134" s="5">
        <v>-4393883034</v>
      </c>
    </row>
    <row r="135" spans="3:26" ht="15.5" x14ac:dyDescent="0.35">
      <c r="C135" t="s">
        <v>89</v>
      </c>
      <c r="P135" s="5">
        <v>-2520389948</v>
      </c>
      <c r="Q135" s="5">
        <v>-2335110734</v>
      </c>
      <c r="R135" s="5">
        <v>-2219726698</v>
      </c>
      <c r="S135" s="5">
        <v>-1834446617</v>
      </c>
      <c r="T135" s="5">
        <v>-1882359255</v>
      </c>
      <c r="U135" s="5">
        <v>-1712666612</v>
      </c>
      <c r="V135" s="5">
        <v>-1586474906</v>
      </c>
      <c r="W135" s="5">
        <v>-1266999804</v>
      </c>
      <c r="X135" s="5">
        <v>-1093981379</v>
      </c>
      <c r="Y135" s="5">
        <v>-875705345</v>
      </c>
      <c r="Z135" s="5">
        <v>-1088124916</v>
      </c>
    </row>
    <row r="136" spans="3:26" ht="15.5" x14ac:dyDescent="0.35">
      <c r="C136" t="s">
        <v>341</v>
      </c>
      <c r="P136" s="5">
        <v>-234059593520</v>
      </c>
      <c r="Q136" s="5">
        <v>-210011997317</v>
      </c>
      <c r="R136" s="5">
        <v>-156300489436</v>
      </c>
      <c r="S136" s="5">
        <v>-166285850665</v>
      </c>
      <c r="T136" s="5">
        <v>-233290130880</v>
      </c>
      <c r="U136" s="5">
        <v>-248011663767</v>
      </c>
      <c r="V136" s="5">
        <v>-208067581571</v>
      </c>
      <c r="W136" s="5">
        <v>-186116079545</v>
      </c>
      <c r="X136" s="5">
        <v>-147348310765</v>
      </c>
      <c r="Y136" s="5">
        <v>-113163898553</v>
      </c>
      <c r="Z136" s="5">
        <v>-153041727942</v>
      </c>
    </row>
    <row r="137" spans="3:26" ht="15.5" x14ac:dyDescent="0.35">
      <c r="C137" t="s">
        <v>2340</v>
      </c>
    </row>
    <row r="138" spans="3:26" ht="15.5" x14ac:dyDescent="0.35">
      <c r="C138" t="s">
        <v>2296</v>
      </c>
      <c r="D138" s="5">
        <v>162000000</v>
      </c>
      <c r="E138" s="5">
        <v>108000000</v>
      </c>
      <c r="F138" s="5">
        <v>180000000</v>
      </c>
      <c r="G138" s="5">
        <v>198000000</v>
      </c>
      <c r="I138" s="5">
        <v>648000000</v>
      </c>
      <c r="J138" s="5">
        <v>648000000</v>
      </c>
      <c r="K138" s="5">
        <v>648000000</v>
      </c>
      <c r="L138" s="5">
        <v>717825000</v>
      </c>
    </row>
    <row r="139" spans="3:26" ht="15.5" x14ac:dyDescent="0.35">
      <c r="C139" t="s">
        <v>1026</v>
      </c>
      <c r="D139" s="5">
        <v>218592757</v>
      </c>
      <c r="E139" s="5">
        <v>265119504</v>
      </c>
      <c r="F139" s="5">
        <v>271957521</v>
      </c>
      <c r="G139" s="5">
        <v>286849805</v>
      </c>
      <c r="I139" s="5">
        <v>1082672305</v>
      </c>
      <c r="J139" s="5">
        <v>717816243</v>
      </c>
      <c r="K139" s="5">
        <v>618536776</v>
      </c>
      <c r="L139" s="5">
        <v>288406600</v>
      </c>
      <c r="M139" s="5">
        <v>317152237</v>
      </c>
      <c r="N139" s="5">
        <v>558342029</v>
      </c>
      <c r="O139" s="5">
        <v>713440829</v>
      </c>
      <c r="P139" s="5">
        <v>898096981</v>
      </c>
      <c r="Q139" s="5">
        <v>964064811</v>
      </c>
      <c r="R139" s="5">
        <v>1866761104</v>
      </c>
      <c r="S139" s="5">
        <v>2562585257</v>
      </c>
      <c r="T139" s="5">
        <v>2977124922</v>
      </c>
      <c r="U139" s="5">
        <v>1924169500</v>
      </c>
      <c r="V139" s="5">
        <v>502985650</v>
      </c>
      <c r="W139" s="5">
        <v>148806365</v>
      </c>
      <c r="X139" s="5">
        <v>81159492</v>
      </c>
      <c r="Y139" s="5">
        <v>128560391</v>
      </c>
      <c r="Z139" s="5">
        <v>124628468</v>
      </c>
    </row>
    <row r="140" spans="3:26" ht="15.5" x14ac:dyDescent="0.35">
      <c r="C140" t="s">
        <v>2297</v>
      </c>
      <c r="D140" s="5">
        <v>-11177155</v>
      </c>
      <c r="E140" s="5">
        <v>58767360</v>
      </c>
      <c r="F140" s="5">
        <v>-8269129</v>
      </c>
      <c r="G140" s="5">
        <v>-18005231</v>
      </c>
      <c r="I140" s="5">
        <v>54705886</v>
      </c>
      <c r="J140" s="5">
        <v>9799997</v>
      </c>
      <c r="K140" s="5">
        <v>141137697</v>
      </c>
      <c r="L140" s="5">
        <v>27516759</v>
      </c>
      <c r="M140" s="5">
        <v>29198528</v>
      </c>
      <c r="N140" s="5">
        <v>80616467</v>
      </c>
      <c r="O140" s="5">
        <v>60881057</v>
      </c>
      <c r="P140" s="5">
        <v>714107363</v>
      </c>
      <c r="Q140" s="5">
        <v>38677201</v>
      </c>
      <c r="R140" s="5">
        <v>37523879</v>
      </c>
      <c r="S140" s="5">
        <v>1100217</v>
      </c>
      <c r="T140" s="5">
        <v>1660320860</v>
      </c>
      <c r="U140" s="5">
        <v>126143989</v>
      </c>
      <c r="V140" s="5">
        <v>-604138808</v>
      </c>
      <c r="W140" s="5">
        <v>-374572139</v>
      </c>
      <c r="X140" s="5">
        <v>-484003879</v>
      </c>
      <c r="Y140" s="5">
        <v>854606836</v>
      </c>
      <c r="Z140" s="5">
        <v>503003432</v>
      </c>
    </row>
    <row r="141" spans="3:26" ht="15.5" x14ac:dyDescent="0.35">
      <c r="C141" t="s">
        <v>1866</v>
      </c>
      <c r="K141" s="5">
        <v>353682105</v>
      </c>
      <c r="L141" s="5">
        <v>305138207</v>
      </c>
      <c r="R141" s="5">
        <v>522567927</v>
      </c>
      <c r="T141" s="5">
        <v>172806232</v>
      </c>
    </row>
    <row r="142" spans="3:26" ht="15.5" x14ac:dyDescent="0.35">
      <c r="C142" t="s">
        <v>2341</v>
      </c>
      <c r="D142" s="5">
        <v>380592757</v>
      </c>
      <c r="E142" s="5">
        <v>373119504</v>
      </c>
      <c r="F142" s="5">
        <v>451957521</v>
      </c>
      <c r="G142" s="5">
        <v>484849805</v>
      </c>
      <c r="I142" s="5">
        <v>1730672305</v>
      </c>
      <c r="J142" s="5">
        <v>1365816243</v>
      </c>
      <c r="K142" s="5">
        <v>1620218881</v>
      </c>
      <c r="L142" s="5">
        <v>1311369807</v>
      </c>
      <c r="M142" s="5">
        <v>317152237</v>
      </c>
      <c r="N142" s="5">
        <v>558342029</v>
      </c>
      <c r="O142" s="5">
        <v>713440829</v>
      </c>
      <c r="P142" s="5">
        <v>898096981</v>
      </c>
      <c r="Q142" s="5">
        <v>964064811</v>
      </c>
      <c r="R142" s="5">
        <v>2389329031</v>
      </c>
      <c r="S142" s="5">
        <v>2562585257</v>
      </c>
      <c r="T142" s="5">
        <v>3149931154</v>
      </c>
      <c r="U142" s="5">
        <v>1924169500</v>
      </c>
      <c r="V142" s="5">
        <v>502985650</v>
      </c>
      <c r="W142" s="5">
        <v>148806365</v>
      </c>
      <c r="X142" s="5">
        <v>81159492</v>
      </c>
      <c r="Y142" s="5">
        <v>128560391</v>
      </c>
      <c r="Z142" s="5">
        <v>124628468</v>
      </c>
    </row>
    <row r="143" spans="3:26" ht="15.5" x14ac:dyDescent="0.35">
      <c r="C143" t="s">
        <v>2342</v>
      </c>
    </row>
    <row r="144" spans="3:26" ht="15.5" x14ac:dyDescent="0.35">
      <c r="C144" t="s">
        <v>764</v>
      </c>
      <c r="D144" s="5">
        <v>-468878796</v>
      </c>
      <c r="E144" s="5">
        <v>11178071</v>
      </c>
      <c r="F144" s="5">
        <v>467019991</v>
      </c>
      <c r="G144" s="5">
        <v>-317981579</v>
      </c>
      <c r="O144" s="5">
        <v>-842994688</v>
      </c>
      <c r="P144" s="5">
        <v>-4593432439</v>
      </c>
      <c r="Q144" s="5">
        <v>-3704152045</v>
      </c>
      <c r="R144" s="5">
        <v>-962338826</v>
      </c>
      <c r="S144" s="5">
        <v>-1483827960</v>
      </c>
      <c r="T144" s="5">
        <v>-4769701563</v>
      </c>
      <c r="U144" s="5">
        <v>-3858932990</v>
      </c>
      <c r="V144" s="5">
        <v>-4923550498</v>
      </c>
      <c r="W144" s="5">
        <v>-4395811471</v>
      </c>
      <c r="X144" s="5">
        <v>-1725663994</v>
      </c>
      <c r="Y144" s="5">
        <v>-3960269784</v>
      </c>
      <c r="Z144" s="5">
        <v>-4398875808</v>
      </c>
    </row>
    <row r="145" spans="3:26" ht="15.5" x14ac:dyDescent="0.35">
      <c r="C145" t="s">
        <v>1109</v>
      </c>
      <c r="K145" s="5">
        <v>-75000000</v>
      </c>
      <c r="L145" s="5">
        <v>-325884725</v>
      </c>
      <c r="M145" s="5">
        <v>-723599105</v>
      </c>
      <c r="N145" s="5">
        <v>-355555923</v>
      </c>
      <c r="O145" s="5">
        <v>-197972540</v>
      </c>
      <c r="P145" s="5">
        <v>-737998770</v>
      </c>
      <c r="Q145" s="5">
        <v>-668898671</v>
      </c>
      <c r="R145" s="5">
        <v>-253661528</v>
      </c>
      <c r="S145" s="5">
        <v>-491606850</v>
      </c>
      <c r="T145" s="5">
        <v>-597583060</v>
      </c>
      <c r="U145" s="5">
        <v>-531606916</v>
      </c>
      <c r="V145" s="5">
        <v>-644878361</v>
      </c>
      <c r="W145" s="5">
        <v>-1187722033</v>
      </c>
      <c r="X145" s="5">
        <v>-1563188635</v>
      </c>
      <c r="Y145" s="5">
        <v>-967602946</v>
      </c>
      <c r="Z145" s="5">
        <v>-1411446458</v>
      </c>
    </row>
    <row r="146" spans="3:26" ht="15.5" x14ac:dyDescent="0.35">
      <c r="C146" t="s">
        <v>2343</v>
      </c>
      <c r="D146" s="5">
        <v>-480055951</v>
      </c>
      <c r="E146" s="5">
        <v>69945431</v>
      </c>
      <c r="F146" s="5">
        <v>458750862</v>
      </c>
      <c r="G146" s="5">
        <v>-335986810</v>
      </c>
      <c r="I146" s="5">
        <v>54705886</v>
      </c>
      <c r="J146" s="5">
        <v>9799997</v>
      </c>
      <c r="K146" s="5">
        <v>66137697</v>
      </c>
      <c r="L146" s="5">
        <v>-298367966</v>
      </c>
      <c r="M146" s="5">
        <v>-694400577</v>
      </c>
      <c r="N146" s="5">
        <v>-274939456</v>
      </c>
      <c r="O146" s="5">
        <v>-980086171</v>
      </c>
      <c r="P146" s="5">
        <v>-4617323846</v>
      </c>
      <c r="Q146" s="5">
        <v>-4334373515</v>
      </c>
      <c r="R146" s="5">
        <v>-1178476475</v>
      </c>
      <c r="S146" s="5">
        <v>-1974334593</v>
      </c>
      <c r="T146" s="5">
        <v>-3706963763</v>
      </c>
      <c r="U146" s="5">
        <v>-4264395917</v>
      </c>
      <c r="V146" s="5">
        <v>-6172567667</v>
      </c>
      <c r="W146" s="5">
        <v>-5958105643</v>
      </c>
      <c r="X146" s="5">
        <v>-3772856508</v>
      </c>
      <c r="Y146" s="5">
        <v>-4073265894</v>
      </c>
      <c r="Z146" s="5">
        <v>-5307318834</v>
      </c>
    </row>
    <row r="147" spans="3:26" ht="15.5" x14ac:dyDescent="0.35">
      <c r="C147" t="s">
        <v>172</v>
      </c>
      <c r="L147" s="5">
        <v>-5000000000</v>
      </c>
      <c r="N147" s="5">
        <v>1000000000</v>
      </c>
      <c r="O147" s="5">
        <v>3524145325</v>
      </c>
      <c r="P147" s="5">
        <v>-4351894750</v>
      </c>
      <c r="Q147" s="5">
        <v>-3899656250</v>
      </c>
      <c r="R147" s="5">
        <v>3432424375</v>
      </c>
      <c r="S147" s="5">
        <v>-4801875450</v>
      </c>
      <c r="T147" s="5">
        <v>-2627055750</v>
      </c>
      <c r="U147" s="5">
        <v>1470645465</v>
      </c>
      <c r="V147" s="5">
        <v>-7632205450</v>
      </c>
      <c r="W147" s="5">
        <v>-1776888542</v>
      </c>
      <c r="X147" s="5">
        <v>-10145571575</v>
      </c>
      <c r="Y147" s="5">
        <v>7565264100</v>
      </c>
      <c r="Z147" s="5">
        <v>-3506960312</v>
      </c>
    </row>
    <row r="148" spans="3:26" ht="15.5" x14ac:dyDescent="0.35">
      <c r="C148" t="s">
        <v>173</v>
      </c>
      <c r="D148" s="5">
        <v>3214614504</v>
      </c>
      <c r="E148" s="5">
        <v>-5261377175</v>
      </c>
      <c r="F148" s="5">
        <v>13975000</v>
      </c>
      <c r="G148" s="5">
        <v>4771199466</v>
      </c>
      <c r="I148" s="5">
        <v>765713710</v>
      </c>
      <c r="J148" s="5">
        <v>8850572256</v>
      </c>
      <c r="K148" s="5">
        <v>-330950540</v>
      </c>
      <c r="L148" s="5">
        <v>-7036997751</v>
      </c>
      <c r="M148" s="5">
        <v>-529650227</v>
      </c>
      <c r="N148" s="5">
        <v>-1138480239</v>
      </c>
      <c r="O148" s="5">
        <v>-1330766110</v>
      </c>
      <c r="P148" s="5">
        <v>-963980063</v>
      </c>
      <c r="Q148" s="5">
        <v>-10191221064</v>
      </c>
      <c r="R148" s="5">
        <v>-21581081020</v>
      </c>
      <c r="S148" s="5">
        <v>-9655863652</v>
      </c>
      <c r="T148" s="5">
        <v>-5832558030</v>
      </c>
      <c r="U148" s="5">
        <v>-8975089665</v>
      </c>
      <c r="V148" s="5">
        <v>25211957017</v>
      </c>
      <c r="W148" s="5">
        <v>1719765097</v>
      </c>
      <c r="X148" s="5">
        <v>-1042072534</v>
      </c>
      <c r="Y148" s="5">
        <v>-11864575796</v>
      </c>
      <c r="Z148" s="5">
        <v>-1215176954</v>
      </c>
    </row>
    <row r="149" spans="3:26" ht="15.5" x14ac:dyDescent="0.35">
      <c r="C149" t="s">
        <v>2302</v>
      </c>
      <c r="W149" s="5">
        <v>3952600000</v>
      </c>
    </row>
    <row r="150" spans="3:26" ht="15.5" x14ac:dyDescent="0.35">
      <c r="C150" t="s">
        <v>2344</v>
      </c>
      <c r="W150" s="5">
        <v>438030000</v>
      </c>
    </row>
    <row r="151" spans="3:26" ht="15.5" x14ac:dyDescent="0.35">
      <c r="C151" t="s">
        <v>351</v>
      </c>
      <c r="E151" s="5">
        <v>4900000</v>
      </c>
      <c r="G151" s="5">
        <v>187057000</v>
      </c>
      <c r="I151" s="5">
        <v>4900000</v>
      </c>
      <c r="J151" s="5">
        <v>127500000</v>
      </c>
      <c r="U151" s="5">
        <v>28000000</v>
      </c>
      <c r="X151" s="5">
        <v>26500000</v>
      </c>
    </row>
    <row r="152" spans="3:26" ht="15.5" x14ac:dyDescent="0.35">
      <c r="C152" t="s">
        <v>649</v>
      </c>
      <c r="D152" s="5">
        <v>3214614504</v>
      </c>
      <c r="G152" s="5">
        <v>4963599466</v>
      </c>
      <c r="I152" s="5">
        <v>6392572885</v>
      </c>
      <c r="J152" s="5">
        <v>8743168256</v>
      </c>
      <c r="K152" s="5">
        <v>-205910814</v>
      </c>
      <c r="L152" s="5">
        <v>-7036997751</v>
      </c>
      <c r="M152" s="5">
        <v>-172756537</v>
      </c>
      <c r="N152" s="5">
        <v>-195430196</v>
      </c>
      <c r="O152" s="5">
        <v>-267921120</v>
      </c>
      <c r="P152" s="5">
        <v>-218471102</v>
      </c>
      <c r="Q152" s="5">
        <v>-272403111</v>
      </c>
      <c r="R152" s="5">
        <v>-814242735</v>
      </c>
      <c r="S152" s="5">
        <v>-258694849</v>
      </c>
      <c r="T152" s="5">
        <v>-804440948</v>
      </c>
      <c r="U152" s="5">
        <v>-135984648</v>
      </c>
      <c r="V152" s="5">
        <v>998184302</v>
      </c>
      <c r="W152" s="5">
        <v>-2177736812</v>
      </c>
      <c r="X152" s="5">
        <v>-817368079</v>
      </c>
      <c r="Y152" s="5">
        <v>297083167</v>
      </c>
      <c r="Z152" s="5">
        <v>3214462635</v>
      </c>
    </row>
    <row r="153" spans="3:26" ht="15.5" x14ac:dyDescent="0.35">
      <c r="C153" t="s">
        <v>575</v>
      </c>
      <c r="E153" s="5">
        <v>-5252302175</v>
      </c>
      <c r="I153" s="5">
        <v>-5252302175</v>
      </c>
    </row>
    <row r="154" spans="3:26" ht="15.5" x14ac:dyDescent="0.35">
      <c r="C154" t="s">
        <v>174</v>
      </c>
      <c r="E154" s="5">
        <v>-13975000</v>
      </c>
      <c r="F154" s="5">
        <v>13975000</v>
      </c>
      <c r="G154" s="5">
        <v>-379457000</v>
      </c>
      <c r="I154" s="5">
        <v>-379457000</v>
      </c>
      <c r="J154" s="5">
        <v>-20096000</v>
      </c>
      <c r="K154" s="5">
        <v>-125039726</v>
      </c>
      <c r="M154" s="5">
        <v>-356893690</v>
      </c>
      <c r="N154" s="5">
        <v>-943050043</v>
      </c>
      <c r="O154" s="5">
        <v>-1062844990</v>
      </c>
      <c r="P154" s="5">
        <v>-745508961</v>
      </c>
      <c r="Q154" s="5">
        <v>-9918817953</v>
      </c>
      <c r="R154" s="5">
        <v>-20766838285</v>
      </c>
      <c r="S154" s="5">
        <v>-618352196</v>
      </c>
      <c r="T154" s="5">
        <v>-8514515494</v>
      </c>
      <c r="U154" s="5">
        <v>-1464118646</v>
      </c>
      <c r="V154" s="5">
        <v>-5355422285</v>
      </c>
      <c r="W154" s="5">
        <v>-493128091</v>
      </c>
      <c r="X154" s="5">
        <v>-251204455</v>
      </c>
      <c r="Y154" s="5">
        <v>-12161658963</v>
      </c>
      <c r="Z154" s="5">
        <v>-380134589</v>
      </c>
    </row>
    <row r="155" spans="3:26" ht="15.5" x14ac:dyDescent="0.35">
      <c r="C155" t="s">
        <v>2303</v>
      </c>
      <c r="V155" s="5">
        <v>29569195000</v>
      </c>
    </row>
    <row r="156" spans="3:26" ht="15.5" x14ac:dyDescent="0.35">
      <c r="C156" t="s">
        <v>954</v>
      </c>
      <c r="S156" s="5">
        <v>-8778816607</v>
      </c>
      <c r="T156" s="5">
        <v>3486398412</v>
      </c>
      <c r="U156" s="5">
        <v>-7402986371</v>
      </c>
      <c r="Z156" s="5">
        <v>-4049505000</v>
      </c>
    </row>
    <row r="157" spans="3:26" ht="15.5" x14ac:dyDescent="0.35">
      <c r="C157" t="s">
        <v>191</v>
      </c>
      <c r="L157" s="5">
        <v>-5000000000</v>
      </c>
      <c r="N157" s="5">
        <v>1000000000</v>
      </c>
      <c r="O157" s="5">
        <v>3524145325</v>
      </c>
      <c r="P157" s="5">
        <v>-4351894750</v>
      </c>
      <c r="Q157" s="5">
        <v>-3899656250</v>
      </c>
      <c r="R157" s="5">
        <v>3432424375</v>
      </c>
      <c r="S157" s="5">
        <v>-4801875450</v>
      </c>
      <c r="T157" s="5">
        <v>-2627055750</v>
      </c>
      <c r="U157" s="5">
        <v>1470645465</v>
      </c>
      <c r="V157" s="5">
        <v>-7632205450</v>
      </c>
      <c r="W157" s="5">
        <v>-1776888542</v>
      </c>
      <c r="X157" s="5">
        <v>-10145571575</v>
      </c>
      <c r="Y157" s="5">
        <v>7565264100</v>
      </c>
      <c r="Z157" s="5">
        <v>-3506960312</v>
      </c>
    </row>
    <row r="158" spans="3:26" ht="15.5" x14ac:dyDescent="0.35">
      <c r="C158" t="s">
        <v>479</v>
      </c>
      <c r="L158" s="5">
        <v>27500000000</v>
      </c>
      <c r="N158" s="5">
        <v>13000000000</v>
      </c>
      <c r="O158" s="5">
        <v>18500000000</v>
      </c>
      <c r="R158" s="5">
        <v>4000000000</v>
      </c>
      <c r="T158" s="5">
        <v>46000000000</v>
      </c>
      <c r="U158" s="5">
        <v>4000000000</v>
      </c>
      <c r="W158" s="5">
        <v>2000000000</v>
      </c>
      <c r="X158" s="5">
        <v>2000000000</v>
      </c>
      <c r="Y158" s="5">
        <v>13000000000</v>
      </c>
      <c r="Z158" s="5">
        <v>1624470000</v>
      </c>
    </row>
    <row r="159" spans="3:26" ht="15.5" x14ac:dyDescent="0.35">
      <c r="C159" t="s">
        <v>357</v>
      </c>
      <c r="L159" s="5">
        <v>-32500000000</v>
      </c>
      <c r="N159" s="5">
        <v>-12000000000</v>
      </c>
      <c r="O159" s="5">
        <v>-14500000000</v>
      </c>
      <c r="P159" s="5">
        <v>-3400000000</v>
      </c>
      <c r="Q159" s="5">
        <v>-600000000</v>
      </c>
      <c r="S159" s="5">
        <v>-4000000000</v>
      </c>
      <c r="T159" s="5">
        <v>-46468750000</v>
      </c>
      <c r="U159" s="5">
        <v>-1406250000</v>
      </c>
      <c r="V159" s="5">
        <v>-6875000000</v>
      </c>
      <c r="W159" s="5">
        <v>-3140316667</v>
      </c>
      <c r="X159" s="5">
        <v>-11599600000</v>
      </c>
      <c r="Y159" s="5">
        <v>-4854500000</v>
      </c>
      <c r="Z159" s="5">
        <v>-4737470000</v>
      </c>
    </row>
    <row r="160" spans="3:26" ht="15.5" x14ac:dyDescent="0.35">
      <c r="C160" t="s">
        <v>485</v>
      </c>
      <c r="O160" s="5">
        <v>-475854675</v>
      </c>
      <c r="P160" s="5">
        <v>-951894750</v>
      </c>
      <c r="Q160" s="5">
        <v>-1105906250</v>
      </c>
      <c r="R160" s="5">
        <v>-567575625</v>
      </c>
      <c r="S160" s="5">
        <v>-801875450</v>
      </c>
      <c r="T160" s="5">
        <v>-2158305750</v>
      </c>
      <c r="U160" s="5">
        <v>-1123104535</v>
      </c>
      <c r="V160" s="5">
        <v>-700925450</v>
      </c>
      <c r="W160" s="5">
        <v>-467731875</v>
      </c>
      <c r="X160" s="5">
        <v>-288691575</v>
      </c>
      <c r="Y160" s="5">
        <v>-580235900</v>
      </c>
      <c r="Z160" s="5">
        <v>-393960312</v>
      </c>
    </row>
    <row r="161" spans="2:26" ht="15.5" x14ac:dyDescent="0.35">
      <c r="C161" t="s">
        <v>2345</v>
      </c>
    </row>
    <row r="162" spans="2:26" ht="15.5" x14ac:dyDescent="0.35">
      <c r="C162" t="s">
        <v>166</v>
      </c>
    </row>
    <row r="163" spans="2:26" ht="15.5" x14ac:dyDescent="0.35">
      <c r="C163" t="s">
        <v>576</v>
      </c>
      <c r="V163" s="5">
        <v>-56280000</v>
      </c>
      <c r="W163" s="5">
        <v>-168840000</v>
      </c>
      <c r="X163" s="5">
        <v>-112560000</v>
      </c>
    </row>
    <row r="164" spans="2:26" ht="15.5" x14ac:dyDescent="0.35">
      <c r="C164" t="s">
        <v>484</v>
      </c>
      <c r="Q164" s="5">
        <v>-2193750000</v>
      </c>
    </row>
    <row r="165" spans="2:26" ht="15.5" x14ac:dyDescent="0.35">
      <c r="C165" t="s">
        <v>2346</v>
      </c>
      <c r="X165" s="5">
        <v>-144720000</v>
      </c>
    </row>
    <row r="166" spans="2:26" ht="15.5" x14ac:dyDescent="0.35">
      <c r="C166" t="s">
        <v>213</v>
      </c>
      <c r="D166" s="5">
        <v>-4202874752</v>
      </c>
      <c r="E166" s="5">
        <v>-11164976181</v>
      </c>
      <c r="F166" s="5">
        <v>8371979107</v>
      </c>
      <c r="G166" s="5">
        <v>-322519116</v>
      </c>
      <c r="I166" s="5">
        <v>-9184820545</v>
      </c>
      <c r="J166" s="5">
        <v>17240821830</v>
      </c>
      <c r="K166" s="5">
        <v>569544139</v>
      </c>
      <c r="L166" s="5">
        <v>-269174572</v>
      </c>
      <c r="M166" s="5">
        <v>-2000979657</v>
      </c>
      <c r="N166" s="5">
        <v>643598711</v>
      </c>
      <c r="O166" s="5">
        <v>-3415567461</v>
      </c>
      <c r="P166" s="5">
        <v>-7300796381</v>
      </c>
      <c r="Q166" s="5">
        <v>1297783363</v>
      </c>
      <c r="R166" s="5">
        <v>-11277283400</v>
      </c>
      <c r="S166" s="5">
        <v>-3546937151</v>
      </c>
      <c r="T166" s="5">
        <v>1540156632</v>
      </c>
      <c r="U166" s="5">
        <v>6310346056</v>
      </c>
      <c r="V166" s="5">
        <v>28168480590</v>
      </c>
      <c r="W166" s="5">
        <v>5042962624</v>
      </c>
      <c r="X166" s="5">
        <v>-1539925333</v>
      </c>
      <c r="Y166" s="5">
        <v>-234397740</v>
      </c>
      <c r="Z166" s="5">
        <v>-370337756</v>
      </c>
    </row>
    <row r="167" spans="2:26" ht="15.5" x14ac:dyDescent="0.35">
      <c r="C167" t="s">
        <v>214</v>
      </c>
      <c r="D167" s="5">
        <v>28374576458</v>
      </c>
      <c r="I167" s="5">
        <v>37172497023</v>
      </c>
      <c r="J167" s="5">
        <v>19759570520</v>
      </c>
      <c r="K167" s="5">
        <v>19418900739</v>
      </c>
      <c r="L167" s="5">
        <v>18614524726</v>
      </c>
      <c r="M167" s="5">
        <v>20495982336</v>
      </c>
      <c r="N167" s="5">
        <v>19713496376</v>
      </c>
      <c r="O167" s="5">
        <v>23551292798</v>
      </c>
      <c r="P167" s="5">
        <v>30189160500</v>
      </c>
      <c r="Q167" s="5">
        <v>28812460126</v>
      </c>
      <c r="R167" s="5">
        <v>40332082742</v>
      </c>
      <c r="S167" s="5">
        <v>42978250961</v>
      </c>
      <c r="T167" s="5">
        <v>41044269806</v>
      </c>
      <c r="U167" s="5">
        <v>34442499058</v>
      </c>
      <c r="V167" s="5">
        <v>6217476683</v>
      </c>
      <c r="W167" s="5">
        <v>1174514059</v>
      </c>
      <c r="X167" s="5">
        <v>2714439392</v>
      </c>
      <c r="Y167" s="5">
        <v>2948837132</v>
      </c>
      <c r="Z167" s="5">
        <v>3319174888</v>
      </c>
    </row>
    <row r="168" spans="2:26" ht="15.5" x14ac:dyDescent="0.35">
      <c r="C168" t="s">
        <v>215</v>
      </c>
      <c r="D168" s="5">
        <v>131723528</v>
      </c>
      <c r="E168" s="5">
        <v>63371510</v>
      </c>
      <c r="F168" s="5">
        <v>274187084</v>
      </c>
      <c r="G168" s="5">
        <v>-277806308</v>
      </c>
      <c r="I168" s="5">
        <v>386899980</v>
      </c>
      <c r="J168" s="5">
        <v>172104673</v>
      </c>
      <c r="K168" s="5">
        <v>-228874358</v>
      </c>
      <c r="L168" s="5">
        <v>1073550585</v>
      </c>
      <c r="M168" s="5">
        <v>119522047</v>
      </c>
      <c r="N168" s="5">
        <v>138887249</v>
      </c>
      <c r="O168" s="5">
        <v>-422228961</v>
      </c>
      <c r="P168" s="5">
        <v>662928679</v>
      </c>
      <c r="Q168" s="5">
        <v>78917011</v>
      </c>
      <c r="R168" s="5">
        <v>-242339216</v>
      </c>
      <c r="S168" s="5">
        <v>900768932</v>
      </c>
      <c r="T168" s="5">
        <v>393824523</v>
      </c>
      <c r="U168" s="5">
        <v>291424692</v>
      </c>
      <c r="V168" s="5">
        <v>56541785</v>
      </c>
    </row>
    <row r="169" spans="2:26" ht="15.5" x14ac:dyDescent="0.35">
      <c r="C169" t="s">
        <v>216</v>
      </c>
      <c r="D169" s="5">
        <v>24303425234</v>
      </c>
      <c r="E169" s="5">
        <v>-11101604671</v>
      </c>
      <c r="F169" s="5">
        <v>8646166191</v>
      </c>
      <c r="G169" s="5">
        <v>-600325424</v>
      </c>
      <c r="I169" s="5">
        <v>28374576458</v>
      </c>
      <c r="J169" s="5">
        <v>37172497023</v>
      </c>
      <c r="K169" s="5">
        <v>19759570520</v>
      </c>
      <c r="L169" s="5">
        <v>19418900739</v>
      </c>
      <c r="M169" s="5">
        <v>18614524726</v>
      </c>
      <c r="N169" s="5">
        <v>20495982336</v>
      </c>
      <c r="O169" s="5">
        <v>19713496376</v>
      </c>
      <c r="P169" s="5">
        <v>23551292798</v>
      </c>
      <c r="Q169" s="5">
        <v>30189160500</v>
      </c>
      <c r="R169" s="5">
        <v>28812460126</v>
      </c>
      <c r="S169" s="5">
        <v>40332082742</v>
      </c>
      <c r="T169" s="5">
        <v>42978250961</v>
      </c>
      <c r="U169" s="5">
        <v>41044269806</v>
      </c>
      <c r="V169" s="5">
        <v>34442499058</v>
      </c>
      <c r="W169" s="5">
        <v>6217476683</v>
      </c>
      <c r="X169" s="5">
        <v>1174514059</v>
      </c>
      <c r="Y169" s="5">
        <v>2714439392</v>
      </c>
      <c r="Z169" s="5">
        <v>2948837132</v>
      </c>
    </row>
    <row r="171" spans="2:26" ht="15.5" x14ac:dyDescent="0.35">
      <c r="B171" t="s">
        <v>217</v>
      </c>
      <c r="C171" t="s">
        <v>11</v>
      </c>
      <c r="D171" s="5">
        <v>100000000</v>
      </c>
      <c r="E171" s="5">
        <v>100000000</v>
      </c>
      <c r="F171" s="5">
        <v>100000000</v>
      </c>
      <c r="G171" s="5">
        <v>100000000</v>
      </c>
      <c r="I171" s="5">
        <v>100000000</v>
      </c>
      <c r="J171" s="5">
        <v>100000000</v>
      </c>
      <c r="K171" s="5">
        <v>100000000</v>
      </c>
      <c r="L171" s="5">
        <v>100000000</v>
      </c>
      <c r="M171" s="5">
        <v>100000000</v>
      </c>
      <c r="N171" s="5">
        <v>100000000</v>
      </c>
      <c r="O171" s="5">
        <v>100000000</v>
      </c>
      <c r="P171" s="5">
        <v>100000000</v>
      </c>
      <c r="Q171" s="5">
        <v>100000000</v>
      </c>
      <c r="R171" s="5">
        <v>100000000</v>
      </c>
      <c r="S171" s="5">
        <v>100000000</v>
      </c>
      <c r="T171" s="5">
        <v>10000000</v>
      </c>
      <c r="U171" s="5">
        <v>10000000</v>
      </c>
      <c r="V171" s="5">
        <v>10000000</v>
      </c>
      <c r="W171" s="5">
        <v>10000000</v>
      </c>
      <c r="X171" s="5">
        <v>10000000</v>
      </c>
      <c r="Y171" s="5">
        <v>10000000</v>
      </c>
      <c r="Z171" s="5">
        <v>10000000</v>
      </c>
    </row>
    <row r="172" spans="2:26" ht="15.5" x14ac:dyDescent="0.35">
      <c r="C172" t="s">
        <v>218</v>
      </c>
      <c r="D172" s="6">
        <v>-10.68</v>
      </c>
      <c r="E172" s="6">
        <v>-9.0299999999999994</v>
      </c>
      <c r="F172" s="6">
        <v>-2.0099999999999998</v>
      </c>
      <c r="G172" s="6">
        <v>-28.4</v>
      </c>
    </row>
    <row r="173" spans="2:26" ht="15.5" x14ac:dyDescent="0.35">
      <c r="C173" t="s">
        <v>219</v>
      </c>
      <c r="D173" s="6">
        <v>-23.97</v>
      </c>
      <c r="E173" s="6">
        <v>-28.35</v>
      </c>
      <c r="F173" s="6">
        <v>-127.36</v>
      </c>
      <c r="G173" s="6">
        <v>-9.01</v>
      </c>
    </row>
    <row r="174" spans="2:26" ht="15.5" x14ac:dyDescent="0.35">
      <c r="C174" t="s">
        <v>72</v>
      </c>
      <c r="D174" s="6">
        <v>1.43</v>
      </c>
      <c r="E174" s="6">
        <v>0.89</v>
      </c>
      <c r="F174" s="6">
        <v>0.75</v>
      </c>
      <c r="G174" s="6">
        <v>1.4</v>
      </c>
    </row>
    <row r="175" spans="2:26" ht="15.5" x14ac:dyDescent="0.35">
      <c r="C175" t="s">
        <v>220</v>
      </c>
      <c r="D175" s="5">
        <v>-980000000</v>
      </c>
      <c r="E175" s="5">
        <v>-360000000</v>
      </c>
      <c r="F175" s="5">
        <v>220000000</v>
      </c>
      <c r="G175" s="5">
        <v>-2240000000</v>
      </c>
    </row>
    <row r="176" spans="2:26" ht="15.5" x14ac:dyDescent="0.35">
      <c r="C176" t="s">
        <v>221</v>
      </c>
      <c r="D176" s="6">
        <v>-9.4999999999999998E-3</v>
      </c>
      <c r="E176" s="6">
        <v>-8.0000000000000002E-3</v>
      </c>
      <c r="F176" s="6">
        <v>-1.7000000000000001E-3</v>
      </c>
      <c r="G176" s="6">
        <v>-2.4700000000000003E-2</v>
      </c>
    </row>
    <row r="177" spans="3:7" ht="15.5" x14ac:dyDescent="0.35">
      <c r="C177" t="s">
        <v>222</v>
      </c>
      <c r="D177" s="6">
        <v>-1.1200000000000002E-2</v>
      </c>
      <c r="E177" s="6">
        <v>-9.3999999999999986E-3</v>
      </c>
      <c r="F177" s="6">
        <v>-2.0999999999999999E-3</v>
      </c>
      <c r="G177" s="6">
        <v>-2.8900000000000002E-2</v>
      </c>
    </row>
    <row r="178" spans="3:7" ht="15.5" x14ac:dyDescent="0.35">
      <c r="C178" t="s">
        <v>223</v>
      </c>
      <c r="D178" s="6">
        <v>-1.6799999999999999E-2</v>
      </c>
      <c r="E178" s="6">
        <v>-1.04E-2</v>
      </c>
      <c r="F178" s="6">
        <v>-4.5999999999999999E-3</v>
      </c>
      <c r="G178" s="6">
        <v>-2.8500000000000001E-2</v>
      </c>
    </row>
    <row r="179" spans="3:7" ht="15.5" x14ac:dyDescent="0.35">
      <c r="C179" t="s">
        <v>224</v>
      </c>
    </row>
    <row r="180" spans="3:7" ht="15.5" x14ac:dyDescent="0.35">
      <c r="C180" t="s">
        <v>225</v>
      </c>
      <c r="D180" s="5">
        <v>92000000000</v>
      </c>
      <c r="E180" s="5">
        <v>93000000000</v>
      </c>
      <c r="F180" s="5">
        <v>94000000000</v>
      </c>
      <c r="G180" s="5">
        <v>94000000000</v>
      </c>
    </row>
    <row r="181" spans="3:7" ht="15.5" x14ac:dyDescent="0.35">
      <c r="C181" t="s">
        <v>226</v>
      </c>
      <c r="D181" s="6">
        <v>0.27</v>
      </c>
      <c r="E181" s="6">
        <v>0.27</v>
      </c>
      <c r="F181" s="6">
        <v>0.26</v>
      </c>
      <c r="G181" s="6">
        <v>0.26</v>
      </c>
    </row>
    <row r="182" spans="3:7" ht="15.5" x14ac:dyDescent="0.35">
      <c r="C182" t="s">
        <v>227</v>
      </c>
      <c r="D182" s="6">
        <v>955.07</v>
      </c>
      <c r="E182" s="6">
        <v>965.75</v>
      </c>
      <c r="F182" s="6">
        <v>978.99</v>
      </c>
      <c r="G182" s="6">
        <v>981.01</v>
      </c>
    </row>
    <row r="183" spans="3:7" ht="15.5" x14ac:dyDescent="0.35">
      <c r="C183" t="s">
        <v>228</v>
      </c>
      <c r="D183" s="6">
        <v>0.27</v>
      </c>
      <c r="E183" s="6">
        <v>0.27</v>
      </c>
      <c r="F183" s="6">
        <v>0.26</v>
      </c>
      <c r="G183" s="6">
        <v>0.26</v>
      </c>
    </row>
    <row r="184" spans="3:7" ht="15.5" x14ac:dyDescent="0.35">
      <c r="C184" t="s">
        <v>229</v>
      </c>
      <c r="D184" s="6">
        <v>955.07</v>
      </c>
      <c r="E184" s="6">
        <v>965.75</v>
      </c>
      <c r="F184" s="6">
        <v>978.99</v>
      </c>
      <c r="G184" s="6">
        <v>981.01</v>
      </c>
    </row>
    <row r="185" spans="3:7" ht="15.5" x14ac:dyDescent="0.35">
      <c r="C185" t="s">
        <v>230</v>
      </c>
    </row>
    <row r="186" spans="3:7" ht="15.5" x14ac:dyDescent="0.35">
      <c r="C186" t="s">
        <v>231</v>
      </c>
    </row>
    <row r="187" spans="3:7" ht="15.5" x14ac:dyDescent="0.35">
      <c r="C187" t="s">
        <v>232</v>
      </c>
      <c r="D187" s="5">
        <v>92000000000</v>
      </c>
      <c r="E187" s="5">
        <v>93000000000</v>
      </c>
      <c r="F187" s="5">
        <v>94000000000</v>
      </c>
      <c r="G187" s="5">
        <v>94000000000</v>
      </c>
    </row>
    <row r="188" spans="3:7" ht="15.5" x14ac:dyDescent="0.35">
      <c r="C188" t="s">
        <v>23</v>
      </c>
    </row>
    <row r="189" spans="3:7" ht="15.5" x14ac:dyDescent="0.35">
      <c r="C189" t="s">
        <v>20</v>
      </c>
      <c r="D189" s="5">
        <v>-24000000000</v>
      </c>
      <c r="E189" s="5">
        <v>-28000000000</v>
      </c>
      <c r="F189" s="5">
        <v>-39000000000</v>
      </c>
      <c r="G189" s="5">
        <v>-31000000000</v>
      </c>
    </row>
    <row r="190" spans="3:7" ht="15.5" x14ac:dyDescent="0.35">
      <c r="C190" t="s">
        <v>233</v>
      </c>
      <c r="D190" s="5">
        <v>52000000000</v>
      </c>
      <c r="E190" s="5">
        <v>53000000000</v>
      </c>
      <c r="F190" s="5">
        <v>52000000000</v>
      </c>
      <c r="G190" s="5">
        <v>52000000000</v>
      </c>
    </row>
    <row r="191" spans="3:7" ht="15.5" x14ac:dyDescent="0.35">
      <c r="C191" t="s">
        <v>234</v>
      </c>
      <c r="D191" s="5">
        <v>-7000000000</v>
      </c>
      <c r="E191" s="5">
        <v>-6000000000</v>
      </c>
      <c r="F191" s="5">
        <v>8000000000</v>
      </c>
      <c r="G191" s="5">
        <v>-5000000000</v>
      </c>
    </row>
    <row r="192" spans="3:7" ht="15.5" x14ac:dyDescent="0.35">
      <c r="C192" t="s">
        <v>235</v>
      </c>
      <c r="E192" s="5">
        <v>0</v>
      </c>
      <c r="F192" s="5">
        <v>0</v>
      </c>
      <c r="G192" s="5">
        <v>0</v>
      </c>
    </row>
    <row r="193" spans="3:26" ht="15.5" x14ac:dyDescent="0.35">
      <c r="C193" t="s">
        <v>12</v>
      </c>
      <c r="D193" s="5">
        <v>-7000000000</v>
      </c>
      <c r="E193" s="5">
        <v>-6000000000</v>
      </c>
      <c r="F193" s="5">
        <v>8000000000</v>
      </c>
      <c r="G193" s="5">
        <v>-5000000000</v>
      </c>
    </row>
    <row r="194" spans="3:26" ht="15.5" x14ac:dyDescent="0.35">
      <c r="C194" t="s">
        <v>15</v>
      </c>
      <c r="D194" s="6">
        <v>-77.27</v>
      </c>
      <c r="E194" s="6">
        <v>-61.64</v>
      </c>
      <c r="F194" s="6">
        <v>87.21</v>
      </c>
      <c r="G194" s="6">
        <v>-57.01</v>
      </c>
    </row>
    <row r="195" spans="3:26" ht="15.5" x14ac:dyDescent="0.35">
      <c r="C195" t="s">
        <v>57</v>
      </c>
      <c r="I195" s="6">
        <v>-50.15</v>
      </c>
      <c r="J195" s="6">
        <v>-77.87</v>
      </c>
      <c r="K195" s="6">
        <v>-60.25</v>
      </c>
      <c r="L195" s="6">
        <v>-49.42</v>
      </c>
      <c r="M195" s="6">
        <v>67.86</v>
      </c>
      <c r="N195" s="6">
        <v>-84.05</v>
      </c>
      <c r="O195" s="6">
        <v>-190.06</v>
      </c>
      <c r="P195" s="6">
        <v>30.07</v>
      </c>
      <c r="Q195" s="6">
        <v>135.07</v>
      </c>
      <c r="R195" s="6">
        <v>65.13</v>
      </c>
      <c r="S195" s="6">
        <v>20.25</v>
      </c>
      <c r="T195" s="6">
        <v>771.16</v>
      </c>
      <c r="U195" s="6">
        <v>1498.22</v>
      </c>
      <c r="V195" s="6">
        <v>4300.26</v>
      </c>
      <c r="W195" s="6">
        <v>1135.1400000000001</v>
      </c>
      <c r="X195" s="6">
        <v>765.68</v>
      </c>
      <c r="Y195" s="6">
        <v>250.05</v>
      </c>
      <c r="Z195" s="6">
        <v>962.21</v>
      </c>
    </row>
    <row r="196" spans="3:26" ht="15.5" x14ac:dyDescent="0.35">
      <c r="C196" t="s">
        <v>71</v>
      </c>
      <c r="I196" s="6">
        <v>-5.0999999999999996</v>
      </c>
      <c r="J196" s="6">
        <v>-5.14</v>
      </c>
      <c r="K196" s="6">
        <v>-7.3</v>
      </c>
      <c r="L196" s="6">
        <v>-12.44</v>
      </c>
      <c r="M196" s="6">
        <v>11.05</v>
      </c>
      <c r="N196" s="5">
        <v>-5</v>
      </c>
      <c r="O196" s="6">
        <v>-2.5</v>
      </c>
      <c r="P196" s="6">
        <v>19.29</v>
      </c>
      <c r="Q196" s="6">
        <v>4.74</v>
      </c>
      <c r="R196" s="6">
        <v>9.06</v>
      </c>
      <c r="S196" s="6">
        <v>28.4</v>
      </c>
      <c r="T196" s="6">
        <v>8.36</v>
      </c>
      <c r="U196" s="6">
        <v>5.34</v>
      </c>
      <c r="V196" s="6">
        <v>2.44</v>
      </c>
      <c r="W196" s="6">
        <v>4.4000000000000004</v>
      </c>
      <c r="X196" s="6">
        <v>6.27</v>
      </c>
      <c r="Y196" s="6">
        <v>9.6</v>
      </c>
      <c r="Z196" s="6">
        <v>3.74</v>
      </c>
    </row>
    <row r="197" spans="3:26" ht="15.5" x14ac:dyDescent="0.35">
      <c r="C197" t="s">
        <v>74</v>
      </c>
      <c r="I197" s="6">
        <v>0.26</v>
      </c>
      <c r="J197" s="6">
        <v>0.42</v>
      </c>
      <c r="K197" s="6">
        <v>0.37</v>
      </c>
      <c r="L197" s="6">
        <v>0.34</v>
      </c>
      <c r="M197" s="6">
        <v>0.43</v>
      </c>
      <c r="N197" s="6">
        <v>0.32</v>
      </c>
      <c r="O197" s="6">
        <v>0.26</v>
      </c>
      <c r="P197" s="6">
        <v>0.23</v>
      </c>
      <c r="Q197" s="6">
        <v>0.27</v>
      </c>
      <c r="R197" s="6">
        <v>0.36</v>
      </c>
      <c r="S197" s="6">
        <v>0.32</v>
      </c>
      <c r="T197" s="6">
        <v>0.25</v>
      </c>
      <c r="U197" s="6">
        <v>0.3</v>
      </c>
      <c r="V197" s="6">
        <v>0.45</v>
      </c>
      <c r="W197" s="6">
        <v>0.23</v>
      </c>
      <c r="X197" s="6">
        <v>0.28999999999999998</v>
      </c>
      <c r="Y197" s="6">
        <v>0.18</v>
      </c>
      <c r="Z197" s="6">
        <v>0.21</v>
      </c>
    </row>
    <row r="198" spans="3:26" ht="15.5" x14ac:dyDescent="0.35">
      <c r="C198" t="s">
        <v>236</v>
      </c>
      <c r="I198" s="5">
        <v>-3530000000</v>
      </c>
      <c r="J198" s="5">
        <v>-7440000000</v>
      </c>
      <c r="K198" s="5">
        <v>-4690000000</v>
      </c>
      <c r="L198" s="5">
        <v>-3450000000</v>
      </c>
      <c r="M198" s="5">
        <v>8500000000</v>
      </c>
      <c r="N198" s="5">
        <v>-5780000000</v>
      </c>
      <c r="O198" s="6">
        <v>-16149999999.999998</v>
      </c>
      <c r="P198" s="5">
        <v>7910000000</v>
      </c>
    </row>
    <row r="199" spans="3:26" ht="15.5" x14ac:dyDescent="0.35">
      <c r="C199" t="s">
        <v>237</v>
      </c>
      <c r="I199" s="6">
        <v>-4.4299999999999999E-2</v>
      </c>
      <c r="J199" s="6">
        <v>-6.2800000000000009E-2</v>
      </c>
      <c r="K199" s="6">
        <v>-4.6199999999999998E-2</v>
      </c>
      <c r="L199" s="6">
        <v>-3.5799999999999998E-2</v>
      </c>
      <c r="M199" s="6">
        <v>4.4800000000000006E-2</v>
      </c>
      <c r="N199" s="6">
        <v>-5.62E-2</v>
      </c>
      <c r="O199" s="6">
        <v>-0.124</v>
      </c>
      <c r="P199" s="6">
        <v>1.8000000000000002E-2</v>
      </c>
      <c r="Q199" s="6">
        <v>8.0500000000000002E-2</v>
      </c>
      <c r="R199" s="6">
        <v>3.8399999999999997E-2</v>
      </c>
      <c r="S199" s="6">
        <v>1.4499999999999999E-2</v>
      </c>
      <c r="T199" s="6">
        <v>5.2900000000000003E-2</v>
      </c>
      <c r="U199" s="6">
        <v>0.10150000000000001</v>
      </c>
      <c r="V199" s="6">
        <v>0.3211</v>
      </c>
      <c r="W199" s="6">
        <v>0.11119999999999999</v>
      </c>
      <c r="X199" s="6">
        <v>9.4E-2</v>
      </c>
      <c r="Y199" s="6">
        <v>3.3000000000000002E-2</v>
      </c>
      <c r="Z199" s="6">
        <v>0.14899999999999999</v>
      </c>
    </row>
    <row r="200" spans="3:26" ht="15.5" x14ac:dyDescent="0.35">
      <c r="C200" t="s">
        <v>238</v>
      </c>
      <c r="I200" s="6">
        <v>-5.1900000000000002E-2</v>
      </c>
      <c r="J200" s="6">
        <v>-7.6299999999999993E-2</v>
      </c>
      <c r="K200" s="6">
        <v>-5.5199999999999999E-2</v>
      </c>
      <c r="L200" s="6">
        <v>-4.2500000000000003E-2</v>
      </c>
      <c r="M200" s="6">
        <v>5.6399999999999999E-2</v>
      </c>
      <c r="N200" s="6">
        <v>-7.4499999999999997E-2</v>
      </c>
      <c r="O200" s="6">
        <v>-0.16059999999999999</v>
      </c>
      <c r="P200" s="6">
        <v>2.18E-2</v>
      </c>
      <c r="Q200" s="6">
        <v>0.1</v>
      </c>
      <c r="R200" s="6">
        <v>5.33E-2</v>
      </c>
      <c r="S200" s="6">
        <v>1.7299999999999999E-2</v>
      </c>
      <c r="T200" s="6">
        <v>6.3799999999999996E-2</v>
      </c>
      <c r="U200" s="6">
        <v>0.13019999999999998</v>
      </c>
      <c r="V200" s="6">
        <v>0.42330000000000001</v>
      </c>
      <c r="W200" s="6">
        <v>0.1905</v>
      </c>
      <c r="X200" s="6">
        <v>0.15710000000000002</v>
      </c>
      <c r="Y200" s="6">
        <v>6.0400000000000002E-2</v>
      </c>
      <c r="Z200" s="6">
        <v>0.2437</v>
      </c>
    </row>
    <row r="201" spans="3:26" ht="15.5" x14ac:dyDescent="0.35">
      <c r="C201" t="s">
        <v>239</v>
      </c>
      <c r="I201" s="6">
        <v>-6.1100000000000002E-2</v>
      </c>
      <c r="J201" s="6">
        <v>-9.3599999999999989E-2</v>
      </c>
      <c r="K201" s="6">
        <v>-6.4399999999999999E-2</v>
      </c>
      <c r="L201" s="6">
        <v>-5.1399999999999994E-2</v>
      </c>
      <c r="M201" s="6">
        <v>4.41E-2</v>
      </c>
      <c r="N201" s="6">
        <v>-7.17E-2</v>
      </c>
      <c r="O201" s="6">
        <v>-0.1424</v>
      </c>
      <c r="P201" s="6">
        <v>3.44E-2</v>
      </c>
      <c r="Q201" s="6">
        <v>0.1285</v>
      </c>
      <c r="R201" s="6">
        <v>6.25E-2</v>
      </c>
      <c r="S201" s="6">
        <v>1.4199999999999999E-2</v>
      </c>
      <c r="T201" s="6">
        <v>7.3499999999999996E-2</v>
      </c>
      <c r="U201" s="6">
        <v>0.16579999999999998</v>
      </c>
      <c r="V201" s="6">
        <v>0.53200000000000003</v>
      </c>
      <c r="W201" s="6">
        <v>0.25650000000000001</v>
      </c>
      <c r="X201" s="6">
        <v>0.2132</v>
      </c>
      <c r="Y201" s="6">
        <v>8.1099999999999992E-2</v>
      </c>
      <c r="Z201" s="6">
        <v>0.72970000000000002</v>
      </c>
    </row>
    <row r="202" spans="3:26" ht="15.5" x14ac:dyDescent="0.35">
      <c r="C202" t="s">
        <v>240</v>
      </c>
      <c r="K202" s="6">
        <v>-99.4</v>
      </c>
      <c r="L202" s="6">
        <v>-19.43</v>
      </c>
      <c r="M202" s="6">
        <v>7.52</v>
      </c>
      <c r="N202" s="6">
        <v>-24.79</v>
      </c>
      <c r="O202" s="6">
        <v>-96.53</v>
      </c>
      <c r="P202" s="6">
        <v>6.59</v>
      </c>
      <c r="Q202" s="6">
        <v>25.7</v>
      </c>
      <c r="R202" s="6">
        <v>30.79</v>
      </c>
      <c r="S202" s="6">
        <v>3.55</v>
      </c>
      <c r="T202" s="6">
        <v>14.36</v>
      </c>
      <c r="U202" s="6">
        <v>33.94</v>
      </c>
      <c r="V202" s="6">
        <v>70.11</v>
      </c>
      <c r="W202" s="6">
        <v>13.28</v>
      </c>
      <c r="X202" s="6">
        <v>7.32</v>
      </c>
      <c r="Y202" s="6">
        <v>3.95</v>
      </c>
      <c r="Z202" s="6">
        <v>11.21</v>
      </c>
    </row>
    <row r="203" spans="3:26" ht="15.5" x14ac:dyDescent="0.35">
      <c r="C203" t="s">
        <v>68</v>
      </c>
      <c r="I203" s="6">
        <v>0.27</v>
      </c>
      <c r="J203" s="6">
        <v>0.39</v>
      </c>
      <c r="K203" s="6">
        <v>0.4</v>
      </c>
      <c r="L203" s="6">
        <v>0.53</v>
      </c>
      <c r="M203" s="6">
        <v>0.62</v>
      </c>
      <c r="N203" s="6">
        <v>0.37</v>
      </c>
      <c r="O203" s="6">
        <v>0.4</v>
      </c>
      <c r="P203" s="6">
        <v>0.42</v>
      </c>
      <c r="Q203" s="6">
        <v>0.47</v>
      </c>
      <c r="R203" s="6">
        <v>0.48</v>
      </c>
      <c r="S203" s="6">
        <v>0.49</v>
      </c>
      <c r="T203" s="6">
        <v>0.53</v>
      </c>
      <c r="U203" s="6">
        <v>0.7</v>
      </c>
      <c r="V203" s="6">
        <v>1.03</v>
      </c>
      <c r="W203" s="6">
        <v>0.84</v>
      </c>
      <c r="X203" s="6">
        <v>0.98</v>
      </c>
      <c r="Y203" s="6">
        <v>0.57999999999999996</v>
      </c>
      <c r="Z203" s="6">
        <v>0.91</v>
      </c>
    </row>
    <row r="204" spans="3:26" ht="15.5" x14ac:dyDescent="0.35">
      <c r="C204" t="s">
        <v>65</v>
      </c>
      <c r="I204" s="6">
        <v>965.75</v>
      </c>
      <c r="J204" s="6">
        <v>1020.12</v>
      </c>
      <c r="K204" s="5">
        <v>1091</v>
      </c>
      <c r="L204" s="6">
        <v>1162.1600000000001</v>
      </c>
      <c r="M204" s="6">
        <v>1203.82</v>
      </c>
      <c r="N204" s="6">
        <v>1128.6600000000001</v>
      </c>
      <c r="O204" s="6">
        <v>1183.7</v>
      </c>
      <c r="P204" s="6">
        <v>1382.21</v>
      </c>
      <c r="Q204" s="6">
        <v>1350.23</v>
      </c>
      <c r="R204" s="6">
        <v>1222.05</v>
      </c>
      <c r="S204" s="6">
        <v>1171.26</v>
      </c>
      <c r="T204" s="6">
        <v>12078.25</v>
      </c>
      <c r="U204" s="6">
        <v>11507.09</v>
      </c>
      <c r="V204" s="6">
        <v>10158.870000000001</v>
      </c>
      <c r="W204" s="6">
        <v>5958.61</v>
      </c>
      <c r="X204" s="6">
        <v>4873.47</v>
      </c>
      <c r="Y204" s="6">
        <v>4137.79</v>
      </c>
      <c r="Z204" s="6">
        <v>3947.74</v>
      </c>
    </row>
    <row r="205" spans="3:26" ht="15.5" x14ac:dyDescent="0.35">
      <c r="C205" t="s">
        <v>241</v>
      </c>
      <c r="I205" s="6">
        <v>0.27</v>
      </c>
      <c r="J205" s="6">
        <v>0.39</v>
      </c>
      <c r="K205" s="6">
        <v>0.4</v>
      </c>
      <c r="L205" s="6">
        <v>0.53</v>
      </c>
      <c r="M205" s="6">
        <v>0.62</v>
      </c>
      <c r="N205" s="6">
        <v>0.37</v>
      </c>
      <c r="O205" s="6">
        <v>0.4</v>
      </c>
      <c r="P205" s="6">
        <v>0.42</v>
      </c>
      <c r="Q205" s="6">
        <v>0.47</v>
      </c>
      <c r="R205" s="6">
        <v>0.48</v>
      </c>
      <c r="S205" s="6">
        <v>0.49</v>
      </c>
      <c r="T205" s="6">
        <v>0.53</v>
      </c>
      <c r="U205" s="6">
        <v>0.7</v>
      </c>
      <c r="V205" s="6">
        <v>1.03</v>
      </c>
      <c r="W205" s="6">
        <v>0.84</v>
      </c>
      <c r="X205" s="6">
        <v>0.98</v>
      </c>
      <c r="Y205" s="6">
        <v>0.57999999999999996</v>
      </c>
      <c r="Z205" s="6">
        <v>0.91</v>
      </c>
    </row>
    <row r="206" spans="3:26" ht="15.5" x14ac:dyDescent="0.35">
      <c r="C206" t="s">
        <v>242</v>
      </c>
      <c r="I206" s="6">
        <v>965.75</v>
      </c>
      <c r="J206" s="6">
        <v>1020.12</v>
      </c>
      <c r="K206" s="5">
        <v>1091</v>
      </c>
      <c r="L206" s="6">
        <v>1162.1600000000001</v>
      </c>
      <c r="M206" s="6">
        <v>1203.82</v>
      </c>
      <c r="N206" s="6">
        <v>1128.6600000000001</v>
      </c>
      <c r="O206" s="6">
        <v>1183.7</v>
      </c>
      <c r="P206" s="6">
        <v>1382.21</v>
      </c>
      <c r="Q206" s="6">
        <v>1350.23</v>
      </c>
      <c r="R206" s="6">
        <v>1222.05</v>
      </c>
      <c r="S206" s="6">
        <v>1171.26</v>
      </c>
      <c r="T206" s="6">
        <v>12078.25</v>
      </c>
      <c r="U206" s="6">
        <v>11507.09</v>
      </c>
      <c r="V206" s="6">
        <v>10158.870000000001</v>
      </c>
      <c r="W206" s="6">
        <v>5958.61</v>
      </c>
      <c r="X206" s="6">
        <v>4873.47</v>
      </c>
      <c r="Y206" s="6">
        <v>4137.79</v>
      </c>
      <c r="Z206" s="6">
        <v>3947.74</v>
      </c>
    </row>
    <row r="207" spans="3:26" ht="15.5" x14ac:dyDescent="0.35">
      <c r="C207" t="s">
        <v>243</v>
      </c>
      <c r="M207" s="5">
        <v>5000000000</v>
      </c>
      <c r="N207" s="5">
        <v>5000000000</v>
      </c>
      <c r="O207" s="5">
        <v>4000000000</v>
      </c>
      <c r="Q207" s="5">
        <v>3000000000</v>
      </c>
      <c r="R207" s="5">
        <v>6000000000</v>
      </c>
      <c r="T207" s="5">
        <v>4000000000</v>
      </c>
      <c r="U207" s="5">
        <v>4000000000</v>
      </c>
      <c r="V207" s="5">
        <v>2000000000</v>
      </c>
      <c r="W207" s="5">
        <v>7000000000</v>
      </c>
      <c r="X207" s="5">
        <v>6000000000</v>
      </c>
      <c r="Y207" s="5">
        <v>13000000000</v>
      </c>
      <c r="Z207" s="5">
        <v>10000000000</v>
      </c>
    </row>
    <row r="208" spans="3:26" ht="15.5" x14ac:dyDescent="0.35">
      <c r="C208" t="s">
        <v>244</v>
      </c>
      <c r="V208" s="5">
        <v>0</v>
      </c>
      <c r="W208" s="5">
        <v>2000000000</v>
      </c>
      <c r="X208" s="5">
        <v>4000000000</v>
      </c>
      <c r="Y208" s="5">
        <v>7000000000</v>
      </c>
      <c r="Z208" s="5">
        <v>2000000000</v>
      </c>
    </row>
    <row r="209" spans="2:26" ht="15.5" x14ac:dyDescent="0.35">
      <c r="C209" t="s">
        <v>25</v>
      </c>
      <c r="N209" s="5">
        <v>5000000000</v>
      </c>
      <c r="O209" s="5">
        <v>4000000000</v>
      </c>
      <c r="R209" s="5">
        <v>6000000000</v>
      </c>
      <c r="T209" s="5">
        <v>4000000000</v>
      </c>
      <c r="U209" s="5">
        <v>4000000000</v>
      </c>
      <c r="V209" s="5">
        <v>2000000000</v>
      </c>
      <c r="W209" s="5">
        <v>2000000000</v>
      </c>
      <c r="X209" s="5">
        <v>11000000000</v>
      </c>
      <c r="Y209" s="5">
        <v>20000000000</v>
      </c>
      <c r="Z209" s="5">
        <v>12000000000</v>
      </c>
    </row>
    <row r="210" spans="2:26" ht="15.5" x14ac:dyDescent="0.35">
      <c r="C210" t="s">
        <v>22</v>
      </c>
      <c r="I210" s="5">
        <v>-28000000000</v>
      </c>
      <c r="J210" s="5">
        <v>-37000000000</v>
      </c>
      <c r="K210" s="5">
        <v>-20000000000</v>
      </c>
      <c r="L210" s="5">
        <v>-19000000000</v>
      </c>
      <c r="M210" s="5">
        <v>-14000000000</v>
      </c>
      <c r="N210" s="5">
        <v>-15000000000</v>
      </c>
      <c r="O210" s="5">
        <v>-16000000000</v>
      </c>
      <c r="P210" s="5">
        <v>-24000000000</v>
      </c>
      <c r="Q210" s="5">
        <v>-27000000000</v>
      </c>
      <c r="R210" s="5">
        <v>-23000000000</v>
      </c>
      <c r="S210" s="5">
        <v>-40000000000</v>
      </c>
      <c r="T210" s="5">
        <v>-39000000000</v>
      </c>
      <c r="U210" s="5">
        <v>-37000000000</v>
      </c>
      <c r="V210" s="5">
        <v>-32000000000</v>
      </c>
      <c r="W210" s="5">
        <v>3000000000</v>
      </c>
      <c r="X210" s="5">
        <v>9000000000</v>
      </c>
      <c r="Y210" s="5">
        <v>17000000000</v>
      </c>
      <c r="Z210" s="5">
        <v>9000000000</v>
      </c>
    </row>
    <row r="211" spans="2:26" ht="15.5" x14ac:dyDescent="0.35">
      <c r="C211" t="s">
        <v>245</v>
      </c>
      <c r="I211" s="5">
        <v>53000000000</v>
      </c>
      <c r="J211" s="5">
        <v>54000000000</v>
      </c>
      <c r="K211" s="5">
        <v>58000000000</v>
      </c>
      <c r="L211" s="5">
        <v>64000000000</v>
      </c>
      <c r="M211" s="5">
        <v>67000000000</v>
      </c>
      <c r="N211" s="5">
        <v>57000000000</v>
      </c>
      <c r="O211" s="5">
        <v>58000000000</v>
      </c>
      <c r="P211" s="5">
        <v>74000000000</v>
      </c>
      <c r="Q211" s="5">
        <v>69000000000</v>
      </c>
      <c r="R211" s="5">
        <v>63000000000</v>
      </c>
      <c r="S211" s="5">
        <v>78000000000</v>
      </c>
      <c r="T211" s="5">
        <v>88000000000</v>
      </c>
      <c r="U211" s="5">
        <v>88000000000</v>
      </c>
      <c r="V211" s="5">
        <v>77000000000</v>
      </c>
      <c r="W211" s="5">
        <v>43000000000</v>
      </c>
      <c r="X211" s="5">
        <v>31000000000</v>
      </c>
      <c r="Y211" s="5">
        <v>25000000000</v>
      </c>
      <c r="Z211" s="5">
        <v>33000000000</v>
      </c>
    </row>
    <row r="212" spans="2:26" ht="15.5" x14ac:dyDescent="0.35">
      <c r="C212" t="s">
        <v>246</v>
      </c>
      <c r="I212" s="5">
        <v>-10000000000</v>
      </c>
      <c r="J212" s="5">
        <v>8000000000</v>
      </c>
      <c r="K212" s="5">
        <v>1000000000</v>
      </c>
      <c r="L212" s="5">
        <v>12000000000</v>
      </c>
      <c r="M212" s="5">
        <v>-1000000000</v>
      </c>
      <c r="N212" s="5">
        <v>1000000000</v>
      </c>
      <c r="O212" s="5">
        <v>-6000000000</v>
      </c>
      <c r="P212" s="5">
        <v>-2000000000</v>
      </c>
      <c r="Q212" s="5">
        <v>15000000000</v>
      </c>
      <c r="R212" s="5">
        <v>7000000000</v>
      </c>
      <c r="S212" s="5">
        <v>11000000000</v>
      </c>
      <c r="T212" s="5">
        <v>10000000000</v>
      </c>
      <c r="U212" s="5">
        <v>14000000000</v>
      </c>
      <c r="V212" s="5">
        <v>11000000000</v>
      </c>
      <c r="W212" s="5">
        <v>5000000000</v>
      </c>
      <c r="X212" s="5">
        <v>10000000000</v>
      </c>
      <c r="Y212" s="5">
        <v>4000000000</v>
      </c>
      <c r="Z212" s="5">
        <v>4000000000</v>
      </c>
    </row>
    <row r="213" spans="2:26" ht="15.5" x14ac:dyDescent="0.35">
      <c r="C213" t="s">
        <v>247</v>
      </c>
      <c r="I213" s="5">
        <v>0</v>
      </c>
      <c r="J213" s="5">
        <v>0</v>
      </c>
      <c r="K213" s="5">
        <v>0</v>
      </c>
      <c r="M213" s="5">
        <v>0</v>
      </c>
      <c r="N213" s="5">
        <v>-1000000000</v>
      </c>
      <c r="O213" s="5">
        <v>-1000000000</v>
      </c>
      <c r="P213" s="5">
        <v>-1000000000</v>
      </c>
      <c r="Q213" s="5">
        <v>-10000000000</v>
      </c>
      <c r="R213" s="5">
        <v>-21000000000</v>
      </c>
      <c r="S213" s="5">
        <v>-18000000000</v>
      </c>
      <c r="T213" s="5">
        <v>-2000000000</v>
      </c>
      <c r="U213" s="5">
        <v>-16000000000</v>
      </c>
      <c r="V213" s="5">
        <v>-5000000000</v>
      </c>
      <c r="W213" s="5">
        <v>0</v>
      </c>
      <c r="X213" s="5">
        <v>0</v>
      </c>
      <c r="Y213" s="5">
        <v>-12000000000</v>
      </c>
      <c r="Z213" s="5">
        <v>-8000000000</v>
      </c>
    </row>
    <row r="214" spans="2:26" ht="15.5" x14ac:dyDescent="0.35">
      <c r="C214" t="s">
        <v>14</v>
      </c>
      <c r="I214" s="5">
        <v>-10000000000</v>
      </c>
      <c r="J214" s="5">
        <v>8000000000</v>
      </c>
      <c r="K214" s="5">
        <v>1000000000</v>
      </c>
      <c r="L214" s="5">
        <v>12000000000</v>
      </c>
      <c r="M214" s="5">
        <v>-2000000000</v>
      </c>
      <c r="N214" s="5">
        <v>0</v>
      </c>
      <c r="O214" s="5">
        <v>-7000000000</v>
      </c>
      <c r="P214" s="5">
        <v>-3000000000</v>
      </c>
      <c r="Q214" s="5">
        <v>5000000000</v>
      </c>
      <c r="R214" s="5">
        <v>-14000000000</v>
      </c>
      <c r="S214" s="5">
        <v>-7000000000</v>
      </c>
      <c r="T214" s="5">
        <v>8000000000</v>
      </c>
      <c r="U214" s="5">
        <v>-2000000000</v>
      </c>
      <c r="V214" s="5">
        <v>5000000000</v>
      </c>
      <c r="W214" s="5">
        <v>5000000000</v>
      </c>
      <c r="X214" s="5">
        <v>9000000000</v>
      </c>
      <c r="Y214" s="5">
        <v>-8000000000</v>
      </c>
      <c r="Z214" s="5">
        <v>-4000000000</v>
      </c>
    </row>
    <row r="215" spans="2:26" ht="15.5" x14ac:dyDescent="0.35">
      <c r="C215" t="s">
        <v>16</v>
      </c>
      <c r="I215" s="6">
        <v>-107.6</v>
      </c>
      <c r="J215" s="6">
        <v>87.19</v>
      </c>
      <c r="K215" s="6">
        <v>8.08</v>
      </c>
      <c r="L215" s="6">
        <v>122.58</v>
      </c>
      <c r="M215" s="6">
        <v>-19.04</v>
      </c>
      <c r="N215" s="6">
        <v>-1.68</v>
      </c>
      <c r="O215" s="6">
        <v>-69.5</v>
      </c>
      <c r="P215" s="6">
        <v>-28.44</v>
      </c>
      <c r="Q215" s="6">
        <v>56.98</v>
      </c>
      <c r="R215" s="6">
        <v>-144.74</v>
      </c>
      <c r="S215" s="6">
        <v>-75.680000000000007</v>
      </c>
      <c r="T215" s="6">
        <v>881.05</v>
      </c>
      <c r="U215" s="6">
        <v>-255.76</v>
      </c>
      <c r="V215" s="6">
        <v>545.14</v>
      </c>
      <c r="W215" s="6">
        <v>479.89</v>
      </c>
      <c r="X215" s="6">
        <v>978.8</v>
      </c>
      <c r="Y215" s="6">
        <v>-843.41</v>
      </c>
      <c r="Z215" s="6">
        <v>-429.93</v>
      </c>
    </row>
    <row r="217" spans="2:26" ht="15.5" x14ac:dyDescent="0.35">
      <c r="B217" t="s">
        <v>248</v>
      </c>
      <c r="C217" t="s">
        <v>249</v>
      </c>
      <c r="D217" s="5">
        <v>-1000000000</v>
      </c>
      <c r="E217" s="5">
        <v>-867000000</v>
      </c>
      <c r="F217" s="5">
        <v>-193000000</v>
      </c>
      <c r="G217" s="5">
        <v>-3000000000</v>
      </c>
      <c r="H217" s="5">
        <v>-4000000000</v>
      </c>
      <c r="I217" s="5">
        <v>-5000000000</v>
      </c>
      <c r="J217" s="5">
        <v>-7000000000</v>
      </c>
      <c r="K217" s="5">
        <v>-6000000000</v>
      </c>
      <c r="L217" s="5">
        <v>-5000000000</v>
      </c>
      <c r="M217" s="5">
        <v>7000000000</v>
      </c>
      <c r="N217" s="5">
        <v>-8000000000</v>
      </c>
      <c r="O217" s="5">
        <v>-18000000000</v>
      </c>
      <c r="P217" s="5">
        <v>3000000000</v>
      </c>
      <c r="Q217" s="5">
        <v>13000000000</v>
      </c>
    </row>
    <row r="218" spans="2:26" ht="15.5" x14ac:dyDescent="0.35">
      <c r="C218" t="s">
        <v>250</v>
      </c>
      <c r="H218" s="5">
        <v>-5000000000</v>
      </c>
      <c r="I218" s="5">
        <v>-5000000000</v>
      </c>
      <c r="J218" s="5">
        <v>-7000000000</v>
      </c>
      <c r="K218" s="5">
        <v>-6000000000</v>
      </c>
      <c r="L218" s="5">
        <v>-5000000000</v>
      </c>
      <c r="M218" s="5">
        <v>7000000000</v>
      </c>
      <c r="N218" s="5">
        <v>-8000000000</v>
      </c>
      <c r="O218" s="5">
        <v>-18000000000</v>
      </c>
      <c r="P218" s="5">
        <v>3000000000</v>
      </c>
      <c r="Q218" s="5">
        <v>13000000000</v>
      </c>
    </row>
    <row r="219" spans="2:26" ht="15.5" x14ac:dyDescent="0.35">
      <c r="C219" t="s">
        <v>441</v>
      </c>
      <c r="P219" s="5">
        <v>5</v>
      </c>
      <c r="Q219" s="5">
        <v>10</v>
      </c>
    </row>
    <row r="220" spans="2:26" ht="15.5" x14ac:dyDescent="0.35">
      <c r="C220" t="s">
        <v>76</v>
      </c>
      <c r="P220" s="6">
        <v>0.1663</v>
      </c>
      <c r="Q220" s="6">
        <v>7.400000000000001E-2</v>
      </c>
    </row>
    <row r="221" spans="2:26" ht="15.5" x14ac:dyDescent="0.35">
      <c r="C221" t="s">
        <v>442</v>
      </c>
      <c r="P221" s="6">
        <v>9.7000000000000003E-3</v>
      </c>
      <c r="Q221" s="6">
        <v>1.4499999999999999E-2</v>
      </c>
    </row>
    <row r="222" spans="2:26" ht="15.5" x14ac:dyDescent="0.35">
      <c r="C222" t="s">
        <v>56</v>
      </c>
      <c r="D222" s="6">
        <v>-10.68</v>
      </c>
      <c r="E222" s="6">
        <v>-9.0299999999999994</v>
      </c>
      <c r="F222" s="6">
        <v>-2.0099999999999998</v>
      </c>
      <c r="G222" s="6">
        <v>-28.4</v>
      </c>
      <c r="H222" s="6">
        <v>-42.74</v>
      </c>
      <c r="I222" s="6">
        <v>-50.15</v>
      </c>
      <c r="J222" s="6">
        <v>-77.87</v>
      </c>
      <c r="K222" s="6">
        <v>-60.25</v>
      </c>
      <c r="L222" s="6">
        <v>-49.42</v>
      </c>
      <c r="M222" s="6">
        <v>67.86</v>
      </c>
      <c r="N222" s="6">
        <v>-84.05</v>
      </c>
      <c r="O222" s="6">
        <v>-190.06</v>
      </c>
      <c r="P222" s="6">
        <v>30.07</v>
      </c>
      <c r="Q222" s="6">
        <v>135.07</v>
      </c>
    </row>
    <row r="223" spans="2:26" ht="15.5" x14ac:dyDescent="0.35">
      <c r="C223" t="s">
        <v>251</v>
      </c>
      <c r="H223" s="6">
        <v>-50.13</v>
      </c>
      <c r="I223" s="6">
        <v>-50.15</v>
      </c>
      <c r="J223" s="6">
        <v>-77.87</v>
      </c>
      <c r="K223" s="6">
        <v>-60.25</v>
      </c>
      <c r="L223" s="6">
        <v>-49.42</v>
      </c>
      <c r="M223" s="6">
        <v>67.86</v>
      </c>
      <c r="N223" s="6">
        <v>-84.05</v>
      </c>
      <c r="O223" s="6">
        <v>-190.06</v>
      </c>
      <c r="P223" s="6">
        <v>30.07</v>
      </c>
      <c r="Q223" s="6">
        <v>135.07</v>
      </c>
    </row>
    <row r="224" spans="2:26" ht="15.5" x14ac:dyDescent="0.35">
      <c r="C224" t="s">
        <v>78</v>
      </c>
      <c r="P224" s="5">
        <v>5</v>
      </c>
      <c r="Q224" s="5">
        <v>10</v>
      </c>
    </row>
    <row r="225" spans="3:17" ht="15.5" x14ac:dyDescent="0.35">
      <c r="C225" t="s">
        <v>443</v>
      </c>
      <c r="P225" s="6">
        <v>0.1663</v>
      </c>
      <c r="Q225" s="6">
        <v>7.400000000000001E-2</v>
      </c>
    </row>
    <row r="226" spans="3:17" ht="15.5" x14ac:dyDescent="0.35">
      <c r="C226" t="s">
        <v>444</v>
      </c>
      <c r="P226" s="6">
        <v>9.7000000000000003E-3</v>
      </c>
      <c r="Q226" s="6">
        <v>1.4499999999999999E-2</v>
      </c>
    </row>
    <row r="227" spans="3:17" ht="15.5" x14ac:dyDescent="0.35">
      <c r="C227" t="s">
        <v>252</v>
      </c>
      <c r="D227" s="5">
        <v>17000000000</v>
      </c>
      <c r="E227" s="5">
        <v>28000000000</v>
      </c>
      <c r="F227" s="5">
        <v>33000000000</v>
      </c>
      <c r="G227" s="5">
        <v>18000000000</v>
      </c>
      <c r="H227" s="5">
        <v>69000000000</v>
      </c>
      <c r="I227" s="5">
        <v>96000000000</v>
      </c>
      <c r="J227" s="5">
        <v>92000000000</v>
      </c>
      <c r="K227" s="5">
        <v>113000000000</v>
      </c>
      <c r="L227" s="5">
        <v>173000000000</v>
      </c>
      <c r="M227" s="5">
        <v>169000000000</v>
      </c>
      <c r="N227" s="5">
        <v>125000000000</v>
      </c>
      <c r="O227" s="5">
        <v>178000000000</v>
      </c>
      <c r="P227" s="5">
        <v>240000000000</v>
      </c>
      <c r="Q227" s="5">
        <v>224000000000</v>
      </c>
    </row>
    <row r="228" spans="3:17" ht="15.5" x14ac:dyDescent="0.35">
      <c r="C228" t="s">
        <v>253</v>
      </c>
      <c r="H228" s="5">
        <v>95000000000</v>
      </c>
      <c r="I228" s="5">
        <v>96000000000</v>
      </c>
      <c r="J228" s="5">
        <v>92000000000</v>
      </c>
      <c r="K228" s="5">
        <v>113000000000</v>
      </c>
      <c r="L228" s="5">
        <v>173000000000</v>
      </c>
      <c r="M228" s="5">
        <v>169000000000</v>
      </c>
      <c r="N228" s="5">
        <v>125000000000</v>
      </c>
      <c r="O228" s="5">
        <v>178000000000</v>
      </c>
      <c r="P228" s="5">
        <v>240000000000</v>
      </c>
      <c r="Q228" s="5">
        <v>224000000000</v>
      </c>
    </row>
    <row r="229" spans="3:17" ht="15.5" x14ac:dyDescent="0.35">
      <c r="C229" t="s">
        <v>445</v>
      </c>
      <c r="P229" s="5">
        <v>5</v>
      </c>
      <c r="Q229" s="5">
        <v>10</v>
      </c>
    </row>
    <row r="230" spans="3:17" ht="15.5" x14ac:dyDescent="0.35">
      <c r="C230" t="s">
        <v>446</v>
      </c>
      <c r="P230" s="6">
        <v>0.1663</v>
      </c>
      <c r="Q230" s="6">
        <v>7.400000000000001E-2</v>
      </c>
    </row>
    <row r="231" spans="3:17" ht="15.5" x14ac:dyDescent="0.35">
      <c r="C231" t="s">
        <v>447</v>
      </c>
      <c r="P231" s="6">
        <v>9.7000000000000003E-3</v>
      </c>
      <c r="Q231" s="6">
        <v>1.4499999999999999E-2</v>
      </c>
    </row>
    <row r="232" spans="3:17" ht="15.5" x14ac:dyDescent="0.35">
      <c r="C232" t="s">
        <v>254</v>
      </c>
      <c r="I232" s="6">
        <v>-5.99</v>
      </c>
    </row>
    <row r="233" spans="3:17" ht="15.5" x14ac:dyDescent="0.35">
      <c r="C233" t="s">
        <v>255</v>
      </c>
      <c r="I233" s="6">
        <v>-5.1100000000000003</v>
      </c>
    </row>
    <row r="234" spans="3:17" ht="15.5" x14ac:dyDescent="0.35">
      <c r="C234" t="s">
        <v>256</v>
      </c>
      <c r="I234" s="6">
        <v>7.49</v>
      </c>
    </row>
    <row r="235" spans="3:17" ht="15.5" x14ac:dyDescent="0.35">
      <c r="C235" t="s">
        <v>257</v>
      </c>
      <c r="I235" s="6">
        <v>-0.19579999999999997</v>
      </c>
    </row>
    <row r="236" spans="3:17" ht="15.5" x14ac:dyDescent="0.35">
      <c r="C236" t="s">
        <v>258</v>
      </c>
      <c r="I236" s="6">
        <v>0.26</v>
      </c>
    </row>
    <row r="237" spans="3:17" ht="15.5" x14ac:dyDescent="0.35">
      <c r="C237" t="s">
        <v>259</v>
      </c>
      <c r="I237" s="6">
        <v>0.27</v>
      </c>
    </row>
    <row r="238" spans="3:17" ht="15.5" x14ac:dyDescent="0.35">
      <c r="C238" t="s">
        <v>260</v>
      </c>
      <c r="I238" s="6">
        <v>-2.44</v>
      </c>
    </row>
    <row r="239" spans="3:17" ht="15.5" x14ac:dyDescent="0.35">
      <c r="C239" t="s">
        <v>261</v>
      </c>
      <c r="I239" s="6">
        <v>-2.35</v>
      </c>
    </row>
    <row r="240" spans="3:17" ht="15.5" x14ac:dyDescent="0.35">
      <c r="C240" t="s">
        <v>262</v>
      </c>
      <c r="I240" s="6">
        <v>-0.04</v>
      </c>
    </row>
    <row r="241" spans="3:9" ht="15.5" x14ac:dyDescent="0.35">
      <c r="C241" t="s">
        <v>263</v>
      </c>
      <c r="I241" s="6">
        <v>-0.08</v>
      </c>
    </row>
    <row r="242" spans="3:9" ht="15.5" x14ac:dyDescent="0.35">
      <c r="C242" t="s">
        <v>264</v>
      </c>
      <c r="I242" s="6">
        <v>-0.14000000000000001</v>
      </c>
    </row>
    <row r="243" spans="3:9" ht="15.5" x14ac:dyDescent="0.35">
      <c r="C243" t="s">
        <v>265</v>
      </c>
      <c r="I243" s="6">
        <v>-10.43</v>
      </c>
    </row>
    <row r="244" spans="3:9" ht="15.5" x14ac:dyDescent="0.35">
      <c r="C244" t="s">
        <v>266</v>
      </c>
      <c r="I244" s="6">
        <v>-50.13</v>
      </c>
    </row>
    <row r="245" spans="3:9" ht="15.5" x14ac:dyDescent="0.35">
      <c r="C245" t="s">
        <v>267</v>
      </c>
      <c r="I245" s="6">
        <v>-42.74</v>
      </c>
    </row>
    <row r="246" spans="3:9" ht="15.5" x14ac:dyDescent="0.35">
      <c r="C246" t="s">
        <v>268</v>
      </c>
      <c r="I246" s="6">
        <v>991.28</v>
      </c>
    </row>
    <row r="247" spans="3:9" ht="15.5" x14ac:dyDescent="0.35">
      <c r="C247" t="s">
        <v>269</v>
      </c>
      <c r="D247" s="6">
        <v>253.16</v>
      </c>
    </row>
    <row r="248" spans="3:9" ht="15.5" x14ac:dyDescent="0.35">
      <c r="C248" t="s">
        <v>270</v>
      </c>
      <c r="I248" s="6">
        <v>955.07</v>
      </c>
    </row>
    <row r="249" spans="3:9" ht="15.5" x14ac:dyDescent="0.35">
      <c r="C249" t="s">
        <v>271</v>
      </c>
      <c r="I249" s="6">
        <v>-108.71</v>
      </c>
    </row>
    <row r="250" spans="3:9" ht="15.5" x14ac:dyDescent="0.35">
      <c r="C250" t="s">
        <v>272</v>
      </c>
      <c r="D250" s="6">
        <v>6.48</v>
      </c>
    </row>
    <row r="251" spans="3:9" ht="15.5" x14ac:dyDescent="0.35">
      <c r="C251" t="s">
        <v>273</v>
      </c>
      <c r="D251" s="6">
        <v>3.87</v>
      </c>
    </row>
    <row r="252" spans="3:9" ht="15.5" x14ac:dyDescent="0.35">
      <c r="C252" t="s">
        <v>276</v>
      </c>
      <c r="D252" s="6">
        <v>0.18</v>
      </c>
    </row>
    <row r="253" spans="3:9" ht="15.5" x14ac:dyDescent="0.35">
      <c r="C253" t="s">
        <v>278</v>
      </c>
      <c r="D253" s="6">
        <v>1.18</v>
      </c>
    </row>
    <row r="254" spans="3:9" ht="15.5" x14ac:dyDescent="0.35">
      <c r="C254" t="s">
        <v>12</v>
      </c>
      <c r="D254" s="5">
        <v>-7000000000</v>
      </c>
    </row>
    <row r="255" spans="3:9" ht="15.5" x14ac:dyDescent="0.35">
      <c r="C255" t="s">
        <v>280</v>
      </c>
      <c r="I255" s="6">
        <v>11.04</v>
      </c>
    </row>
    <row r="256" spans="3:9" ht="15.5" x14ac:dyDescent="0.35">
      <c r="C256" t="s">
        <v>281</v>
      </c>
      <c r="I256" s="6">
        <v>-4.4400000000000002E-2</v>
      </c>
    </row>
    <row r="257" spans="3:9" ht="15.5" x14ac:dyDescent="0.35">
      <c r="C257" t="s">
        <v>282</v>
      </c>
      <c r="I257" s="6">
        <v>-5.2499999999999998E-2</v>
      </c>
    </row>
    <row r="258" spans="3:9" ht="15.5" x14ac:dyDescent="0.35">
      <c r="C258" t="s">
        <v>283</v>
      </c>
      <c r="I258" s="6">
        <v>-6.1200000000000004E-2</v>
      </c>
    </row>
    <row r="259" spans="3:9" ht="15.5" x14ac:dyDescent="0.35">
      <c r="C259" t="s">
        <v>284</v>
      </c>
      <c r="I259" s="6">
        <v>-6.0599999999999994E-2</v>
      </c>
    </row>
    <row r="260" spans="3:9" ht="15.5" x14ac:dyDescent="0.35">
      <c r="C260" t="s">
        <v>285</v>
      </c>
      <c r="D260" s="6">
        <v>45.18</v>
      </c>
    </row>
    <row r="261" spans="3:9" ht="15.5" x14ac:dyDescent="0.35">
      <c r="C261" t="s">
        <v>286</v>
      </c>
      <c r="D261" s="6">
        <v>121.39</v>
      </c>
    </row>
    <row r="262" spans="3:9" ht="15.5" x14ac:dyDescent="0.35">
      <c r="C262" t="s">
        <v>287</v>
      </c>
      <c r="D262" s="6">
        <v>16.3</v>
      </c>
    </row>
    <row r="263" spans="3:9" ht="15.5" x14ac:dyDescent="0.35">
      <c r="C263" t="s">
        <v>288</v>
      </c>
      <c r="D263" s="6">
        <v>150.27000000000001</v>
      </c>
    </row>
    <row r="264" spans="3:9" ht="15.5" x14ac:dyDescent="0.35">
      <c r="C264" t="s">
        <v>289</v>
      </c>
      <c r="D264" s="6">
        <v>2.0099999999999998</v>
      </c>
    </row>
    <row r="265" spans="3:9" ht="15.5" x14ac:dyDescent="0.35">
      <c r="C265" t="s">
        <v>290</v>
      </c>
      <c r="I265" s="6">
        <v>0.88</v>
      </c>
    </row>
    <row r="266" spans="3:9" ht="15.5" x14ac:dyDescent="0.35">
      <c r="C266" t="s">
        <v>291</v>
      </c>
      <c r="I266" s="6">
        <v>4.1500000000000004</v>
      </c>
    </row>
    <row r="267" spans="3:9" ht="15.5" x14ac:dyDescent="0.35">
      <c r="C267" t="s">
        <v>52</v>
      </c>
      <c r="I267" s="5">
        <v>25000000000</v>
      </c>
    </row>
    <row r="268" spans="3:9" ht="15.5" x14ac:dyDescent="0.35">
      <c r="C268" t="s">
        <v>292</v>
      </c>
      <c r="I268" s="5">
        <v>273000000</v>
      </c>
    </row>
    <row r="269" spans="3:9" ht="15.5" x14ac:dyDescent="0.35">
      <c r="C269" t="s">
        <v>293</v>
      </c>
      <c r="I269" s="5">
        <v>96000000</v>
      </c>
    </row>
    <row r="270" spans="3:9" ht="15.5" x14ac:dyDescent="0.35">
      <c r="C270" t="s">
        <v>294</v>
      </c>
      <c r="I270" s="6">
        <v>9.2499999999999999E-2</v>
      </c>
    </row>
    <row r="271" spans="3:9" ht="15.5" x14ac:dyDescent="0.35">
      <c r="C271" t="s">
        <v>295</v>
      </c>
      <c r="D271" s="6">
        <v>5.8499999999999996E-2</v>
      </c>
    </row>
    <row r="272" spans="3:9" ht="15.5" x14ac:dyDescent="0.35">
      <c r="C272" t="s">
        <v>296</v>
      </c>
      <c r="D272" s="6">
        <v>-9.6500000000000002E-2</v>
      </c>
    </row>
    <row r="273" spans="3:9" ht="15.5" x14ac:dyDescent="0.35">
      <c r="C273" t="s">
        <v>297</v>
      </c>
      <c r="D273" s="6">
        <v>-5.9500000000000004E-2</v>
      </c>
    </row>
    <row r="274" spans="3:9" ht="15.5" x14ac:dyDescent="0.35">
      <c r="C274" t="s">
        <v>298</v>
      </c>
      <c r="D274" s="6">
        <v>-5.8700000000000002E-2</v>
      </c>
    </row>
    <row r="275" spans="3:9" ht="15.5" x14ac:dyDescent="0.35">
      <c r="C275" t="s">
        <v>299</v>
      </c>
      <c r="D275" s="6">
        <v>0.2641</v>
      </c>
    </row>
    <row r="276" spans="3:9" ht="15.5" x14ac:dyDescent="0.35">
      <c r="C276" t="s">
        <v>300</v>
      </c>
      <c r="D276" s="6">
        <v>2.5999999999999999E-3</v>
      </c>
    </row>
    <row r="277" spans="3:9" ht="15.5" x14ac:dyDescent="0.35">
      <c r="C277" t="s">
        <v>365</v>
      </c>
      <c r="I277" s="5">
        <v>10</v>
      </c>
    </row>
    <row r="278" spans="3:9" ht="15.5" x14ac:dyDescent="0.35">
      <c r="C278" t="s">
        <v>366</v>
      </c>
      <c r="I278" t="s">
        <v>2347</v>
      </c>
    </row>
    <row r="279" spans="3:9" ht="15.5" x14ac:dyDescent="0.35">
      <c r="C279" t="s">
        <v>301</v>
      </c>
      <c r="I279" s="5">
        <v>5</v>
      </c>
    </row>
    <row r="280" spans="3:9" ht="15.5" x14ac:dyDescent="0.35">
      <c r="C280" t="s">
        <v>302</v>
      </c>
      <c r="I280" s="6">
        <v>0.64</v>
      </c>
    </row>
    <row r="281" spans="3:9" ht="15.5" x14ac:dyDescent="0.35">
      <c r="C281" t="s">
        <v>303</v>
      </c>
      <c r="I281" s="6">
        <v>0.01</v>
      </c>
    </row>
    <row r="282" spans="3:9" ht="15.5" x14ac:dyDescent="0.35">
      <c r="C282" t="s">
        <v>305</v>
      </c>
      <c r="I282" s="6">
        <v>0.13</v>
      </c>
    </row>
    <row r="283" spans="3:9" ht="15.5" x14ac:dyDescent="0.35">
      <c r="C283" t="s">
        <v>306</v>
      </c>
      <c r="I283" s="6">
        <v>0.89</v>
      </c>
    </row>
    <row r="284" spans="3:9" ht="15.5" x14ac:dyDescent="0.35">
      <c r="C284" t="s">
        <v>307</v>
      </c>
      <c r="I284" s="6">
        <v>0.95</v>
      </c>
    </row>
    <row r="285" spans="3:9" ht="15.5" x14ac:dyDescent="0.35">
      <c r="C285" t="s">
        <v>308</v>
      </c>
      <c r="I285" s="6">
        <v>0.95</v>
      </c>
    </row>
    <row r="286" spans="3:9" ht="15.5" x14ac:dyDescent="0.35">
      <c r="C286" t="s">
        <v>309</v>
      </c>
      <c r="I286" s="5">
        <v>95000000000</v>
      </c>
    </row>
    <row r="287" spans="3:9" ht="15.5" x14ac:dyDescent="0.35">
      <c r="C287" t="s">
        <v>310</v>
      </c>
      <c r="I287" s="5">
        <v>5000000000</v>
      </c>
    </row>
    <row r="288" spans="3:9" ht="15.5" x14ac:dyDescent="0.35">
      <c r="C288" t="s">
        <v>311</v>
      </c>
      <c r="I288" s="5">
        <v>1000000000</v>
      </c>
    </row>
    <row r="289" spans="3:9" ht="15.5" x14ac:dyDescent="0.35">
      <c r="C289" t="s">
        <v>312</v>
      </c>
      <c r="I289" s="5">
        <v>-5000000000</v>
      </c>
    </row>
    <row r="290" spans="3:9" ht="15.5" x14ac:dyDescent="0.35">
      <c r="C290" t="s">
        <v>313</v>
      </c>
      <c r="D290" s="5">
        <v>24000000000</v>
      </c>
    </row>
    <row r="291" spans="3:9" ht="15.5" x14ac:dyDescent="0.35">
      <c r="C291" t="s">
        <v>314</v>
      </c>
      <c r="D291" s="5">
        <v>108000000000</v>
      </c>
    </row>
    <row r="292" spans="3:9" ht="15.5" x14ac:dyDescent="0.35">
      <c r="C292" t="s">
        <v>315</v>
      </c>
      <c r="D292" s="5">
        <v>17000000000</v>
      </c>
    </row>
    <row r="293" spans="3:9" ht="15.5" x14ac:dyDescent="0.35">
      <c r="C293" t="s">
        <v>233</v>
      </c>
      <c r="D293" s="5">
        <v>52000000000</v>
      </c>
    </row>
    <row r="294" spans="3:9" ht="15.5" x14ac:dyDescent="0.35">
      <c r="C294" t="s">
        <v>232</v>
      </c>
      <c r="I294" s="5">
        <v>92000000000</v>
      </c>
    </row>
    <row r="295" spans="3:9" ht="15.5" x14ac:dyDescent="0.35">
      <c r="C295" t="s">
        <v>20</v>
      </c>
      <c r="D295" s="5">
        <v>-24000000000</v>
      </c>
    </row>
    <row r="296" spans="3:9" ht="15.5" x14ac:dyDescent="0.35">
      <c r="C296" t="s">
        <v>316</v>
      </c>
      <c r="I296" s="5">
        <v>92000000000</v>
      </c>
    </row>
    <row r="297" spans="3:9" ht="15.5" x14ac:dyDescent="0.35">
      <c r="C297" t="s">
        <v>317</v>
      </c>
      <c r="I297" s="5">
        <v>-10000000000</v>
      </c>
    </row>
    <row r="298" spans="3:9" ht="15.5" x14ac:dyDescent="0.35">
      <c r="C298" t="s">
        <v>318</v>
      </c>
      <c r="I298" s="5">
        <v>3000000000</v>
      </c>
    </row>
    <row r="299" spans="3:9" ht="15.5" x14ac:dyDescent="0.35">
      <c r="C299" t="s">
        <v>320</v>
      </c>
      <c r="I299" s="5">
        <v>0</v>
      </c>
    </row>
    <row r="300" spans="3:9" ht="15.5" x14ac:dyDescent="0.35">
      <c r="C300" t="s">
        <v>321</v>
      </c>
      <c r="I300" s="5">
        <v>-10000000000</v>
      </c>
    </row>
  </sheetData>
  <pageMargins left="0.7" right="0.7" top="0.75" bottom="0.75" header="0.3" footer="0.3"/>
  <ignoredErrors>
    <ignoredError sqref="A1:Z301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Z3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2348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2349</v>
      </c>
      <c r="D2" s="2" vm="438">
        <f ca="1">IFERROR(_xlfn.STOCKHISTORY("XIDX:" &amp; $C$1, D3, , 0, 0, 1), "Libur")</f>
        <v>635</v>
      </c>
      <c r="H2" s="2" vm="438">
        <f ca="1">IFERROR(INDEX(D2:G2,COUNT(D2:G2)),"")</f>
        <v>635</v>
      </c>
      <c r="I2" s="2" vm="473">
        <f t="shared" ref="I2:Z2" ca="1" si="0">IFERROR(_xlfn.STOCKHISTORY("XIDX:" &amp; $C$1, I1, , 0, 0, 1), "Libur")</f>
        <v>575</v>
      </c>
      <c r="J2" s="2" vm="655">
        <f t="shared" ca="1" si="0"/>
        <v>504.74189999999999</v>
      </c>
      <c r="K2" s="2" vm="656">
        <f t="shared" ca="1" si="0"/>
        <v>791.75199999999995</v>
      </c>
      <c r="L2" s="2" vm="657">
        <f t="shared" ca="1" si="0"/>
        <v>989.69</v>
      </c>
      <c r="M2" s="2" vm="658">
        <f t="shared" ca="1" si="0"/>
        <v>1192.5764999999999</v>
      </c>
      <c r="N2" s="2" vm="659">
        <f t="shared" ca="1" si="0"/>
        <v>1405.3598</v>
      </c>
      <c r="O2" s="2" vm="660">
        <f t="shared" ca="1" si="0"/>
        <v>1004.5354</v>
      </c>
      <c r="P2" s="2" vm="661">
        <f t="shared" ca="1" si="0"/>
        <v>1459.7927</v>
      </c>
      <c r="Q2" s="2" vm="662">
        <f t="shared" ca="1" si="0"/>
        <v>3107.6266000000001</v>
      </c>
      <c r="R2" s="2" vm="663">
        <f t="shared" ca="1" si="0"/>
        <v>4997.9345000000003</v>
      </c>
      <c r="S2" s="2" vm="664">
        <f t="shared" ca="1" si="0"/>
        <v>7175.2524999999996</v>
      </c>
      <c r="T2" s="2" vm="665">
        <f t="shared" ca="1" si="0"/>
        <v>10292.776</v>
      </c>
      <c r="U2" s="2" vm="666">
        <f t="shared" ca="1" si="0"/>
        <v>4824.7386999999999</v>
      </c>
      <c r="V2" s="2" vm="667">
        <f t="shared" ca="1" si="0"/>
        <v>3191.7503000000002</v>
      </c>
      <c r="W2" s="2" vm="668">
        <f t="shared" ca="1" si="0"/>
        <v>1771.5451</v>
      </c>
      <c r="X2" s="2" vm="669">
        <f t="shared" ca="1" si="0"/>
        <v>390.92759999999998</v>
      </c>
      <c r="Y2" s="2" vm="670">
        <f t="shared" ca="1" si="0"/>
        <v>222.68029999999999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744268000000</v>
      </c>
      <c r="H4" s="2">
        <f>IFERROR(SUM(D4:G4)*(4/MAX(1,COUNT(D4:G4))),"")</f>
        <v>2977072000000</v>
      </c>
      <c r="I4" s="2">
        <f t="shared" ref="I4:Z4" si="1">IFERROR(INDEX(I51:I500,MATCH($C$4,$C$51:$C$500,0)),"")</f>
        <v>4419087000000</v>
      </c>
      <c r="J4" s="2">
        <f t="shared" si="1"/>
        <v>1943838000000</v>
      </c>
      <c r="K4" s="2">
        <f t="shared" si="1"/>
        <v>1048645000000</v>
      </c>
      <c r="L4" s="2">
        <f t="shared" si="1"/>
        <v>1243608000000</v>
      </c>
      <c r="M4" s="2">
        <f t="shared" si="1"/>
        <v>1805184000000</v>
      </c>
      <c r="N4" s="2">
        <f t="shared" si="1"/>
        <v>1802557000000</v>
      </c>
      <c r="O4" s="2">
        <f t="shared" si="1"/>
        <v>1658434000000</v>
      </c>
      <c r="P4" s="2">
        <f t="shared" si="1"/>
        <v>2124392000000</v>
      </c>
      <c r="Q4" s="2">
        <f t="shared" si="1"/>
        <v>1457524000000</v>
      </c>
      <c r="R4" s="2">
        <f t="shared" si="1"/>
        <v>1484560416872</v>
      </c>
      <c r="S4" s="2">
        <f t="shared" si="1"/>
        <v>2035065102622</v>
      </c>
      <c r="T4" s="2">
        <f t="shared" si="1"/>
        <v>1792376641870</v>
      </c>
      <c r="U4" s="2">
        <f t="shared" si="1"/>
        <v>1327909165616</v>
      </c>
      <c r="V4" s="2">
        <f t="shared" si="1"/>
        <v>1013069147506</v>
      </c>
      <c r="W4" s="2">
        <f t="shared" si="1"/>
        <v>902455446998</v>
      </c>
      <c r="X4" s="2">
        <f t="shared" si="1"/>
        <v>0</v>
      </c>
      <c r="Y4" s="2">
        <f t="shared" si="1"/>
        <v>323158797330</v>
      </c>
      <c r="Z4" s="2">
        <f t="shared" si="1"/>
        <v>276557519426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64466000000</v>
      </c>
      <c r="H5" s="2">
        <f>IFERROR(SUM(D5:G5)*(4/MAX(1,COUNT(D5:G5))),"")</f>
        <v>257864000000</v>
      </c>
      <c r="I5" s="2">
        <f t="shared" ref="I5:Z5" si="2">IFERROR(INDEX(I51:I500,MATCH($C$5,$C$51:$C$500,0)),"")</f>
        <v>214505000000</v>
      </c>
      <c r="J5" s="2">
        <f t="shared" si="2"/>
        <v>-1585062000000</v>
      </c>
      <c r="K5" s="2">
        <f t="shared" si="2"/>
        <v>154061000000</v>
      </c>
      <c r="L5" s="2">
        <f t="shared" si="2"/>
        <v>299120000000</v>
      </c>
      <c r="M5" s="2">
        <f t="shared" si="2"/>
        <v>157724000000</v>
      </c>
      <c r="N5" s="2">
        <f t="shared" si="2"/>
        <v>-3691871000000</v>
      </c>
      <c r="O5" s="2">
        <f t="shared" si="2"/>
        <v>312458000000</v>
      </c>
      <c r="P5" s="2">
        <f t="shared" si="2"/>
        <v>2152456000000</v>
      </c>
      <c r="Q5" s="2">
        <f t="shared" si="2"/>
        <v>365929000000</v>
      </c>
      <c r="R5" s="2">
        <f t="shared" si="2"/>
        <v>574765686995</v>
      </c>
      <c r="S5" s="2">
        <f t="shared" si="2"/>
        <v>895066957575</v>
      </c>
      <c r="T5" s="2">
        <f t="shared" si="2"/>
        <v>844123308897</v>
      </c>
      <c r="U5" s="2">
        <f t="shared" si="2"/>
        <v>590616930141</v>
      </c>
      <c r="V5" s="2">
        <f t="shared" si="2"/>
        <v>407021908297</v>
      </c>
      <c r="W5" s="2">
        <f t="shared" si="2"/>
        <v>257680751130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6718662000000</v>
      </c>
      <c r="H6" s="2">
        <f>IFERROR(INDEX(D6:G6,COUNT(D6:G6)),"")</f>
        <v>6718662000000</v>
      </c>
      <c r="I6" s="2">
        <f t="shared" ref="I6:Z6" si="3">IFERROR(INDEX(I51:I500,MATCH($C$6,$C$51:$C$500,0)),"")</f>
        <v>6667901000000</v>
      </c>
      <c r="J6" s="2">
        <f t="shared" si="3"/>
        <v>5970829000000</v>
      </c>
      <c r="K6" s="2">
        <f t="shared" si="3"/>
        <v>6791326000000</v>
      </c>
      <c r="L6" s="2">
        <f t="shared" si="3"/>
        <v>6695171000000</v>
      </c>
      <c r="M6" s="2">
        <f t="shared" si="3"/>
        <v>6406946000000</v>
      </c>
      <c r="N6" s="2">
        <f t="shared" si="3"/>
        <v>6579162000000</v>
      </c>
      <c r="O6" s="2">
        <f t="shared" si="3"/>
        <v>10882522000000</v>
      </c>
      <c r="P6" s="2">
        <f t="shared" si="3"/>
        <v>6894233000000</v>
      </c>
      <c r="Q6" s="2">
        <f t="shared" si="3"/>
        <v>7720736000000</v>
      </c>
      <c r="R6" s="2">
        <f t="shared" si="3"/>
        <v>4242691529702</v>
      </c>
      <c r="S6" s="2">
        <f t="shared" si="3"/>
        <v>3633295768357</v>
      </c>
      <c r="T6" s="2">
        <f t="shared" si="3"/>
        <v>2671459587885</v>
      </c>
      <c r="U6" s="2">
        <f t="shared" si="3"/>
        <v>1819086078988</v>
      </c>
      <c r="V6" s="2">
        <f t="shared" si="3"/>
        <v>1228469148847</v>
      </c>
      <c r="W6" s="2">
        <f t="shared" si="3"/>
        <v>0</v>
      </c>
      <c r="X6" s="2">
        <f t="shared" si="3"/>
        <v>0</v>
      </c>
      <c r="Y6" s="2">
        <f t="shared" si="3"/>
        <v>498455046672</v>
      </c>
      <c r="Z6" s="2">
        <f t="shared" si="3"/>
        <v>472786700495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5.13</v>
      </c>
      <c r="H7" s="3">
        <f>IFERROR(INDEX(D7:G7,COUNT(D7:G7)),"")</f>
        <v>5.13</v>
      </c>
      <c r="I7" s="3">
        <f t="shared" ref="I7:Z7" si="4">IFERROR(INDEX(I51:I500,MATCH($C$7,$C$51:$C$500,0))/1000000000,"")</f>
        <v>5.13</v>
      </c>
      <c r="J7" s="3">
        <f t="shared" si="4"/>
        <v>2.68</v>
      </c>
      <c r="K7" s="3">
        <f t="shared" si="4"/>
        <v>2.68</v>
      </c>
      <c r="L7" s="3">
        <f t="shared" si="4"/>
        <v>2.68</v>
      </c>
      <c r="M7" s="3">
        <f t="shared" si="4"/>
        <v>2.68</v>
      </c>
      <c r="N7" s="3">
        <f t="shared" si="4"/>
        <v>2.68</v>
      </c>
      <c r="O7" s="3">
        <f t="shared" si="4"/>
        <v>2.68</v>
      </c>
      <c r="P7" s="3">
        <f t="shared" si="4"/>
        <v>0.7</v>
      </c>
      <c r="Q7" s="3">
        <f t="shared" si="4"/>
        <v>0.7</v>
      </c>
      <c r="R7" s="3">
        <f t="shared" si="4"/>
        <v>0.7</v>
      </c>
      <c r="S7" s="3">
        <f t="shared" si="4"/>
        <v>0.7</v>
      </c>
      <c r="T7" s="3">
        <f t="shared" si="4"/>
        <v>0.7</v>
      </c>
      <c r="U7" s="3">
        <f t="shared" si="4"/>
        <v>0.7</v>
      </c>
      <c r="V7" s="3">
        <f t="shared" si="4"/>
        <v>0.7</v>
      </c>
      <c r="W7" s="3">
        <f t="shared" si="4"/>
        <v>0.7</v>
      </c>
      <c r="X7" s="3">
        <f t="shared" si="4"/>
        <v>0.7</v>
      </c>
      <c r="Y7" s="3">
        <f t="shared" si="4"/>
        <v>0.7</v>
      </c>
      <c r="Z7" s="3">
        <f t="shared" si="4"/>
        <v>0.7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-57000000000</v>
      </c>
      <c r="H8" s="2">
        <f>IFERROR(INDEX(D8:G8,COUNT(D8:G8)),"")</f>
        <v>-57000000000</v>
      </c>
      <c r="I8" s="2">
        <f t="shared" ref="I8:Z8" si="5">IFERROR(INDEX(I51:I500,MATCH($C$8,$C$51:$C$500,0)),"")</f>
        <v>-950000000000</v>
      </c>
      <c r="J8" s="2">
        <f t="shared" si="5"/>
        <v>77000000000</v>
      </c>
      <c r="K8" s="2">
        <f t="shared" si="5"/>
        <v>18000000000</v>
      </c>
      <c r="L8" s="2">
        <f t="shared" si="5"/>
        <v>-89000000000</v>
      </c>
      <c r="M8" s="2">
        <f t="shared" si="5"/>
        <v>73000000000</v>
      </c>
      <c r="N8" s="2">
        <f t="shared" si="5"/>
        <v>-703000000000</v>
      </c>
      <c r="O8" s="2">
        <f t="shared" si="5"/>
        <v>-267000000000</v>
      </c>
      <c r="P8" s="2">
        <f t="shared" si="5"/>
        <v>-549000000000</v>
      </c>
      <c r="Q8" s="2">
        <f t="shared" si="5"/>
        <v>-3447000000000</v>
      </c>
      <c r="R8" s="2">
        <f t="shared" si="5"/>
        <v>225000000000</v>
      </c>
      <c r="S8" s="2">
        <f t="shared" si="5"/>
        <v>274000000000</v>
      </c>
      <c r="T8" s="2">
        <f t="shared" si="5"/>
        <v>-68000000000</v>
      </c>
      <c r="U8" s="2">
        <f t="shared" si="5"/>
        <v>-11000000000</v>
      </c>
      <c r="V8" s="2">
        <f t="shared" si="5"/>
        <v>421000000000</v>
      </c>
      <c r="W8" s="2">
        <f t="shared" si="5"/>
        <v>459000000000</v>
      </c>
      <c r="X8" s="2">
        <f t="shared" si="5"/>
        <v>210000000000</v>
      </c>
      <c r="Y8" s="2">
        <f t="shared" si="5"/>
        <v>63000000000</v>
      </c>
      <c r="Z8" s="2">
        <f t="shared" si="5"/>
        <v>63000000000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-11.14</v>
      </c>
      <c r="H9" s="3">
        <f>IFERROR(INDEX(D9:G9,COUNT(D9:G9)),"")</f>
        <v>-11.14</v>
      </c>
      <c r="I9" s="3">
        <f t="shared" ref="I9:Z9" si="6">IFERROR(INDEX(I51:I500,MATCH($C$9,$C$51:$C$500,0)),"")</f>
        <v>-185</v>
      </c>
      <c r="J9" s="3">
        <f t="shared" si="6"/>
        <v>28.8</v>
      </c>
      <c r="K9" s="3">
        <f t="shared" si="6"/>
        <v>6.77</v>
      </c>
      <c r="L9" s="3">
        <f t="shared" si="6"/>
        <v>-33.14</v>
      </c>
      <c r="M9" s="3">
        <f t="shared" si="6"/>
        <v>27.34</v>
      </c>
      <c r="N9" s="3">
        <f t="shared" si="6"/>
        <v>-262.38</v>
      </c>
      <c r="O9" s="3">
        <f t="shared" si="6"/>
        <v>-99.52</v>
      </c>
      <c r="P9" s="3">
        <f t="shared" si="6"/>
        <v>-788.92</v>
      </c>
      <c r="Q9" s="3">
        <f t="shared" si="6"/>
        <v>-4953.25</v>
      </c>
      <c r="R9" s="3">
        <f t="shared" si="6"/>
        <v>323.23</v>
      </c>
      <c r="S9" s="3">
        <f t="shared" si="6"/>
        <v>393.38</v>
      </c>
      <c r="T9" s="3">
        <f t="shared" si="6"/>
        <v>-98.4</v>
      </c>
      <c r="U9" s="3">
        <f t="shared" si="6"/>
        <v>-15.58</v>
      </c>
      <c r="V9" s="3">
        <f t="shared" si="6"/>
        <v>604.96</v>
      </c>
      <c r="W9" s="3">
        <f t="shared" si="6"/>
        <v>659.26</v>
      </c>
      <c r="X9" s="3">
        <f t="shared" si="6"/>
        <v>301.85000000000002</v>
      </c>
      <c r="Y9" s="3">
        <f t="shared" si="6"/>
        <v>90.96</v>
      </c>
      <c r="Z9" s="3">
        <f t="shared" si="6"/>
        <v>91.17</v>
      </c>
    </row>
    <row r="10" spans="1:26" ht="15.5" x14ac:dyDescent="0.35">
      <c r="C10" t="s">
        <v>17</v>
      </c>
      <c r="D10" s="3">
        <f ca="1">IFERROR(IF(D9=0,"",D2/D9),"")</f>
        <v>-57.001795332136439</v>
      </c>
      <c r="I10" s="3">
        <f t="shared" ref="I10:Z10" ca="1" si="7">IFERROR(IF(I9=0,"",I2/I9),"")</f>
        <v>-3.1081081081081079</v>
      </c>
      <c r="J10" s="3">
        <f t="shared" ca="1" si="7"/>
        <v>17.525760416666667</v>
      </c>
      <c r="K10" s="3">
        <f t="shared" ca="1" si="7"/>
        <v>116.95007385524373</v>
      </c>
      <c r="L10" s="3">
        <f t="shared" ca="1" si="7"/>
        <v>-29.863910681955343</v>
      </c>
      <c r="M10" s="3">
        <f t="shared" ca="1" si="7"/>
        <v>43.620208485735184</v>
      </c>
      <c r="N10" s="3">
        <f t="shared" ca="1" si="7"/>
        <v>-5.3562001676957083</v>
      </c>
      <c r="O10" s="3">
        <f t="shared" ca="1" si="7"/>
        <v>-10.093804260450161</v>
      </c>
      <c r="P10" s="3">
        <f t="shared" ca="1" si="7"/>
        <v>-1.8503684784262029</v>
      </c>
      <c r="Q10" s="3">
        <f t="shared" ca="1" si="7"/>
        <v>-0.62739142986927776</v>
      </c>
      <c r="R10" s="3">
        <f t="shared" ca="1" si="7"/>
        <v>15.462470995885283</v>
      </c>
      <c r="S10" s="3">
        <f t="shared" ca="1" si="7"/>
        <v>18.240003304692664</v>
      </c>
      <c r="T10" s="3">
        <f t="shared" ca="1" si="7"/>
        <v>-104.60138211382113</v>
      </c>
      <c r="U10" s="3">
        <f t="shared" ca="1" si="7"/>
        <v>-309.67514120667522</v>
      </c>
      <c r="V10" s="3">
        <f t="shared" ca="1" si="7"/>
        <v>5.2759691549854537</v>
      </c>
      <c r="W10" s="3">
        <f t="shared" ca="1" si="7"/>
        <v>2.6871721323908626</v>
      </c>
      <c r="X10" s="3">
        <f t="shared" ca="1" si="7"/>
        <v>1.2951055159847604</v>
      </c>
      <c r="Y10" s="3">
        <f t="shared" ca="1" si="7"/>
        <v>2.4481123570800354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318409000000</v>
      </c>
      <c r="H11" s="2">
        <f>IFERROR(INDEX(D11:G11,COUNT(D11:G11)),"")</f>
        <v>318409000000</v>
      </c>
      <c r="I11" s="2">
        <f t="shared" ref="I11:Z11" si="8">IFERROR(INDEX(I51:I500,MATCH($C$11,$C$51:$C$500,0)),"")</f>
        <v>247480000000</v>
      </c>
      <c r="J11" s="2">
        <f t="shared" si="8"/>
        <v>675008000000</v>
      </c>
      <c r="K11" s="2">
        <f t="shared" si="8"/>
        <v>206107000000</v>
      </c>
      <c r="L11" s="2">
        <f t="shared" si="8"/>
        <v>206730000000</v>
      </c>
      <c r="M11" s="2">
        <f t="shared" si="8"/>
        <v>376198000000</v>
      </c>
      <c r="N11" s="2">
        <f t="shared" si="8"/>
        <v>635427000000</v>
      </c>
      <c r="O11" s="2">
        <f t="shared" si="8"/>
        <v>522698000000</v>
      </c>
      <c r="P11" s="2">
        <f t="shared" si="8"/>
        <v>623125000000</v>
      </c>
      <c r="Q11" s="2">
        <f t="shared" si="8"/>
        <v>578705000000</v>
      </c>
      <c r="R11" s="2">
        <f t="shared" si="8"/>
        <v>680390947973</v>
      </c>
      <c r="S11" s="2">
        <f t="shared" si="8"/>
        <v>506775141351</v>
      </c>
      <c r="T11" s="2">
        <f t="shared" si="8"/>
        <v>246051565884</v>
      </c>
      <c r="U11" s="2">
        <f t="shared" si="8"/>
        <v>308287552112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29626902296</v>
      </c>
      <c r="Z11" s="2">
        <f t="shared" si="8"/>
        <v>14704292975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798000000000</v>
      </c>
      <c r="H12" s="2">
        <f>IFERROR(INDEX(D12:G12,COUNT(D12:G12)),"")</f>
        <v>798000000000</v>
      </c>
      <c r="I12" s="2">
        <f t="shared" ref="I12:Z12" si="9">IFERROR(INDEX(I51:I500,MATCH($C$12,$C$51:$C$500,0)),"")</f>
        <v>728000000000</v>
      </c>
      <c r="J12" s="2">
        <f t="shared" si="9"/>
        <v>128000000000</v>
      </c>
      <c r="K12" s="2">
        <f t="shared" si="9"/>
        <v>769000000000</v>
      </c>
      <c r="L12" s="2">
        <f t="shared" si="9"/>
        <v>785000000000</v>
      </c>
      <c r="M12" s="2">
        <f t="shared" si="9"/>
        <v>700000000000</v>
      </c>
      <c r="N12" s="2">
        <f t="shared" si="9"/>
        <v>521000000000</v>
      </c>
      <c r="O12" s="2">
        <f t="shared" si="9"/>
        <v>-145000000000</v>
      </c>
      <c r="P12" s="2">
        <f t="shared" si="9"/>
        <v>-282000000000</v>
      </c>
      <c r="Q12" s="2">
        <f t="shared" si="9"/>
        <v>-210000000000</v>
      </c>
      <c r="R12" s="2">
        <f t="shared" si="9"/>
        <v>-504000000000</v>
      </c>
      <c r="S12" s="2">
        <f t="shared" si="9"/>
        <v>-275000000000</v>
      </c>
      <c r="T12" s="2">
        <f t="shared" si="9"/>
        <v>-209000000000</v>
      </c>
      <c r="U12" s="2">
        <f t="shared" si="9"/>
        <v>-256000000000</v>
      </c>
      <c r="V12" s="2">
        <f t="shared" si="9"/>
        <v>15000000000</v>
      </c>
      <c r="W12" s="2">
        <f t="shared" si="9"/>
        <v>0</v>
      </c>
      <c r="X12" s="2">
        <f t="shared" si="9"/>
        <v>0</v>
      </c>
      <c r="Y12" s="2">
        <f t="shared" si="9"/>
        <v>437000000000</v>
      </c>
      <c r="Z12" s="2">
        <f t="shared" si="9"/>
        <v>502000000000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1116000000000</v>
      </c>
      <c r="H13" s="2">
        <f>IFERROR(INDEX(D13:G13,COUNT(D13:G13)),"")</f>
        <v>1116000000000</v>
      </c>
      <c r="I13" s="2">
        <f t="shared" ref="I13:Z13" si="10">IFERROR(INDEX(I51:I500,MATCH($C$13,$C$51:$C$500,0)),"")</f>
        <v>975000000000</v>
      </c>
      <c r="J13" s="2">
        <f t="shared" si="10"/>
        <v>803000000000</v>
      </c>
      <c r="K13" s="2">
        <f t="shared" si="10"/>
        <v>975000000000</v>
      </c>
      <c r="L13" s="2">
        <f t="shared" si="10"/>
        <v>992000000000</v>
      </c>
      <c r="M13" s="2">
        <f t="shared" si="10"/>
        <v>1077000000000</v>
      </c>
      <c r="N13" s="2">
        <f t="shared" si="10"/>
        <v>1156000000000</v>
      </c>
      <c r="O13" s="2">
        <f t="shared" si="10"/>
        <v>377000000000</v>
      </c>
      <c r="P13" s="2">
        <f t="shared" si="10"/>
        <v>342000000000</v>
      </c>
      <c r="Q13" s="2">
        <f t="shared" si="10"/>
        <v>368000000000</v>
      </c>
      <c r="R13" s="2">
        <f t="shared" si="10"/>
        <v>177000000000</v>
      </c>
      <c r="S13" s="2">
        <f t="shared" si="10"/>
        <v>232000000000</v>
      </c>
      <c r="T13" s="2">
        <f t="shared" si="10"/>
        <v>37000000000</v>
      </c>
      <c r="U13" s="2">
        <f t="shared" si="10"/>
        <v>52000000000</v>
      </c>
      <c r="V13" s="2">
        <f t="shared" si="10"/>
        <v>15000000000</v>
      </c>
      <c r="W13" s="2">
        <f t="shared" si="10"/>
        <v>0</v>
      </c>
      <c r="X13" s="2">
        <f t="shared" si="10"/>
        <v>0</v>
      </c>
      <c r="Y13" s="2">
        <f t="shared" si="10"/>
        <v>466000000000</v>
      </c>
      <c r="Z13" s="2">
        <f t="shared" si="10"/>
        <v>516000000000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-47607000000</v>
      </c>
      <c r="J14" s="2">
        <f t="shared" si="11"/>
        <v>-79950000000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-16079382658</v>
      </c>
      <c r="X14" s="2">
        <f t="shared" si="11"/>
        <v>-40870603767</v>
      </c>
      <c r="Y14" s="2">
        <f t="shared" si="11"/>
        <v>-46967003213</v>
      </c>
      <c r="Z14" s="2">
        <f t="shared" si="11"/>
        <v>-46499254475</v>
      </c>
    </row>
    <row r="15" spans="1:26" ht="15.5" x14ac:dyDescent="0.35">
      <c r="C15" t="s">
        <v>27</v>
      </c>
      <c r="D15" s="2">
        <f>IFERROR(INDEX(D51:D500,MATCH($C$15,$C$51:$C$500,0)),"")</f>
        <v>-9143000000</v>
      </c>
      <c r="H15" s="2">
        <f>IFERROR(SUM(D15:G15)*(4/MAX(1,COUNT(D15:G15))),"")</f>
        <v>-36572000000</v>
      </c>
      <c r="I15" s="2">
        <f t="shared" ref="I15:Z15" si="12">IFERROR(INDEX(I51:I500,MATCH($C$15,$C$51:$C$500,0)),"")</f>
        <v>-38808000000</v>
      </c>
      <c r="J15" s="2">
        <f t="shared" si="12"/>
        <v>-92692000000</v>
      </c>
      <c r="K15" s="2">
        <f t="shared" si="12"/>
        <v>-33684000000</v>
      </c>
      <c r="L15" s="2">
        <f t="shared" si="12"/>
        <v>-36402000000</v>
      </c>
      <c r="M15" s="2">
        <f t="shared" si="12"/>
        <v>-35603000000</v>
      </c>
      <c r="N15" s="2">
        <f t="shared" si="12"/>
        <v>-41980000000</v>
      </c>
      <c r="O15" s="2">
        <f t="shared" si="12"/>
        <v>-38261000000</v>
      </c>
      <c r="P15" s="2">
        <f t="shared" si="12"/>
        <v>-27338000000</v>
      </c>
      <c r="Q15" s="2">
        <f t="shared" si="12"/>
        <v>-12308000000</v>
      </c>
      <c r="R15" s="2">
        <f t="shared" si="12"/>
        <v>-10075893458</v>
      </c>
      <c r="S15" s="2">
        <f t="shared" si="12"/>
        <v>-15528253551</v>
      </c>
      <c r="T15" s="2">
        <f t="shared" si="12"/>
        <v>-98170839604</v>
      </c>
      <c r="U15" s="2">
        <f t="shared" si="12"/>
        <v>-75065688080</v>
      </c>
      <c r="V15" s="2">
        <f t="shared" si="12"/>
        <v>-50583453848</v>
      </c>
      <c r="W15" s="2">
        <f t="shared" si="12"/>
        <v>-43898996516</v>
      </c>
      <c r="X15" s="2">
        <f t="shared" si="12"/>
        <v>-19943504389</v>
      </c>
      <c r="Y15" s="2">
        <f t="shared" si="12"/>
        <v>-15493636669</v>
      </c>
      <c r="Z15" s="2">
        <f t="shared" si="12"/>
        <v>-13558883172</v>
      </c>
    </row>
    <row r="16" spans="1:26" ht="15.5" x14ac:dyDescent="0.35">
      <c r="C16" t="s">
        <v>28</v>
      </c>
      <c r="D16" s="2">
        <f>IFERROR(INDEX(D51:D500,MATCH($C$16,$C$51:$C$500,0)),"")</f>
        <v>88278000000</v>
      </c>
      <c r="H16" s="2">
        <f>IFERROR(SUM(D16:G16)*(4/MAX(1,COUNT(D16:G16))),"")</f>
        <v>353112000000</v>
      </c>
      <c r="I16" s="2">
        <f t="shared" ref="I16:Z16" si="13">IFERROR(INDEX(I51:I500,MATCH($C$16,$C$51:$C$500,0)),"")</f>
        <v>254574000000</v>
      </c>
      <c r="J16" s="2">
        <f t="shared" si="13"/>
        <v>-1525091000000</v>
      </c>
      <c r="K16" s="2">
        <f t="shared" si="13"/>
        <v>142267000000</v>
      </c>
      <c r="L16" s="2">
        <f t="shared" si="13"/>
        <v>339216000000</v>
      </c>
      <c r="M16" s="2">
        <f t="shared" si="13"/>
        <v>175972000000</v>
      </c>
      <c r="N16" s="2">
        <f t="shared" si="13"/>
        <v>-3604406000000</v>
      </c>
      <c r="O16" s="2">
        <f t="shared" si="13"/>
        <v>422293000000</v>
      </c>
      <c r="P16" s="2">
        <f t="shared" si="13"/>
        <v>2248060000000</v>
      </c>
      <c r="Q16" s="2">
        <f t="shared" si="13"/>
        <v>380748000000</v>
      </c>
      <c r="R16" s="2">
        <f t="shared" si="13"/>
        <v>549870873335</v>
      </c>
      <c r="S16" s="2">
        <f t="shared" si="13"/>
        <v>930517532765</v>
      </c>
      <c r="T16" s="2">
        <f t="shared" si="13"/>
        <v>942294098501</v>
      </c>
      <c r="U16" s="2">
        <f t="shared" si="13"/>
        <v>665682618221</v>
      </c>
      <c r="V16" s="2">
        <f t="shared" si="13"/>
        <v>457605362145</v>
      </c>
      <c r="W16" s="2">
        <f t="shared" si="13"/>
        <v>301579747646</v>
      </c>
      <c r="X16" s="2">
        <f t="shared" si="13"/>
        <v>85250987137</v>
      </c>
      <c r="Y16" s="2">
        <f t="shared" si="13"/>
        <v>41174742846</v>
      </c>
      <c r="Z16" s="2">
        <f t="shared" si="13"/>
        <v>27732324322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3257550000000</v>
      </c>
      <c r="H20" s="2">
        <f t="shared" ref="H20:Z20" ca="1" si="14">IFERROR(H21*H2,"")</f>
        <v>3257550000000</v>
      </c>
      <c r="I20" s="2">
        <f t="shared" ca="1" si="14"/>
        <v>2949750000000</v>
      </c>
      <c r="J20" s="2">
        <f t="shared" ca="1" si="14"/>
        <v>1352708292000</v>
      </c>
      <c r="K20" s="2">
        <f t="shared" ca="1" si="14"/>
        <v>2121895359999.9998</v>
      </c>
      <c r="L20" s="2">
        <f t="shared" ca="1" si="14"/>
        <v>2652369200000</v>
      </c>
      <c r="M20" s="2">
        <f t="shared" ca="1" si="14"/>
        <v>3196105019999.9995</v>
      </c>
      <c r="N20" s="2">
        <f t="shared" ca="1" si="14"/>
        <v>3766364264000</v>
      </c>
      <c r="O20" s="2">
        <f t="shared" ca="1" si="14"/>
        <v>2692154872000</v>
      </c>
      <c r="P20" s="2">
        <f t="shared" ca="1" si="14"/>
        <v>1021854890000</v>
      </c>
      <c r="Q20" s="2">
        <f t="shared" ca="1" si="14"/>
        <v>2175338620000</v>
      </c>
      <c r="R20" s="2">
        <f t="shared" ca="1" si="14"/>
        <v>3498554150000</v>
      </c>
      <c r="S20" s="2">
        <f t="shared" ca="1" si="14"/>
        <v>5022676750000</v>
      </c>
      <c r="T20" s="2">
        <f t="shared" ca="1" si="14"/>
        <v>7204943200000</v>
      </c>
      <c r="U20" s="2">
        <f t="shared" ca="1" si="14"/>
        <v>3377317090000</v>
      </c>
      <c r="V20" s="2">
        <f t="shared" ca="1" si="14"/>
        <v>2234225210000</v>
      </c>
      <c r="W20" s="2">
        <f t="shared" ca="1" si="14"/>
        <v>1240081570000</v>
      </c>
      <c r="X20" s="2">
        <f t="shared" ca="1" si="14"/>
        <v>273649320000</v>
      </c>
      <c r="Y20" s="2">
        <f t="shared" ca="1" si="14"/>
        <v>155876210000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5130000000</v>
      </c>
      <c r="H21" s="2">
        <f>IFERROR(INDEX(D21:G21,COUNT(D21:G21)),"")</f>
        <v>5130000000</v>
      </c>
      <c r="I21" s="2">
        <f t="shared" ref="I21:Z21" si="15">IFERROR(INDEX(I51:I500,MATCH($C$7,$C$51:$C$500,0)),"")</f>
        <v>5130000000</v>
      </c>
      <c r="J21" s="2">
        <f t="shared" si="15"/>
        <v>2680000000</v>
      </c>
      <c r="K21" s="2">
        <f t="shared" si="15"/>
        <v>2680000000</v>
      </c>
      <c r="L21" s="2">
        <f t="shared" si="15"/>
        <v>2680000000</v>
      </c>
      <c r="M21" s="2">
        <f t="shared" si="15"/>
        <v>2680000000</v>
      </c>
      <c r="N21" s="2">
        <f t="shared" si="15"/>
        <v>2680000000</v>
      </c>
      <c r="O21" s="2">
        <f t="shared" si="15"/>
        <v>2680000000</v>
      </c>
      <c r="P21" s="2">
        <f t="shared" si="15"/>
        <v>700000000</v>
      </c>
      <c r="Q21" s="2">
        <f t="shared" si="15"/>
        <v>700000000</v>
      </c>
      <c r="R21" s="2">
        <f t="shared" si="15"/>
        <v>700000000</v>
      </c>
      <c r="S21" s="2">
        <f t="shared" si="15"/>
        <v>700000000</v>
      </c>
      <c r="T21" s="2">
        <f t="shared" si="15"/>
        <v>700000000</v>
      </c>
      <c r="U21" s="2">
        <f t="shared" si="15"/>
        <v>700000000</v>
      </c>
      <c r="V21" s="2">
        <f t="shared" si="15"/>
        <v>700000000</v>
      </c>
      <c r="W21" s="2">
        <f t="shared" si="15"/>
        <v>700000000</v>
      </c>
      <c r="X21" s="2">
        <f t="shared" si="15"/>
        <v>700000000</v>
      </c>
      <c r="Y21" s="2">
        <f t="shared" si="15"/>
        <v>700000000</v>
      </c>
      <c r="Z21" s="2">
        <f t="shared" si="15"/>
        <v>700000000</v>
      </c>
    </row>
    <row r="23" spans="1:26" ht="15.5" x14ac:dyDescent="0.35">
      <c r="B23" t="s">
        <v>53</v>
      </c>
      <c r="C23" t="s">
        <v>54</v>
      </c>
      <c r="D23" s="3">
        <f>IFERROR(D5/D6*100,"")</f>
        <v>0.95950652079238397</v>
      </c>
      <c r="H23" s="3">
        <f t="shared" ref="H23:Z23" si="16">IFERROR(H5/H6*100,"")</f>
        <v>3.8380260831695359</v>
      </c>
      <c r="I23" s="3">
        <f t="shared" si="16"/>
        <v>3.2169793762684842</v>
      </c>
      <c r="J23" s="3">
        <f t="shared" si="16"/>
        <v>-26.54676595159567</v>
      </c>
      <c r="K23" s="3">
        <f t="shared" si="16"/>
        <v>2.2684966087624123</v>
      </c>
      <c r="L23" s="3">
        <f t="shared" si="16"/>
        <v>4.4676976883786832</v>
      </c>
      <c r="M23" s="3">
        <f t="shared" si="16"/>
        <v>2.4617657148975503</v>
      </c>
      <c r="N23" s="3">
        <f t="shared" si="16"/>
        <v>-56.114608517011746</v>
      </c>
      <c r="O23" s="3">
        <f t="shared" si="16"/>
        <v>2.8711910713343833</v>
      </c>
      <c r="P23" s="3">
        <f t="shared" si="16"/>
        <v>31.221109005164173</v>
      </c>
      <c r="Q23" s="3">
        <f t="shared" si="16"/>
        <v>4.7395610988382453</v>
      </c>
      <c r="R23" s="3">
        <f t="shared" si="16"/>
        <v>13.547194816573683</v>
      </c>
      <c r="S23" s="3">
        <f t="shared" si="16"/>
        <v>24.635125094144346</v>
      </c>
      <c r="T23" s="3">
        <f t="shared" si="16"/>
        <v>31.597831864089475</v>
      </c>
      <c r="U23" s="3">
        <f t="shared" si="16"/>
        <v>32.46778351850034</v>
      </c>
      <c r="V23" s="3">
        <f t="shared" si="16"/>
        <v>33.132448517654446</v>
      </c>
      <c r="W23" s="3" t="str">
        <f t="shared" si="16"/>
        <v/>
      </c>
      <c r="X23" s="3" t="str">
        <f t="shared" si="16"/>
        <v/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-0.21490912296822839</v>
      </c>
      <c r="H24" s="4">
        <f t="shared" ref="H24:Z24" si="17">IFERROR(_xlfn.RRI(5,M23,H23),"")</f>
        <v>9.2879401725886712E-2</v>
      </c>
      <c r="I24" s="4" t="str">
        <f t="shared" si="17"/>
        <v/>
      </c>
      <c r="J24" s="4" t="str">
        <f t="shared" si="17"/>
        <v/>
      </c>
      <c r="K24" s="4">
        <f t="shared" si="17"/>
        <v>-0.40808688632207912</v>
      </c>
      <c r="L24" s="4">
        <f t="shared" si="17"/>
        <v>-1.1744749374718255E-2</v>
      </c>
      <c r="M24" s="4">
        <f t="shared" si="17"/>
        <v>-0.28898384484953765</v>
      </c>
      <c r="N24" s="4" t="str">
        <f t="shared" si="17"/>
        <v/>
      </c>
      <c r="O24" s="4">
        <f t="shared" si="17"/>
        <v>-0.38101380648528504</v>
      </c>
      <c r="P24" s="4">
        <f t="shared" si="17"/>
        <v>-7.8001962657859858E-3</v>
      </c>
      <c r="Q24" s="4">
        <f t="shared" si="17"/>
        <v>-0.32220725034110387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15.41</v>
      </c>
      <c r="H25" s="3">
        <f>IFERROR(INDEX(D25:G25,COUNT(D25:G25)),"")</f>
        <v>15.41</v>
      </c>
      <c r="I25" s="3">
        <f t="shared" ref="I25:Z25" si="18">IFERROR(INDEX(I51:I500,MATCH($C$25,$C$51:$C$500,0)),"")</f>
        <v>42.02</v>
      </c>
      <c r="J25" s="3">
        <f t="shared" si="18"/>
        <v>-601.76</v>
      </c>
      <c r="K25" s="3">
        <f t="shared" si="18"/>
        <v>60.43</v>
      </c>
      <c r="L25" s="3">
        <f t="shared" si="18"/>
        <v>115.39</v>
      </c>
      <c r="M25" s="3">
        <f t="shared" si="18"/>
        <v>69.16</v>
      </c>
      <c r="N25" s="3">
        <f t="shared" si="18"/>
        <v>-1363.69</v>
      </c>
      <c r="O25" s="3">
        <f t="shared" si="18"/>
        <v>116.03</v>
      </c>
      <c r="P25" s="3">
        <f t="shared" si="18"/>
        <v>3096.19</v>
      </c>
      <c r="Q25" s="3">
        <f t="shared" si="18"/>
        <v>526.96</v>
      </c>
      <c r="R25" s="3">
        <f t="shared" si="18"/>
        <v>775.6</v>
      </c>
      <c r="S25" s="3">
        <f t="shared" si="18"/>
        <v>1308.3</v>
      </c>
      <c r="T25" s="3">
        <f t="shared" si="18"/>
        <v>1212.82</v>
      </c>
      <c r="U25" s="3">
        <f t="shared" si="18"/>
        <v>848.59</v>
      </c>
      <c r="V25" s="3">
        <f t="shared" si="18"/>
        <v>584.79999999999995</v>
      </c>
      <c r="W25" s="3">
        <f t="shared" si="18"/>
        <v>370.23</v>
      </c>
      <c r="X25" s="3">
        <f t="shared" si="18"/>
        <v>93.83</v>
      </c>
      <c r="Y25" s="3">
        <f t="shared" si="18"/>
        <v>36.9</v>
      </c>
      <c r="Z25" s="3">
        <f t="shared" si="18"/>
        <v>20.36</v>
      </c>
    </row>
    <row r="26" spans="1:26" ht="15.5" x14ac:dyDescent="0.35">
      <c r="C26" t="s">
        <v>58</v>
      </c>
      <c r="D26" s="4">
        <f>IFERROR(_xlfn.RRI(5,I25,D25),"")</f>
        <v>-0.18178145588424643</v>
      </c>
      <c r="H26" s="4">
        <f t="shared" ref="H26:Z26" si="19">IFERROR(_xlfn.RRI(5,M25,H25),"")</f>
        <v>-0.25939006981605495</v>
      </c>
      <c r="I26" s="4" t="str">
        <f t="shared" si="19"/>
        <v/>
      </c>
      <c r="J26" s="4" t="str">
        <f t="shared" si="19"/>
        <v/>
      </c>
      <c r="K26" s="4">
        <f t="shared" si="19"/>
        <v>-0.54492288295989888</v>
      </c>
      <c r="L26" s="4">
        <f t="shared" si="19"/>
        <v>-0.26196305143240961</v>
      </c>
      <c r="M26" s="4">
        <f t="shared" si="19"/>
        <v>-0.3833433250609487</v>
      </c>
      <c r="N26" s="4" t="str">
        <f t="shared" si="19"/>
        <v/>
      </c>
      <c r="O26" s="4">
        <f t="shared" si="19"/>
        <v>-0.37460444749950916</v>
      </c>
      <c r="P26" s="4">
        <f t="shared" si="19"/>
        <v>0.29546576003814673</v>
      </c>
      <c r="Q26" s="4">
        <f t="shared" si="19"/>
        <v>-2.0613626401914997E-2</v>
      </c>
      <c r="R26" s="4">
        <f t="shared" si="19"/>
        <v>0.15939984687058972</v>
      </c>
      <c r="S26" s="4">
        <f t="shared" si="19"/>
        <v>0.6938428881308174</v>
      </c>
      <c r="T26" s="4">
        <f t="shared" si="19"/>
        <v>1.0107311072669956</v>
      </c>
      <c r="U26" s="4">
        <f t="shared" si="19"/>
        <v>1.1085505986523132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145.08148148148149</v>
      </c>
      <c r="H27" s="3">
        <f t="shared" ref="H27:Z27" si="20">IFERROR(H4/H21,"")</f>
        <v>580.32592592592596</v>
      </c>
      <c r="I27" s="3">
        <f t="shared" si="20"/>
        <v>861.42046783625733</v>
      </c>
      <c r="J27" s="3">
        <f t="shared" si="20"/>
        <v>725.31268656716418</v>
      </c>
      <c r="K27" s="3">
        <f t="shared" si="20"/>
        <v>391.28544776119401</v>
      </c>
      <c r="L27" s="3">
        <f t="shared" si="20"/>
        <v>464.03283582089551</v>
      </c>
      <c r="M27" s="3">
        <f t="shared" si="20"/>
        <v>673.57611940298511</v>
      </c>
      <c r="N27" s="3">
        <f t="shared" si="20"/>
        <v>672.5958955223881</v>
      </c>
      <c r="O27" s="3">
        <f t="shared" si="20"/>
        <v>618.81865671641788</v>
      </c>
      <c r="P27" s="3">
        <f t="shared" si="20"/>
        <v>3034.8457142857142</v>
      </c>
      <c r="Q27" s="3">
        <f t="shared" si="20"/>
        <v>2082.1771428571428</v>
      </c>
      <c r="R27" s="3">
        <f t="shared" si="20"/>
        <v>2120.8005955314284</v>
      </c>
      <c r="S27" s="3">
        <f t="shared" si="20"/>
        <v>2907.2358608885716</v>
      </c>
      <c r="T27" s="3">
        <f t="shared" si="20"/>
        <v>2560.5380598142856</v>
      </c>
      <c r="U27" s="3">
        <f t="shared" si="20"/>
        <v>1897.0130937371428</v>
      </c>
      <c r="V27" s="3">
        <f t="shared" si="20"/>
        <v>1447.2416392942857</v>
      </c>
      <c r="W27" s="3">
        <f t="shared" si="20"/>
        <v>1289.22206714</v>
      </c>
      <c r="X27" s="3">
        <f t="shared" si="20"/>
        <v>0</v>
      </c>
      <c r="Y27" s="3">
        <f t="shared" si="20"/>
        <v>461.65542475714284</v>
      </c>
      <c r="Z27" s="3">
        <f t="shared" si="20"/>
        <v>395.0821706085714</v>
      </c>
    </row>
    <row r="28" spans="1:26" ht="15.5" x14ac:dyDescent="0.35">
      <c r="C28" t="s">
        <v>60</v>
      </c>
      <c r="D28" s="4">
        <f>IFERROR(_xlfn.RRI(5,I27,D27),"")</f>
        <v>-0.29970768729387764</v>
      </c>
      <c r="H28" s="4">
        <f t="shared" ref="H28:Z28" si="21">IFERROR(_xlfn.RRI(5,M27,H27),"")</f>
        <v>-2.9362517245224207E-2</v>
      </c>
      <c r="I28" s="4">
        <f t="shared" si="21"/>
        <v>5.0732570738236005E-2</v>
      </c>
      <c r="J28" s="4">
        <f t="shared" si="21"/>
        <v>3.2267787202835185E-2</v>
      </c>
      <c r="K28" s="4">
        <f t="shared" si="21"/>
        <v>-0.33614777403455554</v>
      </c>
      <c r="L28" s="4">
        <f t="shared" si="21"/>
        <v>-0.25936162992561174</v>
      </c>
      <c r="M28" s="4">
        <f t="shared" si="21"/>
        <v>-0.20498125432038417</v>
      </c>
      <c r="N28" s="4">
        <f t="shared" si="21"/>
        <v>-0.25380078274939377</v>
      </c>
      <c r="O28" s="4">
        <f t="shared" si="21"/>
        <v>-0.2472575077142285</v>
      </c>
      <c r="P28" s="4">
        <f t="shared" si="21"/>
        <v>9.8533379582590008E-2</v>
      </c>
      <c r="Q28" s="4">
        <f t="shared" si="21"/>
        <v>7.5462632180063105E-2</v>
      </c>
      <c r="R28" s="4">
        <f t="shared" si="21"/>
        <v>0.10467473460229426</v>
      </c>
      <c r="S28" s="4" t="str">
        <f t="shared" si="21"/>
        <v/>
      </c>
      <c r="T28" s="4">
        <f t="shared" si="21"/>
        <v>0.40864856919848003</v>
      </c>
      <c r="U28" s="4">
        <f t="shared" si="21"/>
        <v>0.3686001380767594</v>
      </c>
      <c r="V28" s="4" t="str">
        <f t="shared" si="21"/>
        <v/>
      </c>
      <c r="W28" s="4" t="str">
        <f t="shared" si="21"/>
        <v/>
      </c>
      <c r="X28" s="4">
        <f t="shared" si="21"/>
        <v>0</v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-0.63326987148976677</v>
      </c>
      <c r="I29" s="4">
        <f t="shared" si="22"/>
        <v>-1.0698285030576975</v>
      </c>
      <c r="J29" s="4">
        <f t="shared" si="22"/>
        <v>-10.957967896740028</v>
      </c>
      <c r="K29" s="4">
        <f t="shared" si="22"/>
        <v>-0.47629777277060403</v>
      </c>
      <c r="L29" s="4">
        <f t="shared" si="22"/>
        <v>0.66844997108155013</v>
      </c>
      <c r="M29" s="4">
        <f t="shared" si="22"/>
        <v>-1.0507153385300179</v>
      </c>
      <c r="N29" s="4">
        <f t="shared" si="22"/>
        <v>-12.752908730500733</v>
      </c>
      <c r="O29" s="4">
        <f t="shared" si="22"/>
        <v>-0.96252490964701776</v>
      </c>
      <c r="P29" s="4">
        <f t="shared" si="22"/>
        <v>4.8755693031729157</v>
      </c>
      <c r="Q29" s="4">
        <f t="shared" si="22"/>
        <v>-0.3205776173285198</v>
      </c>
      <c r="R29" s="4">
        <f t="shared" si="22"/>
        <v>-0.40716960941680042</v>
      </c>
      <c r="S29" s="4">
        <f t="shared" si="22"/>
        <v>7.8725614683135187E-2</v>
      </c>
      <c r="T29" s="4">
        <f t="shared" si="22"/>
        <v>0.42921787906998654</v>
      </c>
      <c r="U29" s="4">
        <f t="shared" si="22"/>
        <v>0.45107729138166913</v>
      </c>
      <c r="V29" s="4">
        <f t="shared" si="22"/>
        <v>0.57955865272938423</v>
      </c>
      <c r="W29" s="4">
        <f t="shared" si="22"/>
        <v>2.9457529574762873</v>
      </c>
      <c r="X29" s="4">
        <f t="shared" si="22"/>
        <v>1.5428184281842818</v>
      </c>
      <c r="Y29" s="4">
        <f t="shared" si="22"/>
        <v>0.81237721021610998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-0.32631514156657243</v>
      </c>
      <c r="I30" s="4">
        <f t="shared" si="23"/>
        <v>0.18765393710852943</v>
      </c>
      <c r="J30" s="4">
        <f t="shared" si="23"/>
        <v>0.8536663980660758</v>
      </c>
      <c r="K30" s="4">
        <f t="shared" si="23"/>
        <v>-0.15677206965538984</v>
      </c>
      <c r="L30" s="4">
        <f t="shared" si="23"/>
        <v>-0.31109072537757931</v>
      </c>
      <c r="M30" s="4">
        <f t="shared" si="23"/>
        <v>1.4573741634799811E-3</v>
      </c>
      <c r="N30" s="4">
        <f t="shared" si="23"/>
        <v>8.6903066386723987E-2</v>
      </c>
      <c r="O30" s="4">
        <f t="shared" si="23"/>
        <v>-0.79609551358624364</v>
      </c>
      <c r="P30" s="4">
        <f t="shared" si="23"/>
        <v>0.45753483304563075</v>
      </c>
      <c r="Q30" s="4">
        <f t="shared" si="23"/>
        <v>-1.8211732284339213E-2</v>
      </c>
      <c r="R30" s="4">
        <f t="shared" si="23"/>
        <v>-0.27050961909804455</v>
      </c>
      <c r="S30" s="4">
        <f t="shared" si="23"/>
        <v>0.13540037014698064</v>
      </c>
      <c r="T30" s="4">
        <f t="shared" si="23"/>
        <v>0.3497735299074764</v>
      </c>
      <c r="U30" s="4">
        <f t="shared" si="23"/>
        <v>0.31077840923798861</v>
      </c>
      <c r="V30" s="4">
        <f t="shared" si="23"/>
        <v>0.12256970787417179</v>
      </c>
      <c r="W30" s="4" t="str">
        <f t="shared" si="23"/>
        <v/>
      </c>
      <c r="X30" s="4">
        <f t="shared" si="23"/>
        <v>-1</v>
      </c>
      <c r="Y30" s="4">
        <f t="shared" si="23"/>
        <v>0.16850483039015457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1314.79</v>
      </c>
      <c r="H32" s="3">
        <f>IFERROR(INDEX(D32:G32,COUNT(D32:G32)),"")</f>
        <v>1314.79</v>
      </c>
      <c r="I32" s="3">
        <f t="shared" ref="I32:Z32" si="24">IFERROR(INDEX(I51:I500,MATCH($C$32,$C$51:$C$500,0)),"")</f>
        <v>1302.23</v>
      </c>
      <c r="J32" s="3">
        <f t="shared" si="24"/>
        <v>2238.7600000000002</v>
      </c>
      <c r="K32" s="3">
        <f t="shared" si="24"/>
        <v>2550.4</v>
      </c>
      <c r="L32" s="3">
        <f t="shared" si="24"/>
        <v>2492.91</v>
      </c>
      <c r="M32" s="3">
        <f t="shared" si="24"/>
        <v>2379.34</v>
      </c>
      <c r="N32" s="3">
        <f t="shared" si="24"/>
        <v>2366.61</v>
      </c>
      <c r="O32" s="3">
        <f t="shared" si="24"/>
        <v>3944.75</v>
      </c>
      <c r="P32" s="3">
        <f t="shared" si="24"/>
        <v>9570.7900000000009</v>
      </c>
      <c r="Q32" s="3">
        <f t="shared" si="24"/>
        <v>10985.44</v>
      </c>
      <c r="R32" s="3">
        <f t="shared" si="24"/>
        <v>5994.27</v>
      </c>
      <c r="S32" s="3">
        <f t="shared" si="24"/>
        <v>5165.58</v>
      </c>
      <c r="T32" s="3">
        <f t="shared" si="24"/>
        <v>3826.45</v>
      </c>
      <c r="U32" s="3">
        <f t="shared" si="24"/>
        <v>2613.63</v>
      </c>
      <c r="V32" s="3">
        <f t="shared" si="24"/>
        <v>1765.04</v>
      </c>
      <c r="W32" s="3">
        <f t="shared" si="24"/>
        <v>0</v>
      </c>
      <c r="X32" s="3">
        <f t="shared" si="24"/>
        <v>0</v>
      </c>
      <c r="Y32" s="3">
        <f t="shared" si="24"/>
        <v>716.17</v>
      </c>
      <c r="Z32" s="3">
        <f t="shared" si="24"/>
        <v>679.29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0.48</v>
      </c>
      <c r="H33" s="3">
        <f>IFERROR(INDEX(D33:G33,COUNT(D33:G33)),"")</f>
        <v>0.48</v>
      </c>
      <c r="I33" s="3">
        <f t="shared" ref="I33:Z33" si="25">IFERROR(INDEX(I51:I500,MATCH($C$33,$C$51:$C$500,0)),"")</f>
        <v>0.44</v>
      </c>
      <c r="J33" s="3">
        <f t="shared" si="25"/>
        <v>0.23</v>
      </c>
      <c r="K33" s="3">
        <f t="shared" si="25"/>
        <v>0.31</v>
      </c>
      <c r="L33" s="3">
        <f t="shared" si="25"/>
        <v>0.4</v>
      </c>
      <c r="M33" s="3">
        <f t="shared" si="25"/>
        <v>0.51</v>
      </c>
      <c r="N33" s="3">
        <f t="shared" si="25"/>
        <v>0.6</v>
      </c>
      <c r="O33" s="3">
        <f t="shared" si="25"/>
        <v>0.26</v>
      </c>
      <c r="P33" s="3">
        <f t="shared" si="25"/>
        <v>0.56999999999999995</v>
      </c>
      <c r="Q33" s="3">
        <f t="shared" si="25"/>
        <v>1.05</v>
      </c>
      <c r="R33" s="3">
        <f t="shared" si="25"/>
        <v>3.11</v>
      </c>
      <c r="S33" s="3">
        <f t="shared" si="25"/>
        <v>5.18</v>
      </c>
      <c r="T33" s="3">
        <f t="shared" si="25"/>
        <v>10.029999999999999</v>
      </c>
      <c r="U33" s="3">
        <f t="shared" si="25"/>
        <v>6.88</v>
      </c>
      <c r="V33" s="3">
        <f t="shared" si="25"/>
        <v>6.74</v>
      </c>
      <c r="W33" s="3">
        <f t="shared" si="25"/>
        <v>0</v>
      </c>
      <c r="X33" s="3">
        <f t="shared" si="25"/>
        <v>0</v>
      </c>
      <c r="Y33" s="3">
        <f t="shared" si="25"/>
        <v>1.1599999999999999</v>
      </c>
      <c r="Z33" s="3">
        <f t="shared" si="25"/>
        <v>1.1100000000000001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40.56</v>
      </c>
      <c r="H34" s="3">
        <f>IFERROR(INDEX(D34:G34,COUNT(D34:G34)),"")</f>
        <v>40.56</v>
      </c>
      <c r="I34" s="3">
        <f t="shared" ref="I34:Z34" si="26">IFERROR(INDEX(I51:I500,MATCH($C$34,$C$51:$C$500,0)),"")</f>
        <v>13.68</v>
      </c>
      <c r="J34" s="3">
        <f t="shared" si="26"/>
        <v>-0.85</v>
      </c>
      <c r="K34" s="3">
        <f t="shared" si="26"/>
        <v>13.24</v>
      </c>
      <c r="L34" s="3">
        <f t="shared" si="26"/>
        <v>8.67</v>
      </c>
      <c r="M34" s="3">
        <f t="shared" si="26"/>
        <v>17.420000000000002</v>
      </c>
      <c r="N34" s="3">
        <f t="shared" si="26"/>
        <v>-1.04</v>
      </c>
      <c r="O34" s="3">
        <f t="shared" si="26"/>
        <v>8.75</v>
      </c>
      <c r="P34" s="3">
        <f t="shared" si="26"/>
        <v>1.76</v>
      </c>
      <c r="Q34" s="3">
        <f t="shared" si="26"/>
        <v>21.99</v>
      </c>
      <c r="R34" s="3">
        <f t="shared" si="26"/>
        <v>24.03</v>
      </c>
      <c r="S34" s="3">
        <f t="shared" si="26"/>
        <v>20.45</v>
      </c>
      <c r="T34" s="3">
        <f t="shared" si="26"/>
        <v>31.64</v>
      </c>
      <c r="U34" s="3">
        <f t="shared" si="26"/>
        <v>21.2</v>
      </c>
      <c r="V34" s="3">
        <f t="shared" si="26"/>
        <v>20.350000000000001</v>
      </c>
      <c r="W34" s="3">
        <f t="shared" si="26"/>
        <v>17.84</v>
      </c>
      <c r="X34" s="3">
        <f t="shared" si="26"/>
        <v>15.52</v>
      </c>
      <c r="Y34" s="3">
        <f t="shared" si="26"/>
        <v>22.49</v>
      </c>
      <c r="Z34" s="3">
        <f t="shared" si="26"/>
        <v>37.18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4.3099999999999996</v>
      </c>
      <c r="H35" s="3">
        <f>IFERROR(INDEX(D35:G35,COUNT(D35:G35)),"")</f>
        <v>4.3099999999999996</v>
      </c>
      <c r="I35" s="3">
        <f t="shared" ref="I35:Z35" si="27">IFERROR(INDEX(I51:I500,MATCH($C$35,$C$51:$C$500,0)),"")</f>
        <v>0.67</v>
      </c>
      <c r="J35" s="3">
        <f t="shared" si="27"/>
        <v>0.7</v>
      </c>
      <c r="K35" s="3">
        <f t="shared" si="27"/>
        <v>2.04</v>
      </c>
      <c r="L35" s="3">
        <f t="shared" si="27"/>
        <v>2.15</v>
      </c>
      <c r="M35" s="3">
        <f t="shared" si="27"/>
        <v>1.79</v>
      </c>
      <c r="N35" s="3">
        <f t="shared" si="27"/>
        <v>2.11</v>
      </c>
      <c r="O35" s="3">
        <f t="shared" si="27"/>
        <v>1.64</v>
      </c>
      <c r="P35" s="3">
        <f t="shared" si="27"/>
        <v>1.78</v>
      </c>
      <c r="Q35" s="3">
        <f t="shared" si="27"/>
        <v>5.53</v>
      </c>
      <c r="R35" s="3">
        <f t="shared" si="27"/>
        <v>8.74</v>
      </c>
      <c r="S35" s="3">
        <f t="shared" si="27"/>
        <v>9.15</v>
      </c>
      <c r="T35" s="3">
        <f t="shared" si="27"/>
        <v>14.9</v>
      </c>
      <c r="U35" s="3">
        <f t="shared" si="27"/>
        <v>9.43</v>
      </c>
      <c r="V35" s="3">
        <f t="shared" si="27"/>
        <v>8.18</v>
      </c>
      <c r="W35" s="3">
        <f t="shared" si="27"/>
        <v>5.09</v>
      </c>
      <c r="X35" s="3">
        <f t="shared" si="27"/>
        <v>0</v>
      </c>
      <c r="Y35" s="3">
        <f t="shared" si="27"/>
        <v>1.79</v>
      </c>
      <c r="Z35" s="3">
        <f t="shared" si="27"/>
        <v>1.91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0.58430000000000004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56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744268000000</v>
      </c>
      <c r="E51" s="5">
        <v>1051686000000</v>
      </c>
      <c r="F51" s="5">
        <v>1179062000000</v>
      </c>
      <c r="G51" s="5">
        <v>1118116000000</v>
      </c>
      <c r="I51" s="5">
        <v>4419087000000</v>
      </c>
      <c r="J51" s="5">
        <v>1943838000000</v>
      </c>
      <c r="K51" s="5">
        <v>1048645000000</v>
      </c>
      <c r="L51" s="5">
        <v>1243608000000</v>
      </c>
      <c r="M51" s="5">
        <v>1805184000000</v>
      </c>
      <c r="N51" s="5">
        <v>1802557000000</v>
      </c>
      <c r="O51" s="5">
        <v>1658434000000</v>
      </c>
      <c r="P51" s="5">
        <v>2124392000000</v>
      </c>
      <c r="Q51" s="5">
        <v>1457524000000</v>
      </c>
      <c r="R51" s="5">
        <v>1484560416872</v>
      </c>
      <c r="S51" s="5">
        <v>2035065102622</v>
      </c>
      <c r="T51" s="5">
        <v>1792376641870</v>
      </c>
      <c r="U51" s="5">
        <v>1327909165616</v>
      </c>
      <c r="V51" s="5">
        <v>1013069147506</v>
      </c>
      <c r="W51" s="5">
        <v>902455446998</v>
      </c>
      <c r="Y51" s="5">
        <v>323158797330</v>
      </c>
      <c r="Z51" s="5">
        <v>276557519426</v>
      </c>
    </row>
    <row r="52" spans="2:26" ht="15.5" x14ac:dyDescent="0.35">
      <c r="C52" t="s">
        <v>373</v>
      </c>
      <c r="D52" s="5">
        <v>-15902000000</v>
      </c>
      <c r="E52" s="5">
        <v>-23304000000</v>
      </c>
      <c r="F52" s="5">
        <v>-27026000000</v>
      </c>
      <c r="G52" s="5">
        <v>-25322000000</v>
      </c>
      <c r="I52" s="5">
        <v>-100083000000</v>
      </c>
      <c r="K52" s="5">
        <v>-26829000000</v>
      </c>
      <c r="L52" s="5">
        <v>-24117000000</v>
      </c>
      <c r="M52" s="5">
        <v>-39555000000</v>
      </c>
      <c r="N52" s="5">
        <v>-41816000000</v>
      </c>
      <c r="O52" s="5">
        <v>-36375000000</v>
      </c>
      <c r="P52" s="5">
        <v>-85189000000</v>
      </c>
      <c r="Q52" s="5">
        <v>-43654000000</v>
      </c>
      <c r="R52" s="5">
        <v>-60337710410</v>
      </c>
    </row>
    <row r="53" spans="2:26" ht="15.5" x14ac:dyDescent="0.35">
      <c r="C53" t="s">
        <v>95</v>
      </c>
      <c r="D53" s="5">
        <v>-13705000000</v>
      </c>
      <c r="E53" s="5">
        <v>8756000000</v>
      </c>
      <c r="F53" s="5">
        <v>3426000000</v>
      </c>
      <c r="G53" s="5">
        <v>-381000000</v>
      </c>
      <c r="I53" s="5">
        <v>9136000000</v>
      </c>
      <c r="J53" s="5">
        <v>14501000000</v>
      </c>
      <c r="K53" s="5">
        <v>-57906000000</v>
      </c>
      <c r="L53" s="5">
        <v>-9690000000</v>
      </c>
      <c r="M53" s="5">
        <v>-63217000000</v>
      </c>
      <c r="N53" s="5">
        <v>-21931000000</v>
      </c>
      <c r="O53" s="5">
        <v>79209000000</v>
      </c>
      <c r="P53" s="5">
        <v>61970000000</v>
      </c>
      <c r="Q53" s="5">
        <v>4369000000</v>
      </c>
      <c r="R53" s="5">
        <v>32630074350</v>
      </c>
      <c r="S53" s="5">
        <v>-7202064719</v>
      </c>
      <c r="T53" s="5">
        <v>-50000</v>
      </c>
    </row>
    <row r="54" spans="2:26" ht="15.5" x14ac:dyDescent="0.35">
      <c r="C54" t="s">
        <v>85</v>
      </c>
      <c r="D54" s="5">
        <v>-531645000000</v>
      </c>
      <c r="E54" s="5">
        <v>-962121000000</v>
      </c>
      <c r="F54" s="5">
        <v>-1012926000000</v>
      </c>
      <c r="G54" s="5">
        <v>-948911000000</v>
      </c>
      <c r="I54" s="5">
        <v>-3736179000000</v>
      </c>
      <c r="J54" s="5">
        <v>-1357952000000</v>
      </c>
      <c r="K54" s="5">
        <v>-548621000000</v>
      </c>
      <c r="L54" s="5">
        <v>-595238000000</v>
      </c>
      <c r="M54" s="5">
        <v>-1154219000000</v>
      </c>
      <c r="N54" s="5">
        <v>-1138339000000</v>
      </c>
      <c r="O54" s="5">
        <v>-1013749000000</v>
      </c>
      <c r="P54" s="5">
        <v>-869943000000</v>
      </c>
      <c r="Q54" s="5">
        <v>-823825000000</v>
      </c>
      <c r="R54" s="5">
        <v>-773298127082</v>
      </c>
      <c r="S54" s="5">
        <v>-922629750742</v>
      </c>
      <c r="T54" s="5">
        <v>-735380351408</v>
      </c>
      <c r="U54" s="5">
        <v>-585190934219</v>
      </c>
      <c r="V54" s="5">
        <v>-492798453193</v>
      </c>
      <c r="W54" s="5">
        <v>-513603262818</v>
      </c>
      <c r="X54" s="5">
        <v>-225641211221</v>
      </c>
      <c r="Y54" s="5">
        <v>-174939302388</v>
      </c>
      <c r="Z54" s="5">
        <v>-153314308614</v>
      </c>
    </row>
    <row r="55" spans="2:26" ht="15.5" x14ac:dyDescent="0.35">
      <c r="C55" t="s">
        <v>86</v>
      </c>
      <c r="D55" s="5">
        <v>212623000000</v>
      </c>
      <c r="E55" s="5">
        <v>89565000000</v>
      </c>
      <c r="F55" s="5">
        <v>166136000000</v>
      </c>
      <c r="G55" s="5">
        <v>169205000000</v>
      </c>
      <c r="I55" s="5">
        <v>682908000000</v>
      </c>
      <c r="J55" s="5">
        <v>585886000000</v>
      </c>
      <c r="K55" s="5">
        <v>500024000000</v>
      </c>
      <c r="L55" s="5">
        <v>648370000000</v>
      </c>
      <c r="M55" s="5">
        <v>650965000000</v>
      </c>
      <c r="N55" s="5">
        <v>664218000000</v>
      </c>
      <c r="O55" s="5">
        <v>644685000000</v>
      </c>
      <c r="P55" s="5">
        <v>1254449000000</v>
      </c>
      <c r="Q55" s="5">
        <v>633699000000</v>
      </c>
      <c r="R55" s="5">
        <v>711262289790</v>
      </c>
      <c r="S55" s="5">
        <v>1112435351880</v>
      </c>
      <c r="T55" s="5">
        <v>1056996290462</v>
      </c>
      <c r="U55" s="5">
        <v>742718231397</v>
      </c>
      <c r="V55" s="5">
        <v>520270694313</v>
      </c>
      <c r="W55" s="5">
        <v>388852184180</v>
      </c>
      <c r="X55" s="5">
        <v>179019028107</v>
      </c>
      <c r="Y55" s="5">
        <v>148219494942</v>
      </c>
      <c r="Z55" s="5">
        <v>123243210812</v>
      </c>
    </row>
    <row r="56" spans="2:26" ht="15.5" x14ac:dyDescent="0.35">
      <c r="C56" t="s">
        <v>87</v>
      </c>
      <c r="D56" s="5">
        <v>-124392000000</v>
      </c>
      <c r="E56" s="5">
        <v>-113957000000</v>
      </c>
      <c r="F56" s="5">
        <v>-112599000000</v>
      </c>
      <c r="G56" s="5">
        <v>-105220000000</v>
      </c>
      <c r="I56" s="5">
        <v>-442562000000</v>
      </c>
      <c r="J56" s="5">
        <v>-2067317000000</v>
      </c>
      <c r="K56" s="5">
        <v>-269671000000</v>
      </c>
      <c r="L56" s="5">
        <v>-249969000000</v>
      </c>
      <c r="M56" s="5">
        <v>-352259000000</v>
      </c>
      <c r="N56" s="5">
        <v>-2470860000000</v>
      </c>
      <c r="O56" s="5">
        <v>-302853000000</v>
      </c>
      <c r="P56" s="5">
        <v>-178042000000</v>
      </c>
      <c r="Q56" s="5">
        <v>-259856000000</v>
      </c>
      <c r="R56" s="5">
        <v>-181527548266</v>
      </c>
      <c r="S56" s="5">
        <v>-197814293290</v>
      </c>
      <c r="T56" s="5">
        <v>-131793771838</v>
      </c>
      <c r="U56" s="5">
        <v>-104370292845</v>
      </c>
      <c r="V56" s="5">
        <v>-73201223689</v>
      </c>
      <c r="W56" s="5">
        <v>-73761985677</v>
      </c>
      <c r="X56" s="5">
        <v>-65516426200</v>
      </c>
      <c r="Y56" s="5">
        <v>-51972916884</v>
      </c>
      <c r="Z56" s="5">
        <v>-53034290925</v>
      </c>
    </row>
    <row r="57" spans="2:26" ht="15.5" x14ac:dyDescent="0.35">
      <c r="C57" t="s">
        <v>88</v>
      </c>
      <c r="D57" s="5">
        <v>-120214000000</v>
      </c>
      <c r="E57" s="5">
        <v>-114055000000</v>
      </c>
      <c r="F57" s="5">
        <v>-123347000000</v>
      </c>
      <c r="G57" s="5">
        <v>-95942000000</v>
      </c>
      <c r="K57" s="5">
        <v>-252311000000</v>
      </c>
      <c r="L57" s="5">
        <v>-270557000000</v>
      </c>
      <c r="M57" s="5">
        <v>-249511000000</v>
      </c>
      <c r="N57" s="5">
        <v>-300605000000</v>
      </c>
      <c r="O57" s="5">
        <v>-210869000000</v>
      </c>
      <c r="P57" s="5">
        <v>-305020000000</v>
      </c>
      <c r="Q57" s="5">
        <v>-278210000000</v>
      </c>
      <c r="R57" s="5">
        <v>-191634669148</v>
      </c>
      <c r="S57" s="5">
        <v>-204842333701</v>
      </c>
      <c r="T57" s="5">
        <v>-143020173013</v>
      </c>
      <c r="U57" s="5">
        <v>-108828335316</v>
      </c>
      <c r="V57" s="5">
        <v>-83431561036</v>
      </c>
    </row>
    <row r="58" spans="2:26" ht="15.5" x14ac:dyDescent="0.35">
      <c r="C58" t="s">
        <v>89</v>
      </c>
      <c r="I58" s="5">
        <v>-453423000000</v>
      </c>
      <c r="J58" s="5">
        <v>-108417000000</v>
      </c>
      <c r="W58" s="5">
        <v>-45466022918</v>
      </c>
      <c r="X58" s="5">
        <v>-39450817632</v>
      </c>
      <c r="Y58" s="5">
        <v>-28056548527</v>
      </c>
      <c r="Z58" s="5">
        <v>-31451611087</v>
      </c>
    </row>
    <row r="59" spans="2:26" ht="15.5" x14ac:dyDescent="0.35">
      <c r="C59" t="s">
        <v>329</v>
      </c>
      <c r="J59" s="5">
        <v>-180624000000</v>
      </c>
      <c r="W59" s="5">
        <v>-38874053320</v>
      </c>
      <c r="X59" s="5">
        <v>-26065608568</v>
      </c>
      <c r="Y59" s="5">
        <v>-23916368357</v>
      </c>
      <c r="Z59" s="5">
        <v>-21582679838</v>
      </c>
    </row>
    <row r="60" spans="2:26" ht="15.5" x14ac:dyDescent="0.35">
      <c r="C60" t="s">
        <v>190</v>
      </c>
    </row>
    <row r="61" spans="2:26" ht="15.5" x14ac:dyDescent="0.35">
      <c r="C61" t="s">
        <v>90</v>
      </c>
      <c r="D61" s="5">
        <v>88231000000</v>
      </c>
      <c r="E61" s="5">
        <v>-24392000000</v>
      </c>
      <c r="F61" s="5">
        <v>53537000000</v>
      </c>
      <c r="G61" s="5">
        <v>63985000000</v>
      </c>
      <c r="I61" s="5">
        <v>240346000000</v>
      </c>
      <c r="J61" s="5">
        <v>-1481431000000</v>
      </c>
      <c r="K61" s="5">
        <v>230353000000</v>
      </c>
      <c r="L61" s="5">
        <v>398401000000</v>
      </c>
      <c r="M61" s="5">
        <v>298706000000</v>
      </c>
      <c r="N61" s="5">
        <v>-1806642000000</v>
      </c>
      <c r="O61" s="5">
        <v>341832000000</v>
      </c>
      <c r="P61" s="5">
        <v>1038816000000</v>
      </c>
      <c r="Q61" s="5">
        <v>353437000000</v>
      </c>
      <c r="R61" s="5">
        <v>529734741524</v>
      </c>
      <c r="S61" s="5">
        <v>914621058590</v>
      </c>
      <c r="T61" s="5">
        <v>925202518624</v>
      </c>
      <c r="U61" s="5">
        <v>638347938552</v>
      </c>
      <c r="V61" s="5">
        <v>447069470624</v>
      </c>
      <c r="W61" s="5">
        <v>315090198503</v>
      </c>
      <c r="X61" s="5">
        <v>113502601907</v>
      </c>
      <c r="Y61" s="5">
        <v>96246578058</v>
      </c>
      <c r="Z61" s="5">
        <v>70208919887</v>
      </c>
    </row>
    <row r="62" spans="2:26" ht="15.5" x14ac:dyDescent="0.35">
      <c r="C62" t="s">
        <v>91</v>
      </c>
      <c r="D62" s="5">
        <v>47000000</v>
      </c>
      <c r="E62" s="5">
        <v>-5374000000</v>
      </c>
      <c r="F62" s="5">
        <v>5497000000</v>
      </c>
      <c r="G62" s="5">
        <v>6967000000</v>
      </c>
      <c r="I62" s="5">
        <v>14228000000</v>
      </c>
      <c r="J62" s="5">
        <v>-43660000000</v>
      </c>
      <c r="K62" s="5">
        <v>-88086000000</v>
      </c>
      <c r="L62" s="5">
        <v>-59185000000</v>
      </c>
      <c r="M62" s="5">
        <v>-122734000000</v>
      </c>
      <c r="N62" s="5">
        <v>-1797764000000</v>
      </c>
      <c r="O62" s="5">
        <v>80461000000</v>
      </c>
      <c r="P62" s="5">
        <v>1209244000000</v>
      </c>
      <c r="Q62" s="5">
        <v>27311000000</v>
      </c>
      <c r="R62" s="5">
        <v>20136131811</v>
      </c>
      <c r="S62" s="5">
        <v>15896474175</v>
      </c>
      <c r="T62" s="5">
        <v>17091579877</v>
      </c>
      <c r="U62" s="5">
        <v>27334679669</v>
      </c>
      <c r="V62" s="5">
        <v>10535891521</v>
      </c>
      <c r="W62" s="5">
        <v>-13510450857</v>
      </c>
      <c r="X62" s="5">
        <v>-34131212983</v>
      </c>
      <c r="Y62" s="5">
        <v>-55071835212</v>
      </c>
      <c r="Z62" s="5">
        <v>-42476595565</v>
      </c>
    </row>
    <row r="63" spans="2:26" ht="15.5" x14ac:dyDescent="0.35">
      <c r="C63" t="s">
        <v>93</v>
      </c>
      <c r="D63" s="5">
        <v>-1047000000</v>
      </c>
      <c r="E63" s="5">
        <v>41601000000</v>
      </c>
      <c r="F63" s="5">
        <v>4716000000</v>
      </c>
      <c r="G63" s="5">
        <v>5954000000</v>
      </c>
      <c r="I63" s="5">
        <v>58599000000</v>
      </c>
      <c r="J63" s="5">
        <v>32335000000</v>
      </c>
      <c r="K63" s="5">
        <v>-91503000000</v>
      </c>
      <c r="L63" s="5">
        <v>-62200000000</v>
      </c>
      <c r="M63" s="5">
        <v>-126319000000</v>
      </c>
      <c r="N63" s="5">
        <v>-129153000000</v>
      </c>
      <c r="O63" s="5">
        <v>125416000000</v>
      </c>
      <c r="P63" s="5">
        <v>-11216000000</v>
      </c>
      <c r="Q63" s="5">
        <v>7689000000</v>
      </c>
      <c r="R63" s="5">
        <v>25325438117</v>
      </c>
      <c r="S63" s="5">
        <v>16044151775</v>
      </c>
      <c r="T63" s="5">
        <v>11603815830</v>
      </c>
      <c r="U63" s="5">
        <v>22202679203</v>
      </c>
      <c r="V63" s="5">
        <v>4336044191</v>
      </c>
      <c r="X63" s="5">
        <v>1447506994</v>
      </c>
      <c r="Y63" s="5">
        <v>468882066</v>
      </c>
      <c r="Z63" s="5">
        <v>852472514</v>
      </c>
    </row>
    <row r="64" spans="2:26" ht="15.5" x14ac:dyDescent="0.35">
      <c r="C64" t="s">
        <v>26</v>
      </c>
      <c r="E64" s="5">
        <v>-47607000000</v>
      </c>
      <c r="I64" s="5">
        <v>-47607000000</v>
      </c>
      <c r="J64" s="5">
        <v>-79950000000</v>
      </c>
      <c r="W64" s="5">
        <v>-16079382658</v>
      </c>
      <c r="X64" s="5">
        <v>-40870603767</v>
      </c>
      <c r="Y64" s="5">
        <v>-46967003213</v>
      </c>
      <c r="Z64" s="5">
        <v>-46499254475</v>
      </c>
    </row>
    <row r="65" spans="3:26" ht="15.5" x14ac:dyDescent="0.35">
      <c r="C65" t="s">
        <v>94</v>
      </c>
      <c r="X65" s="5">
        <v>134246484</v>
      </c>
      <c r="Y65" s="5">
        <v>13737488</v>
      </c>
      <c r="Z65" s="5">
        <v>256736521</v>
      </c>
    </row>
    <row r="66" spans="3:26" ht="15.5" x14ac:dyDescent="0.35">
      <c r="C66" t="s">
        <v>92</v>
      </c>
      <c r="X66" s="5">
        <v>-755579389</v>
      </c>
      <c r="Y66" s="5">
        <v>-2353470599</v>
      </c>
      <c r="Z66" s="5">
        <v>1890954976</v>
      </c>
    </row>
    <row r="67" spans="3:26" ht="15.5" x14ac:dyDescent="0.35">
      <c r="C67" t="s">
        <v>372</v>
      </c>
      <c r="D67" s="5">
        <v>1094000000</v>
      </c>
      <c r="E67" s="5">
        <v>632000000</v>
      </c>
      <c r="F67" s="5">
        <v>781000000</v>
      </c>
      <c r="G67" s="5">
        <v>1013000000</v>
      </c>
      <c r="I67" s="5">
        <v>3236000000</v>
      </c>
      <c r="J67" s="5">
        <v>3955000000</v>
      </c>
      <c r="K67" s="5">
        <v>3417000000</v>
      </c>
      <c r="L67" s="5">
        <v>3015000000</v>
      </c>
      <c r="M67" s="5">
        <v>3585000000</v>
      </c>
      <c r="N67" s="5">
        <v>-1668611000000</v>
      </c>
      <c r="O67" s="5">
        <v>-44955000000</v>
      </c>
      <c r="P67" s="5">
        <v>-1137334000000</v>
      </c>
      <c r="Q67" s="5">
        <v>19622000000</v>
      </c>
      <c r="R67" s="5">
        <v>-5189306306</v>
      </c>
      <c r="S67" s="5">
        <v>-147677600</v>
      </c>
      <c r="T67" s="5">
        <v>5487764047</v>
      </c>
      <c r="U67" s="5">
        <v>5132000466</v>
      </c>
      <c r="V67" s="5">
        <v>6199847330</v>
      </c>
      <c r="W67" s="5">
        <v>2568931801</v>
      </c>
      <c r="Y67" s="5">
        <v>4905533301</v>
      </c>
      <c r="Z67" s="5">
        <v>8307621996</v>
      </c>
    </row>
    <row r="68" spans="3:26" ht="15.5" x14ac:dyDescent="0.35">
      <c r="C68" t="s">
        <v>96</v>
      </c>
      <c r="D68" s="5">
        <v>47000000</v>
      </c>
      <c r="E68" s="5">
        <v>-5374000000</v>
      </c>
      <c r="F68" s="5">
        <v>5497000000</v>
      </c>
      <c r="G68" s="5">
        <v>6967000000</v>
      </c>
      <c r="I68" s="5">
        <v>14228000000</v>
      </c>
      <c r="J68" s="5">
        <v>-43660000000</v>
      </c>
      <c r="K68" s="5">
        <v>-88086000000</v>
      </c>
      <c r="L68" s="5">
        <v>-59185000000</v>
      </c>
      <c r="M68" s="5">
        <v>-122734000000</v>
      </c>
      <c r="N68" s="5">
        <v>-1797764000000</v>
      </c>
      <c r="O68" s="5">
        <v>80461000000</v>
      </c>
      <c r="P68" s="5">
        <v>1209244000000</v>
      </c>
      <c r="Q68" s="5">
        <v>27311000000</v>
      </c>
      <c r="R68" s="5">
        <v>20136131811</v>
      </c>
      <c r="S68" s="5">
        <v>15896474175</v>
      </c>
      <c r="T68" s="5">
        <v>17091579877</v>
      </c>
      <c r="U68" s="5">
        <v>27334679669</v>
      </c>
      <c r="V68" s="5">
        <v>10535891521</v>
      </c>
      <c r="W68" s="5">
        <v>-13510450857</v>
      </c>
      <c r="X68" s="5">
        <v>-34131212983</v>
      </c>
      <c r="Y68" s="5">
        <v>-55071835212</v>
      </c>
      <c r="Z68" s="5">
        <v>-42476595565</v>
      </c>
    </row>
    <row r="69" spans="3:26" ht="15.5" x14ac:dyDescent="0.35">
      <c r="C69" t="s">
        <v>28</v>
      </c>
      <c r="D69" s="5">
        <v>88278000000</v>
      </c>
      <c r="E69" s="5">
        <v>-29766000000</v>
      </c>
      <c r="F69" s="5">
        <v>59034000000</v>
      </c>
      <c r="G69" s="5">
        <v>70952000000</v>
      </c>
      <c r="I69" s="5">
        <v>254574000000</v>
      </c>
      <c r="J69" s="5">
        <v>-1525091000000</v>
      </c>
      <c r="K69" s="5">
        <v>142267000000</v>
      </c>
      <c r="L69" s="5">
        <v>339216000000</v>
      </c>
      <c r="M69" s="5">
        <v>175972000000</v>
      </c>
      <c r="N69" s="5">
        <v>-3604406000000</v>
      </c>
      <c r="O69" s="5">
        <v>422293000000</v>
      </c>
      <c r="P69" s="5">
        <v>2248060000000</v>
      </c>
      <c r="Q69" s="5">
        <v>380748000000</v>
      </c>
      <c r="R69" s="5">
        <v>549870873335</v>
      </c>
      <c r="S69" s="5">
        <v>930517532765</v>
      </c>
      <c r="T69" s="5">
        <v>942294098501</v>
      </c>
      <c r="U69" s="5">
        <v>665682618221</v>
      </c>
      <c r="V69" s="5">
        <v>457605362145</v>
      </c>
      <c r="W69" s="5">
        <v>301579747646</v>
      </c>
      <c r="X69" s="5">
        <v>85250987137</v>
      </c>
      <c r="Y69" s="5">
        <v>41174742846</v>
      </c>
      <c r="Z69" s="5">
        <v>27732324322</v>
      </c>
    </row>
    <row r="70" spans="3:26" ht="15.5" x14ac:dyDescent="0.35">
      <c r="C70" t="s">
        <v>27</v>
      </c>
      <c r="D70" s="5">
        <v>-9143000000</v>
      </c>
      <c r="E70" s="5">
        <v>-19314000000</v>
      </c>
      <c r="F70" s="5">
        <v>-2397000000</v>
      </c>
      <c r="G70" s="5">
        <v>-5540000000</v>
      </c>
      <c r="I70" s="5">
        <v>-38808000000</v>
      </c>
      <c r="J70" s="5">
        <v>-92692000000</v>
      </c>
      <c r="K70" s="5">
        <v>-33684000000</v>
      </c>
      <c r="L70" s="5">
        <v>-36402000000</v>
      </c>
      <c r="M70" s="5">
        <v>-35603000000</v>
      </c>
      <c r="N70" s="5">
        <v>-41980000000</v>
      </c>
      <c r="O70" s="5">
        <v>-38261000000</v>
      </c>
      <c r="P70" s="5">
        <v>-27338000000</v>
      </c>
      <c r="Q70" s="5">
        <v>-12308000000</v>
      </c>
      <c r="R70" s="5">
        <v>-10075893458</v>
      </c>
      <c r="S70" s="5">
        <v>-15528253551</v>
      </c>
      <c r="T70" s="5">
        <v>-98170839604</v>
      </c>
      <c r="U70" s="5">
        <v>-75065688080</v>
      </c>
      <c r="V70" s="5">
        <v>-50583453848</v>
      </c>
      <c r="W70" s="5">
        <v>-43898996516</v>
      </c>
      <c r="X70" s="5">
        <v>-19943504389</v>
      </c>
      <c r="Y70" s="5">
        <v>-15493636669</v>
      </c>
      <c r="Z70" s="5">
        <v>-13558883172</v>
      </c>
    </row>
    <row r="71" spans="3:26" ht="15.5" x14ac:dyDescent="0.35">
      <c r="C71" t="s">
        <v>452</v>
      </c>
      <c r="K71" s="5">
        <v>-33684000000</v>
      </c>
      <c r="L71" s="5">
        <v>-36402000000</v>
      </c>
      <c r="M71" s="5">
        <v>-35603000000</v>
      </c>
      <c r="N71" s="5">
        <v>-41980000000</v>
      </c>
      <c r="O71" s="5">
        <v>-38261000000</v>
      </c>
      <c r="P71" s="5">
        <v>-27338000000</v>
      </c>
      <c r="Q71" s="5">
        <v>-13781000000</v>
      </c>
      <c r="R71" s="5">
        <v>-15525850298</v>
      </c>
      <c r="S71" s="5">
        <v>-15771065685</v>
      </c>
      <c r="T71" s="5">
        <v>-98513372865</v>
      </c>
      <c r="U71" s="5">
        <v>-74767827955</v>
      </c>
      <c r="W71" s="5">
        <v>-43986271731</v>
      </c>
      <c r="X71" s="5">
        <v>-19702487813</v>
      </c>
      <c r="Y71" s="5">
        <v>-14889958153</v>
      </c>
      <c r="Z71" s="5">
        <v>-5123363100</v>
      </c>
    </row>
    <row r="72" spans="3:26" ht="15.5" x14ac:dyDescent="0.35">
      <c r="C72" t="s">
        <v>453</v>
      </c>
      <c r="Q72" s="5">
        <v>1473000000</v>
      </c>
      <c r="R72" s="5">
        <v>5449956840</v>
      </c>
      <c r="S72" s="5">
        <v>242812134</v>
      </c>
      <c r="T72" s="5">
        <v>342533261</v>
      </c>
      <c r="U72" s="5">
        <v>-297860125</v>
      </c>
      <c r="W72" s="5">
        <v>87275215</v>
      </c>
      <c r="X72" s="5">
        <v>-241016576</v>
      </c>
      <c r="Y72" s="5">
        <v>-603678516</v>
      </c>
      <c r="Z72" s="5">
        <v>-8435520072</v>
      </c>
    </row>
    <row r="73" spans="3:26" ht="15.5" x14ac:dyDescent="0.35">
      <c r="C73" t="s">
        <v>454</v>
      </c>
      <c r="D73" s="5">
        <v>-9143000000</v>
      </c>
      <c r="E73" s="5">
        <v>-19314000000</v>
      </c>
      <c r="F73" s="5">
        <v>-2397000000</v>
      </c>
      <c r="G73" s="5">
        <v>-5540000000</v>
      </c>
      <c r="I73" s="5">
        <v>-38808000000</v>
      </c>
      <c r="J73" s="5">
        <v>-92692000000</v>
      </c>
      <c r="K73" s="5">
        <v>-33684000000</v>
      </c>
      <c r="L73" s="5">
        <v>-36402000000</v>
      </c>
      <c r="M73" s="5">
        <v>-35603000000</v>
      </c>
      <c r="N73" s="5">
        <v>-41980000000</v>
      </c>
      <c r="O73" s="5">
        <v>-38261000000</v>
      </c>
      <c r="P73" s="5">
        <v>-27338000000</v>
      </c>
      <c r="Q73" s="5">
        <v>-12308000000</v>
      </c>
      <c r="R73" s="5">
        <v>-10075893458</v>
      </c>
      <c r="S73" s="5">
        <v>-15528253551</v>
      </c>
      <c r="T73" s="5">
        <v>-98170839604</v>
      </c>
      <c r="U73" s="5">
        <v>-75065688080</v>
      </c>
      <c r="V73" s="5">
        <v>-50583453848</v>
      </c>
      <c r="W73" s="5">
        <v>-43898996516</v>
      </c>
      <c r="X73" s="5">
        <v>-19943504389</v>
      </c>
      <c r="Y73" s="5">
        <v>-15493636669</v>
      </c>
      <c r="Z73" s="5">
        <v>-13558883172</v>
      </c>
    </row>
    <row r="74" spans="3:26" ht="15.5" x14ac:dyDescent="0.35">
      <c r="C74" t="s">
        <v>374</v>
      </c>
    </row>
    <row r="75" spans="3:26" ht="15.5" x14ac:dyDescent="0.35">
      <c r="C75" t="s">
        <v>456</v>
      </c>
    </row>
    <row r="76" spans="3:26" ht="15.5" x14ac:dyDescent="0.35">
      <c r="C76" t="s">
        <v>2350</v>
      </c>
    </row>
    <row r="77" spans="3:26" ht="15.5" x14ac:dyDescent="0.35">
      <c r="C77" t="s">
        <v>97</v>
      </c>
      <c r="D77" s="5">
        <v>79135000000</v>
      </c>
      <c r="E77" s="5">
        <v>-49080000000</v>
      </c>
      <c r="F77" s="5">
        <v>56637000000</v>
      </c>
      <c r="G77" s="5">
        <v>65412000000</v>
      </c>
      <c r="I77" s="5">
        <v>215766000000</v>
      </c>
      <c r="J77" s="5">
        <v>-1617783000000</v>
      </c>
      <c r="K77" s="5">
        <v>108583000000</v>
      </c>
      <c r="L77" s="5">
        <v>302814000000</v>
      </c>
      <c r="M77" s="5">
        <v>140369000000</v>
      </c>
      <c r="N77" s="5">
        <v>-3646386000000</v>
      </c>
      <c r="O77" s="5">
        <v>384032000000</v>
      </c>
      <c r="P77" s="5">
        <v>2220722000000</v>
      </c>
      <c r="Q77" s="5">
        <v>368440000000</v>
      </c>
      <c r="R77" s="5">
        <v>539794979877</v>
      </c>
      <c r="S77" s="5">
        <v>914989279214</v>
      </c>
      <c r="T77" s="5">
        <v>844123258897</v>
      </c>
      <c r="U77" s="5">
        <v>590616930141</v>
      </c>
      <c r="V77" s="5">
        <v>407021908297</v>
      </c>
      <c r="W77" s="5">
        <v>257680751130</v>
      </c>
      <c r="X77" s="5">
        <v>65307482748</v>
      </c>
      <c r="Y77" s="5">
        <v>25681106177</v>
      </c>
      <c r="Z77" s="5">
        <v>14173441150</v>
      </c>
    </row>
    <row r="78" spans="3:26" ht="15.5" x14ac:dyDescent="0.35">
      <c r="C78" t="s">
        <v>98</v>
      </c>
      <c r="D78" s="5">
        <v>-28374000000</v>
      </c>
      <c r="E78" s="5">
        <v>16514000000</v>
      </c>
      <c r="F78" s="5">
        <v>-2333000000</v>
      </c>
      <c r="G78" s="5">
        <v>-788000000</v>
      </c>
      <c r="I78" s="5">
        <v>7875000000</v>
      </c>
      <c r="J78" s="5">
        <v>47222000000</v>
      </c>
      <c r="K78" s="5">
        <v>-12428000000</v>
      </c>
      <c r="L78" s="5">
        <v>-13384000000</v>
      </c>
      <c r="M78" s="5">
        <v>-45862000000</v>
      </c>
      <c r="N78" s="5">
        <v>-67416000000</v>
      </c>
      <c r="O78" s="5">
        <v>7635000000</v>
      </c>
      <c r="P78" s="5">
        <v>-6296000000</v>
      </c>
      <c r="Q78" s="5">
        <v>1857000000</v>
      </c>
      <c r="R78" s="5">
        <v>67600781468</v>
      </c>
      <c r="S78" s="5">
        <v>-27124386358</v>
      </c>
    </row>
    <row r="79" spans="3:26" ht="15.5" x14ac:dyDescent="0.35">
      <c r="C79" t="s">
        <v>457</v>
      </c>
      <c r="D79" s="5">
        <v>-28374000000</v>
      </c>
      <c r="E79" s="5">
        <v>16514000000</v>
      </c>
      <c r="F79" s="5">
        <v>-2333000000</v>
      </c>
      <c r="G79" s="5">
        <v>-788000000</v>
      </c>
      <c r="I79" s="5">
        <v>7875000000</v>
      </c>
      <c r="J79" s="5">
        <v>47222000000</v>
      </c>
      <c r="K79" s="5">
        <v>-12428000000</v>
      </c>
      <c r="L79" s="5">
        <v>-13384000000</v>
      </c>
      <c r="M79" s="5">
        <v>-45862000000</v>
      </c>
      <c r="N79" s="5">
        <v>-67416000000</v>
      </c>
      <c r="O79" s="5">
        <v>7635000000</v>
      </c>
      <c r="P79" s="5">
        <v>-6296000000</v>
      </c>
      <c r="Q79" s="5">
        <v>1857000000</v>
      </c>
      <c r="R79" s="5">
        <v>67600781468</v>
      </c>
      <c r="S79" s="5">
        <v>-27124386358</v>
      </c>
    </row>
    <row r="80" spans="3:26" ht="15.5" x14ac:dyDescent="0.35">
      <c r="C80" t="s">
        <v>99</v>
      </c>
      <c r="D80" s="5">
        <v>50761000000</v>
      </c>
      <c r="E80" s="5">
        <v>-32566000000</v>
      </c>
      <c r="F80" s="5">
        <v>54304000000</v>
      </c>
      <c r="G80" s="5">
        <v>64624000000</v>
      </c>
      <c r="I80" s="5">
        <v>223641000000</v>
      </c>
      <c r="J80" s="5">
        <v>-1570561000000</v>
      </c>
      <c r="K80" s="5">
        <v>96155000000</v>
      </c>
      <c r="L80" s="5">
        <v>289430000000</v>
      </c>
      <c r="M80" s="5">
        <v>94507000000</v>
      </c>
      <c r="N80" s="5">
        <v>-3713802000000</v>
      </c>
      <c r="O80" s="5">
        <v>391667000000</v>
      </c>
      <c r="P80" s="5">
        <v>2214426000000</v>
      </c>
      <c r="Q80" s="5">
        <v>370297000000</v>
      </c>
      <c r="R80" s="5">
        <v>607395761345</v>
      </c>
      <c r="S80" s="5">
        <v>887864892856</v>
      </c>
      <c r="T80" s="5">
        <v>844123258897</v>
      </c>
      <c r="U80" s="5">
        <v>590616930141</v>
      </c>
      <c r="V80" s="5">
        <v>407021908297</v>
      </c>
      <c r="W80" s="5">
        <v>257680751130</v>
      </c>
    </row>
    <row r="81" spans="2:26" ht="15.5" x14ac:dyDescent="0.35">
      <c r="C81" t="s">
        <v>100</v>
      </c>
      <c r="D81" s="5">
        <v>79135000000</v>
      </c>
      <c r="E81" s="5">
        <v>-49080000000</v>
      </c>
      <c r="F81" s="5">
        <v>56637000000</v>
      </c>
      <c r="G81" s="5">
        <v>65412000000</v>
      </c>
      <c r="I81" s="5">
        <v>215766000000</v>
      </c>
      <c r="J81" s="5">
        <v>-1617783000000</v>
      </c>
      <c r="K81" s="5">
        <v>108583000000</v>
      </c>
      <c r="L81" s="5">
        <v>302814000000</v>
      </c>
      <c r="M81" s="5">
        <v>140369000000</v>
      </c>
      <c r="N81" s="5">
        <v>-3646386000000</v>
      </c>
      <c r="O81" s="5">
        <v>384032000000</v>
      </c>
      <c r="P81" s="5">
        <v>2220722000000</v>
      </c>
      <c r="Q81" s="5">
        <v>368440000000</v>
      </c>
      <c r="R81" s="5">
        <v>539794979877</v>
      </c>
      <c r="S81" s="5">
        <v>914989279214</v>
      </c>
      <c r="T81" s="5">
        <v>844123258897</v>
      </c>
      <c r="U81" s="5">
        <v>590616930141</v>
      </c>
      <c r="V81" s="5">
        <v>407021908297</v>
      </c>
      <c r="W81" s="5">
        <v>257680751130</v>
      </c>
      <c r="X81" s="5">
        <v>65307482748</v>
      </c>
      <c r="Y81" s="5">
        <v>25681106177</v>
      </c>
      <c r="Z81" s="5">
        <v>14173441150</v>
      </c>
    </row>
    <row r="82" spans="2:26" ht="15.5" x14ac:dyDescent="0.35">
      <c r="C82" t="s">
        <v>7</v>
      </c>
      <c r="D82" s="5">
        <v>64466000000</v>
      </c>
      <c r="E82" s="5">
        <v>-41322000000</v>
      </c>
      <c r="F82" s="5">
        <v>50878000000</v>
      </c>
      <c r="G82" s="5">
        <v>65005000000</v>
      </c>
      <c r="I82" s="5">
        <v>214505000000</v>
      </c>
      <c r="J82" s="5">
        <v>-1585062000000</v>
      </c>
      <c r="K82" s="5">
        <v>154061000000</v>
      </c>
      <c r="L82" s="5">
        <v>299120000000</v>
      </c>
      <c r="M82" s="5">
        <v>157724000000</v>
      </c>
      <c r="N82" s="5">
        <v>-3691871000000</v>
      </c>
      <c r="O82" s="5">
        <v>312458000000</v>
      </c>
      <c r="P82" s="5">
        <v>2152456000000</v>
      </c>
      <c r="Q82" s="5">
        <v>365929000000</v>
      </c>
      <c r="R82" s="5">
        <v>574765686995</v>
      </c>
      <c r="S82" s="5">
        <v>895066957575</v>
      </c>
      <c r="T82" s="5">
        <v>844123308897</v>
      </c>
      <c r="U82" s="5">
        <v>590616930141</v>
      </c>
      <c r="V82" s="5">
        <v>407021908297</v>
      </c>
      <c r="W82" s="5">
        <v>257680751130</v>
      </c>
    </row>
    <row r="83" spans="2:26" ht="15.5" x14ac:dyDescent="0.35">
      <c r="C83" t="s">
        <v>101</v>
      </c>
      <c r="D83" s="5">
        <v>79135000000</v>
      </c>
      <c r="E83" s="5">
        <v>-49080000000</v>
      </c>
      <c r="F83" s="5">
        <v>56637000000</v>
      </c>
      <c r="G83" s="5">
        <v>65412000000</v>
      </c>
      <c r="I83" s="5">
        <v>215766000000</v>
      </c>
      <c r="J83" s="5">
        <v>-1617783000000</v>
      </c>
      <c r="K83" s="5">
        <v>108583000000</v>
      </c>
      <c r="L83" s="5">
        <v>302814000000</v>
      </c>
      <c r="M83" s="5">
        <v>140369000000</v>
      </c>
      <c r="N83" s="5">
        <v>-3646386000000</v>
      </c>
      <c r="O83" s="5">
        <v>384032000000</v>
      </c>
      <c r="P83" s="5">
        <v>2220722000000</v>
      </c>
      <c r="Q83" s="5">
        <v>368440000000</v>
      </c>
      <c r="R83" s="5">
        <v>539794979877</v>
      </c>
      <c r="S83" s="5">
        <v>914989279214</v>
      </c>
      <c r="T83" s="5">
        <v>844123258897</v>
      </c>
      <c r="U83" s="5">
        <v>590616930141</v>
      </c>
      <c r="V83" s="5">
        <v>407021908297</v>
      </c>
      <c r="W83" s="5">
        <v>257680751130</v>
      </c>
      <c r="X83" s="5">
        <v>65307482748</v>
      </c>
      <c r="Y83" s="5">
        <v>25681106177</v>
      </c>
      <c r="Z83" s="5">
        <v>14173441150</v>
      </c>
    </row>
    <row r="84" spans="2:26" ht="15.5" x14ac:dyDescent="0.35">
      <c r="C84" t="s">
        <v>102</v>
      </c>
      <c r="D84" s="5">
        <v>50761000000</v>
      </c>
      <c r="E84" s="5">
        <v>-32566000000</v>
      </c>
      <c r="F84" s="5">
        <v>54304000000</v>
      </c>
      <c r="G84" s="5">
        <v>64624000000</v>
      </c>
      <c r="I84" s="5">
        <v>223641000000</v>
      </c>
      <c r="J84" s="5">
        <v>-1570561000000</v>
      </c>
      <c r="K84" s="5">
        <v>96155000000</v>
      </c>
      <c r="L84" s="5">
        <v>289430000000</v>
      </c>
      <c r="M84" s="5">
        <v>94507000000</v>
      </c>
      <c r="N84" s="5">
        <v>-3713802000000</v>
      </c>
      <c r="O84" s="5">
        <v>391667000000</v>
      </c>
      <c r="P84" s="5">
        <v>2214426000000</v>
      </c>
      <c r="Q84" s="5">
        <v>370298000000</v>
      </c>
      <c r="R84" s="5">
        <v>607395761345</v>
      </c>
      <c r="S84" s="5">
        <v>887864892856</v>
      </c>
      <c r="T84" s="5">
        <v>844123258897</v>
      </c>
      <c r="U84" s="5">
        <v>590616930141</v>
      </c>
      <c r="V84" s="5">
        <v>407021908297</v>
      </c>
      <c r="W84" s="5">
        <v>257680751130</v>
      </c>
    </row>
    <row r="85" spans="2:26" ht="15.5" x14ac:dyDescent="0.35">
      <c r="C85" t="s">
        <v>103</v>
      </c>
      <c r="D85" s="5">
        <v>50761000000</v>
      </c>
      <c r="E85" s="5">
        <v>-32566000000</v>
      </c>
      <c r="F85" s="5">
        <v>54304000000</v>
      </c>
      <c r="G85" s="5">
        <v>64624000000</v>
      </c>
      <c r="I85" s="5">
        <v>223641000000</v>
      </c>
      <c r="J85" s="5">
        <v>-1570561000000</v>
      </c>
      <c r="K85" s="5">
        <v>96155000000</v>
      </c>
      <c r="L85" s="5">
        <v>289430000000</v>
      </c>
      <c r="M85" s="5">
        <v>94507000000</v>
      </c>
      <c r="N85" s="5">
        <v>-3713802000000</v>
      </c>
      <c r="O85" s="5">
        <v>391667000000</v>
      </c>
      <c r="P85" s="5">
        <v>2214426000000</v>
      </c>
      <c r="Q85" s="5">
        <v>370298000000</v>
      </c>
      <c r="R85" s="5">
        <v>607395761345</v>
      </c>
      <c r="S85" s="5">
        <v>887864892856</v>
      </c>
      <c r="T85" s="5">
        <v>844123258897</v>
      </c>
      <c r="U85" s="5">
        <v>590616930141</v>
      </c>
      <c r="V85" s="5">
        <v>407021908297</v>
      </c>
      <c r="W85" s="5">
        <v>257680751130</v>
      </c>
    </row>
    <row r="87" spans="2:26" ht="15.5" x14ac:dyDescent="0.35">
      <c r="B87" t="s">
        <v>104</v>
      </c>
      <c r="C87" t="s">
        <v>105</v>
      </c>
    </row>
    <row r="88" spans="2:26" ht="15.5" x14ac:dyDescent="0.35">
      <c r="C88" t="s">
        <v>106</v>
      </c>
    </row>
    <row r="89" spans="2:26" ht="15.5" x14ac:dyDescent="0.35">
      <c r="C89" t="s">
        <v>19</v>
      </c>
      <c r="D89" s="5">
        <v>318409000000</v>
      </c>
      <c r="E89" s="5">
        <v>247480000000</v>
      </c>
      <c r="F89" s="5">
        <v>313136000000</v>
      </c>
      <c r="G89" s="5">
        <v>526438000000</v>
      </c>
      <c r="I89" s="5">
        <v>247480000000</v>
      </c>
      <c r="J89" s="5">
        <v>675008000000</v>
      </c>
      <c r="K89" s="5">
        <v>206107000000</v>
      </c>
      <c r="L89" s="5">
        <v>206730000000</v>
      </c>
      <c r="M89" s="5">
        <v>376198000000</v>
      </c>
      <c r="N89" s="5">
        <v>635427000000</v>
      </c>
      <c r="O89" s="5">
        <v>522698000000</v>
      </c>
      <c r="P89" s="5">
        <v>623125000000</v>
      </c>
      <c r="Q89" s="5">
        <v>578705000000</v>
      </c>
      <c r="R89" s="5">
        <v>680390947973</v>
      </c>
      <c r="S89" s="5">
        <v>506775141351</v>
      </c>
      <c r="T89" s="5">
        <v>246051565884</v>
      </c>
      <c r="U89" s="5">
        <v>308287552112</v>
      </c>
      <c r="Y89" s="5">
        <v>29626902296</v>
      </c>
      <c r="Z89" s="5">
        <v>14704292975</v>
      </c>
    </row>
    <row r="90" spans="2:26" ht="15.5" x14ac:dyDescent="0.35">
      <c r="C90" t="s">
        <v>110</v>
      </c>
      <c r="D90" s="5">
        <v>41320000000</v>
      </c>
      <c r="E90" s="5">
        <v>35509000000</v>
      </c>
      <c r="F90" s="5">
        <v>25542000000</v>
      </c>
      <c r="G90" s="5">
        <v>32496000000</v>
      </c>
      <c r="I90" s="5">
        <v>35509000000</v>
      </c>
      <c r="J90" s="5">
        <v>15453000000</v>
      </c>
      <c r="K90" s="5">
        <v>21282000000</v>
      </c>
      <c r="L90" s="5">
        <v>25461000000</v>
      </c>
      <c r="M90" s="5">
        <v>26092000000</v>
      </c>
      <c r="N90" s="5">
        <v>21189000000</v>
      </c>
      <c r="O90" s="5">
        <v>266930000000</v>
      </c>
      <c r="P90" s="5">
        <v>295251000000</v>
      </c>
      <c r="Q90" s="5">
        <v>248008000000</v>
      </c>
      <c r="R90" s="5">
        <v>185285395625</v>
      </c>
      <c r="S90" s="5">
        <v>209660603616</v>
      </c>
      <c r="T90" s="5">
        <v>65539228311</v>
      </c>
      <c r="U90" s="5">
        <v>60458302338</v>
      </c>
      <c r="Y90" s="5">
        <v>67433324857</v>
      </c>
      <c r="Z90" s="5">
        <v>53680477670</v>
      </c>
    </row>
    <row r="91" spans="2:26" ht="15.5" x14ac:dyDescent="0.35">
      <c r="C91" t="s">
        <v>107</v>
      </c>
      <c r="F91" s="5">
        <v>286000000</v>
      </c>
      <c r="G91" s="5">
        <v>1000000</v>
      </c>
      <c r="K91" s="5">
        <v>7755000000</v>
      </c>
      <c r="L91" s="5">
        <v>9732000000</v>
      </c>
      <c r="M91" s="5">
        <v>4554000000</v>
      </c>
      <c r="Y91" s="5">
        <v>450888034</v>
      </c>
      <c r="Z91" s="5">
        <v>450888034</v>
      </c>
    </row>
    <row r="92" spans="2:26" ht="15.5" x14ac:dyDescent="0.35">
      <c r="C92" t="s">
        <v>108</v>
      </c>
    </row>
    <row r="93" spans="2:26" ht="15.5" x14ac:dyDescent="0.35">
      <c r="C93" t="s">
        <v>111</v>
      </c>
      <c r="D93" s="5">
        <v>41320000000</v>
      </c>
      <c r="E93" s="5">
        <v>35509000000</v>
      </c>
      <c r="F93" s="5">
        <v>25542000000</v>
      </c>
      <c r="G93" s="5">
        <v>32496000000</v>
      </c>
      <c r="I93" s="5">
        <v>35509000000</v>
      </c>
      <c r="J93" s="5">
        <v>15453000000</v>
      </c>
      <c r="K93" s="5">
        <v>21282000000</v>
      </c>
      <c r="L93" s="5">
        <v>25461000000</v>
      </c>
      <c r="M93" s="5">
        <v>26092000000</v>
      </c>
      <c r="N93" s="5">
        <v>21189000000</v>
      </c>
      <c r="O93" s="5">
        <v>266930000000</v>
      </c>
      <c r="P93" s="5">
        <v>295251000000</v>
      </c>
      <c r="Q93" s="5">
        <v>248008000000</v>
      </c>
      <c r="R93" s="5">
        <v>185285395625</v>
      </c>
      <c r="S93" s="5">
        <v>209660603616</v>
      </c>
      <c r="T93" s="5">
        <v>65539228311</v>
      </c>
      <c r="U93" s="5">
        <v>60458302338</v>
      </c>
      <c r="Y93" s="5">
        <v>67433324857</v>
      </c>
      <c r="Z93" s="5">
        <v>53680477670</v>
      </c>
    </row>
    <row r="94" spans="2:26" ht="15.5" x14ac:dyDescent="0.35">
      <c r="C94" t="s">
        <v>114</v>
      </c>
      <c r="D94" s="5">
        <v>8350668000000</v>
      </c>
      <c r="E94" s="5">
        <v>8404529000000</v>
      </c>
      <c r="F94" s="5">
        <v>8963938000000</v>
      </c>
      <c r="G94" s="5">
        <v>9466160000000</v>
      </c>
      <c r="I94" s="5">
        <v>8404529000000</v>
      </c>
      <c r="J94" s="5">
        <v>10408056000000</v>
      </c>
      <c r="K94" s="5">
        <v>6318080000000</v>
      </c>
      <c r="L94" s="5">
        <v>5807186000000</v>
      </c>
      <c r="M94" s="5">
        <v>5531275000000</v>
      </c>
      <c r="N94" s="5">
        <v>5724998000000</v>
      </c>
      <c r="O94" s="5">
        <v>5078166000000</v>
      </c>
      <c r="P94" s="5">
        <v>3967168000000</v>
      </c>
      <c r="Q94" s="5">
        <v>7968491000000</v>
      </c>
      <c r="R94" s="5">
        <v>2843763737370</v>
      </c>
      <c r="S94" s="5">
        <v>2764560724663</v>
      </c>
      <c r="T94" s="5">
        <v>2882167964180</v>
      </c>
      <c r="U94" s="5">
        <v>2509523464941</v>
      </c>
      <c r="Y94" s="5">
        <v>930788320688</v>
      </c>
      <c r="Z94" s="5">
        <v>837321837442</v>
      </c>
    </row>
    <row r="95" spans="2:26" ht="15.5" x14ac:dyDescent="0.35">
      <c r="C95" t="s">
        <v>95</v>
      </c>
      <c r="D95" s="5">
        <v>2056322000000</v>
      </c>
      <c r="E95" s="5">
        <v>2070991000000</v>
      </c>
      <c r="F95" s="5">
        <v>2061992000000</v>
      </c>
      <c r="G95" s="5">
        <v>2058325000000</v>
      </c>
      <c r="I95" s="5">
        <v>2070991000000</v>
      </c>
      <c r="J95" s="5">
        <v>2045242000000</v>
      </c>
      <c r="K95" s="5">
        <v>2040396000000</v>
      </c>
      <c r="L95" s="5">
        <v>2045286000000</v>
      </c>
      <c r="M95" s="5">
        <v>2052563000000</v>
      </c>
      <c r="N95" s="5">
        <v>2045684000000</v>
      </c>
      <c r="O95" s="5">
        <v>2077479000000</v>
      </c>
      <c r="P95" s="5">
        <v>51833000000</v>
      </c>
      <c r="Q95" s="5">
        <v>3163657000000</v>
      </c>
      <c r="R95" s="5">
        <v>53214852521</v>
      </c>
      <c r="S95" s="5">
        <v>17837558332</v>
      </c>
      <c r="Y95" s="5">
        <v>-3960000</v>
      </c>
      <c r="Z95" s="5">
        <v>8800000</v>
      </c>
    </row>
    <row r="96" spans="2:26" ht="15.5" x14ac:dyDescent="0.35">
      <c r="C96" t="s">
        <v>115</v>
      </c>
      <c r="D96" s="5">
        <v>9254132000000</v>
      </c>
      <c r="E96" s="5">
        <v>9249000000000</v>
      </c>
      <c r="F96" s="5">
        <v>9858282000000</v>
      </c>
      <c r="G96" s="5">
        <v>10540179000000</v>
      </c>
      <c r="I96" s="5">
        <v>9249000000000</v>
      </c>
      <c r="J96" s="5">
        <v>11608063000000</v>
      </c>
      <c r="K96" s="5">
        <v>6841039000000</v>
      </c>
      <c r="L96" s="5">
        <v>6341540000000</v>
      </c>
      <c r="M96" s="5">
        <v>6226638000000</v>
      </c>
      <c r="N96" s="5">
        <v>6755890000000</v>
      </c>
      <c r="O96" s="5">
        <v>6298071000000</v>
      </c>
      <c r="P96" s="5">
        <v>5852962000000</v>
      </c>
      <c r="Q96" s="5">
        <v>10052058000000</v>
      </c>
      <c r="R96" s="5">
        <v>4584789803654</v>
      </c>
      <c r="S96" s="5">
        <v>4283677477706</v>
      </c>
      <c r="T96" s="5">
        <v>3661704025836</v>
      </c>
      <c r="U96" s="5">
        <v>3158466218156</v>
      </c>
      <c r="Y96" s="5">
        <v>1054852255317</v>
      </c>
      <c r="Z96" s="5">
        <v>933083149673</v>
      </c>
    </row>
    <row r="97" spans="3:26" ht="15.5" x14ac:dyDescent="0.35">
      <c r="C97" t="s">
        <v>116</v>
      </c>
    </row>
    <row r="98" spans="3:26" ht="15.5" x14ac:dyDescent="0.35">
      <c r="C98" t="s">
        <v>507</v>
      </c>
      <c r="D98" s="5">
        <v>849000000</v>
      </c>
      <c r="E98" s="5">
        <v>848000000</v>
      </c>
      <c r="F98" s="5">
        <v>848000000</v>
      </c>
      <c r="G98" s="5">
        <v>848000000</v>
      </c>
      <c r="I98" s="5">
        <v>848000000</v>
      </c>
      <c r="J98" s="5">
        <v>848000000</v>
      </c>
      <c r="K98" s="5">
        <v>6622000000</v>
      </c>
      <c r="L98" s="5">
        <v>6835000000</v>
      </c>
      <c r="M98" s="5">
        <v>7382000000</v>
      </c>
      <c r="N98" s="5">
        <v>7435000000</v>
      </c>
      <c r="O98" s="5">
        <v>8908000000</v>
      </c>
      <c r="P98" s="5">
        <v>411355000000</v>
      </c>
      <c r="Q98" s="5">
        <v>535000000</v>
      </c>
      <c r="R98" s="5">
        <v>15698329015</v>
      </c>
      <c r="S98" s="5">
        <v>802921512</v>
      </c>
      <c r="T98" s="5">
        <v>828228634</v>
      </c>
      <c r="U98" s="5">
        <v>1597974406</v>
      </c>
      <c r="Y98" s="5">
        <v>2044703558</v>
      </c>
      <c r="Z98" s="5">
        <v>2311613150</v>
      </c>
    </row>
    <row r="99" spans="3:26" ht="15.5" x14ac:dyDescent="0.35">
      <c r="C99" t="s">
        <v>509</v>
      </c>
      <c r="D99" s="5">
        <v>739280000000</v>
      </c>
      <c r="E99" s="5">
        <v>818545000000</v>
      </c>
      <c r="F99" s="5">
        <v>849126000000</v>
      </c>
      <c r="G99" s="5">
        <v>831169000000</v>
      </c>
      <c r="I99" s="5">
        <v>818545000000</v>
      </c>
      <c r="J99" s="5">
        <v>856334000000</v>
      </c>
      <c r="K99" s="5">
        <v>441332000000</v>
      </c>
      <c r="L99" s="5">
        <v>446827000000</v>
      </c>
      <c r="M99" s="5">
        <v>360242000000</v>
      </c>
      <c r="N99" s="5">
        <v>404691000000</v>
      </c>
      <c r="O99" s="5">
        <v>338625000000</v>
      </c>
      <c r="P99" s="5">
        <v>305754000000</v>
      </c>
      <c r="Q99" s="5">
        <v>309664000000</v>
      </c>
      <c r="R99" s="5">
        <v>518615522833</v>
      </c>
      <c r="S99" s="5">
        <v>617764424257</v>
      </c>
      <c r="T99" s="5">
        <v>419680028359</v>
      </c>
      <c r="U99" s="5">
        <v>491222312833</v>
      </c>
      <c r="Y99" s="5">
        <v>446235838724</v>
      </c>
      <c r="Z99" s="5">
        <v>421927516623</v>
      </c>
    </row>
    <row r="100" spans="3:26" ht="15.5" x14ac:dyDescent="0.35">
      <c r="C100" t="s">
        <v>510</v>
      </c>
      <c r="D100" s="5">
        <v>23543000000</v>
      </c>
      <c r="E100" s="5">
        <v>22448000000</v>
      </c>
      <c r="F100" s="5">
        <v>21817000000</v>
      </c>
      <c r="G100" s="5">
        <v>23736000000</v>
      </c>
      <c r="I100" s="5">
        <v>22448000000</v>
      </c>
      <c r="J100" s="5">
        <v>21912000000</v>
      </c>
      <c r="K100" s="5">
        <v>19307000000</v>
      </c>
      <c r="L100" s="5">
        <v>15890000000</v>
      </c>
      <c r="M100" s="5">
        <v>15575000000</v>
      </c>
      <c r="N100" s="5">
        <v>16490000000</v>
      </c>
      <c r="O100" s="5">
        <v>1690051000000</v>
      </c>
      <c r="P100" s="5">
        <v>1103261000000</v>
      </c>
      <c r="Q100" s="5">
        <v>15940000000</v>
      </c>
      <c r="R100" s="5">
        <v>16596706063</v>
      </c>
      <c r="S100" s="5">
        <v>110868797918</v>
      </c>
      <c r="T100" s="5">
        <v>13516475519</v>
      </c>
      <c r="U100" s="5">
        <v>27823711473</v>
      </c>
    </row>
    <row r="101" spans="3:26" ht="15.5" x14ac:dyDescent="0.35">
      <c r="C101" t="s">
        <v>376</v>
      </c>
      <c r="D101" s="5">
        <v>246017000000</v>
      </c>
      <c r="E101" s="5">
        <v>252384000000</v>
      </c>
      <c r="F101" s="5">
        <v>256290000000</v>
      </c>
      <c r="G101" s="5">
        <v>259843000000</v>
      </c>
      <c r="I101" s="5">
        <v>252384000000</v>
      </c>
      <c r="J101" s="5">
        <v>266596000000</v>
      </c>
      <c r="K101" s="5">
        <v>150876000000</v>
      </c>
      <c r="L101" s="5">
        <v>148486000000</v>
      </c>
      <c r="M101" s="5">
        <v>162391000000</v>
      </c>
      <c r="N101" s="5">
        <v>167141000000</v>
      </c>
      <c r="O101" s="5">
        <v>174597000000</v>
      </c>
      <c r="P101" s="5">
        <v>175376000000</v>
      </c>
      <c r="Q101" s="5">
        <v>181330000000</v>
      </c>
      <c r="R101" s="5">
        <v>189591972293</v>
      </c>
      <c r="S101" s="5">
        <v>185248561109</v>
      </c>
      <c r="T101" s="5">
        <v>63746658326</v>
      </c>
      <c r="U101" s="5">
        <v>45145376080</v>
      </c>
    </row>
    <row r="102" spans="3:26" ht="15.5" x14ac:dyDescent="0.35">
      <c r="C102" t="s">
        <v>118</v>
      </c>
      <c r="D102" s="5">
        <v>475657000000</v>
      </c>
      <c r="E102" s="5">
        <v>490613000000</v>
      </c>
      <c r="F102" s="5">
        <v>498639000000</v>
      </c>
      <c r="G102" s="5">
        <v>500297000000</v>
      </c>
      <c r="I102" s="5">
        <v>490613000000</v>
      </c>
      <c r="J102" s="5">
        <v>517076000000</v>
      </c>
      <c r="K102" s="5">
        <v>33005000000</v>
      </c>
      <c r="L102" s="5">
        <v>53328000000</v>
      </c>
      <c r="M102" s="5">
        <v>65953000000</v>
      </c>
      <c r="N102" s="5">
        <v>77482000000</v>
      </c>
      <c r="O102" s="5">
        <v>94457000000</v>
      </c>
      <c r="P102" s="5">
        <v>94116000000</v>
      </c>
      <c r="Q102" s="5">
        <v>99723000000</v>
      </c>
      <c r="R102" s="5">
        <v>87630994036</v>
      </c>
      <c r="S102" s="5">
        <v>80993650320</v>
      </c>
      <c r="T102" s="5">
        <v>54301178262</v>
      </c>
      <c r="U102" s="5">
        <v>52564522686</v>
      </c>
      <c r="Y102" s="5">
        <v>22068786105</v>
      </c>
      <c r="Z102" s="5">
        <v>21763048481</v>
      </c>
    </row>
    <row r="103" spans="3:26" ht="15.5" x14ac:dyDescent="0.35">
      <c r="C103" t="s">
        <v>117</v>
      </c>
      <c r="D103" s="5">
        <v>246338000000</v>
      </c>
      <c r="E103" s="5">
        <v>246338000000</v>
      </c>
      <c r="F103" s="5">
        <v>246338000000</v>
      </c>
      <c r="G103" s="5">
        <v>246338000000</v>
      </c>
      <c r="I103" s="5">
        <v>246338000000</v>
      </c>
      <c r="J103" s="5">
        <v>246338000000</v>
      </c>
      <c r="K103" s="5">
        <v>246338000000</v>
      </c>
      <c r="L103" s="5">
        <v>244932000000</v>
      </c>
      <c r="M103" s="5">
        <v>244932000000</v>
      </c>
      <c r="N103" s="5">
        <v>244932000000</v>
      </c>
      <c r="O103" s="5">
        <v>244932000000</v>
      </c>
      <c r="P103" s="5">
        <v>18568000000</v>
      </c>
      <c r="Q103" s="5">
        <v>12451000000</v>
      </c>
      <c r="R103" s="5">
        <v>9860044058</v>
      </c>
      <c r="S103" s="5">
        <v>3479008118</v>
      </c>
      <c r="T103" s="5">
        <v>3236195984</v>
      </c>
      <c r="U103" s="5">
        <v>2893662723</v>
      </c>
      <c r="Y103" s="5">
        <v>3070992463</v>
      </c>
      <c r="Z103" s="5">
        <v>3674670980</v>
      </c>
    </row>
    <row r="104" spans="3:26" ht="15.5" x14ac:dyDescent="0.35">
      <c r="C104" t="s">
        <v>120</v>
      </c>
      <c r="D104" s="5">
        <v>1809498000000</v>
      </c>
      <c r="E104" s="5">
        <v>1923688000000</v>
      </c>
      <c r="F104" s="5">
        <v>1989832000000</v>
      </c>
      <c r="G104" s="5">
        <v>1977144000000</v>
      </c>
      <c r="I104" s="5">
        <v>1923688000000</v>
      </c>
      <c r="J104" s="5">
        <v>2000211000000</v>
      </c>
      <c r="K104" s="5">
        <v>2840686000000</v>
      </c>
      <c r="L104" s="5">
        <v>3008073000000</v>
      </c>
      <c r="M104" s="5">
        <v>2907899000000</v>
      </c>
      <c r="N104" s="5">
        <v>2963680000000</v>
      </c>
      <c r="O104" s="5">
        <v>5921157000000</v>
      </c>
      <c r="P104" s="5">
        <v>2736865000000</v>
      </c>
      <c r="Q104" s="5">
        <v>2326169000000</v>
      </c>
      <c r="R104" s="5">
        <v>1068363380851</v>
      </c>
      <c r="S104" s="5">
        <v>1193079858803</v>
      </c>
      <c r="T104" s="5">
        <v>648120208429</v>
      </c>
      <c r="U104" s="5">
        <v>695700127189</v>
      </c>
      <c r="Y104" s="5">
        <v>496168234124</v>
      </c>
      <c r="Z104" s="5">
        <v>468325656855</v>
      </c>
    </row>
    <row r="105" spans="3:26" ht="15.5" x14ac:dyDescent="0.35">
      <c r="C105" t="s">
        <v>121</v>
      </c>
      <c r="D105" s="5">
        <v>11063630000000</v>
      </c>
      <c r="E105" s="5">
        <v>11172688000000</v>
      </c>
      <c r="F105" s="5">
        <v>11848114000000</v>
      </c>
      <c r="G105" s="5">
        <v>12517323000000</v>
      </c>
      <c r="I105" s="5">
        <v>11172688000000</v>
      </c>
      <c r="J105" s="5">
        <v>13608274000000</v>
      </c>
      <c r="K105" s="5">
        <v>9681725000000</v>
      </c>
      <c r="L105" s="5">
        <v>9349613000000</v>
      </c>
      <c r="M105" s="5">
        <v>9134537000000</v>
      </c>
      <c r="N105" s="5">
        <v>9719570000000</v>
      </c>
      <c r="O105" s="5">
        <v>12219228000000</v>
      </c>
      <c r="P105" s="5">
        <v>8589827000000</v>
      </c>
      <c r="Q105" s="5">
        <v>12378227000000</v>
      </c>
      <c r="R105" s="5">
        <v>5653153184505</v>
      </c>
      <c r="S105" s="5">
        <v>5476757336509</v>
      </c>
      <c r="T105" s="5">
        <v>4309824234265</v>
      </c>
      <c r="U105" s="5">
        <v>3854166345345</v>
      </c>
      <c r="Y105" s="5">
        <v>1551020489441</v>
      </c>
      <c r="Z105" s="5">
        <v>1401408806528</v>
      </c>
    </row>
    <row r="106" spans="3:26" ht="15.5" x14ac:dyDescent="0.35">
      <c r="C106" t="s">
        <v>122</v>
      </c>
    </row>
    <row r="107" spans="3:26" ht="15.5" x14ac:dyDescent="0.35">
      <c r="C107" t="s">
        <v>123</v>
      </c>
    </row>
    <row r="108" spans="3:26" ht="15.5" x14ac:dyDescent="0.35">
      <c r="C108" t="s">
        <v>124</v>
      </c>
      <c r="D108" s="5">
        <v>3348130000000</v>
      </c>
      <c r="E108" s="5">
        <v>3530425000000</v>
      </c>
      <c r="F108" s="5">
        <v>3830007000000</v>
      </c>
      <c r="G108" s="5">
        <v>4577019000000</v>
      </c>
      <c r="I108" s="5">
        <v>3530425000000</v>
      </c>
      <c r="J108" s="5">
        <v>5729733000000</v>
      </c>
      <c r="K108" s="5">
        <v>1852774000000</v>
      </c>
      <c r="L108" s="5">
        <v>1878838000000</v>
      </c>
      <c r="M108" s="5">
        <v>1966681000000</v>
      </c>
      <c r="N108" s="5">
        <v>2158098000000</v>
      </c>
      <c r="O108" s="5">
        <v>950785000000</v>
      </c>
      <c r="P108" s="5">
        <v>982490000000</v>
      </c>
      <c r="Q108" s="5">
        <v>1743341000000</v>
      </c>
      <c r="R108" s="5">
        <v>922152443756</v>
      </c>
      <c r="S108" s="5">
        <v>1140995759536</v>
      </c>
      <c r="T108" s="5">
        <v>1530034755092</v>
      </c>
      <c r="U108" s="5">
        <v>1953762768112</v>
      </c>
      <c r="Y108" s="5">
        <v>352319657563</v>
      </c>
      <c r="Z108" s="5">
        <v>268319011771</v>
      </c>
    </row>
    <row r="109" spans="3:26" ht="15.5" x14ac:dyDescent="0.35">
      <c r="C109" t="s">
        <v>785</v>
      </c>
      <c r="Q109" s="5">
        <v>200000000000</v>
      </c>
    </row>
    <row r="110" spans="3:26" ht="15.5" x14ac:dyDescent="0.35">
      <c r="C110" t="s">
        <v>934</v>
      </c>
      <c r="Q110" s="5">
        <v>200000000000</v>
      </c>
      <c r="Z110" s="5">
        <v>26458030357</v>
      </c>
    </row>
    <row r="111" spans="3:26" ht="15.5" x14ac:dyDescent="0.35">
      <c r="C111" t="s">
        <v>125</v>
      </c>
      <c r="D111" s="5">
        <v>790000000000</v>
      </c>
      <c r="E111" s="5">
        <v>610300000000</v>
      </c>
      <c r="F111" s="5">
        <v>430300000000</v>
      </c>
      <c r="G111" s="5">
        <v>350300000000</v>
      </c>
      <c r="I111" s="5">
        <v>610300000000</v>
      </c>
      <c r="J111" s="5">
        <v>400000000000</v>
      </c>
      <c r="K111" s="5">
        <v>450000000000</v>
      </c>
      <c r="L111" s="5">
        <v>450000000000</v>
      </c>
      <c r="M111" s="5">
        <v>500000000000</v>
      </c>
      <c r="N111" s="5">
        <v>500000000000</v>
      </c>
      <c r="O111" s="5">
        <v>200000000000</v>
      </c>
      <c r="S111" s="5">
        <v>30000000000</v>
      </c>
    </row>
    <row r="112" spans="3:26" ht="15.5" x14ac:dyDescent="0.35">
      <c r="C112" t="s">
        <v>127</v>
      </c>
    </row>
    <row r="113" spans="3:26" ht="15.5" x14ac:dyDescent="0.35">
      <c r="C113" t="s">
        <v>128</v>
      </c>
    </row>
    <row r="114" spans="3:26" ht="15.5" x14ac:dyDescent="0.35">
      <c r="C114" t="s">
        <v>129</v>
      </c>
      <c r="Y114" s="5">
        <v>11455905004</v>
      </c>
      <c r="Z114" s="5">
        <v>9835843374</v>
      </c>
    </row>
    <row r="115" spans="3:26" ht="15.5" x14ac:dyDescent="0.35">
      <c r="C115" t="s">
        <v>132</v>
      </c>
      <c r="D115" s="5">
        <v>596529000000</v>
      </c>
      <c r="E115" s="5">
        <v>588858000000</v>
      </c>
      <c r="F115" s="5">
        <v>651776000000</v>
      </c>
      <c r="G115" s="5">
        <v>668437000000</v>
      </c>
      <c r="I115" s="5">
        <v>588858000000</v>
      </c>
      <c r="J115" s="5">
        <v>688536000000</v>
      </c>
      <c r="K115" s="5">
        <v>177467000000</v>
      </c>
      <c r="L115" s="5">
        <v>222280000000</v>
      </c>
      <c r="M115" s="5">
        <v>310760000000</v>
      </c>
      <c r="N115" s="5">
        <v>144255000000</v>
      </c>
      <c r="O115" s="5">
        <v>160668000000</v>
      </c>
      <c r="P115" s="5">
        <v>112732000000</v>
      </c>
      <c r="Q115" s="5">
        <v>249859000000</v>
      </c>
      <c r="R115" s="5">
        <v>137529745051</v>
      </c>
      <c r="S115" s="5">
        <v>85370023347</v>
      </c>
      <c r="T115" s="5">
        <v>68820900587</v>
      </c>
      <c r="U115" s="5">
        <v>58847975327</v>
      </c>
      <c r="Y115" s="5">
        <v>301424872400</v>
      </c>
      <c r="Z115" s="5">
        <v>213890362973</v>
      </c>
    </row>
    <row r="116" spans="3:26" ht="15.5" x14ac:dyDescent="0.35">
      <c r="C116" t="s">
        <v>131</v>
      </c>
      <c r="D116" s="5">
        <v>18938000000</v>
      </c>
      <c r="E116" s="5">
        <v>17256000000</v>
      </c>
      <c r="F116" s="5">
        <v>31633000000</v>
      </c>
      <c r="G116" s="5">
        <v>31210000000</v>
      </c>
      <c r="I116" s="5">
        <v>17256000000</v>
      </c>
      <c r="J116" s="5">
        <v>32051000000</v>
      </c>
      <c r="K116" s="5">
        <v>8250000000</v>
      </c>
      <c r="L116" s="5">
        <v>13960000000</v>
      </c>
      <c r="M116" s="5">
        <v>38018000000</v>
      </c>
      <c r="N116" s="5">
        <v>36933000000</v>
      </c>
      <c r="O116" s="5">
        <v>45285000000</v>
      </c>
      <c r="P116" s="5">
        <v>34692000000</v>
      </c>
      <c r="Q116" s="5">
        <v>205158000000</v>
      </c>
      <c r="R116" s="5">
        <v>18984863117</v>
      </c>
      <c r="S116" s="5">
        <v>25842513865</v>
      </c>
      <c r="T116" s="5">
        <v>15796891186</v>
      </c>
      <c r="U116" s="5">
        <v>19584109144</v>
      </c>
      <c r="Y116" s="5">
        <v>20527852765</v>
      </c>
      <c r="Z116" s="5">
        <v>8458853023</v>
      </c>
    </row>
    <row r="117" spans="3:26" ht="15.5" x14ac:dyDescent="0.35">
      <c r="C117" t="s">
        <v>730</v>
      </c>
      <c r="D117" s="5">
        <v>11401000000</v>
      </c>
      <c r="E117" s="5">
        <v>13243000000</v>
      </c>
      <c r="F117" s="5">
        <v>15038000000</v>
      </c>
      <c r="G117" s="5">
        <v>16786000000</v>
      </c>
      <c r="I117" s="5">
        <v>13243000000</v>
      </c>
      <c r="J117" s="5">
        <v>20149000000</v>
      </c>
      <c r="S117" s="5">
        <v>1399622748</v>
      </c>
      <c r="T117" s="5">
        <v>1082936240</v>
      </c>
      <c r="U117" s="5">
        <v>1141367207</v>
      </c>
    </row>
    <row r="118" spans="3:26" ht="15.5" x14ac:dyDescent="0.35">
      <c r="C118" t="s">
        <v>134</v>
      </c>
    </row>
    <row r="119" spans="3:26" ht="15.5" x14ac:dyDescent="0.35">
      <c r="C119" t="s">
        <v>135</v>
      </c>
      <c r="E119" s="5">
        <v>50000000000</v>
      </c>
      <c r="F119" s="5">
        <v>90000000000</v>
      </c>
      <c r="G119" s="5">
        <v>130000000000</v>
      </c>
      <c r="I119" s="5">
        <v>50000000000</v>
      </c>
      <c r="J119" s="5">
        <v>155000000000</v>
      </c>
      <c r="K119" s="5">
        <v>140000000000</v>
      </c>
      <c r="L119" s="5">
        <v>120000000000</v>
      </c>
      <c r="M119" s="5">
        <v>89208000000</v>
      </c>
      <c r="N119" s="5">
        <v>71358000000</v>
      </c>
    </row>
    <row r="120" spans="3:26" ht="15.5" x14ac:dyDescent="0.35">
      <c r="C120" t="s">
        <v>138</v>
      </c>
      <c r="E120" s="5">
        <v>50000000000</v>
      </c>
      <c r="F120" s="5">
        <v>90000000000</v>
      </c>
      <c r="G120" s="5">
        <v>130000000000</v>
      </c>
      <c r="I120" s="5">
        <v>50000000000</v>
      </c>
      <c r="J120" s="5">
        <v>155000000000</v>
      </c>
      <c r="K120" s="5">
        <v>140000000000</v>
      </c>
      <c r="L120" s="5">
        <v>120000000000</v>
      </c>
      <c r="M120" s="5">
        <v>89208000000</v>
      </c>
      <c r="N120" s="5">
        <v>71358000000</v>
      </c>
    </row>
    <row r="121" spans="3:26" ht="15.5" x14ac:dyDescent="0.35">
      <c r="C121" t="s">
        <v>139</v>
      </c>
      <c r="D121" s="5">
        <v>996838000000</v>
      </c>
      <c r="E121" s="5">
        <v>974362000000</v>
      </c>
      <c r="F121" s="5">
        <v>1317640000000</v>
      </c>
      <c r="G121" s="5">
        <v>1294271000000</v>
      </c>
      <c r="I121" s="5">
        <v>974362000000</v>
      </c>
      <c r="J121" s="5">
        <v>1907712000000</v>
      </c>
      <c r="K121" s="5">
        <v>1037625000000</v>
      </c>
      <c r="L121" s="5">
        <v>775604000000</v>
      </c>
      <c r="M121" s="5">
        <v>760910000000</v>
      </c>
      <c r="N121" s="5">
        <v>982310000000</v>
      </c>
      <c r="O121" s="5">
        <v>385921000000</v>
      </c>
      <c r="P121" s="5">
        <v>713104000000</v>
      </c>
      <c r="Q121" s="5">
        <v>2914150000000</v>
      </c>
      <c r="R121" s="5">
        <v>488309211047</v>
      </c>
      <c r="S121" s="5">
        <v>702465808616</v>
      </c>
      <c r="T121" s="5">
        <v>108329891288</v>
      </c>
      <c r="U121" s="5">
        <v>81317498245</v>
      </c>
      <c r="V121" s="5">
        <v>94841118936</v>
      </c>
      <c r="Y121" s="5">
        <v>700245785206</v>
      </c>
      <c r="Z121" s="5">
        <v>660303094262</v>
      </c>
    </row>
    <row r="122" spans="3:26" ht="15.5" x14ac:dyDescent="0.35">
      <c r="C122" t="s">
        <v>140</v>
      </c>
      <c r="D122" s="5">
        <v>996838000000</v>
      </c>
      <c r="E122" s="5">
        <v>974362000000</v>
      </c>
      <c r="F122" s="5">
        <v>1317640000000</v>
      </c>
      <c r="G122" s="5">
        <v>1294271000000</v>
      </c>
      <c r="I122" s="5">
        <v>974362000000</v>
      </c>
      <c r="J122" s="5">
        <v>1907712000000</v>
      </c>
      <c r="K122" s="5">
        <v>1037625000000</v>
      </c>
      <c r="L122" s="5">
        <v>775604000000</v>
      </c>
      <c r="M122" s="5">
        <v>760910000000</v>
      </c>
      <c r="N122" s="5">
        <v>982310000000</v>
      </c>
      <c r="O122" s="5">
        <v>385921000000</v>
      </c>
      <c r="P122" s="5">
        <v>713104000000</v>
      </c>
      <c r="Q122" s="5">
        <v>2914150000000</v>
      </c>
      <c r="R122" s="5">
        <v>488309211047</v>
      </c>
      <c r="S122" s="5">
        <v>702465808616</v>
      </c>
      <c r="T122" s="5">
        <v>108329891288</v>
      </c>
      <c r="U122" s="5">
        <v>81317498245</v>
      </c>
      <c r="V122" s="5">
        <v>94841118936</v>
      </c>
      <c r="Y122" s="5">
        <v>700245785206</v>
      </c>
      <c r="Z122" s="5">
        <v>660303094262</v>
      </c>
    </row>
    <row r="123" spans="3:26" ht="15.5" x14ac:dyDescent="0.35">
      <c r="C123" t="s">
        <v>143</v>
      </c>
      <c r="J123" s="5">
        <v>55000000000</v>
      </c>
      <c r="K123" s="5">
        <v>210000000000</v>
      </c>
      <c r="L123" s="5">
        <v>250000000000</v>
      </c>
      <c r="M123" s="5">
        <v>316832000000</v>
      </c>
      <c r="N123" s="5">
        <v>406040000000</v>
      </c>
    </row>
    <row r="124" spans="3:26" ht="15.5" x14ac:dyDescent="0.35">
      <c r="C124" t="s">
        <v>512</v>
      </c>
      <c r="D124" s="5">
        <v>2276000000</v>
      </c>
      <c r="E124" s="5">
        <v>2270000000</v>
      </c>
      <c r="F124" s="5">
        <v>2005000000</v>
      </c>
      <c r="G124" s="5">
        <v>1999000000</v>
      </c>
      <c r="I124" s="5">
        <v>2270000000</v>
      </c>
      <c r="J124" s="5">
        <v>1994000000</v>
      </c>
      <c r="K124" s="5">
        <v>1875000000</v>
      </c>
      <c r="L124" s="5">
        <v>1881000000</v>
      </c>
      <c r="M124" s="5">
        <v>2006000000</v>
      </c>
      <c r="N124" s="5">
        <v>1966000000</v>
      </c>
      <c r="O124" s="5">
        <v>1517000000</v>
      </c>
      <c r="P124" s="5">
        <v>107825000000</v>
      </c>
      <c r="Q124" s="5">
        <v>2798000000</v>
      </c>
      <c r="R124" s="5">
        <v>9721818571</v>
      </c>
      <c r="S124" s="5">
        <v>16036366242</v>
      </c>
      <c r="T124" s="5">
        <v>15294608611</v>
      </c>
      <c r="U124" s="5">
        <v>29991475089</v>
      </c>
      <c r="V124" s="5">
        <v>14715904414</v>
      </c>
      <c r="Y124" s="5">
        <v>466180149328</v>
      </c>
      <c r="Z124" s="5">
        <v>489946546835</v>
      </c>
    </row>
    <row r="125" spans="3:26" ht="15.5" x14ac:dyDescent="0.35">
      <c r="C125" t="s">
        <v>147</v>
      </c>
      <c r="D125" s="5">
        <v>4344968000000</v>
      </c>
      <c r="E125" s="5">
        <v>4504787000000</v>
      </c>
      <c r="F125" s="5">
        <v>5147647000000</v>
      </c>
      <c r="G125" s="5">
        <v>5871290000000</v>
      </c>
      <c r="I125" s="5">
        <v>4504787000000</v>
      </c>
      <c r="J125" s="5">
        <v>7637445000000</v>
      </c>
      <c r="K125" s="5">
        <v>2890399000000</v>
      </c>
      <c r="L125" s="5">
        <v>2654442000000</v>
      </c>
      <c r="M125" s="5">
        <v>2727591000000</v>
      </c>
      <c r="N125" s="5">
        <v>3140408000000</v>
      </c>
      <c r="O125" s="5">
        <v>1336706000000</v>
      </c>
      <c r="P125" s="5">
        <v>1695594000000</v>
      </c>
      <c r="Q125" s="5">
        <v>4657491000000</v>
      </c>
      <c r="R125" s="5">
        <v>1410461654803</v>
      </c>
      <c r="S125" s="5">
        <v>1843461568152</v>
      </c>
      <c r="T125" s="5">
        <v>1638364646380</v>
      </c>
      <c r="U125" s="5">
        <v>2035080266357</v>
      </c>
      <c r="V125" s="5">
        <v>94841118936</v>
      </c>
      <c r="Y125" s="5">
        <v>1052565442769</v>
      </c>
      <c r="Z125" s="5">
        <v>928622106033</v>
      </c>
    </row>
    <row r="126" spans="3:26" ht="15.5" x14ac:dyDescent="0.35">
      <c r="C126" t="s">
        <v>148</v>
      </c>
    </row>
    <row r="127" spans="3:26" ht="15.5" x14ac:dyDescent="0.35">
      <c r="C127" t="s">
        <v>149</v>
      </c>
      <c r="D127" s="5">
        <v>2567343000000</v>
      </c>
      <c r="E127" s="5">
        <v>2567343000000</v>
      </c>
      <c r="F127" s="5">
        <v>2567343000000</v>
      </c>
      <c r="G127" s="5">
        <v>2567343000000</v>
      </c>
      <c r="I127" s="5">
        <v>2567343000000</v>
      </c>
      <c r="J127" s="5">
        <v>1339800000000</v>
      </c>
      <c r="K127" s="5">
        <v>1339800000000</v>
      </c>
      <c r="L127" s="5">
        <v>1339800000000</v>
      </c>
      <c r="M127" s="5">
        <v>1339800000000</v>
      </c>
      <c r="N127" s="5">
        <v>1339800000000</v>
      </c>
      <c r="O127" s="5">
        <v>1339800000000</v>
      </c>
      <c r="P127" s="5">
        <v>348000000000</v>
      </c>
      <c r="Q127" s="5">
        <v>348000000000</v>
      </c>
      <c r="R127" s="5">
        <v>348000000000</v>
      </c>
      <c r="S127" s="5">
        <v>348000000000</v>
      </c>
      <c r="T127" s="5">
        <v>348000000000</v>
      </c>
      <c r="U127" s="5">
        <v>348000000000</v>
      </c>
      <c r="V127" s="5">
        <v>348000000000</v>
      </c>
      <c r="Y127" s="5">
        <v>348000000000</v>
      </c>
      <c r="Z127" s="5">
        <v>348000000000</v>
      </c>
    </row>
    <row r="128" spans="3:26" ht="15.5" x14ac:dyDescent="0.35">
      <c r="C128" t="s">
        <v>151</v>
      </c>
      <c r="D128" s="5">
        <v>1977073000000</v>
      </c>
      <c r="E128" s="5">
        <v>1977073000000</v>
      </c>
      <c r="F128" s="5">
        <v>1977073000000</v>
      </c>
      <c r="G128" s="5">
        <v>1976943000000</v>
      </c>
      <c r="I128" s="5">
        <v>1977073000000</v>
      </c>
      <c r="J128" s="5">
        <v>2731185000000</v>
      </c>
      <c r="K128" s="5">
        <v>1981185000000</v>
      </c>
      <c r="L128" s="5">
        <v>1981185000000</v>
      </c>
      <c r="M128" s="5">
        <v>1981185000000</v>
      </c>
      <c r="N128" s="5">
        <v>1981185000000</v>
      </c>
      <c r="O128" s="5">
        <v>1981185000000</v>
      </c>
      <c r="P128" s="5">
        <v>12158000000</v>
      </c>
      <c r="Q128" s="5">
        <v>41458000000</v>
      </c>
      <c r="R128" s="5">
        <v>41457701079</v>
      </c>
      <c r="S128" s="5">
        <v>39457701079</v>
      </c>
      <c r="T128" s="5">
        <v>39457701079</v>
      </c>
      <c r="U128" s="5">
        <v>39457701079</v>
      </c>
      <c r="V128" s="5">
        <v>39457701079</v>
      </c>
      <c r="Y128" s="5">
        <v>39457701079</v>
      </c>
      <c r="Z128" s="5">
        <v>39457701079</v>
      </c>
    </row>
    <row r="129" spans="2:26" ht="15.5" x14ac:dyDescent="0.35">
      <c r="C129" t="s">
        <v>152</v>
      </c>
      <c r="D129" s="5">
        <v>150282000000</v>
      </c>
      <c r="E129" s="5">
        <v>71147000000</v>
      </c>
      <c r="F129" s="5">
        <v>121841000000</v>
      </c>
      <c r="G129" s="5">
        <v>74630000000</v>
      </c>
      <c r="I129" s="5">
        <v>71147000000</v>
      </c>
      <c r="J129" s="5">
        <v>-117236000000</v>
      </c>
      <c r="K129" s="5">
        <v>1472672000000</v>
      </c>
      <c r="L129" s="5">
        <v>1313721000000</v>
      </c>
      <c r="M129" s="5">
        <v>1002138000000</v>
      </c>
      <c r="N129" s="5">
        <v>974906000000</v>
      </c>
      <c r="O129" s="5">
        <v>5171888000000</v>
      </c>
      <c r="P129" s="5">
        <v>6249281000000</v>
      </c>
      <c r="Q129" s="5">
        <v>4092749000000</v>
      </c>
      <c r="R129" s="5">
        <v>3729336569758</v>
      </c>
      <c r="S129" s="5">
        <v>3189948176952</v>
      </c>
      <c r="T129" s="5">
        <v>2275751686806</v>
      </c>
      <c r="U129" s="5">
        <v>1431628377909</v>
      </c>
      <c r="V129" s="5">
        <v>841011447768</v>
      </c>
      <c r="Y129" s="5">
        <v>111001305593</v>
      </c>
      <c r="Z129" s="5">
        <v>85320199416</v>
      </c>
    </row>
    <row r="130" spans="2:26" ht="15.5" x14ac:dyDescent="0.35">
      <c r="C130" t="s">
        <v>153</v>
      </c>
      <c r="J130" s="5">
        <v>4150000000</v>
      </c>
      <c r="T130" s="5">
        <v>1850000000</v>
      </c>
      <c r="U130" s="5">
        <v>1650000000</v>
      </c>
      <c r="V130" s="5">
        <v>1450000000</v>
      </c>
      <c r="Y130" s="5">
        <v>850000000</v>
      </c>
      <c r="Z130" s="5">
        <v>650000000</v>
      </c>
    </row>
    <row r="131" spans="2:26" ht="15.5" x14ac:dyDescent="0.35">
      <c r="C131" t="s">
        <v>154</v>
      </c>
      <c r="J131" s="5">
        <v>-121386000000</v>
      </c>
      <c r="T131" s="5">
        <v>2273901686806</v>
      </c>
      <c r="U131" s="5">
        <v>1429978377909</v>
      </c>
      <c r="V131" s="5">
        <v>839561447768</v>
      </c>
      <c r="Y131" s="5">
        <v>110151305593</v>
      </c>
      <c r="Z131" s="5">
        <v>84670199416</v>
      </c>
    </row>
    <row r="132" spans="2:26" ht="15.5" x14ac:dyDescent="0.35">
      <c r="C132" t="s">
        <v>155</v>
      </c>
      <c r="D132" s="5">
        <v>150282000000</v>
      </c>
      <c r="E132" s="5">
        <v>71147000000</v>
      </c>
      <c r="F132" s="5">
        <v>121841000000</v>
      </c>
      <c r="G132" s="5">
        <v>74630000000</v>
      </c>
      <c r="I132" s="5">
        <v>71147000000</v>
      </c>
      <c r="J132" s="5">
        <v>-117236000000</v>
      </c>
      <c r="K132" s="5">
        <v>1472672000000</v>
      </c>
      <c r="L132" s="5">
        <v>1313721000000</v>
      </c>
      <c r="M132" s="5">
        <v>1002138000000</v>
      </c>
      <c r="N132" s="5">
        <v>974906000000</v>
      </c>
      <c r="O132" s="5">
        <v>5171888000000</v>
      </c>
      <c r="P132" s="5">
        <v>6249281000000</v>
      </c>
      <c r="Q132" s="5">
        <v>4092749000000</v>
      </c>
      <c r="R132" s="5">
        <v>3729336569758</v>
      </c>
      <c r="S132" s="5">
        <v>3189948176952</v>
      </c>
      <c r="T132" s="5">
        <v>2275751686806</v>
      </c>
      <c r="U132" s="5">
        <v>1431628377909</v>
      </c>
      <c r="V132" s="5">
        <v>841011447768</v>
      </c>
      <c r="Y132" s="5">
        <v>111001305593</v>
      </c>
      <c r="Z132" s="5">
        <v>85320199416</v>
      </c>
    </row>
    <row r="133" spans="2:26" ht="15.5" x14ac:dyDescent="0.35">
      <c r="C133" t="s">
        <v>156</v>
      </c>
      <c r="D133" s="5">
        <v>-32358000000</v>
      </c>
      <c r="E133" s="5">
        <v>-18653000000</v>
      </c>
      <c r="F133" s="5">
        <v>-27782000000</v>
      </c>
      <c r="G133" s="5">
        <v>-31208000000</v>
      </c>
      <c r="I133" s="5">
        <v>-18653000000</v>
      </c>
      <c r="J133" s="5">
        <v>-28162000000</v>
      </c>
      <c r="K133" s="5">
        <v>-42727000000</v>
      </c>
      <c r="L133" s="5">
        <v>15179000000</v>
      </c>
      <c r="M133" s="5">
        <v>31260000000</v>
      </c>
      <c r="N133" s="5">
        <v>237587000000</v>
      </c>
      <c r="O133" s="5">
        <v>312170000000</v>
      </c>
      <c r="P133" s="5">
        <v>232961000000</v>
      </c>
      <c r="Q133" s="5">
        <v>74872000000</v>
      </c>
      <c r="R133" s="5">
        <v>70682406344</v>
      </c>
      <c r="S133" s="5">
        <v>38052331994</v>
      </c>
      <c r="T133" s="5">
        <v>8250200000</v>
      </c>
    </row>
    <row r="134" spans="2:26" ht="15.5" x14ac:dyDescent="0.35">
      <c r="C134" t="s">
        <v>9</v>
      </c>
      <c r="D134" s="5">
        <v>6718662000000</v>
      </c>
      <c r="E134" s="5">
        <v>6667901000000</v>
      </c>
      <c r="F134" s="5">
        <v>6700467000000</v>
      </c>
      <c r="G134" s="5">
        <v>6646033000000</v>
      </c>
      <c r="I134" s="5">
        <v>6667901000000</v>
      </c>
      <c r="J134" s="5">
        <v>5970829000000</v>
      </c>
      <c r="K134" s="5">
        <v>6791326000000</v>
      </c>
      <c r="L134" s="5">
        <v>6695171000000</v>
      </c>
      <c r="M134" s="5">
        <v>6406946000000</v>
      </c>
      <c r="N134" s="5">
        <v>6579162000000</v>
      </c>
      <c r="O134" s="5">
        <v>10882522000000</v>
      </c>
      <c r="P134" s="5">
        <v>6894233000000</v>
      </c>
      <c r="Q134" s="5">
        <v>7720736000000</v>
      </c>
      <c r="R134" s="5">
        <v>4242691529702</v>
      </c>
      <c r="S134" s="5">
        <v>3633295768357</v>
      </c>
      <c r="T134" s="5">
        <v>2671459587885</v>
      </c>
      <c r="U134" s="5">
        <v>1819086078988</v>
      </c>
      <c r="V134" s="5">
        <v>1228469148847</v>
      </c>
      <c r="Y134" s="5">
        <v>498455046672</v>
      </c>
      <c r="Z134" s="5">
        <v>472786700495</v>
      </c>
    </row>
    <row r="135" spans="2:26" ht="15.5" x14ac:dyDescent="0.35">
      <c r="C135" t="s">
        <v>157</v>
      </c>
      <c r="D135" s="5">
        <v>11063630000000</v>
      </c>
      <c r="E135" s="5">
        <v>11172688000000</v>
      </c>
      <c r="F135" s="5">
        <v>11848114000000</v>
      </c>
      <c r="G135" s="5">
        <v>12517323000000</v>
      </c>
      <c r="I135" s="5">
        <v>11172688000000</v>
      </c>
      <c r="J135" s="5">
        <v>13608274000000</v>
      </c>
      <c r="K135" s="5">
        <v>9681725000000</v>
      </c>
      <c r="L135" s="5">
        <v>9349613000000</v>
      </c>
      <c r="M135" s="5">
        <v>9134537000000</v>
      </c>
      <c r="N135" s="5">
        <v>9719570000000</v>
      </c>
      <c r="O135" s="5">
        <v>12219228000000</v>
      </c>
      <c r="P135" s="5">
        <v>8589827000000</v>
      </c>
      <c r="Q135" s="5">
        <v>12378227000000</v>
      </c>
      <c r="R135" s="5">
        <v>5653153184505</v>
      </c>
      <c r="S135" s="5">
        <v>5476757336509</v>
      </c>
      <c r="T135" s="5">
        <v>4309824234265</v>
      </c>
      <c r="U135" s="5">
        <v>3854166345345</v>
      </c>
      <c r="V135" s="5">
        <v>1323310267783</v>
      </c>
      <c r="Y135" s="5">
        <v>1551020489441</v>
      </c>
      <c r="Z135" s="5">
        <v>1401408806528</v>
      </c>
    </row>
    <row r="136" spans="2:26" ht="15.5" x14ac:dyDescent="0.35">
      <c r="C136" t="s">
        <v>158</v>
      </c>
      <c r="D136" s="5">
        <v>5134685692</v>
      </c>
      <c r="E136" s="5">
        <v>5134685692</v>
      </c>
      <c r="F136" s="5">
        <v>5134685692</v>
      </c>
      <c r="G136" s="5">
        <v>5134685692</v>
      </c>
      <c r="I136" s="5">
        <v>5134685692</v>
      </c>
      <c r="J136" s="5">
        <v>2679600000</v>
      </c>
      <c r="K136" s="5">
        <v>2679600000</v>
      </c>
      <c r="L136" s="5">
        <v>2679600000</v>
      </c>
      <c r="M136" s="5">
        <v>2679600000</v>
      </c>
      <c r="N136" s="5">
        <v>2679600000</v>
      </c>
      <c r="O136" s="5">
        <v>2679600000</v>
      </c>
      <c r="P136" s="5">
        <v>696000000</v>
      </c>
      <c r="Q136" s="5">
        <v>696000000</v>
      </c>
      <c r="R136" s="5">
        <v>696000000</v>
      </c>
      <c r="S136" s="5">
        <v>696000000</v>
      </c>
      <c r="T136" s="5">
        <v>696000000</v>
      </c>
      <c r="U136" s="5">
        <v>696000000</v>
      </c>
      <c r="V136" s="5">
        <v>696000000</v>
      </c>
      <c r="W136" s="5">
        <v>696000000</v>
      </c>
      <c r="X136" s="5">
        <v>696000000</v>
      </c>
      <c r="Y136" s="5">
        <v>696000000</v>
      </c>
      <c r="Z136" s="5">
        <v>696000000</v>
      </c>
    </row>
    <row r="138" spans="2:26" ht="15.5" x14ac:dyDescent="0.35">
      <c r="B138" t="s">
        <v>159</v>
      </c>
      <c r="C138" t="s">
        <v>160</v>
      </c>
      <c r="D138" s="5">
        <v>-55738000000</v>
      </c>
      <c r="E138" s="5">
        <v>-196807000000</v>
      </c>
      <c r="F138" s="5">
        <v>-250400000000</v>
      </c>
      <c r="G138" s="5">
        <v>-172427000000</v>
      </c>
      <c r="I138" s="5">
        <v>-928881000000</v>
      </c>
      <c r="J138" s="5">
        <v>81370000000</v>
      </c>
      <c r="K138" s="5">
        <v>22343000000</v>
      </c>
      <c r="L138" s="5">
        <v>-86753000000</v>
      </c>
      <c r="M138" s="5">
        <v>84726000000</v>
      </c>
      <c r="N138" s="5">
        <v>-692629000000</v>
      </c>
      <c r="O138" s="5">
        <v>-248099000000</v>
      </c>
      <c r="P138" s="5">
        <v>-475306000000</v>
      </c>
      <c r="Q138" s="5">
        <v>-3427301000000</v>
      </c>
      <c r="R138" s="5">
        <v>262666659879</v>
      </c>
      <c r="S138" s="5">
        <v>349056823669</v>
      </c>
      <c r="T138" s="5">
        <v>-35472067553</v>
      </c>
      <c r="U138" s="5">
        <v>13631600894</v>
      </c>
      <c r="V138" s="5">
        <v>432537904830</v>
      </c>
      <c r="W138" s="5">
        <v>478557047120</v>
      </c>
      <c r="X138" s="5">
        <v>248446261967</v>
      </c>
      <c r="Y138" s="5">
        <v>67554133296</v>
      </c>
      <c r="Z138" s="5">
        <v>70591142839</v>
      </c>
    </row>
    <row r="139" spans="2:26" ht="15.5" x14ac:dyDescent="0.35">
      <c r="C139" t="s">
        <v>161</v>
      </c>
      <c r="D139" s="5">
        <v>416959000000</v>
      </c>
      <c r="E139" s="5">
        <v>383918000000</v>
      </c>
      <c r="F139" s="5">
        <v>500418000000</v>
      </c>
      <c r="G139" s="5">
        <v>282941000000</v>
      </c>
      <c r="I139" s="5">
        <v>1515318000000</v>
      </c>
      <c r="J139" s="5">
        <v>2144309000000</v>
      </c>
      <c r="K139" s="5">
        <v>1365503000000</v>
      </c>
      <c r="L139" s="5">
        <v>1453575000000</v>
      </c>
      <c r="M139" s="5">
        <v>1290419000000</v>
      </c>
      <c r="N139" s="5">
        <v>1117658000000</v>
      </c>
      <c r="O139" s="5">
        <v>1463147000000</v>
      </c>
      <c r="P139" s="5">
        <v>3630751000000</v>
      </c>
      <c r="Q139" s="5">
        <v>4162661000000</v>
      </c>
      <c r="R139" s="5">
        <v>1165429018968</v>
      </c>
      <c r="S139" s="5">
        <v>1865838100640</v>
      </c>
      <c r="T139" s="5">
        <v>1417576816098</v>
      </c>
      <c r="U139" s="5">
        <v>2115970784345</v>
      </c>
      <c r="V139" s="5">
        <v>1720466392546</v>
      </c>
      <c r="W139" s="5">
        <v>1341827843210</v>
      </c>
      <c r="X139" s="5">
        <v>637752883843</v>
      </c>
      <c r="Y139" s="5">
        <v>386330449490</v>
      </c>
      <c r="Z139" s="5">
        <v>376896406042</v>
      </c>
    </row>
    <row r="140" spans="2:26" ht="15.5" x14ac:dyDescent="0.35">
      <c r="C140" t="s">
        <v>2351</v>
      </c>
    </row>
    <row r="141" spans="2:26" ht="15.5" x14ac:dyDescent="0.35">
      <c r="C141" t="s">
        <v>2352</v>
      </c>
      <c r="S141" s="5">
        <v>-339618638719</v>
      </c>
      <c r="T141" s="5">
        <v>-266517425047</v>
      </c>
    </row>
    <row r="142" spans="2:26" ht="15.5" x14ac:dyDescent="0.35">
      <c r="C142" t="s">
        <v>2353</v>
      </c>
      <c r="D142" s="5">
        <v>-491965000000</v>
      </c>
      <c r="E142" s="5">
        <v>-580526000000</v>
      </c>
      <c r="F142" s="5">
        <v>-664849000000</v>
      </c>
      <c r="G142" s="5">
        <v>-424944000000</v>
      </c>
      <c r="I142" s="5">
        <v>-2276208000000</v>
      </c>
      <c r="J142" s="5">
        <v>-1805664000000</v>
      </c>
      <c r="K142" s="5">
        <v>-1135256000000</v>
      </c>
      <c r="L142" s="5">
        <v>-1166826000000</v>
      </c>
      <c r="M142" s="5">
        <v>-915945000000</v>
      </c>
      <c r="N142" s="5">
        <v>-1430225000000</v>
      </c>
      <c r="O142" s="5">
        <v>-1674929000000</v>
      </c>
      <c r="P142" s="5">
        <v>-3625541000000</v>
      </c>
      <c r="Q142" s="5">
        <v>-6990660000000</v>
      </c>
      <c r="R142" s="5">
        <v>-830227344754</v>
      </c>
      <c r="S142" s="5">
        <v>-869777737673</v>
      </c>
      <c r="T142" s="5">
        <v>-964229090151</v>
      </c>
      <c r="U142" s="5">
        <v>-1822593904817</v>
      </c>
      <c r="V142" s="5">
        <v>-1070661481517</v>
      </c>
      <c r="W142" s="5">
        <v>-687312666062</v>
      </c>
      <c r="X142" s="5">
        <v>-291901300820</v>
      </c>
      <c r="Y142" s="5">
        <v>-249102968656</v>
      </c>
      <c r="Z142" s="5">
        <v>-239122056168</v>
      </c>
    </row>
    <row r="143" spans="2:26" ht="15.5" x14ac:dyDescent="0.35">
      <c r="C143" t="s">
        <v>2354</v>
      </c>
      <c r="D143" s="5">
        <v>-38157000000</v>
      </c>
      <c r="E143" s="5">
        <v>-22825000000</v>
      </c>
      <c r="F143" s="5">
        <v>-46245000000</v>
      </c>
      <c r="G143" s="5">
        <v>-41333000000</v>
      </c>
      <c r="I143" s="5">
        <v>-141118000000</v>
      </c>
      <c r="J143" s="5">
        <v>-87969000000</v>
      </c>
      <c r="K143" s="5">
        <v>-95186000000</v>
      </c>
      <c r="L143" s="5">
        <v>-124883000000</v>
      </c>
      <c r="M143" s="5">
        <v>-171780000000</v>
      </c>
      <c r="N143" s="5">
        <v>-144090000000</v>
      </c>
      <c r="O143" s="5">
        <v>-111499000000</v>
      </c>
      <c r="P143" s="5">
        <v>-99254000000</v>
      </c>
      <c r="Q143" s="5">
        <v>-92165000000</v>
      </c>
      <c r="R143" s="5">
        <v>-88447325077</v>
      </c>
      <c r="S143" s="5">
        <v>-78894189731</v>
      </c>
      <c r="T143" s="5">
        <v>-60390908901</v>
      </c>
      <c r="U143" s="5">
        <v>-63210870040</v>
      </c>
      <c r="V143" s="5">
        <v>-47391405336</v>
      </c>
      <c r="W143" s="5">
        <v>-35965534929</v>
      </c>
      <c r="X143" s="5">
        <v>-43933012858</v>
      </c>
      <c r="Y143" s="5">
        <v>-41123948760</v>
      </c>
      <c r="Z143" s="5">
        <v>-35897840822</v>
      </c>
    </row>
    <row r="144" spans="2:26" ht="15.5" x14ac:dyDescent="0.35">
      <c r="C144" t="s">
        <v>2355</v>
      </c>
      <c r="D144" s="5">
        <v>-12546000000</v>
      </c>
      <c r="E144" s="5">
        <v>-2801000000</v>
      </c>
      <c r="F144" s="5">
        <v>-18673000000</v>
      </c>
      <c r="G144" s="5">
        <v>6042000000</v>
      </c>
      <c r="I144" s="5">
        <v>-48610000000</v>
      </c>
      <c r="J144" s="5">
        <v>-39419000000</v>
      </c>
      <c r="K144" s="5">
        <v>-75956000000</v>
      </c>
      <c r="L144" s="5">
        <v>-105619000000</v>
      </c>
      <c r="M144" s="5">
        <v>-60724000000</v>
      </c>
      <c r="N144" s="5">
        <v>-74427000000</v>
      </c>
      <c r="O144" s="5">
        <v>-58144000000</v>
      </c>
      <c r="P144" s="5">
        <v>-100444000000</v>
      </c>
      <c r="Q144" s="5">
        <v>-129892000000</v>
      </c>
      <c r="R144" s="5">
        <v>-55379961070</v>
      </c>
      <c r="S144" s="5">
        <v>-244672572521</v>
      </c>
      <c r="T144" s="5">
        <v>-174085986404</v>
      </c>
      <c r="U144" s="5">
        <v>-239401331170</v>
      </c>
      <c r="V144" s="5">
        <v>-175764158407</v>
      </c>
      <c r="W144" s="5">
        <v>-135194270257</v>
      </c>
      <c r="X144" s="5">
        <v>-54919815192</v>
      </c>
      <c r="Y144" s="5">
        <v>-26352064109</v>
      </c>
      <c r="Z144" s="5">
        <v>-20898077800</v>
      </c>
    </row>
    <row r="145" spans="3:26" ht="15.5" x14ac:dyDescent="0.35">
      <c r="C145" t="s">
        <v>2356</v>
      </c>
      <c r="D145" s="5">
        <v>-13359000000</v>
      </c>
      <c r="E145" s="5">
        <v>-8894000000</v>
      </c>
      <c r="F145" s="5">
        <v>-57852000000</v>
      </c>
      <c r="G145" s="5">
        <v>28357000000</v>
      </c>
      <c r="I145" s="5">
        <v>-40826000000</v>
      </c>
      <c r="J145" s="5">
        <v>-48687000000</v>
      </c>
      <c r="K145" s="5">
        <v>-62595000000</v>
      </c>
      <c r="L145" s="5">
        <v>-62273000000</v>
      </c>
      <c r="M145" s="5">
        <v>-104166000000</v>
      </c>
      <c r="N145" s="5">
        <v>-71650000000</v>
      </c>
      <c r="O145" s="5">
        <v>-18754000000</v>
      </c>
      <c r="P145" s="5">
        <v>-22637000000</v>
      </c>
      <c r="Q145" s="5">
        <v>-14393000000</v>
      </c>
      <c r="R145" s="5">
        <v>-2949967516</v>
      </c>
      <c r="V145" s="5">
        <v>-2584197399</v>
      </c>
      <c r="W145" s="5">
        <v>-7404740562</v>
      </c>
      <c r="Y145" s="5">
        <v>-2666216735</v>
      </c>
      <c r="Z145" s="5">
        <v>-11171338122</v>
      </c>
    </row>
    <row r="146" spans="3:26" ht="15.5" x14ac:dyDescent="0.35">
      <c r="C146" t="s">
        <v>516</v>
      </c>
      <c r="D146" s="5">
        <v>-556027000000</v>
      </c>
      <c r="E146" s="5">
        <v>-615046000000</v>
      </c>
      <c r="F146" s="5">
        <v>-787619000000</v>
      </c>
      <c r="G146" s="5">
        <v>-431878000000</v>
      </c>
      <c r="I146" s="5">
        <v>-2506762000000</v>
      </c>
      <c r="J146" s="5">
        <v>-1981739000000</v>
      </c>
      <c r="K146" s="5">
        <v>-1368993000000</v>
      </c>
      <c r="L146" s="5">
        <v>-1459601000000</v>
      </c>
      <c r="M146" s="5">
        <v>-1252615000000</v>
      </c>
      <c r="N146" s="5">
        <v>-1720392000000</v>
      </c>
      <c r="O146" s="5">
        <v>-1863326000000</v>
      </c>
      <c r="P146" s="5">
        <v>-3847876000000</v>
      </c>
      <c r="Q146" s="5">
        <v>-7227110000000</v>
      </c>
      <c r="R146" s="5">
        <v>-977004598417</v>
      </c>
      <c r="S146" s="5">
        <v>-1532963138644</v>
      </c>
      <c r="T146" s="5">
        <v>-1465223410503</v>
      </c>
      <c r="U146" s="5">
        <v>-2125206106027</v>
      </c>
      <c r="V146" s="5">
        <v>-1296401242659</v>
      </c>
      <c r="W146" s="5">
        <v>-865877211810</v>
      </c>
      <c r="X146" s="5">
        <v>-390754128870</v>
      </c>
      <c r="Y146" s="5">
        <v>-319245198260</v>
      </c>
      <c r="Z146" s="5">
        <v>-307089312912</v>
      </c>
    </row>
    <row r="147" spans="3:26" ht="15.5" x14ac:dyDescent="0.35">
      <c r="C147" t="s">
        <v>1652</v>
      </c>
      <c r="D147" s="5">
        <v>79173000000</v>
      </c>
      <c r="E147" s="5">
        <v>30591000000</v>
      </c>
      <c r="F147" s="5">
        <v>32157000000</v>
      </c>
      <c r="G147" s="5">
        <v>-34145000000</v>
      </c>
      <c r="I147" s="5">
        <v>38533000000</v>
      </c>
      <c r="J147" s="5">
        <v>-86970000000</v>
      </c>
      <c r="K147" s="5">
        <v>5342000000</v>
      </c>
      <c r="L147" s="5">
        <v>-103819000000</v>
      </c>
      <c r="M147" s="5">
        <v>15265000000</v>
      </c>
      <c r="N147" s="5">
        <v>-136406000000</v>
      </c>
      <c r="O147" s="5">
        <v>7910000000</v>
      </c>
      <c r="P147" s="5">
        <v>-269602000000</v>
      </c>
      <c r="Q147" s="5">
        <v>-384934000000</v>
      </c>
      <c r="R147" s="5">
        <v>45966833695</v>
      </c>
    </row>
    <row r="148" spans="3:26" ht="15.5" x14ac:dyDescent="0.35">
      <c r="C148" t="s">
        <v>1026</v>
      </c>
      <c r="D148" s="5">
        <v>4157000000</v>
      </c>
      <c r="E148" s="5">
        <v>3730000000</v>
      </c>
      <c r="F148" s="5">
        <v>4644000000</v>
      </c>
      <c r="G148" s="5">
        <v>10655000000</v>
      </c>
      <c r="I148" s="5">
        <v>24030000000</v>
      </c>
      <c r="J148" s="5">
        <v>5770000000</v>
      </c>
      <c r="K148" s="5">
        <v>20491000000</v>
      </c>
      <c r="L148" s="5">
        <v>23092000000</v>
      </c>
      <c r="M148" s="5">
        <v>31657000000</v>
      </c>
      <c r="N148" s="5">
        <v>46511000000</v>
      </c>
      <c r="O148" s="5">
        <v>144170000000</v>
      </c>
      <c r="P148" s="5">
        <v>11421000000</v>
      </c>
      <c r="Q148" s="5">
        <v>22082000000</v>
      </c>
      <c r="R148" s="5">
        <v>28275405633</v>
      </c>
      <c r="S148" s="5">
        <v>16181861673</v>
      </c>
      <c r="T148" s="5">
        <v>12174526852</v>
      </c>
      <c r="U148" s="5">
        <v>22866922576</v>
      </c>
      <c r="V148" s="5">
        <v>8472754943</v>
      </c>
      <c r="W148" s="5">
        <v>2606415720</v>
      </c>
      <c r="X148" s="5">
        <v>1447506994</v>
      </c>
      <c r="Y148" s="5">
        <v>468882066</v>
      </c>
      <c r="Z148" s="5">
        <v>784049709</v>
      </c>
    </row>
    <row r="149" spans="3:26" ht="15.5" x14ac:dyDescent="0.35">
      <c r="C149" t="s">
        <v>172</v>
      </c>
      <c r="D149" s="5">
        <v>127864000000</v>
      </c>
      <c r="E149" s="5">
        <v>138470000000</v>
      </c>
      <c r="F149" s="5">
        <v>38388000000</v>
      </c>
      <c r="G149" s="5">
        <v>481904000000</v>
      </c>
      <c r="I149" s="5">
        <v>517101000000</v>
      </c>
      <c r="J149" s="5">
        <v>355742000000</v>
      </c>
      <c r="K149" s="5">
        <v>-20006000000</v>
      </c>
      <c r="L149" s="5">
        <v>-86165000000</v>
      </c>
      <c r="M149" s="5">
        <v>-280131000000</v>
      </c>
      <c r="N149" s="5">
        <v>777847000000</v>
      </c>
      <c r="O149" s="5">
        <v>3456966000000</v>
      </c>
      <c r="P149" s="5">
        <v>342752000000</v>
      </c>
      <c r="Q149" s="5">
        <v>3364894000000</v>
      </c>
      <c r="R149" s="5">
        <v>-51209955174</v>
      </c>
      <c r="S149" s="5">
        <v>30000000000</v>
      </c>
      <c r="T149" s="5">
        <v>-14700000000</v>
      </c>
      <c r="V149" s="5">
        <v>-140676985466</v>
      </c>
      <c r="W149" s="5">
        <v>-454078056422</v>
      </c>
      <c r="X149" s="5">
        <v>-210125000000</v>
      </c>
      <c r="Y149" s="5">
        <v>-52458030357</v>
      </c>
      <c r="Z149" s="5">
        <v>-64335266601</v>
      </c>
    </row>
    <row r="150" spans="3:26" ht="15.5" x14ac:dyDescent="0.35">
      <c r="C150" t="s">
        <v>173</v>
      </c>
      <c r="D150" s="5">
        <v>-1197000000</v>
      </c>
      <c r="E150" s="5">
        <v>-7319000000</v>
      </c>
      <c r="F150" s="5">
        <v>-1290000000</v>
      </c>
      <c r="G150" s="5">
        <v>-4084000000</v>
      </c>
      <c r="I150" s="5">
        <v>-15748000000</v>
      </c>
      <c r="J150" s="5">
        <v>31789000000</v>
      </c>
      <c r="K150" s="5">
        <v>-2960000000</v>
      </c>
      <c r="L150" s="5">
        <v>3245000000</v>
      </c>
      <c r="M150" s="5">
        <v>-63786000000</v>
      </c>
      <c r="N150" s="5">
        <v>27569000000</v>
      </c>
      <c r="O150" s="5">
        <v>-3309209000000</v>
      </c>
      <c r="P150" s="5">
        <v>-68489000000</v>
      </c>
      <c r="Q150" s="5">
        <v>-39288000000</v>
      </c>
      <c r="R150" s="5">
        <v>-37825839131</v>
      </c>
      <c r="S150" s="5">
        <v>-172037743100</v>
      </c>
      <c r="T150" s="5">
        <v>-12161012252</v>
      </c>
      <c r="U150" s="5">
        <v>-16791246214</v>
      </c>
      <c r="V150" s="5">
        <v>-18847762046</v>
      </c>
      <c r="W150" s="5">
        <v>-22619041477</v>
      </c>
      <c r="X150" s="5">
        <v>-32248093030</v>
      </c>
      <c r="Y150" s="5">
        <v>391870261</v>
      </c>
      <c r="Z150" s="5">
        <v>-3085733865</v>
      </c>
    </row>
    <row r="151" spans="3:26" ht="15.5" x14ac:dyDescent="0.35">
      <c r="C151" t="s">
        <v>1031</v>
      </c>
      <c r="F151" s="5">
        <v>4321000000</v>
      </c>
      <c r="I151" s="5">
        <v>4321000000</v>
      </c>
      <c r="J151" s="5">
        <v>3210000000</v>
      </c>
      <c r="K151" s="5">
        <v>1080000000</v>
      </c>
      <c r="L151" s="5">
        <v>2700000000</v>
      </c>
      <c r="M151" s="5">
        <v>7210000000</v>
      </c>
      <c r="N151" s="5">
        <v>4950000000</v>
      </c>
      <c r="O151" s="5">
        <v>4050000000</v>
      </c>
      <c r="P151" s="5">
        <v>5290000000</v>
      </c>
      <c r="Q151" s="5">
        <v>5592000000</v>
      </c>
      <c r="R151" s="5">
        <v>32000000</v>
      </c>
      <c r="S151" s="5">
        <v>4761591675</v>
      </c>
      <c r="T151" s="5">
        <v>5557372900</v>
      </c>
      <c r="U151" s="5">
        <v>7685068500</v>
      </c>
      <c r="V151" s="5">
        <v>4867750000</v>
      </c>
      <c r="W151" s="5">
        <v>4933389500</v>
      </c>
      <c r="X151" s="5">
        <v>5239100540</v>
      </c>
      <c r="Y151" s="5">
        <v>4590676042</v>
      </c>
      <c r="Z151" s="5">
        <v>3683796000</v>
      </c>
    </row>
    <row r="152" spans="3:26" ht="15.5" x14ac:dyDescent="0.35">
      <c r="C152" t="s">
        <v>351</v>
      </c>
      <c r="D152" s="5">
        <v>243000000</v>
      </c>
      <c r="E152" s="5">
        <v>364000000</v>
      </c>
      <c r="G152" s="5">
        <v>598000000</v>
      </c>
      <c r="I152" s="5">
        <v>962000000</v>
      </c>
      <c r="J152" s="5">
        <v>2000000</v>
      </c>
      <c r="Q152" s="5">
        <v>24000000</v>
      </c>
      <c r="S152" s="5">
        <v>463922254</v>
      </c>
      <c r="U152" s="5">
        <v>2000000</v>
      </c>
      <c r="V152" s="5">
        <v>100620333</v>
      </c>
      <c r="W152" s="5">
        <v>157513757</v>
      </c>
      <c r="X152" s="5">
        <v>872673263</v>
      </c>
      <c r="Y152" s="5">
        <v>50562958</v>
      </c>
      <c r="Z152" s="5">
        <v>366560780</v>
      </c>
    </row>
    <row r="153" spans="3:26" ht="15.5" x14ac:dyDescent="0.35">
      <c r="C153" t="s">
        <v>2357</v>
      </c>
      <c r="S153" s="5">
        <v>-102000000000</v>
      </c>
      <c r="W153" s="5">
        <v>-6000000000</v>
      </c>
    </row>
    <row r="154" spans="3:26" ht="15.5" x14ac:dyDescent="0.35">
      <c r="C154" t="s">
        <v>1289</v>
      </c>
      <c r="T154" s="5">
        <v>15295000000</v>
      </c>
      <c r="V154" s="5">
        <v>-12331745706</v>
      </c>
      <c r="W154" s="5">
        <v>-2000000000</v>
      </c>
    </row>
    <row r="155" spans="3:26" ht="15.5" x14ac:dyDescent="0.35">
      <c r="C155" t="s">
        <v>754</v>
      </c>
      <c r="O155" s="5">
        <v>-2960827000000</v>
      </c>
    </row>
    <row r="156" spans="3:26" ht="15.5" x14ac:dyDescent="0.35">
      <c r="C156" t="s">
        <v>1214</v>
      </c>
      <c r="N156" s="5">
        <v>1473000000</v>
      </c>
      <c r="O156" s="5">
        <v>2919767000000</v>
      </c>
    </row>
    <row r="157" spans="3:26" ht="15.5" x14ac:dyDescent="0.35">
      <c r="C157" t="s">
        <v>708</v>
      </c>
      <c r="L157" s="5">
        <v>-1205000000</v>
      </c>
      <c r="M157" s="5">
        <v>-57865000000</v>
      </c>
    </row>
    <row r="158" spans="3:26" ht="15.5" x14ac:dyDescent="0.35">
      <c r="C158" t="s">
        <v>2358</v>
      </c>
      <c r="J158" s="5">
        <v>-265000000</v>
      </c>
      <c r="K158" s="5">
        <v>153000000</v>
      </c>
      <c r="L158" s="5">
        <v>3795000000</v>
      </c>
    </row>
    <row r="159" spans="3:26" ht="15.5" x14ac:dyDescent="0.35">
      <c r="C159" t="s">
        <v>2359</v>
      </c>
      <c r="M159" s="5">
        <v>-1655000000</v>
      </c>
      <c r="Q159" s="5">
        <v>-24898000000</v>
      </c>
    </row>
    <row r="160" spans="3:26" ht="15.5" x14ac:dyDescent="0.35">
      <c r="C160" t="s">
        <v>2360</v>
      </c>
      <c r="N160" s="5">
        <v>31600000000</v>
      </c>
      <c r="O160" s="5">
        <v>-3253623000000</v>
      </c>
    </row>
    <row r="161" spans="3:26" ht="15.5" x14ac:dyDescent="0.35">
      <c r="C161" t="s">
        <v>1542</v>
      </c>
      <c r="R161" s="5">
        <v>-157500000</v>
      </c>
    </row>
    <row r="162" spans="3:26" ht="15.5" x14ac:dyDescent="0.35">
      <c r="C162" t="s">
        <v>2361</v>
      </c>
      <c r="J162" s="5">
        <v>33040000000</v>
      </c>
      <c r="Q162" s="5">
        <v>158000000</v>
      </c>
    </row>
    <row r="163" spans="3:26" ht="15.5" x14ac:dyDescent="0.35">
      <c r="C163" t="s">
        <v>388</v>
      </c>
      <c r="E163" s="5">
        <v>544000000</v>
      </c>
      <c r="F163" s="5">
        <v>-396000000</v>
      </c>
      <c r="G163" s="5">
        <v>-976000000</v>
      </c>
      <c r="I163" s="5">
        <v>-1717000000</v>
      </c>
      <c r="J163" s="5">
        <v>-803000000</v>
      </c>
      <c r="K163" s="5">
        <v>-639000000</v>
      </c>
      <c r="L163" s="5">
        <v>-664000000</v>
      </c>
      <c r="M163" s="5">
        <v>-7774000000</v>
      </c>
      <c r="N163" s="5">
        <v>-1178000000</v>
      </c>
      <c r="O163" s="5">
        <v>-6999000000</v>
      </c>
      <c r="P163" s="5">
        <v>-3993000000</v>
      </c>
      <c r="Q163" s="5">
        <v>-1436000000</v>
      </c>
      <c r="R163" s="5">
        <v>-18658672063</v>
      </c>
      <c r="S163" s="5">
        <v>-38808811476</v>
      </c>
      <c r="T163" s="5">
        <v>-20560603323</v>
      </c>
      <c r="U163" s="5">
        <v>-12194784978</v>
      </c>
      <c r="V163" s="5">
        <v>-953002486</v>
      </c>
    </row>
    <row r="164" spans="3:26" ht="15.5" x14ac:dyDescent="0.35">
      <c r="C164" t="s">
        <v>174</v>
      </c>
      <c r="D164" s="5">
        <v>-1440000000</v>
      </c>
      <c r="E164" s="5">
        <v>-8227000000</v>
      </c>
      <c r="F164" s="5">
        <v>-5215000000</v>
      </c>
      <c r="G164" s="5">
        <v>-3706000000</v>
      </c>
      <c r="I164" s="5">
        <v>-19314000000</v>
      </c>
      <c r="J164" s="5">
        <v>-3395000000</v>
      </c>
      <c r="K164" s="5">
        <v>-3554000000</v>
      </c>
      <c r="L164" s="5">
        <v>-1381000000</v>
      </c>
      <c r="M164" s="5">
        <v>-3702000000</v>
      </c>
      <c r="N164" s="5">
        <v>-9276000000</v>
      </c>
      <c r="O164" s="5">
        <v>-11577000000</v>
      </c>
      <c r="P164" s="5">
        <v>-69786000000</v>
      </c>
      <c r="Q164" s="5">
        <v>-18728000000</v>
      </c>
      <c r="R164" s="5">
        <v>-19041667068</v>
      </c>
      <c r="S164" s="5">
        <v>-36454445553</v>
      </c>
      <c r="T164" s="5">
        <v>-12452781829</v>
      </c>
      <c r="U164" s="5">
        <v>-12283529736</v>
      </c>
      <c r="V164" s="5">
        <v>-10531384187</v>
      </c>
      <c r="W164" s="5">
        <v>-19709944734</v>
      </c>
      <c r="X164" s="5">
        <v>-38359866833</v>
      </c>
      <c r="Y164" s="5">
        <v>-4249368739</v>
      </c>
      <c r="Z164" s="5">
        <v>-7136090645</v>
      </c>
    </row>
    <row r="165" spans="3:26" ht="15.5" x14ac:dyDescent="0.35">
      <c r="C165" t="s">
        <v>468</v>
      </c>
    </row>
    <row r="166" spans="3:26" ht="15.5" x14ac:dyDescent="0.35">
      <c r="C166" t="s">
        <v>191</v>
      </c>
      <c r="D166" s="5">
        <v>127864000000</v>
      </c>
      <c r="E166" s="5">
        <v>138470000000</v>
      </c>
      <c r="F166" s="5">
        <v>38388000000</v>
      </c>
      <c r="G166" s="5">
        <v>481904000000</v>
      </c>
      <c r="I166" s="5">
        <v>517101000000</v>
      </c>
      <c r="J166" s="5">
        <v>355742000000</v>
      </c>
      <c r="K166" s="5">
        <v>-20006000000</v>
      </c>
      <c r="L166" s="5">
        <v>-86165000000</v>
      </c>
      <c r="M166" s="5">
        <v>-280131000000</v>
      </c>
      <c r="N166" s="5">
        <v>777847000000</v>
      </c>
      <c r="O166" s="5">
        <v>3456966000000</v>
      </c>
      <c r="P166" s="5">
        <v>342752000000</v>
      </c>
      <c r="Q166" s="5">
        <v>3364894000000</v>
      </c>
      <c r="R166" s="5">
        <v>-51209955174</v>
      </c>
      <c r="S166" s="5">
        <v>30000000000</v>
      </c>
      <c r="T166" s="5">
        <v>-14700000000</v>
      </c>
      <c r="V166" s="5">
        <v>-140676985466</v>
      </c>
      <c r="W166" s="5">
        <v>-454078056422</v>
      </c>
      <c r="X166" s="5">
        <v>-210125000000</v>
      </c>
      <c r="Y166" s="5">
        <v>-52458030357</v>
      </c>
      <c r="Z166" s="5">
        <v>-64335266601</v>
      </c>
    </row>
    <row r="167" spans="3:26" ht="15.5" x14ac:dyDescent="0.35">
      <c r="C167" t="s">
        <v>357</v>
      </c>
      <c r="I167" s="5">
        <v>-100000000000</v>
      </c>
      <c r="J167" s="5">
        <v>-33901000000</v>
      </c>
      <c r="L167" s="5">
        <v>-50000000000</v>
      </c>
      <c r="M167" s="5">
        <v>-500000000000</v>
      </c>
      <c r="V167" s="5">
        <v>-160000000000</v>
      </c>
      <c r="Y167" s="5">
        <v>-26458030357</v>
      </c>
      <c r="Z167" s="5">
        <v>-39335266601</v>
      </c>
    </row>
    <row r="168" spans="3:26" ht="15.5" x14ac:dyDescent="0.35">
      <c r="C168" t="s">
        <v>2362</v>
      </c>
      <c r="E168" s="5">
        <v>-1795000000</v>
      </c>
      <c r="F168" s="5">
        <v>-1748000000</v>
      </c>
      <c r="G168" s="5">
        <v>-3363000000</v>
      </c>
      <c r="I168" s="5">
        <v>-6906000000</v>
      </c>
    </row>
    <row r="169" spans="3:26" ht="15.5" x14ac:dyDescent="0.35">
      <c r="C169" t="s">
        <v>208</v>
      </c>
      <c r="E169" s="5">
        <v>4112000000</v>
      </c>
      <c r="F169" s="5">
        <v>130000000</v>
      </c>
      <c r="G169" s="5">
        <v>473301000000</v>
      </c>
      <c r="I169" s="5">
        <v>477543000000</v>
      </c>
    </row>
    <row r="170" spans="3:26" ht="15.5" x14ac:dyDescent="0.35">
      <c r="C170" t="s">
        <v>197</v>
      </c>
    </row>
    <row r="171" spans="3:26" ht="15.5" x14ac:dyDescent="0.35">
      <c r="C171" t="s">
        <v>2363</v>
      </c>
      <c r="P171" s="5">
        <v>57797000000</v>
      </c>
      <c r="Q171" s="5">
        <v>49395000000</v>
      </c>
    </row>
    <row r="172" spans="3:26" ht="15.5" x14ac:dyDescent="0.35">
      <c r="C172" t="s">
        <v>2364</v>
      </c>
    </row>
    <row r="173" spans="3:26" ht="15.5" x14ac:dyDescent="0.35">
      <c r="C173" t="s">
        <v>1204</v>
      </c>
      <c r="D173" s="5">
        <v>-1842000000</v>
      </c>
      <c r="G173" s="5">
        <v>1659000000</v>
      </c>
      <c r="J173" s="5">
        <v>750000000000</v>
      </c>
      <c r="P173" s="5">
        <v>942252000000</v>
      </c>
    </row>
    <row r="174" spans="3:26" ht="15.5" x14ac:dyDescent="0.35">
      <c r="C174" t="s">
        <v>2365</v>
      </c>
      <c r="P174" s="5">
        <v>-30228000000</v>
      </c>
      <c r="Q174" s="5">
        <v>-488000000</v>
      </c>
    </row>
    <row r="175" spans="3:26" ht="15.5" x14ac:dyDescent="0.35">
      <c r="C175" t="s">
        <v>2197</v>
      </c>
      <c r="O175" s="5">
        <v>2965482000000</v>
      </c>
    </row>
    <row r="176" spans="3:26" ht="15.5" x14ac:dyDescent="0.35">
      <c r="C176" t="s">
        <v>2366</v>
      </c>
      <c r="Q176" s="5">
        <v>3107748000000</v>
      </c>
    </row>
    <row r="177" spans="2:26" ht="15.5" x14ac:dyDescent="0.35">
      <c r="C177" t="s">
        <v>212</v>
      </c>
      <c r="E177" s="5">
        <v>-4112000000</v>
      </c>
      <c r="I177" s="5">
        <v>-4112000000</v>
      </c>
      <c r="O177" s="5">
        <v>-4655000000</v>
      </c>
    </row>
    <row r="178" spans="2:26" ht="15.5" x14ac:dyDescent="0.35">
      <c r="C178" t="s">
        <v>421</v>
      </c>
      <c r="D178" s="5">
        <v>-50000000000</v>
      </c>
      <c r="E178" s="5">
        <v>310300000000</v>
      </c>
      <c r="G178" s="5">
        <v>40000000000</v>
      </c>
      <c r="I178" s="5">
        <v>310300000000</v>
      </c>
      <c r="J178" s="5">
        <v>300000000000</v>
      </c>
      <c r="K178" s="5">
        <v>100000000000</v>
      </c>
      <c r="L178" s="5">
        <v>400000000000</v>
      </c>
      <c r="N178" s="5">
        <v>495800000000</v>
      </c>
    </row>
    <row r="179" spans="2:26" ht="15.5" x14ac:dyDescent="0.35">
      <c r="C179" t="s">
        <v>483</v>
      </c>
      <c r="E179" s="5">
        <v>-40000000000</v>
      </c>
      <c r="F179" s="5">
        <v>-40000000000</v>
      </c>
      <c r="G179" s="5">
        <v>-80000000000</v>
      </c>
      <c r="I179" s="5">
        <v>-160000000000</v>
      </c>
      <c r="J179" s="5">
        <v>-661336000000</v>
      </c>
      <c r="K179" s="5">
        <v>-120000000000</v>
      </c>
      <c r="L179" s="5">
        <v>-436040000000</v>
      </c>
      <c r="M179" s="5">
        <v>-71358000000</v>
      </c>
      <c r="N179" s="5">
        <v>-18402000000</v>
      </c>
    </row>
    <row r="180" spans="2:26" ht="15.5" x14ac:dyDescent="0.35">
      <c r="C180" t="s">
        <v>2367</v>
      </c>
      <c r="M180" s="5">
        <v>-58800000000</v>
      </c>
    </row>
    <row r="181" spans="2:26" ht="15.5" x14ac:dyDescent="0.35">
      <c r="C181" t="s">
        <v>1215</v>
      </c>
      <c r="D181" s="5">
        <v>6000000</v>
      </c>
      <c r="E181" s="5">
        <v>265000000</v>
      </c>
      <c r="F181" s="5">
        <v>6000000</v>
      </c>
      <c r="G181" s="5">
        <v>7000000</v>
      </c>
      <c r="I181" s="5">
        <v>276000000</v>
      </c>
      <c r="J181" s="5">
        <v>979000000</v>
      </c>
      <c r="K181" s="5">
        <v>-6000000</v>
      </c>
      <c r="L181" s="5">
        <v>-125000000</v>
      </c>
      <c r="M181" s="5">
        <v>40000000</v>
      </c>
      <c r="N181" s="5">
        <v>449000000</v>
      </c>
      <c r="O181" s="5">
        <v>296139000000</v>
      </c>
      <c r="P181" s="5">
        <v>-412369000000</v>
      </c>
      <c r="Q181" s="5">
        <v>8239000000</v>
      </c>
      <c r="R181" s="5">
        <v>-21209955174</v>
      </c>
      <c r="T181" s="5">
        <v>-14700000000</v>
      </c>
      <c r="V181" s="5">
        <v>-676985466</v>
      </c>
      <c r="W181" s="5">
        <v>-594078056422</v>
      </c>
      <c r="X181" s="5">
        <v>-210125000000</v>
      </c>
      <c r="Y181" s="5">
        <v>-26000000000</v>
      </c>
      <c r="Z181" s="5">
        <v>-25000000000</v>
      </c>
    </row>
    <row r="182" spans="2:26" ht="15.5" x14ac:dyDescent="0.35">
      <c r="C182" t="s">
        <v>198</v>
      </c>
      <c r="D182" s="5">
        <v>179700000000</v>
      </c>
      <c r="E182" s="5">
        <v>-130300000000</v>
      </c>
      <c r="F182" s="5">
        <v>80000000000</v>
      </c>
      <c r="G182" s="5">
        <v>50300000000</v>
      </c>
      <c r="M182" s="5">
        <v>500000000000</v>
      </c>
      <c r="N182" s="5">
        <v>300000000000</v>
      </c>
      <c r="O182" s="5">
        <v>200000000000</v>
      </c>
      <c r="P182" s="5">
        <v>-200000000000</v>
      </c>
      <c r="Q182" s="5">
        <v>200000000000</v>
      </c>
      <c r="R182" s="5">
        <v>-30000000000</v>
      </c>
      <c r="S182" s="5">
        <v>30000000000</v>
      </c>
      <c r="V182" s="5">
        <v>20000000000</v>
      </c>
      <c r="W182" s="5">
        <v>140000000000</v>
      </c>
    </row>
    <row r="183" spans="2:26" ht="15.5" x14ac:dyDescent="0.35">
      <c r="C183" t="s">
        <v>921</v>
      </c>
      <c r="M183" s="5">
        <v>-150013000000</v>
      </c>
      <c r="P183" s="5">
        <v>-14700000000</v>
      </c>
    </row>
    <row r="184" spans="2:26" ht="15.5" x14ac:dyDescent="0.35">
      <c r="C184" t="s">
        <v>213</v>
      </c>
      <c r="D184" s="5">
        <v>70929000000</v>
      </c>
      <c r="E184" s="5">
        <v>-65656000000</v>
      </c>
      <c r="F184" s="5">
        <v>-213302000000</v>
      </c>
      <c r="G184" s="5">
        <v>305393000000</v>
      </c>
      <c r="I184" s="5">
        <v>-427528000000</v>
      </c>
      <c r="J184" s="5">
        <v>468901000000</v>
      </c>
      <c r="K184" s="5">
        <v>-623000000</v>
      </c>
      <c r="L184" s="5">
        <v>-169673000000</v>
      </c>
      <c r="M184" s="5">
        <v>-259191000000</v>
      </c>
      <c r="N184" s="5">
        <v>112787000000</v>
      </c>
      <c r="O184" s="5">
        <v>-100342000000</v>
      </c>
      <c r="P184" s="5">
        <v>-201043000000</v>
      </c>
      <c r="Q184" s="5">
        <v>-101695000000</v>
      </c>
      <c r="R184" s="5">
        <v>173630865574</v>
      </c>
      <c r="S184" s="5">
        <v>207019080569</v>
      </c>
      <c r="T184" s="5">
        <v>-62333079805</v>
      </c>
      <c r="U184" s="5">
        <v>-3159645320</v>
      </c>
      <c r="V184" s="5">
        <v>273013157318</v>
      </c>
      <c r="W184" s="5">
        <v>1859949221</v>
      </c>
      <c r="X184" s="5">
        <v>6073168937</v>
      </c>
      <c r="Y184" s="5">
        <v>15487973200</v>
      </c>
      <c r="Z184" s="5">
        <v>3170142373</v>
      </c>
    </row>
    <row r="185" spans="2:26" ht="15.5" x14ac:dyDescent="0.35">
      <c r="C185" t="s">
        <v>214</v>
      </c>
      <c r="D185" s="5">
        <v>247480000000</v>
      </c>
      <c r="I185" s="5">
        <v>675008000000</v>
      </c>
      <c r="J185" s="5">
        <v>206107000000</v>
      </c>
      <c r="K185" s="5">
        <v>206730000000</v>
      </c>
      <c r="L185" s="5">
        <v>376198000000</v>
      </c>
      <c r="M185" s="5">
        <v>635427000000</v>
      </c>
      <c r="N185" s="5">
        <v>522698000000</v>
      </c>
      <c r="O185" s="5">
        <v>623125000000</v>
      </c>
      <c r="P185" s="5">
        <v>578710000000</v>
      </c>
      <c r="Q185" s="5">
        <v>680391000000</v>
      </c>
      <c r="R185" s="5">
        <v>506775141351</v>
      </c>
      <c r="S185" s="5">
        <v>299525912718</v>
      </c>
      <c r="T185" s="5">
        <v>308287552112</v>
      </c>
      <c r="U185" s="5">
        <v>310472781137</v>
      </c>
      <c r="V185" s="5">
        <v>37357605877</v>
      </c>
      <c r="W185" s="5">
        <v>35489063225</v>
      </c>
      <c r="X185" s="5">
        <v>29626902296</v>
      </c>
      <c r="Y185" s="5">
        <v>14704292975</v>
      </c>
      <c r="Z185" s="5">
        <v>10975716989</v>
      </c>
    </row>
    <row r="186" spans="2:26" ht="15.5" x14ac:dyDescent="0.35">
      <c r="C186" t="s">
        <v>2368</v>
      </c>
      <c r="P186" s="5">
        <v>-91205000000</v>
      </c>
    </row>
    <row r="187" spans="2:26" ht="15.5" x14ac:dyDescent="0.35">
      <c r="C187" t="s">
        <v>215</v>
      </c>
      <c r="L187" s="5">
        <v>205000000</v>
      </c>
      <c r="M187" s="5">
        <v>-38000000</v>
      </c>
      <c r="N187" s="5">
        <v>-58000000</v>
      </c>
      <c r="O187" s="5">
        <v>-85000000</v>
      </c>
      <c r="P187" s="5">
        <v>121000000</v>
      </c>
      <c r="Q187" s="5">
        <v>9000000</v>
      </c>
      <c r="R187" s="5">
        <v>-15058952</v>
      </c>
      <c r="S187" s="5">
        <v>230148064</v>
      </c>
      <c r="T187" s="5">
        <v>97093577</v>
      </c>
      <c r="U187" s="5">
        <v>974416295</v>
      </c>
      <c r="V187" s="5">
        <v>102017942</v>
      </c>
      <c r="W187" s="5">
        <v>8593431</v>
      </c>
      <c r="X187" s="5">
        <v>-211008008</v>
      </c>
      <c r="Y187" s="5">
        <v>-565363879</v>
      </c>
      <c r="Z187" s="5">
        <v>558433613</v>
      </c>
    </row>
    <row r="188" spans="2:26" ht="15.5" x14ac:dyDescent="0.35">
      <c r="C188" t="s">
        <v>216</v>
      </c>
      <c r="D188" s="5">
        <v>318409000000</v>
      </c>
      <c r="E188" s="5">
        <v>-65656000000</v>
      </c>
      <c r="F188" s="5">
        <v>-213302000000</v>
      </c>
      <c r="G188" s="5">
        <v>305393000000</v>
      </c>
      <c r="I188" s="5">
        <v>247480000000</v>
      </c>
      <c r="J188" s="5">
        <v>675008000000</v>
      </c>
      <c r="K188" s="5">
        <v>206107000000</v>
      </c>
      <c r="L188" s="5">
        <v>206730000000</v>
      </c>
      <c r="M188" s="5">
        <v>376198000000</v>
      </c>
      <c r="N188" s="5">
        <v>635427000000</v>
      </c>
      <c r="O188" s="5">
        <v>522698000000</v>
      </c>
      <c r="P188" s="5">
        <v>623125000000</v>
      </c>
      <c r="Q188" s="5">
        <v>578705000000</v>
      </c>
      <c r="R188" s="5">
        <v>680390947973</v>
      </c>
      <c r="S188" s="5">
        <v>506775141351</v>
      </c>
      <c r="T188" s="5">
        <v>246051565884</v>
      </c>
      <c r="U188" s="5">
        <v>308287552112</v>
      </c>
      <c r="V188" s="5">
        <v>310472781137</v>
      </c>
      <c r="W188" s="5">
        <v>37357605877</v>
      </c>
      <c r="X188" s="5">
        <v>35489063225</v>
      </c>
      <c r="Y188" s="5">
        <v>29626902296</v>
      </c>
      <c r="Z188" s="5">
        <v>14704292975</v>
      </c>
    </row>
    <row r="190" spans="2:26" ht="15.5" x14ac:dyDescent="0.35">
      <c r="B190" t="s">
        <v>217</v>
      </c>
      <c r="C190" t="s">
        <v>11</v>
      </c>
      <c r="D190" s="5">
        <v>5130000000</v>
      </c>
      <c r="E190" s="5">
        <v>5130000000</v>
      </c>
      <c r="F190" s="5">
        <v>5130000000</v>
      </c>
      <c r="G190" s="5">
        <v>5130000000</v>
      </c>
      <c r="I190" s="5">
        <v>5130000000</v>
      </c>
      <c r="J190" s="5">
        <v>2680000000</v>
      </c>
      <c r="K190" s="5">
        <v>2680000000</v>
      </c>
      <c r="L190" s="5">
        <v>2680000000</v>
      </c>
      <c r="M190" s="5">
        <v>2680000000</v>
      </c>
      <c r="N190" s="5">
        <v>2680000000</v>
      </c>
      <c r="O190" s="5">
        <v>2680000000</v>
      </c>
      <c r="P190" s="5">
        <v>700000000</v>
      </c>
      <c r="Q190" s="5">
        <v>700000000</v>
      </c>
      <c r="R190" s="5">
        <v>700000000</v>
      </c>
      <c r="S190" s="5">
        <v>700000000</v>
      </c>
      <c r="T190" s="5">
        <v>700000000</v>
      </c>
      <c r="U190" s="5">
        <v>700000000</v>
      </c>
      <c r="V190" s="5">
        <v>700000000</v>
      </c>
      <c r="W190" s="5">
        <v>700000000</v>
      </c>
      <c r="X190" s="5">
        <v>700000000</v>
      </c>
      <c r="Y190" s="5">
        <v>700000000</v>
      </c>
      <c r="Z190" s="5">
        <v>700000000</v>
      </c>
    </row>
    <row r="191" spans="2:26" ht="15.5" x14ac:dyDescent="0.35">
      <c r="C191" t="s">
        <v>218</v>
      </c>
      <c r="D191" s="6">
        <v>15.41</v>
      </c>
      <c r="E191" s="6">
        <v>-9.56</v>
      </c>
      <c r="F191" s="6">
        <v>11.03</v>
      </c>
      <c r="G191" s="6">
        <v>12.74</v>
      </c>
    </row>
    <row r="192" spans="2:26" ht="15.5" x14ac:dyDescent="0.35">
      <c r="C192" t="s">
        <v>219</v>
      </c>
      <c r="D192" s="6">
        <v>40.56</v>
      </c>
      <c r="E192" s="6">
        <v>-60.15</v>
      </c>
      <c r="F192" s="6">
        <v>61.2</v>
      </c>
      <c r="G192" s="6">
        <v>36.42</v>
      </c>
    </row>
    <row r="193" spans="3:7" ht="15.5" x14ac:dyDescent="0.35">
      <c r="C193" t="s">
        <v>72</v>
      </c>
      <c r="D193" s="6">
        <v>4.3099999999999996</v>
      </c>
      <c r="E193" s="6">
        <v>2.81</v>
      </c>
      <c r="F193" s="6">
        <v>2.94</v>
      </c>
      <c r="G193" s="6">
        <v>2.13</v>
      </c>
    </row>
    <row r="194" spans="3:7" ht="15.5" x14ac:dyDescent="0.35">
      <c r="C194" t="s">
        <v>220</v>
      </c>
      <c r="D194" s="5">
        <v>105170000000</v>
      </c>
      <c r="E194" s="5">
        <v>-4870000000</v>
      </c>
      <c r="F194" s="6">
        <v>64370000000.000008</v>
      </c>
      <c r="G194" s="5">
        <v>74530000000</v>
      </c>
    </row>
    <row r="195" spans="3:7" ht="15.5" x14ac:dyDescent="0.35">
      <c r="C195" t="s">
        <v>221</v>
      </c>
      <c r="D195" s="6">
        <v>7.1999999999999998E-3</v>
      </c>
      <c r="E195" s="6">
        <v>-4.4000000000000003E-3</v>
      </c>
      <c r="F195" s="6">
        <v>4.7999999999999996E-3</v>
      </c>
      <c r="G195" s="6">
        <v>5.1999999999999998E-3</v>
      </c>
    </row>
    <row r="196" spans="3:7" ht="15.5" x14ac:dyDescent="0.35">
      <c r="C196" t="s">
        <v>222</v>
      </c>
      <c r="D196" s="6">
        <v>1.1699999999999999E-2</v>
      </c>
      <c r="E196" s="6">
        <v>-7.3000000000000001E-3</v>
      </c>
      <c r="F196" s="6">
        <v>8.3999999999999995E-3</v>
      </c>
      <c r="G196" s="6">
        <v>9.7999999999999997E-3</v>
      </c>
    </row>
    <row r="197" spans="3:7" ht="15.5" x14ac:dyDescent="0.35">
      <c r="C197" t="s">
        <v>223</v>
      </c>
      <c r="D197" s="6">
        <v>1.15E-2</v>
      </c>
      <c r="E197" s="6">
        <v>-3.0999999999999999E-3</v>
      </c>
      <c r="F197" s="6">
        <v>6.7000000000000002E-3</v>
      </c>
      <c r="G197" s="6">
        <v>8.3000000000000001E-3</v>
      </c>
    </row>
    <row r="198" spans="3:7" ht="15.5" x14ac:dyDescent="0.35">
      <c r="C198" t="s">
        <v>224</v>
      </c>
      <c r="E198" s="6">
        <v>-0.51</v>
      </c>
    </row>
    <row r="199" spans="3:7" ht="15.5" x14ac:dyDescent="0.35">
      <c r="C199" t="s">
        <v>225</v>
      </c>
      <c r="D199" s="5">
        <v>6719000000000</v>
      </c>
      <c r="E199" s="5">
        <v>6668000000000</v>
      </c>
      <c r="F199" s="5">
        <v>6700000000000</v>
      </c>
      <c r="G199" s="5">
        <v>6646000000000</v>
      </c>
    </row>
    <row r="200" spans="3:7" ht="15.5" x14ac:dyDescent="0.35">
      <c r="C200" t="s">
        <v>226</v>
      </c>
      <c r="D200" s="6">
        <v>0.48</v>
      </c>
      <c r="E200" s="6">
        <v>0.44</v>
      </c>
      <c r="F200" s="6">
        <v>0.52</v>
      </c>
      <c r="G200" s="6">
        <v>0.36</v>
      </c>
    </row>
    <row r="201" spans="3:7" ht="15.5" x14ac:dyDescent="0.35">
      <c r="C201" t="s">
        <v>227</v>
      </c>
      <c r="D201" s="6">
        <v>1314.79</v>
      </c>
      <c r="E201" s="6">
        <v>1302.23</v>
      </c>
      <c r="F201" s="6">
        <v>1310.3499999999999</v>
      </c>
      <c r="G201" s="6">
        <v>1300.42</v>
      </c>
    </row>
    <row r="202" spans="3:7" ht="15.5" x14ac:dyDescent="0.35">
      <c r="C202" t="s">
        <v>228</v>
      </c>
      <c r="D202" s="6">
        <v>0.48</v>
      </c>
      <c r="E202" s="6">
        <v>0.44</v>
      </c>
      <c r="F202" s="6">
        <v>0.52</v>
      </c>
      <c r="G202" s="6">
        <v>0.36</v>
      </c>
    </row>
    <row r="203" spans="3:7" ht="15.5" x14ac:dyDescent="0.35">
      <c r="C203" t="s">
        <v>229</v>
      </c>
      <c r="D203" s="6">
        <v>1314.79</v>
      </c>
      <c r="E203" s="5">
        <v>0</v>
      </c>
      <c r="F203" s="6">
        <v>1310.3499999999999</v>
      </c>
      <c r="G203" s="6">
        <v>1300.42</v>
      </c>
    </row>
    <row r="204" spans="3:7" ht="15.5" x14ac:dyDescent="0.35">
      <c r="C204" t="s">
        <v>230</v>
      </c>
      <c r="D204" s="5">
        <v>1103000000000</v>
      </c>
      <c r="E204" s="5">
        <v>960000000000</v>
      </c>
      <c r="F204" s="5">
        <v>769000000000</v>
      </c>
      <c r="G204" s="5">
        <v>659000000000</v>
      </c>
    </row>
    <row r="205" spans="3:7" ht="15.5" x14ac:dyDescent="0.35">
      <c r="C205" t="s">
        <v>231</v>
      </c>
      <c r="D205" s="5">
        <v>14000000000</v>
      </c>
      <c r="E205" s="5">
        <v>16000000000</v>
      </c>
      <c r="F205" s="5">
        <v>17000000000</v>
      </c>
      <c r="G205" s="5">
        <v>19000000000</v>
      </c>
    </row>
    <row r="206" spans="3:7" ht="15.5" x14ac:dyDescent="0.35">
      <c r="C206" t="s">
        <v>232</v>
      </c>
      <c r="D206" s="5">
        <v>6751000000000</v>
      </c>
      <c r="E206" s="5">
        <v>6687000000000</v>
      </c>
      <c r="F206" s="5">
        <v>6728000000000</v>
      </c>
      <c r="G206" s="5">
        <v>6677000000000</v>
      </c>
    </row>
    <row r="207" spans="3:7" ht="15.5" x14ac:dyDescent="0.35">
      <c r="C207" t="s">
        <v>23</v>
      </c>
      <c r="D207" s="5">
        <v>1116000000000</v>
      </c>
      <c r="E207" s="5">
        <v>975000000000</v>
      </c>
      <c r="F207" s="5">
        <v>786000000000</v>
      </c>
      <c r="G207" s="5">
        <v>677000000000</v>
      </c>
    </row>
    <row r="208" spans="3:7" ht="15.5" x14ac:dyDescent="0.35">
      <c r="C208" t="s">
        <v>20</v>
      </c>
      <c r="D208" s="5">
        <v>798000000000</v>
      </c>
      <c r="E208" s="5">
        <v>728000000000</v>
      </c>
      <c r="F208" s="5">
        <v>473000000000</v>
      </c>
      <c r="G208" s="5">
        <v>151000000000</v>
      </c>
    </row>
    <row r="209" spans="3:26" ht="15.5" x14ac:dyDescent="0.35">
      <c r="C209" t="s">
        <v>233</v>
      </c>
      <c r="D209" s="5">
        <v>5906000000000</v>
      </c>
      <c r="E209" s="5">
        <v>5719000000000</v>
      </c>
      <c r="F209" s="5">
        <v>6028000000000</v>
      </c>
      <c r="G209" s="5">
        <v>5963000000000</v>
      </c>
    </row>
    <row r="210" spans="3:26" ht="15.5" x14ac:dyDescent="0.35">
      <c r="C210" t="s">
        <v>234</v>
      </c>
      <c r="D210" s="5">
        <v>-56000000000</v>
      </c>
      <c r="E210" s="5">
        <v>-197000000000</v>
      </c>
      <c r="F210" s="5">
        <v>-250000000000</v>
      </c>
      <c r="G210" s="5">
        <v>-172000000000</v>
      </c>
    </row>
    <row r="211" spans="3:26" ht="15.5" x14ac:dyDescent="0.35">
      <c r="C211" t="s">
        <v>235</v>
      </c>
      <c r="D211" s="5">
        <v>-1000000000</v>
      </c>
      <c r="E211" s="5">
        <v>-8000000000</v>
      </c>
      <c r="F211" s="5">
        <v>-6000000000</v>
      </c>
      <c r="G211" s="5">
        <v>-5000000000</v>
      </c>
    </row>
    <row r="212" spans="3:26" ht="15.5" x14ac:dyDescent="0.35">
      <c r="C212" t="s">
        <v>12</v>
      </c>
      <c r="D212" s="5">
        <v>-57000000000</v>
      </c>
      <c r="E212" s="5">
        <v>-204000000000</v>
      </c>
      <c r="F212" s="5">
        <v>-256000000000</v>
      </c>
      <c r="G212" s="5">
        <v>-177000000000</v>
      </c>
    </row>
    <row r="213" spans="3:26" ht="15.5" x14ac:dyDescent="0.35">
      <c r="C213" t="s">
        <v>15</v>
      </c>
      <c r="D213" s="6">
        <v>-11.14</v>
      </c>
      <c r="E213" s="6">
        <v>-39.83</v>
      </c>
      <c r="F213" s="6">
        <v>-49.86</v>
      </c>
      <c r="G213" s="6">
        <v>-34.49</v>
      </c>
    </row>
    <row r="214" spans="3:26" ht="15.5" x14ac:dyDescent="0.35">
      <c r="C214" t="s">
        <v>57</v>
      </c>
      <c r="I214" s="6">
        <v>42.02</v>
      </c>
      <c r="J214" s="6">
        <v>-601.76</v>
      </c>
      <c r="K214" s="6">
        <v>60.43</v>
      </c>
      <c r="L214" s="6">
        <v>115.39</v>
      </c>
      <c r="M214" s="6">
        <v>69.16</v>
      </c>
      <c r="N214" s="6">
        <v>-1363.69</v>
      </c>
      <c r="O214" s="6">
        <v>116.03</v>
      </c>
      <c r="P214" s="6">
        <v>3096.19</v>
      </c>
      <c r="Q214" s="6">
        <v>526.96</v>
      </c>
      <c r="R214" s="6">
        <v>775.6</v>
      </c>
      <c r="S214" s="6">
        <v>1308.3</v>
      </c>
      <c r="T214" s="6">
        <v>1212.82</v>
      </c>
      <c r="U214" s="6">
        <v>848.59</v>
      </c>
      <c r="V214" s="6">
        <v>584.79999999999995</v>
      </c>
      <c r="W214" s="6">
        <v>370.23</v>
      </c>
      <c r="X214" s="6">
        <v>93.83</v>
      </c>
      <c r="Y214" s="6">
        <v>36.9</v>
      </c>
      <c r="Z214" s="6">
        <v>20.36</v>
      </c>
    </row>
    <row r="215" spans="3:26" ht="15.5" x14ac:dyDescent="0.35">
      <c r="C215" t="s">
        <v>71</v>
      </c>
      <c r="I215" s="6">
        <v>13.68</v>
      </c>
      <c r="J215" s="6">
        <v>-0.85</v>
      </c>
      <c r="K215" s="6">
        <v>13.24</v>
      </c>
      <c r="L215" s="6">
        <v>8.67</v>
      </c>
      <c r="M215" s="6">
        <v>17.420000000000002</v>
      </c>
      <c r="N215" s="6">
        <v>-1.04</v>
      </c>
      <c r="O215" s="6">
        <v>8.75</v>
      </c>
      <c r="P215" s="6">
        <v>1.76</v>
      </c>
      <c r="Q215" s="6">
        <v>21.99</v>
      </c>
      <c r="R215" s="6">
        <v>24.03</v>
      </c>
      <c r="S215" s="6">
        <v>20.45</v>
      </c>
      <c r="T215" s="6">
        <v>31.64</v>
      </c>
      <c r="U215" s="6">
        <v>21.2</v>
      </c>
      <c r="V215" s="6">
        <v>20.350000000000001</v>
      </c>
      <c r="W215" s="6">
        <v>17.84</v>
      </c>
      <c r="X215" s="6">
        <v>15.52</v>
      </c>
      <c r="Y215" s="6">
        <v>22.49</v>
      </c>
      <c r="Z215" s="6">
        <v>37.18</v>
      </c>
    </row>
    <row r="216" spans="3:26" ht="15.5" x14ac:dyDescent="0.35">
      <c r="C216" t="s">
        <v>74</v>
      </c>
      <c r="I216" s="6">
        <v>0.67</v>
      </c>
      <c r="J216" s="6">
        <v>0.7</v>
      </c>
      <c r="K216" s="6">
        <v>2.04</v>
      </c>
      <c r="L216" s="6">
        <v>2.15</v>
      </c>
      <c r="M216" s="6">
        <v>1.79</v>
      </c>
      <c r="N216" s="6">
        <v>2.11</v>
      </c>
      <c r="O216" s="6">
        <v>1.64</v>
      </c>
      <c r="P216" s="6">
        <v>1.78</v>
      </c>
      <c r="Q216" s="6">
        <v>5.53</v>
      </c>
      <c r="R216" s="6">
        <v>8.74</v>
      </c>
      <c r="S216" s="6">
        <v>9.15</v>
      </c>
      <c r="T216" s="6">
        <v>14.9</v>
      </c>
      <c r="U216" s="6">
        <v>9.43</v>
      </c>
      <c r="V216" s="6">
        <v>8.18</v>
      </c>
      <c r="W216" s="6">
        <v>5.09</v>
      </c>
      <c r="X216" s="5">
        <v>0</v>
      </c>
      <c r="Y216" s="6">
        <v>1.79</v>
      </c>
      <c r="Z216" s="6">
        <v>1.91</v>
      </c>
    </row>
    <row r="217" spans="3:26" ht="15.5" x14ac:dyDescent="0.35">
      <c r="C217" t="s">
        <v>236</v>
      </c>
      <c r="I217" s="5">
        <v>292040000000</v>
      </c>
      <c r="J217" s="5">
        <v>-1458900000000</v>
      </c>
      <c r="K217" s="5">
        <v>252500000000</v>
      </c>
      <c r="L217" s="5">
        <v>427080000000</v>
      </c>
      <c r="M217" s="5">
        <v>326140000000</v>
      </c>
      <c r="N217" s="5">
        <v>-1767240000000</v>
      </c>
      <c r="O217" s="5">
        <v>368210000000</v>
      </c>
      <c r="P217" s="5">
        <v>1070440000000</v>
      </c>
    </row>
    <row r="218" spans="3:26" ht="15.5" x14ac:dyDescent="0.35">
      <c r="C218" t="s">
        <v>237</v>
      </c>
      <c r="I218" s="6">
        <v>1.9299999999999998E-2</v>
      </c>
      <c r="J218" s="6">
        <v>-0.11849999999999999</v>
      </c>
      <c r="K218" s="6">
        <v>1.67E-2</v>
      </c>
      <c r="L218" s="6">
        <v>3.3099999999999997E-2</v>
      </c>
      <c r="M218" s="6">
        <v>2.0299999999999999E-2</v>
      </c>
      <c r="N218" s="6">
        <v>-0.376</v>
      </c>
      <c r="O218" s="6">
        <v>2.5399999999999999E-2</v>
      </c>
      <c r="P218" s="6">
        <v>0.25090000000000001</v>
      </c>
      <c r="Q218" s="6">
        <v>2.9600000000000001E-2</v>
      </c>
      <c r="R218" s="6">
        <v>9.5500000000000002E-2</v>
      </c>
      <c r="S218" s="6">
        <v>0.1663</v>
      </c>
      <c r="T218" s="6">
        <v>0.19589999999999999</v>
      </c>
      <c r="U218" s="6">
        <v>0.1532</v>
      </c>
      <c r="V218" s="5">
        <v>0</v>
      </c>
      <c r="W218" s="5">
        <v>0</v>
      </c>
      <c r="X218" s="5">
        <v>0</v>
      </c>
      <c r="Y218" s="6">
        <v>1.66E-2</v>
      </c>
      <c r="Z218" s="6">
        <v>1.01E-2</v>
      </c>
    </row>
    <row r="219" spans="3:26" ht="15.5" x14ac:dyDescent="0.35">
      <c r="C219" t="s">
        <v>238</v>
      </c>
      <c r="I219" s="6">
        <v>3.2300000000000002E-2</v>
      </c>
      <c r="J219" s="6">
        <v>-0.26879999999999998</v>
      </c>
      <c r="K219" s="6">
        <v>2.3700000000000002E-2</v>
      </c>
      <c r="L219" s="6">
        <v>4.6300000000000001E-2</v>
      </c>
      <c r="M219" s="6">
        <v>2.9100000000000001E-2</v>
      </c>
      <c r="N219" s="6">
        <v>-0.57619999999999993</v>
      </c>
      <c r="O219" s="6">
        <v>2.9399999999999999E-2</v>
      </c>
      <c r="P219" s="6">
        <v>0.32350000000000001</v>
      </c>
      <c r="Q219" s="6">
        <v>4.8000000000000001E-2</v>
      </c>
      <c r="R219" s="6">
        <v>0.12939999999999999</v>
      </c>
      <c r="S219" s="6">
        <v>0.25329999999999997</v>
      </c>
      <c r="T219" s="6">
        <v>0.317</v>
      </c>
      <c r="U219" s="6">
        <v>0.32469999999999999</v>
      </c>
      <c r="V219" s="6">
        <v>0.33130000000000004</v>
      </c>
      <c r="W219" s="5">
        <v>0</v>
      </c>
      <c r="X219" s="5">
        <v>0</v>
      </c>
      <c r="Y219" s="6">
        <v>5.1500000000000004E-2</v>
      </c>
      <c r="Z219" s="6">
        <v>0.03</v>
      </c>
    </row>
    <row r="220" spans="3:26" ht="15.5" x14ac:dyDescent="0.35">
      <c r="C220" t="s">
        <v>239</v>
      </c>
      <c r="I220" s="6">
        <v>3.1E-2</v>
      </c>
      <c r="J220" s="6">
        <v>-0.18859999999999999</v>
      </c>
      <c r="K220" s="6">
        <v>3.0099999999999998E-2</v>
      </c>
      <c r="L220" s="6">
        <v>5.4400000000000004E-2</v>
      </c>
      <c r="M220" s="6">
        <v>4.0599999999999997E-2</v>
      </c>
      <c r="N220" s="6">
        <v>-0.19190000000000002</v>
      </c>
      <c r="O220" s="6">
        <v>3.6200000000000003E-2</v>
      </c>
      <c r="P220" s="6">
        <v>0.1139</v>
      </c>
      <c r="Q220" s="6">
        <v>4.5999999999999999E-2</v>
      </c>
      <c r="R220" s="6">
        <v>0.11689999999999999</v>
      </c>
      <c r="S220" s="6">
        <v>0.2571</v>
      </c>
      <c r="T220" s="6">
        <v>0.39539999999999997</v>
      </c>
      <c r="U220" s="6">
        <v>0.67180000000000006</v>
      </c>
      <c r="V220" s="5">
        <v>0</v>
      </c>
      <c r="W220" s="5">
        <v>0</v>
      </c>
      <c r="X220" s="6">
        <v>0.18940000000000001</v>
      </c>
      <c r="Y220" s="6">
        <v>8.2599999999999993E-2</v>
      </c>
      <c r="Z220" s="6">
        <v>0.12390000000000001</v>
      </c>
    </row>
    <row r="221" spans="3:26" ht="15.5" x14ac:dyDescent="0.35">
      <c r="C221" t="s">
        <v>240</v>
      </c>
      <c r="I221" s="6">
        <v>5.05</v>
      </c>
      <c r="J221" s="6">
        <v>-18.53</v>
      </c>
      <c r="W221" s="6">
        <v>19.600000000000001</v>
      </c>
      <c r="X221" s="6">
        <v>2.78</v>
      </c>
      <c r="Y221" s="6">
        <v>2.0499999999999998</v>
      </c>
      <c r="Z221" s="6">
        <v>1.51</v>
      </c>
    </row>
    <row r="222" spans="3:26" ht="15.5" x14ac:dyDescent="0.35">
      <c r="C222" t="s">
        <v>68</v>
      </c>
      <c r="I222" s="6">
        <v>0.44</v>
      </c>
      <c r="J222" s="6">
        <v>0.23</v>
      </c>
      <c r="K222" s="6">
        <v>0.31</v>
      </c>
      <c r="L222" s="6">
        <v>0.4</v>
      </c>
      <c r="M222" s="6">
        <v>0.51</v>
      </c>
      <c r="N222" s="6">
        <v>0.6</v>
      </c>
      <c r="O222" s="6">
        <v>0.26</v>
      </c>
      <c r="P222" s="6">
        <v>0.56999999999999995</v>
      </c>
      <c r="Q222" s="6">
        <v>1.05</v>
      </c>
      <c r="R222" s="6">
        <v>3.11</v>
      </c>
      <c r="S222" s="6">
        <v>5.18</v>
      </c>
      <c r="T222" s="6">
        <v>10.029999999999999</v>
      </c>
      <c r="U222" s="6">
        <v>6.88</v>
      </c>
      <c r="V222" s="6">
        <v>6.74</v>
      </c>
      <c r="W222" s="5">
        <v>0</v>
      </c>
      <c r="X222" s="5">
        <v>0</v>
      </c>
      <c r="Y222" s="6">
        <v>1.1599999999999999</v>
      </c>
      <c r="Z222" s="6">
        <v>1.1100000000000001</v>
      </c>
    </row>
    <row r="223" spans="3:26" ht="15.5" x14ac:dyDescent="0.35">
      <c r="C223" t="s">
        <v>65</v>
      </c>
      <c r="I223" s="6">
        <v>1302.23</v>
      </c>
      <c r="J223" s="6">
        <v>2238.7600000000002</v>
      </c>
      <c r="K223" s="6">
        <v>2550.4</v>
      </c>
      <c r="L223" s="6">
        <v>2492.91</v>
      </c>
      <c r="M223" s="6">
        <v>2379.34</v>
      </c>
      <c r="N223" s="6">
        <v>2366.61</v>
      </c>
      <c r="O223" s="6">
        <v>3944.75</v>
      </c>
      <c r="P223" s="6">
        <v>9570.7900000000009</v>
      </c>
      <c r="Q223" s="6">
        <v>10985.44</v>
      </c>
      <c r="R223" s="6">
        <v>5994.27</v>
      </c>
      <c r="S223" s="6">
        <v>5165.58</v>
      </c>
      <c r="T223" s="6">
        <v>3826.45</v>
      </c>
      <c r="U223" s="6">
        <v>2613.63</v>
      </c>
      <c r="V223" s="6">
        <v>1765.04</v>
      </c>
      <c r="W223" s="5">
        <v>0</v>
      </c>
      <c r="X223" s="5">
        <v>0</v>
      </c>
      <c r="Y223" s="6">
        <v>716.17</v>
      </c>
      <c r="Z223" s="6">
        <v>679.29</v>
      </c>
    </row>
    <row r="224" spans="3:26" ht="15.5" x14ac:dyDescent="0.35">
      <c r="C224" t="s">
        <v>241</v>
      </c>
      <c r="I224" s="6">
        <v>0.44</v>
      </c>
      <c r="J224" s="6">
        <v>0.23</v>
      </c>
      <c r="K224" s="6">
        <v>0.31</v>
      </c>
      <c r="L224" s="6">
        <v>0.4</v>
      </c>
      <c r="M224" s="6">
        <v>0.51</v>
      </c>
      <c r="N224" s="6">
        <v>0.6</v>
      </c>
      <c r="O224" s="6">
        <v>0.26</v>
      </c>
      <c r="P224" s="6">
        <v>0.56999999999999995</v>
      </c>
      <c r="Q224" s="6">
        <v>1.05</v>
      </c>
      <c r="R224" s="6">
        <v>3.11</v>
      </c>
      <c r="S224" s="6">
        <v>5.18</v>
      </c>
      <c r="T224" s="6">
        <v>10.029999999999999</v>
      </c>
      <c r="U224" s="6">
        <v>6.88</v>
      </c>
      <c r="V224" s="6">
        <v>6.74</v>
      </c>
      <c r="W224" s="5">
        <v>0</v>
      </c>
      <c r="X224" s="5">
        <v>0</v>
      </c>
      <c r="Y224" s="6">
        <v>1.1599999999999999</v>
      </c>
      <c r="Z224" s="6">
        <v>1.1100000000000001</v>
      </c>
    </row>
    <row r="225" spans="2:26" ht="15.5" x14ac:dyDescent="0.35">
      <c r="C225" t="s">
        <v>242</v>
      </c>
      <c r="I225" s="6">
        <v>1302.23</v>
      </c>
      <c r="J225" s="6">
        <v>2238.7600000000002</v>
      </c>
      <c r="K225" s="6">
        <v>2550.4</v>
      </c>
      <c r="L225" s="6">
        <v>2492.91</v>
      </c>
      <c r="M225" s="6">
        <v>2379.34</v>
      </c>
      <c r="N225" s="6">
        <v>2366.61</v>
      </c>
      <c r="O225" s="6">
        <v>3944.75</v>
      </c>
      <c r="P225" s="6">
        <v>9570.7900000000009</v>
      </c>
      <c r="Q225" s="6">
        <v>10985.44</v>
      </c>
      <c r="R225" s="6">
        <v>5994.27</v>
      </c>
      <c r="S225" s="6">
        <v>5165.58</v>
      </c>
      <c r="T225" s="6">
        <v>3826.45</v>
      </c>
      <c r="U225" s="6">
        <v>2613.63</v>
      </c>
      <c r="V225" s="6">
        <v>1765.04</v>
      </c>
      <c r="W225" s="5">
        <v>0</v>
      </c>
      <c r="X225" s="5">
        <v>0</v>
      </c>
      <c r="Y225" s="6">
        <v>716.17</v>
      </c>
      <c r="Z225" s="6">
        <v>679.29</v>
      </c>
    </row>
    <row r="226" spans="2:26" ht="15.5" x14ac:dyDescent="0.35">
      <c r="C226" t="s">
        <v>243</v>
      </c>
      <c r="I226" s="5">
        <v>960000000000</v>
      </c>
      <c r="J226" s="5">
        <v>726000000000</v>
      </c>
      <c r="K226" s="5">
        <v>763000000000</v>
      </c>
      <c r="L226" s="5">
        <v>740000000000</v>
      </c>
      <c r="M226" s="5">
        <v>758000000000</v>
      </c>
      <c r="N226" s="5">
        <v>748000000000</v>
      </c>
      <c r="O226" s="5">
        <v>376000000000</v>
      </c>
      <c r="P226" s="5">
        <v>234000000000</v>
      </c>
      <c r="Q226" s="5">
        <v>366000000000</v>
      </c>
      <c r="R226" s="5">
        <v>167000000000</v>
      </c>
      <c r="S226" s="5">
        <v>214000000000</v>
      </c>
      <c r="T226" s="5">
        <v>21000000000</v>
      </c>
      <c r="U226" s="5">
        <v>21000000000</v>
      </c>
      <c r="Z226" s="5">
        <v>26000000000</v>
      </c>
    </row>
    <row r="227" spans="2:26" ht="15.5" x14ac:dyDescent="0.35">
      <c r="C227" t="s">
        <v>244</v>
      </c>
      <c r="I227" s="5">
        <v>16000000000</v>
      </c>
      <c r="J227" s="5">
        <v>77000000000</v>
      </c>
      <c r="K227" s="5">
        <v>212000000000</v>
      </c>
      <c r="L227" s="5">
        <v>252000000000</v>
      </c>
      <c r="M227" s="5">
        <v>319000000000</v>
      </c>
      <c r="N227" s="5">
        <v>408000000000</v>
      </c>
      <c r="O227" s="5">
        <v>2000000000</v>
      </c>
      <c r="P227" s="5">
        <v>108000000000</v>
      </c>
      <c r="Q227" s="5">
        <v>3000000000</v>
      </c>
      <c r="R227" s="5">
        <v>10000000000</v>
      </c>
      <c r="S227" s="5">
        <v>17000000000</v>
      </c>
      <c r="T227" s="5">
        <v>16000000000</v>
      </c>
      <c r="U227" s="5">
        <v>31000000000</v>
      </c>
      <c r="V227" s="5">
        <v>15000000000</v>
      </c>
      <c r="Y227" s="5">
        <v>466000000000</v>
      </c>
      <c r="Z227" s="5">
        <v>490000000000</v>
      </c>
    </row>
    <row r="228" spans="2:26" ht="15.5" x14ac:dyDescent="0.35">
      <c r="C228" t="s">
        <v>25</v>
      </c>
      <c r="I228" s="5">
        <v>975000000000</v>
      </c>
      <c r="J228" s="5">
        <v>803000000000</v>
      </c>
      <c r="K228" s="5">
        <v>975000000000</v>
      </c>
      <c r="L228" s="5">
        <v>992000000000</v>
      </c>
      <c r="M228" s="5">
        <v>1077000000000</v>
      </c>
      <c r="N228" s="5">
        <v>1156000000000</v>
      </c>
      <c r="O228" s="5">
        <v>377000000000</v>
      </c>
      <c r="P228" s="5">
        <v>342000000000</v>
      </c>
      <c r="Q228" s="5">
        <v>368000000000</v>
      </c>
      <c r="R228" s="5">
        <v>177000000000</v>
      </c>
      <c r="S228" s="5">
        <v>232000000000</v>
      </c>
      <c r="T228" s="5">
        <v>37000000000</v>
      </c>
      <c r="U228" s="5">
        <v>52000000000</v>
      </c>
      <c r="V228" s="5">
        <v>15000000000</v>
      </c>
      <c r="Y228" s="5">
        <v>466000000000</v>
      </c>
      <c r="Z228" s="5">
        <v>516000000000</v>
      </c>
    </row>
    <row r="229" spans="2:26" ht="15.5" x14ac:dyDescent="0.35">
      <c r="C229" t="s">
        <v>22</v>
      </c>
      <c r="I229" s="5">
        <v>728000000000</v>
      </c>
      <c r="J229" s="5">
        <v>128000000000</v>
      </c>
      <c r="K229" s="5">
        <v>769000000000</v>
      </c>
      <c r="L229" s="5">
        <v>785000000000</v>
      </c>
      <c r="M229" s="5">
        <v>700000000000</v>
      </c>
      <c r="N229" s="5">
        <v>521000000000</v>
      </c>
      <c r="O229" s="5">
        <v>-145000000000</v>
      </c>
      <c r="P229" s="5">
        <v>-282000000000</v>
      </c>
      <c r="Q229" s="5">
        <v>-210000000000</v>
      </c>
      <c r="R229" s="5">
        <v>-504000000000</v>
      </c>
      <c r="S229" s="5">
        <v>-275000000000</v>
      </c>
      <c r="T229" s="5">
        <v>-209000000000</v>
      </c>
      <c r="U229" s="5">
        <v>-256000000000</v>
      </c>
      <c r="V229" s="5">
        <v>15000000000</v>
      </c>
      <c r="Y229" s="5">
        <v>437000000000</v>
      </c>
      <c r="Z229" s="5">
        <v>502000000000</v>
      </c>
    </row>
    <row r="230" spans="2:26" ht="15.5" x14ac:dyDescent="0.35">
      <c r="C230" t="s">
        <v>245</v>
      </c>
      <c r="I230" s="5">
        <v>5719000000000</v>
      </c>
      <c r="J230" s="5">
        <v>5878000000000</v>
      </c>
      <c r="K230" s="5">
        <v>4988000000000</v>
      </c>
      <c r="L230" s="5">
        <v>4463000000000</v>
      </c>
      <c r="M230" s="5">
        <v>4260000000000</v>
      </c>
      <c r="N230" s="5">
        <v>4598000000000</v>
      </c>
      <c r="O230" s="5">
        <v>5347000000000</v>
      </c>
      <c r="P230" s="5">
        <v>4870000000000</v>
      </c>
      <c r="Q230" s="5">
        <v>8309000000000</v>
      </c>
      <c r="R230" s="5">
        <v>3663000000000</v>
      </c>
      <c r="S230" s="5">
        <v>3143000000000</v>
      </c>
      <c r="T230" s="5">
        <v>2132000000000</v>
      </c>
      <c r="U230" s="5">
        <v>1205000000000</v>
      </c>
      <c r="Y230" s="5">
        <v>703000000000</v>
      </c>
      <c r="Z230" s="5">
        <v>665000000000</v>
      </c>
    </row>
    <row r="231" spans="2:26" ht="15.5" x14ac:dyDescent="0.35">
      <c r="C231" t="s">
        <v>246</v>
      </c>
      <c r="I231" s="5">
        <v>-929000000000</v>
      </c>
      <c r="J231" s="5">
        <v>81000000000</v>
      </c>
      <c r="K231" s="5">
        <v>22000000000</v>
      </c>
      <c r="L231" s="5">
        <v>-87000000000</v>
      </c>
      <c r="M231" s="5">
        <v>85000000000</v>
      </c>
      <c r="N231" s="5">
        <v>-693000000000</v>
      </c>
      <c r="O231" s="5">
        <v>-248000000000</v>
      </c>
      <c r="P231" s="5">
        <v>-475000000000</v>
      </c>
      <c r="Q231" s="5">
        <v>-3427000000000</v>
      </c>
      <c r="R231" s="5">
        <v>263000000000</v>
      </c>
      <c r="S231" s="5">
        <v>349000000000</v>
      </c>
      <c r="T231" s="5">
        <v>-35000000000</v>
      </c>
      <c r="U231" s="5">
        <v>14000000000</v>
      </c>
      <c r="V231" s="5">
        <v>433000000000</v>
      </c>
      <c r="W231" s="5">
        <v>479000000000</v>
      </c>
      <c r="X231" s="5">
        <v>248000000000</v>
      </c>
      <c r="Y231" s="5">
        <v>68000000000</v>
      </c>
      <c r="Z231" s="5">
        <v>71000000000</v>
      </c>
    </row>
    <row r="232" spans="2:26" ht="15.5" x14ac:dyDescent="0.35">
      <c r="C232" t="s">
        <v>247</v>
      </c>
      <c r="I232" s="5">
        <v>-21000000000</v>
      </c>
      <c r="J232" s="5">
        <v>-4000000000</v>
      </c>
      <c r="K232" s="5">
        <v>-4000000000</v>
      </c>
      <c r="L232" s="5">
        <v>-2000000000</v>
      </c>
      <c r="M232" s="5">
        <v>-11000000000</v>
      </c>
      <c r="N232" s="5">
        <v>-10000000000</v>
      </c>
      <c r="O232" s="5">
        <v>-19000000000</v>
      </c>
      <c r="P232" s="5">
        <v>-74000000000</v>
      </c>
      <c r="Q232" s="5">
        <v>-20000000000</v>
      </c>
      <c r="R232" s="5">
        <v>-38000000000</v>
      </c>
      <c r="S232" s="5">
        <v>-75000000000</v>
      </c>
      <c r="T232" s="5">
        <v>-33000000000</v>
      </c>
      <c r="U232" s="5">
        <v>-24000000000</v>
      </c>
      <c r="V232" s="5">
        <v>-11000000000</v>
      </c>
      <c r="W232" s="5">
        <v>-20000000000</v>
      </c>
      <c r="X232" s="5">
        <v>-38000000000</v>
      </c>
      <c r="Y232" s="5">
        <v>-4000000000</v>
      </c>
      <c r="Z232" s="5">
        <v>-7000000000</v>
      </c>
    </row>
    <row r="233" spans="2:26" ht="15.5" x14ac:dyDescent="0.35">
      <c r="C233" t="s">
        <v>14</v>
      </c>
      <c r="I233" s="5">
        <v>-950000000000</v>
      </c>
      <c r="J233" s="5">
        <v>77000000000</v>
      </c>
      <c r="K233" s="5">
        <v>18000000000</v>
      </c>
      <c r="L233" s="5">
        <v>-89000000000</v>
      </c>
      <c r="M233" s="5">
        <v>73000000000</v>
      </c>
      <c r="N233" s="5">
        <v>-703000000000</v>
      </c>
      <c r="O233" s="5">
        <v>-267000000000</v>
      </c>
      <c r="P233" s="5">
        <v>-549000000000</v>
      </c>
      <c r="Q233" s="5">
        <v>-3447000000000</v>
      </c>
      <c r="R233" s="5">
        <v>225000000000</v>
      </c>
      <c r="S233" s="5">
        <v>274000000000</v>
      </c>
      <c r="T233" s="5">
        <v>-68000000000</v>
      </c>
      <c r="U233" s="5">
        <v>-11000000000</v>
      </c>
      <c r="V233" s="5">
        <v>421000000000</v>
      </c>
      <c r="W233" s="5">
        <v>459000000000</v>
      </c>
      <c r="X233" s="5">
        <v>210000000000</v>
      </c>
      <c r="Y233" s="5">
        <v>63000000000</v>
      </c>
      <c r="Z233" s="5">
        <v>63000000000</v>
      </c>
    </row>
    <row r="234" spans="2:26" ht="15.5" x14ac:dyDescent="0.35">
      <c r="C234" t="s">
        <v>16</v>
      </c>
      <c r="I234" s="5">
        <v>-185</v>
      </c>
      <c r="J234" s="6">
        <v>28.8</v>
      </c>
      <c r="K234" s="6">
        <v>6.77</v>
      </c>
      <c r="L234" s="6">
        <v>-33.14</v>
      </c>
      <c r="M234" s="6">
        <v>27.34</v>
      </c>
      <c r="N234" s="6">
        <v>-262.38</v>
      </c>
      <c r="O234" s="6">
        <v>-99.52</v>
      </c>
      <c r="P234" s="6">
        <v>-788.92</v>
      </c>
      <c r="Q234" s="6">
        <v>-4953.25</v>
      </c>
      <c r="R234" s="6">
        <v>323.23</v>
      </c>
      <c r="S234" s="6">
        <v>393.38</v>
      </c>
      <c r="T234" s="6">
        <v>-98.4</v>
      </c>
      <c r="U234" s="6">
        <v>-15.58</v>
      </c>
      <c r="V234" s="6">
        <v>604.96</v>
      </c>
      <c r="W234" s="6">
        <v>659.26</v>
      </c>
      <c r="X234" s="6">
        <v>301.85000000000002</v>
      </c>
      <c r="Y234" s="6">
        <v>90.96</v>
      </c>
      <c r="Z234" s="6">
        <v>91.17</v>
      </c>
    </row>
    <row r="236" spans="2:26" ht="15.5" x14ac:dyDescent="0.35">
      <c r="B236" t="s">
        <v>248</v>
      </c>
      <c r="C236" t="s">
        <v>249</v>
      </c>
      <c r="D236" s="5">
        <v>79000000000</v>
      </c>
      <c r="E236" s="5">
        <v>-49000000000</v>
      </c>
      <c r="F236" s="5">
        <v>57000000000</v>
      </c>
      <c r="G236" s="5">
        <v>65000000000</v>
      </c>
      <c r="H236" s="5">
        <v>317000000000</v>
      </c>
      <c r="I236" s="5">
        <v>216000000000</v>
      </c>
      <c r="J236" s="5">
        <v>-1612000000000</v>
      </c>
      <c r="K236" s="5">
        <v>162000000000</v>
      </c>
      <c r="L236" s="5">
        <v>309000000000</v>
      </c>
      <c r="M236" s="5">
        <v>185000000000</v>
      </c>
      <c r="N236" s="5">
        <v>-3654000000000</v>
      </c>
      <c r="O236" s="5">
        <v>311000000000</v>
      </c>
      <c r="P236" s="5">
        <v>2155000000000</v>
      </c>
      <c r="Q236" s="5">
        <v>367000000000</v>
      </c>
    </row>
    <row r="237" spans="2:26" ht="15.5" x14ac:dyDescent="0.35">
      <c r="C237" t="s">
        <v>250</v>
      </c>
      <c r="H237" s="5">
        <v>152000000000</v>
      </c>
      <c r="I237" s="5">
        <v>216000000000</v>
      </c>
      <c r="J237" s="5">
        <v>-1612000000000</v>
      </c>
      <c r="K237" s="5">
        <v>162000000000</v>
      </c>
      <c r="L237" s="5">
        <v>309000000000</v>
      </c>
      <c r="M237" s="5">
        <v>185000000000</v>
      </c>
      <c r="N237" s="5">
        <v>-3654000000000</v>
      </c>
      <c r="O237" s="5">
        <v>311000000000</v>
      </c>
      <c r="P237" s="5">
        <v>2155000000000</v>
      </c>
      <c r="Q237" s="5">
        <v>367000000000</v>
      </c>
    </row>
    <row r="238" spans="2:26" ht="15.5" x14ac:dyDescent="0.35">
      <c r="C238" t="s">
        <v>441</v>
      </c>
      <c r="M238" s="5">
        <v>56</v>
      </c>
    </row>
    <row r="239" spans="2:26" ht="15.5" x14ac:dyDescent="0.35">
      <c r="C239" t="s">
        <v>76</v>
      </c>
      <c r="M239" s="6">
        <v>0.58430000000000004</v>
      </c>
    </row>
    <row r="240" spans="2:26" ht="15.5" x14ac:dyDescent="0.35">
      <c r="C240" t="s">
        <v>442</v>
      </c>
      <c r="M240" s="6">
        <v>5.7800000000000004E-2</v>
      </c>
    </row>
    <row r="241" spans="3:17" ht="15.5" x14ac:dyDescent="0.35">
      <c r="C241" t="s">
        <v>56</v>
      </c>
      <c r="D241" s="6">
        <v>15.41</v>
      </c>
      <c r="E241" s="6">
        <v>-9.56</v>
      </c>
      <c r="F241" s="6">
        <v>11.03</v>
      </c>
      <c r="G241" s="6">
        <v>12.74</v>
      </c>
      <c r="H241" s="6">
        <v>61.65</v>
      </c>
      <c r="I241" s="6">
        <v>42.02</v>
      </c>
      <c r="J241" s="6">
        <v>-314.04000000000002</v>
      </c>
      <c r="K241" s="6">
        <v>31.53</v>
      </c>
      <c r="L241" s="6">
        <v>60.22</v>
      </c>
      <c r="M241" s="6">
        <v>36.090000000000003</v>
      </c>
      <c r="N241" s="6">
        <v>-711.66</v>
      </c>
      <c r="O241" s="6">
        <v>60.55</v>
      </c>
      <c r="P241" s="6">
        <v>419.68</v>
      </c>
      <c r="Q241" s="6">
        <v>71.430000000000007</v>
      </c>
    </row>
    <row r="242" spans="3:17" ht="15.5" x14ac:dyDescent="0.35">
      <c r="C242" t="s">
        <v>251</v>
      </c>
      <c r="H242" s="6">
        <v>29.62</v>
      </c>
      <c r="I242" s="6">
        <v>42.02</v>
      </c>
      <c r="J242" s="6">
        <v>-314.04000000000002</v>
      </c>
      <c r="K242" s="6">
        <v>31.53</v>
      </c>
      <c r="L242" s="6">
        <v>60.22</v>
      </c>
      <c r="M242" s="6">
        <v>36.090000000000003</v>
      </c>
      <c r="N242" s="6">
        <v>-711.66</v>
      </c>
      <c r="O242" s="6">
        <v>60.55</v>
      </c>
      <c r="P242" s="6">
        <v>419.68</v>
      </c>
      <c r="Q242" s="6">
        <v>71.430000000000007</v>
      </c>
    </row>
    <row r="243" spans="3:17" ht="15.5" x14ac:dyDescent="0.35">
      <c r="C243" t="s">
        <v>78</v>
      </c>
      <c r="M243" s="5">
        <v>56</v>
      </c>
    </row>
    <row r="244" spans="3:17" ht="15.5" x14ac:dyDescent="0.35">
      <c r="C244" t="s">
        <v>443</v>
      </c>
      <c r="M244" s="6">
        <v>0.58430000000000004</v>
      </c>
    </row>
    <row r="245" spans="3:17" ht="15.5" x14ac:dyDescent="0.35">
      <c r="C245" t="s">
        <v>444</v>
      </c>
      <c r="M245" s="6">
        <v>5.7800000000000004E-2</v>
      </c>
    </row>
    <row r="246" spans="3:17" ht="15.5" x14ac:dyDescent="0.35">
      <c r="C246" t="s">
        <v>252</v>
      </c>
      <c r="D246" s="5">
        <v>744000000000</v>
      </c>
      <c r="E246" s="5">
        <v>1052000000000</v>
      </c>
      <c r="F246" s="5">
        <v>1179000000000</v>
      </c>
      <c r="G246" s="5">
        <v>1118000000000</v>
      </c>
      <c r="H246" s="5">
        <v>2977000000000</v>
      </c>
      <c r="I246" s="5">
        <v>4419000000000</v>
      </c>
      <c r="J246" s="5">
        <v>1944000000000</v>
      </c>
      <c r="K246" s="5">
        <v>1049000000000</v>
      </c>
      <c r="L246" s="5">
        <v>1244000000000</v>
      </c>
      <c r="M246" s="5">
        <v>1805000000000</v>
      </c>
      <c r="N246" s="5">
        <v>1803000000000</v>
      </c>
      <c r="O246" s="5">
        <v>1658000000000</v>
      </c>
      <c r="P246" s="5">
        <v>2124000000000</v>
      </c>
      <c r="Q246" s="5">
        <v>1458000000000</v>
      </c>
    </row>
    <row r="247" spans="3:17" ht="15.5" x14ac:dyDescent="0.35">
      <c r="C247" t="s">
        <v>253</v>
      </c>
      <c r="H247" s="5">
        <v>4093000000000</v>
      </c>
      <c r="I247" s="5">
        <v>4419000000000</v>
      </c>
      <c r="J247" s="5">
        <v>1944000000000</v>
      </c>
      <c r="K247" s="5">
        <v>1049000000000</v>
      </c>
      <c r="L247" s="5">
        <v>1244000000000</v>
      </c>
      <c r="M247" s="5">
        <v>1805000000000</v>
      </c>
      <c r="N247" s="5">
        <v>1803000000000</v>
      </c>
      <c r="O247" s="5">
        <v>1658000000000</v>
      </c>
      <c r="P247" s="5">
        <v>2124000000000</v>
      </c>
      <c r="Q247" s="5">
        <v>1458000000000</v>
      </c>
    </row>
    <row r="248" spans="3:17" ht="15.5" x14ac:dyDescent="0.35">
      <c r="C248" t="s">
        <v>445</v>
      </c>
      <c r="M248" s="5">
        <v>56</v>
      </c>
    </row>
    <row r="249" spans="3:17" ht="15.5" x14ac:dyDescent="0.35">
      <c r="C249" t="s">
        <v>446</v>
      </c>
      <c r="M249" s="6">
        <v>0.58430000000000004</v>
      </c>
    </row>
    <row r="250" spans="3:17" ht="15.5" x14ac:dyDescent="0.35">
      <c r="C250" t="s">
        <v>447</v>
      </c>
      <c r="M250" s="6">
        <v>5.7800000000000004E-2</v>
      </c>
    </row>
    <row r="251" spans="3:17" ht="15.5" x14ac:dyDescent="0.35">
      <c r="C251" t="s">
        <v>254</v>
      </c>
      <c r="I251" s="6">
        <v>8.44</v>
      </c>
    </row>
    <row r="252" spans="3:17" ht="15.5" x14ac:dyDescent="0.35">
      <c r="C252" t="s">
        <v>255</v>
      </c>
      <c r="I252" s="6">
        <v>17.55</v>
      </c>
    </row>
    <row r="253" spans="3:17" ht="15.5" x14ac:dyDescent="0.35">
      <c r="C253" t="s">
        <v>256</v>
      </c>
      <c r="I253" s="6">
        <v>7.49</v>
      </c>
    </row>
    <row r="254" spans="3:17" ht="15.5" x14ac:dyDescent="0.35">
      <c r="C254" t="s">
        <v>257</v>
      </c>
      <c r="I254" s="6">
        <v>5.7000000000000002E-2</v>
      </c>
    </row>
    <row r="255" spans="3:17" ht="15.5" x14ac:dyDescent="0.35">
      <c r="C255" t="s">
        <v>258</v>
      </c>
      <c r="I255" s="6">
        <v>0.65</v>
      </c>
    </row>
    <row r="256" spans="3:17" ht="15.5" x14ac:dyDescent="0.35">
      <c r="C256" t="s">
        <v>259</v>
      </c>
      <c r="I256" s="6">
        <v>0.4</v>
      </c>
    </row>
    <row r="257" spans="3:9" ht="15.5" x14ac:dyDescent="0.35">
      <c r="C257" t="s">
        <v>260</v>
      </c>
      <c r="I257" s="6">
        <v>-3.95</v>
      </c>
    </row>
    <row r="258" spans="3:9" ht="15.5" x14ac:dyDescent="0.35">
      <c r="C258" t="s">
        <v>261</v>
      </c>
      <c r="I258" s="6">
        <v>-3.84</v>
      </c>
    </row>
    <row r="259" spans="3:9" ht="15.5" x14ac:dyDescent="0.35">
      <c r="C259" t="s">
        <v>262</v>
      </c>
      <c r="I259" s="6">
        <v>21.92</v>
      </c>
    </row>
    <row r="260" spans="3:9" ht="15.5" x14ac:dyDescent="0.35">
      <c r="C260" t="s">
        <v>263</v>
      </c>
      <c r="I260" s="5">
        <v>14</v>
      </c>
    </row>
    <row r="261" spans="3:9" ht="15.5" x14ac:dyDescent="0.35">
      <c r="C261" t="s">
        <v>264</v>
      </c>
      <c r="I261" s="6">
        <v>0.16</v>
      </c>
    </row>
    <row r="262" spans="3:9" ht="15.5" x14ac:dyDescent="0.35">
      <c r="C262" t="s">
        <v>265</v>
      </c>
      <c r="I262" s="6">
        <v>-0.6</v>
      </c>
    </row>
    <row r="263" spans="3:9" ht="15.5" x14ac:dyDescent="0.35">
      <c r="C263" t="s">
        <v>266</v>
      </c>
      <c r="I263" s="6">
        <v>29.62</v>
      </c>
    </row>
    <row r="264" spans="3:9" ht="15.5" x14ac:dyDescent="0.35">
      <c r="C264" t="s">
        <v>267</v>
      </c>
      <c r="I264" s="6">
        <v>61.65</v>
      </c>
    </row>
    <row r="265" spans="3:9" ht="15.5" x14ac:dyDescent="0.35">
      <c r="C265" t="s">
        <v>268</v>
      </c>
      <c r="I265" s="6">
        <v>797.15</v>
      </c>
    </row>
    <row r="266" spans="3:9" ht="15.5" x14ac:dyDescent="0.35">
      <c r="C266" t="s">
        <v>269</v>
      </c>
      <c r="D266" s="6">
        <v>62.01</v>
      </c>
    </row>
    <row r="267" spans="3:9" ht="15.5" x14ac:dyDescent="0.35">
      <c r="C267" t="s">
        <v>270</v>
      </c>
      <c r="I267" s="6">
        <v>1314.79</v>
      </c>
    </row>
    <row r="268" spans="3:9" ht="15.5" x14ac:dyDescent="0.35">
      <c r="C268" t="s">
        <v>271</v>
      </c>
      <c r="I268" s="6">
        <v>-135.31</v>
      </c>
    </row>
    <row r="269" spans="3:9" ht="15.5" x14ac:dyDescent="0.35">
      <c r="C269" t="s">
        <v>272</v>
      </c>
      <c r="D269" s="6">
        <v>2.76</v>
      </c>
    </row>
    <row r="270" spans="3:9" ht="15.5" x14ac:dyDescent="0.35">
      <c r="C270" t="s">
        <v>273</v>
      </c>
      <c r="D270" s="6">
        <v>0.27</v>
      </c>
    </row>
    <row r="271" spans="3:9" ht="15.5" x14ac:dyDescent="0.35">
      <c r="C271" t="s">
        <v>274</v>
      </c>
      <c r="D271" s="6">
        <v>0.17</v>
      </c>
    </row>
    <row r="272" spans="3:9" ht="15.5" x14ac:dyDescent="0.35">
      <c r="C272" t="s">
        <v>276</v>
      </c>
      <c r="D272" s="6">
        <v>0.64</v>
      </c>
    </row>
    <row r="273" spans="3:9" ht="15.5" x14ac:dyDescent="0.35">
      <c r="C273" t="s">
        <v>277</v>
      </c>
      <c r="D273" s="6">
        <v>0.1</v>
      </c>
    </row>
    <row r="274" spans="3:9" ht="15.5" x14ac:dyDescent="0.35">
      <c r="C274" t="s">
        <v>278</v>
      </c>
      <c r="D274" s="6">
        <v>1.64</v>
      </c>
    </row>
    <row r="275" spans="3:9" ht="15.5" x14ac:dyDescent="0.35">
      <c r="C275" t="s">
        <v>279</v>
      </c>
      <c r="I275" s="6">
        <v>3.81</v>
      </c>
    </row>
    <row r="276" spans="3:9" ht="15.5" x14ac:dyDescent="0.35">
      <c r="C276" t="s">
        <v>12</v>
      </c>
      <c r="D276" s="5">
        <v>-57000000000</v>
      </c>
    </row>
    <row r="277" spans="3:9" ht="15.5" x14ac:dyDescent="0.35">
      <c r="C277" t="s">
        <v>280</v>
      </c>
      <c r="I277" s="6">
        <v>5.29</v>
      </c>
    </row>
    <row r="278" spans="3:9" ht="15.5" x14ac:dyDescent="0.35">
      <c r="C278" t="s">
        <v>281</v>
      </c>
      <c r="I278" s="6">
        <v>1.37E-2</v>
      </c>
    </row>
    <row r="279" spans="3:9" ht="15.5" x14ac:dyDescent="0.35">
      <c r="C279" t="s">
        <v>282</v>
      </c>
      <c r="I279" s="6">
        <v>2.2499999999999999E-2</v>
      </c>
    </row>
    <row r="280" spans="3:9" ht="15.5" x14ac:dyDescent="0.35">
      <c r="C280" t="s">
        <v>283</v>
      </c>
      <c r="I280" s="6">
        <v>2.3599999999999999E-2</v>
      </c>
    </row>
    <row r="281" spans="3:9" ht="15.5" x14ac:dyDescent="0.35">
      <c r="C281" t="s">
        <v>284</v>
      </c>
      <c r="I281" s="6">
        <v>1.89E-2</v>
      </c>
    </row>
    <row r="282" spans="3:9" ht="15.5" x14ac:dyDescent="0.35">
      <c r="C282" t="s">
        <v>285</v>
      </c>
      <c r="D282" s="6">
        <v>4.7</v>
      </c>
    </row>
    <row r="283" spans="3:9" ht="15.5" x14ac:dyDescent="0.35">
      <c r="C283" t="s">
        <v>286</v>
      </c>
      <c r="D283" s="6">
        <v>1433.97</v>
      </c>
    </row>
    <row r="284" spans="3:9" ht="15.5" x14ac:dyDescent="0.35">
      <c r="C284" t="s">
        <v>287</v>
      </c>
      <c r="D284" s="6">
        <v>42.78</v>
      </c>
    </row>
    <row r="285" spans="3:9" ht="15.5" x14ac:dyDescent="0.35">
      <c r="C285" t="s">
        <v>288</v>
      </c>
      <c r="D285" s="6">
        <v>1395.89</v>
      </c>
    </row>
    <row r="286" spans="3:9" ht="15.5" x14ac:dyDescent="0.35">
      <c r="C286" t="s">
        <v>289</v>
      </c>
      <c r="D286" s="6">
        <v>19.37</v>
      </c>
    </row>
    <row r="287" spans="3:9" ht="15.5" x14ac:dyDescent="0.35">
      <c r="C287" t="s">
        <v>290</v>
      </c>
      <c r="I287" s="6">
        <v>0.37</v>
      </c>
    </row>
    <row r="288" spans="3:9" ht="15.5" x14ac:dyDescent="0.35">
      <c r="C288" t="s">
        <v>291</v>
      </c>
      <c r="I288" s="6">
        <v>0.41</v>
      </c>
    </row>
    <row r="289" spans="3:9" ht="15.5" x14ac:dyDescent="0.35">
      <c r="C289" t="s">
        <v>52</v>
      </c>
      <c r="I289" s="5">
        <v>2670000000000</v>
      </c>
    </row>
    <row r="290" spans="3:9" ht="15.5" x14ac:dyDescent="0.35">
      <c r="C290" t="s">
        <v>292</v>
      </c>
      <c r="I290" s="5">
        <v>3435000000000</v>
      </c>
    </row>
    <row r="291" spans="3:9" ht="15.5" x14ac:dyDescent="0.35">
      <c r="C291" t="s">
        <v>293</v>
      </c>
      <c r="I291" s="5">
        <v>5130000000</v>
      </c>
    </row>
    <row r="292" spans="3:9" ht="15.5" x14ac:dyDescent="0.35">
      <c r="C292" t="s">
        <v>294</v>
      </c>
      <c r="I292" s="6">
        <v>9.3299999999999994E-2</v>
      </c>
    </row>
    <row r="293" spans="3:9" ht="15.5" x14ac:dyDescent="0.35">
      <c r="C293" t="s">
        <v>295</v>
      </c>
      <c r="D293" s="6">
        <v>0.28570000000000001</v>
      </c>
    </row>
    <row r="294" spans="3:9" ht="15.5" x14ac:dyDescent="0.35">
      <c r="C294" t="s">
        <v>296</v>
      </c>
      <c r="D294" s="6">
        <v>0.11849999999999999</v>
      </c>
    </row>
    <row r="295" spans="3:9" ht="15.5" x14ac:dyDescent="0.35">
      <c r="C295" t="s">
        <v>297</v>
      </c>
      <c r="D295" s="6">
        <v>0.10630000000000001</v>
      </c>
    </row>
    <row r="296" spans="3:9" ht="15.5" x14ac:dyDescent="0.35">
      <c r="C296" t="s">
        <v>298</v>
      </c>
      <c r="D296" s="6">
        <v>-0.30459999999999998</v>
      </c>
    </row>
    <row r="297" spans="3:9" ht="15.5" x14ac:dyDescent="0.35">
      <c r="C297" t="s">
        <v>299</v>
      </c>
      <c r="D297" s="6">
        <v>-0.1759</v>
      </c>
    </row>
    <row r="298" spans="3:9" ht="15.5" x14ac:dyDescent="0.35">
      <c r="C298" t="s">
        <v>300</v>
      </c>
      <c r="D298" s="6">
        <v>-0.44579999999999997</v>
      </c>
    </row>
    <row r="299" spans="3:9" ht="15.5" x14ac:dyDescent="0.35">
      <c r="C299" t="s">
        <v>365</v>
      </c>
      <c r="I299" s="5">
        <v>56</v>
      </c>
    </row>
    <row r="300" spans="3:9" ht="15.5" x14ac:dyDescent="0.35">
      <c r="C300" t="s">
        <v>366</v>
      </c>
      <c r="I300" t="s">
        <v>2369</v>
      </c>
    </row>
    <row r="301" spans="3:9" ht="15.5" x14ac:dyDescent="0.35">
      <c r="C301" t="s">
        <v>301</v>
      </c>
      <c r="I301" s="5">
        <v>6</v>
      </c>
    </row>
    <row r="302" spans="3:9" ht="15.5" x14ac:dyDescent="0.35">
      <c r="C302" t="s">
        <v>302</v>
      </c>
      <c r="I302" s="6">
        <v>0.37</v>
      </c>
    </row>
    <row r="303" spans="3:9" ht="15.5" x14ac:dyDescent="0.35">
      <c r="C303" t="s">
        <v>303</v>
      </c>
      <c r="I303" s="6">
        <v>0.68</v>
      </c>
    </row>
    <row r="304" spans="3:9" ht="15.5" x14ac:dyDescent="0.35">
      <c r="C304" t="s">
        <v>304</v>
      </c>
      <c r="I304" s="6">
        <v>0.43</v>
      </c>
    </row>
    <row r="305" spans="3:9" ht="15.5" x14ac:dyDescent="0.35">
      <c r="C305" t="s">
        <v>305</v>
      </c>
      <c r="I305" s="6">
        <v>0.71</v>
      </c>
    </row>
    <row r="306" spans="3:9" ht="15.5" x14ac:dyDescent="0.35">
      <c r="C306" t="s">
        <v>306</v>
      </c>
      <c r="I306" s="6">
        <v>0.7</v>
      </c>
    </row>
    <row r="307" spans="3:9" ht="15.5" x14ac:dyDescent="0.35">
      <c r="C307" t="s">
        <v>307</v>
      </c>
      <c r="I307" s="6">
        <v>0.88</v>
      </c>
    </row>
    <row r="308" spans="3:9" ht="15.5" x14ac:dyDescent="0.35">
      <c r="C308" t="s">
        <v>308</v>
      </c>
      <c r="I308" s="6">
        <v>0.3</v>
      </c>
    </row>
    <row r="309" spans="3:9" ht="15.5" x14ac:dyDescent="0.35">
      <c r="C309" t="s">
        <v>309</v>
      </c>
      <c r="I309" s="5">
        <v>4093000000000</v>
      </c>
    </row>
    <row r="310" spans="3:9" ht="15.5" x14ac:dyDescent="0.35">
      <c r="C310" t="s">
        <v>310</v>
      </c>
      <c r="I310" s="5">
        <v>638000000000</v>
      </c>
    </row>
    <row r="311" spans="3:9" ht="15.5" x14ac:dyDescent="0.35">
      <c r="C311" t="s">
        <v>311</v>
      </c>
      <c r="I311" s="5">
        <v>386000000000</v>
      </c>
    </row>
    <row r="312" spans="3:9" ht="15.5" x14ac:dyDescent="0.35">
      <c r="C312" t="s">
        <v>312</v>
      </c>
      <c r="I312" s="5">
        <v>152000000000</v>
      </c>
    </row>
    <row r="313" spans="3:9" ht="15.5" x14ac:dyDescent="0.35">
      <c r="C313" t="s">
        <v>313</v>
      </c>
      <c r="D313" s="5">
        <v>318000000000</v>
      </c>
    </row>
    <row r="314" spans="3:9" ht="15.5" x14ac:dyDescent="0.35">
      <c r="C314" t="s">
        <v>314</v>
      </c>
      <c r="D314" s="5">
        <v>11064000000000</v>
      </c>
    </row>
    <row r="315" spans="3:9" ht="15.5" x14ac:dyDescent="0.35">
      <c r="C315" t="s">
        <v>315</v>
      </c>
      <c r="D315" s="5">
        <v>4345000000000</v>
      </c>
    </row>
    <row r="316" spans="3:9" ht="15.5" x14ac:dyDescent="0.35">
      <c r="C316" t="s">
        <v>233</v>
      </c>
      <c r="D316" s="5">
        <v>5906000000000</v>
      </c>
    </row>
    <row r="317" spans="3:9" ht="15.5" x14ac:dyDescent="0.35">
      <c r="C317" t="s">
        <v>232</v>
      </c>
      <c r="I317" s="5">
        <v>6751000000000</v>
      </c>
    </row>
    <row r="318" spans="3:9" ht="15.5" x14ac:dyDescent="0.35">
      <c r="C318" t="s">
        <v>231</v>
      </c>
      <c r="D318" s="5">
        <v>14000000000</v>
      </c>
    </row>
    <row r="319" spans="3:9" ht="15.5" x14ac:dyDescent="0.35">
      <c r="C319" t="s">
        <v>230</v>
      </c>
      <c r="D319" s="5">
        <v>1103000000000</v>
      </c>
    </row>
    <row r="320" spans="3:9" ht="15.5" x14ac:dyDescent="0.35">
      <c r="C320" t="s">
        <v>23</v>
      </c>
      <c r="D320" s="5">
        <v>1116000000000</v>
      </c>
    </row>
    <row r="321" spans="3:9" ht="15.5" x14ac:dyDescent="0.35">
      <c r="C321" t="s">
        <v>20</v>
      </c>
      <c r="D321" s="5">
        <v>798000000000</v>
      </c>
    </row>
    <row r="322" spans="3:9" ht="15.5" x14ac:dyDescent="0.35">
      <c r="C322" t="s">
        <v>316</v>
      </c>
      <c r="I322" s="5">
        <v>6719000000000</v>
      </c>
    </row>
    <row r="323" spans="3:9" ht="15.5" x14ac:dyDescent="0.35">
      <c r="C323" t="s">
        <v>317</v>
      </c>
      <c r="I323" s="5">
        <v>-675000000000</v>
      </c>
    </row>
    <row r="324" spans="3:9" ht="15.5" x14ac:dyDescent="0.35">
      <c r="C324" t="s">
        <v>318</v>
      </c>
      <c r="I324" s="5">
        <v>-14000000000</v>
      </c>
    </row>
    <row r="325" spans="3:9" ht="15.5" x14ac:dyDescent="0.35">
      <c r="C325" t="s">
        <v>319</v>
      </c>
      <c r="I325" s="5">
        <v>787000000000</v>
      </c>
    </row>
    <row r="326" spans="3:9" ht="15.5" x14ac:dyDescent="0.35">
      <c r="C326" t="s">
        <v>320</v>
      </c>
      <c r="I326" s="5">
        <v>-19000000000</v>
      </c>
    </row>
    <row r="327" spans="3:9" ht="15.5" x14ac:dyDescent="0.35">
      <c r="C327" t="s">
        <v>321</v>
      </c>
      <c r="I327" s="5">
        <v>-695000000000</v>
      </c>
    </row>
  </sheetData>
  <pageMargins left="0.7" right="0.7" top="0.75" bottom="0.75" header="0.3" footer="0.3"/>
  <ignoredErrors>
    <ignoredError sqref="A1:Z328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Z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2370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2371</v>
      </c>
      <c r="D2" s="2" vm="161">
        <f ca="1">IFERROR(_xlfn.STOCKHISTORY("XIDX:" &amp; $C$1, D3, , 0, 0, 1), "Libur")</f>
        <v>715</v>
      </c>
      <c r="H2" s="2" vm="161">
        <f ca="1">IFERROR(INDEX(D2:G2,COUNT(D2:G2)),"")</f>
        <v>715</v>
      </c>
      <c r="I2" s="2" vm="440">
        <f t="shared" ref="I2:Z2" ca="1" si="0">IFERROR(_xlfn.STOCKHISTORY("XIDX:" &amp; $C$1, I1, , 0, 0, 1), "Libur")</f>
        <v>765</v>
      </c>
      <c r="J2" s="2" vm="493">
        <f t="shared" ca="1" si="0"/>
        <v>322</v>
      </c>
      <c r="K2" s="2" t="str">
        <f t="shared" ca="1" si="0"/>
        <v>Libur</v>
      </c>
      <c r="L2" s="2" vm="596">
        <f t="shared" ca="1" si="0"/>
        <v>585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650">
        <f t="shared" ca="1" si="0"/>
        <v>215</v>
      </c>
      <c r="Q2" s="2" t="str">
        <f t="shared" ca="1" si="0"/>
        <v>Libur</v>
      </c>
      <c r="R2" s="2" vm="13">
        <f t="shared" ca="1" si="0"/>
        <v>270</v>
      </c>
      <c r="S2" s="2" vm="671">
        <f t="shared" ca="1" si="0"/>
        <v>262.5</v>
      </c>
      <c r="T2" s="2" vm="70">
        <f t="shared" ca="1" si="0"/>
        <v>240</v>
      </c>
      <c r="U2" s="2" vm="672">
        <f t="shared" ca="1" si="0"/>
        <v>163.75</v>
      </c>
      <c r="V2" s="2" vm="673">
        <f t="shared" ca="1" si="0"/>
        <v>99.5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1344350909278</v>
      </c>
      <c r="H4" s="2">
        <f>IFERROR(SUM(D4:G4)*(4/MAX(1,COUNT(D4:G4))),"")</f>
        <v>5377403637112</v>
      </c>
      <c r="I4" s="2">
        <f t="shared" ref="I4:Z4" si="1">IFERROR(INDEX(I51:I500,MATCH($C$4,$C$51:$C$500,0)),"")</f>
        <v>4152629233339</v>
      </c>
      <c r="J4" s="2">
        <f t="shared" si="1"/>
        <v>3409974360777</v>
      </c>
      <c r="K4" s="2">
        <f t="shared" si="1"/>
        <v>3019681482377</v>
      </c>
      <c r="L4" s="2">
        <f t="shared" si="1"/>
        <v>2076116617010</v>
      </c>
      <c r="M4" s="2">
        <f t="shared" si="1"/>
        <v>1753770002196</v>
      </c>
      <c r="N4" s="2">
        <f t="shared" si="1"/>
        <v>1220142637207</v>
      </c>
      <c r="O4" s="2">
        <f t="shared" si="1"/>
        <v>1167490752228</v>
      </c>
      <c r="P4" s="2">
        <f t="shared" si="1"/>
        <v>1132421357486</v>
      </c>
      <c r="Q4" s="2">
        <f t="shared" si="1"/>
        <v>1107453771288</v>
      </c>
      <c r="R4" s="2">
        <f t="shared" si="1"/>
        <v>991830802449</v>
      </c>
      <c r="S4" s="2">
        <f t="shared" si="1"/>
        <v>938014375199</v>
      </c>
      <c r="T4" s="2">
        <f t="shared" si="1"/>
        <v>817564673523</v>
      </c>
      <c r="U4" s="2">
        <f t="shared" si="1"/>
        <v>646489819605</v>
      </c>
      <c r="V4" s="2">
        <f t="shared" si="1"/>
        <v>446833887725</v>
      </c>
      <c r="W4" s="2">
        <f t="shared" si="1"/>
        <v>355829206778</v>
      </c>
      <c r="X4" s="2">
        <f t="shared" si="1"/>
        <v>321439894566</v>
      </c>
      <c r="Y4" s="2">
        <f t="shared" si="1"/>
        <v>202011922225</v>
      </c>
      <c r="Z4" s="2">
        <f t="shared" si="1"/>
        <v>174671479994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48093166427</v>
      </c>
      <c r="H5" s="2">
        <f>IFERROR(SUM(D5:G5)*(4/MAX(1,COUNT(D5:G5))),"")</f>
        <v>192372665708</v>
      </c>
      <c r="I5" s="2">
        <f t="shared" ref="I5:Z5" si="2">IFERROR(INDEX(I51:I500,MATCH($C$5,$C$51:$C$500,0)),"")</f>
        <v>145450510671</v>
      </c>
      <c r="J5" s="2">
        <f t="shared" si="2"/>
        <v>60110849844</v>
      </c>
      <c r="K5" s="2">
        <f t="shared" si="2"/>
        <v>116037664848</v>
      </c>
      <c r="L5" s="2">
        <f t="shared" si="2"/>
        <v>-16460725686</v>
      </c>
      <c r="M5" s="2">
        <f t="shared" si="2"/>
        <v>52605237916</v>
      </c>
      <c r="N5" s="2">
        <f t="shared" si="2"/>
        <v>44781312438</v>
      </c>
      <c r="O5" s="2">
        <f t="shared" si="2"/>
        <v>17442239322</v>
      </c>
      <c r="P5" s="2">
        <f t="shared" si="2"/>
        <v>-154968828144</v>
      </c>
      <c r="Q5" s="2">
        <f t="shared" si="2"/>
        <v>-89021568845</v>
      </c>
      <c r="R5" s="2">
        <f t="shared" si="2"/>
        <v>-64914666721</v>
      </c>
      <c r="S5" s="2">
        <f t="shared" si="2"/>
        <v>-19968957269</v>
      </c>
      <c r="T5" s="2">
        <f t="shared" si="2"/>
        <v>260090320832</v>
      </c>
      <c r="U5" s="2">
        <f t="shared" si="2"/>
        <v>101995610636</v>
      </c>
      <c r="V5" s="2">
        <f t="shared" si="2"/>
        <v>353836893690</v>
      </c>
      <c r="W5" s="2">
        <f t="shared" si="2"/>
        <v>-18750583285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1076151089006</v>
      </c>
      <c r="H6" s="2">
        <f>IFERROR(INDEX(D6:G6,COUNT(D6:G6)),"")</f>
        <v>1076151089006</v>
      </c>
      <c r="I6" s="2">
        <f t="shared" ref="I6:Z6" si="3">IFERROR(INDEX(I51:I500,MATCH($C$6,$C$51:$C$500,0)),"")</f>
        <v>1028057922579</v>
      </c>
      <c r="J6" s="2">
        <f t="shared" si="3"/>
        <v>900607411909</v>
      </c>
      <c r="K6" s="2">
        <f t="shared" si="3"/>
        <v>843744702806</v>
      </c>
      <c r="L6" s="2">
        <f t="shared" si="3"/>
        <v>730148693223</v>
      </c>
      <c r="M6" s="2">
        <f t="shared" si="3"/>
        <v>871834713331</v>
      </c>
      <c r="N6" s="2">
        <f t="shared" si="3"/>
        <v>861079475415</v>
      </c>
      <c r="O6" s="2">
        <f t="shared" si="3"/>
        <v>848511733189</v>
      </c>
      <c r="P6" s="2">
        <f t="shared" si="3"/>
        <v>879819493867</v>
      </c>
      <c r="Q6" s="2">
        <f t="shared" si="3"/>
        <v>1071538322010</v>
      </c>
      <c r="R6" s="2">
        <f t="shared" si="3"/>
        <v>1186059890855</v>
      </c>
      <c r="S6" s="2">
        <f t="shared" si="3"/>
        <v>1275724557576</v>
      </c>
      <c r="T6" s="2">
        <f t="shared" si="3"/>
        <v>1324996014972</v>
      </c>
      <c r="U6" s="2">
        <f t="shared" si="3"/>
        <v>1088177561406</v>
      </c>
      <c r="V6" s="2">
        <f t="shared" si="3"/>
        <v>999681950768</v>
      </c>
      <c r="W6" s="2">
        <f t="shared" si="3"/>
        <v>658895057079</v>
      </c>
      <c r="X6" s="2">
        <f t="shared" si="3"/>
        <v>694445640364</v>
      </c>
      <c r="Y6" s="2">
        <f t="shared" si="3"/>
        <v>483501327397</v>
      </c>
      <c r="Z6" s="2">
        <f t="shared" si="3"/>
        <v>591958509390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</v>
      </c>
      <c r="H7" s="3">
        <f>IFERROR(INDEX(D7:G7,COUNT(D7:G7)),"")</f>
        <v>3</v>
      </c>
      <c r="I7" s="3">
        <f t="shared" ref="I7:Z7" si="4">IFERROR(INDEX(I51:I500,MATCH($C$7,$C$51:$C$500,0))/1000000000,"")</f>
        <v>3</v>
      </c>
      <c r="J7" s="3">
        <f t="shared" si="4"/>
        <v>3</v>
      </c>
      <c r="K7" s="3">
        <f t="shared" si="4"/>
        <v>0.3</v>
      </c>
      <c r="L7" s="3">
        <f t="shared" si="4"/>
        <v>0.3</v>
      </c>
      <c r="M7" s="3">
        <f t="shared" si="4"/>
        <v>0.15</v>
      </c>
      <c r="N7" s="3">
        <f t="shared" si="4"/>
        <v>0.15</v>
      </c>
      <c r="O7" s="3">
        <f t="shared" si="4"/>
        <v>0.15</v>
      </c>
      <c r="P7" s="3">
        <f t="shared" si="4"/>
        <v>0.15</v>
      </c>
      <c r="Q7" s="3">
        <f t="shared" si="4"/>
        <v>0.15</v>
      </c>
      <c r="R7" s="3">
        <f t="shared" si="4"/>
        <v>0.15</v>
      </c>
      <c r="S7" s="3">
        <f t="shared" si="4"/>
        <v>0.15</v>
      </c>
      <c r="T7" s="3">
        <f t="shared" si="4"/>
        <v>0.15</v>
      </c>
      <c r="U7" s="3">
        <f t="shared" si="4"/>
        <v>0.15</v>
      </c>
      <c r="V7" s="3">
        <f t="shared" si="4"/>
        <v>0.15</v>
      </c>
      <c r="W7" s="3">
        <f t="shared" si="4"/>
        <v>0.15</v>
      </c>
      <c r="X7" s="3">
        <f t="shared" si="4"/>
        <v>0.15</v>
      </c>
      <c r="Y7" s="3">
        <f t="shared" si="4"/>
        <v>0.15</v>
      </c>
      <c r="Z7" s="3">
        <f t="shared" si="4"/>
        <v>0.15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328000000000</v>
      </c>
      <c r="H8" s="2">
        <f>IFERROR(INDEX(D8:G8,COUNT(D8:G8)),"")</f>
        <v>328000000000</v>
      </c>
      <c r="I8" s="2">
        <f t="shared" ref="I8:Z8" si="5">IFERROR(INDEX(I51:I500,MATCH($C$8,$C$51:$C$500,0)),"")</f>
        <v>495000000000</v>
      </c>
      <c r="J8" s="2">
        <f t="shared" si="5"/>
        <v>131000000000</v>
      </c>
      <c r="K8" s="2">
        <f t="shared" si="5"/>
        <v>-16000000000</v>
      </c>
      <c r="L8" s="2">
        <f t="shared" si="5"/>
        <v>-4000000000</v>
      </c>
      <c r="M8" s="2">
        <f t="shared" si="5"/>
        <v>160000000000</v>
      </c>
      <c r="N8" s="2">
        <f t="shared" si="5"/>
        <v>204000000000</v>
      </c>
      <c r="O8" s="2">
        <f t="shared" si="5"/>
        <v>-11000000000</v>
      </c>
      <c r="P8" s="2">
        <f t="shared" si="5"/>
        <v>81000000000</v>
      </c>
      <c r="Q8" s="2">
        <f t="shared" si="5"/>
        <v>123000000000</v>
      </c>
      <c r="R8" s="2">
        <f t="shared" si="5"/>
        <v>-37000000000</v>
      </c>
      <c r="S8" s="2">
        <f t="shared" si="5"/>
        <v>-9000000000</v>
      </c>
      <c r="T8" s="2">
        <f t="shared" si="5"/>
        <v>-142000000000</v>
      </c>
      <c r="U8" s="2">
        <f t="shared" si="5"/>
        <v>7000000000</v>
      </c>
      <c r="V8" s="2">
        <f t="shared" si="5"/>
        <v>38000000000</v>
      </c>
      <c r="W8" s="2">
        <f t="shared" si="5"/>
        <v>16000000000</v>
      </c>
      <c r="X8" s="2">
        <f t="shared" si="5"/>
        <v>-8000000000</v>
      </c>
      <c r="Y8" s="2">
        <f t="shared" si="5"/>
        <v>-23000000000</v>
      </c>
      <c r="Z8" s="2">
        <f t="shared" si="5"/>
        <v>32000000000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109.32</v>
      </c>
      <c r="H9" s="3">
        <f>IFERROR(INDEX(D9:G9,COUNT(D9:G9)),"")</f>
        <v>109.32</v>
      </c>
      <c r="I9" s="3">
        <f t="shared" ref="I9:Z9" si="6">IFERROR(INDEX(I51:I500,MATCH($C$9,$C$51:$C$500,0)),"")</f>
        <v>165.09</v>
      </c>
      <c r="J9" s="3">
        <f t="shared" si="6"/>
        <v>43.53</v>
      </c>
      <c r="K9" s="3">
        <f t="shared" si="6"/>
        <v>-53.93</v>
      </c>
      <c r="L9" s="3">
        <f t="shared" si="6"/>
        <v>-12.14</v>
      </c>
      <c r="M9" s="3">
        <f t="shared" si="6"/>
        <v>1063.79</v>
      </c>
      <c r="N9" s="3">
        <f t="shared" si="6"/>
        <v>1356.71</v>
      </c>
      <c r="O9" s="3">
        <f t="shared" si="6"/>
        <v>-73.53</v>
      </c>
      <c r="P9" s="3">
        <f t="shared" si="6"/>
        <v>541.29</v>
      </c>
      <c r="Q9" s="3">
        <f t="shared" si="6"/>
        <v>821.58</v>
      </c>
      <c r="R9" s="3">
        <f t="shared" si="6"/>
        <v>-249.07</v>
      </c>
      <c r="S9" s="3">
        <f t="shared" si="6"/>
        <v>-62.2</v>
      </c>
      <c r="T9" s="3">
        <f t="shared" si="6"/>
        <v>-946.33</v>
      </c>
      <c r="U9" s="3">
        <f t="shared" si="6"/>
        <v>48.9</v>
      </c>
      <c r="V9" s="3">
        <f t="shared" si="6"/>
        <v>254.77</v>
      </c>
      <c r="W9" s="3">
        <f t="shared" si="6"/>
        <v>109.86</v>
      </c>
      <c r="X9" s="3">
        <f t="shared" si="6"/>
        <v>-50.87</v>
      </c>
      <c r="Y9" s="3">
        <f t="shared" si="6"/>
        <v>-155.5</v>
      </c>
      <c r="Z9" s="3">
        <f t="shared" si="6"/>
        <v>216.57</v>
      </c>
    </row>
    <row r="10" spans="1:26" ht="15.5" x14ac:dyDescent="0.35">
      <c r="C10" t="s">
        <v>17</v>
      </c>
      <c r="D10" s="3">
        <f ca="1">IFERROR(IF(D9=0,"",D2/D9),"")</f>
        <v>6.5404317599707289</v>
      </c>
      <c r="I10" s="3">
        <f t="shared" ref="I10:Z10" ca="1" si="7">IFERROR(IF(I9=0,"",I2/I9),"")</f>
        <v>4.6338360894057784</v>
      </c>
      <c r="J10" s="3">
        <f t="shared" ca="1" si="7"/>
        <v>7.3971973351711462</v>
      </c>
      <c r="K10" s="3" t="str">
        <f t="shared" ca="1" si="7"/>
        <v/>
      </c>
      <c r="L10" s="3">
        <f t="shared" ca="1" si="7"/>
        <v>-48.187808896210868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0.39719928319385173</v>
      </c>
      <c r="Q10" s="3" t="str">
        <f t="shared" ca="1" si="7"/>
        <v/>
      </c>
      <c r="R10" s="3">
        <f t="shared" ca="1" si="7"/>
        <v>-1.0840326012767496</v>
      </c>
      <c r="S10" s="3">
        <f t="shared" ca="1" si="7"/>
        <v>-4.220257234726688</v>
      </c>
      <c r="T10" s="3">
        <f t="shared" ca="1" si="7"/>
        <v>-0.25361131951856114</v>
      </c>
      <c r="U10" s="3">
        <f t="shared" ca="1" si="7"/>
        <v>3.3486707566462171</v>
      </c>
      <c r="V10" s="3">
        <f t="shared" ca="1" si="7"/>
        <v>0.3905483377163716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Z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-8050361014</v>
      </c>
      <c r="H15" s="2">
        <f>IFERROR(SUM(D15:G15)*(4/MAX(1,COUNT(D15:G15))),"")</f>
        <v>-32201444056</v>
      </c>
      <c r="I15" s="2">
        <f t="shared" ref="I15:Z15" si="12">IFERROR(INDEX(I51:I500,MATCH($C$15,$C$51:$C$500,0)),"")</f>
        <v>-23746960369</v>
      </c>
      <c r="J15" s="2">
        <f t="shared" si="12"/>
        <v>-13039426246</v>
      </c>
      <c r="K15" s="2">
        <f t="shared" si="12"/>
        <v>10011472312</v>
      </c>
      <c r="L15" s="2">
        <f t="shared" si="12"/>
        <v>-24759467839</v>
      </c>
      <c r="M15" s="2">
        <f t="shared" si="12"/>
        <v>-48878538652</v>
      </c>
      <c r="N15" s="2">
        <f t="shared" si="12"/>
        <v>-19005851331</v>
      </c>
      <c r="O15" s="2">
        <f t="shared" si="12"/>
        <v>-7771486906</v>
      </c>
      <c r="P15" s="2">
        <f t="shared" si="12"/>
        <v>-9406512964</v>
      </c>
      <c r="Q15" s="2">
        <f t="shared" si="12"/>
        <v>-4924919889</v>
      </c>
      <c r="R15" s="2">
        <f t="shared" si="12"/>
        <v>-2773686745</v>
      </c>
      <c r="S15" s="2">
        <f t="shared" si="12"/>
        <v>-17145664544</v>
      </c>
      <c r="T15" s="2">
        <f t="shared" si="12"/>
        <v>-15051659469</v>
      </c>
      <c r="U15" s="2">
        <f t="shared" si="12"/>
        <v>-21218753510</v>
      </c>
      <c r="V15" s="2">
        <f t="shared" si="12"/>
        <v>-10319943564</v>
      </c>
      <c r="W15" s="2">
        <f t="shared" si="12"/>
        <v>-11201946997</v>
      </c>
      <c r="X15" s="2">
        <f t="shared" si="12"/>
        <v>-15701762035</v>
      </c>
      <c r="Y15" s="2">
        <f t="shared" si="12"/>
        <v>-1461061204</v>
      </c>
      <c r="Z15" s="2">
        <f t="shared" si="12"/>
        <v>-2701346350</v>
      </c>
    </row>
    <row r="16" spans="1:26" ht="15.5" x14ac:dyDescent="0.35">
      <c r="C16" t="s">
        <v>28</v>
      </c>
      <c r="D16" s="2">
        <f>IFERROR(INDEX(D51:D500,MATCH($C$16,$C$51:$C$500,0)),"")</f>
        <v>56886582757</v>
      </c>
      <c r="H16" s="2">
        <f>IFERROR(SUM(D16:G16)*(4/MAX(1,COUNT(D16:G16))),"")</f>
        <v>227546331028</v>
      </c>
      <c r="I16" s="2">
        <f t="shared" ref="I16:Z16" si="13">IFERROR(INDEX(I51:I500,MATCH($C$16,$C$51:$C$500,0)),"")</f>
        <v>168478413461</v>
      </c>
      <c r="J16" s="2">
        <f t="shared" si="13"/>
        <v>77168941349</v>
      </c>
      <c r="K16" s="2">
        <f t="shared" si="13"/>
        <v>14873855445</v>
      </c>
      <c r="L16" s="2">
        <f t="shared" si="13"/>
        <v>98598182213</v>
      </c>
      <c r="M16" s="2">
        <f t="shared" si="13"/>
        <v>147263305972</v>
      </c>
      <c r="N16" s="2">
        <f t="shared" si="13"/>
        <v>111914336371</v>
      </c>
      <c r="O16" s="2">
        <f t="shared" si="13"/>
        <v>87774030433</v>
      </c>
      <c r="P16" s="2">
        <f t="shared" si="13"/>
        <v>78093636746</v>
      </c>
      <c r="Q16" s="2">
        <f t="shared" si="13"/>
        <v>96799303814</v>
      </c>
      <c r="R16" s="2">
        <f t="shared" si="13"/>
        <v>85931797553</v>
      </c>
      <c r="S16" s="2">
        <f t="shared" si="13"/>
        <v>94803867025</v>
      </c>
      <c r="T16" s="2">
        <f t="shared" si="13"/>
        <v>142924684165</v>
      </c>
      <c r="U16" s="2">
        <f t="shared" si="13"/>
        <v>100352624167</v>
      </c>
      <c r="V16" s="2">
        <f t="shared" si="13"/>
        <v>52941812797</v>
      </c>
      <c r="W16" s="2">
        <f t="shared" si="13"/>
        <v>53216353458</v>
      </c>
      <c r="X16" s="2">
        <f t="shared" si="13"/>
        <v>69760517852</v>
      </c>
      <c r="Y16" s="2">
        <f t="shared" si="13"/>
        <v>24588239319</v>
      </c>
      <c r="Z16" s="2">
        <f t="shared" si="13"/>
        <v>14795399628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2145000000000</v>
      </c>
      <c r="H20" s="2">
        <f t="shared" ref="H20:Z20" ca="1" si="14">IFERROR(H21*H2,"")</f>
        <v>2145000000000</v>
      </c>
      <c r="I20" s="2">
        <f t="shared" ca="1" si="14"/>
        <v>2295000000000</v>
      </c>
      <c r="J20" s="2">
        <f t="shared" ca="1" si="14"/>
        <v>966000000000</v>
      </c>
      <c r="K20" s="2" t="str">
        <f t="shared" ca="1" si="14"/>
        <v/>
      </c>
      <c r="L20" s="2">
        <f t="shared" ca="1" si="14"/>
        <v>175500000000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32250000000</v>
      </c>
      <c r="Q20" s="2" t="str">
        <f t="shared" ca="1" si="14"/>
        <v/>
      </c>
      <c r="R20" s="2">
        <f t="shared" ca="1" si="14"/>
        <v>40500000000</v>
      </c>
      <c r="S20" s="2">
        <f t="shared" ca="1" si="14"/>
        <v>39375000000</v>
      </c>
      <c r="T20" s="2">
        <f t="shared" ca="1" si="14"/>
        <v>36000000000</v>
      </c>
      <c r="U20" s="2">
        <f t="shared" ca="1" si="14"/>
        <v>24562500000</v>
      </c>
      <c r="V20" s="2">
        <f t="shared" ca="1" si="14"/>
        <v>14925000000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3000000000</v>
      </c>
      <c r="H21" s="2">
        <f>IFERROR(INDEX(D21:G21,COUNT(D21:G21)),"")</f>
        <v>3000000000</v>
      </c>
      <c r="I21" s="2">
        <f t="shared" ref="I21:Z21" si="15">IFERROR(INDEX(I51:I500,MATCH($C$7,$C$51:$C$500,0)),"")</f>
        <v>3000000000</v>
      </c>
      <c r="J21" s="2">
        <f t="shared" si="15"/>
        <v>3000000000</v>
      </c>
      <c r="K21" s="2">
        <f t="shared" si="15"/>
        <v>300000000</v>
      </c>
      <c r="L21" s="2">
        <f t="shared" si="15"/>
        <v>300000000</v>
      </c>
      <c r="M21" s="2">
        <f t="shared" si="15"/>
        <v>150000000</v>
      </c>
      <c r="N21" s="2">
        <f t="shared" si="15"/>
        <v>150000000</v>
      </c>
      <c r="O21" s="2">
        <f t="shared" si="15"/>
        <v>150000000</v>
      </c>
      <c r="P21" s="2">
        <f t="shared" si="15"/>
        <v>150000000</v>
      </c>
      <c r="Q21" s="2">
        <f t="shared" si="15"/>
        <v>150000000</v>
      </c>
      <c r="R21" s="2">
        <f t="shared" si="15"/>
        <v>150000000</v>
      </c>
      <c r="S21" s="2">
        <f t="shared" si="15"/>
        <v>150000000</v>
      </c>
      <c r="T21" s="2">
        <f t="shared" si="15"/>
        <v>150000000</v>
      </c>
      <c r="U21" s="2">
        <f t="shared" si="15"/>
        <v>150000000</v>
      </c>
      <c r="V21" s="2">
        <f t="shared" si="15"/>
        <v>150000000</v>
      </c>
      <c r="W21" s="2">
        <f t="shared" si="15"/>
        <v>150000000</v>
      </c>
      <c r="X21" s="2">
        <f t="shared" si="15"/>
        <v>150000000</v>
      </c>
      <c r="Y21" s="2">
        <f t="shared" si="15"/>
        <v>150000000</v>
      </c>
      <c r="Z21" s="2">
        <f t="shared" si="15"/>
        <v>150000000</v>
      </c>
    </row>
    <row r="23" spans="1:26" ht="15.5" x14ac:dyDescent="0.35">
      <c r="B23" t="s">
        <v>53</v>
      </c>
      <c r="C23" t="s">
        <v>54</v>
      </c>
      <c r="D23" s="3">
        <f>IFERROR(D5/D6*100,"")</f>
        <v>4.4689976080795342</v>
      </c>
      <c r="H23" s="3">
        <f t="shared" ref="H23:Z23" si="16">IFERROR(H5/H6*100,"")</f>
        <v>17.875990432318137</v>
      </c>
      <c r="I23" s="3">
        <f t="shared" si="16"/>
        <v>14.148085188247068</v>
      </c>
      <c r="J23" s="3">
        <f t="shared" si="16"/>
        <v>6.6744786961706435</v>
      </c>
      <c r="K23" s="3">
        <f t="shared" si="16"/>
        <v>13.752698471717723</v>
      </c>
      <c r="L23" s="3">
        <f t="shared" si="16"/>
        <v>-2.2544347252529575</v>
      </c>
      <c r="M23" s="3">
        <f t="shared" si="16"/>
        <v>6.0338544808582242</v>
      </c>
      <c r="N23" s="3">
        <f t="shared" si="16"/>
        <v>5.2006015375546495</v>
      </c>
      <c r="O23" s="3">
        <f t="shared" si="16"/>
        <v>2.0556273578499669</v>
      </c>
      <c r="P23" s="3">
        <f t="shared" si="16"/>
        <v>-17.613707041529388</v>
      </c>
      <c r="Q23" s="3">
        <f t="shared" si="16"/>
        <v>-8.3078287557660691</v>
      </c>
      <c r="R23" s="3">
        <f t="shared" si="16"/>
        <v>-5.4731356503595014</v>
      </c>
      <c r="S23" s="3">
        <f t="shared" si="16"/>
        <v>-1.5653031957731496</v>
      </c>
      <c r="T23" s="3">
        <f t="shared" si="16"/>
        <v>19.629517213113751</v>
      </c>
      <c r="U23" s="3">
        <f t="shared" si="16"/>
        <v>9.3730668829648245</v>
      </c>
      <c r="V23" s="3">
        <f t="shared" si="16"/>
        <v>35.394946704616082</v>
      </c>
      <c r="W23" s="3">
        <f t="shared" si="16"/>
        <v>-2.8457617163080111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-0.20585008963029428</v>
      </c>
      <c r="H24" s="4">
        <f t="shared" ref="H24:Z24" si="17">IFERROR(_xlfn.RRI(5,M23,H23),"")</f>
        <v>0.24261060655397504</v>
      </c>
      <c r="I24" s="4">
        <f t="shared" si="17"/>
        <v>0.22159941821060958</v>
      </c>
      <c r="J24" s="4">
        <f t="shared" si="17"/>
        <v>0.26559453974367986</v>
      </c>
      <c r="K24" s="4" t="str">
        <f t="shared" si="17"/>
        <v/>
      </c>
      <c r="L24" s="4">
        <f t="shared" si="17"/>
        <v>-0.22961108381522166</v>
      </c>
      <c r="M24" s="4" t="str">
        <f t="shared" si="17"/>
        <v/>
      </c>
      <c r="N24" s="4" t="str">
        <f t="shared" si="17"/>
        <v/>
      </c>
      <c r="O24" s="4">
        <f t="shared" si="17"/>
        <v>-0.36319428232576501</v>
      </c>
      <c r="P24" s="4" t="str">
        <f t="shared" si="17"/>
        <v/>
      </c>
      <c r="Q24" s="4" t="str">
        <f t="shared" si="17"/>
        <v/>
      </c>
      <c r="R24" s="4">
        <f t="shared" si="17"/>
        <v>0.13974458080558105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16.28</v>
      </c>
      <c r="H25" s="3">
        <f>IFERROR(INDEX(D25:G25,COUNT(D25:G25)),"")</f>
        <v>16.28</v>
      </c>
      <c r="I25" s="3">
        <f t="shared" ref="I25:Z25" si="18">IFERROR(INDEX(I51:I500,MATCH($C$25,$C$51:$C$500,0)),"")</f>
        <v>48.24</v>
      </c>
      <c r="J25" s="3">
        <f t="shared" si="18"/>
        <v>21.38</v>
      </c>
      <c r="K25" s="3">
        <f t="shared" si="18"/>
        <v>82.95</v>
      </c>
      <c r="L25" s="3">
        <f t="shared" si="18"/>
        <v>246.13</v>
      </c>
      <c r="M25" s="3">
        <f t="shared" si="18"/>
        <v>655.9</v>
      </c>
      <c r="N25" s="3">
        <f t="shared" si="18"/>
        <v>619.39</v>
      </c>
      <c r="O25" s="3">
        <f t="shared" si="18"/>
        <v>533.35</v>
      </c>
      <c r="P25" s="3">
        <f t="shared" si="18"/>
        <v>457.91</v>
      </c>
      <c r="Q25" s="3">
        <f t="shared" si="18"/>
        <v>612.5</v>
      </c>
      <c r="R25" s="3">
        <f t="shared" si="18"/>
        <v>554.39</v>
      </c>
      <c r="S25" s="3">
        <f t="shared" si="18"/>
        <v>517.72</v>
      </c>
      <c r="T25" s="3">
        <f t="shared" si="18"/>
        <v>852.49</v>
      </c>
      <c r="U25" s="3">
        <f t="shared" si="18"/>
        <v>527.55999999999995</v>
      </c>
      <c r="V25" s="3">
        <f t="shared" si="18"/>
        <v>284.14999999999998</v>
      </c>
      <c r="W25" s="3">
        <f t="shared" si="18"/>
        <v>280.10000000000002</v>
      </c>
      <c r="X25" s="3">
        <f t="shared" si="18"/>
        <v>360.39</v>
      </c>
      <c r="Y25" s="3">
        <f t="shared" si="18"/>
        <v>154.18</v>
      </c>
      <c r="Z25" s="3">
        <f t="shared" si="18"/>
        <v>80.63</v>
      </c>
    </row>
    <row r="26" spans="1:26" ht="15.5" x14ac:dyDescent="0.35">
      <c r="C26" t="s">
        <v>58</v>
      </c>
      <c r="D26" s="4">
        <f>IFERROR(_xlfn.RRI(5,I25,D25),"")</f>
        <v>-0.195271429857652</v>
      </c>
      <c r="H26" s="4">
        <f t="shared" ref="H26:Z26" si="19">IFERROR(_xlfn.RRI(5,M25,H25),"")</f>
        <v>-0.52251101889383089</v>
      </c>
      <c r="I26" s="4">
        <f t="shared" si="19"/>
        <v>-0.39981018416174019</v>
      </c>
      <c r="J26" s="4">
        <f t="shared" si="19"/>
        <v>-0.47446810329966249</v>
      </c>
      <c r="K26" s="4">
        <f t="shared" si="19"/>
        <v>-0.28942937057186269</v>
      </c>
      <c r="L26" s="4">
        <f t="shared" si="19"/>
        <v>-0.16668021769240626</v>
      </c>
      <c r="M26" s="4">
        <f t="shared" si="19"/>
        <v>3.4199797959698852E-2</v>
      </c>
      <c r="N26" s="4">
        <f t="shared" si="19"/>
        <v>3.6510842408477906E-2</v>
      </c>
      <c r="O26" s="4">
        <f t="shared" si="19"/>
        <v>-8.9532178457073619E-2</v>
      </c>
      <c r="P26" s="4">
        <f t="shared" si="19"/>
        <v>-2.7920792788221904E-2</v>
      </c>
      <c r="Q26" s="4">
        <f t="shared" si="19"/>
        <v>0.16603526854336792</v>
      </c>
      <c r="R26" s="4">
        <f t="shared" si="19"/>
        <v>0.14630571024686834</v>
      </c>
      <c r="S26" s="4">
        <f t="shared" si="19"/>
        <v>7.5138569824271029E-2</v>
      </c>
      <c r="T26" s="4">
        <f t="shared" si="19"/>
        <v>0.40777176457154951</v>
      </c>
      <c r="U26" s="4">
        <f t="shared" si="19"/>
        <v>0.45597876159596962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448.11696975933336</v>
      </c>
      <c r="H27" s="3">
        <f t="shared" ref="H27:Z27" si="20">IFERROR(H4/H21,"")</f>
        <v>1792.4678790373334</v>
      </c>
      <c r="I27" s="3">
        <f t="shared" si="20"/>
        <v>1384.2097444463334</v>
      </c>
      <c r="J27" s="3">
        <f t="shared" si="20"/>
        <v>1136.658120259</v>
      </c>
      <c r="K27" s="3">
        <f t="shared" si="20"/>
        <v>10065.604941256666</v>
      </c>
      <c r="L27" s="3">
        <f t="shared" si="20"/>
        <v>6920.3887233666665</v>
      </c>
      <c r="M27" s="3">
        <f t="shared" si="20"/>
        <v>11691.800014640001</v>
      </c>
      <c r="N27" s="3">
        <f t="shared" si="20"/>
        <v>8134.284248046667</v>
      </c>
      <c r="O27" s="3">
        <f t="shared" si="20"/>
        <v>7783.2716815200001</v>
      </c>
      <c r="P27" s="3">
        <f t="shared" si="20"/>
        <v>7549.4757165733336</v>
      </c>
      <c r="Q27" s="3">
        <f t="shared" si="20"/>
        <v>7383.0251419200004</v>
      </c>
      <c r="R27" s="3">
        <f t="shared" si="20"/>
        <v>6612.2053496600001</v>
      </c>
      <c r="S27" s="3">
        <f t="shared" si="20"/>
        <v>6253.4291679933331</v>
      </c>
      <c r="T27" s="3">
        <f t="shared" si="20"/>
        <v>5450.4311568200001</v>
      </c>
      <c r="U27" s="3">
        <f t="shared" si="20"/>
        <v>4309.9321307</v>
      </c>
      <c r="V27" s="3">
        <f t="shared" si="20"/>
        <v>2978.8925848333333</v>
      </c>
      <c r="W27" s="3">
        <f t="shared" si="20"/>
        <v>2372.1947118533335</v>
      </c>
      <c r="X27" s="3">
        <f t="shared" si="20"/>
        <v>2142.9326304400001</v>
      </c>
      <c r="Y27" s="3">
        <f t="shared" si="20"/>
        <v>1346.7461481666667</v>
      </c>
      <c r="Z27" s="3">
        <f t="shared" si="20"/>
        <v>1164.4765332933334</v>
      </c>
    </row>
    <row r="28" spans="1:26" ht="15.5" x14ac:dyDescent="0.35">
      <c r="C28" t="s">
        <v>60</v>
      </c>
      <c r="D28" s="4">
        <f>IFERROR(_xlfn.RRI(5,I27,D27),"")</f>
        <v>-0.20193567460799655</v>
      </c>
      <c r="H28" s="4">
        <f t="shared" ref="H28:Z28" si="21">IFERROR(_xlfn.RRI(5,M27,H27),"")</f>
        <v>-0.31275118334328045</v>
      </c>
      <c r="I28" s="4">
        <f t="shared" si="21"/>
        <v>-0.29825954916252984</v>
      </c>
      <c r="J28" s="4">
        <f t="shared" si="21"/>
        <v>-0.31939750982563675</v>
      </c>
      <c r="K28" s="4">
        <f t="shared" si="21"/>
        <v>5.9216208087040201E-2</v>
      </c>
      <c r="L28" s="4">
        <f t="shared" si="21"/>
        <v>-1.2858913221973745E-2</v>
      </c>
      <c r="M28" s="4">
        <f t="shared" si="21"/>
        <v>0.1207455138217024</v>
      </c>
      <c r="N28" s="4">
        <f t="shared" si="21"/>
        <v>5.3999055991629463E-2</v>
      </c>
      <c r="O28" s="4">
        <f t="shared" si="21"/>
        <v>7.3856539740985383E-2</v>
      </c>
      <c r="P28" s="4">
        <f t="shared" si="21"/>
        <v>0.11863723775229995</v>
      </c>
      <c r="Q28" s="4">
        <f t="shared" si="21"/>
        <v>0.19904615509865264</v>
      </c>
      <c r="R28" s="4">
        <f t="shared" si="21"/>
        <v>0.22755002600611851</v>
      </c>
      <c r="S28" s="4">
        <f t="shared" si="21"/>
        <v>0.2388591802807063</v>
      </c>
      <c r="T28" s="4">
        <f t="shared" si="21"/>
        <v>0.32260153768683675</v>
      </c>
      <c r="U28" s="4">
        <f t="shared" si="21"/>
        <v>0.29917584719574641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-0.66252072968490883</v>
      </c>
      <c r="I29" s="4">
        <f t="shared" si="22"/>
        <v>1.2563143124415344</v>
      </c>
      <c r="J29" s="4">
        <f t="shared" si="22"/>
        <v>-0.74225437010247142</v>
      </c>
      <c r="K29" s="4">
        <f t="shared" si="22"/>
        <v>-0.66298297647584614</v>
      </c>
      <c r="L29" s="4">
        <f t="shared" si="22"/>
        <v>-0.624744625705138</v>
      </c>
      <c r="M29" s="4">
        <f t="shared" si="22"/>
        <v>5.894509113805517E-2</v>
      </c>
      <c r="N29" s="4">
        <f t="shared" si="22"/>
        <v>0.16131995875128896</v>
      </c>
      <c r="O29" s="4">
        <f t="shared" si="22"/>
        <v>0.16474853137079337</v>
      </c>
      <c r="P29" s="4">
        <f t="shared" si="22"/>
        <v>-0.25239183673469384</v>
      </c>
      <c r="Q29" s="4">
        <f t="shared" si="22"/>
        <v>0.10481790797092302</v>
      </c>
      <c r="R29" s="4">
        <f t="shared" si="22"/>
        <v>7.0829792165649302E-2</v>
      </c>
      <c r="S29" s="4">
        <f t="shared" si="22"/>
        <v>-0.39269668852420553</v>
      </c>
      <c r="T29" s="4">
        <f t="shared" si="22"/>
        <v>0.61591098642808417</v>
      </c>
      <c r="U29" s="4">
        <f t="shared" si="22"/>
        <v>0.8566250219954249</v>
      </c>
      <c r="V29" s="4">
        <f t="shared" si="22"/>
        <v>1.4459121742234753E-2</v>
      </c>
      <c r="W29" s="4">
        <f t="shared" si="22"/>
        <v>-0.22278642581647651</v>
      </c>
      <c r="X29" s="4">
        <f t="shared" si="22"/>
        <v>1.3374627059281357</v>
      </c>
      <c r="Y29" s="4">
        <f t="shared" si="22"/>
        <v>0.91219149200049632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0.29493950337295033</v>
      </c>
      <c r="I30" s="4">
        <f t="shared" si="23"/>
        <v>0.21778899017668213</v>
      </c>
      <c r="J30" s="4">
        <f t="shared" si="23"/>
        <v>-0.88707503156615131</v>
      </c>
      <c r="K30" s="4">
        <f t="shared" si="23"/>
        <v>0.45448548392522942</v>
      </c>
      <c r="L30" s="4">
        <f t="shared" si="23"/>
        <v>-0.40809894843383959</v>
      </c>
      <c r="M30" s="4">
        <f t="shared" si="23"/>
        <v>0.43734834659209515</v>
      </c>
      <c r="N30" s="4">
        <f t="shared" si="23"/>
        <v>4.5098331510139117E-2</v>
      </c>
      <c r="O30" s="4">
        <f t="shared" si="23"/>
        <v>3.0968503472819341E-2</v>
      </c>
      <c r="P30" s="4">
        <f t="shared" si="23"/>
        <v>2.2545036953517231E-2</v>
      </c>
      <c r="Q30" s="4">
        <f t="shared" si="23"/>
        <v>0.11657529545715573</v>
      </c>
      <c r="R30" s="4">
        <f t="shared" si="23"/>
        <v>5.7372710560627489E-2</v>
      </c>
      <c r="S30" s="4">
        <f t="shared" si="23"/>
        <v>0.14732742934814613</v>
      </c>
      <c r="T30" s="4">
        <f t="shared" si="23"/>
        <v>0.2646211103873613</v>
      </c>
      <c r="U30" s="4">
        <f t="shared" si="23"/>
        <v>0.44682361245366531</v>
      </c>
      <c r="V30" s="4">
        <f t="shared" si="23"/>
        <v>0.25575382574982752</v>
      </c>
      <c r="W30" s="4">
        <f t="shared" si="23"/>
        <v>0.10698520250086437</v>
      </c>
      <c r="X30" s="4">
        <f t="shared" si="23"/>
        <v>0.59119269311234846</v>
      </c>
      <c r="Y30" s="4">
        <f t="shared" si="23"/>
        <v>0.15652493602240694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358.72</v>
      </c>
      <c r="H32" s="3">
        <f>IFERROR(INDEX(D32:G32,COUNT(D32:G32)),"")</f>
        <v>358.72</v>
      </c>
      <c r="I32" s="3">
        <f t="shared" ref="I32:Z32" si="24">IFERROR(INDEX(I51:I500,MATCH($C$32,$C$51:$C$500,0)),"")</f>
        <v>342.69</v>
      </c>
      <c r="J32" s="3">
        <f t="shared" si="24"/>
        <v>300.2</v>
      </c>
      <c r="K32" s="3">
        <f t="shared" si="24"/>
        <v>2812.48</v>
      </c>
      <c r="L32" s="3">
        <f t="shared" si="24"/>
        <v>2433.83</v>
      </c>
      <c r="M32" s="3">
        <f t="shared" si="24"/>
        <v>5812.23</v>
      </c>
      <c r="N32" s="3">
        <f t="shared" si="24"/>
        <v>5740.53</v>
      </c>
      <c r="O32" s="3">
        <f t="shared" si="24"/>
        <v>5656.74</v>
      </c>
      <c r="P32" s="3">
        <f t="shared" si="24"/>
        <v>5865.46</v>
      </c>
      <c r="Q32" s="3">
        <f t="shared" si="24"/>
        <v>7143.59</v>
      </c>
      <c r="R32" s="3">
        <f t="shared" si="24"/>
        <v>7907.07</v>
      </c>
      <c r="S32" s="3">
        <f t="shared" si="24"/>
        <v>8504.83</v>
      </c>
      <c r="T32" s="3">
        <f t="shared" si="24"/>
        <v>8833.31</v>
      </c>
      <c r="U32" s="3">
        <f t="shared" si="24"/>
        <v>7254.52</v>
      </c>
      <c r="V32" s="3">
        <f t="shared" si="24"/>
        <v>6664.55</v>
      </c>
      <c r="W32" s="3">
        <f t="shared" si="24"/>
        <v>4392.63</v>
      </c>
      <c r="X32" s="3">
        <f t="shared" si="24"/>
        <v>4629.6400000000003</v>
      </c>
      <c r="Y32" s="3">
        <f t="shared" si="24"/>
        <v>3223.34</v>
      </c>
      <c r="Z32" s="3">
        <f t="shared" si="24"/>
        <v>3946.39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1.84</v>
      </c>
      <c r="H33" s="3">
        <f>IFERROR(INDEX(D33:G33,COUNT(D33:G33)),"")</f>
        <v>1.84</v>
      </c>
      <c r="I33" s="3">
        <f t="shared" ref="I33:Z33" si="25">IFERROR(INDEX(I51:I500,MATCH($C$33,$C$51:$C$500,0)),"")</f>
        <v>2.23</v>
      </c>
      <c r="J33" s="3">
        <f t="shared" si="25"/>
        <v>1.07</v>
      </c>
      <c r="K33" s="3">
        <f t="shared" si="25"/>
        <v>1.44</v>
      </c>
      <c r="L33" s="3">
        <f t="shared" si="25"/>
        <v>2.4</v>
      </c>
      <c r="M33" s="3">
        <f t="shared" si="25"/>
        <v>0.84</v>
      </c>
      <c r="N33" s="3">
        <f t="shared" si="25"/>
        <v>0.59</v>
      </c>
      <c r="O33" s="3">
        <f t="shared" si="25"/>
        <v>0.64</v>
      </c>
      <c r="P33" s="3">
        <f t="shared" si="25"/>
        <v>0.73</v>
      </c>
      <c r="Q33" s="3">
        <f t="shared" si="25"/>
        <v>0.68</v>
      </c>
      <c r="R33" s="3">
        <f t="shared" si="25"/>
        <v>0.68</v>
      </c>
      <c r="S33" s="3">
        <f t="shared" si="25"/>
        <v>0.62</v>
      </c>
      <c r="T33" s="3">
        <f t="shared" si="25"/>
        <v>0.54</v>
      </c>
      <c r="U33" s="3">
        <f t="shared" si="25"/>
        <v>0.45</v>
      </c>
      <c r="V33" s="3">
        <f t="shared" si="25"/>
        <v>0.3</v>
      </c>
      <c r="W33" s="3">
        <f t="shared" si="25"/>
        <v>0.38</v>
      </c>
      <c r="X33" s="3">
        <f t="shared" si="25"/>
        <v>0.25</v>
      </c>
      <c r="Y33" s="3">
        <f t="shared" si="25"/>
        <v>0.18</v>
      </c>
      <c r="Z33" s="3">
        <f t="shared" si="25"/>
        <v>0.09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40.54</v>
      </c>
      <c r="H34" s="3">
        <f>IFERROR(INDEX(D34:G34,COUNT(D34:G34)),"")</f>
        <v>40.54</v>
      </c>
      <c r="I34" s="3">
        <f t="shared" ref="I34:Z34" si="26">IFERROR(INDEX(I51:I500,MATCH($C$34,$C$51:$C$500,0)),"")</f>
        <v>15.86</v>
      </c>
      <c r="J34" s="3">
        <f t="shared" si="26"/>
        <v>15.06</v>
      </c>
      <c r="K34" s="3">
        <f t="shared" si="26"/>
        <v>48.82</v>
      </c>
      <c r="L34" s="3">
        <f t="shared" si="26"/>
        <v>23.77</v>
      </c>
      <c r="M34" s="3">
        <f t="shared" si="26"/>
        <v>7.47</v>
      </c>
      <c r="N34" s="3">
        <f t="shared" si="26"/>
        <v>5.47</v>
      </c>
      <c r="O34" s="3">
        <f t="shared" si="26"/>
        <v>6.75</v>
      </c>
      <c r="P34" s="3">
        <f t="shared" si="26"/>
        <v>9.39</v>
      </c>
      <c r="Q34" s="3">
        <f t="shared" si="26"/>
        <v>7.95</v>
      </c>
      <c r="R34" s="3">
        <f t="shared" si="26"/>
        <v>9.74</v>
      </c>
      <c r="S34" s="3">
        <f t="shared" si="26"/>
        <v>10.14</v>
      </c>
      <c r="T34" s="3">
        <f t="shared" si="26"/>
        <v>5.63</v>
      </c>
      <c r="U34" s="3">
        <f t="shared" si="26"/>
        <v>6.21</v>
      </c>
      <c r="V34" s="3">
        <f t="shared" si="26"/>
        <v>7</v>
      </c>
      <c r="W34" s="3">
        <f t="shared" si="26"/>
        <v>6.03</v>
      </c>
      <c r="X34" s="3">
        <f t="shared" si="26"/>
        <v>3.22</v>
      </c>
      <c r="Y34" s="3">
        <f t="shared" si="26"/>
        <v>3.7</v>
      </c>
      <c r="Z34" s="3">
        <f t="shared" si="26"/>
        <v>4.59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1.47</v>
      </c>
      <c r="H35" s="3">
        <f>IFERROR(INDEX(D35:G35,COUNT(D35:G35)),"")</f>
        <v>1.47</v>
      </c>
      <c r="I35" s="3">
        <f t="shared" ref="I35:Z35" si="27">IFERROR(INDEX(I51:I500,MATCH($C$35,$C$51:$C$500,0)),"")</f>
        <v>0.55000000000000004</v>
      </c>
      <c r="J35" s="3">
        <f t="shared" si="27"/>
        <v>0.28000000000000003</v>
      </c>
      <c r="K35" s="3">
        <f t="shared" si="27"/>
        <v>0.4</v>
      </c>
      <c r="L35" s="3">
        <f t="shared" si="27"/>
        <v>0.85</v>
      </c>
      <c r="M35" s="3">
        <f t="shared" si="27"/>
        <v>0.42</v>
      </c>
      <c r="N35" s="3">
        <f t="shared" si="27"/>
        <v>0.42</v>
      </c>
      <c r="O35" s="3">
        <f t="shared" si="27"/>
        <v>0.46</v>
      </c>
      <c r="P35" s="3">
        <f t="shared" si="27"/>
        <v>0.56999999999999995</v>
      </c>
      <c r="Q35" s="3">
        <f t="shared" si="27"/>
        <v>0.66</v>
      </c>
      <c r="R35" s="3">
        <f t="shared" si="27"/>
        <v>0.82</v>
      </c>
      <c r="S35" s="3">
        <f t="shared" si="27"/>
        <v>0.84</v>
      </c>
      <c r="T35" s="3">
        <f t="shared" si="27"/>
        <v>0.88</v>
      </c>
      <c r="U35" s="3">
        <f t="shared" si="27"/>
        <v>0.76</v>
      </c>
      <c r="V35" s="3">
        <f t="shared" si="27"/>
        <v>0.67</v>
      </c>
      <c r="W35" s="3">
        <f t="shared" si="27"/>
        <v>0.71</v>
      </c>
      <c r="X35" s="3">
        <f t="shared" si="27"/>
        <v>0.54</v>
      </c>
      <c r="Y35" s="3">
        <f t="shared" si="27"/>
        <v>0.42</v>
      </c>
      <c r="Z35" s="3">
        <f t="shared" si="27"/>
        <v>0.32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0.15359999999999999</v>
      </c>
      <c r="I36" s="4">
        <f t="shared" si="28"/>
        <v>0.20730000000000001</v>
      </c>
      <c r="J36" s="4">
        <f t="shared" si="28"/>
        <v>0.28070000000000001</v>
      </c>
      <c r="K36" s="4">
        <f t="shared" si="28"/>
        <v>0.32549999999999996</v>
      </c>
      <c r="L36" s="4">
        <f t="shared" si="28"/>
        <v>0.21940000000000001</v>
      </c>
      <c r="M36" s="4">
        <f t="shared" si="28"/>
        <v>1.0164</v>
      </c>
      <c r="N36" s="4">
        <f t="shared" si="28"/>
        <v>0.45039999999999997</v>
      </c>
      <c r="O36" s="4">
        <f t="shared" si="28"/>
        <v>0.4012</v>
      </c>
      <c r="P36" s="4">
        <f t="shared" si="28"/>
        <v>0.7097</v>
      </c>
      <c r="Q36" s="4">
        <f t="shared" si="28"/>
        <v>0.4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10</v>
      </c>
      <c r="I37" s="3">
        <f t="shared" si="29"/>
        <v>10</v>
      </c>
      <c r="J37" s="3">
        <f t="shared" si="29"/>
        <v>6</v>
      </c>
      <c r="K37" s="3">
        <f t="shared" si="29"/>
        <v>2.7</v>
      </c>
      <c r="L37" s="3">
        <f t="shared" si="29"/>
        <v>5.4</v>
      </c>
      <c r="M37" s="3">
        <f t="shared" si="29"/>
        <v>33.33</v>
      </c>
      <c r="N37" s="3">
        <f t="shared" si="29"/>
        <v>13.95</v>
      </c>
      <c r="O37" s="3">
        <f t="shared" si="29"/>
        <v>10.7</v>
      </c>
      <c r="P37" s="3">
        <f t="shared" si="29"/>
        <v>16.25</v>
      </c>
      <c r="Q37" s="3">
        <f t="shared" si="29"/>
        <v>12.25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1344350909278</v>
      </c>
      <c r="E51" s="5">
        <v>1615710176905</v>
      </c>
      <c r="F51" s="5">
        <v>2408031308613</v>
      </c>
      <c r="G51" s="5">
        <v>-677391478340</v>
      </c>
      <c r="I51" s="5">
        <v>4152629233339</v>
      </c>
      <c r="J51" s="5">
        <v>3409974360777</v>
      </c>
      <c r="K51" s="5">
        <v>3019681482377</v>
      </c>
      <c r="L51" s="5">
        <v>2076116617010</v>
      </c>
      <c r="M51" s="5">
        <v>1753770002196</v>
      </c>
      <c r="N51" s="5">
        <v>1220142637207</v>
      </c>
      <c r="O51" s="5">
        <v>1167490752228</v>
      </c>
      <c r="P51" s="5">
        <v>1132421357486</v>
      </c>
      <c r="Q51" s="5">
        <v>1107453771288</v>
      </c>
      <c r="R51" s="5">
        <v>991830802449</v>
      </c>
      <c r="S51" s="5">
        <v>938014375199</v>
      </c>
      <c r="T51" s="5">
        <v>817564673523</v>
      </c>
      <c r="U51" s="5">
        <v>646489819605</v>
      </c>
      <c r="V51" s="5">
        <v>446833887725</v>
      </c>
      <c r="W51" s="5">
        <v>355829206778</v>
      </c>
      <c r="X51" s="5">
        <v>321439894566</v>
      </c>
      <c r="Y51" s="5">
        <v>202011922225</v>
      </c>
      <c r="Z51" s="5">
        <v>174671479994</v>
      </c>
    </row>
    <row r="52" spans="2:26" ht="15.5" x14ac:dyDescent="0.35">
      <c r="C52" t="s">
        <v>2372</v>
      </c>
    </row>
    <row r="53" spans="2:26" ht="15.5" x14ac:dyDescent="0.35">
      <c r="C53" t="s">
        <v>95</v>
      </c>
      <c r="D53" s="5">
        <v>-743055316</v>
      </c>
      <c r="E53" s="5">
        <v>2823675885</v>
      </c>
      <c r="F53" s="5">
        <v>-588210792</v>
      </c>
      <c r="G53" s="5">
        <v>-680002268</v>
      </c>
      <c r="I53" s="5">
        <v>719057579</v>
      </c>
      <c r="J53" s="5">
        <v>-4018665259</v>
      </c>
      <c r="K53" s="5">
        <v>91152337091</v>
      </c>
      <c r="L53" s="5">
        <v>-90299440060</v>
      </c>
      <c r="M53" s="5">
        <v>-45779529404</v>
      </c>
      <c r="N53" s="5">
        <v>-48127172602</v>
      </c>
      <c r="O53" s="5">
        <v>-62560304205</v>
      </c>
      <c r="P53" s="5">
        <v>-223655951926</v>
      </c>
      <c r="Q53" s="5">
        <v>-180895952770</v>
      </c>
      <c r="R53" s="5">
        <v>-148072777529</v>
      </c>
      <c r="S53" s="5">
        <v>-97627159750</v>
      </c>
      <c r="T53" s="5">
        <v>132217296136</v>
      </c>
      <c r="U53" s="5">
        <v>22861739979</v>
      </c>
      <c r="V53" s="5">
        <v>311215024457</v>
      </c>
      <c r="W53" s="5">
        <v>-60764989746</v>
      </c>
    </row>
    <row r="54" spans="2:26" ht="15.5" x14ac:dyDescent="0.35">
      <c r="C54" t="s">
        <v>2373</v>
      </c>
      <c r="D54" s="5">
        <v>1125424126557</v>
      </c>
      <c r="E54" s="5">
        <v>1085642383514</v>
      </c>
      <c r="F54" s="5">
        <v>1001449267063</v>
      </c>
      <c r="G54" s="5">
        <v>949431479706</v>
      </c>
      <c r="I54" s="5">
        <v>3769972066236</v>
      </c>
      <c r="J54" s="5">
        <v>3129389071625</v>
      </c>
      <c r="K54" s="5">
        <v>3474306631967</v>
      </c>
      <c r="L54" s="5">
        <v>2670789617487</v>
      </c>
      <c r="M54" s="5">
        <v>2167276669374</v>
      </c>
      <c r="N54" s="5">
        <v>1693224032388</v>
      </c>
      <c r="O54" s="5">
        <v>1459602169507</v>
      </c>
      <c r="P54" s="5">
        <v>1472998049980</v>
      </c>
      <c r="Q54" s="5">
        <v>1392846361476</v>
      </c>
      <c r="R54" s="5">
        <v>1285917785838</v>
      </c>
      <c r="S54" s="5">
        <v>1212613539243</v>
      </c>
      <c r="T54" s="5">
        <v>1005543585536</v>
      </c>
      <c r="U54" s="5">
        <v>790244659783</v>
      </c>
      <c r="V54" s="5">
        <v>542005165595</v>
      </c>
      <c r="W54" s="5">
        <v>411639439574</v>
      </c>
      <c r="X54" s="5">
        <v>319180468870</v>
      </c>
      <c r="Y54" s="5">
        <v>250146168429</v>
      </c>
      <c r="Z54" s="5">
        <v>224628816296</v>
      </c>
    </row>
    <row r="55" spans="2:26" ht="15.5" x14ac:dyDescent="0.35">
      <c r="C55" t="s">
        <v>2374</v>
      </c>
    </row>
    <row r="56" spans="2:26" ht="15.5" x14ac:dyDescent="0.35">
      <c r="C56" t="s">
        <v>2375</v>
      </c>
      <c r="D56" s="5">
        <v>196758395691</v>
      </c>
      <c r="E56" s="5">
        <v>285460696166</v>
      </c>
      <c r="F56" s="5">
        <v>1429198435160</v>
      </c>
      <c r="G56" s="5">
        <v>-1479344441091</v>
      </c>
      <c r="I56" s="5">
        <v>285460696166</v>
      </c>
      <c r="J56" s="5">
        <v>195366337136</v>
      </c>
      <c r="K56" s="5">
        <v>-584239138476</v>
      </c>
      <c r="L56" s="5">
        <v>-552259318630</v>
      </c>
      <c r="M56" s="5">
        <v>-466764683134</v>
      </c>
      <c r="N56" s="5">
        <v>-471791156962</v>
      </c>
      <c r="O56" s="5">
        <v>-383033686482</v>
      </c>
      <c r="P56" s="5">
        <v>-338039207612</v>
      </c>
      <c r="Q56" s="5">
        <v>-354262067468</v>
      </c>
      <c r="R56" s="5">
        <v>-341077277319</v>
      </c>
      <c r="S56" s="5">
        <v>-356767208924</v>
      </c>
      <c r="T56" s="5">
        <v>-242628213113</v>
      </c>
      <c r="U56" s="5">
        <v>-122056272963</v>
      </c>
      <c r="V56" s="5">
        <v>-90909921331</v>
      </c>
      <c r="W56" s="5">
        <v>-81301833081</v>
      </c>
      <c r="X56" s="5">
        <v>-76073801021</v>
      </c>
      <c r="Y56" s="5">
        <v>-69319007987</v>
      </c>
      <c r="Z56" s="5">
        <v>-67439013753</v>
      </c>
    </row>
    <row r="57" spans="2:26" ht="15.5" x14ac:dyDescent="0.35">
      <c r="C57" t="s">
        <v>2376</v>
      </c>
      <c r="K57" s="5">
        <v>69935430354</v>
      </c>
      <c r="L57" s="5">
        <v>-88891034633</v>
      </c>
      <c r="M57" s="5">
        <v>-18700265916</v>
      </c>
      <c r="N57" s="5">
        <v>-40273339769</v>
      </c>
      <c r="O57" s="5">
        <v>14860424927</v>
      </c>
      <c r="P57" s="5">
        <v>-61612518295</v>
      </c>
      <c r="Q57" s="5">
        <v>-31259577417</v>
      </c>
      <c r="R57" s="5">
        <v>-52184738340</v>
      </c>
      <c r="S57" s="5">
        <v>-4764723946</v>
      </c>
      <c r="T57" s="5">
        <v>-69585131266</v>
      </c>
      <c r="U57" s="5">
        <v>-94517535380</v>
      </c>
      <c r="V57" s="5">
        <v>-62465852000</v>
      </c>
      <c r="W57" s="5">
        <v>-25994368491</v>
      </c>
      <c r="X57" s="5">
        <v>-17404884864</v>
      </c>
      <c r="Y57" s="5">
        <v>-8464461029</v>
      </c>
      <c r="Z57" s="5">
        <v>-912645839</v>
      </c>
    </row>
    <row r="58" spans="2:26" ht="15.5" x14ac:dyDescent="0.35">
      <c r="C58" t="s">
        <v>1230</v>
      </c>
      <c r="V58" s="5">
        <v>10887550073</v>
      </c>
    </row>
    <row r="59" spans="2:26" ht="15.5" x14ac:dyDescent="0.35">
      <c r="C59" t="s">
        <v>761</v>
      </c>
      <c r="D59" s="5">
        <v>22168387030</v>
      </c>
      <c r="E59" s="5">
        <v>24623437311</v>
      </c>
      <c r="F59" s="5">
        <v>26945423436</v>
      </c>
      <c r="G59" s="5">
        <v>22943325913</v>
      </c>
      <c r="I59" s="5">
        <v>97196470937</v>
      </c>
      <c r="J59" s="5">
        <v>85218952016</v>
      </c>
      <c r="K59" s="5">
        <v>62937036069</v>
      </c>
      <c r="L59" s="5">
        <v>44896620314</v>
      </c>
      <c r="M59" s="5">
        <v>67077296315</v>
      </c>
      <c r="N59" s="5">
        <v>39658198559</v>
      </c>
      <c r="O59" s="5">
        <v>83076073880</v>
      </c>
      <c r="P59" s="5">
        <v>61864792882</v>
      </c>
      <c r="Q59" s="5">
        <v>106812844875</v>
      </c>
      <c r="R59" s="5">
        <v>100807855085</v>
      </c>
      <c r="S59" s="5">
        <v>86932768826</v>
      </c>
      <c r="T59" s="5">
        <v>124234432366</v>
      </c>
      <c r="U59" s="5">
        <v>72818968165</v>
      </c>
      <c r="V59" s="5">
        <v>41643474707</v>
      </c>
      <c r="W59" s="5">
        <v>51485968776</v>
      </c>
      <c r="X59" s="5">
        <v>95738111581</v>
      </c>
      <c r="Y59" s="5">
        <v>29649222812</v>
      </c>
      <c r="Z59" s="5">
        <v>18394323290</v>
      </c>
    </row>
    <row r="60" spans="2:26" ht="15.5" x14ac:dyDescent="0.35">
      <c r="C60" t="s">
        <v>87</v>
      </c>
      <c r="D60" s="5">
        <v>-1298124077084</v>
      </c>
      <c r="E60" s="5">
        <v>-1582876068241</v>
      </c>
      <c r="F60" s="5">
        <v>-2403271729210</v>
      </c>
      <c r="G60" s="5">
        <v>728863553331</v>
      </c>
      <c r="I60" s="5">
        <v>-4010873590469</v>
      </c>
      <c r="J60" s="5">
        <v>-3358848354565</v>
      </c>
      <c r="K60" s="5">
        <v>-3004807626932</v>
      </c>
      <c r="L60" s="5">
        <v>-1977518434797</v>
      </c>
      <c r="M60" s="5">
        <v>-1606506696224</v>
      </c>
      <c r="N60" s="5">
        <v>-1108228300836</v>
      </c>
      <c r="O60" s="5">
        <v>-1079716721795</v>
      </c>
      <c r="P60" s="5">
        <v>-1054327720740</v>
      </c>
      <c r="Q60" s="5">
        <v>-1010654467474</v>
      </c>
      <c r="R60" s="5">
        <v>-905899004896</v>
      </c>
      <c r="S60" s="5">
        <v>-844591063899</v>
      </c>
      <c r="T60" s="5">
        <v>-683151332918</v>
      </c>
      <c r="U60" s="5">
        <v>-548027539560</v>
      </c>
      <c r="V60" s="5">
        <v>-389551531177</v>
      </c>
      <c r="W60" s="5">
        <v>-303750744036</v>
      </c>
      <c r="X60" s="5">
        <v>-252062238118</v>
      </c>
      <c r="Y60" s="5">
        <v>-180024115778</v>
      </c>
      <c r="Z60" s="5">
        <v>-163523254282</v>
      </c>
    </row>
    <row r="61" spans="2:26" ht="15.5" x14ac:dyDescent="0.35">
      <c r="C61" t="s">
        <v>2377</v>
      </c>
    </row>
    <row r="62" spans="2:26" ht="15.5" x14ac:dyDescent="0.35">
      <c r="C62" t="s">
        <v>2378</v>
      </c>
      <c r="D62" s="5">
        <v>-1167919001126</v>
      </c>
      <c r="E62" s="5">
        <v>-1048882579313</v>
      </c>
      <c r="F62" s="5">
        <v>-2375661300213</v>
      </c>
      <c r="G62" s="5">
        <v>634820874188</v>
      </c>
      <c r="I62" s="5">
        <v>-3424543879526</v>
      </c>
      <c r="J62" s="5">
        <v>-2867348328805</v>
      </c>
      <c r="K62" s="5">
        <v>-2957736135136</v>
      </c>
      <c r="L62" s="5">
        <v>-1978037490348</v>
      </c>
      <c r="M62" s="5">
        <v>-1440777590798</v>
      </c>
      <c r="N62" s="5">
        <v>-957761143852</v>
      </c>
      <c r="O62" s="5">
        <v>-1057789982510</v>
      </c>
      <c r="P62" s="5">
        <v>-1006735031477</v>
      </c>
      <c r="Q62" s="5">
        <v>-860849662100</v>
      </c>
      <c r="R62" s="5">
        <v>-860538749822</v>
      </c>
      <c r="S62" s="5">
        <v>-750340411135</v>
      </c>
      <c r="T62" s="5">
        <v>-646381400806</v>
      </c>
      <c r="U62" s="5">
        <v>-531556939200</v>
      </c>
      <c r="V62" s="5">
        <v>-281071243846</v>
      </c>
      <c r="W62" s="5">
        <v>-240824584964</v>
      </c>
      <c r="X62" s="5">
        <v>-190214264620</v>
      </c>
      <c r="Y62" s="5">
        <v>-170434404939</v>
      </c>
      <c r="Z62" s="5">
        <v>-142750006785</v>
      </c>
    </row>
    <row r="63" spans="2:26" ht="15.5" x14ac:dyDescent="0.35">
      <c r="C63" t="s">
        <v>2379</v>
      </c>
    </row>
    <row r="64" spans="2:26" ht="15.5" x14ac:dyDescent="0.35">
      <c r="C64" t="s">
        <v>2380</v>
      </c>
      <c r="D64" s="5">
        <v>-121508483564</v>
      </c>
      <c r="E64" s="5">
        <v>-510340705588</v>
      </c>
      <c r="G64" s="5">
        <v>106652169576</v>
      </c>
      <c r="I64" s="5">
        <v>-510340705588</v>
      </c>
      <c r="J64" s="5">
        <v>-452255247057</v>
      </c>
      <c r="K64" s="5">
        <v>311888382894</v>
      </c>
      <c r="L64" s="5">
        <v>331315958340</v>
      </c>
      <c r="M64" s="5">
        <v>253959971589</v>
      </c>
      <c r="N64" s="5">
        <v>281744535308</v>
      </c>
      <c r="O64" s="5">
        <v>241656627673</v>
      </c>
      <c r="P64" s="5">
        <v>245292508552</v>
      </c>
      <c r="Q64" s="5">
        <v>143652671858</v>
      </c>
      <c r="R64" s="5">
        <v>152128912691</v>
      </c>
      <c r="S64" s="5">
        <v>142177157446</v>
      </c>
      <c r="T64" s="5">
        <v>169346067885</v>
      </c>
      <c r="U64" s="5">
        <v>147470740262</v>
      </c>
      <c r="V64" s="5">
        <v>24671190266</v>
      </c>
      <c r="W64" s="5">
        <v>25282187325</v>
      </c>
      <c r="X64" s="5">
        <v>37208566512</v>
      </c>
      <c r="Y64" s="5">
        <v>41876408434</v>
      </c>
      <c r="Z64" s="5">
        <v>32133596380</v>
      </c>
    </row>
    <row r="65" spans="3:26" ht="15.5" x14ac:dyDescent="0.35">
      <c r="C65" t="s">
        <v>2381</v>
      </c>
      <c r="K65" s="5">
        <v>-1846788266</v>
      </c>
      <c r="L65" s="5">
        <v>-36422075716</v>
      </c>
      <c r="M65" s="5">
        <v>-44393446484</v>
      </c>
      <c r="N65" s="5">
        <v>-42635699588</v>
      </c>
      <c r="O65" s="5">
        <v>7933178627</v>
      </c>
      <c r="P65" s="5">
        <v>-25984816725</v>
      </c>
      <c r="Q65" s="5">
        <v>-48042220750</v>
      </c>
      <c r="R65" s="5">
        <v>20427219382</v>
      </c>
      <c r="S65" s="5">
        <v>-32331726713</v>
      </c>
      <c r="T65" s="5">
        <v>-28788653616</v>
      </c>
      <c r="U65" s="5">
        <v>-15141053062</v>
      </c>
      <c r="V65" s="5">
        <v>-1215686342</v>
      </c>
      <c r="W65" s="5">
        <v>5003003699</v>
      </c>
      <c r="X65" s="5">
        <v>-23276818708</v>
      </c>
      <c r="Y65" s="5">
        <v>10703763846</v>
      </c>
      <c r="Z65" s="5">
        <v>-2448843204</v>
      </c>
    </row>
    <row r="66" spans="3:26" ht="15.5" x14ac:dyDescent="0.35">
      <c r="C66" t="s">
        <v>88</v>
      </c>
      <c r="D66" s="5">
        <v>-11861746121</v>
      </c>
      <c r="E66" s="5">
        <v>-9844484589</v>
      </c>
      <c r="F66" s="5">
        <v>-11207490031</v>
      </c>
      <c r="G66" s="5">
        <v>-10195487774</v>
      </c>
      <c r="I66" s="5">
        <v>-42126856446</v>
      </c>
      <c r="J66" s="5">
        <v>-29578599179</v>
      </c>
    </row>
    <row r="67" spans="3:26" ht="15.5" x14ac:dyDescent="0.35">
      <c r="C67" t="s">
        <v>502</v>
      </c>
      <c r="K67" s="5">
        <v>-83377042277</v>
      </c>
      <c r="L67" s="5">
        <v>-106651413477</v>
      </c>
      <c r="M67" s="5">
        <v>-83865434469</v>
      </c>
      <c r="N67" s="5">
        <v>-64891464450</v>
      </c>
      <c r="O67" s="5">
        <v>-76083532127</v>
      </c>
      <c r="P67" s="5">
        <v>-90864350482</v>
      </c>
      <c r="Q67" s="5">
        <v>-76114533902</v>
      </c>
      <c r="R67" s="5">
        <v>-60552485965</v>
      </c>
      <c r="S67" s="5">
        <v>-66603279329</v>
      </c>
      <c r="T67" s="5">
        <v>-84022914948</v>
      </c>
      <c r="U67" s="5">
        <v>-78297831520</v>
      </c>
      <c r="V67" s="5">
        <v>-67412339902</v>
      </c>
      <c r="W67" s="5">
        <v>-41721094057</v>
      </c>
      <c r="X67" s="5">
        <v>-29556801392</v>
      </c>
      <c r="Y67" s="5">
        <v>-19097985453</v>
      </c>
      <c r="Z67" s="5">
        <v>-12358576319</v>
      </c>
    </row>
    <row r="68" spans="3:26" ht="15.5" x14ac:dyDescent="0.35">
      <c r="C68" t="s">
        <v>2382</v>
      </c>
      <c r="K68" s="5">
        <v>-70601725623</v>
      </c>
      <c r="L68" s="5">
        <v>35249772742</v>
      </c>
      <c r="M68" s="5">
        <v>-51483112452</v>
      </c>
      <c r="N68" s="5">
        <v>-118483345506</v>
      </c>
      <c r="O68" s="5">
        <v>-5326115191</v>
      </c>
      <c r="P68" s="5">
        <v>-35651848288</v>
      </c>
      <c r="Q68" s="5">
        <v>-23026258242</v>
      </c>
      <c r="R68" s="5">
        <v>-16057552897</v>
      </c>
      <c r="S68" s="5">
        <v>-2820201869</v>
      </c>
    </row>
    <row r="69" spans="3:26" ht="15.5" x14ac:dyDescent="0.35">
      <c r="C69" t="s">
        <v>329</v>
      </c>
      <c r="K69" s="5">
        <v>-203134318524</v>
      </c>
      <c r="L69" s="5">
        <v>-222973186338</v>
      </c>
      <c r="M69" s="5">
        <v>-239947083610</v>
      </c>
      <c r="N69" s="5">
        <v>-206201182748</v>
      </c>
      <c r="O69" s="5">
        <v>-190106898267</v>
      </c>
      <c r="P69" s="5">
        <v>-140384182320</v>
      </c>
      <c r="Q69" s="5">
        <v>-146274464338</v>
      </c>
      <c r="R69" s="5">
        <v>-141306348285</v>
      </c>
      <c r="S69" s="5">
        <v>-134672602299</v>
      </c>
      <c r="T69" s="5">
        <v>-93304431433</v>
      </c>
      <c r="U69" s="5">
        <v>-70502456040</v>
      </c>
      <c r="V69" s="5">
        <v>-64523451353</v>
      </c>
      <c r="W69" s="5">
        <v>-51490256039</v>
      </c>
      <c r="X69" s="5">
        <v>-46222919910</v>
      </c>
      <c r="Y69" s="5">
        <v>-43071897666</v>
      </c>
      <c r="Z69" s="5">
        <v>-38099424354</v>
      </c>
    </row>
    <row r="70" spans="3:26" ht="15.5" x14ac:dyDescent="0.35">
      <c r="C70" t="s">
        <v>90</v>
      </c>
      <c r="D70" s="5">
        <v>46226832194</v>
      </c>
      <c r="E70" s="5">
        <v>32834108664</v>
      </c>
      <c r="F70" s="5">
        <v>4759579403</v>
      </c>
      <c r="G70" s="5">
        <v>51472074991</v>
      </c>
      <c r="I70" s="5">
        <v>141755642870</v>
      </c>
      <c r="J70" s="5">
        <v>51126006212</v>
      </c>
      <c r="K70" s="5">
        <v>14873855445</v>
      </c>
      <c r="L70" s="5">
        <v>98598182213</v>
      </c>
      <c r="M70" s="5">
        <v>147263305972</v>
      </c>
      <c r="N70" s="5">
        <v>111914336371</v>
      </c>
      <c r="O70" s="5">
        <v>87774030433</v>
      </c>
      <c r="P70" s="5">
        <v>78093636746</v>
      </c>
      <c r="Q70" s="5">
        <v>96799303814</v>
      </c>
      <c r="R70" s="5">
        <v>85931797553</v>
      </c>
      <c r="S70" s="5">
        <v>93423311300</v>
      </c>
      <c r="T70" s="5">
        <v>134413340605</v>
      </c>
      <c r="U70" s="5">
        <v>98462280045</v>
      </c>
      <c r="V70" s="5">
        <v>57282356548</v>
      </c>
      <c r="W70" s="5">
        <v>52078462742</v>
      </c>
      <c r="X70" s="5">
        <v>69377656448</v>
      </c>
      <c r="Y70" s="5">
        <v>21987806447</v>
      </c>
      <c r="Z70" s="5">
        <v>11148225712</v>
      </c>
    </row>
    <row r="71" spans="3:26" ht="15.5" x14ac:dyDescent="0.35">
      <c r="C71" t="s">
        <v>91</v>
      </c>
      <c r="D71" s="5">
        <v>10659750563</v>
      </c>
      <c r="E71" s="5">
        <v>4290220248</v>
      </c>
      <c r="F71" s="5">
        <v>8108913496</v>
      </c>
      <c r="G71" s="5">
        <v>7138977269</v>
      </c>
      <c r="I71" s="5">
        <v>26722770591</v>
      </c>
      <c r="J71" s="5">
        <v>26042935137</v>
      </c>
      <c r="S71" s="5">
        <v>1380555725</v>
      </c>
      <c r="T71" s="5">
        <v>8511343560</v>
      </c>
      <c r="U71" s="5">
        <v>1890344122</v>
      </c>
      <c r="V71" s="5">
        <v>-4340543751</v>
      </c>
      <c r="W71" s="5">
        <v>1137890716</v>
      </c>
      <c r="X71" s="5">
        <v>382861404</v>
      </c>
      <c r="Y71" s="5">
        <v>2600432872</v>
      </c>
      <c r="Z71" s="5">
        <v>3647173916</v>
      </c>
    </row>
    <row r="72" spans="3:26" ht="15.5" x14ac:dyDescent="0.35">
      <c r="C72" t="s">
        <v>28</v>
      </c>
      <c r="D72" s="5">
        <v>56886582757</v>
      </c>
      <c r="E72" s="5">
        <v>37124328912</v>
      </c>
      <c r="F72" s="5">
        <v>12868492899</v>
      </c>
      <c r="G72" s="5">
        <v>58611052260</v>
      </c>
      <c r="I72" s="5">
        <v>168478413461</v>
      </c>
      <c r="J72" s="5">
        <v>77168941349</v>
      </c>
      <c r="K72" s="5">
        <v>14873855445</v>
      </c>
      <c r="L72" s="5">
        <v>98598182213</v>
      </c>
      <c r="M72" s="5">
        <v>147263305972</v>
      </c>
      <c r="N72" s="5">
        <v>111914336371</v>
      </c>
      <c r="O72" s="5">
        <v>87774030433</v>
      </c>
      <c r="P72" s="5">
        <v>78093636746</v>
      </c>
      <c r="Q72" s="5">
        <v>96799303814</v>
      </c>
      <c r="R72" s="5">
        <v>85931797553</v>
      </c>
      <c r="S72" s="5">
        <v>94803867025</v>
      </c>
      <c r="T72" s="5">
        <v>142924684165</v>
      </c>
      <c r="U72" s="5">
        <v>100352624167</v>
      </c>
      <c r="V72" s="5">
        <v>52941812797</v>
      </c>
      <c r="W72" s="5">
        <v>53216353458</v>
      </c>
      <c r="X72" s="5">
        <v>69760517852</v>
      </c>
      <c r="Y72" s="5">
        <v>24588239319</v>
      </c>
      <c r="Z72" s="5">
        <v>14795399628</v>
      </c>
    </row>
    <row r="73" spans="3:26" ht="15.5" x14ac:dyDescent="0.35">
      <c r="C73" t="s">
        <v>27</v>
      </c>
      <c r="D73" s="5">
        <v>-8050361014</v>
      </c>
      <c r="E73" s="5">
        <v>-10329329125</v>
      </c>
      <c r="F73" s="5">
        <v>-638561775</v>
      </c>
      <c r="G73" s="5">
        <v>-6318793002</v>
      </c>
      <c r="I73" s="5">
        <v>-23746960369</v>
      </c>
      <c r="J73" s="5">
        <v>-13039426246</v>
      </c>
      <c r="K73" s="5">
        <v>10011472312</v>
      </c>
      <c r="L73" s="5">
        <v>-24759467839</v>
      </c>
      <c r="M73" s="5">
        <v>-48878538652</v>
      </c>
      <c r="N73" s="5">
        <v>-19005851331</v>
      </c>
      <c r="O73" s="5">
        <v>-7771486906</v>
      </c>
      <c r="P73" s="5">
        <v>-9406512964</v>
      </c>
      <c r="Q73" s="5">
        <v>-4924919889</v>
      </c>
      <c r="R73" s="5">
        <v>-2773686745</v>
      </c>
      <c r="S73" s="5">
        <v>-17145664544</v>
      </c>
      <c r="T73" s="5">
        <v>-15051659469</v>
      </c>
      <c r="U73" s="5">
        <v>-21218753510</v>
      </c>
      <c r="V73" s="5">
        <v>-10319943564</v>
      </c>
      <c r="W73" s="5">
        <v>-11201946997</v>
      </c>
      <c r="X73" s="5">
        <v>-15701762035</v>
      </c>
      <c r="Y73" s="5">
        <v>-1461061204</v>
      </c>
      <c r="Z73" s="5">
        <v>-2701346350</v>
      </c>
    </row>
    <row r="74" spans="3:26" ht="15.5" x14ac:dyDescent="0.35">
      <c r="C74" t="s">
        <v>452</v>
      </c>
    </row>
    <row r="75" spans="3:26" ht="15.5" x14ac:dyDescent="0.35">
      <c r="C75" t="s">
        <v>453</v>
      </c>
    </row>
    <row r="76" spans="3:26" ht="15.5" x14ac:dyDescent="0.35">
      <c r="C76" t="s">
        <v>454</v>
      </c>
      <c r="D76" s="5">
        <v>-8050361014</v>
      </c>
      <c r="E76" s="5">
        <v>-10329329125</v>
      </c>
      <c r="F76" s="5">
        <v>-638561775</v>
      </c>
      <c r="G76" s="5">
        <v>-6318793002</v>
      </c>
      <c r="I76" s="5">
        <v>-23746960369</v>
      </c>
      <c r="J76" s="5">
        <v>-13039426246</v>
      </c>
      <c r="K76" s="5">
        <v>10011472312</v>
      </c>
      <c r="L76" s="5">
        <v>-24759467839</v>
      </c>
      <c r="M76" s="5">
        <v>-48878538652</v>
      </c>
      <c r="N76" s="5">
        <v>-19005851331</v>
      </c>
      <c r="O76" s="5">
        <v>-7771486906</v>
      </c>
      <c r="P76" s="5">
        <v>-9406512964</v>
      </c>
      <c r="Q76" s="5">
        <v>-4924919889</v>
      </c>
      <c r="R76" s="5">
        <v>-2773686745</v>
      </c>
      <c r="S76" s="5">
        <v>-17145664544</v>
      </c>
      <c r="T76" s="5">
        <v>-15051659469</v>
      </c>
      <c r="U76" s="5">
        <v>-21218753510</v>
      </c>
      <c r="V76" s="5">
        <v>-10319943564</v>
      </c>
      <c r="W76" s="5">
        <v>-11201946997</v>
      </c>
      <c r="X76" s="5">
        <v>-15701762035</v>
      </c>
      <c r="Y76" s="5">
        <v>-1461061204</v>
      </c>
      <c r="Z76" s="5">
        <v>-2701346350</v>
      </c>
    </row>
    <row r="77" spans="3:26" ht="15.5" x14ac:dyDescent="0.35">
      <c r="C77" t="s">
        <v>97</v>
      </c>
      <c r="D77" s="5">
        <v>48836221743</v>
      </c>
      <c r="E77" s="5">
        <v>26794999787</v>
      </c>
      <c r="F77" s="5">
        <v>12229931124</v>
      </c>
      <c r="G77" s="5">
        <v>52292259258</v>
      </c>
      <c r="I77" s="5">
        <v>144731453092</v>
      </c>
      <c r="J77" s="5">
        <v>64129515103</v>
      </c>
      <c r="K77" s="5">
        <v>24885327757</v>
      </c>
      <c r="L77" s="5">
        <v>73838714374</v>
      </c>
      <c r="M77" s="5">
        <v>98384767320</v>
      </c>
      <c r="N77" s="5">
        <v>92908485040</v>
      </c>
      <c r="O77" s="5">
        <v>80002543527</v>
      </c>
      <c r="P77" s="5">
        <v>68687123782</v>
      </c>
      <c r="Q77" s="5">
        <v>91874383925</v>
      </c>
      <c r="R77" s="5">
        <v>83158110808</v>
      </c>
      <c r="S77" s="5">
        <v>77658202481</v>
      </c>
      <c r="T77" s="5">
        <v>127873024696</v>
      </c>
      <c r="U77" s="5">
        <v>79133870657</v>
      </c>
      <c r="V77" s="5">
        <v>42621869233</v>
      </c>
      <c r="W77" s="5">
        <v>42014406461</v>
      </c>
      <c r="X77" s="5">
        <v>54058755817</v>
      </c>
      <c r="Y77" s="5">
        <v>23127178115</v>
      </c>
      <c r="Z77" s="5">
        <v>12094053278</v>
      </c>
    </row>
    <row r="78" spans="3:26" ht="15.5" x14ac:dyDescent="0.35">
      <c r="C78" t="s">
        <v>98</v>
      </c>
      <c r="D78" s="5">
        <v>-743055316</v>
      </c>
      <c r="E78" s="5">
        <v>2823675885</v>
      </c>
      <c r="F78" s="5">
        <v>-588210792</v>
      </c>
      <c r="G78" s="5">
        <v>-680002268</v>
      </c>
      <c r="I78" s="5">
        <v>719057579</v>
      </c>
      <c r="J78" s="5">
        <v>-4018665259</v>
      </c>
      <c r="K78" s="5">
        <v>91152337091</v>
      </c>
      <c r="L78" s="5">
        <v>-90299440060</v>
      </c>
      <c r="M78" s="5">
        <v>-45779529404</v>
      </c>
      <c r="N78" s="5">
        <v>-48127172602</v>
      </c>
      <c r="O78" s="5">
        <v>-62560304205</v>
      </c>
      <c r="P78" s="5">
        <v>-223655951926</v>
      </c>
      <c r="Q78" s="5">
        <v>-180895952770</v>
      </c>
      <c r="R78" s="5">
        <v>-148072777529</v>
      </c>
      <c r="S78" s="5">
        <v>-97627159750</v>
      </c>
      <c r="T78" s="5">
        <v>132217296136</v>
      </c>
      <c r="U78" s="5">
        <v>22861739979</v>
      </c>
      <c r="V78" s="5">
        <v>311215024457</v>
      </c>
      <c r="W78" s="5">
        <v>-60764989746</v>
      </c>
    </row>
    <row r="79" spans="3:26" ht="15.5" x14ac:dyDescent="0.35">
      <c r="C79" t="s">
        <v>457</v>
      </c>
      <c r="D79" s="5">
        <v>-743055316</v>
      </c>
      <c r="E79" s="5">
        <v>2823675885</v>
      </c>
      <c r="F79" s="5">
        <v>-588210792</v>
      </c>
      <c r="G79" s="5">
        <v>-680002268</v>
      </c>
      <c r="I79" s="5">
        <v>719057579</v>
      </c>
      <c r="J79" s="5">
        <v>-4018665259</v>
      </c>
      <c r="K79" s="5">
        <v>91152337091</v>
      </c>
      <c r="L79" s="5">
        <v>-90299440060</v>
      </c>
      <c r="M79" s="5">
        <v>-45779529404</v>
      </c>
      <c r="N79" s="5">
        <v>-48127172602</v>
      </c>
      <c r="O79" s="5">
        <v>-62560304205</v>
      </c>
      <c r="P79" s="5">
        <v>-223655951926</v>
      </c>
      <c r="Q79" s="5">
        <v>-180895952770</v>
      </c>
      <c r="R79" s="5">
        <v>-148072777529</v>
      </c>
      <c r="S79" s="5">
        <v>-97627159750</v>
      </c>
      <c r="T79" s="5">
        <v>132217296136</v>
      </c>
      <c r="U79" s="5">
        <v>22861739979</v>
      </c>
      <c r="V79" s="5">
        <v>311215024457</v>
      </c>
      <c r="W79" s="5">
        <v>-60764989746</v>
      </c>
    </row>
    <row r="80" spans="3:26" ht="15.5" x14ac:dyDescent="0.35">
      <c r="C80" t="s">
        <v>99</v>
      </c>
      <c r="D80" s="5">
        <v>48093166427</v>
      </c>
      <c r="E80" s="5">
        <v>29618675672</v>
      </c>
      <c r="F80" s="5">
        <v>11641720332</v>
      </c>
      <c r="G80" s="5">
        <v>51612256990</v>
      </c>
      <c r="I80" s="5">
        <v>145450510671</v>
      </c>
      <c r="J80" s="5">
        <v>60110849844</v>
      </c>
      <c r="K80" s="5">
        <v>116037664848</v>
      </c>
      <c r="L80" s="5">
        <v>-16460725686</v>
      </c>
      <c r="M80" s="5">
        <v>52605237916</v>
      </c>
      <c r="N80" s="5">
        <v>44781312438</v>
      </c>
      <c r="O80" s="5">
        <v>17442239322</v>
      </c>
      <c r="P80" s="5">
        <v>-154968828144</v>
      </c>
      <c r="Q80" s="5">
        <v>-89021568845</v>
      </c>
      <c r="R80" s="5">
        <v>-64914666721</v>
      </c>
      <c r="S80" s="5">
        <v>-19968957269</v>
      </c>
      <c r="T80" s="5">
        <v>260090320832</v>
      </c>
      <c r="U80" s="5">
        <v>101995610636</v>
      </c>
      <c r="V80" s="5">
        <v>353836893690</v>
      </c>
      <c r="W80" s="5">
        <v>-18750583285</v>
      </c>
    </row>
    <row r="81" spans="2:26" ht="15.5" x14ac:dyDescent="0.35">
      <c r="C81" t="s">
        <v>100</v>
      </c>
      <c r="D81" s="5">
        <v>48836221743</v>
      </c>
      <c r="E81" s="5">
        <v>26794999787</v>
      </c>
      <c r="F81" s="5">
        <v>12229931124</v>
      </c>
      <c r="G81" s="5">
        <v>52292259258</v>
      </c>
      <c r="I81" s="5">
        <v>144731453092</v>
      </c>
      <c r="J81" s="5">
        <v>64129515103</v>
      </c>
      <c r="K81" s="5">
        <v>24885327757</v>
      </c>
      <c r="L81" s="5">
        <v>73838714374</v>
      </c>
      <c r="M81" s="5">
        <v>98384767320</v>
      </c>
      <c r="N81" s="5">
        <v>92908485040</v>
      </c>
      <c r="O81" s="5">
        <v>80002543527</v>
      </c>
      <c r="P81" s="5">
        <v>68687123782</v>
      </c>
      <c r="Q81" s="5">
        <v>91874383925</v>
      </c>
      <c r="R81" s="5">
        <v>83158110808</v>
      </c>
      <c r="S81" s="5">
        <v>77658202481</v>
      </c>
      <c r="T81" s="5">
        <v>127873024696</v>
      </c>
      <c r="U81" s="5">
        <v>79133870657</v>
      </c>
      <c r="V81" s="5">
        <v>42621869233</v>
      </c>
      <c r="W81" s="5">
        <v>42014406461</v>
      </c>
      <c r="X81" s="5">
        <v>54058755817</v>
      </c>
      <c r="Y81" s="5">
        <v>23127178115</v>
      </c>
      <c r="Z81" s="5">
        <v>12094053278</v>
      </c>
    </row>
    <row r="82" spans="2:26" ht="15.5" x14ac:dyDescent="0.35">
      <c r="C82" t="s">
        <v>7</v>
      </c>
      <c r="D82" s="5">
        <v>48093166427</v>
      </c>
      <c r="E82" s="5">
        <v>29618675672</v>
      </c>
      <c r="F82" s="5">
        <v>11641720332</v>
      </c>
      <c r="G82" s="5">
        <v>51612256990</v>
      </c>
      <c r="I82" s="5">
        <v>145450510671</v>
      </c>
      <c r="J82" s="5">
        <v>60110849844</v>
      </c>
      <c r="K82" s="5">
        <v>116037664848</v>
      </c>
      <c r="L82" s="5">
        <v>-16460725686</v>
      </c>
      <c r="M82" s="5">
        <v>52605237916</v>
      </c>
      <c r="N82" s="5">
        <v>44781312438</v>
      </c>
      <c r="O82" s="5">
        <v>17442239322</v>
      </c>
      <c r="P82" s="5">
        <v>-154968828144</v>
      </c>
      <c r="Q82" s="5">
        <v>-89021568845</v>
      </c>
      <c r="R82" s="5">
        <v>-64914666721</v>
      </c>
      <c r="S82" s="5">
        <v>-19968957269</v>
      </c>
      <c r="T82" s="5">
        <v>260090320832</v>
      </c>
      <c r="U82" s="5">
        <v>101995610636</v>
      </c>
      <c r="V82" s="5">
        <v>353836893690</v>
      </c>
      <c r="W82" s="5">
        <v>-18750583285</v>
      </c>
    </row>
    <row r="83" spans="2:26" ht="15.5" x14ac:dyDescent="0.35">
      <c r="C83" t="s">
        <v>691</v>
      </c>
    </row>
    <row r="84" spans="2:26" ht="15.5" x14ac:dyDescent="0.35">
      <c r="C84" t="s">
        <v>101</v>
      </c>
      <c r="D84" s="5">
        <v>48836221743</v>
      </c>
      <c r="E84" s="5">
        <v>26794999787</v>
      </c>
      <c r="F84" s="5">
        <v>12229931124</v>
      </c>
      <c r="G84" s="5">
        <v>52292259258</v>
      </c>
      <c r="I84" s="5">
        <v>144731453092</v>
      </c>
      <c r="J84" s="5">
        <v>64129515103</v>
      </c>
      <c r="K84" s="5">
        <v>24885327757</v>
      </c>
      <c r="L84" s="5">
        <v>73838714374</v>
      </c>
      <c r="M84" s="5">
        <v>98384767320</v>
      </c>
      <c r="N84" s="5">
        <v>92908485040</v>
      </c>
      <c r="O84" s="5">
        <v>80002543527</v>
      </c>
      <c r="P84" s="5">
        <v>68687123782</v>
      </c>
      <c r="Q84" s="5">
        <v>91874383925</v>
      </c>
      <c r="R84" s="5">
        <v>83158110808</v>
      </c>
      <c r="S84" s="5">
        <v>77658202481</v>
      </c>
      <c r="T84" s="5">
        <v>127873024696</v>
      </c>
      <c r="U84" s="5">
        <v>79133870657</v>
      </c>
      <c r="V84" s="5">
        <v>42621869233</v>
      </c>
      <c r="W84" s="5">
        <v>42014406461</v>
      </c>
      <c r="X84" s="5">
        <v>54058755817</v>
      </c>
      <c r="Y84" s="5">
        <v>23127178115</v>
      </c>
      <c r="Z84" s="5">
        <v>12094053278</v>
      </c>
    </row>
    <row r="85" spans="2:26" ht="15.5" x14ac:dyDescent="0.35">
      <c r="C85" t="s">
        <v>102</v>
      </c>
      <c r="D85" s="5">
        <v>48093166427</v>
      </c>
      <c r="E85" s="5">
        <v>29618675672</v>
      </c>
      <c r="F85" s="5">
        <v>11641720332</v>
      </c>
      <c r="G85" s="5">
        <v>51612256990</v>
      </c>
      <c r="I85" s="5">
        <v>145450510671</v>
      </c>
      <c r="J85" s="5">
        <v>60110849844</v>
      </c>
      <c r="K85" s="5">
        <v>116037664848</v>
      </c>
      <c r="L85" s="5">
        <v>-16460725686</v>
      </c>
      <c r="M85" s="5">
        <v>52605237916</v>
      </c>
      <c r="N85" s="5">
        <v>44781312438</v>
      </c>
      <c r="O85" s="5">
        <v>17442239322</v>
      </c>
      <c r="P85" s="5">
        <v>-154968828144</v>
      </c>
      <c r="Q85" s="5">
        <v>-89021568845</v>
      </c>
      <c r="R85" s="5">
        <v>-64914666721</v>
      </c>
      <c r="S85" s="5">
        <v>-19968957269</v>
      </c>
      <c r="T85" s="5">
        <v>260090320832</v>
      </c>
      <c r="U85" s="5">
        <v>101995610636</v>
      </c>
      <c r="V85" s="5">
        <v>353836893690</v>
      </c>
      <c r="W85" s="5">
        <v>-18750583285</v>
      </c>
    </row>
    <row r="86" spans="2:26" ht="15.5" x14ac:dyDescent="0.35">
      <c r="C86" t="s">
        <v>103</v>
      </c>
      <c r="D86" s="5">
        <v>48093166427</v>
      </c>
      <c r="E86" s="5">
        <v>29618675672</v>
      </c>
      <c r="F86" s="5">
        <v>11641720332</v>
      </c>
      <c r="G86" s="5">
        <v>51612256990</v>
      </c>
      <c r="I86" s="5">
        <v>145450510671</v>
      </c>
      <c r="J86" s="5">
        <v>60110849844</v>
      </c>
      <c r="K86" s="5">
        <v>116037664848</v>
      </c>
      <c r="L86" s="5">
        <v>-16460725686</v>
      </c>
      <c r="M86" s="5">
        <v>52605237916</v>
      </c>
      <c r="N86" s="5">
        <v>44781312438</v>
      </c>
      <c r="O86" s="5">
        <v>17442239322</v>
      </c>
      <c r="P86" s="5">
        <v>-154968828144</v>
      </c>
      <c r="Q86" s="5">
        <v>-89021568845</v>
      </c>
      <c r="R86" s="5">
        <v>-64914666721</v>
      </c>
      <c r="S86" s="5">
        <v>-19968957269</v>
      </c>
      <c r="T86" s="5">
        <v>260090320832</v>
      </c>
      <c r="U86" s="5">
        <v>101995610636</v>
      </c>
      <c r="V86" s="5">
        <v>353836893690</v>
      </c>
      <c r="W86" s="5">
        <v>-18750583285</v>
      </c>
    </row>
    <row r="88" spans="2:26" ht="15.5" x14ac:dyDescent="0.35">
      <c r="B88" t="s">
        <v>104</v>
      </c>
      <c r="C88" t="s">
        <v>105</v>
      </c>
    </row>
    <row r="89" spans="2:26" ht="15.5" x14ac:dyDescent="0.35">
      <c r="C89" t="s">
        <v>19</v>
      </c>
    </row>
    <row r="90" spans="2:26" ht="15.5" x14ac:dyDescent="0.35">
      <c r="C90" t="s">
        <v>108</v>
      </c>
      <c r="W90" s="5">
        <v>104153044064</v>
      </c>
      <c r="X90" s="5">
        <v>77067318731</v>
      </c>
      <c r="Y90" s="5">
        <v>59318790465</v>
      </c>
      <c r="Z90" s="5">
        <v>52244029575</v>
      </c>
    </row>
    <row r="91" spans="2:26" ht="15.5" x14ac:dyDescent="0.35">
      <c r="C91" t="s">
        <v>107</v>
      </c>
      <c r="W91" s="5">
        <v>608398375</v>
      </c>
      <c r="X91" s="5">
        <v>1699755217</v>
      </c>
      <c r="Y91" s="5">
        <v>2043398619</v>
      </c>
      <c r="Z91" s="5">
        <v>653698480</v>
      </c>
    </row>
    <row r="92" spans="2:26" ht="15.5" x14ac:dyDescent="0.35">
      <c r="C92" t="s">
        <v>2383</v>
      </c>
      <c r="D92" s="5">
        <v>18099443877</v>
      </c>
      <c r="E92" s="5">
        <v>13513381578</v>
      </c>
      <c r="F92" s="5">
        <v>19540056866</v>
      </c>
      <c r="G92" s="5">
        <v>19437790196</v>
      </c>
      <c r="I92" s="5">
        <v>13513381578</v>
      </c>
      <c r="J92" s="5">
        <v>15387497994</v>
      </c>
      <c r="K92" s="5">
        <v>21023141057</v>
      </c>
      <c r="L92" s="5">
        <v>40321961783</v>
      </c>
      <c r="M92" s="5">
        <v>29526483066</v>
      </c>
      <c r="N92" s="5">
        <v>24104264372</v>
      </c>
      <c r="O92" s="5">
        <v>17515063757</v>
      </c>
      <c r="P92" s="5">
        <v>16493397856</v>
      </c>
      <c r="Q92" s="5">
        <v>24275265494</v>
      </c>
      <c r="R92" s="5">
        <v>17690624602</v>
      </c>
      <c r="S92" s="5">
        <v>20680546948</v>
      </c>
      <c r="T92" s="5">
        <v>11778592974</v>
      </c>
      <c r="U92" s="5">
        <v>14011678221</v>
      </c>
      <c r="V92" s="5">
        <v>11998289792</v>
      </c>
      <c r="W92" s="5">
        <v>5422478350</v>
      </c>
      <c r="X92" s="5">
        <v>3225227903</v>
      </c>
      <c r="Y92" s="5">
        <v>1511597079</v>
      </c>
      <c r="Z92" s="5">
        <v>3845943795</v>
      </c>
    </row>
    <row r="93" spans="2:26" ht="15.5" x14ac:dyDescent="0.35">
      <c r="C93" t="s">
        <v>95</v>
      </c>
      <c r="D93" s="5">
        <v>-5603824359</v>
      </c>
      <c r="E93" s="5">
        <v>-4860769043</v>
      </c>
      <c r="F93" s="5">
        <v>-7684444926</v>
      </c>
      <c r="G93" s="5">
        <v>-7096234134</v>
      </c>
      <c r="I93" s="5">
        <v>-4860769043</v>
      </c>
      <c r="J93" s="5">
        <v>-5579826622</v>
      </c>
      <c r="K93" s="5">
        <v>865164077</v>
      </c>
      <c r="L93" s="5">
        <v>-190851346816</v>
      </c>
      <c r="M93" s="5">
        <v>-103388182779</v>
      </c>
      <c r="N93" s="5">
        <v>-53755765474</v>
      </c>
      <c r="O93" s="5">
        <v>-3813835107</v>
      </c>
      <c r="P93" s="5">
        <v>57217333093</v>
      </c>
      <c r="Q93" s="5">
        <v>281691705330</v>
      </c>
      <c r="R93" s="5">
        <v>460196397438</v>
      </c>
      <c r="S93" s="5">
        <v>607980919678</v>
      </c>
      <c r="T93" s="5">
        <v>705633165553</v>
      </c>
      <c r="U93" s="5">
        <v>573415869417</v>
      </c>
      <c r="V93" s="5">
        <v>550554129439</v>
      </c>
      <c r="W93" s="5">
        <v>239339104982</v>
      </c>
      <c r="X93" s="5">
        <v>300104094728</v>
      </c>
      <c r="Y93" s="5">
        <v>138718537578</v>
      </c>
      <c r="Z93" s="5">
        <v>267302897686</v>
      </c>
    </row>
    <row r="94" spans="2:26" ht="15.5" x14ac:dyDescent="0.35">
      <c r="C94" t="s">
        <v>2384</v>
      </c>
      <c r="D94" s="5">
        <v>2281266743968</v>
      </c>
      <c r="E94" s="5">
        <v>1966156718005</v>
      </c>
      <c r="F94" s="5">
        <v>1900386074837</v>
      </c>
      <c r="G94" s="5">
        <v>1818882982177</v>
      </c>
      <c r="I94" s="5">
        <v>1966156718005</v>
      </c>
      <c r="J94" s="5">
        <v>1525266002189</v>
      </c>
      <c r="K94" s="5">
        <v>1346541044011</v>
      </c>
      <c r="L94" s="5">
        <v>1029576093039</v>
      </c>
      <c r="M94" s="5">
        <v>1116414193826</v>
      </c>
      <c r="N94" s="5">
        <v>920876330013</v>
      </c>
      <c r="O94" s="5">
        <v>719254238281</v>
      </c>
      <c r="P94" s="5">
        <v>730634764109</v>
      </c>
      <c r="Q94" s="5">
        <v>762478210211</v>
      </c>
      <c r="R94" s="5">
        <v>517532778813</v>
      </c>
      <c r="S94" s="5">
        <v>617037406394</v>
      </c>
      <c r="T94" s="5">
        <v>580305721030</v>
      </c>
      <c r="U94" s="5">
        <v>461741034396</v>
      </c>
      <c r="V94" s="5">
        <v>340520833897</v>
      </c>
      <c r="W94" s="5">
        <v>261560684916</v>
      </c>
      <c r="X94" s="5">
        <v>243448587010</v>
      </c>
      <c r="Y94" s="5">
        <v>493630072700</v>
      </c>
      <c r="Z94" s="5">
        <v>599681360253</v>
      </c>
    </row>
    <row r="95" spans="2:26" ht="15.5" x14ac:dyDescent="0.35">
      <c r="C95" t="s">
        <v>2385</v>
      </c>
      <c r="D95" s="5">
        <v>132779333998</v>
      </c>
      <c r="E95" s="5">
        <v>113141624691</v>
      </c>
      <c r="F95" s="5">
        <v>56000000000</v>
      </c>
      <c r="G95" s="5">
        <v>56000000000</v>
      </c>
      <c r="I95" s="5">
        <v>113141624691</v>
      </c>
      <c r="L95" s="5">
        <v>242887441424</v>
      </c>
      <c r="M95" s="5">
        <v>331632633970</v>
      </c>
      <c r="N95" s="5">
        <v>418377231379</v>
      </c>
      <c r="O95" s="5">
        <v>466145673116</v>
      </c>
      <c r="P95" s="5">
        <v>513946953580</v>
      </c>
      <c r="Q95" s="5">
        <v>592373073888</v>
      </c>
      <c r="R95" s="5">
        <v>824129186400</v>
      </c>
      <c r="S95" s="5">
        <v>818043023450</v>
      </c>
      <c r="T95" s="5">
        <v>899994398400</v>
      </c>
      <c r="U95" s="5">
        <v>767547832700</v>
      </c>
      <c r="V95" s="5">
        <v>795158474000</v>
      </c>
      <c r="W95" s="5">
        <v>507624676200</v>
      </c>
      <c r="X95" s="5">
        <v>532438043600</v>
      </c>
      <c r="Y95" s="5">
        <v>54809701927</v>
      </c>
      <c r="Z95" s="5">
        <v>70719038037</v>
      </c>
    </row>
    <row r="96" spans="2:26" ht="15.5" x14ac:dyDescent="0.35">
      <c r="C96" t="s">
        <v>2386</v>
      </c>
    </row>
    <row r="97" spans="3:26" ht="15.5" x14ac:dyDescent="0.35">
      <c r="C97" t="s">
        <v>2387</v>
      </c>
      <c r="K97" s="5">
        <v>324768246261</v>
      </c>
      <c r="L97" s="5">
        <v>478455026894</v>
      </c>
      <c r="M97" s="5">
        <v>416816488615</v>
      </c>
      <c r="N97" s="5">
        <v>448922767297</v>
      </c>
      <c r="O97" s="5">
        <v>333260381217</v>
      </c>
      <c r="P97" s="5">
        <v>333536100347</v>
      </c>
      <c r="Q97" s="5">
        <v>334903292675</v>
      </c>
      <c r="R97" s="5">
        <v>371628955438</v>
      </c>
      <c r="S97" s="5">
        <v>319669225491</v>
      </c>
      <c r="T97" s="5">
        <v>261427509586</v>
      </c>
      <c r="U97" s="5">
        <v>180008286528</v>
      </c>
      <c r="V97" s="5">
        <v>121033330034</v>
      </c>
      <c r="W97" s="5">
        <v>56764697408</v>
      </c>
      <c r="X97" s="5">
        <v>39426139012</v>
      </c>
      <c r="Y97" s="5">
        <v>28031551358</v>
      </c>
      <c r="Z97" s="5">
        <v>19850242246</v>
      </c>
    </row>
    <row r="98" spans="3:26" ht="15.5" x14ac:dyDescent="0.35">
      <c r="C98" t="s">
        <v>2388</v>
      </c>
    </row>
    <row r="99" spans="3:26" ht="15.5" x14ac:dyDescent="0.35">
      <c r="C99" t="s">
        <v>2389</v>
      </c>
      <c r="K99" s="5">
        <v>130701803775</v>
      </c>
      <c r="L99" s="5">
        <v>80951730887</v>
      </c>
      <c r="M99" s="5">
        <v>78491556014</v>
      </c>
      <c r="N99" s="5">
        <v>30797795466</v>
      </c>
      <c r="O99" s="5">
        <v>35785130295</v>
      </c>
      <c r="P99" s="5">
        <v>22336884805</v>
      </c>
      <c r="Q99" s="5">
        <v>27520398775</v>
      </c>
      <c r="R99" s="5">
        <v>19313937652</v>
      </c>
      <c r="S99" s="5">
        <v>16821674520</v>
      </c>
      <c r="T99" s="5">
        <v>5977909185</v>
      </c>
      <c r="U99" s="5">
        <v>14581814652</v>
      </c>
      <c r="V99" s="5">
        <v>4332884803</v>
      </c>
      <c r="W99" s="5">
        <v>14290931741</v>
      </c>
      <c r="X99" s="5">
        <v>21528392732</v>
      </c>
      <c r="Y99" s="5">
        <v>14753849214</v>
      </c>
      <c r="Z99" s="5">
        <v>10763402685</v>
      </c>
    </row>
    <row r="100" spans="3:26" ht="15.5" x14ac:dyDescent="0.35">
      <c r="C100" t="s">
        <v>2390</v>
      </c>
      <c r="D100" s="5">
        <v>1050121474696</v>
      </c>
      <c r="E100" s="5">
        <v>878683875364</v>
      </c>
      <c r="F100" s="5">
        <v>834320090874</v>
      </c>
      <c r="G100" s="5">
        <v>833143621013</v>
      </c>
      <c r="I100" s="5">
        <v>878683875364</v>
      </c>
      <c r="J100" s="5">
        <v>768691086850</v>
      </c>
      <c r="K100" s="5">
        <v>877326373539</v>
      </c>
      <c r="L100" s="5">
        <v>994286521384</v>
      </c>
      <c r="M100" s="5">
        <v>866685394407</v>
      </c>
      <c r="N100" s="5">
        <v>863572391437</v>
      </c>
      <c r="O100" s="5">
        <v>742227875663</v>
      </c>
      <c r="P100" s="5">
        <v>781007063525</v>
      </c>
      <c r="Q100" s="5">
        <v>537482831112</v>
      </c>
      <c r="R100" s="5">
        <v>435355517769</v>
      </c>
      <c r="S100" s="5">
        <v>338263317504</v>
      </c>
      <c r="T100" s="5">
        <v>324591125317</v>
      </c>
      <c r="U100" s="5">
        <v>198043263699</v>
      </c>
      <c r="V100" s="5">
        <v>100470783864</v>
      </c>
    </row>
    <row r="101" spans="3:26" ht="15.5" x14ac:dyDescent="0.35">
      <c r="C101" t="s">
        <v>112</v>
      </c>
      <c r="D101" s="5">
        <v>27226557091</v>
      </c>
      <c r="E101" s="5">
        <v>69748579616</v>
      </c>
      <c r="F101" s="5">
        <v>70436409606</v>
      </c>
      <c r="G101" s="5">
        <v>76516505871</v>
      </c>
      <c r="I101" s="5">
        <v>69748579616</v>
      </c>
      <c r="J101" s="5">
        <v>67616214671</v>
      </c>
      <c r="K101" s="5">
        <v>19313567140</v>
      </c>
      <c r="L101" s="5">
        <v>12833093268</v>
      </c>
      <c r="M101" s="5">
        <v>13459874320</v>
      </c>
      <c r="N101" s="5">
        <v>24597554524</v>
      </c>
      <c r="O101" s="5">
        <v>15088812307</v>
      </c>
      <c r="P101" s="5">
        <v>11515026237</v>
      </c>
      <c r="Q101" s="5">
        <v>10763097971</v>
      </c>
      <c r="R101" s="5">
        <v>13329238602</v>
      </c>
      <c r="S101" s="5">
        <v>14865913302</v>
      </c>
      <c r="T101" s="5">
        <v>21007361144</v>
      </c>
      <c r="U101" s="5">
        <v>13979742384</v>
      </c>
      <c r="V101" s="5">
        <v>9838028760</v>
      </c>
      <c r="W101" s="5">
        <v>8025744000</v>
      </c>
      <c r="X101" s="5">
        <v>23407070319</v>
      </c>
      <c r="Y101" s="5">
        <v>6004429616</v>
      </c>
      <c r="Z101" s="5">
        <v>4035433819</v>
      </c>
    </row>
    <row r="102" spans="3:26" ht="15.5" x14ac:dyDescent="0.35">
      <c r="C102" t="s">
        <v>507</v>
      </c>
      <c r="W102" s="5">
        <v>95000000</v>
      </c>
      <c r="X102" s="5">
        <v>257110</v>
      </c>
      <c r="Y102" s="5">
        <v>11600000</v>
      </c>
      <c r="Z102" s="5">
        <v>14078500</v>
      </c>
    </row>
    <row r="103" spans="3:26" ht="15.5" x14ac:dyDescent="0.35">
      <c r="C103" t="s">
        <v>118</v>
      </c>
      <c r="D103" s="5">
        <v>43637388942</v>
      </c>
      <c r="E103" s="5">
        <v>44124497411</v>
      </c>
      <c r="F103" s="5">
        <v>43618078049</v>
      </c>
      <c r="G103" s="5">
        <v>44454219178</v>
      </c>
      <c r="I103" s="5">
        <v>44124497411</v>
      </c>
      <c r="J103" s="5">
        <v>44551195297</v>
      </c>
      <c r="K103" s="5">
        <v>47283295498</v>
      </c>
      <c r="L103" s="5">
        <v>51062037563</v>
      </c>
      <c r="M103" s="5">
        <v>52301087217</v>
      </c>
      <c r="N103" s="5">
        <v>61211166120</v>
      </c>
      <c r="O103" s="5">
        <v>59931111698</v>
      </c>
      <c r="P103" s="5">
        <v>41712464138</v>
      </c>
      <c r="Q103" s="5">
        <v>45194558106</v>
      </c>
      <c r="R103" s="5">
        <v>47652980708</v>
      </c>
      <c r="S103" s="5">
        <v>43072257562</v>
      </c>
      <c r="T103" s="5">
        <v>49728722467</v>
      </c>
      <c r="U103" s="5">
        <v>49063053297</v>
      </c>
      <c r="V103" s="5">
        <v>40173369275</v>
      </c>
      <c r="W103" s="5">
        <v>28960473335</v>
      </c>
      <c r="X103" s="5">
        <v>12769176998</v>
      </c>
      <c r="Y103" s="5">
        <v>9226727465</v>
      </c>
      <c r="Z103" s="5">
        <v>5998745776</v>
      </c>
    </row>
    <row r="104" spans="3:26" ht="15.5" x14ac:dyDescent="0.35">
      <c r="C104" t="s">
        <v>376</v>
      </c>
    </row>
    <row r="105" spans="3:26" ht="15.5" x14ac:dyDescent="0.35">
      <c r="C105" t="s">
        <v>377</v>
      </c>
      <c r="D105" s="5">
        <v>20669869026</v>
      </c>
      <c r="E105" s="5">
        <v>22070371797</v>
      </c>
      <c r="F105" s="5">
        <v>23478061235</v>
      </c>
      <c r="G105" s="5">
        <v>24702579767</v>
      </c>
      <c r="I105" s="5">
        <v>22070371797</v>
      </c>
      <c r="J105" s="5">
        <v>1888210640</v>
      </c>
      <c r="K105" s="5">
        <v>1203704712</v>
      </c>
      <c r="L105" s="5">
        <v>6259961233</v>
      </c>
      <c r="M105" s="5">
        <v>7515000586</v>
      </c>
      <c r="N105" s="5">
        <v>6061775311</v>
      </c>
      <c r="O105" s="5">
        <v>7091478136</v>
      </c>
      <c r="P105" s="5">
        <v>8539903082</v>
      </c>
      <c r="Q105" s="5">
        <v>8703397378</v>
      </c>
      <c r="R105" s="5">
        <v>8844450620</v>
      </c>
      <c r="S105" s="5">
        <v>2573607001</v>
      </c>
      <c r="T105" s="5">
        <v>1674020175</v>
      </c>
      <c r="U105" s="5">
        <v>687606535</v>
      </c>
      <c r="V105" s="5">
        <v>535902139</v>
      </c>
      <c r="W105" s="5">
        <v>431956396</v>
      </c>
      <c r="X105" s="5">
        <v>561720101</v>
      </c>
      <c r="Y105" s="5">
        <v>953554027</v>
      </c>
      <c r="Z105" s="5">
        <v>2380478703</v>
      </c>
    </row>
    <row r="106" spans="3:26" ht="15.5" x14ac:dyDescent="0.35">
      <c r="C106" t="s">
        <v>117</v>
      </c>
      <c r="L106" s="5">
        <v>2287373940</v>
      </c>
      <c r="M106" s="5">
        <v>1538671493</v>
      </c>
      <c r="N106" s="5">
        <v>4763566712</v>
      </c>
      <c r="O106" s="5">
        <v>12267741949</v>
      </c>
      <c r="P106" s="5">
        <v>7645418481</v>
      </c>
      <c r="Q106" s="5">
        <v>6521117052</v>
      </c>
      <c r="R106" s="5">
        <v>4704456705</v>
      </c>
      <c r="S106" s="5">
        <v>3473565290</v>
      </c>
      <c r="T106" s="5">
        <v>9870401836</v>
      </c>
      <c r="U106" s="5">
        <v>2251338449</v>
      </c>
      <c r="V106" s="5">
        <v>2237649318</v>
      </c>
      <c r="Y106" s="5">
        <v>2206808664</v>
      </c>
      <c r="Z106" s="5">
        <v>2201886747</v>
      </c>
    </row>
    <row r="107" spans="3:26" ht="15.5" x14ac:dyDescent="0.35">
      <c r="C107" t="s">
        <v>121</v>
      </c>
      <c r="D107" s="5">
        <v>3593199163477</v>
      </c>
      <c r="E107" s="5">
        <v>3121591205147</v>
      </c>
      <c r="F107" s="5">
        <v>2962322969616</v>
      </c>
      <c r="G107" s="5">
        <v>2881516718560</v>
      </c>
      <c r="I107" s="5">
        <v>3121591205147</v>
      </c>
      <c r="J107" s="5">
        <v>2450751633346</v>
      </c>
      <c r="K107" s="5">
        <v>2769428113972</v>
      </c>
      <c r="L107" s="5">
        <v>2930664711078</v>
      </c>
      <c r="M107" s="5">
        <v>2923286260687</v>
      </c>
      <c r="N107" s="5">
        <v>2815578393095</v>
      </c>
      <c r="O107" s="5">
        <v>2423706043201</v>
      </c>
      <c r="P107" s="5">
        <v>2485186649117</v>
      </c>
      <c r="Q107" s="5">
        <v>2363109344956</v>
      </c>
      <c r="R107" s="5">
        <v>2300958312318</v>
      </c>
      <c r="S107" s="5">
        <v>2228730234130</v>
      </c>
      <c r="T107" s="5">
        <v>2188478244910</v>
      </c>
      <c r="U107" s="5">
        <v>1712065603832</v>
      </c>
      <c r="V107" s="5">
        <v>1447602269215</v>
      </c>
      <c r="W107" s="5">
        <v>894611734937</v>
      </c>
      <c r="X107" s="5">
        <v>883222640369</v>
      </c>
      <c r="Y107" s="5">
        <v>616236644718</v>
      </c>
      <c r="Z107" s="5">
        <v>724796521295</v>
      </c>
    </row>
    <row r="108" spans="3:26" ht="15.5" x14ac:dyDescent="0.35">
      <c r="C108" t="s">
        <v>122</v>
      </c>
    </row>
    <row r="109" spans="3:26" ht="15.5" x14ac:dyDescent="0.35">
      <c r="C109" t="s">
        <v>123</v>
      </c>
    </row>
    <row r="110" spans="3:26" ht="15.5" x14ac:dyDescent="0.35">
      <c r="C110" t="s">
        <v>2391</v>
      </c>
      <c r="K110" s="5">
        <v>19519236792</v>
      </c>
      <c r="L110" s="5">
        <v>24000449577</v>
      </c>
      <c r="M110" s="5">
        <v>26285631820</v>
      </c>
      <c r="N110" s="5">
        <v>17105872604</v>
      </c>
      <c r="O110" s="5">
        <v>11069169301</v>
      </c>
      <c r="P110" s="5">
        <v>8942404146</v>
      </c>
      <c r="Q110" s="5">
        <v>19127020486</v>
      </c>
      <c r="R110" s="5">
        <v>20163417036</v>
      </c>
      <c r="S110" s="5">
        <v>11011617669</v>
      </c>
      <c r="T110" s="5">
        <v>2494443567</v>
      </c>
      <c r="U110" s="5">
        <v>7114037103</v>
      </c>
      <c r="V110" s="5">
        <v>2484217799</v>
      </c>
      <c r="W110" s="5">
        <v>2115622114</v>
      </c>
      <c r="X110" s="5">
        <v>2130558844</v>
      </c>
      <c r="Y110" s="5">
        <v>1317710622</v>
      </c>
      <c r="Z110" s="5">
        <v>749146569</v>
      </c>
    </row>
    <row r="111" spans="3:26" ht="15.5" x14ac:dyDescent="0.35">
      <c r="C111" t="s">
        <v>2392</v>
      </c>
      <c r="K111" s="5">
        <v>19519236792</v>
      </c>
      <c r="L111" s="5">
        <v>24000449577</v>
      </c>
      <c r="M111" s="5">
        <v>26285631820</v>
      </c>
      <c r="N111" s="5">
        <v>17105872604</v>
      </c>
      <c r="O111" s="5">
        <v>11069169301</v>
      </c>
      <c r="P111" s="5">
        <v>8942404146</v>
      </c>
      <c r="Q111" s="5">
        <v>19127020486</v>
      </c>
      <c r="R111" s="5">
        <v>20163417036</v>
      </c>
      <c r="S111" s="5">
        <v>11011617669</v>
      </c>
      <c r="T111" s="5">
        <v>2494443567</v>
      </c>
      <c r="U111" s="5">
        <v>7114037103</v>
      </c>
      <c r="V111" s="5">
        <v>2484217799</v>
      </c>
      <c r="W111" s="5">
        <v>2115622114</v>
      </c>
      <c r="X111" s="5">
        <v>2130558844</v>
      </c>
      <c r="Y111" s="5">
        <v>1317710622</v>
      </c>
      <c r="Z111" s="5">
        <v>749146569</v>
      </c>
    </row>
    <row r="112" spans="3:26" ht="15.5" x14ac:dyDescent="0.35">
      <c r="C112" t="s">
        <v>2393</v>
      </c>
      <c r="K112" s="5">
        <v>187813498219</v>
      </c>
      <c r="L112" s="5">
        <v>144350304986</v>
      </c>
      <c r="M112" s="5">
        <v>149937459658</v>
      </c>
      <c r="N112" s="5">
        <v>160930886067</v>
      </c>
      <c r="O112" s="5">
        <v>108760958228</v>
      </c>
      <c r="P112" s="5">
        <v>95557620902</v>
      </c>
      <c r="Q112" s="5">
        <v>94701299942</v>
      </c>
      <c r="R112" s="5">
        <v>100945542723</v>
      </c>
      <c r="S112" s="5">
        <v>95672591620</v>
      </c>
      <c r="T112" s="5">
        <v>37006378627</v>
      </c>
      <c r="U112" s="5">
        <v>34597224498</v>
      </c>
      <c r="V112" s="5">
        <v>19111818981</v>
      </c>
      <c r="W112" s="5">
        <v>14492842493</v>
      </c>
      <c r="X112" s="5">
        <v>18349873828</v>
      </c>
      <c r="Y112" s="5">
        <v>15391963407</v>
      </c>
      <c r="Z112" s="5">
        <v>13694504601</v>
      </c>
    </row>
    <row r="113" spans="3:26" ht="15.5" x14ac:dyDescent="0.35">
      <c r="C113" t="s">
        <v>2394</v>
      </c>
      <c r="K113" s="5">
        <v>187813498219</v>
      </c>
      <c r="L113" s="5">
        <v>144350304986</v>
      </c>
      <c r="M113" s="5">
        <v>149937459658</v>
      </c>
      <c r="N113" s="5">
        <v>160930886067</v>
      </c>
      <c r="O113" s="5">
        <v>108760958228</v>
      </c>
      <c r="P113" s="5">
        <v>95557620902</v>
      </c>
      <c r="Q113" s="5">
        <v>94701299942</v>
      </c>
      <c r="R113" s="5">
        <v>100945542723</v>
      </c>
      <c r="S113" s="5">
        <v>95672591620</v>
      </c>
      <c r="T113" s="5">
        <v>37006378627</v>
      </c>
      <c r="U113" s="5">
        <v>34597224498</v>
      </c>
      <c r="V113" s="5">
        <v>19111818981</v>
      </c>
      <c r="W113" s="5">
        <v>14492842493</v>
      </c>
      <c r="X113" s="5">
        <v>18349873828</v>
      </c>
      <c r="Y113" s="5">
        <v>15391963407</v>
      </c>
      <c r="Z113" s="5">
        <v>13694504601</v>
      </c>
    </row>
    <row r="114" spans="3:26" ht="15.5" x14ac:dyDescent="0.35">
      <c r="C114" t="s">
        <v>131</v>
      </c>
      <c r="D114" s="5">
        <v>26202801856</v>
      </c>
      <c r="E114" s="5">
        <v>23312186644</v>
      </c>
      <c r="F114" s="5">
        <v>3819718785</v>
      </c>
      <c r="G114" s="5">
        <v>3140977388</v>
      </c>
      <c r="I114" s="5">
        <v>23312186644</v>
      </c>
      <c r="J114" s="5">
        <v>2901670782</v>
      </c>
      <c r="K114" s="5">
        <v>18405615210</v>
      </c>
      <c r="L114" s="5">
        <v>2916459294</v>
      </c>
      <c r="M114" s="5">
        <v>3254388432</v>
      </c>
      <c r="N114" s="5">
        <v>9748336182</v>
      </c>
      <c r="O114" s="5">
        <v>8467750904</v>
      </c>
      <c r="P114" s="5">
        <v>10649278606</v>
      </c>
      <c r="Q114" s="5">
        <v>7424908357</v>
      </c>
      <c r="R114" s="5">
        <v>1893957137</v>
      </c>
      <c r="S114" s="5">
        <v>1224670837</v>
      </c>
      <c r="T114" s="5">
        <v>11866575213</v>
      </c>
      <c r="U114" s="5">
        <v>13809585747</v>
      </c>
      <c r="V114" s="5">
        <v>10548166954</v>
      </c>
      <c r="W114" s="5">
        <v>1929893737</v>
      </c>
      <c r="X114" s="5">
        <v>1988841763</v>
      </c>
      <c r="Y114" s="5">
        <v>298478505</v>
      </c>
      <c r="Z114" s="5">
        <v>236177542</v>
      </c>
    </row>
    <row r="115" spans="3:26" ht="15.5" x14ac:dyDescent="0.35">
      <c r="C115" t="s">
        <v>2395</v>
      </c>
      <c r="W115" s="5">
        <v>104761442439</v>
      </c>
      <c r="X115" s="5">
        <v>78767073948</v>
      </c>
      <c r="Y115" s="5">
        <v>61362189084</v>
      </c>
      <c r="Z115" s="5">
        <v>52897728055</v>
      </c>
    </row>
    <row r="116" spans="3:26" ht="15.5" x14ac:dyDescent="0.35">
      <c r="C116" t="s">
        <v>2396</v>
      </c>
      <c r="W116" s="5">
        <v>104761442439</v>
      </c>
      <c r="X116" s="5">
        <v>78767073948</v>
      </c>
      <c r="Y116" s="5">
        <v>61362189084</v>
      </c>
      <c r="Z116" s="5">
        <v>52897728055</v>
      </c>
    </row>
    <row r="117" spans="3:26" ht="15.5" x14ac:dyDescent="0.35">
      <c r="C117" t="s">
        <v>2397</v>
      </c>
      <c r="D117" s="5">
        <v>2288174166013</v>
      </c>
      <c r="E117" s="5">
        <v>1820855442550</v>
      </c>
      <c r="F117" s="5">
        <v>1732889981979</v>
      </c>
      <c r="G117" s="5">
        <v>1685731481472</v>
      </c>
      <c r="I117" s="5">
        <v>1820855442550</v>
      </c>
      <c r="J117" s="5">
        <v>1379476358492</v>
      </c>
      <c r="K117" s="5">
        <v>1606664351365</v>
      </c>
      <c r="L117" s="5">
        <v>1892031324960</v>
      </c>
      <c r="M117" s="5">
        <v>1639117087632</v>
      </c>
      <c r="N117" s="5">
        <v>1572910372263</v>
      </c>
      <c r="O117" s="5">
        <v>1368656817132</v>
      </c>
      <c r="P117" s="5">
        <v>1430229608548</v>
      </c>
      <c r="Q117" s="5">
        <v>1099108041112</v>
      </c>
      <c r="R117" s="5">
        <v>917678929599</v>
      </c>
      <c r="S117" s="5">
        <v>788829210377</v>
      </c>
      <c r="T117" s="5">
        <v>738060567536</v>
      </c>
      <c r="U117" s="5">
        <v>513138921036</v>
      </c>
      <c r="V117" s="5">
        <v>305907852759</v>
      </c>
    </row>
    <row r="118" spans="3:26" ht="15.5" x14ac:dyDescent="0.35">
      <c r="C118" t="s">
        <v>2140</v>
      </c>
      <c r="D118" s="5">
        <v>29581756760</v>
      </c>
      <c r="E118" s="5">
        <v>30302922550</v>
      </c>
      <c r="F118" s="5">
        <v>41584510211</v>
      </c>
      <c r="G118" s="5">
        <v>43193141622</v>
      </c>
      <c r="I118" s="5">
        <v>30302922550</v>
      </c>
      <c r="J118" s="5">
        <v>32950307173</v>
      </c>
      <c r="K118" s="5">
        <v>22796291166</v>
      </c>
      <c r="L118" s="5">
        <v>49558856309</v>
      </c>
      <c r="M118" s="5">
        <v>35539914791</v>
      </c>
      <c r="W118" s="5">
        <v>1232549868</v>
      </c>
      <c r="X118" s="5">
        <v>40094371</v>
      </c>
    </row>
    <row r="119" spans="3:26" ht="15.5" x14ac:dyDescent="0.35">
      <c r="C119" t="s">
        <v>129</v>
      </c>
      <c r="D119" s="5">
        <v>139637676449</v>
      </c>
      <c r="E119" s="5">
        <v>186525670244</v>
      </c>
      <c r="F119" s="5">
        <v>167689003206</v>
      </c>
      <c r="G119" s="5">
        <v>150324514947</v>
      </c>
      <c r="I119" s="5">
        <v>186525670244</v>
      </c>
      <c r="J119" s="5">
        <v>108876136867</v>
      </c>
      <c r="K119" s="5">
        <v>48185964023</v>
      </c>
      <c r="L119" s="5">
        <v>47210161871</v>
      </c>
      <c r="M119" s="5">
        <v>152137999236</v>
      </c>
      <c r="N119" s="5">
        <v>164133703655</v>
      </c>
      <c r="O119" s="5">
        <v>49246620124</v>
      </c>
      <c r="P119" s="5">
        <v>38753285938</v>
      </c>
      <c r="Q119" s="5">
        <v>33793080403</v>
      </c>
      <c r="R119" s="5">
        <v>41354345118</v>
      </c>
      <c r="S119" s="5">
        <v>31024214789</v>
      </c>
      <c r="T119" s="5">
        <v>58271361875</v>
      </c>
      <c r="U119" s="5">
        <v>33719812554</v>
      </c>
      <c r="V119" s="5">
        <v>99486126284</v>
      </c>
      <c r="W119" s="5">
        <v>22401012079</v>
      </c>
      <c r="X119" s="5">
        <v>21508547149</v>
      </c>
      <c r="Y119" s="5">
        <v>14818067493</v>
      </c>
      <c r="Z119" s="5">
        <v>13325725338</v>
      </c>
    </row>
    <row r="120" spans="3:26" ht="15.5" x14ac:dyDescent="0.35">
      <c r="C120" t="s">
        <v>147</v>
      </c>
      <c r="D120" s="5">
        <v>2517048074471</v>
      </c>
      <c r="E120" s="5">
        <v>2093533282568</v>
      </c>
      <c r="F120" s="5">
        <v>1963883722706</v>
      </c>
      <c r="G120" s="5">
        <v>1894719191981</v>
      </c>
      <c r="I120" s="5">
        <v>2093533282568</v>
      </c>
      <c r="J120" s="5">
        <v>1550144221435</v>
      </c>
      <c r="K120" s="5">
        <v>1925683411166</v>
      </c>
      <c r="L120" s="5">
        <v>2200516017855</v>
      </c>
      <c r="M120" s="5">
        <v>2051451547356</v>
      </c>
      <c r="N120" s="5">
        <v>1954498917680</v>
      </c>
      <c r="O120" s="5">
        <v>1575194310012</v>
      </c>
      <c r="P120" s="5">
        <v>1605367155250</v>
      </c>
      <c r="Q120" s="5">
        <v>1291571022946</v>
      </c>
      <c r="R120" s="5">
        <v>1114898421463</v>
      </c>
      <c r="S120" s="5">
        <v>953005676554</v>
      </c>
      <c r="T120" s="5">
        <v>863482229938</v>
      </c>
      <c r="U120" s="5">
        <v>623888042426</v>
      </c>
      <c r="V120" s="5">
        <v>447920318447</v>
      </c>
      <c r="W120" s="5">
        <v>235716677858</v>
      </c>
      <c r="X120" s="5">
        <v>188777000005</v>
      </c>
      <c r="Y120" s="5">
        <v>132735317321</v>
      </c>
      <c r="Z120" s="5">
        <v>132838011905</v>
      </c>
    </row>
    <row r="121" spans="3:26" ht="15.5" x14ac:dyDescent="0.35">
      <c r="C121" t="s">
        <v>148</v>
      </c>
    </row>
    <row r="122" spans="3:26" ht="15.5" x14ac:dyDescent="0.35">
      <c r="C122" t="s">
        <v>149</v>
      </c>
      <c r="D122" s="5">
        <v>150000000000</v>
      </c>
      <c r="E122" s="5">
        <v>150000000000</v>
      </c>
      <c r="F122" s="5">
        <v>150000000000</v>
      </c>
      <c r="G122" s="5">
        <v>150000000000</v>
      </c>
      <c r="I122" s="5">
        <v>150000000000</v>
      </c>
      <c r="J122" s="5">
        <v>150000000000</v>
      </c>
      <c r="K122" s="5">
        <v>150000000000</v>
      </c>
      <c r="L122" s="5">
        <v>150000000000</v>
      </c>
      <c r="M122" s="5">
        <v>75000000000</v>
      </c>
      <c r="N122" s="5">
        <v>75000000000</v>
      </c>
      <c r="O122" s="5">
        <v>75000000000</v>
      </c>
      <c r="P122" s="5">
        <v>75000000000</v>
      </c>
      <c r="Q122" s="5">
        <v>75000000000</v>
      </c>
      <c r="R122" s="5">
        <v>75000000000</v>
      </c>
      <c r="S122" s="5">
        <v>75000000000</v>
      </c>
      <c r="T122" s="5">
        <v>75000000000</v>
      </c>
      <c r="U122" s="5">
        <v>75000000000</v>
      </c>
      <c r="V122" s="5">
        <v>75000000000</v>
      </c>
      <c r="W122" s="5">
        <v>75000000000</v>
      </c>
      <c r="X122" s="5">
        <v>75000000000</v>
      </c>
      <c r="Y122" s="5">
        <v>75000000000</v>
      </c>
      <c r="Z122" s="5">
        <v>75000000000</v>
      </c>
    </row>
    <row r="123" spans="3:26" ht="15.5" x14ac:dyDescent="0.35">
      <c r="C123" t="s">
        <v>151</v>
      </c>
      <c r="D123" s="5">
        <v>45489768820</v>
      </c>
      <c r="E123" s="5">
        <v>45489768820</v>
      </c>
      <c r="F123" s="5">
        <v>45489768820</v>
      </c>
      <c r="G123" s="5">
        <v>45489768820</v>
      </c>
      <c r="I123" s="5">
        <v>45489768820</v>
      </c>
      <c r="J123" s="5">
        <v>45489768820</v>
      </c>
      <c r="K123" s="5">
        <v>45489768820</v>
      </c>
      <c r="L123" s="5">
        <v>27724933405</v>
      </c>
      <c r="M123" s="5">
        <v>102724933405</v>
      </c>
      <c r="N123" s="5">
        <v>102724933405</v>
      </c>
      <c r="O123" s="5">
        <v>102724933405</v>
      </c>
      <c r="P123" s="5">
        <v>102724933405</v>
      </c>
      <c r="Q123" s="5">
        <v>102724933405</v>
      </c>
      <c r="R123" s="5">
        <v>102724933405</v>
      </c>
      <c r="S123" s="5">
        <v>102724933405</v>
      </c>
      <c r="T123" s="5">
        <v>102724933405</v>
      </c>
      <c r="U123" s="5">
        <v>102724933405</v>
      </c>
      <c r="V123" s="5">
        <v>102724933405</v>
      </c>
      <c r="W123" s="5">
        <v>102724933405</v>
      </c>
      <c r="X123" s="5">
        <v>102724933405</v>
      </c>
      <c r="Y123" s="5">
        <v>102724933405</v>
      </c>
      <c r="Z123" s="5">
        <v>102724933405</v>
      </c>
    </row>
    <row r="124" spans="3:26" ht="15.5" x14ac:dyDescent="0.35">
      <c r="C124" t="s">
        <v>152</v>
      </c>
      <c r="D124" s="5">
        <v>886265144545</v>
      </c>
      <c r="E124" s="5">
        <v>837428922802</v>
      </c>
      <c r="F124" s="5">
        <v>810633923016</v>
      </c>
      <c r="G124" s="5">
        <v>798403991893</v>
      </c>
      <c r="I124" s="5">
        <v>837428922802</v>
      </c>
      <c r="J124" s="5">
        <v>710697469711</v>
      </c>
      <c r="K124" s="5">
        <v>647389769909</v>
      </c>
      <c r="L124" s="5">
        <v>743275106634</v>
      </c>
      <c r="M124" s="5">
        <v>797497962705</v>
      </c>
      <c r="N124" s="5">
        <v>737110307484</v>
      </c>
      <c r="O124" s="5">
        <v>674600634891</v>
      </c>
      <c r="P124" s="5">
        <v>644877227369</v>
      </c>
      <c r="Q124" s="5">
        <v>612121683275</v>
      </c>
      <c r="R124" s="5">
        <v>548138560012</v>
      </c>
      <c r="S124" s="5">
        <v>490018704493</v>
      </c>
      <c r="T124" s="5">
        <v>441637916014</v>
      </c>
      <c r="U124" s="5">
        <v>337036758584</v>
      </c>
      <c r="V124" s="5">
        <v>271402887924</v>
      </c>
      <c r="W124" s="5">
        <v>241831018692</v>
      </c>
      <c r="X124" s="5">
        <v>216616612231</v>
      </c>
      <c r="Y124" s="5">
        <v>167057856414</v>
      </c>
      <c r="Z124" s="5">
        <v>146930678299</v>
      </c>
    </row>
    <row r="125" spans="3:26" ht="15.5" x14ac:dyDescent="0.35">
      <c r="C125" t="s">
        <v>153</v>
      </c>
      <c r="D125" s="5">
        <v>24000000000</v>
      </c>
      <c r="E125" s="5">
        <v>24000000000</v>
      </c>
      <c r="F125" s="5">
        <v>24000000000</v>
      </c>
      <c r="G125" s="5">
        <v>24000000000</v>
      </c>
      <c r="I125" s="5">
        <v>24000000000</v>
      </c>
      <c r="J125" s="5">
        <v>23000000000</v>
      </c>
      <c r="K125" s="5">
        <v>22000000000</v>
      </c>
      <c r="L125" s="5">
        <v>21000000000</v>
      </c>
      <c r="M125" s="5">
        <v>20000000000</v>
      </c>
      <c r="N125" s="5">
        <v>19000000000</v>
      </c>
      <c r="O125" s="5">
        <v>18000000000</v>
      </c>
      <c r="P125" s="5">
        <v>17000000000</v>
      </c>
      <c r="Q125" s="5">
        <v>16000000000</v>
      </c>
      <c r="R125" s="5">
        <v>15000000000</v>
      </c>
      <c r="S125" s="5">
        <v>14000000000</v>
      </c>
      <c r="T125" s="5">
        <v>13000000000</v>
      </c>
      <c r="U125" s="5">
        <v>12000000000</v>
      </c>
      <c r="V125" s="5">
        <v>11000000000</v>
      </c>
      <c r="W125" s="5">
        <v>10000000000</v>
      </c>
      <c r="X125" s="5">
        <v>9000000000</v>
      </c>
      <c r="Y125" s="5">
        <v>8000000000</v>
      </c>
      <c r="Z125" s="5">
        <v>7000000000</v>
      </c>
    </row>
    <row r="126" spans="3:26" ht="15.5" x14ac:dyDescent="0.35">
      <c r="C126" t="s">
        <v>154</v>
      </c>
      <c r="D126" s="5">
        <v>862265144545</v>
      </c>
      <c r="E126" s="5">
        <v>813428922802</v>
      </c>
      <c r="F126" s="5">
        <v>786633923016</v>
      </c>
      <c r="G126" s="5">
        <v>774403991893</v>
      </c>
      <c r="I126" s="5">
        <v>813428922802</v>
      </c>
      <c r="J126" s="5">
        <v>687697469711</v>
      </c>
      <c r="K126" s="5">
        <v>625389769909</v>
      </c>
      <c r="L126" s="5">
        <v>722275106634</v>
      </c>
      <c r="M126" s="5">
        <v>777497962705</v>
      </c>
      <c r="N126" s="5">
        <v>718110307484</v>
      </c>
      <c r="O126" s="5">
        <v>656600634891</v>
      </c>
      <c r="P126" s="5">
        <v>627877227369</v>
      </c>
      <c r="Q126" s="5">
        <v>596121683275</v>
      </c>
      <c r="R126" s="5">
        <v>533138560012</v>
      </c>
      <c r="S126" s="5">
        <v>476018704493</v>
      </c>
      <c r="T126" s="5">
        <v>428637916014</v>
      </c>
      <c r="U126" s="5">
        <v>325036758584</v>
      </c>
      <c r="V126" s="5">
        <v>260402887924</v>
      </c>
      <c r="W126" s="5">
        <v>231831018692</v>
      </c>
      <c r="X126" s="5">
        <v>207616612231</v>
      </c>
      <c r="Y126" s="5">
        <v>159057856414</v>
      </c>
      <c r="Z126" s="5">
        <v>139930678299</v>
      </c>
    </row>
    <row r="127" spans="3:26" ht="15.5" x14ac:dyDescent="0.35">
      <c r="C127" t="s">
        <v>155</v>
      </c>
      <c r="D127" s="5">
        <v>886265144545</v>
      </c>
      <c r="E127" s="5">
        <v>837428922802</v>
      </c>
      <c r="F127" s="5">
        <v>810633923016</v>
      </c>
      <c r="G127" s="5">
        <v>798403991893</v>
      </c>
      <c r="I127" s="5">
        <v>837428922802</v>
      </c>
      <c r="J127" s="5">
        <v>710697469711</v>
      </c>
      <c r="K127" s="5">
        <v>647389769909</v>
      </c>
      <c r="L127" s="5">
        <v>743275106634</v>
      </c>
      <c r="M127" s="5">
        <v>797497962705</v>
      </c>
      <c r="N127" s="5">
        <v>737110307484</v>
      </c>
      <c r="O127" s="5">
        <v>674600634891</v>
      </c>
      <c r="P127" s="5">
        <v>644877227369</v>
      </c>
      <c r="Q127" s="5">
        <v>612121683275</v>
      </c>
      <c r="R127" s="5">
        <v>548138560012</v>
      </c>
      <c r="S127" s="5">
        <v>490018704493</v>
      </c>
      <c r="T127" s="5">
        <v>441637916014</v>
      </c>
      <c r="U127" s="5">
        <v>337036758584</v>
      </c>
      <c r="V127" s="5">
        <v>271402887924</v>
      </c>
      <c r="W127" s="5">
        <v>241831018692</v>
      </c>
      <c r="X127" s="5">
        <v>216616612231</v>
      </c>
      <c r="Y127" s="5">
        <v>167057856414</v>
      </c>
      <c r="Z127" s="5">
        <v>146930678299</v>
      </c>
    </row>
    <row r="128" spans="3:26" ht="15.5" x14ac:dyDescent="0.35">
      <c r="C128" t="s">
        <v>9</v>
      </c>
      <c r="D128" s="5">
        <v>1076151089006</v>
      </c>
      <c r="E128" s="5">
        <v>1028057922579</v>
      </c>
      <c r="F128" s="5">
        <v>998439246910</v>
      </c>
      <c r="G128" s="5">
        <v>986797526579</v>
      </c>
      <c r="I128" s="5">
        <v>1028057922579</v>
      </c>
      <c r="J128" s="5">
        <v>900607411909</v>
      </c>
      <c r="K128" s="5">
        <v>843744702806</v>
      </c>
      <c r="L128" s="5">
        <v>730148693223</v>
      </c>
      <c r="M128" s="5">
        <v>871834713331</v>
      </c>
      <c r="N128" s="5">
        <v>861079475415</v>
      </c>
      <c r="O128" s="5">
        <v>848511733189</v>
      </c>
      <c r="P128" s="5">
        <v>879819493867</v>
      </c>
      <c r="Q128" s="5">
        <v>1071538322010</v>
      </c>
      <c r="R128" s="5">
        <v>1186059890855</v>
      </c>
      <c r="S128" s="5">
        <v>1275724557576</v>
      </c>
      <c r="T128" s="5">
        <v>1324996014972</v>
      </c>
      <c r="U128" s="5">
        <v>1088177561406</v>
      </c>
      <c r="V128" s="5">
        <v>999681950768</v>
      </c>
      <c r="W128" s="5">
        <v>658895057079</v>
      </c>
      <c r="X128" s="5">
        <v>694445640364</v>
      </c>
      <c r="Y128" s="5">
        <v>483501327397</v>
      </c>
      <c r="Z128" s="5">
        <v>591958509390</v>
      </c>
    </row>
    <row r="129" spans="2:26" ht="15.5" x14ac:dyDescent="0.35">
      <c r="C129" t="s">
        <v>157</v>
      </c>
      <c r="D129" s="5">
        <v>3593199163477</v>
      </c>
      <c r="E129" s="5">
        <v>3121591205147</v>
      </c>
      <c r="F129" s="5">
        <v>2962322969616</v>
      </c>
      <c r="G129" s="5">
        <v>2881516718560</v>
      </c>
      <c r="I129" s="5">
        <v>3121591205147</v>
      </c>
      <c r="J129" s="5">
        <v>2450751633344</v>
      </c>
      <c r="K129" s="5">
        <v>2769428113972</v>
      </c>
      <c r="L129" s="5">
        <v>2930664711078</v>
      </c>
      <c r="M129" s="5">
        <v>2923286260687</v>
      </c>
      <c r="N129" s="5">
        <v>2815578393095</v>
      </c>
      <c r="O129" s="5">
        <v>2423706043201</v>
      </c>
      <c r="P129" s="5">
        <v>2485186649117</v>
      </c>
      <c r="Q129" s="5">
        <v>2363109344956</v>
      </c>
      <c r="R129" s="5">
        <v>2300958312318</v>
      </c>
      <c r="S129" s="5">
        <v>2228730234130</v>
      </c>
      <c r="T129" s="5">
        <v>2188478244910</v>
      </c>
      <c r="U129" s="5">
        <v>1712065603832</v>
      </c>
      <c r="V129" s="5">
        <v>1447602269215</v>
      </c>
      <c r="W129" s="5">
        <v>894611734937</v>
      </c>
      <c r="X129" s="5">
        <v>883222640369</v>
      </c>
      <c r="Y129" s="5">
        <v>616236644718</v>
      </c>
      <c r="Z129" s="5">
        <v>724796521295</v>
      </c>
    </row>
    <row r="130" spans="2:26" ht="15.5" x14ac:dyDescent="0.35">
      <c r="C130" t="s">
        <v>158</v>
      </c>
      <c r="D130" s="5">
        <v>3000000000</v>
      </c>
      <c r="E130" s="5">
        <v>3000000000</v>
      </c>
      <c r="F130" s="5">
        <v>3000000000</v>
      </c>
      <c r="G130" s="5">
        <v>3000000000</v>
      </c>
      <c r="I130" s="5">
        <v>3000000000</v>
      </c>
      <c r="J130" s="5">
        <v>3000000000</v>
      </c>
      <c r="K130" s="5">
        <v>300000000</v>
      </c>
      <c r="L130" s="5">
        <v>300000000</v>
      </c>
      <c r="M130" s="5">
        <v>150000000</v>
      </c>
      <c r="N130" s="5">
        <v>150000000</v>
      </c>
      <c r="O130" s="5">
        <v>150000000</v>
      </c>
      <c r="P130" s="5">
        <v>150000000</v>
      </c>
      <c r="Q130" s="5">
        <v>150000000</v>
      </c>
      <c r="R130" s="5">
        <v>150000000</v>
      </c>
      <c r="S130" s="5">
        <v>150000000</v>
      </c>
      <c r="T130" s="5">
        <v>150000000</v>
      </c>
      <c r="U130" s="5">
        <v>150000000</v>
      </c>
      <c r="V130" s="5">
        <v>150000000</v>
      </c>
      <c r="W130" s="5">
        <v>150000000</v>
      </c>
      <c r="X130" s="5">
        <v>150000000</v>
      </c>
      <c r="Y130" s="5">
        <v>150000000</v>
      </c>
      <c r="Z130" s="5">
        <v>150000000</v>
      </c>
    </row>
    <row r="132" spans="2:26" ht="15.5" x14ac:dyDescent="0.35">
      <c r="B132" t="s">
        <v>159</v>
      </c>
      <c r="C132" t="s">
        <v>160</v>
      </c>
      <c r="D132" s="5">
        <v>330129759459</v>
      </c>
      <c r="E132" s="5">
        <v>19636504542</v>
      </c>
      <c r="F132" s="5">
        <v>83385117618</v>
      </c>
      <c r="G132" s="5">
        <v>141591774033</v>
      </c>
      <c r="I132" s="5">
        <v>505352898014</v>
      </c>
      <c r="J132" s="5">
        <v>138346855107</v>
      </c>
      <c r="K132" s="5">
        <v>-9172518461</v>
      </c>
      <c r="L132" s="5">
        <v>5829651587</v>
      </c>
      <c r="M132" s="5">
        <v>174208871674</v>
      </c>
      <c r="N132" s="5">
        <v>214592619848</v>
      </c>
      <c r="O132" s="5">
        <v>6448963952</v>
      </c>
      <c r="P132" s="5">
        <v>85776511784</v>
      </c>
      <c r="Q132" s="5">
        <v>128680346724</v>
      </c>
      <c r="R132" s="5">
        <v>-23850676069</v>
      </c>
      <c r="S132" s="5">
        <v>750912904</v>
      </c>
      <c r="T132" s="5">
        <v>-134298752858</v>
      </c>
      <c r="U132" s="5">
        <v>22566084216</v>
      </c>
      <c r="V132" s="5">
        <v>53280541797</v>
      </c>
      <c r="W132" s="5">
        <v>27508392824</v>
      </c>
      <c r="X132" s="5">
        <v>-1806743192</v>
      </c>
      <c r="Y132" s="5">
        <v>-19510172879</v>
      </c>
      <c r="Z132" s="5">
        <v>33343389171</v>
      </c>
    </row>
    <row r="133" spans="2:26" ht="15.5" x14ac:dyDescent="0.35">
      <c r="C133" t="s">
        <v>2398</v>
      </c>
      <c r="E133" s="5">
        <v>-117936453305</v>
      </c>
      <c r="F133" s="5">
        <v>12229931124</v>
      </c>
      <c r="G133" s="5">
        <v>105706522181</v>
      </c>
    </row>
    <row r="134" spans="2:26" ht="15.5" x14ac:dyDescent="0.35">
      <c r="C134" t="s">
        <v>795</v>
      </c>
      <c r="E134" s="5">
        <v>65629004024</v>
      </c>
      <c r="F134" s="5">
        <v>-1176469861</v>
      </c>
      <c r="G134" s="5">
        <v>-64452534163</v>
      </c>
    </row>
    <row r="135" spans="2:26" ht="15.5" x14ac:dyDescent="0.35">
      <c r="C135" t="s">
        <v>2399</v>
      </c>
      <c r="E135" s="5">
        <v>-10583197789</v>
      </c>
      <c r="F135" s="5">
        <v>3545960189</v>
      </c>
      <c r="G135" s="5">
        <v>7037237600</v>
      </c>
    </row>
    <row r="136" spans="2:26" ht="15.5" x14ac:dyDescent="0.35">
      <c r="C136" t="s">
        <v>2400</v>
      </c>
      <c r="E136" s="5">
        <v>-8634203038</v>
      </c>
      <c r="F136" s="5">
        <v>-1608631411</v>
      </c>
      <c r="G136" s="5">
        <v>10242834449</v>
      </c>
    </row>
    <row r="137" spans="2:26" ht="15.5" x14ac:dyDescent="0.35">
      <c r="C137" t="s">
        <v>2401</v>
      </c>
      <c r="E137" s="5">
        <v>-60777919876</v>
      </c>
      <c r="F137" s="5">
        <v>23235827069</v>
      </c>
      <c r="G137" s="5">
        <v>37542092807</v>
      </c>
    </row>
    <row r="138" spans="2:26" ht="15.5" x14ac:dyDescent="0.35">
      <c r="C138" t="s">
        <v>2402</v>
      </c>
      <c r="D138" s="5">
        <v>1436290298942</v>
      </c>
      <c r="E138" s="5">
        <v>3953099942473</v>
      </c>
      <c r="G138" s="5">
        <v>-1027152313027</v>
      </c>
      <c r="I138" s="5">
        <v>3953099942473</v>
      </c>
      <c r="J138" s="5">
        <v>3078621722993</v>
      </c>
      <c r="K138" s="5">
        <v>3687334363370</v>
      </c>
      <c r="L138" s="5">
        <v>2641686857127</v>
      </c>
      <c r="M138" s="5">
        <v>2200367527430</v>
      </c>
      <c r="N138" s="5">
        <v>1577254866433</v>
      </c>
      <c r="O138" s="5">
        <v>1459517427608</v>
      </c>
      <c r="P138" s="5">
        <v>1473932046316</v>
      </c>
      <c r="Q138" s="5">
        <v>1428534310279</v>
      </c>
      <c r="R138" s="5">
        <v>1232841361681</v>
      </c>
      <c r="S138" s="5">
        <v>1150029710222</v>
      </c>
      <c r="T138" s="5">
        <v>920144158071</v>
      </c>
      <c r="U138" s="5">
        <v>676486483286</v>
      </c>
      <c r="V138" s="5">
        <v>509352675049</v>
      </c>
      <c r="W138" s="5">
        <v>420382700719</v>
      </c>
      <c r="X138" s="5">
        <v>308133926227</v>
      </c>
      <c r="Y138" s="5">
        <v>239696825103</v>
      </c>
      <c r="Z138" s="5">
        <v>236356873566</v>
      </c>
    </row>
    <row r="139" spans="2:26" ht="15.5" x14ac:dyDescent="0.35">
      <c r="C139" t="s">
        <v>2403</v>
      </c>
      <c r="D139" s="5">
        <v>63228058307</v>
      </c>
      <c r="E139" s="5">
        <v>224059252948</v>
      </c>
      <c r="G139" s="5">
        <v>-83227689008</v>
      </c>
      <c r="I139" s="5">
        <v>224059252948</v>
      </c>
      <c r="J139" s="5">
        <v>302123421210</v>
      </c>
      <c r="K139" s="5">
        <v>316883186742</v>
      </c>
      <c r="L139" s="5">
        <v>330292644342</v>
      </c>
      <c r="M139" s="5">
        <v>206266211040</v>
      </c>
      <c r="N139" s="5">
        <v>286731870138</v>
      </c>
      <c r="O139" s="5">
        <v>228208382183</v>
      </c>
      <c r="P139" s="5">
        <v>250476022522</v>
      </c>
      <c r="Q139" s="5">
        <v>135446210736</v>
      </c>
      <c r="R139" s="5">
        <v>149636649559</v>
      </c>
      <c r="S139" s="5">
        <v>131333392112</v>
      </c>
      <c r="T139" s="5">
        <v>177949973353</v>
      </c>
      <c r="U139" s="5">
        <v>137221810413</v>
      </c>
      <c r="V139" s="5">
        <v>34629237204</v>
      </c>
      <c r="W139" s="5">
        <v>32519651136</v>
      </c>
      <c r="X139" s="5">
        <v>30434022994</v>
      </c>
      <c r="Y139" s="5">
        <v>37885961905</v>
      </c>
      <c r="Z139" s="5">
        <v>43781551444</v>
      </c>
    </row>
    <row r="140" spans="2:26" ht="15.5" x14ac:dyDescent="0.35">
      <c r="C140" t="s">
        <v>2404</v>
      </c>
    </row>
    <row r="141" spans="2:26" ht="15.5" x14ac:dyDescent="0.35">
      <c r="C141" t="s">
        <v>2405</v>
      </c>
      <c r="D141" s="5">
        <v>-891118952490</v>
      </c>
      <c r="E141" s="5">
        <v>-2765872859249</v>
      </c>
      <c r="G141" s="5">
        <v>579326551308</v>
      </c>
      <c r="I141" s="5">
        <v>-2765872859249</v>
      </c>
      <c r="J141" s="5">
        <v>-2395831153618</v>
      </c>
      <c r="K141" s="5">
        <v>-2961438044993</v>
      </c>
      <c r="L141" s="5">
        <v>-1980322672591</v>
      </c>
      <c r="M141" s="5">
        <v>-1431597831580</v>
      </c>
      <c r="N141" s="5">
        <v>-951724442350</v>
      </c>
      <c r="O141" s="5">
        <v>-1055663220956</v>
      </c>
      <c r="P141" s="5">
        <v>-1016919649616</v>
      </c>
      <c r="Q141" s="5">
        <v>-861886060450</v>
      </c>
      <c r="R141" s="5">
        <v>-851961057513</v>
      </c>
      <c r="S141" s="5">
        <v>-748094786827</v>
      </c>
      <c r="T141" s="5">
        <v>-651000994341</v>
      </c>
      <c r="U141" s="5">
        <v>-526927119896</v>
      </c>
      <c r="V141" s="5">
        <v>-280702648161</v>
      </c>
      <c r="W141" s="5">
        <v>-240839524515</v>
      </c>
      <c r="X141" s="5">
        <v>-189401416398</v>
      </c>
      <c r="Y141" s="5">
        <v>-169865840886</v>
      </c>
      <c r="Z141" s="5">
        <v>-142811252068</v>
      </c>
    </row>
    <row r="142" spans="2:26" ht="15.5" x14ac:dyDescent="0.35">
      <c r="C142" t="s">
        <v>2406</v>
      </c>
      <c r="D142" s="5">
        <v>-128070468090</v>
      </c>
      <c r="E142" s="5">
        <v>-438327773701</v>
      </c>
      <c r="G142" s="5">
        <v>136580320014</v>
      </c>
      <c r="I142" s="5">
        <v>-438327773701</v>
      </c>
      <c r="J142" s="5">
        <v>-393979628954</v>
      </c>
      <c r="K142" s="5">
        <v>-85462280129</v>
      </c>
      <c r="L142" s="5">
        <v>-105719078488</v>
      </c>
      <c r="M142" s="5">
        <v>-82200724516</v>
      </c>
      <c r="N142" s="5">
        <v>-67178365346</v>
      </c>
      <c r="O142" s="5">
        <v>-75206275203</v>
      </c>
      <c r="P142" s="5">
        <v>-124499809331</v>
      </c>
      <c r="Q142" s="5">
        <v>-95249753343</v>
      </c>
      <c r="R142" s="5">
        <v>-73668329078</v>
      </c>
      <c r="S142" s="5">
        <v>-69968382065</v>
      </c>
      <c r="T142" s="5">
        <v>-85529398254</v>
      </c>
      <c r="U142" s="5">
        <v>-78807737537</v>
      </c>
      <c r="V142" s="5">
        <v>-58518654517</v>
      </c>
      <c r="W142" s="5">
        <v>-45115189747</v>
      </c>
      <c r="X142" s="5">
        <v>-29678094388</v>
      </c>
      <c r="Y142" s="5">
        <v>-19064803996</v>
      </c>
      <c r="Z142" s="5">
        <v>-13063618808</v>
      </c>
    </row>
    <row r="143" spans="2:26" ht="15.5" x14ac:dyDescent="0.35">
      <c r="C143" t="s">
        <v>340</v>
      </c>
      <c r="E143" s="5">
        <v>-24650280633</v>
      </c>
      <c r="I143" s="5">
        <v>-24650280633</v>
      </c>
      <c r="J143" s="5">
        <v>-13710016905</v>
      </c>
    </row>
    <row r="144" spans="2:26" ht="15.5" x14ac:dyDescent="0.35">
      <c r="C144" t="s">
        <v>2407</v>
      </c>
      <c r="D144" s="5">
        <v>-148359385976</v>
      </c>
      <c r="E144" s="5">
        <v>-556953993700</v>
      </c>
      <c r="G144" s="5">
        <v>144809310330</v>
      </c>
      <c r="I144" s="5">
        <v>-556953993700</v>
      </c>
      <c r="J144" s="5">
        <v>-455428207779</v>
      </c>
      <c r="K144" s="5">
        <v>-642250198296</v>
      </c>
      <c r="L144" s="5">
        <v>-557846473302</v>
      </c>
      <c r="M144" s="5">
        <v>-477758109543</v>
      </c>
      <c r="N144" s="5">
        <v>-419621229123</v>
      </c>
      <c r="O144" s="5">
        <v>-369830349156</v>
      </c>
      <c r="P144" s="5">
        <v>-337182886651</v>
      </c>
      <c r="Q144" s="5">
        <v>-360506310249</v>
      </c>
      <c r="R144" s="5">
        <v>-335778829161</v>
      </c>
      <c r="S144" s="5">
        <v>-300520605684</v>
      </c>
      <c r="T144" s="5">
        <v>-240219058985</v>
      </c>
      <c r="U144" s="5">
        <v>-106570867446</v>
      </c>
      <c r="V144" s="5">
        <v>-86290944843</v>
      </c>
      <c r="W144" s="5">
        <v>-85158864416</v>
      </c>
      <c r="X144" s="5">
        <v>-73115890601</v>
      </c>
      <c r="Y144" s="5">
        <v>-67621549181</v>
      </c>
      <c r="Z144" s="5">
        <v>-66509573850</v>
      </c>
    </row>
    <row r="145" spans="3:26" ht="15.5" x14ac:dyDescent="0.35">
      <c r="C145" t="s">
        <v>2408</v>
      </c>
      <c r="D145" s="5">
        <v>-9996707311</v>
      </c>
      <c r="G145" s="5">
        <v>6612315656</v>
      </c>
      <c r="K145" s="5">
        <v>-263773526610</v>
      </c>
      <c r="L145" s="5">
        <v>-222902677258</v>
      </c>
      <c r="M145" s="5">
        <v>-162148418682</v>
      </c>
      <c r="N145" s="5">
        <v>-80610672951</v>
      </c>
      <c r="O145" s="5">
        <v>-166873645811</v>
      </c>
      <c r="P145" s="5">
        <v>-150187487113</v>
      </c>
      <c r="Q145" s="5">
        <v>-119886750134</v>
      </c>
      <c r="R145" s="5">
        <v>-138740504110</v>
      </c>
      <c r="S145" s="5">
        <v>-141342942054</v>
      </c>
      <c r="T145" s="5">
        <v>-74995370805</v>
      </c>
      <c r="U145" s="5">
        <v>-60410761890</v>
      </c>
      <c r="V145" s="5">
        <v>-61705625148</v>
      </c>
      <c r="W145" s="5">
        <v>-44501961769</v>
      </c>
      <c r="X145" s="5">
        <v>-40150527335</v>
      </c>
      <c r="Y145" s="5">
        <v>-42383460139</v>
      </c>
      <c r="Z145" s="5">
        <v>-24729526538</v>
      </c>
    </row>
    <row r="146" spans="3:26" ht="15.5" x14ac:dyDescent="0.35">
      <c r="C146" t="s">
        <v>867</v>
      </c>
      <c r="D146" s="5">
        <v>16714154438</v>
      </c>
      <c r="E146" s="5">
        <v>120681312033</v>
      </c>
      <c r="G146" s="5">
        <v>-18277670575</v>
      </c>
      <c r="I146" s="5">
        <v>120681312033</v>
      </c>
      <c r="J146" s="5">
        <v>34076808428</v>
      </c>
      <c r="K146" s="5">
        <v>-58942611984</v>
      </c>
      <c r="L146" s="5">
        <v>-93944322163</v>
      </c>
      <c r="M146" s="5">
        <v>-61872724044</v>
      </c>
      <c r="N146" s="5">
        <v>-119268938492</v>
      </c>
      <c r="O146" s="5">
        <v>317048238</v>
      </c>
      <c r="P146" s="5">
        <v>-2511396341</v>
      </c>
      <c r="Q146" s="5">
        <v>2463680665</v>
      </c>
      <c r="R146" s="5">
        <v>-3089401947</v>
      </c>
      <c r="S146" s="5">
        <v>-122404765</v>
      </c>
      <c r="T146" s="5">
        <v>-155901978860</v>
      </c>
      <c r="U146" s="5">
        <v>119290993</v>
      </c>
      <c r="V146" s="5">
        <v>75582759</v>
      </c>
      <c r="W146" s="5">
        <v>82477187</v>
      </c>
      <c r="X146" s="5">
        <v>58098045</v>
      </c>
      <c r="Y146" s="5">
        <v>44838250</v>
      </c>
      <c r="Z146" s="5">
        <v>42647306</v>
      </c>
    </row>
    <row r="147" spans="3:26" ht="15.5" x14ac:dyDescent="0.35">
      <c r="C147" t="s">
        <v>169</v>
      </c>
      <c r="D147" s="5">
        <v>16488078135</v>
      </c>
      <c r="E147" s="5">
        <v>78577200276</v>
      </c>
      <c r="G147" s="5">
        <v>-15301507307</v>
      </c>
      <c r="I147" s="5">
        <v>78577200276</v>
      </c>
      <c r="J147" s="5">
        <v>67301785720</v>
      </c>
      <c r="K147" s="5">
        <v>38691859644</v>
      </c>
      <c r="L147" s="5">
        <v>8811931617</v>
      </c>
      <c r="M147" s="5">
        <v>20904727033</v>
      </c>
      <c r="N147" s="5">
        <v>24351821522</v>
      </c>
      <c r="O147" s="5">
        <v>20806070258</v>
      </c>
      <c r="P147" s="5">
        <v>24972173588</v>
      </c>
      <c r="Q147" s="5">
        <v>20191245822</v>
      </c>
      <c r="R147" s="5">
        <v>19109043498</v>
      </c>
      <c r="S147" s="5">
        <v>24885686286</v>
      </c>
      <c r="T147" s="5">
        <v>20208569275</v>
      </c>
      <c r="U147" s="5">
        <v>147068696</v>
      </c>
      <c r="V147" s="5">
        <v>13908945730</v>
      </c>
      <c r="W147" s="5">
        <v>15203039343</v>
      </c>
      <c r="X147" s="5">
        <v>11247869371</v>
      </c>
      <c r="Y147" s="5">
        <v>9483522046</v>
      </c>
      <c r="Z147" s="5">
        <v>8111056185</v>
      </c>
    </row>
    <row r="148" spans="3:26" ht="15.5" x14ac:dyDescent="0.35">
      <c r="C148" t="s">
        <v>826</v>
      </c>
      <c r="D148" s="5">
        <v>-8557238361</v>
      </c>
      <c r="E148" s="5">
        <v>-6682702157</v>
      </c>
      <c r="G148" s="5">
        <v>589673481</v>
      </c>
      <c r="I148" s="5">
        <v>-6682702157</v>
      </c>
      <c r="J148" s="5">
        <v>-17526090268</v>
      </c>
      <c r="K148" s="5">
        <v>-1523406561</v>
      </c>
      <c r="L148" s="5">
        <v>-5414626080</v>
      </c>
      <c r="M148" s="5">
        <v>-16847058431</v>
      </c>
      <c r="N148" s="5">
        <v>-10990468461</v>
      </c>
      <c r="O148" s="5">
        <v>-14020402951</v>
      </c>
      <c r="P148" s="5">
        <v>-7330328002</v>
      </c>
      <c r="Q148" s="5">
        <v>-234980780</v>
      </c>
      <c r="R148" s="5">
        <v>-3090565500</v>
      </c>
      <c r="S148" s="5">
        <v>-20563068035</v>
      </c>
      <c r="T148" s="5">
        <v>-24746083037</v>
      </c>
      <c r="U148" s="5">
        <v>-18545013707</v>
      </c>
      <c r="V148" s="5">
        <v>-3559080546</v>
      </c>
      <c r="W148" s="5">
        <v>-9860895771</v>
      </c>
      <c r="X148" s="5">
        <v>-8086861736</v>
      </c>
      <c r="Y148" s="5">
        <v>1797856065</v>
      </c>
      <c r="Z148" s="5">
        <v>276288119</v>
      </c>
    </row>
    <row r="149" spans="3:26" ht="15.5" x14ac:dyDescent="0.35">
      <c r="C149" t="s">
        <v>172</v>
      </c>
      <c r="E149" s="5">
        <v>1</v>
      </c>
      <c r="F149" s="5">
        <v>-2</v>
      </c>
      <c r="G149" s="5">
        <v>-17997596999</v>
      </c>
      <c r="I149" s="5">
        <v>-17997597000</v>
      </c>
      <c r="J149" s="5">
        <v>-9298223542</v>
      </c>
      <c r="K149" s="5">
        <v>-17881388764</v>
      </c>
      <c r="L149" s="5">
        <v>-101561815001</v>
      </c>
      <c r="M149" s="5">
        <v>-43156438638</v>
      </c>
      <c r="N149" s="5">
        <v>-33786533412</v>
      </c>
      <c r="O149" s="5">
        <v>-48726600000</v>
      </c>
      <c r="P149" s="5">
        <v>-36732360000</v>
      </c>
      <c r="Q149" s="5">
        <v>-25487675000</v>
      </c>
      <c r="R149" s="5">
        <v>-24744967500</v>
      </c>
      <c r="S149" s="5">
        <v>-11988012000</v>
      </c>
      <c r="T149" s="5">
        <v>-25041319800</v>
      </c>
      <c r="U149" s="5">
        <v>-13493965500</v>
      </c>
      <c r="V149" s="5">
        <v>-13048591350</v>
      </c>
      <c r="W149" s="5">
        <v>-17007621650</v>
      </c>
      <c r="X149" s="5">
        <v>-4564175439</v>
      </c>
      <c r="Y149" s="5">
        <v>-3542209144</v>
      </c>
      <c r="Z149" s="5">
        <v>-3796194663</v>
      </c>
    </row>
    <row r="150" spans="3:26" ht="15.5" x14ac:dyDescent="0.35">
      <c r="C150" t="s">
        <v>173</v>
      </c>
      <c r="D150" s="5">
        <v>-325543697160</v>
      </c>
      <c r="E150" s="5">
        <v>-27990126042</v>
      </c>
      <c r="F150" s="5">
        <v>-82694640154</v>
      </c>
      <c r="G150" s="5">
        <v>-113313098847</v>
      </c>
      <c r="I150" s="5">
        <v>-489451745335</v>
      </c>
      <c r="J150" s="5">
        <v>-134786958438</v>
      </c>
      <c r="K150" s="5">
        <v>7774606475</v>
      </c>
      <c r="L150" s="5">
        <v>106372443272</v>
      </c>
      <c r="M150" s="5">
        <v>-125655257827</v>
      </c>
      <c r="N150" s="5">
        <v>-174272381033</v>
      </c>
      <c r="O150" s="5">
        <v>43589092126</v>
      </c>
      <c r="P150" s="5">
        <v>-56935756374</v>
      </c>
      <c r="Q150" s="5">
        <v>-96622087452</v>
      </c>
      <c r="R150" s="5">
        <v>45952034792</v>
      </c>
      <c r="S150" s="5">
        <v>20139053069</v>
      </c>
      <c r="T150" s="5">
        <v>159072018706</v>
      </c>
      <c r="U150" s="5">
        <v>-7058730287</v>
      </c>
      <c r="V150" s="5">
        <v>-33656139005</v>
      </c>
      <c r="W150" s="5">
        <v>-8303520727</v>
      </c>
      <c r="X150" s="5">
        <v>8084549455</v>
      </c>
      <c r="Y150" s="5">
        <v>20718035307</v>
      </c>
      <c r="Z150" s="5">
        <v>-26577067761</v>
      </c>
    </row>
    <row r="151" spans="3:26" ht="15.5" x14ac:dyDescent="0.35">
      <c r="C151" t="s">
        <v>430</v>
      </c>
      <c r="D151" s="5">
        <v>-1419584452742</v>
      </c>
      <c r="E151" s="5">
        <v>-3212047605125</v>
      </c>
      <c r="G151" s="5">
        <v>982639711722</v>
      </c>
      <c r="I151" s="5">
        <v>-3212047605125</v>
      </c>
      <c r="J151" s="5">
        <v>-2508315170517</v>
      </c>
      <c r="K151" s="5">
        <v>-3448558653015</v>
      </c>
      <c r="L151" s="5">
        <v>-1461262131248</v>
      </c>
      <c r="M151" s="5">
        <v>-1389269456775</v>
      </c>
      <c r="N151" s="5">
        <v>-1692093387109</v>
      </c>
      <c r="O151" s="5">
        <v>-972419669790</v>
      </c>
      <c r="P151" s="5">
        <v>-959878292905</v>
      </c>
      <c r="Q151" s="5">
        <v>-1043952041259</v>
      </c>
      <c r="R151" s="5">
        <v>-1193237339210</v>
      </c>
      <c r="S151" s="5">
        <v>-791611138707</v>
      </c>
      <c r="T151" s="5">
        <v>-107796646697</v>
      </c>
      <c r="U151" s="5">
        <v>-164321875210</v>
      </c>
      <c r="V151" s="5">
        <v>-654157369399</v>
      </c>
      <c r="W151" s="5">
        <v>-633790160000</v>
      </c>
      <c r="X151" s="5">
        <v>-443440662250</v>
      </c>
      <c r="Y151" s="5">
        <v>-180746408253</v>
      </c>
      <c r="Z151" s="5">
        <v>-247192575140</v>
      </c>
    </row>
    <row r="152" spans="3:26" ht="15.5" x14ac:dyDescent="0.35">
      <c r="C152" t="s">
        <v>2409</v>
      </c>
      <c r="D152" s="5">
        <v>1081394820615</v>
      </c>
      <c r="E152" s="5">
        <v>2665734821321</v>
      </c>
      <c r="G152" s="5">
        <v>-726207314568</v>
      </c>
      <c r="I152" s="5">
        <v>2665734821321</v>
      </c>
      <c r="J152" s="5">
        <v>2324970598135</v>
      </c>
      <c r="K152" s="5">
        <v>3337666652051</v>
      </c>
      <c r="L152" s="5">
        <v>1549074329796</v>
      </c>
      <c r="M152" s="5">
        <v>1242334445588</v>
      </c>
      <c r="N152" s="5">
        <v>1485371514350</v>
      </c>
      <c r="O152" s="5">
        <v>996480143075</v>
      </c>
      <c r="P152" s="5">
        <v>868345843475</v>
      </c>
      <c r="Q152" s="5">
        <v>918506403038</v>
      </c>
      <c r="R152" s="5">
        <v>1212565809267</v>
      </c>
      <c r="S152" s="5">
        <v>773201833620</v>
      </c>
      <c r="T152" s="5">
        <v>215433001673</v>
      </c>
      <c r="U152" s="5">
        <v>136930131692</v>
      </c>
      <c r="V152" s="5">
        <v>606023713971</v>
      </c>
      <c r="W152" s="5">
        <v>571369600000</v>
      </c>
      <c r="X152" s="5">
        <v>405386435690</v>
      </c>
      <c r="Y152" s="5">
        <v>188617622256</v>
      </c>
      <c r="Z152" s="5">
        <v>208745410691</v>
      </c>
    </row>
    <row r="153" spans="3:26" ht="15.5" x14ac:dyDescent="0.35">
      <c r="C153" t="s">
        <v>1572</v>
      </c>
      <c r="G153" s="5">
        <v>25382608290</v>
      </c>
      <c r="L153" s="5">
        <v>-1057838307</v>
      </c>
      <c r="M153" s="5">
        <v>-3526206230</v>
      </c>
      <c r="N153" s="5">
        <v>-1031709180</v>
      </c>
      <c r="O153" s="5">
        <v>-776752826</v>
      </c>
      <c r="P153" s="5">
        <v>-718879343</v>
      </c>
      <c r="Q153" s="5">
        <v>-712115115</v>
      </c>
      <c r="R153" s="5">
        <v>-7006112683</v>
      </c>
      <c r="S153" s="5">
        <v>-1090414403</v>
      </c>
      <c r="T153" s="5">
        <v>-1325155570</v>
      </c>
      <c r="U153" s="5">
        <v>-327155571</v>
      </c>
      <c r="V153" s="5">
        <v>-348462424</v>
      </c>
      <c r="W153" s="5">
        <v>-259033670</v>
      </c>
      <c r="X153" s="5">
        <v>-80771486</v>
      </c>
      <c r="Z153" s="5">
        <v>-114859060</v>
      </c>
    </row>
    <row r="154" spans="3:26" ht="15.5" x14ac:dyDescent="0.35">
      <c r="C154" t="s">
        <v>2410</v>
      </c>
      <c r="K154" s="5">
        <v>79199322487</v>
      </c>
    </row>
    <row r="155" spans="3:26" ht="15.5" x14ac:dyDescent="0.35">
      <c r="C155" t="s">
        <v>174</v>
      </c>
      <c r="D155" s="5">
        <v>-2181174814</v>
      </c>
      <c r="E155" s="5">
        <v>20259036784</v>
      </c>
      <c r="F155" s="5">
        <v>-1191547491</v>
      </c>
      <c r="G155" s="5">
        <v>-29149999151</v>
      </c>
      <c r="I155" s="5">
        <v>-10082509858</v>
      </c>
      <c r="J155" s="5">
        <v>-7761693621</v>
      </c>
      <c r="K155" s="5">
        <v>-7005865670</v>
      </c>
      <c r="L155" s="5">
        <v>-8413313898</v>
      </c>
      <c r="M155" s="5">
        <v>-11114729036</v>
      </c>
      <c r="N155" s="5">
        <v>-10054810989</v>
      </c>
      <c r="O155" s="5">
        <v>-16702306900</v>
      </c>
      <c r="P155" s="5">
        <v>-3864217886</v>
      </c>
      <c r="Q155" s="5">
        <v>-4731323076</v>
      </c>
      <c r="R155" s="5">
        <v>-6503499961</v>
      </c>
      <c r="S155" s="5">
        <v>-8990311912</v>
      </c>
      <c r="T155" s="5">
        <v>-6325167751</v>
      </c>
      <c r="U155" s="5">
        <v>-14903697740</v>
      </c>
      <c r="V155" s="5">
        <v>-14717151199</v>
      </c>
      <c r="W155" s="5">
        <v>-10770750184</v>
      </c>
      <c r="X155" s="5">
        <v>-5743066349</v>
      </c>
      <c r="Y155" s="5">
        <v>-3814270190</v>
      </c>
      <c r="Z155" s="5">
        <v>-742696000</v>
      </c>
    </row>
    <row r="156" spans="3:26" ht="15.5" x14ac:dyDescent="0.35">
      <c r="C156" t="s">
        <v>184</v>
      </c>
      <c r="D156" s="5">
        <v>339684684</v>
      </c>
      <c r="E156" s="5">
        <v>1828768001</v>
      </c>
      <c r="G156" s="5">
        <v>-971647751</v>
      </c>
      <c r="I156" s="5">
        <v>1828768001</v>
      </c>
      <c r="J156" s="5">
        <v>2243572542</v>
      </c>
      <c r="K156" s="5">
        <v>2797771658</v>
      </c>
      <c r="L156" s="5">
        <v>1619165538</v>
      </c>
      <c r="M156" s="5">
        <v>4699238681</v>
      </c>
      <c r="N156" s="5">
        <v>665000001</v>
      </c>
      <c r="O156" s="5">
        <v>1282178952</v>
      </c>
      <c r="P156" s="5">
        <v>328194683</v>
      </c>
      <c r="Q156" s="5">
        <v>499971779</v>
      </c>
      <c r="R156" s="5">
        <v>5389121092</v>
      </c>
      <c r="S156" s="5">
        <v>2494874742</v>
      </c>
      <c r="T156" s="5">
        <v>2828264356</v>
      </c>
      <c r="U156" s="5">
        <v>1889607363</v>
      </c>
      <c r="V156" s="5">
        <v>3127308808</v>
      </c>
      <c r="W156" s="5">
        <v>144555000</v>
      </c>
      <c r="X156" s="5">
        <v>589757500</v>
      </c>
      <c r="Y156" s="5">
        <v>1533402000</v>
      </c>
      <c r="Z156" s="5">
        <v>210802000</v>
      </c>
    </row>
    <row r="157" spans="3:26" ht="15.5" x14ac:dyDescent="0.35">
      <c r="C157" t="s">
        <v>2411</v>
      </c>
      <c r="D157" s="5">
        <v>232847301</v>
      </c>
      <c r="E157" s="5">
        <v>257850162</v>
      </c>
      <c r="G157" s="5">
        <v>-94455279</v>
      </c>
      <c r="I157" s="5">
        <v>257850162</v>
      </c>
      <c r="J157" s="5">
        <v>297284617</v>
      </c>
      <c r="K157" s="5">
        <v>116699315</v>
      </c>
      <c r="L157" s="5">
        <v>302825356</v>
      </c>
      <c r="M157" s="5">
        <v>461374343</v>
      </c>
      <c r="N157" s="5">
        <v>91066525</v>
      </c>
      <c r="O157" s="5">
        <v>194335854</v>
      </c>
      <c r="Q157" s="5">
        <v>1200000000</v>
      </c>
      <c r="R157" s="5">
        <v>541525978</v>
      </c>
      <c r="S157" s="5">
        <v>667359050</v>
      </c>
      <c r="T157" s="5">
        <v>1284916720</v>
      </c>
      <c r="U157" s="5">
        <v>1056713978</v>
      </c>
      <c r="V157" s="5">
        <v>121161420</v>
      </c>
    </row>
    <row r="158" spans="3:26" ht="15.5" x14ac:dyDescent="0.35">
      <c r="C158" t="s">
        <v>1031</v>
      </c>
      <c r="E158" s="5">
        <v>142999353</v>
      </c>
      <c r="I158" s="5">
        <v>142999353</v>
      </c>
      <c r="J158" s="5">
        <v>271624548</v>
      </c>
      <c r="K158" s="5">
        <v>83990148</v>
      </c>
      <c r="L158" s="5">
        <v>808602997</v>
      </c>
      <c r="M158" s="5">
        <v>153083567</v>
      </c>
      <c r="N158" s="5">
        <v>2032848860</v>
      </c>
      <c r="O158" s="5">
        <v>57543580</v>
      </c>
      <c r="P158" s="5">
        <v>13879422014</v>
      </c>
      <c r="Q158" s="5">
        <v>12375771359</v>
      </c>
      <c r="R158" s="5">
        <v>15093486811</v>
      </c>
      <c r="S158" s="5">
        <v>19197831060</v>
      </c>
      <c r="T158" s="5">
        <v>34764236700</v>
      </c>
      <c r="U158" s="5">
        <v>32470476505</v>
      </c>
      <c r="V158" s="5">
        <v>12385714088</v>
      </c>
      <c r="W158" s="5">
        <v>49799228784</v>
      </c>
      <c r="X158" s="5">
        <v>40124986979</v>
      </c>
      <c r="Y158" s="5">
        <v>5644167448</v>
      </c>
      <c r="Z158" s="5">
        <v>4405793563</v>
      </c>
    </row>
    <row r="159" spans="3:26" ht="15.5" x14ac:dyDescent="0.35">
      <c r="C159" t="s">
        <v>652</v>
      </c>
      <c r="D159" s="5">
        <v>-2477235806</v>
      </c>
      <c r="E159" s="5">
        <v>-1418440776</v>
      </c>
      <c r="G159" s="5">
        <v>250220652</v>
      </c>
      <c r="I159" s="5">
        <v>-1418440776</v>
      </c>
      <c r="J159" s="5">
        <v>2271244775</v>
      </c>
    </row>
    <row r="160" spans="3:26" ht="15.5" x14ac:dyDescent="0.35">
      <c r="C160" t="s">
        <v>2412</v>
      </c>
      <c r="E160" s="5">
        <v>-13433312806</v>
      </c>
      <c r="I160" s="5">
        <v>-13433312806</v>
      </c>
      <c r="J160" s="5">
        <v>-16675092445</v>
      </c>
    </row>
    <row r="161" spans="2:26" ht="15.5" x14ac:dyDescent="0.35">
      <c r="C161" t="s">
        <v>2413</v>
      </c>
      <c r="E161" s="5">
        <v>431120072651</v>
      </c>
      <c r="F161" s="5">
        <v>-81503092663</v>
      </c>
      <c r="G161" s="5">
        <v>-349616979988</v>
      </c>
    </row>
    <row r="162" spans="2:26" ht="15.5" x14ac:dyDescent="0.35">
      <c r="C162" t="s">
        <v>2414</v>
      </c>
    </row>
    <row r="163" spans="2:26" ht="15.5" x14ac:dyDescent="0.35">
      <c r="C163" t="s">
        <v>2415</v>
      </c>
      <c r="D163" s="5">
        <v>243735467</v>
      </c>
      <c r="E163" s="5">
        <v>988484117</v>
      </c>
      <c r="G163" s="5">
        <v>-243735467</v>
      </c>
      <c r="I163" s="5">
        <v>988484117</v>
      </c>
      <c r="J163" s="5">
        <v>608887808</v>
      </c>
      <c r="K163" s="5">
        <v>4782829857</v>
      </c>
      <c r="L163" s="5">
        <v>16488871421</v>
      </c>
      <c r="M163" s="5">
        <v>9702265002</v>
      </c>
      <c r="N163" s="5">
        <v>16395274987</v>
      </c>
      <c r="O163" s="5">
        <v>14667549923</v>
      </c>
      <c r="S163" s="5">
        <v>1383333333</v>
      </c>
    </row>
    <row r="164" spans="2:26" ht="15.5" x14ac:dyDescent="0.35">
      <c r="C164" t="s">
        <v>386</v>
      </c>
    </row>
    <row r="165" spans="2:26" ht="15.5" x14ac:dyDescent="0.35">
      <c r="C165" t="s">
        <v>190</v>
      </c>
    </row>
    <row r="166" spans="2:26" ht="15.5" x14ac:dyDescent="0.35">
      <c r="C166" t="s">
        <v>191</v>
      </c>
      <c r="E166" s="5">
        <v>1</v>
      </c>
      <c r="F166" s="5">
        <v>-2</v>
      </c>
      <c r="G166" s="5">
        <v>-17997596999</v>
      </c>
      <c r="I166" s="5">
        <v>-17997597000</v>
      </c>
      <c r="J166" s="5">
        <v>-9298223542</v>
      </c>
      <c r="K166" s="5">
        <v>-17881388764</v>
      </c>
      <c r="L166" s="5">
        <v>-101561815001</v>
      </c>
      <c r="M166" s="5">
        <v>-43156438638</v>
      </c>
      <c r="N166" s="5">
        <v>-33786533412</v>
      </c>
      <c r="O166" s="5">
        <v>-48726600000</v>
      </c>
      <c r="P166" s="5">
        <v>-36732360000</v>
      </c>
      <c r="Q166" s="5">
        <v>-25487675000</v>
      </c>
      <c r="R166" s="5">
        <v>-24744967500</v>
      </c>
      <c r="S166" s="5">
        <v>-11988012000</v>
      </c>
      <c r="T166" s="5">
        <v>-25041319800</v>
      </c>
      <c r="U166" s="5">
        <v>-13493965500</v>
      </c>
      <c r="V166" s="5">
        <v>-13048591350</v>
      </c>
      <c r="W166" s="5">
        <v>-17007621650</v>
      </c>
      <c r="X166" s="5">
        <v>-4564175439</v>
      </c>
      <c r="Y166" s="5">
        <v>-3542209144</v>
      </c>
      <c r="Z166" s="5">
        <v>-3796194663</v>
      </c>
    </row>
    <row r="167" spans="2:26" ht="15.5" x14ac:dyDescent="0.35">
      <c r="C167" t="s">
        <v>423</v>
      </c>
      <c r="E167" s="5">
        <v>1</v>
      </c>
      <c r="F167" s="5">
        <v>-2</v>
      </c>
      <c r="G167" s="5">
        <v>-17997596999</v>
      </c>
      <c r="I167" s="5">
        <v>-17997597000</v>
      </c>
      <c r="J167" s="5">
        <v>-8108235000</v>
      </c>
      <c r="K167" s="5">
        <v>-16274156135</v>
      </c>
      <c r="L167" s="5">
        <v>-99952499765</v>
      </c>
      <c r="M167" s="5">
        <v>-41830134000</v>
      </c>
      <c r="N167" s="5">
        <v>-32084592000</v>
      </c>
      <c r="O167" s="5">
        <v>-48726600000</v>
      </c>
      <c r="P167" s="5">
        <v>-36732360000</v>
      </c>
      <c r="Q167" s="5">
        <v>-25487675000</v>
      </c>
      <c r="R167" s="5">
        <v>-24744967500</v>
      </c>
      <c r="S167" s="5">
        <v>-11988012000</v>
      </c>
      <c r="T167" s="5">
        <v>-25041319800</v>
      </c>
      <c r="U167" s="5">
        <v>-13493965500</v>
      </c>
      <c r="V167" s="5">
        <v>-13048591350</v>
      </c>
      <c r="W167" s="5">
        <v>-17007621650</v>
      </c>
      <c r="X167" s="5">
        <v>-4497975000</v>
      </c>
      <c r="Y167" s="5">
        <v>-2998650000</v>
      </c>
      <c r="Z167" s="5">
        <v>-3148207649</v>
      </c>
    </row>
    <row r="168" spans="2:26" ht="15.5" x14ac:dyDescent="0.35">
      <c r="C168" t="s">
        <v>2416</v>
      </c>
      <c r="J168" s="5">
        <v>-1189988542</v>
      </c>
      <c r="K168" s="5">
        <v>-1607232629</v>
      </c>
      <c r="L168" s="5">
        <v>-1609315236</v>
      </c>
      <c r="M168" s="5">
        <v>-1326304638</v>
      </c>
      <c r="N168" s="5">
        <v>-1701941412</v>
      </c>
      <c r="X168" s="5">
        <v>-66200439</v>
      </c>
      <c r="Y168" s="5">
        <v>-543559144</v>
      </c>
      <c r="Z168" s="5">
        <v>-647987014</v>
      </c>
    </row>
    <row r="169" spans="2:26" ht="15.5" x14ac:dyDescent="0.35">
      <c r="C169" t="s">
        <v>213</v>
      </c>
      <c r="D169" s="5">
        <v>4586062299</v>
      </c>
      <c r="E169" s="5">
        <v>-8353621499</v>
      </c>
      <c r="F169" s="5">
        <v>690477462</v>
      </c>
      <c r="G169" s="5">
        <v>10281078187</v>
      </c>
      <c r="I169" s="5">
        <v>-2096444321</v>
      </c>
      <c r="J169" s="5">
        <v>-5738326873</v>
      </c>
      <c r="K169" s="5">
        <v>-19279300750</v>
      </c>
      <c r="L169" s="5">
        <v>10640279858</v>
      </c>
      <c r="M169" s="5">
        <v>5397175209</v>
      </c>
      <c r="N169" s="5">
        <v>6533705403</v>
      </c>
      <c r="O169" s="5">
        <v>1311456078</v>
      </c>
      <c r="P169" s="5">
        <v>-7891604590</v>
      </c>
      <c r="Q169" s="5">
        <v>6570584272</v>
      </c>
      <c r="R169" s="5">
        <v>-2643608777</v>
      </c>
      <c r="S169" s="5">
        <v>8901953973</v>
      </c>
      <c r="T169" s="5">
        <v>-268053952</v>
      </c>
      <c r="U169" s="5">
        <v>2013388429</v>
      </c>
      <c r="V169" s="5">
        <v>6575811442</v>
      </c>
      <c r="W169" s="5">
        <v>2197250447</v>
      </c>
      <c r="X169" s="5">
        <v>1713630824</v>
      </c>
      <c r="Y169" s="5">
        <v>-2334346716</v>
      </c>
      <c r="Z169" s="5">
        <v>2970126747</v>
      </c>
    </row>
    <row r="170" spans="2:26" ht="15.5" x14ac:dyDescent="0.35">
      <c r="C170" t="s">
        <v>214</v>
      </c>
      <c r="D170" s="5">
        <v>13513381578</v>
      </c>
      <c r="G170" s="5">
        <v>1</v>
      </c>
      <c r="I170" s="5">
        <v>15387497994</v>
      </c>
      <c r="J170" s="5">
        <v>21023141057</v>
      </c>
      <c r="K170" s="5">
        <v>40321961783</v>
      </c>
      <c r="L170" s="5">
        <v>29526483066</v>
      </c>
      <c r="M170" s="5">
        <v>24104264372</v>
      </c>
      <c r="N170" s="5">
        <v>17515063757</v>
      </c>
      <c r="O170" s="5">
        <v>16493397856</v>
      </c>
      <c r="P170" s="5">
        <v>24275265494</v>
      </c>
      <c r="Q170" s="5">
        <v>17690624602</v>
      </c>
      <c r="R170" s="5">
        <v>20680546948</v>
      </c>
      <c r="S170" s="5">
        <v>11778592974</v>
      </c>
      <c r="T170" s="5">
        <v>14665444230</v>
      </c>
      <c r="U170" s="5">
        <v>11998289792</v>
      </c>
      <c r="V170" s="5">
        <v>5422478350</v>
      </c>
      <c r="W170" s="5">
        <v>3225227903</v>
      </c>
      <c r="X170" s="5">
        <v>1511597079</v>
      </c>
      <c r="Y170" s="5">
        <v>3845943795</v>
      </c>
      <c r="Z170" s="5">
        <v>875817048</v>
      </c>
    </row>
    <row r="171" spans="2:26" ht="15.5" x14ac:dyDescent="0.35">
      <c r="C171" t="s">
        <v>215</v>
      </c>
      <c r="E171" s="5">
        <v>2326946211</v>
      </c>
      <c r="F171" s="5">
        <v>-588210792</v>
      </c>
      <c r="G171" s="5">
        <v>-1516407514</v>
      </c>
      <c r="I171" s="5">
        <v>222327905</v>
      </c>
      <c r="J171" s="5">
        <v>102683810</v>
      </c>
      <c r="K171" s="5">
        <v>-19519975</v>
      </c>
      <c r="L171" s="5">
        <v>155198859</v>
      </c>
      <c r="M171" s="5">
        <v>25043485</v>
      </c>
      <c r="N171" s="5">
        <v>55495212</v>
      </c>
      <c r="O171" s="5">
        <v>-289790177</v>
      </c>
      <c r="P171" s="5">
        <v>109736952</v>
      </c>
      <c r="Q171" s="5">
        <v>14056621</v>
      </c>
      <c r="R171" s="5">
        <v>-346313569</v>
      </c>
      <c r="S171" s="5">
        <v>9508785273</v>
      </c>
      <c r="T171" s="5">
        <v>-2618797303</v>
      </c>
    </row>
    <row r="172" spans="2:26" ht="15.5" x14ac:dyDescent="0.35">
      <c r="C172" t="s">
        <v>216</v>
      </c>
      <c r="D172" s="5">
        <v>18099443877</v>
      </c>
      <c r="E172" s="5">
        <v>-6026675288</v>
      </c>
      <c r="F172" s="5">
        <v>102266670</v>
      </c>
      <c r="G172" s="5">
        <v>8764670674</v>
      </c>
      <c r="I172" s="5">
        <v>13513381578</v>
      </c>
      <c r="J172" s="5">
        <v>15387497994</v>
      </c>
      <c r="K172" s="5">
        <v>21023141058</v>
      </c>
      <c r="L172" s="5">
        <v>40321961783</v>
      </c>
      <c r="M172" s="5">
        <v>29526483066</v>
      </c>
      <c r="N172" s="5">
        <v>24104264372</v>
      </c>
      <c r="O172" s="5">
        <v>17515063757</v>
      </c>
      <c r="P172" s="5">
        <v>16493397856</v>
      </c>
      <c r="Q172" s="5">
        <v>24275265495</v>
      </c>
      <c r="R172" s="5">
        <v>17690624602</v>
      </c>
      <c r="S172" s="5">
        <v>30189332220</v>
      </c>
      <c r="T172" s="5">
        <v>11778592975</v>
      </c>
      <c r="U172" s="5">
        <v>14011678221</v>
      </c>
      <c r="V172" s="5">
        <v>11998289792</v>
      </c>
      <c r="W172" s="5">
        <v>5422478350</v>
      </c>
      <c r="X172" s="5">
        <v>3225227903</v>
      </c>
      <c r="Y172" s="5">
        <v>1511597079</v>
      </c>
      <c r="Z172" s="5">
        <v>3845943795</v>
      </c>
    </row>
    <row r="174" spans="2:26" ht="15.5" x14ac:dyDescent="0.35">
      <c r="B174" t="s">
        <v>217</v>
      </c>
      <c r="C174" t="s">
        <v>11</v>
      </c>
      <c r="D174" s="5">
        <v>3000000000</v>
      </c>
      <c r="E174" s="5">
        <v>3000000000</v>
      </c>
      <c r="F174" s="5">
        <v>3000000000</v>
      </c>
      <c r="G174" s="5">
        <v>3000000000</v>
      </c>
      <c r="I174" s="5">
        <v>3000000000</v>
      </c>
      <c r="J174" s="5">
        <v>3000000000</v>
      </c>
      <c r="K174" s="5">
        <v>300000000</v>
      </c>
      <c r="L174" s="5">
        <v>300000000</v>
      </c>
      <c r="M174" s="5">
        <v>150000000</v>
      </c>
      <c r="N174" s="5">
        <v>150000000</v>
      </c>
      <c r="O174" s="5">
        <v>150000000</v>
      </c>
      <c r="P174" s="5">
        <v>150000000</v>
      </c>
      <c r="Q174" s="5">
        <v>150000000</v>
      </c>
      <c r="R174" s="5">
        <v>150000000</v>
      </c>
      <c r="S174" s="5">
        <v>150000000</v>
      </c>
      <c r="T174" s="5">
        <v>150000000</v>
      </c>
      <c r="U174" s="5">
        <v>150000000</v>
      </c>
      <c r="V174" s="5">
        <v>150000000</v>
      </c>
      <c r="W174" s="5">
        <v>150000000</v>
      </c>
      <c r="X174" s="5">
        <v>150000000</v>
      </c>
      <c r="Y174" s="5">
        <v>150000000</v>
      </c>
      <c r="Z174" s="5">
        <v>150000000</v>
      </c>
    </row>
    <row r="175" spans="2:26" ht="15.5" x14ac:dyDescent="0.35">
      <c r="C175" t="s">
        <v>218</v>
      </c>
      <c r="D175" s="6">
        <v>16.28</v>
      </c>
      <c r="E175" s="6">
        <v>8.93</v>
      </c>
      <c r="F175" s="6">
        <v>4.08</v>
      </c>
      <c r="G175" s="6">
        <v>17.43</v>
      </c>
    </row>
    <row r="176" spans="2:26" ht="15.5" x14ac:dyDescent="0.35">
      <c r="C176" t="s">
        <v>219</v>
      </c>
      <c r="D176" s="6">
        <v>40.54</v>
      </c>
      <c r="E176" s="6">
        <v>85.67</v>
      </c>
      <c r="F176" s="6">
        <v>112.75</v>
      </c>
      <c r="G176" s="6">
        <v>26.16</v>
      </c>
    </row>
    <row r="177" spans="3:7" ht="15.5" x14ac:dyDescent="0.35">
      <c r="C177" t="s">
        <v>72</v>
      </c>
      <c r="D177" s="6">
        <v>1.47</v>
      </c>
      <c r="E177" s="6">
        <v>1.42</v>
      </c>
      <c r="F177" s="6">
        <v>0.56999999999999995</v>
      </c>
      <c r="G177" s="6">
        <v>-2.02</v>
      </c>
    </row>
    <row r="178" spans="3:7" ht="15.5" x14ac:dyDescent="0.35">
      <c r="C178" t="s">
        <v>220</v>
      </c>
      <c r="E178" s="5">
        <v>38940000000</v>
      </c>
      <c r="F178" s="6">
        <v>8310000000.000001</v>
      </c>
      <c r="G178" s="5">
        <v>54530000000</v>
      </c>
    </row>
    <row r="179" spans="3:7" ht="15.5" x14ac:dyDescent="0.35">
      <c r="C179" t="s">
        <v>221</v>
      </c>
      <c r="D179" s="6">
        <v>1.3600000000000001E-2</v>
      </c>
      <c r="E179" s="6">
        <v>8.6E-3</v>
      </c>
      <c r="F179" s="6">
        <v>4.0999999999999995E-3</v>
      </c>
      <c r="G179" s="6">
        <v>1.8100000000000002E-2</v>
      </c>
    </row>
    <row r="180" spans="3:7" ht="15.5" x14ac:dyDescent="0.35">
      <c r="C180" t="s">
        <v>222</v>
      </c>
      <c r="D180" s="6">
        <v>4.5400000000000003E-2</v>
      </c>
      <c r="E180" s="6">
        <v>2.6099999999999998E-2</v>
      </c>
      <c r="F180" s="6">
        <v>1.2199999999999999E-2</v>
      </c>
      <c r="G180" s="6">
        <v>5.2999999999999999E-2</v>
      </c>
    </row>
    <row r="181" spans="3:7" ht="15.5" x14ac:dyDescent="0.35">
      <c r="C181" t="s">
        <v>223</v>
      </c>
      <c r="D181" s="6">
        <v>1.38E-2</v>
      </c>
      <c r="E181" s="6">
        <v>1.0800000000000001E-2</v>
      </c>
      <c r="F181" s="6">
        <v>1.6000000000000001E-3</v>
      </c>
      <c r="G181" s="6">
        <v>1.5800000000000002E-2</v>
      </c>
    </row>
    <row r="182" spans="3:7" ht="15.5" x14ac:dyDescent="0.35">
      <c r="C182" t="s">
        <v>224</v>
      </c>
    </row>
    <row r="183" spans="3:7" ht="15.5" x14ac:dyDescent="0.35">
      <c r="C183" t="s">
        <v>225</v>
      </c>
      <c r="D183" s="5">
        <v>1076000000000</v>
      </c>
      <c r="E183" s="5">
        <v>1028000000000</v>
      </c>
      <c r="F183" s="5">
        <v>998000000000</v>
      </c>
      <c r="G183" s="5">
        <v>987000000000</v>
      </c>
    </row>
    <row r="184" spans="3:7" ht="15.5" x14ac:dyDescent="0.35">
      <c r="C184" t="s">
        <v>226</v>
      </c>
      <c r="D184" s="6">
        <v>1.84</v>
      </c>
      <c r="E184" s="6">
        <v>2.23</v>
      </c>
      <c r="F184" s="6">
        <v>1.38</v>
      </c>
      <c r="G184" s="6">
        <v>1.39</v>
      </c>
    </row>
    <row r="185" spans="3:7" ht="15.5" x14ac:dyDescent="0.35">
      <c r="C185" t="s">
        <v>227</v>
      </c>
      <c r="D185" s="6">
        <v>358.72</v>
      </c>
      <c r="E185" s="6">
        <v>342.69</v>
      </c>
      <c r="F185" s="6">
        <v>332.81</v>
      </c>
      <c r="G185" s="6">
        <v>328.93</v>
      </c>
    </row>
    <row r="186" spans="3:7" ht="15.5" x14ac:dyDescent="0.35">
      <c r="C186" t="s">
        <v>228</v>
      </c>
      <c r="D186" s="6">
        <v>1.88</v>
      </c>
      <c r="E186" s="6">
        <v>2.2799999999999998</v>
      </c>
      <c r="F186" s="6">
        <v>1.42</v>
      </c>
      <c r="G186" s="6">
        <v>1.42</v>
      </c>
    </row>
    <row r="187" spans="3:7" ht="15.5" x14ac:dyDescent="0.35">
      <c r="C187" t="s">
        <v>229</v>
      </c>
      <c r="D187" s="6">
        <v>351.83</v>
      </c>
      <c r="E187" s="6">
        <v>335.33</v>
      </c>
      <c r="F187" s="6">
        <v>324.99</v>
      </c>
      <c r="G187" s="6">
        <v>320.7</v>
      </c>
    </row>
    <row r="188" spans="3:7" ht="15.5" x14ac:dyDescent="0.35">
      <c r="C188" t="s">
        <v>230</v>
      </c>
    </row>
    <row r="189" spans="3:7" ht="15.5" x14ac:dyDescent="0.35">
      <c r="C189" t="s">
        <v>231</v>
      </c>
    </row>
    <row r="190" spans="3:7" ht="15.5" x14ac:dyDescent="0.35">
      <c r="C190" t="s">
        <v>232</v>
      </c>
      <c r="D190" s="5">
        <v>1076000000000</v>
      </c>
      <c r="E190" s="5">
        <v>1028000000000</v>
      </c>
      <c r="F190" s="5">
        <v>998000000000</v>
      </c>
      <c r="G190" s="5">
        <v>987000000000</v>
      </c>
    </row>
    <row r="191" spans="3:7" ht="15.5" x14ac:dyDescent="0.35">
      <c r="C191" t="s">
        <v>23</v>
      </c>
    </row>
    <row r="192" spans="3:7" ht="15.5" x14ac:dyDescent="0.35">
      <c r="C192" t="s">
        <v>20</v>
      </c>
    </row>
    <row r="193" spans="3:26" ht="15.5" x14ac:dyDescent="0.35">
      <c r="C193" t="s">
        <v>233</v>
      </c>
    </row>
    <row r="194" spans="3:26" ht="15.5" x14ac:dyDescent="0.35">
      <c r="C194" t="s">
        <v>234</v>
      </c>
      <c r="D194" s="5">
        <v>330000000000</v>
      </c>
      <c r="E194" s="5">
        <v>20000000000</v>
      </c>
      <c r="F194" s="5">
        <v>83000000000</v>
      </c>
      <c r="G194" s="5">
        <v>142000000000</v>
      </c>
    </row>
    <row r="195" spans="3:26" ht="15.5" x14ac:dyDescent="0.35">
      <c r="C195" t="s">
        <v>235</v>
      </c>
      <c r="D195" s="5">
        <v>-2000000000</v>
      </c>
      <c r="E195" s="5">
        <v>20000000000</v>
      </c>
      <c r="F195" s="5">
        <v>-1000000000</v>
      </c>
      <c r="G195" s="5">
        <v>-4000000000</v>
      </c>
    </row>
    <row r="196" spans="3:26" ht="15.5" x14ac:dyDescent="0.35">
      <c r="C196" t="s">
        <v>12</v>
      </c>
      <c r="D196" s="5">
        <v>328000000000</v>
      </c>
      <c r="E196" s="5">
        <v>40000000000</v>
      </c>
      <c r="F196" s="5">
        <v>82000000000</v>
      </c>
      <c r="G196" s="5">
        <v>138000000000</v>
      </c>
    </row>
    <row r="197" spans="3:26" ht="15.5" x14ac:dyDescent="0.35">
      <c r="C197" t="s">
        <v>15</v>
      </c>
      <c r="D197" s="6">
        <v>109.32</v>
      </c>
      <c r="E197" s="6">
        <v>13.3</v>
      </c>
      <c r="F197" s="6">
        <v>27.4</v>
      </c>
      <c r="G197" s="6">
        <v>45.94</v>
      </c>
    </row>
    <row r="198" spans="3:26" ht="15.5" x14ac:dyDescent="0.35">
      <c r="C198" t="s">
        <v>57</v>
      </c>
      <c r="I198" s="6">
        <v>48.24</v>
      </c>
      <c r="J198" s="6">
        <v>21.38</v>
      </c>
      <c r="K198" s="6">
        <v>82.95</v>
      </c>
      <c r="L198" s="6">
        <v>246.13</v>
      </c>
      <c r="M198" s="6">
        <v>655.9</v>
      </c>
      <c r="N198" s="6">
        <v>619.39</v>
      </c>
      <c r="O198" s="6">
        <v>533.35</v>
      </c>
      <c r="P198" s="6">
        <v>457.91</v>
      </c>
      <c r="Q198" s="6">
        <v>612.5</v>
      </c>
      <c r="R198" s="6">
        <v>554.39</v>
      </c>
      <c r="S198" s="6">
        <v>517.72</v>
      </c>
      <c r="T198" s="6">
        <v>852.49</v>
      </c>
      <c r="U198" s="6">
        <v>527.55999999999995</v>
      </c>
      <c r="V198" s="6">
        <v>284.14999999999998</v>
      </c>
      <c r="W198" s="6">
        <v>280.10000000000002</v>
      </c>
      <c r="X198" s="6">
        <v>360.39</v>
      </c>
      <c r="Y198" s="6">
        <v>154.18</v>
      </c>
      <c r="Z198" s="6">
        <v>80.63</v>
      </c>
    </row>
    <row r="199" spans="3:26" ht="15.5" x14ac:dyDescent="0.35">
      <c r="C199" t="s">
        <v>71</v>
      </c>
      <c r="I199" s="6">
        <v>15.86</v>
      </c>
      <c r="J199" s="6">
        <v>15.06</v>
      </c>
      <c r="K199" s="6">
        <v>48.82</v>
      </c>
      <c r="L199" s="6">
        <v>23.77</v>
      </c>
      <c r="M199" s="6">
        <v>7.47</v>
      </c>
      <c r="N199" s="6">
        <v>5.47</v>
      </c>
      <c r="O199" s="6">
        <v>6.75</v>
      </c>
      <c r="P199" s="6">
        <v>9.39</v>
      </c>
      <c r="Q199" s="6">
        <v>7.95</v>
      </c>
      <c r="R199" s="6">
        <v>9.74</v>
      </c>
      <c r="S199" s="6">
        <v>10.14</v>
      </c>
      <c r="T199" s="6">
        <v>5.63</v>
      </c>
      <c r="U199" s="6">
        <v>6.21</v>
      </c>
      <c r="V199" s="5">
        <v>7</v>
      </c>
      <c r="W199" s="6">
        <v>6.03</v>
      </c>
      <c r="X199" s="6">
        <v>3.22</v>
      </c>
      <c r="Y199" s="6">
        <v>3.7</v>
      </c>
      <c r="Z199" s="6">
        <v>4.59</v>
      </c>
    </row>
    <row r="200" spans="3:26" ht="15.5" x14ac:dyDescent="0.35">
      <c r="C200" t="s">
        <v>74</v>
      </c>
      <c r="I200" s="6">
        <v>0.55000000000000004</v>
      </c>
      <c r="J200" s="6">
        <v>0.28000000000000003</v>
      </c>
      <c r="K200" s="6">
        <v>0.4</v>
      </c>
      <c r="L200" s="6">
        <v>0.85</v>
      </c>
      <c r="M200" s="6">
        <v>0.42</v>
      </c>
      <c r="N200" s="6">
        <v>0.42</v>
      </c>
      <c r="O200" s="6">
        <v>0.46</v>
      </c>
      <c r="P200" s="6">
        <v>0.56999999999999995</v>
      </c>
      <c r="Q200" s="6">
        <v>0.66</v>
      </c>
      <c r="R200" s="6">
        <v>0.82</v>
      </c>
      <c r="S200" s="6">
        <v>0.84</v>
      </c>
      <c r="T200" s="6">
        <v>0.88</v>
      </c>
      <c r="U200" s="6">
        <v>0.76</v>
      </c>
      <c r="V200" s="6">
        <v>0.67</v>
      </c>
      <c r="W200" s="6">
        <v>0.71</v>
      </c>
      <c r="X200" s="6">
        <v>0.54</v>
      </c>
      <c r="Y200" s="6">
        <v>0.42</v>
      </c>
      <c r="Z200" s="6">
        <v>0.32</v>
      </c>
    </row>
    <row r="201" spans="3:26" ht="15.5" x14ac:dyDescent="0.35">
      <c r="C201" t="s">
        <v>236</v>
      </c>
      <c r="I201" s="5">
        <v>158450000000</v>
      </c>
      <c r="J201" s="5">
        <v>63390000000</v>
      </c>
      <c r="K201" s="5">
        <v>26510000000</v>
      </c>
      <c r="L201" s="5">
        <v>112350000000</v>
      </c>
      <c r="M201" s="5">
        <v>159530000000</v>
      </c>
      <c r="N201" s="5">
        <v>122750000000</v>
      </c>
      <c r="O201" s="5">
        <v>98120000000</v>
      </c>
      <c r="P201" s="5">
        <v>86290000000</v>
      </c>
    </row>
    <row r="202" spans="3:26" ht="15.5" x14ac:dyDescent="0.35">
      <c r="C202" t="s">
        <v>237</v>
      </c>
      <c r="I202" s="6">
        <v>4.6399999999999997E-2</v>
      </c>
      <c r="J202" s="6">
        <v>2.6200000000000001E-2</v>
      </c>
      <c r="K202" s="6">
        <v>9.0000000000000011E-3</v>
      </c>
      <c r="L202" s="6">
        <v>2.52E-2</v>
      </c>
      <c r="M202" s="6">
        <v>3.3700000000000001E-2</v>
      </c>
      <c r="N202" s="6">
        <v>3.3000000000000002E-2</v>
      </c>
      <c r="O202" s="6">
        <v>3.3000000000000002E-2</v>
      </c>
      <c r="P202" s="6">
        <v>2.76E-2</v>
      </c>
      <c r="Q202" s="6">
        <v>3.8900000000000004E-2</v>
      </c>
      <c r="R202" s="6">
        <v>3.61E-2</v>
      </c>
      <c r="S202" s="6">
        <v>3.4799999999999998E-2</v>
      </c>
      <c r="T202" s="6">
        <v>5.8400000000000001E-2</v>
      </c>
      <c r="U202" s="6">
        <v>4.6199999999999998E-2</v>
      </c>
      <c r="V202" s="6">
        <v>2.9399999999999999E-2</v>
      </c>
      <c r="W202" s="6">
        <v>4.7E-2</v>
      </c>
      <c r="X202" s="6">
        <v>6.1200000000000004E-2</v>
      </c>
      <c r="Y202" s="6">
        <v>3.7499999999999999E-2</v>
      </c>
      <c r="Z202" s="6">
        <v>1.67E-2</v>
      </c>
    </row>
    <row r="203" spans="3:26" ht="15.5" x14ac:dyDescent="0.35">
      <c r="C203" t="s">
        <v>238</v>
      </c>
      <c r="I203" s="6">
        <v>0.14080000000000001</v>
      </c>
      <c r="J203" s="6">
        <v>7.1199999999999999E-2</v>
      </c>
      <c r="K203" s="6">
        <v>2.9500000000000002E-2</v>
      </c>
      <c r="L203" s="6">
        <v>0.1011</v>
      </c>
      <c r="M203" s="6">
        <v>0.1128</v>
      </c>
      <c r="N203" s="6">
        <v>0.1079</v>
      </c>
      <c r="O203" s="6">
        <v>9.4299999999999995E-2</v>
      </c>
      <c r="P203" s="6">
        <v>7.8100000000000003E-2</v>
      </c>
      <c r="Q203" s="6">
        <v>8.5699999999999998E-2</v>
      </c>
      <c r="R203" s="6">
        <v>7.0099999999999996E-2</v>
      </c>
      <c r="S203" s="6">
        <v>6.0899999999999996E-2</v>
      </c>
      <c r="T203" s="6">
        <v>9.6500000000000002E-2</v>
      </c>
      <c r="U203" s="6">
        <v>7.2700000000000001E-2</v>
      </c>
      <c r="V203" s="6">
        <v>4.2599999999999999E-2</v>
      </c>
      <c r="W203" s="6">
        <v>6.3799999999999996E-2</v>
      </c>
      <c r="X203" s="6">
        <v>7.7800000000000008E-2</v>
      </c>
      <c r="Y203" s="6">
        <v>4.7800000000000002E-2</v>
      </c>
      <c r="Z203" s="6">
        <v>2.0400000000000001E-2</v>
      </c>
    </row>
    <row r="204" spans="3:26" ht="15.5" x14ac:dyDescent="0.35">
      <c r="C204" t="s">
        <v>239</v>
      </c>
      <c r="I204" s="6">
        <v>5.0900000000000001E-2</v>
      </c>
      <c r="J204" s="6">
        <v>1.9599999999999999E-2</v>
      </c>
      <c r="K204" s="6">
        <v>5.1999999999999998E-3</v>
      </c>
      <c r="L204" s="6">
        <v>3.3700000000000001E-2</v>
      </c>
      <c r="M204" s="6">
        <v>5.1299999999999998E-2</v>
      </c>
      <c r="N204" s="6">
        <v>4.2699999999999995E-2</v>
      </c>
      <c r="O204" s="6">
        <v>3.5799999999999998E-2</v>
      </c>
      <c r="P204" s="6">
        <v>3.2199999999999999E-2</v>
      </c>
      <c r="Q204" s="6">
        <v>4.1500000000000002E-2</v>
      </c>
      <c r="R204" s="6">
        <v>3.7900000000000003E-2</v>
      </c>
      <c r="S204" s="6">
        <v>4.2300000000000004E-2</v>
      </c>
      <c r="T204" s="6">
        <v>6.8900000000000003E-2</v>
      </c>
      <c r="U204" s="6">
        <v>6.2300000000000001E-2</v>
      </c>
      <c r="V204" s="6">
        <v>4.8899999999999999E-2</v>
      </c>
      <c r="W204" s="6">
        <v>5.8600000000000006E-2</v>
      </c>
      <c r="X204" s="6">
        <v>9.2499999999999999E-2</v>
      </c>
      <c r="Y204" s="6">
        <v>3.2799999999999996E-2</v>
      </c>
      <c r="Z204" s="6">
        <v>3.0800000000000001E-2</v>
      </c>
    </row>
    <row r="205" spans="3:26" ht="15.5" x14ac:dyDescent="0.35">
      <c r="C205" t="s">
        <v>240</v>
      </c>
    </row>
    <row r="206" spans="3:26" ht="15.5" x14ac:dyDescent="0.35">
      <c r="C206" t="s">
        <v>68</v>
      </c>
      <c r="I206" s="6">
        <v>2.23</v>
      </c>
      <c r="J206" s="6">
        <v>1.07</v>
      </c>
      <c r="K206" s="6">
        <v>1.44</v>
      </c>
      <c r="L206" s="6">
        <v>2.4</v>
      </c>
      <c r="M206" s="6">
        <v>0.84</v>
      </c>
      <c r="N206" s="6">
        <v>0.59</v>
      </c>
      <c r="O206" s="6">
        <v>0.64</v>
      </c>
      <c r="P206" s="6">
        <v>0.73</v>
      </c>
      <c r="Q206" s="6">
        <v>0.68</v>
      </c>
      <c r="R206" s="6">
        <v>0.68</v>
      </c>
      <c r="S206" s="6">
        <v>0.62</v>
      </c>
      <c r="T206" s="6">
        <v>0.54</v>
      </c>
      <c r="U206" s="6">
        <v>0.45</v>
      </c>
      <c r="V206" s="6">
        <v>0.3</v>
      </c>
      <c r="W206" s="6">
        <v>0.38</v>
      </c>
      <c r="X206" s="6">
        <v>0.25</v>
      </c>
      <c r="Y206" s="6">
        <v>0.18</v>
      </c>
      <c r="Z206" s="6">
        <v>0.09</v>
      </c>
    </row>
    <row r="207" spans="3:26" ht="15.5" x14ac:dyDescent="0.35">
      <c r="C207" t="s">
        <v>65</v>
      </c>
      <c r="I207" s="6">
        <v>342.69</v>
      </c>
      <c r="J207" s="6">
        <v>300.2</v>
      </c>
      <c r="K207" s="6">
        <v>2812.48</v>
      </c>
      <c r="L207" s="6">
        <v>2433.83</v>
      </c>
      <c r="M207" s="6">
        <v>5812.23</v>
      </c>
      <c r="N207" s="6">
        <v>5740.53</v>
      </c>
      <c r="O207" s="6">
        <v>5656.74</v>
      </c>
      <c r="P207" s="6">
        <v>5865.46</v>
      </c>
      <c r="Q207" s="6">
        <v>7143.59</v>
      </c>
      <c r="R207" s="6">
        <v>7907.07</v>
      </c>
      <c r="S207" s="6">
        <v>8504.83</v>
      </c>
      <c r="T207" s="6">
        <v>8833.31</v>
      </c>
      <c r="U207" s="6">
        <v>7254.52</v>
      </c>
      <c r="V207" s="6">
        <v>6664.55</v>
      </c>
      <c r="W207" s="6">
        <v>4392.63</v>
      </c>
      <c r="X207" s="6">
        <v>4629.6400000000003</v>
      </c>
      <c r="Y207" s="6">
        <v>3223.34</v>
      </c>
      <c r="Z207" s="6">
        <v>3946.39</v>
      </c>
    </row>
    <row r="208" spans="3:26" ht="15.5" x14ac:dyDescent="0.35">
      <c r="C208" t="s">
        <v>241</v>
      </c>
      <c r="I208" s="6">
        <v>2.2799999999999998</v>
      </c>
      <c r="J208" s="6">
        <v>1.07</v>
      </c>
      <c r="K208" s="6">
        <v>1.44</v>
      </c>
      <c r="L208" s="6">
        <v>2.42</v>
      </c>
      <c r="M208" s="6">
        <v>0.85</v>
      </c>
      <c r="N208" s="6">
        <v>0.59</v>
      </c>
      <c r="O208" s="6">
        <v>0.64</v>
      </c>
      <c r="P208" s="6">
        <v>0.74</v>
      </c>
      <c r="Q208" s="6">
        <v>0.69</v>
      </c>
      <c r="R208" s="6">
        <v>0.69</v>
      </c>
      <c r="S208" s="6">
        <v>0.62</v>
      </c>
      <c r="T208" s="6">
        <v>0.54</v>
      </c>
      <c r="U208" s="6">
        <v>0.45</v>
      </c>
      <c r="V208" s="6">
        <v>0.3</v>
      </c>
      <c r="W208" s="6">
        <v>0.38</v>
      </c>
      <c r="X208" s="6">
        <v>0.25</v>
      </c>
      <c r="Y208" s="6">
        <v>0.18</v>
      </c>
      <c r="Z208" s="6">
        <v>0.09</v>
      </c>
    </row>
    <row r="209" spans="2:26" ht="15.5" x14ac:dyDescent="0.35">
      <c r="C209" t="s">
        <v>242</v>
      </c>
      <c r="I209" s="6">
        <v>335.33</v>
      </c>
      <c r="J209" s="6">
        <v>299.57</v>
      </c>
      <c r="K209" s="6">
        <v>2808.47</v>
      </c>
      <c r="L209" s="6">
        <v>2412.96</v>
      </c>
      <c r="M209" s="6">
        <v>5762.13</v>
      </c>
      <c r="N209" s="6">
        <v>5700.12</v>
      </c>
      <c r="O209" s="6">
        <v>5609.47</v>
      </c>
      <c r="P209" s="6">
        <v>5808.53</v>
      </c>
      <c r="Q209" s="6">
        <v>7085.57</v>
      </c>
      <c r="R209" s="6">
        <v>7848.1</v>
      </c>
      <c r="S209" s="6">
        <v>8487.67</v>
      </c>
      <c r="T209" s="6">
        <v>8822.15</v>
      </c>
      <c r="U209" s="6">
        <v>7249.93</v>
      </c>
      <c r="V209" s="6">
        <v>6660.97</v>
      </c>
      <c r="W209" s="6">
        <v>4389.75</v>
      </c>
      <c r="X209" s="6">
        <v>4625.8900000000003</v>
      </c>
      <c r="Y209" s="6">
        <v>3216.99</v>
      </c>
      <c r="Z209" s="6">
        <v>3930.52</v>
      </c>
    </row>
    <row r="210" spans="2:26" ht="15.5" x14ac:dyDescent="0.35">
      <c r="C210" t="s">
        <v>243</v>
      </c>
    </row>
    <row r="211" spans="2:26" ht="15.5" x14ac:dyDescent="0.35">
      <c r="C211" t="s">
        <v>244</v>
      </c>
    </row>
    <row r="212" spans="2:26" ht="15.5" x14ac:dyDescent="0.35">
      <c r="C212" t="s">
        <v>25</v>
      </c>
    </row>
    <row r="213" spans="2:26" ht="15.5" x14ac:dyDescent="0.35">
      <c r="C213" t="s">
        <v>22</v>
      </c>
    </row>
    <row r="214" spans="2:26" ht="15.5" x14ac:dyDescent="0.35">
      <c r="C214" t="s">
        <v>245</v>
      </c>
    </row>
    <row r="215" spans="2:26" ht="15.5" x14ac:dyDescent="0.35">
      <c r="C215" t="s">
        <v>246</v>
      </c>
      <c r="I215" s="5">
        <v>505000000000</v>
      </c>
      <c r="J215" s="5">
        <v>138000000000</v>
      </c>
      <c r="K215" s="5">
        <v>-9000000000</v>
      </c>
      <c r="L215" s="5">
        <v>6000000000</v>
      </c>
      <c r="M215" s="5">
        <v>174000000000</v>
      </c>
      <c r="N215" s="5">
        <v>215000000000</v>
      </c>
      <c r="O215" s="5">
        <v>6000000000</v>
      </c>
      <c r="P215" s="5">
        <v>86000000000</v>
      </c>
      <c r="Q215" s="5">
        <v>129000000000</v>
      </c>
      <c r="R215" s="5">
        <v>-24000000000</v>
      </c>
      <c r="S215" s="5">
        <v>1000000000</v>
      </c>
      <c r="T215" s="5">
        <v>-134000000000</v>
      </c>
      <c r="U215" s="5">
        <v>23000000000</v>
      </c>
      <c r="V215" s="5">
        <v>53000000000</v>
      </c>
      <c r="W215" s="5">
        <v>28000000000</v>
      </c>
      <c r="X215" s="5">
        <v>-2000000000</v>
      </c>
      <c r="Y215" s="5">
        <v>-20000000000</v>
      </c>
      <c r="Z215" s="5">
        <v>33000000000</v>
      </c>
    </row>
    <row r="216" spans="2:26" ht="15.5" x14ac:dyDescent="0.35">
      <c r="C216" t="s">
        <v>247</v>
      </c>
      <c r="I216" s="5">
        <v>-10000000000</v>
      </c>
      <c r="J216" s="5">
        <v>-8000000000</v>
      </c>
      <c r="K216" s="5">
        <v>-7000000000</v>
      </c>
      <c r="L216" s="5">
        <v>-9000000000</v>
      </c>
      <c r="M216" s="5">
        <v>-15000000000</v>
      </c>
      <c r="N216" s="5">
        <v>-11000000000</v>
      </c>
      <c r="O216" s="5">
        <v>-17000000000</v>
      </c>
      <c r="P216" s="5">
        <v>-5000000000</v>
      </c>
      <c r="Q216" s="5">
        <v>-5000000000</v>
      </c>
      <c r="R216" s="5">
        <v>-14000000000</v>
      </c>
      <c r="S216" s="5">
        <v>-10000000000</v>
      </c>
      <c r="T216" s="5">
        <v>-8000000000</v>
      </c>
      <c r="U216" s="5">
        <v>-15000000000</v>
      </c>
      <c r="V216" s="5">
        <v>-15000000000</v>
      </c>
      <c r="W216" s="5">
        <v>-11000000000</v>
      </c>
      <c r="X216" s="5">
        <v>-6000000000</v>
      </c>
      <c r="Y216" s="5">
        <v>-4000000000</v>
      </c>
      <c r="Z216" s="5">
        <v>-1000000000</v>
      </c>
    </row>
    <row r="217" spans="2:26" ht="15.5" x14ac:dyDescent="0.35">
      <c r="C217" t="s">
        <v>14</v>
      </c>
      <c r="I217" s="5">
        <v>495000000000</v>
      </c>
      <c r="J217" s="5">
        <v>131000000000</v>
      </c>
      <c r="K217" s="5">
        <v>-16000000000</v>
      </c>
      <c r="L217" s="5">
        <v>-4000000000</v>
      </c>
      <c r="M217" s="5">
        <v>160000000000</v>
      </c>
      <c r="N217" s="5">
        <v>204000000000</v>
      </c>
      <c r="O217" s="5">
        <v>-11000000000</v>
      </c>
      <c r="P217" s="5">
        <v>81000000000</v>
      </c>
      <c r="Q217" s="5">
        <v>123000000000</v>
      </c>
      <c r="R217" s="5">
        <v>-37000000000</v>
      </c>
      <c r="S217" s="5">
        <v>-9000000000</v>
      </c>
      <c r="T217" s="5">
        <v>-142000000000</v>
      </c>
      <c r="U217" s="5">
        <v>7000000000</v>
      </c>
      <c r="V217" s="5">
        <v>38000000000</v>
      </c>
      <c r="W217" s="5">
        <v>16000000000</v>
      </c>
      <c r="X217" s="5">
        <v>-8000000000</v>
      </c>
      <c r="Y217" s="5">
        <v>-23000000000</v>
      </c>
      <c r="Z217" s="5">
        <v>32000000000</v>
      </c>
    </row>
    <row r="218" spans="2:26" ht="15.5" x14ac:dyDescent="0.35">
      <c r="C218" t="s">
        <v>16</v>
      </c>
      <c r="I218" s="6">
        <v>165.09</v>
      </c>
      <c r="J218" s="6">
        <v>43.53</v>
      </c>
      <c r="K218" s="6">
        <v>-53.93</v>
      </c>
      <c r="L218" s="6">
        <v>-12.14</v>
      </c>
      <c r="M218" s="6">
        <v>1063.79</v>
      </c>
      <c r="N218" s="6">
        <v>1356.71</v>
      </c>
      <c r="O218" s="6">
        <v>-73.53</v>
      </c>
      <c r="P218" s="6">
        <v>541.29</v>
      </c>
      <c r="Q218" s="6">
        <v>821.58</v>
      </c>
      <c r="R218" s="6">
        <v>-249.07</v>
      </c>
      <c r="S218" s="6">
        <v>-62.2</v>
      </c>
      <c r="T218" s="6">
        <v>-946.33</v>
      </c>
      <c r="U218" s="6">
        <v>48.9</v>
      </c>
      <c r="V218" s="6">
        <v>254.77</v>
      </c>
      <c r="W218" s="6">
        <v>109.86</v>
      </c>
      <c r="X218" s="6">
        <v>-50.87</v>
      </c>
      <c r="Y218" s="6">
        <v>-155.5</v>
      </c>
      <c r="Z218" s="6">
        <v>216.57</v>
      </c>
    </row>
    <row r="220" spans="2:26" ht="15.5" x14ac:dyDescent="0.35">
      <c r="B220" t="s">
        <v>248</v>
      </c>
      <c r="C220" t="s">
        <v>249</v>
      </c>
      <c r="D220" s="5">
        <v>49000000000</v>
      </c>
      <c r="E220" s="5">
        <v>27000000000</v>
      </c>
      <c r="F220" s="5">
        <v>12000000000</v>
      </c>
      <c r="G220" s="5">
        <v>52000000000</v>
      </c>
      <c r="H220" s="5">
        <v>195000000000</v>
      </c>
      <c r="I220" s="5">
        <v>145000000000</v>
      </c>
      <c r="J220" s="5">
        <v>64000000000</v>
      </c>
      <c r="K220" s="5">
        <v>25000000000</v>
      </c>
      <c r="L220" s="5">
        <v>74000000000</v>
      </c>
      <c r="M220" s="5">
        <v>98000000000</v>
      </c>
      <c r="N220" s="5">
        <v>93000000000</v>
      </c>
      <c r="O220" s="5">
        <v>80000000000</v>
      </c>
      <c r="P220" s="5">
        <v>69000000000</v>
      </c>
      <c r="Q220" s="5">
        <v>92000000000</v>
      </c>
    </row>
    <row r="221" spans="2:26" ht="15.5" x14ac:dyDescent="0.35">
      <c r="C221" t="s">
        <v>250</v>
      </c>
      <c r="H221" s="5">
        <v>140000000000</v>
      </c>
      <c r="I221" s="5">
        <v>145000000000</v>
      </c>
      <c r="J221" s="5">
        <v>64000000000</v>
      </c>
      <c r="K221" s="5">
        <v>25000000000</v>
      </c>
      <c r="L221" s="5">
        <v>74000000000</v>
      </c>
      <c r="M221" s="5">
        <v>98000000000</v>
      </c>
      <c r="N221" s="5">
        <v>93000000000</v>
      </c>
      <c r="O221" s="5">
        <v>80000000000</v>
      </c>
      <c r="P221" s="5">
        <v>69000000000</v>
      </c>
      <c r="Q221" s="5">
        <v>92000000000</v>
      </c>
    </row>
    <row r="222" spans="2:26" ht="15.5" x14ac:dyDescent="0.35">
      <c r="C222" t="s">
        <v>441</v>
      </c>
      <c r="H222" s="5">
        <v>10</v>
      </c>
      <c r="I222" s="5">
        <v>10</v>
      </c>
      <c r="J222" s="5">
        <v>6</v>
      </c>
      <c r="K222" s="6">
        <v>2.7</v>
      </c>
      <c r="L222" s="6">
        <v>5.4</v>
      </c>
      <c r="M222" s="6">
        <v>33.33</v>
      </c>
      <c r="N222" s="6">
        <v>13.95</v>
      </c>
      <c r="O222" s="6">
        <v>10.7</v>
      </c>
      <c r="P222" s="6">
        <v>16.25</v>
      </c>
      <c r="Q222" s="6">
        <v>12.25</v>
      </c>
    </row>
    <row r="223" spans="2:26" ht="15.5" x14ac:dyDescent="0.35">
      <c r="C223" t="s">
        <v>76</v>
      </c>
      <c r="H223" s="6">
        <v>0.15359999999999999</v>
      </c>
      <c r="I223" s="6">
        <v>0.20730000000000001</v>
      </c>
      <c r="J223" s="6">
        <v>0.28070000000000001</v>
      </c>
      <c r="K223" s="6">
        <v>0.32549999999999996</v>
      </c>
      <c r="L223" s="6">
        <v>0.21940000000000001</v>
      </c>
      <c r="M223" s="6">
        <v>1.0164</v>
      </c>
      <c r="N223" s="6">
        <v>0.45039999999999997</v>
      </c>
      <c r="O223" s="6">
        <v>0.4012</v>
      </c>
      <c r="P223" s="6">
        <v>0.7097</v>
      </c>
      <c r="Q223" s="6">
        <v>0.4</v>
      </c>
    </row>
    <row r="224" spans="2:26" ht="15.5" x14ac:dyDescent="0.35">
      <c r="C224" t="s">
        <v>442</v>
      </c>
      <c r="H224" s="6">
        <v>1.4999999999999999E-2</v>
      </c>
      <c r="I224" s="6">
        <v>2.29E-2</v>
      </c>
      <c r="J224" s="6">
        <v>1.38E-2</v>
      </c>
      <c r="K224" s="6">
        <v>7.0999999999999995E-3</v>
      </c>
      <c r="L224" s="6">
        <v>8.8000000000000005E-3</v>
      </c>
      <c r="M224" s="6">
        <v>3.27E-2</v>
      </c>
      <c r="N224" s="6">
        <v>6.9400000000000003E-2</v>
      </c>
      <c r="O224" s="6">
        <v>5.5E-2</v>
      </c>
      <c r="P224" s="6">
        <v>0.10830000000000001</v>
      </c>
      <c r="Q224" s="6">
        <v>6.1200000000000004E-2</v>
      </c>
    </row>
    <row r="225" spans="3:17" ht="15.5" x14ac:dyDescent="0.35">
      <c r="C225" t="s">
        <v>56</v>
      </c>
      <c r="D225" s="6">
        <v>16.28</v>
      </c>
      <c r="E225" s="6">
        <v>8.93</v>
      </c>
      <c r="F225" s="6">
        <v>4.08</v>
      </c>
      <c r="G225" s="6">
        <v>17.43</v>
      </c>
      <c r="H225" s="6">
        <v>65.11</v>
      </c>
      <c r="I225" s="6">
        <v>48.24</v>
      </c>
      <c r="J225" s="6">
        <v>21.38</v>
      </c>
      <c r="K225" s="6">
        <v>8.3000000000000007</v>
      </c>
      <c r="L225" s="6">
        <v>24.61</v>
      </c>
      <c r="M225" s="6">
        <v>32.79</v>
      </c>
      <c r="N225" s="6">
        <v>30.97</v>
      </c>
      <c r="O225" s="6">
        <v>26.67</v>
      </c>
      <c r="P225" s="6">
        <v>22.9</v>
      </c>
      <c r="Q225" s="6">
        <v>30.62</v>
      </c>
    </row>
    <row r="226" spans="3:17" ht="15.5" x14ac:dyDescent="0.35">
      <c r="C226" t="s">
        <v>251</v>
      </c>
      <c r="H226" s="6">
        <v>46.72</v>
      </c>
      <c r="I226" s="6">
        <v>48.24</v>
      </c>
      <c r="J226" s="6">
        <v>21.38</v>
      </c>
      <c r="K226" s="6">
        <v>8.3000000000000007</v>
      </c>
      <c r="L226" s="6">
        <v>24.61</v>
      </c>
      <c r="M226" s="6">
        <v>32.79</v>
      </c>
      <c r="N226" s="6">
        <v>30.97</v>
      </c>
      <c r="O226" s="6">
        <v>26.67</v>
      </c>
      <c r="P226" s="6">
        <v>22.9</v>
      </c>
      <c r="Q226" s="6">
        <v>30.62</v>
      </c>
    </row>
    <row r="227" spans="3:17" ht="15.5" x14ac:dyDescent="0.35">
      <c r="C227" t="s">
        <v>78</v>
      </c>
      <c r="H227" s="5">
        <v>10</v>
      </c>
      <c r="I227" s="5">
        <v>10</v>
      </c>
      <c r="J227" s="5">
        <v>6</v>
      </c>
      <c r="K227" s="6">
        <v>2.7</v>
      </c>
      <c r="L227" s="6">
        <v>5.4</v>
      </c>
      <c r="M227" s="6">
        <v>33.33</v>
      </c>
      <c r="N227" s="6">
        <v>13.95</v>
      </c>
      <c r="O227" s="6">
        <v>10.7</v>
      </c>
      <c r="P227" s="6">
        <v>16.25</v>
      </c>
      <c r="Q227" s="6">
        <v>12.25</v>
      </c>
    </row>
    <row r="228" spans="3:17" ht="15.5" x14ac:dyDescent="0.35">
      <c r="C228" t="s">
        <v>443</v>
      </c>
      <c r="H228" s="6">
        <v>0.15359999999999999</v>
      </c>
      <c r="I228" s="6">
        <v>0.20730000000000001</v>
      </c>
      <c r="J228" s="6">
        <v>0.28070000000000001</v>
      </c>
      <c r="K228" s="6">
        <v>0.32549999999999996</v>
      </c>
      <c r="L228" s="6">
        <v>0.21940000000000001</v>
      </c>
      <c r="M228" s="6">
        <v>1.0164</v>
      </c>
      <c r="N228" s="6">
        <v>0.45039999999999997</v>
      </c>
      <c r="O228" s="6">
        <v>0.4012</v>
      </c>
      <c r="P228" s="6">
        <v>0.7097</v>
      </c>
      <c r="Q228" s="6">
        <v>0.4</v>
      </c>
    </row>
    <row r="229" spans="3:17" ht="15.5" x14ac:dyDescent="0.35">
      <c r="C229" t="s">
        <v>444</v>
      </c>
      <c r="H229" s="6">
        <v>1.4999999999999999E-2</v>
      </c>
      <c r="I229" s="6">
        <v>2.29E-2</v>
      </c>
      <c r="J229" s="6">
        <v>1.38E-2</v>
      </c>
      <c r="K229" s="6">
        <v>7.0999999999999995E-3</v>
      </c>
      <c r="L229" s="6">
        <v>8.8000000000000005E-3</v>
      </c>
      <c r="M229" s="6">
        <v>3.27E-2</v>
      </c>
      <c r="N229" s="6">
        <v>6.9400000000000003E-2</v>
      </c>
      <c r="O229" s="6">
        <v>5.5E-2</v>
      </c>
      <c r="P229" s="6">
        <v>0.10830000000000001</v>
      </c>
      <c r="Q229" s="6">
        <v>6.1200000000000004E-2</v>
      </c>
    </row>
    <row r="230" spans="3:17" ht="15.5" x14ac:dyDescent="0.35">
      <c r="C230" t="s">
        <v>252</v>
      </c>
      <c r="D230" s="5">
        <v>1344000000000</v>
      </c>
      <c r="E230" s="5">
        <v>1616000000000</v>
      </c>
      <c r="F230" s="5">
        <v>2408000000000</v>
      </c>
      <c r="G230" s="5">
        <v>-677000000000</v>
      </c>
      <c r="H230" s="5">
        <v>5377000000000</v>
      </c>
      <c r="I230" s="5">
        <v>4153000000000</v>
      </c>
      <c r="J230" s="5">
        <v>3410000000000</v>
      </c>
      <c r="K230" s="5">
        <v>3020000000000</v>
      </c>
      <c r="L230" s="5">
        <v>2076000000000</v>
      </c>
      <c r="M230" s="5">
        <v>1754000000000</v>
      </c>
      <c r="N230" s="5">
        <v>1220000000000</v>
      </c>
      <c r="O230" s="5">
        <v>1167000000000</v>
      </c>
      <c r="P230" s="5">
        <v>1132000000000</v>
      </c>
      <c r="Q230" s="5">
        <v>1107000000000</v>
      </c>
    </row>
    <row r="231" spans="3:17" ht="15.5" x14ac:dyDescent="0.35">
      <c r="C231" t="s">
        <v>253</v>
      </c>
      <c r="H231" s="5">
        <v>4691000000000</v>
      </c>
      <c r="I231" s="5">
        <v>4153000000000</v>
      </c>
      <c r="J231" s="5">
        <v>3410000000000</v>
      </c>
      <c r="K231" s="5">
        <v>3020000000000</v>
      </c>
      <c r="L231" s="5">
        <v>2076000000000</v>
      </c>
      <c r="M231" s="5">
        <v>1754000000000</v>
      </c>
      <c r="N231" s="5">
        <v>1220000000000</v>
      </c>
      <c r="O231" s="5">
        <v>1167000000000</v>
      </c>
      <c r="P231" s="5">
        <v>1132000000000</v>
      </c>
      <c r="Q231" s="5">
        <v>1107000000000</v>
      </c>
    </row>
    <row r="232" spans="3:17" ht="15.5" x14ac:dyDescent="0.35">
      <c r="C232" t="s">
        <v>445</v>
      </c>
      <c r="H232" s="5">
        <v>10</v>
      </c>
      <c r="I232" s="5">
        <v>10</v>
      </c>
      <c r="J232" s="5">
        <v>6</v>
      </c>
      <c r="K232" s="6">
        <v>2.7</v>
      </c>
      <c r="L232" s="6">
        <v>5.4</v>
      </c>
      <c r="M232" s="6">
        <v>33.33</v>
      </c>
      <c r="N232" s="6">
        <v>13.95</v>
      </c>
      <c r="O232" s="6">
        <v>10.7</v>
      </c>
      <c r="P232" s="6">
        <v>16.25</v>
      </c>
      <c r="Q232" s="6">
        <v>12.25</v>
      </c>
    </row>
    <row r="233" spans="3:17" ht="15.5" x14ac:dyDescent="0.35">
      <c r="C233" t="s">
        <v>446</v>
      </c>
      <c r="H233" s="6">
        <v>0.15359999999999999</v>
      </c>
      <c r="I233" s="6">
        <v>0.20730000000000001</v>
      </c>
      <c r="J233" s="6">
        <v>0.28070000000000001</v>
      </c>
      <c r="K233" s="6">
        <v>0.32549999999999996</v>
      </c>
      <c r="L233" s="6">
        <v>0.21940000000000001</v>
      </c>
      <c r="M233" s="6">
        <v>1.0164</v>
      </c>
      <c r="N233" s="6">
        <v>0.45039999999999997</v>
      </c>
      <c r="O233" s="6">
        <v>0.4012</v>
      </c>
      <c r="P233" s="6">
        <v>0.7097</v>
      </c>
      <c r="Q233" s="6">
        <v>0.4</v>
      </c>
    </row>
    <row r="234" spans="3:17" ht="15.5" x14ac:dyDescent="0.35">
      <c r="C234" t="s">
        <v>447</v>
      </c>
      <c r="H234" s="6">
        <v>1.4999999999999999E-2</v>
      </c>
      <c r="I234" s="6">
        <v>2.29E-2</v>
      </c>
      <c r="J234" s="6">
        <v>1.38E-2</v>
      </c>
      <c r="K234" s="6">
        <v>7.0999999999999995E-3</v>
      </c>
      <c r="L234" s="6">
        <v>8.8000000000000005E-3</v>
      </c>
      <c r="M234" s="6">
        <v>3.27E-2</v>
      </c>
      <c r="N234" s="6">
        <v>6.9400000000000003E-2</v>
      </c>
      <c r="O234" s="6">
        <v>5.5E-2</v>
      </c>
      <c r="P234" s="6">
        <v>0.10830000000000001</v>
      </c>
      <c r="Q234" s="6">
        <v>6.1200000000000004E-2</v>
      </c>
    </row>
    <row r="235" spans="3:17" ht="15.5" x14ac:dyDescent="0.35">
      <c r="C235" t="s">
        <v>254</v>
      </c>
      <c r="I235" s="6">
        <v>10.210000000000001</v>
      </c>
    </row>
    <row r="236" spans="3:17" ht="15.5" x14ac:dyDescent="0.35">
      <c r="C236" t="s">
        <v>255</v>
      </c>
      <c r="I236" s="6">
        <v>14.23</v>
      </c>
    </row>
    <row r="237" spans="3:17" ht="15.5" x14ac:dyDescent="0.35">
      <c r="C237" t="s">
        <v>256</v>
      </c>
      <c r="I237" s="6">
        <v>7.49</v>
      </c>
    </row>
    <row r="238" spans="3:17" ht="15.5" x14ac:dyDescent="0.35">
      <c r="C238" t="s">
        <v>257</v>
      </c>
      <c r="I238" s="6">
        <v>7.0300000000000001E-2</v>
      </c>
    </row>
    <row r="239" spans="3:17" ht="15.5" x14ac:dyDescent="0.35">
      <c r="C239" t="s">
        <v>258</v>
      </c>
      <c r="I239" s="6">
        <v>0.43</v>
      </c>
    </row>
    <row r="240" spans="3:17" ht="15.5" x14ac:dyDescent="0.35">
      <c r="C240" t="s">
        <v>259</v>
      </c>
      <c r="I240" s="6">
        <v>1.85</v>
      </c>
    </row>
    <row r="241" spans="3:9" ht="15.5" x14ac:dyDescent="0.35">
      <c r="C241" t="s">
        <v>260</v>
      </c>
      <c r="I241" s="6">
        <v>3.47</v>
      </c>
    </row>
    <row r="242" spans="3:9" ht="15.5" x14ac:dyDescent="0.35">
      <c r="C242" t="s">
        <v>261</v>
      </c>
      <c r="I242" s="6">
        <v>3.39</v>
      </c>
    </row>
    <row r="243" spans="3:9" ht="15.5" x14ac:dyDescent="0.35">
      <c r="C243" t="s">
        <v>262</v>
      </c>
      <c r="I243" s="6">
        <v>14.5</v>
      </c>
    </row>
    <row r="244" spans="3:9" ht="15.5" x14ac:dyDescent="0.35">
      <c r="C244" t="s">
        <v>263</v>
      </c>
      <c r="I244" s="5">
        <v>12</v>
      </c>
    </row>
    <row r="245" spans="3:9" ht="15.5" x14ac:dyDescent="0.35">
      <c r="C245" t="s">
        <v>264</v>
      </c>
      <c r="I245" s="6">
        <v>0.11</v>
      </c>
    </row>
    <row r="246" spans="3:9" ht="15.5" x14ac:dyDescent="0.35">
      <c r="C246" t="s">
        <v>265</v>
      </c>
      <c r="I246" s="6">
        <v>-0.34</v>
      </c>
    </row>
    <row r="247" spans="3:9" ht="15.5" x14ac:dyDescent="0.35">
      <c r="C247" t="s">
        <v>266</v>
      </c>
      <c r="I247" s="6">
        <v>46.72</v>
      </c>
    </row>
    <row r="248" spans="3:9" ht="15.5" x14ac:dyDescent="0.35">
      <c r="C248" t="s">
        <v>267</v>
      </c>
      <c r="I248" s="6">
        <v>65.11</v>
      </c>
    </row>
    <row r="249" spans="3:9" ht="15.5" x14ac:dyDescent="0.35">
      <c r="C249" t="s">
        <v>268</v>
      </c>
      <c r="I249" s="6">
        <v>1563.57</v>
      </c>
    </row>
    <row r="250" spans="3:9" ht="15.5" x14ac:dyDescent="0.35">
      <c r="C250" t="s">
        <v>269</v>
      </c>
      <c r="D250" s="6">
        <v>6.03</v>
      </c>
    </row>
    <row r="251" spans="3:9" ht="15.5" x14ac:dyDescent="0.35">
      <c r="C251" t="s">
        <v>270</v>
      </c>
      <c r="I251" s="6">
        <v>358.72</v>
      </c>
    </row>
    <row r="252" spans="3:9" ht="15.5" x14ac:dyDescent="0.35">
      <c r="C252" t="s">
        <v>271</v>
      </c>
      <c r="I252" s="6">
        <v>195.95</v>
      </c>
    </row>
    <row r="253" spans="3:9" ht="15.5" x14ac:dyDescent="0.35">
      <c r="C253" t="s">
        <v>276</v>
      </c>
      <c r="D253" s="6">
        <v>2.34</v>
      </c>
    </row>
    <row r="254" spans="3:9" ht="15.5" x14ac:dyDescent="0.35">
      <c r="C254" t="s">
        <v>278</v>
      </c>
      <c r="D254" s="6">
        <v>3.34</v>
      </c>
    </row>
    <row r="255" spans="3:9" ht="15.5" x14ac:dyDescent="0.35">
      <c r="C255" t="s">
        <v>12</v>
      </c>
      <c r="D255" s="5">
        <v>328000000000</v>
      </c>
    </row>
    <row r="256" spans="3:9" ht="15.5" x14ac:dyDescent="0.35">
      <c r="C256" t="s">
        <v>280</v>
      </c>
      <c r="I256" s="6">
        <v>1.51</v>
      </c>
    </row>
    <row r="257" spans="3:9" ht="15.5" x14ac:dyDescent="0.35">
      <c r="C257" t="s">
        <v>281</v>
      </c>
      <c r="I257" s="6">
        <v>3.9E-2</v>
      </c>
    </row>
    <row r="258" spans="3:9" ht="15.5" x14ac:dyDescent="0.35">
      <c r="C258" t="s">
        <v>282</v>
      </c>
      <c r="I258" s="6">
        <v>0.13019999999999998</v>
      </c>
    </row>
    <row r="259" spans="3:9" ht="15.5" x14ac:dyDescent="0.35">
      <c r="C259" t="s">
        <v>283</v>
      </c>
      <c r="I259" s="6">
        <v>4.0300000000000002E-2</v>
      </c>
    </row>
    <row r="260" spans="3:9" ht="15.5" x14ac:dyDescent="0.35">
      <c r="C260" t="s">
        <v>284</v>
      </c>
      <c r="I260" s="6">
        <v>0.10890000000000001</v>
      </c>
    </row>
    <row r="261" spans="3:9" ht="15.5" x14ac:dyDescent="0.35">
      <c r="C261" t="s">
        <v>290</v>
      </c>
      <c r="I261" s="6">
        <v>1.4</v>
      </c>
    </row>
    <row r="262" spans="3:9" ht="15.5" x14ac:dyDescent="0.35">
      <c r="C262" t="s">
        <v>52</v>
      </c>
      <c r="I262" s="5">
        <v>1995000000000</v>
      </c>
    </row>
    <row r="263" spans="3:9" ht="15.5" x14ac:dyDescent="0.35">
      <c r="C263" t="s">
        <v>292</v>
      </c>
      <c r="I263" s="5">
        <v>1977000000000</v>
      </c>
    </row>
    <row r="264" spans="3:9" ht="15.5" x14ac:dyDescent="0.35">
      <c r="C264" t="s">
        <v>293</v>
      </c>
      <c r="I264" s="5">
        <v>3000000000</v>
      </c>
    </row>
    <row r="265" spans="3:9" ht="15.5" x14ac:dyDescent="0.35">
      <c r="C265" t="s">
        <v>294</v>
      </c>
      <c r="I265" s="6">
        <v>7.5199999999999989E-2</v>
      </c>
    </row>
    <row r="266" spans="3:9" ht="15.5" x14ac:dyDescent="0.35">
      <c r="C266" t="s">
        <v>296</v>
      </c>
      <c r="D266" s="6">
        <v>3.44E-2</v>
      </c>
    </row>
    <row r="267" spans="3:9" ht="15.5" x14ac:dyDescent="0.35">
      <c r="C267" t="s">
        <v>297</v>
      </c>
      <c r="D267" s="6">
        <v>3.6299999999999999E-2</v>
      </c>
    </row>
    <row r="268" spans="3:9" ht="15.5" x14ac:dyDescent="0.35">
      <c r="C268" t="s">
        <v>298</v>
      </c>
      <c r="D268" s="6">
        <v>0.66739999999999999</v>
      </c>
    </row>
    <row r="269" spans="3:9" ht="15.5" x14ac:dyDescent="0.35">
      <c r="C269" t="s">
        <v>300</v>
      </c>
      <c r="D269" s="6">
        <v>-8.5699999999999998E-2</v>
      </c>
    </row>
    <row r="270" spans="3:9" ht="15.5" x14ac:dyDescent="0.35">
      <c r="C270" t="s">
        <v>365</v>
      </c>
      <c r="I270" s="5">
        <v>10</v>
      </c>
    </row>
    <row r="271" spans="3:9" ht="15.5" x14ac:dyDescent="0.35">
      <c r="C271" t="s">
        <v>496</v>
      </c>
      <c r="I271" s="5">
        <v>10</v>
      </c>
    </row>
    <row r="272" spans="3:9" ht="15.5" x14ac:dyDescent="0.35">
      <c r="C272" t="s">
        <v>497</v>
      </c>
      <c r="I272" s="6">
        <v>0.15359999999999999</v>
      </c>
    </row>
    <row r="273" spans="3:9" ht="15.5" x14ac:dyDescent="0.35">
      <c r="C273" t="s">
        <v>498</v>
      </c>
      <c r="I273" s="6">
        <v>1.4999999999999999E-2</v>
      </c>
    </row>
    <row r="274" spans="3:9" ht="15.5" x14ac:dyDescent="0.35">
      <c r="C274" t="s">
        <v>366</v>
      </c>
      <c r="I274" t="s">
        <v>1595</v>
      </c>
    </row>
    <row r="275" spans="3:9" ht="15.5" x14ac:dyDescent="0.35">
      <c r="C275" t="s">
        <v>301</v>
      </c>
      <c r="I275" s="5">
        <v>7</v>
      </c>
    </row>
    <row r="276" spans="3:9" ht="15.5" x14ac:dyDescent="0.35">
      <c r="C276" t="s">
        <v>302</v>
      </c>
      <c r="I276" s="6">
        <v>0.85</v>
      </c>
    </row>
    <row r="277" spans="3:9" ht="15.5" x14ac:dyDescent="0.35">
      <c r="C277" t="s">
        <v>303</v>
      </c>
      <c r="I277" s="6">
        <v>0.63</v>
      </c>
    </row>
    <row r="278" spans="3:9" ht="15.5" x14ac:dyDescent="0.35">
      <c r="C278" t="s">
        <v>304</v>
      </c>
      <c r="I278" s="6">
        <v>0.49</v>
      </c>
    </row>
    <row r="279" spans="3:9" ht="15.5" x14ac:dyDescent="0.35">
      <c r="C279" t="s">
        <v>305</v>
      </c>
      <c r="I279" s="6">
        <v>0.23</v>
      </c>
    </row>
    <row r="280" spans="3:9" ht="15.5" x14ac:dyDescent="0.35">
      <c r="C280" t="s">
        <v>306</v>
      </c>
      <c r="I280" s="6">
        <v>0.79</v>
      </c>
    </row>
    <row r="281" spans="3:9" ht="15.5" x14ac:dyDescent="0.35">
      <c r="C281" t="s">
        <v>307</v>
      </c>
      <c r="I281" s="6">
        <v>0.34</v>
      </c>
    </row>
    <row r="282" spans="3:9" ht="15.5" x14ac:dyDescent="0.35">
      <c r="C282" t="s">
        <v>308</v>
      </c>
      <c r="I282" s="6">
        <v>0.72</v>
      </c>
    </row>
    <row r="283" spans="3:9" ht="15.5" x14ac:dyDescent="0.35">
      <c r="C283" t="s">
        <v>309</v>
      </c>
      <c r="I283" s="5">
        <v>4691000000000</v>
      </c>
    </row>
    <row r="284" spans="3:9" ht="15.5" x14ac:dyDescent="0.35">
      <c r="C284" t="s">
        <v>311</v>
      </c>
      <c r="I284" s="5">
        <v>158000000000</v>
      </c>
    </row>
    <row r="285" spans="3:9" ht="15.5" x14ac:dyDescent="0.35">
      <c r="C285" t="s">
        <v>312</v>
      </c>
      <c r="I285" s="5">
        <v>140000000000</v>
      </c>
    </row>
    <row r="286" spans="3:9" ht="15.5" x14ac:dyDescent="0.35">
      <c r="C286" t="s">
        <v>313</v>
      </c>
      <c r="D286" s="5">
        <v>18000000000</v>
      </c>
    </row>
    <row r="287" spans="3:9" ht="15.5" x14ac:dyDescent="0.35">
      <c r="C287" t="s">
        <v>314</v>
      </c>
      <c r="D287" s="5">
        <v>3593000000000</v>
      </c>
    </row>
    <row r="288" spans="3:9" ht="15.5" x14ac:dyDescent="0.35">
      <c r="C288" t="s">
        <v>315</v>
      </c>
      <c r="D288" s="5">
        <v>2517000000000</v>
      </c>
    </row>
    <row r="289" spans="3:9" ht="15.5" x14ac:dyDescent="0.35">
      <c r="C289" t="s">
        <v>232</v>
      </c>
      <c r="I289" s="5">
        <v>1076000000000</v>
      </c>
    </row>
    <row r="290" spans="3:9" ht="15.5" x14ac:dyDescent="0.35">
      <c r="C290" t="s">
        <v>316</v>
      </c>
      <c r="I290" s="5">
        <v>1076000000000</v>
      </c>
    </row>
    <row r="291" spans="3:9" ht="15.5" x14ac:dyDescent="0.35">
      <c r="C291" t="s">
        <v>317</v>
      </c>
      <c r="I291" s="5">
        <v>575000000000</v>
      </c>
    </row>
    <row r="292" spans="3:9" ht="15.5" x14ac:dyDescent="0.35">
      <c r="C292" t="s">
        <v>318</v>
      </c>
      <c r="I292" s="5">
        <v>-550000000000</v>
      </c>
    </row>
    <row r="293" spans="3:9" ht="15.5" x14ac:dyDescent="0.35">
      <c r="C293" t="s">
        <v>319</v>
      </c>
      <c r="I293" s="5">
        <v>-18000000000</v>
      </c>
    </row>
    <row r="294" spans="3:9" ht="15.5" x14ac:dyDescent="0.35">
      <c r="C294" t="s">
        <v>320</v>
      </c>
      <c r="I294" s="5">
        <v>13000000000</v>
      </c>
    </row>
    <row r="295" spans="3:9" ht="15.5" x14ac:dyDescent="0.35">
      <c r="C295" t="s">
        <v>321</v>
      </c>
      <c r="I295" s="5">
        <v>588000000000</v>
      </c>
    </row>
  </sheetData>
  <pageMargins left="0.7" right="0.7" top="0.75" bottom="0.75" header="0.3" footer="0.3"/>
  <ignoredErrors>
    <ignoredError sqref="A1:Z296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Z33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2417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2418</v>
      </c>
      <c r="D2" s="2" vm="674">
        <f ca="1">IFERROR(_xlfn.STOCKHISTORY("XIDX:" &amp; $C$1, D3, , 0, 0, 1), "Libur")</f>
        <v>456</v>
      </c>
      <c r="H2" s="2" vm="674">
        <f ca="1">IFERROR(INDEX(D2:G2,COUNT(D2:G2)),"")</f>
        <v>456</v>
      </c>
      <c r="I2" s="2" vm="675">
        <f t="shared" ref="I2:Z2" ca="1" si="0">IFERROR(_xlfn.STOCKHISTORY("XIDX:" &amp; $C$1, I1, , 0, 0, 1), "Libur")</f>
        <v>432</v>
      </c>
      <c r="J2" s="2" vm="369">
        <f t="shared" ca="1" si="0"/>
        <v>398</v>
      </c>
      <c r="K2" s="2" vm="676">
        <f t="shared" ca="1" si="0"/>
        <v>362</v>
      </c>
      <c r="L2" s="2" vm="494">
        <f t="shared" ca="1" si="0"/>
        <v>390</v>
      </c>
      <c r="M2" s="2" vm="364">
        <f t="shared" ca="1" si="0"/>
        <v>1175</v>
      </c>
      <c r="N2" s="2" vm="218">
        <f t="shared" ca="1" si="0"/>
        <v>244</v>
      </c>
      <c r="O2" s="2" t="str">
        <f t="shared" ca="1" si="0"/>
        <v>Libur</v>
      </c>
      <c r="P2" s="2" vm="677">
        <f t="shared" ca="1" si="0"/>
        <v>248.75</v>
      </c>
      <c r="Q2" s="2" vm="678">
        <f t="shared" ca="1" si="0"/>
        <v>326.25</v>
      </c>
      <c r="R2" s="2" t="str">
        <f t="shared" ca="1" si="0"/>
        <v>Libur</v>
      </c>
      <c r="S2" s="2" vm="679">
        <f t="shared" ca="1" si="0"/>
        <v>268.75</v>
      </c>
      <c r="T2" s="2" t="str">
        <f t="shared" ca="1" si="0"/>
        <v>Libur</v>
      </c>
      <c r="U2" s="2" t="str">
        <f t="shared" ca="1" si="0"/>
        <v>Libur</v>
      </c>
      <c r="V2" s="2" vm="680">
        <f t="shared" ca="1" si="0"/>
        <v>382.5</v>
      </c>
      <c r="W2" s="2" vm="255">
        <f t="shared" ca="1" si="0"/>
        <v>110</v>
      </c>
      <c r="X2" s="2" vm="681">
        <f t="shared" ca="1" si="0"/>
        <v>156.25</v>
      </c>
      <c r="Y2" s="2" vm="236">
        <f t="shared" ca="1" si="0"/>
        <v>55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42248857815</v>
      </c>
      <c r="H4" s="2">
        <f>IFERROR(SUM(D4:G4)*(4/MAX(1,COUNT(D4:G4))),"")</f>
        <v>168995431260</v>
      </c>
      <c r="I4" s="2">
        <f t="shared" ref="I4:Z4" si="1">IFERROR(INDEX(I51:I500,MATCH($C$4,$C$51:$C$500,0)),"")</f>
        <v>165686850851</v>
      </c>
      <c r="J4" s="2">
        <f t="shared" si="1"/>
        <v>153766517418</v>
      </c>
      <c r="K4" s="2">
        <f t="shared" si="1"/>
        <v>137411829907</v>
      </c>
      <c r="L4" s="2">
        <f t="shared" si="1"/>
        <v>172638332781</v>
      </c>
      <c r="M4" s="2">
        <f t="shared" si="1"/>
        <v>120475047471</v>
      </c>
      <c r="N4" s="2">
        <f t="shared" si="1"/>
        <v>103066288012</v>
      </c>
      <c r="O4" s="2">
        <f t="shared" si="1"/>
        <v>88357595957</v>
      </c>
      <c r="P4" s="2">
        <f t="shared" si="1"/>
        <v>95212682098</v>
      </c>
      <c r="Q4" s="2">
        <f t="shared" si="1"/>
        <v>102949173758</v>
      </c>
      <c r="R4" s="2">
        <f t="shared" si="1"/>
        <v>141746864032</v>
      </c>
      <c r="S4" s="2">
        <f t="shared" si="1"/>
        <v>77790171689</v>
      </c>
      <c r="T4" s="2">
        <f t="shared" si="1"/>
        <v>70155464867</v>
      </c>
      <c r="U4" s="2">
        <f t="shared" si="1"/>
        <v>77231127337</v>
      </c>
      <c r="V4" s="2">
        <f t="shared" si="1"/>
        <v>68736656643</v>
      </c>
      <c r="W4" s="2">
        <f t="shared" si="1"/>
        <v>62958088306</v>
      </c>
      <c r="X4" s="2">
        <f t="shared" si="1"/>
        <v>59519384547</v>
      </c>
      <c r="Y4" s="2">
        <f t="shared" si="1"/>
        <v>58088299182</v>
      </c>
      <c r="Z4" s="2">
        <f t="shared" si="1"/>
        <v>59249037246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5568718500</v>
      </c>
      <c r="H5" s="2">
        <f>IFERROR(SUM(D5:G5)*(4/MAX(1,COUNT(D5:G5))),"")</f>
        <v>22274874000</v>
      </c>
      <c r="I5" s="2">
        <f t="shared" ref="I5:Z5" si="2">IFERROR(INDEX(I51:I500,MATCH($C$5,$C$51:$C$500,0)),"")</f>
        <v>32679466671</v>
      </c>
      <c r="J5" s="2">
        <f t="shared" si="2"/>
        <v>34536935306</v>
      </c>
      <c r="K5" s="2">
        <f t="shared" si="2"/>
        <v>19278312621</v>
      </c>
      <c r="L5" s="2">
        <f t="shared" si="2"/>
        <v>27111187216</v>
      </c>
      <c r="M5" s="2">
        <f t="shared" si="2"/>
        <v>23784521588</v>
      </c>
      <c r="N5" s="2">
        <f t="shared" si="2"/>
        <v>6665125505</v>
      </c>
      <c r="O5" s="2">
        <f t="shared" si="2"/>
        <v>29728455691</v>
      </c>
      <c r="P5" s="2">
        <f t="shared" si="2"/>
        <v>34311320498</v>
      </c>
      <c r="Q5" s="2">
        <f t="shared" si="2"/>
        <v>191258769953</v>
      </c>
      <c r="R5" s="2">
        <f t="shared" si="2"/>
        <v>-51736358621</v>
      </c>
      <c r="S5" s="2">
        <f t="shared" si="2"/>
        <v>-13616099727</v>
      </c>
      <c r="T5" s="2">
        <f t="shared" si="2"/>
        <v>-4130648465</v>
      </c>
      <c r="U5" s="2">
        <f t="shared" si="2"/>
        <v>8554996356</v>
      </c>
      <c r="V5" s="2">
        <f t="shared" si="2"/>
        <v>16599848712</v>
      </c>
      <c r="W5" s="2">
        <f t="shared" si="2"/>
        <v>11319403810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360697997437</v>
      </c>
      <c r="H6" s="2">
        <f>IFERROR(INDEX(D6:G6,COUNT(D6:G6)),"")</f>
        <v>360697997437</v>
      </c>
      <c r="I6" s="2">
        <f t="shared" ref="I6:Z6" si="3">IFERROR(INDEX(I51:I500,MATCH($C$6,$C$51:$C$500,0)),"")</f>
        <v>355129278937</v>
      </c>
      <c r="J6" s="2">
        <f t="shared" si="3"/>
        <v>341574812266</v>
      </c>
      <c r="K6" s="2">
        <f t="shared" si="3"/>
        <v>317662876960</v>
      </c>
      <c r="L6" s="2">
        <f t="shared" si="3"/>
        <v>304759564339</v>
      </c>
      <c r="M6" s="2">
        <f t="shared" si="3"/>
        <v>284023377123</v>
      </c>
      <c r="N6" s="2">
        <f t="shared" si="3"/>
        <v>309963828867</v>
      </c>
      <c r="O6" s="2">
        <f t="shared" si="3"/>
        <v>303298783362</v>
      </c>
      <c r="P6" s="2">
        <f t="shared" si="3"/>
        <v>273570407671</v>
      </c>
      <c r="Q6" s="2">
        <f t="shared" si="3"/>
        <v>231461832583</v>
      </c>
      <c r="R6" s="2">
        <f t="shared" si="3"/>
        <v>51595020389</v>
      </c>
      <c r="S6" s="2">
        <f t="shared" si="3"/>
        <v>116490714202</v>
      </c>
      <c r="T6" s="2">
        <f t="shared" si="3"/>
        <v>139279961392</v>
      </c>
      <c r="U6" s="2">
        <f t="shared" si="3"/>
        <v>143410609857</v>
      </c>
      <c r="V6" s="2">
        <f t="shared" si="3"/>
        <v>134855613501</v>
      </c>
      <c r="W6" s="2">
        <f t="shared" si="3"/>
        <v>118255764789</v>
      </c>
      <c r="X6" s="2">
        <f t="shared" si="3"/>
        <v>106936360979</v>
      </c>
      <c r="Y6" s="2">
        <f t="shared" si="3"/>
        <v>92813925675</v>
      </c>
      <c r="Z6" s="2">
        <f t="shared" si="3"/>
        <v>82653024146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0.42</v>
      </c>
      <c r="H7" s="3">
        <f>IFERROR(INDEX(D7:G7,COUNT(D7:G7)),"")</f>
        <v>0.42</v>
      </c>
      <c r="I7" s="3">
        <f t="shared" ref="I7:Z7" si="4">IFERROR(INDEX(I51:I500,MATCH($C$7,$C$51:$C$500,0))/1000000000,"")</f>
        <v>0.42</v>
      </c>
      <c r="J7" s="3">
        <f t="shared" si="4"/>
        <v>0.42</v>
      </c>
      <c r="K7" s="3">
        <f t="shared" si="4"/>
        <v>0.42</v>
      </c>
      <c r="L7" s="3">
        <f t="shared" si="4"/>
        <v>0.42</v>
      </c>
      <c r="M7" s="3">
        <f t="shared" si="4"/>
        <v>0.42</v>
      </c>
      <c r="N7" s="3">
        <f t="shared" si="4"/>
        <v>0.42</v>
      </c>
      <c r="O7" s="3">
        <f t="shared" si="4"/>
        <v>0.42</v>
      </c>
      <c r="P7" s="3">
        <f t="shared" si="4"/>
        <v>0.11</v>
      </c>
      <c r="Q7" s="3">
        <f t="shared" si="4"/>
        <v>0.11</v>
      </c>
      <c r="R7" s="3">
        <f t="shared" si="4"/>
        <v>0.02</v>
      </c>
      <c r="S7" s="3">
        <f t="shared" si="4"/>
        <v>0.02</v>
      </c>
      <c r="T7" s="3">
        <f t="shared" si="4"/>
        <v>0.02</v>
      </c>
      <c r="U7" s="3">
        <f t="shared" si="4"/>
        <v>0.02</v>
      </c>
      <c r="V7" s="3">
        <f t="shared" si="4"/>
        <v>0.02</v>
      </c>
      <c r="W7" s="3">
        <f t="shared" si="4"/>
        <v>0.02</v>
      </c>
      <c r="X7" s="3">
        <f t="shared" si="4"/>
        <v>0.02</v>
      </c>
      <c r="Y7" s="3">
        <f t="shared" si="4"/>
        <v>0.02</v>
      </c>
      <c r="Z7" s="3">
        <f t="shared" si="4"/>
        <v>0.02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Z8" si="5">IFERROR(INDEX(I51:I500,MATCH($C$8,$C$51:$C$500,0)),"")</f>
        <v>-1000000000</v>
      </c>
      <c r="J8" s="2">
        <f t="shared" si="5"/>
        <v>37000000000</v>
      </c>
      <c r="K8" s="2">
        <f t="shared" si="5"/>
        <v>21000000000</v>
      </c>
      <c r="L8" s="2">
        <f t="shared" si="5"/>
        <v>-20000000000</v>
      </c>
      <c r="M8" s="2">
        <f t="shared" si="5"/>
        <v>-2000000000</v>
      </c>
      <c r="N8" s="2">
        <f t="shared" si="5"/>
        <v>16000000000</v>
      </c>
      <c r="O8" s="2">
        <f t="shared" si="5"/>
        <v>15000000000</v>
      </c>
      <c r="P8" s="2">
        <f t="shared" si="5"/>
        <v>-15000000000</v>
      </c>
      <c r="Q8" s="2">
        <f t="shared" si="5"/>
        <v>-5000000000</v>
      </c>
      <c r="R8" s="2">
        <f t="shared" si="5"/>
        <v>-105000000000</v>
      </c>
      <c r="S8" s="2">
        <f t="shared" si="5"/>
        <v>-23000000000</v>
      </c>
      <c r="T8" s="2">
        <f t="shared" si="5"/>
        <v>-20000000000</v>
      </c>
      <c r="U8" s="2">
        <f t="shared" si="5"/>
        <v>-9000000000</v>
      </c>
      <c r="V8" s="2">
        <f t="shared" si="5"/>
        <v>5000000000</v>
      </c>
      <c r="W8" s="2">
        <f t="shared" si="5"/>
        <v>3000000000</v>
      </c>
      <c r="X8" s="2">
        <f t="shared" si="5"/>
        <v>17000000000</v>
      </c>
      <c r="Y8" s="2">
        <f t="shared" si="5"/>
        <v>1000000000</v>
      </c>
      <c r="Z8" s="2">
        <f t="shared" si="5"/>
        <v>-26000000000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12.34</v>
      </c>
      <c r="H9" s="3">
        <f>IFERROR(INDEX(D9:G9,COUNT(D9:G9)),"")</f>
        <v>12.34</v>
      </c>
      <c r="I9" s="3">
        <f t="shared" ref="I9:Z9" si="6">IFERROR(INDEX(I51:I500,MATCH($C$9,$C$51:$C$500,0)),"")</f>
        <v>-2</v>
      </c>
      <c r="J9" s="3">
        <f t="shared" si="6"/>
        <v>86.2</v>
      </c>
      <c r="K9" s="3">
        <f t="shared" si="6"/>
        <v>49.79</v>
      </c>
      <c r="L9" s="3">
        <f t="shared" si="6"/>
        <v>-47.91</v>
      </c>
      <c r="M9" s="3">
        <f t="shared" si="6"/>
        <v>-5.61</v>
      </c>
      <c r="N9" s="3">
        <f t="shared" si="6"/>
        <v>36.86</v>
      </c>
      <c r="O9" s="3">
        <f t="shared" si="6"/>
        <v>35.9</v>
      </c>
      <c r="P9" s="3">
        <f t="shared" si="6"/>
        <v>-144.71</v>
      </c>
      <c r="Q9" s="3">
        <f t="shared" si="6"/>
        <v>-49.57</v>
      </c>
      <c r="R9" s="3">
        <f t="shared" si="6"/>
        <v>-4960.59</v>
      </c>
      <c r="S9" s="3">
        <f t="shared" si="6"/>
        <v>-1062.2</v>
      </c>
      <c r="T9" s="3">
        <f t="shared" si="6"/>
        <v>-933.52</v>
      </c>
      <c r="U9" s="3">
        <f t="shared" si="6"/>
        <v>-408.42</v>
      </c>
      <c r="V9" s="3">
        <f t="shared" si="6"/>
        <v>214.84</v>
      </c>
      <c r="W9" s="3">
        <f t="shared" si="6"/>
        <v>154.47</v>
      </c>
      <c r="X9" s="3">
        <f t="shared" si="6"/>
        <v>803.52</v>
      </c>
      <c r="Y9" s="3">
        <f t="shared" si="6"/>
        <v>56.66</v>
      </c>
      <c r="Z9" s="3">
        <f t="shared" si="6"/>
        <v>-1244.92</v>
      </c>
    </row>
    <row r="10" spans="1:26" ht="15.5" x14ac:dyDescent="0.35">
      <c r="C10" t="s">
        <v>17</v>
      </c>
      <c r="D10" s="3">
        <f ca="1">IFERROR(IF(D9=0,"",D2/D9),"")</f>
        <v>36.95299837925446</v>
      </c>
      <c r="I10" s="3">
        <f t="shared" ref="I10:Z10" ca="1" si="7">IFERROR(IF(I9=0,"",I2/I9),"")</f>
        <v>-216</v>
      </c>
      <c r="J10" s="3">
        <f t="shared" ca="1" si="7"/>
        <v>4.617169373549884</v>
      </c>
      <c r="K10" s="3">
        <f t="shared" ca="1" si="7"/>
        <v>7.2705362522594896</v>
      </c>
      <c r="L10" s="3">
        <f t="shared" ca="1" si="7"/>
        <v>-8.1402629931120849</v>
      </c>
      <c r="M10" s="3">
        <f t="shared" ca="1" si="7"/>
        <v>-209.44741532976826</v>
      </c>
      <c r="N10" s="3">
        <f t="shared" ca="1" si="7"/>
        <v>6.6196418882257193</v>
      </c>
      <c r="O10" s="3" t="str">
        <f t="shared" ca="1" si="7"/>
        <v/>
      </c>
      <c r="P10" s="3">
        <f t="shared" ca="1" si="7"/>
        <v>-1.7189551516826755</v>
      </c>
      <c r="Q10" s="3">
        <f t="shared" ca="1" si="7"/>
        <v>-6.5816017752672984</v>
      </c>
      <c r="R10" s="3" t="str">
        <f t="shared" ca="1" si="7"/>
        <v/>
      </c>
      <c r="S10" s="3">
        <f t="shared" ca="1" si="7"/>
        <v>-0.25301261532668046</v>
      </c>
      <c r="T10" s="3" t="str">
        <f t="shared" ca="1" si="7"/>
        <v/>
      </c>
      <c r="U10" s="3" t="str">
        <f t="shared" ca="1" si="7"/>
        <v/>
      </c>
      <c r="V10" s="3">
        <f t="shared" ca="1" si="7"/>
        <v>1.78039471234407</v>
      </c>
      <c r="W10" s="3">
        <f t="shared" ca="1" si="7"/>
        <v>0.71211238428173751</v>
      </c>
      <c r="X10" s="3">
        <f t="shared" ca="1" si="7"/>
        <v>0.19445688968538433</v>
      </c>
      <c r="Y10" s="3">
        <f t="shared" ca="1" si="7"/>
        <v>0.97070243558065661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65429213184</v>
      </c>
      <c r="H11" s="2">
        <f>IFERROR(INDEX(D11:G11,COUNT(D11:G11)),"")</f>
        <v>65429213184</v>
      </c>
      <c r="I11" s="2">
        <f t="shared" ref="I11:Z11" si="8">IFERROR(INDEX(I51:I500,MATCH($C$11,$C$51:$C$500,0)),"")</f>
        <v>57838472443</v>
      </c>
      <c r="J11" s="2">
        <f t="shared" si="8"/>
        <v>68318498167</v>
      </c>
      <c r="K11" s="2">
        <f t="shared" si="8"/>
        <v>35393308445</v>
      </c>
      <c r="L11" s="2">
        <f t="shared" si="8"/>
        <v>13626302964</v>
      </c>
      <c r="M11" s="2">
        <f t="shared" si="8"/>
        <v>45785308601</v>
      </c>
      <c r="N11" s="2">
        <f t="shared" si="8"/>
        <v>97779892758</v>
      </c>
      <c r="O11" s="2">
        <f t="shared" si="8"/>
        <v>79637832199</v>
      </c>
      <c r="P11" s="2">
        <f t="shared" si="8"/>
        <v>60458218872</v>
      </c>
      <c r="Q11" s="2">
        <f t="shared" si="8"/>
        <v>31173712687</v>
      </c>
      <c r="R11" s="2">
        <f t="shared" si="8"/>
        <v>91025490677</v>
      </c>
      <c r="S11" s="2">
        <f t="shared" si="8"/>
        <v>56031044402</v>
      </c>
      <c r="T11" s="2">
        <f t="shared" si="8"/>
        <v>7817288377</v>
      </c>
      <c r="U11" s="2">
        <f t="shared" si="8"/>
        <v>51901435008</v>
      </c>
      <c r="V11" s="2">
        <f t="shared" si="8"/>
        <v>49136731150</v>
      </c>
      <c r="W11" s="2">
        <f t="shared" si="8"/>
        <v>36507160248</v>
      </c>
      <c r="X11" s="2">
        <f t="shared" si="8"/>
        <v>38730689769</v>
      </c>
      <c r="Y11" s="2">
        <f t="shared" si="8"/>
        <v>17997848258</v>
      </c>
      <c r="Z11" s="2">
        <f t="shared" si="8"/>
        <v>20393792989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-65000000000</v>
      </c>
      <c r="H12" s="2">
        <f>IFERROR(INDEX(D12:G12,COUNT(D12:G12)),"")</f>
        <v>-65000000000</v>
      </c>
      <c r="I12" s="2">
        <f t="shared" ref="I12:Z12" si="9">IFERROR(INDEX(I51:I500,MATCH($C$12,$C$51:$C$500,0)),"")</f>
        <v>-58000000000</v>
      </c>
      <c r="J12" s="2">
        <f t="shared" si="9"/>
        <v>-68000000000</v>
      </c>
      <c r="K12" s="2">
        <f t="shared" si="9"/>
        <v>-35000000000</v>
      </c>
      <c r="L12" s="2">
        <f t="shared" si="9"/>
        <v>-14000000000</v>
      </c>
      <c r="M12" s="2">
        <f t="shared" si="9"/>
        <v>-46000000000</v>
      </c>
      <c r="N12" s="2">
        <f t="shared" si="9"/>
        <v>-98000000000</v>
      </c>
      <c r="O12" s="2">
        <f t="shared" si="9"/>
        <v>-80000000000</v>
      </c>
      <c r="P12" s="2">
        <f t="shared" si="9"/>
        <v>-60000000000</v>
      </c>
      <c r="Q12" s="2">
        <f t="shared" si="9"/>
        <v>-31000000000</v>
      </c>
      <c r="R12" s="2">
        <f t="shared" si="9"/>
        <v>65000000000</v>
      </c>
      <c r="S12" s="2">
        <f t="shared" si="9"/>
        <v>-29000000000</v>
      </c>
      <c r="T12" s="2">
        <f t="shared" si="9"/>
        <v>-2000000000</v>
      </c>
      <c r="U12" s="2">
        <f t="shared" si="9"/>
        <v>-46000000000</v>
      </c>
      <c r="V12" s="2">
        <f t="shared" si="9"/>
        <v>-44000000000</v>
      </c>
      <c r="W12" s="2">
        <f t="shared" si="9"/>
        <v>-30000000000</v>
      </c>
      <c r="X12" s="2">
        <f t="shared" si="9"/>
        <v>-28000000000</v>
      </c>
      <c r="Y12" s="2">
        <f t="shared" si="9"/>
        <v>-4000000000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156000000000</v>
      </c>
      <c r="S13" s="2">
        <f t="shared" si="10"/>
        <v>27000000000</v>
      </c>
      <c r="T13" s="2">
        <f t="shared" si="10"/>
        <v>6000000000</v>
      </c>
      <c r="U13" s="2">
        <f t="shared" si="10"/>
        <v>6000000000</v>
      </c>
      <c r="V13" s="2">
        <f t="shared" si="10"/>
        <v>5000000000</v>
      </c>
      <c r="W13" s="2">
        <f t="shared" si="10"/>
        <v>7000000000</v>
      </c>
      <c r="X13" s="2">
        <f t="shared" si="10"/>
        <v>11000000000</v>
      </c>
      <c r="Y13" s="2">
        <f t="shared" si="10"/>
        <v>14000000000</v>
      </c>
      <c r="Z13" s="2">
        <f t="shared" si="10"/>
        <v>21000000000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-1023972</v>
      </c>
      <c r="O14" s="2">
        <f t="shared" si="11"/>
        <v>0</v>
      </c>
      <c r="P14" s="2">
        <f t="shared" si="11"/>
        <v>-20659544</v>
      </c>
      <c r="Q14" s="2">
        <f t="shared" si="11"/>
        <v>-8481352920</v>
      </c>
      <c r="R14" s="2">
        <f t="shared" si="11"/>
        <v>-35428608083</v>
      </c>
      <c r="S14" s="2">
        <f t="shared" si="11"/>
        <v>-10980692259</v>
      </c>
      <c r="T14" s="2">
        <f t="shared" si="11"/>
        <v>-1378580080</v>
      </c>
      <c r="U14" s="2">
        <f t="shared" si="11"/>
        <v>-733361911</v>
      </c>
      <c r="V14" s="2">
        <f t="shared" si="11"/>
        <v>-954954427</v>
      </c>
      <c r="W14" s="2">
        <f t="shared" si="11"/>
        <v>-287364013</v>
      </c>
      <c r="X14" s="2">
        <f t="shared" si="11"/>
        <v>-547837185</v>
      </c>
      <c r="Y14" s="2">
        <f t="shared" si="11"/>
        <v>-815283902</v>
      </c>
      <c r="Z14" s="2">
        <f t="shared" si="11"/>
        <v>-3188622086</v>
      </c>
    </row>
    <row r="15" spans="1:26" ht="15.5" x14ac:dyDescent="0.35">
      <c r="C15" t="s">
        <v>27</v>
      </c>
      <c r="D15" s="2">
        <f>IFERROR(INDEX(D51:D500,MATCH($C$15,$C$51:$C$500,0)),"")</f>
        <v>-1431318680</v>
      </c>
      <c r="H15" s="2">
        <f>IFERROR(SUM(D15:G15)*(4/MAX(1,COUNT(D15:G15))),"")</f>
        <v>-5725274720</v>
      </c>
      <c r="I15" s="2">
        <f t="shared" ref="I15:Z15" si="12">IFERROR(INDEX(I51:I500,MATCH($C$15,$C$51:$C$500,0)),"")</f>
        <v>-5777136040</v>
      </c>
      <c r="J15" s="2">
        <f t="shared" si="12"/>
        <v>-4529656265</v>
      </c>
      <c r="K15" s="2">
        <f t="shared" si="12"/>
        <v>-10114910056</v>
      </c>
      <c r="L15" s="2">
        <f t="shared" si="12"/>
        <v>-5097683584</v>
      </c>
      <c r="M15" s="2">
        <f t="shared" si="12"/>
        <v>-2074648875</v>
      </c>
      <c r="N15" s="2">
        <f t="shared" si="12"/>
        <v>-1663218113</v>
      </c>
      <c r="O15" s="2">
        <f t="shared" si="12"/>
        <v>-1456658691</v>
      </c>
      <c r="P15" s="2">
        <f t="shared" si="12"/>
        <v>-2376697675</v>
      </c>
      <c r="Q15" s="2">
        <f t="shared" si="12"/>
        <v>-3171900465</v>
      </c>
      <c r="R15" s="2">
        <f t="shared" si="12"/>
        <v>22154660456</v>
      </c>
      <c r="S15" s="2">
        <f t="shared" si="12"/>
        <v>525764644</v>
      </c>
      <c r="T15" s="2">
        <f t="shared" si="12"/>
        <v>-1592030756</v>
      </c>
      <c r="U15" s="2">
        <f t="shared" si="12"/>
        <v>-4341438114</v>
      </c>
      <c r="V15" s="2">
        <f t="shared" si="12"/>
        <v>-2996149769</v>
      </c>
      <c r="W15" s="2">
        <f t="shared" si="12"/>
        <v>-4602232589</v>
      </c>
      <c r="X15" s="2">
        <f t="shared" si="12"/>
        <v>-4402145515</v>
      </c>
      <c r="Y15" s="2">
        <f t="shared" si="12"/>
        <v>-2978290770</v>
      </c>
      <c r="Z15" s="2">
        <f t="shared" si="12"/>
        <v>-3209418062</v>
      </c>
    </row>
    <row r="16" spans="1:26" ht="15.5" x14ac:dyDescent="0.35">
      <c r="C16" t="s">
        <v>28</v>
      </c>
      <c r="D16" s="2">
        <f>IFERROR(INDEX(D51:D500,MATCH($C$16,$C$51:$C$500,0)),"")</f>
        <v>7000037180</v>
      </c>
      <c r="H16" s="2">
        <f>IFERROR(SUM(D16:G16)*(4/MAX(1,COUNT(D16:G16))),"")</f>
        <v>28000148720</v>
      </c>
      <c r="I16" s="2">
        <f t="shared" ref="I16:Z16" si="13">IFERROR(INDEX(I51:I500,MATCH($C$16,$C$51:$C$500,0)),"")</f>
        <v>38818420531</v>
      </c>
      <c r="J16" s="2">
        <f t="shared" si="13"/>
        <v>38728733791</v>
      </c>
      <c r="K16" s="2">
        <f t="shared" si="13"/>
        <v>29080423957</v>
      </c>
      <c r="L16" s="2">
        <f t="shared" si="13"/>
        <v>31770915490</v>
      </c>
      <c r="M16" s="2">
        <f t="shared" si="13"/>
        <v>25483321670</v>
      </c>
      <c r="N16" s="2">
        <f t="shared" si="13"/>
        <v>8395696968</v>
      </c>
      <c r="O16" s="2">
        <f t="shared" si="13"/>
        <v>31375178612</v>
      </c>
      <c r="P16" s="2">
        <f t="shared" si="13"/>
        <v>35132528263</v>
      </c>
      <c r="Q16" s="2">
        <f t="shared" si="13"/>
        <v>195149603918</v>
      </c>
      <c r="R16" s="2">
        <f t="shared" si="13"/>
        <v>-86192120269</v>
      </c>
      <c r="S16" s="2">
        <f t="shared" si="13"/>
        <v>-18699419952</v>
      </c>
      <c r="T16" s="2">
        <f t="shared" si="13"/>
        <v>-2538617709</v>
      </c>
      <c r="U16" s="2">
        <f t="shared" si="13"/>
        <v>12896434470</v>
      </c>
      <c r="V16" s="2">
        <f t="shared" si="13"/>
        <v>19595998481</v>
      </c>
      <c r="W16" s="2">
        <f t="shared" si="13"/>
        <v>15921636399</v>
      </c>
      <c r="X16" s="2">
        <f t="shared" si="13"/>
        <v>18524580819</v>
      </c>
      <c r="Y16" s="2">
        <f t="shared" si="13"/>
        <v>13189042299</v>
      </c>
      <c r="Z16" s="2">
        <f t="shared" si="13"/>
        <v>7972597712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191520000000</v>
      </c>
      <c r="H20" s="2">
        <f t="shared" ref="H20:Z20" ca="1" si="14">IFERROR(H21*H2,"")</f>
        <v>191520000000</v>
      </c>
      <c r="I20" s="2">
        <f t="shared" ca="1" si="14"/>
        <v>181440000000</v>
      </c>
      <c r="J20" s="2">
        <f t="shared" ca="1" si="14"/>
        <v>167160000000</v>
      </c>
      <c r="K20" s="2">
        <f t="shared" ca="1" si="14"/>
        <v>152040000000</v>
      </c>
      <c r="L20" s="2">
        <f t="shared" ca="1" si="14"/>
        <v>163800000000</v>
      </c>
      <c r="M20" s="2">
        <f t="shared" ca="1" si="14"/>
        <v>493500000000</v>
      </c>
      <c r="N20" s="2">
        <f t="shared" ca="1" si="14"/>
        <v>102480000000</v>
      </c>
      <c r="O20" s="2" t="str">
        <f t="shared" ca="1" si="14"/>
        <v/>
      </c>
      <c r="P20" s="2">
        <f t="shared" ca="1" si="14"/>
        <v>27362500000</v>
      </c>
      <c r="Q20" s="2">
        <f t="shared" ca="1" si="14"/>
        <v>35887500000</v>
      </c>
      <c r="R20" s="2" t="str">
        <f t="shared" ca="1" si="14"/>
        <v/>
      </c>
      <c r="S20" s="2">
        <f t="shared" ca="1" si="14"/>
        <v>5375000000</v>
      </c>
      <c r="T20" s="2" t="str">
        <f t="shared" ca="1" si="14"/>
        <v/>
      </c>
      <c r="U20" s="2" t="str">
        <f t="shared" ca="1" si="14"/>
        <v/>
      </c>
      <c r="V20" s="2">
        <f t="shared" ca="1" si="14"/>
        <v>7650000000</v>
      </c>
      <c r="W20" s="2">
        <f t="shared" ca="1" si="14"/>
        <v>2200000000</v>
      </c>
      <c r="X20" s="2">
        <f t="shared" ca="1" si="14"/>
        <v>3125000000</v>
      </c>
      <c r="Y20" s="2">
        <f t="shared" ca="1" si="14"/>
        <v>1100000000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420000000</v>
      </c>
      <c r="H21" s="2">
        <f>IFERROR(INDEX(D21:G21,COUNT(D21:G21)),"")</f>
        <v>420000000</v>
      </c>
      <c r="I21" s="2">
        <f t="shared" ref="I21:Z21" si="15">IFERROR(INDEX(I51:I500,MATCH($C$7,$C$51:$C$500,0)),"")</f>
        <v>420000000</v>
      </c>
      <c r="J21" s="2">
        <f t="shared" si="15"/>
        <v>420000000</v>
      </c>
      <c r="K21" s="2">
        <f t="shared" si="15"/>
        <v>420000000</v>
      </c>
      <c r="L21" s="2">
        <f t="shared" si="15"/>
        <v>420000000</v>
      </c>
      <c r="M21" s="2">
        <f t="shared" si="15"/>
        <v>420000000</v>
      </c>
      <c r="N21" s="2">
        <f t="shared" si="15"/>
        <v>420000000</v>
      </c>
      <c r="O21" s="2">
        <f t="shared" si="15"/>
        <v>420000000</v>
      </c>
      <c r="P21" s="2">
        <f t="shared" si="15"/>
        <v>110000000</v>
      </c>
      <c r="Q21" s="2">
        <f t="shared" si="15"/>
        <v>110000000</v>
      </c>
      <c r="R21" s="2">
        <f t="shared" si="15"/>
        <v>20000000</v>
      </c>
      <c r="S21" s="2">
        <f t="shared" si="15"/>
        <v>20000000</v>
      </c>
      <c r="T21" s="2">
        <f t="shared" si="15"/>
        <v>20000000</v>
      </c>
      <c r="U21" s="2">
        <f t="shared" si="15"/>
        <v>20000000</v>
      </c>
      <c r="V21" s="2">
        <f t="shared" si="15"/>
        <v>20000000</v>
      </c>
      <c r="W21" s="2">
        <f t="shared" si="15"/>
        <v>20000000</v>
      </c>
      <c r="X21" s="2">
        <f t="shared" si="15"/>
        <v>20000000</v>
      </c>
      <c r="Y21" s="2">
        <f t="shared" si="15"/>
        <v>20000000</v>
      </c>
      <c r="Z21" s="2">
        <f t="shared" si="15"/>
        <v>20000000</v>
      </c>
    </row>
    <row r="23" spans="1:26" ht="15.5" x14ac:dyDescent="0.35">
      <c r="B23" t="s">
        <v>53</v>
      </c>
      <c r="C23" t="s">
        <v>54</v>
      </c>
      <c r="D23" s="3">
        <f>IFERROR(D5/D6*100,"")</f>
        <v>1.5438728630514895</v>
      </c>
      <c r="H23" s="3">
        <f t="shared" ref="H23:Z23" si="16">IFERROR(H5/H6*100,"")</f>
        <v>6.1754914522059581</v>
      </c>
      <c r="I23" s="3">
        <f t="shared" si="16"/>
        <v>9.2021324653429506</v>
      </c>
      <c r="J23" s="3">
        <f t="shared" si="16"/>
        <v>10.111089596121772</v>
      </c>
      <c r="K23" s="3">
        <f t="shared" si="16"/>
        <v>6.0687962047978052</v>
      </c>
      <c r="L23" s="3">
        <f t="shared" si="16"/>
        <v>8.8959266216310802</v>
      </c>
      <c r="M23" s="3">
        <f t="shared" si="16"/>
        <v>8.3741422374890657</v>
      </c>
      <c r="N23" s="3">
        <f t="shared" si="16"/>
        <v>2.1502913837923612</v>
      </c>
      <c r="O23" s="3">
        <f t="shared" si="16"/>
        <v>9.8017062124241434</v>
      </c>
      <c r="P23" s="3">
        <f t="shared" si="16"/>
        <v>12.542043852660893</v>
      </c>
      <c r="Q23" s="3">
        <f t="shared" si="16"/>
        <v>82.630802590062629</v>
      </c>
      <c r="R23" s="3">
        <f t="shared" si="16"/>
        <v>-100.27393773843751</v>
      </c>
      <c r="S23" s="3">
        <f t="shared" si="16"/>
        <v>-11.688570904792538</v>
      </c>
      <c r="T23" s="3">
        <f t="shared" si="16"/>
        <v>-2.9657162622083102</v>
      </c>
      <c r="U23" s="3">
        <f t="shared" si="16"/>
        <v>5.9653859393879589</v>
      </c>
      <c r="V23" s="3">
        <f t="shared" si="16"/>
        <v>12.309349444972796</v>
      </c>
      <c r="W23" s="3">
        <f t="shared" si="16"/>
        <v>9.5719678699781383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-0.30024725534353003</v>
      </c>
      <c r="H24" s="4">
        <f t="shared" ref="H24:Z24" si="17">IFERROR(_xlfn.RRI(5,M23,H23),"")</f>
        <v>-5.9093999196465186E-2</v>
      </c>
      <c r="I24" s="4">
        <f t="shared" si="17"/>
        <v>0.33745208830858298</v>
      </c>
      <c r="J24" s="4">
        <f t="shared" si="17"/>
        <v>6.234620338597896E-3</v>
      </c>
      <c r="K24" s="4">
        <f t="shared" si="17"/>
        <v>-0.13513793604174285</v>
      </c>
      <c r="L24" s="4">
        <f t="shared" si="17"/>
        <v>-0.35966116109669422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0.16023497689601141</v>
      </c>
      <c r="Q24" s="4">
        <f t="shared" si="17"/>
        <v>0.4634617436918298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13.1</v>
      </c>
      <c r="H25" s="3">
        <f>IFERROR(INDEX(D25:G25,COUNT(D25:G25)),"")</f>
        <v>13.1</v>
      </c>
      <c r="I25" s="3">
        <f t="shared" ref="I25:Z25" si="18">IFERROR(INDEX(I51:I500,MATCH($C$25,$C$51:$C$500,0)),"")</f>
        <v>77.739999999999995</v>
      </c>
      <c r="J25" s="3">
        <f t="shared" si="18"/>
        <v>80.47</v>
      </c>
      <c r="K25" s="3">
        <f t="shared" si="18"/>
        <v>44.62</v>
      </c>
      <c r="L25" s="3">
        <f t="shared" si="18"/>
        <v>62.76</v>
      </c>
      <c r="M25" s="3">
        <f t="shared" si="18"/>
        <v>55.08</v>
      </c>
      <c r="N25" s="3">
        <f t="shared" si="18"/>
        <v>15.84</v>
      </c>
      <c r="O25" s="3">
        <f t="shared" si="18"/>
        <v>70.400000000000006</v>
      </c>
      <c r="P25" s="3">
        <f t="shared" si="18"/>
        <v>310.2</v>
      </c>
      <c r="Q25" s="3">
        <f t="shared" si="18"/>
        <v>1806.85</v>
      </c>
      <c r="R25" s="3">
        <f t="shared" si="18"/>
        <v>-2394.2600000000002</v>
      </c>
      <c r="S25" s="3">
        <f t="shared" si="18"/>
        <v>-664.72</v>
      </c>
      <c r="T25" s="3">
        <f t="shared" si="18"/>
        <v>-194.38</v>
      </c>
      <c r="U25" s="3">
        <f t="shared" si="18"/>
        <v>402.59</v>
      </c>
      <c r="V25" s="3">
        <f t="shared" si="18"/>
        <v>781.17</v>
      </c>
      <c r="W25" s="3">
        <f t="shared" si="18"/>
        <v>532.67999999999995</v>
      </c>
      <c r="X25" s="3">
        <f t="shared" si="18"/>
        <v>664.59</v>
      </c>
      <c r="Y25" s="3">
        <f t="shared" si="18"/>
        <v>480.51</v>
      </c>
      <c r="Z25" s="3">
        <f t="shared" si="18"/>
        <v>224.15</v>
      </c>
    </row>
    <row r="26" spans="1:26" ht="15.5" x14ac:dyDescent="0.35">
      <c r="C26" t="s">
        <v>58</v>
      </c>
      <c r="D26" s="4">
        <f>IFERROR(_xlfn.RRI(5,I25,D25),"")</f>
        <v>-0.2996335206730929</v>
      </c>
      <c r="H26" s="4">
        <f t="shared" ref="H26:Z26" si="19">IFERROR(_xlfn.RRI(5,M25,H25),"")</f>
        <v>-0.24966453720800708</v>
      </c>
      <c r="I26" s="4">
        <f t="shared" si="19"/>
        <v>0.37460484973782782</v>
      </c>
      <c r="J26" s="4">
        <f t="shared" si="19"/>
        <v>2.7098910256914355E-2</v>
      </c>
      <c r="K26" s="4">
        <f t="shared" si="19"/>
        <v>-0.32145671889613048</v>
      </c>
      <c r="L26" s="4">
        <f t="shared" si="19"/>
        <v>-0.48931609927003239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-5.0804300151531923E-2</v>
      </c>
      <c r="Q26" s="4">
        <f t="shared" si="19"/>
        <v>0.18259301293641039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0.12425505248145274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100.59251860714286</v>
      </c>
      <c r="H27" s="3">
        <f t="shared" ref="H27:Z27" si="20">IFERROR(H4/H21,"")</f>
        <v>402.37007442857146</v>
      </c>
      <c r="I27" s="3">
        <f t="shared" si="20"/>
        <v>394.49250202619049</v>
      </c>
      <c r="J27" s="3">
        <f t="shared" si="20"/>
        <v>366.11075575714284</v>
      </c>
      <c r="K27" s="3">
        <f t="shared" si="20"/>
        <v>327.17102358809524</v>
      </c>
      <c r="L27" s="3">
        <f t="shared" si="20"/>
        <v>411.04364947857141</v>
      </c>
      <c r="M27" s="3">
        <f t="shared" si="20"/>
        <v>286.84535112142856</v>
      </c>
      <c r="N27" s="3">
        <f t="shared" si="20"/>
        <v>245.39592383809523</v>
      </c>
      <c r="O27" s="3">
        <f t="shared" si="20"/>
        <v>210.37522846904761</v>
      </c>
      <c r="P27" s="3">
        <f t="shared" si="20"/>
        <v>865.5698372545454</v>
      </c>
      <c r="Q27" s="3">
        <f t="shared" si="20"/>
        <v>935.90157961818181</v>
      </c>
      <c r="R27" s="3">
        <f t="shared" si="20"/>
        <v>7087.3432015999997</v>
      </c>
      <c r="S27" s="3">
        <f t="shared" si="20"/>
        <v>3889.5085844499999</v>
      </c>
      <c r="T27" s="3">
        <f t="shared" si="20"/>
        <v>3507.77324335</v>
      </c>
      <c r="U27" s="3">
        <f t="shared" si="20"/>
        <v>3861.5563668499999</v>
      </c>
      <c r="V27" s="3">
        <f t="shared" si="20"/>
        <v>3436.8328321499998</v>
      </c>
      <c r="W27" s="3">
        <f t="shared" si="20"/>
        <v>3147.9044153</v>
      </c>
      <c r="X27" s="3">
        <f t="shared" si="20"/>
        <v>2975.96922735</v>
      </c>
      <c r="Y27" s="3">
        <f t="shared" si="20"/>
        <v>2904.4149591</v>
      </c>
      <c r="Z27" s="3">
        <f t="shared" si="20"/>
        <v>2962.4518622999999</v>
      </c>
    </row>
    <row r="28" spans="1:26" ht="15.5" x14ac:dyDescent="0.35">
      <c r="C28" t="s">
        <v>60</v>
      </c>
      <c r="D28" s="4">
        <f>IFERROR(_xlfn.RRI(5,I27,D27),"")</f>
        <v>-0.23913889129229238</v>
      </c>
      <c r="H28" s="4">
        <f t="shared" ref="H28:Z28" si="21">IFERROR(_xlfn.RRI(5,M27,H27),"")</f>
        <v>7.0029057671029848E-2</v>
      </c>
      <c r="I28" s="4">
        <f t="shared" si="21"/>
        <v>9.9598862008636546E-2</v>
      </c>
      <c r="J28" s="4">
        <f t="shared" si="21"/>
        <v>0.11718109378856467</v>
      </c>
      <c r="K28" s="4">
        <f t="shared" si="21"/>
        <v>-0.17682050516719794</v>
      </c>
      <c r="L28" s="4">
        <f t="shared" si="21"/>
        <v>-0.1517349913408198</v>
      </c>
      <c r="M28" s="4">
        <f t="shared" si="21"/>
        <v>-0.47345817984012151</v>
      </c>
      <c r="N28" s="4">
        <f t="shared" si="21"/>
        <v>-0.42456732090254157</v>
      </c>
      <c r="O28" s="4">
        <f t="shared" si="21"/>
        <v>-0.43037030923586117</v>
      </c>
      <c r="P28" s="4">
        <f t="shared" si="21"/>
        <v>-0.25850547767616117</v>
      </c>
      <c r="Q28" s="4">
        <f t="shared" si="21"/>
        <v>-0.22907105052592924</v>
      </c>
      <c r="R28" s="4">
        <f t="shared" si="21"/>
        <v>0.1762303613820535</v>
      </c>
      <c r="S28" s="4">
        <f t="shared" si="21"/>
        <v>5.5001943408865328E-2</v>
      </c>
      <c r="T28" s="4">
        <f t="shared" si="21"/>
        <v>3.8471469032993033E-2</v>
      </c>
      <c r="U28" s="4">
        <f t="shared" si="21"/>
        <v>5.4440832412046003E-2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-0.83148958065346035</v>
      </c>
      <c r="I29" s="4">
        <f t="shared" si="22"/>
        <v>-3.3925686591276302E-2</v>
      </c>
      <c r="J29" s="4">
        <f t="shared" si="22"/>
        <v>0.80345136709995524</v>
      </c>
      <c r="K29" s="4">
        <f t="shared" si="22"/>
        <v>-0.28903760356915237</v>
      </c>
      <c r="L29" s="4">
        <f t="shared" si="22"/>
        <v>0.13943355119825707</v>
      </c>
      <c r="M29" s="4">
        <f t="shared" si="22"/>
        <v>2.4772727272727271</v>
      </c>
      <c r="N29" s="4">
        <f t="shared" si="22"/>
        <v>-0.77500000000000002</v>
      </c>
      <c r="O29" s="4">
        <f t="shared" si="22"/>
        <v>-0.77304964539007093</v>
      </c>
      <c r="P29" s="4">
        <f t="shared" si="22"/>
        <v>-0.8283200044275949</v>
      </c>
      <c r="Q29" s="4">
        <f t="shared" si="22"/>
        <v>-1.7546590595841722</v>
      </c>
      <c r="R29" s="4">
        <f t="shared" si="22"/>
        <v>2.6019075701047059</v>
      </c>
      <c r="S29" s="4">
        <f t="shared" si="22"/>
        <v>2.4196933840930139</v>
      </c>
      <c r="T29" s="4">
        <f t="shared" si="22"/>
        <v>-1.4828237164360765</v>
      </c>
      <c r="U29" s="4">
        <f t="shared" si="22"/>
        <v>-0.48463202631949515</v>
      </c>
      <c r="V29" s="4">
        <f t="shared" si="22"/>
        <v>0.46649020049560719</v>
      </c>
      <c r="W29" s="4">
        <f t="shared" si="22"/>
        <v>-0.19848327540288008</v>
      </c>
      <c r="X29" s="4">
        <f t="shared" si="22"/>
        <v>0.38309296372604118</v>
      </c>
      <c r="Y29" s="4">
        <f t="shared" si="22"/>
        <v>1.1436984162391257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1.9968877385299375E-2</v>
      </c>
      <c r="I30" s="4">
        <f t="shared" si="23"/>
        <v>7.7522295706260264E-2</v>
      </c>
      <c r="J30" s="4">
        <f t="shared" si="23"/>
        <v>0.11901950161109714</v>
      </c>
      <c r="K30" s="4">
        <f t="shared" si="23"/>
        <v>-0.20404797883843387</v>
      </c>
      <c r="L30" s="4">
        <f t="shared" si="23"/>
        <v>0.43297999382450059</v>
      </c>
      <c r="M30" s="4">
        <f t="shared" si="23"/>
        <v>0.1689083772666102</v>
      </c>
      <c r="N30" s="4">
        <f t="shared" si="23"/>
        <v>0.16646777105794178</v>
      </c>
      <c r="O30" s="4">
        <f t="shared" si="23"/>
        <v>-0.75695175661813097</v>
      </c>
      <c r="P30" s="4">
        <f t="shared" si="23"/>
        <v>-7.5148652267826632E-2</v>
      </c>
      <c r="Q30" s="4">
        <f t="shared" si="23"/>
        <v>-0.86794747298156827</v>
      </c>
      <c r="R30" s="4">
        <f t="shared" si="23"/>
        <v>0.82216931720750863</v>
      </c>
      <c r="S30" s="4">
        <f t="shared" si="23"/>
        <v>0.10882554675496479</v>
      </c>
      <c r="T30" s="4">
        <f t="shared" si="23"/>
        <v>-9.1616718724370855E-2</v>
      </c>
      <c r="U30" s="4">
        <f t="shared" si="23"/>
        <v>0.12357992240032904</v>
      </c>
      <c r="V30" s="4">
        <f t="shared" si="23"/>
        <v>9.1784367862537061E-2</v>
      </c>
      <c r="W30" s="4">
        <f t="shared" si="23"/>
        <v>5.7774518086365585E-2</v>
      </c>
      <c r="X30" s="4">
        <f t="shared" si="23"/>
        <v>2.4636379187419104E-2</v>
      </c>
      <c r="Y30" s="4">
        <f t="shared" si="23"/>
        <v>-1.9590834179813797E-2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830.36</v>
      </c>
      <c r="H32" s="3">
        <f>IFERROR(INDEX(D32:G32,COUNT(D32:G32)),"")</f>
        <v>830.36</v>
      </c>
      <c r="I32" s="3">
        <f t="shared" ref="I32:Z32" si="24">IFERROR(INDEX(I51:I500,MATCH($C$32,$C$51:$C$500,0)),"")</f>
        <v>817.25</v>
      </c>
      <c r="J32" s="3">
        <f t="shared" si="24"/>
        <v>785.36</v>
      </c>
      <c r="K32" s="3">
        <f t="shared" si="24"/>
        <v>729.1</v>
      </c>
      <c r="L32" s="3">
        <f t="shared" si="24"/>
        <v>698.74</v>
      </c>
      <c r="M32" s="3">
        <f t="shared" si="24"/>
        <v>649.94000000000005</v>
      </c>
      <c r="N32" s="3">
        <f t="shared" si="24"/>
        <v>710.98</v>
      </c>
      <c r="O32" s="3">
        <f t="shared" si="24"/>
        <v>695.3</v>
      </c>
      <c r="P32" s="3">
        <f t="shared" si="24"/>
        <v>2501.39</v>
      </c>
      <c r="Q32" s="3">
        <f t="shared" si="24"/>
        <v>2178.46</v>
      </c>
      <c r="R32" s="3">
        <f t="shared" si="24"/>
        <v>3143.66</v>
      </c>
      <c r="S32" s="3">
        <f t="shared" si="24"/>
        <v>5578.31</v>
      </c>
      <c r="T32" s="3">
        <f t="shared" si="24"/>
        <v>6554.35</v>
      </c>
      <c r="U32" s="3">
        <f t="shared" si="24"/>
        <v>6748.73</v>
      </c>
      <c r="V32" s="3">
        <f t="shared" si="24"/>
        <v>6346.15</v>
      </c>
      <c r="W32" s="3">
        <f t="shared" si="24"/>
        <v>5564.98</v>
      </c>
      <c r="X32" s="3">
        <f t="shared" si="24"/>
        <v>5032.3</v>
      </c>
      <c r="Y32" s="3">
        <f t="shared" si="24"/>
        <v>4367.71</v>
      </c>
      <c r="Z32" s="3">
        <f t="shared" si="24"/>
        <v>3887.21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0.55000000000000004</v>
      </c>
      <c r="H33" s="3">
        <f>IFERROR(INDEX(D33:G33,COUNT(D33:G33)),"")</f>
        <v>0.55000000000000004</v>
      </c>
      <c r="I33" s="3">
        <f t="shared" ref="I33:Z33" si="25">IFERROR(INDEX(I51:I500,MATCH($C$33,$C$51:$C$500,0)),"")</f>
        <v>0.53</v>
      </c>
      <c r="J33" s="3">
        <f t="shared" si="25"/>
        <v>0.51</v>
      </c>
      <c r="K33" s="3">
        <f t="shared" si="25"/>
        <v>0.5</v>
      </c>
      <c r="L33" s="3">
        <f t="shared" si="25"/>
        <v>0.56000000000000005</v>
      </c>
      <c r="M33" s="3">
        <f t="shared" si="25"/>
        <v>1.81</v>
      </c>
      <c r="N33" s="3">
        <f t="shared" si="25"/>
        <v>0.34</v>
      </c>
      <c r="O33" s="3">
        <f t="shared" si="25"/>
        <v>0.41</v>
      </c>
      <c r="P33" s="3">
        <f t="shared" si="25"/>
        <v>0.4</v>
      </c>
      <c r="Q33" s="3">
        <f t="shared" si="25"/>
        <v>0.6</v>
      </c>
      <c r="R33" s="3">
        <f t="shared" si="25"/>
        <v>1.72</v>
      </c>
      <c r="S33" s="3">
        <f t="shared" si="25"/>
        <v>0.96</v>
      </c>
      <c r="T33" s="3">
        <f t="shared" si="25"/>
        <v>0.95</v>
      </c>
      <c r="U33" s="3">
        <f t="shared" si="25"/>
        <v>0.74</v>
      </c>
      <c r="V33" s="3">
        <f t="shared" si="25"/>
        <v>1.21</v>
      </c>
      <c r="W33" s="3">
        <f t="shared" si="25"/>
        <v>0.4</v>
      </c>
      <c r="X33" s="3">
        <f t="shared" si="25"/>
        <v>0.62</v>
      </c>
      <c r="Y33" s="3">
        <f t="shared" si="25"/>
        <v>0.25</v>
      </c>
      <c r="Z33" s="3">
        <f t="shared" si="25"/>
        <v>0.28000000000000003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34.659999999999997</v>
      </c>
      <c r="H34" s="3">
        <f>IFERROR(INDEX(D34:G34,COUNT(D34:G34)),"")</f>
        <v>34.659999999999997</v>
      </c>
      <c r="I34" s="3">
        <f t="shared" ref="I34:Z34" si="26">IFERROR(INDEX(I51:I500,MATCH($C$34,$C$51:$C$500,0)),"")</f>
        <v>5.56</v>
      </c>
      <c r="J34" s="3">
        <f t="shared" si="26"/>
        <v>4.95</v>
      </c>
      <c r="K34" s="3">
        <f t="shared" si="26"/>
        <v>8.11</v>
      </c>
      <c r="L34" s="3">
        <f t="shared" si="26"/>
        <v>6.21</v>
      </c>
      <c r="M34" s="3">
        <f t="shared" si="26"/>
        <v>21.33</v>
      </c>
      <c r="N34" s="3">
        <f t="shared" si="26"/>
        <v>15.4</v>
      </c>
      <c r="O34" s="3">
        <f t="shared" si="26"/>
        <v>4.03</v>
      </c>
      <c r="P34" s="3">
        <f t="shared" si="26"/>
        <v>3.21</v>
      </c>
      <c r="Q34" s="3">
        <f t="shared" si="26"/>
        <v>0.72</v>
      </c>
      <c r="R34" s="3">
        <f t="shared" si="26"/>
        <v>-2.2599999999999998</v>
      </c>
      <c r="S34" s="3">
        <f t="shared" si="26"/>
        <v>-8.09</v>
      </c>
      <c r="T34" s="3">
        <f t="shared" si="26"/>
        <v>-31.9</v>
      </c>
      <c r="U34" s="3">
        <f t="shared" si="26"/>
        <v>12.42</v>
      </c>
      <c r="V34" s="3">
        <f t="shared" si="26"/>
        <v>9.81</v>
      </c>
      <c r="W34" s="3">
        <f t="shared" si="26"/>
        <v>4.13</v>
      </c>
      <c r="X34" s="3">
        <f t="shared" si="26"/>
        <v>4.6900000000000004</v>
      </c>
      <c r="Y34" s="3">
        <f t="shared" si="26"/>
        <v>2.29</v>
      </c>
      <c r="Z34" s="3">
        <f t="shared" si="26"/>
        <v>4.91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4.57</v>
      </c>
      <c r="H35" s="3">
        <f>IFERROR(INDEX(D35:G35,COUNT(D35:G35)),"")</f>
        <v>4.57</v>
      </c>
      <c r="I35" s="3">
        <f t="shared" ref="I35:Z35" si="27">IFERROR(INDEX(I51:I500,MATCH($C$35,$C$51:$C$500,0)),"")</f>
        <v>1.1100000000000001</v>
      </c>
      <c r="J35" s="3">
        <f t="shared" si="27"/>
        <v>1.1000000000000001</v>
      </c>
      <c r="K35" s="3">
        <f t="shared" si="27"/>
        <v>1.1200000000000001</v>
      </c>
      <c r="L35" s="3">
        <f t="shared" si="27"/>
        <v>0.96</v>
      </c>
      <c r="M35" s="3">
        <f t="shared" si="27"/>
        <v>4.1500000000000004</v>
      </c>
      <c r="N35" s="3">
        <f t="shared" si="27"/>
        <v>1.01</v>
      </c>
      <c r="O35" s="3">
        <f t="shared" si="27"/>
        <v>1.37</v>
      </c>
      <c r="P35" s="3">
        <f t="shared" si="27"/>
        <v>1.1100000000000001</v>
      </c>
      <c r="Q35" s="3">
        <f t="shared" si="27"/>
        <v>1.35</v>
      </c>
      <c r="R35" s="3">
        <f t="shared" si="27"/>
        <v>0.81</v>
      </c>
      <c r="S35" s="3">
        <f t="shared" si="27"/>
        <v>1.47</v>
      </c>
      <c r="T35" s="3">
        <f t="shared" si="27"/>
        <v>1.88</v>
      </c>
      <c r="U35" s="3">
        <f t="shared" si="27"/>
        <v>1.38</v>
      </c>
      <c r="V35" s="3">
        <f t="shared" si="27"/>
        <v>2.37</v>
      </c>
      <c r="W35" s="3">
        <f t="shared" si="27"/>
        <v>0.74</v>
      </c>
      <c r="X35" s="3">
        <f t="shared" si="27"/>
        <v>1.1100000000000001</v>
      </c>
      <c r="Y35" s="3">
        <f t="shared" si="27"/>
        <v>0.4</v>
      </c>
      <c r="Z35" s="3">
        <f t="shared" si="27"/>
        <v>0.39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0.85860000000000003</v>
      </c>
      <c r="I36" s="4">
        <f t="shared" si="28"/>
        <v>0.57879999999999998</v>
      </c>
      <c r="J36" s="4">
        <f t="shared" si="28"/>
        <v>0.55920000000000003</v>
      </c>
      <c r="K36" s="4">
        <f t="shared" si="28"/>
        <v>0.56020000000000003</v>
      </c>
      <c r="L36" s="4">
        <f t="shared" si="28"/>
        <v>0.23899999999999999</v>
      </c>
      <c r="M36" s="4">
        <f t="shared" si="28"/>
        <v>0.27229999999999999</v>
      </c>
      <c r="N36" s="4">
        <f t="shared" si="28"/>
        <v>7.3858000000000006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45</v>
      </c>
      <c r="I37" s="3">
        <f t="shared" si="29"/>
        <v>45</v>
      </c>
      <c r="J37" s="3">
        <f t="shared" si="29"/>
        <v>45</v>
      </c>
      <c r="K37" s="3">
        <f t="shared" si="29"/>
        <v>25</v>
      </c>
      <c r="L37" s="3">
        <f t="shared" si="29"/>
        <v>15</v>
      </c>
      <c r="M37" s="3">
        <f t="shared" si="29"/>
        <v>15</v>
      </c>
      <c r="N37" s="3">
        <f t="shared" si="29"/>
        <v>117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42248857815</v>
      </c>
      <c r="E51" s="5">
        <v>39795410050</v>
      </c>
      <c r="F51" s="5">
        <v>34552535133</v>
      </c>
      <c r="G51" s="5">
        <v>52322417125</v>
      </c>
      <c r="I51" s="5">
        <v>165686850851</v>
      </c>
      <c r="J51" s="5">
        <v>153766517418</v>
      </c>
      <c r="K51" s="5">
        <v>137411829907</v>
      </c>
      <c r="L51" s="5">
        <v>172638332781</v>
      </c>
      <c r="M51" s="5">
        <v>120475047471</v>
      </c>
      <c r="N51" s="5">
        <v>103066288012</v>
      </c>
      <c r="O51" s="5">
        <v>88357595957</v>
      </c>
      <c r="P51" s="5">
        <v>95212682098</v>
      </c>
      <c r="Q51" s="5">
        <v>102949173758</v>
      </c>
      <c r="R51" s="5">
        <v>141746864032</v>
      </c>
      <c r="S51" s="5">
        <v>77790171689</v>
      </c>
      <c r="T51" s="5">
        <v>70155464867</v>
      </c>
      <c r="U51" s="5">
        <v>77231127337</v>
      </c>
      <c r="V51" s="5">
        <v>68736656643</v>
      </c>
      <c r="W51" s="5">
        <v>62958088306</v>
      </c>
      <c r="X51" s="5">
        <v>59519384547</v>
      </c>
      <c r="Y51" s="5">
        <v>58088299182</v>
      </c>
      <c r="Z51" s="5">
        <v>59249037246</v>
      </c>
    </row>
    <row r="52" spans="2:26" ht="15.5" x14ac:dyDescent="0.35">
      <c r="C52" t="s">
        <v>85</v>
      </c>
      <c r="D52" s="5">
        <v>-29389098722</v>
      </c>
      <c r="E52" s="5">
        <v>-26355085073</v>
      </c>
      <c r="F52" s="5">
        <v>-22780247264</v>
      </c>
      <c r="G52" s="5">
        <v>-37722845426</v>
      </c>
      <c r="I52" s="5">
        <v>-114524372833</v>
      </c>
      <c r="J52" s="5">
        <v>-108201301732</v>
      </c>
      <c r="K52" s="5">
        <v>-96774448397</v>
      </c>
      <c r="L52" s="5">
        <v>-130518349049</v>
      </c>
      <c r="M52" s="5">
        <v>-93774038323</v>
      </c>
      <c r="N52" s="5">
        <v>-79902338052</v>
      </c>
      <c r="O52" s="5">
        <v>-70119229179</v>
      </c>
      <c r="P52" s="5">
        <v>-71669536050</v>
      </c>
      <c r="Q52" s="5">
        <v>-77203138724</v>
      </c>
      <c r="R52" s="5">
        <v>-90087524287</v>
      </c>
      <c r="S52" s="5">
        <v>-55239227613</v>
      </c>
      <c r="T52" s="5">
        <v>-50818758741</v>
      </c>
      <c r="U52" s="5">
        <v>-49769316612</v>
      </c>
      <c r="V52" s="5">
        <v>-41513569091</v>
      </c>
      <c r="W52" s="5">
        <v>-35262458733</v>
      </c>
      <c r="X52" s="5">
        <v>-34610634342</v>
      </c>
      <c r="Y52" s="5">
        <v>-37496035554</v>
      </c>
      <c r="Z52" s="5">
        <v>-42536973786</v>
      </c>
    </row>
    <row r="53" spans="2:26" ht="15.5" x14ac:dyDescent="0.35">
      <c r="C53" t="s">
        <v>190</v>
      </c>
    </row>
    <row r="54" spans="2:26" ht="15.5" x14ac:dyDescent="0.35">
      <c r="C54" t="s">
        <v>86</v>
      </c>
      <c r="D54" s="5">
        <v>12859759093</v>
      </c>
      <c r="E54" s="5">
        <v>13440324977</v>
      </c>
      <c r="F54" s="5">
        <v>11772287869</v>
      </c>
      <c r="G54" s="5">
        <v>14599571699</v>
      </c>
      <c r="I54" s="5">
        <v>51162478018</v>
      </c>
      <c r="J54" s="5">
        <v>45565215686</v>
      </c>
      <c r="K54" s="5">
        <v>40637381510</v>
      </c>
      <c r="L54" s="5">
        <v>42119983732</v>
      </c>
      <c r="M54" s="5">
        <v>26701009148</v>
      </c>
      <c r="N54" s="5">
        <v>23163949960</v>
      </c>
      <c r="O54" s="5">
        <v>18238366778</v>
      </c>
      <c r="P54" s="5">
        <v>23543146048</v>
      </c>
      <c r="Q54" s="5">
        <v>25746035034</v>
      </c>
      <c r="R54" s="5">
        <v>51659339745</v>
      </c>
      <c r="S54" s="5">
        <v>22550944076</v>
      </c>
      <c r="T54" s="5">
        <v>19336706126</v>
      </c>
      <c r="U54" s="5">
        <v>27461810725</v>
      </c>
      <c r="V54" s="5">
        <v>27223087552</v>
      </c>
      <c r="W54" s="5">
        <v>27695629573</v>
      </c>
      <c r="X54" s="5">
        <v>24908750205</v>
      </c>
      <c r="Y54" s="5">
        <v>20592263628</v>
      </c>
      <c r="Z54" s="5">
        <v>16712063460</v>
      </c>
    </row>
    <row r="55" spans="2:26" ht="15.5" x14ac:dyDescent="0.35">
      <c r="C55" t="s">
        <v>87</v>
      </c>
      <c r="D55" s="5">
        <v>-6015956975</v>
      </c>
      <c r="E55" s="5">
        <v>-5353907856</v>
      </c>
      <c r="F55" s="5">
        <v>-6728482390</v>
      </c>
      <c r="G55" s="5">
        <v>-5393444803</v>
      </c>
      <c r="I55" s="5">
        <v>-23592611436</v>
      </c>
      <c r="J55" s="5">
        <v>-24422850097</v>
      </c>
      <c r="K55" s="5">
        <v>-23558070415</v>
      </c>
      <c r="L55" s="5">
        <v>-16346066380</v>
      </c>
      <c r="M55" s="5">
        <v>-16637293292</v>
      </c>
      <c r="N55" s="5">
        <v>-17221149211</v>
      </c>
      <c r="O55" s="5">
        <v>-14377313747</v>
      </c>
      <c r="P55" s="5">
        <v>-12457591352</v>
      </c>
      <c r="Q55" s="5">
        <v>162329296521</v>
      </c>
      <c r="R55" s="5">
        <v>-123689776218</v>
      </c>
      <c r="S55" s="5">
        <v>-17459896797</v>
      </c>
      <c r="T55" s="5">
        <v>-19831267780</v>
      </c>
      <c r="U55" s="5">
        <v>-21164103738</v>
      </c>
      <c r="V55" s="5">
        <v>-15717107425</v>
      </c>
      <c r="W55" s="5">
        <v>-21369010871</v>
      </c>
      <c r="X55" s="5">
        <v>-15511633545</v>
      </c>
      <c r="Y55" s="5">
        <v>-13483365715</v>
      </c>
      <c r="Z55" s="5">
        <v>-11260236777</v>
      </c>
    </row>
    <row r="56" spans="2:26" ht="15.5" x14ac:dyDescent="0.35">
      <c r="C56" t="s">
        <v>88</v>
      </c>
      <c r="D56" s="5">
        <v>-6473688334</v>
      </c>
      <c r="E56" s="5">
        <v>-5714192949</v>
      </c>
      <c r="F56" s="5">
        <v>-6736592116</v>
      </c>
      <c r="G56" s="5">
        <v>-5930038012</v>
      </c>
      <c r="I56" s="5">
        <v>-25002185083</v>
      </c>
      <c r="J56" s="5">
        <v>-25435934477</v>
      </c>
      <c r="K56" s="5">
        <v>-23446802616</v>
      </c>
      <c r="L56" s="5">
        <v>-22554739505</v>
      </c>
      <c r="M56" s="5">
        <v>-21032249347</v>
      </c>
      <c r="N56" s="5">
        <v>-20843958081</v>
      </c>
      <c r="O56" s="5">
        <v>-20547105416</v>
      </c>
      <c r="P56" s="5">
        <v>-20580523589</v>
      </c>
      <c r="Q56" s="5">
        <v>-19804727722</v>
      </c>
      <c r="R56" s="5">
        <v>-66121468186</v>
      </c>
      <c r="S56" s="5">
        <v>-59631544317</v>
      </c>
      <c r="T56" s="5">
        <v>-20348851653</v>
      </c>
      <c r="U56" s="5">
        <v>-20730215363</v>
      </c>
      <c r="V56" s="5">
        <v>-20880140098</v>
      </c>
    </row>
    <row r="57" spans="2:26" ht="15.5" x14ac:dyDescent="0.35">
      <c r="C57" t="s">
        <v>370</v>
      </c>
      <c r="R57" s="5">
        <v>-55066771024</v>
      </c>
      <c r="X57" s="5">
        <v>-11675600850</v>
      </c>
      <c r="Y57" s="5">
        <v>-9831606179</v>
      </c>
      <c r="Z57" s="5">
        <v>-7351900909</v>
      </c>
    </row>
    <row r="58" spans="2:26" ht="15.5" x14ac:dyDescent="0.35">
      <c r="C58" t="s">
        <v>89</v>
      </c>
      <c r="X58" s="5">
        <v>-3836032695</v>
      </c>
      <c r="Y58" s="5">
        <v>-3651759536</v>
      </c>
      <c r="Z58" s="5">
        <v>-3908335868</v>
      </c>
    </row>
    <row r="59" spans="2:26" ht="15.5" x14ac:dyDescent="0.35">
      <c r="C59" t="s">
        <v>95</v>
      </c>
      <c r="M59" s="5">
        <v>26667</v>
      </c>
      <c r="N59" s="5">
        <v>-80000</v>
      </c>
      <c r="O59" s="5">
        <v>-80000</v>
      </c>
      <c r="P59" s="5">
        <v>-202743410</v>
      </c>
      <c r="R59" s="5">
        <v>-13159335192</v>
      </c>
      <c r="S59" s="5">
        <v>-4048376831</v>
      </c>
    </row>
    <row r="60" spans="2:26" ht="15.5" x14ac:dyDescent="0.35">
      <c r="C60" t="s">
        <v>90</v>
      </c>
      <c r="D60" s="5">
        <v>6843802118</v>
      </c>
      <c r="E60" s="5">
        <v>8086417121</v>
      </c>
      <c r="F60" s="5">
        <v>5043805479</v>
      </c>
      <c r="G60" s="5">
        <v>9206126896</v>
      </c>
      <c r="I60" s="5">
        <v>27569866582</v>
      </c>
      <c r="J60" s="5">
        <v>21142365589</v>
      </c>
      <c r="K60" s="5">
        <v>17079311095</v>
      </c>
      <c r="L60" s="5">
        <v>25773917352</v>
      </c>
      <c r="M60" s="5">
        <v>10063715856</v>
      </c>
      <c r="N60" s="5">
        <v>5942800749</v>
      </c>
      <c r="O60" s="5">
        <v>3861053031</v>
      </c>
      <c r="P60" s="5">
        <v>11085554696</v>
      </c>
      <c r="Q60" s="5">
        <v>188075331555</v>
      </c>
      <c r="R60" s="5">
        <v>-72030436473</v>
      </c>
      <c r="S60" s="5">
        <v>5091047279</v>
      </c>
      <c r="T60" s="5">
        <v>-494561654</v>
      </c>
      <c r="U60" s="5">
        <v>6297706987</v>
      </c>
      <c r="V60" s="5">
        <v>11505980127</v>
      </c>
      <c r="W60" s="5">
        <v>11488868678</v>
      </c>
      <c r="X60" s="5">
        <v>9397116660</v>
      </c>
      <c r="Y60" s="5">
        <v>7108897913</v>
      </c>
      <c r="Z60" s="5">
        <v>5451826683</v>
      </c>
    </row>
    <row r="61" spans="2:26" ht="15.5" x14ac:dyDescent="0.35">
      <c r="C61" t="s">
        <v>91</v>
      </c>
      <c r="D61" s="5">
        <v>156235062</v>
      </c>
      <c r="E61" s="5">
        <v>2518643353</v>
      </c>
      <c r="F61" s="5">
        <v>2352673756</v>
      </c>
      <c r="G61" s="5">
        <v>4492524031</v>
      </c>
      <c r="I61" s="5">
        <v>11248553949</v>
      </c>
      <c r="J61" s="5">
        <v>17586368202</v>
      </c>
      <c r="K61" s="5">
        <v>12001112862</v>
      </c>
      <c r="L61" s="5">
        <v>5996998138</v>
      </c>
      <c r="M61" s="5">
        <v>15419605814</v>
      </c>
      <c r="N61" s="5">
        <v>2452896219</v>
      </c>
      <c r="O61" s="5">
        <v>27514125581</v>
      </c>
      <c r="P61" s="5">
        <v>24046973567</v>
      </c>
      <c r="Q61" s="5">
        <v>7074272363</v>
      </c>
      <c r="R61" s="5">
        <v>-14161683796</v>
      </c>
      <c r="S61" s="5">
        <v>-23790467231</v>
      </c>
      <c r="T61" s="5">
        <v>-2044056055</v>
      </c>
      <c r="U61" s="5">
        <v>6598727483</v>
      </c>
      <c r="V61" s="5">
        <v>8090018354</v>
      </c>
      <c r="W61" s="5">
        <v>4432767721</v>
      </c>
      <c r="X61" s="5">
        <v>9127464159</v>
      </c>
      <c r="Y61" s="5">
        <v>6080144386</v>
      </c>
      <c r="Z61" s="5">
        <v>2520771029</v>
      </c>
    </row>
    <row r="62" spans="2:26" ht="15.5" x14ac:dyDescent="0.35">
      <c r="C62" t="s">
        <v>92</v>
      </c>
      <c r="X62" s="5">
        <v>1419785628</v>
      </c>
      <c r="Y62" s="5">
        <v>3037854884</v>
      </c>
      <c r="Z62" s="5">
        <v>-2568299231</v>
      </c>
    </row>
    <row r="63" spans="2:26" ht="15.5" x14ac:dyDescent="0.35">
      <c r="C63" t="s">
        <v>93</v>
      </c>
      <c r="R63" s="5">
        <v>5603872828</v>
      </c>
      <c r="X63" s="5">
        <v>4463362337</v>
      </c>
      <c r="Y63" s="5">
        <v>277626119</v>
      </c>
      <c r="Z63" s="5">
        <v>1639670582</v>
      </c>
    </row>
    <row r="64" spans="2:26" ht="15.5" x14ac:dyDescent="0.35">
      <c r="C64" t="s">
        <v>94</v>
      </c>
      <c r="X64" s="5">
        <v>146000000</v>
      </c>
      <c r="Z64" s="5">
        <v>-5524328</v>
      </c>
    </row>
    <row r="65" spans="3:26" ht="15.5" x14ac:dyDescent="0.35">
      <c r="C65" t="s">
        <v>26</v>
      </c>
      <c r="N65" s="5">
        <v>-1023972</v>
      </c>
      <c r="P65" s="5">
        <v>-20659544</v>
      </c>
      <c r="Q65" s="5">
        <v>-8481352920</v>
      </c>
      <c r="R65" s="5">
        <v>-35428608083</v>
      </c>
      <c r="S65" s="5">
        <v>-10980692259</v>
      </c>
      <c r="T65" s="5">
        <v>-1378580080</v>
      </c>
      <c r="U65" s="5">
        <v>-733361911</v>
      </c>
      <c r="V65" s="5">
        <v>-954954427</v>
      </c>
      <c r="W65" s="5">
        <v>-287364013</v>
      </c>
      <c r="X65" s="5">
        <v>-547837185</v>
      </c>
      <c r="Y65" s="5">
        <v>-815283902</v>
      </c>
      <c r="Z65" s="5">
        <v>-3188622086</v>
      </c>
    </row>
    <row r="66" spans="3:26" ht="15.5" x14ac:dyDescent="0.35">
      <c r="C66" t="s">
        <v>372</v>
      </c>
      <c r="D66" s="5">
        <v>156235062</v>
      </c>
      <c r="E66" s="5">
        <v>2518643353</v>
      </c>
      <c r="F66" s="5">
        <v>2352673756</v>
      </c>
      <c r="G66" s="5">
        <v>4492524031</v>
      </c>
      <c r="I66" s="5">
        <v>11248553949</v>
      </c>
      <c r="J66" s="5">
        <v>17586368202</v>
      </c>
      <c r="K66" s="5">
        <v>12001112862</v>
      </c>
      <c r="L66" s="5">
        <v>5996998138</v>
      </c>
      <c r="M66" s="5">
        <v>15419605814</v>
      </c>
      <c r="N66" s="5">
        <v>2453920191</v>
      </c>
      <c r="O66" s="5">
        <v>27514125581</v>
      </c>
      <c r="P66" s="5">
        <v>24067633111</v>
      </c>
      <c r="Q66" s="5">
        <v>15555625283</v>
      </c>
      <c r="R66" s="5">
        <v>15663051459</v>
      </c>
      <c r="S66" s="5">
        <v>-12809774972</v>
      </c>
      <c r="T66" s="5">
        <v>-665475975</v>
      </c>
      <c r="U66" s="5">
        <v>7332089394</v>
      </c>
      <c r="V66" s="5">
        <v>9044972781</v>
      </c>
      <c r="W66" s="5">
        <v>4720131734</v>
      </c>
      <c r="X66" s="5">
        <v>3003974918</v>
      </c>
      <c r="Y66" s="5">
        <v>1105093140</v>
      </c>
      <c r="Z66" s="5">
        <v>4522982360</v>
      </c>
    </row>
    <row r="67" spans="3:26" ht="15.5" x14ac:dyDescent="0.35">
      <c r="C67" t="s">
        <v>96</v>
      </c>
      <c r="D67" s="5">
        <v>156235062</v>
      </c>
      <c r="E67" s="5">
        <v>2518643353</v>
      </c>
      <c r="F67" s="5">
        <v>2352673756</v>
      </c>
      <c r="G67" s="5">
        <v>4492524031</v>
      </c>
      <c r="I67" s="5">
        <v>11248553949</v>
      </c>
      <c r="J67" s="5">
        <v>17586368202</v>
      </c>
      <c r="K67" s="5">
        <v>12001112862</v>
      </c>
      <c r="L67" s="5">
        <v>5996998138</v>
      </c>
      <c r="M67" s="5">
        <v>15419605814</v>
      </c>
      <c r="N67" s="5">
        <v>2452896219</v>
      </c>
      <c r="O67" s="5">
        <v>27514125581</v>
      </c>
      <c r="P67" s="5">
        <v>24046973567</v>
      </c>
      <c r="Q67" s="5">
        <v>7074272363</v>
      </c>
      <c r="R67" s="5">
        <v>-14161683796</v>
      </c>
      <c r="S67" s="5">
        <v>-23790467231</v>
      </c>
      <c r="T67" s="5">
        <v>-2044056055</v>
      </c>
      <c r="U67" s="5">
        <v>6598727483</v>
      </c>
      <c r="V67" s="5">
        <v>8090018354</v>
      </c>
      <c r="W67" s="5">
        <v>4432767721</v>
      </c>
      <c r="X67" s="5">
        <v>9127464159</v>
      </c>
      <c r="Y67" s="5">
        <v>6080144386</v>
      </c>
      <c r="Z67" s="5">
        <v>2520771029</v>
      </c>
    </row>
    <row r="68" spans="3:26" ht="15.5" x14ac:dyDescent="0.35">
      <c r="C68" t="s">
        <v>28</v>
      </c>
      <c r="D68" s="5">
        <v>7000037180</v>
      </c>
      <c r="E68" s="5">
        <v>10605060474</v>
      </c>
      <c r="F68" s="5">
        <v>7396479235</v>
      </c>
      <c r="G68" s="5">
        <v>13698650927</v>
      </c>
      <c r="I68" s="5">
        <v>38818420531</v>
      </c>
      <c r="J68" s="5">
        <v>38728733791</v>
      </c>
      <c r="K68" s="5">
        <v>29080423957</v>
      </c>
      <c r="L68" s="5">
        <v>31770915490</v>
      </c>
      <c r="M68" s="5">
        <v>25483321670</v>
      </c>
      <c r="N68" s="5">
        <v>8395696968</v>
      </c>
      <c r="O68" s="5">
        <v>31375178612</v>
      </c>
      <c r="P68" s="5">
        <v>35132528263</v>
      </c>
      <c r="Q68" s="5">
        <v>195149603918</v>
      </c>
      <c r="R68" s="5">
        <v>-86192120269</v>
      </c>
      <c r="S68" s="5">
        <v>-18699419952</v>
      </c>
      <c r="T68" s="5">
        <v>-2538617709</v>
      </c>
      <c r="U68" s="5">
        <v>12896434470</v>
      </c>
      <c r="V68" s="5">
        <v>19595998481</v>
      </c>
      <c r="W68" s="5">
        <v>15921636399</v>
      </c>
      <c r="X68" s="5">
        <v>18524580819</v>
      </c>
      <c r="Y68" s="5">
        <v>13189042299</v>
      </c>
      <c r="Z68" s="5">
        <v>7972597712</v>
      </c>
    </row>
    <row r="69" spans="3:26" ht="15.5" x14ac:dyDescent="0.35">
      <c r="C69" t="s">
        <v>27</v>
      </c>
      <c r="D69" s="5">
        <v>-1431318680</v>
      </c>
      <c r="E69" s="5">
        <v>-1958458980</v>
      </c>
      <c r="F69" s="5">
        <v>-880528220</v>
      </c>
      <c r="G69" s="5">
        <v>-1892990220</v>
      </c>
      <c r="I69" s="5">
        <v>-5777136040</v>
      </c>
      <c r="J69" s="5">
        <v>-4529656265</v>
      </c>
      <c r="K69" s="5">
        <v>-10114910056</v>
      </c>
      <c r="L69" s="5">
        <v>-5097683584</v>
      </c>
      <c r="M69" s="5">
        <v>-2074648875</v>
      </c>
      <c r="N69" s="5">
        <v>-1663218113</v>
      </c>
      <c r="O69" s="5">
        <v>-1456658691</v>
      </c>
      <c r="P69" s="5">
        <v>-2376697675</v>
      </c>
      <c r="Q69" s="5">
        <v>-3171900465</v>
      </c>
      <c r="R69" s="5">
        <v>22154660456</v>
      </c>
      <c r="S69" s="5">
        <v>525764644</v>
      </c>
      <c r="T69" s="5">
        <v>-1592030756</v>
      </c>
      <c r="U69" s="5">
        <v>-4341438114</v>
      </c>
      <c r="V69" s="5">
        <v>-2996149769</v>
      </c>
      <c r="W69" s="5">
        <v>-4602232589</v>
      </c>
      <c r="X69" s="5">
        <v>-4402145515</v>
      </c>
      <c r="Y69" s="5">
        <v>-2978290770</v>
      </c>
      <c r="Z69" s="5">
        <v>-3209418062</v>
      </c>
    </row>
    <row r="70" spans="3:26" ht="15.5" x14ac:dyDescent="0.35">
      <c r="C70" t="s">
        <v>452</v>
      </c>
      <c r="D70" s="5">
        <v>-1514897340</v>
      </c>
      <c r="E70" s="5">
        <v>-1959918840</v>
      </c>
      <c r="F70" s="5">
        <v>-949680160</v>
      </c>
      <c r="G70" s="5">
        <v>-1933510480</v>
      </c>
      <c r="I70" s="5">
        <v>-5986051720</v>
      </c>
      <c r="J70" s="5">
        <v>-4733152600</v>
      </c>
      <c r="K70" s="5">
        <v>-4214589060</v>
      </c>
      <c r="L70" s="5">
        <v>-4861251340</v>
      </c>
      <c r="M70" s="5">
        <v>-2262562060</v>
      </c>
      <c r="N70" s="5">
        <v>-1617069520</v>
      </c>
      <c r="O70" s="5">
        <v>-793801500</v>
      </c>
      <c r="P70" s="5">
        <v>-2791469941</v>
      </c>
      <c r="Q70" s="5">
        <v>-3005668675</v>
      </c>
      <c r="S70" s="5">
        <v>-7302403324</v>
      </c>
      <c r="T70" s="5">
        <v>-1850294250</v>
      </c>
      <c r="U70" s="5">
        <v>-4604627000</v>
      </c>
      <c r="V70" s="5">
        <v>-4066619750</v>
      </c>
      <c r="W70" s="5">
        <v>-5188931500</v>
      </c>
      <c r="X70" s="5">
        <v>-4463188250</v>
      </c>
      <c r="Y70" s="5">
        <v>-3192217000</v>
      </c>
      <c r="Z70" s="5">
        <v>-3220882501</v>
      </c>
    </row>
    <row r="71" spans="3:26" ht="15.5" x14ac:dyDescent="0.35">
      <c r="C71" t="s">
        <v>453</v>
      </c>
      <c r="D71" s="5">
        <v>83578660</v>
      </c>
      <c r="E71" s="5">
        <v>1459860</v>
      </c>
      <c r="F71" s="5">
        <v>69151940</v>
      </c>
      <c r="G71" s="5">
        <v>40520260</v>
      </c>
      <c r="I71" s="5">
        <v>208915680</v>
      </c>
      <c r="J71" s="5">
        <v>203496335</v>
      </c>
      <c r="K71" s="5">
        <v>-5900320996</v>
      </c>
      <c r="L71" s="5">
        <v>-236432244</v>
      </c>
      <c r="M71" s="5">
        <v>187913185</v>
      </c>
      <c r="N71" s="5">
        <v>-46148593</v>
      </c>
      <c r="O71" s="5">
        <v>-662857191</v>
      </c>
      <c r="P71" s="5">
        <v>414772266</v>
      </c>
      <c r="Q71" s="5">
        <v>-166231790</v>
      </c>
      <c r="S71" s="5">
        <v>7828167968</v>
      </c>
      <c r="T71" s="5">
        <v>258718767</v>
      </c>
      <c r="U71" s="5">
        <v>263524124</v>
      </c>
      <c r="V71" s="5">
        <v>1070469981</v>
      </c>
      <c r="W71" s="5">
        <v>586698911</v>
      </c>
      <c r="X71" s="5">
        <v>61042735</v>
      </c>
      <c r="Y71" s="5">
        <v>213926230</v>
      </c>
      <c r="Z71" s="5">
        <v>11464439</v>
      </c>
    </row>
    <row r="72" spans="3:26" ht="15.5" x14ac:dyDescent="0.35">
      <c r="C72" t="s">
        <v>373</v>
      </c>
      <c r="T72" s="5">
        <v>-455273</v>
      </c>
      <c r="U72" s="5">
        <v>-335238</v>
      </c>
    </row>
    <row r="73" spans="3:26" ht="15.5" x14ac:dyDescent="0.35">
      <c r="C73" t="s">
        <v>454</v>
      </c>
      <c r="D73" s="5">
        <v>-1431318680</v>
      </c>
      <c r="E73" s="5">
        <v>-1958458980</v>
      </c>
      <c r="F73" s="5">
        <v>-880528220</v>
      </c>
      <c r="G73" s="5">
        <v>-1892990220</v>
      </c>
      <c r="I73" s="5">
        <v>-5777136040</v>
      </c>
      <c r="J73" s="5">
        <v>-4529656265</v>
      </c>
      <c r="K73" s="5">
        <v>-10114910056</v>
      </c>
      <c r="L73" s="5">
        <v>-5097683584</v>
      </c>
      <c r="M73" s="5">
        <v>-2074648875</v>
      </c>
      <c r="N73" s="5">
        <v>-1663218113</v>
      </c>
      <c r="O73" s="5">
        <v>-1456658691</v>
      </c>
      <c r="P73" s="5">
        <v>-2376697675</v>
      </c>
      <c r="Q73" s="5">
        <v>-3171900465</v>
      </c>
      <c r="R73" s="5">
        <v>22154660456</v>
      </c>
      <c r="S73" s="5">
        <v>525764644</v>
      </c>
      <c r="T73" s="5">
        <v>-1592030756</v>
      </c>
      <c r="U73" s="5">
        <v>-4341438114</v>
      </c>
      <c r="V73" s="5">
        <v>-2996149769</v>
      </c>
      <c r="W73" s="5">
        <v>-4602232589</v>
      </c>
      <c r="X73" s="5">
        <v>-4402145515</v>
      </c>
      <c r="Y73" s="5">
        <v>-2978290770</v>
      </c>
      <c r="Z73" s="5">
        <v>-3209418062</v>
      </c>
    </row>
    <row r="74" spans="3:26" ht="15.5" x14ac:dyDescent="0.35">
      <c r="C74" t="s">
        <v>374</v>
      </c>
      <c r="D74" s="5">
        <v>5568718500</v>
      </c>
      <c r="E74" s="5">
        <v>8646601494</v>
      </c>
      <c r="F74" s="5">
        <v>6515951015</v>
      </c>
      <c r="G74" s="5">
        <v>11805660707</v>
      </c>
      <c r="I74" s="5">
        <v>33041284491</v>
      </c>
      <c r="J74" s="5">
        <v>34199077526</v>
      </c>
      <c r="K74" s="5">
        <v>18965513901</v>
      </c>
      <c r="L74" s="5">
        <v>26673231906</v>
      </c>
      <c r="M74" s="5">
        <v>23408672795</v>
      </c>
      <c r="N74" s="5">
        <v>6732478855</v>
      </c>
      <c r="O74" s="5">
        <v>29918519921</v>
      </c>
      <c r="P74" s="5">
        <v>32755830588</v>
      </c>
      <c r="Q74" s="5">
        <v>191977703453</v>
      </c>
      <c r="R74" s="5">
        <v>-64037459813</v>
      </c>
      <c r="S74" s="5">
        <v>-18173655308</v>
      </c>
      <c r="T74" s="5">
        <v>-4130648465</v>
      </c>
      <c r="U74" s="5">
        <v>8554996356</v>
      </c>
      <c r="V74" s="5">
        <v>16599848712</v>
      </c>
      <c r="W74" s="5">
        <v>11319403810</v>
      </c>
      <c r="X74" s="5">
        <v>14122435304</v>
      </c>
      <c r="Y74" s="5">
        <v>10210751529</v>
      </c>
      <c r="Z74" s="5">
        <v>4763179650</v>
      </c>
    </row>
    <row r="75" spans="3:26" ht="15.5" x14ac:dyDescent="0.35">
      <c r="C75" t="s">
        <v>455</v>
      </c>
      <c r="Z75" s="5">
        <v>150000</v>
      </c>
    </row>
    <row r="76" spans="3:26" ht="15.5" x14ac:dyDescent="0.35">
      <c r="C76" t="s">
        <v>97</v>
      </c>
      <c r="D76" s="5">
        <v>5568718500</v>
      </c>
      <c r="E76" s="5">
        <v>8646601494</v>
      </c>
      <c r="F76" s="5">
        <v>6515951015</v>
      </c>
      <c r="G76" s="5">
        <v>11805660707</v>
      </c>
      <c r="I76" s="5">
        <v>33041284491</v>
      </c>
      <c r="J76" s="5">
        <v>34199077526</v>
      </c>
      <c r="K76" s="5">
        <v>18965513901</v>
      </c>
      <c r="L76" s="5">
        <v>26673231906</v>
      </c>
      <c r="M76" s="5">
        <v>23408672795</v>
      </c>
      <c r="N76" s="5">
        <v>6732478855</v>
      </c>
      <c r="O76" s="5">
        <v>29918519921</v>
      </c>
      <c r="P76" s="5">
        <v>32755830588</v>
      </c>
      <c r="Q76" s="5">
        <v>191977703453</v>
      </c>
      <c r="R76" s="5">
        <v>-64037459813</v>
      </c>
      <c r="S76" s="5">
        <v>-18173655308</v>
      </c>
      <c r="T76" s="5">
        <v>-4130648465</v>
      </c>
      <c r="U76" s="5">
        <v>8554996356</v>
      </c>
      <c r="V76" s="5">
        <v>16599848712</v>
      </c>
      <c r="W76" s="5">
        <v>11319403810</v>
      </c>
      <c r="X76" s="5">
        <v>14122435304</v>
      </c>
      <c r="Y76" s="5">
        <v>10210751529</v>
      </c>
      <c r="Z76" s="5">
        <v>4763329650</v>
      </c>
    </row>
    <row r="77" spans="3:26" ht="15.5" x14ac:dyDescent="0.35">
      <c r="C77" t="s">
        <v>98</v>
      </c>
      <c r="E77" s="5">
        <v>-361817820</v>
      </c>
      <c r="I77" s="5">
        <v>-361817820</v>
      </c>
      <c r="J77" s="5">
        <v>337857780</v>
      </c>
      <c r="K77" s="5">
        <v>312798720</v>
      </c>
      <c r="L77" s="5">
        <v>437955310</v>
      </c>
      <c r="M77" s="5">
        <v>375875460</v>
      </c>
      <c r="N77" s="5">
        <v>-67433350</v>
      </c>
      <c r="O77" s="5">
        <v>-190144230</v>
      </c>
      <c r="P77" s="5">
        <v>1352746500</v>
      </c>
      <c r="Q77" s="5">
        <v>-718933500</v>
      </c>
      <c r="R77" s="5">
        <v>-858234000</v>
      </c>
      <c r="S77" s="5">
        <v>509178750</v>
      </c>
    </row>
    <row r="78" spans="3:26" ht="15.5" x14ac:dyDescent="0.35">
      <c r="C78" t="s">
        <v>457</v>
      </c>
      <c r="E78" s="5">
        <v>-361817820</v>
      </c>
      <c r="I78" s="5">
        <v>-361817820</v>
      </c>
      <c r="J78" s="5">
        <v>337857780</v>
      </c>
      <c r="K78" s="5">
        <v>312798720</v>
      </c>
      <c r="L78" s="5">
        <v>437955310</v>
      </c>
      <c r="M78" s="5">
        <v>375875460</v>
      </c>
      <c r="N78" s="5">
        <v>-67433350</v>
      </c>
      <c r="O78" s="5">
        <v>-190144230</v>
      </c>
      <c r="P78" s="5">
        <v>1352746500</v>
      </c>
      <c r="Q78" s="5">
        <v>-718933500</v>
      </c>
      <c r="R78" s="5">
        <v>-858234000</v>
      </c>
      <c r="S78" s="5">
        <v>509178750</v>
      </c>
    </row>
    <row r="79" spans="3:26" ht="15.5" x14ac:dyDescent="0.35">
      <c r="C79" t="s">
        <v>99</v>
      </c>
      <c r="D79" s="5">
        <v>5568718500</v>
      </c>
      <c r="E79" s="5">
        <v>8284783674</v>
      </c>
      <c r="F79" s="5">
        <v>6515951015</v>
      </c>
      <c r="G79" s="5">
        <v>11805660707</v>
      </c>
      <c r="I79" s="5">
        <v>32679466671</v>
      </c>
      <c r="J79" s="5">
        <v>34536935306</v>
      </c>
      <c r="K79" s="5">
        <v>19278312621</v>
      </c>
      <c r="L79" s="5">
        <v>27111187216</v>
      </c>
      <c r="M79" s="5">
        <v>23784548255</v>
      </c>
      <c r="N79" s="5">
        <v>6665045505</v>
      </c>
      <c r="O79" s="5">
        <v>29728375691</v>
      </c>
      <c r="P79" s="5">
        <v>34108577088</v>
      </c>
      <c r="Q79" s="5">
        <v>191258769953</v>
      </c>
      <c r="R79" s="5">
        <v>-64895693813</v>
      </c>
      <c r="S79" s="5">
        <v>-17664476558</v>
      </c>
      <c r="T79" s="5">
        <v>-4130648465</v>
      </c>
      <c r="U79" s="5">
        <v>8554996356</v>
      </c>
      <c r="V79" s="5">
        <v>16599848712</v>
      </c>
      <c r="W79" s="5">
        <v>11319403810</v>
      </c>
    </row>
    <row r="80" spans="3:26" ht="15.5" x14ac:dyDescent="0.35">
      <c r="C80" t="s">
        <v>100</v>
      </c>
      <c r="D80" s="5">
        <v>5568718500</v>
      </c>
      <c r="E80" s="5">
        <v>8646601494</v>
      </c>
      <c r="F80" s="5">
        <v>6515951015</v>
      </c>
      <c r="G80" s="5">
        <v>11805660707</v>
      </c>
      <c r="I80" s="5">
        <v>33041284491</v>
      </c>
      <c r="J80" s="5">
        <v>34199077526</v>
      </c>
      <c r="K80" s="5">
        <v>18965513901</v>
      </c>
      <c r="L80" s="5">
        <v>26673231906</v>
      </c>
      <c r="M80" s="5">
        <v>23408672795</v>
      </c>
      <c r="N80" s="5">
        <v>6732478855</v>
      </c>
      <c r="O80" s="5">
        <v>29918519921</v>
      </c>
      <c r="P80" s="5">
        <v>32755830588</v>
      </c>
      <c r="Q80" s="5">
        <v>191977703453</v>
      </c>
      <c r="R80" s="5">
        <v>-64037459813</v>
      </c>
      <c r="S80" s="5">
        <v>-18173655308</v>
      </c>
      <c r="T80" s="5">
        <v>-4130648465</v>
      </c>
      <c r="U80" s="5">
        <v>8554996356</v>
      </c>
      <c r="V80" s="5">
        <v>16599848712</v>
      </c>
      <c r="W80" s="5">
        <v>11319403810</v>
      </c>
      <c r="X80" s="5">
        <v>14122435304</v>
      </c>
      <c r="Y80" s="5">
        <v>10210751529</v>
      </c>
      <c r="Z80" s="5">
        <v>4763329650</v>
      </c>
    </row>
    <row r="81" spans="2:26" ht="15.5" x14ac:dyDescent="0.35">
      <c r="C81" t="s">
        <v>7</v>
      </c>
      <c r="D81" s="5">
        <v>5568718500</v>
      </c>
      <c r="E81" s="5">
        <v>8284783674</v>
      </c>
      <c r="F81" s="5">
        <v>6515951015</v>
      </c>
      <c r="G81" s="5">
        <v>11805660707</v>
      </c>
      <c r="I81" s="5">
        <v>32679466671</v>
      </c>
      <c r="J81" s="5">
        <v>34536935306</v>
      </c>
      <c r="K81" s="5">
        <v>19278312621</v>
      </c>
      <c r="L81" s="5">
        <v>27111187216</v>
      </c>
      <c r="M81" s="5">
        <v>23784521588</v>
      </c>
      <c r="N81" s="5">
        <v>6665125505</v>
      </c>
      <c r="O81" s="5">
        <v>29728455691</v>
      </c>
      <c r="P81" s="5">
        <v>34311320498</v>
      </c>
      <c r="Q81" s="5">
        <v>191258769953</v>
      </c>
      <c r="R81" s="5">
        <v>-51736358621</v>
      </c>
      <c r="S81" s="5">
        <v>-13616099727</v>
      </c>
      <c r="T81" s="5">
        <v>-4130648465</v>
      </c>
      <c r="U81" s="5">
        <v>8554996356</v>
      </c>
      <c r="V81" s="5">
        <v>16599848712</v>
      </c>
      <c r="W81" s="5">
        <v>11319403810</v>
      </c>
    </row>
    <row r="82" spans="2:26" ht="15.5" x14ac:dyDescent="0.35">
      <c r="C82" t="s">
        <v>101</v>
      </c>
      <c r="D82" s="5">
        <v>5568718500</v>
      </c>
      <c r="E82" s="5">
        <v>8646601494</v>
      </c>
      <c r="F82" s="5">
        <v>6515951015</v>
      </c>
      <c r="G82" s="5">
        <v>11805660707</v>
      </c>
      <c r="I82" s="5">
        <v>33041284491</v>
      </c>
      <c r="J82" s="5">
        <v>34199077526</v>
      </c>
      <c r="K82" s="5">
        <v>18965513901</v>
      </c>
      <c r="L82" s="5">
        <v>26673231906</v>
      </c>
      <c r="M82" s="5">
        <v>23408672795</v>
      </c>
      <c r="N82" s="5">
        <v>6732478855</v>
      </c>
      <c r="O82" s="5">
        <v>29918519921</v>
      </c>
      <c r="P82" s="5">
        <v>32755830588</v>
      </c>
      <c r="Q82" s="5">
        <v>191977703453</v>
      </c>
      <c r="R82" s="5">
        <v>-64037459813</v>
      </c>
      <c r="S82" s="5">
        <v>-18173655308</v>
      </c>
      <c r="T82" s="5">
        <v>-4130648465</v>
      </c>
      <c r="U82" s="5">
        <v>8554996356</v>
      </c>
      <c r="V82" s="5">
        <v>16599848712</v>
      </c>
      <c r="W82" s="5">
        <v>11319403810</v>
      </c>
      <c r="X82" s="5">
        <v>14122435304</v>
      </c>
      <c r="Y82" s="5">
        <v>10210751529</v>
      </c>
      <c r="Z82" s="5">
        <v>4763329650</v>
      </c>
    </row>
    <row r="83" spans="2:26" ht="15.5" x14ac:dyDescent="0.35">
      <c r="C83" t="s">
        <v>102</v>
      </c>
      <c r="D83" s="5">
        <v>5568718500</v>
      </c>
      <c r="E83" s="5">
        <v>8284783674</v>
      </c>
      <c r="F83" s="5">
        <v>6515951015</v>
      </c>
      <c r="G83" s="5">
        <v>11805660707</v>
      </c>
      <c r="I83" s="5">
        <v>32679466671</v>
      </c>
      <c r="J83" s="5">
        <v>34536935306</v>
      </c>
      <c r="K83" s="5">
        <v>19278312621</v>
      </c>
      <c r="L83" s="5">
        <v>27111187216</v>
      </c>
      <c r="M83" s="5">
        <v>23784548255</v>
      </c>
      <c r="N83" s="5">
        <v>6665045505</v>
      </c>
      <c r="O83" s="5">
        <v>29728375691</v>
      </c>
      <c r="P83" s="5">
        <v>34108577088</v>
      </c>
      <c r="Q83" s="5">
        <v>191258769953</v>
      </c>
      <c r="R83" s="5">
        <v>-64895693813</v>
      </c>
      <c r="S83" s="5">
        <v>-17664476558</v>
      </c>
      <c r="T83" s="5">
        <v>-4130648465</v>
      </c>
      <c r="U83" s="5">
        <v>8554996356</v>
      </c>
      <c r="V83" s="5">
        <v>16599848712</v>
      </c>
      <c r="W83" s="5">
        <v>11319403810</v>
      </c>
    </row>
    <row r="84" spans="2:26" ht="15.5" x14ac:dyDescent="0.35">
      <c r="C84" t="s">
        <v>103</v>
      </c>
      <c r="D84" s="5">
        <v>5568718500</v>
      </c>
      <c r="E84" s="5">
        <v>8284783674</v>
      </c>
      <c r="F84" s="5">
        <v>6515951015</v>
      </c>
      <c r="G84" s="5">
        <v>11805660707</v>
      </c>
      <c r="I84" s="5">
        <v>32679466671</v>
      </c>
      <c r="J84" s="5">
        <v>34536935306</v>
      </c>
      <c r="K84" s="5">
        <v>19278312621</v>
      </c>
      <c r="L84" s="5">
        <v>27111187216</v>
      </c>
      <c r="M84" s="5">
        <v>23784548255</v>
      </c>
      <c r="N84" s="5">
        <v>6665045505</v>
      </c>
      <c r="O84" s="5">
        <v>29728375691</v>
      </c>
      <c r="P84" s="5">
        <v>34108577088</v>
      </c>
      <c r="Q84" s="5">
        <v>191258769953</v>
      </c>
      <c r="R84" s="5">
        <v>-64895693813</v>
      </c>
      <c r="S84" s="5">
        <v>-17664476558</v>
      </c>
      <c r="T84" s="5">
        <v>-4130648465</v>
      </c>
      <c r="U84" s="5">
        <v>8554996356</v>
      </c>
      <c r="V84" s="5">
        <v>16599848712</v>
      </c>
      <c r="W84" s="5">
        <v>11319403810</v>
      </c>
    </row>
    <row r="86" spans="2:26" ht="15.5" x14ac:dyDescent="0.35">
      <c r="B86" t="s">
        <v>104</v>
      </c>
      <c r="C86" t="s">
        <v>105</v>
      </c>
    </row>
    <row r="87" spans="2:26" ht="15.5" x14ac:dyDescent="0.35">
      <c r="C87" t="s">
        <v>106</v>
      </c>
    </row>
    <row r="88" spans="2:26" ht="15.5" x14ac:dyDescent="0.35">
      <c r="C88" t="s">
        <v>19</v>
      </c>
      <c r="D88" s="5">
        <v>65429213184</v>
      </c>
      <c r="E88" s="5">
        <v>57838472443</v>
      </c>
      <c r="F88" s="5">
        <v>58130382335</v>
      </c>
      <c r="G88" s="5">
        <v>42996544198</v>
      </c>
      <c r="I88" s="5">
        <v>57838472443</v>
      </c>
      <c r="J88" s="5">
        <v>68318498167</v>
      </c>
      <c r="K88" s="5">
        <v>35393308445</v>
      </c>
      <c r="L88" s="5">
        <v>13626302964</v>
      </c>
      <c r="M88" s="5">
        <v>45785308601</v>
      </c>
      <c r="N88" s="5">
        <v>97779892758</v>
      </c>
      <c r="O88" s="5">
        <v>79637832199</v>
      </c>
      <c r="P88" s="5">
        <v>60458218872</v>
      </c>
      <c r="Q88" s="5">
        <v>31173712687</v>
      </c>
      <c r="R88" s="5">
        <v>91025490677</v>
      </c>
      <c r="S88" s="5">
        <v>56031044402</v>
      </c>
      <c r="T88" s="5">
        <v>7817288377</v>
      </c>
      <c r="U88" s="5">
        <v>51901435008</v>
      </c>
      <c r="V88" s="5">
        <v>49136731150</v>
      </c>
      <c r="W88" s="5">
        <v>36507160248</v>
      </c>
      <c r="X88" s="5">
        <v>38730689769</v>
      </c>
      <c r="Y88" s="5">
        <v>17997848258</v>
      </c>
      <c r="Z88" s="5">
        <v>20393792989</v>
      </c>
    </row>
    <row r="89" spans="2:26" ht="15.5" x14ac:dyDescent="0.35">
      <c r="C89" t="s">
        <v>107</v>
      </c>
      <c r="R89" s="5">
        <v>2750716034</v>
      </c>
      <c r="S89" s="5">
        <v>745985134</v>
      </c>
    </row>
    <row r="90" spans="2:26" ht="15.5" x14ac:dyDescent="0.35">
      <c r="C90" t="s">
        <v>108</v>
      </c>
      <c r="S90" s="5">
        <v>36080107986</v>
      </c>
    </row>
    <row r="91" spans="2:26" ht="15.5" x14ac:dyDescent="0.35">
      <c r="C91" t="s">
        <v>109</v>
      </c>
      <c r="D91" s="5">
        <v>65429213184</v>
      </c>
      <c r="E91" s="5">
        <v>57838472443</v>
      </c>
      <c r="F91" s="5">
        <v>58130382335</v>
      </c>
      <c r="G91" s="5">
        <v>42996544198</v>
      </c>
      <c r="I91" s="5">
        <v>57838472443</v>
      </c>
      <c r="J91" s="5">
        <v>68318498167</v>
      </c>
      <c r="K91" s="5">
        <v>35393308445</v>
      </c>
      <c r="L91" s="5">
        <v>13626302964</v>
      </c>
      <c r="M91" s="5">
        <v>45785308601</v>
      </c>
      <c r="N91" s="5">
        <v>97779892758</v>
      </c>
      <c r="O91" s="5">
        <v>79637832199</v>
      </c>
      <c r="P91" s="5">
        <v>60458218872</v>
      </c>
      <c r="Q91" s="5">
        <v>31173712687</v>
      </c>
      <c r="R91" s="5">
        <v>91025490677</v>
      </c>
      <c r="S91" s="5">
        <v>56031044402</v>
      </c>
      <c r="T91" s="5">
        <v>7817288377</v>
      </c>
      <c r="U91" s="5">
        <v>51901435008</v>
      </c>
      <c r="V91" s="5">
        <v>49136731150</v>
      </c>
      <c r="W91" s="5">
        <v>36507160248</v>
      </c>
      <c r="X91" s="5">
        <v>38730689769</v>
      </c>
      <c r="Y91" s="5">
        <v>17997848258</v>
      </c>
      <c r="Z91" s="5">
        <v>20393792989</v>
      </c>
    </row>
    <row r="92" spans="2:26" ht="15.5" x14ac:dyDescent="0.35">
      <c r="C92" t="s">
        <v>458</v>
      </c>
      <c r="W92" s="5">
        <v>10000000000</v>
      </c>
      <c r="X92" s="5">
        <v>8000000000</v>
      </c>
      <c r="Y92" s="5">
        <v>14000000000</v>
      </c>
      <c r="Z92" s="5">
        <v>14000000000</v>
      </c>
    </row>
    <row r="93" spans="2:26" ht="15.5" x14ac:dyDescent="0.35">
      <c r="C93" t="s">
        <v>2419</v>
      </c>
      <c r="W93" s="5">
        <v>10000000000</v>
      </c>
      <c r="X93" s="5">
        <v>8000000000</v>
      </c>
      <c r="Y93" s="5">
        <v>14000000000</v>
      </c>
      <c r="Z93" s="5">
        <v>14000000000</v>
      </c>
    </row>
    <row r="94" spans="2:26" ht="15.5" x14ac:dyDescent="0.35">
      <c r="C94" t="s">
        <v>110</v>
      </c>
      <c r="D94" s="5">
        <v>50149137310</v>
      </c>
      <c r="E94" s="5">
        <v>40285797247</v>
      </c>
      <c r="F94" s="5">
        <v>36900220749</v>
      </c>
      <c r="G94" s="5">
        <v>51109457960</v>
      </c>
      <c r="I94" s="5">
        <v>40285797247</v>
      </c>
      <c r="J94" s="5">
        <v>37693172150</v>
      </c>
      <c r="K94" s="5">
        <v>34383534765</v>
      </c>
      <c r="L94" s="5">
        <v>47772604236</v>
      </c>
      <c r="M94" s="5">
        <v>29588994576</v>
      </c>
      <c r="N94" s="5">
        <v>27988292918</v>
      </c>
      <c r="O94" s="5">
        <v>23629312970</v>
      </c>
      <c r="P94" s="5">
        <v>23454699528</v>
      </c>
      <c r="Q94" s="5">
        <v>24170705935</v>
      </c>
      <c r="R94" s="5">
        <v>20211708795</v>
      </c>
      <c r="S94" s="5">
        <v>19097955832</v>
      </c>
      <c r="T94" s="5">
        <v>18762929663</v>
      </c>
      <c r="U94" s="5">
        <v>15566376186</v>
      </c>
      <c r="V94" s="5">
        <v>18124176465</v>
      </c>
      <c r="W94" s="5">
        <v>15098998318</v>
      </c>
      <c r="X94" s="5">
        <v>15561673379</v>
      </c>
      <c r="Y94" s="5">
        <v>11930845866</v>
      </c>
      <c r="Z94" s="5">
        <v>10671860289</v>
      </c>
    </row>
    <row r="95" spans="2:26" ht="15.5" x14ac:dyDescent="0.35">
      <c r="C95" t="s">
        <v>112</v>
      </c>
      <c r="E95" s="5">
        <v>2430000000</v>
      </c>
      <c r="F95" s="5">
        <v>4860000000</v>
      </c>
      <c r="G95" s="5">
        <v>4860000000</v>
      </c>
      <c r="I95" s="5">
        <v>2430000000</v>
      </c>
      <c r="J95" s="5">
        <v>4860000000</v>
      </c>
      <c r="K95" s="5">
        <v>4860000000</v>
      </c>
      <c r="L95" s="5">
        <v>5777634082</v>
      </c>
      <c r="M95" s="5">
        <v>1178632330</v>
      </c>
      <c r="N95" s="5">
        <v>605414376</v>
      </c>
      <c r="O95" s="5">
        <v>2639013071</v>
      </c>
      <c r="P95" s="5">
        <v>2449501745</v>
      </c>
      <c r="Q95" s="5">
        <v>35152679920</v>
      </c>
      <c r="R95" s="5">
        <v>4450261742</v>
      </c>
      <c r="S95" s="5">
        <v>74721544</v>
      </c>
      <c r="T95" s="5">
        <v>922212539</v>
      </c>
      <c r="U95" s="5">
        <v>236048810</v>
      </c>
      <c r="V95" s="5">
        <v>100094069</v>
      </c>
      <c r="W95" s="5">
        <v>10089497103</v>
      </c>
      <c r="X95" s="5">
        <v>9861464560</v>
      </c>
      <c r="Y95" s="5">
        <v>24349027319</v>
      </c>
      <c r="Z95" s="5">
        <v>3351352448</v>
      </c>
    </row>
    <row r="96" spans="2:26" ht="15.5" x14ac:dyDescent="0.35">
      <c r="C96" t="s">
        <v>113</v>
      </c>
      <c r="E96" s="5">
        <v>2430000000</v>
      </c>
      <c r="F96" s="5">
        <v>4860000000</v>
      </c>
      <c r="G96" s="5">
        <v>4860000000</v>
      </c>
      <c r="I96" s="5">
        <v>2430000000</v>
      </c>
      <c r="J96" s="5">
        <v>4860000000</v>
      </c>
      <c r="K96" s="5">
        <v>4860000000</v>
      </c>
      <c r="L96" s="5">
        <v>5777634082</v>
      </c>
      <c r="M96" s="5">
        <v>1178632330</v>
      </c>
      <c r="N96" s="5">
        <v>605414376</v>
      </c>
      <c r="O96" s="5">
        <v>2639013071</v>
      </c>
      <c r="P96" s="5">
        <v>2449501745</v>
      </c>
      <c r="Q96" s="5">
        <v>35152679920</v>
      </c>
      <c r="R96" s="5">
        <v>4450261742</v>
      </c>
      <c r="S96" s="5">
        <v>74721544</v>
      </c>
      <c r="T96" s="5">
        <v>922212539</v>
      </c>
      <c r="U96" s="5">
        <v>236048810</v>
      </c>
      <c r="V96" s="5">
        <v>100094069</v>
      </c>
      <c r="W96" s="5">
        <v>10089497103</v>
      </c>
      <c r="X96" s="5">
        <v>9861464560</v>
      </c>
      <c r="Y96" s="5">
        <v>24349027319</v>
      </c>
      <c r="Z96" s="5">
        <v>3351352448</v>
      </c>
    </row>
    <row r="97" spans="3:26" ht="15.5" x14ac:dyDescent="0.35">
      <c r="C97" t="s">
        <v>114</v>
      </c>
      <c r="D97" s="5">
        <v>56231528144</v>
      </c>
      <c r="E97" s="5">
        <v>56451015158</v>
      </c>
      <c r="F97" s="5">
        <v>51860625988</v>
      </c>
      <c r="G97" s="5">
        <v>48098392705</v>
      </c>
      <c r="I97" s="5">
        <v>56451015158</v>
      </c>
      <c r="J97" s="5">
        <v>43222547073</v>
      </c>
      <c r="K97" s="5">
        <v>59202576742</v>
      </c>
      <c r="L97" s="5">
        <v>61982744848</v>
      </c>
      <c r="M97" s="5">
        <v>28118231892</v>
      </c>
      <c r="N97" s="5">
        <v>23042603188</v>
      </c>
      <c r="O97" s="5">
        <v>32088139948</v>
      </c>
      <c r="P97" s="5">
        <v>48251547358</v>
      </c>
      <c r="Q97" s="5">
        <v>39845465230</v>
      </c>
      <c r="R97" s="5">
        <v>40987802787</v>
      </c>
      <c r="S97" s="5">
        <v>39606789768</v>
      </c>
      <c r="T97" s="5">
        <v>53259970197</v>
      </c>
      <c r="U97" s="5">
        <v>46082485435</v>
      </c>
      <c r="V97" s="5">
        <v>26665573944</v>
      </c>
      <c r="W97" s="5">
        <v>24924985092</v>
      </c>
      <c r="X97" s="5">
        <v>27453118876</v>
      </c>
      <c r="Y97" s="5">
        <v>24538069986</v>
      </c>
      <c r="Z97" s="5">
        <v>72229306545</v>
      </c>
    </row>
    <row r="98" spans="3:26" ht="15.5" x14ac:dyDescent="0.35">
      <c r="C98" t="s">
        <v>95</v>
      </c>
      <c r="D98" s="5">
        <v>18483551941</v>
      </c>
      <c r="E98" s="5">
        <v>18483551941</v>
      </c>
      <c r="F98" s="5">
        <v>18845369761</v>
      </c>
      <c r="G98" s="5">
        <v>18845369761</v>
      </c>
      <c r="I98" s="5">
        <v>18483551941</v>
      </c>
      <c r="J98" s="5">
        <v>18845369761</v>
      </c>
      <c r="K98" s="5">
        <v>18507511981</v>
      </c>
      <c r="L98" s="5">
        <v>18194713261</v>
      </c>
      <c r="M98" s="5">
        <v>17756757951</v>
      </c>
      <c r="N98" s="5">
        <v>17380882491</v>
      </c>
      <c r="O98" s="5">
        <v>17448315841</v>
      </c>
      <c r="P98" s="5">
        <v>17638460071</v>
      </c>
      <c r="Q98" s="5">
        <v>16285713571</v>
      </c>
      <c r="R98" s="5">
        <v>49345982103</v>
      </c>
      <c r="S98" s="5">
        <v>50204216103</v>
      </c>
      <c r="T98" s="5">
        <v>51577636353</v>
      </c>
      <c r="U98" s="5">
        <v>51577636353</v>
      </c>
      <c r="V98" s="5">
        <v>45835971101</v>
      </c>
      <c r="W98" s="5">
        <v>45835971101</v>
      </c>
      <c r="X98" s="5">
        <v>45835971101</v>
      </c>
      <c r="Y98" s="5">
        <v>45835971101</v>
      </c>
      <c r="Z98" s="5">
        <v>45835971101</v>
      </c>
    </row>
    <row r="99" spans="3:26" ht="15.5" x14ac:dyDescent="0.35">
      <c r="C99" t="s">
        <v>115</v>
      </c>
      <c r="D99" s="5">
        <v>173179862036</v>
      </c>
      <c r="E99" s="5">
        <v>158848455668</v>
      </c>
      <c r="F99" s="5">
        <v>153152324565</v>
      </c>
      <c r="G99" s="5">
        <v>148511374551</v>
      </c>
      <c r="I99" s="5">
        <v>158848455668</v>
      </c>
      <c r="J99" s="5">
        <v>155050932024</v>
      </c>
      <c r="K99" s="5">
        <v>134963304476</v>
      </c>
      <c r="L99" s="5">
        <v>132350242904</v>
      </c>
      <c r="M99" s="5">
        <v>111057260486</v>
      </c>
      <c r="N99" s="5">
        <v>151757194700</v>
      </c>
      <c r="O99" s="5">
        <v>140615409896</v>
      </c>
      <c r="P99" s="5">
        <v>137578748642</v>
      </c>
      <c r="Q99" s="5">
        <v>133470797422</v>
      </c>
      <c r="R99" s="5">
        <v>187053339566</v>
      </c>
      <c r="S99" s="5">
        <v>142576406096</v>
      </c>
      <c r="T99" s="5">
        <v>84882248726</v>
      </c>
      <c r="U99" s="5">
        <v>117583929998</v>
      </c>
      <c r="V99" s="5">
        <v>95789068363</v>
      </c>
      <c r="W99" s="5">
        <v>101654005630</v>
      </c>
      <c r="X99" s="5">
        <v>101174738361</v>
      </c>
      <c r="Y99" s="5">
        <v>95004281416</v>
      </c>
      <c r="Z99" s="5">
        <v>126689457809</v>
      </c>
    </row>
    <row r="100" spans="3:26" ht="15.5" x14ac:dyDescent="0.35">
      <c r="C100" t="s">
        <v>116</v>
      </c>
    </row>
    <row r="101" spans="3:26" ht="15.5" x14ac:dyDescent="0.35">
      <c r="C101" t="s">
        <v>117</v>
      </c>
      <c r="D101" s="5">
        <v>2378103532</v>
      </c>
      <c r="E101" s="5">
        <v>2294524872</v>
      </c>
      <c r="F101" s="5">
        <v>2191013832</v>
      </c>
      <c r="G101" s="5">
        <v>2121861892</v>
      </c>
      <c r="I101" s="5">
        <v>2294524872</v>
      </c>
      <c r="J101" s="5">
        <v>1983558012</v>
      </c>
      <c r="K101" s="5">
        <v>1875354897</v>
      </c>
      <c r="L101" s="5">
        <v>7863901173</v>
      </c>
      <c r="M101" s="5">
        <v>8190035107</v>
      </c>
      <c r="N101" s="5">
        <v>8079106461</v>
      </c>
      <c r="O101" s="5">
        <v>8111443404</v>
      </c>
      <c r="P101" s="5">
        <v>8913207826</v>
      </c>
      <c r="Q101" s="5">
        <v>8949351060</v>
      </c>
      <c r="R101" s="5">
        <v>35616974243</v>
      </c>
      <c r="S101" s="5">
        <v>11599799037</v>
      </c>
      <c r="T101" s="5">
        <v>3363661069</v>
      </c>
      <c r="U101" s="5">
        <v>3104942302</v>
      </c>
      <c r="V101" s="5">
        <v>2841418178</v>
      </c>
      <c r="W101" s="5">
        <v>1770948197</v>
      </c>
      <c r="X101" s="5">
        <v>1184249286</v>
      </c>
      <c r="Y101" s="5">
        <v>1123206551</v>
      </c>
      <c r="Z101" s="5">
        <v>909280321</v>
      </c>
    </row>
    <row r="102" spans="3:26" ht="15.5" x14ac:dyDescent="0.35">
      <c r="C102" t="s">
        <v>507</v>
      </c>
      <c r="L102" s="5">
        <v>733050000</v>
      </c>
      <c r="M102" s="5">
        <v>733050000</v>
      </c>
      <c r="N102" s="5">
        <v>733050000</v>
      </c>
      <c r="O102" s="5">
        <v>733050000</v>
      </c>
      <c r="P102" s="5">
        <v>765466470</v>
      </c>
      <c r="Q102" s="5">
        <v>22834480399</v>
      </c>
      <c r="R102" s="5">
        <v>2003737788</v>
      </c>
      <c r="S102" s="5">
        <v>3562555501</v>
      </c>
      <c r="T102" s="5">
        <v>5367229419</v>
      </c>
      <c r="U102" s="5">
        <v>7834318913</v>
      </c>
      <c r="V102" s="5">
        <v>8229729205</v>
      </c>
      <c r="W102" s="5">
        <v>5048032757</v>
      </c>
      <c r="X102" s="5">
        <v>4891696338</v>
      </c>
      <c r="Y102" s="5">
        <v>1893197620</v>
      </c>
      <c r="Z102" s="5">
        <v>1497713615</v>
      </c>
    </row>
    <row r="103" spans="3:26" ht="15.5" x14ac:dyDescent="0.35">
      <c r="C103" t="s">
        <v>510</v>
      </c>
      <c r="D103" s="5">
        <v>208852978070</v>
      </c>
      <c r="E103" s="5">
        <v>208696743008</v>
      </c>
      <c r="F103" s="5">
        <v>206178099655</v>
      </c>
      <c r="G103" s="5">
        <v>211130275899</v>
      </c>
      <c r="I103" s="5">
        <v>208696743008</v>
      </c>
      <c r="J103" s="5">
        <v>204753039059</v>
      </c>
      <c r="K103" s="5">
        <v>194462070857</v>
      </c>
      <c r="L103" s="5">
        <v>188540679995</v>
      </c>
      <c r="M103" s="5">
        <v>182543681857</v>
      </c>
      <c r="N103" s="5">
        <v>167124076043</v>
      </c>
      <c r="O103" s="5">
        <v>164670155852</v>
      </c>
      <c r="P103" s="5">
        <v>143519480271</v>
      </c>
      <c r="Q103" s="5">
        <v>91451847157</v>
      </c>
      <c r="R103" s="5">
        <v>102984723584</v>
      </c>
      <c r="S103" s="5">
        <v>87321672128</v>
      </c>
      <c r="T103" s="5">
        <v>80564678985</v>
      </c>
      <c r="U103" s="5">
        <v>56230154960</v>
      </c>
      <c r="V103" s="5">
        <v>48898065566</v>
      </c>
      <c r="W103" s="5">
        <v>39853092785</v>
      </c>
      <c r="X103" s="5">
        <v>35132961051</v>
      </c>
    </row>
    <row r="104" spans="3:26" ht="15.5" x14ac:dyDescent="0.35">
      <c r="C104" t="s">
        <v>118</v>
      </c>
      <c r="D104" s="5">
        <v>6963512494</v>
      </c>
      <c r="E104" s="5">
        <v>7100623260</v>
      </c>
      <c r="F104" s="5">
        <v>7302018105</v>
      </c>
      <c r="G104" s="5">
        <v>7429747644</v>
      </c>
      <c r="I104" s="5">
        <v>7100623260</v>
      </c>
      <c r="J104" s="5">
        <v>7783652520</v>
      </c>
      <c r="K104" s="5">
        <v>6534652185</v>
      </c>
      <c r="L104" s="5">
        <v>7022071409</v>
      </c>
      <c r="M104" s="5">
        <v>7656850652</v>
      </c>
      <c r="N104" s="5">
        <v>4477922056</v>
      </c>
      <c r="O104" s="5">
        <v>4934489419</v>
      </c>
      <c r="P104" s="5">
        <v>5010991451</v>
      </c>
      <c r="Q104" s="5">
        <v>5603518132</v>
      </c>
      <c r="R104" s="5">
        <v>136748543809</v>
      </c>
      <c r="S104" s="5">
        <v>69344314572</v>
      </c>
      <c r="T104" s="5">
        <v>5536585377</v>
      </c>
      <c r="U104" s="5">
        <v>5634725301</v>
      </c>
      <c r="V104" s="5">
        <v>5648252931</v>
      </c>
      <c r="W104" s="5">
        <v>2390594594</v>
      </c>
      <c r="X104" s="5">
        <v>1666705301</v>
      </c>
      <c r="Y104" s="5">
        <v>711290210</v>
      </c>
      <c r="Z104" s="5">
        <v>1378301797</v>
      </c>
    </row>
    <row r="105" spans="3:26" ht="15.5" x14ac:dyDescent="0.35">
      <c r="C105" t="s">
        <v>376</v>
      </c>
      <c r="D105" s="5">
        <v>2484553558</v>
      </c>
      <c r="E105" s="5">
        <v>2484553558</v>
      </c>
      <c r="F105" s="5">
        <v>2484553558</v>
      </c>
      <c r="G105" s="5">
        <v>2484553558</v>
      </c>
      <c r="I105" s="5">
        <v>2484553558</v>
      </c>
      <c r="J105" s="5">
        <v>2484553558</v>
      </c>
      <c r="K105" s="5">
        <v>2484553558</v>
      </c>
      <c r="L105" s="5">
        <v>636693750</v>
      </c>
      <c r="M105" s="5">
        <v>636693750</v>
      </c>
      <c r="N105" s="5">
        <v>5496693750</v>
      </c>
      <c r="O105" s="5">
        <v>5496693750</v>
      </c>
      <c r="P105" s="5">
        <v>5496693750</v>
      </c>
      <c r="Q105" s="5">
        <v>5496693750</v>
      </c>
      <c r="R105" s="5">
        <v>5496693749</v>
      </c>
      <c r="S105" s="5">
        <v>5496693749</v>
      </c>
      <c r="T105" s="5">
        <v>5496693749</v>
      </c>
      <c r="U105" s="5">
        <v>5496693750</v>
      </c>
      <c r="V105" s="5">
        <v>5496693750</v>
      </c>
    </row>
    <row r="106" spans="3:26" ht="15.5" x14ac:dyDescent="0.35">
      <c r="C106" t="s">
        <v>377</v>
      </c>
      <c r="R106" s="5">
        <v>3699004740</v>
      </c>
      <c r="S106" s="5">
        <v>1365466750</v>
      </c>
    </row>
    <row r="107" spans="3:26" ht="15.5" x14ac:dyDescent="0.35">
      <c r="C107" t="s">
        <v>120</v>
      </c>
      <c r="D107" s="5">
        <v>220785147654</v>
      </c>
      <c r="E107" s="5">
        <v>220721544698</v>
      </c>
      <c r="F107" s="5">
        <v>218347885150</v>
      </c>
      <c r="G107" s="5">
        <v>223296238993</v>
      </c>
      <c r="I107" s="5">
        <v>220721544698</v>
      </c>
      <c r="J107" s="5">
        <v>217189903149</v>
      </c>
      <c r="K107" s="5">
        <v>205651731497</v>
      </c>
      <c r="L107" s="5">
        <v>205092696327</v>
      </c>
      <c r="M107" s="5">
        <v>199822811366</v>
      </c>
      <c r="N107" s="5">
        <v>186035198310</v>
      </c>
      <c r="O107" s="5">
        <v>184300792833</v>
      </c>
      <c r="P107" s="5">
        <v>164017700176</v>
      </c>
      <c r="Q107" s="5">
        <v>134645700908</v>
      </c>
      <c r="R107" s="5">
        <v>290784966690</v>
      </c>
      <c r="S107" s="5">
        <v>181478379187</v>
      </c>
      <c r="T107" s="5">
        <v>100713499599</v>
      </c>
      <c r="U107" s="5">
        <v>78806886226</v>
      </c>
      <c r="V107" s="5">
        <v>76479759630</v>
      </c>
      <c r="W107" s="5">
        <v>55717460622</v>
      </c>
      <c r="X107" s="5">
        <v>49762428671</v>
      </c>
      <c r="Y107" s="5">
        <v>42905378522</v>
      </c>
      <c r="Z107" s="5">
        <v>56250413415</v>
      </c>
    </row>
    <row r="108" spans="3:26" ht="15.5" x14ac:dyDescent="0.35">
      <c r="C108" t="s">
        <v>121</v>
      </c>
      <c r="D108" s="5">
        <v>393965009690</v>
      </c>
      <c r="E108" s="5">
        <v>379570000366</v>
      </c>
      <c r="F108" s="5">
        <v>371500209715</v>
      </c>
      <c r="G108" s="5">
        <v>371807613544</v>
      </c>
      <c r="I108" s="5">
        <v>379570000366</v>
      </c>
      <c r="J108" s="5">
        <v>372240835173</v>
      </c>
      <c r="K108" s="5">
        <v>340615035973</v>
      </c>
      <c r="L108" s="5">
        <v>337442939231</v>
      </c>
      <c r="M108" s="5">
        <v>310880071852</v>
      </c>
      <c r="N108" s="5">
        <v>337792393010</v>
      </c>
      <c r="O108" s="5">
        <v>324916202729</v>
      </c>
      <c r="P108" s="5">
        <v>301596448818</v>
      </c>
      <c r="Q108" s="5">
        <v>268116498330</v>
      </c>
      <c r="R108" s="5">
        <v>477838306256</v>
      </c>
      <c r="S108" s="5">
        <v>324054785283</v>
      </c>
      <c r="T108" s="5">
        <v>185595748325</v>
      </c>
      <c r="U108" s="5">
        <v>196390816224</v>
      </c>
      <c r="V108" s="5">
        <v>172268827993</v>
      </c>
      <c r="W108" s="5">
        <v>157371466252</v>
      </c>
      <c r="X108" s="5">
        <v>150937167032</v>
      </c>
      <c r="Y108" s="5">
        <v>137909659938</v>
      </c>
      <c r="Z108" s="5">
        <v>182939871224</v>
      </c>
    </row>
    <row r="109" spans="3:26" ht="15.5" x14ac:dyDescent="0.35">
      <c r="C109" t="s">
        <v>122</v>
      </c>
    </row>
    <row r="110" spans="3:26" ht="15.5" x14ac:dyDescent="0.35">
      <c r="C110" t="s">
        <v>123</v>
      </c>
    </row>
    <row r="111" spans="3:26" ht="15.5" x14ac:dyDescent="0.35">
      <c r="C111" t="s">
        <v>124</v>
      </c>
      <c r="D111" s="5">
        <v>23458180253</v>
      </c>
      <c r="E111" s="5">
        <v>15011792429</v>
      </c>
      <c r="F111" s="5">
        <v>16001192452</v>
      </c>
      <c r="G111" s="5">
        <v>23138874296</v>
      </c>
      <c r="I111" s="5">
        <v>15011792429</v>
      </c>
      <c r="J111" s="5">
        <v>22954481907</v>
      </c>
      <c r="K111" s="5">
        <v>15683739013</v>
      </c>
      <c r="L111" s="5">
        <v>25505187892</v>
      </c>
      <c r="M111" s="5">
        <v>15307172729</v>
      </c>
      <c r="N111" s="5">
        <v>16764338143</v>
      </c>
      <c r="O111" s="5">
        <v>10782089367</v>
      </c>
      <c r="P111" s="5">
        <v>17360517147</v>
      </c>
      <c r="Q111" s="5">
        <v>25635299203</v>
      </c>
      <c r="R111" s="5">
        <v>259411514985</v>
      </c>
      <c r="S111" s="5">
        <v>180556111049</v>
      </c>
      <c r="T111" s="5">
        <v>39239103933</v>
      </c>
      <c r="U111" s="5">
        <v>47334458367</v>
      </c>
      <c r="V111" s="5">
        <v>32995214492</v>
      </c>
      <c r="W111" s="5">
        <v>34628303463</v>
      </c>
      <c r="X111" s="5">
        <v>40203320053</v>
      </c>
      <c r="Y111" s="5">
        <v>41850603263</v>
      </c>
      <c r="Z111" s="5">
        <v>97360910078</v>
      </c>
    </row>
    <row r="112" spans="3:26" ht="15.5" x14ac:dyDescent="0.35">
      <c r="C112" t="s">
        <v>125</v>
      </c>
      <c r="R112" s="5">
        <v>6663882747</v>
      </c>
      <c r="S112" s="5">
        <v>6841936775</v>
      </c>
      <c r="T112" s="5">
        <v>6169894417</v>
      </c>
      <c r="U112" s="5">
        <v>6045405390</v>
      </c>
      <c r="V112" s="5">
        <v>4796051367</v>
      </c>
      <c r="W112" s="5">
        <v>6609762409</v>
      </c>
      <c r="X112" s="5">
        <v>10534453637</v>
      </c>
      <c r="Y112" s="5">
        <v>14422290750</v>
      </c>
      <c r="Z112" s="5">
        <v>20623245440</v>
      </c>
    </row>
    <row r="113" spans="3:26" ht="15.5" x14ac:dyDescent="0.35">
      <c r="C113" t="s">
        <v>127</v>
      </c>
    </row>
    <row r="114" spans="3:26" ht="15.5" x14ac:dyDescent="0.35">
      <c r="C114" t="s">
        <v>128</v>
      </c>
      <c r="D114" s="5">
        <v>9372989301</v>
      </c>
      <c r="E114" s="5">
        <v>5584416264</v>
      </c>
      <c r="F114" s="5">
        <v>7477368391</v>
      </c>
      <c r="G114" s="5">
        <v>14261122850</v>
      </c>
      <c r="I114" s="5">
        <v>5584416264</v>
      </c>
      <c r="J114" s="5">
        <v>13057761306</v>
      </c>
      <c r="K114" s="5">
        <v>8698265840</v>
      </c>
      <c r="L114" s="5">
        <v>18206548788</v>
      </c>
      <c r="M114" s="5">
        <v>8328444138</v>
      </c>
      <c r="N114" s="5">
        <v>10295513698</v>
      </c>
      <c r="O114" s="5">
        <v>7160566492</v>
      </c>
      <c r="P114" s="5">
        <v>13141267964</v>
      </c>
      <c r="Q114" s="5">
        <v>14686126311</v>
      </c>
      <c r="R114" s="5">
        <v>23373233353</v>
      </c>
      <c r="S114" s="5">
        <v>8425207333</v>
      </c>
      <c r="T114" s="5">
        <v>3848476760</v>
      </c>
      <c r="U114" s="5">
        <v>13827632283</v>
      </c>
      <c r="V114" s="5">
        <v>6888295688</v>
      </c>
      <c r="W114" s="5">
        <v>4548978637</v>
      </c>
      <c r="X114" s="5">
        <v>6956114653</v>
      </c>
      <c r="Y114" s="5">
        <v>4724972282</v>
      </c>
      <c r="Z114" s="5">
        <v>51657995244</v>
      </c>
    </row>
    <row r="115" spans="3:26" ht="15.5" x14ac:dyDescent="0.35">
      <c r="C115" t="s">
        <v>129</v>
      </c>
      <c r="D115" s="5">
        <v>8607758</v>
      </c>
    </row>
    <row r="116" spans="3:26" ht="15.5" x14ac:dyDescent="0.35">
      <c r="C116" t="s">
        <v>130</v>
      </c>
      <c r="D116" s="5">
        <v>8607758</v>
      </c>
      <c r="L116" s="5">
        <v>202050000</v>
      </c>
      <c r="M116" s="5">
        <v>131884500</v>
      </c>
      <c r="N116" s="5">
        <v>2680000</v>
      </c>
      <c r="Q116" s="5">
        <v>366231545</v>
      </c>
      <c r="R116" s="5">
        <v>168336548729</v>
      </c>
      <c r="S116" s="5">
        <v>113085213554</v>
      </c>
      <c r="T116" s="5">
        <v>29972000</v>
      </c>
      <c r="W116" s="5">
        <v>1844894560</v>
      </c>
      <c r="X116" s="5">
        <v>1845014560</v>
      </c>
      <c r="Y116" s="5">
        <v>2129979559</v>
      </c>
      <c r="Z116" s="5">
        <v>2809775159</v>
      </c>
    </row>
    <row r="117" spans="3:26" ht="15.5" x14ac:dyDescent="0.35">
      <c r="C117" t="s">
        <v>132</v>
      </c>
      <c r="D117" s="5">
        <v>9980173810</v>
      </c>
      <c r="E117" s="5">
        <v>6460224208</v>
      </c>
      <c r="F117" s="5">
        <v>6148801721</v>
      </c>
      <c r="G117" s="5">
        <v>5870770613</v>
      </c>
      <c r="I117" s="5">
        <v>6460224208</v>
      </c>
      <c r="J117" s="5">
        <v>6901977035</v>
      </c>
      <c r="K117" s="5">
        <v>3813349476</v>
      </c>
      <c r="L117" s="5">
        <v>5752483383</v>
      </c>
      <c r="M117" s="5">
        <v>5950849856</v>
      </c>
      <c r="N117" s="5">
        <v>5102585697</v>
      </c>
      <c r="O117" s="5">
        <v>2886235722</v>
      </c>
      <c r="P117" s="5">
        <v>3202222048</v>
      </c>
      <c r="Q117" s="5">
        <v>8923947785</v>
      </c>
      <c r="R117" s="5">
        <v>40581191428</v>
      </c>
      <c r="T117" s="5">
        <v>27455510321</v>
      </c>
      <c r="U117" s="5">
        <v>26783382027</v>
      </c>
      <c r="V117" s="5">
        <v>20152232761</v>
      </c>
      <c r="W117" s="5">
        <v>19717141148</v>
      </c>
      <c r="X117" s="5">
        <v>19199775271</v>
      </c>
      <c r="Y117" s="5">
        <v>19507612269</v>
      </c>
      <c r="Z117" s="5">
        <v>21584744745</v>
      </c>
    </row>
    <row r="118" spans="3:26" ht="15.5" x14ac:dyDescent="0.35">
      <c r="C118" t="s">
        <v>2420</v>
      </c>
      <c r="D118" s="5">
        <v>9980173810</v>
      </c>
      <c r="E118" s="5">
        <v>6460224208</v>
      </c>
      <c r="F118" s="5">
        <v>6148801721</v>
      </c>
      <c r="G118" s="5">
        <v>5870770613</v>
      </c>
      <c r="I118" s="5">
        <v>6460224208</v>
      </c>
      <c r="J118" s="5">
        <v>6901977035</v>
      </c>
      <c r="K118" s="5">
        <v>3813349476</v>
      </c>
      <c r="L118" s="5">
        <v>5752483383</v>
      </c>
      <c r="M118" s="5">
        <v>5950849856</v>
      </c>
      <c r="N118" s="5">
        <v>5102585697</v>
      </c>
      <c r="O118" s="5">
        <v>2886235722</v>
      </c>
      <c r="P118" s="5">
        <v>3202222048</v>
      </c>
      <c r="Q118" s="5">
        <v>8923947785</v>
      </c>
      <c r="R118" s="5">
        <v>40581191428</v>
      </c>
      <c r="S118" s="5">
        <v>36826093120</v>
      </c>
      <c r="T118" s="5">
        <v>27455510321</v>
      </c>
      <c r="U118" s="5">
        <v>26783382027</v>
      </c>
      <c r="V118" s="5">
        <v>20152232761</v>
      </c>
      <c r="W118" s="5">
        <v>19717141148</v>
      </c>
      <c r="X118" s="5">
        <v>19199775271</v>
      </c>
      <c r="Y118" s="5">
        <v>19507612269</v>
      </c>
      <c r="Z118" s="5">
        <v>21584744745</v>
      </c>
    </row>
    <row r="119" spans="3:26" ht="15.5" x14ac:dyDescent="0.35">
      <c r="C119" t="s">
        <v>380</v>
      </c>
      <c r="K119" s="5">
        <v>128267037</v>
      </c>
    </row>
    <row r="120" spans="3:26" ht="15.5" x14ac:dyDescent="0.35">
      <c r="C120" t="s">
        <v>134</v>
      </c>
    </row>
    <row r="121" spans="3:26" ht="15.5" x14ac:dyDescent="0.35">
      <c r="C121" t="s">
        <v>137</v>
      </c>
      <c r="Q121" s="5">
        <v>138667544</v>
      </c>
      <c r="R121" s="5">
        <v>5409837</v>
      </c>
      <c r="S121" s="5">
        <v>16051468032</v>
      </c>
    </row>
    <row r="122" spans="3:26" ht="15.5" x14ac:dyDescent="0.35">
      <c r="C122" t="s">
        <v>138</v>
      </c>
      <c r="M122" s="5">
        <v>146919000</v>
      </c>
      <c r="P122" s="5">
        <v>138667546</v>
      </c>
      <c r="Q122" s="5">
        <v>126532456</v>
      </c>
      <c r="S122" s="5">
        <v>4062931968</v>
      </c>
    </row>
    <row r="123" spans="3:26" ht="15.5" x14ac:dyDescent="0.35">
      <c r="C123" t="s">
        <v>131</v>
      </c>
      <c r="D123" s="5">
        <v>3593369684</v>
      </c>
      <c r="E123" s="5">
        <v>2464112257</v>
      </c>
      <c r="F123" s="5">
        <v>1863302640</v>
      </c>
      <c r="G123" s="5">
        <v>2495261133</v>
      </c>
      <c r="I123" s="5">
        <v>2464112257</v>
      </c>
      <c r="J123" s="5">
        <v>2589098766</v>
      </c>
      <c r="K123" s="5">
        <v>2697171860</v>
      </c>
      <c r="L123" s="5">
        <v>1032796921</v>
      </c>
      <c r="M123" s="5">
        <v>473142435</v>
      </c>
      <c r="N123" s="5">
        <v>1363558748</v>
      </c>
      <c r="O123" s="5">
        <v>735287153</v>
      </c>
      <c r="P123" s="5">
        <v>878359589</v>
      </c>
      <c r="Q123" s="5">
        <v>1532461106</v>
      </c>
      <c r="R123" s="5">
        <v>18624395291</v>
      </c>
      <c r="S123" s="5">
        <v>10935973174</v>
      </c>
      <c r="T123" s="5">
        <v>1709246810</v>
      </c>
      <c r="U123" s="5">
        <v>652035042</v>
      </c>
      <c r="V123" s="5">
        <v>1132631051</v>
      </c>
      <c r="W123" s="5">
        <v>1881523084</v>
      </c>
      <c r="X123" s="5">
        <v>1641958307</v>
      </c>
      <c r="Y123" s="5">
        <v>1039744778</v>
      </c>
      <c r="Z123" s="5">
        <v>654996589</v>
      </c>
    </row>
    <row r="124" spans="3:26" ht="15.5" x14ac:dyDescent="0.35">
      <c r="C124" t="s">
        <v>190</v>
      </c>
    </row>
    <row r="125" spans="3:26" ht="15.5" x14ac:dyDescent="0.35">
      <c r="C125" t="s">
        <v>139</v>
      </c>
      <c r="D125" s="5">
        <v>9808832000</v>
      </c>
      <c r="E125" s="5">
        <v>9428929000</v>
      </c>
      <c r="F125" s="5">
        <v>8654522000</v>
      </c>
      <c r="G125" s="5">
        <v>8340195000</v>
      </c>
      <c r="I125" s="5">
        <v>9428929000</v>
      </c>
      <c r="J125" s="5">
        <v>7711541000</v>
      </c>
      <c r="K125" s="5">
        <v>7268420000</v>
      </c>
      <c r="L125" s="5">
        <v>7178187000</v>
      </c>
      <c r="M125" s="5">
        <v>11549522000</v>
      </c>
      <c r="N125" s="5">
        <v>11064226000</v>
      </c>
      <c r="O125" s="5">
        <v>10835330000</v>
      </c>
      <c r="P125" s="5">
        <v>10665524000</v>
      </c>
      <c r="Q125" s="5">
        <v>11019366544</v>
      </c>
      <c r="R125" s="5">
        <v>164081054848</v>
      </c>
      <c r="S125" s="5">
        <v>27007960032</v>
      </c>
      <c r="T125" s="5">
        <v>7076683000</v>
      </c>
      <c r="U125" s="5">
        <v>5645748000</v>
      </c>
      <c r="V125" s="5">
        <v>4418000000</v>
      </c>
      <c r="W125" s="5">
        <v>4487398000</v>
      </c>
      <c r="X125" s="5">
        <v>3797486000</v>
      </c>
      <c r="Y125" s="5">
        <v>3245131000</v>
      </c>
      <c r="Z125" s="5">
        <v>2925937000</v>
      </c>
    </row>
    <row r="126" spans="3:26" ht="15.5" x14ac:dyDescent="0.35">
      <c r="C126" t="s">
        <v>140</v>
      </c>
      <c r="D126" s="5">
        <v>9808832000</v>
      </c>
      <c r="E126" s="5">
        <v>9428929000</v>
      </c>
      <c r="F126" s="5">
        <v>8654522000</v>
      </c>
      <c r="G126" s="5">
        <v>8340195000</v>
      </c>
      <c r="I126" s="5">
        <v>9428929000</v>
      </c>
      <c r="J126" s="5">
        <v>7711541000</v>
      </c>
      <c r="K126" s="5">
        <v>7268420000</v>
      </c>
      <c r="L126" s="5">
        <v>7178187000</v>
      </c>
      <c r="M126" s="5">
        <v>11549522000</v>
      </c>
      <c r="N126" s="5">
        <v>11064226000</v>
      </c>
      <c r="O126" s="5">
        <v>10835330000</v>
      </c>
      <c r="P126" s="5">
        <v>10665524000</v>
      </c>
      <c r="Q126" s="5">
        <v>11019366544</v>
      </c>
      <c r="R126" s="5">
        <v>164081054848</v>
      </c>
      <c r="S126" s="5">
        <v>27007960032</v>
      </c>
      <c r="T126" s="5">
        <v>7076683000</v>
      </c>
      <c r="U126" s="5">
        <v>5645748000</v>
      </c>
      <c r="V126" s="5">
        <v>4418000000</v>
      </c>
      <c r="W126" s="5">
        <v>4487398000</v>
      </c>
      <c r="X126" s="5">
        <v>3797486000</v>
      </c>
      <c r="Y126" s="5">
        <v>3245131000</v>
      </c>
      <c r="Z126" s="5">
        <v>2925937000</v>
      </c>
    </row>
    <row r="127" spans="3:26" ht="15.5" x14ac:dyDescent="0.35">
      <c r="C127" t="s">
        <v>144</v>
      </c>
    </row>
    <row r="128" spans="3:26" ht="15.5" x14ac:dyDescent="0.35">
      <c r="C128" t="s">
        <v>135</v>
      </c>
      <c r="R128" s="5">
        <v>149345102011</v>
      </c>
    </row>
    <row r="129" spans="2:26" ht="15.5" x14ac:dyDescent="0.35">
      <c r="C129" t="s">
        <v>145</v>
      </c>
      <c r="Q129" s="5">
        <v>138667544</v>
      </c>
      <c r="R129" s="5">
        <v>149350511848</v>
      </c>
      <c r="S129" s="5">
        <v>16051468032</v>
      </c>
    </row>
    <row r="130" spans="2:26" ht="15.5" x14ac:dyDescent="0.35">
      <c r="C130" t="s">
        <v>147</v>
      </c>
      <c r="D130" s="5">
        <v>33267012253</v>
      </c>
      <c r="E130" s="5">
        <v>24440721429</v>
      </c>
      <c r="F130" s="5">
        <v>24655714452</v>
      </c>
      <c r="G130" s="5">
        <v>31479069296</v>
      </c>
      <c r="I130" s="5">
        <v>24440721429</v>
      </c>
      <c r="J130" s="5">
        <v>30666022907</v>
      </c>
      <c r="K130" s="5">
        <v>22952159013</v>
      </c>
      <c r="L130" s="5">
        <v>32683374892</v>
      </c>
      <c r="M130" s="5">
        <v>26856694729</v>
      </c>
      <c r="N130" s="5">
        <v>27828564143</v>
      </c>
      <c r="O130" s="5">
        <v>21617419367</v>
      </c>
      <c r="P130" s="5">
        <v>28026041147</v>
      </c>
      <c r="Q130" s="5">
        <v>36654665747</v>
      </c>
      <c r="R130" s="5">
        <v>423492569833</v>
      </c>
      <c r="S130" s="5">
        <v>207564071081</v>
      </c>
      <c r="T130" s="5">
        <v>46315786933</v>
      </c>
      <c r="U130" s="5">
        <v>52980206367</v>
      </c>
      <c r="V130" s="5">
        <v>37413214492</v>
      </c>
      <c r="W130" s="5">
        <v>39115701463</v>
      </c>
      <c r="X130" s="5">
        <v>44000806053</v>
      </c>
      <c r="Y130" s="5">
        <v>45095734263</v>
      </c>
      <c r="Z130" s="5">
        <v>100286847078</v>
      </c>
    </row>
    <row r="131" spans="2:26" ht="15.5" x14ac:dyDescent="0.35">
      <c r="C131" t="s">
        <v>148</v>
      </c>
    </row>
    <row r="132" spans="2:26" ht="15.5" x14ac:dyDescent="0.35">
      <c r="C132" t="s">
        <v>149</v>
      </c>
      <c r="D132" s="5">
        <v>10625000000</v>
      </c>
      <c r="E132" s="5">
        <v>10625000000</v>
      </c>
      <c r="F132" s="5">
        <v>10625000000</v>
      </c>
      <c r="G132" s="5">
        <v>10625000000</v>
      </c>
      <c r="I132" s="5">
        <v>10625000000</v>
      </c>
      <c r="J132" s="5">
        <v>10625000000</v>
      </c>
      <c r="K132" s="5">
        <v>10625000000</v>
      </c>
      <c r="L132" s="5">
        <v>10625000000</v>
      </c>
      <c r="M132" s="5">
        <v>10625000000</v>
      </c>
      <c r="N132" s="5">
        <v>10625000000</v>
      </c>
      <c r="O132" s="5">
        <v>10625000000</v>
      </c>
      <c r="P132" s="5">
        <v>10625000000</v>
      </c>
      <c r="Q132" s="5">
        <v>10625000000</v>
      </c>
      <c r="R132" s="5">
        <v>10625000000</v>
      </c>
      <c r="S132" s="5">
        <v>10625000000</v>
      </c>
      <c r="T132" s="5">
        <v>10625000000</v>
      </c>
      <c r="U132" s="5">
        <v>10625000000</v>
      </c>
      <c r="V132" s="5">
        <v>10625000000</v>
      </c>
      <c r="W132" s="5">
        <v>10625000000</v>
      </c>
      <c r="X132" s="5">
        <v>10625000000</v>
      </c>
      <c r="Y132" s="5">
        <v>10625000000</v>
      </c>
      <c r="Z132" s="5">
        <v>10625000000</v>
      </c>
    </row>
    <row r="133" spans="2:26" ht="15.5" x14ac:dyDescent="0.35">
      <c r="C133" t="s">
        <v>151</v>
      </c>
      <c r="D133" s="5">
        <v>60237500000</v>
      </c>
      <c r="E133" s="5">
        <v>60237500000</v>
      </c>
      <c r="F133" s="5">
        <v>60237500000</v>
      </c>
      <c r="G133" s="5">
        <v>60237500000</v>
      </c>
      <c r="I133" s="5">
        <v>60237500000</v>
      </c>
      <c r="J133" s="5">
        <v>60237500000</v>
      </c>
      <c r="K133" s="5">
        <v>60237500000</v>
      </c>
      <c r="L133" s="5">
        <v>60237500000</v>
      </c>
      <c r="M133" s="5">
        <v>60237500000</v>
      </c>
      <c r="N133" s="5">
        <v>60237500000</v>
      </c>
      <c r="O133" s="5">
        <v>60237500000</v>
      </c>
      <c r="P133" s="5">
        <v>60237500000</v>
      </c>
      <c r="Q133" s="5">
        <v>60237500000</v>
      </c>
      <c r="R133" s="5">
        <v>54495834748</v>
      </c>
      <c r="S133" s="5">
        <v>54495834748</v>
      </c>
      <c r="T133" s="5">
        <v>54495834748</v>
      </c>
      <c r="U133" s="5">
        <v>54495834748</v>
      </c>
      <c r="V133" s="5">
        <v>60237500000</v>
      </c>
      <c r="W133" s="5">
        <v>60237500000</v>
      </c>
      <c r="X133" s="5">
        <v>60237500000</v>
      </c>
      <c r="Y133" s="5">
        <v>60237500000</v>
      </c>
      <c r="Z133" s="5">
        <v>60237500000</v>
      </c>
    </row>
    <row r="134" spans="2:26" ht="15.5" x14ac:dyDescent="0.35">
      <c r="C134" t="s">
        <v>152</v>
      </c>
      <c r="D134" s="5">
        <v>263554824239</v>
      </c>
      <c r="E134" s="5">
        <v>257986105739</v>
      </c>
      <c r="F134" s="5">
        <v>249339504245</v>
      </c>
      <c r="G134" s="5">
        <v>242823553230</v>
      </c>
      <c r="I134" s="5">
        <v>257986105739</v>
      </c>
      <c r="J134" s="5">
        <v>244069821248</v>
      </c>
      <c r="K134" s="5">
        <v>220495743722</v>
      </c>
      <c r="L134" s="5">
        <v>207905229821</v>
      </c>
      <c r="M134" s="5">
        <v>187606997915</v>
      </c>
      <c r="N134" s="5">
        <v>213923351786</v>
      </c>
      <c r="O134" s="5">
        <v>207190792931</v>
      </c>
      <c r="P134" s="5">
        <v>177272193010</v>
      </c>
      <c r="Q134" s="5">
        <v>144313619012</v>
      </c>
      <c r="R134" s="5">
        <v>-47664084439</v>
      </c>
      <c r="S134" s="5">
        <v>3214040182</v>
      </c>
      <c r="T134" s="5">
        <v>22581490291</v>
      </c>
      <c r="U134" s="5">
        <v>26712138756</v>
      </c>
      <c r="V134" s="5">
        <v>18157142400</v>
      </c>
      <c r="W134" s="5">
        <v>1557293688</v>
      </c>
      <c r="X134" s="5">
        <v>-9762110122</v>
      </c>
      <c r="Y134" s="5">
        <v>-23884545426</v>
      </c>
      <c r="Z134" s="5">
        <v>-34095296955</v>
      </c>
    </row>
    <row r="135" spans="2:26" ht="15.5" x14ac:dyDescent="0.35">
      <c r="C135" t="s">
        <v>153</v>
      </c>
      <c r="D135" s="5">
        <v>1000000000</v>
      </c>
      <c r="E135" s="5">
        <v>1000000000</v>
      </c>
      <c r="F135" s="5">
        <v>1000000000</v>
      </c>
      <c r="G135" s="5">
        <v>1000000000</v>
      </c>
      <c r="I135" s="5">
        <v>1000000000</v>
      </c>
      <c r="J135" s="5">
        <v>800000000</v>
      </c>
      <c r="K135" s="5">
        <v>600000000</v>
      </c>
    </row>
    <row r="136" spans="2:26" ht="15.5" x14ac:dyDescent="0.35">
      <c r="C136" t="s">
        <v>154</v>
      </c>
      <c r="D136" s="5">
        <v>262554824239</v>
      </c>
      <c r="E136" s="5">
        <v>256986105739</v>
      </c>
      <c r="F136" s="5">
        <v>248339504245</v>
      </c>
      <c r="G136" s="5">
        <v>241823553230</v>
      </c>
      <c r="I136" s="5">
        <v>256986105739</v>
      </c>
      <c r="J136" s="5">
        <v>243269821248</v>
      </c>
      <c r="K136" s="5">
        <v>219895743722</v>
      </c>
    </row>
    <row r="137" spans="2:26" ht="15.5" x14ac:dyDescent="0.35">
      <c r="C137" t="s">
        <v>155</v>
      </c>
      <c r="D137" s="5">
        <v>263554824239</v>
      </c>
      <c r="E137" s="5">
        <v>257986105739</v>
      </c>
      <c r="F137" s="5">
        <v>249339504245</v>
      </c>
      <c r="G137" s="5">
        <v>242823553230</v>
      </c>
      <c r="I137" s="5">
        <v>257986105739</v>
      </c>
      <c r="J137" s="5">
        <v>244069821248</v>
      </c>
      <c r="K137" s="5">
        <v>220495743722</v>
      </c>
      <c r="L137" s="5">
        <v>207905229821</v>
      </c>
      <c r="M137" s="5">
        <v>187606997915</v>
      </c>
      <c r="N137" s="5">
        <v>213923351786</v>
      </c>
      <c r="O137" s="5">
        <v>207190792931</v>
      </c>
      <c r="P137" s="5">
        <v>177272193010</v>
      </c>
      <c r="Q137" s="5">
        <v>144313619012</v>
      </c>
      <c r="R137" s="5">
        <v>-47664084439</v>
      </c>
      <c r="S137" s="5">
        <v>3214040182</v>
      </c>
      <c r="T137" s="5">
        <v>22581490291</v>
      </c>
      <c r="U137" s="5">
        <v>26712138756</v>
      </c>
      <c r="V137" s="5">
        <v>18157142400</v>
      </c>
      <c r="W137" s="5">
        <v>1557293688</v>
      </c>
      <c r="X137" s="5">
        <v>-9762110122</v>
      </c>
      <c r="Y137" s="5">
        <v>-23884545426</v>
      </c>
      <c r="Z137" s="5">
        <v>-34095296955</v>
      </c>
    </row>
    <row r="138" spans="2:26" ht="15.5" x14ac:dyDescent="0.35">
      <c r="C138" t="s">
        <v>156</v>
      </c>
      <c r="D138" s="5">
        <v>7797121257</v>
      </c>
      <c r="E138" s="5">
        <v>7797121257</v>
      </c>
      <c r="F138" s="5">
        <v>7797121257</v>
      </c>
      <c r="G138" s="5">
        <v>7797121257</v>
      </c>
      <c r="I138" s="5">
        <v>7797121257</v>
      </c>
      <c r="J138" s="5">
        <v>7797121257</v>
      </c>
      <c r="K138" s="5">
        <v>7797121257</v>
      </c>
      <c r="L138" s="5">
        <v>7797121257</v>
      </c>
      <c r="M138" s="5">
        <v>7797121257</v>
      </c>
      <c r="N138" s="5">
        <v>7797094590</v>
      </c>
      <c r="O138" s="5">
        <v>7797174590</v>
      </c>
      <c r="P138" s="5">
        <v>7797254590</v>
      </c>
      <c r="R138" s="5">
        <v>-15207712023</v>
      </c>
      <c r="S138" s="5">
        <v>-2048376831</v>
      </c>
      <c r="Z138" s="5">
        <v>49850000</v>
      </c>
    </row>
    <row r="139" spans="2:26" ht="15.5" x14ac:dyDescent="0.35">
      <c r="C139" t="s">
        <v>9</v>
      </c>
      <c r="D139" s="5">
        <v>360697997437</v>
      </c>
      <c r="E139" s="5">
        <v>355129278937</v>
      </c>
      <c r="F139" s="5">
        <v>346844495263</v>
      </c>
      <c r="G139" s="5">
        <v>340328544248</v>
      </c>
      <c r="I139" s="5">
        <v>355129278937</v>
      </c>
      <c r="J139" s="5">
        <v>341574812266</v>
      </c>
      <c r="K139" s="5">
        <v>317662876960</v>
      </c>
      <c r="L139" s="5">
        <v>304759564339</v>
      </c>
      <c r="M139" s="5">
        <v>284023377123</v>
      </c>
      <c r="N139" s="5">
        <v>309963828867</v>
      </c>
      <c r="O139" s="5">
        <v>303298783362</v>
      </c>
      <c r="P139" s="5">
        <v>273570407671</v>
      </c>
      <c r="Q139" s="5">
        <v>231461832583</v>
      </c>
      <c r="R139" s="5">
        <v>51595020389</v>
      </c>
      <c r="S139" s="5">
        <v>116490714202</v>
      </c>
      <c r="T139" s="5">
        <v>139279961392</v>
      </c>
      <c r="U139" s="5">
        <v>143410609857</v>
      </c>
      <c r="V139" s="5">
        <v>134855613501</v>
      </c>
      <c r="W139" s="5">
        <v>118255764789</v>
      </c>
      <c r="X139" s="5">
        <v>106936360979</v>
      </c>
      <c r="Y139" s="5">
        <v>92813925675</v>
      </c>
      <c r="Z139" s="5">
        <v>82653024146</v>
      </c>
    </row>
    <row r="140" spans="2:26" ht="15.5" x14ac:dyDescent="0.35">
      <c r="C140" t="s">
        <v>157</v>
      </c>
      <c r="D140" s="5">
        <v>393965009690</v>
      </c>
      <c r="E140" s="5">
        <v>379570000366</v>
      </c>
      <c r="F140" s="5">
        <v>371500209715</v>
      </c>
      <c r="G140" s="5">
        <v>371807613544</v>
      </c>
      <c r="I140" s="5">
        <v>379570000366</v>
      </c>
      <c r="J140" s="5">
        <v>372240835173</v>
      </c>
      <c r="K140" s="5">
        <v>340615035973</v>
      </c>
      <c r="L140" s="5">
        <v>337442939231</v>
      </c>
      <c r="M140" s="5">
        <v>310880071852</v>
      </c>
      <c r="N140" s="5">
        <v>337792393010</v>
      </c>
      <c r="O140" s="5">
        <v>324916202729</v>
      </c>
      <c r="P140" s="5">
        <v>301596448818</v>
      </c>
      <c r="Q140" s="5">
        <v>268116498330</v>
      </c>
      <c r="R140" s="5">
        <v>475087590222</v>
      </c>
      <c r="S140" s="5">
        <v>324054785283</v>
      </c>
      <c r="T140" s="5">
        <v>185595748325</v>
      </c>
      <c r="U140" s="5">
        <v>196390816224</v>
      </c>
      <c r="V140" s="5">
        <v>172268827993</v>
      </c>
      <c r="W140" s="5">
        <v>157371466252</v>
      </c>
      <c r="X140" s="5">
        <v>150937167032</v>
      </c>
      <c r="Y140" s="5">
        <v>137909659938</v>
      </c>
      <c r="Z140" s="5">
        <v>182939871224</v>
      </c>
    </row>
    <row r="141" spans="2:26" ht="15.5" x14ac:dyDescent="0.35">
      <c r="C141" t="s">
        <v>158</v>
      </c>
      <c r="D141" s="5">
        <v>425000000</v>
      </c>
      <c r="E141" s="5">
        <v>425000000</v>
      </c>
      <c r="F141" s="5">
        <v>425000000</v>
      </c>
      <c r="G141" s="5">
        <v>425000000</v>
      </c>
      <c r="I141" s="5">
        <v>425000000</v>
      </c>
      <c r="J141" s="5">
        <v>425000000</v>
      </c>
      <c r="K141" s="5">
        <v>425000000</v>
      </c>
      <c r="L141" s="5">
        <v>425000000</v>
      </c>
      <c r="M141" s="5">
        <v>425000000</v>
      </c>
      <c r="N141" s="5">
        <v>425000000</v>
      </c>
      <c r="O141" s="5">
        <v>425000000</v>
      </c>
      <c r="P141" s="5">
        <v>106250000</v>
      </c>
      <c r="Q141" s="5">
        <v>106250000</v>
      </c>
      <c r="R141" s="5">
        <v>21250000</v>
      </c>
      <c r="S141" s="5">
        <v>21250000</v>
      </c>
      <c r="T141" s="5">
        <v>21250000</v>
      </c>
      <c r="U141" s="5">
        <v>21250000</v>
      </c>
      <c r="V141" s="5">
        <v>21250000</v>
      </c>
      <c r="W141" s="5">
        <v>21250000</v>
      </c>
      <c r="X141" s="5">
        <v>21250000</v>
      </c>
      <c r="Y141" s="5">
        <v>21250000</v>
      </c>
      <c r="Z141" s="5">
        <v>21250000</v>
      </c>
    </row>
    <row r="143" spans="2:26" ht="15.5" x14ac:dyDescent="0.35">
      <c r="B143" t="s">
        <v>159</v>
      </c>
      <c r="C143" t="s">
        <v>160</v>
      </c>
      <c r="D143" s="5">
        <v>5313574878</v>
      </c>
      <c r="E143" s="5">
        <v>-2664051540</v>
      </c>
      <c r="F143" s="5">
        <v>7970382571</v>
      </c>
      <c r="G143" s="5">
        <v>3135272732</v>
      </c>
      <c r="I143" s="5">
        <v>-622271884</v>
      </c>
      <c r="J143" s="5">
        <v>38769215039</v>
      </c>
      <c r="K143" s="5">
        <v>21595180785</v>
      </c>
      <c r="L143" s="5">
        <v>-19965136674</v>
      </c>
      <c r="M143" s="5">
        <v>1705694178</v>
      </c>
      <c r="N143" s="5">
        <v>16264824363</v>
      </c>
      <c r="O143" s="5">
        <v>16077052533</v>
      </c>
      <c r="P143" s="5">
        <v>-15037977639</v>
      </c>
      <c r="Q143" s="5">
        <v>-3669565549</v>
      </c>
      <c r="R143" s="5">
        <v>-17348531716</v>
      </c>
      <c r="S143" s="5">
        <v>46282975488</v>
      </c>
      <c r="T143" s="5">
        <v>-19166579997</v>
      </c>
      <c r="U143" s="5">
        <v>-7926543671</v>
      </c>
      <c r="V143" s="5">
        <v>6624356960</v>
      </c>
      <c r="W143" s="5">
        <v>4337681132</v>
      </c>
      <c r="X143" s="5">
        <v>18375198099</v>
      </c>
      <c r="Y143" s="5">
        <v>1227655269</v>
      </c>
      <c r="Z143" s="5">
        <v>-26309108075</v>
      </c>
    </row>
    <row r="144" spans="2:26" ht="15.5" x14ac:dyDescent="0.35">
      <c r="C144" t="s">
        <v>564</v>
      </c>
      <c r="D144" s="5">
        <v>32385517752</v>
      </c>
      <c r="E144" s="5">
        <v>36409833552</v>
      </c>
      <c r="F144" s="5">
        <v>48761772344</v>
      </c>
      <c r="G144" s="5">
        <v>45673032384</v>
      </c>
      <c r="I144" s="5">
        <v>163094225754</v>
      </c>
      <c r="J144" s="5">
        <v>150456880033</v>
      </c>
      <c r="K144" s="5">
        <v>150800899379</v>
      </c>
      <c r="L144" s="5">
        <v>154454723120</v>
      </c>
      <c r="M144" s="5">
        <v>118874345813</v>
      </c>
      <c r="N144" s="5">
        <v>106772479507</v>
      </c>
      <c r="O144" s="5">
        <v>96044708161</v>
      </c>
      <c r="P144" s="5">
        <v>95928688502</v>
      </c>
      <c r="Q144" s="5">
        <v>98841536090</v>
      </c>
      <c r="R144" s="5">
        <v>142086619381</v>
      </c>
      <c r="S144" s="5">
        <v>77807897020</v>
      </c>
      <c r="T144" s="5">
        <v>66965458248</v>
      </c>
      <c r="U144" s="5">
        <v>79803542227</v>
      </c>
      <c r="V144" s="5">
        <v>65707342276</v>
      </c>
      <c r="W144" s="5">
        <v>63428164409</v>
      </c>
      <c r="X144" s="5">
        <v>55865299101</v>
      </c>
      <c r="Y144" s="5">
        <v>56825164329</v>
      </c>
      <c r="Z144" s="5">
        <v>59967009402</v>
      </c>
    </row>
    <row r="145" spans="3:26" ht="15.5" x14ac:dyDescent="0.35">
      <c r="C145" t="s">
        <v>2421</v>
      </c>
    </row>
    <row r="146" spans="3:26" ht="15.5" x14ac:dyDescent="0.35">
      <c r="C146" t="s">
        <v>565</v>
      </c>
      <c r="D146" s="5">
        <v>-20662410218</v>
      </c>
      <c r="E146" s="5">
        <v>-32306831310</v>
      </c>
      <c r="F146" s="5">
        <v>-32331994178</v>
      </c>
      <c r="G146" s="5">
        <v>-35680963344</v>
      </c>
      <c r="I146" s="5">
        <v>-133659297181</v>
      </c>
      <c r="J146" s="5">
        <v>-82249834860</v>
      </c>
      <c r="K146" s="5">
        <v>-103420151862</v>
      </c>
      <c r="L146" s="5">
        <v>-151338632565</v>
      </c>
      <c r="M146" s="5">
        <v>-98552985334</v>
      </c>
      <c r="N146" s="5">
        <v>-61393091472</v>
      </c>
      <c r="O146" s="5">
        <v>-44415009526</v>
      </c>
      <c r="P146" s="5">
        <v>-63731634091</v>
      </c>
      <c r="Q146" s="5">
        <v>-60513471120</v>
      </c>
      <c r="R146" s="5">
        <v>-98820193230</v>
      </c>
      <c r="S146" s="5">
        <v>-41760952789</v>
      </c>
      <c r="T146" s="5">
        <v>-63340146746</v>
      </c>
      <c r="U146" s="5">
        <v>-58091761880</v>
      </c>
      <c r="V146" s="5">
        <v>-38118293043</v>
      </c>
      <c r="W146" s="5">
        <v>-36278738798</v>
      </c>
      <c r="X146" s="5">
        <v>-23865277819</v>
      </c>
      <c r="Y146" s="5">
        <v>-47759993567</v>
      </c>
      <c r="Z146" s="5">
        <v>-69698107939</v>
      </c>
    </row>
    <row r="147" spans="3:26" ht="15.5" x14ac:dyDescent="0.35">
      <c r="C147" t="s">
        <v>2422</v>
      </c>
      <c r="Y147" s="5">
        <v>-1301242475</v>
      </c>
      <c r="Z147" s="5">
        <v>-1301242475</v>
      </c>
    </row>
    <row r="148" spans="3:26" ht="15.5" x14ac:dyDescent="0.35">
      <c r="C148" t="s">
        <v>2423</v>
      </c>
      <c r="R148" s="5">
        <v>-9386634882</v>
      </c>
      <c r="S148" s="5">
        <v>-6463969839</v>
      </c>
      <c r="T148" s="5">
        <v>-5784632175</v>
      </c>
      <c r="U148" s="5">
        <v>-8885445964</v>
      </c>
      <c r="V148" s="5">
        <v>-6216472544</v>
      </c>
      <c r="W148" s="5">
        <v>-11175860473</v>
      </c>
      <c r="X148" s="5">
        <v>-4475034775</v>
      </c>
    </row>
    <row r="149" spans="3:26" ht="15.5" x14ac:dyDescent="0.35">
      <c r="C149" t="s">
        <v>2424</v>
      </c>
      <c r="D149" s="5">
        <v>-5959911104</v>
      </c>
      <c r="E149" s="5">
        <v>-5175127267</v>
      </c>
      <c r="F149" s="5">
        <v>-6383669124</v>
      </c>
      <c r="G149" s="5">
        <v>-5639947824</v>
      </c>
      <c r="I149" s="5">
        <v>-23219257118</v>
      </c>
      <c r="J149" s="5">
        <v>-23981174930</v>
      </c>
      <c r="K149" s="5">
        <v>-21910982435</v>
      </c>
      <c r="L149" s="5">
        <v>-24630814051</v>
      </c>
      <c r="M149" s="5">
        <v>-17723967382</v>
      </c>
      <c r="N149" s="5">
        <v>-16966980419</v>
      </c>
      <c r="O149" s="5">
        <v>-20525699732</v>
      </c>
      <c r="P149" s="5">
        <v>-41281590428</v>
      </c>
      <c r="Q149" s="5">
        <v>-17217950032</v>
      </c>
      <c r="R149" s="5">
        <v>-59888842921</v>
      </c>
      <c r="S149" s="5">
        <v>-28725551234</v>
      </c>
      <c r="T149" s="5">
        <v>-15961944772</v>
      </c>
      <c r="U149" s="5">
        <v>-15269987545</v>
      </c>
      <c r="V149" s="5">
        <v>-11903860752</v>
      </c>
      <c r="W149" s="5">
        <v>-9319068753</v>
      </c>
      <c r="X149" s="5">
        <v>-8243146412</v>
      </c>
      <c r="Y149" s="5">
        <v>-6851622486</v>
      </c>
      <c r="Z149" s="5">
        <v>-6851622486</v>
      </c>
    </row>
    <row r="150" spans="3:26" ht="15.5" x14ac:dyDescent="0.35">
      <c r="C150" t="s">
        <v>2425</v>
      </c>
      <c r="Y150" s="5">
        <v>-687821200</v>
      </c>
      <c r="Z150" s="5">
        <v>-687821200</v>
      </c>
    </row>
    <row r="151" spans="3:26" ht="15.5" x14ac:dyDescent="0.35">
      <c r="C151" t="s">
        <v>2426</v>
      </c>
      <c r="Y151" s="5">
        <v>-1021416350</v>
      </c>
      <c r="Z151" s="5">
        <v>-1021416350</v>
      </c>
    </row>
    <row r="152" spans="3:26" ht="15.5" x14ac:dyDescent="0.35">
      <c r="C152" t="s">
        <v>2427</v>
      </c>
      <c r="Y152" s="5">
        <v>-1353184409</v>
      </c>
      <c r="Z152" s="5">
        <v>-1353184409</v>
      </c>
    </row>
    <row r="153" spans="3:26" ht="15.5" x14ac:dyDescent="0.35">
      <c r="C153" t="s">
        <v>1602</v>
      </c>
      <c r="D153" s="5">
        <v>-26622321322</v>
      </c>
      <c r="E153" s="5">
        <v>-37481958577</v>
      </c>
      <c r="F153" s="5">
        <v>-38715663302</v>
      </c>
      <c r="G153" s="5">
        <v>-41320911168</v>
      </c>
      <c r="I153" s="5">
        <v>-156878554299</v>
      </c>
      <c r="J153" s="5">
        <v>-106231009790</v>
      </c>
      <c r="K153" s="5">
        <v>-125331134297</v>
      </c>
      <c r="L153" s="5">
        <v>-175969446616</v>
      </c>
      <c r="M153" s="5">
        <v>-116276952716</v>
      </c>
      <c r="N153" s="5">
        <v>-78360071891</v>
      </c>
      <c r="O153" s="5">
        <v>-64940709258</v>
      </c>
      <c r="P153" s="5">
        <v>-105013224519</v>
      </c>
      <c r="Q153" s="5">
        <v>-77731421152</v>
      </c>
      <c r="R153" s="5">
        <v>-168095671033</v>
      </c>
      <c r="S153" s="5">
        <v>-76950473862</v>
      </c>
      <c r="T153" s="5">
        <v>-85086723693</v>
      </c>
      <c r="U153" s="5">
        <v>-82247195389</v>
      </c>
      <c r="V153" s="5">
        <v>-56238626339</v>
      </c>
      <c r="W153" s="5">
        <v>-56773668024</v>
      </c>
      <c r="X153" s="5">
        <v>-36583459006</v>
      </c>
      <c r="Y153" s="5">
        <v>-58975280487</v>
      </c>
      <c r="Z153" s="5">
        <v>-80913394859</v>
      </c>
    </row>
    <row r="154" spans="3:26" ht="15.5" x14ac:dyDescent="0.35">
      <c r="C154" t="s">
        <v>169</v>
      </c>
    </row>
    <row r="155" spans="3:26" ht="15.5" x14ac:dyDescent="0.35">
      <c r="C155" t="s">
        <v>387</v>
      </c>
      <c r="Q155" s="5">
        <v>-8481352920</v>
      </c>
      <c r="U155" s="5">
        <v>-300000000</v>
      </c>
      <c r="V155" s="5">
        <v>-1451665514</v>
      </c>
    </row>
    <row r="156" spans="3:26" ht="15.5" x14ac:dyDescent="0.35">
      <c r="C156" t="s">
        <v>2428</v>
      </c>
      <c r="D156" s="5">
        <v>-341261995</v>
      </c>
      <c r="E156" s="5">
        <v>-1403487141</v>
      </c>
      <c r="F156" s="5">
        <v>-1581638653</v>
      </c>
      <c r="G156" s="5">
        <v>-1216848484</v>
      </c>
      <c r="I156" s="5">
        <v>-6155416147</v>
      </c>
      <c r="J156" s="5">
        <v>-4841225694</v>
      </c>
      <c r="K156" s="5">
        <v>-2010678175</v>
      </c>
      <c r="L156" s="5">
        <v>-4815416361</v>
      </c>
      <c r="M156" s="5">
        <v>-2892805111</v>
      </c>
      <c r="N156" s="5">
        <v>-2109694854</v>
      </c>
      <c r="O156" s="5">
        <v>-10242175215</v>
      </c>
      <c r="P156" s="5">
        <v>-13609385146</v>
      </c>
      <c r="Q156" s="5">
        <v>-2934285318</v>
      </c>
      <c r="R156" s="5">
        <v>8660821911</v>
      </c>
      <c r="S156" s="5">
        <v>-1899305674</v>
      </c>
      <c r="T156" s="5">
        <v>-2097716216</v>
      </c>
      <c r="U156" s="5">
        <v>-6333840149</v>
      </c>
      <c r="V156" s="5">
        <v>-4705105487</v>
      </c>
      <c r="W156" s="5">
        <v>-4821022738</v>
      </c>
      <c r="X156" s="5">
        <v>-3844571277</v>
      </c>
      <c r="Y156" s="5">
        <v>1496799816</v>
      </c>
      <c r="Z156" s="5">
        <v>-9499376355</v>
      </c>
    </row>
    <row r="157" spans="3:26" ht="15.5" x14ac:dyDescent="0.35">
      <c r="C157" t="s">
        <v>1394</v>
      </c>
      <c r="D157" s="5">
        <v>-108359557</v>
      </c>
      <c r="E157" s="5">
        <v>-188439374</v>
      </c>
      <c r="F157" s="5">
        <v>-494087818</v>
      </c>
      <c r="I157" s="5">
        <v>-682527192</v>
      </c>
      <c r="J157" s="5">
        <v>-615429510</v>
      </c>
      <c r="K157" s="5">
        <v>-1863906122</v>
      </c>
      <c r="L157" s="5">
        <v>6365003183</v>
      </c>
      <c r="M157" s="5">
        <v>2001106192</v>
      </c>
      <c r="N157" s="5">
        <v>-10037888399</v>
      </c>
      <c r="O157" s="5">
        <v>-4784771155</v>
      </c>
      <c r="P157" s="5">
        <v>7655943524</v>
      </c>
      <c r="Q157" s="5">
        <v>-13364042249</v>
      </c>
      <c r="Y157" s="5">
        <v>-1006258755</v>
      </c>
    </row>
    <row r="158" spans="3:26" ht="15.5" x14ac:dyDescent="0.35">
      <c r="C158" t="s">
        <v>1236</v>
      </c>
      <c r="R158" s="5">
        <v>-491702430</v>
      </c>
      <c r="S158" s="5">
        <v>46806488596</v>
      </c>
      <c r="U158" s="5">
        <v>254976600</v>
      </c>
      <c r="V158" s="5">
        <v>1509163272</v>
      </c>
      <c r="W158" s="5">
        <v>620225963</v>
      </c>
      <c r="X158" s="5">
        <v>1127388150</v>
      </c>
      <c r="Z158" s="5">
        <v>2496983155</v>
      </c>
    </row>
    <row r="159" spans="3:26" ht="15.5" x14ac:dyDescent="0.35">
      <c r="C159" t="s">
        <v>190</v>
      </c>
      <c r="T159" s="5">
        <v>478415909</v>
      </c>
    </row>
    <row r="160" spans="3:26" ht="15.5" x14ac:dyDescent="0.35">
      <c r="C160" t="s">
        <v>172</v>
      </c>
      <c r="E160" s="5">
        <v>-8680000</v>
      </c>
      <c r="G160" s="5">
        <v>-18996840000</v>
      </c>
      <c r="I160" s="5">
        <v>-19005520000</v>
      </c>
      <c r="J160" s="5">
        <v>-10701132000</v>
      </c>
      <c r="K160" s="5">
        <v>-6486984000</v>
      </c>
      <c r="L160" s="5">
        <v>-4599001752</v>
      </c>
      <c r="M160" s="5">
        <v>-573217954</v>
      </c>
      <c r="N160" s="5">
        <v>1653903686</v>
      </c>
      <c r="O160" s="5">
        <v>-1992369136</v>
      </c>
      <c r="P160" s="5">
        <v>54315431728</v>
      </c>
      <c r="Q160" s="5">
        <v>-63897890666</v>
      </c>
      <c r="R160" s="5">
        <v>140297314754</v>
      </c>
      <c r="S160" s="5">
        <v>82722546484</v>
      </c>
      <c r="T160" s="5">
        <v>-24296374882</v>
      </c>
      <c r="U160" s="5">
        <v>726564530</v>
      </c>
      <c r="V160" s="5">
        <v>2435701244</v>
      </c>
      <c r="W160" s="5">
        <v>-3637062687</v>
      </c>
      <c r="X160" s="5">
        <v>-3300000000</v>
      </c>
      <c r="Y160" s="5">
        <v>-3600000000</v>
      </c>
      <c r="Z160" s="5">
        <v>-3600000000</v>
      </c>
    </row>
    <row r="161" spans="3:26" ht="15.5" x14ac:dyDescent="0.35">
      <c r="C161" t="s">
        <v>173</v>
      </c>
      <c r="D161" s="5">
        <v>2361269380</v>
      </c>
      <c r="E161" s="5">
        <v>2411526837</v>
      </c>
      <c r="F161" s="5">
        <v>7204051000</v>
      </c>
      <c r="G161" s="5">
        <v>-34309261</v>
      </c>
      <c r="I161" s="5">
        <v>9506418236</v>
      </c>
      <c r="J161" s="5">
        <v>5159300178</v>
      </c>
      <c r="K161" s="5">
        <v>6077333374</v>
      </c>
      <c r="L161" s="5">
        <v>-6771867850</v>
      </c>
      <c r="M161" s="5">
        <v>-53639895542</v>
      </c>
      <c r="N161" s="5">
        <v>190717499</v>
      </c>
      <c r="O161" s="5">
        <v>5544638150</v>
      </c>
      <c r="P161" s="5">
        <v>-10337850016</v>
      </c>
      <c r="Q161" s="5">
        <v>7671784910</v>
      </c>
      <c r="R161" s="5">
        <v>-88490524265</v>
      </c>
      <c r="S161" s="5">
        <v>-80813088338</v>
      </c>
      <c r="T161" s="5">
        <v>-670812000</v>
      </c>
      <c r="U161" s="5">
        <v>4247559849</v>
      </c>
      <c r="V161" s="5">
        <v>3040977892</v>
      </c>
      <c r="W161" s="5">
        <v>-3023204879</v>
      </c>
      <c r="X161" s="5">
        <v>4845546408</v>
      </c>
      <c r="Y161" s="5">
        <v>-23600000</v>
      </c>
      <c r="Z161" s="5">
        <v>-14068415220</v>
      </c>
    </row>
    <row r="162" spans="3:26" ht="15.5" x14ac:dyDescent="0.35">
      <c r="C162" t="s">
        <v>184</v>
      </c>
      <c r="M162" s="5">
        <v>55000000</v>
      </c>
      <c r="N162" s="5">
        <v>790000000</v>
      </c>
      <c r="Q162" s="5">
        <v>292500000</v>
      </c>
      <c r="R162" s="5">
        <v>73467386</v>
      </c>
      <c r="V162" s="5">
        <v>100000000</v>
      </c>
      <c r="W162" s="5">
        <v>32000000</v>
      </c>
      <c r="X162" s="5">
        <v>146000000</v>
      </c>
      <c r="Z162" s="5">
        <v>77000000</v>
      </c>
    </row>
    <row r="163" spans="3:26" ht="15.5" x14ac:dyDescent="0.35">
      <c r="C163" t="s">
        <v>672</v>
      </c>
    </row>
    <row r="164" spans="3:26" ht="15.5" x14ac:dyDescent="0.35">
      <c r="C164" t="s">
        <v>174</v>
      </c>
      <c r="D164" s="5">
        <v>-68730620</v>
      </c>
      <c r="E164" s="5">
        <v>-18473163</v>
      </c>
      <c r="F164" s="5">
        <v>-100799000</v>
      </c>
      <c r="G164" s="5">
        <v>-34309261</v>
      </c>
      <c r="I164" s="5">
        <v>-228431764</v>
      </c>
      <c r="J164" s="5">
        <v>-2136099822</v>
      </c>
      <c r="K164" s="5">
        <v>-435438626</v>
      </c>
      <c r="L164" s="5">
        <v>-396867850</v>
      </c>
      <c r="M164" s="5">
        <v>-4089141042</v>
      </c>
      <c r="N164" s="5">
        <v>-599282501</v>
      </c>
      <c r="O164" s="5">
        <v>-818811850</v>
      </c>
      <c r="P164" s="5">
        <v>-337850016</v>
      </c>
      <c r="Q164" s="5">
        <v>-1596865087</v>
      </c>
      <c r="R164" s="5">
        <v>-85097560859</v>
      </c>
      <c r="S164" s="5">
        <v>-67428445539</v>
      </c>
      <c r="T164" s="5">
        <v>-670812000</v>
      </c>
      <c r="U164" s="5">
        <v>-752440151</v>
      </c>
      <c r="V164" s="5">
        <v>-2059022108</v>
      </c>
      <c r="W164" s="5">
        <v>-1055204879</v>
      </c>
      <c r="X164" s="5">
        <v>-1300453592</v>
      </c>
      <c r="Y164" s="5">
        <v>-23600000</v>
      </c>
      <c r="Z164" s="5">
        <v>-145415220</v>
      </c>
    </row>
    <row r="165" spans="3:26" ht="15.5" x14ac:dyDescent="0.35">
      <c r="C165" t="s">
        <v>2429</v>
      </c>
      <c r="P165" s="5">
        <v>-10000000000</v>
      </c>
      <c r="V165" s="5">
        <v>10000000000</v>
      </c>
      <c r="W165" s="5">
        <v>-2000000000</v>
      </c>
      <c r="X165" s="5">
        <v>6000000000</v>
      </c>
    </row>
    <row r="166" spans="3:26" ht="15.5" x14ac:dyDescent="0.35">
      <c r="C166" t="s">
        <v>2430</v>
      </c>
      <c r="R166" s="5">
        <v>-500000000</v>
      </c>
      <c r="S166" s="5">
        <v>-15000000000</v>
      </c>
      <c r="Z166" s="5">
        <v>-14000000000</v>
      </c>
    </row>
    <row r="167" spans="3:26" ht="15.5" x14ac:dyDescent="0.35">
      <c r="C167" t="s">
        <v>408</v>
      </c>
    </row>
    <row r="168" spans="3:26" ht="15.5" x14ac:dyDescent="0.35">
      <c r="C168" t="s">
        <v>423</v>
      </c>
      <c r="E168" s="5">
        <v>-19005520000</v>
      </c>
      <c r="F168" s="5">
        <v>18996840000</v>
      </c>
      <c r="G168" s="5">
        <v>-18996840000</v>
      </c>
      <c r="I168" s="5">
        <v>-19005520000</v>
      </c>
      <c r="J168" s="5">
        <v>-10553772000</v>
      </c>
      <c r="K168" s="5">
        <v>-6339624000</v>
      </c>
    </row>
    <row r="169" spans="3:26" ht="15.5" x14ac:dyDescent="0.35">
      <c r="C169" t="s">
        <v>1031</v>
      </c>
      <c r="F169" s="5">
        <v>7304850000</v>
      </c>
      <c r="I169" s="5">
        <v>7304850000</v>
      </c>
      <c r="J169" s="5">
        <v>7295400000</v>
      </c>
      <c r="K169" s="5">
        <v>6884100000</v>
      </c>
      <c r="O169" s="5">
        <v>6363450000</v>
      </c>
      <c r="Q169" s="5">
        <v>8976149997</v>
      </c>
      <c r="S169" s="5">
        <v>3041550001</v>
      </c>
    </row>
    <row r="170" spans="3:26" ht="15.5" x14ac:dyDescent="0.35">
      <c r="C170" t="s">
        <v>636</v>
      </c>
      <c r="V170" s="5">
        <v>5000000000</v>
      </c>
    </row>
    <row r="171" spans="3:26" ht="15.5" x14ac:dyDescent="0.35">
      <c r="C171" t="s">
        <v>2431</v>
      </c>
      <c r="K171" s="5">
        <v>-71328000</v>
      </c>
    </row>
    <row r="172" spans="3:26" ht="15.5" x14ac:dyDescent="0.35">
      <c r="C172" t="s">
        <v>628</v>
      </c>
      <c r="K172" s="5">
        <v>-300000000</v>
      </c>
    </row>
    <row r="173" spans="3:26" ht="15.5" x14ac:dyDescent="0.35">
      <c r="C173" t="s">
        <v>2432</v>
      </c>
      <c r="M173" s="5">
        <v>134675750</v>
      </c>
    </row>
    <row r="174" spans="3:26" ht="15.5" x14ac:dyDescent="0.35">
      <c r="C174" t="s">
        <v>857</v>
      </c>
      <c r="M174" s="5">
        <v>-15430250</v>
      </c>
    </row>
    <row r="175" spans="3:26" ht="15.5" x14ac:dyDescent="0.35">
      <c r="C175" t="s">
        <v>2433</v>
      </c>
    </row>
    <row r="176" spans="3:26" ht="15.5" x14ac:dyDescent="0.35">
      <c r="C176" t="s">
        <v>469</v>
      </c>
      <c r="R176" s="5">
        <v>-2966430792</v>
      </c>
      <c r="S176" s="5">
        <v>-1426192800</v>
      </c>
    </row>
    <row r="177" spans="3:26" ht="15.5" x14ac:dyDescent="0.35">
      <c r="C177" t="s">
        <v>2434</v>
      </c>
      <c r="U177" s="5">
        <v>5000000000</v>
      </c>
      <c r="V177" s="5">
        <v>-5000000000</v>
      </c>
    </row>
    <row r="178" spans="3:26" ht="15.5" x14ac:dyDescent="0.35">
      <c r="C178" t="s">
        <v>191</v>
      </c>
      <c r="E178" s="5">
        <v>-8680000</v>
      </c>
      <c r="G178" s="5">
        <v>-18996840000</v>
      </c>
      <c r="I178" s="5">
        <v>-19005520000</v>
      </c>
      <c r="J178" s="5">
        <v>-10701132000</v>
      </c>
      <c r="K178" s="5">
        <v>-6486984000</v>
      </c>
      <c r="L178" s="5">
        <v>-4599001752</v>
      </c>
      <c r="M178" s="5">
        <v>-573217954</v>
      </c>
      <c r="N178" s="5">
        <v>1653903686</v>
      </c>
      <c r="O178" s="5">
        <v>-1992369136</v>
      </c>
      <c r="P178" s="5">
        <v>54315431728</v>
      </c>
      <c r="Q178" s="5">
        <v>-63897890666</v>
      </c>
      <c r="R178" s="5">
        <v>140297314754</v>
      </c>
      <c r="S178" s="5">
        <v>82722546484</v>
      </c>
      <c r="T178" s="5">
        <v>-24296374882</v>
      </c>
      <c r="U178" s="5">
        <v>726564530</v>
      </c>
      <c r="V178" s="5">
        <v>2435701244</v>
      </c>
      <c r="W178" s="5">
        <v>-3637062687</v>
      </c>
      <c r="X178" s="5">
        <v>-3300000000</v>
      </c>
      <c r="Y178" s="5">
        <v>-3600000000</v>
      </c>
      <c r="Z178" s="5">
        <v>-3600000000</v>
      </c>
    </row>
    <row r="179" spans="3:26" ht="15.5" x14ac:dyDescent="0.35">
      <c r="C179" t="s">
        <v>2435</v>
      </c>
      <c r="L179" s="5">
        <v>-4599001752</v>
      </c>
      <c r="M179" s="5">
        <v>-573217954</v>
      </c>
      <c r="N179" s="5">
        <v>1653903686</v>
      </c>
      <c r="O179" s="5">
        <v>-1853701590</v>
      </c>
      <c r="P179" s="5">
        <v>54441964184</v>
      </c>
      <c r="Q179" s="5">
        <v>-191927557121</v>
      </c>
      <c r="R179" s="5">
        <v>-7653749686</v>
      </c>
      <c r="S179" s="5">
        <v>-4063778265</v>
      </c>
      <c r="T179" s="5">
        <v>723600118</v>
      </c>
      <c r="U179" s="5">
        <v>726564530</v>
      </c>
      <c r="V179" s="5">
        <v>-415964268</v>
      </c>
      <c r="W179" s="5">
        <v>262937313</v>
      </c>
    </row>
    <row r="180" spans="3:26" ht="15.5" x14ac:dyDescent="0.35">
      <c r="C180" t="s">
        <v>2436</v>
      </c>
      <c r="O180" s="5">
        <v>-138667546</v>
      </c>
      <c r="P180" s="5">
        <v>-126532456</v>
      </c>
      <c r="S180" s="5">
        <v>20114400000</v>
      </c>
    </row>
    <row r="181" spans="3:26" ht="15.5" x14ac:dyDescent="0.35">
      <c r="C181" t="s">
        <v>2437</v>
      </c>
    </row>
    <row r="182" spans="3:26" ht="15.5" x14ac:dyDescent="0.35">
      <c r="C182" t="s">
        <v>2438</v>
      </c>
      <c r="R182" s="5">
        <v>52139819794</v>
      </c>
      <c r="S182" s="5">
        <v>104098003278</v>
      </c>
      <c r="T182" s="5">
        <v>-19975000</v>
      </c>
    </row>
    <row r="183" spans="3:26" ht="15.5" x14ac:dyDescent="0.35">
      <c r="C183" t="s">
        <v>1058</v>
      </c>
      <c r="S183" s="5">
        <v>-28000000000</v>
      </c>
      <c r="T183" s="5">
        <v>-25000000000</v>
      </c>
    </row>
    <row r="184" spans="3:26" ht="15.5" x14ac:dyDescent="0.35">
      <c r="C184" t="s">
        <v>2439</v>
      </c>
      <c r="J184" s="5">
        <v>-147360000</v>
      </c>
      <c r="K184" s="5">
        <v>-147360000</v>
      </c>
      <c r="R184" s="5">
        <v>-20108990163</v>
      </c>
    </row>
    <row r="185" spans="3:26" ht="15.5" x14ac:dyDescent="0.35">
      <c r="C185" t="s">
        <v>655</v>
      </c>
      <c r="E185" s="5">
        <v>18996840000</v>
      </c>
      <c r="F185" s="5">
        <v>-18996840000</v>
      </c>
    </row>
    <row r="186" spans="3:26" ht="15.5" x14ac:dyDescent="0.35">
      <c r="C186" t="s">
        <v>2440</v>
      </c>
      <c r="R186" s="5">
        <v>-33424867202</v>
      </c>
      <c r="S186" s="5">
        <v>-9426078529</v>
      </c>
    </row>
    <row r="187" spans="3:26" ht="15.5" x14ac:dyDescent="0.35">
      <c r="C187" t="s">
        <v>747</v>
      </c>
      <c r="R187" s="5">
        <v>149345102011</v>
      </c>
    </row>
    <row r="188" spans="3:26" ht="15.5" x14ac:dyDescent="0.35">
      <c r="C188" t="s">
        <v>2441</v>
      </c>
    </row>
    <row r="189" spans="3:26" ht="15.5" x14ac:dyDescent="0.35">
      <c r="C189" t="s">
        <v>357</v>
      </c>
      <c r="Q189" s="5">
        <v>-37235194709</v>
      </c>
      <c r="V189" s="5">
        <v>-2148334488</v>
      </c>
      <c r="W189" s="5">
        <v>-3900000000</v>
      </c>
      <c r="X189" s="5">
        <v>-3300000000</v>
      </c>
      <c r="Y189" s="5">
        <v>-3600000000</v>
      </c>
      <c r="Z189" s="5">
        <v>-3600000000</v>
      </c>
    </row>
    <row r="190" spans="3:26" ht="15.5" x14ac:dyDescent="0.35">
      <c r="C190" t="s">
        <v>2442</v>
      </c>
      <c r="Q190" s="5">
        <v>15500000000</v>
      </c>
    </row>
    <row r="191" spans="3:26" ht="15.5" x14ac:dyDescent="0.35">
      <c r="C191" t="s">
        <v>2443</v>
      </c>
      <c r="Q191" s="5">
        <v>149764861164</v>
      </c>
    </row>
    <row r="192" spans="3:26" ht="15.5" x14ac:dyDescent="0.35">
      <c r="C192" t="s">
        <v>929</v>
      </c>
      <c r="D192" s="5">
        <v>7674844258</v>
      </c>
      <c r="E192" s="5">
        <v>-261204703</v>
      </c>
      <c r="F192" s="5">
        <v>15174433571</v>
      </c>
      <c r="G192" s="5">
        <v>-15895876529</v>
      </c>
      <c r="I192" s="5">
        <v>-10121373648</v>
      </c>
      <c r="J192" s="5">
        <v>33227383217</v>
      </c>
      <c r="K192" s="5">
        <v>21185530159</v>
      </c>
      <c r="L192" s="5">
        <v>-31336006276</v>
      </c>
      <c r="M192" s="5">
        <v>-52507419318</v>
      </c>
      <c r="N192" s="5">
        <v>18109445548</v>
      </c>
      <c r="O192" s="5">
        <v>19629321547</v>
      </c>
      <c r="P192" s="5">
        <v>28939604073</v>
      </c>
      <c r="Q192" s="5">
        <v>-59895671305</v>
      </c>
      <c r="R192" s="5">
        <v>34458258773</v>
      </c>
      <c r="S192" s="5">
        <v>48192433634</v>
      </c>
      <c r="T192" s="5">
        <v>-44133766879</v>
      </c>
      <c r="U192" s="5">
        <v>-2952419292</v>
      </c>
      <c r="V192" s="5">
        <v>12101036096</v>
      </c>
      <c r="W192" s="5">
        <v>-2322586434</v>
      </c>
      <c r="X192" s="5">
        <v>19920744507</v>
      </c>
      <c r="Y192" s="5">
        <v>-2395944731</v>
      </c>
      <c r="Z192" s="5">
        <v>-43977523295</v>
      </c>
    </row>
    <row r="193" spans="2:26" ht="15.5" x14ac:dyDescent="0.35">
      <c r="C193" t="s">
        <v>215</v>
      </c>
      <c r="D193" s="5">
        <v>-84103517</v>
      </c>
      <c r="E193" s="5">
        <v>-30705189</v>
      </c>
      <c r="F193" s="5">
        <v>-40595434</v>
      </c>
      <c r="G193" s="5">
        <v>-189176407</v>
      </c>
      <c r="I193" s="5">
        <v>-358652076</v>
      </c>
      <c r="J193" s="5">
        <v>-302193495</v>
      </c>
      <c r="K193" s="5">
        <v>581475322</v>
      </c>
      <c r="L193" s="5">
        <v>-822999361</v>
      </c>
      <c r="M193" s="5">
        <v>512835161</v>
      </c>
      <c r="N193" s="5">
        <v>32615011</v>
      </c>
      <c r="O193" s="5">
        <v>-449708220</v>
      </c>
      <c r="P193" s="5">
        <v>344902110</v>
      </c>
      <c r="Q193" s="5">
        <v>43893360</v>
      </c>
      <c r="R193" s="5">
        <v>536187502</v>
      </c>
      <c r="S193" s="5">
        <v>21322391</v>
      </c>
      <c r="T193" s="5">
        <v>49620248</v>
      </c>
      <c r="U193" s="5">
        <v>5717123150</v>
      </c>
      <c r="V193" s="5">
        <v>528534806</v>
      </c>
      <c r="W193" s="5">
        <v>99056913</v>
      </c>
      <c r="X193" s="5">
        <v>812097004</v>
      </c>
    </row>
    <row r="194" spans="2:26" ht="15.5" x14ac:dyDescent="0.35">
      <c r="C194" t="s">
        <v>214</v>
      </c>
      <c r="D194" s="5">
        <v>57838472443</v>
      </c>
      <c r="I194" s="5">
        <v>68318498167</v>
      </c>
      <c r="J194" s="5">
        <v>35393308445</v>
      </c>
      <c r="K194" s="5">
        <v>13626302964</v>
      </c>
      <c r="L194" s="5">
        <v>45785308601</v>
      </c>
      <c r="M194" s="5">
        <v>97779892758</v>
      </c>
      <c r="N194" s="5">
        <v>79637832199</v>
      </c>
      <c r="O194" s="5">
        <v>60458218872</v>
      </c>
      <c r="P194" s="5">
        <v>31173712687</v>
      </c>
      <c r="Q194" s="5">
        <v>91025490677</v>
      </c>
      <c r="R194" s="5">
        <v>56031044402</v>
      </c>
      <c r="S194" s="5">
        <v>7817288377</v>
      </c>
      <c r="T194" s="5">
        <v>51901435008</v>
      </c>
      <c r="U194" s="5">
        <v>49136731150</v>
      </c>
      <c r="V194" s="5">
        <v>36507160248</v>
      </c>
      <c r="W194" s="5">
        <v>38730689769</v>
      </c>
      <c r="X194" s="5">
        <v>17997848258</v>
      </c>
      <c r="Y194" s="5">
        <v>20393792989</v>
      </c>
      <c r="Z194" s="5">
        <v>64371316284</v>
      </c>
    </row>
    <row r="195" spans="2:26" ht="15.5" x14ac:dyDescent="0.35">
      <c r="C195" t="s">
        <v>216</v>
      </c>
      <c r="D195" s="5">
        <v>65429213184</v>
      </c>
      <c r="E195" s="5">
        <v>-291909892</v>
      </c>
      <c r="F195" s="5">
        <v>15133838137</v>
      </c>
      <c r="G195" s="5">
        <v>-16085052936</v>
      </c>
      <c r="I195" s="5">
        <v>57838472443</v>
      </c>
      <c r="J195" s="5">
        <v>68318498167</v>
      </c>
      <c r="K195" s="5">
        <v>35393308445</v>
      </c>
      <c r="L195" s="5">
        <v>13626302964</v>
      </c>
      <c r="M195" s="5">
        <v>45785308601</v>
      </c>
      <c r="N195" s="5">
        <v>97779892758</v>
      </c>
      <c r="O195" s="5">
        <v>79637832199</v>
      </c>
      <c r="P195" s="5">
        <v>60458218870</v>
      </c>
      <c r="Q195" s="5">
        <v>31173712732</v>
      </c>
      <c r="R195" s="5">
        <v>91025490677</v>
      </c>
      <c r="S195" s="5">
        <v>56031044402</v>
      </c>
      <c r="T195" s="5">
        <v>7817288377</v>
      </c>
      <c r="U195" s="5">
        <v>51901435008</v>
      </c>
      <c r="V195" s="5">
        <v>49136731150</v>
      </c>
      <c r="W195" s="5">
        <v>36507160248</v>
      </c>
      <c r="X195" s="5">
        <v>38730689769</v>
      </c>
      <c r="Y195" s="5">
        <v>17997848258</v>
      </c>
      <c r="Z195" s="5">
        <v>20393792989</v>
      </c>
    </row>
    <row r="197" spans="2:26" ht="15.5" x14ac:dyDescent="0.35">
      <c r="B197" t="s">
        <v>217</v>
      </c>
      <c r="C197" t="s">
        <v>11</v>
      </c>
      <c r="D197" s="5">
        <v>420000000</v>
      </c>
      <c r="E197" s="5">
        <v>420000000</v>
      </c>
      <c r="F197" s="5">
        <v>420000000</v>
      </c>
      <c r="G197" s="5">
        <v>420000000</v>
      </c>
      <c r="I197" s="5">
        <v>420000000</v>
      </c>
      <c r="J197" s="5">
        <v>420000000</v>
      </c>
      <c r="K197" s="5">
        <v>420000000</v>
      </c>
      <c r="L197" s="5">
        <v>420000000</v>
      </c>
      <c r="M197" s="5">
        <v>420000000</v>
      </c>
      <c r="N197" s="5">
        <v>420000000</v>
      </c>
      <c r="O197" s="5">
        <v>420000000</v>
      </c>
      <c r="P197" s="5">
        <v>110000000</v>
      </c>
      <c r="Q197" s="5">
        <v>110000000</v>
      </c>
      <c r="R197" s="5">
        <v>20000000</v>
      </c>
      <c r="S197" s="5">
        <v>20000000</v>
      </c>
      <c r="T197" s="5">
        <v>20000000</v>
      </c>
      <c r="U197" s="5">
        <v>20000000</v>
      </c>
      <c r="V197" s="5">
        <v>20000000</v>
      </c>
      <c r="W197" s="5">
        <v>20000000</v>
      </c>
      <c r="X197" s="5">
        <v>20000000</v>
      </c>
      <c r="Y197" s="5">
        <v>20000000</v>
      </c>
      <c r="Z197" s="5">
        <v>20000000</v>
      </c>
    </row>
    <row r="198" spans="2:26" ht="15.5" x14ac:dyDescent="0.35">
      <c r="C198" t="s">
        <v>218</v>
      </c>
      <c r="D198" s="6">
        <v>13.1</v>
      </c>
      <c r="E198" s="6">
        <v>20.34</v>
      </c>
      <c r="F198" s="6">
        <v>15.33</v>
      </c>
      <c r="G198" s="6">
        <v>27.78</v>
      </c>
    </row>
    <row r="199" spans="2:26" ht="15.5" x14ac:dyDescent="0.35">
      <c r="C199" t="s">
        <v>219</v>
      </c>
      <c r="D199" s="6">
        <v>34.659999999999997</v>
      </c>
      <c r="E199" s="6">
        <v>21.24</v>
      </c>
      <c r="F199" s="6">
        <v>31.57</v>
      </c>
      <c r="G199" s="6">
        <v>13.32</v>
      </c>
    </row>
    <row r="200" spans="2:26" ht="15.5" x14ac:dyDescent="0.35">
      <c r="C200" t="s">
        <v>72</v>
      </c>
      <c r="D200" s="6">
        <v>4.57</v>
      </c>
      <c r="E200" s="6">
        <v>4.6100000000000003</v>
      </c>
      <c r="F200" s="6">
        <v>5.95</v>
      </c>
      <c r="G200" s="6">
        <v>3.01</v>
      </c>
    </row>
    <row r="201" spans="2:26" ht="15.5" x14ac:dyDescent="0.35">
      <c r="C201" t="s">
        <v>220</v>
      </c>
      <c r="D201" s="5">
        <v>7050000000</v>
      </c>
      <c r="E201" s="6">
        <v>8310000000.000001</v>
      </c>
      <c r="F201" s="5">
        <v>5270000000</v>
      </c>
      <c r="G201" s="5">
        <v>9440000000</v>
      </c>
    </row>
    <row r="202" spans="2:26" ht="15.5" x14ac:dyDescent="0.35">
      <c r="C202" t="s">
        <v>221</v>
      </c>
      <c r="D202" s="6">
        <v>1.41E-2</v>
      </c>
      <c r="E202" s="6">
        <v>2.2799999999999997E-2</v>
      </c>
      <c r="F202" s="6">
        <v>1.7500000000000002E-2</v>
      </c>
      <c r="G202" s="6">
        <v>3.1800000000000002E-2</v>
      </c>
    </row>
    <row r="203" spans="2:26" ht="15.5" x14ac:dyDescent="0.35">
      <c r="C203" t="s">
        <v>222</v>
      </c>
      <c r="D203" s="6">
        <v>1.5800000000000002E-2</v>
      </c>
      <c r="E203" s="6">
        <v>2.4900000000000002E-2</v>
      </c>
      <c r="F203" s="6">
        <v>1.9199999999999998E-2</v>
      </c>
      <c r="G203" s="6">
        <v>3.5499999999999997E-2</v>
      </c>
    </row>
    <row r="204" spans="2:26" ht="15.5" x14ac:dyDescent="0.35">
      <c r="C204" t="s">
        <v>223</v>
      </c>
      <c r="D204" s="6">
        <v>1.8600000000000002E-2</v>
      </c>
      <c r="E204" s="6">
        <v>2.2499999999999999E-2</v>
      </c>
      <c r="F204" s="6">
        <v>1.43E-2</v>
      </c>
      <c r="G204" s="6">
        <v>2.6099999999999998E-2</v>
      </c>
    </row>
    <row r="205" spans="2:26" ht="15.5" x14ac:dyDescent="0.35">
      <c r="C205" t="s">
        <v>224</v>
      </c>
    </row>
    <row r="206" spans="2:26" ht="15.5" x14ac:dyDescent="0.35">
      <c r="C206" t="s">
        <v>225</v>
      </c>
      <c r="D206" s="5">
        <v>361000000000</v>
      </c>
      <c r="E206" s="5">
        <v>355000000000</v>
      </c>
      <c r="F206" s="5">
        <v>347000000000</v>
      </c>
      <c r="G206" s="5">
        <v>340000000000</v>
      </c>
    </row>
    <row r="207" spans="2:26" ht="15.5" x14ac:dyDescent="0.35">
      <c r="C207" t="s">
        <v>226</v>
      </c>
      <c r="D207" s="6">
        <v>0.55000000000000004</v>
      </c>
      <c r="E207" s="6">
        <v>0.53</v>
      </c>
      <c r="F207" s="6">
        <v>0.61</v>
      </c>
      <c r="G207" s="6">
        <v>0.47</v>
      </c>
    </row>
    <row r="208" spans="2:26" ht="15.5" x14ac:dyDescent="0.35">
      <c r="C208" t="s">
        <v>227</v>
      </c>
      <c r="D208" s="6">
        <v>830.36</v>
      </c>
      <c r="E208" s="6">
        <v>817.25</v>
      </c>
      <c r="F208" s="6">
        <v>797.76</v>
      </c>
      <c r="G208" s="6">
        <v>782.43</v>
      </c>
    </row>
    <row r="209" spans="3:26" ht="15.5" x14ac:dyDescent="0.35">
      <c r="C209" t="s">
        <v>228</v>
      </c>
      <c r="D209" s="6">
        <v>0.55000000000000004</v>
      </c>
      <c r="E209" s="6">
        <v>0.53</v>
      </c>
      <c r="F209" s="6">
        <v>0.61</v>
      </c>
      <c r="G209" s="6">
        <v>0.47</v>
      </c>
    </row>
    <row r="210" spans="3:26" ht="15.5" x14ac:dyDescent="0.35">
      <c r="C210" t="s">
        <v>229</v>
      </c>
      <c r="D210" s="6">
        <v>830.36</v>
      </c>
      <c r="E210" s="6">
        <v>817.25</v>
      </c>
      <c r="F210" s="6">
        <v>797.76</v>
      </c>
      <c r="G210" s="6">
        <v>782.43</v>
      </c>
    </row>
    <row r="211" spans="3:26" ht="15.5" x14ac:dyDescent="0.35">
      <c r="C211" t="s">
        <v>230</v>
      </c>
    </row>
    <row r="212" spans="3:26" ht="15.5" x14ac:dyDescent="0.35">
      <c r="C212" t="s">
        <v>231</v>
      </c>
    </row>
    <row r="213" spans="3:26" ht="15.5" x14ac:dyDescent="0.35">
      <c r="C213" t="s">
        <v>232</v>
      </c>
      <c r="D213" s="5">
        <v>353000000000</v>
      </c>
      <c r="E213" s="5">
        <v>347000000000</v>
      </c>
      <c r="F213" s="5">
        <v>339000000000</v>
      </c>
      <c r="G213" s="5">
        <v>333000000000</v>
      </c>
    </row>
    <row r="214" spans="3:26" ht="15.5" x14ac:dyDescent="0.35">
      <c r="C214" t="s">
        <v>23</v>
      </c>
    </row>
    <row r="215" spans="3:26" ht="15.5" x14ac:dyDescent="0.35">
      <c r="C215" t="s">
        <v>20</v>
      </c>
      <c r="D215" s="5">
        <v>-65000000000</v>
      </c>
      <c r="E215" s="5">
        <v>-58000000000</v>
      </c>
      <c r="F215" s="5">
        <v>-58000000000</v>
      </c>
      <c r="G215" s="5">
        <v>-43000000000</v>
      </c>
    </row>
    <row r="216" spans="3:26" ht="15.5" x14ac:dyDescent="0.35">
      <c r="C216" t="s">
        <v>233</v>
      </c>
      <c r="D216" s="5">
        <v>150000000000</v>
      </c>
      <c r="E216" s="5">
        <v>144000000000</v>
      </c>
      <c r="F216" s="5">
        <v>137000000000</v>
      </c>
      <c r="G216" s="5">
        <v>125000000000</v>
      </c>
    </row>
    <row r="217" spans="3:26" ht="15.5" x14ac:dyDescent="0.35">
      <c r="C217" t="s">
        <v>234</v>
      </c>
      <c r="D217" s="5">
        <v>5000000000</v>
      </c>
      <c r="E217" s="5">
        <v>-3000000000</v>
      </c>
      <c r="F217" s="5">
        <v>8000000000</v>
      </c>
      <c r="G217" s="5">
        <v>3000000000</v>
      </c>
    </row>
    <row r="218" spans="3:26" ht="15.5" x14ac:dyDescent="0.35">
      <c r="C218" t="s">
        <v>235</v>
      </c>
      <c r="D218" s="5">
        <v>0</v>
      </c>
      <c r="E218" s="5">
        <v>0</v>
      </c>
      <c r="F218" s="5">
        <v>0</v>
      </c>
      <c r="G218" s="5">
        <v>0</v>
      </c>
    </row>
    <row r="219" spans="3:26" ht="15.5" x14ac:dyDescent="0.35">
      <c r="C219" t="s">
        <v>12</v>
      </c>
      <c r="D219" s="5">
        <v>5000000000</v>
      </c>
      <c r="E219" s="5">
        <v>-3000000000</v>
      </c>
      <c r="F219" s="5">
        <v>8000000000</v>
      </c>
      <c r="G219" s="5">
        <v>3000000000</v>
      </c>
    </row>
    <row r="220" spans="3:26" ht="15.5" x14ac:dyDescent="0.35">
      <c r="C220" t="s">
        <v>15</v>
      </c>
      <c r="D220" s="6">
        <v>12.34</v>
      </c>
      <c r="E220" s="6">
        <v>-6.31</v>
      </c>
      <c r="F220" s="6">
        <v>18.52</v>
      </c>
      <c r="G220" s="6">
        <v>7.3</v>
      </c>
    </row>
    <row r="221" spans="3:26" ht="15.5" x14ac:dyDescent="0.35">
      <c r="C221" t="s">
        <v>57</v>
      </c>
      <c r="I221" s="6">
        <v>77.739999999999995</v>
      </c>
      <c r="J221" s="6">
        <v>80.47</v>
      </c>
      <c r="K221" s="6">
        <v>44.62</v>
      </c>
      <c r="L221" s="6">
        <v>62.76</v>
      </c>
      <c r="M221" s="6">
        <v>55.08</v>
      </c>
      <c r="N221" s="6">
        <v>15.84</v>
      </c>
      <c r="O221" s="6">
        <v>70.400000000000006</v>
      </c>
      <c r="P221" s="6">
        <v>310.2</v>
      </c>
      <c r="Q221" s="6">
        <v>1806.85</v>
      </c>
      <c r="R221" s="6">
        <v>-2394.2600000000002</v>
      </c>
      <c r="S221" s="6">
        <v>-664.72</v>
      </c>
      <c r="T221" s="6">
        <v>-194.38</v>
      </c>
      <c r="U221" s="6">
        <v>402.59</v>
      </c>
      <c r="V221" s="6">
        <v>781.17</v>
      </c>
      <c r="W221" s="6">
        <v>532.67999999999995</v>
      </c>
      <c r="X221" s="6">
        <v>664.59</v>
      </c>
      <c r="Y221" s="6">
        <v>480.51</v>
      </c>
      <c r="Z221" s="6">
        <v>224.15</v>
      </c>
    </row>
    <row r="222" spans="3:26" ht="15.5" x14ac:dyDescent="0.35">
      <c r="C222" t="s">
        <v>71</v>
      </c>
      <c r="I222" s="6">
        <v>5.56</v>
      </c>
      <c r="J222" s="6">
        <v>4.95</v>
      </c>
      <c r="K222" s="6">
        <v>8.11</v>
      </c>
      <c r="L222" s="6">
        <v>6.21</v>
      </c>
      <c r="M222" s="6">
        <v>21.33</v>
      </c>
      <c r="N222" s="6">
        <v>15.4</v>
      </c>
      <c r="O222" s="6">
        <v>4.03</v>
      </c>
      <c r="P222" s="6">
        <v>3.21</v>
      </c>
      <c r="Q222" s="6">
        <v>0.72</v>
      </c>
      <c r="R222" s="6">
        <v>-2.2599999999999998</v>
      </c>
      <c r="S222" s="6">
        <v>-8.09</v>
      </c>
      <c r="T222" s="6">
        <v>-31.9</v>
      </c>
      <c r="U222" s="6">
        <v>12.42</v>
      </c>
      <c r="V222" s="6">
        <v>9.81</v>
      </c>
      <c r="W222" s="6">
        <v>4.13</v>
      </c>
      <c r="X222" s="6">
        <v>4.6900000000000004</v>
      </c>
      <c r="Y222" s="6">
        <v>2.29</v>
      </c>
      <c r="Z222" s="6">
        <v>4.91</v>
      </c>
    </row>
    <row r="223" spans="3:26" ht="15.5" x14ac:dyDescent="0.35">
      <c r="C223" t="s">
        <v>74</v>
      </c>
      <c r="I223" s="6">
        <v>1.1100000000000001</v>
      </c>
      <c r="J223" s="6">
        <v>1.1000000000000001</v>
      </c>
      <c r="K223" s="6">
        <v>1.1200000000000001</v>
      </c>
      <c r="L223" s="6">
        <v>0.96</v>
      </c>
      <c r="M223" s="6">
        <v>4.1500000000000004</v>
      </c>
      <c r="N223" s="6">
        <v>1.01</v>
      </c>
      <c r="O223" s="6">
        <v>1.37</v>
      </c>
      <c r="P223" s="6">
        <v>1.1100000000000001</v>
      </c>
      <c r="Q223" s="6">
        <v>1.35</v>
      </c>
      <c r="R223" s="6">
        <v>0.81</v>
      </c>
      <c r="S223" s="6">
        <v>1.47</v>
      </c>
      <c r="T223" s="6">
        <v>1.88</v>
      </c>
      <c r="U223" s="6">
        <v>1.38</v>
      </c>
      <c r="V223" s="6">
        <v>2.37</v>
      </c>
      <c r="W223" s="6">
        <v>0.74</v>
      </c>
      <c r="X223" s="6">
        <v>1.1100000000000001</v>
      </c>
      <c r="Y223" s="6">
        <v>0.4</v>
      </c>
      <c r="Z223" s="6">
        <v>0.39</v>
      </c>
    </row>
    <row r="224" spans="3:26" ht="15.5" x14ac:dyDescent="0.35">
      <c r="C224" t="s">
        <v>236</v>
      </c>
      <c r="I224" s="5">
        <v>28480000000</v>
      </c>
      <c r="J224" s="5">
        <v>22030000000</v>
      </c>
      <c r="K224" s="5">
        <v>17980000000</v>
      </c>
      <c r="L224" s="5">
        <v>26810000000</v>
      </c>
      <c r="M224" s="5">
        <v>10980000000</v>
      </c>
      <c r="N224" s="5">
        <v>6660000000</v>
      </c>
      <c r="O224" s="5">
        <v>4760000000</v>
      </c>
      <c r="P224" s="5">
        <v>12020000000</v>
      </c>
    </row>
    <row r="225" spans="3:26" ht="15.5" x14ac:dyDescent="0.35">
      <c r="C225" t="s">
        <v>237</v>
      </c>
      <c r="I225" s="6">
        <v>8.6999999999999994E-2</v>
      </c>
      <c r="J225" s="6">
        <v>9.1899999999999996E-2</v>
      </c>
      <c r="K225" s="6">
        <v>5.57E-2</v>
      </c>
      <c r="L225" s="6">
        <v>7.9000000000000001E-2</v>
      </c>
      <c r="M225" s="6">
        <v>7.5300000000000006E-2</v>
      </c>
      <c r="N225" s="6">
        <v>1.9900000000000001E-2</v>
      </c>
      <c r="O225" s="6">
        <v>9.2100000000000015E-2</v>
      </c>
      <c r="P225" s="6">
        <v>0.10929999999999999</v>
      </c>
      <c r="Q225" s="6">
        <v>0.71599999999999997</v>
      </c>
      <c r="R225" s="6">
        <v>-0.1065</v>
      </c>
      <c r="S225" s="6">
        <v>-4.36E-2</v>
      </c>
      <c r="T225" s="6">
        <v>-2.23E-2</v>
      </c>
      <c r="U225" s="6">
        <v>4.36E-2</v>
      </c>
      <c r="V225" s="6">
        <v>9.64E-2</v>
      </c>
      <c r="W225" s="6">
        <v>7.1900000000000006E-2</v>
      </c>
      <c r="X225" s="6">
        <v>9.3599999999999989E-2</v>
      </c>
      <c r="Y225" s="6">
        <v>7.400000000000001E-2</v>
      </c>
      <c r="Z225" s="6">
        <v>2.6000000000000002E-2</v>
      </c>
    </row>
    <row r="226" spans="3:26" ht="15.5" x14ac:dyDescent="0.35">
      <c r="C226" t="s">
        <v>238</v>
      </c>
      <c r="I226" s="6">
        <v>9.5100000000000004E-2</v>
      </c>
      <c r="J226" s="6">
        <v>0.10249999999999999</v>
      </c>
      <c r="K226" s="6">
        <v>6.1200000000000004E-2</v>
      </c>
      <c r="L226" s="6">
        <v>8.9800000000000005E-2</v>
      </c>
      <c r="M226" s="6">
        <v>8.4700000000000011E-2</v>
      </c>
      <c r="N226" s="6">
        <v>2.23E-2</v>
      </c>
      <c r="O226" s="6">
        <v>0.1012</v>
      </c>
      <c r="P226" s="6">
        <v>0.124</v>
      </c>
      <c r="Q226" s="6">
        <v>0.82940000000000003</v>
      </c>
      <c r="R226" s="6">
        <v>-0.76159999999999994</v>
      </c>
      <c r="S226" s="6">
        <v>-0.1192</v>
      </c>
      <c r="T226" s="6">
        <v>-2.9700000000000001E-2</v>
      </c>
      <c r="U226" s="6">
        <v>5.9699999999999996E-2</v>
      </c>
      <c r="V226" s="6">
        <v>0.1231</v>
      </c>
      <c r="W226" s="6">
        <v>9.5700000000000007E-2</v>
      </c>
      <c r="X226" s="6">
        <v>0.1321</v>
      </c>
      <c r="Y226" s="6">
        <v>0.11</v>
      </c>
      <c r="Z226" s="6">
        <v>5.7699999999999994E-2</v>
      </c>
    </row>
    <row r="227" spans="3:26" ht="15.5" x14ac:dyDescent="0.35">
      <c r="C227" t="s">
        <v>239</v>
      </c>
      <c r="I227" s="6">
        <v>7.7199999999999991E-2</v>
      </c>
      <c r="J227" s="6">
        <v>6.2699999999999992E-2</v>
      </c>
      <c r="K227" s="6">
        <v>5.3600000000000002E-2</v>
      </c>
      <c r="L227" s="6">
        <v>8.4900000000000003E-2</v>
      </c>
      <c r="M227" s="6">
        <v>3.2599999999999997E-2</v>
      </c>
      <c r="N227" s="6">
        <v>1.8700000000000001E-2</v>
      </c>
      <c r="O227" s="6">
        <v>1.29E-2</v>
      </c>
      <c r="P227" s="6">
        <v>4.2099999999999999E-2</v>
      </c>
      <c r="Q227" s="6">
        <v>0.82099999999999995</v>
      </c>
      <c r="R227" s="6">
        <v>-0.40110000000000001</v>
      </c>
      <c r="S227" s="6">
        <v>3.5099999999999999E-2</v>
      </c>
      <c r="T227" s="6">
        <v>-3.3E-3</v>
      </c>
      <c r="U227" s="6">
        <v>4.3700000000000003E-2</v>
      </c>
      <c r="V227" s="6">
        <v>8.7799999999999989E-2</v>
      </c>
      <c r="W227" s="6">
        <v>9.8400000000000001E-2</v>
      </c>
      <c r="X227" s="6">
        <v>9.0899999999999995E-2</v>
      </c>
      <c r="Y227" s="6">
        <v>7.8299999999999995E-2</v>
      </c>
      <c r="Z227" s="6">
        <v>0.12740000000000001</v>
      </c>
    </row>
    <row r="228" spans="3:26" ht="15.5" x14ac:dyDescent="0.35">
      <c r="C228" t="s">
        <v>240</v>
      </c>
      <c r="N228" s="6">
        <v>5803.68</v>
      </c>
      <c r="P228" s="6">
        <v>536.58000000000004</v>
      </c>
      <c r="Q228" s="6">
        <v>22.18</v>
      </c>
      <c r="R228" s="6">
        <v>-2.0299999999999998</v>
      </c>
      <c r="S228" s="6">
        <v>0.46</v>
      </c>
      <c r="T228" s="6">
        <v>-0.36</v>
      </c>
      <c r="U228" s="6">
        <v>8.59</v>
      </c>
      <c r="V228" s="6">
        <v>12.05</v>
      </c>
      <c r="W228" s="6">
        <v>39.979999999999997</v>
      </c>
      <c r="X228" s="6">
        <v>17.149999999999999</v>
      </c>
      <c r="Y228" s="6">
        <v>8.7200000000000006</v>
      </c>
      <c r="Z228" s="6">
        <v>1.71</v>
      </c>
    </row>
    <row r="229" spans="3:26" ht="15.5" x14ac:dyDescent="0.35">
      <c r="C229" t="s">
        <v>68</v>
      </c>
      <c r="I229" s="6">
        <v>0.53</v>
      </c>
      <c r="J229" s="6">
        <v>0.51</v>
      </c>
      <c r="K229" s="6">
        <v>0.5</v>
      </c>
      <c r="L229" s="6">
        <v>0.56000000000000005</v>
      </c>
      <c r="M229" s="6">
        <v>1.81</v>
      </c>
      <c r="N229" s="6">
        <v>0.34</v>
      </c>
      <c r="O229" s="6">
        <v>0.41</v>
      </c>
      <c r="P229" s="6">
        <v>0.4</v>
      </c>
      <c r="Q229" s="6">
        <v>0.6</v>
      </c>
      <c r="R229" s="6">
        <v>1.72</v>
      </c>
      <c r="S229" s="6">
        <v>0.96</v>
      </c>
      <c r="T229" s="6">
        <v>0.95</v>
      </c>
      <c r="U229" s="6">
        <v>0.74</v>
      </c>
      <c r="V229" s="6">
        <v>1.21</v>
      </c>
      <c r="W229" s="6">
        <v>0.4</v>
      </c>
      <c r="X229" s="6">
        <v>0.62</v>
      </c>
      <c r="Y229" s="6">
        <v>0.25</v>
      </c>
      <c r="Z229" s="6">
        <v>0.28000000000000003</v>
      </c>
    </row>
    <row r="230" spans="3:26" ht="15.5" x14ac:dyDescent="0.35">
      <c r="C230" t="s">
        <v>65</v>
      </c>
      <c r="I230" s="6">
        <v>817.25</v>
      </c>
      <c r="J230" s="6">
        <v>785.36</v>
      </c>
      <c r="K230" s="6">
        <v>729.1</v>
      </c>
      <c r="L230" s="6">
        <v>698.74</v>
      </c>
      <c r="M230" s="6">
        <v>649.94000000000005</v>
      </c>
      <c r="N230" s="6">
        <v>710.98</v>
      </c>
      <c r="O230" s="6">
        <v>695.3</v>
      </c>
      <c r="P230" s="6">
        <v>2501.39</v>
      </c>
      <c r="Q230" s="6">
        <v>2178.46</v>
      </c>
      <c r="R230" s="6">
        <v>3143.66</v>
      </c>
      <c r="S230" s="6">
        <v>5578.31</v>
      </c>
      <c r="T230" s="6">
        <v>6554.35</v>
      </c>
      <c r="U230" s="6">
        <v>6748.73</v>
      </c>
      <c r="V230" s="6">
        <v>6346.15</v>
      </c>
      <c r="W230" s="6">
        <v>5564.98</v>
      </c>
      <c r="X230" s="6">
        <v>5032.3</v>
      </c>
      <c r="Y230" s="6">
        <v>4367.71</v>
      </c>
      <c r="Z230" s="6">
        <v>3887.21</v>
      </c>
    </row>
    <row r="231" spans="3:26" ht="15.5" x14ac:dyDescent="0.35">
      <c r="C231" t="s">
        <v>241</v>
      </c>
      <c r="I231" s="6">
        <v>0.53</v>
      </c>
      <c r="J231" s="6">
        <v>0.51</v>
      </c>
      <c r="K231" s="6">
        <v>0.5</v>
      </c>
      <c r="L231" s="6">
        <v>0.56000000000000005</v>
      </c>
      <c r="M231" s="6">
        <v>1.81</v>
      </c>
      <c r="N231" s="6">
        <v>0.34</v>
      </c>
      <c r="O231" s="6">
        <v>0.41</v>
      </c>
      <c r="P231" s="6">
        <v>0.4</v>
      </c>
      <c r="Q231" s="6">
        <v>0.6</v>
      </c>
      <c r="R231" s="6">
        <v>1.82</v>
      </c>
      <c r="S231" s="6">
        <v>0.98</v>
      </c>
      <c r="T231" s="6">
        <v>0.95</v>
      </c>
      <c r="U231" s="6">
        <v>0.74</v>
      </c>
      <c r="V231" s="6">
        <v>1.21</v>
      </c>
      <c r="W231" s="6">
        <v>0.4</v>
      </c>
      <c r="X231" s="6">
        <v>0.62</v>
      </c>
      <c r="Y231" s="6">
        <v>0.25</v>
      </c>
      <c r="Z231" s="6">
        <v>0.28000000000000003</v>
      </c>
    </row>
    <row r="232" spans="3:26" ht="15.5" x14ac:dyDescent="0.35">
      <c r="C232" t="s">
        <v>242</v>
      </c>
      <c r="I232" s="6">
        <v>817.25</v>
      </c>
      <c r="J232" s="6">
        <v>785.36</v>
      </c>
      <c r="K232" s="6">
        <v>729.1</v>
      </c>
      <c r="L232" s="6">
        <v>698.74</v>
      </c>
      <c r="M232" s="6">
        <v>649.94000000000005</v>
      </c>
      <c r="N232" s="6">
        <v>710.98</v>
      </c>
      <c r="O232" s="6">
        <v>695.3</v>
      </c>
      <c r="P232" s="6">
        <v>2501.39</v>
      </c>
      <c r="Q232" s="6">
        <v>2178.46</v>
      </c>
      <c r="R232" s="6">
        <v>2969.59</v>
      </c>
      <c r="S232" s="6">
        <v>5514.05</v>
      </c>
      <c r="T232" s="6">
        <v>6554.35</v>
      </c>
      <c r="U232" s="6">
        <v>6748.73</v>
      </c>
      <c r="V232" s="6">
        <v>6346.15</v>
      </c>
      <c r="W232" s="6">
        <v>5564.98</v>
      </c>
      <c r="X232" s="6">
        <v>5032.3</v>
      </c>
      <c r="Y232" s="6">
        <v>4367.71</v>
      </c>
      <c r="Z232" s="6">
        <v>3887.21</v>
      </c>
    </row>
    <row r="233" spans="3:26" ht="15.5" x14ac:dyDescent="0.35">
      <c r="C233" t="s">
        <v>243</v>
      </c>
      <c r="K233" s="5">
        <v>0</v>
      </c>
      <c r="M233" s="5">
        <v>0</v>
      </c>
      <c r="P233" s="5">
        <v>0</v>
      </c>
      <c r="Q233" s="5">
        <v>0</v>
      </c>
      <c r="R233" s="5">
        <v>7000000000</v>
      </c>
      <c r="S233" s="5">
        <v>11000000000</v>
      </c>
      <c r="T233" s="5">
        <v>6000000000</v>
      </c>
      <c r="U233" s="5">
        <v>6000000000</v>
      </c>
      <c r="V233" s="5">
        <v>5000000000</v>
      </c>
      <c r="W233" s="5">
        <v>7000000000</v>
      </c>
      <c r="X233" s="5">
        <v>11000000000</v>
      </c>
      <c r="Y233" s="5">
        <v>14000000000</v>
      </c>
      <c r="Z233" s="5">
        <v>21000000000</v>
      </c>
    </row>
    <row r="234" spans="3:26" ht="15.5" x14ac:dyDescent="0.35">
      <c r="C234" t="s">
        <v>244</v>
      </c>
      <c r="Q234" s="5">
        <v>0</v>
      </c>
      <c r="R234" s="5">
        <v>149000000000</v>
      </c>
      <c r="S234" s="5">
        <v>16000000000</v>
      </c>
    </row>
    <row r="235" spans="3:26" ht="15.5" x14ac:dyDescent="0.35">
      <c r="C235" t="s">
        <v>25</v>
      </c>
      <c r="K235" s="5">
        <v>0</v>
      </c>
      <c r="M235" s="5">
        <v>0</v>
      </c>
      <c r="P235" s="5">
        <v>0</v>
      </c>
      <c r="Q235" s="5">
        <v>0</v>
      </c>
      <c r="R235" s="5">
        <v>156000000000</v>
      </c>
      <c r="S235" s="5">
        <v>27000000000</v>
      </c>
      <c r="T235" s="5">
        <v>6000000000</v>
      </c>
      <c r="U235" s="5">
        <v>6000000000</v>
      </c>
      <c r="V235" s="5">
        <v>5000000000</v>
      </c>
      <c r="W235" s="5">
        <v>7000000000</v>
      </c>
      <c r="X235" s="5">
        <v>11000000000</v>
      </c>
      <c r="Y235" s="5">
        <v>14000000000</v>
      </c>
      <c r="Z235" s="5">
        <v>21000000000</v>
      </c>
    </row>
    <row r="236" spans="3:26" ht="15.5" x14ac:dyDescent="0.35">
      <c r="C236" t="s">
        <v>22</v>
      </c>
      <c r="I236" s="5">
        <v>-58000000000</v>
      </c>
      <c r="J236" s="5">
        <v>-68000000000</v>
      </c>
      <c r="K236" s="5">
        <v>-35000000000</v>
      </c>
      <c r="L236" s="5">
        <v>-14000000000</v>
      </c>
      <c r="M236" s="5">
        <v>-46000000000</v>
      </c>
      <c r="N236" s="5">
        <v>-98000000000</v>
      </c>
      <c r="O236" s="5">
        <v>-80000000000</v>
      </c>
      <c r="P236" s="5">
        <v>-60000000000</v>
      </c>
      <c r="Q236" s="5">
        <v>-31000000000</v>
      </c>
      <c r="R236" s="5">
        <v>65000000000</v>
      </c>
      <c r="S236" s="5">
        <v>-29000000000</v>
      </c>
      <c r="T236" s="5">
        <v>-2000000000</v>
      </c>
      <c r="U236" s="5">
        <v>-46000000000</v>
      </c>
      <c r="V236" s="5">
        <v>-44000000000</v>
      </c>
      <c r="W236" s="5">
        <v>-30000000000</v>
      </c>
      <c r="X236" s="5">
        <v>-28000000000</v>
      </c>
      <c r="Y236" s="5">
        <v>-4000000000</v>
      </c>
      <c r="Z236" s="5">
        <v>0</v>
      </c>
    </row>
    <row r="237" spans="3:26" ht="15.5" x14ac:dyDescent="0.35">
      <c r="C237" t="s">
        <v>245</v>
      </c>
      <c r="I237" s="5">
        <v>144000000000</v>
      </c>
      <c r="J237" s="5">
        <v>132000000000</v>
      </c>
      <c r="K237" s="5">
        <v>119000000000</v>
      </c>
      <c r="L237" s="5">
        <v>107000000000</v>
      </c>
      <c r="M237" s="5">
        <v>96000000000</v>
      </c>
      <c r="N237" s="5">
        <v>135000000000</v>
      </c>
      <c r="O237" s="5">
        <v>130000000000</v>
      </c>
      <c r="P237" s="5">
        <v>120000000000</v>
      </c>
      <c r="Q237" s="5">
        <v>108000000000</v>
      </c>
      <c r="R237" s="5">
        <v>-75000000000</v>
      </c>
      <c r="S237" s="5">
        <v>-38000000000</v>
      </c>
      <c r="T237" s="5">
        <v>46000000000</v>
      </c>
      <c r="U237" s="5">
        <v>70000000000</v>
      </c>
      <c r="V237" s="5">
        <v>63000000000</v>
      </c>
      <c r="W237" s="5">
        <v>67000000000</v>
      </c>
      <c r="X237" s="5">
        <v>61000000000</v>
      </c>
      <c r="Y237" s="5">
        <v>53000000000</v>
      </c>
      <c r="Z237" s="5">
        <v>29000000000</v>
      </c>
    </row>
    <row r="238" spans="3:26" ht="15.5" x14ac:dyDescent="0.35">
      <c r="C238" t="s">
        <v>246</v>
      </c>
      <c r="I238" s="5">
        <v>-1000000000</v>
      </c>
      <c r="J238" s="5">
        <v>39000000000</v>
      </c>
      <c r="K238" s="5">
        <v>22000000000</v>
      </c>
      <c r="L238" s="5">
        <v>-20000000000</v>
      </c>
      <c r="M238" s="5">
        <v>2000000000</v>
      </c>
      <c r="N238" s="5">
        <v>16000000000</v>
      </c>
      <c r="O238" s="5">
        <v>16000000000</v>
      </c>
      <c r="P238" s="5">
        <v>-15000000000</v>
      </c>
      <c r="Q238" s="5">
        <v>-4000000000</v>
      </c>
      <c r="R238" s="5">
        <v>-17000000000</v>
      </c>
      <c r="S238" s="5">
        <v>46000000000</v>
      </c>
      <c r="T238" s="5">
        <v>-19000000000</v>
      </c>
      <c r="U238" s="5">
        <v>-8000000000</v>
      </c>
      <c r="V238" s="5">
        <v>7000000000</v>
      </c>
      <c r="W238" s="5">
        <v>4000000000</v>
      </c>
      <c r="X238" s="5">
        <v>18000000000</v>
      </c>
      <c r="Y238" s="5">
        <v>1000000000</v>
      </c>
      <c r="Z238" s="5">
        <v>-26000000000</v>
      </c>
    </row>
    <row r="239" spans="3:26" ht="15.5" x14ac:dyDescent="0.35">
      <c r="C239" t="s">
        <v>247</v>
      </c>
      <c r="I239" s="5">
        <v>0</v>
      </c>
      <c r="J239" s="5">
        <v>-2000000000</v>
      </c>
      <c r="K239" s="5">
        <v>0</v>
      </c>
      <c r="L239" s="5">
        <v>0</v>
      </c>
      <c r="M239" s="5">
        <v>-4000000000</v>
      </c>
      <c r="N239" s="5">
        <v>-1000000000</v>
      </c>
      <c r="O239" s="5">
        <v>-1000000000</v>
      </c>
      <c r="P239" s="5">
        <v>0</v>
      </c>
      <c r="Q239" s="5">
        <v>-2000000000</v>
      </c>
      <c r="R239" s="5">
        <v>-88000000000</v>
      </c>
      <c r="S239" s="5">
        <v>-69000000000</v>
      </c>
      <c r="T239" s="5">
        <v>-1000000000</v>
      </c>
      <c r="U239" s="5">
        <v>-1000000000</v>
      </c>
      <c r="V239" s="5">
        <v>-2000000000</v>
      </c>
      <c r="W239" s="5">
        <v>-1000000000</v>
      </c>
      <c r="X239" s="5">
        <v>-1000000000</v>
      </c>
      <c r="Y239" s="5">
        <v>0</v>
      </c>
      <c r="Z239" s="5">
        <v>0</v>
      </c>
    </row>
    <row r="240" spans="3:26" ht="15.5" x14ac:dyDescent="0.35">
      <c r="C240" t="s">
        <v>14</v>
      </c>
      <c r="I240" s="5">
        <v>-1000000000</v>
      </c>
      <c r="J240" s="5">
        <v>37000000000</v>
      </c>
      <c r="K240" s="5">
        <v>21000000000</v>
      </c>
      <c r="L240" s="5">
        <v>-20000000000</v>
      </c>
      <c r="M240" s="5">
        <v>-2000000000</v>
      </c>
      <c r="N240" s="5">
        <v>16000000000</v>
      </c>
      <c r="O240" s="5">
        <v>15000000000</v>
      </c>
      <c r="P240" s="5">
        <v>-15000000000</v>
      </c>
      <c r="Q240" s="5">
        <v>-5000000000</v>
      </c>
      <c r="R240" s="5">
        <v>-105000000000</v>
      </c>
      <c r="S240" s="5">
        <v>-23000000000</v>
      </c>
      <c r="T240" s="5">
        <v>-20000000000</v>
      </c>
      <c r="U240" s="5">
        <v>-9000000000</v>
      </c>
      <c r="V240" s="5">
        <v>5000000000</v>
      </c>
      <c r="W240" s="5">
        <v>3000000000</v>
      </c>
      <c r="X240" s="5">
        <v>17000000000</v>
      </c>
      <c r="Y240" s="5">
        <v>1000000000</v>
      </c>
      <c r="Z240" s="5">
        <v>-26000000000</v>
      </c>
    </row>
    <row r="241" spans="2:26" ht="15.5" x14ac:dyDescent="0.35">
      <c r="C241" t="s">
        <v>16</v>
      </c>
      <c r="I241" s="5">
        <v>-2</v>
      </c>
      <c r="J241" s="6">
        <v>86.2</v>
      </c>
      <c r="K241" s="6">
        <v>49.79</v>
      </c>
      <c r="L241" s="6">
        <v>-47.91</v>
      </c>
      <c r="M241" s="6">
        <v>-5.61</v>
      </c>
      <c r="N241" s="6">
        <v>36.86</v>
      </c>
      <c r="O241" s="6">
        <v>35.9</v>
      </c>
      <c r="P241" s="6">
        <v>-144.71</v>
      </c>
      <c r="Q241" s="6">
        <v>-49.57</v>
      </c>
      <c r="R241" s="6">
        <v>-4960.59</v>
      </c>
      <c r="S241" s="6">
        <v>-1062.2</v>
      </c>
      <c r="T241" s="6">
        <v>-933.52</v>
      </c>
      <c r="U241" s="6">
        <v>-408.42</v>
      </c>
      <c r="V241" s="6">
        <v>214.84</v>
      </c>
      <c r="W241" s="6">
        <v>154.47</v>
      </c>
      <c r="X241" s="6">
        <v>803.52</v>
      </c>
      <c r="Y241" s="6">
        <v>56.66</v>
      </c>
      <c r="Z241" s="6">
        <v>-1244.92</v>
      </c>
    </row>
    <row r="243" spans="2:26" ht="15.5" x14ac:dyDescent="0.35">
      <c r="B243" t="s">
        <v>248</v>
      </c>
      <c r="C243" t="s">
        <v>249</v>
      </c>
      <c r="D243" s="5">
        <v>6000000000</v>
      </c>
      <c r="E243" s="5">
        <v>9000000000</v>
      </c>
      <c r="F243" s="5">
        <v>7000000000</v>
      </c>
      <c r="G243" s="5">
        <v>12000000000</v>
      </c>
      <c r="H243" s="5">
        <v>22000000000</v>
      </c>
      <c r="I243" s="5">
        <v>33000000000</v>
      </c>
      <c r="J243" s="5">
        <v>34000000000</v>
      </c>
      <c r="K243" s="5">
        <v>19000000000</v>
      </c>
      <c r="L243" s="5">
        <v>27000000000</v>
      </c>
      <c r="M243" s="5">
        <v>23000000000</v>
      </c>
      <c r="N243" s="5">
        <v>7000000000</v>
      </c>
      <c r="O243" s="5">
        <v>30000000000</v>
      </c>
      <c r="P243" s="5">
        <v>33000000000</v>
      </c>
      <c r="Q243" s="5">
        <v>192000000000</v>
      </c>
    </row>
    <row r="244" spans="2:26" ht="15.5" x14ac:dyDescent="0.35">
      <c r="C244" t="s">
        <v>250</v>
      </c>
      <c r="H244" s="5">
        <v>33000000000</v>
      </c>
      <c r="I244" s="5">
        <v>33000000000</v>
      </c>
      <c r="J244" s="5">
        <v>34000000000</v>
      </c>
      <c r="K244" s="5">
        <v>19000000000</v>
      </c>
      <c r="L244" s="5">
        <v>27000000000</v>
      </c>
      <c r="M244" s="5">
        <v>23000000000</v>
      </c>
      <c r="N244" s="5">
        <v>7000000000</v>
      </c>
      <c r="O244" s="5">
        <v>30000000000</v>
      </c>
      <c r="P244" s="5">
        <v>33000000000</v>
      </c>
      <c r="Q244" s="5">
        <v>192000000000</v>
      </c>
    </row>
    <row r="245" spans="2:26" ht="15.5" x14ac:dyDescent="0.35">
      <c r="C245" t="s">
        <v>441</v>
      </c>
      <c r="H245" s="5">
        <v>45</v>
      </c>
      <c r="I245" s="5">
        <v>45</v>
      </c>
      <c r="J245" s="5">
        <v>45</v>
      </c>
      <c r="K245" s="5">
        <v>25</v>
      </c>
      <c r="L245" s="5">
        <v>15</v>
      </c>
      <c r="M245" s="5">
        <v>15</v>
      </c>
      <c r="N245" s="5">
        <v>117</v>
      </c>
    </row>
    <row r="246" spans="2:26" ht="15.5" x14ac:dyDescent="0.35">
      <c r="C246" t="s">
        <v>76</v>
      </c>
      <c r="H246" s="6">
        <v>0.85860000000000003</v>
      </c>
      <c r="I246" s="6">
        <v>0.57879999999999998</v>
      </c>
      <c r="J246" s="6">
        <v>0.55920000000000003</v>
      </c>
      <c r="K246" s="6">
        <v>0.56020000000000003</v>
      </c>
      <c r="L246" s="6">
        <v>0.23899999999999999</v>
      </c>
      <c r="M246" s="6">
        <v>0.27229999999999999</v>
      </c>
      <c r="N246" s="6">
        <v>7.3858000000000006</v>
      </c>
    </row>
    <row r="247" spans="2:26" ht="15.5" x14ac:dyDescent="0.35">
      <c r="C247" t="s">
        <v>442</v>
      </c>
      <c r="H247" s="6">
        <v>0.1125</v>
      </c>
      <c r="I247" s="6">
        <v>9.3000000000000013E-2</v>
      </c>
      <c r="J247" s="6">
        <v>0.1</v>
      </c>
      <c r="K247" s="6">
        <v>7.5800000000000006E-2</v>
      </c>
      <c r="L247" s="6">
        <v>3.7100000000000001E-2</v>
      </c>
      <c r="M247" s="6">
        <v>3.2500000000000001E-2</v>
      </c>
      <c r="N247" s="6">
        <v>0.18</v>
      </c>
    </row>
    <row r="248" spans="2:26" ht="15.5" x14ac:dyDescent="0.35">
      <c r="C248" t="s">
        <v>56</v>
      </c>
      <c r="D248" s="6">
        <v>13.1</v>
      </c>
      <c r="E248" s="6">
        <v>20.34</v>
      </c>
      <c r="F248" s="6">
        <v>15.33</v>
      </c>
      <c r="G248" s="6">
        <v>27.78</v>
      </c>
      <c r="H248" s="6">
        <v>52.41</v>
      </c>
      <c r="I248" s="6">
        <v>77.739999999999995</v>
      </c>
      <c r="J248" s="6">
        <v>80.47</v>
      </c>
      <c r="K248" s="6">
        <v>44.62</v>
      </c>
      <c r="L248" s="6">
        <v>62.76</v>
      </c>
      <c r="M248" s="6">
        <v>55.08</v>
      </c>
      <c r="N248" s="6">
        <v>15.84</v>
      </c>
      <c r="O248" s="6">
        <v>70.400000000000006</v>
      </c>
      <c r="P248" s="6">
        <v>77.55</v>
      </c>
      <c r="Q248" s="6">
        <v>451.71</v>
      </c>
    </row>
    <row r="249" spans="2:26" ht="15.5" x14ac:dyDescent="0.35">
      <c r="C249" t="s">
        <v>251</v>
      </c>
      <c r="H249" s="6">
        <v>76.56</v>
      </c>
      <c r="I249" s="6">
        <v>77.739999999999995</v>
      </c>
      <c r="J249" s="6">
        <v>80.47</v>
      </c>
      <c r="K249" s="6">
        <v>44.62</v>
      </c>
      <c r="L249" s="6">
        <v>62.76</v>
      </c>
      <c r="M249" s="6">
        <v>55.08</v>
      </c>
      <c r="N249" s="6">
        <v>15.84</v>
      </c>
      <c r="O249" s="6">
        <v>70.400000000000006</v>
      </c>
      <c r="P249" s="6">
        <v>77.55</v>
      </c>
      <c r="Q249" s="6">
        <v>451.71</v>
      </c>
    </row>
    <row r="250" spans="2:26" ht="15.5" x14ac:dyDescent="0.35">
      <c r="C250" t="s">
        <v>78</v>
      </c>
      <c r="H250" s="5">
        <v>45</v>
      </c>
      <c r="I250" s="5">
        <v>45</v>
      </c>
      <c r="J250" s="5">
        <v>45</v>
      </c>
      <c r="K250" s="5">
        <v>25</v>
      </c>
      <c r="L250" s="5">
        <v>15</v>
      </c>
      <c r="M250" s="5">
        <v>15</v>
      </c>
      <c r="N250" s="5">
        <v>117</v>
      </c>
    </row>
    <row r="251" spans="2:26" ht="15.5" x14ac:dyDescent="0.35">
      <c r="C251" t="s">
        <v>443</v>
      </c>
      <c r="H251" s="6">
        <v>0.85860000000000003</v>
      </c>
      <c r="I251" s="6">
        <v>0.57879999999999998</v>
      </c>
      <c r="J251" s="6">
        <v>0.55920000000000003</v>
      </c>
      <c r="K251" s="6">
        <v>0.56020000000000003</v>
      </c>
      <c r="L251" s="6">
        <v>0.23899999999999999</v>
      </c>
      <c r="M251" s="6">
        <v>0.27229999999999999</v>
      </c>
      <c r="N251" s="6">
        <v>7.3858000000000006</v>
      </c>
    </row>
    <row r="252" spans="2:26" ht="15.5" x14ac:dyDescent="0.35">
      <c r="C252" t="s">
        <v>444</v>
      </c>
      <c r="H252" s="6">
        <v>0.1125</v>
      </c>
      <c r="I252" s="6">
        <v>9.3000000000000013E-2</v>
      </c>
      <c r="J252" s="6">
        <v>0.1</v>
      </c>
      <c r="K252" s="6">
        <v>7.5800000000000006E-2</v>
      </c>
      <c r="L252" s="6">
        <v>3.7100000000000001E-2</v>
      </c>
      <c r="M252" s="6">
        <v>3.2500000000000001E-2</v>
      </c>
      <c r="N252" s="6">
        <v>0.18</v>
      </c>
    </row>
    <row r="253" spans="2:26" ht="15.5" x14ac:dyDescent="0.35">
      <c r="C253" t="s">
        <v>252</v>
      </c>
      <c r="D253" s="5">
        <v>42000000000</v>
      </c>
      <c r="E253" s="5">
        <v>40000000000</v>
      </c>
      <c r="F253" s="5">
        <v>35000000000</v>
      </c>
      <c r="G253" s="5">
        <v>52000000000</v>
      </c>
      <c r="H253" s="5">
        <v>169000000000</v>
      </c>
      <c r="I253" s="5">
        <v>166000000000</v>
      </c>
      <c r="J253" s="5">
        <v>154000000000</v>
      </c>
      <c r="K253" s="5">
        <v>137000000000</v>
      </c>
      <c r="L253" s="5">
        <v>173000000000</v>
      </c>
      <c r="M253" s="5">
        <v>120000000000</v>
      </c>
      <c r="N253" s="5">
        <v>103000000000</v>
      </c>
      <c r="O253" s="5">
        <v>88000000000</v>
      </c>
      <c r="P253" s="5">
        <v>95000000000</v>
      </c>
      <c r="Q253" s="5">
        <v>103000000000</v>
      </c>
    </row>
    <row r="254" spans="2:26" ht="15.5" x14ac:dyDescent="0.35">
      <c r="C254" t="s">
        <v>253</v>
      </c>
      <c r="H254" s="5">
        <v>169000000000</v>
      </c>
      <c r="I254" s="5">
        <v>166000000000</v>
      </c>
      <c r="J254" s="5">
        <v>154000000000</v>
      </c>
      <c r="K254" s="5">
        <v>137000000000</v>
      </c>
      <c r="L254" s="5">
        <v>173000000000</v>
      </c>
      <c r="M254" s="5">
        <v>120000000000</v>
      </c>
      <c r="N254" s="5">
        <v>103000000000</v>
      </c>
      <c r="O254" s="5">
        <v>88000000000</v>
      </c>
      <c r="P254" s="5">
        <v>95000000000</v>
      </c>
      <c r="Q254" s="5">
        <v>103000000000</v>
      </c>
    </row>
    <row r="255" spans="2:26" ht="15.5" x14ac:dyDescent="0.35">
      <c r="C255" t="s">
        <v>445</v>
      </c>
      <c r="H255" s="5">
        <v>45</v>
      </c>
      <c r="I255" s="5">
        <v>45</v>
      </c>
      <c r="J255" s="5">
        <v>45</v>
      </c>
      <c r="K255" s="5">
        <v>25</v>
      </c>
      <c r="L255" s="5">
        <v>15</v>
      </c>
      <c r="M255" s="5">
        <v>15</v>
      </c>
      <c r="N255" s="5">
        <v>117</v>
      </c>
    </row>
    <row r="256" spans="2:26" ht="15.5" x14ac:dyDescent="0.35">
      <c r="C256" t="s">
        <v>446</v>
      </c>
      <c r="H256" s="6">
        <v>0.85860000000000003</v>
      </c>
      <c r="I256" s="6">
        <v>0.57879999999999998</v>
      </c>
      <c r="J256" s="6">
        <v>0.55920000000000003</v>
      </c>
      <c r="K256" s="6">
        <v>0.56020000000000003</v>
      </c>
      <c r="L256" s="6">
        <v>0.23899999999999999</v>
      </c>
      <c r="M256" s="6">
        <v>0.27229999999999999</v>
      </c>
      <c r="N256" s="6">
        <v>7.3858000000000006</v>
      </c>
    </row>
    <row r="257" spans="3:14" ht="15.5" x14ac:dyDescent="0.35">
      <c r="C257" t="s">
        <v>447</v>
      </c>
      <c r="H257" s="6">
        <v>0.1125</v>
      </c>
      <c r="I257" s="6">
        <v>9.3000000000000013E-2</v>
      </c>
      <c r="J257" s="6">
        <v>0.1</v>
      </c>
      <c r="K257" s="6">
        <v>7.5800000000000006E-2</v>
      </c>
      <c r="L257" s="6">
        <v>3.7100000000000001E-2</v>
      </c>
      <c r="M257" s="6">
        <v>3.2500000000000001E-2</v>
      </c>
      <c r="N257" s="6">
        <v>0.18</v>
      </c>
    </row>
    <row r="258" spans="3:14" ht="15.5" x14ac:dyDescent="0.35">
      <c r="C258" t="s">
        <v>254</v>
      </c>
      <c r="I258" s="6">
        <v>7.63</v>
      </c>
    </row>
    <row r="259" spans="3:14" ht="15.5" x14ac:dyDescent="0.35">
      <c r="C259" t="s">
        <v>255</v>
      </c>
      <c r="I259" s="6">
        <v>5.22</v>
      </c>
    </row>
    <row r="260" spans="3:14" ht="15.5" x14ac:dyDescent="0.35">
      <c r="C260" t="s">
        <v>256</v>
      </c>
      <c r="I260" s="6">
        <v>7.49</v>
      </c>
    </row>
    <row r="261" spans="3:14" ht="15.5" x14ac:dyDescent="0.35">
      <c r="C261" t="s">
        <v>257</v>
      </c>
      <c r="I261" s="6">
        <v>0.19140000000000001</v>
      </c>
    </row>
    <row r="262" spans="3:14" ht="15.5" x14ac:dyDescent="0.35">
      <c r="C262" t="s">
        <v>258</v>
      </c>
      <c r="I262" s="6">
        <v>1.01</v>
      </c>
    </row>
    <row r="263" spans="3:14" ht="15.5" x14ac:dyDescent="0.35">
      <c r="C263" t="s">
        <v>259</v>
      </c>
      <c r="I263" s="6">
        <v>0.48</v>
      </c>
    </row>
    <row r="264" spans="3:14" ht="15.5" x14ac:dyDescent="0.35">
      <c r="C264" t="s">
        <v>260</v>
      </c>
      <c r="I264" s="6">
        <v>12.36</v>
      </c>
    </row>
    <row r="265" spans="3:14" ht="15.5" x14ac:dyDescent="0.35">
      <c r="C265" t="s">
        <v>261</v>
      </c>
      <c r="I265" s="6">
        <v>12.56</v>
      </c>
    </row>
    <row r="266" spans="3:14" ht="15.5" x14ac:dyDescent="0.35">
      <c r="C266" t="s">
        <v>262</v>
      </c>
      <c r="I266" s="6">
        <v>4.6399999999999997</v>
      </c>
    </row>
    <row r="267" spans="3:14" ht="15.5" x14ac:dyDescent="0.35">
      <c r="C267" t="s">
        <v>263</v>
      </c>
      <c r="I267" s="5">
        <v>4</v>
      </c>
    </row>
    <row r="268" spans="3:14" ht="15.5" x14ac:dyDescent="0.35">
      <c r="C268" t="s">
        <v>264</v>
      </c>
      <c r="I268" s="6">
        <v>-1.57</v>
      </c>
    </row>
    <row r="269" spans="3:14" ht="15.5" x14ac:dyDescent="0.35">
      <c r="C269" t="s">
        <v>265</v>
      </c>
      <c r="I269" s="6">
        <v>0.72</v>
      </c>
    </row>
    <row r="270" spans="3:14" ht="15.5" x14ac:dyDescent="0.35">
      <c r="C270" t="s">
        <v>266</v>
      </c>
      <c r="I270" s="6">
        <v>76.56</v>
      </c>
    </row>
    <row r="271" spans="3:14" ht="15.5" x14ac:dyDescent="0.35">
      <c r="C271" t="s">
        <v>267</v>
      </c>
      <c r="I271" s="6">
        <v>52.41</v>
      </c>
    </row>
    <row r="272" spans="3:14" ht="15.5" x14ac:dyDescent="0.35">
      <c r="C272" t="s">
        <v>268</v>
      </c>
      <c r="I272" s="6">
        <v>397.46</v>
      </c>
    </row>
    <row r="273" spans="3:9" ht="15.5" x14ac:dyDescent="0.35">
      <c r="C273" t="s">
        <v>269</v>
      </c>
      <c r="D273" s="6">
        <v>153.94999999999999</v>
      </c>
    </row>
    <row r="274" spans="3:9" ht="15.5" x14ac:dyDescent="0.35">
      <c r="C274" t="s">
        <v>270</v>
      </c>
      <c r="I274" s="6">
        <v>830.36</v>
      </c>
    </row>
    <row r="275" spans="3:9" ht="15.5" x14ac:dyDescent="0.35">
      <c r="C275" t="s">
        <v>271</v>
      </c>
      <c r="I275" s="6">
        <v>31.84</v>
      </c>
    </row>
    <row r="276" spans="3:9" ht="15.5" x14ac:dyDescent="0.35">
      <c r="C276" t="s">
        <v>272</v>
      </c>
      <c r="D276" s="6">
        <v>7.38</v>
      </c>
    </row>
    <row r="277" spans="3:9" ht="15.5" x14ac:dyDescent="0.35">
      <c r="C277" t="s">
        <v>273</v>
      </c>
      <c r="D277" s="6">
        <v>4.99</v>
      </c>
    </row>
    <row r="278" spans="3:9" ht="15.5" x14ac:dyDescent="0.35">
      <c r="C278" t="s">
        <v>276</v>
      </c>
      <c r="D278" s="6">
        <v>0.09</v>
      </c>
    </row>
    <row r="279" spans="3:9" ht="15.5" x14ac:dyDescent="0.35">
      <c r="C279" t="s">
        <v>278</v>
      </c>
      <c r="D279" s="6">
        <v>1.1200000000000001</v>
      </c>
    </row>
    <row r="280" spans="3:9" ht="15.5" x14ac:dyDescent="0.35">
      <c r="C280" t="s">
        <v>12</v>
      </c>
      <c r="D280" s="5">
        <v>5000000000</v>
      </c>
    </row>
    <row r="281" spans="3:9" ht="15.5" x14ac:dyDescent="0.35">
      <c r="C281" t="s">
        <v>280</v>
      </c>
      <c r="I281" s="6">
        <v>16.309999999999999</v>
      </c>
    </row>
    <row r="282" spans="3:9" ht="15.5" x14ac:dyDescent="0.35">
      <c r="C282" t="s">
        <v>281</v>
      </c>
      <c r="I282" s="6">
        <v>8.2599999999999993E-2</v>
      </c>
    </row>
    <row r="283" spans="3:9" ht="15.5" x14ac:dyDescent="0.35">
      <c r="C283" t="s">
        <v>282</v>
      </c>
      <c r="I283" s="6">
        <v>9.2200000000000004E-2</v>
      </c>
    </row>
    <row r="284" spans="3:9" ht="15.5" x14ac:dyDescent="0.35">
      <c r="C284" t="s">
        <v>283</v>
      </c>
      <c r="I284" s="6">
        <v>7.9399999999999998E-2</v>
      </c>
    </row>
    <row r="285" spans="3:9" ht="15.5" x14ac:dyDescent="0.35">
      <c r="C285" t="s">
        <v>284</v>
      </c>
      <c r="I285" s="6">
        <v>6.8499999999999991E-2</v>
      </c>
    </row>
    <row r="286" spans="3:9" ht="15.5" x14ac:dyDescent="0.35">
      <c r="C286" t="s">
        <v>285</v>
      </c>
      <c r="D286" s="6">
        <v>97.39</v>
      </c>
    </row>
    <row r="287" spans="3:9" ht="15.5" x14ac:dyDescent="0.35">
      <c r="C287" t="s">
        <v>286</v>
      </c>
      <c r="D287" s="6">
        <v>174.45</v>
      </c>
    </row>
    <row r="288" spans="3:9" ht="15.5" x14ac:dyDescent="0.35">
      <c r="C288" t="s">
        <v>287</v>
      </c>
      <c r="D288" s="6">
        <v>23.16</v>
      </c>
    </row>
    <row r="289" spans="3:9" ht="15.5" x14ac:dyDescent="0.35">
      <c r="C289" t="s">
        <v>288</v>
      </c>
      <c r="D289" s="6">
        <v>248.68</v>
      </c>
    </row>
    <row r="290" spans="3:9" ht="15.5" x14ac:dyDescent="0.35">
      <c r="C290" t="s">
        <v>289</v>
      </c>
      <c r="D290" s="6">
        <v>0.93</v>
      </c>
    </row>
    <row r="291" spans="3:9" ht="15.5" x14ac:dyDescent="0.35">
      <c r="C291" t="s">
        <v>290</v>
      </c>
      <c r="I291" s="6">
        <v>0.44</v>
      </c>
    </row>
    <row r="292" spans="3:9" ht="15.5" x14ac:dyDescent="0.35">
      <c r="C292" t="s">
        <v>291</v>
      </c>
      <c r="I292" s="6">
        <v>2.06</v>
      </c>
    </row>
    <row r="293" spans="3:9" ht="15.5" x14ac:dyDescent="0.35">
      <c r="C293" t="s">
        <v>52</v>
      </c>
      <c r="I293" s="5">
        <v>170000000000</v>
      </c>
    </row>
    <row r="294" spans="3:9" ht="15.5" x14ac:dyDescent="0.35">
      <c r="C294" t="s">
        <v>292</v>
      </c>
      <c r="I294" s="5">
        <v>112000000000</v>
      </c>
    </row>
    <row r="295" spans="3:9" ht="15.5" x14ac:dyDescent="0.35">
      <c r="C295" t="s">
        <v>293</v>
      </c>
      <c r="I295" s="5">
        <v>425000000</v>
      </c>
    </row>
    <row r="296" spans="3:9" ht="15.5" x14ac:dyDescent="0.35">
      <c r="C296" t="s">
        <v>294</v>
      </c>
      <c r="I296" s="6">
        <v>0.17430000000000001</v>
      </c>
    </row>
    <row r="297" spans="3:9" ht="15.5" x14ac:dyDescent="0.35">
      <c r="C297" t="s">
        <v>295</v>
      </c>
      <c r="D297" s="6">
        <v>0.3044</v>
      </c>
    </row>
    <row r="298" spans="3:9" ht="15.5" x14ac:dyDescent="0.35">
      <c r="C298" t="s">
        <v>296</v>
      </c>
      <c r="D298" s="6">
        <v>0.16200000000000001</v>
      </c>
    </row>
    <row r="299" spans="3:9" ht="15.5" x14ac:dyDescent="0.35">
      <c r="C299" t="s">
        <v>297</v>
      </c>
      <c r="D299" s="6">
        <v>0.1318</v>
      </c>
    </row>
    <row r="300" spans="3:9" ht="15.5" x14ac:dyDescent="0.35">
      <c r="C300" t="s">
        <v>298</v>
      </c>
      <c r="D300" s="6">
        <v>8.2799999999999999E-2</v>
      </c>
    </row>
    <row r="301" spans="3:9" ht="15.5" x14ac:dyDescent="0.35">
      <c r="C301" t="s">
        <v>299</v>
      </c>
      <c r="D301" s="6">
        <v>0.13300000000000001</v>
      </c>
    </row>
    <row r="302" spans="3:9" ht="15.5" x14ac:dyDescent="0.35">
      <c r="C302" t="s">
        <v>300</v>
      </c>
      <c r="D302" s="6">
        <v>-8.3000000000000004E-2</v>
      </c>
    </row>
    <row r="303" spans="3:9" ht="15.5" x14ac:dyDescent="0.35">
      <c r="C303" t="s">
        <v>365</v>
      </c>
      <c r="I303" s="5">
        <v>45</v>
      </c>
    </row>
    <row r="304" spans="3:9" ht="15.5" x14ac:dyDescent="0.35">
      <c r="C304" t="s">
        <v>496</v>
      </c>
      <c r="I304" s="5">
        <v>45</v>
      </c>
    </row>
    <row r="305" spans="3:9" ht="15.5" x14ac:dyDescent="0.35">
      <c r="C305" t="s">
        <v>497</v>
      </c>
      <c r="I305" s="6">
        <v>0.85860000000000003</v>
      </c>
    </row>
    <row r="306" spans="3:9" ht="15.5" x14ac:dyDescent="0.35">
      <c r="C306" t="s">
        <v>498</v>
      </c>
      <c r="I306" s="6">
        <v>0.1125</v>
      </c>
    </row>
    <row r="307" spans="3:9" ht="15.5" x14ac:dyDescent="0.35">
      <c r="C307" t="s">
        <v>366</v>
      </c>
      <c r="I307" t="s">
        <v>2444</v>
      </c>
    </row>
    <row r="308" spans="3:9" ht="15.5" x14ac:dyDescent="0.35">
      <c r="C308" t="s">
        <v>301</v>
      </c>
      <c r="I308" s="5">
        <v>7</v>
      </c>
    </row>
    <row r="309" spans="3:9" ht="15.5" x14ac:dyDescent="0.35">
      <c r="C309" t="s">
        <v>302</v>
      </c>
      <c r="I309" s="6">
        <v>0.5</v>
      </c>
    </row>
    <row r="310" spans="3:9" ht="15.5" x14ac:dyDescent="0.35">
      <c r="C310" t="s">
        <v>303</v>
      </c>
      <c r="I310" s="6">
        <v>0.19</v>
      </c>
    </row>
    <row r="311" spans="3:9" ht="15.5" x14ac:dyDescent="0.35">
      <c r="C311" t="s">
        <v>304</v>
      </c>
      <c r="I311" s="6">
        <v>0.91</v>
      </c>
    </row>
    <row r="312" spans="3:9" ht="15.5" x14ac:dyDescent="0.35">
      <c r="C312" t="s">
        <v>305</v>
      </c>
      <c r="I312" s="6">
        <v>0.9</v>
      </c>
    </row>
    <row r="313" spans="3:9" ht="15.5" x14ac:dyDescent="0.35">
      <c r="C313" t="s">
        <v>306</v>
      </c>
      <c r="I313" s="6">
        <v>0.56999999999999995</v>
      </c>
    </row>
    <row r="314" spans="3:9" ht="15.5" x14ac:dyDescent="0.35">
      <c r="C314" t="s">
        <v>307</v>
      </c>
      <c r="I314" s="6">
        <v>0.81</v>
      </c>
    </row>
    <row r="315" spans="3:9" ht="15.5" x14ac:dyDescent="0.35">
      <c r="C315" t="s">
        <v>308</v>
      </c>
      <c r="I315" s="6">
        <v>0.8</v>
      </c>
    </row>
    <row r="316" spans="3:9" ht="15.5" x14ac:dyDescent="0.35">
      <c r="C316" t="s">
        <v>309</v>
      </c>
      <c r="I316" s="5">
        <v>169000000000</v>
      </c>
    </row>
    <row r="317" spans="3:9" ht="15.5" x14ac:dyDescent="0.35">
      <c r="C317" t="s">
        <v>310</v>
      </c>
      <c r="I317" s="5">
        <v>53000000000</v>
      </c>
    </row>
    <row r="318" spans="3:9" ht="15.5" x14ac:dyDescent="0.35">
      <c r="C318" t="s">
        <v>311</v>
      </c>
      <c r="I318" s="5">
        <v>30000000000</v>
      </c>
    </row>
    <row r="319" spans="3:9" ht="15.5" x14ac:dyDescent="0.35">
      <c r="C319" t="s">
        <v>312</v>
      </c>
      <c r="I319" s="5">
        <v>33000000000</v>
      </c>
    </row>
    <row r="320" spans="3:9" ht="15.5" x14ac:dyDescent="0.35">
      <c r="C320" t="s">
        <v>313</v>
      </c>
      <c r="D320" s="5">
        <v>65000000000</v>
      </c>
    </row>
    <row r="321" spans="3:9" ht="15.5" x14ac:dyDescent="0.35">
      <c r="C321" t="s">
        <v>314</v>
      </c>
      <c r="D321" s="5">
        <v>394000000000</v>
      </c>
    </row>
    <row r="322" spans="3:9" ht="15.5" x14ac:dyDescent="0.35">
      <c r="C322" t="s">
        <v>315</v>
      </c>
      <c r="D322" s="5">
        <v>33000000000</v>
      </c>
    </row>
    <row r="323" spans="3:9" ht="15.5" x14ac:dyDescent="0.35">
      <c r="C323" t="s">
        <v>233</v>
      </c>
      <c r="D323" s="5">
        <v>150000000000</v>
      </c>
    </row>
    <row r="324" spans="3:9" ht="15.5" x14ac:dyDescent="0.35">
      <c r="C324" t="s">
        <v>232</v>
      </c>
      <c r="I324" s="5">
        <v>353000000000</v>
      </c>
    </row>
    <row r="325" spans="3:9" ht="15.5" x14ac:dyDescent="0.35">
      <c r="C325" t="s">
        <v>20</v>
      </c>
      <c r="D325" s="5">
        <v>-65000000000</v>
      </c>
    </row>
    <row r="326" spans="3:9" ht="15.5" x14ac:dyDescent="0.35">
      <c r="C326" t="s">
        <v>316</v>
      </c>
      <c r="I326" s="5">
        <v>361000000000</v>
      </c>
    </row>
    <row r="327" spans="3:9" ht="15.5" x14ac:dyDescent="0.35">
      <c r="C327" t="s">
        <v>317</v>
      </c>
      <c r="I327" s="5">
        <v>14000000000</v>
      </c>
    </row>
    <row r="328" spans="3:9" ht="15.5" x14ac:dyDescent="0.35">
      <c r="C328" t="s">
        <v>318</v>
      </c>
      <c r="I328" s="5">
        <v>12000000000</v>
      </c>
    </row>
    <row r="329" spans="3:9" ht="15.5" x14ac:dyDescent="0.35">
      <c r="C329" t="s">
        <v>319</v>
      </c>
      <c r="I329" s="5">
        <v>-19000000000</v>
      </c>
    </row>
    <row r="330" spans="3:9" ht="15.5" x14ac:dyDescent="0.35">
      <c r="C330" t="s">
        <v>320</v>
      </c>
      <c r="I330" s="5">
        <v>0</v>
      </c>
    </row>
    <row r="331" spans="3:9" ht="15.5" x14ac:dyDescent="0.35">
      <c r="C331" t="s">
        <v>321</v>
      </c>
      <c r="I331" s="5">
        <v>14000000000</v>
      </c>
    </row>
  </sheetData>
  <pageMargins left="0.7" right="0.7" top="0.75" bottom="0.75" header="0.3" footer="0.3"/>
  <ignoredErrors>
    <ignoredError sqref="A1:Z332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3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2445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2446</v>
      </c>
      <c r="D2" s="2" vm="1">
        <f ca="1">IFERROR(_xlfn.STOCKHISTORY("XIDX:" &amp; $C$1, D3, , 0, 0, 1), "Libur")</f>
        <v>82</v>
      </c>
      <c r="H2" s="2" vm="1">
        <f ca="1">IFERROR(INDEX(D2:G2,COUNT(D2:G2)),"")</f>
        <v>82</v>
      </c>
      <c r="I2" s="2" vm="6">
        <f t="shared" ref="I2:Z2" ca="1" si="0">IFERROR(_xlfn.STOCKHISTORY("XIDX:" &amp; $C$1, I1, , 0, 0, 1), "Libur")</f>
        <v>84</v>
      </c>
      <c r="J2" s="2" vm="44">
        <f t="shared" ca="1" si="0"/>
        <v>102</v>
      </c>
      <c r="K2" s="2" vm="513">
        <f t="shared" ca="1" si="0"/>
        <v>97</v>
      </c>
      <c r="L2" s="2" vm="9">
        <f t="shared" ca="1" si="0"/>
        <v>79</v>
      </c>
      <c r="M2" s="2" vm="40">
        <f t="shared" ca="1" si="0"/>
        <v>141</v>
      </c>
      <c r="N2" s="2" vm="228">
        <f t="shared" ca="1" si="0"/>
        <v>214</v>
      </c>
      <c r="O2" s="2" vm="10">
        <f t="shared" ca="1" si="0"/>
        <v>242</v>
      </c>
      <c r="P2" s="2" vm="682">
        <f t="shared" ca="1" si="0"/>
        <v>254</v>
      </c>
      <c r="Q2" s="2" vm="307">
        <f t="shared" ca="1" si="0"/>
        <v>488</v>
      </c>
      <c r="R2" s="2" vm="291">
        <f t="shared" ca="1" si="0"/>
        <v>720</v>
      </c>
      <c r="S2" s="2" vm="683">
        <f t="shared" ca="1" si="0"/>
        <v>1035</v>
      </c>
      <c r="T2" s="2" vm="684">
        <f t="shared" ca="1" si="0"/>
        <v>1020</v>
      </c>
      <c r="U2" s="2" vm="685">
        <f t="shared" ca="1" si="0"/>
        <v>910</v>
      </c>
      <c r="V2" s="2" vm="213">
        <f t="shared" ca="1" si="0"/>
        <v>1000</v>
      </c>
      <c r="W2" s="2" vm="298">
        <f t="shared" ca="1" si="0"/>
        <v>660</v>
      </c>
      <c r="X2" s="2" vm="164">
        <f t="shared" ca="1" si="0"/>
        <v>680</v>
      </c>
      <c r="Y2" s="2" vm="686">
        <f t="shared" ca="1" si="0"/>
        <v>484.8494</v>
      </c>
      <c r="Z2" s="2" vm="687">
        <f t="shared" ca="1" si="0"/>
        <v>760.548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1763791000000</v>
      </c>
      <c r="H4" s="2">
        <f>IFERROR(SUM(D4:G4)*(4/MAX(1,COUNT(D4:G4))),"")</f>
        <v>7055164000000</v>
      </c>
      <c r="I4" s="2">
        <f t="shared" ref="I4:Z4" si="1">IFERROR(INDEX(I51:I500,MATCH($C$4,$C$51:$C$500,0)),"")</f>
        <v>8843888000000</v>
      </c>
      <c r="J4" s="2">
        <f t="shared" si="1"/>
        <v>11347979000000</v>
      </c>
      <c r="K4" s="2">
        <f t="shared" si="1"/>
        <v>16846905000000</v>
      </c>
      <c r="L4" s="2">
        <f t="shared" si="1"/>
        <v>14674086000000</v>
      </c>
      <c r="M4" s="2">
        <f t="shared" si="1"/>
        <v>16138531000000</v>
      </c>
      <c r="N4" s="2">
        <f t="shared" si="1"/>
        <v>11810955000000</v>
      </c>
      <c r="O4" s="2">
        <f t="shared" si="1"/>
        <v>12177173000000</v>
      </c>
      <c r="P4" s="2">
        <f t="shared" si="1"/>
        <v>12282444000000</v>
      </c>
      <c r="Q4" s="2">
        <f t="shared" si="1"/>
        <v>10902928000000</v>
      </c>
      <c r="R4" s="2">
        <f t="shared" si="1"/>
        <v>10537827000000</v>
      </c>
      <c r="S4" s="2">
        <f t="shared" si="1"/>
        <v>8910177991351</v>
      </c>
      <c r="T4" s="2">
        <f t="shared" si="1"/>
        <v>11655041747007</v>
      </c>
      <c r="U4" s="2">
        <f t="shared" si="1"/>
        <v>6666214436739</v>
      </c>
      <c r="V4" s="2">
        <f t="shared" si="1"/>
        <v>6160214023204</v>
      </c>
      <c r="W4" s="2">
        <f t="shared" si="1"/>
        <v>4189580354855</v>
      </c>
      <c r="X4" s="2">
        <f t="shared" si="1"/>
        <v>3125312604025</v>
      </c>
      <c r="Y4" s="2">
        <f t="shared" si="1"/>
        <v>2565101010425</v>
      </c>
      <c r="Z4" s="2">
        <f t="shared" si="1"/>
        <v>2553306718090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-338012000000</v>
      </c>
      <c r="H5" s="2">
        <f>IFERROR(SUM(D5:G5)*(4/MAX(1,COUNT(D5:G5))),"")</f>
        <v>-1352048000000</v>
      </c>
      <c r="I5" s="2">
        <f t="shared" ref="I5:Z5" si="2">IFERROR(INDEX(I51:I500,MATCH($C$5,$C$51:$C$500,0)),"")</f>
        <v>-8198000000</v>
      </c>
      <c r="J5" s="2">
        <f t="shared" si="2"/>
        <v>18791503000000</v>
      </c>
      <c r="K5" s="2">
        <f t="shared" si="2"/>
        <v>-14227000000</v>
      </c>
      <c r="L5" s="2">
        <f t="shared" si="2"/>
        <v>-3281757000000</v>
      </c>
      <c r="M5" s="2">
        <f t="shared" si="2"/>
        <v>-1788197000000</v>
      </c>
      <c r="N5" s="2">
        <f t="shared" si="2"/>
        <v>-8702836000000</v>
      </c>
      <c r="O5" s="2">
        <f t="shared" si="2"/>
        <v>-2202399000000</v>
      </c>
      <c r="P5" s="2">
        <f t="shared" si="2"/>
        <v>-2077684000000</v>
      </c>
      <c r="Q5" s="2">
        <f t="shared" si="2"/>
        <v>1605347000000</v>
      </c>
      <c r="R5" s="2">
        <f t="shared" si="2"/>
        <v>1279844000000</v>
      </c>
      <c r="S5" s="2">
        <f t="shared" si="2"/>
        <v>148483248571</v>
      </c>
      <c r="T5" s="2">
        <f t="shared" si="2"/>
        <v>2408953261669</v>
      </c>
      <c r="U5" s="2">
        <f t="shared" si="2"/>
        <v>1311886960187</v>
      </c>
      <c r="V5" s="2">
        <f t="shared" si="2"/>
        <v>2219922715582</v>
      </c>
      <c r="W5" s="2">
        <f t="shared" si="2"/>
        <v>474105255477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30713234000000</v>
      </c>
      <c r="H6" s="2">
        <f>IFERROR(INDEX(D6:G6,COUNT(D6:G6)),"")</f>
        <v>30713234000000</v>
      </c>
      <c r="I6" s="2">
        <f t="shared" ref="I6:Z6" si="3">IFERROR(INDEX(I51:I500,MATCH($C$6,$C$51:$C$500,0)),"")</f>
        <v>31051015000000</v>
      </c>
      <c r="J6" s="2">
        <f t="shared" si="3"/>
        <v>30947069000000</v>
      </c>
      <c r="K6" s="2">
        <f t="shared" si="3"/>
        <v>19606431000000</v>
      </c>
      <c r="L6" s="2">
        <f t="shared" si="3"/>
        <v>19139891000000</v>
      </c>
      <c r="M6" s="2">
        <f t="shared" si="3"/>
        <v>22486009000000</v>
      </c>
      <c r="N6" s="2">
        <f t="shared" si="3"/>
        <v>23573655000000</v>
      </c>
      <c r="O6" s="2">
        <f t="shared" si="3"/>
        <v>34376339000000</v>
      </c>
      <c r="P6" s="2">
        <f t="shared" si="3"/>
        <v>25470018000000</v>
      </c>
      <c r="Q6" s="2">
        <f t="shared" si="3"/>
        <v>29860294000000</v>
      </c>
      <c r="R6" s="2">
        <f t="shared" si="3"/>
        <v>22075139000000</v>
      </c>
      <c r="S6" s="2">
        <f t="shared" si="3"/>
        <v>18916764558342</v>
      </c>
      <c r="T6" s="2">
        <f t="shared" si="3"/>
        <v>17646449043205</v>
      </c>
      <c r="U6" s="2">
        <f t="shared" si="3"/>
        <v>14177573305225</v>
      </c>
      <c r="V6" s="2">
        <f t="shared" si="3"/>
        <v>11470106390475</v>
      </c>
      <c r="W6" s="2">
        <f t="shared" si="3"/>
        <v>9409018194454</v>
      </c>
      <c r="X6" s="2">
        <f t="shared" si="3"/>
        <v>8179417320938</v>
      </c>
      <c r="Y6" s="2">
        <f t="shared" si="3"/>
        <v>5288931594918</v>
      </c>
      <c r="Z6" s="2">
        <f t="shared" si="3"/>
        <v>4859966328156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70.900000000000006</v>
      </c>
      <c r="H7" s="3">
        <f>IFERROR(INDEX(D7:G7,COUNT(D7:G7)),"")</f>
        <v>70.900000000000006</v>
      </c>
      <c r="I7" s="3">
        <f t="shared" ref="I7:Z7" si="4">IFERROR(INDEX(I51:I500,MATCH($C$7,$C$51:$C$500,0))/1000000000,"")</f>
        <v>70.900000000000006</v>
      </c>
      <c r="J7" s="3">
        <f t="shared" si="4"/>
        <v>70.900000000000006</v>
      </c>
      <c r="K7" s="3">
        <f t="shared" si="4"/>
        <v>70.900000000000006</v>
      </c>
      <c r="L7" s="3">
        <f t="shared" si="4"/>
        <v>70.900000000000006</v>
      </c>
      <c r="M7" s="3">
        <f t="shared" si="4"/>
        <v>70.900000000000006</v>
      </c>
      <c r="N7" s="3">
        <f t="shared" si="4"/>
        <v>70.900000000000006</v>
      </c>
      <c r="O7" s="3">
        <f t="shared" si="4"/>
        <v>70.900000000000006</v>
      </c>
      <c r="P7" s="3">
        <f t="shared" si="4"/>
        <v>23.08</v>
      </c>
      <c r="Q7" s="3">
        <f t="shared" si="4"/>
        <v>23.08</v>
      </c>
      <c r="R7" s="3">
        <f t="shared" si="4"/>
        <v>23.08</v>
      </c>
      <c r="S7" s="3">
        <f t="shared" si="4"/>
        <v>23.08</v>
      </c>
      <c r="T7" s="3">
        <f t="shared" si="4"/>
        <v>23.08</v>
      </c>
      <c r="U7" s="3">
        <f t="shared" si="4"/>
        <v>23.08</v>
      </c>
      <c r="V7" s="3">
        <f t="shared" si="4"/>
        <v>23.08</v>
      </c>
      <c r="W7" s="3">
        <f t="shared" si="4"/>
        <v>23.08</v>
      </c>
      <c r="X7" s="3">
        <f t="shared" si="4"/>
        <v>21.63</v>
      </c>
      <c r="Y7" s="3">
        <f t="shared" si="4"/>
        <v>17.3</v>
      </c>
      <c r="Z7" s="3">
        <f t="shared" si="4"/>
        <v>17.3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-525000000000</v>
      </c>
      <c r="H8" s="2">
        <f>IFERROR(INDEX(D8:G8,COUNT(D8:G8)),"")</f>
        <v>-525000000000</v>
      </c>
      <c r="I8" s="2">
        <f t="shared" ref="I8:Z8" si="5">IFERROR(INDEX(I51:I500,MATCH($C$8,$C$51:$C$500,0)),"")</f>
        <v>-1861000000000</v>
      </c>
      <c r="J8" s="2">
        <f t="shared" si="5"/>
        <v>1252000000000</v>
      </c>
      <c r="K8" s="2">
        <f t="shared" si="5"/>
        <v>997000000000</v>
      </c>
      <c r="L8" s="2">
        <f t="shared" si="5"/>
        <v>-1123000000000</v>
      </c>
      <c r="M8" s="2">
        <f t="shared" si="5"/>
        <v>1257000000000</v>
      </c>
      <c r="N8" s="2">
        <f t="shared" si="5"/>
        <v>-2778000000000</v>
      </c>
      <c r="O8" s="2">
        <f t="shared" si="5"/>
        <v>-5212000000000</v>
      </c>
      <c r="P8" s="2">
        <f t="shared" si="5"/>
        <v>-2881000000000</v>
      </c>
      <c r="Q8" s="2">
        <f t="shared" si="5"/>
        <v>-5685000000000</v>
      </c>
      <c r="R8" s="2">
        <f t="shared" si="5"/>
        <v>-1134000000000</v>
      </c>
      <c r="S8" s="2">
        <f t="shared" si="5"/>
        <v>-3224000000000</v>
      </c>
      <c r="T8" s="2">
        <f t="shared" si="5"/>
        <v>64000000000</v>
      </c>
      <c r="U8" s="2">
        <f t="shared" si="5"/>
        <v>-3413000000000</v>
      </c>
      <c r="V8" s="2">
        <f t="shared" si="5"/>
        <v>326000000000</v>
      </c>
      <c r="W8" s="2">
        <f t="shared" si="5"/>
        <v>-50000000000</v>
      </c>
      <c r="X8" s="2">
        <f t="shared" si="5"/>
        <v>-1021000000000</v>
      </c>
      <c r="Y8" s="2">
        <f t="shared" si="5"/>
        <v>-49000000000</v>
      </c>
      <c r="Z8" s="2">
        <f t="shared" si="5"/>
        <v>-506000000000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-7.41</v>
      </c>
      <c r="H9" s="3">
        <f>IFERROR(INDEX(D9:G9,COUNT(D9:G9)),"")</f>
        <v>-7.41</v>
      </c>
      <c r="I9" s="3">
        <f t="shared" ref="I9:Z9" si="6">IFERROR(INDEX(I51:I500,MATCH($C$9,$C$51:$C$500,0)),"")</f>
        <v>-26.25</v>
      </c>
      <c r="J9" s="3">
        <f t="shared" si="6"/>
        <v>17.66</v>
      </c>
      <c r="K9" s="3">
        <f t="shared" si="6"/>
        <v>14.06</v>
      </c>
      <c r="L9" s="3">
        <f t="shared" si="6"/>
        <v>-15.84</v>
      </c>
      <c r="M9" s="3">
        <f t="shared" si="6"/>
        <v>17.73</v>
      </c>
      <c r="N9" s="3">
        <f t="shared" si="6"/>
        <v>-39.18</v>
      </c>
      <c r="O9" s="3">
        <f t="shared" si="6"/>
        <v>-73.510000000000005</v>
      </c>
      <c r="P9" s="3">
        <f t="shared" si="6"/>
        <v>-124.84</v>
      </c>
      <c r="Q9" s="3">
        <f t="shared" si="6"/>
        <v>-246.34</v>
      </c>
      <c r="R9" s="3">
        <f t="shared" si="6"/>
        <v>-49.14</v>
      </c>
      <c r="S9" s="3">
        <f t="shared" si="6"/>
        <v>-139.69999999999999</v>
      </c>
      <c r="T9" s="3">
        <f t="shared" si="6"/>
        <v>2.75</v>
      </c>
      <c r="U9" s="3">
        <f t="shared" si="6"/>
        <v>-147.88999999999999</v>
      </c>
      <c r="V9" s="3">
        <f t="shared" si="6"/>
        <v>14.13</v>
      </c>
      <c r="W9" s="3">
        <f t="shared" si="6"/>
        <v>-2.16</v>
      </c>
      <c r="X9" s="3">
        <f t="shared" si="6"/>
        <v>-47.19</v>
      </c>
      <c r="Y9" s="3">
        <f t="shared" si="6"/>
        <v>-2.85</v>
      </c>
      <c r="Z9" s="3">
        <f t="shared" si="6"/>
        <v>-29.25</v>
      </c>
    </row>
    <row r="10" spans="1:26" ht="15.5" x14ac:dyDescent="0.35">
      <c r="C10" t="s">
        <v>17</v>
      </c>
      <c r="D10" s="3">
        <f ca="1">IFERROR(IF(D9=0,"",D2/D9),"")</f>
        <v>-11.06612685560054</v>
      </c>
      <c r="I10" s="3">
        <f t="shared" ref="I10:Z10" ca="1" si="7">IFERROR(IF(I9=0,"",I2/I9),"")</f>
        <v>-3.2</v>
      </c>
      <c r="J10" s="3">
        <f t="shared" ca="1" si="7"/>
        <v>5.7757644394110983</v>
      </c>
      <c r="K10" s="3">
        <f t="shared" ca="1" si="7"/>
        <v>6.8990042674253198</v>
      </c>
      <c r="L10" s="3">
        <f t="shared" ca="1" si="7"/>
        <v>-4.987373737373737</v>
      </c>
      <c r="M10" s="3">
        <f t="shared" ca="1" si="7"/>
        <v>7.9526226734348562</v>
      </c>
      <c r="N10" s="3">
        <f t="shared" ca="1" si="7"/>
        <v>-5.4619703930576824</v>
      </c>
      <c r="O10" s="3">
        <f t="shared" ca="1" si="7"/>
        <v>-3.2920691062440484</v>
      </c>
      <c r="P10" s="3">
        <f t="shared" ca="1" si="7"/>
        <v>-2.0346042934956743</v>
      </c>
      <c r="Q10" s="3">
        <f t="shared" ca="1" si="7"/>
        <v>-1.9810018673378258</v>
      </c>
      <c r="R10" s="3">
        <f t="shared" ca="1" si="7"/>
        <v>-14.652014652014651</v>
      </c>
      <c r="S10" s="3">
        <f t="shared" ca="1" si="7"/>
        <v>-7.4087329992841813</v>
      </c>
      <c r="T10" s="3">
        <f t="shared" ca="1" si="7"/>
        <v>370.90909090909093</v>
      </c>
      <c r="U10" s="3">
        <f t="shared" ca="1" si="7"/>
        <v>-6.1532219893163846</v>
      </c>
      <c r="V10" s="3">
        <f t="shared" ca="1" si="7"/>
        <v>70.771408351026182</v>
      </c>
      <c r="W10" s="3">
        <f t="shared" ca="1" si="7"/>
        <v>-305.55555555555554</v>
      </c>
      <c r="X10" s="3">
        <f t="shared" ca="1" si="7"/>
        <v>-14.409832591650774</v>
      </c>
      <c r="Y10" s="3">
        <f t="shared" ca="1" si="7"/>
        <v>-170.12259649122805</v>
      </c>
      <c r="Z10" s="3">
        <f t="shared" ca="1" si="7"/>
        <v>-26.001641025641025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1614517000000</v>
      </c>
      <c r="H11" s="2">
        <f>IFERROR(INDEX(D11:G11,COUNT(D11:G11)),"")</f>
        <v>1614517000000</v>
      </c>
      <c r="I11" s="2">
        <f t="shared" ref="I11:Z11" si="8">IFERROR(INDEX(I51:I500,MATCH($C$11,$C$51:$C$500,0)),"")</f>
        <v>1956313000000</v>
      </c>
      <c r="J11" s="2">
        <f t="shared" si="8"/>
        <v>5328028000000</v>
      </c>
      <c r="K11" s="2">
        <f t="shared" si="8"/>
        <v>2649845000000</v>
      </c>
      <c r="L11" s="2">
        <f t="shared" si="8"/>
        <v>2625920000000</v>
      </c>
      <c r="M11" s="2">
        <f t="shared" si="8"/>
        <v>4888494000000</v>
      </c>
      <c r="N11" s="2">
        <f t="shared" si="8"/>
        <v>2993464000000</v>
      </c>
      <c r="O11" s="2">
        <f t="shared" si="8"/>
        <v>4685129000000</v>
      </c>
      <c r="P11" s="2">
        <f t="shared" si="8"/>
        <v>1818430000000</v>
      </c>
      <c r="Q11" s="2">
        <f t="shared" si="8"/>
        <v>2538160000000</v>
      </c>
      <c r="R11" s="2">
        <f t="shared" si="8"/>
        <v>3249702000000</v>
      </c>
      <c r="S11" s="2">
        <f t="shared" si="8"/>
        <v>1839366003277</v>
      </c>
      <c r="T11" s="2">
        <f t="shared" si="8"/>
        <v>3529169475504</v>
      </c>
      <c r="U11" s="2">
        <f t="shared" si="8"/>
        <v>1855051780961</v>
      </c>
      <c r="V11" s="2">
        <f t="shared" si="8"/>
        <v>3337357407919</v>
      </c>
      <c r="W11" s="2">
        <f t="shared" si="8"/>
        <v>2174560697339</v>
      </c>
      <c r="X11" s="2">
        <f t="shared" si="8"/>
        <v>3660087191120</v>
      </c>
      <c r="Y11" s="2">
        <f t="shared" si="8"/>
        <v>1533259921843</v>
      </c>
      <c r="Z11" s="2">
        <f t="shared" si="8"/>
        <v>1699917347675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9150000000000</v>
      </c>
      <c r="H12" s="2">
        <f>IFERROR(INDEX(D12:G12,COUNT(D12:G12)),"")</f>
        <v>9150000000000</v>
      </c>
      <c r="I12" s="2">
        <f t="shared" ref="I12:Z12" si="9">IFERROR(INDEX(I51:I500,MATCH($C$12,$C$51:$C$500,0)),"")</f>
        <v>8553000000000</v>
      </c>
      <c r="J12" s="2">
        <f t="shared" si="9"/>
        <v>5315000000000</v>
      </c>
      <c r="K12" s="2">
        <f t="shared" si="9"/>
        <v>18193000000000</v>
      </c>
      <c r="L12" s="2">
        <f t="shared" si="9"/>
        <v>19193000000000</v>
      </c>
      <c r="M12" s="2">
        <f t="shared" si="9"/>
        <v>16742000000000</v>
      </c>
      <c r="N12" s="2">
        <f t="shared" si="9"/>
        <v>16193000000000</v>
      </c>
      <c r="O12" s="2">
        <f t="shared" si="9"/>
        <v>9544000000000</v>
      </c>
      <c r="P12" s="2">
        <f t="shared" si="9"/>
        <v>13899000000000</v>
      </c>
      <c r="Q12" s="2">
        <f t="shared" si="9"/>
        <v>11767000000000</v>
      </c>
      <c r="R12" s="2">
        <f t="shared" si="9"/>
        <v>10862000000000</v>
      </c>
      <c r="S12" s="2">
        <f t="shared" si="9"/>
        <v>10959000000000</v>
      </c>
      <c r="T12" s="2">
        <f t="shared" si="9"/>
        <v>6946000000000</v>
      </c>
      <c r="U12" s="2">
        <f t="shared" si="9"/>
        <v>6307000000000</v>
      </c>
      <c r="V12" s="2">
        <f t="shared" si="9"/>
        <v>2945000000000</v>
      </c>
      <c r="W12" s="2">
        <f t="shared" si="9"/>
        <v>1583000000000</v>
      </c>
      <c r="X12" s="2">
        <f t="shared" si="9"/>
        <v>-274000000000</v>
      </c>
      <c r="Y12" s="2">
        <f t="shared" si="9"/>
        <v>1374000000000</v>
      </c>
      <c r="Z12" s="2">
        <f t="shared" si="9"/>
        <v>1522000000000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10765000000000</v>
      </c>
      <c r="H13" s="2">
        <f>IFERROR(INDEX(D13:G13,COUNT(D13:G13)),"")</f>
        <v>10765000000000</v>
      </c>
      <c r="I13" s="2">
        <f t="shared" ref="I13:Z13" si="10">IFERROR(INDEX(I51:I500,MATCH($C$13,$C$51:$C$500,0)),"")</f>
        <v>10509000000000</v>
      </c>
      <c r="J13" s="2">
        <f t="shared" si="10"/>
        <v>10643000000000</v>
      </c>
      <c r="K13" s="2">
        <f t="shared" si="10"/>
        <v>20842000000000</v>
      </c>
      <c r="L13" s="2">
        <f t="shared" si="10"/>
        <v>21819000000000</v>
      </c>
      <c r="M13" s="2">
        <f t="shared" si="10"/>
        <v>21630000000000</v>
      </c>
      <c r="N13" s="2">
        <f t="shared" si="10"/>
        <v>19186000000000</v>
      </c>
      <c r="O13" s="2">
        <f t="shared" si="10"/>
        <v>14230000000000</v>
      </c>
      <c r="P13" s="2">
        <f t="shared" si="10"/>
        <v>15718000000000</v>
      </c>
      <c r="Q13" s="2">
        <f t="shared" si="10"/>
        <v>14305000000000</v>
      </c>
      <c r="R13" s="2">
        <f t="shared" si="10"/>
        <v>14112000000000</v>
      </c>
      <c r="S13" s="2">
        <f t="shared" si="10"/>
        <v>12798000000000</v>
      </c>
      <c r="T13" s="2">
        <f t="shared" si="10"/>
        <v>10475000000000</v>
      </c>
      <c r="U13" s="2">
        <f t="shared" si="10"/>
        <v>8163000000000</v>
      </c>
      <c r="V13" s="2">
        <f t="shared" si="10"/>
        <v>6283000000000</v>
      </c>
      <c r="W13" s="2">
        <f t="shared" si="10"/>
        <v>3758000000000</v>
      </c>
      <c r="X13" s="2">
        <f t="shared" si="10"/>
        <v>3386000000000</v>
      </c>
      <c r="Y13" s="2">
        <f t="shared" si="10"/>
        <v>2907000000000</v>
      </c>
      <c r="Z13" s="2">
        <f t="shared" si="10"/>
        <v>3222000000000</v>
      </c>
    </row>
    <row r="14" spans="1:26" ht="15.5" x14ac:dyDescent="0.35">
      <c r="C14" t="s">
        <v>26</v>
      </c>
      <c r="D14" s="2">
        <f>IFERROR(INDEX(D51:D500,MATCH($C$14,$C$51:$C$500,0)),"")</f>
        <v>-203783000000</v>
      </c>
      <c r="H14" s="2">
        <f>IFERROR(SUM(D14:G14)*(4/MAX(1,COUNT(D14:G14))),"")</f>
        <v>-815132000000</v>
      </c>
      <c r="I14" s="2">
        <f t="shared" ref="I14:Z14" si="11">IFERROR(INDEX(I51:I500,MATCH($C$14,$C$51:$C$500,0)),"")</f>
        <v>-825356000000</v>
      </c>
      <c r="J14" s="2">
        <f t="shared" si="11"/>
        <v>-1245965000000</v>
      </c>
      <c r="K14" s="2">
        <f t="shared" si="11"/>
        <v>-1818700000000</v>
      </c>
      <c r="L14" s="2">
        <f t="shared" si="11"/>
        <v>-1851616000000</v>
      </c>
      <c r="M14" s="2">
        <f t="shared" si="11"/>
        <v>-2519804000000</v>
      </c>
      <c r="N14" s="2">
        <f t="shared" si="11"/>
        <v>-1865013000000</v>
      </c>
      <c r="O14" s="2">
        <f t="shared" si="11"/>
        <v>-904143000000</v>
      </c>
      <c r="P14" s="2">
        <f t="shared" si="11"/>
        <v>-134073000000</v>
      </c>
      <c r="Q14" s="2">
        <f t="shared" si="11"/>
        <v>-132897000000</v>
      </c>
      <c r="R14" s="2">
        <f t="shared" si="11"/>
        <v>-240915000000</v>
      </c>
      <c r="S14" s="2">
        <f t="shared" si="11"/>
        <v>-177007309352</v>
      </c>
      <c r="T14" s="2">
        <f t="shared" si="11"/>
        <v>-122050717802</v>
      </c>
      <c r="U14" s="2">
        <f t="shared" si="11"/>
        <v>-26711729704</v>
      </c>
      <c r="V14" s="2">
        <f t="shared" si="11"/>
        <v>1632727916</v>
      </c>
      <c r="W14" s="2">
        <f t="shared" si="11"/>
        <v>-776546729</v>
      </c>
      <c r="X14" s="2">
        <f t="shared" si="11"/>
        <v>-21502225224</v>
      </c>
      <c r="Y14" s="2">
        <f t="shared" si="11"/>
        <v>10819166632</v>
      </c>
      <c r="Z14" s="2">
        <f t="shared" si="11"/>
        <v>14929059636</v>
      </c>
    </row>
    <row r="15" spans="1:26" ht="15.5" x14ac:dyDescent="0.35">
      <c r="C15" t="s">
        <v>27</v>
      </c>
      <c r="D15" s="2">
        <f>IFERROR(INDEX(D51:D500,MATCH($C$15,$C$51:$C$500,0)),"")</f>
        <v>-15013000000</v>
      </c>
      <c r="H15" s="2">
        <f>IFERROR(SUM(D15:G15)*(4/MAX(1,COUNT(D15:G15))),"")</f>
        <v>-60052000000</v>
      </c>
      <c r="I15" s="2">
        <f t="shared" ref="I15:Z15" si="12">IFERROR(INDEX(I51:I500,MATCH($C$15,$C$51:$C$500,0)),"")</f>
        <v>-97709000000</v>
      </c>
      <c r="J15" s="2">
        <f t="shared" si="12"/>
        <v>-363619000000</v>
      </c>
      <c r="K15" s="2">
        <f t="shared" si="12"/>
        <v>-611119000000</v>
      </c>
      <c r="L15" s="2">
        <f t="shared" si="12"/>
        <v>-433879000000</v>
      </c>
      <c r="M15" s="2">
        <f t="shared" si="12"/>
        <v>-514932000000</v>
      </c>
      <c r="N15" s="2">
        <f t="shared" si="12"/>
        <v>-326447000000</v>
      </c>
      <c r="O15" s="2">
        <f t="shared" si="12"/>
        <v>-396253000000</v>
      </c>
      <c r="P15" s="2">
        <f t="shared" si="12"/>
        <v>-397480000000</v>
      </c>
      <c r="Q15" s="2">
        <f t="shared" si="12"/>
        <v>-310145000000</v>
      </c>
      <c r="R15" s="2">
        <f t="shared" si="12"/>
        <v>-330373000000</v>
      </c>
      <c r="S15" s="2">
        <f t="shared" si="12"/>
        <v>-260709216880</v>
      </c>
      <c r="T15" s="2">
        <f t="shared" si="12"/>
        <v>-559762631282</v>
      </c>
      <c r="U15" s="2">
        <f t="shared" si="12"/>
        <v>-332339012284</v>
      </c>
      <c r="V15" s="2">
        <f t="shared" si="12"/>
        <v>-254241267447</v>
      </c>
      <c r="W15" s="2">
        <f t="shared" si="12"/>
        <v>-170715956132</v>
      </c>
      <c r="X15" s="2">
        <f t="shared" si="12"/>
        <v>-124732732990</v>
      </c>
      <c r="Y15" s="2">
        <f t="shared" si="12"/>
        <v>-90172627542</v>
      </c>
      <c r="Z15" s="2">
        <f t="shared" si="12"/>
        <v>-74827540819</v>
      </c>
    </row>
    <row r="16" spans="1:26" ht="15.5" x14ac:dyDescent="0.35">
      <c r="C16" t="s">
        <v>28</v>
      </c>
      <c r="D16" s="2">
        <f>IFERROR(INDEX(D51:D500,MATCH($C$16,$C$51:$C$500,0)),"")</f>
        <v>137422000000</v>
      </c>
      <c r="H16" s="2">
        <f>IFERROR(SUM(D16:G16)*(4/MAX(1,COUNT(D16:G16))),"")</f>
        <v>549688000000</v>
      </c>
      <c r="I16" s="2">
        <f t="shared" ref="I16:Z16" si="13">IFERROR(INDEX(I51:I500,MATCH($C$16,$C$51:$C$500,0)),"")</f>
        <v>670254000000</v>
      </c>
      <c r="J16" s="2">
        <f t="shared" si="13"/>
        <v>19090744000000</v>
      </c>
      <c r="K16" s="2">
        <f t="shared" si="13"/>
        <v>1264818000000</v>
      </c>
      <c r="L16" s="2">
        <f t="shared" si="13"/>
        <v>-1893616000000</v>
      </c>
      <c r="M16" s="2">
        <f t="shared" si="13"/>
        <v>-1108251000000</v>
      </c>
      <c r="N16" s="2">
        <f t="shared" si="13"/>
        <v>-9310773000000</v>
      </c>
      <c r="O16" s="2">
        <f t="shared" si="13"/>
        <v>-1665165000000</v>
      </c>
      <c r="P16" s="2">
        <f t="shared" si="13"/>
        <v>2123565000000</v>
      </c>
      <c r="Q16" s="2">
        <f t="shared" si="13"/>
        <v>1167129000000</v>
      </c>
      <c r="R16" s="2">
        <f t="shared" si="13"/>
        <v>1557747000000</v>
      </c>
      <c r="S16" s="2">
        <f t="shared" si="13"/>
        <v>1284829851140</v>
      </c>
      <c r="T16" s="2">
        <f t="shared" si="13"/>
        <v>3694978541909</v>
      </c>
      <c r="U16" s="2">
        <f t="shared" si="13"/>
        <v>1924830226980</v>
      </c>
      <c r="V16" s="2">
        <f t="shared" si="13"/>
        <v>1577088286385</v>
      </c>
      <c r="W16" s="2">
        <f t="shared" si="13"/>
        <v>984810305058</v>
      </c>
      <c r="X16" s="2">
        <f t="shared" si="13"/>
        <v>719253651772</v>
      </c>
      <c r="Y16" s="2">
        <f t="shared" si="13"/>
        <v>526658019870</v>
      </c>
      <c r="Z16" s="2">
        <f t="shared" si="13"/>
        <v>471685528609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5813800000000</v>
      </c>
      <c r="H20" s="2">
        <f t="shared" ref="H20:Z20" ca="1" si="14">IFERROR(H21*H2,"")</f>
        <v>5813800000000</v>
      </c>
      <c r="I20" s="2">
        <f t="shared" ca="1" si="14"/>
        <v>5955600000000</v>
      </c>
      <c r="J20" s="2">
        <f t="shared" ca="1" si="14"/>
        <v>7231800000000</v>
      </c>
      <c r="K20" s="2">
        <f t="shared" ca="1" si="14"/>
        <v>6877300000000</v>
      </c>
      <c r="L20" s="2">
        <f t="shared" ca="1" si="14"/>
        <v>5601100000000</v>
      </c>
      <c r="M20" s="2">
        <f t="shared" ca="1" si="14"/>
        <v>9996900000000</v>
      </c>
      <c r="N20" s="2">
        <f t="shared" ca="1" si="14"/>
        <v>15172600000000</v>
      </c>
      <c r="O20" s="2">
        <f t="shared" ca="1" si="14"/>
        <v>17157800000000</v>
      </c>
      <c r="P20" s="2">
        <f t="shared" ca="1" si="14"/>
        <v>5862320000000</v>
      </c>
      <c r="Q20" s="2">
        <f t="shared" ca="1" si="14"/>
        <v>11263040000000</v>
      </c>
      <c r="R20" s="2">
        <f t="shared" ca="1" si="14"/>
        <v>16617600000000</v>
      </c>
      <c r="S20" s="2">
        <f t="shared" ca="1" si="14"/>
        <v>23887800000000</v>
      </c>
      <c r="T20" s="2">
        <f t="shared" ca="1" si="14"/>
        <v>23541600000000</v>
      </c>
      <c r="U20" s="2">
        <f t="shared" ca="1" si="14"/>
        <v>21002800000000</v>
      </c>
      <c r="V20" s="2">
        <f t="shared" ca="1" si="14"/>
        <v>23080000000000</v>
      </c>
      <c r="W20" s="2">
        <f t="shared" ca="1" si="14"/>
        <v>15232800000000</v>
      </c>
      <c r="X20" s="2">
        <f t="shared" ca="1" si="14"/>
        <v>14708400000000</v>
      </c>
      <c r="Y20" s="2">
        <f t="shared" ca="1" si="14"/>
        <v>8387894620000</v>
      </c>
      <c r="Z20" s="2">
        <f t="shared" ca="1" si="14"/>
        <v>13157480400000</v>
      </c>
    </row>
    <row r="21" spans="1:26" ht="15.5" x14ac:dyDescent="0.35">
      <c r="C21" t="s">
        <v>11</v>
      </c>
      <c r="D21" s="2">
        <f>IFERROR(INDEX(D51:D500,MATCH($C$7,$C$51:$C$500,0)),"")</f>
        <v>70900000000</v>
      </c>
      <c r="H21" s="2">
        <f>IFERROR(INDEX(D21:G21,COUNT(D21:G21)),"")</f>
        <v>70900000000</v>
      </c>
      <c r="I21" s="2">
        <f t="shared" ref="I21:Z21" si="15">IFERROR(INDEX(I51:I500,MATCH($C$7,$C$51:$C$500,0)),"")</f>
        <v>70900000000</v>
      </c>
      <c r="J21" s="2">
        <f t="shared" si="15"/>
        <v>70900000000</v>
      </c>
      <c r="K21" s="2">
        <f t="shared" si="15"/>
        <v>70900000000</v>
      </c>
      <c r="L21" s="2">
        <f t="shared" si="15"/>
        <v>70900000000</v>
      </c>
      <c r="M21" s="2">
        <f t="shared" si="15"/>
        <v>70900000000</v>
      </c>
      <c r="N21" s="2">
        <f t="shared" si="15"/>
        <v>70900000000</v>
      </c>
      <c r="O21" s="2">
        <f t="shared" si="15"/>
        <v>70900000000</v>
      </c>
      <c r="P21" s="2">
        <f t="shared" si="15"/>
        <v>23080000000</v>
      </c>
      <c r="Q21" s="2">
        <f t="shared" si="15"/>
        <v>23080000000</v>
      </c>
      <c r="R21" s="2">
        <f t="shared" si="15"/>
        <v>23080000000</v>
      </c>
      <c r="S21" s="2">
        <f t="shared" si="15"/>
        <v>23080000000</v>
      </c>
      <c r="T21" s="2">
        <f t="shared" si="15"/>
        <v>23080000000</v>
      </c>
      <c r="U21" s="2">
        <f t="shared" si="15"/>
        <v>23080000000</v>
      </c>
      <c r="V21" s="2">
        <f t="shared" si="15"/>
        <v>23080000000</v>
      </c>
      <c r="W21" s="2">
        <f t="shared" si="15"/>
        <v>23080000000</v>
      </c>
      <c r="X21" s="2">
        <f t="shared" si="15"/>
        <v>21630000000</v>
      </c>
      <c r="Y21" s="2">
        <f t="shared" si="15"/>
        <v>17300000000</v>
      </c>
      <c r="Z21" s="2">
        <f t="shared" si="15"/>
        <v>17300000000</v>
      </c>
    </row>
    <row r="23" spans="1:26" ht="15.5" x14ac:dyDescent="0.35">
      <c r="B23" t="s">
        <v>53</v>
      </c>
      <c r="C23" t="s">
        <v>54</v>
      </c>
      <c r="D23" s="3">
        <f>IFERROR(D5/D6*100,"")</f>
        <v>-1.1005418706476824</v>
      </c>
      <c r="H23" s="3">
        <f t="shared" ref="H23:Z23" si="16">IFERROR(H5/H6*100,"")</f>
        <v>-4.4021674825907295</v>
      </c>
      <c r="I23" s="3">
        <f t="shared" si="16"/>
        <v>-2.6401713438352983E-2</v>
      </c>
      <c r="J23" s="3">
        <f t="shared" si="16"/>
        <v>60.721430517377918</v>
      </c>
      <c r="K23" s="3">
        <f t="shared" si="16"/>
        <v>-7.2562925909361073E-2</v>
      </c>
      <c r="L23" s="3">
        <f t="shared" si="16"/>
        <v>-17.146163476061595</v>
      </c>
      <c r="M23" s="3">
        <f t="shared" si="16"/>
        <v>-7.9524872555196424</v>
      </c>
      <c r="N23" s="3">
        <f t="shared" si="16"/>
        <v>-36.917635385772805</v>
      </c>
      <c r="O23" s="3">
        <f t="shared" si="16"/>
        <v>-6.4067293495098472</v>
      </c>
      <c r="P23" s="3">
        <f t="shared" si="16"/>
        <v>-8.1573715417083719</v>
      </c>
      <c r="Q23" s="3">
        <f t="shared" si="16"/>
        <v>5.3761928800834982</v>
      </c>
      <c r="R23" s="3">
        <f t="shared" si="16"/>
        <v>5.7976713079813447</v>
      </c>
      <c r="S23" s="3">
        <f t="shared" si="16"/>
        <v>0.78492941069841249</v>
      </c>
      <c r="T23" s="3">
        <f t="shared" si="16"/>
        <v>13.651206856240572</v>
      </c>
      <c r="U23" s="3">
        <f t="shared" si="16"/>
        <v>9.2532546433987921</v>
      </c>
      <c r="V23" s="3">
        <f t="shared" si="16"/>
        <v>19.353985394812614</v>
      </c>
      <c r="W23" s="3">
        <f t="shared" si="16"/>
        <v>5.0388387574428757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1.1086033465010789</v>
      </c>
      <c r="H24" s="4">
        <f t="shared" ref="H24:Z24" si="17">IFERROR(_xlfn.RRI(5,M23,H23),"")</f>
        <v>-0.11155056412961828</v>
      </c>
      <c r="I24" s="4">
        <f t="shared" si="17"/>
        <v>-0.76510182244074731</v>
      </c>
      <c r="J24" s="4" t="str">
        <f t="shared" si="17"/>
        <v/>
      </c>
      <c r="K24" s="4">
        <f t="shared" si="17"/>
        <v>-0.61110450833494101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-0.22600013224460647</v>
      </c>
      <c r="R24" s="4">
        <f t="shared" si="17"/>
        <v>2.8453417715649465E-2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1.51</v>
      </c>
      <c r="H25" s="3">
        <f>IFERROR(INDEX(D25:G25,COUNT(D25:G25)),"")</f>
        <v>1.51</v>
      </c>
      <c r="I25" s="3">
        <f t="shared" ref="I25:Z25" si="18">IFERROR(INDEX(I51:I500,MATCH($C$25,$C$51:$C$500,0)),"")</f>
        <v>6.62</v>
      </c>
      <c r="J25" s="3">
        <f t="shared" si="18"/>
        <v>264.41000000000003</v>
      </c>
      <c r="K25" s="3">
        <f t="shared" si="18"/>
        <v>0.71</v>
      </c>
      <c r="L25" s="3">
        <f t="shared" si="18"/>
        <v>-37.97</v>
      </c>
      <c r="M25" s="3">
        <f t="shared" si="18"/>
        <v>-22.61</v>
      </c>
      <c r="N25" s="3">
        <f t="shared" si="18"/>
        <v>-125.41</v>
      </c>
      <c r="O25" s="3">
        <f t="shared" si="18"/>
        <v>-27.97</v>
      </c>
      <c r="P25" s="3">
        <f t="shared" si="18"/>
        <v>30.12</v>
      </c>
      <c r="Q25" s="3">
        <f t="shared" si="18"/>
        <v>26.61</v>
      </c>
      <c r="R25" s="3">
        <f t="shared" si="18"/>
        <v>38.24</v>
      </c>
      <c r="S25" s="3">
        <f t="shared" si="18"/>
        <v>23.2</v>
      </c>
      <c r="T25" s="3">
        <f t="shared" si="18"/>
        <v>110.38</v>
      </c>
      <c r="U25" s="3">
        <f t="shared" si="18"/>
        <v>53.22</v>
      </c>
      <c r="V25" s="3">
        <f t="shared" si="18"/>
        <v>45.94</v>
      </c>
      <c r="W25" s="3">
        <f t="shared" si="18"/>
        <v>30.69</v>
      </c>
      <c r="X25" s="3">
        <f t="shared" si="18"/>
        <v>27.49</v>
      </c>
      <c r="Y25" s="3">
        <f t="shared" si="18"/>
        <v>25.23</v>
      </c>
      <c r="Z25" s="3">
        <f t="shared" si="18"/>
        <v>22.94</v>
      </c>
    </row>
    <row r="26" spans="1:26" ht="15.5" x14ac:dyDescent="0.35">
      <c r="C26" t="s">
        <v>58</v>
      </c>
      <c r="D26" s="4">
        <f>IFERROR(_xlfn.RRI(5,I25,D25),"")</f>
        <v>-0.25591287225723258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-0.52741419108890453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-0.10760727847378881</v>
      </c>
      <c r="Q26" s="4">
        <f t="shared" si="19"/>
        <v>-0.10345771694067829</v>
      </c>
      <c r="R26" s="4">
        <f t="shared" si="19"/>
        <v>4.4970906030757707E-2</v>
      </c>
      <c r="S26" s="4">
        <f t="shared" si="19"/>
        <v>-3.3364704082079477E-2</v>
      </c>
      <c r="T26" s="4">
        <f t="shared" si="19"/>
        <v>0.34336685231091701</v>
      </c>
      <c r="U26" s="4">
        <f t="shared" si="19"/>
        <v>0.18330388757439753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24.877165021156557</v>
      </c>
      <c r="H27" s="3">
        <f t="shared" ref="H27:Z27" si="20">IFERROR(H4/H21,"")</f>
        <v>99.508660084626229</v>
      </c>
      <c r="I27" s="3">
        <f t="shared" si="20"/>
        <v>124.73748942172074</v>
      </c>
      <c r="J27" s="3">
        <f t="shared" si="20"/>
        <v>160.05612129760226</v>
      </c>
      <c r="K27" s="3">
        <f t="shared" si="20"/>
        <v>237.61502115655853</v>
      </c>
      <c r="L27" s="3">
        <f t="shared" si="20"/>
        <v>206.96877291960507</v>
      </c>
      <c r="M27" s="3">
        <f t="shared" si="20"/>
        <v>227.62385049365304</v>
      </c>
      <c r="N27" s="3">
        <f t="shared" si="20"/>
        <v>166.58610719322991</v>
      </c>
      <c r="O27" s="3">
        <f t="shared" si="20"/>
        <v>171.75138222849083</v>
      </c>
      <c r="P27" s="3">
        <f t="shared" si="20"/>
        <v>532.16828422876949</v>
      </c>
      <c r="Q27" s="3">
        <f t="shared" si="20"/>
        <v>472.39722703639512</v>
      </c>
      <c r="R27" s="3">
        <f t="shared" si="20"/>
        <v>456.57829289428076</v>
      </c>
      <c r="S27" s="3">
        <f t="shared" si="20"/>
        <v>386.05623879337088</v>
      </c>
      <c r="T27" s="3">
        <f t="shared" si="20"/>
        <v>504.98447777326692</v>
      </c>
      <c r="U27" s="3">
        <f t="shared" si="20"/>
        <v>288.83078148782494</v>
      </c>
      <c r="V27" s="3">
        <f t="shared" si="20"/>
        <v>266.90702006949738</v>
      </c>
      <c r="W27" s="3">
        <f t="shared" si="20"/>
        <v>181.52427880654247</v>
      </c>
      <c r="X27" s="3">
        <f t="shared" si="20"/>
        <v>144.48971817036522</v>
      </c>
      <c r="Y27" s="3">
        <f t="shared" si="20"/>
        <v>148.27173470664741</v>
      </c>
      <c r="Z27" s="3">
        <f t="shared" si="20"/>
        <v>147.58998370462427</v>
      </c>
    </row>
    <row r="28" spans="1:26" ht="15.5" x14ac:dyDescent="0.35">
      <c r="C28" t="s">
        <v>60</v>
      </c>
      <c r="D28" s="4">
        <f>IFERROR(_xlfn.RRI(5,I27,D27),"")</f>
        <v>-0.27562946281453748</v>
      </c>
      <c r="H28" s="4">
        <f t="shared" ref="H28:Z28" si="21">IFERROR(_xlfn.RRI(5,M27,H27),"")</f>
        <v>-0.15252163012635334</v>
      </c>
      <c r="I28" s="4">
        <f t="shared" si="21"/>
        <v>-5.6218100627525747E-2</v>
      </c>
      <c r="J28" s="4">
        <f t="shared" si="21"/>
        <v>-1.4005688264854821E-2</v>
      </c>
      <c r="K28" s="4">
        <f t="shared" si="21"/>
        <v>-0.14893059048953261</v>
      </c>
      <c r="L28" s="4">
        <f t="shared" si="21"/>
        <v>-0.15214907750273621</v>
      </c>
      <c r="M28" s="4">
        <f t="shared" si="21"/>
        <v>-0.12995743290630046</v>
      </c>
      <c r="N28" s="4">
        <f t="shared" si="21"/>
        <v>-0.15472574641680525</v>
      </c>
      <c r="O28" s="4">
        <f t="shared" si="21"/>
        <v>-0.19401967105446949</v>
      </c>
      <c r="P28" s="4">
        <f t="shared" si="21"/>
        <v>0.13000691878535631</v>
      </c>
      <c r="Q28" s="4">
        <f t="shared" si="21"/>
        <v>0.12095832997529921</v>
      </c>
      <c r="R28" s="4">
        <f t="shared" si="21"/>
        <v>0.20258590123620035</v>
      </c>
      <c r="S28" s="4">
        <f t="shared" si="21"/>
        <v>0.21720219327808787</v>
      </c>
      <c r="T28" s="4">
        <f t="shared" si="21"/>
        <v>0.27774424062657821</v>
      </c>
      <c r="U28" s="4">
        <f t="shared" si="21"/>
        <v>0.1437136861974484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-0.77190332326283995</v>
      </c>
      <c r="I29" s="4">
        <f t="shared" si="22"/>
        <v>-0.97496312544911312</v>
      </c>
      <c r="J29" s="4">
        <f t="shared" si="22"/>
        <v>371.40845070422546</v>
      </c>
      <c r="K29" s="4">
        <f t="shared" si="22"/>
        <v>-1.0186989728733211</v>
      </c>
      <c r="L29" s="4">
        <f t="shared" si="22"/>
        <v>0.67934542237947815</v>
      </c>
      <c r="M29" s="4">
        <f t="shared" si="22"/>
        <v>-0.8197113467825532</v>
      </c>
      <c r="N29" s="4">
        <f t="shared" si="22"/>
        <v>3.4837325706113695</v>
      </c>
      <c r="O29" s="4">
        <f t="shared" si="22"/>
        <v>-1.9286188579017265</v>
      </c>
      <c r="P29" s="4">
        <f t="shared" si="22"/>
        <v>0.13190529875986479</v>
      </c>
      <c r="Q29" s="4">
        <f t="shared" si="22"/>
        <v>-0.30413179916317995</v>
      </c>
      <c r="R29" s="4">
        <f t="shared" si="22"/>
        <v>0.6482758620689657</v>
      </c>
      <c r="S29" s="4">
        <f t="shared" si="22"/>
        <v>-0.78981699583257836</v>
      </c>
      <c r="T29" s="4">
        <f t="shared" si="22"/>
        <v>1.074032318677189</v>
      </c>
      <c r="U29" s="4">
        <f t="shared" si="22"/>
        <v>0.15846756639094475</v>
      </c>
      <c r="V29" s="4">
        <f t="shared" si="22"/>
        <v>0.49690452916259353</v>
      </c>
      <c r="W29" s="4">
        <f t="shared" si="22"/>
        <v>0.11640596580574765</v>
      </c>
      <c r="X29" s="4">
        <f t="shared" si="22"/>
        <v>8.9575901704320171E-2</v>
      </c>
      <c r="Y29" s="4">
        <f t="shared" si="22"/>
        <v>9.9825632083696561E-2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-0.20225538812793656</v>
      </c>
      <c r="I30" s="4">
        <f t="shared" si="23"/>
        <v>-0.22066404951930205</v>
      </c>
      <c r="J30" s="4">
        <f t="shared" si="23"/>
        <v>-0.32640571072253327</v>
      </c>
      <c r="K30" s="4">
        <f t="shared" si="23"/>
        <v>0.14807184583762151</v>
      </c>
      <c r="L30" s="4">
        <f t="shared" si="23"/>
        <v>-9.0742149951566264E-2</v>
      </c>
      <c r="M30" s="4">
        <f t="shared" si="23"/>
        <v>0.36640356347137043</v>
      </c>
      <c r="N30" s="4">
        <f t="shared" si="23"/>
        <v>-3.0074139539612285E-2</v>
      </c>
      <c r="O30" s="4">
        <f t="shared" si="23"/>
        <v>-0.67726114592229625</v>
      </c>
      <c r="P30" s="4">
        <f t="shared" si="23"/>
        <v>0.12652711271687758</v>
      </c>
      <c r="Q30" s="4">
        <f t="shared" si="23"/>
        <v>3.464670657432499E-2</v>
      </c>
      <c r="R30" s="4">
        <f t="shared" si="23"/>
        <v>0.18267300723161076</v>
      </c>
      <c r="S30" s="4">
        <f t="shared" si="23"/>
        <v>-0.23550870217696801</v>
      </c>
      <c r="T30" s="4">
        <f t="shared" si="23"/>
        <v>0.74837486216666793</v>
      </c>
      <c r="U30" s="4">
        <f t="shared" si="23"/>
        <v>8.2140070398369583E-2</v>
      </c>
      <c r="V30" s="4">
        <f t="shared" si="23"/>
        <v>0.47036540689937484</v>
      </c>
      <c r="W30" s="4">
        <f t="shared" si="23"/>
        <v>0.25631277508971584</v>
      </c>
      <c r="X30" s="4">
        <f t="shared" si="23"/>
        <v>-2.5507333166127903E-2</v>
      </c>
      <c r="Y30" s="4">
        <f t="shared" si="23"/>
        <v>4.6192226932387235E-3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420.18</v>
      </c>
      <c r="H32" s="3">
        <f>IFERROR(INDEX(D32:G32,COUNT(D32:G32)),"")</f>
        <v>420.18</v>
      </c>
      <c r="I32" s="3">
        <f t="shared" ref="I32:Z32" si="24">IFERROR(INDEX(I51:I500,MATCH($C$32,$C$51:$C$500,0)),"")</f>
        <v>424.95</v>
      </c>
      <c r="J32" s="3">
        <f t="shared" si="24"/>
        <v>421.29</v>
      </c>
      <c r="K32" s="3">
        <f t="shared" si="24"/>
        <v>216.01</v>
      </c>
      <c r="L32" s="3">
        <f t="shared" si="24"/>
        <v>216.12</v>
      </c>
      <c r="M32" s="3">
        <f t="shared" si="24"/>
        <v>264.49</v>
      </c>
      <c r="N32" s="3">
        <f t="shared" si="24"/>
        <v>274.73</v>
      </c>
      <c r="O32" s="3">
        <f t="shared" si="24"/>
        <v>405.86</v>
      </c>
      <c r="P32" s="3">
        <f t="shared" si="24"/>
        <v>812.52</v>
      </c>
      <c r="Q32" s="3">
        <f t="shared" si="24"/>
        <v>989.23</v>
      </c>
      <c r="R32" s="3">
        <f t="shared" si="24"/>
        <v>804.78</v>
      </c>
      <c r="S32" s="3">
        <f t="shared" si="24"/>
        <v>710.39</v>
      </c>
      <c r="T32" s="3">
        <f t="shared" si="24"/>
        <v>676.2</v>
      </c>
      <c r="U32" s="3">
        <f t="shared" si="24"/>
        <v>554.69000000000005</v>
      </c>
      <c r="V32" s="3">
        <f t="shared" si="24"/>
        <v>461.75</v>
      </c>
      <c r="W32" s="3">
        <f t="shared" si="24"/>
        <v>382.78</v>
      </c>
      <c r="X32" s="3">
        <f t="shared" si="24"/>
        <v>356.48</v>
      </c>
      <c r="Y32" s="3">
        <f t="shared" si="24"/>
        <v>282.45999999999998</v>
      </c>
      <c r="Z32" s="3">
        <f t="shared" si="24"/>
        <v>260.11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0.18</v>
      </c>
      <c r="H33" s="3">
        <f>IFERROR(INDEX(D33:G33,COUNT(D33:G33)),"")</f>
        <v>0.18</v>
      </c>
      <c r="I33" s="3">
        <f t="shared" ref="I33:Z33" si="25">IFERROR(INDEX(I51:I500,MATCH($C$33,$C$51:$C$500,0)),"")</f>
        <v>0.2</v>
      </c>
      <c r="J33" s="3">
        <f t="shared" si="25"/>
        <v>0.24</v>
      </c>
      <c r="K33" s="3">
        <f t="shared" si="25"/>
        <v>0.45</v>
      </c>
      <c r="L33" s="3">
        <f t="shared" si="25"/>
        <v>0.37</v>
      </c>
      <c r="M33" s="3">
        <f t="shared" si="25"/>
        <v>0.53</v>
      </c>
      <c r="N33" s="3">
        <f t="shared" si="25"/>
        <v>0.78</v>
      </c>
      <c r="O33" s="3">
        <f t="shared" si="25"/>
        <v>0.6</v>
      </c>
      <c r="P33" s="3">
        <f t="shared" si="25"/>
        <v>0.27</v>
      </c>
      <c r="Q33" s="3">
        <f t="shared" si="25"/>
        <v>0.43</v>
      </c>
      <c r="R33" s="3">
        <f t="shared" si="25"/>
        <v>0.77</v>
      </c>
      <c r="S33" s="3">
        <f t="shared" si="25"/>
        <v>1.26</v>
      </c>
      <c r="T33" s="3">
        <f t="shared" si="25"/>
        <v>1.31</v>
      </c>
      <c r="U33" s="3">
        <f t="shared" si="25"/>
        <v>1.42</v>
      </c>
      <c r="V33" s="3">
        <f t="shared" si="25"/>
        <v>1.88</v>
      </c>
      <c r="W33" s="3">
        <f t="shared" si="25"/>
        <v>1.49</v>
      </c>
      <c r="X33" s="3">
        <f t="shared" si="25"/>
        <v>1.65</v>
      </c>
      <c r="Y33" s="3">
        <f t="shared" si="25"/>
        <v>1.49</v>
      </c>
      <c r="Z33" s="3">
        <f t="shared" si="25"/>
        <v>2.5299999999999998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50.33</v>
      </c>
      <c r="H34" s="3">
        <f>IFERROR(INDEX(D34:G34,COUNT(D34:G34)),"")</f>
        <v>50.33</v>
      </c>
      <c r="I34" s="3">
        <f t="shared" ref="I34:Z34" si="26">IFERROR(INDEX(I51:I500,MATCH($C$34,$C$51:$C$500,0)),"")</f>
        <v>12.69</v>
      </c>
      <c r="J34" s="3">
        <f t="shared" si="26"/>
        <v>0.39</v>
      </c>
      <c r="K34" s="3">
        <f t="shared" si="26"/>
        <v>136.62</v>
      </c>
      <c r="L34" s="3">
        <f t="shared" si="26"/>
        <v>-2.08</v>
      </c>
      <c r="M34" s="3">
        <f t="shared" si="26"/>
        <v>-6.24</v>
      </c>
      <c r="N34" s="3">
        <f t="shared" si="26"/>
        <v>-1.71</v>
      </c>
      <c r="O34" s="3">
        <f t="shared" si="26"/>
        <v>-8.65</v>
      </c>
      <c r="P34" s="3">
        <f t="shared" si="26"/>
        <v>7.3</v>
      </c>
      <c r="Q34" s="3">
        <f t="shared" si="26"/>
        <v>15.86</v>
      </c>
      <c r="R34" s="3">
        <f t="shared" si="26"/>
        <v>16.29</v>
      </c>
      <c r="S34" s="3">
        <f t="shared" si="26"/>
        <v>38.619999999999997</v>
      </c>
      <c r="T34" s="3">
        <f t="shared" si="26"/>
        <v>8</v>
      </c>
      <c r="U34" s="3">
        <f t="shared" si="26"/>
        <v>14.81</v>
      </c>
      <c r="V34" s="3">
        <f t="shared" si="26"/>
        <v>18.850000000000001</v>
      </c>
      <c r="W34" s="3">
        <f t="shared" si="26"/>
        <v>18.64</v>
      </c>
      <c r="X34" s="3">
        <f t="shared" si="26"/>
        <v>21.43</v>
      </c>
      <c r="Y34" s="3">
        <f t="shared" si="26"/>
        <v>16.649999999999999</v>
      </c>
      <c r="Z34" s="3">
        <f t="shared" si="26"/>
        <v>28.73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3.05</v>
      </c>
      <c r="H35" s="3">
        <f>IFERROR(INDEX(D35:G35,COUNT(D35:G35)),"")</f>
        <v>3.05</v>
      </c>
      <c r="I35" s="3">
        <f t="shared" ref="I35:Z35" si="27">IFERROR(INDEX(I51:I500,MATCH($C$35,$C$51:$C$500,0)),"")</f>
        <v>0.67</v>
      </c>
      <c r="J35" s="3">
        <f t="shared" si="27"/>
        <v>0.64</v>
      </c>
      <c r="K35" s="3">
        <f t="shared" si="27"/>
        <v>0.41</v>
      </c>
      <c r="L35" s="3">
        <f t="shared" si="27"/>
        <v>0.38</v>
      </c>
      <c r="M35" s="3">
        <f t="shared" si="27"/>
        <v>0.62</v>
      </c>
      <c r="N35" s="3">
        <f t="shared" si="27"/>
        <v>1.28</v>
      </c>
      <c r="O35" s="3">
        <f t="shared" si="27"/>
        <v>1.41</v>
      </c>
      <c r="P35" s="3">
        <f t="shared" si="27"/>
        <v>0.41</v>
      </c>
      <c r="Q35" s="3">
        <f t="shared" si="27"/>
        <v>0.89</v>
      </c>
      <c r="R35" s="3">
        <f t="shared" si="27"/>
        <v>1.39</v>
      </c>
      <c r="S35" s="3">
        <f t="shared" si="27"/>
        <v>2.38</v>
      </c>
      <c r="T35" s="3">
        <f t="shared" si="27"/>
        <v>1.75</v>
      </c>
      <c r="U35" s="3">
        <f t="shared" si="27"/>
        <v>2.73</v>
      </c>
      <c r="V35" s="3">
        <f t="shared" si="27"/>
        <v>3.24</v>
      </c>
      <c r="W35" s="3">
        <f t="shared" si="27"/>
        <v>3.15</v>
      </c>
      <c r="X35" s="3">
        <f t="shared" si="27"/>
        <v>4.08</v>
      </c>
      <c r="Y35" s="3">
        <f t="shared" si="27"/>
        <v>2.83</v>
      </c>
      <c r="Z35" s="3">
        <f t="shared" si="27"/>
        <v>4.47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0.31170000000000003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2.7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1763791000000</v>
      </c>
      <c r="E51" s="5">
        <v>2471474000000</v>
      </c>
      <c r="F51" s="5">
        <v>2341294000000</v>
      </c>
      <c r="G51" s="5">
        <v>2011751000000</v>
      </c>
      <c r="I51" s="5">
        <v>8843888000000</v>
      </c>
      <c r="J51" s="5">
        <v>11347979000000</v>
      </c>
      <c r="K51" s="5">
        <v>16846905000000</v>
      </c>
      <c r="L51" s="5">
        <v>14674086000000</v>
      </c>
      <c r="M51" s="5">
        <v>16138531000000</v>
      </c>
      <c r="N51" s="5">
        <v>11810955000000</v>
      </c>
      <c r="O51" s="5">
        <v>12177173000000</v>
      </c>
      <c r="P51" s="5">
        <v>12282444000000</v>
      </c>
      <c r="Q51" s="5">
        <v>10902928000000</v>
      </c>
      <c r="R51" s="5">
        <v>10537827000000</v>
      </c>
      <c r="S51" s="5">
        <v>8910177991351</v>
      </c>
      <c r="T51" s="5">
        <v>11655041747007</v>
      </c>
      <c r="U51" s="5">
        <v>6666214436739</v>
      </c>
      <c r="V51" s="5">
        <v>6160214023204</v>
      </c>
      <c r="W51" s="5">
        <v>4189580354855</v>
      </c>
      <c r="X51" s="5">
        <v>3125312604025</v>
      </c>
      <c r="Y51" s="5">
        <v>2565101010425</v>
      </c>
      <c r="Z51" s="5">
        <v>2553306718090</v>
      </c>
    </row>
    <row r="52" spans="2:26" ht="15.5" x14ac:dyDescent="0.35">
      <c r="C52" t="s">
        <v>373</v>
      </c>
      <c r="D52" s="5">
        <v>-36817000000</v>
      </c>
      <c r="E52" s="5">
        <v>-53196000000</v>
      </c>
      <c r="F52" s="5">
        <v>-49888000000</v>
      </c>
      <c r="G52" s="5">
        <v>-41672000000</v>
      </c>
      <c r="I52" s="5">
        <v>-189434000000</v>
      </c>
      <c r="J52" s="5">
        <v>-157193000000</v>
      </c>
      <c r="K52" s="5">
        <v>-143189000000</v>
      </c>
      <c r="L52" s="5">
        <v>-134484000000</v>
      </c>
      <c r="M52" s="5">
        <v>-391285000000</v>
      </c>
      <c r="N52" s="5">
        <v>-155344000000</v>
      </c>
      <c r="O52" s="5">
        <v>-143075000000</v>
      </c>
      <c r="P52" s="5">
        <v>-177780000000</v>
      </c>
      <c r="Q52" s="5">
        <v>-161191000000</v>
      </c>
      <c r="R52" s="5">
        <v>-213194000000</v>
      </c>
      <c r="S52" s="5">
        <v>-206527925189</v>
      </c>
    </row>
    <row r="53" spans="2:26" ht="15.5" x14ac:dyDescent="0.35">
      <c r="C53" t="s">
        <v>95</v>
      </c>
      <c r="K53" s="5">
        <v>-72606000000</v>
      </c>
      <c r="L53" s="5">
        <v>-584523000000</v>
      </c>
      <c r="M53" s="5">
        <v>-212184000000</v>
      </c>
      <c r="N53" s="5">
        <v>148293000000</v>
      </c>
      <c r="O53" s="5">
        <v>-213378000000</v>
      </c>
      <c r="P53" s="5">
        <v>-2779595000000</v>
      </c>
      <c r="Q53" s="5">
        <v>1001341000000</v>
      </c>
      <c r="R53" s="5">
        <v>408782000000</v>
      </c>
      <c r="S53" s="5">
        <v>-407206499373</v>
      </c>
      <c r="T53" s="5">
        <v>-138332048770</v>
      </c>
      <c r="U53" s="5">
        <v>83656737311</v>
      </c>
      <c r="V53" s="5">
        <v>1159700781153</v>
      </c>
      <c r="W53" s="5">
        <v>-234177073133</v>
      </c>
    </row>
    <row r="54" spans="2:26" ht="15.5" x14ac:dyDescent="0.35">
      <c r="C54" t="s">
        <v>85</v>
      </c>
      <c r="D54" s="5">
        <v>-1007251000000</v>
      </c>
      <c r="E54" s="5">
        <v>-1683391000000</v>
      </c>
      <c r="F54" s="5">
        <v>-1550235000000</v>
      </c>
      <c r="G54" s="5">
        <v>-1374429000000</v>
      </c>
      <c r="I54" s="5">
        <v>-5860629000000</v>
      </c>
      <c r="J54" s="5">
        <v>-6553900000000</v>
      </c>
      <c r="K54" s="5">
        <v>-9479002000000</v>
      </c>
      <c r="L54" s="5">
        <v>-8524887000000</v>
      </c>
      <c r="M54" s="5">
        <v>-10588709000000</v>
      </c>
      <c r="N54" s="5">
        <v>-7679572000000</v>
      </c>
      <c r="O54" s="5">
        <v>-7724006000000</v>
      </c>
      <c r="P54" s="5">
        <v>-6500907000000</v>
      </c>
      <c r="Q54" s="5">
        <v>-6335929000000</v>
      </c>
      <c r="R54" s="5">
        <v>-6020661000000</v>
      </c>
      <c r="S54" s="5">
        <v>-4791656100182</v>
      </c>
      <c r="T54" s="5">
        <v>-6257664110188</v>
      </c>
      <c r="U54" s="5">
        <v>-3619571510440</v>
      </c>
      <c r="V54" s="5">
        <v>-3339267470227</v>
      </c>
      <c r="W54" s="5">
        <v>-2293260256746</v>
      </c>
      <c r="X54" s="5">
        <v>-1601542288803</v>
      </c>
      <c r="Y54" s="5">
        <v>-1378533339426</v>
      </c>
      <c r="Z54" s="5">
        <v>-1334494092559</v>
      </c>
    </row>
    <row r="55" spans="2:26" ht="15.5" x14ac:dyDescent="0.35">
      <c r="C55" t="s">
        <v>86</v>
      </c>
      <c r="D55" s="5">
        <v>756540000000</v>
      </c>
      <c r="E55" s="5">
        <v>788083000000</v>
      </c>
      <c r="F55" s="5">
        <v>791059000000</v>
      </c>
      <c r="G55" s="5">
        <v>637322000000</v>
      </c>
      <c r="I55" s="5">
        <v>2983259000000</v>
      </c>
      <c r="J55" s="5">
        <v>4794079000000</v>
      </c>
      <c r="K55" s="5">
        <v>7367903000000</v>
      </c>
      <c r="L55" s="5">
        <v>6149199000000</v>
      </c>
      <c r="M55" s="5">
        <v>5549822000000</v>
      </c>
      <c r="N55" s="5">
        <v>4131383000000</v>
      </c>
      <c r="O55" s="5">
        <v>4453167000000</v>
      </c>
      <c r="P55" s="5">
        <v>5781537000000</v>
      </c>
      <c r="Q55" s="5">
        <v>4566999000000</v>
      </c>
      <c r="R55" s="5">
        <v>4303972000000</v>
      </c>
      <c r="S55" s="5">
        <v>3911993965980</v>
      </c>
      <c r="T55" s="5">
        <v>5397377636819</v>
      </c>
      <c r="U55" s="5">
        <v>3046642926299</v>
      </c>
      <c r="V55" s="5">
        <v>2820946552977</v>
      </c>
      <c r="W55" s="5">
        <v>1896320098109</v>
      </c>
      <c r="X55" s="5">
        <v>1523770315222</v>
      </c>
      <c r="Y55" s="5">
        <v>1186567670999</v>
      </c>
      <c r="Z55" s="5">
        <v>1218812625531</v>
      </c>
    </row>
    <row r="56" spans="2:26" ht="15.5" x14ac:dyDescent="0.35">
      <c r="C56" t="s">
        <v>87</v>
      </c>
      <c r="D56" s="5">
        <v>-570868000000</v>
      </c>
      <c r="E56" s="5">
        <v>-597748000000</v>
      </c>
      <c r="F56" s="5">
        <v>-584860000000</v>
      </c>
      <c r="G56" s="5">
        <v>-583427000000</v>
      </c>
      <c r="I56" s="5">
        <v>-2327942000000</v>
      </c>
      <c r="J56" s="5">
        <v>15484395000000</v>
      </c>
      <c r="K56" s="5">
        <v>-3674154000000</v>
      </c>
      <c r="L56" s="5">
        <v>-6036136000000</v>
      </c>
      <c r="M56" s="5">
        <v>-4094152000000</v>
      </c>
      <c r="N56" s="5">
        <v>-9093801000000</v>
      </c>
      <c r="O56" s="5">
        <v>-5357390000000</v>
      </c>
      <c r="P56" s="5">
        <v>-4934044000000</v>
      </c>
      <c r="Q56" s="5">
        <v>-3385833000000</v>
      </c>
      <c r="R56" s="5">
        <v>-2489599000000</v>
      </c>
      <c r="S56" s="5">
        <v>-2421661347026</v>
      </c>
      <c r="T56" s="5">
        <v>-1588587520330</v>
      </c>
      <c r="U56" s="5">
        <v>-1103622577321</v>
      </c>
      <c r="V56" s="5">
        <v>-1271753309270</v>
      </c>
      <c r="W56" s="5">
        <v>-968323966017</v>
      </c>
      <c r="X56" s="5">
        <v>-802410993415</v>
      </c>
      <c r="Y56" s="5">
        <v>-705860900053</v>
      </c>
      <c r="Z56" s="5">
        <v>-753359631367</v>
      </c>
    </row>
    <row r="57" spans="2:26" ht="15.5" x14ac:dyDescent="0.35">
      <c r="C57" t="s">
        <v>88</v>
      </c>
      <c r="D57" s="5">
        <v>-580714000000</v>
      </c>
      <c r="E57" s="5">
        <v>-595948000000</v>
      </c>
      <c r="F57" s="5">
        <v>-587352000000</v>
      </c>
      <c r="G57" s="5">
        <v>-540226000000</v>
      </c>
      <c r="I57" s="5">
        <v>-2272109000000</v>
      </c>
      <c r="J57" s="5">
        <v>-3182811000000</v>
      </c>
      <c r="K57" s="5">
        <v>-4538886000000</v>
      </c>
      <c r="L57" s="5">
        <v>-4302208000000</v>
      </c>
      <c r="M57" s="5">
        <v>-4441966000000</v>
      </c>
      <c r="N57" s="5">
        <v>-4069362000000</v>
      </c>
      <c r="O57" s="5">
        <v>-4003429000000</v>
      </c>
      <c r="P57" s="5">
        <v>-3506467000000</v>
      </c>
      <c r="Q57" s="5">
        <v>-3139469000000</v>
      </c>
      <c r="R57" s="5">
        <v>-2771009000000</v>
      </c>
      <c r="S57" s="5">
        <v>-2391092211267</v>
      </c>
      <c r="T57" s="5">
        <v>-2120565543596</v>
      </c>
      <c r="U57" s="5">
        <v>-1534231202817</v>
      </c>
      <c r="V57" s="5">
        <v>-1343938696897</v>
      </c>
    </row>
    <row r="58" spans="2:26" ht="15.5" x14ac:dyDescent="0.35">
      <c r="C58" t="s">
        <v>89</v>
      </c>
      <c r="W58" s="5">
        <v>-217781474334</v>
      </c>
      <c r="X58" s="5">
        <v>-185968223638</v>
      </c>
      <c r="Y58" s="5">
        <v>-134910105988</v>
      </c>
      <c r="Z58" s="5">
        <v>-148530857460</v>
      </c>
    </row>
    <row r="59" spans="2:26" ht="15.5" x14ac:dyDescent="0.35">
      <c r="C59" t="s">
        <v>370</v>
      </c>
      <c r="W59" s="5">
        <v>-750542491683</v>
      </c>
      <c r="X59" s="5">
        <v>-616442769777</v>
      </c>
      <c r="Y59" s="5">
        <v>-570950794065</v>
      </c>
      <c r="Z59" s="5">
        <v>-604828773907</v>
      </c>
    </row>
    <row r="60" spans="2:26" ht="15.5" x14ac:dyDescent="0.35">
      <c r="C60" t="s">
        <v>90</v>
      </c>
      <c r="D60" s="5">
        <v>185672000000</v>
      </c>
      <c r="E60" s="5">
        <v>190335000000</v>
      </c>
      <c r="F60" s="5">
        <v>206199000000</v>
      </c>
      <c r="G60" s="5">
        <v>53895000000</v>
      </c>
      <c r="I60" s="5">
        <v>655317000000</v>
      </c>
      <c r="J60" s="5">
        <v>20278474000000</v>
      </c>
      <c r="K60" s="5">
        <v>3693749000000</v>
      </c>
      <c r="L60" s="5">
        <v>113063000000</v>
      </c>
      <c r="M60" s="5">
        <v>1455670000000</v>
      </c>
      <c r="N60" s="5">
        <v>-4962418000000</v>
      </c>
      <c r="O60" s="5">
        <v>-904223000000</v>
      </c>
      <c r="P60" s="5">
        <v>847493000000</v>
      </c>
      <c r="Q60" s="5">
        <v>1181166000000</v>
      </c>
      <c r="R60" s="5">
        <v>1814373000000</v>
      </c>
      <c r="S60" s="5">
        <v>1490332618954</v>
      </c>
      <c r="T60" s="5">
        <v>3808790116489</v>
      </c>
      <c r="U60" s="5">
        <v>1943020348978</v>
      </c>
      <c r="V60" s="5">
        <v>1549193243707</v>
      </c>
      <c r="W60" s="5">
        <v>927996132092</v>
      </c>
      <c r="X60" s="5">
        <v>721359321807</v>
      </c>
      <c r="Y60" s="5">
        <v>480706770946</v>
      </c>
      <c r="Z60" s="5">
        <v>465452994164</v>
      </c>
    </row>
    <row r="61" spans="2:26" ht="15.5" x14ac:dyDescent="0.35">
      <c r="C61" t="s">
        <v>91</v>
      </c>
      <c r="D61" s="5">
        <v>-48250000000</v>
      </c>
      <c r="E61" s="5">
        <v>-31921000000</v>
      </c>
      <c r="F61" s="5">
        <v>55760000000</v>
      </c>
      <c r="G61" s="5">
        <v>-54514000000</v>
      </c>
      <c r="I61" s="5">
        <v>14937000000</v>
      </c>
      <c r="J61" s="5">
        <v>-1187730000000</v>
      </c>
      <c r="K61" s="5">
        <v>-2428931000000</v>
      </c>
      <c r="L61" s="5">
        <v>-2006679000000</v>
      </c>
      <c r="M61" s="5">
        <v>-2563921000000</v>
      </c>
      <c r="N61" s="5">
        <v>-4348355000000</v>
      </c>
      <c r="O61" s="5">
        <v>-760942000000</v>
      </c>
      <c r="P61" s="5">
        <v>1276072000000</v>
      </c>
      <c r="Q61" s="5">
        <v>-14037000000</v>
      </c>
      <c r="R61" s="5">
        <v>-256626000000</v>
      </c>
      <c r="S61" s="5">
        <v>-205502767814</v>
      </c>
      <c r="T61" s="5">
        <v>-113811574580</v>
      </c>
      <c r="U61" s="5">
        <v>-18190121998</v>
      </c>
      <c r="V61" s="5">
        <v>27895042678</v>
      </c>
      <c r="W61" s="5">
        <v>56814172966</v>
      </c>
      <c r="X61" s="5">
        <v>-2105670035</v>
      </c>
      <c r="Y61" s="5">
        <v>45951248924</v>
      </c>
      <c r="Z61" s="5">
        <v>6232534445</v>
      </c>
    </row>
    <row r="62" spans="2:26" ht="15.5" x14ac:dyDescent="0.35">
      <c r="C62" t="s">
        <v>92</v>
      </c>
      <c r="W62" s="5">
        <v>-6727591726</v>
      </c>
      <c r="X62" s="5">
        <v>92714434789</v>
      </c>
      <c r="Y62" s="5">
        <v>-91160995148</v>
      </c>
      <c r="Z62" s="5">
        <v>68369099431</v>
      </c>
    </row>
    <row r="63" spans="2:26" ht="15.5" x14ac:dyDescent="0.35">
      <c r="C63" t="s">
        <v>94</v>
      </c>
      <c r="X63" s="5">
        <v>6173682595</v>
      </c>
      <c r="Y63" s="5">
        <v>265958104</v>
      </c>
      <c r="Z63" s="5">
        <v>832130395</v>
      </c>
    </row>
    <row r="64" spans="2:26" ht="15.5" x14ac:dyDescent="0.35">
      <c r="C64" t="s">
        <v>26</v>
      </c>
      <c r="D64" s="5">
        <v>-203783000000</v>
      </c>
      <c r="E64" s="5">
        <v>-373256000000</v>
      </c>
      <c r="F64" s="5">
        <v>-169030000000</v>
      </c>
      <c r="G64" s="5">
        <v>-143301000000</v>
      </c>
      <c r="I64" s="5">
        <v>-825356000000</v>
      </c>
      <c r="J64" s="5">
        <v>-1245965000000</v>
      </c>
      <c r="K64" s="5">
        <v>-1818700000000</v>
      </c>
      <c r="L64" s="5">
        <v>-1851616000000</v>
      </c>
      <c r="M64" s="5">
        <v>-2519804000000</v>
      </c>
      <c r="N64" s="5">
        <v>-1865013000000</v>
      </c>
      <c r="O64" s="5">
        <v>-904143000000</v>
      </c>
      <c r="P64" s="5">
        <v>-134073000000</v>
      </c>
      <c r="Q64" s="5">
        <v>-132897000000</v>
      </c>
      <c r="R64" s="5">
        <v>-240915000000</v>
      </c>
      <c r="S64" s="5">
        <v>-177007309352</v>
      </c>
      <c r="T64" s="5">
        <v>-122050717802</v>
      </c>
      <c r="U64" s="5">
        <v>-26711729704</v>
      </c>
      <c r="V64" s="5">
        <v>1632727916</v>
      </c>
      <c r="W64" s="5">
        <v>-776546729</v>
      </c>
      <c r="X64" s="5">
        <v>-21502225224</v>
      </c>
      <c r="Y64" s="5">
        <v>10819166632</v>
      </c>
      <c r="Z64" s="5">
        <v>14929059636</v>
      </c>
    </row>
    <row r="65" spans="3:26" ht="15.5" x14ac:dyDescent="0.35">
      <c r="C65" t="s">
        <v>372</v>
      </c>
      <c r="D65" s="5">
        <v>101519000000</v>
      </c>
      <c r="E65" s="5">
        <v>-498958000000</v>
      </c>
      <c r="F65" s="5">
        <v>224790000000</v>
      </c>
      <c r="G65" s="5">
        <v>88787000000</v>
      </c>
      <c r="P65" s="5">
        <v>-1122809000000</v>
      </c>
      <c r="Q65" s="5">
        <v>11549000000</v>
      </c>
      <c r="R65" s="5">
        <v>-15711000000</v>
      </c>
      <c r="S65" s="5">
        <v>-13057606802</v>
      </c>
      <c r="T65" s="5">
        <v>8239143222</v>
      </c>
      <c r="U65" s="5">
        <v>8521607706</v>
      </c>
      <c r="V65" s="5">
        <v>26262314762</v>
      </c>
      <c r="W65" s="5">
        <v>2366381400</v>
      </c>
      <c r="X65" s="5">
        <v>6156047508</v>
      </c>
      <c r="Y65" s="5">
        <v>15220649633</v>
      </c>
      <c r="Z65" s="5">
        <v>9458073114</v>
      </c>
    </row>
    <row r="66" spans="3:26" ht="15.5" x14ac:dyDescent="0.35">
      <c r="C66" t="s">
        <v>96</v>
      </c>
      <c r="D66" s="5">
        <v>-48250000000</v>
      </c>
      <c r="E66" s="5">
        <v>-31921000000</v>
      </c>
      <c r="F66" s="5">
        <v>55760000000</v>
      </c>
      <c r="G66" s="5">
        <v>-54514000000</v>
      </c>
      <c r="I66" s="5">
        <v>14937000000</v>
      </c>
      <c r="J66" s="5">
        <v>-1187730000000</v>
      </c>
      <c r="K66" s="5">
        <v>-2428931000000</v>
      </c>
      <c r="L66" s="5">
        <v>-2006679000000</v>
      </c>
      <c r="M66" s="5">
        <v>-2563921000000</v>
      </c>
      <c r="N66" s="5">
        <v>-4348355000000</v>
      </c>
      <c r="O66" s="5">
        <v>-760942000000</v>
      </c>
      <c r="P66" s="5">
        <v>1276072000000</v>
      </c>
      <c r="Q66" s="5">
        <v>-14037000000</v>
      </c>
      <c r="R66" s="5">
        <v>-256626000000</v>
      </c>
      <c r="S66" s="5">
        <v>-205502767814</v>
      </c>
      <c r="T66" s="5">
        <v>-113811574580</v>
      </c>
      <c r="U66" s="5">
        <v>-18190121998</v>
      </c>
      <c r="V66" s="5">
        <v>27895042678</v>
      </c>
      <c r="W66" s="5">
        <v>56814172966</v>
      </c>
      <c r="X66" s="5">
        <v>-2105670035</v>
      </c>
      <c r="Y66" s="5">
        <v>45951248924</v>
      </c>
      <c r="Z66" s="5">
        <v>6232534445</v>
      </c>
    </row>
    <row r="67" spans="3:26" ht="15.5" x14ac:dyDescent="0.35">
      <c r="C67" t="s">
        <v>28</v>
      </c>
      <c r="D67" s="5">
        <v>137422000000</v>
      </c>
      <c r="E67" s="5">
        <v>158414000000</v>
      </c>
      <c r="F67" s="5">
        <v>261959000000</v>
      </c>
      <c r="G67" s="5">
        <v>-619000000</v>
      </c>
      <c r="I67" s="5">
        <v>670254000000</v>
      </c>
      <c r="J67" s="5">
        <v>19090744000000</v>
      </c>
      <c r="K67" s="5">
        <v>1264818000000</v>
      </c>
      <c r="L67" s="5">
        <v>-1893616000000</v>
      </c>
      <c r="M67" s="5">
        <v>-1108251000000</v>
      </c>
      <c r="N67" s="5">
        <v>-9310773000000</v>
      </c>
      <c r="O67" s="5">
        <v>-1665165000000</v>
      </c>
      <c r="P67" s="5">
        <v>2123565000000</v>
      </c>
      <c r="Q67" s="5">
        <v>1167129000000</v>
      </c>
      <c r="R67" s="5">
        <v>1557747000000</v>
      </c>
      <c r="S67" s="5">
        <v>1284829851140</v>
      </c>
      <c r="T67" s="5">
        <v>3694978541909</v>
      </c>
      <c r="U67" s="5">
        <v>1924830226980</v>
      </c>
      <c r="V67" s="5">
        <v>1577088286385</v>
      </c>
      <c r="W67" s="5">
        <v>984810305058</v>
      </c>
      <c r="X67" s="5">
        <v>719253651772</v>
      </c>
      <c r="Y67" s="5">
        <v>526658019870</v>
      </c>
      <c r="Z67" s="5">
        <v>471685528609</v>
      </c>
    </row>
    <row r="68" spans="3:26" ht="15.5" x14ac:dyDescent="0.35">
      <c r="C68" t="s">
        <v>27</v>
      </c>
      <c r="D68" s="5">
        <v>-15013000000</v>
      </c>
      <c r="E68" s="5">
        <v>-35351000000</v>
      </c>
      <c r="F68" s="5">
        <v>-14937000000</v>
      </c>
      <c r="G68" s="5">
        <v>-23561000000</v>
      </c>
      <c r="I68" s="5">
        <v>-97709000000</v>
      </c>
      <c r="J68" s="5">
        <v>-363619000000</v>
      </c>
      <c r="K68" s="5">
        <v>-611119000000</v>
      </c>
      <c r="L68" s="5">
        <v>-433879000000</v>
      </c>
      <c r="M68" s="5">
        <v>-514932000000</v>
      </c>
      <c r="N68" s="5">
        <v>-326447000000</v>
      </c>
      <c r="O68" s="5">
        <v>-396253000000</v>
      </c>
      <c r="P68" s="5">
        <v>-397480000000</v>
      </c>
      <c r="Q68" s="5">
        <v>-310145000000</v>
      </c>
      <c r="R68" s="5">
        <v>-330373000000</v>
      </c>
      <c r="S68" s="5">
        <v>-260709216880</v>
      </c>
      <c r="T68" s="5">
        <v>-559762631282</v>
      </c>
      <c r="U68" s="5">
        <v>-332339012284</v>
      </c>
      <c r="V68" s="5">
        <v>-254241267447</v>
      </c>
      <c r="W68" s="5">
        <v>-170715956132</v>
      </c>
      <c r="X68" s="5">
        <v>-124732732990</v>
      </c>
      <c r="Y68" s="5">
        <v>-90172627542</v>
      </c>
      <c r="Z68" s="5">
        <v>-74827540819</v>
      </c>
    </row>
    <row r="69" spans="3:26" ht="15.5" x14ac:dyDescent="0.35">
      <c r="C69" t="s">
        <v>452</v>
      </c>
      <c r="W69" s="5">
        <v>-175560142390</v>
      </c>
      <c r="X69" s="5">
        <v>-136239927283</v>
      </c>
      <c r="Y69" s="5">
        <v>-82284732636</v>
      </c>
      <c r="Z69" s="5">
        <v>-46771645647</v>
      </c>
    </row>
    <row r="70" spans="3:26" ht="15.5" x14ac:dyDescent="0.35">
      <c r="C70" t="s">
        <v>453</v>
      </c>
      <c r="F70" s="5">
        <v>-14937000000</v>
      </c>
      <c r="W70" s="5">
        <v>4844186258</v>
      </c>
      <c r="X70" s="5">
        <v>11507194293</v>
      </c>
      <c r="Y70" s="5">
        <v>-7887894906</v>
      </c>
      <c r="Z70" s="5">
        <v>-28055895172</v>
      </c>
    </row>
    <row r="71" spans="3:26" ht="15.5" x14ac:dyDescent="0.35">
      <c r="C71" t="s">
        <v>454</v>
      </c>
      <c r="D71" s="5">
        <v>-15013000000</v>
      </c>
      <c r="E71" s="5">
        <v>-35351000000</v>
      </c>
      <c r="F71" s="5">
        <v>-14937000000</v>
      </c>
      <c r="G71" s="5">
        <v>-23561000000</v>
      </c>
      <c r="I71" s="5">
        <v>-97709000000</v>
      </c>
      <c r="J71" s="5">
        <v>-363619000000</v>
      </c>
      <c r="K71" s="5">
        <v>-611119000000</v>
      </c>
      <c r="L71" s="5">
        <v>-433879000000</v>
      </c>
      <c r="M71" s="5">
        <v>-514932000000</v>
      </c>
      <c r="N71" s="5">
        <v>-326447000000</v>
      </c>
      <c r="O71" s="5">
        <v>-396253000000</v>
      </c>
      <c r="P71" s="5">
        <v>-397480000000</v>
      </c>
      <c r="Q71" s="5">
        <v>-310145000000</v>
      </c>
      <c r="R71" s="5">
        <v>-330373000000</v>
      </c>
      <c r="S71" s="5">
        <v>-260709216880</v>
      </c>
      <c r="T71" s="5">
        <v>-559762631282</v>
      </c>
      <c r="U71" s="5">
        <v>-332339012284</v>
      </c>
      <c r="V71" s="5">
        <v>-254241267447</v>
      </c>
      <c r="W71" s="5">
        <v>-170715956132</v>
      </c>
      <c r="X71" s="5">
        <v>-124732732990</v>
      </c>
      <c r="Y71" s="5">
        <v>-90172627542</v>
      </c>
      <c r="Z71" s="5">
        <v>-74827540819</v>
      </c>
    </row>
    <row r="72" spans="3:26" ht="15.5" x14ac:dyDescent="0.35">
      <c r="C72" t="s">
        <v>374</v>
      </c>
      <c r="D72" s="5">
        <v>122409000000</v>
      </c>
      <c r="E72" s="5">
        <v>123063000000</v>
      </c>
      <c r="F72" s="5">
        <v>247022000000</v>
      </c>
      <c r="G72" s="5">
        <v>-24180000000</v>
      </c>
      <c r="I72" s="5">
        <v>572545000000</v>
      </c>
      <c r="J72" s="5">
        <v>18727125000000</v>
      </c>
      <c r="K72" s="5">
        <v>653699000000</v>
      </c>
      <c r="L72" s="5">
        <v>-2327495000000</v>
      </c>
      <c r="M72" s="5">
        <v>-1623183000000</v>
      </c>
      <c r="N72" s="5">
        <v>-9637220000000</v>
      </c>
      <c r="O72" s="5">
        <v>-2061418000000</v>
      </c>
      <c r="P72" s="5">
        <v>1726085000000</v>
      </c>
      <c r="Q72" s="5">
        <v>856984000000</v>
      </c>
      <c r="R72" s="5">
        <v>1227374000000</v>
      </c>
      <c r="S72" s="5">
        <v>1024120634260</v>
      </c>
      <c r="T72" s="5">
        <v>3135215910627</v>
      </c>
      <c r="U72" s="5">
        <v>1592491214696</v>
      </c>
      <c r="V72" s="5">
        <v>1322847018938</v>
      </c>
      <c r="W72" s="5">
        <v>814094348926</v>
      </c>
      <c r="X72" s="5">
        <v>594520918782</v>
      </c>
      <c r="Y72" s="5">
        <v>436485392328</v>
      </c>
      <c r="Z72" s="5">
        <v>396857987790</v>
      </c>
    </row>
    <row r="73" spans="3:26" ht="15.5" x14ac:dyDescent="0.35">
      <c r="C73" t="s">
        <v>455</v>
      </c>
      <c r="X73" s="5">
        <v>-69175132762</v>
      </c>
      <c r="Y73" s="5">
        <v>-48431896701</v>
      </c>
      <c r="Z73" s="5">
        <v>-25985654034</v>
      </c>
    </row>
    <row r="74" spans="3:26" ht="15.5" x14ac:dyDescent="0.35">
      <c r="C74" t="s">
        <v>97</v>
      </c>
      <c r="D74" s="5">
        <v>122409000000</v>
      </c>
      <c r="E74" s="5">
        <v>123063000000</v>
      </c>
      <c r="F74" s="5">
        <v>247022000000</v>
      </c>
      <c r="G74" s="5">
        <v>-24180000000</v>
      </c>
      <c r="I74" s="5">
        <v>572545000000</v>
      </c>
      <c r="J74" s="5">
        <v>18727125000000</v>
      </c>
      <c r="K74" s="5">
        <v>653699000000</v>
      </c>
      <c r="L74" s="5">
        <v>-2327495000000</v>
      </c>
      <c r="M74" s="5">
        <v>-1623183000000</v>
      </c>
      <c r="N74" s="5">
        <v>-9637220000000</v>
      </c>
      <c r="O74" s="5">
        <v>-2061418000000</v>
      </c>
      <c r="P74" s="5">
        <v>1726085000000</v>
      </c>
      <c r="Q74" s="5">
        <v>856984000000</v>
      </c>
      <c r="R74" s="5">
        <v>1227374000000</v>
      </c>
      <c r="S74" s="5">
        <v>1024120634260</v>
      </c>
      <c r="T74" s="5">
        <v>3135215910627</v>
      </c>
      <c r="U74" s="5">
        <v>1592491214696</v>
      </c>
      <c r="V74" s="5">
        <v>1322847018938</v>
      </c>
      <c r="W74" s="5">
        <v>814094348926</v>
      </c>
      <c r="X74" s="5">
        <v>525345786020</v>
      </c>
      <c r="Y74" s="5">
        <v>388053495627</v>
      </c>
      <c r="Z74" s="5">
        <v>370872333756</v>
      </c>
    </row>
    <row r="75" spans="3:26" ht="15.5" x14ac:dyDescent="0.35">
      <c r="C75" t="s">
        <v>98</v>
      </c>
      <c r="D75" s="5">
        <v>-460190000000</v>
      </c>
      <c r="E75" s="5">
        <v>-57280000000</v>
      </c>
      <c r="F75" s="5">
        <v>-590076000000</v>
      </c>
      <c r="G75" s="5">
        <v>248763000000</v>
      </c>
      <c r="I75" s="5">
        <v>-468837000000</v>
      </c>
      <c r="J75" s="5">
        <v>70461000000</v>
      </c>
      <c r="K75" s="5">
        <v>-72606000000</v>
      </c>
      <c r="L75" s="5">
        <v>-584523000000</v>
      </c>
      <c r="M75" s="5">
        <v>-212184000000</v>
      </c>
      <c r="N75" s="5">
        <v>148293000000</v>
      </c>
      <c r="O75" s="5">
        <v>-213378000000</v>
      </c>
      <c r="P75" s="5">
        <v>-2779595000000</v>
      </c>
      <c r="Q75" s="5">
        <v>1001341000000</v>
      </c>
      <c r="R75" s="5">
        <v>408782000000</v>
      </c>
      <c r="S75" s="5">
        <v>-407206499373</v>
      </c>
      <c r="T75" s="5">
        <v>-138332048770</v>
      </c>
      <c r="U75" s="5">
        <v>83656737311</v>
      </c>
      <c r="V75" s="5">
        <v>1159700781153</v>
      </c>
      <c r="W75" s="5">
        <v>-234177073133</v>
      </c>
    </row>
    <row r="76" spans="3:26" ht="15.5" x14ac:dyDescent="0.35">
      <c r="C76" t="s">
        <v>457</v>
      </c>
      <c r="D76" s="5">
        <v>-460190000000</v>
      </c>
      <c r="E76" s="5">
        <v>-57280000000</v>
      </c>
      <c r="F76" s="5">
        <v>-590076000000</v>
      </c>
      <c r="G76" s="5">
        <v>248763000000</v>
      </c>
      <c r="I76" s="5">
        <v>-468837000000</v>
      </c>
      <c r="J76" s="5">
        <v>70461000000</v>
      </c>
      <c r="K76" s="5">
        <v>-72606000000</v>
      </c>
      <c r="L76" s="5">
        <v>-584523000000</v>
      </c>
      <c r="M76" s="5">
        <v>-212184000000</v>
      </c>
      <c r="N76" s="5">
        <v>148293000000</v>
      </c>
      <c r="O76" s="5">
        <v>-213378000000</v>
      </c>
      <c r="P76" s="5">
        <v>-2779595000000</v>
      </c>
      <c r="Q76" s="5">
        <v>1001341000000</v>
      </c>
      <c r="R76" s="5">
        <v>408782000000</v>
      </c>
      <c r="S76" s="5">
        <v>-407206499373</v>
      </c>
      <c r="T76" s="5">
        <v>-138332048770</v>
      </c>
      <c r="U76" s="5">
        <v>83656737311</v>
      </c>
      <c r="V76" s="5">
        <v>1159700781153</v>
      </c>
      <c r="W76" s="5">
        <v>-234177073133</v>
      </c>
    </row>
    <row r="77" spans="3:26" ht="15.5" x14ac:dyDescent="0.35">
      <c r="C77" t="s">
        <v>99</v>
      </c>
      <c r="D77" s="5">
        <v>-337781000000</v>
      </c>
      <c r="E77" s="5">
        <v>65783000000</v>
      </c>
      <c r="F77" s="5">
        <v>-343054000000</v>
      </c>
      <c r="G77" s="5">
        <v>224583000000</v>
      </c>
      <c r="I77" s="5">
        <v>103708000000</v>
      </c>
      <c r="J77" s="5">
        <v>18797586000000</v>
      </c>
      <c r="K77" s="5">
        <v>581093000000</v>
      </c>
      <c r="L77" s="5">
        <v>-2912018000000</v>
      </c>
      <c r="M77" s="5">
        <v>-1835367000000</v>
      </c>
      <c r="N77" s="5">
        <v>-9488927000000</v>
      </c>
      <c r="O77" s="5">
        <v>-2274796000000</v>
      </c>
      <c r="P77" s="5">
        <v>-1053510000000</v>
      </c>
      <c r="Q77" s="5">
        <v>1858325000000</v>
      </c>
      <c r="R77" s="5">
        <v>1636156000000</v>
      </c>
      <c r="S77" s="5">
        <v>616914134887</v>
      </c>
      <c r="T77" s="5">
        <v>2996883861857</v>
      </c>
      <c r="U77" s="5">
        <v>1676147952007</v>
      </c>
      <c r="V77" s="5">
        <v>2482547800091</v>
      </c>
      <c r="W77" s="5">
        <v>579917275793</v>
      </c>
    </row>
    <row r="78" spans="3:26" ht="15.5" x14ac:dyDescent="0.35">
      <c r="C78" t="s">
        <v>100</v>
      </c>
      <c r="D78" s="5">
        <v>122409000000</v>
      </c>
      <c r="E78" s="5">
        <v>123063000000</v>
      </c>
      <c r="F78" s="5">
        <v>247022000000</v>
      </c>
      <c r="G78" s="5">
        <v>-24180000000</v>
      </c>
      <c r="I78" s="5">
        <v>572545000000</v>
      </c>
      <c r="J78" s="5">
        <v>18727125000000</v>
      </c>
      <c r="K78" s="5">
        <v>653699000000</v>
      </c>
      <c r="L78" s="5">
        <v>-2327495000000</v>
      </c>
      <c r="M78" s="5">
        <v>-1623183000000</v>
      </c>
      <c r="N78" s="5">
        <v>-9637220000000</v>
      </c>
      <c r="O78" s="5">
        <v>-2061418000000</v>
      </c>
      <c r="P78" s="5">
        <v>1726085000000</v>
      </c>
      <c r="Q78" s="5">
        <v>856984000000</v>
      </c>
      <c r="R78" s="5">
        <v>1227374000000</v>
      </c>
      <c r="S78" s="5">
        <v>1024120634260</v>
      </c>
      <c r="T78" s="5">
        <v>3135215910627</v>
      </c>
      <c r="U78" s="5">
        <v>1592491214696</v>
      </c>
      <c r="V78" s="5">
        <v>1322847018938</v>
      </c>
      <c r="W78" s="5">
        <v>814094348926</v>
      </c>
      <c r="X78" s="5">
        <v>525345786020</v>
      </c>
      <c r="Y78" s="5">
        <v>388053495627</v>
      </c>
      <c r="Z78" s="5">
        <v>370872333756</v>
      </c>
    </row>
    <row r="79" spans="3:26" ht="15.5" x14ac:dyDescent="0.35">
      <c r="C79" t="s">
        <v>7</v>
      </c>
      <c r="D79" s="5">
        <v>-338012000000</v>
      </c>
      <c r="E79" s="5">
        <v>34256000000</v>
      </c>
      <c r="F79" s="5">
        <v>-363549000000</v>
      </c>
      <c r="G79" s="5">
        <v>218751000000</v>
      </c>
      <c r="I79" s="5">
        <v>-8198000000</v>
      </c>
      <c r="J79" s="5">
        <v>18791503000000</v>
      </c>
      <c r="K79" s="5">
        <v>-14227000000</v>
      </c>
      <c r="L79" s="5">
        <v>-3281757000000</v>
      </c>
      <c r="M79" s="5">
        <v>-1788197000000</v>
      </c>
      <c r="N79" s="5">
        <v>-8702836000000</v>
      </c>
      <c r="O79" s="5">
        <v>-2202399000000</v>
      </c>
      <c r="P79" s="5">
        <v>-2077684000000</v>
      </c>
      <c r="Q79" s="5">
        <v>1605347000000</v>
      </c>
      <c r="R79" s="5">
        <v>1279844000000</v>
      </c>
      <c r="S79" s="5">
        <v>148483248571</v>
      </c>
      <c r="T79" s="5">
        <v>2408953261669</v>
      </c>
      <c r="U79" s="5">
        <v>1311886960187</v>
      </c>
      <c r="V79" s="5">
        <v>2219922715582</v>
      </c>
      <c r="W79" s="5">
        <v>474105255477</v>
      </c>
    </row>
    <row r="80" spans="3:26" ht="15.5" x14ac:dyDescent="0.35">
      <c r="C80" t="s">
        <v>691</v>
      </c>
      <c r="D80" s="5">
        <v>231000000</v>
      </c>
      <c r="E80" s="5">
        <v>31527000000</v>
      </c>
      <c r="F80" s="5">
        <v>20495000000</v>
      </c>
      <c r="G80" s="5">
        <v>5832000000</v>
      </c>
      <c r="I80" s="5">
        <v>111906000000</v>
      </c>
      <c r="J80" s="5">
        <v>6083000000</v>
      </c>
      <c r="K80" s="5">
        <v>595320000000</v>
      </c>
      <c r="L80" s="5">
        <v>369739000000</v>
      </c>
      <c r="M80" s="5">
        <v>-47170000000</v>
      </c>
      <c r="N80" s="5">
        <v>-786091000000</v>
      </c>
      <c r="O80" s="5">
        <v>-72397000000</v>
      </c>
      <c r="P80" s="5">
        <v>1024174000000</v>
      </c>
      <c r="Q80" s="5">
        <v>252978000000</v>
      </c>
      <c r="R80" s="5">
        <v>356312000000</v>
      </c>
      <c r="S80" s="5">
        <v>468430886315</v>
      </c>
      <c r="T80" s="5">
        <v>587930600188</v>
      </c>
      <c r="U80" s="5">
        <v>364260991820</v>
      </c>
      <c r="V80" s="5">
        <v>262625084509</v>
      </c>
      <c r="W80" s="5">
        <v>105812020316</v>
      </c>
    </row>
    <row r="81" spans="2:26" ht="15.5" x14ac:dyDescent="0.35">
      <c r="C81" t="s">
        <v>101</v>
      </c>
      <c r="D81" s="5">
        <v>122409000000</v>
      </c>
      <c r="E81" s="5">
        <v>123063000000</v>
      </c>
      <c r="F81" s="5">
        <v>247022000000</v>
      </c>
      <c r="G81" s="5">
        <v>-24180000000</v>
      </c>
      <c r="I81" s="5">
        <v>572545000000</v>
      </c>
      <c r="J81" s="5">
        <v>18727125000000</v>
      </c>
      <c r="K81" s="5">
        <v>653699000000</v>
      </c>
      <c r="L81" s="5">
        <v>-2327495000000</v>
      </c>
      <c r="M81" s="5">
        <v>-1623183000000</v>
      </c>
      <c r="N81" s="5">
        <v>-9637220000000</v>
      </c>
      <c r="O81" s="5">
        <v>-2061418000000</v>
      </c>
      <c r="P81" s="5">
        <v>1726085000000</v>
      </c>
      <c r="Q81" s="5">
        <v>856984000000</v>
      </c>
      <c r="R81" s="5">
        <v>1227374000000</v>
      </c>
      <c r="S81" s="5">
        <v>1024120634260</v>
      </c>
      <c r="T81" s="5">
        <v>3135215910627</v>
      </c>
      <c r="U81" s="5">
        <v>1592491214696</v>
      </c>
      <c r="V81" s="5">
        <v>1322847018938</v>
      </c>
      <c r="W81" s="5">
        <v>814094348926</v>
      </c>
      <c r="X81" s="5">
        <v>525345786020</v>
      </c>
      <c r="Y81" s="5">
        <v>388053495627</v>
      </c>
      <c r="Z81" s="5">
        <v>370872333756</v>
      </c>
    </row>
    <row r="82" spans="2:26" ht="15.5" x14ac:dyDescent="0.35">
      <c r="C82" t="s">
        <v>102</v>
      </c>
      <c r="D82" s="5">
        <v>-337781000000</v>
      </c>
      <c r="E82" s="5">
        <v>65783000000</v>
      </c>
      <c r="F82" s="5">
        <v>-343054000000</v>
      </c>
      <c r="G82" s="5">
        <v>224583000000</v>
      </c>
      <c r="I82" s="5">
        <v>103708000000</v>
      </c>
      <c r="J82" s="5">
        <v>18797586000000</v>
      </c>
      <c r="K82" s="5">
        <v>581093000000</v>
      </c>
      <c r="L82" s="5">
        <v>-2912018000000</v>
      </c>
      <c r="M82" s="5">
        <v>-1835367000000</v>
      </c>
      <c r="N82" s="5">
        <v>-9488927000000</v>
      </c>
      <c r="O82" s="5">
        <v>-2274796000000</v>
      </c>
      <c r="P82" s="5">
        <v>-1053510000000</v>
      </c>
      <c r="Q82" s="5">
        <v>1858325000000</v>
      </c>
      <c r="R82" s="5">
        <v>1636156000000</v>
      </c>
      <c r="S82" s="5">
        <v>616914134886</v>
      </c>
      <c r="T82" s="5">
        <v>2996883861857</v>
      </c>
      <c r="U82" s="5">
        <v>1676147952007</v>
      </c>
      <c r="V82" s="5">
        <v>2482547800091</v>
      </c>
      <c r="W82" s="5">
        <v>579917275793</v>
      </c>
    </row>
    <row r="83" spans="2:26" ht="15.5" x14ac:dyDescent="0.35">
      <c r="C83" t="s">
        <v>190</v>
      </c>
    </row>
    <row r="84" spans="2:26" ht="15.5" x14ac:dyDescent="0.35">
      <c r="C84" t="s">
        <v>103</v>
      </c>
      <c r="D84" s="5">
        <v>-337781000000</v>
      </c>
      <c r="E84" s="5">
        <v>65783000000</v>
      </c>
      <c r="F84" s="5">
        <v>-343054000000</v>
      </c>
      <c r="G84" s="5">
        <v>224583000000</v>
      </c>
      <c r="I84" s="5">
        <v>103708000000</v>
      </c>
      <c r="J84" s="5">
        <v>18797586000000</v>
      </c>
      <c r="K84" s="5">
        <v>581093000000</v>
      </c>
      <c r="L84" s="5">
        <v>-2912018000000</v>
      </c>
      <c r="M84" s="5">
        <v>-1835367000000</v>
      </c>
      <c r="N84" s="5">
        <v>-9488927000000</v>
      </c>
      <c r="O84" s="5">
        <v>-2274796000000</v>
      </c>
      <c r="P84" s="5">
        <v>-1053510000000</v>
      </c>
      <c r="Q84" s="5">
        <v>1858325000000</v>
      </c>
      <c r="R84" s="5">
        <v>1636156000000</v>
      </c>
      <c r="S84" s="5">
        <v>616914134886</v>
      </c>
      <c r="T84" s="5">
        <v>2996883861857</v>
      </c>
      <c r="U84" s="5">
        <v>1676147952007</v>
      </c>
      <c r="V84" s="5">
        <v>2482547800091</v>
      </c>
      <c r="W84" s="5">
        <v>579917275793</v>
      </c>
    </row>
    <row r="86" spans="2:26" ht="15.5" x14ac:dyDescent="0.35">
      <c r="B86" t="s">
        <v>104</v>
      </c>
      <c r="C86" t="s">
        <v>105</v>
      </c>
    </row>
    <row r="87" spans="2:26" ht="15.5" x14ac:dyDescent="0.35">
      <c r="C87" t="s">
        <v>106</v>
      </c>
    </row>
    <row r="88" spans="2:26" ht="15.5" x14ac:dyDescent="0.35">
      <c r="C88" t="s">
        <v>19</v>
      </c>
      <c r="D88" s="5">
        <v>1614517000000</v>
      </c>
      <c r="E88" s="5">
        <v>1956313000000</v>
      </c>
      <c r="F88" s="5">
        <v>2177638000000</v>
      </c>
      <c r="G88" s="5">
        <v>6500902000000</v>
      </c>
      <c r="I88" s="5">
        <v>1956313000000</v>
      </c>
      <c r="J88" s="5">
        <v>5328028000000</v>
      </c>
      <c r="K88" s="5">
        <v>2649845000000</v>
      </c>
      <c r="L88" s="5">
        <v>2625920000000</v>
      </c>
      <c r="M88" s="5">
        <v>4888494000000</v>
      </c>
      <c r="N88" s="5">
        <v>2993464000000</v>
      </c>
      <c r="O88" s="5">
        <v>4685129000000</v>
      </c>
      <c r="P88" s="5">
        <v>1818430000000</v>
      </c>
      <c r="Q88" s="5">
        <v>2538160000000</v>
      </c>
      <c r="R88" s="5">
        <v>3249702000000</v>
      </c>
      <c r="S88" s="5">
        <v>1839366003277</v>
      </c>
      <c r="T88" s="5">
        <v>3529169475504</v>
      </c>
      <c r="U88" s="5">
        <v>1855051780961</v>
      </c>
      <c r="V88" s="5">
        <v>3337357407919</v>
      </c>
      <c r="W88" s="5">
        <v>2174560697339</v>
      </c>
      <c r="X88" s="5">
        <v>3660087191120</v>
      </c>
      <c r="Y88" s="5">
        <v>1533259921843</v>
      </c>
      <c r="Z88" s="5">
        <v>1699917347675</v>
      </c>
    </row>
    <row r="89" spans="2:26" ht="15.5" x14ac:dyDescent="0.35">
      <c r="C89" t="s">
        <v>110</v>
      </c>
      <c r="D89" s="5">
        <v>609511000000</v>
      </c>
      <c r="E89" s="5">
        <v>597215000000</v>
      </c>
      <c r="F89" s="5">
        <v>568170000000</v>
      </c>
      <c r="G89" s="5">
        <v>548446000000</v>
      </c>
      <c r="I89" s="5">
        <v>597215000000</v>
      </c>
      <c r="J89" s="5">
        <v>516892000000</v>
      </c>
      <c r="K89" s="5">
        <v>1934065000000</v>
      </c>
      <c r="L89" s="5">
        <v>1741571000000</v>
      </c>
      <c r="M89" s="5">
        <v>1633466000000</v>
      </c>
      <c r="N89" s="5">
        <v>1882320000000</v>
      </c>
      <c r="O89" s="5">
        <v>2151980000000</v>
      </c>
      <c r="P89" s="5">
        <v>2401538000000</v>
      </c>
      <c r="Q89" s="5">
        <v>2262430000000</v>
      </c>
      <c r="R89" s="5">
        <v>1822596000000</v>
      </c>
      <c r="S89" s="5">
        <v>1434347507641</v>
      </c>
      <c r="T89" s="5">
        <v>951103629896</v>
      </c>
      <c r="U89" s="5">
        <v>771671659700</v>
      </c>
      <c r="V89" s="5">
        <v>594377013788</v>
      </c>
      <c r="W89" s="5">
        <v>564635560727</v>
      </c>
      <c r="X89" s="5">
        <v>661687646280</v>
      </c>
      <c r="Y89" s="5">
        <v>538135627311</v>
      </c>
      <c r="Z89" s="5">
        <v>800234908287</v>
      </c>
    </row>
    <row r="90" spans="2:26" ht="15.5" x14ac:dyDescent="0.35">
      <c r="C90" t="s">
        <v>108</v>
      </c>
    </row>
    <row r="91" spans="2:26" ht="15.5" x14ac:dyDescent="0.35">
      <c r="C91" t="s">
        <v>107</v>
      </c>
    </row>
    <row r="92" spans="2:26" ht="15.5" x14ac:dyDescent="0.35">
      <c r="C92" t="s">
        <v>111</v>
      </c>
      <c r="D92" s="5">
        <v>609511000000</v>
      </c>
      <c r="E92" s="5">
        <v>597215000000</v>
      </c>
      <c r="F92" s="5">
        <v>568170000000</v>
      </c>
      <c r="G92" s="5">
        <v>548446000000</v>
      </c>
      <c r="I92" s="5">
        <v>597215000000</v>
      </c>
      <c r="J92" s="5">
        <v>516892000000</v>
      </c>
      <c r="K92" s="5">
        <v>1934065000000</v>
      </c>
      <c r="L92" s="5">
        <v>1741571000000</v>
      </c>
      <c r="M92" s="5">
        <v>1633466000000</v>
      </c>
      <c r="N92" s="5">
        <v>1882320000000</v>
      </c>
      <c r="O92" s="5">
        <v>2151980000000</v>
      </c>
      <c r="P92" s="5">
        <v>2401538000000</v>
      </c>
      <c r="Q92" s="5">
        <v>2262430000000</v>
      </c>
      <c r="R92" s="5">
        <v>1822596000000</v>
      </c>
      <c r="S92" s="5">
        <v>1434347507641</v>
      </c>
      <c r="T92" s="5">
        <v>951103629896</v>
      </c>
      <c r="U92" s="5">
        <v>771671659700</v>
      </c>
      <c r="V92" s="5">
        <v>594377013788</v>
      </c>
      <c r="W92" s="5">
        <v>564635560727</v>
      </c>
      <c r="X92" s="5">
        <v>661687646280</v>
      </c>
      <c r="Y92" s="5">
        <v>538135627311</v>
      </c>
      <c r="Z92" s="5">
        <v>800234908287</v>
      </c>
    </row>
    <row r="93" spans="2:26" ht="15.5" x14ac:dyDescent="0.35">
      <c r="C93" t="s">
        <v>112</v>
      </c>
      <c r="W93" s="5">
        <v>358920595562</v>
      </c>
      <c r="X93" s="5">
        <v>141624955538</v>
      </c>
      <c r="Y93" s="5">
        <v>183522948292</v>
      </c>
      <c r="Z93" s="5">
        <v>617971203410</v>
      </c>
    </row>
    <row r="94" spans="2:26" ht="15.5" x14ac:dyDescent="0.35">
      <c r="C94" t="s">
        <v>114</v>
      </c>
      <c r="D94" s="5">
        <v>25685625000000</v>
      </c>
      <c r="E94" s="5">
        <v>25756455000000</v>
      </c>
      <c r="F94" s="5">
        <v>26082437000000</v>
      </c>
      <c r="G94" s="5">
        <v>26680727000000</v>
      </c>
      <c r="I94" s="5">
        <v>25756455000000</v>
      </c>
      <c r="J94" s="5">
        <v>27505392000000</v>
      </c>
      <c r="K94" s="5">
        <v>24067186000000</v>
      </c>
      <c r="L94" s="5">
        <v>23386561000000</v>
      </c>
      <c r="M94" s="5">
        <v>23409584000000</v>
      </c>
      <c r="N94" s="5">
        <v>26607446000000</v>
      </c>
      <c r="O94" s="5">
        <v>27501173000000</v>
      </c>
      <c r="P94" s="5">
        <v>26968557000000</v>
      </c>
      <c r="Q94" s="5">
        <v>29232296000000</v>
      </c>
      <c r="R94" s="5">
        <v>23370271000000</v>
      </c>
      <c r="S94" s="5">
        <v>20458990316986</v>
      </c>
      <c r="T94" s="5">
        <v>16553035543518</v>
      </c>
      <c r="U94" s="5">
        <v>13894009358067</v>
      </c>
      <c r="V94" s="5">
        <v>10504909573401</v>
      </c>
      <c r="W94" s="5">
        <v>7892170591837</v>
      </c>
      <c r="X94" s="5">
        <v>7068539007802</v>
      </c>
      <c r="Y94" s="5">
        <v>5893283214333</v>
      </c>
      <c r="Z94" s="5">
        <v>5330086982218</v>
      </c>
    </row>
    <row r="95" spans="2:26" ht="15.5" x14ac:dyDescent="0.35">
      <c r="C95" t="s">
        <v>95</v>
      </c>
      <c r="D95" s="5">
        <v>2815586000000</v>
      </c>
      <c r="E95" s="5">
        <v>3260705000000</v>
      </c>
      <c r="F95" s="5">
        <v>3347599000000</v>
      </c>
      <c r="G95" s="5">
        <v>3941443000000</v>
      </c>
      <c r="I95" s="5">
        <v>3260705000000</v>
      </c>
      <c r="J95" s="5">
        <v>3471965000000</v>
      </c>
      <c r="K95" s="5">
        <v>7681562000000</v>
      </c>
      <c r="L95" s="5">
        <v>7739698000000</v>
      </c>
      <c r="M95" s="5">
        <v>8466905000000</v>
      </c>
      <c r="N95" s="5">
        <v>8495800000000</v>
      </c>
      <c r="O95" s="5">
        <v>8150379000000</v>
      </c>
      <c r="P95" s="5">
        <v>3235225000000</v>
      </c>
      <c r="Q95" s="5">
        <v>7948619000000</v>
      </c>
      <c r="R95" s="5">
        <v>4238752000000</v>
      </c>
      <c r="S95" s="5">
        <v>2921785021099</v>
      </c>
      <c r="T95" s="5">
        <v>2258516928610</v>
      </c>
      <c r="U95" s="5">
        <v>1681504836825</v>
      </c>
      <c r="V95" s="5">
        <v>494976731867</v>
      </c>
      <c r="W95" s="5">
        <v>-425185523338</v>
      </c>
      <c r="X95" s="5">
        <v>48400736333</v>
      </c>
      <c r="Y95" s="5">
        <v>74318253219</v>
      </c>
      <c r="Z95" s="5">
        <v>75624521717</v>
      </c>
    </row>
    <row r="96" spans="2:26" ht="15.5" x14ac:dyDescent="0.35">
      <c r="C96" t="s">
        <v>115</v>
      </c>
      <c r="D96" s="5">
        <v>29063892000000</v>
      </c>
      <c r="E96" s="5">
        <v>29476186000000</v>
      </c>
      <c r="F96" s="5">
        <v>29992059000000</v>
      </c>
      <c r="G96" s="5">
        <v>34881562000000</v>
      </c>
      <c r="I96" s="5">
        <v>29476186000000</v>
      </c>
      <c r="J96" s="5">
        <v>34520772000000</v>
      </c>
      <c r="K96" s="5">
        <v>29816689000000</v>
      </c>
      <c r="L96" s="5">
        <v>29144101000000</v>
      </c>
      <c r="M96" s="5">
        <v>31374902000000</v>
      </c>
      <c r="N96" s="5">
        <v>33078230000000</v>
      </c>
      <c r="O96" s="5">
        <v>37197250000000</v>
      </c>
      <c r="P96" s="5">
        <v>37181317000000</v>
      </c>
      <c r="Q96" s="5">
        <v>44921927000000</v>
      </c>
      <c r="R96" s="5">
        <v>37453409000000</v>
      </c>
      <c r="S96" s="5">
        <v>33576937023270</v>
      </c>
      <c r="T96" s="5">
        <v>29962691722606</v>
      </c>
      <c r="U96" s="5">
        <v>24013127662910</v>
      </c>
      <c r="V96" s="5">
        <v>19479450841694</v>
      </c>
      <c r="W96" s="5">
        <v>13730754972073</v>
      </c>
      <c r="X96" s="5">
        <v>12321799883850</v>
      </c>
      <c r="Y96" s="5">
        <v>8877503673633</v>
      </c>
      <c r="Z96" s="5">
        <v>8930908818805</v>
      </c>
    </row>
    <row r="97" spans="3:26" ht="15.5" x14ac:dyDescent="0.35">
      <c r="C97" t="s">
        <v>116</v>
      </c>
    </row>
    <row r="98" spans="3:26" ht="15.5" x14ac:dyDescent="0.35">
      <c r="C98" t="s">
        <v>507</v>
      </c>
      <c r="D98" s="5">
        <v>9344000000</v>
      </c>
      <c r="E98" s="5">
        <v>9344000000</v>
      </c>
      <c r="F98" s="5">
        <v>10854000000</v>
      </c>
      <c r="G98" s="5">
        <v>10854000000</v>
      </c>
      <c r="I98" s="5">
        <v>9344000000</v>
      </c>
      <c r="J98" s="5">
        <v>11078000000</v>
      </c>
      <c r="K98" s="5">
        <v>55755000000</v>
      </c>
      <c r="L98" s="5">
        <v>115361000000</v>
      </c>
      <c r="M98" s="5">
        <v>112232000000</v>
      </c>
      <c r="N98" s="5">
        <v>40972000000</v>
      </c>
      <c r="O98" s="5">
        <v>40494000000</v>
      </c>
      <c r="P98" s="5">
        <v>447082000000</v>
      </c>
      <c r="Q98" s="5">
        <v>36470000000</v>
      </c>
      <c r="R98" s="5">
        <v>45029000000</v>
      </c>
      <c r="S98" s="5">
        <v>37093485060</v>
      </c>
      <c r="T98" s="5">
        <v>14788363567</v>
      </c>
      <c r="U98" s="5">
        <v>9737396584</v>
      </c>
      <c r="V98" s="5">
        <v>11460650042</v>
      </c>
      <c r="W98" s="5">
        <v>10102936910</v>
      </c>
      <c r="X98" s="5">
        <v>9373247862</v>
      </c>
      <c r="Y98" s="5">
        <v>12887018903</v>
      </c>
      <c r="Z98" s="5">
        <v>12046789830</v>
      </c>
    </row>
    <row r="99" spans="3:26" ht="15.5" x14ac:dyDescent="0.35">
      <c r="C99" t="s">
        <v>510</v>
      </c>
      <c r="D99" s="5">
        <v>11082251000000</v>
      </c>
      <c r="E99" s="5">
        <v>11027635000000</v>
      </c>
      <c r="F99" s="5">
        <v>11053685000000</v>
      </c>
      <c r="G99" s="5">
        <v>11454378000000</v>
      </c>
      <c r="I99" s="5">
        <v>11027635000000</v>
      </c>
      <c r="J99" s="5">
        <v>10949521000000</v>
      </c>
      <c r="K99" s="5">
        <v>748126000000</v>
      </c>
      <c r="L99" s="5">
        <v>1206718000000</v>
      </c>
      <c r="M99" s="5">
        <v>2275269000000</v>
      </c>
      <c r="N99" s="5">
        <v>2097325000000</v>
      </c>
      <c r="O99" s="5">
        <v>4491322000000</v>
      </c>
      <c r="P99" s="5">
        <v>1288345000000</v>
      </c>
      <c r="Q99" s="5">
        <v>273868000000</v>
      </c>
      <c r="R99" s="5">
        <v>261942000000</v>
      </c>
      <c r="S99" s="5">
        <v>153843414817</v>
      </c>
      <c r="T99" s="5">
        <v>123283762281</v>
      </c>
      <c r="U99" s="5">
        <v>130431496396</v>
      </c>
      <c r="V99" s="5">
        <v>85783638690</v>
      </c>
    </row>
    <row r="100" spans="3:26" ht="15.5" x14ac:dyDescent="0.35">
      <c r="C100" t="s">
        <v>376</v>
      </c>
      <c r="D100" s="5">
        <v>933236000000</v>
      </c>
      <c r="E100" s="5">
        <v>951280000000</v>
      </c>
      <c r="F100" s="5">
        <v>929302000000</v>
      </c>
      <c r="G100" s="5">
        <v>943679000000</v>
      </c>
      <c r="I100" s="5">
        <v>951280000000</v>
      </c>
      <c r="J100" s="5">
        <v>969447000000</v>
      </c>
      <c r="K100" s="5">
        <v>905435000000</v>
      </c>
      <c r="L100" s="5">
        <v>926626000000</v>
      </c>
      <c r="M100" s="5">
        <v>896074000000</v>
      </c>
      <c r="N100" s="5">
        <v>1083739000000</v>
      </c>
      <c r="O100" s="5">
        <v>431828000000</v>
      </c>
      <c r="P100" s="5">
        <v>432505000000</v>
      </c>
      <c r="Q100" s="5">
        <v>453060000000</v>
      </c>
      <c r="R100" s="5">
        <v>625125000000</v>
      </c>
      <c r="S100" s="5">
        <v>417000308256</v>
      </c>
      <c r="T100" s="5">
        <v>310304754503</v>
      </c>
      <c r="U100" s="5">
        <v>306361105208</v>
      </c>
      <c r="V100" s="5">
        <v>301745856881</v>
      </c>
      <c r="W100" s="5">
        <v>528400307942</v>
      </c>
      <c r="X100" s="5">
        <v>517985863654</v>
      </c>
      <c r="Y100" s="5">
        <v>421018137130</v>
      </c>
      <c r="Z100" s="5">
        <v>17315554439</v>
      </c>
    </row>
    <row r="101" spans="3:26" ht="15.5" x14ac:dyDescent="0.35">
      <c r="C101" t="s">
        <v>118</v>
      </c>
      <c r="D101" s="5">
        <v>3894582000000</v>
      </c>
      <c r="E101" s="5">
        <v>3979952000000</v>
      </c>
      <c r="F101" s="5">
        <v>3712676000000</v>
      </c>
      <c r="G101" s="5">
        <v>3773393000000</v>
      </c>
      <c r="I101" s="5">
        <v>3979952000000</v>
      </c>
      <c r="J101" s="5">
        <v>3873589000000</v>
      </c>
      <c r="K101" s="5">
        <v>11697587000000</v>
      </c>
      <c r="L101" s="5">
        <v>11490955000000</v>
      </c>
      <c r="M101" s="5">
        <v>11109411000000</v>
      </c>
      <c r="N101" s="5">
        <v>8787101000000</v>
      </c>
      <c r="O101" s="5">
        <v>5369030000000</v>
      </c>
      <c r="P101" s="5">
        <v>5397911000000</v>
      </c>
      <c r="Q101" s="5">
        <v>3854458000000</v>
      </c>
      <c r="R101" s="5">
        <v>2902208000000</v>
      </c>
      <c r="S101" s="5">
        <v>2731532523878</v>
      </c>
      <c r="T101" s="5">
        <v>3208762510252</v>
      </c>
      <c r="U101" s="5">
        <v>2810892282327</v>
      </c>
      <c r="V101" s="5">
        <v>2222377300854</v>
      </c>
      <c r="W101" s="5">
        <v>1556124819331</v>
      </c>
      <c r="X101" s="5">
        <v>1206374544429</v>
      </c>
      <c r="Y101" s="5">
        <v>1245661350665</v>
      </c>
      <c r="Z101" s="5">
        <v>1268960681947</v>
      </c>
    </row>
    <row r="102" spans="3:26" ht="15.5" x14ac:dyDescent="0.35">
      <c r="C102" t="s">
        <v>119</v>
      </c>
      <c r="D102" s="5">
        <v>146264000000</v>
      </c>
      <c r="E102" s="5">
        <v>146264000000</v>
      </c>
      <c r="F102" s="5">
        <v>146264000000</v>
      </c>
      <c r="G102" s="5">
        <v>146264000000</v>
      </c>
      <c r="I102" s="5">
        <v>146264000000</v>
      </c>
      <c r="J102" s="5">
        <v>146264000000</v>
      </c>
      <c r="K102" s="5">
        <v>550240000000</v>
      </c>
      <c r="L102" s="5">
        <v>550240000000</v>
      </c>
      <c r="M102" s="5">
        <v>550240000000</v>
      </c>
      <c r="N102" s="5">
        <v>550240000000</v>
      </c>
      <c r="O102" s="5">
        <v>666593000000</v>
      </c>
      <c r="P102" s="5">
        <v>583979000000</v>
      </c>
      <c r="Q102" s="5">
        <v>583979000000</v>
      </c>
    </row>
    <row r="103" spans="3:26" ht="15.5" x14ac:dyDescent="0.35">
      <c r="C103" t="s">
        <v>377</v>
      </c>
      <c r="D103" s="5">
        <v>13602000000</v>
      </c>
      <c r="E103" s="5">
        <v>12888000000</v>
      </c>
      <c r="F103" s="5">
        <v>13162000000</v>
      </c>
      <c r="G103" s="5">
        <v>13040000000</v>
      </c>
      <c r="I103" s="5">
        <v>12888000000</v>
      </c>
      <c r="J103" s="5">
        <v>12190000000</v>
      </c>
      <c r="K103" s="5">
        <v>95806000000</v>
      </c>
      <c r="L103" s="5">
        <v>127747000000</v>
      </c>
      <c r="M103" s="5">
        <v>130893000000</v>
      </c>
      <c r="N103" s="5">
        <v>117468000000</v>
      </c>
      <c r="O103" s="5">
        <v>94073000000</v>
      </c>
      <c r="P103" s="5">
        <v>123645000000</v>
      </c>
      <c r="Q103" s="5">
        <v>98715000000</v>
      </c>
      <c r="R103" s="5">
        <v>571630000000</v>
      </c>
      <c r="S103" s="5">
        <v>534930482004</v>
      </c>
      <c r="T103" s="5">
        <v>522577738505</v>
      </c>
      <c r="U103" s="5">
        <v>331840973411</v>
      </c>
      <c r="V103" s="5">
        <v>214637574108</v>
      </c>
      <c r="W103" s="5">
        <v>210276495852</v>
      </c>
      <c r="X103" s="5">
        <v>104623556841</v>
      </c>
      <c r="Y103" s="5">
        <v>133888176502</v>
      </c>
      <c r="Z103" s="5">
        <v>163432474016</v>
      </c>
    </row>
    <row r="104" spans="3:26" ht="15.5" x14ac:dyDescent="0.35">
      <c r="C104" t="s">
        <v>117</v>
      </c>
      <c r="D104" s="5">
        <v>86635000000</v>
      </c>
      <c r="E104" s="5">
        <v>86693000000</v>
      </c>
      <c r="F104" s="5">
        <v>89183000000</v>
      </c>
      <c r="G104" s="5">
        <v>89174000000</v>
      </c>
      <c r="I104" s="5">
        <v>86693000000</v>
      </c>
      <c r="J104" s="5">
        <v>81374000000</v>
      </c>
      <c r="K104" s="5">
        <v>88220000000</v>
      </c>
      <c r="L104" s="5">
        <v>97503000000</v>
      </c>
      <c r="M104" s="5">
        <v>91783000000</v>
      </c>
      <c r="N104" s="5">
        <v>140185000000</v>
      </c>
      <c r="O104" s="5">
        <v>107271000000</v>
      </c>
      <c r="P104" s="5">
        <v>66774000000</v>
      </c>
      <c r="Q104" s="5">
        <v>56297000000</v>
      </c>
      <c r="R104" s="5">
        <v>41129000000</v>
      </c>
      <c r="S104" s="5">
        <v>46950367278</v>
      </c>
      <c r="T104" s="5">
        <v>52255688231</v>
      </c>
      <c r="U104" s="5">
        <v>50363528322</v>
      </c>
      <c r="V104" s="5">
        <v>76454612653</v>
      </c>
      <c r="W104" s="5">
        <v>77480992299</v>
      </c>
      <c r="X104" s="5">
        <v>72636806041</v>
      </c>
      <c r="Y104" s="5">
        <v>61129611748</v>
      </c>
      <c r="Z104" s="5">
        <v>69017506654</v>
      </c>
    </row>
    <row r="105" spans="3:26" ht="15.5" x14ac:dyDescent="0.35">
      <c r="C105" t="s">
        <v>509</v>
      </c>
      <c r="D105" s="5">
        <v>552859000000</v>
      </c>
      <c r="E105" s="5">
        <v>552859000000</v>
      </c>
      <c r="F105" s="5">
        <v>552859000000</v>
      </c>
      <c r="G105" s="5">
        <v>552859000000</v>
      </c>
      <c r="I105" s="5">
        <v>552859000000</v>
      </c>
      <c r="J105" s="5">
        <v>552859000000</v>
      </c>
      <c r="K105" s="5">
        <v>607985000000</v>
      </c>
      <c r="L105" s="5">
        <v>953478000000</v>
      </c>
      <c r="M105" s="5">
        <v>899163000000</v>
      </c>
      <c r="N105" s="5">
        <v>941465000000</v>
      </c>
      <c r="O105" s="5">
        <v>1047199000000</v>
      </c>
      <c r="P105" s="5">
        <v>1121631000000</v>
      </c>
      <c r="Q105" s="5">
        <v>1113684000000</v>
      </c>
      <c r="R105" s="5">
        <v>1299027000000</v>
      </c>
      <c r="S105" s="5">
        <v>1369660864310</v>
      </c>
      <c r="T105" s="5">
        <v>1136227496536</v>
      </c>
      <c r="U105" s="5">
        <v>1611411858630</v>
      </c>
      <c r="V105" s="5">
        <v>929483420264</v>
      </c>
      <c r="W105" s="5">
        <v>987757345136</v>
      </c>
      <c r="X105" s="5">
        <v>953759187924</v>
      </c>
      <c r="Y105" s="5">
        <v>985301853498</v>
      </c>
      <c r="Z105" s="5">
        <v>957533566870</v>
      </c>
    </row>
    <row r="106" spans="3:26" ht="15.5" x14ac:dyDescent="0.35">
      <c r="C106" t="s">
        <v>190</v>
      </c>
    </row>
    <row r="107" spans="3:26" ht="15.5" x14ac:dyDescent="0.35">
      <c r="C107" t="s">
        <v>120</v>
      </c>
      <c r="D107" s="5">
        <v>19638319000000</v>
      </c>
      <c r="E107" s="5">
        <v>19771035000000</v>
      </c>
      <c r="F107" s="5">
        <v>19361017000000</v>
      </c>
      <c r="G107" s="5">
        <v>19776838000000</v>
      </c>
      <c r="I107" s="5">
        <v>19771035000000</v>
      </c>
      <c r="J107" s="5">
        <v>19263087000000</v>
      </c>
      <c r="K107" s="5">
        <v>19754135000000</v>
      </c>
      <c r="L107" s="5">
        <v>20726796000000</v>
      </c>
      <c r="M107" s="5">
        <v>20706034000000</v>
      </c>
      <c r="N107" s="5">
        <v>18787250000000</v>
      </c>
      <c r="O107" s="5">
        <v>17882335000000</v>
      </c>
      <c r="P107" s="5">
        <v>12625093000000</v>
      </c>
      <c r="Q107" s="5">
        <v>11850189000000</v>
      </c>
      <c r="R107" s="5">
        <v>8150274000000</v>
      </c>
      <c r="S107" s="5">
        <v>7749621154779</v>
      </c>
      <c r="T107" s="5">
        <v>7798528971089</v>
      </c>
      <c r="U107" s="5">
        <v>7287234767356</v>
      </c>
      <c r="V107" s="5">
        <v>5389844891399</v>
      </c>
      <c r="W107" s="5">
        <v>4528416442811</v>
      </c>
      <c r="X107" s="5">
        <v>3833585036076</v>
      </c>
      <c r="Y107" s="5">
        <v>3250140337163</v>
      </c>
      <c r="Z107" s="5">
        <v>2856868391804</v>
      </c>
    </row>
    <row r="108" spans="3:26" ht="15.5" x14ac:dyDescent="0.35">
      <c r="C108" t="s">
        <v>121</v>
      </c>
      <c r="D108" s="5">
        <v>48702211000000</v>
      </c>
      <c r="E108" s="5">
        <v>49247221000000</v>
      </c>
      <c r="F108" s="5">
        <v>49353076000000</v>
      </c>
      <c r="G108" s="5">
        <v>54658400000000</v>
      </c>
      <c r="I108" s="5">
        <v>49247221000000</v>
      </c>
      <c r="J108" s="5">
        <v>53783859000000</v>
      </c>
      <c r="K108" s="5">
        <v>49570824000000</v>
      </c>
      <c r="L108" s="5">
        <v>49870897000000</v>
      </c>
      <c r="M108" s="5">
        <v>52080936000000</v>
      </c>
      <c r="N108" s="5">
        <v>51865480000000</v>
      </c>
      <c r="O108" s="5">
        <v>55079585000000</v>
      </c>
      <c r="P108" s="5">
        <v>49806410000000</v>
      </c>
      <c r="Q108" s="5">
        <v>56772116000000</v>
      </c>
      <c r="R108" s="5">
        <v>45603683000000</v>
      </c>
      <c r="S108" s="5">
        <v>41326558178049</v>
      </c>
      <c r="T108" s="5">
        <v>37761220693695</v>
      </c>
      <c r="U108" s="5">
        <v>31300362430266</v>
      </c>
      <c r="V108" s="5">
        <v>24869295733093</v>
      </c>
      <c r="W108" s="5">
        <v>18259171414884</v>
      </c>
      <c r="X108" s="5">
        <v>16155384919926</v>
      </c>
      <c r="Y108" s="5">
        <v>12127644010796</v>
      </c>
      <c r="Z108" s="5">
        <v>11787777210609</v>
      </c>
    </row>
    <row r="109" spans="3:26" ht="15.5" x14ac:dyDescent="0.35">
      <c r="C109" t="s">
        <v>122</v>
      </c>
    </row>
    <row r="110" spans="3:26" ht="15.5" x14ac:dyDescent="0.35">
      <c r="C110" t="s">
        <v>123</v>
      </c>
    </row>
    <row r="111" spans="3:26" ht="15.5" x14ac:dyDescent="0.35">
      <c r="C111" t="s">
        <v>124</v>
      </c>
      <c r="D111" s="5">
        <v>7458053000000</v>
      </c>
      <c r="E111" s="5">
        <v>7236845000000</v>
      </c>
      <c r="F111" s="5">
        <v>6760561000000</v>
      </c>
      <c r="G111" s="5">
        <v>7870469000000</v>
      </c>
      <c r="I111" s="5">
        <v>7236845000000</v>
      </c>
      <c r="J111" s="5">
        <v>11107982000000</v>
      </c>
      <c r="K111" s="5">
        <v>9923981000000</v>
      </c>
      <c r="L111" s="5">
        <v>9325960000000</v>
      </c>
      <c r="M111" s="5">
        <v>9605967000000</v>
      </c>
      <c r="N111" s="5">
        <v>10573858000000</v>
      </c>
      <c r="O111" s="5">
        <v>6881251000000</v>
      </c>
      <c r="P111" s="5">
        <v>8204921000000</v>
      </c>
      <c r="Q111" s="5">
        <v>8745186000000</v>
      </c>
      <c r="R111" s="5">
        <v>6866309000000</v>
      </c>
      <c r="S111" s="5">
        <v>4856883553932</v>
      </c>
      <c r="T111" s="5">
        <v>5725392423352</v>
      </c>
      <c r="U111" s="5">
        <v>4841563711972</v>
      </c>
      <c r="V111" s="5">
        <v>3479207471491</v>
      </c>
      <c r="W111" s="5">
        <v>1035266894987</v>
      </c>
      <c r="X111" s="5">
        <v>1187547579825</v>
      </c>
      <c r="Y111" s="5">
        <v>1078031454651</v>
      </c>
      <c r="Z111" s="5">
        <v>1181518955207</v>
      </c>
    </row>
    <row r="112" spans="3:26" ht="15.5" x14ac:dyDescent="0.35">
      <c r="C112" t="s">
        <v>127</v>
      </c>
    </row>
    <row r="113" spans="3:26" ht="15.5" x14ac:dyDescent="0.35">
      <c r="C113" t="s">
        <v>128</v>
      </c>
      <c r="D113" s="5">
        <v>483552000000</v>
      </c>
      <c r="E113" s="5">
        <v>456530000000</v>
      </c>
      <c r="F113" s="5">
        <v>554491000000</v>
      </c>
      <c r="G113" s="5">
        <v>531472000000</v>
      </c>
      <c r="I113" s="5">
        <v>456530000000</v>
      </c>
      <c r="J113" s="5">
        <v>655173000000</v>
      </c>
      <c r="K113" s="5">
        <v>907855000000</v>
      </c>
      <c r="L113" s="5">
        <v>773679000000</v>
      </c>
      <c r="M113" s="5">
        <v>937867000000</v>
      </c>
      <c r="N113" s="5">
        <v>1176811000000</v>
      </c>
      <c r="O113" s="5">
        <v>1203503000000</v>
      </c>
      <c r="P113" s="5">
        <v>1373425000000</v>
      </c>
      <c r="Q113" s="5">
        <v>1112069000000</v>
      </c>
      <c r="R113" s="5">
        <v>818572000000</v>
      </c>
      <c r="S113" s="5">
        <v>782916296824</v>
      </c>
      <c r="T113" s="5">
        <v>395133955463</v>
      </c>
      <c r="U113" s="5">
        <v>397748177608</v>
      </c>
      <c r="V113" s="5">
        <v>575701267461</v>
      </c>
      <c r="W113" s="5">
        <v>416870564924</v>
      </c>
      <c r="X113" s="5">
        <v>275531113435</v>
      </c>
      <c r="Y113" s="5">
        <v>294507158707</v>
      </c>
      <c r="Z113" s="5">
        <v>368253848082</v>
      </c>
    </row>
    <row r="114" spans="3:26" ht="15.5" x14ac:dyDescent="0.35">
      <c r="C114" t="s">
        <v>125</v>
      </c>
      <c r="D114" s="5">
        <v>2160000000000</v>
      </c>
      <c r="E114" s="5">
        <v>1730300000000</v>
      </c>
      <c r="F114" s="5">
        <v>780300000000</v>
      </c>
      <c r="G114" s="5">
        <v>450300000000</v>
      </c>
      <c r="I114" s="5">
        <v>1730300000000</v>
      </c>
      <c r="J114" s="5">
        <v>900000000000</v>
      </c>
      <c r="K114" s="5">
        <v>2295000000000</v>
      </c>
      <c r="L114" s="5">
        <v>1882402000000</v>
      </c>
      <c r="M114" s="5">
        <v>2019501000000</v>
      </c>
      <c r="N114" s="5">
        <v>1936047000000</v>
      </c>
      <c r="O114" s="5">
        <v>1727891000000</v>
      </c>
      <c r="P114" s="5">
        <v>1384050000000</v>
      </c>
      <c r="Q114" s="5">
        <v>1338400000000</v>
      </c>
      <c r="R114" s="5">
        <v>1332728000000</v>
      </c>
      <c r="S114" s="5">
        <v>962173564967</v>
      </c>
      <c r="T114" s="5">
        <v>173540195011</v>
      </c>
      <c r="U114" s="5">
        <v>4927167196</v>
      </c>
      <c r="V114" s="5">
        <v>4853583896</v>
      </c>
    </row>
    <row r="115" spans="3:26" ht="15.5" x14ac:dyDescent="0.35">
      <c r="C115" t="s">
        <v>134</v>
      </c>
    </row>
    <row r="116" spans="3:26" ht="15.5" x14ac:dyDescent="0.35">
      <c r="C116" t="s">
        <v>135</v>
      </c>
      <c r="D116" s="5">
        <v>3745879000000</v>
      </c>
      <c r="E116" s="5">
        <v>3842412000000</v>
      </c>
      <c r="F116" s="5">
        <v>3723219000000</v>
      </c>
      <c r="G116" s="5">
        <v>7375572000000</v>
      </c>
      <c r="I116" s="5">
        <v>3842412000000</v>
      </c>
      <c r="J116" s="5">
        <v>3932762000000</v>
      </c>
      <c r="K116" s="5">
        <v>4997874000000</v>
      </c>
      <c r="L116" s="5">
        <v>392188000000</v>
      </c>
      <c r="M116" s="5">
        <v>396625000000</v>
      </c>
      <c r="N116" s="5">
        <v>463368000000</v>
      </c>
      <c r="O116" s="5">
        <v>170916000000</v>
      </c>
      <c r="P116" s="5">
        <v>387875000000</v>
      </c>
      <c r="Q116" s="5">
        <v>914086000000</v>
      </c>
      <c r="R116" s="5">
        <v>1463260000000</v>
      </c>
      <c r="S116" s="5">
        <v>471749633437</v>
      </c>
      <c r="T116" s="5">
        <v>30525083739</v>
      </c>
      <c r="U116" s="5">
        <v>42960940232</v>
      </c>
      <c r="V116" s="5">
        <v>54753114466</v>
      </c>
      <c r="W116" s="5">
        <v>3753098394403</v>
      </c>
      <c r="X116" s="5">
        <v>3375862742114</v>
      </c>
    </row>
    <row r="117" spans="3:26" ht="15.5" x14ac:dyDescent="0.35">
      <c r="C117" t="s">
        <v>137</v>
      </c>
      <c r="D117" s="5">
        <v>314801000000</v>
      </c>
      <c r="E117" s="5">
        <v>306506000000</v>
      </c>
      <c r="F117" s="5">
        <v>308398000000</v>
      </c>
      <c r="G117" s="5">
        <v>308161000000</v>
      </c>
      <c r="I117" s="5">
        <v>306506000000</v>
      </c>
      <c r="J117" s="5">
        <v>295796000000</v>
      </c>
      <c r="K117" s="5">
        <v>575112000000</v>
      </c>
      <c r="L117" s="5">
        <v>600435000000</v>
      </c>
      <c r="M117" s="5">
        <v>622563000000</v>
      </c>
      <c r="N117" s="5">
        <v>771259000000</v>
      </c>
      <c r="O117" s="5">
        <v>61156000000</v>
      </c>
      <c r="P117" s="5">
        <v>45186000000</v>
      </c>
      <c r="Q117" s="5">
        <v>27512000000</v>
      </c>
      <c r="R117" s="5">
        <v>21995000000</v>
      </c>
    </row>
    <row r="118" spans="3:26" ht="15.5" x14ac:dyDescent="0.35">
      <c r="C118" t="s">
        <v>138</v>
      </c>
      <c r="D118" s="5">
        <v>668426000000</v>
      </c>
      <c r="E118" s="5">
        <v>709006000000</v>
      </c>
      <c r="F118" s="5">
        <v>734230000000</v>
      </c>
      <c r="G118" s="5">
        <v>1219947000000</v>
      </c>
      <c r="I118" s="5">
        <v>709006000000</v>
      </c>
      <c r="J118" s="5">
        <v>866130000000</v>
      </c>
      <c r="K118" s="5">
        <v>1066987000000</v>
      </c>
      <c r="L118" s="5">
        <v>763925000000</v>
      </c>
      <c r="M118" s="5">
        <v>809196000000</v>
      </c>
      <c r="N118" s="5">
        <v>954143000000</v>
      </c>
      <c r="O118" s="5">
        <v>155415000000</v>
      </c>
      <c r="P118" s="5">
        <v>156348000000</v>
      </c>
      <c r="Q118" s="5">
        <v>608253000000</v>
      </c>
      <c r="R118" s="5">
        <v>75538000000</v>
      </c>
      <c r="S118" s="5">
        <v>48261246570</v>
      </c>
      <c r="T118" s="5">
        <v>12435856488</v>
      </c>
      <c r="U118" s="5">
        <v>11792174233</v>
      </c>
      <c r="V118" s="5">
        <v>11218103420</v>
      </c>
    </row>
    <row r="119" spans="3:26" ht="15.5" x14ac:dyDescent="0.35">
      <c r="C119" t="s">
        <v>136</v>
      </c>
      <c r="K119" s="5">
        <v>6595277000000</v>
      </c>
      <c r="L119" s="5">
        <v>12750071000000</v>
      </c>
      <c r="M119" s="5">
        <v>11725635000000</v>
      </c>
      <c r="N119" s="5">
        <v>11539187000000</v>
      </c>
      <c r="O119" s="5">
        <v>11161549000000</v>
      </c>
      <c r="P119" s="5">
        <v>12737646000000</v>
      </c>
      <c r="Q119" s="5">
        <v>10830302000000</v>
      </c>
      <c r="R119" s="5">
        <v>10686105000000</v>
      </c>
      <c r="S119" s="5">
        <v>10883059011816</v>
      </c>
      <c r="T119" s="5">
        <v>9780611296551</v>
      </c>
      <c r="U119" s="5">
        <v>7747839607892</v>
      </c>
      <c r="V119" s="5">
        <v>5943529636435</v>
      </c>
    </row>
    <row r="120" spans="3:26" ht="15.5" x14ac:dyDescent="0.35">
      <c r="C120" t="s">
        <v>129</v>
      </c>
      <c r="W120" s="5">
        <v>80304858641</v>
      </c>
      <c r="X120" s="5">
        <v>194951414425</v>
      </c>
      <c r="Y120" s="5">
        <v>139372907832</v>
      </c>
      <c r="Z120" s="5">
        <v>208215983874</v>
      </c>
    </row>
    <row r="121" spans="3:26" ht="15.5" x14ac:dyDescent="0.35">
      <c r="C121" t="s">
        <v>130</v>
      </c>
      <c r="W121" s="5">
        <v>80304858641</v>
      </c>
      <c r="X121" s="5">
        <v>194951414425</v>
      </c>
      <c r="Y121" s="5">
        <v>139372907832</v>
      </c>
      <c r="Z121" s="5">
        <v>208215983874</v>
      </c>
    </row>
    <row r="122" spans="3:26" ht="15.5" x14ac:dyDescent="0.35">
      <c r="C122" t="s">
        <v>730</v>
      </c>
      <c r="D122" s="5">
        <v>517746000000</v>
      </c>
      <c r="E122" s="5">
        <v>512535000000</v>
      </c>
      <c r="F122" s="5">
        <v>256975000000</v>
      </c>
      <c r="G122" s="5">
        <v>250212000000</v>
      </c>
      <c r="I122" s="5">
        <v>512535000000</v>
      </c>
      <c r="J122" s="5">
        <v>209381000000</v>
      </c>
      <c r="K122" s="5">
        <v>239340000000</v>
      </c>
      <c r="L122" s="5">
        <v>267466000000</v>
      </c>
      <c r="M122" s="5">
        <v>366127000000</v>
      </c>
      <c r="N122" s="5">
        <v>308032000000</v>
      </c>
      <c r="O122" s="5">
        <v>266482000000</v>
      </c>
      <c r="P122" s="5">
        <v>281254000000</v>
      </c>
      <c r="Q122" s="5">
        <v>165149000000</v>
      </c>
      <c r="R122" s="5">
        <v>108706000000</v>
      </c>
      <c r="S122" s="5">
        <v>85551631230</v>
      </c>
      <c r="T122" s="5">
        <v>67387383763</v>
      </c>
      <c r="U122" s="5">
        <v>50996677731</v>
      </c>
      <c r="V122" s="5">
        <v>85634498079</v>
      </c>
    </row>
    <row r="123" spans="3:26" ht="15.5" x14ac:dyDescent="0.35">
      <c r="C123" t="s">
        <v>131</v>
      </c>
      <c r="D123" s="5">
        <v>86892000000</v>
      </c>
      <c r="E123" s="5">
        <v>94947000000</v>
      </c>
      <c r="F123" s="5">
        <v>71939000000</v>
      </c>
      <c r="G123" s="5">
        <v>80856000000</v>
      </c>
      <c r="I123" s="5">
        <v>94947000000</v>
      </c>
      <c r="J123" s="5">
        <v>117552000000</v>
      </c>
      <c r="K123" s="5">
        <v>309547000000</v>
      </c>
      <c r="L123" s="5">
        <v>282745000000</v>
      </c>
      <c r="M123" s="5">
        <v>390477000000</v>
      </c>
      <c r="N123" s="5">
        <v>250346000000</v>
      </c>
      <c r="O123" s="5">
        <v>284554000000</v>
      </c>
      <c r="P123" s="5">
        <v>331181000000</v>
      </c>
      <c r="Q123" s="5">
        <v>587400000000</v>
      </c>
      <c r="R123" s="5">
        <v>299318000000</v>
      </c>
      <c r="S123" s="5">
        <v>228973968765</v>
      </c>
      <c r="T123" s="5">
        <v>647229469182</v>
      </c>
      <c r="U123" s="5">
        <v>253597145454</v>
      </c>
      <c r="V123" s="5">
        <v>199078158108</v>
      </c>
      <c r="W123" s="5">
        <v>166090643179</v>
      </c>
      <c r="X123" s="5">
        <v>202293996406</v>
      </c>
      <c r="Y123" s="5">
        <v>148238887532</v>
      </c>
      <c r="Z123" s="5">
        <v>180305520657</v>
      </c>
    </row>
    <row r="124" spans="3:26" ht="15.5" x14ac:dyDescent="0.35">
      <c r="C124" t="s">
        <v>132</v>
      </c>
      <c r="D124" s="5">
        <v>1230986000000</v>
      </c>
      <c r="E124" s="5">
        <v>1272053000000</v>
      </c>
      <c r="F124" s="5">
        <v>1337825000000</v>
      </c>
      <c r="G124" s="5">
        <v>1482172000000</v>
      </c>
      <c r="I124" s="5">
        <v>1272053000000</v>
      </c>
      <c r="J124" s="5">
        <v>1532568000000</v>
      </c>
      <c r="K124" s="5">
        <v>1924096000000</v>
      </c>
      <c r="L124" s="5">
        <v>2067906000000</v>
      </c>
      <c r="M124" s="5">
        <v>1165000000000</v>
      </c>
      <c r="N124" s="5">
        <v>1540000000000</v>
      </c>
      <c r="O124" s="5">
        <v>653174000000</v>
      </c>
      <c r="P124" s="5">
        <v>1345089000000</v>
      </c>
      <c r="Q124" s="5">
        <v>1268638000000</v>
      </c>
      <c r="R124" s="5">
        <v>1289951000000</v>
      </c>
      <c r="S124" s="5">
        <v>1006468547643</v>
      </c>
      <c r="T124" s="5">
        <v>1125429552800</v>
      </c>
      <c r="U124" s="5">
        <v>551608473508</v>
      </c>
      <c r="V124" s="5">
        <v>487335826278</v>
      </c>
      <c r="W124" s="5">
        <v>329498785935</v>
      </c>
      <c r="X124" s="5">
        <v>487353660423</v>
      </c>
      <c r="Y124" s="5">
        <v>480201717418</v>
      </c>
      <c r="Z124" s="5">
        <v>412012195151</v>
      </c>
    </row>
    <row r="125" spans="3:26" ht="15.5" x14ac:dyDescent="0.35">
      <c r="C125" t="s">
        <v>139</v>
      </c>
      <c r="D125" s="5">
        <v>10530924000000</v>
      </c>
      <c r="E125" s="5">
        <v>10959361000000</v>
      </c>
      <c r="F125" s="5">
        <v>11583633000000</v>
      </c>
      <c r="G125" s="5">
        <v>15435995000000</v>
      </c>
      <c r="I125" s="5">
        <v>10959361000000</v>
      </c>
      <c r="J125" s="5">
        <v>11728808000000</v>
      </c>
      <c r="K125" s="5">
        <v>20040412000000</v>
      </c>
      <c r="L125" s="5">
        <v>21405046000000</v>
      </c>
      <c r="M125" s="5">
        <v>19988960000000</v>
      </c>
      <c r="N125" s="5">
        <v>17717967000000</v>
      </c>
      <c r="O125" s="5">
        <v>13821995000000</v>
      </c>
      <c r="P125" s="5">
        <v>16131471000000</v>
      </c>
      <c r="Q125" s="5">
        <v>18166636000000</v>
      </c>
      <c r="R125" s="5">
        <v>16662235000000</v>
      </c>
      <c r="S125" s="5">
        <v>17552910065775</v>
      </c>
      <c r="T125" s="5">
        <v>14389379227138</v>
      </c>
      <c r="U125" s="5">
        <v>12281225413069</v>
      </c>
      <c r="V125" s="5">
        <v>9919981871127</v>
      </c>
      <c r="W125" s="5">
        <v>7814886325443</v>
      </c>
      <c r="X125" s="5">
        <v>6788420019163</v>
      </c>
      <c r="Y125" s="5">
        <v>5760680961227</v>
      </c>
      <c r="Z125" s="5">
        <v>5746291927246</v>
      </c>
    </row>
    <row r="126" spans="3:26" ht="15.5" x14ac:dyDescent="0.35">
      <c r="C126" t="s">
        <v>140</v>
      </c>
      <c r="D126" s="5">
        <v>10530924000000</v>
      </c>
      <c r="E126" s="5">
        <v>10959361000000</v>
      </c>
      <c r="F126" s="5">
        <v>11583633000000</v>
      </c>
      <c r="G126" s="5">
        <v>15435995000000</v>
      </c>
      <c r="I126" s="5">
        <v>10959361000000</v>
      </c>
      <c r="J126" s="5">
        <v>11728808000000</v>
      </c>
      <c r="K126" s="5">
        <v>20040412000000</v>
      </c>
      <c r="L126" s="5">
        <v>21405046000000</v>
      </c>
      <c r="M126" s="5">
        <v>19988960000000</v>
      </c>
      <c r="N126" s="5">
        <v>17717967000000</v>
      </c>
      <c r="O126" s="5">
        <v>13821995000000</v>
      </c>
      <c r="P126" s="5">
        <v>16131471000000</v>
      </c>
      <c r="Q126" s="5">
        <v>18166636000000</v>
      </c>
      <c r="R126" s="5">
        <v>16662235000000</v>
      </c>
      <c r="S126" s="5">
        <v>17552910065775</v>
      </c>
      <c r="T126" s="5">
        <v>14389379227138</v>
      </c>
      <c r="U126" s="5">
        <v>12281225413069</v>
      </c>
      <c r="V126" s="5">
        <v>9919981871127</v>
      </c>
      <c r="W126" s="5">
        <v>7814886325443</v>
      </c>
      <c r="X126" s="5">
        <v>6788420019163</v>
      </c>
      <c r="Y126" s="5">
        <v>5760680961227</v>
      </c>
      <c r="Z126" s="5">
        <v>5746291927246</v>
      </c>
    </row>
    <row r="127" spans="3:26" ht="15.5" x14ac:dyDescent="0.35">
      <c r="C127" t="s">
        <v>144</v>
      </c>
    </row>
    <row r="128" spans="3:26" ht="15.5" x14ac:dyDescent="0.35">
      <c r="C128" t="s">
        <v>1087</v>
      </c>
      <c r="Z128" s="5">
        <v>5498225669</v>
      </c>
    </row>
    <row r="129" spans="3:26" ht="15.5" x14ac:dyDescent="0.35">
      <c r="C129" t="s">
        <v>1088</v>
      </c>
      <c r="D129" s="5">
        <v>3745879000000</v>
      </c>
      <c r="E129" s="5">
        <v>3842412000000</v>
      </c>
      <c r="F129" s="5">
        <v>3723219000000</v>
      </c>
      <c r="G129" s="5">
        <v>7375572000000</v>
      </c>
      <c r="I129" s="5">
        <v>3842412000000</v>
      </c>
      <c r="J129" s="5">
        <v>3932762000000</v>
      </c>
      <c r="K129" s="5">
        <v>4997874000000</v>
      </c>
      <c r="L129" s="5">
        <v>392188000000</v>
      </c>
      <c r="M129" s="5">
        <v>396625000000</v>
      </c>
      <c r="N129" s="5">
        <v>463368000000</v>
      </c>
      <c r="O129" s="5">
        <v>170916000000</v>
      </c>
      <c r="P129" s="5">
        <v>387875000000</v>
      </c>
      <c r="Q129" s="5">
        <v>914086000000</v>
      </c>
      <c r="R129" s="5">
        <v>1463260000000</v>
      </c>
      <c r="S129" s="5">
        <v>471749633437</v>
      </c>
      <c r="T129" s="5">
        <v>30525083739</v>
      </c>
      <c r="U129" s="5">
        <v>42960940232</v>
      </c>
      <c r="V129" s="5">
        <v>54753114466</v>
      </c>
      <c r="W129" s="5">
        <v>3753098394403</v>
      </c>
      <c r="X129" s="5">
        <v>3375862742114</v>
      </c>
      <c r="Y129" s="5">
        <v>2883801146170</v>
      </c>
      <c r="Z129" s="5">
        <v>3198531392833</v>
      </c>
    </row>
    <row r="130" spans="3:26" ht="15.5" x14ac:dyDescent="0.35">
      <c r="C130" t="s">
        <v>145</v>
      </c>
      <c r="D130" s="5">
        <v>3745879000000</v>
      </c>
      <c r="E130" s="5">
        <v>3842412000000</v>
      </c>
      <c r="F130" s="5">
        <v>3723219000000</v>
      </c>
      <c r="G130" s="5">
        <v>7375572000000</v>
      </c>
      <c r="I130" s="5">
        <v>3842412000000</v>
      </c>
      <c r="J130" s="5">
        <v>3932762000000</v>
      </c>
      <c r="K130" s="5">
        <v>4997874000000</v>
      </c>
      <c r="L130" s="5">
        <v>392188000000</v>
      </c>
      <c r="M130" s="5">
        <v>396625000000</v>
      </c>
      <c r="N130" s="5">
        <v>463368000000</v>
      </c>
      <c r="O130" s="5">
        <v>170916000000</v>
      </c>
      <c r="P130" s="5">
        <v>387875000000</v>
      </c>
      <c r="Q130" s="5">
        <v>914086000000</v>
      </c>
      <c r="R130" s="5">
        <v>1463260000000</v>
      </c>
      <c r="S130" s="5">
        <v>471749633437</v>
      </c>
      <c r="T130" s="5">
        <v>30525083739</v>
      </c>
      <c r="U130" s="5">
        <v>42960940232</v>
      </c>
      <c r="V130" s="5">
        <v>54753114466</v>
      </c>
      <c r="W130" s="5">
        <v>3753098394403</v>
      </c>
      <c r="X130" s="5">
        <v>3375862742114</v>
      </c>
      <c r="Y130" s="5">
        <v>2883801146170</v>
      </c>
      <c r="Z130" s="5">
        <v>3198531392833</v>
      </c>
    </row>
    <row r="131" spans="3:26" ht="15.5" x14ac:dyDescent="0.35">
      <c r="C131" t="s">
        <v>512</v>
      </c>
      <c r="L131" s="5">
        <v>228000000</v>
      </c>
      <c r="M131" s="5">
        <v>228000000</v>
      </c>
      <c r="N131" s="5">
        <v>225000000</v>
      </c>
      <c r="O131" s="5">
        <v>1384000000</v>
      </c>
      <c r="P131" s="5">
        <v>2205000000</v>
      </c>
      <c r="Q131" s="5">
        <v>2226000000</v>
      </c>
      <c r="R131" s="5">
        <v>2425000000</v>
      </c>
      <c r="S131" s="5">
        <v>7528997776</v>
      </c>
      <c r="T131" s="5">
        <v>3379278119</v>
      </c>
      <c r="U131" s="5">
        <v>3828292119</v>
      </c>
      <c r="V131" s="5">
        <v>3188994396</v>
      </c>
      <c r="W131" s="5">
        <v>4447347258</v>
      </c>
      <c r="X131" s="5">
        <v>10307468479</v>
      </c>
      <c r="Y131" s="5">
        <v>23643836417</v>
      </c>
      <c r="Z131" s="5">
        <v>23037354205</v>
      </c>
    </row>
    <row r="132" spans="3:26" ht="15.5" x14ac:dyDescent="0.35">
      <c r="C132" t="s">
        <v>563</v>
      </c>
      <c r="D132" s="5">
        <v>3312711000000</v>
      </c>
      <c r="E132" s="5">
        <v>3357514000000</v>
      </c>
      <c r="F132" s="5">
        <v>3388815000000</v>
      </c>
      <c r="G132" s="5">
        <v>3416910000000</v>
      </c>
      <c r="I132" s="5">
        <v>3357514000000</v>
      </c>
      <c r="J132" s="5">
        <v>3477722000000</v>
      </c>
      <c r="K132" s="5">
        <v>5315141000000</v>
      </c>
      <c r="L132" s="5">
        <v>5402258000000</v>
      </c>
      <c r="M132" s="5">
        <v>5699746000000</v>
      </c>
      <c r="N132" s="5">
        <v>3423900000000</v>
      </c>
      <c r="O132" s="5">
        <v>89749000000</v>
      </c>
      <c r="P132" s="5">
        <v>131404000000</v>
      </c>
      <c r="Q132" s="5">
        <v>145621000000</v>
      </c>
      <c r="R132" s="5">
        <v>105042000000</v>
      </c>
      <c r="X132" s="5">
        <v>3860271</v>
      </c>
      <c r="Y132" s="5">
        <v>3860271</v>
      </c>
      <c r="Z132" s="5">
        <v>200871169</v>
      </c>
    </row>
    <row r="133" spans="3:26" ht="15.5" x14ac:dyDescent="0.35">
      <c r="C133" t="s">
        <v>133</v>
      </c>
      <c r="D133" s="5">
        <v>17925000000</v>
      </c>
      <c r="E133" s="5">
        <v>17989000000</v>
      </c>
      <c r="F133" s="5">
        <v>17896000000</v>
      </c>
      <c r="G133" s="5">
        <v>18022000000</v>
      </c>
      <c r="I133" s="5">
        <v>17989000000</v>
      </c>
      <c r="J133" s="5">
        <v>19412000000</v>
      </c>
      <c r="K133" s="5">
        <v>70537000000</v>
      </c>
      <c r="L133" s="5">
        <v>70833000000</v>
      </c>
      <c r="M133" s="5">
        <v>59558000000</v>
      </c>
      <c r="N133" s="5">
        <v>64279000000</v>
      </c>
      <c r="O133" s="5">
        <v>69792000000</v>
      </c>
      <c r="P133" s="5">
        <v>63050000000</v>
      </c>
      <c r="Q133" s="5">
        <v>50731000000</v>
      </c>
      <c r="R133" s="5">
        <v>32585000000</v>
      </c>
      <c r="S133" s="5">
        <v>39593675631</v>
      </c>
      <c r="T133" s="5">
        <v>28147868966</v>
      </c>
      <c r="U133" s="5">
        <v>11983104371</v>
      </c>
      <c r="V133" s="5">
        <v>6653250000</v>
      </c>
    </row>
    <row r="134" spans="3:26" ht="15.5" x14ac:dyDescent="0.35">
      <c r="C134" t="s">
        <v>147</v>
      </c>
      <c r="D134" s="5">
        <v>17988977000000</v>
      </c>
      <c r="E134" s="5">
        <v>18196206000000</v>
      </c>
      <c r="F134" s="5">
        <v>18344194000000</v>
      </c>
      <c r="G134" s="5">
        <v>23306464000000</v>
      </c>
      <c r="I134" s="5">
        <v>18196206000000</v>
      </c>
      <c r="J134" s="5">
        <v>22836790000000</v>
      </c>
      <c r="K134" s="5">
        <v>29964393000000</v>
      </c>
      <c r="L134" s="5">
        <v>30731006000000</v>
      </c>
      <c r="M134" s="5">
        <v>29594927000000</v>
      </c>
      <c r="N134" s="5">
        <v>28291825000000</v>
      </c>
      <c r="O134" s="5">
        <v>20703246000000</v>
      </c>
      <c r="P134" s="5">
        <v>24336392000000</v>
      </c>
      <c r="Q134" s="5">
        <v>26911822000000</v>
      </c>
      <c r="R134" s="5">
        <v>23528544000000</v>
      </c>
      <c r="S134" s="5">
        <v>22409793619707</v>
      </c>
      <c r="T134" s="5">
        <v>20114771650490</v>
      </c>
      <c r="U134" s="5">
        <v>17122789125041</v>
      </c>
      <c r="V134" s="5">
        <v>13399189342618</v>
      </c>
      <c r="W134" s="5">
        <v>8850153220430</v>
      </c>
      <c r="X134" s="5">
        <v>7975967598988</v>
      </c>
      <c r="Y134" s="5">
        <v>6838712415878</v>
      </c>
      <c r="Z134" s="5">
        <v>6927810882453</v>
      </c>
    </row>
    <row r="135" spans="3:26" ht="15.5" x14ac:dyDescent="0.35">
      <c r="C135" t="s">
        <v>148</v>
      </c>
    </row>
    <row r="136" spans="3:26" ht="15.5" x14ac:dyDescent="0.35">
      <c r="C136" t="s">
        <v>149</v>
      </c>
      <c r="D136" s="5">
        <v>7089802000000</v>
      </c>
      <c r="E136" s="5">
        <v>7089802000000</v>
      </c>
      <c r="F136" s="5">
        <v>7089802000000</v>
      </c>
      <c r="G136" s="5">
        <v>7089802000000</v>
      </c>
      <c r="I136" s="5">
        <v>7089802000000</v>
      </c>
      <c r="J136" s="5">
        <v>7089802000000</v>
      </c>
      <c r="K136" s="5">
        <v>7089802000000</v>
      </c>
      <c r="L136" s="5">
        <v>7089802000000</v>
      </c>
      <c r="M136" s="5">
        <v>7089802000000</v>
      </c>
      <c r="N136" s="5">
        <v>7089802000000</v>
      </c>
      <c r="O136" s="5">
        <v>7089802000000</v>
      </c>
      <c r="P136" s="5">
        <v>2307769000000</v>
      </c>
      <c r="Q136" s="5">
        <v>2307769000000</v>
      </c>
      <c r="R136" s="5">
        <v>2307769000000</v>
      </c>
      <c r="S136" s="5">
        <v>2307768961900</v>
      </c>
      <c r="T136" s="5">
        <v>2307768961900</v>
      </c>
      <c r="U136" s="5">
        <v>2307768961900</v>
      </c>
      <c r="V136" s="5">
        <v>2307768961900</v>
      </c>
      <c r="W136" s="5">
        <v>2307768961900</v>
      </c>
      <c r="X136" s="5">
        <v>2162768961900</v>
      </c>
      <c r="Y136" s="5">
        <v>1730215169500</v>
      </c>
      <c r="Z136" s="5">
        <v>1730215169500</v>
      </c>
    </row>
    <row r="137" spans="3:26" ht="15.5" x14ac:dyDescent="0.35">
      <c r="C137" t="s">
        <v>151</v>
      </c>
      <c r="D137" s="5">
        <v>11454783000000</v>
      </c>
      <c r="E137" s="5">
        <v>11454783000000</v>
      </c>
      <c r="F137" s="5">
        <v>11454783000000</v>
      </c>
      <c r="G137" s="5">
        <v>11454783000000</v>
      </c>
      <c r="I137" s="5">
        <v>11454783000000</v>
      </c>
      <c r="J137" s="5">
        <v>11454783000000</v>
      </c>
      <c r="K137" s="5">
        <v>11454783000000</v>
      </c>
      <c r="L137" s="5">
        <v>11454783000000</v>
      </c>
      <c r="M137" s="5">
        <v>11467162000000</v>
      </c>
      <c r="N137" s="5">
        <v>10509171000000</v>
      </c>
      <c r="O137" s="5">
        <v>10529940000000</v>
      </c>
      <c r="P137" s="5">
        <v>4080770000000</v>
      </c>
      <c r="Q137" s="5">
        <v>4080770000000</v>
      </c>
      <c r="R137" s="5">
        <v>4080770000000</v>
      </c>
      <c r="S137" s="5">
        <v>4063148621880</v>
      </c>
      <c r="T137" s="5">
        <v>4063148621880</v>
      </c>
      <c r="U137" s="5">
        <v>4063148621880</v>
      </c>
      <c r="V137" s="5">
        <v>4063148621880</v>
      </c>
      <c r="W137" s="5">
        <v>4043613274615</v>
      </c>
      <c r="X137" s="5">
        <v>3244737189310</v>
      </c>
      <c r="Y137" s="5">
        <v>1304222206548</v>
      </c>
      <c r="Z137" s="5">
        <v>1304222206548</v>
      </c>
    </row>
    <row r="138" spans="3:26" ht="15.5" x14ac:dyDescent="0.35">
      <c r="C138" t="s">
        <v>152</v>
      </c>
      <c r="D138" s="5">
        <v>8429591000000</v>
      </c>
      <c r="E138" s="5">
        <v>8322484000000</v>
      </c>
      <c r="F138" s="5">
        <v>8201707000000</v>
      </c>
      <c r="G138" s="5">
        <v>7971412000000</v>
      </c>
      <c r="I138" s="5">
        <v>8322484000000</v>
      </c>
      <c r="J138" s="5">
        <v>7851982000000</v>
      </c>
      <c r="K138" s="5">
        <v>-10911544000000</v>
      </c>
      <c r="L138" s="5">
        <v>-10961724000000</v>
      </c>
      <c r="M138" s="5">
        <v>-8271890000000</v>
      </c>
      <c r="N138" s="5">
        <v>-6617294000000</v>
      </c>
      <c r="O138" s="5">
        <v>3004896000000</v>
      </c>
      <c r="P138" s="5">
        <v>9127208000000</v>
      </c>
      <c r="Q138" s="5">
        <v>8491948000000</v>
      </c>
      <c r="R138" s="5">
        <v>7945093000000</v>
      </c>
      <c r="S138" s="5">
        <v>7101438271572</v>
      </c>
      <c r="T138" s="5">
        <v>6975737954433</v>
      </c>
      <c r="U138" s="5">
        <v>4748452643994</v>
      </c>
      <c r="V138" s="5">
        <v>3790222421118</v>
      </c>
      <c r="W138" s="5">
        <v>2907500486689</v>
      </c>
      <c r="X138" s="5">
        <v>2254001459123</v>
      </c>
      <c r="Y138" s="5">
        <v>1778485869998</v>
      </c>
      <c r="Z138" s="5">
        <v>1390432374371</v>
      </c>
    </row>
    <row r="139" spans="3:26" ht="15.5" x14ac:dyDescent="0.35">
      <c r="C139" t="s">
        <v>153</v>
      </c>
      <c r="W139" s="5">
        <v>5000000000</v>
      </c>
      <c r="X139" s="5">
        <v>4000000000</v>
      </c>
      <c r="Y139" s="5">
        <v>3000000000</v>
      </c>
      <c r="Z139" s="5">
        <v>2000000000</v>
      </c>
    </row>
    <row r="140" spans="3:26" ht="15.5" x14ac:dyDescent="0.35">
      <c r="C140" t="s">
        <v>154</v>
      </c>
      <c r="W140" s="5">
        <v>2902500486689</v>
      </c>
      <c r="X140" s="5">
        <v>2250001459123</v>
      </c>
      <c r="Y140" s="5">
        <v>1775485869998</v>
      </c>
      <c r="Z140" s="5">
        <v>1388432374371</v>
      </c>
    </row>
    <row r="141" spans="3:26" ht="15.5" x14ac:dyDescent="0.35">
      <c r="C141" t="s">
        <v>155</v>
      </c>
      <c r="D141" s="5">
        <v>8429591000000</v>
      </c>
      <c r="E141" s="5">
        <v>8322484000000</v>
      </c>
      <c r="F141" s="5">
        <v>8201707000000</v>
      </c>
      <c r="G141" s="5">
        <v>7971412000000</v>
      </c>
      <c r="I141" s="5">
        <v>8322484000000</v>
      </c>
      <c r="J141" s="5">
        <v>7851982000000</v>
      </c>
      <c r="K141" s="5">
        <v>-10911544000000</v>
      </c>
      <c r="L141" s="5">
        <v>-10961724000000</v>
      </c>
      <c r="M141" s="5">
        <v>-8271890000000</v>
      </c>
      <c r="N141" s="5">
        <v>-6617294000000</v>
      </c>
      <c r="O141" s="5">
        <v>3004896000000</v>
      </c>
      <c r="P141" s="5">
        <v>9127208000000</v>
      </c>
      <c r="Q141" s="5">
        <v>8491948000000</v>
      </c>
      <c r="R141" s="5">
        <v>7945093000000</v>
      </c>
      <c r="S141" s="5">
        <v>7101438271572</v>
      </c>
      <c r="T141" s="5">
        <v>6975737954433</v>
      </c>
      <c r="U141" s="5">
        <v>4748452643994</v>
      </c>
      <c r="V141" s="5">
        <v>3790222421118</v>
      </c>
      <c r="W141" s="5">
        <v>2907500486689</v>
      </c>
      <c r="X141" s="5">
        <v>2254001459123</v>
      </c>
      <c r="Y141" s="5">
        <v>1778485869998</v>
      </c>
      <c r="Z141" s="5">
        <v>1390432374371</v>
      </c>
    </row>
    <row r="142" spans="3:26" ht="15.5" x14ac:dyDescent="0.35">
      <c r="C142" t="s">
        <v>156</v>
      </c>
      <c r="D142" s="5">
        <v>923472000000</v>
      </c>
      <c r="E142" s="5">
        <v>923241000000</v>
      </c>
      <c r="F142" s="5">
        <v>914991000000</v>
      </c>
      <c r="G142" s="5">
        <v>894496000000</v>
      </c>
      <c r="I142" s="5">
        <v>923241000000</v>
      </c>
      <c r="J142" s="5">
        <v>1078537000000</v>
      </c>
      <c r="K142" s="5">
        <v>4291828000000</v>
      </c>
      <c r="L142" s="5">
        <v>3817332000000</v>
      </c>
      <c r="M142" s="5">
        <v>3734030000000</v>
      </c>
      <c r="N142" s="5">
        <v>4096176000000</v>
      </c>
      <c r="O142" s="5">
        <v>5601322000000</v>
      </c>
      <c r="P142" s="5">
        <v>6719046000000</v>
      </c>
      <c r="Q142" s="5">
        <v>7031188000000</v>
      </c>
      <c r="R142" s="5">
        <v>3502755000000</v>
      </c>
      <c r="S142" s="5">
        <v>2522623681891</v>
      </c>
      <c r="T142" s="5">
        <v>2041276576382</v>
      </c>
      <c r="U142" s="5">
        <v>1376698240626</v>
      </c>
      <c r="V142" s="5">
        <v>813989653710</v>
      </c>
      <c r="W142" s="5">
        <v>575320994588</v>
      </c>
      <c r="X142" s="5">
        <v>469508974272</v>
      </c>
      <c r="Y142" s="5">
        <v>401690095653</v>
      </c>
      <c r="Z142" s="5">
        <v>359472056020</v>
      </c>
    </row>
    <row r="143" spans="3:26" ht="15.5" x14ac:dyDescent="0.35">
      <c r="C143" t="s">
        <v>9</v>
      </c>
      <c r="D143" s="5">
        <v>30713234000000</v>
      </c>
      <c r="E143" s="5">
        <v>31051015000000</v>
      </c>
      <c r="F143" s="5">
        <v>31008882000000</v>
      </c>
      <c r="G143" s="5">
        <v>31351936000000</v>
      </c>
      <c r="I143" s="5">
        <v>31051015000000</v>
      </c>
      <c r="J143" s="5">
        <v>30947069000000</v>
      </c>
      <c r="K143" s="5">
        <v>19606431000000</v>
      </c>
      <c r="L143" s="5">
        <v>19139891000000</v>
      </c>
      <c r="M143" s="5">
        <v>22486009000000</v>
      </c>
      <c r="N143" s="5">
        <v>23573655000000</v>
      </c>
      <c r="O143" s="5">
        <v>34376339000000</v>
      </c>
      <c r="P143" s="5">
        <v>25470018000000</v>
      </c>
      <c r="Q143" s="5">
        <v>29860294000000</v>
      </c>
      <c r="R143" s="5">
        <v>22075139000000</v>
      </c>
      <c r="S143" s="5">
        <v>18916764558342</v>
      </c>
      <c r="T143" s="5">
        <v>17646449043205</v>
      </c>
      <c r="U143" s="5">
        <v>14177573305225</v>
      </c>
      <c r="V143" s="5">
        <v>11470106390475</v>
      </c>
      <c r="W143" s="5">
        <v>9409018194454</v>
      </c>
      <c r="X143" s="5">
        <v>8179417320938</v>
      </c>
      <c r="Y143" s="5">
        <v>5288931594918</v>
      </c>
      <c r="Z143" s="5">
        <v>4859966328156</v>
      </c>
    </row>
    <row r="144" spans="3:26" ht="15.5" x14ac:dyDescent="0.35">
      <c r="C144" t="s">
        <v>157</v>
      </c>
      <c r="D144" s="5">
        <v>48702211000000</v>
      </c>
      <c r="E144" s="5">
        <v>49247221000000</v>
      </c>
      <c r="F144" s="5">
        <v>49353076000000</v>
      </c>
      <c r="G144" s="5">
        <v>54658400000000</v>
      </c>
      <c r="I144" s="5">
        <v>49247221000000</v>
      </c>
      <c r="J144" s="5">
        <v>53783859000000</v>
      </c>
      <c r="K144" s="5">
        <v>49570824000000</v>
      </c>
      <c r="L144" s="5">
        <v>49870897000000</v>
      </c>
      <c r="M144" s="5">
        <v>52080936000000</v>
      </c>
      <c r="N144" s="5">
        <v>51865480000000</v>
      </c>
      <c r="O144" s="5">
        <v>55079585000000</v>
      </c>
      <c r="P144" s="5">
        <v>49806410000000</v>
      </c>
      <c r="Q144" s="5">
        <v>56772116000000</v>
      </c>
      <c r="R144" s="5">
        <v>45603683000000</v>
      </c>
      <c r="S144" s="5">
        <v>41326558178049</v>
      </c>
      <c r="T144" s="5">
        <v>37761220693695</v>
      </c>
      <c r="U144" s="5">
        <v>31300362430266</v>
      </c>
      <c r="V144" s="5">
        <v>24869295733093</v>
      </c>
      <c r="W144" s="5">
        <v>18259171414884</v>
      </c>
      <c r="X144" s="5">
        <v>16155384919926</v>
      </c>
      <c r="Y144" s="5">
        <v>12127644010796</v>
      </c>
      <c r="Z144" s="5">
        <v>11787777210609</v>
      </c>
    </row>
    <row r="145" spans="2:26" ht="15.5" x14ac:dyDescent="0.35">
      <c r="C145" t="s">
        <v>158</v>
      </c>
      <c r="D145" s="5">
        <v>70898018369</v>
      </c>
      <c r="E145" s="5">
        <v>70898018369</v>
      </c>
      <c r="F145" s="5">
        <v>70898018369</v>
      </c>
      <c r="G145" s="5">
        <v>70898018369</v>
      </c>
      <c r="I145" s="5">
        <v>70898018369</v>
      </c>
      <c r="J145" s="5">
        <v>70898018369</v>
      </c>
      <c r="K145" s="5">
        <v>70898018369</v>
      </c>
      <c r="L145" s="5">
        <v>70898018369</v>
      </c>
      <c r="M145" s="5">
        <v>70898018369</v>
      </c>
      <c r="N145" s="5">
        <v>70898018369</v>
      </c>
      <c r="O145" s="5">
        <v>70898018369</v>
      </c>
      <c r="P145" s="5">
        <v>23077689619</v>
      </c>
      <c r="Q145" s="5">
        <v>23077689619</v>
      </c>
      <c r="R145" s="5">
        <v>23077689619</v>
      </c>
      <c r="S145" s="5">
        <v>23077689619</v>
      </c>
      <c r="T145" s="5">
        <v>23077689619</v>
      </c>
      <c r="U145" s="5">
        <v>23077689619</v>
      </c>
      <c r="V145" s="5">
        <v>23077689619</v>
      </c>
      <c r="W145" s="5">
        <v>23077689619</v>
      </c>
      <c r="X145" s="5">
        <v>21627689619</v>
      </c>
      <c r="Y145" s="5">
        <v>17302151695</v>
      </c>
      <c r="Z145" s="5">
        <v>17302151695</v>
      </c>
    </row>
    <row r="147" spans="2:26" ht="15.5" x14ac:dyDescent="0.35">
      <c r="B147" t="s">
        <v>159</v>
      </c>
      <c r="C147" t="s">
        <v>160</v>
      </c>
      <c r="D147" s="5">
        <v>-498999000000</v>
      </c>
      <c r="E147" s="5">
        <v>-421172000000</v>
      </c>
      <c r="F147" s="5">
        <v>-318216000000</v>
      </c>
      <c r="G147" s="5">
        <v>-267540000000</v>
      </c>
      <c r="I147" s="5">
        <v>-1633710000000</v>
      </c>
      <c r="J147" s="5">
        <v>1743280000000</v>
      </c>
      <c r="K147" s="5">
        <v>2060530000000</v>
      </c>
      <c r="L147" s="5">
        <v>-235055000000</v>
      </c>
      <c r="M147" s="5">
        <v>1627995000000</v>
      </c>
      <c r="N147" s="5">
        <v>-2373039000000</v>
      </c>
      <c r="O147" s="5">
        <v>-4538962000000</v>
      </c>
      <c r="P147" s="5">
        <v>-1955605000000</v>
      </c>
      <c r="Q147" s="5">
        <v>-4507226000000</v>
      </c>
      <c r="R147" s="5">
        <v>-558962000000</v>
      </c>
      <c r="S147" s="5">
        <v>-2710700676429</v>
      </c>
      <c r="T147" s="5">
        <v>731470095313</v>
      </c>
      <c r="U147" s="5">
        <v>-2078824228757</v>
      </c>
      <c r="V147" s="5">
        <v>1288793481006</v>
      </c>
      <c r="W147" s="5">
        <v>374527460106</v>
      </c>
      <c r="X147" s="5">
        <v>-689995773786</v>
      </c>
      <c r="Y147" s="5">
        <v>115733565255</v>
      </c>
      <c r="Z147" s="5">
        <v>-239041705492</v>
      </c>
    </row>
    <row r="148" spans="2:26" ht="15.5" x14ac:dyDescent="0.35">
      <c r="C148" t="s">
        <v>161</v>
      </c>
      <c r="D148" s="5">
        <v>1218633000000</v>
      </c>
      <c r="E148" s="5">
        <v>1624946000000</v>
      </c>
      <c r="F148" s="5">
        <v>1318061000000</v>
      </c>
      <c r="G148" s="5">
        <v>1329710000000</v>
      </c>
      <c r="I148" s="5">
        <v>5263176000000</v>
      </c>
      <c r="J148" s="5">
        <v>12274002000000</v>
      </c>
      <c r="K148" s="5">
        <v>16661498000000</v>
      </c>
      <c r="L148" s="5">
        <v>14490666000000</v>
      </c>
      <c r="M148" s="5">
        <v>15613463000000</v>
      </c>
      <c r="N148" s="5">
        <v>11687050000000</v>
      </c>
      <c r="O148" s="5">
        <v>10551701000000</v>
      </c>
      <c r="P148" s="5">
        <v>11742915000000</v>
      </c>
      <c r="Q148" s="5">
        <v>12828491000000</v>
      </c>
      <c r="R148" s="5">
        <v>10079228000000</v>
      </c>
      <c r="S148" s="5">
        <v>8638670900068</v>
      </c>
      <c r="T148" s="5">
        <v>10860045389639</v>
      </c>
      <c r="U148" s="5">
        <v>7810716658086</v>
      </c>
      <c r="V148" s="5">
        <v>7636269050885</v>
      </c>
      <c r="W148" s="5">
        <v>4972581629604</v>
      </c>
      <c r="X148" s="5">
        <v>3421406787564</v>
      </c>
      <c r="Y148" s="5">
        <v>3281496666236</v>
      </c>
      <c r="Z148" s="5">
        <v>2676012411179</v>
      </c>
    </row>
    <row r="149" spans="2:26" ht="15.5" x14ac:dyDescent="0.35">
      <c r="C149" t="s">
        <v>162</v>
      </c>
      <c r="D149" s="5">
        <v>-1416717000000</v>
      </c>
      <c r="E149" s="5">
        <v>-1723940000000</v>
      </c>
      <c r="F149" s="5">
        <v>-1376698000000</v>
      </c>
      <c r="G149" s="5">
        <v>-1114063000000</v>
      </c>
      <c r="I149" s="5">
        <v>-5446963000000</v>
      </c>
      <c r="J149" s="5">
        <v>-7537300000000</v>
      </c>
      <c r="K149" s="5">
        <v>-10162007000000</v>
      </c>
      <c r="L149" s="5">
        <v>-9855154000000</v>
      </c>
      <c r="M149" s="5">
        <v>-9131300000000</v>
      </c>
      <c r="N149" s="5">
        <v>-8748683000000</v>
      </c>
      <c r="O149" s="5">
        <v>-11618856000000</v>
      </c>
      <c r="P149" s="5">
        <v>-11270676000000</v>
      </c>
      <c r="Q149" s="5">
        <v>-14282481000000</v>
      </c>
      <c r="R149" s="5">
        <v>-7475659000000</v>
      </c>
      <c r="S149" s="5">
        <v>-8597735478623</v>
      </c>
      <c r="T149" s="5">
        <v>-7656034420150</v>
      </c>
      <c r="U149" s="5">
        <v>-8002801477895</v>
      </c>
      <c r="V149" s="5">
        <v>-4851031998739</v>
      </c>
      <c r="W149" s="5">
        <v>-3402713135032</v>
      </c>
      <c r="X149" s="5">
        <v>-2913401562035</v>
      </c>
      <c r="Y149" s="5">
        <v>-2232745043684</v>
      </c>
      <c r="Z149" s="5">
        <v>-2065651030995</v>
      </c>
    </row>
    <row r="150" spans="2:26" ht="15.5" x14ac:dyDescent="0.35">
      <c r="C150" t="s">
        <v>463</v>
      </c>
      <c r="D150" s="5">
        <v>-230501000000</v>
      </c>
      <c r="E150" s="5">
        <v>-272413000000</v>
      </c>
      <c r="F150" s="5">
        <v>-234005000000</v>
      </c>
      <c r="G150" s="5">
        <v>-189920000000</v>
      </c>
      <c r="I150" s="5">
        <v>-918947000000</v>
      </c>
      <c r="J150" s="5">
        <v>-1716832000000</v>
      </c>
      <c r="K150" s="5">
        <v>-2463294000000</v>
      </c>
      <c r="L150" s="5">
        <v>-2409961000000</v>
      </c>
      <c r="M150" s="5">
        <v>-2536691000000</v>
      </c>
      <c r="N150" s="5">
        <v>-2206235000000</v>
      </c>
      <c r="O150" s="5">
        <v>-2020790000000</v>
      </c>
      <c r="P150" s="5">
        <v>-1830211000000</v>
      </c>
      <c r="Q150" s="5">
        <v>-1441219000000</v>
      </c>
      <c r="R150" s="5">
        <v>-1635605000000</v>
      </c>
      <c r="S150" s="5">
        <v>-1364088264631</v>
      </c>
      <c r="T150" s="5">
        <v>-1288080174631</v>
      </c>
      <c r="U150" s="5">
        <v>-926561441291</v>
      </c>
      <c r="V150" s="5">
        <v>-684851925524</v>
      </c>
      <c r="W150" s="5">
        <v>-408083017261</v>
      </c>
      <c r="X150" s="5">
        <v>-363783374404</v>
      </c>
      <c r="Y150" s="5">
        <v>-323459478619</v>
      </c>
      <c r="Z150" s="5">
        <v>-347844919633</v>
      </c>
    </row>
    <row r="151" spans="2:26" ht="15.5" x14ac:dyDescent="0.35">
      <c r="C151" t="s">
        <v>2447</v>
      </c>
      <c r="W151" s="5">
        <v>-316064203550</v>
      </c>
      <c r="X151" s="5">
        <v>-451007651518</v>
      </c>
      <c r="Y151" s="5">
        <v>-369372948348</v>
      </c>
      <c r="Z151" s="5">
        <v>-247319436953</v>
      </c>
    </row>
    <row r="152" spans="2:26" ht="15.5" x14ac:dyDescent="0.35">
      <c r="C152" t="s">
        <v>387</v>
      </c>
      <c r="D152" s="5">
        <v>-105756000000</v>
      </c>
      <c r="E152" s="5">
        <v>-84741000000</v>
      </c>
      <c r="F152" s="5">
        <v>-31590000000</v>
      </c>
      <c r="G152" s="5">
        <v>-108549000000</v>
      </c>
      <c r="I152" s="5">
        <v>-362777000000</v>
      </c>
      <c r="J152" s="5">
        <v>-1063560000000</v>
      </c>
      <c r="K152" s="5">
        <v>-1258380000000</v>
      </c>
      <c r="L152" s="5">
        <v>-1272764000000</v>
      </c>
      <c r="M152" s="5">
        <v>-2037354000000</v>
      </c>
      <c r="N152" s="5">
        <v>-1505513000000</v>
      </c>
      <c r="O152" s="5">
        <v>-1201957000000</v>
      </c>
      <c r="P152" s="5">
        <v>-1288230000000</v>
      </c>
      <c r="Q152" s="5">
        <v>-1152740000000</v>
      </c>
      <c r="R152" s="5">
        <v>-1258485000000</v>
      </c>
      <c r="S152" s="5">
        <v>-863970420919</v>
      </c>
      <c r="T152" s="5">
        <v>-798918462470</v>
      </c>
      <c r="U152" s="5">
        <v>-560124264854</v>
      </c>
      <c r="V152" s="5">
        <v>-452595838532</v>
      </c>
    </row>
    <row r="153" spans="2:26" ht="15.5" x14ac:dyDescent="0.35">
      <c r="C153" t="s">
        <v>169</v>
      </c>
      <c r="D153" s="5">
        <v>20546000000</v>
      </c>
      <c r="E153" s="5">
        <v>17585000000</v>
      </c>
      <c r="F153" s="5">
        <v>30640000000</v>
      </c>
      <c r="G153" s="5">
        <v>28114000000</v>
      </c>
      <c r="I153" s="5">
        <v>120859000000</v>
      </c>
      <c r="J153" s="5">
        <v>128929000000</v>
      </c>
      <c r="K153" s="5">
        <v>110890000000</v>
      </c>
      <c r="L153" s="5">
        <v>129762000000</v>
      </c>
      <c r="M153" s="5">
        <v>83404000000</v>
      </c>
      <c r="N153" s="5">
        <v>88242000000</v>
      </c>
      <c r="O153" s="5">
        <v>233412000000</v>
      </c>
      <c r="P153" s="5">
        <v>108414000000</v>
      </c>
      <c r="Q153" s="5">
        <v>82615000000</v>
      </c>
      <c r="R153" s="5">
        <v>77255000000</v>
      </c>
      <c r="S153" s="5">
        <v>83693332829</v>
      </c>
      <c r="T153" s="5">
        <v>64860824565</v>
      </c>
      <c r="U153" s="5">
        <v>93717333882</v>
      </c>
      <c r="V153" s="5">
        <v>81486812047</v>
      </c>
    </row>
    <row r="154" spans="2:26" ht="15.5" x14ac:dyDescent="0.35">
      <c r="C154" t="s">
        <v>2448</v>
      </c>
      <c r="D154" s="5">
        <v>-85210000000</v>
      </c>
      <c r="E154" s="5">
        <v>-67156000000</v>
      </c>
      <c r="F154" s="5">
        <v>-950000000</v>
      </c>
      <c r="G154" s="5">
        <v>-80435000000</v>
      </c>
      <c r="I154" s="5">
        <v>-241918000000</v>
      </c>
      <c r="J154" s="5">
        <v>-934631000000</v>
      </c>
      <c r="K154" s="5">
        <v>-1147490000000</v>
      </c>
      <c r="L154" s="5">
        <v>-1143002000000</v>
      </c>
      <c r="M154" s="5">
        <v>-1953950000000</v>
      </c>
      <c r="N154" s="5">
        <v>-1417271000000</v>
      </c>
      <c r="O154" s="5">
        <v>-968545000000</v>
      </c>
      <c r="P154" s="5">
        <v>-1179816000000</v>
      </c>
      <c r="Q154" s="5">
        <v>-1070125000000</v>
      </c>
      <c r="R154" s="5">
        <v>-1181230000000</v>
      </c>
      <c r="S154" s="5">
        <v>-780277088090</v>
      </c>
      <c r="T154" s="5">
        <v>-734057637905</v>
      </c>
      <c r="U154" s="5">
        <v>-466406930972</v>
      </c>
      <c r="V154" s="5">
        <v>-371109026485</v>
      </c>
      <c r="W154" s="5">
        <v>-316064203550</v>
      </c>
      <c r="X154" s="5">
        <v>-451007651518</v>
      </c>
      <c r="Y154" s="5">
        <v>-369372948348</v>
      </c>
      <c r="Z154" s="5">
        <v>-247319436953</v>
      </c>
    </row>
    <row r="155" spans="2:26" ht="15.5" x14ac:dyDescent="0.35">
      <c r="C155" t="s">
        <v>1031</v>
      </c>
      <c r="E155" s="5">
        <v>3000000</v>
      </c>
      <c r="F155" s="5">
        <v>4321000000</v>
      </c>
      <c r="I155" s="5">
        <v>4324000000</v>
      </c>
      <c r="J155" s="5">
        <v>3210000000</v>
      </c>
      <c r="K155" s="5">
        <v>17617000000</v>
      </c>
      <c r="L155" s="5">
        <v>144743000000</v>
      </c>
      <c r="M155" s="5">
        <v>5041000000</v>
      </c>
      <c r="N155" s="5">
        <v>105961000000</v>
      </c>
      <c r="O155" s="5">
        <v>255952000000</v>
      </c>
      <c r="P155" s="5">
        <v>4950000000</v>
      </c>
      <c r="Q155" s="5">
        <v>42045000000</v>
      </c>
      <c r="R155" s="5">
        <v>200670000000</v>
      </c>
      <c r="S155" s="5">
        <v>190006743444</v>
      </c>
      <c r="T155" s="5">
        <v>247350342124</v>
      </c>
      <c r="U155" s="5">
        <v>102000000000</v>
      </c>
      <c r="V155" s="5">
        <v>270941921449</v>
      </c>
      <c r="W155" s="5">
        <v>35370007588</v>
      </c>
      <c r="X155" s="5">
        <v>37314903005</v>
      </c>
      <c r="Y155" s="5">
        <v>36271003286</v>
      </c>
      <c r="Z155" s="5">
        <v>34358739614</v>
      </c>
    </row>
    <row r="156" spans="2:26" ht="15.5" x14ac:dyDescent="0.35">
      <c r="C156" t="s">
        <v>2449</v>
      </c>
      <c r="N156" s="5">
        <v>859926000000</v>
      </c>
    </row>
    <row r="157" spans="2:26" ht="15.5" x14ac:dyDescent="0.35">
      <c r="C157" t="s">
        <v>2450</v>
      </c>
      <c r="D157" s="5">
        <v>94521000000</v>
      </c>
      <c r="E157" s="5">
        <v>88063000000</v>
      </c>
      <c r="F157" s="5">
        <v>55435000000</v>
      </c>
      <c r="G157" s="5">
        <v>-128928000000</v>
      </c>
      <c r="I157" s="5">
        <v>25163000000</v>
      </c>
      <c r="J157" s="5">
        <v>192105000000</v>
      </c>
      <c r="K157" s="5">
        <v>20852000000</v>
      </c>
      <c r="L157" s="5">
        <v>-683984000000</v>
      </c>
      <c r="M157" s="5">
        <v>596535000000</v>
      </c>
      <c r="N157" s="5">
        <v>-1220962000000</v>
      </c>
      <c r="O157" s="5">
        <v>61881000000</v>
      </c>
      <c r="P157" s="5">
        <v>-356797000000</v>
      </c>
      <c r="Q157" s="5">
        <v>-391002000000</v>
      </c>
      <c r="R157" s="5">
        <v>194789000000</v>
      </c>
    </row>
    <row r="158" spans="2:26" ht="15.5" x14ac:dyDescent="0.35">
      <c r="C158" t="s">
        <v>2451</v>
      </c>
      <c r="P158" s="5">
        <v>1070419000000</v>
      </c>
    </row>
    <row r="159" spans="2:26" ht="15.5" x14ac:dyDescent="0.35">
      <c r="C159" t="s">
        <v>2452</v>
      </c>
      <c r="J159" s="5">
        <v>895000000</v>
      </c>
      <c r="V159" s="5">
        <v>89887095477</v>
      </c>
    </row>
    <row r="160" spans="2:26" ht="15.5" x14ac:dyDescent="0.35">
      <c r="C160" t="s">
        <v>594</v>
      </c>
      <c r="D160" s="5">
        <v>-79725000000</v>
      </c>
      <c r="E160" s="5">
        <v>-70672000000</v>
      </c>
      <c r="F160" s="5">
        <v>-80059000000</v>
      </c>
      <c r="G160" s="5">
        <v>-83904000000</v>
      </c>
      <c r="I160" s="5">
        <v>-314221000000</v>
      </c>
      <c r="J160" s="5">
        <v>-752627000000</v>
      </c>
      <c r="K160" s="5">
        <v>-849898000000</v>
      </c>
      <c r="L160" s="5">
        <v>-633891000000</v>
      </c>
      <c r="M160" s="5">
        <v>-960062000000</v>
      </c>
      <c r="N160" s="5">
        <v>-466938000000</v>
      </c>
      <c r="O160" s="5">
        <v>-544353000000</v>
      </c>
      <c r="P160" s="5">
        <v>-514770000000</v>
      </c>
      <c r="Q160" s="5">
        <v>-573721000000</v>
      </c>
      <c r="R160" s="5">
        <v>-540485000000</v>
      </c>
      <c r="S160" s="5">
        <v>-607270745153</v>
      </c>
      <c r="T160" s="5">
        <v>-450403061640</v>
      </c>
      <c r="U160" s="5">
        <v>-493771036685</v>
      </c>
      <c r="V160" s="5">
        <v>-530369714608</v>
      </c>
      <c r="W160" s="5">
        <v>-471193813655</v>
      </c>
      <c r="X160" s="5">
        <v>-383209973393</v>
      </c>
      <c r="Y160" s="5">
        <v>-240185630330</v>
      </c>
      <c r="Z160" s="5">
        <v>-254238729090</v>
      </c>
    </row>
    <row r="161" spans="3:26" ht="15.5" x14ac:dyDescent="0.35">
      <c r="C161" t="s">
        <v>172</v>
      </c>
      <c r="D161" s="5">
        <v>192415000000</v>
      </c>
      <c r="E161" s="5">
        <v>930592000000</v>
      </c>
      <c r="F161" s="5">
        <v>-3974892000000</v>
      </c>
      <c r="G161" s="5">
        <v>4022958000000</v>
      </c>
      <c r="I161" s="5">
        <v>-885911000000</v>
      </c>
      <c r="J161" s="5">
        <v>-8442396000000</v>
      </c>
      <c r="K161" s="5">
        <v>-1056094000000</v>
      </c>
      <c r="L161" s="5">
        <v>-532093000000</v>
      </c>
      <c r="M161" s="5">
        <v>2327313000000</v>
      </c>
      <c r="N161" s="5">
        <v>1096245000000</v>
      </c>
      <c r="O161" s="5">
        <v>10115476000000</v>
      </c>
      <c r="P161" s="5">
        <v>547476000000</v>
      </c>
      <c r="Q161" s="5">
        <v>5864108000000</v>
      </c>
      <c r="R161" s="5">
        <v>1350745000000</v>
      </c>
      <c r="S161" s="5">
        <v>753472031246</v>
      </c>
      <c r="T161" s="5">
        <v>1320131773997</v>
      </c>
      <c r="U161" s="5">
        <v>1141962270359</v>
      </c>
      <c r="V161" s="5">
        <v>1536825247903</v>
      </c>
      <c r="W161" s="5">
        <v>1037745192843</v>
      </c>
      <c r="X161" s="5">
        <v>2953056766427</v>
      </c>
      <c r="Y161" s="5">
        <v>60176167384</v>
      </c>
      <c r="Z161" s="5">
        <v>-67692372466</v>
      </c>
    </row>
    <row r="162" spans="3:26" ht="15.5" x14ac:dyDescent="0.35">
      <c r="C162" t="s">
        <v>173</v>
      </c>
      <c r="D162" s="5">
        <v>-36175000000</v>
      </c>
      <c r="E162" s="5">
        <v>-731344000000</v>
      </c>
      <c r="F162" s="5">
        <v>-30958000000</v>
      </c>
      <c r="G162" s="5">
        <v>-20000000000</v>
      </c>
      <c r="I162" s="5">
        <v>-856189000000</v>
      </c>
      <c r="J162" s="5">
        <v>9376693000000</v>
      </c>
      <c r="K162" s="5">
        <v>-978844000000</v>
      </c>
      <c r="L162" s="5">
        <v>-1513117000000</v>
      </c>
      <c r="M162" s="5">
        <v>-2061077000000</v>
      </c>
      <c r="N162" s="5">
        <v>-420556000000</v>
      </c>
      <c r="O162" s="5">
        <v>-2717201000000</v>
      </c>
      <c r="P162" s="5">
        <v>363071000000</v>
      </c>
      <c r="Q162" s="5">
        <v>-2073113000000</v>
      </c>
      <c r="R162" s="5">
        <v>629579000000</v>
      </c>
      <c r="S162" s="5">
        <v>204819718850</v>
      </c>
      <c r="T162" s="5">
        <v>-348598401294</v>
      </c>
      <c r="U162" s="5">
        <v>-580321132581</v>
      </c>
      <c r="V162" s="5">
        <v>-1704701448032</v>
      </c>
      <c r="W162" s="5">
        <v>-2905342041622</v>
      </c>
      <c r="X162" s="5">
        <v>-93733631489</v>
      </c>
      <c r="Y162" s="5">
        <v>-118138581449</v>
      </c>
      <c r="Z162" s="5">
        <v>-273799625602</v>
      </c>
    </row>
    <row r="163" spans="3:26" ht="15.5" x14ac:dyDescent="0.35">
      <c r="C163" t="s">
        <v>2453</v>
      </c>
      <c r="U163" s="5">
        <v>1404900000000</v>
      </c>
    </row>
    <row r="164" spans="3:26" ht="15.5" x14ac:dyDescent="0.35">
      <c r="C164" t="s">
        <v>2454</v>
      </c>
      <c r="Q164" s="5">
        <v>138000000000</v>
      </c>
      <c r="R164" s="5">
        <v>138000000000</v>
      </c>
      <c r="S164" s="5">
        <v>120000000000</v>
      </c>
      <c r="T164" s="5">
        <v>156000000000</v>
      </c>
      <c r="V164" s="5">
        <v>61000000000</v>
      </c>
    </row>
    <row r="165" spans="3:26" ht="15.5" x14ac:dyDescent="0.35">
      <c r="C165" t="s">
        <v>2455</v>
      </c>
      <c r="U165" s="5">
        <v>814869309976</v>
      </c>
      <c r="V165" s="5">
        <v>31878000000</v>
      </c>
      <c r="W165" s="5">
        <v>4495500000</v>
      </c>
      <c r="X165" s="5">
        <v>9400000000</v>
      </c>
      <c r="Y165" s="5">
        <v>10950000000</v>
      </c>
      <c r="Z165" s="5">
        <v>-5014994000</v>
      </c>
    </row>
    <row r="166" spans="3:26" ht="15.5" x14ac:dyDescent="0.35">
      <c r="C166" t="s">
        <v>2456</v>
      </c>
      <c r="D166" s="5">
        <v>-122000000</v>
      </c>
      <c r="E166" s="5">
        <v>4167000000</v>
      </c>
      <c r="F166" s="5">
        <v>-496000000</v>
      </c>
      <c r="G166" s="5">
        <v>-1092000000</v>
      </c>
      <c r="M166" s="5">
        <v>-8441000000</v>
      </c>
    </row>
    <row r="167" spans="3:26" ht="15.5" x14ac:dyDescent="0.35">
      <c r="C167" t="s">
        <v>2457</v>
      </c>
      <c r="M167" s="5">
        <v>19535000000</v>
      </c>
    </row>
    <row r="168" spans="3:26" ht="15.5" x14ac:dyDescent="0.35">
      <c r="C168" t="s">
        <v>351</v>
      </c>
      <c r="D168" s="5">
        <v>333000000</v>
      </c>
      <c r="E168" s="5">
        <v>458000000</v>
      </c>
      <c r="F168" s="5">
        <v>10000000</v>
      </c>
      <c r="G168" s="5">
        <v>405000000</v>
      </c>
      <c r="I168" s="5">
        <v>1106000000</v>
      </c>
      <c r="J168" s="5">
        <v>273000000</v>
      </c>
      <c r="K168" s="5">
        <v>2409000000</v>
      </c>
      <c r="L168" s="5">
        <v>156590000000</v>
      </c>
      <c r="M168" s="5">
        <v>9615000000</v>
      </c>
      <c r="N168" s="5">
        <v>6764000000</v>
      </c>
      <c r="O168" s="5">
        <v>333000000</v>
      </c>
      <c r="P168" s="5">
        <v>2524000000</v>
      </c>
      <c r="Q168" s="5">
        <v>532896000000</v>
      </c>
      <c r="R168" s="5">
        <v>176513000000</v>
      </c>
      <c r="S168" s="5">
        <v>86214960</v>
      </c>
      <c r="T168" s="5">
        <v>665198588</v>
      </c>
      <c r="V168" s="5">
        <v>467759850643</v>
      </c>
      <c r="W168" s="5">
        <v>1590421400</v>
      </c>
      <c r="X168" s="5">
        <v>220929025288</v>
      </c>
      <c r="Y168" s="5">
        <v>3287966850</v>
      </c>
      <c r="Z168" s="5">
        <v>5559505309</v>
      </c>
    </row>
    <row r="169" spans="3:26" ht="15.5" x14ac:dyDescent="0.35">
      <c r="C169" t="s">
        <v>174</v>
      </c>
      <c r="D169" s="5">
        <v>-26244000000</v>
      </c>
      <c r="E169" s="5">
        <v>-45191000000</v>
      </c>
      <c r="F169" s="5">
        <v>-42390000000</v>
      </c>
      <c r="G169" s="5">
        <v>-44654000000</v>
      </c>
      <c r="I169" s="5">
        <v>-193478000000</v>
      </c>
      <c r="J169" s="5">
        <v>-485753000000</v>
      </c>
      <c r="K169" s="5">
        <v>-1056577000000</v>
      </c>
      <c r="L169" s="5">
        <v>-887796000000</v>
      </c>
      <c r="M169" s="5">
        <v>-370720000000</v>
      </c>
      <c r="N169" s="5">
        <v>-404586000000</v>
      </c>
      <c r="O169" s="5">
        <v>-603504000000</v>
      </c>
      <c r="P169" s="5">
        <v>-909710000000</v>
      </c>
      <c r="Q169" s="5">
        <v>-1129627000000</v>
      </c>
      <c r="R169" s="5">
        <v>-529937000000</v>
      </c>
      <c r="S169" s="5">
        <v>-496606674144</v>
      </c>
      <c r="T169" s="5">
        <v>-625009364434</v>
      </c>
      <c r="U169" s="5">
        <v>-1288374464375</v>
      </c>
      <c r="V169" s="5">
        <v>-940731518620</v>
      </c>
    </row>
    <row r="170" spans="3:26" ht="15.5" x14ac:dyDescent="0.35">
      <c r="C170" t="s">
        <v>1603</v>
      </c>
      <c r="E170" s="5">
        <v>-17046000000</v>
      </c>
      <c r="I170" s="5">
        <v>-17046000000</v>
      </c>
      <c r="J170" s="5">
        <v>-2746000000</v>
      </c>
      <c r="K170" s="5">
        <v>-3668000000</v>
      </c>
      <c r="O170" s="5">
        <v>-34789000000</v>
      </c>
      <c r="P170" s="5">
        <v>-7833000000</v>
      </c>
      <c r="Q170" s="5">
        <v>-24041000000</v>
      </c>
      <c r="R170" s="5">
        <v>-22594000000</v>
      </c>
      <c r="S170" s="5">
        <v>-8304892095</v>
      </c>
      <c r="T170" s="5">
        <v>-21460468648</v>
      </c>
      <c r="U170" s="5">
        <v>-22911940070</v>
      </c>
      <c r="V170" s="5">
        <v>-10981513930</v>
      </c>
    </row>
    <row r="171" spans="3:26" ht="15.5" x14ac:dyDescent="0.35">
      <c r="C171" t="s">
        <v>1604</v>
      </c>
      <c r="D171" s="5">
        <v>-26244000000</v>
      </c>
      <c r="E171" s="5">
        <v>-62237000000</v>
      </c>
      <c r="F171" s="5">
        <v>-42390000000</v>
      </c>
      <c r="G171" s="5">
        <v>-44654000000</v>
      </c>
      <c r="I171" s="5">
        <v>-210524000000</v>
      </c>
      <c r="J171" s="5">
        <v>-488499000000</v>
      </c>
      <c r="K171" s="5">
        <v>-1060245000000</v>
      </c>
      <c r="L171" s="5">
        <v>-887796000000</v>
      </c>
      <c r="M171" s="5">
        <v>-370720000000</v>
      </c>
      <c r="N171" s="5">
        <v>-404586000000</v>
      </c>
      <c r="O171" s="5">
        <v>-638293000000</v>
      </c>
      <c r="P171" s="5">
        <v>-917543000000</v>
      </c>
      <c r="Q171" s="5">
        <v>-1153668000000</v>
      </c>
      <c r="R171" s="5">
        <v>-552531000000</v>
      </c>
      <c r="S171" s="5">
        <v>-504911566239</v>
      </c>
      <c r="T171" s="5">
        <v>-646469833082</v>
      </c>
      <c r="U171" s="5">
        <v>-1311286404445</v>
      </c>
      <c r="V171" s="5">
        <v>-951713032550</v>
      </c>
      <c r="W171" s="5">
        <v>-424456041894</v>
      </c>
      <c r="X171" s="5">
        <v>-330627012618</v>
      </c>
      <c r="Y171" s="5">
        <v>-164967043144</v>
      </c>
      <c r="Z171" s="5">
        <v>-267016671933</v>
      </c>
    </row>
    <row r="172" spans="3:26" ht="15.5" x14ac:dyDescent="0.35">
      <c r="C172" t="s">
        <v>2458</v>
      </c>
      <c r="E172" s="5">
        <v>-1598000000</v>
      </c>
      <c r="I172" s="5">
        <v>-1598000000</v>
      </c>
      <c r="J172" s="5">
        <v>-58470000000</v>
      </c>
      <c r="K172" s="5">
        <v>-49470000000</v>
      </c>
      <c r="L172" s="5">
        <v>-40765000000</v>
      </c>
      <c r="M172" s="5">
        <v>-82765000000</v>
      </c>
      <c r="N172" s="5">
        <v>-105326000000</v>
      </c>
      <c r="O172" s="5">
        <v>-47344000000</v>
      </c>
      <c r="P172" s="5">
        <v>-20909000000</v>
      </c>
      <c r="Q172" s="5">
        <v>-1736036000000</v>
      </c>
      <c r="R172" s="5">
        <v>-61760000000</v>
      </c>
      <c r="S172" s="5">
        <v>-319197200722</v>
      </c>
      <c r="T172" s="5">
        <v>-626756261175</v>
      </c>
      <c r="U172" s="5">
        <v>-2520000000</v>
      </c>
    </row>
    <row r="173" spans="3:26" ht="15.5" x14ac:dyDescent="0.35">
      <c r="C173" t="s">
        <v>2459</v>
      </c>
      <c r="K173" s="5">
        <v>-150945000000</v>
      </c>
      <c r="L173" s="5">
        <v>-5946000000</v>
      </c>
    </row>
    <row r="174" spans="3:26" ht="15.5" x14ac:dyDescent="0.35">
      <c r="C174" t="s">
        <v>2460</v>
      </c>
      <c r="P174" s="5">
        <v>-13754000000</v>
      </c>
      <c r="Q174" s="5">
        <v>-2000000000</v>
      </c>
      <c r="R174" s="5">
        <v>-42756000000</v>
      </c>
      <c r="S174" s="5">
        <v>-40692527564</v>
      </c>
      <c r="T174" s="5">
        <v>-45030000000</v>
      </c>
      <c r="U174" s="5">
        <v>-160815519862</v>
      </c>
      <c r="V174" s="5">
        <v>-77464500000</v>
      </c>
      <c r="W174" s="5">
        <v>-221067000000</v>
      </c>
    </row>
    <row r="175" spans="3:26" ht="15.5" x14ac:dyDescent="0.35">
      <c r="C175" t="s">
        <v>2461</v>
      </c>
      <c r="R175" s="5">
        <v>1196564000000</v>
      </c>
      <c r="S175" s="5">
        <v>1136800000000</v>
      </c>
      <c r="T175" s="5">
        <v>858000000000</v>
      </c>
    </row>
    <row r="176" spans="3:26" ht="15.5" x14ac:dyDescent="0.35">
      <c r="C176" t="s">
        <v>2462</v>
      </c>
      <c r="O176" s="5">
        <v>-12107000000</v>
      </c>
      <c r="P176" s="5">
        <v>-92800000000</v>
      </c>
      <c r="Q176" s="5">
        <v>-12116000000</v>
      </c>
      <c r="R176" s="5">
        <v>-47000000000</v>
      </c>
      <c r="S176" s="5">
        <v>-43000000000</v>
      </c>
    </row>
    <row r="177" spans="3:23" ht="15.5" x14ac:dyDescent="0.35">
      <c r="C177" t="s">
        <v>1530</v>
      </c>
      <c r="K177" s="5">
        <v>48538000000</v>
      </c>
      <c r="M177" s="5">
        <v>42708000000</v>
      </c>
    </row>
    <row r="178" spans="3:23" ht="15.5" x14ac:dyDescent="0.35">
      <c r="C178" t="s">
        <v>1531</v>
      </c>
      <c r="M178" s="5">
        <v>-12030000000</v>
      </c>
      <c r="N178" s="5">
        <v>-30491000000</v>
      </c>
      <c r="O178" s="5">
        <v>60173000000</v>
      </c>
      <c r="P178" s="5">
        <v>74948000000</v>
      </c>
    </row>
    <row r="179" spans="3:23" ht="15.5" x14ac:dyDescent="0.35">
      <c r="C179" t="s">
        <v>2463</v>
      </c>
      <c r="K179" s="5">
        <v>48538000000</v>
      </c>
      <c r="M179" s="5">
        <v>30678000000</v>
      </c>
      <c r="N179" s="5">
        <v>-30491000000</v>
      </c>
      <c r="O179" s="5">
        <v>-12107000000</v>
      </c>
      <c r="P179" s="5">
        <v>-92800000000</v>
      </c>
      <c r="Q179" s="5">
        <v>-12116000000</v>
      </c>
      <c r="R179" s="5">
        <v>-47000000000</v>
      </c>
      <c r="S179" s="5">
        <v>-43000000000</v>
      </c>
    </row>
    <row r="180" spans="3:23" ht="15.5" x14ac:dyDescent="0.35">
      <c r="C180" t="s">
        <v>1953</v>
      </c>
      <c r="M180" s="5">
        <v>-756064000000</v>
      </c>
      <c r="N180" s="5">
        <v>1367000000</v>
      </c>
      <c r="O180" s="5">
        <v>-10170000000</v>
      </c>
      <c r="P180" s="5">
        <v>-68801000000</v>
      </c>
      <c r="Q180" s="5">
        <v>-192166000000</v>
      </c>
      <c r="R180" s="5">
        <v>1417000000</v>
      </c>
      <c r="T180" s="5">
        <v>-206525706710</v>
      </c>
      <c r="U180" s="5">
        <v>321102682275</v>
      </c>
      <c r="V180" s="5">
        <v>-501676697309</v>
      </c>
    </row>
    <row r="181" spans="3:23" ht="15.5" x14ac:dyDescent="0.35">
      <c r="C181" t="s">
        <v>2464</v>
      </c>
      <c r="J181" s="5">
        <v>2839450000000</v>
      </c>
      <c r="M181" s="5">
        <v>-680244000000</v>
      </c>
      <c r="P181" s="5">
        <v>1059879000000</v>
      </c>
      <c r="Q181" s="5">
        <v>-64021000000</v>
      </c>
      <c r="R181" s="5">
        <v>-4021000000</v>
      </c>
      <c r="U181" s="5">
        <v>53100000000</v>
      </c>
    </row>
    <row r="182" spans="3:23" ht="15.5" x14ac:dyDescent="0.35">
      <c r="C182" t="s">
        <v>430</v>
      </c>
      <c r="D182" s="5">
        <v>-10142000000</v>
      </c>
      <c r="G182" s="5">
        <v>10298000000</v>
      </c>
      <c r="R182" s="5">
        <v>-98095000000</v>
      </c>
      <c r="T182" s="5">
        <v>15295000000</v>
      </c>
      <c r="U182" s="5">
        <v>-593399462251</v>
      </c>
      <c r="V182" s="5">
        <v>-856005945917</v>
      </c>
      <c r="W182" s="5">
        <v>-2199746371810</v>
      </c>
    </row>
    <row r="183" spans="3:23" ht="15.5" x14ac:dyDescent="0.35">
      <c r="C183" t="s">
        <v>2465</v>
      </c>
      <c r="P183" s="5">
        <v>-42997000000</v>
      </c>
    </row>
    <row r="184" spans="3:23" ht="15.5" x14ac:dyDescent="0.35">
      <c r="C184" t="s">
        <v>2466</v>
      </c>
    </row>
    <row r="185" spans="3:23" ht="15.5" x14ac:dyDescent="0.35">
      <c r="C185" t="s">
        <v>2467</v>
      </c>
      <c r="J185" s="5">
        <v>151044000000</v>
      </c>
    </row>
    <row r="186" spans="3:23" ht="15.5" x14ac:dyDescent="0.35">
      <c r="C186" t="s">
        <v>1542</v>
      </c>
      <c r="E186" s="5">
        <v>-400000000000</v>
      </c>
      <c r="I186" s="5">
        <v>-400000000000</v>
      </c>
      <c r="J186" s="5">
        <v>-9275000000</v>
      </c>
      <c r="L186" s="5">
        <v>-63626000000</v>
      </c>
      <c r="M186" s="5">
        <v>-120000000000</v>
      </c>
      <c r="N186" s="5">
        <v>-13988000000</v>
      </c>
      <c r="Q186" s="5">
        <v>-995000000</v>
      </c>
      <c r="S186" s="5">
        <v>-10000000000</v>
      </c>
    </row>
    <row r="187" spans="3:23" ht="15.5" x14ac:dyDescent="0.35">
      <c r="C187" t="s">
        <v>2468</v>
      </c>
      <c r="J187" s="5">
        <v>6859951000000</v>
      </c>
      <c r="N187" s="5">
        <v>445696000000</v>
      </c>
      <c r="O187" s="5">
        <v>511935000000</v>
      </c>
    </row>
    <row r="188" spans="3:23" ht="15.5" x14ac:dyDescent="0.35">
      <c r="C188" t="s">
        <v>2469</v>
      </c>
      <c r="P188" s="5">
        <v>93918000000</v>
      </c>
      <c r="Q188" s="5">
        <v>158000000</v>
      </c>
      <c r="R188" s="5">
        <v>-100158000000</v>
      </c>
      <c r="S188" s="5">
        <v>-38589000000</v>
      </c>
    </row>
    <row r="189" spans="3:23" ht="15.5" x14ac:dyDescent="0.35">
      <c r="C189" t="s">
        <v>2470</v>
      </c>
    </row>
    <row r="190" spans="3:23" ht="15.5" x14ac:dyDescent="0.35">
      <c r="C190" t="s">
        <v>1047</v>
      </c>
    </row>
    <row r="191" spans="3:23" ht="15.5" x14ac:dyDescent="0.35">
      <c r="C191" t="s">
        <v>2471</v>
      </c>
      <c r="N191" s="5">
        <v>876000000</v>
      </c>
      <c r="O191" s="5">
        <v>275000000000</v>
      </c>
    </row>
    <row r="192" spans="3:23" ht="15.5" x14ac:dyDescent="0.35">
      <c r="C192" t="s">
        <v>981</v>
      </c>
    </row>
    <row r="193" spans="3:26" ht="15.5" x14ac:dyDescent="0.35">
      <c r="C193" t="s">
        <v>2472</v>
      </c>
      <c r="L193" s="5">
        <v>-387591000000</v>
      </c>
      <c r="M193" s="5">
        <v>-57865000000</v>
      </c>
      <c r="N193" s="5">
        <v>-452500000000</v>
      </c>
    </row>
    <row r="194" spans="3:26" ht="15.5" x14ac:dyDescent="0.35">
      <c r="C194" t="s">
        <v>179</v>
      </c>
      <c r="N194" s="5">
        <v>94737000000</v>
      </c>
    </row>
    <row r="195" spans="3:26" ht="15.5" x14ac:dyDescent="0.35">
      <c r="C195" t="s">
        <v>2473</v>
      </c>
      <c r="F195" s="5">
        <v>7597000000</v>
      </c>
      <c r="G195" s="5">
        <v>-7597000000</v>
      </c>
    </row>
    <row r="196" spans="3:26" ht="15.5" x14ac:dyDescent="0.35">
      <c r="C196" t="s">
        <v>575</v>
      </c>
      <c r="N196" s="5">
        <v>-12600000000</v>
      </c>
    </row>
    <row r="197" spans="3:26" ht="15.5" x14ac:dyDescent="0.35">
      <c r="C197" t="s">
        <v>2474</v>
      </c>
      <c r="M197" s="5">
        <v>-48252000000</v>
      </c>
      <c r="N197" s="5">
        <v>-49271000000</v>
      </c>
    </row>
    <row r="198" spans="3:26" ht="15.5" x14ac:dyDescent="0.35">
      <c r="C198" t="s">
        <v>2475</v>
      </c>
      <c r="J198" s="5">
        <v>2000000000</v>
      </c>
      <c r="N198" s="5">
        <v>-1595000000</v>
      </c>
    </row>
    <row r="199" spans="3:26" ht="15.5" x14ac:dyDescent="0.35">
      <c r="C199" t="s">
        <v>1588</v>
      </c>
      <c r="K199" s="5">
        <v>-1445000000</v>
      </c>
      <c r="L199" s="5">
        <v>-4675000000</v>
      </c>
      <c r="M199" s="5">
        <v>-1595000000</v>
      </c>
      <c r="N199" s="5">
        <v>-37200000000</v>
      </c>
    </row>
    <row r="200" spans="3:26" ht="15.5" x14ac:dyDescent="0.35">
      <c r="C200" t="s">
        <v>817</v>
      </c>
    </row>
    <row r="201" spans="3:26" ht="15.5" x14ac:dyDescent="0.35">
      <c r="C201" t="s">
        <v>853</v>
      </c>
      <c r="P201" s="5">
        <v>5000000000</v>
      </c>
      <c r="Q201" s="5">
        <v>135000000000</v>
      </c>
      <c r="R201" s="5">
        <v>-140000000000</v>
      </c>
      <c r="S201" s="5">
        <v>-124258289681</v>
      </c>
      <c r="T201" s="5">
        <v>-101127141039</v>
      </c>
      <c r="U201" s="5">
        <v>-116166840489</v>
      </c>
      <c r="V201" s="5">
        <v>-149421044348</v>
      </c>
      <c r="W201" s="5">
        <v>-101528556906</v>
      </c>
      <c r="X201" s="5">
        <v>-30750547164</v>
      </c>
      <c r="Y201" s="5">
        <v>-3680508441</v>
      </c>
      <c r="Z201" s="5">
        <v>-41686204592</v>
      </c>
    </row>
    <row r="202" spans="3:26" ht="15.5" x14ac:dyDescent="0.35">
      <c r="C202" t="s">
        <v>912</v>
      </c>
      <c r="E202" s="5">
        <v>-269071000000</v>
      </c>
      <c r="I202" s="5">
        <v>-269071000000</v>
      </c>
      <c r="J202" s="5">
        <v>33040000000</v>
      </c>
      <c r="L202" s="5">
        <v>-429997000000</v>
      </c>
    </row>
    <row r="203" spans="3:26" ht="15.5" x14ac:dyDescent="0.35">
      <c r="C203" t="s">
        <v>2476</v>
      </c>
    </row>
    <row r="204" spans="3:26" ht="15.5" x14ac:dyDescent="0.35">
      <c r="C204" t="s">
        <v>2477</v>
      </c>
      <c r="G204" s="5">
        <v>22640000000</v>
      </c>
      <c r="I204" s="5">
        <v>22640000000</v>
      </c>
      <c r="J204" s="5">
        <v>43969000000</v>
      </c>
      <c r="K204" s="5">
        <v>63752000000</v>
      </c>
      <c r="P204" s="5">
        <v>5000000000</v>
      </c>
      <c r="Q204" s="5">
        <v>4000000000</v>
      </c>
    </row>
    <row r="205" spans="3:26" ht="15.5" x14ac:dyDescent="0.35">
      <c r="C205" t="s">
        <v>2478</v>
      </c>
      <c r="S205" s="5">
        <v>-10206914400</v>
      </c>
    </row>
    <row r="206" spans="3:26" ht="15.5" x14ac:dyDescent="0.35">
      <c r="C206" t="s">
        <v>2479</v>
      </c>
      <c r="P206" s="5">
        <v>348604000000</v>
      </c>
      <c r="Q206" s="5">
        <v>249125000000</v>
      </c>
      <c r="S206" s="5">
        <v>62139466275</v>
      </c>
    </row>
    <row r="207" spans="3:26" ht="15.5" x14ac:dyDescent="0.35">
      <c r="C207" t="s">
        <v>190</v>
      </c>
    </row>
    <row r="208" spans="3:26" ht="15.5" x14ac:dyDescent="0.35">
      <c r="C208" t="s">
        <v>191</v>
      </c>
      <c r="D208" s="5">
        <v>192415000000</v>
      </c>
      <c r="E208" s="5">
        <v>930592000000</v>
      </c>
      <c r="F208" s="5">
        <v>-3974892000000</v>
      </c>
      <c r="G208" s="5">
        <v>4022958000000</v>
      </c>
      <c r="I208" s="5">
        <v>-885911000000</v>
      </c>
      <c r="J208" s="5">
        <v>-8442396000000</v>
      </c>
      <c r="K208" s="5">
        <v>-1056094000000</v>
      </c>
      <c r="L208" s="5">
        <v>-532093000000</v>
      </c>
      <c r="M208" s="5">
        <v>2327313000000</v>
      </c>
      <c r="N208" s="5">
        <v>1096245000000</v>
      </c>
      <c r="O208" s="5">
        <v>10115476000000</v>
      </c>
      <c r="P208" s="5">
        <v>547476000000</v>
      </c>
      <c r="Q208" s="5">
        <v>5864108000000</v>
      </c>
      <c r="R208" s="5">
        <v>1350745000000</v>
      </c>
      <c r="S208" s="5">
        <v>753472031246</v>
      </c>
      <c r="T208" s="5">
        <v>1320131773997</v>
      </c>
      <c r="U208" s="5">
        <v>1141962270359</v>
      </c>
      <c r="V208" s="5">
        <v>1536825247903</v>
      </c>
      <c r="W208" s="5">
        <v>1037745192843</v>
      </c>
      <c r="X208" s="5">
        <v>2953056766427</v>
      </c>
      <c r="Y208" s="5">
        <v>60176167384</v>
      </c>
      <c r="Z208" s="5">
        <v>-67692372466</v>
      </c>
    </row>
    <row r="209" spans="3:26" ht="15.5" x14ac:dyDescent="0.35">
      <c r="C209" t="s">
        <v>1995</v>
      </c>
      <c r="G209" s="5">
        <v>1035064000000</v>
      </c>
    </row>
    <row r="210" spans="3:26" ht="15.5" x14ac:dyDescent="0.35">
      <c r="C210" t="s">
        <v>2480</v>
      </c>
    </row>
    <row r="211" spans="3:26" ht="15.5" x14ac:dyDescent="0.35">
      <c r="C211" t="s">
        <v>1343</v>
      </c>
      <c r="X211" s="5">
        <v>2373068775162</v>
      </c>
    </row>
    <row r="212" spans="3:26" ht="15.5" x14ac:dyDescent="0.35">
      <c r="C212" t="s">
        <v>2481</v>
      </c>
      <c r="N212" s="5">
        <v>6138223000000</v>
      </c>
      <c r="P212" s="5">
        <v>1041525000000</v>
      </c>
      <c r="R212" s="5">
        <v>8900463000000</v>
      </c>
      <c r="T212" s="5">
        <v>1716600000000</v>
      </c>
      <c r="U212" s="5">
        <v>1347241187500</v>
      </c>
      <c r="V212" s="5">
        <v>2458404100000</v>
      </c>
    </row>
    <row r="213" spans="3:26" ht="15.5" x14ac:dyDescent="0.35">
      <c r="C213" t="s">
        <v>2482</v>
      </c>
      <c r="G213" s="5">
        <v>-1035064000000</v>
      </c>
      <c r="I213" s="5">
        <v>-1035064000000</v>
      </c>
      <c r="J213" s="5">
        <v>-5737431000000</v>
      </c>
      <c r="K213" s="5">
        <v>-5278002000000</v>
      </c>
      <c r="L213" s="5">
        <v>-178408000000</v>
      </c>
      <c r="N213" s="5">
        <v>-5964320000000</v>
      </c>
      <c r="O213" s="5">
        <v>-1162709000000</v>
      </c>
      <c r="R213" s="5">
        <v>-9024338000000</v>
      </c>
      <c r="U213" s="5">
        <v>-1211305833210</v>
      </c>
      <c r="V213" s="5">
        <v>-218228248000</v>
      </c>
    </row>
    <row r="214" spans="3:26" ht="15.5" x14ac:dyDescent="0.35">
      <c r="C214" t="s">
        <v>2483</v>
      </c>
      <c r="N214" s="5">
        <v>-220757000000</v>
      </c>
      <c r="P214" s="5">
        <v>-13520000000</v>
      </c>
      <c r="R214" s="5">
        <v>-218890000000</v>
      </c>
      <c r="T214" s="5">
        <v>-127071741361</v>
      </c>
      <c r="U214" s="5">
        <v>-23419111967</v>
      </c>
      <c r="V214" s="5">
        <v>-212607080000</v>
      </c>
    </row>
    <row r="215" spans="3:26" ht="15.5" x14ac:dyDescent="0.35">
      <c r="C215" t="s">
        <v>2484</v>
      </c>
      <c r="G215" s="5">
        <v>-1035064000000</v>
      </c>
      <c r="I215" s="5">
        <v>-1035064000000</v>
      </c>
      <c r="J215" s="5">
        <v>-5737431000000</v>
      </c>
      <c r="K215" s="5">
        <v>-5278002000000</v>
      </c>
      <c r="L215" s="5">
        <v>-178408000000</v>
      </c>
      <c r="N215" s="5">
        <v>-46854000000</v>
      </c>
      <c r="O215" s="5">
        <v>-1162709000000</v>
      </c>
      <c r="P215" s="5">
        <v>1028005000000</v>
      </c>
      <c r="R215" s="5">
        <v>-342765000000</v>
      </c>
      <c r="T215" s="5">
        <v>1589528258639</v>
      </c>
      <c r="U215" s="5">
        <v>112516242323</v>
      </c>
      <c r="V215" s="5">
        <v>2027568772000</v>
      </c>
      <c r="W215" s="5">
        <v>568970232006</v>
      </c>
      <c r="X215" s="5">
        <v>721760391601</v>
      </c>
    </row>
    <row r="216" spans="3:26" ht="15.5" x14ac:dyDescent="0.35">
      <c r="C216" t="s">
        <v>2485</v>
      </c>
      <c r="M216" s="5">
        <v>-58800000000</v>
      </c>
    </row>
    <row r="217" spans="3:26" ht="15.5" x14ac:dyDescent="0.35">
      <c r="C217" t="s">
        <v>754</v>
      </c>
    </row>
    <row r="218" spans="3:26" ht="15.5" x14ac:dyDescent="0.35">
      <c r="C218" t="s">
        <v>2486</v>
      </c>
      <c r="J218" s="5">
        <v>-23726000000</v>
      </c>
      <c r="K218" s="5">
        <v>-25047000000</v>
      </c>
      <c r="L218" s="5">
        <v>12760000000</v>
      </c>
      <c r="M218" s="5">
        <v>3466000000</v>
      </c>
      <c r="N218" s="5">
        <v>-50059000000</v>
      </c>
    </row>
    <row r="219" spans="3:26" ht="15.5" x14ac:dyDescent="0.35">
      <c r="C219" t="s">
        <v>2487</v>
      </c>
      <c r="J219" s="5">
        <v>5475000000</v>
      </c>
      <c r="K219" s="5">
        <v>30352000000</v>
      </c>
    </row>
    <row r="220" spans="3:26" ht="15.5" x14ac:dyDescent="0.35">
      <c r="C220" t="s">
        <v>2488</v>
      </c>
      <c r="M220" s="5">
        <v>-32396000000</v>
      </c>
    </row>
    <row r="221" spans="3:26" ht="15.5" x14ac:dyDescent="0.35">
      <c r="C221" t="s">
        <v>2489</v>
      </c>
      <c r="Y221" s="5">
        <v>-26458030357</v>
      </c>
      <c r="Z221" s="5">
        <v>-39335266601</v>
      </c>
    </row>
    <row r="222" spans="3:26" ht="15.5" x14ac:dyDescent="0.35">
      <c r="C222" t="s">
        <v>2490</v>
      </c>
      <c r="T222" s="5">
        <v>-1899274884</v>
      </c>
      <c r="U222" s="5">
        <v>-78466324884</v>
      </c>
    </row>
    <row r="223" spans="3:26" ht="15.5" x14ac:dyDescent="0.35">
      <c r="C223" t="s">
        <v>576</v>
      </c>
      <c r="D223" s="5">
        <v>-91660000000</v>
      </c>
      <c r="E223" s="5">
        <v>-91127000000</v>
      </c>
      <c r="F223" s="5">
        <v>-269076000000</v>
      </c>
      <c r="G223" s="5">
        <v>89187000000</v>
      </c>
      <c r="I223" s="5">
        <v>-360203000000</v>
      </c>
      <c r="J223" s="5">
        <v>-581227000000</v>
      </c>
      <c r="K223" s="5">
        <v>-859624000000</v>
      </c>
      <c r="L223" s="5">
        <v>-864491000000</v>
      </c>
      <c r="M223" s="5">
        <v>-669579000000</v>
      </c>
      <c r="N223" s="5">
        <v>-908940000000</v>
      </c>
      <c r="O223" s="5">
        <v>-52274000000</v>
      </c>
      <c r="P223" s="5">
        <v>-37438000000</v>
      </c>
      <c r="Q223" s="5">
        <v>-33630000000</v>
      </c>
      <c r="R223" s="5">
        <v>-19467000000</v>
      </c>
      <c r="Y223" s="5">
        <v>-197010898</v>
      </c>
      <c r="Z223" s="5">
        <v>-432718351</v>
      </c>
    </row>
    <row r="224" spans="3:26" ht="15.5" x14ac:dyDescent="0.35">
      <c r="C224" t="s">
        <v>2491</v>
      </c>
    </row>
    <row r="225" spans="3:26" ht="15.5" x14ac:dyDescent="0.35">
      <c r="C225" t="s">
        <v>1215</v>
      </c>
      <c r="K225" s="5">
        <v>21333000000</v>
      </c>
      <c r="L225" s="5">
        <v>-3129000000</v>
      </c>
      <c r="M225" s="5">
        <v>-71257000000</v>
      </c>
      <c r="N225" s="5">
        <v>-1637000000</v>
      </c>
      <c r="O225" s="5">
        <v>455045000000</v>
      </c>
      <c r="P225" s="5">
        <v>-410633000000</v>
      </c>
      <c r="Q225" s="5">
        <v>8360000000</v>
      </c>
      <c r="R225" s="5">
        <v>-13039000000</v>
      </c>
      <c r="S225" s="5">
        <v>-18155401836</v>
      </c>
      <c r="T225" s="5">
        <v>-5499980983</v>
      </c>
      <c r="U225" s="5">
        <v>2362551181</v>
      </c>
      <c r="V225" s="5">
        <v>-2616065994</v>
      </c>
      <c r="W225" s="5">
        <v>-6339182135</v>
      </c>
      <c r="X225" s="5">
        <v>-3005038778</v>
      </c>
      <c r="Y225" s="5">
        <v>16881273</v>
      </c>
      <c r="Z225" s="5">
        <v>-6730794855</v>
      </c>
    </row>
    <row r="226" spans="3:26" ht="15.5" x14ac:dyDescent="0.35">
      <c r="C226" t="s">
        <v>2492</v>
      </c>
    </row>
    <row r="227" spans="3:26" ht="15.5" x14ac:dyDescent="0.35">
      <c r="C227" t="s">
        <v>1271</v>
      </c>
      <c r="Q227" s="5">
        <v>2874536000000</v>
      </c>
    </row>
    <row r="228" spans="3:26" ht="15.5" x14ac:dyDescent="0.35">
      <c r="C228" t="s">
        <v>2493</v>
      </c>
      <c r="L228" s="5">
        <v>-158215000000</v>
      </c>
      <c r="N228" s="5">
        <v>-20665000000</v>
      </c>
      <c r="O228" s="5">
        <v>-74000000000</v>
      </c>
      <c r="P228" s="5">
        <v>-10121000000</v>
      </c>
      <c r="Q228" s="5">
        <v>-488000000</v>
      </c>
    </row>
    <row r="229" spans="3:26" ht="15.5" x14ac:dyDescent="0.35">
      <c r="C229" t="s">
        <v>2494</v>
      </c>
      <c r="L229" s="5">
        <v>-71051000000</v>
      </c>
      <c r="M229" s="5">
        <v>71051000000</v>
      </c>
      <c r="N229" s="5">
        <v>-20665000000</v>
      </c>
      <c r="O229" s="5">
        <v>-53335000000</v>
      </c>
      <c r="P229" s="5">
        <v>75579000000</v>
      </c>
      <c r="Q229" s="5">
        <v>10907000000</v>
      </c>
    </row>
    <row r="230" spans="3:26" ht="15.5" x14ac:dyDescent="0.35">
      <c r="C230" t="s">
        <v>747</v>
      </c>
      <c r="E230" s="5">
        <v>1668141000000</v>
      </c>
      <c r="F230" s="5">
        <v>430000000000</v>
      </c>
      <c r="G230" s="5">
        <v>4232159000000</v>
      </c>
      <c r="I230" s="5">
        <v>6330300000000</v>
      </c>
      <c r="J230" s="5">
        <v>3503500000000</v>
      </c>
      <c r="K230" s="5">
        <v>6923872000000</v>
      </c>
      <c r="L230" s="5">
        <v>3970138000000</v>
      </c>
      <c r="M230" s="5">
        <v>4440462000000</v>
      </c>
      <c r="N230" s="5">
        <v>1670000000000</v>
      </c>
      <c r="O230" s="5">
        <v>-730876000000</v>
      </c>
      <c r="P230" s="5">
        <v>-1000000000</v>
      </c>
      <c r="Q230" s="5">
        <v>1000000000</v>
      </c>
      <c r="R230" s="5">
        <v>351304000000</v>
      </c>
      <c r="S230" s="5">
        <v>788633369956</v>
      </c>
      <c r="T230" s="5">
        <v>570000000000</v>
      </c>
      <c r="U230" s="5">
        <v>73583300</v>
      </c>
      <c r="V230" s="5">
        <v>45000000000</v>
      </c>
      <c r="W230" s="5">
        <v>140000000000</v>
      </c>
      <c r="Y230" s="5">
        <v>138038243681</v>
      </c>
      <c r="Z230" s="5">
        <v>80593724254</v>
      </c>
    </row>
    <row r="231" spans="3:26" ht="15.5" x14ac:dyDescent="0.35">
      <c r="C231" t="s">
        <v>597</v>
      </c>
      <c r="E231" s="5">
        <v>-622772000000</v>
      </c>
      <c r="F231" s="5">
        <v>-4313087000000</v>
      </c>
      <c r="G231" s="5">
        <v>-885323000000</v>
      </c>
      <c r="I231" s="5">
        <v>-5821182000000</v>
      </c>
      <c r="J231" s="5">
        <v>-5586716000000</v>
      </c>
      <c r="K231" s="5">
        <v>-1592441000000</v>
      </c>
      <c r="L231" s="5">
        <v>-3300958000000</v>
      </c>
      <c r="M231" s="5">
        <v>-1158339000000</v>
      </c>
      <c r="N231" s="5">
        <v>-402097000000</v>
      </c>
      <c r="T231" s="5">
        <v>-401386972185</v>
      </c>
      <c r="U231" s="5">
        <v>-11218103421</v>
      </c>
      <c r="V231" s="5">
        <v>-192566768420</v>
      </c>
      <c r="W231" s="5">
        <v>-459622201824</v>
      </c>
      <c r="X231" s="5">
        <v>-88937164665</v>
      </c>
      <c r="Y231" s="5">
        <v>-51223916315</v>
      </c>
      <c r="Z231" s="5">
        <v>-101787316913</v>
      </c>
    </row>
    <row r="232" spans="3:26" ht="15.5" x14ac:dyDescent="0.35">
      <c r="C232" t="s">
        <v>2495</v>
      </c>
      <c r="L232" s="5">
        <v>20422000000</v>
      </c>
    </row>
    <row r="233" spans="3:26" ht="15.5" x14ac:dyDescent="0.35">
      <c r="C233" t="s">
        <v>2496</v>
      </c>
      <c r="V233" s="5">
        <v>-154792655006</v>
      </c>
      <c r="W233" s="5">
        <v>-61731458788</v>
      </c>
    </row>
    <row r="234" spans="3:26" ht="15.5" x14ac:dyDescent="0.35">
      <c r="C234" t="s">
        <v>2497</v>
      </c>
    </row>
    <row r="235" spans="3:26" ht="15.5" x14ac:dyDescent="0.35">
      <c r="C235" t="s">
        <v>212</v>
      </c>
      <c r="O235" s="5">
        <v>-6575000000</v>
      </c>
      <c r="R235" s="5">
        <v>-4199000000</v>
      </c>
    </row>
    <row r="236" spans="3:26" ht="15.5" x14ac:dyDescent="0.35">
      <c r="C236" t="s">
        <v>2498</v>
      </c>
      <c r="G236" s="5">
        <v>25518000000</v>
      </c>
      <c r="I236" s="5">
        <v>25518000000</v>
      </c>
      <c r="O236" s="5">
        <v>-6575000000</v>
      </c>
      <c r="R236" s="5">
        <v>489840000000</v>
      </c>
    </row>
    <row r="237" spans="3:26" ht="15.5" x14ac:dyDescent="0.35">
      <c r="C237" t="s">
        <v>2364</v>
      </c>
    </row>
    <row r="238" spans="3:26" ht="15.5" x14ac:dyDescent="0.35">
      <c r="C238" t="s">
        <v>207</v>
      </c>
      <c r="Q238" s="5">
        <v>3107748000000</v>
      </c>
    </row>
    <row r="239" spans="3:26" ht="15.5" x14ac:dyDescent="0.35">
      <c r="C239" t="s">
        <v>2363</v>
      </c>
    </row>
    <row r="240" spans="3:26" ht="15.5" x14ac:dyDescent="0.35">
      <c r="C240" t="s">
        <v>2499</v>
      </c>
      <c r="O240" s="5">
        <v>665721000000</v>
      </c>
    </row>
    <row r="241" spans="3:26" ht="15.5" x14ac:dyDescent="0.35">
      <c r="C241" t="s">
        <v>2500</v>
      </c>
    </row>
    <row r="242" spans="3:26" ht="15.5" x14ac:dyDescent="0.35">
      <c r="C242" t="s">
        <v>2501</v>
      </c>
      <c r="P242" s="5">
        <v>-1990000000</v>
      </c>
      <c r="Q242" s="5">
        <v>-7762000000</v>
      </c>
    </row>
    <row r="243" spans="3:26" ht="15.5" x14ac:dyDescent="0.35">
      <c r="C243" t="s">
        <v>2502</v>
      </c>
      <c r="P243" s="5">
        <v>-1990000000</v>
      </c>
      <c r="Q243" s="5">
        <v>2866774000000</v>
      </c>
    </row>
    <row r="244" spans="3:26" ht="15.5" x14ac:dyDescent="0.35">
      <c r="C244" t="s">
        <v>2503</v>
      </c>
      <c r="O244" s="5">
        <v>11237778000000</v>
      </c>
      <c r="W244" s="5">
        <v>956394200000</v>
      </c>
    </row>
    <row r="245" spans="3:26" ht="15.5" x14ac:dyDescent="0.35">
      <c r="C245" t="s">
        <v>1204</v>
      </c>
    </row>
    <row r="246" spans="3:26" ht="15.5" x14ac:dyDescent="0.35">
      <c r="C246" t="s">
        <v>2504</v>
      </c>
      <c r="F246" s="5">
        <v>178901000000</v>
      </c>
      <c r="G246" s="5">
        <v>-178901000000</v>
      </c>
    </row>
    <row r="247" spans="3:26" ht="15.5" x14ac:dyDescent="0.35">
      <c r="C247" t="s">
        <v>558</v>
      </c>
      <c r="E247" s="5">
        <v>-25280000000</v>
      </c>
      <c r="I247" s="5">
        <v>-25280000000</v>
      </c>
      <c r="J247" s="5">
        <v>-22271000000</v>
      </c>
      <c r="K247" s="5">
        <v>-125592000000</v>
      </c>
      <c r="L247" s="5">
        <v>-111430000000</v>
      </c>
      <c r="M247" s="5">
        <v>-197295000000</v>
      </c>
      <c r="O247" s="5">
        <v>-3437000000</v>
      </c>
      <c r="P247" s="5">
        <v>-15394000000</v>
      </c>
      <c r="Q247" s="5">
        <v>-1085000000</v>
      </c>
      <c r="R247" s="5">
        <v>-6835000000</v>
      </c>
      <c r="S247" s="5">
        <v>-137465876654</v>
      </c>
      <c r="T247" s="5">
        <v>-29228373877</v>
      </c>
      <c r="V247" s="5">
        <v>-8268034677</v>
      </c>
    </row>
    <row r="248" spans="3:26" ht="15.5" x14ac:dyDescent="0.35">
      <c r="C248" t="s">
        <v>423</v>
      </c>
      <c r="E248" s="5">
        <v>1630000000</v>
      </c>
      <c r="F248" s="5">
        <v>-1630000000</v>
      </c>
      <c r="P248" s="5">
        <v>-61360000000</v>
      </c>
      <c r="Q248" s="5">
        <v>-44177000000</v>
      </c>
      <c r="R248" s="5">
        <v>-80000000000</v>
      </c>
      <c r="S248" s="5">
        <v>-380000000000</v>
      </c>
      <c r="T248" s="5">
        <v>-320000000000</v>
      </c>
      <c r="U248" s="5">
        <v>-288205678140</v>
      </c>
      <c r="V248" s="5">
        <v>-177500000000</v>
      </c>
      <c r="W248" s="5">
        <v>-99926396416</v>
      </c>
      <c r="X248" s="5">
        <v>-49830196893</v>
      </c>
    </row>
    <row r="249" spans="3:26" ht="15.5" x14ac:dyDescent="0.35">
      <c r="C249" t="s">
        <v>421</v>
      </c>
      <c r="D249" s="5">
        <v>799700000000</v>
      </c>
      <c r="P249" s="5">
        <v>942252000000</v>
      </c>
    </row>
    <row r="250" spans="3:26" ht="15.5" x14ac:dyDescent="0.35">
      <c r="C250" t="s">
        <v>422</v>
      </c>
      <c r="D250" s="5">
        <v>-145625000000</v>
      </c>
      <c r="G250" s="5">
        <v>740318000000</v>
      </c>
      <c r="O250" s="5">
        <v>-251247000000</v>
      </c>
      <c r="P250" s="5">
        <v>-1015545000000</v>
      </c>
      <c r="Q250" s="5">
        <v>-374494000000</v>
      </c>
      <c r="R250" s="5">
        <v>-260891000000</v>
      </c>
      <c r="S250" s="5">
        <v>-54731287634</v>
      </c>
      <c r="T250" s="5">
        <v>-81381882713</v>
      </c>
    </row>
    <row r="251" spans="3:26" ht="15.5" x14ac:dyDescent="0.35">
      <c r="C251" t="s">
        <v>745</v>
      </c>
      <c r="O251" s="5">
        <v>17385000000</v>
      </c>
      <c r="P251" s="5">
        <v>45000000000</v>
      </c>
      <c r="Q251" s="5">
        <v>322705000000</v>
      </c>
      <c r="R251" s="5">
        <v>1232598000000</v>
      </c>
      <c r="S251" s="5">
        <v>531781227414</v>
      </c>
    </row>
    <row r="252" spans="3:26" ht="15.5" x14ac:dyDescent="0.35">
      <c r="C252" t="s">
        <v>2505</v>
      </c>
      <c r="S252" s="5">
        <v>23410000000</v>
      </c>
    </row>
    <row r="253" spans="3:26" ht="15.5" x14ac:dyDescent="0.35">
      <c r="C253" t="s">
        <v>213</v>
      </c>
      <c r="D253" s="5">
        <v>-342759000000</v>
      </c>
      <c r="E253" s="5">
        <v>-221924000000</v>
      </c>
      <c r="F253" s="5">
        <v>-4324066000000</v>
      </c>
      <c r="G253" s="5">
        <v>3735418000000</v>
      </c>
      <c r="I253" s="5">
        <v>-3375810000000</v>
      </c>
      <c r="J253" s="5">
        <v>2677577000000</v>
      </c>
      <c r="K253" s="5">
        <v>25592000000</v>
      </c>
      <c r="L253" s="5">
        <v>-2280265000000</v>
      </c>
      <c r="M253" s="5">
        <v>1894231000000</v>
      </c>
      <c r="N253" s="5">
        <v>-1697350000000</v>
      </c>
      <c r="O253" s="5">
        <v>2919486000000</v>
      </c>
      <c r="P253" s="5">
        <v>-970110000000</v>
      </c>
      <c r="Q253" s="5">
        <v>-716231000000</v>
      </c>
      <c r="R253" s="5">
        <v>1421362000000</v>
      </c>
      <c r="S253" s="5">
        <v>-1752408926333</v>
      </c>
      <c r="T253" s="5">
        <v>1703003468016</v>
      </c>
      <c r="U253" s="5">
        <v>-1517183090979</v>
      </c>
      <c r="V253" s="5">
        <v>1120917280877</v>
      </c>
      <c r="W253" s="5">
        <v>-1493069388673</v>
      </c>
      <c r="X253" s="5">
        <v>2169327361152</v>
      </c>
      <c r="Y253" s="5">
        <v>57771151190</v>
      </c>
      <c r="Z253" s="5">
        <v>-580533703560</v>
      </c>
    </row>
    <row r="254" spans="3:26" ht="15.5" x14ac:dyDescent="0.35">
      <c r="C254" t="s">
        <v>214</v>
      </c>
      <c r="D254" s="5">
        <v>1956313000000</v>
      </c>
      <c r="I254" s="5">
        <v>5328028000000</v>
      </c>
      <c r="J254" s="5">
        <v>2649845000000</v>
      </c>
      <c r="K254" s="5">
        <v>2625920000000</v>
      </c>
      <c r="L254" s="5">
        <v>4888494000000</v>
      </c>
      <c r="M254" s="5">
        <v>2993464000000</v>
      </c>
      <c r="N254" s="5">
        <v>4685129000000</v>
      </c>
      <c r="O254" s="5">
        <v>1818430000000</v>
      </c>
      <c r="P254" s="5">
        <v>2538160000000</v>
      </c>
      <c r="Q254" s="5">
        <v>3249702000000</v>
      </c>
      <c r="R254" s="5">
        <v>1839366000000</v>
      </c>
      <c r="S254" s="5">
        <v>3582643822338</v>
      </c>
      <c r="T254" s="5">
        <v>1855051780961</v>
      </c>
      <c r="U254" s="5">
        <v>3337357407919</v>
      </c>
      <c r="V254" s="5">
        <v>2174560697339</v>
      </c>
      <c r="W254" s="5">
        <v>3660087191120</v>
      </c>
      <c r="X254" s="5">
        <v>1533259921843</v>
      </c>
      <c r="Y254" s="5">
        <v>1699917347675</v>
      </c>
      <c r="Z254" s="5">
        <v>2028987176903</v>
      </c>
    </row>
    <row r="255" spans="3:26" ht="15.5" x14ac:dyDescent="0.35">
      <c r="C255" t="s">
        <v>215</v>
      </c>
      <c r="D255" s="5">
        <v>963000000</v>
      </c>
      <c r="E255" s="5">
        <v>599000000</v>
      </c>
      <c r="F255" s="5">
        <v>802000000</v>
      </c>
      <c r="G255" s="5">
        <v>-4515000000</v>
      </c>
      <c r="I255" s="5">
        <v>4095000000</v>
      </c>
      <c r="J255" s="5">
        <v>606000000</v>
      </c>
      <c r="K255" s="5">
        <v>-1667000000</v>
      </c>
      <c r="L255" s="5">
        <v>17691000000</v>
      </c>
      <c r="M255" s="5">
        <v>799000000</v>
      </c>
      <c r="N255" s="5">
        <v>5685000000</v>
      </c>
      <c r="O255" s="5">
        <v>-52787000000</v>
      </c>
      <c r="P255" s="5">
        <v>5043000000</v>
      </c>
      <c r="Q255" s="5">
        <v>4689000000</v>
      </c>
      <c r="R255" s="5">
        <v>-11026000000</v>
      </c>
      <c r="S255" s="5">
        <v>9131107272</v>
      </c>
      <c r="T255" s="5">
        <v>-28885773473</v>
      </c>
      <c r="U255" s="5">
        <v>34877464021</v>
      </c>
      <c r="V255" s="5">
        <v>41625407203</v>
      </c>
      <c r="W255" s="5">
        <v>7542894892</v>
      </c>
      <c r="X255" s="5">
        <v>-42500091875</v>
      </c>
      <c r="Y255" s="5">
        <v>-224428577022</v>
      </c>
      <c r="Z255" s="5">
        <v>251463874332</v>
      </c>
    </row>
    <row r="256" spans="3:26" ht="15.5" x14ac:dyDescent="0.35">
      <c r="C256" t="s">
        <v>2368</v>
      </c>
      <c r="P256" s="5">
        <v>336542000000</v>
      </c>
    </row>
    <row r="257" spans="2:26" ht="15.5" x14ac:dyDescent="0.35">
      <c r="C257" t="s">
        <v>216</v>
      </c>
      <c r="D257" s="5">
        <v>1614517000000</v>
      </c>
      <c r="E257" s="5">
        <v>-221325000000</v>
      </c>
      <c r="F257" s="5">
        <v>-4323264000000</v>
      </c>
      <c r="G257" s="5">
        <v>3730903000000</v>
      </c>
      <c r="I257" s="5">
        <v>1956313000000</v>
      </c>
      <c r="J257" s="5">
        <v>5328028000000</v>
      </c>
      <c r="K257" s="5">
        <v>2649845000000</v>
      </c>
      <c r="L257" s="5">
        <v>2625920000000</v>
      </c>
      <c r="M257" s="5">
        <v>4888494000000</v>
      </c>
      <c r="N257" s="5">
        <v>2993464000000</v>
      </c>
      <c r="O257" s="5">
        <v>4685129000000</v>
      </c>
      <c r="P257" s="5">
        <v>1818430000000</v>
      </c>
      <c r="Q257" s="5">
        <v>2538160000000</v>
      </c>
      <c r="R257" s="5">
        <v>3249702000000</v>
      </c>
      <c r="S257" s="5">
        <v>1839366003277</v>
      </c>
      <c r="T257" s="5">
        <v>3529169475504</v>
      </c>
      <c r="U257" s="5">
        <v>1855051780961</v>
      </c>
      <c r="V257" s="5">
        <v>3337103385419</v>
      </c>
      <c r="W257" s="5">
        <v>2174560697339</v>
      </c>
      <c r="X257" s="5">
        <v>3660087191120</v>
      </c>
      <c r="Y257" s="5">
        <v>1533259921843</v>
      </c>
      <c r="Z257" s="5">
        <v>1699917347675</v>
      </c>
    </row>
    <row r="259" spans="2:26" ht="15.5" x14ac:dyDescent="0.35">
      <c r="B259" t="s">
        <v>217</v>
      </c>
      <c r="C259" t="s">
        <v>11</v>
      </c>
      <c r="D259" s="5">
        <v>70900000000</v>
      </c>
      <c r="E259" s="5">
        <v>70900000000</v>
      </c>
      <c r="F259" s="5">
        <v>70900000000</v>
      </c>
      <c r="G259" s="5">
        <v>70900000000</v>
      </c>
      <c r="I259" s="5">
        <v>70900000000</v>
      </c>
      <c r="J259" s="5">
        <v>70900000000</v>
      </c>
      <c r="K259" s="5">
        <v>70900000000</v>
      </c>
      <c r="L259" s="5">
        <v>70900000000</v>
      </c>
      <c r="M259" s="5">
        <v>70900000000</v>
      </c>
      <c r="N259" s="5">
        <v>70900000000</v>
      </c>
      <c r="O259" s="5">
        <v>70900000000</v>
      </c>
      <c r="P259" s="5">
        <v>23080000000</v>
      </c>
      <c r="Q259" s="5">
        <v>23080000000</v>
      </c>
      <c r="R259" s="5">
        <v>23080000000</v>
      </c>
      <c r="S259" s="5">
        <v>23080000000</v>
      </c>
      <c r="T259" s="5">
        <v>23080000000</v>
      </c>
      <c r="U259" s="5">
        <v>23080000000</v>
      </c>
      <c r="V259" s="5">
        <v>23080000000</v>
      </c>
      <c r="W259" s="5">
        <v>23080000000</v>
      </c>
      <c r="X259" s="5">
        <v>21630000000</v>
      </c>
      <c r="Y259" s="5">
        <v>17300000000</v>
      </c>
      <c r="Z259" s="5">
        <v>17300000000</v>
      </c>
    </row>
    <row r="260" spans="2:26" ht="15.5" x14ac:dyDescent="0.35">
      <c r="C260" t="s">
        <v>218</v>
      </c>
      <c r="D260" s="6">
        <v>1.51</v>
      </c>
      <c r="E260" s="6">
        <v>1.43</v>
      </c>
      <c r="F260" s="6">
        <v>3.25</v>
      </c>
      <c r="G260" s="6">
        <v>-0.45</v>
      </c>
    </row>
    <row r="261" spans="2:26" ht="15.5" x14ac:dyDescent="0.35">
      <c r="C261" t="s">
        <v>219</v>
      </c>
      <c r="D261" s="6">
        <v>50.33</v>
      </c>
      <c r="E261" s="6">
        <v>58.74</v>
      </c>
      <c r="F261" s="6">
        <v>31.69</v>
      </c>
      <c r="G261" s="6">
        <v>-182.22</v>
      </c>
    </row>
    <row r="262" spans="2:26" ht="15.5" x14ac:dyDescent="0.35">
      <c r="C262" t="s">
        <v>72</v>
      </c>
      <c r="D262" s="6">
        <v>3.05</v>
      </c>
      <c r="E262" s="6">
        <v>2.41</v>
      </c>
      <c r="F262" s="6">
        <v>3.12</v>
      </c>
      <c r="G262" s="6">
        <v>2.89</v>
      </c>
    </row>
    <row r="263" spans="2:26" ht="15.5" x14ac:dyDescent="0.35">
      <c r="C263" t="s">
        <v>220</v>
      </c>
      <c r="D263" s="5">
        <v>316450000000</v>
      </c>
      <c r="E263" s="5">
        <v>318260000000</v>
      </c>
      <c r="F263" s="5">
        <v>325140000000</v>
      </c>
      <c r="G263" s="5">
        <v>167850000000</v>
      </c>
    </row>
    <row r="264" spans="2:26" ht="15.5" x14ac:dyDescent="0.35">
      <c r="C264" t="s">
        <v>221</v>
      </c>
      <c r="D264" s="6">
        <v>2.2000000000000001E-3</v>
      </c>
      <c r="E264" s="6">
        <v>2.0999999999999999E-3</v>
      </c>
      <c r="F264" s="6">
        <v>4.6999999999999993E-3</v>
      </c>
      <c r="G264" s="6">
        <v>-5.9999999999999995E-4</v>
      </c>
    </row>
    <row r="265" spans="2:26" ht="15.5" x14ac:dyDescent="0.35">
      <c r="C265" t="s">
        <v>222</v>
      </c>
      <c r="D265" s="6">
        <v>3.5999999999999999E-3</v>
      </c>
      <c r="E265" s="6">
        <v>3.4000000000000002E-3</v>
      </c>
      <c r="F265" s="6">
        <v>7.7000000000000002E-3</v>
      </c>
      <c r="G265" s="6">
        <v>-1E-3</v>
      </c>
    </row>
    <row r="266" spans="2:26" ht="15.5" x14ac:dyDescent="0.35">
      <c r="C266" t="s">
        <v>223</v>
      </c>
      <c r="D266" s="6">
        <v>4.5000000000000005E-3</v>
      </c>
      <c r="E266" s="6">
        <v>4.5000000000000005E-3</v>
      </c>
      <c r="F266" s="6">
        <v>4.5999999999999999E-3</v>
      </c>
      <c r="G266" s="6">
        <v>1.1999999999999999E-3</v>
      </c>
    </row>
    <row r="267" spans="2:26" ht="15.5" x14ac:dyDescent="0.35">
      <c r="C267" t="s">
        <v>224</v>
      </c>
      <c r="D267" s="6">
        <v>0.91</v>
      </c>
      <c r="E267" s="6">
        <v>0.51</v>
      </c>
      <c r="F267" s="6">
        <v>1.22</v>
      </c>
      <c r="G267" s="6">
        <v>0.38</v>
      </c>
    </row>
    <row r="268" spans="2:26" ht="15.5" x14ac:dyDescent="0.35">
      <c r="C268" t="s">
        <v>225</v>
      </c>
      <c r="D268" s="5">
        <v>30713000000000</v>
      </c>
      <c r="E268" s="5">
        <v>31051000000000</v>
      </c>
      <c r="F268" s="5">
        <v>31009000000000</v>
      </c>
      <c r="G268" s="5">
        <v>31352000000000</v>
      </c>
    </row>
    <row r="269" spans="2:26" ht="15.5" x14ac:dyDescent="0.35">
      <c r="C269" t="s">
        <v>226</v>
      </c>
      <c r="D269" s="6">
        <v>0.18</v>
      </c>
      <c r="E269" s="6">
        <v>0.2</v>
      </c>
      <c r="F269" s="6">
        <v>0.24</v>
      </c>
      <c r="G269" s="6">
        <v>0.19</v>
      </c>
    </row>
    <row r="270" spans="2:26" ht="15.5" x14ac:dyDescent="0.35">
      <c r="C270" t="s">
        <v>227</v>
      </c>
      <c r="D270" s="6">
        <v>420.18</v>
      </c>
      <c r="E270" s="6">
        <v>424.95</v>
      </c>
      <c r="F270" s="6">
        <v>424.47</v>
      </c>
      <c r="G270" s="6">
        <v>429.6</v>
      </c>
    </row>
    <row r="271" spans="2:26" ht="15.5" x14ac:dyDescent="0.35">
      <c r="C271" t="s">
        <v>228</v>
      </c>
      <c r="D271" s="6">
        <v>0.18</v>
      </c>
      <c r="E271" s="6">
        <v>0.2</v>
      </c>
      <c r="F271" s="6">
        <v>0.24</v>
      </c>
      <c r="G271" s="6">
        <v>0.19</v>
      </c>
    </row>
    <row r="272" spans="2:26" ht="15.5" x14ac:dyDescent="0.35">
      <c r="C272" t="s">
        <v>229</v>
      </c>
      <c r="D272" s="6">
        <v>417.92</v>
      </c>
      <c r="E272" s="6">
        <v>422.7</v>
      </c>
      <c r="F272" s="6">
        <v>422.22</v>
      </c>
      <c r="G272" s="6">
        <v>427.35</v>
      </c>
    </row>
    <row r="273" spans="3:26" ht="15.5" x14ac:dyDescent="0.35">
      <c r="C273" t="s">
        <v>230</v>
      </c>
      <c r="D273" s="5">
        <v>3189000000000</v>
      </c>
      <c r="E273" s="5">
        <v>2797000000000</v>
      </c>
      <c r="F273" s="5">
        <v>1823000000000</v>
      </c>
      <c r="G273" s="5">
        <v>1979000000000</v>
      </c>
    </row>
    <row r="274" spans="3:26" ht="15.5" x14ac:dyDescent="0.35">
      <c r="C274" t="s">
        <v>231</v>
      </c>
      <c r="D274" s="5">
        <v>7576000000000</v>
      </c>
      <c r="E274" s="5">
        <v>7712000000000</v>
      </c>
      <c r="F274" s="5">
        <v>7369000000000</v>
      </c>
      <c r="G274" s="5">
        <v>11043000000000</v>
      </c>
    </row>
    <row r="275" spans="3:26" ht="15.5" x14ac:dyDescent="0.35">
      <c r="C275" t="s">
        <v>232</v>
      </c>
      <c r="D275" s="5">
        <v>29790000000000</v>
      </c>
      <c r="E275" s="5">
        <v>30128000000000</v>
      </c>
      <c r="F275" s="5">
        <v>30094000000000</v>
      </c>
      <c r="G275" s="5">
        <v>30457000000000</v>
      </c>
    </row>
    <row r="276" spans="3:26" ht="15.5" x14ac:dyDescent="0.35">
      <c r="C276" t="s">
        <v>23</v>
      </c>
      <c r="D276" s="5">
        <v>10765000000000</v>
      </c>
      <c r="E276" s="5">
        <v>10509000000000</v>
      </c>
      <c r="F276" s="5">
        <v>9192000000000</v>
      </c>
      <c r="G276" s="5">
        <v>13022000000000</v>
      </c>
    </row>
    <row r="277" spans="3:26" ht="15.5" x14ac:dyDescent="0.35">
      <c r="C277" t="s">
        <v>20</v>
      </c>
      <c r="D277" s="5">
        <v>9150000000000</v>
      </c>
      <c r="E277" s="5">
        <v>8553000000000</v>
      </c>
      <c r="F277" s="5">
        <v>7014000000000</v>
      </c>
      <c r="G277" s="5">
        <v>6521000000000</v>
      </c>
    </row>
    <row r="278" spans="3:26" ht="15.5" x14ac:dyDescent="0.35">
      <c r="C278" t="s">
        <v>233</v>
      </c>
      <c r="D278" s="5">
        <v>21606000000000</v>
      </c>
      <c r="E278" s="5">
        <v>22239000000000</v>
      </c>
      <c r="F278" s="5">
        <v>23231000000000</v>
      </c>
      <c r="G278" s="5">
        <v>27011000000000</v>
      </c>
    </row>
    <row r="279" spans="3:26" ht="15.5" x14ac:dyDescent="0.35">
      <c r="C279" t="s">
        <v>234</v>
      </c>
      <c r="D279" s="5">
        <v>-499000000000</v>
      </c>
      <c r="E279" s="5">
        <v>-421000000000</v>
      </c>
      <c r="F279" s="5">
        <v>-318000000000</v>
      </c>
      <c r="G279" s="5">
        <v>-268000000000</v>
      </c>
    </row>
    <row r="280" spans="3:26" ht="15.5" x14ac:dyDescent="0.35">
      <c r="C280" t="s">
        <v>235</v>
      </c>
      <c r="D280" s="5">
        <v>-26000000000</v>
      </c>
      <c r="E280" s="5">
        <v>-79000000000</v>
      </c>
      <c r="F280" s="5">
        <v>-42000000000</v>
      </c>
      <c r="G280" s="5">
        <v>-45000000000</v>
      </c>
    </row>
    <row r="281" spans="3:26" ht="15.5" x14ac:dyDescent="0.35">
      <c r="C281" t="s">
        <v>12</v>
      </c>
      <c r="D281" s="5">
        <v>-525000000000</v>
      </c>
      <c r="E281" s="5">
        <v>-500000000000</v>
      </c>
      <c r="F281" s="5">
        <v>-361000000000</v>
      </c>
      <c r="G281" s="5">
        <v>-312000000000</v>
      </c>
    </row>
    <row r="282" spans="3:26" ht="15.5" x14ac:dyDescent="0.35">
      <c r="C282" t="s">
        <v>15</v>
      </c>
      <c r="D282" s="6">
        <v>-7.41</v>
      </c>
      <c r="E282" s="6">
        <v>-7.06</v>
      </c>
      <c r="F282" s="6">
        <v>-5.09</v>
      </c>
      <c r="G282" s="6">
        <v>-4.4000000000000004</v>
      </c>
    </row>
    <row r="283" spans="3:26" ht="15.5" x14ac:dyDescent="0.35">
      <c r="C283" t="s">
        <v>57</v>
      </c>
      <c r="I283" s="6">
        <v>6.62</v>
      </c>
      <c r="J283" s="6">
        <v>264.41000000000003</v>
      </c>
      <c r="K283" s="6">
        <v>0.71</v>
      </c>
      <c r="L283" s="6">
        <v>-37.97</v>
      </c>
      <c r="M283" s="6">
        <v>-22.61</v>
      </c>
      <c r="N283" s="6">
        <v>-125.41</v>
      </c>
      <c r="O283" s="6">
        <v>-27.97</v>
      </c>
      <c r="P283" s="6">
        <v>30.12</v>
      </c>
      <c r="Q283" s="6">
        <v>26.61</v>
      </c>
      <c r="R283" s="6">
        <v>38.24</v>
      </c>
      <c r="S283" s="6">
        <v>23.2</v>
      </c>
      <c r="T283" s="6">
        <v>110.38</v>
      </c>
      <c r="U283" s="6">
        <v>53.22</v>
      </c>
      <c r="V283" s="6">
        <v>45.94</v>
      </c>
      <c r="W283" s="6">
        <v>30.69</v>
      </c>
      <c r="X283" s="6">
        <v>27.49</v>
      </c>
      <c r="Y283" s="6">
        <v>25.23</v>
      </c>
      <c r="Z283" s="6">
        <v>22.94</v>
      </c>
    </row>
    <row r="284" spans="3:26" ht="15.5" x14ac:dyDescent="0.35">
      <c r="C284" t="s">
        <v>71</v>
      </c>
      <c r="I284" s="6">
        <v>12.69</v>
      </c>
      <c r="J284" s="6">
        <v>0.39</v>
      </c>
      <c r="K284" s="6">
        <v>136.62</v>
      </c>
      <c r="L284" s="6">
        <v>-2.08</v>
      </c>
      <c r="M284" s="6">
        <v>-6.24</v>
      </c>
      <c r="N284" s="6">
        <v>-1.71</v>
      </c>
      <c r="O284" s="6">
        <v>-8.65</v>
      </c>
      <c r="P284" s="6">
        <v>7.3</v>
      </c>
      <c r="Q284" s="6">
        <v>15.86</v>
      </c>
      <c r="R284" s="6">
        <v>16.29</v>
      </c>
      <c r="S284" s="6">
        <v>38.619999999999997</v>
      </c>
      <c r="T284" s="5">
        <v>8</v>
      </c>
      <c r="U284" s="6">
        <v>14.81</v>
      </c>
      <c r="V284" s="6">
        <v>18.850000000000001</v>
      </c>
      <c r="W284" s="6">
        <v>18.64</v>
      </c>
      <c r="X284" s="6">
        <v>21.43</v>
      </c>
      <c r="Y284" s="6">
        <v>16.649999999999999</v>
      </c>
      <c r="Z284" s="6">
        <v>28.73</v>
      </c>
    </row>
    <row r="285" spans="3:26" ht="15.5" x14ac:dyDescent="0.35">
      <c r="C285" t="s">
        <v>74</v>
      </c>
      <c r="I285" s="6">
        <v>0.67</v>
      </c>
      <c r="J285" s="6">
        <v>0.64</v>
      </c>
      <c r="K285" s="6">
        <v>0.41</v>
      </c>
      <c r="L285" s="6">
        <v>0.38</v>
      </c>
      <c r="M285" s="6">
        <v>0.62</v>
      </c>
      <c r="N285" s="6">
        <v>1.28</v>
      </c>
      <c r="O285" s="6">
        <v>1.41</v>
      </c>
      <c r="P285" s="6">
        <v>0.41</v>
      </c>
      <c r="Q285" s="6">
        <v>0.89</v>
      </c>
      <c r="R285" s="6">
        <v>1.39</v>
      </c>
      <c r="S285" s="6">
        <v>2.38</v>
      </c>
      <c r="T285" s="6">
        <v>1.75</v>
      </c>
      <c r="U285" s="6">
        <v>2.73</v>
      </c>
      <c r="V285" s="6">
        <v>3.24</v>
      </c>
      <c r="W285" s="6">
        <v>3.15</v>
      </c>
      <c r="X285" s="6">
        <v>4.08</v>
      </c>
      <c r="Y285" s="6">
        <v>2.83</v>
      </c>
      <c r="Z285" s="6">
        <v>4.47</v>
      </c>
    </row>
    <row r="286" spans="3:26" ht="15.5" x14ac:dyDescent="0.35">
      <c r="C286" t="s">
        <v>236</v>
      </c>
      <c r="I286" s="5">
        <v>1129100000000</v>
      </c>
      <c r="J286" s="5">
        <v>21063580000000</v>
      </c>
      <c r="K286" s="5">
        <v>5026640000000</v>
      </c>
      <c r="L286" s="5">
        <v>1176990000000</v>
      </c>
      <c r="M286" s="5">
        <v>3679490000000</v>
      </c>
      <c r="N286" s="5">
        <v>-3177440000000</v>
      </c>
      <c r="O286" s="5">
        <v>-4370000000</v>
      </c>
      <c r="P286" s="5">
        <v>1665070000000</v>
      </c>
    </row>
    <row r="287" spans="3:26" ht="15.5" x14ac:dyDescent="0.35">
      <c r="C287" t="s">
        <v>237</v>
      </c>
      <c r="I287" s="6">
        <v>9.4999999999999998E-3</v>
      </c>
      <c r="J287" s="6">
        <v>0.34850000000000003</v>
      </c>
      <c r="K287" s="6">
        <v>1E-3</v>
      </c>
      <c r="L287" s="6">
        <v>-5.4000000000000006E-2</v>
      </c>
      <c r="M287" s="6">
        <v>-3.0800000000000001E-2</v>
      </c>
      <c r="N287" s="6">
        <v>-0.1714</v>
      </c>
      <c r="O287" s="6">
        <v>-3.6000000000000004E-2</v>
      </c>
      <c r="P287" s="6">
        <v>1.3999999999999999E-2</v>
      </c>
      <c r="Q287" s="6">
        <v>1.0800000000000001E-2</v>
      </c>
      <c r="R287" s="6">
        <v>1.9299999999999998E-2</v>
      </c>
      <c r="S287" s="6">
        <v>1.3000000000000001E-2</v>
      </c>
      <c r="T287" s="6">
        <v>6.7500000000000004E-2</v>
      </c>
      <c r="U287" s="6">
        <v>3.9199999999999999E-2</v>
      </c>
      <c r="V287" s="6">
        <v>4.2599999999999999E-2</v>
      </c>
      <c r="W287" s="6">
        <v>3.8800000000000001E-2</v>
      </c>
      <c r="X287" s="6">
        <v>3.6799999999999999E-2</v>
      </c>
      <c r="Y287" s="6">
        <v>3.6000000000000004E-2</v>
      </c>
      <c r="Z287" s="6">
        <v>3.3700000000000001E-2</v>
      </c>
    </row>
    <row r="288" spans="3:26" ht="15.5" x14ac:dyDescent="0.35">
      <c r="C288" t="s">
        <v>238</v>
      </c>
      <c r="I288" s="6">
        <v>1.5600000000000001E-2</v>
      </c>
      <c r="J288" s="6">
        <v>0.62759999999999994</v>
      </c>
      <c r="K288" s="6">
        <v>3.3E-3</v>
      </c>
      <c r="L288" s="6">
        <v>-0.1757</v>
      </c>
      <c r="M288" s="6">
        <v>-8.5500000000000007E-2</v>
      </c>
      <c r="N288" s="6">
        <v>-0.45649999999999996</v>
      </c>
      <c r="O288" s="6">
        <v>-6.8900000000000003E-2</v>
      </c>
      <c r="P288" s="6">
        <v>3.7100000000000001E-2</v>
      </c>
      <c r="Q288" s="6">
        <v>2.69E-2</v>
      </c>
      <c r="R288" s="6">
        <v>4.7500000000000001E-2</v>
      </c>
      <c r="S288" s="6">
        <v>3.27E-2</v>
      </c>
      <c r="T288" s="6">
        <v>0.16320000000000001</v>
      </c>
      <c r="U288" s="6">
        <v>9.5899999999999999E-2</v>
      </c>
      <c r="V288" s="6">
        <v>9.9499999999999991E-2</v>
      </c>
      <c r="W288" s="6">
        <v>8.0199999999999994E-2</v>
      </c>
      <c r="X288" s="6">
        <v>7.7100000000000002E-2</v>
      </c>
      <c r="Y288" s="6">
        <v>8.929999999999999E-2</v>
      </c>
      <c r="Z288" s="6">
        <v>8.8200000000000001E-2</v>
      </c>
    </row>
    <row r="289" spans="3:26" ht="15.5" x14ac:dyDescent="0.35">
      <c r="C289" t="s">
        <v>239</v>
      </c>
      <c r="I289" s="6">
        <v>1.55E-2</v>
      </c>
      <c r="J289" s="6">
        <v>0.49270000000000003</v>
      </c>
      <c r="K289" s="6">
        <v>9.2100000000000015E-2</v>
      </c>
      <c r="L289" s="6">
        <v>2.7000000000000001E-3</v>
      </c>
      <c r="M289" s="6">
        <v>3.4799999999999998E-2</v>
      </c>
      <c r="N289" s="6">
        <v>-0.1109</v>
      </c>
      <c r="O289" s="6">
        <v>-2.0099999999999996E-2</v>
      </c>
      <c r="P289" s="6">
        <v>1.89E-2</v>
      </c>
      <c r="Q289" s="6">
        <v>2.7200000000000002E-2</v>
      </c>
      <c r="R289" s="6">
        <v>4.8300000000000003E-2</v>
      </c>
      <c r="S289" s="6">
        <v>4.3499999999999997E-2</v>
      </c>
      <c r="T289" s="6">
        <v>0.13019999999999998</v>
      </c>
      <c r="U289" s="6">
        <v>8.1199999999999994E-2</v>
      </c>
      <c r="V289" s="6">
        <v>8.0199999999999994E-2</v>
      </c>
      <c r="W289" s="6">
        <v>5.7699999999999994E-2</v>
      </c>
      <c r="X289" s="6">
        <v>5.5500000000000001E-2</v>
      </c>
      <c r="Y289" s="6">
        <v>4.4400000000000002E-2</v>
      </c>
      <c r="Z289" s="6">
        <v>8.7799999999999989E-2</v>
      </c>
    </row>
    <row r="290" spans="3:26" ht="15.5" x14ac:dyDescent="0.35">
      <c r="C290" t="s">
        <v>240</v>
      </c>
      <c r="I290" s="6">
        <v>0.79</v>
      </c>
      <c r="J290" s="6">
        <v>16.28</v>
      </c>
      <c r="K290" s="6">
        <v>2.0299999999999998</v>
      </c>
      <c r="L290" s="6">
        <v>0.06</v>
      </c>
      <c r="M290" s="6">
        <v>0.57999999999999996</v>
      </c>
      <c r="N290" s="6">
        <v>-2.66</v>
      </c>
      <c r="O290" s="5">
        <v>-1</v>
      </c>
      <c r="P290" s="6">
        <v>6.32</v>
      </c>
      <c r="Q290" s="6">
        <v>8.89</v>
      </c>
      <c r="R290" s="6">
        <v>7.53</v>
      </c>
      <c r="S290" s="6">
        <v>8.42</v>
      </c>
      <c r="T290" s="6">
        <v>31.21</v>
      </c>
      <c r="U290" s="6">
        <v>72.739999999999995</v>
      </c>
      <c r="V290" s="6">
        <v>948.84</v>
      </c>
      <c r="W290" s="6">
        <v>1195.03</v>
      </c>
      <c r="X290" s="6">
        <v>33.549999999999997</v>
      </c>
      <c r="Y290" s="6">
        <v>44.43</v>
      </c>
      <c r="Z290" s="6">
        <v>31.18</v>
      </c>
    </row>
    <row r="291" spans="3:26" ht="15.5" x14ac:dyDescent="0.35">
      <c r="C291" t="s">
        <v>68</v>
      </c>
      <c r="I291" s="6">
        <v>0.2</v>
      </c>
      <c r="J291" s="6">
        <v>0.24</v>
      </c>
      <c r="K291" s="6">
        <v>0.45</v>
      </c>
      <c r="L291" s="6">
        <v>0.37</v>
      </c>
      <c r="M291" s="6">
        <v>0.53</v>
      </c>
      <c r="N291" s="6">
        <v>0.78</v>
      </c>
      <c r="O291" s="6">
        <v>0.6</v>
      </c>
      <c r="P291" s="6">
        <v>0.27</v>
      </c>
      <c r="Q291" s="6">
        <v>0.43</v>
      </c>
      <c r="R291" s="6">
        <v>0.77</v>
      </c>
      <c r="S291" s="6">
        <v>1.26</v>
      </c>
      <c r="T291" s="6">
        <v>1.31</v>
      </c>
      <c r="U291" s="6">
        <v>1.42</v>
      </c>
      <c r="V291" s="6">
        <v>1.88</v>
      </c>
      <c r="W291" s="6">
        <v>1.49</v>
      </c>
      <c r="X291" s="6">
        <v>1.65</v>
      </c>
      <c r="Y291" s="6">
        <v>1.49</v>
      </c>
      <c r="Z291" s="6">
        <v>2.5299999999999998</v>
      </c>
    </row>
    <row r="292" spans="3:26" ht="15.5" x14ac:dyDescent="0.35">
      <c r="C292" t="s">
        <v>65</v>
      </c>
      <c r="I292" s="6">
        <v>424.95</v>
      </c>
      <c r="J292" s="6">
        <v>421.29</v>
      </c>
      <c r="K292" s="6">
        <v>216.01</v>
      </c>
      <c r="L292" s="6">
        <v>216.12</v>
      </c>
      <c r="M292" s="6">
        <v>264.49</v>
      </c>
      <c r="N292" s="6">
        <v>274.73</v>
      </c>
      <c r="O292" s="6">
        <v>405.86</v>
      </c>
      <c r="P292" s="6">
        <v>812.52</v>
      </c>
      <c r="Q292" s="6">
        <v>989.23</v>
      </c>
      <c r="R292" s="6">
        <v>804.78</v>
      </c>
      <c r="S292" s="6">
        <v>710.39</v>
      </c>
      <c r="T292" s="6">
        <v>676.2</v>
      </c>
      <c r="U292" s="6">
        <v>554.69000000000005</v>
      </c>
      <c r="V292" s="6">
        <v>461.75</v>
      </c>
      <c r="W292" s="6">
        <v>382.78</v>
      </c>
      <c r="X292" s="6">
        <v>356.48</v>
      </c>
      <c r="Y292" s="6">
        <v>282.45999999999998</v>
      </c>
      <c r="Z292" s="6">
        <v>260.11</v>
      </c>
    </row>
    <row r="293" spans="3:26" ht="15.5" x14ac:dyDescent="0.35">
      <c r="C293" t="s">
        <v>241</v>
      </c>
      <c r="I293" s="6">
        <v>0.2</v>
      </c>
      <c r="J293" s="6">
        <v>0.24</v>
      </c>
      <c r="K293" s="6">
        <v>0.47</v>
      </c>
      <c r="L293" s="6">
        <v>0.38</v>
      </c>
      <c r="M293" s="6">
        <v>0.55000000000000004</v>
      </c>
      <c r="N293" s="6">
        <v>0.81</v>
      </c>
      <c r="O293" s="6">
        <v>0.61</v>
      </c>
      <c r="P293" s="6">
        <v>0.28000000000000003</v>
      </c>
      <c r="Q293" s="6">
        <v>0.44</v>
      </c>
      <c r="R293" s="6">
        <v>0.8</v>
      </c>
      <c r="S293" s="6">
        <v>1.3</v>
      </c>
      <c r="T293" s="6">
        <v>1.35</v>
      </c>
      <c r="U293" s="6">
        <v>1.46</v>
      </c>
      <c r="V293" s="6">
        <v>1.91</v>
      </c>
      <c r="W293" s="6">
        <v>1.53</v>
      </c>
      <c r="X293" s="6">
        <v>1.67</v>
      </c>
      <c r="Y293" s="6">
        <v>1.53</v>
      </c>
      <c r="Z293" s="6">
        <v>2.63</v>
      </c>
    </row>
    <row r="294" spans="3:26" ht="15.5" x14ac:dyDescent="0.35">
      <c r="C294" t="s">
        <v>242</v>
      </c>
      <c r="I294" s="6">
        <v>422.7</v>
      </c>
      <c r="J294" s="6">
        <v>419.05</v>
      </c>
      <c r="K294" s="6">
        <v>206.9</v>
      </c>
      <c r="L294" s="6">
        <v>206.56</v>
      </c>
      <c r="M294" s="6">
        <v>254.89</v>
      </c>
      <c r="N294" s="6">
        <v>265.31</v>
      </c>
      <c r="O294" s="6">
        <v>395.14</v>
      </c>
      <c r="P294" s="6">
        <v>781.85</v>
      </c>
      <c r="Q294" s="6">
        <v>959.65</v>
      </c>
      <c r="R294" s="6">
        <v>780.01</v>
      </c>
      <c r="S294" s="6">
        <v>687.21</v>
      </c>
      <c r="T294" s="6">
        <v>653.55999999999995</v>
      </c>
      <c r="U294" s="6">
        <v>540.30999999999995</v>
      </c>
      <c r="V294" s="6">
        <v>452.45</v>
      </c>
      <c r="W294" s="6">
        <v>373.67</v>
      </c>
      <c r="X294" s="6">
        <v>351.65</v>
      </c>
      <c r="Y294" s="6">
        <v>274.73</v>
      </c>
      <c r="Z294" s="6">
        <v>250.67</v>
      </c>
    </row>
    <row r="295" spans="3:26" ht="15.5" x14ac:dyDescent="0.35">
      <c r="C295" t="s">
        <v>243</v>
      </c>
      <c r="I295" s="5">
        <v>2797000000000</v>
      </c>
      <c r="J295" s="5">
        <v>3024000000000</v>
      </c>
      <c r="K295" s="5">
        <v>3695000000000</v>
      </c>
      <c r="L295" s="5">
        <v>3007000000000</v>
      </c>
      <c r="M295" s="5">
        <v>3442000000000</v>
      </c>
      <c r="N295" s="5">
        <v>3452000000000</v>
      </c>
      <c r="O295" s="5">
        <v>2539000000000</v>
      </c>
      <c r="P295" s="5">
        <v>2177000000000</v>
      </c>
      <c r="Q295" s="5">
        <v>2248000000000</v>
      </c>
      <c r="R295" s="5">
        <v>1746000000000</v>
      </c>
      <c r="S295" s="5">
        <v>1350000000000</v>
      </c>
      <c r="T295" s="5">
        <v>593000000000</v>
      </c>
      <c r="U295" s="5">
        <v>317000000000</v>
      </c>
      <c r="V295" s="5">
        <v>196000000000</v>
      </c>
    </row>
    <row r="296" spans="3:26" ht="15.5" x14ac:dyDescent="0.35">
      <c r="C296" t="s">
        <v>244</v>
      </c>
      <c r="I296" s="5">
        <v>7712000000000</v>
      </c>
      <c r="J296" s="5">
        <v>7620000000000</v>
      </c>
      <c r="K296" s="5">
        <v>17148000000000</v>
      </c>
      <c r="L296" s="5">
        <v>18812000000000</v>
      </c>
      <c r="M296" s="5">
        <v>18188000000000</v>
      </c>
      <c r="N296" s="5">
        <v>15735000000000</v>
      </c>
      <c r="O296" s="5">
        <v>11690000000000</v>
      </c>
      <c r="P296" s="5">
        <v>13540000000000</v>
      </c>
      <c r="Q296" s="5">
        <v>12057000000000</v>
      </c>
      <c r="R296" s="5">
        <v>12366000000000</v>
      </c>
      <c r="S296" s="5">
        <v>11448000000000</v>
      </c>
      <c r="T296" s="5">
        <v>9882000000000</v>
      </c>
      <c r="U296" s="5">
        <v>7846000000000</v>
      </c>
      <c r="V296" s="5">
        <v>6087000000000</v>
      </c>
      <c r="W296" s="5">
        <v>3758000000000</v>
      </c>
      <c r="X296" s="5">
        <v>3386000000000</v>
      </c>
      <c r="Y296" s="5">
        <v>2907000000000</v>
      </c>
      <c r="Z296" s="5">
        <v>3222000000000</v>
      </c>
    </row>
    <row r="297" spans="3:26" ht="15.5" x14ac:dyDescent="0.35">
      <c r="C297" t="s">
        <v>25</v>
      </c>
      <c r="I297" s="5">
        <v>10509000000000</v>
      </c>
      <c r="J297" s="5">
        <v>10643000000000</v>
      </c>
      <c r="K297" s="5">
        <v>20842000000000</v>
      </c>
      <c r="L297" s="5">
        <v>21819000000000</v>
      </c>
      <c r="M297" s="5">
        <v>21630000000000</v>
      </c>
      <c r="N297" s="5">
        <v>19186000000000</v>
      </c>
      <c r="O297" s="5">
        <v>14230000000000</v>
      </c>
      <c r="P297" s="5">
        <v>15718000000000</v>
      </c>
      <c r="Q297" s="5">
        <v>14305000000000</v>
      </c>
      <c r="R297" s="5">
        <v>14112000000000</v>
      </c>
      <c r="S297" s="5">
        <v>12798000000000</v>
      </c>
      <c r="T297" s="5">
        <v>10475000000000</v>
      </c>
      <c r="U297" s="5">
        <v>8163000000000</v>
      </c>
      <c r="V297" s="5">
        <v>6283000000000</v>
      </c>
      <c r="W297" s="5">
        <v>3758000000000</v>
      </c>
      <c r="X297" s="5">
        <v>3386000000000</v>
      </c>
      <c r="Y297" s="5">
        <v>2907000000000</v>
      </c>
      <c r="Z297" s="5">
        <v>3222000000000</v>
      </c>
    </row>
    <row r="298" spans="3:26" ht="15.5" x14ac:dyDescent="0.35">
      <c r="C298" t="s">
        <v>22</v>
      </c>
      <c r="I298" s="5">
        <v>8553000000000</v>
      </c>
      <c r="J298" s="5">
        <v>5315000000000</v>
      </c>
      <c r="K298" s="5">
        <v>18193000000000</v>
      </c>
      <c r="L298" s="5">
        <v>19193000000000</v>
      </c>
      <c r="M298" s="5">
        <v>16742000000000</v>
      </c>
      <c r="N298" s="5">
        <v>16193000000000</v>
      </c>
      <c r="O298" s="5">
        <v>9544000000000</v>
      </c>
      <c r="P298" s="5">
        <v>13899000000000</v>
      </c>
      <c r="Q298" s="5">
        <v>11767000000000</v>
      </c>
      <c r="R298" s="5">
        <v>10862000000000</v>
      </c>
      <c r="S298" s="5">
        <v>10959000000000</v>
      </c>
      <c r="T298" s="5">
        <v>6946000000000</v>
      </c>
      <c r="U298" s="5">
        <v>6307000000000</v>
      </c>
      <c r="V298" s="5">
        <v>2945000000000</v>
      </c>
      <c r="W298" s="5">
        <v>1583000000000</v>
      </c>
      <c r="X298" s="5">
        <v>-274000000000</v>
      </c>
      <c r="Y298" s="5">
        <v>1374000000000</v>
      </c>
      <c r="Z298" s="5">
        <v>1522000000000</v>
      </c>
    </row>
    <row r="299" spans="3:26" ht="15.5" x14ac:dyDescent="0.35">
      <c r="C299" t="s">
        <v>245</v>
      </c>
      <c r="I299" s="5">
        <v>22239000000000</v>
      </c>
      <c r="J299" s="5">
        <v>23413000000000</v>
      </c>
      <c r="K299" s="5">
        <v>19893000000000</v>
      </c>
      <c r="L299" s="5">
        <v>19818000000000</v>
      </c>
      <c r="M299" s="5">
        <v>21769000000000</v>
      </c>
      <c r="N299" s="5">
        <v>22504000000000</v>
      </c>
      <c r="O299" s="5">
        <v>30316000000000</v>
      </c>
      <c r="P299" s="5">
        <v>28976000000000</v>
      </c>
      <c r="Q299" s="5">
        <v>36177000000000</v>
      </c>
      <c r="R299" s="5">
        <v>30587000000000</v>
      </c>
      <c r="S299" s="5">
        <v>28720000000000</v>
      </c>
      <c r="T299" s="5">
        <v>24237000000000</v>
      </c>
      <c r="U299" s="5">
        <v>19172000000000</v>
      </c>
      <c r="V299" s="5">
        <v>16000000000000</v>
      </c>
      <c r="W299" s="5">
        <v>12695000000000</v>
      </c>
      <c r="X299" s="5">
        <v>11134000000000</v>
      </c>
      <c r="Y299" s="5">
        <v>7799000000000</v>
      </c>
      <c r="Z299" s="5">
        <v>7749000000000</v>
      </c>
    </row>
    <row r="300" spans="3:26" ht="15.5" x14ac:dyDescent="0.35">
      <c r="C300" t="s">
        <v>246</v>
      </c>
      <c r="I300" s="5">
        <v>-1634000000000</v>
      </c>
      <c r="J300" s="5">
        <v>1743000000000</v>
      </c>
      <c r="K300" s="5">
        <v>2061000000000</v>
      </c>
      <c r="L300" s="5">
        <v>-235000000000</v>
      </c>
      <c r="M300" s="5">
        <v>1628000000000</v>
      </c>
      <c r="N300" s="5">
        <v>-2373000000000</v>
      </c>
      <c r="O300" s="5">
        <v>-4539000000000</v>
      </c>
      <c r="P300" s="5">
        <v>-1956000000000</v>
      </c>
      <c r="Q300" s="5">
        <v>-4507000000000</v>
      </c>
      <c r="R300" s="5">
        <v>-559000000000</v>
      </c>
      <c r="S300" s="5">
        <v>-2711000000000</v>
      </c>
      <c r="T300" s="5">
        <v>731000000000</v>
      </c>
      <c r="U300" s="5">
        <v>-2079000000000</v>
      </c>
      <c r="V300" s="5">
        <v>1289000000000</v>
      </c>
      <c r="W300" s="5">
        <v>375000000000</v>
      </c>
      <c r="X300" s="5">
        <v>-690000000000</v>
      </c>
      <c r="Y300" s="5">
        <v>116000000000</v>
      </c>
      <c r="Z300" s="5">
        <v>-239000000000</v>
      </c>
    </row>
    <row r="301" spans="3:26" ht="15.5" x14ac:dyDescent="0.35">
      <c r="C301" t="s">
        <v>247</v>
      </c>
      <c r="I301" s="5">
        <v>-228000000000</v>
      </c>
      <c r="J301" s="5">
        <v>-491000000000</v>
      </c>
      <c r="K301" s="5">
        <v>-1064000000000</v>
      </c>
      <c r="L301" s="5">
        <v>-888000000000</v>
      </c>
      <c r="M301" s="5">
        <v>-371000000000</v>
      </c>
      <c r="N301" s="5">
        <v>-405000000000</v>
      </c>
      <c r="O301" s="5">
        <v>-673000000000</v>
      </c>
      <c r="P301" s="5">
        <v>-925000000000</v>
      </c>
      <c r="Q301" s="5">
        <v>-1178000000000</v>
      </c>
      <c r="R301" s="5">
        <v>-575000000000</v>
      </c>
      <c r="S301" s="5">
        <v>-513000000000</v>
      </c>
      <c r="T301" s="5">
        <v>-668000000000</v>
      </c>
      <c r="U301" s="5">
        <v>-1334000000000</v>
      </c>
      <c r="V301" s="5">
        <v>-963000000000</v>
      </c>
      <c r="W301" s="5">
        <v>-424000000000</v>
      </c>
      <c r="X301" s="5">
        <v>-331000000000</v>
      </c>
      <c r="Y301" s="5">
        <v>-165000000000</v>
      </c>
      <c r="Z301" s="5">
        <v>-267000000000</v>
      </c>
    </row>
    <row r="302" spans="3:26" ht="15.5" x14ac:dyDescent="0.35">
      <c r="C302" t="s">
        <v>14</v>
      </c>
      <c r="I302" s="5">
        <v>-1861000000000</v>
      </c>
      <c r="J302" s="5">
        <v>1252000000000</v>
      </c>
      <c r="K302" s="5">
        <v>997000000000</v>
      </c>
      <c r="L302" s="5">
        <v>-1123000000000</v>
      </c>
      <c r="M302" s="5">
        <v>1257000000000</v>
      </c>
      <c r="N302" s="5">
        <v>-2778000000000</v>
      </c>
      <c r="O302" s="5">
        <v>-5212000000000</v>
      </c>
      <c r="P302" s="5">
        <v>-2881000000000</v>
      </c>
      <c r="Q302" s="5">
        <v>-5685000000000</v>
      </c>
      <c r="R302" s="5">
        <v>-1134000000000</v>
      </c>
      <c r="S302" s="5">
        <v>-3224000000000</v>
      </c>
      <c r="T302" s="5">
        <v>64000000000</v>
      </c>
      <c r="U302" s="5">
        <v>-3413000000000</v>
      </c>
      <c r="V302" s="5">
        <v>326000000000</v>
      </c>
      <c r="W302" s="5">
        <v>-50000000000</v>
      </c>
      <c r="X302" s="5">
        <v>-1021000000000</v>
      </c>
      <c r="Y302" s="5">
        <v>-49000000000</v>
      </c>
      <c r="Z302" s="5">
        <v>-506000000000</v>
      </c>
    </row>
    <row r="303" spans="3:26" ht="15.5" x14ac:dyDescent="0.35">
      <c r="C303" t="s">
        <v>16</v>
      </c>
      <c r="I303" s="6">
        <v>-26.25</v>
      </c>
      <c r="J303" s="6">
        <v>17.66</v>
      </c>
      <c r="K303" s="6">
        <v>14.06</v>
      </c>
      <c r="L303" s="6">
        <v>-15.84</v>
      </c>
      <c r="M303" s="6">
        <v>17.73</v>
      </c>
      <c r="N303" s="6">
        <v>-39.18</v>
      </c>
      <c r="O303" s="6">
        <v>-73.510000000000005</v>
      </c>
      <c r="P303" s="6">
        <v>-124.84</v>
      </c>
      <c r="Q303" s="6">
        <v>-246.34</v>
      </c>
      <c r="R303" s="6">
        <v>-49.14</v>
      </c>
      <c r="S303" s="6">
        <v>-139.69999999999999</v>
      </c>
      <c r="T303" s="6">
        <v>2.75</v>
      </c>
      <c r="U303" s="6">
        <v>-147.88999999999999</v>
      </c>
      <c r="V303" s="6">
        <v>14.13</v>
      </c>
      <c r="W303" s="6">
        <v>-2.16</v>
      </c>
      <c r="X303" s="6">
        <v>-47.19</v>
      </c>
      <c r="Y303" s="6">
        <v>-2.85</v>
      </c>
      <c r="Z303" s="6">
        <v>-29.25</v>
      </c>
    </row>
    <row r="305" spans="2:17" ht="15.5" x14ac:dyDescent="0.35">
      <c r="B305" t="s">
        <v>248</v>
      </c>
      <c r="C305" t="s">
        <v>249</v>
      </c>
      <c r="D305" s="5">
        <v>107000000000</v>
      </c>
      <c r="E305" s="5">
        <v>101000000000</v>
      </c>
      <c r="F305" s="5">
        <v>230000000000</v>
      </c>
      <c r="G305" s="5">
        <v>-32000000000</v>
      </c>
      <c r="H305" s="5">
        <v>428000000000</v>
      </c>
      <c r="I305" s="5">
        <v>470000000000</v>
      </c>
      <c r="J305" s="5">
        <v>18746000000000</v>
      </c>
      <c r="K305" s="5">
        <v>50000000000</v>
      </c>
      <c r="L305" s="5">
        <v>-2692000000000</v>
      </c>
      <c r="M305" s="5">
        <v>-1603000000000</v>
      </c>
      <c r="N305" s="5">
        <v>-8891000000000</v>
      </c>
      <c r="O305" s="5">
        <v>-1983000000000</v>
      </c>
      <c r="P305" s="5">
        <v>695000000000</v>
      </c>
      <c r="Q305" s="5">
        <v>614000000000</v>
      </c>
    </row>
    <row r="306" spans="2:17" ht="15.5" x14ac:dyDescent="0.35">
      <c r="C306" t="s">
        <v>250</v>
      </c>
      <c r="H306" s="5">
        <v>407000000000</v>
      </c>
      <c r="I306" s="5">
        <v>470000000000</v>
      </c>
      <c r="J306" s="5">
        <v>18746000000000</v>
      </c>
      <c r="K306" s="5">
        <v>50000000000</v>
      </c>
      <c r="L306" s="5">
        <v>-2692000000000</v>
      </c>
      <c r="M306" s="5">
        <v>-1603000000000</v>
      </c>
      <c r="N306" s="5">
        <v>-8891000000000</v>
      </c>
      <c r="O306" s="5">
        <v>-1983000000000</v>
      </c>
      <c r="P306" s="5">
        <v>695000000000</v>
      </c>
      <c r="Q306" s="5">
        <v>614000000000</v>
      </c>
    </row>
    <row r="307" spans="2:17" ht="15.5" x14ac:dyDescent="0.35">
      <c r="C307" t="s">
        <v>441</v>
      </c>
      <c r="Q307" s="6">
        <v>2.7</v>
      </c>
    </row>
    <row r="308" spans="2:17" ht="15.5" x14ac:dyDescent="0.35">
      <c r="C308" t="s">
        <v>76</v>
      </c>
      <c r="Q308" s="6">
        <v>0.31170000000000003</v>
      </c>
    </row>
    <row r="309" spans="2:17" ht="15.5" x14ac:dyDescent="0.35">
      <c r="C309" t="s">
        <v>442</v>
      </c>
      <c r="Q309" s="6">
        <v>1.01E-2</v>
      </c>
    </row>
    <row r="310" spans="2:17" ht="15.5" x14ac:dyDescent="0.35">
      <c r="C310" t="s">
        <v>56</v>
      </c>
      <c r="D310" s="6">
        <v>1.51</v>
      </c>
      <c r="E310" s="6">
        <v>1.43</v>
      </c>
      <c r="F310" s="6">
        <v>3.25</v>
      </c>
      <c r="G310" s="6">
        <v>-0.45</v>
      </c>
      <c r="H310" s="6">
        <v>6.04</v>
      </c>
      <c r="I310" s="6">
        <v>6.62</v>
      </c>
      <c r="J310" s="6">
        <v>264.41000000000003</v>
      </c>
      <c r="K310" s="6">
        <v>0.71</v>
      </c>
      <c r="L310" s="6">
        <v>-37.97</v>
      </c>
      <c r="M310" s="6">
        <v>-22.61</v>
      </c>
      <c r="N310" s="6">
        <v>-125.41</v>
      </c>
      <c r="O310" s="6">
        <v>-27.97</v>
      </c>
      <c r="P310" s="6">
        <v>9.8000000000000007</v>
      </c>
      <c r="Q310" s="6">
        <v>8.66</v>
      </c>
    </row>
    <row r="311" spans="2:17" ht="15.5" x14ac:dyDescent="0.35">
      <c r="C311" t="s">
        <v>251</v>
      </c>
      <c r="H311" s="6">
        <v>5.74</v>
      </c>
      <c r="I311" s="6">
        <v>6.62</v>
      </c>
      <c r="J311" s="6">
        <v>264.41000000000003</v>
      </c>
      <c r="K311" s="6">
        <v>0.71</v>
      </c>
      <c r="L311" s="6">
        <v>-37.97</v>
      </c>
      <c r="M311" s="6">
        <v>-22.61</v>
      </c>
      <c r="N311" s="6">
        <v>-125.41</v>
      </c>
      <c r="O311" s="6">
        <v>-27.97</v>
      </c>
      <c r="P311" s="6">
        <v>9.8000000000000007</v>
      </c>
      <c r="Q311" s="6">
        <v>8.66</v>
      </c>
    </row>
    <row r="312" spans="2:17" ht="15.5" x14ac:dyDescent="0.35">
      <c r="C312" t="s">
        <v>78</v>
      </c>
      <c r="Q312" s="6">
        <v>2.7</v>
      </c>
    </row>
    <row r="313" spans="2:17" ht="15.5" x14ac:dyDescent="0.35">
      <c r="C313" t="s">
        <v>443</v>
      </c>
      <c r="Q313" s="6">
        <v>0.31170000000000003</v>
      </c>
    </row>
    <row r="314" spans="2:17" ht="15.5" x14ac:dyDescent="0.35">
      <c r="C314" t="s">
        <v>444</v>
      </c>
      <c r="Q314" s="6">
        <v>1.01E-2</v>
      </c>
    </row>
    <row r="315" spans="2:17" ht="15.5" x14ac:dyDescent="0.35">
      <c r="C315" t="s">
        <v>252</v>
      </c>
      <c r="D315" s="5">
        <v>1764000000000</v>
      </c>
      <c r="E315" s="5">
        <v>2471000000000</v>
      </c>
      <c r="F315" s="5">
        <v>2341000000000</v>
      </c>
      <c r="G315" s="5">
        <v>2012000000000</v>
      </c>
      <c r="H315" s="5">
        <v>7055000000000</v>
      </c>
      <c r="I315" s="5">
        <v>8844000000000</v>
      </c>
      <c r="J315" s="5">
        <v>11348000000000</v>
      </c>
      <c r="K315" s="5">
        <v>16847000000000</v>
      </c>
      <c r="L315" s="5">
        <v>14674000000000</v>
      </c>
      <c r="M315" s="5">
        <v>16139000000000</v>
      </c>
      <c r="N315" s="5">
        <v>11811000000000</v>
      </c>
      <c r="O315" s="5">
        <v>12177000000000</v>
      </c>
      <c r="P315" s="5">
        <v>12282000000000</v>
      </c>
      <c r="Q315" s="5">
        <v>10903000000000</v>
      </c>
    </row>
    <row r="316" spans="2:17" ht="15.5" x14ac:dyDescent="0.35">
      <c r="C316" t="s">
        <v>253</v>
      </c>
      <c r="H316" s="5">
        <v>8588000000000</v>
      </c>
      <c r="I316" s="5">
        <v>8844000000000</v>
      </c>
      <c r="J316" s="5">
        <v>11348000000000</v>
      </c>
      <c r="K316" s="5">
        <v>16847000000000</v>
      </c>
      <c r="L316" s="5">
        <v>14674000000000</v>
      </c>
      <c r="M316" s="5">
        <v>16139000000000</v>
      </c>
      <c r="N316" s="5">
        <v>11811000000000</v>
      </c>
      <c r="O316" s="5">
        <v>12177000000000</v>
      </c>
      <c r="P316" s="5">
        <v>12282000000000</v>
      </c>
      <c r="Q316" s="5">
        <v>10903000000000</v>
      </c>
    </row>
    <row r="317" spans="2:17" ht="15.5" x14ac:dyDescent="0.35">
      <c r="C317" t="s">
        <v>445</v>
      </c>
      <c r="Q317" s="6">
        <v>2.7</v>
      </c>
    </row>
    <row r="318" spans="2:17" ht="15.5" x14ac:dyDescent="0.35">
      <c r="C318" t="s">
        <v>446</v>
      </c>
      <c r="Q318" s="6">
        <v>0.31170000000000003</v>
      </c>
    </row>
    <row r="319" spans="2:17" ht="15.5" x14ac:dyDescent="0.35">
      <c r="C319" t="s">
        <v>447</v>
      </c>
      <c r="Q319" s="6">
        <v>1.01E-2</v>
      </c>
    </row>
    <row r="320" spans="2:17" ht="15.5" x14ac:dyDescent="0.35">
      <c r="C320" t="s">
        <v>254</v>
      </c>
      <c r="I320" s="6">
        <v>9.93</v>
      </c>
    </row>
    <row r="321" spans="3:9" ht="15.5" x14ac:dyDescent="0.35">
      <c r="C321" t="s">
        <v>255</v>
      </c>
      <c r="I321" s="6">
        <v>10.45</v>
      </c>
    </row>
    <row r="322" spans="3:9" ht="15.5" x14ac:dyDescent="0.35">
      <c r="C322" t="s">
        <v>256</v>
      </c>
      <c r="I322" s="6">
        <v>7.49</v>
      </c>
    </row>
    <row r="323" spans="3:9" ht="15.5" x14ac:dyDescent="0.35">
      <c r="C323" t="s">
        <v>257</v>
      </c>
      <c r="I323" s="6">
        <v>9.5700000000000007E-2</v>
      </c>
    </row>
    <row r="324" spans="3:9" ht="15.5" x14ac:dyDescent="0.35">
      <c r="C324" t="s">
        <v>258</v>
      </c>
      <c r="I324" s="6">
        <v>0.5</v>
      </c>
    </row>
    <row r="325" spans="3:9" ht="15.5" x14ac:dyDescent="0.35">
      <c r="C325" t="s">
        <v>259</v>
      </c>
      <c r="I325" s="6">
        <v>0.14000000000000001</v>
      </c>
    </row>
    <row r="326" spans="3:9" ht="15.5" x14ac:dyDescent="0.35">
      <c r="C326" t="s">
        <v>260</v>
      </c>
      <c r="I326" s="6">
        <v>-2.82</v>
      </c>
    </row>
    <row r="327" spans="3:9" ht="15.5" x14ac:dyDescent="0.35">
      <c r="C327" t="s">
        <v>261</v>
      </c>
      <c r="I327" s="6">
        <v>-2.5</v>
      </c>
    </row>
    <row r="328" spans="3:9" ht="15.5" x14ac:dyDescent="0.35">
      <c r="C328" t="s">
        <v>262</v>
      </c>
      <c r="I328" s="6">
        <v>24.31</v>
      </c>
    </row>
    <row r="329" spans="3:9" ht="15.5" x14ac:dyDescent="0.35">
      <c r="C329" t="s">
        <v>263</v>
      </c>
      <c r="I329" s="5">
        <v>13</v>
      </c>
    </row>
    <row r="330" spans="3:9" ht="15.5" x14ac:dyDescent="0.35">
      <c r="C330" t="s">
        <v>264</v>
      </c>
      <c r="I330" s="6">
        <v>-0.11</v>
      </c>
    </row>
    <row r="331" spans="3:9" ht="15.5" x14ac:dyDescent="0.35">
      <c r="C331" t="s">
        <v>265</v>
      </c>
      <c r="I331" s="6">
        <v>-0.24</v>
      </c>
    </row>
    <row r="332" spans="3:9" ht="15.5" x14ac:dyDescent="0.35">
      <c r="C332" t="s">
        <v>266</v>
      </c>
      <c r="I332" s="6">
        <v>5.74</v>
      </c>
    </row>
    <row r="333" spans="3:9" ht="15.5" x14ac:dyDescent="0.35">
      <c r="C333" t="s">
        <v>267</v>
      </c>
      <c r="I333" s="6">
        <v>6.04</v>
      </c>
    </row>
    <row r="334" spans="3:9" ht="15.5" x14ac:dyDescent="0.35">
      <c r="C334" t="s">
        <v>268</v>
      </c>
      <c r="I334" s="6">
        <v>121.14</v>
      </c>
    </row>
    <row r="335" spans="3:9" ht="15.5" x14ac:dyDescent="0.35">
      <c r="C335" t="s">
        <v>269</v>
      </c>
      <c r="D335" s="6">
        <v>22.77</v>
      </c>
    </row>
    <row r="336" spans="3:9" ht="15.5" x14ac:dyDescent="0.35">
      <c r="C336" t="s">
        <v>270</v>
      </c>
      <c r="I336" s="6">
        <v>420.18</v>
      </c>
    </row>
    <row r="337" spans="3:9" ht="15.5" x14ac:dyDescent="0.35">
      <c r="C337" t="s">
        <v>271</v>
      </c>
      <c r="I337" s="6">
        <v>-23.96</v>
      </c>
    </row>
    <row r="338" spans="3:9" ht="15.5" x14ac:dyDescent="0.35">
      <c r="C338" t="s">
        <v>272</v>
      </c>
      <c r="D338" s="6">
        <v>3.9</v>
      </c>
    </row>
    <row r="339" spans="3:9" ht="15.5" x14ac:dyDescent="0.35">
      <c r="C339" t="s">
        <v>273</v>
      </c>
      <c r="D339" s="6">
        <v>0.45</v>
      </c>
    </row>
    <row r="340" spans="3:9" ht="15.5" x14ac:dyDescent="0.35">
      <c r="C340" t="s">
        <v>274</v>
      </c>
      <c r="D340" s="6">
        <v>0.36</v>
      </c>
    </row>
    <row r="341" spans="3:9" ht="15.5" x14ac:dyDescent="0.35">
      <c r="C341" t="s">
        <v>275</v>
      </c>
      <c r="D341" s="6">
        <v>0.25</v>
      </c>
    </row>
    <row r="342" spans="3:9" ht="15.5" x14ac:dyDescent="0.35">
      <c r="C342" t="s">
        <v>276</v>
      </c>
      <c r="D342" s="6">
        <v>0.6</v>
      </c>
    </row>
    <row r="343" spans="3:9" ht="15.5" x14ac:dyDescent="0.35">
      <c r="C343" t="s">
        <v>277</v>
      </c>
      <c r="D343" s="6">
        <v>0.22</v>
      </c>
    </row>
    <row r="344" spans="3:9" ht="15.5" x14ac:dyDescent="0.35">
      <c r="C344" t="s">
        <v>278</v>
      </c>
      <c r="D344" s="6">
        <v>1.63</v>
      </c>
    </row>
    <row r="345" spans="3:9" ht="15.5" x14ac:dyDescent="0.35">
      <c r="C345" t="s">
        <v>279</v>
      </c>
      <c r="I345" s="6">
        <v>0.72</v>
      </c>
    </row>
    <row r="346" spans="3:9" ht="15.5" x14ac:dyDescent="0.35">
      <c r="C346" t="s">
        <v>12</v>
      </c>
      <c r="D346" s="5">
        <v>-525000000000</v>
      </c>
    </row>
    <row r="347" spans="3:9" ht="15.5" x14ac:dyDescent="0.35">
      <c r="C347" t="s">
        <v>280</v>
      </c>
      <c r="I347" s="6">
        <v>5.3</v>
      </c>
    </row>
    <row r="348" spans="3:9" ht="15.5" x14ac:dyDescent="0.35">
      <c r="C348" t="s">
        <v>281</v>
      </c>
      <c r="I348" s="6">
        <v>8.3999999999999995E-3</v>
      </c>
    </row>
    <row r="349" spans="3:9" ht="15.5" x14ac:dyDescent="0.35">
      <c r="C349" t="s">
        <v>282</v>
      </c>
      <c r="I349" s="6">
        <v>1.37E-2</v>
      </c>
    </row>
    <row r="350" spans="3:9" ht="15.5" x14ac:dyDescent="0.35">
      <c r="C350" t="s">
        <v>283</v>
      </c>
      <c r="I350" s="6">
        <v>1.5300000000000001E-2</v>
      </c>
    </row>
    <row r="351" spans="3:9" ht="15.5" x14ac:dyDescent="0.35">
      <c r="C351" t="s">
        <v>284</v>
      </c>
      <c r="I351" s="6">
        <v>1.29E-2</v>
      </c>
    </row>
    <row r="352" spans="3:9" ht="15.5" x14ac:dyDescent="0.35">
      <c r="C352" t="s">
        <v>285</v>
      </c>
      <c r="D352" s="6">
        <v>31.13</v>
      </c>
    </row>
    <row r="353" spans="3:9" ht="15.5" x14ac:dyDescent="0.35">
      <c r="C353" t="s">
        <v>286</v>
      </c>
      <c r="D353" s="6">
        <v>2323.77</v>
      </c>
    </row>
    <row r="354" spans="3:9" ht="15.5" x14ac:dyDescent="0.35">
      <c r="C354" t="s">
        <v>287</v>
      </c>
      <c r="D354" s="6">
        <v>42.47</v>
      </c>
    </row>
    <row r="355" spans="3:9" ht="15.5" x14ac:dyDescent="0.35">
      <c r="C355" t="s">
        <v>288</v>
      </c>
      <c r="D355" s="6">
        <v>2312.4299999999998</v>
      </c>
    </row>
    <row r="356" spans="3:9" ht="15.5" x14ac:dyDescent="0.35">
      <c r="C356" t="s">
        <v>289</v>
      </c>
      <c r="D356" s="6">
        <v>2.92</v>
      </c>
    </row>
    <row r="357" spans="3:9" ht="15.5" x14ac:dyDescent="0.35">
      <c r="C357" t="s">
        <v>290</v>
      </c>
      <c r="I357" s="6">
        <v>0.18</v>
      </c>
    </row>
    <row r="358" spans="3:9" ht="15.5" x14ac:dyDescent="0.35">
      <c r="C358" t="s">
        <v>291</v>
      </c>
      <c r="I358" s="6">
        <v>0.22</v>
      </c>
    </row>
    <row r="359" spans="3:9" ht="15.5" x14ac:dyDescent="0.35">
      <c r="C359" t="s">
        <v>52</v>
      </c>
      <c r="I359" s="5">
        <v>4254000000000</v>
      </c>
    </row>
    <row r="360" spans="3:9" ht="15.5" x14ac:dyDescent="0.35">
      <c r="C360" t="s">
        <v>292</v>
      </c>
      <c r="I360" s="5">
        <v>14328000000000</v>
      </c>
    </row>
    <row r="361" spans="3:9" ht="15.5" x14ac:dyDescent="0.35">
      <c r="C361" t="s">
        <v>293</v>
      </c>
      <c r="I361" s="5">
        <v>70900000000</v>
      </c>
    </row>
    <row r="362" spans="3:9" ht="15.5" x14ac:dyDescent="0.35">
      <c r="C362" t="s">
        <v>294</v>
      </c>
      <c r="I362" s="6">
        <v>0.37799999999999995</v>
      </c>
    </row>
    <row r="363" spans="3:9" ht="15.5" x14ac:dyDescent="0.35">
      <c r="C363" t="s">
        <v>295</v>
      </c>
      <c r="D363" s="6">
        <v>0.4289</v>
      </c>
    </row>
    <row r="364" spans="3:9" ht="15.5" x14ac:dyDescent="0.35">
      <c r="C364" t="s">
        <v>296</v>
      </c>
      <c r="D364" s="6">
        <v>0.10529999999999999</v>
      </c>
    </row>
    <row r="365" spans="3:9" ht="15.5" x14ac:dyDescent="0.35">
      <c r="C365" t="s">
        <v>297</v>
      </c>
      <c r="D365" s="6">
        <v>6.0700000000000004E-2</v>
      </c>
    </row>
    <row r="366" spans="3:9" ht="15.5" x14ac:dyDescent="0.35">
      <c r="C366" t="s">
        <v>298</v>
      </c>
      <c r="D366" s="6">
        <v>-0.12659999999999999</v>
      </c>
    </row>
    <row r="367" spans="3:9" ht="15.5" x14ac:dyDescent="0.35">
      <c r="C367" t="s">
        <v>299</v>
      </c>
      <c r="D367" s="6">
        <v>-1.34E-2</v>
      </c>
    </row>
    <row r="368" spans="3:9" ht="15.5" x14ac:dyDescent="0.35">
      <c r="C368" t="s">
        <v>300</v>
      </c>
      <c r="D368" s="6">
        <v>-0.36799999999999999</v>
      </c>
    </row>
    <row r="369" spans="3:9" ht="15.5" x14ac:dyDescent="0.35">
      <c r="C369" t="s">
        <v>365</v>
      </c>
      <c r="I369" s="6">
        <v>14.05</v>
      </c>
    </row>
    <row r="370" spans="3:9" ht="15.5" x14ac:dyDescent="0.35">
      <c r="C370" t="s">
        <v>366</v>
      </c>
      <c r="I370" t="s">
        <v>2506</v>
      </c>
    </row>
    <row r="371" spans="3:9" ht="15.5" x14ac:dyDescent="0.35">
      <c r="C371" t="s">
        <v>301</v>
      </c>
      <c r="I371" s="5">
        <v>4</v>
      </c>
    </row>
    <row r="372" spans="3:9" ht="15.5" x14ac:dyDescent="0.35">
      <c r="C372" t="s">
        <v>302</v>
      </c>
      <c r="I372" s="6">
        <v>0.15</v>
      </c>
    </row>
    <row r="373" spans="3:9" ht="15.5" x14ac:dyDescent="0.35">
      <c r="C373" t="s">
        <v>303</v>
      </c>
      <c r="I373" s="6">
        <v>0.76</v>
      </c>
    </row>
    <row r="374" spans="3:9" ht="15.5" x14ac:dyDescent="0.35">
      <c r="C374" t="s">
        <v>304</v>
      </c>
      <c r="I374" s="6">
        <v>0.61</v>
      </c>
    </row>
    <row r="375" spans="3:9" ht="15.5" x14ac:dyDescent="0.35">
      <c r="C375" t="s">
        <v>305</v>
      </c>
      <c r="I375" s="6">
        <v>0.36</v>
      </c>
    </row>
    <row r="376" spans="3:9" ht="15.5" x14ac:dyDescent="0.35">
      <c r="C376" t="s">
        <v>306</v>
      </c>
      <c r="I376" s="6">
        <v>0.76</v>
      </c>
    </row>
    <row r="377" spans="3:9" ht="15.5" x14ac:dyDescent="0.35">
      <c r="C377" t="s">
        <v>307</v>
      </c>
      <c r="I377" s="6">
        <v>0.99</v>
      </c>
    </row>
    <row r="378" spans="3:9" ht="15.5" x14ac:dyDescent="0.35">
      <c r="C378" t="s">
        <v>308</v>
      </c>
      <c r="I378" s="6">
        <v>0.28000000000000003</v>
      </c>
    </row>
    <row r="379" spans="3:9" ht="15.5" x14ac:dyDescent="0.35">
      <c r="C379" t="s">
        <v>309</v>
      </c>
      <c r="I379" s="5">
        <v>8588000000000</v>
      </c>
    </row>
    <row r="380" spans="3:9" ht="15.5" x14ac:dyDescent="0.35">
      <c r="C380" t="s">
        <v>310</v>
      </c>
      <c r="I380" s="5">
        <v>2973000000000</v>
      </c>
    </row>
    <row r="381" spans="3:9" ht="15.5" x14ac:dyDescent="0.35">
      <c r="C381" t="s">
        <v>311</v>
      </c>
      <c r="I381" s="5">
        <v>1128000000000</v>
      </c>
    </row>
    <row r="382" spans="3:9" ht="15.5" x14ac:dyDescent="0.35">
      <c r="C382" t="s">
        <v>312</v>
      </c>
      <c r="I382" s="5">
        <v>407000000000</v>
      </c>
    </row>
    <row r="383" spans="3:9" ht="15.5" x14ac:dyDescent="0.35">
      <c r="C383" t="s">
        <v>313</v>
      </c>
      <c r="D383" s="5">
        <v>1615000000000</v>
      </c>
    </row>
    <row r="384" spans="3:9" ht="15.5" x14ac:dyDescent="0.35">
      <c r="C384" t="s">
        <v>314</v>
      </c>
      <c r="D384" s="5">
        <v>48702000000000</v>
      </c>
    </row>
    <row r="385" spans="3:9" ht="15.5" x14ac:dyDescent="0.35">
      <c r="C385" t="s">
        <v>315</v>
      </c>
      <c r="D385" s="5">
        <v>17989000000000</v>
      </c>
    </row>
    <row r="386" spans="3:9" ht="15.5" x14ac:dyDescent="0.35">
      <c r="C386" t="s">
        <v>233</v>
      </c>
      <c r="D386" s="5">
        <v>21606000000000</v>
      </c>
    </row>
    <row r="387" spans="3:9" ht="15.5" x14ac:dyDescent="0.35">
      <c r="C387" t="s">
        <v>232</v>
      </c>
      <c r="I387" s="5">
        <v>29790000000000</v>
      </c>
    </row>
    <row r="388" spans="3:9" ht="15.5" x14ac:dyDescent="0.35">
      <c r="C388" t="s">
        <v>231</v>
      </c>
      <c r="D388" s="5">
        <v>7576000000000</v>
      </c>
    </row>
    <row r="389" spans="3:9" ht="15.5" x14ac:dyDescent="0.35">
      <c r="C389" t="s">
        <v>230</v>
      </c>
      <c r="D389" s="5">
        <v>3189000000000</v>
      </c>
    </row>
    <row r="390" spans="3:9" ht="15.5" x14ac:dyDescent="0.35">
      <c r="C390" t="s">
        <v>23</v>
      </c>
      <c r="D390" s="5">
        <v>10765000000000</v>
      </c>
    </row>
    <row r="391" spans="3:9" ht="15.5" x14ac:dyDescent="0.35">
      <c r="C391" t="s">
        <v>20</v>
      </c>
      <c r="D391" s="5">
        <v>9150000000000</v>
      </c>
    </row>
    <row r="392" spans="3:9" ht="15.5" x14ac:dyDescent="0.35">
      <c r="C392" t="s">
        <v>316</v>
      </c>
      <c r="I392" s="5">
        <v>30713000000000</v>
      </c>
    </row>
    <row r="393" spans="3:9" ht="15.5" x14ac:dyDescent="0.35">
      <c r="C393" t="s">
        <v>317</v>
      </c>
      <c r="I393" s="5">
        <v>-1506000000000</v>
      </c>
    </row>
    <row r="394" spans="3:9" ht="15.5" x14ac:dyDescent="0.35">
      <c r="C394" t="s">
        <v>318</v>
      </c>
      <c r="I394" s="5">
        <v>-818000000000</v>
      </c>
    </row>
    <row r="395" spans="3:9" ht="15.5" x14ac:dyDescent="0.35">
      <c r="C395" t="s">
        <v>319</v>
      </c>
      <c r="I395" s="5">
        <v>1171000000000</v>
      </c>
    </row>
    <row r="396" spans="3:9" ht="15.5" x14ac:dyDescent="0.35">
      <c r="C396" t="s">
        <v>320</v>
      </c>
      <c r="I396" s="5">
        <v>-193000000000</v>
      </c>
    </row>
    <row r="397" spans="3:9" ht="15.5" x14ac:dyDescent="0.35">
      <c r="C397" t="s">
        <v>321</v>
      </c>
      <c r="I397" s="5">
        <v>-1698000000000</v>
      </c>
    </row>
  </sheetData>
  <pageMargins left="0.7" right="0.7" top="0.75" bottom="0.75" header="0.3" footer="0.3"/>
  <ignoredErrors>
    <ignoredError sqref="A1:Z398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Z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2507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2508</v>
      </c>
      <c r="D2" s="2" vm="595">
        <f ca="1">IFERROR(_xlfn.STOCKHISTORY("XIDX:" &amp; $C$1, D3, , 0, 0, 1), "Libur")</f>
        <v>296</v>
      </c>
      <c r="H2" s="2" vm="595">
        <f ca="1">IFERROR(INDEX(D2:G2,COUNT(D2:G2)),"")</f>
        <v>296</v>
      </c>
      <c r="I2" s="2" vm="318">
        <f t="shared" ref="I2:Z2" ca="1" si="0">IFERROR(_xlfn.STOCKHISTORY("XIDX:" &amp; $C$1, I1, , 0, 0, 1), "Libur")</f>
        <v>350</v>
      </c>
      <c r="J2" s="2" vm="682">
        <f t="shared" ca="1" si="0"/>
        <v>254</v>
      </c>
      <c r="K2" s="2" vm="86">
        <f t="shared" ca="1" si="0"/>
        <v>234</v>
      </c>
      <c r="L2" s="2" vm="688">
        <f t="shared" ca="1" si="0"/>
        <v>274</v>
      </c>
      <c r="M2" s="2" vm="688">
        <f t="shared" ca="1" si="0"/>
        <v>274</v>
      </c>
      <c r="N2" s="2" vm="583">
        <f t="shared" ca="1" si="0"/>
        <v>85</v>
      </c>
      <c r="O2" s="2" vm="44">
        <f t="shared" ca="1" si="0"/>
        <v>102</v>
      </c>
      <c r="P2" s="2" vm="287">
        <f t="shared" ca="1" si="0"/>
        <v>107</v>
      </c>
      <c r="Q2" s="2" vm="240">
        <f t="shared" ca="1" si="0"/>
        <v>130</v>
      </c>
      <c r="R2" s="2" vm="689">
        <f t="shared" ca="1" si="0"/>
        <v>232</v>
      </c>
      <c r="S2" s="2" vm="400">
        <f t="shared" ca="1" si="0"/>
        <v>180</v>
      </c>
      <c r="T2" s="2" vm="445">
        <f t="shared" ca="1" si="0"/>
        <v>600</v>
      </c>
      <c r="U2" s="2" vm="594">
        <f t="shared" ca="1" si="0"/>
        <v>480</v>
      </c>
      <c r="V2" s="2" vm="690">
        <f t="shared" ca="1" si="0"/>
        <v>275</v>
      </c>
      <c r="W2" s="2" vm="652">
        <f t="shared" ca="1" si="0"/>
        <v>205</v>
      </c>
      <c r="X2" s="2" vm="477">
        <f t="shared" ca="1" si="0"/>
        <v>245</v>
      </c>
      <c r="Y2" s="2" vm="691">
        <f t="shared" ca="1" si="0"/>
        <v>143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2458000000</v>
      </c>
      <c r="H4" s="2">
        <f>IFERROR(SUM(D4:G4)*(4/MAX(1,COUNT(D4:G4))),"")</f>
        <v>9832000000</v>
      </c>
      <c r="I4" s="2">
        <f t="shared" ref="I4:Z4" si="1">IFERROR(INDEX(I51:I500,MATCH($C$4,$C$51:$C$500,0)),"")</f>
        <v>16602000000</v>
      </c>
      <c r="J4" s="2">
        <f t="shared" si="1"/>
        <v>20611000000</v>
      </c>
      <c r="K4" s="2">
        <f t="shared" si="1"/>
        <v>21040000000</v>
      </c>
      <c r="L4" s="2">
        <f t="shared" si="1"/>
        <v>25021000000</v>
      </c>
      <c r="M4" s="2">
        <f t="shared" si="1"/>
        <v>6210000000</v>
      </c>
      <c r="N4" s="2">
        <f t="shared" si="1"/>
        <v>14937000000</v>
      </c>
      <c r="O4" s="2">
        <f t="shared" si="1"/>
        <v>64235000000</v>
      </c>
      <c r="P4" s="2">
        <f t="shared" si="1"/>
        <v>83375000000</v>
      </c>
      <c r="Q4" s="2">
        <f t="shared" si="1"/>
        <v>90689000000</v>
      </c>
      <c r="R4" s="2">
        <f t="shared" si="1"/>
        <v>86161000000</v>
      </c>
      <c r="S4" s="2">
        <f t="shared" si="1"/>
        <v>98059000000</v>
      </c>
      <c r="T4" s="2">
        <f t="shared" si="1"/>
        <v>93679000000</v>
      </c>
      <c r="U4" s="2">
        <f t="shared" si="1"/>
        <v>94540000000</v>
      </c>
      <c r="V4" s="2">
        <f t="shared" si="1"/>
        <v>92940000000</v>
      </c>
      <c r="W4" s="2">
        <f t="shared" si="1"/>
        <v>100262000000</v>
      </c>
      <c r="X4" s="2">
        <f t="shared" si="1"/>
        <v>72402000000</v>
      </c>
      <c r="Y4" s="2">
        <f t="shared" si="1"/>
        <v>81133000000</v>
      </c>
      <c r="Z4" s="2">
        <f t="shared" si="1"/>
        <v>31365000000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-1111634000000</v>
      </c>
      <c r="H5" s="2">
        <f>IFERROR(SUM(D5:G5)*(4/MAX(1,COUNT(D5:G5))),"")</f>
        <v>-4446536000000</v>
      </c>
      <c r="I5" s="2">
        <f t="shared" ref="I5:Z5" si="2">IFERROR(INDEX(I51:I500,MATCH($C$5,$C$51:$C$500,0)),"")</f>
        <v>1230605000000</v>
      </c>
      <c r="J5" s="2">
        <f t="shared" si="2"/>
        <v>135822000000</v>
      </c>
      <c r="K5" s="2">
        <f t="shared" si="2"/>
        <v>504727000000</v>
      </c>
      <c r="L5" s="2">
        <f t="shared" si="2"/>
        <v>149503000000</v>
      </c>
      <c r="M5" s="2">
        <f t="shared" si="2"/>
        <v>222611000000</v>
      </c>
      <c r="N5" s="2">
        <f t="shared" si="2"/>
        <v>-57776000000</v>
      </c>
      <c r="O5" s="2">
        <f t="shared" si="2"/>
        <v>-59267000000</v>
      </c>
      <c r="P5" s="2">
        <f t="shared" si="2"/>
        <v>-325771000000</v>
      </c>
      <c r="Q5" s="2">
        <f t="shared" si="2"/>
        <v>-443346000000</v>
      </c>
      <c r="R5" s="2">
        <f t="shared" si="2"/>
        <v>-320214000000</v>
      </c>
      <c r="S5" s="2">
        <f t="shared" si="2"/>
        <v>-292544000000</v>
      </c>
      <c r="T5" s="2">
        <f t="shared" si="2"/>
        <v>604356000000</v>
      </c>
      <c r="U5" s="2">
        <f t="shared" si="2"/>
        <v>283793000000</v>
      </c>
      <c r="V5" s="2">
        <f t="shared" si="2"/>
        <v>430625000000</v>
      </c>
      <c r="W5" s="2">
        <f t="shared" si="2"/>
        <v>-200727000000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1870897000000</v>
      </c>
      <c r="H6" s="2">
        <f>IFERROR(INDEX(D6:G6,COUNT(D6:G6)),"")</f>
        <v>1870897000000</v>
      </c>
      <c r="I6" s="2">
        <f t="shared" ref="I6:Z6" si="3">IFERROR(INDEX(I51:I500,MATCH($C$6,$C$51:$C$500,0)),"")</f>
        <v>2982531000000</v>
      </c>
      <c r="J6" s="2">
        <f t="shared" si="3"/>
        <v>1751926000000</v>
      </c>
      <c r="K6" s="2">
        <f t="shared" si="3"/>
        <v>1616104000000</v>
      </c>
      <c r="L6" s="2">
        <f t="shared" si="3"/>
        <v>1111377000000</v>
      </c>
      <c r="M6" s="2">
        <f t="shared" si="3"/>
        <v>961874000000</v>
      </c>
      <c r="N6" s="2">
        <f t="shared" si="3"/>
        <v>739263000000</v>
      </c>
      <c r="O6" s="2">
        <f t="shared" si="3"/>
        <v>796771000000</v>
      </c>
      <c r="P6" s="2">
        <f t="shared" si="3"/>
        <v>1010334000000</v>
      </c>
      <c r="Q6" s="2">
        <f t="shared" si="3"/>
        <v>1336102000000</v>
      </c>
      <c r="R6" s="2">
        <f t="shared" si="3"/>
        <v>1779448000000</v>
      </c>
      <c r="S6" s="2">
        <f t="shared" si="3"/>
        <v>2099660000000</v>
      </c>
      <c r="T6" s="2">
        <f t="shared" si="3"/>
        <v>2393479000000</v>
      </c>
      <c r="U6" s="2">
        <f t="shared" si="3"/>
        <v>1789123000000</v>
      </c>
      <c r="V6" s="2">
        <f t="shared" si="3"/>
        <v>1505330000000</v>
      </c>
      <c r="W6" s="2">
        <f t="shared" si="3"/>
        <v>1074704000000</v>
      </c>
      <c r="X6" s="2">
        <f t="shared" si="3"/>
        <v>1275431000000</v>
      </c>
      <c r="Y6" s="2">
        <f t="shared" si="3"/>
        <v>867015000000</v>
      </c>
      <c r="Z6" s="2">
        <f t="shared" si="3"/>
        <v>1018998000000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1.17</v>
      </c>
      <c r="H7" s="3">
        <f>IFERROR(INDEX(D7:G7,COUNT(D7:G7)),"")</f>
        <v>1.17</v>
      </c>
      <c r="I7" s="3">
        <f t="shared" ref="I7:Z7" si="4">IFERROR(INDEX(I51:I500,MATCH($C$7,$C$51:$C$500,0))/1000000000,"")</f>
        <v>1.17</v>
      </c>
      <c r="J7" s="3">
        <f t="shared" si="4"/>
        <v>1.17</v>
      </c>
      <c r="K7" s="3">
        <f t="shared" si="4"/>
        <v>1.17</v>
      </c>
      <c r="L7" s="3">
        <f t="shared" si="4"/>
        <v>1.17</v>
      </c>
      <c r="M7" s="3">
        <f t="shared" si="4"/>
        <v>1.17</v>
      </c>
      <c r="N7" s="3">
        <f t="shared" si="4"/>
        <v>1.17</v>
      </c>
      <c r="O7" s="3">
        <f t="shared" si="4"/>
        <v>1.17</v>
      </c>
      <c r="P7" s="3">
        <f t="shared" si="4"/>
        <v>1.17</v>
      </c>
      <c r="Q7" s="3">
        <f t="shared" si="4"/>
        <v>1.17</v>
      </c>
      <c r="R7" s="3">
        <f t="shared" si="4"/>
        <v>1.17</v>
      </c>
      <c r="S7" s="3">
        <f t="shared" si="4"/>
        <v>1.17</v>
      </c>
      <c r="T7" s="3">
        <f t="shared" si="4"/>
        <v>1.17</v>
      </c>
      <c r="U7" s="3">
        <f t="shared" si="4"/>
        <v>1.17</v>
      </c>
      <c r="V7" s="3">
        <f t="shared" si="4"/>
        <v>1.17</v>
      </c>
      <c r="W7" s="3">
        <f t="shared" si="4"/>
        <v>1.17</v>
      </c>
      <c r="X7" s="3">
        <f t="shared" si="4"/>
        <v>1.17</v>
      </c>
      <c r="Y7" s="3">
        <f t="shared" si="4"/>
        <v>1.17</v>
      </c>
      <c r="Z7" s="3">
        <f t="shared" si="4"/>
        <v>1.17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Z8" si="5">IFERROR(INDEX(I51:I500,MATCH($C$8,$C$51:$C$500,0)),"")</f>
        <v>-8000000000</v>
      </c>
      <c r="J8" s="2">
        <f t="shared" si="5"/>
        <v>-112000000000</v>
      </c>
      <c r="K8" s="2">
        <f t="shared" si="5"/>
        <v>-39000000000</v>
      </c>
      <c r="L8" s="2">
        <f t="shared" si="5"/>
        <v>-19000000000</v>
      </c>
      <c r="M8" s="2">
        <f t="shared" si="5"/>
        <v>-38000000000</v>
      </c>
      <c r="N8" s="2">
        <f t="shared" si="5"/>
        <v>-28000000000</v>
      </c>
      <c r="O8" s="2">
        <f t="shared" si="5"/>
        <v>-67000000000</v>
      </c>
      <c r="P8" s="2">
        <f t="shared" si="5"/>
        <v>-44000000000</v>
      </c>
      <c r="Q8" s="2">
        <f t="shared" si="5"/>
        <v>-62000000000</v>
      </c>
      <c r="R8" s="2">
        <f t="shared" si="5"/>
        <v>-40000000000</v>
      </c>
      <c r="S8" s="2">
        <f t="shared" si="5"/>
        <v>-353000000000</v>
      </c>
      <c r="T8" s="2">
        <f t="shared" si="5"/>
        <v>-106000000000</v>
      </c>
      <c r="U8" s="2">
        <f t="shared" si="5"/>
        <v>-72000000000</v>
      </c>
      <c r="V8" s="2">
        <f t="shared" si="5"/>
        <v>-96000000000</v>
      </c>
      <c r="W8" s="2">
        <f t="shared" si="5"/>
        <v>-121000000000</v>
      </c>
      <c r="X8" s="2">
        <f t="shared" si="5"/>
        <v>-100000000000</v>
      </c>
      <c r="Y8" s="2">
        <f t="shared" si="5"/>
        <v>-82000000000</v>
      </c>
      <c r="Z8" s="2">
        <f t="shared" si="5"/>
        <v>-6000000000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-1.78</v>
      </c>
      <c r="H9" s="3">
        <f>IFERROR(INDEX(D9:G9,COUNT(D9:G9)),"")</f>
        <v>-1.78</v>
      </c>
      <c r="I9" s="3">
        <f t="shared" ref="I9:Z9" si="6">IFERROR(INDEX(I51:I500,MATCH($C$9,$C$51:$C$500,0)),"")</f>
        <v>-7.22</v>
      </c>
      <c r="J9" s="3">
        <f t="shared" si="6"/>
        <v>-95.59</v>
      </c>
      <c r="K9" s="3">
        <f t="shared" si="6"/>
        <v>-32.9</v>
      </c>
      <c r="L9" s="3">
        <f t="shared" si="6"/>
        <v>-16.510000000000002</v>
      </c>
      <c r="M9" s="3">
        <f t="shared" si="6"/>
        <v>-32.19</v>
      </c>
      <c r="N9" s="3">
        <f t="shared" si="6"/>
        <v>-24.21</v>
      </c>
      <c r="O9" s="3">
        <f t="shared" si="6"/>
        <v>-57.2</v>
      </c>
      <c r="P9" s="3">
        <f t="shared" si="6"/>
        <v>-38.020000000000003</v>
      </c>
      <c r="Q9" s="3">
        <f t="shared" si="6"/>
        <v>-52.59</v>
      </c>
      <c r="R9" s="3">
        <f t="shared" si="6"/>
        <v>-34.4</v>
      </c>
      <c r="S9" s="3">
        <f t="shared" si="6"/>
        <v>-301.27999999999997</v>
      </c>
      <c r="T9" s="3">
        <f t="shared" si="6"/>
        <v>-90.37</v>
      </c>
      <c r="U9" s="3">
        <f t="shared" si="6"/>
        <v>-61.42</v>
      </c>
      <c r="V9" s="3">
        <f t="shared" si="6"/>
        <v>-81.81</v>
      </c>
      <c r="W9" s="3">
        <f t="shared" si="6"/>
        <v>-103.1</v>
      </c>
      <c r="X9" s="3">
        <f t="shared" si="6"/>
        <v>-85.53</v>
      </c>
      <c r="Y9" s="3">
        <f t="shared" si="6"/>
        <v>-70.06</v>
      </c>
      <c r="Z9" s="3">
        <f t="shared" si="6"/>
        <v>-4.96</v>
      </c>
    </row>
    <row r="10" spans="1:26" ht="15.5" x14ac:dyDescent="0.35">
      <c r="C10" t="s">
        <v>17</v>
      </c>
      <c r="D10" s="3">
        <f ca="1">IFERROR(IF(D9=0,"",D2/D9),"")</f>
        <v>-166.29213483146066</v>
      </c>
      <c r="I10" s="3">
        <f t="shared" ref="I10:Z10" ca="1" si="7">IFERROR(IF(I9=0,"",I2/I9),"")</f>
        <v>-48.476454293628812</v>
      </c>
      <c r="J10" s="3">
        <f t="shared" ca="1" si="7"/>
        <v>-2.6571817135683649</v>
      </c>
      <c r="K10" s="3">
        <f t="shared" ca="1" si="7"/>
        <v>-7.1124620060790278</v>
      </c>
      <c r="L10" s="3">
        <f t="shared" ca="1" si="7"/>
        <v>-16.596002422774074</v>
      </c>
      <c r="M10" s="3">
        <f t="shared" ca="1" si="7"/>
        <v>-8.511960236098167</v>
      </c>
      <c r="N10" s="3">
        <f t="shared" ca="1" si="7"/>
        <v>-3.5109458901280459</v>
      </c>
      <c r="O10" s="3">
        <f t="shared" ca="1" si="7"/>
        <v>-1.7832167832167831</v>
      </c>
      <c r="P10" s="3">
        <f t="shared" ca="1" si="7"/>
        <v>-2.8143082588111517</v>
      </c>
      <c r="Q10" s="3">
        <f t="shared" ca="1" si="7"/>
        <v>-2.4719528427457691</v>
      </c>
      <c r="R10" s="3">
        <f t="shared" ca="1" si="7"/>
        <v>-6.7441860465116283</v>
      </c>
      <c r="S10" s="3">
        <f t="shared" ca="1" si="7"/>
        <v>-0.59745087626128524</v>
      </c>
      <c r="T10" s="3">
        <f t="shared" ca="1" si="7"/>
        <v>-6.6393714728339051</v>
      </c>
      <c r="U10" s="3">
        <f t="shared" ca="1" si="7"/>
        <v>-7.8150439596222725</v>
      </c>
      <c r="V10" s="3">
        <f t="shared" ca="1" si="7"/>
        <v>-3.3614472558366946</v>
      </c>
      <c r="W10" s="3">
        <f t="shared" ca="1" si="7"/>
        <v>-1.9883608147429681</v>
      </c>
      <c r="X10" s="3">
        <f t="shared" ca="1" si="7"/>
        <v>-2.864491991114229</v>
      </c>
      <c r="Y10" s="3">
        <f t="shared" ca="1" si="7"/>
        <v>-2.0411076220382527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69154000000</v>
      </c>
      <c r="H11" s="2">
        <f>IFERROR(INDEX(D11:G11,COUNT(D11:G11)),"")</f>
        <v>69154000000</v>
      </c>
      <c r="I11" s="2">
        <f t="shared" ref="I11:Z11" si="8">IFERROR(INDEX(I51:I500,MATCH($C$11,$C$51:$C$500,0)),"")</f>
        <v>71204000000</v>
      </c>
      <c r="J11" s="2">
        <f t="shared" si="8"/>
        <v>385375000000</v>
      </c>
      <c r="K11" s="2">
        <f t="shared" si="8"/>
        <v>151001000000</v>
      </c>
      <c r="L11" s="2">
        <f t="shared" si="8"/>
        <v>64800000000</v>
      </c>
      <c r="M11" s="2">
        <f t="shared" si="8"/>
        <v>254144000000</v>
      </c>
      <c r="N11" s="2">
        <f t="shared" si="8"/>
        <v>18218000000</v>
      </c>
      <c r="O11" s="2">
        <f t="shared" si="8"/>
        <v>31925000000</v>
      </c>
      <c r="P11" s="2">
        <f t="shared" si="8"/>
        <v>20806000000</v>
      </c>
      <c r="Q11" s="2">
        <f t="shared" si="8"/>
        <v>22489000000</v>
      </c>
      <c r="R11" s="2">
        <f t="shared" si="8"/>
        <v>47520000000</v>
      </c>
      <c r="S11" s="2">
        <f t="shared" si="8"/>
        <v>180836000000</v>
      </c>
      <c r="T11" s="2">
        <f t="shared" si="8"/>
        <v>539085000000</v>
      </c>
      <c r="U11" s="2">
        <f t="shared" si="8"/>
        <v>101762000000</v>
      </c>
      <c r="V11" s="2">
        <f t="shared" si="8"/>
        <v>174844000000</v>
      </c>
      <c r="W11" s="2">
        <f t="shared" si="8"/>
        <v>96938000000</v>
      </c>
      <c r="X11" s="2">
        <f t="shared" si="8"/>
        <v>57928000000</v>
      </c>
      <c r="Y11" s="2">
        <f t="shared" si="8"/>
        <v>28390000000</v>
      </c>
      <c r="Z11" s="2">
        <f t="shared" si="8"/>
        <v>24956000000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-52000000000</v>
      </c>
      <c r="H12" s="2">
        <f>IFERROR(INDEX(D12:G12,COUNT(D12:G12)),"")</f>
        <v>-52000000000</v>
      </c>
      <c r="I12" s="2">
        <f t="shared" ref="I12:Z12" si="9">IFERROR(INDEX(I51:I500,MATCH($C$12,$C$51:$C$500,0)),"")</f>
        <v>-54000000000</v>
      </c>
      <c r="J12" s="2">
        <f t="shared" si="9"/>
        <v>-377000000000</v>
      </c>
      <c r="K12" s="2">
        <f t="shared" si="9"/>
        <v>-148000000000</v>
      </c>
      <c r="L12" s="2">
        <f t="shared" si="9"/>
        <v>-63000000000</v>
      </c>
      <c r="M12" s="2">
        <f t="shared" si="9"/>
        <v>-248000000000</v>
      </c>
      <c r="N12" s="2">
        <f t="shared" si="9"/>
        <v>166000000000</v>
      </c>
      <c r="O12" s="2">
        <f t="shared" si="9"/>
        <v>161000000000</v>
      </c>
      <c r="P12" s="2">
        <f t="shared" si="9"/>
        <v>197000000000</v>
      </c>
      <c r="Q12" s="2">
        <f t="shared" si="9"/>
        <v>211000000000</v>
      </c>
      <c r="R12" s="2">
        <f t="shared" si="9"/>
        <v>207000000000</v>
      </c>
      <c r="S12" s="2">
        <f t="shared" si="9"/>
        <v>91000000000</v>
      </c>
      <c r="T12" s="2">
        <f t="shared" si="9"/>
        <v>-532000000000</v>
      </c>
      <c r="U12" s="2">
        <f t="shared" si="9"/>
        <v>-93000000000</v>
      </c>
      <c r="V12" s="2">
        <f t="shared" si="9"/>
        <v>-168000000000</v>
      </c>
      <c r="W12" s="2">
        <f t="shared" si="9"/>
        <v>-95000000000</v>
      </c>
      <c r="X12" s="2">
        <f t="shared" si="9"/>
        <v>-53000000000</v>
      </c>
      <c r="Y12" s="2">
        <f t="shared" si="9"/>
        <v>-20000000000</v>
      </c>
      <c r="Z12" s="2">
        <f t="shared" si="9"/>
        <v>-17000000000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17000000000</v>
      </c>
      <c r="H13" s="2">
        <f>IFERROR(INDEX(D13:G13,COUNT(D13:G13)),"")</f>
        <v>17000000000</v>
      </c>
      <c r="I13" s="2">
        <f t="shared" ref="I13:Z13" si="10">IFERROR(INDEX(I51:I500,MATCH($C$13,$C$51:$C$500,0)),"")</f>
        <v>17000000000</v>
      </c>
      <c r="J13" s="2">
        <f t="shared" si="10"/>
        <v>8000000000</v>
      </c>
      <c r="K13" s="2">
        <f t="shared" si="10"/>
        <v>3000000000</v>
      </c>
      <c r="L13" s="2">
        <f t="shared" si="10"/>
        <v>2000000000</v>
      </c>
      <c r="M13" s="2">
        <f t="shared" si="10"/>
        <v>6000000000</v>
      </c>
      <c r="N13" s="2">
        <f t="shared" si="10"/>
        <v>185000000000</v>
      </c>
      <c r="O13" s="2">
        <f t="shared" si="10"/>
        <v>193000000000</v>
      </c>
      <c r="P13" s="2">
        <f t="shared" si="10"/>
        <v>218000000000</v>
      </c>
      <c r="Q13" s="2">
        <f t="shared" si="10"/>
        <v>233000000000</v>
      </c>
      <c r="R13" s="2">
        <f t="shared" si="10"/>
        <v>255000000000</v>
      </c>
      <c r="S13" s="2">
        <f t="shared" si="10"/>
        <v>272000000000</v>
      </c>
      <c r="T13" s="2">
        <f t="shared" si="10"/>
        <v>7000000000</v>
      </c>
      <c r="U13" s="2">
        <f t="shared" si="10"/>
        <v>9000000000</v>
      </c>
      <c r="V13" s="2">
        <f t="shared" si="10"/>
        <v>7000000000</v>
      </c>
      <c r="W13" s="2">
        <f t="shared" si="10"/>
        <v>2000000000</v>
      </c>
      <c r="X13" s="2">
        <f t="shared" si="10"/>
        <v>5000000000</v>
      </c>
      <c r="Y13" s="2">
        <f t="shared" si="10"/>
        <v>8000000000</v>
      </c>
      <c r="Z13" s="2">
        <f t="shared" si="10"/>
        <v>8000000000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-12623000000</v>
      </c>
      <c r="N14" s="2">
        <f t="shared" si="11"/>
        <v>-17984000000</v>
      </c>
      <c r="O14" s="2">
        <f t="shared" si="11"/>
        <v>-24529000000</v>
      </c>
      <c r="P14" s="2">
        <f t="shared" si="11"/>
        <v>-25675000000</v>
      </c>
      <c r="Q14" s="2">
        <f t="shared" si="11"/>
        <v>-29520000000</v>
      </c>
      <c r="R14" s="2">
        <f t="shared" si="11"/>
        <v>-32650000000</v>
      </c>
      <c r="S14" s="2">
        <f t="shared" si="11"/>
        <v>-23391000000</v>
      </c>
      <c r="T14" s="2">
        <f t="shared" si="11"/>
        <v>-510000000</v>
      </c>
      <c r="U14" s="2">
        <f t="shared" si="11"/>
        <v>-281000000</v>
      </c>
      <c r="V14" s="2">
        <f t="shared" si="11"/>
        <v>-153000000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-250000000</v>
      </c>
      <c r="H15" s="2">
        <f>IFERROR(SUM(D15:G15)*(4/MAX(1,COUNT(D15:G15))),"")</f>
        <v>-1000000000</v>
      </c>
      <c r="I15" s="2">
        <f t="shared" ref="I15:Z15" si="12">IFERROR(INDEX(I51:I500,MATCH($C$15,$C$51:$C$500,0)),"")</f>
        <v>-1791000000</v>
      </c>
      <c r="J15" s="2">
        <f t="shared" si="12"/>
        <v>-2011000000</v>
      </c>
      <c r="K15" s="2">
        <f t="shared" si="12"/>
        <v>-19231000000</v>
      </c>
      <c r="L15" s="2">
        <f t="shared" si="12"/>
        <v>-5012000000</v>
      </c>
      <c r="M15" s="2">
        <f t="shared" si="12"/>
        <v>-2437000000</v>
      </c>
      <c r="N15" s="2">
        <f t="shared" si="12"/>
        <v>-1154000000</v>
      </c>
      <c r="O15" s="2">
        <f t="shared" si="12"/>
        <v>-4696000000</v>
      </c>
      <c r="P15" s="2">
        <f t="shared" si="12"/>
        <v>-1488000000</v>
      </c>
      <c r="Q15" s="2">
        <f t="shared" si="12"/>
        <v>-1347000000</v>
      </c>
      <c r="R15" s="2">
        <f t="shared" si="12"/>
        <v>-7425000000</v>
      </c>
      <c r="S15" s="2">
        <f t="shared" si="12"/>
        <v>-4585000000</v>
      </c>
      <c r="T15" s="2">
        <f t="shared" si="12"/>
        <v>-16537000000</v>
      </c>
      <c r="U15" s="2">
        <f t="shared" si="12"/>
        <v>-11602000000</v>
      </c>
      <c r="V15" s="2">
        <f t="shared" si="12"/>
        <v>3407000000</v>
      </c>
      <c r="W15" s="2">
        <f t="shared" si="12"/>
        <v>-24249000000</v>
      </c>
      <c r="X15" s="2">
        <f t="shared" si="12"/>
        <v>-38888000000</v>
      </c>
      <c r="Y15" s="2">
        <f t="shared" si="12"/>
        <v>3236000000</v>
      </c>
      <c r="Z15" s="2">
        <f t="shared" si="12"/>
        <v>0</v>
      </c>
    </row>
    <row r="16" spans="1:26" ht="15.5" x14ac:dyDescent="0.35">
      <c r="C16" t="s">
        <v>28</v>
      </c>
      <c r="D16" s="2">
        <f>IFERROR(INDEX(D51:D500,MATCH($C$16,$C$51:$C$500,0)),"")</f>
        <v>-4388000000</v>
      </c>
      <c r="H16" s="2">
        <f>IFERROR(SUM(D16:G16)*(4/MAX(1,COUNT(D16:G16))),"")</f>
        <v>-17552000000</v>
      </c>
      <c r="I16" s="2">
        <f t="shared" ref="I16:Z16" si="13">IFERROR(INDEX(I51:I500,MATCH($C$16,$C$51:$C$500,0)),"")</f>
        <v>857176000000</v>
      </c>
      <c r="J16" s="2">
        <f t="shared" si="13"/>
        <v>42787000000</v>
      </c>
      <c r="K16" s="2">
        <f t="shared" si="13"/>
        <v>337387000000</v>
      </c>
      <c r="L16" s="2">
        <f t="shared" si="13"/>
        <v>43685000000</v>
      </c>
      <c r="M16" s="2">
        <f t="shared" si="13"/>
        <v>250699000000</v>
      </c>
      <c r="N16" s="2">
        <f t="shared" si="13"/>
        <v>-19963000000</v>
      </c>
      <c r="O16" s="2">
        <f t="shared" si="13"/>
        <v>-14756000000</v>
      </c>
      <c r="P16" s="2">
        <f t="shared" si="13"/>
        <v>-60457000000</v>
      </c>
      <c r="Q16" s="2">
        <f t="shared" si="13"/>
        <v>-343376000000</v>
      </c>
      <c r="R16" s="2">
        <f t="shared" si="13"/>
        <v>-205599000000</v>
      </c>
      <c r="S16" s="2">
        <f t="shared" si="13"/>
        <v>-302498000000</v>
      </c>
      <c r="T16" s="2">
        <f t="shared" si="13"/>
        <v>543848000000</v>
      </c>
      <c r="U16" s="2">
        <f t="shared" si="13"/>
        <v>291111000000</v>
      </c>
      <c r="V16" s="2">
        <f t="shared" si="13"/>
        <v>288597000000</v>
      </c>
      <c r="W16" s="2">
        <f t="shared" si="13"/>
        <v>-180702000000</v>
      </c>
      <c r="X16" s="2">
        <f t="shared" si="13"/>
        <v>365160000000</v>
      </c>
      <c r="Y16" s="2">
        <f t="shared" si="13"/>
        <v>-131249000000</v>
      </c>
      <c r="Z16" s="2">
        <f t="shared" si="13"/>
        <v>12378000000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346320000000</v>
      </c>
      <c r="H20" s="2">
        <f t="shared" ref="H20:Z20" ca="1" si="14">IFERROR(H21*H2,"")</f>
        <v>346320000000</v>
      </c>
      <c r="I20" s="2">
        <f t="shared" ca="1" si="14"/>
        <v>409500000000</v>
      </c>
      <c r="J20" s="2">
        <f t="shared" ca="1" si="14"/>
        <v>297180000000</v>
      </c>
      <c r="K20" s="2">
        <f t="shared" ca="1" si="14"/>
        <v>273780000000</v>
      </c>
      <c r="L20" s="2">
        <f t="shared" ca="1" si="14"/>
        <v>320580000000</v>
      </c>
      <c r="M20" s="2">
        <f t="shared" ca="1" si="14"/>
        <v>320580000000</v>
      </c>
      <c r="N20" s="2">
        <f t="shared" ca="1" si="14"/>
        <v>99450000000</v>
      </c>
      <c r="O20" s="2">
        <f t="shared" ca="1" si="14"/>
        <v>119340000000</v>
      </c>
      <c r="P20" s="2">
        <f t="shared" ca="1" si="14"/>
        <v>125190000000</v>
      </c>
      <c r="Q20" s="2">
        <f t="shared" ca="1" si="14"/>
        <v>152100000000</v>
      </c>
      <c r="R20" s="2">
        <f t="shared" ca="1" si="14"/>
        <v>271440000000</v>
      </c>
      <c r="S20" s="2">
        <f t="shared" ca="1" si="14"/>
        <v>210600000000</v>
      </c>
      <c r="T20" s="2">
        <f t="shared" ca="1" si="14"/>
        <v>702000000000</v>
      </c>
      <c r="U20" s="2">
        <f t="shared" ca="1" si="14"/>
        <v>561600000000</v>
      </c>
      <c r="V20" s="2">
        <f t="shared" ca="1" si="14"/>
        <v>321750000000</v>
      </c>
      <c r="W20" s="2">
        <f t="shared" ca="1" si="14"/>
        <v>239850000000</v>
      </c>
      <c r="X20" s="2">
        <f t="shared" ca="1" si="14"/>
        <v>286650000000</v>
      </c>
      <c r="Y20" s="2">
        <f t="shared" ca="1" si="14"/>
        <v>167310000000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1170000000</v>
      </c>
      <c r="H21" s="2">
        <f>IFERROR(INDEX(D21:G21,COUNT(D21:G21)),"")</f>
        <v>1170000000</v>
      </c>
      <c r="I21" s="2">
        <f t="shared" ref="I21:Z21" si="15">IFERROR(INDEX(I51:I500,MATCH($C$7,$C$51:$C$500,0)),"")</f>
        <v>1170000000</v>
      </c>
      <c r="J21" s="2">
        <f t="shared" si="15"/>
        <v>1170000000</v>
      </c>
      <c r="K21" s="2">
        <f t="shared" si="15"/>
        <v>1170000000</v>
      </c>
      <c r="L21" s="2">
        <f t="shared" si="15"/>
        <v>1170000000</v>
      </c>
      <c r="M21" s="2">
        <f t="shared" si="15"/>
        <v>1170000000</v>
      </c>
      <c r="N21" s="2">
        <f t="shared" si="15"/>
        <v>1170000000</v>
      </c>
      <c r="O21" s="2">
        <f t="shared" si="15"/>
        <v>1170000000</v>
      </c>
      <c r="P21" s="2">
        <f t="shared" si="15"/>
        <v>1170000000</v>
      </c>
      <c r="Q21" s="2">
        <f t="shared" si="15"/>
        <v>1170000000</v>
      </c>
      <c r="R21" s="2">
        <f t="shared" si="15"/>
        <v>1170000000</v>
      </c>
      <c r="S21" s="2">
        <f t="shared" si="15"/>
        <v>1170000000</v>
      </c>
      <c r="T21" s="2">
        <f t="shared" si="15"/>
        <v>1170000000</v>
      </c>
      <c r="U21" s="2">
        <f t="shared" si="15"/>
        <v>1170000000</v>
      </c>
      <c r="V21" s="2">
        <f t="shared" si="15"/>
        <v>1170000000</v>
      </c>
      <c r="W21" s="2">
        <f t="shared" si="15"/>
        <v>1170000000</v>
      </c>
      <c r="X21" s="2">
        <f t="shared" si="15"/>
        <v>1170000000</v>
      </c>
      <c r="Y21" s="2">
        <f t="shared" si="15"/>
        <v>1170000000</v>
      </c>
      <c r="Z21" s="2">
        <f t="shared" si="15"/>
        <v>1170000000</v>
      </c>
    </row>
    <row r="23" spans="1:26" ht="15.5" x14ac:dyDescent="0.35">
      <c r="B23" t="s">
        <v>53</v>
      </c>
      <c r="C23" t="s">
        <v>54</v>
      </c>
      <c r="D23" s="3">
        <f>IFERROR(D5/D6*100,"")</f>
        <v>-59.417167273238448</v>
      </c>
      <c r="H23" s="3">
        <f t="shared" ref="H23:Z23" si="16">IFERROR(H5/H6*100,"")</f>
        <v>-237.66866909295379</v>
      </c>
      <c r="I23" s="3">
        <f t="shared" si="16"/>
        <v>41.260426128010067</v>
      </c>
      <c r="J23" s="3">
        <f t="shared" si="16"/>
        <v>7.7527247155416381</v>
      </c>
      <c r="K23" s="3">
        <f t="shared" si="16"/>
        <v>31.23109651359071</v>
      </c>
      <c r="L23" s="3">
        <f t="shared" si="16"/>
        <v>13.452050924213834</v>
      </c>
      <c r="M23" s="3">
        <f t="shared" si="16"/>
        <v>23.14346785545716</v>
      </c>
      <c r="N23" s="3">
        <f t="shared" si="16"/>
        <v>-7.8153512349461565</v>
      </c>
      <c r="O23" s="3">
        <f t="shared" si="16"/>
        <v>-7.4383982348755167</v>
      </c>
      <c r="P23" s="3">
        <f t="shared" si="16"/>
        <v>-32.243891623958014</v>
      </c>
      <c r="Q23" s="3">
        <f t="shared" si="16"/>
        <v>-33.182047478411079</v>
      </c>
      <c r="R23" s="3">
        <f t="shared" si="16"/>
        <v>-17.995131074355644</v>
      </c>
      <c r="S23" s="3">
        <f t="shared" si="16"/>
        <v>-13.932922473162321</v>
      </c>
      <c r="T23" s="3">
        <f t="shared" si="16"/>
        <v>25.250106643927104</v>
      </c>
      <c r="U23" s="3">
        <f t="shared" si="16"/>
        <v>15.86212909900549</v>
      </c>
      <c r="V23" s="3">
        <f t="shared" si="16"/>
        <v>28.606684248636512</v>
      </c>
      <c r="W23" s="3">
        <f t="shared" si="16"/>
        <v>-18.677421876163113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-0.10919785108609403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-7.415207210449859E-3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-3.96</v>
      </c>
      <c r="H25" s="3">
        <f>IFERROR(INDEX(D25:G25,COUNT(D25:G25)),"")</f>
        <v>-3.96</v>
      </c>
      <c r="I25" s="3">
        <f t="shared" ref="I25:Z25" si="18">IFERROR(INDEX(I51:I500,MATCH($C$25,$C$51:$C$500,0)),"")</f>
        <v>730.83</v>
      </c>
      <c r="J25" s="3">
        <f t="shared" si="18"/>
        <v>34.840000000000003</v>
      </c>
      <c r="K25" s="3">
        <f t="shared" si="18"/>
        <v>271.83</v>
      </c>
      <c r="L25" s="3">
        <f t="shared" si="18"/>
        <v>33.04</v>
      </c>
      <c r="M25" s="3">
        <f t="shared" si="18"/>
        <v>212.11</v>
      </c>
      <c r="N25" s="3">
        <f t="shared" si="18"/>
        <v>-18.04</v>
      </c>
      <c r="O25" s="3">
        <f t="shared" si="18"/>
        <v>-19.420000000000002</v>
      </c>
      <c r="P25" s="3">
        <f t="shared" si="18"/>
        <v>-52.92</v>
      </c>
      <c r="Q25" s="3">
        <f t="shared" si="18"/>
        <v>-294.52999999999997</v>
      </c>
      <c r="R25" s="3">
        <f t="shared" si="18"/>
        <v>-182.01</v>
      </c>
      <c r="S25" s="3">
        <f t="shared" si="18"/>
        <v>-262.37</v>
      </c>
      <c r="T25" s="3">
        <f t="shared" si="18"/>
        <v>450.52</v>
      </c>
      <c r="U25" s="3">
        <f t="shared" si="18"/>
        <v>238.81</v>
      </c>
      <c r="V25" s="3">
        <f t="shared" si="18"/>
        <v>249.48</v>
      </c>
      <c r="W25" s="3">
        <f t="shared" si="18"/>
        <v>-175.11</v>
      </c>
      <c r="X25" s="3">
        <f t="shared" si="18"/>
        <v>278.76</v>
      </c>
      <c r="Y25" s="3">
        <f t="shared" si="18"/>
        <v>-109.37</v>
      </c>
      <c r="Z25" s="3">
        <f t="shared" si="18"/>
        <v>10.58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-0.41458415687234729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7.7594059113357261E-3</v>
      </c>
      <c r="S26" s="4" t="str">
        <f t="shared" si="19"/>
        <v/>
      </c>
      <c r="T26" s="4" t="str">
        <f t="shared" si="19"/>
        <v/>
      </c>
      <c r="U26" s="4">
        <f t="shared" si="19"/>
        <v>0.86514829755847278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2.1008547008547009</v>
      </c>
      <c r="H27" s="3">
        <f t="shared" ref="H27:Z27" si="20">IFERROR(H4/H21,"")</f>
        <v>8.4034188034188038</v>
      </c>
      <c r="I27" s="3">
        <f t="shared" si="20"/>
        <v>14.189743589743589</v>
      </c>
      <c r="J27" s="3">
        <f t="shared" si="20"/>
        <v>17.616239316239316</v>
      </c>
      <c r="K27" s="3">
        <f t="shared" si="20"/>
        <v>17.982905982905983</v>
      </c>
      <c r="L27" s="3">
        <f t="shared" si="20"/>
        <v>21.385470085470086</v>
      </c>
      <c r="M27" s="3">
        <f t="shared" si="20"/>
        <v>5.3076923076923075</v>
      </c>
      <c r="N27" s="3">
        <f t="shared" si="20"/>
        <v>12.766666666666667</v>
      </c>
      <c r="O27" s="3">
        <f t="shared" si="20"/>
        <v>54.901709401709404</v>
      </c>
      <c r="P27" s="3">
        <f t="shared" si="20"/>
        <v>71.260683760683762</v>
      </c>
      <c r="Q27" s="3">
        <f t="shared" si="20"/>
        <v>77.511965811965808</v>
      </c>
      <c r="R27" s="3">
        <f t="shared" si="20"/>
        <v>73.641880341880338</v>
      </c>
      <c r="S27" s="3">
        <f t="shared" si="20"/>
        <v>83.811111111111117</v>
      </c>
      <c r="T27" s="3">
        <f t="shared" si="20"/>
        <v>80.067521367521366</v>
      </c>
      <c r="U27" s="3">
        <f t="shared" si="20"/>
        <v>80.803418803418808</v>
      </c>
      <c r="V27" s="3">
        <f t="shared" si="20"/>
        <v>79.435897435897431</v>
      </c>
      <c r="W27" s="3">
        <f t="shared" si="20"/>
        <v>85.694017094017099</v>
      </c>
      <c r="X27" s="3">
        <f t="shared" si="20"/>
        <v>61.882051282051279</v>
      </c>
      <c r="Y27" s="3">
        <f t="shared" si="20"/>
        <v>69.344444444444449</v>
      </c>
      <c r="Z27" s="3">
        <f t="shared" si="20"/>
        <v>26.807692307692307</v>
      </c>
    </row>
    <row r="28" spans="1:26" ht="15.5" x14ac:dyDescent="0.35">
      <c r="C28" t="s">
        <v>60</v>
      </c>
      <c r="D28" s="4">
        <f>IFERROR(_xlfn.RRI(5,I27,D27),"")</f>
        <v>-0.31752885539088072</v>
      </c>
      <c r="H28" s="4">
        <f t="shared" ref="H28:Z28" si="21">IFERROR(_xlfn.RRI(5,M27,H27),"")</f>
        <v>9.6251129751339315E-2</v>
      </c>
      <c r="I28" s="4">
        <f t="shared" si="21"/>
        <v>2.136131777073591E-2</v>
      </c>
      <c r="J28" s="4">
        <f t="shared" si="21"/>
        <v>-0.20335384022523062</v>
      </c>
      <c r="K28" s="4">
        <f t="shared" si="21"/>
        <v>-0.24071996971486798</v>
      </c>
      <c r="L28" s="4">
        <f t="shared" si="21"/>
        <v>-0.22705247666078343</v>
      </c>
      <c r="M28" s="4">
        <f t="shared" si="21"/>
        <v>-0.40904260191325814</v>
      </c>
      <c r="N28" s="4">
        <f t="shared" si="21"/>
        <v>-0.31363491325480486</v>
      </c>
      <c r="O28" s="4">
        <f t="shared" si="21"/>
        <v>-7.2687964538235783E-2</v>
      </c>
      <c r="P28" s="4">
        <f t="shared" si="21"/>
        <v>-2.4821652525816917E-2</v>
      </c>
      <c r="Q28" s="4">
        <f t="shared" si="21"/>
        <v>-4.8916074956210087E-3</v>
      </c>
      <c r="R28" s="4">
        <f t="shared" si="21"/>
        <v>-2.9858967899487832E-2</v>
      </c>
      <c r="S28" s="4">
        <f t="shared" si="21"/>
        <v>6.2545115968241305E-2</v>
      </c>
      <c r="T28" s="4">
        <f t="shared" si="21"/>
        <v>2.9174322614940351E-2</v>
      </c>
      <c r="U28" s="4">
        <f t="shared" si="21"/>
        <v>0.24690699480800826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-1.0054184967776365</v>
      </c>
      <c r="I29" s="4">
        <f t="shared" si="22"/>
        <v>19.976750861079218</v>
      </c>
      <c r="J29" s="4">
        <f t="shared" si="22"/>
        <v>-0.87183165949306551</v>
      </c>
      <c r="K29" s="4">
        <f t="shared" si="22"/>
        <v>7.2273002421307506</v>
      </c>
      <c r="L29" s="4">
        <f t="shared" si="22"/>
        <v>-0.84423176653623122</v>
      </c>
      <c r="M29" s="4">
        <f t="shared" si="22"/>
        <v>-12.757760532150776</v>
      </c>
      <c r="N29" s="4">
        <f t="shared" si="22"/>
        <v>-7.1060762100927002E-2</v>
      </c>
      <c r="O29" s="4">
        <f t="shared" si="22"/>
        <v>-0.63303099017384734</v>
      </c>
      <c r="P29" s="4">
        <f t="shared" si="22"/>
        <v>-0.82032390588395065</v>
      </c>
      <c r="Q29" s="4">
        <f t="shared" si="22"/>
        <v>0.6182077907807263</v>
      </c>
      <c r="R29" s="4">
        <f t="shared" si="22"/>
        <v>-0.30628501734192176</v>
      </c>
      <c r="S29" s="4">
        <f t="shared" si="22"/>
        <v>-1.5823714818432035</v>
      </c>
      <c r="T29" s="4">
        <f t="shared" si="22"/>
        <v>0.88652066496377868</v>
      </c>
      <c r="U29" s="4">
        <f t="shared" si="22"/>
        <v>-4.2768959435626051E-2</v>
      </c>
      <c r="V29" s="4">
        <f t="shared" si="22"/>
        <v>-2.424704471475073</v>
      </c>
      <c r="W29" s="4">
        <f t="shared" si="22"/>
        <v>-1.628174773999139</v>
      </c>
      <c r="X29" s="4">
        <f t="shared" si="22"/>
        <v>-3.5487793727713264</v>
      </c>
      <c r="Y29" s="4">
        <f t="shared" si="22"/>
        <v>-11.337429111531192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-0.4077821949162751</v>
      </c>
      <c r="I30" s="4">
        <f t="shared" si="23"/>
        <v>-0.19450778710397362</v>
      </c>
      <c r="J30" s="4">
        <f t="shared" si="23"/>
        <v>-2.0389733840304208E-2</v>
      </c>
      <c r="K30" s="4">
        <f t="shared" si="23"/>
        <v>-0.15910635066544104</v>
      </c>
      <c r="L30" s="4">
        <f t="shared" si="23"/>
        <v>3.0291465378421902</v>
      </c>
      <c r="M30" s="4">
        <f t="shared" si="23"/>
        <v>-0.58425386623820053</v>
      </c>
      <c r="N30" s="4">
        <f t="shared" si="23"/>
        <v>-0.76746322098544406</v>
      </c>
      <c r="O30" s="4">
        <f t="shared" si="23"/>
        <v>-0.22956521739130434</v>
      </c>
      <c r="P30" s="4">
        <f t="shared" si="23"/>
        <v>-8.0649251838701447E-2</v>
      </c>
      <c r="Q30" s="4">
        <f t="shared" si="23"/>
        <v>5.2552779099592634E-2</v>
      </c>
      <c r="R30" s="4">
        <f t="shared" si="23"/>
        <v>-0.1213351145738791</v>
      </c>
      <c r="S30" s="4">
        <f t="shared" si="23"/>
        <v>4.6755409430075147E-2</v>
      </c>
      <c r="T30" s="4">
        <f t="shared" si="23"/>
        <v>-9.1072561878570695E-3</v>
      </c>
      <c r="U30" s="4">
        <f t="shared" si="23"/>
        <v>1.7215407789972145E-2</v>
      </c>
      <c r="V30" s="4">
        <f t="shared" si="23"/>
        <v>-7.302866489796743E-2</v>
      </c>
      <c r="W30" s="4">
        <f t="shared" si="23"/>
        <v>0.38479600011049431</v>
      </c>
      <c r="X30" s="4">
        <f t="shared" si="23"/>
        <v>-0.10761342487027484</v>
      </c>
      <c r="Y30" s="4">
        <f t="shared" si="23"/>
        <v>1.5867368085445563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1598.47</v>
      </c>
      <c r="H32" s="3">
        <f>IFERROR(INDEX(D32:G32,COUNT(D32:G32)),"")</f>
        <v>1598.47</v>
      </c>
      <c r="I32" s="3">
        <f t="shared" ref="I32:Z32" si="24">IFERROR(INDEX(I51:I500,MATCH($C$32,$C$51:$C$500,0)),"")</f>
        <v>2548.23</v>
      </c>
      <c r="J32" s="3">
        <f t="shared" si="24"/>
        <v>1496.82</v>
      </c>
      <c r="K32" s="3">
        <f t="shared" si="24"/>
        <v>1380.77</v>
      </c>
      <c r="L32" s="3">
        <f t="shared" si="24"/>
        <v>949.54</v>
      </c>
      <c r="M32" s="3">
        <f t="shared" si="24"/>
        <v>821.81</v>
      </c>
      <c r="N32" s="3">
        <f t="shared" si="24"/>
        <v>631.62</v>
      </c>
      <c r="O32" s="3">
        <f t="shared" si="24"/>
        <v>677.94</v>
      </c>
      <c r="P32" s="3">
        <f t="shared" si="24"/>
        <v>863.21</v>
      </c>
      <c r="Q32" s="3">
        <f t="shared" si="24"/>
        <v>1141.54</v>
      </c>
      <c r="R32" s="3">
        <f t="shared" si="24"/>
        <v>1520.33</v>
      </c>
      <c r="S32" s="3">
        <f t="shared" si="24"/>
        <v>1793.91</v>
      </c>
      <c r="T32" s="3">
        <f t="shared" si="24"/>
        <v>2044.95</v>
      </c>
      <c r="U32" s="3">
        <f t="shared" si="24"/>
        <v>1528.6</v>
      </c>
      <c r="V32" s="3">
        <f t="shared" si="24"/>
        <v>1286.1300000000001</v>
      </c>
      <c r="W32" s="3">
        <f t="shared" si="24"/>
        <v>918.21</v>
      </c>
      <c r="X32" s="3">
        <f t="shared" si="24"/>
        <v>1089.71</v>
      </c>
      <c r="Y32" s="3">
        <f t="shared" si="24"/>
        <v>740.76</v>
      </c>
      <c r="Z32" s="3">
        <f t="shared" si="24"/>
        <v>840.09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0.18</v>
      </c>
      <c r="H33" s="3">
        <f>IFERROR(INDEX(D33:G33,COUNT(D33:G33)),"")</f>
        <v>0.18</v>
      </c>
      <c r="I33" s="3">
        <f t="shared" ref="I33:Z33" si="25">IFERROR(INDEX(I51:I500,MATCH($C$33,$C$51:$C$500,0)),"")</f>
        <v>0.14000000000000001</v>
      </c>
      <c r="J33" s="3">
        <f t="shared" si="25"/>
        <v>0.17</v>
      </c>
      <c r="K33" s="3">
        <f t="shared" si="25"/>
        <v>0.17</v>
      </c>
      <c r="L33" s="3">
        <f t="shared" si="25"/>
        <v>0.28999999999999998</v>
      </c>
      <c r="M33" s="3">
        <f t="shared" si="25"/>
        <v>0.33</v>
      </c>
      <c r="N33" s="3">
        <f t="shared" si="25"/>
        <v>0.13</v>
      </c>
      <c r="O33" s="3">
        <f t="shared" si="25"/>
        <v>0.15</v>
      </c>
      <c r="P33" s="3">
        <f t="shared" si="25"/>
        <v>0.12</v>
      </c>
      <c r="Q33" s="3">
        <f t="shared" si="25"/>
        <v>0.11</v>
      </c>
      <c r="R33" s="3">
        <f t="shared" si="25"/>
        <v>0.15</v>
      </c>
      <c r="S33" s="3">
        <f t="shared" si="25"/>
        <v>0.1</v>
      </c>
      <c r="T33" s="3">
        <f t="shared" si="25"/>
        <v>0.28999999999999998</v>
      </c>
      <c r="U33" s="3">
        <f t="shared" si="25"/>
        <v>0.31</v>
      </c>
      <c r="V33" s="3">
        <f t="shared" si="25"/>
        <v>0.21</v>
      </c>
      <c r="W33" s="3">
        <f t="shared" si="25"/>
        <v>0.22</v>
      </c>
      <c r="X33" s="3">
        <f t="shared" si="25"/>
        <v>0.22</v>
      </c>
      <c r="Y33" s="3">
        <f t="shared" si="25"/>
        <v>0.18</v>
      </c>
      <c r="Z33" s="3">
        <f t="shared" si="25"/>
        <v>0.14000000000000001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-72.73</v>
      </c>
      <c r="H34" s="3">
        <f>IFERROR(INDEX(D34:G34,COUNT(D34:G34)),"")</f>
        <v>-72.73</v>
      </c>
      <c r="I34" s="3">
        <f t="shared" ref="I34:Z34" si="26">IFERROR(INDEX(I51:I500,MATCH($C$34,$C$51:$C$500,0)),"")</f>
        <v>0.48</v>
      </c>
      <c r="J34" s="3">
        <f t="shared" si="26"/>
        <v>7.29</v>
      </c>
      <c r="K34" s="3">
        <f t="shared" si="26"/>
        <v>0.86</v>
      </c>
      <c r="L34" s="3">
        <f t="shared" si="26"/>
        <v>8.2899999999999991</v>
      </c>
      <c r="M34" s="3">
        <f t="shared" si="26"/>
        <v>1.29</v>
      </c>
      <c r="N34" s="3">
        <f t="shared" si="26"/>
        <v>-4.71</v>
      </c>
      <c r="O34" s="3">
        <f t="shared" si="26"/>
        <v>-5.25</v>
      </c>
      <c r="P34" s="3">
        <f t="shared" si="26"/>
        <v>-2.02</v>
      </c>
      <c r="Q34" s="3">
        <f t="shared" si="26"/>
        <v>-0.44</v>
      </c>
      <c r="R34" s="3">
        <f t="shared" si="26"/>
        <v>-1.27</v>
      </c>
      <c r="S34" s="3">
        <f t="shared" si="26"/>
        <v>-0.69</v>
      </c>
      <c r="T34" s="3">
        <f t="shared" si="26"/>
        <v>1.33</v>
      </c>
      <c r="U34" s="3">
        <f t="shared" si="26"/>
        <v>2.0099999999999998</v>
      </c>
      <c r="V34" s="3">
        <f t="shared" si="26"/>
        <v>1.1000000000000001</v>
      </c>
      <c r="W34" s="3">
        <f t="shared" si="26"/>
        <v>-1.17</v>
      </c>
      <c r="X34" s="3">
        <f t="shared" si="26"/>
        <v>0.88</v>
      </c>
      <c r="Y34" s="3">
        <f t="shared" si="26"/>
        <v>-1.25</v>
      </c>
      <c r="Z34" s="3">
        <f t="shared" si="26"/>
        <v>10.96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137.13999999999999</v>
      </c>
      <c r="H35" s="3">
        <f>IFERROR(INDEX(D35:G35,COUNT(D35:G35)),"")</f>
        <v>137.13999999999999</v>
      </c>
      <c r="I35" s="3">
        <f t="shared" ref="I35:Z35" si="27">IFERROR(INDEX(I51:I500,MATCH($C$35,$C$51:$C$500,0)),"")</f>
        <v>24.67</v>
      </c>
      <c r="J35" s="3">
        <f t="shared" si="27"/>
        <v>14.42</v>
      </c>
      <c r="K35" s="3">
        <f t="shared" si="27"/>
        <v>13.02</v>
      </c>
      <c r="L35" s="3">
        <f t="shared" si="27"/>
        <v>12.82</v>
      </c>
      <c r="M35" s="3">
        <f t="shared" si="27"/>
        <v>51.64</v>
      </c>
      <c r="N35" s="3">
        <f t="shared" si="27"/>
        <v>6.66</v>
      </c>
      <c r="O35" s="3">
        <f t="shared" si="27"/>
        <v>1.86</v>
      </c>
      <c r="P35" s="3">
        <f t="shared" si="27"/>
        <v>1.5</v>
      </c>
      <c r="Q35" s="3">
        <f t="shared" si="27"/>
        <v>1.68</v>
      </c>
      <c r="R35" s="3">
        <f t="shared" si="27"/>
        <v>3.15</v>
      </c>
      <c r="S35" s="3">
        <f t="shared" si="27"/>
        <v>2.15</v>
      </c>
      <c r="T35" s="3">
        <f t="shared" si="27"/>
        <v>7.5</v>
      </c>
      <c r="U35" s="3">
        <f t="shared" si="27"/>
        <v>5.94</v>
      </c>
      <c r="V35" s="3">
        <f t="shared" si="27"/>
        <v>3.46</v>
      </c>
      <c r="W35" s="3">
        <f t="shared" si="27"/>
        <v>2.39</v>
      </c>
      <c r="X35" s="3">
        <f t="shared" si="27"/>
        <v>3.96</v>
      </c>
      <c r="Y35" s="3">
        <f t="shared" si="27"/>
        <v>1.98</v>
      </c>
      <c r="Z35" s="3">
        <f t="shared" si="27"/>
        <v>4.33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2458000000</v>
      </c>
      <c r="E51" s="5">
        <v>3362000000</v>
      </c>
      <c r="F51" s="5">
        <v>4518000000</v>
      </c>
      <c r="G51" s="5">
        <v>4207000000</v>
      </c>
      <c r="I51" s="5">
        <v>16602000000</v>
      </c>
      <c r="J51" s="5">
        <v>20611000000</v>
      </c>
      <c r="K51" s="5">
        <v>21040000000</v>
      </c>
      <c r="L51" s="5">
        <v>25021000000</v>
      </c>
      <c r="M51" s="5">
        <v>6210000000</v>
      </c>
      <c r="N51" s="5">
        <v>14937000000</v>
      </c>
      <c r="O51" s="5">
        <v>64235000000</v>
      </c>
      <c r="P51" s="5">
        <v>83375000000</v>
      </c>
      <c r="Q51" s="5">
        <v>90689000000</v>
      </c>
      <c r="R51" s="5">
        <v>86161000000</v>
      </c>
      <c r="S51" s="5">
        <v>98059000000</v>
      </c>
      <c r="T51" s="5">
        <v>93679000000</v>
      </c>
      <c r="U51" s="5">
        <v>94540000000</v>
      </c>
      <c r="V51" s="5">
        <v>92940000000</v>
      </c>
      <c r="W51" s="5">
        <v>100262000000</v>
      </c>
      <c r="X51" s="5">
        <v>72402000000</v>
      </c>
      <c r="Y51" s="5">
        <v>81133000000</v>
      </c>
      <c r="Z51" s="5">
        <v>31365000000</v>
      </c>
    </row>
    <row r="52" spans="2:26" ht="15.5" x14ac:dyDescent="0.35">
      <c r="C52" t="s">
        <v>85</v>
      </c>
      <c r="D52" s="5">
        <v>-1887000000</v>
      </c>
      <c r="E52" s="5">
        <v>-2059000000</v>
      </c>
      <c r="F52" s="5">
        <v>-3855000000</v>
      </c>
      <c r="G52" s="5">
        <v>-3594000000</v>
      </c>
      <c r="I52" s="5">
        <v>-13401000000</v>
      </c>
      <c r="J52" s="5">
        <v>-19086000000</v>
      </c>
      <c r="K52" s="5">
        <v>-21510000000</v>
      </c>
      <c r="L52" s="5">
        <v>-29411000000</v>
      </c>
      <c r="M52" s="5">
        <v>-13251000000</v>
      </c>
      <c r="N52" s="5">
        <v>-15775000000</v>
      </c>
      <c r="O52" s="5">
        <v>-34792000000</v>
      </c>
      <c r="P52" s="5">
        <v>-42972000000</v>
      </c>
      <c r="Q52" s="5">
        <v>-42679000000</v>
      </c>
      <c r="R52" s="5">
        <v>-44032000000</v>
      </c>
      <c r="S52" s="5">
        <v>-46796000000</v>
      </c>
      <c r="T52" s="5">
        <v>-51993000000</v>
      </c>
      <c r="U52" s="5">
        <v>-59416000000</v>
      </c>
      <c r="V52" s="5">
        <v>-72942000000</v>
      </c>
      <c r="W52" s="5">
        <v>-87028000000</v>
      </c>
      <c r="X52" s="5">
        <v>-64907000000</v>
      </c>
      <c r="Y52" s="5">
        <v>-72652000000</v>
      </c>
      <c r="Z52" s="5">
        <v>-27138000000</v>
      </c>
    </row>
    <row r="53" spans="2:26" ht="15.5" x14ac:dyDescent="0.35">
      <c r="C53" t="s">
        <v>86</v>
      </c>
      <c r="D53" s="5">
        <v>571000000</v>
      </c>
      <c r="E53" s="5">
        <v>1303000000</v>
      </c>
      <c r="F53" s="5">
        <v>663000000</v>
      </c>
      <c r="G53" s="5">
        <v>613000000</v>
      </c>
      <c r="I53" s="5">
        <v>3201000000</v>
      </c>
      <c r="J53" s="5">
        <v>1525000000</v>
      </c>
      <c r="K53" s="5">
        <v>-470000000</v>
      </c>
      <c r="L53" s="5">
        <v>-4390000000</v>
      </c>
      <c r="M53" s="5">
        <v>-7041000000</v>
      </c>
      <c r="N53" s="5">
        <v>-838000000</v>
      </c>
      <c r="O53" s="5">
        <v>29443000000</v>
      </c>
      <c r="P53" s="5">
        <v>40403000000</v>
      </c>
      <c r="Q53" s="5">
        <v>48010000000</v>
      </c>
      <c r="R53" s="5">
        <v>42129000000</v>
      </c>
      <c r="S53" s="5">
        <v>51263000000</v>
      </c>
      <c r="T53" s="5">
        <v>41686000000</v>
      </c>
      <c r="U53" s="5">
        <v>35124000000</v>
      </c>
      <c r="V53" s="5">
        <v>19998000000</v>
      </c>
      <c r="W53" s="5">
        <v>13234000000</v>
      </c>
      <c r="X53" s="5">
        <v>7495000000</v>
      </c>
      <c r="Y53" s="5">
        <v>8481000000</v>
      </c>
      <c r="Z53" s="5">
        <v>4227000000</v>
      </c>
    </row>
    <row r="54" spans="2:26" ht="15.5" x14ac:dyDescent="0.35">
      <c r="C54" t="s">
        <v>87</v>
      </c>
      <c r="D54" s="5">
        <v>-4959000000</v>
      </c>
      <c r="E54" s="5">
        <v>-266717000000</v>
      </c>
      <c r="F54" s="5">
        <v>123007000000</v>
      </c>
      <c r="G54" s="5">
        <v>176999000000</v>
      </c>
      <c r="I54" s="5">
        <v>58771000000</v>
      </c>
      <c r="J54" s="5">
        <v>5945000000</v>
      </c>
      <c r="K54" s="5">
        <v>29554000000</v>
      </c>
      <c r="L54" s="5">
        <v>26904000000</v>
      </c>
      <c r="M54" s="5">
        <v>146983000000</v>
      </c>
      <c r="N54" s="5">
        <v>-7470000000</v>
      </c>
      <c r="O54" s="5">
        <v>-22700000000</v>
      </c>
      <c r="P54" s="5">
        <v>-50028000000</v>
      </c>
      <c r="Q54" s="5">
        <v>-59719000000</v>
      </c>
      <c r="R54" s="5">
        <v>-235936000000</v>
      </c>
      <c r="S54" s="5">
        <v>-347645000000</v>
      </c>
      <c r="T54" s="5">
        <v>490989000000</v>
      </c>
      <c r="U54" s="5">
        <v>239749000000</v>
      </c>
      <c r="V54" s="5">
        <v>259001000000</v>
      </c>
      <c r="W54" s="5">
        <v>-125629000000</v>
      </c>
      <c r="X54" s="5">
        <v>-114057000000</v>
      </c>
      <c r="Y54" s="5">
        <v>-145075000000</v>
      </c>
      <c r="Z54" s="5">
        <v>-32582000000</v>
      </c>
    </row>
    <row r="55" spans="2:26" ht="15.5" x14ac:dyDescent="0.35">
      <c r="C55" t="s">
        <v>88</v>
      </c>
      <c r="D55" s="5">
        <v>-4325000000</v>
      </c>
      <c r="E55" s="5">
        <v>-4214000000</v>
      </c>
      <c r="F55" s="5">
        <v>-13791000000</v>
      </c>
      <c r="G55" s="5">
        <v>-4384000000</v>
      </c>
      <c r="I55" s="5">
        <v>-26454000000</v>
      </c>
      <c r="J55" s="5">
        <v>-37564000000</v>
      </c>
      <c r="K55" s="5">
        <v>-22011000000</v>
      </c>
      <c r="L55" s="5">
        <v>-14590000000</v>
      </c>
      <c r="M55" s="5">
        <v>-14550000000</v>
      </c>
      <c r="N55" s="5">
        <v>-15010000000</v>
      </c>
      <c r="O55" s="5">
        <v>-53278000000</v>
      </c>
      <c r="P55" s="5">
        <v>-24698000000</v>
      </c>
      <c r="Q55" s="5">
        <v>-80677000000</v>
      </c>
      <c r="R55" s="5">
        <v>-81005000000</v>
      </c>
      <c r="S55" s="5">
        <v>-128293000000</v>
      </c>
      <c r="T55" s="5">
        <v>-123952000000</v>
      </c>
      <c r="U55" s="5">
        <v>-113493000000</v>
      </c>
      <c r="V55" s="5">
        <v>-114689000000</v>
      </c>
    </row>
    <row r="56" spans="2:26" ht="15.5" x14ac:dyDescent="0.35">
      <c r="C56" t="s">
        <v>89</v>
      </c>
      <c r="W56" s="5">
        <v>-42312000000</v>
      </c>
      <c r="X56" s="5">
        <v>-28225000000</v>
      </c>
      <c r="Y56" s="5">
        <v>-39152000000</v>
      </c>
    </row>
    <row r="57" spans="2:26" ht="15.5" x14ac:dyDescent="0.35">
      <c r="C57" t="s">
        <v>370</v>
      </c>
      <c r="P57" s="5">
        <v>-59897000000</v>
      </c>
      <c r="W57" s="5">
        <v>-83092000000</v>
      </c>
      <c r="X57" s="5">
        <v>-87762000000</v>
      </c>
      <c r="Y57" s="5">
        <v>-103775000000</v>
      </c>
      <c r="Z57" s="5">
        <v>-32521000000</v>
      </c>
    </row>
    <row r="58" spans="2:26" ht="15.5" x14ac:dyDescent="0.35">
      <c r="C58" t="s">
        <v>371</v>
      </c>
      <c r="D58" s="5">
        <v>-8834000000</v>
      </c>
      <c r="E58" s="5">
        <v>-290122000000</v>
      </c>
      <c r="F58" s="5">
        <v>100728000000</v>
      </c>
      <c r="G58" s="5">
        <v>181681000000</v>
      </c>
    </row>
    <row r="59" spans="2:26" ht="15.5" x14ac:dyDescent="0.35">
      <c r="C59" t="s">
        <v>95</v>
      </c>
      <c r="O59" s="5">
        <v>3277000000</v>
      </c>
      <c r="P59" s="5">
        <v>3000000</v>
      </c>
      <c r="R59" s="5">
        <v>2000000</v>
      </c>
      <c r="S59" s="5">
        <v>2000000</v>
      </c>
    </row>
    <row r="60" spans="2:26" ht="15.5" x14ac:dyDescent="0.35">
      <c r="C60" t="s">
        <v>90</v>
      </c>
      <c r="D60" s="5">
        <v>-4388000000</v>
      </c>
      <c r="E60" s="5">
        <v>-265414000000</v>
      </c>
      <c r="F60" s="5">
        <v>123670000000</v>
      </c>
      <c r="G60" s="5">
        <v>177612000000</v>
      </c>
      <c r="I60" s="5">
        <v>61972000000</v>
      </c>
      <c r="J60" s="5">
        <v>7470000000</v>
      </c>
      <c r="K60" s="5">
        <v>29084000000</v>
      </c>
      <c r="L60" s="5">
        <v>22514000000</v>
      </c>
      <c r="M60" s="5">
        <v>139942000000</v>
      </c>
      <c r="N60" s="5">
        <v>-8308000000</v>
      </c>
      <c r="O60" s="5">
        <v>6743000000</v>
      </c>
      <c r="P60" s="5">
        <v>-9625000000</v>
      </c>
      <c r="Q60" s="5">
        <v>-11709000000</v>
      </c>
      <c r="R60" s="5">
        <v>-193807000000</v>
      </c>
      <c r="S60" s="5">
        <v>-296382000000</v>
      </c>
      <c r="T60" s="5">
        <v>532675000000</v>
      </c>
      <c r="U60" s="5">
        <v>274873000000</v>
      </c>
      <c r="V60" s="5">
        <v>278999000000</v>
      </c>
      <c r="W60" s="5">
        <v>-112395000000</v>
      </c>
      <c r="X60" s="5">
        <v>-106562000000</v>
      </c>
      <c r="Y60" s="5">
        <v>-136594000000</v>
      </c>
      <c r="Z60" s="5">
        <v>-28355000000</v>
      </c>
    </row>
    <row r="61" spans="2:26" ht="15.5" x14ac:dyDescent="0.35">
      <c r="C61" t="s">
        <v>91</v>
      </c>
      <c r="E61" s="5">
        <v>795204000000</v>
      </c>
      <c r="I61" s="5">
        <v>795204000000</v>
      </c>
      <c r="J61" s="5">
        <v>35317000000</v>
      </c>
      <c r="K61" s="5">
        <v>308303000000</v>
      </c>
      <c r="L61" s="5">
        <v>21171000000</v>
      </c>
      <c r="M61" s="5">
        <v>110757000000</v>
      </c>
      <c r="N61" s="5">
        <v>-11655000000</v>
      </c>
      <c r="O61" s="5">
        <v>-21499000000</v>
      </c>
      <c r="P61" s="5">
        <v>-50832000000</v>
      </c>
      <c r="Q61" s="5">
        <v>-331667000000</v>
      </c>
      <c r="R61" s="5">
        <v>-11792000000</v>
      </c>
      <c r="S61" s="5">
        <v>-6116000000</v>
      </c>
      <c r="T61" s="5">
        <v>11173000000</v>
      </c>
      <c r="U61" s="5">
        <v>16238000000</v>
      </c>
      <c r="V61" s="5">
        <v>9598000000</v>
      </c>
      <c r="W61" s="5">
        <v>-68307000000</v>
      </c>
      <c r="X61" s="5">
        <v>471722000000</v>
      </c>
      <c r="Y61" s="5">
        <v>5345000000</v>
      </c>
      <c r="Z61" s="5">
        <v>40733000000</v>
      </c>
    </row>
    <row r="62" spans="2:26" ht="15.5" x14ac:dyDescent="0.35">
      <c r="C62" t="s">
        <v>93</v>
      </c>
      <c r="W62" s="5">
        <v>16696000000</v>
      </c>
      <c r="X62" s="5">
        <v>4113000000</v>
      </c>
      <c r="Y62" s="5">
        <v>7238000000</v>
      </c>
      <c r="Z62" s="5">
        <v>13088000000</v>
      </c>
    </row>
    <row r="63" spans="2:26" ht="15.5" x14ac:dyDescent="0.35">
      <c r="C63" t="s">
        <v>92</v>
      </c>
      <c r="W63" s="5">
        <v>99000000</v>
      </c>
      <c r="X63" s="5">
        <v>471000000</v>
      </c>
      <c r="Y63" s="5">
        <v>1860000000</v>
      </c>
      <c r="Z63" s="5">
        <v>157000000</v>
      </c>
    </row>
    <row r="64" spans="2:26" ht="15.5" x14ac:dyDescent="0.35">
      <c r="C64" t="s">
        <v>372</v>
      </c>
      <c r="N64" s="5">
        <v>33342000000</v>
      </c>
      <c r="O64" s="5">
        <v>28633000000</v>
      </c>
      <c r="P64" s="5">
        <v>30112000000</v>
      </c>
      <c r="Q64" s="5">
        <v>23291000000</v>
      </c>
      <c r="R64" s="5">
        <v>20858000000</v>
      </c>
      <c r="S64" s="5">
        <v>17275000000</v>
      </c>
      <c r="T64" s="5">
        <v>11683000000</v>
      </c>
      <c r="U64" s="5">
        <v>16519000000</v>
      </c>
      <c r="V64" s="5">
        <v>9751000000</v>
      </c>
      <c r="W64" s="5">
        <v>6897000000</v>
      </c>
      <c r="X64" s="5">
        <v>6511000000</v>
      </c>
      <c r="Y64" s="5">
        <v>4815000000</v>
      </c>
      <c r="Z64" s="5">
        <v>8758000000</v>
      </c>
    </row>
    <row r="65" spans="3:26" ht="15.5" x14ac:dyDescent="0.35">
      <c r="C65" t="s">
        <v>587</v>
      </c>
    </row>
    <row r="66" spans="3:26" ht="15.5" x14ac:dyDescent="0.35">
      <c r="C66" t="s">
        <v>26</v>
      </c>
      <c r="M66" s="5">
        <v>-12623000000</v>
      </c>
      <c r="N66" s="5">
        <v>-17984000000</v>
      </c>
      <c r="O66" s="5">
        <v>-24529000000</v>
      </c>
      <c r="P66" s="5">
        <v>-25675000000</v>
      </c>
      <c r="Q66" s="5">
        <v>-29520000000</v>
      </c>
      <c r="R66" s="5">
        <v>-32650000000</v>
      </c>
      <c r="S66" s="5">
        <v>-23391000000</v>
      </c>
      <c r="T66" s="5">
        <v>-510000000</v>
      </c>
      <c r="U66" s="5">
        <v>-281000000</v>
      </c>
      <c r="V66" s="5">
        <v>-153000000</v>
      </c>
    </row>
    <row r="67" spans="3:26" ht="15.5" x14ac:dyDescent="0.35">
      <c r="C67" t="s">
        <v>96</v>
      </c>
      <c r="E67" s="5">
        <v>795204000000</v>
      </c>
      <c r="I67" s="5">
        <v>795204000000</v>
      </c>
      <c r="J67" s="5">
        <v>35317000000</v>
      </c>
      <c r="K67" s="5">
        <v>308303000000</v>
      </c>
      <c r="L67" s="5">
        <v>21171000000</v>
      </c>
      <c r="M67" s="5">
        <v>110757000000</v>
      </c>
      <c r="N67" s="5">
        <v>-11655000000</v>
      </c>
      <c r="O67" s="5">
        <v>-21499000000</v>
      </c>
      <c r="P67" s="5">
        <v>-50832000000</v>
      </c>
      <c r="Q67" s="5">
        <v>-331667000000</v>
      </c>
      <c r="R67" s="5">
        <v>-11792000000</v>
      </c>
      <c r="S67" s="5">
        <v>-6116000000</v>
      </c>
      <c r="T67" s="5">
        <v>11173000000</v>
      </c>
      <c r="U67" s="5">
        <v>16238000000</v>
      </c>
      <c r="V67" s="5">
        <v>9598000000</v>
      </c>
      <c r="W67" s="5">
        <v>-68307000000</v>
      </c>
      <c r="X67" s="5">
        <v>471722000000</v>
      </c>
      <c r="Y67" s="5">
        <v>5345000000</v>
      </c>
      <c r="Z67" s="5">
        <v>40733000000</v>
      </c>
    </row>
    <row r="68" spans="3:26" ht="15.5" x14ac:dyDescent="0.35">
      <c r="C68" t="s">
        <v>28</v>
      </c>
      <c r="D68" s="5">
        <v>-4388000000</v>
      </c>
      <c r="E68" s="5">
        <v>529790000000</v>
      </c>
      <c r="F68" s="5">
        <v>123670000000</v>
      </c>
      <c r="G68" s="5">
        <v>177612000000</v>
      </c>
      <c r="I68" s="5">
        <v>857176000000</v>
      </c>
      <c r="J68" s="5">
        <v>42787000000</v>
      </c>
      <c r="K68" s="5">
        <v>337387000000</v>
      </c>
      <c r="L68" s="5">
        <v>43685000000</v>
      </c>
      <c r="M68" s="5">
        <v>250699000000</v>
      </c>
      <c r="N68" s="5">
        <v>-19963000000</v>
      </c>
      <c r="O68" s="5">
        <v>-14756000000</v>
      </c>
      <c r="P68" s="5">
        <v>-60457000000</v>
      </c>
      <c r="Q68" s="5">
        <v>-343376000000</v>
      </c>
      <c r="R68" s="5">
        <v>-205599000000</v>
      </c>
      <c r="S68" s="5">
        <v>-302498000000</v>
      </c>
      <c r="T68" s="5">
        <v>543848000000</v>
      </c>
      <c r="U68" s="5">
        <v>291111000000</v>
      </c>
      <c r="V68" s="5">
        <v>288597000000</v>
      </c>
      <c r="W68" s="5">
        <v>-180702000000</v>
      </c>
      <c r="X68" s="5">
        <v>365160000000</v>
      </c>
      <c r="Y68" s="5">
        <v>-131249000000</v>
      </c>
      <c r="Z68" s="5">
        <v>12378000000</v>
      </c>
    </row>
    <row r="69" spans="3:26" ht="15.5" x14ac:dyDescent="0.35">
      <c r="C69" t="s">
        <v>27</v>
      </c>
      <c r="D69" s="5">
        <v>-250000000</v>
      </c>
      <c r="E69" s="5">
        <v>-642000000</v>
      </c>
      <c r="F69" s="5">
        <v>-611000000</v>
      </c>
      <c r="G69" s="5">
        <v>-286000000</v>
      </c>
      <c r="I69" s="5">
        <v>-1791000000</v>
      </c>
      <c r="J69" s="5">
        <v>-2011000000</v>
      </c>
      <c r="K69" s="5">
        <v>-19231000000</v>
      </c>
      <c r="L69" s="5">
        <v>-5012000000</v>
      </c>
      <c r="M69" s="5">
        <v>-2437000000</v>
      </c>
      <c r="N69" s="5">
        <v>-1154000000</v>
      </c>
      <c r="O69" s="5">
        <v>-4696000000</v>
      </c>
      <c r="P69" s="5">
        <v>-1488000000</v>
      </c>
      <c r="Q69" s="5">
        <v>-1347000000</v>
      </c>
      <c r="R69" s="5">
        <v>-7425000000</v>
      </c>
      <c r="S69" s="5">
        <v>-4585000000</v>
      </c>
      <c r="T69" s="5">
        <v>-16537000000</v>
      </c>
      <c r="U69" s="5">
        <v>-11602000000</v>
      </c>
      <c r="V69" s="5">
        <v>3407000000</v>
      </c>
      <c r="W69" s="5">
        <v>-24249000000</v>
      </c>
      <c r="X69" s="5">
        <v>-38888000000</v>
      </c>
      <c r="Y69" s="5">
        <v>3236000000</v>
      </c>
    </row>
    <row r="70" spans="3:26" ht="15.5" x14ac:dyDescent="0.35">
      <c r="C70" t="s">
        <v>452</v>
      </c>
      <c r="W70" s="5">
        <v>-26913000000</v>
      </c>
      <c r="X70" s="5">
        <v>-40673000000</v>
      </c>
      <c r="Y70" s="5">
        <v>-1087000000</v>
      </c>
    </row>
    <row r="71" spans="3:26" ht="15.5" x14ac:dyDescent="0.35">
      <c r="C71" t="s">
        <v>453</v>
      </c>
      <c r="W71" s="5">
        <v>2664000000</v>
      </c>
      <c r="X71" s="5">
        <v>1785000000</v>
      </c>
      <c r="Y71" s="5">
        <v>4323000000</v>
      </c>
    </row>
    <row r="72" spans="3:26" ht="15.5" x14ac:dyDescent="0.35">
      <c r="C72" t="s">
        <v>454</v>
      </c>
      <c r="D72" s="5">
        <v>-250000000</v>
      </c>
      <c r="E72" s="5">
        <v>-642000000</v>
      </c>
      <c r="F72" s="5">
        <v>-611000000</v>
      </c>
      <c r="G72" s="5">
        <v>-286000000</v>
      </c>
      <c r="I72" s="5">
        <v>-1791000000</v>
      </c>
      <c r="J72" s="5">
        <v>-2011000000</v>
      </c>
      <c r="K72" s="5">
        <v>-19231000000</v>
      </c>
      <c r="L72" s="5">
        <v>-5012000000</v>
      </c>
      <c r="M72" s="5">
        <v>-2437000000</v>
      </c>
      <c r="N72" s="5">
        <v>-1154000000</v>
      </c>
      <c r="O72" s="5">
        <v>-4696000000</v>
      </c>
      <c r="P72" s="5">
        <v>-1488000000</v>
      </c>
      <c r="Q72" s="5">
        <v>-1347000000</v>
      </c>
      <c r="R72" s="5">
        <v>-7425000000</v>
      </c>
      <c r="S72" s="5">
        <v>-4585000000</v>
      </c>
      <c r="T72" s="5">
        <v>-16537000000</v>
      </c>
      <c r="U72" s="5">
        <v>-11602000000</v>
      </c>
      <c r="V72" s="5">
        <v>3407000000</v>
      </c>
      <c r="W72" s="5">
        <v>-24249000000</v>
      </c>
      <c r="X72" s="5">
        <v>-38888000000</v>
      </c>
      <c r="Y72" s="5">
        <v>3236000000</v>
      </c>
    </row>
    <row r="73" spans="3:26" ht="15.5" x14ac:dyDescent="0.35">
      <c r="C73" t="s">
        <v>374</v>
      </c>
      <c r="D73" s="5">
        <v>-4638000000</v>
      </c>
      <c r="E73" s="5">
        <v>529148000000</v>
      </c>
      <c r="F73" s="5">
        <v>123059000000</v>
      </c>
      <c r="G73" s="5">
        <v>177326000000</v>
      </c>
      <c r="I73" s="5">
        <v>855385000000</v>
      </c>
      <c r="J73" s="5">
        <v>40776000000</v>
      </c>
      <c r="K73" s="5">
        <v>318156000000</v>
      </c>
      <c r="L73" s="5">
        <v>38673000000</v>
      </c>
      <c r="M73" s="5">
        <v>248262000000</v>
      </c>
      <c r="N73" s="5">
        <v>-21117000000</v>
      </c>
      <c r="O73" s="5">
        <v>-19452000000</v>
      </c>
      <c r="P73" s="5">
        <v>-61945000000</v>
      </c>
      <c r="Q73" s="5">
        <v>-344723000000</v>
      </c>
      <c r="R73" s="5">
        <v>-213024000000</v>
      </c>
      <c r="S73" s="5">
        <v>-307083000000</v>
      </c>
      <c r="T73" s="5">
        <v>527311000000</v>
      </c>
      <c r="U73" s="5">
        <v>279509000000</v>
      </c>
      <c r="V73" s="5">
        <v>292004000000</v>
      </c>
      <c r="W73" s="5">
        <v>-204951000000</v>
      </c>
      <c r="X73" s="5">
        <v>326272000000</v>
      </c>
      <c r="Y73" s="5">
        <v>-128013000000</v>
      </c>
      <c r="Z73" s="5">
        <v>12378000000</v>
      </c>
    </row>
    <row r="74" spans="3:26" ht="15.5" x14ac:dyDescent="0.35">
      <c r="C74" t="s">
        <v>455</v>
      </c>
      <c r="Y74" s="5">
        <v>10000000000</v>
      </c>
    </row>
    <row r="75" spans="3:26" ht="15.5" x14ac:dyDescent="0.35">
      <c r="C75" t="s">
        <v>375</v>
      </c>
    </row>
    <row r="76" spans="3:26" ht="15.5" x14ac:dyDescent="0.35">
      <c r="C76" t="s">
        <v>97</v>
      </c>
      <c r="D76" s="5">
        <v>-4638000000</v>
      </c>
      <c r="E76" s="5">
        <v>529148000000</v>
      </c>
      <c r="F76" s="5">
        <v>123059000000</v>
      </c>
      <c r="G76" s="5">
        <v>177326000000</v>
      </c>
      <c r="I76" s="5">
        <v>855385000000</v>
      </c>
      <c r="J76" s="5">
        <v>40776000000</v>
      </c>
      <c r="K76" s="5">
        <v>318156000000</v>
      </c>
      <c r="L76" s="5">
        <v>38673000000</v>
      </c>
      <c r="M76" s="5">
        <v>248262000000</v>
      </c>
      <c r="N76" s="5">
        <v>-21117000000</v>
      </c>
      <c r="O76" s="5">
        <v>-19452000000</v>
      </c>
      <c r="P76" s="5">
        <v>-61945000000</v>
      </c>
      <c r="Q76" s="5">
        <v>-344723000000</v>
      </c>
      <c r="R76" s="5">
        <v>-213024000000</v>
      </c>
      <c r="S76" s="5">
        <v>-307083000000</v>
      </c>
      <c r="T76" s="5">
        <v>527311000000</v>
      </c>
      <c r="U76" s="5">
        <v>279509000000</v>
      </c>
      <c r="V76" s="5">
        <v>292004000000</v>
      </c>
      <c r="W76" s="5">
        <v>-204951000000</v>
      </c>
      <c r="X76" s="5">
        <v>326272000000</v>
      </c>
      <c r="Y76" s="5">
        <v>-118013000000</v>
      </c>
      <c r="Z76" s="5">
        <v>12378000000</v>
      </c>
    </row>
    <row r="77" spans="3:26" ht="15.5" x14ac:dyDescent="0.35">
      <c r="C77" t="s">
        <v>98</v>
      </c>
      <c r="D77" s="5">
        <v>-1106996000000</v>
      </c>
      <c r="E77" s="5">
        <v>-812541000000</v>
      </c>
      <c r="F77" s="5">
        <v>911238000000</v>
      </c>
      <c r="G77" s="5">
        <v>68352000000</v>
      </c>
      <c r="I77" s="5">
        <v>375220000000</v>
      </c>
      <c r="J77" s="5">
        <v>95046000000</v>
      </c>
      <c r="K77" s="5">
        <v>186571000000</v>
      </c>
      <c r="L77" s="5">
        <v>110830000000</v>
      </c>
      <c r="M77" s="5">
        <v>-25651000000</v>
      </c>
      <c r="N77" s="5">
        <v>-36659000000</v>
      </c>
      <c r="O77" s="5">
        <v>-36538000000</v>
      </c>
      <c r="P77" s="5">
        <v>-263823000000</v>
      </c>
      <c r="Q77" s="5">
        <v>-98623000000</v>
      </c>
      <c r="R77" s="5">
        <v>-107188000000</v>
      </c>
      <c r="S77" s="5">
        <v>14541000000</v>
      </c>
      <c r="T77" s="5">
        <v>77048000000</v>
      </c>
      <c r="U77" s="5">
        <v>4284000000</v>
      </c>
      <c r="V77" s="5">
        <v>138621000000</v>
      </c>
      <c r="W77" s="5">
        <v>4223000000</v>
      </c>
    </row>
    <row r="78" spans="3:26" ht="15.5" x14ac:dyDescent="0.35">
      <c r="C78" t="s">
        <v>190</v>
      </c>
    </row>
    <row r="79" spans="3:26" ht="15.5" x14ac:dyDescent="0.35">
      <c r="C79" t="s">
        <v>457</v>
      </c>
      <c r="D79" s="5">
        <v>-1106996000000</v>
      </c>
      <c r="E79" s="5">
        <v>-812541000000</v>
      </c>
      <c r="F79" s="5">
        <v>911238000000</v>
      </c>
      <c r="G79" s="5">
        <v>68352000000</v>
      </c>
      <c r="I79" s="5">
        <v>375220000000</v>
      </c>
      <c r="J79" s="5">
        <v>95046000000</v>
      </c>
      <c r="K79" s="5">
        <v>186571000000</v>
      </c>
      <c r="L79" s="5">
        <v>110830000000</v>
      </c>
      <c r="M79" s="5">
        <v>-25651000000</v>
      </c>
      <c r="N79" s="5">
        <v>-36659000000</v>
      </c>
      <c r="O79" s="5">
        <v>-36538000000</v>
      </c>
      <c r="P79" s="5">
        <v>-263823000000</v>
      </c>
      <c r="Q79" s="5">
        <v>-98623000000</v>
      </c>
      <c r="R79" s="5">
        <v>-107188000000</v>
      </c>
      <c r="S79" s="5">
        <v>14541000000</v>
      </c>
      <c r="T79" s="5">
        <v>77048000000</v>
      </c>
      <c r="U79" s="5">
        <v>4284000000</v>
      </c>
      <c r="V79" s="5">
        <v>138621000000</v>
      </c>
      <c r="W79" s="5">
        <v>4223000000</v>
      </c>
    </row>
    <row r="80" spans="3:26" ht="15.5" x14ac:dyDescent="0.35">
      <c r="C80" t="s">
        <v>99</v>
      </c>
      <c r="D80" s="5">
        <v>-1111634000000</v>
      </c>
      <c r="E80" s="5">
        <v>-283393000000</v>
      </c>
      <c r="F80" s="5">
        <v>1034297000000</v>
      </c>
      <c r="G80" s="5">
        <v>245678000000</v>
      </c>
      <c r="I80" s="5">
        <v>1230605000000</v>
      </c>
      <c r="J80" s="5">
        <v>135822000000</v>
      </c>
      <c r="K80" s="5">
        <v>504727000000</v>
      </c>
      <c r="L80" s="5">
        <v>149503000000</v>
      </c>
      <c r="M80" s="5">
        <v>222611000000</v>
      </c>
      <c r="N80" s="5">
        <v>-57776000000</v>
      </c>
      <c r="O80" s="5">
        <v>-55990000000</v>
      </c>
      <c r="P80" s="5">
        <v>-325768000000</v>
      </c>
      <c r="Q80" s="5">
        <v>-443346000000</v>
      </c>
      <c r="R80" s="5">
        <v>-320212000000</v>
      </c>
      <c r="S80" s="5">
        <v>-292542000000</v>
      </c>
      <c r="T80" s="5">
        <v>604359000000</v>
      </c>
      <c r="U80" s="5">
        <v>283793000000</v>
      </c>
      <c r="V80" s="5">
        <v>430625000000</v>
      </c>
      <c r="W80" s="5">
        <v>-200728000000</v>
      </c>
    </row>
    <row r="81" spans="2:26" ht="15.5" x14ac:dyDescent="0.35">
      <c r="C81" t="s">
        <v>100</v>
      </c>
      <c r="D81" s="5">
        <v>-4638000000</v>
      </c>
      <c r="E81" s="5">
        <v>529148000000</v>
      </c>
      <c r="F81" s="5">
        <v>123059000000</v>
      </c>
      <c r="G81" s="5">
        <v>177326000000</v>
      </c>
      <c r="I81" s="5">
        <v>855385000000</v>
      </c>
      <c r="J81" s="5">
        <v>40776000000</v>
      </c>
      <c r="K81" s="5">
        <v>318156000000</v>
      </c>
      <c r="L81" s="5">
        <v>38673000000</v>
      </c>
      <c r="M81" s="5">
        <v>248262000000</v>
      </c>
      <c r="N81" s="5">
        <v>-21117000000</v>
      </c>
      <c r="O81" s="5">
        <v>-19452000000</v>
      </c>
      <c r="P81" s="5">
        <v>-61945000000</v>
      </c>
      <c r="Q81" s="5">
        <v>-344723000000</v>
      </c>
      <c r="R81" s="5">
        <v>-213024000000</v>
      </c>
      <c r="S81" s="5">
        <v>-307083000000</v>
      </c>
      <c r="T81" s="5">
        <v>527308000000</v>
      </c>
      <c r="U81" s="5">
        <v>279509000000</v>
      </c>
      <c r="V81" s="5">
        <v>292004000000</v>
      </c>
      <c r="W81" s="5">
        <v>-204950000000</v>
      </c>
      <c r="X81" s="5">
        <v>326272000000</v>
      </c>
      <c r="Y81" s="5">
        <v>-118013000000</v>
      </c>
      <c r="Z81" s="5">
        <v>12378000000</v>
      </c>
    </row>
    <row r="82" spans="2:26" ht="15.5" x14ac:dyDescent="0.35">
      <c r="C82" t="s">
        <v>7</v>
      </c>
      <c r="D82" s="5">
        <v>-1111634000000</v>
      </c>
      <c r="E82" s="5">
        <v>-283393000000</v>
      </c>
      <c r="F82" s="5">
        <v>1034297000000</v>
      </c>
      <c r="G82" s="5">
        <v>245678000000</v>
      </c>
      <c r="I82" s="5">
        <v>1230605000000</v>
      </c>
      <c r="J82" s="5">
        <v>135822000000</v>
      </c>
      <c r="K82" s="5">
        <v>504727000000</v>
      </c>
      <c r="L82" s="5">
        <v>149503000000</v>
      </c>
      <c r="M82" s="5">
        <v>222611000000</v>
      </c>
      <c r="N82" s="5">
        <v>-57776000000</v>
      </c>
      <c r="O82" s="5">
        <v>-59267000000</v>
      </c>
      <c r="P82" s="5">
        <v>-325771000000</v>
      </c>
      <c r="Q82" s="5">
        <v>-443346000000</v>
      </c>
      <c r="R82" s="5">
        <v>-320214000000</v>
      </c>
      <c r="S82" s="5">
        <v>-292544000000</v>
      </c>
      <c r="T82" s="5">
        <v>604356000000</v>
      </c>
      <c r="U82" s="5">
        <v>283793000000</v>
      </c>
      <c r="V82" s="5">
        <v>430625000000</v>
      </c>
      <c r="W82" s="5">
        <v>-200727000000</v>
      </c>
    </row>
    <row r="83" spans="2:26" ht="15.5" x14ac:dyDescent="0.35">
      <c r="C83" t="s">
        <v>101</v>
      </c>
      <c r="D83" s="5">
        <v>-4638000000</v>
      </c>
      <c r="E83" s="5">
        <v>529148000000</v>
      </c>
      <c r="F83" s="5">
        <v>123059000000</v>
      </c>
      <c r="G83" s="5">
        <v>177326000000</v>
      </c>
      <c r="I83" s="5">
        <v>855385000000</v>
      </c>
      <c r="J83" s="5">
        <v>40776000000</v>
      </c>
      <c r="K83" s="5">
        <v>318156000000</v>
      </c>
      <c r="L83" s="5">
        <v>38673000000</v>
      </c>
      <c r="M83" s="5">
        <v>248262000000</v>
      </c>
      <c r="N83" s="5">
        <v>-21117000000</v>
      </c>
      <c r="O83" s="5">
        <v>-19452000000</v>
      </c>
      <c r="P83" s="5">
        <v>-61945000000</v>
      </c>
      <c r="Q83" s="5">
        <v>-344723000000</v>
      </c>
      <c r="R83" s="5">
        <v>-213024000000</v>
      </c>
      <c r="S83" s="5">
        <v>-307083000000</v>
      </c>
      <c r="T83" s="5">
        <v>527308000000</v>
      </c>
      <c r="U83" s="5">
        <v>279509000000</v>
      </c>
      <c r="V83" s="5">
        <v>292004000000</v>
      </c>
      <c r="W83" s="5">
        <v>-204950000000</v>
      </c>
      <c r="X83" s="5">
        <v>326272000000</v>
      </c>
      <c r="Y83" s="5">
        <v>-118013000000</v>
      </c>
      <c r="Z83" s="5">
        <v>12378000000</v>
      </c>
    </row>
    <row r="84" spans="2:26" ht="15.5" x14ac:dyDescent="0.35">
      <c r="C84" t="s">
        <v>102</v>
      </c>
      <c r="D84" s="5">
        <v>-1111634000000</v>
      </c>
      <c r="E84" s="5">
        <v>-283393000000</v>
      </c>
      <c r="F84" s="5">
        <v>1034297000000</v>
      </c>
      <c r="G84" s="5">
        <v>245678000000</v>
      </c>
      <c r="I84" s="5">
        <v>1230605000000</v>
      </c>
      <c r="J84" s="5">
        <v>135822000000</v>
      </c>
      <c r="K84" s="5">
        <v>504727000000</v>
      </c>
      <c r="L84" s="5">
        <v>149503000000</v>
      </c>
      <c r="M84" s="5">
        <v>222611000000</v>
      </c>
      <c r="N84" s="5">
        <v>-57776000000</v>
      </c>
      <c r="O84" s="5">
        <v>-55990000000</v>
      </c>
      <c r="P84" s="5">
        <v>-325768000000</v>
      </c>
      <c r="Q84" s="5">
        <v>-443346000000</v>
      </c>
      <c r="R84" s="5">
        <v>-320212000000</v>
      </c>
      <c r="S84" s="5">
        <v>-292542000000</v>
      </c>
      <c r="T84" s="5">
        <v>604356000000</v>
      </c>
      <c r="U84" s="5">
        <v>283793000000</v>
      </c>
      <c r="V84" s="5">
        <v>430625000000</v>
      </c>
      <c r="W84" s="5">
        <v>-200727000000</v>
      </c>
    </row>
    <row r="85" spans="2:26" ht="15.5" x14ac:dyDescent="0.35">
      <c r="C85" t="s">
        <v>103</v>
      </c>
      <c r="D85" s="5">
        <v>-1111634000000</v>
      </c>
      <c r="E85" s="5">
        <v>-283393000000</v>
      </c>
      <c r="F85" s="5">
        <v>1034297000000</v>
      </c>
      <c r="G85" s="5">
        <v>245678000000</v>
      </c>
      <c r="I85" s="5">
        <v>1230605000000</v>
      </c>
      <c r="J85" s="5">
        <v>135822000000</v>
      </c>
      <c r="K85" s="5">
        <v>504727000000</v>
      </c>
      <c r="L85" s="5">
        <v>149503000000</v>
      </c>
      <c r="M85" s="5">
        <v>222611000000</v>
      </c>
      <c r="N85" s="5">
        <v>-57776000000</v>
      </c>
      <c r="O85" s="5">
        <v>-55990000000</v>
      </c>
      <c r="P85" s="5">
        <v>-325768000000</v>
      </c>
      <c r="Q85" s="5">
        <v>-443346000000</v>
      </c>
      <c r="R85" s="5">
        <v>-320212000000</v>
      </c>
      <c r="S85" s="5">
        <v>-292542000000</v>
      </c>
      <c r="T85" s="5">
        <v>604356000000</v>
      </c>
      <c r="U85" s="5">
        <v>283793000000</v>
      </c>
      <c r="V85" s="5">
        <v>430625000000</v>
      </c>
      <c r="W85" s="5">
        <v>-200727000000</v>
      </c>
    </row>
    <row r="87" spans="2:26" ht="15.5" x14ac:dyDescent="0.35">
      <c r="B87" t="s">
        <v>104</v>
      </c>
      <c r="C87" t="s">
        <v>105</v>
      </c>
    </row>
    <row r="88" spans="2:26" ht="15.5" x14ac:dyDescent="0.35">
      <c r="C88" t="s">
        <v>106</v>
      </c>
    </row>
    <row r="89" spans="2:26" ht="15.5" x14ac:dyDescent="0.35">
      <c r="C89" t="s">
        <v>19</v>
      </c>
      <c r="D89" s="5">
        <v>69154000000</v>
      </c>
      <c r="E89" s="5">
        <v>71204000000</v>
      </c>
      <c r="F89" s="5">
        <v>862103000000</v>
      </c>
      <c r="G89" s="5">
        <v>811856000000</v>
      </c>
      <c r="I89" s="5">
        <v>71204000000</v>
      </c>
      <c r="J89" s="5">
        <v>385375000000</v>
      </c>
      <c r="K89" s="5">
        <v>151001000000</v>
      </c>
      <c r="L89" s="5">
        <v>64800000000</v>
      </c>
      <c r="M89" s="5">
        <v>254144000000</v>
      </c>
      <c r="N89" s="5">
        <v>18218000000</v>
      </c>
      <c r="O89" s="5">
        <v>31925000000</v>
      </c>
      <c r="P89" s="5">
        <v>20806000000</v>
      </c>
      <c r="Q89" s="5">
        <v>22489000000</v>
      </c>
      <c r="R89" s="5">
        <v>47520000000</v>
      </c>
      <c r="S89" s="5">
        <v>180836000000</v>
      </c>
      <c r="T89" s="5">
        <v>539085000000</v>
      </c>
      <c r="U89" s="5">
        <v>101762000000</v>
      </c>
      <c r="V89" s="5">
        <v>174844000000</v>
      </c>
      <c r="W89" s="5">
        <v>96938000000</v>
      </c>
      <c r="X89" s="5">
        <v>57928000000</v>
      </c>
      <c r="Y89" s="5">
        <v>28390000000</v>
      </c>
      <c r="Z89" s="5">
        <v>24956000000</v>
      </c>
    </row>
    <row r="90" spans="2:26" ht="15.5" x14ac:dyDescent="0.35">
      <c r="C90" t="s">
        <v>458</v>
      </c>
      <c r="W90" s="5">
        <v>865607000000</v>
      </c>
      <c r="X90" s="5">
        <v>1031261000000</v>
      </c>
      <c r="Y90" s="5">
        <v>691996000000</v>
      </c>
      <c r="Z90" s="5">
        <v>838225000000</v>
      </c>
    </row>
    <row r="91" spans="2:26" ht="15.5" x14ac:dyDescent="0.35">
      <c r="C91" t="s">
        <v>95</v>
      </c>
      <c r="D91" s="5">
        <v>-290020000000</v>
      </c>
      <c r="E91" s="5">
        <v>-285382000000</v>
      </c>
      <c r="F91" s="5">
        <v>-503300000000</v>
      </c>
      <c r="G91" s="5">
        <v>-532800000000</v>
      </c>
      <c r="I91" s="5">
        <v>-285382000000</v>
      </c>
      <c r="J91" s="5">
        <v>-736177000000</v>
      </c>
      <c r="K91" s="5">
        <v>-849810000000</v>
      </c>
      <c r="L91" s="5">
        <v>-1492487000000</v>
      </c>
      <c r="M91" s="5">
        <v>-1531384000000</v>
      </c>
      <c r="N91" s="5">
        <v>-1782014000000</v>
      </c>
      <c r="O91" s="5">
        <v>-179871000000</v>
      </c>
      <c r="P91" s="5">
        <v>-147149000000</v>
      </c>
      <c r="Q91" s="5">
        <v>121928000000</v>
      </c>
      <c r="R91" s="5">
        <v>217376000000</v>
      </c>
      <c r="S91" s="5">
        <v>319489000000</v>
      </c>
      <c r="T91" s="5">
        <v>306300000000</v>
      </c>
      <c r="U91" s="5">
        <v>229252000000</v>
      </c>
      <c r="V91" s="5">
        <v>224967000000</v>
      </c>
      <c r="W91" s="5">
        <v>86346000000</v>
      </c>
      <c r="X91" s="5">
        <v>82123000000</v>
      </c>
      <c r="Y91" s="5">
        <v>-22000000</v>
      </c>
      <c r="Z91" s="5">
        <v>95804000000</v>
      </c>
    </row>
    <row r="92" spans="2:26" ht="15.5" x14ac:dyDescent="0.35">
      <c r="C92" t="s">
        <v>2419</v>
      </c>
      <c r="W92" s="5">
        <v>865607000000</v>
      </c>
      <c r="X92" s="5">
        <v>1031261000000</v>
      </c>
      <c r="Y92" s="5">
        <v>691996000000</v>
      </c>
      <c r="Z92" s="5">
        <v>838225000000</v>
      </c>
    </row>
    <row r="93" spans="2:26" ht="15.5" x14ac:dyDescent="0.35">
      <c r="C93" t="s">
        <v>110</v>
      </c>
      <c r="D93" s="5">
        <v>1450000000</v>
      </c>
      <c r="E93" s="5">
        <v>528000000</v>
      </c>
      <c r="F93" s="5">
        <v>1442000000</v>
      </c>
      <c r="G93" s="5">
        <v>3212000000</v>
      </c>
      <c r="I93" s="5">
        <v>528000000</v>
      </c>
      <c r="J93" s="5">
        <v>1373000000</v>
      </c>
      <c r="K93" s="5">
        <v>4388000000</v>
      </c>
      <c r="L93" s="5">
        <v>8195000000</v>
      </c>
      <c r="M93" s="5">
        <v>7702000000</v>
      </c>
      <c r="N93" s="5">
        <v>7079000000</v>
      </c>
      <c r="O93" s="5">
        <v>7634000000</v>
      </c>
      <c r="P93" s="5">
        <v>28771000000</v>
      </c>
      <c r="Q93" s="5">
        <v>27256000000</v>
      </c>
      <c r="R93" s="5">
        <v>26064000000</v>
      </c>
      <c r="S93" s="5">
        <v>21762000000</v>
      </c>
      <c r="T93" s="5">
        <v>35001000000</v>
      </c>
      <c r="U93" s="5">
        <v>41927000000</v>
      </c>
      <c r="V93" s="5">
        <v>40368000000</v>
      </c>
      <c r="W93" s="5">
        <v>37914000000</v>
      </c>
      <c r="X93" s="5">
        <v>29403000000</v>
      </c>
      <c r="Y93" s="5">
        <v>19013000000</v>
      </c>
      <c r="Z93" s="5">
        <v>29283000000</v>
      </c>
    </row>
    <row r="94" spans="2:26" ht="15.5" x14ac:dyDescent="0.35">
      <c r="C94" t="s">
        <v>108</v>
      </c>
      <c r="W94" s="5">
        <v>4340000000</v>
      </c>
      <c r="X94" s="5">
        <v>5458000000</v>
      </c>
      <c r="Y94" s="5">
        <v>1706000000</v>
      </c>
      <c r="Z94" s="5">
        <v>1299000000</v>
      </c>
    </row>
    <row r="95" spans="2:26" ht="15.5" x14ac:dyDescent="0.35">
      <c r="C95" t="s">
        <v>107</v>
      </c>
      <c r="W95" s="5">
        <v>176000000</v>
      </c>
      <c r="X95" s="5">
        <v>176000000</v>
      </c>
      <c r="Y95" s="5">
        <v>176000000</v>
      </c>
      <c r="Z95" s="5">
        <v>202000000</v>
      </c>
    </row>
    <row r="96" spans="2:26" ht="15.5" x14ac:dyDescent="0.35">
      <c r="C96" t="s">
        <v>111</v>
      </c>
      <c r="D96" s="5">
        <v>1450000000</v>
      </c>
      <c r="E96" s="5">
        <v>528000000</v>
      </c>
      <c r="F96" s="5">
        <v>1442000000</v>
      </c>
      <c r="G96" s="5">
        <v>3212000000</v>
      </c>
      <c r="I96" s="5">
        <v>528000000</v>
      </c>
      <c r="J96" s="5">
        <v>1373000000</v>
      </c>
      <c r="K96" s="5">
        <v>4388000000</v>
      </c>
      <c r="L96" s="5">
        <v>8195000000</v>
      </c>
      <c r="M96" s="5">
        <v>7702000000</v>
      </c>
      <c r="N96" s="5">
        <v>7079000000</v>
      </c>
      <c r="O96" s="5">
        <v>7634000000</v>
      </c>
      <c r="P96" s="5">
        <v>28771000000</v>
      </c>
      <c r="Q96" s="5">
        <v>27256000000</v>
      </c>
      <c r="R96" s="5">
        <v>26064000000</v>
      </c>
      <c r="S96" s="5">
        <v>21762000000</v>
      </c>
      <c r="T96" s="5">
        <v>35001000000</v>
      </c>
      <c r="U96" s="5">
        <v>41927000000</v>
      </c>
      <c r="V96" s="5">
        <v>40368000000</v>
      </c>
      <c r="W96" s="5">
        <v>37914000000</v>
      </c>
      <c r="X96" s="5">
        <v>29403000000</v>
      </c>
      <c r="Y96" s="5">
        <v>19013000000</v>
      </c>
      <c r="Z96" s="5">
        <v>29283000000</v>
      </c>
    </row>
    <row r="97" spans="3:26" ht="15.5" x14ac:dyDescent="0.35">
      <c r="C97" t="s">
        <v>112</v>
      </c>
      <c r="Y97" s="5">
        <v>10110000000</v>
      </c>
      <c r="Z97" s="5">
        <v>18423000000</v>
      </c>
    </row>
    <row r="98" spans="3:26" ht="15.5" x14ac:dyDescent="0.35">
      <c r="C98" t="s">
        <v>113</v>
      </c>
      <c r="Y98" s="5">
        <v>10110000000</v>
      </c>
      <c r="Z98" s="5">
        <v>18423000000</v>
      </c>
    </row>
    <row r="99" spans="3:26" ht="15.5" x14ac:dyDescent="0.35">
      <c r="C99" t="s">
        <v>114</v>
      </c>
    </row>
    <row r="100" spans="3:26" ht="15.5" x14ac:dyDescent="0.35">
      <c r="C100" t="s">
        <v>115</v>
      </c>
      <c r="D100" s="5">
        <v>1006336000000</v>
      </c>
      <c r="E100" s="5">
        <v>1460040000000</v>
      </c>
      <c r="F100" s="5">
        <v>2638932000000</v>
      </c>
      <c r="G100" s="5">
        <v>1455644000000</v>
      </c>
      <c r="I100" s="5">
        <v>1460040000000</v>
      </c>
      <c r="J100" s="5">
        <v>1136487000000</v>
      </c>
      <c r="K100" s="5">
        <v>1185528000000</v>
      </c>
      <c r="L100" s="5">
        <v>818135000000</v>
      </c>
      <c r="M100" s="5">
        <v>679725000000</v>
      </c>
      <c r="N100" s="5">
        <v>558890000000</v>
      </c>
      <c r="O100" s="5">
        <v>634053000000</v>
      </c>
      <c r="P100" s="5">
        <v>725542000000</v>
      </c>
      <c r="Q100" s="5">
        <v>1050979000000</v>
      </c>
      <c r="R100" s="5">
        <v>1508832000000</v>
      </c>
      <c r="S100" s="5">
        <v>1963439000000</v>
      </c>
      <c r="T100" s="5">
        <v>2323811000000</v>
      </c>
      <c r="U100" s="5">
        <v>1715951000000</v>
      </c>
      <c r="V100" s="5">
        <v>1434143000000</v>
      </c>
      <c r="W100" s="5">
        <v>1014632000000</v>
      </c>
      <c r="X100" s="5">
        <v>1205967000000</v>
      </c>
      <c r="Y100" s="5">
        <v>754268000000</v>
      </c>
      <c r="Z100" s="5">
        <v>939349000000</v>
      </c>
    </row>
    <row r="101" spans="3:26" ht="15.5" x14ac:dyDescent="0.35">
      <c r="C101" t="s">
        <v>116</v>
      </c>
    </row>
    <row r="102" spans="3:26" ht="15.5" x14ac:dyDescent="0.35">
      <c r="C102" t="s">
        <v>510</v>
      </c>
      <c r="D102" s="5">
        <v>1400000000</v>
      </c>
      <c r="E102" s="5">
        <v>1400000000</v>
      </c>
      <c r="F102" s="5">
        <v>1400000000</v>
      </c>
      <c r="G102" s="5">
        <v>1400000000</v>
      </c>
      <c r="I102" s="5">
        <v>1400000000</v>
      </c>
      <c r="J102" s="5">
        <v>1400000000</v>
      </c>
      <c r="K102" s="5">
        <v>1400000000</v>
      </c>
      <c r="L102" s="5">
        <v>1400000000</v>
      </c>
      <c r="M102" s="5">
        <v>1400000000</v>
      </c>
      <c r="N102" s="5">
        <v>81603000000</v>
      </c>
      <c r="O102" s="5">
        <v>65763000000</v>
      </c>
      <c r="P102" s="5">
        <v>56950000000</v>
      </c>
      <c r="Q102" s="5">
        <v>56442000000</v>
      </c>
      <c r="R102" s="5">
        <v>49651000000</v>
      </c>
      <c r="S102" s="5">
        <v>42793000000</v>
      </c>
      <c r="T102" s="5">
        <v>34103000000</v>
      </c>
      <c r="U102" s="5">
        <v>32463000000</v>
      </c>
      <c r="V102" s="5">
        <v>22944000000</v>
      </c>
      <c r="W102" s="5">
        <v>19693000000</v>
      </c>
      <c r="X102" s="5">
        <v>19296000000</v>
      </c>
      <c r="Y102" s="5">
        <v>17585000000</v>
      </c>
      <c r="Z102" s="5">
        <v>19521000000</v>
      </c>
    </row>
    <row r="103" spans="3:26" ht="15.5" x14ac:dyDescent="0.35">
      <c r="C103" t="s">
        <v>376</v>
      </c>
      <c r="D103" s="5">
        <v>42361000000</v>
      </c>
      <c r="E103" s="5">
        <v>42361000000</v>
      </c>
      <c r="F103" s="5">
        <v>42361000000</v>
      </c>
      <c r="G103" s="5">
        <v>42361000000</v>
      </c>
      <c r="I103" s="5">
        <v>42361000000</v>
      </c>
      <c r="J103" s="5">
        <v>42361000000</v>
      </c>
      <c r="K103" s="5">
        <v>7373000000</v>
      </c>
      <c r="L103" s="5">
        <v>273937000000</v>
      </c>
      <c r="M103" s="5">
        <v>277215000000</v>
      </c>
      <c r="N103" s="5">
        <v>286677000000</v>
      </c>
      <c r="O103" s="5">
        <v>294986000000</v>
      </c>
      <c r="P103" s="5">
        <v>303299000000</v>
      </c>
      <c r="Q103" s="5">
        <v>311612000000</v>
      </c>
      <c r="R103" s="5">
        <v>319924000000</v>
      </c>
      <c r="S103" s="5">
        <v>328236000000</v>
      </c>
      <c r="T103" s="5">
        <v>3487000000</v>
      </c>
      <c r="U103" s="5">
        <v>3487000000</v>
      </c>
      <c r="V103" s="5">
        <v>3487000000</v>
      </c>
      <c r="W103" s="5">
        <v>3487000000</v>
      </c>
      <c r="X103" s="5">
        <v>3487000000</v>
      </c>
    </row>
    <row r="104" spans="3:26" ht="15.5" x14ac:dyDescent="0.35">
      <c r="C104" t="s">
        <v>118</v>
      </c>
      <c r="D104" s="5">
        <v>1167000000</v>
      </c>
      <c r="E104" s="5">
        <v>1172000000</v>
      </c>
      <c r="F104" s="5">
        <v>1177000000</v>
      </c>
      <c r="G104" s="5">
        <v>1180000000</v>
      </c>
      <c r="I104" s="5">
        <v>1172000000</v>
      </c>
      <c r="J104" s="5">
        <v>1190000000</v>
      </c>
      <c r="K104" s="5">
        <v>1157000000</v>
      </c>
      <c r="L104" s="5">
        <v>5865000000</v>
      </c>
      <c r="M104" s="5">
        <v>7884000000</v>
      </c>
      <c r="N104" s="5">
        <v>5178000000</v>
      </c>
      <c r="O104" s="5">
        <v>6645000000</v>
      </c>
      <c r="P104" s="5">
        <v>12488000000</v>
      </c>
      <c r="Q104" s="5">
        <v>14728000000</v>
      </c>
      <c r="R104" s="5">
        <v>14936000000</v>
      </c>
      <c r="S104" s="5">
        <v>15782000000</v>
      </c>
      <c r="T104" s="5">
        <v>24466000000</v>
      </c>
      <c r="U104" s="5">
        <v>23826000000</v>
      </c>
      <c r="V104" s="5">
        <v>34052000000</v>
      </c>
      <c r="W104" s="5">
        <v>41744000000</v>
      </c>
      <c r="X104" s="5">
        <v>40395000000</v>
      </c>
      <c r="Y104" s="5">
        <v>55327000000</v>
      </c>
      <c r="Z104" s="5">
        <v>35045000000</v>
      </c>
    </row>
    <row r="105" spans="3:26" ht="15.5" x14ac:dyDescent="0.35">
      <c r="C105" t="s">
        <v>119</v>
      </c>
      <c r="W105" s="5">
        <v>80879000000</v>
      </c>
      <c r="X105" s="5">
        <v>80879000000</v>
      </c>
    </row>
    <row r="106" spans="3:26" ht="15.5" x14ac:dyDescent="0.35">
      <c r="C106" t="s">
        <v>377</v>
      </c>
      <c r="P106" s="5">
        <v>201987000000</v>
      </c>
      <c r="Q106" s="5">
        <v>204108000000</v>
      </c>
      <c r="R106" s="5">
        <v>204108000000</v>
      </c>
      <c r="S106" s="5">
        <v>80879000000</v>
      </c>
      <c r="T106" s="5">
        <v>80879000000</v>
      </c>
      <c r="U106" s="5">
        <v>80879000000</v>
      </c>
      <c r="V106" s="5">
        <v>80879000000</v>
      </c>
      <c r="W106" s="5">
        <v>11983000000</v>
      </c>
      <c r="X106" s="5">
        <v>9319000000</v>
      </c>
    </row>
    <row r="107" spans="3:26" ht="15.5" x14ac:dyDescent="0.35">
      <c r="C107" t="s">
        <v>117</v>
      </c>
      <c r="D107" s="5">
        <v>747000000</v>
      </c>
      <c r="E107" s="5">
        <v>747000000</v>
      </c>
      <c r="F107" s="5">
        <v>835000000</v>
      </c>
      <c r="G107" s="5">
        <v>836000000</v>
      </c>
      <c r="I107" s="5">
        <v>747000000</v>
      </c>
      <c r="J107" s="5">
        <v>723000000</v>
      </c>
      <c r="K107" s="5">
        <v>445000000</v>
      </c>
      <c r="L107" s="5">
        <v>371000000</v>
      </c>
      <c r="M107" s="5">
        <v>391000000</v>
      </c>
      <c r="N107" s="5">
        <v>607000000</v>
      </c>
      <c r="O107" s="5">
        <v>684000000</v>
      </c>
      <c r="P107" s="5">
        <v>8460000000</v>
      </c>
      <c r="Q107" s="5">
        <v>7232000000</v>
      </c>
      <c r="R107" s="5">
        <v>5851000000</v>
      </c>
      <c r="S107" s="5">
        <v>7526000000</v>
      </c>
      <c r="T107" s="5">
        <v>10294000000</v>
      </c>
      <c r="U107" s="5">
        <v>10231000000</v>
      </c>
      <c r="V107" s="5">
        <v>9954000000</v>
      </c>
      <c r="W107" s="5">
        <v>2015000000</v>
      </c>
      <c r="X107" s="5">
        <v>1137000000</v>
      </c>
      <c r="Y107" s="5">
        <v>7534000000</v>
      </c>
      <c r="Z107" s="5">
        <v>3015000000</v>
      </c>
    </row>
    <row r="108" spans="3:26" ht="15.5" x14ac:dyDescent="0.35">
      <c r="C108" t="s">
        <v>120</v>
      </c>
      <c r="D108" s="5">
        <v>885888000000</v>
      </c>
      <c r="E108" s="5">
        <v>1544969000000</v>
      </c>
      <c r="F108" s="5">
        <v>632869000000</v>
      </c>
      <c r="G108" s="5">
        <v>784751000000</v>
      </c>
      <c r="I108" s="5">
        <v>1544969000000</v>
      </c>
      <c r="J108" s="5">
        <v>631699000000</v>
      </c>
      <c r="K108" s="5">
        <v>498139000000</v>
      </c>
      <c r="L108" s="5">
        <v>307401000000</v>
      </c>
      <c r="M108" s="5">
        <v>294344000000</v>
      </c>
      <c r="N108" s="5">
        <v>376307000000</v>
      </c>
      <c r="O108" s="5">
        <v>370366000000</v>
      </c>
      <c r="P108" s="5">
        <v>586189000000</v>
      </c>
      <c r="Q108" s="5">
        <v>598585000000</v>
      </c>
      <c r="R108" s="5">
        <v>598933000000</v>
      </c>
      <c r="S108" s="5">
        <v>479710000000</v>
      </c>
      <c r="T108" s="5">
        <v>167815000000</v>
      </c>
      <c r="U108" s="5">
        <v>154724000000</v>
      </c>
      <c r="V108" s="5">
        <v>156288000000</v>
      </c>
      <c r="W108" s="5">
        <v>163084000000</v>
      </c>
      <c r="X108" s="5">
        <v>158003000000</v>
      </c>
      <c r="Y108" s="5">
        <v>202951000000</v>
      </c>
      <c r="Z108" s="5">
        <v>145882000000</v>
      </c>
    </row>
    <row r="109" spans="3:26" ht="15.5" x14ac:dyDescent="0.35">
      <c r="C109" t="s">
        <v>121</v>
      </c>
      <c r="D109" s="5">
        <v>1892224000000</v>
      </c>
      <c r="E109" s="5">
        <v>3005009000000</v>
      </c>
      <c r="F109" s="5">
        <v>3271801000000</v>
      </c>
      <c r="G109" s="5">
        <v>2240395000000</v>
      </c>
      <c r="I109" s="5">
        <v>3005009000000</v>
      </c>
      <c r="J109" s="5">
        <v>1768186000000</v>
      </c>
      <c r="K109" s="5">
        <v>1683667000000</v>
      </c>
      <c r="L109" s="5">
        <v>1125536000000</v>
      </c>
      <c r="M109" s="5">
        <v>974069000000</v>
      </c>
      <c r="N109" s="5">
        <v>935197000000</v>
      </c>
      <c r="O109" s="5">
        <v>1004419000000</v>
      </c>
      <c r="P109" s="5">
        <v>1311731000000</v>
      </c>
      <c r="Q109" s="5">
        <v>1649564000000</v>
      </c>
      <c r="R109" s="5">
        <v>2107765000000</v>
      </c>
      <c r="S109" s="5">
        <v>2443149000000</v>
      </c>
      <c r="T109" s="5">
        <v>2491626000000</v>
      </c>
      <c r="U109" s="5">
        <v>1870675000000</v>
      </c>
      <c r="V109" s="5">
        <v>1590431000000</v>
      </c>
      <c r="W109" s="5">
        <v>1177716000000</v>
      </c>
      <c r="X109" s="5">
        <v>1363970000000</v>
      </c>
      <c r="Y109" s="5">
        <v>957219000000</v>
      </c>
      <c r="Z109" s="5">
        <v>1085231000000</v>
      </c>
    </row>
    <row r="110" spans="3:26" ht="15.5" x14ac:dyDescent="0.35">
      <c r="C110" t="s">
        <v>122</v>
      </c>
    </row>
    <row r="111" spans="3:26" ht="15.5" x14ac:dyDescent="0.35">
      <c r="C111" t="s">
        <v>123</v>
      </c>
    </row>
    <row r="112" spans="3:26" ht="15.5" x14ac:dyDescent="0.35">
      <c r="C112" t="s">
        <v>124</v>
      </c>
      <c r="D112" s="5">
        <v>10912000000</v>
      </c>
      <c r="E112" s="5">
        <v>11885000000</v>
      </c>
      <c r="F112" s="5">
        <v>3383000000</v>
      </c>
      <c r="G112" s="5">
        <v>6504000000</v>
      </c>
      <c r="I112" s="5">
        <v>11885000000</v>
      </c>
      <c r="J112" s="5">
        <v>14182000000</v>
      </c>
      <c r="K112" s="5">
        <v>65842000000</v>
      </c>
      <c r="L112" s="5">
        <v>12473000000</v>
      </c>
      <c r="M112" s="5">
        <v>10417000000</v>
      </c>
      <c r="N112" s="5">
        <v>129099000000</v>
      </c>
      <c r="O112" s="5">
        <v>141193000000</v>
      </c>
      <c r="P112" s="5">
        <v>191650000000</v>
      </c>
      <c r="Q112" s="5">
        <v>87890000000</v>
      </c>
      <c r="R112" s="5">
        <v>89983000000</v>
      </c>
      <c r="S112" s="5">
        <v>66996000000</v>
      </c>
      <c r="T112" s="5">
        <v>71148000000</v>
      </c>
      <c r="U112" s="5">
        <v>59138000000</v>
      </c>
      <c r="V112" s="5">
        <v>65830000000</v>
      </c>
      <c r="W112" s="5">
        <v>81136000000</v>
      </c>
      <c r="X112" s="5">
        <v>75617000000</v>
      </c>
      <c r="Y112" s="5">
        <v>73707000000</v>
      </c>
      <c r="Z112" s="5">
        <v>48602000000</v>
      </c>
    </row>
    <row r="113" spans="3:26" ht="15.5" x14ac:dyDescent="0.35">
      <c r="C113" t="s">
        <v>125</v>
      </c>
      <c r="N113" s="5">
        <v>98000000000</v>
      </c>
      <c r="O113" s="5">
        <v>99000000000</v>
      </c>
      <c r="P113" s="5">
        <v>104211000000</v>
      </c>
      <c r="Q113" s="5">
        <v>3577000000</v>
      </c>
      <c r="R113" s="5">
        <v>5413000000</v>
      </c>
      <c r="S113" s="5">
        <v>3918000000</v>
      </c>
      <c r="T113" s="5">
        <v>4902000000</v>
      </c>
      <c r="U113" s="5">
        <v>2353000000</v>
      </c>
      <c r="V113" s="5">
        <v>1983000000</v>
      </c>
      <c r="W113" s="5">
        <v>1979000000</v>
      </c>
      <c r="X113" s="5">
        <v>2896000000</v>
      </c>
      <c r="Y113" s="5">
        <v>3453000000</v>
      </c>
      <c r="Z113" s="5">
        <v>1785000000</v>
      </c>
    </row>
    <row r="114" spans="3:26" ht="15.5" x14ac:dyDescent="0.35">
      <c r="C114" t="s">
        <v>127</v>
      </c>
    </row>
    <row r="115" spans="3:26" ht="15.5" x14ac:dyDescent="0.35">
      <c r="C115" t="s">
        <v>128</v>
      </c>
      <c r="E115" s="5">
        <v>331000000</v>
      </c>
      <c r="F115" s="5">
        <v>991000000</v>
      </c>
      <c r="G115" s="5">
        <v>2644000000</v>
      </c>
      <c r="I115" s="5">
        <v>331000000</v>
      </c>
      <c r="J115" s="5">
        <v>1150000000</v>
      </c>
      <c r="K115" s="5">
        <v>1587000000</v>
      </c>
      <c r="L115" s="5">
        <v>3977000000</v>
      </c>
      <c r="M115" s="5">
        <v>1701000000</v>
      </c>
      <c r="N115" s="5">
        <v>1713000000</v>
      </c>
      <c r="O115" s="5">
        <v>2937000000</v>
      </c>
      <c r="P115" s="5">
        <v>16449000000</v>
      </c>
      <c r="Q115" s="5">
        <v>15738000000</v>
      </c>
      <c r="R115" s="5">
        <v>19940000000</v>
      </c>
      <c r="S115" s="5">
        <v>17287000000</v>
      </c>
      <c r="T115" s="5">
        <v>20663000000</v>
      </c>
      <c r="U115" s="5">
        <v>12769000000</v>
      </c>
      <c r="V115" s="5">
        <v>17405000000</v>
      </c>
      <c r="W115" s="5">
        <v>22207000000</v>
      </c>
      <c r="X115" s="5">
        <v>17923000000</v>
      </c>
      <c r="Y115" s="5">
        <v>25490000000</v>
      </c>
      <c r="Z115" s="5">
        <v>24375000000</v>
      </c>
    </row>
    <row r="116" spans="3:26" ht="15.5" x14ac:dyDescent="0.35">
      <c r="C116" t="s">
        <v>129</v>
      </c>
    </row>
    <row r="117" spans="3:26" ht="15.5" x14ac:dyDescent="0.35">
      <c r="C117" t="s">
        <v>130</v>
      </c>
      <c r="W117" s="5">
        <v>4516000000</v>
      </c>
      <c r="X117" s="5">
        <v>5634000000</v>
      </c>
      <c r="Y117" s="5">
        <v>1882000000</v>
      </c>
      <c r="Z117" s="5">
        <v>1501000000</v>
      </c>
    </row>
    <row r="118" spans="3:26" ht="15.5" x14ac:dyDescent="0.35">
      <c r="C118" t="s">
        <v>132</v>
      </c>
      <c r="D118" s="5">
        <v>1499000000</v>
      </c>
      <c r="E118" s="5">
        <v>1357000000</v>
      </c>
      <c r="F118" s="5">
        <v>449000000</v>
      </c>
      <c r="G118" s="5">
        <v>1789000000</v>
      </c>
      <c r="I118" s="5">
        <v>1357000000</v>
      </c>
      <c r="J118" s="5">
        <v>4895000000</v>
      </c>
      <c r="K118" s="5">
        <v>37143000000</v>
      </c>
      <c r="L118" s="5">
        <v>1821000000</v>
      </c>
      <c r="M118" s="5">
        <v>819000000</v>
      </c>
      <c r="N118" s="5">
        <v>5976000000</v>
      </c>
      <c r="O118" s="5">
        <v>5570000000</v>
      </c>
      <c r="P118" s="5">
        <v>24111000000</v>
      </c>
      <c r="Q118" s="5">
        <v>22178000000</v>
      </c>
      <c r="R118" s="5">
        <v>24420000000</v>
      </c>
      <c r="S118" s="5">
        <v>18995000000</v>
      </c>
      <c r="T118" s="5">
        <v>20100000000</v>
      </c>
      <c r="U118" s="5">
        <v>19628000000</v>
      </c>
      <c r="V118" s="5">
        <v>22978000000</v>
      </c>
      <c r="W118" s="5">
        <v>27303000000</v>
      </c>
      <c r="X118" s="5">
        <v>19979000000</v>
      </c>
      <c r="Y118" s="5">
        <v>26560000000</v>
      </c>
      <c r="Z118" s="5">
        <v>9242000000</v>
      </c>
    </row>
    <row r="119" spans="3:26" ht="15.5" x14ac:dyDescent="0.35">
      <c r="C119" t="s">
        <v>730</v>
      </c>
      <c r="D119" s="5">
        <v>1693000000</v>
      </c>
      <c r="E119" s="5">
        <v>1732000000</v>
      </c>
      <c r="F119" s="5">
        <v>1709000000</v>
      </c>
      <c r="G119" s="5">
        <v>1717000000</v>
      </c>
      <c r="I119" s="5">
        <v>1732000000</v>
      </c>
      <c r="J119" s="5">
        <v>8109000000</v>
      </c>
      <c r="K119" s="5">
        <v>3440000000</v>
      </c>
      <c r="L119" s="5">
        <v>1810000000</v>
      </c>
      <c r="M119" s="5">
        <v>5781000000</v>
      </c>
      <c r="N119" s="5">
        <v>8004000000</v>
      </c>
      <c r="O119" s="5">
        <v>6878000000</v>
      </c>
      <c r="P119" s="5">
        <v>12005000000</v>
      </c>
      <c r="Q119" s="5">
        <v>9284000000</v>
      </c>
      <c r="R119" s="5">
        <v>9810000000</v>
      </c>
      <c r="S119" s="5">
        <v>7817000000</v>
      </c>
      <c r="T119" s="5">
        <v>1827000000</v>
      </c>
      <c r="U119" s="5">
        <v>6829000000</v>
      </c>
      <c r="V119" s="5">
        <v>5253000000</v>
      </c>
    </row>
    <row r="120" spans="3:26" ht="15.5" x14ac:dyDescent="0.35">
      <c r="C120" t="s">
        <v>131</v>
      </c>
      <c r="D120" s="5">
        <v>175000000</v>
      </c>
      <c r="E120" s="5">
        <v>931000000</v>
      </c>
      <c r="F120" s="5">
        <v>234000000</v>
      </c>
      <c r="G120" s="5">
        <v>354000000</v>
      </c>
      <c r="I120" s="5">
        <v>931000000</v>
      </c>
      <c r="J120" s="5">
        <v>28000000</v>
      </c>
      <c r="K120" s="5">
        <v>23672000000</v>
      </c>
      <c r="L120" s="5">
        <v>3082000000</v>
      </c>
      <c r="M120" s="5">
        <v>815000000</v>
      </c>
      <c r="N120" s="5">
        <v>107000000</v>
      </c>
      <c r="O120" s="5">
        <v>345000000</v>
      </c>
      <c r="P120" s="5">
        <v>12303000000</v>
      </c>
      <c r="Q120" s="5">
        <v>8329000000</v>
      </c>
      <c r="R120" s="5">
        <v>7045000000</v>
      </c>
      <c r="S120" s="5">
        <v>12107000000</v>
      </c>
      <c r="T120" s="5">
        <v>22031000000</v>
      </c>
      <c r="U120" s="5">
        <v>16441000000</v>
      </c>
      <c r="V120" s="5">
        <v>16898000000</v>
      </c>
      <c r="W120" s="5">
        <v>22824000000</v>
      </c>
      <c r="X120" s="5">
        <v>23651000000</v>
      </c>
      <c r="Y120" s="5">
        <v>10492000000</v>
      </c>
      <c r="Z120" s="5">
        <v>5808000000</v>
      </c>
    </row>
    <row r="121" spans="3:26" ht="15.5" x14ac:dyDescent="0.35">
      <c r="C121" t="s">
        <v>134</v>
      </c>
    </row>
    <row r="122" spans="3:26" ht="15.5" x14ac:dyDescent="0.35">
      <c r="C122" t="s">
        <v>135</v>
      </c>
      <c r="N122" s="5">
        <v>64073000000</v>
      </c>
      <c r="O122" s="5">
        <v>63583000000</v>
      </c>
      <c r="P122" s="5">
        <v>87836000000</v>
      </c>
      <c r="Q122" s="5">
        <v>199604000000</v>
      </c>
      <c r="R122" s="5">
        <v>219226000000</v>
      </c>
      <c r="S122" s="5">
        <v>255883000000</v>
      </c>
    </row>
    <row r="123" spans="3:26" ht="15.5" x14ac:dyDescent="0.35">
      <c r="C123" t="s">
        <v>137</v>
      </c>
      <c r="D123" s="5">
        <v>7762000000</v>
      </c>
      <c r="E123" s="5">
        <v>8103000000</v>
      </c>
      <c r="I123" s="5">
        <v>8103000000</v>
      </c>
      <c r="Y123" s="5">
        <v>2239000000</v>
      </c>
      <c r="Z123" s="5">
        <v>4223000000</v>
      </c>
    </row>
    <row r="124" spans="3:26" ht="15.5" x14ac:dyDescent="0.35">
      <c r="C124" t="s">
        <v>138</v>
      </c>
      <c r="D124" s="5">
        <v>7545000000</v>
      </c>
      <c r="E124" s="5">
        <v>7534000000</v>
      </c>
      <c r="I124" s="5">
        <v>7534000000</v>
      </c>
      <c r="N124" s="5">
        <v>14535000000</v>
      </c>
      <c r="O124" s="5">
        <v>23498000000</v>
      </c>
      <c r="P124" s="5">
        <v>14121000000</v>
      </c>
      <c r="Q124" s="5">
        <v>20942000000</v>
      </c>
      <c r="R124" s="5">
        <v>20376000000</v>
      </c>
      <c r="S124" s="5">
        <v>4095000000</v>
      </c>
      <c r="X124" s="5">
        <v>2239000000</v>
      </c>
      <c r="Y124" s="5">
        <v>2355000000</v>
      </c>
      <c r="Z124" s="5">
        <v>2088000000</v>
      </c>
    </row>
    <row r="125" spans="3:26" ht="15.5" x14ac:dyDescent="0.35">
      <c r="C125" t="s">
        <v>139</v>
      </c>
      <c r="D125" s="5">
        <v>10415000000</v>
      </c>
      <c r="E125" s="5">
        <v>10593000000</v>
      </c>
      <c r="F125" s="5">
        <v>2494000000</v>
      </c>
      <c r="G125" s="5">
        <v>2264000000</v>
      </c>
      <c r="I125" s="5">
        <v>10593000000</v>
      </c>
      <c r="J125" s="5">
        <v>2078000000</v>
      </c>
      <c r="K125" s="5">
        <v>1721000000</v>
      </c>
      <c r="L125" s="5">
        <v>1686000000</v>
      </c>
      <c r="M125" s="5">
        <v>1778000000</v>
      </c>
      <c r="N125" s="5">
        <v>66835000000</v>
      </c>
      <c r="O125" s="5">
        <v>66455000000</v>
      </c>
      <c r="P125" s="5">
        <v>109747000000</v>
      </c>
      <c r="Q125" s="5">
        <v>225572000000</v>
      </c>
      <c r="R125" s="5">
        <v>238334000000</v>
      </c>
      <c r="S125" s="5">
        <v>276494000000</v>
      </c>
      <c r="T125" s="5">
        <v>26996000000</v>
      </c>
      <c r="U125" s="5">
        <v>22414000000</v>
      </c>
      <c r="V125" s="5">
        <v>19271000000</v>
      </c>
      <c r="W125" s="5">
        <v>21874000000</v>
      </c>
      <c r="X125" s="5">
        <v>12919000000</v>
      </c>
      <c r="Y125" s="5">
        <v>16496000000</v>
      </c>
      <c r="Z125" s="5">
        <v>17631000000</v>
      </c>
    </row>
    <row r="126" spans="3:26" ht="15.5" x14ac:dyDescent="0.35">
      <c r="C126" t="s">
        <v>140</v>
      </c>
      <c r="D126" s="5">
        <v>10415000000</v>
      </c>
      <c r="E126" s="5">
        <v>10593000000</v>
      </c>
      <c r="F126" s="5">
        <v>2494000000</v>
      </c>
      <c r="G126" s="5">
        <v>2264000000</v>
      </c>
      <c r="I126" s="5">
        <v>10593000000</v>
      </c>
      <c r="J126" s="5">
        <v>2078000000</v>
      </c>
      <c r="K126" s="5">
        <v>1721000000</v>
      </c>
      <c r="L126" s="5">
        <v>1686000000</v>
      </c>
      <c r="M126" s="5">
        <v>1778000000</v>
      </c>
      <c r="N126" s="5">
        <v>66835000000</v>
      </c>
      <c r="O126" s="5">
        <v>66455000000</v>
      </c>
      <c r="P126" s="5">
        <v>109747000000</v>
      </c>
      <c r="Q126" s="5">
        <v>225572000000</v>
      </c>
      <c r="R126" s="5">
        <v>238334000000</v>
      </c>
      <c r="S126" s="5">
        <v>276494000000</v>
      </c>
      <c r="T126" s="5">
        <v>26996000000</v>
      </c>
      <c r="U126" s="5">
        <v>22414000000</v>
      </c>
      <c r="V126" s="5">
        <v>19271000000</v>
      </c>
      <c r="W126" s="5">
        <v>21874000000</v>
      </c>
      <c r="X126" s="5">
        <v>12919000000</v>
      </c>
      <c r="Y126" s="5">
        <v>16496000000</v>
      </c>
      <c r="Z126" s="5">
        <v>17631000000</v>
      </c>
    </row>
    <row r="127" spans="3:26" ht="15.5" x14ac:dyDescent="0.35">
      <c r="C127" t="s">
        <v>144</v>
      </c>
    </row>
    <row r="128" spans="3:26" ht="15.5" x14ac:dyDescent="0.35">
      <c r="C128" t="s">
        <v>145</v>
      </c>
      <c r="D128" s="5">
        <v>7762000000</v>
      </c>
      <c r="E128" s="5">
        <v>8103000000</v>
      </c>
      <c r="I128" s="5">
        <v>8103000000</v>
      </c>
      <c r="N128" s="5">
        <v>64073000000</v>
      </c>
      <c r="O128" s="5">
        <v>63583000000</v>
      </c>
      <c r="P128" s="5">
        <v>87836000000</v>
      </c>
      <c r="Q128" s="5">
        <v>199604000000</v>
      </c>
      <c r="R128" s="5">
        <v>219226000000</v>
      </c>
      <c r="S128" s="5">
        <v>255883000000</v>
      </c>
      <c r="Y128" s="5">
        <v>2239000000</v>
      </c>
      <c r="Z128" s="5">
        <v>4223000000</v>
      </c>
    </row>
    <row r="129" spans="2:26" ht="15.5" x14ac:dyDescent="0.35">
      <c r="C129" t="s">
        <v>147</v>
      </c>
      <c r="D129" s="5">
        <v>21327000000</v>
      </c>
      <c r="E129" s="5">
        <v>22478000000</v>
      </c>
      <c r="F129" s="5">
        <v>5877000000</v>
      </c>
      <c r="G129" s="5">
        <v>8768000000</v>
      </c>
      <c r="I129" s="5">
        <v>22478000000</v>
      </c>
      <c r="J129" s="5">
        <v>16260000000</v>
      </c>
      <c r="K129" s="5">
        <v>67563000000</v>
      </c>
      <c r="L129" s="5">
        <v>14159000000</v>
      </c>
      <c r="M129" s="5">
        <v>12195000000</v>
      </c>
      <c r="N129" s="5">
        <v>195934000000</v>
      </c>
      <c r="O129" s="5">
        <v>207648000000</v>
      </c>
      <c r="P129" s="5">
        <v>301397000000</v>
      </c>
      <c r="Q129" s="5">
        <v>313462000000</v>
      </c>
      <c r="R129" s="5">
        <v>328317000000</v>
      </c>
      <c r="S129" s="5">
        <v>343490000000</v>
      </c>
      <c r="T129" s="5">
        <v>98144000000</v>
      </c>
      <c r="U129" s="5">
        <v>81552000000</v>
      </c>
      <c r="V129" s="5">
        <v>85101000000</v>
      </c>
      <c r="W129" s="5">
        <v>103010000000</v>
      </c>
      <c r="X129" s="5">
        <v>88536000000</v>
      </c>
      <c r="Y129" s="5">
        <v>90203000000</v>
      </c>
      <c r="Z129" s="5">
        <v>66233000000</v>
      </c>
    </row>
    <row r="130" spans="2:26" ht="15.5" x14ac:dyDescent="0.35">
      <c r="C130" t="s">
        <v>148</v>
      </c>
    </row>
    <row r="131" spans="2:26" ht="15.5" x14ac:dyDescent="0.35">
      <c r="C131" t="s">
        <v>149</v>
      </c>
      <c r="D131" s="5">
        <v>1519201000000</v>
      </c>
      <c r="E131" s="5">
        <v>1519201000000</v>
      </c>
      <c r="F131" s="5">
        <v>1519201000000</v>
      </c>
      <c r="G131" s="5">
        <v>1519201000000</v>
      </c>
      <c r="I131" s="5">
        <v>1519201000000</v>
      </c>
      <c r="J131" s="5">
        <v>1519201000000</v>
      </c>
      <c r="K131" s="5">
        <v>1519201000000</v>
      </c>
      <c r="L131" s="5">
        <v>1519201000000</v>
      </c>
      <c r="M131" s="5">
        <v>1519201000000</v>
      </c>
      <c r="N131" s="5">
        <v>1519201000000</v>
      </c>
      <c r="O131" s="5">
        <v>1519201000000</v>
      </c>
      <c r="P131" s="5">
        <v>1519201000000</v>
      </c>
      <c r="Q131" s="5">
        <v>1519201000000</v>
      </c>
      <c r="R131" s="5">
        <v>1519201000000</v>
      </c>
      <c r="S131" s="5">
        <v>1519201000000</v>
      </c>
      <c r="T131" s="5">
        <v>1519201000000</v>
      </c>
      <c r="U131" s="5">
        <v>1519201000000</v>
      </c>
      <c r="V131" s="5">
        <v>1519201000000</v>
      </c>
      <c r="W131" s="5">
        <v>1519201000000</v>
      </c>
      <c r="X131" s="5">
        <v>1519201000000</v>
      </c>
      <c r="Y131" s="5">
        <v>1519201000000</v>
      </c>
      <c r="Z131" s="5">
        <v>1447175000000</v>
      </c>
    </row>
    <row r="132" spans="2:26" ht="15.5" x14ac:dyDescent="0.35">
      <c r="C132" t="s">
        <v>151</v>
      </c>
      <c r="D132" s="5">
        <v>1213570000000</v>
      </c>
      <c r="E132" s="5">
        <v>1213570000000</v>
      </c>
      <c r="F132" s="5">
        <v>1213570000000</v>
      </c>
      <c r="G132" s="5">
        <v>1213570000000</v>
      </c>
      <c r="I132" s="5">
        <v>1213570000000</v>
      </c>
      <c r="J132" s="5">
        <v>1213570000000</v>
      </c>
      <c r="K132" s="5">
        <v>1218027000000</v>
      </c>
      <c r="L132" s="5">
        <v>1218027000000</v>
      </c>
      <c r="M132" s="5">
        <v>1218027000000</v>
      </c>
      <c r="N132" s="5">
        <v>1218027000000</v>
      </c>
      <c r="O132" s="5">
        <v>1214472000000</v>
      </c>
      <c r="P132" s="5">
        <v>1372045000000</v>
      </c>
      <c r="Q132" s="5">
        <v>1372045000000</v>
      </c>
      <c r="R132" s="5">
        <v>1372045000000</v>
      </c>
      <c r="S132" s="5">
        <v>1372045000000</v>
      </c>
      <c r="T132" s="5">
        <v>1372045000000</v>
      </c>
      <c r="U132" s="5">
        <v>1372045000000</v>
      </c>
      <c r="V132" s="5">
        <v>1372045000000</v>
      </c>
      <c r="W132" s="5">
        <v>1372045000000</v>
      </c>
      <c r="X132" s="5">
        <v>1372045000000</v>
      </c>
      <c r="Y132" s="5">
        <v>1372045000000</v>
      </c>
      <c r="Z132" s="5">
        <v>1346488000000</v>
      </c>
    </row>
    <row r="133" spans="2:26" ht="15.5" x14ac:dyDescent="0.35">
      <c r="C133" t="s">
        <v>152</v>
      </c>
      <c r="D133" s="5">
        <v>-571854000000</v>
      </c>
      <c r="E133" s="5">
        <v>535142000000</v>
      </c>
      <c r="F133" s="5">
        <v>1036453000000</v>
      </c>
      <c r="G133" s="5">
        <v>31656000000</v>
      </c>
      <c r="I133" s="5">
        <v>535142000000</v>
      </c>
      <c r="J133" s="5">
        <v>-244668000000</v>
      </c>
      <c r="K133" s="5">
        <v>-271314000000</v>
      </c>
      <c r="L133" s="5">
        <v>-133364000000</v>
      </c>
      <c r="M133" s="5">
        <v>-243970000000</v>
      </c>
      <c r="N133" s="5">
        <v>-215951000000</v>
      </c>
      <c r="O133" s="5">
        <v>-1760318000000</v>
      </c>
      <c r="P133" s="5">
        <v>-1733773000000</v>
      </c>
      <c r="Q133" s="5">
        <v>-1677079000000</v>
      </c>
      <c r="R133" s="5">
        <v>-1329181000000</v>
      </c>
      <c r="S133" s="5">
        <v>-1111080000000</v>
      </c>
      <c r="T133" s="5">
        <v>-804067000000</v>
      </c>
      <c r="U133" s="5">
        <v>-1331375000000</v>
      </c>
      <c r="V133" s="5">
        <v>-1610883000000</v>
      </c>
      <c r="W133" s="5">
        <v>-1902888000000</v>
      </c>
      <c r="X133" s="5">
        <v>-1697938000000</v>
      </c>
      <c r="Y133" s="5">
        <v>-2024209000000</v>
      </c>
      <c r="Z133" s="5">
        <v>-1906194000000</v>
      </c>
    </row>
    <row r="134" spans="2:26" ht="15.5" x14ac:dyDescent="0.35">
      <c r="C134" t="s">
        <v>156</v>
      </c>
      <c r="O134" s="5">
        <v>3287000000</v>
      </c>
      <c r="P134" s="5">
        <v>10000000</v>
      </c>
      <c r="Q134" s="5">
        <v>7000000</v>
      </c>
      <c r="R134" s="5">
        <v>7000000</v>
      </c>
      <c r="S134" s="5">
        <v>5000000</v>
      </c>
      <c r="Z134" s="5">
        <v>35725000000</v>
      </c>
    </row>
    <row r="135" spans="2:26" ht="15.5" x14ac:dyDescent="0.35">
      <c r="C135" t="s">
        <v>9</v>
      </c>
      <c r="D135" s="5">
        <v>1870897000000</v>
      </c>
      <c r="E135" s="5">
        <v>2982531000000</v>
      </c>
      <c r="F135" s="5">
        <v>3265924000000</v>
      </c>
      <c r="G135" s="5">
        <v>2231627000000</v>
      </c>
      <c r="I135" s="5">
        <v>2982531000000</v>
      </c>
      <c r="J135" s="5">
        <v>1751926000000</v>
      </c>
      <c r="K135" s="5">
        <v>1616104000000</v>
      </c>
      <c r="L135" s="5">
        <v>1111377000000</v>
      </c>
      <c r="M135" s="5">
        <v>961874000000</v>
      </c>
      <c r="N135" s="5">
        <v>739263000000</v>
      </c>
      <c r="O135" s="5">
        <v>796771000000</v>
      </c>
      <c r="P135" s="5">
        <v>1010334000000</v>
      </c>
      <c r="Q135" s="5">
        <v>1336102000000</v>
      </c>
      <c r="R135" s="5">
        <v>1779448000000</v>
      </c>
      <c r="S135" s="5">
        <v>2099660000000</v>
      </c>
      <c r="T135" s="5">
        <v>2393479000000</v>
      </c>
      <c r="U135" s="5">
        <v>1789123000000</v>
      </c>
      <c r="V135" s="5">
        <v>1505330000000</v>
      </c>
      <c r="W135" s="5">
        <v>1074704000000</v>
      </c>
      <c r="X135" s="5">
        <v>1275431000000</v>
      </c>
      <c r="Y135" s="5">
        <v>867015000000</v>
      </c>
      <c r="Z135" s="5">
        <v>1018998000000</v>
      </c>
    </row>
    <row r="136" spans="2:26" ht="15.5" x14ac:dyDescent="0.35">
      <c r="C136" t="s">
        <v>157</v>
      </c>
      <c r="D136" s="5">
        <v>1892224000000</v>
      </c>
      <c r="E136" s="5">
        <v>3005009000000</v>
      </c>
      <c r="F136" s="5">
        <v>3271801000000</v>
      </c>
      <c r="G136" s="5">
        <v>2240395000000</v>
      </c>
      <c r="I136" s="5">
        <v>3005009000000</v>
      </c>
      <c r="J136" s="5">
        <v>1768186000000</v>
      </c>
      <c r="K136" s="5">
        <v>1683667000000</v>
      </c>
      <c r="L136" s="5">
        <v>1125536000000</v>
      </c>
      <c r="M136" s="5">
        <v>974069000000</v>
      </c>
      <c r="N136" s="5">
        <v>935197000000</v>
      </c>
      <c r="O136" s="5">
        <v>1004419000000</v>
      </c>
      <c r="P136" s="5">
        <v>1311731000000</v>
      </c>
      <c r="Q136" s="5">
        <v>1649564000000</v>
      </c>
      <c r="R136" s="5">
        <v>2107765000000</v>
      </c>
      <c r="S136" s="5">
        <v>2443150000000</v>
      </c>
      <c r="T136" s="5">
        <v>2491623000000</v>
      </c>
      <c r="U136" s="5">
        <v>1870675000000</v>
      </c>
      <c r="V136" s="5">
        <v>1590431000000</v>
      </c>
      <c r="W136" s="5">
        <v>1177714000000</v>
      </c>
      <c r="X136" s="5">
        <v>1363967000000</v>
      </c>
      <c r="Y136" s="5">
        <v>957218000000</v>
      </c>
      <c r="Z136" s="5">
        <v>1085231000000</v>
      </c>
    </row>
    <row r="137" spans="2:26" ht="15.5" x14ac:dyDescent="0.35">
      <c r="C137" t="s">
        <v>158</v>
      </c>
      <c r="D137" s="5">
        <v>1170432803</v>
      </c>
      <c r="E137" s="5">
        <v>1170432803</v>
      </c>
      <c r="F137" s="5">
        <v>1170432803</v>
      </c>
      <c r="G137" s="5">
        <v>1170432803</v>
      </c>
      <c r="I137" s="5">
        <v>1170432803</v>
      </c>
      <c r="J137" s="5">
        <v>1170432803</v>
      </c>
      <c r="K137" s="5">
        <v>1170432803</v>
      </c>
      <c r="L137" s="5">
        <v>1170432803</v>
      </c>
      <c r="M137" s="5">
        <v>1170432803</v>
      </c>
      <c r="N137" s="5">
        <v>1170432803</v>
      </c>
      <c r="O137" s="5">
        <v>1170432803</v>
      </c>
      <c r="P137" s="5">
        <v>1170432803</v>
      </c>
      <c r="Q137" s="5">
        <v>1170432803</v>
      </c>
      <c r="R137" s="5">
        <v>1170432803</v>
      </c>
      <c r="S137" s="5">
        <v>1170432803</v>
      </c>
      <c r="T137" s="5">
        <v>1170432803</v>
      </c>
      <c r="U137" s="5">
        <v>1170432803</v>
      </c>
      <c r="V137" s="5">
        <v>1170432803</v>
      </c>
      <c r="W137" s="5">
        <v>1170432803</v>
      </c>
      <c r="X137" s="5">
        <v>1170432803</v>
      </c>
      <c r="Y137" s="5">
        <v>1170432803</v>
      </c>
      <c r="Z137" s="5">
        <v>1170432803</v>
      </c>
    </row>
    <row r="139" spans="2:26" ht="15.5" x14ac:dyDescent="0.35">
      <c r="B139" t="s">
        <v>159</v>
      </c>
      <c r="C139" t="s">
        <v>160</v>
      </c>
      <c r="D139" s="5">
        <v>-2086000000</v>
      </c>
      <c r="E139" s="5">
        <v>-2173000000</v>
      </c>
      <c r="F139" s="5">
        <v>-3634000000</v>
      </c>
      <c r="G139" s="5">
        <v>578000000</v>
      </c>
      <c r="I139" s="5">
        <v>-8448000000</v>
      </c>
      <c r="J139" s="5">
        <v>-76837000000</v>
      </c>
      <c r="K139" s="5">
        <v>-38483000000</v>
      </c>
      <c r="L139" s="5">
        <v>-14166000000</v>
      </c>
      <c r="M139" s="5">
        <v>-37584000000</v>
      </c>
      <c r="N139" s="5">
        <v>-27829000000</v>
      </c>
      <c r="O139" s="5">
        <v>-66555000000</v>
      </c>
      <c r="P139" s="5">
        <v>-40885000000</v>
      </c>
      <c r="Q139" s="5">
        <v>-57556000000</v>
      </c>
      <c r="R139" s="5">
        <v>-36345000000</v>
      </c>
      <c r="S139" s="5">
        <v>-84693000000</v>
      </c>
      <c r="T139" s="5">
        <v>-96565000000</v>
      </c>
      <c r="U139" s="5">
        <v>-69877000000</v>
      </c>
      <c r="V139" s="5">
        <v>-90119000000</v>
      </c>
      <c r="W139" s="5">
        <v>-91608000000</v>
      </c>
      <c r="X139" s="5">
        <v>-100106000000</v>
      </c>
      <c r="Y139" s="5">
        <v>-53999000000</v>
      </c>
      <c r="Z139" s="5">
        <v>-5403000000</v>
      </c>
    </row>
    <row r="140" spans="2:26" ht="15.5" x14ac:dyDescent="0.35">
      <c r="C140" t="s">
        <v>161</v>
      </c>
      <c r="D140" s="5">
        <v>1646000000</v>
      </c>
      <c r="E140" s="5">
        <v>4226000000</v>
      </c>
      <c r="F140" s="5">
        <v>6176000000</v>
      </c>
      <c r="G140" s="5">
        <v>4593000000</v>
      </c>
      <c r="I140" s="5">
        <v>17538000000</v>
      </c>
      <c r="J140" s="5">
        <v>23544000000</v>
      </c>
      <c r="K140" s="5">
        <v>21267000000</v>
      </c>
      <c r="L140" s="5">
        <v>24528000000</v>
      </c>
      <c r="M140" s="5">
        <v>6603000000</v>
      </c>
      <c r="N140" s="5">
        <v>14479000000</v>
      </c>
      <c r="O140" s="5">
        <v>65402000000</v>
      </c>
      <c r="P140" s="5">
        <v>85424000000</v>
      </c>
      <c r="Q140" s="5">
        <v>101858000000</v>
      </c>
      <c r="R140" s="5">
        <v>92526000000</v>
      </c>
      <c r="S140" s="5">
        <v>105102000000</v>
      </c>
      <c r="T140" s="5">
        <v>90984000000</v>
      </c>
      <c r="U140" s="5">
        <v>95808000000</v>
      </c>
      <c r="V140" s="5">
        <v>90096000000</v>
      </c>
      <c r="W140" s="5">
        <v>92150000000</v>
      </c>
      <c r="X140" s="5">
        <v>67643000000</v>
      </c>
      <c r="Y140" s="5">
        <v>97472000000</v>
      </c>
      <c r="Z140" s="5">
        <v>46386000000</v>
      </c>
    </row>
    <row r="141" spans="2:26" ht="15.5" x14ac:dyDescent="0.35">
      <c r="C141" t="s">
        <v>169</v>
      </c>
      <c r="D141" s="5">
        <v>2185000000</v>
      </c>
      <c r="E141" s="5">
        <v>905000000</v>
      </c>
      <c r="F141" s="5">
        <v>7869000000</v>
      </c>
      <c r="G141" s="5">
        <v>1874000000</v>
      </c>
      <c r="I141" s="5">
        <v>14581000000</v>
      </c>
      <c r="J141" s="5">
        <v>12720000000</v>
      </c>
      <c r="K141" s="5">
        <v>4073000000</v>
      </c>
      <c r="L141" s="5">
        <v>3953000000</v>
      </c>
      <c r="M141" s="5">
        <v>1477000000</v>
      </c>
      <c r="N141" s="5">
        <v>405000000</v>
      </c>
      <c r="O141" s="5">
        <v>591000000</v>
      </c>
      <c r="P141" s="5">
        <v>16899000000</v>
      </c>
      <c r="Q141" s="5">
        <v>1028000000</v>
      </c>
      <c r="R141" s="5">
        <v>19542000000</v>
      </c>
      <c r="S141" s="5">
        <v>32964000000</v>
      </c>
      <c r="T141" s="5">
        <v>26685000000</v>
      </c>
      <c r="U141" s="5">
        <v>5369000000</v>
      </c>
      <c r="V141" s="5">
        <v>783000000</v>
      </c>
    </row>
    <row r="142" spans="2:26" ht="15.5" x14ac:dyDescent="0.35">
      <c r="C142" t="s">
        <v>588</v>
      </c>
      <c r="E142" s="5">
        <v>-4528000000</v>
      </c>
      <c r="F142" s="5">
        <v>-10118000000</v>
      </c>
      <c r="G142" s="5">
        <v>-9922000000</v>
      </c>
      <c r="I142" s="5">
        <v>-24568000000</v>
      </c>
      <c r="J142" s="5">
        <v>-74105000000</v>
      </c>
      <c r="K142" s="5">
        <v>-54746000000</v>
      </c>
      <c r="L142" s="5">
        <v>-33712000000</v>
      </c>
      <c r="M142" s="5">
        <v>-25484000000</v>
      </c>
      <c r="N142" s="5">
        <v>-16625000000</v>
      </c>
      <c r="O142" s="5">
        <v>-53801000000</v>
      </c>
      <c r="V142" s="5">
        <v>-107368000000</v>
      </c>
      <c r="W142" s="5">
        <v>-68443000000</v>
      </c>
      <c r="X142" s="5">
        <v>-72840000000</v>
      </c>
      <c r="Y142" s="5">
        <v>-89494000000</v>
      </c>
      <c r="Z142" s="5">
        <v>-29311000000</v>
      </c>
    </row>
    <row r="143" spans="2:26" ht="15.5" x14ac:dyDescent="0.35">
      <c r="C143" t="s">
        <v>463</v>
      </c>
      <c r="D143" s="5">
        <v>-1866000000</v>
      </c>
      <c r="E143" s="5">
        <v>-1961000000</v>
      </c>
      <c r="F143" s="5">
        <v>-4415000000</v>
      </c>
      <c r="G143" s="5">
        <v>2609000000</v>
      </c>
      <c r="I143" s="5">
        <v>-10732000000</v>
      </c>
      <c r="J143" s="5">
        <v>-10377000000</v>
      </c>
      <c r="K143" s="5">
        <v>-3502000000</v>
      </c>
      <c r="L143" s="5">
        <v>-2919000000</v>
      </c>
      <c r="M143" s="5">
        <v>-4209000000</v>
      </c>
      <c r="N143" s="5">
        <v>-6050000000</v>
      </c>
      <c r="O143" s="5">
        <v>-45598000000</v>
      </c>
      <c r="P143" s="5">
        <v>-59699000000</v>
      </c>
      <c r="Q143" s="5">
        <v>-64221000000</v>
      </c>
      <c r="R143" s="5">
        <v>-46219000000</v>
      </c>
      <c r="S143" s="5">
        <v>-113515000000</v>
      </c>
      <c r="T143" s="5">
        <v>-138732000000</v>
      </c>
      <c r="U143" s="5">
        <v>-88685000000</v>
      </c>
      <c r="V143" s="5">
        <v>-70598000000</v>
      </c>
    </row>
    <row r="144" spans="2:26" ht="15.5" x14ac:dyDescent="0.35">
      <c r="C144" t="s">
        <v>466</v>
      </c>
      <c r="W144" s="5">
        <v>-520000000</v>
      </c>
    </row>
    <row r="145" spans="3:26" ht="15.5" x14ac:dyDescent="0.35">
      <c r="C145" t="s">
        <v>2509</v>
      </c>
      <c r="M145" s="5">
        <v>-11802000000</v>
      </c>
      <c r="N145" s="5">
        <v>-18495000000</v>
      </c>
      <c r="O145" s="5">
        <v>-24707000000</v>
      </c>
      <c r="P145" s="5">
        <v>-23705000000</v>
      </c>
      <c r="Q145" s="5">
        <v>-30735000000</v>
      </c>
      <c r="R145" s="5">
        <v>-33127000000</v>
      </c>
      <c r="S145" s="5">
        <v>-23391000000</v>
      </c>
      <c r="T145" s="5">
        <v>-776000000</v>
      </c>
      <c r="U145" s="5">
        <v>-511000000</v>
      </c>
      <c r="V145" s="5">
        <v>5469000000</v>
      </c>
    </row>
    <row r="146" spans="3:26" ht="15.5" x14ac:dyDescent="0.35">
      <c r="C146" t="s">
        <v>594</v>
      </c>
      <c r="E146" s="5">
        <v>4452000000</v>
      </c>
      <c r="F146" s="5">
        <v>-3146000000</v>
      </c>
      <c r="G146" s="5">
        <v>-1306000000</v>
      </c>
      <c r="V146" s="5">
        <v>-8271000000</v>
      </c>
    </row>
    <row r="147" spans="3:26" ht="15.5" x14ac:dyDescent="0.35">
      <c r="C147" t="s">
        <v>2510</v>
      </c>
      <c r="P147" s="5">
        <v>828000000</v>
      </c>
    </row>
    <row r="148" spans="3:26" ht="15.5" x14ac:dyDescent="0.35">
      <c r="C148" t="s">
        <v>589</v>
      </c>
      <c r="D148" s="5">
        <v>-1559000000</v>
      </c>
      <c r="E148" s="5">
        <v>-5267000000</v>
      </c>
      <c r="G148" s="5">
        <v>285000000</v>
      </c>
      <c r="I148" s="5">
        <v>-5267000000</v>
      </c>
      <c r="J148" s="5">
        <v>-28619000000</v>
      </c>
      <c r="K148" s="5">
        <v>-5575000000</v>
      </c>
      <c r="L148" s="5">
        <v>-6016000000</v>
      </c>
      <c r="M148" s="5">
        <v>-4169000000</v>
      </c>
      <c r="N148" s="5">
        <v>-1543000000</v>
      </c>
      <c r="O148" s="5">
        <v>-8442000000</v>
      </c>
      <c r="P148" s="5">
        <v>-7773000000</v>
      </c>
      <c r="Q148" s="5">
        <v>-8273000000</v>
      </c>
      <c r="R148" s="5">
        <v>-12904000000</v>
      </c>
      <c r="S148" s="5">
        <v>-11063000000</v>
      </c>
      <c r="T148" s="5">
        <v>-3587000000</v>
      </c>
      <c r="U148" s="5">
        <v>-14703000000</v>
      </c>
      <c r="W148" s="5">
        <v>-115315000000</v>
      </c>
      <c r="X148" s="5">
        <v>-94909000000</v>
      </c>
      <c r="Y148" s="5">
        <v>-61977000000</v>
      </c>
      <c r="Z148" s="5">
        <v>-22478000000</v>
      </c>
    </row>
    <row r="149" spans="3:26" ht="15.5" x14ac:dyDescent="0.35">
      <c r="C149" t="s">
        <v>172</v>
      </c>
      <c r="M149" s="5">
        <v>-177428000000</v>
      </c>
      <c r="N149" s="5">
        <v>-9825000000</v>
      </c>
      <c r="O149" s="5">
        <v>-15121000000</v>
      </c>
      <c r="P149" s="5">
        <v>-18308000000</v>
      </c>
      <c r="Q149" s="5">
        <v>-21243000000</v>
      </c>
      <c r="R149" s="5">
        <v>-19234000000</v>
      </c>
      <c r="S149" s="5">
        <v>204760000000</v>
      </c>
      <c r="T149" s="5">
        <v>2549000000</v>
      </c>
      <c r="U149" s="5">
        <v>370000000</v>
      </c>
      <c r="V149" s="5">
        <v>4000000</v>
      </c>
      <c r="W149" s="5">
        <v>-1437000000</v>
      </c>
      <c r="X149" s="5">
        <v>-1426000000</v>
      </c>
      <c r="Y149" s="5">
        <v>101355000000</v>
      </c>
    </row>
    <row r="150" spans="3:26" ht="15.5" x14ac:dyDescent="0.35">
      <c r="C150" t="s">
        <v>173</v>
      </c>
      <c r="D150" s="5">
        <v>-13000000</v>
      </c>
      <c r="E150" s="5">
        <v>-788469000000</v>
      </c>
      <c r="F150" s="5">
        <v>45561000000</v>
      </c>
      <c r="G150" s="5">
        <v>427070000000</v>
      </c>
      <c r="I150" s="5">
        <v>-322440000000</v>
      </c>
      <c r="J150" s="5">
        <v>308638000000</v>
      </c>
      <c r="K150" s="5">
        <v>124684000000</v>
      </c>
      <c r="L150" s="5">
        <v>-175178000000</v>
      </c>
      <c r="M150" s="5">
        <v>450938000000</v>
      </c>
      <c r="N150" s="5">
        <v>23947000000</v>
      </c>
      <c r="O150" s="5">
        <v>92795000000</v>
      </c>
      <c r="P150" s="5">
        <v>57510000000</v>
      </c>
      <c r="Q150" s="5">
        <v>53768000000</v>
      </c>
      <c r="R150" s="5">
        <v>-80923000000</v>
      </c>
      <c r="S150" s="5">
        <v>-478316000000</v>
      </c>
      <c r="T150" s="5">
        <v>531339000000</v>
      </c>
      <c r="U150" s="5">
        <v>-3575000000</v>
      </c>
      <c r="V150" s="5">
        <v>168021000000</v>
      </c>
      <c r="W150" s="5">
        <v>132054000000</v>
      </c>
      <c r="X150" s="5">
        <v>131072000000</v>
      </c>
      <c r="Y150" s="5">
        <v>-43922000000</v>
      </c>
      <c r="Z150" s="5">
        <v>-91159000000</v>
      </c>
    </row>
    <row r="151" spans="3:26" ht="15.5" x14ac:dyDescent="0.35">
      <c r="C151" t="s">
        <v>468</v>
      </c>
      <c r="O151" s="5">
        <v>4278000000</v>
      </c>
    </row>
    <row r="152" spans="3:26" ht="15.5" x14ac:dyDescent="0.35">
      <c r="C152" t="s">
        <v>2511</v>
      </c>
      <c r="E152" s="5">
        <v>5756000000</v>
      </c>
      <c r="F152" s="5">
        <v>4594000000</v>
      </c>
      <c r="G152" s="5">
        <v>814000000</v>
      </c>
      <c r="I152" s="5">
        <v>11164000000</v>
      </c>
      <c r="J152" s="5">
        <v>3363000000</v>
      </c>
      <c r="K152" s="5">
        <v>3154000000</v>
      </c>
      <c r="L152" s="5">
        <v>23743000000</v>
      </c>
      <c r="M152" s="5">
        <v>11436000000</v>
      </c>
      <c r="N152" s="5">
        <v>24452000000</v>
      </c>
      <c r="O152" s="5">
        <v>34286000000</v>
      </c>
      <c r="P152" s="5">
        <v>38175000000</v>
      </c>
      <c r="Q152" s="5">
        <v>22540000000</v>
      </c>
      <c r="R152" s="5">
        <v>13477000000</v>
      </c>
      <c r="S152" s="5">
        <v>27339000000</v>
      </c>
      <c r="T152" s="5">
        <v>74861000000</v>
      </c>
      <c r="U152" s="5">
        <v>70234000000</v>
      </c>
      <c r="V152" s="5">
        <v>15342000000</v>
      </c>
      <c r="W152" s="5">
        <v>150162000000</v>
      </c>
      <c r="X152" s="5">
        <v>127429000000</v>
      </c>
      <c r="Y152" s="5">
        <v>9870000000</v>
      </c>
      <c r="Z152" s="5">
        <v>7384000000</v>
      </c>
    </row>
    <row r="153" spans="3:26" ht="15.5" x14ac:dyDescent="0.35">
      <c r="C153" t="s">
        <v>2512</v>
      </c>
      <c r="X153" s="5">
        <v>-3279000000</v>
      </c>
    </row>
    <row r="154" spans="3:26" ht="15.5" x14ac:dyDescent="0.35">
      <c r="C154" t="s">
        <v>174</v>
      </c>
      <c r="E154" s="5">
        <v>3000000</v>
      </c>
      <c r="F154" s="5">
        <v>-3000000</v>
      </c>
      <c r="J154" s="5">
        <v>-52000000</v>
      </c>
      <c r="K154" s="5">
        <v>-30000000</v>
      </c>
      <c r="L154" s="5">
        <v>-124000000</v>
      </c>
      <c r="M154" s="5">
        <v>-97000000</v>
      </c>
      <c r="N154" s="5">
        <v>-505000000</v>
      </c>
      <c r="O154" s="5">
        <v>-390000000</v>
      </c>
      <c r="P154" s="5">
        <v>-3610000000</v>
      </c>
      <c r="Q154" s="5">
        <v>-3994000000</v>
      </c>
      <c r="R154" s="5">
        <v>-3917000000</v>
      </c>
      <c r="S154" s="5">
        <v>-459000000</v>
      </c>
      <c r="T154" s="5">
        <v>-9206000000</v>
      </c>
      <c r="U154" s="5">
        <v>-2008000000</v>
      </c>
      <c r="V154" s="5">
        <v>-5631000000</v>
      </c>
      <c r="W154" s="5">
        <v>-29062000000</v>
      </c>
      <c r="Y154" s="5">
        <v>-27998000000</v>
      </c>
      <c r="Z154" s="5">
        <v>-399000000</v>
      </c>
    </row>
    <row r="155" spans="3:26" ht="15.5" x14ac:dyDescent="0.35">
      <c r="C155" t="s">
        <v>351</v>
      </c>
      <c r="K155" s="5">
        <v>25000000</v>
      </c>
      <c r="W155" s="5">
        <v>2650000000</v>
      </c>
      <c r="Z155" s="5">
        <v>130000000</v>
      </c>
    </row>
    <row r="156" spans="3:26" ht="15.5" x14ac:dyDescent="0.35">
      <c r="C156" t="s">
        <v>2513</v>
      </c>
      <c r="E156" s="5">
        <v>3000000</v>
      </c>
      <c r="F156" s="5">
        <v>-3000000</v>
      </c>
      <c r="J156" s="5">
        <v>-52000000</v>
      </c>
      <c r="K156" s="5">
        <v>-5000000</v>
      </c>
      <c r="L156" s="5">
        <v>-124000000</v>
      </c>
      <c r="M156" s="5">
        <v>-97000000</v>
      </c>
      <c r="N156" s="5">
        <v>-505000000</v>
      </c>
      <c r="O156" s="5">
        <v>-390000000</v>
      </c>
      <c r="P156" s="5">
        <v>-3610000000</v>
      </c>
      <c r="Q156" s="5">
        <v>-3994000000</v>
      </c>
      <c r="R156" s="5">
        <v>-3917000000</v>
      </c>
      <c r="S156" s="5">
        <v>-459000000</v>
      </c>
      <c r="T156" s="5">
        <v>-9206000000</v>
      </c>
      <c r="U156" s="5">
        <v>-2008000000</v>
      </c>
      <c r="V156" s="5">
        <v>-5631000000</v>
      </c>
      <c r="W156" s="5">
        <v>-26412000000</v>
      </c>
      <c r="X156" s="5">
        <v>-3279000000</v>
      </c>
      <c r="Y156" s="5">
        <v>-27998000000</v>
      </c>
      <c r="Z156" s="5">
        <v>-269000000</v>
      </c>
    </row>
    <row r="157" spans="3:26" ht="15.5" x14ac:dyDescent="0.35">
      <c r="C157" t="s">
        <v>394</v>
      </c>
      <c r="M157" s="5">
        <v>-1400000000</v>
      </c>
    </row>
    <row r="158" spans="3:26" ht="15.5" x14ac:dyDescent="0.35">
      <c r="C158" t="s">
        <v>916</v>
      </c>
      <c r="E158" s="5">
        <v>20175000000</v>
      </c>
      <c r="F158" s="5">
        <v>2545000000</v>
      </c>
      <c r="I158" s="5">
        <v>22720000000</v>
      </c>
      <c r="J158" s="5">
        <v>332750000000</v>
      </c>
      <c r="K158" s="5">
        <v>-83838000000</v>
      </c>
      <c r="L158" s="5">
        <v>-174925000000</v>
      </c>
      <c r="M158" s="5">
        <v>-5213000000</v>
      </c>
    </row>
    <row r="159" spans="3:26" ht="15.5" x14ac:dyDescent="0.35">
      <c r="C159" t="s">
        <v>1213</v>
      </c>
      <c r="M159" s="5">
        <v>200000000000</v>
      </c>
    </row>
    <row r="160" spans="3:26" ht="15.5" x14ac:dyDescent="0.35">
      <c r="C160" t="s">
        <v>853</v>
      </c>
    </row>
    <row r="161" spans="3:26" ht="15.5" x14ac:dyDescent="0.35">
      <c r="C161" t="s">
        <v>2514</v>
      </c>
      <c r="E161" s="5">
        <v>-356324000000</v>
      </c>
      <c r="I161" s="5">
        <v>-356324000000</v>
      </c>
      <c r="J161" s="5">
        <v>7565000000</v>
      </c>
      <c r="K161" s="5">
        <v>205373000000</v>
      </c>
      <c r="L161" s="5">
        <v>-18838000000</v>
      </c>
      <c r="M161" s="5">
        <v>-141397000000</v>
      </c>
      <c r="P161" s="5">
        <v>-460345000000</v>
      </c>
      <c r="Q161" s="5">
        <v>-270266000000</v>
      </c>
      <c r="R161" s="5">
        <v>-773794000000</v>
      </c>
      <c r="S161" s="5">
        <v>-723320000000</v>
      </c>
      <c r="T161" s="5">
        <v>-113349000000</v>
      </c>
      <c r="U161" s="5">
        <v>-81159000000</v>
      </c>
      <c r="W161" s="5">
        <v>-30015000000</v>
      </c>
      <c r="X161" s="5">
        <v>-30787000000</v>
      </c>
    </row>
    <row r="162" spans="3:26" ht="15.5" x14ac:dyDescent="0.35">
      <c r="C162" t="s">
        <v>1462</v>
      </c>
      <c r="D162" s="5">
        <v>-13000000</v>
      </c>
      <c r="E162" s="5">
        <v>-458079000000</v>
      </c>
      <c r="F162" s="5">
        <v>38425000000</v>
      </c>
      <c r="G162" s="5">
        <v>426256000000</v>
      </c>
      <c r="M162" s="5">
        <v>352912000000</v>
      </c>
      <c r="O162" s="5">
        <v>11766000000</v>
      </c>
      <c r="P162" s="5">
        <v>459080000000</v>
      </c>
      <c r="Q162" s="5">
        <v>280967000000</v>
      </c>
      <c r="R162" s="5">
        <v>659784000000</v>
      </c>
      <c r="S162" s="5">
        <v>535552000000</v>
      </c>
      <c r="T162" s="5">
        <v>589033000000</v>
      </c>
      <c r="U162" s="5">
        <v>8899000000</v>
      </c>
      <c r="X162" s="5">
        <v>33122000000</v>
      </c>
      <c r="Y162" s="5">
        <v>57849000000</v>
      </c>
    </row>
    <row r="163" spans="3:26" ht="15.5" x14ac:dyDescent="0.35">
      <c r="C163" t="s">
        <v>2515</v>
      </c>
      <c r="W163" s="5">
        <v>21187000000</v>
      </c>
    </row>
    <row r="164" spans="3:26" ht="15.5" x14ac:dyDescent="0.35">
      <c r="C164" t="s">
        <v>695</v>
      </c>
      <c r="U164" s="5">
        <v>459000000</v>
      </c>
      <c r="V164" s="5">
        <v>6021000000</v>
      </c>
      <c r="W164" s="5">
        <v>17132000000</v>
      </c>
      <c r="X164" s="5">
        <v>4587000000</v>
      </c>
      <c r="Y164" s="5">
        <v>6825000000</v>
      </c>
      <c r="Z164" s="5">
        <v>11926000000</v>
      </c>
    </row>
    <row r="165" spans="3:26" ht="15.5" x14ac:dyDescent="0.35">
      <c r="C165" t="s">
        <v>2516</v>
      </c>
      <c r="T165" s="5">
        <v>-10000000000</v>
      </c>
    </row>
    <row r="166" spans="3:26" ht="15.5" x14ac:dyDescent="0.35">
      <c r="C166" t="s">
        <v>388</v>
      </c>
      <c r="J166" s="5">
        <v>-34988000000</v>
      </c>
      <c r="L166" s="5">
        <v>-5034000000</v>
      </c>
      <c r="S166" s="5">
        <v>-267477000000</v>
      </c>
    </row>
    <row r="167" spans="3:26" ht="15.5" x14ac:dyDescent="0.35">
      <c r="C167" t="s">
        <v>2517</v>
      </c>
      <c r="O167" s="5">
        <v>42855000000</v>
      </c>
      <c r="P167" s="5">
        <v>24210000000</v>
      </c>
      <c r="Q167" s="5">
        <v>24521000000</v>
      </c>
      <c r="R167" s="5">
        <v>23527000000</v>
      </c>
      <c r="S167" s="5">
        <v>18582000000</v>
      </c>
    </row>
    <row r="168" spans="3:26" ht="15.5" x14ac:dyDescent="0.35">
      <c r="C168" t="s">
        <v>953</v>
      </c>
      <c r="S168" s="5">
        <v>-68533000000</v>
      </c>
    </row>
    <row r="169" spans="3:26" ht="15.5" x14ac:dyDescent="0.35">
      <c r="C169" t="s">
        <v>2518</v>
      </c>
    </row>
    <row r="170" spans="3:26" ht="15.5" x14ac:dyDescent="0.35">
      <c r="C170" t="s">
        <v>2519</v>
      </c>
      <c r="Y170" s="5">
        <v>-90468000000</v>
      </c>
      <c r="Z170" s="5">
        <v>-110200000000</v>
      </c>
    </row>
    <row r="171" spans="3:26" ht="15.5" x14ac:dyDescent="0.35">
      <c r="C171" t="s">
        <v>191</v>
      </c>
      <c r="M171" s="5">
        <v>-177428000000</v>
      </c>
      <c r="N171" s="5">
        <v>-9825000000</v>
      </c>
      <c r="O171" s="5">
        <v>-15121000000</v>
      </c>
      <c r="P171" s="5">
        <v>-18308000000</v>
      </c>
      <c r="Q171" s="5">
        <v>-21243000000</v>
      </c>
      <c r="R171" s="5">
        <v>-19234000000</v>
      </c>
      <c r="S171" s="5">
        <v>204760000000</v>
      </c>
      <c r="T171" s="5">
        <v>2549000000</v>
      </c>
      <c r="U171" s="5">
        <v>370000000</v>
      </c>
      <c r="V171" s="5">
        <v>4000000</v>
      </c>
      <c r="W171" s="5">
        <v>-1437000000</v>
      </c>
      <c r="X171" s="5">
        <v>-1426000000</v>
      </c>
      <c r="Y171" s="5">
        <v>101355000000</v>
      </c>
    </row>
    <row r="172" spans="3:26" ht="15.5" x14ac:dyDescent="0.35">
      <c r="C172" t="s">
        <v>1293</v>
      </c>
      <c r="P172" s="5">
        <v>29373000000</v>
      </c>
      <c r="Q172" s="5">
        <v>25161000000</v>
      </c>
      <c r="R172" s="5">
        <v>32481000000</v>
      </c>
      <c r="S172" s="5">
        <v>333319000000</v>
      </c>
      <c r="T172" s="5">
        <v>60774000000</v>
      </c>
      <c r="U172" s="5">
        <v>86175000000</v>
      </c>
      <c r="V172" s="5">
        <v>36225000000</v>
      </c>
      <c r="W172" s="5">
        <v>50652000000</v>
      </c>
      <c r="X172" s="5">
        <v>23444000000</v>
      </c>
      <c r="Y172" s="5">
        <v>1734000000</v>
      </c>
    </row>
    <row r="173" spans="3:26" ht="15.5" x14ac:dyDescent="0.35">
      <c r="C173" t="s">
        <v>387</v>
      </c>
      <c r="X173" s="5">
        <v>-870000000</v>
      </c>
    </row>
    <row r="174" spans="3:26" ht="15.5" x14ac:dyDescent="0.35">
      <c r="C174" t="s">
        <v>597</v>
      </c>
      <c r="M174" s="5">
        <v>-177428000000</v>
      </c>
      <c r="N174" s="5">
        <v>-9825000000</v>
      </c>
      <c r="O174" s="5">
        <v>-15121000000</v>
      </c>
      <c r="P174" s="5">
        <v>-47681000000</v>
      </c>
      <c r="Q174" s="5">
        <v>-46404000000</v>
      </c>
      <c r="R174" s="5">
        <v>-51715000000</v>
      </c>
      <c r="S174" s="5">
        <v>-74559000000</v>
      </c>
      <c r="T174" s="5">
        <v>-58225000000</v>
      </c>
      <c r="U174" s="5">
        <v>-85805000000</v>
      </c>
      <c r="V174" s="5">
        <v>-36221000000</v>
      </c>
      <c r="W174" s="5">
        <v>-51569000000</v>
      </c>
      <c r="X174" s="5">
        <v>-24000000000</v>
      </c>
      <c r="Y174" s="5">
        <v>-496000000</v>
      </c>
    </row>
    <row r="175" spans="3:26" ht="15.5" x14ac:dyDescent="0.35">
      <c r="C175" t="s">
        <v>342</v>
      </c>
    </row>
    <row r="176" spans="3:26" ht="15.5" x14ac:dyDescent="0.35">
      <c r="C176" t="s">
        <v>204</v>
      </c>
      <c r="S176" s="5">
        <v>-54000000000</v>
      </c>
    </row>
    <row r="177" spans="2:26" ht="15.5" x14ac:dyDescent="0.35">
      <c r="C177" t="s">
        <v>487</v>
      </c>
      <c r="Y177" s="5">
        <v>100117000000</v>
      </c>
    </row>
    <row r="178" spans="2:26" ht="15.5" x14ac:dyDescent="0.35">
      <c r="C178" t="s">
        <v>213</v>
      </c>
      <c r="D178" s="5">
        <v>-2099000000</v>
      </c>
      <c r="E178" s="5">
        <v>-790642000000</v>
      </c>
      <c r="F178" s="5">
        <v>41927000000</v>
      </c>
      <c r="G178" s="5">
        <v>427648000000</v>
      </c>
      <c r="I178" s="5">
        <v>-330888000000</v>
      </c>
      <c r="J178" s="5">
        <v>231801000000</v>
      </c>
      <c r="K178" s="5">
        <v>86201000000</v>
      </c>
      <c r="L178" s="5">
        <v>-189344000000</v>
      </c>
      <c r="M178" s="5">
        <v>235926000000</v>
      </c>
      <c r="N178" s="5">
        <v>-13707000000</v>
      </c>
      <c r="O178" s="5">
        <v>11119000000</v>
      </c>
      <c r="P178" s="5">
        <v>-1683000000</v>
      </c>
      <c r="Q178" s="5">
        <v>-25031000000</v>
      </c>
      <c r="R178" s="5">
        <v>-136502000000</v>
      </c>
      <c r="S178" s="5">
        <v>-358249000000</v>
      </c>
      <c r="T178" s="5">
        <v>437323000000</v>
      </c>
      <c r="U178" s="5">
        <v>-73082000000</v>
      </c>
      <c r="V178" s="5">
        <v>77906000000</v>
      </c>
      <c r="W178" s="5">
        <v>39009000000</v>
      </c>
      <c r="X178" s="5">
        <v>29540000000</v>
      </c>
      <c r="Y178" s="5">
        <v>3434000000</v>
      </c>
      <c r="Z178" s="5">
        <v>-96562000000</v>
      </c>
    </row>
    <row r="179" spans="2:26" ht="15.5" x14ac:dyDescent="0.35">
      <c r="C179" t="s">
        <v>2520</v>
      </c>
      <c r="D179" s="5">
        <v>49000000</v>
      </c>
      <c r="E179" s="5">
        <v>-257000000</v>
      </c>
      <c r="F179" s="5">
        <v>8320000000</v>
      </c>
      <c r="G179" s="5">
        <v>863000000</v>
      </c>
      <c r="I179" s="5">
        <v>16717000000</v>
      </c>
      <c r="J179" s="5">
        <v>2573000000</v>
      </c>
      <c r="R179" s="5">
        <v>3186000000</v>
      </c>
    </row>
    <row r="180" spans="2:26" ht="15.5" x14ac:dyDescent="0.35">
      <c r="C180" t="s">
        <v>214</v>
      </c>
      <c r="D180" s="5">
        <v>71204000000</v>
      </c>
      <c r="I180" s="5">
        <v>385375000000</v>
      </c>
      <c r="J180" s="5">
        <v>151001000000</v>
      </c>
      <c r="K180" s="5">
        <v>64800000000</v>
      </c>
      <c r="L180" s="5">
        <v>254144000000</v>
      </c>
      <c r="M180" s="5">
        <v>18218000000</v>
      </c>
      <c r="N180" s="5">
        <v>31925000000</v>
      </c>
      <c r="O180" s="5">
        <v>20806000000</v>
      </c>
      <c r="P180" s="5">
        <v>22489000000</v>
      </c>
      <c r="Q180" s="5">
        <v>47520000000</v>
      </c>
      <c r="R180" s="5">
        <v>180836000000</v>
      </c>
      <c r="S180" s="5">
        <v>539085000000</v>
      </c>
      <c r="T180" s="5">
        <v>101762000000</v>
      </c>
      <c r="U180" s="5">
        <v>174844000000</v>
      </c>
      <c r="V180" s="5">
        <v>96938000000</v>
      </c>
      <c r="W180" s="5">
        <v>57928000000</v>
      </c>
      <c r="X180" s="5">
        <v>28390000000</v>
      </c>
      <c r="Y180" s="5">
        <v>24956000000</v>
      </c>
      <c r="Z180" s="5">
        <v>121518000000</v>
      </c>
    </row>
    <row r="181" spans="2:26" ht="15.5" x14ac:dyDescent="0.35">
      <c r="C181" t="s">
        <v>216</v>
      </c>
      <c r="D181" s="5">
        <v>69154000000</v>
      </c>
      <c r="E181" s="5">
        <v>-790899000000</v>
      </c>
      <c r="F181" s="5">
        <v>50247000000</v>
      </c>
      <c r="G181" s="5">
        <v>428511000000</v>
      </c>
      <c r="I181" s="5">
        <v>71204000000</v>
      </c>
      <c r="J181" s="5">
        <v>385375000000</v>
      </c>
      <c r="K181" s="5">
        <v>151001000000</v>
      </c>
      <c r="L181" s="5">
        <v>64800000000</v>
      </c>
      <c r="M181" s="5">
        <v>254144000000</v>
      </c>
      <c r="N181" s="5">
        <v>18218000000</v>
      </c>
      <c r="O181" s="5">
        <v>31925000000</v>
      </c>
      <c r="P181" s="5">
        <v>20806000000</v>
      </c>
      <c r="Q181" s="5">
        <v>22489000000</v>
      </c>
      <c r="R181" s="5">
        <v>47520000000</v>
      </c>
      <c r="S181" s="5">
        <v>180836000000</v>
      </c>
      <c r="T181" s="5">
        <v>539085000000</v>
      </c>
      <c r="U181" s="5">
        <v>101762000000</v>
      </c>
      <c r="V181" s="5">
        <v>174844000000</v>
      </c>
      <c r="W181" s="5">
        <v>96937000000</v>
      </c>
      <c r="X181" s="5">
        <v>57930000000</v>
      </c>
      <c r="Y181" s="5">
        <v>28390000000</v>
      </c>
      <c r="Z181" s="5">
        <v>24956000000</v>
      </c>
    </row>
    <row r="183" spans="2:26" ht="15.5" x14ac:dyDescent="0.35">
      <c r="B183" t="s">
        <v>217</v>
      </c>
      <c r="C183" t="s">
        <v>11</v>
      </c>
      <c r="D183" s="5">
        <v>1170000000</v>
      </c>
      <c r="E183" s="5">
        <v>1170000000</v>
      </c>
      <c r="F183" s="5">
        <v>1170000000</v>
      </c>
      <c r="G183" s="5">
        <v>1170000000</v>
      </c>
      <c r="I183" s="5">
        <v>1170000000</v>
      </c>
      <c r="J183" s="5">
        <v>1170000000</v>
      </c>
      <c r="K183" s="5">
        <v>1170000000</v>
      </c>
      <c r="L183" s="5">
        <v>1170000000</v>
      </c>
      <c r="M183" s="5">
        <v>1170000000</v>
      </c>
      <c r="N183" s="5">
        <v>1170000000</v>
      </c>
      <c r="O183" s="5">
        <v>1170000000</v>
      </c>
      <c r="P183" s="5">
        <v>1170000000</v>
      </c>
      <c r="Q183" s="5">
        <v>1170000000</v>
      </c>
      <c r="R183" s="5">
        <v>1170000000</v>
      </c>
      <c r="S183" s="5">
        <v>1170000000</v>
      </c>
      <c r="T183" s="5">
        <v>1170000000</v>
      </c>
      <c r="U183" s="5">
        <v>1170000000</v>
      </c>
      <c r="V183" s="5">
        <v>1170000000</v>
      </c>
      <c r="W183" s="5">
        <v>1170000000</v>
      </c>
      <c r="X183" s="5">
        <v>1170000000</v>
      </c>
      <c r="Y183" s="5">
        <v>1170000000</v>
      </c>
      <c r="Z183" s="5">
        <v>1170000000</v>
      </c>
    </row>
    <row r="184" spans="2:26" ht="15.5" x14ac:dyDescent="0.35">
      <c r="C184" t="s">
        <v>218</v>
      </c>
      <c r="D184" s="6">
        <v>-3.96</v>
      </c>
      <c r="E184" s="6">
        <v>452.1</v>
      </c>
      <c r="F184" s="6">
        <v>105.14</v>
      </c>
      <c r="G184" s="6">
        <v>151.5</v>
      </c>
    </row>
    <row r="185" spans="2:26" ht="15.5" x14ac:dyDescent="0.35">
      <c r="C185" t="s">
        <v>219</v>
      </c>
      <c r="D185" s="6">
        <v>-72.73</v>
      </c>
      <c r="E185" s="6">
        <v>0.77</v>
      </c>
      <c r="F185" s="6">
        <v>8.56</v>
      </c>
      <c r="G185" s="6">
        <v>1.81</v>
      </c>
    </row>
    <row r="186" spans="2:26" ht="15.5" x14ac:dyDescent="0.35">
      <c r="C186" t="s">
        <v>72</v>
      </c>
      <c r="D186" s="6">
        <v>137.13999999999999</v>
      </c>
      <c r="E186" s="6">
        <v>121.85</v>
      </c>
      <c r="F186" s="6">
        <v>233.15</v>
      </c>
      <c r="G186" s="6">
        <v>76.23</v>
      </c>
    </row>
    <row r="187" spans="2:26" ht="15.5" x14ac:dyDescent="0.35">
      <c r="C187" t="s">
        <v>220</v>
      </c>
      <c r="D187" s="5">
        <v>-4380000000</v>
      </c>
      <c r="E187" s="6">
        <v>-265410000000.00003</v>
      </c>
      <c r="F187" s="5">
        <v>123680000000</v>
      </c>
      <c r="G187" s="5">
        <v>177620000000</v>
      </c>
    </row>
    <row r="188" spans="2:26" ht="15.5" x14ac:dyDescent="0.35">
      <c r="C188" t="s">
        <v>221</v>
      </c>
      <c r="D188" s="6">
        <v>-2.5000000000000001E-3</v>
      </c>
      <c r="E188" s="6">
        <v>0.17610000000000001</v>
      </c>
      <c r="F188" s="6">
        <v>3.7599999999999995E-2</v>
      </c>
      <c r="G188" s="6">
        <v>7.9100000000000004E-2</v>
      </c>
    </row>
    <row r="189" spans="2:26" ht="15.5" x14ac:dyDescent="0.35">
      <c r="C189" t="s">
        <v>222</v>
      </c>
      <c r="D189" s="6">
        <v>-2.5000000000000001E-3</v>
      </c>
      <c r="E189" s="6">
        <v>0.17739999999999997</v>
      </c>
      <c r="F189" s="6">
        <v>3.7699999999999997E-2</v>
      </c>
      <c r="G189" s="6">
        <v>7.9500000000000001E-2</v>
      </c>
    </row>
    <row r="190" spans="2:26" ht="15.5" x14ac:dyDescent="0.35">
      <c r="C190" t="s">
        <v>223</v>
      </c>
      <c r="D190" s="6">
        <v>-1.8E-3</v>
      </c>
      <c r="E190" s="6">
        <v>-8.48E-2</v>
      </c>
      <c r="F190" s="6">
        <v>4.4999999999999998E-2</v>
      </c>
      <c r="G190" s="6">
        <v>8.4100000000000008E-2</v>
      </c>
    </row>
    <row r="191" spans="2:26" ht="15.5" x14ac:dyDescent="0.35">
      <c r="C191" t="s">
        <v>224</v>
      </c>
    </row>
    <row r="192" spans="2:26" ht="15.5" x14ac:dyDescent="0.35">
      <c r="C192" t="s">
        <v>225</v>
      </c>
      <c r="D192" s="5">
        <v>1871000000000</v>
      </c>
      <c r="E192" s="5">
        <v>2983000000000</v>
      </c>
      <c r="F192" s="5">
        <v>3266000000000</v>
      </c>
      <c r="G192" s="5">
        <v>2232000000000</v>
      </c>
    </row>
    <row r="193" spans="3:26" ht="15.5" x14ac:dyDescent="0.35">
      <c r="C193" t="s">
        <v>226</v>
      </c>
      <c r="D193" s="6">
        <v>0.18</v>
      </c>
      <c r="E193" s="6">
        <v>0.14000000000000001</v>
      </c>
      <c r="F193" s="6">
        <v>0.32</v>
      </c>
      <c r="G193" s="6">
        <v>0.14000000000000001</v>
      </c>
    </row>
    <row r="194" spans="3:26" ht="15.5" x14ac:dyDescent="0.35">
      <c r="C194" t="s">
        <v>227</v>
      </c>
      <c r="D194" s="6">
        <v>1598.47</v>
      </c>
      <c r="E194" s="6">
        <v>2548.23</v>
      </c>
      <c r="F194" s="6">
        <v>2790.36</v>
      </c>
      <c r="G194" s="6">
        <v>1906.67</v>
      </c>
    </row>
    <row r="195" spans="3:26" ht="15.5" x14ac:dyDescent="0.35">
      <c r="C195" t="s">
        <v>228</v>
      </c>
      <c r="D195" s="6">
        <v>0.18</v>
      </c>
      <c r="E195" s="6">
        <v>0.14000000000000001</v>
      </c>
      <c r="F195" s="6">
        <v>0.32</v>
      </c>
      <c r="G195" s="6">
        <v>0.14000000000000001</v>
      </c>
    </row>
    <row r="196" spans="3:26" ht="15.5" x14ac:dyDescent="0.35">
      <c r="C196" t="s">
        <v>229</v>
      </c>
      <c r="D196" s="6">
        <v>1598.47</v>
      </c>
      <c r="E196" s="6">
        <v>2548.23</v>
      </c>
      <c r="F196" s="6">
        <v>2790.36</v>
      </c>
      <c r="G196" s="6">
        <v>1906.67</v>
      </c>
    </row>
    <row r="197" spans="3:26" ht="15.5" x14ac:dyDescent="0.35">
      <c r="C197" t="s">
        <v>230</v>
      </c>
      <c r="D197" s="5">
        <v>9000000000</v>
      </c>
      <c r="E197" s="5">
        <v>9000000000</v>
      </c>
      <c r="F197" s="5">
        <v>2000000000</v>
      </c>
      <c r="G197" s="5">
        <v>2000000000</v>
      </c>
    </row>
    <row r="198" spans="3:26" ht="15.5" x14ac:dyDescent="0.35">
      <c r="C198" t="s">
        <v>231</v>
      </c>
      <c r="D198" s="5">
        <v>8000000000</v>
      </c>
      <c r="E198" s="5">
        <v>8000000000</v>
      </c>
    </row>
    <row r="199" spans="3:26" ht="15.5" x14ac:dyDescent="0.35">
      <c r="C199" t="s">
        <v>232</v>
      </c>
      <c r="D199" s="5">
        <v>1871000000000</v>
      </c>
      <c r="E199" s="5">
        <v>2983000000000</v>
      </c>
      <c r="F199" s="5">
        <v>3266000000000</v>
      </c>
      <c r="G199" s="5">
        <v>2232000000000</v>
      </c>
    </row>
    <row r="200" spans="3:26" ht="15.5" x14ac:dyDescent="0.35">
      <c r="C200" t="s">
        <v>23</v>
      </c>
      <c r="D200" s="5">
        <v>17000000000</v>
      </c>
      <c r="E200" s="5">
        <v>17000000000</v>
      </c>
      <c r="F200" s="5">
        <v>2000000000</v>
      </c>
      <c r="G200" s="5">
        <v>2000000000</v>
      </c>
    </row>
    <row r="201" spans="3:26" ht="15.5" x14ac:dyDescent="0.35">
      <c r="C201" t="s">
        <v>20</v>
      </c>
      <c r="D201" s="5">
        <v>-52000000000</v>
      </c>
      <c r="E201" s="5">
        <v>-54000000000</v>
      </c>
      <c r="F201" s="5">
        <v>-860000000000</v>
      </c>
      <c r="G201" s="5">
        <v>-810000000000</v>
      </c>
    </row>
    <row r="202" spans="3:26" ht="15.5" x14ac:dyDescent="0.35">
      <c r="C202" t="s">
        <v>233</v>
      </c>
      <c r="D202" s="5">
        <v>995000000000</v>
      </c>
      <c r="E202" s="5">
        <v>1448000000000</v>
      </c>
      <c r="F202" s="5">
        <v>2636000000000</v>
      </c>
      <c r="G202" s="5">
        <v>1449000000000</v>
      </c>
    </row>
    <row r="203" spans="3:26" ht="15.5" x14ac:dyDescent="0.35">
      <c r="C203" t="s">
        <v>234</v>
      </c>
      <c r="D203" s="5">
        <v>-2000000000</v>
      </c>
      <c r="E203" s="5">
        <v>-2000000000</v>
      </c>
      <c r="F203" s="5">
        <v>-4000000000</v>
      </c>
      <c r="G203" s="5">
        <v>1000000000</v>
      </c>
    </row>
    <row r="204" spans="3:26" ht="15.5" x14ac:dyDescent="0.35">
      <c r="C204" t="s">
        <v>235</v>
      </c>
      <c r="E204" s="5">
        <v>0</v>
      </c>
      <c r="F204" s="5">
        <v>0</v>
      </c>
    </row>
    <row r="205" spans="3:26" ht="15.5" x14ac:dyDescent="0.35">
      <c r="C205" t="s">
        <v>12</v>
      </c>
      <c r="D205" s="5">
        <v>-2000000000</v>
      </c>
      <c r="E205" s="5">
        <v>-2000000000</v>
      </c>
      <c r="F205" s="5">
        <v>-4000000000</v>
      </c>
      <c r="G205" s="5">
        <v>1000000000</v>
      </c>
    </row>
    <row r="206" spans="3:26" ht="15.5" x14ac:dyDescent="0.35">
      <c r="C206" t="s">
        <v>15</v>
      </c>
      <c r="D206" s="6">
        <v>-1.78</v>
      </c>
      <c r="E206" s="6">
        <v>-1.85</v>
      </c>
      <c r="F206" s="6">
        <v>-3.11</v>
      </c>
      <c r="G206" s="6">
        <v>0.49</v>
      </c>
    </row>
    <row r="207" spans="3:26" ht="15.5" x14ac:dyDescent="0.35">
      <c r="C207" t="s">
        <v>57</v>
      </c>
      <c r="I207" s="6">
        <v>730.83</v>
      </c>
      <c r="J207" s="6">
        <v>34.840000000000003</v>
      </c>
      <c r="K207" s="6">
        <v>271.83</v>
      </c>
      <c r="L207" s="6">
        <v>33.04</v>
      </c>
      <c r="M207" s="6">
        <v>212.11</v>
      </c>
      <c r="N207" s="6">
        <v>-18.04</v>
      </c>
      <c r="O207" s="6">
        <v>-19.420000000000002</v>
      </c>
      <c r="P207" s="6">
        <v>-52.92</v>
      </c>
      <c r="Q207" s="6">
        <v>-294.52999999999997</v>
      </c>
      <c r="R207" s="6">
        <v>-182.01</v>
      </c>
      <c r="S207" s="6">
        <v>-262.37</v>
      </c>
      <c r="T207" s="6">
        <v>450.52</v>
      </c>
      <c r="U207" s="6">
        <v>238.81</v>
      </c>
      <c r="V207" s="6">
        <v>249.48</v>
      </c>
      <c r="W207" s="6">
        <v>-175.11</v>
      </c>
      <c r="X207" s="6">
        <v>278.76</v>
      </c>
      <c r="Y207" s="6">
        <v>-109.37</v>
      </c>
      <c r="Z207" s="6">
        <v>10.58</v>
      </c>
    </row>
    <row r="208" spans="3:26" ht="15.5" x14ac:dyDescent="0.35">
      <c r="C208" t="s">
        <v>71</v>
      </c>
      <c r="I208" s="6">
        <v>0.48</v>
      </c>
      <c r="J208" s="6">
        <v>7.29</v>
      </c>
      <c r="K208" s="6">
        <v>0.86</v>
      </c>
      <c r="L208" s="6">
        <v>8.2899999999999991</v>
      </c>
      <c r="M208" s="6">
        <v>1.29</v>
      </c>
      <c r="N208" s="6">
        <v>-4.71</v>
      </c>
      <c r="O208" s="6">
        <v>-5.25</v>
      </c>
      <c r="P208" s="6">
        <v>-2.02</v>
      </c>
      <c r="Q208" s="6">
        <v>-0.44</v>
      </c>
      <c r="R208" s="6">
        <v>-1.27</v>
      </c>
      <c r="S208" s="6">
        <v>-0.69</v>
      </c>
      <c r="T208" s="6">
        <v>1.33</v>
      </c>
      <c r="U208" s="6">
        <v>2.0099999999999998</v>
      </c>
      <c r="V208" s="6">
        <v>1.1000000000000001</v>
      </c>
      <c r="W208" s="6">
        <v>-1.17</v>
      </c>
      <c r="X208" s="6">
        <v>0.88</v>
      </c>
      <c r="Y208" s="6">
        <v>-1.25</v>
      </c>
      <c r="Z208" s="6">
        <v>10.96</v>
      </c>
    </row>
    <row r="209" spans="3:26" ht="15.5" x14ac:dyDescent="0.35">
      <c r="C209" t="s">
        <v>74</v>
      </c>
      <c r="I209" s="6">
        <v>24.67</v>
      </c>
      <c r="J209" s="6">
        <v>14.42</v>
      </c>
      <c r="K209" s="6">
        <v>13.02</v>
      </c>
      <c r="L209" s="6">
        <v>12.82</v>
      </c>
      <c r="M209" s="6">
        <v>51.64</v>
      </c>
      <c r="N209" s="6">
        <v>6.66</v>
      </c>
      <c r="O209" s="6">
        <v>1.86</v>
      </c>
      <c r="P209" s="6">
        <v>1.5</v>
      </c>
      <c r="Q209" s="6">
        <v>1.68</v>
      </c>
      <c r="R209" s="6">
        <v>3.15</v>
      </c>
      <c r="S209" s="6">
        <v>2.15</v>
      </c>
      <c r="T209" s="6">
        <v>7.5</v>
      </c>
      <c r="U209" s="6">
        <v>5.94</v>
      </c>
      <c r="V209" s="6">
        <v>3.46</v>
      </c>
      <c r="W209" s="6">
        <v>2.39</v>
      </c>
      <c r="X209" s="6">
        <v>3.96</v>
      </c>
      <c r="Y209" s="6">
        <v>1.98</v>
      </c>
      <c r="Z209" s="6">
        <v>4.33</v>
      </c>
    </row>
    <row r="210" spans="3:26" ht="15.5" x14ac:dyDescent="0.35">
      <c r="C210" t="s">
        <v>236</v>
      </c>
      <c r="I210" s="5">
        <v>61990000000</v>
      </c>
      <c r="J210" s="5">
        <v>7490000000</v>
      </c>
      <c r="K210" s="5">
        <v>29390000000</v>
      </c>
      <c r="L210" s="5">
        <v>24660000000</v>
      </c>
      <c r="M210" s="5">
        <v>141670000000</v>
      </c>
      <c r="N210" s="5">
        <v>-6340000000</v>
      </c>
      <c r="O210" s="5">
        <v>8670000000</v>
      </c>
      <c r="P210" s="5">
        <v>-5480000000</v>
      </c>
    </row>
    <row r="211" spans="3:26" ht="15.5" x14ac:dyDescent="0.35">
      <c r="C211" t="s">
        <v>237</v>
      </c>
      <c r="I211" s="6">
        <v>0.28470000000000001</v>
      </c>
      <c r="J211" s="6">
        <v>2.3099999999999999E-2</v>
      </c>
      <c r="K211" s="6">
        <v>0.18899999999999997</v>
      </c>
      <c r="L211" s="6">
        <v>3.44E-2</v>
      </c>
      <c r="M211" s="6">
        <v>0.25489999999999996</v>
      </c>
      <c r="N211" s="6">
        <v>-2.2599999999999999E-2</v>
      </c>
      <c r="O211" s="6">
        <v>-2.2599999999999999E-2</v>
      </c>
      <c r="P211" s="6">
        <v>-4.7199999999999999E-2</v>
      </c>
      <c r="Q211" s="6">
        <v>-0.20899999999999999</v>
      </c>
      <c r="R211" s="6">
        <v>-0.1011</v>
      </c>
      <c r="S211" s="6">
        <v>-0.12570000000000001</v>
      </c>
      <c r="T211" s="6">
        <v>0.21160000000000001</v>
      </c>
      <c r="U211" s="6">
        <v>0.14940000000000001</v>
      </c>
      <c r="V211" s="6">
        <v>0.18359999999999999</v>
      </c>
      <c r="W211" s="6">
        <v>-0.17399999999999999</v>
      </c>
      <c r="X211" s="6">
        <v>0.23920000000000002</v>
      </c>
      <c r="Y211" s="6">
        <v>-0.13369999999999999</v>
      </c>
      <c r="Z211" s="6">
        <v>1.1399999999999999E-2</v>
      </c>
    </row>
    <row r="212" spans="3:26" ht="15.5" x14ac:dyDescent="0.35">
      <c r="C212" t="s">
        <v>238</v>
      </c>
      <c r="I212" s="6">
        <v>0.2868</v>
      </c>
      <c r="J212" s="6">
        <v>2.3300000000000001E-2</v>
      </c>
      <c r="K212" s="6">
        <v>0.19690000000000002</v>
      </c>
      <c r="L212" s="6">
        <v>3.4799999999999998E-2</v>
      </c>
      <c r="M212" s="6">
        <v>0.2581</v>
      </c>
      <c r="N212" s="6">
        <v>-2.86E-2</v>
      </c>
      <c r="O212" s="6">
        <v>-2.86E-2</v>
      </c>
      <c r="P212" s="6">
        <v>-6.13E-2</v>
      </c>
      <c r="Q212" s="6">
        <v>-0.25800000000000001</v>
      </c>
      <c r="R212" s="6">
        <v>-0.1197</v>
      </c>
      <c r="S212" s="6">
        <v>-0.14630000000000001</v>
      </c>
      <c r="T212" s="6">
        <v>0.22030000000000002</v>
      </c>
      <c r="U212" s="6">
        <v>0.15620000000000001</v>
      </c>
      <c r="V212" s="6">
        <v>0.19399999999999998</v>
      </c>
      <c r="W212" s="6">
        <v>-0.19070000000000001</v>
      </c>
      <c r="X212" s="6">
        <v>0.25579999999999997</v>
      </c>
      <c r="Y212" s="6">
        <v>-0.14760000000000001</v>
      </c>
      <c r="Z212" s="6">
        <v>1.26E-2</v>
      </c>
    </row>
    <row r="213" spans="3:26" ht="15.5" x14ac:dyDescent="0.35">
      <c r="C213" t="s">
        <v>239</v>
      </c>
      <c r="I213" s="6">
        <v>2.6099999999999998E-2</v>
      </c>
      <c r="J213" s="6">
        <v>4.4000000000000003E-3</v>
      </c>
      <c r="K213" s="6">
        <v>2.1299999999999999E-2</v>
      </c>
      <c r="L213" s="6">
        <v>2.1700000000000001E-2</v>
      </c>
      <c r="M213" s="6">
        <v>0.15810000000000002</v>
      </c>
      <c r="N213" s="6">
        <v>-0.01</v>
      </c>
      <c r="O213" s="6">
        <v>6.8000000000000005E-3</v>
      </c>
      <c r="P213" s="6">
        <v>-7.1999999999999998E-3</v>
      </c>
      <c r="Q213" s="6">
        <v>-6.5000000000000006E-3</v>
      </c>
      <c r="R213" s="6">
        <v>-8.8200000000000001E-2</v>
      </c>
      <c r="S213" s="6">
        <v>-0.12359999999999999</v>
      </c>
      <c r="T213" s="6">
        <v>0.25170000000000003</v>
      </c>
      <c r="U213" s="6">
        <v>0.1648</v>
      </c>
      <c r="V213" s="6">
        <v>0.21289999999999998</v>
      </c>
      <c r="W213" s="6">
        <v>-9.4299999999999995E-2</v>
      </c>
      <c r="X213" s="6">
        <v>-9.8100000000000007E-2</v>
      </c>
      <c r="Y213" s="6">
        <v>-0.14230000000000001</v>
      </c>
      <c r="Z213" s="6">
        <v>-5.4699999999999999E-2</v>
      </c>
    </row>
    <row r="214" spans="3:26" ht="15.5" x14ac:dyDescent="0.35">
      <c r="C214" t="s">
        <v>240</v>
      </c>
      <c r="M214" s="6">
        <v>11.09</v>
      </c>
      <c r="N214" s="6">
        <v>-0.46</v>
      </c>
      <c r="O214" s="6">
        <v>0.27</v>
      </c>
      <c r="P214" s="6">
        <v>-0.37</v>
      </c>
      <c r="Q214" s="6">
        <v>-0.4</v>
      </c>
      <c r="R214" s="6">
        <v>-5.94</v>
      </c>
      <c r="S214" s="6">
        <v>-12.67</v>
      </c>
      <c r="T214" s="6">
        <v>1044.46</v>
      </c>
      <c r="U214" s="6">
        <v>978.2</v>
      </c>
      <c r="V214" s="6">
        <v>1823.52</v>
      </c>
    </row>
    <row r="215" spans="3:26" ht="15.5" x14ac:dyDescent="0.35">
      <c r="C215" t="s">
        <v>68</v>
      </c>
      <c r="I215" s="6">
        <v>0.14000000000000001</v>
      </c>
      <c r="J215" s="6">
        <v>0.17</v>
      </c>
      <c r="K215" s="6">
        <v>0.17</v>
      </c>
      <c r="L215" s="6">
        <v>0.28999999999999998</v>
      </c>
      <c r="M215" s="6">
        <v>0.33</v>
      </c>
      <c r="N215" s="6">
        <v>0.13</v>
      </c>
      <c r="O215" s="6">
        <v>0.15</v>
      </c>
      <c r="P215" s="6">
        <v>0.12</v>
      </c>
      <c r="Q215" s="6">
        <v>0.11</v>
      </c>
      <c r="R215" s="6">
        <v>0.15</v>
      </c>
      <c r="S215" s="6">
        <v>0.1</v>
      </c>
      <c r="T215" s="6">
        <v>0.28999999999999998</v>
      </c>
      <c r="U215" s="6">
        <v>0.31</v>
      </c>
      <c r="V215" s="6">
        <v>0.21</v>
      </c>
      <c r="W215" s="6">
        <v>0.22</v>
      </c>
      <c r="X215" s="6">
        <v>0.22</v>
      </c>
      <c r="Y215" s="6">
        <v>0.18</v>
      </c>
      <c r="Z215" s="6">
        <v>0.14000000000000001</v>
      </c>
    </row>
    <row r="216" spans="3:26" ht="15.5" x14ac:dyDescent="0.35">
      <c r="C216" t="s">
        <v>65</v>
      </c>
      <c r="I216" s="6">
        <v>2548.23</v>
      </c>
      <c r="J216" s="6">
        <v>1496.82</v>
      </c>
      <c r="K216" s="6">
        <v>1380.77</v>
      </c>
      <c r="L216" s="6">
        <v>949.54</v>
      </c>
      <c r="M216" s="6">
        <v>821.81</v>
      </c>
      <c r="N216" s="6">
        <v>631.62</v>
      </c>
      <c r="O216" s="6">
        <v>677.94</v>
      </c>
      <c r="P216" s="6">
        <v>863.21</v>
      </c>
      <c r="Q216" s="6">
        <v>1141.54</v>
      </c>
      <c r="R216" s="6">
        <v>1520.33</v>
      </c>
      <c r="S216" s="6">
        <v>1793.91</v>
      </c>
      <c r="T216" s="6">
        <v>2044.95</v>
      </c>
      <c r="U216" s="6">
        <v>1528.6</v>
      </c>
      <c r="V216" s="6">
        <v>1286.1300000000001</v>
      </c>
      <c r="W216" s="6">
        <v>918.21</v>
      </c>
      <c r="X216" s="6">
        <v>1089.71</v>
      </c>
      <c r="Y216" s="6">
        <v>740.76</v>
      </c>
      <c r="Z216" s="6">
        <v>840.09</v>
      </c>
    </row>
    <row r="217" spans="3:26" ht="15.5" x14ac:dyDescent="0.35">
      <c r="C217" t="s">
        <v>241</v>
      </c>
      <c r="I217" s="6">
        <v>0.14000000000000001</v>
      </c>
      <c r="J217" s="6">
        <v>0.17</v>
      </c>
      <c r="K217" s="6">
        <v>0.17</v>
      </c>
      <c r="L217" s="6">
        <v>0.28999999999999998</v>
      </c>
      <c r="M217" s="6">
        <v>0.33</v>
      </c>
      <c r="N217" s="6">
        <v>0.13</v>
      </c>
      <c r="O217" s="6">
        <v>0.15</v>
      </c>
      <c r="P217" s="6">
        <v>0.15</v>
      </c>
      <c r="Q217" s="6">
        <v>0.13</v>
      </c>
      <c r="R217" s="6">
        <v>0.17</v>
      </c>
      <c r="S217" s="6">
        <v>0.1</v>
      </c>
      <c r="T217" s="6">
        <v>0.3</v>
      </c>
      <c r="U217" s="6">
        <v>0.33</v>
      </c>
      <c r="V217" s="6">
        <v>0.23</v>
      </c>
      <c r="W217" s="6">
        <v>0.24</v>
      </c>
      <c r="X217" s="6">
        <v>0.24</v>
      </c>
      <c r="Y217" s="6">
        <v>0.18</v>
      </c>
      <c r="Z217" s="6">
        <v>0.14000000000000001</v>
      </c>
    </row>
    <row r="218" spans="3:26" ht="15.5" x14ac:dyDescent="0.35">
      <c r="C218" t="s">
        <v>242</v>
      </c>
      <c r="I218" s="6">
        <v>2548.23</v>
      </c>
      <c r="J218" s="6">
        <v>1496.82</v>
      </c>
      <c r="K218" s="6">
        <v>1380.77</v>
      </c>
      <c r="L218" s="6">
        <v>949.54</v>
      </c>
      <c r="M218" s="6">
        <v>821.81</v>
      </c>
      <c r="N218" s="6">
        <v>631.62</v>
      </c>
      <c r="O218" s="6">
        <v>677.94</v>
      </c>
      <c r="P218" s="6">
        <v>690.63</v>
      </c>
      <c r="Q218" s="6">
        <v>967.15</v>
      </c>
      <c r="R218" s="6">
        <v>1345.94</v>
      </c>
      <c r="S218" s="6">
        <v>1724.81</v>
      </c>
      <c r="T218" s="6">
        <v>1975.85</v>
      </c>
      <c r="U218" s="6">
        <v>1459.5</v>
      </c>
      <c r="V218" s="6">
        <v>1217.03</v>
      </c>
      <c r="W218" s="6">
        <v>838.87</v>
      </c>
      <c r="X218" s="6">
        <v>1012.65</v>
      </c>
      <c r="Y218" s="6">
        <v>740.76</v>
      </c>
      <c r="Z218" s="6">
        <v>840.09</v>
      </c>
    </row>
    <row r="219" spans="3:26" ht="15.5" x14ac:dyDescent="0.35">
      <c r="C219" t="s">
        <v>243</v>
      </c>
      <c r="I219" s="5">
        <v>9000000000</v>
      </c>
      <c r="J219" s="5">
        <v>8000000000</v>
      </c>
      <c r="K219" s="5">
        <v>3000000000</v>
      </c>
      <c r="L219" s="5">
        <v>2000000000</v>
      </c>
      <c r="M219" s="5">
        <v>6000000000</v>
      </c>
      <c r="N219" s="5">
        <v>121000000000</v>
      </c>
      <c r="O219" s="5">
        <v>129000000000</v>
      </c>
      <c r="P219" s="5">
        <v>130000000000</v>
      </c>
      <c r="Q219" s="5">
        <v>34000000000</v>
      </c>
      <c r="R219" s="5">
        <v>36000000000</v>
      </c>
      <c r="S219" s="5">
        <v>16000000000</v>
      </c>
      <c r="T219" s="5">
        <v>7000000000</v>
      </c>
      <c r="U219" s="5">
        <v>9000000000</v>
      </c>
      <c r="V219" s="5">
        <v>7000000000</v>
      </c>
      <c r="W219" s="5">
        <v>2000000000</v>
      </c>
      <c r="X219" s="5">
        <v>5000000000</v>
      </c>
      <c r="Y219" s="5">
        <v>6000000000</v>
      </c>
      <c r="Z219" s="5">
        <v>4000000000</v>
      </c>
    </row>
    <row r="220" spans="3:26" ht="15.5" x14ac:dyDescent="0.35">
      <c r="C220" t="s">
        <v>244</v>
      </c>
      <c r="I220" s="5">
        <v>8000000000</v>
      </c>
      <c r="N220" s="5">
        <v>64000000000</v>
      </c>
      <c r="O220" s="5">
        <v>64000000000</v>
      </c>
      <c r="P220" s="5">
        <v>88000000000</v>
      </c>
      <c r="Q220" s="5">
        <v>200000000000</v>
      </c>
      <c r="R220" s="5">
        <v>219000000000</v>
      </c>
      <c r="S220" s="5">
        <v>256000000000</v>
      </c>
      <c r="Y220" s="5">
        <v>2000000000</v>
      </c>
      <c r="Z220" s="5">
        <v>4000000000</v>
      </c>
    </row>
    <row r="221" spans="3:26" ht="15.5" x14ac:dyDescent="0.35">
      <c r="C221" t="s">
        <v>25</v>
      </c>
      <c r="I221" s="5">
        <v>17000000000</v>
      </c>
      <c r="J221" s="5">
        <v>8000000000</v>
      </c>
      <c r="K221" s="5">
        <v>3000000000</v>
      </c>
      <c r="L221" s="5">
        <v>2000000000</v>
      </c>
      <c r="M221" s="5">
        <v>6000000000</v>
      </c>
      <c r="N221" s="5">
        <v>185000000000</v>
      </c>
      <c r="O221" s="5">
        <v>193000000000</v>
      </c>
      <c r="P221" s="5">
        <v>218000000000</v>
      </c>
      <c r="Q221" s="5">
        <v>233000000000</v>
      </c>
      <c r="R221" s="5">
        <v>255000000000</v>
      </c>
      <c r="S221" s="5">
        <v>272000000000</v>
      </c>
      <c r="T221" s="5">
        <v>7000000000</v>
      </c>
      <c r="U221" s="5">
        <v>9000000000</v>
      </c>
      <c r="V221" s="5">
        <v>7000000000</v>
      </c>
      <c r="W221" s="5">
        <v>2000000000</v>
      </c>
      <c r="X221" s="5">
        <v>5000000000</v>
      </c>
      <c r="Y221" s="5">
        <v>8000000000</v>
      </c>
      <c r="Z221" s="5">
        <v>8000000000</v>
      </c>
    </row>
    <row r="222" spans="3:26" ht="15.5" x14ac:dyDescent="0.35">
      <c r="C222" t="s">
        <v>22</v>
      </c>
      <c r="I222" s="5">
        <v>-54000000000</v>
      </c>
      <c r="J222" s="5">
        <v>-377000000000</v>
      </c>
      <c r="K222" s="5">
        <v>-148000000000</v>
      </c>
      <c r="L222" s="5">
        <v>-63000000000</v>
      </c>
      <c r="M222" s="5">
        <v>-248000000000</v>
      </c>
      <c r="N222" s="5">
        <v>166000000000</v>
      </c>
      <c r="O222" s="5">
        <v>161000000000</v>
      </c>
      <c r="P222" s="5">
        <v>197000000000</v>
      </c>
      <c r="Q222" s="5">
        <v>211000000000</v>
      </c>
      <c r="R222" s="5">
        <v>207000000000</v>
      </c>
      <c r="S222" s="5">
        <v>91000000000</v>
      </c>
      <c r="T222" s="5">
        <v>-532000000000</v>
      </c>
      <c r="U222" s="5">
        <v>-93000000000</v>
      </c>
      <c r="V222" s="5">
        <v>-168000000000</v>
      </c>
      <c r="W222" s="5">
        <v>-95000000000</v>
      </c>
      <c r="X222" s="5">
        <v>-53000000000</v>
      </c>
      <c r="Y222" s="5">
        <v>-20000000000</v>
      </c>
      <c r="Z222" s="5">
        <v>-17000000000</v>
      </c>
    </row>
    <row r="223" spans="3:26" ht="15.5" x14ac:dyDescent="0.35">
      <c r="C223" t="s">
        <v>245</v>
      </c>
      <c r="I223" s="5">
        <v>1448000000000</v>
      </c>
      <c r="J223" s="5">
        <v>1122000000000</v>
      </c>
      <c r="K223" s="5">
        <v>1120000000000</v>
      </c>
      <c r="L223" s="5">
        <v>806000000000</v>
      </c>
      <c r="M223" s="5">
        <v>669000000000</v>
      </c>
      <c r="N223" s="5">
        <v>430000000000</v>
      </c>
      <c r="O223" s="5">
        <v>493000000000</v>
      </c>
      <c r="P223" s="5">
        <v>534000000000</v>
      </c>
      <c r="Q223" s="5">
        <v>963000000000</v>
      </c>
      <c r="R223" s="5">
        <v>1419000000000</v>
      </c>
      <c r="S223" s="5">
        <v>1896000000000</v>
      </c>
      <c r="T223" s="5">
        <v>2253000000000</v>
      </c>
      <c r="U223" s="5">
        <v>1657000000000</v>
      </c>
      <c r="V223" s="5">
        <v>1368000000000</v>
      </c>
      <c r="W223" s="5">
        <v>933000000000</v>
      </c>
      <c r="X223" s="5">
        <v>1130000000000</v>
      </c>
      <c r="Y223" s="5">
        <v>681000000000</v>
      </c>
      <c r="Z223" s="5">
        <v>891000000000</v>
      </c>
    </row>
    <row r="224" spans="3:26" ht="15.5" x14ac:dyDescent="0.35">
      <c r="C224" t="s">
        <v>246</v>
      </c>
      <c r="I224" s="5">
        <v>-8000000000</v>
      </c>
      <c r="J224" s="5">
        <v>-77000000000</v>
      </c>
      <c r="K224" s="5">
        <v>-38000000000</v>
      </c>
      <c r="L224" s="5">
        <v>-14000000000</v>
      </c>
      <c r="M224" s="5">
        <v>-38000000000</v>
      </c>
      <c r="N224" s="5">
        <v>-28000000000</v>
      </c>
      <c r="O224" s="5">
        <v>-67000000000</v>
      </c>
      <c r="P224" s="5">
        <v>-41000000000</v>
      </c>
      <c r="Q224" s="5">
        <v>-58000000000</v>
      </c>
      <c r="R224" s="5">
        <v>-36000000000</v>
      </c>
      <c r="S224" s="5">
        <v>-85000000000</v>
      </c>
      <c r="T224" s="5">
        <v>-97000000000</v>
      </c>
      <c r="U224" s="5">
        <v>-70000000000</v>
      </c>
      <c r="V224" s="5">
        <v>-90000000000</v>
      </c>
      <c r="W224" s="5">
        <v>-92000000000</v>
      </c>
      <c r="X224" s="5">
        <v>-100000000000</v>
      </c>
      <c r="Y224" s="5">
        <v>-54000000000</v>
      </c>
      <c r="Z224" s="5">
        <v>-5000000000</v>
      </c>
    </row>
    <row r="225" spans="2:26" ht="15.5" x14ac:dyDescent="0.35">
      <c r="C225" t="s">
        <v>247</v>
      </c>
      <c r="J225" s="5">
        <v>-35000000000</v>
      </c>
      <c r="K225" s="5">
        <v>0</v>
      </c>
      <c r="L225" s="5">
        <v>-5000000000</v>
      </c>
      <c r="M225" s="5">
        <v>0</v>
      </c>
      <c r="N225" s="5">
        <v>-1000000000</v>
      </c>
      <c r="O225" s="5">
        <v>0</v>
      </c>
      <c r="P225" s="5">
        <v>-4000000000</v>
      </c>
      <c r="Q225" s="5">
        <v>-4000000000</v>
      </c>
      <c r="R225" s="5">
        <v>-4000000000</v>
      </c>
      <c r="S225" s="5">
        <v>-268000000000</v>
      </c>
      <c r="T225" s="5">
        <v>-9000000000</v>
      </c>
      <c r="U225" s="5">
        <v>-2000000000</v>
      </c>
      <c r="V225" s="5">
        <v>-6000000000</v>
      </c>
      <c r="W225" s="5">
        <v>-29000000000</v>
      </c>
      <c r="Y225" s="5">
        <v>-28000000000</v>
      </c>
      <c r="Z225" s="5">
        <v>0</v>
      </c>
    </row>
    <row r="226" spans="2:26" ht="15.5" x14ac:dyDescent="0.35">
      <c r="C226" t="s">
        <v>14</v>
      </c>
      <c r="I226" s="5">
        <v>-8000000000</v>
      </c>
      <c r="J226" s="5">
        <v>-112000000000</v>
      </c>
      <c r="K226" s="5">
        <v>-39000000000</v>
      </c>
      <c r="L226" s="5">
        <v>-19000000000</v>
      </c>
      <c r="M226" s="5">
        <v>-38000000000</v>
      </c>
      <c r="N226" s="5">
        <v>-28000000000</v>
      </c>
      <c r="O226" s="5">
        <v>-67000000000</v>
      </c>
      <c r="P226" s="5">
        <v>-44000000000</v>
      </c>
      <c r="Q226" s="5">
        <v>-62000000000</v>
      </c>
      <c r="R226" s="5">
        <v>-40000000000</v>
      </c>
      <c r="S226" s="5">
        <v>-353000000000</v>
      </c>
      <c r="T226" s="5">
        <v>-106000000000</v>
      </c>
      <c r="U226" s="5">
        <v>-72000000000</v>
      </c>
      <c r="V226" s="5">
        <v>-96000000000</v>
      </c>
      <c r="W226" s="5">
        <v>-121000000000</v>
      </c>
      <c r="X226" s="5">
        <v>-100000000000</v>
      </c>
      <c r="Y226" s="5">
        <v>-82000000000</v>
      </c>
      <c r="Z226" s="5">
        <v>-6000000000</v>
      </c>
    </row>
    <row r="227" spans="2:26" ht="15.5" x14ac:dyDescent="0.35">
      <c r="C227" t="s">
        <v>16</v>
      </c>
      <c r="I227" s="6">
        <v>-7.22</v>
      </c>
      <c r="J227" s="6">
        <v>-95.59</v>
      </c>
      <c r="K227" s="6">
        <v>-32.9</v>
      </c>
      <c r="L227" s="6">
        <v>-16.510000000000002</v>
      </c>
      <c r="M227" s="6">
        <v>-32.19</v>
      </c>
      <c r="N227" s="6">
        <v>-24.21</v>
      </c>
      <c r="O227" s="6">
        <v>-57.2</v>
      </c>
      <c r="P227" s="6">
        <v>-38.020000000000003</v>
      </c>
      <c r="Q227" s="6">
        <v>-52.59</v>
      </c>
      <c r="R227" s="6">
        <v>-34.4</v>
      </c>
      <c r="S227" s="6">
        <v>-301.27999999999997</v>
      </c>
      <c r="T227" s="6">
        <v>-90.37</v>
      </c>
      <c r="U227" s="6">
        <v>-61.42</v>
      </c>
      <c r="V227" s="6">
        <v>-81.81</v>
      </c>
      <c r="W227" s="6">
        <v>-103.1</v>
      </c>
      <c r="X227" s="6">
        <v>-85.53</v>
      </c>
      <c r="Y227" s="6">
        <v>-70.06</v>
      </c>
      <c r="Z227" s="6">
        <v>-4.96</v>
      </c>
    </row>
    <row r="229" spans="2:26" ht="15.5" x14ac:dyDescent="0.35">
      <c r="B229" t="s">
        <v>248</v>
      </c>
      <c r="C229" t="s">
        <v>249</v>
      </c>
      <c r="D229" s="5">
        <v>-5000000000</v>
      </c>
      <c r="E229" s="5">
        <v>529000000000</v>
      </c>
      <c r="F229" s="5">
        <v>123000000000</v>
      </c>
      <c r="G229" s="5">
        <v>177000000000</v>
      </c>
      <c r="H229" s="5">
        <v>-19000000000</v>
      </c>
      <c r="I229" s="5">
        <v>855000000000</v>
      </c>
      <c r="J229" s="5">
        <v>41000000000</v>
      </c>
      <c r="K229" s="5">
        <v>318000000000</v>
      </c>
      <c r="L229" s="5">
        <v>39000000000</v>
      </c>
      <c r="M229" s="5">
        <v>248000000000</v>
      </c>
      <c r="N229" s="5">
        <v>-21000000000</v>
      </c>
      <c r="O229" s="5">
        <v>-23000000000</v>
      </c>
      <c r="P229" s="5">
        <v>-62000000000</v>
      </c>
      <c r="Q229" s="5">
        <v>-345000000000</v>
      </c>
    </row>
    <row r="230" spans="2:26" ht="15.5" x14ac:dyDescent="0.35">
      <c r="C230" t="s">
        <v>250</v>
      </c>
      <c r="H230" s="5">
        <v>825000000000</v>
      </c>
      <c r="I230" s="5">
        <v>855000000000</v>
      </c>
      <c r="J230" s="5">
        <v>41000000000</v>
      </c>
      <c r="K230" s="5">
        <v>318000000000</v>
      </c>
      <c r="L230" s="5">
        <v>39000000000</v>
      </c>
      <c r="M230" s="5">
        <v>248000000000</v>
      </c>
      <c r="N230" s="5">
        <v>-21000000000</v>
      </c>
      <c r="O230" s="5">
        <v>-23000000000</v>
      </c>
      <c r="P230" s="5">
        <v>-62000000000</v>
      </c>
      <c r="Q230" s="5">
        <v>-345000000000</v>
      </c>
    </row>
    <row r="231" spans="2:26" ht="15.5" x14ac:dyDescent="0.35">
      <c r="C231" t="s">
        <v>56</v>
      </c>
      <c r="D231" s="6">
        <v>-3.96</v>
      </c>
      <c r="E231" s="6">
        <v>452.1</v>
      </c>
      <c r="F231" s="6">
        <v>105.14</v>
      </c>
      <c r="G231" s="6">
        <v>151.5</v>
      </c>
      <c r="H231" s="6">
        <v>-15.85</v>
      </c>
      <c r="I231" s="6">
        <v>730.83</v>
      </c>
      <c r="J231" s="6">
        <v>34.840000000000003</v>
      </c>
      <c r="K231" s="6">
        <v>271.83</v>
      </c>
      <c r="L231" s="6">
        <v>33.04</v>
      </c>
      <c r="M231" s="6">
        <v>212.11</v>
      </c>
      <c r="N231" s="6">
        <v>-18.04</v>
      </c>
      <c r="O231" s="6">
        <v>-19.420000000000002</v>
      </c>
      <c r="P231" s="6">
        <v>-52.92</v>
      </c>
      <c r="Q231" s="6">
        <v>-294.52999999999997</v>
      </c>
    </row>
    <row r="232" spans="2:26" ht="15.5" x14ac:dyDescent="0.35">
      <c r="C232" t="s">
        <v>251</v>
      </c>
      <c r="H232" s="6">
        <v>704.78</v>
      </c>
      <c r="I232" s="6">
        <v>730.83</v>
      </c>
      <c r="J232" s="6">
        <v>34.840000000000003</v>
      </c>
      <c r="K232" s="6">
        <v>271.83</v>
      </c>
      <c r="L232" s="6">
        <v>33.04</v>
      </c>
      <c r="M232" s="6">
        <v>212.11</v>
      </c>
      <c r="N232" s="6">
        <v>-18.04</v>
      </c>
      <c r="O232" s="6">
        <v>-19.420000000000002</v>
      </c>
      <c r="P232" s="6">
        <v>-52.92</v>
      </c>
      <c r="Q232" s="6">
        <v>-294.52999999999997</v>
      </c>
    </row>
    <row r="233" spans="2:26" ht="15.5" x14ac:dyDescent="0.35">
      <c r="C233" t="s">
        <v>252</v>
      </c>
      <c r="D233" s="5">
        <v>2000000000</v>
      </c>
      <c r="E233" s="5">
        <v>3000000000</v>
      </c>
      <c r="F233" s="5">
        <v>5000000000</v>
      </c>
      <c r="G233" s="5">
        <v>4000000000</v>
      </c>
      <c r="H233" s="5">
        <v>10000000000</v>
      </c>
      <c r="I233" s="5">
        <v>17000000000</v>
      </c>
      <c r="J233" s="5">
        <v>21000000000</v>
      </c>
      <c r="K233" s="5">
        <v>21000000000</v>
      </c>
      <c r="L233" s="5">
        <v>25000000000</v>
      </c>
      <c r="M233" s="5">
        <v>6000000000</v>
      </c>
      <c r="N233" s="5">
        <v>15000000000</v>
      </c>
      <c r="O233" s="5">
        <v>64000000000</v>
      </c>
      <c r="P233" s="5">
        <v>83000000000</v>
      </c>
      <c r="Q233" s="5">
        <v>91000000000</v>
      </c>
    </row>
    <row r="234" spans="2:26" ht="15.5" x14ac:dyDescent="0.35">
      <c r="C234" t="s">
        <v>253</v>
      </c>
      <c r="H234" s="5">
        <v>15000000000</v>
      </c>
      <c r="I234" s="5">
        <v>17000000000</v>
      </c>
      <c r="J234" s="5">
        <v>21000000000</v>
      </c>
      <c r="K234" s="5">
        <v>21000000000</v>
      </c>
      <c r="L234" s="5">
        <v>25000000000</v>
      </c>
      <c r="M234" s="5">
        <v>6000000000</v>
      </c>
      <c r="N234" s="5">
        <v>15000000000</v>
      </c>
      <c r="O234" s="5">
        <v>64000000000</v>
      </c>
      <c r="P234" s="5">
        <v>83000000000</v>
      </c>
      <c r="Q234" s="5">
        <v>91000000000</v>
      </c>
    </row>
    <row r="235" spans="2:26" ht="15.5" x14ac:dyDescent="0.35">
      <c r="C235" t="s">
        <v>254</v>
      </c>
      <c r="I235" s="6">
        <v>-15.52</v>
      </c>
    </row>
    <row r="236" spans="2:26" ht="15.5" x14ac:dyDescent="0.35">
      <c r="C236" t="s">
        <v>255</v>
      </c>
      <c r="I236" s="6">
        <v>0.35</v>
      </c>
    </row>
    <row r="237" spans="2:26" ht="15.5" x14ac:dyDescent="0.35">
      <c r="C237" t="s">
        <v>256</v>
      </c>
      <c r="I237" s="6">
        <v>7.49</v>
      </c>
    </row>
    <row r="238" spans="2:26" ht="15.5" x14ac:dyDescent="0.35">
      <c r="C238" t="s">
        <v>257</v>
      </c>
      <c r="I238" s="6">
        <v>2.8650000000000002</v>
      </c>
    </row>
    <row r="239" spans="2:26" ht="15.5" x14ac:dyDescent="0.35">
      <c r="C239" t="s">
        <v>258</v>
      </c>
      <c r="I239" s="6">
        <v>19.8</v>
      </c>
    </row>
    <row r="240" spans="2:26" ht="15.5" x14ac:dyDescent="0.35">
      <c r="C240" t="s">
        <v>259</v>
      </c>
      <c r="I240" s="6">
        <v>0.15</v>
      </c>
    </row>
    <row r="241" spans="3:9" ht="15.5" x14ac:dyDescent="0.35">
      <c r="C241" t="s">
        <v>260</v>
      </c>
      <c r="I241" s="6">
        <v>-39.36</v>
      </c>
    </row>
    <row r="242" spans="3:9" ht="15.5" x14ac:dyDescent="0.35">
      <c r="C242" t="s">
        <v>261</v>
      </c>
      <c r="I242" s="6">
        <v>-39.36</v>
      </c>
    </row>
    <row r="243" spans="3:9" ht="15.5" x14ac:dyDescent="0.35">
      <c r="C243" t="s">
        <v>262</v>
      </c>
      <c r="I243" s="6">
        <v>9.0500000000000007</v>
      </c>
    </row>
    <row r="244" spans="3:9" ht="15.5" x14ac:dyDescent="0.35">
      <c r="C244" t="s">
        <v>263</v>
      </c>
      <c r="I244" s="5">
        <v>7</v>
      </c>
    </row>
    <row r="245" spans="3:9" ht="15.5" x14ac:dyDescent="0.35">
      <c r="C245" t="s">
        <v>266</v>
      </c>
      <c r="I245" s="6">
        <v>704.78</v>
      </c>
    </row>
    <row r="246" spans="3:9" ht="15.5" x14ac:dyDescent="0.35">
      <c r="C246" t="s">
        <v>267</v>
      </c>
      <c r="I246" s="6">
        <v>-15.85</v>
      </c>
    </row>
    <row r="247" spans="3:9" ht="15.5" x14ac:dyDescent="0.35">
      <c r="C247" t="s">
        <v>268</v>
      </c>
      <c r="I247" s="6">
        <v>12.43</v>
      </c>
    </row>
    <row r="248" spans="3:9" ht="15.5" x14ac:dyDescent="0.35">
      <c r="C248" t="s">
        <v>269</v>
      </c>
      <c r="D248" s="6">
        <v>59.08</v>
      </c>
    </row>
    <row r="249" spans="3:9" ht="15.5" x14ac:dyDescent="0.35">
      <c r="C249" t="s">
        <v>270</v>
      </c>
      <c r="I249" s="6">
        <v>1598.47</v>
      </c>
    </row>
    <row r="250" spans="3:9" ht="15.5" x14ac:dyDescent="0.35">
      <c r="C250" t="s">
        <v>271</v>
      </c>
      <c r="I250" s="6">
        <v>-6.25</v>
      </c>
    </row>
    <row r="251" spans="3:9" ht="15.5" x14ac:dyDescent="0.35">
      <c r="C251" t="s">
        <v>272</v>
      </c>
      <c r="D251" s="6">
        <v>92.22</v>
      </c>
    </row>
    <row r="252" spans="3:9" ht="15.5" x14ac:dyDescent="0.35">
      <c r="C252" t="s">
        <v>273</v>
      </c>
      <c r="D252" s="6">
        <v>92.22</v>
      </c>
    </row>
    <row r="253" spans="3:9" ht="15.5" x14ac:dyDescent="0.35">
      <c r="C253" t="s">
        <v>274</v>
      </c>
      <c r="D253" s="6">
        <v>0.01</v>
      </c>
    </row>
    <row r="254" spans="3:9" ht="15.5" x14ac:dyDescent="0.35">
      <c r="C254" t="s">
        <v>276</v>
      </c>
      <c r="D254" s="6">
        <v>0.01</v>
      </c>
    </row>
    <row r="255" spans="3:9" ht="15.5" x14ac:dyDescent="0.35">
      <c r="C255" t="s">
        <v>277</v>
      </c>
      <c r="D255" s="6">
        <v>0.01</v>
      </c>
    </row>
    <row r="256" spans="3:9" ht="15.5" x14ac:dyDescent="0.35">
      <c r="C256" t="s">
        <v>278</v>
      </c>
      <c r="D256" s="6">
        <v>1.01</v>
      </c>
    </row>
    <row r="257" spans="3:9" ht="15.5" x14ac:dyDescent="0.35">
      <c r="C257" t="s">
        <v>12</v>
      </c>
      <c r="D257" s="5">
        <v>-2000000000</v>
      </c>
    </row>
    <row r="258" spans="3:9" ht="15.5" x14ac:dyDescent="0.35">
      <c r="C258" t="s">
        <v>280</v>
      </c>
      <c r="I258" s="6">
        <v>94.69</v>
      </c>
    </row>
    <row r="259" spans="3:9" ht="15.5" x14ac:dyDescent="0.35">
      <c r="C259" t="s">
        <v>281</v>
      </c>
      <c r="I259" s="6">
        <v>0.43590000000000001</v>
      </c>
    </row>
    <row r="260" spans="3:9" ht="15.5" x14ac:dyDescent="0.35">
      <c r="C260" t="s">
        <v>282</v>
      </c>
      <c r="I260" s="6">
        <v>0.44090000000000001</v>
      </c>
    </row>
    <row r="261" spans="3:9" ht="15.5" x14ac:dyDescent="0.35">
      <c r="C261" t="s">
        <v>283</v>
      </c>
      <c r="I261" s="6">
        <v>1.29E-2</v>
      </c>
    </row>
    <row r="262" spans="3:9" ht="15.5" x14ac:dyDescent="0.35">
      <c r="C262" t="s">
        <v>284</v>
      </c>
      <c r="I262" s="6">
        <v>1.29E-2</v>
      </c>
    </row>
    <row r="263" spans="3:9" ht="15.5" x14ac:dyDescent="0.35">
      <c r="C263" t="s">
        <v>285</v>
      </c>
      <c r="D263" s="6">
        <v>36.61</v>
      </c>
    </row>
    <row r="264" spans="3:9" ht="15.5" x14ac:dyDescent="0.35">
      <c r="C264" t="s">
        <v>287</v>
      </c>
      <c r="D264" s="6">
        <v>7.98</v>
      </c>
    </row>
    <row r="265" spans="3:9" ht="15.5" x14ac:dyDescent="0.35">
      <c r="C265" t="s">
        <v>288</v>
      </c>
      <c r="D265" s="6">
        <v>28.63</v>
      </c>
    </row>
    <row r="266" spans="3:9" ht="15.5" x14ac:dyDescent="0.35">
      <c r="C266" t="s">
        <v>289</v>
      </c>
      <c r="D266" s="6">
        <v>2.4900000000000002</v>
      </c>
    </row>
    <row r="267" spans="3:9" ht="15.5" x14ac:dyDescent="0.35">
      <c r="C267" t="s">
        <v>290</v>
      </c>
      <c r="I267" s="6">
        <v>0.01</v>
      </c>
    </row>
    <row r="268" spans="3:9" ht="15.5" x14ac:dyDescent="0.35">
      <c r="C268" t="s">
        <v>52</v>
      </c>
      <c r="I268" s="5">
        <v>288000000000</v>
      </c>
    </row>
    <row r="269" spans="3:9" ht="15.5" x14ac:dyDescent="0.35">
      <c r="C269" t="s">
        <v>292</v>
      </c>
      <c r="I269" s="5">
        <v>236000000000</v>
      </c>
    </row>
    <row r="270" spans="3:9" ht="15.5" x14ac:dyDescent="0.35">
      <c r="C270" t="s">
        <v>293</v>
      </c>
      <c r="I270" s="5">
        <v>1170000000</v>
      </c>
    </row>
    <row r="271" spans="3:9" ht="15.5" x14ac:dyDescent="0.35">
      <c r="C271" t="s">
        <v>294</v>
      </c>
      <c r="I271" s="6">
        <v>0.315</v>
      </c>
    </row>
    <row r="272" spans="3:9" ht="15.5" x14ac:dyDescent="0.35">
      <c r="C272" t="s">
        <v>295</v>
      </c>
      <c r="D272" s="6">
        <v>0.23230000000000001</v>
      </c>
    </row>
    <row r="273" spans="3:9" ht="15.5" x14ac:dyDescent="0.35">
      <c r="C273" t="s">
        <v>296</v>
      </c>
      <c r="D273" s="6">
        <v>-1.7852000000000001</v>
      </c>
    </row>
    <row r="274" spans="3:9" ht="15.5" x14ac:dyDescent="0.35">
      <c r="C274" t="s">
        <v>297</v>
      </c>
      <c r="D274" s="6">
        <v>-1.8869</v>
      </c>
    </row>
    <row r="275" spans="3:9" ht="15.5" x14ac:dyDescent="0.35">
      <c r="C275" t="s">
        <v>298</v>
      </c>
      <c r="D275" s="6">
        <v>-0.4556</v>
      </c>
    </row>
    <row r="276" spans="3:9" ht="15.5" x14ac:dyDescent="0.35">
      <c r="C276" t="s">
        <v>299</v>
      </c>
      <c r="D276" s="6">
        <v>-8.199999999999999E-2</v>
      </c>
    </row>
    <row r="277" spans="3:9" ht="15.5" x14ac:dyDescent="0.35">
      <c r="C277" t="s">
        <v>300</v>
      </c>
      <c r="D277" s="6">
        <v>-1.1794</v>
      </c>
    </row>
    <row r="278" spans="3:9" ht="15.5" x14ac:dyDescent="0.35">
      <c r="C278" t="s">
        <v>301</v>
      </c>
      <c r="I278" s="5">
        <v>5</v>
      </c>
    </row>
    <row r="279" spans="3:9" ht="15.5" x14ac:dyDescent="0.35">
      <c r="C279" t="s">
        <v>302</v>
      </c>
      <c r="I279" s="6">
        <v>0.15</v>
      </c>
    </row>
    <row r="280" spans="3:9" ht="15.5" x14ac:dyDescent="0.35">
      <c r="C280" t="s">
        <v>303</v>
      </c>
      <c r="I280" s="6">
        <v>0.27</v>
      </c>
    </row>
    <row r="281" spans="3:9" ht="15.5" x14ac:dyDescent="0.35">
      <c r="C281" t="s">
        <v>304</v>
      </c>
      <c r="I281" s="5">
        <v>1</v>
      </c>
    </row>
    <row r="282" spans="3:9" ht="15.5" x14ac:dyDescent="0.35">
      <c r="C282" t="s">
        <v>305</v>
      </c>
      <c r="I282" s="6">
        <v>0.99</v>
      </c>
    </row>
    <row r="283" spans="3:9" ht="15.5" x14ac:dyDescent="0.35">
      <c r="C283" t="s">
        <v>306</v>
      </c>
      <c r="I283" s="6">
        <v>0.09</v>
      </c>
    </row>
    <row r="284" spans="3:9" ht="15.5" x14ac:dyDescent="0.35">
      <c r="C284" t="s">
        <v>307</v>
      </c>
      <c r="I284" s="6">
        <v>0.98</v>
      </c>
    </row>
    <row r="285" spans="3:9" ht="15.5" x14ac:dyDescent="0.35">
      <c r="C285" t="s">
        <v>308</v>
      </c>
      <c r="I285" s="6">
        <v>0.06</v>
      </c>
    </row>
    <row r="286" spans="3:9" ht="15.5" x14ac:dyDescent="0.35">
      <c r="C286" t="s">
        <v>309</v>
      </c>
      <c r="I286" s="5">
        <v>15000000000</v>
      </c>
    </row>
    <row r="287" spans="3:9" ht="15.5" x14ac:dyDescent="0.35">
      <c r="C287" t="s">
        <v>310</v>
      </c>
      <c r="I287" s="5">
        <v>3000000000</v>
      </c>
    </row>
    <row r="288" spans="3:9" ht="15.5" x14ac:dyDescent="0.35">
      <c r="C288" t="s">
        <v>311</v>
      </c>
      <c r="I288" s="5">
        <v>31000000000</v>
      </c>
    </row>
    <row r="289" spans="3:9" ht="15.5" x14ac:dyDescent="0.35">
      <c r="C289" t="s">
        <v>312</v>
      </c>
      <c r="I289" s="5">
        <v>825000000000</v>
      </c>
    </row>
    <row r="290" spans="3:9" ht="15.5" x14ac:dyDescent="0.35">
      <c r="C290" t="s">
        <v>313</v>
      </c>
      <c r="D290" s="5">
        <v>69000000000</v>
      </c>
    </row>
    <row r="291" spans="3:9" ht="15.5" x14ac:dyDescent="0.35">
      <c r="C291" t="s">
        <v>314</v>
      </c>
      <c r="D291" s="5">
        <v>1892000000000</v>
      </c>
    </row>
    <row r="292" spans="3:9" ht="15.5" x14ac:dyDescent="0.35">
      <c r="C292" t="s">
        <v>315</v>
      </c>
      <c r="D292" s="5">
        <v>21000000000</v>
      </c>
    </row>
    <row r="293" spans="3:9" ht="15.5" x14ac:dyDescent="0.35">
      <c r="C293" t="s">
        <v>233</v>
      </c>
      <c r="D293" s="5">
        <v>995000000000</v>
      </c>
    </row>
    <row r="294" spans="3:9" ht="15.5" x14ac:dyDescent="0.35">
      <c r="C294" t="s">
        <v>232</v>
      </c>
      <c r="I294" s="5">
        <v>1871000000000</v>
      </c>
    </row>
    <row r="295" spans="3:9" ht="15.5" x14ac:dyDescent="0.35">
      <c r="C295" t="s">
        <v>231</v>
      </c>
      <c r="D295" s="5">
        <v>8000000000</v>
      </c>
    </row>
    <row r="296" spans="3:9" ht="15.5" x14ac:dyDescent="0.35">
      <c r="C296" t="s">
        <v>230</v>
      </c>
      <c r="D296" s="5">
        <v>9000000000</v>
      </c>
    </row>
    <row r="297" spans="3:9" ht="15.5" x14ac:dyDescent="0.35">
      <c r="C297" t="s">
        <v>23</v>
      </c>
      <c r="D297" s="5">
        <v>17000000000</v>
      </c>
    </row>
    <row r="298" spans="3:9" ht="15.5" x14ac:dyDescent="0.35">
      <c r="C298" t="s">
        <v>20</v>
      </c>
      <c r="D298" s="5">
        <v>-52000000000</v>
      </c>
    </row>
    <row r="299" spans="3:9" ht="15.5" x14ac:dyDescent="0.35">
      <c r="C299" t="s">
        <v>316</v>
      </c>
      <c r="I299" s="5">
        <v>1871000000000</v>
      </c>
    </row>
    <row r="300" spans="3:9" ht="15.5" x14ac:dyDescent="0.35">
      <c r="C300" t="s">
        <v>317</v>
      </c>
      <c r="I300" s="5">
        <v>-7000000000</v>
      </c>
    </row>
    <row r="301" spans="3:9" ht="15.5" x14ac:dyDescent="0.35">
      <c r="C301" t="s">
        <v>318</v>
      </c>
      <c r="I301" s="5">
        <v>-316000000000</v>
      </c>
    </row>
    <row r="302" spans="3:9" ht="15.5" x14ac:dyDescent="0.35">
      <c r="C302" t="s">
        <v>321</v>
      </c>
      <c r="I302" s="5">
        <v>-7000000000</v>
      </c>
    </row>
  </sheetData>
  <pageMargins left="0.7" right="0.7" top="0.75" bottom="0.75" header="0.3" footer="0.3"/>
  <ignoredErrors>
    <ignoredError sqref="A1:Z303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Z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2521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2522</v>
      </c>
      <c r="D2" s="2" vm="692">
        <f ca="1">IFERROR(_xlfn.STOCKHISTORY("XIDX:" &amp; $C$1, D3, , 0, 0, 1), "Libur")</f>
        <v>1630</v>
      </c>
      <c r="H2" s="2" vm="692">
        <f ca="1">IFERROR(INDEX(D2:G2,COUNT(D2:G2)),"")</f>
        <v>1630</v>
      </c>
      <c r="I2" s="2" vm="216">
        <f t="shared" ref="I2:Z2" ca="1" si="0">IFERROR(_xlfn.STOCKHISTORY("XIDX:" &amp; $C$1, I1, , 0, 0, 1), "Libur")</f>
        <v>1700</v>
      </c>
      <c r="J2" s="2" vm="693">
        <f t="shared" ca="1" si="0"/>
        <v>1405</v>
      </c>
      <c r="K2" s="2" vm="694">
        <f t="shared" ca="1" si="0"/>
        <v>2000</v>
      </c>
      <c r="L2" s="2" vm="695">
        <f t="shared" ca="1" si="0"/>
        <v>4750</v>
      </c>
      <c r="M2" s="2" vm="696">
        <f t="shared" ca="1" si="0"/>
        <v>4150</v>
      </c>
      <c r="N2" s="2" vm="697">
        <f t="shared" ca="1" si="0"/>
        <v>1275</v>
      </c>
      <c r="O2" s="2" vm="698">
        <f t="shared" ca="1" si="0"/>
        <v>4210</v>
      </c>
      <c r="P2" s="2" vm="699">
        <f t="shared" ca="1" si="0"/>
        <v>5600</v>
      </c>
      <c r="Q2" s="2" vm="27">
        <f t="shared" ca="1" si="0"/>
        <v>10000</v>
      </c>
      <c r="R2" s="2" vm="700">
        <f t="shared" ca="1" si="0"/>
        <v>15125</v>
      </c>
      <c r="S2" s="2" vm="701">
        <f t="shared" ca="1" si="0"/>
        <v>17600</v>
      </c>
      <c r="T2" s="2" vm="702">
        <f t="shared" ca="1" si="0"/>
        <v>15000</v>
      </c>
      <c r="U2" s="2" vm="703">
        <f t="shared" ca="1" si="0"/>
        <v>11000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vm="165">
        <f t="shared" ca="1" si="0"/>
        <v>560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2488328000000</v>
      </c>
      <c r="H4" s="2">
        <f>IFERROR(SUM(D4:G4)*(4/MAX(1,COUNT(D4:G4))),"")</f>
        <v>9953312000000</v>
      </c>
      <c r="I4" s="2">
        <f t="shared" ref="I4:Z4" si="1">IFERROR(INDEX(I51:I500,MATCH($C$4,$C$51:$C$500,0)),"")</f>
        <v>5784718000000</v>
      </c>
      <c r="J4" s="2">
        <f t="shared" si="1"/>
        <v>6398770000000</v>
      </c>
      <c r="K4" s="2">
        <f t="shared" si="1"/>
        <v>6538586000000</v>
      </c>
      <c r="L4" s="2">
        <f t="shared" si="1"/>
        <v>6454583000000</v>
      </c>
      <c r="M4" s="2">
        <f t="shared" si="1"/>
        <v>5585975000000</v>
      </c>
      <c r="N4" s="2">
        <f t="shared" si="1"/>
        <v>4839058000000</v>
      </c>
      <c r="O4" s="2">
        <f t="shared" si="1"/>
        <v>10276431000000</v>
      </c>
      <c r="P4" s="2">
        <f t="shared" si="1"/>
        <v>10245173000000</v>
      </c>
      <c r="Q4" s="2">
        <f t="shared" si="1"/>
        <v>10023961000000</v>
      </c>
      <c r="R4" s="2">
        <f t="shared" si="1"/>
        <v>9897046000000</v>
      </c>
      <c r="S4" s="2">
        <f t="shared" si="1"/>
        <v>9006893000000</v>
      </c>
      <c r="T4" s="2">
        <f t="shared" si="1"/>
        <v>7925547000000</v>
      </c>
      <c r="U4" s="2">
        <f t="shared" si="1"/>
        <v>6754326000000</v>
      </c>
      <c r="V4" s="2">
        <f t="shared" si="1"/>
        <v>5616932000000</v>
      </c>
      <c r="W4" s="2">
        <f t="shared" si="1"/>
        <v>4700712000000</v>
      </c>
      <c r="X4" s="2">
        <f t="shared" si="1"/>
        <v>4091903000000</v>
      </c>
      <c r="Y4" s="2">
        <f t="shared" si="1"/>
        <v>617423000000</v>
      </c>
      <c r="Z4" s="2">
        <f t="shared" si="1"/>
        <v>11400000000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735773000000</v>
      </c>
      <c r="H5" s="2">
        <f>IFERROR(SUM(D5:G5)*(4/MAX(1,COUNT(D5:G5))),"")</f>
        <v>2943092000000</v>
      </c>
      <c r="I5" s="2">
        <f t="shared" ref="I5:Z5" si="2">IFERROR(INDEX(I51:I500,MATCH($C$5,$C$51:$C$500,0)),"")</f>
        <v>677801000000</v>
      </c>
      <c r="J5" s="2">
        <f t="shared" si="2"/>
        <v>748424000000</v>
      </c>
      <c r="K5" s="2">
        <f t="shared" si="2"/>
        <v>817897000000</v>
      </c>
      <c r="L5" s="2">
        <f t="shared" si="2"/>
        <v>1283182000000</v>
      </c>
      <c r="M5" s="2">
        <f t="shared" si="2"/>
        <v>879859000000</v>
      </c>
      <c r="N5" s="2">
        <f t="shared" si="2"/>
        <v>-828643000000</v>
      </c>
      <c r="O5" s="2">
        <f t="shared" si="2"/>
        <v>1400225000000</v>
      </c>
      <c r="P5" s="2">
        <f t="shared" si="2"/>
        <v>1146299000000</v>
      </c>
      <c r="Q5" s="2">
        <f t="shared" si="2"/>
        <v>1886765000000</v>
      </c>
      <c r="R5" s="2">
        <f t="shared" si="2"/>
        <v>1995902000000</v>
      </c>
      <c r="S5" s="2">
        <f t="shared" si="2"/>
        <v>1780848000000</v>
      </c>
      <c r="T5" s="2">
        <f t="shared" si="2"/>
        <v>1419118000000</v>
      </c>
      <c r="U5" s="2">
        <f t="shared" si="2"/>
        <v>1150160000000</v>
      </c>
      <c r="V5" s="2">
        <f t="shared" si="2"/>
        <v>770881000000</v>
      </c>
      <c r="W5" s="2">
        <f t="shared" si="2"/>
        <v>465648000000</v>
      </c>
      <c r="X5" s="2">
        <f t="shared" si="2"/>
        <v>624537000000</v>
      </c>
      <c r="Y5" s="2">
        <f t="shared" si="2"/>
        <v>-18314000000</v>
      </c>
      <c r="Z5" s="2">
        <f t="shared" si="2"/>
        <v>-3699000000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1008678000000</v>
      </c>
      <c r="H6" s="2">
        <f>IFERROR(INDEX(D6:G6,COUNT(D6:G6)),"")</f>
        <v>1008678000000</v>
      </c>
      <c r="I6" s="2">
        <f t="shared" ref="I6:Z6" si="3">IFERROR(INDEX(I51:I500,MATCH($C$6,$C$51:$C$500,0)),"")</f>
        <v>272905000000</v>
      </c>
      <c r="J6" s="2">
        <f t="shared" si="3"/>
        <v>325786000000</v>
      </c>
      <c r="K6" s="2">
        <f t="shared" si="3"/>
        <v>30738000000</v>
      </c>
      <c r="L6" s="2">
        <f t="shared" si="3"/>
        <v>580164000000</v>
      </c>
      <c r="M6" s="2">
        <f t="shared" si="3"/>
        <v>1005972000000</v>
      </c>
      <c r="N6" s="2">
        <f t="shared" si="3"/>
        <v>581118000000</v>
      </c>
      <c r="O6" s="2">
        <f t="shared" si="3"/>
        <v>1746627000000</v>
      </c>
      <c r="P6" s="2">
        <f t="shared" si="3"/>
        <v>1815828000000</v>
      </c>
      <c r="Q6" s="2">
        <f t="shared" si="3"/>
        <v>2327985000000</v>
      </c>
      <c r="R6" s="2">
        <f t="shared" si="3"/>
        <v>1855243000000</v>
      </c>
      <c r="S6" s="2">
        <f t="shared" si="3"/>
        <v>1106167000000</v>
      </c>
      <c r="T6" s="2">
        <f t="shared" si="3"/>
        <v>177590000000</v>
      </c>
      <c r="U6" s="2">
        <f t="shared" si="3"/>
        <v>-781372000000</v>
      </c>
      <c r="V6" s="2">
        <f t="shared" si="3"/>
        <v>-1931532000000</v>
      </c>
      <c r="W6" s="2">
        <f t="shared" si="3"/>
        <v>-2702413000000</v>
      </c>
      <c r="X6" s="2">
        <f t="shared" si="3"/>
        <v>1074248000000</v>
      </c>
      <c r="Y6" s="2">
        <f t="shared" si="3"/>
        <v>238877000000</v>
      </c>
      <c r="Z6" s="2">
        <f t="shared" si="3"/>
        <v>43601000000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2.2599999999999998</v>
      </c>
      <c r="H7" s="3">
        <f>IFERROR(INDEX(D7:G7,COUNT(D7:G7)),"")</f>
        <v>2.2599999999999998</v>
      </c>
      <c r="I7" s="3">
        <f t="shared" ref="I7:Z7" si="4">IFERROR(INDEX(I51:I500,MATCH($C$7,$C$51:$C$500,0))/1000000000,"")</f>
        <v>2.2599999999999998</v>
      </c>
      <c r="J7" s="3">
        <f t="shared" si="4"/>
        <v>2.2599999999999998</v>
      </c>
      <c r="K7" s="3">
        <f t="shared" si="4"/>
        <v>2.2599999999999998</v>
      </c>
      <c r="L7" s="3">
        <f t="shared" si="4"/>
        <v>2.36</v>
      </c>
      <c r="M7" s="3">
        <f t="shared" si="4"/>
        <v>2.63</v>
      </c>
      <c r="N7" s="3">
        <f t="shared" si="4"/>
        <v>2.63</v>
      </c>
      <c r="O7" s="3">
        <f t="shared" si="4"/>
        <v>2.8</v>
      </c>
      <c r="P7" s="3">
        <f t="shared" si="4"/>
        <v>2.92</v>
      </c>
      <c r="Q7" s="3">
        <f t="shared" si="4"/>
        <v>2.92</v>
      </c>
      <c r="R7" s="3">
        <f t="shared" si="4"/>
        <v>2.92</v>
      </c>
      <c r="S7" s="3">
        <f t="shared" si="4"/>
        <v>2.92</v>
      </c>
      <c r="T7" s="3">
        <f t="shared" si="4"/>
        <v>2.92</v>
      </c>
      <c r="U7" s="3">
        <f t="shared" si="4"/>
        <v>2.92</v>
      </c>
      <c r="V7" s="3">
        <f t="shared" si="4"/>
        <v>2.92</v>
      </c>
      <c r="W7" s="3">
        <f t="shared" si="4"/>
        <v>2.92</v>
      </c>
      <c r="X7" s="3">
        <f t="shared" si="4"/>
        <v>2.92</v>
      </c>
      <c r="Y7" s="3">
        <f t="shared" si="4"/>
        <v>0.27</v>
      </c>
      <c r="Z7" s="3">
        <f t="shared" si="4"/>
        <v>1.33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2243000000000</v>
      </c>
      <c r="H8" s="2">
        <f>IFERROR(INDEX(D8:G8,COUNT(D8:G8)),"")</f>
        <v>2243000000000</v>
      </c>
      <c r="I8" s="2">
        <f t="shared" ref="I8:Z8" si="5">IFERROR(INDEX(I51:I500,MATCH($C$8,$C$51:$C$500,0)),"")</f>
        <v>1527000000000</v>
      </c>
      <c r="J8" s="2">
        <f t="shared" si="5"/>
        <v>1668000000000</v>
      </c>
      <c r="K8" s="2">
        <f t="shared" si="5"/>
        <v>1742000000000</v>
      </c>
      <c r="L8" s="2">
        <f t="shared" si="5"/>
        <v>2052000000000</v>
      </c>
      <c r="M8" s="2">
        <f t="shared" si="5"/>
        <v>2220000000000</v>
      </c>
      <c r="N8" s="2">
        <f t="shared" si="5"/>
        <v>-21000000000</v>
      </c>
      <c r="O8" s="2">
        <f t="shared" si="5"/>
        <v>1452000000000</v>
      </c>
      <c r="P8" s="2">
        <f t="shared" si="5"/>
        <v>1281000000000</v>
      </c>
      <c r="Q8" s="2">
        <f t="shared" si="5"/>
        <v>1889000000000</v>
      </c>
      <c r="R8" s="2">
        <f t="shared" si="5"/>
        <v>2119000000000</v>
      </c>
      <c r="S8" s="2">
        <f t="shared" si="5"/>
        <v>1870000000000</v>
      </c>
      <c r="T8" s="2">
        <f t="shared" si="5"/>
        <v>1604000000000</v>
      </c>
      <c r="U8" s="2">
        <f t="shared" si="5"/>
        <v>1432000000000</v>
      </c>
      <c r="V8" s="2">
        <f t="shared" si="5"/>
        <v>1359000000000</v>
      </c>
      <c r="W8" s="2">
        <f t="shared" si="5"/>
        <v>988000000000</v>
      </c>
      <c r="X8" s="2">
        <f t="shared" si="5"/>
        <v>559000000000</v>
      </c>
      <c r="Y8" s="2">
        <f t="shared" si="5"/>
        <v>29000000000</v>
      </c>
      <c r="Z8" s="2">
        <f t="shared" si="5"/>
        <v>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993.01</v>
      </c>
      <c r="H9" s="3">
        <f>IFERROR(INDEX(D9:G9,COUNT(D9:G9)),"")</f>
        <v>993.01</v>
      </c>
      <c r="I9" s="3">
        <f t="shared" ref="I9:Z9" si="6">IFERROR(INDEX(I51:I500,MATCH($C$9,$C$51:$C$500,0)),"")</f>
        <v>676.28</v>
      </c>
      <c r="J9" s="3">
        <f t="shared" si="6"/>
        <v>738.4</v>
      </c>
      <c r="K9" s="3">
        <f t="shared" si="6"/>
        <v>770.61</v>
      </c>
      <c r="L9" s="3">
        <f t="shared" si="6"/>
        <v>868.02</v>
      </c>
      <c r="M9" s="3">
        <f t="shared" si="6"/>
        <v>845.2</v>
      </c>
      <c r="N9" s="3">
        <f t="shared" si="6"/>
        <v>-8.07</v>
      </c>
      <c r="O9" s="3">
        <f t="shared" si="6"/>
        <v>517.52</v>
      </c>
      <c r="P9" s="3">
        <f t="shared" si="6"/>
        <v>439.14</v>
      </c>
      <c r="Q9" s="3">
        <f t="shared" si="6"/>
        <v>647.35</v>
      </c>
      <c r="R9" s="3">
        <f t="shared" si="6"/>
        <v>726.21</v>
      </c>
      <c r="S9" s="3">
        <f t="shared" si="6"/>
        <v>641.04</v>
      </c>
      <c r="T9" s="3">
        <f t="shared" si="6"/>
        <v>549.6</v>
      </c>
      <c r="U9" s="3">
        <f t="shared" si="6"/>
        <v>490.65</v>
      </c>
      <c r="V9" s="3">
        <f t="shared" si="6"/>
        <v>465.63</v>
      </c>
      <c r="W9" s="3">
        <f t="shared" si="6"/>
        <v>338.6</v>
      </c>
      <c r="X9" s="3">
        <f t="shared" si="6"/>
        <v>191.42</v>
      </c>
      <c r="Y9" s="3">
        <f t="shared" si="6"/>
        <v>108.11</v>
      </c>
      <c r="Z9" s="3">
        <f t="shared" si="6"/>
        <v>5.14</v>
      </c>
    </row>
    <row r="10" spans="1:26" ht="15.5" x14ac:dyDescent="0.35">
      <c r="C10" t="s">
        <v>17</v>
      </c>
      <c r="D10" s="3">
        <f ca="1">IFERROR(IF(D9=0,"",D2/D9),"")</f>
        <v>1.6414739025790275</v>
      </c>
      <c r="I10" s="3">
        <f t="shared" ref="I10:Z10" ca="1" si="7">IFERROR(IF(I9=0,"",I2/I9),"")</f>
        <v>2.5137517004790917</v>
      </c>
      <c r="J10" s="3">
        <f t="shared" ca="1" si="7"/>
        <v>1.902762730227519</v>
      </c>
      <c r="K10" s="3">
        <f t="shared" ca="1" si="7"/>
        <v>2.5953465436472403</v>
      </c>
      <c r="L10" s="3">
        <f t="shared" ca="1" si="7"/>
        <v>5.4722241423008686</v>
      </c>
      <c r="M10" s="3">
        <f t="shared" ca="1" si="7"/>
        <v>4.9100804543303358</v>
      </c>
      <c r="N10" s="3">
        <f t="shared" ca="1" si="7"/>
        <v>-157.99256505576207</v>
      </c>
      <c r="O10" s="3">
        <f t="shared" ca="1" si="7"/>
        <v>8.134951306229711</v>
      </c>
      <c r="P10" s="3">
        <f t="shared" ca="1" si="7"/>
        <v>12.752197476886643</v>
      </c>
      <c r="Q10" s="3">
        <f t="shared" ca="1" si="7"/>
        <v>15.447594037228701</v>
      </c>
      <c r="R10" s="3">
        <f t="shared" ca="1" si="7"/>
        <v>20.827308905137631</v>
      </c>
      <c r="S10" s="3">
        <f t="shared" ca="1" si="7"/>
        <v>27.455384999376015</v>
      </c>
      <c r="T10" s="3">
        <f t="shared" ca="1" si="7"/>
        <v>27.292576419213972</v>
      </c>
      <c r="U10" s="3">
        <f t="shared" ca="1" si="7"/>
        <v>22.419239783960055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>
        <f t="shared" ca="1" si="7"/>
        <v>5.179909351586347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2508517000000</v>
      </c>
      <c r="H11" s="2">
        <f>IFERROR(INDEX(D11:G11,COUNT(D11:G11)),"")</f>
        <v>2508517000000</v>
      </c>
      <c r="I11" s="2">
        <f t="shared" ref="I11:Z11" si="8">IFERROR(INDEX(I51:I500,MATCH($C$11,$C$51:$C$500,0)),"")</f>
        <v>448275000000</v>
      </c>
      <c r="J11" s="2">
        <f t="shared" si="8"/>
        <v>398782000000</v>
      </c>
      <c r="K11" s="2">
        <f t="shared" si="8"/>
        <v>507631000000</v>
      </c>
      <c r="L11" s="2">
        <f t="shared" si="8"/>
        <v>354281000000</v>
      </c>
      <c r="M11" s="2">
        <f t="shared" si="8"/>
        <v>661391000000</v>
      </c>
      <c r="N11" s="2">
        <f t="shared" si="8"/>
        <v>523954000000</v>
      </c>
      <c r="O11" s="2">
        <f t="shared" si="8"/>
        <v>1172506000000</v>
      </c>
      <c r="P11" s="2">
        <f t="shared" si="8"/>
        <v>1184080000000</v>
      </c>
      <c r="Q11" s="2">
        <f t="shared" si="8"/>
        <v>1582817000000</v>
      </c>
      <c r="R11" s="2">
        <f t="shared" si="8"/>
        <v>1712844000000</v>
      </c>
      <c r="S11" s="2">
        <f t="shared" si="8"/>
        <v>946658000000</v>
      </c>
      <c r="T11" s="2">
        <f t="shared" si="8"/>
        <v>785895000000</v>
      </c>
      <c r="U11" s="2">
        <f t="shared" si="8"/>
        <v>772217000000</v>
      </c>
      <c r="V11" s="2">
        <f t="shared" si="8"/>
        <v>999872000000</v>
      </c>
      <c r="W11" s="2">
        <f t="shared" si="8"/>
        <v>918974000000</v>
      </c>
      <c r="X11" s="2">
        <f t="shared" si="8"/>
        <v>956105000000</v>
      </c>
      <c r="Y11" s="2">
        <f t="shared" si="8"/>
        <v>360159000000</v>
      </c>
      <c r="Z11" s="2">
        <f t="shared" si="8"/>
        <v>822000000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-2509000000000</v>
      </c>
      <c r="H12" s="2">
        <f>IFERROR(INDEX(D12:G12,COUNT(D12:G12)),"")</f>
        <v>-2509000000000</v>
      </c>
      <c r="I12" s="2">
        <f t="shared" ref="I12:Z12" si="9">IFERROR(INDEX(I51:I500,MATCH($C$12,$C$51:$C$500,0)),"")</f>
        <v>-448000000000</v>
      </c>
      <c r="J12" s="2">
        <f t="shared" si="9"/>
        <v>-399000000000</v>
      </c>
      <c r="K12" s="2">
        <f t="shared" si="9"/>
        <v>42000000000</v>
      </c>
      <c r="L12" s="2">
        <f t="shared" si="9"/>
        <v>-354000000000</v>
      </c>
      <c r="M12" s="2">
        <f t="shared" si="9"/>
        <v>-661000000000</v>
      </c>
      <c r="N12" s="2">
        <f t="shared" si="9"/>
        <v>487000000000</v>
      </c>
      <c r="O12" s="2">
        <f t="shared" si="9"/>
        <v>-1173000000000</v>
      </c>
      <c r="P12" s="2">
        <f t="shared" si="9"/>
        <v>-1184000000000</v>
      </c>
      <c r="Q12" s="2">
        <f t="shared" si="9"/>
        <v>-1583000000000</v>
      </c>
      <c r="R12" s="2">
        <f t="shared" si="9"/>
        <v>-1713000000000</v>
      </c>
      <c r="S12" s="2">
        <f t="shared" si="9"/>
        <v>-947000000000</v>
      </c>
      <c r="T12" s="2">
        <f t="shared" si="9"/>
        <v>-97000000000</v>
      </c>
      <c r="U12" s="2">
        <f t="shared" si="9"/>
        <v>823000000000</v>
      </c>
      <c r="V12" s="2">
        <f t="shared" si="9"/>
        <v>1959000000000</v>
      </c>
      <c r="W12" s="2">
        <f t="shared" si="9"/>
        <v>2327000000000</v>
      </c>
      <c r="X12" s="2">
        <f t="shared" si="9"/>
        <v>2011000000000</v>
      </c>
      <c r="Y12" s="2">
        <f t="shared" si="9"/>
        <v>-360000000000</v>
      </c>
      <c r="Z12" s="2">
        <f t="shared" si="9"/>
        <v>12000000000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550000000000</v>
      </c>
      <c r="L13" s="2">
        <f t="shared" si="10"/>
        <v>0</v>
      </c>
      <c r="M13" s="2">
        <f t="shared" si="10"/>
        <v>0</v>
      </c>
      <c r="N13" s="2">
        <f t="shared" si="10"/>
        <v>1011000000000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689000000000</v>
      </c>
      <c r="U13" s="2">
        <f t="shared" si="10"/>
        <v>1596000000000</v>
      </c>
      <c r="V13" s="2">
        <f t="shared" si="10"/>
        <v>2959000000000</v>
      </c>
      <c r="W13" s="2">
        <f t="shared" si="10"/>
        <v>3246000000000</v>
      </c>
      <c r="X13" s="2">
        <f t="shared" si="10"/>
        <v>2967000000000</v>
      </c>
      <c r="Y13" s="2">
        <f t="shared" si="10"/>
        <v>0</v>
      </c>
      <c r="Z13" s="2">
        <f t="shared" si="10"/>
        <v>13000000000</v>
      </c>
    </row>
    <row r="14" spans="1:26" ht="15.5" x14ac:dyDescent="0.35">
      <c r="C14" t="s">
        <v>26</v>
      </c>
      <c r="D14" s="2">
        <f>IFERROR(INDEX(D51:D500,MATCH($C$14,$C$51:$C$500,0)),"")</f>
        <v>-52764000000</v>
      </c>
      <c r="H14" s="2">
        <f>IFERROR(SUM(D14:G14)*(4/MAX(1,COUNT(D14:G14))),"")</f>
        <v>-211056000000</v>
      </c>
      <c r="I14" s="2">
        <f t="shared" ref="I14:Z14" si="11">IFERROR(INDEX(I51:I500,MATCH($C$14,$C$51:$C$500,0)),"")</f>
        <v>-246217000000</v>
      </c>
      <c r="J14" s="2">
        <f t="shared" si="11"/>
        <v>-269625000000</v>
      </c>
      <c r="K14" s="2">
        <f t="shared" si="11"/>
        <v>-350942000000</v>
      </c>
      <c r="L14" s="2">
        <f t="shared" si="11"/>
        <v>-218535000000</v>
      </c>
      <c r="M14" s="2">
        <f t="shared" si="11"/>
        <v>-36713000000</v>
      </c>
      <c r="N14" s="2">
        <f t="shared" si="11"/>
        <v>-81709000000</v>
      </c>
      <c r="O14" s="2">
        <f t="shared" si="11"/>
        <v>-56958000000</v>
      </c>
      <c r="P14" s="2">
        <f t="shared" si="11"/>
        <v>-31182000000</v>
      </c>
      <c r="Q14" s="2">
        <f t="shared" si="11"/>
        <v>-18273000000</v>
      </c>
      <c r="R14" s="2">
        <f t="shared" si="11"/>
        <v>-31781000000</v>
      </c>
      <c r="S14" s="2">
        <f t="shared" si="11"/>
        <v>-123660000000</v>
      </c>
      <c r="T14" s="2">
        <f t="shared" si="11"/>
        <v>-255951000000</v>
      </c>
      <c r="U14" s="2">
        <f t="shared" si="11"/>
        <v>-309174000000</v>
      </c>
      <c r="V14" s="2">
        <f t="shared" si="11"/>
        <v>-451507000000</v>
      </c>
      <c r="W14" s="2">
        <f t="shared" si="11"/>
        <v>-536773000000</v>
      </c>
      <c r="X14" s="2">
        <f t="shared" si="11"/>
        <v>-314959000000</v>
      </c>
      <c r="Y14" s="2">
        <f t="shared" si="11"/>
        <v>-608000000</v>
      </c>
      <c r="Z14" s="2">
        <f t="shared" si="11"/>
        <v>-1895000000</v>
      </c>
    </row>
    <row r="15" spans="1:26" ht="15.5" x14ac:dyDescent="0.35">
      <c r="C15" t="s">
        <v>27</v>
      </c>
      <c r="D15" s="2">
        <f>IFERROR(INDEX(D51:D500,MATCH($C$15,$C$51:$C$500,0)),"")</f>
        <v>-162732000000</v>
      </c>
      <c r="H15" s="2">
        <f>IFERROR(SUM(D15:G15)*(4/MAX(1,COUNT(D15:G15))),"")</f>
        <v>-650928000000</v>
      </c>
      <c r="I15" s="2">
        <f t="shared" ref="I15:Z15" si="12">IFERROR(INDEX(I51:I500,MATCH($C$15,$C$51:$C$500,0)),"")</f>
        <v>-167202000000</v>
      </c>
      <c r="J15" s="2">
        <f t="shared" si="12"/>
        <v>-185236000000</v>
      </c>
      <c r="K15" s="2">
        <f t="shared" si="12"/>
        <v>-155222000000</v>
      </c>
      <c r="L15" s="2">
        <f t="shared" si="12"/>
        <v>-253664000000</v>
      </c>
      <c r="M15" s="2">
        <f t="shared" si="12"/>
        <v>-190045000000</v>
      </c>
      <c r="N15" s="2">
        <f t="shared" si="12"/>
        <v>61223000000</v>
      </c>
      <c r="O15" s="2">
        <f t="shared" si="12"/>
        <v>-396125000000</v>
      </c>
      <c r="P15" s="2">
        <f t="shared" si="12"/>
        <v>-477989000000</v>
      </c>
      <c r="Q15" s="2">
        <f t="shared" si="12"/>
        <v>-489223000000</v>
      </c>
      <c r="R15" s="2">
        <f t="shared" si="12"/>
        <v>-512961000000</v>
      </c>
      <c r="S15" s="2">
        <f t="shared" si="12"/>
        <v>-463973000000</v>
      </c>
      <c r="T15" s="2">
        <f t="shared" si="12"/>
        <v>-431426000000</v>
      </c>
      <c r="U15" s="2">
        <f t="shared" si="12"/>
        <v>-373462000000</v>
      </c>
      <c r="V15" s="2">
        <f t="shared" si="12"/>
        <v>-388114000000</v>
      </c>
      <c r="W15" s="2">
        <f t="shared" si="12"/>
        <v>-269946000000</v>
      </c>
      <c r="X15" s="2">
        <f t="shared" si="12"/>
        <v>-234057000000</v>
      </c>
      <c r="Y15" s="2">
        <f t="shared" si="12"/>
        <v>-301000000</v>
      </c>
      <c r="Z15" s="2">
        <f t="shared" si="12"/>
        <v>0</v>
      </c>
    </row>
    <row r="16" spans="1:26" ht="15.5" x14ac:dyDescent="0.35">
      <c r="C16" t="s">
        <v>28</v>
      </c>
      <c r="D16" s="2">
        <f>IFERROR(INDEX(D51:D500,MATCH($C$16,$C$51:$C$500,0)),"")</f>
        <v>854825000000</v>
      </c>
      <c r="H16" s="2">
        <f>IFERROR(SUM(D16:G16)*(4/MAX(1,COUNT(D16:G16))),"")</f>
        <v>3419300000000</v>
      </c>
      <c r="I16" s="2">
        <f t="shared" ref="I16:Z16" si="13">IFERROR(INDEX(I51:I500,MATCH($C$16,$C$51:$C$500,0)),"")</f>
        <v>892581000000</v>
      </c>
      <c r="J16" s="2">
        <f t="shared" si="13"/>
        <v>1012889000000</v>
      </c>
      <c r="K16" s="2">
        <f t="shared" si="13"/>
        <v>830582000000</v>
      </c>
      <c r="L16" s="2">
        <f t="shared" si="13"/>
        <v>1636886000000</v>
      </c>
      <c r="M16" s="2">
        <f t="shared" si="13"/>
        <v>1102899000000</v>
      </c>
      <c r="N16" s="2">
        <f t="shared" si="13"/>
        <v>-934404000000</v>
      </c>
      <c r="O16" s="2">
        <f t="shared" si="13"/>
        <v>1763009000000</v>
      </c>
      <c r="P16" s="2">
        <f t="shared" si="13"/>
        <v>1575321000000</v>
      </c>
      <c r="Q16" s="2">
        <f t="shared" si="13"/>
        <v>2396300000000</v>
      </c>
      <c r="R16" s="2">
        <f t="shared" si="13"/>
        <v>2532666000000</v>
      </c>
      <c r="S16" s="2">
        <f t="shared" si="13"/>
        <v>2244821000000</v>
      </c>
      <c r="T16" s="2">
        <f t="shared" si="13"/>
        <v>1850544000000</v>
      </c>
      <c r="U16" s="2">
        <f t="shared" si="13"/>
        <v>1523622000000</v>
      </c>
      <c r="V16" s="2">
        <f t="shared" si="13"/>
        <v>1158995000000</v>
      </c>
      <c r="W16" s="2">
        <f t="shared" si="13"/>
        <v>735594000000</v>
      </c>
      <c r="X16" s="2">
        <f t="shared" si="13"/>
        <v>1069428000000</v>
      </c>
      <c r="Y16" s="2">
        <f t="shared" si="13"/>
        <v>-18013000000</v>
      </c>
      <c r="Z16" s="2">
        <f t="shared" si="13"/>
        <v>-3699000000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3683800000000</v>
      </c>
      <c r="H20" s="2">
        <f t="shared" ref="H20:Z20" ca="1" si="14">IFERROR(H21*H2,"")</f>
        <v>3683800000000</v>
      </c>
      <c r="I20" s="2">
        <f t="shared" ca="1" si="14"/>
        <v>3842000000000</v>
      </c>
      <c r="J20" s="2">
        <f t="shared" ca="1" si="14"/>
        <v>3175300000000</v>
      </c>
      <c r="K20" s="2">
        <f t="shared" ca="1" si="14"/>
        <v>4520000000000</v>
      </c>
      <c r="L20" s="2">
        <f t="shared" ca="1" si="14"/>
        <v>11210000000000</v>
      </c>
      <c r="M20" s="2">
        <f t="shared" ca="1" si="14"/>
        <v>10914500000000</v>
      </c>
      <c r="N20" s="2">
        <f t="shared" ca="1" si="14"/>
        <v>3353250000000</v>
      </c>
      <c r="O20" s="2">
        <f t="shared" ca="1" si="14"/>
        <v>11788000000000</v>
      </c>
      <c r="P20" s="2">
        <f t="shared" ca="1" si="14"/>
        <v>16352000000000</v>
      </c>
      <c r="Q20" s="2">
        <f t="shared" ca="1" si="14"/>
        <v>29200000000000</v>
      </c>
      <c r="R20" s="2">
        <f t="shared" ca="1" si="14"/>
        <v>44165000000000</v>
      </c>
      <c r="S20" s="2">
        <f t="shared" ca="1" si="14"/>
        <v>51392000000000</v>
      </c>
      <c r="T20" s="2">
        <f t="shared" ca="1" si="14"/>
        <v>43800000000000</v>
      </c>
      <c r="U20" s="2">
        <f t="shared" ca="1" si="14"/>
        <v>32120000000000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>
        <f t="shared" ca="1" si="14"/>
        <v>151200000000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2260000000</v>
      </c>
      <c r="H21" s="2">
        <f>IFERROR(INDEX(D21:G21,COUNT(D21:G21)),"")</f>
        <v>2260000000</v>
      </c>
      <c r="I21" s="2">
        <f t="shared" ref="I21:Z21" si="15">IFERROR(INDEX(I51:I500,MATCH($C$7,$C$51:$C$500,0)),"")</f>
        <v>2260000000</v>
      </c>
      <c r="J21" s="2">
        <f t="shared" si="15"/>
        <v>2260000000</v>
      </c>
      <c r="K21" s="2">
        <f t="shared" si="15"/>
        <v>2260000000</v>
      </c>
      <c r="L21" s="2">
        <f t="shared" si="15"/>
        <v>2360000000</v>
      </c>
      <c r="M21" s="2">
        <f t="shared" si="15"/>
        <v>2630000000</v>
      </c>
      <c r="N21" s="2">
        <f t="shared" si="15"/>
        <v>2630000000</v>
      </c>
      <c r="O21" s="2">
        <f t="shared" si="15"/>
        <v>2800000000</v>
      </c>
      <c r="P21" s="2">
        <f t="shared" si="15"/>
        <v>2920000000</v>
      </c>
      <c r="Q21" s="2">
        <f t="shared" si="15"/>
        <v>2920000000</v>
      </c>
      <c r="R21" s="2">
        <f t="shared" si="15"/>
        <v>2920000000</v>
      </c>
      <c r="S21" s="2">
        <f t="shared" si="15"/>
        <v>2920000000</v>
      </c>
      <c r="T21" s="2">
        <f t="shared" si="15"/>
        <v>2920000000</v>
      </c>
      <c r="U21" s="2">
        <f t="shared" si="15"/>
        <v>2920000000</v>
      </c>
      <c r="V21" s="2">
        <f t="shared" si="15"/>
        <v>2920000000</v>
      </c>
      <c r="W21" s="2">
        <f t="shared" si="15"/>
        <v>2920000000</v>
      </c>
      <c r="X21" s="2">
        <f t="shared" si="15"/>
        <v>2920000000</v>
      </c>
      <c r="Y21" s="2">
        <f t="shared" si="15"/>
        <v>270000000</v>
      </c>
      <c r="Z21" s="2">
        <f t="shared" si="15"/>
        <v>1330000000</v>
      </c>
    </row>
    <row r="23" spans="1:26" ht="15.5" x14ac:dyDescent="0.35">
      <c r="B23" t="s">
        <v>53</v>
      </c>
      <c r="C23" t="s">
        <v>54</v>
      </c>
      <c r="D23" s="3">
        <f>IFERROR(D5/D6*100,"")</f>
        <v>72.944289456099966</v>
      </c>
      <c r="H23" s="3">
        <f t="shared" ref="H23:Z23" si="16">IFERROR(H5/H6*100,"")</f>
        <v>291.77715782439986</v>
      </c>
      <c r="I23" s="3">
        <f t="shared" si="16"/>
        <v>248.36518202304831</v>
      </c>
      <c r="J23" s="3">
        <f t="shared" si="16"/>
        <v>229.72871762445286</v>
      </c>
      <c r="K23" s="3">
        <f t="shared" si="16"/>
        <v>2660.8660290194548</v>
      </c>
      <c r="L23" s="3">
        <f t="shared" si="16"/>
        <v>221.17573651588174</v>
      </c>
      <c r="M23" s="3">
        <f t="shared" si="16"/>
        <v>87.463567574445406</v>
      </c>
      <c r="N23" s="3">
        <f t="shared" si="16"/>
        <v>-142.59461933720863</v>
      </c>
      <c r="O23" s="3">
        <f t="shared" si="16"/>
        <v>80.167374030059079</v>
      </c>
      <c r="P23" s="3">
        <f t="shared" si="16"/>
        <v>63.128170729826834</v>
      </c>
      <c r="Q23" s="3">
        <f t="shared" si="16"/>
        <v>81.047128740090685</v>
      </c>
      <c r="R23" s="3">
        <f t="shared" si="16"/>
        <v>107.5817022352328</v>
      </c>
      <c r="S23" s="3">
        <f t="shared" si="16"/>
        <v>160.99268916899527</v>
      </c>
      <c r="T23" s="3">
        <f t="shared" si="16"/>
        <v>799.09792218030293</v>
      </c>
      <c r="U23" s="3">
        <f t="shared" si="16"/>
        <v>-147.19749363939329</v>
      </c>
      <c r="V23" s="3">
        <f t="shared" si="16"/>
        <v>-39.910340600103957</v>
      </c>
      <c r="W23" s="3">
        <f t="shared" si="16"/>
        <v>-17.230822971914357</v>
      </c>
      <c r="X23" s="3">
        <f t="shared" si="16"/>
        <v>58.137134069600314</v>
      </c>
      <c r="Y23" s="3">
        <f t="shared" si="16"/>
        <v>-7.6667071337968906</v>
      </c>
      <c r="Z23" s="3">
        <f t="shared" si="16"/>
        <v>-8.4837503726978731</v>
      </c>
    </row>
    <row r="24" spans="1:26" ht="15.5" x14ac:dyDescent="0.35">
      <c r="C24" t="s">
        <v>55</v>
      </c>
      <c r="D24" s="4">
        <f>IFERROR(_xlfn.RRI(5,I23,D23),"")</f>
        <v>-0.2173274235632533</v>
      </c>
      <c r="H24" s="4">
        <f t="shared" ref="H24:Z24" si="17">IFERROR(_xlfn.RRI(5,M23,H23),"")</f>
        <v>0.27246199595197207</v>
      </c>
      <c r="I24" s="4" t="str">
        <f t="shared" si="17"/>
        <v/>
      </c>
      <c r="J24" s="4">
        <f t="shared" si="17"/>
        <v>0.23436479278657929</v>
      </c>
      <c r="K24" s="4">
        <f t="shared" si="17"/>
        <v>1.1132941985598102</v>
      </c>
      <c r="L24" s="4">
        <f t="shared" si="17"/>
        <v>0.22236236397346199</v>
      </c>
      <c r="M24" s="4">
        <f t="shared" si="17"/>
        <v>-4.0560144552706179E-2</v>
      </c>
      <c r="N24" s="4" t="str">
        <f t="shared" si="17"/>
        <v/>
      </c>
      <c r="O24" s="4">
        <f t="shared" si="17"/>
        <v>-0.368636412468338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0.22594364628967312</v>
      </c>
      <c r="T24" s="4" t="str">
        <f t="shared" si="17"/>
        <v/>
      </c>
      <c r="U24" s="4">
        <f t="shared" si="17"/>
        <v>0.76954864856254224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306.47000000000003</v>
      </c>
      <c r="H25" s="3">
        <f>IFERROR(INDEX(D25:G25,COUNT(D25:G25)),"")</f>
        <v>306.47000000000003</v>
      </c>
      <c r="I25" s="3">
        <f t="shared" ref="I25:Z25" si="18">IFERROR(INDEX(I51:I500,MATCH($C$25,$C$51:$C$500,0)),"")</f>
        <v>321.20999999999998</v>
      </c>
      <c r="J25" s="3">
        <f t="shared" si="18"/>
        <v>366.33</v>
      </c>
      <c r="K25" s="3">
        <f t="shared" si="18"/>
        <v>298.79000000000002</v>
      </c>
      <c r="L25" s="3">
        <f t="shared" si="18"/>
        <v>585.01</v>
      </c>
      <c r="M25" s="3">
        <f t="shared" si="18"/>
        <v>347.6</v>
      </c>
      <c r="N25" s="3">
        <f t="shared" si="18"/>
        <v>-332.49</v>
      </c>
      <c r="O25" s="3">
        <f t="shared" si="18"/>
        <v>487.32</v>
      </c>
      <c r="P25" s="3">
        <f t="shared" si="18"/>
        <v>376.07</v>
      </c>
      <c r="Q25" s="3">
        <f t="shared" si="18"/>
        <v>653.57000000000005</v>
      </c>
      <c r="R25" s="3">
        <f t="shared" si="18"/>
        <v>692.17</v>
      </c>
      <c r="S25" s="3">
        <f t="shared" si="18"/>
        <v>610.30999999999995</v>
      </c>
      <c r="T25" s="3">
        <f t="shared" si="18"/>
        <v>486.35</v>
      </c>
      <c r="U25" s="3">
        <f t="shared" si="18"/>
        <v>394.17</v>
      </c>
      <c r="V25" s="3">
        <f t="shared" si="18"/>
        <v>264.19</v>
      </c>
      <c r="W25" s="3">
        <f t="shared" si="18"/>
        <v>159.58000000000001</v>
      </c>
      <c r="X25" s="3">
        <f t="shared" si="18"/>
        <v>286.29000000000002</v>
      </c>
      <c r="Y25" s="3">
        <f t="shared" si="18"/>
        <v>-69.040000000000006</v>
      </c>
      <c r="Z25" s="3">
        <f t="shared" si="18"/>
        <v>-2.79</v>
      </c>
    </row>
    <row r="26" spans="1:26" ht="15.5" x14ac:dyDescent="0.35">
      <c r="C26" t="s">
        <v>58</v>
      </c>
      <c r="D26" s="4">
        <f>IFERROR(_xlfn.RRI(5,I25,D25),"")</f>
        <v>-9.3510531248586215E-3</v>
      </c>
      <c r="H26" s="4">
        <f t="shared" ref="H26:Z26" si="19">IFERROR(_xlfn.RRI(5,M25,H25),"")</f>
        <v>-2.4871970617241446E-2</v>
      </c>
      <c r="I26" s="4" t="str">
        <f t="shared" si="19"/>
        <v/>
      </c>
      <c r="J26" s="4">
        <f t="shared" si="19"/>
        <v>-5.5478930760114786E-2</v>
      </c>
      <c r="K26" s="4">
        <f t="shared" si="19"/>
        <v>-4.4964591433473755E-2</v>
      </c>
      <c r="L26" s="4">
        <f t="shared" si="19"/>
        <v>-2.192032046749004E-2</v>
      </c>
      <c r="M26" s="4">
        <f t="shared" si="19"/>
        <v>-0.12868859427223411</v>
      </c>
      <c r="N26" s="4" t="str">
        <f t="shared" si="19"/>
        <v/>
      </c>
      <c r="O26" s="4">
        <f t="shared" si="19"/>
        <v>3.9857184280900348E-4</v>
      </c>
      <c r="P26" s="4">
        <f t="shared" si="19"/>
        <v>-9.3573434308781289E-3</v>
      </c>
      <c r="Q26" s="4">
        <f t="shared" si="19"/>
        <v>0.19860241072059215</v>
      </c>
      <c r="R26" s="4">
        <f t="shared" si="19"/>
        <v>0.34105584169243564</v>
      </c>
      <c r="S26" s="4">
        <f t="shared" si="19"/>
        <v>0.16345304741672728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1101.0300884955752</v>
      </c>
      <c r="H27" s="3">
        <f t="shared" ref="H27:Z27" si="20">IFERROR(H4/H21,"")</f>
        <v>4404.1203539823009</v>
      </c>
      <c r="I27" s="3">
        <f t="shared" si="20"/>
        <v>2559.6097345132744</v>
      </c>
      <c r="J27" s="3">
        <f t="shared" si="20"/>
        <v>2831.3141592920356</v>
      </c>
      <c r="K27" s="3">
        <f t="shared" si="20"/>
        <v>2893.1796460176993</v>
      </c>
      <c r="L27" s="3">
        <f t="shared" si="20"/>
        <v>2734.9927966101695</v>
      </c>
      <c r="M27" s="3">
        <f t="shared" si="20"/>
        <v>2123.944866920152</v>
      </c>
      <c r="N27" s="3">
        <f t="shared" si="20"/>
        <v>1839.9460076045627</v>
      </c>
      <c r="O27" s="3">
        <f t="shared" si="20"/>
        <v>3670.1539285714284</v>
      </c>
      <c r="P27" s="3">
        <f t="shared" si="20"/>
        <v>3508.620890410959</v>
      </c>
      <c r="Q27" s="3">
        <f t="shared" si="20"/>
        <v>3432.8633561643837</v>
      </c>
      <c r="R27" s="3">
        <f t="shared" si="20"/>
        <v>3389.3993150684933</v>
      </c>
      <c r="S27" s="3">
        <f t="shared" si="20"/>
        <v>3084.5523972602741</v>
      </c>
      <c r="T27" s="3">
        <f t="shared" si="20"/>
        <v>2714.2284246575341</v>
      </c>
      <c r="U27" s="3">
        <f t="shared" si="20"/>
        <v>2313.1253424657534</v>
      </c>
      <c r="V27" s="3">
        <f t="shared" si="20"/>
        <v>1923.6068493150685</v>
      </c>
      <c r="W27" s="3">
        <f t="shared" si="20"/>
        <v>1609.8328767123287</v>
      </c>
      <c r="X27" s="3">
        <f t="shared" si="20"/>
        <v>1401.3366438356165</v>
      </c>
      <c r="Y27" s="3">
        <f t="shared" si="20"/>
        <v>2286.7518518518518</v>
      </c>
      <c r="Z27" s="3">
        <f t="shared" si="20"/>
        <v>8.5714285714285712</v>
      </c>
    </row>
    <row r="28" spans="1:26" ht="15.5" x14ac:dyDescent="0.35">
      <c r="C28" t="s">
        <v>60</v>
      </c>
      <c r="D28" s="4">
        <f>IFERROR(_xlfn.RRI(5,I27,D27),"")</f>
        <v>-0.15525605629088401</v>
      </c>
      <c r="H28" s="4">
        <f t="shared" ref="H28:Z28" si="21">IFERROR(_xlfn.RRI(5,M27,H27),"")</f>
        <v>0.15702618550047887</v>
      </c>
      <c r="I28" s="4">
        <f t="shared" si="21"/>
        <v>6.8252049804345738E-2</v>
      </c>
      <c r="J28" s="4">
        <f t="shared" si="21"/>
        <v>-5.0574796540143629E-2</v>
      </c>
      <c r="K28" s="4">
        <f t="shared" si="21"/>
        <v>-3.7838907139118638E-2</v>
      </c>
      <c r="L28" s="4">
        <f t="shared" si="21"/>
        <v>-4.4435660587652248E-2</v>
      </c>
      <c r="M28" s="4">
        <f t="shared" si="21"/>
        <v>-8.9239681359063239E-2</v>
      </c>
      <c r="N28" s="4">
        <f t="shared" si="21"/>
        <v>-9.8174346009441416E-2</v>
      </c>
      <c r="O28" s="4">
        <f t="shared" si="21"/>
        <v>6.2203130385104943E-2</v>
      </c>
      <c r="P28" s="4">
        <f t="shared" si="21"/>
        <v>8.6894661466276668E-2</v>
      </c>
      <c r="Q28" s="4">
        <f t="shared" si="21"/>
        <v>0.1228145722477596</v>
      </c>
      <c r="R28" s="4">
        <f t="shared" si="21"/>
        <v>0.16056211359753414</v>
      </c>
      <c r="S28" s="4">
        <f t="shared" si="21"/>
        <v>0.17092730821230528</v>
      </c>
      <c r="T28" s="4">
        <f t="shared" si="21"/>
        <v>3.4869222397349908E-2</v>
      </c>
      <c r="U28" s="4">
        <f t="shared" si="21"/>
        <v>2.0635797574894279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-4.5888982285731933E-2</v>
      </c>
      <c r="I29" s="4">
        <f t="shared" si="22"/>
        <v>-0.12316763573826879</v>
      </c>
      <c r="J29" s="4">
        <f t="shared" si="22"/>
        <v>0.22604504836172548</v>
      </c>
      <c r="K29" s="4">
        <f t="shared" si="22"/>
        <v>-0.48925659390437765</v>
      </c>
      <c r="L29" s="4">
        <f t="shared" si="22"/>
        <v>0.68299769850402747</v>
      </c>
      <c r="M29" s="4">
        <f t="shared" si="22"/>
        <v>-2.0454449757887456</v>
      </c>
      <c r="N29" s="4">
        <f t="shared" si="22"/>
        <v>-1.6822826889928588</v>
      </c>
      <c r="O29" s="4">
        <f t="shared" si="22"/>
        <v>0.29582258622065044</v>
      </c>
      <c r="P29" s="4">
        <f t="shared" si="22"/>
        <v>-0.42459109200238693</v>
      </c>
      <c r="Q29" s="4">
        <f t="shared" si="22"/>
        <v>-5.57666469219988E-2</v>
      </c>
      <c r="R29" s="4">
        <f t="shared" si="22"/>
        <v>0.13412855761825962</v>
      </c>
      <c r="S29" s="4">
        <f t="shared" si="22"/>
        <v>0.25487817415441538</v>
      </c>
      <c r="T29" s="4">
        <f t="shared" si="22"/>
        <v>0.23385848745465154</v>
      </c>
      <c r="U29" s="4">
        <f t="shared" si="22"/>
        <v>0.49199439797115718</v>
      </c>
      <c r="V29" s="4">
        <f t="shared" si="22"/>
        <v>0.65553327484647184</v>
      </c>
      <c r="W29" s="4">
        <f t="shared" si="22"/>
        <v>-0.44259317475287296</v>
      </c>
      <c r="X29" s="4">
        <f t="shared" si="22"/>
        <v>-5.1467265353418306</v>
      </c>
      <c r="Y29" s="4">
        <f t="shared" si="22"/>
        <v>23.745519713261647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0.72062181769275524</v>
      </c>
      <c r="I30" s="4">
        <f t="shared" si="23"/>
        <v>-9.5964068094336927E-2</v>
      </c>
      <c r="J30" s="4">
        <f t="shared" si="23"/>
        <v>-2.1383216493596615E-2</v>
      </c>
      <c r="K30" s="4">
        <f t="shared" si="23"/>
        <v>5.7838122865841245E-2</v>
      </c>
      <c r="L30" s="4">
        <f t="shared" si="23"/>
        <v>0.2876948169450716</v>
      </c>
      <c r="M30" s="4">
        <f t="shared" si="23"/>
        <v>0.15435173539974095</v>
      </c>
      <c r="N30" s="4">
        <f t="shared" si="23"/>
        <v>-0.49867334084247966</v>
      </c>
      <c r="O30" s="4">
        <f t="shared" si="23"/>
        <v>4.6038897676844583E-2</v>
      </c>
      <c r="P30" s="4">
        <f t="shared" si="23"/>
        <v>2.2068322093431895E-2</v>
      </c>
      <c r="Q30" s="4">
        <f t="shared" si="23"/>
        <v>1.2823523301801386E-2</v>
      </c>
      <c r="R30" s="4">
        <f t="shared" si="23"/>
        <v>9.8830195939931767E-2</v>
      </c>
      <c r="S30" s="4">
        <f t="shared" si="23"/>
        <v>0.13643802755822418</v>
      </c>
      <c r="T30" s="4">
        <f t="shared" si="23"/>
        <v>0.17340309010847266</v>
      </c>
      <c r="U30" s="4">
        <f t="shared" si="23"/>
        <v>0.20249381690930207</v>
      </c>
      <c r="V30" s="4">
        <f t="shared" si="23"/>
        <v>0.19491089860429661</v>
      </c>
      <c r="W30" s="4">
        <f t="shared" si="23"/>
        <v>0.14878382991972181</v>
      </c>
      <c r="X30" s="4">
        <f t="shared" si="23"/>
        <v>-0.38719339280263859</v>
      </c>
      <c r="Y30" s="4">
        <f t="shared" si="23"/>
        <v>265.78771604938271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446.66</v>
      </c>
      <c r="H32" s="3">
        <f>IFERROR(INDEX(D32:G32,COUNT(D32:G32)),"")</f>
        <v>446.66</v>
      </c>
      <c r="I32" s="3">
        <f t="shared" ref="I32:Z32" si="24">IFERROR(INDEX(I51:I500,MATCH($C$32,$C$51:$C$500,0)),"")</f>
        <v>120.85</v>
      </c>
      <c r="J32" s="3">
        <f t="shared" si="24"/>
        <v>144.19999999999999</v>
      </c>
      <c r="K32" s="3">
        <f t="shared" si="24"/>
        <v>13.6</v>
      </c>
      <c r="L32" s="3">
        <f t="shared" si="24"/>
        <v>245.37</v>
      </c>
      <c r="M32" s="3">
        <f t="shared" si="24"/>
        <v>383.06</v>
      </c>
      <c r="N32" s="3">
        <f t="shared" si="24"/>
        <v>221.28</v>
      </c>
      <c r="O32" s="3">
        <f t="shared" si="24"/>
        <v>622.71</v>
      </c>
      <c r="P32" s="3">
        <f t="shared" si="24"/>
        <v>622.29999999999995</v>
      </c>
      <c r="Q32" s="3">
        <f t="shared" si="24"/>
        <v>797.82</v>
      </c>
      <c r="R32" s="3">
        <f t="shared" si="24"/>
        <v>635.80999999999995</v>
      </c>
      <c r="S32" s="3">
        <f t="shared" si="24"/>
        <v>379.09</v>
      </c>
      <c r="T32" s="3">
        <f t="shared" si="24"/>
        <v>60.86</v>
      </c>
      <c r="U32" s="3">
        <f t="shared" si="24"/>
        <v>-267.77999999999997</v>
      </c>
      <c r="V32" s="3">
        <f t="shared" si="24"/>
        <v>-661.96</v>
      </c>
      <c r="W32" s="3">
        <f t="shared" si="24"/>
        <v>-926.14</v>
      </c>
      <c r="X32" s="3">
        <f t="shared" si="24"/>
        <v>368.16</v>
      </c>
      <c r="Y32" s="3">
        <f t="shared" si="24"/>
        <v>900.52</v>
      </c>
      <c r="Z32" s="3">
        <f t="shared" si="24"/>
        <v>32.869999999999997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4.0999999999999996</v>
      </c>
      <c r="H33" s="3">
        <f>IFERROR(INDEX(D33:G33,COUNT(D33:G33)),"")</f>
        <v>4.0999999999999996</v>
      </c>
      <c r="I33" s="3">
        <f t="shared" ref="I33:Z33" si="25">IFERROR(INDEX(I51:I500,MATCH($C$33,$C$51:$C$500,0)),"")</f>
        <v>14.07</v>
      </c>
      <c r="J33" s="3">
        <f t="shared" si="25"/>
        <v>9.74</v>
      </c>
      <c r="K33" s="3">
        <f t="shared" si="25"/>
        <v>147.06</v>
      </c>
      <c r="L33" s="3">
        <f t="shared" si="25"/>
        <v>19.36</v>
      </c>
      <c r="M33" s="3">
        <f t="shared" si="25"/>
        <v>10.83</v>
      </c>
      <c r="N33" s="3">
        <f t="shared" si="25"/>
        <v>5.76</v>
      </c>
      <c r="O33" s="3">
        <f t="shared" si="25"/>
        <v>6.76</v>
      </c>
      <c r="P33" s="3">
        <f t="shared" si="25"/>
        <v>9</v>
      </c>
      <c r="Q33" s="3">
        <f t="shared" si="25"/>
        <v>12.53</v>
      </c>
      <c r="R33" s="3">
        <f t="shared" si="25"/>
        <v>23.79</v>
      </c>
      <c r="S33" s="3">
        <f t="shared" si="25"/>
        <v>46.43</v>
      </c>
      <c r="T33" s="3">
        <f t="shared" si="25"/>
        <v>246.47</v>
      </c>
      <c r="U33" s="3">
        <f t="shared" si="25"/>
        <v>-41.08</v>
      </c>
      <c r="V33" s="3">
        <f t="shared" si="25"/>
        <v>-4.08</v>
      </c>
      <c r="W33" s="3">
        <f t="shared" si="25"/>
        <v>-2.59</v>
      </c>
      <c r="X33" s="3">
        <f t="shared" si="25"/>
        <v>6.93</v>
      </c>
      <c r="Y33" s="3">
        <f t="shared" si="25"/>
        <v>0.78</v>
      </c>
      <c r="Z33" s="3">
        <f t="shared" si="25"/>
        <v>1.43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5.97</v>
      </c>
      <c r="H34" s="3">
        <f>IFERROR(INDEX(D34:G34,COUNT(D34:G34)),"")</f>
        <v>5.97</v>
      </c>
      <c r="I34" s="3">
        <f t="shared" ref="I34:Z34" si="26">IFERROR(INDEX(I51:I500,MATCH($C$34,$C$51:$C$500,0)),"")</f>
        <v>5.29</v>
      </c>
      <c r="J34" s="3">
        <f t="shared" si="26"/>
        <v>3.84</v>
      </c>
      <c r="K34" s="3">
        <f t="shared" si="26"/>
        <v>6.69</v>
      </c>
      <c r="L34" s="3">
        <f t="shared" si="26"/>
        <v>8.1199999999999992</v>
      </c>
      <c r="M34" s="3">
        <f t="shared" si="26"/>
        <v>11.94</v>
      </c>
      <c r="N34" s="3">
        <f t="shared" si="26"/>
        <v>-3.83</v>
      </c>
      <c r="O34" s="3">
        <f t="shared" si="26"/>
        <v>8.64</v>
      </c>
      <c r="P34" s="3">
        <f t="shared" si="26"/>
        <v>14.89</v>
      </c>
      <c r="Q34" s="3">
        <f t="shared" si="26"/>
        <v>15.3</v>
      </c>
      <c r="R34" s="3">
        <f t="shared" si="26"/>
        <v>21.85</v>
      </c>
      <c r="S34" s="3">
        <f t="shared" si="26"/>
        <v>28.84</v>
      </c>
      <c r="T34" s="3">
        <f t="shared" si="26"/>
        <v>30.84</v>
      </c>
      <c r="U34" s="3">
        <f t="shared" si="26"/>
        <v>27.91</v>
      </c>
      <c r="V34" s="3">
        <f t="shared" si="26"/>
        <v>10.220000000000001</v>
      </c>
      <c r="W34" s="3">
        <f t="shared" si="26"/>
        <v>15.04</v>
      </c>
      <c r="X34" s="3">
        <f t="shared" si="26"/>
        <v>8.91</v>
      </c>
      <c r="Y34" s="3">
        <f t="shared" si="26"/>
        <v>-10.14</v>
      </c>
      <c r="Z34" s="3">
        <f t="shared" si="26"/>
        <v>-16.850000000000001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1.66</v>
      </c>
      <c r="H35" s="3">
        <f>IFERROR(INDEX(D35:G35,COUNT(D35:G35)),"")</f>
        <v>1.66</v>
      </c>
      <c r="I35" s="3">
        <f t="shared" ref="I35:Z35" si="27">IFERROR(INDEX(I51:I500,MATCH($C$35,$C$51:$C$500,0)),"")</f>
        <v>0.66</v>
      </c>
      <c r="J35" s="3">
        <f t="shared" si="27"/>
        <v>0.5</v>
      </c>
      <c r="K35" s="3">
        <f t="shared" si="27"/>
        <v>0.69</v>
      </c>
      <c r="L35" s="3">
        <f t="shared" si="27"/>
        <v>1.74</v>
      </c>
      <c r="M35" s="3">
        <f t="shared" si="27"/>
        <v>1.95</v>
      </c>
      <c r="N35" s="3">
        <f t="shared" si="27"/>
        <v>0.69</v>
      </c>
      <c r="O35" s="3">
        <f t="shared" si="27"/>
        <v>1.1499999999999999</v>
      </c>
      <c r="P35" s="3">
        <f t="shared" si="27"/>
        <v>1.59</v>
      </c>
      <c r="Q35" s="3">
        <f t="shared" si="27"/>
        <v>2.91</v>
      </c>
      <c r="R35" s="3">
        <f t="shared" si="27"/>
        <v>4.46</v>
      </c>
      <c r="S35" s="3">
        <f t="shared" si="27"/>
        <v>5.7</v>
      </c>
      <c r="T35" s="3">
        <f t="shared" si="27"/>
        <v>5.52</v>
      </c>
      <c r="U35" s="3">
        <f t="shared" si="27"/>
        <v>4.75</v>
      </c>
      <c r="V35" s="3">
        <f t="shared" si="27"/>
        <v>1.4</v>
      </c>
      <c r="W35" s="3">
        <f t="shared" si="27"/>
        <v>1.49</v>
      </c>
      <c r="X35" s="3">
        <f t="shared" si="27"/>
        <v>1.82</v>
      </c>
      <c r="Y35" s="3">
        <f t="shared" si="27"/>
        <v>0.3</v>
      </c>
      <c r="Z35" s="3">
        <f t="shared" si="27"/>
        <v>5.47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0.2039</v>
      </c>
      <c r="I36" s="4">
        <f t="shared" si="28"/>
        <v>0.77829999999999999</v>
      </c>
      <c r="J36" s="4">
        <f t="shared" si="28"/>
        <v>0.81859999999999999</v>
      </c>
      <c r="K36" s="4">
        <f t="shared" si="28"/>
        <v>0.66909999999999992</v>
      </c>
      <c r="L36" s="4">
        <f t="shared" si="28"/>
        <v>0.85750000000000004</v>
      </c>
      <c r="M36" s="4">
        <f t="shared" si="28"/>
        <v>0.86620000000000008</v>
      </c>
      <c r="N36" s="4">
        <f t="shared" si="28"/>
        <v>0</v>
      </c>
      <c r="O36" s="4">
        <f t="shared" si="28"/>
        <v>0</v>
      </c>
      <c r="P36" s="4">
        <f t="shared" si="28"/>
        <v>0.68559999999999999</v>
      </c>
      <c r="Q36" s="4">
        <f t="shared" si="28"/>
        <v>0.54200000000000004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250</v>
      </c>
      <c r="I37" s="3">
        <f t="shared" si="29"/>
        <v>250</v>
      </c>
      <c r="J37" s="3">
        <f t="shared" si="29"/>
        <v>300</v>
      </c>
      <c r="K37" s="3">
        <f t="shared" si="29"/>
        <v>200</v>
      </c>
      <c r="L37" s="3">
        <f t="shared" si="29"/>
        <v>525</v>
      </c>
      <c r="M37" s="3">
        <f t="shared" si="29"/>
        <v>350</v>
      </c>
      <c r="N37" s="3">
        <f t="shared" si="29"/>
        <v>0</v>
      </c>
      <c r="O37" s="3">
        <f t="shared" si="29"/>
        <v>0</v>
      </c>
      <c r="P37" s="3">
        <f t="shared" si="29"/>
        <v>333</v>
      </c>
      <c r="Q37" s="3">
        <f t="shared" si="29"/>
        <v>457.5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2488328000000</v>
      </c>
      <c r="E51" s="5">
        <v>1358902000000</v>
      </c>
      <c r="F51" s="5">
        <v>1024568000000</v>
      </c>
      <c r="G51" s="5">
        <v>1004893000000</v>
      </c>
      <c r="I51" s="5">
        <v>5784718000000</v>
      </c>
      <c r="J51" s="5">
        <v>6398770000000</v>
      </c>
      <c r="K51" s="5">
        <v>6538586000000</v>
      </c>
      <c r="L51" s="5">
        <v>6454583000000</v>
      </c>
      <c r="M51" s="5">
        <v>5585975000000</v>
      </c>
      <c r="N51" s="5">
        <v>4839058000000</v>
      </c>
      <c r="O51" s="5">
        <v>10276431000000</v>
      </c>
      <c r="P51" s="5">
        <v>10245173000000</v>
      </c>
      <c r="Q51" s="5">
        <v>10023961000000</v>
      </c>
      <c r="R51" s="5">
        <v>9897046000000</v>
      </c>
      <c r="S51" s="5">
        <v>9006893000000</v>
      </c>
      <c r="T51" s="5">
        <v>7925547000000</v>
      </c>
      <c r="U51" s="5">
        <v>6754326000000</v>
      </c>
      <c r="V51" s="5">
        <v>5616932000000</v>
      </c>
      <c r="W51" s="5">
        <v>4700712000000</v>
      </c>
      <c r="X51" s="5">
        <v>4091903000000</v>
      </c>
      <c r="Y51" s="5">
        <v>617423000000</v>
      </c>
      <c r="Z51" s="5">
        <v>11400000000</v>
      </c>
    </row>
    <row r="52" spans="2:26" ht="15.5" x14ac:dyDescent="0.35">
      <c r="C52" t="s">
        <v>95</v>
      </c>
    </row>
    <row r="53" spans="2:26" ht="15.5" x14ac:dyDescent="0.35">
      <c r="C53" t="s">
        <v>85</v>
      </c>
      <c r="D53" s="5">
        <v>-842805000000</v>
      </c>
      <c r="E53" s="5">
        <v>-485387000000</v>
      </c>
      <c r="F53" s="5">
        <v>-373990000000</v>
      </c>
      <c r="G53" s="5">
        <v>-352239000000</v>
      </c>
      <c r="I53" s="5">
        <v>-1972464000000</v>
      </c>
      <c r="J53" s="5">
        <v>-2130800000000</v>
      </c>
      <c r="K53" s="5">
        <v>-2225239000000</v>
      </c>
      <c r="L53" s="5">
        <v>-2053486000000</v>
      </c>
      <c r="M53" s="5">
        <v>-2006509000000</v>
      </c>
      <c r="N53" s="5">
        <v>-2008706000000</v>
      </c>
      <c r="O53" s="5">
        <v>-4120083000000</v>
      </c>
      <c r="P53" s="5">
        <v>-3867104000000</v>
      </c>
      <c r="Q53" s="5">
        <v>-3762021000000</v>
      </c>
      <c r="R53" s="5">
        <v>-3685279000000</v>
      </c>
      <c r="S53" s="5">
        <v>-3335638000000</v>
      </c>
      <c r="T53" s="5">
        <v>-2877507000000</v>
      </c>
      <c r="U53" s="5">
        <v>-2391274000000</v>
      </c>
      <c r="V53" s="5">
        <v>-1910789000000</v>
      </c>
      <c r="W53" s="5">
        <v>-1595216000000</v>
      </c>
      <c r="X53" s="5">
        <v>-1458713000000</v>
      </c>
      <c r="Y53" s="5">
        <v>-236315000000</v>
      </c>
    </row>
    <row r="54" spans="2:26" ht="15.5" x14ac:dyDescent="0.35">
      <c r="C54" t="s">
        <v>86</v>
      </c>
      <c r="D54" s="5">
        <v>1645523000000</v>
      </c>
      <c r="E54" s="5">
        <v>873515000000</v>
      </c>
      <c r="F54" s="5">
        <v>650578000000</v>
      </c>
      <c r="G54" s="5">
        <v>652654000000</v>
      </c>
      <c r="I54" s="5">
        <v>3812254000000</v>
      </c>
      <c r="J54" s="5">
        <v>4267970000000</v>
      </c>
      <c r="K54" s="5">
        <v>4313347000000</v>
      </c>
      <c r="L54" s="5">
        <v>4401097000000</v>
      </c>
      <c r="M54" s="5">
        <v>3579466000000</v>
      </c>
      <c r="N54" s="5">
        <v>2830352000000</v>
      </c>
      <c r="O54" s="5">
        <v>6156348000000</v>
      </c>
      <c r="P54" s="5">
        <v>6378069000000</v>
      </c>
      <c r="Q54" s="5">
        <v>6261940000000</v>
      </c>
      <c r="R54" s="5">
        <v>6211767000000</v>
      </c>
      <c r="S54" s="5">
        <v>5671255000000</v>
      </c>
      <c r="T54" s="5">
        <v>5048040000000</v>
      </c>
      <c r="U54" s="5">
        <v>4363052000000</v>
      </c>
      <c r="V54" s="5">
        <v>3706143000000</v>
      </c>
      <c r="W54" s="5">
        <v>3105496000000</v>
      </c>
      <c r="X54" s="5">
        <v>2633190000000</v>
      </c>
      <c r="Y54" s="5">
        <v>381108000000</v>
      </c>
      <c r="Z54" s="5">
        <v>11400000000</v>
      </c>
    </row>
    <row r="55" spans="2:26" ht="15.5" x14ac:dyDescent="0.35">
      <c r="C55" t="s">
        <v>87</v>
      </c>
      <c r="D55" s="5">
        <v>-742427000000</v>
      </c>
      <c r="E55" s="5">
        <v>-662710000000</v>
      </c>
      <c r="F55" s="5">
        <v>-594732000000</v>
      </c>
      <c r="G55" s="5">
        <v>-639717000000</v>
      </c>
      <c r="I55" s="5">
        <v>-2684216000000</v>
      </c>
      <c r="J55" s="5">
        <v>-2992218000000</v>
      </c>
      <c r="K55" s="5">
        <v>-3137524000000</v>
      </c>
      <c r="L55" s="5">
        <v>-2553111000000</v>
      </c>
      <c r="M55" s="5">
        <v>-2457086000000</v>
      </c>
      <c r="N55" s="5">
        <v>-3700389000000</v>
      </c>
      <c r="O55" s="5">
        <v>-4363739000000</v>
      </c>
      <c r="P55" s="5">
        <v>-4041445000000</v>
      </c>
      <c r="Q55" s="5">
        <v>-3885277000000</v>
      </c>
      <c r="R55" s="5">
        <v>-3677856000000</v>
      </c>
      <c r="S55" s="5">
        <v>-3333607000000</v>
      </c>
      <c r="T55" s="5">
        <v>-2964128000000</v>
      </c>
      <c r="U55" s="5">
        <v>-2548184000000</v>
      </c>
      <c r="V55" s="5">
        <v>-2121792000000</v>
      </c>
      <c r="W55" s="5">
        <v>-1864195000000</v>
      </c>
      <c r="X55" s="5">
        <v>-1539854000000</v>
      </c>
      <c r="Y55" s="5">
        <v>-401805000000</v>
      </c>
      <c r="Z55" s="5">
        <v>-5421000000</v>
      </c>
    </row>
    <row r="56" spans="2:26" ht="15.5" x14ac:dyDescent="0.35">
      <c r="C56" t="s">
        <v>88</v>
      </c>
      <c r="D56" s="5">
        <v>-773363000000</v>
      </c>
      <c r="E56" s="5">
        <v>-652618000000</v>
      </c>
      <c r="F56" s="5">
        <v>-641631000000</v>
      </c>
      <c r="G56" s="5">
        <v>-686875000000</v>
      </c>
      <c r="I56" s="5">
        <v>-2787589000000</v>
      </c>
      <c r="J56" s="5">
        <v>-2972187000000</v>
      </c>
      <c r="K56" s="5">
        <v>-3109153000000</v>
      </c>
      <c r="L56" s="5">
        <v>-2808709000000</v>
      </c>
      <c r="M56" s="5">
        <v>-2542414000000</v>
      </c>
      <c r="N56" s="5">
        <v>-3457058000000</v>
      </c>
      <c r="O56" s="5">
        <v>-4390744000000</v>
      </c>
      <c r="P56" s="5">
        <v>-4048291000000</v>
      </c>
      <c r="Q56" s="5">
        <v>-3852799000000</v>
      </c>
      <c r="R56" s="5">
        <v>-3683671000000</v>
      </c>
      <c r="S56" s="5">
        <v>-3341741000000</v>
      </c>
      <c r="T56" s="5">
        <v>-2937013000000</v>
      </c>
      <c r="U56" s="5">
        <v>-2581920000000</v>
      </c>
    </row>
    <row r="57" spans="2:26" ht="15.5" x14ac:dyDescent="0.35">
      <c r="C57" t="s">
        <v>89</v>
      </c>
      <c r="V57" s="5">
        <v>-1049593000000</v>
      </c>
      <c r="W57" s="5">
        <v>-912909000000</v>
      </c>
      <c r="X57" s="5">
        <v>-833768000000</v>
      </c>
      <c r="Y57" s="5">
        <v>-131116000000</v>
      </c>
    </row>
    <row r="58" spans="2:26" ht="15.5" x14ac:dyDescent="0.35">
      <c r="C58" t="s">
        <v>329</v>
      </c>
      <c r="V58" s="5">
        <v>-1082623000000</v>
      </c>
      <c r="W58" s="5">
        <v>-937439000000</v>
      </c>
      <c r="X58" s="5">
        <v>-706086000000</v>
      </c>
      <c r="Y58" s="5">
        <v>-270689000000</v>
      </c>
      <c r="Z58" s="5">
        <v>-5421000000</v>
      </c>
    </row>
    <row r="59" spans="2:26" ht="15.5" x14ac:dyDescent="0.35">
      <c r="C59" t="s">
        <v>90</v>
      </c>
      <c r="D59" s="5">
        <v>903096000000</v>
      </c>
      <c r="E59" s="5">
        <v>210805000000</v>
      </c>
      <c r="F59" s="5">
        <v>55846000000</v>
      </c>
      <c r="G59" s="5">
        <v>12937000000</v>
      </c>
      <c r="I59" s="5">
        <v>1128038000000</v>
      </c>
      <c r="J59" s="5">
        <v>1275752000000</v>
      </c>
      <c r="K59" s="5">
        <v>1175823000000</v>
      </c>
      <c r="L59" s="5">
        <v>1847986000000</v>
      </c>
      <c r="M59" s="5">
        <v>1122380000000</v>
      </c>
      <c r="N59" s="5">
        <v>-870037000000</v>
      </c>
      <c r="O59" s="5">
        <v>1792609000000</v>
      </c>
      <c r="P59" s="5">
        <v>2336624000000</v>
      </c>
      <c r="Q59" s="5">
        <v>2376663000000</v>
      </c>
      <c r="R59" s="5">
        <v>2533911000000</v>
      </c>
      <c r="S59" s="5">
        <v>2337648000000</v>
      </c>
      <c r="T59" s="5">
        <v>2083912000000</v>
      </c>
      <c r="U59" s="5">
        <v>1814868000000</v>
      </c>
      <c r="V59" s="5">
        <v>1584351000000</v>
      </c>
      <c r="W59" s="5">
        <v>1241301000000</v>
      </c>
      <c r="X59" s="5">
        <v>1093336000000</v>
      </c>
      <c r="Y59" s="5">
        <v>-20697000000</v>
      </c>
      <c r="Z59" s="5">
        <v>5979000000</v>
      </c>
    </row>
    <row r="60" spans="2:26" ht="15.5" x14ac:dyDescent="0.35">
      <c r="C60" t="s">
        <v>91</v>
      </c>
      <c r="D60" s="5">
        <v>-48271000000</v>
      </c>
      <c r="E60" s="5">
        <v>-58420000000</v>
      </c>
      <c r="F60" s="5">
        <v>-59309000000</v>
      </c>
      <c r="G60" s="5">
        <v>-55571000000</v>
      </c>
      <c r="I60" s="5">
        <v>-235457000000</v>
      </c>
      <c r="J60" s="5">
        <v>-262863000000</v>
      </c>
      <c r="K60" s="5">
        <v>-345241000000</v>
      </c>
      <c r="L60" s="5">
        <v>-211100000000</v>
      </c>
      <c r="M60" s="5">
        <v>-19481000000</v>
      </c>
      <c r="N60" s="5">
        <v>-64367000000</v>
      </c>
      <c r="O60" s="5">
        <v>-29600000000</v>
      </c>
      <c r="P60" s="5">
        <v>-761303000000</v>
      </c>
      <c r="Q60" s="5">
        <v>19637000000</v>
      </c>
      <c r="R60" s="5">
        <v>-1245000000</v>
      </c>
      <c r="S60" s="5">
        <v>-92827000000</v>
      </c>
      <c r="T60" s="5">
        <v>-233368000000</v>
      </c>
      <c r="U60" s="5">
        <v>-291246000000</v>
      </c>
      <c r="V60" s="5">
        <v>-425356000000</v>
      </c>
      <c r="W60" s="5">
        <v>-505707000000</v>
      </c>
      <c r="X60" s="5">
        <v>-23908000000</v>
      </c>
      <c r="Y60" s="5">
        <v>2684000000</v>
      </c>
      <c r="Z60" s="5">
        <v>-9678000000</v>
      </c>
    </row>
    <row r="61" spans="2:26" ht="15.5" x14ac:dyDescent="0.35">
      <c r="C61" t="s">
        <v>93</v>
      </c>
      <c r="D61" s="5">
        <v>4493000000</v>
      </c>
      <c r="E61" s="5">
        <v>899000000</v>
      </c>
      <c r="F61" s="5">
        <v>930000000</v>
      </c>
      <c r="G61" s="5">
        <v>4954000000</v>
      </c>
      <c r="I61" s="5">
        <v>10760000000</v>
      </c>
      <c r="J61" s="5">
        <v>6762000000</v>
      </c>
      <c r="K61" s="5">
        <v>5701000000</v>
      </c>
      <c r="L61" s="5">
        <v>7435000000</v>
      </c>
      <c r="M61" s="5">
        <v>17232000000</v>
      </c>
      <c r="N61" s="5">
        <v>35742000000</v>
      </c>
      <c r="O61" s="5">
        <v>32358000000</v>
      </c>
      <c r="P61" s="5">
        <v>39652000000</v>
      </c>
      <c r="Q61" s="5">
        <v>37910000000</v>
      </c>
      <c r="R61" s="5">
        <v>30536000000</v>
      </c>
      <c r="S61" s="5">
        <v>30833000000</v>
      </c>
      <c r="T61" s="5">
        <v>22583000000</v>
      </c>
      <c r="U61" s="5">
        <v>17928000000</v>
      </c>
      <c r="V61" s="5">
        <v>26151000000</v>
      </c>
      <c r="W61" s="5">
        <v>31066000000</v>
      </c>
      <c r="X61" s="5">
        <v>306878000000</v>
      </c>
    </row>
    <row r="62" spans="2:26" ht="15.5" x14ac:dyDescent="0.35">
      <c r="C62" t="s">
        <v>26</v>
      </c>
      <c r="D62" s="5">
        <v>-52764000000</v>
      </c>
      <c r="E62" s="5">
        <v>-59319000000</v>
      </c>
      <c r="F62" s="5">
        <v>-60239000000</v>
      </c>
      <c r="G62" s="5">
        <v>-60525000000</v>
      </c>
      <c r="I62" s="5">
        <v>-246217000000</v>
      </c>
      <c r="J62" s="5">
        <v>-269625000000</v>
      </c>
      <c r="K62" s="5">
        <v>-350942000000</v>
      </c>
      <c r="L62" s="5">
        <v>-218535000000</v>
      </c>
      <c r="M62" s="5">
        <v>-36713000000</v>
      </c>
      <c r="N62" s="5">
        <v>-81709000000</v>
      </c>
      <c r="O62" s="5">
        <v>-56958000000</v>
      </c>
      <c r="P62" s="5">
        <v>-31182000000</v>
      </c>
      <c r="Q62" s="5">
        <v>-18273000000</v>
      </c>
      <c r="R62" s="5">
        <v>-31781000000</v>
      </c>
      <c r="S62" s="5">
        <v>-123660000000</v>
      </c>
      <c r="T62" s="5">
        <v>-255951000000</v>
      </c>
      <c r="U62" s="5">
        <v>-309174000000</v>
      </c>
      <c r="V62" s="5">
        <v>-451507000000</v>
      </c>
      <c r="W62" s="5">
        <v>-536773000000</v>
      </c>
      <c r="X62" s="5">
        <v>-314959000000</v>
      </c>
      <c r="Y62" s="5">
        <v>-608000000</v>
      </c>
      <c r="Z62" s="5">
        <v>-1895000000</v>
      </c>
    </row>
    <row r="63" spans="2:26" ht="15.5" x14ac:dyDescent="0.35">
      <c r="C63" t="s">
        <v>94</v>
      </c>
      <c r="X63" s="5">
        <v>275000000</v>
      </c>
    </row>
    <row r="64" spans="2:26" ht="15.5" x14ac:dyDescent="0.35">
      <c r="C64" t="s">
        <v>92</v>
      </c>
      <c r="X64" s="5">
        <v>-41000000</v>
      </c>
    </row>
    <row r="65" spans="3:26" ht="15.5" x14ac:dyDescent="0.35">
      <c r="C65" t="s">
        <v>372</v>
      </c>
      <c r="Y65" s="5">
        <v>1948000000</v>
      </c>
      <c r="Z65" s="5">
        <v>-7750000000</v>
      </c>
    </row>
    <row r="66" spans="3:26" ht="15.5" x14ac:dyDescent="0.35">
      <c r="C66" t="s">
        <v>96</v>
      </c>
      <c r="D66" s="5">
        <v>-48271000000</v>
      </c>
      <c r="E66" s="5">
        <v>-58420000000</v>
      </c>
      <c r="F66" s="5">
        <v>-59309000000</v>
      </c>
      <c r="G66" s="5">
        <v>-55571000000</v>
      </c>
      <c r="I66" s="5">
        <v>-235457000000</v>
      </c>
      <c r="J66" s="5">
        <v>-262863000000</v>
      </c>
      <c r="K66" s="5">
        <v>-345241000000</v>
      </c>
      <c r="L66" s="5">
        <v>-211100000000</v>
      </c>
      <c r="M66" s="5">
        <v>-19481000000</v>
      </c>
      <c r="N66" s="5">
        <v>-64367000000</v>
      </c>
      <c r="O66" s="5">
        <v>-29600000000</v>
      </c>
      <c r="P66" s="5">
        <v>-761303000000</v>
      </c>
      <c r="Q66" s="5">
        <v>19637000000</v>
      </c>
      <c r="R66" s="5">
        <v>-1245000000</v>
      </c>
      <c r="S66" s="5">
        <v>-92827000000</v>
      </c>
      <c r="T66" s="5">
        <v>-233368000000</v>
      </c>
      <c r="U66" s="5">
        <v>-291246000000</v>
      </c>
      <c r="V66" s="5">
        <v>-425356000000</v>
      </c>
      <c r="W66" s="5">
        <v>-505707000000</v>
      </c>
      <c r="X66" s="5">
        <v>-23908000000</v>
      </c>
      <c r="Y66" s="5">
        <v>2684000000</v>
      </c>
      <c r="Z66" s="5">
        <v>-9678000000</v>
      </c>
    </row>
    <row r="67" spans="3:26" ht="15.5" x14ac:dyDescent="0.35">
      <c r="C67" t="s">
        <v>28</v>
      </c>
      <c r="D67" s="5">
        <v>854825000000</v>
      </c>
      <c r="E67" s="5">
        <v>152385000000</v>
      </c>
      <c r="F67" s="5">
        <v>-3463000000</v>
      </c>
      <c r="G67" s="5">
        <v>-42634000000</v>
      </c>
      <c r="I67" s="5">
        <v>892581000000</v>
      </c>
      <c r="J67" s="5">
        <v>1012889000000</v>
      </c>
      <c r="K67" s="5">
        <v>830582000000</v>
      </c>
      <c r="L67" s="5">
        <v>1636886000000</v>
      </c>
      <c r="M67" s="5">
        <v>1102899000000</v>
      </c>
      <c r="N67" s="5">
        <v>-934404000000</v>
      </c>
      <c r="O67" s="5">
        <v>1763009000000</v>
      </c>
      <c r="P67" s="5">
        <v>1575321000000</v>
      </c>
      <c r="Q67" s="5">
        <v>2396300000000</v>
      </c>
      <c r="R67" s="5">
        <v>2532666000000</v>
      </c>
      <c r="S67" s="5">
        <v>2244821000000</v>
      </c>
      <c r="T67" s="5">
        <v>1850544000000</v>
      </c>
      <c r="U67" s="5">
        <v>1523622000000</v>
      </c>
      <c r="V67" s="5">
        <v>1158995000000</v>
      </c>
      <c r="W67" s="5">
        <v>735594000000</v>
      </c>
      <c r="X67" s="5">
        <v>1069428000000</v>
      </c>
      <c r="Y67" s="5">
        <v>-18013000000</v>
      </c>
      <c r="Z67" s="5">
        <v>-3699000000</v>
      </c>
    </row>
    <row r="68" spans="3:26" ht="15.5" x14ac:dyDescent="0.35">
      <c r="C68" t="s">
        <v>27</v>
      </c>
      <c r="D68" s="5">
        <v>-162732000000</v>
      </c>
      <c r="E68" s="5">
        <v>-28154000000</v>
      </c>
      <c r="F68" s="5">
        <v>574000000</v>
      </c>
      <c r="G68" s="5">
        <v>3342000000</v>
      </c>
      <c r="I68" s="5">
        <v>-167202000000</v>
      </c>
      <c r="J68" s="5">
        <v>-185236000000</v>
      </c>
      <c r="K68" s="5">
        <v>-155222000000</v>
      </c>
      <c r="L68" s="5">
        <v>-253664000000</v>
      </c>
      <c r="M68" s="5">
        <v>-190045000000</v>
      </c>
      <c r="N68" s="5">
        <v>61223000000</v>
      </c>
      <c r="O68" s="5">
        <v>-396125000000</v>
      </c>
      <c r="P68" s="5">
        <v>-477989000000</v>
      </c>
      <c r="Q68" s="5">
        <v>-489223000000</v>
      </c>
      <c r="R68" s="5">
        <v>-512961000000</v>
      </c>
      <c r="S68" s="5">
        <v>-463973000000</v>
      </c>
      <c r="T68" s="5">
        <v>-431426000000</v>
      </c>
      <c r="U68" s="5">
        <v>-373462000000</v>
      </c>
      <c r="V68" s="5">
        <v>-388114000000</v>
      </c>
      <c r="W68" s="5">
        <v>-269946000000</v>
      </c>
      <c r="X68" s="5">
        <v>-234057000000</v>
      </c>
      <c r="Y68" s="5">
        <v>-301000000</v>
      </c>
    </row>
    <row r="69" spans="3:26" ht="15.5" x14ac:dyDescent="0.35">
      <c r="C69" t="s">
        <v>452</v>
      </c>
      <c r="Y69" s="5">
        <v>-25916000000</v>
      </c>
    </row>
    <row r="70" spans="3:26" ht="15.5" x14ac:dyDescent="0.35">
      <c r="C70" t="s">
        <v>453</v>
      </c>
      <c r="Y70" s="5">
        <v>25615000000</v>
      </c>
    </row>
    <row r="71" spans="3:26" ht="15.5" x14ac:dyDescent="0.35">
      <c r="C71" t="s">
        <v>454</v>
      </c>
      <c r="D71" s="5">
        <v>-162732000000</v>
      </c>
      <c r="E71" s="5">
        <v>-28154000000</v>
      </c>
      <c r="F71" s="5">
        <v>574000000</v>
      </c>
      <c r="G71" s="5">
        <v>3342000000</v>
      </c>
      <c r="I71" s="5">
        <v>-167202000000</v>
      </c>
      <c r="J71" s="5">
        <v>-185236000000</v>
      </c>
      <c r="K71" s="5">
        <v>-155222000000</v>
      </c>
      <c r="L71" s="5">
        <v>-253664000000</v>
      </c>
      <c r="M71" s="5">
        <v>-190045000000</v>
      </c>
      <c r="N71" s="5">
        <v>61223000000</v>
      </c>
      <c r="O71" s="5">
        <v>-396125000000</v>
      </c>
      <c r="P71" s="5">
        <v>-477989000000</v>
      </c>
      <c r="Q71" s="5">
        <v>-489223000000</v>
      </c>
      <c r="R71" s="5">
        <v>-512961000000</v>
      </c>
      <c r="S71" s="5">
        <v>-463973000000</v>
      </c>
      <c r="T71" s="5">
        <v>-431426000000</v>
      </c>
      <c r="U71" s="5">
        <v>-373462000000</v>
      </c>
      <c r="V71" s="5">
        <v>-388114000000</v>
      </c>
      <c r="W71" s="5">
        <v>-269946000000</v>
      </c>
      <c r="X71" s="5">
        <v>-234057000000</v>
      </c>
      <c r="Y71" s="5">
        <v>-301000000</v>
      </c>
    </row>
    <row r="72" spans="3:26" ht="15.5" x14ac:dyDescent="0.35">
      <c r="C72" t="s">
        <v>97</v>
      </c>
      <c r="D72" s="5">
        <v>692093000000</v>
      </c>
      <c r="E72" s="5">
        <v>124231000000</v>
      </c>
      <c r="F72" s="5">
        <v>-2889000000</v>
      </c>
      <c r="G72" s="5">
        <v>-39292000000</v>
      </c>
      <c r="I72" s="5">
        <v>725379000000</v>
      </c>
      <c r="J72" s="5">
        <v>827653000000</v>
      </c>
      <c r="K72" s="5">
        <v>675360000000</v>
      </c>
      <c r="L72" s="5">
        <v>1383222000000</v>
      </c>
      <c r="M72" s="5">
        <v>912854000000</v>
      </c>
      <c r="N72" s="5">
        <v>-873181000000</v>
      </c>
      <c r="O72" s="5">
        <v>1366884000000</v>
      </c>
      <c r="P72" s="5">
        <v>1097332000000</v>
      </c>
      <c r="Q72" s="5">
        <v>1907077000000</v>
      </c>
      <c r="R72" s="5">
        <v>2019705000000</v>
      </c>
      <c r="S72" s="5">
        <v>1780848000000</v>
      </c>
      <c r="T72" s="5">
        <v>1419118000000</v>
      </c>
      <c r="U72" s="5">
        <v>1150160000000</v>
      </c>
      <c r="V72" s="5">
        <v>770881000000</v>
      </c>
      <c r="W72" s="5">
        <v>465648000000</v>
      </c>
      <c r="X72" s="5">
        <v>835371000000</v>
      </c>
      <c r="Y72" s="5">
        <v>-18314000000</v>
      </c>
      <c r="Z72" s="5">
        <v>-3699000000</v>
      </c>
    </row>
    <row r="73" spans="3:26" ht="15.5" x14ac:dyDescent="0.35">
      <c r="C73" t="s">
        <v>98</v>
      </c>
      <c r="D73" s="5">
        <v>43680000000</v>
      </c>
      <c r="E73" s="5">
        <v>-33018000000</v>
      </c>
      <c r="F73" s="5">
        <v>-189280000000</v>
      </c>
      <c r="G73" s="5">
        <v>138320000000</v>
      </c>
      <c r="I73" s="5">
        <v>-47578000000</v>
      </c>
      <c r="J73" s="5">
        <v>-79229000000</v>
      </c>
      <c r="K73" s="5">
        <v>142537000000</v>
      </c>
      <c r="L73" s="5">
        <v>-100040000000</v>
      </c>
      <c r="M73" s="5">
        <v>-32995000000</v>
      </c>
      <c r="N73" s="5">
        <v>44538000000</v>
      </c>
      <c r="O73" s="5">
        <v>33341000000</v>
      </c>
      <c r="P73" s="5">
        <v>48967000000</v>
      </c>
      <c r="Q73" s="5">
        <v>-20312000000</v>
      </c>
      <c r="R73" s="5">
        <v>-23803000000</v>
      </c>
      <c r="X73" s="5">
        <v>-210834000000</v>
      </c>
    </row>
    <row r="74" spans="3:26" ht="15.5" x14ac:dyDescent="0.35">
      <c r="C74" t="s">
        <v>457</v>
      </c>
      <c r="D74" s="5">
        <v>43680000000</v>
      </c>
      <c r="E74" s="5">
        <v>-33018000000</v>
      </c>
      <c r="F74" s="5">
        <v>-189280000000</v>
      </c>
      <c r="G74" s="5">
        <v>138320000000</v>
      </c>
      <c r="I74" s="5">
        <v>-47578000000</v>
      </c>
      <c r="J74" s="5">
        <v>-79229000000</v>
      </c>
      <c r="K74" s="5">
        <v>142537000000</v>
      </c>
      <c r="L74" s="5">
        <v>-100040000000</v>
      </c>
      <c r="M74" s="5">
        <v>-32995000000</v>
      </c>
      <c r="N74" s="5">
        <v>44538000000</v>
      </c>
      <c r="O74" s="5">
        <v>33341000000</v>
      </c>
      <c r="P74" s="5">
        <v>48967000000</v>
      </c>
      <c r="Q74" s="5">
        <v>-20312000000</v>
      </c>
      <c r="R74" s="5">
        <v>-23803000000</v>
      </c>
      <c r="X74" s="5">
        <v>-210834000000</v>
      </c>
    </row>
    <row r="75" spans="3:26" ht="15.5" x14ac:dyDescent="0.35">
      <c r="C75" t="s">
        <v>99</v>
      </c>
      <c r="D75" s="5">
        <v>735773000000</v>
      </c>
      <c r="E75" s="5">
        <v>91213000000</v>
      </c>
      <c r="F75" s="5">
        <v>-192169000000</v>
      </c>
      <c r="G75" s="5">
        <v>99028000000</v>
      </c>
      <c r="I75" s="5">
        <v>677801000000</v>
      </c>
      <c r="J75" s="5">
        <v>748424000000</v>
      </c>
      <c r="K75" s="5">
        <v>817897000000</v>
      </c>
      <c r="L75" s="5">
        <v>1283182000000</v>
      </c>
      <c r="M75" s="5">
        <v>879859000000</v>
      </c>
      <c r="N75" s="5">
        <v>-828643000000</v>
      </c>
      <c r="O75" s="5">
        <v>1400225000000</v>
      </c>
      <c r="P75" s="5">
        <v>1146299000000</v>
      </c>
      <c r="Q75" s="5">
        <v>1886765000000</v>
      </c>
      <c r="R75" s="5">
        <v>1995902000000</v>
      </c>
      <c r="S75" s="5">
        <v>1780848000000</v>
      </c>
      <c r="T75" s="5">
        <v>1419118000000</v>
      </c>
      <c r="U75" s="5">
        <v>1150160000000</v>
      </c>
      <c r="V75" s="5">
        <v>770881000000</v>
      </c>
      <c r="W75" s="5">
        <v>465648000000</v>
      </c>
      <c r="X75" s="5">
        <v>624537000000</v>
      </c>
      <c r="Y75" s="5">
        <v>-18314000000</v>
      </c>
      <c r="Z75" s="5">
        <v>-3699000000</v>
      </c>
    </row>
    <row r="76" spans="3:26" ht="15.5" x14ac:dyDescent="0.35">
      <c r="C76" t="s">
        <v>100</v>
      </c>
      <c r="D76" s="5">
        <v>692093000000</v>
      </c>
      <c r="E76" s="5">
        <v>124231000000</v>
      </c>
      <c r="F76" s="5">
        <v>-2889000000</v>
      </c>
      <c r="G76" s="5">
        <v>-39292000000</v>
      </c>
      <c r="I76" s="5">
        <v>725379000000</v>
      </c>
      <c r="J76" s="5">
        <v>827653000000</v>
      </c>
      <c r="K76" s="5">
        <v>675360000000</v>
      </c>
      <c r="L76" s="5">
        <v>1383222000000</v>
      </c>
      <c r="M76" s="5">
        <v>912854000000</v>
      </c>
      <c r="N76" s="5">
        <v>-873181000000</v>
      </c>
      <c r="O76" s="5">
        <v>1366884000000</v>
      </c>
      <c r="P76" s="5">
        <v>1097332000000</v>
      </c>
      <c r="Q76" s="5">
        <v>1907077000000</v>
      </c>
      <c r="R76" s="5">
        <v>2019705000000</v>
      </c>
      <c r="S76" s="5">
        <v>1780848000000</v>
      </c>
      <c r="T76" s="5">
        <v>1419118000000</v>
      </c>
      <c r="U76" s="5">
        <v>1150160000000</v>
      </c>
      <c r="V76" s="5">
        <v>770881000000</v>
      </c>
      <c r="W76" s="5">
        <v>465648000000</v>
      </c>
      <c r="X76" s="5">
        <v>835371000000</v>
      </c>
      <c r="Y76" s="5">
        <v>-18314000000</v>
      </c>
      <c r="Z76" s="5">
        <v>-3699000000</v>
      </c>
    </row>
    <row r="77" spans="3:26" ht="15.5" x14ac:dyDescent="0.35">
      <c r="C77" t="s">
        <v>7</v>
      </c>
      <c r="D77" s="5">
        <v>735773000000</v>
      </c>
      <c r="E77" s="5">
        <v>91213000000</v>
      </c>
      <c r="F77" s="5">
        <v>-192169000000</v>
      </c>
      <c r="G77" s="5">
        <v>99028000000</v>
      </c>
      <c r="I77" s="5">
        <v>677801000000</v>
      </c>
      <c r="J77" s="5">
        <v>748424000000</v>
      </c>
      <c r="K77" s="5">
        <v>817897000000</v>
      </c>
      <c r="L77" s="5">
        <v>1283182000000</v>
      </c>
      <c r="M77" s="5">
        <v>879859000000</v>
      </c>
      <c r="N77" s="5">
        <v>-828643000000</v>
      </c>
      <c r="O77" s="5">
        <v>1400225000000</v>
      </c>
      <c r="P77" s="5">
        <v>1146299000000</v>
      </c>
      <c r="Q77" s="5">
        <v>1886765000000</v>
      </c>
      <c r="R77" s="5">
        <v>1995902000000</v>
      </c>
      <c r="S77" s="5">
        <v>1780848000000</v>
      </c>
      <c r="T77" s="5">
        <v>1419118000000</v>
      </c>
      <c r="U77" s="5">
        <v>1150160000000</v>
      </c>
      <c r="V77" s="5">
        <v>770881000000</v>
      </c>
      <c r="W77" s="5">
        <v>465648000000</v>
      </c>
      <c r="X77" s="5">
        <v>624537000000</v>
      </c>
      <c r="Y77" s="5">
        <v>-18314000000</v>
      </c>
      <c r="Z77" s="5">
        <v>-3699000000</v>
      </c>
    </row>
    <row r="78" spans="3:26" ht="15.5" x14ac:dyDescent="0.35">
      <c r="C78" t="s">
        <v>101</v>
      </c>
      <c r="D78" s="5">
        <v>692093000000</v>
      </c>
      <c r="E78" s="5">
        <v>124231000000</v>
      </c>
      <c r="F78" s="5">
        <v>-2889000000</v>
      </c>
      <c r="G78" s="5">
        <v>-39292000000</v>
      </c>
      <c r="I78" s="5">
        <v>725379000000</v>
      </c>
      <c r="J78" s="5">
        <v>827653000000</v>
      </c>
      <c r="K78" s="5">
        <v>675360000000</v>
      </c>
      <c r="L78" s="5">
        <v>1383222000000</v>
      </c>
      <c r="M78" s="5">
        <v>912854000000</v>
      </c>
      <c r="N78" s="5">
        <v>-873181000000</v>
      </c>
      <c r="O78" s="5">
        <v>1366884000000</v>
      </c>
      <c r="P78" s="5">
        <v>1097332000000</v>
      </c>
      <c r="Q78" s="5">
        <v>1907077000000</v>
      </c>
      <c r="R78" s="5">
        <v>2019705000000</v>
      </c>
      <c r="S78" s="5">
        <v>1780848000000</v>
      </c>
      <c r="T78" s="5">
        <v>1419118000000</v>
      </c>
      <c r="U78" s="5">
        <v>1150160000000</v>
      </c>
      <c r="V78" s="5">
        <v>770881000000</v>
      </c>
      <c r="W78" s="5">
        <v>465648000000</v>
      </c>
      <c r="X78" s="5">
        <v>835371000000</v>
      </c>
      <c r="Y78" s="5">
        <v>-18314000000</v>
      </c>
      <c r="Z78" s="5">
        <v>-3699000000</v>
      </c>
    </row>
    <row r="79" spans="3:26" ht="15.5" x14ac:dyDescent="0.35">
      <c r="C79" t="s">
        <v>102</v>
      </c>
      <c r="D79" s="5">
        <v>735773000000</v>
      </c>
      <c r="E79" s="5">
        <v>91213000000</v>
      </c>
      <c r="F79" s="5">
        <v>-192169000000</v>
      </c>
      <c r="G79" s="5">
        <v>99028000000</v>
      </c>
      <c r="I79" s="5">
        <v>677801000000</v>
      </c>
      <c r="J79" s="5">
        <v>748424000000</v>
      </c>
      <c r="K79" s="5">
        <v>817897000000</v>
      </c>
      <c r="L79" s="5">
        <v>1283182000000</v>
      </c>
      <c r="M79" s="5">
        <v>879859000000</v>
      </c>
      <c r="N79" s="5">
        <v>-828643000000</v>
      </c>
      <c r="O79" s="5">
        <v>1400225000000</v>
      </c>
      <c r="P79" s="5">
        <v>1146299000000</v>
      </c>
      <c r="Q79" s="5">
        <v>1886765000000</v>
      </c>
      <c r="R79" s="5">
        <v>1995902000000</v>
      </c>
      <c r="S79" s="5">
        <v>1780848000000</v>
      </c>
      <c r="T79" s="5">
        <v>1419118000000</v>
      </c>
      <c r="U79" s="5">
        <v>1150160000000</v>
      </c>
      <c r="V79" s="5">
        <v>770881000000</v>
      </c>
      <c r="W79" s="5">
        <v>465648000000</v>
      </c>
      <c r="X79" s="5">
        <v>624537000000</v>
      </c>
      <c r="Y79" s="5">
        <v>-18314000000</v>
      </c>
      <c r="Z79" s="5">
        <v>-3699000000</v>
      </c>
    </row>
    <row r="80" spans="3:26" ht="15.5" x14ac:dyDescent="0.35">
      <c r="C80" t="s">
        <v>103</v>
      </c>
      <c r="D80" s="5">
        <v>735773000000</v>
      </c>
      <c r="E80" s="5">
        <v>91213000000</v>
      </c>
      <c r="F80" s="5">
        <v>-192169000000</v>
      </c>
      <c r="G80" s="5">
        <v>99028000000</v>
      </c>
      <c r="I80" s="5">
        <v>677801000000</v>
      </c>
      <c r="J80" s="5">
        <v>748424000000</v>
      </c>
      <c r="K80" s="5">
        <v>817897000000</v>
      </c>
      <c r="L80" s="5">
        <v>1283182000000</v>
      </c>
      <c r="M80" s="5">
        <v>879859000000</v>
      </c>
      <c r="N80" s="5">
        <v>-828643000000</v>
      </c>
      <c r="O80" s="5">
        <v>1400225000000</v>
      </c>
      <c r="P80" s="5">
        <v>1146299000000</v>
      </c>
      <c r="Q80" s="5">
        <v>1886765000000</v>
      </c>
      <c r="R80" s="5">
        <v>1995902000000</v>
      </c>
      <c r="S80" s="5">
        <v>1780848000000</v>
      </c>
      <c r="T80" s="5">
        <v>1419118000000</v>
      </c>
      <c r="U80" s="5">
        <v>1150160000000</v>
      </c>
      <c r="V80" s="5">
        <v>770881000000</v>
      </c>
      <c r="W80" s="5">
        <v>465648000000</v>
      </c>
      <c r="X80" s="5">
        <v>624537000000</v>
      </c>
      <c r="Y80" s="5">
        <v>-18314000000</v>
      </c>
      <c r="Z80" s="5">
        <v>-3699000000</v>
      </c>
    </row>
    <row r="82" spans="2:26" ht="15.5" x14ac:dyDescent="0.35">
      <c r="B82" t="s">
        <v>104</v>
      </c>
      <c r="C82" t="s">
        <v>105</v>
      </c>
    </row>
    <row r="83" spans="2:26" ht="15.5" x14ac:dyDescent="0.35">
      <c r="C83" t="s">
        <v>106</v>
      </c>
    </row>
    <row r="84" spans="2:26" ht="15.5" x14ac:dyDescent="0.35">
      <c r="C84" t="s">
        <v>19</v>
      </c>
      <c r="D84" s="5">
        <v>2508517000000</v>
      </c>
      <c r="E84" s="5">
        <v>448275000000</v>
      </c>
      <c r="F84" s="5">
        <v>121102000000</v>
      </c>
      <c r="G84" s="5">
        <v>190014000000</v>
      </c>
      <c r="I84" s="5">
        <v>448275000000</v>
      </c>
      <c r="J84" s="5">
        <v>398782000000</v>
      </c>
      <c r="K84" s="5">
        <v>507631000000</v>
      </c>
      <c r="L84" s="5">
        <v>354281000000</v>
      </c>
      <c r="M84" s="5">
        <v>661391000000</v>
      </c>
      <c r="N84" s="5">
        <v>523954000000</v>
      </c>
      <c r="O84" s="5">
        <v>1172506000000</v>
      </c>
      <c r="P84" s="5">
        <v>1184080000000</v>
      </c>
      <c r="Q84" s="5">
        <v>1582817000000</v>
      </c>
      <c r="R84" s="5">
        <v>1712844000000</v>
      </c>
      <c r="S84" s="5">
        <v>946658000000</v>
      </c>
      <c r="T84" s="5">
        <v>785895000000</v>
      </c>
      <c r="U84" s="5">
        <v>772217000000</v>
      </c>
      <c r="V84" s="5">
        <v>999872000000</v>
      </c>
      <c r="W84" s="5">
        <v>918974000000</v>
      </c>
      <c r="X84" s="5">
        <v>956105000000</v>
      </c>
      <c r="Y84" s="5">
        <v>360159000000</v>
      </c>
      <c r="Z84" s="5">
        <v>822000000</v>
      </c>
    </row>
    <row r="85" spans="2:26" ht="15.5" x14ac:dyDescent="0.35">
      <c r="C85" t="s">
        <v>458</v>
      </c>
      <c r="Z85" s="5">
        <v>33000000</v>
      </c>
    </row>
    <row r="86" spans="2:26" ht="15.5" x14ac:dyDescent="0.35">
      <c r="C86" t="s">
        <v>110</v>
      </c>
      <c r="V86" s="5">
        <v>2413000000</v>
      </c>
    </row>
    <row r="87" spans="2:26" ht="15.5" x14ac:dyDescent="0.35">
      <c r="C87" t="s">
        <v>108</v>
      </c>
      <c r="D87" s="5">
        <v>358568000000</v>
      </c>
      <c r="E87" s="5">
        <v>308330000000</v>
      </c>
      <c r="F87" s="5">
        <v>291321000000</v>
      </c>
      <c r="G87" s="5">
        <v>306117000000</v>
      </c>
      <c r="I87" s="5">
        <v>308330000000</v>
      </c>
      <c r="J87" s="5">
        <v>273837000000</v>
      </c>
      <c r="K87" s="5">
        <v>269521000000</v>
      </c>
      <c r="L87" s="5">
        <v>224788000000</v>
      </c>
      <c r="M87" s="5">
        <v>390126000000</v>
      </c>
      <c r="N87" s="5">
        <v>569274000000</v>
      </c>
      <c r="O87" s="5">
        <v>674869000000</v>
      </c>
      <c r="P87" s="5">
        <v>581199000000</v>
      </c>
      <c r="Q87" s="5">
        <v>489959000000</v>
      </c>
      <c r="R87" s="5">
        <v>405378000000</v>
      </c>
      <c r="S87" s="5">
        <v>280046000000</v>
      </c>
      <c r="T87" s="5">
        <v>211756000000</v>
      </c>
      <c r="U87" s="5">
        <v>272571000000</v>
      </c>
    </row>
    <row r="88" spans="2:26" ht="15.5" x14ac:dyDescent="0.35">
      <c r="C88" t="s">
        <v>111</v>
      </c>
      <c r="V88" s="5">
        <v>2413000000</v>
      </c>
    </row>
    <row r="89" spans="2:26" ht="15.5" x14ac:dyDescent="0.35">
      <c r="C89" t="s">
        <v>112</v>
      </c>
      <c r="X89" s="5">
        <v>3221680000000</v>
      </c>
      <c r="Y89" s="5">
        <v>24769000000</v>
      </c>
      <c r="Z89" s="5">
        <v>276000000</v>
      </c>
    </row>
    <row r="90" spans="2:26" ht="15.5" x14ac:dyDescent="0.35">
      <c r="C90" t="s">
        <v>107</v>
      </c>
      <c r="D90" s="5">
        <v>8096000000</v>
      </c>
      <c r="E90" s="5">
        <v>6487000000</v>
      </c>
      <c r="F90" s="5">
        <v>11388000000</v>
      </c>
      <c r="G90" s="5">
        <v>6541000000</v>
      </c>
      <c r="I90" s="5">
        <v>6487000000</v>
      </c>
      <c r="J90" s="5">
        <v>5718000000</v>
      </c>
      <c r="K90" s="5">
        <v>26740000000</v>
      </c>
      <c r="L90" s="5">
        <v>14279000000</v>
      </c>
      <c r="M90" s="5">
        <v>7456000000</v>
      </c>
      <c r="N90" s="5">
        <v>15272000000</v>
      </c>
      <c r="O90" s="5">
        <v>9877000000</v>
      </c>
      <c r="P90" s="5">
        <v>18002000000</v>
      </c>
      <c r="Q90" s="5">
        <v>20382000000</v>
      </c>
      <c r="R90" s="5">
        <v>45329000000</v>
      </c>
      <c r="S90" s="5">
        <v>51134000000</v>
      </c>
      <c r="T90" s="5">
        <v>45122000000</v>
      </c>
      <c r="U90" s="5">
        <v>31034000000</v>
      </c>
    </row>
    <row r="91" spans="2:26" ht="15.5" x14ac:dyDescent="0.35">
      <c r="C91" t="s">
        <v>113</v>
      </c>
      <c r="X91" s="5">
        <v>3221680000000</v>
      </c>
      <c r="Y91" s="5">
        <v>24769000000</v>
      </c>
      <c r="Z91" s="5">
        <v>276000000</v>
      </c>
    </row>
    <row r="92" spans="2:26" ht="15.5" x14ac:dyDescent="0.35">
      <c r="C92" t="s">
        <v>114</v>
      </c>
      <c r="D92" s="5">
        <v>793841000000</v>
      </c>
      <c r="E92" s="5">
        <v>954753000000</v>
      </c>
      <c r="F92" s="5">
        <v>739137000000</v>
      </c>
      <c r="G92" s="5">
        <v>703623000000</v>
      </c>
      <c r="I92" s="5">
        <v>954753000000</v>
      </c>
      <c r="J92" s="5">
        <v>727549000000</v>
      </c>
      <c r="K92" s="5">
        <v>792781000000</v>
      </c>
      <c r="L92" s="5">
        <v>896012000000</v>
      </c>
      <c r="M92" s="5">
        <v>746771000000</v>
      </c>
      <c r="N92" s="5">
        <v>889484000000</v>
      </c>
      <c r="O92" s="5">
        <v>1098516000000</v>
      </c>
      <c r="P92" s="5">
        <v>1290570000000</v>
      </c>
      <c r="Q92" s="5">
        <v>1005484000000</v>
      </c>
      <c r="R92" s="5">
        <v>995276000000</v>
      </c>
      <c r="S92" s="5">
        <v>1007811000000</v>
      </c>
      <c r="T92" s="5">
        <v>955231000000</v>
      </c>
      <c r="U92" s="5">
        <v>723809000000</v>
      </c>
      <c r="V92" s="5">
        <v>519601000000</v>
      </c>
      <c r="W92" s="5">
        <v>462013000000</v>
      </c>
      <c r="X92" s="5">
        <v>20806000000</v>
      </c>
      <c r="Y92" s="5">
        <v>364063000000</v>
      </c>
    </row>
    <row r="93" spans="2:26" ht="15.5" x14ac:dyDescent="0.35">
      <c r="C93" t="s">
        <v>95</v>
      </c>
      <c r="D93" s="5">
        <v>-197178000000</v>
      </c>
      <c r="E93" s="5">
        <v>-240858000000</v>
      </c>
      <c r="F93" s="5">
        <v>-208098000000</v>
      </c>
      <c r="G93" s="5">
        <v>-18818000000</v>
      </c>
      <c r="I93" s="5">
        <v>-240858000000</v>
      </c>
      <c r="J93" s="5">
        <v>-132557000000</v>
      </c>
      <c r="K93" s="5">
        <v>-15898000000</v>
      </c>
      <c r="L93" s="5">
        <v>-460182000000</v>
      </c>
      <c r="M93" s="5">
        <v>-232874000000</v>
      </c>
      <c r="N93" s="5">
        <v>50960000000</v>
      </c>
      <c r="O93" s="5">
        <v>-358311000000</v>
      </c>
      <c r="P93" s="5">
        <v>-323508000000</v>
      </c>
      <c r="V93" s="5">
        <v>-3767126000000</v>
      </c>
      <c r="W93" s="5">
        <v>-3767126000000</v>
      </c>
      <c r="Y93" s="5">
        <v>-343109000000</v>
      </c>
      <c r="Z93" s="5">
        <v>-113961000000</v>
      </c>
    </row>
    <row r="94" spans="2:26" ht="15.5" x14ac:dyDescent="0.35">
      <c r="C94" t="s">
        <v>115</v>
      </c>
      <c r="D94" s="5">
        <v>3435428000000</v>
      </c>
      <c r="E94" s="5">
        <v>1631073000000</v>
      </c>
      <c r="F94" s="5">
        <v>1112950000000</v>
      </c>
      <c r="G94" s="5">
        <v>1106871000000</v>
      </c>
      <c r="I94" s="5">
        <v>1631073000000</v>
      </c>
      <c r="J94" s="5">
        <v>1276107000000</v>
      </c>
      <c r="K94" s="5">
        <v>1448030000000</v>
      </c>
      <c r="L94" s="5">
        <v>1445948000000</v>
      </c>
      <c r="M94" s="5">
        <v>1513483000000</v>
      </c>
      <c r="N94" s="5">
        <v>1610213000000</v>
      </c>
      <c r="O94" s="5">
        <v>2748781000000</v>
      </c>
      <c r="P94" s="5">
        <v>3014408000000</v>
      </c>
      <c r="Q94" s="5">
        <v>2973749000000</v>
      </c>
      <c r="R94" s="5">
        <v>2974052000000</v>
      </c>
      <c r="S94" s="5">
        <v>2272941000000</v>
      </c>
      <c r="T94" s="5">
        <v>2117507000000</v>
      </c>
      <c r="U94" s="5">
        <v>1703067000000</v>
      </c>
      <c r="V94" s="5">
        <v>1744220000000</v>
      </c>
      <c r="W94" s="5">
        <v>1567335000000</v>
      </c>
      <c r="X94" s="5">
        <v>1471328000000</v>
      </c>
      <c r="Y94" s="5">
        <v>812478000000</v>
      </c>
      <c r="Z94" s="5">
        <v>2211000000</v>
      </c>
    </row>
    <row r="95" spans="2:26" ht="15.5" x14ac:dyDescent="0.35">
      <c r="C95" t="s">
        <v>116</v>
      </c>
    </row>
    <row r="96" spans="2:26" ht="15.5" x14ac:dyDescent="0.35">
      <c r="C96" t="s">
        <v>117</v>
      </c>
      <c r="D96" s="5">
        <v>163072000000</v>
      </c>
      <c r="E96" s="5">
        <v>166163000000</v>
      </c>
      <c r="F96" s="5">
        <v>157284000000</v>
      </c>
      <c r="G96" s="5">
        <v>156016000000</v>
      </c>
      <c r="I96" s="5">
        <v>166163000000</v>
      </c>
      <c r="J96" s="5">
        <v>159947000000</v>
      </c>
      <c r="K96" s="5">
        <v>152798000000</v>
      </c>
      <c r="L96" s="5">
        <v>117251000000</v>
      </c>
      <c r="M96" s="5">
        <v>99455000000</v>
      </c>
      <c r="N96" s="5">
        <v>103718000000</v>
      </c>
      <c r="O96" s="5">
        <v>27088000000</v>
      </c>
      <c r="P96" s="5">
        <v>32351000000</v>
      </c>
      <c r="Q96" s="5">
        <v>35245000000</v>
      </c>
      <c r="R96" s="5">
        <v>40219000000</v>
      </c>
      <c r="S96" s="5">
        <v>38416000000</v>
      </c>
      <c r="T96" s="5">
        <v>44668000000</v>
      </c>
      <c r="U96" s="5">
        <v>43005000000</v>
      </c>
      <c r="V96" s="5">
        <v>53851000000</v>
      </c>
      <c r="W96" s="5">
        <v>58619000000</v>
      </c>
      <c r="X96" s="5">
        <v>15990000000</v>
      </c>
      <c r="Y96" s="5">
        <v>26177000000</v>
      </c>
      <c r="Z96" s="5">
        <v>562000000</v>
      </c>
    </row>
    <row r="97" spans="3:26" ht="15.5" x14ac:dyDescent="0.35">
      <c r="C97" t="s">
        <v>510</v>
      </c>
      <c r="Z97" s="5">
        <v>55440000000</v>
      </c>
    </row>
    <row r="98" spans="3:26" ht="15.5" x14ac:dyDescent="0.35">
      <c r="C98" t="s">
        <v>762</v>
      </c>
      <c r="Z98" s="5">
        <v>100000000</v>
      </c>
    </row>
    <row r="99" spans="3:26" ht="15.5" x14ac:dyDescent="0.35">
      <c r="C99" t="s">
        <v>376</v>
      </c>
      <c r="D99" s="5">
        <v>195479000000</v>
      </c>
      <c r="E99" s="5">
        <v>195479000000</v>
      </c>
      <c r="F99" s="5">
        <v>191500000000</v>
      </c>
      <c r="G99" s="5">
        <v>191500000000</v>
      </c>
      <c r="I99" s="5">
        <v>195479000000</v>
      </c>
      <c r="J99" s="5">
        <v>191500000000</v>
      </c>
      <c r="K99" s="5">
        <v>191500000000</v>
      </c>
      <c r="L99" s="5">
        <v>191500000000</v>
      </c>
      <c r="M99" s="5">
        <v>191500000000</v>
      </c>
      <c r="N99" s="5">
        <v>191500000000</v>
      </c>
    </row>
    <row r="100" spans="3:26" ht="15.5" x14ac:dyDescent="0.35">
      <c r="C100" t="s">
        <v>118</v>
      </c>
      <c r="D100" s="5">
        <v>504406000000</v>
      </c>
      <c r="E100" s="5">
        <v>520456000000</v>
      </c>
      <c r="F100" s="5">
        <v>528848000000</v>
      </c>
      <c r="G100" s="5">
        <v>529821000000</v>
      </c>
      <c r="I100" s="5">
        <v>520456000000</v>
      </c>
      <c r="J100" s="5">
        <v>549004000000</v>
      </c>
      <c r="K100" s="5">
        <v>705296000000</v>
      </c>
      <c r="L100" s="5">
        <v>685609000000</v>
      </c>
      <c r="M100" s="5">
        <v>647318000000</v>
      </c>
      <c r="N100" s="5">
        <v>862026000000</v>
      </c>
      <c r="O100" s="5">
        <v>1433305000000</v>
      </c>
      <c r="P100" s="5">
        <v>1249153000000</v>
      </c>
      <c r="Q100" s="5">
        <v>973698000000</v>
      </c>
      <c r="R100" s="5">
        <v>979858000000</v>
      </c>
      <c r="S100" s="5">
        <v>876566000000</v>
      </c>
      <c r="T100" s="5">
        <v>725954000000</v>
      </c>
      <c r="U100" s="5">
        <v>727186000000</v>
      </c>
      <c r="V100" s="5">
        <v>694005000000</v>
      </c>
      <c r="W100" s="5">
        <v>622891000000</v>
      </c>
      <c r="X100" s="5">
        <v>572099000000</v>
      </c>
      <c r="Y100" s="5">
        <v>529865000000</v>
      </c>
      <c r="Z100" s="5">
        <v>459000000</v>
      </c>
    </row>
    <row r="101" spans="3:26" ht="15.5" x14ac:dyDescent="0.35">
      <c r="C101" t="s">
        <v>1130</v>
      </c>
      <c r="D101" s="5">
        <v>504406000000</v>
      </c>
      <c r="E101" s="5">
        <v>520456000000</v>
      </c>
      <c r="F101" s="5">
        <v>528848000000</v>
      </c>
      <c r="G101" s="5">
        <v>529821000000</v>
      </c>
      <c r="I101" s="5">
        <v>520456000000</v>
      </c>
      <c r="J101" s="5">
        <v>549004000000</v>
      </c>
      <c r="K101" s="5">
        <v>705296000000</v>
      </c>
      <c r="L101" s="5">
        <v>685609000000</v>
      </c>
      <c r="M101" s="5">
        <v>647318000000</v>
      </c>
      <c r="N101" s="5">
        <v>862026000000</v>
      </c>
      <c r="O101" s="5">
        <v>1433305000000</v>
      </c>
      <c r="P101" s="5">
        <v>1249153000000</v>
      </c>
      <c r="Q101" s="5">
        <v>973698000000</v>
      </c>
      <c r="R101" s="5">
        <v>979858000000</v>
      </c>
      <c r="S101" s="5">
        <v>876566000000</v>
      </c>
      <c r="T101" s="5">
        <v>725954000000</v>
      </c>
      <c r="U101" s="5">
        <v>727186000000</v>
      </c>
      <c r="V101" s="5">
        <v>694005000000</v>
      </c>
      <c r="W101" s="5">
        <v>622891000000</v>
      </c>
      <c r="X101" s="5">
        <v>572099000000</v>
      </c>
      <c r="Y101" s="5">
        <v>529865000000</v>
      </c>
      <c r="Z101" s="5">
        <v>459000000</v>
      </c>
    </row>
    <row r="102" spans="3:26" ht="15.5" x14ac:dyDescent="0.35">
      <c r="C102" t="s">
        <v>120</v>
      </c>
      <c r="D102" s="5">
        <v>3389302000000</v>
      </c>
      <c r="E102" s="5">
        <v>3507556000000</v>
      </c>
      <c r="F102" s="5">
        <v>3391023000000</v>
      </c>
      <c r="G102" s="5">
        <v>3690989000000</v>
      </c>
      <c r="I102" s="5">
        <v>3507556000000</v>
      </c>
      <c r="J102" s="5">
        <v>3864644000000</v>
      </c>
      <c r="K102" s="5">
        <v>4432366000000</v>
      </c>
      <c r="L102" s="5">
        <v>4304269000000</v>
      </c>
      <c r="M102" s="5">
        <v>4337746000000</v>
      </c>
      <c r="N102" s="5">
        <v>4708861000000</v>
      </c>
      <c r="O102" s="5">
        <v>2084129000000</v>
      </c>
      <c r="P102" s="5">
        <v>2021988000000</v>
      </c>
      <c r="Q102" s="5">
        <v>2453677000000</v>
      </c>
      <c r="R102" s="5">
        <v>1884826000000</v>
      </c>
      <c r="S102" s="5">
        <v>1616350000000</v>
      </c>
      <c r="T102" s="5">
        <v>1290865000000</v>
      </c>
      <c r="U102" s="5">
        <v>1233815000000</v>
      </c>
      <c r="V102" s="5">
        <v>1185532000000</v>
      </c>
      <c r="W102" s="5">
        <v>855137000000</v>
      </c>
      <c r="X102" s="5">
        <v>3942542000000</v>
      </c>
      <c r="Y102" s="5">
        <v>711311000000</v>
      </c>
      <c r="Z102" s="5">
        <v>57149000000</v>
      </c>
    </row>
    <row r="103" spans="3:26" ht="15.5" x14ac:dyDescent="0.35">
      <c r="C103" t="s">
        <v>121</v>
      </c>
      <c r="D103" s="5">
        <v>6824730000000</v>
      </c>
      <c r="E103" s="5">
        <v>5138629000000</v>
      </c>
      <c r="F103" s="5">
        <v>4503973000000</v>
      </c>
      <c r="G103" s="5">
        <v>4797860000000</v>
      </c>
      <c r="I103" s="5">
        <v>5138629000000</v>
      </c>
      <c r="J103" s="5">
        <v>5140751000000</v>
      </c>
      <c r="K103" s="5">
        <v>5880396000000</v>
      </c>
      <c r="L103" s="5">
        <v>5750217000000</v>
      </c>
      <c r="M103" s="5">
        <v>5851229000000</v>
      </c>
      <c r="N103" s="5">
        <v>6319074000000</v>
      </c>
      <c r="O103" s="5">
        <v>4832910000000</v>
      </c>
      <c r="P103" s="5">
        <v>5036396000000</v>
      </c>
      <c r="Q103" s="5">
        <v>5427426000000</v>
      </c>
      <c r="R103" s="5">
        <v>4858878000000</v>
      </c>
      <c r="S103" s="5">
        <v>3889291000000</v>
      </c>
      <c r="T103" s="5">
        <v>3408372000000</v>
      </c>
      <c r="U103" s="5">
        <v>2936882000000</v>
      </c>
      <c r="V103" s="5">
        <v>2929752000000</v>
      </c>
      <c r="W103" s="5">
        <v>2422472000000</v>
      </c>
      <c r="X103" s="5">
        <v>5413870000000</v>
      </c>
      <c r="Y103" s="5">
        <v>1523789000000</v>
      </c>
      <c r="Z103" s="5">
        <v>59360000000</v>
      </c>
    </row>
    <row r="104" spans="3:26" ht="15.5" x14ac:dyDescent="0.35">
      <c r="C104" t="s">
        <v>122</v>
      </c>
    </row>
    <row r="105" spans="3:26" ht="15.5" x14ac:dyDescent="0.35">
      <c r="C105" t="s">
        <v>123</v>
      </c>
    </row>
    <row r="106" spans="3:26" ht="15.5" x14ac:dyDescent="0.35">
      <c r="C106" t="s">
        <v>124</v>
      </c>
      <c r="D106" s="5">
        <v>3584425000000</v>
      </c>
      <c r="E106" s="5">
        <v>2507268000000</v>
      </c>
      <c r="F106" s="5">
        <v>2130259000000</v>
      </c>
      <c r="G106" s="5">
        <v>2109377000000</v>
      </c>
      <c r="I106" s="5">
        <v>2507268000000</v>
      </c>
      <c r="J106" s="5">
        <v>2189173000000</v>
      </c>
      <c r="K106" s="5">
        <v>2952977000000</v>
      </c>
      <c r="L106" s="5">
        <v>2355863000000</v>
      </c>
      <c r="M106" s="5">
        <v>2070044000000</v>
      </c>
      <c r="N106" s="5">
        <v>2856300000000</v>
      </c>
      <c r="O106" s="5">
        <v>2597839000000</v>
      </c>
      <c r="P106" s="5">
        <v>2739811000000</v>
      </c>
      <c r="Q106" s="5">
        <v>2610824000000</v>
      </c>
      <c r="R106" s="5">
        <v>2588354000000</v>
      </c>
      <c r="S106" s="5">
        <v>2439014000000</v>
      </c>
      <c r="T106" s="5">
        <v>2518521000000</v>
      </c>
      <c r="U106" s="5">
        <v>1890181000000</v>
      </c>
      <c r="V106" s="5">
        <v>2170205000000</v>
      </c>
      <c r="W106" s="5">
        <v>1708305000000</v>
      </c>
      <c r="X106" s="5">
        <v>1464894000000</v>
      </c>
      <c r="Y106" s="5">
        <v>1174536000000</v>
      </c>
      <c r="Z106" s="5">
        <v>5688000000</v>
      </c>
    </row>
    <row r="107" spans="3:26" ht="15.5" x14ac:dyDescent="0.35">
      <c r="C107" t="s">
        <v>125</v>
      </c>
      <c r="F107" s="5">
        <v>300000000000</v>
      </c>
      <c r="G107" s="5">
        <v>275000000000</v>
      </c>
      <c r="K107" s="5">
        <v>550003000000</v>
      </c>
      <c r="N107" s="5">
        <v>1011000000000</v>
      </c>
    </row>
    <row r="108" spans="3:26" ht="15.5" x14ac:dyDescent="0.35">
      <c r="C108" t="s">
        <v>127</v>
      </c>
    </row>
    <row r="109" spans="3:26" ht="15.5" x14ac:dyDescent="0.35">
      <c r="C109" t="s">
        <v>128</v>
      </c>
      <c r="D109" s="5">
        <v>2179542000000</v>
      </c>
      <c r="E109" s="5">
        <v>1306065000000</v>
      </c>
      <c r="F109" s="5">
        <v>715576000000</v>
      </c>
      <c r="G109" s="5">
        <v>667016000000</v>
      </c>
      <c r="I109" s="5">
        <v>1306065000000</v>
      </c>
      <c r="J109" s="5">
        <v>1036596000000</v>
      </c>
      <c r="K109" s="5">
        <v>1227130000000</v>
      </c>
      <c r="L109" s="5">
        <v>1210310000000</v>
      </c>
      <c r="M109" s="5">
        <v>730365000000</v>
      </c>
      <c r="N109" s="5">
        <v>348369000000</v>
      </c>
      <c r="O109" s="5">
        <v>1470488000000</v>
      </c>
      <c r="P109" s="5">
        <v>1698142000000</v>
      </c>
      <c r="Q109" s="5">
        <v>1644581000000</v>
      </c>
      <c r="R109" s="5">
        <v>1662533000000</v>
      </c>
      <c r="S109" s="5">
        <v>1551619000000</v>
      </c>
      <c r="T109" s="5">
        <v>1410802000000</v>
      </c>
      <c r="U109" s="5">
        <v>1265953000000</v>
      </c>
      <c r="V109" s="5">
        <v>1054745000000</v>
      </c>
      <c r="W109" s="5">
        <v>284947000000</v>
      </c>
      <c r="X109" s="5">
        <v>718478000000</v>
      </c>
      <c r="Y109" s="5">
        <v>871316000000</v>
      </c>
    </row>
    <row r="110" spans="3:26" ht="15.5" x14ac:dyDescent="0.35">
      <c r="C110" t="s">
        <v>131</v>
      </c>
      <c r="Y110" s="5">
        <v>31804000000</v>
      </c>
      <c r="Z110" s="5">
        <v>430000000</v>
      </c>
    </row>
    <row r="111" spans="3:26" ht="15.5" x14ac:dyDescent="0.35">
      <c r="C111" t="s">
        <v>801</v>
      </c>
      <c r="D111" s="5">
        <v>212607000000</v>
      </c>
      <c r="E111" s="5">
        <v>39414000000</v>
      </c>
      <c r="F111" s="5">
        <v>16488000000</v>
      </c>
      <c r="G111" s="5">
        <v>67184000000</v>
      </c>
      <c r="I111" s="5">
        <v>39414000000</v>
      </c>
      <c r="J111" s="5">
        <v>65858000000</v>
      </c>
      <c r="K111" s="5">
        <v>71778000000</v>
      </c>
      <c r="L111" s="5">
        <v>59644000000</v>
      </c>
      <c r="M111" s="5">
        <v>97753000000</v>
      </c>
      <c r="N111" s="5">
        <v>48105000000</v>
      </c>
      <c r="O111" s="5">
        <v>39597000000</v>
      </c>
      <c r="P111" s="5">
        <v>71205000000</v>
      </c>
      <c r="Q111" s="5">
        <v>67099000000</v>
      </c>
      <c r="R111" s="5">
        <v>34944000000</v>
      </c>
      <c r="S111" s="5">
        <v>110357000000</v>
      </c>
      <c r="T111" s="5">
        <v>143539000000</v>
      </c>
      <c r="U111" s="5">
        <v>87065000000</v>
      </c>
      <c r="V111" s="5">
        <v>191015000000</v>
      </c>
      <c r="W111" s="5">
        <v>171404000000</v>
      </c>
      <c r="X111" s="5">
        <v>155610000000</v>
      </c>
      <c r="Y111" s="5">
        <v>31804000000</v>
      </c>
      <c r="Z111" s="5">
        <v>430000000</v>
      </c>
    </row>
    <row r="112" spans="3:26" ht="15.5" x14ac:dyDescent="0.35">
      <c r="C112" t="s">
        <v>132</v>
      </c>
      <c r="W112" s="5">
        <v>91478000000</v>
      </c>
    </row>
    <row r="113" spans="3:26" ht="15.5" x14ac:dyDescent="0.35">
      <c r="C113" t="s">
        <v>2420</v>
      </c>
      <c r="D113" s="5">
        <v>366664000000</v>
      </c>
      <c r="E113" s="5">
        <v>314817000000</v>
      </c>
      <c r="F113" s="5">
        <v>302709000000</v>
      </c>
      <c r="G113" s="5">
        <v>312658000000</v>
      </c>
      <c r="I113" s="5">
        <v>314817000000</v>
      </c>
      <c r="J113" s="5">
        <v>279555000000</v>
      </c>
      <c r="K113" s="5">
        <v>296261000000</v>
      </c>
      <c r="L113" s="5">
        <v>239067000000</v>
      </c>
      <c r="M113" s="5">
        <v>397582000000</v>
      </c>
      <c r="N113" s="5">
        <v>584546000000</v>
      </c>
      <c r="O113" s="5">
        <v>684746000000</v>
      </c>
      <c r="P113" s="5">
        <v>599201000000</v>
      </c>
      <c r="Q113" s="5">
        <v>510341000000</v>
      </c>
      <c r="R113" s="5">
        <v>450707000000</v>
      </c>
      <c r="S113" s="5">
        <v>331180000000</v>
      </c>
      <c r="T113" s="5">
        <v>256878000000</v>
      </c>
      <c r="U113" s="5">
        <v>303605000000</v>
      </c>
      <c r="V113" s="5">
        <v>270766000000</v>
      </c>
      <c r="W113" s="5">
        <v>14011000000</v>
      </c>
      <c r="X113" s="5">
        <v>206029000000</v>
      </c>
      <c r="Y113" s="5">
        <v>220003000000</v>
      </c>
      <c r="Z113" s="5">
        <v>260000000</v>
      </c>
    </row>
    <row r="114" spans="3:26" ht="15.5" x14ac:dyDescent="0.35">
      <c r="C114" t="s">
        <v>134</v>
      </c>
    </row>
    <row r="115" spans="3:26" ht="15.5" x14ac:dyDescent="0.35">
      <c r="C115" t="s">
        <v>135</v>
      </c>
      <c r="T115" s="5">
        <v>410191000000</v>
      </c>
      <c r="U115" s="5">
        <v>1566531000000</v>
      </c>
      <c r="V115" s="5">
        <v>2475161000000</v>
      </c>
      <c r="W115" s="5">
        <v>2082511000000</v>
      </c>
      <c r="X115" s="5">
        <v>2733774000000</v>
      </c>
      <c r="Z115" s="5">
        <v>7850000000</v>
      </c>
    </row>
    <row r="116" spans="3:26" ht="15.5" x14ac:dyDescent="0.35">
      <c r="C116" t="s">
        <v>138</v>
      </c>
      <c r="T116" s="5">
        <v>278978000000</v>
      </c>
      <c r="U116" s="5">
        <v>29149000000</v>
      </c>
      <c r="V116" s="5">
        <v>483935000000</v>
      </c>
      <c r="W116" s="5">
        <v>93388000000</v>
      </c>
      <c r="X116" s="5">
        <v>233255000000</v>
      </c>
      <c r="Z116" s="5">
        <v>4800000000</v>
      </c>
    </row>
    <row r="117" spans="3:26" ht="15.5" x14ac:dyDescent="0.35">
      <c r="C117" t="s">
        <v>139</v>
      </c>
      <c r="D117" s="5">
        <v>2231627000000</v>
      </c>
      <c r="E117" s="5">
        <v>2358456000000</v>
      </c>
      <c r="F117" s="5">
        <v>2192022000000</v>
      </c>
      <c r="G117" s="5">
        <v>2314622000000</v>
      </c>
      <c r="I117" s="5">
        <v>2358456000000</v>
      </c>
      <c r="J117" s="5">
        <v>2625792000000</v>
      </c>
      <c r="K117" s="5">
        <v>2896681000000</v>
      </c>
      <c r="L117" s="5">
        <v>2814190000000</v>
      </c>
      <c r="M117" s="5">
        <v>2775213000000</v>
      </c>
      <c r="N117" s="5">
        <v>2881656000000</v>
      </c>
      <c r="O117" s="5">
        <v>488444000000</v>
      </c>
      <c r="P117" s="5">
        <v>480757000000</v>
      </c>
      <c r="Q117" s="5">
        <v>488617000000</v>
      </c>
      <c r="R117" s="5">
        <v>415281000000</v>
      </c>
      <c r="S117" s="5">
        <v>344110000000</v>
      </c>
      <c r="T117" s="5">
        <v>712261000000</v>
      </c>
      <c r="U117" s="5">
        <v>1828073000000</v>
      </c>
      <c r="V117" s="5">
        <v>2691079000000</v>
      </c>
      <c r="W117" s="5">
        <v>3416580000000</v>
      </c>
      <c r="X117" s="5">
        <v>2874728000000</v>
      </c>
      <c r="Y117" s="5">
        <v>110376000000</v>
      </c>
      <c r="Z117" s="5">
        <v>10071000000</v>
      </c>
    </row>
    <row r="118" spans="3:26" ht="15.5" x14ac:dyDescent="0.35">
      <c r="C118" t="s">
        <v>140</v>
      </c>
      <c r="D118" s="5">
        <v>2231627000000</v>
      </c>
      <c r="E118" s="5">
        <v>2358456000000</v>
      </c>
      <c r="F118" s="5">
        <v>2192022000000</v>
      </c>
      <c r="G118" s="5">
        <v>2314622000000</v>
      </c>
      <c r="I118" s="5">
        <v>2358456000000</v>
      </c>
      <c r="J118" s="5">
        <v>2625792000000</v>
      </c>
      <c r="K118" s="5">
        <v>2896681000000</v>
      </c>
      <c r="L118" s="5">
        <v>2814190000000</v>
      </c>
      <c r="M118" s="5">
        <v>2775213000000</v>
      </c>
      <c r="N118" s="5">
        <v>2881656000000</v>
      </c>
      <c r="O118" s="5">
        <v>488444000000</v>
      </c>
      <c r="P118" s="5">
        <v>480757000000</v>
      </c>
      <c r="Q118" s="5">
        <v>488617000000</v>
      </c>
      <c r="R118" s="5">
        <v>415281000000</v>
      </c>
      <c r="S118" s="5">
        <v>344110000000</v>
      </c>
      <c r="T118" s="5">
        <v>712261000000</v>
      </c>
      <c r="U118" s="5">
        <v>1828073000000</v>
      </c>
      <c r="V118" s="5">
        <v>2691079000000</v>
      </c>
      <c r="W118" s="5">
        <v>3416580000000</v>
      </c>
      <c r="X118" s="5">
        <v>2874728000000</v>
      </c>
      <c r="Y118" s="5">
        <v>110376000000</v>
      </c>
      <c r="Z118" s="5">
        <v>10071000000</v>
      </c>
    </row>
    <row r="119" spans="3:26" ht="15.5" x14ac:dyDescent="0.35">
      <c r="C119" t="s">
        <v>144</v>
      </c>
    </row>
    <row r="120" spans="3:26" ht="15.5" x14ac:dyDescent="0.35">
      <c r="C120" t="s">
        <v>145</v>
      </c>
      <c r="T120" s="5">
        <v>410191000000</v>
      </c>
      <c r="U120" s="5">
        <v>1566531000000</v>
      </c>
      <c r="V120" s="5">
        <v>2475161000000</v>
      </c>
      <c r="W120" s="5">
        <v>2082511000000</v>
      </c>
      <c r="X120" s="5">
        <v>2733774000000</v>
      </c>
      <c r="Z120" s="5">
        <v>7850000000</v>
      </c>
    </row>
    <row r="121" spans="3:26" ht="15.5" x14ac:dyDescent="0.35">
      <c r="C121" t="s">
        <v>979</v>
      </c>
      <c r="W121" s="5">
        <v>1069746000000</v>
      </c>
    </row>
    <row r="122" spans="3:26" ht="15.5" x14ac:dyDescent="0.35">
      <c r="C122" t="s">
        <v>147</v>
      </c>
      <c r="D122" s="5">
        <v>5816052000000</v>
      </c>
      <c r="E122" s="5">
        <v>4865724000000</v>
      </c>
      <c r="F122" s="5">
        <v>4322281000000</v>
      </c>
      <c r="G122" s="5">
        <v>4423999000000</v>
      </c>
      <c r="I122" s="5">
        <v>4865724000000</v>
      </c>
      <c r="J122" s="5">
        <v>4814965000000</v>
      </c>
      <c r="K122" s="5">
        <v>5849658000000</v>
      </c>
      <c r="L122" s="5">
        <v>5170053000000</v>
      </c>
      <c r="M122" s="5">
        <v>4845257000000</v>
      </c>
      <c r="N122" s="5">
        <v>5737956000000</v>
      </c>
      <c r="O122" s="5">
        <v>3086283000000</v>
      </c>
      <c r="P122" s="5">
        <v>3220568000000</v>
      </c>
      <c r="Q122" s="5">
        <v>3099441000000</v>
      </c>
      <c r="R122" s="5">
        <v>3003635000000</v>
      </c>
      <c r="S122" s="5">
        <v>2783124000000</v>
      </c>
      <c r="T122" s="5">
        <v>3230782000000</v>
      </c>
      <c r="U122" s="5">
        <v>3718254000000</v>
      </c>
      <c r="V122" s="5">
        <v>4861284000000</v>
      </c>
      <c r="W122" s="5">
        <v>5124885000000</v>
      </c>
      <c r="X122" s="5">
        <v>4339622000000</v>
      </c>
      <c r="Y122" s="5">
        <v>1284912000000</v>
      </c>
      <c r="Z122" s="5">
        <v>15759000000</v>
      </c>
    </row>
    <row r="123" spans="3:26" ht="15.5" x14ac:dyDescent="0.35">
      <c r="C123" t="s">
        <v>148</v>
      </c>
    </row>
    <row r="124" spans="3:26" ht="15.5" x14ac:dyDescent="0.35">
      <c r="C124" t="s">
        <v>149</v>
      </c>
      <c r="D124" s="5">
        <v>243673000000</v>
      </c>
      <c r="E124" s="5">
        <v>243673000000</v>
      </c>
      <c r="F124" s="5">
        <v>243673000000</v>
      </c>
      <c r="G124" s="5">
        <v>243673000000</v>
      </c>
      <c r="I124" s="5">
        <v>243673000000</v>
      </c>
      <c r="J124" s="5">
        <v>243774000000</v>
      </c>
      <c r="K124" s="5">
        <v>243874000000</v>
      </c>
      <c r="L124" s="5">
        <v>254287000000</v>
      </c>
      <c r="M124" s="5">
        <v>280461000000</v>
      </c>
      <c r="N124" s="5">
        <v>280461000000</v>
      </c>
      <c r="O124" s="5">
        <v>325040000000</v>
      </c>
      <c r="P124" s="5">
        <v>386794000000</v>
      </c>
      <c r="Q124" s="5">
        <v>386794000000</v>
      </c>
      <c r="R124" s="5">
        <v>386794000000</v>
      </c>
      <c r="S124" s="5">
        <v>386794000000</v>
      </c>
      <c r="T124" s="5">
        <v>386794000000</v>
      </c>
      <c r="U124" s="5">
        <v>386794000000</v>
      </c>
      <c r="V124" s="5">
        <v>386794000000</v>
      </c>
      <c r="W124" s="5">
        <v>386794000000</v>
      </c>
      <c r="X124" s="5">
        <v>386794000000</v>
      </c>
      <c r="Y124" s="5">
        <v>386794000000</v>
      </c>
      <c r="Z124" s="5">
        <v>121529000000</v>
      </c>
    </row>
    <row r="125" spans="3:26" ht="15.5" x14ac:dyDescent="0.35">
      <c r="C125" t="s">
        <v>151</v>
      </c>
      <c r="D125" s="5">
        <v>-3630027000000</v>
      </c>
      <c r="E125" s="5">
        <v>-3630027000000</v>
      </c>
      <c r="F125" s="5">
        <v>-3630027000000</v>
      </c>
      <c r="G125" s="5">
        <v>-3630027000000</v>
      </c>
      <c r="I125" s="5">
        <v>-3630027000000</v>
      </c>
      <c r="J125" s="5">
        <v>-3629966000000</v>
      </c>
      <c r="K125" s="5">
        <v>-3629906000000</v>
      </c>
      <c r="L125" s="5">
        <v>-3623658000000</v>
      </c>
      <c r="M125" s="5">
        <v>-3607955000000</v>
      </c>
      <c r="N125" s="5">
        <v>-3607955000000</v>
      </c>
      <c r="O125" s="5">
        <v>-3591683000000</v>
      </c>
      <c r="P125" s="5">
        <v>-3571934000000</v>
      </c>
      <c r="Q125" s="5">
        <v>-3571934000000</v>
      </c>
      <c r="R125" s="5">
        <v>-3571934000000</v>
      </c>
      <c r="S125" s="5">
        <v>-3571934000000</v>
      </c>
      <c r="T125" s="5">
        <v>-3571934000000</v>
      </c>
      <c r="U125" s="5">
        <v>-3571934000000</v>
      </c>
      <c r="V125" s="5">
        <v>195192000000</v>
      </c>
      <c r="W125" s="5">
        <v>195192000000</v>
      </c>
      <c r="X125" s="5">
        <v>195192000000</v>
      </c>
      <c r="Y125" s="5">
        <v>195192000000</v>
      </c>
      <c r="Z125" s="5">
        <v>36033000000</v>
      </c>
    </row>
    <row r="126" spans="3:26" ht="15.5" x14ac:dyDescent="0.35">
      <c r="C126" t="s">
        <v>152</v>
      </c>
      <c r="D126" s="5">
        <v>4592210000000</v>
      </c>
      <c r="E126" s="5">
        <v>3900117000000</v>
      </c>
      <c r="F126" s="5">
        <v>3776144000000</v>
      </c>
      <c r="G126" s="5">
        <v>3779033000000</v>
      </c>
      <c r="I126" s="5">
        <v>3900117000000</v>
      </c>
      <c r="J126" s="5">
        <v>3844535000000</v>
      </c>
      <c r="K126" s="5">
        <v>3432668000000</v>
      </c>
      <c r="L126" s="5">
        <v>4409717000000</v>
      </c>
      <c r="M126" s="5">
        <v>4566340000000</v>
      </c>
      <c r="N126" s="5">
        <v>3857652000000</v>
      </c>
      <c r="O126" s="5">
        <v>5371581000000</v>
      </c>
      <c r="P126" s="5">
        <v>5324476000000</v>
      </c>
      <c r="Q126" s="5">
        <v>5513125000000</v>
      </c>
      <c r="R126" s="5">
        <v>5040383000000</v>
      </c>
      <c r="S126" s="5">
        <v>4291307000000</v>
      </c>
      <c r="T126" s="5">
        <v>3362730000000</v>
      </c>
      <c r="U126" s="5">
        <v>2403768000000</v>
      </c>
      <c r="V126" s="5">
        <v>1253608000000</v>
      </c>
      <c r="W126" s="5">
        <v>482727000000</v>
      </c>
      <c r="X126" s="5">
        <v>492262000000</v>
      </c>
    </row>
    <row r="127" spans="3:26" ht="15.5" x14ac:dyDescent="0.35">
      <c r="C127" t="s">
        <v>153</v>
      </c>
      <c r="D127" s="5">
        <v>50857000000</v>
      </c>
      <c r="E127" s="5">
        <v>50857000000</v>
      </c>
      <c r="F127" s="5">
        <v>50857000000</v>
      </c>
      <c r="G127" s="5">
        <v>50857000000</v>
      </c>
      <c r="I127" s="5">
        <v>50857000000</v>
      </c>
      <c r="J127" s="5">
        <v>50857000000</v>
      </c>
      <c r="K127" s="5">
        <v>50857000000</v>
      </c>
      <c r="L127" s="5">
        <v>116397000000</v>
      </c>
      <c r="M127" s="5">
        <v>116397000000</v>
      </c>
      <c r="N127" s="5">
        <v>116397000000</v>
      </c>
      <c r="O127" s="5">
        <v>116397000000</v>
      </c>
      <c r="P127" s="5">
        <v>116397000000</v>
      </c>
      <c r="Q127" s="5">
        <v>116397000000</v>
      </c>
      <c r="R127" s="5">
        <v>116397000000</v>
      </c>
      <c r="S127" s="5">
        <v>116397000000</v>
      </c>
      <c r="T127" s="5">
        <v>116397000000</v>
      </c>
      <c r="U127" s="5">
        <v>116397000000</v>
      </c>
      <c r="V127" s="5">
        <v>10950000000</v>
      </c>
      <c r="W127" s="5">
        <v>6250000000</v>
      </c>
    </row>
    <row r="128" spans="3:26" ht="15.5" x14ac:dyDescent="0.35">
      <c r="C128" t="s">
        <v>154</v>
      </c>
      <c r="D128" s="5">
        <v>4541353000000</v>
      </c>
      <c r="E128" s="5">
        <v>3849260000000</v>
      </c>
      <c r="F128" s="5">
        <v>3725287000000</v>
      </c>
      <c r="G128" s="5">
        <v>3728176000000</v>
      </c>
      <c r="I128" s="5">
        <v>3849260000000</v>
      </c>
      <c r="J128" s="5">
        <v>3793678000000</v>
      </c>
      <c r="K128" s="5">
        <v>3381811000000</v>
      </c>
      <c r="L128" s="5">
        <v>4293320000000</v>
      </c>
      <c r="M128" s="5">
        <v>4449943000000</v>
      </c>
      <c r="N128" s="5">
        <v>3741255000000</v>
      </c>
      <c r="O128" s="5">
        <v>5255184000000</v>
      </c>
      <c r="P128" s="5">
        <v>5208079000000</v>
      </c>
      <c r="Q128" s="5">
        <v>5396728000000</v>
      </c>
      <c r="R128" s="5">
        <v>4923986000000</v>
      </c>
      <c r="S128" s="5">
        <v>4174910000000</v>
      </c>
      <c r="T128" s="5">
        <v>3246333000000</v>
      </c>
      <c r="U128" s="5">
        <v>2287371000000</v>
      </c>
      <c r="V128" s="5">
        <v>1242658000000</v>
      </c>
      <c r="W128" s="5">
        <v>476477000000</v>
      </c>
    </row>
    <row r="129" spans="2:26" ht="15.5" x14ac:dyDescent="0.35">
      <c r="C129" t="s">
        <v>155</v>
      </c>
      <c r="D129" s="5">
        <v>4592210000000</v>
      </c>
      <c r="E129" s="5">
        <v>3900117000000</v>
      </c>
      <c r="F129" s="5">
        <v>3776144000000</v>
      </c>
      <c r="G129" s="5">
        <v>3779033000000</v>
      </c>
      <c r="I129" s="5">
        <v>3900117000000</v>
      </c>
      <c r="J129" s="5">
        <v>3844535000000</v>
      </c>
      <c r="K129" s="5">
        <v>3432668000000</v>
      </c>
      <c r="L129" s="5">
        <v>4409717000000</v>
      </c>
      <c r="M129" s="5">
        <v>4566340000000</v>
      </c>
      <c r="N129" s="5">
        <v>3857652000000</v>
      </c>
      <c r="O129" s="5">
        <v>5371581000000</v>
      </c>
      <c r="P129" s="5">
        <v>5324476000000</v>
      </c>
      <c r="Q129" s="5">
        <v>5513125000000</v>
      </c>
      <c r="R129" s="5">
        <v>5040383000000</v>
      </c>
      <c r="S129" s="5">
        <v>4291307000000</v>
      </c>
      <c r="T129" s="5">
        <v>3362730000000</v>
      </c>
      <c r="U129" s="5">
        <v>2403768000000</v>
      </c>
      <c r="V129" s="5">
        <v>1253608000000</v>
      </c>
      <c r="W129" s="5">
        <v>482727000000</v>
      </c>
      <c r="X129" s="5">
        <v>492262000000</v>
      </c>
    </row>
    <row r="130" spans="2:26" ht="15.5" x14ac:dyDescent="0.35">
      <c r="C130" t="s">
        <v>9</v>
      </c>
      <c r="D130" s="5">
        <v>1008678000000</v>
      </c>
      <c r="E130" s="5">
        <v>272905000000</v>
      </c>
      <c r="F130" s="5">
        <v>181692000000</v>
      </c>
      <c r="G130" s="5">
        <v>373861000000</v>
      </c>
      <c r="I130" s="5">
        <v>272905000000</v>
      </c>
      <c r="J130" s="5">
        <v>325786000000</v>
      </c>
      <c r="K130" s="5">
        <v>30738000000</v>
      </c>
      <c r="L130" s="5">
        <v>580164000000</v>
      </c>
      <c r="M130" s="5">
        <v>1005972000000</v>
      </c>
      <c r="N130" s="5">
        <v>581118000000</v>
      </c>
      <c r="O130" s="5">
        <v>1746627000000</v>
      </c>
      <c r="P130" s="5">
        <v>1815828000000</v>
      </c>
      <c r="Q130" s="5">
        <v>2327985000000</v>
      </c>
      <c r="R130" s="5">
        <v>1855243000000</v>
      </c>
      <c r="S130" s="5">
        <v>1106167000000</v>
      </c>
      <c r="T130" s="5">
        <v>177590000000</v>
      </c>
      <c r="U130" s="5">
        <v>-781372000000</v>
      </c>
      <c r="V130" s="5">
        <v>-1931532000000</v>
      </c>
      <c r="W130" s="5">
        <v>-2702413000000</v>
      </c>
      <c r="X130" s="5">
        <v>1074248000000</v>
      </c>
      <c r="Y130" s="5">
        <v>238877000000</v>
      </c>
      <c r="Z130" s="5">
        <v>43601000000</v>
      </c>
    </row>
    <row r="131" spans="2:26" ht="15.5" x14ac:dyDescent="0.35">
      <c r="C131" t="s">
        <v>157</v>
      </c>
      <c r="D131" s="5">
        <v>6824730000000</v>
      </c>
      <c r="E131" s="5">
        <v>5138629000000</v>
      </c>
      <c r="F131" s="5">
        <v>4503973000000</v>
      </c>
      <c r="G131" s="5">
        <v>4797860000000</v>
      </c>
      <c r="I131" s="5">
        <v>5138629000000</v>
      </c>
      <c r="J131" s="5">
        <v>5140751000000</v>
      </c>
      <c r="K131" s="5">
        <v>5880396000000</v>
      </c>
      <c r="L131" s="5">
        <v>5750217000000</v>
      </c>
      <c r="M131" s="5">
        <v>5851229000000</v>
      </c>
      <c r="N131" s="5">
        <v>6319074000000</v>
      </c>
      <c r="O131" s="5">
        <v>4832910000000</v>
      </c>
      <c r="P131" s="5">
        <v>5036396000000</v>
      </c>
      <c r="Q131" s="5">
        <v>5427426000000</v>
      </c>
      <c r="R131" s="5">
        <v>4858878000000</v>
      </c>
      <c r="S131" s="5">
        <v>3889291000000</v>
      </c>
      <c r="T131" s="5">
        <v>3408372000000</v>
      </c>
      <c r="U131" s="5">
        <v>2936882000000</v>
      </c>
      <c r="V131" s="5">
        <v>2929752000000</v>
      </c>
      <c r="W131" s="5">
        <v>2422472000000</v>
      </c>
      <c r="X131" s="5">
        <v>5413870000000</v>
      </c>
      <c r="Y131" s="5">
        <v>1523789000000</v>
      </c>
      <c r="Z131" s="5">
        <v>59360000000</v>
      </c>
    </row>
    <row r="132" spans="2:26" ht="15.5" x14ac:dyDescent="0.35">
      <c r="C132" t="s">
        <v>158</v>
      </c>
      <c r="D132" s="5">
        <v>2258279280</v>
      </c>
      <c r="E132" s="5">
        <v>2258279280</v>
      </c>
      <c r="F132" s="5">
        <v>2258279280</v>
      </c>
      <c r="G132" s="5">
        <v>2258279280</v>
      </c>
      <c r="I132" s="5">
        <v>2258279280</v>
      </c>
      <c r="J132" s="5">
        <v>2259292880</v>
      </c>
      <c r="K132" s="5">
        <v>2260292880</v>
      </c>
      <c r="L132" s="5">
        <v>2364423580</v>
      </c>
      <c r="M132" s="5">
        <v>2626148780</v>
      </c>
      <c r="N132" s="5">
        <v>2626148780</v>
      </c>
      <c r="O132" s="5">
        <v>2804883280</v>
      </c>
      <c r="P132" s="5">
        <v>2917918080</v>
      </c>
      <c r="Q132" s="5">
        <v>2917918080</v>
      </c>
      <c r="R132" s="5">
        <v>2917918080</v>
      </c>
      <c r="S132" s="5">
        <v>2917918080</v>
      </c>
      <c r="T132" s="5">
        <v>2917918080</v>
      </c>
      <c r="U132" s="5">
        <v>2917918080</v>
      </c>
      <c r="V132" s="5">
        <v>2917918080</v>
      </c>
      <c r="W132" s="5">
        <v>2917918080</v>
      </c>
      <c r="X132" s="5">
        <v>2917918080</v>
      </c>
      <c r="Y132" s="5">
        <v>265265280</v>
      </c>
      <c r="Z132" s="5">
        <v>1326326400</v>
      </c>
    </row>
    <row r="134" spans="2:26" ht="15.5" x14ac:dyDescent="0.35">
      <c r="B134" t="s">
        <v>159</v>
      </c>
      <c r="C134" t="s">
        <v>160</v>
      </c>
      <c r="D134" s="5">
        <v>2270539000000</v>
      </c>
      <c r="E134" s="5">
        <v>846905000000</v>
      </c>
      <c r="F134" s="5">
        <v>132811000000</v>
      </c>
      <c r="G134" s="5">
        <v>-1967337000000</v>
      </c>
      <c r="I134" s="5">
        <v>1667526000000</v>
      </c>
      <c r="J134" s="5">
        <v>1810449000000</v>
      </c>
      <c r="K134" s="5">
        <v>2038662000000</v>
      </c>
      <c r="L134" s="5">
        <v>2331433000000</v>
      </c>
      <c r="M134" s="5">
        <v>2408423000000</v>
      </c>
      <c r="N134" s="5">
        <v>90050000000</v>
      </c>
      <c r="O134" s="5">
        <v>1909218000000</v>
      </c>
      <c r="P134" s="5">
        <v>1971466000000</v>
      </c>
      <c r="Q134" s="5">
        <v>2213567000000</v>
      </c>
      <c r="R134" s="5">
        <v>2531383000000</v>
      </c>
      <c r="S134" s="5">
        <v>2249020000000</v>
      </c>
      <c r="T134" s="5">
        <v>1874402000000</v>
      </c>
      <c r="U134" s="5">
        <v>1670935000000</v>
      </c>
      <c r="V134" s="5">
        <v>1599781000000</v>
      </c>
      <c r="W134" s="5">
        <v>1223674000000</v>
      </c>
      <c r="X134" s="5">
        <v>707459000000</v>
      </c>
      <c r="Y134" s="5">
        <v>481500000000</v>
      </c>
      <c r="Z134" s="5">
        <v>7058000000</v>
      </c>
    </row>
    <row r="135" spans="2:26" ht="15.5" x14ac:dyDescent="0.35">
      <c r="C135" t="s">
        <v>324</v>
      </c>
      <c r="Y135" s="5">
        <v>1184477000000</v>
      </c>
      <c r="Z135" s="5">
        <v>12741000000</v>
      </c>
    </row>
    <row r="136" spans="2:26" ht="15.5" x14ac:dyDescent="0.35">
      <c r="C136" t="s">
        <v>564</v>
      </c>
      <c r="D136" s="5">
        <v>5143102000000</v>
      </c>
      <c r="E136" s="5">
        <v>2805890000000</v>
      </c>
      <c r="F136" s="5">
        <v>2146174000000</v>
      </c>
      <c r="G136" s="5">
        <v>2153529000000</v>
      </c>
      <c r="I136" s="5">
        <v>12229159000000</v>
      </c>
      <c r="J136" s="5">
        <v>13632606000000</v>
      </c>
      <c r="K136" s="5">
        <v>13865427000000</v>
      </c>
      <c r="L136" s="5">
        <v>13664097000000</v>
      </c>
      <c r="M136" s="5">
        <v>11333432000000</v>
      </c>
      <c r="N136" s="5">
        <v>9505393000000</v>
      </c>
      <c r="O136" s="5">
        <v>19949426000000</v>
      </c>
      <c r="P136" s="5">
        <v>19689976000000</v>
      </c>
      <c r="Q136" s="5">
        <v>19228772000000</v>
      </c>
      <c r="R136" s="5">
        <v>19054364000000</v>
      </c>
      <c r="S136" s="5">
        <v>17667069000000</v>
      </c>
      <c r="T136" s="5">
        <v>15927265000000</v>
      </c>
      <c r="U136" s="5">
        <v>13937039000000</v>
      </c>
      <c r="V136" s="5">
        <v>11975982000000</v>
      </c>
      <c r="W136" s="5">
        <v>10025226000000</v>
      </c>
      <c r="X136" s="5">
        <v>8528714000000</v>
      </c>
    </row>
    <row r="137" spans="2:26" ht="15.5" x14ac:dyDescent="0.35">
      <c r="C137" t="s">
        <v>787</v>
      </c>
      <c r="Y137" s="5">
        <v>892000000</v>
      </c>
    </row>
    <row r="138" spans="2:26" ht="15.5" x14ac:dyDescent="0.35">
      <c r="C138" t="s">
        <v>2523</v>
      </c>
      <c r="Y138" s="5">
        <v>-86978000000</v>
      </c>
    </row>
    <row r="139" spans="2:26" ht="15.5" x14ac:dyDescent="0.35">
      <c r="C139" t="s">
        <v>588</v>
      </c>
      <c r="D139" s="5">
        <v>-2277560000000</v>
      </c>
      <c r="E139" s="5">
        <v>-1469842000000</v>
      </c>
      <c r="F139" s="5">
        <v>-1422206000000</v>
      </c>
      <c r="G139" s="5">
        <v>-3240418000000</v>
      </c>
      <c r="I139" s="5">
        <v>-7974433000000</v>
      </c>
      <c r="J139" s="5">
        <v>-9049496000000</v>
      </c>
      <c r="K139" s="5">
        <v>-9037837000000</v>
      </c>
      <c r="L139" s="5">
        <v>-8493346000000</v>
      </c>
      <c r="M139" s="5">
        <v>-6823214000000</v>
      </c>
      <c r="N139" s="5">
        <v>-7235170000000</v>
      </c>
      <c r="O139" s="5">
        <v>-13233807000000</v>
      </c>
      <c r="P139" s="5">
        <v>-12953263000000</v>
      </c>
      <c r="Q139" s="5">
        <v>-12470819000000</v>
      </c>
      <c r="R139" s="5">
        <v>-12176537000000</v>
      </c>
      <c r="S139" s="5">
        <v>-11418081000000</v>
      </c>
      <c r="T139" s="5">
        <v>-10477757000000</v>
      </c>
      <c r="U139" s="5">
        <v>-9244711000000</v>
      </c>
      <c r="V139" s="5">
        <v>-7831342000000</v>
      </c>
      <c r="W139" s="5">
        <v>-6511193000000</v>
      </c>
      <c r="X139" s="5">
        <v>-5968930000000</v>
      </c>
    </row>
    <row r="140" spans="2:26" ht="15.5" x14ac:dyDescent="0.35">
      <c r="C140" t="s">
        <v>2524</v>
      </c>
      <c r="Y140" s="5">
        <v>-43603000000</v>
      </c>
    </row>
    <row r="141" spans="2:26" ht="15.5" x14ac:dyDescent="0.35">
      <c r="C141" t="s">
        <v>463</v>
      </c>
      <c r="D141" s="5">
        <v>-547655000000</v>
      </c>
      <c r="E141" s="5">
        <v>-437033000000</v>
      </c>
      <c r="F141" s="5">
        <v>-591769000000</v>
      </c>
      <c r="G141" s="5">
        <v>-735770000000</v>
      </c>
      <c r="I141" s="5">
        <v>-2395347000000</v>
      </c>
      <c r="J141" s="5">
        <v>-2600248000000</v>
      </c>
      <c r="K141" s="5">
        <v>-2597453000000</v>
      </c>
      <c r="L141" s="5">
        <v>-2523614000000</v>
      </c>
      <c r="M141" s="5">
        <v>-1992654000000</v>
      </c>
      <c r="N141" s="5">
        <v>-2215060000000</v>
      </c>
      <c r="O141" s="5">
        <v>-4462306000000</v>
      </c>
      <c r="P141" s="5">
        <v>-4309068000000</v>
      </c>
      <c r="Q141" s="5">
        <v>-4140774000000</v>
      </c>
      <c r="R141" s="5">
        <v>-3775510000000</v>
      </c>
      <c r="S141" s="5">
        <v>-3542080000000</v>
      </c>
      <c r="T141" s="5">
        <v>-3219894000000</v>
      </c>
      <c r="U141" s="5">
        <v>-2568884000000</v>
      </c>
      <c r="V141" s="5">
        <v>-2255168000000</v>
      </c>
      <c r="W141" s="5">
        <v>-1985384000000</v>
      </c>
      <c r="X141" s="5">
        <v>-1488996000000</v>
      </c>
      <c r="Y141" s="5">
        <v>-59216000000</v>
      </c>
      <c r="Z141" s="5">
        <v>-2755000000</v>
      </c>
    </row>
    <row r="142" spans="2:26" ht="15.5" x14ac:dyDescent="0.35">
      <c r="C142" t="s">
        <v>464</v>
      </c>
      <c r="D142" s="5">
        <v>4493000000</v>
      </c>
      <c r="E142" s="5">
        <v>899000000</v>
      </c>
      <c r="F142" s="5">
        <v>930000000</v>
      </c>
      <c r="G142" s="5">
        <v>4954000000</v>
      </c>
      <c r="I142" s="5">
        <v>10760000000</v>
      </c>
      <c r="J142" s="5">
        <v>6762000000</v>
      </c>
      <c r="K142" s="5">
        <v>5701000000</v>
      </c>
      <c r="L142" s="5">
        <v>7435000000</v>
      </c>
      <c r="M142" s="5">
        <v>17232000000</v>
      </c>
      <c r="N142" s="5">
        <v>35742000000</v>
      </c>
      <c r="O142" s="5">
        <v>32358000000</v>
      </c>
      <c r="P142" s="5">
        <v>39652000000</v>
      </c>
      <c r="Q142" s="5">
        <v>37910000000</v>
      </c>
      <c r="R142" s="5">
        <v>30536000000</v>
      </c>
      <c r="S142" s="5">
        <v>30833000000</v>
      </c>
      <c r="T142" s="5">
        <v>22583000000</v>
      </c>
      <c r="U142" s="5">
        <v>17928000000</v>
      </c>
      <c r="V142" s="5">
        <v>26151000000</v>
      </c>
      <c r="W142" s="5">
        <v>32455000000</v>
      </c>
      <c r="X142" s="5">
        <v>61234000000</v>
      </c>
    </row>
    <row r="143" spans="2:26" ht="15.5" x14ac:dyDescent="0.35">
      <c r="C143" t="s">
        <v>664</v>
      </c>
      <c r="D143" s="5">
        <v>-746000000</v>
      </c>
      <c r="E143" s="5">
        <v>-6073000000</v>
      </c>
      <c r="F143" s="5">
        <v>-7830000000</v>
      </c>
      <c r="G143" s="5">
        <v>-6579000000</v>
      </c>
      <c r="I143" s="5">
        <v>-20820000000</v>
      </c>
      <c r="J143" s="5">
        <v>-33246000000</v>
      </c>
      <c r="K143" s="5">
        <v>-73566000000</v>
      </c>
      <c r="L143" s="5">
        <v>-22401000000</v>
      </c>
      <c r="M143" s="5">
        <v>-19703000000</v>
      </c>
      <c r="N143" s="5">
        <v>-105009000000</v>
      </c>
      <c r="S143" s="5">
        <v>-73702000000</v>
      </c>
      <c r="T143" s="5">
        <v>-169097000000</v>
      </c>
      <c r="U143" s="5">
        <v>-274281000000</v>
      </c>
      <c r="V143" s="5">
        <v>-325445000000</v>
      </c>
      <c r="W143" s="5">
        <v>-413574000000</v>
      </c>
      <c r="Y143" s="5">
        <v>-1485000000</v>
      </c>
      <c r="Z143" s="5">
        <v>-1906000000</v>
      </c>
    </row>
    <row r="144" spans="2:26" ht="15.5" x14ac:dyDescent="0.35">
      <c r="C144" t="s">
        <v>2525</v>
      </c>
      <c r="Y144" s="5">
        <v>10710000000</v>
      </c>
      <c r="Z144" s="5">
        <v>1055000000</v>
      </c>
    </row>
    <row r="145" spans="3:26" ht="15.5" x14ac:dyDescent="0.35">
      <c r="C145" t="s">
        <v>2526</v>
      </c>
      <c r="Y145" s="5">
        <v>-23747000000</v>
      </c>
      <c r="Z145" s="5">
        <v>-3983000000</v>
      </c>
    </row>
    <row r="146" spans="3:26" ht="15.5" x14ac:dyDescent="0.35">
      <c r="C146" t="s">
        <v>594</v>
      </c>
      <c r="D146" s="5">
        <v>-51841000000</v>
      </c>
      <c r="E146" s="5">
        <v>-53008000000</v>
      </c>
      <c r="F146" s="5">
        <v>-318000000</v>
      </c>
      <c r="G146" s="5">
        <v>-149632000000</v>
      </c>
      <c r="I146" s="5">
        <v>-203959000000</v>
      </c>
      <c r="J146" s="5">
        <v>-182582000000</v>
      </c>
      <c r="K146" s="5">
        <v>-197176000000</v>
      </c>
      <c r="L146" s="5">
        <v>-323139000000</v>
      </c>
      <c r="M146" s="5">
        <v>-126373000000</v>
      </c>
      <c r="N146" s="5">
        <v>-855000000</v>
      </c>
      <c r="O146" s="5">
        <v>-376453000000</v>
      </c>
      <c r="P146" s="5">
        <v>-495831000000</v>
      </c>
      <c r="Q146" s="5">
        <v>-441522000000</v>
      </c>
      <c r="R146" s="5">
        <v>-601470000000</v>
      </c>
      <c r="S146" s="5">
        <v>-488721000000</v>
      </c>
      <c r="T146" s="5">
        <v>-377795000000</v>
      </c>
      <c r="U146" s="5">
        <v>-470437000000</v>
      </c>
      <c r="V146" s="5">
        <v>-315842000000</v>
      </c>
      <c r="W146" s="5">
        <v>-337430000000</v>
      </c>
      <c r="X146" s="5">
        <v>-112593000000</v>
      </c>
    </row>
    <row r="147" spans="3:26" ht="15.5" x14ac:dyDescent="0.35">
      <c r="C147" t="s">
        <v>835</v>
      </c>
      <c r="E147" s="5">
        <v>-1000000</v>
      </c>
      <c r="I147" s="5">
        <v>1346000000</v>
      </c>
      <c r="J147" s="5">
        <v>3407000000</v>
      </c>
    </row>
    <row r="148" spans="3:26" ht="15.5" x14ac:dyDescent="0.35">
      <c r="C148" t="s">
        <v>2527</v>
      </c>
      <c r="Y148" s="5">
        <v>-500271000000</v>
      </c>
    </row>
    <row r="149" spans="3:26" ht="15.5" x14ac:dyDescent="0.35">
      <c r="C149" t="s">
        <v>2528</v>
      </c>
      <c r="Y149" s="5">
        <v>-764000000</v>
      </c>
    </row>
    <row r="150" spans="3:26" ht="15.5" x14ac:dyDescent="0.35">
      <c r="C150" t="s">
        <v>172</v>
      </c>
      <c r="D150" s="5">
        <v>-182464000000</v>
      </c>
      <c r="E150" s="5">
        <v>-483960000000</v>
      </c>
      <c r="F150" s="5">
        <v>-162872000000</v>
      </c>
      <c r="G150" s="5">
        <v>-642869000000</v>
      </c>
      <c r="I150" s="5">
        <v>-1481027000000</v>
      </c>
      <c r="J150" s="5">
        <v>-1779346000000</v>
      </c>
      <c r="K150" s="5">
        <v>-1638718000000</v>
      </c>
      <c r="L150" s="5">
        <v>-2360130000000</v>
      </c>
      <c r="M150" s="5">
        <v>-2084192000000</v>
      </c>
      <c r="N150" s="5">
        <v>-143872000000</v>
      </c>
      <c r="O150" s="5">
        <v>-1463983000000</v>
      </c>
      <c r="P150" s="5">
        <v>-1681134000000</v>
      </c>
      <c r="Q150" s="5">
        <v>-1429497000000</v>
      </c>
      <c r="R150" s="5">
        <v>-1258576000000</v>
      </c>
      <c r="S150" s="5">
        <v>-1625150000000</v>
      </c>
      <c r="T150" s="5">
        <v>-1617306000000</v>
      </c>
      <c r="U150" s="5">
        <v>-1674281000000</v>
      </c>
      <c r="V150" s="5">
        <v>-1004020000000</v>
      </c>
      <c r="W150" s="5">
        <v>-1042385000000</v>
      </c>
      <c r="X150" s="5">
        <v>93765000000</v>
      </c>
      <c r="Y150" s="5">
        <v>407110000000</v>
      </c>
      <c r="Z150" s="5">
        <v>-6706000000</v>
      </c>
    </row>
    <row r="151" spans="3:26" ht="15.5" x14ac:dyDescent="0.35">
      <c r="C151" t="s">
        <v>173</v>
      </c>
      <c r="D151" s="5">
        <v>-27833000000</v>
      </c>
      <c r="E151" s="5">
        <v>-35772000000</v>
      </c>
      <c r="F151" s="5">
        <v>-38851000000</v>
      </c>
      <c r="G151" s="5">
        <v>-34190000000</v>
      </c>
      <c r="I151" s="5">
        <v>-137006000000</v>
      </c>
      <c r="J151" s="5">
        <v>-139952000000</v>
      </c>
      <c r="K151" s="5">
        <v>-296597000000</v>
      </c>
      <c r="L151" s="5">
        <v>-278413000000</v>
      </c>
      <c r="M151" s="5">
        <v>-186794000000</v>
      </c>
      <c r="N151" s="5">
        <v>-594730000000</v>
      </c>
      <c r="O151" s="5">
        <v>-456809000000</v>
      </c>
      <c r="P151" s="5">
        <v>-689069000000</v>
      </c>
      <c r="Q151" s="5">
        <v>-914097000000</v>
      </c>
      <c r="R151" s="5">
        <v>-506621000000</v>
      </c>
      <c r="S151" s="5">
        <v>-463107000000</v>
      </c>
      <c r="T151" s="5">
        <v>-268997000000</v>
      </c>
      <c r="U151" s="5">
        <v>-237917000000</v>
      </c>
      <c r="V151" s="5">
        <v>-512806000000</v>
      </c>
      <c r="W151" s="5">
        <v>-260512000000</v>
      </c>
      <c r="X151" s="5">
        <v>-169191000000</v>
      </c>
      <c r="Y151" s="5">
        <v>-404613000000</v>
      </c>
      <c r="Z151" s="5">
        <v>-236000000</v>
      </c>
    </row>
    <row r="152" spans="3:26" ht="15.5" x14ac:dyDescent="0.35">
      <c r="C152" t="s">
        <v>174</v>
      </c>
      <c r="D152" s="5">
        <v>-20535000000</v>
      </c>
      <c r="E152" s="5">
        <v>-21990000000</v>
      </c>
      <c r="F152" s="5">
        <v>-19766000000</v>
      </c>
      <c r="G152" s="5">
        <v>-21548000000</v>
      </c>
      <c r="I152" s="5">
        <v>-75796000000</v>
      </c>
      <c r="J152" s="5">
        <v>-68993000000</v>
      </c>
      <c r="K152" s="5">
        <v>-114562000000</v>
      </c>
      <c r="L152" s="5">
        <v>-80399000000</v>
      </c>
      <c r="M152" s="5">
        <v>-127789000000</v>
      </c>
      <c r="N152" s="5">
        <v>-64592000000</v>
      </c>
      <c r="O152" s="5">
        <v>-406006000000</v>
      </c>
      <c r="P152" s="5">
        <v>-629587000000</v>
      </c>
      <c r="Q152" s="5">
        <v>-294993000000</v>
      </c>
      <c r="R152" s="5">
        <v>-332152000000</v>
      </c>
      <c r="S152" s="5">
        <v>-334288000000</v>
      </c>
      <c r="T152" s="5">
        <v>-171197000000</v>
      </c>
      <c r="U152" s="5">
        <v>-162307000000</v>
      </c>
      <c r="V152" s="5">
        <v>-161808000000</v>
      </c>
      <c r="W152" s="5">
        <v>-139926000000</v>
      </c>
      <c r="X152" s="5">
        <v>-95389000000</v>
      </c>
      <c r="Y152" s="5">
        <v>-436787000000</v>
      </c>
      <c r="Z152" s="5">
        <v>-236000000</v>
      </c>
    </row>
    <row r="153" spans="3:26" ht="15.5" x14ac:dyDescent="0.35">
      <c r="C153" t="s">
        <v>175</v>
      </c>
      <c r="D153" s="5">
        <v>-7502000000</v>
      </c>
      <c r="E153" s="5">
        <v>-14049000000</v>
      </c>
      <c r="F153" s="5">
        <v>-21416000000</v>
      </c>
      <c r="G153" s="5">
        <v>-13108000000</v>
      </c>
      <c r="I153" s="5">
        <v>-64504000000</v>
      </c>
      <c r="J153" s="5">
        <v>-73192000000</v>
      </c>
      <c r="K153" s="5">
        <v>-182298000000</v>
      </c>
      <c r="L153" s="5">
        <v>-198666000000</v>
      </c>
      <c r="M153" s="5">
        <v>-61004000000</v>
      </c>
      <c r="N153" s="5">
        <v>-46641000000</v>
      </c>
      <c r="O153" s="5">
        <v>-51625000000</v>
      </c>
      <c r="P153" s="5">
        <v>-60515000000</v>
      </c>
      <c r="Q153" s="5">
        <v>-29653000000</v>
      </c>
      <c r="R153" s="5">
        <v>-80220000000</v>
      </c>
      <c r="S153" s="5">
        <v>-44235000000</v>
      </c>
      <c r="T153" s="5">
        <v>-99523000000</v>
      </c>
      <c r="U153" s="5">
        <v>-76965000000</v>
      </c>
      <c r="V153" s="5">
        <v>-79295000000</v>
      </c>
      <c r="W153" s="5">
        <v>-95741000000</v>
      </c>
      <c r="X153" s="5">
        <v>-53525000000</v>
      </c>
      <c r="Y153" s="5">
        <v>-16034000000</v>
      </c>
    </row>
    <row r="154" spans="3:26" ht="15.5" x14ac:dyDescent="0.35">
      <c r="C154" t="s">
        <v>2529</v>
      </c>
      <c r="V154" s="5">
        <v>-272761000000</v>
      </c>
      <c r="W154" s="5">
        <v>-25355000000</v>
      </c>
      <c r="X154" s="5">
        <v>-20931000000</v>
      </c>
      <c r="Y154" s="5">
        <v>-3500000000</v>
      </c>
    </row>
    <row r="155" spans="3:26" ht="15.5" x14ac:dyDescent="0.35">
      <c r="C155" t="s">
        <v>2108</v>
      </c>
      <c r="D155" s="5">
        <v>204000000</v>
      </c>
      <c r="E155" s="5">
        <v>267000000</v>
      </c>
      <c r="F155" s="5">
        <v>2331000000</v>
      </c>
      <c r="G155" s="5">
        <v>466000000</v>
      </c>
      <c r="I155" s="5">
        <v>3294000000</v>
      </c>
      <c r="J155" s="5">
        <v>2233000000</v>
      </c>
      <c r="K155" s="5">
        <v>263000000</v>
      </c>
      <c r="L155" s="5">
        <v>652000000</v>
      </c>
      <c r="M155" s="5">
        <v>1999000000</v>
      </c>
      <c r="N155" s="5">
        <v>66143000000</v>
      </c>
      <c r="O155" s="5">
        <v>822000000</v>
      </c>
      <c r="P155" s="5">
        <v>1033000000</v>
      </c>
      <c r="Q155" s="5">
        <v>549000000</v>
      </c>
      <c r="R155" s="5">
        <v>631000000</v>
      </c>
      <c r="S155" s="5">
        <v>309000000</v>
      </c>
      <c r="T155" s="5">
        <v>1723000000</v>
      </c>
      <c r="U155" s="5">
        <v>1355000000</v>
      </c>
      <c r="V155" s="5">
        <v>1058000000</v>
      </c>
      <c r="W155" s="5">
        <v>510000000</v>
      </c>
      <c r="X155" s="5">
        <v>654000000</v>
      </c>
      <c r="Y155" s="5">
        <v>-1273000000</v>
      </c>
    </row>
    <row r="156" spans="3:26" ht="15.5" x14ac:dyDescent="0.35">
      <c r="C156" t="s">
        <v>408</v>
      </c>
      <c r="Y156" s="5">
        <v>100000000</v>
      </c>
    </row>
    <row r="157" spans="3:26" ht="15.5" x14ac:dyDescent="0.35">
      <c r="C157" t="s">
        <v>575</v>
      </c>
    </row>
    <row r="158" spans="3:26" ht="15.5" x14ac:dyDescent="0.35">
      <c r="C158" t="s">
        <v>2530</v>
      </c>
      <c r="N158" s="5">
        <v>-549640000000</v>
      </c>
    </row>
    <row r="159" spans="3:26" ht="15.5" x14ac:dyDescent="0.35">
      <c r="C159" t="s">
        <v>2531</v>
      </c>
      <c r="Q159" s="5">
        <v>-590000000000</v>
      </c>
      <c r="R159" s="5">
        <v>-94880000000</v>
      </c>
      <c r="S159" s="5">
        <v>-84893000000</v>
      </c>
    </row>
    <row r="160" spans="3:26" ht="15.5" x14ac:dyDescent="0.35">
      <c r="C160" t="s">
        <v>2532</v>
      </c>
      <c r="Y160" s="5">
        <v>89000000</v>
      </c>
    </row>
    <row r="161" spans="3:26" ht="15.5" x14ac:dyDescent="0.35">
      <c r="C161" t="s">
        <v>191</v>
      </c>
      <c r="D161" s="5">
        <v>-182464000000</v>
      </c>
      <c r="E161" s="5">
        <v>-483960000000</v>
      </c>
      <c r="F161" s="5">
        <v>-162872000000</v>
      </c>
      <c r="G161" s="5">
        <v>-642869000000</v>
      </c>
      <c r="I161" s="5">
        <v>-1481027000000</v>
      </c>
      <c r="J161" s="5">
        <v>-1779346000000</v>
      </c>
      <c r="K161" s="5">
        <v>-1638718000000</v>
      </c>
      <c r="L161" s="5">
        <v>-2360130000000</v>
      </c>
      <c r="M161" s="5">
        <v>-2084192000000</v>
      </c>
      <c r="N161" s="5">
        <v>-143872000000</v>
      </c>
      <c r="O161" s="5">
        <v>-1463983000000</v>
      </c>
      <c r="P161" s="5">
        <v>-1681134000000</v>
      </c>
      <c r="Q161" s="5">
        <v>-1429497000000</v>
      </c>
      <c r="R161" s="5">
        <v>-1258576000000</v>
      </c>
      <c r="S161" s="5">
        <v>-1625150000000</v>
      </c>
      <c r="T161" s="5">
        <v>-1617306000000</v>
      </c>
      <c r="U161" s="5">
        <v>-1674281000000</v>
      </c>
      <c r="V161" s="5">
        <v>-1004020000000</v>
      </c>
      <c r="W161" s="5">
        <v>-1042385000000</v>
      </c>
      <c r="X161" s="5">
        <v>93765000000</v>
      </c>
      <c r="Y161" s="5">
        <v>407110000000</v>
      </c>
      <c r="Z161" s="5">
        <v>-6706000000</v>
      </c>
    </row>
    <row r="162" spans="3:26" ht="15.5" x14ac:dyDescent="0.35">
      <c r="C162" t="s">
        <v>597</v>
      </c>
      <c r="F162" s="5">
        <v>-275000000000</v>
      </c>
      <c r="G162" s="5">
        <v>275000000000</v>
      </c>
      <c r="O162" s="5">
        <v>-48719000000</v>
      </c>
      <c r="P162" s="5">
        <v>-22678000000</v>
      </c>
      <c r="Q162" s="5">
        <v>-15474000000</v>
      </c>
      <c r="R162" s="5">
        <v>-11750000000</v>
      </c>
      <c r="S162" s="5">
        <v>-700000000000</v>
      </c>
      <c r="T162" s="5">
        <v>-2647253000000</v>
      </c>
      <c r="U162" s="5">
        <v>-1650000000000</v>
      </c>
      <c r="V162" s="5">
        <v>-616931000000</v>
      </c>
      <c r="W162" s="5">
        <v>-626315000000</v>
      </c>
      <c r="X162" s="5">
        <v>-162500000000</v>
      </c>
      <c r="Y162" s="5">
        <v>-12650000000</v>
      </c>
      <c r="Z162" s="5">
        <v>-4800000000</v>
      </c>
    </row>
    <row r="163" spans="3:26" ht="15.5" x14ac:dyDescent="0.35">
      <c r="C163" t="s">
        <v>1298</v>
      </c>
      <c r="V163" s="5">
        <v>-1237817000000</v>
      </c>
    </row>
    <row r="164" spans="3:26" ht="15.5" x14ac:dyDescent="0.35">
      <c r="C164" t="s">
        <v>423</v>
      </c>
      <c r="G164" s="5">
        <v>-668184000000</v>
      </c>
      <c r="I164" s="5">
        <v>-668184000000</v>
      </c>
      <c r="J164" s="5">
        <v>-451859000000</v>
      </c>
      <c r="K164" s="5">
        <v>-1186129000000</v>
      </c>
      <c r="L164" s="5">
        <v>-596290000000</v>
      </c>
      <c r="M164" s="5">
        <v>-254891000000</v>
      </c>
      <c r="O164" s="5">
        <v>-933600000000</v>
      </c>
      <c r="P164" s="5">
        <v>-1334948000000</v>
      </c>
      <c r="Q164" s="5">
        <v>-1414023000000</v>
      </c>
      <c r="R164" s="5">
        <v>-1246826000000</v>
      </c>
      <c r="S164" s="5">
        <v>-851448000000</v>
      </c>
      <c r="T164" s="5">
        <v>-460156000000</v>
      </c>
      <c r="W164" s="5">
        <v>-2496000000</v>
      </c>
      <c r="Y164" s="5">
        <v>852000000</v>
      </c>
    </row>
    <row r="165" spans="3:26" ht="15.5" x14ac:dyDescent="0.35">
      <c r="C165" t="s">
        <v>1696</v>
      </c>
      <c r="D165" s="5">
        <v>-181718000000</v>
      </c>
      <c r="E165" s="5">
        <v>-177887000000</v>
      </c>
      <c r="F165" s="5">
        <v>-180042000000</v>
      </c>
      <c r="G165" s="5">
        <v>-180608000000</v>
      </c>
      <c r="I165" s="5">
        <v>-729525000000</v>
      </c>
      <c r="J165" s="5">
        <v>-742721000000</v>
      </c>
      <c r="K165" s="5">
        <v>-697829000000</v>
      </c>
      <c r="L165" s="5">
        <v>-628739000000</v>
      </c>
      <c r="M165" s="5">
        <v>-598484000000</v>
      </c>
      <c r="N165" s="5">
        <v>-712997000000</v>
      </c>
    </row>
    <row r="166" spans="3:26" ht="15.5" x14ac:dyDescent="0.35">
      <c r="C166" t="s">
        <v>747</v>
      </c>
      <c r="E166" s="5">
        <v>-300000000000</v>
      </c>
      <c r="F166" s="5">
        <v>300000000000</v>
      </c>
      <c r="J166" s="5">
        <v>-550003000000</v>
      </c>
      <c r="K166" s="5">
        <v>500000000000</v>
      </c>
      <c r="M166" s="5">
        <v>-1011000000000</v>
      </c>
      <c r="N166" s="5">
        <v>1011000000000</v>
      </c>
      <c r="T166" s="5">
        <v>1659200000000</v>
      </c>
      <c r="U166" s="5">
        <v>250000000000</v>
      </c>
      <c r="V166" s="5">
        <v>1176173000000</v>
      </c>
      <c r="X166" s="5">
        <v>3108893000000</v>
      </c>
    </row>
    <row r="167" spans="3:26" ht="15.5" x14ac:dyDescent="0.35">
      <c r="C167" t="s">
        <v>2533</v>
      </c>
      <c r="X167" s="5">
        <v>-2852628000000</v>
      </c>
    </row>
    <row r="168" spans="3:26" ht="15.5" x14ac:dyDescent="0.35">
      <c r="C168" t="s">
        <v>1073</v>
      </c>
    </row>
    <row r="169" spans="3:26" ht="15.5" x14ac:dyDescent="0.35">
      <c r="C169" t="s">
        <v>749</v>
      </c>
      <c r="G169" s="5">
        <v>-62498000000</v>
      </c>
      <c r="I169" s="5">
        <v>-62498000000</v>
      </c>
      <c r="J169" s="5">
        <v>-1517000000</v>
      </c>
      <c r="K169" s="5">
        <v>-181194000000</v>
      </c>
      <c r="L169" s="5">
        <v>-1112700000000</v>
      </c>
      <c r="M169" s="5">
        <v>-200114000000</v>
      </c>
      <c r="N169" s="5">
        <v>-336866000000</v>
      </c>
      <c r="O169" s="5">
        <v>-481664000000</v>
      </c>
      <c r="P169" s="5">
        <v>-323508000000</v>
      </c>
    </row>
    <row r="170" spans="3:26" ht="15.5" x14ac:dyDescent="0.35">
      <c r="C170" t="s">
        <v>1742</v>
      </c>
      <c r="Y170" s="5">
        <v>420393000000</v>
      </c>
    </row>
    <row r="171" spans="3:26" ht="15.5" x14ac:dyDescent="0.35">
      <c r="C171" t="s">
        <v>2534</v>
      </c>
    </row>
    <row r="172" spans="3:26" ht="15.5" x14ac:dyDescent="0.35">
      <c r="C172" t="s">
        <v>213</v>
      </c>
      <c r="D172" s="5">
        <v>2060242000000</v>
      </c>
      <c r="E172" s="5">
        <v>327173000000</v>
      </c>
      <c r="F172" s="5">
        <v>-68912000000</v>
      </c>
      <c r="G172" s="5">
        <v>-2644396000000</v>
      </c>
      <c r="I172" s="5">
        <v>49493000000</v>
      </c>
      <c r="J172" s="5">
        <v>-108849000000</v>
      </c>
      <c r="K172" s="5">
        <v>103347000000</v>
      </c>
      <c r="L172" s="5">
        <v>-307110000000</v>
      </c>
      <c r="M172" s="5">
        <v>137437000000</v>
      </c>
      <c r="N172" s="5">
        <v>-648552000000</v>
      </c>
      <c r="O172" s="5">
        <v>-11574000000</v>
      </c>
      <c r="P172" s="5">
        <v>-398737000000</v>
      </c>
      <c r="Q172" s="5">
        <v>-130027000000</v>
      </c>
      <c r="R172" s="5">
        <v>766186000000</v>
      </c>
      <c r="S172" s="5">
        <v>160763000000</v>
      </c>
      <c r="T172" s="5">
        <v>-11901000000</v>
      </c>
      <c r="U172" s="5">
        <v>-241263000000</v>
      </c>
      <c r="V172" s="5">
        <v>82955000000</v>
      </c>
      <c r="W172" s="5">
        <v>-79223000000</v>
      </c>
      <c r="X172" s="5">
        <v>632033000000</v>
      </c>
      <c r="Y172" s="5">
        <v>483997000000</v>
      </c>
      <c r="Z172" s="5">
        <v>116000000</v>
      </c>
    </row>
    <row r="173" spans="3:26" ht="15.5" x14ac:dyDescent="0.35">
      <c r="C173" t="s">
        <v>214</v>
      </c>
      <c r="D173" s="5">
        <v>448275000000</v>
      </c>
      <c r="I173" s="5">
        <v>398782000000</v>
      </c>
      <c r="J173" s="5">
        <v>507631000000</v>
      </c>
      <c r="K173" s="5">
        <v>354281000000</v>
      </c>
      <c r="M173" s="5">
        <v>523954000000</v>
      </c>
      <c r="N173" s="5">
        <v>1172506000000</v>
      </c>
      <c r="O173" s="5">
        <v>1184080000000</v>
      </c>
      <c r="P173" s="5">
        <v>1582817000000</v>
      </c>
      <c r="Q173" s="5">
        <v>1712844000000</v>
      </c>
      <c r="R173" s="5">
        <v>946658000000</v>
      </c>
      <c r="S173" s="5">
        <v>785895000000</v>
      </c>
      <c r="T173" s="5">
        <v>797796000000</v>
      </c>
      <c r="U173" s="5">
        <v>1039059000000</v>
      </c>
      <c r="V173" s="5">
        <v>956104000000</v>
      </c>
      <c r="W173" s="5">
        <v>1035327000000</v>
      </c>
      <c r="X173" s="5">
        <v>360159000000</v>
      </c>
      <c r="Y173" s="5">
        <v>822000000</v>
      </c>
      <c r="Z173" s="5">
        <v>706000000</v>
      </c>
    </row>
    <row r="174" spans="3:26" ht="15.5" x14ac:dyDescent="0.35">
      <c r="C174" t="s">
        <v>2535</v>
      </c>
      <c r="U174" s="5">
        <v>-25579000000</v>
      </c>
      <c r="V174" s="5">
        <v>-39187000000</v>
      </c>
      <c r="W174" s="5">
        <v>-37130000000</v>
      </c>
      <c r="X174" s="5">
        <v>-36087000000</v>
      </c>
    </row>
    <row r="175" spans="3:26" ht="15.5" x14ac:dyDescent="0.35">
      <c r="C175" t="s">
        <v>216</v>
      </c>
      <c r="D175" s="5">
        <v>2508517000000</v>
      </c>
      <c r="E175" s="5">
        <v>327173000000</v>
      </c>
      <c r="F175" s="5">
        <v>-68912000000</v>
      </c>
      <c r="G175" s="5">
        <v>-2644396000000</v>
      </c>
      <c r="I175" s="5">
        <v>448275000000</v>
      </c>
      <c r="J175" s="5">
        <v>398782000000</v>
      </c>
      <c r="K175" s="5">
        <v>457628000000</v>
      </c>
      <c r="L175" s="5">
        <v>354281000000</v>
      </c>
      <c r="M175" s="5">
        <v>661391000000</v>
      </c>
      <c r="N175" s="5">
        <v>523954000000</v>
      </c>
      <c r="O175" s="5">
        <v>1172506000000</v>
      </c>
      <c r="P175" s="5">
        <v>1184080000000</v>
      </c>
      <c r="Q175" s="5">
        <v>1582817000000</v>
      </c>
      <c r="R175" s="5">
        <v>1712844000000</v>
      </c>
      <c r="S175" s="5">
        <v>946658000000</v>
      </c>
      <c r="T175" s="5">
        <v>785895000000</v>
      </c>
      <c r="U175" s="5">
        <v>772217000000</v>
      </c>
      <c r="V175" s="5">
        <v>999872000000</v>
      </c>
      <c r="W175" s="5">
        <v>918974000000</v>
      </c>
      <c r="X175" s="5">
        <v>956105000000</v>
      </c>
      <c r="Y175" s="5">
        <v>484819000000</v>
      </c>
      <c r="Z175" s="5">
        <v>822000000</v>
      </c>
    </row>
    <row r="177" spans="2:26" ht="15.5" x14ac:dyDescent="0.35">
      <c r="B177" t="s">
        <v>217</v>
      </c>
      <c r="C177" t="s">
        <v>11</v>
      </c>
      <c r="D177" s="5">
        <v>2260000000</v>
      </c>
      <c r="E177" s="5">
        <v>2260000000</v>
      </c>
      <c r="F177" s="5">
        <v>2260000000</v>
      </c>
      <c r="G177" s="5">
        <v>2260000000</v>
      </c>
      <c r="I177" s="5">
        <v>2260000000</v>
      </c>
      <c r="J177" s="5">
        <v>2260000000</v>
      </c>
      <c r="K177" s="5">
        <v>2260000000</v>
      </c>
      <c r="L177" s="5">
        <v>2360000000</v>
      </c>
      <c r="M177" s="5">
        <v>2630000000</v>
      </c>
      <c r="N177" s="5">
        <v>2630000000</v>
      </c>
      <c r="O177" s="5">
        <v>2800000000</v>
      </c>
      <c r="P177" s="5">
        <v>2920000000</v>
      </c>
      <c r="Q177" s="5">
        <v>2920000000</v>
      </c>
      <c r="R177" s="5">
        <v>2920000000</v>
      </c>
      <c r="S177" s="5">
        <v>2920000000</v>
      </c>
      <c r="T177" s="5">
        <v>2920000000</v>
      </c>
      <c r="U177" s="5">
        <v>2920000000</v>
      </c>
      <c r="V177" s="5">
        <v>2920000000</v>
      </c>
      <c r="W177" s="5">
        <v>2920000000</v>
      </c>
      <c r="X177" s="5">
        <v>2920000000</v>
      </c>
      <c r="Y177" s="5">
        <v>270000000</v>
      </c>
      <c r="Z177" s="5">
        <v>1330000000</v>
      </c>
    </row>
    <row r="178" spans="2:26" ht="15.5" x14ac:dyDescent="0.35">
      <c r="C178" t="s">
        <v>218</v>
      </c>
      <c r="D178" s="6">
        <v>306.47000000000003</v>
      </c>
      <c r="E178" s="6">
        <v>55.01</v>
      </c>
      <c r="F178" s="6">
        <v>-1.28</v>
      </c>
      <c r="G178" s="6">
        <v>-17.399999999999999</v>
      </c>
    </row>
    <row r="179" spans="2:26" ht="15.5" x14ac:dyDescent="0.35">
      <c r="C179" t="s">
        <v>219</v>
      </c>
      <c r="D179" s="6">
        <v>5.97</v>
      </c>
      <c r="E179" s="6">
        <v>30.9</v>
      </c>
      <c r="F179" s="6">
        <v>-1261.72</v>
      </c>
      <c r="G179" s="6">
        <v>-97.41</v>
      </c>
    </row>
    <row r="180" spans="2:26" ht="15.5" x14ac:dyDescent="0.35">
      <c r="C180" t="s">
        <v>72</v>
      </c>
      <c r="D180" s="6">
        <v>1.66</v>
      </c>
      <c r="E180" s="6">
        <v>2.83</v>
      </c>
      <c r="F180" s="6">
        <v>3.56</v>
      </c>
      <c r="G180" s="6">
        <v>3.81</v>
      </c>
    </row>
    <row r="181" spans="2:26" ht="15.5" x14ac:dyDescent="0.35">
      <c r="C181" t="s">
        <v>220</v>
      </c>
      <c r="D181" s="5">
        <v>1085000000000</v>
      </c>
      <c r="E181" s="5">
        <v>390940000000</v>
      </c>
      <c r="F181" s="5">
        <v>233240000000</v>
      </c>
      <c r="G181" s="5">
        <v>191880000000</v>
      </c>
    </row>
    <row r="182" spans="2:26" ht="15.5" x14ac:dyDescent="0.35">
      <c r="C182" t="s">
        <v>221</v>
      </c>
      <c r="D182" s="6">
        <v>0.1014</v>
      </c>
      <c r="E182" s="6">
        <v>2.4199999999999999E-2</v>
      </c>
      <c r="F182" s="6">
        <v>-5.9999999999999995E-4</v>
      </c>
      <c r="G182" s="6">
        <v>-8.199999999999999E-3</v>
      </c>
    </row>
    <row r="183" spans="2:26" ht="15.5" x14ac:dyDescent="0.35">
      <c r="C183" t="s">
        <v>222</v>
      </c>
      <c r="D183" s="6">
        <v>0.68610000000000004</v>
      </c>
      <c r="E183" s="6">
        <v>0.45520000000000005</v>
      </c>
      <c r="F183" s="6">
        <v>-1.5900000000000001E-2</v>
      </c>
      <c r="G183" s="6">
        <v>-0.1051</v>
      </c>
    </row>
    <row r="184" spans="2:26" ht="15.5" x14ac:dyDescent="0.35">
      <c r="C184" t="s">
        <v>223</v>
      </c>
      <c r="D184" s="6">
        <v>0.30760000000000004</v>
      </c>
      <c r="E184" s="6">
        <v>8.4199999999999997E-2</v>
      </c>
      <c r="F184" s="6">
        <v>2.2099999999999998E-2</v>
      </c>
      <c r="G184" s="6">
        <v>4.1999999999999997E-3</v>
      </c>
    </row>
    <row r="185" spans="2:26" ht="15.5" x14ac:dyDescent="0.35">
      <c r="C185" t="s">
        <v>224</v>
      </c>
      <c r="D185" s="6">
        <v>17.12</v>
      </c>
      <c r="E185" s="6">
        <v>3.55</v>
      </c>
      <c r="F185" s="6">
        <v>0.93</v>
      </c>
      <c r="G185" s="6">
        <v>0.21</v>
      </c>
    </row>
    <row r="186" spans="2:26" ht="15.5" x14ac:dyDescent="0.35">
      <c r="C186" t="s">
        <v>225</v>
      </c>
      <c r="D186" s="5">
        <v>1009000000000</v>
      </c>
      <c r="E186" s="5">
        <v>273000000000</v>
      </c>
      <c r="F186" s="5">
        <v>182000000000</v>
      </c>
      <c r="G186" s="5">
        <v>374000000000</v>
      </c>
    </row>
    <row r="187" spans="2:26" ht="15.5" x14ac:dyDescent="0.35">
      <c r="C187" t="s">
        <v>226</v>
      </c>
      <c r="D187" s="6">
        <v>4.0999999999999996</v>
      </c>
      <c r="E187" s="6">
        <v>14.07</v>
      </c>
      <c r="F187" s="6">
        <v>20.07</v>
      </c>
      <c r="G187" s="6">
        <v>10.24</v>
      </c>
    </row>
    <row r="188" spans="2:26" ht="15.5" x14ac:dyDescent="0.35">
      <c r="C188" t="s">
        <v>227</v>
      </c>
      <c r="D188" s="6">
        <v>446.66</v>
      </c>
      <c r="E188" s="6">
        <v>120.85</v>
      </c>
      <c r="F188" s="6">
        <v>80.459999999999994</v>
      </c>
      <c r="G188" s="6">
        <v>165.55</v>
      </c>
    </row>
    <row r="189" spans="2:26" ht="15.5" x14ac:dyDescent="0.35">
      <c r="C189" t="s">
        <v>228</v>
      </c>
      <c r="D189" s="6">
        <v>4.0999999999999996</v>
      </c>
      <c r="E189" s="6">
        <v>14.07</v>
      </c>
      <c r="F189" s="6">
        <v>20.07</v>
      </c>
      <c r="G189" s="6">
        <v>10.24</v>
      </c>
    </row>
    <row r="190" spans="2:26" ht="15.5" x14ac:dyDescent="0.35">
      <c r="C190" t="s">
        <v>229</v>
      </c>
      <c r="D190" s="6">
        <v>446.66</v>
      </c>
      <c r="E190" s="6">
        <v>120.85</v>
      </c>
      <c r="F190" s="6">
        <v>80.459999999999994</v>
      </c>
      <c r="G190" s="6">
        <v>165.55</v>
      </c>
    </row>
    <row r="191" spans="2:26" ht="15.5" x14ac:dyDescent="0.35">
      <c r="C191" t="s">
        <v>230</v>
      </c>
      <c r="F191" s="5">
        <v>300000000000</v>
      </c>
      <c r="G191" s="5">
        <v>275000000000</v>
      </c>
    </row>
    <row r="192" spans="2:26" ht="15.5" x14ac:dyDescent="0.35">
      <c r="C192" t="s">
        <v>231</v>
      </c>
    </row>
    <row r="193" spans="3:26" ht="15.5" x14ac:dyDescent="0.35">
      <c r="C193" t="s">
        <v>232</v>
      </c>
      <c r="D193" s="5">
        <v>1009000000000</v>
      </c>
      <c r="E193" s="5">
        <v>273000000000</v>
      </c>
      <c r="F193" s="5">
        <v>182000000000</v>
      </c>
      <c r="G193" s="5">
        <v>374000000000</v>
      </c>
    </row>
    <row r="194" spans="3:26" ht="15.5" x14ac:dyDescent="0.35">
      <c r="C194" t="s">
        <v>23</v>
      </c>
      <c r="F194" s="5">
        <v>300000000000</v>
      </c>
      <c r="G194" s="5">
        <v>275000000000</v>
      </c>
    </row>
    <row r="195" spans="3:26" ht="15.5" x14ac:dyDescent="0.35">
      <c r="C195" t="s">
        <v>20</v>
      </c>
      <c r="D195" s="5">
        <v>-2509000000000</v>
      </c>
      <c r="E195" s="5">
        <v>-448000000000</v>
      </c>
      <c r="F195" s="5">
        <v>179000000000</v>
      </c>
      <c r="G195" s="5">
        <v>85000000000</v>
      </c>
    </row>
    <row r="196" spans="3:26" ht="15.5" x14ac:dyDescent="0.35">
      <c r="C196" t="s">
        <v>233</v>
      </c>
      <c r="D196" s="5">
        <v>-149000000000</v>
      </c>
      <c r="E196" s="5">
        <v>-876000000000</v>
      </c>
      <c r="F196" s="5">
        <v>-1017000000000</v>
      </c>
      <c r="G196" s="5">
        <v>-1003000000000</v>
      </c>
    </row>
    <row r="197" spans="3:26" ht="15.5" x14ac:dyDescent="0.35">
      <c r="C197" t="s">
        <v>234</v>
      </c>
      <c r="D197" s="5">
        <v>2271000000000</v>
      </c>
      <c r="E197" s="5">
        <v>847000000000</v>
      </c>
      <c r="F197" s="5">
        <v>133000000000</v>
      </c>
      <c r="G197" s="5">
        <v>-1967000000000</v>
      </c>
    </row>
    <row r="198" spans="3:26" ht="15.5" x14ac:dyDescent="0.35">
      <c r="C198" t="s">
        <v>235</v>
      </c>
      <c r="D198" s="5">
        <v>-28000000000</v>
      </c>
      <c r="E198" s="5">
        <v>-36000000000</v>
      </c>
      <c r="F198" s="5">
        <v>-41000000000</v>
      </c>
      <c r="G198" s="5">
        <v>-35000000000</v>
      </c>
    </row>
    <row r="199" spans="3:26" ht="15.5" x14ac:dyDescent="0.35">
      <c r="C199" t="s">
        <v>12</v>
      </c>
      <c r="D199" s="5">
        <v>2243000000000</v>
      </c>
      <c r="E199" s="5">
        <v>811000000000</v>
      </c>
      <c r="F199" s="5">
        <v>92000000000</v>
      </c>
      <c r="G199" s="5">
        <v>-2002000000000</v>
      </c>
    </row>
    <row r="200" spans="3:26" ht="15.5" x14ac:dyDescent="0.35">
      <c r="C200" t="s">
        <v>15</v>
      </c>
      <c r="D200" s="6">
        <v>993.01</v>
      </c>
      <c r="E200" s="6">
        <v>359.06</v>
      </c>
      <c r="F200" s="6">
        <v>40.57</v>
      </c>
      <c r="G200" s="6">
        <v>-886.51</v>
      </c>
    </row>
    <row r="201" spans="3:26" ht="15.5" x14ac:dyDescent="0.35">
      <c r="C201" t="s">
        <v>57</v>
      </c>
      <c r="I201" s="6">
        <v>321.20999999999998</v>
      </c>
      <c r="J201" s="6">
        <v>366.33</v>
      </c>
      <c r="K201" s="6">
        <v>298.79000000000002</v>
      </c>
      <c r="L201" s="6">
        <v>585.01</v>
      </c>
      <c r="M201" s="6">
        <v>347.6</v>
      </c>
      <c r="N201" s="6">
        <v>-332.49</v>
      </c>
      <c r="O201" s="6">
        <v>487.32</v>
      </c>
      <c r="P201" s="6">
        <v>376.07</v>
      </c>
      <c r="Q201" s="6">
        <v>653.57000000000005</v>
      </c>
      <c r="R201" s="6">
        <v>692.17</v>
      </c>
      <c r="S201" s="6">
        <v>610.30999999999995</v>
      </c>
      <c r="T201" s="6">
        <v>486.35</v>
      </c>
      <c r="U201" s="6">
        <v>394.17</v>
      </c>
      <c r="V201" s="6">
        <v>264.19</v>
      </c>
      <c r="W201" s="6">
        <v>159.58000000000001</v>
      </c>
      <c r="X201" s="6">
        <v>286.29000000000002</v>
      </c>
      <c r="Y201" s="6">
        <v>-69.040000000000006</v>
      </c>
      <c r="Z201" s="6">
        <v>-2.79</v>
      </c>
    </row>
    <row r="202" spans="3:26" ht="15.5" x14ac:dyDescent="0.35">
      <c r="C202" t="s">
        <v>71</v>
      </c>
      <c r="I202" s="6">
        <v>5.29</v>
      </c>
      <c r="J202" s="6">
        <v>3.84</v>
      </c>
      <c r="K202" s="6">
        <v>6.69</v>
      </c>
      <c r="L202" s="6">
        <v>8.1199999999999992</v>
      </c>
      <c r="M202" s="6">
        <v>11.94</v>
      </c>
      <c r="N202" s="6">
        <v>-3.83</v>
      </c>
      <c r="O202" s="6">
        <v>8.64</v>
      </c>
      <c r="P202" s="6">
        <v>14.89</v>
      </c>
      <c r="Q202" s="6">
        <v>15.3</v>
      </c>
      <c r="R202" s="6">
        <v>21.85</v>
      </c>
      <c r="S202" s="6">
        <v>28.84</v>
      </c>
      <c r="T202" s="6">
        <v>30.84</v>
      </c>
      <c r="U202" s="6">
        <v>27.91</v>
      </c>
      <c r="V202" s="6">
        <v>10.220000000000001</v>
      </c>
      <c r="W202" s="6">
        <v>15.04</v>
      </c>
      <c r="X202" s="6">
        <v>8.91</v>
      </c>
      <c r="Y202" s="6">
        <v>-10.14</v>
      </c>
      <c r="Z202" s="6">
        <v>-16.850000000000001</v>
      </c>
    </row>
    <row r="203" spans="3:26" ht="15.5" x14ac:dyDescent="0.35">
      <c r="C203" t="s">
        <v>74</v>
      </c>
      <c r="I203" s="6">
        <v>0.66</v>
      </c>
      <c r="J203" s="6">
        <v>0.5</v>
      </c>
      <c r="K203" s="6">
        <v>0.69</v>
      </c>
      <c r="L203" s="6">
        <v>1.74</v>
      </c>
      <c r="M203" s="6">
        <v>1.95</v>
      </c>
      <c r="N203" s="6">
        <v>0.69</v>
      </c>
      <c r="O203" s="6">
        <v>1.1499999999999999</v>
      </c>
      <c r="P203" s="6">
        <v>1.59</v>
      </c>
      <c r="Q203" s="6">
        <v>2.91</v>
      </c>
      <c r="R203" s="6">
        <v>4.46</v>
      </c>
      <c r="S203" s="6">
        <v>5.7</v>
      </c>
      <c r="T203" s="6">
        <v>5.52</v>
      </c>
      <c r="U203" s="6">
        <v>4.75</v>
      </c>
      <c r="V203" s="6">
        <v>1.4</v>
      </c>
      <c r="W203" s="6">
        <v>1.49</v>
      </c>
      <c r="X203" s="6">
        <v>1.82</v>
      </c>
      <c r="Y203" s="6">
        <v>0.3</v>
      </c>
      <c r="Z203" s="6">
        <v>5.47</v>
      </c>
    </row>
    <row r="204" spans="3:26" ht="15.5" x14ac:dyDescent="0.35">
      <c r="C204" t="s">
        <v>236</v>
      </c>
      <c r="I204" s="5">
        <v>1851810000000</v>
      </c>
      <c r="J204" s="5">
        <v>2038570000000</v>
      </c>
      <c r="K204" s="5">
        <v>1996450000000</v>
      </c>
      <c r="L204" s="5">
        <v>2624470000000</v>
      </c>
      <c r="M204" s="5">
        <v>2035400000000</v>
      </c>
      <c r="N204" s="5">
        <v>90150000000</v>
      </c>
      <c r="O204" s="6">
        <v>2134360000000.0002</v>
      </c>
      <c r="P204" s="5">
        <v>2664420000000</v>
      </c>
    </row>
    <row r="205" spans="3:26" ht="15.5" x14ac:dyDescent="0.35">
      <c r="C205" t="s">
        <v>237</v>
      </c>
      <c r="I205" s="6">
        <v>0.14119999999999999</v>
      </c>
      <c r="J205" s="6">
        <v>0.161</v>
      </c>
      <c r="K205" s="6">
        <v>0.1148</v>
      </c>
      <c r="L205" s="6">
        <v>0.24059999999999998</v>
      </c>
      <c r="M205" s="6">
        <v>0.156</v>
      </c>
      <c r="N205" s="6">
        <v>-0.13819999999999999</v>
      </c>
      <c r="O205" s="6">
        <v>0.2828</v>
      </c>
      <c r="P205" s="6">
        <v>0.21789999999999998</v>
      </c>
      <c r="Q205" s="6">
        <v>0.35139999999999999</v>
      </c>
      <c r="R205" s="6">
        <v>0.41570000000000001</v>
      </c>
      <c r="S205" s="6">
        <v>0.45789999999999997</v>
      </c>
      <c r="T205" s="6">
        <v>0.41639999999999999</v>
      </c>
      <c r="U205" s="6">
        <v>0.39159999999999995</v>
      </c>
      <c r="V205" s="6">
        <v>0.2631</v>
      </c>
      <c r="W205" s="6">
        <v>0.19219999999999998</v>
      </c>
      <c r="X205" s="6">
        <v>0.15429999999999999</v>
      </c>
      <c r="Y205" s="6">
        <v>-1.2E-2</v>
      </c>
      <c r="Z205" s="6">
        <v>-6.2300000000000001E-2</v>
      </c>
    </row>
    <row r="206" spans="3:26" ht="15.5" x14ac:dyDescent="0.35">
      <c r="C206" t="s">
        <v>238</v>
      </c>
      <c r="I206" s="6">
        <v>2.6579999999999999</v>
      </c>
      <c r="J206" s="6">
        <v>2.5405000000000002</v>
      </c>
      <c r="K206" s="6">
        <v>21.971500000000002</v>
      </c>
      <c r="L206" s="6">
        <v>2.3841999999999999</v>
      </c>
      <c r="M206" s="6">
        <v>0.90739999999999998</v>
      </c>
      <c r="N206" s="6">
        <v>-1.5025999999999999</v>
      </c>
      <c r="O206" s="6">
        <v>0.78260000000000007</v>
      </c>
      <c r="P206" s="6">
        <v>0.60429999999999995</v>
      </c>
      <c r="Q206" s="6">
        <v>0.81920000000000004</v>
      </c>
      <c r="R206" s="6">
        <v>1.0886</v>
      </c>
      <c r="S206" s="6">
        <v>1.6099000000000001</v>
      </c>
      <c r="T206" s="6">
        <v>7.9910000000000005</v>
      </c>
      <c r="U206" s="6">
        <v>-1.472</v>
      </c>
      <c r="V206" s="6">
        <v>-0.39909999999999995</v>
      </c>
      <c r="W206" s="6">
        <v>-0.17230000000000001</v>
      </c>
      <c r="X206" s="6">
        <v>0.77760000000000007</v>
      </c>
      <c r="Y206" s="6">
        <v>-7.6700000000000004E-2</v>
      </c>
      <c r="Z206" s="6">
        <v>-8.48E-2</v>
      </c>
    </row>
    <row r="207" spans="3:26" ht="15.5" x14ac:dyDescent="0.35">
      <c r="C207" t="s">
        <v>239</v>
      </c>
      <c r="I207" s="6">
        <v>0.40409999999999996</v>
      </c>
      <c r="J207" s="6">
        <v>0.434</v>
      </c>
      <c r="K207" s="6">
        <v>0.37200000000000005</v>
      </c>
      <c r="L207" s="6">
        <v>0.5151</v>
      </c>
      <c r="M207" s="6">
        <v>0.30990000000000001</v>
      </c>
      <c r="N207" s="6">
        <v>-0.3054</v>
      </c>
      <c r="O207" s="6">
        <v>0.79110000000000003</v>
      </c>
      <c r="P207" s="6">
        <v>0.91400000000000003</v>
      </c>
      <c r="Q207" s="6">
        <v>0.93440000000000001</v>
      </c>
      <c r="R207" s="6">
        <v>1.3619999999999999</v>
      </c>
      <c r="S207" s="6">
        <v>1.9979</v>
      </c>
      <c r="T207" s="6">
        <v>2.1522000000000001</v>
      </c>
      <c r="U207" s="6">
        <v>2.0095000000000001</v>
      </c>
      <c r="V207" s="6">
        <v>2.1501000000000001</v>
      </c>
      <c r="W207" s="6">
        <v>0.53239999999999998</v>
      </c>
      <c r="X207" s="6">
        <v>0.50869999999999993</v>
      </c>
      <c r="Y207" s="6">
        <v>-0.1027</v>
      </c>
      <c r="Z207" s="6">
        <v>0.2228</v>
      </c>
    </row>
    <row r="208" spans="3:26" ht="15.5" x14ac:dyDescent="0.35">
      <c r="C208" t="s">
        <v>240</v>
      </c>
      <c r="I208" s="6">
        <v>4.58</v>
      </c>
      <c r="J208" s="6">
        <v>4.7300000000000004</v>
      </c>
      <c r="K208" s="6">
        <v>3.35</v>
      </c>
      <c r="L208" s="6">
        <v>8.4600000000000009</v>
      </c>
      <c r="M208" s="6">
        <v>30.57</v>
      </c>
      <c r="N208" s="6">
        <v>-10.65</v>
      </c>
      <c r="O208" s="6">
        <v>31.47</v>
      </c>
      <c r="P208" s="6">
        <v>74.94</v>
      </c>
      <c r="Q208" s="6">
        <v>130.06</v>
      </c>
      <c r="R208" s="6">
        <v>79.73</v>
      </c>
      <c r="S208" s="6">
        <v>18.899999999999999</v>
      </c>
      <c r="T208" s="6">
        <v>8.14</v>
      </c>
      <c r="U208" s="6">
        <v>5.87</v>
      </c>
      <c r="V208" s="6">
        <v>3.51</v>
      </c>
      <c r="W208" s="6">
        <v>2.31</v>
      </c>
      <c r="X208" s="6">
        <v>3.47</v>
      </c>
      <c r="Y208" s="6">
        <v>-34.04</v>
      </c>
      <c r="Z208" s="6">
        <v>3.16</v>
      </c>
    </row>
    <row r="209" spans="2:26" ht="15.5" x14ac:dyDescent="0.35">
      <c r="C209" t="s">
        <v>68</v>
      </c>
      <c r="I209" s="6">
        <v>14.07</v>
      </c>
      <c r="J209" s="6">
        <v>9.74</v>
      </c>
      <c r="K209" s="6">
        <v>147.06</v>
      </c>
      <c r="L209" s="6">
        <v>19.36</v>
      </c>
      <c r="M209" s="6">
        <v>10.83</v>
      </c>
      <c r="N209" s="6">
        <v>5.76</v>
      </c>
      <c r="O209" s="6">
        <v>6.76</v>
      </c>
      <c r="P209" s="5">
        <v>9</v>
      </c>
      <c r="Q209" s="6">
        <v>12.53</v>
      </c>
      <c r="R209" s="6">
        <v>23.79</v>
      </c>
      <c r="S209" s="6">
        <v>46.43</v>
      </c>
      <c r="T209" s="6">
        <v>246.47</v>
      </c>
      <c r="U209" s="6">
        <v>-41.08</v>
      </c>
      <c r="V209" s="6">
        <v>-4.08</v>
      </c>
      <c r="W209" s="6">
        <v>-2.59</v>
      </c>
      <c r="X209" s="6">
        <v>6.93</v>
      </c>
      <c r="Y209" s="6">
        <v>0.78</v>
      </c>
      <c r="Z209" s="6">
        <v>1.43</v>
      </c>
    </row>
    <row r="210" spans="2:26" ht="15.5" x14ac:dyDescent="0.35">
      <c r="C210" t="s">
        <v>65</v>
      </c>
      <c r="I210" s="6">
        <v>120.85</v>
      </c>
      <c r="J210" s="6">
        <v>144.19999999999999</v>
      </c>
      <c r="K210" s="6">
        <v>13.6</v>
      </c>
      <c r="L210" s="6">
        <v>245.37</v>
      </c>
      <c r="M210" s="6">
        <v>383.06</v>
      </c>
      <c r="N210" s="6">
        <v>221.28</v>
      </c>
      <c r="O210" s="6">
        <v>622.71</v>
      </c>
      <c r="P210" s="6">
        <v>622.29999999999995</v>
      </c>
      <c r="Q210" s="6">
        <v>797.82</v>
      </c>
      <c r="R210" s="6">
        <v>635.80999999999995</v>
      </c>
      <c r="S210" s="6">
        <v>379.09</v>
      </c>
      <c r="T210" s="6">
        <v>60.86</v>
      </c>
      <c r="U210" s="6">
        <v>-267.77999999999997</v>
      </c>
      <c r="V210" s="6">
        <v>-661.96</v>
      </c>
      <c r="W210" s="6">
        <v>-926.14</v>
      </c>
      <c r="X210" s="6">
        <v>368.16</v>
      </c>
      <c r="Y210" s="6">
        <v>900.52</v>
      </c>
      <c r="Z210" s="6">
        <v>32.869999999999997</v>
      </c>
    </row>
    <row r="211" spans="2:26" ht="15.5" x14ac:dyDescent="0.35">
      <c r="C211" t="s">
        <v>241</v>
      </c>
      <c r="I211" s="6">
        <v>14.07</v>
      </c>
      <c r="J211" s="6">
        <v>9.74</v>
      </c>
      <c r="K211" s="6">
        <v>147.06</v>
      </c>
      <c r="L211" s="6">
        <v>19.36</v>
      </c>
      <c r="M211" s="6">
        <v>10.83</v>
      </c>
      <c r="N211" s="6">
        <v>5.76</v>
      </c>
      <c r="O211" s="6">
        <v>6.76</v>
      </c>
      <c r="P211" s="5">
        <v>9</v>
      </c>
      <c r="Q211" s="6">
        <v>12.53</v>
      </c>
      <c r="R211" s="6">
        <v>23.79</v>
      </c>
      <c r="S211" s="6">
        <v>46.43</v>
      </c>
      <c r="T211" s="6">
        <v>246.47</v>
      </c>
      <c r="U211" s="6">
        <v>-41.08</v>
      </c>
      <c r="V211" s="6">
        <v>-4.08</v>
      </c>
      <c r="W211" s="6">
        <v>-2.59</v>
      </c>
      <c r="X211" s="6">
        <v>6.93</v>
      </c>
      <c r="Y211" s="6">
        <v>0.78</v>
      </c>
      <c r="Z211" s="6">
        <v>1.43</v>
      </c>
    </row>
    <row r="212" spans="2:26" ht="15.5" x14ac:dyDescent="0.35">
      <c r="C212" t="s">
        <v>242</v>
      </c>
      <c r="I212" s="6">
        <v>120.85</v>
      </c>
      <c r="J212" s="6">
        <v>144.19999999999999</v>
      </c>
      <c r="K212" s="6">
        <v>13.6</v>
      </c>
      <c r="L212" s="6">
        <v>245.37</v>
      </c>
      <c r="M212" s="6">
        <v>383.06</v>
      </c>
      <c r="N212" s="6">
        <v>221.28</v>
      </c>
      <c r="O212" s="6">
        <v>622.71</v>
      </c>
      <c r="P212" s="6">
        <v>622.29999999999995</v>
      </c>
      <c r="Q212" s="6">
        <v>797.82</v>
      </c>
      <c r="R212" s="6">
        <v>635.80999999999995</v>
      </c>
      <c r="S212" s="6">
        <v>379.09</v>
      </c>
      <c r="T212" s="6">
        <v>60.86</v>
      </c>
      <c r="U212" s="6">
        <v>-267.77999999999997</v>
      </c>
      <c r="V212" s="6">
        <v>-661.96</v>
      </c>
      <c r="W212" s="6">
        <v>-926.14</v>
      </c>
      <c r="X212" s="6">
        <v>368.16</v>
      </c>
      <c r="Y212" s="6">
        <v>900.52</v>
      </c>
      <c r="Z212" s="6">
        <v>32.869999999999997</v>
      </c>
    </row>
    <row r="213" spans="2:26" ht="15.5" x14ac:dyDescent="0.35">
      <c r="C213" t="s">
        <v>243</v>
      </c>
      <c r="K213" s="5">
        <v>550000000000</v>
      </c>
      <c r="N213" s="5">
        <v>1011000000000</v>
      </c>
      <c r="T213" s="5">
        <v>279000000000</v>
      </c>
      <c r="U213" s="5">
        <v>29000000000</v>
      </c>
      <c r="V213" s="5">
        <v>484000000000</v>
      </c>
      <c r="W213" s="5">
        <v>93000000000</v>
      </c>
      <c r="X213" s="5">
        <v>233000000000</v>
      </c>
      <c r="Z213" s="5">
        <v>5000000000</v>
      </c>
    </row>
    <row r="214" spans="2:26" ht="15.5" x14ac:dyDescent="0.35">
      <c r="C214" t="s">
        <v>244</v>
      </c>
      <c r="T214" s="5">
        <v>410000000000</v>
      </c>
      <c r="U214" s="5">
        <v>1567000000000</v>
      </c>
      <c r="V214" s="5">
        <v>2475000000000</v>
      </c>
      <c r="W214" s="5">
        <v>3152000000000</v>
      </c>
      <c r="X214" s="5">
        <v>2734000000000</v>
      </c>
      <c r="Z214" s="5">
        <v>8000000000</v>
      </c>
    </row>
    <row r="215" spans="2:26" ht="15.5" x14ac:dyDescent="0.35">
      <c r="C215" t="s">
        <v>25</v>
      </c>
      <c r="K215" s="5">
        <v>550000000000</v>
      </c>
      <c r="N215" s="5">
        <v>1011000000000</v>
      </c>
      <c r="T215" s="5">
        <v>689000000000</v>
      </c>
      <c r="U215" s="5">
        <v>1596000000000</v>
      </c>
      <c r="V215" s="5">
        <v>2959000000000</v>
      </c>
      <c r="W215" s="5">
        <v>3246000000000</v>
      </c>
      <c r="X215" s="5">
        <v>2967000000000</v>
      </c>
      <c r="Z215" s="5">
        <v>13000000000</v>
      </c>
    </row>
    <row r="216" spans="2:26" ht="15.5" x14ac:dyDescent="0.35">
      <c r="C216" t="s">
        <v>22</v>
      </c>
      <c r="I216" s="5">
        <v>-448000000000</v>
      </c>
      <c r="J216" s="5">
        <v>-399000000000</v>
      </c>
      <c r="K216" s="5">
        <v>42000000000</v>
      </c>
      <c r="L216" s="5">
        <v>-354000000000</v>
      </c>
      <c r="M216" s="5">
        <v>-661000000000</v>
      </c>
      <c r="N216" s="5">
        <v>487000000000</v>
      </c>
      <c r="O216" s="5">
        <v>-1173000000000</v>
      </c>
      <c r="P216" s="5">
        <v>-1184000000000</v>
      </c>
      <c r="Q216" s="5">
        <v>-1583000000000</v>
      </c>
      <c r="R216" s="5">
        <v>-1713000000000</v>
      </c>
      <c r="S216" s="5">
        <v>-947000000000</v>
      </c>
      <c r="T216" s="5">
        <v>-97000000000</v>
      </c>
      <c r="U216" s="5">
        <v>823000000000</v>
      </c>
      <c r="V216" s="5">
        <v>1959000000000</v>
      </c>
      <c r="W216" s="5">
        <v>2327000000000</v>
      </c>
      <c r="X216" s="5">
        <v>2011000000000</v>
      </c>
      <c r="Y216" s="5">
        <v>-360000000000</v>
      </c>
      <c r="Z216" s="5">
        <v>12000000000</v>
      </c>
    </row>
    <row r="217" spans="2:26" ht="15.5" x14ac:dyDescent="0.35">
      <c r="C217" t="s">
        <v>245</v>
      </c>
      <c r="I217" s="5">
        <v>-876000000000</v>
      </c>
      <c r="J217" s="5">
        <v>-913000000000</v>
      </c>
      <c r="K217" s="5">
        <v>-1505000000000</v>
      </c>
      <c r="L217" s="5">
        <v>-910000000000</v>
      </c>
      <c r="M217" s="5">
        <v>-557000000000</v>
      </c>
      <c r="N217" s="5">
        <v>-1246000000000</v>
      </c>
      <c r="O217" s="5">
        <v>151000000000</v>
      </c>
      <c r="P217" s="5">
        <v>275000000000</v>
      </c>
      <c r="Q217" s="5">
        <v>363000000000</v>
      </c>
      <c r="R217" s="5">
        <v>386000000000</v>
      </c>
      <c r="S217" s="5">
        <v>-166000000000</v>
      </c>
      <c r="T217" s="5">
        <v>-401000000000</v>
      </c>
      <c r="U217" s="5">
        <v>-187000000000</v>
      </c>
      <c r="V217" s="5">
        <v>-426000000000</v>
      </c>
      <c r="W217" s="5">
        <v>-141000000000</v>
      </c>
      <c r="X217" s="5">
        <v>6000000000</v>
      </c>
      <c r="Y217" s="5">
        <v>-362000000000</v>
      </c>
      <c r="Z217" s="5">
        <v>-3000000000</v>
      </c>
    </row>
    <row r="218" spans="2:26" ht="15.5" x14ac:dyDescent="0.35">
      <c r="C218" t="s">
        <v>246</v>
      </c>
      <c r="I218" s="5">
        <v>1668000000000</v>
      </c>
      <c r="J218" s="5">
        <v>1810000000000</v>
      </c>
      <c r="K218" s="5">
        <v>2039000000000</v>
      </c>
      <c r="L218" s="5">
        <v>2331000000000</v>
      </c>
      <c r="M218" s="5">
        <v>2408000000000</v>
      </c>
      <c r="N218" s="5">
        <v>90000000000</v>
      </c>
      <c r="O218" s="5">
        <v>1909000000000</v>
      </c>
      <c r="P218" s="5">
        <v>1971000000000</v>
      </c>
      <c r="Q218" s="5">
        <v>2214000000000</v>
      </c>
      <c r="R218" s="5">
        <v>2531000000000</v>
      </c>
      <c r="S218" s="5">
        <v>2249000000000</v>
      </c>
      <c r="T218" s="5">
        <v>1874000000000</v>
      </c>
      <c r="U218" s="5">
        <v>1671000000000</v>
      </c>
      <c r="V218" s="5">
        <v>1600000000000</v>
      </c>
      <c r="W218" s="5">
        <v>1224000000000</v>
      </c>
      <c r="X218" s="5">
        <v>707000000000</v>
      </c>
      <c r="Y218" s="5">
        <v>482000000000</v>
      </c>
      <c r="Z218" s="5">
        <v>7000000000</v>
      </c>
    </row>
    <row r="219" spans="2:26" ht="15.5" x14ac:dyDescent="0.35">
      <c r="C219" t="s">
        <v>247</v>
      </c>
      <c r="I219" s="5">
        <v>-140000000000</v>
      </c>
      <c r="J219" s="5">
        <v>-142000000000</v>
      </c>
      <c r="K219" s="5">
        <v>-297000000000</v>
      </c>
      <c r="L219" s="5">
        <v>-279000000000</v>
      </c>
      <c r="M219" s="5">
        <v>-189000000000</v>
      </c>
      <c r="N219" s="5">
        <v>-111000000000</v>
      </c>
      <c r="O219" s="5">
        <v>-458000000000</v>
      </c>
      <c r="P219" s="5">
        <v>-690000000000</v>
      </c>
      <c r="Q219" s="5">
        <v>-325000000000</v>
      </c>
      <c r="R219" s="5">
        <v>-412000000000</v>
      </c>
      <c r="S219" s="5">
        <v>-379000000000</v>
      </c>
      <c r="T219" s="5">
        <v>-271000000000</v>
      </c>
      <c r="U219" s="5">
        <v>-239000000000</v>
      </c>
      <c r="V219" s="5">
        <v>-241000000000</v>
      </c>
      <c r="W219" s="5">
        <v>-236000000000</v>
      </c>
      <c r="X219" s="5">
        <v>-149000000000</v>
      </c>
      <c r="Y219" s="5">
        <v>-453000000000</v>
      </c>
      <c r="Z219" s="5">
        <v>0</v>
      </c>
    </row>
    <row r="220" spans="2:26" ht="15.5" x14ac:dyDescent="0.35">
      <c r="C220" t="s">
        <v>14</v>
      </c>
      <c r="I220" s="5">
        <v>1527000000000</v>
      </c>
      <c r="J220" s="5">
        <v>1668000000000</v>
      </c>
      <c r="K220" s="5">
        <v>1742000000000</v>
      </c>
      <c r="L220" s="5">
        <v>2052000000000</v>
      </c>
      <c r="M220" s="5">
        <v>2220000000000</v>
      </c>
      <c r="N220" s="5">
        <v>-21000000000</v>
      </c>
      <c r="O220" s="5">
        <v>1452000000000</v>
      </c>
      <c r="P220" s="5">
        <v>1281000000000</v>
      </c>
      <c r="Q220" s="5">
        <v>1889000000000</v>
      </c>
      <c r="R220" s="5">
        <v>2119000000000</v>
      </c>
      <c r="S220" s="5">
        <v>1870000000000</v>
      </c>
      <c r="T220" s="5">
        <v>1604000000000</v>
      </c>
      <c r="U220" s="5">
        <v>1432000000000</v>
      </c>
      <c r="V220" s="5">
        <v>1359000000000</v>
      </c>
      <c r="W220" s="5">
        <v>988000000000</v>
      </c>
      <c r="X220" s="5">
        <v>559000000000</v>
      </c>
      <c r="Y220" s="5">
        <v>29000000000</v>
      </c>
      <c r="Z220" s="5">
        <v>7000000000</v>
      </c>
    </row>
    <row r="221" spans="2:26" ht="15.5" x14ac:dyDescent="0.35">
      <c r="C221" t="s">
        <v>16</v>
      </c>
      <c r="I221" s="6">
        <v>676.28</v>
      </c>
      <c r="J221" s="6">
        <v>738.4</v>
      </c>
      <c r="K221" s="6">
        <v>770.61</v>
      </c>
      <c r="L221" s="6">
        <v>868.02</v>
      </c>
      <c r="M221" s="6">
        <v>845.2</v>
      </c>
      <c r="N221" s="6">
        <v>-8.07</v>
      </c>
      <c r="O221" s="6">
        <v>517.52</v>
      </c>
      <c r="P221" s="6">
        <v>439.14</v>
      </c>
      <c r="Q221" s="6">
        <v>647.35</v>
      </c>
      <c r="R221" s="6">
        <v>726.21</v>
      </c>
      <c r="S221" s="6">
        <v>641.04</v>
      </c>
      <c r="T221" s="6">
        <v>549.6</v>
      </c>
      <c r="U221" s="6">
        <v>490.65</v>
      </c>
      <c r="V221" s="6">
        <v>465.63</v>
      </c>
      <c r="W221" s="6">
        <v>338.6</v>
      </c>
      <c r="X221" s="6">
        <v>191.42</v>
      </c>
      <c r="Y221" s="6">
        <v>108.11</v>
      </c>
      <c r="Z221" s="6">
        <v>5.14</v>
      </c>
    </row>
    <row r="223" spans="2:26" ht="15.5" x14ac:dyDescent="0.35">
      <c r="B223" t="s">
        <v>248</v>
      </c>
      <c r="C223" t="s">
        <v>249</v>
      </c>
      <c r="D223" s="5">
        <v>692000000000</v>
      </c>
      <c r="E223" s="5">
        <v>124000000000</v>
      </c>
      <c r="F223" s="5">
        <v>-3000000000</v>
      </c>
      <c r="G223" s="5">
        <v>-39000000000</v>
      </c>
      <c r="H223" s="5">
        <v>2768000000000</v>
      </c>
      <c r="I223" s="5">
        <v>725000000000</v>
      </c>
      <c r="J223" s="5">
        <v>828000000000</v>
      </c>
      <c r="K223" s="5">
        <v>675000000000</v>
      </c>
      <c r="L223" s="5">
        <v>1383000000000</v>
      </c>
      <c r="M223" s="5">
        <v>913000000000</v>
      </c>
      <c r="N223" s="5">
        <v>-873000000000</v>
      </c>
      <c r="O223" s="5">
        <v>1367000000000</v>
      </c>
      <c r="P223" s="5">
        <v>1097000000000</v>
      </c>
      <c r="Q223" s="5">
        <v>1907000000000</v>
      </c>
    </row>
    <row r="224" spans="2:26" ht="15.5" x14ac:dyDescent="0.35">
      <c r="C224" t="s">
        <v>250</v>
      </c>
      <c r="H224" s="5">
        <v>774000000000</v>
      </c>
      <c r="I224" s="5">
        <v>725000000000</v>
      </c>
      <c r="J224" s="5">
        <v>828000000000</v>
      </c>
      <c r="K224" s="5">
        <v>675000000000</v>
      </c>
      <c r="L224" s="5">
        <v>1383000000000</v>
      </c>
      <c r="M224" s="5">
        <v>913000000000</v>
      </c>
      <c r="N224" s="5">
        <v>-873000000000</v>
      </c>
      <c r="O224" s="5">
        <v>1367000000000</v>
      </c>
      <c r="P224" s="5">
        <v>1097000000000</v>
      </c>
      <c r="Q224" s="5">
        <v>1907000000000</v>
      </c>
    </row>
    <row r="225" spans="3:17" ht="15.5" x14ac:dyDescent="0.35">
      <c r="C225" t="s">
        <v>441</v>
      </c>
      <c r="H225" s="5">
        <v>250</v>
      </c>
      <c r="I225" s="5">
        <v>250</v>
      </c>
      <c r="J225" s="5">
        <v>300</v>
      </c>
      <c r="K225" s="5">
        <v>200</v>
      </c>
      <c r="L225" s="5">
        <v>525</v>
      </c>
      <c r="M225" s="5">
        <v>350</v>
      </c>
      <c r="P225" s="5">
        <v>333</v>
      </c>
      <c r="Q225" s="6">
        <v>457.5</v>
      </c>
    </row>
    <row r="226" spans="3:17" ht="15.5" x14ac:dyDescent="0.35">
      <c r="C226" t="s">
        <v>76</v>
      </c>
      <c r="H226" s="6">
        <v>0.2039</v>
      </c>
      <c r="I226" s="6">
        <v>0.77829999999999999</v>
      </c>
      <c r="J226" s="6">
        <v>0.81859999999999999</v>
      </c>
      <c r="K226" s="6">
        <v>0.66909999999999992</v>
      </c>
      <c r="L226" s="6">
        <v>0.85750000000000004</v>
      </c>
      <c r="M226" s="6">
        <v>0.86620000000000008</v>
      </c>
      <c r="P226" s="6">
        <v>0.68559999999999999</v>
      </c>
      <c r="Q226" s="6">
        <v>0.54200000000000004</v>
      </c>
    </row>
    <row r="227" spans="3:17" ht="15.5" x14ac:dyDescent="0.35">
      <c r="C227" t="s">
        <v>442</v>
      </c>
      <c r="H227" s="6">
        <v>0.16390000000000002</v>
      </c>
      <c r="I227" s="6">
        <v>0.12890000000000001</v>
      </c>
      <c r="J227" s="6">
        <v>0.1515</v>
      </c>
      <c r="K227" s="6">
        <v>0.11199999999999999</v>
      </c>
      <c r="L227" s="6">
        <v>0.10400000000000001</v>
      </c>
      <c r="M227" s="6">
        <v>5.8299999999999998E-2</v>
      </c>
      <c r="P227" s="6">
        <v>8.2400000000000001E-2</v>
      </c>
      <c r="Q227" s="6">
        <v>4.87E-2</v>
      </c>
    </row>
    <row r="228" spans="3:17" ht="15.5" x14ac:dyDescent="0.35">
      <c r="C228" t="s">
        <v>56</v>
      </c>
      <c r="D228" s="6">
        <v>306.47000000000003</v>
      </c>
      <c r="E228" s="6">
        <v>55.01</v>
      </c>
      <c r="F228" s="6">
        <v>-1.28</v>
      </c>
      <c r="G228" s="6">
        <v>-17.399999999999999</v>
      </c>
      <c r="H228" s="6">
        <v>1225.8800000000001</v>
      </c>
      <c r="I228" s="6">
        <v>321.20999999999998</v>
      </c>
      <c r="J228" s="6">
        <v>366.5</v>
      </c>
      <c r="K228" s="6">
        <v>299.06</v>
      </c>
      <c r="L228" s="6">
        <v>612.51</v>
      </c>
      <c r="M228" s="6">
        <v>404.23</v>
      </c>
      <c r="N228" s="6">
        <v>-386.66</v>
      </c>
      <c r="O228" s="6">
        <v>605.28</v>
      </c>
      <c r="P228" s="6">
        <v>485.92</v>
      </c>
      <c r="Q228" s="6">
        <v>844.48</v>
      </c>
    </row>
    <row r="229" spans="3:17" ht="15.5" x14ac:dyDescent="0.35">
      <c r="C229" t="s">
        <v>251</v>
      </c>
      <c r="H229" s="6">
        <v>342.8</v>
      </c>
      <c r="I229" s="6">
        <v>321.20999999999998</v>
      </c>
      <c r="J229" s="6">
        <v>366.5</v>
      </c>
      <c r="K229" s="6">
        <v>299.06</v>
      </c>
      <c r="L229" s="6">
        <v>612.51</v>
      </c>
      <c r="M229" s="6">
        <v>404.23</v>
      </c>
      <c r="N229" s="6">
        <v>-386.66</v>
      </c>
      <c r="O229" s="6">
        <v>605.28</v>
      </c>
      <c r="P229" s="6">
        <v>485.92</v>
      </c>
      <c r="Q229" s="6">
        <v>844.48</v>
      </c>
    </row>
    <row r="230" spans="3:17" ht="15.5" x14ac:dyDescent="0.35">
      <c r="C230" t="s">
        <v>78</v>
      </c>
      <c r="H230" s="5">
        <v>250</v>
      </c>
      <c r="I230" s="5">
        <v>250</v>
      </c>
      <c r="J230" s="5">
        <v>300</v>
      </c>
      <c r="K230" s="5">
        <v>200</v>
      </c>
      <c r="L230" s="5">
        <v>525</v>
      </c>
      <c r="M230" s="5">
        <v>350</v>
      </c>
      <c r="P230" s="5">
        <v>333</v>
      </c>
      <c r="Q230" s="6">
        <v>457.5</v>
      </c>
    </row>
    <row r="231" spans="3:17" ht="15.5" x14ac:dyDescent="0.35">
      <c r="C231" t="s">
        <v>443</v>
      </c>
      <c r="H231" s="6">
        <v>0.2039</v>
      </c>
      <c r="I231" s="6">
        <v>0.77829999999999999</v>
      </c>
      <c r="J231" s="6">
        <v>0.81859999999999999</v>
      </c>
      <c r="K231" s="6">
        <v>0.66909999999999992</v>
      </c>
      <c r="L231" s="6">
        <v>0.85750000000000004</v>
      </c>
      <c r="M231" s="6">
        <v>0.86620000000000008</v>
      </c>
      <c r="P231" s="6">
        <v>0.68559999999999999</v>
      </c>
      <c r="Q231" s="6">
        <v>0.54200000000000004</v>
      </c>
    </row>
    <row r="232" spans="3:17" ht="15.5" x14ac:dyDescent="0.35">
      <c r="C232" t="s">
        <v>444</v>
      </c>
      <c r="H232" s="6">
        <v>0.16390000000000002</v>
      </c>
      <c r="I232" s="6">
        <v>0.12890000000000001</v>
      </c>
      <c r="J232" s="6">
        <v>0.1515</v>
      </c>
      <c r="K232" s="6">
        <v>0.11199999999999999</v>
      </c>
      <c r="L232" s="6">
        <v>0.10400000000000001</v>
      </c>
      <c r="M232" s="6">
        <v>5.8299999999999998E-2</v>
      </c>
      <c r="P232" s="6">
        <v>8.2400000000000001E-2</v>
      </c>
      <c r="Q232" s="6">
        <v>4.87E-2</v>
      </c>
    </row>
    <row r="233" spans="3:17" ht="15.5" x14ac:dyDescent="0.35">
      <c r="C233" t="s">
        <v>252</v>
      </c>
      <c r="D233" s="5">
        <v>2488000000000</v>
      </c>
      <c r="E233" s="5">
        <v>1359000000000</v>
      </c>
      <c r="F233" s="5">
        <v>1025000000000</v>
      </c>
      <c r="G233" s="5">
        <v>1005000000000</v>
      </c>
      <c r="H233" s="5">
        <v>9953000000000</v>
      </c>
      <c r="I233" s="5">
        <v>5785000000000</v>
      </c>
      <c r="J233" s="5">
        <v>6399000000000</v>
      </c>
      <c r="K233" s="5">
        <v>6539000000000</v>
      </c>
      <c r="L233" s="5">
        <v>6455000000000</v>
      </c>
      <c r="M233" s="5">
        <v>5586000000000</v>
      </c>
      <c r="N233" s="5">
        <v>4839000000000</v>
      </c>
      <c r="O233" s="5">
        <v>10276000000000</v>
      </c>
      <c r="P233" s="5">
        <v>10245000000000</v>
      </c>
      <c r="Q233" s="5">
        <v>10024000000000</v>
      </c>
    </row>
    <row r="234" spans="3:17" ht="15.5" x14ac:dyDescent="0.35">
      <c r="C234" t="s">
        <v>253</v>
      </c>
      <c r="H234" s="5">
        <v>5877000000000</v>
      </c>
      <c r="I234" s="5">
        <v>5785000000000</v>
      </c>
      <c r="J234" s="5">
        <v>6399000000000</v>
      </c>
      <c r="K234" s="5">
        <v>6539000000000</v>
      </c>
      <c r="L234" s="5">
        <v>6455000000000</v>
      </c>
      <c r="M234" s="5">
        <v>5586000000000</v>
      </c>
      <c r="N234" s="5">
        <v>4839000000000</v>
      </c>
      <c r="O234" s="5">
        <v>10276000000000</v>
      </c>
      <c r="P234" s="5">
        <v>10245000000000</v>
      </c>
      <c r="Q234" s="5">
        <v>10024000000000</v>
      </c>
    </row>
    <row r="235" spans="3:17" ht="15.5" x14ac:dyDescent="0.35">
      <c r="C235" t="s">
        <v>445</v>
      </c>
      <c r="H235" s="5">
        <v>250</v>
      </c>
      <c r="I235" s="5">
        <v>250</v>
      </c>
      <c r="J235" s="5">
        <v>300</v>
      </c>
      <c r="K235" s="5">
        <v>200</v>
      </c>
      <c r="L235" s="5">
        <v>525</v>
      </c>
      <c r="M235" s="5">
        <v>350</v>
      </c>
      <c r="P235" s="5">
        <v>333</v>
      </c>
      <c r="Q235" s="6">
        <v>457.5</v>
      </c>
    </row>
    <row r="236" spans="3:17" ht="15.5" x14ac:dyDescent="0.35">
      <c r="C236" t="s">
        <v>446</v>
      </c>
      <c r="H236" s="6">
        <v>0.2039</v>
      </c>
      <c r="I236" s="6">
        <v>0.77829999999999999</v>
      </c>
      <c r="J236" s="6">
        <v>0.81859999999999999</v>
      </c>
      <c r="K236" s="6">
        <v>0.66909999999999992</v>
      </c>
      <c r="L236" s="6">
        <v>0.85750000000000004</v>
      </c>
      <c r="M236" s="6">
        <v>0.86620000000000008</v>
      </c>
      <c r="P236" s="6">
        <v>0.68559999999999999</v>
      </c>
      <c r="Q236" s="6">
        <v>0.54200000000000004</v>
      </c>
    </row>
    <row r="237" spans="3:17" ht="15.5" x14ac:dyDescent="0.35">
      <c r="C237" t="s">
        <v>447</v>
      </c>
      <c r="H237" s="6">
        <v>0.16390000000000002</v>
      </c>
      <c r="I237" s="6">
        <v>0.12890000000000001</v>
      </c>
      <c r="J237" s="6">
        <v>0.1515</v>
      </c>
      <c r="K237" s="6">
        <v>0.11199999999999999</v>
      </c>
      <c r="L237" s="6">
        <v>0.10400000000000001</v>
      </c>
      <c r="M237" s="6">
        <v>5.8299999999999998E-2</v>
      </c>
      <c r="P237" s="6">
        <v>8.2400000000000001E-2</v>
      </c>
      <c r="Q237" s="6">
        <v>4.87E-2</v>
      </c>
    </row>
    <row r="238" spans="3:17" ht="15.5" x14ac:dyDescent="0.35">
      <c r="C238" t="s">
        <v>254</v>
      </c>
      <c r="I238" s="6">
        <v>1.24</v>
      </c>
    </row>
    <row r="239" spans="3:17" ht="15.5" x14ac:dyDescent="0.35">
      <c r="C239" t="s">
        <v>255</v>
      </c>
      <c r="I239" s="6">
        <v>4.45</v>
      </c>
    </row>
    <row r="240" spans="3:17" ht="15.5" x14ac:dyDescent="0.35">
      <c r="C240" t="s">
        <v>494</v>
      </c>
      <c r="I240" s="6">
        <v>4.26</v>
      </c>
    </row>
    <row r="241" spans="3:9" ht="15.5" x14ac:dyDescent="0.35">
      <c r="C241" t="s">
        <v>256</v>
      </c>
      <c r="I241" s="6">
        <v>7.49</v>
      </c>
    </row>
    <row r="242" spans="3:9" ht="15.5" x14ac:dyDescent="0.35">
      <c r="C242" t="s">
        <v>257</v>
      </c>
      <c r="I242" s="6">
        <v>0.2248</v>
      </c>
    </row>
    <row r="243" spans="3:9" ht="15.5" x14ac:dyDescent="0.35">
      <c r="C243" t="s">
        <v>258</v>
      </c>
      <c r="I243" s="6">
        <v>0.59</v>
      </c>
    </row>
    <row r="244" spans="3:9" ht="15.5" x14ac:dyDescent="0.35">
      <c r="C244" t="s">
        <v>259</v>
      </c>
      <c r="I244" s="6">
        <v>3.41</v>
      </c>
    </row>
    <row r="245" spans="3:9" ht="15.5" x14ac:dyDescent="0.35">
      <c r="C245" t="s">
        <v>260</v>
      </c>
      <c r="I245" s="6">
        <v>2.68</v>
      </c>
    </row>
    <row r="246" spans="3:9" ht="15.5" x14ac:dyDescent="0.35">
      <c r="C246" t="s">
        <v>261</v>
      </c>
      <c r="I246" s="6">
        <v>3.01</v>
      </c>
    </row>
    <row r="247" spans="3:9" ht="15.5" x14ac:dyDescent="0.35">
      <c r="C247" t="s">
        <v>262</v>
      </c>
      <c r="I247" s="6">
        <v>1.37</v>
      </c>
    </row>
    <row r="248" spans="3:9" ht="15.5" x14ac:dyDescent="0.35">
      <c r="C248" t="s">
        <v>264</v>
      </c>
      <c r="I248" s="6">
        <v>-0.36</v>
      </c>
    </row>
    <row r="249" spans="3:9" ht="15.5" x14ac:dyDescent="0.35">
      <c r="C249" t="s">
        <v>265</v>
      </c>
      <c r="I249" s="6">
        <v>-0.25</v>
      </c>
    </row>
    <row r="250" spans="3:9" ht="15.5" x14ac:dyDescent="0.35">
      <c r="C250" t="s">
        <v>495</v>
      </c>
      <c r="I250" s="6">
        <v>-0.04</v>
      </c>
    </row>
    <row r="251" spans="3:9" ht="15.5" x14ac:dyDescent="0.35">
      <c r="C251" t="s">
        <v>266</v>
      </c>
      <c r="I251" s="6">
        <v>342.8</v>
      </c>
    </row>
    <row r="252" spans="3:9" ht="15.5" x14ac:dyDescent="0.35">
      <c r="C252" t="s">
        <v>267</v>
      </c>
      <c r="I252" s="6">
        <v>1225.8800000000001</v>
      </c>
    </row>
    <row r="253" spans="3:9" ht="15.5" x14ac:dyDescent="0.35">
      <c r="C253" t="s">
        <v>268</v>
      </c>
      <c r="I253" s="6">
        <v>2602.29</v>
      </c>
    </row>
    <row r="254" spans="3:9" ht="15.5" x14ac:dyDescent="0.35">
      <c r="C254" t="s">
        <v>269</v>
      </c>
      <c r="D254" s="6">
        <v>1110.81</v>
      </c>
    </row>
    <row r="255" spans="3:9" ht="15.5" x14ac:dyDescent="0.35">
      <c r="C255" t="s">
        <v>270</v>
      </c>
      <c r="I255" s="6">
        <v>446.66</v>
      </c>
    </row>
    <row r="256" spans="3:9" ht="15.5" x14ac:dyDescent="0.35">
      <c r="C256" t="s">
        <v>271</v>
      </c>
      <c r="I256" s="6">
        <v>506.14</v>
      </c>
    </row>
    <row r="257" spans="3:9" ht="15.5" x14ac:dyDescent="0.35">
      <c r="C257" t="s">
        <v>272</v>
      </c>
      <c r="D257" s="6">
        <v>0.96</v>
      </c>
    </row>
    <row r="258" spans="3:9" ht="15.5" x14ac:dyDescent="0.35">
      <c r="C258" t="s">
        <v>273</v>
      </c>
      <c r="D258" s="6">
        <v>0.74</v>
      </c>
    </row>
    <row r="259" spans="3:9" ht="15.5" x14ac:dyDescent="0.35">
      <c r="C259" t="s">
        <v>276</v>
      </c>
      <c r="D259" s="6">
        <v>5.77</v>
      </c>
    </row>
    <row r="260" spans="3:9" ht="15.5" x14ac:dyDescent="0.35">
      <c r="C260" t="s">
        <v>278</v>
      </c>
      <c r="D260" s="6">
        <v>6.77</v>
      </c>
    </row>
    <row r="261" spans="3:9" ht="15.5" x14ac:dyDescent="0.35">
      <c r="C261" t="s">
        <v>279</v>
      </c>
      <c r="I261" s="6">
        <v>5.08</v>
      </c>
    </row>
    <row r="262" spans="3:9" ht="15.5" x14ac:dyDescent="0.35">
      <c r="C262" t="s">
        <v>12</v>
      </c>
      <c r="D262" s="5">
        <v>2243000000000</v>
      </c>
    </row>
    <row r="263" spans="3:9" ht="15.5" x14ac:dyDescent="0.35">
      <c r="C263" t="s">
        <v>280</v>
      </c>
      <c r="I263" s="6">
        <v>3.4</v>
      </c>
    </row>
    <row r="264" spans="3:9" ht="15.5" x14ac:dyDescent="0.35">
      <c r="C264" t="s">
        <v>281</v>
      </c>
      <c r="I264" s="6">
        <v>0.1134</v>
      </c>
    </row>
    <row r="265" spans="3:9" ht="15.5" x14ac:dyDescent="0.35">
      <c r="C265" t="s">
        <v>282</v>
      </c>
      <c r="I265" s="6">
        <v>0.76749999999999996</v>
      </c>
    </row>
    <row r="266" spans="3:9" ht="15.5" x14ac:dyDescent="0.35">
      <c r="C266" t="s">
        <v>283</v>
      </c>
      <c r="I266" s="6">
        <v>0.40279999999999999</v>
      </c>
    </row>
    <row r="267" spans="3:9" ht="15.5" x14ac:dyDescent="0.35">
      <c r="C267" t="s">
        <v>284</v>
      </c>
      <c r="I267" s="6">
        <v>1.4865999999999999</v>
      </c>
    </row>
    <row r="268" spans="3:9" ht="15.5" x14ac:dyDescent="0.35">
      <c r="C268" t="s">
        <v>285</v>
      </c>
      <c r="D268" s="6">
        <v>0.85</v>
      </c>
    </row>
    <row r="269" spans="3:9" ht="15.5" x14ac:dyDescent="0.35">
      <c r="C269" t="s">
        <v>286</v>
      </c>
      <c r="D269" s="6">
        <v>94.4</v>
      </c>
    </row>
    <row r="270" spans="3:9" ht="15.5" x14ac:dyDescent="0.35">
      <c r="C270" t="s">
        <v>287</v>
      </c>
      <c r="D270" s="6">
        <v>188.18</v>
      </c>
    </row>
    <row r="271" spans="3:9" ht="15.5" x14ac:dyDescent="0.35">
      <c r="C271" t="s">
        <v>288</v>
      </c>
      <c r="D271" s="6">
        <v>-92.93</v>
      </c>
    </row>
    <row r="272" spans="3:9" ht="15.5" x14ac:dyDescent="0.35">
      <c r="C272" t="s">
        <v>289</v>
      </c>
      <c r="D272" s="6">
        <v>106.94</v>
      </c>
    </row>
    <row r="273" spans="3:9" ht="15.5" x14ac:dyDescent="0.35">
      <c r="C273" t="s">
        <v>290</v>
      </c>
      <c r="I273" s="6">
        <v>0.98</v>
      </c>
    </row>
    <row r="274" spans="3:9" ht="15.5" x14ac:dyDescent="0.35">
      <c r="C274" t="s">
        <v>291</v>
      </c>
      <c r="I274" s="6">
        <v>2.35</v>
      </c>
    </row>
    <row r="275" spans="3:9" ht="15.5" x14ac:dyDescent="0.35">
      <c r="C275" t="s">
        <v>52</v>
      </c>
      <c r="I275" s="5">
        <v>3444000000000</v>
      </c>
    </row>
    <row r="276" spans="3:9" ht="15.5" x14ac:dyDescent="0.35">
      <c r="C276" t="s">
        <v>292</v>
      </c>
      <c r="I276" s="5">
        <v>935000000000</v>
      </c>
    </row>
    <row r="277" spans="3:9" ht="15.5" x14ac:dyDescent="0.35">
      <c r="C277" t="s">
        <v>293</v>
      </c>
      <c r="I277" s="5">
        <v>2260000000</v>
      </c>
    </row>
    <row r="278" spans="3:9" ht="15.5" x14ac:dyDescent="0.35">
      <c r="C278" t="s">
        <v>294</v>
      </c>
      <c r="I278" s="6">
        <v>0.46810000000000002</v>
      </c>
    </row>
    <row r="279" spans="3:9" ht="15.5" x14ac:dyDescent="0.35">
      <c r="C279" t="s">
        <v>295</v>
      </c>
      <c r="D279" s="6">
        <v>0.6613</v>
      </c>
    </row>
    <row r="280" spans="3:9" ht="15.5" x14ac:dyDescent="0.35">
      <c r="C280" t="s">
        <v>296</v>
      </c>
      <c r="D280" s="6">
        <v>0.3629</v>
      </c>
    </row>
    <row r="281" spans="3:9" ht="15.5" x14ac:dyDescent="0.35">
      <c r="C281" t="s">
        <v>297</v>
      </c>
      <c r="D281" s="6">
        <v>0.27810000000000001</v>
      </c>
    </row>
    <row r="282" spans="3:9" ht="15.5" x14ac:dyDescent="0.35">
      <c r="C282" t="s">
        <v>298</v>
      </c>
      <c r="D282" s="6">
        <v>3.8399999999999997E-2</v>
      </c>
    </row>
    <row r="283" spans="3:9" ht="15.5" x14ac:dyDescent="0.35">
      <c r="C283" t="s">
        <v>299</v>
      </c>
      <c r="D283" s="6">
        <v>6.0999999999999995E-3</v>
      </c>
    </row>
    <row r="284" spans="3:9" ht="15.5" x14ac:dyDescent="0.35">
      <c r="C284" t="s">
        <v>300</v>
      </c>
      <c r="D284" s="6">
        <v>7.5800000000000006E-2</v>
      </c>
    </row>
    <row r="285" spans="3:9" ht="15.5" x14ac:dyDescent="0.35">
      <c r="C285" t="s">
        <v>365</v>
      </c>
      <c r="I285" s="5">
        <v>250</v>
      </c>
    </row>
    <row r="286" spans="3:9" ht="15.5" x14ac:dyDescent="0.35">
      <c r="C286" t="s">
        <v>496</v>
      </c>
      <c r="I286" s="5">
        <v>250</v>
      </c>
    </row>
    <row r="287" spans="3:9" ht="15.5" x14ac:dyDescent="0.35">
      <c r="C287" t="s">
        <v>497</v>
      </c>
      <c r="I287" s="6">
        <v>0.2039</v>
      </c>
    </row>
    <row r="288" spans="3:9" ht="15.5" x14ac:dyDescent="0.35">
      <c r="C288" t="s">
        <v>498</v>
      </c>
      <c r="I288" s="6">
        <v>0.16390000000000002</v>
      </c>
    </row>
    <row r="289" spans="3:9" ht="15.5" x14ac:dyDescent="0.35">
      <c r="C289" t="s">
        <v>366</v>
      </c>
      <c r="I289" t="s">
        <v>2536</v>
      </c>
    </row>
    <row r="290" spans="3:9" ht="15.5" x14ac:dyDescent="0.35">
      <c r="C290" t="s">
        <v>301</v>
      </c>
      <c r="I290" s="5">
        <v>6</v>
      </c>
    </row>
    <row r="291" spans="3:9" ht="15.5" x14ac:dyDescent="0.35">
      <c r="C291" t="s">
        <v>302</v>
      </c>
      <c r="I291" s="6">
        <v>0.39</v>
      </c>
    </row>
    <row r="292" spans="3:9" ht="15.5" x14ac:dyDescent="0.35">
      <c r="C292" t="s">
        <v>303</v>
      </c>
      <c r="I292" s="6">
        <v>0.72</v>
      </c>
    </row>
    <row r="293" spans="3:9" ht="15.5" x14ac:dyDescent="0.35">
      <c r="C293" t="s">
        <v>304</v>
      </c>
      <c r="I293" s="6">
        <v>0.95</v>
      </c>
    </row>
    <row r="294" spans="3:9" ht="15.5" x14ac:dyDescent="0.35">
      <c r="C294" t="s">
        <v>305</v>
      </c>
      <c r="I294" s="6">
        <v>0.94</v>
      </c>
    </row>
    <row r="295" spans="3:9" ht="15.5" x14ac:dyDescent="0.35">
      <c r="C295" t="s">
        <v>306</v>
      </c>
      <c r="I295" s="6">
        <v>0.72</v>
      </c>
    </row>
    <row r="296" spans="3:9" ht="15.5" x14ac:dyDescent="0.35">
      <c r="C296" t="s">
        <v>307</v>
      </c>
      <c r="I296" s="6">
        <v>0.19</v>
      </c>
    </row>
    <row r="297" spans="3:9" ht="15.5" x14ac:dyDescent="0.35">
      <c r="C297" t="s">
        <v>308</v>
      </c>
      <c r="I297" s="6">
        <v>0.79</v>
      </c>
    </row>
    <row r="298" spans="3:9" ht="15.5" x14ac:dyDescent="0.35">
      <c r="C298" t="s">
        <v>309</v>
      </c>
      <c r="I298" s="5">
        <v>5877000000000</v>
      </c>
    </row>
    <row r="299" spans="3:9" ht="15.5" x14ac:dyDescent="0.35">
      <c r="C299" t="s">
        <v>310</v>
      </c>
      <c r="I299" s="5">
        <v>3822000000000</v>
      </c>
    </row>
    <row r="300" spans="3:9" ht="15.5" x14ac:dyDescent="0.35">
      <c r="C300" t="s">
        <v>311</v>
      </c>
      <c r="I300" s="5">
        <v>1901000000000</v>
      </c>
    </row>
    <row r="301" spans="3:9" ht="15.5" x14ac:dyDescent="0.35">
      <c r="C301" t="s">
        <v>312</v>
      </c>
      <c r="I301" s="5">
        <v>774000000000</v>
      </c>
    </row>
    <row r="302" spans="3:9" ht="15.5" x14ac:dyDescent="0.35">
      <c r="C302" t="s">
        <v>313</v>
      </c>
      <c r="D302" s="5">
        <v>2509000000000</v>
      </c>
    </row>
    <row r="303" spans="3:9" ht="15.5" x14ac:dyDescent="0.35">
      <c r="C303" t="s">
        <v>314</v>
      </c>
      <c r="D303" s="5">
        <v>6825000000000</v>
      </c>
    </row>
    <row r="304" spans="3:9" ht="15.5" x14ac:dyDescent="0.35">
      <c r="C304" t="s">
        <v>315</v>
      </c>
      <c r="D304" s="5">
        <v>5816000000000</v>
      </c>
    </row>
    <row r="305" spans="3:9" ht="15.5" x14ac:dyDescent="0.35">
      <c r="C305" t="s">
        <v>233</v>
      </c>
      <c r="D305" s="5">
        <v>-149000000000</v>
      </c>
    </row>
    <row r="306" spans="3:9" ht="15.5" x14ac:dyDescent="0.35">
      <c r="C306" t="s">
        <v>232</v>
      </c>
      <c r="I306" s="5">
        <v>1009000000000</v>
      </c>
    </row>
    <row r="307" spans="3:9" ht="15.5" x14ac:dyDescent="0.35">
      <c r="C307" t="s">
        <v>20</v>
      </c>
      <c r="D307" s="5">
        <v>-2509000000000</v>
      </c>
    </row>
    <row r="308" spans="3:9" ht="15.5" x14ac:dyDescent="0.35">
      <c r="C308" t="s">
        <v>316</v>
      </c>
      <c r="I308" s="5">
        <v>1009000000000</v>
      </c>
    </row>
    <row r="309" spans="3:9" ht="15.5" x14ac:dyDescent="0.35">
      <c r="C309" t="s">
        <v>317</v>
      </c>
      <c r="I309" s="5">
        <v>1283000000000</v>
      </c>
    </row>
    <row r="310" spans="3:9" ht="15.5" x14ac:dyDescent="0.35">
      <c r="C310" t="s">
        <v>318</v>
      </c>
      <c r="I310" s="5">
        <v>-137000000000</v>
      </c>
    </row>
    <row r="311" spans="3:9" ht="15.5" x14ac:dyDescent="0.35">
      <c r="C311" t="s">
        <v>319</v>
      </c>
      <c r="I311" s="5">
        <v>-1472000000000</v>
      </c>
    </row>
    <row r="312" spans="3:9" ht="15.5" x14ac:dyDescent="0.35">
      <c r="C312" t="s">
        <v>320</v>
      </c>
      <c r="I312" s="5">
        <v>-140000000000</v>
      </c>
    </row>
    <row r="313" spans="3:9" ht="15.5" x14ac:dyDescent="0.35">
      <c r="C313" t="s">
        <v>321</v>
      </c>
      <c r="I313" s="5">
        <v>1143000000000</v>
      </c>
    </row>
  </sheetData>
  <pageMargins left="0.7" right="0.7" top="0.75" bottom="0.75" header="0.3" footer="0.3"/>
  <ignoredErrors>
    <ignoredError sqref="A1:Z314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Z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2537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2538</v>
      </c>
      <c r="D2" s="2" vm="239">
        <f ca="1">IFERROR(_xlfn.STOCKHISTORY("XIDX:" &amp; $C$1, D3, , 0, 0, 1), "Libur")</f>
        <v>88</v>
      </c>
      <c r="H2" s="2" vm="239">
        <f ca="1">IFERROR(INDEX(D2:G2,COUNT(D2:G2)),"")</f>
        <v>88</v>
      </c>
      <c r="I2" s="2" vm="287">
        <f t="shared" ref="I2:Z2" ca="1" si="0">IFERROR(_xlfn.STOCKHISTORY("XIDX:" &amp; $C$1, I1, , 0, 0, 1), "Libur")</f>
        <v>107</v>
      </c>
      <c r="J2" s="2" vm="632">
        <f t="shared" ca="1" si="0"/>
        <v>56</v>
      </c>
      <c r="K2" s="2" vm="5">
        <f t="shared" ca="1" si="0"/>
        <v>65</v>
      </c>
      <c r="L2" s="2" vm="7">
        <f t="shared" ca="1" si="0"/>
        <v>81</v>
      </c>
      <c r="M2" s="2" vm="704">
        <f t="shared" ca="1" si="0"/>
        <v>112</v>
      </c>
      <c r="N2" s="2" vm="239">
        <f t="shared" ca="1" si="0"/>
        <v>88</v>
      </c>
      <c r="O2" s="2" vm="146">
        <f t="shared" ca="1" si="0"/>
        <v>80</v>
      </c>
      <c r="P2" s="2" vm="44">
        <f t="shared" ca="1" si="0"/>
        <v>102</v>
      </c>
      <c r="Q2" s="2" vm="583">
        <f t="shared" ca="1" si="0"/>
        <v>85</v>
      </c>
      <c r="R2" s="2" vm="287">
        <f t="shared" ca="1" si="0"/>
        <v>107</v>
      </c>
      <c r="S2" s="2" vm="239">
        <f t="shared" ca="1" si="0"/>
        <v>88</v>
      </c>
      <c r="T2" s="2" vm="705">
        <f t="shared" ca="1" si="0"/>
        <v>219</v>
      </c>
      <c r="U2" s="2" vm="706">
        <f t="shared" ca="1" si="0"/>
        <v>194</v>
      </c>
      <c r="V2" s="2" vm="649">
        <f t="shared" ca="1" si="0"/>
        <v>167</v>
      </c>
      <c r="W2" s="2" vm="704">
        <f t="shared" ca="1" si="0"/>
        <v>112</v>
      </c>
      <c r="X2" s="2" vm="222">
        <f t="shared" ca="1" si="0"/>
        <v>200</v>
      </c>
      <c r="Y2" s="2" vm="451">
        <f t="shared" ca="1" si="0"/>
        <v>100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85000000</v>
      </c>
      <c r="H4" s="2">
        <f>IFERROR(SUM(D4:G4)*(4/MAX(1,COUNT(D4:G4))),"")</f>
        <v>340000000</v>
      </c>
      <c r="I4" s="2">
        <f t="shared" ref="I4:Z4" si="1">IFERROR(INDEX(I51:I500,MATCH($C$4,$C$51:$C$500,0)),"")</f>
        <v>252000000</v>
      </c>
      <c r="J4" s="2">
        <f t="shared" si="1"/>
        <v>249000000</v>
      </c>
      <c r="K4" s="2">
        <f t="shared" si="1"/>
        <v>240000000</v>
      </c>
      <c r="L4" s="2">
        <f t="shared" si="1"/>
        <v>225000000</v>
      </c>
      <c r="M4" s="2">
        <f t="shared" si="1"/>
        <v>180000000</v>
      </c>
      <c r="N4" s="2">
        <f t="shared" si="1"/>
        <v>60000000</v>
      </c>
      <c r="O4" s="2">
        <f t="shared" si="1"/>
        <v>-3407000855</v>
      </c>
      <c r="P4" s="2">
        <f t="shared" si="1"/>
        <v>-1016336867</v>
      </c>
      <c r="Q4" s="2">
        <f t="shared" si="1"/>
        <v>10648899205</v>
      </c>
      <c r="R4" s="2">
        <f t="shared" si="1"/>
        <v>9741272576</v>
      </c>
      <c r="S4" s="2">
        <f t="shared" si="1"/>
        <v>1902497246</v>
      </c>
      <c r="T4" s="2">
        <f t="shared" si="1"/>
        <v>1480022328</v>
      </c>
      <c r="U4" s="2">
        <f t="shared" si="1"/>
        <v>732879815</v>
      </c>
      <c r="V4" s="2">
        <f t="shared" si="1"/>
        <v>472250869</v>
      </c>
      <c r="W4" s="2">
        <f t="shared" si="1"/>
        <v>-319455770</v>
      </c>
      <c r="X4" s="2">
        <f t="shared" si="1"/>
        <v>2311900247</v>
      </c>
      <c r="Y4" s="2">
        <f t="shared" si="1"/>
        <v>85815202</v>
      </c>
      <c r="Z4" s="2">
        <f t="shared" si="1"/>
        <v>1807129411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-337353495347</v>
      </c>
      <c r="H5" s="2">
        <f>IFERROR(SUM(D5:G5)*(4/MAX(1,COUNT(D5:G5))),"")</f>
        <v>-1349413981388</v>
      </c>
      <c r="I5" s="2">
        <f t="shared" ref="I5:Z5" si="2">IFERROR(INDEX(I51:I500,MATCH($C$5,$C$51:$C$500,0)),"")</f>
        <v>68277641357</v>
      </c>
      <c r="J5" s="2">
        <f t="shared" si="2"/>
        <v>-47465877816</v>
      </c>
      <c r="K5" s="2">
        <f t="shared" si="2"/>
        <v>23317681636</v>
      </c>
      <c r="L5" s="2">
        <f t="shared" si="2"/>
        <v>-248746382429</v>
      </c>
      <c r="M5" s="2">
        <f t="shared" si="2"/>
        <v>111421881713</v>
      </c>
      <c r="N5" s="2">
        <f t="shared" si="2"/>
        <v>13386381060</v>
      </c>
      <c r="O5" s="2">
        <f t="shared" si="2"/>
        <v>-136915385232</v>
      </c>
      <c r="P5" s="2">
        <f t="shared" si="2"/>
        <v>36460832823</v>
      </c>
      <c r="Q5" s="2">
        <f t="shared" si="2"/>
        <v>-3493825335</v>
      </c>
      <c r="R5" s="2">
        <f t="shared" si="2"/>
        <v>46898279355</v>
      </c>
      <c r="S5" s="2">
        <f t="shared" si="2"/>
        <v>-23018718567</v>
      </c>
      <c r="T5" s="2">
        <f t="shared" si="2"/>
        <v>239390136062</v>
      </c>
      <c r="U5" s="2">
        <f t="shared" si="2"/>
        <v>178166819618</v>
      </c>
      <c r="V5" s="2">
        <f t="shared" si="2"/>
        <v>148126663593</v>
      </c>
      <c r="W5" s="2">
        <f t="shared" si="2"/>
        <v>16464034701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699017412172</v>
      </c>
      <c r="H6" s="2">
        <f>IFERROR(INDEX(D6:G6,COUNT(D6:G6)),"")</f>
        <v>699017412172</v>
      </c>
      <c r="I6" s="2">
        <f t="shared" ref="I6:Z6" si="3">IFERROR(INDEX(I51:I500,MATCH($C$6,$C$51:$C$500,0)),"")</f>
        <v>1036370907519</v>
      </c>
      <c r="J6" s="2">
        <f t="shared" si="3"/>
        <v>968093266162</v>
      </c>
      <c r="K6" s="2">
        <f t="shared" si="3"/>
        <v>1015559143978</v>
      </c>
      <c r="L6" s="2">
        <f t="shared" si="3"/>
        <v>992241462342</v>
      </c>
      <c r="M6" s="2">
        <f t="shared" si="3"/>
        <v>1213823173740</v>
      </c>
      <c r="N6" s="2">
        <f t="shared" si="3"/>
        <v>1094749591636</v>
      </c>
      <c r="O6" s="2">
        <f t="shared" si="3"/>
        <v>1081443323334</v>
      </c>
      <c r="P6" s="2">
        <f t="shared" si="3"/>
        <v>1249952221267</v>
      </c>
      <c r="Q6" s="2">
        <f t="shared" si="3"/>
        <v>1213491388444</v>
      </c>
      <c r="R6" s="2">
        <f t="shared" si="3"/>
        <v>1216985213779</v>
      </c>
      <c r="S6" s="2">
        <f t="shared" si="3"/>
        <v>1154604401569</v>
      </c>
      <c r="T6" s="2">
        <f t="shared" si="3"/>
        <v>1178638959708</v>
      </c>
      <c r="U6" s="2">
        <f t="shared" si="3"/>
        <v>939248823646</v>
      </c>
      <c r="V6" s="2">
        <f t="shared" si="3"/>
        <v>761082004028</v>
      </c>
      <c r="W6" s="2">
        <f t="shared" si="3"/>
        <v>612955340435</v>
      </c>
      <c r="X6" s="2">
        <f t="shared" si="3"/>
        <v>410979631244</v>
      </c>
      <c r="Y6" s="2">
        <f t="shared" si="3"/>
        <v>259483112152</v>
      </c>
      <c r="Z6" s="2">
        <f t="shared" si="3"/>
        <v>299331948909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2.59</v>
      </c>
      <c r="H7" s="3">
        <f>IFERROR(INDEX(D7:G7,COUNT(D7:G7)),"")</f>
        <v>2.59</v>
      </c>
      <c r="I7" s="3">
        <f t="shared" ref="I7:Z7" si="4">IFERROR(INDEX(I51:I500,MATCH($C$7,$C$51:$C$500,0))/1000000000,"")</f>
        <v>2.59</v>
      </c>
      <c r="J7" s="3">
        <f t="shared" si="4"/>
        <v>2.59</v>
      </c>
      <c r="K7" s="3">
        <f t="shared" si="4"/>
        <v>2.59</v>
      </c>
      <c r="L7" s="3">
        <f t="shared" si="4"/>
        <v>2.59</v>
      </c>
      <c r="M7" s="3">
        <f t="shared" si="4"/>
        <v>2.59</v>
      </c>
      <c r="N7" s="3">
        <f t="shared" si="4"/>
        <v>2.59</v>
      </c>
      <c r="O7" s="3">
        <f t="shared" si="4"/>
        <v>2.59</v>
      </c>
      <c r="P7" s="3">
        <f t="shared" si="4"/>
        <v>2.59</v>
      </c>
      <c r="Q7" s="3">
        <f t="shared" si="4"/>
        <v>2.59</v>
      </c>
      <c r="R7" s="3">
        <f t="shared" si="4"/>
        <v>2.59</v>
      </c>
      <c r="S7" s="3">
        <f t="shared" si="4"/>
        <v>2.59</v>
      </c>
      <c r="T7" s="3">
        <f t="shared" si="4"/>
        <v>2.59</v>
      </c>
      <c r="U7" s="3">
        <f t="shared" si="4"/>
        <v>2.59</v>
      </c>
      <c r="V7" s="3">
        <f t="shared" si="4"/>
        <v>2.59</v>
      </c>
      <c r="W7" s="3">
        <f t="shared" si="4"/>
        <v>2.59</v>
      </c>
      <c r="X7" s="3">
        <f t="shared" si="4"/>
        <v>2.2200000000000002</v>
      </c>
      <c r="Y7" s="3">
        <f t="shared" si="4"/>
        <v>2.2200000000000002</v>
      </c>
      <c r="Z7" s="3">
        <f t="shared" si="4"/>
        <v>2.2200000000000002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Z8" si="5">IFERROR(INDEX(I51:I500,MATCH($C$8,$C$51:$C$500,0)),"")</f>
        <v>1000000000</v>
      </c>
      <c r="J8" s="2">
        <f t="shared" si="5"/>
        <v>1000000000</v>
      </c>
      <c r="K8" s="2">
        <f t="shared" si="5"/>
        <v>0</v>
      </c>
      <c r="L8" s="2">
        <f t="shared" si="5"/>
        <v>-1000000000</v>
      </c>
      <c r="M8" s="2">
        <f t="shared" si="5"/>
        <v>-5000000000</v>
      </c>
      <c r="N8" s="2">
        <f t="shared" si="5"/>
        <v>-6000000000</v>
      </c>
      <c r="O8" s="2">
        <f t="shared" si="5"/>
        <v>-9000000000</v>
      </c>
      <c r="P8" s="2">
        <f t="shared" si="5"/>
        <v>-22000000000</v>
      </c>
      <c r="Q8" s="2">
        <f t="shared" si="5"/>
        <v>-11000000000</v>
      </c>
      <c r="R8" s="2">
        <f t="shared" si="5"/>
        <v>-31000000000</v>
      </c>
      <c r="S8" s="2">
        <f t="shared" si="5"/>
        <v>-15000000000</v>
      </c>
      <c r="T8" s="2">
        <f t="shared" si="5"/>
        <v>-34000000000</v>
      </c>
      <c r="U8" s="2">
        <f t="shared" si="5"/>
        <v>-26000000000</v>
      </c>
      <c r="V8" s="2">
        <f t="shared" si="5"/>
        <v>-29000000000</v>
      </c>
      <c r="W8" s="2">
        <f t="shared" si="5"/>
        <v>-69000000000</v>
      </c>
      <c r="X8" s="2">
        <f t="shared" si="5"/>
        <v>-5000000000</v>
      </c>
      <c r="Y8" s="2">
        <f t="shared" si="5"/>
        <v>-4000000000</v>
      </c>
      <c r="Z8" s="2">
        <f t="shared" si="5"/>
        <v>10000000000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0.36</v>
      </c>
      <c r="H9" s="3">
        <f>IFERROR(INDEX(D9:G9,COUNT(D9:G9)),"")</f>
        <v>0.36</v>
      </c>
      <c r="I9" s="3">
        <f t="shared" ref="I9:Z9" si="6">IFERROR(INDEX(I51:I500,MATCH($C$9,$C$51:$C$500,0)),"")</f>
        <v>0.32</v>
      </c>
      <c r="J9" s="3">
        <f t="shared" si="6"/>
        <v>0.53</v>
      </c>
      <c r="K9" s="3">
        <f t="shared" si="6"/>
        <v>-0.15</v>
      </c>
      <c r="L9" s="3">
        <f t="shared" si="6"/>
        <v>-0.39</v>
      </c>
      <c r="M9" s="3">
        <f t="shared" si="6"/>
        <v>-1.92</v>
      </c>
      <c r="N9" s="3">
        <f t="shared" si="6"/>
        <v>-2.41</v>
      </c>
      <c r="O9" s="3">
        <f t="shared" si="6"/>
        <v>-3.39</v>
      </c>
      <c r="P9" s="3">
        <f t="shared" si="6"/>
        <v>-8.33</v>
      </c>
      <c r="Q9" s="3">
        <f t="shared" si="6"/>
        <v>-4.42</v>
      </c>
      <c r="R9" s="3">
        <f t="shared" si="6"/>
        <v>-12.11</v>
      </c>
      <c r="S9" s="3">
        <f t="shared" si="6"/>
        <v>-5.72</v>
      </c>
      <c r="T9" s="3">
        <f t="shared" si="6"/>
        <v>-13.08</v>
      </c>
      <c r="U9" s="3">
        <f t="shared" si="6"/>
        <v>-10.16</v>
      </c>
      <c r="V9" s="3">
        <f t="shared" si="6"/>
        <v>-11.05</v>
      </c>
      <c r="W9" s="3">
        <f t="shared" si="6"/>
        <v>-26.79</v>
      </c>
      <c r="X9" s="3">
        <f t="shared" si="6"/>
        <v>-2.2599999999999998</v>
      </c>
      <c r="Y9" s="3">
        <f t="shared" si="6"/>
        <v>-1.62</v>
      </c>
      <c r="Z9" s="3">
        <f t="shared" si="6"/>
        <v>4.6900000000000004</v>
      </c>
    </row>
    <row r="10" spans="1:26" ht="15.5" x14ac:dyDescent="0.35">
      <c r="C10" t="s">
        <v>17</v>
      </c>
      <c r="D10" s="3">
        <f ca="1">IFERROR(IF(D9=0,"",D2/D9),"")</f>
        <v>244.44444444444446</v>
      </c>
      <c r="I10" s="3">
        <f t="shared" ref="I10:Z10" ca="1" si="7">IFERROR(IF(I9=0,"",I2/I9),"")</f>
        <v>334.375</v>
      </c>
      <c r="J10" s="3">
        <f t="shared" ca="1" si="7"/>
        <v>105.66037735849056</v>
      </c>
      <c r="K10" s="3">
        <f t="shared" ca="1" si="7"/>
        <v>-433.33333333333337</v>
      </c>
      <c r="L10" s="3">
        <f t="shared" ca="1" si="7"/>
        <v>-207.69230769230768</v>
      </c>
      <c r="M10" s="3">
        <f t="shared" ca="1" si="7"/>
        <v>-58.333333333333336</v>
      </c>
      <c r="N10" s="3">
        <f t="shared" ca="1" si="7"/>
        <v>-36.514522821576762</v>
      </c>
      <c r="O10" s="3">
        <f t="shared" ca="1" si="7"/>
        <v>-23.598820058997049</v>
      </c>
      <c r="P10" s="3">
        <f t="shared" ca="1" si="7"/>
        <v>-12.244897959183673</v>
      </c>
      <c r="Q10" s="3">
        <f t="shared" ca="1" si="7"/>
        <v>-19.23076923076923</v>
      </c>
      <c r="R10" s="3">
        <f t="shared" ca="1" si="7"/>
        <v>-8.8356729975227086</v>
      </c>
      <c r="S10" s="3">
        <f t="shared" ca="1" si="7"/>
        <v>-15.384615384615385</v>
      </c>
      <c r="T10" s="3">
        <f t="shared" ca="1" si="7"/>
        <v>-16.743119266055047</v>
      </c>
      <c r="U10" s="3">
        <f t="shared" ca="1" si="7"/>
        <v>-19.094488188976378</v>
      </c>
      <c r="V10" s="3">
        <f t="shared" ca="1" si="7"/>
        <v>-15.113122171945701</v>
      </c>
      <c r="W10" s="3">
        <f t="shared" ca="1" si="7"/>
        <v>-4.1806644270250093</v>
      </c>
      <c r="X10" s="3">
        <f t="shared" ca="1" si="7"/>
        <v>-88.495575221238951</v>
      </c>
      <c r="Y10" s="3">
        <f t="shared" ca="1" si="7"/>
        <v>-61.728395061728392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120720923440</v>
      </c>
      <c r="H11" s="2">
        <f>IFERROR(INDEX(D11:G11,COUNT(D11:G11)),"")</f>
        <v>120720923440</v>
      </c>
      <c r="I11" s="2">
        <f t="shared" ref="I11:Z11" si="8">IFERROR(INDEX(I51:I500,MATCH($C$11,$C$51:$C$500,0)),"")</f>
        <v>128760612939</v>
      </c>
      <c r="J11" s="2">
        <f t="shared" si="8"/>
        <v>33999485508</v>
      </c>
      <c r="K11" s="2">
        <f t="shared" si="8"/>
        <v>52757251964</v>
      </c>
      <c r="L11" s="2">
        <f t="shared" si="8"/>
        <v>19192815117</v>
      </c>
      <c r="M11" s="2">
        <f t="shared" si="8"/>
        <v>12792949944</v>
      </c>
      <c r="N11" s="2">
        <f t="shared" si="8"/>
        <v>1771431314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57925094613</v>
      </c>
      <c r="X11" s="2">
        <f t="shared" si="8"/>
        <v>11200995454</v>
      </c>
      <c r="Y11" s="2">
        <f t="shared" si="8"/>
        <v>3726638456</v>
      </c>
      <c r="Z11" s="2">
        <f t="shared" si="8"/>
        <v>17968471701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-3744934086</v>
      </c>
      <c r="X14" s="2">
        <f t="shared" si="11"/>
        <v>-7613135189</v>
      </c>
      <c r="Y14" s="2">
        <f t="shared" si="11"/>
        <v>-7784661161</v>
      </c>
      <c r="Z14" s="2">
        <f t="shared" si="11"/>
        <v>-9328902269</v>
      </c>
    </row>
    <row r="15" spans="1:26" ht="15.5" x14ac:dyDescent="0.35">
      <c r="C15" t="s">
        <v>27</v>
      </c>
      <c r="D15" s="2">
        <f>IFERROR(INDEX(D51:D500,MATCH($C$15,$C$51:$C$500,0)),"")</f>
        <v>1575365</v>
      </c>
      <c r="H15" s="2">
        <f>IFERROR(SUM(D15:G15)*(4/MAX(1,COUNT(D15:G15))),"")</f>
        <v>6301460</v>
      </c>
      <c r="I15" s="2">
        <f t="shared" ref="I15:Z15" si="12">IFERROR(INDEX(I51:I500,MATCH($C$15,$C$51:$C$500,0)),"")</f>
        <v>3798520</v>
      </c>
      <c r="J15" s="2">
        <f t="shared" si="12"/>
        <v>-169620</v>
      </c>
      <c r="K15" s="2">
        <f t="shared" si="12"/>
        <v>10411940</v>
      </c>
      <c r="L15" s="2">
        <f t="shared" si="12"/>
        <v>4369531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0</v>
      </c>
      <c r="S15" s="2">
        <f t="shared" si="12"/>
        <v>0</v>
      </c>
      <c r="T15" s="2">
        <f t="shared" si="12"/>
        <v>0</v>
      </c>
      <c r="U15" s="2">
        <f t="shared" si="12"/>
        <v>0</v>
      </c>
      <c r="V15" s="2">
        <f t="shared" si="12"/>
        <v>0</v>
      </c>
      <c r="W15" s="2">
        <f t="shared" si="12"/>
        <v>0</v>
      </c>
      <c r="X15" s="2">
        <f t="shared" si="12"/>
        <v>0</v>
      </c>
      <c r="Y15" s="2">
        <f t="shared" si="12"/>
        <v>0</v>
      </c>
      <c r="Z15" s="2">
        <f t="shared" si="12"/>
        <v>-156888241</v>
      </c>
    </row>
    <row r="16" spans="1:26" ht="15.5" x14ac:dyDescent="0.35">
      <c r="C16" t="s">
        <v>28</v>
      </c>
      <c r="D16" s="2">
        <f>IFERROR(INDEX(D51:D500,MATCH($C$16,$C$51:$C$500,0)),"")</f>
        <v>-69913720712</v>
      </c>
      <c r="H16" s="2">
        <f>IFERROR(SUM(D16:G16)*(4/MAX(1,COUNT(D16:G16))),"")</f>
        <v>-279654882848</v>
      </c>
      <c r="I16" s="2">
        <f t="shared" ref="I16:Z16" si="13">IFERROR(INDEX(I51:I500,MATCH($C$16,$C$51:$C$500,0)),"")</f>
        <v>53574464483</v>
      </c>
      <c r="J16" s="2">
        <f t="shared" si="13"/>
        <v>-36085326811</v>
      </c>
      <c r="K16" s="2">
        <f t="shared" si="13"/>
        <v>23313774896</v>
      </c>
      <c r="L16" s="2">
        <f t="shared" si="13"/>
        <v>-270501865345</v>
      </c>
      <c r="M16" s="2">
        <f t="shared" si="13"/>
        <v>117016768947</v>
      </c>
      <c r="N16" s="2">
        <f t="shared" si="13"/>
        <v>19678005232</v>
      </c>
      <c r="O16" s="2">
        <f t="shared" si="13"/>
        <v>-40516442135</v>
      </c>
      <c r="P16" s="2">
        <f t="shared" si="13"/>
        <v>36602219324</v>
      </c>
      <c r="Q16" s="2">
        <f t="shared" si="13"/>
        <v>-710301425</v>
      </c>
      <c r="R16" s="2">
        <f t="shared" si="13"/>
        <v>38002910562</v>
      </c>
      <c r="S16" s="2">
        <f t="shared" si="13"/>
        <v>3195269171</v>
      </c>
      <c r="T16" s="2">
        <f t="shared" si="13"/>
        <v>207349114578</v>
      </c>
      <c r="U16" s="2">
        <f t="shared" si="13"/>
        <v>168786715838</v>
      </c>
      <c r="V16" s="2">
        <f t="shared" si="13"/>
        <v>120333158272</v>
      </c>
      <c r="W16" s="2">
        <f t="shared" si="13"/>
        <v>15617333604</v>
      </c>
      <c r="X16" s="2">
        <f t="shared" si="13"/>
        <v>132976852050</v>
      </c>
      <c r="Y16" s="2">
        <f t="shared" si="13"/>
        <v>29073647309</v>
      </c>
      <c r="Z16" s="2">
        <f t="shared" si="13"/>
        <v>-1262279876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227920000000</v>
      </c>
      <c r="H20" s="2">
        <f t="shared" ref="H20:Z20" ca="1" si="14">IFERROR(H21*H2,"")</f>
        <v>227920000000</v>
      </c>
      <c r="I20" s="2">
        <f t="shared" ca="1" si="14"/>
        <v>277130000000</v>
      </c>
      <c r="J20" s="2">
        <f t="shared" ca="1" si="14"/>
        <v>145040000000</v>
      </c>
      <c r="K20" s="2">
        <f t="shared" ca="1" si="14"/>
        <v>168350000000</v>
      </c>
      <c r="L20" s="2">
        <f t="shared" ca="1" si="14"/>
        <v>209790000000</v>
      </c>
      <c r="M20" s="2">
        <f t="shared" ca="1" si="14"/>
        <v>290080000000</v>
      </c>
      <c r="N20" s="2">
        <f t="shared" ca="1" si="14"/>
        <v>227920000000</v>
      </c>
      <c r="O20" s="2">
        <f t="shared" ca="1" si="14"/>
        <v>207200000000</v>
      </c>
      <c r="P20" s="2">
        <f t="shared" ca="1" si="14"/>
        <v>264180000000</v>
      </c>
      <c r="Q20" s="2">
        <f t="shared" ca="1" si="14"/>
        <v>220150000000</v>
      </c>
      <c r="R20" s="2">
        <f t="shared" ca="1" si="14"/>
        <v>277130000000</v>
      </c>
      <c r="S20" s="2">
        <f t="shared" ca="1" si="14"/>
        <v>227920000000</v>
      </c>
      <c r="T20" s="2">
        <f t="shared" ca="1" si="14"/>
        <v>567210000000</v>
      </c>
      <c r="U20" s="2">
        <f t="shared" ca="1" si="14"/>
        <v>502460000000</v>
      </c>
      <c r="V20" s="2">
        <f t="shared" ca="1" si="14"/>
        <v>432530000000</v>
      </c>
      <c r="W20" s="2">
        <f t="shared" ca="1" si="14"/>
        <v>290080000000</v>
      </c>
      <c r="X20" s="2">
        <f t="shared" ca="1" si="14"/>
        <v>444000000000</v>
      </c>
      <c r="Y20" s="2">
        <f t="shared" ca="1" si="14"/>
        <v>222000000000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2590000000</v>
      </c>
      <c r="H21" s="2">
        <f>IFERROR(INDEX(D21:G21,COUNT(D21:G21)),"")</f>
        <v>2590000000</v>
      </c>
      <c r="I21" s="2">
        <f t="shared" ref="I21:Z21" si="15">IFERROR(INDEX(I51:I500,MATCH($C$7,$C$51:$C$500,0)),"")</f>
        <v>2590000000</v>
      </c>
      <c r="J21" s="2">
        <f t="shared" si="15"/>
        <v>2590000000</v>
      </c>
      <c r="K21" s="2">
        <f t="shared" si="15"/>
        <v>2590000000</v>
      </c>
      <c r="L21" s="2">
        <f t="shared" si="15"/>
        <v>2590000000</v>
      </c>
      <c r="M21" s="2">
        <f t="shared" si="15"/>
        <v>2590000000</v>
      </c>
      <c r="N21" s="2">
        <f t="shared" si="15"/>
        <v>2590000000</v>
      </c>
      <c r="O21" s="2">
        <f t="shared" si="15"/>
        <v>2590000000</v>
      </c>
      <c r="P21" s="2">
        <f t="shared" si="15"/>
        <v>2590000000</v>
      </c>
      <c r="Q21" s="2">
        <f t="shared" si="15"/>
        <v>2590000000</v>
      </c>
      <c r="R21" s="2">
        <f t="shared" si="15"/>
        <v>2590000000</v>
      </c>
      <c r="S21" s="2">
        <f t="shared" si="15"/>
        <v>2590000000</v>
      </c>
      <c r="T21" s="2">
        <f t="shared" si="15"/>
        <v>2590000000</v>
      </c>
      <c r="U21" s="2">
        <f t="shared" si="15"/>
        <v>2590000000</v>
      </c>
      <c r="V21" s="2">
        <f t="shared" si="15"/>
        <v>2590000000</v>
      </c>
      <c r="W21" s="2">
        <f t="shared" si="15"/>
        <v>2590000000</v>
      </c>
      <c r="X21" s="2">
        <f t="shared" si="15"/>
        <v>2220000000</v>
      </c>
      <c r="Y21" s="2">
        <f t="shared" si="15"/>
        <v>2220000000</v>
      </c>
      <c r="Z21" s="2">
        <f t="shared" si="15"/>
        <v>2220000000</v>
      </c>
    </row>
    <row r="23" spans="1:26" ht="15.5" x14ac:dyDescent="0.35">
      <c r="B23" t="s">
        <v>53</v>
      </c>
      <c r="C23" t="s">
        <v>54</v>
      </c>
      <c r="D23" s="3">
        <f>IFERROR(D5/D6*100,"")</f>
        <v>-48.261100435076273</v>
      </c>
      <c r="H23" s="3">
        <f t="shared" ref="H23:Z23" si="16">IFERROR(H5/H6*100,"")</f>
        <v>-193.04440174030509</v>
      </c>
      <c r="I23" s="3">
        <f t="shared" si="16"/>
        <v>6.588147241652309</v>
      </c>
      <c r="J23" s="3">
        <f t="shared" si="16"/>
        <v>-4.9030273709245176</v>
      </c>
      <c r="K23" s="3">
        <f t="shared" si="16"/>
        <v>2.2960436892590401</v>
      </c>
      <c r="L23" s="3">
        <f t="shared" si="16"/>
        <v>-25.069138094862591</v>
      </c>
      <c r="M23" s="3">
        <f t="shared" si="16"/>
        <v>9.1794162546501585</v>
      </c>
      <c r="N23" s="3">
        <f t="shared" si="16"/>
        <v>1.222780183000143</v>
      </c>
      <c r="O23" s="3">
        <f t="shared" si="16"/>
        <v>-12.660430951656462</v>
      </c>
      <c r="P23" s="3">
        <f t="shared" si="16"/>
        <v>2.9169781214550654</v>
      </c>
      <c r="Q23" s="3">
        <f t="shared" si="16"/>
        <v>-0.2879151321774075</v>
      </c>
      <c r="R23" s="3">
        <f t="shared" si="16"/>
        <v>3.8536441383187214</v>
      </c>
      <c r="S23" s="3">
        <f t="shared" si="16"/>
        <v>-1.9936454889414681</v>
      </c>
      <c r="T23" s="3">
        <f t="shared" si="16"/>
        <v>20.310726545243959</v>
      </c>
      <c r="U23" s="3">
        <f t="shared" si="16"/>
        <v>18.969075620067056</v>
      </c>
      <c r="V23" s="3">
        <f t="shared" si="16"/>
        <v>19.462641713907935</v>
      </c>
      <c r="W23" s="3">
        <f t="shared" si="16"/>
        <v>2.6860088516915215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0.40049957391130242</v>
      </c>
      <c r="J24" s="4">
        <f t="shared" si="17"/>
        <v>-0.17281401848484168</v>
      </c>
      <c r="K24" s="4">
        <f t="shared" si="17"/>
        <v>-4.6744334356602746E-2</v>
      </c>
      <c r="L24" s="4">
        <f t="shared" si="17"/>
        <v>1.4432898021693963</v>
      </c>
      <c r="M24" s="4">
        <f t="shared" si="17"/>
        <v>0.18956640686429838</v>
      </c>
      <c r="N24" s="4" t="str">
        <f t="shared" si="17"/>
        <v/>
      </c>
      <c r="O24" s="4" t="str">
        <f t="shared" si="17"/>
        <v/>
      </c>
      <c r="P24" s="4">
        <f t="shared" si="17"/>
        <v>-0.31233423979434205</v>
      </c>
      <c r="Q24" s="4" t="str">
        <f t="shared" si="17"/>
        <v/>
      </c>
      <c r="R24" s="4">
        <f t="shared" si="17"/>
        <v>7.4862307461737609E-2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-27.01</v>
      </c>
      <c r="H25" s="3">
        <f>IFERROR(INDEX(D25:G25,COUNT(D25:G25)),"")</f>
        <v>-27.01</v>
      </c>
      <c r="I25" s="3">
        <f t="shared" ref="I25:Z25" si="18">IFERROR(INDEX(I51:I500,MATCH($C$25,$C$51:$C$500,0)),"")</f>
        <v>20.7</v>
      </c>
      <c r="J25" s="3">
        <f t="shared" si="18"/>
        <v>-13.94</v>
      </c>
      <c r="K25" s="3">
        <f t="shared" si="18"/>
        <v>9.01</v>
      </c>
      <c r="L25" s="3">
        <f t="shared" si="18"/>
        <v>-104.51</v>
      </c>
      <c r="M25" s="3">
        <f t="shared" si="18"/>
        <v>45.21</v>
      </c>
      <c r="N25" s="3">
        <f t="shared" si="18"/>
        <v>6.04</v>
      </c>
      <c r="O25" s="3">
        <f t="shared" si="18"/>
        <v>-15.65</v>
      </c>
      <c r="P25" s="3">
        <f t="shared" si="18"/>
        <v>14.14</v>
      </c>
      <c r="Q25" s="3">
        <f t="shared" si="18"/>
        <v>-0.27</v>
      </c>
      <c r="R25" s="3">
        <f t="shared" si="18"/>
        <v>14.68</v>
      </c>
      <c r="S25" s="3">
        <f t="shared" si="18"/>
        <v>1.23</v>
      </c>
      <c r="T25" s="3">
        <f t="shared" si="18"/>
        <v>80.11</v>
      </c>
      <c r="U25" s="3">
        <f t="shared" si="18"/>
        <v>65.209999999999994</v>
      </c>
      <c r="V25" s="3">
        <f t="shared" si="18"/>
        <v>46.49</v>
      </c>
      <c r="W25" s="3">
        <f t="shared" si="18"/>
        <v>6.03</v>
      </c>
      <c r="X25" s="3">
        <f t="shared" si="18"/>
        <v>59.94</v>
      </c>
      <c r="Y25" s="3">
        <f t="shared" si="18"/>
        <v>13.11</v>
      </c>
      <c r="Z25" s="3">
        <f t="shared" si="18"/>
        <v>-0.64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0.27934206960749131</v>
      </c>
      <c r="J26" s="4">
        <f t="shared" si="19"/>
        <v>-2.2875986787402547E-2</v>
      </c>
      <c r="K26" s="4">
        <f t="shared" si="19"/>
        <v>-8.6191746444979844E-2</v>
      </c>
      <c r="L26" s="4">
        <f t="shared" si="19"/>
        <v>2.2927504419562803</v>
      </c>
      <c r="M26" s="4">
        <f t="shared" si="19"/>
        <v>0.25228070851239992</v>
      </c>
      <c r="N26" s="4">
        <f t="shared" si="19"/>
        <v>0.3747583476540195</v>
      </c>
      <c r="O26" s="4" t="str">
        <f t="shared" si="19"/>
        <v/>
      </c>
      <c r="P26" s="4">
        <f t="shared" si="19"/>
        <v>-0.26340792519599243</v>
      </c>
      <c r="Q26" s="4" t="str">
        <f t="shared" si="19"/>
        <v/>
      </c>
      <c r="R26" s="4">
        <f t="shared" si="19"/>
        <v>0.19476295595516668</v>
      </c>
      <c r="S26" s="4">
        <f t="shared" si="19"/>
        <v>-0.54033898197860242</v>
      </c>
      <c r="T26" s="4">
        <f t="shared" si="19"/>
        <v>0.43620623570124417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3.2818532818532815E-2</v>
      </c>
      <c r="H27" s="3">
        <f t="shared" ref="H27:Z27" si="20">IFERROR(H4/H21,"")</f>
        <v>0.13127413127413126</v>
      </c>
      <c r="I27" s="3">
        <f t="shared" si="20"/>
        <v>9.7297297297297303E-2</v>
      </c>
      <c r="J27" s="3">
        <f t="shared" si="20"/>
        <v>9.6138996138996138E-2</v>
      </c>
      <c r="K27" s="3">
        <f t="shared" si="20"/>
        <v>9.2664092664092659E-2</v>
      </c>
      <c r="L27" s="3">
        <f t="shared" si="20"/>
        <v>8.6872586872586879E-2</v>
      </c>
      <c r="M27" s="3">
        <f t="shared" si="20"/>
        <v>6.9498069498069498E-2</v>
      </c>
      <c r="N27" s="3">
        <f t="shared" si="20"/>
        <v>2.3166023166023165E-2</v>
      </c>
      <c r="O27" s="3">
        <f t="shared" si="20"/>
        <v>-1.3154443455598455</v>
      </c>
      <c r="P27" s="3">
        <f t="shared" si="20"/>
        <v>-0.39240805675675677</v>
      </c>
      <c r="Q27" s="3">
        <f t="shared" si="20"/>
        <v>4.1115440945945947</v>
      </c>
      <c r="R27" s="3">
        <f t="shared" si="20"/>
        <v>3.7611091027027026</v>
      </c>
      <c r="S27" s="3">
        <f t="shared" si="20"/>
        <v>0.73455492123552124</v>
      </c>
      <c r="T27" s="3">
        <f t="shared" si="20"/>
        <v>0.57143719227799228</v>
      </c>
      <c r="U27" s="3">
        <f t="shared" si="20"/>
        <v>0.28296517953667955</v>
      </c>
      <c r="V27" s="3">
        <f t="shared" si="20"/>
        <v>0.18233624285714287</v>
      </c>
      <c r="W27" s="3">
        <f t="shared" si="20"/>
        <v>-0.12334199613899614</v>
      </c>
      <c r="X27" s="3">
        <f t="shared" si="20"/>
        <v>1.0413965076576577</v>
      </c>
      <c r="Y27" s="3">
        <f t="shared" si="20"/>
        <v>3.8655496396396399E-2</v>
      </c>
      <c r="Z27" s="3">
        <f t="shared" si="20"/>
        <v>0.81402225720720722</v>
      </c>
    </row>
    <row r="28" spans="1:26" ht="15.5" x14ac:dyDescent="0.35">
      <c r="C28" t="s">
        <v>60</v>
      </c>
      <c r="D28" s="4">
        <f>IFERROR(_xlfn.RRI(5,I27,D27),"")</f>
        <v>-0.19535618571230684</v>
      </c>
      <c r="H28" s="4">
        <f t="shared" ref="H28:Z28" si="21">IFERROR(_xlfn.RRI(5,M27,H27),"")</f>
        <v>0.13564157249607756</v>
      </c>
      <c r="I28" s="4">
        <f t="shared" si="21"/>
        <v>0.33244673837449668</v>
      </c>
      <c r="J28" s="4" t="str">
        <f t="shared" si="21"/>
        <v/>
      </c>
      <c r="K28" s="4" t="str">
        <f t="shared" si="21"/>
        <v/>
      </c>
      <c r="L28" s="4">
        <f t="shared" si="21"/>
        <v>-0.53764499806403965</v>
      </c>
      <c r="M28" s="4">
        <f t="shared" si="21"/>
        <v>-0.54987683711539925</v>
      </c>
      <c r="N28" s="4">
        <f t="shared" si="21"/>
        <v>-0.49908337854495033</v>
      </c>
      <c r="O28" s="4" t="str">
        <f t="shared" si="21"/>
        <v/>
      </c>
      <c r="P28" s="4" t="str">
        <f t="shared" si="21"/>
        <v/>
      </c>
      <c r="Q28" s="4">
        <f t="shared" si="21"/>
        <v>0.8647747935041199</v>
      </c>
      <c r="R28" s="4" t="str">
        <f t="shared" si="21"/>
        <v/>
      </c>
      <c r="S28" s="4">
        <f t="shared" si="21"/>
        <v>-6.7429590503674697E-2</v>
      </c>
      <c r="T28" s="4">
        <f t="shared" si="21"/>
        <v>0.71376571294707869</v>
      </c>
      <c r="U28" s="4">
        <f t="shared" si="21"/>
        <v>-0.19049535827259978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-2.3048309178743964</v>
      </c>
      <c r="I29" s="4">
        <f t="shared" si="22"/>
        <v>-2.4849354375896699</v>
      </c>
      <c r="J29" s="4">
        <f t="shared" si="22"/>
        <v>-2.5471698113207548</v>
      </c>
      <c r="K29" s="4">
        <f t="shared" si="22"/>
        <v>-1.086211845756387</v>
      </c>
      <c r="L29" s="4">
        <f t="shared" si="22"/>
        <v>-3.3116567131165668</v>
      </c>
      <c r="M29" s="4">
        <f t="shared" si="22"/>
        <v>6.4850993377483448</v>
      </c>
      <c r="N29" s="4">
        <f t="shared" si="22"/>
        <v>-1.3859424920127796</v>
      </c>
      <c r="O29" s="4">
        <f t="shared" si="22"/>
        <v>-2.1067892503536068</v>
      </c>
      <c r="P29" s="4">
        <f t="shared" si="22"/>
        <v>-53.370370370370367</v>
      </c>
      <c r="Q29" s="4">
        <f t="shared" si="22"/>
        <v>-1.0183923705722071</v>
      </c>
      <c r="R29" s="4">
        <f t="shared" si="22"/>
        <v>10.934959349593495</v>
      </c>
      <c r="S29" s="4">
        <f t="shared" si="22"/>
        <v>-0.98464611159655469</v>
      </c>
      <c r="T29" s="4">
        <f t="shared" si="22"/>
        <v>0.22849256249041569</v>
      </c>
      <c r="U29" s="4">
        <f t="shared" si="22"/>
        <v>0.40266724026672385</v>
      </c>
      <c r="V29" s="4">
        <f t="shared" si="22"/>
        <v>6.7097844112769485</v>
      </c>
      <c r="W29" s="4">
        <f t="shared" si="22"/>
        <v>-0.89939939939939939</v>
      </c>
      <c r="X29" s="4">
        <f t="shared" si="22"/>
        <v>3.5720823798627004</v>
      </c>
      <c r="Y29" s="4">
        <f t="shared" si="22"/>
        <v>-21.484375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0.34920634920634902</v>
      </c>
      <c r="I30" s="4">
        <f t="shared" si="23"/>
        <v>1.20481927710844E-2</v>
      </c>
      <c r="J30" s="4">
        <f t="shared" si="23"/>
        <v>3.7500000000000047E-2</v>
      </c>
      <c r="K30" s="4">
        <f t="shared" si="23"/>
        <v>6.6666666666666527E-2</v>
      </c>
      <c r="L30" s="4">
        <f t="shared" si="23"/>
        <v>0.25000000000000011</v>
      </c>
      <c r="M30" s="4">
        <f t="shared" si="23"/>
        <v>2.0000000000000004</v>
      </c>
      <c r="N30" s="4">
        <f t="shared" si="23"/>
        <v>-1.0176107968719603</v>
      </c>
      <c r="O30" s="4">
        <f t="shared" si="23"/>
        <v>2.3522358241876113</v>
      </c>
      <c r="P30" s="4">
        <f t="shared" si="23"/>
        <v>-1.0954405565715937</v>
      </c>
      <c r="Q30" s="4">
        <f t="shared" si="23"/>
        <v>9.3173311999929051E-2</v>
      </c>
      <c r="R30" s="4">
        <f t="shared" si="23"/>
        <v>4.1202558092953998</v>
      </c>
      <c r="S30" s="4">
        <f t="shared" si="23"/>
        <v>0.28545171921217122</v>
      </c>
      <c r="T30" s="4">
        <f t="shared" si="23"/>
        <v>1.0194611690867759</v>
      </c>
      <c r="U30" s="4">
        <f t="shared" si="23"/>
        <v>0.55188664141981703</v>
      </c>
      <c r="V30" s="4">
        <f t="shared" si="23"/>
        <v>-2.4782981349812525</v>
      </c>
      <c r="W30" s="4">
        <f t="shared" si="23"/>
        <v>-1.1184390337705481</v>
      </c>
      <c r="X30" s="4">
        <f t="shared" si="23"/>
        <v>25.940451028711674</v>
      </c>
      <c r="Y30" s="4">
        <f t="shared" si="23"/>
        <v>-0.95251297362676812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270.07</v>
      </c>
      <c r="H32" s="3">
        <f>IFERROR(INDEX(D32:G32,COUNT(D32:G32)),"")</f>
        <v>270.07</v>
      </c>
      <c r="I32" s="3">
        <f t="shared" ref="I32:Z32" si="24">IFERROR(INDEX(I51:I500,MATCH($C$32,$C$51:$C$500,0)),"")</f>
        <v>400.41</v>
      </c>
      <c r="J32" s="3">
        <f t="shared" si="24"/>
        <v>374.03</v>
      </c>
      <c r="K32" s="3">
        <f t="shared" si="24"/>
        <v>392.37</v>
      </c>
      <c r="L32" s="3">
        <f t="shared" si="24"/>
        <v>383.36</v>
      </c>
      <c r="M32" s="3">
        <f t="shared" si="24"/>
        <v>468.97</v>
      </c>
      <c r="N32" s="3">
        <f t="shared" si="24"/>
        <v>422.97</v>
      </c>
      <c r="O32" s="3">
        <f t="shared" si="24"/>
        <v>417.83</v>
      </c>
      <c r="P32" s="3">
        <f t="shared" si="24"/>
        <v>482.93</v>
      </c>
      <c r="Q32" s="3">
        <f t="shared" si="24"/>
        <v>468.85</v>
      </c>
      <c r="R32" s="3">
        <f t="shared" si="24"/>
        <v>470.2</v>
      </c>
      <c r="S32" s="3">
        <f t="shared" si="24"/>
        <v>446.09</v>
      </c>
      <c r="T32" s="3">
        <f t="shared" si="24"/>
        <v>455.38</v>
      </c>
      <c r="U32" s="3">
        <f t="shared" si="24"/>
        <v>362.89</v>
      </c>
      <c r="V32" s="3">
        <f t="shared" si="24"/>
        <v>294.05</v>
      </c>
      <c r="W32" s="3">
        <f t="shared" si="24"/>
        <v>236.82</v>
      </c>
      <c r="X32" s="3">
        <f t="shared" si="24"/>
        <v>185.25</v>
      </c>
      <c r="Y32" s="3">
        <f t="shared" si="24"/>
        <v>116.96</v>
      </c>
      <c r="Z32" s="3">
        <f t="shared" si="24"/>
        <v>134.93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</v>
      </c>
      <c r="H33" s="3">
        <f>IFERROR(INDEX(D33:G33,COUNT(D33:G33)),"")</f>
        <v>0.3</v>
      </c>
      <c r="I33" s="3">
        <f t="shared" ref="I33:Z33" si="25">IFERROR(INDEX(I51:I500,MATCH($C$33,$C$51:$C$500,0)),"")</f>
        <v>0.27</v>
      </c>
      <c r="J33" s="3">
        <f t="shared" si="25"/>
        <v>0.15</v>
      </c>
      <c r="K33" s="3">
        <f t="shared" si="25"/>
        <v>0.17</v>
      </c>
      <c r="L33" s="3">
        <f t="shared" si="25"/>
        <v>0.21</v>
      </c>
      <c r="M33" s="3">
        <f t="shared" si="25"/>
        <v>0.24</v>
      </c>
      <c r="N33" s="3">
        <f t="shared" si="25"/>
        <v>0.21</v>
      </c>
      <c r="O33" s="3">
        <f t="shared" si="25"/>
        <v>0.19</v>
      </c>
      <c r="P33" s="3">
        <f t="shared" si="25"/>
        <v>0.21</v>
      </c>
      <c r="Q33" s="3">
        <f t="shared" si="25"/>
        <v>0.18</v>
      </c>
      <c r="R33" s="3">
        <f t="shared" si="25"/>
        <v>0.23</v>
      </c>
      <c r="S33" s="3">
        <f t="shared" si="25"/>
        <v>0.2</v>
      </c>
      <c r="T33" s="3">
        <f t="shared" si="25"/>
        <v>0.48</v>
      </c>
      <c r="U33" s="3">
        <f t="shared" si="25"/>
        <v>0.53</v>
      </c>
      <c r="V33" s="3">
        <f t="shared" si="25"/>
        <v>0.56999999999999995</v>
      </c>
      <c r="W33" s="3">
        <f t="shared" si="25"/>
        <v>0.47</v>
      </c>
      <c r="X33" s="3">
        <f t="shared" si="25"/>
        <v>0.55000000000000004</v>
      </c>
      <c r="Y33" s="3">
        <f t="shared" si="25"/>
        <v>0.44</v>
      </c>
      <c r="Z33" s="3">
        <f t="shared" si="25"/>
        <v>0.38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-2.96</v>
      </c>
      <c r="H34" s="3">
        <f>IFERROR(INDEX(D34:G34,COUNT(D34:G34)),"")</f>
        <v>-2.96</v>
      </c>
      <c r="I34" s="3">
        <f t="shared" ref="I34:Z34" si="26">IFERROR(INDEX(I51:I500,MATCH($C$34,$C$51:$C$500,0)),"")</f>
        <v>5.17</v>
      </c>
      <c r="J34" s="3">
        <f t="shared" si="26"/>
        <v>-4.0199999999999996</v>
      </c>
      <c r="K34" s="3">
        <f t="shared" si="26"/>
        <v>7.21</v>
      </c>
      <c r="L34" s="3">
        <f t="shared" si="26"/>
        <v>-0.78</v>
      </c>
      <c r="M34" s="3">
        <f t="shared" si="26"/>
        <v>2.48</v>
      </c>
      <c r="N34" s="3">
        <f t="shared" si="26"/>
        <v>14.57</v>
      </c>
      <c r="O34" s="3">
        <f t="shared" si="26"/>
        <v>-5.1100000000000003</v>
      </c>
      <c r="P34" s="3">
        <f t="shared" si="26"/>
        <v>7.21</v>
      </c>
      <c r="Q34" s="3">
        <f t="shared" si="26"/>
        <v>-314.81</v>
      </c>
      <c r="R34" s="3">
        <f t="shared" si="26"/>
        <v>7.29</v>
      </c>
      <c r="S34" s="3">
        <f t="shared" si="26"/>
        <v>71.540000000000006</v>
      </c>
      <c r="T34" s="3">
        <f t="shared" si="26"/>
        <v>2.73</v>
      </c>
      <c r="U34" s="3">
        <f t="shared" si="26"/>
        <v>2.98</v>
      </c>
      <c r="V34" s="3">
        <f t="shared" si="26"/>
        <v>3.59</v>
      </c>
      <c r="W34" s="3">
        <f t="shared" si="26"/>
        <v>18.57</v>
      </c>
      <c r="X34" s="3">
        <f t="shared" si="26"/>
        <v>1.69</v>
      </c>
      <c r="Y34" s="3">
        <f t="shared" si="26"/>
        <v>3.89</v>
      </c>
      <c r="Z34" s="3">
        <f t="shared" si="26"/>
        <v>-79.69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2436</v>
      </c>
      <c r="H35" s="3">
        <f>IFERROR(INDEX(D35:G35,COUNT(D35:G35)),"")</f>
        <v>2436</v>
      </c>
      <c r="I35" s="3">
        <f t="shared" ref="I35:Z35" si="27">IFERROR(INDEX(I51:I500,MATCH($C$35,$C$51:$C$500,0)),"")</f>
        <v>1098.98</v>
      </c>
      <c r="J35" s="3">
        <f t="shared" si="27"/>
        <v>582.1</v>
      </c>
      <c r="K35" s="3">
        <f t="shared" si="27"/>
        <v>700.98</v>
      </c>
      <c r="L35" s="3">
        <f t="shared" si="27"/>
        <v>931.77</v>
      </c>
      <c r="M35" s="3">
        <f t="shared" si="27"/>
        <v>1610.47</v>
      </c>
      <c r="N35" s="3">
        <f t="shared" si="27"/>
        <v>3796.1</v>
      </c>
      <c r="O35" s="3">
        <f t="shared" si="27"/>
        <v>-60.77</v>
      </c>
      <c r="P35" s="3">
        <f t="shared" si="27"/>
        <v>-259.76</v>
      </c>
      <c r="Q35" s="3">
        <f t="shared" si="27"/>
        <v>20.66</v>
      </c>
      <c r="R35" s="3">
        <f t="shared" si="27"/>
        <v>28.43</v>
      </c>
      <c r="S35" s="3">
        <f t="shared" si="27"/>
        <v>119.72</v>
      </c>
      <c r="T35" s="3">
        <f t="shared" si="27"/>
        <v>382.99</v>
      </c>
      <c r="U35" s="3">
        <f t="shared" si="27"/>
        <v>685.13</v>
      </c>
      <c r="V35" s="3">
        <f t="shared" si="27"/>
        <v>915.27</v>
      </c>
      <c r="W35" s="3">
        <f t="shared" si="27"/>
        <v>-907.43</v>
      </c>
      <c r="X35" s="3">
        <f t="shared" si="27"/>
        <v>96.92</v>
      </c>
      <c r="Y35" s="3">
        <f t="shared" si="27"/>
        <v>1318.46</v>
      </c>
      <c r="Z35" s="3">
        <f t="shared" si="27"/>
        <v>62.61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85000000</v>
      </c>
      <c r="E51" s="5">
        <v>63000000</v>
      </c>
      <c r="F51" s="5">
        <v>63000000</v>
      </c>
      <c r="G51" s="5">
        <v>42000000</v>
      </c>
      <c r="I51" s="5">
        <v>252000000</v>
      </c>
      <c r="J51" s="5">
        <v>249000000</v>
      </c>
      <c r="K51" s="5">
        <v>240000000</v>
      </c>
      <c r="L51" s="5">
        <v>225000000</v>
      </c>
      <c r="M51" s="5">
        <v>180000000</v>
      </c>
      <c r="N51" s="5">
        <v>60000000</v>
      </c>
      <c r="O51" s="5">
        <v>-3407000855</v>
      </c>
      <c r="P51" s="5">
        <v>-1016336867</v>
      </c>
      <c r="Q51" s="5">
        <v>10648899205</v>
      </c>
      <c r="R51" s="5">
        <v>9741272576</v>
      </c>
      <c r="S51" s="5">
        <v>1902497246</v>
      </c>
      <c r="T51" s="5">
        <v>1480022328</v>
      </c>
      <c r="U51" s="5">
        <v>732879815</v>
      </c>
      <c r="V51" s="5">
        <v>472250869</v>
      </c>
      <c r="W51" s="5">
        <v>-319455770</v>
      </c>
      <c r="X51" s="5">
        <v>2311900247</v>
      </c>
      <c r="Y51" s="5">
        <v>85815202</v>
      </c>
      <c r="Z51" s="5">
        <v>1807129411</v>
      </c>
    </row>
    <row r="52" spans="2:26" ht="15.5" x14ac:dyDescent="0.35">
      <c r="C52" t="s">
        <v>2539</v>
      </c>
    </row>
    <row r="53" spans="2:26" ht="15.5" x14ac:dyDescent="0.35">
      <c r="C53" t="s">
        <v>2123</v>
      </c>
      <c r="O53" s="5">
        <v>2860228288</v>
      </c>
      <c r="P53" s="5">
        <v>2414841846</v>
      </c>
      <c r="Q53" s="5">
        <v>2285454213</v>
      </c>
      <c r="R53" s="5">
        <v>2064030075</v>
      </c>
      <c r="S53" s="5">
        <v>1352951666</v>
      </c>
      <c r="T53" s="5">
        <v>876511382</v>
      </c>
      <c r="U53" s="5">
        <v>732879815</v>
      </c>
      <c r="V53" s="5">
        <v>472250869</v>
      </c>
      <c r="W53" s="5">
        <v>152738564</v>
      </c>
      <c r="X53" s="5">
        <v>7397260</v>
      </c>
    </row>
    <row r="54" spans="2:26" ht="15.5" x14ac:dyDescent="0.35">
      <c r="C54" t="s">
        <v>95</v>
      </c>
      <c r="D54" s="5">
        <v>-267441350000</v>
      </c>
      <c r="E54" s="5">
        <v>6555246720</v>
      </c>
      <c r="F54" s="5">
        <v>37857107634</v>
      </c>
      <c r="I54" s="5">
        <v>14699378354</v>
      </c>
      <c r="J54" s="5">
        <v>-11380381385</v>
      </c>
      <c r="K54" s="5">
        <v>-6505200</v>
      </c>
      <c r="L54" s="5">
        <v>21751113385</v>
      </c>
      <c r="M54" s="5">
        <v>-5594887234</v>
      </c>
      <c r="N54" s="5">
        <v>-2258895531</v>
      </c>
      <c r="O54" s="5">
        <v>-96398943097</v>
      </c>
      <c r="P54" s="5">
        <v>-141386501</v>
      </c>
      <c r="Q54" s="5">
        <v>-2783523910</v>
      </c>
      <c r="R54" s="5">
        <v>8895368793</v>
      </c>
      <c r="S54" s="5">
        <v>-26213987738</v>
      </c>
      <c r="T54" s="5">
        <v>32041021484</v>
      </c>
      <c r="U54" s="5">
        <v>9380103780</v>
      </c>
      <c r="V54" s="5">
        <v>27793505321</v>
      </c>
      <c r="W54" s="5">
        <v>846701097</v>
      </c>
    </row>
    <row r="55" spans="2:26" ht="15.5" x14ac:dyDescent="0.35">
      <c r="C55" t="s">
        <v>87</v>
      </c>
      <c r="D55" s="5">
        <v>-491370070</v>
      </c>
      <c r="E55" s="5">
        <v>-391819272</v>
      </c>
      <c r="F55" s="5">
        <v>-384359661</v>
      </c>
      <c r="G55" s="5">
        <v>-527162125</v>
      </c>
      <c r="I55" s="5">
        <v>-1771497424</v>
      </c>
      <c r="J55" s="5">
        <v>-1761664018</v>
      </c>
      <c r="K55" s="5">
        <v>-1776397737</v>
      </c>
      <c r="L55" s="5">
        <v>-1889030935</v>
      </c>
      <c r="M55" s="5">
        <v>-1726407737</v>
      </c>
      <c r="N55" s="5">
        <v>-10335471969</v>
      </c>
      <c r="O55" s="5">
        <v>-38109266181</v>
      </c>
      <c r="P55" s="5">
        <v>-38940512526</v>
      </c>
      <c r="Q55" s="5">
        <v>-20059460093</v>
      </c>
      <c r="R55" s="5">
        <v>-12549870398</v>
      </c>
      <c r="S55" s="5">
        <v>-11577028902</v>
      </c>
      <c r="T55" s="5">
        <v>-10731993049</v>
      </c>
      <c r="U55" s="5">
        <v>-9720062227</v>
      </c>
      <c r="V55" s="5">
        <v>-6703237649</v>
      </c>
      <c r="W55" s="5">
        <v>9646436056</v>
      </c>
      <c r="X55" s="5">
        <v>-5523203705</v>
      </c>
      <c r="Y55" s="5">
        <v>-4011603603</v>
      </c>
      <c r="Z55" s="5">
        <v>-5474599786</v>
      </c>
    </row>
    <row r="56" spans="2:26" ht="15.5" x14ac:dyDescent="0.35">
      <c r="C56" t="s">
        <v>1118</v>
      </c>
      <c r="O56" s="5">
        <v>-34468088242</v>
      </c>
      <c r="P56" s="5">
        <v>-36971321170</v>
      </c>
      <c r="Q56" s="5">
        <v>-18430811708</v>
      </c>
      <c r="R56" s="5">
        <v>-10958673240</v>
      </c>
      <c r="S56" s="5">
        <v>-9762866429</v>
      </c>
      <c r="T56" s="5">
        <v>-9319436885</v>
      </c>
      <c r="U56" s="5">
        <v>-8117695716</v>
      </c>
      <c r="V56" s="5">
        <v>-5198154523</v>
      </c>
      <c r="X56" s="5">
        <v>-4549196518</v>
      </c>
      <c r="Y56" s="5">
        <v>-2999471998</v>
      </c>
      <c r="Z56" s="5">
        <v>-2663210112</v>
      </c>
    </row>
    <row r="57" spans="2:26" ht="15.5" x14ac:dyDescent="0.35">
      <c r="C57" t="s">
        <v>88</v>
      </c>
      <c r="D57" s="5">
        <v>-491370070</v>
      </c>
      <c r="E57" s="5">
        <v>-391819272</v>
      </c>
      <c r="F57" s="5">
        <v>-384359661</v>
      </c>
      <c r="G57" s="5">
        <v>-527162125</v>
      </c>
      <c r="I57" s="5">
        <v>-1771497424</v>
      </c>
      <c r="J57" s="5">
        <v>-1761664018</v>
      </c>
      <c r="K57" s="5">
        <v>-1776397737</v>
      </c>
      <c r="L57" s="5">
        <v>-1889030935</v>
      </c>
      <c r="M57" s="5">
        <v>-1726407737</v>
      </c>
      <c r="N57" s="5">
        <v>-10335471969</v>
      </c>
      <c r="W57" s="5">
        <v>9646436056</v>
      </c>
    </row>
    <row r="58" spans="2:26" ht="15.5" x14ac:dyDescent="0.35">
      <c r="C58" t="s">
        <v>2021</v>
      </c>
      <c r="X58" s="5">
        <v>-50850900</v>
      </c>
      <c r="Y58" s="5">
        <v>-48782800</v>
      </c>
      <c r="Z58" s="5">
        <v>-109283000</v>
      </c>
    </row>
    <row r="59" spans="2:26" ht="15.5" x14ac:dyDescent="0.35">
      <c r="C59" t="s">
        <v>610</v>
      </c>
      <c r="O59" s="5">
        <v>-84611508</v>
      </c>
      <c r="P59" s="5">
        <v>-87242668</v>
      </c>
      <c r="Q59" s="5">
        <v>-86340533</v>
      </c>
      <c r="R59" s="5">
        <v>-88190367</v>
      </c>
      <c r="S59" s="5">
        <v>-77581534</v>
      </c>
      <c r="T59" s="5">
        <v>-120358241</v>
      </c>
      <c r="U59" s="5">
        <v>-193096499</v>
      </c>
      <c r="V59" s="5">
        <v>-318341223</v>
      </c>
      <c r="X59" s="5">
        <v>-42191823</v>
      </c>
      <c r="Y59" s="5">
        <v>-41335460</v>
      </c>
      <c r="Z59" s="5">
        <v>-53461698</v>
      </c>
    </row>
    <row r="60" spans="2:26" ht="15.5" x14ac:dyDescent="0.35">
      <c r="C60" t="s">
        <v>190</v>
      </c>
    </row>
    <row r="61" spans="2:26" ht="15.5" x14ac:dyDescent="0.35">
      <c r="C61" t="s">
        <v>90</v>
      </c>
      <c r="D61" s="5">
        <v>-406370070</v>
      </c>
      <c r="E61" s="5">
        <v>-328819272</v>
      </c>
      <c r="F61" s="5">
        <v>-321359661</v>
      </c>
      <c r="G61" s="5">
        <v>-485162125</v>
      </c>
      <c r="I61" s="5">
        <v>-1519497424</v>
      </c>
      <c r="J61" s="5">
        <v>-1512664018</v>
      </c>
      <c r="K61" s="5">
        <v>-1536397737</v>
      </c>
      <c r="L61" s="5">
        <v>-1664030935</v>
      </c>
      <c r="M61" s="5">
        <v>-1546407737</v>
      </c>
      <c r="N61" s="5">
        <v>-10275471969</v>
      </c>
      <c r="O61" s="5">
        <v>-41516267036</v>
      </c>
      <c r="P61" s="5">
        <v>-39956849393</v>
      </c>
      <c r="Q61" s="5">
        <v>-9410560888</v>
      </c>
      <c r="R61" s="5">
        <v>-2808597822</v>
      </c>
      <c r="S61" s="5">
        <v>-9674531656</v>
      </c>
      <c r="T61" s="5">
        <v>-9251970721</v>
      </c>
      <c r="U61" s="5">
        <v>-8987182412</v>
      </c>
      <c r="V61" s="5">
        <v>-6230986780</v>
      </c>
      <c r="W61" s="5">
        <v>9326980286</v>
      </c>
      <c r="X61" s="5">
        <v>-3211303458</v>
      </c>
      <c r="Y61" s="5">
        <v>-3925788401</v>
      </c>
      <c r="Z61" s="5">
        <v>-3667470375</v>
      </c>
    </row>
    <row r="62" spans="2:26" ht="15.5" x14ac:dyDescent="0.35">
      <c r="C62" t="s">
        <v>91</v>
      </c>
      <c r="D62" s="5">
        <v>-69507350642</v>
      </c>
      <c r="E62" s="5">
        <v>33651064141</v>
      </c>
      <c r="F62" s="5">
        <v>16666496739</v>
      </c>
      <c r="G62" s="5">
        <v>34397286936</v>
      </c>
      <c r="I62" s="5">
        <v>55093961907</v>
      </c>
      <c r="J62" s="5">
        <v>-34572662793</v>
      </c>
      <c r="K62" s="5">
        <v>24850172633</v>
      </c>
      <c r="L62" s="5">
        <v>-268837834410</v>
      </c>
      <c r="M62" s="5">
        <v>118563176684</v>
      </c>
      <c r="N62" s="5">
        <v>29953477201</v>
      </c>
      <c r="O62" s="5">
        <v>999824901</v>
      </c>
      <c r="P62" s="5">
        <v>76559068717</v>
      </c>
      <c r="Q62" s="5">
        <v>8700259463</v>
      </c>
      <c r="R62" s="5">
        <v>40811508384</v>
      </c>
      <c r="S62" s="5">
        <v>12869800827</v>
      </c>
      <c r="T62" s="5">
        <v>216601085299</v>
      </c>
      <c r="U62" s="5">
        <v>177773898250</v>
      </c>
      <c r="V62" s="5">
        <v>126564145052</v>
      </c>
      <c r="W62" s="5">
        <v>6290353318</v>
      </c>
      <c r="X62" s="5">
        <v>136188155508</v>
      </c>
      <c r="Y62" s="5">
        <v>32999435710</v>
      </c>
      <c r="Z62" s="5">
        <v>2405190499</v>
      </c>
    </row>
    <row r="63" spans="2:26" ht="15.5" x14ac:dyDescent="0.35">
      <c r="C63" t="s">
        <v>372</v>
      </c>
      <c r="D63" s="5">
        <v>-69746050347</v>
      </c>
      <c r="E63" s="5">
        <v>33970694195</v>
      </c>
      <c r="F63" s="5">
        <v>16617274565</v>
      </c>
      <c r="G63" s="5">
        <v>16396293988</v>
      </c>
      <c r="I63" s="5">
        <v>37874209082</v>
      </c>
      <c r="J63" s="5">
        <v>-43520258308</v>
      </c>
      <c r="K63" s="5">
        <v>-4973909430</v>
      </c>
      <c r="L63" s="5">
        <v>-85474331621</v>
      </c>
      <c r="M63" s="5">
        <v>112592060420</v>
      </c>
      <c r="N63" s="5">
        <v>28403202717</v>
      </c>
      <c r="O63" s="5">
        <v>-1613650080</v>
      </c>
      <c r="P63" s="5">
        <v>73984996220</v>
      </c>
      <c r="Q63" s="5">
        <v>6453114852</v>
      </c>
      <c r="R63" s="5">
        <v>39115051817</v>
      </c>
      <c r="S63" s="5">
        <v>10255148398</v>
      </c>
      <c r="T63" s="5">
        <v>207614342632</v>
      </c>
      <c r="U63" s="5">
        <v>171869225602</v>
      </c>
      <c r="V63" s="5">
        <v>120681177197</v>
      </c>
      <c r="W63" s="5">
        <v>6330677838</v>
      </c>
      <c r="X63" s="5">
        <v>142381213343</v>
      </c>
      <c r="Y63" s="5">
        <v>37468902871</v>
      </c>
      <c r="Z63" s="5">
        <v>14086174473</v>
      </c>
    </row>
    <row r="64" spans="2:26" ht="15.5" x14ac:dyDescent="0.35">
      <c r="C64" t="s">
        <v>2121</v>
      </c>
      <c r="T64" s="5">
        <v>6606202265</v>
      </c>
      <c r="U64" s="5">
        <v>3112364800</v>
      </c>
      <c r="V64" s="5">
        <v>4102461323</v>
      </c>
    </row>
    <row r="65" spans="3:26" ht="15.5" x14ac:dyDescent="0.35">
      <c r="C65" t="s">
        <v>93</v>
      </c>
      <c r="D65" s="5">
        <v>1411150360</v>
      </c>
      <c r="E65" s="5">
        <v>564794143</v>
      </c>
      <c r="F65" s="5">
        <v>1293398293</v>
      </c>
      <c r="G65" s="5">
        <v>172943980</v>
      </c>
      <c r="I65" s="5">
        <v>2303952195</v>
      </c>
      <c r="J65" s="5">
        <v>2944225383</v>
      </c>
      <c r="K65" s="5">
        <v>1328692290</v>
      </c>
      <c r="L65" s="5">
        <v>619548008</v>
      </c>
      <c r="M65" s="5">
        <v>207214028</v>
      </c>
      <c r="N65" s="5">
        <v>282481342</v>
      </c>
      <c r="O65" s="5">
        <v>2536577228</v>
      </c>
      <c r="P65" s="5">
        <v>2513427136</v>
      </c>
      <c r="Q65" s="5">
        <v>2242604788</v>
      </c>
      <c r="R65" s="5">
        <v>2308634751</v>
      </c>
      <c r="S65" s="5">
        <v>2510206100</v>
      </c>
      <c r="T65" s="5">
        <v>2353261736</v>
      </c>
      <c r="U65" s="5">
        <v>1757506921</v>
      </c>
      <c r="V65" s="5">
        <v>1494569383</v>
      </c>
      <c r="W65" s="5">
        <v>1099625419</v>
      </c>
      <c r="X65" s="5">
        <v>567375661</v>
      </c>
      <c r="Y65" s="5">
        <v>311864683</v>
      </c>
      <c r="Z65" s="5">
        <v>530015828</v>
      </c>
    </row>
    <row r="66" spans="3:26" ht="15.5" x14ac:dyDescent="0.35">
      <c r="C66" t="s">
        <v>92</v>
      </c>
      <c r="D66" s="5">
        <v>154924265</v>
      </c>
      <c r="E66" s="5">
        <v>-84238387</v>
      </c>
      <c r="F66" s="5">
        <v>-237994287</v>
      </c>
      <c r="G66" s="5">
        <v>-13682959</v>
      </c>
      <c r="I66" s="5">
        <v>263600937</v>
      </c>
      <c r="J66" s="5">
        <v>-209417943</v>
      </c>
      <c r="K66" s="5">
        <v>-1897159171</v>
      </c>
      <c r="L66" s="5">
        <v>586020713</v>
      </c>
      <c r="M66" s="5">
        <v>-2285500</v>
      </c>
      <c r="N66" s="5">
        <v>29170746</v>
      </c>
      <c r="O66" s="5">
        <v>-9728322</v>
      </c>
      <c r="P66" s="5">
        <v>62786462</v>
      </c>
      <c r="Q66" s="5">
        <v>7355760</v>
      </c>
      <c r="R66" s="5">
        <v>-20714673</v>
      </c>
      <c r="S66" s="5">
        <v>108559329</v>
      </c>
      <c r="T66" s="5">
        <v>1490615</v>
      </c>
      <c r="U66" s="5">
        <v>986974041</v>
      </c>
      <c r="V66" s="5">
        <v>260531271</v>
      </c>
      <c r="W66" s="5">
        <v>605938746</v>
      </c>
      <c r="X66" s="5">
        <v>864329308</v>
      </c>
      <c r="Y66" s="5">
        <v>3005970026</v>
      </c>
      <c r="Z66" s="5">
        <v>-2879743393</v>
      </c>
    </row>
    <row r="67" spans="3:26" ht="15.5" x14ac:dyDescent="0.35">
      <c r="C67" t="s">
        <v>26</v>
      </c>
      <c r="W67" s="5">
        <v>-3744934086</v>
      </c>
      <c r="X67" s="5">
        <v>-7613135189</v>
      </c>
      <c r="Y67" s="5">
        <v>-7784661161</v>
      </c>
      <c r="Z67" s="5">
        <v>-9328902269</v>
      </c>
    </row>
    <row r="68" spans="3:26" ht="15.5" x14ac:dyDescent="0.35">
      <c r="C68" t="s">
        <v>96</v>
      </c>
      <c r="D68" s="5">
        <v>-69507350642</v>
      </c>
      <c r="E68" s="5">
        <v>33651064141</v>
      </c>
      <c r="F68" s="5">
        <v>16666496739</v>
      </c>
      <c r="G68" s="5">
        <v>34397286936</v>
      </c>
      <c r="I68" s="5">
        <v>55093961907</v>
      </c>
      <c r="J68" s="5">
        <v>-34572662793</v>
      </c>
      <c r="K68" s="5">
        <v>24850172633</v>
      </c>
      <c r="L68" s="5">
        <v>-268837834410</v>
      </c>
      <c r="M68" s="5">
        <v>118563176684</v>
      </c>
      <c r="N68" s="5">
        <v>29953477201</v>
      </c>
      <c r="O68" s="5">
        <v>999824901</v>
      </c>
      <c r="P68" s="5">
        <v>76559068717</v>
      </c>
      <c r="Q68" s="5">
        <v>8700259463</v>
      </c>
      <c r="R68" s="5">
        <v>40811508384</v>
      </c>
      <c r="S68" s="5">
        <v>12869800827</v>
      </c>
      <c r="T68" s="5">
        <v>216601085299</v>
      </c>
      <c r="U68" s="5">
        <v>177773898250</v>
      </c>
      <c r="V68" s="5">
        <v>126564145052</v>
      </c>
      <c r="W68" s="5">
        <v>6290353318</v>
      </c>
      <c r="X68" s="5">
        <v>136188155508</v>
      </c>
      <c r="Y68" s="5">
        <v>32999435710</v>
      </c>
      <c r="Z68" s="5">
        <v>2405190499</v>
      </c>
    </row>
    <row r="69" spans="3:26" ht="15.5" x14ac:dyDescent="0.35">
      <c r="C69" t="s">
        <v>28</v>
      </c>
      <c r="D69" s="5">
        <v>-69913720712</v>
      </c>
      <c r="E69" s="5">
        <v>33322244869</v>
      </c>
      <c r="F69" s="5">
        <v>16345137078</v>
      </c>
      <c r="G69" s="5">
        <v>33912124811</v>
      </c>
      <c r="I69" s="5">
        <v>53574464483</v>
      </c>
      <c r="J69" s="5">
        <v>-36085326811</v>
      </c>
      <c r="K69" s="5">
        <v>23313774896</v>
      </c>
      <c r="L69" s="5">
        <v>-270501865345</v>
      </c>
      <c r="M69" s="5">
        <v>117016768947</v>
      </c>
      <c r="N69" s="5">
        <v>19678005232</v>
      </c>
      <c r="O69" s="5">
        <v>-40516442135</v>
      </c>
      <c r="P69" s="5">
        <v>36602219324</v>
      </c>
      <c r="Q69" s="5">
        <v>-710301425</v>
      </c>
      <c r="R69" s="5">
        <v>38002910562</v>
      </c>
      <c r="S69" s="5">
        <v>3195269171</v>
      </c>
      <c r="T69" s="5">
        <v>207349114578</v>
      </c>
      <c r="U69" s="5">
        <v>168786715838</v>
      </c>
      <c r="V69" s="5">
        <v>120333158272</v>
      </c>
      <c r="W69" s="5">
        <v>15617333604</v>
      </c>
      <c r="X69" s="5">
        <v>132976852050</v>
      </c>
      <c r="Y69" s="5">
        <v>29073647309</v>
      </c>
      <c r="Z69" s="5">
        <v>-1262279876</v>
      </c>
    </row>
    <row r="70" spans="3:26" ht="15.5" x14ac:dyDescent="0.35">
      <c r="C70" t="s">
        <v>27</v>
      </c>
      <c r="D70" s="5">
        <v>1575365</v>
      </c>
      <c r="E70" s="5">
        <v>-1105280</v>
      </c>
      <c r="F70" s="5">
        <v>1634600</v>
      </c>
      <c r="G70" s="5">
        <v>1634600</v>
      </c>
      <c r="I70" s="5">
        <v>3798520</v>
      </c>
      <c r="J70" s="5">
        <v>-169620</v>
      </c>
      <c r="K70" s="5">
        <v>10411940</v>
      </c>
      <c r="L70" s="5">
        <v>4369531</v>
      </c>
      <c r="Z70" s="5">
        <v>-156888241</v>
      </c>
    </row>
    <row r="71" spans="3:26" ht="15.5" x14ac:dyDescent="0.35">
      <c r="C71" t="s">
        <v>452</v>
      </c>
      <c r="D71" s="5">
        <v>1575365</v>
      </c>
      <c r="E71" s="5">
        <v>-1105280</v>
      </c>
      <c r="F71" s="5">
        <v>1634600</v>
      </c>
      <c r="G71" s="5">
        <v>1634600</v>
      </c>
      <c r="I71" s="5">
        <v>3798520</v>
      </c>
      <c r="J71" s="5">
        <v>-169620</v>
      </c>
      <c r="K71" s="5">
        <v>10411940</v>
      </c>
      <c r="L71" s="5">
        <v>4369531</v>
      </c>
    </row>
    <row r="72" spans="3:26" ht="15.5" x14ac:dyDescent="0.35">
      <c r="C72" t="s">
        <v>453</v>
      </c>
      <c r="Z72" s="5">
        <v>-156888241</v>
      </c>
    </row>
    <row r="73" spans="3:26" ht="15.5" x14ac:dyDescent="0.35">
      <c r="C73" t="s">
        <v>454</v>
      </c>
      <c r="D73" s="5">
        <v>1575365</v>
      </c>
      <c r="E73" s="5">
        <v>-1105280</v>
      </c>
      <c r="F73" s="5">
        <v>1634600</v>
      </c>
      <c r="G73" s="5">
        <v>1634600</v>
      </c>
      <c r="I73" s="5">
        <v>3798520</v>
      </c>
      <c r="J73" s="5">
        <v>-169620</v>
      </c>
      <c r="K73" s="5">
        <v>10411940</v>
      </c>
      <c r="L73" s="5">
        <v>4369531</v>
      </c>
      <c r="Z73" s="5">
        <v>-156888241</v>
      </c>
    </row>
    <row r="74" spans="3:26" ht="15.5" x14ac:dyDescent="0.35">
      <c r="C74" t="s">
        <v>97</v>
      </c>
      <c r="D74" s="5">
        <v>-69912145347</v>
      </c>
      <c r="E74" s="5">
        <v>33321139589</v>
      </c>
      <c r="F74" s="5">
        <v>16346771678</v>
      </c>
      <c r="G74" s="5">
        <v>33913759411</v>
      </c>
      <c r="I74" s="5">
        <v>53578263003</v>
      </c>
      <c r="J74" s="5">
        <v>-36085496431</v>
      </c>
      <c r="K74" s="5">
        <v>23324186836</v>
      </c>
      <c r="L74" s="5">
        <v>-270497495814</v>
      </c>
      <c r="M74" s="5">
        <v>117016768947</v>
      </c>
      <c r="N74" s="5">
        <v>15645276591</v>
      </c>
      <c r="O74" s="5">
        <v>-40516442135</v>
      </c>
      <c r="P74" s="5">
        <v>36602219324</v>
      </c>
      <c r="Q74" s="5">
        <v>-710301425</v>
      </c>
      <c r="R74" s="5">
        <v>38002910562</v>
      </c>
      <c r="S74" s="5">
        <v>3195269171</v>
      </c>
      <c r="T74" s="5">
        <v>207349114578</v>
      </c>
      <c r="U74" s="5">
        <v>168786715838</v>
      </c>
      <c r="V74" s="5">
        <v>120333158272</v>
      </c>
      <c r="W74" s="5">
        <v>15617333604</v>
      </c>
      <c r="X74" s="5">
        <v>132976852050</v>
      </c>
      <c r="Y74" s="5">
        <v>29073647309</v>
      </c>
      <c r="Z74" s="5">
        <v>-1419168117</v>
      </c>
    </row>
    <row r="75" spans="3:26" ht="15.5" x14ac:dyDescent="0.35">
      <c r="C75" t="s">
        <v>98</v>
      </c>
      <c r="D75" s="5">
        <v>-267441350000</v>
      </c>
      <c r="E75" s="5">
        <v>6555246720</v>
      </c>
      <c r="F75" s="5">
        <v>37857107634</v>
      </c>
      <c r="I75" s="5">
        <v>14699378354</v>
      </c>
      <c r="J75" s="5">
        <v>-11380381385</v>
      </c>
      <c r="K75" s="5">
        <v>-6505200</v>
      </c>
      <c r="L75" s="5">
        <v>21751113385</v>
      </c>
      <c r="M75" s="5">
        <v>-5594887234</v>
      </c>
      <c r="N75" s="5">
        <v>-2258895531</v>
      </c>
      <c r="O75" s="5">
        <v>-96398943097</v>
      </c>
      <c r="P75" s="5">
        <v>-141386501</v>
      </c>
      <c r="Q75" s="5">
        <v>-2783523910</v>
      </c>
      <c r="R75" s="5">
        <v>8895368793</v>
      </c>
      <c r="S75" s="5">
        <v>-26213987738</v>
      </c>
      <c r="T75" s="5">
        <v>32041021484</v>
      </c>
      <c r="U75" s="5">
        <v>9380103780</v>
      </c>
      <c r="V75" s="5">
        <v>27793505321</v>
      </c>
      <c r="W75" s="5">
        <v>846701097</v>
      </c>
    </row>
    <row r="76" spans="3:26" ht="15.5" x14ac:dyDescent="0.35">
      <c r="C76" t="s">
        <v>457</v>
      </c>
      <c r="D76" s="5">
        <v>-267441350000</v>
      </c>
      <c r="E76" s="5">
        <v>6555246720</v>
      </c>
      <c r="F76" s="5">
        <v>37857107634</v>
      </c>
      <c r="I76" s="5">
        <v>14699378354</v>
      </c>
      <c r="J76" s="5">
        <v>-11380381385</v>
      </c>
      <c r="K76" s="5">
        <v>-6505200</v>
      </c>
      <c r="L76" s="5">
        <v>21751113385</v>
      </c>
      <c r="M76" s="5">
        <v>-5594887234</v>
      </c>
      <c r="N76" s="5">
        <v>-2258895531</v>
      </c>
      <c r="O76" s="5">
        <v>-96398943097</v>
      </c>
      <c r="P76" s="5">
        <v>-141386501</v>
      </c>
      <c r="Q76" s="5">
        <v>-2783523910</v>
      </c>
      <c r="R76" s="5">
        <v>8895368793</v>
      </c>
      <c r="S76" s="5">
        <v>-26213987738</v>
      </c>
      <c r="T76" s="5">
        <v>32041021484</v>
      </c>
      <c r="U76" s="5">
        <v>9380103780</v>
      </c>
      <c r="V76" s="5">
        <v>27793505321</v>
      </c>
      <c r="W76" s="5">
        <v>846701097</v>
      </c>
    </row>
    <row r="77" spans="3:26" ht="15.5" x14ac:dyDescent="0.35">
      <c r="C77" t="s">
        <v>99</v>
      </c>
      <c r="D77" s="5">
        <v>-337353495347</v>
      </c>
      <c r="E77" s="5">
        <v>39876386309</v>
      </c>
      <c r="F77" s="5">
        <v>54203879312</v>
      </c>
      <c r="G77" s="5">
        <v>33913759411</v>
      </c>
      <c r="I77" s="5">
        <v>68277641357</v>
      </c>
      <c r="J77" s="5">
        <v>-47465877816</v>
      </c>
      <c r="K77" s="5">
        <v>23317681636</v>
      </c>
      <c r="L77" s="5">
        <v>-248746382429</v>
      </c>
      <c r="M77" s="5">
        <v>111421881713</v>
      </c>
      <c r="N77" s="5">
        <v>13386381060</v>
      </c>
      <c r="O77" s="5">
        <v>-136915385232</v>
      </c>
      <c r="P77" s="5">
        <v>36460832823</v>
      </c>
      <c r="Q77" s="5">
        <v>-3493825335</v>
      </c>
      <c r="R77" s="5">
        <v>46898279355</v>
      </c>
      <c r="S77" s="5">
        <v>-23018718567</v>
      </c>
      <c r="T77" s="5">
        <v>239390136062</v>
      </c>
      <c r="U77" s="5">
        <v>178166819618</v>
      </c>
      <c r="V77" s="5">
        <v>148126663593</v>
      </c>
      <c r="W77" s="5">
        <v>16464034701</v>
      </c>
    </row>
    <row r="78" spans="3:26" ht="15.5" x14ac:dyDescent="0.35">
      <c r="C78" t="s">
        <v>100</v>
      </c>
      <c r="D78" s="5">
        <v>-69912145347</v>
      </c>
      <c r="E78" s="5">
        <v>33321139589</v>
      </c>
      <c r="F78" s="5">
        <v>16346771678</v>
      </c>
      <c r="G78" s="5">
        <v>33913759411</v>
      </c>
      <c r="I78" s="5">
        <v>53578263003</v>
      </c>
      <c r="J78" s="5">
        <v>-36085496431</v>
      </c>
      <c r="K78" s="5">
        <v>23324186836</v>
      </c>
      <c r="L78" s="5">
        <v>-270497495814</v>
      </c>
      <c r="M78" s="5">
        <v>117016768947</v>
      </c>
      <c r="N78" s="5">
        <v>15645276591</v>
      </c>
      <c r="O78" s="5">
        <v>-40516442135</v>
      </c>
      <c r="P78" s="5">
        <v>36602219324</v>
      </c>
      <c r="Q78" s="5">
        <v>-710301425</v>
      </c>
      <c r="R78" s="5">
        <v>38002910562</v>
      </c>
      <c r="S78" s="5">
        <v>3195269171</v>
      </c>
      <c r="T78" s="5">
        <v>207349114578</v>
      </c>
      <c r="U78" s="5">
        <v>168786715838</v>
      </c>
      <c r="V78" s="5">
        <v>120333158272</v>
      </c>
      <c r="W78" s="5">
        <v>15617333604</v>
      </c>
      <c r="X78" s="5">
        <v>132976852050</v>
      </c>
      <c r="Y78" s="5">
        <v>29073647309</v>
      </c>
      <c r="Z78" s="5">
        <v>-1419168117</v>
      </c>
    </row>
    <row r="79" spans="3:26" ht="15.5" x14ac:dyDescent="0.35">
      <c r="C79" t="s">
        <v>7</v>
      </c>
      <c r="D79" s="5">
        <v>-337353495347</v>
      </c>
      <c r="E79" s="5">
        <v>39876386309</v>
      </c>
      <c r="F79" s="5">
        <v>54203879312</v>
      </c>
      <c r="G79" s="5">
        <v>33913759411</v>
      </c>
      <c r="I79" s="5">
        <v>68277641357</v>
      </c>
      <c r="J79" s="5">
        <v>-47465877816</v>
      </c>
      <c r="K79" s="5">
        <v>23317681636</v>
      </c>
      <c r="L79" s="5">
        <v>-248746382429</v>
      </c>
      <c r="M79" s="5">
        <v>111421881713</v>
      </c>
      <c r="N79" s="5">
        <v>13386381060</v>
      </c>
      <c r="O79" s="5">
        <v>-136915385232</v>
      </c>
      <c r="P79" s="5">
        <v>36460832823</v>
      </c>
      <c r="Q79" s="5">
        <v>-3493825335</v>
      </c>
      <c r="R79" s="5">
        <v>46898279355</v>
      </c>
      <c r="S79" s="5">
        <v>-23018718567</v>
      </c>
      <c r="T79" s="5">
        <v>239390136062</v>
      </c>
      <c r="U79" s="5">
        <v>178166819618</v>
      </c>
      <c r="V79" s="5">
        <v>148126663593</v>
      </c>
      <c r="W79" s="5">
        <v>16464034701</v>
      </c>
    </row>
    <row r="80" spans="3:26" ht="15.5" x14ac:dyDescent="0.35">
      <c r="C80" t="s">
        <v>691</v>
      </c>
    </row>
    <row r="81" spans="2:26" ht="15.5" x14ac:dyDescent="0.35">
      <c r="C81" t="s">
        <v>101</v>
      </c>
      <c r="D81" s="5">
        <v>-69912145347</v>
      </c>
      <c r="E81" s="5">
        <v>33321139589</v>
      </c>
      <c r="F81" s="5">
        <v>16346771678</v>
      </c>
      <c r="G81" s="5">
        <v>33913759411</v>
      </c>
      <c r="I81" s="5">
        <v>53578263003</v>
      </c>
      <c r="J81" s="5">
        <v>-36085496431</v>
      </c>
      <c r="K81" s="5">
        <v>23324186836</v>
      </c>
      <c r="L81" s="5">
        <v>-270497495814</v>
      </c>
      <c r="M81" s="5">
        <v>117016768947</v>
      </c>
      <c r="N81" s="5">
        <v>15645276591</v>
      </c>
      <c r="O81" s="5">
        <v>-40516442135</v>
      </c>
      <c r="P81" s="5">
        <v>36602219324</v>
      </c>
      <c r="Q81" s="5">
        <v>-710301425</v>
      </c>
      <c r="R81" s="5">
        <v>38002910562</v>
      </c>
      <c r="S81" s="5">
        <v>3195269171</v>
      </c>
      <c r="T81" s="5">
        <v>207349114578</v>
      </c>
      <c r="U81" s="5">
        <v>168786715838</v>
      </c>
      <c r="V81" s="5">
        <v>120333158272</v>
      </c>
      <c r="W81" s="5">
        <v>15617333604</v>
      </c>
      <c r="X81" s="5">
        <v>132976852050</v>
      </c>
      <c r="Y81" s="5">
        <v>29073647309</v>
      </c>
      <c r="Z81" s="5">
        <v>-1419168117</v>
      </c>
    </row>
    <row r="82" spans="2:26" ht="15.5" x14ac:dyDescent="0.35">
      <c r="C82" t="s">
        <v>102</v>
      </c>
      <c r="D82" s="5">
        <v>-337353495347</v>
      </c>
      <c r="E82" s="5">
        <v>39876386309</v>
      </c>
      <c r="F82" s="5">
        <v>54203879312</v>
      </c>
      <c r="G82" s="5">
        <v>33913759411</v>
      </c>
      <c r="I82" s="5">
        <v>68277641357</v>
      </c>
      <c r="J82" s="5">
        <v>-47465877816</v>
      </c>
      <c r="K82" s="5">
        <v>23317681636</v>
      </c>
      <c r="L82" s="5">
        <v>-248746382429</v>
      </c>
      <c r="M82" s="5">
        <v>111421881713</v>
      </c>
      <c r="N82" s="5">
        <v>13386381060</v>
      </c>
      <c r="O82" s="5">
        <v>-136915385232</v>
      </c>
      <c r="P82" s="5">
        <v>36460832823</v>
      </c>
      <c r="Q82" s="5">
        <v>-3493825335</v>
      </c>
      <c r="R82" s="5">
        <v>46898279355</v>
      </c>
      <c r="S82" s="5">
        <v>-23018718567</v>
      </c>
      <c r="T82" s="5">
        <v>239390136062</v>
      </c>
      <c r="U82" s="5">
        <v>178166819618</v>
      </c>
      <c r="V82" s="5">
        <v>148126663593</v>
      </c>
      <c r="W82" s="5">
        <v>16464034701</v>
      </c>
    </row>
    <row r="83" spans="2:26" ht="15.5" x14ac:dyDescent="0.35">
      <c r="C83" t="s">
        <v>103</v>
      </c>
      <c r="D83" s="5">
        <v>-337353495347</v>
      </c>
      <c r="E83" s="5">
        <v>39876386309</v>
      </c>
      <c r="F83" s="5">
        <v>54203879312</v>
      </c>
      <c r="G83" s="5">
        <v>33913759411</v>
      </c>
      <c r="I83" s="5">
        <v>68277641357</v>
      </c>
      <c r="J83" s="5">
        <v>-47465877816</v>
      </c>
      <c r="K83" s="5">
        <v>23317681636</v>
      </c>
      <c r="L83" s="5">
        <v>-248746382429</v>
      </c>
      <c r="M83" s="5">
        <v>111421881713</v>
      </c>
      <c r="N83" s="5">
        <v>13386381060</v>
      </c>
      <c r="O83" s="5">
        <v>-136915385232</v>
      </c>
      <c r="P83" s="5">
        <v>36460832823</v>
      </c>
      <c r="Q83" s="5">
        <v>-3493825335</v>
      </c>
      <c r="R83" s="5">
        <v>46898279355</v>
      </c>
      <c r="S83" s="5">
        <v>-23018718567</v>
      </c>
      <c r="T83" s="5">
        <v>239390136062</v>
      </c>
      <c r="U83" s="5">
        <v>178166819618</v>
      </c>
      <c r="V83" s="5">
        <v>148126663593</v>
      </c>
      <c r="W83" s="5">
        <v>16464034701</v>
      </c>
    </row>
    <row r="85" spans="2:26" ht="15.5" x14ac:dyDescent="0.35">
      <c r="B85" t="s">
        <v>104</v>
      </c>
      <c r="C85" t="s">
        <v>105</v>
      </c>
    </row>
    <row r="86" spans="2:26" ht="15.5" x14ac:dyDescent="0.35">
      <c r="C86" t="s">
        <v>19</v>
      </c>
      <c r="D86" s="5">
        <v>120720923440</v>
      </c>
      <c r="E86" s="5">
        <v>128760612939</v>
      </c>
      <c r="F86" s="5">
        <v>304631180141</v>
      </c>
      <c r="G86" s="5">
        <v>73305470305</v>
      </c>
      <c r="I86" s="5">
        <v>128760612939</v>
      </c>
      <c r="J86" s="5">
        <v>33999485508</v>
      </c>
      <c r="K86" s="5">
        <v>52757251964</v>
      </c>
      <c r="L86" s="5">
        <v>19192815117</v>
      </c>
      <c r="M86" s="5">
        <v>12792949944</v>
      </c>
      <c r="N86" s="5">
        <v>1771431314</v>
      </c>
      <c r="W86" s="5">
        <v>57925094613</v>
      </c>
      <c r="X86" s="5">
        <v>11200995454</v>
      </c>
      <c r="Y86" s="5">
        <v>3726638456</v>
      </c>
      <c r="Z86" s="5">
        <v>17968471701</v>
      </c>
    </row>
    <row r="87" spans="2:26" ht="15.5" x14ac:dyDescent="0.35">
      <c r="C87" t="s">
        <v>107</v>
      </c>
      <c r="X87" s="5">
        <v>3605697851</v>
      </c>
      <c r="Y87" s="5">
        <v>3541332500</v>
      </c>
      <c r="Z87" s="5">
        <v>3413347250</v>
      </c>
    </row>
    <row r="88" spans="2:26" ht="15.5" x14ac:dyDescent="0.35">
      <c r="C88" t="s">
        <v>108</v>
      </c>
      <c r="X88" s="5">
        <v>57016601098</v>
      </c>
      <c r="Y88" s="5">
        <v>49686126253</v>
      </c>
      <c r="Z88" s="5">
        <v>42587124070</v>
      </c>
    </row>
    <row r="89" spans="2:26" ht="15.5" x14ac:dyDescent="0.35">
      <c r="C89" t="s">
        <v>2383</v>
      </c>
      <c r="D89" s="5">
        <v>120720923440</v>
      </c>
      <c r="E89" s="5">
        <v>128760612939</v>
      </c>
      <c r="F89" s="5">
        <v>304631180141</v>
      </c>
      <c r="G89" s="5">
        <v>73305470305</v>
      </c>
      <c r="I89" s="5">
        <v>128760612939</v>
      </c>
      <c r="J89" s="5">
        <v>33999485508</v>
      </c>
      <c r="K89" s="5">
        <v>52757251964</v>
      </c>
      <c r="L89" s="5">
        <v>19192815117</v>
      </c>
      <c r="M89" s="5">
        <v>12792949944</v>
      </c>
      <c r="N89" s="5">
        <v>1771431314</v>
      </c>
      <c r="O89" s="5">
        <v>74298652853</v>
      </c>
      <c r="P89" s="5">
        <v>58455241161</v>
      </c>
      <c r="Q89" s="5">
        <v>56465951755</v>
      </c>
      <c r="R89" s="5">
        <v>43297838366</v>
      </c>
      <c r="S89" s="5">
        <v>53245309432</v>
      </c>
      <c r="T89" s="5">
        <v>38242357857</v>
      </c>
      <c r="U89" s="5">
        <v>37297964282</v>
      </c>
      <c r="V89" s="5">
        <v>43918601843</v>
      </c>
      <c r="W89" s="5">
        <v>57925094613</v>
      </c>
      <c r="X89" s="5">
        <v>11200995454</v>
      </c>
      <c r="Y89" s="5">
        <v>3726638456</v>
      </c>
      <c r="Z89" s="5">
        <v>17968471701</v>
      </c>
    </row>
    <row r="90" spans="2:26" ht="15.5" x14ac:dyDescent="0.35">
      <c r="C90" t="s">
        <v>110</v>
      </c>
    </row>
    <row r="91" spans="2:26" ht="15.5" x14ac:dyDescent="0.35">
      <c r="C91" t="s">
        <v>111</v>
      </c>
      <c r="D91" s="5">
        <v>44890000</v>
      </c>
      <c r="E91" s="5">
        <v>22890000</v>
      </c>
      <c r="F91" s="5">
        <v>22890000</v>
      </c>
      <c r="G91" s="5">
        <v>22890000</v>
      </c>
      <c r="I91" s="5">
        <v>22890000</v>
      </c>
      <c r="J91" s="5">
        <v>45780000</v>
      </c>
      <c r="K91" s="5">
        <v>43600000</v>
      </c>
      <c r="L91" s="5">
        <v>21800000</v>
      </c>
    </row>
    <row r="92" spans="2:26" ht="15.5" x14ac:dyDescent="0.35">
      <c r="C92" t="s">
        <v>562</v>
      </c>
      <c r="Q92" s="5">
        <v>677400000</v>
      </c>
      <c r="R92" s="5">
        <v>671800000</v>
      </c>
      <c r="S92" s="5">
        <v>689750000</v>
      </c>
    </row>
    <row r="93" spans="2:26" ht="15.5" x14ac:dyDescent="0.35">
      <c r="C93" t="s">
        <v>692</v>
      </c>
    </row>
    <row r="94" spans="2:26" ht="15.5" x14ac:dyDescent="0.35">
      <c r="C94" t="s">
        <v>2127</v>
      </c>
      <c r="D94" s="5">
        <v>10997749764</v>
      </c>
      <c r="E94" s="5">
        <v>3184276333</v>
      </c>
      <c r="F94" s="5">
        <v>50853333866</v>
      </c>
      <c r="G94" s="5">
        <v>146640805203</v>
      </c>
      <c r="I94" s="5">
        <v>3184276333</v>
      </c>
      <c r="J94" s="5">
        <v>198577830763</v>
      </c>
      <c r="K94" s="5">
        <v>118948882493</v>
      </c>
      <c r="L94" s="5">
        <v>124182029904</v>
      </c>
      <c r="M94" s="5">
        <v>68538137873</v>
      </c>
      <c r="N94" s="5">
        <v>78687736301</v>
      </c>
      <c r="O94" s="5">
        <v>92720175079</v>
      </c>
      <c r="P94" s="5">
        <v>119993566137</v>
      </c>
      <c r="Q94" s="5">
        <v>136966171862</v>
      </c>
      <c r="R94" s="5">
        <v>130178956609</v>
      </c>
      <c r="S94" s="5">
        <v>97728797950</v>
      </c>
      <c r="T94" s="5">
        <v>88853204286</v>
      </c>
      <c r="U94" s="5">
        <v>54239002021</v>
      </c>
      <c r="V94" s="5">
        <v>31126637221</v>
      </c>
      <c r="W94" s="5">
        <v>3524175898</v>
      </c>
      <c r="X94" s="5">
        <v>4326152575</v>
      </c>
      <c r="Y94" s="5">
        <v>2564963865</v>
      </c>
      <c r="Z94" s="5">
        <v>3396675179</v>
      </c>
    </row>
    <row r="95" spans="2:26" ht="15.5" x14ac:dyDescent="0.35">
      <c r="C95" t="s">
        <v>112</v>
      </c>
      <c r="O95" s="5">
        <v>941179</v>
      </c>
      <c r="P95" s="5">
        <v>463473418</v>
      </c>
      <c r="T95" s="5">
        <v>142763562</v>
      </c>
      <c r="U95" s="5">
        <v>14657588</v>
      </c>
      <c r="V95" s="5">
        <v>9553684</v>
      </c>
      <c r="W95" s="5">
        <v>91619378</v>
      </c>
      <c r="Y95" s="5">
        <v>13323583</v>
      </c>
      <c r="Z95" s="5">
        <v>27351492</v>
      </c>
    </row>
    <row r="96" spans="2:26" ht="15.5" x14ac:dyDescent="0.35">
      <c r="C96" t="s">
        <v>2130</v>
      </c>
      <c r="O96" s="5">
        <v>941179</v>
      </c>
      <c r="P96" s="5">
        <v>463473418</v>
      </c>
      <c r="T96" s="5">
        <v>142763562</v>
      </c>
      <c r="U96" s="5">
        <v>14657588</v>
      </c>
      <c r="V96" s="5">
        <v>9553684</v>
      </c>
      <c r="W96" s="5">
        <v>91619378</v>
      </c>
      <c r="X96" s="5">
        <v>11289240</v>
      </c>
      <c r="Y96" s="5">
        <v>13323583</v>
      </c>
      <c r="Z96" s="5">
        <v>27351492</v>
      </c>
    </row>
    <row r="97" spans="3:26" ht="15.5" x14ac:dyDescent="0.35">
      <c r="C97" t="s">
        <v>1129</v>
      </c>
    </row>
    <row r="98" spans="3:26" ht="15.5" x14ac:dyDescent="0.35">
      <c r="C98" t="s">
        <v>2129</v>
      </c>
      <c r="X98" s="5">
        <v>7397260</v>
      </c>
    </row>
    <row r="99" spans="3:26" ht="15.5" x14ac:dyDescent="0.35">
      <c r="C99" t="s">
        <v>873</v>
      </c>
      <c r="D99" s="5">
        <v>480580294323</v>
      </c>
      <c r="E99" s="5">
        <v>550326344670</v>
      </c>
      <c r="F99" s="5">
        <v>639074667475</v>
      </c>
      <c r="G99" s="5">
        <v>720922208910</v>
      </c>
      <c r="I99" s="5">
        <v>550326344670</v>
      </c>
      <c r="J99" s="5">
        <v>733635968588</v>
      </c>
      <c r="K99" s="5">
        <v>777156226896</v>
      </c>
      <c r="L99" s="5">
        <v>782130136326</v>
      </c>
      <c r="M99" s="5">
        <v>1065625160775</v>
      </c>
      <c r="N99" s="5">
        <v>950999274198</v>
      </c>
      <c r="O99" s="5">
        <v>925342343770</v>
      </c>
      <c r="P99" s="5">
        <v>1081494988650</v>
      </c>
      <c r="Q99" s="5">
        <v>1031717749931</v>
      </c>
      <c r="R99" s="5">
        <v>1052648535989</v>
      </c>
      <c r="S99" s="5">
        <v>1010271264024</v>
      </c>
      <c r="T99" s="5">
        <v>1055461144435</v>
      </c>
      <c r="U99" s="5">
        <v>850558068319</v>
      </c>
      <c r="V99" s="5">
        <v>687951893437</v>
      </c>
      <c r="W99" s="5">
        <v>553776329418</v>
      </c>
      <c r="X99" s="5">
        <v>569767142483</v>
      </c>
      <c r="Y99" s="5">
        <v>421355365598</v>
      </c>
      <c r="Z99" s="5">
        <v>441283619342</v>
      </c>
    </row>
    <row r="100" spans="3:26" ht="15.5" x14ac:dyDescent="0.35">
      <c r="C100" t="s">
        <v>118</v>
      </c>
      <c r="D100" s="5">
        <v>330786244</v>
      </c>
      <c r="E100" s="5">
        <v>335592183</v>
      </c>
      <c r="F100" s="5">
        <v>341252677</v>
      </c>
      <c r="G100" s="5">
        <v>346913170</v>
      </c>
      <c r="I100" s="5">
        <v>335592183</v>
      </c>
      <c r="J100" s="5">
        <v>358234155</v>
      </c>
      <c r="K100" s="5">
        <v>376208870</v>
      </c>
      <c r="L100" s="5">
        <v>401869527</v>
      </c>
      <c r="M100" s="5">
        <v>434321573</v>
      </c>
      <c r="N100" s="5">
        <v>488353479</v>
      </c>
      <c r="O100" s="5">
        <v>544048165</v>
      </c>
      <c r="P100" s="5">
        <v>604523211</v>
      </c>
      <c r="Q100" s="5">
        <v>612065879</v>
      </c>
      <c r="R100" s="5">
        <v>673861539</v>
      </c>
      <c r="S100" s="5">
        <v>207051906</v>
      </c>
      <c r="T100" s="5">
        <v>188237940</v>
      </c>
      <c r="U100" s="5">
        <v>301484681</v>
      </c>
      <c r="V100" s="5">
        <v>354761855</v>
      </c>
      <c r="W100" s="5">
        <v>611468897</v>
      </c>
      <c r="X100" s="5">
        <v>570055269</v>
      </c>
      <c r="Y100" s="5">
        <v>53902092</v>
      </c>
      <c r="Z100" s="5">
        <v>89612552</v>
      </c>
    </row>
    <row r="101" spans="3:26" ht="15.5" x14ac:dyDescent="0.35">
      <c r="C101" t="s">
        <v>117</v>
      </c>
      <c r="D101" s="5">
        <v>21229396</v>
      </c>
      <c r="E101" s="5">
        <v>19654031</v>
      </c>
      <c r="F101" s="5">
        <v>20773171</v>
      </c>
      <c r="G101" s="5">
        <v>19138571</v>
      </c>
      <c r="I101" s="5">
        <v>19654031</v>
      </c>
      <c r="J101" s="5">
        <v>15869371</v>
      </c>
      <c r="K101" s="5">
        <v>16694371</v>
      </c>
      <c r="L101" s="5">
        <v>4447631</v>
      </c>
    </row>
    <row r="102" spans="3:26" ht="15.5" x14ac:dyDescent="0.35">
      <c r="C102" t="s">
        <v>95</v>
      </c>
      <c r="D102" s="5">
        <v>-257471952224</v>
      </c>
      <c r="E102" s="5">
        <v>9969397776</v>
      </c>
      <c r="F102" s="5">
        <v>3287678972</v>
      </c>
      <c r="G102" s="5">
        <v>-37641457689</v>
      </c>
      <c r="I102" s="5">
        <v>9969397776</v>
      </c>
      <c r="J102" s="5">
        <v>-7928481689</v>
      </c>
      <c r="K102" s="5">
        <v>3440159136</v>
      </c>
      <c r="L102" s="5">
        <v>3440159136</v>
      </c>
      <c r="M102" s="5">
        <v>-45475902180</v>
      </c>
      <c r="N102" s="5">
        <v>-47509728337</v>
      </c>
      <c r="O102" s="5">
        <v>-44763456048</v>
      </c>
      <c r="P102" s="5">
        <v>86356252182</v>
      </c>
      <c r="Q102" s="5">
        <v>90287300498</v>
      </c>
      <c r="R102" s="5">
        <v>91849774246</v>
      </c>
      <c r="S102" s="5">
        <v>66004321491</v>
      </c>
      <c r="T102" s="5">
        <v>295005838724</v>
      </c>
      <c r="U102" s="5">
        <v>262964817240</v>
      </c>
      <c r="V102" s="5">
        <v>-6523878958</v>
      </c>
      <c r="W102" s="5">
        <v>-34317384279</v>
      </c>
      <c r="X102" s="5">
        <v>-35164085376</v>
      </c>
      <c r="Y102" s="5">
        <v>-53683752418</v>
      </c>
      <c r="Z102" s="5">
        <v>15238731648</v>
      </c>
    </row>
    <row r="103" spans="3:26" ht="15.5" x14ac:dyDescent="0.35">
      <c r="C103" t="s">
        <v>121</v>
      </c>
      <c r="D103" s="5">
        <v>699219325260</v>
      </c>
      <c r="E103" s="5">
        <v>1036590247400</v>
      </c>
      <c r="F103" s="5">
        <v>996634092980</v>
      </c>
      <c r="G103" s="5">
        <v>942906272889</v>
      </c>
      <c r="I103" s="5">
        <v>1036590247400</v>
      </c>
      <c r="J103" s="5">
        <v>968269318385</v>
      </c>
      <c r="K103" s="5">
        <v>1015758277211</v>
      </c>
      <c r="L103" s="5">
        <v>992402611122</v>
      </c>
      <c r="M103" s="5">
        <v>1213947255400</v>
      </c>
      <c r="N103" s="5">
        <v>1098807182384</v>
      </c>
      <c r="O103" s="5">
        <v>1093765589044</v>
      </c>
      <c r="P103" s="5">
        <v>1262027127785</v>
      </c>
      <c r="Q103" s="5">
        <v>1227574829158</v>
      </c>
      <c r="R103" s="5">
        <v>1228373601747</v>
      </c>
      <c r="S103" s="5">
        <v>1163568229894</v>
      </c>
      <c r="T103" s="5">
        <v>1184065625533</v>
      </c>
      <c r="U103" s="5">
        <v>943602542240</v>
      </c>
      <c r="V103" s="5">
        <v>764459016557</v>
      </c>
      <c r="W103" s="5">
        <v>616895672122</v>
      </c>
      <c r="X103" s="5">
        <v>586579741418</v>
      </c>
      <c r="Y103" s="5">
        <v>428345104380</v>
      </c>
      <c r="Z103" s="5">
        <v>463889025497</v>
      </c>
    </row>
    <row r="104" spans="3:26" ht="15.5" x14ac:dyDescent="0.35">
      <c r="C104" t="s">
        <v>122</v>
      </c>
    </row>
    <row r="105" spans="3:26" ht="15.5" x14ac:dyDescent="0.35">
      <c r="C105" t="s">
        <v>123</v>
      </c>
    </row>
    <row r="106" spans="3:26" ht="15.5" x14ac:dyDescent="0.35">
      <c r="C106" t="s">
        <v>131</v>
      </c>
      <c r="D106" s="5">
        <v>23029568</v>
      </c>
      <c r="E106" s="5">
        <v>10811135</v>
      </c>
      <c r="F106" s="5">
        <v>22091389</v>
      </c>
      <c r="G106" s="5">
        <v>21911963</v>
      </c>
      <c r="I106" s="5">
        <v>10811135</v>
      </c>
      <c r="J106" s="5">
        <v>20205585</v>
      </c>
      <c r="K106" s="5">
        <v>38074639</v>
      </c>
      <c r="L106" s="5">
        <v>34205729</v>
      </c>
      <c r="M106" s="5">
        <v>34897605</v>
      </c>
      <c r="N106" s="5">
        <v>7306497</v>
      </c>
      <c r="O106" s="5">
        <v>659677095</v>
      </c>
      <c r="P106" s="5">
        <v>855493261</v>
      </c>
      <c r="Q106" s="5">
        <v>678812409</v>
      </c>
      <c r="R106" s="5">
        <v>214000791</v>
      </c>
      <c r="S106" s="5">
        <v>302022970</v>
      </c>
      <c r="T106" s="5">
        <v>348370269</v>
      </c>
      <c r="U106" s="5">
        <v>333862998</v>
      </c>
      <c r="V106" s="5">
        <v>220355494</v>
      </c>
      <c r="W106" s="5">
        <v>117582174</v>
      </c>
      <c r="X106" s="5">
        <v>106170466</v>
      </c>
      <c r="Y106" s="5">
        <v>128616482</v>
      </c>
      <c r="Z106" s="5">
        <v>105753489</v>
      </c>
    </row>
    <row r="107" spans="3:26" ht="15.5" x14ac:dyDescent="0.35">
      <c r="C107" t="s">
        <v>129</v>
      </c>
      <c r="D107" s="5">
        <v>25428571</v>
      </c>
      <c r="E107" s="5">
        <v>25428571</v>
      </c>
      <c r="I107" s="5">
        <v>25428571</v>
      </c>
      <c r="K107" s="5">
        <v>1406512</v>
      </c>
      <c r="L107" s="5">
        <v>1136511</v>
      </c>
      <c r="M107" s="5">
        <v>11136510</v>
      </c>
      <c r="N107" s="5">
        <v>2794889</v>
      </c>
      <c r="O107" s="5">
        <v>72124350</v>
      </c>
      <c r="P107" s="5">
        <v>95617110</v>
      </c>
      <c r="Q107" s="5">
        <v>251908305</v>
      </c>
      <c r="R107" s="5">
        <v>63426177</v>
      </c>
      <c r="S107" s="5">
        <v>54211355</v>
      </c>
      <c r="T107" s="5">
        <v>52758556</v>
      </c>
      <c r="U107" s="5">
        <v>46433596</v>
      </c>
      <c r="V107" s="5">
        <v>30353035</v>
      </c>
      <c r="W107" s="5">
        <v>25581513</v>
      </c>
      <c r="X107" s="5">
        <v>2023668740</v>
      </c>
      <c r="Y107" s="5">
        <v>2011910660</v>
      </c>
      <c r="Z107" s="5">
        <v>2508549146</v>
      </c>
    </row>
    <row r="108" spans="3:26" ht="15.5" x14ac:dyDescent="0.35">
      <c r="C108" t="s">
        <v>2136</v>
      </c>
      <c r="D108" s="5">
        <v>25428571</v>
      </c>
      <c r="E108" s="5">
        <v>25428571</v>
      </c>
      <c r="I108" s="5">
        <v>25428571</v>
      </c>
      <c r="K108" s="5">
        <v>1406512</v>
      </c>
      <c r="L108" s="5">
        <v>1136511</v>
      </c>
      <c r="M108" s="5">
        <v>11136510</v>
      </c>
      <c r="N108" s="5">
        <v>2794889</v>
      </c>
      <c r="O108" s="5">
        <v>72124350</v>
      </c>
      <c r="P108" s="5">
        <v>95617110</v>
      </c>
      <c r="Q108" s="5">
        <v>251908305</v>
      </c>
      <c r="R108" s="5">
        <v>63426177</v>
      </c>
      <c r="S108" s="5">
        <v>54211355</v>
      </c>
      <c r="T108" s="5">
        <v>52758556</v>
      </c>
      <c r="U108" s="5">
        <v>46433596</v>
      </c>
      <c r="V108" s="5">
        <v>30353035</v>
      </c>
      <c r="W108" s="5">
        <v>25581513</v>
      </c>
      <c r="X108" s="5">
        <v>2023668740</v>
      </c>
      <c r="Y108" s="5">
        <v>2011910660</v>
      </c>
      <c r="Z108" s="5">
        <v>2508549146</v>
      </c>
    </row>
    <row r="109" spans="3:26" ht="15.5" x14ac:dyDescent="0.35">
      <c r="C109" t="s">
        <v>132</v>
      </c>
      <c r="D109" s="5">
        <v>56957693</v>
      </c>
      <c r="E109" s="5">
        <v>93763669</v>
      </c>
      <c r="F109" s="5">
        <v>23056875</v>
      </c>
      <c r="G109" s="5">
        <v>506725522</v>
      </c>
      <c r="I109" s="5">
        <v>93763669</v>
      </c>
      <c r="J109" s="5">
        <v>83713132</v>
      </c>
      <c r="K109" s="5">
        <v>83768576</v>
      </c>
      <c r="L109" s="5">
        <v>105590034</v>
      </c>
      <c r="M109" s="5">
        <v>76707039</v>
      </c>
      <c r="N109" s="5">
        <v>64014640</v>
      </c>
      <c r="Q109" s="5">
        <v>585000000</v>
      </c>
      <c r="X109" s="5">
        <v>60622298949</v>
      </c>
      <c r="Y109" s="5">
        <v>53227458753</v>
      </c>
      <c r="Z109" s="5">
        <v>46000471320</v>
      </c>
    </row>
    <row r="110" spans="3:26" ht="15.5" x14ac:dyDescent="0.35">
      <c r="C110" t="s">
        <v>2420</v>
      </c>
      <c r="D110" s="5">
        <v>56957693</v>
      </c>
      <c r="E110" s="5">
        <v>93763669</v>
      </c>
      <c r="F110" s="5">
        <v>23056875</v>
      </c>
      <c r="G110" s="5">
        <v>506725522</v>
      </c>
      <c r="I110" s="5">
        <v>93763669</v>
      </c>
      <c r="J110" s="5">
        <v>83713132</v>
      </c>
      <c r="K110" s="5">
        <v>83768576</v>
      </c>
      <c r="L110" s="5">
        <v>105590034</v>
      </c>
      <c r="M110" s="5">
        <v>76707039</v>
      </c>
      <c r="N110" s="5">
        <v>64014640</v>
      </c>
      <c r="Q110" s="5">
        <v>585000000</v>
      </c>
      <c r="X110" s="5">
        <v>60622298949</v>
      </c>
      <c r="Y110" s="5">
        <v>53227458753</v>
      </c>
      <c r="Z110" s="5">
        <v>46000471320</v>
      </c>
    </row>
    <row r="111" spans="3:26" ht="15.5" x14ac:dyDescent="0.35">
      <c r="C111" t="s">
        <v>2540</v>
      </c>
      <c r="X111" s="5">
        <v>98334273933</v>
      </c>
      <c r="Y111" s="5">
        <v>98334273933</v>
      </c>
      <c r="Z111" s="5">
        <v>98334273933</v>
      </c>
    </row>
    <row r="112" spans="3:26" ht="15.5" x14ac:dyDescent="0.35">
      <c r="C112" t="s">
        <v>147</v>
      </c>
      <c r="D112" s="5">
        <v>201913088</v>
      </c>
      <c r="E112" s="5">
        <v>219339881</v>
      </c>
      <c r="F112" s="5">
        <v>139571770</v>
      </c>
      <c r="G112" s="5">
        <v>615630991</v>
      </c>
      <c r="I112" s="5">
        <v>219339881</v>
      </c>
      <c r="J112" s="5">
        <v>176052223</v>
      </c>
      <c r="K112" s="5">
        <v>199133233</v>
      </c>
      <c r="L112" s="5">
        <v>161148780</v>
      </c>
      <c r="M112" s="5">
        <v>124081660</v>
      </c>
      <c r="N112" s="5">
        <v>4057590748</v>
      </c>
      <c r="O112" s="5">
        <v>12322265710</v>
      </c>
      <c r="P112" s="5">
        <v>12074906518</v>
      </c>
      <c r="Q112" s="5">
        <v>14083440714</v>
      </c>
      <c r="R112" s="5">
        <v>11388387968</v>
      </c>
      <c r="S112" s="5">
        <v>8963828325</v>
      </c>
      <c r="T112" s="5">
        <v>5426665825</v>
      </c>
      <c r="U112" s="5">
        <v>4353718594</v>
      </c>
      <c r="V112" s="5">
        <v>3377012529</v>
      </c>
      <c r="W112" s="5">
        <v>3940331687</v>
      </c>
      <c r="X112" s="5">
        <v>175600110174</v>
      </c>
      <c r="Y112" s="5">
        <v>168861992228</v>
      </c>
      <c r="Z112" s="5">
        <v>164557076588</v>
      </c>
    </row>
    <row r="113" spans="2:26" ht="15.5" x14ac:dyDescent="0.35">
      <c r="C113" t="s">
        <v>148</v>
      </c>
    </row>
    <row r="114" spans="2:26" ht="15.5" x14ac:dyDescent="0.35">
      <c r="C114" t="s">
        <v>149</v>
      </c>
      <c r="D114" s="5">
        <v>1257150000000</v>
      </c>
      <c r="E114" s="5">
        <v>1257150000000</v>
      </c>
      <c r="F114" s="5">
        <v>1257150000000</v>
      </c>
      <c r="G114" s="5">
        <v>1257150000000</v>
      </c>
      <c r="I114" s="5">
        <v>1257150000000</v>
      </c>
      <c r="J114" s="5">
        <v>1257150000000</v>
      </c>
      <c r="K114" s="5">
        <v>1257150000000</v>
      </c>
      <c r="L114" s="5">
        <v>1257150000000</v>
      </c>
      <c r="M114" s="5">
        <v>1257150000000</v>
      </c>
      <c r="N114" s="5">
        <v>1257150000000</v>
      </c>
      <c r="O114" s="5">
        <v>1257150000000</v>
      </c>
      <c r="P114" s="5">
        <v>1257150000000</v>
      </c>
      <c r="Q114" s="5">
        <v>1257150000000</v>
      </c>
      <c r="R114" s="5">
        <v>1257150000000</v>
      </c>
      <c r="S114" s="5">
        <v>1257150000000</v>
      </c>
      <c r="T114" s="5">
        <v>1257150000000</v>
      </c>
      <c r="U114" s="5">
        <v>1257150000000</v>
      </c>
      <c r="V114" s="5">
        <v>1257150000000</v>
      </c>
      <c r="W114" s="5">
        <v>1257150000000</v>
      </c>
      <c r="X114" s="5">
        <v>1109250000000</v>
      </c>
      <c r="Y114" s="5">
        <v>1109250000000</v>
      </c>
      <c r="Z114" s="5">
        <v>1109250000000</v>
      </c>
    </row>
    <row r="115" spans="2:26" ht="15.5" x14ac:dyDescent="0.35">
      <c r="C115" t="s">
        <v>151</v>
      </c>
      <c r="D115" s="5">
        <v>-202679045816</v>
      </c>
      <c r="E115" s="5">
        <v>-202679045816</v>
      </c>
      <c r="F115" s="5">
        <v>-202679045816</v>
      </c>
      <c r="G115" s="5">
        <v>-202679045816</v>
      </c>
      <c r="I115" s="5">
        <v>-202679045816</v>
      </c>
      <c r="J115" s="5">
        <v>-202679045816</v>
      </c>
      <c r="K115" s="5">
        <v>-202679045816</v>
      </c>
      <c r="L115" s="5">
        <v>-202679045816</v>
      </c>
      <c r="M115" s="5">
        <v>-202679045816</v>
      </c>
      <c r="N115" s="5">
        <v>-202679045816</v>
      </c>
      <c r="O115" s="5">
        <v>-202679045816</v>
      </c>
      <c r="P115" s="5">
        <v>-202679045816</v>
      </c>
      <c r="Q115" s="5">
        <v>-202679045816</v>
      </c>
      <c r="R115" s="5">
        <v>-202679045816</v>
      </c>
      <c r="S115" s="5">
        <v>-203204045816</v>
      </c>
      <c r="T115" s="5">
        <v>-203204045816</v>
      </c>
      <c r="U115" s="5">
        <v>-203204045816</v>
      </c>
      <c r="V115" s="5">
        <v>56904546602</v>
      </c>
      <c r="W115" s="5">
        <v>56904546602</v>
      </c>
    </row>
    <row r="116" spans="2:26" ht="15.5" x14ac:dyDescent="0.35">
      <c r="C116" t="s">
        <v>152</v>
      </c>
      <c r="D116" s="5">
        <v>-97981589788</v>
      </c>
      <c r="E116" s="5">
        <v>-28069444441</v>
      </c>
      <c r="F116" s="5">
        <v>-61264111946</v>
      </c>
      <c r="G116" s="5">
        <v>-74538854597</v>
      </c>
      <c r="I116" s="5">
        <v>-28069444441</v>
      </c>
      <c r="J116" s="5">
        <v>-78449206333</v>
      </c>
      <c r="K116" s="5">
        <v>-42351969342</v>
      </c>
      <c r="L116" s="5">
        <v>-65669650978</v>
      </c>
      <c r="M116" s="5">
        <v>204828121736</v>
      </c>
      <c r="N116" s="5">
        <v>87788365789</v>
      </c>
      <c r="O116" s="5">
        <v>71735825198</v>
      </c>
      <c r="P116" s="5">
        <v>109125014901</v>
      </c>
      <c r="Q116" s="5">
        <v>68733133762</v>
      </c>
      <c r="R116" s="5">
        <v>70664485349</v>
      </c>
      <c r="S116" s="5">
        <v>34654125894</v>
      </c>
      <c r="T116" s="5">
        <v>-170312833200</v>
      </c>
      <c r="U116" s="5">
        <v>-377661947778</v>
      </c>
      <c r="V116" s="5">
        <v>-546448663616</v>
      </c>
      <c r="W116" s="5">
        <v>-666781821888</v>
      </c>
      <c r="X116" s="5">
        <v>-663106283380</v>
      </c>
      <c r="Y116" s="5">
        <v>-796083135430</v>
      </c>
      <c r="Z116" s="5">
        <v>-825156782739</v>
      </c>
    </row>
    <row r="117" spans="2:26" ht="15.5" x14ac:dyDescent="0.35">
      <c r="C117" t="s">
        <v>153</v>
      </c>
      <c r="D117" s="5">
        <v>2500000000</v>
      </c>
      <c r="E117" s="5">
        <v>2500000000</v>
      </c>
      <c r="F117" s="5">
        <v>2500000000</v>
      </c>
      <c r="G117" s="5">
        <v>2500000000</v>
      </c>
      <c r="I117" s="5">
        <v>2500000000</v>
      </c>
      <c r="J117" s="5">
        <v>2500000000</v>
      </c>
      <c r="K117" s="5">
        <v>2500000000</v>
      </c>
      <c r="L117" s="5">
        <v>2500000000</v>
      </c>
      <c r="M117" s="5">
        <v>2000000000</v>
      </c>
      <c r="N117" s="5">
        <v>1500000000</v>
      </c>
      <c r="O117" s="5">
        <v>1500000000</v>
      </c>
      <c r="P117" s="5">
        <v>1000000000</v>
      </c>
      <c r="Q117" s="5">
        <v>1000000000</v>
      </c>
    </row>
    <row r="118" spans="2:26" ht="15.5" x14ac:dyDescent="0.35">
      <c r="C118" t="s">
        <v>154</v>
      </c>
      <c r="D118" s="5">
        <v>-100481589788</v>
      </c>
      <c r="E118" s="5">
        <v>-30569444441</v>
      </c>
      <c r="F118" s="5">
        <v>-63764111946</v>
      </c>
      <c r="G118" s="5">
        <v>-77038854597</v>
      </c>
      <c r="I118" s="5">
        <v>-30569444441</v>
      </c>
      <c r="J118" s="5">
        <v>-80949206333</v>
      </c>
      <c r="K118" s="5">
        <v>-44851969342</v>
      </c>
      <c r="L118" s="5">
        <v>-68169650978</v>
      </c>
      <c r="M118" s="5">
        <v>202828121736</v>
      </c>
      <c r="N118" s="5">
        <v>86288365789</v>
      </c>
      <c r="O118" s="5">
        <v>70235825198</v>
      </c>
      <c r="P118" s="5">
        <v>108125014901</v>
      </c>
      <c r="Q118" s="5">
        <v>67733133762</v>
      </c>
    </row>
    <row r="119" spans="2:26" ht="15.5" x14ac:dyDescent="0.35">
      <c r="C119" t="s">
        <v>155</v>
      </c>
      <c r="D119" s="5">
        <v>-97981589788</v>
      </c>
      <c r="E119" s="5">
        <v>-28069444441</v>
      </c>
      <c r="F119" s="5">
        <v>-61264111946</v>
      </c>
      <c r="G119" s="5">
        <v>-74538854597</v>
      </c>
      <c r="I119" s="5">
        <v>-28069444441</v>
      </c>
      <c r="J119" s="5">
        <v>-78449206333</v>
      </c>
      <c r="K119" s="5">
        <v>-42351969342</v>
      </c>
      <c r="L119" s="5">
        <v>-65669650978</v>
      </c>
      <c r="M119" s="5">
        <v>204828121736</v>
      </c>
      <c r="N119" s="5">
        <v>87788365789</v>
      </c>
      <c r="O119" s="5">
        <v>71735825198</v>
      </c>
      <c r="P119" s="5">
        <v>109125014901</v>
      </c>
      <c r="Q119" s="5">
        <v>68733133762</v>
      </c>
      <c r="R119" s="5">
        <v>70664485349</v>
      </c>
      <c r="S119" s="5">
        <v>34654125894</v>
      </c>
      <c r="T119" s="5">
        <v>-170312833200</v>
      </c>
      <c r="U119" s="5">
        <v>-377661947778</v>
      </c>
      <c r="V119" s="5">
        <v>-546448663616</v>
      </c>
      <c r="W119" s="5">
        <v>-666781821888</v>
      </c>
      <c r="X119" s="5">
        <v>-663106283380</v>
      </c>
      <c r="Y119" s="5">
        <v>-796083135430</v>
      </c>
      <c r="Z119" s="5">
        <v>-825156782739</v>
      </c>
    </row>
    <row r="120" spans="2:26" ht="15.5" x14ac:dyDescent="0.35">
      <c r="C120" t="s">
        <v>9</v>
      </c>
      <c r="D120" s="5">
        <v>699017412172</v>
      </c>
      <c r="E120" s="5">
        <v>1036370907519</v>
      </c>
      <c r="F120" s="5">
        <v>996494521210</v>
      </c>
      <c r="G120" s="5">
        <v>942290641898</v>
      </c>
      <c r="I120" s="5">
        <v>1036370907519</v>
      </c>
      <c r="J120" s="5">
        <v>968093266162</v>
      </c>
      <c r="K120" s="5">
        <v>1015559143978</v>
      </c>
      <c r="L120" s="5">
        <v>992241462342</v>
      </c>
      <c r="M120" s="5">
        <v>1213823173740</v>
      </c>
      <c r="N120" s="5">
        <v>1094749591636</v>
      </c>
      <c r="O120" s="5">
        <v>1081443323334</v>
      </c>
      <c r="P120" s="5">
        <v>1249952221267</v>
      </c>
      <c r="Q120" s="5">
        <v>1213491388444</v>
      </c>
      <c r="R120" s="5">
        <v>1216985213779</v>
      </c>
      <c r="S120" s="5">
        <v>1154604401569</v>
      </c>
      <c r="T120" s="5">
        <v>1178638959708</v>
      </c>
      <c r="U120" s="5">
        <v>939248823646</v>
      </c>
      <c r="V120" s="5">
        <v>761082004028</v>
      </c>
      <c r="W120" s="5">
        <v>612955340435</v>
      </c>
      <c r="X120" s="5">
        <v>410979631244</v>
      </c>
      <c r="Y120" s="5">
        <v>259483112152</v>
      </c>
      <c r="Z120" s="5">
        <v>299331948909</v>
      </c>
    </row>
    <row r="121" spans="2:26" ht="15.5" x14ac:dyDescent="0.35">
      <c r="C121" t="s">
        <v>157</v>
      </c>
      <c r="D121" s="5">
        <v>699219325260</v>
      </c>
      <c r="E121" s="5">
        <v>1036590247400</v>
      </c>
      <c r="F121" s="5">
        <v>996634092980</v>
      </c>
      <c r="G121" s="5">
        <v>942906272889</v>
      </c>
      <c r="I121" s="5">
        <v>1036590247400</v>
      </c>
      <c r="J121" s="5">
        <v>968269318385</v>
      </c>
      <c r="K121" s="5">
        <v>1015758277211</v>
      </c>
      <c r="L121" s="5">
        <v>992402611122</v>
      </c>
      <c r="M121" s="5">
        <v>1213947255400</v>
      </c>
      <c r="N121" s="5">
        <v>1098807182384</v>
      </c>
      <c r="O121" s="5">
        <v>1093765589044</v>
      </c>
      <c r="P121" s="5">
        <v>1262027127785</v>
      </c>
      <c r="Q121" s="5">
        <v>1227574829158</v>
      </c>
      <c r="R121" s="5">
        <v>1228373601747</v>
      </c>
      <c r="S121" s="5">
        <v>1163568229894</v>
      </c>
      <c r="T121" s="5">
        <v>1184065625533</v>
      </c>
      <c r="U121" s="5">
        <v>943602542240</v>
      </c>
      <c r="V121" s="5">
        <v>764459016557</v>
      </c>
      <c r="W121" s="5">
        <v>616895672122</v>
      </c>
      <c r="X121" s="5">
        <v>586579741418</v>
      </c>
      <c r="Y121" s="5">
        <v>428345104380</v>
      </c>
      <c r="Z121" s="5">
        <v>463889025497</v>
      </c>
    </row>
    <row r="122" spans="2:26" ht="15.5" x14ac:dyDescent="0.35">
      <c r="C122" t="s">
        <v>158</v>
      </c>
      <c r="D122" s="5">
        <v>2588250000</v>
      </c>
      <c r="E122" s="5">
        <v>2588250000</v>
      </c>
      <c r="F122" s="5">
        <v>2588250000</v>
      </c>
      <c r="G122" s="5">
        <v>2588250000</v>
      </c>
      <c r="I122" s="5">
        <v>2588250000</v>
      </c>
      <c r="J122" s="5">
        <v>2588250000</v>
      </c>
      <c r="K122" s="5">
        <v>2588250000</v>
      </c>
      <c r="L122" s="5">
        <v>2588250000</v>
      </c>
      <c r="M122" s="5">
        <v>2588250000</v>
      </c>
      <c r="N122" s="5">
        <v>2588250000</v>
      </c>
      <c r="O122" s="5">
        <v>2588250000</v>
      </c>
      <c r="P122" s="5">
        <v>2588250000</v>
      </c>
      <c r="Q122" s="5">
        <v>2588250000</v>
      </c>
      <c r="R122" s="5">
        <v>2588250000</v>
      </c>
      <c r="S122" s="5">
        <v>2588250000</v>
      </c>
      <c r="T122" s="5">
        <v>2588250000</v>
      </c>
      <c r="U122" s="5">
        <v>2588250000</v>
      </c>
      <c r="V122" s="5">
        <v>2588250000</v>
      </c>
      <c r="W122" s="5">
        <v>2588250000</v>
      </c>
      <c r="X122" s="5">
        <v>2218500000</v>
      </c>
      <c r="Y122" s="5">
        <v>2218500000</v>
      </c>
      <c r="Z122" s="5">
        <v>2218500000</v>
      </c>
    </row>
    <row r="124" spans="2:26" ht="15.5" x14ac:dyDescent="0.35">
      <c r="B124" t="s">
        <v>159</v>
      </c>
      <c r="C124" t="s">
        <v>160</v>
      </c>
      <c r="D124" s="5">
        <v>943020650</v>
      </c>
      <c r="E124" s="5">
        <v>86977667</v>
      </c>
      <c r="F124" s="5">
        <v>1068068659</v>
      </c>
      <c r="G124" s="5">
        <v>-316477221</v>
      </c>
      <c r="I124" s="5">
        <v>835543116</v>
      </c>
      <c r="J124" s="5">
        <v>1397124129</v>
      </c>
      <c r="K124" s="5">
        <v>-380934876</v>
      </c>
      <c r="L124" s="5">
        <v>-998923682</v>
      </c>
      <c r="M124" s="5">
        <v>-4981770349</v>
      </c>
      <c r="N124" s="5">
        <v>-6227434668</v>
      </c>
      <c r="O124" s="5">
        <v>-8740028775</v>
      </c>
      <c r="P124" s="5">
        <v>-21474310486</v>
      </c>
      <c r="Q124" s="5">
        <v>-11424583096</v>
      </c>
      <c r="R124" s="5">
        <v>-31323879522</v>
      </c>
      <c r="S124" s="5">
        <v>-14702977628</v>
      </c>
      <c r="T124" s="5">
        <v>-33842719179</v>
      </c>
      <c r="U124" s="5">
        <v>-26165321535</v>
      </c>
      <c r="V124" s="5">
        <v>-28534942954</v>
      </c>
      <c r="W124" s="5">
        <v>-69005338265</v>
      </c>
      <c r="X124" s="5">
        <v>-4465580762</v>
      </c>
      <c r="Y124" s="5">
        <v>-3590336331</v>
      </c>
      <c r="Z124" s="5">
        <v>10433474521</v>
      </c>
    </row>
    <row r="125" spans="2:26" ht="15.5" x14ac:dyDescent="0.35">
      <c r="C125" t="s">
        <v>2541</v>
      </c>
    </row>
    <row r="126" spans="2:26" ht="15.5" x14ac:dyDescent="0.35">
      <c r="C126" t="s">
        <v>1026</v>
      </c>
      <c r="D126" s="5">
        <v>1411150361</v>
      </c>
      <c r="E126" s="5">
        <v>564794143</v>
      </c>
      <c r="F126" s="5">
        <v>1293398293</v>
      </c>
      <c r="G126" s="5">
        <v>172943980</v>
      </c>
      <c r="I126" s="5">
        <v>2303952195</v>
      </c>
      <c r="J126" s="5">
        <v>2944225382</v>
      </c>
      <c r="K126" s="5">
        <v>1328692290</v>
      </c>
      <c r="L126" s="5">
        <v>606206114</v>
      </c>
      <c r="M126" s="5">
        <v>302163889</v>
      </c>
      <c r="N126" s="5">
        <v>264149634</v>
      </c>
      <c r="O126" s="5">
        <v>2536577228</v>
      </c>
      <c r="P126" s="5">
        <v>2513427136</v>
      </c>
      <c r="Q126" s="5">
        <v>2242604788</v>
      </c>
      <c r="R126" s="5">
        <v>2308634751</v>
      </c>
      <c r="S126" s="5">
        <v>2948522765</v>
      </c>
      <c r="T126" s="5">
        <v>2956772682</v>
      </c>
      <c r="U126" s="5">
        <v>1737609756</v>
      </c>
      <c r="V126" s="5">
        <v>1494569383</v>
      </c>
      <c r="W126" s="5">
        <v>1010470255</v>
      </c>
      <c r="X126" s="5">
        <v>567375661</v>
      </c>
      <c r="Y126" s="5">
        <v>311864683</v>
      </c>
      <c r="Z126" s="5">
        <v>530015828</v>
      </c>
    </row>
    <row r="127" spans="2:26" ht="15.5" x14ac:dyDescent="0.35">
      <c r="C127" t="s">
        <v>2542</v>
      </c>
      <c r="N127" s="5">
        <v>1632839879</v>
      </c>
      <c r="Q127" s="5">
        <v>388906499</v>
      </c>
      <c r="W127" s="5">
        <v>300286004</v>
      </c>
      <c r="X127" s="5">
        <v>861472017</v>
      </c>
      <c r="Y127" s="5">
        <v>71723559</v>
      </c>
      <c r="Z127" s="5">
        <v>14944843607</v>
      </c>
    </row>
    <row r="128" spans="2:26" ht="15.5" x14ac:dyDescent="0.35">
      <c r="C128" t="s">
        <v>2543</v>
      </c>
      <c r="P128" s="5">
        <v>882715528</v>
      </c>
      <c r="Q128" s="5">
        <v>1179400887</v>
      </c>
      <c r="R128" s="5">
        <v>1217923835</v>
      </c>
      <c r="S128" s="5">
        <v>1182062320</v>
      </c>
    </row>
    <row r="129" spans="3:26" ht="15.5" x14ac:dyDescent="0.35">
      <c r="C129" t="s">
        <v>2544</v>
      </c>
      <c r="D129" s="5">
        <v>68670000</v>
      </c>
      <c r="E129" s="5">
        <v>68670000</v>
      </c>
      <c r="F129" s="5">
        <v>68670000</v>
      </c>
      <c r="G129" s="5">
        <v>68670000</v>
      </c>
      <c r="I129" s="5">
        <v>297570000</v>
      </c>
      <c r="J129" s="5">
        <v>269230000</v>
      </c>
      <c r="K129" s="5">
        <v>239800000</v>
      </c>
      <c r="L129" s="5">
        <v>239200000</v>
      </c>
      <c r="M129" s="5">
        <v>194400000</v>
      </c>
      <c r="N129" s="5">
        <v>48600000</v>
      </c>
    </row>
    <row r="130" spans="3:26" ht="15.5" x14ac:dyDescent="0.35">
      <c r="C130" t="s">
        <v>2545</v>
      </c>
      <c r="N130" s="5">
        <v>1843005</v>
      </c>
      <c r="O130" s="5">
        <v>4697728</v>
      </c>
      <c r="P130" s="5">
        <v>12138603</v>
      </c>
      <c r="Q130" s="5">
        <v>8237955</v>
      </c>
      <c r="R130" s="5">
        <v>11643590</v>
      </c>
      <c r="S130" s="5">
        <v>45572929</v>
      </c>
    </row>
    <row r="131" spans="3:26" ht="15.5" x14ac:dyDescent="0.35">
      <c r="C131" t="s">
        <v>2546</v>
      </c>
      <c r="N131" s="5">
        <v>759918029</v>
      </c>
      <c r="O131" s="5">
        <v>2830933321</v>
      </c>
      <c r="P131" s="5">
        <v>2404300758</v>
      </c>
      <c r="Q131" s="5">
        <v>2270886537</v>
      </c>
      <c r="R131" s="5">
        <v>2017840237</v>
      </c>
      <c r="S131" s="5">
        <v>1302929009</v>
      </c>
      <c r="T131" s="5">
        <v>901401161</v>
      </c>
      <c r="U131" s="5">
        <v>686249726</v>
      </c>
      <c r="V131" s="5">
        <v>472250869</v>
      </c>
      <c r="W131" s="5">
        <v>154702578</v>
      </c>
      <c r="Y131" s="5">
        <v>512765956</v>
      </c>
      <c r="Z131" s="5">
        <v>800000000</v>
      </c>
    </row>
    <row r="132" spans="3:26" ht="15.5" x14ac:dyDescent="0.35">
      <c r="C132" t="s">
        <v>402</v>
      </c>
    </row>
    <row r="133" spans="3:26" ht="15.5" x14ac:dyDescent="0.35">
      <c r="C133" t="s">
        <v>401</v>
      </c>
      <c r="N133" s="5">
        <v>34910303800</v>
      </c>
      <c r="O133" s="5">
        <v>21001358279</v>
      </c>
      <c r="P133" s="5">
        <v>13370743900</v>
      </c>
      <c r="T133" s="5">
        <v>1000000000</v>
      </c>
    </row>
    <row r="134" spans="3:26" ht="15.5" x14ac:dyDescent="0.35">
      <c r="C134" t="s">
        <v>1227</v>
      </c>
    </row>
    <row r="135" spans="3:26" ht="15.5" x14ac:dyDescent="0.35">
      <c r="C135" t="s">
        <v>337</v>
      </c>
      <c r="D135" s="5">
        <v>1479820361</v>
      </c>
      <c r="E135" s="5">
        <v>398319753</v>
      </c>
      <c r="F135" s="5">
        <v>1440133565</v>
      </c>
      <c r="G135" s="5">
        <v>318281333</v>
      </c>
      <c r="I135" s="5">
        <v>2601522195</v>
      </c>
      <c r="J135" s="5">
        <v>3213455382</v>
      </c>
      <c r="K135" s="5">
        <v>1568492290</v>
      </c>
      <c r="L135" s="5">
        <v>845406114</v>
      </c>
      <c r="M135" s="5">
        <v>496563889</v>
      </c>
      <c r="N135" s="5">
        <v>16373994347</v>
      </c>
      <c r="O135" s="5">
        <v>26373566556</v>
      </c>
      <c r="P135" s="5">
        <v>19183325925</v>
      </c>
      <c r="Q135" s="5">
        <v>6090036666</v>
      </c>
      <c r="R135" s="5">
        <v>5556042413</v>
      </c>
      <c r="S135" s="5">
        <v>5479087023</v>
      </c>
      <c r="T135" s="5">
        <v>4858173843</v>
      </c>
      <c r="U135" s="5">
        <v>2423859482</v>
      </c>
      <c r="V135" s="5">
        <v>1966820252</v>
      </c>
      <c r="W135" s="5">
        <v>1465458837</v>
      </c>
      <c r="X135" s="5">
        <v>1428847678</v>
      </c>
      <c r="Y135" s="5">
        <v>896354198</v>
      </c>
      <c r="Z135" s="5">
        <v>16274859435</v>
      </c>
    </row>
    <row r="136" spans="3:26" ht="15.5" x14ac:dyDescent="0.35">
      <c r="C136" t="s">
        <v>2291</v>
      </c>
    </row>
    <row r="137" spans="3:26" ht="15.5" x14ac:dyDescent="0.35">
      <c r="C137" t="s">
        <v>2547</v>
      </c>
      <c r="D137" s="5">
        <v>-338905984</v>
      </c>
      <c r="E137" s="5">
        <v>-92036486</v>
      </c>
      <c r="F137" s="5">
        <v>-101905619</v>
      </c>
      <c r="G137" s="5">
        <v>-399710342</v>
      </c>
      <c r="I137" s="5">
        <v>-795913624</v>
      </c>
      <c r="J137" s="5">
        <v>-820135076</v>
      </c>
      <c r="K137" s="5">
        <v>-1014273293</v>
      </c>
      <c r="L137" s="5">
        <v>-971017830</v>
      </c>
      <c r="M137" s="5">
        <v>-946066228</v>
      </c>
      <c r="N137" s="5">
        <v>-1256550142</v>
      </c>
      <c r="O137" s="5">
        <v>-4553493148</v>
      </c>
      <c r="P137" s="5">
        <v>-2866186965</v>
      </c>
      <c r="Q137" s="5">
        <v>-524424454</v>
      </c>
      <c r="R137" s="5">
        <v>-1473635111</v>
      </c>
      <c r="S137" s="5">
        <v>-1635203222</v>
      </c>
      <c r="T137" s="5">
        <v>-1429009137</v>
      </c>
      <c r="U137" s="5">
        <v>-1270305173</v>
      </c>
      <c r="V137" s="5">
        <v>-1132744683</v>
      </c>
      <c r="W137" s="5">
        <v>-1393615337</v>
      </c>
      <c r="X137" s="5">
        <v>-1017706922</v>
      </c>
      <c r="Y137" s="5">
        <v>-1487218531</v>
      </c>
      <c r="Z137" s="5">
        <v>-3142174802</v>
      </c>
    </row>
    <row r="138" spans="3:26" ht="15.5" x14ac:dyDescent="0.35">
      <c r="C138" t="s">
        <v>1916</v>
      </c>
      <c r="D138" s="5">
        <v>-197893727</v>
      </c>
      <c r="E138" s="5">
        <v>-219305600</v>
      </c>
      <c r="F138" s="5">
        <v>-270159287</v>
      </c>
      <c r="G138" s="5">
        <v>-235048212</v>
      </c>
      <c r="I138" s="5">
        <v>-970065455</v>
      </c>
      <c r="J138" s="5">
        <v>-996196177</v>
      </c>
      <c r="K138" s="5">
        <v>-935153873</v>
      </c>
      <c r="L138" s="5">
        <v>-873311966</v>
      </c>
      <c r="M138" s="5">
        <v>-4532268010</v>
      </c>
      <c r="N138" s="5">
        <v>-21344878873</v>
      </c>
      <c r="O138" s="5">
        <v>-30560102183</v>
      </c>
      <c r="P138" s="5">
        <v>-37067278425</v>
      </c>
      <c r="Q138" s="5">
        <v>-16989879708</v>
      </c>
      <c r="R138" s="5">
        <v>-9403803240</v>
      </c>
      <c r="S138" s="5">
        <v>-8554861429</v>
      </c>
      <c r="T138" s="5">
        <v>-8263883885</v>
      </c>
      <c r="U138" s="5">
        <v>-7318875844</v>
      </c>
      <c r="V138" s="5">
        <v>-5869018523</v>
      </c>
      <c r="W138" s="5">
        <v>-4709948730</v>
      </c>
      <c r="X138" s="5">
        <v>-4549196518</v>
      </c>
      <c r="Y138" s="5">
        <v>-2999471998</v>
      </c>
      <c r="Z138" s="5">
        <v>-2663210112</v>
      </c>
    </row>
    <row r="139" spans="3:26" ht="15.5" x14ac:dyDescent="0.35">
      <c r="C139" t="s">
        <v>2548</v>
      </c>
      <c r="P139" s="5">
        <v>-724171021</v>
      </c>
      <c r="Q139" s="5">
        <v>-315600</v>
      </c>
      <c r="R139" s="5">
        <v>-26002483584</v>
      </c>
      <c r="S139" s="5">
        <v>-9992000000</v>
      </c>
      <c r="T139" s="5">
        <v>-29008000000</v>
      </c>
      <c r="U139" s="5">
        <v>-20000000000</v>
      </c>
      <c r="V139" s="5">
        <v>-23500000000</v>
      </c>
      <c r="X139" s="5">
        <v>-327525000</v>
      </c>
    </row>
    <row r="140" spans="3:26" ht="15.5" x14ac:dyDescent="0.35">
      <c r="C140" t="s">
        <v>1109</v>
      </c>
      <c r="W140" s="5">
        <v>-64367233035</v>
      </c>
    </row>
    <row r="141" spans="3:26" ht="15.5" x14ac:dyDescent="0.35">
      <c r="C141" t="s">
        <v>594</v>
      </c>
      <c r="Z141" s="5">
        <v>-36000000</v>
      </c>
    </row>
    <row r="142" spans="3:26" ht="15.5" x14ac:dyDescent="0.35">
      <c r="C142" t="s">
        <v>341</v>
      </c>
      <c r="D142" s="5">
        <v>-536799711</v>
      </c>
      <c r="E142" s="5">
        <v>-311342086</v>
      </c>
      <c r="F142" s="5">
        <v>-372064906</v>
      </c>
      <c r="G142" s="5">
        <v>-634758554</v>
      </c>
      <c r="I142" s="5">
        <v>-1765979079</v>
      </c>
      <c r="J142" s="5">
        <v>-1816331253</v>
      </c>
      <c r="K142" s="5">
        <v>-1949427166</v>
      </c>
      <c r="L142" s="5">
        <v>-1844329796</v>
      </c>
      <c r="M142" s="5">
        <v>-5478334238</v>
      </c>
      <c r="N142" s="5">
        <v>-22601429015</v>
      </c>
      <c r="O142" s="5">
        <v>-35113595331</v>
      </c>
      <c r="P142" s="5">
        <v>-40657636411</v>
      </c>
      <c r="Q142" s="5">
        <v>-17514619762</v>
      </c>
      <c r="R142" s="5">
        <v>-36879921935</v>
      </c>
      <c r="S142" s="5">
        <v>-20182064651</v>
      </c>
      <c r="T142" s="5">
        <v>-38700893022</v>
      </c>
      <c r="U142" s="5">
        <v>-28589181017</v>
      </c>
      <c r="V142" s="5">
        <v>-30501763206</v>
      </c>
      <c r="W142" s="5">
        <v>-70470797102</v>
      </c>
      <c r="X142" s="5">
        <v>-5894428440</v>
      </c>
      <c r="Y142" s="5">
        <v>-4486690529</v>
      </c>
      <c r="Z142" s="5">
        <v>-5841384914</v>
      </c>
    </row>
    <row r="143" spans="3:26" ht="15.5" x14ac:dyDescent="0.35">
      <c r="C143" t="s">
        <v>172</v>
      </c>
      <c r="W143" s="5">
        <v>92874513329</v>
      </c>
    </row>
    <row r="144" spans="3:26" ht="15.5" x14ac:dyDescent="0.35">
      <c r="C144" t="s">
        <v>173</v>
      </c>
      <c r="D144" s="5">
        <v>-8991787574</v>
      </c>
      <c r="E144" s="5">
        <v>-174851227885</v>
      </c>
      <c r="F144" s="5">
        <v>230563226191</v>
      </c>
      <c r="G144" s="5">
        <v>39054635300</v>
      </c>
      <c r="I144" s="5">
        <v>94766633606</v>
      </c>
      <c r="J144" s="5">
        <v>-17853490202</v>
      </c>
      <c r="K144" s="5">
        <v>33897064658</v>
      </c>
      <c r="L144" s="5">
        <v>7399649543</v>
      </c>
      <c r="M144" s="5">
        <v>16005574479</v>
      </c>
      <c r="N144" s="5">
        <v>-66328957617</v>
      </c>
      <c r="O144" s="5">
        <v>24592067538</v>
      </c>
      <c r="P144" s="5">
        <v>23451689000</v>
      </c>
      <c r="Q144" s="5">
        <v>24591659127</v>
      </c>
      <c r="R144" s="5">
        <v>21379178500</v>
      </c>
      <c r="S144" s="5">
        <v>30288233000</v>
      </c>
      <c r="T144" s="5">
        <v>34785622139</v>
      </c>
      <c r="U144" s="5">
        <v>18556999762</v>
      </c>
      <c r="V144" s="5">
        <v>14267918913</v>
      </c>
      <c r="W144" s="5">
        <v>22854924095</v>
      </c>
      <c r="X144" s="5">
        <v>11939937760</v>
      </c>
      <c r="Y144" s="5">
        <v>-10651496914</v>
      </c>
      <c r="Z144" s="5">
        <v>5052387334</v>
      </c>
    </row>
    <row r="145" spans="3:26" ht="15.5" x14ac:dyDescent="0.35">
      <c r="C145" t="s">
        <v>2549</v>
      </c>
      <c r="E145" s="5">
        <v>122719018500</v>
      </c>
      <c r="F145" s="5">
        <v>98465032733</v>
      </c>
      <c r="G145" s="5">
        <v>37468073</v>
      </c>
      <c r="I145" s="5">
        <v>221221519306</v>
      </c>
      <c r="J145" s="5">
        <v>23387103128</v>
      </c>
      <c r="K145" s="5">
        <v>13259332</v>
      </c>
      <c r="L145" s="5">
        <v>13227688</v>
      </c>
      <c r="M145" s="5">
        <v>1337680917</v>
      </c>
      <c r="O145" s="5">
        <v>24616204000</v>
      </c>
      <c r="P145" s="5">
        <v>22806189000</v>
      </c>
      <c r="Q145" s="5">
        <v>24616204000</v>
      </c>
      <c r="R145" s="5">
        <v>21539178500</v>
      </c>
      <c r="S145" s="5">
        <v>30589253500</v>
      </c>
      <c r="T145" s="5">
        <v>34792733639</v>
      </c>
      <c r="U145" s="5">
        <v>18696819087</v>
      </c>
      <c r="V145" s="5">
        <v>14329553094</v>
      </c>
      <c r="W145" s="5">
        <v>23197688340</v>
      </c>
      <c r="X145" s="5">
        <v>12498282760</v>
      </c>
      <c r="Y145" s="5">
        <v>5069997537</v>
      </c>
      <c r="Z145" s="5">
        <v>5078439728</v>
      </c>
    </row>
    <row r="146" spans="3:26" ht="15.5" x14ac:dyDescent="0.35">
      <c r="C146" t="s">
        <v>2550</v>
      </c>
      <c r="J146" s="5">
        <v>66324308166</v>
      </c>
      <c r="K146" s="5">
        <v>31287424600</v>
      </c>
    </row>
    <row r="147" spans="3:26" ht="15.5" x14ac:dyDescent="0.35">
      <c r="C147" t="s">
        <v>1499</v>
      </c>
      <c r="P147" s="5">
        <v>725200000</v>
      </c>
    </row>
    <row r="148" spans="3:26" ht="15.5" x14ac:dyDescent="0.35">
      <c r="C148" t="s">
        <v>877</v>
      </c>
      <c r="L148" s="5">
        <v>63634072339</v>
      </c>
    </row>
    <row r="149" spans="3:26" ht="15.5" x14ac:dyDescent="0.35">
      <c r="C149" t="s">
        <v>2551</v>
      </c>
      <c r="M149" s="5">
        <v>51821473318</v>
      </c>
    </row>
    <row r="150" spans="3:26" ht="15.5" x14ac:dyDescent="0.35">
      <c r="C150" t="s">
        <v>2552</v>
      </c>
      <c r="E150" s="5">
        <v>-171098908303</v>
      </c>
      <c r="F150" s="5">
        <v>132081741076</v>
      </c>
      <c r="G150" s="5">
        <v>39017167227</v>
      </c>
      <c r="J150" s="5">
        <v>11512388356</v>
      </c>
      <c r="L150" s="5">
        <v>4552340542</v>
      </c>
      <c r="M150" s="5">
        <v>4066762671</v>
      </c>
    </row>
    <row r="151" spans="3:26" ht="15.5" x14ac:dyDescent="0.35">
      <c r="C151" t="s">
        <v>2553</v>
      </c>
      <c r="E151" s="5">
        <v>-126726520373</v>
      </c>
      <c r="I151" s="5">
        <v>-126726520373</v>
      </c>
      <c r="J151" s="5">
        <v>-162918882605</v>
      </c>
      <c r="M151" s="5">
        <v>-44217442427</v>
      </c>
    </row>
    <row r="152" spans="3:26" ht="15.5" x14ac:dyDescent="0.35">
      <c r="C152" t="s">
        <v>2554</v>
      </c>
      <c r="E152" s="5">
        <v>271634673</v>
      </c>
      <c r="I152" s="5">
        <v>271634673</v>
      </c>
      <c r="J152" s="5">
        <v>356964588</v>
      </c>
      <c r="K152" s="5">
        <v>2596380726</v>
      </c>
      <c r="L152" s="5">
        <v>2508638677</v>
      </c>
    </row>
    <row r="153" spans="3:26" ht="15.5" x14ac:dyDescent="0.35">
      <c r="C153" t="s">
        <v>174</v>
      </c>
      <c r="J153" s="5">
        <v>-15371835</v>
      </c>
      <c r="N153" s="5">
        <v>-5695000</v>
      </c>
      <c r="O153" s="5">
        <v>-24136462</v>
      </c>
      <c r="P153" s="5">
        <v>-79700000</v>
      </c>
      <c r="Q153" s="5">
        <v>-24544873</v>
      </c>
      <c r="R153" s="5">
        <v>-30000000</v>
      </c>
      <c r="S153" s="5">
        <v>-96395500</v>
      </c>
      <c r="T153" s="5">
        <v>-7111500</v>
      </c>
      <c r="U153" s="5">
        <v>-139819325</v>
      </c>
      <c r="V153" s="5">
        <v>-61634181</v>
      </c>
      <c r="W153" s="5">
        <v>-342764245</v>
      </c>
      <c r="X153" s="5">
        <v>-558345000</v>
      </c>
      <c r="Y153" s="5">
        <v>-5625000</v>
      </c>
      <c r="Z153" s="5">
        <v>-26052394</v>
      </c>
    </row>
    <row r="154" spans="3:26" ht="15.5" x14ac:dyDescent="0.35">
      <c r="C154" t="s">
        <v>2555</v>
      </c>
    </row>
    <row r="155" spans="3:26" ht="15.5" x14ac:dyDescent="0.35">
      <c r="C155" t="s">
        <v>2556</v>
      </c>
      <c r="D155" s="5">
        <v>-8991787574</v>
      </c>
      <c r="L155" s="5">
        <v>-63311624703</v>
      </c>
    </row>
    <row r="156" spans="3:26" ht="15.5" x14ac:dyDescent="0.35">
      <c r="C156" t="s">
        <v>1462</v>
      </c>
      <c r="J156" s="5">
        <v>43500000000</v>
      </c>
      <c r="M156" s="5">
        <v>3000000000</v>
      </c>
    </row>
    <row r="157" spans="3:26" ht="15.5" x14ac:dyDescent="0.35">
      <c r="C157" t="s">
        <v>351</v>
      </c>
      <c r="L157" s="5">
        <v>2995000</v>
      </c>
      <c r="M157" s="5">
        <v>22000000</v>
      </c>
    </row>
    <row r="158" spans="3:26" ht="15.5" x14ac:dyDescent="0.35">
      <c r="C158" t="s">
        <v>2557</v>
      </c>
      <c r="R158" s="5">
        <v>-130000000</v>
      </c>
      <c r="S158" s="5">
        <v>-204625000</v>
      </c>
    </row>
    <row r="159" spans="3:26" ht="15.5" x14ac:dyDescent="0.35">
      <c r="C159" t="s">
        <v>2558</v>
      </c>
      <c r="E159" s="5">
        <v>-16452382</v>
      </c>
      <c r="F159" s="5">
        <v>16452382</v>
      </c>
      <c r="M159" s="5">
        <v>-24900000</v>
      </c>
      <c r="N159" s="5">
        <v>-66323262617</v>
      </c>
    </row>
    <row r="160" spans="3:26" ht="15.5" x14ac:dyDescent="0.35">
      <c r="C160" t="s">
        <v>2532</v>
      </c>
      <c r="Y160" s="5">
        <v>-15715869451</v>
      </c>
    </row>
    <row r="161" spans="2:26" ht="15.5" x14ac:dyDescent="0.35">
      <c r="C161" t="s">
        <v>191</v>
      </c>
      <c r="W161" s="5">
        <v>92874513329</v>
      </c>
    </row>
    <row r="162" spans="2:26" ht="15.5" x14ac:dyDescent="0.35">
      <c r="C162" t="s">
        <v>1343</v>
      </c>
      <c r="W162" s="5">
        <v>204804546602</v>
      </c>
    </row>
    <row r="163" spans="2:26" ht="15.5" x14ac:dyDescent="0.35">
      <c r="C163" t="s">
        <v>2559</v>
      </c>
    </row>
    <row r="164" spans="2:26" ht="15.5" x14ac:dyDescent="0.35">
      <c r="C164" t="s">
        <v>170</v>
      </c>
    </row>
    <row r="165" spans="2:26" ht="15.5" x14ac:dyDescent="0.35">
      <c r="C165" t="s">
        <v>360</v>
      </c>
      <c r="W165" s="5">
        <v>-111930033273</v>
      </c>
    </row>
    <row r="166" spans="2:26" ht="15.5" x14ac:dyDescent="0.35">
      <c r="C166" t="s">
        <v>213</v>
      </c>
      <c r="D166" s="5">
        <v>-8048766924</v>
      </c>
      <c r="E166" s="5">
        <v>-174764250218</v>
      </c>
      <c r="F166" s="5">
        <v>231631294850</v>
      </c>
      <c r="G166" s="5">
        <v>38738158079</v>
      </c>
      <c r="I166" s="5">
        <v>95602176722</v>
      </c>
      <c r="J166" s="5">
        <v>-16456366073</v>
      </c>
      <c r="K166" s="5">
        <v>33516129782</v>
      </c>
      <c r="L166" s="5">
        <v>6400725861</v>
      </c>
      <c r="M166" s="5">
        <v>11023804130</v>
      </c>
      <c r="N166" s="5">
        <v>-72556392285</v>
      </c>
      <c r="O166" s="5">
        <v>15852038763</v>
      </c>
      <c r="P166" s="5">
        <v>1977378514</v>
      </c>
      <c r="Q166" s="5">
        <v>13167076031</v>
      </c>
      <c r="R166" s="5">
        <v>-9944701022</v>
      </c>
      <c r="S166" s="5">
        <v>15585255372</v>
      </c>
      <c r="T166" s="5">
        <v>942902960</v>
      </c>
      <c r="U166" s="5">
        <v>-7608321773</v>
      </c>
      <c r="V166" s="5">
        <v>-14267024041</v>
      </c>
      <c r="W166" s="5">
        <v>46724099159</v>
      </c>
      <c r="X166" s="5">
        <v>7474356998</v>
      </c>
      <c r="Y166" s="5">
        <v>-14241833245</v>
      </c>
      <c r="Z166" s="5">
        <v>15485861855</v>
      </c>
    </row>
    <row r="167" spans="2:26" ht="15.5" x14ac:dyDescent="0.35">
      <c r="C167" t="s">
        <v>215</v>
      </c>
      <c r="D167" s="5">
        <v>9077425</v>
      </c>
      <c r="E167" s="5">
        <v>-1106316984</v>
      </c>
      <c r="F167" s="5">
        <v>-305585014</v>
      </c>
      <c r="G167" s="5">
        <v>37654833</v>
      </c>
      <c r="I167" s="5">
        <v>-841049291</v>
      </c>
      <c r="J167" s="5">
        <v>-2301400383</v>
      </c>
      <c r="K167" s="5">
        <v>48307065</v>
      </c>
      <c r="L167" s="5">
        <v>-860688</v>
      </c>
      <c r="M167" s="5">
        <v>-2285500</v>
      </c>
      <c r="N167" s="5">
        <v>29170746</v>
      </c>
      <c r="O167" s="5">
        <v>-8627071</v>
      </c>
      <c r="P167" s="5">
        <v>11910892</v>
      </c>
      <c r="Q167" s="5">
        <v>1037358</v>
      </c>
      <c r="R167" s="5">
        <v>-2770044</v>
      </c>
      <c r="S167" s="5">
        <v>8346203</v>
      </c>
      <c r="T167" s="5">
        <v>1490615</v>
      </c>
      <c r="U167" s="5">
        <v>987684212</v>
      </c>
      <c r="V167" s="5">
        <v>260531271</v>
      </c>
    </row>
    <row r="168" spans="2:26" ht="15.5" x14ac:dyDescent="0.35">
      <c r="C168" t="s">
        <v>214</v>
      </c>
      <c r="D168" s="5">
        <v>128760612939</v>
      </c>
      <c r="I168" s="5">
        <v>33999485508</v>
      </c>
      <c r="J168" s="5">
        <v>52757251964</v>
      </c>
      <c r="K168" s="5">
        <v>19192815117</v>
      </c>
      <c r="L168" s="5">
        <v>12792949944</v>
      </c>
      <c r="M168" s="5">
        <v>1771431314</v>
      </c>
      <c r="N168" s="5">
        <v>74298652853</v>
      </c>
      <c r="O168" s="5">
        <v>58455241161</v>
      </c>
      <c r="P168" s="5">
        <v>56465951755</v>
      </c>
      <c r="Q168" s="5">
        <v>43297838366</v>
      </c>
      <c r="R168" s="5">
        <v>53245309432</v>
      </c>
      <c r="S168" s="5">
        <v>37651707857</v>
      </c>
      <c r="T168" s="5">
        <v>37297964282</v>
      </c>
      <c r="U168" s="5">
        <v>43918601843</v>
      </c>
      <c r="V168" s="5">
        <v>57925094613</v>
      </c>
      <c r="W168" s="5">
        <v>11200995454</v>
      </c>
      <c r="X168" s="5">
        <v>3726638456</v>
      </c>
      <c r="Y168" s="5">
        <v>17968471701</v>
      </c>
      <c r="Z168" s="5">
        <v>2482609846</v>
      </c>
    </row>
    <row r="169" spans="2:26" ht="15.5" x14ac:dyDescent="0.35">
      <c r="C169" t="s">
        <v>216</v>
      </c>
      <c r="D169" s="5">
        <v>120720923440</v>
      </c>
      <c r="E169" s="5">
        <v>-175870567202</v>
      </c>
      <c r="F169" s="5">
        <v>231325709836</v>
      </c>
      <c r="G169" s="5">
        <v>38775812912</v>
      </c>
      <c r="I169" s="5">
        <v>128760612939</v>
      </c>
      <c r="J169" s="5">
        <v>33999485508</v>
      </c>
      <c r="K169" s="5">
        <v>52757251964</v>
      </c>
      <c r="L169" s="5">
        <v>19192815117</v>
      </c>
      <c r="M169" s="5">
        <v>12792949944</v>
      </c>
      <c r="N169" s="5">
        <v>1771431314</v>
      </c>
      <c r="O169" s="5">
        <v>74298652853</v>
      </c>
      <c r="P169" s="5">
        <v>58455241161</v>
      </c>
      <c r="Q169" s="5">
        <v>56465951755</v>
      </c>
      <c r="R169" s="5">
        <v>43297838366</v>
      </c>
      <c r="S169" s="5">
        <v>53245309432</v>
      </c>
      <c r="T169" s="5">
        <v>38242357857</v>
      </c>
      <c r="U169" s="5">
        <v>37297964282</v>
      </c>
      <c r="V169" s="5">
        <v>43918601843</v>
      </c>
      <c r="W169" s="5">
        <v>57925094613</v>
      </c>
      <c r="X169" s="5">
        <v>11200995454</v>
      </c>
      <c r="Y169" s="5">
        <v>3726638456</v>
      </c>
      <c r="Z169" s="5">
        <v>17968471701</v>
      </c>
    </row>
    <row r="171" spans="2:26" ht="15.5" x14ac:dyDescent="0.35">
      <c r="B171" t="s">
        <v>217</v>
      </c>
      <c r="C171" t="s">
        <v>11</v>
      </c>
      <c r="D171" s="5">
        <v>2590000000</v>
      </c>
      <c r="E171" s="5">
        <v>2590000000</v>
      </c>
      <c r="F171" s="5">
        <v>2590000000</v>
      </c>
      <c r="G171" s="5">
        <v>2590000000</v>
      </c>
      <c r="I171" s="5">
        <v>2590000000</v>
      </c>
      <c r="J171" s="5">
        <v>2590000000</v>
      </c>
      <c r="K171" s="5">
        <v>2590000000</v>
      </c>
      <c r="L171" s="5">
        <v>2590000000</v>
      </c>
      <c r="M171" s="5">
        <v>2590000000</v>
      </c>
      <c r="N171" s="5">
        <v>2590000000</v>
      </c>
      <c r="O171" s="5">
        <v>2590000000</v>
      </c>
      <c r="P171" s="5">
        <v>2590000000</v>
      </c>
      <c r="Q171" s="5">
        <v>2590000000</v>
      </c>
      <c r="R171" s="5">
        <v>2590000000</v>
      </c>
      <c r="S171" s="5">
        <v>2590000000</v>
      </c>
      <c r="T171" s="5">
        <v>2590000000</v>
      </c>
      <c r="U171" s="5">
        <v>2590000000</v>
      </c>
      <c r="V171" s="5">
        <v>2590000000</v>
      </c>
      <c r="W171" s="5">
        <v>2590000000</v>
      </c>
      <c r="X171" s="5">
        <v>2220000000</v>
      </c>
      <c r="Y171" s="5">
        <v>2220000000</v>
      </c>
      <c r="Z171" s="5">
        <v>2220000000</v>
      </c>
    </row>
    <row r="172" spans="2:26" ht="15.5" x14ac:dyDescent="0.35">
      <c r="C172" t="s">
        <v>218</v>
      </c>
      <c r="D172" s="6">
        <v>-27.01</v>
      </c>
      <c r="E172" s="6">
        <v>12.87</v>
      </c>
      <c r="F172" s="6">
        <v>6.32</v>
      </c>
      <c r="G172" s="6">
        <v>13.1</v>
      </c>
    </row>
    <row r="173" spans="2:26" ht="15.5" x14ac:dyDescent="0.35">
      <c r="C173" t="s">
        <v>219</v>
      </c>
      <c r="D173" s="6">
        <v>-2.96</v>
      </c>
      <c r="E173" s="6">
        <v>8.31</v>
      </c>
      <c r="F173" s="6">
        <v>26.9</v>
      </c>
      <c r="G173" s="6">
        <v>4.2699999999999996</v>
      </c>
    </row>
    <row r="174" spans="2:26" ht="15.5" x14ac:dyDescent="0.35">
      <c r="C174" t="s">
        <v>72</v>
      </c>
      <c r="D174" s="5">
        <v>2436</v>
      </c>
      <c r="E174" s="6">
        <v>4395.92</v>
      </c>
      <c r="F174" s="6">
        <v>6984.17</v>
      </c>
      <c r="G174" s="5">
        <v>3451</v>
      </c>
    </row>
    <row r="175" spans="2:26" ht="15.5" x14ac:dyDescent="0.35">
      <c r="C175" t="s">
        <v>220</v>
      </c>
      <c r="E175" s="5">
        <v>-320000000</v>
      </c>
      <c r="F175" s="5">
        <v>-320000000</v>
      </c>
      <c r="G175" s="5">
        <v>-480000000</v>
      </c>
    </row>
    <row r="176" spans="2:26" ht="15.5" x14ac:dyDescent="0.35">
      <c r="C176" t="s">
        <v>221</v>
      </c>
      <c r="D176" s="6">
        <v>-0.1</v>
      </c>
      <c r="E176" s="6">
        <v>3.2099999999999997E-2</v>
      </c>
      <c r="F176" s="6">
        <v>1.6399999999999998E-2</v>
      </c>
      <c r="G176" s="6">
        <v>3.6000000000000004E-2</v>
      </c>
    </row>
    <row r="177" spans="3:7" ht="15.5" x14ac:dyDescent="0.35">
      <c r="C177" t="s">
        <v>222</v>
      </c>
      <c r="D177" s="6">
        <v>-0.1</v>
      </c>
      <c r="E177" s="6">
        <v>3.2199999999999999E-2</v>
      </c>
      <c r="F177" s="6">
        <v>1.6399999999999998E-2</v>
      </c>
      <c r="G177" s="6">
        <v>3.6000000000000004E-2</v>
      </c>
    </row>
    <row r="178" spans="3:7" ht="15.5" x14ac:dyDescent="0.35">
      <c r="C178" t="s">
        <v>223</v>
      </c>
      <c r="D178" s="6">
        <v>-5.0000000000000001E-4</v>
      </c>
      <c r="E178" s="6">
        <v>-2.9999999999999997E-4</v>
      </c>
      <c r="F178" s="6">
        <v>-2.9999999999999997E-4</v>
      </c>
      <c r="G178" s="6">
        <v>-5.0000000000000001E-4</v>
      </c>
    </row>
    <row r="179" spans="3:7" ht="15.5" x14ac:dyDescent="0.35">
      <c r="C179" t="s">
        <v>224</v>
      </c>
    </row>
    <row r="180" spans="3:7" ht="15.5" x14ac:dyDescent="0.35">
      <c r="C180" t="s">
        <v>225</v>
      </c>
      <c r="D180" s="5">
        <v>699000000000</v>
      </c>
      <c r="E180" s="5">
        <v>1036000000000</v>
      </c>
      <c r="F180" s="5">
        <v>996000000000</v>
      </c>
      <c r="G180" s="5">
        <v>942000000000</v>
      </c>
    </row>
    <row r="181" spans="3:7" ht="15.5" x14ac:dyDescent="0.35">
      <c r="C181" t="s">
        <v>226</v>
      </c>
      <c r="D181" s="6">
        <v>0.3</v>
      </c>
      <c r="E181" s="6">
        <v>0.27</v>
      </c>
      <c r="F181" s="6">
        <v>0.44</v>
      </c>
      <c r="G181" s="6">
        <v>0.15</v>
      </c>
    </row>
    <row r="182" spans="3:7" ht="15.5" x14ac:dyDescent="0.35">
      <c r="C182" t="s">
        <v>227</v>
      </c>
      <c r="D182" s="6">
        <v>270.07</v>
      </c>
      <c r="E182" s="6">
        <v>400.41</v>
      </c>
      <c r="F182" s="6">
        <v>385.01</v>
      </c>
      <c r="G182" s="6">
        <v>364.06</v>
      </c>
    </row>
    <row r="183" spans="3:7" ht="15.5" x14ac:dyDescent="0.35">
      <c r="C183" t="s">
        <v>228</v>
      </c>
      <c r="D183" s="6">
        <v>0.3</v>
      </c>
      <c r="E183" s="6">
        <v>0.27</v>
      </c>
      <c r="F183" s="6">
        <v>0.44</v>
      </c>
      <c r="G183" s="6">
        <v>0.15</v>
      </c>
    </row>
    <row r="184" spans="3:7" ht="15.5" x14ac:dyDescent="0.35">
      <c r="C184" t="s">
        <v>229</v>
      </c>
      <c r="D184" s="6">
        <v>270.07</v>
      </c>
      <c r="E184" s="6">
        <v>400.41</v>
      </c>
      <c r="F184" s="6">
        <v>385.01</v>
      </c>
      <c r="G184" s="6">
        <v>364.06</v>
      </c>
    </row>
    <row r="185" spans="3:7" ht="15.5" x14ac:dyDescent="0.35">
      <c r="C185" t="s">
        <v>230</v>
      </c>
    </row>
    <row r="186" spans="3:7" ht="15.5" x14ac:dyDescent="0.35">
      <c r="C186" t="s">
        <v>231</v>
      </c>
    </row>
    <row r="187" spans="3:7" ht="15.5" x14ac:dyDescent="0.35">
      <c r="C187" t="s">
        <v>232</v>
      </c>
      <c r="D187" s="5">
        <v>699000000000</v>
      </c>
      <c r="E187" s="5">
        <v>1036000000000</v>
      </c>
      <c r="F187" s="5">
        <v>996000000000</v>
      </c>
      <c r="G187" s="5">
        <v>942000000000</v>
      </c>
    </row>
    <row r="188" spans="3:7" ht="15.5" x14ac:dyDescent="0.35">
      <c r="C188" t="s">
        <v>23</v>
      </c>
    </row>
    <row r="189" spans="3:7" ht="15.5" x14ac:dyDescent="0.35">
      <c r="C189" t="s">
        <v>20</v>
      </c>
    </row>
    <row r="190" spans="3:7" ht="15.5" x14ac:dyDescent="0.35">
      <c r="C190" t="s">
        <v>233</v>
      </c>
    </row>
    <row r="191" spans="3:7" ht="15.5" x14ac:dyDescent="0.35">
      <c r="C191" t="s">
        <v>234</v>
      </c>
      <c r="D191" s="5">
        <v>1000000000</v>
      </c>
      <c r="E191" s="5">
        <v>0</v>
      </c>
      <c r="F191" s="5">
        <v>1000000000</v>
      </c>
      <c r="G191" s="5">
        <v>0</v>
      </c>
    </row>
    <row r="192" spans="3:7" ht="15.5" x14ac:dyDescent="0.35">
      <c r="C192" t="s">
        <v>235</v>
      </c>
    </row>
    <row r="193" spans="3:26" ht="15.5" x14ac:dyDescent="0.35">
      <c r="C193" t="s">
        <v>12</v>
      </c>
      <c r="D193" s="5">
        <v>1000000000</v>
      </c>
      <c r="E193" s="5">
        <v>0</v>
      </c>
      <c r="F193" s="5">
        <v>1000000000</v>
      </c>
      <c r="G193" s="5">
        <v>0</v>
      </c>
    </row>
    <row r="194" spans="3:26" ht="15.5" x14ac:dyDescent="0.35">
      <c r="C194" t="s">
        <v>15</v>
      </c>
      <c r="D194" s="6">
        <v>0.36</v>
      </c>
      <c r="E194" s="6">
        <v>0.03</v>
      </c>
      <c r="F194" s="6">
        <v>0.41</v>
      </c>
      <c r="G194" s="6">
        <v>-0.12</v>
      </c>
    </row>
    <row r="195" spans="3:26" ht="15.5" x14ac:dyDescent="0.35">
      <c r="C195" t="s">
        <v>57</v>
      </c>
      <c r="I195" s="6">
        <v>20.7</v>
      </c>
      <c r="J195" s="6">
        <v>-13.94</v>
      </c>
      <c r="K195" s="6">
        <v>9.01</v>
      </c>
      <c r="L195" s="6">
        <v>-104.51</v>
      </c>
      <c r="M195" s="6">
        <v>45.21</v>
      </c>
      <c r="N195" s="6">
        <v>6.04</v>
      </c>
      <c r="O195" s="6">
        <v>-15.65</v>
      </c>
      <c r="P195" s="6">
        <v>14.14</v>
      </c>
      <c r="Q195" s="6">
        <v>-0.27</v>
      </c>
      <c r="R195" s="6">
        <v>14.68</v>
      </c>
      <c r="S195" s="6">
        <v>1.23</v>
      </c>
      <c r="T195" s="6">
        <v>80.11</v>
      </c>
      <c r="U195" s="6">
        <v>65.209999999999994</v>
      </c>
      <c r="V195" s="6">
        <v>46.49</v>
      </c>
      <c r="W195" s="6">
        <v>6.03</v>
      </c>
      <c r="X195" s="6">
        <v>59.94</v>
      </c>
      <c r="Y195" s="6">
        <v>13.11</v>
      </c>
      <c r="Z195" s="6">
        <v>-0.64</v>
      </c>
    </row>
    <row r="196" spans="3:26" ht="15.5" x14ac:dyDescent="0.35">
      <c r="C196" t="s">
        <v>71</v>
      </c>
      <c r="I196" s="6">
        <v>5.17</v>
      </c>
      <c r="J196" s="6">
        <v>-4.0199999999999996</v>
      </c>
      <c r="K196" s="6">
        <v>7.21</v>
      </c>
      <c r="L196" s="6">
        <v>-0.78</v>
      </c>
      <c r="M196" s="6">
        <v>2.48</v>
      </c>
      <c r="N196" s="6">
        <v>14.57</v>
      </c>
      <c r="O196" s="6">
        <v>-5.1100000000000003</v>
      </c>
      <c r="P196" s="6">
        <v>7.21</v>
      </c>
      <c r="Q196" s="6">
        <v>-314.81</v>
      </c>
      <c r="R196" s="6">
        <v>7.29</v>
      </c>
      <c r="S196" s="6">
        <v>71.540000000000006</v>
      </c>
      <c r="T196" s="6">
        <v>2.73</v>
      </c>
      <c r="U196" s="6">
        <v>2.98</v>
      </c>
      <c r="V196" s="6">
        <v>3.59</v>
      </c>
      <c r="W196" s="6">
        <v>18.57</v>
      </c>
      <c r="X196" s="6">
        <v>1.69</v>
      </c>
      <c r="Y196" s="6">
        <v>3.89</v>
      </c>
      <c r="Z196" s="6">
        <v>-79.69</v>
      </c>
    </row>
    <row r="197" spans="3:26" ht="15.5" x14ac:dyDescent="0.35">
      <c r="C197" t="s">
        <v>74</v>
      </c>
      <c r="I197" s="6">
        <v>1098.98</v>
      </c>
      <c r="J197" s="6">
        <v>582.1</v>
      </c>
      <c r="K197" s="6">
        <v>700.98</v>
      </c>
      <c r="L197" s="6">
        <v>931.77</v>
      </c>
      <c r="M197" s="6">
        <v>1610.47</v>
      </c>
      <c r="N197" s="6">
        <v>3796.1</v>
      </c>
      <c r="O197" s="6">
        <v>-60.77</v>
      </c>
      <c r="P197" s="6">
        <v>-259.76</v>
      </c>
      <c r="Q197" s="6">
        <v>20.66</v>
      </c>
      <c r="R197" s="6">
        <v>28.43</v>
      </c>
      <c r="S197" s="6">
        <v>119.72</v>
      </c>
      <c r="T197" s="6">
        <v>382.99</v>
      </c>
      <c r="U197" s="6">
        <v>685.13</v>
      </c>
      <c r="V197" s="6">
        <v>915.27</v>
      </c>
      <c r="W197" s="6">
        <v>-907.43</v>
      </c>
      <c r="X197" s="6">
        <v>96.92</v>
      </c>
      <c r="Y197" s="6">
        <v>1318.46</v>
      </c>
      <c r="Z197" s="6">
        <v>62.61</v>
      </c>
    </row>
    <row r="198" spans="3:26" ht="15.5" x14ac:dyDescent="0.35">
      <c r="C198" t="s">
        <v>236</v>
      </c>
      <c r="I198" s="5">
        <v>-1500000000</v>
      </c>
      <c r="J198" s="5">
        <v>-1480000000</v>
      </c>
      <c r="K198" s="5">
        <v>-1510000000</v>
      </c>
      <c r="L198" s="5">
        <v>-1630000000</v>
      </c>
      <c r="M198" s="5">
        <v>-1500000000</v>
      </c>
      <c r="N198" s="5">
        <v>-10210000000</v>
      </c>
      <c r="O198" s="5">
        <v>-41430000000</v>
      </c>
      <c r="P198" s="5">
        <v>-39870000000</v>
      </c>
    </row>
    <row r="199" spans="3:26" ht="15.5" x14ac:dyDescent="0.35">
      <c r="C199" t="s">
        <v>237</v>
      </c>
      <c r="I199" s="6">
        <v>5.1699999999999996E-2</v>
      </c>
      <c r="J199" s="6">
        <v>-3.73E-2</v>
      </c>
      <c r="K199" s="6">
        <v>2.3E-2</v>
      </c>
      <c r="L199" s="6">
        <v>-0.27260000000000001</v>
      </c>
      <c r="M199" s="6">
        <v>9.64E-2</v>
      </c>
      <c r="N199" s="6">
        <v>1.4199999999999999E-2</v>
      </c>
      <c r="O199" s="6">
        <v>-3.7000000000000005E-2</v>
      </c>
      <c r="P199" s="6">
        <v>2.8999999999999998E-2</v>
      </c>
      <c r="Q199" s="6">
        <v>-5.9999999999999995E-4</v>
      </c>
      <c r="R199" s="6">
        <v>3.0899999999999997E-2</v>
      </c>
      <c r="S199" s="6">
        <v>2.7000000000000001E-3</v>
      </c>
      <c r="T199" s="6">
        <v>0.17510000000000001</v>
      </c>
      <c r="U199" s="6">
        <v>0.1789</v>
      </c>
      <c r="V199" s="6">
        <v>0.15740000000000001</v>
      </c>
      <c r="W199" s="6">
        <v>2.53E-2</v>
      </c>
      <c r="X199" s="6">
        <v>0.22670000000000001</v>
      </c>
      <c r="Y199" s="6">
        <v>6.7900000000000002E-2</v>
      </c>
      <c r="Z199" s="6">
        <v>-3.0999999999999999E-3</v>
      </c>
    </row>
    <row r="200" spans="3:26" ht="15.5" x14ac:dyDescent="0.35">
      <c r="C200" t="s">
        <v>238</v>
      </c>
      <c r="I200" s="6">
        <v>5.1699999999999996E-2</v>
      </c>
      <c r="J200" s="6">
        <v>-3.73E-2</v>
      </c>
      <c r="K200" s="6">
        <v>2.3E-2</v>
      </c>
      <c r="L200" s="6">
        <v>-0.27260000000000001</v>
      </c>
      <c r="M200" s="6">
        <v>9.64E-2</v>
      </c>
      <c r="N200" s="6">
        <v>1.43E-2</v>
      </c>
      <c r="O200" s="6">
        <v>-3.7499999999999999E-2</v>
      </c>
      <c r="P200" s="6">
        <v>2.9300000000000003E-2</v>
      </c>
      <c r="Q200" s="6">
        <v>-5.9999999999999995E-4</v>
      </c>
      <c r="R200" s="6">
        <v>3.1200000000000002E-2</v>
      </c>
      <c r="S200" s="6">
        <v>2.8000000000000004E-3</v>
      </c>
      <c r="T200" s="6">
        <v>0.1759</v>
      </c>
      <c r="U200" s="6">
        <v>0.1797</v>
      </c>
      <c r="V200" s="6">
        <v>0.15810000000000002</v>
      </c>
      <c r="W200" s="6">
        <v>2.5499999999999998E-2</v>
      </c>
      <c r="X200" s="6">
        <v>0.3236</v>
      </c>
      <c r="Y200" s="6">
        <v>0.11199999999999999</v>
      </c>
      <c r="Z200" s="6">
        <v>-4.6999999999999993E-3</v>
      </c>
    </row>
    <row r="201" spans="3:26" ht="15.5" x14ac:dyDescent="0.35">
      <c r="C201" t="s">
        <v>239</v>
      </c>
      <c r="I201" s="6">
        <v>-1.5E-3</v>
      </c>
      <c r="J201" s="6">
        <v>-1.5E-3</v>
      </c>
      <c r="K201" s="6">
        <v>-1.5E-3</v>
      </c>
      <c r="L201" s="6">
        <v>-1.5E-3</v>
      </c>
      <c r="M201" s="6">
        <v>-1.2999999999999999E-3</v>
      </c>
      <c r="N201" s="6">
        <v>-9.3999999999999986E-3</v>
      </c>
      <c r="O201" s="6">
        <v>-3.5200000000000002E-2</v>
      </c>
      <c r="P201" s="6">
        <v>-3.2099999999999997E-2</v>
      </c>
      <c r="Q201" s="6">
        <v>-7.7000000000000002E-3</v>
      </c>
      <c r="R201" s="6">
        <v>-2.3E-3</v>
      </c>
      <c r="S201" s="6">
        <v>-8.199999999999999E-3</v>
      </c>
      <c r="T201" s="6">
        <v>-8.6999999999999994E-3</v>
      </c>
      <c r="U201" s="6">
        <v>-1.0500000000000001E-2</v>
      </c>
      <c r="V201" s="6">
        <v>-9.0000000000000011E-3</v>
      </c>
      <c r="W201" s="6">
        <v>1.55E-2</v>
      </c>
      <c r="X201" s="6">
        <v>-6.3E-3</v>
      </c>
      <c r="Y201" s="6">
        <v>-8.8000000000000005E-3</v>
      </c>
      <c r="Z201" s="6">
        <v>-1.5800000000000002E-2</v>
      </c>
    </row>
    <row r="202" spans="3:26" ht="15.5" x14ac:dyDescent="0.35">
      <c r="C202" t="s">
        <v>240</v>
      </c>
      <c r="W202" s="6">
        <v>2.4900000000000002</v>
      </c>
      <c r="X202" s="6">
        <v>-0.42</v>
      </c>
      <c r="Y202" s="6">
        <v>-0.5</v>
      </c>
      <c r="Z202" s="6">
        <v>-0.39</v>
      </c>
    </row>
    <row r="203" spans="3:26" ht="15.5" x14ac:dyDescent="0.35">
      <c r="C203" t="s">
        <v>68</v>
      </c>
      <c r="I203" s="6">
        <v>0.27</v>
      </c>
      <c r="J203" s="6">
        <v>0.15</v>
      </c>
      <c r="K203" s="6">
        <v>0.17</v>
      </c>
      <c r="L203" s="6">
        <v>0.21</v>
      </c>
      <c r="M203" s="6">
        <v>0.24</v>
      </c>
      <c r="N203" s="6">
        <v>0.21</v>
      </c>
      <c r="O203" s="6">
        <v>0.19</v>
      </c>
      <c r="P203" s="6">
        <v>0.21</v>
      </c>
      <c r="Q203" s="6">
        <v>0.18</v>
      </c>
      <c r="R203" s="6">
        <v>0.23</v>
      </c>
      <c r="S203" s="6">
        <v>0.2</v>
      </c>
      <c r="T203" s="6">
        <v>0.48</v>
      </c>
      <c r="U203" s="6">
        <v>0.53</v>
      </c>
      <c r="V203" s="6">
        <v>0.56999999999999995</v>
      </c>
      <c r="W203" s="6">
        <v>0.47</v>
      </c>
      <c r="X203" s="6">
        <v>0.55000000000000004</v>
      </c>
      <c r="Y203" s="6">
        <v>0.44</v>
      </c>
      <c r="Z203" s="6">
        <v>0.38</v>
      </c>
    </row>
    <row r="204" spans="3:26" ht="15.5" x14ac:dyDescent="0.35">
      <c r="C204" t="s">
        <v>65</v>
      </c>
      <c r="I204" s="6">
        <v>400.41</v>
      </c>
      <c r="J204" s="6">
        <v>374.03</v>
      </c>
      <c r="K204" s="6">
        <v>392.37</v>
      </c>
      <c r="L204" s="6">
        <v>383.36</v>
      </c>
      <c r="M204" s="6">
        <v>468.97</v>
      </c>
      <c r="N204" s="6">
        <v>422.97</v>
      </c>
      <c r="O204" s="6">
        <v>417.83</v>
      </c>
      <c r="P204" s="6">
        <v>482.93</v>
      </c>
      <c r="Q204" s="6">
        <v>468.85</v>
      </c>
      <c r="R204" s="6">
        <v>470.2</v>
      </c>
      <c r="S204" s="6">
        <v>446.09</v>
      </c>
      <c r="T204" s="6">
        <v>455.38</v>
      </c>
      <c r="U204" s="6">
        <v>362.89</v>
      </c>
      <c r="V204" s="6">
        <v>294.05</v>
      </c>
      <c r="W204" s="6">
        <v>236.82</v>
      </c>
      <c r="X204" s="6">
        <v>185.25</v>
      </c>
      <c r="Y204" s="6">
        <v>116.96</v>
      </c>
      <c r="Z204" s="6">
        <v>134.93</v>
      </c>
    </row>
    <row r="205" spans="3:26" ht="15.5" x14ac:dyDescent="0.35">
      <c r="C205" t="s">
        <v>241</v>
      </c>
      <c r="I205" s="6">
        <v>0.27</v>
      </c>
      <c r="J205" s="6">
        <v>0.15</v>
      </c>
      <c r="K205" s="6">
        <v>0.17</v>
      </c>
      <c r="L205" s="6">
        <v>0.21</v>
      </c>
      <c r="M205" s="6">
        <v>0.24</v>
      </c>
      <c r="N205" s="6">
        <v>0.21</v>
      </c>
      <c r="O205" s="6">
        <v>0.19</v>
      </c>
      <c r="P205" s="6">
        <v>0.21</v>
      </c>
      <c r="Q205" s="6">
        <v>0.18</v>
      </c>
      <c r="R205" s="6">
        <v>0.23</v>
      </c>
      <c r="S205" s="6">
        <v>0.2</v>
      </c>
      <c r="T205" s="6">
        <v>0.48</v>
      </c>
      <c r="U205" s="6">
        <v>0.53</v>
      </c>
      <c r="V205" s="6">
        <v>0.56999999999999995</v>
      </c>
      <c r="W205" s="6">
        <v>0.47</v>
      </c>
      <c r="X205" s="6">
        <v>0.55000000000000004</v>
      </c>
      <c r="Y205" s="6">
        <v>0.44</v>
      </c>
      <c r="Z205" s="6">
        <v>0.38</v>
      </c>
    </row>
    <row r="206" spans="3:26" ht="15.5" x14ac:dyDescent="0.35">
      <c r="C206" t="s">
        <v>242</v>
      </c>
      <c r="I206" s="6">
        <v>400.41</v>
      </c>
      <c r="J206" s="6">
        <v>374.03</v>
      </c>
      <c r="K206" s="6">
        <v>392.37</v>
      </c>
      <c r="L206" s="6">
        <v>383.36</v>
      </c>
      <c r="M206" s="6">
        <v>468.97</v>
      </c>
      <c r="N206" s="6">
        <v>422.97</v>
      </c>
      <c r="O206" s="6">
        <v>417.83</v>
      </c>
      <c r="P206" s="6">
        <v>482.93</v>
      </c>
      <c r="Q206" s="6">
        <v>468.85</v>
      </c>
      <c r="R206" s="6">
        <v>470.2</v>
      </c>
      <c r="S206" s="6">
        <v>446.09</v>
      </c>
      <c r="T206" s="6">
        <v>455.38</v>
      </c>
      <c r="U206" s="6">
        <v>362.89</v>
      </c>
      <c r="V206" s="6">
        <v>294.05</v>
      </c>
      <c r="W206" s="6">
        <v>236.82</v>
      </c>
      <c r="X206" s="6">
        <v>185.25</v>
      </c>
      <c r="Y206" s="6">
        <v>116.96</v>
      </c>
      <c r="Z206" s="6">
        <v>134.93</v>
      </c>
    </row>
    <row r="207" spans="3:26" ht="15.5" x14ac:dyDescent="0.35">
      <c r="C207" t="s">
        <v>243</v>
      </c>
    </row>
    <row r="208" spans="3:26" ht="15.5" x14ac:dyDescent="0.35">
      <c r="C208" t="s">
        <v>244</v>
      </c>
    </row>
    <row r="209" spans="2:26" ht="15.5" x14ac:dyDescent="0.35">
      <c r="C209" t="s">
        <v>25</v>
      </c>
    </row>
    <row r="210" spans="2:26" ht="15.5" x14ac:dyDescent="0.35">
      <c r="C210" t="s">
        <v>22</v>
      </c>
    </row>
    <row r="211" spans="2:26" ht="15.5" x14ac:dyDescent="0.35">
      <c r="C211" t="s">
        <v>245</v>
      </c>
    </row>
    <row r="212" spans="2:26" ht="15.5" x14ac:dyDescent="0.35">
      <c r="C212" t="s">
        <v>246</v>
      </c>
      <c r="I212" s="5">
        <v>1000000000</v>
      </c>
      <c r="J212" s="5">
        <v>1000000000</v>
      </c>
      <c r="K212" s="5">
        <v>0</v>
      </c>
      <c r="L212" s="5">
        <v>-1000000000</v>
      </c>
      <c r="M212" s="5">
        <v>-5000000000</v>
      </c>
      <c r="N212" s="5">
        <v>-6000000000</v>
      </c>
      <c r="O212" s="5">
        <v>-9000000000</v>
      </c>
      <c r="P212" s="5">
        <v>-21000000000</v>
      </c>
      <c r="Q212" s="5">
        <v>-11000000000</v>
      </c>
      <c r="R212" s="5">
        <v>-31000000000</v>
      </c>
      <c r="S212" s="5">
        <v>-15000000000</v>
      </c>
      <c r="T212" s="5">
        <v>-34000000000</v>
      </c>
      <c r="U212" s="5">
        <v>-26000000000</v>
      </c>
      <c r="V212" s="5">
        <v>-29000000000</v>
      </c>
      <c r="W212" s="5">
        <v>-69000000000</v>
      </c>
      <c r="X212" s="5">
        <v>-4000000000</v>
      </c>
      <c r="Y212" s="5">
        <v>-4000000000</v>
      </c>
      <c r="Z212" s="5">
        <v>10000000000</v>
      </c>
    </row>
    <row r="213" spans="2:26" ht="15.5" x14ac:dyDescent="0.35">
      <c r="C213" t="s">
        <v>247</v>
      </c>
      <c r="J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-1000000000</v>
      </c>
      <c r="Y213" s="5">
        <v>0</v>
      </c>
      <c r="Z213" s="5">
        <v>0</v>
      </c>
    </row>
    <row r="214" spans="2:26" ht="15.5" x14ac:dyDescent="0.35">
      <c r="C214" t="s">
        <v>14</v>
      </c>
      <c r="I214" s="5">
        <v>1000000000</v>
      </c>
      <c r="J214" s="5">
        <v>1000000000</v>
      </c>
      <c r="K214" s="5">
        <v>0</v>
      </c>
      <c r="L214" s="5">
        <v>-1000000000</v>
      </c>
      <c r="M214" s="5">
        <v>-5000000000</v>
      </c>
      <c r="N214" s="5">
        <v>-6000000000</v>
      </c>
      <c r="O214" s="5">
        <v>-9000000000</v>
      </c>
      <c r="P214" s="5">
        <v>-22000000000</v>
      </c>
      <c r="Q214" s="5">
        <v>-11000000000</v>
      </c>
      <c r="R214" s="5">
        <v>-31000000000</v>
      </c>
      <c r="S214" s="5">
        <v>-15000000000</v>
      </c>
      <c r="T214" s="5">
        <v>-34000000000</v>
      </c>
      <c r="U214" s="5">
        <v>-26000000000</v>
      </c>
      <c r="V214" s="5">
        <v>-29000000000</v>
      </c>
      <c r="W214" s="5">
        <v>-69000000000</v>
      </c>
      <c r="X214" s="5">
        <v>-5000000000</v>
      </c>
      <c r="Y214" s="5">
        <v>-4000000000</v>
      </c>
      <c r="Z214" s="5">
        <v>10000000000</v>
      </c>
    </row>
    <row r="215" spans="2:26" ht="15.5" x14ac:dyDescent="0.35">
      <c r="C215" t="s">
        <v>16</v>
      </c>
      <c r="I215" s="6">
        <v>0.32</v>
      </c>
      <c r="J215" s="6">
        <v>0.53</v>
      </c>
      <c r="K215" s="6">
        <v>-0.15</v>
      </c>
      <c r="L215" s="6">
        <v>-0.39</v>
      </c>
      <c r="M215" s="6">
        <v>-1.92</v>
      </c>
      <c r="N215" s="6">
        <v>-2.41</v>
      </c>
      <c r="O215" s="6">
        <v>-3.39</v>
      </c>
      <c r="P215" s="6">
        <v>-8.33</v>
      </c>
      <c r="Q215" s="6">
        <v>-4.42</v>
      </c>
      <c r="R215" s="6">
        <v>-12.11</v>
      </c>
      <c r="S215" s="6">
        <v>-5.72</v>
      </c>
      <c r="T215" s="6">
        <v>-13.08</v>
      </c>
      <c r="U215" s="6">
        <v>-10.16</v>
      </c>
      <c r="V215" s="6">
        <v>-11.05</v>
      </c>
      <c r="W215" s="6">
        <v>-26.79</v>
      </c>
      <c r="X215" s="6">
        <v>-2.2599999999999998</v>
      </c>
      <c r="Y215" s="6">
        <v>-1.62</v>
      </c>
      <c r="Z215" s="6">
        <v>4.6900000000000004</v>
      </c>
    </row>
    <row r="217" spans="2:26" ht="15.5" x14ac:dyDescent="0.35">
      <c r="B217" t="s">
        <v>248</v>
      </c>
      <c r="C217" t="s">
        <v>249</v>
      </c>
      <c r="D217" s="5">
        <v>-70000000000</v>
      </c>
      <c r="E217" s="5">
        <v>33000000000</v>
      </c>
      <c r="F217" s="5">
        <v>16000000000</v>
      </c>
      <c r="G217" s="5">
        <v>34000000000</v>
      </c>
      <c r="H217" s="5">
        <v>-280000000000</v>
      </c>
      <c r="I217" s="5">
        <v>54000000000</v>
      </c>
      <c r="J217" s="5">
        <v>-36000000000</v>
      </c>
      <c r="K217" s="5">
        <v>23000000000</v>
      </c>
      <c r="L217" s="5">
        <v>-270000000000</v>
      </c>
      <c r="M217" s="5">
        <v>117000000000</v>
      </c>
      <c r="N217" s="5">
        <v>16000000000</v>
      </c>
      <c r="O217" s="5">
        <v>-41000000000</v>
      </c>
      <c r="P217" s="5">
        <v>37000000000</v>
      </c>
      <c r="Q217" s="5">
        <v>-710000000</v>
      </c>
    </row>
    <row r="218" spans="2:26" ht="15.5" x14ac:dyDescent="0.35">
      <c r="C218" t="s">
        <v>250</v>
      </c>
      <c r="H218" s="5">
        <v>14000000000</v>
      </c>
      <c r="I218" s="5">
        <v>54000000000</v>
      </c>
      <c r="J218" s="5">
        <v>-36000000000</v>
      </c>
      <c r="K218" s="5">
        <v>23000000000</v>
      </c>
      <c r="L218" s="5">
        <v>-270000000000</v>
      </c>
      <c r="M218" s="5">
        <v>117000000000</v>
      </c>
      <c r="N218" s="5">
        <v>16000000000</v>
      </c>
      <c r="O218" s="5">
        <v>-41000000000</v>
      </c>
      <c r="P218" s="5">
        <v>37000000000</v>
      </c>
      <c r="Q218" s="5">
        <v>-710000000</v>
      </c>
    </row>
    <row r="219" spans="2:26" ht="15.5" x14ac:dyDescent="0.35">
      <c r="C219" t="s">
        <v>56</v>
      </c>
      <c r="D219" s="6">
        <v>-27.01</v>
      </c>
      <c r="E219" s="6">
        <v>12.87</v>
      </c>
      <c r="F219" s="6">
        <v>6.32</v>
      </c>
      <c r="G219" s="6">
        <v>13.1</v>
      </c>
      <c r="H219" s="6">
        <v>-108.05</v>
      </c>
      <c r="I219" s="6">
        <v>20.7</v>
      </c>
      <c r="J219" s="6">
        <v>-13.94</v>
      </c>
      <c r="K219" s="6">
        <v>9.01</v>
      </c>
      <c r="L219" s="6">
        <v>-104.51</v>
      </c>
      <c r="M219" s="6">
        <v>45.21</v>
      </c>
      <c r="N219" s="6">
        <v>6.04</v>
      </c>
      <c r="O219" s="6">
        <v>-15.65</v>
      </c>
      <c r="P219" s="6">
        <v>14.14</v>
      </c>
      <c r="Q219" s="6">
        <v>-0.27</v>
      </c>
    </row>
    <row r="220" spans="2:26" ht="15.5" x14ac:dyDescent="0.35">
      <c r="C220" t="s">
        <v>251</v>
      </c>
      <c r="H220" s="6">
        <v>5.28</v>
      </c>
      <c r="I220" s="6">
        <v>20.7</v>
      </c>
      <c r="J220" s="6">
        <v>-13.94</v>
      </c>
      <c r="K220" s="6">
        <v>9.01</v>
      </c>
      <c r="L220" s="6">
        <v>-104.51</v>
      </c>
      <c r="M220" s="6">
        <v>45.21</v>
      </c>
      <c r="N220" s="6">
        <v>6.04</v>
      </c>
      <c r="O220" s="6">
        <v>-15.65</v>
      </c>
      <c r="P220" s="6">
        <v>14.14</v>
      </c>
      <c r="Q220" s="6">
        <v>-0.27</v>
      </c>
    </row>
    <row r="221" spans="2:26" ht="15.5" x14ac:dyDescent="0.35">
      <c r="C221" t="s">
        <v>252</v>
      </c>
      <c r="D221" s="5">
        <v>85000000</v>
      </c>
      <c r="E221" s="5">
        <v>63000000</v>
      </c>
      <c r="F221" s="5">
        <v>63000000</v>
      </c>
      <c r="G221" s="5">
        <v>42000000</v>
      </c>
      <c r="H221" s="5">
        <v>340000000</v>
      </c>
      <c r="I221" s="5">
        <v>252000000</v>
      </c>
      <c r="J221" s="5">
        <v>249000000</v>
      </c>
      <c r="K221" s="5">
        <v>240000000</v>
      </c>
      <c r="L221" s="5">
        <v>225000000</v>
      </c>
      <c r="M221" s="5">
        <v>180000000</v>
      </c>
      <c r="N221" s="5">
        <v>60000000</v>
      </c>
      <c r="O221" s="5">
        <v>-3000000000</v>
      </c>
      <c r="P221" s="5">
        <v>-1000000000</v>
      </c>
      <c r="Q221" s="5">
        <v>11000000000</v>
      </c>
    </row>
    <row r="222" spans="2:26" ht="15.5" x14ac:dyDescent="0.35">
      <c r="C222" t="s">
        <v>253</v>
      </c>
      <c r="H222" s="5">
        <v>253000000</v>
      </c>
      <c r="I222" s="5">
        <v>252000000</v>
      </c>
      <c r="J222" s="5">
        <v>249000000</v>
      </c>
      <c r="K222" s="5">
        <v>240000000</v>
      </c>
      <c r="L222" s="5">
        <v>225000000</v>
      </c>
      <c r="M222" s="5">
        <v>180000000</v>
      </c>
      <c r="N222" s="5">
        <v>60000000</v>
      </c>
      <c r="O222" s="5">
        <v>-3000000000</v>
      </c>
      <c r="P222" s="5">
        <v>-1000000000</v>
      </c>
      <c r="Q222" s="5">
        <v>11000000000</v>
      </c>
    </row>
    <row r="223" spans="2:26" ht="15.5" x14ac:dyDescent="0.35">
      <c r="C223" t="s">
        <v>254</v>
      </c>
      <c r="I223" s="6">
        <v>-0.63</v>
      </c>
    </row>
    <row r="224" spans="2:26" ht="15.5" x14ac:dyDescent="0.35">
      <c r="C224" t="s">
        <v>255</v>
      </c>
      <c r="I224" s="6">
        <v>12.88</v>
      </c>
    </row>
    <row r="225" spans="3:9" ht="15.5" x14ac:dyDescent="0.35">
      <c r="C225" t="s">
        <v>256</v>
      </c>
      <c r="I225" s="6">
        <v>7.49</v>
      </c>
    </row>
    <row r="226" spans="3:9" ht="15.5" x14ac:dyDescent="0.35">
      <c r="C226" t="s">
        <v>257</v>
      </c>
      <c r="I226" s="6">
        <v>7.7699999999999991E-2</v>
      </c>
    </row>
    <row r="227" spans="3:9" ht="15.5" x14ac:dyDescent="0.35">
      <c r="C227" t="s">
        <v>258</v>
      </c>
      <c r="I227" s="6">
        <v>695.66</v>
      </c>
    </row>
    <row r="228" spans="3:9" ht="15.5" x14ac:dyDescent="0.35">
      <c r="C228" t="s">
        <v>259</v>
      </c>
      <c r="I228" s="6">
        <v>0.25</v>
      </c>
    </row>
    <row r="229" spans="3:9" ht="15.5" x14ac:dyDescent="0.35">
      <c r="C229" t="s">
        <v>260</v>
      </c>
      <c r="I229" s="6">
        <v>98.79</v>
      </c>
    </row>
    <row r="230" spans="3:9" ht="15.5" x14ac:dyDescent="0.35">
      <c r="C230" t="s">
        <v>261</v>
      </c>
      <c r="I230" s="6">
        <v>98.79</v>
      </c>
    </row>
    <row r="231" spans="3:9" ht="15.5" x14ac:dyDescent="0.35">
      <c r="C231" t="s">
        <v>262</v>
      </c>
      <c r="I231" s="5">
        <v>-56</v>
      </c>
    </row>
    <row r="232" spans="3:9" ht="15.5" x14ac:dyDescent="0.35">
      <c r="C232" t="s">
        <v>263</v>
      </c>
      <c r="I232" s="5">
        <v>-37</v>
      </c>
    </row>
    <row r="233" spans="3:9" ht="15.5" x14ac:dyDescent="0.35">
      <c r="C233" t="s">
        <v>264</v>
      </c>
      <c r="I233" s="6">
        <v>0.05</v>
      </c>
    </row>
    <row r="234" spans="3:9" ht="15.5" x14ac:dyDescent="0.35">
      <c r="C234" t="s">
        <v>265</v>
      </c>
      <c r="I234" s="6">
        <v>-0.32</v>
      </c>
    </row>
    <row r="235" spans="3:9" ht="15.5" x14ac:dyDescent="0.35">
      <c r="C235" t="s">
        <v>266</v>
      </c>
      <c r="I235" s="6">
        <v>5.28</v>
      </c>
    </row>
    <row r="236" spans="3:9" ht="15.5" x14ac:dyDescent="0.35">
      <c r="C236" t="s">
        <v>267</v>
      </c>
      <c r="I236" s="6">
        <v>-108.05</v>
      </c>
    </row>
    <row r="237" spans="3:9" ht="15.5" x14ac:dyDescent="0.35">
      <c r="C237" t="s">
        <v>268</v>
      </c>
      <c r="I237" s="6">
        <v>0.1</v>
      </c>
    </row>
    <row r="238" spans="3:9" ht="15.5" x14ac:dyDescent="0.35">
      <c r="C238" t="s">
        <v>269</v>
      </c>
      <c r="D238" s="6">
        <v>46.64</v>
      </c>
    </row>
    <row r="239" spans="3:9" ht="15.5" x14ac:dyDescent="0.35">
      <c r="C239" t="s">
        <v>270</v>
      </c>
      <c r="I239" s="6">
        <v>270.07</v>
      </c>
    </row>
    <row r="240" spans="3:9" ht="15.5" x14ac:dyDescent="0.35">
      <c r="C240" t="s">
        <v>271</v>
      </c>
      <c r="I240" s="6">
        <v>0.69</v>
      </c>
    </row>
    <row r="241" spans="3:9" ht="15.5" x14ac:dyDescent="0.35">
      <c r="C241" t="s">
        <v>278</v>
      </c>
      <c r="D241" s="5">
        <v>1</v>
      </c>
    </row>
    <row r="242" spans="3:9" ht="15.5" x14ac:dyDescent="0.35">
      <c r="C242" t="s">
        <v>12</v>
      </c>
      <c r="D242" s="5">
        <v>1000000000</v>
      </c>
    </row>
    <row r="243" spans="3:9" ht="15.5" x14ac:dyDescent="0.35">
      <c r="C243" t="s">
        <v>280</v>
      </c>
      <c r="I243" s="6">
        <v>3634.6</v>
      </c>
    </row>
    <row r="244" spans="3:9" ht="15.5" x14ac:dyDescent="0.35">
      <c r="C244" t="s">
        <v>281</v>
      </c>
      <c r="I244" s="6">
        <v>1.95E-2</v>
      </c>
    </row>
    <row r="245" spans="3:9" ht="15.5" x14ac:dyDescent="0.35">
      <c r="C245" t="s">
        <v>282</v>
      </c>
      <c r="I245" s="6">
        <v>1.9599999999999999E-2</v>
      </c>
    </row>
    <row r="246" spans="3:9" ht="15.5" x14ac:dyDescent="0.35">
      <c r="C246" t="s">
        <v>283</v>
      </c>
      <c r="I246" s="6">
        <v>-1.8E-3</v>
      </c>
    </row>
    <row r="247" spans="3:9" ht="15.5" x14ac:dyDescent="0.35">
      <c r="C247" t="s">
        <v>284</v>
      </c>
      <c r="I247" s="6">
        <v>-1.8E-3</v>
      </c>
    </row>
    <row r="248" spans="3:9" ht="15.5" x14ac:dyDescent="0.35">
      <c r="C248" t="s">
        <v>285</v>
      </c>
      <c r="D248" s="6">
        <v>36.28</v>
      </c>
    </row>
    <row r="249" spans="3:9" ht="15.5" x14ac:dyDescent="0.35">
      <c r="C249" t="s">
        <v>52</v>
      </c>
      <c r="I249" s="5">
        <v>176000000000</v>
      </c>
    </row>
    <row r="250" spans="3:9" ht="15.5" x14ac:dyDescent="0.35">
      <c r="C250" t="s">
        <v>292</v>
      </c>
      <c r="I250" s="5">
        <v>55000000000</v>
      </c>
    </row>
    <row r="251" spans="3:9" ht="15.5" x14ac:dyDescent="0.35">
      <c r="C251" t="s">
        <v>293</v>
      </c>
      <c r="I251" s="5">
        <v>2590000000</v>
      </c>
    </row>
    <row r="252" spans="3:9" ht="15.5" x14ac:dyDescent="0.35">
      <c r="C252" t="s">
        <v>294</v>
      </c>
      <c r="I252" s="6">
        <v>0.32200000000000001</v>
      </c>
    </row>
    <row r="253" spans="3:9" ht="15.5" x14ac:dyDescent="0.35">
      <c r="C253" t="s">
        <v>296</v>
      </c>
      <c r="D253" s="6">
        <v>-4.7808000000000002</v>
      </c>
    </row>
    <row r="254" spans="3:9" ht="15.5" x14ac:dyDescent="0.35">
      <c r="C254" t="s">
        <v>297</v>
      </c>
      <c r="D254" s="6">
        <v>-822.49580000000003</v>
      </c>
    </row>
    <row r="255" spans="3:9" ht="15.5" x14ac:dyDescent="0.35">
      <c r="C255" t="s">
        <v>298</v>
      </c>
      <c r="D255" s="6">
        <v>1.1899999999999999E-2</v>
      </c>
    </row>
    <row r="256" spans="3:9" ht="15.5" x14ac:dyDescent="0.35">
      <c r="C256" t="s">
        <v>300</v>
      </c>
      <c r="D256" s="6">
        <v>-1.3300999999999998</v>
      </c>
    </row>
    <row r="257" spans="3:9" ht="15.5" x14ac:dyDescent="0.35">
      <c r="C257" t="s">
        <v>301</v>
      </c>
      <c r="I257" s="5">
        <v>5</v>
      </c>
    </row>
    <row r="258" spans="3:9" ht="15.5" x14ac:dyDescent="0.35">
      <c r="C258" t="s">
        <v>302</v>
      </c>
      <c r="I258" s="6">
        <v>0.4</v>
      </c>
    </row>
    <row r="259" spans="3:9" ht="15.5" x14ac:dyDescent="0.35">
      <c r="C259" t="s">
        <v>303</v>
      </c>
      <c r="I259" s="6">
        <v>0.19</v>
      </c>
    </row>
    <row r="260" spans="3:9" ht="15.5" x14ac:dyDescent="0.35">
      <c r="C260" t="s">
        <v>304</v>
      </c>
      <c r="I260" s="6">
        <v>0.51</v>
      </c>
    </row>
    <row r="261" spans="3:9" ht="15.5" x14ac:dyDescent="0.35">
      <c r="C261" t="s">
        <v>305</v>
      </c>
      <c r="I261" s="6">
        <v>0.88</v>
      </c>
    </row>
    <row r="262" spans="3:9" ht="15.5" x14ac:dyDescent="0.35">
      <c r="C262" t="s">
        <v>306</v>
      </c>
      <c r="I262" s="6">
        <v>0.01</v>
      </c>
    </row>
    <row r="263" spans="3:9" ht="15.5" x14ac:dyDescent="0.35">
      <c r="C263" t="s">
        <v>307</v>
      </c>
      <c r="I263" s="6">
        <v>0.95</v>
      </c>
    </row>
    <row r="264" spans="3:9" ht="15.5" x14ac:dyDescent="0.35">
      <c r="C264" t="s">
        <v>308</v>
      </c>
      <c r="I264" s="6">
        <v>0.14000000000000001</v>
      </c>
    </row>
    <row r="265" spans="3:9" ht="15.5" x14ac:dyDescent="0.35">
      <c r="C265" t="s">
        <v>309</v>
      </c>
      <c r="I265" s="5">
        <v>0</v>
      </c>
    </row>
    <row r="266" spans="3:9" ht="15.5" x14ac:dyDescent="0.35">
      <c r="C266" t="s">
        <v>311</v>
      </c>
      <c r="I266" s="5">
        <v>-1000000000</v>
      </c>
    </row>
    <row r="267" spans="3:9" ht="15.5" x14ac:dyDescent="0.35">
      <c r="C267" t="s">
        <v>312</v>
      </c>
      <c r="I267" s="5">
        <v>14000000000</v>
      </c>
    </row>
    <row r="268" spans="3:9" ht="15.5" x14ac:dyDescent="0.35">
      <c r="C268" t="s">
        <v>313</v>
      </c>
      <c r="D268" s="5">
        <v>121000000000</v>
      </c>
    </row>
    <row r="269" spans="3:9" ht="15.5" x14ac:dyDescent="0.35">
      <c r="C269" t="s">
        <v>314</v>
      </c>
      <c r="D269" s="5">
        <v>699000000000</v>
      </c>
    </row>
    <row r="270" spans="3:9" ht="15.5" x14ac:dyDescent="0.35">
      <c r="C270" t="s">
        <v>315</v>
      </c>
      <c r="D270" s="5">
        <v>0</v>
      </c>
    </row>
    <row r="271" spans="3:9" ht="15.5" x14ac:dyDescent="0.35">
      <c r="C271" t="s">
        <v>232</v>
      </c>
      <c r="I271" s="5">
        <v>699000000000</v>
      </c>
    </row>
    <row r="272" spans="3:9" ht="15.5" x14ac:dyDescent="0.35">
      <c r="C272" t="s">
        <v>316</v>
      </c>
      <c r="I272" s="5">
        <v>699000000000</v>
      </c>
    </row>
    <row r="273" spans="3:9" ht="15.5" x14ac:dyDescent="0.35">
      <c r="C273" t="s">
        <v>317</v>
      </c>
      <c r="I273" s="5">
        <v>2000000000</v>
      </c>
    </row>
    <row r="274" spans="3:9" ht="15.5" x14ac:dyDescent="0.35">
      <c r="C274" t="s">
        <v>318</v>
      </c>
      <c r="I274" s="5">
        <v>86000000000</v>
      </c>
    </row>
    <row r="275" spans="3:9" ht="15.5" x14ac:dyDescent="0.35">
      <c r="C275" t="s">
        <v>321</v>
      </c>
      <c r="I275" s="5">
        <v>2000000000</v>
      </c>
    </row>
  </sheetData>
  <pageMargins left="0.7" right="0.7" top="0.75" bottom="0.75" header="0.3" footer="0.3"/>
  <ignoredErrors>
    <ignoredError sqref="A1:Z276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V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2560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2561</v>
      </c>
      <c r="D2" s="2" vm="222">
        <f ca="1">IFERROR(_xlfn.STOCKHISTORY("XIDX:" &amp; $C$1, D3, , 0, 0, 1), "Libur")</f>
        <v>200</v>
      </c>
      <c r="H2" s="2" vm="222">
        <f ca="1">IFERROR(INDEX(D2:G2,COUNT(D2:G2)),"")</f>
        <v>200</v>
      </c>
      <c r="I2" s="2" vm="505">
        <f t="shared" ref="I2:V2" ca="1" si="0">IFERROR(_xlfn.STOCKHISTORY("XIDX:" &amp; $C$1, I1, , 0, 0, 1), "Libur")</f>
        <v>304</v>
      </c>
      <c r="J2" s="2" vm="145">
        <f t="shared" ca="1" si="0"/>
        <v>163</v>
      </c>
      <c r="K2" s="2" vm="400">
        <f t="shared" ca="1" si="0"/>
        <v>180</v>
      </c>
      <c r="L2" s="2" vm="371">
        <f t="shared" ca="1" si="0"/>
        <v>188</v>
      </c>
      <c r="M2" s="2" vm="403">
        <f t="shared" ca="1" si="0"/>
        <v>202</v>
      </c>
      <c r="N2" s="2" vm="222">
        <f t="shared" ca="1" si="0"/>
        <v>200</v>
      </c>
      <c r="O2" s="2" t="str">
        <f t="shared" ca="1" si="0"/>
        <v>Libur</v>
      </c>
      <c r="P2" s="2" vm="287">
        <f t="shared" ca="1" si="0"/>
        <v>107</v>
      </c>
      <c r="Q2" s="2" vm="530">
        <f t="shared" ca="1" si="0"/>
        <v>94</v>
      </c>
      <c r="R2" s="2" vm="75">
        <f t="shared" ca="1" si="0"/>
        <v>220</v>
      </c>
      <c r="S2" s="2" vm="707">
        <f t="shared" ca="1" si="0"/>
        <v>122</v>
      </c>
      <c r="T2" s="2" vm="151">
        <f t="shared" ca="1" si="0"/>
        <v>204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46142</v>
      </c>
      <c r="H3" s="1">
        <f>IFERROR(INDEX(D3:G3,COUNT(D3:G3)),"")</f>
        <v>46142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14384186788</v>
      </c>
      <c r="H4" s="2">
        <f>IFERROR(SUM(D4:G4)*(4/MAX(1,COUNT(D4:G4))),"")</f>
        <v>57536747152</v>
      </c>
      <c r="I4" s="2">
        <f t="shared" ref="I4:V4" si="1">IFERROR(INDEX(I51:I500,MATCH($C$4,$C$51:$C$500,0)),"")</f>
        <v>59520969532</v>
      </c>
      <c r="J4" s="2">
        <f t="shared" si="1"/>
        <v>80930286372</v>
      </c>
      <c r="K4" s="2">
        <f t="shared" si="1"/>
        <v>92958603499</v>
      </c>
      <c r="L4" s="2">
        <f t="shared" si="1"/>
        <v>93102920936</v>
      </c>
      <c r="M4" s="2">
        <f t="shared" si="1"/>
        <v>70200908124</v>
      </c>
      <c r="N4" s="2">
        <f t="shared" si="1"/>
        <v>65046772361</v>
      </c>
      <c r="O4" s="2">
        <f t="shared" si="1"/>
        <v>124579469969</v>
      </c>
      <c r="P4" s="2">
        <f t="shared" si="1"/>
        <v>102242420595</v>
      </c>
      <c r="Q4" s="2">
        <f t="shared" si="1"/>
        <v>106619379454</v>
      </c>
      <c r="R4" s="2">
        <f t="shared" si="1"/>
        <v>126776881434</v>
      </c>
      <c r="S4" s="2">
        <f t="shared" si="1"/>
        <v>163031175724</v>
      </c>
      <c r="T4" s="2">
        <f t="shared" si="1"/>
        <v>141974513746</v>
      </c>
      <c r="U4" s="2">
        <f t="shared" si="1"/>
        <v>154314270873</v>
      </c>
      <c r="V4" s="2">
        <f t="shared" si="1"/>
        <v>172009765156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-6673755806</v>
      </c>
      <c r="H5" s="2">
        <f>IFERROR(SUM(D5:G5)*(4/MAX(1,COUNT(D5:G5))),"")</f>
        <v>-26695023224</v>
      </c>
      <c r="I5" s="2">
        <f t="shared" ref="I5:V5" si="2">IFERROR(INDEX(I51:I500,MATCH($C$5,$C$51:$C$500,0)),"")</f>
        <v>-23130820054</v>
      </c>
      <c r="J5" s="2">
        <f t="shared" si="2"/>
        <v>-16707397096</v>
      </c>
      <c r="K5" s="2">
        <f t="shared" si="2"/>
        <v>135871548699</v>
      </c>
      <c r="L5" s="2">
        <f t="shared" si="2"/>
        <v>-21323509436</v>
      </c>
      <c r="M5" s="2">
        <f t="shared" si="2"/>
        <v>-26124514721</v>
      </c>
      <c r="N5" s="2">
        <f t="shared" si="2"/>
        <v>-43018317663</v>
      </c>
      <c r="O5" s="2">
        <f t="shared" si="2"/>
        <v>-6870643326</v>
      </c>
      <c r="P5" s="2">
        <f t="shared" si="2"/>
        <v>55397406511</v>
      </c>
      <c r="Q5" s="2">
        <f t="shared" si="2"/>
        <v>-38469826879</v>
      </c>
      <c r="R5" s="2">
        <f t="shared" si="2"/>
        <v>-28406632889</v>
      </c>
      <c r="S5" s="2">
        <f t="shared" si="2"/>
        <v>-1101760987</v>
      </c>
      <c r="T5" s="2">
        <f t="shared" si="2"/>
        <v>2159119230</v>
      </c>
      <c r="U5" s="2">
        <f t="shared" si="2"/>
        <v>6548491365</v>
      </c>
      <c r="V5" s="2">
        <f t="shared" si="2"/>
        <v>7176079060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260067401411</v>
      </c>
      <c r="H6" s="2">
        <f>IFERROR(INDEX(D6:G6,COUNT(D6:G6)),"")</f>
        <v>260067401411</v>
      </c>
      <c r="I6" s="2">
        <f t="shared" ref="I6:V6" si="3">IFERROR(INDEX(I51:I500,MATCH($C$6,$C$51:$C$500,0)),"")</f>
        <v>266741157217</v>
      </c>
      <c r="J6" s="2">
        <f t="shared" si="3"/>
        <v>289871977271</v>
      </c>
      <c r="K6" s="2">
        <f t="shared" si="3"/>
        <v>306579374367</v>
      </c>
      <c r="L6" s="2">
        <f t="shared" si="3"/>
        <v>170707825668</v>
      </c>
      <c r="M6" s="2">
        <f t="shared" si="3"/>
        <v>192031335104</v>
      </c>
      <c r="N6" s="2">
        <f t="shared" si="3"/>
        <v>218155849825</v>
      </c>
      <c r="O6" s="2">
        <f t="shared" si="3"/>
        <v>261174167488</v>
      </c>
      <c r="P6" s="2">
        <f t="shared" si="3"/>
        <v>268044810814</v>
      </c>
      <c r="Q6" s="2">
        <f t="shared" si="3"/>
        <v>211881509900</v>
      </c>
      <c r="R6" s="2">
        <f t="shared" si="3"/>
        <v>250351336777</v>
      </c>
      <c r="S6" s="2">
        <f t="shared" si="3"/>
        <v>271950044500</v>
      </c>
      <c r="T6" s="2">
        <f t="shared" si="3"/>
        <v>273590739857</v>
      </c>
      <c r="U6" s="2">
        <f t="shared" si="3"/>
        <v>144571063777</v>
      </c>
      <c r="V6" s="2">
        <f t="shared" si="3"/>
        <v>138022572412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0.35</v>
      </c>
      <c r="H7" s="3">
        <f>IFERROR(INDEX(D7:G7,COUNT(D7:G7)),"")</f>
        <v>0.35</v>
      </c>
      <c r="I7" s="3">
        <f t="shared" ref="I7:V7" si="4">IFERROR(INDEX(I51:I500,MATCH($C$7,$C$51:$C$500,0))/1000000000,"")</f>
        <v>0.35</v>
      </c>
      <c r="J7" s="3">
        <f t="shared" si="4"/>
        <v>0.35</v>
      </c>
      <c r="K7" s="3">
        <f t="shared" si="4"/>
        <v>0.35</v>
      </c>
      <c r="L7" s="3">
        <f t="shared" si="4"/>
        <v>0.35</v>
      </c>
      <c r="M7" s="3">
        <f t="shared" si="4"/>
        <v>0.35</v>
      </c>
      <c r="N7" s="3">
        <f t="shared" si="4"/>
        <v>0.35</v>
      </c>
      <c r="O7" s="3">
        <f t="shared" si="4"/>
        <v>0.35</v>
      </c>
      <c r="P7" s="3">
        <f t="shared" si="4"/>
        <v>0.35</v>
      </c>
      <c r="Q7" s="3">
        <f t="shared" si="4"/>
        <v>0.35</v>
      </c>
      <c r="R7" s="3">
        <f t="shared" si="4"/>
        <v>0.35</v>
      </c>
      <c r="S7" s="3">
        <f t="shared" si="4"/>
        <v>0.35</v>
      </c>
      <c r="T7" s="3">
        <f t="shared" si="4"/>
        <v>0.35</v>
      </c>
      <c r="U7" s="3">
        <f t="shared" si="4"/>
        <v>1</v>
      </c>
      <c r="V7" s="3">
        <f t="shared" si="4"/>
        <v>1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V8" si="5">IFERROR(INDEX(I51:I500,MATCH($C$8,$C$51:$C$500,0)),"")</f>
        <v>-5000000000</v>
      </c>
      <c r="J8" s="2">
        <f t="shared" si="5"/>
        <v>0</v>
      </c>
      <c r="K8" s="2">
        <f t="shared" si="5"/>
        <v>2000000000</v>
      </c>
      <c r="L8" s="2">
        <f t="shared" si="5"/>
        <v>7000000000</v>
      </c>
      <c r="M8" s="2">
        <f t="shared" si="5"/>
        <v>1000000000</v>
      </c>
      <c r="N8" s="2">
        <f t="shared" si="5"/>
        <v>-7000000000</v>
      </c>
      <c r="O8" s="2">
        <f t="shared" si="5"/>
        <v>21000000000</v>
      </c>
      <c r="P8" s="2">
        <f t="shared" si="5"/>
        <v>-1000000000</v>
      </c>
      <c r="Q8" s="2">
        <f t="shared" si="5"/>
        <v>-29000000000</v>
      </c>
      <c r="R8" s="2">
        <f t="shared" si="5"/>
        <v>-14000000000</v>
      </c>
      <c r="S8" s="2">
        <f t="shared" si="5"/>
        <v>-2000000000</v>
      </c>
      <c r="T8" s="2">
        <f t="shared" si="5"/>
        <v>-68000000000</v>
      </c>
      <c r="U8" s="2">
        <f t="shared" si="5"/>
        <v>24000000000</v>
      </c>
      <c r="V8" s="2">
        <f t="shared" si="5"/>
        <v>8000000000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-6.91</v>
      </c>
      <c r="H9" s="3">
        <f>IFERROR(INDEX(D9:G9,COUNT(D9:G9)),"")</f>
        <v>-6.91</v>
      </c>
      <c r="I9" s="3">
        <f t="shared" ref="I9:V9" si="6">IFERROR(INDEX(I51:I500,MATCH($C$9,$C$51:$C$500,0)),"")</f>
        <v>-14.64</v>
      </c>
      <c r="J9" s="3">
        <f t="shared" si="6"/>
        <v>0.83</v>
      </c>
      <c r="K9" s="3">
        <f t="shared" si="6"/>
        <v>6.51</v>
      </c>
      <c r="L9" s="3">
        <f t="shared" si="6"/>
        <v>19.89</v>
      </c>
      <c r="M9" s="3">
        <f t="shared" si="6"/>
        <v>3.1</v>
      </c>
      <c r="N9" s="3">
        <f t="shared" si="6"/>
        <v>-19.68</v>
      </c>
      <c r="O9" s="3">
        <f t="shared" si="6"/>
        <v>60.05</v>
      </c>
      <c r="P9" s="3">
        <f t="shared" si="6"/>
        <v>-2.64</v>
      </c>
      <c r="Q9" s="3">
        <f t="shared" si="6"/>
        <v>-81.53</v>
      </c>
      <c r="R9" s="3">
        <f t="shared" si="6"/>
        <v>-39.659999999999997</v>
      </c>
      <c r="S9" s="3">
        <f t="shared" si="6"/>
        <v>-4.4400000000000004</v>
      </c>
      <c r="T9" s="3">
        <f t="shared" si="6"/>
        <v>-193.58</v>
      </c>
      <c r="U9" s="3">
        <f t="shared" si="6"/>
        <v>23.58</v>
      </c>
      <c r="V9" s="3">
        <f t="shared" si="6"/>
        <v>7.77</v>
      </c>
    </row>
    <row r="10" spans="1:22" ht="15.5" x14ac:dyDescent="0.35">
      <c r="C10" t="s">
        <v>17</v>
      </c>
      <c r="D10" s="3">
        <f ca="1">IFERROR(IF(D9=0,"",D2/D9),"")</f>
        <v>-28.943560057887119</v>
      </c>
      <c r="I10" s="3">
        <f t="shared" ref="I10:V10" ca="1" si="7">IFERROR(IF(I9=0,"",I2/I9),"")</f>
        <v>-20.765027322404372</v>
      </c>
      <c r="J10" s="3">
        <f t="shared" ca="1" si="7"/>
        <v>196.3855421686747</v>
      </c>
      <c r="K10" s="3">
        <f t="shared" ca="1" si="7"/>
        <v>27.649769585253456</v>
      </c>
      <c r="L10" s="3">
        <f t="shared" ca="1" si="7"/>
        <v>9.451985922574158</v>
      </c>
      <c r="M10" s="3">
        <f t="shared" ca="1" si="7"/>
        <v>65.161290322580641</v>
      </c>
      <c r="N10" s="3">
        <f t="shared" ca="1" si="7"/>
        <v>-10.16260162601626</v>
      </c>
      <c r="O10" s="3" t="str">
        <f t="shared" ca="1" si="7"/>
        <v/>
      </c>
      <c r="P10" s="3">
        <f t="shared" ca="1" si="7"/>
        <v>-40.530303030303031</v>
      </c>
      <c r="Q10" s="3">
        <f t="shared" ca="1" si="7"/>
        <v>-1.152949834416779</v>
      </c>
      <c r="R10" s="3">
        <f t="shared" ca="1" si="7"/>
        <v>-5.5471507816439747</v>
      </c>
      <c r="S10" s="3">
        <f t="shared" ca="1" si="7"/>
        <v>-27.477477477477475</v>
      </c>
      <c r="T10" s="3">
        <f t="shared" ca="1" si="7"/>
        <v>-1.0538278747804524</v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1322254849</v>
      </c>
      <c r="H11" s="2">
        <f>IFERROR(INDEX(D11:G11,COUNT(D11:G11)),"")</f>
        <v>1322254849</v>
      </c>
      <c r="I11" s="2">
        <f t="shared" ref="I11:V11" si="8">IFERROR(INDEX(I51:I500,MATCH($C$11,$C$51:$C$500,0)),"")</f>
        <v>609046479</v>
      </c>
      <c r="J11" s="2">
        <f t="shared" si="8"/>
        <v>720509285</v>
      </c>
      <c r="K11" s="2">
        <f t="shared" si="8"/>
        <v>986483139</v>
      </c>
      <c r="L11" s="2">
        <f t="shared" si="8"/>
        <v>1189289890</v>
      </c>
      <c r="M11" s="2">
        <f t="shared" si="8"/>
        <v>1017139040</v>
      </c>
      <c r="N11" s="2">
        <f t="shared" si="8"/>
        <v>886458653</v>
      </c>
      <c r="O11" s="2">
        <f t="shared" si="8"/>
        <v>16550456508</v>
      </c>
      <c r="P11" s="2">
        <f t="shared" si="8"/>
        <v>16884545148</v>
      </c>
      <c r="Q11" s="2">
        <f t="shared" si="8"/>
        <v>17548223723</v>
      </c>
      <c r="R11" s="2">
        <f t="shared" si="8"/>
        <v>17965627321</v>
      </c>
      <c r="S11" s="2">
        <f t="shared" si="8"/>
        <v>17180107251</v>
      </c>
      <c r="T11" s="2">
        <f t="shared" si="8"/>
        <v>17238937430</v>
      </c>
      <c r="U11" s="2">
        <f t="shared" si="8"/>
        <v>1039401888</v>
      </c>
      <c r="V11" s="2">
        <f t="shared" si="8"/>
        <v>1683834257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3000000000</v>
      </c>
      <c r="H12" s="2">
        <f>IFERROR(INDEX(D12:G12,COUNT(D12:G12)),"")</f>
        <v>3000000000</v>
      </c>
      <c r="I12" s="2">
        <f t="shared" ref="I12:V12" si="9">IFERROR(INDEX(I51:I500,MATCH($C$12,$C$51:$C$500,0)),"")</f>
        <v>4000000000</v>
      </c>
      <c r="J12" s="2">
        <f t="shared" si="9"/>
        <v>5000000000</v>
      </c>
      <c r="K12" s="2">
        <f t="shared" si="9"/>
        <v>6000000000</v>
      </c>
      <c r="L12" s="2">
        <f t="shared" si="9"/>
        <v>7000000000</v>
      </c>
      <c r="M12" s="2">
        <f t="shared" si="9"/>
        <v>11000000000</v>
      </c>
      <c r="N12" s="2">
        <f t="shared" si="9"/>
        <v>15000000000</v>
      </c>
      <c r="O12" s="2">
        <f t="shared" si="9"/>
        <v>-1000000000</v>
      </c>
      <c r="P12" s="2">
        <f t="shared" si="9"/>
        <v>-1000000000</v>
      </c>
      <c r="Q12" s="2">
        <f t="shared" si="9"/>
        <v>-10000000000</v>
      </c>
      <c r="R12" s="2">
        <f t="shared" si="9"/>
        <v>10000000000</v>
      </c>
      <c r="S12" s="2">
        <f t="shared" si="9"/>
        <v>6000000000</v>
      </c>
      <c r="T12" s="2">
        <f t="shared" si="9"/>
        <v>22000000000</v>
      </c>
      <c r="U12" s="2">
        <f t="shared" si="9"/>
        <v>58000000000</v>
      </c>
      <c r="V12" s="2">
        <f t="shared" si="9"/>
        <v>55000000000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4000000000</v>
      </c>
      <c r="H13" s="2">
        <f>IFERROR(INDEX(D13:G13,COUNT(D13:G13)),"")</f>
        <v>4000000000</v>
      </c>
      <c r="I13" s="2">
        <f t="shared" ref="I13:V13" si="10">IFERROR(INDEX(I51:I500,MATCH($C$13,$C$51:$C$500,0)),"")</f>
        <v>5000000000</v>
      </c>
      <c r="J13" s="2">
        <f t="shared" si="10"/>
        <v>6000000000</v>
      </c>
      <c r="K13" s="2">
        <f t="shared" si="10"/>
        <v>7000000000</v>
      </c>
      <c r="L13" s="2">
        <f t="shared" si="10"/>
        <v>8000000000</v>
      </c>
      <c r="M13" s="2">
        <f t="shared" si="10"/>
        <v>12000000000</v>
      </c>
      <c r="N13" s="2">
        <f t="shared" si="10"/>
        <v>15000000000</v>
      </c>
      <c r="O13" s="2">
        <f t="shared" si="10"/>
        <v>15000000000</v>
      </c>
      <c r="P13" s="2">
        <f t="shared" si="10"/>
        <v>16000000000</v>
      </c>
      <c r="Q13" s="2">
        <f t="shared" si="10"/>
        <v>8000000000</v>
      </c>
      <c r="R13" s="2">
        <f t="shared" si="10"/>
        <v>28000000000</v>
      </c>
      <c r="S13" s="2">
        <f t="shared" si="10"/>
        <v>23000000000</v>
      </c>
      <c r="T13" s="2">
        <f t="shared" si="10"/>
        <v>39000000000</v>
      </c>
      <c r="U13" s="2">
        <f t="shared" si="10"/>
        <v>59000000000</v>
      </c>
      <c r="V13" s="2">
        <f t="shared" si="10"/>
        <v>57000000000</v>
      </c>
    </row>
    <row r="14" spans="1:22" ht="15.5" x14ac:dyDescent="0.35">
      <c r="C14" t="s">
        <v>26</v>
      </c>
      <c r="D14" s="2">
        <f>IFERROR(INDEX(D51:D500,MATCH($C$14,$C$51:$C$500,0)),"")</f>
        <v>-162494387</v>
      </c>
      <c r="H14" s="2">
        <f>IFERROR(SUM(D14:G14)*(4/MAX(1,COUNT(D14:G14))),"")</f>
        <v>-649977548</v>
      </c>
      <c r="I14" s="2">
        <f t="shared" ref="I14:V14" si="11">IFERROR(INDEX(I51:I500,MATCH($C$14,$C$51:$C$500,0)),"")</f>
        <v>-449548706</v>
      </c>
      <c r="J14" s="2">
        <f t="shared" si="11"/>
        <v>-798118880</v>
      </c>
      <c r="K14" s="2">
        <f t="shared" si="11"/>
        <v>-1066052248</v>
      </c>
      <c r="L14" s="2">
        <f t="shared" si="11"/>
        <v>-1220344209</v>
      </c>
      <c r="M14" s="2">
        <f t="shared" si="11"/>
        <v>-1430523394</v>
      </c>
      <c r="N14" s="2">
        <f t="shared" si="11"/>
        <v>-1684770292</v>
      </c>
      <c r="O14" s="2">
        <f t="shared" si="11"/>
        <v>-1874297083</v>
      </c>
      <c r="P14" s="2">
        <f t="shared" si="11"/>
        <v>-1544164109</v>
      </c>
      <c r="Q14" s="2">
        <f t="shared" si="11"/>
        <v>-3613035798</v>
      </c>
      <c r="R14" s="2">
        <f t="shared" si="11"/>
        <v>-3610190136</v>
      </c>
      <c r="S14" s="2">
        <f t="shared" si="11"/>
        <v>-5516614508</v>
      </c>
      <c r="T14" s="2">
        <f t="shared" si="11"/>
        <v>-6356581189</v>
      </c>
      <c r="U14" s="2">
        <f t="shared" si="11"/>
        <v>-8285024993</v>
      </c>
      <c r="V14" s="2">
        <f t="shared" si="11"/>
        <v>-8414623836</v>
      </c>
    </row>
    <row r="15" spans="1:2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V15" si="12">IFERROR(INDEX(I51:I500,MATCH($C$15,$C$51:$C$500,0)),"")</f>
        <v>2297569051</v>
      </c>
      <c r="J15" s="2">
        <f t="shared" si="12"/>
        <v>5604732531</v>
      </c>
      <c r="K15" s="2">
        <f t="shared" si="12"/>
        <v>-338483213</v>
      </c>
      <c r="L15" s="2">
        <f t="shared" si="12"/>
        <v>-3266999192</v>
      </c>
      <c r="M15" s="2">
        <f t="shared" si="12"/>
        <v>-3203285726</v>
      </c>
      <c r="N15" s="2">
        <f t="shared" si="12"/>
        <v>-4270673152</v>
      </c>
      <c r="O15" s="2">
        <f t="shared" si="12"/>
        <v>-375449764</v>
      </c>
      <c r="P15" s="2">
        <f t="shared" si="12"/>
        <v>-1547903207</v>
      </c>
      <c r="Q15" s="2">
        <f t="shared" si="12"/>
        <v>-1263238344</v>
      </c>
      <c r="R15" s="2">
        <f t="shared" si="12"/>
        <v>-153519781</v>
      </c>
      <c r="S15" s="2">
        <f t="shared" si="12"/>
        <v>519289209</v>
      </c>
      <c r="T15" s="2">
        <f t="shared" si="12"/>
        <v>-197077289</v>
      </c>
      <c r="U15" s="2">
        <f t="shared" si="12"/>
        <v>74887098</v>
      </c>
      <c r="V15" s="2">
        <f t="shared" si="12"/>
        <v>-3347979988</v>
      </c>
    </row>
    <row r="16" spans="1:22" ht="15.5" x14ac:dyDescent="0.35">
      <c r="C16" t="s">
        <v>28</v>
      </c>
      <c r="D16" s="2">
        <f>IFERROR(INDEX(D51:D500,MATCH($C$16,$C$51:$C$500,0)),"")</f>
        <v>-6673755806</v>
      </c>
      <c r="H16" s="2">
        <f>IFERROR(SUM(D16:G16)*(4/MAX(1,COUNT(D16:G16))),"")</f>
        <v>-26695023224</v>
      </c>
      <c r="I16" s="2">
        <f t="shared" ref="I16:V16" si="13">IFERROR(INDEX(I51:I500,MATCH($C$16,$C$51:$C$500,0)),"")</f>
        <v>-25419822499</v>
      </c>
      <c r="J16" s="2">
        <f t="shared" si="13"/>
        <v>-22305151475</v>
      </c>
      <c r="K16" s="2">
        <f t="shared" si="13"/>
        <v>-438719218</v>
      </c>
      <c r="L16" s="2">
        <f t="shared" si="13"/>
        <v>-18044925635</v>
      </c>
      <c r="M16" s="2">
        <f t="shared" si="13"/>
        <v>-23263547027</v>
      </c>
      <c r="N16" s="2">
        <f t="shared" si="13"/>
        <v>-38756386237</v>
      </c>
      <c r="O16" s="2">
        <f t="shared" si="13"/>
        <v>-6481690867</v>
      </c>
      <c r="P16" s="2">
        <f t="shared" si="13"/>
        <v>-28326165609</v>
      </c>
      <c r="Q16" s="2">
        <f t="shared" si="13"/>
        <v>-37220172117</v>
      </c>
      <c r="R16" s="2">
        <f t="shared" si="13"/>
        <v>-28335466229</v>
      </c>
      <c r="S16" s="2">
        <f t="shared" si="13"/>
        <v>-2175470773</v>
      </c>
      <c r="T16" s="2">
        <f t="shared" si="13"/>
        <v>2164973276</v>
      </c>
      <c r="U16" s="2">
        <f t="shared" si="13"/>
        <v>3119369552</v>
      </c>
      <c r="V16" s="2">
        <f t="shared" si="13"/>
        <v>10524059048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70000000000</v>
      </c>
      <c r="H20" s="2">
        <f t="shared" ref="H20:V20" ca="1" si="14">IFERROR(H21*H2,"")</f>
        <v>70000000000</v>
      </c>
      <c r="I20" s="2">
        <f t="shared" ca="1" si="14"/>
        <v>106400000000</v>
      </c>
      <c r="J20" s="2">
        <f t="shared" ca="1" si="14"/>
        <v>57050000000</v>
      </c>
      <c r="K20" s="2">
        <f t="shared" ca="1" si="14"/>
        <v>63000000000</v>
      </c>
      <c r="L20" s="2">
        <f t="shared" ca="1" si="14"/>
        <v>65800000000</v>
      </c>
      <c r="M20" s="2">
        <f t="shared" ca="1" si="14"/>
        <v>70700000000</v>
      </c>
      <c r="N20" s="2">
        <f t="shared" ca="1" si="14"/>
        <v>70000000000</v>
      </c>
      <c r="O20" s="2" t="str">
        <f t="shared" ca="1" si="14"/>
        <v/>
      </c>
      <c r="P20" s="2">
        <f t="shared" ca="1" si="14"/>
        <v>37450000000</v>
      </c>
      <c r="Q20" s="2">
        <f t="shared" ca="1" si="14"/>
        <v>32900000000</v>
      </c>
      <c r="R20" s="2">
        <f t="shared" ca="1" si="14"/>
        <v>77000000000</v>
      </c>
      <c r="S20" s="2">
        <f t="shared" ca="1" si="14"/>
        <v>42700000000</v>
      </c>
      <c r="T20" s="2">
        <f t="shared" ca="1" si="14"/>
        <v>71400000000</v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350000000</v>
      </c>
      <c r="H21" s="2">
        <f>IFERROR(INDEX(D21:G21,COUNT(D21:G21)),"")</f>
        <v>350000000</v>
      </c>
      <c r="I21" s="2">
        <f t="shared" ref="I21:V21" si="15">IFERROR(INDEX(I51:I500,MATCH($C$7,$C$51:$C$500,0)),"")</f>
        <v>350000000</v>
      </c>
      <c r="J21" s="2">
        <f t="shared" si="15"/>
        <v>350000000</v>
      </c>
      <c r="K21" s="2">
        <f t="shared" si="15"/>
        <v>350000000</v>
      </c>
      <c r="L21" s="2">
        <f t="shared" si="15"/>
        <v>350000000</v>
      </c>
      <c r="M21" s="2">
        <f t="shared" si="15"/>
        <v>350000000</v>
      </c>
      <c r="N21" s="2">
        <f t="shared" si="15"/>
        <v>350000000</v>
      </c>
      <c r="O21" s="2">
        <f t="shared" si="15"/>
        <v>350000000</v>
      </c>
      <c r="P21" s="2">
        <f t="shared" si="15"/>
        <v>350000000</v>
      </c>
      <c r="Q21" s="2">
        <f t="shared" si="15"/>
        <v>350000000</v>
      </c>
      <c r="R21" s="2">
        <f t="shared" si="15"/>
        <v>350000000</v>
      </c>
      <c r="S21" s="2">
        <f t="shared" si="15"/>
        <v>350000000</v>
      </c>
      <c r="T21" s="2">
        <f t="shared" si="15"/>
        <v>350000000</v>
      </c>
      <c r="U21" s="2">
        <f t="shared" si="15"/>
        <v>1000000000</v>
      </c>
      <c r="V21" s="2">
        <f t="shared" si="15"/>
        <v>1000000000</v>
      </c>
    </row>
    <row r="23" spans="1:22" ht="15.5" x14ac:dyDescent="0.35">
      <c r="B23" t="s">
        <v>53</v>
      </c>
      <c r="C23" t="s">
        <v>54</v>
      </c>
      <c r="D23" s="3">
        <f>IFERROR(D5/D6*100,"")</f>
        <v>-2.5661639135821819</v>
      </c>
      <c r="H23" s="3">
        <f t="shared" ref="H23:V23" si="16">IFERROR(H5/H6*100,"")</f>
        <v>-10.264655654328728</v>
      </c>
      <c r="I23" s="3">
        <f t="shared" si="16"/>
        <v>-8.6716351894591774</v>
      </c>
      <c r="J23" s="3">
        <f t="shared" si="16"/>
        <v>-5.7637158490764806</v>
      </c>
      <c r="K23" s="3">
        <f t="shared" si="16"/>
        <v>44.318555016799962</v>
      </c>
      <c r="L23" s="3">
        <f t="shared" si="16"/>
        <v>-12.491231349563838</v>
      </c>
      <c r="M23" s="3">
        <f t="shared" si="16"/>
        <v>-13.604297812568729</v>
      </c>
      <c r="N23" s="3">
        <f t="shared" si="16"/>
        <v>-19.719075925540565</v>
      </c>
      <c r="O23" s="3">
        <f t="shared" si="16"/>
        <v>-2.6306749216748937</v>
      </c>
      <c r="P23" s="3">
        <f t="shared" si="16"/>
        <v>20.667218418729629</v>
      </c>
      <c r="Q23" s="3">
        <f t="shared" si="16"/>
        <v>-18.156292588794695</v>
      </c>
      <c r="R23" s="3">
        <f t="shared" si="16"/>
        <v>-11.346707093600687</v>
      </c>
      <c r="S23" s="3">
        <f t="shared" si="16"/>
        <v>-0.4051335932029973</v>
      </c>
      <c r="T23" s="3">
        <f t="shared" si="16"/>
        <v>0.78917847553192955</v>
      </c>
      <c r="U23" s="3">
        <f t="shared" si="16"/>
        <v>4.5296003182912239</v>
      </c>
      <c r="V23" s="3">
        <f t="shared" si="16"/>
        <v>5.1992068649316776</v>
      </c>
    </row>
    <row r="24" spans="1:22" ht="15.5" x14ac:dyDescent="0.35">
      <c r="C24" t="s">
        <v>55</v>
      </c>
      <c r="D24" s="4">
        <f>IFERROR(_xlfn.RRI(5,I23,D23),"")</f>
        <v>-0.21614329267007604</v>
      </c>
      <c r="H24" s="4">
        <f t="shared" ref="H24:V24" si="17">IFERROR(_xlfn.RRI(5,M23,H23),"")</f>
        <v>-5.4778370892730188E-2</v>
      </c>
      <c r="I24" s="4">
        <f t="shared" si="17"/>
        <v>-0.15151750277953091</v>
      </c>
      <c r="J24" s="4">
        <f t="shared" si="17"/>
        <v>0.16984163902027083</v>
      </c>
      <c r="K24" s="4">
        <f t="shared" si="17"/>
        <v>0.16482507899486154</v>
      </c>
      <c r="L24" s="4">
        <f t="shared" si="17"/>
        <v>-7.206914504975015E-2</v>
      </c>
      <c r="M24" s="4">
        <f t="shared" si="17"/>
        <v>3.6958216853786086E-2</v>
      </c>
      <c r="N24" s="4">
        <f t="shared" si="17"/>
        <v>1.1749919838872218</v>
      </c>
      <c r="O24" s="4" t="str">
        <f t="shared" si="17"/>
        <v/>
      </c>
      <c r="P24" s="4">
        <f t="shared" si="17"/>
        <v>0.35470405056816978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-19.07</v>
      </c>
      <c r="H25" s="3">
        <f>IFERROR(INDEX(D25:G25,COUNT(D25:G25)),"")</f>
        <v>-19.07</v>
      </c>
      <c r="I25" s="3">
        <f t="shared" ref="I25:V25" si="18">IFERROR(INDEX(I51:I500,MATCH($C$25,$C$51:$C$500,0)),"")</f>
        <v>-66.06</v>
      </c>
      <c r="J25" s="3">
        <f t="shared" si="18"/>
        <v>-47.72</v>
      </c>
      <c r="K25" s="3">
        <f t="shared" si="18"/>
        <v>-2.2200000000000002</v>
      </c>
      <c r="L25" s="3">
        <f t="shared" si="18"/>
        <v>-60.89</v>
      </c>
      <c r="M25" s="3">
        <f t="shared" si="18"/>
        <v>-75.62</v>
      </c>
      <c r="N25" s="3">
        <f t="shared" si="18"/>
        <v>-122.93</v>
      </c>
      <c r="O25" s="3">
        <f t="shared" si="18"/>
        <v>-19.59</v>
      </c>
      <c r="P25" s="3">
        <f t="shared" si="18"/>
        <v>-85.35</v>
      </c>
      <c r="Q25" s="3">
        <f t="shared" si="18"/>
        <v>-109.95</v>
      </c>
      <c r="R25" s="3">
        <f t="shared" si="18"/>
        <v>-81.400000000000006</v>
      </c>
      <c r="S25" s="3">
        <f t="shared" si="18"/>
        <v>-4.7300000000000004</v>
      </c>
      <c r="T25" s="3">
        <f t="shared" si="18"/>
        <v>5.62</v>
      </c>
      <c r="U25" s="3">
        <f t="shared" si="18"/>
        <v>3.19</v>
      </c>
      <c r="V25" s="3">
        <f t="shared" si="18"/>
        <v>7.18</v>
      </c>
    </row>
    <row r="26" spans="1:22" ht="15.5" x14ac:dyDescent="0.35">
      <c r="C26" t="s">
        <v>58</v>
      </c>
      <c r="D26" s="4">
        <f>IFERROR(_xlfn.RRI(5,I25,D25),"")</f>
        <v>-0.22002187149517138</v>
      </c>
      <c r="H26" s="4">
        <f t="shared" ref="H26:V26" si="19">IFERROR(_xlfn.RRI(5,M25,H25),"")</f>
        <v>-0.24082341646719285</v>
      </c>
      <c r="I26" s="4">
        <f t="shared" si="19"/>
        <v>-0.11680594399020028</v>
      </c>
      <c r="J26" s="4">
        <f t="shared" si="19"/>
        <v>0.19490450858258068</v>
      </c>
      <c r="K26" s="4">
        <f t="shared" si="19"/>
        <v>-0.51801903175079911</v>
      </c>
      <c r="L26" s="4">
        <f t="shared" si="19"/>
        <v>-0.11147398477328996</v>
      </c>
      <c r="M26" s="4">
        <f t="shared" si="19"/>
        <v>-1.4622926086028332E-2</v>
      </c>
      <c r="N26" s="4">
        <f t="shared" si="19"/>
        <v>0.91848915346517246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41.09767653714286</v>
      </c>
      <c r="H27" s="3">
        <f t="shared" ref="H27:V27" si="20">IFERROR(H4/H21,"")</f>
        <v>164.39070614857144</v>
      </c>
      <c r="I27" s="3">
        <f t="shared" si="20"/>
        <v>170.05991294857142</v>
      </c>
      <c r="J27" s="3">
        <f t="shared" si="20"/>
        <v>231.22938963428572</v>
      </c>
      <c r="K27" s="3">
        <f t="shared" si="20"/>
        <v>265.59600999714286</v>
      </c>
      <c r="L27" s="3">
        <f t="shared" si="20"/>
        <v>266.00834553142857</v>
      </c>
      <c r="M27" s="3">
        <f t="shared" si="20"/>
        <v>200.57402321142857</v>
      </c>
      <c r="N27" s="3">
        <f t="shared" si="20"/>
        <v>185.84792103142857</v>
      </c>
      <c r="O27" s="3">
        <f t="shared" si="20"/>
        <v>355.94134276857142</v>
      </c>
      <c r="P27" s="3">
        <f t="shared" si="20"/>
        <v>292.12120169999997</v>
      </c>
      <c r="Q27" s="3">
        <f t="shared" si="20"/>
        <v>304.62679844000002</v>
      </c>
      <c r="R27" s="3">
        <f t="shared" si="20"/>
        <v>362.21966123999999</v>
      </c>
      <c r="S27" s="3">
        <f t="shared" si="20"/>
        <v>465.80335921142859</v>
      </c>
      <c r="T27" s="3">
        <f t="shared" si="20"/>
        <v>405.64146784571426</v>
      </c>
      <c r="U27" s="3">
        <f t="shared" si="20"/>
        <v>154.314270873</v>
      </c>
      <c r="V27" s="3">
        <f t="shared" si="20"/>
        <v>172.00976515599999</v>
      </c>
    </row>
    <row r="28" spans="1:22" ht="15.5" x14ac:dyDescent="0.35">
      <c r="C28" t="s">
        <v>60</v>
      </c>
      <c r="D28" s="4">
        <f>IFERROR(_xlfn.RRI(5,I27,D27),"")</f>
        <v>-0.2472633473448117</v>
      </c>
      <c r="H28" s="4">
        <f t="shared" ref="H28:V28" si="21">IFERROR(_xlfn.RRI(5,M27,H27),"")</f>
        <v>-3.9006356522274577E-2</v>
      </c>
      <c r="I28" s="4">
        <f t="shared" si="21"/>
        <v>-1.7598879747396712E-2</v>
      </c>
      <c r="J28" s="4">
        <f t="shared" si="21"/>
        <v>-8.2654532151071769E-2</v>
      </c>
      <c r="K28" s="4">
        <f t="shared" si="21"/>
        <v>-1.8858391944432285E-2</v>
      </c>
      <c r="L28" s="4">
        <f t="shared" si="21"/>
        <v>-2.6747716905735408E-2</v>
      </c>
      <c r="M28" s="4">
        <f t="shared" si="21"/>
        <v>-0.11149365576393222</v>
      </c>
      <c r="N28" s="4">
        <f t="shared" si="21"/>
        <v>-0.16787030903389211</v>
      </c>
      <c r="O28" s="4">
        <f t="shared" si="21"/>
        <v>-2.5802035590439254E-2</v>
      </c>
      <c r="P28" s="4">
        <f t="shared" si="21"/>
        <v>0.13613881542127793</v>
      </c>
      <c r="Q28" s="4">
        <f t="shared" si="21"/>
        <v>0.12109651012417832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61</v>
      </c>
      <c r="H29" s="4">
        <f t="shared" ref="H29:V29" si="22">IFERROR(((H25-I25)/I25)*100%,"")</f>
        <v>-0.71132303966091437</v>
      </c>
      <c r="I29" s="4">
        <f t="shared" si="22"/>
        <v>0.38432523051131612</v>
      </c>
      <c r="J29" s="4">
        <f t="shared" si="22"/>
        <v>20.495495495495494</v>
      </c>
      <c r="K29" s="4">
        <f t="shared" si="22"/>
        <v>-0.96354081129906388</v>
      </c>
      <c r="L29" s="4">
        <f t="shared" si="22"/>
        <v>-0.19478973816450679</v>
      </c>
      <c r="M29" s="4">
        <f t="shared" si="22"/>
        <v>-0.3848531684698609</v>
      </c>
      <c r="N29" s="4">
        <f t="shared" si="22"/>
        <v>5.2751403777437469</v>
      </c>
      <c r="O29" s="4">
        <f t="shared" si="22"/>
        <v>-0.77047451669595779</v>
      </c>
      <c r="P29" s="4">
        <f t="shared" si="22"/>
        <v>-0.22373806275579816</v>
      </c>
      <c r="Q29" s="4">
        <f t="shared" si="22"/>
        <v>0.35073710073710068</v>
      </c>
      <c r="R29" s="4">
        <f t="shared" si="22"/>
        <v>16.209302325581394</v>
      </c>
      <c r="S29" s="4">
        <f t="shared" si="22"/>
        <v>-1.8416370106761568</v>
      </c>
      <c r="T29" s="4">
        <f t="shared" si="22"/>
        <v>0.76175548589341702</v>
      </c>
      <c r="U29" s="4">
        <f t="shared" si="22"/>
        <v>-0.55571030640668517</v>
      </c>
      <c r="V29" s="4" t="str">
        <f t="shared" si="22"/>
        <v/>
      </c>
    </row>
    <row r="30" spans="1:22" ht="15.5" x14ac:dyDescent="0.35">
      <c r="C30" t="s">
        <v>62</v>
      </c>
      <c r="H30" s="4">
        <f t="shared" ref="H30:V30" si="23">IFERROR(((H27-I27)/I27)*100%,"")</f>
        <v>-3.3336526531766685E-2</v>
      </c>
      <c r="I30" s="4">
        <f t="shared" si="23"/>
        <v>-0.26454023332613746</v>
      </c>
      <c r="J30" s="4">
        <f t="shared" si="23"/>
        <v>-0.12939433978404583</v>
      </c>
      <c r="K30" s="4">
        <f t="shared" si="23"/>
        <v>-1.5500849548985287E-3</v>
      </c>
      <c r="L30" s="4">
        <f t="shared" si="23"/>
        <v>0.32623527848880285</v>
      </c>
      <c r="M30" s="4">
        <f t="shared" si="23"/>
        <v>7.9237379133822436E-2</v>
      </c>
      <c r="N30" s="4">
        <f t="shared" si="23"/>
        <v>-0.4778692478208002</v>
      </c>
      <c r="O30" s="4">
        <f t="shared" si="23"/>
        <v>0.21847144506174149</v>
      </c>
      <c r="P30" s="4">
        <f t="shared" si="23"/>
        <v>-4.1052188461558399E-2</v>
      </c>
      <c r="Q30" s="4">
        <f t="shared" si="23"/>
        <v>-0.15899982514157349</v>
      </c>
      <c r="R30" s="4">
        <f t="shared" si="23"/>
        <v>-0.22237645118486973</v>
      </c>
      <c r="S30" s="4">
        <f t="shared" si="23"/>
        <v>0.14831297126800877</v>
      </c>
      <c r="T30" s="4">
        <f t="shared" si="23"/>
        <v>1.6286711238752214</v>
      </c>
      <c r="U30" s="4">
        <f t="shared" si="23"/>
        <v>-0.10287494007652123</v>
      </c>
      <c r="V30" s="4" t="str">
        <f t="shared" si="23"/>
        <v/>
      </c>
    </row>
    <row r="32" spans="1:22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743.05</v>
      </c>
      <c r="H32" s="3">
        <f>IFERROR(INDEX(D32:G32,COUNT(D32:G32)),"")</f>
        <v>743.05</v>
      </c>
      <c r="I32" s="3">
        <f t="shared" ref="I32:V32" si="24">IFERROR(INDEX(I51:I500,MATCH($C$32,$C$51:$C$500,0)),"")</f>
        <v>762.12</v>
      </c>
      <c r="J32" s="3">
        <f t="shared" si="24"/>
        <v>828.21</v>
      </c>
      <c r="K32" s="3">
        <f t="shared" si="24"/>
        <v>875.94</v>
      </c>
      <c r="L32" s="3">
        <f t="shared" si="24"/>
        <v>487.74</v>
      </c>
      <c r="M32" s="3">
        <f t="shared" si="24"/>
        <v>548.66</v>
      </c>
      <c r="N32" s="3">
        <f t="shared" si="24"/>
        <v>623.29999999999995</v>
      </c>
      <c r="O32" s="3">
        <f t="shared" si="24"/>
        <v>746.21</v>
      </c>
      <c r="P32" s="3">
        <f t="shared" si="24"/>
        <v>765.84</v>
      </c>
      <c r="Q32" s="3">
        <f t="shared" si="24"/>
        <v>605.38</v>
      </c>
      <c r="R32" s="3">
        <f t="shared" si="24"/>
        <v>715.29</v>
      </c>
      <c r="S32" s="3">
        <f t="shared" si="24"/>
        <v>777</v>
      </c>
      <c r="T32" s="3">
        <f t="shared" si="24"/>
        <v>781.69</v>
      </c>
      <c r="U32" s="3">
        <f t="shared" si="24"/>
        <v>144.57</v>
      </c>
      <c r="V32" s="3">
        <f t="shared" si="24"/>
        <v>138.02000000000001</v>
      </c>
    </row>
    <row r="33" spans="1:22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0.27</v>
      </c>
      <c r="H33" s="3">
        <f>IFERROR(INDEX(D33:G33,COUNT(D33:G33)),"")</f>
        <v>0.27</v>
      </c>
      <c r="I33" s="3">
        <f t="shared" ref="I33:V33" si="25">IFERROR(INDEX(I51:I500,MATCH($C$33,$C$51:$C$500,0)),"")</f>
        <v>0.4</v>
      </c>
      <c r="J33" s="3">
        <f t="shared" si="25"/>
        <v>0.2</v>
      </c>
      <c r="K33" s="3">
        <f t="shared" si="25"/>
        <v>0.21</v>
      </c>
      <c r="L33" s="3">
        <f t="shared" si="25"/>
        <v>0.39</v>
      </c>
      <c r="M33" s="3">
        <f t="shared" si="25"/>
        <v>0.37</v>
      </c>
      <c r="N33" s="3">
        <f t="shared" si="25"/>
        <v>0.32</v>
      </c>
      <c r="O33" s="3">
        <f t="shared" si="25"/>
        <v>0.18</v>
      </c>
      <c r="P33" s="3">
        <f t="shared" si="25"/>
        <v>0.14000000000000001</v>
      </c>
      <c r="Q33" s="3">
        <f t="shared" si="25"/>
        <v>0.16</v>
      </c>
      <c r="R33" s="3">
        <f t="shared" si="25"/>
        <v>0.31</v>
      </c>
      <c r="S33" s="3">
        <f t="shared" si="25"/>
        <v>0.16</v>
      </c>
      <c r="T33" s="3">
        <f t="shared" si="25"/>
        <v>0.26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-10.59</v>
      </c>
      <c r="H34" s="3">
        <f>IFERROR(INDEX(D34:G34,COUNT(D34:G34)),"")</f>
        <v>-10.59</v>
      </c>
      <c r="I34" s="3">
        <f t="shared" ref="I34:V34" si="26">IFERROR(INDEX(I51:I500,MATCH($C$34,$C$51:$C$500,0)),"")</f>
        <v>-4.5999999999999996</v>
      </c>
      <c r="J34" s="3">
        <f t="shared" si="26"/>
        <v>-3.42</v>
      </c>
      <c r="K34" s="3">
        <f t="shared" si="26"/>
        <v>-81.08</v>
      </c>
      <c r="L34" s="3">
        <f t="shared" si="26"/>
        <v>-3.09</v>
      </c>
      <c r="M34" s="3">
        <f t="shared" si="26"/>
        <v>-2.67</v>
      </c>
      <c r="N34" s="3">
        <f t="shared" si="26"/>
        <v>-1.63</v>
      </c>
      <c r="O34" s="3">
        <f t="shared" si="26"/>
        <v>-6.69</v>
      </c>
      <c r="P34" s="3">
        <f t="shared" si="26"/>
        <v>-1.25</v>
      </c>
      <c r="Q34" s="3">
        <f t="shared" si="26"/>
        <v>-0.85</v>
      </c>
      <c r="R34" s="3">
        <f t="shared" si="26"/>
        <v>-2.7</v>
      </c>
      <c r="S34" s="3">
        <f t="shared" si="26"/>
        <v>-25.79</v>
      </c>
      <c r="T34" s="3">
        <f t="shared" si="26"/>
        <v>36.299999999999997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4.92</v>
      </c>
      <c r="H35" s="3">
        <f>IFERROR(INDEX(D35:G35,COUNT(D35:G35)),"")</f>
        <v>4.92</v>
      </c>
      <c r="I35" s="3">
        <f t="shared" ref="I35:V35" si="27">IFERROR(INDEX(I51:I500,MATCH($C$35,$C$51:$C$500,0)),"")</f>
        <v>1.79</v>
      </c>
      <c r="J35" s="3">
        <f t="shared" si="27"/>
        <v>0.7</v>
      </c>
      <c r="K35" s="3">
        <f t="shared" si="27"/>
        <v>0.68</v>
      </c>
      <c r="L35" s="3">
        <f t="shared" si="27"/>
        <v>0.71</v>
      </c>
      <c r="M35" s="3">
        <f t="shared" si="27"/>
        <v>1.01</v>
      </c>
      <c r="N35" s="3">
        <f t="shared" si="27"/>
        <v>1.08</v>
      </c>
      <c r="O35" s="3">
        <f t="shared" si="27"/>
        <v>0.37</v>
      </c>
      <c r="P35" s="3">
        <f t="shared" si="27"/>
        <v>0.37</v>
      </c>
      <c r="Q35" s="3">
        <f t="shared" si="27"/>
        <v>0.31</v>
      </c>
      <c r="R35" s="3">
        <f t="shared" si="27"/>
        <v>0.61</v>
      </c>
      <c r="S35" s="3">
        <f t="shared" si="27"/>
        <v>0.26</v>
      </c>
      <c r="T35" s="3">
        <f t="shared" si="27"/>
        <v>0.5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84</v>
      </c>
      <c r="C51" t="s">
        <v>5</v>
      </c>
      <c r="D51" s="5">
        <v>14384186788</v>
      </c>
      <c r="E51" s="5">
        <v>12102257540</v>
      </c>
      <c r="F51" s="5">
        <v>12464767333</v>
      </c>
      <c r="G51" s="5">
        <v>18452519956</v>
      </c>
      <c r="I51" s="5">
        <v>59520969532</v>
      </c>
      <c r="J51" s="5">
        <v>80930286372</v>
      </c>
      <c r="K51" s="5">
        <v>92958603499</v>
      </c>
      <c r="L51" s="5">
        <v>93102920936</v>
      </c>
      <c r="M51" s="5">
        <v>70200908124</v>
      </c>
      <c r="N51" s="5">
        <v>65046772361</v>
      </c>
      <c r="O51" s="5">
        <v>124579469969</v>
      </c>
      <c r="P51" s="5">
        <v>102242420595</v>
      </c>
      <c r="Q51" s="5">
        <v>106619379454</v>
      </c>
      <c r="R51" s="5">
        <v>126776881434</v>
      </c>
      <c r="S51" s="5">
        <v>163031175724</v>
      </c>
      <c r="T51" s="5">
        <v>141974513746</v>
      </c>
      <c r="U51" s="5">
        <v>154314270873</v>
      </c>
      <c r="V51" s="5">
        <v>172009765156</v>
      </c>
    </row>
    <row r="52" spans="2:22" ht="15.5" x14ac:dyDescent="0.35">
      <c r="C52" t="s">
        <v>85</v>
      </c>
      <c r="D52" s="5">
        <v>-12406433239</v>
      </c>
      <c r="E52" s="5">
        <v>-10539977998</v>
      </c>
      <c r="F52" s="5">
        <v>-19356798409</v>
      </c>
      <c r="G52" s="5">
        <v>-15744607473</v>
      </c>
      <c r="I52" s="5">
        <v>-60782961398</v>
      </c>
      <c r="J52" s="5">
        <v>-77209806753</v>
      </c>
      <c r="K52" s="5">
        <v>-67401421482</v>
      </c>
      <c r="L52" s="5">
        <v>-86210578018</v>
      </c>
      <c r="M52" s="5">
        <v>-71774683185</v>
      </c>
      <c r="N52" s="5">
        <v>-74506125178</v>
      </c>
      <c r="O52" s="5">
        <v>-94356024169</v>
      </c>
      <c r="P52" s="5">
        <v>-94195593541</v>
      </c>
      <c r="Q52" s="5">
        <v>-106227365359</v>
      </c>
      <c r="R52" s="5">
        <v>-113986439003</v>
      </c>
      <c r="S52" s="5">
        <v>-122518302636</v>
      </c>
      <c r="T52" s="5">
        <v>-93121970927</v>
      </c>
      <c r="U52" s="5">
        <v>-108588619462</v>
      </c>
      <c r="V52" s="5">
        <v>-125844777517</v>
      </c>
    </row>
    <row r="53" spans="2:22" ht="15.5" x14ac:dyDescent="0.35">
      <c r="C53" t="s">
        <v>86</v>
      </c>
      <c r="D53" s="5">
        <v>1977753549</v>
      </c>
      <c r="E53" s="5">
        <v>1562279542</v>
      </c>
      <c r="F53" s="5">
        <v>-6892031076</v>
      </c>
      <c r="G53" s="5">
        <v>2707912483</v>
      </c>
      <c r="I53" s="5">
        <v>-1261991866</v>
      </c>
      <c r="J53" s="5">
        <v>3720479619</v>
      </c>
      <c r="K53" s="5">
        <v>25557182017</v>
      </c>
      <c r="L53" s="5">
        <v>6892342918</v>
      </c>
      <c r="M53" s="5">
        <v>-1573775061</v>
      </c>
      <c r="N53" s="5">
        <v>-9459352817</v>
      </c>
      <c r="O53" s="5">
        <v>30223445800</v>
      </c>
      <c r="P53" s="5">
        <v>8046827054</v>
      </c>
      <c r="Q53" s="5">
        <v>392014095</v>
      </c>
      <c r="R53" s="5">
        <v>12790442431</v>
      </c>
      <c r="S53" s="5">
        <v>40512873088</v>
      </c>
      <c r="T53" s="5">
        <v>48852542819</v>
      </c>
      <c r="U53" s="5">
        <v>45725651411</v>
      </c>
      <c r="V53" s="5">
        <v>46164987639</v>
      </c>
    </row>
    <row r="54" spans="2:22" ht="15.5" x14ac:dyDescent="0.35">
      <c r="C54" t="s">
        <v>87</v>
      </c>
      <c r="D54" s="5">
        <v>-8993610425</v>
      </c>
      <c r="E54" s="5">
        <v>-5006050691</v>
      </c>
      <c r="F54" s="5">
        <v>-3495528730</v>
      </c>
      <c r="G54" s="5">
        <v>-8639702334</v>
      </c>
      <c r="I54" s="5">
        <v>-25992470147</v>
      </c>
      <c r="J54" s="5">
        <v>-28074893905</v>
      </c>
      <c r="K54" s="5">
        <v>-27702548191</v>
      </c>
      <c r="L54" s="5">
        <v>-26205058286</v>
      </c>
      <c r="M54" s="5">
        <v>-22781881441</v>
      </c>
      <c r="N54" s="5">
        <v>-30754604058</v>
      </c>
      <c r="O54" s="5">
        <v>-37567999092</v>
      </c>
      <c r="P54" s="5">
        <v>-36692799126</v>
      </c>
      <c r="Q54" s="5">
        <v>-37926192567</v>
      </c>
      <c r="R54" s="5">
        <v>-42817734949</v>
      </c>
      <c r="S54" s="5">
        <v>-42911275838</v>
      </c>
      <c r="T54" s="5">
        <v>-44120539411</v>
      </c>
      <c r="U54" s="5">
        <v>-34860432259</v>
      </c>
      <c r="V54" s="5">
        <v>-27279850718</v>
      </c>
    </row>
    <row r="55" spans="2:22" ht="15.5" x14ac:dyDescent="0.35">
      <c r="C55" t="s">
        <v>370</v>
      </c>
      <c r="D55" s="5">
        <v>-9172397042</v>
      </c>
      <c r="E55" s="5">
        <v>-5073007120</v>
      </c>
      <c r="F55" s="5">
        <v>-3693003714</v>
      </c>
      <c r="G55" s="5">
        <v>-8840058272</v>
      </c>
      <c r="I55" s="5">
        <v>-26584421283</v>
      </c>
      <c r="J55" s="5">
        <v>-28362921759</v>
      </c>
      <c r="K55" s="5">
        <v>-28112556634</v>
      </c>
      <c r="L55" s="5">
        <v>-26706687403</v>
      </c>
      <c r="M55" s="5">
        <v>-23432953882</v>
      </c>
      <c r="N55" s="5">
        <v>-31715688174</v>
      </c>
      <c r="O55" s="5">
        <v>-37238596573</v>
      </c>
      <c r="P55" s="5">
        <v>-39825136641</v>
      </c>
      <c r="Q55" s="5">
        <v>-38910360558</v>
      </c>
      <c r="R55" s="5">
        <v>-44515701200</v>
      </c>
      <c r="S55" s="5">
        <v>-46204594933</v>
      </c>
      <c r="T55" s="5">
        <v>-44897642463</v>
      </c>
      <c r="U55" s="5">
        <v>-40209349362</v>
      </c>
      <c r="V55" s="5">
        <v>-34218033458</v>
      </c>
    </row>
    <row r="56" spans="2:22" ht="15.5" x14ac:dyDescent="0.35">
      <c r="C56" t="s">
        <v>94</v>
      </c>
      <c r="J56" s="5">
        <v>-261320721</v>
      </c>
      <c r="O56" s="5">
        <v>-1067791667</v>
      </c>
      <c r="P56" s="5">
        <v>2141612770</v>
      </c>
      <c r="Q56" s="5">
        <v>314053251</v>
      </c>
      <c r="R56" s="5">
        <v>48752421</v>
      </c>
      <c r="S56" s="5">
        <v>40969614</v>
      </c>
      <c r="T56" s="5">
        <v>-557407913</v>
      </c>
      <c r="U56" s="5">
        <v>509040736</v>
      </c>
      <c r="V56" s="5">
        <v>399139583</v>
      </c>
    </row>
    <row r="57" spans="2:22" ht="15.5" x14ac:dyDescent="0.35">
      <c r="C57" t="s">
        <v>95</v>
      </c>
      <c r="D57" s="5">
        <v>178786617</v>
      </c>
      <c r="E57" s="5">
        <v>66956429</v>
      </c>
      <c r="F57" s="5">
        <v>197474984</v>
      </c>
      <c r="G57" s="5">
        <v>200355938</v>
      </c>
      <c r="I57" s="5">
        <v>591951136</v>
      </c>
      <c r="J57" s="5">
        <v>549348575</v>
      </c>
      <c r="K57" s="5">
        <v>410008443</v>
      </c>
      <c r="L57" s="5">
        <v>501629117</v>
      </c>
      <c r="M57" s="5">
        <v>651072441</v>
      </c>
      <c r="N57" s="5">
        <v>961084116</v>
      </c>
      <c r="O57" s="5">
        <v>738389148</v>
      </c>
      <c r="P57" s="5">
        <v>990724745</v>
      </c>
      <c r="Q57" s="5">
        <v>670114740</v>
      </c>
      <c r="R57" s="5">
        <v>1649213830</v>
      </c>
      <c r="S57" s="5">
        <v>3252349481</v>
      </c>
      <c r="T57" s="5">
        <v>1334510965</v>
      </c>
      <c r="U57" s="5">
        <v>4839876367</v>
      </c>
      <c r="V57" s="5">
        <v>6539043157</v>
      </c>
    </row>
    <row r="58" spans="2:22" ht="15.5" x14ac:dyDescent="0.35">
      <c r="C58" t="s">
        <v>190</v>
      </c>
    </row>
    <row r="59" spans="2:22" ht="15.5" x14ac:dyDescent="0.35">
      <c r="C59" t="s">
        <v>90</v>
      </c>
      <c r="D59" s="5">
        <v>-7015856876</v>
      </c>
      <c r="E59" s="5">
        <v>-3443771149</v>
      </c>
      <c r="F59" s="5">
        <v>-10387559806</v>
      </c>
      <c r="G59" s="5">
        <v>-5931789851</v>
      </c>
      <c r="I59" s="5">
        <v>-27254462013</v>
      </c>
      <c r="J59" s="5">
        <v>-24354414286</v>
      </c>
      <c r="K59" s="5">
        <v>-2145366174</v>
      </c>
      <c r="L59" s="5">
        <v>-19312715368</v>
      </c>
      <c r="M59" s="5">
        <v>-24355656502</v>
      </c>
      <c r="N59" s="5">
        <v>-40213956875</v>
      </c>
      <c r="O59" s="5">
        <v>-7344553292</v>
      </c>
      <c r="P59" s="5">
        <v>-28645972072</v>
      </c>
      <c r="Q59" s="5">
        <v>-37534178472</v>
      </c>
      <c r="R59" s="5">
        <v>-30027292518</v>
      </c>
      <c r="S59" s="5">
        <v>-2398402750</v>
      </c>
      <c r="T59" s="5">
        <v>4732003408</v>
      </c>
      <c r="U59" s="5">
        <v>10865219152</v>
      </c>
      <c r="V59" s="5">
        <v>18885136921</v>
      </c>
    </row>
    <row r="60" spans="2:22" ht="15.5" x14ac:dyDescent="0.35">
      <c r="C60" t="s">
        <v>91</v>
      </c>
      <c r="D60" s="5">
        <v>342101070</v>
      </c>
      <c r="E60" s="5">
        <v>509977336</v>
      </c>
      <c r="F60" s="5">
        <v>238964035</v>
      </c>
      <c r="G60" s="5">
        <v>554746779</v>
      </c>
      <c r="I60" s="5">
        <v>1834639514</v>
      </c>
      <c r="J60" s="5">
        <v>2049262811</v>
      </c>
      <c r="K60" s="5">
        <v>1706646956</v>
      </c>
      <c r="L60" s="5">
        <v>1267789733</v>
      </c>
      <c r="M60" s="5">
        <v>1092109475</v>
      </c>
      <c r="N60" s="5">
        <v>1457570638</v>
      </c>
      <c r="O60" s="5">
        <v>862862425</v>
      </c>
      <c r="P60" s="5">
        <v>319806463</v>
      </c>
      <c r="Q60" s="5">
        <v>314006355</v>
      </c>
      <c r="R60" s="5">
        <v>1691826289</v>
      </c>
      <c r="S60" s="5">
        <v>222931977</v>
      </c>
      <c r="T60" s="5">
        <v>-2567030132</v>
      </c>
      <c r="U60" s="5">
        <v>-7745849600</v>
      </c>
      <c r="V60" s="5">
        <v>-8361077873</v>
      </c>
    </row>
    <row r="61" spans="2:22" ht="15.5" x14ac:dyDescent="0.35">
      <c r="C61" t="s">
        <v>93</v>
      </c>
      <c r="D61" s="5">
        <v>504595457</v>
      </c>
      <c r="E61" s="5">
        <v>384184345</v>
      </c>
      <c r="F61" s="5">
        <v>503742281</v>
      </c>
      <c r="G61" s="5">
        <v>674996897</v>
      </c>
      <c r="I61" s="5">
        <v>2284188220</v>
      </c>
      <c r="J61" s="5">
        <v>2847381691</v>
      </c>
      <c r="K61" s="5">
        <v>2772699204</v>
      </c>
      <c r="L61" s="5">
        <v>2488133942</v>
      </c>
      <c r="M61" s="5">
        <v>2522632869</v>
      </c>
      <c r="N61" s="5">
        <v>3142340930</v>
      </c>
      <c r="O61" s="5">
        <v>2737159508</v>
      </c>
      <c r="P61" s="5">
        <v>1863970572</v>
      </c>
      <c r="Q61" s="5">
        <v>3927042153</v>
      </c>
      <c r="R61" s="5">
        <v>5302016425</v>
      </c>
      <c r="S61" s="5">
        <v>5739546485</v>
      </c>
      <c r="T61" s="5">
        <v>3789551057</v>
      </c>
      <c r="U61" s="5">
        <v>539175393</v>
      </c>
      <c r="V61" s="5">
        <v>53545963</v>
      </c>
    </row>
    <row r="62" spans="2:22" ht="15.5" x14ac:dyDescent="0.35">
      <c r="C62" t="s">
        <v>26</v>
      </c>
      <c r="D62" s="5">
        <v>-162494387</v>
      </c>
      <c r="E62" s="5">
        <v>125792991</v>
      </c>
      <c r="F62" s="5">
        <v>-264778246</v>
      </c>
      <c r="G62" s="5">
        <v>-120250118</v>
      </c>
      <c r="I62" s="5">
        <v>-449548706</v>
      </c>
      <c r="J62" s="5">
        <v>-798118880</v>
      </c>
      <c r="K62" s="5">
        <v>-1066052248</v>
      </c>
      <c r="L62" s="5">
        <v>-1220344209</v>
      </c>
      <c r="M62" s="5">
        <v>-1430523394</v>
      </c>
      <c r="N62" s="5">
        <v>-1684770292</v>
      </c>
      <c r="O62" s="5">
        <v>-1874297083</v>
      </c>
      <c r="P62" s="5">
        <v>-1544164109</v>
      </c>
      <c r="Q62" s="5">
        <v>-3613035798</v>
      </c>
      <c r="R62" s="5">
        <v>-3610190136</v>
      </c>
      <c r="S62" s="5">
        <v>-5516614508</v>
      </c>
      <c r="T62" s="5">
        <v>-6356581189</v>
      </c>
      <c r="U62" s="5">
        <v>-8285024993</v>
      </c>
      <c r="V62" s="5">
        <v>-8414623836</v>
      </c>
    </row>
    <row r="63" spans="2:22" ht="15.5" x14ac:dyDescent="0.35">
      <c r="C63" t="s">
        <v>96</v>
      </c>
      <c r="D63" s="5">
        <v>342101070</v>
      </c>
      <c r="E63" s="5">
        <v>509977336</v>
      </c>
      <c r="F63" s="5">
        <v>238964035</v>
      </c>
      <c r="G63" s="5">
        <v>554746779</v>
      </c>
      <c r="I63" s="5">
        <v>1834639514</v>
      </c>
      <c r="J63" s="5">
        <v>2049262811</v>
      </c>
      <c r="K63" s="5">
        <v>1706646956</v>
      </c>
      <c r="L63" s="5">
        <v>1267789733</v>
      </c>
      <c r="M63" s="5">
        <v>1092109475</v>
      </c>
      <c r="N63" s="5">
        <v>1457570638</v>
      </c>
      <c r="O63" s="5">
        <v>862862425</v>
      </c>
      <c r="P63" s="5">
        <v>319806463</v>
      </c>
      <c r="Q63" s="5">
        <v>314006355</v>
      </c>
      <c r="R63" s="5">
        <v>1691826289</v>
      </c>
      <c r="S63" s="5">
        <v>222931977</v>
      </c>
      <c r="T63" s="5">
        <v>-2567030132</v>
      </c>
      <c r="U63" s="5">
        <v>-7745849600</v>
      </c>
      <c r="V63" s="5">
        <v>-8361077873</v>
      </c>
    </row>
    <row r="64" spans="2:22" ht="15.5" x14ac:dyDescent="0.35">
      <c r="C64" t="s">
        <v>28</v>
      </c>
      <c r="D64" s="5">
        <v>-6673755806</v>
      </c>
      <c r="E64" s="5">
        <v>-2933793813</v>
      </c>
      <c r="F64" s="5">
        <v>-10148595771</v>
      </c>
      <c r="G64" s="5">
        <v>-5377043072</v>
      </c>
      <c r="I64" s="5">
        <v>-25419822499</v>
      </c>
      <c r="J64" s="5">
        <v>-22305151475</v>
      </c>
      <c r="K64" s="5">
        <v>-438719218</v>
      </c>
      <c r="L64" s="5">
        <v>-18044925635</v>
      </c>
      <c r="M64" s="5">
        <v>-23263547027</v>
      </c>
      <c r="N64" s="5">
        <v>-38756386237</v>
      </c>
      <c r="O64" s="5">
        <v>-6481690867</v>
      </c>
      <c r="P64" s="5">
        <v>-28326165609</v>
      </c>
      <c r="Q64" s="5">
        <v>-37220172117</v>
      </c>
      <c r="R64" s="5">
        <v>-28335466229</v>
      </c>
      <c r="S64" s="5">
        <v>-2175470773</v>
      </c>
      <c r="T64" s="5">
        <v>2164973276</v>
      </c>
      <c r="U64" s="5">
        <v>3119369552</v>
      </c>
      <c r="V64" s="5">
        <v>10524059048</v>
      </c>
    </row>
    <row r="65" spans="2:22" ht="15.5" x14ac:dyDescent="0.35">
      <c r="C65" t="s">
        <v>27</v>
      </c>
      <c r="E65" s="5">
        <v>2297569051</v>
      </c>
      <c r="I65" s="5">
        <v>2297569051</v>
      </c>
      <c r="J65" s="5">
        <v>5604732531</v>
      </c>
      <c r="K65" s="5">
        <v>-338483213</v>
      </c>
      <c r="L65" s="5">
        <v>-3266999192</v>
      </c>
      <c r="M65" s="5">
        <v>-3203285726</v>
      </c>
      <c r="N65" s="5">
        <v>-4270673152</v>
      </c>
      <c r="O65" s="5">
        <v>-375449764</v>
      </c>
      <c r="P65" s="5">
        <v>-1547903207</v>
      </c>
      <c r="Q65" s="5">
        <v>-1263238344</v>
      </c>
      <c r="R65" s="5">
        <v>-153519781</v>
      </c>
      <c r="S65" s="5">
        <v>519289209</v>
      </c>
      <c r="T65" s="5">
        <v>-197077289</v>
      </c>
      <c r="U65" s="5">
        <v>74887098</v>
      </c>
      <c r="V65" s="5">
        <v>-3347979988</v>
      </c>
    </row>
    <row r="66" spans="2:22" ht="15.5" x14ac:dyDescent="0.35">
      <c r="C66" t="s">
        <v>97</v>
      </c>
      <c r="D66" s="5">
        <v>-6673755806</v>
      </c>
      <c r="E66" s="5">
        <v>-636224762</v>
      </c>
      <c r="F66" s="5">
        <v>-10148595771</v>
      </c>
      <c r="G66" s="5">
        <v>-5377043072</v>
      </c>
      <c r="I66" s="5">
        <v>-23122253448</v>
      </c>
      <c r="J66" s="5">
        <v>-16700418944</v>
      </c>
      <c r="K66" s="5">
        <v>-777202431</v>
      </c>
      <c r="L66" s="5">
        <v>-21311924827</v>
      </c>
      <c r="M66" s="5">
        <v>-26466832753</v>
      </c>
      <c r="N66" s="5">
        <v>-43027059389</v>
      </c>
      <c r="O66" s="5">
        <v>-6857140631</v>
      </c>
      <c r="P66" s="5">
        <v>-29874068816</v>
      </c>
      <c r="Q66" s="5">
        <v>-38483410461</v>
      </c>
      <c r="R66" s="5">
        <v>-28488986010</v>
      </c>
      <c r="S66" s="5">
        <v>-1656181564</v>
      </c>
      <c r="T66" s="5">
        <v>1967895987</v>
      </c>
      <c r="U66" s="5">
        <v>3194256650</v>
      </c>
      <c r="V66" s="5">
        <v>7176079060</v>
      </c>
    </row>
    <row r="67" spans="2:22" ht="15.5" x14ac:dyDescent="0.35">
      <c r="C67" t="s">
        <v>98</v>
      </c>
      <c r="E67" s="5">
        <v>-8566606</v>
      </c>
      <c r="I67" s="5">
        <v>-8566606</v>
      </c>
      <c r="J67" s="5">
        <v>-6978152</v>
      </c>
      <c r="K67" s="5">
        <v>136648751130</v>
      </c>
      <c r="L67" s="5">
        <v>-11584609</v>
      </c>
      <c r="M67" s="5">
        <v>342318032</v>
      </c>
      <c r="N67" s="5">
        <v>8741726</v>
      </c>
      <c r="O67" s="5">
        <v>-13502695</v>
      </c>
      <c r="P67" s="5">
        <v>85271475327</v>
      </c>
      <c r="Q67" s="5">
        <v>13583582</v>
      </c>
      <c r="R67" s="5">
        <v>82353121</v>
      </c>
      <c r="S67" s="5">
        <v>554420577</v>
      </c>
      <c r="T67" s="5">
        <v>191223243</v>
      </c>
      <c r="U67" s="5">
        <v>3354234715</v>
      </c>
    </row>
    <row r="68" spans="2:22" ht="15.5" x14ac:dyDescent="0.35">
      <c r="C68" t="s">
        <v>99</v>
      </c>
      <c r="D68" s="5">
        <v>-6673755806</v>
      </c>
      <c r="E68" s="5">
        <v>-644791368</v>
      </c>
      <c r="F68" s="5">
        <v>-10148595771</v>
      </c>
      <c r="G68" s="5">
        <v>-5377043072</v>
      </c>
      <c r="I68" s="5">
        <v>-23130820054</v>
      </c>
      <c r="J68" s="5">
        <v>-16707397096</v>
      </c>
      <c r="K68" s="5">
        <v>135871548699</v>
      </c>
      <c r="L68" s="5">
        <v>-21323509436</v>
      </c>
      <c r="M68" s="5">
        <v>-26124514721</v>
      </c>
      <c r="N68" s="5">
        <v>-43018317663</v>
      </c>
      <c r="O68" s="5">
        <v>-6870643326</v>
      </c>
      <c r="P68" s="5">
        <v>55397406511</v>
      </c>
      <c r="Q68" s="5">
        <v>-38469826879</v>
      </c>
      <c r="R68" s="5">
        <v>-28406632889</v>
      </c>
      <c r="S68" s="5">
        <v>-1101760987</v>
      </c>
      <c r="T68" s="5">
        <v>2159119230</v>
      </c>
      <c r="U68" s="5">
        <v>6548491365</v>
      </c>
      <c r="V68" s="5">
        <v>7176079060</v>
      </c>
    </row>
    <row r="69" spans="2:22" ht="15.5" x14ac:dyDescent="0.35">
      <c r="C69" t="s">
        <v>100</v>
      </c>
      <c r="D69" s="5">
        <v>-6673755806</v>
      </c>
      <c r="E69" s="5">
        <v>-636224762</v>
      </c>
      <c r="F69" s="5">
        <v>-10148595771</v>
      </c>
      <c r="G69" s="5">
        <v>-5377043072</v>
      </c>
      <c r="I69" s="5">
        <v>-23122253448</v>
      </c>
      <c r="J69" s="5">
        <v>-16700418944</v>
      </c>
      <c r="K69" s="5">
        <v>-777202431</v>
      </c>
      <c r="L69" s="5">
        <v>-21311924827</v>
      </c>
      <c r="M69" s="5">
        <v>-26466832753</v>
      </c>
      <c r="N69" s="5">
        <v>-43027059389</v>
      </c>
      <c r="O69" s="5">
        <v>-6857140631</v>
      </c>
      <c r="P69" s="5">
        <v>-29874068816</v>
      </c>
      <c r="Q69" s="5">
        <v>-38483410461</v>
      </c>
      <c r="R69" s="5">
        <v>-28488986010</v>
      </c>
      <c r="S69" s="5">
        <v>-1656181564</v>
      </c>
      <c r="T69" s="5">
        <v>1967895987</v>
      </c>
      <c r="U69" s="5">
        <v>3194256650</v>
      </c>
      <c r="V69" s="5">
        <v>7176079060</v>
      </c>
    </row>
    <row r="70" spans="2:22" ht="15.5" x14ac:dyDescent="0.35">
      <c r="C70" t="s">
        <v>7</v>
      </c>
      <c r="D70" s="5">
        <v>-6673755806</v>
      </c>
      <c r="E70" s="5">
        <v>-644791368</v>
      </c>
      <c r="F70" s="5">
        <v>-10148595771</v>
      </c>
      <c r="G70" s="5">
        <v>-5377043072</v>
      </c>
      <c r="I70" s="5">
        <v>-23130820054</v>
      </c>
      <c r="J70" s="5">
        <v>-16707397096</v>
      </c>
      <c r="K70" s="5">
        <v>135871548699</v>
      </c>
      <c r="L70" s="5">
        <v>-21323509436</v>
      </c>
      <c r="M70" s="5">
        <v>-26124514721</v>
      </c>
      <c r="N70" s="5">
        <v>-43018317663</v>
      </c>
      <c r="O70" s="5">
        <v>-6870643326</v>
      </c>
      <c r="P70" s="5">
        <v>55397406511</v>
      </c>
      <c r="Q70" s="5">
        <v>-38469826879</v>
      </c>
      <c r="R70" s="5">
        <v>-28406632889</v>
      </c>
      <c r="S70" s="5">
        <v>-1101760987</v>
      </c>
      <c r="T70" s="5">
        <v>2159119230</v>
      </c>
      <c r="U70" s="5">
        <v>6548491365</v>
      </c>
      <c r="V70" s="5">
        <v>7176079060</v>
      </c>
    </row>
    <row r="71" spans="2:22" ht="15.5" x14ac:dyDescent="0.35">
      <c r="C71" t="s">
        <v>691</v>
      </c>
    </row>
    <row r="72" spans="2:22" ht="15.5" x14ac:dyDescent="0.35">
      <c r="C72" t="s">
        <v>101</v>
      </c>
      <c r="D72" s="5">
        <v>-6673755806</v>
      </c>
      <c r="E72" s="5">
        <v>-636224762</v>
      </c>
      <c r="F72" s="5">
        <v>-10148595771</v>
      </c>
      <c r="G72" s="5">
        <v>-5377043072</v>
      </c>
      <c r="I72" s="5">
        <v>-23122253448</v>
      </c>
      <c r="J72" s="5">
        <v>-16700418944</v>
      </c>
      <c r="K72" s="5">
        <v>-777202431</v>
      </c>
      <c r="L72" s="5">
        <v>-21311924827</v>
      </c>
      <c r="M72" s="5">
        <v>-26466832753</v>
      </c>
      <c r="N72" s="5">
        <v>-43027059389</v>
      </c>
      <c r="O72" s="5">
        <v>-6857140631</v>
      </c>
      <c r="P72" s="5">
        <v>-29874068816</v>
      </c>
      <c r="Q72" s="5">
        <v>-38483410461</v>
      </c>
      <c r="R72" s="5">
        <v>-28488986010</v>
      </c>
      <c r="S72" s="5">
        <v>-1656181564</v>
      </c>
      <c r="T72" s="5">
        <v>1967895987</v>
      </c>
      <c r="U72" s="5">
        <v>3194256650</v>
      </c>
      <c r="V72" s="5">
        <v>7176079060</v>
      </c>
    </row>
    <row r="73" spans="2:22" ht="15.5" x14ac:dyDescent="0.35">
      <c r="C73" t="s">
        <v>102</v>
      </c>
      <c r="D73" s="5">
        <v>-6673755806</v>
      </c>
      <c r="E73" s="5">
        <v>-644791368</v>
      </c>
      <c r="F73" s="5">
        <v>-10148595771</v>
      </c>
      <c r="G73" s="5">
        <v>-5377043072</v>
      </c>
      <c r="I73" s="5">
        <v>-23130820054</v>
      </c>
      <c r="J73" s="5">
        <v>-16707397096</v>
      </c>
      <c r="K73" s="5">
        <v>135871548699</v>
      </c>
      <c r="L73" s="5">
        <v>-21323509436</v>
      </c>
      <c r="M73" s="5">
        <v>-26124514721</v>
      </c>
      <c r="N73" s="5">
        <v>-43018317663</v>
      </c>
      <c r="O73" s="5">
        <v>-6870643326</v>
      </c>
      <c r="P73" s="5">
        <v>55397406511</v>
      </c>
      <c r="Q73" s="5">
        <v>-38469826879</v>
      </c>
      <c r="R73" s="5">
        <v>-28406632889</v>
      </c>
      <c r="S73" s="5">
        <v>-1101760987</v>
      </c>
      <c r="T73" s="5">
        <v>2159119230</v>
      </c>
      <c r="U73" s="5">
        <v>6548491365</v>
      </c>
      <c r="V73" s="5">
        <v>7176079060</v>
      </c>
    </row>
    <row r="74" spans="2:22" ht="15.5" x14ac:dyDescent="0.35">
      <c r="C74" t="s">
        <v>103</v>
      </c>
      <c r="D74" s="5">
        <v>-6673755806</v>
      </c>
      <c r="E74" s="5">
        <v>-644791368</v>
      </c>
      <c r="F74" s="5">
        <v>-10148595771</v>
      </c>
      <c r="G74" s="5">
        <v>-5377043072</v>
      </c>
      <c r="I74" s="5">
        <v>-23130820054</v>
      </c>
      <c r="J74" s="5">
        <v>-16707397096</v>
      </c>
      <c r="K74" s="5">
        <v>135871548699</v>
      </c>
      <c r="L74" s="5">
        <v>-21323509436</v>
      </c>
      <c r="M74" s="5">
        <v>-26124514721</v>
      </c>
      <c r="N74" s="5">
        <v>-43018317663</v>
      </c>
      <c r="O74" s="5">
        <v>-6870643326</v>
      </c>
      <c r="P74" s="5">
        <v>55397406511</v>
      </c>
      <c r="Q74" s="5">
        <v>-38469826879</v>
      </c>
      <c r="R74" s="5">
        <v>-28406632889</v>
      </c>
      <c r="S74" s="5">
        <v>-1101760987</v>
      </c>
      <c r="T74" s="5">
        <v>2159119230</v>
      </c>
      <c r="U74" s="5">
        <v>6548491365</v>
      </c>
      <c r="V74" s="5">
        <v>7176079060</v>
      </c>
    </row>
    <row r="76" spans="2:22" ht="15.5" x14ac:dyDescent="0.35">
      <c r="B76" t="s">
        <v>104</v>
      </c>
      <c r="C76" t="s">
        <v>105</v>
      </c>
    </row>
    <row r="77" spans="2:22" ht="15.5" x14ac:dyDescent="0.35">
      <c r="C77" t="s">
        <v>106</v>
      </c>
    </row>
    <row r="78" spans="2:22" ht="15.5" x14ac:dyDescent="0.35">
      <c r="C78" t="s">
        <v>19</v>
      </c>
      <c r="D78" s="5">
        <v>1322254849</v>
      </c>
      <c r="E78" s="5">
        <v>609046479</v>
      </c>
      <c r="F78" s="5">
        <v>239119571</v>
      </c>
      <c r="G78" s="5">
        <v>1501425152</v>
      </c>
      <c r="I78" s="5">
        <v>609046479</v>
      </c>
      <c r="J78" s="5">
        <v>720509285</v>
      </c>
      <c r="K78" s="5">
        <v>986483139</v>
      </c>
      <c r="L78" s="5">
        <v>1189289890</v>
      </c>
      <c r="M78" s="5">
        <v>1017139040</v>
      </c>
      <c r="N78" s="5">
        <v>886458653</v>
      </c>
      <c r="O78" s="5">
        <v>16550456508</v>
      </c>
      <c r="P78" s="5">
        <v>16884545148</v>
      </c>
      <c r="Q78" s="5">
        <v>17548223723</v>
      </c>
      <c r="R78" s="5">
        <v>17965627321</v>
      </c>
      <c r="S78" s="5">
        <v>17180107251</v>
      </c>
      <c r="T78" s="5">
        <v>17238937430</v>
      </c>
      <c r="U78" s="5">
        <v>1039401888</v>
      </c>
      <c r="V78" s="5">
        <v>1683834257</v>
      </c>
    </row>
    <row r="79" spans="2:22" ht="15.5" x14ac:dyDescent="0.35">
      <c r="C79" t="s">
        <v>110</v>
      </c>
      <c r="D79" s="5">
        <v>2593769533</v>
      </c>
      <c r="E79" s="5">
        <v>4199971347</v>
      </c>
      <c r="F79" s="5">
        <v>5231828333</v>
      </c>
      <c r="G79" s="5">
        <v>4550974829</v>
      </c>
      <c r="I79" s="5">
        <v>4199971347</v>
      </c>
      <c r="J79" s="5">
        <v>6799772713</v>
      </c>
      <c r="K79" s="5">
        <v>10094596563</v>
      </c>
      <c r="L79" s="5">
        <v>5635053183</v>
      </c>
      <c r="M79" s="5">
        <v>4462630744</v>
      </c>
      <c r="N79" s="5">
        <v>4544074500</v>
      </c>
      <c r="O79" s="5">
        <v>8730034907</v>
      </c>
      <c r="P79" s="5">
        <v>7111660137</v>
      </c>
      <c r="Q79" s="5">
        <v>5771026397</v>
      </c>
      <c r="R79" s="5">
        <v>3132256878</v>
      </c>
      <c r="S79" s="5">
        <v>4530807984</v>
      </c>
      <c r="T79" s="5">
        <v>509478245</v>
      </c>
      <c r="U79" s="5">
        <v>2488806052</v>
      </c>
      <c r="V79" s="5">
        <v>3362761093</v>
      </c>
    </row>
    <row r="80" spans="2:22" ht="15.5" x14ac:dyDescent="0.35">
      <c r="C80" t="s">
        <v>108</v>
      </c>
      <c r="D80" s="5">
        <v>613103355</v>
      </c>
      <c r="E80" s="5">
        <v>761549092</v>
      </c>
      <c r="F80" s="5">
        <v>1695247529</v>
      </c>
      <c r="G80" s="5">
        <v>947844398</v>
      </c>
      <c r="I80" s="5">
        <v>761549092</v>
      </c>
      <c r="J80" s="5">
        <v>1180753349</v>
      </c>
      <c r="K80" s="5">
        <v>971481406</v>
      </c>
      <c r="L80" s="5">
        <v>1316029113</v>
      </c>
      <c r="M80" s="5">
        <v>1508231952</v>
      </c>
      <c r="N80" s="5">
        <v>2618599173</v>
      </c>
      <c r="O80" s="5">
        <v>210574433</v>
      </c>
      <c r="P80" s="5">
        <v>528648771</v>
      </c>
      <c r="Q80" s="5">
        <v>2732973641</v>
      </c>
      <c r="R80" s="5">
        <v>1455907786</v>
      </c>
      <c r="S80" s="5">
        <v>957125180</v>
      </c>
      <c r="T80" s="5">
        <v>1172026712</v>
      </c>
      <c r="U80" s="5">
        <v>886812299</v>
      </c>
      <c r="V80" s="5">
        <v>457778476</v>
      </c>
    </row>
    <row r="81" spans="3:22" ht="15.5" x14ac:dyDescent="0.35">
      <c r="C81" t="s">
        <v>107</v>
      </c>
      <c r="T81" s="5">
        <v>1676317216</v>
      </c>
      <c r="U81" s="5">
        <v>1496419375</v>
      </c>
    </row>
    <row r="82" spans="3:22" ht="15.5" x14ac:dyDescent="0.35">
      <c r="C82" t="s">
        <v>111</v>
      </c>
      <c r="D82" s="5">
        <v>2593769533</v>
      </c>
      <c r="E82" s="5">
        <v>4199971347</v>
      </c>
      <c r="F82" s="5">
        <v>5231828333</v>
      </c>
      <c r="G82" s="5">
        <v>4550974829</v>
      </c>
      <c r="I82" s="5">
        <v>4199971347</v>
      </c>
      <c r="J82" s="5">
        <v>6799772713</v>
      </c>
      <c r="K82" s="5">
        <v>10094596563</v>
      </c>
      <c r="L82" s="5">
        <v>5635053183</v>
      </c>
      <c r="M82" s="5">
        <v>4462630744</v>
      </c>
      <c r="N82" s="5">
        <v>4544074500</v>
      </c>
      <c r="O82" s="5">
        <v>8730034907</v>
      </c>
      <c r="P82" s="5">
        <v>7111660137</v>
      </c>
      <c r="Q82" s="5">
        <v>5771026397</v>
      </c>
      <c r="R82" s="5">
        <v>3132256878</v>
      </c>
      <c r="S82" s="5">
        <v>4530807984</v>
      </c>
      <c r="T82" s="5">
        <v>509478245</v>
      </c>
      <c r="U82" s="5">
        <v>2488806052</v>
      </c>
      <c r="V82" s="5">
        <v>3362761093</v>
      </c>
    </row>
    <row r="83" spans="3:22" ht="15.5" x14ac:dyDescent="0.35">
      <c r="C83" t="s">
        <v>112</v>
      </c>
      <c r="D83" s="5">
        <v>964005351</v>
      </c>
      <c r="E83" s="5">
        <v>888379933</v>
      </c>
      <c r="F83" s="5">
        <v>841600794</v>
      </c>
      <c r="G83" s="5">
        <v>1228347320</v>
      </c>
      <c r="I83" s="5">
        <v>888379933</v>
      </c>
      <c r="J83" s="5">
        <v>1244591373</v>
      </c>
      <c r="K83" s="5">
        <v>1190730680</v>
      </c>
      <c r="L83" s="5">
        <v>1516604585</v>
      </c>
      <c r="M83" s="5">
        <v>1505134569</v>
      </c>
      <c r="N83" s="5">
        <v>1270453120</v>
      </c>
      <c r="O83" s="5">
        <v>1204096681</v>
      </c>
      <c r="P83" s="5">
        <v>874097542</v>
      </c>
      <c r="Q83" s="5">
        <v>1586185631</v>
      </c>
      <c r="R83" s="5">
        <v>1398248899</v>
      </c>
      <c r="S83" s="5">
        <v>711108143</v>
      </c>
      <c r="T83" s="5">
        <v>392778762</v>
      </c>
      <c r="U83" s="5">
        <v>696709941</v>
      </c>
      <c r="V83" s="5">
        <v>167765124</v>
      </c>
    </row>
    <row r="84" spans="3:22" ht="15.5" x14ac:dyDescent="0.35">
      <c r="C84" t="s">
        <v>114</v>
      </c>
      <c r="D84" s="5">
        <v>3795103474</v>
      </c>
      <c r="E84" s="5">
        <v>3689573477</v>
      </c>
      <c r="F84" s="5">
        <v>3659166065</v>
      </c>
      <c r="G84" s="5">
        <v>3876309671</v>
      </c>
      <c r="I84" s="5">
        <v>3689573477</v>
      </c>
      <c r="J84" s="5">
        <v>3990595847</v>
      </c>
      <c r="K84" s="5">
        <v>4132843514</v>
      </c>
      <c r="L84" s="5">
        <v>4049401325</v>
      </c>
      <c r="M84" s="5">
        <v>6437833775</v>
      </c>
      <c r="N84" s="5">
        <v>6666052170</v>
      </c>
      <c r="O84" s="5">
        <v>6993233364</v>
      </c>
      <c r="P84" s="5">
        <v>5746781920</v>
      </c>
      <c r="Q84" s="5">
        <v>5930870999</v>
      </c>
      <c r="R84" s="5">
        <v>6415512240</v>
      </c>
      <c r="S84" s="5">
        <v>5173341871</v>
      </c>
      <c r="T84" s="5">
        <v>5924945008</v>
      </c>
      <c r="U84" s="5">
        <v>5446302201</v>
      </c>
      <c r="V84" s="5">
        <v>4420355214</v>
      </c>
    </row>
    <row r="85" spans="3:22" ht="15.5" x14ac:dyDescent="0.35">
      <c r="C85" t="s">
        <v>95</v>
      </c>
      <c r="D85" s="5">
        <v>226380097965</v>
      </c>
      <c r="E85" s="5">
        <v>226380097965</v>
      </c>
      <c r="F85" s="5">
        <v>226388664571</v>
      </c>
      <c r="G85" s="5">
        <v>226388664571</v>
      </c>
      <c r="I85" s="5">
        <v>226380097965</v>
      </c>
      <c r="J85" s="5">
        <v>226388664571</v>
      </c>
      <c r="K85" s="5">
        <v>226395642723</v>
      </c>
      <c r="L85" s="5">
        <v>89746891593</v>
      </c>
      <c r="M85" s="5">
        <v>89758476202</v>
      </c>
      <c r="N85" s="5">
        <v>89416158170</v>
      </c>
      <c r="O85" s="5">
        <v>89407416444</v>
      </c>
      <c r="P85" s="5">
        <v>89420919139</v>
      </c>
      <c r="Q85" s="5">
        <v>3383549407</v>
      </c>
      <c r="R85" s="5">
        <v>3369965825</v>
      </c>
      <c r="S85" s="5">
        <v>3287612704</v>
      </c>
      <c r="T85" s="5">
        <v>3375521307</v>
      </c>
      <c r="U85" s="5">
        <v>3949191035</v>
      </c>
    </row>
    <row r="86" spans="3:22" ht="15.5" x14ac:dyDescent="0.35">
      <c r="C86" t="s">
        <v>115</v>
      </c>
      <c r="D86" s="5">
        <v>10034548835</v>
      </c>
      <c r="E86" s="5">
        <v>10442728292</v>
      </c>
      <c r="F86" s="5">
        <v>11727797528</v>
      </c>
      <c r="G86" s="5">
        <v>12498753753</v>
      </c>
      <c r="I86" s="5">
        <v>10442728292</v>
      </c>
      <c r="J86" s="5">
        <v>14118406871</v>
      </c>
      <c r="K86" s="5">
        <v>18053348535</v>
      </c>
      <c r="L86" s="5">
        <v>17677040107</v>
      </c>
      <c r="M86" s="5">
        <v>19325367668</v>
      </c>
      <c r="N86" s="5">
        <v>19404955562</v>
      </c>
      <c r="O86" s="5">
        <v>37973876818</v>
      </c>
      <c r="P86" s="5">
        <v>33278321166</v>
      </c>
      <c r="Q86" s="5">
        <v>39276676942</v>
      </c>
      <c r="R86" s="5">
        <v>41195431420</v>
      </c>
      <c r="S86" s="5">
        <v>41351975304</v>
      </c>
      <c r="T86" s="5">
        <v>37018519513</v>
      </c>
      <c r="U86" s="5">
        <v>14524840749</v>
      </c>
      <c r="V86" s="5">
        <v>13157863615</v>
      </c>
    </row>
    <row r="87" spans="3:22" ht="15.5" x14ac:dyDescent="0.35">
      <c r="C87" t="s">
        <v>116</v>
      </c>
    </row>
    <row r="88" spans="3:22" ht="15.5" x14ac:dyDescent="0.35">
      <c r="C88" t="s">
        <v>507</v>
      </c>
      <c r="D88" s="5">
        <v>29559172761</v>
      </c>
      <c r="E88" s="5">
        <v>31179092992</v>
      </c>
      <c r="F88" s="5">
        <v>30239279510</v>
      </c>
      <c r="G88" s="5">
        <v>33667384585</v>
      </c>
      <c r="I88" s="5">
        <v>31179092992</v>
      </c>
      <c r="J88" s="5">
        <v>36748505960</v>
      </c>
      <c r="K88" s="5">
        <v>35140128232</v>
      </c>
      <c r="L88" s="5">
        <v>35905803472</v>
      </c>
      <c r="M88" s="5">
        <v>32546389796</v>
      </c>
      <c r="N88" s="5">
        <v>35409329253</v>
      </c>
      <c r="O88" s="5">
        <v>26396557356</v>
      </c>
      <c r="P88" s="5">
        <v>12147251102</v>
      </c>
      <c r="Q88" s="5">
        <v>5400556837</v>
      </c>
      <c r="R88" s="5">
        <v>50926429816</v>
      </c>
      <c r="S88" s="5">
        <v>56010449705</v>
      </c>
      <c r="T88" s="5">
        <v>60018885787</v>
      </c>
      <c r="U88" s="5">
        <v>25954325452</v>
      </c>
      <c r="V88" s="5">
        <v>9956920885</v>
      </c>
    </row>
    <row r="89" spans="3:22" ht="15.5" x14ac:dyDescent="0.35">
      <c r="C89" t="s">
        <v>118</v>
      </c>
      <c r="D89" s="5">
        <v>248076742409</v>
      </c>
      <c r="E89" s="5">
        <v>252808332621</v>
      </c>
      <c r="F89" s="5">
        <v>257839275492</v>
      </c>
      <c r="G89" s="5">
        <v>262710959816</v>
      </c>
      <c r="I89" s="5">
        <v>252808332621</v>
      </c>
      <c r="J89" s="5">
        <v>272366270645</v>
      </c>
      <c r="K89" s="5">
        <v>299159398372</v>
      </c>
      <c r="L89" s="5">
        <v>163275219472</v>
      </c>
      <c r="M89" s="5">
        <v>187176882140</v>
      </c>
      <c r="N89" s="5">
        <v>213557978288</v>
      </c>
      <c r="O89" s="5">
        <v>238021563892</v>
      </c>
      <c r="P89" s="5">
        <v>260733319651</v>
      </c>
      <c r="Q89" s="5">
        <v>202374879162</v>
      </c>
      <c r="R89" s="5">
        <v>201758565483</v>
      </c>
      <c r="S89" s="5">
        <v>224128255915</v>
      </c>
      <c r="T89" s="5">
        <v>244503980111</v>
      </c>
      <c r="U89" s="5">
        <v>179383257257</v>
      </c>
      <c r="V89" s="5">
        <v>183756022617</v>
      </c>
    </row>
    <row r="90" spans="3:22" ht="15.5" x14ac:dyDescent="0.35">
      <c r="C90" t="s">
        <v>120</v>
      </c>
      <c r="D90" s="5">
        <v>286073371176</v>
      </c>
      <c r="E90" s="5">
        <v>293036508111</v>
      </c>
      <c r="F90" s="5">
        <v>297781655902</v>
      </c>
      <c r="G90" s="5">
        <v>306659838705</v>
      </c>
      <c r="I90" s="5">
        <v>293036508111</v>
      </c>
      <c r="J90" s="5">
        <v>320491057713</v>
      </c>
      <c r="K90" s="5">
        <v>340709801604</v>
      </c>
      <c r="L90" s="5">
        <v>207027214611</v>
      </c>
      <c r="M90" s="5">
        <v>220008615686</v>
      </c>
      <c r="N90" s="5">
        <v>251103647208</v>
      </c>
      <c r="O90" s="5">
        <v>264662919859</v>
      </c>
      <c r="P90" s="5">
        <v>278781122111</v>
      </c>
      <c r="Q90" s="5">
        <v>217801913777</v>
      </c>
      <c r="R90" s="5">
        <v>267514495299</v>
      </c>
      <c r="S90" s="5">
        <v>295070975898</v>
      </c>
      <c r="T90" s="5">
        <v>321826068013</v>
      </c>
      <c r="U90" s="5">
        <v>225143155712</v>
      </c>
      <c r="V90" s="5">
        <v>214783947625</v>
      </c>
    </row>
    <row r="91" spans="3:22" ht="15.5" x14ac:dyDescent="0.35">
      <c r="C91" t="s">
        <v>121</v>
      </c>
      <c r="D91" s="5">
        <v>296107920011</v>
      </c>
      <c r="E91" s="5">
        <v>303479236403</v>
      </c>
      <c r="F91" s="5">
        <v>309509453430</v>
      </c>
      <c r="G91" s="5">
        <v>319158592458</v>
      </c>
      <c r="I91" s="5">
        <v>303479236403</v>
      </c>
      <c r="J91" s="5">
        <v>334609464584</v>
      </c>
      <c r="K91" s="5">
        <v>358763150139</v>
      </c>
      <c r="L91" s="5">
        <v>224704254718</v>
      </c>
      <c r="M91" s="5">
        <v>239333983354</v>
      </c>
      <c r="N91" s="5">
        <v>270508602770</v>
      </c>
      <c r="O91" s="5">
        <v>302636796677</v>
      </c>
      <c r="P91" s="5">
        <v>312059443277</v>
      </c>
      <c r="Q91" s="5">
        <v>257078590719</v>
      </c>
      <c r="R91" s="5">
        <v>308709926719</v>
      </c>
      <c r="S91" s="5">
        <v>336422951202</v>
      </c>
      <c r="T91" s="5">
        <v>358844587526</v>
      </c>
      <c r="U91" s="5">
        <v>239667996461</v>
      </c>
      <c r="V91" s="5">
        <v>227941811240</v>
      </c>
    </row>
    <row r="92" spans="3:22" ht="15.5" x14ac:dyDescent="0.35">
      <c r="C92" t="s">
        <v>2562</v>
      </c>
    </row>
    <row r="93" spans="3:22" ht="15.5" x14ac:dyDescent="0.35">
      <c r="C93" t="s">
        <v>122</v>
      </c>
    </row>
    <row r="94" spans="3:22" ht="15.5" x14ac:dyDescent="0.35">
      <c r="C94" t="s">
        <v>123</v>
      </c>
    </row>
    <row r="95" spans="3:22" ht="15.5" x14ac:dyDescent="0.35">
      <c r="C95" t="s">
        <v>124</v>
      </c>
      <c r="D95" s="5">
        <v>12470226065</v>
      </c>
      <c r="E95" s="5">
        <v>13175251476</v>
      </c>
      <c r="F95" s="5">
        <v>16451485910</v>
      </c>
      <c r="G95" s="5">
        <v>15846694863</v>
      </c>
      <c r="I95" s="5">
        <v>13175251476</v>
      </c>
      <c r="J95" s="5">
        <v>18923463069</v>
      </c>
      <c r="K95" s="5">
        <v>21336844940</v>
      </c>
      <c r="L95" s="5">
        <v>23685508054</v>
      </c>
      <c r="M95" s="5">
        <v>19204829670</v>
      </c>
      <c r="N95" s="5">
        <v>24273678406</v>
      </c>
      <c r="O95" s="5">
        <v>16654963274</v>
      </c>
      <c r="P95" s="5">
        <v>20166061081</v>
      </c>
      <c r="Q95" s="5">
        <v>28184532860</v>
      </c>
      <c r="R95" s="5">
        <v>41454803699</v>
      </c>
      <c r="S95" s="5">
        <v>41790320211</v>
      </c>
      <c r="T95" s="5">
        <v>61012703504</v>
      </c>
      <c r="U95" s="5">
        <v>60038523665</v>
      </c>
      <c r="V95" s="5">
        <v>59745100518</v>
      </c>
    </row>
    <row r="96" spans="3:22" ht="15.5" x14ac:dyDescent="0.35">
      <c r="C96" t="s">
        <v>125</v>
      </c>
      <c r="D96" s="5">
        <v>4267523697</v>
      </c>
      <c r="E96" s="5">
        <v>4401818750</v>
      </c>
      <c r="F96" s="5">
        <v>4640000000</v>
      </c>
      <c r="G96" s="5">
        <v>4878354528</v>
      </c>
      <c r="I96" s="5">
        <v>4401818750</v>
      </c>
      <c r="J96" s="5">
        <v>5578354528</v>
      </c>
      <c r="K96" s="5">
        <v>6061069333</v>
      </c>
      <c r="L96" s="5">
        <v>6530239905</v>
      </c>
      <c r="M96" s="5">
        <v>6968859882</v>
      </c>
      <c r="N96" s="5">
        <v>7182311421</v>
      </c>
      <c r="O96" s="5">
        <v>5658749014</v>
      </c>
      <c r="P96" s="5">
        <v>7754885957</v>
      </c>
      <c r="Q96" s="5">
        <v>7615307673</v>
      </c>
      <c r="R96" s="5">
        <v>25598134037</v>
      </c>
      <c r="S96" s="5">
        <v>15223458708</v>
      </c>
      <c r="T96" s="5">
        <v>24819603445</v>
      </c>
      <c r="U96" s="5">
        <v>23505127040</v>
      </c>
      <c r="V96" s="5">
        <v>20205480710</v>
      </c>
    </row>
    <row r="97" spans="3:22" ht="15.5" x14ac:dyDescent="0.35">
      <c r="C97" t="s">
        <v>127</v>
      </c>
    </row>
    <row r="98" spans="3:22" ht="15.5" x14ac:dyDescent="0.35">
      <c r="C98" t="s">
        <v>128</v>
      </c>
      <c r="D98" s="5">
        <v>1243382764</v>
      </c>
      <c r="E98" s="5">
        <v>1019584807</v>
      </c>
      <c r="F98" s="5">
        <v>1630250834</v>
      </c>
      <c r="G98" s="5">
        <v>1032399288</v>
      </c>
      <c r="I98" s="5">
        <v>1019584807</v>
      </c>
      <c r="J98" s="5">
        <v>1694258966</v>
      </c>
      <c r="K98" s="5">
        <v>2439852687</v>
      </c>
      <c r="L98" s="5">
        <v>1854207890</v>
      </c>
      <c r="M98" s="5">
        <v>2067497107</v>
      </c>
      <c r="N98" s="5">
        <v>3933623053</v>
      </c>
      <c r="O98" s="5">
        <v>2769185481</v>
      </c>
      <c r="P98" s="5">
        <v>5523022641</v>
      </c>
      <c r="Q98" s="5">
        <v>12437790326</v>
      </c>
      <c r="R98" s="5">
        <v>6801286636</v>
      </c>
      <c r="S98" s="5">
        <v>11388328985</v>
      </c>
      <c r="T98" s="5">
        <v>12733062500</v>
      </c>
      <c r="U98" s="5">
        <v>9982287621</v>
      </c>
      <c r="V98" s="5">
        <v>6732231029</v>
      </c>
    </row>
    <row r="99" spans="3:22" ht="15.5" x14ac:dyDescent="0.35">
      <c r="C99" t="s">
        <v>129</v>
      </c>
    </row>
    <row r="100" spans="3:22" ht="15.5" x14ac:dyDescent="0.35">
      <c r="C100" t="s">
        <v>130</v>
      </c>
      <c r="D100" s="5">
        <v>613103355</v>
      </c>
      <c r="E100" s="5">
        <v>761549092</v>
      </c>
      <c r="F100" s="5">
        <v>1695247529</v>
      </c>
      <c r="G100" s="5">
        <v>947844398</v>
      </c>
      <c r="I100" s="5">
        <v>761549092</v>
      </c>
      <c r="J100" s="5">
        <v>1180753349</v>
      </c>
      <c r="K100" s="5">
        <v>971481406</v>
      </c>
      <c r="L100" s="5">
        <v>1316029113</v>
      </c>
      <c r="M100" s="5">
        <v>1508231952</v>
      </c>
      <c r="N100" s="5">
        <v>2618599173</v>
      </c>
      <c r="O100" s="5">
        <v>210574433</v>
      </c>
      <c r="P100" s="5">
        <v>528648771</v>
      </c>
      <c r="Q100" s="5">
        <v>2732973641</v>
      </c>
      <c r="R100" s="5">
        <v>1455907786</v>
      </c>
      <c r="S100" s="5">
        <v>957125180</v>
      </c>
      <c r="T100" s="5">
        <v>2848343928</v>
      </c>
      <c r="U100" s="5">
        <v>2383231674</v>
      </c>
      <c r="V100" s="5">
        <v>457778476</v>
      </c>
    </row>
    <row r="101" spans="3:22" ht="15.5" x14ac:dyDescent="0.35">
      <c r="C101" t="s">
        <v>131</v>
      </c>
      <c r="D101" s="5">
        <v>2855289632</v>
      </c>
      <c r="E101" s="5">
        <v>2928670695</v>
      </c>
      <c r="F101" s="5">
        <v>4155851342</v>
      </c>
      <c r="G101" s="5">
        <v>4212089673</v>
      </c>
      <c r="I101" s="5">
        <v>2928670695</v>
      </c>
      <c r="J101" s="5">
        <v>3875594055</v>
      </c>
      <c r="K101" s="5">
        <v>3602001634</v>
      </c>
      <c r="L101" s="5">
        <v>3031803121</v>
      </c>
      <c r="M101" s="5">
        <v>2568626453</v>
      </c>
      <c r="N101" s="5">
        <v>2184686949</v>
      </c>
      <c r="O101" s="5">
        <v>1290843227</v>
      </c>
      <c r="P101" s="5">
        <v>952951384</v>
      </c>
      <c r="Q101" s="5">
        <v>883239263</v>
      </c>
      <c r="R101" s="5">
        <v>546134671</v>
      </c>
      <c r="S101" s="5">
        <v>5002067066</v>
      </c>
      <c r="T101" s="5">
        <v>5703526539</v>
      </c>
      <c r="U101" s="5">
        <v>4177110625</v>
      </c>
      <c r="V101" s="5">
        <v>2445256690</v>
      </c>
    </row>
    <row r="102" spans="3:22" ht="15.5" x14ac:dyDescent="0.35">
      <c r="C102" t="s">
        <v>132</v>
      </c>
      <c r="D102" s="5">
        <v>1833327223</v>
      </c>
      <c r="E102" s="5">
        <v>1851120494</v>
      </c>
      <c r="F102" s="5">
        <v>1709349429</v>
      </c>
      <c r="G102" s="5">
        <v>1656308516</v>
      </c>
      <c r="I102" s="5">
        <v>1851120494</v>
      </c>
      <c r="J102" s="5">
        <v>2425279700</v>
      </c>
      <c r="K102" s="5">
        <v>1945532897</v>
      </c>
      <c r="L102" s="5">
        <v>2295805616</v>
      </c>
      <c r="M102" s="5">
        <v>2825417853</v>
      </c>
      <c r="N102" s="5">
        <v>2613916692</v>
      </c>
      <c r="O102" s="5">
        <v>3017349481</v>
      </c>
      <c r="P102" s="5">
        <v>3374884704</v>
      </c>
      <c r="Q102" s="5">
        <v>4515221957</v>
      </c>
      <c r="R102" s="5">
        <v>5657929451</v>
      </c>
      <c r="S102" s="5">
        <v>6624263748</v>
      </c>
      <c r="T102" s="5">
        <v>6569703286</v>
      </c>
      <c r="U102" s="5">
        <v>1347888344</v>
      </c>
      <c r="V102" s="5">
        <v>3667904360</v>
      </c>
    </row>
    <row r="103" spans="3:22" ht="15.5" x14ac:dyDescent="0.35">
      <c r="C103" t="s">
        <v>134</v>
      </c>
    </row>
    <row r="104" spans="3:22" ht="15.5" x14ac:dyDescent="0.35">
      <c r="C104" t="s">
        <v>137</v>
      </c>
      <c r="D104" s="5">
        <v>71597186</v>
      </c>
      <c r="E104" s="5">
        <v>64132361</v>
      </c>
      <c r="F104" s="5">
        <v>155159101</v>
      </c>
      <c r="G104" s="5">
        <v>155159101</v>
      </c>
      <c r="I104" s="5">
        <v>64132361</v>
      </c>
      <c r="J104" s="5">
        <v>155159101</v>
      </c>
      <c r="L104" s="5">
        <v>67063510</v>
      </c>
      <c r="M104" s="5">
        <v>1690371345</v>
      </c>
      <c r="N104" s="5">
        <v>4671224019</v>
      </c>
      <c r="O104" s="5">
        <v>5852325532</v>
      </c>
      <c r="P104" s="5">
        <v>5790283380</v>
      </c>
    </row>
    <row r="105" spans="3:22" ht="15.5" x14ac:dyDescent="0.35">
      <c r="C105" t="s">
        <v>135</v>
      </c>
      <c r="R105" s="5">
        <v>1314292658</v>
      </c>
      <c r="S105" s="5">
        <v>5109810348</v>
      </c>
      <c r="T105" s="5">
        <v>6112259718</v>
      </c>
      <c r="U105" s="5">
        <v>17103207647</v>
      </c>
      <c r="V105" s="5">
        <v>11345251744</v>
      </c>
    </row>
    <row r="106" spans="3:22" ht="15.5" x14ac:dyDescent="0.35">
      <c r="C106" t="s">
        <v>138</v>
      </c>
      <c r="D106" s="5">
        <v>61344036</v>
      </c>
      <c r="E106" s="5">
        <v>91026740</v>
      </c>
      <c r="F106" s="5">
        <v>21828114</v>
      </c>
      <c r="G106" s="5">
        <v>43262034</v>
      </c>
      <c r="I106" s="5">
        <v>91026740</v>
      </c>
      <c r="J106" s="5">
        <v>137830518</v>
      </c>
      <c r="K106" s="5">
        <v>789868983</v>
      </c>
      <c r="L106" s="5">
        <v>1612384409</v>
      </c>
      <c r="M106" s="5">
        <v>2980852673</v>
      </c>
      <c r="N106" s="5">
        <v>3604201451</v>
      </c>
      <c r="O106" s="5">
        <v>3708261638</v>
      </c>
      <c r="P106" s="5">
        <v>2031667624</v>
      </c>
      <c r="R106" s="5">
        <v>1395411118</v>
      </c>
      <c r="S106" s="5">
        <v>2595076524</v>
      </c>
      <c r="T106" s="5">
        <v>8338463806</v>
      </c>
      <c r="U106" s="5">
        <v>18642878361</v>
      </c>
      <c r="V106" s="5">
        <v>25529661782</v>
      </c>
    </row>
    <row r="107" spans="3:22" ht="15.5" x14ac:dyDescent="0.35">
      <c r="C107" t="s">
        <v>139</v>
      </c>
      <c r="D107" s="5">
        <v>23570292535</v>
      </c>
      <c r="E107" s="5">
        <v>23562827710</v>
      </c>
      <c r="F107" s="5">
        <v>25672018935</v>
      </c>
      <c r="G107" s="5">
        <v>25777353239</v>
      </c>
      <c r="I107" s="5">
        <v>23562827710</v>
      </c>
      <c r="J107" s="5">
        <v>25814024244</v>
      </c>
      <c r="K107" s="5">
        <v>30846930832</v>
      </c>
      <c r="L107" s="5">
        <v>30310920996</v>
      </c>
      <c r="M107" s="5">
        <v>28097818580</v>
      </c>
      <c r="N107" s="5">
        <v>28079074539</v>
      </c>
      <c r="O107" s="5">
        <v>24807665915</v>
      </c>
      <c r="P107" s="5">
        <v>23848571382</v>
      </c>
      <c r="Q107" s="5">
        <v>17012547960</v>
      </c>
      <c r="R107" s="5">
        <v>16903786242</v>
      </c>
      <c r="S107" s="5">
        <v>22682586491</v>
      </c>
      <c r="T107" s="5">
        <v>24241144165</v>
      </c>
      <c r="U107" s="5">
        <v>35058409019</v>
      </c>
      <c r="V107" s="5">
        <v>30174138310</v>
      </c>
    </row>
    <row r="108" spans="3:22" ht="15.5" x14ac:dyDescent="0.35">
      <c r="C108" t="s">
        <v>140</v>
      </c>
      <c r="D108" s="5">
        <v>23570292535</v>
      </c>
      <c r="E108" s="5">
        <v>23562827710</v>
      </c>
      <c r="F108" s="5">
        <v>25672018935</v>
      </c>
      <c r="G108" s="5">
        <v>25777353239</v>
      </c>
      <c r="I108" s="5">
        <v>23562827710</v>
      </c>
      <c r="J108" s="5">
        <v>25814024244</v>
      </c>
      <c r="K108" s="5">
        <v>30846930832</v>
      </c>
      <c r="L108" s="5">
        <v>30310920996</v>
      </c>
      <c r="M108" s="5">
        <v>28097818580</v>
      </c>
      <c r="N108" s="5">
        <v>28079074539</v>
      </c>
      <c r="O108" s="5">
        <v>24807665915</v>
      </c>
      <c r="P108" s="5">
        <v>23848571382</v>
      </c>
      <c r="Q108" s="5">
        <v>17012547960</v>
      </c>
      <c r="R108" s="5">
        <v>16903786242</v>
      </c>
      <c r="S108" s="5">
        <v>22682586491</v>
      </c>
      <c r="T108" s="5">
        <v>24241144165</v>
      </c>
      <c r="U108" s="5">
        <v>35058409019</v>
      </c>
      <c r="V108" s="5">
        <v>30174138310</v>
      </c>
    </row>
    <row r="109" spans="3:22" ht="15.5" x14ac:dyDescent="0.35">
      <c r="C109" t="s">
        <v>144</v>
      </c>
    </row>
    <row r="110" spans="3:22" ht="15.5" x14ac:dyDescent="0.35">
      <c r="C110" t="s">
        <v>145</v>
      </c>
      <c r="D110" s="5">
        <v>71597186</v>
      </c>
      <c r="E110" s="5">
        <v>64132361</v>
      </c>
      <c r="F110" s="5">
        <v>155159101</v>
      </c>
      <c r="G110" s="5">
        <v>155159101</v>
      </c>
      <c r="I110" s="5">
        <v>64132361</v>
      </c>
      <c r="J110" s="5">
        <v>155159101</v>
      </c>
      <c r="L110" s="5">
        <v>67063510</v>
      </c>
      <c r="M110" s="5">
        <v>1690371345</v>
      </c>
      <c r="N110" s="5">
        <v>4671224019</v>
      </c>
      <c r="O110" s="5">
        <v>5852325532</v>
      </c>
      <c r="P110" s="5">
        <v>5790283380</v>
      </c>
      <c r="R110" s="5">
        <v>1314292658</v>
      </c>
      <c r="S110" s="5">
        <v>5109810348</v>
      </c>
      <c r="T110" s="5">
        <v>6112259718</v>
      </c>
      <c r="U110" s="5">
        <v>17103207647</v>
      </c>
      <c r="V110" s="5">
        <v>11345251744</v>
      </c>
    </row>
    <row r="111" spans="3:22" ht="15.5" x14ac:dyDescent="0.35">
      <c r="C111" t="s">
        <v>133</v>
      </c>
      <c r="D111" s="5">
        <v>16993784570</v>
      </c>
      <c r="E111" s="5">
        <v>16993784570</v>
      </c>
      <c r="F111" s="5">
        <v>19293769843</v>
      </c>
      <c r="G111" s="5">
        <v>19293769843</v>
      </c>
      <c r="I111" s="5">
        <v>16993784570</v>
      </c>
      <c r="J111" s="5">
        <v>19293769843</v>
      </c>
      <c r="K111" s="5">
        <v>24900470571</v>
      </c>
      <c r="L111" s="5">
        <v>24559953690</v>
      </c>
      <c r="M111" s="5">
        <v>21291023730</v>
      </c>
      <c r="N111" s="5">
        <v>18144791009</v>
      </c>
      <c r="O111" s="5">
        <v>13875574811</v>
      </c>
      <c r="P111" s="5">
        <v>13497874597</v>
      </c>
      <c r="Q111" s="5">
        <v>12712120651</v>
      </c>
      <c r="R111" s="5">
        <v>11445486411</v>
      </c>
      <c r="S111" s="5">
        <v>11271378350</v>
      </c>
      <c r="T111" s="5">
        <v>12324985710</v>
      </c>
      <c r="U111" s="5">
        <v>12862600864</v>
      </c>
      <c r="V111" s="5">
        <v>14743498814</v>
      </c>
    </row>
    <row r="112" spans="3:22" ht="15.5" x14ac:dyDescent="0.35">
      <c r="C112" t="s">
        <v>147</v>
      </c>
      <c r="D112" s="5">
        <v>36040518600</v>
      </c>
      <c r="E112" s="5">
        <v>36738079186</v>
      </c>
      <c r="F112" s="5">
        <v>42123504845</v>
      </c>
      <c r="G112" s="5">
        <v>41624048102</v>
      </c>
      <c r="I112" s="5">
        <v>36738079186</v>
      </c>
      <c r="J112" s="5">
        <v>44737487313</v>
      </c>
      <c r="K112" s="5">
        <v>52183775772</v>
      </c>
      <c r="L112" s="5">
        <v>53996429050</v>
      </c>
      <c r="M112" s="5">
        <v>47302648250</v>
      </c>
      <c r="N112" s="5">
        <v>52352752945</v>
      </c>
      <c r="O112" s="5">
        <v>41462629189</v>
      </c>
      <c r="P112" s="5">
        <v>44014632463</v>
      </c>
      <c r="Q112" s="5">
        <v>45197080820</v>
      </c>
      <c r="R112" s="5">
        <v>58358589941</v>
      </c>
      <c r="S112" s="5">
        <v>64472906702</v>
      </c>
      <c r="T112" s="5">
        <v>85253847669</v>
      </c>
      <c r="U112" s="5">
        <v>95096932684</v>
      </c>
      <c r="V112" s="5">
        <v>89919238828</v>
      </c>
    </row>
    <row r="113" spans="2:22" ht="15.5" x14ac:dyDescent="0.35">
      <c r="C113" t="s">
        <v>148</v>
      </c>
    </row>
    <row r="114" spans="2:22" ht="15.5" x14ac:dyDescent="0.35">
      <c r="C114" t="s">
        <v>149</v>
      </c>
      <c r="D114" s="5">
        <v>175000011000</v>
      </c>
      <c r="E114" s="5">
        <v>175000011000</v>
      </c>
      <c r="F114" s="5">
        <v>175000011000</v>
      </c>
      <c r="G114" s="5">
        <v>175000011000</v>
      </c>
      <c r="I114" s="5">
        <v>175000011000</v>
      </c>
      <c r="J114" s="5">
        <v>175000011000</v>
      </c>
      <c r="K114" s="5">
        <v>175000011000</v>
      </c>
      <c r="L114" s="5">
        <v>175000011000</v>
      </c>
      <c r="M114" s="5">
        <v>175000011000</v>
      </c>
      <c r="N114" s="5">
        <v>175000011000</v>
      </c>
      <c r="O114" s="5">
        <v>175000011000</v>
      </c>
      <c r="P114" s="5">
        <v>175000011000</v>
      </c>
      <c r="Q114" s="5">
        <v>175000011000</v>
      </c>
      <c r="R114" s="5">
        <v>175000011000</v>
      </c>
      <c r="S114" s="5">
        <v>175000001000</v>
      </c>
      <c r="T114" s="5">
        <v>175000000000</v>
      </c>
      <c r="U114" s="5">
        <v>100000000000</v>
      </c>
      <c r="V114" s="5">
        <v>100000000000</v>
      </c>
    </row>
    <row r="115" spans="2:22" ht="15.5" x14ac:dyDescent="0.35">
      <c r="C115" t="s">
        <v>151</v>
      </c>
      <c r="D115" s="5">
        <v>58668472916</v>
      </c>
      <c r="E115" s="5">
        <v>58668472916</v>
      </c>
      <c r="F115" s="5">
        <v>58668472916</v>
      </c>
      <c r="G115" s="5">
        <v>58668472916</v>
      </c>
      <c r="I115" s="5">
        <v>58668472916</v>
      </c>
      <c r="J115" s="5">
        <v>58668472916</v>
      </c>
      <c r="K115" s="5">
        <v>58668472916</v>
      </c>
      <c r="L115" s="5">
        <v>58668472916</v>
      </c>
      <c r="M115" s="5">
        <v>58668472916</v>
      </c>
      <c r="N115" s="5">
        <v>58668472916</v>
      </c>
      <c r="O115" s="5">
        <v>58668472916</v>
      </c>
      <c r="P115" s="5">
        <v>58668472916</v>
      </c>
      <c r="Q115" s="5">
        <v>58668472916</v>
      </c>
      <c r="R115" s="5">
        <v>58668472916</v>
      </c>
      <c r="S115" s="5">
        <v>51860557750</v>
      </c>
      <c r="T115" s="5">
        <v>51860556850</v>
      </c>
    </row>
    <row r="116" spans="2:22" ht="15.5" x14ac:dyDescent="0.35">
      <c r="C116" t="s">
        <v>152</v>
      </c>
      <c r="D116" s="5">
        <v>-199981180470</v>
      </c>
      <c r="E116" s="5">
        <v>-193307424664</v>
      </c>
      <c r="F116" s="5">
        <v>-192671199902</v>
      </c>
      <c r="G116" s="5">
        <v>-182522604131</v>
      </c>
      <c r="I116" s="5">
        <v>-193307424664</v>
      </c>
      <c r="J116" s="5">
        <v>-170185171216</v>
      </c>
      <c r="K116" s="5">
        <v>-153484752272</v>
      </c>
      <c r="L116" s="5">
        <v>-152707549841</v>
      </c>
      <c r="M116" s="5">
        <v>-131395625014</v>
      </c>
      <c r="N116" s="5">
        <v>-104928792261</v>
      </c>
      <c r="O116" s="5">
        <v>-61901732872</v>
      </c>
      <c r="P116" s="5">
        <v>-55044592241</v>
      </c>
      <c r="Q116" s="5">
        <v>-25170523423</v>
      </c>
      <c r="R116" s="5">
        <v>13312887036</v>
      </c>
      <c r="S116" s="5">
        <v>41801873046</v>
      </c>
      <c r="T116" s="5">
        <v>43354661700</v>
      </c>
      <c r="U116" s="5">
        <v>40621872742</v>
      </c>
      <c r="V116" s="5">
        <v>38022572412</v>
      </c>
    </row>
    <row r="117" spans="2:22" ht="15.5" x14ac:dyDescent="0.35">
      <c r="C117" t="s">
        <v>153</v>
      </c>
      <c r="D117" s="5">
        <v>2500000000</v>
      </c>
      <c r="E117" s="5">
        <v>2500000000</v>
      </c>
      <c r="F117" s="5">
        <v>2500000000</v>
      </c>
      <c r="G117" s="5">
        <v>2500000000</v>
      </c>
      <c r="I117" s="5">
        <v>2500000000</v>
      </c>
      <c r="J117" s="5">
        <v>2500000000</v>
      </c>
      <c r="K117" s="5">
        <v>2500000000</v>
      </c>
      <c r="L117" s="5">
        <v>2500000000</v>
      </c>
      <c r="M117" s="5">
        <v>2500000000</v>
      </c>
      <c r="N117" s="5">
        <v>2500000000</v>
      </c>
      <c r="O117" s="5">
        <v>2500000000</v>
      </c>
      <c r="P117" s="5">
        <v>2500000000</v>
      </c>
      <c r="Q117" s="5">
        <v>2500000000</v>
      </c>
      <c r="R117" s="5">
        <v>2500000000</v>
      </c>
      <c r="S117" s="5">
        <v>2500000000</v>
      </c>
      <c r="T117" s="5">
        <v>2500000000</v>
      </c>
      <c r="U117" s="5">
        <v>2500000000</v>
      </c>
      <c r="V117" s="5">
        <v>2500000000</v>
      </c>
    </row>
    <row r="118" spans="2:22" ht="15.5" x14ac:dyDescent="0.35">
      <c r="C118" t="s">
        <v>154</v>
      </c>
      <c r="D118" s="5">
        <v>-202481180470</v>
      </c>
      <c r="E118" s="5">
        <v>-195807424664</v>
      </c>
      <c r="F118" s="5">
        <v>-195171199902</v>
      </c>
      <c r="G118" s="5">
        <v>-185022604131</v>
      </c>
      <c r="I118" s="5">
        <v>-195807424664</v>
      </c>
      <c r="J118" s="5">
        <v>-172685171216</v>
      </c>
      <c r="K118" s="5">
        <v>-155984752272</v>
      </c>
      <c r="L118" s="5">
        <v>-155207549841</v>
      </c>
      <c r="M118" s="5">
        <v>-133895625014</v>
      </c>
      <c r="N118" s="5">
        <v>-107428792261</v>
      </c>
      <c r="O118" s="5">
        <v>-64401732872</v>
      </c>
      <c r="P118" s="5">
        <v>-57544592241</v>
      </c>
      <c r="Q118" s="5">
        <v>-27670523423</v>
      </c>
      <c r="R118" s="5">
        <v>10812887036</v>
      </c>
      <c r="S118" s="5">
        <v>39301873046</v>
      </c>
      <c r="T118" s="5">
        <v>40854661700</v>
      </c>
      <c r="U118" s="5">
        <v>38121872742</v>
      </c>
      <c r="V118" s="5">
        <v>35522572412</v>
      </c>
    </row>
    <row r="119" spans="2:22" ht="15.5" x14ac:dyDescent="0.35">
      <c r="C119" t="s">
        <v>155</v>
      </c>
      <c r="D119" s="5">
        <v>-199981180470</v>
      </c>
      <c r="E119" s="5">
        <v>-193307424664</v>
      </c>
      <c r="F119" s="5">
        <v>-192671199902</v>
      </c>
      <c r="G119" s="5">
        <v>-182522604131</v>
      </c>
      <c r="I119" s="5">
        <v>-193307424664</v>
      </c>
      <c r="J119" s="5">
        <v>-170185171216</v>
      </c>
      <c r="K119" s="5">
        <v>-153484752272</v>
      </c>
      <c r="L119" s="5">
        <v>-152707549841</v>
      </c>
      <c r="M119" s="5">
        <v>-131395625014</v>
      </c>
      <c r="N119" s="5">
        <v>-104928792261</v>
      </c>
      <c r="O119" s="5">
        <v>-61901732872</v>
      </c>
      <c r="P119" s="5">
        <v>-55044592241</v>
      </c>
      <c r="Q119" s="5">
        <v>-25170523423</v>
      </c>
      <c r="R119" s="5">
        <v>13312887036</v>
      </c>
      <c r="S119" s="5">
        <v>41801873046</v>
      </c>
      <c r="T119" s="5">
        <v>43354661700</v>
      </c>
      <c r="U119" s="5">
        <v>40621872742</v>
      </c>
      <c r="V119" s="5">
        <v>38022572412</v>
      </c>
    </row>
    <row r="120" spans="2:22" ht="15.5" x14ac:dyDescent="0.35">
      <c r="C120" t="s">
        <v>9</v>
      </c>
      <c r="D120" s="5">
        <v>260067401411</v>
      </c>
      <c r="E120" s="5">
        <v>266741157217</v>
      </c>
      <c r="F120" s="5">
        <v>267385948585</v>
      </c>
      <c r="G120" s="5">
        <v>277534544356</v>
      </c>
      <c r="I120" s="5">
        <v>266741157217</v>
      </c>
      <c r="J120" s="5">
        <v>289871977271</v>
      </c>
      <c r="K120" s="5">
        <v>306579374367</v>
      </c>
      <c r="L120" s="5">
        <v>170707825668</v>
      </c>
      <c r="M120" s="5">
        <v>192031335104</v>
      </c>
      <c r="N120" s="5">
        <v>218155849825</v>
      </c>
      <c r="O120" s="5">
        <v>261174167488</v>
      </c>
      <c r="P120" s="5">
        <v>268044810814</v>
      </c>
      <c r="Q120" s="5">
        <v>211881509900</v>
      </c>
      <c r="R120" s="5">
        <v>250351336777</v>
      </c>
      <c r="S120" s="5">
        <v>271950044500</v>
      </c>
      <c r="T120" s="5">
        <v>273590739857</v>
      </c>
      <c r="U120" s="5">
        <v>144571063777</v>
      </c>
      <c r="V120" s="5">
        <v>138022572412</v>
      </c>
    </row>
    <row r="121" spans="2:22" ht="15.5" x14ac:dyDescent="0.35">
      <c r="C121" t="s">
        <v>157</v>
      </c>
      <c r="D121" s="5">
        <v>296107920011</v>
      </c>
      <c r="E121" s="5">
        <v>303479236403</v>
      </c>
      <c r="F121" s="5">
        <v>309509453430</v>
      </c>
      <c r="G121" s="5">
        <v>319158592458</v>
      </c>
      <c r="I121" s="5">
        <v>303479236403</v>
      </c>
      <c r="J121" s="5">
        <v>334609464584</v>
      </c>
      <c r="K121" s="5">
        <v>358763150139</v>
      </c>
      <c r="L121" s="5">
        <v>224704254718</v>
      </c>
      <c r="M121" s="5">
        <v>239333983354</v>
      </c>
      <c r="N121" s="5">
        <v>270508602770</v>
      </c>
      <c r="O121" s="5">
        <v>302636796677</v>
      </c>
      <c r="P121" s="5">
        <v>312059443277</v>
      </c>
      <c r="Q121" s="5">
        <v>257078590720</v>
      </c>
      <c r="R121" s="5">
        <v>308709926718</v>
      </c>
      <c r="S121" s="5">
        <v>336422951202</v>
      </c>
      <c r="T121" s="5">
        <v>358844587526</v>
      </c>
      <c r="U121" s="5">
        <v>239667996461</v>
      </c>
      <c r="V121" s="5">
        <v>227941811240</v>
      </c>
    </row>
    <row r="122" spans="2:22" ht="15.5" x14ac:dyDescent="0.35">
      <c r="C122" t="s">
        <v>158</v>
      </c>
      <c r="D122" s="5">
        <v>350000022</v>
      </c>
      <c r="E122" s="5">
        <v>350000022</v>
      </c>
      <c r="F122" s="5">
        <v>350000022</v>
      </c>
      <c r="G122" s="5">
        <v>350000022</v>
      </c>
      <c r="I122" s="5">
        <v>350000022</v>
      </c>
      <c r="J122" s="5">
        <v>350000022</v>
      </c>
      <c r="K122" s="5">
        <v>350000020</v>
      </c>
      <c r="L122" s="5">
        <v>350000022</v>
      </c>
      <c r="M122" s="5">
        <v>350000022</v>
      </c>
      <c r="N122" s="5">
        <v>350000022</v>
      </c>
      <c r="O122" s="5">
        <v>350000022</v>
      </c>
      <c r="P122" s="5">
        <v>350000022</v>
      </c>
      <c r="Q122" s="5">
        <v>350000022</v>
      </c>
      <c r="R122" s="5">
        <v>350000022</v>
      </c>
      <c r="S122" s="5">
        <v>350000002</v>
      </c>
      <c r="T122" s="5">
        <v>350000000</v>
      </c>
      <c r="U122" s="5">
        <v>1000000000</v>
      </c>
      <c r="V122" s="5">
        <v>1000000000</v>
      </c>
    </row>
    <row r="124" spans="2:22" ht="15.5" x14ac:dyDescent="0.35">
      <c r="B124" t="s">
        <v>159</v>
      </c>
      <c r="C124" t="s">
        <v>160</v>
      </c>
      <c r="D124" s="5">
        <v>-2410702823</v>
      </c>
      <c r="E124" s="5">
        <v>1732464384</v>
      </c>
      <c r="F124" s="5">
        <v>-3662325872</v>
      </c>
      <c r="G124" s="5">
        <v>-824872240</v>
      </c>
      <c r="I124" s="5">
        <v>-4765695922</v>
      </c>
      <c r="J124" s="5">
        <v>708795883</v>
      </c>
      <c r="K124" s="5">
        <v>6114716505</v>
      </c>
      <c r="L124" s="5">
        <v>10562360602</v>
      </c>
      <c r="M124" s="5">
        <v>1908593921</v>
      </c>
      <c r="N124" s="5">
        <v>-3047893865</v>
      </c>
      <c r="O124" s="5">
        <v>29350719002</v>
      </c>
      <c r="P124" s="5">
        <v>-294875808</v>
      </c>
      <c r="Q124" s="5">
        <v>9195137559</v>
      </c>
      <c r="R124" s="5">
        <v>-8937891757</v>
      </c>
      <c r="S124" s="5">
        <v>22011507734</v>
      </c>
      <c r="T124" s="5">
        <v>19447380220</v>
      </c>
      <c r="U124" s="5">
        <v>36564798830</v>
      </c>
      <c r="V124" s="5">
        <v>25715244042</v>
      </c>
    </row>
    <row r="125" spans="2:22" ht="15.5" x14ac:dyDescent="0.35">
      <c r="C125" t="s">
        <v>564</v>
      </c>
      <c r="D125" s="5">
        <v>14323234708</v>
      </c>
      <c r="E125" s="5">
        <v>13251471062</v>
      </c>
      <c r="F125" s="5">
        <v>12370444085</v>
      </c>
      <c r="G125" s="5">
        <v>18193298617</v>
      </c>
      <c r="I125" s="5">
        <v>61363534454</v>
      </c>
      <c r="J125" s="5">
        <v>82471877341</v>
      </c>
      <c r="K125" s="5">
        <v>90387260307</v>
      </c>
      <c r="L125" s="5">
        <v>91947495129</v>
      </c>
      <c r="M125" s="5">
        <v>69630058838</v>
      </c>
      <c r="N125" s="5">
        <v>68386602316</v>
      </c>
      <c r="O125" s="5">
        <v>126889915405</v>
      </c>
      <c r="P125" s="5">
        <v>96742087152</v>
      </c>
      <c r="Q125" s="5">
        <v>103980609935</v>
      </c>
      <c r="R125" s="5">
        <v>128175432540</v>
      </c>
      <c r="S125" s="5">
        <v>159746684379</v>
      </c>
      <c r="T125" s="5">
        <v>143953841553</v>
      </c>
      <c r="U125" s="5">
        <v>154481438443</v>
      </c>
      <c r="V125" s="5">
        <v>173339078204</v>
      </c>
    </row>
    <row r="126" spans="2:22" ht="15.5" x14ac:dyDescent="0.35">
      <c r="C126" t="s">
        <v>588</v>
      </c>
      <c r="D126" s="5">
        <v>-8885660322</v>
      </c>
      <c r="E126" s="5">
        <v>-7815932365</v>
      </c>
      <c r="F126" s="5">
        <v>-9643795599</v>
      </c>
      <c r="G126" s="5">
        <v>-12604016015</v>
      </c>
      <c r="I126" s="5">
        <v>-41167476476</v>
      </c>
      <c r="J126" s="5">
        <v>-51411007004</v>
      </c>
      <c r="K126" s="5">
        <v>-53467618246</v>
      </c>
      <c r="L126" s="5">
        <v>-54868838546</v>
      </c>
      <c r="M126" s="5">
        <v>-42878253916</v>
      </c>
      <c r="N126" s="5">
        <v>-41150144372</v>
      </c>
      <c r="O126" s="5">
        <v>-59212508678</v>
      </c>
      <c r="P126" s="5">
        <v>-56929170240</v>
      </c>
      <c r="Q126" s="5">
        <v>-52704229387</v>
      </c>
      <c r="R126" s="5">
        <v>-90807802520</v>
      </c>
      <c r="S126" s="5">
        <v>-87704888065</v>
      </c>
      <c r="T126" s="5">
        <v>-82048195684</v>
      </c>
      <c r="U126" s="5">
        <v>-70734399081</v>
      </c>
      <c r="V126" s="5">
        <v>-90938107414</v>
      </c>
    </row>
    <row r="127" spans="2:22" ht="15.5" x14ac:dyDescent="0.35">
      <c r="C127" t="s">
        <v>2563</v>
      </c>
      <c r="D127" s="5">
        <v>-7136961804</v>
      </c>
      <c r="E127" s="5">
        <v>-3376833361</v>
      </c>
      <c r="F127" s="5">
        <v>-6067682749</v>
      </c>
      <c r="G127" s="5">
        <v>-6268237766</v>
      </c>
      <c r="I127" s="5">
        <v>-23965057313</v>
      </c>
      <c r="J127" s="5">
        <v>-28034501263</v>
      </c>
      <c r="K127" s="5">
        <v>-29503967638</v>
      </c>
      <c r="L127" s="5">
        <v>-25059148303</v>
      </c>
      <c r="M127" s="5">
        <v>-20771817229</v>
      </c>
      <c r="N127" s="5">
        <v>-29237130923</v>
      </c>
      <c r="O127" s="5">
        <v>-36652986432</v>
      </c>
      <c r="P127" s="5">
        <v>-38775131194</v>
      </c>
      <c r="Q127" s="5">
        <v>-39344438352</v>
      </c>
      <c r="R127" s="5">
        <v>-44114217634</v>
      </c>
      <c r="S127" s="5">
        <v>-44962676065</v>
      </c>
      <c r="T127" s="5">
        <v>-37550128109</v>
      </c>
      <c r="U127" s="5">
        <v>-38110299989</v>
      </c>
      <c r="V127" s="5">
        <v>-35148750725</v>
      </c>
    </row>
    <row r="128" spans="2:22" ht="15.5" x14ac:dyDescent="0.35">
      <c r="C128" t="s">
        <v>594</v>
      </c>
      <c r="D128" s="5">
        <v>-549005240</v>
      </c>
      <c r="E128" s="5">
        <v>-452281170</v>
      </c>
      <c r="F128" s="5">
        <v>-56890815</v>
      </c>
      <c r="G128" s="5">
        <v>-26169255</v>
      </c>
      <c r="I128" s="5">
        <v>-549005240</v>
      </c>
      <c r="J128" s="5">
        <v>-1524021004</v>
      </c>
      <c r="K128" s="5">
        <v>-238935487</v>
      </c>
      <c r="L128" s="5">
        <v>-243458676</v>
      </c>
      <c r="M128" s="5">
        <v>-2641818715</v>
      </c>
      <c r="N128" s="5">
        <v>-162584795</v>
      </c>
      <c r="O128" s="5">
        <v>-371343467</v>
      </c>
      <c r="P128" s="5">
        <v>-358190686</v>
      </c>
      <c r="Q128" s="5">
        <v>-486564376</v>
      </c>
      <c r="R128" s="5">
        <v>-56643600</v>
      </c>
      <c r="S128" s="5">
        <v>-803929804</v>
      </c>
      <c r="T128" s="5">
        <v>-138669706</v>
      </c>
      <c r="U128" s="5">
        <v>-1031274565</v>
      </c>
      <c r="V128" s="5">
        <v>-418659141</v>
      </c>
    </row>
    <row r="129" spans="3:22" ht="15.5" x14ac:dyDescent="0.35">
      <c r="C129" t="s">
        <v>168</v>
      </c>
    </row>
    <row r="130" spans="3:22" ht="15.5" x14ac:dyDescent="0.35">
      <c r="C130" t="s">
        <v>595</v>
      </c>
      <c r="D130" s="5">
        <v>-162494387</v>
      </c>
      <c r="E130" s="5">
        <v>125792991</v>
      </c>
      <c r="F130" s="5">
        <v>-264778246</v>
      </c>
      <c r="G130" s="5">
        <v>-120250118</v>
      </c>
      <c r="I130" s="5">
        <v>-449548706</v>
      </c>
      <c r="J130" s="5">
        <v>-798118880</v>
      </c>
      <c r="K130" s="5">
        <v>-1066052248</v>
      </c>
      <c r="L130" s="5">
        <v>-1220344209</v>
      </c>
      <c r="M130" s="5">
        <v>-1430523394</v>
      </c>
      <c r="N130" s="5">
        <v>-1684770292</v>
      </c>
      <c r="O130" s="5">
        <v>-1874297083</v>
      </c>
      <c r="P130" s="5">
        <v>-1544164109</v>
      </c>
      <c r="Q130" s="5">
        <v>-3613035798</v>
      </c>
      <c r="R130" s="5">
        <v>-3610190136</v>
      </c>
      <c r="S130" s="5">
        <v>-5516614508</v>
      </c>
      <c r="T130" s="5">
        <v>-6356581189</v>
      </c>
      <c r="U130" s="5">
        <v>-8285024993</v>
      </c>
      <c r="V130" s="5">
        <v>-8414623836</v>
      </c>
    </row>
    <row r="131" spans="3:22" ht="15.5" x14ac:dyDescent="0.35">
      <c r="C131" t="s">
        <v>169</v>
      </c>
      <c r="D131" s="5">
        <v>184222</v>
      </c>
      <c r="E131" s="5">
        <v>247227</v>
      </c>
      <c r="F131" s="5">
        <v>377452</v>
      </c>
      <c r="G131" s="5">
        <v>502297</v>
      </c>
      <c r="I131" s="5">
        <v>1857359</v>
      </c>
      <c r="J131" s="5">
        <v>4566693</v>
      </c>
      <c r="K131" s="5">
        <v>4029817</v>
      </c>
      <c r="L131" s="5">
        <v>6655207</v>
      </c>
      <c r="M131" s="5">
        <v>948337</v>
      </c>
      <c r="N131" s="5">
        <v>800134201</v>
      </c>
      <c r="O131" s="5">
        <v>571939257</v>
      </c>
      <c r="P131" s="5">
        <v>569693269</v>
      </c>
      <c r="Q131" s="5">
        <v>1362795537</v>
      </c>
      <c r="R131" s="5">
        <v>1475529593</v>
      </c>
      <c r="S131" s="5">
        <v>1252931797</v>
      </c>
      <c r="T131" s="5">
        <v>1587113355</v>
      </c>
      <c r="U131" s="5">
        <v>539175393</v>
      </c>
      <c r="V131" s="5">
        <v>53545963</v>
      </c>
    </row>
    <row r="132" spans="3:22" ht="15.5" x14ac:dyDescent="0.35">
      <c r="C132" t="s">
        <v>867</v>
      </c>
      <c r="U132" s="5">
        <v>-294816378</v>
      </c>
      <c r="V132" s="5">
        <v>-12757239009</v>
      </c>
    </row>
    <row r="133" spans="3:22" ht="15.5" x14ac:dyDescent="0.35">
      <c r="C133" t="s">
        <v>172</v>
      </c>
      <c r="D133" s="5">
        <v>3130561193</v>
      </c>
      <c r="E133" s="5">
        <v>-1359687476</v>
      </c>
      <c r="F133" s="5">
        <v>2403220291</v>
      </c>
      <c r="G133" s="5">
        <v>1774675468</v>
      </c>
      <c r="I133" s="5">
        <v>5012283116</v>
      </c>
      <c r="J133" s="5">
        <v>-834739016</v>
      </c>
      <c r="K133" s="5">
        <v>-2481274456</v>
      </c>
      <c r="L133" s="5">
        <v>-6789809752</v>
      </c>
      <c r="M133" s="5">
        <v>-954713534</v>
      </c>
      <c r="N133" s="5">
        <v>-8774371190</v>
      </c>
      <c r="O133" s="5">
        <v>-20375588250</v>
      </c>
      <c r="P133" s="5">
        <v>-1789447487</v>
      </c>
      <c r="Q133" s="5">
        <v>27397589455</v>
      </c>
      <c r="R133" s="5">
        <v>14290017954</v>
      </c>
      <c r="S133" s="5">
        <v>404482503</v>
      </c>
      <c r="T133" s="5">
        <v>80692666297</v>
      </c>
      <c r="U133" s="5">
        <v>-25173414322</v>
      </c>
      <c r="V133" s="5">
        <v>-9186000277</v>
      </c>
    </row>
    <row r="134" spans="3:22" ht="15.5" x14ac:dyDescent="0.35">
      <c r="C134" t="s">
        <v>173</v>
      </c>
      <c r="D134" s="5">
        <v>-6650000</v>
      </c>
      <c r="E134" s="5">
        <v>-2850000</v>
      </c>
      <c r="F134" s="5">
        <v>-3200000</v>
      </c>
      <c r="G134" s="5">
        <v>-352000000</v>
      </c>
      <c r="I134" s="5">
        <v>-358050000</v>
      </c>
      <c r="J134" s="5">
        <v>-140030721</v>
      </c>
      <c r="K134" s="5">
        <v>-3836248800</v>
      </c>
      <c r="L134" s="5">
        <v>-3600400000</v>
      </c>
      <c r="M134" s="5">
        <v>-823200000</v>
      </c>
      <c r="N134" s="5">
        <v>-3841732800</v>
      </c>
      <c r="O134" s="5">
        <v>-9309219392</v>
      </c>
      <c r="P134" s="5">
        <v>1420644720</v>
      </c>
      <c r="Q134" s="5">
        <v>-37010130613</v>
      </c>
      <c r="R134" s="5">
        <v>-4566606126</v>
      </c>
      <c r="S134" s="5">
        <v>-22474820416</v>
      </c>
      <c r="T134" s="5">
        <v>-83940510975</v>
      </c>
      <c r="U134" s="5">
        <v>-12035816877</v>
      </c>
      <c r="V134" s="5">
        <v>-16941359771</v>
      </c>
    </row>
    <row r="135" spans="3:22" ht="15.5" x14ac:dyDescent="0.35">
      <c r="C135" t="s">
        <v>174</v>
      </c>
      <c r="D135" s="5">
        <v>-6650000</v>
      </c>
      <c r="E135" s="5">
        <v>-2850000</v>
      </c>
      <c r="F135" s="5">
        <v>-3200000</v>
      </c>
      <c r="G135" s="5">
        <v>-352000000</v>
      </c>
      <c r="I135" s="5">
        <v>-358050000</v>
      </c>
      <c r="J135" s="5">
        <v>-419310000</v>
      </c>
      <c r="K135" s="5">
        <v>-3836248800</v>
      </c>
      <c r="L135" s="5">
        <v>-3600400000</v>
      </c>
      <c r="M135" s="5">
        <v>-823200000</v>
      </c>
      <c r="N135" s="5">
        <v>-3841732800</v>
      </c>
      <c r="O135" s="5">
        <v>-8334708250</v>
      </c>
      <c r="P135" s="5">
        <v>-627687525</v>
      </c>
      <c r="Q135" s="5">
        <v>-37730130613</v>
      </c>
      <c r="R135" s="5">
        <v>-4944425867</v>
      </c>
      <c r="S135" s="5">
        <v>-23565020416</v>
      </c>
      <c r="T135" s="5">
        <v>-87201510975</v>
      </c>
      <c r="U135" s="5">
        <v>-12981852881</v>
      </c>
      <c r="V135" s="5">
        <v>-17948859771</v>
      </c>
    </row>
    <row r="136" spans="3:22" ht="15.5" x14ac:dyDescent="0.35">
      <c r="C136" t="s">
        <v>427</v>
      </c>
    </row>
    <row r="137" spans="3:22" ht="15.5" x14ac:dyDescent="0.35">
      <c r="C137" t="s">
        <v>2564</v>
      </c>
    </row>
    <row r="138" spans="3:22" ht="15.5" x14ac:dyDescent="0.35">
      <c r="C138" t="s">
        <v>351</v>
      </c>
      <c r="J138" s="5">
        <v>279279279</v>
      </c>
      <c r="O138" s="5">
        <v>-1067791667</v>
      </c>
      <c r="P138" s="5">
        <v>2141612770</v>
      </c>
      <c r="Q138" s="5">
        <v>720000000</v>
      </c>
      <c r="R138" s="5">
        <v>377819741</v>
      </c>
      <c r="S138" s="5">
        <v>1090200000</v>
      </c>
      <c r="T138" s="5">
        <v>3261000000</v>
      </c>
      <c r="U138" s="5">
        <v>1685000000</v>
      </c>
      <c r="V138" s="5">
        <v>1007500000</v>
      </c>
    </row>
    <row r="139" spans="3:22" ht="15.5" x14ac:dyDescent="0.35">
      <c r="C139" t="s">
        <v>599</v>
      </c>
      <c r="P139" s="5">
        <v>-93280525</v>
      </c>
      <c r="U139" s="5">
        <v>-738963996</v>
      </c>
    </row>
    <row r="140" spans="3:22" ht="15.5" x14ac:dyDescent="0.35">
      <c r="C140" t="s">
        <v>600</v>
      </c>
      <c r="O140" s="5">
        <v>93280525</v>
      </c>
    </row>
    <row r="141" spans="3:22" ht="15.5" x14ac:dyDescent="0.35">
      <c r="C141" t="s">
        <v>191</v>
      </c>
      <c r="D141" s="5">
        <v>3130561193</v>
      </c>
      <c r="E141" s="5">
        <v>-1359687476</v>
      </c>
      <c r="F141" s="5">
        <v>2403220291</v>
      </c>
      <c r="G141" s="5">
        <v>1774675468</v>
      </c>
      <c r="I141" s="5">
        <v>5012283116</v>
      </c>
      <c r="J141" s="5">
        <v>-834739016</v>
      </c>
      <c r="K141" s="5">
        <v>-2481274456</v>
      </c>
      <c r="L141" s="5">
        <v>-6789809752</v>
      </c>
      <c r="M141" s="5">
        <v>-954713534</v>
      </c>
      <c r="N141" s="5">
        <v>-8774371190</v>
      </c>
      <c r="O141" s="5">
        <v>-20375588250</v>
      </c>
      <c r="P141" s="5">
        <v>-1789447487</v>
      </c>
      <c r="Q141" s="5">
        <v>27397589455</v>
      </c>
      <c r="R141" s="5">
        <v>14290017954</v>
      </c>
      <c r="S141" s="5">
        <v>404482503</v>
      </c>
      <c r="T141" s="5">
        <v>80692666297</v>
      </c>
      <c r="U141" s="5">
        <v>-25173414322</v>
      </c>
      <c r="V141" s="5">
        <v>-9186000277</v>
      </c>
    </row>
    <row r="142" spans="3:22" ht="15.5" x14ac:dyDescent="0.35">
      <c r="C142" t="s">
        <v>151</v>
      </c>
      <c r="R142" s="5">
        <v>19000</v>
      </c>
      <c r="S142" s="5">
        <v>1900</v>
      </c>
      <c r="T142" s="5">
        <v>135000000000</v>
      </c>
    </row>
    <row r="143" spans="3:22" ht="15.5" x14ac:dyDescent="0.35">
      <c r="C143" t="s">
        <v>754</v>
      </c>
      <c r="F143" s="5">
        <v>4987083231</v>
      </c>
      <c r="G143" s="5">
        <v>-3305647412</v>
      </c>
      <c r="J143" s="5">
        <v>-7838077946</v>
      </c>
      <c r="K143" s="5">
        <v>-1122524948</v>
      </c>
      <c r="L143" s="5">
        <v>-3359413676</v>
      </c>
      <c r="M143" s="5">
        <v>2862939457</v>
      </c>
      <c r="N143" s="5">
        <v>-9012771897</v>
      </c>
      <c r="O143" s="5">
        <v>-20018087473</v>
      </c>
      <c r="P143" s="5">
        <v>-10531564905</v>
      </c>
      <c r="Q143" s="5">
        <v>48090119595</v>
      </c>
      <c r="R143" s="5">
        <v>8910506721</v>
      </c>
      <c r="S143" s="5">
        <v>8495050770</v>
      </c>
      <c r="T143" s="5">
        <v>-34326447624</v>
      </c>
      <c r="U143" s="5">
        <v>-96607849500</v>
      </c>
      <c r="V143" s="5">
        <v>-28910803962</v>
      </c>
    </row>
    <row r="144" spans="3:22" ht="15.5" x14ac:dyDescent="0.35">
      <c r="C144" t="s">
        <v>1214</v>
      </c>
      <c r="D144" s="5">
        <v>3287074125</v>
      </c>
      <c r="E144" s="5">
        <v>-1057170018</v>
      </c>
      <c r="F144" s="5">
        <v>-2345508412</v>
      </c>
      <c r="G144" s="5">
        <v>5380322880</v>
      </c>
      <c r="I144" s="5">
        <v>6326649412</v>
      </c>
      <c r="J144" s="5">
        <v>7982933099</v>
      </c>
      <c r="U144" s="5">
        <v>69263616366</v>
      </c>
      <c r="V144" s="5">
        <v>36094417560</v>
      </c>
    </row>
    <row r="145" spans="2:22" ht="15.5" x14ac:dyDescent="0.35">
      <c r="C145" t="s">
        <v>421</v>
      </c>
      <c r="U145" s="5">
        <v>12476000000</v>
      </c>
      <c r="V145" s="5">
        <v>8921550000</v>
      </c>
    </row>
    <row r="146" spans="2:22" ht="15.5" x14ac:dyDescent="0.35">
      <c r="C146" t="s">
        <v>483</v>
      </c>
      <c r="K146" s="5">
        <v>-469170572</v>
      </c>
      <c r="L146" s="5">
        <v>-438619977</v>
      </c>
      <c r="M146" s="5">
        <v>-213451539</v>
      </c>
      <c r="N146" s="5">
        <v>1523562407</v>
      </c>
      <c r="O146" s="5">
        <v>-2096136943</v>
      </c>
      <c r="P146" s="5">
        <v>139578284</v>
      </c>
      <c r="Q146" s="5">
        <v>-20692530140</v>
      </c>
      <c r="R146" s="5">
        <v>-3795517690</v>
      </c>
      <c r="S146" s="5">
        <v>-1002449370</v>
      </c>
      <c r="T146" s="5">
        <v>-21295362484</v>
      </c>
      <c r="U146" s="5">
        <v>-13131201424</v>
      </c>
      <c r="V146" s="5">
        <v>-30445418684</v>
      </c>
    </row>
    <row r="147" spans="2:22" ht="15.5" x14ac:dyDescent="0.35">
      <c r="C147" t="s">
        <v>1547</v>
      </c>
      <c r="J147" s="5">
        <v>260718000</v>
      </c>
    </row>
    <row r="148" spans="2:22" ht="15.5" x14ac:dyDescent="0.35">
      <c r="C148" t="s">
        <v>2565</v>
      </c>
      <c r="D148" s="5">
        <v>-22217879</v>
      </c>
      <c r="E148" s="5">
        <v>-64336208</v>
      </c>
      <c r="I148" s="5">
        <v>-137830518</v>
      </c>
      <c r="J148" s="5">
        <v>-757597364</v>
      </c>
      <c r="K148" s="5">
        <v>-889578936</v>
      </c>
      <c r="L148" s="5">
        <v>-2991776099</v>
      </c>
      <c r="M148" s="5">
        <v>-3604201452</v>
      </c>
      <c r="N148" s="5">
        <v>-1285161700</v>
      </c>
      <c r="O148" s="5">
        <v>1738636166</v>
      </c>
      <c r="P148" s="5">
        <v>8602539134</v>
      </c>
    </row>
    <row r="149" spans="2:22" ht="15.5" x14ac:dyDescent="0.35">
      <c r="C149" t="s">
        <v>959</v>
      </c>
    </row>
    <row r="150" spans="2:22" ht="15.5" x14ac:dyDescent="0.35">
      <c r="C150" t="s">
        <v>190</v>
      </c>
    </row>
    <row r="151" spans="2:22" ht="15.5" x14ac:dyDescent="0.35">
      <c r="C151" t="s">
        <v>213</v>
      </c>
      <c r="D151" s="5">
        <v>713208370</v>
      </c>
      <c r="E151" s="5">
        <v>369926908</v>
      </c>
      <c r="F151" s="5">
        <v>-1262305581</v>
      </c>
      <c r="G151" s="5">
        <v>597803228</v>
      </c>
      <c r="I151" s="5">
        <v>-111462806</v>
      </c>
      <c r="J151" s="5">
        <v>-265973854</v>
      </c>
      <c r="K151" s="5">
        <v>-202806751</v>
      </c>
      <c r="L151" s="5">
        <v>172150850</v>
      </c>
      <c r="M151" s="5">
        <v>130680387</v>
      </c>
      <c r="N151" s="5">
        <v>-15663997855</v>
      </c>
      <c r="O151" s="5">
        <v>-334088640</v>
      </c>
      <c r="P151" s="5">
        <v>-663678575</v>
      </c>
      <c r="Q151" s="5">
        <v>-417403599</v>
      </c>
      <c r="R151" s="5">
        <v>785520071</v>
      </c>
      <c r="S151" s="5">
        <v>-58830179</v>
      </c>
      <c r="T151" s="5">
        <v>16199535542</v>
      </c>
      <c r="U151" s="5">
        <v>-644432369</v>
      </c>
      <c r="V151" s="5">
        <v>-412116006</v>
      </c>
    </row>
    <row r="152" spans="2:22" ht="15.5" x14ac:dyDescent="0.35">
      <c r="C152" t="s">
        <v>214</v>
      </c>
      <c r="D152" s="5">
        <v>609046479</v>
      </c>
      <c r="I152" s="5">
        <v>720509285</v>
      </c>
      <c r="J152" s="5">
        <v>986483139</v>
      </c>
      <c r="K152" s="5">
        <v>1189289890</v>
      </c>
      <c r="L152" s="5">
        <v>1017139040</v>
      </c>
      <c r="M152" s="5">
        <v>886458653</v>
      </c>
      <c r="N152" s="5">
        <v>16550456508</v>
      </c>
      <c r="O152" s="5">
        <v>16884545148</v>
      </c>
      <c r="P152" s="5">
        <v>17548223723</v>
      </c>
      <c r="Q152" s="5">
        <v>17965627322</v>
      </c>
      <c r="R152" s="5">
        <v>17180107251</v>
      </c>
      <c r="S152" s="5">
        <v>17238937430</v>
      </c>
      <c r="T152" s="5">
        <v>1039401888</v>
      </c>
      <c r="U152" s="5">
        <v>1683834257</v>
      </c>
      <c r="V152" s="5">
        <v>2095950263</v>
      </c>
    </row>
    <row r="153" spans="2:22" ht="15.5" x14ac:dyDescent="0.35">
      <c r="C153" t="s">
        <v>216</v>
      </c>
      <c r="D153" s="5">
        <v>1322254849</v>
      </c>
      <c r="E153" s="5">
        <v>369926908</v>
      </c>
      <c r="F153" s="5">
        <v>-1262305581</v>
      </c>
      <c r="G153" s="5">
        <v>597803228</v>
      </c>
      <c r="I153" s="5">
        <v>609046479</v>
      </c>
      <c r="J153" s="5">
        <v>720509285</v>
      </c>
      <c r="K153" s="5">
        <v>986483139</v>
      </c>
      <c r="L153" s="5">
        <v>1189289890</v>
      </c>
      <c r="M153" s="5">
        <v>1017139040</v>
      </c>
      <c r="N153" s="5">
        <v>886458653</v>
      </c>
      <c r="O153" s="5">
        <v>16550456508</v>
      </c>
      <c r="P153" s="5">
        <v>16884545148</v>
      </c>
      <c r="Q153" s="5">
        <v>17548223723</v>
      </c>
      <c r="R153" s="5">
        <v>17965627322</v>
      </c>
      <c r="S153" s="5">
        <v>17180107251</v>
      </c>
      <c r="T153" s="5">
        <v>17238937430</v>
      </c>
      <c r="U153" s="5">
        <v>1039401888</v>
      </c>
      <c r="V153" s="5">
        <v>1683834257</v>
      </c>
    </row>
    <row r="155" spans="2:22" ht="15.5" x14ac:dyDescent="0.35">
      <c r="B155" t="s">
        <v>217</v>
      </c>
      <c r="C155" t="s">
        <v>11</v>
      </c>
      <c r="D155" s="5">
        <v>350000000</v>
      </c>
      <c r="E155" s="5">
        <v>350000000</v>
      </c>
      <c r="F155" s="5">
        <v>350000000</v>
      </c>
      <c r="G155" s="5">
        <v>350000000</v>
      </c>
      <c r="I155" s="5">
        <v>350000000</v>
      </c>
      <c r="J155" s="5">
        <v>350000000</v>
      </c>
      <c r="K155" s="5">
        <v>350000000</v>
      </c>
      <c r="L155" s="5">
        <v>350000000</v>
      </c>
      <c r="M155" s="5">
        <v>350000000</v>
      </c>
      <c r="N155" s="5">
        <v>350000000</v>
      </c>
      <c r="O155" s="5">
        <v>350000000</v>
      </c>
      <c r="P155" s="5">
        <v>350000000</v>
      </c>
      <c r="Q155" s="5">
        <v>350000000</v>
      </c>
      <c r="R155" s="5">
        <v>350000000</v>
      </c>
      <c r="S155" s="5">
        <v>350000000</v>
      </c>
      <c r="T155" s="5">
        <v>350000000</v>
      </c>
      <c r="U155" s="5">
        <v>1000000000</v>
      </c>
      <c r="V155" s="5">
        <v>1000000000</v>
      </c>
    </row>
    <row r="156" spans="2:22" ht="15.5" x14ac:dyDescent="0.35">
      <c r="C156" t="s">
        <v>218</v>
      </c>
      <c r="D156" s="6">
        <v>-19.07</v>
      </c>
      <c r="E156" s="6">
        <v>-1.82</v>
      </c>
      <c r="F156" s="5">
        <v>-29</v>
      </c>
      <c r="G156" s="6">
        <v>-15.36</v>
      </c>
    </row>
    <row r="157" spans="2:22" ht="15.5" x14ac:dyDescent="0.35">
      <c r="C157" t="s">
        <v>219</v>
      </c>
      <c r="D157" s="6">
        <v>-10.59</v>
      </c>
      <c r="E157" s="6">
        <v>-167.03</v>
      </c>
      <c r="F157" s="6">
        <v>-6.38</v>
      </c>
      <c r="G157" s="6">
        <v>-8.85</v>
      </c>
    </row>
    <row r="158" spans="2:22" ht="15.5" x14ac:dyDescent="0.35">
      <c r="C158" t="s">
        <v>72</v>
      </c>
      <c r="D158" s="6">
        <v>4.92</v>
      </c>
      <c r="E158" s="6">
        <v>8.7899999999999991</v>
      </c>
      <c r="F158" s="6">
        <v>5.19</v>
      </c>
      <c r="G158" s="6">
        <v>2.58</v>
      </c>
    </row>
    <row r="159" spans="2:22" ht="15.5" x14ac:dyDescent="0.35">
      <c r="C159" t="s">
        <v>220</v>
      </c>
      <c r="D159" s="5">
        <v>-1710000000</v>
      </c>
      <c r="E159" s="5">
        <v>2560000000</v>
      </c>
      <c r="F159" s="5">
        <v>-4980000000</v>
      </c>
      <c r="G159" s="5">
        <v>-360000000</v>
      </c>
    </row>
    <row r="160" spans="2:22" ht="15.5" x14ac:dyDescent="0.35">
      <c r="C160" t="s">
        <v>221</v>
      </c>
      <c r="D160" s="6">
        <v>-2.2499999999999999E-2</v>
      </c>
      <c r="E160" s="6">
        <v>-2.0999999999999999E-3</v>
      </c>
      <c r="F160" s="6">
        <v>-3.2799999999999996E-2</v>
      </c>
      <c r="G160" s="6">
        <v>-1.6799999999999999E-2</v>
      </c>
    </row>
    <row r="161" spans="3:7" ht="15.5" x14ac:dyDescent="0.35">
      <c r="C161" t="s">
        <v>222</v>
      </c>
      <c r="D161" s="6">
        <v>-2.5699999999999997E-2</v>
      </c>
      <c r="E161" s="6">
        <v>-2.3999999999999998E-3</v>
      </c>
      <c r="F161" s="6">
        <v>-3.7999999999999999E-2</v>
      </c>
      <c r="G161" s="6">
        <v>-1.9400000000000001E-2</v>
      </c>
    </row>
    <row r="162" spans="3:7" ht="15.5" x14ac:dyDescent="0.35">
      <c r="C162" t="s">
        <v>223</v>
      </c>
      <c r="D162" s="6">
        <v>-2.4399999999999998E-2</v>
      </c>
      <c r="E162" s="6">
        <v>-1.18E-2</v>
      </c>
      <c r="F162" s="6">
        <v>-3.4799999999999998E-2</v>
      </c>
      <c r="G162" s="6">
        <v>-1.9400000000000001E-2</v>
      </c>
    </row>
    <row r="163" spans="3:7" ht="15.5" x14ac:dyDescent="0.35">
      <c r="C163" t="s">
        <v>224</v>
      </c>
      <c r="D163" s="6">
        <v>-43.18</v>
      </c>
      <c r="E163" s="6">
        <v>-27.38</v>
      </c>
      <c r="F163" s="6">
        <v>-39.229999999999997</v>
      </c>
      <c r="G163" s="6">
        <v>-49.33</v>
      </c>
    </row>
    <row r="164" spans="3:7" ht="15.5" x14ac:dyDescent="0.35">
      <c r="C164" t="s">
        <v>225</v>
      </c>
      <c r="D164" s="5">
        <v>260000000000</v>
      </c>
      <c r="E164" s="5">
        <v>267000000000</v>
      </c>
      <c r="F164" s="5">
        <v>267000000000</v>
      </c>
      <c r="G164" s="5">
        <v>278000000000</v>
      </c>
    </row>
    <row r="165" spans="3:7" ht="15.5" x14ac:dyDescent="0.35">
      <c r="C165" t="s">
        <v>226</v>
      </c>
      <c r="D165" s="6">
        <v>0.27</v>
      </c>
      <c r="E165" s="6">
        <v>0.4</v>
      </c>
      <c r="F165" s="6">
        <v>0.24</v>
      </c>
      <c r="G165" s="6">
        <v>0.17</v>
      </c>
    </row>
    <row r="166" spans="3:7" ht="15.5" x14ac:dyDescent="0.35">
      <c r="C166" t="s">
        <v>227</v>
      </c>
      <c r="D166" s="6">
        <v>743.05</v>
      </c>
      <c r="E166" s="6">
        <v>762.12</v>
      </c>
      <c r="F166" s="6">
        <v>763.96</v>
      </c>
      <c r="G166" s="6">
        <v>792.96</v>
      </c>
    </row>
    <row r="167" spans="3:7" ht="15.5" x14ac:dyDescent="0.35">
      <c r="C167" t="s">
        <v>228</v>
      </c>
      <c r="D167" s="6">
        <v>0.27</v>
      </c>
      <c r="E167" s="6">
        <v>0.4</v>
      </c>
      <c r="F167" s="6">
        <v>0.24</v>
      </c>
      <c r="G167" s="6">
        <v>0.17</v>
      </c>
    </row>
    <row r="168" spans="3:7" ht="15.5" x14ac:dyDescent="0.35">
      <c r="C168" t="s">
        <v>229</v>
      </c>
      <c r="D168" s="6">
        <v>743.05</v>
      </c>
      <c r="E168" s="6">
        <v>762.12</v>
      </c>
      <c r="F168" s="6">
        <v>763.96</v>
      </c>
      <c r="G168" s="6">
        <v>792.96</v>
      </c>
    </row>
    <row r="169" spans="3:7" ht="15.5" x14ac:dyDescent="0.35">
      <c r="C169" t="s">
        <v>230</v>
      </c>
      <c r="D169" s="5">
        <v>4000000000</v>
      </c>
      <c r="E169" s="5">
        <v>4000000000</v>
      </c>
      <c r="F169" s="5">
        <v>5000000000</v>
      </c>
      <c r="G169" s="5">
        <v>5000000000</v>
      </c>
    </row>
    <row r="170" spans="3:7" ht="15.5" x14ac:dyDescent="0.35">
      <c r="C170" t="s">
        <v>231</v>
      </c>
      <c r="D170" s="5">
        <v>0</v>
      </c>
      <c r="E170" s="5">
        <v>0</v>
      </c>
      <c r="F170" s="5">
        <v>0</v>
      </c>
      <c r="G170" s="5">
        <v>0</v>
      </c>
    </row>
    <row r="171" spans="3:7" ht="15.5" x14ac:dyDescent="0.35">
      <c r="C171" t="s">
        <v>232</v>
      </c>
      <c r="D171" s="5">
        <v>260000000000</v>
      </c>
      <c r="E171" s="5">
        <v>267000000000</v>
      </c>
      <c r="F171" s="5">
        <v>267000000000</v>
      </c>
      <c r="G171" s="5">
        <v>278000000000</v>
      </c>
    </row>
    <row r="172" spans="3:7" ht="15.5" x14ac:dyDescent="0.35">
      <c r="C172" t="s">
        <v>23</v>
      </c>
      <c r="D172" s="5">
        <v>4000000000</v>
      </c>
      <c r="E172" s="5">
        <v>5000000000</v>
      </c>
      <c r="F172" s="5">
        <v>5000000000</v>
      </c>
      <c r="G172" s="5">
        <v>5000000000</v>
      </c>
    </row>
    <row r="173" spans="3:7" ht="15.5" x14ac:dyDescent="0.35">
      <c r="C173" t="s">
        <v>20</v>
      </c>
      <c r="D173" s="5">
        <v>3000000000</v>
      </c>
      <c r="E173" s="5">
        <v>4000000000</v>
      </c>
      <c r="F173" s="5">
        <v>5000000000</v>
      </c>
      <c r="G173" s="5">
        <v>4000000000</v>
      </c>
    </row>
    <row r="174" spans="3:7" ht="15.5" x14ac:dyDescent="0.35">
      <c r="C174" t="s">
        <v>233</v>
      </c>
      <c r="D174" s="5">
        <v>-2000000000</v>
      </c>
      <c r="E174" s="5">
        <v>-3000000000</v>
      </c>
      <c r="F174" s="5">
        <v>-5000000000</v>
      </c>
      <c r="G174" s="5">
        <v>-3000000000</v>
      </c>
    </row>
    <row r="175" spans="3:7" ht="15.5" x14ac:dyDescent="0.35">
      <c r="C175" t="s">
        <v>234</v>
      </c>
      <c r="D175" s="5">
        <v>-2000000000</v>
      </c>
      <c r="E175" s="5">
        <v>2000000000</v>
      </c>
      <c r="F175" s="5">
        <v>-4000000000</v>
      </c>
      <c r="G175" s="5">
        <v>-1000000000</v>
      </c>
    </row>
    <row r="176" spans="3:7" ht="15.5" x14ac:dyDescent="0.35">
      <c r="C176" t="s">
        <v>235</v>
      </c>
      <c r="D176" s="5">
        <v>0</v>
      </c>
      <c r="E176" s="5">
        <v>0</v>
      </c>
      <c r="F176" s="5">
        <v>0</v>
      </c>
      <c r="G176" s="5">
        <v>0</v>
      </c>
    </row>
    <row r="177" spans="3:22" ht="15.5" x14ac:dyDescent="0.35">
      <c r="C177" t="s">
        <v>12</v>
      </c>
      <c r="D177" s="5">
        <v>-2000000000</v>
      </c>
      <c r="E177" s="5">
        <v>2000000000</v>
      </c>
      <c r="F177" s="5">
        <v>-4000000000</v>
      </c>
      <c r="G177" s="5">
        <v>-1000000000</v>
      </c>
    </row>
    <row r="178" spans="3:22" ht="15.5" x14ac:dyDescent="0.35">
      <c r="C178" t="s">
        <v>15</v>
      </c>
      <c r="D178" s="6">
        <v>-6.91</v>
      </c>
      <c r="E178" s="6">
        <v>4.9400000000000004</v>
      </c>
      <c r="F178" s="6">
        <v>-10.47</v>
      </c>
      <c r="G178" s="6">
        <v>-3.36</v>
      </c>
    </row>
    <row r="179" spans="3:22" ht="15.5" x14ac:dyDescent="0.35">
      <c r="C179" t="s">
        <v>57</v>
      </c>
      <c r="I179" s="6">
        <v>-66.06</v>
      </c>
      <c r="J179" s="6">
        <v>-47.72</v>
      </c>
      <c r="K179" s="6">
        <v>-2.2200000000000002</v>
      </c>
      <c r="L179" s="6">
        <v>-60.89</v>
      </c>
      <c r="M179" s="6">
        <v>-75.62</v>
      </c>
      <c r="N179" s="6">
        <v>-122.93</v>
      </c>
      <c r="O179" s="6">
        <v>-19.59</v>
      </c>
      <c r="P179" s="6">
        <v>-85.35</v>
      </c>
      <c r="Q179" s="6">
        <v>-109.95</v>
      </c>
      <c r="R179" s="6">
        <v>-81.400000000000006</v>
      </c>
      <c r="S179" s="6">
        <v>-4.7300000000000004</v>
      </c>
      <c r="T179" s="6">
        <v>5.62</v>
      </c>
      <c r="U179" s="6">
        <v>3.19</v>
      </c>
      <c r="V179" s="6">
        <v>7.18</v>
      </c>
    </row>
    <row r="180" spans="3:22" ht="15.5" x14ac:dyDescent="0.35">
      <c r="C180" t="s">
        <v>71</v>
      </c>
      <c r="I180" s="6">
        <v>-4.5999999999999996</v>
      </c>
      <c r="J180" s="6">
        <v>-3.42</v>
      </c>
      <c r="K180" s="6">
        <v>-81.08</v>
      </c>
      <c r="L180" s="6">
        <v>-3.09</v>
      </c>
      <c r="M180" s="6">
        <v>-2.67</v>
      </c>
      <c r="N180" s="6">
        <v>-1.63</v>
      </c>
      <c r="O180" s="6">
        <v>-6.69</v>
      </c>
      <c r="P180" s="6">
        <v>-1.25</v>
      </c>
      <c r="Q180" s="6">
        <v>-0.85</v>
      </c>
      <c r="R180" s="6">
        <v>-2.7</v>
      </c>
      <c r="S180" s="6">
        <v>-25.79</v>
      </c>
      <c r="T180" s="6">
        <v>36.299999999999997</v>
      </c>
      <c r="U180" s="5">
        <v>0</v>
      </c>
      <c r="V180" s="5">
        <v>0</v>
      </c>
    </row>
    <row r="181" spans="3:22" ht="15.5" x14ac:dyDescent="0.35">
      <c r="C181" t="s">
        <v>74</v>
      </c>
      <c r="I181" s="6">
        <v>1.79</v>
      </c>
      <c r="J181" s="6">
        <v>0.7</v>
      </c>
      <c r="K181" s="6">
        <v>0.68</v>
      </c>
      <c r="L181" s="6">
        <v>0.71</v>
      </c>
      <c r="M181" s="6">
        <v>1.01</v>
      </c>
      <c r="N181" s="6">
        <v>1.08</v>
      </c>
      <c r="O181" s="6">
        <v>0.37</v>
      </c>
      <c r="P181" s="6">
        <v>0.37</v>
      </c>
      <c r="Q181" s="6">
        <v>0.31</v>
      </c>
      <c r="R181" s="6">
        <v>0.61</v>
      </c>
      <c r="S181" s="6">
        <v>0.26</v>
      </c>
      <c r="T181" s="6">
        <v>0.5</v>
      </c>
      <c r="U181" s="5">
        <v>0</v>
      </c>
      <c r="V181" s="5">
        <v>0</v>
      </c>
    </row>
    <row r="182" spans="3:22" ht="15.5" x14ac:dyDescent="0.35">
      <c r="C182" t="s">
        <v>236</v>
      </c>
      <c r="I182" s="5">
        <v>-4780000000</v>
      </c>
      <c r="J182" s="5">
        <v>-2360000000</v>
      </c>
      <c r="K182" s="5">
        <v>4240000000</v>
      </c>
      <c r="L182" s="5">
        <v>9760000000</v>
      </c>
      <c r="M182" s="5">
        <v>4970000000</v>
      </c>
      <c r="N182" s="5">
        <v>-11910000000</v>
      </c>
      <c r="O182" s="5">
        <v>20610000000</v>
      </c>
      <c r="P182" s="5">
        <v>6520000000</v>
      </c>
    </row>
    <row r="183" spans="3:22" ht="15.5" x14ac:dyDescent="0.35">
      <c r="C183" t="s">
        <v>237</v>
      </c>
      <c r="I183" s="6">
        <v>-7.6200000000000004E-2</v>
      </c>
      <c r="J183" s="6">
        <v>-4.99E-2</v>
      </c>
      <c r="K183" s="6">
        <v>-2.2000000000000001E-3</v>
      </c>
      <c r="L183" s="6">
        <v>-9.4800000000000009E-2</v>
      </c>
      <c r="M183" s="6">
        <v>-0.1106</v>
      </c>
      <c r="N183" s="6">
        <v>-0.15909999999999999</v>
      </c>
      <c r="O183" s="6">
        <v>-2.2700000000000001E-2</v>
      </c>
      <c r="P183" s="6">
        <v>-9.5700000000000007E-2</v>
      </c>
      <c r="Q183" s="6">
        <v>-0.1497</v>
      </c>
      <c r="R183" s="6">
        <v>-9.2300000000000007E-2</v>
      </c>
      <c r="S183" s="6">
        <v>-4.8999999999999998E-3</v>
      </c>
      <c r="T183" s="6">
        <v>5.5000000000000005E-3</v>
      </c>
      <c r="U183" s="6">
        <v>1.3300000000000001E-2</v>
      </c>
      <c r="V183" s="6">
        <v>3.15E-2</v>
      </c>
    </row>
    <row r="184" spans="3:22" ht="15.5" x14ac:dyDescent="0.35">
      <c r="C184" t="s">
        <v>238</v>
      </c>
      <c r="I184" s="6">
        <v>-8.6699999999999999E-2</v>
      </c>
      <c r="J184" s="6">
        <v>-5.7599999999999998E-2</v>
      </c>
      <c r="K184" s="6">
        <v>-2.5000000000000001E-3</v>
      </c>
      <c r="L184" s="6">
        <v>-0.12480000000000001</v>
      </c>
      <c r="M184" s="6">
        <v>-0.13780000000000001</v>
      </c>
      <c r="N184" s="6">
        <v>-0.19719999999999999</v>
      </c>
      <c r="O184" s="6">
        <v>-2.63E-2</v>
      </c>
      <c r="P184" s="6">
        <v>-0.1115</v>
      </c>
      <c r="Q184" s="6">
        <v>-0.18160000000000001</v>
      </c>
      <c r="R184" s="6">
        <v>-0.11380000000000001</v>
      </c>
      <c r="S184" s="6">
        <v>-6.0999999999999995E-3</v>
      </c>
      <c r="T184" s="6">
        <v>7.1999999999999998E-3</v>
      </c>
      <c r="U184" s="6">
        <v>2.2099999999999998E-2</v>
      </c>
      <c r="V184" s="6">
        <v>5.2000000000000005E-2</v>
      </c>
    </row>
    <row r="185" spans="3:22" ht="15.5" x14ac:dyDescent="0.35">
      <c r="C185" t="s">
        <v>239</v>
      </c>
      <c r="I185" s="6">
        <v>-0.09</v>
      </c>
      <c r="J185" s="6">
        <v>-7.46E-2</v>
      </c>
      <c r="K185" s="6">
        <v>-8.0000000000000002E-3</v>
      </c>
      <c r="L185" s="6">
        <v>-9.1700000000000004E-2</v>
      </c>
      <c r="M185" s="6">
        <v>-0.10439999999999999</v>
      </c>
      <c r="N185" s="6">
        <v>-0.15109999999999998</v>
      </c>
      <c r="O185" s="6">
        <v>-2.5399999999999999E-2</v>
      </c>
      <c r="P185" s="6">
        <v>-0.11</v>
      </c>
      <c r="Q185" s="6">
        <v>-0.15130000000000002</v>
      </c>
      <c r="R185" s="6">
        <v>-0.1069</v>
      </c>
      <c r="S185" s="6">
        <v>-8.1000000000000013E-3</v>
      </c>
      <c r="T185" s="6">
        <v>1.9799999999999998E-2</v>
      </c>
      <c r="U185" s="6">
        <v>6.25E-2</v>
      </c>
      <c r="V185" s="6">
        <v>0.22460000000000002</v>
      </c>
    </row>
    <row r="186" spans="3:22" ht="15.5" x14ac:dyDescent="0.35">
      <c r="C186" t="s">
        <v>240</v>
      </c>
      <c r="I186" s="6">
        <v>-60.63</v>
      </c>
      <c r="J186" s="6">
        <v>-30.51</v>
      </c>
      <c r="K186" s="6">
        <v>-2.0099999999999998</v>
      </c>
      <c r="L186" s="6">
        <v>-15.83</v>
      </c>
      <c r="M186" s="6">
        <v>-17.03</v>
      </c>
      <c r="N186" s="6">
        <v>-23.87</v>
      </c>
      <c r="O186" s="6">
        <v>-3.92</v>
      </c>
      <c r="P186" s="6">
        <v>-18.55</v>
      </c>
      <c r="Q186" s="6">
        <v>-10.39</v>
      </c>
      <c r="R186" s="6">
        <v>-8.32</v>
      </c>
      <c r="S186" s="6">
        <v>-0.43</v>
      </c>
      <c r="T186" s="6">
        <v>0.74</v>
      </c>
      <c r="U186" s="6">
        <v>1.31</v>
      </c>
      <c r="V186" s="6">
        <v>2.2400000000000002</v>
      </c>
    </row>
    <row r="187" spans="3:22" ht="15.5" x14ac:dyDescent="0.35">
      <c r="C187" t="s">
        <v>68</v>
      </c>
      <c r="I187" s="6">
        <v>0.4</v>
      </c>
      <c r="J187" s="6">
        <v>0.2</v>
      </c>
      <c r="K187" s="6">
        <v>0.21</v>
      </c>
      <c r="L187" s="6">
        <v>0.39</v>
      </c>
      <c r="M187" s="6">
        <v>0.37</v>
      </c>
      <c r="N187" s="6">
        <v>0.32</v>
      </c>
      <c r="O187" s="6">
        <v>0.18</v>
      </c>
      <c r="P187" s="6">
        <v>0.14000000000000001</v>
      </c>
      <c r="Q187" s="6">
        <v>0.16</v>
      </c>
      <c r="R187" s="6">
        <v>0.31</v>
      </c>
      <c r="S187" s="6">
        <v>0.16</v>
      </c>
      <c r="T187" s="6">
        <v>0.26</v>
      </c>
      <c r="U187" s="5">
        <v>0</v>
      </c>
      <c r="V187" s="5">
        <v>0</v>
      </c>
    </row>
    <row r="188" spans="3:22" ht="15.5" x14ac:dyDescent="0.35">
      <c r="C188" t="s">
        <v>65</v>
      </c>
      <c r="I188" s="6">
        <v>762.12</v>
      </c>
      <c r="J188" s="6">
        <v>828.21</v>
      </c>
      <c r="K188" s="6">
        <v>875.94</v>
      </c>
      <c r="L188" s="6">
        <v>487.74</v>
      </c>
      <c r="M188" s="6">
        <v>548.66</v>
      </c>
      <c r="N188" s="6">
        <v>623.29999999999995</v>
      </c>
      <c r="O188" s="6">
        <v>746.21</v>
      </c>
      <c r="P188" s="6">
        <v>765.84</v>
      </c>
      <c r="Q188" s="6">
        <v>605.38</v>
      </c>
      <c r="R188" s="6">
        <v>715.29</v>
      </c>
      <c r="S188" s="5">
        <v>777</v>
      </c>
      <c r="T188" s="6">
        <v>781.69</v>
      </c>
      <c r="U188" s="6">
        <v>144.57</v>
      </c>
      <c r="V188" s="6">
        <v>138.02000000000001</v>
      </c>
    </row>
    <row r="189" spans="3:22" ht="15.5" x14ac:dyDescent="0.35">
      <c r="C189" t="s">
        <v>241</v>
      </c>
      <c r="I189" s="6">
        <v>0.4</v>
      </c>
      <c r="J189" s="6">
        <v>0.2</v>
      </c>
      <c r="K189" s="6">
        <v>0.21</v>
      </c>
      <c r="L189" s="6">
        <v>0.39</v>
      </c>
      <c r="M189" s="6">
        <v>0.37</v>
      </c>
      <c r="N189" s="6">
        <v>0.32</v>
      </c>
      <c r="O189" s="6">
        <v>0.18</v>
      </c>
      <c r="P189" s="6">
        <v>0.14000000000000001</v>
      </c>
      <c r="Q189" s="6">
        <v>0.16</v>
      </c>
      <c r="R189" s="6">
        <v>0.31</v>
      </c>
      <c r="S189" s="6">
        <v>0.16</v>
      </c>
      <c r="T189" s="6">
        <v>0.26</v>
      </c>
      <c r="U189" s="5">
        <v>0</v>
      </c>
      <c r="V189" s="5">
        <v>0</v>
      </c>
    </row>
    <row r="190" spans="3:22" ht="15.5" x14ac:dyDescent="0.35">
      <c r="C190" t="s">
        <v>242</v>
      </c>
      <c r="I190" s="6">
        <v>762.12</v>
      </c>
      <c r="J190" s="6">
        <v>828.21</v>
      </c>
      <c r="K190" s="6">
        <v>875.94</v>
      </c>
      <c r="L190" s="6">
        <v>487.74</v>
      </c>
      <c r="M190" s="6">
        <v>548.66</v>
      </c>
      <c r="N190" s="6">
        <v>623.29999999999995</v>
      </c>
      <c r="O190" s="6">
        <v>746.21</v>
      </c>
      <c r="P190" s="6">
        <v>765.84</v>
      </c>
      <c r="Q190" s="6">
        <v>605.38</v>
      </c>
      <c r="R190" s="6">
        <v>715.29</v>
      </c>
      <c r="S190" s="5">
        <v>777</v>
      </c>
      <c r="T190" s="6">
        <v>781.69</v>
      </c>
      <c r="U190" s="6">
        <v>144.57</v>
      </c>
      <c r="V190" s="6">
        <v>138.02000000000001</v>
      </c>
    </row>
    <row r="191" spans="3:22" ht="15.5" x14ac:dyDescent="0.35">
      <c r="C191" t="s">
        <v>243</v>
      </c>
      <c r="I191" s="5">
        <v>4000000000</v>
      </c>
      <c r="J191" s="5">
        <v>6000000000</v>
      </c>
      <c r="K191" s="5">
        <v>7000000000</v>
      </c>
      <c r="L191" s="5">
        <v>8000000000</v>
      </c>
      <c r="M191" s="5">
        <v>10000000000</v>
      </c>
      <c r="N191" s="5">
        <v>11000000000</v>
      </c>
      <c r="O191" s="5">
        <v>9000000000</v>
      </c>
      <c r="P191" s="5">
        <v>10000000000</v>
      </c>
      <c r="Q191" s="5">
        <v>8000000000</v>
      </c>
      <c r="R191" s="5">
        <v>27000000000</v>
      </c>
      <c r="S191" s="5">
        <v>18000000000</v>
      </c>
      <c r="T191" s="5">
        <v>33000000000</v>
      </c>
      <c r="U191" s="5">
        <v>42000000000</v>
      </c>
      <c r="V191" s="5">
        <v>46000000000</v>
      </c>
    </row>
    <row r="192" spans="3:22" ht="15.5" x14ac:dyDescent="0.35">
      <c r="C192" t="s">
        <v>244</v>
      </c>
      <c r="I192" s="5">
        <v>0</v>
      </c>
      <c r="J192" s="5">
        <v>0</v>
      </c>
      <c r="L192" s="5">
        <v>0</v>
      </c>
      <c r="M192" s="5">
        <v>2000000000</v>
      </c>
      <c r="N192" s="5">
        <v>5000000000</v>
      </c>
      <c r="O192" s="5">
        <v>6000000000</v>
      </c>
      <c r="P192" s="5">
        <v>6000000000</v>
      </c>
      <c r="R192" s="5">
        <v>1000000000</v>
      </c>
      <c r="S192" s="5">
        <v>5000000000</v>
      </c>
      <c r="T192" s="5">
        <v>6000000000</v>
      </c>
      <c r="U192" s="5">
        <v>17000000000</v>
      </c>
      <c r="V192" s="5">
        <v>11000000000</v>
      </c>
    </row>
    <row r="193" spans="2:22" ht="15.5" x14ac:dyDescent="0.35">
      <c r="C193" t="s">
        <v>25</v>
      </c>
      <c r="I193" s="5">
        <v>5000000000</v>
      </c>
      <c r="J193" s="5">
        <v>6000000000</v>
      </c>
      <c r="K193" s="5">
        <v>7000000000</v>
      </c>
      <c r="L193" s="5">
        <v>8000000000</v>
      </c>
      <c r="M193" s="5">
        <v>12000000000</v>
      </c>
      <c r="N193" s="5">
        <v>15000000000</v>
      </c>
      <c r="O193" s="5">
        <v>15000000000</v>
      </c>
      <c r="P193" s="5">
        <v>16000000000</v>
      </c>
      <c r="Q193" s="5">
        <v>8000000000</v>
      </c>
      <c r="R193" s="5">
        <v>28000000000</v>
      </c>
      <c r="S193" s="5">
        <v>23000000000</v>
      </c>
      <c r="T193" s="5">
        <v>39000000000</v>
      </c>
      <c r="U193" s="5">
        <v>59000000000</v>
      </c>
      <c r="V193" s="5">
        <v>57000000000</v>
      </c>
    </row>
    <row r="194" spans="2:22" ht="15.5" x14ac:dyDescent="0.35">
      <c r="C194" t="s">
        <v>22</v>
      </c>
      <c r="I194" s="5">
        <v>4000000000</v>
      </c>
      <c r="J194" s="5">
        <v>5000000000</v>
      </c>
      <c r="K194" s="5">
        <v>6000000000</v>
      </c>
      <c r="L194" s="5">
        <v>7000000000</v>
      </c>
      <c r="M194" s="5">
        <v>11000000000</v>
      </c>
      <c r="N194" s="5">
        <v>15000000000</v>
      </c>
      <c r="O194" s="5">
        <v>-1000000000</v>
      </c>
      <c r="P194" s="5">
        <v>-1000000000</v>
      </c>
      <c r="Q194" s="5">
        <v>-10000000000</v>
      </c>
      <c r="R194" s="5">
        <v>10000000000</v>
      </c>
      <c r="S194" s="5">
        <v>6000000000</v>
      </c>
      <c r="T194" s="5">
        <v>22000000000</v>
      </c>
      <c r="U194" s="5">
        <v>58000000000</v>
      </c>
      <c r="V194" s="5">
        <v>55000000000</v>
      </c>
    </row>
    <row r="195" spans="2:22" ht="15.5" x14ac:dyDescent="0.35">
      <c r="C195" t="s">
        <v>245</v>
      </c>
      <c r="I195" s="5">
        <v>-3000000000</v>
      </c>
      <c r="J195" s="5">
        <v>-5000000000</v>
      </c>
      <c r="K195" s="5">
        <v>-3000000000</v>
      </c>
      <c r="L195" s="5">
        <v>-6000000000</v>
      </c>
      <c r="M195" s="5">
        <v>0</v>
      </c>
      <c r="N195" s="5">
        <v>-5000000000</v>
      </c>
      <c r="O195" s="5">
        <v>21000000000</v>
      </c>
      <c r="P195" s="5">
        <v>13000000000</v>
      </c>
      <c r="Q195" s="5">
        <v>11000000000</v>
      </c>
      <c r="R195" s="5">
        <v>0</v>
      </c>
      <c r="S195" s="5">
        <v>0</v>
      </c>
      <c r="T195" s="5">
        <v>-24000000000</v>
      </c>
      <c r="U195" s="5">
        <v>-46000000000</v>
      </c>
      <c r="V195" s="5">
        <v>-47000000000</v>
      </c>
    </row>
    <row r="196" spans="2:22" ht="15.5" x14ac:dyDescent="0.35">
      <c r="C196" t="s">
        <v>246</v>
      </c>
      <c r="I196" s="5">
        <v>-5000000000</v>
      </c>
      <c r="J196" s="5">
        <v>1000000000</v>
      </c>
      <c r="K196" s="5">
        <v>6000000000</v>
      </c>
      <c r="L196" s="5">
        <v>11000000000</v>
      </c>
      <c r="M196" s="5">
        <v>2000000000</v>
      </c>
      <c r="N196" s="5">
        <v>-3000000000</v>
      </c>
      <c r="O196" s="5">
        <v>29000000000</v>
      </c>
      <c r="P196" s="5">
        <v>0</v>
      </c>
      <c r="Q196" s="5">
        <v>9000000000</v>
      </c>
      <c r="R196" s="5">
        <v>-9000000000</v>
      </c>
      <c r="S196" s="5">
        <v>22000000000</v>
      </c>
      <c r="T196" s="5">
        <v>19000000000</v>
      </c>
      <c r="U196" s="5">
        <v>37000000000</v>
      </c>
      <c r="V196" s="5">
        <v>26000000000</v>
      </c>
    </row>
    <row r="197" spans="2:22" ht="15.5" x14ac:dyDescent="0.35">
      <c r="C197" t="s">
        <v>247</v>
      </c>
      <c r="I197" s="5">
        <v>0</v>
      </c>
      <c r="J197" s="5">
        <v>0</v>
      </c>
      <c r="K197" s="5">
        <v>-4000000000</v>
      </c>
      <c r="L197" s="5">
        <v>-4000000000</v>
      </c>
      <c r="M197" s="5">
        <v>-1000000000</v>
      </c>
      <c r="N197" s="5">
        <v>-4000000000</v>
      </c>
      <c r="O197" s="5">
        <v>-8000000000</v>
      </c>
      <c r="P197" s="5">
        <v>-1000000000</v>
      </c>
      <c r="Q197" s="5">
        <v>-38000000000</v>
      </c>
      <c r="R197" s="5">
        <v>-5000000000</v>
      </c>
      <c r="S197" s="5">
        <v>-24000000000</v>
      </c>
      <c r="T197" s="5">
        <v>-87000000000</v>
      </c>
      <c r="U197" s="5">
        <v>-13000000000</v>
      </c>
      <c r="V197" s="5">
        <v>-18000000000</v>
      </c>
    </row>
    <row r="198" spans="2:22" ht="15.5" x14ac:dyDescent="0.35">
      <c r="C198" t="s">
        <v>14</v>
      </c>
      <c r="I198" s="5">
        <v>-5000000000</v>
      </c>
      <c r="J198" s="5">
        <v>0</v>
      </c>
      <c r="K198" s="5">
        <v>2000000000</v>
      </c>
      <c r="L198" s="5">
        <v>7000000000</v>
      </c>
      <c r="M198" s="5">
        <v>1000000000</v>
      </c>
      <c r="N198" s="5">
        <v>-7000000000</v>
      </c>
      <c r="O198" s="5">
        <v>21000000000</v>
      </c>
      <c r="P198" s="5">
        <v>-1000000000</v>
      </c>
      <c r="Q198" s="5">
        <v>-29000000000</v>
      </c>
      <c r="R198" s="5">
        <v>-14000000000</v>
      </c>
      <c r="S198" s="5">
        <v>-2000000000</v>
      </c>
      <c r="T198" s="5">
        <v>-68000000000</v>
      </c>
      <c r="U198" s="5">
        <v>24000000000</v>
      </c>
      <c r="V198" s="5">
        <v>8000000000</v>
      </c>
    </row>
    <row r="199" spans="2:22" ht="15.5" x14ac:dyDescent="0.35">
      <c r="C199" t="s">
        <v>16</v>
      </c>
      <c r="I199" s="6">
        <v>-14.64</v>
      </c>
      <c r="J199" s="6">
        <v>0.83</v>
      </c>
      <c r="K199" s="6">
        <v>6.51</v>
      </c>
      <c r="L199" s="6">
        <v>19.89</v>
      </c>
      <c r="M199" s="6">
        <v>3.1</v>
      </c>
      <c r="N199" s="6">
        <v>-19.68</v>
      </c>
      <c r="O199" s="6">
        <v>60.05</v>
      </c>
      <c r="P199" s="6">
        <v>-2.64</v>
      </c>
      <c r="Q199" s="6">
        <v>-81.53</v>
      </c>
      <c r="R199" s="6">
        <v>-39.659999999999997</v>
      </c>
      <c r="S199" s="6">
        <v>-4.4400000000000004</v>
      </c>
      <c r="T199" s="6">
        <v>-193.58</v>
      </c>
      <c r="U199" s="6">
        <v>23.58</v>
      </c>
      <c r="V199" s="6">
        <v>7.77</v>
      </c>
    </row>
    <row r="201" spans="2:22" ht="15.5" x14ac:dyDescent="0.35">
      <c r="B201" t="s">
        <v>248</v>
      </c>
      <c r="C201" t="s">
        <v>249</v>
      </c>
      <c r="D201" s="5">
        <v>-7000000000</v>
      </c>
      <c r="E201" s="5">
        <v>-636000000</v>
      </c>
      <c r="F201" s="5">
        <v>-10000000000</v>
      </c>
      <c r="G201" s="5">
        <v>-5000000000</v>
      </c>
      <c r="H201" s="5">
        <v>-27000000000</v>
      </c>
      <c r="I201" s="5">
        <v>-23000000000</v>
      </c>
      <c r="J201" s="5">
        <v>-17000000000</v>
      </c>
      <c r="K201" s="5">
        <v>-777000000</v>
      </c>
      <c r="L201" s="5">
        <v>-21000000000</v>
      </c>
      <c r="M201" s="5">
        <v>-26000000000</v>
      </c>
      <c r="N201" s="5">
        <v>-43000000000</v>
      </c>
      <c r="O201" s="5">
        <v>-7000000000</v>
      </c>
      <c r="P201" s="5">
        <v>-30000000000</v>
      </c>
      <c r="Q201" s="5">
        <v>-38000000000</v>
      </c>
    </row>
    <row r="202" spans="2:22" ht="15.5" x14ac:dyDescent="0.35">
      <c r="C202" t="s">
        <v>250</v>
      </c>
      <c r="H202" s="5">
        <v>-23000000000</v>
      </c>
      <c r="I202" s="5">
        <v>-23000000000</v>
      </c>
      <c r="J202" s="5">
        <v>-17000000000</v>
      </c>
      <c r="K202" s="5">
        <v>-777000000</v>
      </c>
      <c r="L202" s="5">
        <v>-21000000000</v>
      </c>
      <c r="M202" s="5">
        <v>-26000000000</v>
      </c>
      <c r="N202" s="5">
        <v>-43000000000</v>
      </c>
      <c r="O202" s="5">
        <v>-7000000000</v>
      </c>
      <c r="P202" s="5">
        <v>-30000000000</v>
      </c>
      <c r="Q202" s="5">
        <v>-38000000000</v>
      </c>
    </row>
    <row r="203" spans="2:22" ht="15.5" x14ac:dyDescent="0.35">
      <c r="C203" t="s">
        <v>56</v>
      </c>
      <c r="D203" s="6">
        <v>-19.07</v>
      </c>
      <c r="E203" s="6">
        <v>-1.82</v>
      </c>
      <c r="F203" s="5">
        <v>-29</v>
      </c>
      <c r="G203" s="6">
        <v>-15.36</v>
      </c>
      <c r="H203" s="6">
        <v>-76.27</v>
      </c>
      <c r="I203" s="6">
        <v>-66.06</v>
      </c>
      <c r="J203" s="6">
        <v>-47.72</v>
      </c>
      <c r="K203" s="6">
        <v>-2.2200000000000002</v>
      </c>
      <c r="L203" s="6">
        <v>-60.89</v>
      </c>
      <c r="M203" s="6">
        <v>-75.62</v>
      </c>
      <c r="N203" s="6">
        <v>-122.93</v>
      </c>
      <c r="O203" s="6">
        <v>-19.59</v>
      </c>
      <c r="P203" s="6">
        <v>-85.35</v>
      </c>
      <c r="Q203" s="6">
        <v>-109.95</v>
      </c>
    </row>
    <row r="204" spans="2:22" ht="15.5" x14ac:dyDescent="0.35">
      <c r="C204" t="s">
        <v>251</v>
      </c>
      <c r="H204" s="6">
        <v>-65.239999999999995</v>
      </c>
      <c r="I204" s="6">
        <v>-66.06</v>
      </c>
      <c r="J204" s="6">
        <v>-47.72</v>
      </c>
      <c r="K204" s="6">
        <v>-2.2200000000000002</v>
      </c>
      <c r="L204" s="6">
        <v>-60.89</v>
      </c>
      <c r="M204" s="6">
        <v>-75.62</v>
      </c>
      <c r="N204" s="6">
        <v>-122.93</v>
      </c>
      <c r="O204" s="6">
        <v>-19.59</v>
      </c>
      <c r="P204" s="6">
        <v>-85.35</v>
      </c>
      <c r="Q204" s="6">
        <v>-109.95</v>
      </c>
    </row>
    <row r="205" spans="2:22" ht="15.5" x14ac:dyDescent="0.35">
      <c r="C205" t="s">
        <v>252</v>
      </c>
      <c r="D205" s="5">
        <v>14000000000</v>
      </c>
      <c r="E205" s="5">
        <v>12000000000</v>
      </c>
      <c r="F205" s="5">
        <v>12000000000</v>
      </c>
      <c r="G205" s="5">
        <v>18000000000</v>
      </c>
      <c r="H205" s="5">
        <v>58000000000</v>
      </c>
      <c r="I205" s="5">
        <v>60000000000</v>
      </c>
      <c r="J205" s="5">
        <v>81000000000</v>
      </c>
      <c r="K205" s="5">
        <v>93000000000</v>
      </c>
      <c r="L205" s="5">
        <v>93000000000</v>
      </c>
      <c r="M205" s="5">
        <v>70000000000</v>
      </c>
      <c r="N205" s="5">
        <v>65000000000</v>
      </c>
      <c r="O205" s="5">
        <v>125000000000</v>
      </c>
      <c r="P205" s="5">
        <v>102000000000</v>
      </c>
      <c r="Q205" s="5">
        <v>107000000000</v>
      </c>
    </row>
    <row r="206" spans="2:22" ht="15.5" x14ac:dyDescent="0.35">
      <c r="C206" t="s">
        <v>253</v>
      </c>
      <c r="H206" s="5">
        <v>57000000000</v>
      </c>
      <c r="I206" s="5">
        <v>60000000000</v>
      </c>
      <c r="J206" s="5">
        <v>81000000000</v>
      </c>
      <c r="K206" s="5">
        <v>93000000000</v>
      </c>
      <c r="L206" s="5">
        <v>93000000000</v>
      </c>
      <c r="M206" s="5">
        <v>70000000000</v>
      </c>
      <c r="N206" s="5">
        <v>65000000000</v>
      </c>
      <c r="O206" s="5">
        <v>125000000000</v>
      </c>
      <c r="P206" s="5">
        <v>102000000000</v>
      </c>
      <c r="Q206" s="5">
        <v>107000000000</v>
      </c>
    </row>
    <row r="207" spans="2:22" ht="15.5" x14ac:dyDescent="0.35">
      <c r="C207" t="s">
        <v>254</v>
      </c>
      <c r="I207" s="6">
        <v>-2.4</v>
      </c>
    </row>
    <row r="208" spans="2:22" ht="15.5" x14ac:dyDescent="0.35">
      <c r="C208" t="s">
        <v>255</v>
      </c>
      <c r="I208" s="6">
        <v>-2.8</v>
      </c>
    </row>
    <row r="209" spans="3:9" ht="15.5" x14ac:dyDescent="0.35">
      <c r="C209" t="s">
        <v>256</v>
      </c>
      <c r="I209" s="6">
        <v>7.49</v>
      </c>
    </row>
    <row r="210" spans="3:9" ht="15.5" x14ac:dyDescent="0.35">
      <c r="C210" t="s">
        <v>257</v>
      </c>
      <c r="I210" s="6">
        <v>-0.35649999999999998</v>
      </c>
    </row>
    <row r="211" spans="3:9" ht="15.5" x14ac:dyDescent="0.35">
      <c r="C211" t="s">
        <v>258</v>
      </c>
      <c r="I211" s="6">
        <v>1.1200000000000001</v>
      </c>
    </row>
    <row r="212" spans="3:9" ht="15.5" x14ac:dyDescent="0.35">
      <c r="C212" t="s">
        <v>259</v>
      </c>
      <c r="I212" s="6">
        <v>0.25</v>
      </c>
    </row>
    <row r="213" spans="3:9" ht="15.5" x14ac:dyDescent="0.35">
      <c r="C213" t="s">
        <v>260</v>
      </c>
      <c r="I213" s="6">
        <v>-12.4</v>
      </c>
    </row>
    <row r="214" spans="3:9" ht="15.5" x14ac:dyDescent="0.35">
      <c r="C214" t="s">
        <v>261</v>
      </c>
      <c r="I214" s="6">
        <v>-11.58</v>
      </c>
    </row>
    <row r="215" spans="3:9" ht="15.5" x14ac:dyDescent="0.35">
      <c r="C215" t="s">
        <v>262</v>
      </c>
      <c r="I215" s="6">
        <v>-2.76</v>
      </c>
    </row>
    <row r="216" spans="3:9" ht="15.5" x14ac:dyDescent="0.35">
      <c r="C216" t="s">
        <v>263</v>
      </c>
      <c r="I216" s="5">
        <v>-15</v>
      </c>
    </row>
    <row r="217" spans="3:9" ht="15.5" x14ac:dyDescent="0.35">
      <c r="C217" t="s">
        <v>265</v>
      </c>
      <c r="I217" s="6">
        <v>-1.02</v>
      </c>
    </row>
    <row r="218" spans="3:9" ht="15.5" x14ac:dyDescent="0.35">
      <c r="C218" t="s">
        <v>266</v>
      </c>
      <c r="I218" s="6">
        <v>-65.239999999999995</v>
      </c>
    </row>
    <row r="219" spans="3:9" ht="15.5" x14ac:dyDescent="0.35">
      <c r="C219" t="s">
        <v>267</v>
      </c>
      <c r="I219" s="6">
        <v>-76.27</v>
      </c>
    </row>
    <row r="220" spans="3:9" ht="15.5" x14ac:dyDescent="0.35">
      <c r="C220" t="s">
        <v>268</v>
      </c>
      <c r="I220" s="6">
        <v>164.01</v>
      </c>
    </row>
    <row r="221" spans="3:9" ht="15.5" x14ac:dyDescent="0.35">
      <c r="C221" t="s">
        <v>269</v>
      </c>
      <c r="D221" s="6">
        <v>3.78</v>
      </c>
    </row>
    <row r="222" spans="3:9" ht="15.5" x14ac:dyDescent="0.35">
      <c r="C222" t="s">
        <v>270</v>
      </c>
      <c r="I222" s="6">
        <v>743.05</v>
      </c>
    </row>
    <row r="223" spans="3:9" ht="15.5" x14ac:dyDescent="0.35">
      <c r="C223" t="s">
        <v>271</v>
      </c>
      <c r="I223" s="6">
        <v>-15.8</v>
      </c>
    </row>
    <row r="224" spans="3:9" ht="15.5" x14ac:dyDescent="0.35">
      <c r="C224" t="s">
        <v>272</v>
      </c>
      <c r="D224" s="6">
        <v>0.8</v>
      </c>
    </row>
    <row r="225" spans="3:9" ht="15.5" x14ac:dyDescent="0.35">
      <c r="C225" t="s">
        <v>273</v>
      </c>
      <c r="D225" s="6">
        <v>0.5</v>
      </c>
    </row>
    <row r="226" spans="3:9" ht="15.5" x14ac:dyDescent="0.35">
      <c r="C226" t="s">
        <v>274</v>
      </c>
      <c r="D226" s="6">
        <v>0.02</v>
      </c>
    </row>
    <row r="227" spans="3:9" ht="15.5" x14ac:dyDescent="0.35">
      <c r="C227" t="s">
        <v>276</v>
      </c>
      <c r="D227" s="6">
        <v>0.14000000000000001</v>
      </c>
    </row>
    <row r="228" spans="3:9" ht="15.5" x14ac:dyDescent="0.35">
      <c r="C228" t="s">
        <v>277</v>
      </c>
      <c r="D228" s="6">
        <v>0.01</v>
      </c>
    </row>
    <row r="229" spans="3:9" ht="15.5" x14ac:dyDescent="0.35">
      <c r="C229" t="s">
        <v>278</v>
      </c>
      <c r="D229" s="6">
        <v>1.1399999999999999</v>
      </c>
    </row>
    <row r="230" spans="3:9" ht="15.5" x14ac:dyDescent="0.35">
      <c r="C230" t="s">
        <v>279</v>
      </c>
      <c r="I230" s="6">
        <v>-63.5</v>
      </c>
    </row>
    <row r="231" spans="3:9" ht="15.5" x14ac:dyDescent="0.35">
      <c r="C231" t="s">
        <v>12</v>
      </c>
      <c r="D231" s="5">
        <v>-2000000000</v>
      </c>
    </row>
    <row r="232" spans="3:9" ht="15.5" x14ac:dyDescent="0.35">
      <c r="C232" t="s">
        <v>280</v>
      </c>
      <c r="I232" s="6">
        <v>4.71</v>
      </c>
    </row>
    <row r="233" spans="3:9" ht="15.5" x14ac:dyDescent="0.35">
      <c r="C233" t="s">
        <v>281</v>
      </c>
      <c r="I233" s="6">
        <v>-7.7100000000000002E-2</v>
      </c>
    </row>
    <row r="234" spans="3:9" ht="15.5" x14ac:dyDescent="0.35">
      <c r="C234" t="s">
        <v>282</v>
      </c>
      <c r="I234" s="6">
        <v>-8.7799999999999989E-2</v>
      </c>
    </row>
    <row r="235" spans="3:9" ht="15.5" x14ac:dyDescent="0.35">
      <c r="C235" t="s">
        <v>283</v>
      </c>
      <c r="I235" s="6">
        <v>-9.3299999999999994E-2</v>
      </c>
    </row>
    <row r="236" spans="3:9" ht="15.5" x14ac:dyDescent="0.35">
      <c r="C236" t="s">
        <v>284</v>
      </c>
      <c r="I236" s="6">
        <v>-0.1091</v>
      </c>
    </row>
    <row r="237" spans="3:9" ht="15.5" x14ac:dyDescent="0.35">
      <c r="C237" t="s">
        <v>285</v>
      </c>
      <c r="D237" s="6">
        <v>21.49</v>
      </c>
    </row>
    <row r="238" spans="3:9" ht="15.5" x14ac:dyDescent="0.35">
      <c r="C238" t="s">
        <v>286</v>
      </c>
      <c r="D238" s="6">
        <v>27.45</v>
      </c>
    </row>
    <row r="239" spans="3:9" ht="15.5" x14ac:dyDescent="0.35">
      <c r="C239" t="s">
        <v>287</v>
      </c>
      <c r="D239" s="6">
        <v>8.3000000000000007</v>
      </c>
    </row>
    <row r="240" spans="3:9" ht="15.5" x14ac:dyDescent="0.35">
      <c r="C240" t="s">
        <v>288</v>
      </c>
      <c r="D240" s="6">
        <v>40.64</v>
      </c>
    </row>
    <row r="241" spans="3:9" ht="15.5" x14ac:dyDescent="0.35">
      <c r="C241" t="s">
        <v>289</v>
      </c>
      <c r="D241" s="6">
        <v>4.2300000000000004</v>
      </c>
    </row>
    <row r="242" spans="3:9" ht="15.5" x14ac:dyDescent="0.35">
      <c r="C242" t="s">
        <v>290</v>
      </c>
      <c r="I242" s="6">
        <v>0.19</v>
      </c>
    </row>
    <row r="243" spans="3:9" ht="15.5" x14ac:dyDescent="0.35">
      <c r="C243" t="s">
        <v>291</v>
      </c>
      <c r="I243" s="6">
        <v>15.51</v>
      </c>
    </row>
    <row r="244" spans="3:9" ht="15.5" x14ac:dyDescent="0.35">
      <c r="C244" t="s">
        <v>52</v>
      </c>
      <c r="I244" s="5">
        <v>64000000000</v>
      </c>
    </row>
    <row r="245" spans="3:9" ht="15.5" x14ac:dyDescent="0.35">
      <c r="C245" t="s">
        <v>292</v>
      </c>
      <c r="I245" s="5">
        <v>67000000000</v>
      </c>
    </row>
    <row r="246" spans="3:9" ht="15.5" x14ac:dyDescent="0.35">
      <c r="C246" t="s">
        <v>293</v>
      </c>
      <c r="I246" s="5">
        <v>350000000</v>
      </c>
    </row>
    <row r="247" spans="3:9" ht="15.5" x14ac:dyDescent="0.35">
      <c r="C247" t="s">
        <v>294</v>
      </c>
      <c r="I247" s="6">
        <v>0.22450000000000001</v>
      </c>
    </row>
    <row r="248" spans="3:9" ht="15.5" x14ac:dyDescent="0.35">
      <c r="C248" t="s">
        <v>295</v>
      </c>
      <c r="D248" s="6">
        <v>0.13750000000000001</v>
      </c>
    </row>
    <row r="249" spans="3:9" ht="15.5" x14ac:dyDescent="0.35">
      <c r="C249" t="s">
        <v>296</v>
      </c>
      <c r="D249" s="6">
        <v>-0.48770000000000002</v>
      </c>
    </row>
    <row r="250" spans="3:9" ht="15.5" x14ac:dyDescent="0.35">
      <c r="C250" t="s">
        <v>297</v>
      </c>
      <c r="D250" s="6">
        <v>-0.46399999999999997</v>
      </c>
    </row>
    <row r="251" spans="3:9" ht="15.5" x14ac:dyDescent="0.35">
      <c r="C251" t="s">
        <v>298</v>
      </c>
      <c r="D251" s="6">
        <v>-0.1283</v>
      </c>
    </row>
    <row r="252" spans="3:9" ht="15.5" x14ac:dyDescent="0.35">
      <c r="C252" t="s">
        <v>299</v>
      </c>
      <c r="D252" s="6">
        <v>0.45439999999999997</v>
      </c>
    </row>
    <row r="253" spans="3:9" ht="15.5" x14ac:dyDescent="0.35">
      <c r="C253" t="s">
        <v>300</v>
      </c>
      <c r="D253" s="6">
        <v>4.1200000000000001E-2</v>
      </c>
    </row>
    <row r="254" spans="3:9" ht="15.5" x14ac:dyDescent="0.35">
      <c r="C254" t="s">
        <v>301</v>
      </c>
      <c r="I254" s="5">
        <v>3</v>
      </c>
    </row>
    <row r="255" spans="3:9" ht="15.5" x14ac:dyDescent="0.35">
      <c r="C255" t="s">
        <v>302</v>
      </c>
      <c r="I255" s="6">
        <v>0.46</v>
      </c>
    </row>
    <row r="256" spans="3:9" ht="15.5" x14ac:dyDescent="0.35">
      <c r="C256" t="s">
        <v>303</v>
      </c>
      <c r="I256" s="6">
        <v>0.05</v>
      </c>
    </row>
    <row r="257" spans="3:9" ht="15.5" x14ac:dyDescent="0.35">
      <c r="C257" t="s">
        <v>305</v>
      </c>
      <c r="I257" s="6">
        <v>0.13</v>
      </c>
    </row>
    <row r="258" spans="3:9" ht="15.5" x14ac:dyDescent="0.35">
      <c r="C258" t="s">
        <v>306</v>
      </c>
      <c r="I258" s="6">
        <v>0.55000000000000004</v>
      </c>
    </row>
    <row r="259" spans="3:9" ht="15.5" x14ac:dyDescent="0.35">
      <c r="C259" t="s">
        <v>307</v>
      </c>
      <c r="I259" s="6">
        <v>0.96</v>
      </c>
    </row>
    <row r="260" spans="3:9" ht="15.5" x14ac:dyDescent="0.35">
      <c r="C260" t="s">
        <v>308</v>
      </c>
      <c r="I260" s="6">
        <v>0.33</v>
      </c>
    </row>
    <row r="261" spans="3:9" ht="15.5" x14ac:dyDescent="0.35">
      <c r="C261" t="s">
        <v>309</v>
      </c>
      <c r="I261" s="5">
        <v>57000000000</v>
      </c>
    </row>
    <row r="262" spans="3:9" ht="15.5" x14ac:dyDescent="0.35">
      <c r="C262" t="s">
        <v>310</v>
      </c>
      <c r="I262" s="5">
        <v>-1000000000</v>
      </c>
    </row>
    <row r="263" spans="3:9" ht="15.5" x14ac:dyDescent="0.35">
      <c r="C263" t="s">
        <v>311</v>
      </c>
      <c r="I263" s="5">
        <v>-5000000000</v>
      </c>
    </row>
    <row r="264" spans="3:9" ht="15.5" x14ac:dyDescent="0.35">
      <c r="C264" t="s">
        <v>312</v>
      </c>
      <c r="I264" s="5">
        <v>-23000000000</v>
      </c>
    </row>
    <row r="265" spans="3:9" ht="15.5" x14ac:dyDescent="0.35">
      <c r="C265" t="s">
        <v>313</v>
      </c>
      <c r="D265" s="5">
        <v>1000000000</v>
      </c>
    </row>
    <row r="266" spans="3:9" ht="15.5" x14ac:dyDescent="0.35">
      <c r="C266" t="s">
        <v>314</v>
      </c>
      <c r="D266" s="5">
        <v>296000000000</v>
      </c>
    </row>
    <row r="267" spans="3:9" ht="15.5" x14ac:dyDescent="0.35">
      <c r="C267" t="s">
        <v>315</v>
      </c>
      <c r="D267" s="5">
        <v>36000000000</v>
      </c>
    </row>
    <row r="268" spans="3:9" ht="15.5" x14ac:dyDescent="0.35">
      <c r="C268" t="s">
        <v>233</v>
      </c>
      <c r="D268" s="5">
        <v>-2000000000</v>
      </c>
    </row>
    <row r="269" spans="3:9" ht="15.5" x14ac:dyDescent="0.35">
      <c r="C269" t="s">
        <v>232</v>
      </c>
      <c r="I269" s="5">
        <v>260000000000</v>
      </c>
    </row>
    <row r="270" spans="3:9" ht="15.5" x14ac:dyDescent="0.35">
      <c r="C270" t="s">
        <v>231</v>
      </c>
      <c r="D270" s="5">
        <v>0</v>
      </c>
    </row>
    <row r="271" spans="3:9" ht="15.5" x14ac:dyDescent="0.35">
      <c r="C271" t="s">
        <v>230</v>
      </c>
      <c r="D271" s="5">
        <v>4000000000</v>
      </c>
    </row>
    <row r="272" spans="3:9" ht="15.5" x14ac:dyDescent="0.35">
      <c r="C272" t="s">
        <v>23</v>
      </c>
      <c r="D272" s="5">
        <v>4000000000</v>
      </c>
    </row>
    <row r="273" spans="3:9" ht="15.5" x14ac:dyDescent="0.35">
      <c r="C273" t="s">
        <v>20</v>
      </c>
      <c r="D273" s="5">
        <v>3000000000</v>
      </c>
    </row>
    <row r="274" spans="3:9" ht="15.5" x14ac:dyDescent="0.35">
      <c r="C274" t="s">
        <v>316</v>
      </c>
      <c r="I274" s="5">
        <v>260000000000</v>
      </c>
    </row>
    <row r="275" spans="3:9" ht="15.5" x14ac:dyDescent="0.35">
      <c r="C275" t="s">
        <v>317</v>
      </c>
      <c r="I275" s="5">
        <v>-5000000000</v>
      </c>
    </row>
    <row r="276" spans="3:9" ht="15.5" x14ac:dyDescent="0.35">
      <c r="C276" t="s">
        <v>318</v>
      </c>
      <c r="I276" s="5">
        <v>0</v>
      </c>
    </row>
    <row r="277" spans="3:9" ht="15.5" x14ac:dyDescent="0.35">
      <c r="C277" t="s">
        <v>319</v>
      </c>
      <c r="I277" s="5">
        <v>6000000000</v>
      </c>
    </row>
    <row r="278" spans="3:9" ht="15.5" x14ac:dyDescent="0.35">
      <c r="C278" t="s">
        <v>320</v>
      </c>
      <c r="I278" s="5">
        <v>0</v>
      </c>
    </row>
    <row r="279" spans="3:9" ht="15.5" x14ac:dyDescent="0.35">
      <c r="C279" t="s">
        <v>321</v>
      </c>
      <c r="I279" s="5">
        <v>-6000000000</v>
      </c>
    </row>
  </sheetData>
  <pageMargins left="0.7" right="0.7" top="0.75" bottom="0.75" header="0.3" footer="0.3"/>
  <ignoredErrors>
    <ignoredError sqref="A1:V280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Z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2566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2567</v>
      </c>
      <c r="D2" s="2" vm="708">
        <f ca="1">IFERROR(_xlfn.STOCKHISTORY("XIDX:" &amp; $C$1, D3, , 0, 0, 1), "Libur")</f>
        <v>1725</v>
      </c>
      <c r="H2" s="2" vm="708">
        <f ca="1">IFERROR(INDEX(D2:G2,COUNT(D2:G2)),"")</f>
        <v>1725</v>
      </c>
      <c r="I2" s="2" vm="251">
        <f t="shared" ref="I2:Z2" ca="1" si="0">IFERROR(_xlfn.STOCKHISTORY("XIDX:" &amp; $C$1, I1, , 0, 0, 1), "Libur")</f>
        <v>1195</v>
      </c>
      <c r="J2" s="2" vm="709">
        <f t="shared" ca="1" si="0"/>
        <v>975</v>
      </c>
      <c r="K2" s="2" vm="710">
        <f t="shared" ca="1" si="0"/>
        <v>890</v>
      </c>
      <c r="L2" s="2" vm="590">
        <f t="shared" ca="1" si="0"/>
        <v>1015</v>
      </c>
      <c r="M2" s="2" vm="711">
        <f t="shared" ca="1" si="0"/>
        <v>1185</v>
      </c>
      <c r="N2" s="2" vm="359">
        <f t="shared" ca="1" si="0"/>
        <v>1375</v>
      </c>
      <c r="O2" s="2" vm="712">
        <f t="shared" ca="1" si="0"/>
        <v>1485</v>
      </c>
      <c r="P2" s="2" vm="210">
        <f t="shared" ca="1" si="0"/>
        <v>1250</v>
      </c>
      <c r="Q2" s="2" vm="214">
        <f t="shared" ca="1" si="0"/>
        <v>1420</v>
      </c>
      <c r="R2" s="2" vm="276">
        <f t="shared" ca="1" si="0"/>
        <v>1740</v>
      </c>
      <c r="S2" s="2" vm="575">
        <f t="shared" ca="1" si="0"/>
        <v>1320</v>
      </c>
      <c r="T2" s="2" vm="713">
        <f t="shared" ca="1" si="0"/>
        <v>1890</v>
      </c>
      <c r="U2" s="2" vm="188">
        <f t="shared" ca="1" si="0"/>
        <v>1930</v>
      </c>
      <c r="V2" s="2" vm="714">
        <f t="shared" ca="1" si="0"/>
        <v>2300</v>
      </c>
      <c r="W2" s="2" vm="715">
        <f t="shared" ca="1" si="0"/>
        <v>2250</v>
      </c>
      <c r="X2" s="2" vm="716">
        <f t="shared" ca="1" si="0"/>
        <v>2570</v>
      </c>
      <c r="Y2" s="2" vm="717">
        <f t="shared" ca="1" si="0"/>
        <v>1650</v>
      </c>
      <c r="Z2" s="2" vm="596">
        <f t="shared" ca="1" si="0"/>
        <v>585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1326929000000</v>
      </c>
      <c r="H4" s="2">
        <f>IFERROR(SUM(D4:G4)*(4/MAX(1,COUNT(D4:G4))),"")</f>
        <v>5307716000000</v>
      </c>
      <c r="I4" s="2">
        <f t="shared" ref="I4:Z4" si="1">IFERROR(INDEX(I51:I500,MATCH($C$4,$C$51:$C$500,0)),"")</f>
        <v>5511706000000</v>
      </c>
      <c r="J4" s="2">
        <f t="shared" si="1"/>
        <v>4562503000000</v>
      </c>
      <c r="K4" s="2">
        <f t="shared" si="1"/>
        <v>4189896000000</v>
      </c>
      <c r="L4" s="2">
        <f t="shared" si="1"/>
        <v>4585348000000</v>
      </c>
      <c r="M4" s="2">
        <f t="shared" si="1"/>
        <v>4525473000000</v>
      </c>
      <c r="N4" s="2">
        <f t="shared" si="1"/>
        <v>3536721000000</v>
      </c>
      <c r="O4" s="2">
        <f t="shared" si="1"/>
        <v>3699439000000</v>
      </c>
      <c r="P4" s="2">
        <f t="shared" si="1"/>
        <v>4019846000000</v>
      </c>
      <c r="Q4" s="2">
        <f t="shared" si="1"/>
        <v>4738022000000</v>
      </c>
      <c r="R4" s="2">
        <f t="shared" si="1"/>
        <v>3847869000000</v>
      </c>
      <c r="S4" s="2">
        <f t="shared" si="1"/>
        <v>4189615000000</v>
      </c>
      <c r="T4" s="2">
        <f t="shared" si="1"/>
        <v>4726539000000</v>
      </c>
      <c r="U4" s="2">
        <f t="shared" si="1"/>
        <v>4133679000000</v>
      </c>
      <c r="V4" s="2">
        <f t="shared" si="1"/>
        <v>4211578000000</v>
      </c>
      <c r="W4" s="2">
        <f t="shared" si="1"/>
        <v>4686457000000</v>
      </c>
      <c r="X4" s="2">
        <f t="shared" si="1"/>
        <v>3592658000000</v>
      </c>
      <c r="Y4" s="2">
        <f t="shared" si="1"/>
        <v>3199687000000</v>
      </c>
      <c r="Z4" s="2">
        <f t="shared" si="1"/>
        <v>3846154000000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393421000000</v>
      </c>
      <c r="H5" s="2">
        <f>IFERROR(SUM(D5:G5)*(4/MAX(1,COUNT(D5:G5))),"")</f>
        <v>1573684000000</v>
      </c>
      <c r="I5" s="2">
        <f t="shared" ref="I5:Z5" si="2">IFERROR(INDEX(I51:I500,MATCH($C$5,$C$51:$C$500,0)),"")</f>
        <v>1884058000000</v>
      </c>
      <c r="J5" s="2">
        <f t="shared" si="2"/>
        <v>1476546000000</v>
      </c>
      <c r="K5" s="2">
        <f t="shared" si="2"/>
        <v>774514000000</v>
      </c>
      <c r="L5" s="2">
        <f t="shared" si="2"/>
        <v>1093292000000</v>
      </c>
      <c r="M5" s="2">
        <f t="shared" si="2"/>
        <v>1023366000000</v>
      </c>
      <c r="N5" s="2">
        <f t="shared" si="2"/>
        <v>890652000000</v>
      </c>
      <c r="O5" s="2">
        <f t="shared" si="2"/>
        <v>297232000000</v>
      </c>
      <c r="P5" s="2">
        <f t="shared" si="2"/>
        <v>410514000000</v>
      </c>
      <c r="Q5" s="2">
        <f t="shared" si="2"/>
        <v>702017000000</v>
      </c>
      <c r="R5" s="2">
        <f t="shared" si="2"/>
        <v>561384000000</v>
      </c>
      <c r="S5" s="2">
        <f t="shared" si="2"/>
        <v>689707000000</v>
      </c>
      <c r="T5" s="2">
        <f t="shared" si="2"/>
        <v>918575000000</v>
      </c>
      <c r="U5" s="2">
        <f t="shared" si="2"/>
        <v>788871000000</v>
      </c>
      <c r="V5" s="2">
        <f t="shared" si="2"/>
        <v>1123222000000</v>
      </c>
      <c r="W5" s="2">
        <f t="shared" si="2"/>
        <v>1701580000000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14389200000000</v>
      </c>
      <c r="H6" s="2">
        <f>IFERROR(INDEX(D6:G6,COUNT(D6:G6)),"")</f>
        <v>14389200000000</v>
      </c>
      <c r="I6" s="2">
        <f t="shared" ref="I6:Z6" si="3">IFERROR(INDEX(I51:I500,MATCH($C$6,$C$51:$C$500,0)),"")</f>
        <v>13996113000000</v>
      </c>
      <c r="J6" s="2">
        <f t="shared" si="3"/>
        <v>12556754000000</v>
      </c>
      <c r="K6" s="2">
        <f t="shared" si="3"/>
        <v>11347441000000</v>
      </c>
      <c r="L6" s="2">
        <f t="shared" si="3"/>
        <v>10935707000000</v>
      </c>
      <c r="M6" s="2">
        <f t="shared" si="3"/>
        <v>10172506000000</v>
      </c>
      <c r="N6" s="2">
        <f t="shared" si="3"/>
        <v>9286332000000</v>
      </c>
      <c r="O6" s="2">
        <f t="shared" si="3"/>
        <v>8498500000000</v>
      </c>
      <c r="P6" s="2">
        <f t="shared" si="3"/>
        <v>8332119000000</v>
      </c>
      <c r="Q6" s="2">
        <f t="shared" si="3"/>
        <v>8122165000000</v>
      </c>
      <c r="R6" s="2">
        <f t="shared" si="3"/>
        <v>7645984000000</v>
      </c>
      <c r="S6" s="2">
        <f t="shared" si="3"/>
        <v>7337978000000</v>
      </c>
      <c r="T6" s="2">
        <f t="shared" si="3"/>
        <v>7218834000000</v>
      </c>
      <c r="U6" s="2">
        <f t="shared" si="3"/>
        <v>6613987000000</v>
      </c>
      <c r="V6" s="2">
        <f t="shared" si="3"/>
        <v>6279713000000</v>
      </c>
      <c r="W6" s="2">
        <f t="shared" si="3"/>
        <v>5839424000000</v>
      </c>
      <c r="X6" s="2">
        <f t="shared" si="3"/>
        <v>4554105000000</v>
      </c>
      <c r="Y6" s="2">
        <f t="shared" si="3"/>
        <v>3813465000000</v>
      </c>
      <c r="Z6" s="2">
        <f t="shared" si="3"/>
        <v>3197059000000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6.82</v>
      </c>
      <c r="H7" s="3">
        <f>IFERROR(INDEX(D7:G7,COUNT(D7:G7)),"")</f>
        <v>6.82</v>
      </c>
      <c r="I7" s="3">
        <f t="shared" ref="I7:Z7" si="4">IFERROR(INDEX(I51:I500,MATCH($C$7,$C$51:$C$500,0))/1000000000,"")</f>
        <v>6.82</v>
      </c>
      <c r="J7" s="3">
        <f t="shared" si="4"/>
        <v>6.82</v>
      </c>
      <c r="K7" s="3">
        <f t="shared" si="4"/>
        <v>6.82</v>
      </c>
      <c r="L7" s="3">
        <f t="shared" si="4"/>
        <v>6.82</v>
      </c>
      <c r="M7" s="3">
        <f t="shared" si="4"/>
        <v>6.82</v>
      </c>
      <c r="N7" s="3">
        <f t="shared" si="4"/>
        <v>6.82</v>
      </c>
      <c r="O7" s="3">
        <f t="shared" si="4"/>
        <v>6.82</v>
      </c>
      <c r="P7" s="3">
        <f t="shared" si="4"/>
        <v>6.82</v>
      </c>
      <c r="Q7" s="3">
        <f t="shared" si="4"/>
        <v>6.82</v>
      </c>
      <c r="R7" s="3">
        <f t="shared" si="4"/>
        <v>6.82</v>
      </c>
      <c r="S7" s="3">
        <f t="shared" si="4"/>
        <v>6.82</v>
      </c>
      <c r="T7" s="3">
        <f t="shared" si="4"/>
        <v>6.82</v>
      </c>
      <c r="U7" s="3">
        <f t="shared" si="4"/>
        <v>6.82</v>
      </c>
      <c r="V7" s="3">
        <f t="shared" si="4"/>
        <v>6.82</v>
      </c>
      <c r="W7" s="3">
        <f t="shared" si="4"/>
        <v>6.82</v>
      </c>
      <c r="X7" s="3">
        <f t="shared" si="4"/>
        <v>1.36</v>
      </c>
      <c r="Y7" s="3">
        <f t="shared" si="4"/>
        <v>1.36</v>
      </c>
      <c r="Z7" s="3">
        <f t="shared" si="4"/>
        <v>1.36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218000000000</v>
      </c>
      <c r="H8" s="2">
        <f>IFERROR(INDEX(D8:G8,COUNT(D8:G8)),"")</f>
        <v>218000000000</v>
      </c>
      <c r="I8" s="2">
        <f t="shared" ref="I8:Z8" si="5">IFERROR(INDEX(I51:I500,MATCH($C$8,$C$51:$C$500,0)),"")</f>
        <v>2582000000000</v>
      </c>
      <c r="J8" s="2">
        <f t="shared" si="5"/>
        <v>1189000000000</v>
      </c>
      <c r="K8" s="2">
        <f t="shared" si="5"/>
        <v>1043000000000</v>
      </c>
      <c r="L8" s="2">
        <f t="shared" si="5"/>
        <v>767000000000</v>
      </c>
      <c r="M8" s="2">
        <f t="shared" si="5"/>
        <v>1570000000000</v>
      </c>
      <c r="N8" s="2">
        <f t="shared" si="5"/>
        <v>959000000000</v>
      </c>
      <c r="O8" s="2">
        <f t="shared" si="5"/>
        <v>16000000000</v>
      </c>
      <c r="P8" s="2">
        <f t="shared" si="5"/>
        <v>352000000000</v>
      </c>
      <c r="Q8" s="2">
        <f t="shared" si="5"/>
        <v>976000000000</v>
      </c>
      <c r="R8" s="2">
        <f t="shared" si="5"/>
        <v>711000000000</v>
      </c>
      <c r="S8" s="2">
        <f t="shared" si="5"/>
        <v>222000000000</v>
      </c>
      <c r="T8" s="2">
        <f t="shared" si="5"/>
        <v>551000000000</v>
      </c>
      <c r="U8" s="2">
        <f t="shared" si="5"/>
        <v>158000000000</v>
      </c>
      <c r="V8" s="2">
        <f t="shared" si="5"/>
        <v>610000000000</v>
      </c>
      <c r="W8" s="2">
        <f t="shared" si="5"/>
        <v>1343000000000</v>
      </c>
      <c r="X8" s="2">
        <f t="shared" si="5"/>
        <v>982000000000</v>
      </c>
      <c r="Y8" s="2">
        <f t="shared" si="5"/>
        <v>351000000000</v>
      </c>
      <c r="Z8" s="2">
        <f t="shared" si="5"/>
        <v>543000000000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31.94</v>
      </c>
      <c r="H9" s="3">
        <f>IFERROR(INDEX(D9:G9,COUNT(D9:G9)),"")</f>
        <v>31.94</v>
      </c>
      <c r="I9" s="3">
        <f t="shared" ref="I9:Z9" si="6">IFERROR(INDEX(I51:I500,MATCH($C$9,$C$51:$C$500,0)),"")</f>
        <v>378.66</v>
      </c>
      <c r="J9" s="3">
        <f t="shared" si="6"/>
        <v>174.35</v>
      </c>
      <c r="K9" s="3">
        <f t="shared" si="6"/>
        <v>152.80000000000001</v>
      </c>
      <c r="L9" s="3">
        <f t="shared" si="6"/>
        <v>112.35</v>
      </c>
      <c r="M9" s="3">
        <f t="shared" si="6"/>
        <v>230.18</v>
      </c>
      <c r="N9" s="3">
        <f t="shared" si="6"/>
        <v>140.61000000000001</v>
      </c>
      <c r="O9" s="3">
        <f t="shared" si="6"/>
        <v>2.37</v>
      </c>
      <c r="P9" s="3">
        <f t="shared" si="6"/>
        <v>51.59</v>
      </c>
      <c r="Q9" s="3">
        <f t="shared" si="6"/>
        <v>143.02000000000001</v>
      </c>
      <c r="R9" s="3">
        <f t="shared" si="6"/>
        <v>104.26</v>
      </c>
      <c r="S9" s="3">
        <f t="shared" si="6"/>
        <v>32.54</v>
      </c>
      <c r="T9" s="3">
        <f t="shared" si="6"/>
        <v>80.7</v>
      </c>
      <c r="U9" s="3">
        <f t="shared" si="6"/>
        <v>23.1</v>
      </c>
      <c r="V9" s="3">
        <f t="shared" si="6"/>
        <v>89.34</v>
      </c>
      <c r="W9" s="3">
        <f t="shared" si="6"/>
        <v>196.79</v>
      </c>
      <c r="X9" s="3">
        <f t="shared" si="6"/>
        <v>719.37</v>
      </c>
      <c r="Y9" s="3">
        <f t="shared" si="6"/>
        <v>257.52999999999997</v>
      </c>
      <c r="Z9" s="3">
        <f t="shared" si="6"/>
        <v>398.2</v>
      </c>
    </row>
    <row r="10" spans="1:26" ht="15.5" x14ac:dyDescent="0.35">
      <c r="C10" t="s">
        <v>17</v>
      </c>
      <c r="D10" s="3">
        <f ca="1">IFERROR(IF(D9=0,"",D2/D9),"")</f>
        <v>54.007514088916714</v>
      </c>
      <c r="I10" s="3">
        <f t="shared" ref="I10:Z10" ca="1" si="7">IFERROR(IF(I9=0,"",I2/I9),"")</f>
        <v>3.1558654201658478</v>
      </c>
      <c r="J10" s="3">
        <f t="shared" ca="1" si="7"/>
        <v>5.5921995985087474</v>
      </c>
      <c r="K10" s="3">
        <f t="shared" ca="1" si="7"/>
        <v>5.8246073298429319</v>
      </c>
      <c r="L10" s="3">
        <f t="shared" ca="1" si="7"/>
        <v>9.0342679127725862</v>
      </c>
      <c r="M10" s="3">
        <f t="shared" ca="1" si="7"/>
        <v>5.1481449300547393</v>
      </c>
      <c r="N10" s="3">
        <f t="shared" ca="1" si="7"/>
        <v>9.7788208520019904</v>
      </c>
      <c r="O10" s="3">
        <f t="shared" ca="1" si="7"/>
        <v>626.58227848101262</v>
      </c>
      <c r="P10" s="3">
        <f t="shared" ca="1" si="7"/>
        <v>24.22950184144214</v>
      </c>
      <c r="Q10" s="3">
        <f t="shared" ca="1" si="7"/>
        <v>9.9286813033142209</v>
      </c>
      <c r="R10" s="3">
        <f t="shared" ca="1" si="7"/>
        <v>16.689046614233646</v>
      </c>
      <c r="S10" s="3">
        <f t="shared" ca="1" si="7"/>
        <v>40.565457897971726</v>
      </c>
      <c r="T10" s="3">
        <f t="shared" ca="1" si="7"/>
        <v>23.420074349442377</v>
      </c>
      <c r="U10" s="3">
        <f t="shared" ca="1" si="7"/>
        <v>83.549783549783541</v>
      </c>
      <c r="V10" s="3">
        <f t="shared" ca="1" si="7"/>
        <v>25.744347436758449</v>
      </c>
      <c r="W10" s="3">
        <f t="shared" ca="1" si="7"/>
        <v>11.4335078001931</v>
      </c>
      <c r="X10" s="3">
        <f t="shared" ca="1" si="7"/>
        <v>3.5725704435825794</v>
      </c>
      <c r="Y10" s="3">
        <f t="shared" ca="1" si="7"/>
        <v>6.4070205412961601</v>
      </c>
      <c r="Z10" s="3">
        <f t="shared" ca="1" si="7"/>
        <v>1.4691109994977398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7830497000000</v>
      </c>
      <c r="H11" s="2">
        <f>IFERROR(INDEX(D11:G11,COUNT(D11:G11)),"")</f>
        <v>7830497000000</v>
      </c>
      <c r="I11" s="2">
        <f t="shared" ref="I11:Z11" si="8">IFERROR(INDEX(I51:I500,MATCH($C$11,$C$51:$C$500,0)),"")</f>
        <v>7597470000000</v>
      </c>
      <c r="J11" s="2">
        <f t="shared" si="8"/>
        <v>5453691000000</v>
      </c>
      <c r="K11" s="2">
        <f t="shared" si="8"/>
        <v>4511450000000</v>
      </c>
      <c r="L11" s="2">
        <f t="shared" si="8"/>
        <v>3847390000000</v>
      </c>
      <c r="M11" s="2">
        <f t="shared" si="8"/>
        <v>3367867000000</v>
      </c>
      <c r="N11" s="2">
        <f t="shared" si="8"/>
        <v>1958874000000</v>
      </c>
      <c r="O11" s="2">
        <f t="shared" si="8"/>
        <v>1131575000000</v>
      </c>
      <c r="P11" s="2">
        <f t="shared" si="8"/>
        <v>1663456000000</v>
      </c>
      <c r="Q11" s="2">
        <f t="shared" si="8"/>
        <v>1633460000000</v>
      </c>
      <c r="R11" s="2">
        <f t="shared" si="8"/>
        <v>1140614000000</v>
      </c>
      <c r="S11" s="2">
        <f t="shared" si="8"/>
        <v>737114000000</v>
      </c>
      <c r="T11" s="2">
        <f t="shared" si="8"/>
        <v>1356532000000</v>
      </c>
      <c r="U11" s="2">
        <f t="shared" si="8"/>
        <v>1401395000000</v>
      </c>
      <c r="V11" s="2">
        <f t="shared" si="8"/>
        <v>1799137000000</v>
      </c>
      <c r="W11" s="2">
        <f t="shared" si="8"/>
        <v>2063982000000</v>
      </c>
      <c r="X11" s="2">
        <f t="shared" si="8"/>
        <v>1160688000000</v>
      </c>
      <c r="Y11" s="2">
        <f t="shared" si="8"/>
        <v>682249000000</v>
      </c>
      <c r="Z11" s="2">
        <f t="shared" si="8"/>
        <v>1034344000000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-7830000000000</v>
      </c>
      <c r="H12" s="2">
        <f>IFERROR(INDEX(D12:G12,COUNT(D12:G12)),"")</f>
        <v>-7830000000000</v>
      </c>
      <c r="I12" s="2">
        <f t="shared" ref="I12:Z12" si="9">IFERROR(INDEX(I51:I500,MATCH($C$12,$C$51:$C$500,0)),"")</f>
        <v>-7597000000000</v>
      </c>
      <c r="J12" s="2">
        <f t="shared" si="9"/>
        <v>-5454000000000</v>
      </c>
      <c r="K12" s="2">
        <f t="shared" si="9"/>
        <v>-4511000000000</v>
      </c>
      <c r="L12" s="2">
        <f t="shared" si="9"/>
        <v>-3847000000000</v>
      </c>
      <c r="M12" s="2">
        <f t="shared" si="9"/>
        <v>-3368000000000</v>
      </c>
      <c r="N12" s="2">
        <f t="shared" si="9"/>
        <v>-1959000000000</v>
      </c>
      <c r="O12" s="2">
        <f t="shared" si="9"/>
        <v>-1132000000000</v>
      </c>
      <c r="P12" s="2">
        <f t="shared" si="9"/>
        <v>-1663000000000</v>
      </c>
      <c r="Q12" s="2">
        <f t="shared" si="9"/>
        <v>-1633000000000</v>
      </c>
      <c r="R12" s="2">
        <f t="shared" si="9"/>
        <v>-1141000000000</v>
      </c>
      <c r="S12" s="2">
        <f t="shared" si="9"/>
        <v>-737000000000</v>
      </c>
      <c r="T12" s="2">
        <f t="shared" si="9"/>
        <v>-1357000000000</v>
      </c>
      <c r="U12" s="2">
        <f t="shared" si="9"/>
        <v>-1401000000000</v>
      </c>
      <c r="V12" s="2">
        <f t="shared" si="9"/>
        <v>-1799000000000</v>
      </c>
      <c r="W12" s="2">
        <f t="shared" si="9"/>
        <v>-2064000000000</v>
      </c>
      <c r="X12" s="2">
        <f t="shared" si="9"/>
        <v>-1161000000000</v>
      </c>
      <c r="Y12" s="2">
        <f t="shared" si="9"/>
        <v>-447000000000</v>
      </c>
      <c r="Z12" s="2">
        <f t="shared" si="9"/>
        <v>-131000000000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235000000000</v>
      </c>
      <c r="Z13" s="2">
        <f t="shared" si="10"/>
        <v>903000000000</v>
      </c>
    </row>
    <row r="14" spans="1:26" ht="15.5" x14ac:dyDescent="0.35">
      <c r="C14" t="s">
        <v>26</v>
      </c>
      <c r="D14" s="2">
        <f>IFERROR(INDEX(D51:D500,MATCH($C$14,$C$51:$C$500,0)),"")</f>
        <v>-100000000</v>
      </c>
      <c r="H14" s="2">
        <f>IFERROR(SUM(D14:G14)*(4/MAX(1,COUNT(D14:G14))),"")</f>
        <v>-400000000</v>
      </c>
      <c r="I14" s="2">
        <f t="shared" ref="I14:Z14" si="11">IFERROR(INDEX(I51:I500,MATCH($C$14,$C$51:$C$500,0)),"")</f>
        <v>-1176000000</v>
      </c>
      <c r="J14" s="2">
        <f t="shared" si="11"/>
        <v>-653000000</v>
      </c>
      <c r="K14" s="2">
        <f t="shared" si="11"/>
        <v>-566000000</v>
      </c>
      <c r="L14" s="2">
        <f t="shared" si="11"/>
        <v>-676000000</v>
      </c>
      <c r="M14" s="2">
        <f t="shared" si="11"/>
        <v>-441000000</v>
      </c>
      <c r="N14" s="2">
        <f t="shared" si="11"/>
        <v>-585000000</v>
      </c>
      <c r="O14" s="2">
        <f t="shared" si="11"/>
        <v>-597000000</v>
      </c>
      <c r="P14" s="2">
        <f t="shared" si="11"/>
        <v>-425000000</v>
      </c>
      <c r="Q14" s="2">
        <f t="shared" si="11"/>
        <v>-539000000</v>
      </c>
      <c r="R14" s="2">
        <f t="shared" si="11"/>
        <v>-811000000</v>
      </c>
      <c r="S14" s="2">
        <f t="shared" si="11"/>
        <v>-1944000000</v>
      </c>
      <c r="T14" s="2">
        <f t="shared" si="11"/>
        <v>-3537000000</v>
      </c>
      <c r="U14" s="2">
        <f t="shared" si="11"/>
        <v>-3036000000</v>
      </c>
      <c r="V14" s="2">
        <f t="shared" si="11"/>
        <v>-3695000000</v>
      </c>
      <c r="W14" s="2">
        <f t="shared" si="11"/>
        <v>-3873000000</v>
      </c>
      <c r="X14" s="2">
        <f t="shared" si="11"/>
        <v>-26313000000</v>
      </c>
      <c r="Y14" s="2">
        <f t="shared" si="11"/>
        <v>-53017000000</v>
      </c>
      <c r="Z14" s="2">
        <f t="shared" si="11"/>
        <v>-43227000000</v>
      </c>
    </row>
    <row r="15" spans="1:26" ht="15.5" x14ac:dyDescent="0.35">
      <c r="C15" t="s">
        <v>27</v>
      </c>
      <c r="D15" s="2">
        <f>IFERROR(INDEX(D51:D500,MATCH($C$15,$C$51:$C$500,0)),"")</f>
        <v>-73502000000</v>
      </c>
      <c r="H15" s="2">
        <f>IFERROR(SUM(D15:G15)*(4/MAX(1,COUNT(D15:G15))),"")</f>
        <v>-294008000000</v>
      </c>
      <c r="I15" s="2">
        <f t="shared" ref="I15:Z15" si="12">IFERROR(INDEX(I51:I500,MATCH($C$15,$C$51:$C$500,0)),"")</f>
        <v>-391187000000</v>
      </c>
      <c r="J15" s="2">
        <f t="shared" si="12"/>
        <v>-297399000000</v>
      </c>
      <c r="K15" s="2">
        <f t="shared" si="12"/>
        <v>-150753000000</v>
      </c>
      <c r="L15" s="2">
        <f t="shared" si="12"/>
        <v>-248240000000</v>
      </c>
      <c r="M15" s="2">
        <f t="shared" si="12"/>
        <v>-256441000000</v>
      </c>
      <c r="N15" s="2">
        <f t="shared" si="12"/>
        <v>-164949000000</v>
      </c>
      <c r="O15" s="2">
        <f t="shared" si="12"/>
        <v>-100113000000</v>
      </c>
      <c r="P15" s="2">
        <f t="shared" si="12"/>
        <v>-87626000000</v>
      </c>
      <c r="Q15" s="2">
        <f t="shared" si="12"/>
        <v>-242813000000</v>
      </c>
      <c r="R15" s="2">
        <f t="shared" si="12"/>
        <v>-185792000000</v>
      </c>
      <c r="S15" s="2">
        <f t="shared" si="12"/>
        <v>-195096000000</v>
      </c>
      <c r="T15" s="2">
        <f t="shared" si="12"/>
        <v>-272236000000</v>
      </c>
      <c r="U15" s="2">
        <f t="shared" si="12"/>
        <v>-228366000000</v>
      </c>
      <c r="V15" s="2">
        <f t="shared" si="12"/>
        <v>-256544000000</v>
      </c>
      <c r="W15" s="2">
        <f t="shared" si="12"/>
        <v>-389000000000</v>
      </c>
      <c r="X15" s="2">
        <f t="shared" si="12"/>
        <v>-348453000000</v>
      </c>
      <c r="Y15" s="2">
        <f t="shared" si="12"/>
        <v>-300652000000</v>
      </c>
      <c r="Z15" s="2">
        <f t="shared" si="12"/>
        <v>-399161000000</v>
      </c>
    </row>
    <row r="16" spans="1:26" ht="15.5" x14ac:dyDescent="0.35">
      <c r="C16" t="s">
        <v>28</v>
      </c>
      <c r="D16" s="2">
        <f>IFERROR(INDEX(D51:D500,MATCH($C$16,$C$51:$C$500,0)),"")</f>
        <v>467605000000</v>
      </c>
      <c r="H16" s="2">
        <f>IFERROR(SUM(D16:G16)*(4/MAX(1,COUNT(D16:G16))),"")</f>
        <v>1870420000000</v>
      </c>
      <c r="I16" s="2">
        <f t="shared" ref="I16:Z16" si="13">IFERROR(INDEX(I51:I500,MATCH($C$16,$C$51:$C$500,0)),"")</f>
        <v>2277542000000</v>
      </c>
      <c r="J16" s="2">
        <f t="shared" si="13"/>
        <v>1773053000000</v>
      </c>
      <c r="K16" s="2">
        <f t="shared" si="13"/>
        <v>911426000000</v>
      </c>
      <c r="L16" s="2">
        <f t="shared" si="13"/>
        <v>1283525000000</v>
      </c>
      <c r="M16" s="2">
        <f t="shared" si="13"/>
        <v>1246886000000</v>
      </c>
      <c r="N16" s="2">
        <f t="shared" si="13"/>
        <v>860439000000</v>
      </c>
      <c r="O16" s="2">
        <f t="shared" si="13"/>
        <v>352743000000</v>
      </c>
      <c r="P16" s="2">
        <f t="shared" si="13"/>
        <v>417052000000</v>
      </c>
      <c r="Q16" s="2">
        <f t="shared" si="13"/>
        <v>1006236000000</v>
      </c>
      <c r="R16" s="2">
        <f t="shared" si="13"/>
        <v>778561000000</v>
      </c>
      <c r="S16" s="2">
        <f t="shared" si="13"/>
        <v>827882000000</v>
      </c>
      <c r="T16" s="2">
        <f t="shared" si="13"/>
        <v>1188931000000</v>
      </c>
      <c r="U16" s="2">
        <f t="shared" si="13"/>
        <v>996991000000</v>
      </c>
      <c r="V16" s="2">
        <f t="shared" si="13"/>
        <v>1372083000000</v>
      </c>
      <c r="W16" s="2">
        <f t="shared" si="13"/>
        <v>2090513000000</v>
      </c>
      <c r="X16" s="2">
        <f t="shared" si="13"/>
        <v>1381782000000</v>
      </c>
      <c r="Y16" s="2">
        <f t="shared" si="13"/>
        <v>1008139000000</v>
      </c>
      <c r="Z16" s="2">
        <f t="shared" si="13"/>
        <v>1326716000000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11764500000000</v>
      </c>
      <c r="H20" s="2">
        <f t="shared" ref="H20:Z20" ca="1" si="14">IFERROR(H21*H2,"")</f>
        <v>11764500000000</v>
      </c>
      <c r="I20" s="2">
        <f t="shared" ca="1" si="14"/>
        <v>8149900000000</v>
      </c>
      <c r="J20" s="2">
        <f t="shared" ca="1" si="14"/>
        <v>6649500000000</v>
      </c>
      <c r="K20" s="2">
        <f t="shared" ca="1" si="14"/>
        <v>6069800000000</v>
      </c>
      <c r="L20" s="2">
        <f t="shared" ca="1" si="14"/>
        <v>6922300000000</v>
      </c>
      <c r="M20" s="2">
        <f t="shared" ca="1" si="14"/>
        <v>8081700000000</v>
      </c>
      <c r="N20" s="2">
        <f t="shared" ca="1" si="14"/>
        <v>9377500000000</v>
      </c>
      <c r="O20" s="2">
        <f t="shared" ca="1" si="14"/>
        <v>10127700000000</v>
      </c>
      <c r="P20" s="2">
        <f t="shared" ca="1" si="14"/>
        <v>8525000000000</v>
      </c>
      <c r="Q20" s="2">
        <f t="shared" ca="1" si="14"/>
        <v>9684400000000</v>
      </c>
      <c r="R20" s="2">
        <f t="shared" ca="1" si="14"/>
        <v>11866800000000</v>
      </c>
      <c r="S20" s="2">
        <f t="shared" ca="1" si="14"/>
        <v>9002400000000</v>
      </c>
      <c r="T20" s="2">
        <f t="shared" ca="1" si="14"/>
        <v>12889800000000</v>
      </c>
      <c r="U20" s="2">
        <f t="shared" ca="1" si="14"/>
        <v>13162600000000</v>
      </c>
      <c r="V20" s="2">
        <f t="shared" ca="1" si="14"/>
        <v>15686000000000</v>
      </c>
      <c r="W20" s="2">
        <f t="shared" ca="1" si="14"/>
        <v>15345000000000</v>
      </c>
      <c r="X20" s="2">
        <f t="shared" ca="1" si="14"/>
        <v>3495200000000</v>
      </c>
      <c r="Y20" s="2">
        <f t="shared" ca="1" si="14"/>
        <v>2244000000000</v>
      </c>
      <c r="Z20" s="2">
        <f t="shared" ca="1" si="14"/>
        <v>795600000000</v>
      </c>
    </row>
    <row r="21" spans="1:26" ht="15.5" x14ac:dyDescent="0.35">
      <c r="C21" t="s">
        <v>11</v>
      </c>
      <c r="D21" s="2">
        <f>IFERROR(INDEX(D51:D500,MATCH($C$7,$C$51:$C$500,0)),"")</f>
        <v>6820000000</v>
      </c>
      <c r="H21" s="2">
        <f>IFERROR(INDEX(D21:G21,COUNT(D21:G21)),"")</f>
        <v>6820000000</v>
      </c>
      <c r="I21" s="2">
        <f t="shared" ref="I21:Z21" si="15">IFERROR(INDEX(I51:I500,MATCH($C$7,$C$51:$C$500,0)),"")</f>
        <v>6820000000</v>
      </c>
      <c r="J21" s="2">
        <f t="shared" si="15"/>
        <v>6820000000</v>
      </c>
      <c r="K21" s="2">
        <f t="shared" si="15"/>
        <v>6820000000</v>
      </c>
      <c r="L21" s="2">
        <f t="shared" si="15"/>
        <v>6820000000</v>
      </c>
      <c r="M21" s="2">
        <f t="shared" si="15"/>
        <v>6820000000</v>
      </c>
      <c r="N21" s="2">
        <f t="shared" si="15"/>
        <v>6820000000</v>
      </c>
      <c r="O21" s="2">
        <f t="shared" si="15"/>
        <v>6820000000</v>
      </c>
      <c r="P21" s="2">
        <f t="shared" si="15"/>
        <v>6820000000</v>
      </c>
      <c r="Q21" s="2">
        <f t="shared" si="15"/>
        <v>6820000000</v>
      </c>
      <c r="R21" s="2">
        <f t="shared" si="15"/>
        <v>6820000000</v>
      </c>
      <c r="S21" s="2">
        <f t="shared" si="15"/>
        <v>6820000000</v>
      </c>
      <c r="T21" s="2">
        <f t="shared" si="15"/>
        <v>6820000000</v>
      </c>
      <c r="U21" s="2">
        <f t="shared" si="15"/>
        <v>6820000000</v>
      </c>
      <c r="V21" s="2">
        <f t="shared" si="15"/>
        <v>6820000000</v>
      </c>
      <c r="W21" s="2">
        <f t="shared" si="15"/>
        <v>6820000000</v>
      </c>
      <c r="X21" s="2">
        <f t="shared" si="15"/>
        <v>1360000000</v>
      </c>
      <c r="Y21" s="2">
        <f t="shared" si="15"/>
        <v>1360000000</v>
      </c>
      <c r="Z21" s="2">
        <f t="shared" si="15"/>
        <v>1360000000</v>
      </c>
    </row>
    <row r="23" spans="1:26" ht="15.5" x14ac:dyDescent="0.35">
      <c r="B23" t="s">
        <v>53</v>
      </c>
      <c r="C23" t="s">
        <v>54</v>
      </c>
      <c r="D23" s="3">
        <f>IFERROR(D5/D6*100,"")</f>
        <v>2.7341408834403582</v>
      </c>
      <c r="H23" s="3">
        <f t="shared" ref="H23:Z23" si="16">IFERROR(H5/H6*100,"")</f>
        <v>10.936563533761433</v>
      </c>
      <c r="I23" s="3">
        <f t="shared" si="16"/>
        <v>13.461294575143828</v>
      </c>
      <c r="J23" s="3">
        <f t="shared" si="16"/>
        <v>11.758978474851064</v>
      </c>
      <c r="K23" s="3">
        <f t="shared" si="16"/>
        <v>6.8254507778449787</v>
      </c>
      <c r="L23" s="3">
        <f t="shared" si="16"/>
        <v>9.9974514679297819</v>
      </c>
      <c r="M23" s="3">
        <f t="shared" si="16"/>
        <v>10.060116946600965</v>
      </c>
      <c r="N23" s="3">
        <f t="shared" si="16"/>
        <v>9.5909989003193079</v>
      </c>
      <c r="O23" s="3">
        <f t="shared" si="16"/>
        <v>3.4974642583985407</v>
      </c>
      <c r="P23" s="3">
        <f t="shared" si="16"/>
        <v>4.9268859458200245</v>
      </c>
      <c r="Q23" s="3">
        <f t="shared" si="16"/>
        <v>8.6432250514487201</v>
      </c>
      <c r="R23" s="3">
        <f t="shared" si="16"/>
        <v>7.3422073600991054</v>
      </c>
      <c r="S23" s="3">
        <f t="shared" si="16"/>
        <v>9.3991423795492448</v>
      </c>
      <c r="T23" s="3">
        <f t="shared" si="16"/>
        <v>12.724700415607284</v>
      </c>
      <c r="U23" s="3">
        <f t="shared" si="16"/>
        <v>11.927314039171835</v>
      </c>
      <c r="V23" s="3">
        <f t="shared" si="16"/>
        <v>17.886518062210804</v>
      </c>
      <c r="W23" s="3">
        <f t="shared" si="16"/>
        <v>29.139517870255698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-0.27297924016798292</v>
      </c>
      <c r="H24" s="4">
        <f t="shared" ref="H24:Z24" si="17">IFERROR(_xlfn.RRI(5,M23,H23),"")</f>
        <v>1.684690286638646E-2</v>
      </c>
      <c r="I24" s="4">
        <f t="shared" si="17"/>
        <v>7.0149855981878284E-2</v>
      </c>
      <c r="J24" s="4">
        <f t="shared" si="17"/>
        <v>0.27445135117950725</v>
      </c>
      <c r="K24" s="4">
        <f t="shared" si="17"/>
        <v>6.7362071223741493E-2</v>
      </c>
      <c r="L24" s="4">
        <f t="shared" si="17"/>
        <v>2.9538748404936532E-2</v>
      </c>
      <c r="M24" s="4">
        <f t="shared" si="17"/>
        <v>6.5013901755725412E-2</v>
      </c>
      <c r="N24" s="4">
        <f t="shared" si="17"/>
        <v>4.0494961800998652E-3</v>
      </c>
      <c r="O24" s="4">
        <f t="shared" si="17"/>
        <v>-0.22763756379088895</v>
      </c>
      <c r="P24" s="4">
        <f t="shared" si="17"/>
        <v>-0.16207341235023121</v>
      </c>
      <c r="Q24" s="4">
        <f t="shared" si="17"/>
        <v>-0.13537059124215223</v>
      </c>
      <c r="R24" s="4">
        <f t="shared" si="17"/>
        <v>-0.24095267027983547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57.84</v>
      </c>
      <c r="H25" s="3">
        <f>IFERROR(INDEX(D25:G25,COUNT(D25:G25)),"")</f>
        <v>57.84</v>
      </c>
      <c r="I25" s="3">
        <f t="shared" ref="I25:Z25" si="18">IFERROR(INDEX(I51:I500,MATCH($C$25,$C$51:$C$500,0)),"")</f>
        <v>276.8</v>
      </c>
      <c r="J25" s="3">
        <f t="shared" si="18"/>
        <v>216.56</v>
      </c>
      <c r="K25" s="3">
        <f t="shared" si="18"/>
        <v>111.68</v>
      </c>
      <c r="L25" s="3">
        <f t="shared" si="18"/>
        <v>151.91</v>
      </c>
      <c r="M25" s="3">
        <f t="shared" si="18"/>
        <v>145.28</v>
      </c>
      <c r="N25" s="3">
        <f t="shared" si="18"/>
        <v>102.01</v>
      </c>
      <c r="O25" s="3">
        <f t="shared" si="18"/>
        <v>37.21</v>
      </c>
      <c r="P25" s="3">
        <f t="shared" si="18"/>
        <v>48.57</v>
      </c>
      <c r="Q25" s="3">
        <f t="shared" si="18"/>
        <v>111.9</v>
      </c>
      <c r="R25" s="3">
        <f t="shared" si="18"/>
        <v>87.04</v>
      </c>
      <c r="S25" s="3">
        <f t="shared" si="18"/>
        <v>91.36</v>
      </c>
      <c r="T25" s="3">
        <f t="shared" si="18"/>
        <v>134.36000000000001</v>
      </c>
      <c r="U25" s="3">
        <f t="shared" si="18"/>
        <v>112.78</v>
      </c>
      <c r="V25" s="3">
        <f t="shared" si="18"/>
        <v>163.59</v>
      </c>
      <c r="W25" s="3">
        <f t="shared" si="18"/>
        <v>249.39</v>
      </c>
      <c r="X25" s="3">
        <f t="shared" si="18"/>
        <v>757.25</v>
      </c>
      <c r="Y25" s="3">
        <f t="shared" si="18"/>
        <v>518.47</v>
      </c>
      <c r="Z25" s="3">
        <f t="shared" si="18"/>
        <v>679.74</v>
      </c>
    </row>
    <row r="26" spans="1:26" ht="15.5" x14ac:dyDescent="0.35">
      <c r="C26" t="s">
        <v>58</v>
      </c>
      <c r="D26" s="4">
        <f>IFERROR(_xlfn.RRI(5,I25,D25),"")</f>
        <v>-0.26883997385727676</v>
      </c>
      <c r="H26" s="4">
        <f t="shared" ref="H26:Z26" si="19">IFERROR(_xlfn.RRI(5,M25,H25),"")</f>
        <v>-0.1682276283830082</v>
      </c>
      <c r="I26" s="4">
        <f t="shared" si="19"/>
        <v>0.22096908477059318</v>
      </c>
      <c r="J26" s="4">
        <f t="shared" si="19"/>
        <v>0.42227545272967082</v>
      </c>
      <c r="K26" s="4">
        <f t="shared" si="19"/>
        <v>0.18119462040653112</v>
      </c>
      <c r="L26" s="4">
        <f t="shared" si="19"/>
        <v>6.3044036346730836E-2</v>
      </c>
      <c r="M26" s="4">
        <f t="shared" si="19"/>
        <v>0.10789190660355619</v>
      </c>
      <c r="N26" s="4">
        <f t="shared" si="19"/>
        <v>2.2297576718942613E-2</v>
      </c>
      <c r="O26" s="4">
        <f t="shared" si="19"/>
        <v>-0.22646862272911505</v>
      </c>
      <c r="P26" s="4">
        <f t="shared" si="19"/>
        <v>-0.15505740800832524</v>
      </c>
      <c r="Q26" s="4">
        <f t="shared" si="19"/>
        <v>-7.31388755557002E-2</v>
      </c>
      <c r="R26" s="4">
        <f t="shared" si="19"/>
        <v>-0.18984527466123091</v>
      </c>
      <c r="S26" s="4">
        <f t="shared" si="19"/>
        <v>-0.34490639214350272</v>
      </c>
      <c r="T26" s="4">
        <f t="shared" si="19"/>
        <v>-0.23667537572094866</v>
      </c>
      <c r="U26" s="4">
        <f t="shared" si="19"/>
        <v>-0.3018032022420496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194.56436950146627</v>
      </c>
      <c r="H27" s="3">
        <f t="shared" ref="H27:Z27" si="20">IFERROR(H4/H21,"")</f>
        <v>778.2574780058651</v>
      </c>
      <c r="I27" s="3">
        <f t="shared" si="20"/>
        <v>808.1680351906158</v>
      </c>
      <c r="J27" s="3">
        <f t="shared" si="20"/>
        <v>668.98870967741937</v>
      </c>
      <c r="K27" s="3">
        <f t="shared" si="20"/>
        <v>614.35425219941351</v>
      </c>
      <c r="L27" s="3">
        <f t="shared" si="20"/>
        <v>672.33841642228742</v>
      </c>
      <c r="M27" s="3">
        <f t="shared" si="20"/>
        <v>663.55909090909086</v>
      </c>
      <c r="N27" s="3">
        <f t="shared" si="20"/>
        <v>518.58079178885635</v>
      </c>
      <c r="O27" s="3">
        <f t="shared" si="20"/>
        <v>542.43973607038129</v>
      </c>
      <c r="P27" s="3">
        <f t="shared" si="20"/>
        <v>589.42023460410553</v>
      </c>
      <c r="Q27" s="3">
        <f t="shared" si="20"/>
        <v>694.72463343108507</v>
      </c>
      <c r="R27" s="3">
        <f t="shared" si="20"/>
        <v>564.2036656891496</v>
      </c>
      <c r="S27" s="3">
        <f t="shared" si="20"/>
        <v>614.31304985337249</v>
      </c>
      <c r="T27" s="3">
        <f t="shared" si="20"/>
        <v>693.04090909090905</v>
      </c>
      <c r="U27" s="3">
        <f t="shared" si="20"/>
        <v>606.11129032258066</v>
      </c>
      <c r="V27" s="3">
        <f t="shared" si="20"/>
        <v>617.53343108504396</v>
      </c>
      <c r="W27" s="3">
        <f t="shared" si="20"/>
        <v>687.16378299120231</v>
      </c>
      <c r="X27" s="3">
        <f t="shared" si="20"/>
        <v>2641.660294117647</v>
      </c>
      <c r="Y27" s="3">
        <f t="shared" si="20"/>
        <v>2352.7110294117647</v>
      </c>
      <c r="Z27" s="3">
        <f t="shared" si="20"/>
        <v>2828.0544117647059</v>
      </c>
    </row>
    <row r="28" spans="1:26" ht="15.5" x14ac:dyDescent="0.35">
      <c r="C28" t="s">
        <v>60</v>
      </c>
      <c r="D28" s="4">
        <f>IFERROR(_xlfn.RRI(5,I27,D27),"")</f>
        <v>-0.24783637244572254</v>
      </c>
      <c r="H28" s="4">
        <f t="shared" ref="H28:Z28" si="21">IFERROR(_xlfn.RRI(5,M27,H27),"")</f>
        <v>3.2401768400828646E-2</v>
      </c>
      <c r="I28" s="4">
        <f t="shared" si="21"/>
        <v>9.2790846361008095E-2</v>
      </c>
      <c r="J28" s="4">
        <f t="shared" si="21"/>
        <v>4.2829860906204331E-2</v>
      </c>
      <c r="K28" s="4">
        <f t="shared" si="21"/>
        <v>8.3208916074186678E-3</v>
      </c>
      <c r="L28" s="4">
        <f t="shared" si="21"/>
        <v>-6.5293399232740912E-3</v>
      </c>
      <c r="M28" s="4">
        <f t="shared" si="21"/>
        <v>3.2972452906597338E-2</v>
      </c>
      <c r="N28" s="4">
        <f t="shared" si="21"/>
        <v>-3.3314204586968099E-2</v>
      </c>
      <c r="O28" s="4">
        <f t="shared" si="21"/>
        <v>-4.7821162325394018E-2</v>
      </c>
      <c r="P28" s="4">
        <f t="shared" si="21"/>
        <v>-5.5692769627989636E-3</v>
      </c>
      <c r="Q28" s="4">
        <f t="shared" si="21"/>
        <v>2.3836115081567799E-2</v>
      </c>
      <c r="R28" s="4">
        <f t="shared" si="21"/>
        <v>-3.8664172018739729E-2</v>
      </c>
      <c r="S28" s="4">
        <f t="shared" si="21"/>
        <v>-0.25303104125510023</v>
      </c>
      <c r="T28" s="4">
        <f t="shared" si="21"/>
        <v>-0.21686243477949829</v>
      </c>
      <c r="U28" s="4">
        <f t="shared" si="21"/>
        <v>-0.26512593171758614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-0.79104046242774562</v>
      </c>
      <c r="I29" s="4">
        <f t="shared" si="22"/>
        <v>0.2781677133357961</v>
      </c>
      <c r="J29" s="4">
        <f t="shared" si="22"/>
        <v>0.93911174785100282</v>
      </c>
      <c r="K29" s="4">
        <f t="shared" si="22"/>
        <v>-0.26482785860048708</v>
      </c>
      <c r="L29" s="4">
        <f t="shared" si="22"/>
        <v>4.5636013215859E-2</v>
      </c>
      <c r="M29" s="4">
        <f t="shared" si="22"/>
        <v>0.42417410057837462</v>
      </c>
      <c r="N29" s="4">
        <f t="shared" si="22"/>
        <v>1.7414673474872349</v>
      </c>
      <c r="O29" s="4">
        <f t="shared" si="22"/>
        <v>-0.23388923203623635</v>
      </c>
      <c r="P29" s="4">
        <f t="shared" si="22"/>
        <v>-0.56595174262734582</v>
      </c>
      <c r="Q29" s="4">
        <f t="shared" si="22"/>
        <v>0.28561580882352938</v>
      </c>
      <c r="R29" s="4">
        <f t="shared" si="22"/>
        <v>-4.7285464098073479E-2</v>
      </c>
      <c r="S29" s="4">
        <f t="shared" si="22"/>
        <v>-0.32003572491813048</v>
      </c>
      <c r="T29" s="4">
        <f t="shared" si="22"/>
        <v>0.19134598333037783</v>
      </c>
      <c r="U29" s="4">
        <f t="shared" si="22"/>
        <v>-0.3105935570633902</v>
      </c>
      <c r="V29" s="4">
        <f t="shared" si="22"/>
        <v>-0.34403945627330684</v>
      </c>
      <c r="W29" s="4">
        <f t="shared" si="22"/>
        <v>-0.6706635853416969</v>
      </c>
      <c r="X29" s="4">
        <f t="shared" si="22"/>
        <v>0.46054737979053745</v>
      </c>
      <c r="Y29" s="4">
        <f t="shared" si="22"/>
        <v>-0.23725247888898693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-3.7010319490916203E-2</v>
      </c>
      <c r="I30" s="4">
        <f t="shared" si="23"/>
        <v>0.20804435635439575</v>
      </c>
      <c r="J30" s="4">
        <f t="shared" si="23"/>
        <v>8.8929892293269308E-2</v>
      </c>
      <c r="K30" s="4">
        <f t="shared" si="23"/>
        <v>-8.6242527284733916E-2</v>
      </c>
      <c r="L30" s="4">
        <f t="shared" si="23"/>
        <v>1.3230661192763849E-2</v>
      </c>
      <c r="M30" s="4">
        <f t="shared" si="23"/>
        <v>0.27956742983119087</v>
      </c>
      <c r="N30" s="4">
        <f t="shared" si="23"/>
        <v>-4.3984506840091184E-2</v>
      </c>
      <c r="O30" s="4">
        <f t="shared" si="23"/>
        <v>-7.9706287255780287E-2</v>
      </c>
      <c r="P30" s="4">
        <f t="shared" si="23"/>
        <v>-0.15157717714269803</v>
      </c>
      <c r="Q30" s="4">
        <f t="shared" si="23"/>
        <v>0.23133661774868111</v>
      </c>
      <c r="R30" s="4">
        <f t="shared" si="23"/>
        <v>-8.1569786245275541E-2</v>
      </c>
      <c r="S30" s="4">
        <f t="shared" si="23"/>
        <v>-0.11359770859819403</v>
      </c>
      <c r="T30" s="4">
        <f t="shared" si="23"/>
        <v>0.14342187673498588</v>
      </c>
      <c r="U30" s="4">
        <f t="shared" si="23"/>
        <v>-1.8496392563547372E-2</v>
      </c>
      <c r="V30" s="4">
        <f t="shared" si="23"/>
        <v>-0.10133006661535569</v>
      </c>
      <c r="W30" s="4">
        <f t="shared" si="23"/>
        <v>-0.73987428114002629</v>
      </c>
      <c r="X30" s="4">
        <f t="shared" si="23"/>
        <v>0.12281545038624091</v>
      </c>
      <c r="Y30" s="4">
        <f t="shared" si="23"/>
        <v>-0.1680814132767435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2110.48</v>
      </c>
      <c r="H32" s="3">
        <f>IFERROR(INDEX(D32:G32,COUNT(D32:G32)),"")</f>
        <v>2110.48</v>
      </c>
      <c r="I32" s="3">
        <f t="shared" ref="I32:Z32" si="24">IFERROR(INDEX(I51:I500,MATCH($C$32,$C$51:$C$500,0)),"")</f>
        <v>2052.79</v>
      </c>
      <c r="J32" s="3">
        <f t="shared" si="24"/>
        <v>1841.53</v>
      </c>
      <c r="K32" s="3">
        <f t="shared" si="24"/>
        <v>1663.32</v>
      </c>
      <c r="L32" s="3">
        <f t="shared" si="24"/>
        <v>1602.78</v>
      </c>
      <c r="M32" s="3">
        <f t="shared" si="24"/>
        <v>1490.75</v>
      </c>
      <c r="N32" s="3">
        <f t="shared" si="24"/>
        <v>1360.75</v>
      </c>
      <c r="O32" s="3">
        <f t="shared" si="24"/>
        <v>1245.21</v>
      </c>
      <c r="P32" s="3">
        <f t="shared" si="24"/>
        <v>1220.6300000000001</v>
      </c>
      <c r="Q32" s="3">
        <f t="shared" si="24"/>
        <v>1189.58</v>
      </c>
      <c r="R32" s="3">
        <f t="shared" si="24"/>
        <v>1119.78</v>
      </c>
      <c r="S32" s="3">
        <f t="shared" si="24"/>
        <v>1074.48</v>
      </c>
      <c r="T32" s="3">
        <f t="shared" si="24"/>
        <v>1058.05</v>
      </c>
      <c r="U32" s="3">
        <f t="shared" si="24"/>
        <v>969.39</v>
      </c>
      <c r="V32" s="3">
        <f t="shared" si="24"/>
        <v>920.5</v>
      </c>
      <c r="W32" s="3">
        <f t="shared" si="24"/>
        <v>855.87</v>
      </c>
      <c r="X32" s="3">
        <f t="shared" si="24"/>
        <v>3337.39</v>
      </c>
      <c r="Y32" s="3">
        <f t="shared" si="24"/>
        <v>2794.62</v>
      </c>
      <c r="Z32" s="3">
        <f t="shared" si="24"/>
        <v>2342.9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0.68</v>
      </c>
      <c r="H33" s="3">
        <f>IFERROR(INDEX(D33:G33,COUNT(D33:G33)),"")</f>
        <v>0.68</v>
      </c>
      <c r="I33" s="3">
        <f t="shared" ref="I33:Z33" si="25">IFERROR(INDEX(I51:I500,MATCH($C$33,$C$51:$C$500,0)),"")</f>
        <v>0.57999999999999996</v>
      </c>
      <c r="J33" s="3">
        <f t="shared" si="25"/>
        <v>0.53</v>
      </c>
      <c r="K33" s="3">
        <f t="shared" si="25"/>
        <v>0.54</v>
      </c>
      <c r="L33" s="3">
        <f t="shared" si="25"/>
        <v>0.63</v>
      </c>
      <c r="M33" s="3">
        <f t="shared" si="25"/>
        <v>0.79</v>
      </c>
      <c r="N33" s="3">
        <f t="shared" si="25"/>
        <v>1.01</v>
      </c>
      <c r="O33" s="3">
        <f t="shared" si="25"/>
        <v>1.19</v>
      </c>
      <c r="P33" s="3">
        <f t="shared" si="25"/>
        <v>1.02</v>
      </c>
      <c r="Q33" s="3">
        <f t="shared" si="25"/>
        <v>1.19</v>
      </c>
      <c r="R33" s="3">
        <f t="shared" si="25"/>
        <v>1.55</v>
      </c>
      <c r="S33" s="3">
        <f t="shared" si="25"/>
        <v>1.23</v>
      </c>
      <c r="T33" s="3">
        <f t="shared" si="25"/>
        <v>1.79</v>
      </c>
      <c r="U33" s="3">
        <f t="shared" si="25"/>
        <v>1.99</v>
      </c>
      <c r="V33" s="3">
        <f t="shared" si="25"/>
        <v>2.5</v>
      </c>
      <c r="W33" s="3">
        <f t="shared" si="25"/>
        <v>2.63</v>
      </c>
      <c r="X33" s="3">
        <f t="shared" si="25"/>
        <v>3.85</v>
      </c>
      <c r="Y33" s="3">
        <f t="shared" si="25"/>
        <v>2.99</v>
      </c>
      <c r="Z33" s="3">
        <f t="shared" si="25"/>
        <v>1.25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24.9</v>
      </c>
      <c r="H34" s="3">
        <f>IFERROR(INDEX(D34:G34,COUNT(D34:G34)),"")</f>
        <v>24.9</v>
      </c>
      <c r="I34" s="3">
        <f t="shared" ref="I34:Z34" si="26">IFERROR(INDEX(I51:I500,MATCH($C$34,$C$51:$C$500,0)),"")</f>
        <v>4.32</v>
      </c>
      <c r="J34" s="3">
        <f t="shared" si="26"/>
        <v>4.5</v>
      </c>
      <c r="K34" s="3">
        <f t="shared" si="26"/>
        <v>7.97</v>
      </c>
      <c r="L34" s="3">
        <f t="shared" si="26"/>
        <v>6.68</v>
      </c>
      <c r="M34" s="3">
        <f t="shared" si="26"/>
        <v>8.16</v>
      </c>
      <c r="N34" s="3">
        <f t="shared" si="26"/>
        <v>13.48</v>
      </c>
      <c r="O34" s="3">
        <f t="shared" si="26"/>
        <v>39.909999999999997</v>
      </c>
      <c r="P34" s="3">
        <f t="shared" si="26"/>
        <v>25.74</v>
      </c>
      <c r="Q34" s="3">
        <f t="shared" si="26"/>
        <v>12.69</v>
      </c>
      <c r="R34" s="3">
        <f t="shared" si="26"/>
        <v>19.989999999999998</v>
      </c>
      <c r="S34" s="3">
        <f t="shared" si="26"/>
        <v>14.45</v>
      </c>
      <c r="T34" s="3">
        <f t="shared" si="26"/>
        <v>14.07</v>
      </c>
      <c r="U34" s="3">
        <f t="shared" si="26"/>
        <v>17.11</v>
      </c>
      <c r="V34" s="3">
        <f t="shared" si="26"/>
        <v>14.06</v>
      </c>
      <c r="W34" s="3">
        <f t="shared" si="26"/>
        <v>9.02</v>
      </c>
      <c r="X34" s="3">
        <f t="shared" si="26"/>
        <v>16.97</v>
      </c>
      <c r="Y34" s="3">
        <f t="shared" si="26"/>
        <v>16.11</v>
      </c>
      <c r="Z34" s="3">
        <f t="shared" si="26"/>
        <v>4.3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7.4</v>
      </c>
      <c r="H35" s="3">
        <f>IFERROR(INDEX(D35:G35,COUNT(D35:G35)),"")</f>
        <v>7.4</v>
      </c>
      <c r="I35" s="3">
        <f t="shared" ref="I35:Z35" si="27">IFERROR(INDEX(I51:I500,MATCH($C$35,$C$51:$C$500,0)),"")</f>
        <v>1.48</v>
      </c>
      <c r="J35" s="3">
        <f t="shared" si="27"/>
        <v>1.46</v>
      </c>
      <c r="K35" s="3">
        <f t="shared" si="27"/>
        <v>1.45</v>
      </c>
      <c r="L35" s="3">
        <f t="shared" si="27"/>
        <v>1.51</v>
      </c>
      <c r="M35" s="3">
        <f t="shared" si="27"/>
        <v>1.79</v>
      </c>
      <c r="N35" s="3">
        <f t="shared" si="27"/>
        <v>2.65</v>
      </c>
      <c r="O35" s="3">
        <f t="shared" si="27"/>
        <v>2.74</v>
      </c>
      <c r="P35" s="3">
        <f t="shared" si="27"/>
        <v>2.12</v>
      </c>
      <c r="Q35" s="3">
        <f t="shared" si="27"/>
        <v>2.04</v>
      </c>
      <c r="R35" s="3">
        <f t="shared" si="27"/>
        <v>3.09</v>
      </c>
      <c r="S35" s="3">
        <f t="shared" si="27"/>
        <v>2.15</v>
      </c>
      <c r="T35" s="3">
        <f t="shared" si="27"/>
        <v>2.73</v>
      </c>
      <c r="U35" s="3">
        <f t="shared" si="27"/>
        <v>3.19</v>
      </c>
      <c r="V35" s="3">
        <f t="shared" si="27"/>
        <v>3.73</v>
      </c>
      <c r="W35" s="3">
        <f t="shared" si="27"/>
        <v>3.28</v>
      </c>
      <c r="X35" s="3">
        <f t="shared" si="27"/>
        <v>4.88</v>
      </c>
      <c r="Y35" s="3">
        <f t="shared" si="27"/>
        <v>3.56</v>
      </c>
      <c r="Z35" s="3">
        <f t="shared" si="27"/>
        <v>1.04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0.28100000000000003</v>
      </c>
      <c r="I36" s="4">
        <f t="shared" si="28"/>
        <v>0.23480000000000001</v>
      </c>
      <c r="J36" s="4">
        <f t="shared" si="28"/>
        <v>0.30020000000000002</v>
      </c>
      <c r="K36" s="4">
        <f t="shared" si="28"/>
        <v>0.34909999999999997</v>
      </c>
      <c r="L36" s="4">
        <f t="shared" si="28"/>
        <v>0.34869999999999995</v>
      </c>
      <c r="M36" s="4">
        <f t="shared" si="28"/>
        <v>0.35090000000000005</v>
      </c>
      <c r="N36" s="4">
        <f t="shared" si="28"/>
        <v>0.19600000000000001</v>
      </c>
      <c r="O36" s="4">
        <f t="shared" si="28"/>
        <v>0.40289999999999998</v>
      </c>
      <c r="P36" s="4">
        <f t="shared" si="28"/>
        <v>0.39100000000000001</v>
      </c>
      <c r="Q36" s="4">
        <f t="shared" si="28"/>
        <v>0.40200000000000002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65</v>
      </c>
      <c r="I37" s="3">
        <f t="shared" si="29"/>
        <v>65</v>
      </c>
      <c r="J37" s="3">
        <f t="shared" si="29"/>
        <v>65</v>
      </c>
      <c r="K37" s="3">
        <f t="shared" si="29"/>
        <v>39</v>
      </c>
      <c r="L37" s="3">
        <f t="shared" si="29"/>
        <v>53</v>
      </c>
      <c r="M37" s="3">
        <f t="shared" si="29"/>
        <v>51</v>
      </c>
      <c r="N37" s="3">
        <f t="shared" si="29"/>
        <v>20</v>
      </c>
      <c r="O37" s="3">
        <f t="shared" si="29"/>
        <v>15</v>
      </c>
      <c r="P37" s="3">
        <f t="shared" si="29"/>
        <v>19</v>
      </c>
      <c r="Q37" s="3">
        <f t="shared" si="29"/>
        <v>45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1326929000000</v>
      </c>
      <c r="E51" s="5">
        <v>1554802000000</v>
      </c>
      <c r="F51" s="5">
        <v>1635628000000</v>
      </c>
      <c r="G51" s="5">
        <v>1031633000000</v>
      </c>
      <c r="I51" s="5">
        <v>5511706000000</v>
      </c>
      <c r="J51" s="5">
        <v>4562503000000</v>
      </c>
      <c r="K51" s="5">
        <v>4189896000000</v>
      </c>
      <c r="L51" s="5">
        <v>4585348000000</v>
      </c>
      <c r="M51" s="5">
        <v>4525473000000</v>
      </c>
      <c r="N51" s="5">
        <v>3536721000000</v>
      </c>
      <c r="O51" s="5">
        <v>3699439000000</v>
      </c>
      <c r="P51" s="5">
        <v>4019846000000</v>
      </c>
      <c r="Q51" s="5">
        <v>4738022000000</v>
      </c>
      <c r="R51" s="5">
        <v>3847869000000</v>
      </c>
      <c r="S51" s="5">
        <v>4189615000000</v>
      </c>
      <c r="T51" s="5">
        <v>4726539000000</v>
      </c>
      <c r="U51" s="5">
        <v>4133679000000</v>
      </c>
      <c r="V51" s="5">
        <v>4211578000000</v>
      </c>
      <c r="W51" s="5">
        <v>4686457000000</v>
      </c>
      <c r="X51" s="5">
        <v>3592658000000</v>
      </c>
      <c r="Y51" s="5">
        <v>3199687000000</v>
      </c>
      <c r="Z51" s="5">
        <v>3846154000000</v>
      </c>
    </row>
    <row r="52" spans="2:26" ht="15.5" x14ac:dyDescent="0.35">
      <c r="C52" t="s">
        <v>85</v>
      </c>
      <c r="D52" s="5">
        <v>-902254000000</v>
      </c>
      <c r="E52" s="5">
        <v>-766608000000</v>
      </c>
      <c r="F52" s="5">
        <v>-1088940000000</v>
      </c>
      <c r="G52" s="5">
        <v>-605935000000</v>
      </c>
      <c r="I52" s="5">
        <v>-3250368000000</v>
      </c>
      <c r="J52" s="5">
        <v>-2570542000000</v>
      </c>
      <c r="K52" s="5">
        <v>-3039028000000</v>
      </c>
      <c r="L52" s="5">
        <v>-3093904000000</v>
      </c>
      <c r="M52" s="5">
        <v>-2717099000000</v>
      </c>
      <c r="N52" s="5">
        <v>-2460926000000</v>
      </c>
      <c r="O52" s="5">
        <v>-3137879000000</v>
      </c>
      <c r="P52" s="5">
        <v>-3336813000000</v>
      </c>
      <c r="Q52" s="5">
        <v>-3395184000000</v>
      </c>
      <c r="R52" s="5">
        <v>-2737084000000</v>
      </c>
      <c r="S52" s="5">
        <v>-3073774000000</v>
      </c>
      <c r="T52" s="5">
        <v>-3090100000000</v>
      </c>
      <c r="U52" s="5">
        <v>-2880220000000</v>
      </c>
      <c r="V52" s="5">
        <v>-2530503000000</v>
      </c>
      <c r="W52" s="5">
        <v>-2324138000000</v>
      </c>
      <c r="X52" s="5">
        <v>-1821244000000</v>
      </c>
      <c r="Y52" s="5">
        <v>-1809194000000</v>
      </c>
      <c r="Z52" s="5">
        <v>-1985379000000</v>
      </c>
    </row>
    <row r="53" spans="2:26" ht="15.5" x14ac:dyDescent="0.35">
      <c r="C53" t="s">
        <v>86</v>
      </c>
      <c r="D53" s="5">
        <v>424675000000</v>
      </c>
      <c r="E53" s="5">
        <v>788194000000</v>
      </c>
      <c r="F53" s="5">
        <v>546688000000</v>
      </c>
      <c r="G53" s="5">
        <v>425698000000</v>
      </c>
      <c r="I53" s="5">
        <v>2261338000000</v>
      </c>
      <c r="J53" s="5">
        <v>1991961000000</v>
      </c>
      <c r="K53" s="5">
        <v>1150868000000</v>
      </c>
      <c r="L53" s="5">
        <v>1491444000000</v>
      </c>
      <c r="M53" s="5">
        <v>1808374000000</v>
      </c>
      <c r="N53" s="5">
        <v>1075795000000</v>
      </c>
      <c r="O53" s="5">
        <v>561560000000</v>
      </c>
      <c r="P53" s="5">
        <v>683033000000</v>
      </c>
      <c r="Q53" s="5">
        <v>1342838000000</v>
      </c>
      <c r="R53" s="5">
        <v>1110785000000</v>
      </c>
      <c r="S53" s="5">
        <v>1115841000000</v>
      </c>
      <c r="T53" s="5">
        <v>1636439000000</v>
      </c>
      <c r="U53" s="5">
        <v>1253459000000</v>
      </c>
      <c r="V53" s="5">
        <v>1681075000000</v>
      </c>
      <c r="W53" s="5">
        <v>2362319000000</v>
      </c>
      <c r="X53" s="5">
        <v>1771414000000</v>
      </c>
      <c r="Y53" s="5">
        <v>1390493000000</v>
      </c>
      <c r="Z53" s="5">
        <v>1860775000000</v>
      </c>
    </row>
    <row r="54" spans="2:26" ht="15.5" x14ac:dyDescent="0.35">
      <c r="C54" t="s">
        <v>87</v>
      </c>
      <c r="D54" s="5">
        <v>-30190000000</v>
      </c>
      <c r="E54" s="5">
        <v>-70059000000</v>
      </c>
      <c r="F54" s="5">
        <v>28266000000</v>
      </c>
      <c r="G54" s="5">
        <v>-120518000000</v>
      </c>
      <c r="I54" s="5">
        <v>-252950000000</v>
      </c>
      <c r="J54" s="5">
        <v>-441110000000</v>
      </c>
      <c r="K54" s="5">
        <v>-391443000000</v>
      </c>
      <c r="L54" s="5">
        <v>-285588000000</v>
      </c>
      <c r="M54" s="5">
        <v>-617077000000</v>
      </c>
      <c r="N54" s="5">
        <v>-259675000000</v>
      </c>
      <c r="O54" s="5">
        <v>-261009000000</v>
      </c>
      <c r="P54" s="5">
        <v>-343298000000</v>
      </c>
      <c r="Q54" s="5">
        <v>-384408000000</v>
      </c>
      <c r="R54" s="5">
        <v>-300011000000</v>
      </c>
      <c r="S54" s="5">
        <v>-279935000000</v>
      </c>
      <c r="T54" s="5">
        <v>-395917000000</v>
      </c>
      <c r="U54" s="5">
        <v>-227810000000</v>
      </c>
      <c r="V54" s="5">
        <v>-357102000000</v>
      </c>
      <c r="W54" s="5">
        <v>-356795000000</v>
      </c>
      <c r="X54" s="5">
        <v>-371894000000</v>
      </c>
      <c r="Y54" s="5">
        <v>-371842000000</v>
      </c>
      <c r="Z54" s="5">
        <v>-546359000000</v>
      </c>
    </row>
    <row r="55" spans="2:26" ht="15.5" x14ac:dyDescent="0.35">
      <c r="C55" t="s">
        <v>89</v>
      </c>
      <c r="D55" s="5">
        <v>-15226000000</v>
      </c>
      <c r="E55" s="5">
        <v>-17948000000</v>
      </c>
      <c r="F55" s="5">
        <v>-30669000000</v>
      </c>
      <c r="G55" s="5">
        <v>-11753000000</v>
      </c>
      <c r="I55" s="5">
        <v>-73099000000</v>
      </c>
      <c r="J55" s="5">
        <v>-48267000000</v>
      </c>
      <c r="K55" s="5">
        <v>-69715000000</v>
      </c>
      <c r="L55" s="5">
        <v>-90590000000</v>
      </c>
      <c r="M55" s="5">
        <v>-42804000000</v>
      </c>
      <c r="N55" s="5">
        <v>-52938000000</v>
      </c>
      <c r="O55" s="5">
        <v>-59292000000</v>
      </c>
      <c r="P55" s="5">
        <v>-79625000000</v>
      </c>
      <c r="Q55" s="5">
        <v>-83584000000</v>
      </c>
      <c r="R55" s="5">
        <v>-60868000000</v>
      </c>
      <c r="S55" s="5">
        <v>-54381000000</v>
      </c>
      <c r="T55" s="5">
        <v>-46331000000</v>
      </c>
      <c r="U55" s="5">
        <v>-84904000000</v>
      </c>
      <c r="V55" s="5">
        <v>-59000000000</v>
      </c>
      <c r="W55" s="5">
        <v>-22873000000</v>
      </c>
      <c r="X55" s="5">
        <v>-26900000000</v>
      </c>
      <c r="Y55" s="5">
        <v>-34091000000</v>
      </c>
      <c r="Z55" s="5">
        <v>-155428000000</v>
      </c>
    </row>
    <row r="56" spans="2:26" ht="15.5" x14ac:dyDescent="0.35">
      <c r="C56" t="s">
        <v>370</v>
      </c>
      <c r="D56" s="5">
        <v>-71044000000</v>
      </c>
      <c r="E56" s="5">
        <v>-61802000000</v>
      </c>
      <c r="F56" s="5">
        <v>-61482000000</v>
      </c>
      <c r="G56" s="5">
        <v>-59558000000</v>
      </c>
      <c r="I56" s="5">
        <v>-247878000000</v>
      </c>
      <c r="J56" s="5">
        <v>-239897000000</v>
      </c>
      <c r="K56" s="5">
        <v>-210126000000</v>
      </c>
      <c r="L56" s="5">
        <v>-194436000000</v>
      </c>
      <c r="M56" s="5">
        <v>-256153000000</v>
      </c>
      <c r="N56" s="5">
        <v>-212694000000</v>
      </c>
      <c r="O56" s="5">
        <v>-301285000000</v>
      </c>
      <c r="P56" s="5">
        <v>-293455000000</v>
      </c>
      <c r="Q56" s="5">
        <v>-272046000000</v>
      </c>
      <c r="R56" s="5">
        <v>-260340000000</v>
      </c>
      <c r="S56" s="5">
        <v>-297109000000</v>
      </c>
      <c r="T56" s="5">
        <v>-398352000000</v>
      </c>
      <c r="U56" s="5">
        <v>-350321000000</v>
      </c>
      <c r="V56" s="5">
        <v>-346273000000</v>
      </c>
      <c r="W56" s="5">
        <v>-346276000000</v>
      </c>
      <c r="X56" s="5">
        <v>-344994000000</v>
      </c>
      <c r="Y56" s="5">
        <v>-337751000000</v>
      </c>
      <c r="Z56" s="5">
        <v>-390931000000</v>
      </c>
    </row>
    <row r="57" spans="2:26" ht="15.5" x14ac:dyDescent="0.35">
      <c r="C57" t="s">
        <v>95</v>
      </c>
      <c r="D57" s="5">
        <v>-334000000</v>
      </c>
      <c r="E57" s="5">
        <v>-452000000</v>
      </c>
      <c r="F57" s="5">
        <v>-361000000</v>
      </c>
      <c r="G57" s="5">
        <v>-286000000</v>
      </c>
      <c r="I57" s="5">
        <v>-1401000000</v>
      </c>
      <c r="J57" s="5">
        <v>-1255000000</v>
      </c>
      <c r="K57" s="5">
        <v>-1322000000</v>
      </c>
      <c r="L57" s="5">
        <v>-1163000000</v>
      </c>
      <c r="M57" s="5">
        <v>-793000000</v>
      </c>
      <c r="N57" s="5">
        <v>-521000000</v>
      </c>
      <c r="O57" s="5">
        <v>-1272000000</v>
      </c>
      <c r="P57" s="5">
        <v>-1938000000</v>
      </c>
      <c r="Q57" s="5">
        <v>-58000000</v>
      </c>
      <c r="R57" s="5">
        <v>-1060000000</v>
      </c>
      <c r="S57" s="5">
        <v>-3000000</v>
      </c>
      <c r="T57" s="5">
        <v>-9000000</v>
      </c>
      <c r="U57" s="5">
        <v>-868000000</v>
      </c>
      <c r="V57" s="5">
        <v>-647000000</v>
      </c>
      <c r="W57" s="5">
        <v>-67000000</v>
      </c>
    </row>
    <row r="58" spans="2:26" ht="15.5" x14ac:dyDescent="0.35">
      <c r="C58" t="s">
        <v>90</v>
      </c>
      <c r="D58" s="5">
        <v>394485000000</v>
      </c>
      <c r="E58" s="5">
        <v>718135000000</v>
      </c>
      <c r="F58" s="5">
        <v>574954000000</v>
      </c>
      <c r="G58" s="5">
        <v>305180000000</v>
      </c>
      <c r="I58" s="5">
        <v>2008388000000</v>
      </c>
      <c r="J58" s="5">
        <v>1550851000000</v>
      </c>
      <c r="K58" s="5">
        <v>759425000000</v>
      </c>
      <c r="L58" s="5">
        <v>1205856000000</v>
      </c>
      <c r="M58" s="5">
        <v>1191297000000</v>
      </c>
      <c r="N58" s="5">
        <v>816120000000</v>
      </c>
      <c r="O58" s="5">
        <v>300551000000</v>
      </c>
      <c r="P58" s="5">
        <v>339735000000</v>
      </c>
      <c r="Q58" s="5">
        <v>958430000000</v>
      </c>
      <c r="R58" s="5">
        <v>810774000000</v>
      </c>
      <c r="S58" s="5">
        <v>835906000000</v>
      </c>
      <c r="T58" s="5">
        <v>1240522000000</v>
      </c>
      <c r="U58" s="5">
        <v>1025649000000</v>
      </c>
      <c r="V58" s="5">
        <v>1323973000000</v>
      </c>
      <c r="W58" s="5">
        <v>2005524000000</v>
      </c>
      <c r="X58" s="5">
        <v>1399520000000</v>
      </c>
      <c r="Y58" s="5">
        <v>1018651000000</v>
      </c>
      <c r="Z58" s="5">
        <v>1314416000000</v>
      </c>
    </row>
    <row r="59" spans="2:26" ht="15.5" x14ac:dyDescent="0.35">
      <c r="C59" t="s">
        <v>91</v>
      </c>
      <c r="D59" s="5">
        <v>73120000000</v>
      </c>
      <c r="E59" s="5">
        <v>69571000000</v>
      </c>
      <c r="F59" s="5">
        <v>67248000000</v>
      </c>
      <c r="G59" s="5">
        <v>75607000000</v>
      </c>
      <c r="I59" s="5">
        <v>269154000000</v>
      </c>
      <c r="J59" s="5">
        <v>222202000000</v>
      </c>
      <c r="K59" s="5">
        <v>152001000000</v>
      </c>
      <c r="L59" s="5">
        <v>77669000000</v>
      </c>
      <c r="M59" s="5">
        <v>55589000000</v>
      </c>
      <c r="N59" s="5">
        <v>44319000000</v>
      </c>
      <c r="O59" s="5">
        <v>52192000000</v>
      </c>
      <c r="P59" s="5">
        <v>77317000000</v>
      </c>
      <c r="Q59" s="5">
        <v>47806000000</v>
      </c>
      <c r="R59" s="5">
        <v>-32213000000</v>
      </c>
      <c r="S59" s="5">
        <v>-8024000000</v>
      </c>
      <c r="T59" s="5">
        <v>-51591000000</v>
      </c>
      <c r="U59" s="5">
        <v>-28658000000</v>
      </c>
      <c r="V59" s="5">
        <v>48110000000</v>
      </c>
      <c r="W59" s="5">
        <v>84989000000</v>
      </c>
      <c r="X59" s="5">
        <v>-17738000000</v>
      </c>
      <c r="Y59" s="5">
        <v>-10512000000</v>
      </c>
      <c r="Z59" s="5">
        <v>12300000000</v>
      </c>
    </row>
    <row r="60" spans="2:26" ht="15.5" x14ac:dyDescent="0.35">
      <c r="C60" t="s">
        <v>26</v>
      </c>
      <c r="D60" s="5">
        <v>-100000000</v>
      </c>
      <c r="E60" s="5">
        <v>-909000000</v>
      </c>
      <c r="F60" s="5">
        <v>-80000000</v>
      </c>
      <c r="G60" s="5">
        <v>-81000000</v>
      </c>
      <c r="I60" s="5">
        <v>-1176000000</v>
      </c>
      <c r="J60" s="5">
        <v>-653000000</v>
      </c>
      <c r="K60" s="5">
        <v>-566000000</v>
      </c>
      <c r="L60" s="5">
        <v>-676000000</v>
      </c>
      <c r="M60" s="5">
        <v>-441000000</v>
      </c>
      <c r="N60" s="5">
        <v>-585000000</v>
      </c>
      <c r="O60" s="5">
        <v>-597000000</v>
      </c>
      <c r="P60" s="5">
        <v>-425000000</v>
      </c>
      <c r="Q60" s="5">
        <v>-539000000</v>
      </c>
      <c r="R60" s="5">
        <v>-811000000</v>
      </c>
      <c r="S60" s="5">
        <v>-1944000000</v>
      </c>
      <c r="T60" s="5">
        <v>-3537000000</v>
      </c>
      <c r="U60" s="5">
        <v>-3036000000</v>
      </c>
      <c r="V60" s="5">
        <v>-3695000000</v>
      </c>
      <c r="W60" s="5">
        <v>-3873000000</v>
      </c>
      <c r="X60" s="5">
        <v>-26313000000</v>
      </c>
      <c r="Y60" s="5">
        <v>-53017000000</v>
      </c>
      <c r="Z60" s="5">
        <v>-43227000000</v>
      </c>
    </row>
    <row r="61" spans="2:26" ht="15.5" x14ac:dyDescent="0.35">
      <c r="C61" t="s">
        <v>372</v>
      </c>
      <c r="E61" s="5">
        <v>-3570000000</v>
      </c>
      <c r="F61" s="5">
        <v>-733000000</v>
      </c>
      <c r="G61" s="5">
        <v>-1388000000</v>
      </c>
      <c r="I61" s="5">
        <v>-5691000000</v>
      </c>
      <c r="J61" s="5">
        <v>5967000000</v>
      </c>
      <c r="K61" s="5">
        <v>-2999000000</v>
      </c>
      <c r="L61" s="5">
        <v>-2005000000</v>
      </c>
      <c r="M61" s="5">
        <v>-3204000000</v>
      </c>
      <c r="N61" s="5">
        <v>-5985000000</v>
      </c>
      <c r="O61" s="5">
        <v>-13728000000</v>
      </c>
      <c r="P61" s="5">
        <v>6638000000</v>
      </c>
      <c r="Q61" s="5">
        <v>-8878000000</v>
      </c>
      <c r="R61" s="5">
        <v>-59696000000</v>
      </c>
      <c r="S61" s="5">
        <v>-60945000000</v>
      </c>
      <c r="T61" s="5">
        <v>-115979000000</v>
      </c>
      <c r="U61" s="5">
        <v>-72785000000</v>
      </c>
      <c r="V61" s="5">
        <v>-36673000000</v>
      </c>
      <c r="W61" s="5">
        <v>-1548000000</v>
      </c>
    </row>
    <row r="62" spans="2:26" ht="15.5" x14ac:dyDescent="0.35">
      <c r="C62" t="s">
        <v>92</v>
      </c>
      <c r="D62" s="5">
        <v>-183000000</v>
      </c>
      <c r="G62" s="5">
        <v>2370000000</v>
      </c>
      <c r="X62" s="5">
        <v>-17405000000</v>
      </c>
      <c r="Y62" s="5">
        <v>15439000000</v>
      </c>
      <c r="Z62" s="5">
        <v>29960000000</v>
      </c>
    </row>
    <row r="63" spans="2:26" ht="15.5" x14ac:dyDescent="0.35">
      <c r="C63" t="s">
        <v>94</v>
      </c>
    </row>
    <row r="64" spans="2:26" ht="15.5" x14ac:dyDescent="0.35">
      <c r="C64" t="s">
        <v>93</v>
      </c>
      <c r="D64" s="5">
        <v>73403000000</v>
      </c>
      <c r="E64" s="5">
        <v>74050000000</v>
      </c>
      <c r="F64" s="5">
        <v>68061000000</v>
      </c>
      <c r="G64" s="5">
        <v>74706000000</v>
      </c>
      <c r="I64" s="5">
        <v>276021000000</v>
      </c>
      <c r="J64" s="5">
        <v>216888000000</v>
      </c>
      <c r="K64" s="5">
        <v>155566000000</v>
      </c>
      <c r="L64" s="5">
        <v>80350000000</v>
      </c>
      <c r="M64" s="5">
        <v>59234000000</v>
      </c>
      <c r="N64" s="5">
        <v>50889000000</v>
      </c>
      <c r="O64" s="5">
        <v>66517000000</v>
      </c>
      <c r="P64" s="5">
        <v>71104000000</v>
      </c>
      <c r="Q64" s="5">
        <v>57223000000</v>
      </c>
      <c r="R64" s="5">
        <v>28294000000</v>
      </c>
      <c r="S64" s="5">
        <v>54865000000</v>
      </c>
      <c r="T64" s="5">
        <v>67925000000</v>
      </c>
      <c r="U64" s="5">
        <v>47163000000</v>
      </c>
      <c r="V64" s="5">
        <v>88478000000</v>
      </c>
      <c r="W64" s="5">
        <v>90410000000</v>
      </c>
      <c r="X64" s="5">
        <v>25107000000</v>
      </c>
      <c r="Y64" s="5">
        <v>18725000000</v>
      </c>
      <c r="Z64" s="5">
        <v>21069000000</v>
      </c>
    </row>
    <row r="65" spans="3:26" ht="15.5" x14ac:dyDescent="0.35">
      <c r="C65" t="s">
        <v>96</v>
      </c>
      <c r="D65" s="5">
        <v>73120000000</v>
      </c>
      <c r="E65" s="5">
        <v>69571000000</v>
      </c>
      <c r="F65" s="5">
        <v>67248000000</v>
      </c>
      <c r="G65" s="5">
        <v>75607000000</v>
      </c>
      <c r="I65" s="5">
        <v>269154000000</v>
      </c>
      <c r="J65" s="5">
        <v>222202000000</v>
      </c>
      <c r="K65" s="5">
        <v>152001000000</v>
      </c>
      <c r="L65" s="5">
        <v>77669000000</v>
      </c>
      <c r="M65" s="5">
        <v>55589000000</v>
      </c>
      <c r="N65" s="5">
        <v>44319000000</v>
      </c>
      <c r="O65" s="5">
        <v>52192000000</v>
      </c>
      <c r="P65" s="5">
        <v>77317000000</v>
      </c>
      <c r="Q65" s="5">
        <v>47806000000</v>
      </c>
      <c r="R65" s="5">
        <v>-32213000000</v>
      </c>
      <c r="S65" s="5">
        <v>-8024000000</v>
      </c>
      <c r="T65" s="5">
        <v>-51591000000</v>
      </c>
      <c r="U65" s="5">
        <v>-28658000000</v>
      </c>
      <c r="V65" s="5">
        <v>48110000000</v>
      </c>
      <c r="W65" s="5">
        <v>84989000000</v>
      </c>
      <c r="X65" s="5">
        <v>-17738000000</v>
      </c>
      <c r="Y65" s="5">
        <v>-10512000000</v>
      </c>
      <c r="Z65" s="5">
        <v>12300000000</v>
      </c>
    </row>
    <row r="66" spans="3:26" ht="15.5" x14ac:dyDescent="0.35">
      <c r="C66" t="s">
        <v>28</v>
      </c>
      <c r="D66" s="5">
        <v>467605000000</v>
      </c>
      <c r="E66" s="5">
        <v>787706000000</v>
      </c>
      <c r="F66" s="5">
        <v>642202000000</v>
      </c>
      <c r="G66" s="5">
        <v>380787000000</v>
      </c>
      <c r="I66" s="5">
        <v>2277542000000</v>
      </c>
      <c r="J66" s="5">
        <v>1773053000000</v>
      </c>
      <c r="K66" s="5">
        <v>911426000000</v>
      </c>
      <c r="L66" s="5">
        <v>1283525000000</v>
      </c>
      <c r="M66" s="5">
        <v>1246886000000</v>
      </c>
      <c r="N66" s="5">
        <v>860439000000</v>
      </c>
      <c r="O66" s="5">
        <v>352743000000</v>
      </c>
      <c r="P66" s="5">
        <v>417052000000</v>
      </c>
      <c r="Q66" s="5">
        <v>1006236000000</v>
      </c>
      <c r="R66" s="5">
        <v>778561000000</v>
      </c>
      <c r="S66" s="5">
        <v>827882000000</v>
      </c>
      <c r="T66" s="5">
        <v>1188931000000</v>
      </c>
      <c r="U66" s="5">
        <v>996991000000</v>
      </c>
      <c r="V66" s="5">
        <v>1372083000000</v>
      </c>
      <c r="W66" s="5">
        <v>2090513000000</v>
      </c>
      <c r="X66" s="5">
        <v>1381782000000</v>
      </c>
      <c r="Y66" s="5">
        <v>1008139000000</v>
      </c>
      <c r="Z66" s="5">
        <v>1326716000000</v>
      </c>
    </row>
    <row r="67" spans="3:26" ht="15.5" x14ac:dyDescent="0.35">
      <c r="C67" t="s">
        <v>27</v>
      </c>
      <c r="D67" s="5">
        <v>-73502000000</v>
      </c>
      <c r="E67" s="5">
        <v>-147775000000</v>
      </c>
      <c r="F67" s="5">
        <v>-109650000000</v>
      </c>
      <c r="G67" s="5">
        <v>-58413000000</v>
      </c>
      <c r="I67" s="5">
        <v>-391187000000</v>
      </c>
      <c r="J67" s="5">
        <v>-297399000000</v>
      </c>
      <c r="K67" s="5">
        <v>-150753000000</v>
      </c>
      <c r="L67" s="5">
        <v>-248240000000</v>
      </c>
      <c r="M67" s="5">
        <v>-256441000000</v>
      </c>
      <c r="N67" s="5">
        <v>-164949000000</v>
      </c>
      <c r="O67" s="5">
        <v>-100113000000</v>
      </c>
      <c r="P67" s="5">
        <v>-87626000000</v>
      </c>
      <c r="Q67" s="5">
        <v>-242813000000</v>
      </c>
      <c r="R67" s="5">
        <v>-185792000000</v>
      </c>
      <c r="S67" s="5">
        <v>-195096000000</v>
      </c>
      <c r="T67" s="5">
        <v>-272236000000</v>
      </c>
      <c r="U67" s="5">
        <v>-228366000000</v>
      </c>
      <c r="V67" s="5">
        <v>-256544000000</v>
      </c>
      <c r="W67" s="5">
        <v>-389000000000</v>
      </c>
      <c r="X67" s="5">
        <v>-348453000000</v>
      </c>
      <c r="Y67" s="5">
        <v>-300652000000</v>
      </c>
      <c r="Z67" s="5">
        <v>-399161000000</v>
      </c>
    </row>
    <row r="68" spans="3:26" ht="15.5" x14ac:dyDescent="0.35">
      <c r="C68" t="s">
        <v>452</v>
      </c>
      <c r="X68" s="5">
        <v>-357495000000</v>
      </c>
      <c r="Y68" s="5">
        <v>-289071000000</v>
      </c>
      <c r="Z68" s="5">
        <v>-412573000000</v>
      </c>
    </row>
    <row r="69" spans="3:26" ht="15.5" x14ac:dyDescent="0.35">
      <c r="C69" t="s">
        <v>453</v>
      </c>
      <c r="X69" s="5">
        <v>9042000000</v>
      </c>
      <c r="Y69" s="5">
        <v>-11581000000</v>
      </c>
      <c r="Z69" s="5">
        <v>13412000000</v>
      </c>
    </row>
    <row r="70" spans="3:26" ht="15.5" x14ac:dyDescent="0.35">
      <c r="C70" t="s">
        <v>373</v>
      </c>
      <c r="S70" s="5">
        <v>-9477000000</v>
      </c>
    </row>
    <row r="71" spans="3:26" ht="15.5" x14ac:dyDescent="0.35">
      <c r="C71" t="s">
        <v>454</v>
      </c>
      <c r="D71" s="5">
        <v>-73502000000</v>
      </c>
      <c r="E71" s="5">
        <v>-147775000000</v>
      </c>
      <c r="F71" s="5">
        <v>-109650000000</v>
      </c>
      <c r="G71" s="5">
        <v>-58413000000</v>
      </c>
      <c r="I71" s="5">
        <v>-391187000000</v>
      </c>
      <c r="J71" s="5">
        <v>-297399000000</v>
      </c>
      <c r="K71" s="5">
        <v>-150753000000</v>
      </c>
      <c r="L71" s="5">
        <v>-248240000000</v>
      </c>
      <c r="M71" s="5">
        <v>-256441000000</v>
      </c>
      <c r="N71" s="5">
        <v>-164949000000</v>
      </c>
      <c r="O71" s="5">
        <v>-100113000000</v>
      </c>
      <c r="P71" s="5">
        <v>-87626000000</v>
      </c>
      <c r="Q71" s="5">
        <v>-242813000000</v>
      </c>
      <c r="R71" s="5">
        <v>-185792000000</v>
      </c>
      <c r="S71" s="5">
        <v>-195096000000</v>
      </c>
      <c r="T71" s="5">
        <v>-272236000000</v>
      </c>
      <c r="U71" s="5">
        <v>-228366000000</v>
      </c>
      <c r="V71" s="5">
        <v>-256544000000</v>
      </c>
      <c r="W71" s="5">
        <v>-389000000000</v>
      </c>
      <c r="X71" s="5">
        <v>-348453000000</v>
      </c>
      <c r="Y71" s="5">
        <v>-300652000000</v>
      </c>
      <c r="Z71" s="5">
        <v>-399161000000</v>
      </c>
    </row>
    <row r="72" spans="3:26" ht="15.5" x14ac:dyDescent="0.35">
      <c r="C72" t="s">
        <v>97</v>
      </c>
      <c r="D72" s="5">
        <v>394103000000</v>
      </c>
      <c r="E72" s="5">
        <v>639931000000</v>
      </c>
      <c r="F72" s="5">
        <v>532552000000</v>
      </c>
      <c r="G72" s="5">
        <v>322374000000</v>
      </c>
      <c r="I72" s="5">
        <v>1886355000000</v>
      </c>
      <c r="J72" s="5">
        <v>1475654000000</v>
      </c>
      <c r="K72" s="5">
        <v>760673000000</v>
      </c>
      <c r="L72" s="5">
        <v>1035285000000</v>
      </c>
      <c r="M72" s="5">
        <v>990445000000</v>
      </c>
      <c r="N72" s="5">
        <v>695490000000</v>
      </c>
      <c r="O72" s="5">
        <v>252630000000</v>
      </c>
      <c r="P72" s="5">
        <v>329426000000</v>
      </c>
      <c r="Q72" s="5">
        <v>763423000000</v>
      </c>
      <c r="R72" s="5">
        <v>592769000000</v>
      </c>
      <c r="S72" s="5">
        <v>623309000000</v>
      </c>
      <c r="T72" s="5">
        <v>916695000000</v>
      </c>
      <c r="U72" s="5">
        <v>768625000000</v>
      </c>
      <c r="V72" s="5">
        <v>1115539000000</v>
      </c>
      <c r="W72" s="5">
        <v>1701513000000</v>
      </c>
      <c r="X72" s="5">
        <v>1033329000000</v>
      </c>
      <c r="Y72" s="5">
        <v>707487000000</v>
      </c>
      <c r="Z72" s="5">
        <v>927555000000</v>
      </c>
    </row>
    <row r="73" spans="3:26" ht="15.5" x14ac:dyDescent="0.35">
      <c r="C73" t="s">
        <v>98</v>
      </c>
      <c r="D73" s="5">
        <v>-1016000000</v>
      </c>
      <c r="E73" s="5">
        <v>-2390000000</v>
      </c>
      <c r="F73" s="5">
        <v>-401000000</v>
      </c>
      <c r="G73" s="5">
        <v>-458000000</v>
      </c>
      <c r="I73" s="5">
        <v>-3698000000</v>
      </c>
      <c r="J73" s="5">
        <v>-363000000</v>
      </c>
      <c r="K73" s="5">
        <v>12519000000</v>
      </c>
      <c r="L73" s="5">
        <v>56844000000</v>
      </c>
      <c r="M73" s="5">
        <v>32128000000</v>
      </c>
      <c r="N73" s="5">
        <v>194641000000</v>
      </c>
      <c r="O73" s="5">
        <v>43330000000</v>
      </c>
      <c r="P73" s="5">
        <v>79150000000</v>
      </c>
      <c r="Q73" s="5">
        <v>-61464000000</v>
      </c>
      <c r="R73" s="5">
        <v>-32445000000</v>
      </c>
      <c r="S73" s="5">
        <v>66395000000</v>
      </c>
      <c r="T73" s="5">
        <v>1871000000</v>
      </c>
      <c r="U73" s="5">
        <v>19378000000</v>
      </c>
      <c r="V73" s="5">
        <v>7036000000</v>
      </c>
    </row>
    <row r="74" spans="3:26" ht="15.5" x14ac:dyDescent="0.35">
      <c r="C74" t="s">
        <v>457</v>
      </c>
      <c r="D74" s="5">
        <v>-1016000000</v>
      </c>
      <c r="E74" s="5">
        <v>-2390000000</v>
      </c>
      <c r="F74" s="5">
        <v>-401000000</v>
      </c>
      <c r="G74" s="5">
        <v>-458000000</v>
      </c>
      <c r="I74" s="5">
        <v>-3698000000</v>
      </c>
      <c r="J74" s="5">
        <v>-363000000</v>
      </c>
      <c r="K74" s="5">
        <v>12519000000</v>
      </c>
      <c r="L74" s="5">
        <v>56844000000</v>
      </c>
      <c r="M74" s="5">
        <v>32128000000</v>
      </c>
      <c r="N74" s="5">
        <v>194641000000</v>
      </c>
      <c r="O74" s="5">
        <v>43330000000</v>
      </c>
      <c r="P74" s="5">
        <v>79150000000</v>
      </c>
      <c r="Q74" s="5">
        <v>-61464000000</v>
      </c>
      <c r="R74" s="5">
        <v>-32445000000</v>
      </c>
      <c r="S74" s="5">
        <v>66395000000</v>
      </c>
      <c r="T74" s="5">
        <v>1871000000</v>
      </c>
      <c r="U74" s="5">
        <v>19378000000</v>
      </c>
      <c r="V74" s="5">
        <v>7036000000</v>
      </c>
    </row>
    <row r="75" spans="3:26" ht="15.5" x14ac:dyDescent="0.35">
      <c r="C75" t="s">
        <v>99</v>
      </c>
      <c r="D75" s="5">
        <v>393087000000</v>
      </c>
      <c r="E75" s="5">
        <v>637541000000</v>
      </c>
      <c r="F75" s="5">
        <v>532151000000</v>
      </c>
      <c r="G75" s="5">
        <v>321916000000</v>
      </c>
      <c r="I75" s="5">
        <v>1882657000000</v>
      </c>
      <c r="J75" s="5">
        <v>1475291000000</v>
      </c>
      <c r="K75" s="5">
        <v>773192000000</v>
      </c>
      <c r="L75" s="5">
        <v>1092129000000</v>
      </c>
      <c r="M75" s="5">
        <v>1022573000000</v>
      </c>
      <c r="N75" s="5">
        <v>890131000000</v>
      </c>
      <c r="O75" s="5">
        <v>295960000000</v>
      </c>
      <c r="P75" s="5">
        <v>408576000000</v>
      </c>
      <c r="Q75" s="5">
        <v>701959000000</v>
      </c>
      <c r="R75" s="5">
        <v>560324000000</v>
      </c>
      <c r="S75" s="5">
        <v>689704000000</v>
      </c>
      <c r="T75" s="5">
        <v>918566000000</v>
      </c>
      <c r="U75" s="5">
        <v>788003000000</v>
      </c>
      <c r="V75" s="5">
        <v>1122575000000</v>
      </c>
      <c r="W75" s="5">
        <v>1701513000000</v>
      </c>
    </row>
    <row r="76" spans="3:26" ht="15.5" x14ac:dyDescent="0.35">
      <c r="C76" t="s">
        <v>100</v>
      </c>
      <c r="D76" s="5">
        <v>394103000000</v>
      </c>
      <c r="E76" s="5">
        <v>639931000000</v>
      </c>
      <c r="F76" s="5">
        <v>532552000000</v>
      </c>
      <c r="G76" s="5">
        <v>322374000000</v>
      </c>
      <c r="I76" s="5">
        <v>1886355000000</v>
      </c>
      <c r="J76" s="5">
        <v>1475654000000</v>
      </c>
      <c r="K76" s="5">
        <v>760673000000</v>
      </c>
      <c r="L76" s="5">
        <v>1035285000000</v>
      </c>
      <c r="M76" s="5">
        <v>990445000000</v>
      </c>
      <c r="N76" s="5">
        <v>695490000000</v>
      </c>
      <c r="O76" s="5">
        <v>252630000000</v>
      </c>
      <c r="P76" s="5">
        <v>329426000000</v>
      </c>
      <c r="Q76" s="5">
        <v>763423000000</v>
      </c>
      <c r="R76" s="5">
        <v>592769000000</v>
      </c>
      <c r="S76" s="5">
        <v>623309000000</v>
      </c>
      <c r="T76" s="5">
        <v>916695000000</v>
      </c>
      <c r="U76" s="5">
        <v>768625000000</v>
      </c>
      <c r="V76" s="5">
        <v>1115539000000</v>
      </c>
      <c r="W76" s="5">
        <v>1701513000000</v>
      </c>
      <c r="X76" s="5">
        <v>1033329000000</v>
      </c>
      <c r="Y76" s="5">
        <v>707487000000</v>
      </c>
      <c r="Z76" s="5">
        <v>927555000000</v>
      </c>
    </row>
    <row r="77" spans="3:26" ht="15.5" x14ac:dyDescent="0.35">
      <c r="C77" t="s">
        <v>7</v>
      </c>
      <c r="D77" s="5">
        <v>393421000000</v>
      </c>
      <c r="E77" s="5">
        <v>637993000000</v>
      </c>
      <c r="F77" s="5">
        <v>532512000000</v>
      </c>
      <c r="G77" s="5">
        <v>322202000000</v>
      </c>
      <c r="I77" s="5">
        <v>1884058000000</v>
      </c>
      <c r="J77" s="5">
        <v>1476546000000</v>
      </c>
      <c r="K77" s="5">
        <v>774514000000</v>
      </c>
      <c r="L77" s="5">
        <v>1093292000000</v>
      </c>
      <c r="M77" s="5">
        <v>1023366000000</v>
      </c>
      <c r="N77" s="5">
        <v>890652000000</v>
      </c>
      <c r="O77" s="5">
        <v>297232000000</v>
      </c>
      <c r="P77" s="5">
        <v>410514000000</v>
      </c>
      <c r="Q77" s="5">
        <v>702017000000</v>
      </c>
      <c r="R77" s="5">
        <v>561384000000</v>
      </c>
      <c r="S77" s="5">
        <v>689707000000</v>
      </c>
      <c r="T77" s="5">
        <v>918575000000</v>
      </c>
      <c r="U77" s="5">
        <v>788871000000</v>
      </c>
      <c r="V77" s="5">
        <v>1123222000000</v>
      </c>
      <c r="W77" s="5">
        <v>1701580000000</v>
      </c>
    </row>
    <row r="78" spans="3:26" ht="15.5" x14ac:dyDescent="0.35">
      <c r="C78" t="s">
        <v>101</v>
      </c>
      <c r="D78" s="5">
        <v>394103000000</v>
      </c>
      <c r="E78" s="5">
        <v>639931000000</v>
      </c>
      <c r="F78" s="5">
        <v>532552000000</v>
      </c>
      <c r="G78" s="5">
        <v>322374000000</v>
      </c>
      <c r="I78" s="5">
        <v>1886355000000</v>
      </c>
      <c r="J78" s="5">
        <v>1475654000000</v>
      </c>
      <c r="K78" s="5">
        <v>760673000000</v>
      </c>
      <c r="L78" s="5">
        <v>1035285000000</v>
      </c>
      <c r="M78" s="5">
        <v>990445000000</v>
      </c>
      <c r="N78" s="5">
        <v>695490000000</v>
      </c>
      <c r="O78" s="5">
        <v>252630000000</v>
      </c>
      <c r="P78" s="5">
        <v>329426000000</v>
      </c>
      <c r="Q78" s="5">
        <v>763423000000</v>
      </c>
      <c r="R78" s="5">
        <v>592769000000</v>
      </c>
      <c r="S78" s="5">
        <v>623309000000</v>
      </c>
      <c r="T78" s="5">
        <v>916695000000</v>
      </c>
      <c r="U78" s="5">
        <v>768625000000</v>
      </c>
      <c r="V78" s="5">
        <v>1115539000000</v>
      </c>
      <c r="W78" s="5">
        <v>1701513000000</v>
      </c>
      <c r="X78" s="5">
        <v>1033329000000</v>
      </c>
      <c r="Y78" s="5">
        <v>707487000000</v>
      </c>
      <c r="Z78" s="5">
        <v>927555000000</v>
      </c>
    </row>
    <row r="79" spans="3:26" ht="15.5" x14ac:dyDescent="0.35">
      <c r="C79" t="s">
        <v>102</v>
      </c>
      <c r="D79" s="5">
        <v>393087000000</v>
      </c>
      <c r="E79" s="5">
        <v>637541000000</v>
      </c>
      <c r="F79" s="5">
        <v>532151000000</v>
      </c>
      <c r="G79" s="5">
        <v>321916000000</v>
      </c>
      <c r="I79" s="5">
        <v>1882657000000</v>
      </c>
      <c r="J79" s="5">
        <v>1475291000000</v>
      </c>
      <c r="K79" s="5">
        <v>773192000000</v>
      </c>
      <c r="L79" s="5">
        <v>1092129000000</v>
      </c>
      <c r="M79" s="5">
        <v>1022573000000</v>
      </c>
      <c r="N79" s="5">
        <v>890131000000</v>
      </c>
      <c r="O79" s="5">
        <v>295960000000</v>
      </c>
      <c r="P79" s="5">
        <v>408576000000</v>
      </c>
      <c r="Q79" s="5">
        <v>701959000000</v>
      </c>
      <c r="R79" s="5">
        <v>560324000000</v>
      </c>
      <c r="S79" s="5">
        <v>689704000000</v>
      </c>
      <c r="T79" s="5">
        <v>918566000000</v>
      </c>
      <c r="U79" s="5">
        <v>788003000000</v>
      </c>
      <c r="V79" s="5">
        <v>1122575000000</v>
      </c>
      <c r="W79" s="5">
        <v>1701513000000</v>
      </c>
    </row>
    <row r="80" spans="3:26" ht="15.5" x14ac:dyDescent="0.35">
      <c r="C80" t="s">
        <v>103</v>
      </c>
      <c r="D80" s="5">
        <v>393087000000</v>
      </c>
      <c r="E80" s="5">
        <v>637541000000</v>
      </c>
      <c r="F80" s="5">
        <v>532151000000</v>
      </c>
      <c r="G80" s="5">
        <v>321916000000</v>
      </c>
      <c r="I80" s="5">
        <v>1882657000000</v>
      </c>
      <c r="J80" s="5">
        <v>1475291000000</v>
      </c>
      <c r="K80" s="5">
        <v>773192000000</v>
      </c>
      <c r="L80" s="5">
        <v>1092129000000</v>
      </c>
      <c r="M80" s="5">
        <v>1022573000000</v>
      </c>
      <c r="N80" s="5">
        <v>890131000000</v>
      </c>
      <c r="O80" s="5">
        <v>295960000000</v>
      </c>
      <c r="P80" s="5">
        <v>408576000000</v>
      </c>
      <c r="Q80" s="5">
        <v>701959000000</v>
      </c>
      <c r="R80" s="5">
        <v>560324000000</v>
      </c>
      <c r="S80" s="5">
        <v>689704000000</v>
      </c>
      <c r="T80" s="5">
        <v>918566000000</v>
      </c>
      <c r="U80" s="5">
        <v>788003000000</v>
      </c>
      <c r="V80" s="5">
        <v>1122575000000</v>
      </c>
      <c r="W80" s="5">
        <v>1701513000000</v>
      </c>
    </row>
    <row r="82" spans="2:26" ht="15.5" x14ac:dyDescent="0.35">
      <c r="B82" t="s">
        <v>104</v>
      </c>
      <c r="C82" t="s">
        <v>105</v>
      </c>
    </row>
    <row r="83" spans="2:26" ht="15.5" x14ac:dyDescent="0.35">
      <c r="C83" t="s">
        <v>106</v>
      </c>
    </row>
    <row r="84" spans="2:26" ht="15.5" x14ac:dyDescent="0.35">
      <c r="C84" t="s">
        <v>19</v>
      </c>
      <c r="D84" s="5">
        <v>7830497000000</v>
      </c>
      <c r="E84" s="5">
        <v>7597470000000</v>
      </c>
      <c r="F84" s="5">
        <v>6901140000000</v>
      </c>
      <c r="G84" s="5">
        <v>6509695000000</v>
      </c>
      <c r="I84" s="5">
        <v>7597470000000</v>
      </c>
      <c r="J84" s="5">
        <v>5453691000000</v>
      </c>
      <c r="K84" s="5">
        <v>4511450000000</v>
      </c>
      <c r="L84" s="5">
        <v>3847390000000</v>
      </c>
      <c r="M84" s="5">
        <v>3367867000000</v>
      </c>
      <c r="N84" s="5">
        <v>1958874000000</v>
      </c>
      <c r="O84" s="5">
        <v>1131575000000</v>
      </c>
      <c r="P84" s="5">
        <v>1663456000000</v>
      </c>
      <c r="Q84" s="5">
        <v>1633460000000</v>
      </c>
      <c r="R84" s="5">
        <v>1140614000000</v>
      </c>
      <c r="S84" s="5">
        <v>737114000000</v>
      </c>
      <c r="T84" s="5">
        <v>1356532000000</v>
      </c>
      <c r="U84" s="5">
        <v>1401395000000</v>
      </c>
      <c r="V84" s="5">
        <v>1799137000000</v>
      </c>
      <c r="W84" s="5">
        <v>2063982000000</v>
      </c>
      <c r="X84" s="5">
        <v>1160688000000</v>
      </c>
      <c r="Y84" s="5">
        <v>682249000000</v>
      </c>
      <c r="Z84" s="5">
        <v>1034344000000</v>
      </c>
    </row>
    <row r="85" spans="2:26" ht="15.5" x14ac:dyDescent="0.35">
      <c r="C85" t="s">
        <v>110</v>
      </c>
      <c r="D85" s="5">
        <v>29829000000</v>
      </c>
      <c r="E85" s="5">
        <v>40272000000</v>
      </c>
      <c r="F85" s="5">
        <v>65158000000</v>
      </c>
      <c r="G85" s="5">
        <v>81311000000</v>
      </c>
      <c r="I85" s="5">
        <v>40272000000</v>
      </c>
      <c r="J85" s="5">
        <v>511414000000</v>
      </c>
      <c r="K85" s="5">
        <v>32587000000</v>
      </c>
      <c r="L85" s="5">
        <v>226026000000</v>
      </c>
      <c r="M85" s="5">
        <v>172396000000</v>
      </c>
      <c r="N85" s="5">
        <v>214240000000</v>
      </c>
      <c r="O85" s="5">
        <v>367179000000</v>
      </c>
      <c r="P85" s="5">
        <v>68896000000</v>
      </c>
      <c r="Q85" s="5">
        <v>55670000000</v>
      </c>
      <c r="R85" s="5">
        <v>82493000000</v>
      </c>
      <c r="S85" s="5">
        <v>22834000000</v>
      </c>
      <c r="T85" s="5">
        <v>20686000000</v>
      </c>
      <c r="U85" s="5">
        <v>91935000000</v>
      </c>
      <c r="V85" s="5">
        <v>37220000000</v>
      </c>
      <c r="W85" s="5">
        <v>101261000000</v>
      </c>
      <c r="X85" s="5">
        <v>25952000000</v>
      </c>
      <c r="Y85" s="5">
        <v>65018000000</v>
      </c>
      <c r="Z85" s="5">
        <v>99207000000</v>
      </c>
    </row>
    <row r="86" spans="2:26" ht="15.5" x14ac:dyDescent="0.35">
      <c r="C86" t="s">
        <v>107</v>
      </c>
      <c r="D86" s="5">
        <v>16380000000</v>
      </c>
      <c r="E86" s="5">
        <v>12734000000</v>
      </c>
      <c r="F86" s="5">
        <v>12948000000</v>
      </c>
      <c r="G86" s="5">
        <v>10911000000</v>
      </c>
      <c r="I86" s="5">
        <v>12734000000</v>
      </c>
      <c r="J86" s="5">
        <v>7572000000</v>
      </c>
      <c r="K86" s="5">
        <v>9808000000</v>
      </c>
      <c r="L86" s="5">
        <v>10748000000</v>
      </c>
      <c r="M86" s="5">
        <v>8146000000</v>
      </c>
      <c r="N86" s="5">
        <v>8476000000</v>
      </c>
      <c r="O86" s="5">
        <v>8237000000</v>
      </c>
      <c r="P86" s="5">
        <v>5338000000</v>
      </c>
      <c r="Q86" s="5">
        <v>1584000000</v>
      </c>
      <c r="R86" s="5">
        <v>3392000000</v>
      </c>
      <c r="S86" s="5">
        <v>2761000000</v>
      </c>
      <c r="T86" s="5">
        <v>9050000000</v>
      </c>
      <c r="U86" s="5">
        <v>4496000000</v>
      </c>
      <c r="V86" s="5">
        <v>4825000000</v>
      </c>
      <c r="W86" s="5">
        <v>1886000000</v>
      </c>
      <c r="X86" s="5">
        <v>33000000</v>
      </c>
      <c r="Y86" s="5">
        <v>165000000</v>
      </c>
      <c r="Z86" s="5">
        <v>1275000000</v>
      </c>
    </row>
    <row r="87" spans="2:26" ht="15.5" x14ac:dyDescent="0.35">
      <c r="C87" t="s">
        <v>108</v>
      </c>
      <c r="D87" s="5">
        <v>55930000000</v>
      </c>
      <c r="E87" s="5">
        <v>65503000000</v>
      </c>
      <c r="F87" s="5">
        <v>78992000000</v>
      </c>
      <c r="G87" s="5">
        <v>51216000000</v>
      </c>
      <c r="I87" s="5">
        <v>65503000000</v>
      </c>
      <c r="J87" s="5">
        <v>58171000000</v>
      </c>
      <c r="K87" s="5">
        <v>52208000000</v>
      </c>
      <c r="L87" s="5">
        <v>69707000000</v>
      </c>
      <c r="M87" s="5">
        <v>87776000000</v>
      </c>
      <c r="N87" s="5">
        <v>86778000000</v>
      </c>
      <c r="O87" s="5">
        <v>76385000000</v>
      </c>
      <c r="P87" s="5">
        <v>72733000000</v>
      </c>
      <c r="Q87" s="5">
        <v>82682000000</v>
      </c>
      <c r="R87" s="5">
        <v>117845000000</v>
      </c>
      <c r="S87" s="5">
        <v>135366000000</v>
      </c>
      <c r="T87" s="5">
        <v>152055000000</v>
      </c>
      <c r="U87" s="5">
        <v>21009000000</v>
      </c>
      <c r="V87" s="5">
        <v>19041000000</v>
      </c>
      <c r="W87" s="5">
        <v>29873000000</v>
      </c>
      <c r="X87" s="5">
        <v>35145000000</v>
      </c>
      <c r="Y87" s="5">
        <v>32622000000</v>
      </c>
      <c r="Z87" s="5">
        <v>27778000000</v>
      </c>
    </row>
    <row r="88" spans="2:26" ht="15.5" x14ac:dyDescent="0.35">
      <c r="C88" t="s">
        <v>111</v>
      </c>
      <c r="D88" s="5">
        <v>29829000000</v>
      </c>
      <c r="E88" s="5">
        <v>40272000000</v>
      </c>
      <c r="F88" s="5">
        <v>65158000000</v>
      </c>
      <c r="G88" s="5">
        <v>81311000000</v>
      </c>
      <c r="I88" s="5">
        <v>40272000000</v>
      </c>
      <c r="J88" s="5">
        <v>511414000000</v>
      </c>
      <c r="K88" s="5">
        <v>32587000000</v>
      </c>
      <c r="L88" s="5">
        <v>226026000000</v>
      </c>
      <c r="M88" s="5">
        <v>172396000000</v>
      </c>
      <c r="N88" s="5">
        <v>214240000000</v>
      </c>
      <c r="O88" s="5">
        <v>367179000000</v>
      </c>
      <c r="P88" s="5">
        <v>68896000000</v>
      </c>
      <c r="Q88" s="5">
        <v>55670000000</v>
      </c>
      <c r="R88" s="5">
        <v>82493000000</v>
      </c>
      <c r="S88" s="5">
        <v>22834000000</v>
      </c>
      <c r="T88" s="5">
        <v>20686000000</v>
      </c>
      <c r="U88" s="5">
        <v>91935000000</v>
      </c>
      <c r="V88" s="5">
        <v>37220000000</v>
      </c>
      <c r="W88" s="5">
        <v>101261000000</v>
      </c>
      <c r="X88" s="5">
        <v>25952000000</v>
      </c>
      <c r="Y88" s="5">
        <v>65018000000</v>
      </c>
      <c r="Z88" s="5">
        <v>99207000000</v>
      </c>
    </row>
    <row r="89" spans="2:26" ht="15.5" x14ac:dyDescent="0.35">
      <c r="C89" t="s">
        <v>112</v>
      </c>
      <c r="D89" s="5">
        <v>215265000000</v>
      </c>
      <c r="E89" s="5">
        <v>186471000000</v>
      </c>
      <c r="F89" s="5">
        <v>178811000000</v>
      </c>
      <c r="G89" s="5">
        <v>157251000000</v>
      </c>
      <c r="I89" s="5">
        <v>186471000000</v>
      </c>
      <c r="J89" s="5">
        <v>172927000000</v>
      </c>
      <c r="K89" s="5">
        <v>183725000000</v>
      </c>
      <c r="L89" s="5">
        <v>171450000000</v>
      </c>
      <c r="M89" s="5">
        <v>134932000000</v>
      </c>
      <c r="N89" s="5">
        <v>124840000000</v>
      </c>
      <c r="O89" s="5">
        <v>101439000000</v>
      </c>
      <c r="P89" s="5">
        <v>83130000000</v>
      </c>
      <c r="Q89" s="5">
        <v>119782000000</v>
      </c>
      <c r="R89" s="5">
        <v>120252000000</v>
      </c>
      <c r="S89" s="5">
        <v>89455000000</v>
      </c>
      <c r="T89" s="5">
        <v>63900000000</v>
      </c>
      <c r="U89" s="5">
        <v>24861000000</v>
      </c>
      <c r="V89" s="5">
        <v>14912000000</v>
      </c>
      <c r="W89" s="5">
        <v>10810000000</v>
      </c>
      <c r="X89" s="5">
        <v>12850000000</v>
      </c>
      <c r="Y89" s="5">
        <v>12388000000</v>
      </c>
      <c r="Z89" s="5">
        <v>12346000000</v>
      </c>
    </row>
    <row r="90" spans="2:26" ht="15.5" x14ac:dyDescent="0.35">
      <c r="C90" t="s">
        <v>113</v>
      </c>
      <c r="D90" s="5">
        <v>215265000000</v>
      </c>
      <c r="E90" s="5">
        <v>186471000000</v>
      </c>
      <c r="F90" s="5">
        <v>178811000000</v>
      </c>
      <c r="G90" s="5">
        <v>157251000000</v>
      </c>
      <c r="I90" s="5">
        <v>186471000000</v>
      </c>
      <c r="J90" s="5">
        <v>172927000000</v>
      </c>
      <c r="K90" s="5">
        <v>183725000000</v>
      </c>
      <c r="L90" s="5">
        <v>171450000000</v>
      </c>
      <c r="M90" s="5">
        <v>134932000000</v>
      </c>
      <c r="N90" s="5">
        <v>124840000000</v>
      </c>
      <c r="O90" s="5">
        <v>101439000000</v>
      </c>
      <c r="P90" s="5">
        <v>83130000000</v>
      </c>
      <c r="Q90" s="5">
        <v>119782000000</v>
      </c>
      <c r="R90" s="5">
        <v>120252000000</v>
      </c>
      <c r="S90" s="5">
        <v>89455000000</v>
      </c>
      <c r="T90" s="5">
        <v>63900000000</v>
      </c>
      <c r="U90" s="5">
        <v>24861000000</v>
      </c>
      <c r="V90" s="5">
        <v>14912000000</v>
      </c>
      <c r="W90" s="5">
        <v>10810000000</v>
      </c>
      <c r="X90" s="5">
        <v>12850000000</v>
      </c>
      <c r="Y90" s="5">
        <v>12388000000</v>
      </c>
      <c r="Z90" s="5">
        <v>12346000000</v>
      </c>
    </row>
    <row r="91" spans="2:26" ht="15.5" x14ac:dyDescent="0.35">
      <c r="C91" t="s">
        <v>114</v>
      </c>
      <c r="D91" s="5">
        <v>570570000000</v>
      </c>
      <c r="E91" s="5">
        <v>613808000000</v>
      </c>
      <c r="F91" s="5">
        <v>548271000000</v>
      </c>
      <c r="G91" s="5">
        <v>821567000000</v>
      </c>
      <c r="I91" s="5">
        <v>613808000000</v>
      </c>
      <c r="J91" s="5">
        <v>619768000000</v>
      </c>
      <c r="K91" s="5">
        <v>431429000000</v>
      </c>
      <c r="L91" s="5">
        <v>652810000000</v>
      </c>
      <c r="M91" s="5">
        <v>367649000000</v>
      </c>
      <c r="N91" s="5">
        <v>364228000000</v>
      </c>
      <c r="O91" s="5">
        <v>341851000000</v>
      </c>
      <c r="P91" s="5">
        <v>488712000000</v>
      </c>
      <c r="Q91" s="5">
        <v>308149000000</v>
      </c>
      <c r="R91" s="5">
        <v>569085000000</v>
      </c>
      <c r="S91" s="5">
        <v>398426000000</v>
      </c>
      <c r="T91" s="5">
        <v>380360000000</v>
      </c>
      <c r="U91" s="5">
        <v>374485000000</v>
      </c>
      <c r="V91" s="5">
        <v>645954000000</v>
      </c>
      <c r="W91" s="5">
        <v>368244000000</v>
      </c>
      <c r="X91" s="5">
        <v>264473000000</v>
      </c>
      <c r="Y91" s="5">
        <v>192133000000</v>
      </c>
      <c r="Z91" s="5">
        <v>213719000000</v>
      </c>
    </row>
    <row r="92" spans="2:26" ht="15.5" x14ac:dyDescent="0.35">
      <c r="C92" t="s">
        <v>95</v>
      </c>
      <c r="D92" s="5">
        <v>14963000000</v>
      </c>
      <c r="E92" s="5">
        <v>14977000000</v>
      </c>
      <c r="F92" s="5">
        <v>15007000000</v>
      </c>
      <c r="G92" s="5">
        <v>15020000000</v>
      </c>
      <c r="I92" s="5">
        <v>14977000000</v>
      </c>
      <c r="J92" s="5">
        <v>15152000000</v>
      </c>
      <c r="K92" s="5">
        <v>11879000000</v>
      </c>
      <c r="L92" s="5">
        <v>11911000000</v>
      </c>
      <c r="M92" s="5">
        <v>11948000000</v>
      </c>
      <c r="N92" s="5">
        <v>11641000000</v>
      </c>
      <c r="O92" s="5">
        <v>8127000000</v>
      </c>
      <c r="P92" s="5">
        <v>8862000000</v>
      </c>
      <c r="Q92" s="5">
        <v>10795000000</v>
      </c>
      <c r="R92" s="5">
        <v>-2684000000</v>
      </c>
      <c r="S92" s="5">
        <v>37664000000</v>
      </c>
      <c r="T92" s="5">
        <v>23342000000</v>
      </c>
      <c r="U92" s="5">
        <v>21471000000</v>
      </c>
      <c r="V92" s="5">
        <v>7036000000</v>
      </c>
      <c r="Z92" s="5">
        <v>-45523000000</v>
      </c>
    </row>
    <row r="93" spans="2:26" ht="15.5" x14ac:dyDescent="0.35">
      <c r="C93" t="s">
        <v>115</v>
      </c>
      <c r="D93" s="5">
        <v>9001014000000</v>
      </c>
      <c r="E93" s="5">
        <v>8699271000000</v>
      </c>
      <c r="F93" s="5">
        <v>8017709000000</v>
      </c>
      <c r="G93" s="5">
        <v>7860713000000</v>
      </c>
      <c r="I93" s="5">
        <v>8699271000000</v>
      </c>
      <c r="J93" s="5">
        <v>7117283000000</v>
      </c>
      <c r="K93" s="5">
        <v>5376837000000</v>
      </c>
      <c r="L93" s="5">
        <v>5107489000000</v>
      </c>
      <c r="M93" s="5">
        <v>4307772000000</v>
      </c>
      <c r="N93" s="5">
        <v>2920275000000</v>
      </c>
      <c r="O93" s="5">
        <v>2192494000000</v>
      </c>
      <c r="P93" s="5">
        <v>2444027000000</v>
      </c>
      <c r="Q93" s="5">
        <v>2168414000000</v>
      </c>
      <c r="R93" s="5">
        <v>1919661000000</v>
      </c>
      <c r="S93" s="5">
        <v>1268557000000</v>
      </c>
      <c r="T93" s="5">
        <v>1863506000000</v>
      </c>
      <c r="U93" s="5">
        <v>1999126000000</v>
      </c>
      <c r="V93" s="5">
        <v>2593816000000</v>
      </c>
      <c r="W93" s="5">
        <v>2567657000000</v>
      </c>
      <c r="X93" s="5">
        <v>1487257000000</v>
      </c>
      <c r="Y93" s="5">
        <v>964362000000</v>
      </c>
      <c r="Z93" s="5">
        <v>1399810000000</v>
      </c>
    </row>
    <row r="94" spans="2:26" ht="15.5" x14ac:dyDescent="0.35">
      <c r="C94" t="s">
        <v>116</v>
      </c>
    </row>
    <row r="95" spans="2:26" ht="15.5" x14ac:dyDescent="0.35">
      <c r="C95" t="s">
        <v>507</v>
      </c>
      <c r="Y95" s="5">
        <v>14113000000</v>
      </c>
      <c r="Z95" s="5">
        <v>15799000000</v>
      </c>
    </row>
    <row r="96" spans="2:26" ht="15.5" x14ac:dyDescent="0.35">
      <c r="C96" t="s">
        <v>510</v>
      </c>
      <c r="D96" s="5">
        <v>1259428000000</v>
      </c>
      <c r="E96" s="5">
        <v>1259611000000</v>
      </c>
      <c r="F96" s="5">
        <v>1263181000000</v>
      </c>
      <c r="G96" s="5">
        <v>1263914000000</v>
      </c>
      <c r="I96" s="5">
        <v>1259611000000</v>
      </c>
      <c r="J96" s="5">
        <v>1265302000000</v>
      </c>
      <c r="K96" s="5">
        <v>1259335000000</v>
      </c>
      <c r="L96" s="5">
        <v>1262334000000</v>
      </c>
      <c r="M96" s="5">
        <v>1264252000000</v>
      </c>
      <c r="N96" s="5">
        <v>1267456000000</v>
      </c>
      <c r="O96" s="5">
        <v>1273441000000</v>
      </c>
      <c r="P96" s="5">
        <v>942670000000</v>
      </c>
      <c r="Q96" s="5">
        <v>876564000000</v>
      </c>
      <c r="R96" s="5">
        <v>627694000000</v>
      </c>
      <c r="S96" s="5">
        <v>806516000000</v>
      </c>
      <c r="T96" s="5">
        <v>229702000000</v>
      </c>
      <c r="U96" s="5">
        <v>348377000000</v>
      </c>
      <c r="V96" s="5">
        <v>141823000000</v>
      </c>
      <c r="X96" s="5">
        <v>13130000000</v>
      </c>
      <c r="Y96" s="5">
        <v>5082000000</v>
      </c>
    </row>
    <row r="97" spans="3:26" ht="15.5" x14ac:dyDescent="0.35">
      <c r="C97" t="s">
        <v>118</v>
      </c>
      <c r="D97" s="5">
        <v>5103276000000</v>
      </c>
      <c r="E97" s="5">
        <v>5129490000000</v>
      </c>
      <c r="F97" s="5">
        <v>5052444000000</v>
      </c>
      <c r="G97" s="5">
        <v>5044868000000</v>
      </c>
      <c r="I97" s="5">
        <v>5129490000000</v>
      </c>
      <c r="J97" s="5">
        <v>5049883000000</v>
      </c>
      <c r="K97" s="5">
        <v>5493363000000</v>
      </c>
      <c r="L97" s="5">
        <v>5665815000000</v>
      </c>
      <c r="M97" s="5">
        <v>5826682000000</v>
      </c>
      <c r="N97" s="5">
        <v>6313300000000</v>
      </c>
      <c r="O97" s="5">
        <v>6311102000000</v>
      </c>
      <c r="P97" s="5">
        <v>6234540000000</v>
      </c>
      <c r="Q97" s="5">
        <v>3233981000000</v>
      </c>
      <c r="R97" s="5">
        <v>3436091000000</v>
      </c>
      <c r="S97" s="5">
        <v>3427971000000</v>
      </c>
      <c r="T97" s="5">
        <v>3238752000000</v>
      </c>
      <c r="U97" s="5">
        <v>2776825000000</v>
      </c>
      <c r="V97" s="5">
        <v>2229928000000</v>
      </c>
      <c r="W97" s="5">
        <v>1824630000000</v>
      </c>
      <c r="X97" s="5">
        <v>1728694000000</v>
      </c>
      <c r="Y97" s="5">
        <v>1603497000000</v>
      </c>
      <c r="Z97" s="5">
        <v>1377634000000</v>
      </c>
    </row>
    <row r="98" spans="3:26" ht="15.5" x14ac:dyDescent="0.35">
      <c r="C98" t="s">
        <v>862</v>
      </c>
      <c r="Q98" s="5">
        <v>2994629000000</v>
      </c>
      <c r="R98" s="5">
        <v>2929480000000</v>
      </c>
      <c r="S98" s="5">
        <v>2888782000000</v>
      </c>
      <c r="T98" s="5">
        <v>2779464000000</v>
      </c>
      <c r="U98" s="5">
        <v>2492835000000</v>
      </c>
      <c r="V98" s="5">
        <v>2244183000000</v>
      </c>
      <c r="W98" s="5">
        <v>2076179000000</v>
      </c>
      <c r="X98" s="5">
        <v>2018878000000</v>
      </c>
      <c r="Y98" s="5">
        <v>1955741000000</v>
      </c>
      <c r="Z98" s="5">
        <v>1795820000000</v>
      </c>
    </row>
    <row r="99" spans="3:26" ht="15.5" x14ac:dyDescent="0.35">
      <c r="C99" t="s">
        <v>863</v>
      </c>
      <c r="Q99" s="5">
        <v>856210000000</v>
      </c>
      <c r="R99" s="5">
        <v>956167000000</v>
      </c>
      <c r="S99" s="5">
        <v>1195484000000</v>
      </c>
      <c r="T99" s="5">
        <v>1089465000000</v>
      </c>
      <c r="U99" s="5">
        <v>900472000000</v>
      </c>
      <c r="V99" s="5">
        <v>605140000000</v>
      </c>
      <c r="W99" s="5">
        <v>571505000000</v>
      </c>
      <c r="X99" s="5">
        <v>630683000000</v>
      </c>
      <c r="Y99" s="5">
        <v>829320000000</v>
      </c>
      <c r="Z99" s="5">
        <v>825809000000</v>
      </c>
    </row>
    <row r="100" spans="3:26" ht="15.5" x14ac:dyDescent="0.35">
      <c r="C100" t="s">
        <v>864</v>
      </c>
      <c r="Q100" s="5">
        <v>2138419000000</v>
      </c>
      <c r="R100" s="5">
        <v>1973313000000</v>
      </c>
      <c r="S100" s="5">
        <v>1693298000000</v>
      </c>
      <c r="T100" s="5">
        <v>1689999000000</v>
      </c>
      <c r="U100" s="5">
        <v>1592363000000</v>
      </c>
      <c r="V100" s="5">
        <v>1639043000000</v>
      </c>
      <c r="W100" s="5">
        <v>1504674000000</v>
      </c>
      <c r="X100" s="5">
        <v>1388195000000</v>
      </c>
      <c r="Y100" s="5">
        <v>1126421000000</v>
      </c>
      <c r="Z100" s="5">
        <v>970011000000</v>
      </c>
    </row>
    <row r="101" spans="3:26" ht="15.5" x14ac:dyDescent="0.35">
      <c r="C101" t="s">
        <v>865</v>
      </c>
      <c r="Q101" s="5">
        <v>2994629000000</v>
      </c>
      <c r="R101" s="5">
        <v>2929480000000</v>
      </c>
      <c r="S101" s="5">
        <v>2888782000000</v>
      </c>
      <c r="T101" s="5">
        <v>2779464000000</v>
      </c>
      <c r="U101" s="5">
        <v>2492835000000</v>
      </c>
      <c r="V101" s="5">
        <v>2244183000000</v>
      </c>
      <c r="W101" s="5">
        <v>2076179000000</v>
      </c>
      <c r="X101" s="5">
        <v>2018878000000</v>
      </c>
      <c r="Y101" s="5">
        <v>1955741000000</v>
      </c>
      <c r="Z101" s="5">
        <v>1795820000000</v>
      </c>
    </row>
    <row r="102" spans="3:26" ht="15.5" x14ac:dyDescent="0.35">
      <c r="C102" t="s">
        <v>117</v>
      </c>
      <c r="D102" s="5">
        <v>452000000</v>
      </c>
      <c r="E102" s="5">
        <v>341000000</v>
      </c>
      <c r="F102" s="5">
        <v>943000000</v>
      </c>
      <c r="G102" s="5">
        <v>1013000000</v>
      </c>
      <c r="I102" s="5">
        <v>341000000</v>
      </c>
      <c r="J102" s="5">
        <v>758000000</v>
      </c>
      <c r="K102" s="5">
        <v>1705000000</v>
      </c>
      <c r="L102" s="5">
        <v>87000000</v>
      </c>
      <c r="M102" s="5">
        <v>168000000</v>
      </c>
      <c r="N102" s="5">
        <v>1104000000</v>
      </c>
      <c r="O102" s="5">
        <v>1072000000</v>
      </c>
      <c r="P102" s="5">
        <v>14038000000</v>
      </c>
      <c r="Q102" s="5">
        <v>62542000000</v>
      </c>
      <c r="R102" s="5">
        <v>45153000000</v>
      </c>
      <c r="S102" s="5">
        <v>28818000000</v>
      </c>
    </row>
    <row r="103" spans="3:26" ht="15.5" x14ac:dyDescent="0.35">
      <c r="C103" t="s">
        <v>120</v>
      </c>
      <c r="D103" s="5">
        <v>6809657000000</v>
      </c>
      <c r="E103" s="5">
        <v>6840806000000</v>
      </c>
      <c r="F103" s="5">
        <v>6766829000000</v>
      </c>
      <c r="G103" s="5">
        <v>6737850000000</v>
      </c>
      <c r="I103" s="5">
        <v>6840806000000</v>
      </c>
      <c r="J103" s="5">
        <v>6724673000000</v>
      </c>
      <c r="K103" s="5">
        <v>7137366000000</v>
      </c>
      <c r="L103" s="5">
        <v>7309524000000</v>
      </c>
      <c r="M103" s="5">
        <v>7543410000000</v>
      </c>
      <c r="N103" s="5">
        <v>8002513000000</v>
      </c>
      <c r="O103" s="5">
        <v>8032828000000</v>
      </c>
      <c r="P103" s="5">
        <v>7593267000000</v>
      </c>
      <c r="Q103" s="5">
        <v>7575967000000</v>
      </c>
      <c r="R103" s="5">
        <v>7539427000000</v>
      </c>
      <c r="S103" s="5">
        <v>7580235000000</v>
      </c>
      <c r="T103" s="5">
        <v>6791640000000</v>
      </c>
      <c r="U103" s="5">
        <v>5975750000000</v>
      </c>
      <c r="V103" s="5">
        <v>4957980000000</v>
      </c>
      <c r="W103" s="5">
        <v>4224202000000</v>
      </c>
      <c r="X103" s="5">
        <v>4074176000000</v>
      </c>
      <c r="Y103" s="5">
        <v>3887915000000</v>
      </c>
      <c r="Z103" s="5">
        <v>3531718000000</v>
      </c>
    </row>
    <row r="104" spans="3:26" ht="15.5" x14ac:dyDescent="0.35">
      <c r="C104" t="s">
        <v>121</v>
      </c>
      <c r="D104" s="5">
        <v>15810671000000</v>
      </c>
      <c r="E104" s="5">
        <v>15540077000000</v>
      </c>
      <c r="F104" s="5">
        <v>14784538000000</v>
      </c>
      <c r="G104" s="5">
        <v>14598563000000</v>
      </c>
      <c r="I104" s="5">
        <v>15540077000000</v>
      </c>
      <c r="J104" s="5">
        <v>13841956000000</v>
      </c>
      <c r="K104" s="5">
        <v>12514203000000</v>
      </c>
      <c r="L104" s="5">
        <v>12417013000000</v>
      </c>
      <c r="M104" s="5">
        <v>11851182000000</v>
      </c>
      <c r="N104" s="5">
        <v>10922788000000</v>
      </c>
      <c r="O104" s="5">
        <v>10225322000000</v>
      </c>
      <c r="P104" s="5">
        <v>10037294000000</v>
      </c>
      <c r="Q104" s="5">
        <v>9744381000000</v>
      </c>
      <c r="R104" s="5">
        <v>9459088000000</v>
      </c>
      <c r="S104" s="5">
        <v>8848792000000</v>
      </c>
      <c r="T104" s="5">
        <v>8655146000000</v>
      </c>
      <c r="U104" s="5">
        <v>7974876000000</v>
      </c>
      <c r="V104" s="5">
        <v>7551796000000</v>
      </c>
      <c r="W104" s="5">
        <v>6791859000000</v>
      </c>
      <c r="X104" s="5">
        <v>5561433000000</v>
      </c>
      <c r="Y104" s="5">
        <v>4852277000000</v>
      </c>
      <c r="Z104" s="5">
        <v>4931528000000</v>
      </c>
    </row>
    <row r="105" spans="3:26" ht="15.5" x14ac:dyDescent="0.35">
      <c r="C105" t="s">
        <v>122</v>
      </c>
    </row>
    <row r="106" spans="3:26" ht="15.5" x14ac:dyDescent="0.35">
      <c r="C106" t="s">
        <v>123</v>
      </c>
    </row>
    <row r="107" spans="3:26" ht="15.5" x14ac:dyDescent="0.35">
      <c r="C107" t="s">
        <v>124</v>
      </c>
      <c r="D107" s="5">
        <v>798637000000</v>
      </c>
      <c r="E107" s="5">
        <v>920410000000</v>
      </c>
      <c r="F107" s="5">
        <v>828016000000</v>
      </c>
      <c r="G107" s="5">
        <v>1184631000000</v>
      </c>
      <c r="I107" s="5">
        <v>920410000000</v>
      </c>
      <c r="J107" s="5">
        <v>677973000000</v>
      </c>
      <c r="K107" s="5">
        <v>564496000000</v>
      </c>
      <c r="L107" s="5">
        <v>709627000000</v>
      </c>
      <c r="M107" s="5">
        <v>696556000000</v>
      </c>
      <c r="N107" s="5">
        <v>597005000000</v>
      </c>
      <c r="O107" s="5">
        <v>466806000000</v>
      </c>
      <c r="P107" s="5">
        <v>524814000000</v>
      </c>
      <c r="Q107" s="5">
        <v>416258000000</v>
      </c>
      <c r="R107" s="5">
        <v>780627000000</v>
      </c>
      <c r="S107" s="5">
        <v>571162000000</v>
      </c>
      <c r="T107" s="5">
        <v>748076000000</v>
      </c>
      <c r="U107" s="5">
        <v>804428000000</v>
      </c>
      <c r="V107" s="5">
        <v>792482000000</v>
      </c>
      <c r="W107" s="5">
        <v>531326000000</v>
      </c>
      <c r="X107" s="5">
        <v>621593000000</v>
      </c>
      <c r="Y107" s="5">
        <v>686189000000</v>
      </c>
      <c r="Z107" s="5">
        <v>853105000000</v>
      </c>
    </row>
    <row r="108" spans="3:26" ht="15.5" x14ac:dyDescent="0.35">
      <c r="C108" t="s">
        <v>127</v>
      </c>
    </row>
    <row r="109" spans="3:26" ht="15.5" x14ac:dyDescent="0.35">
      <c r="C109" t="s">
        <v>128</v>
      </c>
      <c r="D109" s="5">
        <v>269418000000</v>
      </c>
      <c r="E109" s="5">
        <v>250700000000</v>
      </c>
      <c r="F109" s="5">
        <v>251676000000</v>
      </c>
      <c r="G109" s="5">
        <v>269040000000</v>
      </c>
      <c r="I109" s="5">
        <v>250700000000</v>
      </c>
      <c r="J109" s="5">
        <v>180344000000</v>
      </c>
      <c r="K109" s="5">
        <v>215118000000</v>
      </c>
      <c r="L109" s="5">
        <v>330039000000</v>
      </c>
      <c r="M109" s="5">
        <v>212055000000</v>
      </c>
      <c r="N109" s="5">
        <v>164238000000</v>
      </c>
      <c r="O109" s="5">
        <v>234867000000</v>
      </c>
      <c r="P109" s="5">
        <v>233651000000</v>
      </c>
      <c r="Q109" s="5">
        <v>128674000000</v>
      </c>
      <c r="R109" s="5">
        <v>119900000000</v>
      </c>
      <c r="S109" s="5">
        <v>171079000000</v>
      </c>
      <c r="T109" s="5">
        <v>282966000000</v>
      </c>
      <c r="U109" s="5">
        <v>310862000000</v>
      </c>
      <c r="V109" s="5">
        <v>298847000000</v>
      </c>
      <c r="W109" s="5">
        <v>112218000000</v>
      </c>
      <c r="X109" s="5">
        <v>82807000000</v>
      </c>
      <c r="Y109" s="5">
        <v>59717000000</v>
      </c>
      <c r="Z109" s="5">
        <v>103743000000</v>
      </c>
    </row>
    <row r="110" spans="3:26" ht="15.5" x14ac:dyDescent="0.35">
      <c r="C110" t="s">
        <v>129</v>
      </c>
    </row>
    <row r="111" spans="3:26" ht="15.5" x14ac:dyDescent="0.35">
      <c r="C111" t="s">
        <v>130</v>
      </c>
      <c r="D111" s="5">
        <v>72310000000</v>
      </c>
      <c r="E111" s="5">
        <v>78237000000</v>
      </c>
      <c r="F111" s="5">
        <v>91940000000</v>
      </c>
      <c r="G111" s="5">
        <v>62127000000</v>
      </c>
      <c r="I111" s="5">
        <v>78237000000</v>
      </c>
      <c r="J111" s="5">
        <v>65743000000</v>
      </c>
      <c r="K111" s="5">
        <v>62016000000</v>
      </c>
      <c r="L111" s="5">
        <v>80455000000</v>
      </c>
      <c r="M111" s="5">
        <v>95922000000</v>
      </c>
      <c r="N111" s="5">
        <v>95254000000</v>
      </c>
      <c r="O111" s="5">
        <v>84622000000</v>
      </c>
      <c r="P111" s="5">
        <v>78071000000</v>
      </c>
      <c r="Q111" s="5">
        <v>84266000000</v>
      </c>
      <c r="R111" s="5">
        <v>121237000000</v>
      </c>
      <c r="S111" s="5">
        <v>138127000000</v>
      </c>
      <c r="T111" s="5">
        <v>161105000000</v>
      </c>
      <c r="U111" s="5">
        <v>25505000000</v>
      </c>
      <c r="V111" s="5">
        <v>23866000000</v>
      </c>
      <c r="W111" s="5">
        <v>31759000000</v>
      </c>
      <c r="X111" s="5">
        <v>35178000000</v>
      </c>
      <c r="Y111" s="5">
        <v>32787000000</v>
      </c>
      <c r="Z111" s="5">
        <v>29053000000</v>
      </c>
    </row>
    <row r="112" spans="3:26" ht="15.5" x14ac:dyDescent="0.35">
      <c r="C112" t="s">
        <v>132</v>
      </c>
      <c r="D112" s="5">
        <v>36607000000</v>
      </c>
      <c r="E112" s="5">
        <v>27945000000</v>
      </c>
      <c r="F112" s="5">
        <v>21329000000</v>
      </c>
      <c r="G112" s="5">
        <v>16948000000</v>
      </c>
      <c r="I112" s="5">
        <v>27945000000</v>
      </c>
      <c r="J112" s="5">
        <v>49089000000</v>
      </c>
      <c r="K112" s="5">
        <v>14664000000</v>
      </c>
      <c r="L112" s="5">
        <v>24420000000</v>
      </c>
      <c r="M112" s="5">
        <v>13420000000</v>
      </c>
      <c r="N112" s="5">
        <v>34908000000</v>
      </c>
      <c r="O112" s="5">
        <v>18733000000</v>
      </c>
      <c r="P112" s="5">
        <v>28519000000</v>
      </c>
      <c r="Q112" s="5">
        <v>60531000000</v>
      </c>
      <c r="R112" s="5">
        <v>128192000000</v>
      </c>
      <c r="S112" s="5">
        <v>66519000000</v>
      </c>
      <c r="T112" s="5">
        <v>65256000000</v>
      </c>
      <c r="U112" s="5">
        <v>86643000000</v>
      </c>
      <c r="V112" s="5">
        <v>71169000000</v>
      </c>
      <c r="W112" s="5">
        <v>98401000000</v>
      </c>
      <c r="X112" s="5">
        <v>270145000000</v>
      </c>
      <c r="Y112" s="5">
        <v>243133000000</v>
      </c>
      <c r="Z112" s="5">
        <v>222080000000</v>
      </c>
    </row>
    <row r="113" spans="3:26" ht="15.5" x14ac:dyDescent="0.35">
      <c r="C113" t="s">
        <v>125</v>
      </c>
    </row>
    <row r="114" spans="3:26" ht="15.5" x14ac:dyDescent="0.35">
      <c r="C114" t="s">
        <v>143</v>
      </c>
      <c r="Y114" s="5">
        <v>30550000000</v>
      </c>
      <c r="Z114" s="5">
        <v>616799000000</v>
      </c>
    </row>
    <row r="115" spans="3:26" ht="15.5" x14ac:dyDescent="0.35">
      <c r="C115" t="s">
        <v>131</v>
      </c>
      <c r="D115" s="5">
        <v>211859000000</v>
      </c>
      <c r="E115" s="5">
        <v>208798000000</v>
      </c>
      <c r="F115" s="5">
        <v>177362000000</v>
      </c>
      <c r="G115" s="5">
        <v>133342000000</v>
      </c>
      <c r="I115" s="5">
        <v>208798000000</v>
      </c>
      <c r="J115" s="5">
        <v>217933000000</v>
      </c>
      <c r="K115" s="5">
        <v>93772000000</v>
      </c>
      <c r="L115" s="5">
        <v>88747000000</v>
      </c>
      <c r="M115" s="5">
        <v>143352000000</v>
      </c>
      <c r="N115" s="5">
        <v>120533000000</v>
      </c>
      <c r="O115" s="5">
        <v>26825000000</v>
      </c>
      <c r="P115" s="5">
        <v>2491000000</v>
      </c>
      <c r="Q115" s="5">
        <v>64886000000</v>
      </c>
      <c r="R115" s="5">
        <v>89025000000</v>
      </c>
      <c r="S115" s="5">
        <v>14902000000</v>
      </c>
      <c r="T115" s="5">
        <v>56093000000</v>
      </c>
      <c r="U115" s="5">
        <v>66695000000</v>
      </c>
      <c r="V115" s="5">
        <v>38940000000</v>
      </c>
      <c r="W115" s="5">
        <v>22712000000</v>
      </c>
      <c r="X115" s="5">
        <v>76083000000</v>
      </c>
      <c r="Y115" s="5">
        <v>81983000000</v>
      </c>
      <c r="Z115" s="5">
        <v>156510000000</v>
      </c>
    </row>
    <row r="116" spans="3:26" ht="15.5" x14ac:dyDescent="0.35">
      <c r="C116" t="s">
        <v>139</v>
      </c>
      <c r="D116" s="5">
        <v>622834000000</v>
      </c>
      <c r="E116" s="5">
        <v>623554000000</v>
      </c>
      <c r="F116" s="5">
        <v>597950000000</v>
      </c>
      <c r="G116" s="5">
        <v>587511000000</v>
      </c>
      <c r="I116" s="5">
        <v>623554000000</v>
      </c>
      <c r="J116" s="5">
        <v>607229000000</v>
      </c>
      <c r="K116" s="5">
        <v>602266000000</v>
      </c>
      <c r="L116" s="5">
        <v>771679000000</v>
      </c>
      <c r="M116" s="5">
        <v>982120000000</v>
      </c>
      <c r="N116" s="5">
        <v>1039451000000</v>
      </c>
      <c r="O116" s="5">
        <v>1260016000000</v>
      </c>
      <c r="P116" s="5">
        <v>1180361000000</v>
      </c>
      <c r="Q116" s="5">
        <v>1205958000000</v>
      </c>
      <c r="R116" s="5">
        <v>1032477000000</v>
      </c>
      <c r="S116" s="5">
        <v>939652000000</v>
      </c>
      <c r="T116" s="5">
        <v>688236000000</v>
      </c>
      <c r="U116" s="5">
        <v>556461000000</v>
      </c>
      <c r="V116" s="5">
        <v>479601000000</v>
      </c>
      <c r="W116" s="5">
        <v>421109000000</v>
      </c>
      <c r="X116" s="5">
        <v>385735000000</v>
      </c>
      <c r="Y116" s="5">
        <v>352623000000</v>
      </c>
      <c r="Z116" s="5">
        <v>881364000000</v>
      </c>
    </row>
    <row r="117" spans="3:26" ht="15.5" x14ac:dyDescent="0.35">
      <c r="C117" t="s">
        <v>140</v>
      </c>
      <c r="D117" s="5">
        <v>622834000000</v>
      </c>
      <c r="E117" s="5">
        <v>623554000000</v>
      </c>
      <c r="F117" s="5">
        <v>597950000000</v>
      </c>
      <c r="G117" s="5">
        <v>587511000000</v>
      </c>
      <c r="I117" s="5">
        <v>623554000000</v>
      </c>
      <c r="J117" s="5">
        <v>607229000000</v>
      </c>
      <c r="K117" s="5">
        <v>602266000000</v>
      </c>
      <c r="L117" s="5">
        <v>771679000000</v>
      </c>
      <c r="M117" s="5">
        <v>982120000000</v>
      </c>
      <c r="N117" s="5">
        <v>1039451000000</v>
      </c>
      <c r="O117" s="5">
        <v>1260016000000</v>
      </c>
      <c r="P117" s="5">
        <v>1180361000000</v>
      </c>
      <c r="Q117" s="5">
        <v>1205958000000</v>
      </c>
      <c r="R117" s="5">
        <v>1032477000000</v>
      </c>
      <c r="S117" s="5">
        <v>939652000000</v>
      </c>
      <c r="T117" s="5">
        <v>688236000000</v>
      </c>
      <c r="U117" s="5">
        <v>556461000000</v>
      </c>
      <c r="V117" s="5">
        <v>479601000000</v>
      </c>
      <c r="W117" s="5">
        <v>421109000000</v>
      </c>
      <c r="X117" s="5">
        <v>385735000000</v>
      </c>
      <c r="Y117" s="5">
        <v>352623000000</v>
      </c>
      <c r="Z117" s="5">
        <v>881364000000</v>
      </c>
    </row>
    <row r="118" spans="3:26" ht="15.5" x14ac:dyDescent="0.35">
      <c r="C118" t="s">
        <v>133</v>
      </c>
      <c r="D118" s="5">
        <v>94437000000</v>
      </c>
      <c r="E118" s="5">
        <v>107011000000</v>
      </c>
      <c r="F118" s="5">
        <v>81167000000</v>
      </c>
      <c r="G118" s="5">
        <v>80670000000</v>
      </c>
      <c r="I118" s="5">
        <v>107011000000</v>
      </c>
      <c r="J118" s="5">
        <v>120271000000</v>
      </c>
      <c r="K118" s="5">
        <v>141366000000</v>
      </c>
      <c r="L118" s="5">
        <v>116909000000</v>
      </c>
      <c r="M118" s="5">
        <v>77340000000</v>
      </c>
      <c r="N118" s="5">
        <v>114012000000</v>
      </c>
      <c r="O118" s="5">
        <v>42239000000</v>
      </c>
      <c r="P118" s="5">
        <v>44000000</v>
      </c>
      <c r="Q118" s="5">
        <v>266000000</v>
      </c>
      <c r="R118" s="5">
        <v>270000000</v>
      </c>
      <c r="S118" s="5">
        <v>265000000</v>
      </c>
      <c r="T118" s="5">
        <v>14252000000</v>
      </c>
      <c r="U118" s="5">
        <v>9951000000</v>
      </c>
      <c r="V118" s="5">
        <v>10814000000</v>
      </c>
      <c r="W118" s="5">
        <v>32597000000</v>
      </c>
      <c r="X118" s="5">
        <v>55088000000</v>
      </c>
      <c r="Y118" s="5">
        <v>66628000000</v>
      </c>
      <c r="Z118" s="5">
        <v>55047000000</v>
      </c>
    </row>
    <row r="119" spans="3:26" ht="15.5" x14ac:dyDescent="0.35">
      <c r="C119" t="s">
        <v>147</v>
      </c>
      <c r="D119" s="5">
        <v>1421471000000</v>
      </c>
      <c r="E119" s="5">
        <v>1543964000000</v>
      </c>
      <c r="F119" s="5">
        <v>1425966000000</v>
      </c>
      <c r="G119" s="5">
        <v>1772142000000</v>
      </c>
      <c r="I119" s="5">
        <v>1543964000000</v>
      </c>
      <c r="J119" s="5">
        <v>1285202000000</v>
      </c>
      <c r="K119" s="5">
        <v>1166762000000</v>
      </c>
      <c r="L119" s="5">
        <v>1481306000000</v>
      </c>
      <c r="M119" s="5">
        <v>1678676000000</v>
      </c>
      <c r="N119" s="5">
        <v>1636456000000</v>
      </c>
      <c r="O119" s="5">
        <v>1726822000000</v>
      </c>
      <c r="P119" s="5">
        <v>1705175000000</v>
      </c>
      <c r="Q119" s="5">
        <v>1622216000000</v>
      </c>
      <c r="R119" s="5">
        <v>1813104000000</v>
      </c>
      <c r="S119" s="5">
        <v>1510814000000</v>
      </c>
      <c r="T119" s="5">
        <v>1436312000000</v>
      </c>
      <c r="U119" s="5">
        <v>1360889000000</v>
      </c>
      <c r="V119" s="5">
        <v>1272083000000</v>
      </c>
      <c r="W119" s="5">
        <v>952435000000</v>
      </c>
      <c r="X119" s="5">
        <v>1007328000000</v>
      </c>
      <c r="Y119" s="5">
        <v>1038812000000</v>
      </c>
      <c r="Z119" s="5">
        <v>1734469000000</v>
      </c>
    </row>
    <row r="120" spans="3:26" ht="15.5" x14ac:dyDescent="0.35">
      <c r="C120" t="s">
        <v>148</v>
      </c>
    </row>
    <row r="121" spans="3:26" ht="15.5" x14ac:dyDescent="0.35">
      <c r="C121" t="s">
        <v>149</v>
      </c>
      <c r="D121" s="5">
        <v>681996000000</v>
      </c>
      <c r="E121" s="5">
        <v>681996000000</v>
      </c>
      <c r="F121" s="5">
        <v>681996000000</v>
      </c>
      <c r="G121" s="5">
        <v>681996000000</v>
      </c>
      <c r="I121" s="5">
        <v>681996000000</v>
      </c>
      <c r="J121" s="5">
        <v>681996000000</v>
      </c>
      <c r="K121" s="5">
        <v>682286000000</v>
      </c>
      <c r="L121" s="5">
        <v>682286000000</v>
      </c>
      <c r="M121" s="5">
        <v>682286000000</v>
      </c>
      <c r="N121" s="5">
        <v>682286000000</v>
      </c>
      <c r="O121" s="5">
        <v>682286000000</v>
      </c>
      <c r="P121" s="5">
        <v>682286000000</v>
      </c>
      <c r="Q121" s="5">
        <v>682286000000</v>
      </c>
      <c r="R121" s="5">
        <v>682286000000</v>
      </c>
      <c r="S121" s="5">
        <v>682286000000</v>
      </c>
      <c r="T121" s="5">
        <v>682286000000</v>
      </c>
      <c r="U121" s="5">
        <v>682286000000</v>
      </c>
      <c r="V121" s="5">
        <v>682286000000</v>
      </c>
      <c r="W121" s="5">
        <v>682286000000</v>
      </c>
      <c r="X121" s="5">
        <v>682286000000</v>
      </c>
      <c r="Y121" s="5">
        <v>682286000000</v>
      </c>
      <c r="Z121" s="5">
        <v>682286000000</v>
      </c>
    </row>
    <row r="122" spans="3:26" ht="15.5" x14ac:dyDescent="0.35">
      <c r="C122" t="s">
        <v>151</v>
      </c>
      <c r="D122" s="5">
        <v>1027332000000</v>
      </c>
      <c r="E122" s="5">
        <v>1027332000000</v>
      </c>
      <c r="F122" s="5">
        <v>1027332000000</v>
      </c>
      <c r="G122" s="5">
        <v>1027332000000</v>
      </c>
      <c r="I122" s="5">
        <v>1027332000000</v>
      </c>
      <c r="J122" s="5">
        <v>1027332000000</v>
      </c>
      <c r="K122" s="5">
        <v>1030312000000</v>
      </c>
      <c r="L122" s="5">
        <v>1030312000000</v>
      </c>
      <c r="M122" s="5">
        <v>1030312000000</v>
      </c>
      <c r="N122" s="5">
        <v>1030312000000</v>
      </c>
      <c r="O122" s="5">
        <v>1030312000000</v>
      </c>
      <c r="P122" s="5">
        <v>1030312000000</v>
      </c>
      <c r="Q122" s="5">
        <v>1030312000000</v>
      </c>
      <c r="R122" s="5">
        <v>1030312000000</v>
      </c>
      <c r="S122" s="5">
        <v>1030312000000</v>
      </c>
      <c r="T122" s="5">
        <v>1030312000000</v>
      </c>
      <c r="U122" s="5">
        <v>1030312000000</v>
      </c>
      <c r="V122" s="5">
        <v>1030312000000</v>
      </c>
      <c r="W122" s="5">
        <v>1030312000000</v>
      </c>
      <c r="X122" s="5">
        <v>1030312000000</v>
      </c>
      <c r="Y122" s="5">
        <v>1030312000000</v>
      </c>
      <c r="Z122" s="5">
        <v>888069000000</v>
      </c>
    </row>
    <row r="123" spans="3:26" ht="15.5" x14ac:dyDescent="0.35">
      <c r="C123" t="s">
        <v>152</v>
      </c>
      <c r="D123" s="5">
        <v>12669076000000</v>
      </c>
      <c r="E123" s="5">
        <v>12275641000000</v>
      </c>
      <c r="F123" s="5">
        <v>11637618000000</v>
      </c>
      <c r="G123" s="5">
        <v>11105093000000</v>
      </c>
      <c r="I123" s="5">
        <v>12275641000000</v>
      </c>
      <c r="J123" s="5">
        <v>10834706000000</v>
      </c>
      <c r="K123" s="5">
        <v>9624141000000</v>
      </c>
      <c r="L123" s="5">
        <v>9211053000000</v>
      </c>
      <c r="M123" s="5">
        <v>8446652000000</v>
      </c>
      <c r="N123" s="5">
        <v>7559992000000</v>
      </c>
      <c r="O123" s="5">
        <v>6775153000000</v>
      </c>
      <c r="P123" s="5">
        <v>6606765000000</v>
      </c>
      <c r="Q123" s="5">
        <v>6392940000000</v>
      </c>
      <c r="R123" s="5">
        <v>5930180000000</v>
      </c>
      <c r="S123" s="5">
        <v>5580787000000</v>
      </c>
      <c r="T123" s="5">
        <v>5482962000000</v>
      </c>
      <c r="U123" s="5">
        <v>4879977000000</v>
      </c>
      <c r="V123" s="5">
        <v>4560793000000</v>
      </c>
      <c r="W123" s="5">
        <v>4126893000000</v>
      </c>
      <c r="X123" s="5">
        <v>2841507000000</v>
      </c>
      <c r="Y123" s="5">
        <v>2100867000000</v>
      </c>
      <c r="Z123" s="5">
        <v>1672227000000</v>
      </c>
    </row>
    <row r="124" spans="3:26" ht="15.5" x14ac:dyDescent="0.35">
      <c r="C124" t="s">
        <v>153</v>
      </c>
      <c r="D124" s="5">
        <v>110000000000</v>
      </c>
      <c r="E124" s="5">
        <v>110000000000</v>
      </c>
      <c r="F124" s="5">
        <v>110000000000</v>
      </c>
      <c r="G124" s="5">
        <v>110000000000</v>
      </c>
      <c r="I124" s="5">
        <v>110000000000</v>
      </c>
      <c r="J124" s="5">
        <v>105000000000</v>
      </c>
      <c r="K124" s="5">
        <v>100000000000</v>
      </c>
      <c r="L124" s="5">
        <v>95000000000</v>
      </c>
      <c r="M124" s="5">
        <v>90000000000</v>
      </c>
      <c r="N124" s="5">
        <v>85000000000</v>
      </c>
      <c r="O124" s="5">
        <v>80000000000</v>
      </c>
      <c r="P124" s="5">
        <v>75000000000</v>
      </c>
      <c r="Q124" s="5">
        <v>70000000000</v>
      </c>
      <c r="R124" s="5">
        <v>65000000000</v>
      </c>
      <c r="S124" s="5">
        <v>60000000000</v>
      </c>
      <c r="T124" s="5">
        <v>55000000000</v>
      </c>
      <c r="U124" s="5">
        <v>50000000000</v>
      </c>
      <c r="V124" s="5">
        <v>45000000000</v>
      </c>
      <c r="W124" s="5">
        <v>40000000000</v>
      </c>
      <c r="X124" s="5">
        <v>35000000000</v>
      </c>
      <c r="Y124" s="5">
        <v>30000000000</v>
      </c>
      <c r="Z124" s="5">
        <v>14519000000</v>
      </c>
    </row>
    <row r="125" spans="3:26" ht="15.5" x14ac:dyDescent="0.35">
      <c r="C125" t="s">
        <v>154</v>
      </c>
      <c r="D125" s="5">
        <v>12559076000000</v>
      </c>
      <c r="E125" s="5">
        <v>12165641000000</v>
      </c>
      <c r="F125" s="5">
        <v>11527618000000</v>
      </c>
      <c r="G125" s="5">
        <v>10995093000000</v>
      </c>
      <c r="I125" s="5">
        <v>12165641000000</v>
      </c>
      <c r="J125" s="5">
        <v>10729706000000</v>
      </c>
      <c r="K125" s="5">
        <v>9524141000000</v>
      </c>
      <c r="L125" s="5">
        <v>9116053000000</v>
      </c>
      <c r="M125" s="5">
        <v>8356652000000</v>
      </c>
      <c r="N125" s="5">
        <v>7474992000000</v>
      </c>
      <c r="O125" s="5">
        <v>6695153000000</v>
      </c>
      <c r="P125" s="5">
        <v>6531765000000</v>
      </c>
      <c r="Q125" s="5">
        <v>6322940000000</v>
      </c>
      <c r="R125" s="5">
        <v>5865180000000</v>
      </c>
      <c r="S125" s="5">
        <v>5520787000000</v>
      </c>
      <c r="T125" s="5">
        <v>5427962000000</v>
      </c>
      <c r="U125" s="5">
        <v>4829977000000</v>
      </c>
      <c r="V125" s="5">
        <v>4515793000000</v>
      </c>
      <c r="W125" s="5">
        <v>4086893000000</v>
      </c>
      <c r="X125" s="5">
        <v>2806507000000</v>
      </c>
      <c r="Y125" s="5">
        <v>2070867000000</v>
      </c>
      <c r="Z125" s="5">
        <v>1657708000000</v>
      </c>
    </row>
    <row r="126" spans="3:26" ht="15.5" x14ac:dyDescent="0.35">
      <c r="C126" t="s">
        <v>155</v>
      </c>
      <c r="D126" s="5">
        <v>12669076000000</v>
      </c>
      <c r="E126" s="5">
        <v>12275641000000</v>
      </c>
      <c r="F126" s="5">
        <v>11637618000000</v>
      </c>
      <c r="G126" s="5">
        <v>11105093000000</v>
      </c>
      <c r="I126" s="5">
        <v>12275641000000</v>
      </c>
      <c r="J126" s="5">
        <v>10834706000000</v>
      </c>
      <c r="K126" s="5">
        <v>9624141000000</v>
      </c>
      <c r="L126" s="5">
        <v>9211053000000</v>
      </c>
      <c r="M126" s="5">
        <v>8446652000000</v>
      </c>
      <c r="N126" s="5">
        <v>7559992000000</v>
      </c>
      <c r="O126" s="5">
        <v>6775153000000</v>
      </c>
      <c r="P126" s="5">
        <v>6606765000000</v>
      </c>
      <c r="Q126" s="5">
        <v>6392940000000</v>
      </c>
      <c r="R126" s="5">
        <v>5930180000000</v>
      </c>
      <c r="S126" s="5">
        <v>5580787000000</v>
      </c>
      <c r="T126" s="5">
        <v>5482962000000</v>
      </c>
      <c r="U126" s="5">
        <v>4879977000000</v>
      </c>
      <c r="V126" s="5">
        <v>4560793000000</v>
      </c>
      <c r="W126" s="5">
        <v>4126893000000</v>
      </c>
      <c r="X126" s="5">
        <v>2841507000000</v>
      </c>
      <c r="Y126" s="5">
        <v>2100867000000</v>
      </c>
      <c r="Z126" s="5">
        <v>1672227000000</v>
      </c>
    </row>
    <row r="127" spans="3:26" ht="15.5" x14ac:dyDescent="0.35">
      <c r="C127" t="s">
        <v>156</v>
      </c>
      <c r="D127" s="5">
        <v>-4167000000</v>
      </c>
      <c r="E127" s="5">
        <v>-3833000000</v>
      </c>
      <c r="F127" s="5">
        <v>-3381000000</v>
      </c>
      <c r="G127" s="5">
        <v>-3020000000</v>
      </c>
      <c r="I127" s="5">
        <v>-3833000000</v>
      </c>
      <c r="J127" s="5">
        <v>-2432000000</v>
      </c>
      <c r="K127" s="5">
        <v>-1177000000</v>
      </c>
      <c r="L127" s="5">
        <v>145000000</v>
      </c>
      <c r="M127" s="5">
        <v>1308000000</v>
      </c>
      <c r="N127" s="5">
        <v>2101000000</v>
      </c>
      <c r="O127" s="5">
        <v>2622000000</v>
      </c>
      <c r="P127" s="5">
        <v>3894000000</v>
      </c>
      <c r="Q127" s="5">
        <v>5832000000</v>
      </c>
      <c r="R127" s="5">
        <v>5890000000</v>
      </c>
      <c r="S127" s="5">
        <v>6929000000</v>
      </c>
      <c r="T127" s="5">
        <v>-68000000</v>
      </c>
      <c r="U127" s="5">
        <v>-59000000</v>
      </c>
      <c r="V127" s="5">
        <v>-714000000</v>
      </c>
      <c r="W127" s="5">
        <v>-67000000</v>
      </c>
    </row>
    <row r="128" spans="3:26" ht="15.5" x14ac:dyDescent="0.35">
      <c r="C128" t="s">
        <v>9</v>
      </c>
      <c r="D128" s="5">
        <v>14389200000000</v>
      </c>
      <c r="E128" s="5">
        <v>13996113000000</v>
      </c>
      <c r="F128" s="5">
        <v>13358572000000</v>
      </c>
      <c r="G128" s="5">
        <v>12826421000000</v>
      </c>
      <c r="I128" s="5">
        <v>13996113000000</v>
      </c>
      <c r="J128" s="5">
        <v>12556754000000</v>
      </c>
      <c r="K128" s="5">
        <v>11347441000000</v>
      </c>
      <c r="L128" s="5">
        <v>10935707000000</v>
      </c>
      <c r="M128" s="5">
        <v>10172506000000</v>
      </c>
      <c r="N128" s="5">
        <v>9286332000000</v>
      </c>
      <c r="O128" s="5">
        <v>8498500000000</v>
      </c>
      <c r="P128" s="5">
        <v>8332119000000</v>
      </c>
      <c r="Q128" s="5">
        <v>8122165000000</v>
      </c>
      <c r="R128" s="5">
        <v>7645984000000</v>
      </c>
      <c r="S128" s="5">
        <v>7337978000000</v>
      </c>
      <c r="T128" s="5">
        <v>7218834000000</v>
      </c>
      <c r="U128" s="5">
        <v>6613987000000</v>
      </c>
      <c r="V128" s="5">
        <v>6279713000000</v>
      </c>
      <c r="W128" s="5">
        <v>5839424000000</v>
      </c>
      <c r="X128" s="5">
        <v>4554105000000</v>
      </c>
      <c r="Y128" s="5">
        <v>3813465000000</v>
      </c>
      <c r="Z128" s="5">
        <v>3197059000000</v>
      </c>
    </row>
    <row r="129" spans="2:26" ht="15.5" x14ac:dyDescent="0.35">
      <c r="C129" t="s">
        <v>157</v>
      </c>
      <c r="D129" s="5">
        <v>15810671000000</v>
      </c>
      <c r="E129" s="5">
        <v>15540077000000</v>
      </c>
      <c r="F129" s="5">
        <v>14784538000000</v>
      </c>
      <c r="G129" s="5">
        <v>14598563000000</v>
      </c>
      <c r="I129" s="5">
        <v>15540077000000</v>
      </c>
      <c r="J129" s="5">
        <v>13841956000000</v>
      </c>
      <c r="K129" s="5">
        <v>12514203000000</v>
      </c>
      <c r="L129" s="5">
        <v>12417013000000</v>
      </c>
      <c r="M129" s="5">
        <v>11851182000000</v>
      </c>
      <c r="N129" s="5">
        <v>10922788000000</v>
      </c>
      <c r="O129" s="5">
        <v>10225322000000</v>
      </c>
      <c r="P129" s="5">
        <v>10037294000000</v>
      </c>
      <c r="Q129" s="5">
        <v>9744381000000</v>
      </c>
      <c r="R129" s="5">
        <v>9459088000000</v>
      </c>
      <c r="S129" s="5">
        <v>8848792000000</v>
      </c>
      <c r="T129" s="5">
        <v>8655146000000</v>
      </c>
      <c r="U129" s="5">
        <v>7974876000000</v>
      </c>
      <c r="V129" s="5">
        <v>7551796000000</v>
      </c>
      <c r="W129" s="5">
        <v>6791859000000</v>
      </c>
      <c r="X129" s="5">
        <v>5561433000000</v>
      </c>
      <c r="Y129" s="5">
        <v>4852277000000</v>
      </c>
      <c r="Z129" s="5">
        <v>4931528000000</v>
      </c>
    </row>
    <row r="130" spans="2:26" ht="15.5" x14ac:dyDescent="0.35">
      <c r="C130" t="s">
        <v>158</v>
      </c>
      <c r="D130" s="5">
        <v>6819963965</v>
      </c>
      <c r="E130" s="5">
        <v>6819963965</v>
      </c>
      <c r="F130" s="5">
        <v>6819963965</v>
      </c>
      <c r="G130" s="5">
        <v>6819963965</v>
      </c>
      <c r="I130" s="5">
        <v>6819963965</v>
      </c>
      <c r="J130" s="5">
        <v>6819963965</v>
      </c>
      <c r="K130" s="5">
        <v>6822863965</v>
      </c>
      <c r="L130" s="5">
        <v>6822863965</v>
      </c>
      <c r="M130" s="5">
        <v>6822863965</v>
      </c>
      <c r="N130" s="5">
        <v>6822863965</v>
      </c>
      <c r="O130" s="5">
        <v>6822863965</v>
      </c>
      <c r="P130" s="5">
        <v>6822863965</v>
      </c>
      <c r="Q130" s="5">
        <v>6822863965</v>
      </c>
      <c r="R130" s="5">
        <v>6822863965</v>
      </c>
      <c r="S130" s="5">
        <v>6822863965</v>
      </c>
      <c r="T130" s="5">
        <v>6822863965</v>
      </c>
      <c r="U130" s="5">
        <v>6822863965</v>
      </c>
      <c r="V130" s="5">
        <v>6822863965</v>
      </c>
      <c r="W130" s="5">
        <v>6822863965</v>
      </c>
      <c r="X130" s="5">
        <v>1364572793</v>
      </c>
      <c r="Y130" s="5">
        <v>1364572793</v>
      </c>
      <c r="Z130" s="5">
        <v>1364572793</v>
      </c>
    </row>
    <row r="132" spans="2:26" ht="15.5" x14ac:dyDescent="0.35">
      <c r="B132" t="s">
        <v>159</v>
      </c>
      <c r="C132" t="s">
        <v>160</v>
      </c>
      <c r="D132" s="5">
        <v>291263000000</v>
      </c>
      <c r="E132" s="5">
        <v>863031000000</v>
      </c>
      <c r="F132" s="5">
        <v>919773000000</v>
      </c>
      <c r="G132" s="5">
        <v>238081000000</v>
      </c>
      <c r="I132" s="5">
        <v>3015733000000</v>
      </c>
      <c r="J132" s="5">
        <v>1565333000000</v>
      </c>
      <c r="K132" s="5">
        <v>1411390000000</v>
      </c>
      <c r="L132" s="5">
        <v>1087265000000</v>
      </c>
      <c r="M132" s="5">
        <v>1878851000000</v>
      </c>
      <c r="N132" s="5">
        <v>1337633000000</v>
      </c>
      <c r="O132" s="5">
        <v>480290000000</v>
      </c>
      <c r="P132" s="5">
        <v>663239000000</v>
      </c>
      <c r="Q132" s="5">
        <v>1261942000000</v>
      </c>
      <c r="R132" s="5">
        <v>1071563000000</v>
      </c>
      <c r="S132" s="5">
        <v>849480000000</v>
      </c>
      <c r="T132" s="5">
        <v>1514555000000</v>
      </c>
      <c r="U132" s="5">
        <v>1251562000000</v>
      </c>
      <c r="V132" s="5">
        <v>1413366000000</v>
      </c>
      <c r="W132" s="5">
        <v>1736347000000</v>
      </c>
      <c r="X132" s="5">
        <v>1377227000000</v>
      </c>
      <c r="Y132" s="5">
        <v>881167000000</v>
      </c>
      <c r="Z132" s="5">
        <v>1121547000000</v>
      </c>
    </row>
    <row r="133" spans="2:26" ht="15.5" x14ac:dyDescent="0.35">
      <c r="C133" t="s">
        <v>564</v>
      </c>
      <c r="D133" s="5">
        <v>1207203000000</v>
      </c>
      <c r="E133" s="5">
        <v>1730553000000</v>
      </c>
      <c r="F133" s="5">
        <v>1621849000000</v>
      </c>
      <c r="G133" s="5">
        <v>1039256000000</v>
      </c>
      <c r="I133" s="5">
        <v>6154917000000</v>
      </c>
      <c r="J133" s="5">
        <v>4079221000000</v>
      </c>
      <c r="K133" s="5">
        <v>4362441000000</v>
      </c>
      <c r="L133" s="5">
        <v>4513659000000</v>
      </c>
      <c r="M133" s="5">
        <v>4584455000000</v>
      </c>
      <c r="N133" s="5">
        <v>3690350000000</v>
      </c>
      <c r="O133" s="5">
        <v>3357412000000</v>
      </c>
      <c r="P133" s="5">
        <v>4037030000000</v>
      </c>
      <c r="Q133" s="5">
        <v>4573528000000</v>
      </c>
      <c r="R133" s="5">
        <v>3935538000000</v>
      </c>
      <c r="S133" s="5">
        <v>4189696000000</v>
      </c>
      <c r="T133" s="5">
        <v>4769705000000</v>
      </c>
      <c r="U133" s="5">
        <v>4003117000000</v>
      </c>
      <c r="V133" s="5">
        <v>4373835000000</v>
      </c>
      <c r="W133" s="5">
        <v>4521758000000</v>
      </c>
      <c r="X133" s="5">
        <v>3726302000000</v>
      </c>
      <c r="Y133" s="5">
        <v>3299146000000</v>
      </c>
      <c r="Z133" s="5">
        <v>3774355000000</v>
      </c>
    </row>
    <row r="134" spans="2:26" ht="15.5" x14ac:dyDescent="0.35">
      <c r="C134" t="s">
        <v>340</v>
      </c>
      <c r="L134" s="5">
        <v>-317854000000</v>
      </c>
      <c r="M134" s="5">
        <v>-330390000000</v>
      </c>
      <c r="N134" s="5">
        <v>-298105000000</v>
      </c>
      <c r="O134" s="5">
        <v>-414342000000</v>
      </c>
      <c r="P134" s="5">
        <v>-345715000000</v>
      </c>
      <c r="Q134" s="5">
        <v>-371316000000</v>
      </c>
      <c r="R134" s="5">
        <v>-320824000000</v>
      </c>
      <c r="S134" s="5">
        <v>-309430000000</v>
      </c>
      <c r="T134" s="5">
        <v>-338086000000</v>
      </c>
      <c r="U134" s="5">
        <v>-321163000000</v>
      </c>
    </row>
    <row r="135" spans="2:26" ht="15.5" x14ac:dyDescent="0.35">
      <c r="C135" t="s">
        <v>162</v>
      </c>
      <c r="V135" s="5">
        <v>-2393386000000</v>
      </c>
    </row>
    <row r="136" spans="2:26" ht="15.5" x14ac:dyDescent="0.35">
      <c r="C136" t="s">
        <v>163</v>
      </c>
      <c r="L136" s="5">
        <v>-1384902000000</v>
      </c>
      <c r="M136" s="5">
        <v>-705244000000</v>
      </c>
      <c r="N136" s="5">
        <v>-550954000000</v>
      </c>
      <c r="O136" s="5">
        <v>-724953000000</v>
      </c>
      <c r="P136" s="5">
        <v>-1167158000000</v>
      </c>
      <c r="Q136" s="5">
        <v>-1165208000000</v>
      </c>
      <c r="R136" s="5">
        <v>-1031192000000</v>
      </c>
      <c r="S136" s="5">
        <v>-1366537000000</v>
      </c>
      <c r="T136" s="5">
        <v>-1235349000000</v>
      </c>
      <c r="U136" s="5">
        <v>-1013567000000</v>
      </c>
      <c r="W136" s="5">
        <v>-1517609000000</v>
      </c>
      <c r="X136" s="5">
        <v>-1099756000000</v>
      </c>
      <c r="Y136" s="5">
        <v>-1132617000000</v>
      </c>
      <c r="Z136" s="5">
        <v>-1168005000000</v>
      </c>
    </row>
    <row r="137" spans="2:26" ht="15.5" x14ac:dyDescent="0.35">
      <c r="C137" t="s">
        <v>1700</v>
      </c>
      <c r="D137" s="5">
        <v>-368193000000</v>
      </c>
      <c r="E137" s="5">
        <v>-346115000000</v>
      </c>
      <c r="F137" s="5">
        <v>-319381000000</v>
      </c>
      <c r="G137" s="5">
        <v>-336991000000</v>
      </c>
      <c r="I137" s="5">
        <v>-1327458000000</v>
      </c>
      <c r="J137" s="5">
        <v>-958401000000</v>
      </c>
      <c r="K137" s="5">
        <v>-1453153000000</v>
      </c>
    </row>
    <row r="138" spans="2:26" ht="15.5" x14ac:dyDescent="0.35">
      <c r="C138" t="s">
        <v>164</v>
      </c>
      <c r="D138" s="5">
        <v>-508972000000</v>
      </c>
      <c r="E138" s="5">
        <v>-478521000000</v>
      </c>
      <c r="F138" s="5">
        <v>-393013000000</v>
      </c>
      <c r="G138" s="5">
        <v>-333333000000</v>
      </c>
      <c r="I138" s="5">
        <v>-1652263000000</v>
      </c>
      <c r="J138" s="5">
        <v>-1550478000000</v>
      </c>
      <c r="K138" s="5">
        <v>-1542025000000</v>
      </c>
      <c r="L138" s="5">
        <v>-1512073000000</v>
      </c>
      <c r="M138" s="5">
        <v>-1413247000000</v>
      </c>
      <c r="N138" s="5">
        <v>-1536028000000</v>
      </c>
      <c r="O138" s="5">
        <v>-1752492000000</v>
      </c>
      <c r="P138" s="5">
        <v>-1746680000000</v>
      </c>
      <c r="Q138" s="5">
        <v>-1574616000000</v>
      </c>
      <c r="R138" s="5">
        <v>-1406129000000</v>
      </c>
      <c r="S138" s="5">
        <v>-1456772000000</v>
      </c>
      <c r="T138" s="5">
        <v>-1562632000000</v>
      </c>
      <c r="U138" s="5">
        <v>-1259583000000</v>
      </c>
      <c r="W138" s="5">
        <v>-633573000000</v>
      </c>
      <c r="X138" s="5">
        <v>-572034000000</v>
      </c>
      <c r="Y138" s="5">
        <v>-549699000000</v>
      </c>
      <c r="Z138" s="5">
        <v>-554634000000</v>
      </c>
    </row>
    <row r="139" spans="2:26" ht="15.5" x14ac:dyDescent="0.35">
      <c r="C139" t="s">
        <v>165</v>
      </c>
      <c r="D139" s="5">
        <v>-877165000000</v>
      </c>
      <c r="E139" s="5">
        <v>-824636000000</v>
      </c>
      <c r="F139" s="5">
        <v>-712394000000</v>
      </c>
      <c r="G139" s="5">
        <v>-670324000000</v>
      </c>
      <c r="I139" s="5">
        <v>-2979721000000</v>
      </c>
      <c r="J139" s="5">
        <v>-2508879000000</v>
      </c>
      <c r="K139" s="5">
        <v>-2995178000000</v>
      </c>
      <c r="L139" s="5">
        <v>-2896975000000</v>
      </c>
      <c r="M139" s="5">
        <v>-2118491000000</v>
      </c>
      <c r="N139" s="5">
        <v>-2086982000000</v>
      </c>
      <c r="O139" s="5">
        <v>-2477445000000</v>
      </c>
      <c r="P139" s="5">
        <v>-2913838000000</v>
      </c>
      <c r="Q139" s="5">
        <v>-2739824000000</v>
      </c>
      <c r="R139" s="5">
        <v>-2437321000000</v>
      </c>
      <c r="S139" s="5">
        <v>-2823309000000</v>
      </c>
      <c r="T139" s="5">
        <v>-2797981000000</v>
      </c>
      <c r="U139" s="5">
        <v>-2273150000000</v>
      </c>
      <c r="V139" s="5">
        <v>-2393386000000</v>
      </c>
      <c r="W139" s="5">
        <v>-2151182000000</v>
      </c>
      <c r="X139" s="5">
        <v>-1671790000000</v>
      </c>
      <c r="Y139" s="5">
        <v>-1682316000000</v>
      </c>
      <c r="Z139" s="5">
        <v>-1722639000000</v>
      </c>
    </row>
    <row r="140" spans="2:26" ht="15.5" x14ac:dyDescent="0.35">
      <c r="C140" t="s">
        <v>2568</v>
      </c>
      <c r="F140" s="5">
        <v>-590000000</v>
      </c>
      <c r="G140" s="5">
        <v>590000000</v>
      </c>
      <c r="L140" s="5">
        <v>2412000000</v>
      </c>
      <c r="M140" s="5">
        <v>-12925000000</v>
      </c>
      <c r="N140" s="5">
        <v>59421000000</v>
      </c>
      <c r="T140" s="5">
        <v>73588000000</v>
      </c>
    </row>
    <row r="141" spans="2:26" ht="15.5" x14ac:dyDescent="0.35">
      <c r="C141" t="s">
        <v>2267</v>
      </c>
      <c r="D141" s="5">
        <v>71782000000</v>
      </c>
      <c r="E141" s="5">
        <v>57544000000</v>
      </c>
      <c r="F141" s="5">
        <v>68617000000</v>
      </c>
      <c r="G141" s="5">
        <v>73647000000</v>
      </c>
      <c r="I141" s="5">
        <v>259853000000</v>
      </c>
      <c r="J141" s="5">
        <v>209741000000</v>
      </c>
      <c r="K141" s="5">
        <v>149117000000</v>
      </c>
      <c r="L141" s="5">
        <v>74114000000</v>
      </c>
      <c r="M141" s="5">
        <v>54338000000</v>
      </c>
      <c r="N141" s="5">
        <v>45922000000</v>
      </c>
      <c r="O141" s="5">
        <v>61981000000</v>
      </c>
      <c r="P141" s="5">
        <v>65969000000</v>
      </c>
      <c r="Q141" s="5">
        <v>50406000000</v>
      </c>
      <c r="R141" s="5">
        <v>21586000000</v>
      </c>
      <c r="S141" s="5">
        <v>43289000000</v>
      </c>
      <c r="T141" s="5">
        <v>64973000000</v>
      </c>
      <c r="U141" s="5">
        <v>50406000000</v>
      </c>
      <c r="V141" s="5">
        <v>88061000000</v>
      </c>
      <c r="W141" s="5">
        <v>86837000000</v>
      </c>
      <c r="X141" s="5">
        <v>23719000000</v>
      </c>
      <c r="Y141" s="5">
        <v>18768000000</v>
      </c>
      <c r="Z141" s="5">
        <v>21107000000</v>
      </c>
    </row>
    <row r="142" spans="2:26" ht="15.5" x14ac:dyDescent="0.35">
      <c r="C142" t="s">
        <v>167</v>
      </c>
      <c r="E142" s="5">
        <v>-200000000</v>
      </c>
      <c r="I142" s="5">
        <v>-200000000</v>
      </c>
      <c r="J142" s="5">
        <v>-98000000</v>
      </c>
      <c r="K142" s="5">
        <v>-7096000000</v>
      </c>
    </row>
    <row r="143" spans="2:26" ht="15.5" x14ac:dyDescent="0.35">
      <c r="C143" t="s">
        <v>2569</v>
      </c>
    </row>
    <row r="144" spans="2:26" ht="15.5" x14ac:dyDescent="0.35">
      <c r="C144" t="s">
        <v>1723</v>
      </c>
      <c r="E144" s="5">
        <v>9000000</v>
      </c>
      <c r="F144" s="5">
        <v>590000000</v>
      </c>
      <c r="I144" s="5">
        <v>599000000</v>
      </c>
      <c r="J144" s="5">
        <v>490000000</v>
      </c>
      <c r="P144" s="5">
        <v>22864000000</v>
      </c>
      <c r="Q144" s="5">
        <v>19329000000</v>
      </c>
    </row>
    <row r="145" spans="3:26" ht="15.5" x14ac:dyDescent="0.35">
      <c r="C145" t="s">
        <v>2570</v>
      </c>
      <c r="X145" s="5">
        <v>-40000000</v>
      </c>
      <c r="Y145" s="5">
        <v>-9814000000</v>
      </c>
      <c r="Z145" s="5">
        <v>-2413000000</v>
      </c>
    </row>
    <row r="146" spans="3:26" ht="15.5" x14ac:dyDescent="0.35">
      <c r="C146" t="s">
        <v>595</v>
      </c>
      <c r="X146" s="5">
        <v>-13729000000</v>
      </c>
      <c r="Y146" s="5">
        <v>-37264000000</v>
      </c>
      <c r="Z146" s="5">
        <v>-33503000000</v>
      </c>
    </row>
    <row r="147" spans="3:26" ht="15.5" x14ac:dyDescent="0.35">
      <c r="C147" t="s">
        <v>2571</v>
      </c>
    </row>
    <row r="148" spans="3:26" ht="15.5" x14ac:dyDescent="0.35">
      <c r="C148" t="s">
        <v>2572</v>
      </c>
    </row>
    <row r="149" spans="3:26" ht="15.5" x14ac:dyDescent="0.35">
      <c r="C149" t="s">
        <v>2573</v>
      </c>
      <c r="E149" s="5">
        <v>-419715000000</v>
      </c>
      <c r="I149" s="5">
        <v>-419715000000</v>
      </c>
      <c r="J149" s="5">
        <v>-215142000000</v>
      </c>
      <c r="K149" s="5">
        <v>-97894000000</v>
      </c>
      <c r="V149" s="5">
        <v>-321672000000</v>
      </c>
      <c r="W149" s="5">
        <v>-256093000000</v>
      </c>
      <c r="X149" s="5">
        <v>-325377000000</v>
      </c>
      <c r="Y149" s="5">
        <v>-329086000000</v>
      </c>
      <c r="Z149" s="5">
        <v>-458138000000</v>
      </c>
    </row>
    <row r="150" spans="3:26" ht="15.5" x14ac:dyDescent="0.35">
      <c r="C150" t="s">
        <v>172</v>
      </c>
      <c r="D150" s="5">
        <v>-1371000000</v>
      </c>
      <c r="E150" s="5">
        <v>-1366000000</v>
      </c>
      <c r="F150" s="5">
        <v>-445497000000</v>
      </c>
      <c r="G150" s="5">
        <v>-1339000000</v>
      </c>
      <c r="I150" s="5">
        <v>-449518000000</v>
      </c>
      <c r="J150" s="5">
        <v>-270103000000</v>
      </c>
      <c r="K150" s="5">
        <v>-366654000000</v>
      </c>
      <c r="L150" s="5">
        <v>-352438000000</v>
      </c>
      <c r="M150" s="5">
        <v>-140848000000</v>
      </c>
      <c r="N150" s="5">
        <v>-112894000000</v>
      </c>
      <c r="O150" s="5">
        <v>-135171000000</v>
      </c>
      <c r="P150" s="5">
        <v>-318310000000</v>
      </c>
      <c r="Q150" s="5">
        <v>-248009000000</v>
      </c>
      <c r="R150" s="5">
        <v>-263792000000</v>
      </c>
      <c r="S150" s="5">
        <v>-380848000000</v>
      </c>
      <c r="T150" s="5">
        <v>-348174000000</v>
      </c>
      <c r="U150" s="5">
        <v>-458110000000</v>
      </c>
      <c r="V150" s="5">
        <v>-681807000000</v>
      </c>
      <c r="W150" s="5">
        <v>-408728000000</v>
      </c>
      <c r="X150" s="5">
        <v>-496644000000</v>
      </c>
      <c r="Y150" s="5">
        <v>-701764000000</v>
      </c>
      <c r="Z150" s="5">
        <v>-37294000000</v>
      </c>
    </row>
    <row r="151" spans="3:26" ht="15.5" x14ac:dyDescent="0.35">
      <c r="C151" t="s">
        <v>173</v>
      </c>
      <c r="D151" s="5">
        <v>-76000000000</v>
      </c>
      <c r="E151" s="5">
        <v>-175351000000</v>
      </c>
      <c r="F151" s="5">
        <v>-123782000000</v>
      </c>
      <c r="G151" s="5">
        <v>-72710000000</v>
      </c>
      <c r="I151" s="5">
        <v>-478989000000</v>
      </c>
      <c r="J151" s="5">
        <v>-419795000000</v>
      </c>
      <c r="K151" s="5">
        <v>-364167000000</v>
      </c>
      <c r="L151" s="5">
        <v>-333858000000</v>
      </c>
      <c r="M151" s="5">
        <v>-334804000000</v>
      </c>
      <c r="N151" s="5">
        <v>-401478000000</v>
      </c>
      <c r="O151" s="5">
        <v>-861487000000</v>
      </c>
      <c r="P151" s="5">
        <v>-344166000000</v>
      </c>
      <c r="Q151" s="5">
        <v>-524941000000</v>
      </c>
      <c r="R151" s="5">
        <v>-396168000000</v>
      </c>
      <c r="S151" s="5">
        <v>-1110076000000</v>
      </c>
      <c r="T151" s="5">
        <v>-1205660000000</v>
      </c>
      <c r="U151" s="5">
        <v>-1350460000000</v>
      </c>
      <c r="V151" s="5">
        <v>-1023086000000</v>
      </c>
      <c r="W151" s="5">
        <v>-420884000000</v>
      </c>
      <c r="X151" s="5">
        <v>-402144000000</v>
      </c>
      <c r="Y151" s="5">
        <v>-531498000000</v>
      </c>
      <c r="Z151" s="5">
        <v>-608268000000</v>
      </c>
    </row>
    <row r="152" spans="3:26" ht="15.5" x14ac:dyDescent="0.35">
      <c r="C152" t="s">
        <v>184</v>
      </c>
      <c r="V152" s="5">
        <v>2458000000</v>
      </c>
      <c r="W152" s="5">
        <v>5219000000</v>
      </c>
      <c r="X152" s="5">
        <v>2033000000</v>
      </c>
      <c r="Y152" s="5">
        <v>4174000000</v>
      </c>
      <c r="Z152" s="5">
        <v>8533000000</v>
      </c>
    </row>
    <row r="153" spans="3:26" ht="15.5" x14ac:dyDescent="0.35">
      <c r="C153" t="s">
        <v>2574</v>
      </c>
      <c r="T153" s="5">
        <v>1784000000</v>
      </c>
      <c r="U153" s="5">
        <v>10274000000</v>
      </c>
    </row>
    <row r="154" spans="3:26" ht="15.5" x14ac:dyDescent="0.35">
      <c r="C154" t="s">
        <v>2575</v>
      </c>
      <c r="D154" s="5">
        <v>1021000000</v>
      </c>
      <c r="E154" s="5">
        <v>893000000</v>
      </c>
      <c r="F154" s="5">
        <v>1596000000</v>
      </c>
      <c r="G154" s="5">
        <v>108000000</v>
      </c>
      <c r="I154" s="5">
        <v>2597000000</v>
      </c>
      <c r="J154" s="5">
        <v>2130000000</v>
      </c>
      <c r="K154" s="5">
        <v>27618000000</v>
      </c>
      <c r="L154" s="5">
        <v>2435000000</v>
      </c>
      <c r="M154" s="5">
        <v>581000000</v>
      </c>
      <c r="N154" s="5">
        <v>264000000</v>
      </c>
      <c r="O154" s="5">
        <v>1148000000</v>
      </c>
      <c r="P154" s="5">
        <v>4429000000</v>
      </c>
      <c r="Q154" s="5">
        <v>93000000</v>
      </c>
      <c r="R154" s="5">
        <v>3000000</v>
      </c>
      <c r="S154" s="5">
        <v>532000000</v>
      </c>
      <c r="T154" s="5">
        <v>11722000000</v>
      </c>
      <c r="U154" s="5">
        <v>3081000000</v>
      </c>
    </row>
    <row r="155" spans="3:26" ht="15.5" x14ac:dyDescent="0.35">
      <c r="C155" t="s">
        <v>2576</v>
      </c>
      <c r="D155" s="5">
        <v>1021000000</v>
      </c>
      <c r="E155" s="5">
        <v>893000000</v>
      </c>
      <c r="F155" s="5">
        <v>1596000000</v>
      </c>
      <c r="G155" s="5">
        <v>108000000</v>
      </c>
      <c r="I155" s="5">
        <v>2597000000</v>
      </c>
      <c r="J155" s="5">
        <v>2130000000</v>
      </c>
      <c r="K155" s="5">
        <v>27618000000</v>
      </c>
      <c r="L155" s="5">
        <v>2435000000</v>
      </c>
      <c r="M155" s="5">
        <v>581000000</v>
      </c>
      <c r="N155" s="5">
        <v>264000000</v>
      </c>
      <c r="O155" s="5">
        <v>1148000000</v>
      </c>
      <c r="P155" s="5">
        <v>4429000000</v>
      </c>
      <c r="Q155" s="5">
        <v>93000000</v>
      </c>
      <c r="R155" s="5">
        <v>3000000</v>
      </c>
      <c r="S155" s="5">
        <v>532000000</v>
      </c>
      <c r="T155" s="5">
        <v>13506000000</v>
      </c>
      <c r="U155" s="5">
        <v>13355000000</v>
      </c>
      <c r="V155" s="5">
        <v>2458000000</v>
      </c>
      <c r="W155" s="5">
        <v>5219000000</v>
      </c>
      <c r="X155" s="5">
        <v>2033000000</v>
      </c>
      <c r="Y155" s="5">
        <v>4174000000</v>
      </c>
      <c r="Z155" s="5">
        <v>8533000000</v>
      </c>
    </row>
    <row r="156" spans="3:26" ht="15.5" x14ac:dyDescent="0.35">
      <c r="C156" t="s">
        <v>2577</v>
      </c>
      <c r="R156" s="5">
        <v>30960000000</v>
      </c>
    </row>
    <row r="157" spans="3:26" ht="15.5" x14ac:dyDescent="0.35">
      <c r="C157" t="s">
        <v>2578</v>
      </c>
      <c r="D157" s="5">
        <v>-125000000</v>
      </c>
      <c r="E157" s="5">
        <v>30496000000</v>
      </c>
      <c r="F157" s="5">
        <v>-30496000000</v>
      </c>
      <c r="G157" s="5">
        <v>5010000000</v>
      </c>
      <c r="Q157" s="5">
        <v>19726000000</v>
      </c>
      <c r="R157" s="5">
        <v>-7788000000</v>
      </c>
      <c r="S157" s="5">
        <v>92466000000</v>
      </c>
      <c r="T157" s="5">
        <v>-187547000000</v>
      </c>
      <c r="U157" s="5">
        <v>1723000000</v>
      </c>
      <c r="V157" s="5">
        <v>-49812000000</v>
      </c>
      <c r="W157" s="5">
        <v>-20503000000</v>
      </c>
      <c r="X157" s="5">
        <v>3290000000</v>
      </c>
      <c r="Y157" s="5">
        <v>-5926000000</v>
      </c>
      <c r="Z157" s="5">
        <v>-28632000000</v>
      </c>
    </row>
    <row r="158" spans="3:26" ht="15.5" x14ac:dyDescent="0.35">
      <c r="C158" t="s">
        <v>1213</v>
      </c>
      <c r="Q158" s="5">
        <v>2791000000</v>
      </c>
      <c r="R158" s="5">
        <v>3986000000</v>
      </c>
    </row>
    <row r="159" spans="3:26" ht="15.5" x14ac:dyDescent="0.35">
      <c r="C159" t="s">
        <v>1459</v>
      </c>
      <c r="T159" s="5">
        <v>-21297000000</v>
      </c>
      <c r="V159" s="5">
        <v>-266969000000</v>
      </c>
      <c r="W159" s="5">
        <v>-150731000000</v>
      </c>
      <c r="X159" s="5">
        <v>-148256000000</v>
      </c>
      <c r="Y159" s="5">
        <v>-235573000000</v>
      </c>
      <c r="Z159" s="5">
        <v>-234859000000</v>
      </c>
    </row>
    <row r="160" spans="3:26" ht="15.5" x14ac:dyDescent="0.35">
      <c r="C160" t="s">
        <v>598</v>
      </c>
      <c r="Q160" s="5">
        <v>-190232000000</v>
      </c>
      <c r="R160" s="5">
        <v>-165555000000</v>
      </c>
      <c r="S160" s="5">
        <v>-267544000000</v>
      </c>
      <c r="T160" s="5">
        <v>-361102000000</v>
      </c>
      <c r="U160" s="5">
        <v>-351918000000</v>
      </c>
    </row>
    <row r="161" spans="3:26" ht="15.5" x14ac:dyDescent="0.35">
      <c r="C161" t="s">
        <v>873</v>
      </c>
      <c r="O161" s="5">
        <v>-344500000000</v>
      </c>
      <c r="Q161" s="5">
        <v>-244827000000</v>
      </c>
      <c r="S161" s="5">
        <v>-560202000000</v>
      </c>
      <c r="U161" s="5">
        <v>-240908000000</v>
      </c>
      <c r="V161" s="5">
        <v>-171460000000</v>
      </c>
      <c r="W161" s="5">
        <v>-6210000000</v>
      </c>
      <c r="X161" s="5">
        <v>-11867000000</v>
      </c>
    </row>
    <row r="162" spans="3:26" ht="15.5" x14ac:dyDescent="0.35">
      <c r="C162" t="s">
        <v>2579</v>
      </c>
      <c r="E162" s="5">
        <v>-40199000000</v>
      </c>
      <c r="F162" s="5">
        <v>22937000000</v>
      </c>
      <c r="G162" s="5">
        <v>-22937000000</v>
      </c>
      <c r="I162" s="5">
        <v>-40199000000</v>
      </c>
      <c r="J162" s="5">
        <v>-27250000000</v>
      </c>
      <c r="K162" s="5">
        <v>-887000000</v>
      </c>
      <c r="L162" s="5">
        <v>-15545000000</v>
      </c>
      <c r="M162" s="5">
        <v>-27008000000</v>
      </c>
      <c r="N162" s="5">
        <v>-23495000000</v>
      </c>
      <c r="O162" s="5">
        <v>-54034000000</v>
      </c>
      <c r="P162" s="5">
        <v>-30837000000</v>
      </c>
    </row>
    <row r="163" spans="3:26" ht="15.5" x14ac:dyDescent="0.35">
      <c r="C163" t="s">
        <v>876</v>
      </c>
      <c r="T163" s="5">
        <v>-57020000000</v>
      </c>
    </row>
    <row r="164" spans="3:26" ht="15.5" x14ac:dyDescent="0.35">
      <c r="C164" t="s">
        <v>912</v>
      </c>
      <c r="R164" s="5">
        <v>-54996000000</v>
      </c>
    </row>
    <row r="165" spans="3:26" ht="15.5" x14ac:dyDescent="0.35">
      <c r="C165" t="s">
        <v>2580</v>
      </c>
      <c r="Z165" s="5">
        <v>-5082000000</v>
      </c>
    </row>
    <row r="166" spans="3:26" ht="15.5" x14ac:dyDescent="0.35">
      <c r="C166" t="s">
        <v>1295</v>
      </c>
      <c r="Z166" s="5">
        <v>-4910000000</v>
      </c>
    </row>
    <row r="167" spans="3:26" ht="15.5" x14ac:dyDescent="0.35">
      <c r="C167" t="s">
        <v>405</v>
      </c>
      <c r="E167" s="5">
        <v>6142000000</v>
      </c>
      <c r="F167" s="5">
        <v>-6142000000</v>
      </c>
      <c r="P167" s="5">
        <v>-6498000000</v>
      </c>
      <c r="Q167" s="5">
        <v>-16584000000</v>
      </c>
      <c r="S167" s="5">
        <v>-1071000000</v>
      </c>
      <c r="T167" s="5">
        <v>-10665000000</v>
      </c>
      <c r="U167" s="5">
        <v>-30643000000</v>
      </c>
      <c r="V167" s="5">
        <v>-473000000</v>
      </c>
      <c r="W167" s="5">
        <v>-5721000000</v>
      </c>
    </row>
    <row r="168" spans="3:26" ht="15.5" x14ac:dyDescent="0.35">
      <c r="C168" t="s">
        <v>2581</v>
      </c>
      <c r="D168" s="5">
        <v>-3465000000</v>
      </c>
      <c r="E168" s="5">
        <v>12148000000</v>
      </c>
      <c r="F168" s="5">
        <v>-4674000000</v>
      </c>
      <c r="G168" s="5">
        <v>-4020000000</v>
      </c>
      <c r="I168" s="5">
        <v>-1933000000</v>
      </c>
      <c r="J168" s="5">
        <v>-18359000000</v>
      </c>
      <c r="K168" s="5">
        <v>-22053000000</v>
      </c>
    </row>
    <row r="169" spans="3:26" ht="15.5" x14ac:dyDescent="0.35">
      <c r="C169" t="s">
        <v>174</v>
      </c>
      <c r="D169" s="5">
        <v>-73431000000</v>
      </c>
      <c r="E169" s="5">
        <v>-178689000000</v>
      </c>
      <c r="F169" s="5">
        <v>-107003000000</v>
      </c>
      <c r="G169" s="5">
        <v>-50871000000</v>
      </c>
      <c r="I169" s="5">
        <v>-433312000000</v>
      </c>
      <c r="J169" s="5">
        <v>-376249000000</v>
      </c>
      <c r="K169" s="5">
        <v>-368845000000</v>
      </c>
      <c r="L169" s="5">
        <v>-320748000000</v>
      </c>
      <c r="M169" s="5">
        <v>-308377000000</v>
      </c>
      <c r="N169" s="5">
        <v>-378247000000</v>
      </c>
      <c r="O169" s="5">
        <v>-464101000000</v>
      </c>
      <c r="P169" s="5">
        <v>-311260000000</v>
      </c>
      <c r="Q169" s="5">
        <v>-95908000000</v>
      </c>
      <c r="R169" s="5">
        <v>-194679000000</v>
      </c>
      <c r="S169" s="5">
        <v>-359904000000</v>
      </c>
      <c r="T169" s="5">
        <v>-581535000000</v>
      </c>
      <c r="U169" s="5">
        <v>-742069000000</v>
      </c>
      <c r="V169" s="5">
        <v>-536830000000</v>
      </c>
      <c r="W169" s="5">
        <v>-242938000000</v>
      </c>
      <c r="X169" s="5">
        <v>-247344000000</v>
      </c>
      <c r="Y169" s="5">
        <v>-294173000000</v>
      </c>
      <c r="Z169" s="5">
        <v>-343318000000</v>
      </c>
    </row>
    <row r="170" spans="3:26" ht="15.5" x14ac:dyDescent="0.35">
      <c r="C170" t="s">
        <v>2064</v>
      </c>
      <c r="E170" s="5">
        <v>-6142000000</v>
      </c>
      <c r="I170" s="5">
        <v>-6142000000</v>
      </c>
      <c r="J170" s="5">
        <v>-67000000</v>
      </c>
    </row>
    <row r="171" spans="3:26" ht="15.5" x14ac:dyDescent="0.35">
      <c r="C171" t="s">
        <v>2582</v>
      </c>
      <c r="R171" s="5">
        <v>-8099000000</v>
      </c>
      <c r="S171" s="5">
        <v>-14353000000</v>
      </c>
    </row>
    <row r="172" spans="3:26" ht="15.5" x14ac:dyDescent="0.35">
      <c r="C172" t="s">
        <v>191</v>
      </c>
      <c r="D172" s="5">
        <v>-1371000000</v>
      </c>
      <c r="E172" s="5">
        <v>-1366000000</v>
      </c>
      <c r="F172" s="5">
        <v>-445497000000</v>
      </c>
      <c r="G172" s="5">
        <v>-1339000000</v>
      </c>
      <c r="I172" s="5">
        <v>-449518000000</v>
      </c>
      <c r="J172" s="5">
        <v>-270103000000</v>
      </c>
      <c r="K172" s="5">
        <v>-366654000000</v>
      </c>
      <c r="L172" s="5">
        <v>-352438000000</v>
      </c>
      <c r="M172" s="5">
        <v>-140848000000</v>
      </c>
      <c r="N172" s="5">
        <v>-112894000000</v>
      </c>
      <c r="O172" s="5">
        <v>-135171000000</v>
      </c>
      <c r="P172" s="5">
        <v>-318310000000</v>
      </c>
      <c r="Q172" s="5">
        <v>-248009000000</v>
      </c>
      <c r="R172" s="5">
        <v>-263792000000</v>
      </c>
      <c r="S172" s="5">
        <v>-380848000000</v>
      </c>
      <c r="T172" s="5">
        <v>-348174000000</v>
      </c>
      <c r="U172" s="5">
        <v>-458110000000</v>
      </c>
      <c r="V172" s="5">
        <v>-681807000000</v>
      </c>
      <c r="W172" s="5">
        <v>-408728000000</v>
      </c>
      <c r="X172" s="5">
        <v>-496644000000</v>
      </c>
      <c r="Y172" s="5">
        <v>-701764000000</v>
      </c>
      <c r="Z172" s="5">
        <v>-37294000000</v>
      </c>
    </row>
    <row r="173" spans="3:26" ht="15.5" x14ac:dyDescent="0.35">
      <c r="C173" t="s">
        <v>972</v>
      </c>
      <c r="F173" s="5">
        <v>-443234000000</v>
      </c>
      <c r="I173" s="5">
        <v>-443234000000</v>
      </c>
      <c r="J173" s="5">
        <v>-265944000000</v>
      </c>
      <c r="K173" s="5">
        <v>-361363000000</v>
      </c>
      <c r="L173" s="5">
        <v>-347726000000</v>
      </c>
      <c r="M173" s="5">
        <v>-136363000000</v>
      </c>
      <c r="N173" s="5">
        <v>-102273000000</v>
      </c>
      <c r="O173" s="5">
        <v>-129546000000</v>
      </c>
      <c r="P173" s="5">
        <v>-306810000000</v>
      </c>
      <c r="Q173" s="5">
        <v>-238627000000</v>
      </c>
      <c r="R173" s="5">
        <v>-252265000000</v>
      </c>
      <c r="S173" s="5">
        <v>-361353000000</v>
      </c>
      <c r="T173" s="5">
        <v>-313628000000</v>
      </c>
      <c r="U173" s="5">
        <v>-450177000000</v>
      </c>
      <c r="V173" s="5">
        <v>-682086000000</v>
      </c>
      <c r="W173" s="5">
        <v>-416016000000</v>
      </c>
      <c r="X173" s="5">
        <v>-285076000000</v>
      </c>
      <c r="Y173" s="5">
        <v>-278700000000</v>
      </c>
    </row>
    <row r="174" spans="3:26" ht="15.5" x14ac:dyDescent="0.35">
      <c r="C174" t="s">
        <v>1215</v>
      </c>
      <c r="J174" s="5">
        <v>700000000</v>
      </c>
      <c r="N174" s="5">
        <v>-3632000000</v>
      </c>
      <c r="O174" s="5">
        <v>-5625000000</v>
      </c>
      <c r="P174" s="5">
        <v>-11500000000</v>
      </c>
      <c r="Q174" s="5">
        <v>-9382000000</v>
      </c>
      <c r="R174" s="5">
        <v>-18527000000</v>
      </c>
      <c r="S174" s="5">
        <v>-19495000000</v>
      </c>
      <c r="T174" s="5">
        <v>-34546000000</v>
      </c>
      <c r="U174" s="5">
        <v>-4663000000</v>
      </c>
      <c r="V174" s="5">
        <v>279000000</v>
      </c>
      <c r="W174" s="5">
        <v>7288000000</v>
      </c>
      <c r="X174" s="5">
        <v>1071000000</v>
      </c>
      <c r="Y174" s="5">
        <v>-5190000000</v>
      </c>
      <c r="Z174" s="5">
        <v>864000000</v>
      </c>
    </row>
    <row r="175" spans="3:26" ht="15.5" x14ac:dyDescent="0.35">
      <c r="C175" t="s">
        <v>2583</v>
      </c>
      <c r="N175" s="5">
        <v>3632000000</v>
      </c>
    </row>
    <row r="176" spans="3:26" ht="15.5" x14ac:dyDescent="0.35">
      <c r="C176" t="s">
        <v>2584</v>
      </c>
      <c r="R176" s="5">
        <v>7000000000</v>
      </c>
    </row>
    <row r="177" spans="2:26" ht="15.5" x14ac:dyDescent="0.35">
      <c r="C177" t="s">
        <v>1293</v>
      </c>
      <c r="X177" s="5">
        <v>282000000000</v>
      </c>
      <c r="Y177" s="5">
        <v>744000000000</v>
      </c>
      <c r="Z177" s="5">
        <v>192678000000</v>
      </c>
    </row>
    <row r="178" spans="2:26" ht="15.5" x14ac:dyDescent="0.35">
      <c r="C178" t="s">
        <v>597</v>
      </c>
      <c r="X178" s="5">
        <v>-494639000000</v>
      </c>
      <c r="Y178" s="5">
        <v>-1348620000000</v>
      </c>
      <c r="Z178" s="5">
        <v>-186333000000</v>
      </c>
    </row>
    <row r="179" spans="2:26" ht="15.5" x14ac:dyDescent="0.35">
      <c r="C179" t="s">
        <v>436</v>
      </c>
      <c r="D179" s="5">
        <v>-1371000000</v>
      </c>
      <c r="E179" s="5">
        <v>-1366000000</v>
      </c>
      <c r="F179" s="5">
        <v>-2263000000</v>
      </c>
      <c r="G179" s="5">
        <v>-1339000000</v>
      </c>
      <c r="I179" s="5">
        <v>-6284000000</v>
      </c>
      <c r="J179" s="5">
        <v>-4859000000</v>
      </c>
      <c r="K179" s="5">
        <v>-5291000000</v>
      </c>
      <c r="L179" s="5">
        <v>-4712000000</v>
      </c>
      <c r="M179" s="5">
        <v>-4485000000</v>
      </c>
      <c r="N179" s="5">
        <v>-10621000000</v>
      </c>
    </row>
    <row r="180" spans="2:26" ht="15.5" x14ac:dyDescent="0.35">
      <c r="C180" t="s">
        <v>468</v>
      </c>
      <c r="Y180" s="5">
        <v>187766000000</v>
      </c>
    </row>
    <row r="181" spans="2:26" ht="15.5" x14ac:dyDescent="0.35">
      <c r="C181" t="s">
        <v>2585</v>
      </c>
      <c r="U181" s="5">
        <v>-3270000000</v>
      </c>
      <c r="Y181" s="5">
        <v>-1020000000</v>
      </c>
      <c r="Z181" s="5">
        <v>-44503000000</v>
      </c>
    </row>
    <row r="182" spans="2:26" ht="15.5" x14ac:dyDescent="0.35">
      <c r="C182" t="s">
        <v>213</v>
      </c>
      <c r="D182" s="5">
        <v>213892000000</v>
      </c>
      <c r="E182" s="5">
        <v>686314000000</v>
      </c>
      <c r="F182" s="5">
        <v>350494000000</v>
      </c>
      <c r="G182" s="5">
        <v>164032000000</v>
      </c>
      <c r="I182" s="5">
        <v>2087226000000</v>
      </c>
      <c r="J182" s="5">
        <v>875435000000</v>
      </c>
      <c r="K182" s="5">
        <v>680569000000</v>
      </c>
      <c r="L182" s="5">
        <v>400969000000</v>
      </c>
      <c r="M182" s="5">
        <v>1403199000000</v>
      </c>
      <c r="N182" s="5">
        <v>823261000000</v>
      </c>
      <c r="O182" s="5">
        <v>-516368000000</v>
      </c>
      <c r="P182" s="5">
        <v>763000000</v>
      </c>
      <c r="Q182" s="5">
        <v>488992000000</v>
      </c>
      <c r="R182" s="5">
        <v>411603000000</v>
      </c>
      <c r="S182" s="5">
        <v>-641444000000</v>
      </c>
      <c r="T182" s="5">
        <v>-39279000000</v>
      </c>
      <c r="U182" s="5">
        <v>-557008000000</v>
      </c>
      <c r="V182" s="5">
        <v>-291527000000</v>
      </c>
      <c r="W182" s="5">
        <v>906735000000</v>
      </c>
      <c r="X182" s="5">
        <v>478439000000</v>
      </c>
      <c r="Y182" s="5">
        <v>-352095000000</v>
      </c>
      <c r="Z182" s="5">
        <v>475985000000</v>
      </c>
    </row>
    <row r="183" spans="2:26" ht="15.5" x14ac:dyDescent="0.35">
      <c r="C183" t="s">
        <v>215</v>
      </c>
      <c r="D183" s="5">
        <v>19135000000</v>
      </c>
      <c r="E183" s="5">
        <v>10016000000</v>
      </c>
      <c r="F183" s="5">
        <v>40951000000</v>
      </c>
      <c r="G183" s="5">
        <v>-32209000000</v>
      </c>
      <c r="I183" s="5">
        <v>56553000000</v>
      </c>
      <c r="J183" s="5">
        <v>66806000000</v>
      </c>
      <c r="K183" s="5">
        <v>-16509000000</v>
      </c>
      <c r="L183" s="5">
        <v>78554000000</v>
      </c>
      <c r="M183" s="5">
        <v>5794000000</v>
      </c>
      <c r="N183" s="5">
        <v>4038000000</v>
      </c>
      <c r="O183" s="5">
        <v>-15513000000</v>
      </c>
      <c r="P183" s="5">
        <v>29233000000</v>
      </c>
      <c r="Q183" s="5">
        <v>3854000000</v>
      </c>
      <c r="R183" s="5">
        <v>-8103000000</v>
      </c>
      <c r="S183" s="5">
        <v>22026000000</v>
      </c>
      <c r="T183" s="5">
        <v>-5584000000</v>
      </c>
      <c r="U183" s="5">
        <v>159266000000</v>
      </c>
      <c r="V183" s="5">
        <v>26682000000</v>
      </c>
      <c r="W183" s="5">
        <v>-3441000000</v>
      </c>
    </row>
    <row r="184" spans="2:26" ht="15.5" x14ac:dyDescent="0.35">
      <c r="C184" t="s">
        <v>214</v>
      </c>
      <c r="D184" s="5">
        <v>7597470000000</v>
      </c>
      <c r="I184" s="5">
        <v>5453691000000</v>
      </c>
      <c r="J184" s="5">
        <v>4511450000000</v>
      </c>
      <c r="K184" s="5">
        <v>3847390000000</v>
      </c>
      <c r="L184" s="5">
        <v>3367867000000</v>
      </c>
      <c r="M184" s="5">
        <v>1958874000000</v>
      </c>
      <c r="N184" s="5">
        <v>1131575000000</v>
      </c>
      <c r="O184" s="5">
        <v>1663456000000</v>
      </c>
      <c r="P184" s="5">
        <v>1633460000000</v>
      </c>
      <c r="Q184" s="5">
        <v>1140614000000</v>
      </c>
      <c r="R184" s="5">
        <v>737114000000</v>
      </c>
      <c r="S184" s="5">
        <v>1356532000000</v>
      </c>
      <c r="T184" s="5">
        <v>1401395000000</v>
      </c>
      <c r="U184" s="5">
        <v>1799137000000</v>
      </c>
      <c r="V184" s="5">
        <v>2063982000000</v>
      </c>
      <c r="W184" s="5">
        <v>1160688000000</v>
      </c>
      <c r="X184" s="5">
        <v>682249000000</v>
      </c>
      <c r="Y184" s="5">
        <v>1034344000000</v>
      </c>
      <c r="Z184" s="5">
        <v>558359000000</v>
      </c>
    </row>
    <row r="185" spans="2:26" ht="15.5" x14ac:dyDescent="0.35">
      <c r="C185" t="s">
        <v>216</v>
      </c>
      <c r="D185" s="5">
        <v>7830497000000</v>
      </c>
      <c r="E185" s="5">
        <v>696330000000</v>
      </c>
      <c r="F185" s="5">
        <v>391445000000</v>
      </c>
      <c r="G185" s="5">
        <v>131823000000</v>
      </c>
      <c r="I185" s="5">
        <v>7597470000000</v>
      </c>
      <c r="J185" s="5">
        <v>5453691000000</v>
      </c>
      <c r="K185" s="5">
        <v>4511450000000</v>
      </c>
      <c r="L185" s="5">
        <v>3847390000000</v>
      </c>
      <c r="M185" s="5">
        <v>3367867000000</v>
      </c>
      <c r="N185" s="5">
        <v>1958874000000</v>
      </c>
      <c r="O185" s="5">
        <v>1131575000000</v>
      </c>
      <c r="P185" s="5">
        <v>1663456000000</v>
      </c>
      <c r="Q185" s="5">
        <v>1633460000000</v>
      </c>
      <c r="R185" s="5">
        <v>1140614000000</v>
      </c>
      <c r="S185" s="5">
        <v>737114000000</v>
      </c>
      <c r="T185" s="5">
        <v>1356532000000</v>
      </c>
      <c r="U185" s="5">
        <v>1401395000000</v>
      </c>
      <c r="V185" s="5">
        <v>1799137000000</v>
      </c>
      <c r="W185" s="5">
        <v>2063982000000</v>
      </c>
      <c r="X185" s="5">
        <v>1160688000000</v>
      </c>
      <c r="Y185" s="5">
        <v>682249000000</v>
      </c>
      <c r="Z185" s="5">
        <v>1034344000000</v>
      </c>
    </row>
    <row r="187" spans="2:26" ht="15.5" x14ac:dyDescent="0.35">
      <c r="B187" t="s">
        <v>217</v>
      </c>
      <c r="C187" t="s">
        <v>11</v>
      </c>
      <c r="D187" s="5">
        <v>6820000000</v>
      </c>
      <c r="E187" s="5">
        <v>6820000000</v>
      </c>
      <c r="F187" s="5">
        <v>6820000000</v>
      </c>
      <c r="G187" s="5">
        <v>6820000000</v>
      </c>
      <c r="I187" s="5">
        <v>6820000000</v>
      </c>
      <c r="J187" s="5">
        <v>6820000000</v>
      </c>
      <c r="K187" s="5">
        <v>6820000000</v>
      </c>
      <c r="L187" s="5">
        <v>6820000000</v>
      </c>
      <c r="M187" s="5">
        <v>6820000000</v>
      </c>
      <c r="N187" s="5">
        <v>6820000000</v>
      </c>
      <c r="O187" s="5">
        <v>6820000000</v>
      </c>
      <c r="P187" s="5">
        <v>6820000000</v>
      </c>
      <c r="Q187" s="5">
        <v>6820000000</v>
      </c>
      <c r="R187" s="5">
        <v>6820000000</v>
      </c>
      <c r="S187" s="5">
        <v>6820000000</v>
      </c>
      <c r="T187" s="5">
        <v>6820000000</v>
      </c>
      <c r="U187" s="5">
        <v>6820000000</v>
      </c>
      <c r="V187" s="5">
        <v>6820000000</v>
      </c>
      <c r="W187" s="5">
        <v>6820000000</v>
      </c>
      <c r="X187" s="5">
        <v>1360000000</v>
      </c>
      <c r="Y187" s="5">
        <v>1360000000</v>
      </c>
      <c r="Z187" s="5">
        <v>1360000000</v>
      </c>
    </row>
    <row r="188" spans="2:26" ht="15.5" x14ac:dyDescent="0.35">
      <c r="C188" t="s">
        <v>218</v>
      </c>
      <c r="D188" s="6">
        <v>57.84</v>
      </c>
      <c r="E188" s="6">
        <v>93.9</v>
      </c>
      <c r="F188" s="6">
        <v>78.14</v>
      </c>
      <c r="G188" s="6">
        <v>47.31</v>
      </c>
    </row>
    <row r="189" spans="2:26" ht="15.5" x14ac:dyDescent="0.35">
      <c r="C189" t="s">
        <v>219</v>
      </c>
      <c r="D189" s="6">
        <v>24.9</v>
      </c>
      <c r="E189" s="6">
        <v>12.73</v>
      </c>
      <c r="F189" s="6">
        <v>17.34</v>
      </c>
      <c r="G189" s="6">
        <v>26.42</v>
      </c>
    </row>
    <row r="190" spans="2:26" ht="15.5" x14ac:dyDescent="0.35">
      <c r="C190" t="s">
        <v>72</v>
      </c>
      <c r="D190" s="6">
        <v>7.4</v>
      </c>
      <c r="E190" s="6">
        <v>5.24</v>
      </c>
      <c r="F190" s="6">
        <v>5.65</v>
      </c>
      <c r="G190" s="6">
        <v>8.26</v>
      </c>
    </row>
    <row r="191" spans="2:26" ht="15.5" x14ac:dyDescent="0.35">
      <c r="C191" t="s">
        <v>220</v>
      </c>
      <c r="D191" s="5">
        <v>495420000000</v>
      </c>
      <c r="E191" s="5">
        <v>817390000000</v>
      </c>
      <c r="F191" s="5">
        <v>671870000000</v>
      </c>
      <c r="G191" s="5">
        <v>401260000000</v>
      </c>
    </row>
    <row r="192" spans="2:26" ht="15.5" x14ac:dyDescent="0.35">
      <c r="C192" t="s">
        <v>221</v>
      </c>
      <c r="D192" s="6">
        <v>2.4900000000000002E-2</v>
      </c>
      <c r="E192" s="6">
        <v>4.1200000000000001E-2</v>
      </c>
      <c r="F192" s="6">
        <v>3.6000000000000004E-2</v>
      </c>
      <c r="G192" s="6">
        <v>2.2099999999999998E-2</v>
      </c>
    </row>
    <row r="193" spans="3:7" ht="15.5" x14ac:dyDescent="0.35">
      <c r="C193" t="s">
        <v>222</v>
      </c>
      <c r="D193" s="6">
        <v>2.7400000000000001E-2</v>
      </c>
      <c r="E193" s="6">
        <v>4.5700000000000005E-2</v>
      </c>
      <c r="F193" s="6">
        <v>3.9900000000000005E-2</v>
      </c>
      <c r="G193" s="6">
        <v>2.5099999999999997E-2</v>
      </c>
    </row>
    <row r="194" spans="3:7" ht="15.5" x14ac:dyDescent="0.35">
      <c r="C194" t="s">
        <v>223</v>
      </c>
      <c r="D194" s="6">
        <v>2.6600000000000002E-2</v>
      </c>
      <c r="E194" s="6">
        <v>5.0300000000000004E-2</v>
      </c>
      <c r="F194" s="6">
        <v>4.2000000000000003E-2</v>
      </c>
      <c r="G194" s="6">
        <v>2.2700000000000001E-2</v>
      </c>
    </row>
    <row r="195" spans="3:7" ht="15.5" x14ac:dyDescent="0.35">
      <c r="C195" t="s">
        <v>224</v>
      </c>
      <c r="D195" s="6">
        <v>3944.85</v>
      </c>
      <c r="E195" s="6">
        <v>790.03</v>
      </c>
      <c r="F195" s="6">
        <v>7186.93</v>
      </c>
      <c r="G195" s="6">
        <v>3767.65</v>
      </c>
    </row>
    <row r="196" spans="3:7" ht="15.5" x14ac:dyDescent="0.35">
      <c r="C196" t="s">
        <v>225</v>
      </c>
      <c r="D196" s="5">
        <v>14389000000000</v>
      </c>
      <c r="E196" s="5">
        <v>13996000000000</v>
      </c>
      <c r="F196" s="5">
        <v>13359000000000</v>
      </c>
      <c r="G196" s="5">
        <v>12826000000000</v>
      </c>
    </row>
    <row r="197" spans="3:7" ht="15.5" x14ac:dyDescent="0.35">
      <c r="C197" t="s">
        <v>226</v>
      </c>
      <c r="D197" s="6">
        <v>0.68</v>
      </c>
      <c r="E197" s="6">
        <v>0.57999999999999996</v>
      </c>
      <c r="F197" s="6">
        <v>0.69</v>
      </c>
      <c r="G197" s="6">
        <v>0.66</v>
      </c>
    </row>
    <row r="198" spans="3:7" ht="15.5" x14ac:dyDescent="0.35">
      <c r="C198" t="s">
        <v>227</v>
      </c>
      <c r="D198" s="6">
        <v>2110.48</v>
      </c>
      <c r="E198" s="6">
        <v>2052.79</v>
      </c>
      <c r="F198" s="6">
        <v>1959.24</v>
      </c>
      <c r="G198" s="6">
        <v>1881.16</v>
      </c>
    </row>
    <row r="199" spans="3:7" ht="15.5" x14ac:dyDescent="0.35">
      <c r="C199" t="s">
        <v>228</v>
      </c>
      <c r="D199" s="6">
        <v>0.68</v>
      </c>
      <c r="E199" s="6">
        <v>0.57999999999999996</v>
      </c>
      <c r="F199" s="6">
        <v>0.69</v>
      </c>
      <c r="G199" s="6">
        <v>0.66</v>
      </c>
    </row>
    <row r="200" spans="3:7" ht="15.5" x14ac:dyDescent="0.35">
      <c r="C200" t="s">
        <v>229</v>
      </c>
      <c r="D200" s="6">
        <v>2110.48</v>
      </c>
      <c r="E200" s="6">
        <v>2052.79</v>
      </c>
      <c r="F200" s="6">
        <v>1959.24</v>
      </c>
      <c r="G200" s="6">
        <v>1881.16</v>
      </c>
    </row>
    <row r="201" spans="3:7" ht="15.5" x14ac:dyDescent="0.35">
      <c r="C201" t="s">
        <v>230</v>
      </c>
    </row>
    <row r="202" spans="3:7" ht="15.5" x14ac:dyDescent="0.35">
      <c r="C202" t="s">
        <v>231</v>
      </c>
    </row>
    <row r="203" spans="3:7" ht="15.5" x14ac:dyDescent="0.35">
      <c r="C203" t="s">
        <v>232</v>
      </c>
      <c r="D203" s="5">
        <v>14393000000000</v>
      </c>
      <c r="E203" s="5">
        <v>14000000000000</v>
      </c>
      <c r="F203" s="5">
        <v>13362000000000</v>
      </c>
      <c r="G203" s="5">
        <v>12829000000000</v>
      </c>
    </row>
    <row r="204" spans="3:7" ht="15.5" x14ac:dyDescent="0.35">
      <c r="C204" t="s">
        <v>23</v>
      </c>
    </row>
    <row r="205" spans="3:7" ht="15.5" x14ac:dyDescent="0.35">
      <c r="C205" t="s">
        <v>20</v>
      </c>
      <c r="D205" s="5">
        <v>-7830000000000</v>
      </c>
      <c r="E205" s="5">
        <v>-7597000000000</v>
      </c>
      <c r="F205" s="5">
        <v>-6901000000000</v>
      </c>
      <c r="G205" s="5">
        <v>-6510000000000</v>
      </c>
    </row>
    <row r="206" spans="3:7" ht="15.5" x14ac:dyDescent="0.35">
      <c r="C206" t="s">
        <v>233</v>
      </c>
      <c r="D206" s="5">
        <v>8202000000000</v>
      </c>
      <c r="E206" s="5">
        <v>7779000000000</v>
      </c>
      <c r="F206" s="5">
        <v>7190000000000</v>
      </c>
      <c r="G206" s="5">
        <v>6676000000000</v>
      </c>
    </row>
    <row r="207" spans="3:7" ht="15.5" x14ac:dyDescent="0.35">
      <c r="C207" t="s">
        <v>234</v>
      </c>
      <c r="D207" s="5">
        <v>291000000000</v>
      </c>
      <c r="E207" s="5">
        <v>863000000000</v>
      </c>
      <c r="F207" s="5">
        <v>920000000000</v>
      </c>
      <c r="G207" s="5">
        <v>238000000000</v>
      </c>
    </row>
    <row r="208" spans="3:7" ht="15.5" x14ac:dyDescent="0.35">
      <c r="C208" t="s">
        <v>235</v>
      </c>
      <c r="D208" s="5">
        <v>-73000000000</v>
      </c>
      <c r="E208" s="5">
        <v>-179000000000</v>
      </c>
      <c r="F208" s="5">
        <v>-107000000000</v>
      </c>
      <c r="G208" s="5">
        <v>-51000000000</v>
      </c>
    </row>
    <row r="209" spans="3:26" ht="15.5" x14ac:dyDescent="0.35">
      <c r="C209" t="s">
        <v>12</v>
      </c>
      <c r="D209" s="5">
        <v>218000000000</v>
      </c>
      <c r="E209" s="5">
        <v>684000000000</v>
      </c>
      <c r="F209" s="5">
        <v>813000000000</v>
      </c>
      <c r="G209" s="5">
        <v>187000000000</v>
      </c>
    </row>
    <row r="210" spans="3:26" ht="15.5" x14ac:dyDescent="0.35">
      <c r="C210" t="s">
        <v>15</v>
      </c>
      <c r="D210" s="6">
        <v>31.94</v>
      </c>
      <c r="E210" s="6">
        <v>100.34</v>
      </c>
      <c r="F210" s="6">
        <v>119.18</v>
      </c>
      <c r="G210" s="6">
        <v>27.45</v>
      </c>
    </row>
    <row r="211" spans="3:26" ht="15.5" x14ac:dyDescent="0.35">
      <c r="C211" t="s">
        <v>57</v>
      </c>
      <c r="I211" s="6">
        <v>276.8</v>
      </c>
      <c r="J211" s="6">
        <v>216.56</v>
      </c>
      <c r="K211" s="6">
        <v>111.68</v>
      </c>
      <c r="L211" s="6">
        <v>151.91</v>
      </c>
      <c r="M211" s="6">
        <v>145.28</v>
      </c>
      <c r="N211" s="6">
        <v>102.01</v>
      </c>
      <c r="O211" s="6">
        <v>37.21</v>
      </c>
      <c r="P211" s="6">
        <v>48.57</v>
      </c>
      <c r="Q211" s="6">
        <v>111.9</v>
      </c>
      <c r="R211" s="6">
        <v>87.04</v>
      </c>
      <c r="S211" s="6">
        <v>91.36</v>
      </c>
      <c r="T211" s="6">
        <v>134.36000000000001</v>
      </c>
      <c r="U211" s="6">
        <v>112.78</v>
      </c>
      <c r="V211" s="6">
        <v>163.59</v>
      </c>
      <c r="W211" s="6">
        <v>249.39</v>
      </c>
      <c r="X211" s="6">
        <v>757.25</v>
      </c>
      <c r="Y211" s="6">
        <v>518.47</v>
      </c>
      <c r="Z211" s="6">
        <v>679.74</v>
      </c>
    </row>
    <row r="212" spans="3:26" ht="15.5" x14ac:dyDescent="0.35">
      <c r="C212" t="s">
        <v>71</v>
      </c>
      <c r="I212" s="6">
        <v>4.32</v>
      </c>
      <c r="J212" s="6">
        <v>4.5</v>
      </c>
      <c r="K212" s="6">
        <v>7.97</v>
      </c>
      <c r="L212" s="6">
        <v>6.68</v>
      </c>
      <c r="M212" s="6">
        <v>8.16</v>
      </c>
      <c r="N212" s="6">
        <v>13.48</v>
      </c>
      <c r="O212" s="6">
        <v>39.909999999999997</v>
      </c>
      <c r="P212" s="6">
        <v>25.74</v>
      </c>
      <c r="Q212" s="6">
        <v>12.69</v>
      </c>
      <c r="R212" s="6">
        <v>19.989999999999998</v>
      </c>
      <c r="S212" s="6">
        <v>14.45</v>
      </c>
      <c r="T212" s="6">
        <v>14.07</v>
      </c>
      <c r="U212" s="6">
        <v>17.11</v>
      </c>
      <c r="V212" s="6">
        <v>14.06</v>
      </c>
      <c r="W212" s="6">
        <v>9.02</v>
      </c>
      <c r="X212" s="6">
        <v>16.97</v>
      </c>
      <c r="Y212" s="6">
        <v>16.11</v>
      </c>
      <c r="Z212" s="6">
        <v>4.3</v>
      </c>
    </row>
    <row r="213" spans="3:26" ht="15.5" x14ac:dyDescent="0.35">
      <c r="C213" t="s">
        <v>74</v>
      </c>
      <c r="I213" s="6">
        <v>1.48</v>
      </c>
      <c r="J213" s="6">
        <v>1.46</v>
      </c>
      <c r="K213" s="6">
        <v>1.45</v>
      </c>
      <c r="L213" s="6">
        <v>1.51</v>
      </c>
      <c r="M213" s="6">
        <v>1.79</v>
      </c>
      <c r="N213" s="6">
        <v>2.65</v>
      </c>
      <c r="O213" s="6">
        <v>2.74</v>
      </c>
      <c r="P213" s="6">
        <v>2.12</v>
      </c>
      <c r="Q213" s="6">
        <v>2.04</v>
      </c>
      <c r="R213" s="6">
        <v>3.09</v>
      </c>
      <c r="S213" s="6">
        <v>2.15</v>
      </c>
      <c r="T213" s="6">
        <v>2.73</v>
      </c>
      <c r="U213" s="6">
        <v>3.19</v>
      </c>
      <c r="V213" s="6">
        <v>3.73</v>
      </c>
      <c r="W213" s="6">
        <v>3.28</v>
      </c>
      <c r="X213" s="6">
        <v>4.88</v>
      </c>
      <c r="Y213" s="6">
        <v>3.56</v>
      </c>
      <c r="Z213" s="6">
        <v>1.04</v>
      </c>
    </row>
    <row r="214" spans="3:26" ht="15.5" x14ac:dyDescent="0.35">
      <c r="C214" t="s">
        <v>236</v>
      </c>
      <c r="I214" s="5">
        <v>2397840000000</v>
      </c>
      <c r="J214" s="5">
        <v>1939110000000</v>
      </c>
      <c r="K214" s="5">
        <v>1152340000000</v>
      </c>
      <c r="L214" s="5">
        <v>1577080000000</v>
      </c>
      <c r="M214" s="5">
        <v>1574300000000</v>
      </c>
      <c r="N214" s="5">
        <v>1580960000000</v>
      </c>
      <c r="O214" s="5">
        <v>702920000000</v>
      </c>
      <c r="P214" s="5">
        <v>740120000000</v>
      </c>
    </row>
    <row r="215" spans="3:26" ht="15.5" x14ac:dyDescent="0.35">
      <c r="C215" t="s">
        <v>237</v>
      </c>
      <c r="I215" s="6">
        <v>0.1215</v>
      </c>
      <c r="J215" s="6">
        <v>0.1067</v>
      </c>
      <c r="K215" s="6">
        <v>6.0899999999999996E-2</v>
      </c>
      <c r="L215" s="6">
        <v>8.3499999999999991E-2</v>
      </c>
      <c r="M215" s="6">
        <v>8.3599999999999994E-2</v>
      </c>
      <c r="N215" s="6">
        <v>6.3700000000000007E-2</v>
      </c>
      <c r="O215" s="6">
        <v>2.4799999999999999E-2</v>
      </c>
      <c r="P215" s="6">
        <v>3.3000000000000002E-2</v>
      </c>
      <c r="Q215" s="6">
        <v>7.8399999999999997E-2</v>
      </c>
      <c r="R215" s="6">
        <v>6.2800000000000009E-2</v>
      </c>
      <c r="S215" s="6">
        <v>7.0400000000000004E-2</v>
      </c>
      <c r="T215" s="6">
        <v>0.10589999999999999</v>
      </c>
      <c r="U215" s="6">
        <v>9.6500000000000002E-2</v>
      </c>
      <c r="V215" s="6">
        <v>0.14779999999999999</v>
      </c>
      <c r="W215" s="6">
        <v>0.2505</v>
      </c>
      <c r="X215" s="6">
        <v>0.18579999999999999</v>
      </c>
      <c r="Y215" s="6">
        <v>0.14580000000000001</v>
      </c>
      <c r="Z215" s="6">
        <v>0.18809999999999999</v>
      </c>
    </row>
    <row r="216" spans="3:26" ht="15.5" x14ac:dyDescent="0.35">
      <c r="C216" t="s">
        <v>238</v>
      </c>
      <c r="I216" s="6">
        <v>0.1348</v>
      </c>
      <c r="J216" s="6">
        <v>0.1176</v>
      </c>
      <c r="K216" s="6">
        <v>6.7099999999999993E-2</v>
      </c>
      <c r="L216" s="6">
        <v>9.4800000000000009E-2</v>
      </c>
      <c r="M216" s="6">
        <v>9.7500000000000003E-2</v>
      </c>
      <c r="N216" s="6">
        <v>7.4999999999999997E-2</v>
      </c>
      <c r="O216" s="6">
        <v>2.9900000000000003E-2</v>
      </c>
      <c r="P216" s="6">
        <v>3.9800000000000002E-2</v>
      </c>
      <c r="Q216" s="6">
        <v>9.4100000000000003E-2</v>
      </c>
      <c r="R216" s="6">
        <v>7.7699999999999991E-2</v>
      </c>
      <c r="S216" s="6">
        <v>8.5000000000000006E-2</v>
      </c>
      <c r="T216" s="6">
        <v>0.127</v>
      </c>
      <c r="U216" s="6">
        <v>0.11630000000000001</v>
      </c>
      <c r="V216" s="6">
        <v>0.1777</v>
      </c>
      <c r="W216" s="6">
        <v>0.29139999999999999</v>
      </c>
      <c r="X216" s="6">
        <v>0.22690000000000002</v>
      </c>
      <c r="Y216" s="6">
        <v>0.1855</v>
      </c>
      <c r="Z216" s="6">
        <v>0.29010000000000002</v>
      </c>
    </row>
    <row r="217" spans="3:26" ht="15.5" x14ac:dyDescent="0.35">
      <c r="C217" t="s">
        <v>239</v>
      </c>
      <c r="I217" s="6">
        <v>0.14460000000000001</v>
      </c>
      <c r="J217" s="6">
        <v>0.1235</v>
      </c>
      <c r="K217" s="6">
        <v>6.4199999999999993E-2</v>
      </c>
      <c r="L217" s="6">
        <v>0.10550000000000001</v>
      </c>
      <c r="M217" s="6">
        <v>0.1109</v>
      </c>
      <c r="N217" s="6">
        <v>8.1300000000000011E-2</v>
      </c>
      <c r="O217" s="6">
        <v>3.1200000000000002E-2</v>
      </c>
      <c r="P217" s="6">
        <v>3.61E-2</v>
      </c>
      <c r="Q217" s="6">
        <v>0.1065</v>
      </c>
      <c r="R217" s="6">
        <v>9.5600000000000004E-2</v>
      </c>
      <c r="S217" s="6">
        <v>0.1033</v>
      </c>
      <c r="T217" s="6">
        <v>0.1646</v>
      </c>
      <c r="U217" s="6">
        <v>0.14730000000000001</v>
      </c>
      <c r="V217" s="6">
        <v>0.2034</v>
      </c>
      <c r="W217" s="6">
        <v>0.35810000000000003</v>
      </c>
      <c r="X217" s="6">
        <v>0.30740000000000001</v>
      </c>
      <c r="Y217" s="6">
        <v>0.24710000000000001</v>
      </c>
      <c r="Z217" s="6">
        <v>0.64459999999999995</v>
      </c>
    </row>
    <row r="218" spans="3:26" ht="15.5" x14ac:dyDescent="0.35">
      <c r="C218" t="s">
        <v>240</v>
      </c>
      <c r="I218" s="6">
        <v>1707.81</v>
      </c>
      <c r="J218" s="6">
        <v>2374.96</v>
      </c>
      <c r="K218" s="6">
        <v>1341.74</v>
      </c>
      <c r="L218" s="6">
        <v>1783.81</v>
      </c>
      <c r="M218" s="6">
        <v>2701.35</v>
      </c>
      <c r="N218" s="6">
        <v>1395.08</v>
      </c>
      <c r="O218" s="6">
        <v>503.44</v>
      </c>
      <c r="P218" s="6">
        <v>799.38</v>
      </c>
      <c r="Q218" s="6">
        <v>1778.16</v>
      </c>
      <c r="R218" s="6">
        <v>999.72</v>
      </c>
      <c r="S218" s="6">
        <v>429.99</v>
      </c>
      <c r="T218" s="6">
        <v>350.73</v>
      </c>
      <c r="U218" s="6">
        <v>337.83</v>
      </c>
      <c r="V218" s="6">
        <v>358.31</v>
      </c>
      <c r="W218" s="6">
        <v>517.82000000000005</v>
      </c>
      <c r="X218" s="6">
        <v>53.19</v>
      </c>
      <c r="Y218" s="6">
        <v>19.21</v>
      </c>
      <c r="Z218" s="6">
        <v>30.41</v>
      </c>
    </row>
    <row r="219" spans="3:26" ht="15.5" x14ac:dyDescent="0.35">
      <c r="C219" t="s">
        <v>68</v>
      </c>
      <c r="I219" s="6">
        <v>0.57999999999999996</v>
      </c>
      <c r="J219" s="6">
        <v>0.53</v>
      </c>
      <c r="K219" s="6">
        <v>0.54</v>
      </c>
      <c r="L219" s="6">
        <v>0.63</v>
      </c>
      <c r="M219" s="6">
        <v>0.79</v>
      </c>
      <c r="N219" s="6">
        <v>1.01</v>
      </c>
      <c r="O219" s="6">
        <v>1.19</v>
      </c>
      <c r="P219" s="6">
        <v>1.02</v>
      </c>
      <c r="Q219" s="6">
        <v>1.19</v>
      </c>
      <c r="R219" s="6">
        <v>1.55</v>
      </c>
      <c r="S219" s="6">
        <v>1.23</v>
      </c>
      <c r="T219" s="6">
        <v>1.79</v>
      </c>
      <c r="U219" s="6">
        <v>1.99</v>
      </c>
      <c r="V219" s="6">
        <v>2.5</v>
      </c>
      <c r="W219" s="6">
        <v>2.63</v>
      </c>
      <c r="X219" s="6">
        <v>3.85</v>
      </c>
      <c r="Y219" s="6">
        <v>2.99</v>
      </c>
      <c r="Z219" s="6">
        <v>1.25</v>
      </c>
    </row>
    <row r="220" spans="3:26" ht="15.5" x14ac:dyDescent="0.35">
      <c r="C220" t="s">
        <v>65</v>
      </c>
      <c r="I220" s="6">
        <v>2052.79</v>
      </c>
      <c r="J220" s="6">
        <v>1841.53</v>
      </c>
      <c r="K220" s="6">
        <v>1663.32</v>
      </c>
      <c r="L220" s="6">
        <v>1602.78</v>
      </c>
      <c r="M220" s="6">
        <v>1490.75</v>
      </c>
      <c r="N220" s="6">
        <v>1360.75</v>
      </c>
      <c r="O220" s="6">
        <v>1245.21</v>
      </c>
      <c r="P220" s="6">
        <v>1220.6300000000001</v>
      </c>
      <c r="Q220" s="6">
        <v>1189.58</v>
      </c>
      <c r="R220" s="6">
        <v>1119.78</v>
      </c>
      <c r="S220" s="6">
        <v>1074.48</v>
      </c>
      <c r="T220" s="6">
        <v>1058.05</v>
      </c>
      <c r="U220" s="6">
        <v>969.39</v>
      </c>
      <c r="V220" s="6">
        <v>920.5</v>
      </c>
      <c r="W220" s="6">
        <v>855.87</v>
      </c>
      <c r="X220" s="6">
        <v>3337.39</v>
      </c>
      <c r="Y220" s="6">
        <v>2794.62</v>
      </c>
      <c r="Z220" s="6">
        <v>2342.9</v>
      </c>
    </row>
    <row r="221" spans="3:26" ht="15.5" x14ac:dyDescent="0.35">
      <c r="C221" t="s">
        <v>241</v>
      </c>
      <c r="I221" s="6">
        <v>0.57999999999999996</v>
      </c>
      <c r="J221" s="6">
        <v>0.53</v>
      </c>
      <c r="K221" s="6">
        <v>0.54</v>
      </c>
      <c r="L221" s="6">
        <v>0.63</v>
      </c>
      <c r="M221" s="6">
        <v>0.79</v>
      </c>
      <c r="N221" s="6">
        <v>1.01</v>
      </c>
      <c r="O221" s="6">
        <v>1.19</v>
      </c>
      <c r="P221" s="6">
        <v>1.02</v>
      </c>
      <c r="Q221" s="6">
        <v>1.19</v>
      </c>
      <c r="R221" s="6">
        <v>1.55</v>
      </c>
      <c r="S221" s="6">
        <v>1.23</v>
      </c>
      <c r="T221" s="6">
        <v>1.79</v>
      </c>
      <c r="U221" s="6">
        <v>1.99</v>
      </c>
      <c r="V221" s="6">
        <v>2.5</v>
      </c>
      <c r="W221" s="6">
        <v>2.63</v>
      </c>
      <c r="X221" s="6">
        <v>3.85</v>
      </c>
      <c r="Y221" s="6">
        <v>2.99</v>
      </c>
      <c r="Z221" s="6">
        <v>1.25</v>
      </c>
    </row>
    <row r="222" spans="3:26" ht="15.5" x14ac:dyDescent="0.35">
      <c r="C222" t="s">
        <v>242</v>
      </c>
      <c r="I222" s="6">
        <v>2052.79</v>
      </c>
      <c r="J222" s="6">
        <v>1841.53</v>
      </c>
      <c r="K222" s="6">
        <v>1663.32</v>
      </c>
      <c r="L222" s="6">
        <v>1602.78</v>
      </c>
      <c r="M222" s="6">
        <v>1490.75</v>
      </c>
      <c r="N222" s="6">
        <v>1360.75</v>
      </c>
      <c r="O222" s="6">
        <v>1245.21</v>
      </c>
      <c r="P222" s="6">
        <v>1220.6300000000001</v>
      </c>
      <c r="Q222" s="6">
        <v>1189.58</v>
      </c>
      <c r="R222" s="6">
        <v>1119.78</v>
      </c>
      <c r="S222" s="6">
        <v>1074.48</v>
      </c>
      <c r="T222" s="6">
        <v>1058.05</v>
      </c>
      <c r="U222" s="6">
        <v>969.39</v>
      </c>
      <c r="V222" s="6">
        <v>920.5</v>
      </c>
      <c r="W222" s="6">
        <v>855.87</v>
      </c>
      <c r="X222" s="6">
        <v>3337.39</v>
      </c>
      <c r="Y222" s="6">
        <v>2794.62</v>
      </c>
      <c r="Z222" s="6">
        <v>2342.9</v>
      </c>
    </row>
    <row r="223" spans="3:26" ht="15.5" x14ac:dyDescent="0.35">
      <c r="C223" t="s">
        <v>243</v>
      </c>
      <c r="Y223" s="5">
        <v>204000000000</v>
      </c>
      <c r="Z223" s="5">
        <v>287000000000</v>
      </c>
    </row>
    <row r="224" spans="3:26" ht="15.5" x14ac:dyDescent="0.35">
      <c r="C224" t="s">
        <v>244</v>
      </c>
      <c r="Y224" s="5">
        <v>31000000000</v>
      </c>
      <c r="Z224" s="5">
        <v>617000000000</v>
      </c>
    </row>
    <row r="225" spans="2:26" ht="15.5" x14ac:dyDescent="0.35">
      <c r="C225" t="s">
        <v>25</v>
      </c>
      <c r="Y225" s="5">
        <v>235000000000</v>
      </c>
      <c r="Z225" s="5">
        <v>903000000000</v>
      </c>
    </row>
    <row r="226" spans="2:26" ht="15.5" x14ac:dyDescent="0.35">
      <c r="C226" t="s">
        <v>22</v>
      </c>
      <c r="I226" s="5">
        <v>-7597000000000</v>
      </c>
      <c r="J226" s="5">
        <v>-5454000000000</v>
      </c>
      <c r="K226" s="5">
        <v>-4511000000000</v>
      </c>
      <c r="L226" s="5">
        <v>-3847000000000</v>
      </c>
      <c r="M226" s="5">
        <v>-3368000000000</v>
      </c>
      <c r="N226" s="5">
        <v>-1959000000000</v>
      </c>
      <c r="O226" s="5">
        <v>-1132000000000</v>
      </c>
      <c r="P226" s="5">
        <v>-1663000000000</v>
      </c>
      <c r="Q226" s="5">
        <v>-1633000000000</v>
      </c>
      <c r="R226" s="5">
        <v>-1141000000000</v>
      </c>
      <c r="S226" s="5">
        <v>-737000000000</v>
      </c>
      <c r="T226" s="5">
        <v>-1357000000000</v>
      </c>
      <c r="U226" s="5">
        <v>-1401000000000</v>
      </c>
      <c r="V226" s="5">
        <v>-1799000000000</v>
      </c>
      <c r="W226" s="5">
        <v>-2064000000000</v>
      </c>
      <c r="X226" s="5">
        <v>-1161000000000</v>
      </c>
      <c r="Y226" s="5">
        <v>-447000000000</v>
      </c>
      <c r="Z226" s="5">
        <v>-131000000000</v>
      </c>
    </row>
    <row r="227" spans="2:26" ht="15.5" x14ac:dyDescent="0.35">
      <c r="C227" t="s">
        <v>245</v>
      </c>
      <c r="I227" s="5">
        <v>7779000000000</v>
      </c>
      <c r="J227" s="5">
        <v>6439000000000</v>
      </c>
      <c r="K227" s="5">
        <v>4812000000000</v>
      </c>
      <c r="L227" s="5">
        <v>4398000000000</v>
      </c>
      <c r="M227" s="5">
        <v>3611000000000</v>
      </c>
      <c r="N227" s="5">
        <v>2323000000000</v>
      </c>
      <c r="O227" s="5">
        <v>1726000000000</v>
      </c>
      <c r="P227" s="5">
        <v>1919000000000</v>
      </c>
      <c r="Q227" s="5">
        <v>1752000000000</v>
      </c>
      <c r="R227" s="5">
        <v>1139000000000</v>
      </c>
      <c r="S227" s="5">
        <v>697000000000</v>
      </c>
      <c r="T227" s="5">
        <v>1115000000000</v>
      </c>
      <c r="U227" s="5">
        <v>1195000000000</v>
      </c>
      <c r="V227" s="5">
        <v>1801000000000</v>
      </c>
      <c r="W227" s="5">
        <v>2036000000000</v>
      </c>
      <c r="X227" s="5">
        <v>866000000000</v>
      </c>
      <c r="Y227" s="5">
        <v>278000000000</v>
      </c>
      <c r="Z227" s="5">
        <v>547000000000</v>
      </c>
    </row>
    <row r="228" spans="2:26" ht="15.5" x14ac:dyDescent="0.35">
      <c r="C228" t="s">
        <v>246</v>
      </c>
      <c r="I228" s="5">
        <v>3016000000000</v>
      </c>
      <c r="J228" s="5">
        <v>1565000000000</v>
      </c>
      <c r="K228" s="5">
        <v>1411000000000</v>
      </c>
      <c r="L228" s="5">
        <v>1087000000000</v>
      </c>
      <c r="M228" s="5">
        <v>1879000000000</v>
      </c>
      <c r="N228" s="5">
        <v>1338000000000</v>
      </c>
      <c r="O228" s="5">
        <v>480000000000</v>
      </c>
      <c r="P228" s="5">
        <v>663000000000</v>
      </c>
      <c r="Q228" s="5">
        <v>1262000000000</v>
      </c>
      <c r="R228" s="5">
        <v>1072000000000</v>
      </c>
      <c r="S228" s="5">
        <v>849000000000</v>
      </c>
      <c r="T228" s="5">
        <v>1515000000000</v>
      </c>
      <c r="U228" s="5">
        <v>1252000000000</v>
      </c>
      <c r="V228" s="5">
        <v>1413000000000</v>
      </c>
      <c r="W228" s="5">
        <v>1736000000000</v>
      </c>
      <c r="X228" s="5">
        <v>1377000000000</v>
      </c>
      <c r="Y228" s="5">
        <v>881000000000</v>
      </c>
      <c r="Z228" s="5">
        <v>1122000000000</v>
      </c>
    </row>
    <row r="229" spans="2:26" ht="15.5" x14ac:dyDescent="0.35">
      <c r="C229" t="s">
        <v>247</v>
      </c>
      <c r="I229" s="5">
        <v>-433000000000</v>
      </c>
      <c r="J229" s="5">
        <v>-376000000000</v>
      </c>
      <c r="K229" s="5">
        <v>-369000000000</v>
      </c>
      <c r="L229" s="5">
        <v>-321000000000</v>
      </c>
      <c r="M229" s="5">
        <v>-308000000000</v>
      </c>
      <c r="N229" s="5">
        <v>-378000000000</v>
      </c>
      <c r="O229" s="5">
        <v>-464000000000</v>
      </c>
      <c r="P229" s="5">
        <v>-311000000000</v>
      </c>
      <c r="Q229" s="5">
        <v>-286000000000</v>
      </c>
      <c r="R229" s="5">
        <v>-360000000000</v>
      </c>
      <c r="S229" s="5">
        <v>-627000000000</v>
      </c>
      <c r="T229" s="5">
        <v>-964000000000</v>
      </c>
      <c r="U229" s="5">
        <v>-1094000000000</v>
      </c>
      <c r="V229" s="5">
        <v>-804000000000</v>
      </c>
      <c r="W229" s="5">
        <v>-394000000000</v>
      </c>
      <c r="X229" s="5">
        <v>-396000000000</v>
      </c>
      <c r="Y229" s="5">
        <v>-530000000000</v>
      </c>
      <c r="Z229" s="5">
        <v>-578000000000</v>
      </c>
    </row>
    <row r="230" spans="2:26" ht="15.5" x14ac:dyDescent="0.35">
      <c r="C230" t="s">
        <v>14</v>
      </c>
      <c r="I230" s="5">
        <v>2582000000000</v>
      </c>
      <c r="J230" s="5">
        <v>1189000000000</v>
      </c>
      <c r="K230" s="5">
        <v>1043000000000</v>
      </c>
      <c r="L230" s="5">
        <v>767000000000</v>
      </c>
      <c r="M230" s="5">
        <v>1570000000000</v>
      </c>
      <c r="N230" s="5">
        <v>959000000000</v>
      </c>
      <c r="O230" s="5">
        <v>16000000000</v>
      </c>
      <c r="P230" s="5">
        <v>352000000000</v>
      </c>
      <c r="Q230" s="5">
        <v>976000000000</v>
      </c>
      <c r="R230" s="5">
        <v>711000000000</v>
      </c>
      <c r="S230" s="5">
        <v>222000000000</v>
      </c>
      <c r="T230" s="5">
        <v>551000000000</v>
      </c>
      <c r="U230" s="5">
        <v>158000000000</v>
      </c>
      <c r="V230" s="5">
        <v>610000000000</v>
      </c>
      <c r="W230" s="5">
        <v>1343000000000</v>
      </c>
      <c r="X230" s="5">
        <v>982000000000</v>
      </c>
      <c r="Y230" s="5">
        <v>351000000000</v>
      </c>
      <c r="Z230" s="5">
        <v>543000000000</v>
      </c>
    </row>
    <row r="231" spans="2:26" ht="15.5" x14ac:dyDescent="0.35">
      <c r="C231" t="s">
        <v>16</v>
      </c>
      <c r="I231" s="6">
        <v>378.66</v>
      </c>
      <c r="J231" s="6">
        <v>174.35</v>
      </c>
      <c r="K231" s="6">
        <v>152.80000000000001</v>
      </c>
      <c r="L231" s="6">
        <v>112.35</v>
      </c>
      <c r="M231" s="6">
        <v>230.18</v>
      </c>
      <c r="N231" s="6">
        <v>140.61000000000001</v>
      </c>
      <c r="O231" s="6">
        <v>2.37</v>
      </c>
      <c r="P231" s="6">
        <v>51.59</v>
      </c>
      <c r="Q231" s="6">
        <v>143.02000000000001</v>
      </c>
      <c r="R231" s="6">
        <v>104.26</v>
      </c>
      <c r="S231" s="6">
        <v>32.54</v>
      </c>
      <c r="T231" s="6">
        <v>80.7</v>
      </c>
      <c r="U231" s="6">
        <v>23.1</v>
      </c>
      <c r="V231" s="6">
        <v>89.34</v>
      </c>
      <c r="W231" s="6">
        <v>196.79</v>
      </c>
      <c r="X231" s="6">
        <v>719.37</v>
      </c>
      <c r="Y231" s="6">
        <v>257.52999999999997</v>
      </c>
      <c r="Z231" s="6">
        <v>398.2</v>
      </c>
    </row>
    <row r="233" spans="2:26" ht="15.5" x14ac:dyDescent="0.35">
      <c r="B233" t="s">
        <v>248</v>
      </c>
      <c r="C233" t="s">
        <v>249</v>
      </c>
      <c r="D233" s="5">
        <v>394000000000</v>
      </c>
      <c r="E233" s="5">
        <v>640000000000</v>
      </c>
      <c r="F233" s="5">
        <v>533000000000</v>
      </c>
      <c r="G233" s="5">
        <v>323000000000</v>
      </c>
      <c r="H233" s="5">
        <v>1578000000000</v>
      </c>
      <c r="I233" s="5">
        <v>1888000000000</v>
      </c>
      <c r="J233" s="5">
        <v>1477000000000</v>
      </c>
      <c r="K233" s="5">
        <v>762000000000</v>
      </c>
      <c r="L233" s="5">
        <v>1036000000000</v>
      </c>
      <c r="M233" s="5">
        <v>991000000000</v>
      </c>
      <c r="N233" s="5">
        <v>696000000000</v>
      </c>
      <c r="O233" s="5">
        <v>254000000000</v>
      </c>
      <c r="P233" s="5">
        <v>331000000000</v>
      </c>
      <c r="Q233" s="5">
        <v>763000000000</v>
      </c>
    </row>
    <row r="234" spans="2:26" ht="15.5" x14ac:dyDescent="0.35">
      <c r="C234" t="s">
        <v>250</v>
      </c>
      <c r="H234" s="5">
        <v>1890000000000</v>
      </c>
      <c r="I234" s="5">
        <v>1888000000000</v>
      </c>
      <c r="J234" s="5">
        <v>1477000000000</v>
      </c>
      <c r="K234" s="5">
        <v>762000000000</v>
      </c>
      <c r="L234" s="5">
        <v>1036000000000</v>
      </c>
      <c r="M234" s="5">
        <v>991000000000</v>
      </c>
      <c r="N234" s="5">
        <v>696000000000</v>
      </c>
      <c r="O234" s="5">
        <v>254000000000</v>
      </c>
      <c r="P234" s="5">
        <v>331000000000</v>
      </c>
      <c r="Q234" s="5">
        <v>763000000000</v>
      </c>
    </row>
    <row r="235" spans="2:26" ht="15.5" x14ac:dyDescent="0.35">
      <c r="C235" t="s">
        <v>441</v>
      </c>
      <c r="H235" s="5">
        <v>65</v>
      </c>
      <c r="I235" s="5">
        <v>65</v>
      </c>
      <c r="J235" s="5">
        <v>65</v>
      </c>
      <c r="K235" s="5">
        <v>39</v>
      </c>
      <c r="L235" s="5">
        <v>53</v>
      </c>
      <c r="M235" s="5">
        <v>51</v>
      </c>
      <c r="N235" s="5">
        <v>20</v>
      </c>
      <c r="O235" s="5">
        <v>15</v>
      </c>
      <c r="P235" s="5">
        <v>19</v>
      </c>
      <c r="Q235" s="5">
        <v>45</v>
      </c>
    </row>
    <row r="236" spans="2:26" ht="15.5" x14ac:dyDescent="0.35">
      <c r="C236" t="s">
        <v>76</v>
      </c>
      <c r="H236" s="6">
        <v>0.28100000000000003</v>
      </c>
      <c r="I236" s="6">
        <v>0.23480000000000001</v>
      </c>
      <c r="J236" s="6">
        <v>0.30020000000000002</v>
      </c>
      <c r="K236" s="6">
        <v>0.34909999999999997</v>
      </c>
      <c r="L236" s="6">
        <v>0.34869999999999995</v>
      </c>
      <c r="M236" s="6">
        <v>0.35090000000000005</v>
      </c>
      <c r="N236" s="6">
        <v>0.19600000000000001</v>
      </c>
      <c r="O236" s="6">
        <v>0.40289999999999998</v>
      </c>
      <c r="P236" s="6">
        <v>0.39100000000000001</v>
      </c>
      <c r="Q236" s="6">
        <v>0.40200000000000002</v>
      </c>
    </row>
    <row r="237" spans="2:26" ht="15.5" x14ac:dyDescent="0.35">
      <c r="C237" t="s">
        <v>442</v>
      </c>
      <c r="H237" s="6">
        <v>4.8899999999999999E-2</v>
      </c>
      <c r="I237" s="6">
        <v>5.2000000000000005E-2</v>
      </c>
      <c r="J237" s="6">
        <v>5.2000000000000005E-2</v>
      </c>
      <c r="K237" s="6">
        <v>4.6399999999999997E-2</v>
      </c>
      <c r="L237" s="6">
        <v>0.05</v>
      </c>
      <c r="M237" s="6">
        <v>4.0500000000000001E-2</v>
      </c>
      <c r="N237" s="6">
        <v>1.8100000000000002E-2</v>
      </c>
      <c r="O237" s="6">
        <v>1.5100000000000001E-2</v>
      </c>
      <c r="P237" s="6">
        <v>1.6799999999999999E-2</v>
      </c>
      <c r="Q237" s="6">
        <v>3.8300000000000001E-2</v>
      </c>
    </row>
    <row r="238" spans="2:26" ht="15.5" x14ac:dyDescent="0.35">
      <c r="C238" t="s">
        <v>56</v>
      </c>
      <c r="D238" s="6">
        <v>57.84</v>
      </c>
      <c r="E238" s="6">
        <v>93.9</v>
      </c>
      <c r="F238" s="6">
        <v>78.14</v>
      </c>
      <c r="G238" s="6">
        <v>47.31</v>
      </c>
      <c r="H238" s="6">
        <v>231.34</v>
      </c>
      <c r="I238" s="6">
        <v>276.8</v>
      </c>
      <c r="J238" s="6">
        <v>216.56</v>
      </c>
      <c r="K238" s="6">
        <v>111.73</v>
      </c>
      <c r="L238" s="6">
        <v>151.97</v>
      </c>
      <c r="M238" s="6">
        <v>145.34</v>
      </c>
      <c r="N238" s="6">
        <v>102.05</v>
      </c>
      <c r="O238" s="6">
        <v>37.229999999999997</v>
      </c>
      <c r="P238" s="6">
        <v>48.59</v>
      </c>
      <c r="Q238" s="6">
        <v>111.95</v>
      </c>
    </row>
    <row r="239" spans="2:26" ht="15.5" x14ac:dyDescent="0.35">
      <c r="C239" t="s">
        <v>251</v>
      </c>
      <c r="H239" s="6">
        <v>277.19</v>
      </c>
      <c r="I239" s="6">
        <v>276.8</v>
      </c>
      <c r="J239" s="6">
        <v>216.56</v>
      </c>
      <c r="K239" s="6">
        <v>111.73</v>
      </c>
      <c r="L239" s="6">
        <v>151.97</v>
      </c>
      <c r="M239" s="6">
        <v>145.34</v>
      </c>
      <c r="N239" s="6">
        <v>102.05</v>
      </c>
      <c r="O239" s="6">
        <v>37.229999999999997</v>
      </c>
      <c r="P239" s="6">
        <v>48.59</v>
      </c>
      <c r="Q239" s="6">
        <v>111.95</v>
      </c>
    </row>
    <row r="240" spans="2:26" ht="15.5" x14ac:dyDescent="0.35">
      <c r="C240" t="s">
        <v>78</v>
      </c>
      <c r="H240" s="5">
        <v>65</v>
      </c>
      <c r="I240" s="5">
        <v>65</v>
      </c>
      <c r="J240" s="5">
        <v>65</v>
      </c>
      <c r="K240" s="5">
        <v>39</v>
      </c>
      <c r="L240" s="5">
        <v>53</v>
      </c>
      <c r="M240" s="5">
        <v>51</v>
      </c>
      <c r="N240" s="5">
        <v>20</v>
      </c>
      <c r="O240" s="5">
        <v>15</v>
      </c>
      <c r="P240" s="5">
        <v>19</v>
      </c>
      <c r="Q240" s="5">
        <v>45</v>
      </c>
    </row>
    <row r="241" spans="3:17" ht="15.5" x14ac:dyDescent="0.35">
      <c r="C241" t="s">
        <v>443</v>
      </c>
      <c r="H241" s="6">
        <v>0.28100000000000003</v>
      </c>
      <c r="I241" s="6">
        <v>0.23480000000000001</v>
      </c>
      <c r="J241" s="6">
        <v>0.30020000000000002</v>
      </c>
      <c r="K241" s="6">
        <v>0.34909999999999997</v>
      </c>
      <c r="L241" s="6">
        <v>0.34869999999999995</v>
      </c>
      <c r="M241" s="6">
        <v>0.35090000000000005</v>
      </c>
      <c r="N241" s="6">
        <v>0.19600000000000001</v>
      </c>
      <c r="O241" s="6">
        <v>0.40289999999999998</v>
      </c>
      <c r="P241" s="6">
        <v>0.39100000000000001</v>
      </c>
      <c r="Q241" s="6">
        <v>0.40200000000000002</v>
      </c>
    </row>
    <row r="242" spans="3:17" ht="15.5" x14ac:dyDescent="0.35">
      <c r="C242" t="s">
        <v>444</v>
      </c>
      <c r="H242" s="6">
        <v>4.8899999999999999E-2</v>
      </c>
      <c r="I242" s="6">
        <v>5.2000000000000005E-2</v>
      </c>
      <c r="J242" s="6">
        <v>5.2000000000000005E-2</v>
      </c>
      <c r="K242" s="6">
        <v>4.6399999999999997E-2</v>
      </c>
      <c r="L242" s="6">
        <v>0.05</v>
      </c>
      <c r="M242" s="6">
        <v>4.0500000000000001E-2</v>
      </c>
      <c r="N242" s="6">
        <v>1.8100000000000002E-2</v>
      </c>
      <c r="O242" s="6">
        <v>1.5100000000000001E-2</v>
      </c>
      <c r="P242" s="6">
        <v>1.6799999999999999E-2</v>
      </c>
      <c r="Q242" s="6">
        <v>3.8300000000000001E-2</v>
      </c>
    </row>
    <row r="243" spans="3:17" ht="15.5" x14ac:dyDescent="0.35">
      <c r="C243" t="s">
        <v>252</v>
      </c>
      <c r="D243" s="5">
        <v>1327000000000</v>
      </c>
      <c r="E243" s="5">
        <v>1555000000000</v>
      </c>
      <c r="F243" s="5">
        <v>1636000000000</v>
      </c>
      <c r="G243" s="5">
        <v>1032000000000</v>
      </c>
      <c r="H243" s="5">
        <v>5308000000000</v>
      </c>
      <c r="I243" s="5">
        <v>5512000000000</v>
      </c>
      <c r="J243" s="5">
        <v>4563000000000</v>
      </c>
      <c r="K243" s="5">
        <v>4190000000000</v>
      </c>
      <c r="L243" s="5">
        <v>4585000000000</v>
      </c>
      <c r="M243" s="5">
        <v>4525000000000</v>
      </c>
      <c r="N243" s="5">
        <v>3537000000000</v>
      </c>
      <c r="O243" s="5">
        <v>3699000000000</v>
      </c>
      <c r="P243" s="5">
        <v>4020000000000</v>
      </c>
      <c r="Q243" s="5">
        <v>4738000000000</v>
      </c>
    </row>
    <row r="244" spans="3:17" ht="15.5" x14ac:dyDescent="0.35">
      <c r="C244" t="s">
        <v>253</v>
      </c>
      <c r="H244" s="5">
        <v>5549000000000</v>
      </c>
      <c r="I244" s="5">
        <v>5512000000000</v>
      </c>
      <c r="J244" s="5">
        <v>4563000000000</v>
      </c>
      <c r="K244" s="5">
        <v>4190000000000</v>
      </c>
      <c r="L244" s="5">
        <v>4585000000000</v>
      </c>
      <c r="M244" s="5">
        <v>4525000000000</v>
      </c>
      <c r="N244" s="5">
        <v>3537000000000</v>
      </c>
      <c r="O244" s="5">
        <v>3699000000000</v>
      </c>
      <c r="P244" s="5">
        <v>4020000000000</v>
      </c>
      <c r="Q244" s="5">
        <v>4738000000000</v>
      </c>
    </row>
    <row r="245" spans="3:17" ht="15.5" x14ac:dyDescent="0.35">
      <c r="C245" t="s">
        <v>445</v>
      </c>
      <c r="H245" s="5">
        <v>65</v>
      </c>
      <c r="I245" s="5">
        <v>65</v>
      </c>
      <c r="J245" s="5">
        <v>65</v>
      </c>
      <c r="K245" s="5">
        <v>39</v>
      </c>
      <c r="L245" s="5">
        <v>53</v>
      </c>
      <c r="M245" s="5">
        <v>51</v>
      </c>
      <c r="N245" s="5">
        <v>20</v>
      </c>
      <c r="O245" s="5">
        <v>15</v>
      </c>
      <c r="P245" s="5">
        <v>19</v>
      </c>
      <c r="Q245" s="5">
        <v>45</v>
      </c>
    </row>
    <row r="246" spans="3:17" ht="15.5" x14ac:dyDescent="0.35">
      <c r="C246" t="s">
        <v>446</v>
      </c>
      <c r="H246" s="6">
        <v>0.28100000000000003</v>
      </c>
      <c r="I246" s="6">
        <v>0.23480000000000001</v>
      </c>
      <c r="J246" s="6">
        <v>0.30020000000000002</v>
      </c>
      <c r="K246" s="6">
        <v>0.34909999999999997</v>
      </c>
      <c r="L246" s="6">
        <v>0.34869999999999995</v>
      </c>
      <c r="M246" s="6">
        <v>0.35090000000000005</v>
      </c>
      <c r="N246" s="6">
        <v>0.19600000000000001</v>
      </c>
      <c r="O246" s="6">
        <v>0.40289999999999998</v>
      </c>
      <c r="P246" s="6">
        <v>0.39100000000000001</v>
      </c>
      <c r="Q246" s="6">
        <v>0.40200000000000002</v>
      </c>
    </row>
    <row r="247" spans="3:17" ht="15.5" x14ac:dyDescent="0.35">
      <c r="C247" t="s">
        <v>447</v>
      </c>
      <c r="H247" s="6">
        <v>4.8899999999999999E-2</v>
      </c>
      <c r="I247" s="6">
        <v>5.2000000000000005E-2</v>
      </c>
      <c r="J247" s="6">
        <v>5.2000000000000005E-2</v>
      </c>
      <c r="K247" s="6">
        <v>4.6399999999999997E-2</v>
      </c>
      <c r="L247" s="6">
        <v>0.05</v>
      </c>
      <c r="M247" s="6">
        <v>4.0500000000000001E-2</v>
      </c>
      <c r="N247" s="6">
        <v>1.8100000000000002E-2</v>
      </c>
      <c r="O247" s="6">
        <v>1.5100000000000001E-2</v>
      </c>
      <c r="P247" s="6">
        <v>1.6799999999999999E-2</v>
      </c>
      <c r="Q247" s="6">
        <v>3.8300000000000001E-2</v>
      </c>
    </row>
    <row r="248" spans="3:17" ht="15.5" x14ac:dyDescent="0.35">
      <c r="C248" t="s">
        <v>254</v>
      </c>
      <c r="I248" s="6">
        <v>5.75</v>
      </c>
    </row>
    <row r="249" spans="3:17" ht="15.5" x14ac:dyDescent="0.35">
      <c r="C249" t="s">
        <v>255</v>
      </c>
      <c r="I249" s="6">
        <v>4.8</v>
      </c>
    </row>
    <row r="250" spans="3:17" ht="15.5" x14ac:dyDescent="0.35">
      <c r="C250" t="s">
        <v>494</v>
      </c>
      <c r="I250" s="6">
        <v>4.62</v>
      </c>
    </row>
    <row r="251" spans="3:17" ht="15.5" x14ac:dyDescent="0.35">
      <c r="C251" t="s">
        <v>256</v>
      </c>
      <c r="I251" s="6">
        <v>7.49</v>
      </c>
    </row>
    <row r="252" spans="3:17" ht="15.5" x14ac:dyDescent="0.35">
      <c r="C252" t="s">
        <v>257</v>
      </c>
      <c r="I252" s="6">
        <v>0.2084</v>
      </c>
    </row>
    <row r="253" spans="3:17" ht="15.5" x14ac:dyDescent="0.35">
      <c r="C253" t="s">
        <v>258</v>
      </c>
      <c r="I253" s="6">
        <v>1.63</v>
      </c>
    </row>
    <row r="254" spans="3:17" ht="15.5" x14ac:dyDescent="0.35">
      <c r="C254" t="s">
        <v>259</v>
      </c>
      <c r="I254" s="6">
        <v>0.63</v>
      </c>
    </row>
    <row r="255" spans="3:17" ht="15.5" x14ac:dyDescent="0.35">
      <c r="C255" t="s">
        <v>260</v>
      </c>
      <c r="I255" s="6">
        <v>3.92</v>
      </c>
    </row>
    <row r="256" spans="3:17" ht="15.5" x14ac:dyDescent="0.35">
      <c r="C256" t="s">
        <v>261</v>
      </c>
      <c r="I256" s="6">
        <v>4.7699999999999996</v>
      </c>
    </row>
    <row r="257" spans="3:9" ht="15.5" x14ac:dyDescent="0.35">
      <c r="C257" t="s">
        <v>262</v>
      </c>
      <c r="I257" s="5">
        <v>1</v>
      </c>
    </row>
    <row r="258" spans="3:9" ht="15.5" x14ac:dyDescent="0.35">
      <c r="C258" t="s">
        <v>263</v>
      </c>
      <c r="I258" s="5">
        <v>1</v>
      </c>
    </row>
    <row r="259" spans="3:9" ht="15.5" x14ac:dyDescent="0.35">
      <c r="C259" t="s">
        <v>264</v>
      </c>
      <c r="I259" s="6">
        <v>0.17</v>
      </c>
    </row>
    <row r="260" spans="3:9" ht="15.5" x14ac:dyDescent="0.35">
      <c r="C260" t="s">
        <v>265</v>
      </c>
      <c r="I260" s="6">
        <v>0.22</v>
      </c>
    </row>
    <row r="261" spans="3:9" ht="15.5" x14ac:dyDescent="0.35">
      <c r="C261" t="s">
        <v>495</v>
      </c>
      <c r="I261" s="6">
        <v>-0.13</v>
      </c>
    </row>
    <row r="262" spans="3:9" ht="15.5" x14ac:dyDescent="0.35">
      <c r="C262" t="s">
        <v>266</v>
      </c>
      <c r="I262" s="6">
        <v>277.19</v>
      </c>
    </row>
    <row r="263" spans="3:9" ht="15.5" x14ac:dyDescent="0.35">
      <c r="C263" t="s">
        <v>267</v>
      </c>
      <c r="I263" s="6">
        <v>231.34</v>
      </c>
    </row>
    <row r="264" spans="3:9" ht="15.5" x14ac:dyDescent="0.35">
      <c r="C264" t="s">
        <v>268</v>
      </c>
      <c r="I264" s="6">
        <v>813.64</v>
      </c>
    </row>
    <row r="265" spans="3:9" ht="15.5" x14ac:dyDescent="0.35">
      <c r="C265" t="s">
        <v>269</v>
      </c>
      <c r="D265" s="6">
        <v>1148.17</v>
      </c>
    </row>
    <row r="266" spans="3:9" ht="15.5" x14ac:dyDescent="0.35">
      <c r="C266" t="s">
        <v>270</v>
      </c>
      <c r="I266" s="6">
        <v>2110.48</v>
      </c>
    </row>
    <row r="267" spans="3:9" ht="15.5" x14ac:dyDescent="0.35">
      <c r="C267" t="s">
        <v>271</v>
      </c>
      <c r="I267" s="6">
        <v>278.91000000000003</v>
      </c>
    </row>
    <row r="268" spans="3:9" ht="15.5" x14ac:dyDescent="0.35">
      <c r="C268" t="s">
        <v>272</v>
      </c>
      <c r="D268" s="6">
        <v>11.27</v>
      </c>
    </row>
    <row r="269" spans="3:9" ht="15.5" x14ac:dyDescent="0.35">
      <c r="C269" t="s">
        <v>273</v>
      </c>
      <c r="D269" s="6">
        <v>10.56</v>
      </c>
    </row>
    <row r="270" spans="3:9" ht="15.5" x14ac:dyDescent="0.35">
      <c r="C270" t="s">
        <v>276</v>
      </c>
      <c r="D270" s="6">
        <v>0.1</v>
      </c>
    </row>
    <row r="271" spans="3:9" ht="15.5" x14ac:dyDescent="0.35">
      <c r="C271" t="s">
        <v>278</v>
      </c>
      <c r="D271" s="6">
        <v>1.1000000000000001</v>
      </c>
    </row>
    <row r="272" spans="3:9" ht="15.5" x14ac:dyDescent="0.35">
      <c r="C272" t="s">
        <v>279</v>
      </c>
      <c r="I272" s="6">
        <v>1703.21</v>
      </c>
    </row>
    <row r="273" spans="3:9" ht="15.5" x14ac:dyDescent="0.35">
      <c r="C273" t="s">
        <v>12</v>
      </c>
      <c r="D273" s="5">
        <v>218000000000</v>
      </c>
    </row>
    <row r="274" spans="3:9" ht="15.5" x14ac:dyDescent="0.35">
      <c r="C274" t="s">
        <v>280</v>
      </c>
      <c r="I274" s="6">
        <v>17.489999999999998</v>
      </c>
    </row>
    <row r="275" spans="3:9" ht="15.5" x14ac:dyDescent="0.35">
      <c r="C275" t="s">
        <v>281</v>
      </c>
      <c r="I275" s="6">
        <v>0.11960000000000001</v>
      </c>
    </row>
    <row r="276" spans="3:9" ht="15.5" x14ac:dyDescent="0.35">
      <c r="C276" t="s">
        <v>282</v>
      </c>
      <c r="I276" s="6">
        <v>0.1313</v>
      </c>
    </row>
    <row r="277" spans="3:9" ht="15.5" x14ac:dyDescent="0.35">
      <c r="C277" t="s">
        <v>283</v>
      </c>
      <c r="I277" s="6">
        <v>0.13449999999999998</v>
      </c>
    </row>
    <row r="278" spans="3:9" ht="15.5" x14ac:dyDescent="0.35">
      <c r="C278" t="s">
        <v>284</v>
      </c>
      <c r="I278" s="6">
        <v>0.1164</v>
      </c>
    </row>
    <row r="279" spans="3:9" ht="15.5" x14ac:dyDescent="0.35">
      <c r="C279" t="s">
        <v>285</v>
      </c>
      <c r="D279" s="6">
        <v>2.4</v>
      </c>
    </row>
    <row r="280" spans="3:9" ht="15.5" x14ac:dyDescent="0.35">
      <c r="C280" t="s">
        <v>286</v>
      </c>
      <c r="D280" s="6">
        <v>59.73</v>
      </c>
    </row>
    <row r="281" spans="3:9" ht="15.5" x14ac:dyDescent="0.35">
      <c r="C281" t="s">
        <v>287</v>
      </c>
      <c r="D281" s="6">
        <v>26.23</v>
      </c>
    </row>
    <row r="282" spans="3:9" ht="15.5" x14ac:dyDescent="0.35">
      <c r="C282" t="s">
        <v>288</v>
      </c>
      <c r="D282" s="6">
        <v>35.9</v>
      </c>
    </row>
    <row r="283" spans="3:9" ht="15.5" x14ac:dyDescent="0.35">
      <c r="C283" t="s">
        <v>289</v>
      </c>
      <c r="D283" s="6">
        <v>37.86</v>
      </c>
    </row>
    <row r="284" spans="3:9" ht="15.5" x14ac:dyDescent="0.35">
      <c r="C284" t="s">
        <v>290</v>
      </c>
      <c r="I284" s="6">
        <v>0.35</v>
      </c>
    </row>
    <row r="285" spans="3:9" ht="15.5" x14ac:dyDescent="0.35">
      <c r="C285" t="s">
        <v>291</v>
      </c>
      <c r="I285" s="6">
        <v>5.68</v>
      </c>
    </row>
    <row r="286" spans="3:9" ht="15.5" x14ac:dyDescent="0.35">
      <c r="C286" t="s">
        <v>52</v>
      </c>
      <c r="I286" s="5">
        <v>9071000000000</v>
      </c>
    </row>
    <row r="287" spans="3:9" ht="15.5" x14ac:dyDescent="0.35">
      <c r="C287" t="s">
        <v>292</v>
      </c>
      <c r="I287" s="5">
        <v>1236000000000</v>
      </c>
    </row>
    <row r="288" spans="3:9" ht="15.5" x14ac:dyDescent="0.35">
      <c r="C288" t="s">
        <v>293</v>
      </c>
      <c r="I288" s="5">
        <v>6820000000</v>
      </c>
    </row>
    <row r="289" spans="3:9" ht="15.5" x14ac:dyDescent="0.35">
      <c r="C289" t="s">
        <v>294</v>
      </c>
      <c r="I289" s="6">
        <v>0.40029999999999999</v>
      </c>
    </row>
    <row r="290" spans="3:9" ht="15.5" x14ac:dyDescent="0.35">
      <c r="C290" t="s">
        <v>295</v>
      </c>
      <c r="D290" s="6">
        <v>0.32</v>
      </c>
    </row>
    <row r="291" spans="3:9" ht="15.5" x14ac:dyDescent="0.35">
      <c r="C291" t="s">
        <v>296</v>
      </c>
      <c r="D291" s="6">
        <v>0.29730000000000001</v>
      </c>
    </row>
    <row r="292" spans="3:9" ht="15.5" x14ac:dyDescent="0.35">
      <c r="C292" t="s">
        <v>297</v>
      </c>
      <c r="D292" s="6">
        <v>0.29730000000000001</v>
      </c>
    </row>
    <row r="293" spans="3:9" ht="15.5" x14ac:dyDescent="0.35">
      <c r="C293" t="s">
        <v>298</v>
      </c>
      <c r="D293" s="6">
        <v>2.8900000000000002E-2</v>
      </c>
    </row>
    <row r="294" spans="3:9" ht="15.5" x14ac:dyDescent="0.35">
      <c r="C294" t="s">
        <v>299</v>
      </c>
      <c r="D294" s="6">
        <v>-0.15190000000000001</v>
      </c>
    </row>
    <row r="295" spans="3:9" ht="15.5" x14ac:dyDescent="0.35">
      <c r="C295" t="s">
        <v>300</v>
      </c>
      <c r="D295" s="6">
        <v>6.7000000000000002E-3</v>
      </c>
    </row>
    <row r="296" spans="3:9" ht="15.5" x14ac:dyDescent="0.35">
      <c r="C296" t="s">
        <v>365</v>
      </c>
      <c r="I296" s="5">
        <v>65</v>
      </c>
    </row>
    <row r="297" spans="3:9" ht="15.5" x14ac:dyDescent="0.35">
      <c r="C297" t="s">
        <v>496</v>
      </c>
      <c r="I297" s="5">
        <v>65</v>
      </c>
    </row>
    <row r="298" spans="3:9" ht="15.5" x14ac:dyDescent="0.35">
      <c r="C298" t="s">
        <v>497</v>
      </c>
      <c r="I298" s="6">
        <v>0.28100000000000003</v>
      </c>
    </row>
    <row r="299" spans="3:9" ht="15.5" x14ac:dyDescent="0.35">
      <c r="C299" t="s">
        <v>498</v>
      </c>
      <c r="I299" s="6">
        <v>4.8899999999999999E-2</v>
      </c>
    </row>
    <row r="300" spans="3:9" ht="15.5" x14ac:dyDescent="0.35">
      <c r="C300" t="s">
        <v>366</v>
      </c>
      <c r="I300" t="s">
        <v>2586</v>
      </c>
    </row>
    <row r="301" spans="3:9" ht="15.5" x14ac:dyDescent="0.35">
      <c r="C301" t="s">
        <v>301</v>
      </c>
      <c r="I301" s="5">
        <v>7</v>
      </c>
    </row>
    <row r="302" spans="3:9" ht="15.5" x14ac:dyDescent="0.35">
      <c r="C302" t="s">
        <v>302</v>
      </c>
      <c r="I302" s="6">
        <v>0.74</v>
      </c>
    </row>
    <row r="303" spans="3:9" ht="15.5" x14ac:dyDescent="0.35">
      <c r="C303" t="s">
        <v>303</v>
      </c>
      <c r="I303" s="6">
        <v>0.83</v>
      </c>
    </row>
    <row r="304" spans="3:9" ht="15.5" x14ac:dyDescent="0.35">
      <c r="C304" t="s">
        <v>304</v>
      </c>
      <c r="I304" s="6">
        <v>0.93</v>
      </c>
    </row>
    <row r="305" spans="3:9" ht="15.5" x14ac:dyDescent="0.35">
      <c r="C305" t="s">
        <v>305</v>
      </c>
      <c r="I305" s="6">
        <v>0.83</v>
      </c>
    </row>
    <row r="306" spans="3:9" ht="15.5" x14ac:dyDescent="0.35">
      <c r="C306" t="s">
        <v>306</v>
      </c>
      <c r="I306" s="6">
        <v>0.44</v>
      </c>
    </row>
    <row r="307" spans="3:9" ht="15.5" x14ac:dyDescent="0.35">
      <c r="C307" t="s">
        <v>307</v>
      </c>
      <c r="I307" s="6">
        <v>0.72</v>
      </c>
    </row>
    <row r="308" spans="3:9" ht="15.5" x14ac:dyDescent="0.35">
      <c r="C308" t="s">
        <v>308</v>
      </c>
      <c r="I308" s="6">
        <v>0.77</v>
      </c>
    </row>
    <row r="309" spans="3:9" ht="15.5" x14ac:dyDescent="0.35">
      <c r="C309" t="s">
        <v>309</v>
      </c>
      <c r="I309" s="5">
        <v>5549000000000</v>
      </c>
    </row>
    <row r="310" spans="3:9" ht="15.5" x14ac:dyDescent="0.35">
      <c r="C310" t="s">
        <v>310</v>
      </c>
      <c r="I310" s="5">
        <v>2185000000000</v>
      </c>
    </row>
    <row r="311" spans="3:9" ht="15.5" x14ac:dyDescent="0.35">
      <c r="C311" t="s">
        <v>311</v>
      </c>
      <c r="I311" s="5">
        <v>2386000000000</v>
      </c>
    </row>
    <row r="312" spans="3:9" ht="15.5" x14ac:dyDescent="0.35">
      <c r="C312" t="s">
        <v>312</v>
      </c>
      <c r="I312" s="5">
        <v>1890000000000</v>
      </c>
    </row>
    <row r="313" spans="3:9" ht="15.5" x14ac:dyDescent="0.35">
      <c r="C313" t="s">
        <v>313</v>
      </c>
      <c r="D313" s="5">
        <v>7830000000000</v>
      </c>
    </row>
    <row r="314" spans="3:9" ht="15.5" x14ac:dyDescent="0.35">
      <c r="C314" t="s">
        <v>314</v>
      </c>
      <c r="D314" s="5">
        <v>15811000000000</v>
      </c>
    </row>
    <row r="315" spans="3:9" ht="15.5" x14ac:dyDescent="0.35">
      <c r="C315" t="s">
        <v>315</v>
      </c>
      <c r="D315" s="5">
        <v>1421000000000</v>
      </c>
    </row>
    <row r="316" spans="3:9" ht="15.5" x14ac:dyDescent="0.35">
      <c r="C316" t="s">
        <v>233</v>
      </c>
      <c r="D316" s="5">
        <v>8202000000000</v>
      </c>
    </row>
    <row r="317" spans="3:9" ht="15.5" x14ac:dyDescent="0.35">
      <c r="C317" t="s">
        <v>232</v>
      </c>
      <c r="I317" s="5">
        <v>14393000000000</v>
      </c>
    </row>
    <row r="318" spans="3:9" ht="15.5" x14ac:dyDescent="0.35">
      <c r="C318" t="s">
        <v>20</v>
      </c>
      <c r="D318" s="5">
        <v>-7830000000000</v>
      </c>
    </row>
    <row r="319" spans="3:9" ht="15.5" x14ac:dyDescent="0.35">
      <c r="C319" t="s">
        <v>316</v>
      </c>
      <c r="I319" s="5">
        <v>14389000000000</v>
      </c>
    </row>
    <row r="320" spans="3:9" ht="15.5" x14ac:dyDescent="0.35">
      <c r="C320" t="s">
        <v>317</v>
      </c>
      <c r="I320" s="5">
        <v>2312000000000</v>
      </c>
    </row>
    <row r="321" spans="3:9" ht="15.5" x14ac:dyDescent="0.35">
      <c r="C321" t="s">
        <v>318</v>
      </c>
      <c r="I321" s="5">
        <v>-448000000000</v>
      </c>
    </row>
    <row r="322" spans="3:9" ht="15.5" x14ac:dyDescent="0.35">
      <c r="C322" t="s">
        <v>319</v>
      </c>
      <c r="I322" s="5">
        <v>-450000000000</v>
      </c>
    </row>
    <row r="323" spans="3:9" ht="15.5" x14ac:dyDescent="0.35">
      <c r="C323" t="s">
        <v>320</v>
      </c>
      <c r="I323" s="5">
        <v>-410000000000</v>
      </c>
    </row>
    <row r="324" spans="3:9" ht="15.5" x14ac:dyDescent="0.35">
      <c r="C324" t="s">
        <v>321</v>
      </c>
      <c r="I324" s="5">
        <v>1902000000000</v>
      </c>
    </row>
  </sheetData>
  <pageMargins left="0.7" right="0.7" top="0.75" bottom="0.75" header="0.3" footer="0.3"/>
  <ignoredErrors>
    <ignoredError sqref="A1:Z325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Z3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2587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2588</v>
      </c>
      <c r="D2" s="2" vm="718">
        <f ca="1">IFERROR(_xlfn.STOCKHISTORY("XIDX:" &amp; $C$1, D3, , 0, 0, 1), "Libur")</f>
        <v>780</v>
      </c>
      <c r="H2" s="2" vm="718">
        <f ca="1">IFERROR(INDEX(D2:G2,COUNT(D2:G2)),"")</f>
        <v>780</v>
      </c>
      <c r="I2" s="2" vm="422">
        <f t="shared" ref="I2:Z2" ca="1" si="0">IFERROR(_xlfn.STOCKHISTORY("XIDX:" &amp; $C$1, I1, , 0, 0, 1), "Libur")</f>
        <v>850</v>
      </c>
      <c r="J2" s="2" vm="684">
        <f t="shared" ca="1" si="0"/>
        <v>1020</v>
      </c>
      <c r="K2" s="2" vm="719">
        <f t="shared" ca="1" si="0"/>
        <v>1305</v>
      </c>
      <c r="L2" s="2" vm="720">
        <f t="shared" ca="1" si="0"/>
        <v>1390</v>
      </c>
      <c r="M2" s="2" vm="161">
        <f t="shared" ca="1" si="0"/>
        <v>715</v>
      </c>
      <c r="N2" s="2" vm="721">
        <f t="shared" ca="1" si="0"/>
        <v>490</v>
      </c>
      <c r="O2" s="2" vm="406">
        <f t="shared" ca="1" si="0"/>
        <v>610</v>
      </c>
      <c r="P2" s="2" vm="653">
        <f t="shared" ca="1" si="0"/>
        <v>615</v>
      </c>
      <c r="Q2" s="2" vm="49">
        <f t="shared" ca="1" si="0"/>
        <v>500</v>
      </c>
      <c r="R2" s="2" vm="318">
        <f t="shared" ca="1" si="0"/>
        <v>350</v>
      </c>
      <c r="S2" s="2" vm="49">
        <f t="shared" ca="1" si="0"/>
        <v>500</v>
      </c>
      <c r="T2" s="2" vm="446">
        <f t="shared" ca="1" si="0"/>
        <v>900</v>
      </c>
      <c r="U2" s="2" vm="51">
        <f t="shared" ca="1" si="0"/>
        <v>360</v>
      </c>
      <c r="V2" s="2" vm="124">
        <f t="shared" ca="1" si="0"/>
        <v>370</v>
      </c>
      <c r="W2" s="2" vm="420">
        <f t="shared" ca="1" si="0"/>
        <v>400</v>
      </c>
      <c r="X2" s="2" vm="420">
        <f t="shared" ca="1" si="0"/>
        <v>400</v>
      </c>
      <c r="Y2" s="2" vm="66">
        <f t="shared" ca="1" si="0"/>
        <v>375</v>
      </c>
      <c r="Z2" s="2" vm="722">
        <f t="shared" ca="1" si="0"/>
        <v>265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2251944000000</v>
      </c>
      <c r="H4" s="2">
        <f>IFERROR(SUM(D4:G4)*(4/MAX(1,COUNT(D4:G4))),"")</f>
        <v>9007776000000</v>
      </c>
      <c r="I4" s="2">
        <f t="shared" ref="I4:Z4" si="1">IFERROR(INDEX(I51:I500,MATCH($C$4,$C$51:$C$500,0)),"")</f>
        <v>8799179000000</v>
      </c>
      <c r="J4" s="2">
        <f t="shared" si="1"/>
        <v>7722382000000</v>
      </c>
      <c r="K4" s="2">
        <f t="shared" si="1"/>
        <v>7316902000000</v>
      </c>
      <c r="L4" s="2">
        <f t="shared" si="1"/>
        <v>7879115000000</v>
      </c>
      <c r="M4" s="2">
        <f t="shared" si="1"/>
        <v>6635544000000</v>
      </c>
      <c r="N4" s="2">
        <f t="shared" si="1"/>
        <v>5592338000000</v>
      </c>
      <c r="O4" s="2">
        <f t="shared" si="1"/>
        <v>6534734000000</v>
      </c>
      <c r="P4" s="2">
        <f t="shared" si="1"/>
        <v>7076493000000</v>
      </c>
      <c r="Q4" s="2">
        <f t="shared" si="1"/>
        <v>6596941000000</v>
      </c>
      <c r="R4" s="2">
        <f t="shared" si="1"/>
        <v>6438172000000</v>
      </c>
      <c r="S4" s="2">
        <f t="shared" si="1"/>
        <v>6465959000000</v>
      </c>
      <c r="T4" s="2">
        <f t="shared" si="1"/>
        <v>5888153000000</v>
      </c>
      <c r="U4" s="2">
        <f t="shared" si="1"/>
        <v>5734847000000</v>
      </c>
      <c r="V4" s="2">
        <f t="shared" si="1"/>
        <v>6213600000000</v>
      </c>
      <c r="W4" s="2">
        <f t="shared" si="1"/>
        <v>5529075000000</v>
      </c>
      <c r="X4" s="2">
        <f t="shared" si="1"/>
        <v>3901733000000</v>
      </c>
      <c r="Y4" s="2">
        <f t="shared" si="1"/>
        <v>3746865000000</v>
      </c>
      <c r="Z4" s="2">
        <f t="shared" si="1"/>
        <v>4458094000000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113953000000</v>
      </c>
      <c r="H5" s="2">
        <f>IFERROR(SUM(D5:G5)*(4/MAX(1,COUNT(D5:G5))),"")</f>
        <v>455812000000</v>
      </c>
      <c r="I5" s="2">
        <f t="shared" ref="I5:Z5" si="2">IFERROR(INDEX(I51:I500,MATCH($C$5,$C$51:$C$500,0)),"")</f>
        <v>247275000000</v>
      </c>
      <c r="J5" s="2">
        <f t="shared" si="2"/>
        <v>287109000000</v>
      </c>
      <c r="K5" s="2">
        <f t="shared" si="2"/>
        <v>99098000000</v>
      </c>
      <c r="L5" s="2">
        <f t="shared" si="2"/>
        <v>344732000000</v>
      </c>
      <c r="M5" s="2">
        <f t="shared" si="2"/>
        <v>490631000000</v>
      </c>
      <c r="N5" s="2">
        <f t="shared" si="2"/>
        <v>120363000000</v>
      </c>
      <c r="O5" s="2">
        <f t="shared" si="2"/>
        <v>117865000000</v>
      </c>
      <c r="P5" s="2">
        <f t="shared" si="2"/>
        <v>280582000000</v>
      </c>
      <c r="Q5" s="2">
        <f t="shared" si="2"/>
        <v>209926000000</v>
      </c>
      <c r="R5" s="2">
        <f t="shared" si="2"/>
        <v>18081000000</v>
      </c>
      <c r="S5" s="2">
        <f t="shared" si="2"/>
        <v>128100000000</v>
      </c>
      <c r="T5" s="2">
        <f t="shared" si="2"/>
        <v>191063000000</v>
      </c>
      <c r="U5" s="2">
        <f t="shared" si="2"/>
        <v>267367000000</v>
      </c>
      <c r="V5" s="2">
        <f t="shared" si="2"/>
        <v>120374000000</v>
      </c>
      <c r="W5" s="2">
        <f t="shared" si="2"/>
        <v>90610000000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3429742000000</v>
      </c>
      <c r="H6" s="2">
        <f>IFERROR(INDEX(D6:G6,COUNT(D6:G6)),"")</f>
        <v>3429742000000</v>
      </c>
      <c r="I6" s="2">
        <f t="shared" ref="I6:Z6" si="3">IFERROR(INDEX(I51:I500,MATCH($C$6,$C$51:$C$500,0)),"")</f>
        <v>3306393000000</v>
      </c>
      <c r="J6" s="2">
        <f t="shared" si="3"/>
        <v>3130724000000</v>
      </c>
      <c r="K6" s="2">
        <f t="shared" si="3"/>
        <v>2973060000000</v>
      </c>
      <c r="L6" s="2">
        <f t="shared" si="3"/>
        <v>2986711000000</v>
      </c>
      <c r="M6" s="2">
        <f t="shared" si="3"/>
        <v>2737881000000</v>
      </c>
      <c r="N6" s="2">
        <f t="shared" si="3"/>
        <v>2243122000000</v>
      </c>
      <c r="O6" s="2">
        <f t="shared" si="3"/>
        <v>2160180000000</v>
      </c>
      <c r="P6" s="2">
        <f t="shared" si="3"/>
        <v>2125042000000</v>
      </c>
      <c r="Q6" s="2">
        <f t="shared" si="3"/>
        <v>1871082000000</v>
      </c>
      <c r="R6" s="2">
        <f t="shared" si="3"/>
        <v>1679016000000</v>
      </c>
      <c r="S6" s="2">
        <f t="shared" si="3"/>
        <v>1619620000000</v>
      </c>
      <c r="T6" s="2">
        <f t="shared" si="3"/>
        <v>1557515000000</v>
      </c>
      <c r="U6" s="2">
        <f t="shared" si="3"/>
        <v>1390195000000</v>
      </c>
      <c r="V6" s="2">
        <f t="shared" si="3"/>
        <v>1133547000000</v>
      </c>
      <c r="W6" s="2">
        <f t="shared" si="3"/>
        <v>953851000000</v>
      </c>
      <c r="X6" s="2">
        <f t="shared" si="3"/>
        <v>1020449000000</v>
      </c>
      <c r="Y6" s="2">
        <f t="shared" si="3"/>
        <v>955850000000</v>
      </c>
      <c r="Z6" s="2">
        <f t="shared" si="3"/>
        <v>954285000000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1.56</v>
      </c>
      <c r="H7" s="3">
        <f>IFERROR(INDEX(D7:G7,COUNT(D7:G7)),"")</f>
        <v>1.56</v>
      </c>
      <c r="I7" s="3">
        <f t="shared" ref="I7:Z7" si="4">IFERROR(INDEX(I51:I500,MATCH($C$7,$C$51:$C$500,0))/1000000000,"")</f>
        <v>1.56</v>
      </c>
      <c r="J7" s="3">
        <f t="shared" si="4"/>
        <v>1.56</v>
      </c>
      <c r="K7" s="3">
        <f t="shared" si="4"/>
        <v>1.56</v>
      </c>
      <c r="L7" s="3">
        <f t="shared" si="4"/>
        <v>1.56</v>
      </c>
      <c r="M7" s="3">
        <f t="shared" si="4"/>
        <v>1.56</v>
      </c>
      <c r="N7" s="3">
        <f t="shared" si="4"/>
        <v>1.56</v>
      </c>
      <c r="O7" s="3">
        <f t="shared" si="4"/>
        <v>1.56</v>
      </c>
      <c r="P7" s="3">
        <f t="shared" si="4"/>
        <v>1.56</v>
      </c>
      <c r="Q7" s="3">
        <f t="shared" si="4"/>
        <v>1.56</v>
      </c>
      <c r="R7" s="3">
        <f t="shared" si="4"/>
        <v>1.56</v>
      </c>
      <c r="S7" s="3">
        <f t="shared" si="4"/>
        <v>1.56</v>
      </c>
      <c r="T7" s="3">
        <f t="shared" si="4"/>
        <v>0.78</v>
      </c>
      <c r="U7" s="3">
        <f t="shared" si="4"/>
        <v>0.78</v>
      </c>
      <c r="V7" s="3">
        <f t="shared" si="4"/>
        <v>0.78</v>
      </c>
      <c r="W7" s="3">
        <f t="shared" si="4"/>
        <v>0.78</v>
      </c>
      <c r="X7" s="3">
        <f t="shared" si="4"/>
        <v>0.78</v>
      </c>
      <c r="Y7" s="3">
        <f t="shared" si="4"/>
        <v>0.78</v>
      </c>
      <c r="Z7" s="3">
        <f t="shared" si="4"/>
        <v>0.78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197000000000</v>
      </c>
      <c r="H8" s="2">
        <f>IFERROR(INDEX(D8:G8,COUNT(D8:G8)),"")</f>
        <v>197000000000</v>
      </c>
      <c r="I8" s="2">
        <f t="shared" ref="I8:Z8" si="5">IFERROR(INDEX(I51:I500,MATCH($C$8,$C$51:$C$500,0)),"")</f>
        <v>-87000000000</v>
      </c>
      <c r="J8" s="2">
        <f t="shared" si="5"/>
        <v>153000000000</v>
      </c>
      <c r="K8" s="2">
        <f t="shared" si="5"/>
        <v>517000000000</v>
      </c>
      <c r="L8" s="2">
        <f t="shared" si="5"/>
        <v>200000000000</v>
      </c>
      <c r="M8" s="2">
        <f t="shared" si="5"/>
        <v>350000000000</v>
      </c>
      <c r="N8" s="2">
        <f t="shared" si="5"/>
        <v>670000000000</v>
      </c>
      <c r="O8" s="2">
        <f t="shared" si="5"/>
        <v>335000000000</v>
      </c>
      <c r="P8" s="2">
        <f t="shared" si="5"/>
        <v>-32000000000</v>
      </c>
      <c r="Q8" s="2">
        <f t="shared" si="5"/>
        <v>-91000000000</v>
      </c>
      <c r="R8" s="2">
        <f t="shared" si="5"/>
        <v>-74000000000</v>
      </c>
      <c r="S8" s="2">
        <f t="shared" si="5"/>
        <v>-473000000000</v>
      </c>
      <c r="T8" s="2">
        <f t="shared" si="5"/>
        <v>-50000000000</v>
      </c>
      <c r="U8" s="2">
        <f t="shared" si="5"/>
        <v>52000000000</v>
      </c>
      <c r="V8" s="2">
        <f t="shared" si="5"/>
        <v>119000000000</v>
      </c>
      <c r="W8" s="2">
        <f t="shared" si="5"/>
        <v>-353000000000</v>
      </c>
      <c r="X8" s="2">
        <f t="shared" si="5"/>
        <v>-352000000000</v>
      </c>
      <c r="Y8" s="2">
        <f t="shared" si="5"/>
        <v>714000000000</v>
      </c>
      <c r="Z8" s="2">
        <f t="shared" si="5"/>
        <v>-766000000000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125.99</v>
      </c>
      <c r="H9" s="3">
        <f>IFERROR(INDEX(D9:G9,COUNT(D9:G9)),"")</f>
        <v>125.99</v>
      </c>
      <c r="I9" s="3">
        <f t="shared" ref="I9:Z9" si="6">IFERROR(INDEX(I51:I500,MATCH($C$9,$C$51:$C$500,0)),"")</f>
        <v>-55.52</v>
      </c>
      <c r="J9" s="3">
        <f t="shared" si="6"/>
        <v>98.31</v>
      </c>
      <c r="K9" s="3">
        <f t="shared" si="6"/>
        <v>331.64</v>
      </c>
      <c r="L9" s="3">
        <f t="shared" si="6"/>
        <v>127.89</v>
      </c>
      <c r="M9" s="3">
        <f t="shared" si="6"/>
        <v>224.46</v>
      </c>
      <c r="N9" s="3">
        <f t="shared" si="6"/>
        <v>429.77</v>
      </c>
      <c r="O9" s="3">
        <f t="shared" si="6"/>
        <v>214.57</v>
      </c>
      <c r="P9" s="3">
        <f t="shared" si="6"/>
        <v>-20.32</v>
      </c>
      <c r="Q9" s="3">
        <f t="shared" si="6"/>
        <v>-58.31</v>
      </c>
      <c r="R9" s="3">
        <f t="shared" si="6"/>
        <v>-47.34</v>
      </c>
      <c r="S9" s="3">
        <f t="shared" si="6"/>
        <v>-302.89</v>
      </c>
      <c r="T9" s="3">
        <f t="shared" si="6"/>
        <v>-64.14</v>
      </c>
      <c r="U9" s="3">
        <f t="shared" si="6"/>
        <v>67.099999999999994</v>
      </c>
      <c r="V9" s="3">
        <f t="shared" si="6"/>
        <v>152.13999999999999</v>
      </c>
      <c r="W9" s="3">
        <f t="shared" si="6"/>
        <v>-452.65</v>
      </c>
      <c r="X9" s="3">
        <f t="shared" si="6"/>
        <v>-451.05</v>
      </c>
      <c r="Y9" s="3">
        <f t="shared" si="6"/>
        <v>915.52</v>
      </c>
      <c r="Z9" s="3">
        <f t="shared" si="6"/>
        <v>-982.29</v>
      </c>
    </row>
    <row r="10" spans="1:26" ht="15.5" x14ac:dyDescent="0.35">
      <c r="C10" t="s">
        <v>17</v>
      </c>
      <c r="D10" s="3">
        <f ca="1">IFERROR(IF(D9=0,"",D2/D9),"")</f>
        <v>6.1909675371061201</v>
      </c>
      <c r="I10" s="3">
        <f t="shared" ref="I10:Z10" ca="1" si="7">IFERROR(IF(I9=0,"",I2/I9),"")</f>
        <v>-15.309798270893371</v>
      </c>
      <c r="J10" s="3">
        <f t="shared" ca="1" si="7"/>
        <v>10.375343301800427</v>
      </c>
      <c r="K10" s="3">
        <f t="shared" ca="1" si="7"/>
        <v>3.9349897479194307</v>
      </c>
      <c r="L10" s="3">
        <f t="shared" ca="1" si="7"/>
        <v>10.86871530221284</v>
      </c>
      <c r="M10" s="3">
        <f t="shared" ca="1" si="7"/>
        <v>3.1854227924797289</v>
      </c>
      <c r="N10" s="3">
        <f t="shared" ca="1" si="7"/>
        <v>1.1401447285757498</v>
      </c>
      <c r="O10" s="3">
        <f t="shared" ca="1" si="7"/>
        <v>2.8428950925106027</v>
      </c>
      <c r="P10" s="3">
        <f t="shared" ca="1" si="7"/>
        <v>-30.265748031496063</v>
      </c>
      <c r="Q10" s="3">
        <f t="shared" ca="1" si="7"/>
        <v>-8.5748585148345047</v>
      </c>
      <c r="R10" s="3">
        <f t="shared" ca="1" si="7"/>
        <v>-7.3933248838191803</v>
      </c>
      <c r="S10" s="3">
        <f t="shared" ca="1" si="7"/>
        <v>-1.6507643038726931</v>
      </c>
      <c r="T10" s="3">
        <f t="shared" ca="1" si="7"/>
        <v>-14.031805425631431</v>
      </c>
      <c r="U10" s="3">
        <f t="shared" ca="1" si="7"/>
        <v>5.3651266766020873</v>
      </c>
      <c r="V10" s="3">
        <f t="shared" ca="1" si="7"/>
        <v>2.4319705534376235</v>
      </c>
      <c r="W10" s="3">
        <f t="shared" ca="1" si="7"/>
        <v>-0.88368496630951066</v>
      </c>
      <c r="X10" s="3">
        <f t="shared" ca="1" si="7"/>
        <v>-0.88681964305509364</v>
      </c>
      <c r="Y10" s="3">
        <f t="shared" ca="1" si="7"/>
        <v>0.40960328556448794</v>
      </c>
      <c r="Z10" s="3">
        <f t="shared" ca="1" si="7"/>
        <v>-0.2697777642040538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302627000000</v>
      </c>
      <c r="H11" s="2">
        <f>IFERROR(INDEX(D11:G11,COUNT(D11:G11)),"")</f>
        <v>302627000000</v>
      </c>
      <c r="I11" s="2">
        <f t="shared" ref="I11:Z11" si="8">IFERROR(INDEX(I51:I500,MATCH($C$11,$C$51:$C$500,0)),"")</f>
        <v>275847000000</v>
      </c>
      <c r="J11" s="2">
        <f t="shared" si="8"/>
        <v>282501000000</v>
      </c>
      <c r="K11" s="2">
        <f t="shared" si="8"/>
        <v>379937000000</v>
      </c>
      <c r="L11" s="2">
        <f t="shared" si="8"/>
        <v>237154000000</v>
      </c>
      <c r="M11" s="2">
        <f t="shared" si="8"/>
        <v>499095000000</v>
      </c>
      <c r="N11" s="2">
        <f t="shared" si="8"/>
        <v>376004000000</v>
      </c>
      <c r="O11" s="2">
        <f t="shared" si="8"/>
        <v>86149000000</v>
      </c>
      <c r="P11" s="2">
        <f t="shared" si="8"/>
        <v>143594000000</v>
      </c>
      <c r="Q11" s="2">
        <f t="shared" si="8"/>
        <v>124949000000</v>
      </c>
      <c r="R11" s="2">
        <f t="shared" si="8"/>
        <v>69142000000</v>
      </c>
      <c r="S11" s="2">
        <f t="shared" si="8"/>
        <v>120385000000</v>
      </c>
      <c r="T11" s="2">
        <f t="shared" si="8"/>
        <v>235625000000</v>
      </c>
      <c r="U11" s="2">
        <f t="shared" si="8"/>
        <v>148149000000</v>
      </c>
      <c r="V11" s="2">
        <f t="shared" si="8"/>
        <v>117597000000</v>
      </c>
      <c r="W11" s="2">
        <f t="shared" si="8"/>
        <v>101512000000</v>
      </c>
      <c r="X11" s="2">
        <f t="shared" si="8"/>
        <v>231774000000</v>
      </c>
      <c r="Y11" s="2">
        <f t="shared" si="8"/>
        <v>297996000000</v>
      </c>
      <c r="Z11" s="2">
        <f t="shared" si="8"/>
        <v>177904000000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902000000000</v>
      </c>
      <c r="H12" s="2">
        <f>IFERROR(INDEX(D12:G12,COUNT(D12:G12)),"")</f>
        <v>902000000000</v>
      </c>
      <c r="I12" s="2">
        <f t="shared" ref="I12:Z12" si="9">IFERROR(INDEX(I51:I500,MATCH($C$12,$C$51:$C$500,0)),"")</f>
        <v>1073000000000</v>
      </c>
      <c r="J12" s="2">
        <f t="shared" si="9"/>
        <v>900000000000</v>
      </c>
      <c r="K12" s="2">
        <f t="shared" si="9"/>
        <v>656000000000</v>
      </c>
      <c r="L12" s="2">
        <f t="shared" si="9"/>
        <v>1137000000000</v>
      </c>
      <c r="M12" s="2">
        <f t="shared" si="9"/>
        <v>1256000000000</v>
      </c>
      <c r="N12" s="2">
        <f t="shared" si="9"/>
        <v>1584000000000</v>
      </c>
      <c r="O12" s="2">
        <f t="shared" si="9"/>
        <v>2104000000000</v>
      </c>
      <c r="P12" s="2">
        <f t="shared" si="9"/>
        <v>2433000000000</v>
      </c>
      <c r="Q12" s="2">
        <f t="shared" si="9"/>
        <v>2407000000000</v>
      </c>
      <c r="R12" s="2">
        <f t="shared" si="9"/>
        <v>2322000000000</v>
      </c>
      <c r="S12" s="2">
        <f t="shared" si="9"/>
        <v>2172000000000</v>
      </c>
      <c r="T12" s="2">
        <f t="shared" si="9"/>
        <v>1598000000000</v>
      </c>
      <c r="U12" s="2">
        <f t="shared" si="9"/>
        <v>1574000000000</v>
      </c>
      <c r="V12" s="2">
        <f t="shared" si="9"/>
        <v>1697000000000</v>
      </c>
      <c r="W12" s="2">
        <f t="shared" si="9"/>
        <v>1818000000000</v>
      </c>
      <c r="X12" s="2">
        <f t="shared" si="9"/>
        <v>1676000000000</v>
      </c>
      <c r="Y12" s="2">
        <f t="shared" si="9"/>
        <v>1244000000000</v>
      </c>
      <c r="Z12" s="2">
        <f t="shared" si="9"/>
        <v>1709000000000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1204000000000</v>
      </c>
      <c r="H13" s="2">
        <f>IFERROR(INDEX(D13:G13,COUNT(D13:G13)),"")</f>
        <v>1204000000000</v>
      </c>
      <c r="I13" s="2">
        <f t="shared" ref="I13:Z13" si="10">IFERROR(INDEX(I51:I500,MATCH($C$13,$C$51:$C$500,0)),"")</f>
        <v>1349000000000</v>
      </c>
      <c r="J13" s="2">
        <f t="shared" si="10"/>
        <v>1183000000000</v>
      </c>
      <c r="K13" s="2">
        <f t="shared" si="10"/>
        <v>1036000000000</v>
      </c>
      <c r="L13" s="2">
        <f t="shared" si="10"/>
        <v>1374000000000</v>
      </c>
      <c r="M13" s="2">
        <f t="shared" si="10"/>
        <v>1755000000000</v>
      </c>
      <c r="N13" s="2">
        <f t="shared" si="10"/>
        <v>1960000000000</v>
      </c>
      <c r="O13" s="2">
        <f t="shared" si="10"/>
        <v>2190000000000</v>
      </c>
      <c r="P13" s="2">
        <f t="shared" si="10"/>
        <v>2577000000000</v>
      </c>
      <c r="Q13" s="2">
        <f t="shared" si="10"/>
        <v>2532000000000</v>
      </c>
      <c r="R13" s="2">
        <f t="shared" si="10"/>
        <v>2391000000000</v>
      </c>
      <c r="S13" s="2">
        <f t="shared" si="10"/>
        <v>2292000000000</v>
      </c>
      <c r="T13" s="2">
        <f t="shared" si="10"/>
        <v>1834000000000</v>
      </c>
      <c r="U13" s="2">
        <f t="shared" si="10"/>
        <v>1722000000000</v>
      </c>
      <c r="V13" s="2">
        <f t="shared" si="10"/>
        <v>1814000000000</v>
      </c>
      <c r="W13" s="2">
        <f t="shared" si="10"/>
        <v>1919000000000</v>
      </c>
      <c r="X13" s="2">
        <f t="shared" si="10"/>
        <v>1908000000000</v>
      </c>
      <c r="Y13" s="2">
        <f t="shared" si="10"/>
        <v>1542000000000</v>
      </c>
      <c r="Z13" s="2">
        <f t="shared" si="10"/>
        <v>1887000000000</v>
      </c>
    </row>
    <row r="14" spans="1:26" ht="15.5" x14ac:dyDescent="0.35">
      <c r="C14" t="s">
        <v>26</v>
      </c>
      <c r="D14" s="2">
        <f>IFERROR(INDEX(D51:D500,MATCH($C$14,$C$51:$C$500,0)),"")</f>
        <v>-10812000000</v>
      </c>
      <c r="H14" s="2">
        <f>IFERROR(SUM(D14:G14)*(4/MAX(1,COUNT(D14:G14))),"")</f>
        <v>-43248000000</v>
      </c>
      <c r="I14" s="2">
        <f t="shared" ref="I14:Z14" si="11">IFERROR(INDEX(I51:I500,MATCH($C$14,$C$51:$C$500,0)),"")</f>
        <v>-131757000000</v>
      </c>
      <c r="J14" s="2">
        <f t="shared" si="11"/>
        <v>-106691000000</v>
      </c>
      <c r="K14" s="2">
        <f t="shared" si="11"/>
        <v>-95757000000</v>
      </c>
      <c r="L14" s="2">
        <f t="shared" si="11"/>
        <v>-138538000000</v>
      </c>
      <c r="M14" s="2">
        <f t="shared" si="11"/>
        <v>-121288000000</v>
      </c>
      <c r="N14" s="2">
        <f t="shared" si="11"/>
        <v>-168883000000</v>
      </c>
      <c r="O14" s="2">
        <f t="shared" si="11"/>
        <v>-225136000000</v>
      </c>
      <c r="P14" s="2">
        <f t="shared" si="11"/>
        <v>-202748000000</v>
      </c>
      <c r="Q14" s="2">
        <f t="shared" si="11"/>
        <v>-153289000000</v>
      </c>
      <c r="R14" s="2">
        <f t="shared" si="11"/>
        <v>-154571000000</v>
      </c>
      <c r="S14" s="2">
        <f t="shared" si="11"/>
        <v>-186396000000</v>
      </c>
      <c r="T14" s="2">
        <f t="shared" si="11"/>
        <v>-126521000000</v>
      </c>
      <c r="U14" s="2">
        <f t="shared" si="11"/>
        <v>-122468000000</v>
      </c>
      <c r="V14" s="2">
        <f t="shared" si="11"/>
        <v>-142170000000</v>
      </c>
      <c r="W14" s="2">
        <f t="shared" si="11"/>
        <v>-131793000000</v>
      </c>
      <c r="X14" s="2">
        <f t="shared" si="11"/>
        <v>-122231000000</v>
      </c>
      <c r="Y14" s="2">
        <f t="shared" si="11"/>
        <v>-131949000000</v>
      </c>
      <c r="Z14" s="2">
        <f t="shared" si="11"/>
        <v>-136570000000</v>
      </c>
    </row>
    <row r="15" spans="1:26" ht="15.5" x14ac:dyDescent="0.35">
      <c r="C15" t="s">
        <v>27</v>
      </c>
      <c r="D15" s="2">
        <f>IFERROR(INDEX(D51:D500,MATCH($C$15,$C$51:$C$500,0)),"")</f>
        <v>-18831000000</v>
      </c>
      <c r="H15" s="2">
        <f>IFERROR(SUM(D15:G15)*(4/MAX(1,COUNT(D15:G15))),"")</f>
        <v>-75324000000</v>
      </c>
      <c r="I15" s="2">
        <f t="shared" ref="I15:Z15" si="12">IFERROR(INDEX(I51:I500,MATCH($C$15,$C$51:$C$500,0)),"")</f>
        <v>-63158000000</v>
      </c>
      <c r="J15" s="2">
        <f t="shared" si="12"/>
        <v>-96076000000</v>
      </c>
      <c r="K15" s="2">
        <f t="shared" si="12"/>
        <v>-66395000000</v>
      </c>
      <c r="L15" s="2">
        <f t="shared" si="12"/>
        <v>-100050000000</v>
      </c>
      <c r="M15" s="2">
        <f t="shared" si="12"/>
        <v>-127572000000</v>
      </c>
      <c r="N15" s="2">
        <f t="shared" si="12"/>
        <v>-79549000000</v>
      </c>
      <c r="O15" s="2">
        <f t="shared" si="12"/>
        <v>-78526000000</v>
      </c>
      <c r="P15" s="2">
        <f t="shared" si="12"/>
        <v>-75019000000</v>
      </c>
      <c r="Q15" s="2">
        <f t="shared" si="12"/>
        <v>-71195000000</v>
      </c>
      <c r="R15" s="2">
        <f t="shared" si="12"/>
        <v>-29254000000</v>
      </c>
      <c r="S15" s="2">
        <f t="shared" si="12"/>
        <v>-42965000000</v>
      </c>
      <c r="T15" s="2">
        <f t="shared" si="12"/>
        <v>-73656000000</v>
      </c>
      <c r="U15" s="2">
        <f t="shared" si="12"/>
        <v>-46166000000</v>
      </c>
      <c r="V15" s="2">
        <f t="shared" si="12"/>
        <v>-33327000000</v>
      </c>
      <c r="W15" s="2">
        <f t="shared" si="12"/>
        <v>-29354000000</v>
      </c>
      <c r="X15" s="2">
        <f t="shared" si="12"/>
        <v>-36561000000</v>
      </c>
      <c r="Y15" s="2">
        <f t="shared" si="12"/>
        <v>-35456000000</v>
      </c>
      <c r="Z15" s="2">
        <f t="shared" si="12"/>
        <v>-45914000000</v>
      </c>
    </row>
    <row r="16" spans="1:26" ht="15.5" x14ac:dyDescent="0.35">
      <c r="C16" t="s">
        <v>28</v>
      </c>
      <c r="D16" s="2">
        <f>IFERROR(INDEX(D51:D500,MATCH($C$16,$C$51:$C$500,0)),"")</f>
        <v>65640000000</v>
      </c>
      <c r="H16" s="2">
        <f>IFERROR(SUM(D16:G16)*(4/MAX(1,COUNT(D16:G16))),"")</f>
        <v>262560000000</v>
      </c>
      <c r="I16" s="2">
        <f t="shared" ref="I16:Z16" si="13">IFERROR(INDEX(I51:I500,MATCH($C$16,$C$51:$C$500,0)),"")</f>
        <v>240211000000</v>
      </c>
      <c r="J16" s="2">
        <f t="shared" si="13"/>
        <v>313251000000</v>
      </c>
      <c r="K16" s="2">
        <f t="shared" si="13"/>
        <v>233840000000</v>
      </c>
      <c r="L16" s="2">
        <f t="shared" si="13"/>
        <v>440630000000</v>
      </c>
      <c r="M16" s="2">
        <f t="shared" si="13"/>
        <v>433304000000</v>
      </c>
      <c r="N16" s="2">
        <f t="shared" si="13"/>
        <v>197745000000</v>
      </c>
      <c r="O16" s="2">
        <f t="shared" si="13"/>
        <v>304273000000</v>
      </c>
      <c r="P16" s="2">
        <f t="shared" si="13"/>
        <v>308160000000</v>
      </c>
      <c r="Q16" s="2">
        <f t="shared" si="13"/>
        <v>254816000000</v>
      </c>
      <c r="R16" s="2">
        <f t="shared" si="13"/>
        <v>144591000000</v>
      </c>
      <c r="S16" s="2">
        <f t="shared" si="13"/>
        <v>76997000000</v>
      </c>
      <c r="T16" s="2">
        <f t="shared" si="13"/>
        <v>274845000000</v>
      </c>
      <c r="U16" s="2">
        <f t="shared" si="13"/>
        <v>173657000000</v>
      </c>
      <c r="V16" s="2">
        <f t="shared" si="13"/>
        <v>142285000000</v>
      </c>
      <c r="W16" s="2">
        <f t="shared" si="13"/>
        <v>120185000000</v>
      </c>
      <c r="X16" s="2">
        <f t="shared" si="13"/>
        <v>145767000000</v>
      </c>
      <c r="Y16" s="2">
        <f t="shared" si="13"/>
        <v>134374000000</v>
      </c>
      <c r="Z16" s="2">
        <f t="shared" si="13"/>
        <v>248593000000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1216800000000</v>
      </c>
      <c r="H20" s="2">
        <f t="shared" ref="H20:Z20" ca="1" si="14">IFERROR(H21*H2,"")</f>
        <v>1216800000000</v>
      </c>
      <c r="I20" s="2">
        <f t="shared" ca="1" si="14"/>
        <v>1326000000000</v>
      </c>
      <c r="J20" s="2">
        <f t="shared" ca="1" si="14"/>
        <v>1591200000000</v>
      </c>
      <c r="K20" s="2">
        <f t="shared" ca="1" si="14"/>
        <v>2035800000000</v>
      </c>
      <c r="L20" s="2">
        <f t="shared" ca="1" si="14"/>
        <v>2168400000000</v>
      </c>
      <c r="M20" s="2">
        <f t="shared" ca="1" si="14"/>
        <v>1115400000000</v>
      </c>
      <c r="N20" s="2">
        <f t="shared" ca="1" si="14"/>
        <v>764400000000</v>
      </c>
      <c r="O20" s="2">
        <f t="shared" ca="1" si="14"/>
        <v>951600000000</v>
      </c>
      <c r="P20" s="2">
        <f t="shared" ca="1" si="14"/>
        <v>959400000000</v>
      </c>
      <c r="Q20" s="2">
        <f t="shared" ca="1" si="14"/>
        <v>780000000000</v>
      </c>
      <c r="R20" s="2">
        <f t="shared" ca="1" si="14"/>
        <v>546000000000</v>
      </c>
      <c r="S20" s="2">
        <f t="shared" ca="1" si="14"/>
        <v>780000000000</v>
      </c>
      <c r="T20" s="2">
        <f t="shared" ca="1" si="14"/>
        <v>702000000000</v>
      </c>
      <c r="U20" s="2">
        <f t="shared" ca="1" si="14"/>
        <v>280800000000</v>
      </c>
      <c r="V20" s="2">
        <f t="shared" ca="1" si="14"/>
        <v>288600000000</v>
      </c>
      <c r="W20" s="2">
        <f t="shared" ca="1" si="14"/>
        <v>312000000000</v>
      </c>
      <c r="X20" s="2">
        <f t="shared" ca="1" si="14"/>
        <v>312000000000</v>
      </c>
      <c r="Y20" s="2">
        <f t="shared" ca="1" si="14"/>
        <v>292500000000</v>
      </c>
      <c r="Z20" s="2">
        <f t="shared" ca="1" si="14"/>
        <v>206700000000</v>
      </c>
    </row>
    <row r="21" spans="1:26" ht="15.5" x14ac:dyDescent="0.35">
      <c r="C21" t="s">
        <v>11</v>
      </c>
      <c r="D21" s="2">
        <f>IFERROR(INDEX(D51:D500,MATCH($C$7,$C$51:$C$500,0)),"")</f>
        <v>1560000000</v>
      </c>
      <c r="H21" s="2">
        <f>IFERROR(INDEX(D21:G21,COUNT(D21:G21)),"")</f>
        <v>1560000000</v>
      </c>
      <c r="I21" s="2">
        <f t="shared" ref="I21:Z21" si="15">IFERROR(INDEX(I51:I500,MATCH($C$7,$C$51:$C$500,0)),"")</f>
        <v>1560000000</v>
      </c>
      <c r="J21" s="2">
        <f t="shared" si="15"/>
        <v>1560000000</v>
      </c>
      <c r="K21" s="2">
        <f t="shared" si="15"/>
        <v>1560000000</v>
      </c>
      <c r="L21" s="2">
        <f t="shared" si="15"/>
        <v>1560000000</v>
      </c>
      <c r="M21" s="2">
        <f t="shared" si="15"/>
        <v>1560000000</v>
      </c>
      <c r="N21" s="2">
        <f t="shared" si="15"/>
        <v>1560000000</v>
      </c>
      <c r="O21" s="2">
        <f t="shared" si="15"/>
        <v>1560000000</v>
      </c>
      <c r="P21" s="2">
        <f t="shared" si="15"/>
        <v>1560000000</v>
      </c>
      <c r="Q21" s="2">
        <f t="shared" si="15"/>
        <v>1560000000</v>
      </c>
      <c r="R21" s="2">
        <f t="shared" si="15"/>
        <v>1560000000</v>
      </c>
      <c r="S21" s="2">
        <f t="shared" si="15"/>
        <v>1560000000</v>
      </c>
      <c r="T21" s="2">
        <f t="shared" si="15"/>
        <v>780000000</v>
      </c>
      <c r="U21" s="2">
        <f t="shared" si="15"/>
        <v>780000000</v>
      </c>
      <c r="V21" s="2">
        <f t="shared" si="15"/>
        <v>780000000</v>
      </c>
      <c r="W21" s="2">
        <f t="shared" si="15"/>
        <v>780000000</v>
      </c>
      <c r="X21" s="2">
        <f t="shared" si="15"/>
        <v>780000000</v>
      </c>
      <c r="Y21" s="2">
        <f t="shared" si="15"/>
        <v>780000000</v>
      </c>
      <c r="Z21" s="2">
        <f t="shared" si="15"/>
        <v>780000000</v>
      </c>
    </row>
    <row r="23" spans="1:26" ht="15.5" x14ac:dyDescent="0.35">
      <c r="B23" t="s">
        <v>53</v>
      </c>
      <c r="C23" t="s">
        <v>54</v>
      </c>
      <c r="D23" s="3">
        <f>IFERROR(D5/D6*100,"")</f>
        <v>3.3224948115630855</v>
      </c>
      <c r="H23" s="3">
        <f t="shared" ref="H23:Z23" si="16">IFERROR(H5/H6*100,"")</f>
        <v>13.289979246252342</v>
      </c>
      <c r="I23" s="3">
        <f t="shared" si="16"/>
        <v>7.4786935491334514</v>
      </c>
      <c r="J23" s="3">
        <f t="shared" si="16"/>
        <v>9.1706902301192947</v>
      </c>
      <c r="K23" s="3">
        <f t="shared" si="16"/>
        <v>3.333198791817185</v>
      </c>
      <c r="L23" s="3">
        <f t="shared" si="16"/>
        <v>11.54219474197537</v>
      </c>
      <c r="M23" s="3">
        <f t="shared" si="16"/>
        <v>17.920099522221747</v>
      </c>
      <c r="N23" s="3">
        <f t="shared" si="16"/>
        <v>5.3658695336232274</v>
      </c>
      <c r="O23" s="3">
        <f t="shared" si="16"/>
        <v>5.4562582747733988</v>
      </c>
      <c r="P23" s="3">
        <f t="shared" si="16"/>
        <v>13.203597858301153</v>
      </c>
      <c r="Q23" s="3">
        <f t="shared" si="16"/>
        <v>11.219497595508908</v>
      </c>
      <c r="R23" s="3">
        <f t="shared" si="16"/>
        <v>1.0768807444360267</v>
      </c>
      <c r="S23" s="3">
        <f t="shared" si="16"/>
        <v>7.9092626665514132</v>
      </c>
      <c r="T23" s="3">
        <f t="shared" si="16"/>
        <v>12.267169176540836</v>
      </c>
      <c r="U23" s="3">
        <f t="shared" si="16"/>
        <v>19.232337909429972</v>
      </c>
      <c r="V23" s="3">
        <f t="shared" si="16"/>
        <v>10.619233256318442</v>
      </c>
      <c r="W23" s="3">
        <f t="shared" si="16"/>
        <v>9.4993872208552492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-0.14978705173628271</v>
      </c>
      <c r="H24" s="4">
        <f t="shared" ref="H24:Z24" si="17">IFERROR(_xlfn.RRI(5,M23,H23),"")</f>
        <v>-5.8030638632048603E-2</v>
      </c>
      <c r="I24" s="4">
        <f t="shared" si="17"/>
        <v>6.865402478797944E-2</v>
      </c>
      <c r="J24" s="4">
        <f t="shared" si="17"/>
        <v>0.10943387128192272</v>
      </c>
      <c r="K24" s="4">
        <f t="shared" si="17"/>
        <v>-0.2406643580170621</v>
      </c>
      <c r="L24" s="4">
        <f t="shared" si="17"/>
        <v>5.6873734675830789E-3</v>
      </c>
      <c r="M24" s="4">
        <f t="shared" si="17"/>
        <v>0.75482802333881893</v>
      </c>
      <c r="N24" s="4">
        <f t="shared" si="17"/>
        <v>-7.4661094992227395E-2</v>
      </c>
      <c r="O24" s="4">
        <f t="shared" si="17"/>
        <v>-0.14958656428855766</v>
      </c>
      <c r="P24" s="4">
        <f t="shared" si="17"/>
        <v>-7.2461294317922031E-2</v>
      </c>
      <c r="Q24" s="4">
        <f t="shared" si="17"/>
        <v>1.1057953433765588E-2</v>
      </c>
      <c r="R24" s="4">
        <f t="shared" si="17"/>
        <v>-0.35301471370080317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23.98</v>
      </c>
      <c r="H25" s="3">
        <f>IFERROR(INDEX(D25:G25,COUNT(D25:G25)),"")</f>
        <v>23.98</v>
      </c>
      <c r="I25" s="3">
        <f t="shared" ref="I25:Z25" si="18">IFERROR(INDEX(I51:I500,MATCH($C$25,$C$51:$C$500,0)),"")</f>
        <v>95.8</v>
      </c>
      <c r="J25" s="3">
        <f t="shared" si="18"/>
        <v>141.26</v>
      </c>
      <c r="K25" s="3">
        <f t="shared" si="18"/>
        <v>103.17</v>
      </c>
      <c r="L25" s="3">
        <f t="shared" si="18"/>
        <v>205.78</v>
      </c>
      <c r="M25" s="3">
        <f t="shared" si="18"/>
        <v>175.93</v>
      </c>
      <c r="N25" s="3">
        <f t="shared" si="18"/>
        <v>48.22</v>
      </c>
      <c r="O25" s="3">
        <f t="shared" si="18"/>
        <v>115.75</v>
      </c>
      <c r="P25" s="3">
        <f t="shared" si="18"/>
        <v>128.41999999999999</v>
      </c>
      <c r="Q25" s="3">
        <f t="shared" si="18"/>
        <v>96.09</v>
      </c>
      <c r="R25" s="3">
        <f t="shared" si="18"/>
        <v>38.520000000000003</v>
      </c>
      <c r="S25" s="3">
        <f t="shared" si="18"/>
        <v>2.61</v>
      </c>
      <c r="T25" s="3">
        <f t="shared" si="18"/>
        <v>208.86</v>
      </c>
      <c r="U25" s="3">
        <f t="shared" si="18"/>
        <v>109.51</v>
      </c>
      <c r="V25" s="3">
        <f t="shared" si="18"/>
        <v>104.44</v>
      </c>
      <c r="W25" s="3">
        <f t="shared" si="18"/>
        <v>97.72</v>
      </c>
      <c r="X25" s="3">
        <f t="shared" si="18"/>
        <v>140.01</v>
      </c>
      <c r="Y25" s="3">
        <f t="shared" si="18"/>
        <v>126.82</v>
      </c>
      <c r="Z25" s="3">
        <f t="shared" si="18"/>
        <v>259.83999999999997</v>
      </c>
    </row>
    <row r="26" spans="1:26" ht="15.5" x14ac:dyDescent="0.35">
      <c r="C26" t="s">
        <v>58</v>
      </c>
      <c r="D26" s="4">
        <f>IFERROR(_xlfn.RRI(5,I25,D25),"")</f>
        <v>-0.24195195168889339</v>
      </c>
      <c r="H26" s="4">
        <f t="shared" ref="H26:Z26" si="19">IFERROR(_xlfn.RRI(5,M25,H25),"")</f>
        <v>-0.32872286393616601</v>
      </c>
      <c r="I26" s="4">
        <f t="shared" si="19"/>
        <v>0.1471696817189756</v>
      </c>
      <c r="J26" s="4">
        <f t="shared" si="19"/>
        <v>4.0637903846877377E-2</v>
      </c>
      <c r="K26" s="4">
        <f t="shared" si="19"/>
        <v>-4.2840855202649131E-2</v>
      </c>
      <c r="L26" s="4">
        <f t="shared" si="19"/>
        <v>0.16451475033681962</v>
      </c>
      <c r="M26" s="4">
        <f t="shared" si="19"/>
        <v>0.35497326071083135</v>
      </c>
      <c r="N26" s="4">
        <f t="shared" si="19"/>
        <v>0.7919147310186021</v>
      </c>
      <c r="O26" s="4">
        <f t="shared" si="19"/>
        <v>-0.11134508916512498</v>
      </c>
      <c r="P26" s="4">
        <f t="shared" si="19"/>
        <v>3.2370954612319869E-2</v>
      </c>
      <c r="Q26" s="4">
        <f t="shared" si="19"/>
        <v>-1.6527397130659316E-2</v>
      </c>
      <c r="R26" s="4">
        <f t="shared" si="19"/>
        <v>-0.16988059898386521</v>
      </c>
      <c r="S26" s="4">
        <f t="shared" si="19"/>
        <v>-0.54908333077737725</v>
      </c>
      <c r="T26" s="4">
        <f t="shared" si="19"/>
        <v>0.10492679350781708</v>
      </c>
      <c r="U26" s="4">
        <f t="shared" si="19"/>
        <v>-0.15870258540495097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1443.5538461538461</v>
      </c>
      <c r="H27" s="3">
        <f t="shared" ref="H27:Z27" si="20">IFERROR(H4/H21,"")</f>
        <v>5774.2153846153842</v>
      </c>
      <c r="I27" s="3">
        <f t="shared" si="20"/>
        <v>5640.499358974359</v>
      </c>
      <c r="J27" s="3">
        <f t="shared" si="20"/>
        <v>4950.2448717948719</v>
      </c>
      <c r="K27" s="3">
        <f t="shared" si="20"/>
        <v>4690.3217948717947</v>
      </c>
      <c r="L27" s="3">
        <f t="shared" si="20"/>
        <v>5050.7147435897432</v>
      </c>
      <c r="M27" s="3">
        <f t="shared" si="20"/>
        <v>4253.5538461538463</v>
      </c>
      <c r="N27" s="3">
        <f t="shared" si="20"/>
        <v>3584.8320512820515</v>
      </c>
      <c r="O27" s="3">
        <f t="shared" si="20"/>
        <v>4188.9320512820514</v>
      </c>
      <c r="P27" s="3">
        <f t="shared" si="20"/>
        <v>4536.2134615384612</v>
      </c>
      <c r="Q27" s="3">
        <f t="shared" si="20"/>
        <v>4228.8083333333334</v>
      </c>
      <c r="R27" s="3">
        <f t="shared" si="20"/>
        <v>4127.0333333333338</v>
      </c>
      <c r="S27" s="3">
        <f t="shared" si="20"/>
        <v>4144.8455128205132</v>
      </c>
      <c r="T27" s="3">
        <f t="shared" si="20"/>
        <v>7548.9141025641029</v>
      </c>
      <c r="U27" s="3">
        <f t="shared" si="20"/>
        <v>7352.3679487179488</v>
      </c>
      <c r="V27" s="3">
        <f t="shared" si="20"/>
        <v>7966.1538461538457</v>
      </c>
      <c r="W27" s="3">
        <f t="shared" si="20"/>
        <v>7088.5576923076924</v>
      </c>
      <c r="X27" s="3">
        <f t="shared" si="20"/>
        <v>5002.2217948717953</v>
      </c>
      <c r="Y27" s="3">
        <f t="shared" si="20"/>
        <v>4803.6730769230771</v>
      </c>
      <c r="Z27" s="3">
        <f t="shared" si="20"/>
        <v>5715.5051282051281</v>
      </c>
    </row>
    <row r="28" spans="1:26" ht="15.5" x14ac:dyDescent="0.35">
      <c r="C28" t="s">
        <v>60</v>
      </c>
      <c r="D28" s="4">
        <f>IFERROR(_xlfn.RRI(5,I27,D27),"")</f>
        <v>-0.23858209216780912</v>
      </c>
      <c r="H28" s="4">
        <f t="shared" ref="H28:Z28" si="21">IFERROR(_xlfn.RRI(5,M27,H27),"")</f>
        <v>6.3036579231286805E-2</v>
      </c>
      <c r="I28" s="4">
        <f t="shared" si="21"/>
        <v>9.4888131478737536E-2</v>
      </c>
      <c r="J28" s="4">
        <f t="shared" si="21"/>
        <v>3.3962227199826778E-2</v>
      </c>
      <c r="K28" s="4">
        <f t="shared" si="21"/>
        <v>6.7040861184324285E-3</v>
      </c>
      <c r="L28" s="4">
        <f t="shared" si="21"/>
        <v>3.6160346251765896E-2</v>
      </c>
      <c r="M28" s="4">
        <f t="shared" si="21"/>
        <v>6.0574737364318398E-3</v>
      </c>
      <c r="N28" s="4">
        <f t="shared" si="21"/>
        <v>-2.8613433684315681E-2</v>
      </c>
      <c r="O28" s="4">
        <f t="shared" si="21"/>
        <v>-0.11111870682544012</v>
      </c>
      <c r="P28" s="4">
        <f t="shared" si="21"/>
        <v>-9.2068152755398813E-2</v>
      </c>
      <c r="Q28" s="4">
        <f t="shared" si="21"/>
        <v>-0.1189635781277838</v>
      </c>
      <c r="R28" s="4">
        <f t="shared" si="21"/>
        <v>-0.10253810177716571</v>
      </c>
      <c r="S28" s="4">
        <f t="shared" si="21"/>
        <v>-3.6905105085216605E-2</v>
      </c>
      <c r="T28" s="4">
        <f t="shared" si="21"/>
        <v>9.4617049001838316E-2</v>
      </c>
      <c r="U28" s="4">
        <f t="shared" si="21"/>
        <v>5.1657983065380497E-2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-0.74968684759916493</v>
      </c>
      <c r="I29" s="4">
        <f t="shared" si="22"/>
        <v>-0.32181792439473311</v>
      </c>
      <c r="J29" s="4">
        <f t="shared" si="22"/>
        <v>0.3691964718425898</v>
      </c>
      <c r="K29" s="4">
        <f t="shared" si="22"/>
        <v>-0.4986393235494217</v>
      </c>
      <c r="L29" s="4">
        <f t="shared" si="22"/>
        <v>0.16966975501619957</v>
      </c>
      <c r="M29" s="4">
        <f t="shared" si="22"/>
        <v>2.6484861053504773</v>
      </c>
      <c r="N29" s="4">
        <f t="shared" si="22"/>
        <v>-0.58341252699784019</v>
      </c>
      <c r="O29" s="4">
        <f t="shared" si="22"/>
        <v>-9.8660644759383187E-2</v>
      </c>
      <c r="P29" s="4">
        <f t="shared" si="22"/>
        <v>0.33645540638984267</v>
      </c>
      <c r="Q29" s="4">
        <f t="shared" si="22"/>
        <v>1.4945482866043613</v>
      </c>
      <c r="R29" s="4">
        <f t="shared" si="22"/>
        <v>13.758620689655174</v>
      </c>
      <c r="S29" s="4">
        <f t="shared" si="22"/>
        <v>-0.98750359092214879</v>
      </c>
      <c r="T29" s="4">
        <f t="shared" si="22"/>
        <v>0.90722308464980372</v>
      </c>
      <c r="U29" s="4">
        <f t="shared" si="22"/>
        <v>4.8544618919954111E-2</v>
      </c>
      <c r="V29" s="4">
        <f t="shared" si="22"/>
        <v>6.8767908309455575E-2</v>
      </c>
      <c r="W29" s="4">
        <f t="shared" si="22"/>
        <v>-0.30204985358188696</v>
      </c>
      <c r="X29" s="4">
        <f t="shared" si="22"/>
        <v>0.1040056773379593</v>
      </c>
      <c r="Y29" s="4">
        <f t="shared" si="22"/>
        <v>-0.51193041871921185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2.3706416246333819E-2</v>
      </c>
      <c r="I30" s="4">
        <f t="shared" si="23"/>
        <v>0.13943845305761873</v>
      </c>
      <c r="J30" s="4">
        <f t="shared" si="23"/>
        <v>5.5416896385929504E-2</v>
      </c>
      <c r="K30" s="4">
        <f t="shared" si="23"/>
        <v>-7.1354841248033526E-2</v>
      </c>
      <c r="L30" s="4">
        <f t="shared" si="23"/>
        <v>0.18741055744638258</v>
      </c>
      <c r="M30" s="4">
        <f t="shared" si="23"/>
        <v>0.18654201516431945</v>
      </c>
      <c r="N30" s="4">
        <f t="shared" si="23"/>
        <v>-0.14421336813403574</v>
      </c>
      <c r="O30" s="4">
        <f t="shared" si="23"/>
        <v>-7.6557554709656223E-2</v>
      </c>
      <c r="P30" s="4">
        <f t="shared" si="23"/>
        <v>7.2693086083383082E-2</v>
      </c>
      <c r="Q30" s="4">
        <f t="shared" si="23"/>
        <v>2.4660571354726064E-2</v>
      </c>
      <c r="R30" s="4">
        <f t="shared" si="23"/>
        <v>-4.297429043394801E-3</v>
      </c>
      <c r="S30" s="4">
        <f t="shared" si="23"/>
        <v>-0.45093486871010313</v>
      </c>
      <c r="T30" s="4">
        <f t="shared" si="23"/>
        <v>2.6732360950518851E-2</v>
      </c>
      <c r="U30" s="4">
        <f t="shared" si="23"/>
        <v>-7.704921462598166E-2</v>
      </c>
      <c r="V30" s="4">
        <f t="shared" si="23"/>
        <v>0.12380461469594817</v>
      </c>
      <c r="W30" s="4">
        <f t="shared" si="23"/>
        <v>0.41708184542612209</v>
      </c>
      <c r="X30" s="4">
        <f t="shared" si="23"/>
        <v>4.1332687460049977E-2</v>
      </c>
      <c r="Y30" s="4">
        <f t="shared" si="23"/>
        <v>-0.15953656428060956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2025.52</v>
      </c>
      <c r="H32" s="3">
        <f>IFERROR(INDEX(D32:G32,COUNT(D32:G32)),"")</f>
        <v>2025.52</v>
      </c>
      <c r="I32" s="3">
        <f t="shared" ref="I32:Z32" si="24">IFERROR(INDEX(I51:I500,MATCH($C$32,$C$51:$C$500,0)),"")</f>
        <v>1952.48</v>
      </c>
      <c r="J32" s="3">
        <f t="shared" si="24"/>
        <v>1840.88</v>
      </c>
      <c r="K32" s="3">
        <f t="shared" si="24"/>
        <v>1730.19</v>
      </c>
      <c r="L32" s="3">
        <f t="shared" si="24"/>
        <v>1735.65</v>
      </c>
      <c r="M32" s="3">
        <f t="shared" si="24"/>
        <v>1589.42</v>
      </c>
      <c r="N32" s="3">
        <f t="shared" si="24"/>
        <v>1276.8499999999999</v>
      </c>
      <c r="O32" s="3">
        <f t="shared" si="24"/>
        <v>1233.77</v>
      </c>
      <c r="P32" s="3">
        <f t="shared" si="24"/>
        <v>1206.53</v>
      </c>
      <c r="Q32" s="3">
        <f t="shared" si="24"/>
        <v>1046.96</v>
      </c>
      <c r="R32" s="3">
        <f t="shared" si="24"/>
        <v>924.02</v>
      </c>
      <c r="S32" s="3">
        <f t="shared" si="24"/>
        <v>909.46</v>
      </c>
      <c r="T32" s="3">
        <f t="shared" si="24"/>
        <v>1750.52</v>
      </c>
      <c r="U32" s="3">
        <f t="shared" si="24"/>
        <v>1567.56</v>
      </c>
      <c r="V32" s="3">
        <f t="shared" si="24"/>
        <v>1256.79</v>
      </c>
      <c r="W32" s="3">
        <f t="shared" si="24"/>
        <v>1133.1500000000001</v>
      </c>
      <c r="X32" s="3">
        <f t="shared" si="24"/>
        <v>1048.6500000000001</v>
      </c>
      <c r="Y32" s="3">
        <f t="shared" si="24"/>
        <v>978.64</v>
      </c>
      <c r="Z32" s="3">
        <f t="shared" si="24"/>
        <v>1024.8599999999999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0.39</v>
      </c>
      <c r="H33" s="3">
        <f>IFERROR(INDEX(D33:G33,COUNT(D33:G33)),"")</f>
        <v>0.39</v>
      </c>
      <c r="I33" s="3">
        <f t="shared" ref="I33:Z33" si="25">IFERROR(INDEX(I51:I500,MATCH($C$33,$C$51:$C$500,0)),"")</f>
        <v>0.44</v>
      </c>
      <c r="J33" s="3">
        <f t="shared" si="25"/>
        <v>0.55000000000000004</v>
      </c>
      <c r="K33" s="3">
        <f t="shared" si="25"/>
        <v>0.75</v>
      </c>
      <c r="L33" s="3">
        <f t="shared" si="25"/>
        <v>0.8</v>
      </c>
      <c r="M33" s="3">
        <f t="shared" si="25"/>
        <v>0.45</v>
      </c>
      <c r="N33" s="3">
        <f t="shared" si="25"/>
        <v>0.38</v>
      </c>
      <c r="O33" s="3">
        <f t="shared" si="25"/>
        <v>0.49</v>
      </c>
      <c r="P33" s="3">
        <f t="shared" si="25"/>
        <v>0.51</v>
      </c>
      <c r="Q33" s="3">
        <f t="shared" si="25"/>
        <v>0.48</v>
      </c>
      <c r="R33" s="3">
        <f t="shared" si="25"/>
        <v>0.38</v>
      </c>
      <c r="S33" s="3">
        <f t="shared" si="25"/>
        <v>0.55000000000000004</v>
      </c>
      <c r="T33" s="3">
        <f t="shared" si="25"/>
        <v>1.03</v>
      </c>
      <c r="U33" s="3">
        <f t="shared" si="25"/>
        <v>0.46</v>
      </c>
      <c r="V33" s="3">
        <f t="shared" si="25"/>
        <v>0.59</v>
      </c>
      <c r="W33" s="3">
        <f t="shared" si="25"/>
        <v>0.71</v>
      </c>
      <c r="X33" s="3">
        <f t="shared" si="25"/>
        <v>0.76</v>
      </c>
      <c r="Y33" s="3">
        <f t="shared" si="25"/>
        <v>0.77</v>
      </c>
      <c r="Z33" s="3">
        <f t="shared" si="25"/>
        <v>0.52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32.53</v>
      </c>
      <c r="H34" s="3">
        <f>IFERROR(INDEX(D34:G34,COUNT(D34:G34)),"")</f>
        <v>32.53</v>
      </c>
      <c r="I34" s="3">
        <f t="shared" ref="I34:Z34" si="26">IFERROR(INDEX(I51:I500,MATCH($C$34,$C$51:$C$500,0)),"")</f>
        <v>8.8699999999999992</v>
      </c>
      <c r="J34" s="3">
        <f t="shared" si="26"/>
        <v>7.22</v>
      </c>
      <c r="K34" s="3">
        <f t="shared" si="26"/>
        <v>12.65</v>
      </c>
      <c r="L34" s="3">
        <f t="shared" si="26"/>
        <v>6.75</v>
      </c>
      <c r="M34" s="3">
        <f t="shared" si="26"/>
        <v>4.0599999999999996</v>
      </c>
      <c r="N34" s="3">
        <f t="shared" si="26"/>
        <v>10.16</v>
      </c>
      <c r="O34" s="3">
        <f t="shared" si="26"/>
        <v>5.27</v>
      </c>
      <c r="P34" s="3">
        <f t="shared" si="26"/>
        <v>4.79</v>
      </c>
      <c r="Q34" s="3">
        <f t="shared" si="26"/>
        <v>5.2</v>
      </c>
      <c r="R34" s="3">
        <f t="shared" si="26"/>
        <v>9.09</v>
      </c>
      <c r="S34" s="3">
        <f t="shared" si="26"/>
        <v>191.57</v>
      </c>
      <c r="T34" s="3">
        <f t="shared" si="26"/>
        <v>8.6199999999999992</v>
      </c>
      <c r="U34" s="3">
        <f t="shared" si="26"/>
        <v>6.57</v>
      </c>
      <c r="V34" s="3">
        <f t="shared" si="26"/>
        <v>7.09</v>
      </c>
      <c r="W34" s="3">
        <f t="shared" si="26"/>
        <v>8.19</v>
      </c>
      <c r="X34" s="3">
        <f t="shared" si="26"/>
        <v>5.71</v>
      </c>
      <c r="Y34" s="3">
        <f t="shared" si="26"/>
        <v>5.91</v>
      </c>
      <c r="Z34" s="3">
        <f t="shared" si="26"/>
        <v>2.04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0.54</v>
      </c>
      <c r="H35" s="3">
        <f>IFERROR(INDEX(D35:G35,COUNT(D35:G35)),"")</f>
        <v>0.54</v>
      </c>
      <c r="I35" s="3">
        <f t="shared" ref="I35:Z35" si="27">IFERROR(INDEX(I51:I500,MATCH($C$35,$C$51:$C$500,0)),"")</f>
        <v>0.15</v>
      </c>
      <c r="J35" s="3">
        <f t="shared" si="27"/>
        <v>0.21</v>
      </c>
      <c r="K35" s="3">
        <f t="shared" si="27"/>
        <v>0.28000000000000003</v>
      </c>
      <c r="L35" s="3">
        <f t="shared" si="27"/>
        <v>0.28000000000000003</v>
      </c>
      <c r="M35" s="3">
        <f t="shared" si="27"/>
        <v>0.17</v>
      </c>
      <c r="N35" s="3">
        <f t="shared" si="27"/>
        <v>0.14000000000000001</v>
      </c>
      <c r="O35" s="3">
        <f t="shared" si="27"/>
        <v>0.15</v>
      </c>
      <c r="P35" s="3">
        <f t="shared" si="27"/>
        <v>0.14000000000000001</v>
      </c>
      <c r="Q35" s="3">
        <f t="shared" si="27"/>
        <v>0.12</v>
      </c>
      <c r="R35" s="3">
        <f t="shared" si="27"/>
        <v>0.08</v>
      </c>
      <c r="S35" s="3">
        <f t="shared" si="27"/>
        <v>0.12</v>
      </c>
      <c r="T35" s="3">
        <f t="shared" si="27"/>
        <v>0.24</v>
      </c>
      <c r="U35" s="3">
        <f t="shared" si="27"/>
        <v>0.1</v>
      </c>
      <c r="V35" s="3">
        <f t="shared" si="27"/>
        <v>0.09</v>
      </c>
      <c r="W35" s="3">
        <f t="shared" si="27"/>
        <v>0.11</v>
      </c>
      <c r="X35" s="3">
        <f t="shared" si="27"/>
        <v>0.16</v>
      </c>
      <c r="Y35" s="3">
        <f t="shared" si="27"/>
        <v>0.16</v>
      </c>
      <c r="Z35" s="3">
        <f t="shared" si="27"/>
        <v>0.09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0.3231</v>
      </c>
      <c r="I36" s="4">
        <f t="shared" si="28"/>
        <v>0.3236</v>
      </c>
      <c r="J36" s="4">
        <f t="shared" si="28"/>
        <v>0.31859999999999999</v>
      </c>
      <c r="K36" s="4">
        <f t="shared" si="28"/>
        <v>0.33929999999999999</v>
      </c>
      <c r="L36" s="4">
        <f t="shared" si="28"/>
        <v>0.36450000000000005</v>
      </c>
      <c r="M36" s="4">
        <f t="shared" si="28"/>
        <v>0.39789999999999998</v>
      </c>
      <c r="N36" s="4">
        <f t="shared" si="28"/>
        <v>0.31109999999999999</v>
      </c>
      <c r="O36" s="4">
        <f t="shared" si="28"/>
        <v>0.3024</v>
      </c>
      <c r="P36" s="4">
        <f t="shared" si="28"/>
        <v>0.3115</v>
      </c>
      <c r="Q36" s="4">
        <f t="shared" si="28"/>
        <v>0.31219999999999998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31</v>
      </c>
      <c r="I37" s="3">
        <f t="shared" si="29"/>
        <v>31</v>
      </c>
      <c r="J37" s="3">
        <f t="shared" si="29"/>
        <v>45</v>
      </c>
      <c r="K37" s="3">
        <f t="shared" si="29"/>
        <v>35</v>
      </c>
      <c r="L37" s="3">
        <f t="shared" si="29"/>
        <v>75</v>
      </c>
      <c r="M37" s="3">
        <f t="shared" si="29"/>
        <v>70</v>
      </c>
      <c r="N37" s="3">
        <f t="shared" si="29"/>
        <v>15</v>
      </c>
      <c r="O37" s="3">
        <f t="shared" si="29"/>
        <v>35</v>
      </c>
      <c r="P37" s="3">
        <f t="shared" si="29"/>
        <v>40</v>
      </c>
      <c r="Q37" s="3">
        <f t="shared" si="29"/>
        <v>30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2251944000000</v>
      </c>
      <c r="E51" s="5">
        <v>2374322000000</v>
      </c>
      <c r="F51" s="5">
        <v>2208885000000</v>
      </c>
      <c r="G51" s="5">
        <v>2096611000000</v>
      </c>
      <c r="I51" s="5">
        <v>8799179000000</v>
      </c>
      <c r="J51" s="5">
        <v>7722382000000</v>
      </c>
      <c r="K51" s="5">
        <v>7316902000000</v>
      </c>
      <c r="L51" s="5">
        <v>7879115000000</v>
      </c>
      <c r="M51" s="5">
        <v>6635544000000</v>
      </c>
      <c r="N51" s="5">
        <v>5592338000000</v>
      </c>
      <c r="O51" s="5">
        <v>6534734000000</v>
      </c>
      <c r="P51" s="5">
        <v>7076493000000</v>
      </c>
      <c r="Q51" s="5">
        <v>6596941000000</v>
      </c>
      <c r="R51" s="5">
        <v>6438172000000</v>
      </c>
      <c r="S51" s="5">
        <v>6465959000000</v>
      </c>
      <c r="T51" s="5">
        <v>5888153000000</v>
      </c>
      <c r="U51" s="5">
        <v>5734847000000</v>
      </c>
      <c r="V51" s="5">
        <v>6213600000000</v>
      </c>
      <c r="W51" s="5">
        <v>5529075000000</v>
      </c>
      <c r="X51" s="5">
        <v>3901733000000</v>
      </c>
      <c r="Y51" s="5">
        <v>3746865000000</v>
      </c>
      <c r="Z51" s="5">
        <v>4458094000000</v>
      </c>
    </row>
    <row r="52" spans="2:26" ht="15.5" x14ac:dyDescent="0.35">
      <c r="C52" t="s">
        <v>85</v>
      </c>
      <c r="D52" s="5">
        <v>-1864553000000</v>
      </c>
      <c r="E52" s="5">
        <v>-2002295000000</v>
      </c>
      <c r="F52" s="5">
        <v>-1863267000000</v>
      </c>
      <c r="G52" s="5">
        <v>-1755146000000</v>
      </c>
      <c r="I52" s="5">
        <v>-7417537000000</v>
      </c>
      <c r="J52" s="5">
        <v>-6364231000000</v>
      </c>
      <c r="K52" s="5">
        <v>-6129138000000</v>
      </c>
      <c r="L52" s="5">
        <v>-6371515000000</v>
      </c>
      <c r="M52" s="5">
        <v>-5337364000000</v>
      </c>
      <c r="N52" s="5">
        <v>-4417520000000</v>
      </c>
      <c r="O52" s="5">
        <v>-5253452000000</v>
      </c>
      <c r="P52" s="5">
        <v>-5787390000000</v>
      </c>
      <c r="Q52" s="5">
        <v>-5390304000000</v>
      </c>
      <c r="R52" s="5">
        <v>-5285604000000</v>
      </c>
      <c r="S52" s="5">
        <v>-5381492000000</v>
      </c>
      <c r="T52" s="5">
        <v>-4868977000000</v>
      </c>
      <c r="U52" s="5">
        <v>-4799852000000</v>
      </c>
      <c r="V52" s="5">
        <v>-5393882000000</v>
      </c>
      <c r="W52" s="5">
        <v>-4852585000000</v>
      </c>
      <c r="X52" s="5">
        <v>-3278930000000</v>
      </c>
      <c r="Y52" s="5">
        <v>-3180406000000</v>
      </c>
      <c r="Z52" s="5">
        <v>-3523168000000</v>
      </c>
    </row>
    <row r="53" spans="2:26" ht="15.5" x14ac:dyDescent="0.35">
      <c r="C53" t="s">
        <v>86</v>
      </c>
      <c r="D53" s="5">
        <v>387391000000</v>
      </c>
      <c r="E53" s="5">
        <v>372027000000</v>
      </c>
      <c r="F53" s="5">
        <v>345618000000</v>
      </c>
      <c r="G53" s="5">
        <v>341465000000</v>
      </c>
      <c r="I53" s="5">
        <v>1381642000000</v>
      </c>
      <c r="J53" s="5">
        <v>1358151000000</v>
      </c>
      <c r="K53" s="5">
        <v>1187764000000</v>
      </c>
      <c r="L53" s="5">
        <v>1507600000000</v>
      </c>
      <c r="M53" s="5">
        <v>1298180000000</v>
      </c>
      <c r="N53" s="5">
        <v>1174818000000</v>
      </c>
      <c r="O53" s="5">
        <v>1281282000000</v>
      </c>
      <c r="P53" s="5">
        <v>1289103000000</v>
      </c>
      <c r="Q53" s="5">
        <v>1206637000000</v>
      </c>
      <c r="R53" s="5">
        <v>1152568000000</v>
      </c>
      <c r="S53" s="5">
        <v>1084467000000</v>
      </c>
      <c r="T53" s="5">
        <v>1019176000000</v>
      </c>
      <c r="U53" s="5">
        <v>934995000000</v>
      </c>
      <c r="V53" s="5">
        <v>819718000000</v>
      </c>
      <c r="W53" s="5">
        <v>676490000000</v>
      </c>
      <c r="X53" s="5">
        <v>622803000000</v>
      </c>
      <c r="Y53" s="5">
        <v>566459000000</v>
      </c>
      <c r="Z53" s="5">
        <v>934926000000</v>
      </c>
    </row>
    <row r="54" spans="2:26" ht="15.5" x14ac:dyDescent="0.35">
      <c r="C54" t="s">
        <v>87</v>
      </c>
      <c r="D54" s="5">
        <v>-284445000000</v>
      </c>
      <c r="E54" s="5">
        <v>-267025000000</v>
      </c>
      <c r="F54" s="5">
        <v>-244776000000</v>
      </c>
      <c r="G54" s="5">
        <v>-244432000000</v>
      </c>
      <c r="I54" s="5">
        <v>-968949000000</v>
      </c>
      <c r="J54" s="5">
        <v>-929422000000</v>
      </c>
      <c r="K54" s="5">
        <v>-838031000000</v>
      </c>
      <c r="L54" s="5">
        <v>-919315000000</v>
      </c>
      <c r="M54" s="5">
        <v>-758265000000</v>
      </c>
      <c r="N54" s="5">
        <v>-843774000000</v>
      </c>
      <c r="O54" s="5">
        <v>-834319000000</v>
      </c>
      <c r="P54" s="5">
        <v>-851296000000</v>
      </c>
      <c r="Q54" s="5">
        <v>-840286000000</v>
      </c>
      <c r="R54" s="5">
        <v>-810900000000</v>
      </c>
      <c r="S54" s="5">
        <v>-758897000000</v>
      </c>
      <c r="T54" s="5">
        <v>-601579000000</v>
      </c>
      <c r="U54" s="5">
        <v>-656598000000</v>
      </c>
      <c r="V54" s="5">
        <v>-551095000000</v>
      </c>
      <c r="W54" s="5">
        <v>-491638000000</v>
      </c>
      <c r="X54" s="5">
        <v>-454734000000</v>
      </c>
      <c r="Y54" s="5">
        <v>-429467000000</v>
      </c>
      <c r="Z54" s="5">
        <v>-413762000000</v>
      </c>
    </row>
    <row r="55" spans="2:26" ht="15.5" x14ac:dyDescent="0.35">
      <c r="C55" t="s">
        <v>88</v>
      </c>
      <c r="D55" s="5">
        <v>-289654000000</v>
      </c>
      <c r="E55" s="5">
        <v>-244109000000</v>
      </c>
      <c r="F55" s="5">
        <v>-246664000000</v>
      </c>
      <c r="G55" s="5">
        <v>-252845000000</v>
      </c>
      <c r="I55" s="5">
        <v>-995082000000</v>
      </c>
      <c r="J55" s="5">
        <v>-997728000000</v>
      </c>
      <c r="K55" s="5">
        <v>-838050000000</v>
      </c>
      <c r="L55" s="5">
        <v>-925583000000</v>
      </c>
      <c r="M55" s="5">
        <v>-755488000000</v>
      </c>
      <c r="N55" s="5">
        <v>-775644000000</v>
      </c>
      <c r="O55" s="5">
        <v>-873976000000</v>
      </c>
      <c r="P55" s="5">
        <v>-838800000000</v>
      </c>
      <c r="Q55" s="5">
        <v>-859806000000</v>
      </c>
      <c r="R55" s="5">
        <v>-787885000000</v>
      </c>
      <c r="S55" s="5">
        <v>-748779000000</v>
      </c>
      <c r="T55" s="5">
        <v>-686405000000</v>
      </c>
      <c r="U55" s="5">
        <v>-620083000000</v>
      </c>
      <c r="V55" s="5">
        <v>-559902000000</v>
      </c>
    </row>
    <row r="56" spans="2:26" ht="15.5" x14ac:dyDescent="0.35">
      <c r="C56" t="s">
        <v>89</v>
      </c>
      <c r="W56" s="5">
        <v>-188813000000</v>
      </c>
      <c r="X56" s="5">
        <v>-189560000000</v>
      </c>
      <c r="Y56" s="5">
        <v>-189519000000</v>
      </c>
      <c r="Z56" s="5">
        <v>-218537000000</v>
      </c>
    </row>
    <row r="57" spans="2:26" ht="15.5" x14ac:dyDescent="0.35">
      <c r="C57" t="s">
        <v>370</v>
      </c>
      <c r="W57" s="5">
        <v>-302825000000</v>
      </c>
      <c r="X57" s="5">
        <v>-265174000000</v>
      </c>
      <c r="Y57" s="5">
        <v>-239948000000</v>
      </c>
      <c r="Z57" s="5">
        <v>-195225000000</v>
      </c>
    </row>
    <row r="58" spans="2:26" ht="15.5" x14ac:dyDescent="0.35">
      <c r="C58" t="s">
        <v>95</v>
      </c>
      <c r="D58" s="5">
        <v>9396000000</v>
      </c>
      <c r="E58" s="5">
        <v>5441000000</v>
      </c>
      <c r="F58" s="5">
        <v>4719000000</v>
      </c>
      <c r="G58" s="5">
        <v>6317000000</v>
      </c>
      <c r="I58" s="5">
        <v>26828000000</v>
      </c>
      <c r="J58" s="5">
        <v>-59000000</v>
      </c>
      <c r="K58" s="5">
        <v>9838000000</v>
      </c>
      <c r="L58" s="5">
        <v>20831000000</v>
      </c>
      <c r="M58" s="5">
        <v>30599000000</v>
      </c>
      <c r="N58" s="5">
        <v>41483000000</v>
      </c>
      <c r="O58" s="5">
        <v>44565000000</v>
      </c>
      <c r="P58" s="5">
        <v>35737000000</v>
      </c>
      <c r="Q58" s="5">
        <v>31879000000</v>
      </c>
      <c r="R58" s="5">
        <v>56128000000</v>
      </c>
      <c r="S58" s="5">
        <v>29220000000</v>
      </c>
      <c r="T58" s="5">
        <v>38280000000</v>
      </c>
      <c r="U58" s="5">
        <v>42076000000</v>
      </c>
      <c r="V58" s="5">
        <v>27495000000</v>
      </c>
      <c r="W58" s="5">
        <v>14610000000</v>
      </c>
    </row>
    <row r="59" spans="2:26" ht="15.5" x14ac:dyDescent="0.35">
      <c r="C59" t="s">
        <v>90</v>
      </c>
      <c r="D59" s="5">
        <v>102946000000</v>
      </c>
      <c r="E59" s="5">
        <v>105002000000</v>
      </c>
      <c r="F59" s="5">
        <v>100842000000</v>
      </c>
      <c r="G59" s="5">
        <v>97033000000</v>
      </c>
      <c r="I59" s="5">
        <v>412693000000</v>
      </c>
      <c r="J59" s="5">
        <v>428729000000</v>
      </c>
      <c r="K59" s="5">
        <v>349733000000</v>
      </c>
      <c r="L59" s="5">
        <v>588285000000</v>
      </c>
      <c r="M59" s="5">
        <v>539915000000</v>
      </c>
      <c r="N59" s="5">
        <v>331044000000</v>
      </c>
      <c r="O59" s="5">
        <v>446963000000</v>
      </c>
      <c r="P59" s="5">
        <v>437807000000</v>
      </c>
      <c r="Q59" s="5">
        <v>366351000000</v>
      </c>
      <c r="R59" s="5">
        <v>341668000000</v>
      </c>
      <c r="S59" s="5">
        <v>325570000000</v>
      </c>
      <c r="T59" s="5">
        <v>417597000000</v>
      </c>
      <c r="U59" s="5">
        <v>278397000000</v>
      </c>
      <c r="V59" s="5">
        <v>268623000000</v>
      </c>
      <c r="W59" s="5">
        <v>184852000000</v>
      </c>
      <c r="X59" s="5">
        <v>168069000000</v>
      </c>
      <c r="Y59" s="5">
        <v>136992000000</v>
      </c>
      <c r="Z59" s="5">
        <v>521164000000</v>
      </c>
    </row>
    <row r="60" spans="2:26" ht="15.5" x14ac:dyDescent="0.35">
      <c r="C60" t="s">
        <v>91</v>
      </c>
      <c r="D60" s="5">
        <v>-37306000000</v>
      </c>
      <c r="E60" s="5">
        <v>-52816000000</v>
      </c>
      <c r="F60" s="5">
        <v>-40678000000</v>
      </c>
      <c r="G60" s="5">
        <v>-32564000000</v>
      </c>
      <c r="I60" s="5">
        <v>-172482000000</v>
      </c>
      <c r="J60" s="5">
        <v>-115478000000</v>
      </c>
      <c r="K60" s="5">
        <v>-115893000000</v>
      </c>
      <c r="L60" s="5">
        <v>-147655000000</v>
      </c>
      <c r="M60" s="5">
        <v>-106611000000</v>
      </c>
      <c r="N60" s="5">
        <v>-133299000000</v>
      </c>
      <c r="O60" s="5">
        <v>-142690000000</v>
      </c>
      <c r="P60" s="5">
        <v>-129647000000</v>
      </c>
      <c r="Q60" s="5">
        <v>-111535000000</v>
      </c>
      <c r="R60" s="5">
        <v>-197077000000</v>
      </c>
      <c r="S60" s="5">
        <v>-248573000000</v>
      </c>
      <c r="T60" s="5">
        <v>-142752000000</v>
      </c>
      <c r="U60" s="5">
        <v>-104740000000</v>
      </c>
      <c r="V60" s="5">
        <v>-126338000000</v>
      </c>
      <c r="W60" s="5">
        <v>-64667000000</v>
      </c>
      <c r="X60" s="5">
        <v>-22302000000</v>
      </c>
      <c r="Y60" s="5">
        <v>-2618000000</v>
      </c>
      <c r="Z60" s="5">
        <v>-272571000000</v>
      </c>
    </row>
    <row r="61" spans="2:26" ht="15.5" x14ac:dyDescent="0.35">
      <c r="C61" t="s">
        <v>94</v>
      </c>
      <c r="W61" s="5">
        <v>2869000000</v>
      </c>
      <c r="X61" s="5">
        <v>16485000000</v>
      </c>
      <c r="Y61" s="5">
        <v>2582000000</v>
      </c>
      <c r="Z61" s="5">
        <v>2476000000</v>
      </c>
    </row>
    <row r="62" spans="2:26" ht="15.5" x14ac:dyDescent="0.35">
      <c r="C62" t="s">
        <v>503</v>
      </c>
      <c r="W62" s="5">
        <v>4031000000</v>
      </c>
    </row>
    <row r="63" spans="2:26" ht="15.5" x14ac:dyDescent="0.35">
      <c r="C63" t="s">
        <v>92</v>
      </c>
      <c r="W63" s="5">
        <v>3811000000</v>
      </c>
      <c r="X63" s="5">
        <v>32999000000</v>
      </c>
      <c r="Y63" s="5">
        <v>77737000000</v>
      </c>
      <c r="Z63" s="5">
        <v>-175470000000</v>
      </c>
    </row>
    <row r="64" spans="2:26" ht="15.5" x14ac:dyDescent="0.35">
      <c r="C64" t="s">
        <v>372</v>
      </c>
      <c r="D64" s="5">
        <v>-27178000000</v>
      </c>
      <c r="E64" s="5">
        <v>-11767000000</v>
      </c>
      <c r="F64" s="5">
        <v>-8248000000</v>
      </c>
      <c r="G64" s="5">
        <v>1828000000</v>
      </c>
      <c r="I64" s="5">
        <v>-44348000000</v>
      </c>
      <c r="J64" s="5">
        <v>-12585000000</v>
      </c>
      <c r="K64" s="5">
        <v>-23048000000</v>
      </c>
      <c r="L64" s="5">
        <v>-14370000000</v>
      </c>
      <c r="M64" s="5">
        <v>-2435000000</v>
      </c>
      <c r="N64" s="5">
        <v>31263000000</v>
      </c>
      <c r="O64" s="5">
        <v>65893000000</v>
      </c>
      <c r="P64" s="5">
        <v>63954000000</v>
      </c>
      <c r="Q64" s="5">
        <v>38448000000</v>
      </c>
      <c r="R64" s="5">
        <v>-47126000000</v>
      </c>
      <c r="S64" s="5">
        <v>-66798000000</v>
      </c>
      <c r="T64" s="5">
        <v>-19237000000</v>
      </c>
      <c r="U64" s="5">
        <v>11026000000</v>
      </c>
      <c r="V64" s="5">
        <v>1615000000</v>
      </c>
      <c r="W64" s="5">
        <v>30391000000</v>
      </c>
      <c r="X64" s="5">
        <v>26638000000</v>
      </c>
      <c r="Y64" s="5">
        <v>14056000000</v>
      </c>
      <c r="Z64" s="5">
        <v>32735000000</v>
      </c>
    </row>
    <row r="65" spans="3:26" ht="15.5" x14ac:dyDescent="0.35">
      <c r="C65" t="s">
        <v>93</v>
      </c>
      <c r="D65" s="5">
        <v>684000000</v>
      </c>
      <c r="E65" s="5">
        <v>821000000</v>
      </c>
      <c r="F65" s="5">
        <v>435000000</v>
      </c>
      <c r="G65" s="5">
        <v>1207000000</v>
      </c>
      <c r="I65" s="5">
        <v>3623000000</v>
      </c>
      <c r="J65" s="5">
        <v>3798000000</v>
      </c>
      <c r="K65" s="5">
        <v>2912000000</v>
      </c>
      <c r="L65" s="5">
        <v>5253000000</v>
      </c>
      <c r="M65" s="5">
        <v>17112000000</v>
      </c>
      <c r="N65" s="5">
        <v>4321000000</v>
      </c>
      <c r="O65" s="5">
        <v>16553000000</v>
      </c>
      <c r="P65" s="5">
        <v>9147000000</v>
      </c>
      <c r="Q65" s="5">
        <v>3306000000</v>
      </c>
      <c r="R65" s="5">
        <v>4620000000</v>
      </c>
      <c r="S65" s="5">
        <v>4621000000</v>
      </c>
      <c r="T65" s="5">
        <v>3006000000</v>
      </c>
      <c r="U65" s="5">
        <v>6702000000</v>
      </c>
      <c r="V65" s="5">
        <v>14217000000</v>
      </c>
      <c r="W65" s="5">
        <v>18964000000</v>
      </c>
      <c r="X65" s="5">
        <v>12877000000</v>
      </c>
      <c r="Y65" s="5">
        <v>10044000000</v>
      </c>
      <c r="Z65" s="5">
        <v>11822000000</v>
      </c>
    </row>
    <row r="66" spans="3:26" ht="15.5" x14ac:dyDescent="0.35">
      <c r="C66" t="s">
        <v>26</v>
      </c>
      <c r="D66" s="5">
        <v>-10812000000</v>
      </c>
      <c r="E66" s="5">
        <v>-41870000000</v>
      </c>
      <c r="F66" s="5">
        <v>-32865000000</v>
      </c>
      <c r="G66" s="5">
        <v>-35599000000</v>
      </c>
      <c r="I66" s="5">
        <v>-131757000000</v>
      </c>
      <c r="J66" s="5">
        <v>-106691000000</v>
      </c>
      <c r="K66" s="5">
        <v>-95757000000</v>
      </c>
      <c r="L66" s="5">
        <v>-138538000000</v>
      </c>
      <c r="M66" s="5">
        <v>-121288000000</v>
      </c>
      <c r="N66" s="5">
        <v>-168883000000</v>
      </c>
      <c r="O66" s="5">
        <v>-225136000000</v>
      </c>
      <c r="P66" s="5">
        <v>-202748000000</v>
      </c>
      <c r="Q66" s="5">
        <v>-153289000000</v>
      </c>
      <c r="R66" s="5">
        <v>-154571000000</v>
      </c>
      <c r="S66" s="5">
        <v>-186396000000</v>
      </c>
      <c r="T66" s="5">
        <v>-126521000000</v>
      </c>
      <c r="U66" s="5">
        <v>-122468000000</v>
      </c>
      <c r="V66" s="5">
        <v>-142170000000</v>
      </c>
      <c r="W66" s="5">
        <v>-131793000000</v>
      </c>
      <c r="X66" s="5">
        <v>-122231000000</v>
      </c>
      <c r="Y66" s="5">
        <v>-131949000000</v>
      </c>
      <c r="Z66" s="5">
        <v>-136570000000</v>
      </c>
    </row>
    <row r="67" spans="3:26" ht="15.5" x14ac:dyDescent="0.35">
      <c r="C67" t="s">
        <v>96</v>
      </c>
      <c r="D67" s="5">
        <v>-37306000000</v>
      </c>
      <c r="E67" s="5">
        <v>-52816000000</v>
      </c>
      <c r="F67" s="5">
        <v>-40678000000</v>
      </c>
      <c r="G67" s="5">
        <v>-32564000000</v>
      </c>
      <c r="I67" s="5">
        <v>-172482000000</v>
      </c>
      <c r="J67" s="5">
        <v>-115478000000</v>
      </c>
      <c r="K67" s="5">
        <v>-115893000000</v>
      </c>
      <c r="L67" s="5">
        <v>-147655000000</v>
      </c>
      <c r="M67" s="5">
        <v>-106611000000</v>
      </c>
      <c r="N67" s="5">
        <v>-133299000000</v>
      </c>
      <c r="O67" s="5">
        <v>-142690000000</v>
      </c>
      <c r="P67" s="5">
        <v>-129647000000</v>
      </c>
      <c r="Q67" s="5">
        <v>-111535000000</v>
      </c>
      <c r="R67" s="5">
        <v>-197077000000</v>
      </c>
      <c r="S67" s="5">
        <v>-248573000000</v>
      </c>
      <c r="T67" s="5">
        <v>-142752000000</v>
      </c>
      <c r="U67" s="5">
        <v>-104740000000</v>
      </c>
      <c r="V67" s="5">
        <v>-126338000000</v>
      </c>
      <c r="W67" s="5">
        <v>-64667000000</v>
      </c>
      <c r="X67" s="5">
        <v>-22302000000</v>
      </c>
      <c r="Y67" s="5">
        <v>-2618000000</v>
      </c>
      <c r="Z67" s="5">
        <v>-272571000000</v>
      </c>
    </row>
    <row r="68" spans="3:26" ht="15.5" x14ac:dyDescent="0.35">
      <c r="C68" t="s">
        <v>28</v>
      </c>
      <c r="D68" s="5">
        <v>65640000000</v>
      </c>
      <c r="E68" s="5">
        <v>52186000000</v>
      </c>
      <c r="F68" s="5">
        <v>60164000000</v>
      </c>
      <c r="G68" s="5">
        <v>64469000000</v>
      </c>
      <c r="I68" s="5">
        <v>240211000000</v>
      </c>
      <c r="J68" s="5">
        <v>313251000000</v>
      </c>
      <c r="K68" s="5">
        <v>233840000000</v>
      </c>
      <c r="L68" s="5">
        <v>440630000000</v>
      </c>
      <c r="M68" s="5">
        <v>433304000000</v>
      </c>
      <c r="N68" s="5">
        <v>197745000000</v>
      </c>
      <c r="O68" s="5">
        <v>304273000000</v>
      </c>
      <c r="P68" s="5">
        <v>308160000000</v>
      </c>
      <c r="Q68" s="5">
        <v>254816000000</v>
      </c>
      <c r="R68" s="5">
        <v>144591000000</v>
      </c>
      <c r="S68" s="5">
        <v>76997000000</v>
      </c>
      <c r="T68" s="5">
        <v>274845000000</v>
      </c>
      <c r="U68" s="5">
        <v>173657000000</v>
      </c>
      <c r="V68" s="5">
        <v>142285000000</v>
      </c>
      <c r="W68" s="5">
        <v>120185000000</v>
      </c>
      <c r="X68" s="5">
        <v>145767000000</v>
      </c>
      <c r="Y68" s="5">
        <v>134374000000</v>
      </c>
      <c r="Z68" s="5">
        <v>248593000000</v>
      </c>
    </row>
    <row r="69" spans="3:26" ht="15.5" x14ac:dyDescent="0.35">
      <c r="C69" t="s">
        <v>27</v>
      </c>
      <c r="D69" s="5">
        <v>-18831000000</v>
      </c>
      <c r="E69" s="5">
        <v>-17435000000</v>
      </c>
      <c r="F69" s="5">
        <v>-15176000000</v>
      </c>
      <c r="G69" s="5">
        <v>-16580000000</v>
      </c>
      <c r="I69" s="5">
        <v>-63158000000</v>
      </c>
      <c r="J69" s="5">
        <v>-96076000000</v>
      </c>
      <c r="K69" s="5">
        <v>-66395000000</v>
      </c>
      <c r="L69" s="5">
        <v>-100050000000</v>
      </c>
      <c r="M69" s="5">
        <v>-127572000000</v>
      </c>
      <c r="N69" s="5">
        <v>-79549000000</v>
      </c>
      <c r="O69" s="5">
        <v>-78526000000</v>
      </c>
      <c r="P69" s="5">
        <v>-75019000000</v>
      </c>
      <c r="Q69" s="5">
        <v>-71195000000</v>
      </c>
      <c r="R69" s="5">
        <v>-29254000000</v>
      </c>
      <c r="S69" s="5">
        <v>-42965000000</v>
      </c>
      <c r="T69" s="5">
        <v>-73656000000</v>
      </c>
      <c r="U69" s="5">
        <v>-46166000000</v>
      </c>
      <c r="V69" s="5">
        <v>-33327000000</v>
      </c>
      <c r="W69" s="5">
        <v>-29354000000</v>
      </c>
      <c r="X69" s="5">
        <v>-36561000000</v>
      </c>
      <c r="Y69" s="5">
        <v>-35456000000</v>
      </c>
      <c r="Z69" s="5">
        <v>-45914000000</v>
      </c>
    </row>
    <row r="70" spans="3:26" ht="15.5" x14ac:dyDescent="0.35">
      <c r="C70" t="s">
        <v>452</v>
      </c>
      <c r="D70" s="5">
        <v>-25004000000</v>
      </c>
      <c r="E70" s="5">
        <v>-20484000000</v>
      </c>
      <c r="F70" s="5">
        <v>-14213000000</v>
      </c>
      <c r="G70" s="5">
        <v>-11867000000</v>
      </c>
      <c r="I70" s="5">
        <v>-58807000000</v>
      </c>
      <c r="J70" s="5">
        <v>-60415000000</v>
      </c>
      <c r="K70" s="5">
        <v>-62011000000</v>
      </c>
      <c r="L70" s="5">
        <v>-118921000000</v>
      </c>
      <c r="M70" s="5">
        <v>-82847000000</v>
      </c>
      <c r="N70" s="5">
        <v>-68287000000</v>
      </c>
      <c r="O70" s="5">
        <v>-89188000000</v>
      </c>
      <c r="P70" s="5">
        <v>-85213000000</v>
      </c>
      <c r="Q70" s="5">
        <v>-74137000000</v>
      </c>
      <c r="R70" s="5">
        <v>-65019000000</v>
      </c>
      <c r="S70" s="5">
        <v>-47821000000</v>
      </c>
      <c r="T70" s="5">
        <v>-68389000000</v>
      </c>
      <c r="U70" s="5">
        <v>-44780000000</v>
      </c>
      <c r="V70" s="5">
        <v>-39528000000</v>
      </c>
      <c r="W70" s="5">
        <v>-30771000000</v>
      </c>
      <c r="X70" s="5">
        <v>-29309000000</v>
      </c>
      <c r="Y70" s="5">
        <v>-22055000000</v>
      </c>
      <c r="Z70" s="5">
        <v>-53671000000</v>
      </c>
    </row>
    <row r="71" spans="3:26" ht="15.5" x14ac:dyDescent="0.35">
      <c r="C71" t="s">
        <v>453</v>
      </c>
      <c r="D71" s="5">
        <v>6609000000</v>
      </c>
      <c r="E71" s="5">
        <v>3662000000</v>
      </c>
      <c r="F71" s="5">
        <v>-601000000</v>
      </c>
      <c r="G71" s="5">
        <v>-4310000000</v>
      </c>
      <c r="I71" s="5">
        <v>-2395000000</v>
      </c>
      <c r="J71" s="5">
        <v>-33297000000</v>
      </c>
      <c r="K71" s="5">
        <v>-2838000000</v>
      </c>
      <c r="L71" s="5">
        <v>20776000000</v>
      </c>
      <c r="M71" s="5">
        <v>-43176000000</v>
      </c>
      <c r="N71" s="5">
        <v>-9849000000</v>
      </c>
      <c r="O71" s="5">
        <v>12788000000</v>
      </c>
      <c r="P71" s="5">
        <v>12904000000</v>
      </c>
      <c r="Q71" s="5">
        <v>5970000000</v>
      </c>
      <c r="R71" s="5">
        <v>39113000000</v>
      </c>
      <c r="S71" s="5">
        <v>4856000000</v>
      </c>
      <c r="T71" s="5">
        <v>-5267000000</v>
      </c>
      <c r="U71" s="5">
        <v>-1386000000</v>
      </c>
      <c r="V71" s="5">
        <v>6201000000</v>
      </c>
      <c r="W71" s="5">
        <v>1417000000</v>
      </c>
      <c r="X71" s="5">
        <v>-7252000000</v>
      </c>
      <c r="Y71" s="5">
        <v>-13401000000</v>
      </c>
      <c r="Z71" s="5">
        <v>7757000000</v>
      </c>
    </row>
    <row r="72" spans="3:26" ht="15.5" x14ac:dyDescent="0.35">
      <c r="C72" t="s">
        <v>373</v>
      </c>
      <c r="D72" s="5">
        <v>-436000000</v>
      </c>
      <c r="E72" s="5">
        <v>-613000000</v>
      </c>
      <c r="F72" s="5">
        <v>-362000000</v>
      </c>
      <c r="G72" s="5">
        <v>-403000000</v>
      </c>
      <c r="I72" s="5">
        <v>-1956000000</v>
      </c>
      <c r="J72" s="5">
        <v>-2364000000</v>
      </c>
      <c r="K72" s="5">
        <v>-1546000000</v>
      </c>
      <c r="L72" s="5">
        <v>-1905000000</v>
      </c>
      <c r="M72" s="5">
        <v>-1549000000</v>
      </c>
      <c r="N72" s="5">
        <v>-1413000000</v>
      </c>
      <c r="O72" s="5">
        <v>-2126000000</v>
      </c>
      <c r="P72" s="5">
        <v>-2710000000</v>
      </c>
      <c r="Q72" s="5">
        <v>-3028000000</v>
      </c>
      <c r="R72" s="5">
        <v>-3348000000</v>
      </c>
    </row>
    <row r="73" spans="3:26" ht="15.5" x14ac:dyDescent="0.35">
      <c r="C73" t="s">
        <v>454</v>
      </c>
      <c r="D73" s="5">
        <v>-18831000000</v>
      </c>
      <c r="E73" s="5">
        <v>-17435000000</v>
      </c>
      <c r="F73" s="5">
        <v>-15176000000</v>
      </c>
      <c r="G73" s="5">
        <v>-16580000000</v>
      </c>
      <c r="I73" s="5">
        <v>-63158000000</v>
      </c>
      <c r="J73" s="5">
        <v>-96076000000</v>
      </c>
      <c r="K73" s="5">
        <v>-66395000000</v>
      </c>
      <c r="L73" s="5">
        <v>-100050000000</v>
      </c>
      <c r="M73" s="5">
        <v>-127572000000</v>
      </c>
      <c r="N73" s="5">
        <v>-79549000000</v>
      </c>
      <c r="O73" s="5">
        <v>-78526000000</v>
      </c>
      <c r="P73" s="5">
        <v>-75019000000</v>
      </c>
      <c r="Q73" s="5">
        <v>-71195000000</v>
      </c>
      <c r="R73" s="5">
        <v>-29254000000</v>
      </c>
      <c r="S73" s="5">
        <v>-42965000000</v>
      </c>
      <c r="T73" s="5">
        <v>-73656000000</v>
      </c>
      <c r="U73" s="5">
        <v>-46166000000</v>
      </c>
      <c r="V73" s="5">
        <v>-33327000000</v>
      </c>
      <c r="W73" s="5">
        <v>-29354000000</v>
      </c>
      <c r="X73" s="5">
        <v>-36561000000</v>
      </c>
      <c r="Y73" s="5">
        <v>-35456000000</v>
      </c>
      <c r="Z73" s="5">
        <v>-45914000000</v>
      </c>
    </row>
    <row r="74" spans="3:26" ht="15.5" x14ac:dyDescent="0.35">
      <c r="C74" t="s">
        <v>190</v>
      </c>
    </row>
    <row r="75" spans="3:26" ht="15.5" x14ac:dyDescent="0.35">
      <c r="C75" t="s">
        <v>374</v>
      </c>
      <c r="D75" s="5">
        <v>46809000000</v>
      </c>
      <c r="E75" s="5">
        <v>34751000000</v>
      </c>
      <c r="F75" s="5">
        <v>44988000000</v>
      </c>
      <c r="G75" s="5">
        <v>47889000000</v>
      </c>
      <c r="I75" s="5">
        <v>177053000000</v>
      </c>
      <c r="J75" s="5">
        <v>217175000000</v>
      </c>
      <c r="K75" s="5">
        <v>167445000000</v>
      </c>
      <c r="L75" s="5">
        <v>340580000000</v>
      </c>
      <c r="M75" s="5">
        <v>305732000000</v>
      </c>
      <c r="N75" s="5">
        <v>118196000000</v>
      </c>
      <c r="O75" s="5">
        <v>225747000000</v>
      </c>
      <c r="P75" s="5">
        <v>233141000000</v>
      </c>
      <c r="Q75" s="5">
        <v>183621000000</v>
      </c>
      <c r="R75" s="5">
        <v>115337000000</v>
      </c>
      <c r="S75" s="5">
        <v>34032000000</v>
      </c>
      <c r="T75" s="5">
        <v>201189000000</v>
      </c>
      <c r="U75" s="5">
        <v>127491000000</v>
      </c>
      <c r="V75" s="5">
        <v>108958000000</v>
      </c>
      <c r="W75" s="5">
        <v>90831000000</v>
      </c>
      <c r="X75" s="5">
        <v>109206000000</v>
      </c>
      <c r="Y75" s="5">
        <v>98918000000</v>
      </c>
      <c r="Z75" s="5">
        <v>202679000000</v>
      </c>
    </row>
    <row r="76" spans="3:26" ht="15.5" x14ac:dyDescent="0.35">
      <c r="C76" t="s">
        <v>455</v>
      </c>
      <c r="E76" s="5">
        <v>1043000000</v>
      </c>
      <c r="G76" s="5">
        <v>-1043000000</v>
      </c>
      <c r="X76" s="5">
        <v>-22224000000</v>
      </c>
      <c r="Y76" s="5">
        <v>-12993000000</v>
      </c>
      <c r="Z76" s="5">
        <v>-56833000000</v>
      </c>
    </row>
    <row r="77" spans="3:26" ht="15.5" x14ac:dyDescent="0.35">
      <c r="C77" t="s">
        <v>97</v>
      </c>
      <c r="D77" s="5">
        <v>46809000000</v>
      </c>
      <c r="E77" s="5">
        <v>35794000000</v>
      </c>
      <c r="F77" s="5">
        <v>44988000000</v>
      </c>
      <c r="G77" s="5">
        <v>46846000000</v>
      </c>
      <c r="I77" s="5">
        <v>177053000000</v>
      </c>
      <c r="J77" s="5">
        <v>217175000000</v>
      </c>
      <c r="K77" s="5">
        <v>167445000000</v>
      </c>
      <c r="L77" s="5">
        <v>340580000000</v>
      </c>
      <c r="M77" s="5">
        <v>305732000000</v>
      </c>
      <c r="N77" s="5">
        <v>118196000000</v>
      </c>
      <c r="O77" s="5">
        <v>225747000000</v>
      </c>
      <c r="P77" s="5">
        <v>233141000000</v>
      </c>
      <c r="Q77" s="5">
        <v>183621000000</v>
      </c>
      <c r="R77" s="5">
        <v>115337000000</v>
      </c>
      <c r="S77" s="5">
        <v>34032000000</v>
      </c>
      <c r="T77" s="5">
        <v>201189000000</v>
      </c>
      <c r="U77" s="5">
        <v>127491000000</v>
      </c>
      <c r="V77" s="5">
        <v>108958000000</v>
      </c>
      <c r="W77" s="5">
        <v>90831000000</v>
      </c>
      <c r="X77" s="5">
        <v>86982000000</v>
      </c>
      <c r="Y77" s="5">
        <v>85925000000</v>
      </c>
      <c r="Z77" s="5">
        <v>145846000000</v>
      </c>
    </row>
    <row r="78" spans="3:26" ht="15.5" x14ac:dyDescent="0.35">
      <c r="C78" t="s">
        <v>98</v>
      </c>
      <c r="D78" s="5">
        <v>76540000000</v>
      </c>
      <c r="E78" s="5">
        <v>11823000000</v>
      </c>
      <c r="F78" s="5">
        <v>81772000000</v>
      </c>
      <c r="G78" s="5">
        <v>-16851000000</v>
      </c>
      <c r="I78" s="5">
        <v>97050000000</v>
      </c>
      <c r="J78" s="5">
        <v>69875000000</v>
      </c>
      <c r="K78" s="5">
        <v>-58509000000</v>
      </c>
      <c r="L78" s="5">
        <v>24983000000</v>
      </c>
      <c r="M78" s="5">
        <v>215498000000</v>
      </c>
      <c r="N78" s="5">
        <v>43650000000</v>
      </c>
      <c r="O78" s="5">
        <v>-63317000000</v>
      </c>
      <c r="P78" s="5">
        <v>83178000000</v>
      </c>
      <c r="Q78" s="5">
        <v>58184000000</v>
      </c>
      <c r="R78" s="5">
        <v>-41128000000</v>
      </c>
      <c r="S78" s="5">
        <v>123288000000</v>
      </c>
      <c r="T78" s="5">
        <v>28154000000</v>
      </c>
      <c r="U78" s="5">
        <v>181952000000</v>
      </c>
      <c r="V78" s="5">
        <v>38911000000</v>
      </c>
      <c r="W78" s="5">
        <v>14389000000</v>
      </c>
    </row>
    <row r="79" spans="3:26" ht="15.5" x14ac:dyDescent="0.35">
      <c r="C79" t="s">
        <v>99</v>
      </c>
      <c r="D79" s="5">
        <v>123349000000</v>
      </c>
      <c r="E79" s="5">
        <v>47617000000</v>
      </c>
      <c r="F79" s="5">
        <v>126760000000</v>
      </c>
      <c r="G79" s="5">
        <v>29995000000</v>
      </c>
      <c r="I79" s="5">
        <v>274103000000</v>
      </c>
      <c r="J79" s="5">
        <v>287050000000</v>
      </c>
      <c r="K79" s="5">
        <v>108936000000</v>
      </c>
      <c r="L79" s="5">
        <v>365563000000</v>
      </c>
      <c r="M79" s="5">
        <v>521230000000</v>
      </c>
      <c r="N79" s="5">
        <v>161846000000</v>
      </c>
      <c r="O79" s="5">
        <v>162430000000</v>
      </c>
      <c r="P79" s="5">
        <v>316319000000</v>
      </c>
      <c r="Q79" s="5">
        <v>241805000000</v>
      </c>
      <c r="R79" s="5">
        <v>74209000000</v>
      </c>
      <c r="S79" s="5">
        <v>157320000000</v>
      </c>
      <c r="T79" s="5">
        <v>229343000000</v>
      </c>
      <c r="U79" s="5">
        <v>309443000000</v>
      </c>
      <c r="V79" s="5">
        <v>147869000000</v>
      </c>
      <c r="W79" s="5">
        <v>105220000000</v>
      </c>
    </row>
    <row r="80" spans="3:26" ht="15.5" x14ac:dyDescent="0.35">
      <c r="C80" t="s">
        <v>100</v>
      </c>
      <c r="D80" s="5">
        <v>46809000000</v>
      </c>
      <c r="E80" s="5">
        <v>35794000000</v>
      </c>
      <c r="F80" s="5">
        <v>44988000000</v>
      </c>
      <c r="G80" s="5">
        <v>46846000000</v>
      </c>
      <c r="I80" s="5">
        <v>177053000000</v>
      </c>
      <c r="J80" s="5">
        <v>217175000000</v>
      </c>
      <c r="K80" s="5">
        <v>167445000000</v>
      </c>
      <c r="L80" s="5">
        <v>340580000000</v>
      </c>
      <c r="M80" s="5">
        <v>305732000000</v>
      </c>
      <c r="N80" s="5">
        <v>118196000000</v>
      </c>
      <c r="O80" s="5">
        <v>225747000000</v>
      </c>
      <c r="P80" s="5">
        <v>233141000000</v>
      </c>
      <c r="Q80" s="5">
        <v>183621000000</v>
      </c>
      <c r="R80" s="5">
        <v>115337000000</v>
      </c>
      <c r="S80" s="5">
        <v>34032000000</v>
      </c>
      <c r="T80" s="5">
        <v>201189000000</v>
      </c>
      <c r="U80" s="5">
        <v>127491000000</v>
      </c>
      <c r="V80" s="5">
        <v>108958000000</v>
      </c>
      <c r="W80" s="5">
        <v>90831000000</v>
      </c>
      <c r="X80" s="5">
        <v>86982000000</v>
      </c>
      <c r="Y80" s="5">
        <v>85925000000</v>
      </c>
      <c r="Z80" s="5">
        <v>145846000000</v>
      </c>
    </row>
    <row r="81" spans="2:26" ht="15.5" x14ac:dyDescent="0.35">
      <c r="C81" t="s">
        <v>7</v>
      </c>
      <c r="D81" s="5">
        <v>113953000000</v>
      </c>
      <c r="E81" s="5">
        <v>42176000000</v>
      </c>
      <c r="F81" s="5">
        <v>122041000000</v>
      </c>
      <c r="G81" s="5">
        <v>23678000000</v>
      </c>
      <c r="I81" s="5">
        <v>247275000000</v>
      </c>
      <c r="J81" s="5">
        <v>287109000000</v>
      </c>
      <c r="K81" s="5">
        <v>99098000000</v>
      </c>
      <c r="L81" s="5">
        <v>344732000000</v>
      </c>
      <c r="M81" s="5">
        <v>490631000000</v>
      </c>
      <c r="N81" s="5">
        <v>120363000000</v>
      </c>
      <c r="O81" s="5">
        <v>117865000000</v>
      </c>
      <c r="P81" s="5">
        <v>280582000000</v>
      </c>
      <c r="Q81" s="5">
        <v>209926000000</v>
      </c>
      <c r="R81" s="5">
        <v>18081000000</v>
      </c>
      <c r="S81" s="5">
        <v>128100000000</v>
      </c>
      <c r="T81" s="5">
        <v>191063000000</v>
      </c>
      <c r="U81" s="5">
        <v>267367000000</v>
      </c>
      <c r="V81" s="5">
        <v>120374000000</v>
      </c>
      <c r="W81" s="5">
        <v>90610000000</v>
      </c>
    </row>
    <row r="82" spans="2:26" ht="15.5" x14ac:dyDescent="0.35">
      <c r="C82" t="s">
        <v>101</v>
      </c>
      <c r="D82" s="5">
        <v>46809000000</v>
      </c>
      <c r="E82" s="5">
        <v>35794000000</v>
      </c>
      <c r="F82" s="5">
        <v>44988000000</v>
      </c>
      <c r="G82" s="5">
        <v>46846000000</v>
      </c>
      <c r="I82" s="5">
        <v>177053000000</v>
      </c>
      <c r="J82" s="5">
        <v>217175000000</v>
      </c>
      <c r="K82" s="5">
        <v>167445000000</v>
      </c>
      <c r="L82" s="5">
        <v>340580000000</v>
      </c>
      <c r="M82" s="5">
        <v>305732000000</v>
      </c>
      <c r="N82" s="5">
        <v>118196000000</v>
      </c>
      <c r="O82" s="5">
        <v>225747000000</v>
      </c>
      <c r="P82" s="5">
        <v>233141000000</v>
      </c>
      <c r="Q82" s="5">
        <v>183621000000</v>
      </c>
      <c r="R82" s="5">
        <v>115337000000</v>
      </c>
      <c r="S82" s="5">
        <v>34032000000</v>
      </c>
      <c r="T82" s="5">
        <v>201189000000</v>
      </c>
      <c r="U82" s="5">
        <v>127491000000</v>
      </c>
      <c r="V82" s="5">
        <v>108958000000</v>
      </c>
      <c r="W82" s="5">
        <v>90831000000</v>
      </c>
      <c r="X82" s="5">
        <v>86982000000</v>
      </c>
      <c r="Y82" s="5">
        <v>85925000000</v>
      </c>
      <c r="Z82" s="5">
        <v>145846000000</v>
      </c>
    </row>
    <row r="83" spans="2:26" ht="15.5" x14ac:dyDescent="0.35">
      <c r="C83" t="s">
        <v>102</v>
      </c>
      <c r="D83" s="5">
        <v>123349000000</v>
      </c>
      <c r="E83" s="5">
        <v>47617000000</v>
      </c>
      <c r="F83" s="5">
        <v>126760000000</v>
      </c>
      <c r="G83" s="5">
        <v>29995000000</v>
      </c>
      <c r="I83" s="5">
        <v>274103000000</v>
      </c>
      <c r="J83" s="5">
        <v>287050000000</v>
      </c>
      <c r="K83" s="5">
        <v>108936000000</v>
      </c>
      <c r="L83" s="5">
        <v>365563000000</v>
      </c>
      <c r="M83" s="5">
        <v>521230000000</v>
      </c>
      <c r="N83" s="5">
        <v>161846000000</v>
      </c>
      <c r="O83" s="5">
        <v>162430000000</v>
      </c>
      <c r="P83" s="5">
        <v>316319000000</v>
      </c>
      <c r="Q83" s="5">
        <v>241805000000</v>
      </c>
      <c r="R83" s="5">
        <v>74209000000</v>
      </c>
      <c r="S83" s="5">
        <v>157320000000</v>
      </c>
      <c r="T83" s="5">
        <v>229343000000</v>
      </c>
      <c r="U83" s="5">
        <v>309443000000</v>
      </c>
      <c r="V83" s="5">
        <v>147869000000</v>
      </c>
      <c r="W83" s="5">
        <v>105220000000</v>
      </c>
    </row>
    <row r="84" spans="2:26" ht="15.5" x14ac:dyDescent="0.35">
      <c r="C84" t="s">
        <v>103</v>
      </c>
      <c r="D84" s="5">
        <v>123349000000</v>
      </c>
      <c r="E84" s="5">
        <v>47617000000</v>
      </c>
      <c r="F84" s="5">
        <v>126760000000</v>
      </c>
      <c r="G84" s="5">
        <v>29995000000</v>
      </c>
      <c r="I84" s="5">
        <v>274103000000</v>
      </c>
      <c r="J84" s="5">
        <v>287050000000</v>
      </c>
      <c r="K84" s="5">
        <v>108936000000</v>
      </c>
      <c r="L84" s="5">
        <v>365563000000</v>
      </c>
      <c r="M84" s="5">
        <v>521230000000</v>
      </c>
      <c r="N84" s="5">
        <v>161846000000</v>
      </c>
      <c r="O84" s="5">
        <v>162430000000</v>
      </c>
      <c r="P84" s="5">
        <v>316319000000</v>
      </c>
      <c r="Q84" s="5">
        <v>241805000000</v>
      </c>
      <c r="R84" s="5">
        <v>74209000000</v>
      </c>
      <c r="S84" s="5">
        <v>157320000000</v>
      </c>
      <c r="T84" s="5">
        <v>229343000000</v>
      </c>
      <c r="U84" s="5">
        <v>309443000000</v>
      </c>
      <c r="V84" s="5">
        <v>147869000000</v>
      </c>
      <c r="W84" s="5">
        <v>105220000000</v>
      </c>
    </row>
    <row r="86" spans="2:26" ht="15.5" x14ac:dyDescent="0.35">
      <c r="B86" t="s">
        <v>104</v>
      </c>
      <c r="C86" t="s">
        <v>105</v>
      </c>
    </row>
    <row r="87" spans="2:26" ht="15.5" x14ac:dyDescent="0.35">
      <c r="C87" t="s">
        <v>106</v>
      </c>
    </row>
    <row r="88" spans="2:26" ht="15.5" x14ac:dyDescent="0.35">
      <c r="C88" t="s">
        <v>19</v>
      </c>
      <c r="D88" s="5">
        <v>302627000000</v>
      </c>
      <c r="E88" s="5">
        <v>275847000000</v>
      </c>
      <c r="F88" s="5">
        <v>329817000000</v>
      </c>
      <c r="G88" s="5">
        <v>299479000000</v>
      </c>
      <c r="I88" s="5">
        <v>275847000000</v>
      </c>
      <c r="J88" s="5">
        <v>282501000000</v>
      </c>
      <c r="K88" s="5">
        <v>379937000000</v>
      </c>
      <c r="L88" s="5">
        <v>237154000000</v>
      </c>
      <c r="M88" s="5">
        <v>499095000000</v>
      </c>
      <c r="N88" s="5">
        <v>376004000000</v>
      </c>
      <c r="O88" s="5">
        <v>86149000000</v>
      </c>
      <c r="P88" s="5">
        <v>143594000000</v>
      </c>
      <c r="Q88" s="5">
        <v>124949000000</v>
      </c>
      <c r="R88" s="5">
        <v>69142000000</v>
      </c>
      <c r="S88" s="5">
        <v>120385000000</v>
      </c>
      <c r="T88" s="5">
        <v>235625000000</v>
      </c>
      <c r="U88" s="5">
        <v>148149000000</v>
      </c>
      <c r="V88" s="5">
        <v>117597000000</v>
      </c>
      <c r="W88" s="5">
        <v>101512000000</v>
      </c>
      <c r="X88" s="5">
        <v>231774000000</v>
      </c>
      <c r="Y88" s="5">
        <v>297996000000</v>
      </c>
      <c r="Z88" s="5">
        <v>177904000000</v>
      </c>
    </row>
    <row r="89" spans="2:26" ht="15.5" x14ac:dyDescent="0.35">
      <c r="C89" t="s">
        <v>458</v>
      </c>
      <c r="E89" s="5">
        <v>593000000</v>
      </c>
      <c r="F89" s="5">
        <v>549000000</v>
      </c>
      <c r="G89" s="5">
        <v>1400000000</v>
      </c>
      <c r="I89" s="5">
        <v>593000000</v>
      </c>
      <c r="J89" s="5">
        <v>2487000000</v>
      </c>
      <c r="K89" s="5">
        <v>4455000000</v>
      </c>
      <c r="L89" s="5">
        <v>6798000000</v>
      </c>
      <c r="M89" s="5">
        <v>8364000000</v>
      </c>
      <c r="N89" s="5">
        <v>6075000000</v>
      </c>
      <c r="O89" s="5">
        <v>13375000000</v>
      </c>
      <c r="P89" s="5">
        <v>17450000000</v>
      </c>
      <c r="Q89" s="5">
        <v>10700000000</v>
      </c>
      <c r="R89" s="5">
        <v>10000000000</v>
      </c>
      <c r="S89" s="5">
        <v>23984000000</v>
      </c>
      <c r="T89" s="5">
        <v>12677000000</v>
      </c>
      <c r="U89" s="5">
        <v>12361000000</v>
      </c>
      <c r="V89" s="5">
        <v>9859000000</v>
      </c>
      <c r="W89" s="5">
        <v>57115000000</v>
      </c>
      <c r="X89" s="5">
        <v>78357000000</v>
      </c>
      <c r="Y89" s="5">
        <v>16222000000</v>
      </c>
      <c r="Z89" s="5">
        <v>29691000000</v>
      </c>
    </row>
    <row r="90" spans="2:26" ht="15.5" x14ac:dyDescent="0.35">
      <c r="C90" t="s">
        <v>110</v>
      </c>
      <c r="D90" s="5">
        <v>20796000000</v>
      </c>
      <c r="E90" s="5">
        <v>20234000000</v>
      </c>
      <c r="F90" s="5">
        <v>27579000000</v>
      </c>
      <c r="G90" s="5">
        <v>26803000000</v>
      </c>
      <c r="I90" s="5">
        <v>20234000000</v>
      </c>
      <c r="J90" s="5">
        <v>27079000000</v>
      </c>
      <c r="K90" s="5">
        <v>26306000000</v>
      </c>
      <c r="L90" s="5">
        <v>116546000000</v>
      </c>
      <c r="M90" s="5">
        <v>148506000000</v>
      </c>
      <c r="N90" s="5">
        <v>145270000000</v>
      </c>
      <c r="O90" s="5">
        <v>451582000000</v>
      </c>
      <c r="P90" s="5">
        <v>574791000000</v>
      </c>
      <c r="Q90" s="5">
        <v>289327000000</v>
      </c>
      <c r="R90" s="5">
        <v>321331000000</v>
      </c>
      <c r="S90" s="5">
        <v>273244000000</v>
      </c>
      <c r="T90" s="5">
        <v>139143000000</v>
      </c>
      <c r="U90" s="5">
        <v>95830000000</v>
      </c>
      <c r="V90" s="5">
        <v>84935000000</v>
      </c>
      <c r="W90" s="5">
        <v>71499000000</v>
      </c>
      <c r="X90" s="5">
        <v>22675000000</v>
      </c>
      <c r="Y90" s="5">
        <v>27469000000</v>
      </c>
      <c r="Z90" s="5">
        <v>52163000000</v>
      </c>
    </row>
    <row r="91" spans="2:26" ht="15.5" x14ac:dyDescent="0.35">
      <c r="C91" t="s">
        <v>108</v>
      </c>
      <c r="D91" s="5">
        <v>127659000000</v>
      </c>
      <c r="E91" s="5">
        <v>101759000000</v>
      </c>
      <c r="F91" s="5">
        <v>101127000000</v>
      </c>
      <c r="G91" s="5">
        <v>131539000000</v>
      </c>
      <c r="I91" s="5">
        <v>101759000000</v>
      </c>
      <c r="J91" s="5">
        <v>113118000000</v>
      </c>
      <c r="K91" s="5">
        <v>84503000000</v>
      </c>
      <c r="L91" s="5">
        <v>104100000000</v>
      </c>
      <c r="M91" s="5">
        <v>81496000000</v>
      </c>
      <c r="N91" s="5">
        <v>78210000000</v>
      </c>
      <c r="O91" s="5">
        <v>78244000000</v>
      </c>
      <c r="P91" s="5">
        <v>66824000000</v>
      </c>
      <c r="Q91" s="5">
        <v>61815000000</v>
      </c>
      <c r="R91" s="5">
        <v>72703000000</v>
      </c>
      <c r="S91" s="5">
        <v>84281000000</v>
      </c>
      <c r="T91" s="5">
        <v>62212000000</v>
      </c>
      <c r="U91" s="5">
        <v>96072000000</v>
      </c>
      <c r="V91" s="5">
        <v>36315000000</v>
      </c>
      <c r="W91" s="5">
        <v>31000000000</v>
      </c>
      <c r="X91" s="5">
        <v>15634000000</v>
      </c>
      <c r="Y91" s="5">
        <v>36983000000</v>
      </c>
      <c r="Z91" s="5">
        <v>32061000000</v>
      </c>
    </row>
    <row r="92" spans="2:26" ht="15.5" x14ac:dyDescent="0.35">
      <c r="C92" t="s">
        <v>107</v>
      </c>
      <c r="V92" s="5">
        <v>5000000</v>
      </c>
      <c r="W92" s="5">
        <v>18000000</v>
      </c>
      <c r="Y92" s="5">
        <v>24107000000</v>
      </c>
      <c r="Z92" s="5">
        <v>13000000</v>
      </c>
    </row>
    <row r="93" spans="2:26" ht="15.5" x14ac:dyDescent="0.35">
      <c r="C93" t="s">
        <v>111</v>
      </c>
      <c r="D93" s="5">
        <v>20796000000</v>
      </c>
      <c r="E93" s="5">
        <v>20234000000</v>
      </c>
      <c r="F93" s="5">
        <v>27579000000</v>
      </c>
      <c r="G93" s="5">
        <v>26803000000</v>
      </c>
      <c r="I93" s="5">
        <v>20234000000</v>
      </c>
      <c r="J93" s="5">
        <v>27079000000</v>
      </c>
      <c r="K93" s="5">
        <v>26306000000</v>
      </c>
      <c r="L93" s="5">
        <v>116546000000</v>
      </c>
      <c r="M93" s="5">
        <v>148506000000</v>
      </c>
      <c r="N93" s="5">
        <v>145270000000</v>
      </c>
      <c r="O93" s="5">
        <v>451582000000</v>
      </c>
      <c r="P93" s="5">
        <v>574791000000</v>
      </c>
      <c r="Q93" s="5">
        <v>289327000000</v>
      </c>
      <c r="R93" s="5">
        <v>321331000000</v>
      </c>
      <c r="S93" s="5">
        <v>273244000000</v>
      </c>
      <c r="T93" s="5">
        <v>139143000000</v>
      </c>
      <c r="U93" s="5">
        <v>95830000000</v>
      </c>
      <c r="V93" s="5">
        <v>84935000000</v>
      </c>
      <c r="W93" s="5">
        <v>71499000000</v>
      </c>
      <c r="X93" s="5">
        <v>22675000000</v>
      </c>
      <c r="Y93" s="5">
        <v>27469000000</v>
      </c>
      <c r="Z93" s="5">
        <v>52163000000</v>
      </c>
    </row>
    <row r="94" spans="2:26" ht="15.5" x14ac:dyDescent="0.35">
      <c r="C94" t="s">
        <v>112</v>
      </c>
      <c r="D94" s="5">
        <v>131108000000</v>
      </c>
      <c r="E94" s="5">
        <v>120970000000</v>
      </c>
      <c r="F94" s="5">
        <v>74551000000</v>
      </c>
      <c r="G94" s="5">
        <v>68645000000</v>
      </c>
      <c r="I94" s="5">
        <v>120970000000</v>
      </c>
      <c r="J94" s="5">
        <v>70259000000</v>
      </c>
      <c r="K94" s="5">
        <v>46555000000</v>
      </c>
      <c r="L94" s="5">
        <v>44024000000</v>
      </c>
      <c r="M94" s="5">
        <v>95291000000</v>
      </c>
      <c r="N94" s="5">
        <v>134879000000</v>
      </c>
      <c r="O94" s="5">
        <v>45398000000</v>
      </c>
      <c r="P94" s="5">
        <v>32912000000</v>
      </c>
      <c r="Q94" s="5">
        <v>60257000000</v>
      </c>
      <c r="R94" s="5">
        <v>54057000000</v>
      </c>
      <c r="S94" s="5">
        <v>77389000000</v>
      </c>
      <c r="T94" s="5">
        <v>49775000000</v>
      </c>
      <c r="U94" s="5">
        <v>57476000000</v>
      </c>
      <c r="V94" s="5">
        <v>187755000000</v>
      </c>
      <c r="W94" s="5">
        <v>138541000000</v>
      </c>
      <c r="X94" s="5">
        <v>84173000000</v>
      </c>
      <c r="Y94" s="5">
        <v>60596000000</v>
      </c>
      <c r="Z94" s="5">
        <v>122879000000</v>
      </c>
    </row>
    <row r="95" spans="2:26" ht="15.5" x14ac:dyDescent="0.35">
      <c r="C95" t="s">
        <v>113</v>
      </c>
      <c r="D95" s="5">
        <v>131108000000</v>
      </c>
      <c r="E95" s="5">
        <v>120970000000</v>
      </c>
      <c r="F95" s="5">
        <v>74551000000</v>
      </c>
      <c r="G95" s="5">
        <v>68645000000</v>
      </c>
      <c r="I95" s="5">
        <v>120970000000</v>
      </c>
      <c r="J95" s="5">
        <v>70259000000</v>
      </c>
      <c r="K95" s="5">
        <v>46555000000</v>
      </c>
      <c r="L95" s="5">
        <v>44024000000</v>
      </c>
      <c r="M95" s="5">
        <v>95291000000</v>
      </c>
      <c r="N95" s="5">
        <v>134879000000</v>
      </c>
      <c r="O95" s="5">
        <v>45398000000</v>
      </c>
      <c r="P95" s="5">
        <v>32912000000</v>
      </c>
      <c r="Q95" s="5">
        <v>60257000000</v>
      </c>
      <c r="R95" s="5">
        <v>54057000000</v>
      </c>
      <c r="S95" s="5">
        <v>77389000000</v>
      </c>
      <c r="T95" s="5">
        <v>49775000000</v>
      </c>
      <c r="U95" s="5">
        <v>57476000000</v>
      </c>
      <c r="V95" s="5">
        <v>187755000000</v>
      </c>
      <c r="W95" s="5">
        <v>138541000000</v>
      </c>
      <c r="X95" s="5">
        <v>84173000000</v>
      </c>
      <c r="Y95" s="5">
        <v>60596000000</v>
      </c>
      <c r="Z95" s="5">
        <v>122879000000</v>
      </c>
    </row>
    <row r="96" spans="2:26" ht="15.5" x14ac:dyDescent="0.35">
      <c r="C96" t="s">
        <v>114</v>
      </c>
      <c r="D96" s="5">
        <v>1313869000000</v>
      </c>
      <c r="E96" s="5">
        <v>1271903000000</v>
      </c>
      <c r="F96" s="5">
        <v>1242680000000</v>
      </c>
      <c r="G96" s="5">
        <v>1326834000000</v>
      </c>
      <c r="I96" s="5">
        <v>1271903000000</v>
      </c>
      <c r="J96" s="5">
        <v>1010054000000</v>
      </c>
      <c r="K96" s="5">
        <v>993696000000</v>
      </c>
      <c r="L96" s="5">
        <v>1303770000000</v>
      </c>
      <c r="M96" s="5">
        <v>1044335000000</v>
      </c>
      <c r="N96" s="5">
        <v>745933000000</v>
      </c>
      <c r="O96" s="5">
        <v>1163196000000</v>
      </c>
      <c r="P96" s="5">
        <v>1287205000000</v>
      </c>
      <c r="Q96" s="5">
        <v>884839000000</v>
      </c>
      <c r="R96" s="5">
        <v>778226000000</v>
      </c>
      <c r="S96" s="5">
        <v>899518000000</v>
      </c>
      <c r="T96" s="5">
        <v>897319000000</v>
      </c>
      <c r="U96" s="5">
        <v>891486000000</v>
      </c>
      <c r="V96" s="5">
        <v>817982000000</v>
      </c>
      <c r="W96" s="5">
        <v>1009297000000</v>
      </c>
      <c r="X96" s="5">
        <v>615893000000</v>
      </c>
      <c r="Y96" s="5">
        <v>445607000000</v>
      </c>
      <c r="Z96" s="5">
        <v>1047306000000</v>
      </c>
    </row>
    <row r="97" spans="3:26" ht="15.5" x14ac:dyDescent="0.35">
      <c r="C97" t="s">
        <v>95</v>
      </c>
      <c r="D97" s="5">
        <v>710409000000</v>
      </c>
      <c r="E97" s="5">
        <v>633869000000</v>
      </c>
      <c r="F97" s="5">
        <v>623541000000</v>
      </c>
      <c r="G97" s="5">
        <v>540998000000</v>
      </c>
      <c r="I97" s="5">
        <v>633869000000</v>
      </c>
      <c r="J97" s="5">
        <v>543179000000</v>
      </c>
      <c r="K97" s="5">
        <v>566906000000</v>
      </c>
      <c r="L97" s="5">
        <v>671256000000</v>
      </c>
      <c r="M97" s="5">
        <v>669583000000</v>
      </c>
      <c r="N97" s="5">
        <v>460689000000</v>
      </c>
      <c r="O97" s="5">
        <v>415107000000</v>
      </c>
      <c r="P97" s="5">
        <v>477805000000</v>
      </c>
      <c r="Q97" s="5">
        <v>386824000000</v>
      </c>
      <c r="R97" s="5">
        <v>326796000000</v>
      </c>
      <c r="S97" s="5">
        <v>364267000000</v>
      </c>
      <c r="T97" s="5">
        <v>289908000000</v>
      </c>
      <c r="U97" s="5">
        <v>261754000000</v>
      </c>
      <c r="V97" s="5">
        <v>79802000000</v>
      </c>
      <c r="W97" s="5">
        <v>45727000000</v>
      </c>
      <c r="X97" s="5">
        <v>29524000000</v>
      </c>
      <c r="Y97" s="5">
        <v>35379000000</v>
      </c>
      <c r="Z97" s="5">
        <v>112891000000</v>
      </c>
    </row>
    <row r="98" spans="3:26" ht="15.5" x14ac:dyDescent="0.35">
      <c r="C98" t="s">
        <v>115</v>
      </c>
      <c r="D98" s="5">
        <v>3378428000000</v>
      </c>
      <c r="E98" s="5">
        <v>3179851000000</v>
      </c>
      <c r="F98" s="5">
        <v>3135546000000</v>
      </c>
      <c r="G98" s="5">
        <v>3264486000000</v>
      </c>
      <c r="I98" s="5">
        <v>3179851000000</v>
      </c>
      <c r="J98" s="5">
        <v>2582070000000</v>
      </c>
      <c r="K98" s="5">
        <v>2518719000000</v>
      </c>
      <c r="L98" s="5">
        <v>2747344000000</v>
      </c>
      <c r="M98" s="5">
        <v>2772844000000</v>
      </c>
      <c r="N98" s="5">
        <v>2138024000000</v>
      </c>
      <c r="O98" s="5">
        <v>2508089000000</v>
      </c>
      <c r="P98" s="5">
        <v>2842640000000</v>
      </c>
      <c r="Q98" s="5">
        <v>2577729000000</v>
      </c>
      <c r="R98" s="5">
        <v>2633477000000</v>
      </c>
      <c r="S98" s="5">
        <v>2649202000000</v>
      </c>
      <c r="T98" s="5">
        <v>2503909000000</v>
      </c>
      <c r="U98" s="5">
        <v>2400019000000</v>
      </c>
      <c r="V98" s="5">
        <v>2162841000000</v>
      </c>
      <c r="W98" s="5">
        <v>2494418000000</v>
      </c>
      <c r="X98" s="5">
        <v>1833358000000</v>
      </c>
      <c r="Y98" s="5">
        <v>1479211000000</v>
      </c>
      <c r="Z98" s="5">
        <v>2112208000000</v>
      </c>
    </row>
    <row r="99" spans="3:26" ht="15.5" x14ac:dyDescent="0.35">
      <c r="C99" t="s">
        <v>116</v>
      </c>
    </row>
    <row r="100" spans="3:26" ht="15.5" x14ac:dyDescent="0.35">
      <c r="C100" t="s">
        <v>117</v>
      </c>
      <c r="D100" s="5">
        <v>68845000000</v>
      </c>
      <c r="E100" s="5">
        <v>63844000000</v>
      </c>
      <c r="F100" s="5">
        <v>56347000000</v>
      </c>
      <c r="G100" s="5">
        <v>52543000000</v>
      </c>
      <c r="I100" s="5">
        <v>63844000000</v>
      </c>
      <c r="J100" s="5">
        <v>45747000000</v>
      </c>
      <c r="K100" s="5">
        <v>72430000000</v>
      </c>
      <c r="L100" s="5">
        <v>65544000000</v>
      </c>
      <c r="M100" s="5">
        <v>49922000000</v>
      </c>
      <c r="N100" s="5">
        <v>100134000000</v>
      </c>
      <c r="O100" s="5">
        <v>112354000000</v>
      </c>
      <c r="P100" s="5">
        <v>98395000000</v>
      </c>
      <c r="Q100" s="5">
        <v>93260000000</v>
      </c>
      <c r="R100" s="5">
        <v>84867000000</v>
      </c>
      <c r="S100" s="5">
        <v>48867000000</v>
      </c>
      <c r="T100" s="5">
        <v>33591000000</v>
      </c>
      <c r="U100" s="5">
        <v>37844000000</v>
      </c>
      <c r="V100" s="5">
        <v>37001000000</v>
      </c>
      <c r="W100" s="5">
        <v>30214000000</v>
      </c>
      <c r="X100" s="5">
        <v>36701000000</v>
      </c>
      <c r="Y100" s="5">
        <v>45708000000</v>
      </c>
      <c r="Z100" s="5">
        <v>53934000000</v>
      </c>
    </row>
    <row r="101" spans="3:26" ht="15.5" x14ac:dyDescent="0.35">
      <c r="C101" t="s">
        <v>118</v>
      </c>
      <c r="D101" s="5">
        <v>1794388000000</v>
      </c>
      <c r="E101" s="5">
        <v>1776591000000</v>
      </c>
      <c r="F101" s="5">
        <v>1753376000000</v>
      </c>
      <c r="G101" s="5">
        <v>1802939000000</v>
      </c>
      <c r="I101" s="5">
        <v>1776591000000</v>
      </c>
      <c r="J101" s="5">
        <v>1784101000000</v>
      </c>
      <c r="K101" s="5">
        <v>1754813000000</v>
      </c>
      <c r="L101" s="5">
        <v>1821992000000</v>
      </c>
      <c r="M101" s="5">
        <v>1815374000000</v>
      </c>
      <c r="N101" s="5">
        <v>1828809000000</v>
      </c>
      <c r="O101" s="5">
        <v>1880861000000</v>
      </c>
      <c r="P101" s="5">
        <v>1901953000000</v>
      </c>
      <c r="Q101" s="5">
        <v>1952808000000</v>
      </c>
      <c r="R101" s="5">
        <v>1844071000000</v>
      </c>
      <c r="S101" s="5">
        <v>1575155000000</v>
      </c>
      <c r="T101" s="5">
        <v>1146700000000</v>
      </c>
      <c r="U101" s="5">
        <v>1107351000000</v>
      </c>
      <c r="V101" s="5">
        <v>1072211000000</v>
      </c>
      <c r="W101" s="5">
        <v>813225000000</v>
      </c>
      <c r="X101" s="5">
        <v>1025373000000</v>
      </c>
      <c r="Y101" s="5">
        <v>879817000000</v>
      </c>
      <c r="Z101" s="5">
        <v>889072000000</v>
      </c>
    </row>
    <row r="102" spans="3:26" ht="15.5" x14ac:dyDescent="0.35">
      <c r="C102" t="s">
        <v>376</v>
      </c>
      <c r="D102" s="5">
        <v>452478000000</v>
      </c>
      <c r="E102" s="5">
        <v>452582000000</v>
      </c>
      <c r="F102" s="5">
        <v>452684000000</v>
      </c>
      <c r="G102" s="5">
        <v>356052000000</v>
      </c>
      <c r="I102" s="5">
        <v>452582000000</v>
      </c>
      <c r="J102" s="5">
        <v>356192000000</v>
      </c>
      <c r="K102" s="5">
        <v>19151000000</v>
      </c>
      <c r="L102" s="5">
        <v>19560000000</v>
      </c>
      <c r="M102" s="5">
        <v>18678000000</v>
      </c>
      <c r="N102" s="5">
        <v>19087000000</v>
      </c>
      <c r="O102" s="5">
        <v>19497000000</v>
      </c>
      <c r="P102" s="5">
        <v>19908000000</v>
      </c>
      <c r="Q102" s="5">
        <v>20319000000</v>
      </c>
      <c r="R102" s="5">
        <v>19780000000</v>
      </c>
      <c r="S102" s="5">
        <v>14061000000</v>
      </c>
      <c r="T102" s="5">
        <v>14332000000</v>
      </c>
      <c r="U102" s="5">
        <v>12420000000</v>
      </c>
      <c r="V102" s="5">
        <v>14583000000</v>
      </c>
      <c r="W102" s="5">
        <v>36083000000</v>
      </c>
      <c r="X102" s="5">
        <v>40514000000</v>
      </c>
      <c r="Y102" s="5">
        <v>42020000000</v>
      </c>
      <c r="Z102" s="5">
        <v>38401000000</v>
      </c>
    </row>
    <row r="103" spans="3:26" ht="15.5" x14ac:dyDescent="0.35">
      <c r="C103" t="s">
        <v>377</v>
      </c>
      <c r="D103" s="5">
        <v>5515000000</v>
      </c>
      <c r="E103" s="5">
        <v>6077000000</v>
      </c>
      <c r="F103" s="5">
        <v>6658000000</v>
      </c>
      <c r="G103" s="5">
        <v>6833000000</v>
      </c>
      <c r="I103" s="5">
        <v>6077000000</v>
      </c>
      <c r="J103" s="5">
        <v>8934000000</v>
      </c>
      <c r="K103" s="5">
        <v>12076000000</v>
      </c>
      <c r="L103" s="5">
        <v>13008000000</v>
      </c>
      <c r="M103" s="5">
        <v>9703000000</v>
      </c>
      <c r="N103" s="5">
        <v>6636000000</v>
      </c>
      <c r="O103" s="5">
        <v>8862000000</v>
      </c>
      <c r="P103" s="5">
        <v>6156000000</v>
      </c>
      <c r="Q103" s="5">
        <v>7491000000</v>
      </c>
      <c r="R103" s="5">
        <v>9383000000</v>
      </c>
      <c r="S103" s="5">
        <v>11067000000</v>
      </c>
      <c r="T103" s="5">
        <v>12282000000</v>
      </c>
      <c r="U103" s="5">
        <v>11567000000</v>
      </c>
      <c r="V103" s="5">
        <v>10376000000</v>
      </c>
      <c r="W103" s="5">
        <v>8342000000</v>
      </c>
      <c r="X103" s="5">
        <v>272775000000</v>
      </c>
      <c r="Y103" s="5">
        <v>283416000000</v>
      </c>
      <c r="Z103" s="5">
        <v>14126000000</v>
      </c>
    </row>
    <row r="104" spans="3:26" ht="15.5" x14ac:dyDescent="0.35">
      <c r="C104" t="s">
        <v>119</v>
      </c>
      <c r="D104" s="5">
        <v>20623000000</v>
      </c>
      <c r="E104" s="5">
        <v>20623000000</v>
      </c>
      <c r="F104" s="5">
        <v>4672000000</v>
      </c>
      <c r="G104" s="5">
        <v>4672000000</v>
      </c>
      <c r="I104" s="5">
        <v>20623000000</v>
      </c>
      <c r="J104" s="5">
        <v>1808000000</v>
      </c>
      <c r="K104" s="5">
        <v>1808000000</v>
      </c>
      <c r="L104" s="5">
        <v>1808000000</v>
      </c>
      <c r="M104" s="5">
        <v>1808000000</v>
      </c>
      <c r="N104" s="5">
        <v>1808000000</v>
      </c>
    </row>
    <row r="105" spans="3:26" ht="15.5" x14ac:dyDescent="0.35">
      <c r="C105" t="s">
        <v>120</v>
      </c>
      <c r="D105" s="5">
        <v>3585515000000</v>
      </c>
      <c r="E105" s="5">
        <v>3502171000000</v>
      </c>
      <c r="F105" s="5">
        <v>3477263000000</v>
      </c>
      <c r="G105" s="5">
        <v>3388132000000</v>
      </c>
      <c r="I105" s="5">
        <v>3502171000000</v>
      </c>
      <c r="J105" s="5">
        <v>3478314000000</v>
      </c>
      <c r="K105" s="5">
        <v>3109821000000</v>
      </c>
      <c r="L105" s="5">
        <v>3346795000000</v>
      </c>
      <c r="M105" s="5">
        <v>3445143000000</v>
      </c>
      <c r="N105" s="5">
        <v>3386278000000</v>
      </c>
      <c r="O105" s="5">
        <v>3355115000000</v>
      </c>
      <c r="P105" s="5">
        <v>3475801000000</v>
      </c>
      <c r="Q105" s="5">
        <v>3191603000000</v>
      </c>
      <c r="R105" s="5">
        <v>3024883000000</v>
      </c>
      <c r="S105" s="5">
        <v>2744128000000</v>
      </c>
      <c r="T105" s="5">
        <v>2164665000000</v>
      </c>
      <c r="U105" s="5">
        <v>2132016000000</v>
      </c>
      <c r="V105" s="5">
        <v>1891933000000</v>
      </c>
      <c r="W105" s="5">
        <v>1545880000000</v>
      </c>
      <c r="X105" s="5">
        <v>1757781000000</v>
      </c>
      <c r="Y105" s="5">
        <v>1601919000000</v>
      </c>
      <c r="Z105" s="5">
        <v>1327802000000</v>
      </c>
    </row>
    <row r="106" spans="3:26" ht="15.5" x14ac:dyDescent="0.35">
      <c r="C106" t="s">
        <v>121</v>
      </c>
      <c r="D106" s="5">
        <v>6963943000000</v>
      </c>
      <c r="E106" s="5">
        <v>6682022000000</v>
      </c>
      <c r="F106" s="5">
        <v>6612809000000</v>
      </c>
      <c r="G106" s="5">
        <v>6652618000000</v>
      </c>
      <c r="I106" s="5">
        <v>6682022000000</v>
      </c>
      <c r="J106" s="5">
        <v>6060384000000</v>
      </c>
      <c r="K106" s="5">
        <v>5628540000000</v>
      </c>
      <c r="L106" s="5">
        <v>6094139000000</v>
      </c>
      <c r="M106" s="5">
        <v>6217987000000</v>
      </c>
      <c r="N106" s="5">
        <v>5524302000000</v>
      </c>
      <c r="O106" s="5">
        <v>5863204000000</v>
      </c>
      <c r="P106" s="5">
        <v>6318441000000</v>
      </c>
      <c r="Q106" s="5">
        <v>5769332000000</v>
      </c>
      <c r="R106" s="5">
        <v>5658360000000</v>
      </c>
      <c r="S106" s="5">
        <v>5393330000000</v>
      </c>
      <c r="T106" s="5">
        <v>4668574000000</v>
      </c>
      <c r="U106" s="5">
        <v>4532035000000</v>
      </c>
      <c r="V106" s="5">
        <v>4054774000000</v>
      </c>
      <c r="W106" s="5">
        <v>4040298000000</v>
      </c>
      <c r="X106" s="5">
        <v>3591139000000</v>
      </c>
      <c r="Y106" s="5">
        <v>3081130000000</v>
      </c>
      <c r="Z106" s="5">
        <v>3440010000000</v>
      </c>
    </row>
    <row r="107" spans="3:26" ht="15.5" x14ac:dyDescent="0.35">
      <c r="C107" t="s">
        <v>122</v>
      </c>
    </row>
    <row r="108" spans="3:26" ht="15.5" x14ac:dyDescent="0.35">
      <c r="C108" t="s">
        <v>123</v>
      </c>
    </row>
    <row r="109" spans="3:26" ht="15.5" x14ac:dyDescent="0.35">
      <c r="C109" t="s">
        <v>124</v>
      </c>
      <c r="D109" s="5">
        <v>2808936000000</v>
      </c>
      <c r="E109" s="5">
        <v>2694051000000</v>
      </c>
      <c r="F109" s="5">
        <v>2576458000000</v>
      </c>
      <c r="G109" s="5">
        <v>2781805000000</v>
      </c>
      <c r="I109" s="5">
        <v>2694051000000</v>
      </c>
      <c r="J109" s="5">
        <v>2226311000000</v>
      </c>
      <c r="K109" s="5">
        <v>2141580000000</v>
      </c>
      <c r="L109" s="5">
        <v>2253473000000</v>
      </c>
      <c r="M109" s="5">
        <v>2438070000000</v>
      </c>
      <c r="N109" s="5">
        <v>2189930000000</v>
      </c>
      <c r="O109" s="5">
        <v>2971594000000</v>
      </c>
      <c r="P109" s="5">
        <v>2987480000000</v>
      </c>
      <c r="Q109" s="5">
        <v>2638368000000</v>
      </c>
      <c r="R109" s="5">
        <v>2676623000000</v>
      </c>
      <c r="S109" s="5">
        <v>2727244000000</v>
      </c>
      <c r="T109" s="5">
        <v>2085203000000</v>
      </c>
      <c r="U109" s="5">
        <v>2105962000000</v>
      </c>
      <c r="V109" s="5">
        <v>2570964000000</v>
      </c>
      <c r="W109" s="5">
        <v>2403747000000</v>
      </c>
      <c r="X109" s="5">
        <v>1664968000000</v>
      </c>
      <c r="Y109" s="5">
        <v>1319201000000</v>
      </c>
      <c r="Z109" s="5">
        <v>1879789000000</v>
      </c>
    </row>
    <row r="110" spans="3:26" ht="15.5" x14ac:dyDescent="0.35">
      <c r="C110" t="s">
        <v>125</v>
      </c>
      <c r="D110" s="5">
        <v>557306000000</v>
      </c>
      <c r="E110" s="5">
        <v>748102000000</v>
      </c>
      <c r="F110" s="5">
        <v>1076460000000</v>
      </c>
      <c r="G110" s="5">
        <v>992540000000</v>
      </c>
      <c r="I110" s="5">
        <v>748102000000</v>
      </c>
      <c r="J110" s="5">
        <v>540039000000</v>
      </c>
      <c r="K110" s="5">
        <v>373811000000</v>
      </c>
      <c r="L110" s="5">
        <v>485389000000</v>
      </c>
      <c r="M110" s="5">
        <v>361921000000</v>
      </c>
      <c r="N110" s="5">
        <v>1103120000000</v>
      </c>
      <c r="O110" s="5">
        <v>1329497000000</v>
      </c>
      <c r="P110" s="5">
        <v>1543545000000</v>
      </c>
      <c r="Q110" s="5">
        <v>716048000000</v>
      </c>
      <c r="R110" s="5">
        <v>1113969000000</v>
      </c>
      <c r="S110" s="5">
        <v>1338218000000</v>
      </c>
      <c r="T110" s="5">
        <v>849241000000</v>
      </c>
      <c r="U110" s="5">
        <v>709987000000</v>
      </c>
      <c r="V110" s="5">
        <v>992528000000</v>
      </c>
      <c r="W110" s="5">
        <v>1259709000000</v>
      </c>
      <c r="X110" s="5">
        <v>1024770000000</v>
      </c>
      <c r="Y110" s="5">
        <v>754412000000</v>
      </c>
      <c r="Z110" s="5">
        <v>1314117000000</v>
      </c>
    </row>
    <row r="111" spans="3:26" ht="15.5" x14ac:dyDescent="0.35">
      <c r="C111" t="s">
        <v>127</v>
      </c>
    </row>
    <row r="112" spans="3:26" ht="15.5" x14ac:dyDescent="0.35">
      <c r="C112" t="s">
        <v>128</v>
      </c>
      <c r="D112" s="5">
        <v>1701797000000</v>
      </c>
      <c r="E112" s="5">
        <v>1502831000000</v>
      </c>
      <c r="F112" s="5">
        <v>1173810000000</v>
      </c>
      <c r="G112" s="5">
        <v>1329099000000</v>
      </c>
      <c r="I112" s="5">
        <v>1502831000000</v>
      </c>
      <c r="J112" s="5">
        <v>1248812000000</v>
      </c>
      <c r="K112" s="5">
        <v>1172120000000</v>
      </c>
      <c r="L112" s="5">
        <v>1258255000000</v>
      </c>
      <c r="M112" s="5">
        <v>1261247000000</v>
      </c>
      <c r="N112" s="5">
        <v>828977000000</v>
      </c>
      <c r="O112" s="5">
        <v>1077773000000</v>
      </c>
      <c r="P112" s="5">
        <v>1246866000000</v>
      </c>
      <c r="Q112" s="5">
        <v>1000685000000</v>
      </c>
      <c r="R112" s="5">
        <v>1248869000000</v>
      </c>
      <c r="S112" s="5">
        <v>1146262000000</v>
      </c>
      <c r="T112" s="5">
        <v>1027089000000</v>
      </c>
      <c r="U112" s="5">
        <v>1132919000000</v>
      </c>
      <c r="V112" s="5">
        <v>892447000000</v>
      </c>
      <c r="W112" s="5">
        <v>995218000000</v>
      </c>
      <c r="X112" s="5">
        <v>539567000000</v>
      </c>
      <c r="Y112" s="5">
        <v>411895000000</v>
      </c>
      <c r="Z112" s="5">
        <v>398324000000</v>
      </c>
    </row>
    <row r="113" spans="3:26" ht="15.5" x14ac:dyDescent="0.35">
      <c r="C113" t="s">
        <v>129</v>
      </c>
    </row>
    <row r="114" spans="3:26" ht="15.5" x14ac:dyDescent="0.35">
      <c r="C114" t="s">
        <v>130</v>
      </c>
      <c r="D114" s="5">
        <v>127659000000</v>
      </c>
      <c r="E114" s="5">
        <v>101759000000</v>
      </c>
      <c r="F114" s="5">
        <v>101127000000</v>
      </c>
      <c r="G114" s="5">
        <v>131539000000</v>
      </c>
      <c r="I114" s="5">
        <v>101759000000</v>
      </c>
      <c r="J114" s="5">
        <v>113118000000</v>
      </c>
      <c r="K114" s="5">
        <v>84503000000</v>
      </c>
      <c r="L114" s="5">
        <v>104100000000</v>
      </c>
      <c r="M114" s="5">
        <v>81496000000</v>
      </c>
      <c r="N114" s="5">
        <v>78210000000</v>
      </c>
      <c r="O114" s="5">
        <v>78244000000</v>
      </c>
      <c r="P114" s="5">
        <v>66824000000</v>
      </c>
      <c r="Q114" s="5">
        <v>61815000000</v>
      </c>
      <c r="R114" s="5">
        <v>72703000000</v>
      </c>
      <c r="S114" s="5">
        <v>84281000000</v>
      </c>
      <c r="T114" s="5">
        <v>62212000000</v>
      </c>
      <c r="U114" s="5">
        <v>96072000000</v>
      </c>
      <c r="V114" s="5">
        <v>36320000000</v>
      </c>
      <c r="W114" s="5">
        <v>31018000000</v>
      </c>
      <c r="X114" s="5">
        <v>15634000000</v>
      </c>
      <c r="Y114" s="5">
        <v>61090000000</v>
      </c>
      <c r="Z114" s="5">
        <v>32074000000</v>
      </c>
    </row>
    <row r="115" spans="3:26" ht="15.5" x14ac:dyDescent="0.35">
      <c r="C115" t="s">
        <v>132</v>
      </c>
      <c r="D115" s="5">
        <v>101648000000</v>
      </c>
      <c r="E115" s="5">
        <v>96918000000</v>
      </c>
      <c r="F115" s="5">
        <v>85931000000</v>
      </c>
      <c r="G115" s="5">
        <v>76878000000</v>
      </c>
      <c r="I115" s="5">
        <v>96918000000</v>
      </c>
      <c r="J115" s="5">
        <v>114370000000</v>
      </c>
      <c r="K115" s="5">
        <v>89116000000</v>
      </c>
      <c r="L115" s="5">
        <v>123811000000</v>
      </c>
      <c r="M115" s="5">
        <v>82356000000</v>
      </c>
      <c r="N115" s="5">
        <v>45899000000</v>
      </c>
      <c r="O115" s="5">
        <v>47637000000</v>
      </c>
      <c r="P115" s="5">
        <v>45221000000</v>
      </c>
      <c r="Q115" s="5">
        <v>36160000000</v>
      </c>
      <c r="R115" s="5">
        <v>30552000000</v>
      </c>
      <c r="S115" s="5">
        <v>25515000000</v>
      </c>
      <c r="T115" s="5">
        <v>30635000000</v>
      </c>
      <c r="U115" s="5">
        <v>45067000000</v>
      </c>
      <c r="V115" s="5">
        <v>48064000000</v>
      </c>
      <c r="W115" s="5">
        <v>46318000000</v>
      </c>
      <c r="X115" s="5">
        <v>33923000000</v>
      </c>
      <c r="Y115" s="5">
        <v>49520000000</v>
      </c>
      <c r="Z115" s="5">
        <v>66917000000</v>
      </c>
    </row>
    <row r="116" spans="3:26" ht="15.5" x14ac:dyDescent="0.35">
      <c r="C116" t="s">
        <v>131</v>
      </c>
      <c r="D116" s="5">
        <v>47975000000</v>
      </c>
      <c r="E116" s="5">
        <v>12707000000</v>
      </c>
      <c r="F116" s="5">
        <v>48445000000</v>
      </c>
      <c r="G116" s="5">
        <v>46158000000</v>
      </c>
      <c r="I116" s="5">
        <v>12707000000</v>
      </c>
      <c r="J116" s="5">
        <v>11164000000</v>
      </c>
      <c r="K116" s="5">
        <v>26330000000</v>
      </c>
      <c r="L116" s="5">
        <v>17723000000</v>
      </c>
      <c r="M116" s="5">
        <v>36645000000</v>
      </c>
      <c r="N116" s="5">
        <v>45754000000</v>
      </c>
      <c r="O116" s="5">
        <v>31396000000</v>
      </c>
      <c r="P116" s="5">
        <v>21833000000</v>
      </c>
      <c r="Q116" s="5">
        <v>19976000000</v>
      </c>
      <c r="R116" s="5">
        <v>29657000000</v>
      </c>
      <c r="S116" s="5">
        <v>23735000000</v>
      </c>
      <c r="T116" s="5">
        <v>20554000000</v>
      </c>
      <c r="U116" s="5">
        <v>30367000000</v>
      </c>
      <c r="V116" s="5">
        <v>28709000000</v>
      </c>
      <c r="W116" s="5">
        <v>21371000000</v>
      </c>
      <c r="X116" s="5">
        <v>20598000000</v>
      </c>
      <c r="Y116" s="5">
        <v>19070000000</v>
      </c>
      <c r="Z116" s="5">
        <v>48584000000</v>
      </c>
    </row>
    <row r="117" spans="3:26" ht="15.5" x14ac:dyDescent="0.35">
      <c r="C117" t="s">
        <v>134</v>
      </c>
    </row>
    <row r="118" spans="3:26" ht="15.5" x14ac:dyDescent="0.35">
      <c r="C118" t="s">
        <v>136</v>
      </c>
      <c r="D118" s="5">
        <v>283263000000</v>
      </c>
      <c r="E118" s="5">
        <v>282788000000</v>
      </c>
      <c r="F118" s="5">
        <v>417313000000</v>
      </c>
      <c r="G118" s="5">
        <v>416838000000</v>
      </c>
      <c r="I118" s="5">
        <v>282788000000</v>
      </c>
      <c r="J118" s="5">
        <v>415738000000</v>
      </c>
      <c r="K118" s="5">
        <v>238492000000</v>
      </c>
      <c r="L118" s="5">
        <v>551749000000</v>
      </c>
      <c r="M118" s="5">
        <v>730580000000</v>
      </c>
      <c r="N118" s="5">
        <v>767030000000</v>
      </c>
      <c r="O118" s="5">
        <v>482686000000</v>
      </c>
      <c r="P118" s="5">
        <v>844496000000</v>
      </c>
      <c r="Q118" s="5">
        <v>842349000000</v>
      </c>
      <c r="R118" s="5">
        <v>696535000000</v>
      </c>
      <c r="S118" s="5">
        <v>694589000000</v>
      </c>
      <c r="T118" s="5">
        <v>693350000000</v>
      </c>
      <c r="U118" s="5">
        <v>691433000000</v>
      </c>
      <c r="W118" s="5">
        <v>473606000000</v>
      </c>
      <c r="X118" s="5">
        <v>482357000000</v>
      </c>
      <c r="Y118" s="5">
        <v>481138000000</v>
      </c>
      <c r="Z118" s="5">
        <v>494763000000</v>
      </c>
    </row>
    <row r="119" spans="3:26" ht="15.5" x14ac:dyDescent="0.35">
      <c r="C119" t="s">
        <v>135</v>
      </c>
      <c r="D119" s="5">
        <v>105741000000</v>
      </c>
      <c r="E119" s="5">
        <v>95864000000</v>
      </c>
      <c r="F119" s="5">
        <v>74555000000</v>
      </c>
      <c r="G119" s="5">
        <v>45734000000</v>
      </c>
      <c r="I119" s="5">
        <v>95864000000</v>
      </c>
      <c r="J119" s="5">
        <v>38507000000</v>
      </c>
      <c r="K119" s="5">
        <v>36876000000</v>
      </c>
      <c r="L119" s="5">
        <v>64556000000</v>
      </c>
      <c r="M119" s="5">
        <v>68142000000</v>
      </c>
      <c r="P119" s="5">
        <v>150878000000</v>
      </c>
      <c r="Q119" s="5">
        <v>192716000000</v>
      </c>
      <c r="R119" s="5">
        <v>416873000000</v>
      </c>
      <c r="S119" s="5">
        <v>168669000000</v>
      </c>
      <c r="T119" s="5">
        <v>209218000000</v>
      </c>
      <c r="U119" s="5">
        <v>229498000000</v>
      </c>
      <c r="V119" s="5">
        <v>230882000000</v>
      </c>
      <c r="W119" s="5">
        <v>84072000000</v>
      </c>
      <c r="X119" s="5">
        <v>53201000000</v>
      </c>
      <c r="Y119" s="5">
        <v>32158000000</v>
      </c>
      <c r="Z119" s="5">
        <v>45421000000</v>
      </c>
    </row>
    <row r="120" spans="3:26" ht="15.5" x14ac:dyDescent="0.35">
      <c r="C120" t="s">
        <v>137</v>
      </c>
      <c r="D120" s="5">
        <v>19132000000</v>
      </c>
      <c r="E120" s="5">
        <v>25246000000</v>
      </c>
      <c r="F120" s="5">
        <v>25970000000</v>
      </c>
      <c r="G120" s="5">
        <v>24101000000</v>
      </c>
      <c r="I120" s="5">
        <v>25246000000</v>
      </c>
      <c r="J120" s="5">
        <v>24328000000</v>
      </c>
      <c r="K120" s="5">
        <v>9752000000</v>
      </c>
      <c r="L120" s="5">
        <v>9936000000</v>
      </c>
      <c r="M120" s="5">
        <v>21033000000</v>
      </c>
      <c r="N120" s="5">
        <v>32356000000</v>
      </c>
      <c r="O120" s="5">
        <v>5372000000</v>
      </c>
      <c r="P120" s="5">
        <v>1486000000</v>
      </c>
      <c r="Q120" s="5">
        <v>1981000000</v>
      </c>
      <c r="R120" s="5">
        <v>1826000000</v>
      </c>
      <c r="S120" s="5">
        <v>949000000</v>
      </c>
      <c r="T120" s="5">
        <v>1434000000</v>
      </c>
      <c r="U120" s="5">
        <v>9310000000</v>
      </c>
      <c r="V120" s="5">
        <v>29890000000</v>
      </c>
      <c r="W120" s="5">
        <v>15632000000</v>
      </c>
      <c r="X120" s="5">
        <v>18611000000</v>
      </c>
      <c r="Y120" s="5">
        <v>5548000000</v>
      </c>
      <c r="Z120" s="5">
        <v>4519000000</v>
      </c>
    </row>
    <row r="121" spans="3:26" ht="15.5" x14ac:dyDescent="0.35">
      <c r="C121" t="s">
        <v>511</v>
      </c>
      <c r="D121" s="5">
        <v>52318000000</v>
      </c>
      <c r="E121" s="5">
        <v>15388000000</v>
      </c>
      <c r="F121" s="5">
        <v>15785000000</v>
      </c>
      <c r="G121" s="5">
        <v>17514000000</v>
      </c>
      <c r="I121" s="5">
        <v>15388000000</v>
      </c>
      <c r="J121" s="5">
        <v>18311000000</v>
      </c>
      <c r="K121" s="5">
        <v>14448000000</v>
      </c>
      <c r="L121" s="5">
        <v>24962000000</v>
      </c>
      <c r="M121" s="5">
        <v>29108000000</v>
      </c>
      <c r="N121" s="5">
        <v>7819000000</v>
      </c>
      <c r="O121" s="5">
        <v>108000000</v>
      </c>
      <c r="P121" s="5">
        <v>115000000</v>
      </c>
      <c r="Q121" s="5">
        <v>632000000</v>
      </c>
      <c r="R121" s="5">
        <v>1763000000</v>
      </c>
      <c r="S121" s="5">
        <v>2016000000</v>
      </c>
      <c r="T121" s="5">
        <v>216000000</v>
      </c>
      <c r="U121" s="5">
        <v>1291000000</v>
      </c>
    </row>
    <row r="122" spans="3:26" ht="15.5" x14ac:dyDescent="0.35">
      <c r="C122" t="s">
        <v>138</v>
      </c>
      <c r="D122" s="5">
        <v>186342000000</v>
      </c>
      <c r="E122" s="5">
        <v>181649000000</v>
      </c>
      <c r="F122" s="5">
        <v>45414000000</v>
      </c>
      <c r="G122" s="5">
        <v>153775000000</v>
      </c>
      <c r="I122" s="5">
        <v>181649000000</v>
      </c>
      <c r="J122" s="5">
        <v>145529000000</v>
      </c>
      <c r="K122" s="5">
        <v>361952000000</v>
      </c>
      <c r="L122" s="5">
        <v>237197000000</v>
      </c>
      <c r="M122" s="5">
        <v>543605000000</v>
      </c>
      <c r="N122" s="5">
        <v>49108000000</v>
      </c>
      <c r="O122" s="5">
        <v>372263000000</v>
      </c>
      <c r="P122" s="5">
        <v>36088000000</v>
      </c>
      <c r="Q122" s="5">
        <v>777702000000</v>
      </c>
      <c r="R122" s="5">
        <v>158932000000</v>
      </c>
      <c r="S122" s="5">
        <v>86905000000</v>
      </c>
      <c r="T122" s="5">
        <v>79650000000</v>
      </c>
      <c r="U122" s="5">
        <v>79034000000</v>
      </c>
      <c r="V122" s="5">
        <v>559819000000</v>
      </c>
      <c r="W122" s="5">
        <v>44655000000</v>
      </c>
      <c r="X122" s="5">
        <v>30476000000</v>
      </c>
      <c r="Y122" s="5">
        <v>22735000000</v>
      </c>
      <c r="Z122" s="5">
        <v>19773000000</v>
      </c>
    </row>
    <row r="123" spans="3:26" ht="15.5" x14ac:dyDescent="0.35">
      <c r="C123" t="s">
        <v>139</v>
      </c>
      <c r="D123" s="5">
        <v>725265000000</v>
      </c>
      <c r="E123" s="5">
        <v>681578000000</v>
      </c>
      <c r="F123" s="5">
        <v>780120000000</v>
      </c>
      <c r="G123" s="5">
        <v>741342000000</v>
      </c>
      <c r="I123" s="5">
        <v>681578000000</v>
      </c>
      <c r="J123" s="5">
        <v>703349000000</v>
      </c>
      <c r="K123" s="5">
        <v>513900000000</v>
      </c>
      <c r="L123" s="5">
        <v>853955000000</v>
      </c>
      <c r="M123" s="5">
        <v>1042036000000</v>
      </c>
      <c r="N123" s="5">
        <v>1091250000000</v>
      </c>
      <c r="O123" s="5">
        <v>731430000000</v>
      </c>
      <c r="P123" s="5">
        <v>1205919000000</v>
      </c>
      <c r="Q123" s="5">
        <v>1259882000000</v>
      </c>
      <c r="R123" s="5">
        <v>1302721000000</v>
      </c>
      <c r="S123" s="5">
        <v>1046466000000</v>
      </c>
      <c r="T123" s="5">
        <v>1025856000000</v>
      </c>
      <c r="U123" s="5">
        <v>1035878000000</v>
      </c>
      <c r="V123" s="5">
        <v>350263000000</v>
      </c>
      <c r="W123" s="5">
        <v>682700000000</v>
      </c>
      <c r="X123" s="5">
        <v>905722000000</v>
      </c>
      <c r="Y123" s="5">
        <v>806079000000</v>
      </c>
      <c r="Z123" s="5">
        <v>605936000000</v>
      </c>
    </row>
    <row r="124" spans="3:26" ht="15.5" x14ac:dyDescent="0.35">
      <c r="C124" t="s">
        <v>140</v>
      </c>
      <c r="D124" s="5">
        <v>725265000000</v>
      </c>
      <c r="E124" s="5">
        <v>681578000000</v>
      </c>
      <c r="F124" s="5">
        <v>780120000000</v>
      </c>
      <c r="G124" s="5">
        <v>741342000000</v>
      </c>
      <c r="I124" s="5">
        <v>681578000000</v>
      </c>
      <c r="J124" s="5">
        <v>703349000000</v>
      </c>
      <c r="K124" s="5">
        <v>513900000000</v>
      </c>
      <c r="L124" s="5">
        <v>853955000000</v>
      </c>
      <c r="M124" s="5">
        <v>1042036000000</v>
      </c>
      <c r="N124" s="5">
        <v>1091250000000</v>
      </c>
      <c r="O124" s="5">
        <v>731430000000</v>
      </c>
      <c r="P124" s="5">
        <v>1205919000000</v>
      </c>
      <c r="Q124" s="5">
        <v>1259882000000</v>
      </c>
      <c r="R124" s="5">
        <v>1302721000000</v>
      </c>
      <c r="S124" s="5">
        <v>1046466000000</v>
      </c>
      <c r="T124" s="5">
        <v>1025856000000</v>
      </c>
      <c r="U124" s="5">
        <v>1035878000000</v>
      </c>
      <c r="V124" s="5">
        <v>350263000000</v>
      </c>
      <c r="W124" s="5">
        <v>682700000000</v>
      </c>
      <c r="X124" s="5">
        <v>905722000000</v>
      </c>
      <c r="Y124" s="5">
        <v>806079000000</v>
      </c>
      <c r="Z124" s="5">
        <v>605936000000</v>
      </c>
    </row>
    <row r="125" spans="3:26" ht="15.5" x14ac:dyDescent="0.35">
      <c r="C125" t="s">
        <v>512</v>
      </c>
      <c r="D125" s="5">
        <v>195000000</v>
      </c>
      <c r="E125" s="5">
        <v>201000000</v>
      </c>
      <c r="F125" s="5">
        <v>228000000</v>
      </c>
      <c r="G125" s="5">
        <v>204000000</v>
      </c>
      <c r="I125" s="5">
        <v>201000000</v>
      </c>
      <c r="J125" s="5">
        <v>332000000</v>
      </c>
      <c r="K125" s="5">
        <v>335000000</v>
      </c>
      <c r="L125" s="5">
        <v>479000000</v>
      </c>
      <c r="M125" s="5">
        <v>402000000</v>
      </c>
      <c r="N125" s="5">
        <v>400000000</v>
      </c>
      <c r="O125" s="5">
        <v>405000000</v>
      </c>
      <c r="P125" s="5">
        <v>405000000</v>
      </c>
      <c r="Q125" s="5">
        <v>404000000</v>
      </c>
      <c r="R125" s="5">
        <v>926000000</v>
      </c>
      <c r="S125" s="5">
        <v>652000000</v>
      </c>
      <c r="T125" s="5">
        <v>1011000000</v>
      </c>
      <c r="U125" s="5">
        <v>1844000000</v>
      </c>
      <c r="V125" s="5">
        <v>1314000000</v>
      </c>
      <c r="W125" s="5">
        <v>41696000000</v>
      </c>
      <c r="X125" s="5">
        <v>298319000000</v>
      </c>
      <c r="Y125" s="5">
        <v>245691000000</v>
      </c>
      <c r="Z125" s="5">
        <v>8389000000</v>
      </c>
    </row>
    <row r="126" spans="3:26" ht="15.5" x14ac:dyDescent="0.35">
      <c r="C126" t="s">
        <v>133</v>
      </c>
      <c r="D126" s="5">
        <v>52219000000</v>
      </c>
      <c r="E126" s="5">
        <v>53920000000</v>
      </c>
      <c r="F126" s="5">
        <v>51207000000</v>
      </c>
      <c r="G126" s="5">
        <v>45769000000</v>
      </c>
      <c r="I126" s="5">
        <v>53920000000</v>
      </c>
      <c r="J126" s="5">
        <v>36140000000</v>
      </c>
      <c r="K126" s="5">
        <v>20406000000</v>
      </c>
      <c r="L126" s="5">
        <v>4888000000</v>
      </c>
      <c r="M126" s="5">
        <v>6882000000</v>
      </c>
      <c r="N126" s="5">
        <v>2983000000</v>
      </c>
      <c r="O126" s="5">
        <v>6604000000</v>
      </c>
      <c r="P126" s="5">
        <v>6357000000</v>
      </c>
      <c r="Q126" s="5">
        <v>6806000000</v>
      </c>
      <c r="R126" s="5">
        <v>9542000000</v>
      </c>
      <c r="S126" s="5">
        <v>9927000000</v>
      </c>
      <c r="T126" s="5">
        <v>9595000000</v>
      </c>
      <c r="U126" s="5">
        <v>8033000000</v>
      </c>
      <c r="V126" s="5">
        <v>5789000000</v>
      </c>
      <c r="W126" s="5">
        <v>1823000000</v>
      </c>
      <c r="X126" s="5">
        <v>1067000000</v>
      </c>
      <c r="Y126" s="5">
        <v>638000000</v>
      </c>
      <c r="Z126" s="5">
        <v>475000000</v>
      </c>
    </row>
    <row r="127" spans="3:26" ht="15.5" x14ac:dyDescent="0.35">
      <c r="C127" t="s">
        <v>144</v>
      </c>
    </row>
    <row r="128" spans="3:26" ht="15.5" x14ac:dyDescent="0.35">
      <c r="C128" t="s">
        <v>145</v>
      </c>
      <c r="D128" s="5">
        <v>460454000000</v>
      </c>
      <c r="E128" s="5">
        <v>419286000000</v>
      </c>
      <c r="F128" s="5">
        <v>533623000000</v>
      </c>
      <c r="G128" s="5">
        <v>504187000000</v>
      </c>
      <c r="I128" s="5">
        <v>419286000000</v>
      </c>
      <c r="J128" s="5">
        <v>496884000000</v>
      </c>
      <c r="K128" s="5">
        <v>299568000000</v>
      </c>
      <c r="L128" s="5">
        <v>651203000000</v>
      </c>
      <c r="M128" s="5">
        <v>848863000000</v>
      </c>
      <c r="N128" s="5">
        <v>807205000000</v>
      </c>
      <c r="O128" s="5">
        <v>488166000000</v>
      </c>
      <c r="P128" s="5">
        <v>996975000000</v>
      </c>
      <c r="Q128" s="5">
        <v>1037678000000</v>
      </c>
      <c r="R128" s="5">
        <v>1116997000000</v>
      </c>
      <c r="S128" s="5">
        <v>866223000000</v>
      </c>
      <c r="T128" s="5">
        <v>904218000000</v>
      </c>
      <c r="U128" s="5">
        <v>931532000000</v>
      </c>
      <c r="V128" s="5">
        <v>260772000000</v>
      </c>
      <c r="W128" s="5">
        <v>573310000000</v>
      </c>
      <c r="X128" s="5">
        <v>554169000000</v>
      </c>
      <c r="Y128" s="5">
        <v>518844000000</v>
      </c>
      <c r="Z128" s="5">
        <v>544703000000</v>
      </c>
    </row>
    <row r="129" spans="2:26" ht="15.5" x14ac:dyDescent="0.35">
      <c r="C129" t="s">
        <v>147</v>
      </c>
      <c r="D129" s="5">
        <v>3534201000000</v>
      </c>
      <c r="E129" s="5">
        <v>3375629000000</v>
      </c>
      <c r="F129" s="5">
        <v>3356578000000</v>
      </c>
      <c r="G129" s="5">
        <v>3523147000000</v>
      </c>
      <c r="I129" s="5">
        <v>3375629000000</v>
      </c>
      <c r="J129" s="5">
        <v>2929660000000</v>
      </c>
      <c r="K129" s="5">
        <v>2655480000000</v>
      </c>
      <c r="L129" s="5">
        <v>3107428000000</v>
      </c>
      <c r="M129" s="5">
        <v>3480106000000</v>
      </c>
      <c r="N129" s="5">
        <v>3281180000000</v>
      </c>
      <c r="O129" s="5">
        <v>3703024000000</v>
      </c>
      <c r="P129" s="5">
        <v>4193399000000</v>
      </c>
      <c r="Q129" s="5">
        <v>3898250000000</v>
      </c>
      <c r="R129" s="5">
        <v>3979344000000</v>
      </c>
      <c r="S129" s="5">
        <v>3773710000000</v>
      </c>
      <c r="T129" s="5">
        <v>3111059000000</v>
      </c>
      <c r="U129" s="5">
        <v>3141840000000</v>
      </c>
      <c r="V129" s="5">
        <v>2921227000000</v>
      </c>
      <c r="W129" s="5">
        <v>3086447000000</v>
      </c>
      <c r="X129" s="5">
        <v>2570690000000</v>
      </c>
      <c r="Y129" s="5">
        <v>2125280000000</v>
      </c>
      <c r="Z129" s="5">
        <v>2485725000000</v>
      </c>
    </row>
    <row r="130" spans="2:26" ht="15.5" x14ac:dyDescent="0.35">
      <c r="C130" t="s">
        <v>148</v>
      </c>
    </row>
    <row r="131" spans="2:26" ht="15.5" x14ac:dyDescent="0.35">
      <c r="C131" t="s">
        <v>149</v>
      </c>
      <c r="D131" s="5">
        <v>195000000000</v>
      </c>
      <c r="E131" s="5">
        <v>195000000000</v>
      </c>
      <c r="F131" s="5">
        <v>195000000000</v>
      </c>
      <c r="G131" s="5">
        <v>195000000000</v>
      </c>
      <c r="I131" s="5">
        <v>195000000000</v>
      </c>
      <c r="J131" s="5">
        <v>195000000000</v>
      </c>
      <c r="K131" s="5">
        <v>195000000000</v>
      </c>
      <c r="L131" s="5">
        <v>195000000000</v>
      </c>
      <c r="M131" s="5">
        <v>195000000000</v>
      </c>
      <c r="N131" s="5">
        <v>195000000000</v>
      </c>
      <c r="O131" s="5">
        <v>195000000000</v>
      </c>
      <c r="P131" s="5">
        <v>195000000000</v>
      </c>
      <c r="Q131" s="5">
        <v>195000000000</v>
      </c>
      <c r="R131" s="5">
        <v>195000000000</v>
      </c>
      <c r="S131" s="5">
        <v>195000000000</v>
      </c>
      <c r="T131" s="5">
        <v>195000000000</v>
      </c>
      <c r="U131" s="5">
        <v>195000000000</v>
      </c>
      <c r="V131" s="5">
        <v>195000000000</v>
      </c>
      <c r="W131" s="5">
        <v>195000000000</v>
      </c>
      <c r="X131" s="5">
        <v>195000000000</v>
      </c>
      <c r="Y131" s="5">
        <v>195000000000</v>
      </c>
      <c r="Z131" s="5">
        <v>195000000000</v>
      </c>
    </row>
    <row r="132" spans="2:26" ht="15.5" x14ac:dyDescent="0.35">
      <c r="C132" t="s">
        <v>151</v>
      </c>
      <c r="D132" s="5">
        <v>-4048000000</v>
      </c>
      <c r="E132" s="5">
        <v>-4048000000</v>
      </c>
      <c r="F132" s="5">
        <v>-4059000000</v>
      </c>
      <c r="G132" s="5">
        <v>-4059000000</v>
      </c>
      <c r="I132" s="5">
        <v>-4048000000</v>
      </c>
      <c r="J132" s="5">
        <v>-3960000000</v>
      </c>
      <c r="K132" s="5">
        <v>-3960000000</v>
      </c>
      <c r="L132" s="5">
        <v>-3960000000</v>
      </c>
      <c r="M132" s="5">
        <v>-3960000000</v>
      </c>
      <c r="N132" s="5">
        <v>-6477000000</v>
      </c>
      <c r="O132" s="5">
        <v>-6477000000</v>
      </c>
      <c r="P132" s="5">
        <v>7426000000</v>
      </c>
      <c r="Q132" s="5">
        <v>4424000000</v>
      </c>
      <c r="R132" s="5">
        <v>4424000000</v>
      </c>
      <c r="S132" s="5">
        <v>4325000000</v>
      </c>
      <c r="T132" s="5">
        <v>4325000000</v>
      </c>
      <c r="U132" s="5">
        <v>4325000000</v>
      </c>
      <c r="V132" s="5">
        <v>4325000000</v>
      </c>
    </row>
    <row r="133" spans="2:26" ht="15.5" x14ac:dyDescent="0.35">
      <c r="C133" t="s">
        <v>152</v>
      </c>
      <c r="D133" s="5">
        <v>2258456000000</v>
      </c>
      <c r="E133" s="5">
        <v>2221043000000</v>
      </c>
      <c r="F133" s="5">
        <v>2189195000000</v>
      </c>
      <c r="G133" s="5">
        <v>2149697000000</v>
      </c>
      <c r="I133" s="5">
        <v>2221043000000</v>
      </c>
      <c r="J133" s="5">
        <v>2137546000000</v>
      </c>
      <c r="K133" s="5">
        <v>1941153000000</v>
      </c>
      <c r="L133" s="5">
        <v>1845312000000</v>
      </c>
      <c r="M133" s="5">
        <v>1618867000000</v>
      </c>
      <c r="N133" s="5">
        <v>1342671000000</v>
      </c>
      <c r="O133" s="5">
        <v>1321056000000</v>
      </c>
      <c r="P133" s="5">
        <v>1201960000000</v>
      </c>
      <c r="Q133" s="5">
        <v>1047004000000</v>
      </c>
      <c r="R133" s="5">
        <v>915258000000</v>
      </c>
      <c r="S133" s="5">
        <v>855160000000</v>
      </c>
      <c r="T133" s="5">
        <v>876170000000</v>
      </c>
      <c r="U133" s="5">
        <v>761621000000</v>
      </c>
      <c r="V133" s="5">
        <v>701166000000</v>
      </c>
      <c r="W133" s="5">
        <v>643127000000</v>
      </c>
      <c r="X133" s="5">
        <v>593426000000</v>
      </c>
      <c r="Y133" s="5">
        <v>532964000000</v>
      </c>
      <c r="Z133" s="5">
        <v>491499000000</v>
      </c>
    </row>
    <row r="134" spans="2:26" ht="15.5" x14ac:dyDescent="0.35">
      <c r="C134" t="s">
        <v>153</v>
      </c>
      <c r="D134" s="5">
        <v>4900000000</v>
      </c>
      <c r="E134" s="5">
        <v>4900000000</v>
      </c>
      <c r="F134" s="5">
        <v>4900000000</v>
      </c>
      <c r="G134" s="5">
        <v>4900000000</v>
      </c>
      <c r="I134" s="5">
        <v>4900000000</v>
      </c>
      <c r="J134" s="5">
        <v>4700000000</v>
      </c>
      <c r="K134" s="5">
        <v>4500000000</v>
      </c>
      <c r="L134" s="5">
        <v>4300000000</v>
      </c>
      <c r="M134" s="5">
        <v>4100000000</v>
      </c>
      <c r="N134" s="5">
        <v>3900000000</v>
      </c>
      <c r="O134" s="5">
        <v>3700000000</v>
      </c>
      <c r="P134" s="5">
        <v>3500000000</v>
      </c>
      <c r="Q134" s="5">
        <v>3300000000</v>
      </c>
      <c r="R134" s="5">
        <v>3100000000</v>
      </c>
      <c r="S134" s="5">
        <v>2900000000</v>
      </c>
      <c r="T134" s="5">
        <v>2700000000</v>
      </c>
      <c r="U134" s="5">
        <v>2500000000</v>
      </c>
      <c r="V134" s="5">
        <v>2300000000</v>
      </c>
      <c r="W134" s="5">
        <v>2100000000</v>
      </c>
      <c r="X134" s="5">
        <v>1900000000</v>
      </c>
      <c r="Y134" s="5">
        <v>1700000000</v>
      </c>
      <c r="Z134" s="5">
        <v>1500000000</v>
      </c>
    </row>
    <row r="135" spans="2:26" ht="15.5" x14ac:dyDescent="0.35">
      <c r="C135" t="s">
        <v>154</v>
      </c>
      <c r="D135" s="5">
        <v>2253556000000</v>
      </c>
      <c r="E135" s="5">
        <v>2216143000000</v>
      </c>
      <c r="F135" s="5">
        <v>2184295000000</v>
      </c>
      <c r="G135" s="5">
        <v>2144797000000</v>
      </c>
      <c r="I135" s="5">
        <v>2216143000000</v>
      </c>
      <c r="J135" s="5">
        <v>2132846000000</v>
      </c>
      <c r="K135" s="5">
        <v>1936653000000</v>
      </c>
      <c r="L135" s="5">
        <v>1841012000000</v>
      </c>
      <c r="M135" s="5">
        <v>1614767000000</v>
      </c>
      <c r="N135" s="5">
        <v>1338771000000</v>
      </c>
      <c r="O135" s="5">
        <v>1317356000000</v>
      </c>
      <c r="P135" s="5">
        <v>1198460000000</v>
      </c>
      <c r="Q135" s="5">
        <v>1043704000000</v>
      </c>
      <c r="R135" s="5">
        <v>912158000000</v>
      </c>
      <c r="S135" s="5">
        <v>852260000000</v>
      </c>
      <c r="T135" s="5">
        <v>873470000000</v>
      </c>
      <c r="U135" s="5">
        <v>759121000000</v>
      </c>
      <c r="V135" s="5">
        <v>698866000000</v>
      </c>
      <c r="W135" s="5">
        <v>641027000000</v>
      </c>
      <c r="X135" s="5">
        <v>591526000000</v>
      </c>
      <c r="Y135" s="5">
        <v>531264000000</v>
      </c>
      <c r="Z135" s="5">
        <v>489999000000</v>
      </c>
    </row>
    <row r="136" spans="2:26" ht="15.5" x14ac:dyDescent="0.35">
      <c r="C136" t="s">
        <v>155</v>
      </c>
      <c r="D136" s="5">
        <v>2258456000000</v>
      </c>
      <c r="E136" s="5">
        <v>2221043000000</v>
      </c>
      <c r="F136" s="5">
        <v>2189195000000</v>
      </c>
      <c r="G136" s="5">
        <v>2149697000000</v>
      </c>
      <c r="I136" s="5">
        <v>2221043000000</v>
      </c>
      <c r="J136" s="5">
        <v>2137546000000</v>
      </c>
      <c r="K136" s="5">
        <v>1941153000000</v>
      </c>
      <c r="L136" s="5">
        <v>1845312000000</v>
      </c>
      <c r="M136" s="5">
        <v>1618867000000</v>
      </c>
      <c r="N136" s="5">
        <v>1342671000000</v>
      </c>
      <c r="O136" s="5">
        <v>1321056000000</v>
      </c>
      <c r="P136" s="5">
        <v>1201960000000</v>
      </c>
      <c r="Q136" s="5">
        <v>1047004000000</v>
      </c>
      <c r="R136" s="5">
        <v>915258000000</v>
      </c>
      <c r="S136" s="5">
        <v>855160000000</v>
      </c>
      <c r="T136" s="5">
        <v>876170000000</v>
      </c>
      <c r="U136" s="5">
        <v>761621000000</v>
      </c>
      <c r="V136" s="5">
        <v>701166000000</v>
      </c>
      <c r="W136" s="5">
        <v>643127000000</v>
      </c>
      <c r="X136" s="5">
        <v>593426000000</v>
      </c>
      <c r="Y136" s="5">
        <v>532964000000</v>
      </c>
      <c r="Z136" s="5">
        <v>491499000000</v>
      </c>
    </row>
    <row r="137" spans="2:26" ht="15.5" x14ac:dyDescent="0.35">
      <c r="C137" t="s">
        <v>156</v>
      </c>
      <c r="D137" s="5">
        <v>269925000000</v>
      </c>
      <c r="E137" s="5">
        <v>260529000000</v>
      </c>
      <c r="F137" s="5">
        <v>252554000000</v>
      </c>
      <c r="G137" s="5">
        <v>247835000000</v>
      </c>
      <c r="I137" s="5">
        <v>260529000000</v>
      </c>
      <c r="J137" s="5">
        <v>258959000000</v>
      </c>
      <c r="K137" s="5">
        <v>273961000000</v>
      </c>
      <c r="L137" s="5">
        <v>279103000000</v>
      </c>
      <c r="M137" s="5">
        <v>258391000000</v>
      </c>
      <c r="N137" s="5">
        <v>251239000000</v>
      </c>
      <c r="O137" s="5">
        <v>235494000000</v>
      </c>
      <c r="P137" s="5">
        <v>242851000000</v>
      </c>
      <c r="Q137" s="5">
        <v>237830000000</v>
      </c>
      <c r="R137" s="5">
        <v>237538000000</v>
      </c>
      <c r="S137" s="5">
        <v>200868000000</v>
      </c>
      <c r="T137" s="5">
        <v>192112000000</v>
      </c>
      <c r="U137" s="5">
        <v>167495000000</v>
      </c>
      <c r="V137" s="5">
        <v>153254000000</v>
      </c>
      <c r="W137" s="5">
        <v>69997000000</v>
      </c>
      <c r="X137" s="5">
        <v>202499000000</v>
      </c>
      <c r="Y137" s="5">
        <v>192507000000</v>
      </c>
      <c r="Z137" s="5">
        <v>154895000000</v>
      </c>
    </row>
    <row r="138" spans="2:26" ht="15.5" x14ac:dyDescent="0.35">
      <c r="C138" t="s">
        <v>9</v>
      </c>
      <c r="D138" s="5">
        <v>3429742000000</v>
      </c>
      <c r="E138" s="5">
        <v>3306393000000</v>
      </c>
      <c r="F138" s="5">
        <v>3256231000000</v>
      </c>
      <c r="G138" s="5">
        <v>3129471000000</v>
      </c>
      <c r="I138" s="5">
        <v>3306393000000</v>
      </c>
      <c r="J138" s="5">
        <v>3130724000000</v>
      </c>
      <c r="K138" s="5">
        <v>2973060000000</v>
      </c>
      <c r="L138" s="5">
        <v>2986711000000</v>
      </c>
      <c r="M138" s="5">
        <v>2737881000000</v>
      </c>
      <c r="N138" s="5">
        <v>2243122000000</v>
      </c>
      <c r="O138" s="5">
        <v>2160180000000</v>
      </c>
      <c r="P138" s="5">
        <v>2125042000000</v>
      </c>
      <c r="Q138" s="5">
        <v>1871082000000</v>
      </c>
      <c r="R138" s="5">
        <v>1679016000000</v>
      </c>
      <c r="S138" s="5">
        <v>1619620000000</v>
      </c>
      <c r="T138" s="5">
        <v>1557515000000</v>
      </c>
      <c r="U138" s="5">
        <v>1390195000000</v>
      </c>
      <c r="V138" s="5">
        <v>1133547000000</v>
      </c>
      <c r="W138" s="5">
        <v>953851000000</v>
      </c>
      <c r="X138" s="5">
        <v>1020449000000</v>
      </c>
      <c r="Y138" s="5">
        <v>955850000000</v>
      </c>
      <c r="Z138" s="5">
        <v>954285000000</v>
      </c>
    </row>
    <row r="139" spans="2:26" ht="15.5" x14ac:dyDescent="0.35">
      <c r="C139" t="s">
        <v>157</v>
      </c>
      <c r="D139" s="5">
        <v>6963943000000</v>
      </c>
      <c r="E139" s="5">
        <v>6682022000000</v>
      </c>
      <c r="F139" s="5">
        <v>6612809000000</v>
      </c>
      <c r="G139" s="5">
        <v>6652618000000</v>
      </c>
      <c r="I139" s="5">
        <v>6682022000000</v>
      </c>
      <c r="J139" s="5">
        <v>6060384000000</v>
      </c>
      <c r="K139" s="5">
        <v>5628540000000</v>
      </c>
      <c r="L139" s="5">
        <v>6094139000000</v>
      </c>
      <c r="M139" s="5">
        <v>6217987000000</v>
      </c>
      <c r="N139" s="5">
        <v>5524302000000</v>
      </c>
      <c r="O139" s="5">
        <v>5863204000000</v>
      </c>
      <c r="P139" s="5">
        <v>6318441000000</v>
      </c>
      <c r="Q139" s="5">
        <v>5769332000000</v>
      </c>
      <c r="R139" s="5">
        <v>5658360000000</v>
      </c>
      <c r="S139" s="5">
        <v>5393330000000</v>
      </c>
      <c r="T139" s="5">
        <v>4668574000000</v>
      </c>
      <c r="U139" s="5">
        <v>4532035000000</v>
      </c>
      <c r="V139" s="5">
        <v>4054774000000</v>
      </c>
      <c r="W139" s="5">
        <v>4040298000000</v>
      </c>
      <c r="X139" s="5">
        <v>3591139000000</v>
      </c>
      <c r="Y139" s="5">
        <v>3081130000000</v>
      </c>
      <c r="Z139" s="5">
        <v>3440010000000</v>
      </c>
    </row>
    <row r="140" spans="2:26" ht="15.5" x14ac:dyDescent="0.35">
      <c r="C140" t="s">
        <v>158</v>
      </c>
      <c r="D140" s="5">
        <v>1560000000</v>
      </c>
      <c r="E140" s="5">
        <v>1560000000</v>
      </c>
      <c r="F140" s="5">
        <v>1560000000</v>
      </c>
      <c r="G140" s="5">
        <v>1560000000</v>
      </c>
      <c r="I140" s="5">
        <v>1560000000</v>
      </c>
      <c r="J140" s="5">
        <v>1560000000</v>
      </c>
      <c r="K140" s="5">
        <v>1560000000</v>
      </c>
      <c r="L140" s="5">
        <v>1560000000</v>
      </c>
      <c r="M140" s="5">
        <v>1560000000</v>
      </c>
      <c r="N140" s="5">
        <v>1560000000</v>
      </c>
      <c r="O140" s="5">
        <v>1560000000</v>
      </c>
      <c r="P140" s="5">
        <v>1560000000</v>
      </c>
      <c r="Q140" s="5">
        <v>1560000000</v>
      </c>
      <c r="R140" s="5">
        <v>1560000000</v>
      </c>
      <c r="S140" s="5">
        <v>1560000000</v>
      </c>
      <c r="T140" s="5">
        <v>780000000</v>
      </c>
      <c r="U140" s="5">
        <v>780000000</v>
      </c>
      <c r="V140" s="5">
        <v>780000000</v>
      </c>
      <c r="W140" s="5">
        <v>780000000</v>
      </c>
      <c r="X140" s="5">
        <v>780000000</v>
      </c>
      <c r="Y140" s="5">
        <v>780000000</v>
      </c>
      <c r="Z140" s="5">
        <v>780000000</v>
      </c>
    </row>
    <row r="142" spans="2:26" ht="15.5" x14ac:dyDescent="0.35">
      <c r="B142" t="s">
        <v>159</v>
      </c>
      <c r="C142" t="s">
        <v>160</v>
      </c>
      <c r="D142" s="5">
        <v>233708000000</v>
      </c>
      <c r="E142" s="5">
        <v>271091000000</v>
      </c>
      <c r="F142" s="5">
        <v>87374000000</v>
      </c>
      <c r="G142" s="5">
        <v>-300937000000</v>
      </c>
      <c r="I142" s="5">
        <v>128687000000</v>
      </c>
      <c r="J142" s="5">
        <v>362076000000</v>
      </c>
      <c r="K142" s="5">
        <v>583302000000</v>
      </c>
      <c r="L142" s="5">
        <v>281622000000</v>
      </c>
      <c r="M142" s="5">
        <v>437946000000</v>
      </c>
      <c r="N142" s="5">
        <v>828597000000</v>
      </c>
      <c r="O142" s="5">
        <v>513701000000</v>
      </c>
      <c r="P142" s="5">
        <v>97124000000</v>
      </c>
      <c r="Q142" s="5">
        <v>74906000000</v>
      </c>
      <c r="R142" s="5">
        <v>358134000000</v>
      </c>
      <c r="S142" s="5">
        <v>16749000000</v>
      </c>
      <c r="T142" s="5">
        <v>120418000000</v>
      </c>
      <c r="U142" s="5">
        <v>191790000000</v>
      </c>
      <c r="V142" s="5">
        <v>384252000000</v>
      </c>
      <c r="W142" s="5">
        <v>-137902000000</v>
      </c>
      <c r="X142" s="5">
        <v>-147945000000</v>
      </c>
      <c r="Y142" s="5">
        <v>970833000000</v>
      </c>
      <c r="Z142" s="5">
        <v>-446824000000</v>
      </c>
    </row>
    <row r="143" spans="2:26" ht="15.5" x14ac:dyDescent="0.35">
      <c r="C143" t="s">
        <v>161</v>
      </c>
      <c r="D143" s="5">
        <v>2250341000000</v>
      </c>
      <c r="E143" s="5">
        <v>2255114000000</v>
      </c>
      <c r="F143" s="5">
        <v>2291650000000</v>
      </c>
      <c r="G143" s="5">
        <v>1993870000000</v>
      </c>
      <c r="I143" s="5">
        <v>8518181000000</v>
      </c>
      <c r="J143" s="5">
        <v>7676322000000</v>
      </c>
      <c r="K143" s="5">
        <v>7351439000000</v>
      </c>
      <c r="L143" s="5">
        <v>7842346000000</v>
      </c>
      <c r="M143" s="5">
        <v>6429829000000</v>
      </c>
      <c r="N143" s="5">
        <v>5857533000000</v>
      </c>
      <c r="O143" s="5">
        <v>6676964000000</v>
      </c>
      <c r="P143" s="5">
        <v>6867268000000</v>
      </c>
      <c r="Q143" s="5">
        <v>6749576000000</v>
      </c>
      <c r="R143" s="5">
        <v>6275662000000</v>
      </c>
      <c r="S143" s="5">
        <v>6267528000000</v>
      </c>
      <c r="T143" s="5">
        <v>5906072000000</v>
      </c>
      <c r="U143" s="5">
        <v>5535547000000</v>
      </c>
      <c r="V143" s="5">
        <v>6321242000000</v>
      </c>
      <c r="W143" s="5">
        <v>5221471000000</v>
      </c>
      <c r="X143" s="5">
        <v>3744878000000</v>
      </c>
      <c r="Y143" s="5">
        <v>3825109000000</v>
      </c>
      <c r="Z143" s="5">
        <v>4314970000000</v>
      </c>
    </row>
    <row r="144" spans="2:26" ht="15.5" x14ac:dyDescent="0.35">
      <c r="C144" t="s">
        <v>464</v>
      </c>
      <c r="D144" s="5">
        <v>740000000</v>
      </c>
      <c r="E144" s="5">
        <v>805000000</v>
      </c>
      <c r="F144" s="5">
        <v>434000000</v>
      </c>
      <c r="G144" s="5">
        <v>1230000000</v>
      </c>
      <c r="I144" s="5">
        <v>3623000000</v>
      </c>
      <c r="J144" s="5">
        <v>3798000000</v>
      </c>
      <c r="K144" s="5">
        <v>2912000000</v>
      </c>
      <c r="L144" s="5">
        <v>5253000000</v>
      </c>
      <c r="M144" s="5">
        <v>17112000000</v>
      </c>
      <c r="N144" s="5">
        <v>4321000000</v>
      </c>
      <c r="O144" s="5">
        <v>16553000000</v>
      </c>
      <c r="P144" s="5">
        <v>9147000000</v>
      </c>
      <c r="Q144" s="5">
        <v>3306000000</v>
      </c>
      <c r="R144" s="5">
        <v>4620000000</v>
      </c>
      <c r="S144" s="5">
        <v>4596000000</v>
      </c>
      <c r="T144" s="5">
        <v>3005000000</v>
      </c>
      <c r="U144" s="5">
        <v>6702000000</v>
      </c>
      <c r="V144" s="5">
        <v>14217000000</v>
      </c>
      <c r="W144" s="5">
        <v>18964000000</v>
      </c>
    </row>
    <row r="145" spans="3:26" ht="15.5" x14ac:dyDescent="0.35">
      <c r="C145" t="s">
        <v>461</v>
      </c>
      <c r="D145" s="5">
        <v>-1943508000000</v>
      </c>
      <c r="E145" s="5">
        <v>-1338578000000</v>
      </c>
      <c r="F145" s="5">
        <v>-2183771000000</v>
      </c>
      <c r="G145" s="5">
        <v>-2256394000000</v>
      </c>
      <c r="I145" s="5">
        <v>-7656206000000</v>
      </c>
      <c r="J145" s="5">
        <v>-6487032000000</v>
      </c>
      <c r="K145" s="5">
        <v>-5971752000000</v>
      </c>
      <c r="L145" s="5">
        <v>-6727001000000</v>
      </c>
      <c r="M145" s="5">
        <v>-5794293000000</v>
      </c>
      <c r="N145" s="5">
        <v>-4808302000000</v>
      </c>
      <c r="O145" s="5">
        <v>-6011308000000</v>
      </c>
      <c r="P145" s="5">
        <v>-6544308000000</v>
      </c>
      <c r="Q145" s="5">
        <v>-6461772000000</v>
      </c>
      <c r="R145" s="5">
        <v>-5668743000000</v>
      </c>
      <c r="S145" s="5">
        <v>-5988423000000</v>
      </c>
      <c r="T145" s="5">
        <v>-5562219000000</v>
      </c>
      <c r="U145" s="5">
        <v>-5159660000000</v>
      </c>
      <c r="V145" s="5">
        <v>-5794910000000</v>
      </c>
      <c r="W145" s="5">
        <v>-5134243000000</v>
      </c>
      <c r="X145" s="5">
        <v>-3487474000000</v>
      </c>
      <c r="Y145" s="5">
        <v>-2679494000000</v>
      </c>
      <c r="Z145" s="5">
        <v>-4208776000000</v>
      </c>
    </row>
    <row r="146" spans="3:26" ht="15.5" x14ac:dyDescent="0.35">
      <c r="C146" t="s">
        <v>2589</v>
      </c>
      <c r="E146" s="5">
        <v>-593518000000</v>
      </c>
      <c r="I146" s="5">
        <v>-593518000000</v>
      </c>
      <c r="J146" s="5">
        <v>-589541000000</v>
      </c>
      <c r="K146" s="5">
        <v>-593197000000</v>
      </c>
      <c r="L146" s="5">
        <v>-555101000000</v>
      </c>
      <c r="X146" s="5">
        <v>-211102000000</v>
      </c>
      <c r="Y146" s="5">
        <v>-226498000000</v>
      </c>
      <c r="Z146" s="5">
        <v>-204517000000</v>
      </c>
    </row>
    <row r="147" spans="3:26" ht="15.5" x14ac:dyDescent="0.35">
      <c r="C147" t="s">
        <v>1914</v>
      </c>
    </row>
    <row r="148" spans="3:26" ht="15.5" x14ac:dyDescent="0.35">
      <c r="C148" t="s">
        <v>1109</v>
      </c>
      <c r="D148" s="5">
        <v>-27316000000</v>
      </c>
      <c r="E148" s="5">
        <v>-50001000000</v>
      </c>
      <c r="F148" s="5">
        <v>-34826000000</v>
      </c>
      <c r="G148" s="5">
        <v>-26689000000</v>
      </c>
      <c r="I148" s="5">
        <v>-140868000000</v>
      </c>
      <c r="J148" s="5">
        <v>-158760000000</v>
      </c>
      <c r="K148" s="5">
        <v>-108750000000</v>
      </c>
      <c r="L148" s="5">
        <v>-135819000000</v>
      </c>
      <c r="M148" s="5">
        <v>-119717000000</v>
      </c>
      <c r="N148" s="5">
        <v>-155716000000</v>
      </c>
      <c r="O148" s="5">
        <v>-166674000000</v>
      </c>
      <c r="P148" s="5">
        <v>-201781000000</v>
      </c>
      <c r="Q148" s="5">
        <v>-157854000000</v>
      </c>
      <c r="R148" s="5">
        <v>-161636000000</v>
      </c>
      <c r="S148" s="5">
        <v>-187271000000</v>
      </c>
      <c r="T148" s="5">
        <v>-127801000000</v>
      </c>
      <c r="U148" s="5">
        <v>-161893000000</v>
      </c>
      <c r="V148" s="5">
        <v>-139210000000</v>
      </c>
      <c r="W148" s="5">
        <v>-127023000000</v>
      </c>
      <c r="X148" s="5">
        <v>-121754000000</v>
      </c>
      <c r="Y148" s="5">
        <v>-138380000000</v>
      </c>
      <c r="Z148" s="5">
        <v>-129328000000</v>
      </c>
    </row>
    <row r="149" spans="3:26" ht="15.5" x14ac:dyDescent="0.35">
      <c r="C149" t="s">
        <v>617</v>
      </c>
      <c r="D149" s="5">
        <v>-46549000000</v>
      </c>
      <c r="E149" s="5">
        <v>-9433000000</v>
      </c>
      <c r="F149" s="5">
        <v>13887000000</v>
      </c>
      <c r="G149" s="5">
        <v>-12954000000</v>
      </c>
      <c r="I149" s="5">
        <v>-9227000000</v>
      </c>
      <c r="J149" s="5">
        <v>-107011000000</v>
      </c>
      <c r="K149" s="5">
        <v>-103727000000</v>
      </c>
      <c r="L149" s="5">
        <v>-138905000000</v>
      </c>
      <c r="M149" s="5">
        <v>-94985000000</v>
      </c>
      <c r="N149" s="5">
        <v>-69239000000</v>
      </c>
      <c r="O149" s="5">
        <v>-1834000000</v>
      </c>
      <c r="P149" s="5">
        <v>-33202000000</v>
      </c>
      <c r="Q149" s="5">
        <v>-58350000000</v>
      </c>
      <c r="R149" s="5">
        <v>-91769000000</v>
      </c>
      <c r="S149" s="5">
        <v>-79681000000</v>
      </c>
      <c r="T149" s="5">
        <v>-98639000000</v>
      </c>
      <c r="U149" s="5">
        <v>-28906000000</v>
      </c>
      <c r="V149" s="5">
        <v>-17087000000</v>
      </c>
      <c r="W149" s="5">
        <v>-117071000000</v>
      </c>
      <c r="X149" s="5">
        <v>-32385000000</v>
      </c>
      <c r="Y149" s="5">
        <v>-70429000000</v>
      </c>
      <c r="Z149" s="5">
        <v>-77152000000</v>
      </c>
    </row>
    <row r="150" spans="3:26" ht="15.5" x14ac:dyDescent="0.35">
      <c r="C150" t="s">
        <v>2590</v>
      </c>
      <c r="E150" s="5">
        <v>6702000000</v>
      </c>
      <c r="I150" s="5">
        <v>6702000000</v>
      </c>
      <c r="J150" s="5">
        <v>24300000000</v>
      </c>
      <c r="K150" s="5">
        <v>6377000000</v>
      </c>
      <c r="L150" s="5">
        <v>-9151000000</v>
      </c>
      <c r="X150" s="5">
        <v>-40108000000</v>
      </c>
      <c r="Y150" s="5">
        <v>260525000000</v>
      </c>
      <c r="Z150" s="5">
        <v>-142021000000</v>
      </c>
    </row>
    <row r="151" spans="3:26" ht="15.5" x14ac:dyDescent="0.35">
      <c r="C151" t="s">
        <v>172</v>
      </c>
      <c r="D151" s="5">
        <v>-163170000000</v>
      </c>
      <c r="E151" s="5">
        <v>-324213000000</v>
      </c>
      <c r="F151" s="5">
        <v>-601000000</v>
      </c>
      <c r="G151" s="5">
        <v>109223000000</v>
      </c>
      <c r="I151" s="5">
        <v>-7393000000</v>
      </c>
      <c r="J151" s="5">
        <v>-65665000000</v>
      </c>
      <c r="K151" s="5">
        <v>-505513000000</v>
      </c>
      <c r="L151" s="5">
        <v>-568018000000</v>
      </c>
      <c r="M151" s="5">
        <v>-327927000000</v>
      </c>
      <c r="N151" s="5">
        <v>-463916000000</v>
      </c>
      <c r="O151" s="5">
        <v>-468330000000</v>
      </c>
      <c r="P151" s="5">
        <v>-13751000000</v>
      </c>
      <c r="Q151" s="5">
        <v>113434000000</v>
      </c>
      <c r="R151" s="5">
        <v>20412000000</v>
      </c>
      <c r="S151" s="5">
        <v>262016000000</v>
      </c>
      <c r="T151" s="5">
        <v>-6269000000</v>
      </c>
      <c r="U151" s="5">
        <v>-66586000000</v>
      </c>
      <c r="V151" s="5">
        <v>-158619000000</v>
      </c>
      <c r="W151" s="5">
        <v>194072000000</v>
      </c>
      <c r="X151" s="5">
        <v>346779000000</v>
      </c>
      <c r="Y151" s="5">
        <v>-574486000000</v>
      </c>
      <c r="Z151" s="5">
        <v>838287000000</v>
      </c>
    </row>
    <row r="152" spans="3:26" ht="15.5" x14ac:dyDescent="0.35">
      <c r="C152" t="s">
        <v>173</v>
      </c>
      <c r="D152" s="5">
        <v>-42992000000</v>
      </c>
      <c r="E152" s="5">
        <v>-4475000000</v>
      </c>
      <c r="F152" s="5">
        <v>-57471000000</v>
      </c>
      <c r="G152" s="5">
        <v>-51101000000</v>
      </c>
      <c r="I152" s="5">
        <v>-133382000000</v>
      </c>
      <c r="J152" s="5">
        <v>-397096000000</v>
      </c>
      <c r="K152" s="5">
        <v>67955000000</v>
      </c>
      <c r="L152" s="5">
        <v>12611000000</v>
      </c>
      <c r="M152" s="5">
        <v>12022000000</v>
      </c>
      <c r="N152" s="5">
        <v>-76945000000</v>
      </c>
      <c r="O152" s="5">
        <v>-101077000000</v>
      </c>
      <c r="P152" s="5">
        <v>-64366000000</v>
      </c>
      <c r="Q152" s="5">
        <v>-133580000000</v>
      </c>
      <c r="R152" s="5">
        <v>-428088000000</v>
      </c>
      <c r="S152" s="5">
        <v>-491321000000</v>
      </c>
      <c r="T152" s="5">
        <v>-35923000000</v>
      </c>
      <c r="U152" s="5">
        <v>-65273000000</v>
      </c>
      <c r="V152" s="5">
        <v>-166044000000</v>
      </c>
      <c r="W152" s="5">
        <v>-184302000000</v>
      </c>
      <c r="X152" s="5">
        <v>-241954000000</v>
      </c>
      <c r="Y152" s="5">
        <v>-234887000000</v>
      </c>
      <c r="Z152" s="5">
        <v>-370560000000</v>
      </c>
    </row>
    <row r="153" spans="3:26" ht="15.5" x14ac:dyDescent="0.35">
      <c r="C153" t="s">
        <v>2591</v>
      </c>
      <c r="L153" s="5">
        <v>25204000000</v>
      </c>
      <c r="M153" s="5">
        <v>-41665000000</v>
      </c>
      <c r="N153" s="5">
        <v>28750000000</v>
      </c>
      <c r="P153" s="5">
        <v>16197000000</v>
      </c>
      <c r="T153" s="5">
        <v>176000000000</v>
      </c>
      <c r="U153" s="5">
        <v>2650000000</v>
      </c>
      <c r="V153" s="5">
        <v>58130000000</v>
      </c>
    </row>
    <row r="154" spans="3:26" ht="15.5" x14ac:dyDescent="0.35">
      <c r="C154" t="s">
        <v>184</v>
      </c>
      <c r="D154" s="5">
        <v>2212000000</v>
      </c>
      <c r="E154" s="5">
        <v>3459000000</v>
      </c>
      <c r="F154" s="5">
        <v>1030000000</v>
      </c>
      <c r="G154" s="5">
        <v>1492000000</v>
      </c>
      <c r="I154" s="5">
        <v>69054000000</v>
      </c>
      <c r="J154" s="5">
        <v>118305000000</v>
      </c>
      <c r="K154" s="5">
        <v>9554000000</v>
      </c>
      <c r="L154" s="5">
        <v>5871000000</v>
      </c>
      <c r="M154" s="5">
        <v>7047000000</v>
      </c>
      <c r="N154" s="5">
        <v>52617000000</v>
      </c>
      <c r="O154" s="5">
        <v>34830000000</v>
      </c>
      <c r="P154" s="5">
        <v>44308000000</v>
      </c>
      <c r="Q154" s="5">
        <v>29786000000</v>
      </c>
      <c r="R154" s="5">
        <v>20165000000</v>
      </c>
      <c r="S154" s="5">
        <v>21342000000</v>
      </c>
      <c r="T154" s="5">
        <v>31502000000</v>
      </c>
      <c r="U154" s="5">
        <v>19634000000</v>
      </c>
      <c r="V154" s="5">
        <v>47789000000</v>
      </c>
      <c r="W154" s="5">
        <v>16390000000</v>
      </c>
      <c r="X154" s="5">
        <v>37726000000</v>
      </c>
      <c r="Y154" s="5">
        <v>6043000000</v>
      </c>
      <c r="Z154" s="5">
        <v>6830000000</v>
      </c>
    </row>
    <row r="155" spans="3:26" ht="15.5" x14ac:dyDescent="0.35">
      <c r="C155" t="s">
        <v>627</v>
      </c>
      <c r="D155" s="5">
        <v>-8539000000</v>
      </c>
      <c r="E155" s="5">
        <v>37331000000</v>
      </c>
      <c r="F155" s="5">
        <v>3940000000</v>
      </c>
      <c r="G155" s="5">
        <v>-30884000000</v>
      </c>
      <c r="R155" s="5">
        <v>-30569000000</v>
      </c>
      <c r="S155" s="5">
        <v>-30277000000</v>
      </c>
      <c r="T155" s="5">
        <v>-8414000000</v>
      </c>
      <c r="U155" s="5">
        <v>-32945000000</v>
      </c>
      <c r="V155" s="5">
        <v>24320000000</v>
      </c>
      <c r="W155" s="5">
        <v>-12167000000</v>
      </c>
      <c r="X155" s="5">
        <v>-780000000</v>
      </c>
      <c r="Y155" s="5">
        <v>-2133000000</v>
      </c>
      <c r="Z155" s="5">
        <v>-12096000000</v>
      </c>
    </row>
    <row r="156" spans="3:26" ht="15.5" x14ac:dyDescent="0.35">
      <c r="C156" t="s">
        <v>2592</v>
      </c>
    </row>
    <row r="157" spans="3:26" ht="15.5" x14ac:dyDescent="0.35">
      <c r="C157" t="s">
        <v>2545</v>
      </c>
      <c r="E157" s="5">
        <v>15484000000</v>
      </c>
      <c r="F157" s="5">
        <v>5853000000</v>
      </c>
      <c r="G157" s="5">
        <v>2440000000</v>
      </c>
      <c r="I157" s="5">
        <v>23777000000</v>
      </c>
      <c r="J157" s="5">
        <v>12084000000</v>
      </c>
      <c r="K157" s="5">
        <v>15804000000</v>
      </c>
      <c r="L157" s="5">
        <v>18232000000</v>
      </c>
      <c r="M157" s="5">
        <v>38724000000</v>
      </c>
      <c r="N157" s="5">
        <v>11004000000</v>
      </c>
      <c r="O157" s="5">
        <v>7370000000</v>
      </c>
      <c r="P157" s="5">
        <v>3957000000</v>
      </c>
      <c r="Q157" s="5">
        <v>3843000000</v>
      </c>
      <c r="R157" s="5">
        <v>2780000000</v>
      </c>
      <c r="S157" s="5">
        <v>2100000000</v>
      </c>
      <c r="T157" s="5">
        <v>55557000000</v>
      </c>
      <c r="U157" s="5">
        <v>2457000000</v>
      </c>
      <c r="V157" s="5">
        <v>1200000000</v>
      </c>
      <c r="W157" s="5">
        <v>1250000000</v>
      </c>
      <c r="X157" s="5">
        <v>1600000000</v>
      </c>
      <c r="Y157" s="5">
        <v>3000000000</v>
      </c>
      <c r="Z157" s="5">
        <v>600000000</v>
      </c>
    </row>
    <row r="158" spans="3:26" ht="15.5" x14ac:dyDescent="0.35">
      <c r="C158" t="s">
        <v>573</v>
      </c>
    </row>
    <row r="159" spans="3:26" ht="15.5" x14ac:dyDescent="0.35">
      <c r="C159" t="s">
        <v>2593</v>
      </c>
    </row>
    <row r="160" spans="3:26" ht="15.5" x14ac:dyDescent="0.35">
      <c r="C160" t="s">
        <v>174</v>
      </c>
      <c r="D160" s="5">
        <v>-37157000000</v>
      </c>
      <c r="E160" s="5">
        <v>-48186000000</v>
      </c>
      <c r="F160" s="5">
        <v>-69079000000</v>
      </c>
      <c r="G160" s="5">
        <v>-25030000000</v>
      </c>
      <c r="I160" s="5">
        <v>-215306000000</v>
      </c>
      <c r="J160" s="5">
        <v>-206611000000</v>
      </c>
      <c r="K160" s="5">
        <v>-62065000000</v>
      </c>
      <c r="L160" s="5">
        <v>-74107000000</v>
      </c>
      <c r="M160" s="5">
        <v>-79957000000</v>
      </c>
      <c r="N160" s="5">
        <v>-154265000000</v>
      </c>
      <c r="O160" s="5">
        <v>-173268000000</v>
      </c>
      <c r="P160" s="5">
        <v>-124213000000</v>
      </c>
      <c r="Q160" s="5">
        <v>-162498000000</v>
      </c>
      <c r="R160" s="5">
        <v>-427479000000</v>
      </c>
      <c r="S160" s="5">
        <v>-484656000000</v>
      </c>
      <c r="T160" s="5">
        <v>-165542000000</v>
      </c>
      <c r="U160" s="5">
        <v>-137220000000</v>
      </c>
      <c r="V160" s="5">
        <v>-261478000000</v>
      </c>
      <c r="W160" s="5">
        <v>-208810000000</v>
      </c>
      <c r="X160" s="5">
        <v>-203877000000</v>
      </c>
      <c r="Y160" s="5">
        <v>-159193000000</v>
      </c>
      <c r="Z160" s="5">
        <v>-312319000000</v>
      </c>
    </row>
    <row r="161" spans="3:26" ht="15.5" x14ac:dyDescent="0.35">
      <c r="C161" t="s">
        <v>1096</v>
      </c>
      <c r="N161" s="5">
        <v>-107504000000</v>
      </c>
      <c r="O161" s="5">
        <v>-45000000000</v>
      </c>
      <c r="T161" s="5">
        <v>-118460000000</v>
      </c>
      <c r="U161" s="5">
        <v>-83126000000</v>
      </c>
      <c r="V161" s="5">
        <v>-84188000000</v>
      </c>
      <c r="W161" s="5">
        <v>-25165000000</v>
      </c>
      <c r="X161" s="5">
        <v>-23273000000</v>
      </c>
      <c r="Y161" s="5">
        <v>-21247000000</v>
      </c>
      <c r="Z161" s="5">
        <v>-11343000000</v>
      </c>
    </row>
    <row r="162" spans="3:26" ht="15.5" x14ac:dyDescent="0.35">
      <c r="C162" t="s">
        <v>2594</v>
      </c>
      <c r="D162" s="5">
        <v>-372000000</v>
      </c>
      <c r="E162" s="5">
        <v>541000000</v>
      </c>
      <c r="F162" s="5">
        <v>372000000</v>
      </c>
      <c r="G162" s="5">
        <v>-702000000</v>
      </c>
      <c r="Q162" s="5">
        <v>-1332000000</v>
      </c>
      <c r="R162" s="5">
        <v>-1847000000</v>
      </c>
      <c r="S162" s="5">
        <v>4771000000</v>
      </c>
      <c r="T162" s="5">
        <v>-1663000000</v>
      </c>
      <c r="U162" s="5">
        <v>-2666000000</v>
      </c>
      <c r="V162" s="5">
        <v>-59000000</v>
      </c>
      <c r="W162" s="5">
        <v>1148000000</v>
      </c>
      <c r="X162" s="5">
        <v>-2143000000</v>
      </c>
      <c r="Y162" s="5">
        <v>-172000000</v>
      </c>
      <c r="Z162" s="5">
        <v>236000000</v>
      </c>
    </row>
    <row r="163" spans="3:26" ht="15.5" x14ac:dyDescent="0.35">
      <c r="C163" t="s">
        <v>469</v>
      </c>
      <c r="J163" s="5">
        <v>-2094000000</v>
      </c>
      <c r="K163" s="5">
        <v>-3874000000</v>
      </c>
      <c r="L163" s="5">
        <v>-8013000000</v>
      </c>
      <c r="M163" s="5">
        <v>-7830000000</v>
      </c>
      <c r="N163" s="5">
        <v>-3883000000</v>
      </c>
      <c r="O163" s="5">
        <v>-5701000000</v>
      </c>
      <c r="P163" s="5">
        <v>-4615000000</v>
      </c>
      <c r="Q163" s="5">
        <v>-3379000000</v>
      </c>
      <c r="R163" s="5">
        <v>-4509000000</v>
      </c>
      <c r="S163" s="5">
        <v>-4601000000</v>
      </c>
      <c r="T163" s="5">
        <v>-4903000000</v>
      </c>
      <c r="U163" s="5">
        <v>-2230000000</v>
      </c>
      <c r="V163" s="5">
        <v>-4105000000</v>
      </c>
      <c r="W163" s="5">
        <v>-6353000000</v>
      </c>
      <c r="Y163" s="5">
        <v>-97537000000</v>
      </c>
      <c r="Z163" s="5">
        <v>-7041000000</v>
      </c>
    </row>
    <row r="164" spans="3:26" ht="15.5" x14ac:dyDescent="0.35">
      <c r="C164" t="s">
        <v>393</v>
      </c>
      <c r="E164" s="5">
        <v>-2193000000</v>
      </c>
      <c r="I164" s="5">
        <v>-2193000000</v>
      </c>
      <c r="J164" s="5">
        <v>-740000000</v>
      </c>
      <c r="K164" s="5">
        <v>-580000000</v>
      </c>
    </row>
    <row r="165" spans="3:26" ht="15.5" x14ac:dyDescent="0.35">
      <c r="C165" t="s">
        <v>2595</v>
      </c>
      <c r="R165" s="5">
        <v>13371000000</v>
      </c>
      <c r="V165" s="5">
        <v>61972000000</v>
      </c>
      <c r="W165" s="5">
        <v>50035000000</v>
      </c>
      <c r="X165" s="5">
        <v>18368000000</v>
      </c>
      <c r="Y165" s="5">
        <v>11658000000</v>
      </c>
    </row>
    <row r="166" spans="3:26" ht="15.5" x14ac:dyDescent="0.35">
      <c r="C166" t="s">
        <v>1462</v>
      </c>
      <c r="F166" s="5">
        <v>2697000000</v>
      </c>
      <c r="I166" s="5">
        <v>2697000000</v>
      </c>
      <c r="J166" s="5">
        <v>304000000</v>
      </c>
      <c r="L166" s="5">
        <v>2201000000</v>
      </c>
      <c r="M166" s="5">
        <v>1112000000</v>
      </c>
      <c r="N166" s="5">
        <v>13622000000</v>
      </c>
      <c r="O166" s="5">
        <v>11111000000</v>
      </c>
    </row>
    <row r="167" spans="3:26" ht="15.5" x14ac:dyDescent="0.35">
      <c r="C167" t="s">
        <v>2596</v>
      </c>
      <c r="E167" s="5">
        <v>-6782000000</v>
      </c>
      <c r="I167" s="5">
        <v>-6782000000</v>
      </c>
    </row>
    <row r="168" spans="3:26" ht="15.5" x14ac:dyDescent="0.35">
      <c r="C168" t="s">
        <v>2597</v>
      </c>
      <c r="D168" s="5">
        <v>864000000</v>
      </c>
      <c r="F168" s="5">
        <v>-1508000000</v>
      </c>
      <c r="G168" s="5">
        <v>1307000000</v>
      </c>
      <c r="V168" s="5">
        <v>-9625000000</v>
      </c>
      <c r="W168" s="5">
        <v>21288000000</v>
      </c>
      <c r="X168" s="5">
        <v>-76666000000</v>
      </c>
    </row>
    <row r="169" spans="3:26" ht="15.5" x14ac:dyDescent="0.35">
      <c r="C169" t="s">
        <v>650</v>
      </c>
      <c r="E169" s="5">
        <v>-2264000000</v>
      </c>
      <c r="I169" s="5">
        <v>-2264000000</v>
      </c>
      <c r="J169" s="5">
        <v>-337450000000</v>
      </c>
      <c r="U169" s="5">
        <v>168173000000</v>
      </c>
      <c r="W169" s="5">
        <v>4662000000</v>
      </c>
    </row>
    <row r="170" spans="3:26" ht="15.5" x14ac:dyDescent="0.35">
      <c r="C170" t="s">
        <v>550</v>
      </c>
      <c r="V170" s="5">
        <v>4436000000</v>
      </c>
    </row>
    <row r="171" spans="3:26" ht="15.5" x14ac:dyDescent="0.35">
      <c r="C171" t="s">
        <v>2598</v>
      </c>
      <c r="E171" s="5">
        <v>-1034000000</v>
      </c>
      <c r="I171" s="5">
        <v>-1034000000</v>
      </c>
      <c r="J171" s="5">
        <v>19879000000</v>
      </c>
      <c r="K171" s="5">
        <v>19020000000</v>
      </c>
      <c r="L171" s="5">
        <v>11185000000</v>
      </c>
      <c r="M171" s="5">
        <v>97827000000</v>
      </c>
      <c r="N171" s="5">
        <v>41257000000</v>
      </c>
    </row>
    <row r="172" spans="3:26" ht="15.5" x14ac:dyDescent="0.35">
      <c r="C172" t="s">
        <v>405</v>
      </c>
    </row>
    <row r="173" spans="3:26" ht="15.5" x14ac:dyDescent="0.35">
      <c r="C173" t="s">
        <v>191</v>
      </c>
      <c r="D173" s="5">
        <v>-163170000000</v>
      </c>
      <c r="E173" s="5">
        <v>-324213000000</v>
      </c>
      <c r="F173" s="5">
        <v>-601000000</v>
      </c>
      <c r="G173" s="5">
        <v>109223000000</v>
      </c>
      <c r="I173" s="5">
        <v>-7393000000</v>
      </c>
      <c r="J173" s="5">
        <v>-65665000000</v>
      </c>
      <c r="K173" s="5">
        <v>-505513000000</v>
      </c>
      <c r="L173" s="5">
        <v>-568018000000</v>
      </c>
      <c r="M173" s="5">
        <v>-327927000000</v>
      </c>
      <c r="N173" s="5">
        <v>-463916000000</v>
      </c>
      <c r="O173" s="5">
        <v>-468330000000</v>
      </c>
      <c r="P173" s="5">
        <v>-13751000000</v>
      </c>
      <c r="Q173" s="5">
        <v>113434000000</v>
      </c>
      <c r="R173" s="5">
        <v>20412000000</v>
      </c>
      <c r="S173" s="5">
        <v>262016000000</v>
      </c>
      <c r="T173" s="5">
        <v>-6269000000</v>
      </c>
      <c r="U173" s="5">
        <v>-66586000000</v>
      </c>
      <c r="V173" s="5">
        <v>-158619000000</v>
      </c>
      <c r="W173" s="5">
        <v>194072000000</v>
      </c>
      <c r="X173" s="5">
        <v>346779000000</v>
      </c>
      <c r="Y173" s="5">
        <v>-574486000000</v>
      </c>
      <c r="Z173" s="5">
        <v>838287000000</v>
      </c>
    </row>
    <row r="174" spans="3:26" ht="15.5" x14ac:dyDescent="0.35">
      <c r="C174" t="s">
        <v>2599</v>
      </c>
      <c r="D174" s="5">
        <v>871184000000</v>
      </c>
      <c r="E174" s="5">
        <v>513199000000</v>
      </c>
      <c r="F174" s="5">
        <v>951632000000</v>
      </c>
      <c r="G174" s="5">
        <v>1202350000000</v>
      </c>
      <c r="I174" s="5">
        <v>3576419000000</v>
      </c>
      <c r="J174" s="5">
        <v>2376804000000</v>
      </c>
      <c r="K174" s="5">
        <v>2180699000000</v>
      </c>
      <c r="L174" s="5">
        <v>2602772000000</v>
      </c>
      <c r="M174" s="5">
        <v>5281494000000</v>
      </c>
      <c r="N174" s="5">
        <v>6087389000000</v>
      </c>
      <c r="O174" s="5">
        <v>4119129000000</v>
      </c>
      <c r="P174" s="5">
        <v>4268130000000</v>
      </c>
      <c r="Q174" s="5">
        <v>1608322000000</v>
      </c>
      <c r="R174" s="5">
        <v>1671953000000</v>
      </c>
      <c r="S174" s="5">
        <v>1179049000000</v>
      </c>
      <c r="T174" s="5">
        <v>2700710000000</v>
      </c>
      <c r="U174" s="5">
        <v>4554932000000</v>
      </c>
      <c r="V174" s="5">
        <v>4023434000000</v>
      </c>
      <c r="W174" s="5">
        <v>3738438000000</v>
      </c>
      <c r="X174" s="5">
        <v>1475282000000</v>
      </c>
      <c r="Y174" s="5">
        <v>757200000000</v>
      </c>
      <c r="Z174" s="5">
        <v>2107286000000</v>
      </c>
    </row>
    <row r="175" spans="3:26" ht="15.5" x14ac:dyDescent="0.35">
      <c r="C175" t="s">
        <v>2600</v>
      </c>
      <c r="J175" s="5">
        <v>285500000000</v>
      </c>
      <c r="M175" s="5">
        <v>450000000000</v>
      </c>
      <c r="N175" s="5">
        <v>286750000000</v>
      </c>
      <c r="P175" s="5">
        <v>-700000000000</v>
      </c>
      <c r="Q175" s="5">
        <v>850000000000</v>
      </c>
      <c r="U175" s="5">
        <v>223868000000</v>
      </c>
    </row>
    <row r="176" spans="3:26" ht="15.5" x14ac:dyDescent="0.35">
      <c r="C176" t="s">
        <v>631</v>
      </c>
      <c r="D176" s="5">
        <v>-1062213000000</v>
      </c>
      <c r="E176" s="5">
        <v>-844521000000</v>
      </c>
      <c r="F176" s="5">
        <v>-867877000000</v>
      </c>
      <c r="G176" s="5">
        <v>-974276000000</v>
      </c>
      <c r="I176" s="5">
        <v>-3371390000000</v>
      </c>
      <c r="J176" s="5">
        <v>-2210694000000</v>
      </c>
      <c r="K176" s="5">
        <v>-2289227000000</v>
      </c>
      <c r="L176" s="5">
        <v>-2488432000000</v>
      </c>
      <c r="M176" s="5">
        <v>-6036675000000</v>
      </c>
      <c r="N176" s="5">
        <v>-6300392000000</v>
      </c>
      <c r="O176" s="5">
        <v>-4314367000000</v>
      </c>
      <c r="P176" s="5">
        <v>-3479765000000</v>
      </c>
      <c r="Q176" s="5">
        <v>-2008243000000</v>
      </c>
      <c r="R176" s="5">
        <v>-1914956000000</v>
      </c>
      <c r="S176" s="5">
        <v>-690072000000</v>
      </c>
      <c r="T176" s="5">
        <v>-2561456000000</v>
      </c>
      <c r="U176" s="5">
        <v>-4837473000000</v>
      </c>
      <c r="V176" s="5">
        <v>-4237752000000</v>
      </c>
      <c r="W176" s="5">
        <v>-3505999000000</v>
      </c>
      <c r="X176" s="5">
        <v>-1204924000000</v>
      </c>
      <c r="Y176" s="5">
        <v>-1316905000000</v>
      </c>
      <c r="Z176" s="5">
        <v>-1472592000000</v>
      </c>
    </row>
    <row r="177" spans="3:26" ht="15.5" x14ac:dyDescent="0.35">
      <c r="C177" t="s">
        <v>1077</v>
      </c>
      <c r="F177" s="5">
        <v>-105200000000</v>
      </c>
      <c r="I177" s="5">
        <v>-105200000000</v>
      </c>
      <c r="J177" s="5">
        <v>-315000000000</v>
      </c>
      <c r="K177" s="5">
        <v>-181550000000</v>
      </c>
      <c r="L177" s="5">
        <v>-485500000000</v>
      </c>
      <c r="N177" s="5">
        <v>-364500000000</v>
      </c>
      <c r="Y177" s="5">
        <v>-14475000000</v>
      </c>
      <c r="Z177" s="5">
        <v>-248380000000</v>
      </c>
    </row>
    <row r="178" spans="3:26" ht="15.5" x14ac:dyDescent="0.35">
      <c r="C178" t="s">
        <v>1466</v>
      </c>
      <c r="D178" s="5">
        <v>13415000000</v>
      </c>
      <c r="E178" s="5">
        <v>25314000000</v>
      </c>
      <c r="F178" s="5">
        <v>34020000000</v>
      </c>
      <c r="G178" s="5">
        <v>5139000000</v>
      </c>
      <c r="I178" s="5">
        <v>73269000000</v>
      </c>
      <c r="J178" s="5">
        <v>42412000000</v>
      </c>
    </row>
    <row r="179" spans="3:26" ht="15.5" x14ac:dyDescent="0.35">
      <c r="C179" t="s">
        <v>680</v>
      </c>
      <c r="E179" s="5">
        <v>-5018000000</v>
      </c>
      <c r="I179" s="5">
        <v>-5018000000</v>
      </c>
      <c r="J179" s="5">
        <v>-53265000000</v>
      </c>
      <c r="K179" s="5">
        <v>-31154000000</v>
      </c>
      <c r="L179" s="5">
        <v>-18817000000</v>
      </c>
      <c r="M179" s="5">
        <v>-14171000000</v>
      </c>
      <c r="N179" s="5">
        <v>-4674000000</v>
      </c>
      <c r="O179" s="5">
        <v>-176970000000</v>
      </c>
      <c r="P179" s="5">
        <v>-80819000000</v>
      </c>
      <c r="Q179" s="5">
        <v>-333811000000</v>
      </c>
      <c r="R179" s="5">
        <v>-37032000000</v>
      </c>
      <c r="S179" s="5">
        <v>-25634000000</v>
      </c>
      <c r="T179" s="5">
        <v>-6346000000</v>
      </c>
      <c r="U179" s="5">
        <v>-2716000000</v>
      </c>
      <c r="V179" s="5">
        <v>-35174000000</v>
      </c>
      <c r="W179" s="5">
        <v>-28323000000</v>
      </c>
      <c r="X179" s="5">
        <v>-88662000000</v>
      </c>
      <c r="Y179" s="5">
        <v>-16768000000</v>
      </c>
      <c r="Z179" s="5">
        <v>-4299000000</v>
      </c>
    </row>
    <row r="180" spans="3:26" ht="15.5" x14ac:dyDescent="0.35">
      <c r="C180" t="s">
        <v>2601</v>
      </c>
      <c r="D180" s="5">
        <v>34756000000</v>
      </c>
      <c r="E180" s="5">
        <v>-3447000000</v>
      </c>
      <c r="F180" s="5">
        <v>-3847000000</v>
      </c>
      <c r="G180" s="5">
        <v>-3666000000</v>
      </c>
      <c r="I180" s="5">
        <v>-14616000000</v>
      </c>
      <c r="J180" s="5">
        <v>-12660000000</v>
      </c>
      <c r="K180" s="5">
        <v>-11260000000</v>
      </c>
      <c r="L180" s="5">
        <v>-9189000000</v>
      </c>
      <c r="M180" s="5">
        <v>-4717000000</v>
      </c>
    </row>
    <row r="181" spans="3:26" ht="15.5" x14ac:dyDescent="0.35">
      <c r="C181" t="s">
        <v>486</v>
      </c>
      <c r="E181" s="5">
        <v>-2329000000</v>
      </c>
      <c r="G181" s="5">
        <v>-46892000000</v>
      </c>
      <c r="I181" s="5">
        <v>-49221000000</v>
      </c>
      <c r="J181" s="5">
        <v>-14891000000</v>
      </c>
      <c r="K181" s="5">
        <v>-15084000000</v>
      </c>
      <c r="L181" s="5">
        <v>-207000000</v>
      </c>
      <c r="M181" s="5">
        <v>-28519000000</v>
      </c>
      <c r="N181" s="5">
        <v>-15458000000</v>
      </c>
      <c r="O181" s="5">
        <v>-20865000000</v>
      </c>
      <c r="P181" s="5">
        <v>-26935000000</v>
      </c>
      <c r="Q181" s="5">
        <v>-33514000000</v>
      </c>
      <c r="R181" s="5">
        <v>-19345000000</v>
      </c>
      <c r="S181" s="5">
        <v>-20988000000</v>
      </c>
      <c r="T181" s="5">
        <v>-13990000000</v>
      </c>
      <c r="U181" s="5">
        <v>-27975000000</v>
      </c>
      <c r="V181" s="5">
        <v>-16317000000</v>
      </c>
      <c r="W181" s="5">
        <v>-14494000000</v>
      </c>
      <c r="Z181" s="5">
        <v>-13940000000</v>
      </c>
    </row>
    <row r="182" spans="3:26" ht="15.5" x14ac:dyDescent="0.35">
      <c r="C182" t="s">
        <v>2602</v>
      </c>
    </row>
    <row r="183" spans="3:26" ht="15.5" x14ac:dyDescent="0.35">
      <c r="C183" t="s">
        <v>1310</v>
      </c>
      <c r="D183" s="5">
        <v>-6000000</v>
      </c>
      <c r="F183" s="5">
        <v>128000000</v>
      </c>
      <c r="G183" s="5">
        <v>-127000000</v>
      </c>
      <c r="V183" s="5">
        <v>-40382000000</v>
      </c>
      <c r="W183" s="5">
        <v>-13202000000</v>
      </c>
      <c r="X183" s="5">
        <v>52628000000</v>
      </c>
      <c r="Y183" s="5">
        <v>20520000000</v>
      </c>
      <c r="Z183" s="5">
        <v>-30776000000</v>
      </c>
    </row>
    <row r="184" spans="3:26" ht="15.5" x14ac:dyDescent="0.35">
      <c r="C184" t="s">
        <v>2603</v>
      </c>
    </row>
    <row r="185" spans="3:26" ht="15.5" x14ac:dyDescent="0.35">
      <c r="C185" t="s">
        <v>1995</v>
      </c>
      <c r="W185" s="5">
        <v>-10320000000</v>
      </c>
      <c r="Z185" s="5">
        <v>494763000000</v>
      </c>
    </row>
    <row r="186" spans="3:26" ht="15.5" x14ac:dyDescent="0.35">
      <c r="C186" t="s">
        <v>2604</v>
      </c>
      <c r="F186" s="5">
        <v>7177000000</v>
      </c>
      <c r="G186" s="5">
        <v>-7177000000</v>
      </c>
    </row>
    <row r="187" spans="3:26" ht="15.5" x14ac:dyDescent="0.35">
      <c r="C187" t="s">
        <v>2605</v>
      </c>
      <c r="X187" s="5">
        <v>32216000000</v>
      </c>
      <c r="Y187" s="5">
        <v>34661000000</v>
      </c>
    </row>
    <row r="188" spans="3:26" ht="15.5" x14ac:dyDescent="0.35">
      <c r="C188" t="s">
        <v>2606</v>
      </c>
    </row>
    <row r="189" spans="3:26" ht="15.5" x14ac:dyDescent="0.35">
      <c r="C189" t="s">
        <v>2607</v>
      </c>
      <c r="E189" s="5">
        <v>50000000</v>
      </c>
      <c r="I189" s="5">
        <v>50000000</v>
      </c>
      <c r="J189" s="5">
        <v>20000000</v>
      </c>
      <c r="K189" s="5">
        <v>58000000</v>
      </c>
      <c r="L189" s="5">
        <v>88000000</v>
      </c>
      <c r="M189" s="5">
        <v>80000000</v>
      </c>
      <c r="N189" s="5">
        <v>140000000</v>
      </c>
      <c r="O189" s="5">
        <v>40000000</v>
      </c>
      <c r="P189" s="5">
        <v>200000000</v>
      </c>
      <c r="Q189" s="5">
        <v>1927000000</v>
      </c>
      <c r="R189" s="5">
        <v>10621000000</v>
      </c>
    </row>
    <row r="190" spans="3:26" ht="15.5" x14ac:dyDescent="0.35">
      <c r="C190" t="s">
        <v>965</v>
      </c>
      <c r="E190" s="5">
        <v>7177000000</v>
      </c>
      <c r="F190" s="5">
        <v>-7177000000</v>
      </c>
      <c r="N190" s="5">
        <v>-12598000000</v>
      </c>
    </row>
    <row r="191" spans="3:26" ht="15.5" x14ac:dyDescent="0.35">
      <c r="C191" t="s">
        <v>2608</v>
      </c>
      <c r="E191" s="5">
        <v>-7177000000</v>
      </c>
      <c r="G191" s="5">
        <v>7177000000</v>
      </c>
      <c r="I191" s="5">
        <v>-7177000000</v>
      </c>
      <c r="J191" s="5">
        <v>-62410000000</v>
      </c>
      <c r="K191" s="5">
        <v>-29864000000</v>
      </c>
      <c r="M191" s="5">
        <v>14730000000</v>
      </c>
      <c r="N191" s="5">
        <v>-2057000000</v>
      </c>
      <c r="P191" s="5">
        <v>15556000000</v>
      </c>
    </row>
    <row r="192" spans="3:26" ht="15.5" x14ac:dyDescent="0.35">
      <c r="C192" t="s">
        <v>2609</v>
      </c>
    </row>
    <row r="193" spans="2:26" ht="15.5" x14ac:dyDescent="0.35">
      <c r="C193" t="s">
        <v>213</v>
      </c>
      <c r="D193" s="5">
        <v>27546000000</v>
      </c>
      <c r="E193" s="5">
        <v>-57597000000</v>
      </c>
      <c r="F193" s="5">
        <v>29302000000</v>
      </c>
      <c r="G193" s="5">
        <v>-242815000000</v>
      </c>
      <c r="I193" s="5">
        <v>-12088000000</v>
      </c>
      <c r="J193" s="5">
        <v>-100685000000</v>
      </c>
      <c r="K193" s="5">
        <v>145744000000</v>
      </c>
      <c r="L193" s="5">
        <v>-273785000000</v>
      </c>
      <c r="M193" s="5">
        <v>122041000000</v>
      </c>
      <c r="N193" s="5">
        <v>287736000000</v>
      </c>
      <c r="O193" s="5">
        <v>-55706000000</v>
      </c>
      <c r="P193" s="5">
        <v>19007000000</v>
      </c>
      <c r="Q193" s="5">
        <v>54760000000</v>
      </c>
      <c r="R193" s="5">
        <v>-49542000000</v>
      </c>
      <c r="S193" s="5">
        <v>-212556000000</v>
      </c>
      <c r="T193" s="5">
        <v>78226000000</v>
      </c>
      <c r="U193" s="5">
        <v>59931000000</v>
      </c>
      <c r="V193" s="5">
        <v>59589000000</v>
      </c>
      <c r="W193" s="5">
        <v>-128132000000</v>
      </c>
      <c r="X193" s="5">
        <v>-43120000000</v>
      </c>
      <c r="Y193" s="5">
        <v>161460000000</v>
      </c>
      <c r="Z193" s="5">
        <v>20903000000</v>
      </c>
    </row>
    <row r="194" spans="2:26" ht="15.5" x14ac:dyDescent="0.35">
      <c r="C194" t="s">
        <v>2610</v>
      </c>
      <c r="V194" s="5">
        <v>-954000000</v>
      </c>
    </row>
    <row r="195" spans="2:26" ht="15.5" x14ac:dyDescent="0.35">
      <c r="C195" t="s">
        <v>2611</v>
      </c>
      <c r="P195" s="5">
        <v>-3569000000</v>
      </c>
    </row>
    <row r="196" spans="2:26" ht="15.5" x14ac:dyDescent="0.35">
      <c r="C196" t="s">
        <v>215</v>
      </c>
      <c r="D196" s="5">
        <v>-766000000</v>
      </c>
      <c r="E196" s="5">
        <v>3627000000</v>
      </c>
      <c r="F196" s="5">
        <v>1036000000</v>
      </c>
      <c r="G196" s="5">
        <v>434000000</v>
      </c>
      <c r="I196" s="5">
        <v>5434000000</v>
      </c>
      <c r="J196" s="5">
        <v>3249000000</v>
      </c>
      <c r="K196" s="5">
        <v>-2961000000</v>
      </c>
      <c r="L196" s="5">
        <v>11844000000</v>
      </c>
      <c r="M196" s="5">
        <v>1050000000</v>
      </c>
      <c r="N196" s="5">
        <v>2119000000</v>
      </c>
      <c r="O196" s="5">
        <v>-1739000000</v>
      </c>
      <c r="P196" s="5">
        <v>3207000000</v>
      </c>
      <c r="Q196" s="5">
        <v>1047000000</v>
      </c>
      <c r="R196" s="5">
        <v>-1701000000</v>
      </c>
      <c r="S196" s="5">
        <v>104536000000</v>
      </c>
      <c r="T196" s="5">
        <v>9250000000</v>
      </c>
      <c r="U196" s="5">
        <v>-29379000000</v>
      </c>
      <c r="V196" s="5">
        <v>-42550000000</v>
      </c>
      <c r="W196" s="5">
        <v>-2130000000</v>
      </c>
      <c r="X196" s="5">
        <v>-23102000000</v>
      </c>
      <c r="Y196" s="5">
        <v>-41368000000</v>
      </c>
      <c r="Z196" s="5">
        <v>54737000000</v>
      </c>
    </row>
    <row r="197" spans="2:26" ht="15.5" x14ac:dyDescent="0.35">
      <c r="C197" t="s">
        <v>214</v>
      </c>
      <c r="D197" s="5">
        <v>275847000000</v>
      </c>
      <c r="I197" s="5">
        <v>282501000000</v>
      </c>
      <c r="J197" s="5">
        <v>379937000000</v>
      </c>
      <c r="K197" s="5">
        <v>237154000000</v>
      </c>
      <c r="L197" s="5">
        <v>499095000000</v>
      </c>
      <c r="M197" s="5">
        <v>376004000000</v>
      </c>
      <c r="N197" s="5">
        <v>86149000000</v>
      </c>
      <c r="O197" s="5">
        <v>143594000000</v>
      </c>
      <c r="P197" s="5">
        <v>124949000000</v>
      </c>
      <c r="Q197" s="5">
        <v>69142000000</v>
      </c>
      <c r="R197" s="5">
        <v>120385000000</v>
      </c>
      <c r="S197" s="5">
        <v>228405000000</v>
      </c>
      <c r="T197" s="5">
        <v>148149000000</v>
      </c>
      <c r="U197" s="5">
        <v>117597000000</v>
      </c>
      <c r="V197" s="5">
        <v>101512000000</v>
      </c>
      <c r="W197" s="5">
        <v>231774000000</v>
      </c>
      <c r="X197" s="5">
        <v>297996000000</v>
      </c>
      <c r="Y197" s="5">
        <v>177904000000</v>
      </c>
      <c r="Z197" s="5">
        <v>102264000000</v>
      </c>
    </row>
    <row r="198" spans="2:26" ht="15.5" x14ac:dyDescent="0.35">
      <c r="C198" t="s">
        <v>190</v>
      </c>
    </row>
    <row r="199" spans="2:26" ht="15.5" x14ac:dyDescent="0.35">
      <c r="C199" t="s">
        <v>216</v>
      </c>
      <c r="D199" s="5">
        <v>302627000000</v>
      </c>
      <c r="E199" s="5">
        <v>-53970000000</v>
      </c>
      <c r="F199" s="5">
        <v>30338000000</v>
      </c>
      <c r="G199" s="5">
        <v>-242381000000</v>
      </c>
      <c r="I199" s="5">
        <v>275847000000</v>
      </c>
      <c r="J199" s="5">
        <v>282501000000</v>
      </c>
      <c r="K199" s="5">
        <v>379937000000</v>
      </c>
      <c r="L199" s="5">
        <v>237154000000</v>
      </c>
      <c r="M199" s="5">
        <v>499095000000</v>
      </c>
      <c r="N199" s="5">
        <v>376004000000</v>
      </c>
      <c r="O199" s="5">
        <v>86149000000</v>
      </c>
      <c r="P199" s="5">
        <v>143594000000</v>
      </c>
      <c r="Q199" s="5">
        <v>124949000000</v>
      </c>
      <c r="R199" s="5">
        <v>69142000000</v>
      </c>
      <c r="S199" s="5">
        <v>120385000000</v>
      </c>
      <c r="T199" s="5">
        <v>235625000000</v>
      </c>
      <c r="U199" s="5">
        <v>148149000000</v>
      </c>
      <c r="V199" s="5">
        <v>117597000000</v>
      </c>
      <c r="W199" s="5">
        <v>101512000000</v>
      </c>
      <c r="X199" s="5">
        <v>231774000000</v>
      </c>
      <c r="Y199" s="5">
        <v>297996000000</v>
      </c>
      <c r="Z199" s="5">
        <v>177904000000</v>
      </c>
    </row>
    <row r="201" spans="2:26" ht="15.5" x14ac:dyDescent="0.35">
      <c r="B201" t="s">
        <v>217</v>
      </c>
      <c r="C201" t="s">
        <v>11</v>
      </c>
      <c r="D201" s="5">
        <v>1560000000</v>
      </c>
      <c r="E201" s="5">
        <v>1560000000</v>
      </c>
      <c r="F201" s="5">
        <v>1560000000</v>
      </c>
      <c r="G201" s="5">
        <v>1560000000</v>
      </c>
      <c r="I201" s="5">
        <v>1560000000</v>
      </c>
      <c r="J201" s="5">
        <v>1560000000</v>
      </c>
      <c r="K201" s="5">
        <v>1560000000</v>
      </c>
      <c r="L201" s="5">
        <v>1560000000</v>
      </c>
      <c r="M201" s="5">
        <v>1560000000</v>
      </c>
      <c r="N201" s="5">
        <v>1560000000</v>
      </c>
      <c r="O201" s="5">
        <v>1560000000</v>
      </c>
      <c r="P201" s="5">
        <v>1560000000</v>
      </c>
      <c r="Q201" s="5">
        <v>1560000000</v>
      </c>
      <c r="R201" s="5">
        <v>1560000000</v>
      </c>
      <c r="S201" s="5">
        <v>1560000000</v>
      </c>
      <c r="T201" s="5">
        <v>780000000</v>
      </c>
      <c r="U201" s="5">
        <v>780000000</v>
      </c>
      <c r="V201" s="5">
        <v>780000000</v>
      </c>
      <c r="W201" s="5">
        <v>780000000</v>
      </c>
      <c r="X201" s="5">
        <v>780000000</v>
      </c>
      <c r="Y201" s="5">
        <v>780000000</v>
      </c>
      <c r="Z201" s="5">
        <v>780000000</v>
      </c>
    </row>
    <row r="202" spans="2:26" ht="15.5" x14ac:dyDescent="0.35">
      <c r="C202" t="s">
        <v>218</v>
      </c>
      <c r="D202" s="6">
        <v>23.98</v>
      </c>
      <c r="E202" s="6">
        <v>18.96</v>
      </c>
      <c r="F202" s="6">
        <v>25.81</v>
      </c>
      <c r="G202" s="6">
        <v>25.98</v>
      </c>
    </row>
    <row r="203" spans="2:26" ht="15.5" x14ac:dyDescent="0.35">
      <c r="C203" t="s">
        <v>219</v>
      </c>
      <c r="D203" s="6">
        <v>32.53</v>
      </c>
      <c r="E203" s="6">
        <v>44.83</v>
      </c>
      <c r="F203" s="6">
        <v>32.74</v>
      </c>
      <c r="G203" s="6">
        <v>33.869999999999997</v>
      </c>
    </row>
    <row r="204" spans="2:26" ht="15.5" x14ac:dyDescent="0.35">
      <c r="C204" t="s">
        <v>72</v>
      </c>
      <c r="D204" s="6">
        <v>0.54</v>
      </c>
      <c r="E204" s="6">
        <v>0.56000000000000005</v>
      </c>
      <c r="F204" s="6">
        <v>0.6</v>
      </c>
      <c r="G204" s="6">
        <v>0.65</v>
      </c>
    </row>
    <row r="205" spans="2:26" ht="15.5" x14ac:dyDescent="0.35">
      <c r="C205" t="s">
        <v>220</v>
      </c>
      <c r="D205" s="5">
        <v>154270000000</v>
      </c>
      <c r="E205" s="5">
        <v>158920000000</v>
      </c>
      <c r="F205" s="5">
        <v>150030000000</v>
      </c>
      <c r="G205" s="5">
        <v>146500000000</v>
      </c>
    </row>
    <row r="206" spans="2:26" ht="15.5" x14ac:dyDescent="0.35">
      <c r="C206" t="s">
        <v>221</v>
      </c>
      <c r="D206" s="6">
        <v>5.4000000000000003E-3</v>
      </c>
      <c r="E206" s="6">
        <v>4.4000000000000003E-3</v>
      </c>
      <c r="F206" s="6">
        <v>6.0999999999999995E-3</v>
      </c>
      <c r="G206" s="6">
        <v>6.0999999999999995E-3</v>
      </c>
    </row>
    <row r="207" spans="2:26" ht="15.5" x14ac:dyDescent="0.35">
      <c r="C207" t="s">
        <v>222</v>
      </c>
      <c r="D207" s="6">
        <v>1.18E-2</v>
      </c>
      <c r="E207" s="6">
        <v>9.7000000000000003E-3</v>
      </c>
      <c r="F207" s="6">
        <v>1.34E-2</v>
      </c>
      <c r="G207" s="6">
        <v>1.41E-2</v>
      </c>
    </row>
    <row r="208" spans="2:26" ht="15.5" x14ac:dyDescent="0.35">
      <c r="C208" t="s">
        <v>223</v>
      </c>
      <c r="D208" s="6">
        <v>2.53E-2</v>
      </c>
      <c r="E208" s="6">
        <v>2.6200000000000001E-2</v>
      </c>
      <c r="F208" s="6">
        <v>2.5499999999999998E-2</v>
      </c>
      <c r="G208" s="6">
        <v>2.4900000000000002E-2</v>
      </c>
    </row>
    <row r="209" spans="3:7" ht="15.5" x14ac:dyDescent="0.35">
      <c r="C209" t="s">
        <v>224</v>
      </c>
      <c r="D209" s="6">
        <v>9.52</v>
      </c>
      <c r="E209" s="6">
        <v>2.5099999999999998</v>
      </c>
      <c r="F209" s="6">
        <v>3.07</v>
      </c>
      <c r="G209" s="6">
        <v>2.73</v>
      </c>
    </row>
    <row r="210" spans="3:7" ht="15.5" x14ac:dyDescent="0.35">
      <c r="C210" t="s">
        <v>225</v>
      </c>
      <c r="D210" s="5">
        <v>3430000000000</v>
      </c>
      <c r="E210" s="5">
        <v>3306000000000</v>
      </c>
      <c r="F210" s="5">
        <v>3256000000000</v>
      </c>
      <c r="G210" s="5">
        <v>3129000000000</v>
      </c>
    </row>
    <row r="211" spans="3:7" ht="15.5" x14ac:dyDescent="0.35">
      <c r="C211" t="s">
        <v>226</v>
      </c>
      <c r="D211" s="6">
        <v>0.39</v>
      </c>
      <c r="E211" s="6">
        <v>0.44</v>
      </c>
      <c r="F211" s="6">
        <v>0.44</v>
      </c>
      <c r="G211" s="6">
        <v>0.48</v>
      </c>
    </row>
    <row r="212" spans="3:7" ht="15.5" x14ac:dyDescent="0.35">
      <c r="C212" t="s">
        <v>227</v>
      </c>
      <c r="D212" s="6">
        <v>2025.52</v>
      </c>
      <c r="E212" s="6">
        <v>1952.48</v>
      </c>
      <c r="F212" s="6">
        <v>1925.43</v>
      </c>
      <c r="G212" s="6">
        <v>1847.2</v>
      </c>
    </row>
    <row r="213" spans="3:7" ht="15.5" x14ac:dyDescent="0.35">
      <c r="C213" t="s">
        <v>228</v>
      </c>
      <c r="D213" s="6">
        <v>0.39</v>
      </c>
      <c r="E213" s="6">
        <v>0.44</v>
      </c>
      <c r="F213" s="6">
        <v>0.44</v>
      </c>
      <c r="G213" s="6">
        <v>0.48</v>
      </c>
    </row>
    <row r="214" spans="3:7" ht="15.5" x14ac:dyDescent="0.35">
      <c r="C214" t="s">
        <v>229</v>
      </c>
      <c r="D214" s="6">
        <v>2008.77</v>
      </c>
      <c r="E214" s="6">
        <v>1935.36</v>
      </c>
      <c r="F214" s="6">
        <v>1918.17</v>
      </c>
      <c r="G214" s="6">
        <v>1839.83</v>
      </c>
    </row>
    <row r="215" spans="3:7" ht="15.5" x14ac:dyDescent="0.35">
      <c r="C215" t="s">
        <v>230</v>
      </c>
      <c r="D215" s="5">
        <v>744000000000</v>
      </c>
      <c r="E215" s="5">
        <v>930000000000</v>
      </c>
      <c r="F215" s="5">
        <v>1122000000000</v>
      </c>
      <c r="G215" s="5">
        <v>1146000000000</v>
      </c>
    </row>
    <row r="216" spans="3:7" ht="15.5" x14ac:dyDescent="0.35">
      <c r="C216" t="s">
        <v>231</v>
      </c>
      <c r="D216" s="5">
        <v>461000000000</v>
      </c>
      <c r="E216" s="5">
        <v>419000000000</v>
      </c>
      <c r="F216" s="5">
        <v>534000000000</v>
      </c>
      <c r="G216" s="5">
        <v>504000000000</v>
      </c>
    </row>
    <row r="217" spans="3:7" ht="15.5" x14ac:dyDescent="0.35">
      <c r="C217" t="s">
        <v>232</v>
      </c>
      <c r="D217" s="5">
        <v>3160000000000</v>
      </c>
      <c r="E217" s="5">
        <v>3046000000000</v>
      </c>
      <c r="F217" s="5">
        <v>3004000000000</v>
      </c>
      <c r="G217" s="5">
        <v>2882000000000</v>
      </c>
    </row>
    <row r="218" spans="3:7" ht="15.5" x14ac:dyDescent="0.35">
      <c r="C218" t="s">
        <v>23</v>
      </c>
      <c r="D218" s="5">
        <v>1204000000000</v>
      </c>
      <c r="E218" s="5">
        <v>1349000000000</v>
      </c>
      <c r="F218" s="5">
        <v>1656000000000</v>
      </c>
      <c r="G218" s="5">
        <v>1651000000000</v>
      </c>
    </row>
    <row r="219" spans="3:7" ht="15.5" x14ac:dyDescent="0.35">
      <c r="C219" t="s">
        <v>20</v>
      </c>
      <c r="D219" s="5">
        <v>902000000000</v>
      </c>
      <c r="E219" s="5">
        <v>1073000000000</v>
      </c>
      <c r="F219" s="5">
        <v>1326000000000</v>
      </c>
      <c r="G219" s="5">
        <v>1351000000000</v>
      </c>
    </row>
    <row r="220" spans="3:7" ht="15.5" x14ac:dyDescent="0.35">
      <c r="C220" t="s">
        <v>233</v>
      </c>
      <c r="D220" s="5">
        <v>569000000000</v>
      </c>
      <c r="E220" s="5">
        <v>486000000000</v>
      </c>
      <c r="F220" s="5">
        <v>559000000000</v>
      </c>
      <c r="G220" s="5">
        <v>483000000000</v>
      </c>
    </row>
    <row r="221" spans="3:7" ht="15.5" x14ac:dyDescent="0.35">
      <c r="C221" t="s">
        <v>234</v>
      </c>
      <c r="D221" s="5">
        <v>234000000000</v>
      </c>
      <c r="E221" s="5">
        <v>271000000000</v>
      </c>
      <c r="F221" s="5">
        <v>87000000000</v>
      </c>
      <c r="G221" s="5">
        <v>-301000000000</v>
      </c>
    </row>
    <row r="222" spans="3:7" ht="15.5" x14ac:dyDescent="0.35">
      <c r="C222" t="s">
        <v>235</v>
      </c>
      <c r="D222" s="5">
        <v>-37000000000</v>
      </c>
      <c r="E222" s="5">
        <v>-48000000000</v>
      </c>
      <c r="F222" s="5">
        <v>-69000000000</v>
      </c>
      <c r="G222" s="5">
        <v>-25000000000</v>
      </c>
    </row>
    <row r="223" spans="3:7" ht="15.5" x14ac:dyDescent="0.35">
      <c r="C223" t="s">
        <v>12</v>
      </c>
      <c r="D223" s="5">
        <v>197000000000</v>
      </c>
      <c r="E223" s="5">
        <v>223000000000</v>
      </c>
      <c r="F223" s="5">
        <v>18000000000</v>
      </c>
      <c r="G223" s="5">
        <v>-326000000000</v>
      </c>
    </row>
    <row r="224" spans="3:7" ht="15.5" x14ac:dyDescent="0.35">
      <c r="C224" t="s">
        <v>15</v>
      </c>
      <c r="D224" s="6">
        <v>125.99</v>
      </c>
      <c r="E224" s="6">
        <v>142.88999999999999</v>
      </c>
      <c r="F224" s="6">
        <v>11.73</v>
      </c>
      <c r="G224" s="6">
        <v>-208.95</v>
      </c>
    </row>
    <row r="225" spans="3:26" ht="15.5" x14ac:dyDescent="0.35">
      <c r="C225" t="s">
        <v>57</v>
      </c>
      <c r="I225" s="6">
        <v>95.8</v>
      </c>
      <c r="J225" s="6">
        <v>141.26</v>
      </c>
      <c r="K225" s="6">
        <v>103.17</v>
      </c>
      <c r="L225" s="6">
        <v>205.78</v>
      </c>
      <c r="M225" s="6">
        <v>175.93</v>
      </c>
      <c r="N225" s="6">
        <v>48.22</v>
      </c>
      <c r="O225" s="6">
        <v>115.75</v>
      </c>
      <c r="P225" s="6">
        <v>128.41999999999999</v>
      </c>
      <c r="Q225" s="6">
        <v>96.09</v>
      </c>
      <c r="R225" s="6">
        <v>38.520000000000003</v>
      </c>
      <c r="S225" s="6">
        <v>2.61</v>
      </c>
      <c r="T225" s="6">
        <v>208.86</v>
      </c>
      <c r="U225" s="6">
        <v>109.51</v>
      </c>
      <c r="V225" s="6">
        <v>104.44</v>
      </c>
      <c r="W225" s="6">
        <v>97.72</v>
      </c>
      <c r="X225" s="6">
        <v>140.01</v>
      </c>
      <c r="Y225" s="6">
        <v>126.82</v>
      </c>
      <c r="Z225" s="6">
        <v>259.83999999999997</v>
      </c>
    </row>
    <row r="226" spans="3:26" ht="15.5" x14ac:dyDescent="0.35">
      <c r="C226" t="s">
        <v>71</v>
      </c>
      <c r="I226" s="6">
        <v>8.8699999999999992</v>
      </c>
      <c r="J226" s="6">
        <v>7.22</v>
      </c>
      <c r="K226" s="6">
        <v>12.65</v>
      </c>
      <c r="L226" s="6">
        <v>6.75</v>
      </c>
      <c r="M226" s="6">
        <v>4.0599999999999996</v>
      </c>
      <c r="N226" s="6">
        <v>10.16</v>
      </c>
      <c r="O226" s="6">
        <v>5.27</v>
      </c>
      <c r="P226" s="6">
        <v>4.79</v>
      </c>
      <c r="Q226" s="6">
        <v>5.2</v>
      </c>
      <c r="R226" s="6">
        <v>9.09</v>
      </c>
      <c r="S226" s="6">
        <v>191.57</v>
      </c>
      <c r="T226" s="6">
        <v>8.6199999999999992</v>
      </c>
      <c r="U226" s="6">
        <v>6.57</v>
      </c>
      <c r="V226" s="6">
        <v>7.09</v>
      </c>
      <c r="W226" s="6">
        <v>8.19</v>
      </c>
      <c r="X226" s="6">
        <v>5.71</v>
      </c>
      <c r="Y226" s="6">
        <v>5.91</v>
      </c>
      <c r="Z226" s="6">
        <v>2.04</v>
      </c>
    </row>
    <row r="227" spans="3:26" ht="15.5" x14ac:dyDescent="0.35">
      <c r="C227" t="s">
        <v>74</v>
      </c>
      <c r="I227" s="6">
        <v>0.15</v>
      </c>
      <c r="J227" s="6">
        <v>0.21</v>
      </c>
      <c r="K227" s="6">
        <v>0.28000000000000003</v>
      </c>
      <c r="L227" s="6">
        <v>0.28000000000000003</v>
      </c>
      <c r="M227" s="6">
        <v>0.17</v>
      </c>
      <c r="N227" s="6">
        <v>0.14000000000000001</v>
      </c>
      <c r="O227" s="6">
        <v>0.15</v>
      </c>
      <c r="P227" s="6">
        <v>0.14000000000000001</v>
      </c>
      <c r="Q227" s="6">
        <v>0.12</v>
      </c>
      <c r="R227" s="6">
        <v>0.08</v>
      </c>
      <c r="S227" s="6">
        <v>0.12</v>
      </c>
      <c r="T227" s="6">
        <v>0.24</v>
      </c>
      <c r="U227" s="6">
        <v>0.1</v>
      </c>
      <c r="V227" s="6">
        <v>0.09</v>
      </c>
      <c r="W227" s="6">
        <v>0.11</v>
      </c>
      <c r="X227" s="6">
        <v>0.16</v>
      </c>
      <c r="Y227" s="6">
        <v>0.16</v>
      </c>
      <c r="Z227" s="6">
        <v>0.09</v>
      </c>
    </row>
    <row r="228" spans="3:26" ht="15.5" x14ac:dyDescent="0.35">
      <c r="C228" t="s">
        <v>236</v>
      </c>
      <c r="I228" s="5">
        <v>612470000000</v>
      </c>
      <c r="J228" s="5">
        <v>623420000000</v>
      </c>
      <c r="K228" s="5">
        <v>546230000000</v>
      </c>
      <c r="L228" s="5">
        <v>776270000000</v>
      </c>
      <c r="M228" s="5">
        <v>735070000000</v>
      </c>
      <c r="N228" s="5">
        <v>478390000000</v>
      </c>
      <c r="O228" s="5">
        <v>599150000000</v>
      </c>
      <c r="P228" s="5">
        <v>589000000000</v>
      </c>
    </row>
    <row r="229" spans="3:26" ht="15.5" x14ac:dyDescent="0.35">
      <c r="C229" t="s">
        <v>237</v>
      </c>
      <c r="I229" s="6">
        <v>2.2400000000000003E-2</v>
      </c>
      <c r="J229" s="6">
        <v>3.6400000000000002E-2</v>
      </c>
      <c r="K229" s="6">
        <v>2.86E-2</v>
      </c>
      <c r="L229" s="6">
        <v>5.2699999999999997E-2</v>
      </c>
      <c r="M229" s="6">
        <v>4.41E-2</v>
      </c>
      <c r="N229" s="6">
        <v>1.3600000000000001E-2</v>
      </c>
      <c r="O229" s="6">
        <v>3.0800000000000001E-2</v>
      </c>
      <c r="P229" s="6">
        <v>3.1699999999999999E-2</v>
      </c>
      <c r="Q229" s="6">
        <v>2.6000000000000002E-2</v>
      </c>
      <c r="R229" s="6">
        <v>1.06E-2</v>
      </c>
      <c r="S229" s="6">
        <v>8.0000000000000004E-4</v>
      </c>
      <c r="T229" s="6">
        <v>3.49E-2</v>
      </c>
      <c r="U229" s="6">
        <v>1.8799999999999997E-2</v>
      </c>
      <c r="V229" s="6">
        <v>2.0099999999999996E-2</v>
      </c>
      <c r="W229" s="6">
        <v>1.89E-2</v>
      </c>
      <c r="X229" s="6">
        <v>3.04E-2</v>
      </c>
      <c r="Y229" s="6">
        <v>3.2099999999999997E-2</v>
      </c>
      <c r="Z229" s="6">
        <v>5.8899999999999994E-2</v>
      </c>
    </row>
    <row r="230" spans="3:26" ht="15.5" x14ac:dyDescent="0.35">
      <c r="C230" t="s">
        <v>238</v>
      </c>
      <c r="I230" s="6">
        <v>4.9100000000000005E-2</v>
      </c>
      <c r="J230" s="6">
        <v>7.6700000000000004E-2</v>
      </c>
      <c r="K230" s="6">
        <v>5.96E-2</v>
      </c>
      <c r="L230" s="6">
        <v>0.1186</v>
      </c>
      <c r="M230" s="6">
        <v>0.11070000000000001</v>
      </c>
      <c r="N230" s="6">
        <v>3.78E-2</v>
      </c>
      <c r="O230" s="6">
        <v>9.3800000000000008E-2</v>
      </c>
      <c r="P230" s="6">
        <v>0.10640000000000001</v>
      </c>
      <c r="Q230" s="6">
        <v>9.1799999999999993E-2</v>
      </c>
      <c r="R230" s="6">
        <v>4.1700000000000001E-2</v>
      </c>
      <c r="S230" s="6">
        <v>2.8999999999999998E-3</v>
      </c>
      <c r="T230" s="6">
        <v>0.1193</v>
      </c>
      <c r="U230" s="6">
        <v>6.9900000000000004E-2</v>
      </c>
      <c r="V230" s="6">
        <v>8.3100000000000007E-2</v>
      </c>
      <c r="W230" s="6">
        <v>8.6199999999999999E-2</v>
      </c>
      <c r="X230" s="6">
        <v>0.13350000000000001</v>
      </c>
      <c r="Y230" s="6">
        <v>0.12960000000000002</v>
      </c>
      <c r="Z230" s="6">
        <v>0.2535</v>
      </c>
    </row>
    <row r="231" spans="3:26" ht="15.5" x14ac:dyDescent="0.35">
      <c r="C231" t="s">
        <v>239</v>
      </c>
      <c r="I231" s="6">
        <v>0.10550000000000001</v>
      </c>
      <c r="J231" s="6">
        <v>0.11710000000000001</v>
      </c>
      <c r="K231" s="6">
        <v>9.5500000000000002E-2</v>
      </c>
      <c r="L231" s="6">
        <v>0.15439999999999998</v>
      </c>
      <c r="M231" s="6">
        <v>0.15179999999999999</v>
      </c>
      <c r="N231" s="6">
        <v>0.10630000000000001</v>
      </c>
      <c r="O231" s="6">
        <v>0.14369999999999999</v>
      </c>
      <c r="P231" s="6">
        <v>0.13550000000000001</v>
      </c>
      <c r="Q231" s="6">
        <v>0.11990000000000001</v>
      </c>
      <c r="R231" s="6">
        <v>0.121</v>
      </c>
      <c r="S231" s="6">
        <v>0.124</v>
      </c>
      <c r="T231" s="6">
        <v>0.16670000000000001</v>
      </c>
      <c r="U231" s="6">
        <v>0.1424</v>
      </c>
      <c r="V231" s="6">
        <v>0.17219999999999999</v>
      </c>
      <c r="W231" s="6">
        <v>0.1038</v>
      </c>
      <c r="X231" s="6">
        <v>9.11E-2</v>
      </c>
      <c r="Y231" s="6">
        <v>8.2500000000000004E-2</v>
      </c>
      <c r="Z231" s="6">
        <v>0.66810000000000003</v>
      </c>
    </row>
    <row r="232" spans="3:26" ht="15.5" x14ac:dyDescent="0.35">
      <c r="C232" t="s">
        <v>240</v>
      </c>
      <c r="I232" s="6">
        <v>3.13</v>
      </c>
      <c r="J232" s="6">
        <v>4.0199999999999996</v>
      </c>
      <c r="K232" s="6">
        <v>3.65</v>
      </c>
      <c r="L232" s="6">
        <v>4.25</v>
      </c>
      <c r="M232" s="6">
        <v>4.45</v>
      </c>
      <c r="N232" s="6">
        <v>1.96</v>
      </c>
      <c r="O232" s="6">
        <v>1.99</v>
      </c>
      <c r="P232" s="6">
        <v>2.16</v>
      </c>
      <c r="Q232" s="6">
        <v>2.39</v>
      </c>
      <c r="R232" s="6">
        <v>2.21</v>
      </c>
      <c r="S232" s="6">
        <v>1.75</v>
      </c>
      <c r="T232" s="6">
        <v>3.3</v>
      </c>
      <c r="U232" s="6">
        <v>2.27</v>
      </c>
      <c r="V232" s="6">
        <v>1.89</v>
      </c>
      <c r="W232" s="6">
        <v>1.4</v>
      </c>
      <c r="X232" s="6">
        <v>1.38</v>
      </c>
      <c r="Y232" s="6">
        <v>1.04</v>
      </c>
      <c r="Z232" s="6">
        <v>3.82</v>
      </c>
    </row>
    <row r="233" spans="3:26" ht="15.5" x14ac:dyDescent="0.35">
      <c r="C233" t="s">
        <v>68</v>
      </c>
      <c r="I233" s="6">
        <v>0.44</v>
      </c>
      <c r="J233" s="6">
        <v>0.55000000000000004</v>
      </c>
      <c r="K233" s="6">
        <v>0.75</v>
      </c>
      <c r="L233" s="6">
        <v>0.8</v>
      </c>
      <c r="M233" s="6">
        <v>0.45</v>
      </c>
      <c r="N233" s="6">
        <v>0.38</v>
      </c>
      <c r="O233" s="6">
        <v>0.49</v>
      </c>
      <c r="P233" s="6">
        <v>0.51</v>
      </c>
      <c r="Q233" s="6">
        <v>0.48</v>
      </c>
      <c r="R233" s="6">
        <v>0.38</v>
      </c>
      <c r="S233" s="6">
        <v>0.55000000000000004</v>
      </c>
      <c r="T233" s="6">
        <v>1.03</v>
      </c>
      <c r="U233" s="6">
        <v>0.46</v>
      </c>
      <c r="V233" s="6">
        <v>0.59</v>
      </c>
      <c r="W233" s="6">
        <v>0.71</v>
      </c>
      <c r="X233" s="6">
        <v>0.76</v>
      </c>
      <c r="Y233" s="6">
        <v>0.77</v>
      </c>
      <c r="Z233" s="6">
        <v>0.52</v>
      </c>
    </row>
    <row r="234" spans="3:26" ht="15.5" x14ac:dyDescent="0.35">
      <c r="C234" t="s">
        <v>65</v>
      </c>
      <c r="I234" s="6">
        <v>1952.48</v>
      </c>
      <c r="J234" s="6">
        <v>1840.88</v>
      </c>
      <c r="K234" s="6">
        <v>1730.19</v>
      </c>
      <c r="L234" s="6">
        <v>1735.65</v>
      </c>
      <c r="M234" s="6">
        <v>1589.42</v>
      </c>
      <c r="N234" s="6">
        <v>1276.8499999999999</v>
      </c>
      <c r="O234" s="6">
        <v>1233.77</v>
      </c>
      <c r="P234" s="6">
        <v>1206.53</v>
      </c>
      <c r="Q234" s="6">
        <v>1046.96</v>
      </c>
      <c r="R234" s="6">
        <v>924.02</v>
      </c>
      <c r="S234" s="6">
        <v>909.46</v>
      </c>
      <c r="T234" s="6">
        <v>1750.52</v>
      </c>
      <c r="U234" s="6">
        <v>1567.56</v>
      </c>
      <c r="V234" s="6">
        <v>1256.79</v>
      </c>
      <c r="W234" s="6">
        <v>1133.1500000000001</v>
      </c>
      <c r="X234" s="6">
        <v>1048.6500000000001</v>
      </c>
      <c r="Y234" s="6">
        <v>978.64</v>
      </c>
      <c r="Z234" s="6">
        <v>1024.8599999999999</v>
      </c>
    </row>
    <row r="235" spans="3:26" ht="15.5" x14ac:dyDescent="0.35">
      <c r="C235" t="s">
        <v>241</v>
      </c>
      <c r="I235" s="6">
        <v>0.44</v>
      </c>
      <c r="J235" s="6">
        <v>0.56000000000000005</v>
      </c>
      <c r="K235" s="6">
        <v>0.76</v>
      </c>
      <c r="L235" s="6">
        <v>0.81</v>
      </c>
      <c r="M235" s="6">
        <v>0.45</v>
      </c>
      <c r="N235" s="6">
        <v>0.39</v>
      </c>
      <c r="O235" s="6">
        <v>0.5</v>
      </c>
      <c r="P235" s="6">
        <v>0.51</v>
      </c>
      <c r="Q235" s="6">
        <v>0.48</v>
      </c>
      <c r="R235" s="6">
        <v>0.38</v>
      </c>
      <c r="S235" s="6">
        <v>0.55000000000000004</v>
      </c>
      <c r="T235" s="6">
        <v>1.04</v>
      </c>
      <c r="U235" s="6">
        <v>0.46</v>
      </c>
      <c r="V235" s="6">
        <v>0.6</v>
      </c>
      <c r="W235" s="6">
        <v>0.71</v>
      </c>
      <c r="X235" s="6">
        <v>1.1399999999999999</v>
      </c>
      <c r="Y235" s="6">
        <v>1.22</v>
      </c>
      <c r="Z235" s="6">
        <v>0.53</v>
      </c>
    </row>
    <row r="236" spans="3:26" ht="15.5" x14ac:dyDescent="0.35">
      <c r="C236" t="s">
        <v>242</v>
      </c>
      <c r="I236" s="6">
        <v>1935.36</v>
      </c>
      <c r="J236" s="6">
        <v>1833.99</v>
      </c>
      <c r="K236" s="6">
        <v>1721.29</v>
      </c>
      <c r="L236" s="6">
        <v>1726.15</v>
      </c>
      <c r="M236" s="6">
        <v>1582.04</v>
      </c>
      <c r="N236" s="6">
        <v>1271.44</v>
      </c>
      <c r="O236" s="6">
        <v>1228.0899999999999</v>
      </c>
      <c r="P236" s="6">
        <v>1202.5899999999999</v>
      </c>
      <c r="Q236" s="6">
        <v>1042.1500000000001</v>
      </c>
      <c r="R236" s="6">
        <v>918.01</v>
      </c>
      <c r="S236" s="6">
        <v>902.36</v>
      </c>
      <c r="T236" s="6">
        <v>1734.77</v>
      </c>
      <c r="U236" s="6">
        <v>1552.73</v>
      </c>
      <c r="V236" s="6">
        <v>1243.48</v>
      </c>
      <c r="W236" s="6">
        <v>1122.45</v>
      </c>
      <c r="X236" s="6">
        <v>698.94</v>
      </c>
      <c r="Y236" s="6">
        <v>615.29</v>
      </c>
      <c r="Z236" s="6">
        <v>1006.75</v>
      </c>
    </row>
    <row r="237" spans="3:26" ht="15.5" x14ac:dyDescent="0.35">
      <c r="C237" t="s">
        <v>243</v>
      </c>
      <c r="I237" s="5">
        <v>930000000000</v>
      </c>
      <c r="J237" s="5">
        <v>686000000000</v>
      </c>
      <c r="K237" s="5">
        <v>736000000000</v>
      </c>
      <c r="L237" s="5">
        <v>723000000000</v>
      </c>
      <c r="M237" s="5">
        <v>906000000000</v>
      </c>
      <c r="N237" s="5">
        <v>1152000000000</v>
      </c>
      <c r="O237" s="5">
        <v>1702000000000</v>
      </c>
      <c r="P237" s="5">
        <v>1580000000000</v>
      </c>
      <c r="Q237" s="5">
        <v>1494000000000</v>
      </c>
      <c r="R237" s="5">
        <v>1273000000000</v>
      </c>
      <c r="S237" s="5">
        <v>1425000000000</v>
      </c>
      <c r="T237" s="5">
        <v>929000000000</v>
      </c>
      <c r="U237" s="5">
        <v>789000000000</v>
      </c>
      <c r="V237" s="5">
        <v>1552000000000</v>
      </c>
      <c r="W237" s="5">
        <v>1304000000000</v>
      </c>
      <c r="X237" s="5">
        <v>1055000000000</v>
      </c>
      <c r="Y237" s="5">
        <v>777000000000</v>
      </c>
      <c r="Z237" s="5">
        <v>1334000000000</v>
      </c>
    </row>
    <row r="238" spans="3:26" ht="15.5" x14ac:dyDescent="0.35">
      <c r="C238" t="s">
        <v>244</v>
      </c>
      <c r="I238" s="5">
        <v>419000000000</v>
      </c>
      <c r="J238" s="5">
        <v>497000000000</v>
      </c>
      <c r="K238" s="5">
        <v>300000000000</v>
      </c>
      <c r="L238" s="5">
        <v>652000000000</v>
      </c>
      <c r="M238" s="5">
        <v>849000000000</v>
      </c>
      <c r="N238" s="5">
        <v>808000000000</v>
      </c>
      <c r="O238" s="5">
        <v>489000000000</v>
      </c>
      <c r="P238" s="5">
        <v>997000000000</v>
      </c>
      <c r="Q238" s="5">
        <v>1038000000000</v>
      </c>
      <c r="R238" s="5">
        <v>1118000000000</v>
      </c>
      <c r="S238" s="5">
        <v>867000000000</v>
      </c>
      <c r="T238" s="5">
        <v>905000000000</v>
      </c>
      <c r="U238" s="5">
        <v>933000000000</v>
      </c>
      <c r="V238" s="5">
        <v>262000000000</v>
      </c>
      <c r="W238" s="5">
        <v>615000000000</v>
      </c>
      <c r="X238" s="5">
        <v>852000000000</v>
      </c>
      <c r="Y238" s="5">
        <v>765000000000</v>
      </c>
      <c r="Z238" s="5">
        <v>553000000000</v>
      </c>
    </row>
    <row r="239" spans="3:26" ht="15.5" x14ac:dyDescent="0.35">
      <c r="C239" t="s">
        <v>25</v>
      </c>
      <c r="I239" s="5">
        <v>1349000000000</v>
      </c>
      <c r="J239" s="5">
        <v>1183000000000</v>
      </c>
      <c r="K239" s="5">
        <v>1036000000000</v>
      </c>
      <c r="L239" s="5">
        <v>1374000000000</v>
      </c>
      <c r="M239" s="5">
        <v>1755000000000</v>
      </c>
      <c r="N239" s="5">
        <v>1960000000000</v>
      </c>
      <c r="O239" s="5">
        <v>2190000000000</v>
      </c>
      <c r="P239" s="5">
        <v>2577000000000</v>
      </c>
      <c r="Q239" s="5">
        <v>2532000000000</v>
      </c>
      <c r="R239" s="5">
        <v>2391000000000</v>
      </c>
      <c r="S239" s="5">
        <v>2292000000000</v>
      </c>
      <c r="T239" s="5">
        <v>1834000000000</v>
      </c>
      <c r="U239" s="5">
        <v>1722000000000</v>
      </c>
      <c r="V239" s="5">
        <v>1814000000000</v>
      </c>
      <c r="W239" s="5">
        <v>1919000000000</v>
      </c>
      <c r="X239" s="5">
        <v>1908000000000</v>
      </c>
      <c r="Y239" s="5">
        <v>1542000000000</v>
      </c>
      <c r="Z239" s="5">
        <v>1887000000000</v>
      </c>
    </row>
    <row r="240" spans="3:26" ht="15.5" x14ac:dyDescent="0.35">
      <c r="C240" t="s">
        <v>22</v>
      </c>
      <c r="I240" s="5">
        <v>1073000000000</v>
      </c>
      <c r="J240" s="5">
        <v>900000000000</v>
      </c>
      <c r="K240" s="5">
        <v>656000000000</v>
      </c>
      <c r="L240" s="5">
        <v>1137000000000</v>
      </c>
      <c r="M240" s="5">
        <v>1256000000000</v>
      </c>
      <c r="N240" s="5">
        <v>1584000000000</v>
      </c>
      <c r="O240" s="5">
        <v>2104000000000</v>
      </c>
      <c r="P240" s="5">
        <v>2433000000000</v>
      </c>
      <c r="Q240" s="5">
        <v>2407000000000</v>
      </c>
      <c r="R240" s="5">
        <v>2322000000000</v>
      </c>
      <c r="S240" s="5">
        <v>2172000000000</v>
      </c>
      <c r="T240" s="5">
        <v>1598000000000</v>
      </c>
      <c r="U240" s="5">
        <v>1574000000000</v>
      </c>
      <c r="V240" s="5">
        <v>1697000000000</v>
      </c>
      <c r="W240" s="5">
        <v>1818000000000</v>
      </c>
      <c r="X240" s="5">
        <v>1676000000000</v>
      </c>
      <c r="Y240" s="5">
        <v>1244000000000</v>
      </c>
      <c r="Z240" s="5">
        <v>1709000000000</v>
      </c>
    </row>
    <row r="241" spans="2:26" ht="15.5" x14ac:dyDescent="0.35">
      <c r="C241" t="s">
        <v>245</v>
      </c>
      <c r="I241" s="5">
        <v>486000000000</v>
      </c>
      <c r="J241" s="5">
        <v>356000000000</v>
      </c>
      <c r="K241" s="5">
        <v>377000000000</v>
      </c>
      <c r="L241" s="5">
        <v>494000000000</v>
      </c>
      <c r="M241" s="5">
        <v>335000000000</v>
      </c>
      <c r="N241" s="5">
        <v>-52000000000</v>
      </c>
      <c r="O241" s="5">
        <v>-464000000000</v>
      </c>
      <c r="P241" s="5">
        <v>-145000000000</v>
      </c>
      <c r="Q241" s="5">
        <v>-61000000000</v>
      </c>
      <c r="R241" s="5">
        <v>-43000000000</v>
      </c>
      <c r="S241" s="5">
        <v>-78000000000</v>
      </c>
      <c r="T241" s="5">
        <v>419000000000</v>
      </c>
      <c r="U241" s="5">
        <v>294000000000</v>
      </c>
      <c r="V241" s="5">
        <v>-408000000000</v>
      </c>
      <c r="W241" s="5">
        <v>91000000000</v>
      </c>
      <c r="X241" s="5">
        <v>168000000000</v>
      </c>
      <c r="Y241" s="5">
        <v>160000000000</v>
      </c>
      <c r="Z241" s="5">
        <v>232000000000</v>
      </c>
    </row>
    <row r="242" spans="2:26" ht="15.5" x14ac:dyDescent="0.35">
      <c r="C242" t="s">
        <v>246</v>
      </c>
      <c r="I242" s="5">
        <v>129000000000</v>
      </c>
      <c r="J242" s="5">
        <v>362000000000</v>
      </c>
      <c r="K242" s="5">
        <v>583000000000</v>
      </c>
      <c r="L242" s="5">
        <v>282000000000</v>
      </c>
      <c r="M242" s="5">
        <v>438000000000</v>
      </c>
      <c r="N242" s="5">
        <v>829000000000</v>
      </c>
      <c r="O242" s="5">
        <v>514000000000</v>
      </c>
      <c r="P242" s="5">
        <v>97000000000</v>
      </c>
      <c r="Q242" s="5">
        <v>75000000000</v>
      </c>
      <c r="R242" s="5">
        <v>358000000000</v>
      </c>
      <c r="S242" s="5">
        <v>17000000000</v>
      </c>
      <c r="T242" s="5">
        <v>120000000000</v>
      </c>
      <c r="U242" s="5">
        <v>192000000000</v>
      </c>
      <c r="V242" s="5">
        <v>384000000000</v>
      </c>
      <c r="W242" s="5">
        <v>-138000000000</v>
      </c>
      <c r="X242" s="5">
        <v>-148000000000</v>
      </c>
      <c r="Y242" s="5">
        <v>971000000000</v>
      </c>
      <c r="Z242" s="5">
        <v>-447000000000</v>
      </c>
    </row>
    <row r="243" spans="2:26" ht="15.5" x14ac:dyDescent="0.35">
      <c r="C243" t="s">
        <v>247</v>
      </c>
      <c r="I243" s="5">
        <v>-215000000000</v>
      </c>
      <c r="J243" s="5">
        <v>-209000000000</v>
      </c>
      <c r="K243" s="5">
        <v>-66000000000</v>
      </c>
      <c r="L243" s="5">
        <v>-82000000000</v>
      </c>
      <c r="M243" s="5">
        <v>-88000000000</v>
      </c>
      <c r="N243" s="5">
        <v>-158000000000</v>
      </c>
      <c r="O243" s="5">
        <v>-179000000000</v>
      </c>
      <c r="P243" s="5">
        <v>-129000000000</v>
      </c>
      <c r="Q243" s="5">
        <v>-166000000000</v>
      </c>
      <c r="R243" s="5">
        <v>-432000000000</v>
      </c>
      <c r="S243" s="5">
        <v>-489000000000</v>
      </c>
      <c r="T243" s="5">
        <v>-170000000000</v>
      </c>
      <c r="U243" s="5">
        <v>-139000000000</v>
      </c>
      <c r="V243" s="5">
        <v>-266000000000</v>
      </c>
      <c r="W243" s="5">
        <v>-215000000000</v>
      </c>
      <c r="X243" s="5">
        <v>-204000000000</v>
      </c>
      <c r="Y243" s="5">
        <v>-257000000000</v>
      </c>
      <c r="Z243" s="5">
        <v>-319000000000</v>
      </c>
    </row>
    <row r="244" spans="2:26" ht="15.5" x14ac:dyDescent="0.35">
      <c r="C244" t="s">
        <v>14</v>
      </c>
      <c r="I244" s="5">
        <v>-87000000000</v>
      </c>
      <c r="J244" s="5">
        <v>153000000000</v>
      </c>
      <c r="K244" s="5">
        <v>517000000000</v>
      </c>
      <c r="L244" s="5">
        <v>200000000000</v>
      </c>
      <c r="M244" s="5">
        <v>350000000000</v>
      </c>
      <c r="N244" s="5">
        <v>670000000000</v>
      </c>
      <c r="O244" s="5">
        <v>335000000000</v>
      </c>
      <c r="P244" s="5">
        <v>-32000000000</v>
      </c>
      <c r="Q244" s="5">
        <v>-91000000000</v>
      </c>
      <c r="R244" s="5">
        <v>-74000000000</v>
      </c>
      <c r="S244" s="5">
        <v>-473000000000</v>
      </c>
      <c r="T244" s="5">
        <v>-50000000000</v>
      </c>
      <c r="U244" s="5">
        <v>52000000000</v>
      </c>
      <c r="V244" s="5">
        <v>119000000000</v>
      </c>
      <c r="W244" s="5">
        <v>-353000000000</v>
      </c>
      <c r="X244" s="5">
        <v>-352000000000</v>
      </c>
      <c r="Y244" s="5">
        <v>714000000000</v>
      </c>
      <c r="Z244" s="5">
        <v>-766000000000</v>
      </c>
    </row>
    <row r="245" spans="2:26" ht="15.5" x14ac:dyDescent="0.35">
      <c r="C245" t="s">
        <v>16</v>
      </c>
      <c r="I245" s="6">
        <v>-55.52</v>
      </c>
      <c r="J245" s="6">
        <v>98.31</v>
      </c>
      <c r="K245" s="6">
        <v>331.64</v>
      </c>
      <c r="L245" s="6">
        <v>127.89</v>
      </c>
      <c r="M245" s="6">
        <v>224.46</v>
      </c>
      <c r="N245" s="6">
        <v>429.77</v>
      </c>
      <c r="O245" s="6">
        <v>214.57</v>
      </c>
      <c r="P245" s="6">
        <v>-20.32</v>
      </c>
      <c r="Q245" s="6">
        <v>-58.31</v>
      </c>
      <c r="R245" s="6">
        <v>-47.34</v>
      </c>
      <c r="S245" s="6">
        <v>-302.89</v>
      </c>
      <c r="T245" s="6">
        <v>-64.14</v>
      </c>
      <c r="U245" s="6">
        <v>67.099999999999994</v>
      </c>
      <c r="V245" s="6">
        <v>152.13999999999999</v>
      </c>
      <c r="W245" s="6">
        <v>-452.65</v>
      </c>
      <c r="X245" s="6">
        <v>-451.05</v>
      </c>
      <c r="Y245" s="6">
        <v>915.52</v>
      </c>
      <c r="Z245" s="6">
        <v>-982.29</v>
      </c>
    </row>
    <row r="247" spans="2:26" ht="15.5" x14ac:dyDescent="0.35">
      <c r="B247" t="s">
        <v>248</v>
      </c>
      <c r="C247" t="s">
        <v>249</v>
      </c>
      <c r="D247" s="5">
        <v>37000000000</v>
      </c>
      <c r="E247" s="5">
        <v>30000000000</v>
      </c>
      <c r="F247" s="5">
        <v>40000000000</v>
      </c>
      <c r="G247" s="5">
        <v>41000000000</v>
      </c>
      <c r="H247" s="5">
        <v>150000000000</v>
      </c>
      <c r="I247" s="5">
        <v>149000000000</v>
      </c>
      <c r="J247" s="5">
        <v>220000000000</v>
      </c>
      <c r="K247" s="5">
        <v>161000000000</v>
      </c>
      <c r="L247" s="5">
        <v>321000000000</v>
      </c>
      <c r="M247" s="5">
        <v>274000000000</v>
      </c>
      <c r="N247" s="5">
        <v>75000000000</v>
      </c>
      <c r="O247" s="5">
        <v>181000000000</v>
      </c>
      <c r="P247" s="5">
        <v>200000000000</v>
      </c>
      <c r="Q247" s="5">
        <v>150000000000</v>
      </c>
    </row>
    <row r="248" spans="2:26" ht="15.5" x14ac:dyDescent="0.35">
      <c r="C248" t="s">
        <v>250</v>
      </c>
      <c r="H248" s="5">
        <v>148000000000</v>
      </c>
      <c r="I248" s="5">
        <v>149000000000</v>
      </c>
      <c r="J248" s="5">
        <v>220000000000</v>
      </c>
      <c r="K248" s="5">
        <v>161000000000</v>
      </c>
      <c r="L248" s="5">
        <v>321000000000</v>
      </c>
      <c r="M248" s="5">
        <v>274000000000</v>
      </c>
      <c r="N248" s="5">
        <v>75000000000</v>
      </c>
      <c r="O248" s="5">
        <v>181000000000</v>
      </c>
      <c r="P248" s="5">
        <v>200000000000</v>
      </c>
      <c r="Q248" s="5">
        <v>150000000000</v>
      </c>
    </row>
    <row r="249" spans="2:26" ht="15.5" x14ac:dyDescent="0.35">
      <c r="C249" t="s">
        <v>441</v>
      </c>
      <c r="H249" s="5">
        <v>31</v>
      </c>
      <c r="I249" s="5">
        <v>31</v>
      </c>
      <c r="J249" s="5">
        <v>45</v>
      </c>
      <c r="K249" s="5">
        <v>35</v>
      </c>
      <c r="L249" s="5">
        <v>75</v>
      </c>
      <c r="M249" s="5">
        <v>70</v>
      </c>
      <c r="N249" s="5">
        <v>15</v>
      </c>
      <c r="O249" s="5">
        <v>35</v>
      </c>
      <c r="P249" s="5">
        <v>40</v>
      </c>
      <c r="Q249" s="5">
        <v>30</v>
      </c>
    </row>
    <row r="250" spans="2:26" ht="15.5" x14ac:dyDescent="0.35">
      <c r="C250" t="s">
        <v>76</v>
      </c>
      <c r="H250" s="6">
        <v>0.3231</v>
      </c>
      <c r="I250" s="6">
        <v>0.3236</v>
      </c>
      <c r="J250" s="6">
        <v>0.31859999999999999</v>
      </c>
      <c r="K250" s="6">
        <v>0.33929999999999999</v>
      </c>
      <c r="L250" s="6">
        <v>0.36450000000000005</v>
      </c>
      <c r="M250" s="6">
        <v>0.39789999999999998</v>
      </c>
      <c r="N250" s="6">
        <v>0.31109999999999999</v>
      </c>
      <c r="O250" s="6">
        <v>0.3024</v>
      </c>
      <c r="P250" s="6">
        <v>0.3115</v>
      </c>
      <c r="Q250" s="6">
        <v>0.31219999999999998</v>
      </c>
    </row>
    <row r="251" spans="2:26" ht="15.5" x14ac:dyDescent="0.35">
      <c r="C251" t="s">
        <v>442</v>
      </c>
      <c r="H251" s="6">
        <v>3.85E-2</v>
      </c>
      <c r="I251" s="6">
        <v>3.1E-2</v>
      </c>
      <c r="J251" s="6">
        <v>4.4999999999999998E-2</v>
      </c>
      <c r="K251" s="6">
        <v>3.4300000000000004E-2</v>
      </c>
      <c r="L251" s="6">
        <v>6.4899999999999999E-2</v>
      </c>
      <c r="M251" s="6">
        <v>5.04E-2</v>
      </c>
      <c r="N251" s="6">
        <v>2.8300000000000002E-2</v>
      </c>
      <c r="O251" s="6">
        <v>7.1399999999999991E-2</v>
      </c>
      <c r="P251" s="6">
        <v>5.9699999999999996E-2</v>
      </c>
      <c r="Q251" s="6">
        <v>4.41E-2</v>
      </c>
    </row>
    <row r="252" spans="2:26" ht="15.5" x14ac:dyDescent="0.35">
      <c r="C252" t="s">
        <v>56</v>
      </c>
      <c r="D252" s="6">
        <v>23.98</v>
      </c>
      <c r="E252" s="6">
        <v>18.96</v>
      </c>
      <c r="F252" s="6">
        <v>25.81</v>
      </c>
      <c r="G252" s="6">
        <v>25.98</v>
      </c>
      <c r="H252" s="6">
        <v>95.93</v>
      </c>
      <c r="I252" s="6">
        <v>95.8</v>
      </c>
      <c r="J252" s="6">
        <v>141.26</v>
      </c>
      <c r="K252" s="6">
        <v>103.17</v>
      </c>
      <c r="L252" s="6">
        <v>205.78</v>
      </c>
      <c r="M252" s="6">
        <v>175.93</v>
      </c>
      <c r="N252" s="6">
        <v>48.22</v>
      </c>
      <c r="O252" s="6">
        <v>115.75</v>
      </c>
      <c r="P252" s="6">
        <v>128.41999999999999</v>
      </c>
      <c r="Q252" s="6">
        <v>96.09</v>
      </c>
    </row>
    <row r="253" spans="2:26" ht="15.5" x14ac:dyDescent="0.35">
      <c r="C253" t="s">
        <v>251</v>
      </c>
      <c r="H253" s="6">
        <v>94.74</v>
      </c>
      <c r="I253" s="6">
        <v>95.8</v>
      </c>
      <c r="J253" s="6">
        <v>141.26</v>
      </c>
      <c r="K253" s="6">
        <v>103.17</v>
      </c>
      <c r="L253" s="6">
        <v>205.78</v>
      </c>
      <c r="M253" s="6">
        <v>175.93</v>
      </c>
      <c r="N253" s="6">
        <v>48.22</v>
      </c>
      <c r="O253" s="6">
        <v>115.75</v>
      </c>
      <c r="P253" s="6">
        <v>128.41999999999999</v>
      </c>
      <c r="Q253" s="6">
        <v>96.09</v>
      </c>
    </row>
    <row r="254" spans="2:26" ht="15.5" x14ac:dyDescent="0.35">
      <c r="C254" t="s">
        <v>78</v>
      </c>
      <c r="H254" s="5">
        <v>31</v>
      </c>
      <c r="I254" s="5">
        <v>31</v>
      </c>
      <c r="J254" s="5">
        <v>45</v>
      </c>
      <c r="K254" s="5">
        <v>35</v>
      </c>
      <c r="L254" s="5">
        <v>75</v>
      </c>
      <c r="M254" s="5">
        <v>70</v>
      </c>
      <c r="N254" s="5">
        <v>15</v>
      </c>
      <c r="O254" s="5">
        <v>35</v>
      </c>
      <c r="P254" s="5">
        <v>40</v>
      </c>
      <c r="Q254" s="5">
        <v>30</v>
      </c>
    </row>
    <row r="255" spans="2:26" ht="15.5" x14ac:dyDescent="0.35">
      <c r="C255" t="s">
        <v>443</v>
      </c>
      <c r="H255" s="6">
        <v>0.3231</v>
      </c>
      <c r="I255" s="6">
        <v>0.3236</v>
      </c>
      <c r="J255" s="6">
        <v>0.31859999999999999</v>
      </c>
      <c r="K255" s="6">
        <v>0.33929999999999999</v>
      </c>
      <c r="L255" s="6">
        <v>0.36450000000000005</v>
      </c>
      <c r="M255" s="6">
        <v>0.39789999999999998</v>
      </c>
      <c r="N255" s="6">
        <v>0.31109999999999999</v>
      </c>
      <c r="O255" s="6">
        <v>0.3024</v>
      </c>
      <c r="P255" s="6">
        <v>0.3115</v>
      </c>
      <c r="Q255" s="6">
        <v>0.31219999999999998</v>
      </c>
    </row>
    <row r="256" spans="2:26" ht="15.5" x14ac:dyDescent="0.35">
      <c r="C256" t="s">
        <v>444</v>
      </c>
      <c r="H256" s="6">
        <v>3.85E-2</v>
      </c>
      <c r="I256" s="6">
        <v>3.1E-2</v>
      </c>
      <c r="J256" s="6">
        <v>4.4999999999999998E-2</v>
      </c>
      <c r="K256" s="6">
        <v>3.4300000000000004E-2</v>
      </c>
      <c r="L256" s="6">
        <v>6.4899999999999999E-2</v>
      </c>
      <c r="M256" s="6">
        <v>5.04E-2</v>
      </c>
      <c r="N256" s="6">
        <v>2.8300000000000002E-2</v>
      </c>
      <c r="O256" s="6">
        <v>7.1399999999999991E-2</v>
      </c>
      <c r="P256" s="6">
        <v>5.9699999999999996E-2</v>
      </c>
      <c r="Q256" s="6">
        <v>4.41E-2</v>
      </c>
    </row>
    <row r="257" spans="3:17" ht="15.5" x14ac:dyDescent="0.35">
      <c r="C257" t="s">
        <v>252</v>
      </c>
      <c r="D257" s="5">
        <v>2252000000000</v>
      </c>
      <c r="E257" s="5">
        <v>2374000000000</v>
      </c>
      <c r="F257" s="5">
        <v>2209000000000</v>
      </c>
      <c r="G257" s="5">
        <v>2097000000000</v>
      </c>
      <c r="H257" s="5">
        <v>9008000000000</v>
      </c>
      <c r="I257" s="5">
        <v>8799000000000</v>
      </c>
      <c r="J257" s="5">
        <v>7722000000000</v>
      </c>
      <c r="K257" s="5">
        <v>7317000000000</v>
      </c>
      <c r="L257" s="5">
        <v>7879000000000</v>
      </c>
      <c r="M257" s="5">
        <v>6636000000000</v>
      </c>
      <c r="N257" s="5">
        <v>5592000000000</v>
      </c>
      <c r="O257" s="5">
        <v>6535000000000</v>
      </c>
      <c r="P257" s="5">
        <v>7076000000000</v>
      </c>
      <c r="Q257" s="5">
        <v>6597000000000</v>
      </c>
    </row>
    <row r="258" spans="3:17" ht="15.5" x14ac:dyDescent="0.35">
      <c r="C258" t="s">
        <v>253</v>
      </c>
      <c r="H258" s="5">
        <v>8932000000000</v>
      </c>
      <c r="I258" s="5">
        <v>8799000000000</v>
      </c>
      <c r="J258" s="5">
        <v>7722000000000</v>
      </c>
      <c r="K258" s="5">
        <v>7317000000000</v>
      </c>
      <c r="L258" s="5">
        <v>7879000000000</v>
      </c>
      <c r="M258" s="5">
        <v>6636000000000</v>
      </c>
      <c r="N258" s="5">
        <v>5592000000000</v>
      </c>
      <c r="O258" s="5">
        <v>6535000000000</v>
      </c>
      <c r="P258" s="5">
        <v>7076000000000</v>
      </c>
      <c r="Q258" s="5">
        <v>6597000000000</v>
      </c>
    </row>
    <row r="259" spans="3:17" ht="15.5" x14ac:dyDescent="0.35">
      <c r="C259" t="s">
        <v>445</v>
      </c>
      <c r="H259" s="5">
        <v>31</v>
      </c>
      <c r="I259" s="5">
        <v>31</v>
      </c>
      <c r="J259" s="5">
        <v>45</v>
      </c>
      <c r="K259" s="5">
        <v>35</v>
      </c>
      <c r="L259" s="5">
        <v>75</v>
      </c>
      <c r="M259" s="5">
        <v>70</v>
      </c>
      <c r="N259" s="5">
        <v>15</v>
      </c>
      <c r="O259" s="5">
        <v>35</v>
      </c>
      <c r="P259" s="5">
        <v>40</v>
      </c>
      <c r="Q259" s="5">
        <v>30</v>
      </c>
    </row>
    <row r="260" spans="3:17" ht="15.5" x14ac:dyDescent="0.35">
      <c r="C260" t="s">
        <v>446</v>
      </c>
      <c r="H260" s="6">
        <v>0.3231</v>
      </c>
      <c r="I260" s="6">
        <v>0.3236</v>
      </c>
      <c r="J260" s="6">
        <v>0.31859999999999999</v>
      </c>
      <c r="K260" s="6">
        <v>0.33929999999999999</v>
      </c>
      <c r="L260" s="6">
        <v>0.36450000000000005</v>
      </c>
      <c r="M260" s="6">
        <v>0.39789999999999998</v>
      </c>
      <c r="N260" s="6">
        <v>0.31109999999999999</v>
      </c>
      <c r="O260" s="6">
        <v>0.3024</v>
      </c>
      <c r="P260" s="6">
        <v>0.3115</v>
      </c>
      <c r="Q260" s="6">
        <v>0.31219999999999998</v>
      </c>
    </row>
    <row r="261" spans="3:17" ht="15.5" x14ac:dyDescent="0.35">
      <c r="C261" t="s">
        <v>447</v>
      </c>
      <c r="H261" s="6">
        <v>3.85E-2</v>
      </c>
      <c r="I261" s="6">
        <v>3.1E-2</v>
      </c>
      <c r="J261" s="6">
        <v>4.4999999999999998E-2</v>
      </c>
      <c r="K261" s="6">
        <v>3.4300000000000004E-2</v>
      </c>
      <c r="L261" s="6">
        <v>6.4899999999999999E-2</v>
      </c>
      <c r="M261" s="6">
        <v>5.04E-2</v>
      </c>
      <c r="N261" s="6">
        <v>2.8300000000000002E-2</v>
      </c>
      <c r="O261" s="6">
        <v>7.1399999999999991E-2</v>
      </c>
      <c r="P261" s="6">
        <v>5.9699999999999996E-2</v>
      </c>
      <c r="Q261" s="6">
        <v>4.41E-2</v>
      </c>
    </row>
    <row r="262" spans="3:17" ht="15.5" x14ac:dyDescent="0.35">
      <c r="C262" t="s">
        <v>254</v>
      </c>
      <c r="I262" s="6">
        <v>8.39</v>
      </c>
    </row>
    <row r="263" spans="3:17" ht="15.5" x14ac:dyDescent="0.35">
      <c r="C263" t="s">
        <v>255</v>
      </c>
      <c r="I263" s="6">
        <v>8.5</v>
      </c>
    </row>
    <row r="264" spans="3:17" ht="15.5" x14ac:dyDescent="0.35">
      <c r="C264" t="s">
        <v>256</v>
      </c>
      <c r="I264" s="6">
        <v>7.49</v>
      </c>
    </row>
    <row r="265" spans="3:17" ht="15.5" x14ac:dyDescent="0.35">
      <c r="C265" t="s">
        <v>257</v>
      </c>
      <c r="I265" s="6">
        <v>0.1177</v>
      </c>
    </row>
    <row r="266" spans="3:17" ht="15.5" x14ac:dyDescent="0.35">
      <c r="C266" t="s">
        <v>258</v>
      </c>
      <c r="I266" s="6">
        <v>0.14000000000000001</v>
      </c>
    </row>
    <row r="267" spans="3:17" ht="15.5" x14ac:dyDescent="0.35">
      <c r="C267" t="s">
        <v>259</v>
      </c>
      <c r="I267" s="6">
        <v>0.4</v>
      </c>
    </row>
    <row r="268" spans="3:17" ht="15.5" x14ac:dyDescent="0.35">
      <c r="C268" t="s">
        <v>260</v>
      </c>
      <c r="I268" s="6">
        <v>4.3099999999999996</v>
      </c>
    </row>
    <row r="269" spans="3:17" ht="15.5" x14ac:dyDescent="0.35">
      <c r="C269" t="s">
        <v>261</v>
      </c>
      <c r="I269" s="6">
        <v>11.23</v>
      </c>
    </row>
    <row r="270" spans="3:17" ht="15.5" x14ac:dyDescent="0.35">
      <c r="C270" t="s">
        <v>262</v>
      </c>
      <c r="I270" s="6">
        <v>5.89</v>
      </c>
    </row>
    <row r="271" spans="3:17" ht="15.5" x14ac:dyDescent="0.35">
      <c r="C271" t="s">
        <v>263</v>
      </c>
      <c r="I271" s="5">
        <v>4</v>
      </c>
    </row>
    <row r="272" spans="3:17" ht="15.5" x14ac:dyDescent="0.35">
      <c r="C272" t="s">
        <v>264</v>
      </c>
      <c r="I272" s="6">
        <v>-0.26</v>
      </c>
    </row>
    <row r="273" spans="3:9" ht="15.5" x14ac:dyDescent="0.35">
      <c r="C273" t="s">
        <v>265</v>
      </c>
      <c r="I273" s="6">
        <v>-0.37</v>
      </c>
    </row>
    <row r="274" spans="3:9" ht="15.5" x14ac:dyDescent="0.35">
      <c r="C274" t="s">
        <v>266</v>
      </c>
      <c r="I274" s="6">
        <v>94.74</v>
      </c>
    </row>
    <row r="275" spans="3:9" ht="15.5" x14ac:dyDescent="0.35">
      <c r="C275" t="s">
        <v>267</v>
      </c>
      <c r="I275" s="6">
        <v>95.93</v>
      </c>
    </row>
    <row r="276" spans="3:9" ht="15.5" x14ac:dyDescent="0.35">
      <c r="C276" t="s">
        <v>268</v>
      </c>
      <c r="I276" s="6">
        <v>5725.49</v>
      </c>
    </row>
    <row r="277" spans="3:9" ht="15.5" x14ac:dyDescent="0.35">
      <c r="C277" t="s">
        <v>269</v>
      </c>
      <c r="D277" s="6">
        <v>193.99</v>
      </c>
    </row>
    <row r="278" spans="3:9" ht="15.5" x14ac:dyDescent="0.35">
      <c r="C278" t="s">
        <v>270</v>
      </c>
      <c r="I278" s="6">
        <v>2025.52</v>
      </c>
    </row>
    <row r="279" spans="3:9" ht="15.5" x14ac:dyDescent="0.35">
      <c r="C279" t="s">
        <v>271</v>
      </c>
      <c r="I279" s="6">
        <v>71.66</v>
      </c>
    </row>
    <row r="280" spans="3:9" ht="15.5" x14ac:dyDescent="0.35">
      <c r="C280" t="s">
        <v>272</v>
      </c>
      <c r="D280" s="6">
        <v>1.2</v>
      </c>
    </row>
    <row r="281" spans="3:9" ht="15.5" x14ac:dyDescent="0.35">
      <c r="C281" t="s">
        <v>273</v>
      </c>
      <c r="D281" s="6">
        <v>0.73</v>
      </c>
    </row>
    <row r="282" spans="3:9" ht="15.5" x14ac:dyDescent="0.35">
      <c r="C282" t="s">
        <v>274</v>
      </c>
      <c r="D282" s="6">
        <v>0.38</v>
      </c>
    </row>
    <row r="283" spans="3:9" ht="15.5" x14ac:dyDescent="0.35">
      <c r="C283" t="s">
        <v>275</v>
      </c>
      <c r="D283" s="6">
        <v>0.15</v>
      </c>
    </row>
    <row r="284" spans="3:9" ht="15.5" x14ac:dyDescent="0.35">
      <c r="C284" t="s">
        <v>276</v>
      </c>
      <c r="D284" s="6">
        <v>1.1200000000000001</v>
      </c>
    </row>
    <row r="285" spans="3:9" ht="15.5" x14ac:dyDescent="0.35">
      <c r="C285" t="s">
        <v>277</v>
      </c>
      <c r="D285" s="6">
        <v>0.17</v>
      </c>
    </row>
    <row r="286" spans="3:9" ht="15.5" x14ac:dyDescent="0.35">
      <c r="C286" t="s">
        <v>278</v>
      </c>
      <c r="D286" s="6">
        <v>2.2000000000000002</v>
      </c>
    </row>
    <row r="287" spans="3:9" ht="15.5" x14ac:dyDescent="0.35">
      <c r="C287" t="s">
        <v>279</v>
      </c>
      <c r="I287" s="6">
        <v>3.35</v>
      </c>
    </row>
    <row r="288" spans="3:9" ht="15.5" x14ac:dyDescent="0.35">
      <c r="C288" t="s">
        <v>12</v>
      </c>
      <c r="D288" s="5">
        <v>197000000000</v>
      </c>
    </row>
    <row r="289" spans="3:9" ht="15.5" x14ac:dyDescent="0.35">
      <c r="C289" t="s">
        <v>280</v>
      </c>
      <c r="I289" s="6">
        <v>2.92</v>
      </c>
    </row>
    <row r="290" spans="3:9" ht="15.5" x14ac:dyDescent="0.35">
      <c r="C290" t="s">
        <v>281</v>
      </c>
      <c r="I290" s="6">
        <v>2.12E-2</v>
      </c>
    </row>
    <row r="291" spans="3:9" ht="15.5" x14ac:dyDescent="0.35">
      <c r="C291" t="s">
        <v>282</v>
      </c>
      <c r="I291" s="6">
        <v>4.6799999999999994E-2</v>
      </c>
    </row>
    <row r="292" spans="3:9" ht="15.5" x14ac:dyDescent="0.35">
      <c r="C292" t="s">
        <v>283</v>
      </c>
      <c r="I292" s="6">
        <v>9.9700000000000011E-2</v>
      </c>
    </row>
    <row r="293" spans="3:9" ht="15.5" x14ac:dyDescent="0.35">
      <c r="C293" t="s">
        <v>284</v>
      </c>
      <c r="I293" s="6">
        <v>6.2899999999999998E-2</v>
      </c>
    </row>
    <row r="294" spans="3:9" ht="15.5" x14ac:dyDescent="0.35">
      <c r="C294" t="s">
        <v>285</v>
      </c>
      <c r="D294" s="6">
        <v>56.97</v>
      </c>
    </row>
    <row r="295" spans="3:9" ht="15.5" x14ac:dyDescent="0.35">
      <c r="C295" t="s">
        <v>286</v>
      </c>
      <c r="D295" s="6">
        <v>63.1</v>
      </c>
    </row>
    <row r="296" spans="3:9" ht="15.5" x14ac:dyDescent="0.35">
      <c r="C296" t="s">
        <v>287</v>
      </c>
      <c r="D296" s="6">
        <v>78.2</v>
      </c>
    </row>
    <row r="297" spans="3:9" ht="15.5" x14ac:dyDescent="0.35">
      <c r="C297" t="s">
        <v>288</v>
      </c>
      <c r="D297" s="6">
        <v>41.87</v>
      </c>
    </row>
    <row r="298" spans="3:9" ht="15.5" x14ac:dyDescent="0.35">
      <c r="C298" t="s">
        <v>289</v>
      </c>
      <c r="D298" s="6">
        <v>1.6</v>
      </c>
    </row>
    <row r="299" spans="3:9" ht="15.5" x14ac:dyDescent="0.35">
      <c r="C299" t="s">
        <v>290</v>
      </c>
      <c r="I299" s="6">
        <v>1.31</v>
      </c>
    </row>
    <row r="300" spans="3:9" ht="15.5" x14ac:dyDescent="0.35">
      <c r="C300" t="s">
        <v>291</v>
      </c>
      <c r="I300" s="6">
        <v>5.79</v>
      </c>
    </row>
    <row r="301" spans="3:9" ht="15.5" x14ac:dyDescent="0.35">
      <c r="C301" t="s">
        <v>52</v>
      </c>
      <c r="I301" s="5">
        <v>1256000000000</v>
      </c>
    </row>
    <row r="302" spans="3:9" ht="15.5" x14ac:dyDescent="0.35">
      <c r="C302" t="s">
        <v>292</v>
      </c>
      <c r="I302" s="5">
        <v>2427000000000</v>
      </c>
    </row>
    <row r="303" spans="3:9" ht="15.5" x14ac:dyDescent="0.35">
      <c r="C303" t="s">
        <v>293</v>
      </c>
      <c r="I303" s="5">
        <v>1560000000</v>
      </c>
    </row>
    <row r="304" spans="3:9" ht="15.5" x14ac:dyDescent="0.35">
      <c r="C304" t="s">
        <v>294</v>
      </c>
      <c r="I304" s="6">
        <v>0.30719999999999997</v>
      </c>
    </row>
    <row r="305" spans="3:9" ht="15.5" x14ac:dyDescent="0.35">
      <c r="C305" t="s">
        <v>295</v>
      </c>
      <c r="D305" s="6">
        <v>0.17199999999999999</v>
      </c>
    </row>
    <row r="306" spans="3:9" ht="15.5" x14ac:dyDescent="0.35">
      <c r="C306" t="s">
        <v>296</v>
      </c>
      <c r="D306" s="6">
        <v>4.5700000000000005E-2</v>
      </c>
    </row>
    <row r="307" spans="3:9" ht="15.5" x14ac:dyDescent="0.35">
      <c r="C307" t="s">
        <v>297</v>
      </c>
      <c r="D307" s="6">
        <v>1.66E-2</v>
      </c>
    </row>
    <row r="308" spans="3:9" ht="15.5" x14ac:dyDescent="0.35">
      <c r="C308" t="s">
        <v>298</v>
      </c>
      <c r="D308" s="6">
        <v>6.2600000000000003E-2</v>
      </c>
    </row>
    <row r="309" spans="3:9" ht="15.5" x14ac:dyDescent="0.35">
      <c r="C309" t="s">
        <v>299</v>
      </c>
      <c r="D309" s="6">
        <v>0.2011</v>
      </c>
    </row>
    <row r="310" spans="3:9" ht="15.5" x14ac:dyDescent="0.35">
      <c r="C310" t="s">
        <v>300</v>
      </c>
      <c r="D310" s="6">
        <v>-4.2500000000000003E-2</v>
      </c>
    </row>
    <row r="311" spans="3:9" ht="15.5" x14ac:dyDescent="0.35">
      <c r="C311" t="s">
        <v>365</v>
      </c>
      <c r="I311" s="5">
        <v>31</v>
      </c>
    </row>
    <row r="312" spans="3:9" ht="15.5" x14ac:dyDescent="0.35">
      <c r="C312" t="s">
        <v>496</v>
      </c>
      <c r="I312" s="5">
        <v>31</v>
      </c>
    </row>
    <row r="313" spans="3:9" ht="15.5" x14ac:dyDescent="0.35">
      <c r="C313" t="s">
        <v>497</v>
      </c>
      <c r="I313" s="6">
        <v>0.3231</v>
      </c>
    </row>
    <row r="314" spans="3:9" ht="15.5" x14ac:dyDescent="0.35">
      <c r="C314" t="s">
        <v>498</v>
      </c>
      <c r="I314" s="6">
        <v>3.85E-2</v>
      </c>
    </row>
    <row r="315" spans="3:9" ht="15.5" x14ac:dyDescent="0.35">
      <c r="C315" t="s">
        <v>366</v>
      </c>
      <c r="I315" t="s">
        <v>2612</v>
      </c>
    </row>
    <row r="316" spans="3:9" ht="15.5" x14ac:dyDescent="0.35">
      <c r="C316" t="s">
        <v>301</v>
      </c>
      <c r="I316" s="5">
        <v>7</v>
      </c>
    </row>
    <row r="317" spans="3:9" ht="15.5" x14ac:dyDescent="0.35">
      <c r="C317" t="s">
        <v>302</v>
      </c>
      <c r="I317" s="6">
        <v>0.54</v>
      </c>
    </row>
    <row r="318" spans="3:9" ht="15.5" x14ac:dyDescent="0.35">
      <c r="C318" t="s">
        <v>303</v>
      </c>
      <c r="I318" s="6">
        <v>0.54</v>
      </c>
    </row>
    <row r="319" spans="3:9" ht="15.5" x14ac:dyDescent="0.35">
      <c r="C319" t="s">
        <v>304</v>
      </c>
      <c r="I319" s="6">
        <v>0.71</v>
      </c>
    </row>
    <row r="320" spans="3:9" ht="15.5" x14ac:dyDescent="0.35">
      <c r="C320" t="s">
        <v>305</v>
      </c>
      <c r="I320" s="6">
        <v>0.69</v>
      </c>
    </row>
    <row r="321" spans="3:9" ht="15.5" x14ac:dyDescent="0.35">
      <c r="C321" t="s">
        <v>306</v>
      </c>
      <c r="I321" s="6">
        <v>0.95</v>
      </c>
    </row>
    <row r="322" spans="3:9" ht="15.5" x14ac:dyDescent="0.35">
      <c r="C322" t="s">
        <v>307</v>
      </c>
      <c r="I322" s="6">
        <v>0.87</v>
      </c>
    </row>
    <row r="323" spans="3:9" ht="15.5" x14ac:dyDescent="0.35">
      <c r="C323" t="s">
        <v>308</v>
      </c>
      <c r="I323" s="6">
        <v>0.86</v>
      </c>
    </row>
    <row r="324" spans="3:9" ht="15.5" x14ac:dyDescent="0.35">
      <c r="C324" t="s">
        <v>309</v>
      </c>
      <c r="I324" s="5">
        <v>8932000000000</v>
      </c>
    </row>
    <row r="325" spans="3:9" ht="15.5" x14ac:dyDescent="0.35">
      <c r="C325" t="s">
        <v>310</v>
      </c>
      <c r="I325" s="5">
        <v>1447000000000</v>
      </c>
    </row>
    <row r="326" spans="3:9" ht="15.5" x14ac:dyDescent="0.35">
      <c r="C326" t="s">
        <v>311</v>
      </c>
      <c r="I326" s="5">
        <v>610000000000</v>
      </c>
    </row>
    <row r="327" spans="3:9" ht="15.5" x14ac:dyDescent="0.35">
      <c r="C327" t="s">
        <v>312</v>
      </c>
      <c r="I327" s="5">
        <v>148000000000</v>
      </c>
    </row>
    <row r="328" spans="3:9" ht="15.5" x14ac:dyDescent="0.35">
      <c r="C328" t="s">
        <v>313</v>
      </c>
      <c r="D328" s="5">
        <v>303000000000</v>
      </c>
    </row>
    <row r="329" spans="3:9" ht="15.5" x14ac:dyDescent="0.35">
      <c r="C329" t="s">
        <v>314</v>
      </c>
      <c r="D329" s="5">
        <v>6964000000000</v>
      </c>
    </row>
    <row r="330" spans="3:9" ht="15.5" x14ac:dyDescent="0.35">
      <c r="C330" t="s">
        <v>315</v>
      </c>
      <c r="D330" s="5">
        <v>3534000000000</v>
      </c>
    </row>
    <row r="331" spans="3:9" ht="15.5" x14ac:dyDescent="0.35">
      <c r="C331" t="s">
        <v>233</v>
      </c>
      <c r="D331" s="5">
        <v>569000000000</v>
      </c>
    </row>
    <row r="332" spans="3:9" ht="15.5" x14ac:dyDescent="0.35">
      <c r="C332" t="s">
        <v>232</v>
      </c>
      <c r="I332" s="5">
        <v>3160000000000</v>
      </c>
    </row>
    <row r="333" spans="3:9" ht="15.5" x14ac:dyDescent="0.35">
      <c r="C333" t="s">
        <v>231</v>
      </c>
      <c r="D333" s="5">
        <v>461000000000</v>
      </c>
    </row>
    <row r="334" spans="3:9" ht="15.5" x14ac:dyDescent="0.35">
      <c r="C334" t="s">
        <v>230</v>
      </c>
      <c r="D334" s="5">
        <v>744000000000</v>
      </c>
    </row>
    <row r="335" spans="3:9" ht="15.5" x14ac:dyDescent="0.35">
      <c r="C335" t="s">
        <v>23</v>
      </c>
      <c r="D335" s="5">
        <v>1204000000000</v>
      </c>
    </row>
    <row r="336" spans="3:9" ht="15.5" x14ac:dyDescent="0.35">
      <c r="C336" t="s">
        <v>20</v>
      </c>
      <c r="D336" s="5">
        <v>902000000000</v>
      </c>
    </row>
    <row r="337" spans="3:9" ht="15.5" x14ac:dyDescent="0.35">
      <c r="C337" t="s">
        <v>316</v>
      </c>
      <c r="I337" s="5">
        <v>3430000000000</v>
      </c>
    </row>
    <row r="338" spans="3:9" ht="15.5" x14ac:dyDescent="0.35">
      <c r="C338" t="s">
        <v>317</v>
      </c>
      <c r="I338" s="5">
        <v>291000000000</v>
      </c>
    </row>
    <row r="339" spans="3:9" ht="15.5" x14ac:dyDescent="0.35">
      <c r="C339" t="s">
        <v>318</v>
      </c>
      <c r="I339" s="5">
        <v>-156000000000</v>
      </c>
    </row>
    <row r="340" spans="3:9" ht="15.5" x14ac:dyDescent="0.35">
      <c r="C340" t="s">
        <v>319</v>
      </c>
      <c r="I340" s="5">
        <v>-379000000000</v>
      </c>
    </row>
    <row r="341" spans="3:9" ht="15.5" x14ac:dyDescent="0.35">
      <c r="C341" t="s">
        <v>320</v>
      </c>
      <c r="I341" s="5">
        <v>-179000000000</v>
      </c>
    </row>
    <row r="342" spans="3:9" ht="15.5" x14ac:dyDescent="0.35">
      <c r="C342" t="s">
        <v>321</v>
      </c>
      <c r="I342" s="5">
        <v>112000000000</v>
      </c>
    </row>
  </sheetData>
  <pageMargins left="0.7" right="0.7" top="0.75" bottom="0.75" header="0.3" footer="0.3"/>
  <ignoredErrors>
    <ignoredError sqref="A1:Z343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S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2613</v>
      </c>
      <c r="D1" t="s">
        <v>1</v>
      </c>
      <c r="H1" t="s">
        <v>2</v>
      </c>
      <c r="I1" s="1">
        <v>44560</v>
      </c>
      <c r="J1" s="1">
        <v>44195</v>
      </c>
      <c r="K1" s="1">
        <v>43829</v>
      </c>
      <c r="L1" s="1">
        <v>43462</v>
      </c>
      <c r="M1" s="1">
        <v>43098</v>
      </c>
      <c r="N1" s="1">
        <v>42734</v>
      </c>
      <c r="O1" s="1">
        <v>42368</v>
      </c>
      <c r="P1" s="1">
        <v>42003</v>
      </c>
      <c r="Q1" s="1">
        <v>41638</v>
      </c>
      <c r="R1" s="1">
        <v>41271</v>
      </c>
      <c r="S1" s="1">
        <v>40907</v>
      </c>
    </row>
    <row r="2" spans="1:19" ht="15.5" x14ac:dyDescent="0.35">
      <c r="C2" t="s">
        <v>2614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3">
        <f t="shared" ref="I2:S2" ca="1" si="0">IFERROR(_xlfn.STOCKHISTORY("XIDX:" &amp; $C$1, I1, , 0, 0, 1), "Libur")</f>
        <v>50</v>
      </c>
      <c r="J2" s="2" vm="3">
        <f t="shared" ca="1" si="0"/>
        <v>50</v>
      </c>
      <c r="K2" s="2" vm="3">
        <f t="shared" ca="1" si="0"/>
        <v>50</v>
      </c>
      <c r="L2" s="2" vm="3">
        <f t="shared" ca="1" si="0"/>
        <v>50</v>
      </c>
      <c r="M2" s="2" t="str">
        <f t="shared" ca="1" si="0"/>
        <v>Libur</v>
      </c>
      <c r="N2" s="2" vm="3">
        <f t="shared" ca="1" si="0"/>
        <v>50</v>
      </c>
      <c r="O2" s="2" vm="3">
        <f t="shared" ca="1" si="0"/>
        <v>50</v>
      </c>
      <c r="P2" s="2" t="str">
        <f t="shared" ca="1" si="0"/>
        <v>Libur</v>
      </c>
      <c r="Q2" s="2" vm="451">
        <f t="shared" ca="1" si="0"/>
        <v>100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46142</v>
      </c>
      <c r="H3" s="1">
        <f>IFERROR(INDEX(D3:G3,COUNT(D3:G3)),"")</f>
        <v>46142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32269704270</v>
      </c>
      <c r="H4" s="2">
        <f>IFERROR(SUM(D4:G4)*(4/MAX(1,COUNT(D4:G4))),"")</f>
        <v>129078817080</v>
      </c>
      <c r="I4" s="2">
        <f t="shared" ref="I4:S4" si="1">IFERROR(INDEX(I51:I500,MATCH($C$4,$C$51:$C$500,0)),"")</f>
        <v>163228243261</v>
      </c>
      <c r="J4" s="2">
        <f t="shared" si="1"/>
        <v>164359744495</v>
      </c>
      <c r="K4" s="2">
        <f t="shared" si="1"/>
        <v>168136606695</v>
      </c>
      <c r="L4" s="2">
        <f t="shared" si="1"/>
        <v>175631681999</v>
      </c>
      <c r="M4" s="2">
        <f t="shared" si="1"/>
        <v>69380928587</v>
      </c>
      <c r="N4" s="2">
        <f t="shared" si="1"/>
        <v>30535570795</v>
      </c>
      <c r="O4" s="2">
        <f t="shared" si="1"/>
        <v>106047220791</v>
      </c>
      <c r="P4" s="2">
        <f t="shared" si="1"/>
        <v>114994890089</v>
      </c>
      <c r="Q4" s="2">
        <f t="shared" si="1"/>
        <v>50741429520</v>
      </c>
      <c r="R4" s="2">
        <f t="shared" si="1"/>
        <v>38679073554</v>
      </c>
      <c r="S4" s="2">
        <f t="shared" si="1"/>
        <v>37322668295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-10573329084</v>
      </c>
      <c r="H5" s="2">
        <f>IFERROR(SUM(D5:G5)*(4/MAX(1,COUNT(D5:G5))),"")</f>
        <v>-42293316336</v>
      </c>
      <c r="I5" s="2">
        <f t="shared" ref="I5:S5" si="2">IFERROR(INDEX(I51:I500,MATCH($C$5,$C$51:$C$500,0)),"")</f>
        <v>-73728575892</v>
      </c>
      <c r="J5" s="2">
        <f t="shared" si="2"/>
        <v>-209731135431</v>
      </c>
      <c r="K5" s="2">
        <f t="shared" si="2"/>
        <v>-134026783855</v>
      </c>
      <c r="L5" s="2">
        <f t="shared" si="2"/>
        <v>-42314751846</v>
      </c>
      <c r="M5" s="2">
        <f t="shared" si="2"/>
        <v>-163675999436</v>
      </c>
      <c r="N5" s="2">
        <f t="shared" si="2"/>
        <v>-43948066004</v>
      </c>
      <c r="O5" s="2">
        <f t="shared" si="2"/>
        <v>-76290152039</v>
      </c>
      <c r="P5" s="2">
        <f t="shared" si="2"/>
        <v>-29044285740</v>
      </c>
      <c r="Q5" s="2">
        <f t="shared" si="2"/>
        <v>249068362</v>
      </c>
      <c r="R5" s="2">
        <f t="shared" si="2"/>
        <v>1591846303</v>
      </c>
      <c r="S5" s="2">
        <f t="shared" si="2"/>
        <v>3155396295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75923910357</v>
      </c>
      <c r="H6" s="2">
        <f>IFERROR(INDEX(D6:G6,COUNT(D6:G6)),"")</f>
        <v>75923910357</v>
      </c>
      <c r="I6" s="2">
        <f t="shared" ref="I6:S6" si="3">IFERROR(INDEX(I51:I500,MATCH($C$6,$C$51:$C$500,0)),"")</f>
        <v>86603609242</v>
      </c>
      <c r="J6" s="2">
        <f t="shared" si="3"/>
        <v>161073928652</v>
      </c>
      <c r="K6" s="2">
        <f t="shared" si="3"/>
        <v>373101607628</v>
      </c>
      <c r="L6" s="2">
        <f t="shared" si="3"/>
        <v>510177478473</v>
      </c>
      <c r="M6" s="2">
        <f t="shared" si="3"/>
        <v>589397361152</v>
      </c>
      <c r="N6" s="2">
        <f t="shared" si="3"/>
        <v>760269413918</v>
      </c>
      <c r="O6" s="2">
        <f t="shared" si="3"/>
        <v>804001354797</v>
      </c>
      <c r="P6" s="2">
        <f t="shared" si="3"/>
        <v>917436767994</v>
      </c>
      <c r="Q6" s="2">
        <f t="shared" si="3"/>
        <v>946572975042</v>
      </c>
      <c r="R6" s="2">
        <f t="shared" si="3"/>
        <v>526038523764</v>
      </c>
      <c r="S6" s="2">
        <f t="shared" si="3"/>
        <v>225458042681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9</v>
      </c>
      <c r="H7" s="3">
        <f>IFERROR(INDEX(D7:G7,COUNT(D7:G7)),"")</f>
        <v>9</v>
      </c>
      <c r="I7" s="3">
        <f t="shared" ref="I7:S7" si="4">IFERROR(INDEX(I51:I500,MATCH($C$7,$C$51:$C$500,0))/1000000000,"")</f>
        <v>9</v>
      </c>
      <c r="J7" s="3">
        <f t="shared" si="4"/>
        <v>9</v>
      </c>
      <c r="K7" s="3">
        <f t="shared" si="4"/>
        <v>9</v>
      </c>
      <c r="L7" s="3">
        <f t="shared" si="4"/>
        <v>9</v>
      </c>
      <c r="M7" s="3">
        <f t="shared" si="4"/>
        <v>9</v>
      </c>
      <c r="N7" s="3">
        <f t="shared" si="4"/>
        <v>9</v>
      </c>
      <c r="O7" s="3">
        <f t="shared" si="4"/>
        <v>9</v>
      </c>
      <c r="P7" s="3">
        <f t="shared" si="4"/>
        <v>9</v>
      </c>
      <c r="Q7" s="3">
        <f t="shared" si="4"/>
        <v>9</v>
      </c>
      <c r="R7" s="3">
        <f t="shared" si="4"/>
        <v>5</v>
      </c>
      <c r="S7" s="3">
        <f t="shared" si="4"/>
        <v>2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S8" si="5">IFERROR(INDEX(I51:I500,MATCH($C$8,$C$51:$C$500,0)),"")</f>
        <v>14000000000</v>
      </c>
      <c r="J8" s="2">
        <f t="shared" si="5"/>
        <v>16000000000</v>
      </c>
      <c r="K8" s="2">
        <f t="shared" si="5"/>
        <v>-40000000000</v>
      </c>
      <c r="L8" s="2">
        <f t="shared" si="5"/>
        <v>-129000000000</v>
      </c>
      <c r="M8" s="2">
        <f t="shared" si="5"/>
        <v>0</v>
      </c>
      <c r="N8" s="2">
        <f t="shared" si="5"/>
        <v>0</v>
      </c>
      <c r="O8" s="2">
        <f t="shared" si="5"/>
        <v>-32000000000</v>
      </c>
      <c r="P8" s="2">
        <f t="shared" si="5"/>
        <v>-40000000000</v>
      </c>
      <c r="Q8" s="2">
        <f t="shared" si="5"/>
        <v>-229000000000</v>
      </c>
      <c r="R8" s="2">
        <f t="shared" si="5"/>
        <v>-238000000000</v>
      </c>
      <c r="S8" s="2">
        <f t="shared" si="5"/>
        <v>-171000000000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0.18</v>
      </c>
      <c r="H9" s="3">
        <f>IFERROR(INDEX(D9:G9,COUNT(D9:G9)),"")</f>
        <v>0.18</v>
      </c>
      <c r="I9" s="3">
        <f t="shared" ref="I9:S9" si="6">IFERROR(INDEX(I51:I500,MATCH($C$9,$C$51:$C$500,0)),"")</f>
        <v>1.54</v>
      </c>
      <c r="J9" s="3">
        <f t="shared" si="6"/>
        <v>1.83</v>
      </c>
      <c r="K9" s="3">
        <f t="shared" si="6"/>
        <v>-4.49</v>
      </c>
      <c r="L9" s="3">
        <f t="shared" si="6"/>
        <v>-14.39</v>
      </c>
      <c r="M9" s="3">
        <f t="shared" si="6"/>
        <v>-0.01</v>
      </c>
      <c r="N9" s="3">
        <f t="shared" si="6"/>
        <v>0</v>
      </c>
      <c r="O9" s="3">
        <f t="shared" si="6"/>
        <v>-3.54</v>
      </c>
      <c r="P9" s="3">
        <f t="shared" si="6"/>
        <v>-4.41</v>
      </c>
      <c r="Q9" s="3">
        <f t="shared" si="6"/>
        <v>-25.42</v>
      </c>
      <c r="R9" s="3">
        <f t="shared" si="6"/>
        <v>-47.58</v>
      </c>
      <c r="S9" s="3">
        <f t="shared" si="6"/>
        <v>-85.59</v>
      </c>
    </row>
    <row r="10" spans="1:19" ht="15.5" x14ac:dyDescent="0.35">
      <c r="C10" t="s">
        <v>17</v>
      </c>
      <c r="D10" s="3" t="str">
        <f ca="1">IFERROR(IF(D9=0,"",D2/D9),"")</f>
        <v/>
      </c>
      <c r="I10" s="3">
        <f t="shared" ref="I10:S10" ca="1" si="7">IFERROR(IF(I9=0,"",I2/I9),"")</f>
        <v>32.467532467532465</v>
      </c>
      <c r="J10" s="3">
        <f t="shared" ca="1" si="7"/>
        <v>27.3224043715847</v>
      </c>
      <c r="K10" s="3">
        <f t="shared" ca="1" si="7"/>
        <v>-11.135857461024498</v>
      </c>
      <c r="L10" s="3">
        <f t="shared" ca="1" si="7"/>
        <v>-3.4746351633078527</v>
      </c>
      <c r="M10" s="3" t="str">
        <f t="shared" ca="1" si="7"/>
        <v/>
      </c>
      <c r="N10" s="3" t="str">
        <f t="shared" si="7"/>
        <v/>
      </c>
      <c r="O10" s="3">
        <f t="shared" ca="1" si="7"/>
        <v>-14.124293785310734</v>
      </c>
      <c r="P10" s="3" t="str">
        <f t="shared" ca="1" si="7"/>
        <v/>
      </c>
      <c r="Q10" s="3">
        <f t="shared" ca="1" si="7"/>
        <v>-3.9339103068450036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2382603315</v>
      </c>
      <c r="H11" s="2">
        <f>IFERROR(INDEX(D11:G11,COUNT(D11:G11)),"")</f>
        <v>2382603315</v>
      </c>
      <c r="I11" s="2">
        <f t="shared" ref="I11:S11" si="8">IFERROR(INDEX(I51:I500,MATCH($C$11,$C$51:$C$500,0)),"")</f>
        <v>2970178243</v>
      </c>
      <c r="J11" s="2">
        <f t="shared" si="8"/>
        <v>268295559</v>
      </c>
      <c r="K11" s="2">
        <f t="shared" si="8"/>
        <v>350668174</v>
      </c>
      <c r="L11" s="2">
        <f t="shared" si="8"/>
        <v>1394930070</v>
      </c>
      <c r="M11" s="2">
        <f t="shared" si="8"/>
        <v>309026590</v>
      </c>
      <c r="N11" s="2">
        <f t="shared" si="8"/>
        <v>396286261</v>
      </c>
      <c r="O11" s="2">
        <f t="shared" si="8"/>
        <v>60326924</v>
      </c>
      <c r="P11" s="2">
        <f t="shared" si="8"/>
        <v>913719377</v>
      </c>
      <c r="Q11" s="2">
        <f t="shared" si="8"/>
        <v>4195681301</v>
      </c>
      <c r="R11" s="2">
        <f t="shared" si="8"/>
        <v>5309550926</v>
      </c>
      <c r="S11" s="2">
        <f t="shared" si="8"/>
        <v>3581330570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356000000000</v>
      </c>
      <c r="H12" s="2">
        <f>IFERROR(INDEX(D12:G12,COUNT(D12:G12)),"")</f>
        <v>356000000000</v>
      </c>
      <c r="I12" s="2">
        <f t="shared" ref="I12:S12" si="9">IFERROR(INDEX(I51:I500,MATCH($C$12,$C$51:$C$500,0)),"")</f>
        <v>356000000000</v>
      </c>
      <c r="J12" s="2">
        <f t="shared" si="9"/>
        <v>575000000000</v>
      </c>
      <c r="K12" s="2">
        <f t="shared" si="9"/>
        <v>581000000000</v>
      </c>
      <c r="L12" s="2">
        <f t="shared" si="9"/>
        <v>589000000000</v>
      </c>
      <c r="M12" s="2">
        <f t="shared" si="9"/>
        <v>165000000000</v>
      </c>
      <c r="N12" s="2">
        <f t="shared" si="9"/>
        <v>164000000000</v>
      </c>
      <c r="O12" s="2">
        <f t="shared" si="9"/>
        <v>165000000000</v>
      </c>
      <c r="P12" s="2">
        <f t="shared" si="9"/>
        <v>147000000000</v>
      </c>
      <c r="Q12" s="2">
        <f t="shared" si="9"/>
        <v>117000000000</v>
      </c>
      <c r="R12" s="2">
        <f t="shared" si="9"/>
        <v>367000000000</v>
      </c>
      <c r="S12" s="2">
        <f t="shared" si="9"/>
        <v>448000000000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359000000000</v>
      </c>
      <c r="H13" s="2">
        <f>IFERROR(INDEX(D13:G13,COUNT(D13:G13)),"")</f>
        <v>359000000000</v>
      </c>
      <c r="I13" s="2">
        <f t="shared" ref="I13:S13" si="10">IFERROR(INDEX(I51:I500,MATCH($C$13,$C$51:$C$500,0)),"")</f>
        <v>359000000000</v>
      </c>
      <c r="J13" s="2">
        <f t="shared" si="10"/>
        <v>576000000000</v>
      </c>
      <c r="K13" s="2">
        <f t="shared" si="10"/>
        <v>581000000000</v>
      </c>
      <c r="L13" s="2">
        <f t="shared" si="10"/>
        <v>590000000000</v>
      </c>
      <c r="M13" s="2">
        <f t="shared" si="10"/>
        <v>165000000000</v>
      </c>
      <c r="N13" s="2">
        <f t="shared" si="10"/>
        <v>165000000000</v>
      </c>
      <c r="O13" s="2">
        <f t="shared" si="10"/>
        <v>165000000000</v>
      </c>
      <c r="P13" s="2">
        <f t="shared" si="10"/>
        <v>148000000000</v>
      </c>
      <c r="Q13" s="2">
        <f t="shared" si="10"/>
        <v>121000000000</v>
      </c>
      <c r="R13" s="2">
        <f t="shared" si="10"/>
        <v>373000000000</v>
      </c>
      <c r="S13" s="2">
        <f t="shared" si="10"/>
        <v>452000000000</v>
      </c>
    </row>
    <row r="14" spans="1:19" ht="15.5" x14ac:dyDescent="0.35">
      <c r="C14" t="s">
        <v>26</v>
      </c>
      <c r="D14" s="2">
        <f>IFERROR(INDEX(D51:D500,MATCH($C$14,$C$51:$C$500,0)),"")</f>
        <v>-6373047000</v>
      </c>
      <c r="H14" s="2">
        <f>IFERROR(SUM(D14:G14)*(4/MAX(1,COUNT(D14:G14))),"")</f>
        <v>-25492188000</v>
      </c>
      <c r="I14" s="2">
        <f t="shared" ref="I14:S14" si="11">IFERROR(INDEX(I51:I500,MATCH($C$14,$C$51:$C$500,0)),"")</f>
        <v>-25483611300</v>
      </c>
      <c r="J14" s="2">
        <f t="shared" si="11"/>
        <v>-44563406441</v>
      </c>
      <c r="K14" s="2">
        <f t="shared" si="11"/>
        <v>-47726048300</v>
      </c>
      <c r="L14" s="2">
        <f t="shared" si="11"/>
        <v>-33684152841</v>
      </c>
      <c r="M14" s="2">
        <f t="shared" si="11"/>
        <v>0</v>
      </c>
      <c r="N14" s="2">
        <f t="shared" si="11"/>
        <v>0</v>
      </c>
      <c r="O14" s="2">
        <f t="shared" si="11"/>
        <v>-26459456509</v>
      </c>
      <c r="P14" s="2">
        <f t="shared" si="11"/>
        <v>-25620919903</v>
      </c>
      <c r="Q14" s="2">
        <f t="shared" si="11"/>
        <v>-2563769856</v>
      </c>
      <c r="R14" s="2">
        <f t="shared" si="11"/>
        <v>-1375163836</v>
      </c>
      <c r="S14" s="2">
        <f t="shared" si="11"/>
        <v>0</v>
      </c>
    </row>
    <row r="15" spans="1:19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0</v>
      </c>
      <c r="J15" s="2">
        <f t="shared" si="12"/>
        <v>-6981627287</v>
      </c>
      <c r="K15" s="2">
        <f t="shared" si="12"/>
        <v>40405181611</v>
      </c>
      <c r="L15" s="2">
        <f t="shared" si="12"/>
        <v>-1463054987</v>
      </c>
      <c r="M15" s="2">
        <f t="shared" si="12"/>
        <v>-2841154297</v>
      </c>
      <c r="N15" s="2">
        <f t="shared" si="12"/>
        <v>39667640472</v>
      </c>
      <c r="O15" s="2">
        <f t="shared" si="12"/>
        <v>-1591849071</v>
      </c>
      <c r="P15" s="2">
        <f t="shared" si="12"/>
        <v>8818409195</v>
      </c>
      <c r="Q15" s="2">
        <f t="shared" si="12"/>
        <v>2969742321</v>
      </c>
      <c r="R15" s="2">
        <f t="shared" si="12"/>
        <v>-2558014683</v>
      </c>
      <c r="S15" s="2">
        <f t="shared" si="12"/>
        <v>-1812987901</v>
      </c>
    </row>
    <row r="16" spans="1:19" ht="15.5" x14ac:dyDescent="0.35">
      <c r="C16" t="s">
        <v>28</v>
      </c>
      <c r="D16" s="2">
        <f>IFERROR(INDEX(D51:D500,MATCH($C$16,$C$51:$C$500,0)),"")</f>
        <v>-10679698885</v>
      </c>
      <c r="H16" s="2">
        <f>IFERROR(SUM(D16:G16)*(4/MAX(1,COUNT(D16:G16))),"")</f>
        <v>-42718795540</v>
      </c>
      <c r="I16" s="2">
        <f t="shared" ref="I16:S16" si="13">IFERROR(INDEX(I51:I500,MATCH($C$16,$C$51:$C$500,0)),"")</f>
        <v>-74470319410</v>
      </c>
      <c r="J16" s="2">
        <f t="shared" si="13"/>
        <v>-206232476527</v>
      </c>
      <c r="K16" s="2">
        <f t="shared" si="13"/>
        <v>-176063280142</v>
      </c>
      <c r="L16" s="2">
        <f t="shared" si="13"/>
        <v>-61559347501</v>
      </c>
      <c r="M16" s="2">
        <f t="shared" si="13"/>
        <v>-167957713172</v>
      </c>
      <c r="N16" s="2">
        <f t="shared" si="13"/>
        <v>-83624955358</v>
      </c>
      <c r="O16" s="2">
        <f t="shared" si="13"/>
        <v>-95639370315</v>
      </c>
      <c r="P16" s="2">
        <f t="shared" si="13"/>
        <v>-37954616242</v>
      </c>
      <c r="Q16" s="2">
        <f t="shared" si="13"/>
        <v>-2809715473</v>
      </c>
      <c r="R16" s="2">
        <f t="shared" si="13"/>
        <v>3984761278</v>
      </c>
      <c r="S16" s="2">
        <f t="shared" si="13"/>
        <v>4635660735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43</v>
      </c>
      <c r="R18" t="s">
        <v>44</v>
      </c>
      <c r="S18" t="s">
        <v>45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S20" ca="1" si="14">IFERROR(H21*H2,"")</f>
        <v/>
      </c>
      <c r="I20" s="2">
        <f t="shared" ca="1" si="14"/>
        <v>450000000000</v>
      </c>
      <c r="J20" s="2">
        <f t="shared" ca="1" si="14"/>
        <v>450000000000</v>
      </c>
      <c r="K20" s="2">
        <f t="shared" ca="1" si="14"/>
        <v>450000000000</v>
      </c>
      <c r="L20" s="2">
        <f t="shared" ca="1" si="14"/>
        <v>450000000000</v>
      </c>
      <c r="M20" s="2" t="str">
        <f t="shared" ca="1" si="14"/>
        <v/>
      </c>
      <c r="N20" s="2">
        <f t="shared" ca="1" si="14"/>
        <v>450000000000</v>
      </c>
      <c r="O20" s="2">
        <f t="shared" ca="1" si="14"/>
        <v>450000000000</v>
      </c>
      <c r="P20" s="2" t="str">
        <f t="shared" ca="1" si="14"/>
        <v/>
      </c>
      <c r="Q20" s="2">
        <f t="shared" ca="1" si="14"/>
        <v>900000000000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9000000000</v>
      </c>
      <c r="H21" s="2">
        <f>IFERROR(INDEX(D21:G21,COUNT(D21:G21)),"")</f>
        <v>9000000000</v>
      </c>
      <c r="I21" s="2">
        <f t="shared" ref="I21:S21" si="15">IFERROR(INDEX(I51:I500,MATCH($C$7,$C$51:$C$500,0)),"")</f>
        <v>9000000000</v>
      </c>
      <c r="J21" s="2">
        <f t="shared" si="15"/>
        <v>9000000000</v>
      </c>
      <c r="K21" s="2">
        <f t="shared" si="15"/>
        <v>9000000000</v>
      </c>
      <c r="L21" s="2">
        <f t="shared" si="15"/>
        <v>9000000000</v>
      </c>
      <c r="M21" s="2">
        <f t="shared" si="15"/>
        <v>9000000000</v>
      </c>
      <c r="N21" s="2">
        <f t="shared" si="15"/>
        <v>9000000000</v>
      </c>
      <c r="O21" s="2">
        <f t="shared" si="15"/>
        <v>9000000000</v>
      </c>
      <c r="P21" s="2">
        <f t="shared" si="15"/>
        <v>9000000000</v>
      </c>
      <c r="Q21" s="2">
        <f t="shared" si="15"/>
        <v>9000000000</v>
      </c>
      <c r="R21" s="2">
        <f t="shared" si="15"/>
        <v>5000000000</v>
      </c>
      <c r="S21" s="2">
        <f t="shared" si="15"/>
        <v>2000000000</v>
      </c>
    </row>
    <row r="23" spans="1:19" ht="15.5" x14ac:dyDescent="0.35">
      <c r="B23" t="s">
        <v>53</v>
      </c>
      <c r="C23" t="s">
        <v>54</v>
      </c>
      <c r="D23" s="3">
        <f>IFERROR(D5/D6*100,"")</f>
        <v>-13.926217754437834</v>
      </c>
      <c r="H23" s="3">
        <f t="shared" ref="H23:S23" si="16">IFERROR(H5/H6*100,"")</f>
        <v>-55.704871017751337</v>
      </c>
      <c r="I23" s="3">
        <f t="shared" si="16"/>
        <v>-85.13337554555865</v>
      </c>
      <c r="J23" s="3">
        <f t="shared" si="16"/>
        <v>-130.20799653066376</v>
      </c>
      <c r="K23" s="3">
        <f t="shared" si="16"/>
        <v>-35.922328158025806</v>
      </c>
      <c r="L23" s="3">
        <f t="shared" si="16"/>
        <v>-8.2941238356211393</v>
      </c>
      <c r="M23" s="3">
        <f t="shared" si="16"/>
        <v>-27.770059763431735</v>
      </c>
      <c r="N23" s="3">
        <f t="shared" si="16"/>
        <v>-5.7805910904026039</v>
      </c>
      <c r="O23" s="3">
        <f t="shared" si="16"/>
        <v>-9.4888088911569408</v>
      </c>
      <c r="P23" s="3">
        <f t="shared" si="16"/>
        <v>-3.1658079066861586</v>
      </c>
      <c r="Q23" s="3">
        <f t="shared" si="16"/>
        <v>2.631264240234079E-2</v>
      </c>
      <c r="R23" s="3">
        <f t="shared" si="16"/>
        <v>0.30261021409796218</v>
      </c>
      <c r="S23" s="3">
        <f t="shared" si="16"/>
        <v>1.3995492276425738</v>
      </c>
    </row>
    <row r="24" spans="1:19" ht="15.5" x14ac:dyDescent="0.35">
      <c r="C24" t="s">
        <v>55</v>
      </c>
      <c r="D24" s="4">
        <f>IFERROR(_xlfn.RRI(5,I23,D23),"")</f>
        <v>-0.30377972633381056</v>
      </c>
      <c r="H24" s="4">
        <f t="shared" ref="H24:S24" si="17">IFERROR(_xlfn.RRI(5,M23,H23),"")</f>
        <v>0.149379036329784</v>
      </c>
      <c r="I24" s="4">
        <f t="shared" si="17"/>
        <v>0.71248005043803708</v>
      </c>
      <c r="J24" s="4">
        <f t="shared" si="17"/>
        <v>0.68843828584797029</v>
      </c>
      <c r="K24" s="4">
        <f t="shared" si="17"/>
        <v>0.62545886458241728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-1.17</v>
      </c>
      <c r="H25" s="3">
        <f>IFERROR(INDEX(D25:G25,COUNT(D25:G25)),"")</f>
        <v>-1.17</v>
      </c>
      <c r="I25" s="3">
        <f t="shared" ref="I25:S25" si="18">IFERROR(INDEX(I51:I500,MATCH($C$25,$C$51:$C$500,0)),"")</f>
        <v>-8.19</v>
      </c>
      <c r="J25" s="3">
        <f t="shared" si="18"/>
        <v>-23.44</v>
      </c>
      <c r="K25" s="3">
        <f t="shared" si="18"/>
        <v>-14.74</v>
      </c>
      <c r="L25" s="3">
        <f t="shared" si="18"/>
        <v>-4.68</v>
      </c>
      <c r="M25" s="3">
        <f t="shared" si="18"/>
        <v>-18.190000000000001</v>
      </c>
      <c r="N25" s="3">
        <f t="shared" si="18"/>
        <v>-4.67</v>
      </c>
      <c r="O25" s="3">
        <f t="shared" si="18"/>
        <v>-10.8</v>
      </c>
      <c r="P25" s="3">
        <f t="shared" si="18"/>
        <v>-3.23</v>
      </c>
      <c r="Q25" s="3">
        <f t="shared" si="18"/>
        <v>0.03</v>
      </c>
      <c r="R25" s="3">
        <f t="shared" si="18"/>
        <v>0.32</v>
      </c>
      <c r="S25" s="3">
        <f t="shared" si="18"/>
        <v>1.58</v>
      </c>
    </row>
    <row r="26" spans="1:19" ht="15.5" x14ac:dyDescent="0.35">
      <c r="C26" t="s">
        <v>58</v>
      </c>
      <c r="D26" s="4">
        <f>IFERROR(_xlfn.RRI(5,I25,D25),"")</f>
        <v>-0.32238908659951904</v>
      </c>
      <c r="H26" s="4">
        <f t="shared" ref="H26:S26" si="19">IFERROR(_xlfn.RRI(5,M25,H25),"")</f>
        <v>-0.42234221246934234</v>
      </c>
      <c r="I26" s="4">
        <f t="shared" si="19"/>
        <v>0.11890548867144779</v>
      </c>
      <c r="J26" s="4">
        <f t="shared" si="19"/>
        <v>0.16763410156125058</v>
      </c>
      <c r="K26" s="4">
        <f t="shared" si="19"/>
        <v>0.35474947766436871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3.5855226966666667</v>
      </c>
      <c r="H27" s="3">
        <f t="shared" ref="H27:S27" si="20">IFERROR(H4/H21,"")</f>
        <v>14.342090786666667</v>
      </c>
      <c r="I27" s="3">
        <f t="shared" si="20"/>
        <v>18.136471473444445</v>
      </c>
      <c r="J27" s="3">
        <f t="shared" si="20"/>
        <v>18.262193832777779</v>
      </c>
      <c r="K27" s="3">
        <f t="shared" si="20"/>
        <v>18.681845188333334</v>
      </c>
      <c r="L27" s="3">
        <f t="shared" si="20"/>
        <v>19.514631333222223</v>
      </c>
      <c r="M27" s="3">
        <f t="shared" si="20"/>
        <v>7.7089920652222226</v>
      </c>
      <c r="N27" s="3">
        <f t="shared" si="20"/>
        <v>3.3928411994444443</v>
      </c>
      <c r="O27" s="3">
        <f t="shared" si="20"/>
        <v>11.783024532333334</v>
      </c>
      <c r="P27" s="3">
        <f t="shared" si="20"/>
        <v>12.777210009888888</v>
      </c>
      <c r="Q27" s="3">
        <f t="shared" si="20"/>
        <v>5.6379366133333333</v>
      </c>
      <c r="R27" s="3">
        <f t="shared" si="20"/>
        <v>7.7358147107999997</v>
      </c>
      <c r="S27" s="3">
        <f t="shared" si="20"/>
        <v>18.6613341475</v>
      </c>
    </row>
    <row r="28" spans="1:19" ht="15.5" x14ac:dyDescent="0.35">
      <c r="C28" t="s">
        <v>60</v>
      </c>
      <c r="D28" s="4">
        <f>IFERROR(_xlfn.RRI(5,I27,D27),"")</f>
        <v>-0.2768973788973792</v>
      </c>
      <c r="H28" s="4">
        <f t="shared" ref="H28:S28" si="21">IFERROR(_xlfn.RRI(5,M27,H27),"")</f>
        <v>0.13219953903056281</v>
      </c>
      <c r="I28" s="4">
        <f t="shared" si="21"/>
        <v>0.39829193512988303</v>
      </c>
      <c r="J28" s="4">
        <f t="shared" si="21"/>
        <v>9.1589207651464832E-2</v>
      </c>
      <c r="K28" s="4">
        <f t="shared" si="21"/>
        <v>7.8938641028112988E-2</v>
      </c>
      <c r="L28" s="4">
        <f t="shared" si="21"/>
        <v>0.2818819503203871</v>
      </c>
      <c r="M28" s="4">
        <f t="shared" si="21"/>
        <v>-6.9443039631278403E-4</v>
      </c>
      <c r="N28" s="4">
        <f t="shared" si="21"/>
        <v>-0.28891065899896662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61</v>
      </c>
      <c r="H29" s="4">
        <f t="shared" ref="H29:S29" si="22">IFERROR(((H25-I25)/I25)*100%,"")</f>
        <v>-0.8571428571428571</v>
      </c>
      <c r="I29" s="4">
        <f t="shared" si="22"/>
        <v>-0.65059726962457343</v>
      </c>
      <c r="J29" s="4">
        <f t="shared" si="22"/>
        <v>0.59023066485753062</v>
      </c>
      <c r="K29" s="4">
        <f t="shared" si="22"/>
        <v>2.1495726495726499</v>
      </c>
      <c r="L29" s="4">
        <f t="shared" si="22"/>
        <v>-0.74271577789994503</v>
      </c>
      <c r="M29" s="4">
        <f t="shared" si="22"/>
        <v>2.89507494646681</v>
      </c>
      <c r="N29" s="4">
        <f t="shared" si="22"/>
        <v>-0.56759259259259265</v>
      </c>
      <c r="O29" s="4">
        <f t="shared" si="22"/>
        <v>2.3436532507739938</v>
      </c>
      <c r="P29" s="4">
        <f t="shared" si="22"/>
        <v>-108.66666666666666</v>
      </c>
      <c r="Q29" s="4">
        <f t="shared" si="22"/>
        <v>-0.90625000000000011</v>
      </c>
      <c r="R29" s="4">
        <f t="shared" si="22"/>
        <v>-0.79746835443037967</v>
      </c>
      <c r="S29" s="4" t="str">
        <f t="shared" si="22"/>
        <v/>
      </c>
    </row>
    <row r="30" spans="1:19" ht="15.5" x14ac:dyDescent="0.35">
      <c r="C30" t="s">
        <v>62</v>
      </c>
      <c r="H30" s="4">
        <f t="shared" ref="H30:S30" si="23">IFERROR(((H27-I27)/I27)*100%,"")</f>
        <v>-0.20921272874569555</v>
      </c>
      <c r="I30" s="4">
        <f t="shared" si="23"/>
        <v>-6.8842966230969662E-3</v>
      </c>
      <c r="J30" s="4">
        <f t="shared" si="23"/>
        <v>-2.2463057119091415E-2</v>
      </c>
      <c r="K30" s="4">
        <f t="shared" si="23"/>
        <v>-4.2674961707892062E-2</v>
      </c>
      <c r="L30" s="4">
        <f t="shared" si="23"/>
        <v>1.5314115215216122</v>
      </c>
      <c r="M30" s="4">
        <f t="shared" si="23"/>
        <v>1.2721346541313281</v>
      </c>
      <c r="N30" s="4">
        <f t="shared" si="23"/>
        <v>-0.71205685007832398</v>
      </c>
      <c r="O30" s="4">
        <f t="shared" si="23"/>
        <v>-7.780927736071544E-2</v>
      </c>
      <c r="P30" s="4">
        <f t="shared" si="23"/>
        <v>1.2662918876511777</v>
      </c>
      <c r="Q30" s="4">
        <f t="shared" si="23"/>
        <v>-0.27119032395357284</v>
      </c>
      <c r="R30" s="4">
        <f t="shared" si="23"/>
        <v>-0.585462933697249</v>
      </c>
      <c r="S30" s="4" t="str">
        <f t="shared" si="23"/>
        <v/>
      </c>
    </row>
    <row r="32" spans="1:19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8.18</v>
      </c>
      <c r="H32" s="3">
        <f>IFERROR(INDEX(D32:G32,COUNT(D32:G32)),"")</f>
        <v>8.18</v>
      </c>
      <c r="I32" s="3">
        <f t="shared" ref="I32:S32" si="24">IFERROR(INDEX(I51:I500,MATCH($C$32,$C$51:$C$500,0)),"")</f>
        <v>9.35</v>
      </c>
      <c r="J32" s="3">
        <f t="shared" si="24"/>
        <v>17.54</v>
      </c>
      <c r="K32" s="3">
        <f t="shared" si="24"/>
        <v>40.85</v>
      </c>
      <c r="L32" s="3">
        <f t="shared" si="24"/>
        <v>55.74</v>
      </c>
      <c r="M32" s="3">
        <f t="shared" si="24"/>
        <v>64.33</v>
      </c>
      <c r="N32" s="3">
        <f t="shared" si="24"/>
        <v>84.47</v>
      </c>
      <c r="O32" s="3">
        <f t="shared" si="24"/>
        <v>86.4</v>
      </c>
      <c r="P32" s="3">
        <f t="shared" si="24"/>
        <v>99.39</v>
      </c>
      <c r="Q32" s="3">
        <f t="shared" si="24"/>
        <v>102.61</v>
      </c>
      <c r="R32" s="3">
        <f t="shared" si="24"/>
        <v>100.56</v>
      </c>
      <c r="S32" s="3">
        <f t="shared" si="24"/>
        <v>101.06</v>
      </c>
    </row>
    <row r="33" spans="1:19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6.11</v>
      </c>
      <c r="H33" s="3">
        <f>IFERROR(INDEX(D33:G33,COUNT(D33:G33)),"")</f>
        <v>6.11</v>
      </c>
      <c r="I33" s="3">
        <f t="shared" ref="I33:S33" si="25">IFERROR(INDEX(I51:I500,MATCH($C$33,$C$51:$C$500,0)),"")</f>
        <v>5.35</v>
      </c>
      <c r="J33" s="3">
        <f t="shared" si="25"/>
        <v>2.85</v>
      </c>
      <c r="K33" s="3">
        <f t="shared" si="25"/>
        <v>1.22</v>
      </c>
      <c r="L33" s="3">
        <f t="shared" si="25"/>
        <v>0.9</v>
      </c>
      <c r="M33" s="3">
        <f t="shared" si="25"/>
        <v>0.78</v>
      </c>
      <c r="N33" s="3">
        <f t="shared" si="25"/>
        <v>0.59</v>
      </c>
      <c r="O33" s="3">
        <f t="shared" si="25"/>
        <v>0.57999999999999996</v>
      </c>
      <c r="P33" s="3">
        <f t="shared" si="25"/>
        <v>0.5</v>
      </c>
      <c r="Q33" s="3">
        <f t="shared" si="25"/>
        <v>0.97</v>
      </c>
      <c r="R33" s="3">
        <f t="shared" si="25"/>
        <v>0</v>
      </c>
      <c r="S33" s="3">
        <f t="shared" si="25"/>
        <v>0</v>
      </c>
    </row>
    <row r="34" spans="1:19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-42.74</v>
      </c>
      <c r="H34" s="3">
        <f>IFERROR(INDEX(D34:G34,COUNT(D34:G34)),"")</f>
        <v>-42.74</v>
      </c>
      <c r="I34" s="3">
        <f t="shared" ref="I34:S34" si="26">IFERROR(INDEX(I51:I500,MATCH($C$34,$C$51:$C$500,0)),"")</f>
        <v>-6.11</v>
      </c>
      <c r="J34" s="3">
        <f t="shared" si="26"/>
        <v>-2.13</v>
      </c>
      <c r="K34" s="3">
        <f t="shared" si="26"/>
        <v>-3.39</v>
      </c>
      <c r="L34" s="3">
        <f t="shared" si="26"/>
        <v>-10.68</v>
      </c>
      <c r="M34" s="3">
        <f t="shared" si="26"/>
        <v>-2.75</v>
      </c>
      <c r="N34" s="3">
        <f t="shared" si="26"/>
        <v>-10.71</v>
      </c>
      <c r="O34" s="3">
        <f t="shared" si="26"/>
        <v>-4.63</v>
      </c>
      <c r="P34" s="3">
        <f t="shared" si="26"/>
        <v>-15.48</v>
      </c>
      <c r="Q34" s="3">
        <f t="shared" si="26"/>
        <v>3333.33</v>
      </c>
      <c r="R34" s="3">
        <f t="shared" si="26"/>
        <v>0</v>
      </c>
      <c r="S34" s="3">
        <f t="shared" si="26"/>
        <v>0</v>
      </c>
    </row>
    <row r="35" spans="1:19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13.94</v>
      </c>
      <c r="H35" s="3">
        <f>IFERROR(INDEX(D35:G35,COUNT(D35:G35)),"")</f>
        <v>13.94</v>
      </c>
      <c r="I35" s="3">
        <f t="shared" ref="I35:S35" si="27">IFERROR(INDEX(I51:I500,MATCH($C$35,$C$51:$C$500,0)),"")</f>
        <v>2.76</v>
      </c>
      <c r="J35" s="3">
        <f t="shared" si="27"/>
        <v>2.74</v>
      </c>
      <c r="K35" s="3">
        <f t="shared" si="27"/>
        <v>2.68</v>
      </c>
      <c r="L35" s="3">
        <f t="shared" si="27"/>
        <v>2.56</v>
      </c>
      <c r="M35" s="3">
        <f t="shared" si="27"/>
        <v>6.49</v>
      </c>
      <c r="N35" s="3">
        <f t="shared" si="27"/>
        <v>14.74</v>
      </c>
      <c r="O35" s="3">
        <f t="shared" si="27"/>
        <v>4.24</v>
      </c>
      <c r="P35" s="3">
        <f t="shared" si="27"/>
        <v>3.91</v>
      </c>
      <c r="Q35" s="3">
        <f t="shared" si="27"/>
        <v>17.739999999999998</v>
      </c>
      <c r="R35" s="3">
        <f t="shared" si="27"/>
        <v>0</v>
      </c>
      <c r="S35" s="3">
        <f t="shared" si="27"/>
        <v>0</v>
      </c>
    </row>
    <row r="36" spans="1:19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2615</v>
      </c>
      <c r="E50" t="s">
        <v>2309</v>
      </c>
      <c r="F50" t="s">
        <v>2243</v>
      </c>
      <c r="G50" t="s">
        <v>2244</v>
      </c>
      <c r="H50" t="s">
        <v>2616</v>
      </c>
      <c r="I50" t="s">
        <v>35</v>
      </c>
      <c r="J50" t="s">
        <v>36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43</v>
      </c>
      <c r="R50" t="s">
        <v>44</v>
      </c>
      <c r="S50" t="s">
        <v>45</v>
      </c>
    </row>
    <row r="51" spans="2:19" ht="15.5" x14ac:dyDescent="0.35">
      <c r="B51" t="s">
        <v>84</v>
      </c>
      <c r="C51" t="s">
        <v>5</v>
      </c>
      <c r="D51" s="5">
        <v>32269704270</v>
      </c>
      <c r="E51" s="5">
        <v>-4349124964</v>
      </c>
      <c r="F51" s="5">
        <v>59597308600</v>
      </c>
      <c r="G51" s="5">
        <v>79754708583</v>
      </c>
      <c r="I51" s="5">
        <v>163228243261</v>
      </c>
      <c r="J51" s="5">
        <v>164359744495</v>
      </c>
      <c r="K51" s="5">
        <v>168136606695</v>
      </c>
      <c r="L51" s="5">
        <v>175631681999</v>
      </c>
      <c r="M51" s="5">
        <v>69380928587</v>
      </c>
      <c r="N51" s="5">
        <v>30535570795</v>
      </c>
      <c r="O51" s="5">
        <v>106047220791</v>
      </c>
      <c r="P51" s="5">
        <v>114994890089</v>
      </c>
      <c r="Q51" s="5">
        <v>50741429520</v>
      </c>
      <c r="R51" s="5">
        <v>38679073554</v>
      </c>
      <c r="S51" s="5">
        <v>37322668295</v>
      </c>
    </row>
    <row r="52" spans="2:19" ht="15.5" x14ac:dyDescent="0.35">
      <c r="C52" t="s">
        <v>85</v>
      </c>
      <c r="D52" s="5">
        <v>-35701382161</v>
      </c>
      <c r="E52" s="5">
        <v>-7445395208</v>
      </c>
      <c r="F52" s="5">
        <v>-59042813466</v>
      </c>
      <c r="G52" s="5">
        <v>-71138856570</v>
      </c>
      <c r="I52" s="5">
        <v>-173373779029</v>
      </c>
      <c r="J52" s="5">
        <v>-192631920020</v>
      </c>
      <c r="K52" s="5">
        <v>-182349654092</v>
      </c>
      <c r="L52" s="5">
        <v>-174254990152</v>
      </c>
      <c r="M52" s="5">
        <v>-81322089103</v>
      </c>
      <c r="N52" s="5">
        <v>-50675612109</v>
      </c>
      <c r="O52" s="5">
        <v>-103680495849</v>
      </c>
      <c r="P52" s="5">
        <v>-86338736522</v>
      </c>
      <c r="Q52" s="5">
        <v>-38915821919</v>
      </c>
      <c r="R52" s="5">
        <v>-29234728212</v>
      </c>
      <c r="S52" s="5">
        <v>-29933319837</v>
      </c>
    </row>
    <row r="53" spans="2:19" ht="15.5" x14ac:dyDescent="0.35">
      <c r="C53" t="s">
        <v>86</v>
      </c>
      <c r="D53" s="5">
        <v>-3431677891</v>
      </c>
      <c r="E53" s="5">
        <v>-11794520172</v>
      </c>
      <c r="F53" s="5">
        <v>554495134</v>
      </c>
      <c r="G53" s="5">
        <v>8615852013</v>
      </c>
      <c r="I53" s="5">
        <v>-10145535768</v>
      </c>
      <c r="J53" s="5">
        <v>-28272175525</v>
      </c>
      <c r="K53" s="5">
        <v>-14213047397</v>
      </c>
      <c r="L53" s="5">
        <v>1376691847</v>
      </c>
      <c r="M53" s="5">
        <v>-11941160516</v>
      </c>
      <c r="N53" s="5">
        <v>-20140041314</v>
      </c>
      <c r="O53" s="5">
        <v>2366724942</v>
      </c>
      <c r="P53" s="5">
        <v>28656153567</v>
      </c>
      <c r="Q53" s="5">
        <v>11825607601</v>
      </c>
      <c r="R53" s="5">
        <v>9444345342</v>
      </c>
      <c r="S53" s="5">
        <v>7389348458</v>
      </c>
    </row>
    <row r="54" spans="2:19" ht="15.5" x14ac:dyDescent="0.35">
      <c r="C54" t="s">
        <v>87</v>
      </c>
      <c r="D54" s="5">
        <v>-1917947031</v>
      </c>
      <c r="E54" s="5">
        <v>4399842857</v>
      </c>
      <c r="F54" s="5">
        <v>-5613831673</v>
      </c>
      <c r="G54" s="5">
        <v>-7459673817</v>
      </c>
      <c r="I54" s="5">
        <v>-10441090832</v>
      </c>
      <c r="J54" s="5">
        <v>-134916030297</v>
      </c>
      <c r="K54" s="5">
        <v>-123726745348</v>
      </c>
      <c r="L54" s="5">
        <v>-35776567073</v>
      </c>
      <c r="M54" s="5">
        <v>-5578532239</v>
      </c>
      <c r="N54" s="5">
        <v>-5470901679</v>
      </c>
      <c r="O54" s="5">
        <v>-7106231928</v>
      </c>
      <c r="P54" s="5">
        <v>-10400156327</v>
      </c>
      <c r="Q54" s="5">
        <v>-8800340049</v>
      </c>
      <c r="R54" s="5">
        <v>-4081238047</v>
      </c>
      <c r="S54" s="5">
        <v>-3135071284</v>
      </c>
    </row>
    <row r="55" spans="2:19" ht="15.5" x14ac:dyDescent="0.35">
      <c r="C55" t="s">
        <v>90</v>
      </c>
      <c r="D55" s="5">
        <v>-5349624922</v>
      </c>
      <c r="E55" s="5">
        <v>-7394677315</v>
      </c>
      <c r="F55" s="5">
        <v>-5059336539</v>
      </c>
      <c r="G55" s="5">
        <v>1156178196</v>
      </c>
      <c r="I55" s="5">
        <v>-20586626600</v>
      </c>
      <c r="J55" s="5">
        <v>-163188205822</v>
      </c>
      <c r="K55" s="5">
        <v>-137939792745</v>
      </c>
      <c r="L55" s="5">
        <v>-34399875226</v>
      </c>
      <c r="M55" s="5">
        <v>-17519692755</v>
      </c>
      <c r="N55" s="5">
        <v>-25610942993</v>
      </c>
      <c r="O55" s="5">
        <v>-4739506986</v>
      </c>
      <c r="P55" s="5">
        <v>18255997240</v>
      </c>
      <c r="Q55" s="5">
        <v>3025267552</v>
      </c>
      <c r="R55" s="5">
        <v>5363107295</v>
      </c>
      <c r="S55" s="5">
        <v>4254277174</v>
      </c>
    </row>
    <row r="56" spans="2:19" ht="15.5" x14ac:dyDescent="0.35">
      <c r="C56" t="s">
        <v>91</v>
      </c>
      <c r="D56" s="5">
        <v>-5330073963</v>
      </c>
      <c r="E56" s="5">
        <v>-29397851240</v>
      </c>
      <c r="F56" s="5">
        <v>-5914910456</v>
      </c>
      <c r="G56" s="5">
        <v>-6732326169</v>
      </c>
      <c r="I56" s="5">
        <v>-53883692810</v>
      </c>
      <c r="J56" s="5">
        <v>-43044270705</v>
      </c>
      <c r="K56" s="5">
        <v>-38123487397</v>
      </c>
      <c r="L56" s="5">
        <v>-27159472275</v>
      </c>
      <c r="M56" s="5">
        <v>-150438020417</v>
      </c>
      <c r="N56" s="5">
        <v>-58014012365</v>
      </c>
      <c r="O56" s="5">
        <v>-90899863329</v>
      </c>
      <c r="P56" s="5">
        <v>-56210613482</v>
      </c>
      <c r="Q56" s="5">
        <v>-5834983025</v>
      </c>
      <c r="R56" s="5">
        <v>-1378346017</v>
      </c>
      <c r="S56" s="5">
        <v>381383561</v>
      </c>
    </row>
    <row r="57" spans="2:19" ht="15.5" x14ac:dyDescent="0.35">
      <c r="C57" t="s">
        <v>93</v>
      </c>
      <c r="D57" s="5">
        <v>288856</v>
      </c>
      <c r="E57" s="5">
        <v>4634380</v>
      </c>
      <c r="F57" s="5">
        <v>6986336</v>
      </c>
      <c r="G57" s="5">
        <v>3648334</v>
      </c>
      <c r="I57" s="5">
        <v>15680630</v>
      </c>
      <c r="J57" s="5">
        <v>8476166</v>
      </c>
      <c r="K57" s="5">
        <v>59848082</v>
      </c>
      <c r="L57" s="5">
        <v>80096284</v>
      </c>
      <c r="O57" s="5">
        <v>15437139</v>
      </c>
      <c r="P57" s="5">
        <v>26238710</v>
      </c>
      <c r="Q57" s="5">
        <v>3265394549</v>
      </c>
      <c r="R57" s="5">
        <v>124724710</v>
      </c>
      <c r="S57" s="5">
        <v>87376692</v>
      </c>
    </row>
    <row r="58" spans="2:19" ht="15.5" x14ac:dyDescent="0.35">
      <c r="C58" t="s">
        <v>26</v>
      </c>
      <c r="D58" s="5">
        <v>-6373047000</v>
      </c>
      <c r="E58" s="5">
        <v>-1426079530</v>
      </c>
      <c r="F58" s="5">
        <v>-5374942000</v>
      </c>
      <c r="G58" s="5">
        <v>-6454330357</v>
      </c>
      <c r="I58" s="5">
        <v>-25483611300</v>
      </c>
      <c r="J58" s="5">
        <v>-44563406441</v>
      </c>
      <c r="K58" s="5">
        <v>-47726048300</v>
      </c>
      <c r="L58" s="5">
        <v>-33684152841</v>
      </c>
      <c r="O58" s="5">
        <v>-26459456509</v>
      </c>
      <c r="P58" s="5">
        <v>-25620919903</v>
      </c>
      <c r="Q58" s="5">
        <v>-2563769856</v>
      </c>
      <c r="R58" s="5">
        <v>-1375163836</v>
      </c>
    </row>
    <row r="59" spans="2:19" ht="15.5" x14ac:dyDescent="0.35">
      <c r="C59" t="s">
        <v>94</v>
      </c>
      <c r="Q59" s="5">
        <v>3554208</v>
      </c>
      <c r="R59" s="5">
        <v>-52603442</v>
      </c>
      <c r="S59" s="5">
        <v>-53180709</v>
      </c>
    </row>
    <row r="60" spans="2:19" ht="15.5" x14ac:dyDescent="0.35">
      <c r="C60" t="s">
        <v>92</v>
      </c>
      <c r="Q60" s="5">
        <v>-5863368</v>
      </c>
      <c r="S60" s="5">
        <v>66150095</v>
      </c>
    </row>
    <row r="61" spans="2:19" ht="15.5" x14ac:dyDescent="0.35">
      <c r="C61" t="s">
        <v>95</v>
      </c>
      <c r="D61" s="5">
        <v>1042684181</v>
      </c>
      <c r="E61" s="5">
        <v>-27976406090</v>
      </c>
      <c r="F61" s="5">
        <v>-546954792</v>
      </c>
      <c r="G61" s="5">
        <v>-281644146</v>
      </c>
      <c r="I61" s="5">
        <v>-28415762140</v>
      </c>
      <c r="J61" s="5">
        <v>1510659570</v>
      </c>
      <c r="K61" s="5">
        <v>9542712821</v>
      </c>
      <c r="L61" s="5">
        <v>6444584282</v>
      </c>
      <c r="M61" s="5">
        <v>-150438020417</v>
      </c>
      <c r="N61" s="5">
        <v>-58014012365</v>
      </c>
      <c r="O61" s="5">
        <v>-64455843959</v>
      </c>
      <c r="P61" s="5">
        <v>-30615932289</v>
      </c>
      <c r="Q61" s="5">
        <v>-6534298558</v>
      </c>
      <c r="R61" s="5">
        <v>-75303449</v>
      </c>
      <c r="S61" s="5">
        <v>281037483</v>
      </c>
    </row>
    <row r="62" spans="2:19" ht="15.5" x14ac:dyDescent="0.35">
      <c r="C62" t="s">
        <v>96</v>
      </c>
      <c r="D62" s="5">
        <v>-5330073963</v>
      </c>
      <c r="E62" s="5">
        <v>-29397851240</v>
      </c>
      <c r="F62" s="5">
        <v>-5914910456</v>
      </c>
      <c r="G62" s="5">
        <v>-6732326169</v>
      </c>
      <c r="I62" s="5">
        <v>-53883692810</v>
      </c>
      <c r="J62" s="5">
        <v>-43044270705</v>
      </c>
      <c r="K62" s="5">
        <v>-38123487397</v>
      </c>
      <c r="L62" s="5">
        <v>-27159472275</v>
      </c>
      <c r="M62" s="5">
        <v>-150438020417</v>
      </c>
      <c r="N62" s="5">
        <v>-58014012365</v>
      </c>
      <c r="O62" s="5">
        <v>-90899863329</v>
      </c>
      <c r="P62" s="5">
        <v>-56210613482</v>
      </c>
      <c r="Q62" s="5">
        <v>-5834983025</v>
      </c>
      <c r="R62" s="5">
        <v>-1378346017</v>
      </c>
      <c r="S62" s="5">
        <v>381383561</v>
      </c>
    </row>
    <row r="63" spans="2:19" ht="15.5" x14ac:dyDescent="0.35">
      <c r="C63" t="s">
        <v>28</v>
      </c>
      <c r="D63" s="5">
        <v>-10679698885</v>
      </c>
      <c r="E63" s="5">
        <v>-36792528555</v>
      </c>
      <c r="F63" s="5">
        <v>-10974246995</v>
      </c>
      <c r="G63" s="5">
        <v>-5576147973</v>
      </c>
      <c r="I63" s="5">
        <v>-74470319410</v>
      </c>
      <c r="J63" s="5">
        <v>-206232476527</v>
      </c>
      <c r="K63" s="5">
        <v>-176063280142</v>
      </c>
      <c r="L63" s="5">
        <v>-61559347501</v>
      </c>
      <c r="M63" s="5">
        <v>-167957713172</v>
      </c>
      <c r="N63" s="5">
        <v>-83624955358</v>
      </c>
      <c r="O63" s="5">
        <v>-95639370315</v>
      </c>
      <c r="P63" s="5">
        <v>-37954616242</v>
      </c>
      <c r="Q63" s="5">
        <v>-2809715473</v>
      </c>
      <c r="R63" s="5">
        <v>3984761278</v>
      </c>
      <c r="S63" s="5">
        <v>4635660735</v>
      </c>
    </row>
    <row r="64" spans="2:19" ht="15.5" x14ac:dyDescent="0.35">
      <c r="C64" t="s">
        <v>27</v>
      </c>
      <c r="J64" s="5">
        <v>-6981627287</v>
      </c>
      <c r="K64" s="5">
        <v>40405181611</v>
      </c>
      <c r="L64" s="5">
        <v>-1463054987</v>
      </c>
      <c r="M64" s="5">
        <v>-2841154297</v>
      </c>
      <c r="N64" s="5">
        <v>39667640472</v>
      </c>
      <c r="O64" s="5">
        <v>-1591849071</v>
      </c>
      <c r="P64" s="5">
        <v>8818409195</v>
      </c>
      <c r="Q64" s="5">
        <v>2969742321</v>
      </c>
      <c r="R64" s="5">
        <v>-2558014683</v>
      </c>
      <c r="S64" s="5">
        <v>-1812987901</v>
      </c>
    </row>
    <row r="65" spans="3:19" ht="15.5" x14ac:dyDescent="0.35">
      <c r="C65" t="s">
        <v>452</v>
      </c>
    </row>
    <row r="66" spans="3:19" ht="15.5" x14ac:dyDescent="0.35">
      <c r="C66" t="s">
        <v>453</v>
      </c>
      <c r="J66" s="5">
        <v>-6981627287</v>
      </c>
    </row>
    <row r="67" spans="3:19" ht="15.5" x14ac:dyDescent="0.35">
      <c r="C67" t="s">
        <v>454</v>
      </c>
      <c r="J67" s="5">
        <v>-6981627287</v>
      </c>
      <c r="K67" s="5">
        <v>40405181611</v>
      </c>
      <c r="L67" s="5">
        <v>-1463054987</v>
      </c>
      <c r="M67" s="5">
        <v>-2841154297</v>
      </c>
      <c r="N67" s="5">
        <v>39667640472</v>
      </c>
      <c r="O67" s="5">
        <v>-1591849071</v>
      </c>
      <c r="P67" s="5">
        <v>8818409195</v>
      </c>
      <c r="Q67" s="5">
        <v>2969742321</v>
      </c>
      <c r="R67" s="5">
        <v>-2558014683</v>
      </c>
      <c r="S67" s="5">
        <v>-1812987901</v>
      </c>
    </row>
    <row r="68" spans="3:19" ht="15.5" x14ac:dyDescent="0.35">
      <c r="C68" t="s">
        <v>374</v>
      </c>
      <c r="D68" s="5">
        <v>-10679698885</v>
      </c>
      <c r="E68" s="5">
        <v>-36792528555</v>
      </c>
      <c r="F68" s="5">
        <v>-10974246995</v>
      </c>
      <c r="G68" s="5">
        <v>-5576147973</v>
      </c>
      <c r="I68" s="5">
        <v>-74470319410</v>
      </c>
      <c r="J68" s="5">
        <v>-213214103814</v>
      </c>
      <c r="K68" s="5">
        <v>-135658098531</v>
      </c>
      <c r="L68" s="5">
        <v>-63022402488</v>
      </c>
      <c r="M68" s="5">
        <v>-170798867469</v>
      </c>
      <c r="N68" s="5">
        <v>-43957314886</v>
      </c>
      <c r="O68" s="5">
        <v>-97231219386</v>
      </c>
      <c r="P68" s="5">
        <v>-29136207047</v>
      </c>
      <c r="Q68" s="5">
        <v>160026848</v>
      </c>
      <c r="R68" s="5">
        <v>1426746595</v>
      </c>
      <c r="S68" s="5">
        <v>2822672834</v>
      </c>
    </row>
    <row r="69" spans="3:19" ht="15.5" x14ac:dyDescent="0.35">
      <c r="C69" t="s">
        <v>933</v>
      </c>
      <c r="L69" s="5">
        <v>18944345511</v>
      </c>
      <c r="R69" s="5">
        <v>558385896</v>
      </c>
      <c r="S69" s="5">
        <v>982347312</v>
      </c>
    </row>
    <row r="70" spans="3:19" ht="15.5" x14ac:dyDescent="0.35">
      <c r="C70" t="s">
        <v>97</v>
      </c>
      <c r="D70" s="5">
        <v>-10679698885</v>
      </c>
      <c r="E70" s="5">
        <v>-36792528555</v>
      </c>
      <c r="F70" s="5">
        <v>-10974246995</v>
      </c>
      <c r="G70" s="5">
        <v>-5576147973</v>
      </c>
      <c r="I70" s="5">
        <v>-74470319410</v>
      </c>
      <c r="J70" s="5">
        <v>-213214103814</v>
      </c>
      <c r="K70" s="5">
        <v>-135658098531</v>
      </c>
      <c r="L70" s="5">
        <v>-44078056977</v>
      </c>
      <c r="M70" s="5">
        <v>-170798867469</v>
      </c>
      <c r="N70" s="5">
        <v>-43957314886</v>
      </c>
      <c r="O70" s="5">
        <v>-97231219386</v>
      </c>
      <c r="P70" s="5">
        <v>-29136207047</v>
      </c>
      <c r="Q70" s="5">
        <v>160026848</v>
      </c>
      <c r="R70" s="5">
        <v>1985132491</v>
      </c>
      <c r="S70" s="5">
        <v>3805020146</v>
      </c>
    </row>
    <row r="71" spans="3:19" ht="15.5" x14ac:dyDescent="0.35">
      <c r="C71" t="s">
        <v>98</v>
      </c>
      <c r="J71" s="5">
        <v>1225726354</v>
      </c>
      <c r="K71" s="5">
        <v>-1417772314</v>
      </c>
      <c r="L71" s="5">
        <v>-225836495</v>
      </c>
      <c r="M71" s="5">
        <v>-73186016</v>
      </c>
      <c r="N71" s="5">
        <v>9248882</v>
      </c>
      <c r="O71" s="5">
        <v>-214370140</v>
      </c>
      <c r="Q71" s="5">
        <v>-12104051</v>
      </c>
    </row>
    <row r="72" spans="3:19" ht="15.5" x14ac:dyDescent="0.35">
      <c r="C72" t="s">
        <v>99</v>
      </c>
      <c r="D72" s="5">
        <v>-10679698885</v>
      </c>
      <c r="E72" s="5">
        <v>-36792528555</v>
      </c>
      <c r="F72" s="5">
        <v>-10974246995</v>
      </c>
      <c r="G72" s="5">
        <v>-5576147973</v>
      </c>
      <c r="I72" s="5">
        <v>-74470319410</v>
      </c>
      <c r="J72" s="5">
        <v>-211988377460</v>
      </c>
      <c r="K72" s="5">
        <v>-137075870845</v>
      </c>
      <c r="L72" s="5">
        <v>-44303893472</v>
      </c>
      <c r="M72" s="5">
        <v>-170872053485</v>
      </c>
      <c r="N72" s="5">
        <v>-43948066004</v>
      </c>
      <c r="O72" s="5">
        <v>-97445589526</v>
      </c>
      <c r="P72" s="5">
        <v>-29136207047</v>
      </c>
      <c r="Q72" s="5">
        <v>147922797</v>
      </c>
      <c r="R72" s="5">
        <v>1985132491</v>
      </c>
      <c r="S72" s="5">
        <v>3805020146</v>
      </c>
    </row>
    <row r="73" spans="3:19" ht="15.5" x14ac:dyDescent="0.35">
      <c r="C73" t="s">
        <v>100</v>
      </c>
      <c r="D73" s="5">
        <v>-10679698885</v>
      </c>
      <c r="E73" s="5">
        <v>-36792528555</v>
      </c>
      <c r="F73" s="5">
        <v>-10974246995</v>
      </c>
      <c r="G73" s="5">
        <v>-5576147973</v>
      </c>
      <c r="I73" s="5">
        <v>-74470319410</v>
      </c>
      <c r="J73" s="5">
        <v>-213214103814</v>
      </c>
      <c r="K73" s="5">
        <v>-135658098531</v>
      </c>
      <c r="L73" s="5">
        <v>-44078056978</v>
      </c>
      <c r="M73" s="5">
        <v>-170798867469</v>
      </c>
      <c r="N73" s="5">
        <v>-43957314886</v>
      </c>
      <c r="O73" s="5">
        <v>-97231219386</v>
      </c>
      <c r="P73" s="5">
        <v>-29136207048</v>
      </c>
      <c r="Q73" s="5">
        <v>160026848</v>
      </c>
      <c r="R73" s="5">
        <v>1985132491</v>
      </c>
      <c r="S73" s="5">
        <v>3805020146</v>
      </c>
    </row>
    <row r="74" spans="3:19" ht="15.5" x14ac:dyDescent="0.35">
      <c r="C74" t="s">
        <v>7</v>
      </c>
      <c r="D74" s="5">
        <v>-10573329084</v>
      </c>
      <c r="E74" s="5">
        <v>-36820208713</v>
      </c>
      <c r="F74" s="5">
        <v>-10741564550</v>
      </c>
      <c r="G74" s="5">
        <v>-5386638341</v>
      </c>
      <c r="I74" s="5">
        <v>-73728575892</v>
      </c>
      <c r="J74" s="5">
        <v>-209731135431</v>
      </c>
      <c r="K74" s="5">
        <v>-134026783855</v>
      </c>
      <c r="L74" s="5">
        <v>-42314751846</v>
      </c>
      <c r="M74" s="5">
        <v>-163675999436</v>
      </c>
      <c r="N74" s="5">
        <v>-43948066004</v>
      </c>
      <c r="O74" s="5">
        <v>-76290152039</v>
      </c>
      <c r="P74" s="5">
        <v>-29044285740</v>
      </c>
      <c r="Q74" s="5">
        <v>249068362</v>
      </c>
      <c r="R74" s="5">
        <v>1591846303</v>
      </c>
      <c r="S74" s="5">
        <v>3155396295</v>
      </c>
    </row>
    <row r="75" spans="3:19" ht="15.5" x14ac:dyDescent="0.35">
      <c r="C75" t="s">
        <v>691</v>
      </c>
      <c r="D75" s="5">
        <v>-106369801</v>
      </c>
      <c r="E75" s="5">
        <v>27680158</v>
      </c>
      <c r="F75" s="5">
        <v>-232682445</v>
      </c>
      <c r="G75" s="5">
        <v>-189509632</v>
      </c>
      <c r="I75" s="5">
        <v>-741743518</v>
      </c>
      <c r="J75" s="5">
        <v>-2257242029</v>
      </c>
      <c r="K75" s="5">
        <v>-3049086990</v>
      </c>
      <c r="L75" s="5">
        <v>-1989141626</v>
      </c>
      <c r="M75" s="5">
        <v>-7122868033</v>
      </c>
      <c r="O75" s="5">
        <v>-21155437486</v>
      </c>
      <c r="P75" s="5">
        <v>-91921308</v>
      </c>
      <c r="Q75" s="5">
        <v>-101145565</v>
      </c>
      <c r="R75" s="5">
        <v>393286188</v>
      </c>
      <c r="S75" s="5">
        <v>649623851</v>
      </c>
    </row>
    <row r="76" spans="3:19" ht="15.5" x14ac:dyDescent="0.35">
      <c r="C76" t="s">
        <v>190</v>
      </c>
      <c r="M76" s="5">
        <v>-73186016</v>
      </c>
    </row>
    <row r="77" spans="3:19" ht="15.5" x14ac:dyDescent="0.35">
      <c r="C77" t="s">
        <v>101</v>
      </c>
      <c r="D77" s="5">
        <v>-10679698885</v>
      </c>
      <c r="E77" s="5">
        <v>-36792528555</v>
      </c>
      <c r="F77" s="5">
        <v>-10974246995</v>
      </c>
      <c r="G77" s="5">
        <v>-5576147973</v>
      </c>
      <c r="I77" s="5">
        <v>-74470319410</v>
      </c>
      <c r="J77" s="5">
        <v>-213214103814</v>
      </c>
      <c r="K77" s="5">
        <v>-135658098531</v>
      </c>
      <c r="L77" s="5">
        <v>-44078056978</v>
      </c>
      <c r="M77" s="5">
        <v>-170798867469</v>
      </c>
      <c r="N77" s="5">
        <v>-43957314886</v>
      </c>
      <c r="O77" s="5">
        <v>-97231219386</v>
      </c>
      <c r="P77" s="5">
        <v>-29136207048</v>
      </c>
      <c r="Q77" s="5">
        <v>160026848</v>
      </c>
      <c r="R77" s="5">
        <v>1985132491</v>
      </c>
      <c r="S77" s="5">
        <v>3805020146</v>
      </c>
    </row>
    <row r="78" spans="3:19" ht="15.5" x14ac:dyDescent="0.35">
      <c r="C78" t="s">
        <v>102</v>
      </c>
      <c r="D78" s="5">
        <v>-10679698885</v>
      </c>
      <c r="E78" s="5">
        <v>-36792528555</v>
      </c>
      <c r="F78" s="5">
        <v>-10974246995</v>
      </c>
      <c r="G78" s="5">
        <v>-5576147973</v>
      </c>
      <c r="I78" s="5">
        <v>-74470319410</v>
      </c>
      <c r="J78" s="5">
        <v>-211988377460</v>
      </c>
      <c r="K78" s="5">
        <v>-137075870845</v>
      </c>
      <c r="L78" s="5">
        <v>-44303893472</v>
      </c>
      <c r="M78" s="5">
        <v>-170872053485</v>
      </c>
      <c r="N78" s="5">
        <v>-43948066004</v>
      </c>
      <c r="O78" s="5">
        <v>-97445589525</v>
      </c>
      <c r="P78" s="5">
        <v>-29136207048</v>
      </c>
      <c r="Q78" s="5">
        <v>147922797</v>
      </c>
      <c r="R78" s="5">
        <v>1985132491</v>
      </c>
      <c r="S78" s="5">
        <v>3805020146</v>
      </c>
    </row>
    <row r="79" spans="3:19" ht="15.5" x14ac:dyDescent="0.35">
      <c r="C79" t="s">
        <v>103</v>
      </c>
      <c r="D79" s="5">
        <v>-10679698885</v>
      </c>
      <c r="E79" s="5">
        <v>-36792528555</v>
      </c>
      <c r="F79" s="5">
        <v>-10974246995</v>
      </c>
      <c r="G79" s="5">
        <v>-5576147973</v>
      </c>
      <c r="I79" s="5">
        <v>-74470319410</v>
      </c>
      <c r="J79" s="5">
        <v>-211988377460</v>
      </c>
      <c r="K79" s="5">
        <v>-137075870845</v>
      </c>
      <c r="L79" s="5">
        <v>-44303893472</v>
      </c>
      <c r="M79" s="5">
        <v>-170872053485</v>
      </c>
      <c r="N79" s="5">
        <v>-43948066004</v>
      </c>
      <c r="O79" s="5">
        <v>-97445589525</v>
      </c>
      <c r="P79" s="5">
        <v>-29136207048</v>
      </c>
      <c r="Q79" s="5">
        <v>147922797</v>
      </c>
      <c r="R79" s="5">
        <v>1985132491</v>
      </c>
      <c r="S79" s="5">
        <v>3805020146</v>
      </c>
    </row>
    <row r="81" spans="2:19" ht="15.5" x14ac:dyDescent="0.35">
      <c r="B81" t="s">
        <v>104</v>
      </c>
      <c r="C81" t="s">
        <v>105</v>
      </c>
    </row>
    <row r="82" spans="2:19" ht="15.5" x14ac:dyDescent="0.35">
      <c r="C82" t="s">
        <v>106</v>
      </c>
    </row>
    <row r="83" spans="2:19" ht="15.5" x14ac:dyDescent="0.35">
      <c r="C83" t="s">
        <v>19</v>
      </c>
      <c r="D83" s="5">
        <v>2382603315</v>
      </c>
      <c r="E83" s="5">
        <v>2970178243</v>
      </c>
      <c r="F83" s="5">
        <v>1549558994</v>
      </c>
      <c r="G83" s="5">
        <v>378811245</v>
      </c>
      <c r="I83" s="5">
        <v>2970178243</v>
      </c>
      <c r="J83" s="5">
        <v>268295559</v>
      </c>
      <c r="K83" s="5">
        <v>350668174</v>
      </c>
      <c r="L83" s="5">
        <v>1394930070</v>
      </c>
      <c r="M83" s="5">
        <v>309026590</v>
      </c>
      <c r="N83" s="5">
        <v>396286261</v>
      </c>
      <c r="O83" s="5">
        <v>60326924</v>
      </c>
      <c r="P83" s="5">
        <v>913719377</v>
      </c>
      <c r="Q83" s="5">
        <v>4195681301</v>
      </c>
      <c r="R83" s="5">
        <v>5309550926</v>
      </c>
      <c r="S83" s="5">
        <v>3581330570</v>
      </c>
    </row>
    <row r="84" spans="2:19" ht="15.5" x14ac:dyDescent="0.35">
      <c r="C84" t="s">
        <v>458</v>
      </c>
      <c r="P84" s="5">
        <v>587895949</v>
      </c>
      <c r="Q84" s="5">
        <v>587895949</v>
      </c>
      <c r="R84" s="5">
        <v>600000000</v>
      </c>
      <c r="S84" s="5">
        <v>570000000</v>
      </c>
    </row>
    <row r="85" spans="2:19" ht="15.5" x14ac:dyDescent="0.35">
      <c r="C85" t="s">
        <v>110</v>
      </c>
    </row>
    <row r="86" spans="2:19" ht="15.5" x14ac:dyDescent="0.35">
      <c r="C86" t="s">
        <v>108</v>
      </c>
      <c r="O86" s="5">
        <v>71329876381</v>
      </c>
      <c r="P86" s="5">
        <v>60485437133</v>
      </c>
      <c r="Q86" s="5">
        <v>53371256542</v>
      </c>
      <c r="R86" s="5">
        <v>42287687926</v>
      </c>
      <c r="S86" s="5">
        <v>14032929862</v>
      </c>
    </row>
    <row r="87" spans="2:19" ht="15.5" x14ac:dyDescent="0.35">
      <c r="C87" t="s">
        <v>111</v>
      </c>
      <c r="D87" s="5">
        <v>3500778636</v>
      </c>
      <c r="E87" s="5">
        <v>5099529622</v>
      </c>
      <c r="F87" s="5">
        <v>7200272714</v>
      </c>
      <c r="G87" s="5">
        <v>10332276031</v>
      </c>
      <c r="I87" s="5">
        <v>5099529622</v>
      </c>
      <c r="K87" s="5">
        <v>2498231494</v>
      </c>
      <c r="L87" s="5">
        <v>4438531378</v>
      </c>
      <c r="Q87" s="5">
        <v>4006874189</v>
      </c>
      <c r="R87" s="5">
        <v>2980830192</v>
      </c>
      <c r="S87" s="5">
        <v>1282358378</v>
      </c>
    </row>
    <row r="88" spans="2:19" ht="15.5" x14ac:dyDescent="0.35">
      <c r="C88" t="s">
        <v>112</v>
      </c>
      <c r="M88" s="5">
        <v>21222982850</v>
      </c>
      <c r="N88" s="5">
        <v>4834356494</v>
      </c>
    </row>
    <row r="89" spans="2:19" ht="15.5" x14ac:dyDescent="0.35">
      <c r="C89" t="s">
        <v>107</v>
      </c>
      <c r="O89" s="5">
        <v>73349225110</v>
      </c>
      <c r="P89" s="5">
        <v>73049195116</v>
      </c>
      <c r="Q89" s="5">
        <v>63366426360</v>
      </c>
    </row>
    <row r="90" spans="2:19" ht="15.5" x14ac:dyDescent="0.35">
      <c r="C90" t="s">
        <v>113</v>
      </c>
      <c r="D90" s="5">
        <v>3525804466</v>
      </c>
      <c r="E90" s="5">
        <v>3529308666</v>
      </c>
      <c r="F90" s="5">
        <v>6078255512</v>
      </c>
      <c r="G90" s="5">
        <v>6299455210</v>
      </c>
      <c r="I90" s="5">
        <v>3529308666</v>
      </c>
      <c r="J90" s="5">
        <v>13810492957</v>
      </c>
      <c r="K90" s="5">
        <v>19405240917</v>
      </c>
      <c r="L90" s="5">
        <v>5123334070</v>
      </c>
      <c r="O90" s="5">
        <v>2578886409</v>
      </c>
      <c r="P90" s="5">
        <v>2432255859</v>
      </c>
      <c r="Q90" s="5">
        <v>2833223611</v>
      </c>
      <c r="R90" s="5">
        <v>3241356426</v>
      </c>
      <c r="S90" s="5">
        <v>1444392542</v>
      </c>
    </row>
    <row r="91" spans="2:19" ht="15.5" x14ac:dyDescent="0.35">
      <c r="C91" t="s">
        <v>114</v>
      </c>
      <c r="D91" s="5">
        <v>11583136263</v>
      </c>
      <c r="E91" s="5">
        <v>7119907030</v>
      </c>
      <c r="F91" s="5">
        <v>6255377824</v>
      </c>
      <c r="G91" s="5">
        <v>7837502432</v>
      </c>
      <c r="I91" s="5">
        <v>7119907030</v>
      </c>
      <c r="J91" s="5">
        <v>7837502432</v>
      </c>
      <c r="K91" s="5">
        <v>8731545185</v>
      </c>
      <c r="L91" s="5">
        <v>9581059168</v>
      </c>
      <c r="M91" s="5">
        <v>3371422665</v>
      </c>
      <c r="N91" s="5">
        <v>6567644120</v>
      </c>
      <c r="O91" s="5">
        <v>5745818561</v>
      </c>
      <c r="P91" s="5">
        <v>6147503149</v>
      </c>
      <c r="Q91" s="5">
        <v>11772426827</v>
      </c>
      <c r="R91" s="5">
        <v>5856051814</v>
      </c>
      <c r="S91" s="5">
        <v>2811488776</v>
      </c>
    </row>
    <row r="92" spans="2:19" ht="15.5" x14ac:dyDescent="0.35">
      <c r="C92" t="s">
        <v>95</v>
      </c>
      <c r="M92" s="5">
        <v>309948630</v>
      </c>
      <c r="N92" s="5">
        <v>803875872</v>
      </c>
      <c r="O92" s="5">
        <v>1512978077</v>
      </c>
      <c r="P92" s="5">
        <v>718351087</v>
      </c>
      <c r="Q92" s="5">
        <v>718351087</v>
      </c>
      <c r="R92" s="5">
        <v>-1481076</v>
      </c>
      <c r="S92" s="5">
        <v>-480442838</v>
      </c>
    </row>
    <row r="93" spans="2:19" ht="15.5" x14ac:dyDescent="0.35">
      <c r="C93" t="s">
        <v>115</v>
      </c>
      <c r="D93" s="5">
        <v>205920389301</v>
      </c>
      <c r="E93" s="5">
        <v>203598843614</v>
      </c>
      <c r="F93" s="5">
        <v>474938679499</v>
      </c>
      <c r="G93" s="5">
        <v>478965393901</v>
      </c>
      <c r="I93" s="5">
        <v>203598843614</v>
      </c>
      <c r="J93" s="5">
        <v>478390985633</v>
      </c>
      <c r="K93" s="5">
        <v>215272443637</v>
      </c>
      <c r="L93" s="5">
        <v>332147049412</v>
      </c>
      <c r="M93" s="5">
        <v>25759319147</v>
      </c>
      <c r="N93" s="5">
        <v>23347896746</v>
      </c>
      <c r="O93" s="5">
        <v>27697601903</v>
      </c>
      <c r="P93" s="5">
        <v>35771411811</v>
      </c>
      <c r="Q93" s="5">
        <v>54202572114</v>
      </c>
      <c r="R93" s="5">
        <v>77773117602</v>
      </c>
      <c r="S93" s="5">
        <v>69983181813</v>
      </c>
    </row>
    <row r="94" spans="2:19" ht="15.5" x14ac:dyDescent="0.35">
      <c r="C94" t="s">
        <v>116</v>
      </c>
    </row>
    <row r="95" spans="2:19" ht="15.5" x14ac:dyDescent="0.35">
      <c r="C95" t="s">
        <v>507</v>
      </c>
      <c r="N95" s="5">
        <v>2469679470</v>
      </c>
      <c r="P95" s="5">
        <v>8432049459</v>
      </c>
      <c r="Q95" s="5">
        <v>742129088</v>
      </c>
      <c r="R95" s="5">
        <v>4506119232</v>
      </c>
      <c r="S95" s="5">
        <v>96750615</v>
      </c>
    </row>
    <row r="96" spans="2:19" ht="15.5" x14ac:dyDescent="0.35">
      <c r="C96" t="s">
        <v>117</v>
      </c>
      <c r="D96" s="5">
        <v>62620633673</v>
      </c>
      <c r="E96" s="5">
        <v>62620633673</v>
      </c>
      <c r="F96" s="5">
        <v>62620633673</v>
      </c>
      <c r="G96" s="5">
        <v>62620633673</v>
      </c>
      <c r="I96" s="5">
        <v>62620633673</v>
      </c>
      <c r="J96" s="5">
        <v>62620633673</v>
      </c>
      <c r="K96" s="5">
        <v>69947978650</v>
      </c>
      <c r="L96" s="5">
        <v>27420358270</v>
      </c>
      <c r="M96" s="5">
        <v>26068231355</v>
      </c>
      <c r="N96" s="5">
        <v>28900496425</v>
      </c>
      <c r="R96" s="5">
        <v>581964963</v>
      </c>
      <c r="S96" s="5">
        <v>445195077</v>
      </c>
    </row>
    <row r="97" spans="3:19" ht="15.5" x14ac:dyDescent="0.35">
      <c r="C97" t="s">
        <v>862</v>
      </c>
      <c r="D97" s="5">
        <v>286383732092</v>
      </c>
      <c r="E97" s="5">
        <v>287736122997</v>
      </c>
      <c r="F97" s="5">
        <v>289088513902</v>
      </c>
      <c r="G97" s="5">
        <v>290440904806</v>
      </c>
      <c r="I97" s="5">
        <v>287736122997</v>
      </c>
      <c r="J97" s="5">
        <v>293145686615</v>
      </c>
      <c r="K97" s="5">
        <v>531245841326</v>
      </c>
      <c r="L97" s="5">
        <v>529055319911</v>
      </c>
      <c r="M97" s="5">
        <v>509931414831</v>
      </c>
      <c r="N97" s="5">
        <v>645621062727</v>
      </c>
      <c r="O97" s="5">
        <v>692766984209</v>
      </c>
      <c r="P97" s="5">
        <v>577332017173</v>
      </c>
      <c r="Q97" s="5">
        <v>540165479890</v>
      </c>
      <c r="R97" s="5">
        <v>459101582070</v>
      </c>
      <c r="S97" s="5">
        <v>322204126115</v>
      </c>
    </row>
    <row r="98" spans="3:19" ht="15.5" x14ac:dyDescent="0.35">
      <c r="C98" t="s">
        <v>863</v>
      </c>
      <c r="O98" s="5">
        <v>163020686281</v>
      </c>
      <c r="P98" s="5">
        <v>199686521300</v>
      </c>
      <c r="Q98" s="5">
        <v>61714271515</v>
      </c>
      <c r="R98" s="5">
        <v>56592470451</v>
      </c>
      <c r="S98" s="5">
        <v>60129499851</v>
      </c>
    </row>
    <row r="99" spans="3:19" ht="15.5" x14ac:dyDescent="0.35">
      <c r="C99" t="s">
        <v>864</v>
      </c>
      <c r="O99" s="5">
        <v>516003518852</v>
      </c>
      <c r="P99" s="5">
        <v>364122892791</v>
      </c>
      <c r="Q99" s="5">
        <v>361332734412</v>
      </c>
      <c r="R99" s="5">
        <v>333806615595</v>
      </c>
      <c r="S99" s="5">
        <v>232669074698</v>
      </c>
    </row>
    <row r="100" spans="3:19" ht="15.5" x14ac:dyDescent="0.35">
      <c r="C100" t="s">
        <v>1453</v>
      </c>
      <c r="O100" s="5">
        <v>13742779076</v>
      </c>
      <c r="P100" s="5">
        <v>13522603082</v>
      </c>
      <c r="Q100" s="5">
        <v>117118473963</v>
      </c>
      <c r="R100" s="5">
        <v>68702496024</v>
      </c>
      <c r="S100" s="5">
        <v>29405551566</v>
      </c>
    </row>
    <row r="101" spans="3:19" ht="15.5" x14ac:dyDescent="0.35">
      <c r="C101" t="s">
        <v>865</v>
      </c>
      <c r="D101" s="5">
        <v>286383732092</v>
      </c>
      <c r="E101" s="5">
        <v>287736122997</v>
      </c>
      <c r="F101" s="5">
        <v>289088513902</v>
      </c>
      <c r="G101" s="5">
        <v>290440904806</v>
      </c>
      <c r="I101" s="5">
        <v>287736122997</v>
      </c>
      <c r="J101" s="5">
        <v>293145686615</v>
      </c>
      <c r="K101" s="5">
        <v>531245841326</v>
      </c>
      <c r="L101" s="5">
        <v>529055319911</v>
      </c>
      <c r="M101" s="5">
        <v>509931414831</v>
      </c>
      <c r="N101" s="5">
        <v>645621062727</v>
      </c>
      <c r="O101" s="5">
        <v>692766984209</v>
      </c>
      <c r="P101" s="5">
        <v>577332017173</v>
      </c>
      <c r="Q101" s="5">
        <v>540165479890</v>
      </c>
      <c r="R101" s="5">
        <v>459101582070</v>
      </c>
      <c r="S101" s="5">
        <v>322204126115</v>
      </c>
    </row>
    <row r="102" spans="3:19" ht="15.5" x14ac:dyDescent="0.35">
      <c r="C102" t="s">
        <v>118</v>
      </c>
      <c r="D102" s="5">
        <v>280578263510</v>
      </c>
      <c r="E102" s="5">
        <v>284750118708</v>
      </c>
      <c r="F102" s="5">
        <v>290189655394</v>
      </c>
      <c r="G102" s="5">
        <v>294226423734</v>
      </c>
      <c r="I102" s="5">
        <v>284750118708</v>
      </c>
      <c r="J102" s="5">
        <v>305861719786</v>
      </c>
      <c r="K102" s="5">
        <v>406650831623</v>
      </c>
      <c r="L102" s="5">
        <v>360152002307</v>
      </c>
      <c r="M102" s="5">
        <v>338120819724</v>
      </c>
      <c r="N102" s="5">
        <v>354955194807</v>
      </c>
      <c r="O102" s="5">
        <v>378479099580</v>
      </c>
      <c r="P102" s="5">
        <v>553833089465</v>
      </c>
      <c r="Q102" s="5">
        <v>573404832014</v>
      </c>
      <c r="R102" s="5">
        <v>405064733320</v>
      </c>
      <c r="S102" s="5">
        <v>292449956378</v>
      </c>
    </row>
    <row r="103" spans="3:19" ht="15.5" x14ac:dyDescent="0.35">
      <c r="C103" t="s">
        <v>119</v>
      </c>
      <c r="P103" s="5">
        <v>837450368</v>
      </c>
      <c r="Q103" s="5">
        <v>837450368</v>
      </c>
      <c r="R103" s="5">
        <v>837450368</v>
      </c>
      <c r="S103" s="5">
        <v>837450368</v>
      </c>
    </row>
    <row r="104" spans="3:19" ht="15.5" x14ac:dyDescent="0.35">
      <c r="C104" t="s">
        <v>120</v>
      </c>
      <c r="D104" s="5">
        <v>634271481298</v>
      </c>
      <c r="E104" s="5">
        <v>639842140078</v>
      </c>
      <c r="F104" s="5">
        <v>646680480347</v>
      </c>
      <c r="G104" s="5">
        <v>652116052268</v>
      </c>
      <c r="I104" s="5">
        <v>639842140078</v>
      </c>
      <c r="J104" s="5">
        <v>666548955484</v>
      </c>
      <c r="K104" s="5">
        <v>1064851448129</v>
      </c>
      <c r="L104" s="5">
        <v>969234616276</v>
      </c>
      <c r="M104" s="5">
        <v>951691152743</v>
      </c>
      <c r="N104" s="5">
        <v>1093128493906</v>
      </c>
      <c r="O104" s="5">
        <v>1124051079438</v>
      </c>
      <c r="P104" s="5">
        <v>1203951437717</v>
      </c>
      <c r="Q104" s="5">
        <v>1179431234813</v>
      </c>
      <c r="R104" s="5">
        <v>872312762706</v>
      </c>
      <c r="S104" s="5">
        <v>624776170955</v>
      </c>
    </row>
    <row r="105" spans="3:19" ht="15.5" x14ac:dyDescent="0.35">
      <c r="C105" t="s">
        <v>121</v>
      </c>
      <c r="D105" s="5">
        <v>840191870599</v>
      </c>
      <c r="E105" s="5">
        <v>843440983692</v>
      </c>
      <c r="F105" s="5">
        <v>1121619159846</v>
      </c>
      <c r="G105" s="5">
        <v>1131081446169</v>
      </c>
      <c r="I105" s="5">
        <v>843440983692</v>
      </c>
      <c r="J105" s="5">
        <v>1144939941117</v>
      </c>
      <c r="K105" s="5">
        <v>1280123891766</v>
      </c>
      <c r="L105" s="5">
        <v>1301381665688</v>
      </c>
      <c r="M105" s="5">
        <v>977450471890</v>
      </c>
      <c r="N105" s="5">
        <v>1116476390652</v>
      </c>
      <c r="O105" s="5">
        <v>1151748681341</v>
      </c>
      <c r="P105" s="5">
        <v>1239722849528</v>
      </c>
      <c r="Q105" s="5">
        <v>1233633806927</v>
      </c>
      <c r="R105" s="5">
        <v>950085880308</v>
      </c>
      <c r="S105" s="5">
        <v>694759352768</v>
      </c>
    </row>
    <row r="106" spans="3:19" ht="15.5" x14ac:dyDescent="0.35">
      <c r="C106" t="s">
        <v>122</v>
      </c>
    </row>
    <row r="107" spans="3:19" ht="15.5" x14ac:dyDescent="0.35">
      <c r="C107" t="s">
        <v>123</v>
      </c>
    </row>
    <row r="108" spans="3:19" ht="15.5" x14ac:dyDescent="0.35">
      <c r="C108" t="s">
        <v>124</v>
      </c>
      <c r="D108" s="5">
        <v>645964875488</v>
      </c>
      <c r="E108" s="5">
        <v>638484289696</v>
      </c>
      <c r="F108" s="5">
        <v>702473496143</v>
      </c>
      <c r="G108" s="5">
        <v>700761535471</v>
      </c>
      <c r="I108" s="5">
        <v>638484289696</v>
      </c>
      <c r="J108" s="5">
        <v>685494497622</v>
      </c>
      <c r="K108" s="5">
        <v>570958597705</v>
      </c>
      <c r="L108" s="5">
        <v>271139997723</v>
      </c>
      <c r="M108" s="5">
        <v>368448712238</v>
      </c>
      <c r="N108" s="5">
        <v>220883110573</v>
      </c>
      <c r="O108" s="5">
        <v>201364507629</v>
      </c>
      <c r="P108" s="5">
        <v>196840231920</v>
      </c>
      <c r="Q108" s="5">
        <v>147267025854</v>
      </c>
      <c r="R108" s="5">
        <v>398254121497</v>
      </c>
      <c r="S108" s="5">
        <v>15384948430</v>
      </c>
    </row>
    <row r="109" spans="3:19" ht="15.5" x14ac:dyDescent="0.35">
      <c r="C109" t="s">
        <v>125</v>
      </c>
      <c r="D109" s="5">
        <v>240911388890</v>
      </c>
      <c r="E109" s="5">
        <v>240911388890</v>
      </c>
      <c r="F109" s="5">
        <v>240911388890</v>
      </c>
      <c r="G109" s="5">
        <v>240911388890</v>
      </c>
      <c r="I109" s="5">
        <v>240911388890</v>
      </c>
      <c r="J109" s="5">
        <v>242500000000</v>
      </c>
      <c r="K109" s="5">
        <v>243395559632</v>
      </c>
      <c r="L109" s="5">
        <v>67352774072</v>
      </c>
      <c r="R109" s="5">
        <v>350000000000</v>
      </c>
    </row>
    <row r="110" spans="3:19" ht="15.5" x14ac:dyDescent="0.35">
      <c r="C110" t="s">
        <v>730</v>
      </c>
    </row>
    <row r="111" spans="3:19" ht="15.5" x14ac:dyDescent="0.35">
      <c r="C111" t="s">
        <v>127</v>
      </c>
      <c r="N111" s="5">
        <v>16124700</v>
      </c>
    </row>
    <row r="112" spans="3:19" ht="15.5" x14ac:dyDescent="0.35">
      <c r="C112" t="s">
        <v>128</v>
      </c>
      <c r="D112" s="5">
        <v>15147840266</v>
      </c>
      <c r="E112" s="5">
        <v>16205642955</v>
      </c>
      <c r="F112" s="5">
        <v>722904362</v>
      </c>
      <c r="G112" s="5">
        <v>5827807345</v>
      </c>
      <c r="I112" s="5">
        <v>16205642955</v>
      </c>
      <c r="J112" s="5">
        <v>11696820174</v>
      </c>
      <c r="K112" s="5">
        <v>2445164936</v>
      </c>
      <c r="L112" s="5">
        <v>1826088112</v>
      </c>
      <c r="O112" s="5">
        <v>16124700</v>
      </c>
      <c r="P112" s="5">
        <v>3310322540</v>
      </c>
      <c r="Q112" s="5">
        <v>7511531076</v>
      </c>
      <c r="R112" s="5">
        <v>47449700</v>
      </c>
    </row>
    <row r="113" spans="3:19" ht="15.5" x14ac:dyDescent="0.35">
      <c r="C113" t="s">
        <v>129</v>
      </c>
      <c r="D113" s="5">
        <v>308571974245</v>
      </c>
      <c r="E113" s="5">
        <v>306417436332</v>
      </c>
      <c r="F113" s="5">
        <v>311991057211</v>
      </c>
      <c r="G113" s="5">
        <v>311280523049</v>
      </c>
      <c r="I113" s="5">
        <v>306417436332</v>
      </c>
      <c r="J113" s="5">
        <v>311582549017</v>
      </c>
      <c r="K113" s="5">
        <v>285390302941</v>
      </c>
      <c r="L113" s="5">
        <v>175102299398</v>
      </c>
      <c r="M113" s="5">
        <v>194473787739</v>
      </c>
      <c r="N113" s="5">
        <v>161545477065</v>
      </c>
    </row>
    <row r="114" spans="3:19" ht="15.5" x14ac:dyDescent="0.35">
      <c r="C114" t="s">
        <v>130</v>
      </c>
      <c r="D114" s="5">
        <v>308571974245</v>
      </c>
      <c r="E114" s="5">
        <v>306417436332</v>
      </c>
      <c r="F114" s="5">
        <v>311991057211</v>
      </c>
      <c r="G114" s="5">
        <v>311280523049</v>
      </c>
      <c r="I114" s="5">
        <v>306417436332</v>
      </c>
      <c r="J114" s="5">
        <v>311582549017</v>
      </c>
      <c r="K114" s="5">
        <v>285390302941</v>
      </c>
      <c r="L114" s="5">
        <v>175102299398</v>
      </c>
      <c r="M114" s="5">
        <v>194473787739</v>
      </c>
      <c r="N114" s="5">
        <v>161545477065</v>
      </c>
      <c r="O114" s="5">
        <v>144679101491</v>
      </c>
      <c r="P114" s="5">
        <v>133534632249</v>
      </c>
      <c r="Q114" s="5">
        <v>116737682902</v>
      </c>
      <c r="R114" s="5">
        <v>42287687926</v>
      </c>
      <c r="S114" s="5">
        <v>14032929862</v>
      </c>
    </row>
    <row r="115" spans="3:19" ht="15.5" x14ac:dyDescent="0.35">
      <c r="C115" t="s">
        <v>131</v>
      </c>
      <c r="D115" s="5">
        <v>12329655500</v>
      </c>
      <c r="E115" s="5">
        <v>12314798050</v>
      </c>
      <c r="F115" s="5">
        <v>17863080617</v>
      </c>
      <c r="G115" s="5">
        <v>17834602244</v>
      </c>
      <c r="I115" s="5">
        <v>12314798050</v>
      </c>
      <c r="J115" s="5">
        <v>14816624444</v>
      </c>
      <c r="K115" s="5">
        <v>10134735309</v>
      </c>
      <c r="L115" s="5">
        <v>7144739783</v>
      </c>
      <c r="M115" s="5">
        <v>7742844091</v>
      </c>
      <c r="N115" s="5">
        <v>9156830840</v>
      </c>
      <c r="O115" s="5">
        <v>6216856863</v>
      </c>
      <c r="P115" s="5">
        <v>8546079496</v>
      </c>
      <c r="Q115" s="5">
        <v>8980448487</v>
      </c>
      <c r="R115" s="5">
        <v>723994454</v>
      </c>
      <c r="S115" s="5">
        <v>116328244</v>
      </c>
    </row>
    <row r="116" spans="3:19" ht="15.5" x14ac:dyDescent="0.35">
      <c r="C116" t="s">
        <v>132</v>
      </c>
      <c r="D116" s="5">
        <v>59103447784</v>
      </c>
      <c r="E116" s="5">
        <v>52734454666</v>
      </c>
      <c r="F116" s="5">
        <v>83884496260</v>
      </c>
      <c r="G116" s="5">
        <v>77513377882</v>
      </c>
      <c r="I116" s="5">
        <v>52734454666</v>
      </c>
      <c r="J116" s="5">
        <v>57195679565</v>
      </c>
      <c r="K116" s="5">
        <v>6441082108</v>
      </c>
      <c r="L116" s="5">
        <v>6498631750</v>
      </c>
      <c r="M116" s="5">
        <v>1021034301</v>
      </c>
      <c r="N116" s="5">
        <v>929322504</v>
      </c>
      <c r="O116" s="5">
        <v>1256393897</v>
      </c>
      <c r="P116" s="5">
        <v>988948093</v>
      </c>
      <c r="Q116" s="5">
        <v>1555299913</v>
      </c>
      <c r="R116" s="5">
        <v>1992084208</v>
      </c>
      <c r="S116" s="5">
        <v>516348903</v>
      </c>
    </row>
    <row r="117" spans="3:19" ht="15.5" x14ac:dyDescent="0.35">
      <c r="C117" t="s">
        <v>134</v>
      </c>
    </row>
    <row r="118" spans="3:19" ht="15.5" x14ac:dyDescent="0.35">
      <c r="C118" t="s">
        <v>331</v>
      </c>
      <c r="F118" s="5">
        <v>175875000000</v>
      </c>
      <c r="G118" s="5">
        <v>175875000000</v>
      </c>
      <c r="J118" s="5">
        <v>177294642857</v>
      </c>
      <c r="K118" s="5">
        <v>201323214286</v>
      </c>
      <c r="L118" s="5">
        <v>389309523810</v>
      </c>
    </row>
    <row r="119" spans="3:19" ht="15.5" x14ac:dyDescent="0.35">
      <c r="C119" t="s">
        <v>511</v>
      </c>
      <c r="J119" s="5">
        <v>28796262</v>
      </c>
      <c r="K119" s="5">
        <v>926742953</v>
      </c>
      <c r="L119" s="5">
        <v>1058337328</v>
      </c>
      <c r="P119" s="5">
        <v>66489136</v>
      </c>
      <c r="Q119" s="5">
        <v>98614432</v>
      </c>
      <c r="R119" s="5">
        <v>300523697</v>
      </c>
      <c r="S119" s="5">
        <v>1005688951</v>
      </c>
    </row>
    <row r="120" spans="3:19" ht="15.5" x14ac:dyDescent="0.35">
      <c r="C120" t="s">
        <v>137</v>
      </c>
      <c r="D120" s="5">
        <v>107893709428</v>
      </c>
      <c r="E120" s="5">
        <v>107943709428</v>
      </c>
      <c r="F120" s="5">
        <v>107743709428</v>
      </c>
      <c r="G120" s="5">
        <v>107943709428</v>
      </c>
      <c r="I120" s="5">
        <v>107943709428</v>
      </c>
      <c r="J120" s="5">
        <v>108145224481</v>
      </c>
      <c r="K120" s="5">
        <v>112499511308</v>
      </c>
      <c r="L120" s="5">
        <v>119321210762</v>
      </c>
      <c r="N120" s="5">
        <v>115568644331</v>
      </c>
      <c r="O120" s="5">
        <v>115568644331</v>
      </c>
      <c r="P120" s="5">
        <v>97356224898</v>
      </c>
      <c r="Q120" s="5">
        <v>109268903736</v>
      </c>
      <c r="S120" s="5">
        <v>47959864</v>
      </c>
    </row>
    <row r="121" spans="3:19" ht="15.5" x14ac:dyDescent="0.35">
      <c r="C121" t="s">
        <v>138</v>
      </c>
      <c r="D121" s="5">
        <v>9900568803</v>
      </c>
      <c r="E121" s="5">
        <v>9900568803</v>
      </c>
      <c r="F121" s="5">
        <v>47100568803</v>
      </c>
      <c r="G121" s="5">
        <v>47393836061</v>
      </c>
      <c r="I121" s="5">
        <v>9900568803</v>
      </c>
      <c r="J121" s="5">
        <v>47702824422</v>
      </c>
      <c r="K121" s="5">
        <v>23151752779</v>
      </c>
      <c r="L121" s="5">
        <v>13215464608</v>
      </c>
      <c r="M121" s="5">
        <v>165211046107</v>
      </c>
      <c r="N121" s="5">
        <v>49251480164</v>
      </c>
      <c r="O121" s="5">
        <v>49196030678</v>
      </c>
      <c r="P121" s="5">
        <v>50460249542</v>
      </c>
      <c r="Q121" s="5">
        <v>12094246536</v>
      </c>
      <c r="R121" s="5">
        <v>840106078</v>
      </c>
      <c r="S121" s="5">
        <v>719341421</v>
      </c>
    </row>
    <row r="122" spans="3:19" ht="15.5" x14ac:dyDescent="0.35">
      <c r="C122" t="s">
        <v>139</v>
      </c>
      <c r="D122" s="5">
        <v>118303084754</v>
      </c>
      <c r="E122" s="5">
        <v>118353084754</v>
      </c>
      <c r="F122" s="5">
        <v>295749525906</v>
      </c>
      <c r="G122" s="5">
        <v>295949525906</v>
      </c>
      <c r="I122" s="5">
        <v>118353084754</v>
      </c>
      <c r="J122" s="5">
        <v>298371514843</v>
      </c>
      <c r="K122" s="5">
        <v>336063686433</v>
      </c>
      <c r="L122" s="5">
        <v>520064189492</v>
      </c>
      <c r="M122" s="5">
        <v>19604398500</v>
      </c>
      <c r="N122" s="5">
        <v>135323866163</v>
      </c>
      <c r="O122" s="5">
        <v>146382818915</v>
      </c>
      <c r="P122" s="5">
        <v>125445849615</v>
      </c>
      <c r="Q122" s="5">
        <v>139793806031</v>
      </c>
      <c r="R122" s="5">
        <v>25793235047</v>
      </c>
      <c r="S122" s="5">
        <v>453916361657</v>
      </c>
    </row>
    <row r="123" spans="3:19" ht="15.5" x14ac:dyDescent="0.35">
      <c r="C123" t="s">
        <v>140</v>
      </c>
      <c r="D123" s="5">
        <v>118303084754</v>
      </c>
      <c r="E123" s="5">
        <v>118353084754</v>
      </c>
      <c r="F123" s="5">
        <v>295749525906</v>
      </c>
      <c r="G123" s="5">
        <v>295949525906</v>
      </c>
      <c r="I123" s="5">
        <v>118353084754</v>
      </c>
      <c r="J123" s="5">
        <v>298371514843</v>
      </c>
      <c r="K123" s="5">
        <v>336063686433</v>
      </c>
      <c r="L123" s="5">
        <v>520064189492</v>
      </c>
      <c r="M123" s="5">
        <v>19604398500</v>
      </c>
      <c r="N123" s="5">
        <v>135323866163</v>
      </c>
      <c r="O123" s="5">
        <v>146382818915</v>
      </c>
      <c r="P123" s="5">
        <v>125445849615</v>
      </c>
      <c r="Q123" s="5">
        <v>139793806031</v>
      </c>
      <c r="R123" s="5">
        <v>25793235047</v>
      </c>
      <c r="S123" s="5">
        <v>453916361657</v>
      </c>
    </row>
    <row r="124" spans="3:19" ht="15.5" x14ac:dyDescent="0.35">
      <c r="C124" t="s">
        <v>512</v>
      </c>
      <c r="R124" s="5">
        <v>19286351490</v>
      </c>
      <c r="S124" s="5">
        <v>449970682253</v>
      </c>
    </row>
    <row r="125" spans="3:19" ht="15.5" x14ac:dyDescent="0.35">
      <c r="C125" t="s">
        <v>133</v>
      </c>
      <c r="O125" s="5">
        <v>10782144059</v>
      </c>
      <c r="P125" s="5">
        <v>901870349</v>
      </c>
      <c r="Q125" s="5">
        <v>2033924296</v>
      </c>
      <c r="R125" s="5">
        <v>4843502492</v>
      </c>
      <c r="S125" s="5">
        <v>2177041800</v>
      </c>
    </row>
    <row r="126" spans="3:19" ht="15.5" x14ac:dyDescent="0.35">
      <c r="C126" t="s">
        <v>144</v>
      </c>
    </row>
    <row r="127" spans="3:19" ht="15.5" x14ac:dyDescent="0.35">
      <c r="C127" t="s">
        <v>1233</v>
      </c>
    </row>
    <row r="128" spans="3:19" ht="15.5" x14ac:dyDescent="0.35">
      <c r="C128" t="s">
        <v>145</v>
      </c>
      <c r="D128" s="5">
        <v>107893709428</v>
      </c>
      <c r="E128" s="5">
        <v>107943709428</v>
      </c>
      <c r="F128" s="5">
        <v>283618709428</v>
      </c>
      <c r="G128" s="5">
        <v>283818709428</v>
      </c>
      <c r="I128" s="5">
        <v>107943709428</v>
      </c>
      <c r="J128" s="5">
        <v>285468663600</v>
      </c>
      <c r="K128" s="5">
        <v>314749468547</v>
      </c>
      <c r="L128" s="5">
        <v>509689071900</v>
      </c>
      <c r="N128" s="5">
        <v>115568644331</v>
      </c>
      <c r="O128" s="5">
        <v>115568644331</v>
      </c>
      <c r="P128" s="5">
        <v>97422714034</v>
      </c>
      <c r="Q128" s="5">
        <v>109367518168</v>
      </c>
      <c r="R128" s="5">
        <v>300523697</v>
      </c>
      <c r="S128" s="5">
        <v>1053648815</v>
      </c>
    </row>
    <row r="129" spans="2:19" ht="15.5" x14ac:dyDescent="0.35">
      <c r="C129" t="s">
        <v>147</v>
      </c>
      <c r="D129" s="5">
        <v>764267960242</v>
      </c>
      <c r="E129" s="5">
        <v>756837374450</v>
      </c>
      <c r="F129" s="5">
        <v>998223022049</v>
      </c>
      <c r="G129" s="5">
        <v>996711061377</v>
      </c>
      <c r="I129" s="5">
        <v>756837374450</v>
      </c>
      <c r="J129" s="5">
        <v>983866012465</v>
      </c>
      <c r="K129" s="5">
        <v>907022284138</v>
      </c>
      <c r="L129" s="5">
        <v>791204187215</v>
      </c>
      <c r="M129" s="5">
        <v>388053110738</v>
      </c>
      <c r="N129" s="5">
        <v>356206976736</v>
      </c>
      <c r="O129" s="5">
        <v>347747326544</v>
      </c>
      <c r="P129" s="5">
        <v>322286081535</v>
      </c>
      <c r="Q129" s="5">
        <v>287060831885</v>
      </c>
      <c r="R129" s="5">
        <v>424047356544</v>
      </c>
      <c r="S129" s="5">
        <v>469301310087</v>
      </c>
    </row>
    <row r="130" spans="2:19" ht="15.5" x14ac:dyDescent="0.35">
      <c r="C130" t="s">
        <v>148</v>
      </c>
    </row>
    <row r="131" spans="2:19" ht="15.5" x14ac:dyDescent="0.35">
      <c r="C131" t="s">
        <v>149</v>
      </c>
      <c r="D131" s="5">
        <v>900000000400</v>
      </c>
      <c r="E131" s="5">
        <v>900000000400</v>
      </c>
      <c r="F131" s="5">
        <v>900000000400</v>
      </c>
      <c r="G131" s="5">
        <v>900000000400</v>
      </c>
      <c r="I131" s="5">
        <v>900000000400</v>
      </c>
      <c r="J131" s="5">
        <v>900000000400</v>
      </c>
      <c r="K131" s="5">
        <v>900000000400</v>
      </c>
      <c r="L131" s="5">
        <v>900000000400</v>
      </c>
      <c r="M131" s="5">
        <v>900000000400</v>
      </c>
      <c r="N131" s="5">
        <v>900000000400</v>
      </c>
      <c r="O131" s="5">
        <v>900000000000</v>
      </c>
      <c r="P131" s="5">
        <v>900000000000</v>
      </c>
      <c r="Q131" s="5">
        <v>900000000000</v>
      </c>
      <c r="R131" s="5">
        <v>500000000000</v>
      </c>
      <c r="S131" s="5">
        <v>200000000000</v>
      </c>
    </row>
    <row r="132" spans="2:19" ht="15.5" x14ac:dyDescent="0.35">
      <c r="C132" t="s">
        <v>151</v>
      </c>
      <c r="D132" s="5">
        <v>-14391716260</v>
      </c>
      <c r="E132" s="5">
        <v>-14391716260</v>
      </c>
      <c r="F132" s="5">
        <v>-14391716260</v>
      </c>
      <c r="G132" s="5">
        <v>-14391716260</v>
      </c>
      <c r="I132" s="5">
        <v>-14391716260</v>
      </c>
      <c r="J132" s="5">
        <v>-14391716260</v>
      </c>
      <c r="K132" s="5">
        <v>-14391716260</v>
      </c>
      <c r="L132" s="5">
        <v>-14391716260</v>
      </c>
      <c r="M132" s="5">
        <v>20586528481</v>
      </c>
      <c r="N132" s="5">
        <v>20122210367</v>
      </c>
      <c r="O132" s="5">
        <v>19906085643</v>
      </c>
      <c r="P132" s="5">
        <v>19906085643</v>
      </c>
      <c r="Q132" s="5">
        <v>19906085643</v>
      </c>
      <c r="S132" s="5">
        <v>1404651408</v>
      </c>
    </row>
    <row r="133" spans="2:19" ht="15.5" x14ac:dyDescent="0.35">
      <c r="C133" t="s">
        <v>152</v>
      </c>
      <c r="D133" s="5">
        <v>-812005700094</v>
      </c>
      <c r="E133" s="5">
        <v>-801432371010</v>
      </c>
      <c r="F133" s="5">
        <v>-764612162297</v>
      </c>
      <c r="G133" s="5">
        <v>-753870597747</v>
      </c>
      <c r="I133" s="5">
        <v>-801432371010</v>
      </c>
      <c r="J133" s="5">
        <v>-727703795118</v>
      </c>
      <c r="K133" s="5">
        <v>-517972659687</v>
      </c>
      <c r="L133" s="5">
        <v>-383945875832</v>
      </c>
      <c r="M133" s="5">
        <v>-341941072616</v>
      </c>
      <c r="N133" s="5">
        <v>-160656672721</v>
      </c>
      <c r="O133" s="5">
        <v>-143805341731</v>
      </c>
      <c r="P133" s="5">
        <v>-26140093892</v>
      </c>
      <c r="Q133" s="5">
        <v>2904191848</v>
      </c>
      <c r="R133" s="5">
        <v>2788193969</v>
      </c>
      <c r="S133" s="5">
        <v>1196347666</v>
      </c>
    </row>
    <row r="134" spans="2:19" ht="15.5" x14ac:dyDescent="0.35">
      <c r="C134" t="s">
        <v>153</v>
      </c>
      <c r="N134" s="5">
        <v>-116699357835</v>
      </c>
    </row>
    <row r="135" spans="2:19" ht="15.5" x14ac:dyDescent="0.35">
      <c r="C135" t="s">
        <v>154</v>
      </c>
      <c r="N135" s="5">
        <v>-43957314886</v>
      </c>
    </row>
    <row r="136" spans="2:19" ht="15.5" x14ac:dyDescent="0.35">
      <c r="C136" t="s">
        <v>155</v>
      </c>
      <c r="D136" s="5">
        <v>-812005700094</v>
      </c>
      <c r="E136" s="5">
        <v>-801432371010</v>
      </c>
      <c r="F136" s="5">
        <v>-764612162297</v>
      </c>
      <c r="G136" s="5">
        <v>-753870597747</v>
      </c>
      <c r="I136" s="5">
        <v>-801432371010</v>
      </c>
      <c r="J136" s="5">
        <v>-727703795118</v>
      </c>
      <c r="K136" s="5">
        <v>-517972659687</v>
      </c>
      <c r="L136" s="5">
        <v>-383945875832</v>
      </c>
      <c r="M136" s="5">
        <v>-341941072616</v>
      </c>
      <c r="N136" s="5">
        <v>-160656672721</v>
      </c>
      <c r="O136" s="5">
        <v>-143805341731</v>
      </c>
      <c r="P136" s="5">
        <v>-26140093892</v>
      </c>
      <c r="Q136" s="5">
        <v>2904191848</v>
      </c>
      <c r="R136" s="5">
        <v>2788193969</v>
      </c>
      <c r="S136" s="5">
        <v>1196347666</v>
      </c>
    </row>
    <row r="137" spans="2:19" ht="15.5" x14ac:dyDescent="0.35">
      <c r="C137" t="s">
        <v>156</v>
      </c>
      <c r="D137" s="5">
        <v>2321326311</v>
      </c>
      <c r="E137" s="5">
        <v>2427696112</v>
      </c>
      <c r="F137" s="5">
        <v>2400015954</v>
      </c>
      <c r="G137" s="5">
        <v>2632698399</v>
      </c>
      <c r="I137" s="5">
        <v>2427696112</v>
      </c>
      <c r="J137" s="5">
        <v>3169439630</v>
      </c>
      <c r="K137" s="5">
        <v>5465983175</v>
      </c>
      <c r="L137" s="5">
        <v>8515070165</v>
      </c>
      <c r="M137" s="5">
        <v>10441956243</v>
      </c>
      <c r="O137" s="5">
        <v>26387632808</v>
      </c>
      <c r="P137" s="5">
        <v>22952425156</v>
      </c>
      <c r="Q137" s="5">
        <v>23044346464</v>
      </c>
      <c r="R137" s="5">
        <v>23251810871</v>
      </c>
      <c r="S137" s="5">
        <v>23337486445</v>
      </c>
    </row>
    <row r="138" spans="2:19" ht="15.5" x14ac:dyDescent="0.35">
      <c r="C138" t="s">
        <v>190</v>
      </c>
      <c r="M138" s="5">
        <v>14</v>
      </c>
    </row>
    <row r="139" spans="2:19" ht="15.5" x14ac:dyDescent="0.35">
      <c r="C139" t="s">
        <v>9</v>
      </c>
      <c r="D139" s="5">
        <v>75923910357</v>
      </c>
      <c r="E139" s="5">
        <v>86603609242</v>
      </c>
      <c r="F139" s="5">
        <v>123396137797</v>
      </c>
      <c r="G139" s="5">
        <v>134370384792</v>
      </c>
      <c r="I139" s="5">
        <v>86603609242</v>
      </c>
      <c r="J139" s="5">
        <v>161073928652</v>
      </c>
      <c r="K139" s="5">
        <v>373101607628</v>
      </c>
      <c r="L139" s="5">
        <v>510177478473</v>
      </c>
      <c r="M139" s="5">
        <v>589397361152</v>
      </c>
      <c r="N139" s="5">
        <v>760269413918</v>
      </c>
      <c r="O139" s="5">
        <v>804001354797</v>
      </c>
      <c r="P139" s="5">
        <v>917436767994</v>
      </c>
      <c r="Q139" s="5">
        <v>946572975042</v>
      </c>
      <c r="R139" s="5">
        <v>526038523764</v>
      </c>
      <c r="S139" s="5">
        <v>225458042681</v>
      </c>
    </row>
    <row r="140" spans="2:19" ht="15.5" x14ac:dyDescent="0.35">
      <c r="C140" t="s">
        <v>157</v>
      </c>
      <c r="D140" s="5">
        <v>840191870599</v>
      </c>
      <c r="E140" s="5">
        <v>843440983692</v>
      </c>
      <c r="F140" s="5">
        <v>1121619159846</v>
      </c>
      <c r="G140" s="5">
        <v>1131081446169</v>
      </c>
      <c r="I140" s="5">
        <v>843440983692</v>
      </c>
      <c r="J140" s="5">
        <v>1144939941117</v>
      </c>
      <c r="K140" s="5">
        <v>1280123891766</v>
      </c>
      <c r="L140" s="5">
        <v>1301381665688</v>
      </c>
      <c r="M140" s="5">
        <v>977450471890</v>
      </c>
      <c r="N140" s="5">
        <v>1116476390654</v>
      </c>
      <c r="O140" s="5">
        <v>1151748681341</v>
      </c>
      <c r="P140" s="5">
        <v>1239722849529</v>
      </c>
      <c r="Q140" s="5">
        <v>1233633806927</v>
      </c>
      <c r="R140" s="5">
        <v>950085880308</v>
      </c>
      <c r="S140" s="5">
        <v>694759352768</v>
      </c>
    </row>
    <row r="141" spans="2:19" ht="15.5" x14ac:dyDescent="0.35">
      <c r="C141" t="s">
        <v>158</v>
      </c>
      <c r="D141" s="5">
        <v>9000000004</v>
      </c>
      <c r="E141" s="5">
        <v>9000000004</v>
      </c>
      <c r="F141" s="5">
        <v>9000000004</v>
      </c>
      <c r="G141" s="5">
        <v>9000000004</v>
      </c>
      <c r="I141" s="5">
        <v>9000000004</v>
      </c>
      <c r="J141" s="5">
        <v>9000000004</v>
      </c>
      <c r="K141" s="5">
        <v>9000000004</v>
      </c>
      <c r="L141" s="5">
        <v>9000000004</v>
      </c>
      <c r="M141" s="5">
        <v>9000000004</v>
      </c>
      <c r="N141" s="5">
        <v>9000000000</v>
      </c>
      <c r="O141" s="5">
        <v>9000000000</v>
      </c>
      <c r="P141" s="5">
        <v>9000000000</v>
      </c>
      <c r="Q141" s="5">
        <v>9000000000</v>
      </c>
      <c r="R141" s="5">
        <v>5000000000</v>
      </c>
      <c r="S141" s="5">
        <v>2000000000</v>
      </c>
    </row>
    <row r="143" spans="2:19" ht="15.5" x14ac:dyDescent="0.35">
      <c r="B143" t="s">
        <v>159</v>
      </c>
      <c r="C143" t="s">
        <v>160</v>
      </c>
      <c r="D143" s="5">
        <v>1616962985</v>
      </c>
      <c r="E143" s="5">
        <v>2816609409</v>
      </c>
      <c r="F143" s="5">
        <v>3421081353</v>
      </c>
      <c r="G143" s="5">
        <v>7943047873</v>
      </c>
      <c r="I143" s="5">
        <v>13886243244</v>
      </c>
      <c r="J143" s="5">
        <v>16481462113</v>
      </c>
      <c r="K143" s="5">
        <v>-38474170085</v>
      </c>
      <c r="L143" s="5">
        <v>-126905389487</v>
      </c>
      <c r="M143" s="5">
        <v>5548273995</v>
      </c>
      <c r="N143" s="5">
        <v>21998108724</v>
      </c>
      <c r="O143" s="5">
        <v>-32102778902</v>
      </c>
      <c r="P143" s="5">
        <v>-15190246659</v>
      </c>
      <c r="Q143" s="5">
        <v>17655399097</v>
      </c>
      <c r="R143" s="5">
        <v>8147678171</v>
      </c>
      <c r="S143" s="5">
        <v>8609205799</v>
      </c>
    </row>
    <row r="144" spans="2:19" ht="15.5" x14ac:dyDescent="0.35">
      <c r="C144" t="s">
        <v>161</v>
      </c>
      <c r="D144" s="5">
        <v>32810652567</v>
      </c>
      <c r="E144" s="5">
        <v>13234356721</v>
      </c>
      <c r="F144" s="5">
        <v>57624408934</v>
      </c>
      <c r="G144" s="5">
        <v>62245269944</v>
      </c>
      <c r="I144" s="5">
        <v>162637536420</v>
      </c>
      <c r="J144" s="5">
        <v>156957922995</v>
      </c>
      <c r="K144" s="5">
        <v>176354620782</v>
      </c>
      <c r="L144" s="5">
        <v>156120128192</v>
      </c>
      <c r="M144" s="5">
        <v>71850608057</v>
      </c>
      <c r="N144" s="5">
        <v>28065891325</v>
      </c>
      <c r="O144" s="5">
        <v>111305737537</v>
      </c>
      <c r="P144" s="5">
        <v>119402460515</v>
      </c>
      <c r="Q144" s="5">
        <v>50103202463</v>
      </c>
      <c r="R144" s="5">
        <v>36980601740</v>
      </c>
      <c r="S144" s="5">
        <v>38210623709</v>
      </c>
    </row>
    <row r="145" spans="3:19" ht="15.5" x14ac:dyDescent="0.35">
      <c r="C145" t="s">
        <v>2617</v>
      </c>
      <c r="D145" s="5">
        <v>-1917947031</v>
      </c>
      <c r="E145" s="5">
        <v>-3868074735</v>
      </c>
      <c r="F145" s="5">
        <v>-1764595744</v>
      </c>
      <c r="G145" s="5">
        <v>-3673698752</v>
      </c>
      <c r="I145" s="5">
        <v>-10441090832</v>
      </c>
      <c r="J145" s="5">
        <v>-15104766484</v>
      </c>
      <c r="K145" s="5">
        <v>-12825344020</v>
      </c>
      <c r="L145" s="5">
        <v>-10082981166</v>
      </c>
      <c r="M145" s="5">
        <v>-1397566601</v>
      </c>
      <c r="N145" s="5">
        <v>-1247508206</v>
      </c>
      <c r="R145" s="5">
        <v>-1262636305</v>
      </c>
      <c r="S145" s="5">
        <v>-1336289121</v>
      </c>
    </row>
    <row r="146" spans="3:19" ht="15.5" x14ac:dyDescent="0.35">
      <c r="C146" t="s">
        <v>461</v>
      </c>
      <c r="D146" s="5">
        <v>-29521295302</v>
      </c>
      <c r="E146" s="5">
        <v>-6027416398</v>
      </c>
      <c r="F146" s="5">
        <v>-52635902593</v>
      </c>
      <c r="G146" s="5">
        <v>-51212757913</v>
      </c>
      <c r="I146" s="5">
        <v>-137624542565</v>
      </c>
      <c r="J146" s="5">
        <v>-148708744066</v>
      </c>
      <c r="K146" s="5">
        <v>-149857118670</v>
      </c>
      <c r="L146" s="5">
        <v>-143837179727</v>
      </c>
      <c r="M146" s="5">
        <v>-70750093505</v>
      </c>
      <c r="N146" s="5">
        <v>28782371579</v>
      </c>
      <c r="O146" s="5">
        <v>-114489498337</v>
      </c>
      <c r="P146" s="5">
        <v>-102116037959</v>
      </c>
      <c r="Q146" s="5">
        <v>-33149428059</v>
      </c>
      <c r="R146" s="5">
        <v>-17516809715</v>
      </c>
      <c r="S146" s="5">
        <v>-21977750185</v>
      </c>
    </row>
    <row r="147" spans="3:19" ht="15.5" x14ac:dyDescent="0.35">
      <c r="C147" t="s">
        <v>2618</v>
      </c>
      <c r="D147" s="5">
        <v>-789998286</v>
      </c>
      <c r="E147" s="5">
        <v>-393806301</v>
      </c>
      <c r="F147" s="5">
        <v>-349784036</v>
      </c>
      <c r="G147" s="5">
        <v>379468875</v>
      </c>
      <c r="I147" s="5">
        <v>-996565951</v>
      </c>
      <c r="J147" s="5">
        <v>40228375812</v>
      </c>
      <c r="K147" s="5">
        <v>-4071141168</v>
      </c>
      <c r="L147" s="5">
        <v>-21453870629</v>
      </c>
      <c r="M147" s="5">
        <v>-3714921764</v>
      </c>
      <c r="N147" s="5">
        <v>-34609815122</v>
      </c>
      <c r="R147" s="5">
        <v>-2285873399</v>
      </c>
      <c r="S147" s="5">
        <v>-1722088106</v>
      </c>
    </row>
    <row r="148" spans="3:19" ht="15.5" x14ac:dyDescent="0.35">
      <c r="C148" t="s">
        <v>867</v>
      </c>
      <c r="D148" s="5">
        <v>1043693837</v>
      </c>
      <c r="E148" s="5">
        <v>-78259720</v>
      </c>
      <c r="F148" s="5">
        <v>546954792</v>
      </c>
      <c r="G148" s="5">
        <v>204765719</v>
      </c>
      <c r="I148" s="5">
        <v>361096330</v>
      </c>
      <c r="J148" s="5">
        <v>27672080297</v>
      </c>
      <c r="K148" s="5">
        <v>1202609958</v>
      </c>
      <c r="L148" s="5">
        <v>-76193519740</v>
      </c>
      <c r="M148" s="5">
        <v>9560247808</v>
      </c>
      <c r="N148" s="5">
        <v>1007169148</v>
      </c>
      <c r="R148" s="5">
        <v>-7617430918</v>
      </c>
      <c r="S148" s="5">
        <v>-4084885382</v>
      </c>
    </row>
    <row r="149" spans="3:19" ht="15.5" x14ac:dyDescent="0.35">
      <c r="C149" t="s">
        <v>464</v>
      </c>
      <c r="O149" s="5">
        <v>15437139</v>
      </c>
      <c r="P149" s="5">
        <v>26238710</v>
      </c>
      <c r="Q149" s="5">
        <v>3265394549</v>
      </c>
      <c r="R149" s="5">
        <v>124724710</v>
      </c>
      <c r="S149" s="5">
        <v>87852566</v>
      </c>
    </row>
    <row r="150" spans="3:19" ht="15.5" x14ac:dyDescent="0.35">
      <c r="C150" t="s">
        <v>1109</v>
      </c>
      <c r="D150" s="5">
        <v>-8142800</v>
      </c>
      <c r="E150" s="5">
        <v>-50190158</v>
      </c>
      <c r="I150" s="5">
        <v>-50190158</v>
      </c>
      <c r="J150" s="5">
        <v>-44563406441</v>
      </c>
      <c r="K150" s="5">
        <v>-47726048300</v>
      </c>
      <c r="L150" s="5">
        <v>-27804994484</v>
      </c>
      <c r="O150" s="5">
        <v>-26459456509</v>
      </c>
      <c r="P150" s="5">
        <v>-25620919903</v>
      </c>
      <c r="Q150" s="5">
        <v>-2563769856</v>
      </c>
    </row>
    <row r="151" spans="3:19" ht="15.5" x14ac:dyDescent="0.35">
      <c r="C151" t="s">
        <v>167</v>
      </c>
      <c r="K151" s="5">
        <v>-1551748667</v>
      </c>
      <c r="L151" s="5">
        <v>-3652971933</v>
      </c>
      <c r="O151" s="5">
        <v>-2474998732</v>
      </c>
      <c r="P151" s="5">
        <v>-6881988022</v>
      </c>
      <c r="R151" s="5">
        <v>-274897942</v>
      </c>
      <c r="S151" s="5">
        <v>-568257682</v>
      </c>
    </row>
    <row r="152" spans="3:19" ht="15.5" x14ac:dyDescent="0.35">
      <c r="C152" t="s">
        <v>172</v>
      </c>
      <c r="D152" s="5">
        <v>-2204537913</v>
      </c>
      <c r="E152" s="5">
        <v>74505887</v>
      </c>
      <c r="F152" s="5">
        <v>-2215303604</v>
      </c>
      <c r="G152" s="5">
        <v>-8215640702</v>
      </c>
      <c r="I152" s="5">
        <v>-4672442789</v>
      </c>
      <c r="J152" s="5">
        <v>-5625292936</v>
      </c>
      <c r="K152" s="5">
        <v>93276091170</v>
      </c>
      <c r="L152" s="5">
        <v>424229072820</v>
      </c>
      <c r="N152" s="5">
        <v>355449886</v>
      </c>
      <c r="O152" s="5">
        <v>-6991295382</v>
      </c>
      <c r="P152" s="5">
        <v>36428487640</v>
      </c>
      <c r="Q152" s="5">
        <v>236930786866</v>
      </c>
      <c r="R152" s="5">
        <v>203007235292</v>
      </c>
      <c r="S152" s="5">
        <v>146476849711</v>
      </c>
    </row>
    <row r="153" spans="3:19" ht="15.5" x14ac:dyDescent="0.35">
      <c r="C153" t="s">
        <v>173</v>
      </c>
      <c r="E153" s="5">
        <v>-1470496047</v>
      </c>
      <c r="F153" s="5">
        <v>-35030000</v>
      </c>
      <c r="G153" s="5">
        <v>-128743672</v>
      </c>
      <c r="I153" s="5">
        <v>-6511917771</v>
      </c>
      <c r="J153" s="5">
        <v>-10938541792</v>
      </c>
      <c r="K153" s="5">
        <v>-55846182981</v>
      </c>
      <c r="L153" s="5">
        <v>-298104911754</v>
      </c>
      <c r="M153" s="5">
        <v>-5635533866</v>
      </c>
      <c r="N153" s="5">
        <v>-22017599273</v>
      </c>
      <c r="O153" s="5">
        <v>38240681830</v>
      </c>
      <c r="P153" s="5">
        <v>-24520202905</v>
      </c>
      <c r="Q153" s="5">
        <v>-255700055588</v>
      </c>
      <c r="R153" s="5">
        <v>-209426693107</v>
      </c>
      <c r="S153" s="5">
        <v>-179694226481</v>
      </c>
    </row>
    <row r="154" spans="3:19" ht="15.5" x14ac:dyDescent="0.35">
      <c r="C154" t="s">
        <v>174</v>
      </c>
      <c r="F154" s="5">
        <v>-35030000</v>
      </c>
      <c r="I154" s="5">
        <v>-35030000</v>
      </c>
      <c r="J154" s="5">
        <v>-6100000</v>
      </c>
      <c r="K154" s="5">
        <v>-1903708017</v>
      </c>
      <c r="L154" s="5">
        <v>-2569068193</v>
      </c>
      <c r="M154" s="5">
        <v>-1904342800</v>
      </c>
      <c r="P154" s="5">
        <v>-125325915407</v>
      </c>
      <c r="Q154" s="5">
        <v>-184092031964</v>
      </c>
      <c r="R154" s="5">
        <v>-101314486083</v>
      </c>
      <c r="S154" s="5">
        <v>-68761430992</v>
      </c>
    </row>
    <row r="155" spans="3:19" ht="15.5" x14ac:dyDescent="0.35">
      <c r="C155" t="s">
        <v>1459</v>
      </c>
    </row>
    <row r="156" spans="3:19" ht="15.5" x14ac:dyDescent="0.35">
      <c r="C156" t="s">
        <v>598</v>
      </c>
      <c r="O156" s="5">
        <v>220175993</v>
      </c>
      <c r="P156" s="5">
        <v>-2790158379</v>
      </c>
      <c r="Q156" s="5">
        <v>-17359625773</v>
      </c>
      <c r="R156" s="5">
        <v>-19411738303</v>
      </c>
      <c r="S156" s="5">
        <v>-25205174907</v>
      </c>
    </row>
    <row r="157" spans="3:19" ht="15.5" x14ac:dyDescent="0.35">
      <c r="C157" t="s">
        <v>2619</v>
      </c>
      <c r="J157" s="5">
        <v>-16527189752</v>
      </c>
      <c r="K157" s="5">
        <v>-40332829457</v>
      </c>
      <c r="L157" s="5">
        <v>-11294351463</v>
      </c>
      <c r="O157" s="5">
        <v>39663687412</v>
      </c>
    </row>
    <row r="158" spans="3:19" ht="15.5" x14ac:dyDescent="0.35">
      <c r="C158" t="s">
        <v>351</v>
      </c>
      <c r="Q158" s="5">
        <v>8274000</v>
      </c>
      <c r="R158" s="5">
        <v>105171816</v>
      </c>
      <c r="S158" s="5">
        <v>93804744</v>
      </c>
    </row>
    <row r="159" spans="3:19" ht="15.5" x14ac:dyDescent="0.35">
      <c r="C159" t="s">
        <v>550</v>
      </c>
      <c r="E159" s="5">
        <v>-1470496047</v>
      </c>
      <c r="G159" s="5">
        <v>-128743672</v>
      </c>
      <c r="I159" s="5">
        <v>-6476887771</v>
      </c>
      <c r="J159" s="5">
        <v>5594747960</v>
      </c>
      <c r="K159" s="5">
        <v>-9116076297</v>
      </c>
      <c r="L159" s="5">
        <v>146184357468</v>
      </c>
    </row>
    <row r="160" spans="3:19" ht="15.5" x14ac:dyDescent="0.35">
      <c r="C160" t="s">
        <v>175</v>
      </c>
      <c r="R160" s="5">
        <v>-39388924430</v>
      </c>
      <c r="S160" s="5">
        <v>-31355849000</v>
      </c>
    </row>
    <row r="161" spans="3:19" ht="15.5" x14ac:dyDescent="0.35">
      <c r="C161" t="s">
        <v>1458</v>
      </c>
      <c r="M161" s="5">
        <v>-3731191066</v>
      </c>
      <c r="N161" s="5">
        <v>-22017599273</v>
      </c>
      <c r="P161" s="5">
        <v>103595870881</v>
      </c>
      <c r="Q161" s="5">
        <v>-44998241858</v>
      </c>
      <c r="R161" s="5">
        <v>-85938945756</v>
      </c>
      <c r="S161" s="5">
        <v>-54462727326</v>
      </c>
    </row>
    <row r="162" spans="3:19" ht="15.5" x14ac:dyDescent="0.35">
      <c r="C162" t="s">
        <v>2620</v>
      </c>
      <c r="R162" s="5">
        <v>-1479770351</v>
      </c>
      <c r="S162" s="5">
        <v>-2849000</v>
      </c>
    </row>
    <row r="163" spans="3:19" ht="15.5" x14ac:dyDescent="0.35">
      <c r="C163" t="s">
        <v>910</v>
      </c>
      <c r="L163" s="5">
        <v>-138000000000</v>
      </c>
      <c r="R163" s="5">
        <v>-1998000000</v>
      </c>
    </row>
    <row r="164" spans="3:19" ht="15.5" x14ac:dyDescent="0.35">
      <c r="C164" t="s">
        <v>2621</v>
      </c>
      <c r="L164" s="5">
        <v>-292425849566</v>
      </c>
    </row>
    <row r="165" spans="3:19" ht="15.5" x14ac:dyDescent="0.35">
      <c r="C165" t="s">
        <v>415</v>
      </c>
      <c r="Q165" s="5">
        <v>-9258429993</v>
      </c>
    </row>
    <row r="166" spans="3:19" ht="15.5" x14ac:dyDescent="0.35">
      <c r="C166" t="s">
        <v>2217</v>
      </c>
      <c r="O166" s="5">
        <v>-1643181575</v>
      </c>
      <c r="R166" s="5">
        <v>40000000000</v>
      </c>
    </row>
    <row r="167" spans="3:19" ht="15.5" x14ac:dyDescent="0.35">
      <c r="C167" t="s">
        <v>2172</v>
      </c>
      <c r="K167" s="5">
        <v>-4493569210</v>
      </c>
    </row>
    <row r="168" spans="3:19" ht="15.5" x14ac:dyDescent="0.35">
      <c r="C168" t="s">
        <v>191</v>
      </c>
      <c r="D168" s="5">
        <v>-2204537913</v>
      </c>
      <c r="E168" s="5">
        <v>74505887</v>
      </c>
      <c r="F168" s="5">
        <v>-2215303604</v>
      </c>
      <c r="G168" s="5">
        <v>-8215640702</v>
      </c>
      <c r="I168" s="5">
        <v>-4672442789</v>
      </c>
      <c r="J168" s="5">
        <v>-5625292936</v>
      </c>
      <c r="K168" s="5">
        <v>93276091170</v>
      </c>
      <c r="L168" s="5">
        <v>424229072820</v>
      </c>
      <c r="N168" s="5">
        <v>355449886</v>
      </c>
      <c r="O168" s="5">
        <v>-6991295382</v>
      </c>
      <c r="P168" s="5">
        <v>36428487640</v>
      </c>
      <c r="Q168" s="5">
        <v>236930786866</v>
      </c>
      <c r="R168" s="5">
        <v>203007235292</v>
      </c>
      <c r="S168" s="5">
        <v>146476849711</v>
      </c>
    </row>
    <row r="169" spans="3:19" ht="15.5" x14ac:dyDescent="0.35">
      <c r="C169" t="s">
        <v>1214</v>
      </c>
      <c r="D169" s="5">
        <v>-2154537913</v>
      </c>
      <c r="G169" s="5">
        <v>-5965306630</v>
      </c>
      <c r="K169" s="5">
        <v>104860849361</v>
      </c>
      <c r="L169" s="5">
        <v>29617235746</v>
      </c>
      <c r="P169" s="5">
        <v>9683040271</v>
      </c>
      <c r="R169" s="5">
        <v>1737295</v>
      </c>
      <c r="S169" s="5">
        <v>147077496516</v>
      </c>
    </row>
    <row r="170" spans="3:19" ht="15.5" x14ac:dyDescent="0.35">
      <c r="C170" t="s">
        <v>754</v>
      </c>
      <c r="Q170" s="5">
        <v>48585922587</v>
      </c>
      <c r="R170" s="5">
        <v>-435095436675</v>
      </c>
      <c r="S170" s="5">
        <v>-96141805</v>
      </c>
    </row>
    <row r="171" spans="3:19" ht="15.5" x14ac:dyDescent="0.35">
      <c r="C171" t="s">
        <v>582</v>
      </c>
    </row>
    <row r="172" spans="3:19" ht="15.5" x14ac:dyDescent="0.35">
      <c r="C172" t="s">
        <v>491</v>
      </c>
      <c r="N172" s="5">
        <v>55449486</v>
      </c>
      <c r="O172" s="5">
        <v>-5660587382</v>
      </c>
    </row>
    <row r="173" spans="3:19" ht="15.5" x14ac:dyDescent="0.35">
      <c r="C173" t="s">
        <v>185</v>
      </c>
      <c r="N173" s="5">
        <v>300000400</v>
      </c>
      <c r="Q173" s="5">
        <v>440000000000</v>
      </c>
      <c r="R173" s="5">
        <v>300000000000</v>
      </c>
    </row>
    <row r="174" spans="3:19" ht="15.5" x14ac:dyDescent="0.35">
      <c r="C174" t="s">
        <v>212</v>
      </c>
      <c r="Q174" s="5">
        <v>-19613471519</v>
      </c>
    </row>
    <row r="175" spans="3:19" ht="15.5" x14ac:dyDescent="0.35">
      <c r="C175" t="s">
        <v>2622</v>
      </c>
      <c r="O175" s="5">
        <v>-578940622</v>
      </c>
      <c r="P175" s="5">
        <v>-32125296</v>
      </c>
    </row>
    <row r="176" spans="3:19" ht="15.5" x14ac:dyDescent="0.35">
      <c r="C176" t="s">
        <v>1464</v>
      </c>
      <c r="L176" s="5">
        <v>468249202643</v>
      </c>
      <c r="P176" s="5">
        <v>38690251503</v>
      </c>
      <c r="R176" s="5">
        <v>350000000000</v>
      </c>
    </row>
    <row r="177" spans="2:19" ht="15.5" x14ac:dyDescent="0.35">
      <c r="C177" t="s">
        <v>357</v>
      </c>
      <c r="E177" s="5">
        <v>1098214286</v>
      </c>
      <c r="G177" s="5">
        <v>-1098214286</v>
      </c>
      <c r="J177" s="5">
        <v>-3227702489</v>
      </c>
      <c r="K177" s="5">
        <v>-8798285868</v>
      </c>
      <c r="L177" s="5">
        <v>-66322392044</v>
      </c>
      <c r="Q177" s="5">
        <v>-352362799131</v>
      </c>
    </row>
    <row r="178" spans="2:19" ht="15.5" x14ac:dyDescent="0.35">
      <c r="C178" t="s">
        <v>2623</v>
      </c>
      <c r="R178" s="5">
        <v>-10835138888</v>
      </c>
    </row>
    <row r="179" spans="2:19" ht="15.5" x14ac:dyDescent="0.35">
      <c r="C179" t="s">
        <v>2624</v>
      </c>
      <c r="E179" s="5">
        <v>-773708399</v>
      </c>
      <c r="F179" s="5">
        <v>-1722036346</v>
      </c>
      <c r="G179" s="5">
        <v>-572702539</v>
      </c>
      <c r="I179" s="5">
        <v>-3068447284</v>
      </c>
    </row>
    <row r="180" spans="2:19" ht="15.5" x14ac:dyDescent="0.35">
      <c r="C180" t="s">
        <v>429</v>
      </c>
      <c r="F180" s="5">
        <v>-293267258</v>
      </c>
      <c r="G180" s="5">
        <v>-230085790</v>
      </c>
      <c r="I180" s="5">
        <v>-523353048</v>
      </c>
      <c r="J180" s="5">
        <v>-1536083451</v>
      </c>
      <c r="K180" s="5">
        <v>-1651317278</v>
      </c>
      <c r="L180" s="5">
        <v>-3522168011</v>
      </c>
      <c r="Q180" s="5">
        <v>-148622982</v>
      </c>
      <c r="R180" s="5">
        <v>-800059159</v>
      </c>
      <c r="S180" s="5">
        <v>-282784630</v>
      </c>
    </row>
    <row r="181" spans="2:19" ht="15.5" x14ac:dyDescent="0.35">
      <c r="C181" t="s">
        <v>2625</v>
      </c>
      <c r="R181" s="5">
        <v>-161550481</v>
      </c>
      <c r="S181" s="5">
        <v>-127929970</v>
      </c>
    </row>
    <row r="182" spans="2:19" ht="15.5" x14ac:dyDescent="0.35">
      <c r="C182" t="s">
        <v>2626</v>
      </c>
      <c r="O182" s="5">
        <v>-751767378</v>
      </c>
    </row>
    <row r="183" spans="2:19" ht="15.5" x14ac:dyDescent="0.35">
      <c r="C183" t="s">
        <v>576</v>
      </c>
      <c r="D183" s="5">
        <v>-50000000</v>
      </c>
      <c r="E183" s="5">
        <v>-250000000</v>
      </c>
      <c r="F183" s="5">
        <v>-200000000</v>
      </c>
      <c r="G183" s="5">
        <v>-349331457</v>
      </c>
      <c r="I183" s="5">
        <v>-1080642457</v>
      </c>
      <c r="J183" s="5">
        <v>-861506996</v>
      </c>
      <c r="K183" s="5">
        <v>-1135155045</v>
      </c>
      <c r="L183" s="5">
        <v>-3792805514</v>
      </c>
      <c r="Q183" s="5">
        <v>120469757911</v>
      </c>
      <c r="R183" s="5">
        <v>-93301302</v>
      </c>
      <c r="S183" s="5">
        <v>-76841503</v>
      </c>
    </row>
    <row r="184" spans="2:19" ht="15.5" x14ac:dyDescent="0.35">
      <c r="C184" t="s">
        <v>2627</v>
      </c>
      <c r="P184" s="5">
        <v>-11912678838</v>
      </c>
      <c r="R184" s="5">
        <v>-9015498</v>
      </c>
      <c r="S184" s="5">
        <v>-16948897</v>
      </c>
    </row>
    <row r="185" spans="2:19" ht="15.5" x14ac:dyDescent="0.35">
      <c r="C185" t="s">
        <v>823</v>
      </c>
    </row>
    <row r="186" spans="2:19" ht="15.5" x14ac:dyDescent="0.35">
      <c r="C186" t="s">
        <v>213</v>
      </c>
      <c r="D186" s="5">
        <v>-587574928</v>
      </c>
      <c r="E186" s="5">
        <v>1420619249</v>
      </c>
      <c r="F186" s="5">
        <v>1170747749</v>
      </c>
      <c r="G186" s="5">
        <v>-401336501</v>
      </c>
      <c r="I186" s="5">
        <v>2701882684</v>
      </c>
      <c r="J186" s="5">
        <v>-82372615</v>
      </c>
      <c r="K186" s="5">
        <v>-1044261896</v>
      </c>
      <c r="L186" s="5">
        <v>-781228421</v>
      </c>
      <c r="M186" s="5">
        <v>-87259871</v>
      </c>
      <c r="N186" s="5">
        <v>335959337</v>
      </c>
      <c r="O186" s="5">
        <v>-853392454</v>
      </c>
      <c r="P186" s="5">
        <v>-3281961924</v>
      </c>
      <c r="Q186" s="5">
        <v>-1113869625</v>
      </c>
      <c r="R186" s="5">
        <v>1728220356</v>
      </c>
      <c r="S186" s="5">
        <v>-24608170971</v>
      </c>
    </row>
    <row r="187" spans="2:19" ht="15.5" x14ac:dyDescent="0.35">
      <c r="C187" t="s">
        <v>214</v>
      </c>
      <c r="D187" s="5">
        <v>2970178243</v>
      </c>
      <c r="I187" s="5">
        <v>268295559</v>
      </c>
      <c r="J187" s="5">
        <v>350668174</v>
      </c>
      <c r="K187" s="5">
        <v>1394930070</v>
      </c>
      <c r="L187" s="5">
        <v>2176158491</v>
      </c>
      <c r="M187" s="5">
        <v>396286261</v>
      </c>
      <c r="N187" s="5">
        <v>60326924</v>
      </c>
      <c r="O187" s="5">
        <v>913719377</v>
      </c>
      <c r="P187" s="5">
        <v>4195681301</v>
      </c>
      <c r="Q187" s="5">
        <v>5309550926</v>
      </c>
      <c r="R187" s="5">
        <v>3581330570</v>
      </c>
      <c r="S187" s="5">
        <v>28189501541</v>
      </c>
    </row>
    <row r="188" spans="2:19" ht="15.5" x14ac:dyDescent="0.35">
      <c r="C188" t="s">
        <v>216</v>
      </c>
      <c r="D188" s="5">
        <v>2382603315</v>
      </c>
      <c r="E188" s="5">
        <v>1420619249</v>
      </c>
      <c r="F188" s="5">
        <v>1170747749</v>
      </c>
      <c r="G188" s="5">
        <v>-401336501</v>
      </c>
      <c r="I188" s="5">
        <v>2970178243</v>
      </c>
      <c r="J188" s="5">
        <v>268295559</v>
      </c>
      <c r="K188" s="5">
        <v>350668174</v>
      </c>
      <c r="L188" s="5">
        <v>1394930070</v>
      </c>
      <c r="M188" s="5">
        <v>309026390</v>
      </c>
      <c r="N188" s="5">
        <v>396286261</v>
      </c>
      <c r="O188" s="5">
        <v>60326923</v>
      </c>
      <c r="P188" s="5">
        <v>913719377</v>
      </c>
      <c r="Q188" s="5">
        <v>4195681301</v>
      </c>
      <c r="R188" s="5">
        <v>5309550926</v>
      </c>
      <c r="S188" s="5">
        <v>3581330570</v>
      </c>
    </row>
    <row r="190" spans="2:19" ht="15.5" x14ac:dyDescent="0.35">
      <c r="B190" t="s">
        <v>217</v>
      </c>
      <c r="C190" t="s">
        <v>11</v>
      </c>
      <c r="D190" s="5">
        <v>9000000000</v>
      </c>
      <c r="E190" s="5">
        <v>9000000000</v>
      </c>
      <c r="F190" s="5">
        <v>9000000000</v>
      </c>
      <c r="G190" s="5">
        <v>9000000000</v>
      </c>
      <c r="I190" s="5">
        <v>9000000000</v>
      </c>
      <c r="J190" s="5">
        <v>9000000000</v>
      </c>
      <c r="K190" s="5">
        <v>9000000000</v>
      </c>
      <c r="L190" s="5">
        <v>9000000000</v>
      </c>
      <c r="M190" s="5">
        <v>9000000000</v>
      </c>
      <c r="N190" s="5">
        <v>9000000000</v>
      </c>
      <c r="O190" s="5">
        <v>9000000000</v>
      </c>
      <c r="P190" s="5">
        <v>9000000000</v>
      </c>
      <c r="Q190" s="5">
        <v>9000000000</v>
      </c>
      <c r="R190" s="5">
        <v>5000000000</v>
      </c>
      <c r="S190" s="5">
        <v>2000000000</v>
      </c>
    </row>
    <row r="191" spans="2:19" ht="15.5" x14ac:dyDescent="0.35">
      <c r="C191" t="s">
        <v>218</v>
      </c>
      <c r="D191" s="6">
        <v>-1.17</v>
      </c>
      <c r="E191" s="6">
        <v>-4.09</v>
      </c>
      <c r="F191" s="6">
        <v>-1.19</v>
      </c>
      <c r="G191" s="6">
        <v>-0.6</v>
      </c>
    </row>
    <row r="192" spans="2:19" ht="15.5" x14ac:dyDescent="0.35">
      <c r="C192" t="s">
        <v>219</v>
      </c>
      <c r="D192" s="6">
        <v>-42.74</v>
      </c>
      <c r="E192" s="6">
        <v>-12.22</v>
      </c>
      <c r="F192" s="6">
        <v>-42.02</v>
      </c>
      <c r="G192" s="6">
        <v>-83.33</v>
      </c>
    </row>
    <row r="193" spans="3:7" ht="15.5" x14ac:dyDescent="0.35">
      <c r="C193" t="s">
        <v>72</v>
      </c>
      <c r="D193" s="6">
        <v>13.94</v>
      </c>
      <c r="E193" s="6">
        <v>-103.47</v>
      </c>
      <c r="F193" s="6">
        <v>7.55</v>
      </c>
      <c r="G193" s="6">
        <v>5.64</v>
      </c>
    </row>
    <row r="194" spans="3:7" ht="15.5" x14ac:dyDescent="0.35">
      <c r="C194" t="s">
        <v>220</v>
      </c>
      <c r="D194" s="5">
        <v>170000000</v>
      </c>
      <c r="E194" s="5">
        <v>24550000000</v>
      </c>
      <c r="F194" s="5">
        <v>-3690000000</v>
      </c>
      <c r="G194" s="5">
        <v>7530000000</v>
      </c>
    </row>
    <row r="195" spans="3:7" ht="15.5" x14ac:dyDescent="0.35">
      <c r="C195" t="s">
        <v>221</v>
      </c>
      <c r="D195" s="6">
        <v>-1.26E-2</v>
      </c>
      <c r="E195" s="6">
        <v>-4.3700000000000003E-2</v>
      </c>
      <c r="F195" s="6">
        <v>-9.5999999999999992E-3</v>
      </c>
      <c r="G195" s="6">
        <v>-4.7999999999999996E-3</v>
      </c>
    </row>
    <row r="196" spans="3:7" ht="15.5" x14ac:dyDescent="0.35">
      <c r="C196" t="s">
        <v>222</v>
      </c>
      <c r="D196" s="6">
        <v>-0.14369999999999999</v>
      </c>
      <c r="E196" s="6">
        <v>-0.43740000000000001</v>
      </c>
      <c r="F196" s="6">
        <v>-8.8800000000000004E-2</v>
      </c>
      <c r="G196" s="6">
        <v>-4.0899999999999999E-2</v>
      </c>
    </row>
    <row r="197" spans="3:7" ht="15.5" x14ac:dyDescent="0.35">
      <c r="C197" t="s">
        <v>223</v>
      </c>
      <c r="D197" s="6">
        <v>-2.6800000000000001E-2</v>
      </c>
      <c r="E197" s="6">
        <v>-2.3700000000000002E-2</v>
      </c>
      <c r="F197" s="6">
        <v>-1.1899999999999999E-2</v>
      </c>
      <c r="G197" s="6">
        <v>2.7000000000000001E-3</v>
      </c>
    </row>
    <row r="198" spans="3:7" ht="15.5" x14ac:dyDescent="0.35">
      <c r="C198" t="s">
        <v>224</v>
      </c>
      <c r="D198" s="6">
        <v>-0.84</v>
      </c>
      <c r="E198" s="6">
        <v>-5.19</v>
      </c>
      <c r="F198" s="6">
        <v>-0.94</v>
      </c>
      <c r="G198" s="6">
        <v>0.18</v>
      </c>
    </row>
    <row r="199" spans="3:7" ht="15.5" x14ac:dyDescent="0.35">
      <c r="C199" t="s">
        <v>226</v>
      </c>
      <c r="D199" s="6">
        <v>6.11</v>
      </c>
      <c r="E199" s="6">
        <v>5.35</v>
      </c>
      <c r="F199" s="6">
        <v>3.72</v>
      </c>
      <c r="G199" s="6">
        <v>3.42</v>
      </c>
    </row>
    <row r="200" spans="3:7" ht="15.5" x14ac:dyDescent="0.35">
      <c r="C200" t="s">
        <v>227</v>
      </c>
      <c r="D200" s="6">
        <v>8.18</v>
      </c>
      <c r="E200" s="6">
        <v>9.35</v>
      </c>
      <c r="F200" s="6">
        <v>13.44</v>
      </c>
      <c r="G200" s="6">
        <v>14.64</v>
      </c>
    </row>
    <row r="201" spans="3:7" ht="15.5" x14ac:dyDescent="0.35">
      <c r="C201" t="s">
        <v>228</v>
      </c>
      <c r="D201" s="6">
        <v>6.11</v>
      </c>
      <c r="E201" s="6">
        <v>5.35</v>
      </c>
      <c r="F201" s="6">
        <v>3.72</v>
      </c>
      <c r="G201" s="6">
        <v>3.42</v>
      </c>
    </row>
    <row r="202" spans="3:7" ht="15.5" x14ac:dyDescent="0.35">
      <c r="C202" t="s">
        <v>229</v>
      </c>
      <c r="D202" s="6">
        <v>8.18</v>
      </c>
      <c r="E202" s="6">
        <v>9.35</v>
      </c>
      <c r="F202" s="6">
        <v>13.44</v>
      </c>
      <c r="G202" s="6">
        <v>14.64</v>
      </c>
    </row>
    <row r="203" spans="3:7" ht="15.5" x14ac:dyDescent="0.35">
      <c r="C203" t="s">
        <v>230</v>
      </c>
      <c r="D203" s="5">
        <v>251000000000</v>
      </c>
      <c r="E203" s="5">
        <v>251000000000</v>
      </c>
      <c r="F203" s="5">
        <v>288000000000</v>
      </c>
      <c r="G203" s="5">
        <v>288000000000</v>
      </c>
    </row>
    <row r="204" spans="3:7" ht="15.5" x14ac:dyDescent="0.35">
      <c r="C204" t="s">
        <v>231</v>
      </c>
      <c r="D204" s="5">
        <v>108000000000</v>
      </c>
      <c r="E204" s="5">
        <v>108000000000</v>
      </c>
      <c r="F204" s="5">
        <v>284000000000</v>
      </c>
      <c r="G204" s="5">
        <v>284000000000</v>
      </c>
    </row>
    <row r="205" spans="3:7" ht="15.5" x14ac:dyDescent="0.35">
      <c r="C205" t="s">
        <v>316</v>
      </c>
      <c r="D205" s="5">
        <v>74000000000</v>
      </c>
      <c r="E205" s="5">
        <v>84000000000</v>
      </c>
      <c r="F205" s="5">
        <v>121000000000</v>
      </c>
      <c r="G205" s="5">
        <v>132000000000</v>
      </c>
    </row>
    <row r="206" spans="3:7" ht="15.5" x14ac:dyDescent="0.35">
      <c r="C206" t="s">
        <v>23</v>
      </c>
      <c r="D206" s="5">
        <v>359000000000</v>
      </c>
      <c r="E206" s="5">
        <v>359000000000</v>
      </c>
      <c r="F206" s="5">
        <v>572000000000</v>
      </c>
      <c r="G206" s="5">
        <v>572000000000</v>
      </c>
    </row>
    <row r="207" spans="3:7" ht="15.5" x14ac:dyDescent="0.35">
      <c r="C207" t="s">
        <v>20</v>
      </c>
      <c r="D207" s="5">
        <v>356000000000</v>
      </c>
      <c r="E207" s="5">
        <v>356000000000</v>
      </c>
      <c r="F207" s="5">
        <v>570000000000</v>
      </c>
      <c r="G207" s="5">
        <v>572000000000</v>
      </c>
    </row>
    <row r="208" spans="3:7" ht="15.5" x14ac:dyDescent="0.35">
      <c r="C208" t="s">
        <v>233</v>
      </c>
      <c r="D208" s="5">
        <v>-440000000000</v>
      </c>
      <c r="E208" s="5">
        <v>-435000000000</v>
      </c>
      <c r="F208" s="5">
        <v>-228000000000</v>
      </c>
      <c r="G208" s="5">
        <v>-222000000000</v>
      </c>
    </row>
    <row r="209" spans="3:19" ht="15.5" x14ac:dyDescent="0.35">
      <c r="C209" t="s">
        <v>234</v>
      </c>
      <c r="D209" s="5">
        <v>2000000000</v>
      </c>
      <c r="E209" s="5">
        <v>3000000000</v>
      </c>
      <c r="F209" s="5">
        <v>3000000000</v>
      </c>
      <c r="G209" s="5">
        <v>8000000000</v>
      </c>
    </row>
    <row r="210" spans="3:19" ht="15.5" x14ac:dyDescent="0.35">
      <c r="C210" t="s">
        <v>235</v>
      </c>
      <c r="F210" s="5">
        <v>0</v>
      </c>
    </row>
    <row r="211" spans="3:19" ht="15.5" x14ac:dyDescent="0.35">
      <c r="C211" t="s">
        <v>12</v>
      </c>
      <c r="D211" s="5">
        <v>2000000000</v>
      </c>
      <c r="E211" s="5">
        <v>3000000000</v>
      </c>
      <c r="F211" s="5">
        <v>3000000000</v>
      </c>
      <c r="G211" s="5">
        <v>8000000000</v>
      </c>
    </row>
    <row r="212" spans="3:19" ht="15.5" x14ac:dyDescent="0.35">
      <c r="C212" t="s">
        <v>15</v>
      </c>
      <c r="D212" s="6">
        <v>0.18</v>
      </c>
      <c r="E212" s="6">
        <v>0.31</v>
      </c>
      <c r="F212" s="6">
        <v>0.38</v>
      </c>
      <c r="G212" s="6">
        <v>0.88</v>
      </c>
    </row>
    <row r="213" spans="3:19" ht="15.5" x14ac:dyDescent="0.35">
      <c r="C213" t="s">
        <v>57</v>
      </c>
      <c r="I213" s="6">
        <v>-8.19</v>
      </c>
      <c r="J213" s="6">
        <v>-23.44</v>
      </c>
      <c r="K213" s="6">
        <v>-14.74</v>
      </c>
      <c r="L213" s="6">
        <v>-4.68</v>
      </c>
      <c r="M213" s="6">
        <v>-18.190000000000001</v>
      </c>
      <c r="N213" s="6">
        <v>-4.67</v>
      </c>
      <c r="O213" s="6">
        <v>-10.8</v>
      </c>
      <c r="P213" s="6">
        <v>-3.23</v>
      </c>
      <c r="Q213" s="6">
        <v>0.03</v>
      </c>
      <c r="R213" s="6">
        <v>0.32</v>
      </c>
      <c r="S213" s="6">
        <v>1.58</v>
      </c>
    </row>
    <row r="214" spans="3:19" ht="15.5" x14ac:dyDescent="0.35">
      <c r="C214" t="s">
        <v>71</v>
      </c>
      <c r="I214" s="6">
        <v>-6.11</v>
      </c>
      <c r="J214" s="6">
        <v>-2.13</v>
      </c>
      <c r="K214" s="6">
        <v>-3.39</v>
      </c>
      <c r="L214" s="6">
        <v>-10.68</v>
      </c>
      <c r="M214" s="6">
        <v>-2.75</v>
      </c>
      <c r="N214" s="6">
        <v>-10.71</v>
      </c>
      <c r="O214" s="6">
        <v>-4.63</v>
      </c>
      <c r="P214" s="6">
        <v>-15.48</v>
      </c>
      <c r="Q214" s="6">
        <v>3333.33</v>
      </c>
      <c r="R214" s="5">
        <v>0</v>
      </c>
      <c r="S214" s="5">
        <v>0</v>
      </c>
    </row>
    <row r="215" spans="3:19" ht="15.5" x14ac:dyDescent="0.35">
      <c r="C215" t="s">
        <v>74</v>
      </c>
      <c r="I215" s="6">
        <v>2.76</v>
      </c>
      <c r="J215" s="6">
        <v>2.74</v>
      </c>
      <c r="K215" s="6">
        <v>2.68</v>
      </c>
      <c r="L215" s="6">
        <v>2.56</v>
      </c>
      <c r="M215" s="6">
        <v>6.49</v>
      </c>
      <c r="N215" s="6">
        <v>14.74</v>
      </c>
      <c r="O215" s="6">
        <v>4.24</v>
      </c>
      <c r="P215" s="6">
        <v>3.91</v>
      </c>
      <c r="Q215" s="6">
        <v>17.739999999999998</v>
      </c>
      <c r="R215" s="5">
        <v>0</v>
      </c>
      <c r="S215" s="5">
        <v>0</v>
      </c>
    </row>
    <row r="216" spans="3:19" ht="15.5" x14ac:dyDescent="0.35">
      <c r="C216" t="s">
        <v>236</v>
      </c>
      <c r="I216" s="5">
        <v>27580000000</v>
      </c>
      <c r="J216" s="5">
        <v>-118920000000</v>
      </c>
      <c r="K216" s="5">
        <v>-96480000000</v>
      </c>
      <c r="L216" s="5">
        <v>-18550000000</v>
      </c>
    </row>
    <row r="217" spans="3:19" ht="15.5" x14ac:dyDescent="0.35">
      <c r="C217" t="s">
        <v>237</v>
      </c>
      <c r="I217" s="6">
        <v>-8.7400000000000005E-2</v>
      </c>
      <c r="J217" s="6">
        <v>-0.18429999999999999</v>
      </c>
      <c r="K217" s="6">
        <v>-0.1036</v>
      </c>
      <c r="L217" s="6">
        <v>-3.2300000000000002E-2</v>
      </c>
      <c r="M217" s="6">
        <v>-0.16750000000000001</v>
      </c>
      <c r="N217" s="6">
        <v>-3.7699999999999997E-2</v>
      </c>
      <c r="O217" s="6">
        <v>-8.4399999999999989E-2</v>
      </c>
      <c r="P217" s="6">
        <v>-2.3399999999999997E-2</v>
      </c>
      <c r="Q217" s="6">
        <v>2.0000000000000001E-4</v>
      </c>
      <c r="R217" s="6">
        <v>1.7000000000000001E-3</v>
      </c>
      <c r="S217" s="6">
        <v>4.5000000000000005E-3</v>
      </c>
    </row>
    <row r="218" spans="3:19" ht="15.5" x14ac:dyDescent="0.35">
      <c r="C218" t="s">
        <v>238</v>
      </c>
      <c r="I218" s="6">
        <v>-0.87590000000000001</v>
      </c>
      <c r="J218" s="6">
        <v>-1.3359999999999999</v>
      </c>
      <c r="K218" s="6">
        <v>-0.36080000000000001</v>
      </c>
      <c r="L218" s="6">
        <v>-8.3900000000000002E-2</v>
      </c>
      <c r="M218" s="6">
        <v>-0.28270000000000001</v>
      </c>
      <c r="N218" s="6">
        <v>-5.5300000000000002E-2</v>
      </c>
      <c r="O218" s="6">
        <v>-0.125</v>
      </c>
      <c r="P218" s="6">
        <v>-3.2500000000000001E-2</v>
      </c>
      <c r="Q218" s="6">
        <v>2.9999999999999997E-4</v>
      </c>
      <c r="R218" s="6">
        <v>3.2000000000000002E-3</v>
      </c>
      <c r="S218" s="6">
        <v>1.5600000000000001E-2</v>
      </c>
    </row>
    <row r="219" spans="3:19" ht="15.5" x14ac:dyDescent="0.35">
      <c r="C219" t="s">
        <v>239</v>
      </c>
      <c r="I219" s="6">
        <v>-6.2E-2</v>
      </c>
      <c r="J219" s="6">
        <v>-0.27929999999999999</v>
      </c>
      <c r="K219" s="6">
        <v>-0.15859999999999999</v>
      </c>
      <c r="L219" s="6">
        <v>-4.2000000000000003E-2</v>
      </c>
      <c r="M219" s="6">
        <v>-2.3300000000000001E-2</v>
      </c>
      <c r="N219" s="6">
        <v>-2.7699999999999999E-2</v>
      </c>
      <c r="O219" s="6">
        <v>-4.7999999999999996E-3</v>
      </c>
      <c r="P219" s="6">
        <v>1.7100000000000001E-2</v>
      </c>
      <c r="Q219" s="6">
        <v>3.7000000000000002E-3</v>
      </c>
      <c r="R219" s="6">
        <v>8.6999999999999994E-3</v>
      </c>
      <c r="S219" s="6">
        <v>7.4999999999999997E-3</v>
      </c>
    </row>
    <row r="220" spans="3:19" ht="15.5" x14ac:dyDescent="0.35">
      <c r="C220" t="s">
        <v>240</v>
      </c>
      <c r="I220" s="6">
        <v>-0.81</v>
      </c>
      <c r="J220" s="6">
        <v>-3.66</v>
      </c>
      <c r="K220" s="6">
        <v>-2.89</v>
      </c>
      <c r="L220" s="6">
        <v>-1.02</v>
      </c>
      <c r="O220" s="6">
        <v>-0.18</v>
      </c>
      <c r="P220" s="6">
        <v>0.71</v>
      </c>
      <c r="Q220" s="6">
        <v>1.18</v>
      </c>
      <c r="R220" s="6">
        <v>3.9</v>
      </c>
    </row>
    <row r="221" spans="3:19" ht="15.5" x14ac:dyDescent="0.35">
      <c r="C221" t="s">
        <v>68</v>
      </c>
      <c r="I221" s="6">
        <v>5.35</v>
      </c>
      <c r="J221" s="6">
        <v>2.85</v>
      </c>
      <c r="K221" s="6">
        <v>1.22</v>
      </c>
      <c r="L221" s="6">
        <v>0.9</v>
      </c>
      <c r="M221" s="6">
        <v>0.78</v>
      </c>
      <c r="N221" s="6">
        <v>0.59</v>
      </c>
      <c r="O221" s="6">
        <v>0.57999999999999996</v>
      </c>
      <c r="P221" s="6">
        <v>0.5</v>
      </c>
      <c r="Q221" s="6">
        <v>0.97</v>
      </c>
      <c r="R221" s="5">
        <v>0</v>
      </c>
      <c r="S221" s="5">
        <v>0</v>
      </c>
    </row>
    <row r="222" spans="3:19" ht="15.5" x14ac:dyDescent="0.35">
      <c r="C222" t="s">
        <v>65</v>
      </c>
      <c r="I222" s="6">
        <v>9.35</v>
      </c>
      <c r="J222" s="6">
        <v>17.54</v>
      </c>
      <c r="K222" s="6">
        <v>40.85</v>
      </c>
      <c r="L222" s="6">
        <v>55.74</v>
      </c>
      <c r="M222" s="6">
        <v>64.33</v>
      </c>
      <c r="N222" s="6">
        <v>84.47</v>
      </c>
      <c r="O222" s="6">
        <v>86.4</v>
      </c>
      <c r="P222" s="6">
        <v>99.39</v>
      </c>
      <c r="Q222" s="6">
        <v>102.61</v>
      </c>
      <c r="R222" s="6">
        <v>100.56</v>
      </c>
      <c r="S222" s="6">
        <v>101.06</v>
      </c>
    </row>
    <row r="223" spans="3:19" ht="15.5" x14ac:dyDescent="0.35">
      <c r="C223" t="s">
        <v>241</v>
      </c>
      <c r="I223" s="6">
        <v>5.35</v>
      </c>
      <c r="J223" s="6">
        <v>2.85</v>
      </c>
      <c r="K223" s="6">
        <v>1.22</v>
      </c>
      <c r="L223" s="6">
        <v>0.9</v>
      </c>
      <c r="M223" s="6">
        <v>0.78</v>
      </c>
      <c r="N223" s="6">
        <v>0.59</v>
      </c>
      <c r="O223" s="6">
        <v>0.57999999999999996</v>
      </c>
      <c r="P223" s="6">
        <v>0.5</v>
      </c>
      <c r="Q223" s="6">
        <v>0.98</v>
      </c>
      <c r="R223" s="5">
        <v>0</v>
      </c>
      <c r="S223" s="5">
        <v>0</v>
      </c>
    </row>
    <row r="224" spans="3:19" ht="15.5" x14ac:dyDescent="0.35">
      <c r="C224" t="s">
        <v>242</v>
      </c>
      <c r="I224" s="6">
        <v>9.35</v>
      </c>
      <c r="J224" s="6">
        <v>17.54</v>
      </c>
      <c r="K224" s="6">
        <v>40.85</v>
      </c>
      <c r="L224" s="6">
        <v>55.74</v>
      </c>
      <c r="M224" s="6">
        <v>64.33</v>
      </c>
      <c r="N224" s="6">
        <v>84.47</v>
      </c>
      <c r="O224" s="6">
        <v>86.4</v>
      </c>
      <c r="P224" s="6">
        <v>99.29</v>
      </c>
      <c r="Q224" s="6">
        <v>102.52</v>
      </c>
      <c r="R224" s="6">
        <v>100.39</v>
      </c>
      <c r="S224" s="6">
        <v>100.64</v>
      </c>
    </row>
    <row r="225" spans="2:19" ht="15.5" x14ac:dyDescent="0.35">
      <c r="C225" t="s">
        <v>243</v>
      </c>
      <c r="I225" s="5">
        <v>251000000000</v>
      </c>
      <c r="J225" s="5">
        <v>290000000000</v>
      </c>
      <c r="K225" s="5">
        <v>267000000000</v>
      </c>
      <c r="L225" s="5">
        <v>81000000000</v>
      </c>
      <c r="M225" s="5">
        <v>165000000000</v>
      </c>
      <c r="N225" s="5">
        <v>49000000000</v>
      </c>
      <c r="O225" s="5">
        <v>49000000000</v>
      </c>
      <c r="P225" s="5">
        <v>50000000000</v>
      </c>
      <c r="Q225" s="5">
        <v>12000000000</v>
      </c>
      <c r="R225" s="5">
        <v>353000000000</v>
      </c>
      <c r="S225" s="5">
        <v>1000000000</v>
      </c>
    </row>
    <row r="226" spans="2:19" ht="15.5" x14ac:dyDescent="0.35">
      <c r="C226" t="s">
        <v>244</v>
      </c>
      <c r="I226" s="5">
        <v>108000000000</v>
      </c>
      <c r="J226" s="5">
        <v>285000000000</v>
      </c>
      <c r="K226" s="5">
        <v>315000000000</v>
      </c>
      <c r="L226" s="5">
        <v>510000000000</v>
      </c>
      <c r="N226" s="5">
        <v>116000000000</v>
      </c>
      <c r="O226" s="5">
        <v>116000000000</v>
      </c>
      <c r="P226" s="5">
        <v>97000000000</v>
      </c>
      <c r="Q226" s="5">
        <v>109000000000</v>
      </c>
      <c r="R226" s="5">
        <v>20000000000</v>
      </c>
      <c r="S226" s="5">
        <v>451000000000</v>
      </c>
    </row>
    <row r="227" spans="2:19" ht="15.5" x14ac:dyDescent="0.35">
      <c r="C227" t="s">
        <v>25</v>
      </c>
      <c r="I227" s="5">
        <v>359000000000</v>
      </c>
      <c r="J227" s="5">
        <v>576000000000</v>
      </c>
      <c r="K227" s="5">
        <v>581000000000</v>
      </c>
      <c r="L227" s="5">
        <v>590000000000</v>
      </c>
      <c r="M227" s="5">
        <v>165000000000</v>
      </c>
      <c r="N227" s="5">
        <v>165000000000</v>
      </c>
      <c r="O227" s="5">
        <v>165000000000</v>
      </c>
      <c r="P227" s="5">
        <v>148000000000</v>
      </c>
      <c r="Q227" s="5">
        <v>121000000000</v>
      </c>
      <c r="R227" s="5">
        <v>373000000000</v>
      </c>
      <c r="S227" s="5">
        <v>452000000000</v>
      </c>
    </row>
    <row r="228" spans="2:19" ht="15.5" x14ac:dyDescent="0.35">
      <c r="C228" t="s">
        <v>22</v>
      </c>
      <c r="I228" s="5">
        <v>356000000000</v>
      </c>
      <c r="J228" s="5">
        <v>575000000000</v>
      </c>
      <c r="K228" s="5">
        <v>581000000000</v>
      </c>
      <c r="L228" s="5">
        <v>589000000000</v>
      </c>
      <c r="M228" s="5">
        <v>165000000000</v>
      </c>
      <c r="N228" s="5">
        <v>164000000000</v>
      </c>
      <c r="O228" s="5">
        <v>165000000000</v>
      </c>
      <c r="P228" s="5">
        <v>147000000000</v>
      </c>
      <c r="Q228" s="5">
        <v>117000000000</v>
      </c>
      <c r="R228" s="5">
        <v>367000000000</v>
      </c>
      <c r="S228" s="5">
        <v>448000000000</v>
      </c>
    </row>
    <row r="229" spans="2:19" ht="15.5" x14ac:dyDescent="0.35">
      <c r="C229" t="s">
        <v>245</v>
      </c>
      <c r="I229" s="5">
        <v>-435000000000</v>
      </c>
      <c r="J229" s="5">
        <v>-207000000000</v>
      </c>
      <c r="K229" s="5">
        <v>-356000000000</v>
      </c>
      <c r="L229" s="5">
        <v>61000000000</v>
      </c>
      <c r="M229" s="5">
        <v>-343000000000</v>
      </c>
      <c r="N229" s="5">
        <v>-198000000000</v>
      </c>
      <c r="O229" s="5">
        <v>-174000000000</v>
      </c>
      <c r="P229" s="5">
        <v>-161000000000</v>
      </c>
      <c r="Q229" s="5">
        <v>-93000000000</v>
      </c>
      <c r="R229" s="5">
        <v>-320000000000</v>
      </c>
      <c r="S229" s="5">
        <v>55000000000</v>
      </c>
    </row>
    <row r="230" spans="2:19" ht="15.5" x14ac:dyDescent="0.35">
      <c r="C230" t="s">
        <v>246</v>
      </c>
      <c r="I230" s="5">
        <v>14000000000</v>
      </c>
      <c r="J230" s="5">
        <v>16000000000</v>
      </c>
      <c r="K230" s="5">
        <v>-38000000000</v>
      </c>
      <c r="L230" s="5">
        <v>-127000000000</v>
      </c>
      <c r="M230" s="5">
        <v>6000000000</v>
      </c>
      <c r="N230" s="5">
        <v>22000000000</v>
      </c>
      <c r="O230" s="5">
        <v>-32000000000</v>
      </c>
      <c r="P230" s="5">
        <v>-15000000000</v>
      </c>
      <c r="Q230" s="5">
        <v>18000000000</v>
      </c>
      <c r="R230" s="5">
        <v>8000000000</v>
      </c>
      <c r="S230" s="5">
        <v>9000000000</v>
      </c>
    </row>
    <row r="231" spans="2:19" ht="15.5" x14ac:dyDescent="0.35">
      <c r="C231" t="s">
        <v>247</v>
      </c>
      <c r="I231" s="5">
        <v>0</v>
      </c>
      <c r="J231" s="5">
        <v>0</v>
      </c>
      <c r="K231" s="5">
        <v>-2000000000</v>
      </c>
      <c r="L231" s="5">
        <v>-3000000000</v>
      </c>
      <c r="M231" s="5">
        <v>-6000000000</v>
      </c>
      <c r="N231" s="5">
        <v>-22000000000</v>
      </c>
      <c r="O231" s="5">
        <v>0</v>
      </c>
      <c r="P231" s="5">
        <v>-25000000000</v>
      </c>
      <c r="Q231" s="5">
        <v>-246000000000</v>
      </c>
      <c r="R231" s="5">
        <v>-246000000000</v>
      </c>
      <c r="S231" s="5">
        <v>-180000000000</v>
      </c>
    </row>
    <row r="232" spans="2:19" ht="15.5" x14ac:dyDescent="0.35">
      <c r="C232" t="s">
        <v>14</v>
      </c>
      <c r="I232" s="5">
        <v>14000000000</v>
      </c>
      <c r="J232" s="5">
        <v>16000000000</v>
      </c>
      <c r="K232" s="5">
        <v>-40000000000</v>
      </c>
      <c r="L232" s="5">
        <v>-129000000000</v>
      </c>
      <c r="M232" s="5">
        <v>0</v>
      </c>
      <c r="N232" s="5">
        <v>0</v>
      </c>
      <c r="O232" s="5">
        <v>-32000000000</v>
      </c>
      <c r="P232" s="5">
        <v>-40000000000</v>
      </c>
      <c r="Q232" s="5">
        <v>-229000000000</v>
      </c>
      <c r="R232" s="5">
        <v>-238000000000</v>
      </c>
      <c r="S232" s="5">
        <v>-171000000000</v>
      </c>
    </row>
    <row r="233" spans="2:19" ht="15.5" x14ac:dyDescent="0.35">
      <c r="C233" t="s">
        <v>16</v>
      </c>
      <c r="I233" s="6">
        <v>1.54</v>
      </c>
      <c r="J233" s="6">
        <v>1.83</v>
      </c>
      <c r="K233" s="6">
        <v>-4.49</v>
      </c>
      <c r="L233" s="6">
        <v>-14.39</v>
      </c>
      <c r="M233" s="6">
        <v>-0.01</v>
      </c>
      <c r="N233" s="5">
        <v>0</v>
      </c>
      <c r="O233" s="6">
        <v>-3.54</v>
      </c>
      <c r="P233" s="6">
        <v>-4.41</v>
      </c>
      <c r="Q233" s="6">
        <v>-25.42</v>
      </c>
      <c r="R233" s="6">
        <v>-47.58</v>
      </c>
      <c r="S233" s="6">
        <v>-85.59</v>
      </c>
    </row>
    <row r="235" spans="2:19" ht="15.5" x14ac:dyDescent="0.35">
      <c r="B235" t="s">
        <v>248</v>
      </c>
      <c r="C235" t="s">
        <v>249</v>
      </c>
      <c r="D235" s="5">
        <v>-11000000000</v>
      </c>
      <c r="E235" s="5">
        <v>-37000000000</v>
      </c>
      <c r="F235" s="5">
        <v>-11000000000</v>
      </c>
      <c r="G235" s="5">
        <v>-5000000000</v>
      </c>
      <c r="H235" s="5">
        <v>-42000000000</v>
      </c>
      <c r="I235" s="5">
        <v>-74000000000</v>
      </c>
      <c r="J235" s="5">
        <v>-211000000000</v>
      </c>
      <c r="K235" s="5">
        <v>-133000000000</v>
      </c>
      <c r="L235" s="5">
        <v>-42000000000</v>
      </c>
      <c r="M235" s="5">
        <v>-164000000000</v>
      </c>
      <c r="N235" s="5">
        <v>-42000000000</v>
      </c>
      <c r="O235" s="5">
        <v>-97000000000</v>
      </c>
      <c r="P235" s="5">
        <v>-29000000000</v>
      </c>
      <c r="Q235" s="5">
        <v>261000000</v>
      </c>
    </row>
    <row r="236" spans="2:19" ht="15.5" x14ac:dyDescent="0.35">
      <c r="C236" t="s">
        <v>250</v>
      </c>
      <c r="H236" s="5">
        <v>-64000000000</v>
      </c>
      <c r="I236" s="5">
        <v>-74000000000</v>
      </c>
      <c r="J236" s="5">
        <v>-211000000000</v>
      </c>
      <c r="K236" s="5">
        <v>-133000000000</v>
      </c>
      <c r="L236" s="5">
        <v>-42000000000</v>
      </c>
      <c r="M236" s="5">
        <v>-164000000000</v>
      </c>
      <c r="N236" s="5">
        <v>-42000000000</v>
      </c>
      <c r="O236" s="5">
        <v>-97000000000</v>
      </c>
      <c r="P236" s="5">
        <v>-29000000000</v>
      </c>
      <c r="Q236" s="5">
        <v>261000000</v>
      </c>
    </row>
    <row r="237" spans="2:19" ht="15.5" x14ac:dyDescent="0.35">
      <c r="C237" t="s">
        <v>56</v>
      </c>
      <c r="D237" s="6">
        <v>-1.17</v>
      </c>
      <c r="E237" s="6">
        <v>-4.09</v>
      </c>
      <c r="F237" s="6">
        <v>-1.19</v>
      </c>
      <c r="G237" s="6">
        <v>-0.6</v>
      </c>
      <c r="H237" s="6">
        <v>-4.7</v>
      </c>
      <c r="I237" s="6">
        <v>-8.19</v>
      </c>
      <c r="J237" s="6">
        <v>-23.44</v>
      </c>
      <c r="K237" s="6">
        <v>-14.74</v>
      </c>
      <c r="L237" s="6">
        <v>-4.68</v>
      </c>
      <c r="M237" s="6">
        <v>-18.190000000000001</v>
      </c>
      <c r="N237" s="6">
        <v>-4.67</v>
      </c>
      <c r="O237" s="6">
        <v>-10.8</v>
      </c>
      <c r="P237" s="6">
        <v>-3.23</v>
      </c>
      <c r="Q237" s="6">
        <v>0.03</v>
      </c>
    </row>
    <row r="238" spans="2:19" ht="15.5" x14ac:dyDescent="0.35">
      <c r="C238" t="s">
        <v>251</v>
      </c>
      <c r="H238" s="6">
        <v>-7.06</v>
      </c>
      <c r="I238" s="6">
        <v>-8.19</v>
      </c>
      <c r="J238" s="6">
        <v>-23.44</v>
      </c>
      <c r="K238" s="6">
        <v>-14.74</v>
      </c>
      <c r="L238" s="6">
        <v>-4.68</v>
      </c>
      <c r="M238" s="6">
        <v>-18.190000000000001</v>
      </c>
      <c r="N238" s="6">
        <v>-4.67</v>
      </c>
      <c r="O238" s="6">
        <v>-10.8</v>
      </c>
      <c r="P238" s="6">
        <v>-3.23</v>
      </c>
      <c r="Q238" s="6">
        <v>0.03</v>
      </c>
    </row>
    <row r="239" spans="2:19" ht="15.5" x14ac:dyDescent="0.35">
      <c r="C239" t="s">
        <v>252</v>
      </c>
      <c r="D239" s="5">
        <v>32000000000</v>
      </c>
      <c r="E239" s="5">
        <v>-4000000000</v>
      </c>
      <c r="F239" s="5">
        <v>60000000000</v>
      </c>
      <c r="G239" s="5">
        <v>80000000000</v>
      </c>
      <c r="H239" s="5">
        <v>129000000000</v>
      </c>
      <c r="I239" s="5">
        <v>163000000000</v>
      </c>
      <c r="J239" s="5">
        <v>164000000000</v>
      </c>
      <c r="K239" s="5">
        <v>168000000000</v>
      </c>
      <c r="L239" s="5">
        <v>176000000000</v>
      </c>
      <c r="M239" s="5">
        <v>69000000000</v>
      </c>
      <c r="N239" s="5">
        <v>31000000000</v>
      </c>
      <c r="O239" s="5">
        <v>106000000000</v>
      </c>
      <c r="P239" s="5">
        <v>115000000000</v>
      </c>
      <c r="Q239" s="5">
        <v>51000000000</v>
      </c>
    </row>
    <row r="240" spans="2:19" ht="15.5" x14ac:dyDescent="0.35">
      <c r="C240" t="s">
        <v>253</v>
      </c>
      <c r="H240" s="5">
        <v>167000000000</v>
      </c>
      <c r="I240" s="5">
        <v>163000000000</v>
      </c>
      <c r="J240" s="5">
        <v>164000000000</v>
      </c>
      <c r="K240" s="5">
        <v>168000000000</v>
      </c>
      <c r="L240" s="5">
        <v>176000000000</v>
      </c>
      <c r="M240" s="5">
        <v>69000000000</v>
      </c>
      <c r="N240" s="5">
        <v>31000000000</v>
      </c>
      <c r="O240" s="5">
        <v>106000000000</v>
      </c>
      <c r="P240" s="5">
        <v>115000000000</v>
      </c>
      <c r="Q240" s="5">
        <v>51000000000</v>
      </c>
    </row>
    <row r="241" spans="3:9" ht="15.5" x14ac:dyDescent="0.35">
      <c r="C241" t="s">
        <v>254</v>
      </c>
      <c r="I241" s="6">
        <v>-10.64</v>
      </c>
    </row>
    <row r="242" spans="3:9" ht="15.5" x14ac:dyDescent="0.35">
      <c r="C242" t="s">
        <v>255</v>
      </c>
      <c r="I242" s="6">
        <v>-7.08</v>
      </c>
    </row>
    <row r="243" spans="3:9" ht="15.5" x14ac:dyDescent="0.35">
      <c r="C243" t="s">
        <v>256</v>
      </c>
      <c r="I243" s="6">
        <v>7.49</v>
      </c>
    </row>
    <row r="244" spans="3:9" ht="15.5" x14ac:dyDescent="0.35">
      <c r="C244" t="s">
        <v>257</v>
      </c>
      <c r="I244" s="6">
        <v>-0.14119999999999999</v>
      </c>
    </row>
    <row r="245" spans="3:9" ht="15.5" x14ac:dyDescent="0.35">
      <c r="C245" t="s">
        <v>258</v>
      </c>
      <c r="I245" s="6">
        <v>2.69</v>
      </c>
    </row>
    <row r="246" spans="3:9" ht="15.5" x14ac:dyDescent="0.35">
      <c r="C246" t="s">
        <v>259</v>
      </c>
      <c r="I246" s="6">
        <v>6.11</v>
      </c>
    </row>
    <row r="247" spans="3:9" ht="15.5" x14ac:dyDescent="0.35">
      <c r="C247" t="s">
        <v>260</v>
      </c>
      <c r="I247" s="6">
        <v>28.49</v>
      </c>
    </row>
    <row r="248" spans="3:9" ht="15.5" x14ac:dyDescent="0.35">
      <c r="C248" t="s">
        <v>261</v>
      </c>
      <c r="I248" s="6">
        <v>28.55</v>
      </c>
    </row>
    <row r="249" spans="3:9" ht="15.5" x14ac:dyDescent="0.35">
      <c r="C249" t="s">
        <v>262</v>
      </c>
      <c r="I249" s="6">
        <v>-48.57</v>
      </c>
    </row>
    <row r="250" spans="3:9" ht="15.5" x14ac:dyDescent="0.35">
      <c r="C250" t="s">
        <v>263</v>
      </c>
      <c r="I250" s="6">
        <v>28.3</v>
      </c>
    </row>
    <row r="251" spans="3:9" ht="15.5" x14ac:dyDescent="0.35">
      <c r="C251" t="s">
        <v>264</v>
      </c>
      <c r="I251" s="6">
        <v>-0.11</v>
      </c>
    </row>
    <row r="252" spans="3:9" ht="15.5" x14ac:dyDescent="0.35">
      <c r="C252" t="s">
        <v>265</v>
      </c>
      <c r="I252" s="6">
        <v>-0.35</v>
      </c>
    </row>
    <row r="253" spans="3:9" ht="15.5" x14ac:dyDescent="0.35">
      <c r="C253" t="s">
        <v>266</v>
      </c>
      <c r="I253" s="6">
        <v>-7.06</v>
      </c>
    </row>
    <row r="254" spans="3:9" ht="15.5" x14ac:dyDescent="0.35">
      <c r="C254" t="s">
        <v>267</v>
      </c>
      <c r="I254" s="6">
        <v>-4.7</v>
      </c>
    </row>
    <row r="255" spans="3:9" ht="15.5" x14ac:dyDescent="0.35">
      <c r="C255" t="s">
        <v>268</v>
      </c>
      <c r="I255" s="6">
        <v>18.59</v>
      </c>
    </row>
    <row r="256" spans="3:9" ht="15.5" x14ac:dyDescent="0.35">
      <c r="C256" t="s">
        <v>269</v>
      </c>
      <c r="D256" s="6">
        <v>0.26</v>
      </c>
    </row>
    <row r="257" spans="3:9" ht="15.5" x14ac:dyDescent="0.35">
      <c r="C257" t="s">
        <v>270</v>
      </c>
      <c r="I257" s="6">
        <v>8.18</v>
      </c>
    </row>
    <row r="258" spans="3:9" ht="15.5" x14ac:dyDescent="0.35">
      <c r="C258" t="s">
        <v>271</v>
      </c>
      <c r="I258" s="6">
        <v>1.75</v>
      </c>
    </row>
    <row r="259" spans="3:9" ht="15.5" x14ac:dyDescent="0.35">
      <c r="C259" t="s">
        <v>272</v>
      </c>
      <c r="D259" s="6">
        <v>0.32</v>
      </c>
    </row>
    <row r="260" spans="3:9" ht="15.5" x14ac:dyDescent="0.35">
      <c r="C260" t="s">
        <v>273</v>
      </c>
      <c r="D260" s="6">
        <v>0.3</v>
      </c>
    </row>
    <row r="261" spans="3:9" ht="15.5" x14ac:dyDescent="0.35">
      <c r="C261" t="s">
        <v>274</v>
      </c>
      <c r="D261" s="6">
        <v>4.87</v>
      </c>
    </row>
    <row r="262" spans="3:9" ht="15.5" x14ac:dyDescent="0.35">
      <c r="C262" t="s">
        <v>275</v>
      </c>
      <c r="D262" s="6">
        <v>1.47</v>
      </c>
    </row>
    <row r="263" spans="3:9" ht="15.5" x14ac:dyDescent="0.35">
      <c r="C263" t="s">
        <v>276</v>
      </c>
      <c r="D263" s="6">
        <v>10.38</v>
      </c>
    </row>
    <row r="264" spans="3:9" ht="15.5" x14ac:dyDescent="0.35">
      <c r="C264" t="s">
        <v>277</v>
      </c>
      <c r="D264" s="6">
        <v>0.43</v>
      </c>
    </row>
    <row r="265" spans="3:9" ht="15.5" x14ac:dyDescent="0.35">
      <c r="C265" t="s">
        <v>278</v>
      </c>
      <c r="D265" s="6">
        <v>11.42</v>
      </c>
    </row>
    <row r="266" spans="3:9" ht="15.5" x14ac:dyDescent="0.35">
      <c r="C266" t="s">
        <v>279</v>
      </c>
      <c r="I266" s="6">
        <v>-0.85</v>
      </c>
    </row>
    <row r="267" spans="3:9" ht="15.5" x14ac:dyDescent="0.35">
      <c r="C267" t="s">
        <v>12</v>
      </c>
      <c r="D267" s="5">
        <v>2000000000</v>
      </c>
    </row>
    <row r="268" spans="3:9" ht="15.5" x14ac:dyDescent="0.35">
      <c r="C268" t="s">
        <v>280</v>
      </c>
      <c r="I268" s="6">
        <v>-6.62</v>
      </c>
    </row>
    <row r="269" spans="3:9" ht="15.5" x14ac:dyDescent="0.35">
      <c r="C269" t="s">
        <v>281</v>
      </c>
      <c r="I269" s="6">
        <v>-7.5600000000000001E-2</v>
      </c>
    </row>
    <row r="270" spans="3:9" ht="15.5" x14ac:dyDescent="0.35">
      <c r="C270" t="s">
        <v>282</v>
      </c>
      <c r="I270" s="6">
        <v>-0.86299999999999999</v>
      </c>
    </row>
    <row r="271" spans="3:9" ht="15.5" x14ac:dyDescent="0.35">
      <c r="C271" t="s">
        <v>283</v>
      </c>
      <c r="I271" s="6">
        <v>-8.3400000000000002E-2</v>
      </c>
    </row>
    <row r="272" spans="3:9" ht="15.5" x14ac:dyDescent="0.35">
      <c r="C272" t="s">
        <v>284</v>
      </c>
      <c r="I272" s="6">
        <v>-3.78E-2</v>
      </c>
    </row>
    <row r="273" spans="3:9" ht="15.5" x14ac:dyDescent="0.35">
      <c r="C273" t="s">
        <v>285</v>
      </c>
      <c r="D273" s="6">
        <v>12.13</v>
      </c>
    </row>
    <row r="274" spans="3:9" ht="15.5" x14ac:dyDescent="0.35">
      <c r="C274" t="s">
        <v>286</v>
      </c>
      <c r="D274" s="6">
        <v>23.84</v>
      </c>
    </row>
    <row r="275" spans="3:9" ht="15.5" x14ac:dyDescent="0.35">
      <c r="C275" t="s">
        <v>287</v>
      </c>
      <c r="D275" s="6">
        <v>39.96</v>
      </c>
    </row>
    <row r="276" spans="3:9" ht="15.5" x14ac:dyDescent="0.35">
      <c r="C276" t="s">
        <v>288</v>
      </c>
      <c r="D276" s="6">
        <v>-3.99</v>
      </c>
    </row>
    <row r="277" spans="3:9" ht="15.5" x14ac:dyDescent="0.35">
      <c r="C277" t="s">
        <v>289</v>
      </c>
      <c r="D277" s="6">
        <v>7.5</v>
      </c>
    </row>
    <row r="278" spans="3:9" ht="15.5" x14ac:dyDescent="0.35">
      <c r="C278" t="s">
        <v>290</v>
      </c>
      <c r="I278" s="6">
        <v>0.2</v>
      </c>
    </row>
    <row r="279" spans="3:9" ht="15.5" x14ac:dyDescent="0.35">
      <c r="C279" t="s">
        <v>291</v>
      </c>
      <c r="I279" s="6">
        <v>18.53</v>
      </c>
    </row>
    <row r="280" spans="3:9" ht="15.5" x14ac:dyDescent="0.35">
      <c r="C280" t="s">
        <v>52</v>
      </c>
      <c r="I280" s="5">
        <v>450000000000</v>
      </c>
    </row>
    <row r="281" spans="3:9" ht="15.5" x14ac:dyDescent="0.35">
      <c r="C281" t="s">
        <v>292</v>
      </c>
      <c r="I281" s="5">
        <v>809000000000</v>
      </c>
    </row>
    <row r="282" spans="3:9" ht="15.5" x14ac:dyDescent="0.35">
      <c r="C282" t="s">
        <v>293</v>
      </c>
      <c r="I282" s="5">
        <v>9000000000</v>
      </c>
    </row>
    <row r="283" spans="3:9" ht="15.5" x14ac:dyDescent="0.35">
      <c r="C283" t="s">
        <v>294</v>
      </c>
      <c r="I283" s="6">
        <v>0.27539999999999998</v>
      </c>
    </row>
    <row r="284" spans="3:9" ht="15.5" x14ac:dyDescent="0.35">
      <c r="C284" t="s">
        <v>295</v>
      </c>
      <c r="D284" s="6">
        <v>-0.10630000000000001</v>
      </c>
    </row>
    <row r="285" spans="3:9" ht="15.5" x14ac:dyDescent="0.35">
      <c r="C285" t="s">
        <v>296</v>
      </c>
      <c r="D285" s="6">
        <v>-0.16579999999999998</v>
      </c>
    </row>
    <row r="286" spans="3:9" ht="15.5" x14ac:dyDescent="0.35">
      <c r="C286" t="s">
        <v>297</v>
      </c>
      <c r="D286" s="6">
        <v>-0.32770000000000005</v>
      </c>
    </row>
    <row r="287" spans="3:9" ht="15.5" x14ac:dyDescent="0.35">
      <c r="C287" t="s">
        <v>298</v>
      </c>
      <c r="D287" s="6">
        <v>0.14330000000000001</v>
      </c>
    </row>
    <row r="288" spans="3:9" ht="15.5" x14ac:dyDescent="0.35">
      <c r="C288" t="s">
        <v>299</v>
      </c>
      <c r="D288" s="6">
        <v>0.54369999999999996</v>
      </c>
    </row>
    <row r="289" spans="3:9" ht="15.5" x14ac:dyDescent="0.35">
      <c r="C289" t="s">
        <v>300</v>
      </c>
      <c r="D289" s="6">
        <v>0.49119999999999997</v>
      </c>
    </row>
    <row r="290" spans="3:9" ht="15.5" x14ac:dyDescent="0.35">
      <c r="C290" t="s">
        <v>301</v>
      </c>
      <c r="I290" s="5">
        <v>7</v>
      </c>
    </row>
    <row r="291" spans="3:9" ht="15.5" x14ac:dyDescent="0.35">
      <c r="C291" t="s">
        <v>302</v>
      </c>
      <c r="I291" s="6">
        <v>0.64</v>
      </c>
    </row>
    <row r="292" spans="3:9" ht="15.5" x14ac:dyDescent="0.35">
      <c r="C292" t="s">
        <v>303</v>
      </c>
      <c r="I292" s="6">
        <v>0.36</v>
      </c>
    </row>
    <row r="293" spans="3:9" ht="15.5" x14ac:dyDescent="0.35">
      <c r="C293" t="s">
        <v>305</v>
      </c>
      <c r="I293" s="6">
        <v>0.13</v>
      </c>
    </row>
    <row r="294" spans="3:9" ht="15.5" x14ac:dyDescent="0.35">
      <c r="C294" t="s">
        <v>306</v>
      </c>
      <c r="I294" s="6">
        <v>0.33</v>
      </c>
    </row>
    <row r="295" spans="3:9" ht="15.5" x14ac:dyDescent="0.35">
      <c r="C295" t="s">
        <v>307</v>
      </c>
      <c r="I295" s="6">
        <v>0.1</v>
      </c>
    </row>
    <row r="296" spans="3:9" ht="15.5" x14ac:dyDescent="0.35">
      <c r="C296" t="s">
        <v>308</v>
      </c>
      <c r="I296" s="6">
        <v>0.95</v>
      </c>
    </row>
    <row r="297" spans="3:9" ht="15.5" x14ac:dyDescent="0.35">
      <c r="C297" t="s">
        <v>309</v>
      </c>
      <c r="I297" s="5">
        <v>167000000000</v>
      </c>
    </row>
    <row r="298" spans="3:9" ht="15.5" x14ac:dyDescent="0.35">
      <c r="C298" t="s">
        <v>310</v>
      </c>
      <c r="I298" s="5">
        <v>-6000000000</v>
      </c>
    </row>
    <row r="299" spans="3:9" ht="15.5" x14ac:dyDescent="0.35">
      <c r="C299" t="s">
        <v>311</v>
      </c>
      <c r="I299" s="5">
        <v>29000000000</v>
      </c>
    </row>
    <row r="300" spans="3:9" ht="15.5" x14ac:dyDescent="0.35">
      <c r="C300" t="s">
        <v>312</v>
      </c>
      <c r="I300" s="5">
        <v>-64000000000</v>
      </c>
    </row>
    <row r="301" spans="3:9" ht="15.5" x14ac:dyDescent="0.35">
      <c r="C301" t="s">
        <v>313</v>
      </c>
      <c r="D301" s="5">
        <v>2000000000</v>
      </c>
    </row>
    <row r="302" spans="3:9" ht="15.5" x14ac:dyDescent="0.35">
      <c r="C302" t="s">
        <v>314</v>
      </c>
      <c r="D302" s="5">
        <v>840000000000</v>
      </c>
    </row>
    <row r="303" spans="3:9" ht="15.5" x14ac:dyDescent="0.35">
      <c r="C303" t="s">
        <v>315</v>
      </c>
      <c r="D303" s="5">
        <v>764000000000</v>
      </c>
    </row>
    <row r="304" spans="3:9" ht="15.5" x14ac:dyDescent="0.35">
      <c r="C304" t="s">
        <v>233</v>
      </c>
      <c r="D304" s="5">
        <v>-440000000000</v>
      </c>
    </row>
    <row r="305" spans="3:9" ht="15.5" x14ac:dyDescent="0.35">
      <c r="C305" t="s">
        <v>232</v>
      </c>
      <c r="I305" s="5">
        <v>74000000000</v>
      </c>
    </row>
    <row r="306" spans="3:9" ht="15.5" x14ac:dyDescent="0.35">
      <c r="C306" t="s">
        <v>231</v>
      </c>
      <c r="D306" s="5">
        <v>108000000000</v>
      </c>
    </row>
    <row r="307" spans="3:9" ht="15.5" x14ac:dyDescent="0.35">
      <c r="C307" t="s">
        <v>230</v>
      </c>
      <c r="D307" s="5">
        <v>251000000000</v>
      </c>
    </row>
    <row r="308" spans="3:9" ht="15.5" x14ac:dyDescent="0.35">
      <c r="C308" t="s">
        <v>23</v>
      </c>
      <c r="D308" s="5">
        <v>359000000000</v>
      </c>
    </row>
    <row r="309" spans="3:9" ht="15.5" x14ac:dyDescent="0.35">
      <c r="C309" t="s">
        <v>20</v>
      </c>
      <c r="D309" s="5">
        <v>356000000000</v>
      </c>
    </row>
    <row r="310" spans="3:9" ht="15.5" x14ac:dyDescent="0.35">
      <c r="C310" t="s">
        <v>316</v>
      </c>
      <c r="I310" s="5">
        <v>76000000000</v>
      </c>
    </row>
    <row r="311" spans="3:9" ht="15.5" x14ac:dyDescent="0.35">
      <c r="C311" t="s">
        <v>317</v>
      </c>
      <c r="I311" s="5">
        <v>16000000000</v>
      </c>
    </row>
    <row r="312" spans="3:9" ht="15.5" x14ac:dyDescent="0.35">
      <c r="C312" t="s">
        <v>318</v>
      </c>
      <c r="I312" s="5">
        <v>-2000000000</v>
      </c>
    </row>
    <row r="313" spans="3:9" ht="15.5" x14ac:dyDescent="0.35">
      <c r="C313" t="s">
        <v>319</v>
      </c>
      <c r="I313" s="5">
        <v>-13000000000</v>
      </c>
    </row>
    <row r="314" spans="3:9" ht="15.5" x14ac:dyDescent="0.35">
      <c r="C314" t="s">
        <v>320</v>
      </c>
      <c r="I314" s="5">
        <v>0</v>
      </c>
    </row>
    <row r="315" spans="3:9" ht="15.5" x14ac:dyDescent="0.35">
      <c r="C315" t="s">
        <v>321</v>
      </c>
      <c r="I315" s="5">
        <v>16000000000</v>
      </c>
    </row>
  </sheetData>
  <pageMargins left="0.7" right="0.7" top="0.75" bottom="0.75" header="0.3" footer="0.3"/>
  <ignoredErrors>
    <ignoredError sqref="A1:S316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Z3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2628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2629</v>
      </c>
      <c r="D2" s="2" vm="723">
        <f ca="1">IFERROR(_xlfn.STOCKHISTORY("XIDX:" &amp; $C$1, D3, , 0, 0, 1), "Libur")</f>
        <v>855</v>
      </c>
      <c r="H2" s="2" vm="723">
        <f ca="1">IFERROR(INDEX(D2:G2,COUNT(D2:G2)),"")</f>
        <v>855</v>
      </c>
      <c r="I2" s="2" vm="565">
        <f t="shared" ref="I2:Z2" ca="1" si="0">IFERROR(_xlfn.STOCKHISTORY("XIDX:" &amp; $C$1, I1, , 0, 0, 1), "Libur")</f>
        <v>865</v>
      </c>
      <c r="J2" s="2" vm="440">
        <f t="shared" ca="1" si="0"/>
        <v>765</v>
      </c>
      <c r="K2" s="2" vm="241">
        <f t="shared" ca="1" si="0"/>
        <v>515</v>
      </c>
      <c r="L2" s="2" vm="721">
        <f t="shared" ca="1" si="0"/>
        <v>490</v>
      </c>
      <c r="M2" s="2" vm="491">
        <f t="shared" ca="1" si="0"/>
        <v>670</v>
      </c>
      <c r="N2" s="2" vm="277">
        <f t="shared" ca="1" si="0"/>
        <v>740</v>
      </c>
      <c r="O2" s="2" vm="724">
        <f t="shared" ca="1" si="0"/>
        <v>1005</v>
      </c>
      <c r="P2" s="2" vm="94">
        <f t="shared" ca="1" si="0"/>
        <v>1395</v>
      </c>
      <c r="Q2" s="2" vm="277">
        <f t="shared" ca="1" si="0"/>
        <v>740</v>
      </c>
      <c r="R2" s="2" vm="436">
        <f t="shared" ca="1" si="0"/>
        <v>1300</v>
      </c>
      <c r="S2" s="2" vm="725">
        <f t="shared" ca="1" si="0"/>
        <v>1525</v>
      </c>
      <c r="T2" s="2" vm="726">
        <f t="shared" ca="1" si="0"/>
        <v>2130</v>
      </c>
      <c r="U2" s="2" vm="727">
        <f t="shared" ca="1" si="0"/>
        <v>3175</v>
      </c>
      <c r="V2" s="2" vm="728">
        <f t="shared" ca="1" si="0"/>
        <v>2375</v>
      </c>
      <c r="W2" s="2" vm="729">
        <f t="shared" ca="1" si="0"/>
        <v>980</v>
      </c>
      <c r="X2" s="2" vm="514">
        <f t="shared" ca="1" si="0"/>
        <v>640</v>
      </c>
      <c r="Y2" s="2" vm="370">
        <f t="shared" ca="1" si="0"/>
        <v>184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3697959175000</v>
      </c>
      <c r="H4" s="2">
        <f>IFERROR(SUM(D4:G4)*(4/MAX(1,COUNT(D4:G4))),"")</f>
        <v>14791836700000</v>
      </c>
      <c r="I4" s="2">
        <f t="shared" ref="I4:Z4" si="1">IFERROR(INDEX(I51:I500,MATCH($C$4,$C$51:$C$500,0)),"")</f>
        <v>12692871511000</v>
      </c>
      <c r="J4" s="2">
        <f t="shared" si="1"/>
        <v>12502826561000</v>
      </c>
      <c r="K4" s="2">
        <f t="shared" si="1"/>
        <v>12058023085000</v>
      </c>
      <c r="L4" s="2">
        <f t="shared" si="1"/>
        <v>11101647275000</v>
      </c>
      <c r="M4" s="2">
        <f t="shared" si="1"/>
        <v>9130618395000</v>
      </c>
      <c r="N4" s="2">
        <f t="shared" si="1"/>
        <v>7000570412000</v>
      </c>
      <c r="O4" s="2">
        <f t="shared" si="1"/>
        <v>7454920083000</v>
      </c>
      <c r="P4" s="2">
        <f t="shared" si="1"/>
        <v>6705892735000</v>
      </c>
      <c r="Q4" s="2">
        <f t="shared" si="1"/>
        <v>5441395835000</v>
      </c>
      <c r="R4" s="2">
        <f t="shared" si="1"/>
        <v>5246340041000</v>
      </c>
      <c r="S4" s="2">
        <f t="shared" si="1"/>
        <v>4775014772000</v>
      </c>
      <c r="T4" s="2">
        <f t="shared" si="1"/>
        <v>4502078127000</v>
      </c>
      <c r="U4" s="2">
        <f t="shared" si="1"/>
        <v>4193082465000</v>
      </c>
      <c r="V4" s="2">
        <f t="shared" si="1"/>
        <v>3349566738000</v>
      </c>
      <c r="W4" s="2">
        <f t="shared" si="1"/>
        <v>2634460563000</v>
      </c>
      <c r="X4" s="2">
        <f t="shared" si="1"/>
        <v>2036518864000</v>
      </c>
      <c r="Y4" s="2">
        <f t="shared" si="1"/>
        <v>1868615769000</v>
      </c>
      <c r="Z4" s="2">
        <f t="shared" si="1"/>
        <v>1729647254000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123274730000</v>
      </c>
      <c r="H5" s="2">
        <f>IFERROR(SUM(D5:G5)*(4/MAX(1,COUNT(D5:G5))),"")</f>
        <v>493098920000</v>
      </c>
      <c r="I5" s="2">
        <f t="shared" ref="I5:Z5" si="2">IFERROR(INDEX(I51:I500,MATCH($C$5,$C$51:$C$500,0)),"")</f>
        <v>395108891000</v>
      </c>
      <c r="J5" s="2">
        <f t="shared" si="2"/>
        <v>489902686000</v>
      </c>
      <c r="K5" s="2">
        <f t="shared" si="2"/>
        <v>65353103000</v>
      </c>
      <c r="L5" s="2">
        <f t="shared" si="2"/>
        <v>27047863000</v>
      </c>
      <c r="M5" s="2">
        <f t="shared" si="2"/>
        <v>63181089000</v>
      </c>
      <c r="N5" s="2">
        <f t="shared" si="2"/>
        <v>-46706015000</v>
      </c>
      <c r="O5" s="2">
        <f t="shared" si="2"/>
        <v>177409055000</v>
      </c>
      <c r="P5" s="2">
        <f t="shared" si="2"/>
        <v>295383541000</v>
      </c>
      <c r="Q5" s="2">
        <f t="shared" si="2"/>
        <v>41832483000</v>
      </c>
      <c r="R5" s="2">
        <f t="shared" si="2"/>
        <v>288552597000</v>
      </c>
      <c r="S5" s="2">
        <f t="shared" si="2"/>
        <v>-66016133000</v>
      </c>
      <c r="T5" s="2">
        <f t="shared" si="2"/>
        <v>-84560448000</v>
      </c>
      <c r="U5" s="2">
        <f t="shared" si="2"/>
        <v>241247017000</v>
      </c>
      <c r="V5" s="2">
        <f t="shared" si="2"/>
        <v>302754994000</v>
      </c>
      <c r="W5" s="2">
        <f t="shared" si="2"/>
        <v>205257671000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3001992161000</v>
      </c>
      <c r="H6" s="2">
        <f>IFERROR(INDEX(D6:G6,COUNT(D6:G6)),"")</f>
        <v>3001992161000</v>
      </c>
      <c r="I6" s="2">
        <f t="shared" ref="I6:Z6" si="3">IFERROR(INDEX(I51:I500,MATCH($C$6,$C$51:$C$500,0)),"")</f>
        <v>2878415236000</v>
      </c>
      <c r="J6" s="2">
        <f t="shared" si="3"/>
        <v>2632302826000</v>
      </c>
      <c r="K6" s="2">
        <f t="shared" si="3"/>
        <v>2140281849000</v>
      </c>
      <c r="L6" s="2">
        <f t="shared" si="3"/>
        <v>2075138470000</v>
      </c>
      <c r="M6" s="2">
        <f t="shared" si="3"/>
        <v>2048039833000</v>
      </c>
      <c r="N6" s="2">
        <f t="shared" si="3"/>
        <v>1983915706000</v>
      </c>
      <c r="O6" s="2">
        <f t="shared" si="3"/>
        <v>2028641621000</v>
      </c>
      <c r="P6" s="2">
        <f t="shared" si="3"/>
        <v>1896646094000</v>
      </c>
      <c r="Q6" s="2">
        <f t="shared" si="3"/>
        <v>1701152698000</v>
      </c>
      <c r="R6" s="2">
        <f t="shared" si="3"/>
        <v>1837575425000</v>
      </c>
      <c r="S6" s="2">
        <f t="shared" si="3"/>
        <v>1548585297000</v>
      </c>
      <c r="T6" s="2">
        <f t="shared" si="3"/>
        <v>1077885156000</v>
      </c>
      <c r="U6" s="2">
        <f t="shared" si="3"/>
        <v>862483189000</v>
      </c>
      <c r="V6" s="2">
        <f t="shared" si="3"/>
        <v>681870544000</v>
      </c>
      <c r="W6" s="2">
        <f t="shared" si="3"/>
        <v>421824514000</v>
      </c>
      <c r="X6" s="2">
        <f t="shared" si="3"/>
        <v>255843195000</v>
      </c>
      <c r="Y6" s="2">
        <f t="shared" si="3"/>
        <v>118651165000</v>
      </c>
      <c r="Z6" s="2">
        <f t="shared" si="3"/>
        <v>44550674000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2.2400000000000002</v>
      </c>
      <c r="H7" s="3">
        <f>IFERROR(INDEX(D7:G7,COUNT(D7:G7)),"")</f>
        <v>2.2400000000000002</v>
      </c>
      <c r="I7" s="3">
        <f t="shared" ref="I7:Z7" si="4">IFERROR(INDEX(I51:I500,MATCH($C$7,$C$51:$C$500,0))/1000000000,"")</f>
        <v>2.2400000000000002</v>
      </c>
      <c r="J7" s="3">
        <f t="shared" si="4"/>
        <v>2.2400000000000002</v>
      </c>
      <c r="K7" s="3">
        <f t="shared" si="4"/>
        <v>2.2400000000000002</v>
      </c>
      <c r="L7" s="3">
        <f t="shared" si="4"/>
        <v>2.2400000000000002</v>
      </c>
      <c r="M7" s="3">
        <f t="shared" si="4"/>
        <v>2.2400000000000002</v>
      </c>
      <c r="N7" s="3">
        <f t="shared" si="4"/>
        <v>2.2400000000000002</v>
      </c>
      <c r="O7" s="3">
        <f t="shared" si="4"/>
        <v>2.2400000000000002</v>
      </c>
      <c r="P7" s="3">
        <f t="shared" si="4"/>
        <v>2.2400000000000002</v>
      </c>
      <c r="Q7" s="3">
        <f t="shared" si="4"/>
        <v>2.2400000000000002</v>
      </c>
      <c r="R7" s="3">
        <f t="shared" si="4"/>
        <v>2.2400000000000002</v>
      </c>
      <c r="S7" s="3">
        <f t="shared" si="4"/>
        <v>2.2400000000000002</v>
      </c>
      <c r="T7" s="3">
        <f t="shared" si="4"/>
        <v>1.79</v>
      </c>
      <c r="U7" s="3">
        <f t="shared" si="4"/>
        <v>1.7</v>
      </c>
      <c r="V7" s="3">
        <f t="shared" si="4"/>
        <v>1.7</v>
      </c>
      <c r="W7" s="3">
        <f t="shared" si="4"/>
        <v>1.7</v>
      </c>
      <c r="X7" s="3">
        <f t="shared" si="4"/>
        <v>0.34</v>
      </c>
      <c r="Y7" s="3">
        <f t="shared" si="4"/>
        <v>0.34</v>
      </c>
      <c r="Z7" s="3">
        <f t="shared" si="4"/>
        <v>0.34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109000000000</v>
      </c>
      <c r="H8" s="2">
        <f>IFERROR(INDEX(D8:G8,COUNT(D8:G8)),"")</f>
        <v>109000000000</v>
      </c>
      <c r="I8" s="2">
        <f t="shared" ref="I8:Z8" si="5">IFERROR(INDEX(I51:I500,MATCH($C$8,$C$51:$C$500,0)),"")</f>
        <v>331000000000</v>
      </c>
      <c r="J8" s="2">
        <f t="shared" si="5"/>
        <v>743000000000</v>
      </c>
      <c r="K8" s="2">
        <f t="shared" si="5"/>
        <v>359000000000</v>
      </c>
      <c r="L8" s="2">
        <f t="shared" si="5"/>
        <v>-8000000000</v>
      </c>
      <c r="M8" s="2">
        <f t="shared" si="5"/>
        <v>-608000000000</v>
      </c>
      <c r="N8" s="2">
        <f t="shared" si="5"/>
        <v>-39000000000</v>
      </c>
      <c r="O8" s="2">
        <f t="shared" si="5"/>
        <v>-197000000000</v>
      </c>
      <c r="P8" s="2">
        <f t="shared" si="5"/>
        <v>45000000000</v>
      </c>
      <c r="Q8" s="2">
        <f t="shared" si="5"/>
        <v>-81000000000</v>
      </c>
      <c r="R8" s="2">
        <f t="shared" si="5"/>
        <v>-31000000000</v>
      </c>
      <c r="S8" s="2">
        <f t="shared" si="5"/>
        <v>-383000000000</v>
      </c>
      <c r="T8" s="2">
        <f t="shared" si="5"/>
        <v>-967000000000</v>
      </c>
      <c r="U8" s="2">
        <f t="shared" si="5"/>
        <v>-244000000000</v>
      </c>
      <c r="V8" s="2">
        <f t="shared" si="5"/>
        <v>-27000000000</v>
      </c>
      <c r="W8" s="2">
        <f t="shared" si="5"/>
        <v>-141000000000</v>
      </c>
      <c r="X8" s="2">
        <f t="shared" si="5"/>
        <v>-6000000000</v>
      </c>
      <c r="Y8" s="2">
        <f t="shared" si="5"/>
        <v>45000000000</v>
      </c>
      <c r="Z8" s="2">
        <f t="shared" si="5"/>
        <v>-4000000000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48.65</v>
      </c>
      <c r="H9" s="3">
        <f>IFERROR(INDEX(D9:G9,COUNT(D9:G9)),"")</f>
        <v>48.65</v>
      </c>
      <c r="I9" s="3">
        <f t="shared" ref="I9:Z9" si="6">IFERROR(INDEX(I51:I500,MATCH($C$9,$C$51:$C$500,0)),"")</f>
        <v>148.01</v>
      </c>
      <c r="J9" s="3">
        <f t="shared" si="6"/>
        <v>331.99</v>
      </c>
      <c r="K9" s="3">
        <f t="shared" si="6"/>
        <v>160.18</v>
      </c>
      <c r="L9" s="3">
        <f t="shared" si="6"/>
        <v>-3.4</v>
      </c>
      <c r="M9" s="3">
        <f t="shared" si="6"/>
        <v>-271.69</v>
      </c>
      <c r="N9" s="3">
        <f t="shared" si="6"/>
        <v>-17.350000000000001</v>
      </c>
      <c r="O9" s="3">
        <f t="shared" si="6"/>
        <v>-87.93</v>
      </c>
      <c r="P9" s="3">
        <f t="shared" si="6"/>
        <v>20.23</v>
      </c>
      <c r="Q9" s="3">
        <f t="shared" si="6"/>
        <v>-36.18</v>
      </c>
      <c r="R9" s="3">
        <f t="shared" si="6"/>
        <v>-13.8</v>
      </c>
      <c r="S9" s="3">
        <f t="shared" si="6"/>
        <v>-170.91</v>
      </c>
      <c r="T9" s="3">
        <f t="shared" si="6"/>
        <v>-540.02</v>
      </c>
      <c r="U9" s="3">
        <f t="shared" si="6"/>
        <v>-144.16</v>
      </c>
      <c r="V9" s="3">
        <f t="shared" si="6"/>
        <v>-15.66</v>
      </c>
      <c r="W9" s="3">
        <f t="shared" si="6"/>
        <v>-83.26</v>
      </c>
      <c r="X9" s="3">
        <f t="shared" si="6"/>
        <v>-18.71</v>
      </c>
      <c r="Y9" s="3">
        <f t="shared" si="6"/>
        <v>132.36000000000001</v>
      </c>
      <c r="Z9" s="3">
        <f t="shared" si="6"/>
        <v>-10.71</v>
      </c>
    </row>
    <row r="10" spans="1:26" ht="15.5" x14ac:dyDescent="0.35">
      <c r="C10" t="s">
        <v>17</v>
      </c>
      <c r="D10" s="3">
        <f ca="1">IFERROR(IF(D9=0,"",D2/D9),"")</f>
        <v>17.574511819116136</v>
      </c>
      <c r="I10" s="3">
        <f t="shared" ref="I10:Z10" ca="1" si="7">IFERROR(IF(I9=0,"",I2/I9),"")</f>
        <v>5.8441997162353898</v>
      </c>
      <c r="J10" s="3">
        <f t="shared" ca="1" si="7"/>
        <v>2.3042862736829424</v>
      </c>
      <c r="K10" s="3">
        <f t="shared" ca="1" si="7"/>
        <v>3.2151329754026721</v>
      </c>
      <c r="L10" s="3">
        <f t="shared" ca="1" si="7"/>
        <v>-144.11764705882354</v>
      </c>
      <c r="M10" s="3">
        <f t="shared" ca="1" si="7"/>
        <v>-2.4660458610916853</v>
      </c>
      <c r="N10" s="3">
        <f t="shared" ca="1" si="7"/>
        <v>-42.65129682997118</v>
      </c>
      <c r="O10" s="3">
        <f t="shared" ca="1" si="7"/>
        <v>-11.429546229955646</v>
      </c>
      <c r="P10" s="3">
        <f t="shared" ca="1" si="7"/>
        <v>68.956994562530895</v>
      </c>
      <c r="Q10" s="3">
        <f t="shared" ca="1" si="7"/>
        <v>-20.453289110005528</v>
      </c>
      <c r="R10" s="3">
        <f t="shared" ca="1" si="7"/>
        <v>-94.202898550724626</v>
      </c>
      <c r="S10" s="3">
        <f t="shared" ca="1" si="7"/>
        <v>-8.9228248785910722</v>
      </c>
      <c r="T10" s="3">
        <f t="shared" ca="1" si="7"/>
        <v>-3.9442983593200251</v>
      </c>
      <c r="U10" s="3">
        <f t="shared" ca="1" si="7"/>
        <v>-22.024139844617093</v>
      </c>
      <c r="V10" s="3">
        <f t="shared" ca="1" si="7"/>
        <v>-151.66028097062579</v>
      </c>
      <c r="W10" s="3">
        <f t="shared" ca="1" si="7"/>
        <v>-11.770357914965169</v>
      </c>
      <c r="X10" s="3">
        <f t="shared" ca="1" si="7"/>
        <v>-34.206306787814</v>
      </c>
      <c r="Y10" s="3">
        <f t="shared" ca="1" si="7"/>
        <v>1.3901480809912359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616076578000</v>
      </c>
      <c r="H11" s="2">
        <f>IFERROR(INDEX(D11:G11,COUNT(D11:G11)),"")</f>
        <v>616076578000</v>
      </c>
      <c r="I11" s="2">
        <f t="shared" ref="I11:Z11" si="8">IFERROR(INDEX(I51:I500,MATCH($C$11,$C$51:$C$500,0)),"")</f>
        <v>483910384000</v>
      </c>
      <c r="J11" s="2">
        <f t="shared" si="8"/>
        <v>329175691000</v>
      </c>
      <c r="K11" s="2">
        <f t="shared" si="8"/>
        <v>287546923000</v>
      </c>
      <c r="L11" s="2">
        <f t="shared" si="8"/>
        <v>477398404000</v>
      </c>
      <c r="M11" s="2">
        <f t="shared" si="8"/>
        <v>179657572000</v>
      </c>
      <c r="N11" s="2">
        <f t="shared" si="8"/>
        <v>177544265000</v>
      </c>
      <c r="O11" s="2">
        <f t="shared" si="8"/>
        <v>120231147000</v>
      </c>
      <c r="P11" s="2">
        <f t="shared" si="8"/>
        <v>143958984000</v>
      </c>
      <c r="Q11" s="2">
        <f t="shared" si="8"/>
        <v>175606503000</v>
      </c>
      <c r="R11" s="2">
        <f t="shared" si="8"/>
        <v>146426079000</v>
      </c>
      <c r="S11" s="2">
        <f t="shared" si="8"/>
        <v>524520990000</v>
      </c>
      <c r="T11" s="2">
        <f t="shared" si="8"/>
        <v>310112433000</v>
      </c>
      <c r="U11" s="2">
        <f t="shared" si="8"/>
        <v>82819072000</v>
      </c>
      <c r="V11" s="2">
        <f t="shared" si="8"/>
        <v>90563059000</v>
      </c>
      <c r="W11" s="2">
        <f t="shared" si="8"/>
        <v>87179472000</v>
      </c>
      <c r="X11" s="2">
        <f t="shared" si="8"/>
        <v>118970730000</v>
      </c>
      <c r="Y11" s="2">
        <f t="shared" si="8"/>
        <v>69765744000</v>
      </c>
      <c r="Z11" s="2">
        <f t="shared" si="8"/>
        <v>19919924000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652000000000</v>
      </c>
      <c r="H12" s="2">
        <f>IFERROR(INDEX(D12:G12,COUNT(D12:G12)),"")</f>
        <v>652000000000</v>
      </c>
      <c r="I12" s="2">
        <f t="shared" ref="I12:Z12" si="9">IFERROR(INDEX(I51:I500,MATCH($C$12,$C$51:$C$500,0)),"")</f>
        <v>756000000000</v>
      </c>
      <c r="J12" s="2">
        <f t="shared" si="9"/>
        <v>864000000000</v>
      </c>
      <c r="K12" s="2">
        <f t="shared" si="9"/>
        <v>1843000000000</v>
      </c>
      <c r="L12" s="2">
        <f t="shared" si="9"/>
        <v>2242000000000</v>
      </c>
      <c r="M12" s="2">
        <f t="shared" si="9"/>
        <v>2232000000000</v>
      </c>
      <c r="N12" s="2">
        <f t="shared" si="9"/>
        <v>1805000000000</v>
      </c>
      <c r="O12" s="2">
        <f t="shared" si="9"/>
        <v>1838000000000</v>
      </c>
      <c r="P12" s="2">
        <f t="shared" si="9"/>
        <v>1582000000000</v>
      </c>
      <c r="Q12" s="2">
        <f t="shared" si="9"/>
        <v>1692000000000</v>
      </c>
      <c r="R12" s="2">
        <f t="shared" si="9"/>
        <v>1532000000000</v>
      </c>
      <c r="S12" s="2">
        <f t="shared" si="9"/>
        <v>1473000000000</v>
      </c>
      <c r="T12" s="2">
        <f t="shared" si="9"/>
        <v>1595000000000</v>
      </c>
      <c r="U12" s="2">
        <f t="shared" si="9"/>
        <v>909000000000</v>
      </c>
      <c r="V12" s="2">
        <f t="shared" si="9"/>
        <v>748000000000</v>
      </c>
      <c r="W12" s="2">
        <f t="shared" si="9"/>
        <v>524000000000</v>
      </c>
      <c r="X12" s="2">
        <f t="shared" si="9"/>
        <v>360000000000</v>
      </c>
      <c r="Y12" s="2">
        <f t="shared" si="9"/>
        <v>407000000000</v>
      </c>
      <c r="Z12" s="2">
        <f t="shared" si="9"/>
        <v>473000000000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1269000000000</v>
      </c>
      <c r="H13" s="2">
        <f>IFERROR(INDEX(D13:G13,COUNT(D13:G13)),"")</f>
        <v>1269000000000</v>
      </c>
      <c r="I13" s="2">
        <f t="shared" ref="I13:Z13" si="10">IFERROR(INDEX(I51:I500,MATCH($C$13,$C$51:$C$500,0)),"")</f>
        <v>1239000000000</v>
      </c>
      <c r="J13" s="2">
        <f t="shared" si="10"/>
        <v>1193000000000</v>
      </c>
      <c r="K13" s="2">
        <f t="shared" si="10"/>
        <v>2131000000000</v>
      </c>
      <c r="L13" s="2">
        <f t="shared" si="10"/>
        <v>2720000000000</v>
      </c>
      <c r="M13" s="2">
        <f t="shared" si="10"/>
        <v>2411000000000</v>
      </c>
      <c r="N13" s="2">
        <f t="shared" si="10"/>
        <v>1983000000000</v>
      </c>
      <c r="O13" s="2">
        <f t="shared" si="10"/>
        <v>1958000000000</v>
      </c>
      <c r="P13" s="2">
        <f t="shared" si="10"/>
        <v>1726000000000</v>
      </c>
      <c r="Q13" s="2">
        <f t="shared" si="10"/>
        <v>1867000000000</v>
      </c>
      <c r="R13" s="2">
        <f t="shared" si="10"/>
        <v>1678000000000</v>
      </c>
      <c r="S13" s="2">
        <f t="shared" si="10"/>
        <v>1998000000000</v>
      </c>
      <c r="T13" s="2">
        <f t="shared" si="10"/>
        <v>1906000000000</v>
      </c>
      <c r="U13" s="2">
        <f t="shared" si="10"/>
        <v>992000000000</v>
      </c>
      <c r="V13" s="2">
        <f t="shared" si="10"/>
        <v>839000000000</v>
      </c>
      <c r="W13" s="2">
        <f t="shared" si="10"/>
        <v>611000000000</v>
      </c>
      <c r="X13" s="2">
        <f t="shared" si="10"/>
        <v>479000000000</v>
      </c>
      <c r="Y13" s="2">
        <f t="shared" si="10"/>
        <v>477000000000</v>
      </c>
      <c r="Z13" s="2">
        <f t="shared" si="10"/>
        <v>493000000000</v>
      </c>
    </row>
    <row r="14" spans="1:26" ht="15.5" x14ac:dyDescent="0.35">
      <c r="C14" t="s">
        <v>26</v>
      </c>
      <c r="D14" s="2">
        <f>IFERROR(INDEX(D51:D500,MATCH($C$14,$C$51:$C$500,0)),"")</f>
        <v>-20789150000</v>
      </c>
      <c r="H14" s="2">
        <f>IFERROR(SUM(D14:G14)*(4/MAX(1,COUNT(D14:G14))),"")</f>
        <v>-83156600000</v>
      </c>
      <c r="I14" s="2">
        <f t="shared" ref="I14:Z14" si="11">IFERROR(INDEX(I51:I500,MATCH($C$14,$C$51:$C$500,0)),"")</f>
        <v>-99930706000</v>
      </c>
      <c r="J14" s="2">
        <f t="shared" si="11"/>
        <v>-136174892000</v>
      </c>
      <c r="K14" s="2">
        <f t="shared" si="11"/>
        <v>-170265593000</v>
      </c>
      <c r="L14" s="2">
        <f t="shared" si="11"/>
        <v>-159524908000</v>
      </c>
      <c r="M14" s="2">
        <f t="shared" si="11"/>
        <v>-158721916000</v>
      </c>
      <c r="N14" s="2">
        <f t="shared" si="11"/>
        <v>-180735092000</v>
      </c>
      <c r="O14" s="2">
        <f t="shared" si="11"/>
        <v>-185877880000</v>
      </c>
      <c r="P14" s="2">
        <f t="shared" si="11"/>
        <v>-127003502000</v>
      </c>
      <c r="Q14" s="2">
        <f t="shared" si="11"/>
        <v>-122901921000</v>
      </c>
      <c r="R14" s="2">
        <f t="shared" si="11"/>
        <v>-162753250000</v>
      </c>
      <c r="S14" s="2">
        <f t="shared" si="11"/>
        <v>2021154000</v>
      </c>
      <c r="T14" s="2">
        <f t="shared" si="11"/>
        <v>7087053000</v>
      </c>
      <c r="U14" s="2">
        <f t="shared" si="11"/>
        <v>1861902000</v>
      </c>
      <c r="V14" s="2">
        <f t="shared" si="11"/>
        <v>2552243000</v>
      </c>
      <c r="W14" s="2">
        <f t="shared" si="11"/>
        <v>-51871287000</v>
      </c>
      <c r="X14" s="2">
        <f t="shared" si="11"/>
        <v>-43608737000</v>
      </c>
      <c r="Y14" s="2">
        <f t="shared" si="11"/>
        <v>-48637314000</v>
      </c>
      <c r="Z14" s="2">
        <f t="shared" si="11"/>
        <v>-42705197000</v>
      </c>
    </row>
    <row r="15" spans="1:26" ht="15.5" x14ac:dyDescent="0.35">
      <c r="C15" t="s">
        <v>27</v>
      </c>
      <c r="D15" s="2">
        <f>IFERROR(INDEX(D51:D500,MATCH($C$15,$C$51:$C$500,0)),"")</f>
        <v>-35701081000</v>
      </c>
      <c r="H15" s="2">
        <f>IFERROR(SUM(D15:G15)*(4/MAX(1,COUNT(D15:G15))),"")</f>
        <v>-142804324000</v>
      </c>
      <c r="I15" s="2">
        <f t="shared" ref="I15:Z15" si="12">IFERROR(INDEX(I51:I500,MATCH($C$15,$C$51:$C$500,0)),"")</f>
        <v>-107707189000</v>
      </c>
      <c r="J15" s="2">
        <f t="shared" si="12"/>
        <v>-150206967000</v>
      </c>
      <c r="K15" s="2">
        <f t="shared" si="12"/>
        <v>-48232867000</v>
      </c>
      <c r="L15" s="2">
        <f t="shared" si="12"/>
        <v>-5611557000</v>
      </c>
      <c r="M15" s="2">
        <f t="shared" si="12"/>
        <v>-15880531000</v>
      </c>
      <c r="N15" s="2">
        <f t="shared" si="12"/>
        <v>-59023599000</v>
      </c>
      <c r="O15" s="2">
        <f t="shared" si="12"/>
        <v>-96351729000</v>
      </c>
      <c r="P15" s="2">
        <f t="shared" si="12"/>
        <v>-113940244000</v>
      </c>
      <c r="Q15" s="2">
        <f t="shared" si="12"/>
        <v>44339117000</v>
      </c>
      <c r="R15" s="2">
        <f t="shared" si="12"/>
        <v>-11385465000</v>
      </c>
      <c r="S15" s="2">
        <f t="shared" si="12"/>
        <v>10036342000</v>
      </c>
      <c r="T15" s="2">
        <f t="shared" si="12"/>
        <v>23516235000</v>
      </c>
      <c r="U15" s="2">
        <f t="shared" si="12"/>
        <v>-69255050000</v>
      </c>
      <c r="V15" s="2">
        <f t="shared" si="12"/>
        <v>-80654863000</v>
      </c>
      <c r="W15" s="2">
        <f t="shared" si="12"/>
        <v>-59644731000</v>
      </c>
      <c r="X15" s="2">
        <f t="shared" si="12"/>
        <v>-44998915000</v>
      </c>
      <c r="Y15" s="2">
        <f t="shared" si="12"/>
        <v>-36905586000</v>
      </c>
      <c r="Z15" s="2">
        <f t="shared" si="12"/>
        <v>-7302460000</v>
      </c>
    </row>
    <row r="16" spans="1:26" ht="15.5" x14ac:dyDescent="0.35">
      <c r="C16" t="s">
        <v>28</v>
      </c>
      <c r="D16" s="2">
        <f>IFERROR(INDEX(D51:D500,MATCH($C$16,$C$51:$C$500,0)),"")</f>
        <v>158979861000</v>
      </c>
      <c r="H16" s="2">
        <f>IFERROR(SUM(D16:G16)*(4/MAX(1,COUNT(D16:G16))),"")</f>
        <v>635919444000</v>
      </c>
      <c r="I16" s="2">
        <f t="shared" ref="I16:Z16" si="13">IFERROR(INDEX(I51:I500,MATCH($C$16,$C$51:$C$500,0)),"")</f>
        <v>501297014000</v>
      </c>
      <c r="J16" s="2">
        <f t="shared" si="13"/>
        <v>638164550000</v>
      </c>
      <c r="K16" s="2">
        <f t="shared" si="13"/>
        <v>111395613000</v>
      </c>
      <c r="L16" s="2">
        <f t="shared" si="13"/>
        <v>31829214000</v>
      </c>
      <c r="M16" s="2">
        <f t="shared" si="13"/>
        <v>76257016000</v>
      </c>
      <c r="N16" s="2">
        <f t="shared" si="13"/>
        <v>20070557000</v>
      </c>
      <c r="O16" s="2">
        <f t="shared" si="13"/>
        <v>248776840000</v>
      </c>
      <c r="P16" s="2">
        <f t="shared" si="13"/>
        <v>398187122000</v>
      </c>
      <c r="Q16" s="2">
        <f t="shared" si="13"/>
        <v>4359212000</v>
      </c>
      <c r="R16" s="2">
        <f t="shared" si="13"/>
        <v>301615942000</v>
      </c>
      <c r="S16" s="2">
        <f t="shared" si="13"/>
        <v>-72133569000</v>
      </c>
      <c r="T16" s="2">
        <f t="shared" si="13"/>
        <v>-108294268000</v>
      </c>
      <c r="U16" s="2">
        <f t="shared" si="13"/>
        <v>310887695000</v>
      </c>
      <c r="V16" s="2">
        <f t="shared" si="13"/>
        <v>383075893000</v>
      </c>
      <c r="W16" s="2">
        <f t="shared" si="13"/>
        <v>264611050000</v>
      </c>
      <c r="X16" s="2">
        <f t="shared" si="13"/>
        <v>224904945000</v>
      </c>
      <c r="Y16" s="2">
        <f t="shared" si="13"/>
        <v>112362077000</v>
      </c>
      <c r="Z16" s="2">
        <f t="shared" si="13"/>
        <v>14929705000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1915200000000</v>
      </c>
      <c r="H20" s="2">
        <f t="shared" ref="H20:Z20" ca="1" si="14">IFERROR(H21*H2,"")</f>
        <v>1915200000000</v>
      </c>
      <c r="I20" s="2">
        <f t="shared" ca="1" si="14"/>
        <v>1937600000000</v>
      </c>
      <c r="J20" s="2">
        <f t="shared" ca="1" si="14"/>
        <v>1713600000000</v>
      </c>
      <c r="K20" s="2">
        <f t="shared" ca="1" si="14"/>
        <v>1153600000000</v>
      </c>
      <c r="L20" s="2">
        <f t="shared" ca="1" si="14"/>
        <v>1097600000000</v>
      </c>
      <c r="M20" s="2">
        <f t="shared" ca="1" si="14"/>
        <v>1500800000000</v>
      </c>
      <c r="N20" s="2">
        <f t="shared" ca="1" si="14"/>
        <v>1657600000000</v>
      </c>
      <c r="O20" s="2">
        <f t="shared" ca="1" si="14"/>
        <v>2251200000000</v>
      </c>
      <c r="P20" s="2">
        <f t="shared" ca="1" si="14"/>
        <v>3124800000000</v>
      </c>
      <c r="Q20" s="2">
        <f t="shared" ca="1" si="14"/>
        <v>1657600000000</v>
      </c>
      <c r="R20" s="2">
        <f t="shared" ca="1" si="14"/>
        <v>2912000000000</v>
      </c>
      <c r="S20" s="2">
        <f t="shared" ca="1" si="14"/>
        <v>3416000000000</v>
      </c>
      <c r="T20" s="2">
        <f t="shared" ca="1" si="14"/>
        <v>3812700000000</v>
      </c>
      <c r="U20" s="2">
        <f t="shared" ca="1" si="14"/>
        <v>5397500000000</v>
      </c>
      <c r="V20" s="2">
        <f t="shared" ca="1" si="14"/>
        <v>4037500000000</v>
      </c>
      <c r="W20" s="2">
        <f t="shared" ca="1" si="14"/>
        <v>1666000000000</v>
      </c>
      <c r="X20" s="2">
        <f t="shared" ca="1" si="14"/>
        <v>217600000000</v>
      </c>
      <c r="Y20" s="2">
        <f t="shared" ca="1" si="14"/>
        <v>62560000000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2240000000</v>
      </c>
      <c r="H21" s="2">
        <f>IFERROR(INDEX(D21:G21,COUNT(D21:G21)),"")</f>
        <v>2240000000</v>
      </c>
      <c r="I21" s="2">
        <f t="shared" ref="I21:Z21" si="15">IFERROR(INDEX(I51:I500,MATCH($C$7,$C$51:$C$500,0)),"")</f>
        <v>2240000000</v>
      </c>
      <c r="J21" s="2">
        <f t="shared" si="15"/>
        <v>2240000000</v>
      </c>
      <c r="K21" s="2">
        <f t="shared" si="15"/>
        <v>2240000000</v>
      </c>
      <c r="L21" s="2">
        <f t="shared" si="15"/>
        <v>2240000000</v>
      </c>
      <c r="M21" s="2">
        <f t="shared" si="15"/>
        <v>2240000000</v>
      </c>
      <c r="N21" s="2">
        <f t="shared" si="15"/>
        <v>2240000000</v>
      </c>
      <c r="O21" s="2">
        <f t="shared" si="15"/>
        <v>2240000000</v>
      </c>
      <c r="P21" s="2">
        <f t="shared" si="15"/>
        <v>2240000000</v>
      </c>
      <c r="Q21" s="2">
        <f t="shared" si="15"/>
        <v>2240000000</v>
      </c>
      <c r="R21" s="2">
        <f t="shared" si="15"/>
        <v>2240000000</v>
      </c>
      <c r="S21" s="2">
        <f t="shared" si="15"/>
        <v>2240000000</v>
      </c>
      <c r="T21" s="2">
        <f t="shared" si="15"/>
        <v>1790000000</v>
      </c>
      <c r="U21" s="2">
        <f t="shared" si="15"/>
        <v>1700000000</v>
      </c>
      <c r="V21" s="2">
        <f t="shared" si="15"/>
        <v>1700000000</v>
      </c>
      <c r="W21" s="2">
        <f t="shared" si="15"/>
        <v>1700000000</v>
      </c>
      <c r="X21" s="2">
        <f t="shared" si="15"/>
        <v>340000000</v>
      </c>
      <c r="Y21" s="2">
        <f t="shared" si="15"/>
        <v>340000000</v>
      </c>
      <c r="Z21" s="2">
        <f t="shared" si="15"/>
        <v>340000000</v>
      </c>
    </row>
    <row r="23" spans="1:26" ht="15.5" x14ac:dyDescent="0.35">
      <c r="B23" t="s">
        <v>53</v>
      </c>
      <c r="C23" t="s">
        <v>54</v>
      </c>
      <c r="D23" s="3">
        <f>IFERROR(D5/D6*100,"")</f>
        <v>4.1064307762527834</v>
      </c>
      <c r="H23" s="3">
        <f t="shared" ref="H23:Z23" si="16">IFERROR(H5/H6*100,"")</f>
        <v>16.425723105011134</v>
      </c>
      <c r="I23" s="3">
        <f t="shared" si="16"/>
        <v>13.726611993239185</v>
      </c>
      <c r="J23" s="3">
        <f t="shared" si="16"/>
        <v>18.611182617785936</v>
      </c>
      <c r="K23" s="3">
        <f t="shared" si="16"/>
        <v>3.0534811585929589</v>
      </c>
      <c r="L23" s="3">
        <f t="shared" si="16"/>
        <v>1.3034244890655418</v>
      </c>
      <c r="M23" s="3">
        <f t="shared" si="16"/>
        <v>3.084954109874483</v>
      </c>
      <c r="N23" s="3">
        <f t="shared" si="16"/>
        <v>-2.3542338446510587</v>
      </c>
      <c r="O23" s="3">
        <f t="shared" si="16"/>
        <v>8.7452141947352864</v>
      </c>
      <c r="P23" s="3">
        <f t="shared" si="16"/>
        <v>15.573993584487884</v>
      </c>
      <c r="Q23" s="3">
        <f t="shared" si="16"/>
        <v>2.459066904998084</v>
      </c>
      <c r="R23" s="3">
        <f t="shared" si="16"/>
        <v>15.70289812729728</v>
      </c>
      <c r="S23" s="3">
        <f t="shared" si="16"/>
        <v>-4.2629962410136457</v>
      </c>
      <c r="T23" s="3">
        <f t="shared" si="16"/>
        <v>-7.8450331678934448</v>
      </c>
      <c r="U23" s="3">
        <f t="shared" si="16"/>
        <v>27.971213825015202</v>
      </c>
      <c r="V23" s="3">
        <f t="shared" si="16"/>
        <v>44.400655911014098</v>
      </c>
      <c r="W23" s="3">
        <f t="shared" si="16"/>
        <v>48.659493269753398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-0.21443842955397618</v>
      </c>
      <c r="H24" s="4">
        <f t="shared" ref="H24:Z24" si="17">IFERROR(_xlfn.RRI(5,M23,H23),"")</f>
        <v>0.39718900025200399</v>
      </c>
      <c r="I24" s="4" t="str">
        <f t="shared" si="17"/>
        <v/>
      </c>
      <c r="J24" s="4">
        <f t="shared" si="17"/>
        <v>0.16305620840937607</v>
      </c>
      <c r="K24" s="4">
        <f t="shared" si="17"/>
        <v>-0.27809666088713159</v>
      </c>
      <c r="L24" s="4">
        <f t="shared" si="17"/>
        <v>-0.11922879814250376</v>
      </c>
      <c r="M24" s="4">
        <f t="shared" si="17"/>
        <v>-0.27780616130990754</v>
      </c>
      <c r="N24" s="4">
        <f t="shared" si="17"/>
        <v>-0.1119714473012311</v>
      </c>
      <c r="O24" s="4" t="str">
        <f t="shared" si="17"/>
        <v/>
      </c>
      <c r="P24" s="4">
        <f t="shared" si="17"/>
        <v>-0.11051682901432447</v>
      </c>
      <c r="Q24" s="4">
        <f t="shared" si="17"/>
        <v>-0.43937018310908638</v>
      </c>
      <c r="R24" s="4">
        <f t="shared" si="17"/>
        <v>-0.20244168667457141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55.06</v>
      </c>
      <c r="H25" s="3">
        <f>IFERROR(INDEX(D25:G25,COUNT(D25:G25)),"")</f>
        <v>55.06</v>
      </c>
      <c r="I25" s="3">
        <f t="shared" ref="I25:Z25" si="18">IFERROR(INDEX(I51:I500,MATCH($C$25,$C$51:$C$500,0)),"")</f>
        <v>175.82</v>
      </c>
      <c r="J25" s="3">
        <f t="shared" si="18"/>
        <v>217.99</v>
      </c>
      <c r="K25" s="3">
        <f t="shared" si="18"/>
        <v>28.31</v>
      </c>
      <c r="L25" s="3">
        <f t="shared" si="18"/>
        <v>11.72</v>
      </c>
      <c r="M25" s="3">
        <f t="shared" si="18"/>
        <v>26.97</v>
      </c>
      <c r="N25" s="3">
        <f t="shared" si="18"/>
        <v>-17.350000000000001</v>
      </c>
      <c r="O25" s="3">
        <f t="shared" si="18"/>
        <v>68.11</v>
      </c>
      <c r="P25" s="3">
        <f t="shared" si="18"/>
        <v>127.21</v>
      </c>
      <c r="Q25" s="3">
        <f t="shared" si="18"/>
        <v>21.84</v>
      </c>
      <c r="R25" s="3">
        <f t="shared" si="18"/>
        <v>129.44</v>
      </c>
      <c r="S25" s="3">
        <f t="shared" si="18"/>
        <v>-28.07</v>
      </c>
      <c r="T25" s="3">
        <f t="shared" si="18"/>
        <v>-47.21</v>
      </c>
      <c r="U25" s="3">
        <f t="shared" si="18"/>
        <v>142.33000000000001</v>
      </c>
      <c r="V25" s="3">
        <f t="shared" si="18"/>
        <v>178.62</v>
      </c>
      <c r="W25" s="3">
        <f t="shared" si="18"/>
        <v>121.1</v>
      </c>
      <c r="X25" s="3">
        <f t="shared" si="18"/>
        <v>530.70000000000005</v>
      </c>
      <c r="Y25" s="3">
        <f t="shared" si="18"/>
        <v>222.59</v>
      </c>
      <c r="Z25" s="3">
        <f t="shared" si="18"/>
        <v>22.5</v>
      </c>
    </row>
    <row r="26" spans="1:26" ht="15.5" x14ac:dyDescent="0.35">
      <c r="C26" t="s">
        <v>58</v>
      </c>
      <c r="D26" s="4">
        <f>IFERROR(_xlfn.RRI(5,I25,D25),"")</f>
        <v>-0.20721835546636913</v>
      </c>
      <c r="H26" s="4">
        <f t="shared" ref="H26:Z26" si="19">IFERROR(_xlfn.RRI(5,M25,H25),"")</f>
        <v>0.15342949317653654</v>
      </c>
      <c r="I26" s="4" t="str">
        <f t="shared" si="19"/>
        <v/>
      </c>
      <c r="J26" s="4">
        <f t="shared" si="19"/>
        <v>0.26195868893680241</v>
      </c>
      <c r="K26" s="4">
        <f t="shared" si="19"/>
        <v>-0.25957048316283604</v>
      </c>
      <c r="L26" s="4">
        <f t="shared" si="19"/>
        <v>-0.11705226760920084</v>
      </c>
      <c r="M26" s="4">
        <f t="shared" si="19"/>
        <v>-0.26926066027929974</v>
      </c>
      <c r="N26" s="4">
        <f t="shared" si="19"/>
        <v>-9.1737437830500701E-2</v>
      </c>
      <c r="O26" s="4" t="str">
        <f t="shared" si="19"/>
        <v/>
      </c>
      <c r="P26" s="4">
        <f t="shared" si="19"/>
        <v>-2.2211419997136383E-2</v>
      </c>
      <c r="Q26" s="4">
        <f t="shared" si="19"/>
        <v>-0.34315256276699513</v>
      </c>
      <c r="R26" s="4">
        <f t="shared" si="19"/>
        <v>1.3409269095917775E-2</v>
      </c>
      <c r="S26" s="4" t="str">
        <f t="shared" si="19"/>
        <v/>
      </c>
      <c r="T26" s="4" t="str">
        <f t="shared" si="19"/>
        <v/>
      </c>
      <c r="U26" s="4">
        <f t="shared" si="19"/>
        <v>0.44618144886659405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1650.8746316964287</v>
      </c>
      <c r="H27" s="3">
        <f t="shared" ref="H27:Z27" si="20">IFERROR(H4/H21,"")</f>
        <v>6603.4985267857146</v>
      </c>
      <c r="I27" s="3">
        <f t="shared" si="20"/>
        <v>5666.4604959821427</v>
      </c>
      <c r="J27" s="3">
        <f t="shared" si="20"/>
        <v>5581.6190004464288</v>
      </c>
      <c r="K27" s="3">
        <f t="shared" si="20"/>
        <v>5383.0460200892858</v>
      </c>
      <c r="L27" s="3">
        <f t="shared" si="20"/>
        <v>4956.0925334821432</v>
      </c>
      <c r="M27" s="3">
        <f t="shared" si="20"/>
        <v>4076.1689263392859</v>
      </c>
      <c r="N27" s="3">
        <f t="shared" si="20"/>
        <v>3125.2546482142857</v>
      </c>
      <c r="O27" s="3">
        <f t="shared" si="20"/>
        <v>3328.0893227678571</v>
      </c>
      <c r="P27" s="3">
        <f t="shared" si="20"/>
        <v>2993.7021138392856</v>
      </c>
      <c r="Q27" s="3">
        <f t="shared" si="20"/>
        <v>2429.1945691964283</v>
      </c>
      <c r="R27" s="3">
        <f t="shared" si="20"/>
        <v>2342.1160897321429</v>
      </c>
      <c r="S27" s="3">
        <f t="shared" si="20"/>
        <v>2131.7030232142856</v>
      </c>
      <c r="T27" s="3">
        <f t="shared" si="20"/>
        <v>2515.1274452513967</v>
      </c>
      <c r="U27" s="3">
        <f t="shared" si="20"/>
        <v>2466.5190970588237</v>
      </c>
      <c r="V27" s="3">
        <f t="shared" si="20"/>
        <v>1970.3333752941176</v>
      </c>
      <c r="W27" s="3">
        <f t="shared" si="20"/>
        <v>1549.6826841176471</v>
      </c>
      <c r="X27" s="3">
        <f t="shared" si="20"/>
        <v>5989.7613647058824</v>
      </c>
      <c r="Y27" s="3">
        <f t="shared" si="20"/>
        <v>5495.9287323529416</v>
      </c>
      <c r="Z27" s="3">
        <f t="shared" si="20"/>
        <v>5087.1978058823534</v>
      </c>
    </row>
    <row r="28" spans="1:26" ht="15.5" x14ac:dyDescent="0.35">
      <c r="C28" t="s">
        <v>60</v>
      </c>
      <c r="D28" s="4">
        <f>IFERROR(_xlfn.RRI(5,I27,D27),"")</f>
        <v>-0.21858733536821351</v>
      </c>
      <c r="H28" s="4">
        <f t="shared" ref="H28:Z28" si="21">IFERROR(_xlfn.RRI(5,M27,H27),"")</f>
        <v>0.10129681258122236</v>
      </c>
      <c r="I28" s="4">
        <f t="shared" si="21"/>
        <v>0.12638093522385585</v>
      </c>
      <c r="J28" s="4">
        <f t="shared" si="21"/>
        <v>0.10895275173880159</v>
      </c>
      <c r="K28" s="4">
        <f t="shared" si="21"/>
        <v>0.12451150143064482</v>
      </c>
      <c r="L28" s="4">
        <f t="shared" si="21"/>
        <v>0.15328175354074225</v>
      </c>
      <c r="M28" s="4">
        <f t="shared" si="21"/>
        <v>0.1171944029818901</v>
      </c>
      <c r="N28" s="4">
        <f t="shared" si="21"/>
        <v>7.9522607289776781E-2</v>
      </c>
      <c r="O28" s="4">
        <f t="shared" si="21"/>
        <v>5.761352371756856E-2</v>
      </c>
      <c r="P28" s="4">
        <f t="shared" si="21"/>
        <v>3.950078188236672E-2</v>
      </c>
      <c r="Q28" s="4">
        <f t="shared" si="21"/>
        <v>4.2760370087527866E-2</v>
      </c>
      <c r="R28" s="4">
        <f t="shared" si="21"/>
        <v>8.6108287193790156E-2</v>
      </c>
      <c r="S28" s="4">
        <f t="shared" si="21"/>
        <v>-0.18667628409720927</v>
      </c>
      <c r="T28" s="4">
        <f t="shared" si="21"/>
        <v>-0.14472893248788721</v>
      </c>
      <c r="U28" s="4">
        <f t="shared" si="21"/>
        <v>-0.13479071478253524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-0.68683881242179501</v>
      </c>
      <c r="I29" s="4">
        <f t="shared" si="22"/>
        <v>-0.19344924079086204</v>
      </c>
      <c r="J29" s="4">
        <f t="shared" si="22"/>
        <v>6.700105969622042</v>
      </c>
      <c r="K29" s="4">
        <f t="shared" si="22"/>
        <v>1.4155290102389075</v>
      </c>
      <c r="L29" s="4">
        <f t="shared" si="22"/>
        <v>-0.56544308490915829</v>
      </c>
      <c r="M29" s="4">
        <f t="shared" si="22"/>
        <v>-2.5544668587896253</v>
      </c>
      <c r="N29" s="4">
        <f t="shared" si="22"/>
        <v>-1.2547349875201881</v>
      </c>
      <c r="O29" s="4">
        <f t="shared" si="22"/>
        <v>-0.46458611744359718</v>
      </c>
      <c r="P29" s="4">
        <f t="shared" si="22"/>
        <v>4.8246336996336989</v>
      </c>
      <c r="Q29" s="4">
        <f t="shared" si="22"/>
        <v>-0.83127317676143386</v>
      </c>
      <c r="R29" s="4">
        <f t="shared" si="22"/>
        <v>-5.61132882080513</v>
      </c>
      <c r="S29" s="4">
        <f t="shared" si="22"/>
        <v>-0.40542257996187248</v>
      </c>
      <c r="T29" s="4">
        <f t="shared" si="22"/>
        <v>-1.3316939506780019</v>
      </c>
      <c r="U29" s="4">
        <f t="shared" si="22"/>
        <v>-0.20316873810323588</v>
      </c>
      <c r="V29" s="4">
        <f t="shared" si="22"/>
        <v>0.47497935590421148</v>
      </c>
      <c r="W29" s="4">
        <f t="shared" si="22"/>
        <v>-0.77181081590352363</v>
      </c>
      <c r="X29" s="4">
        <f t="shared" si="22"/>
        <v>1.3842041421447504</v>
      </c>
      <c r="Y29" s="4">
        <f t="shared" si="22"/>
        <v>8.8928888888888888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0.16536566900413188</v>
      </c>
      <c r="I30" s="4">
        <f t="shared" si="23"/>
        <v>1.5200158865900393E-2</v>
      </c>
      <c r="J30" s="4">
        <f t="shared" si="23"/>
        <v>3.6888590514752725E-2</v>
      </c>
      <c r="K30" s="4">
        <f t="shared" si="23"/>
        <v>8.6147198367009861E-2</v>
      </c>
      <c r="L30" s="4">
        <f t="shared" si="23"/>
        <v>0.21587025048372971</v>
      </c>
      <c r="M30" s="4">
        <f t="shared" si="23"/>
        <v>0.30426777500141805</v>
      </c>
      <c r="N30" s="4">
        <f t="shared" si="23"/>
        <v>-6.0946283252061514E-2</v>
      </c>
      <c r="O30" s="4">
        <f t="shared" si="23"/>
        <v>0.11169688773734912</v>
      </c>
      <c r="P30" s="4">
        <f t="shared" si="23"/>
        <v>0.23238465613299761</v>
      </c>
      <c r="Q30" s="4">
        <f t="shared" si="23"/>
        <v>3.7179403636753219E-2</v>
      </c>
      <c r="R30" s="4">
        <f t="shared" si="23"/>
        <v>9.8706557257955282E-2</v>
      </c>
      <c r="S30" s="4">
        <f t="shared" si="23"/>
        <v>-0.15244731345961132</v>
      </c>
      <c r="T30" s="4">
        <f t="shared" si="23"/>
        <v>1.9707266102474343E-2</v>
      </c>
      <c r="U30" s="4">
        <f t="shared" si="23"/>
        <v>0.25182830884679047</v>
      </c>
      <c r="V30" s="4">
        <f t="shared" si="23"/>
        <v>0.27144311250788677</v>
      </c>
      <c r="W30" s="4">
        <f t="shared" si="23"/>
        <v>-0.74127805938162916</v>
      </c>
      <c r="X30" s="4">
        <f t="shared" si="23"/>
        <v>8.9854264202134049E-2</v>
      </c>
      <c r="Y30" s="4">
        <f t="shared" si="23"/>
        <v>8.0345003687092825E-2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1342.04</v>
      </c>
      <c r="H32" s="3">
        <f>IFERROR(INDEX(D32:G32,COUNT(D32:G32)),"")</f>
        <v>1342.04</v>
      </c>
      <c r="I32" s="3">
        <f t="shared" ref="I32:Z32" si="24">IFERROR(INDEX(I51:I500,MATCH($C$32,$C$51:$C$500,0)),"")</f>
        <v>1286.8499999999999</v>
      </c>
      <c r="J32" s="3">
        <f t="shared" si="24"/>
        <v>1176.9000000000001</v>
      </c>
      <c r="K32" s="3">
        <f t="shared" si="24"/>
        <v>957.09</v>
      </c>
      <c r="L32" s="3">
        <f t="shared" si="24"/>
        <v>927.9</v>
      </c>
      <c r="M32" s="3">
        <f t="shared" si="24"/>
        <v>915.72</v>
      </c>
      <c r="N32" s="3">
        <f t="shared" si="24"/>
        <v>887.07</v>
      </c>
      <c r="O32" s="3">
        <f t="shared" si="24"/>
        <v>906.94</v>
      </c>
      <c r="P32" s="3">
        <f t="shared" si="24"/>
        <v>847.96</v>
      </c>
      <c r="Q32" s="3">
        <f t="shared" si="24"/>
        <v>760.63</v>
      </c>
      <c r="R32" s="3">
        <f t="shared" si="24"/>
        <v>821.44</v>
      </c>
      <c r="S32" s="3">
        <f t="shared" si="24"/>
        <v>692.55</v>
      </c>
      <c r="T32" s="3">
        <f t="shared" si="24"/>
        <v>603.32000000000005</v>
      </c>
      <c r="U32" s="3">
        <f t="shared" si="24"/>
        <v>510.28</v>
      </c>
      <c r="V32" s="3">
        <f t="shared" si="24"/>
        <v>403.95</v>
      </c>
      <c r="W32" s="3">
        <f t="shared" si="24"/>
        <v>250.34</v>
      </c>
      <c r="X32" s="3">
        <f t="shared" si="24"/>
        <v>761.2</v>
      </c>
      <c r="Y32" s="3">
        <f t="shared" si="24"/>
        <v>356.32</v>
      </c>
      <c r="Z32" s="3">
        <f t="shared" si="24"/>
        <v>136.22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0.68</v>
      </c>
      <c r="H33" s="3">
        <f>IFERROR(INDEX(D33:G33,COUNT(D33:G33)),"")</f>
        <v>0.68</v>
      </c>
      <c r="I33" s="3">
        <f t="shared" ref="I33:Z33" si="25">IFERROR(INDEX(I51:I500,MATCH($C$33,$C$51:$C$500,0)),"")</f>
        <v>0.67</v>
      </c>
      <c r="J33" s="3">
        <f t="shared" si="25"/>
        <v>0.65</v>
      </c>
      <c r="K33" s="3">
        <f t="shared" si="25"/>
        <v>0.54</v>
      </c>
      <c r="L33" s="3">
        <f t="shared" si="25"/>
        <v>0.53</v>
      </c>
      <c r="M33" s="3">
        <f t="shared" si="25"/>
        <v>0.73</v>
      </c>
      <c r="N33" s="3">
        <f t="shared" si="25"/>
        <v>0.83</v>
      </c>
      <c r="O33" s="3">
        <f t="shared" si="25"/>
        <v>1.1100000000000001</v>
      </c>
      <c r="P33" s="3">
        <f t="shared" si="25"/>
        <v>1.65</v>
      </c>
      <c r="Q33" s="3">
        <f t="shared" si="25"/>
        <v>0.97</v>
      </c>
      <c r="R33" s="3">
        <f t="shared" si="25"/>
        <v>1.58</v>
      </c>
      <c r="S33" s="3">
        <f t="shared" si="25"/>
        <v>2.2000000000000002</v>
      </c>
      <c r="T33" s="3">
        <f t="shared" si="25"/>
        <v>3.53</v>
      </c>
      <c r="U33" s="3">
        <f t="shared" si="25"/>
        <v>6.22</v>
      </c>
      <c r="V33" s="3">
        <f t="shared" si="25"/>
        <v>5.88</v>
      </c>
      <c r="W33" s="3">
        <f t="shared" si="25"/>
        <v>3.91</v>
      </c>
      <c r="X33" s="3">
        <f t="shared" si="25"/>
        <v>4.2</v>
      </c>
      <c r="Y33" s="3">
        <f t="shared" si="25"/>
        <v>2.5299999999999998</v>
      </c>
      <c r="Z33" s="3">
        <f t="shared" si="25"/>
        <v>5.87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16.62</v>
      </c>
      <c r="H34" s="3">
        <f>IFERROR(INDEX(D34:G34,COUNT(D34:G34)),"")</f>
        <v>16.62</v>
      </c>
      <c r="I34" s="3">
        <f t="shared" ref="I34:Z34" si="26">IFERROR(INDEX(I51:I500,MATCH($C$34,$C$51:$C$500,0)),"")</f>
        <v>4.92</v>
      </c>
      <c r="J34" s="3">
        <f t="shared" si="26"/>
        <v>3.51</v>
      </c>
      <c r="K34" s="3">
        <f t="shared" si="26"/>
        <v>18.190000000000001</v>
      </c>
      <c r="L34" s="3">
        <f t="shared" si="26"/>
        <v>41.81</v>
      </c>
      <c r="M34" s="3">
        <f t="shared" si="26"/>
        <v>24.84</v>
      </c>
      <c r="N34" s="3">
        <f t="shared" si="26"/>
        <v>-42.65</v>
      </c>
      <c r="O34" s="3">
        <f t="shared" si="26"/>
        <v>14.76</v>
      </c>
      <c r="P34" s="3">
        <f t="shared" si="26"/>
        <v>10.97</v>
      </c>
      <c r="Q34" s="3">
        <f t="shared" si="26"/>
        <v>33.880000000000003</v>
      </c>
      <c r="R34" s="3">
        <f t="shared" si="26"/>
        <v>10.039999999999999</v>
      </c>
      <c r="S34" s="3">
        <f t="shared" si="26"/>
        <v>-54.33</v>
      </c>
      <c r="T34" s="3">
        <f t="shared" si="26"/>
        <v>-45.12</v>
      </c>
      <c r="U34" s="3">
        <f t="shared" si="26"/>
        <v>22.31</v>
      </c>
      <c r="V34" s="3">
        <f t="shared" si="26"/>
        <v>13.3</v>
      </c>
      <c r="W34" s="3">
        <f t="shared" si="26"/>
        <v>8.09</v>
      </c>
      <c r="X34" s="3">
        <f t="shared" si="26"/>
        <v>6.03</v>
      </c>
      <c r="Y34" s="3">
        <f t="shared" si="26"/>
        <v>4.04</v>
      </c>
      <c r="Z34" s="3">
        <f t="shared" si="26"/>
        <v>35.56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0.55000000000000004</v>
      </c>
      <c r="H35" s="3">
        <f>IFERROR(INDEX(D35:G35,COUNT(D35:G35)),"")</f>
        <v>0.55000000000000004</v>
      </c>
      <c r="I35" s="3">
        <f t="shared" ref="I35:Z35" si="27">IFERROR(INDEX(I51:I500,MATCH($C$35,$C$51:$C$500,0)),"")</f>
        <v>0.15</v>
      </c>
      <c r="J35" s="3">
        <f t="shared" si="27"/>
        <v>0.14000000000000001</v>
      </c>
      <c r="K35" s="3">
        <f t="shared" si="27"/>
        <v>0.1</v>
      </c>
      <c r="L35" s="3">
        <f t="shared" si="27"/>
        <v>0.1</v>
      </c>
      <c r="M35" s="3">
        <f t="shared" si="27"/>
        <v>0.16</v>
      </c>
      <c r="N35" s="3">
        <f t="shared" si="27"/>
        <v>0.24</v>
      </c>
      <c r="O35" s="3">
        <f t="shared" si="27"/>
        <v>0.3</v>
      </c>
      <c r="P35" s="3">
        <f t="shared" si="27"/>
        <v>0.47</v>
      </c>
      <c r="Q35" s="3">
        <f t="shared" si="27"/>
        <v>0.3</v>
      </c>
      <c r="R35" s="3">
        <f t="shared" si="27"/>
        <v>0.55000000000000004</v>
      </c>
      <c r="S35" s="3">
        <f t="shared" si="27"/>
        <v>0.71</v>
      </c>
      <c r="T35" s="3">
        <f t="shared" si="27"/>
        <v>0.85</v>
      </c>
      <c r="U35" s="3">
        <f t="shared" si="27"/>
        <v>1.28</v>
      </c>
      <c r="V35" s="3">
        <f t="shared" si="27"/>
        <v>1.2</v>
      </c>
      <c r="W35" s="3">
        <f t="shared" si="27"/>
        <v>0.63</v>
      </c>
      <c r="X35" s="3">
        <f t="shared" si="27"/>
        <v>0.53</v>
      </c>
      <c r="Y35" s="3">
        <f t="shared" si="27"/>
        <v>0.16</v>
      </c>
      <c r="Z35" s="3">
        <f t="shared" si="27"/>
        <v>0.16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0.2361</v>
      </c>
      <c r="I36" s="4">
        <f t="shared" si="28"/>
        <v>0.59150000000000003</v>
      </c>
      <c r="J36" s="4">
        <f t="shared" si="28"/>
        <v>0.29820000000000002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0.29870000000000002</v>
      </c>
      <c r="Q36" s="4">
        <f t="shared" si="28"/>
        <v>1.5796999999999999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52</v>
      </c>
      <c r="I37" s="3">
        <f t="shared" si="29"/>
        <v>52</v>
      </c>
      <c r="J37" s="3">
        <f t="shared" si="29"/>
        <v>65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38</v>
      </c>
      <c r="Q37" s="3">
        <f t="shared" si="29"/>
        <v>38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3697959175000</v>
      </c>
      <c r="E51" s="5">
        <v>3447748281000</v>
      </c>
      <c r="F51" s="5">
        <v>3139611385000</v>
      </c>
      <c r="G51" s="5">
        <v>2934407562000</v>
      </c>
      <c r="I51" s="5">
        <v>12692871511000</v>
      </c>
      <c r="J51" s="5">
        <v>12502826561000</v>
      </c>
      <c r="K51" s="5">
        <v>12058023085000</v>
      </c>
      <c r="L51" s="5">
        <v>11101647275000</v>
      </c>
      <c r="M51" s="5">
        <v>9130618395000</v>
      </c>
      <c r="N51" s="5">
        <v>7000570412000</v>
      </c>
      <c r="O51" s="5">
        <v>7454920083000</v>
      </c>
      <c r="P51" s="5">
        <v>6705892735000</v>
      </c>
      <c r="Q51" s="5">
        <v>5441395835000</v>
      </c>
      <c r="R51" s="5">
        <v>5246340041000</v>
      </c>
      <c r="S51" s="5">
        <v>4775014772000</v>
      </c>
      <c r="T51" s="5">
        <v>4502078127000</v>
      </c>
      <c r="U51" s="5">
        <v>4193082465000</v>
      </c>
      <c r="V51" s="5">
        <v>3349566738000</v>
      </c>
      <c r="W51" s="5">
        <v>2634460563000</v>
      </c>
      <c r="X51" s="5">
        <v>2036518864000</v>
      </c>
      <c r="Y51" s="5">
        <v>1868615769000</v>
      </c>
      <c r="Z51" s="5">
        <v>1729647254000</v>
      </c>
    </row>
    <row r="52" spans="2:26" ht="15.5" x14ac:dyDescent="0.35">
      <c r="C52" t="s">
        <v>85</v>
      </c>
      <c r="D52" s="5">
        <v>-3295225674000</v>
      </c>
      <c r="E52" s="5">
        <v>-2922760183000</v>
      </c>
      <c r="F52" s="5">
        <v>-2832495887000</v>
      </c>
      <c r="G52" s="5">
        <v>-2804020316000</v>
      </c>
      <c r="I52" s="5">
        <v>-11402406560000</v>
      </c>
      <c r="J52" s="5">
        <v>-10948825063000</v>
      </c>
      <c r="K52" s="5">
        <v>-11110164868000</v>
      </c>
      <c r="L52" s="5">
        <v>-10407768312000</v>
      </c>
      <c r="M52" s="5">
        <v>-8572738205000</v>
      </c>
      <c r="N52" s="5">
        <v>-6347056473000</v>
      </c>
      <c r="O52" s="5">
        <v>-6553235568000</v>
      </c>
      <c r="P52" s="5">
        <v>-5763691018000</v>
      </c>
      <c r="Q52" s="5">
        <v>-4876948219000</v>
      </c>
      <c r="R52" s="5">
        <v>-4322417780000</v>
      </c>
      <c r="S52" s="5">
        <v>-4235099164000</v>
      </c>
      <c r="T52" s="5">
        <v>-4179751129000</v>
      </c>
      <c r="U52" s="5">
        <v>-3475173363000</v>
      </c>
      <c r="V52" s="5">
        <v>-2711124780000</v>
      </c>
      <c r="W52" s="5">
        <v>-2173770053000</v>
      </c>
      <c r="X52" s="5">
        <v>-1648160726000</v>
      </c>
      <c r="Y52" s="5">
        <v>-1636113794000</v>
      </c>
      <c r="Z52" s="5">
        <v>-1569721838000</v>
      </c>
    </row>
    <row r="53" spans="2:26" ht="15.5" x14ac:dyDescent="0.35">
      <c r="C53" t="s">
        <v>86</v>
      </c>
      <c r="D53" s="5">
        <v>402733501000</v>
      </c>
      <c r="E53" s="5">
        <v>524988098000</v>
      </c>
      <c r="F53" s="5">
        <v>307115498000</v>
      </c>
      <c r="G53" s="5">
        <v>130387246000</v>
      </c>
      <c r="I53" s="5">
        <v>1290464951000</v>
      </c>
      <c r="J53" s="5">
        <v>1554001498000</v>
      </c>
      <c r="K53" s="5">
        <v>947858217000</v>
      </c>
      <c r="L53" s="5">
        <v>693878963000</v>
      </c>
      <c r="M53" s="5">
        <v>557880190000</v>
      </c>
      <c r="N53" s="5">
        <v>653513939000</v>
      </c>
      <c r="O53" s="5">
        <v>901684515000</v>
      </c>
      <c r="P53" s="5">
        <v>942201717000</v>
      </c>
      <c r="Q53" s="5">
        <v>564447616000</v>
      </c>
      <c r="R53" s="5">
        <v>923922261000</v>
      </c>
      <c r="S53" s="5">
        <v>539915608000</v>
      </c>
      <c r="T53" s="5">
        <v>322326998000</v>
      </c>
      <c r="U53" s="5">
        <v>717909102000</v>
      </c>
      <c r="V53" s="5">
        <v>638441958000</v>
      </c>
      <c r="W53" s="5">
        <v>460690510000</v>
      </c>
      <c r="X53" s="5">
        <v>388358138000</v>
      </c>
      <c r="Y53" s="5">
        <v>232501975000</v>
      </c>
      <c r="Z53" s="5">
        <v>159925416000</v>
      </c>
    </row>
    <row r="54" spans="2:26" ht="15.5" x14ac:dyDescent="0.35">
      <c r="C54" t="s">
        <v>87</v>
      </c>
      <c r="D54" s="5">
        <v>-223070097000</v>
      </c>
      <c r="E54" s="5">
        <v>-147057556000</v>
      </c>
      <c r="F54" s="5">
        <v>-147779494000</v>
      </c>
      <c r="G54" s="5">
        <v>-172017471000</v>
      </c>
      <c r="I54" s="5">
        <v>-689611323000</v>
      </c>
      <c r="J54" s="5">
        <v>-780045677000</v>
      </c>
      <c r="K54" s="5">
        <v>-666638464000</v>
      </c>
      <c r="L54" s="5">
        <v>-502884751000</v>
      </c>
      <c r="M54" s="5">
        <v>-323237145000</v>
      </c>
      <c r="N54" s="5">
        <v>-453025723000</v>
      </c>
      <c r="O54" s="5">
        <v>-467367976000</v>
      </c>
      <c r="P54" s="5">
        <v>-417444427000</v>
      </c>
      <c r="Q54" s="5">
        <v>-437494934000</v>
      </c>
      <c r="R54" s="5">
        <v>-460294477000</v>
      </c>
      <c r="S54" s="5">
        <v>-445533795000</v>
      </c>
      <c r="T54" s="5">
        <v>-340016777000</v>
      </c>
      <c r="U54" s="5">
        <v>-341423962000</v>
      </c>
      <c r="V54" s="5">
        <v>-190700981000</v>
      </c>
      <c r="W54" s="5">
        <v>-150160701000</v>
      </c>
      <c r="X54" s="5">
        <v>-129007492000</v>
      </c>
      <c r="Y54" s="5">
        <v>-100613369000</v>
      </c>
      <c r="Z54" s="5">
        <v>-80620588000</v>
      </c>
    </row>
    <row r="55" spans="2:26" ht="15.5" x14ac:dyDescent="0.35">
      <c r="C55" t="s">
        <v>89</v>
      </c>
      <c r="D55" s="5">
        <v>-69871438000</v>
      </c>
      <c r="E55" s="5">
        <v>-66143992000</v>
      </c>
      <c r="F55" s="5">
        <v>-69173628000</v>
      </c>
      <c r="G55" s="5">
        <v>-69349315000</v>
      </c>
      <c r="I55" s="5">
        <v>-268590162000</v>
      </c>
      <c r="J55" s="5">
        <v>-294667661000</v>
      </c>
      <c r="K55" s="5">
        <v>-274709426000</v>
      </c>
      <c r="L55" s="5">
        <v>-251539676000</v>
      </c>
      <c r="M55" s="5">
        <v>-191520757000</v>
      </c>
      <c r="N55" s="5">
        <v>-180379046000</v>
      </c>
      <c r="O55" s="5">
        <v>-184713916000</v>
      </c>
      <c r="P55" s="5">
        <v>-173371163000</v>
      </c>
      <c r="Q55" s="5">
        <v>-173670960000</v>
      </c>
      <c r="R55" s="5">
        <v>-140421437000</v>
      </c>
      <c r="S55" s="5">
        <v>-130741048000</v>
      </c>
      <c r="T55" s="5">
        <v>-106254514000</v>
      </c>
      <c r="U55" s="5">
        <v>-79779225000</v>
      </c>
      <c r="V55" s="5">
        <v>-64368966000</v>
      </c>
      <c r="W55" s="5">
        <v>-52528848000</v>
      </c>
      <c r="X55" s="5">
        <v>-41762452000</v>
      </c>
      <c r="Y55" s="5">
        <v>-32670353000</v>
      </c>
      <c r="Z55" s="5">
        <v>-28869458000</v>
      </c>
    </row>
    <row r="56" spans="2:26" ht="15.5" x14ac:dyDescent="0.35">
      <c r="C56" t="s">
        <v>370</v>
      </c>
      <c r="D56" s="5">
        <v>-168655865000</v>
      </c>
      <c r="E56" s="5">
        <v>-153958404000</v>
      </c>
      <c r="F56" s="5">
        <v>-92771098000</v>
      </c>
      <c r="G56" s="5">
        <v>-103434037000</v>
      </c>
      <c r="I56" s="5">
        <v>-455060984000</v>
      </c>
      <c r="J56" s="5">
        <v>-463058309000</v>
      </c>
      <c r="K56" s="5">
        <v>-300466328000</v>
      </c>
      <c r="L56" s="5">
        <v>-277375432000</v>
      </c>
      <c r="M56" s="5">
        <v>-279263854000</v>
      </c>
      <c r="N56" s="5">
        <v>-273014167000</v>
      </c>
      <c r="O56" s="5">
        <v>-339028547000</v>
      </c>
      <c r="P56" s="5">
        <v>-359091312000</v>
      </c>
      <c r="Q56" s="5">
        <v>-244386746000</v>
      </c>
      <c r="R56" s="5">
        <v>-291842066000</v>
      </c>
      <c r="S56" s="5">
        <v>-202818909000</v>
      </c>
      <c r="T56" s="5">
        <v>-200869581000</v>
      </c>
      <c r="U56" s="5">
        <v>-155230118000</v>
      </c>
      <c r="V56" s="5">
        <v>-118533234000</v>
      </c>
      <c r="W56" s="5">
        <v>-97631853000</v>
      </c>
      <c r="X56" s="5">
        <v>-87245040000</v>
      </c>
      <c r="Y56" s="5">
        <v>-67943016000</v>
      </c>
      <c r="Z56" s="5">
        <v>-51751130000</v>
      </c>
    </row>
    <row r="57" spans="2:26" ht="15.5" x14ac:dyDescent="0.35">
      <c r="C57" t="s">
        <v>95</v>
      </c>
      <c r="D57" s="5">
        <v>4050000</v>
      </c>
      <c r="E57" s="5">
        <v>898000</v>
      </c>
      <c r="F57" s="5">
        <v>-1458000</v>
      </c>
      <c r="G57" s="5">
        <v>-12498000</v>
      </c>
      <c r="I57" s="5">
        <v>-25852000</v>
      </c>
      <c r="J57" s="5">
        <v>-71710000</v>
      </c>
      <c r="K57" s="5">
        <v>-209724000</v>
      </c>
      <c r="L57" s="5">
        <v>-21147000</v>
      </c>
      <c r="M57" s="5">
        <v>1060000</v>
      </c>
      <c r="N57" s="5">
        <v>-117208000</v>
      </c>
      <c r="O57" s="5">
        <v>-60619000</v>
      </c>
      <c r="P57" s="5">
        <v>-460387000</v>
      </c>
      <c r="Q57" s="5">
        <v>-311056000</v>
      </c>
      <c r="R57" s="5">
        <v>437531000</v>
      </c>
      <c r="S57" s="5">
        <v>561907000</v>
      </c>
      <c r="T57" s="5">
        <v>-217585000</v>
      </c>
      <c r="U57" s="5">
        <v>385628000</v>
      </c>
      <c r="V57" s="5">
        <v>-333964000</v>
      </c>
      <c r="W57" s="5">
        <v>-291352000</v>
      </c>
    </row>
    <row r="58" spans="2:26" ht="15.5" x14ac:dyDescent="0.35">
      <c r="C58" t="s">
        <v>90</v>
      </c>
      <c r="D58" s="5">
        <v>179663404000</v>
      </c>
      <c r="E58" s="5">
        <v>377930542000</v>
      </c>
      <c r="F58" s="5">
        <v>159336004000</v>
      </c>
      <c r="G58" s="5">
        <v>-41630225000</v>
      </c>
      <c r="I58" s="5">
        <v>600853628000</v>
      </c>
      <c r="J58" s="5">
        <v>773955821000</v>
      </c>
      <c r="K58" s="5">
        <v>281219753000</v>
      </c>
      <c r="L58" s="5">
        <v>190994212000</v>
      </c>
      <c r="M58" s="5">
        <v>234643045000</v>
      </c>
      <c r="N58" s="5">
        <v>200488216000</v>
      </c>
      <c r="O58" s="5">
        <v>434316539000</v>
      </c>
      <c r="P58" s="5">
        <v>524757290000</v>
      </c>
      <c r="Q58" s="5">
        <v>126952682000</v>
      </c>
      <c r="R58" s="5">
        <v>463627784000</v>
      </c>
      <c r="S58" s="5">
        <v>94381813000</v>
      </c>
      <c r="T58" s="5">
        <v>-17689779000</v>
      </c>
      <c r="U58" s="5">
        <v>376485140000</v>
      </c>
      <c r="V58" s="5">
        <v>447740977000</v>
      </c>
      <c r="W58" s="5">
        <v>310529809000</v>
      </c>
      <c r="X58" s="5">
        <v>259350646000</v>
      </c>
      <c r="Y58" s="5">
        <v>131888606000</v>
      </c>
      <c r="Z58" s="5">
        <v>79304828000</v>
      </c>
    </row>
    <row r="59" spans="2:26" ht="15.5" x14ac:dyDescent="0.35">
      <c r="C59" t="s">
        <v>91</v>
      </c>
      <c r="D59" s="5">
        <v>-20683543000</v>
      </c>
      <c r="E59" s="5">
        <v>-54004143000</v>
      </c>
      <c r="F59" s="5">
        <v>-20653171000</v>
      </c>
      <c r="G59" s="5">
        <v>-1008517000</v>
      </c>
      <c r="I59" s="5">
        <v>-99556614000</v>
      </c>
      <c r="J59" s="5">
        <v>-135791271000</v>
      </c>
      <c r="K59" s="5">
        <v>-169824140000</v>
      </c>
      <c r="L59" s="5">
        <v>-159164998000</v>
      </c>
      <c r="M59" s="5">
        <v>-158386029000</v>
      </c>
      <c r="N59" s="5">
        <v>-180417659000</v>
      </c>
      <c r="O59" s="5">
        <v>-185539699000</v>
      </c>
      <c r="P59" s="5">
        <v>-126570168000</v>
      </c>
      <c r="Q59" s="5">
        <v>-122593470000</v>
      </c>
      <c r="R59" s="5">
        <v>-162011842000</v>
      </c>
      <c r="S59" s="5">
        <v>-166515382000</v>
      </c>
      <c r="T59" s="5">
        <v>-90604489000</v>
      </c>
      <c r="U59" s="5">
        <v>-65597445000</v>
      </c>
      <c r="V59" s="5">
        <v>-64665084000</v>
      </c>
      <c r="W59" s="5">
        <v>-45918759000</v>
      </c>
      <c r="X59" s="5">
        <v>-34445701000</v>
      </c>
      <c r="Y59" s="5">
        <v>-19526529000</v>
      </c>
      <c r="Z59" s="5">
        <v>-64375123000</v>
      </c>
    </row>
    <row r="60" spans="2:26" ht="15.5" x14ac:dyDescent="0.35">
      <c r="C60" t="s">
        <v>26</v>
      </c>
      <c r="D60" s="5">
        <v>-20789150000</v>
      </c>
      <c r="E60" s="5">
        <v>-24746617000</v>
      </c>
      <c r="F60" s="5">
        <v>-22589044000</v>
      </c>
      <c r="G60" s="5">
        <v>-28603205000</v>
      </c>
      <c r="I60" s="5">
        <v>-99930706000</v>
      </c>
      <c r="J60" s="5">
        <v>-136174892000</v>
      </c>
      <c r="K60" s="5">
        <v>-170265593000</v>
      </c>
      <c r="L60" s="5">
        <v>-159524908000</v>
      </c>
      <c r="M60" s="5">
        <v>-158721916000</v>
      </c>
      <c r="N60" s="5">
        <v>-180735092000</v>
      </c>
      <c r="O60" s="5">
        <v>-185877880000</v>
      </c>
      <c r="P60" s="5">
        <v>-127003502000</v>
      </c>
      <c r="Q60" s="5">
        <v>-122901921000</v>
      </c>
      <c r="R60" s="5">
        <v>-162753250000</v>
      </c>
      <c r="S60" s="5">
        <v>2021154000</v>
      </c>
      <c r="T60" s="5">
        <v>7087053000</v>
      </c>
      <c r="U60" s="5">
        <v>1861902000</v>
      </c>
      <c r="V60" s="5">
        <v>2552243000</v>
      </c>
      <c r="W60" s="5">
        <v>-51871287000</v>
      </c>
      <c r="X60" s="5">
        <v>-43608737000</v>
      </c>
      <c r="Y60" s="5">
        <v>-48637314000</v>
      </c>
      <c r="Z60" s="5">
        <v>-42705197000</v>
      </c>
    </row>
    <row r="61" spans="2:26" ht="15.5" x14ac:dyDescent="0.35">
      <c r="C61" t="s">
        <v>93</v>
      </c>
      <c r="D61" s="5">
        <v>105607000</v>
      </c>
      <c r="E61" s="5">
        <v>90116000</v>
      </c>
      <c r="F61" s="5">
        <v>69151000</v>
      </c>
      <c r="G61" s="5">
        <v>113768000</v>
      </c>
      <c r="I61" s="5">
        <v>374092000</v>
      </c>
      <c r="J61" s="5">
        <v>383621000</v>
      </c>
      <c r="K61" s="5">
        <v>441453000</v>
      </c>
      <c r="L61" s="5">
        <v>359910000</v>
      </c>
      <c r="M61" s="5">
        <v>335887000</v>
      </c>
      <c r="N61" s="5">
        <v>317433000</v>
      </c>
      <c r="O61" s="5">
        <v>338181000</v>
      </c>
      <c r="P61" s="5">
        <v>433334000</v>
      </c>
      <c r="Q61" s="5">
        <v>308451000</v>
      </c>
      <c r="R61" s="5">
        <v>741408000</v>
      </c>
      <c r="S61" s="5">
        <v>-168536536000</v>
      </c>
      <c r="T61" s="5">
        <v>-97691542000</v>
      </c>
      <c r="U61" s="5">
        <v>-67459347000</v>
      </c>
      <c r="V61" s="5">
        <v>-67217327000</v>
      </c>
      <c r="W61" s="5">
        <v>1840263000</v>
      </c>
      <c r="X61" s="5">
        <v>2986764000</v>
      </c>
      <c r="Y61" s="5">
        <v>5802373000</v>
      </c>
      <c r="Z61" s="5">
        <v>7147244000</v>
      </c>
    </row>
    <row r="62" spans="2:26" ht="15.5" x14ac:dyDescent="0.35">
      <c r="C62" t="s">
        <v>94</v>
      </c>
      <c r="W62" s="5">
        <v>302685000</v>
      </c>
      <c r="X62" s="5">
        <v>893735000</v>
      </c>
      <c r="Y62" s="5">
        <v>374580000</v>
      </c>
      <c r="Z62" s="5">
        <v>235443000</v>
      </c>
    </row>
    <row r="63" spans="2:26" ht="15.5" x14ac:dyDescent="0.35">
      <c r="C63" t="s">
        <v>92</v>
      </c>
      <c r="W63" s="5">
        <v>-473560000</v>
      </c>
      <c r="X63" s="5">
        <v>5100303000</v>
      </c>
      <c r="Y63" s="5">
        <v>20364592000</v>
      </c>
      <c r="Z63" s="5">
        <v>-33430807000</v>
      </c>
    </row>
    <row r="64" spans="2:26" ht="15.5" x14ac:dyDescent="0.35">
      <c r="C64" t="s">
        <v>96</v>
      </c>
      <c r="D64" s="5">
        <v>-20683543000</v>
      </c>
      <c r="E64" s="5">
        <v>-54004143000</v>
      </c>
      <c r="F64" s="5">
        <v>-20653171000</v>
      </c>
      <c r="G64" s="5">
        <v>-1008517000</v>
      </c>
      <c r="I64" s="5">
        <v>-99556614000</v>
      </c>
      <c r="J64" s="5">
        <v>-135791271000</v>
      </c>
      <c r="K64" s="5">
        <v>-169824140000</v>
      </c>
      <c r="L64" s="5">
        <v>-159164998000</v>
      </c>
      <c r="M64" s="5">
        <v>-158386029000</v>
      </c>
      <c r="N64" s="5">
        <v>-180417659000</v>
      </c>
      <c r="O64" s="5">
        <v>-185539699000</v>
      </c>
      <c r="P64" s="5">
        <v>-126570168000</v>
      </c>
      <c r="Q64" s="5">
        <v>-122593470000</v>
      </c>
      <c r="R64" s="5">
        <v>-162011842000</v>
      </c>
      <c r="S64" s="5">
        <v>-166515382000</v>
      </c>
      <c r="T64" s="5">
        <v>-90604489000</v>
      </c>
      <c r="U64" s="5">
        <v>-65597445000</v>
      </c>
      <c r="V64" s="5">
        <v>-64665084000</v>
      </c>
      <c r="W64" s="5">
        <v>-45918759000</v>
      </c>
      <c r="X64" s="5">
        <v>-34445701000</v>
      </c>
      <c r="Y64" s="5">
        <v>-19526529000</v>
      </c>
      <c r="Z64" s="5">
        <v>-64375123000</v>
      </c>
    </row>
    <row r="65" spans="2:26" ht="15.5" x14ac:dyDescent="0.35">
      <c r="C65" t="s">
        <v>28</v>
      </c>
      <c r="D65" s="5">
        <v>158979861000</v>
      </c>
      <c r="E65" s="5">
        <v>323926399000</v>
      </c>
      <c r="F65" s="5">
        <v>138682833000</v>
      </c>
      <c r="G65" s="5">
        <v>-42638742000</v>
      </c>
      <c r="I65" s="5">
        <v>501297014000</v>
      </c>
      <c r="J65" s="5">
        <v>638164550000</v>
      </c>
      <c r="K65" s="5">
        <v>111395613000</v>
      </c>
      <c r="L65" s="5">
        <v>31829214000</v>
      </c>
      <c r="M65" s="5">
        <v>76257016000</v>
      </c>
      <c r="N65" s="5">
        <v>20070557000</v>
      </c>
      <c r="O65" s="5">
        <v>248776840000</v>
      </c>
      <c r="P65" s="5">
        <v>398187122000</v>
      </c>
      <c r="Q65" s="5">
        <v>4359212000</v>
      </c>
      <c r="R65" s="5">
        <v>301615942000</v>
      </c>
      <c r="S65" s="5">
        <v>-72133569000</v>
      </c>
      <c r="T65" s="5">
        <v>-108294268000</v>
      </c>
      <c r="U65" s="5">
        <v>310887695000</v>
      </c>
      <c r="V65" s="5">
        <v>383075893000</v>
      </c>
      <c r="W65" s="5">
        <v>264611050000</v>
      </c>
      <c r="X65" s="5">
        <v>224904945000</v>
      </c>
      <c r="Y65" s="5">
        <v>112362077000</v>
      </c>
      <c r="Z65" s="5">
        <v>14929705000</v>
      </c>
    </row>
    <row r="66" spans="2:26" ht="15.5" x14ac:dyDescent="0.35">
      <c r="C66" t="s">
        <v>27</v>
      </c>
      <c r="D66" s="5">
        <v>-35701081000</v>
      </c>
      <c r="E66" s="5">
        <v>-65956454000</v>
      </c>
      <c r="F66" s="5">
        <v>-30008372000</v>
      </c>
      <c r="G66" s="5">
        <v>6703052000</v>
      </c>
      <c r="I66" s="5">
        <v>-107707189000</v>
      </c>
      <c r="J66" s="5">
        <v>-150206967000</v>
      </c>
      <c r="K66" s="5">
        <v>-48232867000</v>
      </c>
      <c r="L66" s="5">
        <v>-5611557000</v>
      </c>
      <c r="M66" s="5">
        <v>-15880531000</v>
      </c>
      <c r="N66" s="5">
        <v>-59023599000</v>
      </c>
      <c r="O66" s="5">
        <v>-96351729000</v>
      </c>
      <c r="P66" s="5">
        <v>-113940244000</v>
      </c>
      <c r="Q66" s="5">
        <v>44339117000</v>
      </c>
      <c r="R66" s="5">
        <v>-11385465000</v>
      </c>
      <c r="S66" s="5">
        <v>10036342000</v>
      </c>
      <c r="T66" s="5">
        <v>23516235000</v>
      </c>
      <c r="U66" s="5">
        <v>-69255050000</v>
      </c>
      <c r="V66" s="5">
        <v>-80654863000</v>
      </c>
      <c r="W66" s="5">
        <v>-59644731000</v>
      </c>
      <c r="X66" s="5">
        <v>-44998915000</v>
      </c>
      <c r="Y66" s="5">
        <v>-36905586000</v>
      </c>
      <c r="Z66" s="5">
        <v>-7302460000</v>
      </c>
    </row>
    <row r="67" spans="2:26" ht="15.5" x14ac:dyDescent="0.35">
      <c r="C67" t="s">
        <v>374</v>
      </c>
      <c r="D67" s="5">
        <v>123278780000</v>
      </c>
      <c r="E67" s="5">
        <v>257969945000</v>
      </c>
      <c r="F67" s="5">
        <v>108674461000</v>
      </c>
      <c r="G67" s="5">
        <v>-35935690000</v>
      </c>
      <c r="I67" s="5">
        <v>393589825000</v>
      </c>
      <c r="J67" s="5">
        <v>487957583000</v>
      </c>
      <c r="K67" s="5">
        <v>63162746000</v>
      </c>
      <c r="L67" s="5">
        <v>26217657000</v>
      </c>
      <c r="M67" s="5">
        <v>60376485000</v>
      </c>
      <c r="N67" s="5">
        <v>-38953042000</v>
      </c>
      <c r="O67" s="5">
        <v>152425111000</v>
      </c>
      <c r="P67" s="5">
        <v>284246878000</v>
      </c>
      <c r="Q67" s="5">
        <v>48698329000</v>
      </c>
      <c r="R67" s="5">
        <v>290230477000</v>
      </c>
      <c r="S67" s="5">
        <v>-62097227000</v>
      </c>
      <c r="T67" s="5">
        <v>-84778033000</v>
      </c>
      <c r="U67" s="5">
        <v>241632645000</v>
      </c>
      <c r="V67" s="5">
        <v>302421030000</v>
      </c>
      <c r="W67" s="5">
        <v>204966319000</v>
      </c>
      <c r="X67" s="5">
        <v>179906030000</v>
      </c>
      <c r="Y67" s="5">
        <v>75456491000</v>
      </c>
      <c r="Z67" s="5">
        <v>7627245000</v>
      </c>
    </row>
    <row r="68" spans="2:26" ht="15.5" x14ac:dyDescent="0.35">
      <c r="C68" t="s">
        <v>455</v>
      </c>
      <c r="X68" s="5">
        <v>60397000</v>
      </c>
      <c r="Y68" s="5">
        <v>513620000</v>
      </c>
      <c r="Z68" s="5">
        <v>1414641000</v>
      </c>
    </row>
    <row r="69" spans="2:26" ht="15.5" x14ac:dyDescent="0.35">
      <c r="C69" t="s">
        <v>456</v>
      </c>
      <c r="Z69" s="5">
        <v>-4831426000</v>
      </c>
    </row>
    <row r="70" spans="2:26" ht="15.5" x14ac:dyDescent="0.35">
      <c r="C70" t="s">
        <v>97</v>
      </c>
      <c r="D70" s="5">
        <v>123278780000</v>
      </c>
      <c r="E70" s="5">
        <v>257969945000</v>
      </c>
      <c r="F70" s="5">
        <v>108674461000</v>
      </c>
      <c r="G70" s="5">
        <v>-35935690000</v>
      </c>
      <c r="I70" s="5">
        <v>393589825000</v>
      </c>
      <c r="J70" s="5">
        <v>487957583000</v>
      </c>
      <c r="K70" s="5">
        <v>63162746000</v>
      </c>
      <c r="L70" s="5">
        <v>26217657000</v>
      </c>
      <c r="M70" s="5">
        <v>60376485000</v>
      </c>
      <c r="N70" s="5">
        <v>-38953042000</v>
      </c>
      <c r="O70" s="5">
        <v>152425111000</v>
      </c>
      <c r="P70" s="5">
        <v>284246878000</v>
      </c>
      <c r="Q70" s="5">
        <v>48698329000</v>
      </c>
      <c r="R70" s="5">
        <v>290230477000</v>
      </c>
      <c r="S70" s="5">
        <v>-62097227000</v>
      </c>
      <c r="T70" s="5">
        <v>-84778033000</v>
      </c>
      <c r="U70" s="5">
        <v>241632645000</v>
      </c>
      <c r="V70" s="5">
        <v>302421030000</v>
      </c>
      <c r="W70" s="5">
        <v>204966319000</v>
      </c>
      <c r="X70" s="5">
        <v>179966427000</v>
      </c>
      <c r="Y70" s="5">
        <v>75970111000</v>
      </c>
      <c r="Z70" s="5">
        <v>4210460000</v>
      </c>
    </row>
    <row r="71" spans="2:26" ht="15.5" x14ac:dyDescent="0.35">
      <c r="C71" t="s">
        <v>98</v>
      </c>
      <c r="E71" s="5">
        <v>1493214000</v>
      </c>
      <c r="I71" s="5">
        <v>1493214000</v>
      </c>
      <c r="J71" s="5">
        <v>1873393000</v>
      </c>
      <c r="K71" s="5">
        <v>1980633000</v>
      </c>
      <c r="L71" s="5">
        <v>809059000</v>
      </c>
      <c r="M71" s="5">
        <v>2805664000</v>
      </c>
      <c r="N71" s="5">
        <v>-7870181000</v>
      </c>
      <c r="O71" s="5">
        <v>24923325000</v>
      </c>
      <c r="P71" s="5">
        <v>10676276000</v>
      </c>
      <c r="Q71" s="5">
        <v>-7176902000</v>
      </c>
      <c r="R71" s="5">
        <v>-1240349000</v>
      </c>
      <c r="S71" s="5">
        <v>-3356999000</v>
      </c>
    </row>
    <row r="72" spans="2:26" ht="15.5" x14ac:dyDescent="0.35">
      <c r="C72" t="s">
        <v>99</v>
      </c>
      <c r="D72" s="5">
        <v>123278780000</v>
      </c>
      <c r="E72" s="5">
        <v>259463159000</v>
      </c>
      <c r="F72" s="5">
        <v>108674461000</v>
      </c>
      <c r="G72" s="5">
        <v>-35935690000</v>
      </c>
      <c r="I72" s="5">
        <v>395083039000</v>
      </c>
      <c r="J72" s="5">
        <v>489830976000</v>
      </c>
      <c r="K72" s="5">
        <v>65143379000</v>
      </c>
      <c r="L72" s="5">
        <v>27026716000</v>
      </c>
      <c r="M72" s="5">
        <v>63182149000</v>
      </c>
      <c r="N72" s="5">
        <v>-46823223000</v>
      </c>
      <c r="O72" s="5">
        <v>177348436000</v>
      </c>
      <c r="P72" s="5">
        <v>294923154000</v>
      </c>
      <c r="Q72" s="5">
        <v>41521427000</v>
      </c>
      <c r="R72" s="5">
        <v>288990128000</v>
      </c>
      <c r="S72" s="5">
        <v>-65454226000</v>
      </c>
      <c r="T72" s="5">
        <v>-84778033000</v>
      </c>
      <c r="U72" s="5">
        <v>241632645000</v>
      </c>
      <c r="V72" s="5">
        <v>302421030000</v>
      </c>
      <c r="W72" s="5">
        <v>204966319000</v>
      </c>
    </row>
    <row r="73" spans="2:26" ht="15.5" x14ac:dyDescent="0.35">
      <c r="C73" t="s">
        <v>100</v>
      </c>
      <c r="D73" s="5">
        <v>123278780000</v>
      </c>
      <c r="E73" s="5">
        <v>257969945000</v>
      </c>
      <c r="F73" s="5">
        <v>108674461000</v>
      </c>
      <c r="G73" s="5">
        <v>-35935690000</v>
      </c>
      <c r="I73" s="5">
        <v>393589825000</v>
      </c>
      <c r="J73" s="5">
        <v>487957583000</v>
      </c>
      <c r="K73" s="5">
        <v>63162746000</v>
      </c>
      <c r="L73" s="5">
        <v>26217657000</v>
      </c>
      <c r="M73" s="5">
        <v>60376485000</v>
      </c>
      <c r="N73" s="5">
        <v>-38953042000</v>
      </c>
      <c r="O73" s="5">
        <v>152425111000</v>
      </c>
      <c r="P73" s="5">
        <v>284246878000</v>
      </c>
      <c r="Q73" s="5">
        <v>48698329000</v>
      </c>
      <c r="R73" s="5">
        <v>290230477000</v>
      </c>
      <c r="S73" s="5">
        <v>-62097227000</v>
      </c>
      <c r="T73" s="5">
        <v>-84778033000</v>
      </c>
      <c r="U73" s="5">
        <v>241632645000</v>
      </c>
      <c r="V73" s="5">
        <v>302421030000</v>
      </c>
      <c r="W73" s="5">
        <v>204966319000</v>
      </c>
      <c r="X73" s="5">
        <v>179966427000</v>
      </c>
      <c r="Y73" s="5">
        <v>75970111000</v>
      </c>
      <c r="Z73" s="5">
        <v>4210460000</v>
      </c>
    </row>
    <row r="74" spans="2:26" ht="15.5" x14ac:dyDescent="0.35">
      <c r="C74" t="s">
        <v>7</v>
      </c>
      <c r="D74" s="5">
        <v>123274730000</v>
      </c>
      <c r="E74" s="5">
        <v>259462261000</v>
      </c>
      <c r="F74" s="5">
        <v>108675919000</v>
      </c>
      <c r="G74" s="5">
        <v>-35923192000</v>
      </c>
      <c r="I74" s="5">
        <v>395108891000</v>
      </c>
      <c r="J74" s="5">
        <v>489902686000</v>
      </c>
      <c r="K74" s="5">
        <v>65353103000</v>
      </c>
      <c r="L74" s="5">
        <v>27047863000</v>
      </c>
      <c r="M74" s="5">
        <v>63181089000</v>
      </c>
      <c r="N74" s="5">
        <v>-46706015000</v>
      </c>
      <c r="O74" s="5">
        <v>177409055000</v>
      </c>
      <c r="P74" s="5">
        <v>295383541000</v>
      </c>
      <c r="Q74" s="5">
        <v>41832483000</v>
      </c>
      <c r="R74" s="5">
        <v>288552597000</v>
      </c>
      <c r="S74" s="5">
        <v>-66016133000</v>
      </c>
      <c r="T74" s="5">
        <v>-84560448000</v>
      </c>
      <c r="U74" s="5">
        <v>241247017000</v>
      </c>
      <c r="V74" s="5">
        <v>302754994000</v>
      </c>
      <c r="W74" s="5">
        <v>205257671000</v>
      </c>
    </row>
    <row r="75" spans="2:26" ht="15.5" x14ac:dyDescent="0.35">
      <c r="C75" t="s">
        <v>101</v>
      </c>
      <c r="D75" s="5">
        <v>123278780000</v>
      </c>
      <c r="E75" s="5">
        <v>257969945000</v>
      </c>
      <c r="F75" s="5">
        <v>108674461000</v>
      </c>
      <c r="G75" s="5">
        <v>-35935690000</v>
      </c>
      <c r="I75" s="5">
        <v>393589825000</v>
      </c>
      <c r="J75" s="5">
        <v>487957583000</v>
      </c>
      <c r="K75" s="5">
        <v>63162746000</v>
      </c>
      <c r="L75" s="5">
        <v>26217657000</v>
      </c>
      <c r="M75" s="5">
        <v>60376485000</v>
      </c>
      <c r="N75" s="5">
        <v>-38953042000</v>
      </c>
      <c r="O75" s="5">
        <v>152425111000</v>
      </c>
      <c r="P75" s="5">
        <v>284246878000</v>
      </c>
      <c r="Q75" s="5">
        <v>48698329000</v>
      </c>
      <c r="R75" s="5">
        <v>290230477000</v>
      </c>
      <c r="S75" s="5">
        <v>-62097227000</v>
      </c>
      <c r="T75" s="5">
        <v>-84778033000</v>
      </c>
      <c r="U75" s="5">
        <v>241632645000</v>
      </c>
      <c r="V75" s="5">
        <v>302421030000</v>
      </c>
      <c r="W75" s="5">
        <v>204966319000</v>
      </c>
      <c r="X75" s="5">
        <v>179966427000</v>
      </c>
      <c r="Y75" s="5">
        <v>75970111000</v>
      </c>
      <c r="Z75" s="5">
        <v>4210460000</v>
      </c>
    </row>
    <row r="76" spans="2:26" ht="15.5" x14ac:dyDescent="0.35">
      <c r="C76" t="s">
        <v>102</v>
      </c>
      <c r="D76" s="5">
        <v>123278780000</v>
      </c>
      <c r="E76" s="5">
        <v>259463159000</v>
      </c>
      <c r="F76" s="5">
        <v>108674461000</v>
      </c>
      <c r="G76" s="5">
        <v>-35935690000</v>
      </c>
      <c r="I76" s="5">
        <v>395083039000</v>
      </c>
      <c r="J76" s="5">
        <v>489830976000</v>
      </c>
      <c r="K76" s="5">
        <v>65143379000</v>
      </c>
      <c r="L76" s="5">
        <v>27026716000</v>
      </c>
      <c r="M76" s="5">
        <v>63182149000</v>
      </c>
      <c r="N76" s="5">
        <v>-46823223000</v>
      </c>
      <c r="O76" s="5">
        <v>177348436000</v>
      </c>
      <c r="P76" s="5">
        <v>294923154000</v>
      </c>
      <c r="Q76" s="5">
        <v>41521427000</v>
      </c>
      <c r="R76" s="5">
        <v>288990128000</v>
      </c>
      <c r="S76" s="5">
        <v>-65454226000</v>
      </c>
      <c r="T76" s="5">
        <v>-84778033000</v>
      </c>
      <c r="U76" s="5">
        <v>241632645000</v>
      </c>
      <c r="V76" s="5">
        <v>302421030000</v>
      </c>
      <c r="W76" s="5">
        <v>204966319000</v>
      </c>
    </row>
    <row r="77" spans="2:26" ht="15.5" x14ac:dyDescent="0.35">
      <c r="C77" t="s">
        <v>103</v>
      </c>
      <c r="D77" s="5">
        <v>123278780000</v>
      </c>
      <c r="E77" s="5">
        <v>259463159000</v>
      </c>
      <c r="F77" s="5">
        <v>108674461000</v>
      </c>
      <c r="G77" s="5">
        <v>-35935690000</v>
      </c>
      <c r="I77" s="5">
        <v>395083039000</v>
      </c>
      <c r="J77" s="5">
        <v>489830976000</v>
      </c>
      <c r="K77" s="5">
        <v>65143379000</v>
      </c>
      <c r="L77" s="5">
        <v>27026716000</v>
      </c>
      <c r="M77" s="5">
        <v>63182149000</v>
      </c>
      <c r="N77" s="5">
        <v>-46823223000</v>
      </c>
      <c r="O77" s="5">
        <v>177348436000</v>
      </c>
      <c r="P77" s="5">
        <v>294923154000</v>
      </c>
      <c r="Q77" s="5">
        <v>41521427000</v>
      </c>
      <c r="R77" s="5">
        <v>288990128000</v>
      </c>
      <c r="S77" s="5">
        <v>-65454226000</v>
      </c>
      <c r="T77" s="5">
        <v>-84778033000</v>
      </c>
      <c r="U77" s="5">
        <v>241632645000</v>
      </c>
      <c r="V77" s="5">
        <v>302421030000</v>
      </c>
      <c r="W77" s="5">
        <v>204966319000</v>
      </c>
    </row>
    <row r="79" spans="2:26" ht="15.5" x14ac:dyDescent="0.35">
      <c r="B79" t="s">
        <v>104</v>
      </c>
      <c r="C79" t="s">
        <v>105</v>
      </c>
    </row>
    <row r="80" spans="2:26" ht="15.5" x14ac:dyDescent="0.35">
      <c r="C80" t="s">
        <v>106</v>
      </c>
    </row>
    <row r="81" spans="3:26" ht="15.5" x14ac:dyDescent="0.35">
      <c r="C81" t="s">
        <v>19</v>
      </c>
      <c r="D81" s="5">
        <v>616076578000</v>
      </c>
      <c r="E81" s="5">
        <v>483910384000</v>
      </c>
      <c r="F81" s="5">
        <v>291475519000</v>
      </c>
      <c r="G81" s="5">
        <v>283723579000</v>
      </c>
      <c r="I81" s="5">
        <v>483910384000</v>
      </c>
      <c r="J81" s="5">
        <v>329175691000</v>
      </c>
      <c r="K81" s="5">
        <v>287546923000</v>
      </c>
      <c r="L81" s="5">
        <v>477398404000</v>
      </c>
      <c r="M81" s="5">
        <v>179657572000</v>
      </c>
      <c r="N81" s="5">
        <v>177544265000</v>
      </c>
      <c r="O81" s="5">
        <v>120231147000</v>
      </c>
      <c r="P81" s="5">
        <v>143958984000</v>
      </c>
      <c r="Q81" s="5">
        <v>175606503000</v>
      </c>
      <c r="R81" s="5">
        <v>146426079000</v>
      </c>
      <c r="S81" s="5">
        <v>524520990000</v>
      </c>
      <c r="T81" s="5">
        <v>310112433000</v>
      </c>
      <c r="U81" s="5">
        <v>82819072000</v>
      </c>
      <c r="V81" s="5">
        <v>90563059000</v>
      </c>
      <c r="W81" s="5">
        <v>87179472000</v>
      </c>
      <c r="X81" s="5">
        <v>118970730000</v>
      </c>
      <c r="Y81" s="5">
        <v>69765744000</v>
      </c>
      <c r="Z81" s="5">
        <v>19919924000</v>
      </c>
    </row>
    <row r="82" spans="3:26" ht="15.5" x14ac:dyDescent="0.35">
      <c r="C82" t="s">
        <v>110</v>
      </c>
      <c r="D82" s="5">
        <v>554704140000</v>
      </c>
      <c r="E82" s="5">
        <v>609325187000</v>
      </c>
      <c r="F82" s="5">
        <v>623910122000</v>
      </c>
      <c r="G82" s="5">
        <v>689381789000</v>
      </c>
      <c r="I82" s="5">
        <v>609325187000</v>
      </c>
      <c r="J82" s="5">
        <v>674407419000</v>
      </c>
      <c r="K82" s="5">
        <v>681309251000</v>
      </c>
      <c r="L82" s="5">
        <v>525527363000</v>
      </c>
      <c r="M82" s="5">
        <v>505103864000</v>
      </c>
      <c r="N82" s="5">
        <v>401138597000</v>
      </c>
      <c r="O82" s="5">
        <v>440344100000</v>
      </c>
      <c r="P82" s="5">
        <v>346571365000</v>
      </c>
      <c r="Q82" s="5">
        <v>440951649000</v>
      </c>
      <c r="R82" s="5">
        <v>418447977000</v>
      </c>
      <c r="S82" s="5">
        <v>440819308000</v>
      </c>
      <c r="T82" s="5">
        <v>463895660000</v>
      </c>
      <c r="U82" s="5">
        <v>301796023000</v>
      </c>
      <c r="V82" s="5">
        <v>221785140000</v>
      </c>
      <c r="W82" s="5">
        <v>170974911000</v>
      </c>
      <c r="X82" s="5">
        <v>110540729000</v>
      </c>
      <c r="Y82" s="5">
        <v>131077191000</v>
      </c>
      <c r="Z82" s="5">
        <v>129645864000</v>
      </c>
    </row>
    <row r="83" spans="3:26" ht="15.5" x14ac:dyDescent="0.35">
      <c r="C83" t="s">
        <v>108</v>
      </c>
      <c r="D83" s="5">
        <v>238337159000</v>
      </c>
      <c r="E83" s="5">
        <v>168610585000</v>
      </c>
      <c r="F83" s="5">
        <v>133086611000</v>
      </c>
      <c r="G83" s="5">
        <v>126454413000</v>
      </c>
      <c r="I83" s="5">
        <v>168610585000</v>
      </c>
      <c r="J83" s="5">
        <v>119149299000</v>
      </c>
      <c r="K83" s="5">
        <v>107930154000</v>
      </c>
      <c r="L83" s="5">
        <v>89904273000</v>
      </c>
      <c r="M83" s="5">
        <v>70635156000</v>
      </c>
      <c r="N83" s="5">
        <v>49107696000</v>
      </c>
      <c r="O83" s="5">
        <v>41480598000</v>
      </c>
      <c r="P83" s="5">
        <v>43811664000</v>
      </c>
      <c r="Q83" s="5">
        <v>39625775000</v>
      </c>
      <c r="R83" s="5">
        <v>18412359000</v>
      </c>
      <c r="S83" s="5">
        <v>24837700000</v>
      </c>
      <c r="T83" s="5">
        <v>19830104000</v>
      </c>
      <c r="U83" s="5">
        <v>16153788000</v>
      </c>
      <c r="V83" s="5">
        <v>12924975000</v>
      </c>
    </row>
    <row r="84" spans="3:26" ht="15.5" x14ac:dyDescent="0.35">
      <c r="C84" t="s">
        <v>107</v>
      </c>
      <c r="D84" s="5">
        <v>331284859000</v>
      </c>
      <c r="E84" s="5">
        <v>257642228000</v>
      </c>
      <c r="F84" s="5">
        <v>232388625000</v>
      </c>
      <c r="G84" s="5">
        <v>271572880000</v>
      </c>
      <c r="I84" s="5">
        <v>257642228000</v>
      </c>
      <c r="J84" s="5">
        <v>245433300000</v>
      </c>
      <c r="K84" s="5">
        <v>269043257000</v>
      </c>
      <c r="L84" s="5">
        <v>92218543000</v>
      </c>
      <c r="M84" s="5">
        <v>99066296000</v>
      </c>
      <c r="N84" s="5">
        <v>37414674000</v>
      </c>
      <c r="O84" s="5">
        <v>50848214000</v>
      </c>
      <c r="P84" s="5">
        <v>40914600000</v>
      </c>
      <c r="Q84" s="5">
        <v>35864607000</v>
      </c>
      <c r="R84" s="5">
        <v>30951639000</v>
      </c>
      <c r="S84" s="5">
        <v>94701514000</v>
      </c>
      <c r="T84" s="5">
        <v>74229499000</v>
      </c>
      <c r="U84" s="5">
        <v>33472490000</v>
      </c>
      <c r="V84" s="5">
        <v>36351661000</v>
      </c>
      <c r="W84" s="5">
        <v>38724341000</v>
      </c>
      <c r="X84" s="5">
        <v>18764280000</v>
      </c>
      <c r="Y84" s="5">
        <v>24486645000</v>
      </c>
      <c r="Z84" s="5">
        <v>22513966000</v>
      </c>
    </row>
    <row r="85" spans="3:26" ht="15.5" x14ac:dyDescent="0.35">
      <c r="C85" t="s">
        <v>111</v>
      </c>
      <c r="D85" s="5">
        <v>554704140000</v>
      </c>
      <c r="E85" s="5">
        <v>609325187000</v>
      </c>
      <c r="F85" s="5">
        <v>623910122000</v>
      </c>
      <c r="G85" s="5">
        <v>689381789000</v>
      </c>
      <c r="I85" s="5">
        <v>609325187000</v>
      </c>
      <c r="J85" s="5">
        <v>674407419000</v>
      </c>
      <c r="K85" s="5">
        <v>681309251000</v>
      </c>
      <c r="L85" s="5">
        <v>525527363000</v>
      </c>
      <c r="M85" s="5">
        <v>505103864000</v>
      </c>
      <c r="N85" s="5">
        <v>401138597000</v>
      </c>
      <c r="O85" s="5">
        <v>440344100000</v>
      </c>
      <c r="P85" s="5">
        <v>346571365000</v>
      </c>
      <c r="Q85" s="5">
        <v>440951649000</v>
      </c>
      <c r="R85" s="5">
        <v>418447977000</v>
      </c>
      <c r="S85" s="5">
        <v>440819308000</v>
      </c>
      <c r="T85" s="5">
        <v>463895660000</v>
      </c>
      <c r="U85" s="5">
        <v>301796023000</v>
      </c>
      <c r="V85" s="5">
        <v>221785140000</v>
      </c>
      <c r="W85" s="5">
        <v>170974911000</v>
      </c>
      <c r="X85" s="5">
        <v>110540729000</v>
      </c>
      <c r="Y85" s="5">
        <v>131077191000</v>
      </c>
      <c r="Z85" s="5">
        <v>129645864000</v>
      </c>
    </row>
    <row r="86" spans="3:26" ht="15.5" x14ac:dyDescent="0.35">
      <c r="C86" t="s">
        <v>112</v>
      </c>
      <c r="N86" s="5">
        <v>1655069000</v>
      </c>
      <c r="O86" s="5">
        <v>2043892000</v>
      </c>
      <c r="P86" s="5">
        <v>2418797000</v>
      </c>
      <c r="Q86" s="5">
        <v>1145013000</v>
      </c>
      <c r="R86" s="5">
        <v>5543891000</v>
      </c>
      <c r="S86" s="5">
        <v>2666999000</v>
      </c>
      <c r="T86" s="5">
        <v>10403267000</v>
      </c>
      <c r="U86" s="5">
        <v>5998751000</v>
      </c>
      <c r="V86" s="5">
        <v>9467196000</v>
      </c>
      <c r="W86" s="5">
        <v>3409843000</v>
      </c>
      <c r="X86" s="5">
        <v>2155806000</v>
      </c>
      <c r="Y86" s="5">
        <v>3830396000</v>
      </c>
      <c r="Z86" s="5">
        <v>10357305000</v>
      </c>
    </row>
    <row r="87" spans="3:26" ht="15.5" x14ac:dyDescent="0.35">
      <c r="C87" t="s">
        <v>113</v>
      </c>
      <c r="N87" s="5">
        <v>1655069000</v>
      </c>
      <c r="O87" s="5">
        <v>2043892000</v>
      </c>
      <c r="P87" s="5">
        <v>2418797000</v>
      </c>
      <c r="Q87" s="5">
        <v>1145013000</v>
      </c>
      <c r="R87" s="5">
        <v>5543891000</v>
      </c>
      <c r="S87" s="5">
        <v>2666999000</v>
      </c>
      <c r="T87" s="5">
        <v>10403267000</v>
      </c>
      <c r="U87" s="5">
        <v>5998751000</v>
      </c>
      <c r="V87" s="5">
        <v>9467196000</v>
      </c>
      <c r="W87" s="5">
        <v>3409843000</v>
      </c>
      <c r="X87" s="5">
        <v>2155806000</v>
      </c>
      <c r="Y87" s="5">
        <v>3830396000</v>
      </c>
      <c r="Z87" s="5">
        <v>10357305000</v>
      </c>
    </row>
    <row r="88" spans="3:26" ht="15.5" x14ac:dyDescent="0.35">
      <c r="C88" t="s">
        <v>114</v>
      </c>
      <c r="D88" s="5">
        <v>1315907149000</v>
      </c>
      <c r="E88" s="5">
        <v>1151573343000</v>
      </c>
      <c r="F88" s="5">
        <v>1129486405000</v>
      </c>
      <c r="G88" s="5">
        <v>1183603108000</v>
      </c>
      <c r="I88" s="5">
        <v>1151573343000</v>
      </c>
      <c r="J88" s="5">
        <v>1091432393000</v>
      </c>
      <c r="K88" s="5">
        <v>1069304764000</v>
      </c>
      <c r="L88" s="5">
        <v>959592758000</v>
      </c>
      <c r="M88" s="5">
        <v>1220824957000</v>
      </c>
      <c r="N88" s="5">
        <v>885721470000</v>
      </c>
      <c r="O88" s="5">
        <v>873515549000</v>
      </c>
      <c r="P88" s="5">
        <v>801120366000</v>
      </c>
      <c r="Q88" s="5">
        <v>707610857000</v>
      </c>
      <c r="R88" s="5">
        <v>625872330000</v>
      </c>
      <c r="S88" s="5">
        <v>551010268000</v>
      </c>
      <c r="T88" s="5">
        <v>610432352000</v>
      </c>
      <c r="U88" s="5">
        <v>391892358000</v>
      </c>
      <c r="V88" s="5">
        <v>262602864000</v>
      </c>
      <c r="W88" s="5">
        <v>239006224000</v>
      </c>
      <c r="X88" s="5">
        <v>116962693000</v>
      </c>
      <c r="Y88" s="5">
        <v>121535277000</v>
      </c>
      <c r="Z88" s="5">
        <v>156434639000</v>
      </c>
    </row>
    <row r="89" spans="3:26" ht="15.5" x14ac:dyDescent="0.35">
      <c r="C89" t="s">
        <v>1552</v>
      </c>
      <c r="Q89" s="5">
        <v>235807371000</v>
      </c>
      <c r="R89" s="5">
        <v>258535855000</v>
      </c>
      <c r="S89" s="5">
        <v>216785426000</v>
      </c>
      <c r="T89" s="5">
        <v>181116310000</v>
      </c>
      <c r="U89" s="5">
        <v>127048958000</v>
      </c>
      <c r="V89" s="5">
        <v>94792654000</v>
      </c>
      <c r="W89" s="5">
        <v>88096591000</v>
      </c>
      <c r="X89" s="5">
        <v>71944429000</v>
      </c>
      <c r="Y89" s="5">
        <v>64466664000</v>
      </c>
      <c r="Z89" s="5">
        <v>72169573000</v>
      </c>
    </row>
    <row r="90" spans="3:26" ht="15.5" x14ac:dyDescent="0.35">
      <c r="C90" t="s">
        <v>95</v>
      </c>
      <c r="D90" s="5">
        <v>-6207313000</v>
      </c>
      <c r="E90" s="5">
        <v>-6207313000</v>
      </c>
      <c r="F90" s="5">
        <v>-8086292000</v>
      </c>
      <c r="G90" s="5">
        <v>-8086292000</v>
      </c>
      <c r="I90" s="5">
        <v>-6207313000</v>
      </c>
    </row>
    <row r="91" spans="3:26" ht="15.5" x14ac:dyDescent="0.35">
      <c r="C91" t="s">
        <v>115</v>
      </c>
      <c r="D91" s="5">
        <v>3311811219000</v>
      </c>
      <c r="E91" s="5">
        <v>3057956975000</v>
      </c>
      <c r="F91" s="5">
        <v>2671762661000</v>
      </c>
      <c r="G91" s="5">
        <v>2737510755000</v>
      </c>
      <c r="I91" s="5">
        <v>3057956975000</v>
      </c>
      <c r="J91" s="5">
        <v>2848076485000</v>
      </c>
      <c r="K91" s="5">
        <v>2821248975000</v>
      </c>
      <c r="L91" s="5">
        <v>2952189309000</v>
      </c>
      <c r="M91" s="5">
        <v>2663583383000</v>
      </c>
      <c r="N91" s="5">
        <v>1989833442000</v>
      </c>
      <c r="O91" s="5">
        <v>2012839154000</v>
      </c>
      <c r="P91" s="5">
        <v>1882512184000</v>
      </c>
      <c r="Q91" s="5">
        <v>1695042774000</v>
      </c>
      <c r="R91" s="5">
        <v>1761071797000</v>
      </c>
      <c r="S91" s="5">
        <v>2027927921000</v>
      </c>
      <c r="T91" s="5">
        <v>1875171451000</v>
      </c>
      <c r="U91" s="5">
        <v>996980911000</v>
      </c>
      <c r="V91" s="5">
        <v>894203546000</v>
      </c>
      <c r="W91" s="5">
        <v>720453998000</v>
      </c>
      <c r="X91" s="5">
        <v>507411770000</v>
      </c>
      <c r="Y91" s="5">
        <v>549324078000</v>
      </c>
      <c r="Z91" s="5">
        <v>538229850000</v>
      </c>
    </row>
    <row r="92" spans="3:26" ht="15.5" x14ac:dyDescent="0.35">
      <c r="C92" t="s">
        <v>116</v>
      </c>
    </row>
    <row r="93" spans="3:26" ht="15.5" x14ac:dyDescent="0.35">
      <c r="C93" t="s">
        <v>117</v>
      </c>
      <c r="D93" s="5">
        <v>156570704000</v>
      </c>
      <c r="E93" s="5">
        <v>168705514000</v>
      </c>
      <c r="F93" s="5">
        <v>191349677000</v>
      </c>
      <c r="G93" s="5">
        <v>203252431000</v>
      </c>
      <c r="I93" s="5">
        <v>168705514000</v>
      </c>
      <c r="J93" s="5">
        <v>199402356000</v>
      </c>
      <c r="K93" s="5">
        <v>229998478000</v>
      </c>
      <c r="L93" s="5">
        <v>208842188000</v>
      </c>
      <c r="M93" s="5">
        <v>186450888000</v>
      </c>
      <c r="N93" s="5">
        <v>171657595000</v>
      </c>
      <c r="O93" s="5">
        <v>191395813000</v>
      </c>
      <c r="P93" s="5">
        <v>207538277000</v>
      </c>
      <c r="Q93" s="5">
        <v>193283682000</v>
      </c>
      <c r="R93" s="5">
        <v>180281556000</v>
      </c>
      <c r="S93" s="5">
        <v>110591204000</v>
      </c>
      <c r="T93" s="5">
        <v>77084909000</v>
      </c>
      <c r="U93" s="5">
        <v>45718257000</v>
      </c>
      <c r="V93" s="5">
        <v>35053139000</v>
      </c>
      <c r="W93" s="5">
        <v>25260232000</v>
      </c>
      <c r="X93" s="5">
        <v>28006288000</v>
      </c>
      <c r="Y93" s="5">
        <v>13451348000</v>
      </c>
      <c r="Z93" s="5">
        <v>9012162000</v>
      </c>
    </row>
    <row r="94" spans="3:26" ht="15.5" x14ac:dyDescent="0.35">
      <c r="C94" t="s">
        <v>507</v>
      </c>
      <c r="Q94" s="5">
        <v>721347000</v>
      </c>
      <c r="R94" s="5">
        <v>848794000</v>
      </c>
      <c r="S94" s="5">
        <v>848794000</v>
      </c>
      <c r="T94" s="5">
        <v>1323893000</v>
      </c>
      <c r="U94" s="5">
        <v>1323893000</v>
      </c>
      <c r="V94" s="5">
        <v>1323893000</v>
      </c>
      <c r="W94" s="5">
        <v>1393764000</v>
      </c>
      <c r="X94" s="5">
        <v>1393764000</v>
      </c>
      <c r="Y94" s="5">
        <v>7172419000</v>
      </c>
      <c r="Z94" s="5">
        <v>12696594000</v>
      </c>
    </row>
    <row r="95" spans="3:26" ht="15.5" x14ac:dyDescent="0.35">
      <c r="C95" t="s">
        <v>118</v>
      </c>
      <c r="D95" s="5">
        <v>2507874145000</v>
      </c>
      <c r="E95" s="5">
        <v>2387241516000</v>
      </c>
      <c r="F95" s="5">
        <v>2297650262000</v>
      </c>
      <c r="G95" s="5">
        <v>2227438046000</v>
      </c>
      <c r="I95" s="5">
        <v>2387241516000</v>
      </c>
      <c r="J95" s="5">
        <v>2271467431000</v>
      </c>
      <c r="K95" s="5">
        <v>2367447869000</v>
      </c>
      <c r="L95" s="5">
        <v>2538986813000</v>
      </c>
      <c r="M95" s="5">
        <v>2459801444000</v>
      </c>
      <c r="N95" s="5">
        <v>2437268696000</v>
      </c>
      <c r="O95" s="5">
        <v>2284212362000</v>
      </c>
      <c r="P95" s="5">
        <v>2092575482000</v>
      </c>
      <c r="Q95" s="5">
        <v>2038990401000</v>
      </c>
      <c r="R95" s="5">
        <v>1956951734000</v>
      </c>
      <c r="S95" s="5">
        <v>1822001729000</v>
      </c>
      <c r="T95" s="5">
        <v>1576504953000</v>
      </c>
      <c r="U95" s="5">
        <v>1128473492000</v>
      </c>
      <c r="V95" s="5">
        <v>854677871000</v>
      </c>
      <c r="W95" s="5">
        <v>561328477000</v>
      </c>
      <c r="X95" s="5">
        <v>420295061000</v>
      </c>
      <c r="Y95" s="5">
        <v>292012030000</v>
      </c>
      <c r="Z95" s="5">
        <v>264793131000</v>
      </c>
    </row>
    <row r="96" spans="3:26" ht="15.5" x14ac:dyDescent="0.35">
      <c r="C96" t="s">
        <v>120</v>
      </c>
      <c r="D96" s="5">
        <v>2789836430000</v>
      </c>
      <c r="E96" s="5">
        <v>2646703868000</v>
      </c>
      <c r="F96" s="5">
        <v>2585998584000</v>
      </c>
      <c r="G96" s="5">
        <v>2515902705000</v>
      </c>
      <c r="I96" s="5">
        <v>2646703868000</v>
      </c>
      <c r="J96" s="5">
        <v>2531969355000</v>
      </c>
      <c r="K96" s="5">
        <v>2696047905000</v>
      </c>
      <c r="L96" s="5">
        <v>2794808778000</v>
      </c>
      <c r="M96" s="5">
        <v>2773161827000</v>
      </c>
      <c r="N96" s="5">
        <v>2684373431000</v>
      </c>
      <c r="O96" s="5">
        <v>2635737887000</v>
      </c>
      <c r="P96" s="5">
        <v>2453332271000</v>
      </c>
      <c r="Q96" s="5">
        <v>2377202703000</v>
      </c>
      <c r="R96" s="5">
        <v>2158692697000</v>
      </c>
      <c r="S96" s="5">
        <v>1934140143000</v>
      </c>
      <c r="T96" s="5">
        <v>1656048364000</v>
      </c>
      <c r="U96" s="5">
        <v>1217417781000</v>
      </c>
      <c r="V96" s="5">
        <v>905678029000</v>
      </c>
      <c r="W96" s="5">
        <v>607347186000</v>
      </c>
      <c r="X96" s="5">
        <v>458906879000</v>
      </c>
      <c r="Y96" s="5">
        <v>336023453000</v>
      </c>
      <c r="Z96" s="5">
        <v>321705051000</v>
      </c>
    </row>
    <row r="97" spans="3:26" ht="15.5" x14ac:dyDescent="0.35">
      <c r="C97" t="s">
        <v>121</v>
      </c>
      <c r="D97" s="5">
        <v>6101647649000</v>
      </c>
      <c r="E97" s="5">
        <v>5704660843000</v>
      </c>
      <c r="F97" s="5">
        <v>5257761245000</v>
      </c>
      <c r="G97" s="5">
        <v>5253413460000</v>
      </c>
      <c r="I97" s="5">
        <v>5704660843000</v>
      </c>
      <c r="J97" s="5">
        <v>5380045840000</v>
      </c>
      <c r="K97" s="5">
        <v>5517296880000</v>
      </c>
      <c r="L97" s="5">
        <v>5746998087000</v>
      </c>
      <c r="M97" s="5">
        <v>5436745210000</v>
      </c>
      <c r="N97" s="5">
        <v>4674206873000</v>
      </c>
      <c r="O97" s="5">
        <v>4648577041000</v>
      </c>
      <c r="P97" s="5">
        <v>4335844455000</v>
      </c>
      <c r="Q97" s="5">
        <v>4072245477000</v>
      </c>
      <c r="R97" s="5">
        <v>3919764494000</v>
      </c>
      <c r="S97" s="5">
        <v>3962068064000</v>
      </c>
      <c r="T97" s="5">
        <v>3531219815000</v>
      </c>
      <c r="U97" s="5">
        <v>2214398692000</v>
      </c>
      <c r="V97" s="5">
        <v>1799881575000</v>
      </c>
      <c r="W97" s="5">
        <v>1327801184000</v>
      </c>
      <c r="X97" s="5">
        <v>966318649000</v>
      </c>
      <c r="Y97" s="5">
        <v>885347531000</v>
      </c>
      <c r="Z97" s="5">
        <v>859934901000</v>
      </c>
    </row>
    <row r="98" spans="3:26" ht="15.5" x14ac:dyDescent="0.35">
      <c r="C98" t="s">
        <v>122</v>
      </c>
    </row>
    <row r="99" spans="3:26" ht="15.5" x14ac:dyDescent="0.35">
      <c r="C99" t="s">
        <v>123</v>
      </c>
    </row>
    <row r="100" spans="3:26" ht="15.5" x14ac:dyDescent="0.35">
      <c r="C100" t="s">
        <v>124</v>
      </c>
      <c r="D100" s="5">
        <v>2303031088000</v>
      </c>
      <c r="E100" s="5">
        <v>1984624030000</v>
      </c>
      <c r="F100" s="5">
        <v>1662692891000</v>
      </c>
      <c r="G100" s="5">
        <v>1818937963000</v>
      </c>
      <c r="I100" s="5">
        <v>1984624030000</v>
      </c>
      <c r="J100" s="5">
        <v>1725205580000</v>
      </c>
      <c r="K100" s="5">
        <v>2383084198000</v>
      </c>
      <c r="L100" s="5">
        <v>2524889763000</v>
      </c>
      <c r="M100" s="5">
        <v>2120613735000</v>
      </c>
      <c r="N100" s="5">
        <v>1660141880000</v>
      </c>
      <c r="O100" s="5">
        <v>1704083523000</v>
      </c>
      <c r="P100" s="5">
        <v>1150319584000</v>
      </c>
      <c r="Q100" s="5">
        <v>1865529073000</v>
      </c>
      <c r="R100" s="5">
        <v>1365050337000</v>
      </c>
      <c r="S100" s="5">
        <v>1520801969000</v>
      </c>
      <c r="T100" s="5">
        <v>1742383589000</v>
      </c>
      <c r="U100" s="5">
        <v>986471455000</v>
      </c>
      <c r="V100" s="5">
        <v>852741232000</v>
      </c>
      <c r="W100" s="5">
        <v>515044183000</v>
      </c>
      <c r="X100" s="5">
        <v>356573189000</v>
      </c>
      <c r="Y100" s="5">
        <v>415554719000</v>
      </c>
      <c r="Z100" s="5">
        <v>461457443000</v>
      </c>
    </row>
    <row r="101" spans="3:26" ht="15.5" x14ac:dyDescent="0.35">
      <c r="C101" t="s">
        <v>125</v>
      </c>
      <c r="D101" s="5">
        <v>983151433000</v>
      </c>
      <c r="E101" s="5">
        <v>921646779000</v>
      </c>
      <c r="F101" s="5">
        <v>746752765000</v>
      </c>
      <c r="G101" s="5">
        <v>878992024000</v>
      </c>
      <c r="I101" s="5">
        <v>921646779000</v>
      </c>
      <c r="J101" s="5">
        <v>766009547000</v>
      </c>
      <c r="K101" s="5">
        <v>1488082313000</v>
      </c>
      <c r="L101" s="5">
        <v>1726517672000</v>
      </c>
      <c r="M101" s="5">
        <v>1295779567000</v>
      </c>
      <c r="N101" s="5">
        <v>954900417000</v>
      </c>
      <c r="O101" s="5">
        <v>872707812000</v>
      </c>
      <c r="P101" s="5">
        <v>228378901000</v>
      </c>
      <c r="Q101" s="5">
        <v>1141694859000</v>
      </c>
      <c r="R101" s="5">
        <v>761323231000</v>
      </c>
      <c r="S101" s="5">
        <v>939756094000</v>
      </c>
      <c r="T101" s="5">
        <v>1137771675000</v>
      </c>
      <c r="U101" s="5">
        <v>598497868000</v>
      </c>
      <c r="V101" s="5">
        <v>283887310000</v>
      </c>
      <c r="W101" s="5">
        <v>242363085000</v>
      </c>
      <c r="X101" s="5">
        <v>142763895000</v>
      </c>
      <c r="Y101" s="5">
        <v>136696326000</v>
      </c>
      <c r="Z101" s="5">
        <v>143950997000</v>
      </c>
    </row>
    <row r="102" spans="3:26" ht="15.5" x14ac:dyDescent="0.35">
      <c r="C102" t="s">
        <v>127</v>
      </c>
    </row>
    <row r="103" spans="3:26" ht="15.5" x14ac:dyDescent="0.35">
      <c r="C103" t="s">
        <v>128</v>
      </c>
      <c r="D103" s="5">
        <v>654281666000</v>
      </c>
      <c r="E103" s="5">
        <v>527741204000</v>
      </c>
      <c r="F103" s="5">
        <v>463526597000</v>
      </c>
      <c r="G103" s="5">
        <v>489391179000</v>
      </c>
      <c r="I103" s="5">
        <v>527741204000</v>
      </c>
      <c r="J103" s="5">
        <v>436349894000</v>
      </c>
      <c r="K103" s="5">
        <v>536009454000</v>
      </c>
      <c r="L103" s="5">
        <v>292993062000</v>
      </c>
      <c r="M103" s="5">
        <v>280047975000</v>
      </c>
      <c r="N103" s="5">
        <v>223577909000</v>
      </c>
      <c r="O103" s="5">
        <v>245843362000</v>
      </c>
      <c r="P103" s="5">
        <v>259644232000</v>
      </c>
      <c r="Q103" s="5">
        <v>253212812000</v>
      </c>
      <c r="R103" s="5">
        <v>216850904000</v>
      </c>
      <c r="S103" s="5">
        <v>263175427000</v>
      </c>
      <c r="T103" s="5">
        <v>418115643000</v>
      </c>
      <c r="U103" s="5">
        <v>241370772000</v>
      </c>
      <c r="V103" s="5">
        <v>175104194000</v>
      </c>
      <c r="W103" s="5">
        <v>217335151000</v>
      </c>
      <c r="X103" s="5">
        <v>106951044000</v>
      </c>
      <c r="Y103" s="5">
        <v>219597764000</v>
      </c>
      <c r="Z103" s="5">
        <v>280423874000</v>
      </c>
    </row>
    <row r="104" spans="3:26" ht="15.5" x14ac:dyDescent="0.35">
      <c r="C104" t="s">
        <v>129</v>
      </c>
      <c r="D104" s="5">
        <v>8426906000</v>
      </c>
    </row>
    <row r="105" spans="3:26" ht="15.5" x14ac:dyDescent="0.35">
      <c r="C105" t="s">
        <v>130</v>
      </c>
      <c r="D105" s="5">
        <v>238337159000</v>
      </c>
      <c r="E105" s="5">
        <v>168610585000</v>
      </c>
      <c r="F105" s="5">
        <v>133086611000</v>
      </c>
      <c r="G105" s="5">
        <v>126454413000</v>
      </c>
      <c r="I105" s="5">
        <v>168610585000</v>
      </c>
      <c r="J105" s="5">
        <v>119149299000</v>
      </c>
      <c r="K105" s="5">
        <v>107930154000</v>
      </c>
      <c r="L105" s="5">
        <v>89904273000</v>
      </c>
      <c r="M105" s="5">
        <v>70635156000</v>
      </c>
      <c r="N105" s="5">
        <v>49107696000</v>
      </c>
      <c r="O105" s="5">
        <v>41480598000</v>
      </c>
      <c r="P105" s="5">
        <v>43811664000</v>
      </c>
      <c r="Q105" s="5">
        <v>39625775000</v>
      </c>
      <c r="R105" s="5">
        <v>18412359000</v>
      </c>
      <c r="S105" s="5">
        <v>24837700000</v>
      </c>
      <c r="T105" s="5">
        <v>19830104000</v>
      </c>
      <c r="U105" s="5">
        <v>16153788000</v>
      </c>
      <c r="V105" s="5">
        <v>12924975000</v>
      </c>
      <c r="W105" s="5">
        <v>23932428000</v>
      </c>
      <c r="X105" s="5">
        <v>28594726000</v>
      </c>
      <c r="Y105" s="5">
        <v>23316399000</v>
      </c>
      <c r="Z105" s="5">
        <v>15472636000</v>
      </c>
    </row>
    <row r="106" spans="3:26" ht="15.5" x14ac:dyDescent="0.35">
      <c r="C106" t="s">
        <v>132</v>
      </c>
      <c r="D106" s="5">
        <v>254532354000</v>
      </c>
      <c r="E106" s="5">
        <v>203693163000</v>
      </c>
      <c r="F106" s="5">
        <v>171137455000</v>
      </c>
      <c r="G106" s="5">
        <v>156554081000</v>
      </c>
      <c r="I106" s="5">
        <v>203693163000</v>
      </c>
      <c r="J106" s="5">
        <v>238793182000</v>
      </c>
      <c r="K106" s="5">
        <v>119671355000</v>
      </c>
      <c r="L106" s="5">
        <v>134772185000</v>
      </c>
      <c r="M106" s="5">
        <v>133519525000</v>
      </c>
      <c r="N106" s="5">
        <v>104283244000</v>
      </c>
      <c r="O106" s="5">
        <v>151740437000</v>
      </c>
      <c r="P106" s="5">
        <v>119830859000</v>
      </c>
      <c r="Q106" s="5">
        <v>77901958000</v>
      </c>
      <c r="R106" s="5">
        <v>49363756000</v>
      </c>
      <c r="S106" s="5">
        <v>46034378000</v>
      </c>
      <c r="T106" s="5">
        <v>42637624000</v>
      </c>
      <c r="U106" s="5">
        <v>27239863000</v>
      </c>
      <c r="V106" s="5">
        <v>34261421000</v>
      </c>
      <c r="W106" s="5">
        <v>5838565000</v>
      </c>
      <c r="X106" s="5">
        <v>28625530000</v>
      </c>
      <c r="Y106" s="5">
        <v>16041301000</v>
      </c>
      <c r="Z106" s="5">
        <v>4654051000</v>
      </c>
    </row>
    <row r="107" spans="3:26" ht="15.5" x14ac:dyDescent="0.35">
      <c r="C107" t="s">
        <v>131</v>
      </c>
      <c r="D107" s="5">
        <v>27972923000</v>
      </c>
      <c r="E107" s="5">
        <v>23588491000</v>
      </c>
      <c r="F107" s="5">
        <v>10855794000</v>
      </c>
      <c r="G107" s="5">
        <v>33389226000</v>
      </c>
      <c r="I107" s="5">
        <v>23588491000</v>
      </c>
      <c r="J107" s="5">
        <v>36715106000</v>
      </c>
      <c r="K107" s="5">
        <v>6271178000</v>
      </c>
      <c r="L107" s="5">
        <v>7093501000</v>
      </c>
      <c r="M107" s="5">
        <v>13947444000</v>
      </c>
      <c r="N107" s="5">
        <v>9393863000</v>
      </c>
      <c r="O107" s="5">
        <v>15125433000</v>
      </c>
      <c r="P107" s="5">
        <v>67435372000</v>
      </c>
      <c r="Q107" s="5">
        <v>9155066000</v>
      </c>
      <c r="R107" s="5">
        <v>23300794000</v>
      </c>
      <c r="S107" s="5">
        <v>4106342000</v>
      </c>
      <c r="T107" s="5">
        <v>3541649000</v>
      </c>
      <c r="U107" s="5">
        <v>22918622000</v>
      </c>
      <c r="V107" s="5">
        <v>13674169000</v>
      </c>
      <c r="W107" s="5">
        <v>15560764000</v>
      </c>
      <c r="X107" s="5">
        <v>14428897000</v>
      </c>
      <c r="Y107" s="5">
        <v>10166129000</v>
      </c>
      <c r="Z107" s="5">
        <v>6403912000</v>
      </c>
    </row>
    <row r="108" spans="3:26" ht="15.5" x14ac:dyDescent="0.35">
      <c r="C108" t="s">
        <v>332</v>
      </c>
      <c r="K108" s="5">
        <v>4333623000</v>
      </c>
      <c r="L108" s="5">
        <v>2398987000</v>
      </c>
      <c r="M108" s="5">
        <v>2942627000</v>
      </c>
      <c r="N108" s="5">
        <v>8517623000</v>
      </c>
      <c r="O108" s="5">
        <v>4952977000</v>
      </c>
      <c r="P108" s="5">
        <v>7714247000</v>
      </c>
      <c r="Q108" s="5">
        <v>3728959000</v>
      </c>
      <c r="S108" s="5">
        <v>9587742000</v>
      </c>
    </row>
    <row r="109" spans="3:26" ht="15.5" x14ac:dyDescent="0.35">
      <c r="C109" t="s">
        <v>134</v>
      </c>
    </row>
    <row r="110" spans="3:26" ht="15.5" x14ac:dyDescent="0.35">
      <c r="C110" t="s">
        <v>135</v>
      </c>
      <c r="D110" s="5">
        <v>135999279000</v>
      </c>
      <c r="E110" s="5">
        <v>168740981000</v>
      </c>
      <c r="F110" s="5">
        <v>201369048000</v>
      </c>
      <c r="G110" s="5">
        <v>233769841000</v>
      </c>
      <c r="I110" s="5">
        <v>168740981000</v>
      </c>
      <c r="J110" s="5">
        <v>298571429000</v>
      </c>
      <c r="K110" s="5">
        <v>513174603000</v>
      </c>
      <c r="L110" s="5">
        <v>714166666000</v>
      </c>
      <c r="M110" s="5">
        <v>780174444000</v>
      </c>
      <c r="N110" s="5">
        <v>707061111000</v>
      </c>
      <c r="O110" s="5">
        <v>706447368000</v>
      </c>
      <c r="P110" s="5">
        <v>1076915141000</v>
      </c>
      <c r="Q110" s="5">
        <v>387575205000</v>
      </c>
      <c r="R110" s="5">
        <v>601444239000</v>
      </c>
      <c r="S110" s="5">
        <v>788456459000</v>
      </c>
      <c r="T110" s="5">
        <v>629390550000</v>
      </c>
      <c r="U110" s="5">
        <v>295556317000</v>
      </c>
      <c r="V110" s="5">
        <v>204512910000</v>
      </c>
      <c r="W110" s="5">
        <v>40727665000</v>
      </c>
      <c r="X110" s="5">
        <v>9643958000</v>
      </c>
      <c r="Y110" s="5">
        <v>5033759000</v>
      </c>
      <c r="Z110" s="5">
        <v>6072331000</v>
      </c>
    </row>
    <row r="111" spans="3:26" ht="15.5" x14ac:dyDescent="0.35">
      <c r="C111" t="s">
        <v>137</v>
      </c>
      <c r="D111" s="5">
        <v>13703640000</v>
      </c>
      <c r="E111" s="5">
        <v>13457976000</v>
      </c>
      <c r="F111" s="5">
        <v>4143388000</v>
      </c>
      <c r="G111" s="5">
        <v>4143388000</v>
      </c>
      <c r="I111" s="5">
        <v>13457976000</v>
      </c>
      <c r="J111" s="5">
        <v>6657209000</v>
      </c>
      <c r="K111" s="5">
        <v>4234152000</v>
      </c>
      <c r="L111" s="5">
        <v>5036210000</v>
      </c>
      <c r="M111" s="5">
        <v>7600208000</v>
      </c>
      <c r="N111" s="5">
        <v>5953286000</v>
      </c>
      <c r="Z111" s="5">
        <v>366250000</v>
      </c>
    </row>
    <row r="112" spans="3:26" ht="15.5" x14ac:dyDescent="0.35">
      <c r="C112" t="s">
        <v>2004</v>
      </c>
      <c r="P112" s="5">
        <v>133886000</v>
      </c>
      <c r="Q112" s="5">
        <v>515667000</v>
      </c>
      <c r="R112" s="5">
        <v>2427871000</v>
      </c>
      <c r="S112" s="5">
        <v>9459978000</v>
      </c>
      <c r="T112" s="5">
        <v>662763000</v>
      </c>
      <c r="V112" s="5">
        <v>261920000</v>
      </c>
      <c r="W112" s="5">
        <v>1404121000</v>
      </c>
      <c r="X112" s="5">
        <v>1654999000</v>
      </c>
      <c r="Y112" s="5">
        <v>1276109000</v>
      </c>
      <c r="Z112" s="5">
        <v>536928000</v>
      </c>
    </row>
    <row r="113" spans="3:26" ht="15.5" x14ac:dyDescent="0.35">
      <c r="C113" t="s">
        <v>138</v>
      </c>
      <c r="D113" s="5">
        <v>137308162000</v>
      </c>
      <c r="E113" s="5">
        <v>131896417000</v>
      </c>
      <c r="F113" s="5">
        <v>127261134000</v>
      </c>
      <c r="G113" s="5">
        <v>124084505000</v>
      </c>
      <c r="I113" s="5">
        <v>131896417000</v>
      </c>
      <c r="J113" s="5">
        <v>118116017000</v>
      </c>
      <c r="K113" s="5">
        <v>117413583000</v>
      </c>
      <c r="L113" s="5">
        <v>267829999000</v>
      </c>
      <c r="M113" s="5">
        <v>321177666000</v>
      </c>
      <c r="N113" s="5">
        <v>302894302000</v>
      </c>
      <c r="O113" s="5">
        <v>370683333000</v>
      </c>
      <c r="P113" s="5">
        <v>395769391000</v>
      </c>
      <c r="Q113" s="5">
        <v>316467715000</v>
      </c>
      <c r="R113" s="5">
        <v>295799293000</v>
      </c>
      <c r="S113" s="5">
        <v>233304286000</v>
      </c>
      <c r="T113" s="5">
        <v>120486894000</v>
      </c>
      <c r="U113" s="5">
        <v>80290542000</v>
      </c>
      <c r="V113" s="5">
        <v>33102794000</v>
      </c>
      <c r="W113" s="5">
        <v>10014190000</v>
      </c>
      <c r="X113" s="5">
        <v>7639540000</v>
      </c>
      <c r="Y113" s="5">
        <v>9736800000</v>
      </c>
      <c r="Z113" s="5">
        <v>10551973000</v>
      </c>
    </row>
    <row r="114" spans="3:26" ht="15.5" x14ac:dyDescent="0.35">
      <c r="C114" t="s">
        <v>136</v>
      </c>
      <c r="W114" s="5">
        <v>298972826000</v>
      </c>
      <c r="X114" s="5">
        <v>298159284000</v>
      </c>
      <c r="Y114" s="5">
        <v>297345741000</v>
      </c>
      <c r="Z114" s="5">
        <v>296532198000</v>
      </c>
    </row>
    <row r="115" spans="3:26" ht="15.5" x14ac:dyDescent="0.35">
      <c r="C115" t="s">
        <v>139</v>
      </c>
      <c r="D115" s="5">
        <v>796624400000</v>
      </c>
      <c r="E115" s="5">
        <v>841621577000</v>
      </c>
      <c r="F115" s="5">
        <v>978484897000</v>
      </c>
      <c r="G115" s="5">
        <v>926917578000</v>
      </c>
      <c r="I115" s="5">
        <v>841621577000</v>
      </c>
      <c r="J115" s="5">
        <v>1022537434000</v>
      </c>
      <c r="K115" s="5">
        <v>993930833000</v>
      </c>
      <c r="L115" s="5">
        <v>1146969854000</v>
      </c>
      <c r="M115" s="5">
        <v>1268091642000</v>
      </c>
      <c r="N115" s="5">
        <v>1030149287000</v>
      </c>
      <c r="O115" s="5">
        <v>915851897000</v>
      </c>
      <c r="P115" s="5">
        <v>1288878777000</v>
      </c>
      <c r="Q115" s="5">
        <v>505563706000</v>
      </c>
      <c r="R115" s="5">
        <v>717138732000</v>
      </c>
      <c r="S115" s="5">
        <v>892680798000</v>
      </c>
      <c r="T115" s="5">
        <v>710951070000</v>
      </c>
      <c r="U115" s="5">
        <v>365444048000</v>
      </c>
      <c r="V115" s="5">
        <v>265269799000</v>
      </c>
      <c r="W115" s="5">
        <v>390932487000</v>
      </c>
      <c r="X115" s="5">
        <v>353902265000</v>
      </c>
      <c r="Y115" s="5">
        <v>351141647000</v>
      </c>
      <c r="Z115" s="5">
        <v>353926784000</v>
      </c>
    </row>
    <row r="116" spans="3:26" ht="15.5" x14ac:dyDescent="0.35">
      <c r="C116" t="s">
        <v>140</v>
      </c>
      <c r="D116" s="5">
        <v>796624400000</v>
      </c>
      <c r="E116" s="5">
        <v>841621577000</v>
      </c>
      <c r="F116" s="5">
        <v>978484897000</v>
      </c>
      <c r="G116" s="5">
        <v>926917578000</v>
      </c>
      <c r="I116" s="5">
        <v>841621577000</v>
      </c>
      <c r="J116" s="5">
        <v>1022537434000</v>
      </c>
      <c r="K116" s="5">
        <v>993930833000</v>
      </c>
      <c r="L116" s="5">
        <v>1146969854000</v>
      </c>
      <c r="M116" s="5">
        <v>1268091642000</v>
      </c>
      <c r="N116" s="5">
        <v>1030149287000</v>
      </c>
      <c r="O116" s="5">
        <v>915851897000</v>
      </c>
      <c r="P116" s="5">
        <v>1288878777000</v>
      </c>
      <c r="Q116" s="5">
        <v>505563706000</v>
      </c>
      <c r="R116" s="5">
        <v>717138732000</v>
      </c>
      <c r="S116" s="5">
        <v>892680798000</v>
      </c>
      <c r="T116" s="5">
        <v>710951070000</v>
      </c>
      <c r="U116" s="5">
        <v>365444048000</v>
      </c>
      <c r="V116" s="5">
        <v>265269799000</v>
      </c>
      <c r="W116" s="5">
        <v>390932487000</v>
      </c>
      <c r="X116" s="5">
        <v>353902265000</v>
      </c>
      <c r="Y116" s="5">
        <v>351141647000</v>
      </c>
      <c r="Z116" s="5">
        <v>353926784000</v>
      </c>
    </row>
    <row r="117" spans="3:26" ht="15.5" x14ac:dyDescent="0.35">
      <c r="C117" t="s">
        <v>133</v>
      </c>
      <c r="Y117" s="5">
        <v>261595000</v>
      </c>
    </row>
    <row r="118" spans="3:26" ht="15.5" x14ac:dyDescent="0.35">
      <c r="C118" t="s">
        <v>512</v>
      </c>
      <c r="D118" s="5">
        <v>3694809000</v>
      </c>
      <c r="E118" s="5">
        <v>3694809000</v>
      </c>
      <c r="F118" s="5">
        <v>3694809000</v>
      </c>
      <c r="G118" s="5">
        <v>3694809000</v>
      </c>
      <c r="I118" s="5">
        <v>3694809000</v>
      </c>
      <c r="J118" s="5">
        <v>3694809000</v>
      </c>
      <c r="K118" s="5">
        <v>3694809000</v>
      </c>
      <c r="L118" s="5">
        <v>3694809000</v>
      </c>
      <c r="M118" s="5">
        <v>3694809000</v>
      </c>
      <c r="N118" s="5">
        <v>3694809000</v>
      </c>
      <c r="O118" s="5">
        <v>3694809000</v>
      </c>
      <c r="P118" s="5">
        <v>17101558000</v>
      </c>
      <c r="Q118" s="5">
        <v>17244622000</v>
      </c>
      <c r="R118" s="5">
        <v>17244622000</v>
      </c>
      <c r="S118" s="5">
        <v>17244622000</v>
      </c>
      <c r="T118" s="5">
        <v>17244622000</v>
      </c>
      <c r="U118" s="5">
        <v>17244622000</v>
      </c>
      <c r="V118" s="5">
        <v>17244622000</v>
      </c>
      <c r="W118" s="5">
        <v>17244622000</v>
      </c>
      <c r="X118" s="5">
        <v>19118249000</v>
      </c>
      <c r="Y118" s="5">
        <v>27040246000</v>
      </c>
      <c r="Z118" s="5">
        <v>34546719000</v>
      </c>
    </row>
    <row r="119" spans="3:26" ht="15.5" x14ac:dyDescent="0.35">
      <c r="C119" t="s">
        <v>144</v>
      </c>
    </row>
    <row r="120" spans="3:26" ht="15.5" x14ac:dyDescent="0.35">
      <c r="C120" t="s">
        <v>145</v>
      </c>
      <c r="D120" s="5">
        <v>158129825000</v>
      </c>
      <c r="E120" s="5">
        <v>182198957000</v>
      </c>
      <c r="F120" s="5">
        <v>205512436000</v>
      </c>
      <c r="G120" s="5">
        <v>237913229000</v>
      </c>
      <c r="I120" s="5">
        <v>182198957000</v>
      </c>
      <c r="J120" s="5">
        <v>305228638000</v>
      </c>
      <c r="K120" s="5">
        <v>517408755000</v>
      </c>
      <c r="L120" s="5">
        <v>719202876000</v>
      </c>
      <c r="M120" s="5">
        <v>787774652000</v>
      </c>
      <c r="N120" s="5">
        <v>713014397000</v>
      </c>
      <c r="O120" s="5">
        <v>706447368000</v>
      </c>
      <c r="P120" s="5">
        <v>1077049027000</v>
      </c>
      <c r="Q120" s="5">
        <v>388090872000</v>
      </c>
      <c r="R120" s="5">
        <v>603872110000</v>
      </c>
      <c r="S120" s="5">
        <v>797916437000</v>
      </c>
      <c r="T120" s="5">
        <v>630053313000</v>
      </c>
      <c r="U120" s="5">
        <v>295556317000</v>
      </c>
      <c r="V120" s="5">
        <v>204774830000</v>
      </c>
      <c r="W120" s="5">
        <v>42131786000</v>
      </c>
      <c r="X120" s="5">
        <v>11298957000</v>
      </c>
      <c r="Y120" s="5">
        <v>6309868000</v>
      </c>
      <c r="Z120" s="5">
        <v>6975509000</v>
      </c>
    </row>
    <row r="121" spans="3:26" ht="15.5" x14ac:dyDescent="0.35">
      <c r="C121" t="s">
        <v>147</v>
      </c>
      <c r="D121" s="5">
        <v>3099655488000</v>
      </c>
      <c r="E121" s="5">
        <v>2826245607000</v>
      </c>
      <c r="F121" s="5">
        <v>2641177788000</v>
      </c>
      <c r="G121" s="5">
        <v>2745855541000</v>
      </c>
      <c r="I121" s="5">
        <v>2826245607000</v>
      </c>
      <c r="J121" s="5">
        <v>2747743014000</v>
      </c>
      <c r="K121" s="5">
        <v>3377015031000</v>
      </c>
      <c r="L121" s="5">
        <v>3671859617000</v>
      </c>
      <c r="M121" s="5">
        <v>3388705377000</v>
      </c>
      <c r="N121" s="5">
        <v>2690291167000</v>
      </c>
      <c r="O121" s="5">
        <v>2619935420000</v>
      </c>
      <c r="P121" s="5">
        <v>2439198361000</v>
      </c>
      <c r="Q121" s="5">
        <v>2371092779000</v>
      </c>
      <c r="R121" s="5">
        <v>2082189069000</v>
      </c>
      <c r="S121" s="5">
        <v>2413482767000</v>
      </c>
      <c r="T121" s="5">
        <v>2453334659000</v>
      </c>
      <c r="U121" s="5">
        <v>1351915503000</v>
      </c>
      <c r="V121" s="5">
        <v>1118011031000</v>
      </c>
      <c r="W121" s="5">
        <v>905976670000</v>
      </c>
      <c r="X121" s="5">
        <v>710475454000</v>
      </c>
      <c r="Y121" s="5">
        <v>766696366000</v>
      </c>
      <c r="Z121" s="5">
        <v>815384227000</v>
      </c>
    </row>
    <row r="122" spans="3:26" ht="15.5" x14ac:dyDescent="0.35">
      <c r="C122" t="s">
        <v>148</v>
      </c>
    </row>
    <row r="123" spans="3:26" ht="15.5" x14ac:dyDescent="0.35">
      <c r="C123" t="s">
        <v>149</v>
      </c>
      <c r="D123" s="5">
        <v>44775000000</v>
      </c>
      <c r="E123" s="5">
        <v>44775000000</v>
      </c>
      <c r="F123" s="5">
        <v>44775000000</v>
      </c>
      <c r="G123" s="5">
        <v>44775000000</v>
      </c>
      <c r="I123" s="5">
        <v>44775000000</v>
      </c>
      <c r="J123" s="5">
        <v>44775000000</v>
      </c>
      <c r="K123" s="5">
        <v>44775000000</v>
      </c>
      <c r="L123" s="5">
        <v>44775000000</v>
      </c>
      <c r="M123" s="5">
        <v>44775000000</v>
      </c>
      <c r="N123" s="5">
        <v>44775000000</v>
      </c>
      <c r="O123" s="5">
        <v>44775000000</v>
      </c>
      <c r="P123" s="5">
        <v>44775000000</v>
      </c>
      <c r="Q123" s="5">
        <v>44775000000</v>
      </c>
      <c r="R123" s="5">
        <v>44775000000</v>
      </c>
      <c r="S123" s="5">
        <v>44775000000</v>
      </c>
      <c r="T123" s="5">
        <v>35820000000</v>
      </c>
      <c r="U123" s="5">
        <v>33900000000</v>
      </c>
      <c r="V123" s="5">
        <v>33900000000</v>
      </c>
      <c r="W123" s="5">
        <v>33900000000</v>
      </c>
      <c r="X123" s="5">
        <v>33900000000</v>
      </c>
      <c r="Y123" s="5">
        <v>33900000000</v>
      </c>
      <c r="Z123" s="5">
        <v>33900000000</v>
      </c>
    </row>
    <row r="124" spans="3:26" ht="15.5" x14ac:dyDescent="0.35">
      <c r="C124" t="s">
        <v>151</v>
      </c>
      <c r="D124" s="5">
        <v>770211811000</v>
      </c>
      <c r="E124" s="5">
        <v>769913666000</v>
      </c>
      <c r="F124" s="5">
        <v>769424025000</v>
      </c>
      <c r="G124" s="5">
        <v>769072948000</v>
      </c>
      <c r="I124" s="5">
        <v>769913666000</v>
      </c>
      <c r="J124" s="5">
        <v>767857144000</v>
      </c>
      <c r="K124" s="5">
        <v>765667143000</v>
      </c>
      <c r="L124" s="5">
        <v>765667143000</v>
      </c>
      <c r="M124" s="5">
        <v>765435622000</v>
      </c>
      <c r="N124" s="5">
        <v>764493644000</v>
      </c>
      <c r="O124" s="5">
        <v>762265336000</v>
      </c>
      <c r="P124" s="5">
        <v>758365745000</v>
      </c>
      <c r="Q124" s="5">
        <v>758365745000</v>
      </c>
      <c r="R124" s="5">
        <v>758365745000</v>
      </c>
      <c r="S124" s="5">
        <v>758365745000</v>
      </c>
      <c r="T124" s="5">
        <v>233750208000</v>
      </c>
      <c r="U124" s="5">
        <v>-100329792000</v>
      </c>
      <c r="V124" s="5">
        <v>-100329792000</v>
      </c>
      <c r="W124" s="5">
        <v>-100329792000</v>
      </c>
      <c r="X124" s="5">
        <v>-100329792000</v>
      </c>
      <c r="Y124" s="5">
        <v>-100329792000</v>
      </c>
      <c r="Z124" s="5">
        <v>-100329792000</v>
      </c>
    </row>
    <row r="125" spans="3:26" ht="15.5" x14ac:dyDescent="0.35">
      <c r="C125" t="s">
        <v>1721</v>
      </c>
      <c r="D125" s="5">
        <v>770211811000</v>
      </c>
      <c r="E125" s="5">
        <v>769913666000</v>
      </c>
      <c r="F125" s="5">
        <v>769424025000</v>
      </c>
      <c r="G125" s="5">
        <v>769072948000</v>
      </c>
      <c r="I125" s="5">
        <v>769913666000</v>
      </c>
      <c r="J125" s="5">
        <v>767857144000</v>
      </c>
      <c r="K125" s="5">
        <v>765667143000</v>
      </c>
      <c r="L125" s="5">
        <v>765667143000</v>
      </c>
      <c r="M125" s="5">
        <v>765435622000</v>
      </c>
      <c r="N125" s="5">
        <v>764493644000</v>
      </c>
      <c r="O125" s="5">
        <v>762265336000</v>
      </c>
      <c r="P125" s="5">
        <v>758365745000</v>
      </c>
      <c r="Q125" s="5">
        <v>758365745000</v>
      </c>
      <c r="R125" s="5">
        <v>758365745000</v>
      </c>
      <c r="S125" s="5">
        <v>758365745000</v>
      </c>
      <c r="T125" s="5">
        <v>233750208000</v>
      </c>
      <c r="U125" s="5">
        <v>-100329792000</v>
      </c>
      <c r="V125" s="5">
        <v>-100329792000</v>
      </c>
      <c r="W125" s="5">
        <v>-100329792000</v>
      </c>
      <c r="X125" s="5">
        <v>-100329792000</v>
      </c>
      <c r="Y125" s="5">
        <v>-100329792000</v>
      </c>
      <c r="Z125" s="5">
        <v>-100329792000</v>
      </c>
    </row>
    <row r="126" spans="3:26" ht="15.5" x14ac:dyDescent="0.35">
      <c r="C126" t="s">
        <v>152</v>
      </c>
      <c r="D126" s="5">
        <v>2195718253000</v>
      </c>
      <c r="E126" s="5">
        <v>2072443523000</v>
      </c>
      <c r="F126" s="5">
        <v>1812981262000</v>
      </c>
      <c r="G126" s="5">
        <v>1704305343000</v>
      </c>
      <c r="I126" s="5">
        <v>2072443523000</v>
      </c>
      <c r="J126" s="5">
        <v>1822154470000</v>
      </c>
      <c r="K126" s="5">
        <v>1332251784000</v>
      </c>
      <c r="L126" s="5">
        <v>1266898681000</v>
      </c>
      <c r="M126" s="5">
        <v>1239850818000</v>
      </c>
      <c r="N126" s="5">
        <v>1176669729000</v>
      </c>
      <c r="O126" s="5">
        <v>1223375744000</v>
      </c>
      <c r="P126" s="5">
        <v>1095219189000</v>
      </c>
      <c r="Q126" s="5">
        <v>899720156000</v>
      </c>
      <c r="R126" s="5">
        <v>1035861827000</v>
      </c>
      <c r="S126" s="5">
        <v>747309230000</v>
      </c>
      <c r="T126" s="5">
        <v>810975373000</v>
      </c>
      <c r="U126" s="5">
        <v>931355821000</v>
      </c>
      <c r="V126" s="5">
        <v>751128804000</v>
      </c>
      <c r="W126" s="5">
        <v>490748810000</v>
      </c>
      <c r="X126" s="5">
        <v>324476139000</v>
      </c>
      <c r="Y126" s="5">
        <v>187223712000</v>
      </c>
      <c r="Z126" s="5">
        <v>112609601000</v>
      </c>
    </row>
    <row r="127" spans="3:26" ht="15.5" x14ac:dyDescent="0.35">
      <c r="C127" t="s">
        <v>153</v>
      </c>
      <c r="D127" s="5">
        <v>16600000000</v>
      </c>
      <c r="E127" s="5">
        <v>16600000000</v>
      </c>
      <c r="F127" s="5">
        <v>16600000000</v>
      </c>
      <c r="G127" s="5">
        <v>16600000000</v>
      </c>
      <c r="I127" s="5">
        <v>16600000000</v>
      </c>
      <c r="J127" s="5">
        <v>16600000000</v>
      </c>
      <c r="K127" s="5">
        <v>16600000000</v>
      </c>
      <c r="L127" s="5">
        <v>16600000000</v>
      </c>
      <c r="M127" s="5">
        <v>16600000000</v>
      </c>
      <c r="N127" s="5">
        <v>16600000000</v>
      </c>
      <c r="O127" s="5">
        <v>16600000000</v>
      </c>
      <c r="P127" s="5">
        <v>16600000000</v>
      </c>
      <c r="Q127" s="5">
        <v>16600000000</v>
      </c>
      <c r="R127" s="5">
        <v>11600000000</v>
      </c>
      <c r="S127" s="5">
        <v>11600000000</v>
      </c>
      <c r="T127" s="5">
        <v>11600000000</v>
      </c>
      <c r="U127" s="5">
        <v>6600000000</v>
      </c>
      <c r="V127" s="5">
        <v>1600000000</v>
      </c>
      <c r="W127" s="5">
        <v>600000000</v>
      </c>
    </row>
    <row r="128" spans="3:26" ht="15.5" x14ac:dyDescent="0.35">
      <c r="C128" t="s">
        <v>154</v>
      </c>
      <c r="D128" s="5">
        <v>2179118253000</v>
      </c>
      <c r="E128" s="5">
        <v>2055843523000</v>
      </c>
      <c r="F128" s="5">
        <v>1796381262000</v>
      </c>
      <c r="G128" s="5">
        <v>1687705343000</v>
      </c>
      <c r="I128" s="5">
        <v>2055843523000</v>
      </c>
      <c r="J128" s="5">
        <v>1805554470000</v>
      </c>
      <c r="K128" s="5">
        <v>1315651784000</v>
      </c>
      <c r="L128" s="5">
        <v>1250298681000</v>
      </c>
      <c r="M128" s="5">
        <v>1223250818000</v>
      </c>
      <c r="N128" s="5">
        <v>1160069729000</v>
      </c>
      <c r="O128" s="5">
        <v>1206775744000</v>
      </c>
      <c r="P128" s="5">
        <v>1078619189000</v>
      </c>
      <c r="Q128" s="5">
        <v>883120156000</v>
      </c>
      <c r="R128" s="5">
        <v>1024261827000</v>
      </c>
      <c r="S128" s="5">
        <v>735709230000</v>
      </c>
      <c r="T128" s="5">
        <v>799375373000</v>
      </c>
      <c r="U128" s="5">
        <v>924755821000</v>
      </c>
      <c r="V128" s="5">
        <v>749528804000</v>
      </c>
      <c r="W128" s="5">
        <v>490148810000</v>
      </c>
    </row>
    <row r="129" spans="2:26" ht="15.5" x14ac:dyDescent="0.35">
      <c r="C129" t="s">
        <v>155</v>
      </c>
      <c r="D129" s="5">
        <v>2195718253000</v>
      </c>
      <c r="E129" s="5">
        <v>2072443523000</v>
      </c>
      <c r="F129" s="5">
        <v>1812981262000</v>
      </c>
      <c r="G129" s="5">
        <v>1704305343000</v>
      </c>
      <c r="I129" s="5">
        <v>2072443523000</v>
      </c>
      <c r="J129" s="5">
        <v>1822154470000</v>
      </c>
      <c r="K129" s="5">
        <v>1332251784000</v>
      </c>
      <c r="L129" s="5">
        <v>1266898681000</v>
      </c>
      <c r="M129" s="5">
        <v>1239850818000</v>
      </c>
      <c r="N129" s="5">
        <v>1176669729000</v>
      </c>
      <c r="O129" s="5">
        <v>1223375744000</v>
      </c>
      <c r="P129" s="5">
        <v>1095219189000</v>
      </c>
      <c r="Q129" s="5">
        <v>899720156000</v>
      </c>
      <c r="R129" s="5">
        <v>1035861827000</v>
      </c>
      <c r="S129" s="5">
        <v>747309230000</v>
      </c>
      <c r="T129" s="5">
        <v>810975373000</v>
      </c>
      <c r="U129" s="5">
        <v>931355821000</v>
      </c>
      <c r="V129" s="5">
        <v>751128804000</v>
      </c>
      <c r="W129" s="5">
        <v>490748810000</v>
      </c>
      <c r="X129" s="5">
        <v>324476139000</v>
      </c>
      <c r="Y129" s="5">
        <v>187223712000</v>
      </c>
      <c r="Z129" s="5">
        <v>112609601000</v>
      </c>
    </row>
    <row r="130" spans="2:26" ht="15.5" x14ac:dyDescent="0.35">
      <c r="C130" t="s">
        <v>156</v>
      </c>
      <c r="D130" s="5">
        <v>-2505590000</v>
      </c>
      <c r="E130" s="5">
        <v>-2509640000</v>
      </c>
      <c r="F130" s="5">
        <v>-2510538000</v>
      </c>
      <c r="G130" s="5">
        <v>-2509080000</v>
      </c>
      <c r="I130" s="5">
        <v>-2509640000</v>
      </c>
      <c r="J130" s="5">
        <v>-2483788000</v>
      </c>
      <c r="K130" s="5">
        <v>-2412078000</v>
      </c>
      <c r="L130" s="5">
        <v>-2202354000</v>
      </c>
      <c r="M130" s="5">
        <v>-2021607000</v>
      </c>
      <c r="N130" s="5">
        <v>-2022667000</v>
      </c>
      <c r="O130" s="5">
        <v>-1774459000</v>
      </c>
      <c r="P130" s="5">
        <v>-1713840000</v>
      </c>
      <c r="Q130" s="5">
        <v>-1708203000</v>
      </c>
      <c r="R130" s="5">
        <v>-1427147000</v>
      </c>
      <c r="S130" s="5">
        <v>-1864678000</v>
      </c>
      <c r="T130" s="5">
        <v>-2660425000</v>
      </c>
      <c r="U130" s="5">
        <v>-2442840000</v>
      </c>
      <c r="V130" s="5">
        <v>-2828468000</v>
      </c>
      <c r="W130" s="5">
        <v>-2494504000</v>
      </c>
      <c r="X130" s="5">
        <v>-2203152000</v>
      </c>
      <c r="Y130" s="5">
        <v>-2142755000</v>
      </c>
      <c r="Z130" s="5">
        <v>-1629135000</v>
      </c>
    </row>
    <row r="131" spans="2:26" ht="15.5" x14ac:dyDescent="0.35">
      <c r="C131" t="s">
        <v>9</v>
      </c>
      <c r="D131" s="5">
        <v>3001992161000</v>
      </c>
      <c r="E131" s="5">
        <v>2878415236000</v>
      </c>
      <c r="F131" s="5">
        <v>2616583457000</v>
      </c>
      <c r="G131" s="5">
        <v>2507557919000</v>
      </c>
      <c r="I131" s="5">
        <v>2878415236000</v>
      </c>
      <c r="J131" s="5">
        <v>2632302826000</v>
      </c>
      <c r="K131" s="5">
        <v>2140281849000</v>
      </c>
      <c r="L131" s="5">
        <v>2075138470000</v>
      </c>
      <c r="M131" s="5">
        <v>2048039833000</v>
      </c>
      <c r="N131" s="5">
        <v>1983915706000</v>
      </c>
      <c r="O131" s="5">
        <v>2028641621000</v>
      </c>
      <c r="P131" s="5">
        <v>1896646094000</v>
      </c>
      <c r="Q131" s="5">
        <v>1701152698000</v>
      </c>
      <c r="R131" s="5">
        <v>1837575425000</v>
      </c>
      <c r="S131" s="5">
        <v>1548585297000</v>
      </c>
      <c r="T131" s="5">
        <v>1077885156000</v>
      </c>
      <c r="U131" s="5">
        <v>862483189000</v>
      </c>
      <c r="V131" s="5">
        <v>681870544000</v>
      </c>
      <c r="W131" s="5">
        <v>421824514000</v>
      </c>
      <c r="X131" s="5">
        <v>255843195000</v>
      </c>
      <c r="Y131" s="5">
        <v>118651165000</v>
      </c>
      <c r="Z131" s="5">
        <v>44550674000</v>
      </c>
    </row>
    <row r="132" spans="2:26" ht="15.5" x14ac:dyDescent="0.35">
      <c r="C132" t="s">
        <v>157</v>
      </c>
      <c r="D132" s="5">
        <v>6101647649000</v>
      </c>
      <c r="E132" s="5">
        <v>5704660843000</v>
      </c>
      <c r="F132" s="5">
        <v>5257761245000</v>
      </c>
      <c r="G132" s="5">
        <v>5253413460000</v>
      </c>
      <c r="I132" s="5">
        <v>5704660843000</v>
      </c>
      <c r="J132" s="5">
        <v>5380045840000</v>
      </c>
      <c r="K132" s="5">
        <v>5517296880000</v>
      </c>
      <c r="L132" s="5">
        <v>5746998087000</v>
      </c>
      <c r="M132" s="5">
        <v>5436745210000</v>
      </c>
      <c r="N132" s="5">
        <v>4674206873000</v>
      </c>
      <c r="O132" s="5">
        <v>4648577041000</v>
      </c>
      <c r="P132" s="5">
        <v>4335844455000</v>
      </c>
      <c r="Q132" s="5">
        <v>4072245477000</v>
      </c>
      <c r="R132" s="5">
        <v>3919764494000</v>
      </c>
      <c r="S132" s="5">
        <v>3962068064000</v>
      </c>
      <c r="T132" s="5">
        <v>3531219815000</v>
      </c>
      <c r="U132" s="5">
        <v>2214398692000</v>
      </c>
      <c r="V132" s="5">
        <v>1799881575000</v>
      </c>
      <c r="W132" s="5">
        <v>1327801184000</v>
      </c>
      <c r="X132" s="5">
        <v>966318649000</v>
      </c>
      <c r="Y132" s="5">
        <v>885347531000</v>
      </c>
      <c r="Z132" s="5">
        <v>859934901000</v>
      </c>
    </row>
    <row r="133" spans="2:26" ht="15.5" x14ac:dyDescent="0.35">
      <c r="C133" t="s">
        <v>158</v>
      </c>
      <c r="D133" s="5">
        <v>2238750000</v>
      </c>
      <c r="E133" s="5">
        <v>2238750000</v>
      </c>
      <c r="F133" s="5">
        <v>2238750000</v>
      </c>
      <c r="G133" s="5">
        <v>2238750000</v>
      </c>
      <c r="I133" s="5">
        <v>2238750000</v>
      </c>
      <c r="J133" s="5">
        <v>2238750000</v>
      </c>
      <c r="K133" s="5">
        <v>2238750000</v>
      </c>
      <c r="L133" s="5">
        <v>2238750000</v>
      </c>
      <c r="M133" s="5">
        <v>2238750000</v>
      </c>
      <c r="N133" s="5">
        <v>2238750000</v>
      </c>
      <c r="O133" s="5">
        <v>2238750000</v>
      </c>
      <c r="P133" s="5">
        <v>2238750000</v>
      </c>
      <c r="Q133" s="5">
        <v>2238750000</v>
      </c>
      <c r="R133" s="5">
        <v>2238750000</v>
      </c>
      <c r="S133" s="5">
        <v>2238750000</v>
      </c>
      <c r="T133" s="5">
        <v>1791000000</v>
      </c>
      <c r="U133" s="5">
        <v>1695000000</v>
      </c>
      <c r="V133" s="5">
        <v>1695000000</v>
      </c>
      <c r="W133" s="5">
        <v>1695000000</v>
      </c>
      <c r="X133" s="5">
        <v>339000000</v>
      </c>
      <c r="Y133" s="5">
        <v>339000000</v>
      </c>
      <c r="Z133" s="5">
        <v>339000000</v>
      </c>
    </row>
    <row r="135" spans="2:26" ht="15.5" x14ac:dyDescent="0.35">
      <c r="B135" t="s">
        <v>159</v>
      </c>
      <c r="C135" t="s">
        <v>160</v>
      </c>
      <c r="D135" s="5">
        <v>332037696000</v>
      </c>
      <c r="E135" s="5">
        <v>309530923000</v>
      </c>
      <c r="F135" s="5">
        <v>238988320000</v>
      </c>
      <c r="G135" s="5">
        <v>-8008388000</v>
      </c>
      <c r="I135" s="5">
        <v>717449958000</v>
      </c>
      <c r="J135" s="5">
        <v>901940142000</v>
      </c>
      <c r="K135" s="5">
        <v>461817524000</v>
      </c>
      <c r="L135" s="5">
        <v>268953194000</v>
      </c>
      <c r="M135" s="5">
        <v>-273557927000</v>
      </c>
      <c r="N135" s="5">
        <v>284503997000</v>
      </c>
      <c r="O135" s="5">
        <v>312988282000</v>
      </c>
      <c r="P135" s="5">
        <v>367904123000</v>
      </c>
      <c r="Q135" s="5">
        <v>265893212000</v>
      </c>
      <c r="R135" s="5">
        <v>251605232000</v>
      </c>
      <c r="S135" s="5">
        <v>-26280191000</v>
      </c>
      <c r="T135" s="5">
        <v>-301780493000</v>
      </c>
      <c r="U135" s="5">
        <v>109333001000</v>
      </c>
      <c r="V135" s="5">
        <v>293046848000</v>
      </c>
      <c r="W135" s="5">
        <v>66218691000</v>
      </c>
      <c r="X135" s="5">
        <v>148915331000</v>
      </c>
      <c r="Y135" s="5">
        <v>90192511000</v>
      </c>
      <c r="Z135" s="5">
        <v>13254603000</v>
      </c>
    </row>
    <row r="136" spans="2:26" ht="15.5" x14ac:dyDescent="0.35">
      <c r="C136" t="s">
        <v>161</v>
      </c>
      <c r="D136" s="5">
        <v>3751970043000</v>
      </c>
      <c r="E136" s="5">
        <v>3463993955000</v>
      </c>
      <c r="F136" s="5">
        <v>3204898403000</v>
      </c>
      <c r="G136" s="5">
        <v>2956013890000</v>
      </c>
      <c r="I136" s="5">
        <v>12759460834000</v>
      </c>
      <c r="J136" s="5">
        <v>12506841733000</v>
      </c>
      <c r="K136" s="5">
        <v>11902128600000</v>
      </c>
      <c r="L136" s="5">
        <v>11073434661000</v>
      </c>
      <c r="M136" s="5">
        <v>9022975378000</v>
      </c>
      <c r="N136" s="5">
        <v>7019025944000</v>
      </c>
      <c r="O136" s="5">
        <v>7350399116000</v>
      </c>
      <c r="P136" s="5">
        <v>6761406565000</v>
      </c>
      <c r="Q136" s="5">
        <v>5402765320000</v>
      </c>
      <c r="R136" s="5">
        <v>5248581544000</v>
      </c>
      <c r="S136" s="5">
        <v>4797501261000</v>
      </c>
      <c r="T136" s="5">
        <v>4339668019000</v>
      </c>
      <c r="U136" s="5">
        <v>4112457881000</v>
      </c>
      <c r="V136" s="5">
        <v>3298756509000</v>
      </c>
      <c r="W136" s="5">
        <v>2546665775000</v>
      </c>
      <c r="X136" s="5">
        <v>2084624883000</v>
      </c>
      <c r="Y136" s="5">
        <v>1867184442000</v>
      </c>
      <c r="Z136" s="5">
        <v>1705068952000</v>
      </c>
    </row>
    <row r="137" spans="2:26" ht="15.5" x14ac:dyDescent="0.35">
      <c r="C137" t="s">
        <v>162</v>
      </c>
      <c r="D137" s="5">
        <v>-3272547346000</v>
      </c>
      <c r="E137" s="5">
        <v>-2965883825000</v>
      </c>
      <c r="F137" s="5">
        <v>-2768841001000</v>
      </c>
      <c r="G137" s="5">
        <v>-2769590554000</v>
      </c>
      <c r="I137" s="5">
        <v>-11231336901000</v>
      </c>
      <c r="J137" s="5">
        <v>-10849511148000</v>
      </c>
      <c r="K137" s="5">
        <v>-10648061541000</v>
      </c>
      <c r="L137" s="5">
        <v>-10071159797000</v>
      </c>
      <c r="M137" s="5">
        <v>-8660931883000</v>
      </c>
      <c r="N137" s="5">
        <v>-6069005365000</v>
      </c>
      <c r="O137" s="5">
        <v>-6301303058000</v>
      </c>
      <c r="P137" s="5">
        <v>-5826672016000</v>
      </c>
      <c r="Q137" s="5">
        <v>-4620551631000</v>
      </c>
      <c r="R137" s="5">
        <v>-4396910548000</v>
      </c>
      <c r="S137" s="5">
        <v>-4229029550000</v>
      </c>
      <c r="T137" s="5">
        <v>-4157765069000</v>
      </c>
      <c r="U137" s="5">
        <v>-3629758014000</v>
      </c>
      <c r="V137" s="5">
        <v>-2696017474000</v>
      </c>
      <c r="W137" s="5">
        <v>-2201950790000</v>
      </c>
      <c r="X137" s="5">
        <v>-1714639808000</v>
      </c>
      <c r="Y137" s="5">
        <v>-1609473559000</v>
      </c>
      <c r="Z137" s="5">
        <v>-1518761105000</v>
      </c>
    </row>
    <row r="138" spans="2:26" ht="15.5" x14ac:dyDescent="0.35">
      <c r="C138" t="s">
        <v>167</v>
      </c>
      <c r="D138" s="5">
        <v>-17235582000</v>
      </c>
      <c r="E138" s="5">
        <v>-8917260000</v>
      </c>
      <c r="F138" s="5">
        <v>-13630290000</v>
      </c>
      <c r="G138" s="5">
        <v>-36013841000</v>
      </c>
      <c r="I138" s="5">
        <v>-82438388000</v>
      </c>
      <c r="J138" s="5">
        <v>-104247118000</v>
      </c>
      <c r="K138" s="5">
        <v>-83238889000</v>
      </c>
      <c r="L138" s="5">
        <v>-102592606000</v>
      </c>
      <c r="M138" s="5">
        <v>-62135238000</v>
      </c>
      <c r="N138" s="5">
        <v>-54778170000</v>
      </c>
      <c r="O138" s="5">
        <v>-171577374000</v>
      </c>
      <c r="P138" s="5">
        <v>-59332110000</v>
      </c>
      <c r="Q138" s="5">
        <v>-77637942000</v>
      </c>
      <c r="R138" s="5">
        <v>-71092202000</v>
      </c>
      <c r="S138" s="5">
        <v>-72576533000</v>
      </c>
      <c r="T138" s="5">
        <v>-105100574000</v>
      </c>
      <c r="U138" s="5">
        <v>-126027952000</v>
      </c>
      <c r="V138" s="5">
        <v>-69480771000</v>
      </c>
      <c r="W138" s="5">
        <v>-86979407000</v>
      </c>
      <c r="X138" s="5">
        <v>-55273758000</v>
      </c>
      <c r="Y138" s="5">
        <v>-29540827000</v>
      </c>
      <c r="Z138" s="5">
        <v>-23385315000</v>
      </c>
    </row>
    <row r="139" spans="2:26" ht="15.5" x14ac:dyDescent="0.35">
      <c r="C139" t="s">
        <v>387</v>
      </c>
      <c r="D139" s="5">
        <v>-20706371000</v>
      </c>
      <c r="E139" s="5">
        <v>-23247605000</v>
      </c>
      <c r="F139" s="5">
        <v>-27745574000</v>
      </c>
      <c r="G139" s="5">
        <v>-24005637000</v>
      </c>
      <c r="I139" s="5">
        <v>-98780723000</v>
      </c>
      <c r="J139" s="5">
        <v>-136793256000</v>
      </c>
      <c r="K139" s="5">
        <v>-169254392000</v>
      </c>
      <c r="L139" s="5">
        <v>-159543279000</v>
      </c>
      <c r="M139" s="5">
        <v>-158326565000</v>
      </c>
      <c r="N139" s="5">
        <v>-181554622000</v>
      </c>
      <c r="O139" s="5">
        <v>-185083338000</v>
      </c>
      <c r="P139" s="5">
        <v>-126362635000</v>
      </c>
      <c r="Q139" s="5">
        <v>-119760738000</v>
      </c>
      <c r="R139" s="5">
        <v>-160745650000</v>
      </c>
      <c r="S139" s="5">
        <v>-163710591000</v>
      </c>
      <c r="T139" s="5">
        <v>-90035579000</v>
      </c>
      <c r="U139" s="5">
        <v>-63495688000</v>
      </c>
      <c r="V139" s="5">
        <v>-59958651000</v>
      </c>
      <c r="W139" s="5">
        <v>-51871287000</v>
      </c>
      <c r="X139" s="5">
        <v>-43237627000</v>
      </c>
      <c r="Y139" s="5">
        <v>-48447035000</v>
      </c>
      <c r="Z139" s="5">
        <v>-42277963000</v>
      </c>
    </row>
    <row r="140" spans="2:26" ht="15.5" x14ac:dyDescent="0.35">
      <c r="C140" t="s">
        <v>169</v>
      </c>
      <c r="D140" s="5">
        <v>105607000</v>
      </c>
      <c r="E140" s="5">
        <v>90116000</v>
      </c>
      <c r="F140" s="5">
        <v>69151000</v>
      </c>
      <c r="G140" s="5">
        <v>113768000</v>
      </c>
      <c r="I140" s="5">
        <v>374092000</v>
      </c>
      <c r="J140" s="5">
        <v>383621000</v>
      </c>
      <c r="K140" s="5">
        <v>441453000</v>
      </c>
      <c r="L140" s="5">
        <v>359910000</v>
      </c>
      <c r="M140" s="5">
        <v>335887000</v>
      </c>
      <c r="N140" s="5">
        <v>317433000</v>
      </c>
      <c r="O140" s="5">
        <v>338181000</v>
      </c>
      <c r="P140" s="5">
        <v>433334000</v>
      </c>
      <c r="Q140" s="5">
        <v>308451000</v>
      </c>
      <c r="R140" s="5">
        <v>741408000</v>
      </c>
      <c r="S140" s="5">
        <v>2021154000</v>
      </c>
      <c r="T140" s="5">
        <v>7087053000</v>
      </c>
    </row>
    <row r="141" spans="2:26" ht="15.5" x14ac:dyDescent="0.35">
      <c r="C141" t="s">
        <v>2630</v>
      </c>
      <c r="F141" s="5">
        <v>-32745482000</v>
      </c>
      <c r="G141" s="5">
        <v>32745482000</v>
      </c>
      <c r="P141" s="5">
        <v>-483202000</v>
      </c>
      <c r="Q141" s="5">
        <v>-11156047000</v>
      </c>
    </row>
    <row r="142" spans="2:26" ht="15.5" x14ac:dyDescent="0.35">
      <c r="C142" t="s">
        <v>385</v>
      </c>
      <c r="F142" s="5">
        <v>44591379000</v>
      </c>
      <c r="G142" s="5">
        <v>-22450175000</v>
      </c>
      <c r="I142" s="5">
        <v>44591379000</v>
      </c>
      <c r="J142" s="5">
        <v>62599462000</v>
      </c>
      <c r="K142" s="5">
        <v>33942417000</v>
      </c>
      <c r="L142" s="5">
        <v>743072000</v>
      </c>
      <c r="M142" s="5">
        <v>9861294000</v>
      </c>
      <c r="N142" s="5">
        <v>5802662000</v>
      </c>
      <c r="O142" s="5">
        <v>48212581000</v>
      </c>
      <c r="P142" s="5">
        <v>14001632000</v>
      </c>
      <c r="Q142" s="5">
        <v>33589808000</v>
      </c>
      <c r="R142" s="5">
        <v>76317503000</v>
      </c>
      <c r="S142" s="5">
        <v>32386615000</v>
      </c>
      <c r="T142" s="5">
        <v>3409576000</v>
      </c>
      <c r="U142" s="5">
        <v>7406259000</v>
      </c>
      <c r="V142" s="5">
        <v>581776000</v>
      </c>
      <c r="W142" s="5">
        <v>1629454000</v>
      </c>
      <c r="X142" s="5">
        <v>10117942000</v>
      </c>
      <c r="Y142" s="5">
        <v>12877894000</v>
      </c>
    </row>
    <row r="143" spans="2:26" ht="15.5" x14ac:dyDescent="0.35">
      <c r="C143" t="s">
        <v>568</v>
      </c>
      <c r="D143" s="5">
        <v>-109548655000</v>
      </c>
      <c r="E143" s="5">
        <v>-156044583000</v>
      </c>
      <c r="F143" s="5">
        <v>-167768391000</v>
      </c>
      <c r="G143" s="5">
        <v>-145121071000</v>
      </c>
      <c r="I143" s="5">
        <v>-674420335000</v>
      </c>
      <c r="J143" s="5">
        <v>-577333152000</v>
      </c>
      <c r="K143" s="5">
        <v>-574873457000</v>
      </c>
      <c r="L143" s="5">
        <v>-473168767000</v>
      </c>
      <c r="M143" s="5">
        <v>-425902800000</v>
      </c>
      <c r="N143" s="5">
        <v>-435869885000</v>
      </c>
      <c r="O143" s="5">
        <v>-428563826000</v>
      </c>
      <c r="P143" s="5">
        <v>-395612990000</v>
      </c>
      <c r="Q143" s="5">
        <v>-342185009000</v>
      </c>
      <c r="R143" s="5">
        <v>-448153088000</v>
      </c>
      <c r="S143" s="5">
        <v>-399069889000</v>
      </c>
      <c r="T143" s="5">
        <v>-302982909000</v>
      </c>
      <c r="U143" s="5">
        <v>-196042256000</v>
      </c>
      <c r="V143" s="5">
        <v>-186152047000</v>
      </c>
      <c r="W143" s="5">
        <v>-147398459000</v>
      </c>
      <c r="X143" s="5">
        <v>-135851920000</v>
      </c>
      <c r="Y143" s="5">
        <v>-110780014000</v>
      </c>
      <c r="Z143" s="5">
        <v>-118915404000</v>
      </c>
    </row>
    <row r="144" spans="2:26" ht="15.5" x14ac:dyDescent="0.35">
      <c r="C144" t="s">
        <v>2631</v>
      </c>
      <c r="E144" s="5">
        <v>-459875000</v>
      </c>
      <c r="F144" s="5">
        <v>160125000</v>
      </c>
      <c r="G144" s="5">
        <v>299750000</v>
      </c>
      <c r="K144" s="5">
        <v>733333000</v>
      </c>
      <c r="L144" s="5">
        <v>880000000</v>
      </c>
      <c r="M144" s="5">
        <v>566000000</v>
      </c>
      <c r="N144" s="5">
        <v>566000000</v>
      </c>
      <c r="O144" s="5">
        <v>566000000</v>
      </c>
      <c r="P144" s="5">
        <v>525545000</v>
      </c>
      <c r="Q144" s="5">
        <v>521000000</v>
      </c>
      <c r="R144" s="5">
        <v>2866265000</v>
      </c>
      <c r="S144" s="5">
        <v>6197342000</v>
      </c>
      <c r="T144" s="5">
        <v>3938990000</v>
      </c>
      <c r="U144" s="5">
        <v>4792771000</v>
      </c>
      <c r="V144" s="5">
        <v>5317506000</v>
      </c>
      <c r="W144" s="5">
        <v>6123405000</v>
      </c>
      <c r="X144" s="5">
        <v>3175619000</v>
      </c>
      <c r="Y144" s="5">
        <v>8371610000</v>
      </c>
      <c r="Z144" s="5">
        <v>11525438000</v>
      </c>
    </row>
    <row r="145" spans="3:26" ht="15.5" x14ac:dyDescent="0.35">
      <c r="C145" t="s">
        <v>172</v>
      </c>
      <c r="D145" s="5">
        <v>39124540000</v>
      </c>
      <c r="E145" s="5">
        <v>15165313000</v>
      </c>
      <c r="F145" s="5">
        <v>-65690128000</v>
      </c>
      <c r="G145" s="5">
        <v>-20105009000</v>
      </c>
      <c r="I145" s="5">
        <v>-178136179000</v>
      </c>
      <c r="J145" s="5">
        <v>-736637689000</v>
      </c>
      <c r="K145" s="5">
        <v>-531618206000</v>
      </c>
      <c r="L145" s="5">
        <v>303634103000</v>
      </c>
      <c r="M145" s="5">
        <v>592236550000</v>
      </c>
      <c r="N145" s="5">
        <v>74090196000</v>
      </c>
      <c r="O145" s="5">
        <v>169236269000</v>
      </c>
      <c r="P145" s="5">
        <v>-14678719000</v>
      </c>
      <c r="Q145" s="5">
        <v>171760804000</v>
      </c>
      <c r="R145" s="5">
        <v>-347664940000</v>
      </c>
      <c r="S145" s="5">
        <v>613056475000</v>
      </c>
      <c r="T145" s="5">
        <v>1193350441000</v>
      </c>
      <c r="U145" s="5">
        <v>233763015000</v>
      </c>
      <c r="V145" s="5">
        <v>29448772000</v>
      </c>
      <c r="W145" s="5">
        <v>87787842000</v>
      </c>
      <c r="X145" s="5">
        <v>-46249175000</v>
      </c>
      <c r="Y145" s="5">
        <v>-31383489000</v>
      </c>
      <c r="Z145" s="5">
        <v>279189851000</v>
      </c>
    </row>
    <row r="146" spans="3:26" ht="15.5" x14ac:dyDescent="0.35">
      <c r="C146" t="s">
        <v>173</v>
      </c>
      <c r="D146" s="5">
        <v>-222858581000</v>
      </c>
      <c r="E146" s="5">
        <v>-150225997000</v>
      </c>
      <c r="F146" s="5">
        <v>-143245815000</v>
      </c>
      <c r="G146" s="5">
        <v>-59004163000</v>
      </c>
      <c r="I146" s="5">
        <v>-382562601000</v>
      </c>
      <c r="J146" s="5">
        <v>-155171973000</v>
      </c>
      <c r="K146" s="5">
        <v>-100492180000</v>
      </c>
      <c r="L146" s="5">
        <v>-275767882000</v>
      </c>
      <c r="M146" s="5">
        <v>-333046270000</v>
      </c>
      <c r="N146" s="5">
        <v>-313379541000</v>
      </c>
      <c r="O146" s="5">
        <v>-508480284000</v>
      </c>
      <c r="P146" s="5">
        <v>-317536239000</v>
      </c>
      <c r="Q146" s="5">
        <v>-335480726000</v>
      </c>
      <c r="R146" s="5">
        <v>-281660824000</v>
      </c>
      <c r="S146" s="5">
        <v>-355066777000</v>
      </c>
      <c r="T146" s="5">
        <v>-664372165000</v>
      </c>
      <c r="U146" s="5">
        <v>-352925827000</v>
      </c>
      <c r="V146" s="5">
        <v>-319041540000</v>
      </c>
      <c r="W146" s="5">
        <v>-187071494000</v>
      </c>
      <c r="X146" s="5">
        <v>-58463504000</v>
      </c>
      <c r="Y146" s="5">
        <v>-28835671000</v>
      </c>
      <c r="Z146" s="5">
        <v>-265829746000</v>
      </c>
    </row>
    <row r="147" spans="3:26" ht="15.5" x14ac:dyDescent="0.35">
      <c r="C147" t="s">
        <v>1924</v>
      </c>
    </row>
    <row r="148" spans="3:26" ht="15.5" x14ac:dyDescent="0.35">
      <c r="C148" t="s">
        <v>1534</v>
      </c>
      <c r="U148" s="5">
        <v>167700000000</v>
      </c>
      <c r="V148" s="5">
        <v>-150000000000</v>
      </c>
    </row>
    <row r="149" spans="3:26" ht="15.5" x14ac:dyDescent="0.35">
      <c r="C149" t="s">
        <v>351</v>
      </c>
      <c r="D149" s="5">
        <v>270192000</v>
      </c>
      <c r="E149" s="5">
        <v>1127139000</v>
      </c>
      <c r="F149" s="5">
        <v>813655000</v>
      </c>
      <c r="G149" s="5">
        <v>937745000</v>
      </c>
      <c r="I149" s="5">
        <v>3528870000</v>
      </c>
      <c r="J149" s="5">
        <v>3514932000</v>
      </c>
      <c r="K149" s="5">
        <v>2729333000</v>
      </c>
      <c r="L149" s="5">
        <v>808229000</v>
      </c>
      <c r="M149" s="5">
        <v>1633259000</v>
      </c>
      <c r="N149" s="5">
        <v>9961815000</v>
      </c>
      <c r="O149" s="5">
        <v>1369806000</v>
      </c>
      <c r="P149" s="5">
        <v>4504381000</v>
      </c>
      <c r="Q149" s="5">
        <v>11285743000</v>
      </c>
      <c r="R149" s="5">
        <v>845948000</v>
      </c>
      <c r="S149" s="5">
        <v>793669000</v>
      </c>
      <c r="T149" s="5">
        <v>1023134000</v>
      </c>
      <c r="U149" s="5">
        <v>754813000</v>
      </c>
      <c r="V149" s="5">
        <v>475646000</v>
      </c>
      <c r="W149" s="5">
        <v>305060000</v>
      </c>
      <c r="X149" s="5">
        <v>974692000</v>
      </c>
      <c r="Y149" s="5">
        <v>562750000</v>
      </c>
      <c r="Z149" s="5">
        <v>319598000</v>
      </c>
    </row>
    <row r="150" spans="3:26" ht="15.5" x14ac:dyDescent="0.35">
      <c r="C150" t="s">
        <v>174</v>
      </c>
      <c r="D150" s="5">
        <v>-223128773000</v>
      </c>
      <c r="E150" s="5">
        <v>-151353136000</v>
      </c>
      <c r="F150" s="5">
        <v>-144059470000</v>
      </c>
      <c r="G150" s="5">
        <v>-59941908000</v>
      </c>
      <c r="I150" s="5">
        <v>-386091471000</v>
      </c>
      <c r="J150" s="5">
        <v>-158686905000</v>
      </c>
      <c r="K150" s="5">
        <v>-103221513000</v>
      </c>
      <c r="L150" s="5">
        <v>-276576111000</v>
      </c>
      <c r="M150" s="5">
        <v>-334679529000</v>
      </c>
      <c r="N150" s="5">
        <v>-323341356000</v>
      </c>
      <c r="O150" s="5">
        <v>-509850090000</v>
      </c>
      <c r="P150" s="5">
        <v>-322618903000</v>
      </c>
      <c r="Q150" s="5">
        <v>-346893916000</v>
      </c>
      <c r="R150" s="5">
        <v>-282506772000</v>
      </c>
      <c r="S150" s="5">
        <v>-356335545000</v>
      </c>
      <c r="T150" s="5">
        <v>-665395299000</v>
      </c>
      <c r="U150" s="5">
        <v>-353680640000</v>
      </c>
      <c r="V150" s="5">
        <v>-319590057000</v>
      </c>
      <c r="W150" s="5">
        <v>-207340053000</v>
      </c>
      <c r="X150" s="5">
        <v>-155257141000</v>
      </c>
      <c r="Y150" s="5">
        <v>-45321869000</v>
      </c>
      <c r="Z150" s="5">
        <v>-16885371000</v>
      </c>
    </row>
    <row r="151" spans="3:26" ht="15.5" x14ac:dyDescent="0.35">
      <c r="C151" t="s">
        <v>913</v>
      </c>
    </row>
    <row r="152" spans="3:26" ht="15.5" x14ac:dyDescent="0.35">
      <c r="C152" t="s">
        <v>2632</v>
      </c>
      <c r="P152" s="5">
        <v>578283000</v>
      </c>
      <c r="Q152" s="5">
        <v>127447000</v>
      </c>
    </row>
    <row r="153" spans="3:26" ht="15.5" x14ac:dyDescent="0.35">
      <c r="C153" t="s">
        <v>2633</v>
      </c>
      <c r="S153" s="5">
        <v>475099000</v>
      </c>
      <c r="V153" s="5">
        <v>69871000</v>
      </c>
      <c r="X153" s="5">
        <v>5778655000</v>
      </c>
      <c r="Y153" s="5">
        <v>5524175000</v>
      </c>
      <c r="Z153" s="5">
        <v>13487748000</v>
      </c>
    </row>
    <row r="154" spans="3:26" ht="15.5" x14ac:dyDescent="0.35">
      <c r="C154" t="s">
        <v>2634</v>
      </c>
      <c r="Z154" s="5">
        <v>-145000000000</v>
      </c>
    </row>
    <row r="155" spans="3:26" ht="15.5" x14ac:dyDescent="0.35">
      <c r="C155" t="s">
        <v>191</v>
      </c>
      <c r="D155" s="5">
        <v>39124540000</v>
      </c>
      <c r="E155" s="5">
        <v>15165313000</v>
      </c>
      <c r="F155" s="5">
        <v>-65690128000</v>
      </c>
      <c r="G155" s="5">
        <v>-20105009000</v>
      </c>
      <c r="I155" s="5">
        <v>-178136179000</v>
      </c>
      <c r="J155" s="5">
        <v>-736637689000</v>
      </c>
      <c r="K155" s="5">
        <v>-531618206000</v>
      </c>
      <c r="L155" s="5">
        <v>303634103000</v>
      </c>
      <c r="M155" s="5">
        <v>592236550000</v>
      </c>
      <c r="N155" s="5">
        <v>74090196000</v>
      </c>
      <c r="O155" s="5">
        <v>169236269000</v>
      </c>
      <c r="P155" s="5">
        <v>-14678719000</v>
      </c>
      <c r="Q155" s="5">
        <v>171760804000</v>
      </c>
      <c r="R155" s="5">
        <v>-347664940000</v>
      </c>
      <c r="S155" s="5">
        <v>613056475000</v>
      </c>
      <c r="T155" s="5">
        <v>1193350441000</v>
      </c>
      <c r="U155" s="5">
        <v>233763015000</v>
      </c>
      <c r="V155" s="5">
        <v>29448772000</v>
      </c>
      <c r="W155" s="5">
        <v>87787842000</v>
      </c>
      <c r="X155" s="5">
        <v>-46249175000</v>
      </c>
      <c r="Y155" s="5">
        <v>-31383489000</v>
      </c>
      <c r="Z155" s="5">
        <v>279189851000</v>
      </c>
    </row>
    <row r="156" spans="3:26" ht="15.5" x14ac:dyDescent="0.35">
      <c r="C156" t="s">
        <v>1586</v>
      </c>
    </row>
    <row r="157" spans="3:26" ht="15.5" x14ac:dyDescent="0.35">
      <c r="C157" t="s">
        <v>1011</v>
      </c>
    </row>
    <row r="158" spans="3:26" ht="15.5" x14ac:dyDescent="0.35">
      <c r="C158" t="s">
        <v>795</v>
      </c>
      <c r="D158" s="5">
        <v>80000000000</v>
      </c>
      <c r="E158" s="5">
        <v>160000000000</v>
      </c>
      <c r="F158" s="5">
        <v>-110000000000</v>
      </c>
      <c r="I158" s="5">
        <v>165000000000</v>
      </c>
      <c r="J158" s="5">
        <v>-747912000000</v>
      </c>
      <c r="K158" s="5">
        <v>-212205000000</v>
      </c>
      <c r="L158" s="5">
        <v>448099500000</v>
      </c>
      <c r="M158" s="5">
        <v>326230000000</v>
      </c>
      <c r="N158" s="5">
        <v>71530000000</v>
      </c>
      <c r="O158" s="5">
        <v>640650000000</v>
      </c>
      <c r="P158" s="5">
        <v>-838002500000</v>
      </c>
      <c r="Q158" s="5">
        <v>454558000000</v>
      </c>
      <c r="R158" s="5">
        <v>-178432863000</v>
      </c>
      <c r="S158" s="5">
        <v>-198015581000</v>
      </c>
      <c r="T158" s="5">
        <v>523564748000</v>
      </c>
      <c r="U158" s="5">
        <v>294563980000</v>
      </c>
      <c r="V158" s="5">
        <v>41524225000</v>
      </c>
      <c r="W158" s="5">
        <v>99599190000</v>
      </c>
      <c r="X158" s="5">
        <v>6077945000</v>
      </c>
      <c r="Y158" s="5">
        <v>-7196057000</v>
      </c>
      <c r="Z158" s="5">
        <v>24349198000</v>
      </c>
    </row>
    <row r="159" spans="3:26" ht="15.5" x14ac:dyDescent="0.35">
      <c r="C159" t="s">
        <v>1377</v>
      </c>
      <c r="L159" s="5">
        <v>200000000000</v>
      </c>
      <c r="M159" s="5">
        <v>400000000000</v>
      </c>
      <c r="N159" s="5">
        <v>300000000000</v>
      </c>
      <c r="P159" s="5">
        <v>1150000000000</v>
      </c>
      <c r="Q159" s="5">
        <v>100000000000</v>
      </c>
      <c r="R159" s="5">
        <v>106043064000</v>
      </c>
      <c r="S159" s="5">
        <v>394177047000</v>
      </c>
      <c r="T159" s="5">
        <v>452542422000</v>
      </c>
      <c r="U159" s="5">
        <v>172088240000</v>
      </c>
      <c r="V159" s="5">
        <v>194192110000</v>
      </c>
      <c r="W159" s="5">
        <v>32718031000</v>
      </c>
      <c r="X159" s="5">
        <v>1113095000</v>
      </c>
      <c r="Y159" s="5">
        <v>-10170109000</v>
      </c>
      <c r="Z159" s="5">
        <v>-11026945000</v>
      </c>
    </row>
    <row r="160" spans="3:26" ht="15.5" x14ac:dyDescent="0.35">
      <c r="C160" t="s">
        <v>483</v>
      </c>
      <c r="D160" s="5">
        <v>-32400793000</v>
      </c>
      <c r="E160" s="5">
        <v>-29484128000</v>
      </c>
      <c r="F160" s="5">
        <v>-28650793000</v>
      </c>
      <c r="G160" s="5">
        <v>-28650794000</v>
      </c>
      <c r="I160" s="5">
        <v>-115436509000</v>
      </c>
      <c r="J160" s="5">
        <v>-214444444000</v>
      </c>
      <c r="K160" s="5">
        <v>-251722063000</v>
      </c>
      <c r="L160" s="5">
        <v>-316886667000</v>
      </c>
      <c r="M160" s="5">
        <v>-309386257000</v>
      </c>
      <c r="N160" s="5">
        <v>-370467773000</v>
      </c>
      <c r="O160" s="5">
        <v>-393050064000</v>
      </c>
      <c r="P160" s="5">
        <v>-381479034000</v>
      </c>
      <c r="Q160" s="5">
        <v>-287172954000</v>
      </c>
      <c r="R160" s="5">
        <v>-230102893000</v>
      </c>
      <c r="S160" s="5">
        <v>-129598764000</v>
      </c>
      <c r="T160" s="5">
        <v>-78595750000</v>
      </c>
      <c r="U160" s="5">
        <v>-31197000000</v>
      </c>
      <c r="V160" s="5">
        <v>-6488074000</v>
      </c>
    </row>
    <row r="161" spans="3:26" ht="15.5" x14ac:dyDescent="0.35">
      <c r="C161" t="s">
        <v>2084</v>
      </c>
      <c r="J161" s="5">
        <v>300000000000</v>
      </c>
      <c r="L161" s="5">
        <v>500000000000</v>
      </c>
      <c r="M161" s="5">
        <v>300000000000</v>
      </c>
      <c r="N161" s="5">
        <v>100000000000</v>
      </c>
      <c r="O161" s="5">
        <v>-12314815000</v>
      </c>
      <c r="P161" s="5">
        <v>95000000000</v>
      </c>
    </row>
    <row r="162" spans="3:26" ht="15.5" x14ac:dyDescent="0.35">
      <c r="C162" t="s">
        <v>2085</v>
      </c>
      <c r="D162" s="5">
        <v>-21349206000</v>
      </c>
      <c r="E162" s="5">
        <v>-117599206000</v>
      </c>
      <c r="F162" s="5">
        <v>82400793000</v>
      </c>
      <c r="G162" s="5">
        <v>157400794000</v>
      </c>
      <c r="I162" s="5">
        <v>-70396825000</v>
      </c>
      <c r="J162" s="5">
        <v>-67222223000</v>
      </c>
      <c r="K162" s="5">
        <v>-63637566000</v>
      </c>
      <c r="L162" s="5">
        <v>-521111111000</v>
      </c>
      <c r="M162" s="5">
        <v>-121111111000</v>
      </c>
      <c r="N162" s="5">
        <v>-21111111000</v>
      </c>
    </row>
    <row r="163" spans="3:26" ht="15.5" x14ac:dyDescent="0.35">
      <c r="C163" t="s">
        <v>2523</v>
      </c>
      <c r="D163" s="5">
        <v>-871987000</v>
      </c>
      <c r="E163" s="5">
        <v>163742000</v>
      </c>
      <c r="F163" s="5">
        <v>-1353836000</v>
      </c>
      <c r="G163" s="5">
        <v>-4035171000</v>
      </c>
      <c r="I163" s="5">
        <v>-6481620000</v>
      </c>
      <c r="J163" s="5">
        <v>-7059022000</v>
      </c>
      <c r="K163" s="5">
        <v>-4053577000</v>
      </c>
      <c r="L163" s="5">
        <v>-6308019000</v>
      </c>
      <c r="M163" s="5">
        <v>-3726835000</v>
      </c>
      <c r="N163" s="5">
        <v>-5645360000</v>
      </c>
    </row>
    <row r="164" spans="3:26" ht="15.5" x14ac:dyDescent="0.35">
      <c r="C164" t="s">
        <v>2635</v>
      </c>
      <c r="S164" s="5">
        <v>21462458000</v>
      </c>
    </row>
    <row r="165" spans="3:26" ht="15.5" x14ac:dyDescent="0.35">
      <c r="C165" t="s">
        <v>632</v>
      </c>
      <c r="D165" s="5">
        <v>15105604000</v>
      </c>
    </row>
    <row r="166" spans="3:26" ht="15.5" x14ac:dyDescent="0.35">
      <c r="C166" t="s">
        <v>959</v>
      </c>
      <c r="D166" s="5">
        <v>-1359078000</v>
      </c>
    </row>
    <row r="167" spans="3:26" ht="15.5" x14ac:dyDescent="0.35">
      <c r="C167" t="s">
        <v>2636</v>
      </c>
      <c r="N167" s="5">
        <v>-215560000</v>
      </c>
      <c r="O167" s="5">
        <v>-3389603000</v>
      </c>
      <c r="P167" s="5">
        <v>-4377185000</v>
      </c>
      <c r="Q167" s="5">
        <v>-10581742000</v>
      </c>
      <c r="R167" s="5">
        <v>-45172248000</v>
      </c>
      <c r="S167" s="5">
        <v>-8539222000</v>
      </c>
      <c r="T167" s="5">
        <v>-4340979000</v>
      </c>
      <c r="U167" s="5">
        <v>-8372205000</v>
      </c>
      <c r="V167" s="5">
        <v>-7404489000</v>
      </c>
      <c r="W167" s="5">
        <v>-3670752000</v>
      </c>
      <c r="X167" s="5">
        <v>-2648244000</v>
      </c>
      <c r="Y167" s="5">
        <v>-1848604000</v>
      </c>
      <c r="Z167" s="5">
        <v>-866604000</v>
      </c>
    </row>
    <row r="168" spans="3:26" ht="15.5" x14ac:dyDescent="0.35">
      <c r="C168" t="s">
        <v>1386</v>
      </c>
      <c r="E168" s="5">
        <v>8086292000</v>
      </c>
      <c r="F168" s="5">
        <v>-8086292000</v>
      </c>
    </row>
    <row r="169" spans="3:26" ht="15.5" x14ac:dyDescent="0.35">
      <c r="C169" t="s">
        <v>1295</v>
      </c>
      <c r="E169" s="5">
        <v>-8086292000</v>
      </c>
      <c r="I169" s="5">
        <v>-8086292000</v>
      </c>
    </row>
    <row r="170" spans="3:26" ht="15.5" x14ac:dyDescent="0.35">
      <c r="C170" t="s">
        <v>742</v>
      </c>
      <c r="E170" s="5">
        <v>2084905000</v>
      </c>
      <c r="I170" s="5">
        <v>2084905000</v>
      </c>
    </row>
    <row r="171" spans="3:26" ht="15.5" x14ac:dyDescent="0.35">
      <c r="C171" t="s">
        <v>1360</v>
      </c>
      <c r="L171" s="5">
        <v>-159600000</v>
      </c>
      <c r="Q171" s="5">
        <v>30000000</v>
      </c>
    </row>
    <row r="172" spans="3:26" ht="15.5" x14ac:dyDescent="0.35">
      <c r="C172" t="s">
        <v>2637</v>
      </c>
      <c r="M172" s="5">
        <v>230753000</v>
      </c>
      <c r="O172" s="5">
        <v>-13406749000</v>
      </c>
      <c r="W172" s="5">
        <v>-1873627000</v>
      </c>
      <c r="X172" s="5">
        <v>-7921998000</v>
      </c>
      <c r="Y172" s="5">
        <v>-7506472000</v>
      </c>
      <c r="Z172" s="5">
        <v>-18753860000</v>
      </c>
    </row>
    <row r="173" spans="3:26" ht="15.5" x14ac:dyDescent="0.35">
      <c r="C173" t="s">
        <v>197</v>
      </c>
      <c r="Z173" s="5">
        <v>300000000000</v>
      </c>
    </row>
    <row r="174" spans="3:26" ht="15.5" x14ac:dyDescent="0.35">
      <c r="C174" t="s">
        <v>2638</v>
      </c>
      <c r="X174" s="5">
        <v>-155973000</v>
      </c>
      <c r="Y174" s="5">
        <v>-3306247000</v>
      </c>
      <c r="Z174" s="5">
        <v>-1969224000</v>
      </c>
    </row>
    <row r="175" spans="3:26" ht="15.5" x14ac:dyDescent="0.35">
      <c r="C175" t="s">
        <v>716</v>
      </c>
      <c r="Z175" s="5">
        <v>-4067714000</v>
      </c>
    </row>
    <row r="176" spans="3:26" ht="15.5" x14ac:dyDescent="0.35">
      <c r="C176" t="s">
        <v>2639</v>
      </c>
      <c r="U176" s="5">
        <v>-300000000000</v>
      </c>
    </row>
    <row r="177" spans="2:26" ht="15.5" x14ac:dyDescent="0.35">
      <c r="C177" t="s">
        <v>485</v>
      </c>
      <c r="G177" s="5">
        <v>-144819838000</v>
      </c>
      <c r="I177" s="5">
        <v>-144819838000</v>
      </c>
      <c r="O177" s="5">
        <v>-49252500000</v>
      </c>
      <c r="P177" s="5">
        <v>-35820000000</v>
      </c>
      <c r="Q177" s="5">
        <v>-85072500000</v>
      </c>
      <c r="T177" s="5">
        <v>-35820000000</v>
      </c>
      <c r="U177" s="5">
        <v>-61020000000</v>
      </c>
      <c r="V177" s="5">
        <v>-42375000000</v>
      </c>
      <c r="W177" s="5">
        <v>-38985000000</v>
      </c>
      <c r="X177" s="5">
        <v>-42714000000</v>
      </c>
      <c r="Y177" s="5">
        <v>-1356000000</v>
      </c>
      <c r="Z177" s="5">
        <v>-8475000000</v>
      </c>
    </row>
    <row r="178" spans="2:26" ht="15.5" x14ac:dyDescent="0.35">
      <c r="C178" t="s">
        <v>213</v>
      </c>
      <c r="D178" s="5">
        <v>148303655000</v>
      </c>
      <c r="E178" s="5">
        <v>174470239000</v>
      </c>
      <c r="F178" s="5">
        <v>30052377000</v>
      </c>
      <c r="G178" s="5">
        <v>-87117560000</v>
      </c>
      <c r="I178" s="5">
        <v>156751178000</v>
      </c>
      <c r="J178" s="5">
        <v>10130480000</v>
      </c>
      <c r="K178" s="5">
        <v>-170292862000</v>
      </c>
      <c r="L178" s="5">
        <v>296819415000</v>
      </c>
      <c r="M178" s="5">
        <v>-14367647000</v>
      </c>
      <c r="N178" s="5">
        <v>45214652000</v>
      </c>
      <c r="O178" s="5">
        <v>-26255733000</v>
      </c>
      <c r="P178" s="5">
        <v>35689165000</v>
      </c>
      <c r="Q178" s="5">
        <v>102173290000</v>
      </c>
      <c r="R178" s="5">
        <v>-377720532000</v>
      </c>
      <c r="S178" s="5">
        <v>231709507000</v>
      </c>
      <c r="T178" s="5">
        <v>227197783000</v>
      </c>
      <c r="U178" s="5">
        <v>-9829811000</v>
      </c>
      <c r="V178" s="5">
        <v>3454080000</v>
      </c>
      <c r="W178" s="5">
        <v>-33064961000</v>
      </c>
      <c r="X178" s="5">
        <v>44202652000</v>
      </c>
      <c r="Y178" s="5">
        <v>29973351000</v>
      </c>
      <c r="Z178" s="5">
        <v>26614708000</v>
      </c>
    </row>
    <row r="179" spans="2:26" ht="15.5" x14ac:dyDescent="0.35">
      <c r="C179" t="s">
        <v>215</v>
      </c>
      <c r="D179" s="5">
        <v>2357885000</v>
      </c>
      <c r="E179" s="5">
        <v>3070612000</v>
      </c>
      <c r="F179" s="5">
        <v>-61176000</v>
      </c>
      <c r="G179" s="5">
        <v>-675580000</v>
      </c>
      <c r="I179" s="5">
        <v>7346283000</v>
      </c>
      <c r="J179" s="5">
        <v>5659054000</v>
      </c>
      <c r="K179" s="5">
        <v>6671740000</v>
      </c>
      <c r="L179" s="5">
        <v>18282812000</v>
      </c>
      <c r="M179" s="5">
        <v>1831804000</v>
      </c>
      <c r="N179" s="5">
        <v>1435861000</v>
      </c>
      <c r="O179" s="5">
        <v>-1151015000</v>
      </c>
      <c r="P179" s="5">
        <v>7976774000</v>
      </c>
      <c r="Q179" s="5">
        <v>1193506000</v>
      </c>
      <c r="R179" s="5">
        <v>-374379000</v>
      </c>
      <c r="S179" s="5">
        <v>-17300950000</v>
      </c>
      <c r="T179" s="5">
        <v>95578000</v>
      </c>
      <c r="U179" s="5">
        <v>2085824000</v>
      </c>
      <c r="V179" s="5">
        <v>-70493000</v>
      </c>
      <c r="W179" s="5">
        <v>1273703000</v>
      </c>
      <c r="X179" s="5">
        <v>5002334000</v>
      </c>
      <c r="Y179" s="5">
        <v>19872469000</v>
      </c>
      <c r="Z179" s="5">
        <v>-20430051000</v>
      </c>
    </row>
    <row r="180" spans="2:26" ht="15.5" x14ac:dyDescent="0.35">
      <c r="C180" t="s">
        <v>214</v>
      </c>
      <c r="D180" s="5">
        <v>462263605000</v>
      </c>
      <c r="F180" s="5">
        <v>-2000</v>
      </c>
      <c r="G180" s="5">
        <v>2000</v>
      </c>
      <c r="I180" s="5">
        <v>298166144000</v>
      </c>
      <c r="J180" s="5">
        <v>282376610000</v>
      </c>
      <c r="K180" s="5">
        <v>445997732000</v>
      </c>
      <c r="L180" s="5">
        <v>130895505000</v>
      </c>
      <c r="M180" s="5">
        <v>143431348000</v>
      </c>
      <c r="N180" s="5">
        <v>96780835000</v>
      </c>
      <c r="O180" s="5">
        <v>124187583000</v>
      </c>
      <c r="P180" s="5">
        <v>80521644000</v>
      </c>
      <c r="Q180" s="5">
        <v>-22845152000</v>
      </c>
      <c r="R180" s="5">
        <v>524520990000</v>
      </c>
      <c r="S180" s="5">
        <v>310112433000</v>
      </c>
      <c r="T180" s="5">
        <v>82819072000</v>
      </c>
      <c r="U180" s="5">
        <v>90563059000</v>
      </c>
      <c r="V180" s="5">
        <v>87179472000</v>
      </c>
      <c r="W180" s="5">
        <v>118970730000</v>
      </c>
      <c r="X180" s="5">
        <v>69765744000</v>
      </c>
      <c r="Y180" s="5">
        <v>19919924000</v>
      </c>
      <c r="Z180" s="5">
        <v>13735267000</v>
      </c>
    </row>
    <row r="181" spans="2:26" ht="15.5" x14ac:dyDescent="0.35">
      <c r="C181" t="s">
        <v>216</v>
      </c>
      <c r="D181" s="5">
        <v>612925145000</v>
      </c>
      <c r="E181" s="5">
        <v>177540851000</v>
      </c>
      <c r="F181" s="5">
        <v>29991199000</v>
      </c>
      <c r="G181" s="5">
        <v>-87793138000</v>
      </c>
      <c r="I181" s="5">
        <v>462263605000</v>
      </c>
      <c r="J181" s="5">
        <v>298166144000</v>
      </c>
      <c r="K181" s="5">
        <v>282376610000</v>
      </c>
      <c r="L181" s="5">
        <v>445997732000</v>
      </c>
      <c r="M181" s="5">
        <v>130895505000</v>
      </c>
      <c r="N181" s="5">
        <v>143431348000</v>
      </c>
      <c r="O181" s="5">
        <v>96780835000</v>
      </c>
      <c r="P181" s="5">
        <v>124187583000</v>
      </c>
      <c r="Q181" s="5">
        <v>80521644000</v>
      </c>
      <c r="R181" s="5">
        <v>146426079000</v>
      </c>
      <c r="S181" s="5">
        <v>524520990000</v>
      </c>
      <c r="T181" s="5">
        <v>310112433000</v>
      </c>
      <c r="U181" s="5">
        <v>82819072000</v>
      </c>
      <c r="V181" s="5">
        <v>90563059000</v>
      </c>
      <c r="W181" s="5">
        <v>87179472000</v>
      </c>
      <c r="X181" s="5">
        <v>118970730000</v>
      </c>
      <c r="Y181" s="5">
        <v>69765744000</v>
      </c>
      <c r="Z181" s="5">
        <v>19919924000</v>
      </c>
    </row>
    <row r="183" spans="2:26" ht="15.5" x14ac:dyDescent="0.35">
      <c r="B183" t="s">
        <v>217</v>
      </c>
      <c r="C183" t="s">
        <v>11</v>
      </c>
      <c r="D183" s="5">
        <v>2240000000</v>
      </c>
      <c r="E183" s="5">
        <v>2240000000</v>
      </c>
      <c r="F183" s="5">
        <v>2240000000</v>
      </c>
      <c r="G183" s="5">
        <v>2240000000</v>
      </c>
      <c r="I183" s="5">
        <v>2240000000</v>
      </c>
      <c r="J183" s="5">
        <v>2240000000</v>
      </c>
      <c r="K183" s="5">
        <v>2240000000</v>
      </c>
      <c r="L183" s="5">
        <v>2240000000</v>
      </c>
      <c r="M183" s="5">
        <v>2240000000</v>
      </c>
      <c r="N183" s="5">
        <v>2240000000</v>
      </c>
      <c r="O183" s="5">
        <v>2240000000</v>
      </c>
      <c r="P183" s="5">
        <v>2240000000</v>
      </c>
      <c r="Q183" s="5">
        <v>2240000000</v>
      </c>
      <c r="R183" s="5">
        <v>2240000000</v>
      </c>
      <c r="S183" s="5">
        <v>2240000000</v>
      </c>
      <c r="T183" s="5">
        <v>1790000000</v>
      </c>
      <c r="U183" s="5">
        <v>1700000000</v>
      </c>
      <c r="V183" s="5">
        <v>1700000000</v>
      </c>
      <c r="W183" s="5">
        <v>1700000000</v>
      </c>
      <c r="X183" s="5">
        <v>340000000</v>
      </c>
      <c r="Y183" s="5">
        <v>340000000</v>
      </c>
      <c r="Z183" s="5">
        <v>340000000</v>
      </c>
    </row>
    <row r="184" spans="2:26" ht="15.5" x14ac:dyDescent="0.35">
      <c r="C184" t="s">
        <v>218</v>
      </c>
      <c r="D184" s="6">
        <v>55.06</v>
      </c>
      <c r="E184" s="6">
        <v>115.23</v>
      </c>
      <c r="F184" s="6">
        <v>48.54</v>
      </c>
      <c r="G184" s="6">
        <v>-16.05</v>
      </c>
    </row>
    <row r="185" spans="2:26" ht="15.5" x14ac:dyDescent="0.35">
      <c r="C185" t="s">
        <v>219</v>
      </c>
      <c r="D185" s="6">
        <v>16.62</v>
      </c>
      <c r="E185" s="6">
        <v>7.51</v>
      </c>
      <c r="F185" s="6">
        <v>14.63</v>
      </c>
      <c r="G185" s="6">
        <v>-38.94</v>
      </c>
    </row>
    <row r="186" spans="2:26" ht="15.5" x14ac:dyDescent="0.35">
      <c r="C186" t="s">
        <v>72</v>
      </c>
      <c r="D186" s="6">
        <v>0.55000000000000004</v>
      </c>
      <c r="E186" s="6">
        <v>0.56000000000000005</v>
      </c>
      <c r="F186" s="6">
        <v>0.51</v>
      </c>
      <c r="G186" s="6">
        <v>0.48</v>
      </c>
    </row>
    <row r="187" spans="2:26" ht="15.5" x14ac:dyDescent="0.35">
      <c r="C187" t="s">
        <v>220</v>
      </c>
      <c r="D187" s="5">
        <v>244660000000</v>
      </c>
      <c r="E187" s="5">
        <v>441740000000</v>
      </c>
      <c r="F187" s="5">
        <v>227690000000</v>
      </c>
      <c r="G187" s="5">
        <v>23150000000</v>
      </c>
    </row>
    <row r="188" spans="2:26" ht="15.5" x14ac:dyDescent="0.35">
      <c r="C188" t="s">
        <v>221</v>
      </c>
      <c r="D188" s="6">
        <v>2.0199999999999999E-2</v>
      </c>
      <c r="E188" s="6">
        <v>4.5199999999999997E-2</v>
      </c>
      <c r="F188" s="6">
        <v>2.07E-2</v>
      </c>
      <c r="G188" s="6">
        <v>-6.8000000000000005E-3</v>
      </c>
    </row>
    <row r="189" spans="2:26" ht="15.5" x14ac:dyDescent="0.35">
      <c r="C189" t="s">
        <v>222</v>
      </c>
      <c r="D189" s="6">
        <v>4.0999999999999995E-2</v>
      </c>
      <c r="E189" s="6">
        <v>8.9499999999999996E-2</v>
      </c>
      <c r="F189" s="6">
        <v>4.1500000000000002E-2</v>
      </c>
      <c r="G189" s="6">
        <v>-1.43E-2</v>
      </c>
    </row>
    <row r="190" spans="2:26" ht="15.5" x14ac:dyDescent="0.35">
      <c r="C190" t="s">
        <v>223</v>
      </c>
      <c r="D190" s="6">
        <v>4.7800000000000002E-2</v>
      </c>
      <c r="E190" s="6">
        <v>0.1033</v>
      </c>
      <c r="F190" s="6">
        <v>4.53E-2</v>
      </c>
      <c r="G190" s="6">
        <v>-1.2E-2</v>
      </c>
    </row>
    <row r="191" spans="2:26" ht="15.5" x14ac:dyDescent="0.35">
      <c r="C191" t="s">
        <v>224</v>
      </c>
      <c r="D191" s="6">
        <v>8.64</v>
      </c>
      <c r="E191" s="6">
        <v>15.27</v>
      </c>
      <c r="F191" s="6">
        <v>7.05</v>
      </c>
      <c r="G191" s="6">
        <v>-1.46</v>
      </c>
    </row>
    <row r="192" spans="2:26" ht="15.5" x14ac:dyDescent="0.35">
      <c r="C192" t="s">
        <v>225</v>
      </c>
      <c r="D192" s="5">
        <v>3002000000000</v>
      </c>
      <c r="E192" s="5">
        <v>2878000000000</v>
      </c>
      <c r="F192" s="5">
        <v>2617000000000</v>
      </c>
      <c r="G192" s="5">
        <v>2508000000000</v>
      </c>
    </row>
    <row r="193" spans="3:26" ht="15.5" x14ac:dyDescent="0.35">
      <c r="C193" t="s">
        <v>226</v>
      </c>
      <c r="D193" s="6">
        <v>0.68</v>
      </c>
      <c r="E193" s="6">
        <v>0.67</v>
      </c>
      <c r="F193" s="6">
        <v>0.61</v>
      </c>
      <c r="G193" s="6">
        <v>0.56000000000000005</v>
      </c>
    </row>
    <row r="194" spans="3:26" ht="15.5" x14ac:dyDescent="0.35">
      <c r="C194" t="s">
        <v>227</v>
      </c>
      <c r="D194" s="6">
        <v>1342.04</v>
      </c>
      <c r="E194" s="6">
        <v>1286.8499999999999</v>
      </c>
      <c r="F194" s="6">
        <v>1169.8900000000001</v>
      </c>
      <c r="G194" s="6">
        <v>1121.19</v>
      </c>
    </row>
    <row r="195" spans="3:26" ht="15.5" x14ac:dyDescent="0.35">
      <c r="C195" t="s">
        <v>228</v>
      </c>
      <c r="D195" s="6">
        <v>0.68</v>
      </c>
      <c r="E195" s="6">
        <v>0.67</v>
      </c>
      <c r="F195" s="6">
        <v>0.61</v>
      </c>
      <c r="G195" s="6">
        <v>0.56000000000000005</v>
      </c>
    </row>
    <row r="196" spans="3:26" ht="15.5" x14ac:dyDescent="0.35">
      <c r="C196" t="s">
        <v>229</v>
      </c>
      <c r="D196" s="6">
        <v>1342.04</v>
      </c>
      <c r="E196" s="6">
        <v>1286.8499999999999</v>
      </c>
      <c r="F196" s="6">
        <v>1169.8900000000001</v>
      </c>
      <c r="G196" s="6">
        <v>1121.19</v>
      </c>
    </row>
    <row r="197" spans="3:26" ht="15.5" x14ac:dyDescent="0.35">
      <c r="C197" t="s">
        <v>230</v>
      </c>
      <c r="D197" s="5">
        <v>1115000000000</v>
      </c>
      <c r="E197" s="5">
        <v>1054000000000</v>
      </c>
      <c r="F197" s="5">
        <v>874000000000</v>
      </c>
      <c r="G197" s="5">
        <v>1003000000000</v>
      </c>
    </row>
    <row r="198" spans="3:26" ht="15.5" x14ac:dyDescent="0.35">
      <c r="C198" t="s">
        <v>231</v>
      </c>
      <c r="D198" s="5">
        <v>153000000000</v>
      </c>
      <c r="E198" s="5">
        <v>186000000000</v>
      </c>
      <c r="F198" s="5">
        <v>209000000000</v>
      </c>
      <c r="G198" s="5">
        <v>242000000000</v>
      </c>
    </row>
    <row r="199" spans="3:26" ht="15.5" x14ac:dyDescent="0.35">
      <c r="C199" t="s">
        <v>232</v>
      </c>
      <c r="D199" s="5">
        <v>3004000000000</v>
      </c>
      <c r="E199" s="5">
        <v>2881000000000</v>
      </c>
      <c r="F199" s="5">
        <v>2619000000000</v>
      </c>
      <c r="G199" s="5">
        <v>2510000000000</v>
      </c>
    </row>
    <row r="200" spans="3:26" ht="15.5" x14ac:dyDescent="0.35">
      <c r="C200" t="s">
        <v>23</v>
      </c>
      <c r="D200" s="5">
        <v>1269000000000</v>
      </c>
      <c r="E200" s="5">
        <v>1239000000000</v>
      </c>
      <c r="F200" s="5">
        <v>1083000000000</v>
      </c>
      <c r="G200" s="5">
        <v>1245000000000</v>
      </c>
    </row>
    <row r="201" spans="3:26" ht="15.5" x14ac:dyDescent="0.35">
      <c r="C201" t="s">
        <v>20</v>
      </c>
      <c r="D201" s="5">
        <v>652000000000</v>
      </c>
      <c r="E201" s="5">
        <v>756000000000</v>
      </c>
      <c r="F201" s="5">
        <v>792000000000</v>
      </c>
      <c r="G201" s="5">
        <v>961000000000</v>
      </c>
    </row>
    <row r="202" spans="3:26" ht="15.5" x14ac:dyDescent="0.35">
      <c r="C202" t="s">
        <v>233</v>
      </c>
      <c r="D202" s="5">
        <v>1009000000000</v>
      </c>
      <c r="E202" s="5">
        <v>1073000000000</v>
      </c>
      <c r="F202" s="5">
        <v>1009000000000</v>
      </c>
      <c r="G202" s="5">
        <v>919000000000</v>
      </c>
    </row>
    <row r="203" spans="3:26" ht="15.5" x14ac:dyDescent="0.35">
      <c r="C203" t="s">
        <v>234</v>
      </c>
      <c r="D203" s="5">
        <v>332000000000</v>
      </c>
      <c r="E203" s="5">
        <v>310000000000</v>
      </c>
      <c r="F203" s="5">
        <v>239000000000</v>
      </c>
      <c r="G203" s="5">
        <v>-8000000000</v>
      </c>
    </row>
    <row r="204" spans="3:26" ht="15.5" x14ac:dyDescent="0.35">
      <c r="C204" t="s">
        <v>235</v>
      </c>
      <c r="D204" s="5">
        <v>-223000000000</v>
      </c>
      <c r="E204" s="5">
        <v>-151000000000</v>
      </c>
      <c r="F204" s="5">
        <v>-144000000000</v>
      </c>
      <c r="G204" s="5">
        <v>-60000000000</v>
      </c>
    </row>
    <row r="205" spans="3:26" ht="15.5" x14ac:dyDescent="0.35">
      <c r="C205" t="s">
        <v>12</v>
      </c>
      <c r="D205" s="5">
        <v>109000000000</v>
      </c>
      <c r="E205" s="5">
        <v>158000000000</v>
      </c>
      <c r="F205" s="5">
        <v>95000000000</v>
      </c>
      <c r="G205" s="5">
        <v>-68000000000</v>
      </c>
    </row>
    <row r="206" spans="3:26" ht="15.5" x14ac:dyDescent="0.35">
      <c r="C206" t="s">
        <v>15</v>
      </c>
      <c r="D206" s="6">
        <v>48.65</v>
      </c>
      <c r="E206" s="6">
        <v>70.650000000000006</v>
      </c>
      <c r="F206" s="6">
        <v>42.4</v>
      </c>
      <c r="G206" s="6">
        <v>-30.35</v>
      </c>
    </row>
    <row r="207" spans="3:26" ht="15.5" x14ac:dyDescent="0.35">
      <c r="C207" t="s">
        <v>57</v>
      </c>
      <c r="I207" s="6">
        <v>175.82</v>
      </c>
      <c r="J207" s="6">
        <v>217.99</v>
      </c>
      <c r="K207" s="6">
        <v>28.31</v>
      </c>
      <c r="L207" s="6">
        <v>11.72</v>
      </c>
      <c r="M207" s="6">
        <v>26.97</v>
      </c>
      <c r="N207" s="6">
        <v>-17.350000000000001</v>
      </c>
      <c r="O207" s="6">
        <v>68.11</v>
      </c>
      <c r="P207" s="6">
        <v>127.21</v>
      </c>
      <c r="Q207" s="6">
        <v>21.84</v>
      </c>
      <c r="R207" s="6">
        <v>129.44</v>
      </c>
      <c r="S207" s="6">
        <v>-28.07</v>
      </c>
      <c r="T207" s="6">
        <v>-47.21</v>
      </c>
      <c r="U207" s="6">
        <v>142.33000000000001</v>
      </c>
      <c r="V207" s="6">
        <v>178.62</v>
      </c>
      <c r="W207" s="6">
        <v>121.1</v>
      </c>
      <c r="X207" s="6">
        <v>530.70000000000005</v>
      </c>
      <c r="Y207" s="6">
        <v>222.59</v>
      </c>
      <c r="Z207" s="6">
        <v>22.5</v>
      </c>
    </row>
    <row r="208" spans="3:26" ht="15.5" x14ac:dyDescent="0.35">
      <c r="C208" t="s">
        <v>71</v>
      </c>
      <c r="I208" s="6">
        <v>4.92</v>
      </c>
      <c r="J208" s="6">
        <v>3.51</v>
      </c>
      <c r="K208" s="6">
        <v>18.190000000000001</v>
      </c>
      <c r="L208" s="6">
        <v>41.81</v>
      </c>
      <c r="M208" s="6">
        <v>24.84</v>
      </c>
      <c r="N208" s="6">
        <v>-42.65</v>
      </c>
      <c r="O208" s="6">
        <v>14.76</v>
      </c>
      <c r="P208" s="6">
        <v>10.97</v>
      </c>
      <c r="Q208" s="6">
        <v>33.880000000000003</v>
      </c>
      <c r="R208" s="6">
        <v>10.039999999999999</v>
      </c>
      <c r="S208" s="6">
        <v>-54.33</v>
      </c>
      <c r="T208" s="6">
        <v>-45.12</v>
      </c>
      <c r="U208" s="6">
        <v>22.31</v>
      </c>
      <c r="V208" s="6">
        <v>13.3</v>
      </c>
      <c r="W208" s="6">
        <v>8.09</v>
      </c>
      <c r="X208" s="6">
        <v>6.03</v>
      </c>
      <c r="Y208" s="6">
        <v>4.04</v>
      </c>
      <c r="Z208" s="6">
        <v>35.56</v>
      </c>
    </row>
    <row r="209" spans="3:26" ht="15.5" x14ac:dyDescent="0.35">
      <c r="C209" t="s">
        <v>74</v>
      </c>
      <c r="I209" s="6">
        <v>0.15</v>
      </c>
      <c r="J209" s="6">
        <v>0.14000000000000001</v>
      </c>
      <c r="K209" s="6">
        <v>0.1</v>
      </c>
      <c r="L209" s="6">
        <v>0.1</v>
      </c>
      <c r="M209" s="6">
        <v>0.16</v>
      </c>
      <c r="N209" s="6">
        <v>0.24</v>
      </c>
      <c r="O209" s="6">
        <v>0.3</v>
      </c>
      <c r="P209" s="6">
        <v>0.47</v>
      </c>
      <c r="Q209" s="6">
        <v>0.3</v>
      </c>
      <c r="R209" s="6">
        <v>0.55000000000000004</v>
      </c>
      <c r="S209" s="6">
        <v>0.71</v>
      </c>
      <c r="T209" s="6">
        <v>0.85</v>
      </c>
      <c r="U209" s="6">
        <v>1.28</v>
      </c>
      <c r="V209" s="6">
        <v>1.2</v>
      </c>
      <c r="W209" s="6">
        <v>0.63</v>
      </c>
      <c r="X209" s="6">
        <v>0.53</v>
      </c>
      <c r="Y209" s="6">
        <v>0.16</v>
      </c>
      <c r="Z209" s="6">
        <v>0.16</v>
      </c>
    </row>
    <row r="210" spans="3:26" ht="15.5" x14ac:dyDescent="0.35">
      <c r="C210" t="s">
        <v>236</v>
      </c>
      <c r="I210" s="5">
        <v>861710000000</v>
      </c>
      <c r="J210" s="6">
        <v>1037650000000.0001</v>
      </c>
      <c r="K210" s="5">
        <v>550760000000</v>
      </c>
      <c r="L210" s="5">
        <v>461970000000</v>
      </c>
      <c r="M210" s="5">
        <v>501740000000</v>
      </c>
      <c r="N210" s="5">
        <v>463050000000</v>
      </c>
      <c r="O210" s="5">
        <v>672100000000</v>
      </c>
      <c r="P210" s="5">
        <v>758080000000</v>
      </c>
    </row>
    <row r="211" spans="3:26" ht="15.5" x14ac:dyDescent="0.35">
      <c r="C211" t="s">
        <v>237</v>
      </c>
      <c r="I211" s="6">
        <v>6.9000000000000006E-2</v>
      </c>
      <c r="J211" s="6">
        <v>9.0700000000000003E-2</v>
      </c>
      <c r="K211" s="6">
        <v>1.15E-2</v>
      </c>
      <c r="L211" s="6">
        <v>4.5999999999999999E-3</v>
      </c>
      <c r="M211" s="6">
        <v>1.11E-2</v>
      </c>
      <c r="N211" s="6">
        <v>-8.3000000000000001E-3</v>
      </c>
      <c r="O211" s="6">
        <v>3.2799999999999996E-2</v>
      </c>
      <c r="P211" s="6">
        <v>6.5700000000000008E-2</v>
      </c>
      <c r="Q211" s="6">
        <v>1.2E-2</v>
      </c>
      <c r="R211" s="6">
        <v>7.3899999999999993E-2</v>
      </c>
      <c r="S211" s="6">
        <v>-1.5900000000000001E-2</v>
      </c>
      <c r="T211" s="6">
        <v>-2.3900000000000001E-2</v>
      </c>
      <c r="U211" s="6">
        <v>0.10890000000000001</v>
      </c>
      <c r="V211" s="6">
        <v>0.16820000000000002</v>
      </c>
      <c r="W211" s="6">
        <v>0.15460000000000002</v>
      </c>
      <c r="X211" s="6">
        <v>0.1862</v>
      </c>
      <c r="Y211" s="6">
        <v>8.5199999999999998E-2</v>
      </c>
      <c r="Z211" s="6">
        <v>8.8999999999999999E-3</v>
      </c>
    </row>
    <row r="212" spans="3:26" ht="15.5" x14ac:dyDescent="0.35">
      <c r="C212" t="s">
        <v>238</v>
      </c>
      <c r="I212" s="6">
        <v>0.1366</v>
      </c>
      <c r="J212" s="6">
        <v>0.1852</v>
      </c>
      <c r="K212" s="6">
        <v>2.9600000000000001E-2</v>
      </c>
      <c r="L212" s="6">
        <v>1.26E-2</v>
      </c>
      <c r="M212" s="6">
        <v>2.9500000000000002E-2</v>
      </c>
      <c r="N212" s="6">
        <v>-1.9599999999999999E-2</v>
      </c>
      <c r="O212" s="6">
        <v>7.51E-2</v>
      </c>
      <c r="P212" s="6">
        <v>0.15</v>
      </c>
      <c r="Q212" s="6">
        <v>2.87E-2</v>
      </c>
      <c r="R212" s="6">
        <v>0.15759999999999999</v>
      </c>
      <c r="S212" s="6">
        <v>-4.0500000000000001E-2</v>
      </c>
      <c r="T212" s="6">
        <v>-7.8299999999999995E-2</v>
      </c>
      <c r="U212" s="6">
        <v>0.27889999999999998</v>
      </c>
      <c r="V212" s="6">
        <v>0.44219999999999998</v>
      </c>
      <c r="W212" s="6">
        <v>0.48369999999999996</v>
      </c>
      <c r="X212" s="6">
        <v>0.69720000000000004</v>
      </c>
      <c r="Y212" s="6">
        <v>0.62470000000000003</v>
      </c>
      <c r="Z212" s="6">
        <v>0.16519999999999999</v>
      </c>
    </row>
    <row r="213" spans="3:26" ht="15.5" x14ac:dyDescent="0.35">
      <c r="C213" t="s">
        <v>239</v>
      </c>
      <c r="I213" s="6">
        <v>0.16289999999999999</v>
      </c>
      <c r="J213" s="6">
        <v>0.22800000000000001</v>
      </c>
      <c r="K213" s="6">
        <v>8.8499999999999995E-2</v>
      </c>
      <c r="L213" s="6">
        <v>5.8400000000000001E-2</v>
      </c>
      <c r="M213" s="6">
        <v>7.4099999999999999E-2</v>
      </c>
      <c r="N213" s="6">
        <v>6.7299999999999999E-2</v>
      </c>
      <c r="O213" s="6">
        <v>0.14169999999999999</v>
      </c>
      <c r="P213" s="6">
        <v>0.1946</v>
      </c>
      <c r="Q213" s="6">
        <v>5.33E-2</v>
      </c>
      <c r="R213" s="6">
        <v>0.18559999999999999</v>
      </c>
      <c r="S213" s="6">
        <v>4.4600000000000001E-2</v>
      </c>
      <c r="T213" s="6">
        <v>-1.1699999999999999E-2</v>
      </c>
      <c r="U213" s="6">
        <v>0.34619999999999995</v>
      </c>
      <c r="V213" s="6">
        <v>0.50880000000000003</v>
      </c>
      <c r="W213" s="6">
        <v>0.43659999999999999</v>
      </c>
      <c r="X213" s="6">
        <v>0.48049999999999998</v>
      </c>
      <c r="Y213" s="6">
        <v>0.30380000000000001</v>
      </c>
      <c r="Z213" s="6">
        <v>0.39799999999999996</v>
      </c>
    </row>
    <row r="214" spans="3:26" ht="15.5" x14ac:dyDescent="0.35">
      <c r="C214" t="s">
        <v>240</v>
      </c>
      <c r="I214" s="6">
        <v>6.01</v>
      </c>
      <c r="J214" s="6">
        <v>5.68</v>
      </c>
      <c r="K214" s="6">
        <v>1.65</v>
      </c>
      <c r="L214" s="6">
        <v>1.2</v>
      </c>
      <c r="M214" s="6">
        <v>1.48</v>
      </c>
      <c r="N214" s="6">
        <v>1.1100000000000001</v>
      </c>
      <c r="O214" s="6">
        <v>2.34</v>
      </c>
      <c r="P214" s="6">
        <v>4.13</v>
      </c>
      <c r="Q214" s="6">
        <v>1.03</v>
      </c>
      <c r="R214" s="6">
        <v>2.85</v>
      </c>
      <c r="S214" s="6">
        <v>46.7</v>
      </c>
      <c r="T214" s="6">
        <v>-2.5</v>
      </c>
      <c r="U214" s="6">
        <v>202.2</v>
      </c>
      <c r="V214" s="6">
        <v>175.43</v>
      </c>
      <c r="W214" s="6">
        <v>5.99</v>
      </c>
      <c r="X214" s="6">
        <v>5.95</v>
      </c>
      <c r="Y214" s="6">
        <v>2.71</v>
      </c>
      <c r="Z214" s="6">
        <v>1.86</v>
      </c>
    </row>
    <row r="215" spans="3:26" ht="15.5" x14ac:dyDescent="0.35">
      <c r="C215" t="s">
        <v>68</v>
      </c>
      <c r="I215" s="6">
        <v>0.67</v>
      </c>
      <c r="J215" s="6">
        <v>0.65</v>
      </c>
      <c r="K215" s="6">
        <v>0.54</v>
      </c>
      <c r="L215" s="6">
        <v>0.53</v>
      </c>
      <c r="M215" s="6">
        <v>0.73</v>
      </c>
      <c r="N215" s="6">
        <v>0.83</v>
      </c>
      <c r="O215" s="6">
        <v>1.1100000000000001</v>
      </c>
      <c r="P215" s="6">
        <v>1.65</v>
      </c>
      <c r="Q215" s="6">
        <v>0.97</v>
      </c>
      <c r="R215" s="6">
        <v>1.58</v>
      </c>
      <c r="S215" s="6">
        <v>2.2000000000000002</v>
      </c>
      <c r="T215" s="6">
        <v>3.53</v>
      </c>
      <c r="U215" s="6">
        <v>6.22</v>
      </c>
      <c r="V215" s="6">
        <v>5.88</v>
      </c>
      <c r="W215" s="6">
        <v>3.91</v>
      </c>
      <c r="X215" s="6">
        <v>4.2</v>
      </c>
      <c r="Y215" s="6">
        <v>2.5299999999999998</v>
      </c>
      <c r="Z215" s="6">
        <v>5.87</v>
      </c>
    </row>
    <row r="216" spans="3:26" ht="15.5" x14ac:dyDescent="0.35">
      <c r="C216" t="s">
        <v>65</v>
      </c>
      <c r="I216" s="6">
        <v>1286.8499999999999</v>
      </c>
      <c r="J216" s="6">
        <v>1176.9000000000001</v>
      </c>
      <c r="K216" s="6">
        <v>957.09</v>
      </c>
      <c r="L216" s="6">
        <v>927.9</v>
      </c>
      <c r="M216" s="6">
        <v>915.72</v>
      </c>
      <c r="N216" s="6">
        <v>887.07</v>
      </c>
      <c r="O216" s="6">
        <v>906.94</v>
      </c>
      <c r="P216" s="6">
        <v>847.96</v>
      </c>
      <c r="Q216" s="6">
        <v>760.63</v>
      </c>
      <c r="R216" s="6">
        <v>821.44</v>
      </c>
      <c r="S216" s="6">
        <v>692.55</v>
      </c>
      <c r="T216" s="6">
        <v>603.32000000000005</v>
      </c>
      <c r="U216" s="6">
        <v>510.28</v>
      </c>
      <c r="V216" s="6">
        <v>403.95</v>
      </c>
      <c r="W216" s="6">
        <v>250.34</v>
      </c>
      <c r="X216" s="6">
        <v>761.2</v>
      </c>
      <c r="Y216" s="6">
        <v>356.32</v>
      </c>
      <c r="Z216" s="6">
        <v>136.22</v>
      </c>
    </row>
    <row r="217" spans="3:26" ht="15.5" x14ac:dyDescent="0.35">
      <c r="C217" t="s">
        <v>241</v>
      </c>
      <c r="I217" s="6">
        <v>0.67</v>
      </c>
      <c r="J217" s="6">
        <v>0.65</v>
      </c>
      <c r="K217" s="6">
        <v>0.54</v>
      </c>
      <c r="L217" s="6">
        <v>0.53</v>
      </c>
      <c r="M217" s="6">
        <v>0.73</v>
      </c>
      <c r="N217" s="6">
        <v>0.83</v>
      </c>
      <c r="O217" s="6">
        <v>1.1100000000000001</v>
      </c>
      <c r="P217" s="6">
        <v>1.65</v>
      </c>
      <c r="Q217" s="6">
        <v>0.97</v>
      </c>
      <c r="R217" s="6">
        <v>1.58</v>
      </c>
      <c r="S217" s="6">
        <v>2.2000000000000002</v>
      </c>
      <c r="T217" s="6">
        <v>3.53</v>
      </c>
      <c r="U217" s="6">
        <v>6.22</v>
      </c>
      <c r="V217" s="6">
        <v>5.88</v>
      </c>
      <c r="W217" s="6">
        <v>3.91</v>
      </c>
      <c r="X217" s="6">
        <v>4.2</v>
      </c>
      <c r="Y217" s="6">
        <v>2.5299999999999998</v>
      </c>
      <c r="Z217" s="6">
        <v>5.87</v>
      </c>
    </row>
    <row r="218" spans="3:26" ht="15.5" x14ac:dyDescent="0.35">
      <c r="C218" t="s">
        <v>242</v>
      </c>
      <c r="I218" s="6">
        <v>1286.8499999999999</v>
      </c>
      <c r="J218" s="6">
        <v>1176.9000000000001</v>
      </c>
      <c r="K218" s="6">
        <v>957.09</v>
      </c>
      <c r="L218" s="6">
        <v>927.9</v>
      </c>
      <c r="M218" s="6">
        <v>915.72</v>
      </c>
      <c r="N218" s="6">
        <v>887.07</v>
      </c>
      <c r="O218" s="6">
        <v>906.94</v>
      </c>
      <c r="P218" s="6">
        <v>847.96</v>
      </c>
      <c r="Q218" s="6">
        <v>760.63</v>
      </c>
      <c r="R218" s="6">
        <v>821.44</v>
      </c>
      <c r="S218" s="6">
        <v>692.55</v>
      </c>
      <c r="T218" s="6">
        <v>603.32000000000005</v>
      </c>
      <c r="U218" s="6">
        <v>510.28</v>
      </c>
      <c r="V218" s="6">
        <v>403.95</v>
      </c>
      <c r="W218" s="6">
        <v>250.34</v>
      </c>
      <c r="X218" s="6">
        <v>761.2</v>
      </c>
      <c r="Y218" s="6">
        <v>356.32</v>
      </c>
      <c r="Z218" s="6">
        <v>136.22</v>
      </c>
    </row>
    <row r="219" spans="3:26" ht="15.5" x14ac:dyDescent="0.35">
      <c r="C219" t="s">
        <v>243</v>
      </c>
      <c r="I219" s="5">
        <v>1054000000000</v>
      </c>
      <c r="J219" s="5">
        <v>884000000000</v>
      </c>
      <c r="K219" s="5">
        <v>1610000000000</v>
      </c>
      <c r="L219" s="5">
        <v>1997000000000</v>
      </c>
      <c r="M219" s="5">
        <v>1620000000000</v>
      </c>
      <c r="N219" s="5">
        <v>1266000000000</v>
      </c>
      <c r="O219" s="5">
        <v>1248000000000</v>
      </c>
      <c r="P219" s="5">
        <v>632000000000</v>
      </c>
      <c r="Q219" s="5">
        <v>1462000000000</v>
      </c>
      <c r="R219" s="5">
        <v>1057000000000</v>
      </c>
      <c r="S219" s="5">
        <v>1183000000000</v>
      </c>
      <c r="T219" s="5">
        <v>1258000000000</v>
      </c>
      <c r="U219" s="5">
        <v>679000000000</v>
      </c>
      <c r="V219" s="5">
        <v>617000000000</v>
      </c>
      <c r="W219" s="5">
        <v>252000000000</v>
      </c>
      <c r="X219" s="5">
        <v>150000000000</v>
      </c>
      <c r="Y219" s="5">
        <v>146000000000</v>
      </c>
      <c r="Z219" s="5">
        <v>155000000000</v>
      </c>
    </row>
    <row r="220" spans="3:26" ht="15.5" x14ac:dyDescent="0.35">
      <c r="C220" t="s">
        <v>244</v>
      </c>
      <c r="I220" s="5">
        <v>186000000000</v>
      </c>
      <c r="J220" s="5">
        <v>309000000000</v>
      </c>
      <c r="K220" s="5">
        <v>521000000000</v>
      </c>
      <c r="L220" s="5">
        <v>723000000000</v>
      </c>
      <c r="M220" s="5">
        <v>791000000000</v>
      </c>
      <c r="N220" s="5">
        <v>717000000000</v>
      </c>
      <c r="O220" s="5">
        <v>710000000000</v>
      </c>
      <c r="P220" s="5">
        <v>1094000000000</v>
      </c>
      <c r="Q220" s="5">
        <v>405000000000</v>
      </c>
      <c r="R220" s="5">
        <v>621000000000</v>
      </c>
      <c r="S220" s="5">
        <v>815000000000</v>
      </c>
      <c r="T220" s="5">
        <v>647000000000</v>
      </c>
      <c r="U220" s="5">
        <v>313000000000</v>
      </c>
      <c r="V220" s="5">
        <v>222000000000</v>
      </c>
      <c r="W220" s="5">
        <v>358000000000</v>
      </c>
      <c r="X220" s="5">
        <v>329000000000</v>
      </c>
      <c r="Y220" s="5">
        <v>331000000000</v>
      </c>
      <c r="Z220" s="5">
        <v>338000000000</v>
      </c>
    </row>
    <row r="221" spans="3:26" ht="15.5" x14ac:dyDescent="0.35">
      <c r="C221" t="s">
        <v>25</v>
      </c>
      <c r="I221" s="5">
        <v>1239000000000</v>
      </c>
      <c r="J221" s="5">
        <v>1193000000000</v>
      </c>
      <c r="K221" s="5">
        <v>2131000000000</v>
      </c>
      <c r="L221" s="5">
        <v>2720000000000</v>
      </c>
      <c r="M221" s="5">
        <v>2411000000000</v>
      </c>
      <c r="N221" s="5">
        <v>1983000000000</v>
      </c>
      <c r="O221" s="5">
        <v>1958000000000</v>
      </c>
      <c r="P221" s="5">
        <v>1726000000000</v>
      </c>
      <c r="Q221" s="5">
        <v>1867000000000</v>
      </c>
      <c r="R221" s="5">
        <v>1678000000000</v>
      </c>
      <c r="S221" s="5">
        <v>1998000000000</v>
      </c>
      <c r="T221" s="5">
        <v>1906000000000</v>
      </c>
      <c r="U221" s="5">
        <v>992000000000</v>
      </c>
      <c r="V221" s="5">
        <v>839000000000</v>
      </c>
      <c r="W221" s="5">
        <v>611000000000</v>
      </c>
      <c r="X221" s="5">
        <v>479000000000</v>
      </c>
      <c r="Y221" s="5">
        <v>477000000000</v>
      </c>
      <c r="Z221" s="5">
        <v>493000000000</v>
      </c>
    </row>
    <row r="222" spans="3:26" ht="15.5" x14ac:dyDescent="0.35">
      <c r="C222" t="s">
        <v>22</v>
      </c>
      <c r="I222" s="5">
        <v>756000000000</v>
      </c>
      <c r="J222" s="5">
        <v>864000000000</v>
      </c>
      <c r="K222" s="5">
        <v>1843000000000</v>
      </c>
      <c r="L222" s="5">
        <v>2242000000000</v>
      </c>
      <c r="M222" s="5">
        <v>2232000000000</v>
      </c>
      <c r="N222" s="5">
        <v>1805000000000</v>
      </c>
      <c r="O222" s="5">
        <v>1838000000000</v>
      </c>
      <c r="P222" s="5">
        <v>1582000000000</v>
      </c>
      <c r="Q222" s="5">
        <v>1692000000000</v>
      </c>
      <c r="R222" s="5">
        <v>1532000000000</v>
      </c>
      <c r="S222" s="5">
        <v>1473000000000</v>
      </c>
      <c r="T222" s="5">
        <v>1595000000000</v>
      </c>
      <c r="U222" s="5">
        <v>909000000000</v>
      </c>
      <c r="V222" s="5">
        <v>748000000000</v>
      </c>
      <c r="W222" s="5">
        <v>524000000000</v>
      </c>
      <c r="X222" s="5">
        <v>360000000000</v>
      </c>
      <c r="Y222" s="5">
        <v>407000000000</v>
      </c>
      <c r="Z222" s="5">
        <v>473000000000</v>
      </c>
    </row>
    <row r="223" spans="3:26" ht="15.5" x14ac:dyDescent="0.35">
      <c r="C223" t="s">
        <v>245</v>
      </c>
      <c r="I223" s="5">
        <v>1073000000000</v>
      </c>
      <c r="J223" s="5">
        <v>1123000000000</v>
      </c>
      <c r="K223" s="5">
        <v>438000000000</v>
      </c>
      <c r="L223" s="5">
        <v>427000000000</v>
      </c>
      <c r="M223" s="5">
        <v>543000000000</v>
      </c>
      <c r="N223" s="5">
        <v>330000000000</v>
      </c>
      <c r="O223" s="5">
        <v>309000000000</v>
      </c>
      <c r="P223" s="5">
        <v>732000000000</v>
      </c>
      <c r="Q223" s="5">
        <v>-170000000000</v>
      </c>
      <c r="R223" s="5">
        <v>396000000000</v>
      </c>
      <c r="S223" s="5">
        <v>507000000000</v>
      </c>
      <c r="T223" s="5">
        <v>133000000000</v>
      </c>
      <c r="U223" s="5">
        <v>11000000000</v>
      </c>
      <c r="V223" s="5">
        <v>41000000000</v>
      </c>
      <c r="W223" s="5">
        <v>205000000000</v>
      </c>
      <c r="X223" s="5">
        <v>151000000000</v>
      </c>
      <c r="Y223" s="5">
        <v>134000000000</v>
      </c>
      <c r="Z223" s="5">
        <v>77000000000</v>
      </c>
    </row>
    <row r="224" spans="3:26" ht="15.5" x14ac:dyDescent="0.35">
      <c r="C224" t="s">
        <v>246</v>
      </c>
      <c r="I224" s="5">
        <v>717000000000</v>
      </c>
      <c r="J224" s="5">
        <v>902000000000</v>
      </c>
      <c r="K224" s="5">
        <v>462000000000</v>
      </c>
      <c r="L224" s="5">
        <v>269000000000</v>
      </c>
      <c r="M224" s="5">
        <v>-274000000000</v>
      </c>
      <c r="N224" s="5">
        <v>285000000000</v>
      </c>
      <c r="O224" s="5">
        <v>313000000000</v>
      </c>
      <c r="P224" s="5">
        <v>368000000000</v>
      </c>
      <c r="Q224" s="5">
        <v>266000000000</v>
      </c>
      <c r="R224" s="5">
        <v>252000000000</v>
      </c>
      <c r="S224" s="5">
        <v>-26000000000</v>
      </c>
      <c r="T224" s="5">
        <v>-302000000000</v>
      </c>
      <c r="U224" s="5">
        <v>109000000000</v>
      </c>
      <c r="V224" s="5">
        <v>293000000000</v>
      </c>
      <c r="W224" s="5">
        <v>66000000000</v>
      </c>
      <c r="X224" s="5">
        <v>149000000000</v>
      </c>
      <c r="Y224" s="5">
        <v>90000000000</v>
      </c>
      <c r="Z224" s="5">
        <v>13000000000</v>
      </c>
    </row>
    <row r="225" spans="2:26" ht="15.5" x14ac:dyDescent="0.35">
      <c r="C225" t="s">
        <v>247</v>
      </c>
      <c r="I225" s="5">
        <v>-386000000000</v>
      </c>
      <c r="J225" s="5">
        <v>-159000000000</v>
      </c>
      <c r="K225" s="5">
        <v>-103000000000</v>
      </c>
      <c r="L225" s="5">
        <v>-277000000000</v>
      </c>
      <c r="M225" s="5">
        <v>-335000000000</v>
      </c>
      <c r="N225" s="5">
        <v>-323000000000</v>
      </c>
      <c r="O225" s="5">
        <v>-510000000000</v>
      </c>
      <c r="P225" s="5">
        <v>-323000000000</v>
      </c>
      <c r="Q225" s="5">
        <v>-347000000000</v>
      </c>
      <c r="R225" s="5">
        <v>-283000000000</v>
      </c>
      <c r="S225" s="5">
        <v>-356000000000</v>
      </c>
      <c r="T225" s="5">
        <v>-665000000000</v>
      </c>
      <c r="U225" s="5">
        <v>-354000000000</v>
      </c>
      <c r="V225" s="5">
        <v>-320000000000</v>
      </c>
      <c r="W225" s="5">
        <v>-207000000000</v>
      </c>
      <c r="X225" s="5">
        <v>-155000000000</v>
      </c>
      <c r="Y225" s="5">
        <v>-45000000000</v>
      </c>
      <c r="Z225" s="5">
        <v>-17000000000</v>
      </c>
    </row>
    <row r="226" spans="2:26" ht="15.5" x14ac:dyDescent="0.35">
      <c r="C226" t="s">
        <v>14</v>
      </c>
      <c r="I226" s="5">
        <v>331000000000</v>
      </c>
      <c r="J226" s="5">
        <v>743000000000</v>
      </c>
      <c r="K226" s="5">
        <v>359000000000</v>
      </c>
      <c r="L226" s="5">
        <v>-8000000000</v>
      </c>
      <c r="M226" s="5">
        <v>-608000000000</v>
      </c>
      <c r="N226" s="5">
        <v>-39000000000</v>
      </c>
      <c r="O226" s="5">
        <v>-197000000000</v>
      </c>
      <c r="P226" s="5">
        <v>45000000000</v>
      </c>
      <c r="Q226" s="5">
        <v>-81000000000</v>
      </c>
      <c r="R226" s="5">
        <v>-31000000000</v>
      </c>
      <c r="S226" s="5">
        <v>-383000000000</v>
      </c>
      <c r="T226" s="5">
        <v>-967000000000</v>
      </c>
      <c r="U226" s="5">
        <v>-244000000000</v>
      </c>
      <c r="V226" s="5">
        <v>-27000000000</v>
      </c>
      <c r="W226" s="5">
        <v>-141000000000</v>
      </c>
      <c r="X226" s="5">
        <v>-6000000000</v>
      </c>
      <c r="Y226" s="5">
        <v>45000000000</v>
      </c>
      <c r="Z226" s="5">
        <v>-4000000000</v>
      </c>
    </row>
    <row r="227" spans="2:26" ht="15.5" x14ac:dyDescent="0.35">
      <c r="C227" t="s">
        <v>16</v>
      </c>
      <c r="I227" s="6">
        <v>148.01</v>
      </c>
      <c r="J227" s="6">
        <v>331.99</v>
      </c>
      <c r="K227" s="6">
        <v>160.18</v>
      </c>
      <c r="L227" s="6">
        <v>-3.4</v>
      </c>
      <c r="M227" s="6">
        <v>-271.69</v>
      </c>
      <c r="N227" s="6">
        <v>-17.350000000000001</v>
      </c>
      <c r="O227" s="6">
        <v>-87.93</v>
      </c>
      <c r="P227" s="6">
        <v>20.23</v>
      </c>
      <c r="Q227" s="6">
        <v>-36.18</v>
      </c>
      <c r="R227" s="6">
        <v>-13.8</v>
      </c>
      <c r="S227" s="6">
        <v>-170.91</v>
      </c>
      <c r="T227" s="6">
        <v>-540.02</v>
      </c>
      <c r="U227" s="6">
        <v>-144.16</v>
      </c>
      <c r="V227" s="6">
        <v>-15.66</v>
      </c>
      <c r="W227" s="6">
        <v>-83.26</v>
      </c>
      <c r="X227" s="6">
        <v>-18.71</v>
      </c>
      <c r="Y227" s="6">
        <v>132.36000000000001</v>
      </c>
      <c r="Z227" s="6">
        <v>-10.71</v>
      </c>
    </row>
    <row r="229" spans="2:26" ht="15.5" x14ac:dyDescent="0.35">
      <c r="B229" t="s">
        <v>248</v>
      </c>
      <c r="C229" t="s">
        <v>249</v>
      </c>
      <c r="D229" s="5">
        <v>123000000000</v>
      </c>
      <c r="E229" s="5">
        <v>258000000000</v>
      </c>
      <c r="F229" s="5">
        <v>109000000000</v>
      </c>
      <c r="G229" s="5">
        <v>-36000000000</v>
      </c>
      <c r="H229" s="5">
        <v>493000000000</v>
      </c>
      <c r="I229" s="5">
        <v>394000000000</v>
      </c>
      <c r="J229" s="5">
        <v>488000000000</v>
      </c>
      <c r="K229" s="5">
        <v>63000000000</v>
      </c>
      <c r="L229" s="5">
        <v>26000000000</v>
      </c>
      <c r="M229" s="5">
        <v>60000000000</v>
      </c>
      <c r="N229" s="5">
        <v>-39000000000</v>
      </c>
      <c r="O229" s="5">
        <v>152000000000</v>
      </c>
      <c r="P229" s="5">
        <v>285000000000</v>
      </c>
      <c r="Q229" s="5">
        <v>49000000000</v>
      </c>
    </row>
    <row r="230" spans="2:26" ht="15.5" x14ac:dyDescent="0.35">
      <c r="C230" t="s">
        <v>250</v>
      </c>
      <c r="H230" s="5">
        <v>454000000000</v>
      </c>
      <c r="I230" s="5">
        <v>394000000000</v>
      </c>
      <c r="J230" s="5">
        <v>488000000000</v>
      </c>
      <c r="K230" s="5">
        <v>63000000000</v>
      </c>
      <c r="L230" s="5">
        <v>26000000000</v>
      </c>
      <c r="M230" s="5">
        <v>60000000000</v>
      </c>
      <c r="N230" s="5">
        <v>-39000000000</v>
      </c>
      <c r="O230" s="5">
        <v>152000000000</v>
      </c>
      <c r="P230" s="5">
        <v>285000000000</v>
      </c>
      <c r="Q230" s="5">
        <v>49000000000</v>
      </c>
    </row>
    <row r="231" spans="2:26" ht="15.5" x14ac:dyDescent="0.35">
      <c r="C231" t="s">
        <v>441</v>
      </c>
      <c r="H231" s="5">
        <v>52</v>
      </c>
      <c r="I231" s="5">
        <v>52</v>
      </c>
      <c r="J231" s="5">
        <v>65</v>
      </c>
      <c r="P231" s="5">
        <v>38</v>
      </c>
      <c r="Q231" s="5">
        <v>38</v>
      </c>
    </row>
    <row r="232" spans="2:26" ht="15.5" x14ac:dyDescent="0.35">
      <c r="C232" t="s">
        <v>76</v>
      </c>
      <c r="H232" s="6">
        <v>0.2361</v>
      </c>
      <c r="I232" s="6">
        <v>0.59150000000000003</v>
      </c>
      <c r="J232" s="6">
        <v>0.29820000000000002</v>
      </c>
      <c r="P232" s="6">
        <v>0.29870000000000002</v>
      </c>
      <c r="Q232" s="6">
        <v>1.5796999999999999</v>
      </c>
    </row>
    <row r="233" spans="2:26" ht="15.5" x14ac:dyDescent="0.35">
      <c r="C233" t="s">
        <v>442</v>
      </c>
      <c r="H233" s="6">
        <v>7.4299999999999991E-2</v>
      </c>
      <c r="I233" s="6">
        <v>0.1368</v>
      </c>
      <c r="J233" s="6">
        <v>8.5500000000000007E-2</v>
      </c>
      <c r="P233" s="6">
        <v>3.4500000000000003E-2</v>
      </c>
      <c r="Q233" s="6">
        <v>3.3300000000000003E-2</v>
      </c>
    </row>
    <row r="234" spans="2:26" ht="15.5" x14ac:dyDescent="0.35">
      <c r="C234" t="s">
        <v>56</v>
      </c>
      <c r="D234" s="6">
        <v>55.06</v>
      </c>
      <c r="E234" s="6">
        <v>115.23</v>
      </c>
      <c r="F234" s="6">
        <v>48.54</v>
      </c>
      <c r="G234" s="6">
        <v>-16.05</v>
      </c>
      <c r="H234" s="6">
        <v>220.26</v>
      </c>
      <c r="I234" s="6">
        <v>175.82</v>
      </c>
      <c r="J234" s="6">
        <v>217.99</v>
      </c>
      <c r="K234" s="6">
        <v>28.31</v>
      </c>
      <c r="L234" s="6">
        <v>11.72</v>
      </c>
      <c r="M234" s="6">
        <v>26.97</v>
      </c>
      <c r="N234" s="6">
        <v>-17.350000000000001</v>
      </c>
      <c r="O234" s="6">
        <v>68.11</v>
      </c>
      <c r="P234" s="6">
        <v>127.21</v>
      </c>
      <c r="Q234" s="6">
        <v>21.84</v>
      </c>
    </row>
    <row r="235" spans="2:26" ht="15.5" x14ac:dyDescent="0.35">
      <c r="C235" t="s">
        <v>251</v>
      </c>
      <c r="H235" s="6">
        <v>202.79</v>
      </c>
      <c r="I235" s="6">
        <v>175.82</v>
      </c>
      <c r="J235" s="6">
        <v>217.99</v>
      </c>
      <c r="K235" s="6">
        <v>28.31</v>
      </c>
      <c r="L235" s="6">
        <v>11.72</v>
      </c>
      <c r="M235" s="6">
        <v>26.97</v>
      </c>
      <c r="N235" s="6">
        <v>-17.350000000000001</v>
      </c>
      <c r="O235" s="6">
        <v>68.11</v>
      </c>
      <c r="P235" s="6">
        <v>127.21</v>
      </c>
      <c r="Q235" s="6">
        <v>21.84</v>
      </c>
    </row>
    <row r="236" spans="2:26" ht="15.5" x14ac:dyDescent="0.35">
      <c r="C236" t="s">
        <v>78</v>
      </c>
      <c r="H236" s="5">
        <v>52</v>
      </c>
      <c r="I236" s="5">
        <v>52</v>
      </c>
      <c r="J236" s="5">
        <v>65</v>
      </c>
      <c r="P236" s="5">
        <v>38</v>
      </c>
      <c r="Q236" s="5">
        <v>38</v>
      </c>
    </row>
    <row r="237" spans="2:26" ht="15.5" x14ac:dyDescent="0.35">
      <c r="C237" t="s">
        <v>443</v>
      </c>
      <c r="H237" s="6">
        <v>0.2361</v>
      </c>
      <c r="I237" s="6">
        <v>0.59150000000000003</v>
      </c>
      <c r="J237" s="6">
        <v>0.29820000000000002</v>
      </c>
      <c r="P237" s="6">
        <v>0.29870000000000002</v>
      </c>
      <c r="Q237" s="6">
        <v>1.5796999999999999</v>
      </c>
    </row>
    <row r="238" spans="2:26" ht="15.5" x14ac:dyDescent="0.35">
      <c r="C238" t="s">
        <v>444</v>
      </c>
      <c r="H238" s="6">
        <v>7.4299999999999991E-2</v>
      </c>
      <c r="I238" s="6">
        <v>0.1368</v>
      </c>
      <c r="J238" s="6">
        <v>8.5500000000000007E-2</v>
      </c>
      <c r="P238" s="6">
        <v>3.4500000000000003E-2</v>
      </c>
      <c r="Q238" s="6">
        <v>3.3300000000000003E-2</v>
      </c>
    </row>
    <row r="239" spans="2:26" ht="15.5" x14ac:dyDescent="0.35">
      <c r="C239" t="s">
        <v>252</v>
      </c>
      <c r="D239" s="5">
        <v>3698000000000</v>
      </c>
      <c r="E239" s="5">
        <v>3448000000000</v>
      </c>
      <c r="F239" s="5">
        <v>3140000000000</v>
      </c>
      <c r="G239" s="5">
        <v>2934000000000</v>
      </c>
      <c r="H239" s="5">
        <v>14792000000000</v>
      </c>
      <c r="I239" s="5">
        <v>12693000000000</v>
      </c>
      <c r="J239" s="5">
        <v>12503000000000</v>
      </c>
      <c r="K239" s="5">
        <v>12058000000000</v>
      </c>
      <c r="L239" s="5">
        <v>11102000000000</v>
      </c>
      <c r="M239" s="5">
        <v>9131000000000</v>
      </c>
      <c r="N239" s="5">
        <v>7001000000000</v>
      </c>
      <c r="O239" s="5">
        <v>7455000000000</v>
      </c>
      <c r="P239" s="5">
        <v>6706000000000</v>
      </c>
      <c r="Q239" s="5">
        <v>5441000000000</v>
      </c>
    </row>
    <row r="240" spans="2:26" ht="15.5" x14ac:dyDescent="0.35">
      <c r="C240" t="s">
        <v>253</v>
      </c>
      <c r="H240" s="5">
        <v>13220000000000</v>
      </c>
      <c r="I240" s="5">
        <v>12693000000000</v>
      </c>
      <c r="J240" s="5">
        <v>12503000000000</v>
      </c>
      <c r="K240" s="5">
        <v>12058000000000</v>
      </c>
      <c r="L240" s="5">
        <v>11102000000000</v>
      </c>
      <c r="M240" s="5">
        <v>9131000000000</v>
      </c>
      <c r="N240" s="5">
        <v>7001000000000</v>
      </c>
      <c r="O240" s="5">
        <v>7455000000000</v>
      </c>
      <c r="P240" s="5">
        <v>6706000000000</v>
      </c>
      <c r="Q240" s="5">
        <v>5441000000000</v>
      </c>
    </row>
    <row r="241" spans="3:17" ht="15.5" x14ac:dyDescent="0.35">
      <c r="C241" t="s">
        <v>445</v>
      </c>
      <c r="H241" s="5">
        <v>52</v>
      </c>
      <c r="I241" s="5">
        <v>52</v>
      </c>
      <c r="J241" s="5">
        <v>65</v>
      </c>
      <c r="P241" s="5">
        <v>38</v>
      </c>
      <c r="Q241" s="5">
        <v>38</v>
      </c>
    </row>
    <row r="242" spans="3:17" ht="15.5" x14ac:dyDescent="0.35">
      <c r="C242" t="s">
        <v>446</v>
      </c>
      <c r="H242" s="6">
        <v>0.2361</v>
      </c>
      <c r="I242" s="6">
        <v>0.59150000000000003</v>
      </c>
      <c r="J242" s="6">
        <v>0.29820000000000002</v>
      </c>
      <c r="P242" s="6">
        <v>0.29870000000000002</v>
      </c>
      <c r="Q242" s="6">
        <v>1.5796999999999999</v>
      </c>
    </row>
    <row r="243" spans="3:17" ht="15.5" x14ac:dyDescent="0.35">
      <c r="C243" t="s">
        <v>447</v>
      </c>
      <c r="H243" s="6">
        <v>7.4299999999999991E-2</v>
      </c>
      <c r="I243" s="6">
        <v>0.1368</v>
      </c>
      <c r="J243" s="6">
        <v>8.5500000000000007E-2</v>
      </c>
      <c r="P243" s="6">
        <v>3.4500000000000003E-2</v>
      </c>
      <c r="Q243" s="6">
        <v>3.3300000000000003E-2</v>
      </c>
    </row>
    <row r="244" spans="3:17" ht="15.5" x14ac:dyDescent="0.35">
      <c r="C244" t="s">
        <v>254</v>
      </c>
      <c r="I244" s="6">
        <v>3.18</v>
      </c>
    </row>
    <row r="245" spans="3:17" ht="15.5" x14ac:dyDescent="0.35">
      <c r="C245" t="s">
        <v>255</v>
      </c>
      <c r="I245" s="6">
        <v>3.45</v>
      </c>
    </row>
    <row r="246" spans="3:17" ht="15.5" x14ac:dyDescent="0.35">
      <c r="C246" t="s">
        <v>256</v>
      </c>
      <c r="I246" s="6">
        <v>7.49</v>
      </c>
    </row>
    <row r="247" spans="3:17" ht="15.5" x14ac:dyDescent="0.35">
      <c r="C247" t="s">
        <v>257</v>
      </c>
      <c r="I247" s="6">
        <v>0.28970000000000001</v>
      </c>
    </row>
    <row r="248" spans="3:17" ht="15.5" x14ac:dyDescent="0.35">
      <c r="C248" t="s">
        <v>258</v>
      </c>
      <c r="I248" s="6">
        <v>0.12</v>
      </c>
    </row>
    <row r="249" spans="3:17" ht="15.5" x14ac:dyDescent="0.35">
      <c r="C249" t="s">
        <v>259</v>
      </c>
      <c r="I249" s="6">
        <v>0.52</v>
      </c>
    </row>
    <row r="250" spans="3:17" ht="15.5" x14ac:dyDescent="0.35">
      <c r="C250" t="s">
        <v>260</v>
      </c>
      <c r="I250" s="6">
        <v>1.8</v>
      </c>
    </row>
    <row r="251" spans="3:17" ht="15.5" x14ac:dyDescent="0.35">
      <c r="C251" t="s">
        <v>261</v>
      </c>
      <c r="I251" s="6">
        <v>5.33</v>
      </c>
    </row>
    <row r="252" spans="3:17" ht="15.5" x14ac:dyDescent="0.35">
      <c r="C252" t="s">
        <v>262</v>
      </c>
      <c r="I252" s="5">
        <v>4</v>
      </c>
    </row>
    <row r="253" spans="3:17" ht="15.5" x14ac:dyDescent="0.35">
      <c r="C253" t="s">
        <v>263</v>
      </c>
      <c r="I253" s="5">
        <v>2</v>
      </c>
    </row>
    <row r="254" spans="3:17" ht="15.5" x14ac:dyDescent="0.35">
      <c r="C254" t="s">
        <v>264</v>
      </c>
      <c r="I254" s="6">
        <v>-0.18</v>
      </c>
    </row>
    <row r="255" spans="3:17" ht="15.5" x14ac:dyDescent="0.35">
      <c r="C255" t="s">
        <v>265</v>
      </c>
      <c r="I255" s="6">
        <v>0.02</v>
      </c>
    </row>
    <row r="256" spans="3:17" ht="15.5" x14ac:dyDescent="0.35">
      <c r="C256" t="s">
        <v>495</v>
      </c>
      <c r="I256" s="6">
        <v>-0.27</v>
      </c>
    </row>
    <row r="257" spans="3:9" ht="15.5" x14ac:dyDescent="0.35">
      <c r="C257" t="s">
        <v>266</v>
      </c>
      <c r="I257" s="6">
        <v>202.79</v>
      </c>
    </row>
    <row r="258" spans="3:9" ht="15.5" x14ac:dyDescent="0.35">
      <c r="C258" t="s">
        <v>267</v>
      </c>
      <c r="I258" s="6">
        <v>220.26</v>
      </c>
    </row>
    <row r="259" spans="3:9" ht="15.5" x14ac:dyDescent="0.35">
      <c r="C259" t="s">
        <v>268</v>
      </c>
      <c r="I259" s="6">
        <v>5904.96</v>
      </c>
    </row>
    <row r="260" spans="3:9" ht="15.5" x14ac:dyDescent="0.35">
      <c r="C260" t="s">
        <v>269</v>
      </c>
      <c r="D260" s="6">
        <v>275.19</v>
      </c>
    </row>
    <row r="261" spans="3:9" ht="15.5" x14ac:dyDescent="0.35">
      <c r="C261" t="s">
        <v>270</v>
      </c>
      <c r="I261" s="6">
        <v>1342.04</v>
      </c>
    </row>
    <row r="262" spans="3:9" ht="15.5" x14ac:dyDescent="0.35">
      <c r="C262" t="s">
        <v>271</v>
      </c>
      <c r="I262" s="6">
        <v>131.35</v>
      </c>
    </row>
    <row r="263" spans="3:9" ht="15.5" x14ac:dyDescent="0.35">
      <c r="C263" t="s">
        <v>272</v>
      </c>
      <c r="D263" s="6">
        <v>1.44</v>
      </c>
    </row>
    <row r="264" spans="3:9" ht="15.5" x14ac:dyDescent="0.35">
      <c r="C264" t="s">
        <v>273</v>
      </c>
      <c r="D264" s="6">
        <v>0.87</v>
      </c>
    </row>
    <row r="265" spans="3:9" ht="15.5" x14ac:dyDescent="0.35">
      <c r="C265" t="s">
        <v>274</v>
      </c>
      <c r="D265" s="6">
        <v>0.42</v>
      </c>
    </row>
    <row r="266" spans="3:9" ht="15.5" x14ac:dyDescent="0.35">
      <c r="C266" t="s">
        <v>275</v>
      </c>
      <c r="D266" s="6">
        <v>0.05</v>
      </c>
    </row>
    <row r="267" spans="3:9" ht="15.5" x14ac:dyDescent="0.35">
      <c r="C267" t="s">
        <v>276</v>
      </c>
      <c r="D267" s="6">
        <v>1.03</v>
      </c>
    </row>
    <row r="268" spans="3:9" ht="15.5" x14ac:dyDescent="0.35">
      <c r="C268" t="s">
        <v>277</v>
      </c>
      <c r="D268" s="6">
        <v>0.21</v>
      </c>
    </row>
    <row r="269" spans="3:9" ht="15.5" x14ac:dyDescent="0.35">
      <c r="C269" t="s">
        <v>278</v>
      </c>
      <c r="D269" s="6">
        <v>2.0299999999999998</v>
      </c>
    </row>
    <row r="270" spans="3:9" ht="15.5" x14ac:dyDescent="0.35">
      <c r="C270" t="s">
        <v>279</v>
      </c>
      <c r="I270" s="6">
        <v>6.98</v>
      </c>
    </row>
    <row r="271" spans="3:9" ht="15.5" x14ac:dyDescent="0.35">
      <c r="C271" t="s">
        <v>12</v>
      </c>
      <c r="D271" s="5">
        <v>109000000000</v>
      </c>
    </row>
    <row r="272" spans="3:9" ht="15.5" x14ac:dyDescent="0.35">
      <c r="C272" t="s">
        <v>280</v>
      </c>
      <c r="I272" s="6">
        <v>4.0199999999999996</v>
      </c>
    </row>
    <row r="273" spans="3:9" ht="15.5" x14ac:dyDescent="0.35">
      <c r="C273" t="s">
        <v>281</v>
      </c>
      <c r="I273" s="6">
        <v>7.4400000000000008E-2</v>
      </c>
    </row>
    <row r="274" spans="3:9" ht="15.5" x14ac:dyDescent="0.35">
      <c r="C274" t="s">
        <v>282</v>
      </c>
      <c r="I274" s="6">
        <v>0.15109999999999998</v>
      </c>
    </row>
    <row r="275" spans="3:9" ht="15.5" x14ac:dyDescent="0.35">
      <c r="C275" t="s">
        <v>283</v>
      </c>
      <c r="I275" s="6">
        <v>0.17960000000000001</v>
      </c>
    </row>
    <row r="276" spans="3:9" ht="15.5" x14ac:dyDescent="0.35">
      <c r="C276" t="s">
        <v>284</v>
      </c>
      <c r="I276" s="6">
        <v>0.1263</v>
      </c>
    </row>
    <row r="277" spans="3:9" ht="15.5" x14ac:dyDescent="0.35">
      <c r="C277" t="s">
        <v>285</v>
      </c>
      <c r="D277" s="6">
        <v>14.32</v>
      </c>
    </row>
    <row r="278" spans="3:9" ht="15.5" x14ac:dyDescent="0.35">
      <c r="C278" t="s">
        <v>286</v>
      </c>
      <c r="D278" s="6">
        <v>34.07</v>
      </c>
    </row>
    <row r="279" spans="3:9" ht="15.5" x14ac:dyDescent="0.35">
      <c r="C279" t="s">
        <v>287</v>
      </c>
      <c r="D279" s="6">
        <v>16.32</v>
      </c>
    </row>
    <row r="280" spans="3:9" ht="15.5" x14ac:dyDescent="0.35">
      <c r="C280" t="s">
        <v>288</v>
      </c>
      <c r="D280" s="6">
        <v>32.07</v>
      </c>
    </row>
    <row r="281" spans="3:9" ht="15.5" x14ac:dyDescent="0.35">
      <c r="C281" t="s">
        <v>289</v>
      </c>
      <c r="D281" s="6">
        <v>6.35</v>
      </c>
    </row>
    <row r="282" spans="3:9" ht="15.5" x14ac:dyDescent="0.35">
      <c r="C282" t="s">
        <v>290</v>
      </c>
      <c r="I282" s="6">
        <v>2.2400000000000002</v>
      </c>
    </row>
    <row r="283" spans="3:9" ht="15.5" x14ac:dyDescent="0.35">
      <c r="C283" t="s">
        <v>291</v>
      </c>
      <c r="I283" s="6">
        <v>9.61</v>
      </c>
    </row>
    <row r="284" spans="3:9" ht="15.5" x14ac:dyDescent="0.35">
      <c r="C284" t="s">
        <v>52</v>
      </c>
      <c r="I284" s="5">
        <v>1567000000000</v>
      </c>
    </row>
    <row r="285" spans="3:9" ht="15.5" x14ac:dyDescent="0.35">
      <c r="C285" t="s">
        <v>292</v>
      </c>
      <c r="I285" s="5">
        <v>2217000000000</v>
      </c>
    </row>
    <row r="286" spans="3:9" ht="15.5" x14ac:dyDescent="0.35">
      <c r="C286" t="s">
        <v>293</v>
      </c>
      <c r="I286" s="5">
        <v>2240000000</v>
      </c>
    </row>
    <row r="287" spans="3:9" ht="15.5" x14ac:dyDescent="0.35">
      <c r="C287" t="s">
        <v>294</v>
      </c>
      <c r="I287" s="6">
        <v>0.2311</v>
      </c>
    </row>
    <row r="288" spans="3:9" ht="15.5" x14ac:dyDescent="0.35">
      <c r="C288" t="s">
        <v>295</v>
      </c>
      <c r="D288" s="6">
        <v>0.10890000000000001</v>
      </c>
    </row>
    <row r="289" spans="3:9" ht="15.5" x14ac:dyDescent="0.35">
      <c r="C289" t="s">
        <v>296</v>
      </c>
      <c r="D289" s="6">
        <v>4.8600000000000004E-2</v>
      </c>
    </row>
    <row r="290" spans="3:9" ht="15.5" x14ac:dyDescent="0.35">
      <c r="C290" t="s">
        <v>297</v>
      </c>
      <c r="D290" s="6">
        <v>3.3300000000000003E-2</v>
      </c>
    </row>
    <row r="291" spans="3:9" ht="15.5" x14ac:dyDescent="0.35">
      <c r="C291" t="s">
        <v>298</v>
      </c>
      <c r="D291" s="6">
        <v>0.1661</v>
      </c>
    </row>
    <row r="292" spans="3:9" ht="15.5" x14ac:dyDescent="0.35">
      <c r="C292" t="s">
        <v>299</v>
      </c>
      <c r="D292" s="6">
        <v>0.22789999999999999</v>
      </c>
    </row>
    <row r="293" spans="3:9" ht="15.5" x14ac:dyDescent="0.35">
      <c r="C293" t="s">
        <v>300</v>
      </c>
      <c r="D293" s="6">
        <v>0.96</v>
      </c>
    </row>
    <row r="294" spans="3:9" ht="15.5" x14ac:dyDescent="0.35">
      <c r="C294" t="s">
        <v>365</v>
      </c>
      <c r="I294" s="5">
        <v>52</v>
      </c>
    </row>
    <row r="295" spans="3:9" ht="15.5" x14ac:dyDescent="0.35">
      <c r="C295" t="s">
        <v>496</v>
      </c>
      <c r="I295" s="5">
        <v>52</v>
      </c>
    </row>
    <row r="296" spans="3:9" ht="15.5" x14ac:dyDescent="0.35">
      <c r="C296" t="s">
        <v>497</v>
      </c>
      <c r="I296" s="6">
        <v>0.2361</v>
      </c>
    </row>
    <row r="297" spans="3:9" ht="15.5" x14ac:dyDescent="0.35">
      <c r="C297" t="s">
        <v>498</v>
      </c>
      <c r="I297" s="6">
        <v>7.4299999999999991E-2</v>
      </c>
    </row>
    <row r="298" spans="3:9" ht="15.5" x14ac:dyDescent="0.35">
      <c r="C298" t="s">
        <v>366</v>
      </c>
      <c r="I298" t="s">
        <v>2640</v>
      </c>
    </row>
    <row r="299" spans="3:9" ht="15.5" x14ac:dyDescent="0.35">
      <c r="C299" t="s">
        <v>301</v>
      </c>
      <c r="I299" s="5">
        <v>5</v>
      </c>
    </row>
    <row r="300" spans="3:9" ht="15.5" x14ac:dyDescent="0.35">
      <c r="C300" t="s">
        <v>302</v>
      </c>
      <c r="I300" s="6">
        <v>0.45</v>
      </c>
    </row>
    <row r="301" spans="3:9" ht="15.5" x14ac:dyDescent="0.35">
      <c r="C301" t="s">
        <v>303</v>
      </c>
      <c r="I301" s="6">
        <v>0.57999999999999996</v>
      </c>
    </row>
    <row r="302" spans="3:9" ht="15.5" x14ac:dyDescent="0.35">
      <c r="C302" t="s">
        <v>304</v>
      </c>
      <c r="I302" s="6">
        <v>0.97</v>
      </c>
    </row>
    <row r="303" spans="3:9" ht="15.5" x14ac:dyDescent="0.35">
      <c r="C303" t="s">
        <v>305</v>
      </c>
      <c r="I303" s="6">
        <v>0.79</v>
      </c>
    </row>
    <row r="304" spans="3:9" ht="15.5" x14ac:dyDescent="0.35">
      <c r="C304" t="s">
        <v>306</v>
      </c>
      <c r="I304" s="6">
        <v>0.96</v>
      </c>
    </row>
    <row r="305" spans="3:9" ht="15.5" x14ac:dyDescent="0.35">
      <c r="C305" t="s">
        <v>307</v>
      </c>
      <c r="I305" s="6">
        <v>0.8</v>
      </c>
    </row>
    <row r="306" spans="3:9" ht="15.5" x14ac:dyDescent="0.35">
      <c r="C306" t="s">
        <v>308</v>
      </c>
      <c r="I306" s="6">
        <v>0.61</v>
      </c>
    </row>
    <row r="307" spans="3:9" ht="15.5" x14ac:dyDescent="0.35">
      <c r="C307" t="s">
        <v>309</v>
      </c>
      <c r="I307" s="5">
        <v>13220000000000</v>
      </c>
    </row>
    <row r="308" spans="3:9" ht="15.5" x14ac:dyDescent="0.35">
      <c r="C308" t="s">
        <v>310</v>
      </c>
      <c r="I308" s="5">
        <v>1365000000000</v>
      </c>
    </row>
    <row r="309" spans="3:9" ht="15.5" x14ac:dyDescent="0.35">
      <c r="C309" t="s">
        <v>311</v>
      </c>
      <c r="I309" s="5">
        <v>937000000000</v>
      </c>
    </row>
    <row r="310" spans="3:9" ht="15.5" x14ac:dyDescent="0.35">
      <c r="C310" t="s">
        <v>312</v>
      </c>
      <c r="I310" s="5">
        <v>454000000000</v>
      </c>
    </row>
    <row r="311" spans="3:9" ht="15.5" x14ac:dyDescent="0.35">
      <c r="C311" t="s">
        <v>313</v>
      </c>
      <c r="D311" s="5">
        <v>616000000000</v>
      </c>
    </row>
    <row r="312" spans="3:9" ht="15.5" x14ac:dyDescent="0.35">
      <c r="C312" t="s">
        <v>314</v>
      </c>
      <c r="D312" s="5">
        <v>6102000000000</v>
      </c>
    </row>
    <row r="313" spans="3:9" ht="15.5" x14ac:dyDescent="0.35">
      <c r="C313" t="s">
        <v>315</v>
      </c>
      <c r="D313" s="5">
        <v>3100000000000</v>
      </c>
    </row>
    <row r="314" spans="3:9" ht="15.5" x14ac:dyDescent="0.35">
      <c r="C314" t="s">
        <v>233</v>
      </c>
      <c r="D314" s="5">
        <v>1009000000000</v>
      </c>
    </row>
    <row r="315" spans="3:9" ht="15.5" x14ac:dyDescent="0.35">
      <c r="C315" t="s">
        <v>232</v>
      </c>
      <c r="I315" s="5">
        <v>3004000000000</v>
      </c>
    </row>
    <row r="316" spans="3:9" ht="15.5" x14ac:dyDescent="0.35">
      <c r="C316" t="s">
        <v>231</v>
      </c>
      <c r="D316" s="5">
        <v>153000000000</v>
      </c>
    </row>
    <row r="317" spans="3:9" ht="15.5" x14ac:dyDescent="0.35">
      <c r="C317" t="s">
        <v>230</v>
      </c>
      <c r="D317" s="5">
        <v>1115000000000</v>
      </c>
    </row>
    <row r="318" spans="3:9" ht="15.5" x14ac:dyDescent="0.35">
      <c r="C318" t="s">
        <v>23</v>
      </c>
      <c r="D318" s="5">
        <v>1269000000000</v>
      </c>
    </row>
    <row r="319" spans="3:9" ht="15.5" x14ac:dyDescent="0.35">
      <c r="C319" t="s">
        <v>20</v>
      </c>
      <c r="D319" s="5">
        <v>652000000000</v>
      </c>
    </row>
    <row r="320" spans="3:9" ht="15.5" x14ac:dyDescent="0.35">
      <c r="C320" t="s">
        <v>316</v>
      </c>
      <c r="I320" s="5">
        <v>3002000000000</v>
      </c>
    </row>
    <row r="321" spans="3:9" ht="15.5" x14ac:dyDescent="0.35">
      <c r="C321" t="s">
        <v>317</v>
      </c>
      <c r="I321" s="5">
        <v>873000000000</v>
      </c>
    </row>
    <row r="322" spans="3:9" ht="15.5" x14ac:dyDescent="0.35">
      <c r="C322" t="s">
        <v>318</v>
      </c>
      <c r="I322" s="5">
        <v>-575000000000</v>
      </c>
    </row>
    <row r="323" spans="3:9" ht="15.5" x14ac:dyDescent="0.35">
      <c r="C323" t="s">
        <v>319</v>
      </c>
      <c r="I323" s="5">
        <v>-32000000000</v>
      </c>
    </row>
    <row r="324" spans="3:9" ht="15.5" x14ac:dyDescent="0.35">
      <c r="C324" t="s">
        <v>320</v>
      </c>
      <c r="I324" s="5">
        <v>-578000000000</v>
      </c>
    </row>
    <row r="325" spans="3:9" ht="15.5" x14ac:dyDescent="0.35">
      <c r="C325" t="s">
        <v>321</v>
      </c>
      <c r="I325" s="5">
        <v>294000000000</v>
      </c>
    </row>
  </sheetData>
  <pageMargins left="0.7" right="0.7" top="0.75" bottom="0.75" header="0.3" footer="0.3"/>
  <ignoredErrors>
    <ignoredError sqref="A1:Z326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Z34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2641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2642</v>
      </c>
      <c r="D2" s="2" vm="511">
        <f ca="1">IFERROR(_xlfn.STOCKHISTORY("XIDX:" &amp; $C$1, D3, , 0, 0, 1), "Libur")</f>
        <v>1215</v>
      </c>
      <c r="H2" s="2" vm="511">
        <f ca="1">IFERROR(INDEX(D2:G2,COUNT(D2:G2)),"")</f>
        <v>1215</v>
      </c>
      <c r="I2" s="2" vm="730">
        <f t="shared" ref="I2:Z2" ca="1" si="0">IFERROR(_xlfn.STOCKHISTORY("XIDX:" &amp; $C$1, I1, , 0, 0, 1), "Libur")</f>
        <v>1165</v>
      </c>
      <c r="J2" s="2" vm="731">
        <f t="shared" ca="1" si="0"/>
        <v>1410</v>
      </c>
      <c r="K2" s="2" vm="732">
        <f t="shared" ca="1" si="0"/>
        <v>1790</v>
      </c>
      <c r="L2" s="2" vm="483">
        <f t="shared" ca="1" si="0"/>
        <v>1445</v>
      </c>
      <c r="M2" s="2" vm="599">
        <f t="shared" ca="1" si="0"/>
        <v>710</v>
      </c>
      <c r="N2" s="2" vm="378">
        <f t="shared" ca="1" si="0"/>
        <v>790</v>
      </c>
      <c r="O2" s="2" vm="733">
        <f t="shared" ca="1" si="0"/>
        <v>1055</v>
      </c>
      <c r="P2" s="2" vm="734">
        <f t="shared" ca="1" si="0"/>
        <v>805</v>
      </c>
      <c r="Q2" s="2" vm="417">
        <f t="shared" ca="1" si="0"/>
        <v>620</v>
      </c>
      <c r="R2" s="2" vm="54">
        <f t="shared" ca="1" si="0"/>
        <v>540</v>
      </c>
      <c r="S2" s="2" vm="735">
        <f t="shared" ca="1" si="0"/>
        <v>379.5</v>
      </c>
      <c r="T2" s="2" vm="736">
        <f t="shared" ca="1" si="0"/>
        <v>507.5</v>
      </c>
      <c r="U2" s="2" vm="423">
        <f t="shared" ca="1" si="0"/>
        <v>550</v>
      </c>
      <c r="V2" s="2" vm="737">
        <f t="shared" ca="1" si="0"/>
        <v>665</v>
      </c>
      <c r="W2" s="2" vm="241">
        <f t="shared" ca="1" si="0"/>
        <v>515</v>
      </c>
      <c r="X2" s="2" vm="738">
        <f t="shared" ca="1" si="0"/>
        <v>267.5</v>
      </c>
      <c r="Y2" s="2" vm="284">
        <f t="shared" ca="1" si="0"/>
        <v>62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12292345000000</v>
      </c>
      <c r="H4" s="2">
        <f>IFERROR(SUM(D4:G4)*(4/MAX(1,COUNT(D4:G4))),"")</f>
        <v>49169380000000</v>
      </c>
      <c r="I4" s="2">
        <f t="shared" ref="I4:Z4" si="1">IFERROR(INDEX(I51:I500,MATCH($C$4,$C$51:$C$500,0)),"")</f>
        <v>43083208000000</v>
      </c>
      <c r="J4" s="2">
        <f t="shared" si="1"/>
        <v>37835891000000</v>
      </c>
      <c r="K4" s="2">
        <f t="shared" si="1"/>
        <v>33318811000000</v>
      </c>
      <c r="L4" s="2">
        <f t="shared" si="1"/>
        <v>26937340000000</v>
      </c>
      <c r="M4" s="2">
        <f t="shared" si="1"/>
        <v>18423803000000</v>
      </c>
      <c r="N4" s="2">
        <f t="shared" si="1"/>
        <v>14847398000000</v>
      </c>
      <c r="O4" s="2">
        <f t="shared" si="1"/>
        <v>21578745000000</v>
      </c>
      <c r="P4" s="2">
        <f t="shared" si="1"/>
        <v>18921123000000</v>
      </c>
      <c r="Q4" s="2">
        <f t="shared" si="1"/>
        <v>16305732664000</v>
      </c>
      <c r="R4" s="2">
        <f t="shared" si="1"/>
        <v>14149615423000</v>
      </c>
      <c r="S4" s="2">
        <f t="shared" si="1"/>
        <v>12832798443000</v>
      </c>
      <c r="T4" s="2">
        <f t="shared" si="1"/>
        <v>11822106513000</v>
      </c>
      <c r="U4" s="2">
        <f t="shared" si="1"/>
        <v>9734239591000</v>
      </c>
      <c r="V4" s="2">
        <f t="shared" si="1"/>
        <v>7585085252000</v>
      </c>
      <c r="W4" s="2">
        <f t="shared" si="1"/>
        <v>5889808895000</v>
      </c>
      <c r="X4" s="2">
        <f t="shared" si="1"/>
        <v>4712499692000</v>
      </c>
      <c r="Y4" s="2">
        <f t="shared" si="1"/>
        <v>4112215038000</v>
      </c>
      <c r="Z4" s="2">
        <f t="shared" si="1"/>
        <v>3468035874000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671980000000</v>
      </c>
      <c r="H5" s="2">
        <f>IFERROR(SUM(D5:G5)*(4/MAX(1,COUNT(D5:G5))),"")</f>
        <v>2687920000000</v>
      </c>
      <c r="I5" s="2">
        <f t="shared" ref="I5:Z5" si="2">IFERROR(INDEX(I51:I500,MATCH($C$5,$C$51:$C$500,0)),"")</f>
        <v>2336575000000</v>
      </c>
      <c r="J5" s="2">
        <f t="shared" si="2"/>
        <v>1840027000000</v>
      </c>
      <c r="K5" s="2">
        <f t="shared" si="2"/>
        <v>1819473000000</v>
      </c>
      <c r="L5" s="2">
        <f t="shared" si="2"/>
        <v>2171502000000</v>
      </c>
      <c r="M5" s="2">
        <f t="shared" si="2"/>
        <v>526941000000</v>
      </c>
      <c r="N5" s="2">
        <f t="shared" si="2"/>
        <v>-606095000000</v>
      </c>
      <c r="O5" s="2">
        <f t="shared" si="2"/>
        <v>903677000000</v>
      </c>
      <c r="P5" s="2">
        <f t="shared" si="2"/>
        <v>804975000000</v>
      </c>
      <c r="Q5" s="2">
        <f t="shared" si="2"/>
        <v>306786329000</v>
      </c>
      <c r="R5" s="2">
        <f t="shared" si="2"/>
        <v>228599869000</v>
      </c>
      <c r="S5" s="2">
        <f t="shared" si="2"/>
        <v>75745376000</v>
      </c>
      <c r="T5" s="2">
        <f t="shared" si="2"/>
        <v>79194828000</v>
      </c>
      <c r="U5" s="2">
        <f t="shared" si="2"/>
        <v>326588304000</v>
      </c>
      <c r="V5" s="2">
        <f t="shared" si="2"/>
        <v>436641309000</v>
      </c>
      <c r="W5" s="2">
        <f t="shared" si="2"/>
        <v>358190863000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18001442000000</v>
      </c>
      <c r="H6" s="2">
        <f>IFERROR(INDEX(D6:G6,COUNT(D6:G6)),"")</f>
        <v>18001442000000</v>
      </c>
      <c r="I6" s="2">
        <f t="shared" ref="I6:Z6" si="3">IFERROR(INDEX(I51:I500,MATCH($C$6,$C$51:$C$500,0)),"")</f>
        <v>17211483000000</v>
      </c>
      <c r="J6" s="2">
        <f t="shared" si="3"/>
        <v>14450911000000</v>
      </c>
      <c r="K6" s="2">
        <f t="shared" si="3"/>
        <v>12411700000000</v>
      </c>
      <c r="L6" s="2">
        <f t="shared" si="3"/>
        <v>9727620000000</v>
      </c>
      <c r="M6" s="2">
        <f t="shared" si="3"/>
        <v>7095907000000</v>
      </c>
      <c r="N6" s="2">
        <f t="shared" si="3"/>
        <v>6499400000000</v>
      </c>
      <c r="O6" s="2">
        <f t="shared" si="3"/>
        <v>7370545000000</v>
      </c>
      <c r="P6" s="2">
        <f t="shared" si="3"/>
        <v>6062186000000</v>
      </c>
      <c r="Q6" s="2">
        <f t="shared" si="3"/>
        <v>4242414145000</v>
      </c>
      <c r="R6" s="2">
        <f t="shared" si="3"/>
        <v>3203510273000</v>
      </c>
      <c r="S6" s="2">
        <f t="shared" si="3"/>
        <v>2974910568000</v>
      </c>
      <c r="T6" s="2">
        <f t="shared" si="3"/>
        <v>2609438590000</v>
      </c>
      <c r="U6" s="2">
        <f t="shared" si="3"/>
        <v>2427883906000</v>
      </c>
      <c r="V6" s="2">
        <f t="shared" si="3"/>
        <v>2172675170000</v>
      </c>
      <c r="W6" s="2">
        <f t="shared" si="3"/>
        <v>1794133510000</v>
      </c>
      <c r="X6" s="2">
        <f t="shared" si="3"/>
        <v>1469142752000</v>
      </c>
      <c r="Y6" s="2">
        <f t="shared" si="3"/>
        <v>1288058654000</v>
      </c>
      <c r="Z6" s="2">
        <f t="shared" si="3"/>
        <v>1127577938000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16.600000000000001</v>
      </c>
      <c r="H7" s="3">
        <f>IFERROR(INDEX(D7:G7,COUNT(D7:G7)),"")</f>
        <v>16.600000000000001</v>
      </c>
      <c r="I7" s="3">
        <f t="shared" ref="I7:Z7" si="4">IFERROR(INDEX(I51:I500,MATCH($C$7,$C$51:$C$500,0))/1000000000,"")</f>
        <v>16.600000000000001</v>
      </c>
      <c r="J7" s="3">
        <f t="shared" si="4"/>
        <v>16.600000000000001</v>
      </c>
      <c r="K7" s="3">
        <f t="shared" si="4"/>
        <v>16.600000000000001</v>
      </c>
      <c r="L7" s="3">
        <f t="shared" si="4"/>
        <v>16.600000000000001</v>
      </c>
      <c r="M7" s="3">
        <f t="shared" si="4"/>
        <v>16.600000000000001</v>
      </c>
      <c r="N7" s="3">
        <f t="shared" si="4"/>
        <v>16.600000000000001</v>
      </c>
      <c r="O7" s="3">
        <f t="shared" si="4"/>
        <v>16.600000000000001</v>
      </c>
      <c r="P7" s="3">
        <f t="shared" si="4"/>
        <v>16.600000000000001</v>
      </c>
      <c r="Q7" s="3">
        <f t="shared" si="4"/>
        <v>1.66</v>
      </c>
      <c r="R7" s="3">
        <f t="shared" si="4"/>
        <v>1.66</v>
      </c>
      <c r="S7" s="3">
        <f t="shared" si="4"/>
        <v>1.66</v>
      </c>
      <c r="T7" s="3">
        <f t="shared" si="4"/>
        <v>1.66</v>
      </c>
      <c r="U7" s="3">
        <f t="shared" si="4"/>
        <v>1.66</v>
      </c>
      <c r="V7" s="3">
        <f t="shared" si="4"/>
        <v>1.66</v>
      </c>
      <c r="W7" s="3">
        <f t="shared" si="4"/>
        <v>1.66</v>
      </c>
      <c r="X7" s="3">
        <f t="shared" si="4"/>
        <v>1.66</v>
      </c>
      <c r="Y7" s="3">
        <f t="shared" si="4"/>
        <v>1.66</v>
      </c>
      <c r="Z7" s="3">
        <f t="shared" si="4"/>
        <v>1.66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729000000000</v>
      </c>
      <c r="H8" s="2">
        <f>IFERROR(INDEX(D8:G8,COUNT(D8:G8)),"")</f>
        <v>729000000000</v>
      </c>
      <c r="I8" s="2">
        <f t="shared" ref="I8:Z8" si="5">IFERROR(INDEX(I51:I500,MATCH($C$8,$C$51:$C$500,0)),"")</f>
        <v>4313000000000</v>
      </c>
      <c r="J8" s="2">
        <f t="shared" si="5"/>
        <v>4247000000000</v>
      </c>
      <c r="K8" s="2">
        <f t="shared" si="5"/>
        <v>126000000000</v>
      </c>
      <c r="L8" s="2">
        <f t="shared" si="5"/>
        <v>3163000000000</v>
      </c>
      <c r="M8" s="2">
        <f t="shared" si="5"/>
        <v>2640000000000</v>
      </c>
      <c r="N8" s="2">
        <f t="shared" si="5"/>
        <v>766000000000</v>
      </c>
      <c r="O8" s="2">
        <f t="shared" si="5"/>
        <v>1378000000000</v>
      </c>
      <c r="P8" s="2">
        <f t="shared" si="5"/>
        <v>223000000000</v>
      </c>
      <c r="Q8" s="2">
        <f t="shared" si="5"/>
        <v>275000000000</v>
      </c>
      <c r="R8" s="2">
        <f t="shared" si="5"/>
        <v>436000000000</v>
      </c>
      <c r="S8" s="2">
        <f t="shared" si="5"/>
        <v>-407000000000</v>
      </c>
      <c r="T8" s="2">
        <f t="shared" si="5"/>
        <v>-448000000000</v>
      </c>
      <c r="U8" s="2">
        <f t="shared" si="5"/>
        <v>-777000000000</v>
      </c>
      <c r="V8" s="2">
        <f t="shared" si="5"/>
        <v>-511000000000</v>
      </c>
      <c r="W8" s="2">
        <f t="shared" si="5"/>
        <v>8000000000</v>
      </c>
      <c r="X8" s="2">
        <f t="shared" si="5"/>
        <v>335000000000</v>
      </c>
      <c r="Y8" s="2">
        <f t="shared" si="5"/>
        <v>25000000000</v>
      </c>
      <c r="Z8" s="2">
        <f t="shared" si="5"/>
        <v>-133000000000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43.94</v>
      </c>
      <c r="H9" s="3">
        <f>IFERROR(INDEX(D9:G9,COUNT(D9:G9)),"")</f>
        <v>43.94</v>
      </c>
      <c r="I9" s="3">
        <f t="shared" ref="I9:Z9" si="6">IFERROR(INDEX(I51:I500,MATCH($C$9,$C$51:$C$500,0)),"")</f>
        <v>259.83</v>
      </c>
      <c r="J9" s="3">
        <f t="shared" si="6"/>
        <v>255.86</v>
      </c>
      <c r="K9" s="3">
        <f t="shared" si="6"/>
        <v>7.56</v>
      </c>
      <c r="L9" s="3">
        <f t="shared" si="6"/>
        <v>190.54</v>
      </c>
      <c r="M9" s="3">
        <f t="shared" si="6"/>
        <v>159.04</v>
      </c>
      <c r="N9" s="3">
        <f t="shared" si="6"/>
        <v>46.17</v>
      </c>
      <c r="O9" s="3">
        <f t="shared" si="6"/>
        <v>83.01</v>
      </c>
      <c r="P9" s="3">
        <f t="shared" si="6"/>
        <v>13.43</v>
      </c>
      <c r="Q9" s="3">
        <f t="shared" si="6"/>
        <v>165.9</v>
      </c>
      <c r="R9" s="3">
        <f t="shared" si="6"/>
        <v>262.49</v>
      </c>
      <c r="S9" s="3">
        <f t="shared" si="6"/>
        <v>-245.24</v>
      </c>
      <c r="T9" s="3">
        <f t="shared" si="6"/>
        <v>-270.02999999999997</v>
      </c>
      <c r="U9" s="3">
        <f t="shared" si="6"/>
        <v>-468.18</v>
      </c>
      <c r="V9" s="3">
        <f t="shared" si="6"/>
        <v>-307.7</v>
      </c>
      <c r="W9" s="3">
        <f t="shared" si="6"/>
        <v>4.6399999999999997</v>
      </c>
      <c r="X9" s="3">
        <f t="shared" si="6"/>
        <v>201.54</v>
      </c>
      <c r="Y9" s="3">
        <f t="shared" si="6"/>
        <v>15.01</v>
      </c>
      <c r="Z9" s="3">
        <f t="shared" si="6"/>
        <v>-80.3</v>
      </c>
    </row>
    <row r="10" spans="1:26" ht="15.5" x14ac:dyDescent="0.35">
      <c r="C10" t="s">
        <v>17</v>
      </c>
      <c r="D10" s="3">
        <f ca="1">IFERROR(IF(D9=0,"",D2/D9),"")</f>
        <v>27.651342740100137</v>
      </c>
      <c r="I10" s="3">
        <f t="shared" ref="I10:Z10" ca="1" si="7">IFERROR(IF(I9=0,"",I2/I9),"")</f>
        <v>4.483700881345495</v>
      </c>
      <c r="J10" s="3">
        <f t="shared" ca="1" si="7"/>
        <v>5.5108262330962239</v>
      </c>
      <c r="K10" s="3">
        <f t="shared" ca="1" si="7"/>
        <v>236.77248677248679</v>
      </c>
      <c r="L10" s="3">
        <f t="shared" ca="1" si="7"/>
        <v>7.5837094573317945</v>
      </c>
      <c r="M10" s="3">
        <f t="shared" ca="1" si="7"/>
        <v>4.4642857142857144</v>
      </c>
      <c r="N10" s="3">
        <f t="shared" ca="1" si="7"/>
        <v>17.110677929391379</v>
      </c>
      <c r="O10" s="3">
        <f t="shared" ca="1" si="7"/>
        <v>12.709312131068545</v>
      </c>
      <c r="P10" s="3">
        <f t="shared" ca="1" si="7"/>
        <v>59.940431868950114</v>
      </c>
      <c r="Q10" s="3">
        <f t="shared" ca="1" si="7"/>
        <v>3.7371910789632308</v>
      </c>
      <c r="R10" s="3">
        <f t="shared" ca="1" si="7"/>
        <v>2.0572212274753325</v>
      </c>
      <c r="S10" s="3">
        <f t="shared" ca="1" si="7"/>
        <v>-1.5474637090197356</v>
      </c>
      <c r="T10" s="3">
        <f t="shared" ca="1" si="7"/>
        <v>-1.8794208050957304</v>
      </c>
      <c r="U10" s="3">
        <f t="shared" ca="1" si="7"/>
        <v>-1.1747618437353156</v>
      </c>
      <c r="V10" s="3">
        <f t="shared" ca="1" si="7"/>
        <v>-2.1611959701007475</v>
      </c>
      <c r="W10" s="3">
        <f t="shared" ca="1" si="7"/>
        <v>110.99137931034484</v>
      </c>
      <c r="X10" s="3">
        <f t="shared" ca="1" si="7"/>
        <v>1.3272799444279051</v>
      </c>
      <c r="Y10" s="3">
        <f t="shared" ca="1" si="7"/>
        <v>4.1305796135909398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5273796000000</v>
      </c>
      <c r="H11" s="2">
        <f>IFERROR(INDEX(D11:G11,COUNT(D11:G11)),"")</f>
        <v>5273796000000</v>
      </c>
      <c r="I11" s="2">
        <f t="shared" ref="I11:Z11" si="8">IFERROR(INDEX(I51:I500,MATCH($C$11,$C$51:$C$500,0)),"")</f>
        <v>5042386000000</v>
      </c>
      <c r="J11" s="2">
        <f t="shared" si="8"/>
        <v>4040387000000</v>
      </c>
      <c r="K11" s="2">
        <f t="shared" si="8"/>
        <v>3674839000000</v>
      </c>
      <c r="L11" s="2">
        <f t="shared" si="8"/>
        <v>3850844000000</v>
      </c>
      <c r="M11" s="2">
        <f t="shared" si="8"/>
        <v>2778415000000</v>
      </c>
      <c r="N11" s="2">
        <f t="shared" si="8"/>
        <v>2788102000000</v>
      </c>
      <c r="O11" s="2">
        <f t="shared" si="8"/>
        <v>1816661000000</v>
      </c>
      <c r="P11" s="2">
        <f t="shared" si="8"/>
        <v>1412140000000</v>
      </c>
      <c r="Q11" s="2">
        <f t="shared" si="8"/>
        <v>1286372628000</v>
      </c>
      <c r="R11" s="2">
        <f t="shared" si="8"/>
        <v>1525716049000</v>
      </c>
      <c r="S11" s="2">
        <f t="shared" si="8"/>
        <v>503892183000</v>
      </c>
      <c r="T11" s="2">
        <f t="shared" si="8"/>
        <v>512671885000</v>
      </c>
      <c r="U11" s="2">
        <f t="shared" si="8"/>
        <v>368507432000</v>
      </c>
      <c r="V11" s="2">
        <f t="shared" si="8"/>
        <v>526324881000</v>
      </c>
      <c r="W11" s="2">
        <f t="shared" si="8"/>
        <v>288621337000</v>
      </c>
      <c r="X11" s="2">
        <f t="shared" si="8"/>
        <v>224320276000</v>
      </c>
      <c r="Y11" s="2">
        <f t="shared" si="8"/>
        <v>189686754000</v>
      </c>
      <c r="Z11" s="2">
        <f t="shared" si="8"/>
        <v>278153222000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-1799000000000</v>
      </c>
      <c r="H12" s="2">
        <f>IFERROR(INDEX(D12:G12,COUNT(D12:G12)),"")</f>
        <v>-1799000000000</v>
      </c>
      <c r="I12" s="2">
        <f t="shared" ref="I12:Z12" si="9">IFERROR(INDEX(I51:I500,MATCH($C$12,$C$51:$C$500,0)),"")</f>
        <v>-2139000000000</v>
      </c>
      <c r="J12" s="2">
        <f t="shared" si="9"/>
        <v>-1258000000000</v>
      </c>
      <c r="K12" s="2">
        <f t="shared" si="9"/>
        <v>-339000000000</v>
      </c>
      <c r="L12" s="2">
        <f t="shared" si="9"/>
        <v>-2787000000000</v>
      </c>
      <c r="M12" s="2">
        <f t="shared" si="9"/>
        <v>-1202000000000</v>
      </c>
      <c r="N12" s="2">
        <f t="shared" si="9"/>
        <v>146000000000</v>
      </c>
      <c r="O12" s="2">
        <f t="shared" si="9"/>
        <v>173000000000</v>
      </c>
      <c r="P12" s="2">
        <f t="shared" si="9"/>
        <v>1439000000000</v>
      </c>
      <c r="Q12" s="2">
        <f t="shared" si="9"/>
        <v>2396000000000</v>
      </c>
      <c r="R12" s="2">
        <f t="shared" si="9"/>
        <v>3132000000000</v>
      </c>
      <c r="S12" s="2">
        <f t="shared" si="9"/>
        <v>3153000000000</v>
      </c>
      <c r="T12" s="2">
        <f t="shared" si="9"/>
        <v>2913000000000</v>
      </c>
      <c r="U12" s="2">
        <f t="shared" si="9"/>
        <v>2408000000000</v>
      </c>
      <c r="V12" s="2">
        <f t="shared" si="9"/>
        <v>1451000000000</v>
      </c>
      <c r="W12" s="2">
        <f t="shared" si="9"/>
        <v>845000000000</v>
      </c>
      <c r="X12" s="2">
        <f t="shared" si="9"/>
        <v>775000000000</v>
      </c>
      <c r="Y12" s="2">
        <f t="shared" si="9"/>
        <v>988000000000</v>
      </c>
      <c r="Z12" s="2">
        <f t="shared" si="9"/>
        <v>1286000000000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3475000000000</v>
      </c>
      <c r="H13" s="2">
        <f>IFERROR(INDEX(D13:G13,COUNT(D13:G13)),"")</f>
        <v>3475000000000</v>
      </c>
      <c r="I13" s="2">
        <f t="shared" ref="I13:Z13" si="10">IFERROR(INDEX(I51:I500,MATCH($C$13,$C$51:$C$500,0)),"")</f>
        <v>2903000000000</v>
      </c>
      <c r="J13" s="2">
        <f t="shared" si="10"/>
        <v>2782000000000</v>
      </c>
      <c r="K13" s="2">
        <f t="shared" si="10"/>
        <v>3335000000000</v>
      </c>
      <c r="L13" s="2">
        <f t="shared" si="10"/>
        <v>1064000000000</v>
      </c>
      <c r="M13" s="2">
        <f t="shared" si="10"/>
        <v>1576000000000</v>
      </c>
      <c r="N13" s="2">
        <f t="shared" si="10"/>
        <v>2934000000000</v>
      </c>
      <c r="O13" s="2">
        <f t="shared" si="10"/>
        <v>1989000000000</v>
      </c>
      <c r="P13" s="2">
        <f t="shared" si="10"/>
        <v>2851000000000</v>
      </c>
      <c r="Q13" s="2">
        <f t="shared" si="10"/>
        <v>3682000000000</v>
      </c>
      <c r="R13" s="2">
        <f t="shared" si="10"/>
        <v>4657000000000</v>
      </c>
      <c r="S13" s="2">
        <f t="shared" si="10"/>
        <v>3657000000000</v>
      </c>
      <c r="T13" s="2">
        <f t="shared" si="10"/>
        <v>3426000000000</v>
      </c>
      <c r="U13" s="2">
        <f t="shared" si="10"/>
        <v>2776000000000</v>
      </c>
      <c r="V13" s="2">
        <f t="shared" si="10"/>
        <v>1978000000000</v>
      </c>
      <c r="W13" s="2">
        <f t="shared" si="10"/>
        <v>1134000000000</v>
      </c>
      <c r="X13" s="2">
        <f t="shared" si="10"/>
        <v>999000000000</v>
      </c>
      <c r="Y13" s="2">
        <f t="shared" si="10"/>
        <v>1177000000000</v>
      </c>
      <c r="Z13" s="2">
        <f t="shared" si="10"/>
        <v>1565000000000</v>
      </c>
    </row>
    <row r="14" spans="1:26" ht="15.5" x14ac:dyDescent="0.35">
      <c r="C14" t="s">
        <v>26</v>
      </c>
      <c r="D14" s="2">
        <f>IFERROR(INDEX(D51:D500,MATCH($C$14,$C$51:$C$500,0)),"")</f>
        <v>-155780000000</v>
      </c>
      <c r="H14" s="2">
        <f>IFERROR(SUM(D14:G14)*(4/MAX(1,COUNT(D14:G14))),"")</f>
        <v>-623120000000</v>
      </c>
      <c r="I14" s="2">
        <f t="shared" ref="I14:Z14" si="11">IFERROR(INDEX(I51:I500,MATCH($C$14,$C$51:$C$500,0)),"")</f>
        <v>-577660000000</v>
      </c>
      <c r="J14" s="2">
        <f t="shared" si="11"/>
        <v>-606990000000</v>
      </c>
      <c r="K14" s="2">
        <f t="shared" si="11"/>
        <v>-473484000000</v>
      </c>
      <c r="L14" s="2">
        <f t="shared" si="11"/>
        <v>-481990000000</v>
      </c>
      <c r="M14" s="2">
        <f t="shared" si="11"/>
        <v>-499863000000</v>
      </c>
      <c r="N14" s="2">
        <f t="shared" si="11"/>
        <v>-552208000000</v>
      </c>
      <c r="O14" s="2">
        <f t="shared" si="11"/>
        <v>-212422000000</v>
      </c>
      <c r="P14" s="2">
        <f t="shared" si="11"/>
        <v>-536113000000</v>
      </c>
      <c r="Q14" s="2">
        <f t="shared" si="11"/>
        <v>-403602836000</v>
      </c>
      <c r="R14" s="2">
        <f t="shared" si="11"/>
        <v>-420713778000</v>
      </c>
      <c r="S14" s="2">
        <f t="shared" si="11"/>
        <v>-399287490000</v>
      </c>
      <c r="T14" s="2">
        <f t="shared" si="11"/>
        <v>-381856736000</v>
      </c>
      <c r="U14" s="2">
        <f t="shared" si="11"/>
        <v>-239982033000</v>
      </c>
      <c r="V14" s="2">
        <f t="shared" si="11"/>
        <v>-165069599000</v>
      </c>
      <c r="W14" s="2">
        <f t="shared" si="11"/>
        <v>-123418316000</v>
      </c>
      <c r="X14" s="2">
        <f t="shared" si="11"/>
        <v>-123883433000</v>
      </c>
      <c r="Y14" s="2">
        <f t="shared" si="11"/>
        <v>-114219792000</v>
      </c>
      <c r="Z14" s="2">
        <f t="shared" si="11"/>
        <v>-72804897000</v>
      </c>
    </row>
    <row r="15" spans="1:26" ht="15.5" x14ac:dyDescent="0.35">
      <c r="C15" t="s">
        <v>27</v>
      </c>
      <c r="D15" s="2">
        <f>IFERROR(INDEX(D51:D500,MATCH($C$15,$C$51:$C$500,0)),"")</f>
        <v>-172405000000</v>
      </c>
      <c r="H15" s="2">
        <f>IFERROR(SUM(D15:G15)*(4/MAX(1,COUNT(D15:G15))),"")</f>
        <v>-689620000000</v>
      </c>
      <c r="I15" s="2">
        <f t="shared" ref="I15:Z15" si="12">IFERROR(INDEX(I51:I500,MATCH($C$15,$C$51:$C$500,0)),"")</f>
        <v>-820325000000</v>
      </c>
      <c r="J15" s="2">
        <f t="shared" si="12"/>
        <v>-718299000000</v>
      </c>
      <c r="K15" s="2">
        <f t="shared" si="12"/>
        <v>-888245000000</v>
      </c>
      <c r="L15" s="2">
        <f t="shared" si="12"/>
        <v>-690928000000</v>
      </c>
      <c r="M15" s="2">
        <f t="shared" si="12"/>
        <v>-219832000000</v>
      </c>
      <c r="N15" s="2">
        <f t="shared" si="12"/>
        <v>116371000000</v>
      </c>
      <c r="O15" s="2">
        <f t="shared" si="12"/>
        <v>-492276000000</v>
      </c>
      <c r="P15" s="2">
        <f t="shared" si="12"/>
        <v>-398897000000</v>
      </c>
      <c r="Q15" s="2">
        <f t="shared" si="12"/>
        <v>-270664095000</v>
      </c>
      <c r="R15" s="2">
        <f t="shared" si="12"/>
        <v>-214935991000</v>
      </c>
      <c r="S15" s="2">
        <f t="shared" si="12"/>
        <v>-138482428000</v>
      </c>
      <c r="T15" s="2">
        <f t="shared" si="12"/>
        <v>-118525459000</v>
      </c>
      <c r="U15" s="2">
        <f t="shared" si="12"/>
        <v>-157313966000</v>
      </c>
      <c r="V15" s="2">
        <f t="shared" si="12"/>
        <v>-164886821000</v>
      </c>
      <c r="W15" s="2">
        <f t="shared" si="12"/>
        <v>-124146855000</v>
      </c>
      <c r="X15" s="2">
        <f t="shared" si="12"/>
        <v>-74718945000</v>
      </c>
      <c r="Y15" s="2">
        <f t="shared" si="12"/>
        <v>-117846719000</v>
      </c>
      <c r="Z15" s="2">
        <f t="shared" si="12"/>
        <v>17587978000</v>
      </c>
    </row>
    <row r="16" spans="1:26" ht="15.5" x14ac:dyDescent="0.35">
      <c r="C16" t="s">
        <v>28</v>
      </c>
      <c r="D16" s="2">
        <f>IFERROR(INDEX(D51:D500,MATCH($C$16,$C$51:$C$500,0)),"")</f>
        <v>941389000000</v>
      </c>
      <c r="H16" s="2">
        <f>IFERROR(SUM(D16:G16)*(4/MAX(1,COUNT(D16:G16))),"")</f>
        <v>3765556000000</v>
      </c>
      <c r="I16" s="2">
        <f t="shared" ref="I16:Z16" si="13">IFERROR(INDEX(I51:I500,MATCH($C$16,$C$51:$C$500,0)),"")</f>
        <v>3539559000000</v>
      </c>
      <c r="J16" s="2">
        <f t="shared" si="13"/>
        <v>2865715000000</v>
      </c>
      <c r="K16" s="2">
        <f t="shared" si="13"/>
        <v>3233538000000</v>
      </c>
      <c r="L16" s="2">
        <f t="shared" si="13"/>
        <v>3196331000000</v>
      </c>
      <c r="M16" s="2">
        <f t="shared" si="13"/>
        <v>709988000000</v>
      </c>
      <c r="N16" s="2">
        <f t="shared" si="13"/>
        <v>-701675000000</v>
      </c>
      <c r="O16" s="2">
        <f t="shared" si="13"/>
        <v>1655783000000</v>
      </c>
      <c r="P16" s="2">
        <f t="shared" si="13"/>
        <v>1212813000000</v>
      </c>
      <c r="Q16" s="2">
        <f t="shared" si="13"/>
        <v>620745360000</v>
      </c>
      <c r="R16" s="2">
        <f t="shared" si="13"/>
        <v>423411627000</v>
      </c>
      <c r="S16" s="2">
        <f t="shared" si="13"/>
        <v>168577498000</v>
      </c>
      <c r="T16" s="2">
        <f t="shared" si="13"/>
        <v>191788021000</v>
      </c>
      <c r="U16" s="2">
        <f t="shared" si="13"/>
        <v>485106683000</v>
      </c>
      <c r="V16" s="2">
        <f t="shared" si="13"/>
        <v>597637801000</v>
      </c>
      <c r="W16" s="2">
        <f t="shared" si="13"/>
        <v>484571847000</v>
      </c>
      <c r="X16" s="2">
        <f t="shared" si="13"/>
        <v>275790308000</v>
      </c>
      <c r="Y16" s="2">
        <f t="shared" si="13"/>
        <v>281838559000</v>
      </c>
      <c r="Z16" s="2">
        <f t="shared" si="13"/>
        <v>-87378807000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20169000000000.004</v>
      </c>
      <c r="H20" s="2">
        <f t="shared" ref="H20:Z20" ca="1" si="14">IFERROR(H21*H2,"")</f>
        <v>20169000000000.004</v>
      </c>
      <c r="I20" s="2">
        <f t="shared" ca="1" si="14"/>
        <v>19339000000000.004</v>
      </c>
      <c r="J20" s="2">
        <f t="shared" ca="1" si="14"/>
        <v>23406000000000.004</v>
      </c>
      <c r="K20" s="2">
        <f t="shared" ca="1" si="14"/>
        <v>29714000000000.004</v>
      </c>
      <c r="L20" s="2">
        <f t="shared" ca="1" si="14"/>
        <v>23987000000000.004</v>
      </c>
      <c r="M20" s="2">
        <f t="shared" ca="1" si="14"/>
        <v>11786000000000.002</v>
      </c>
      <c r="N20" s="2">
        <f t="shared" ca="1" si="14"/>
        <v>13114000000000.002</v>
      </c>
      <c r="O20" s="2">
        <f t="shared" ca="1" si="14"/>
        <v>17513000000000.002</v>
      </c>
      <c r="P20" s="2">
        <f t="shared" ca="1" si="14"/>
        <v>13363000000000.002</v>
      </c>
      <c r="Q20" s="2">
        <f t="shared" ca="1" si="14"/>
        <v>1029200000000</v>
      </c>
      <c r="R20" s="2">
        <f t="shared" ca="1" si="14"/>
        <v>896400000000</v>
      </c>
      <c r="S20" s="2">
        <f t="shared" ca="1" si="14"/>
        <v>629970000000</v>
      </c>
      <c r="T20" s="2">
        <f t="shared" ca="1" si="14"/>
        <v>842450000000</v>
      </c>
      <c r="U20" s="2">
        <f t="shared" ca="1" si="14"/>
        <v>913000000000</v>
      </c>
      <c r="V20" s="2">
        <f t="shared" ca="1" si="14"/>
        <v>1103900000000</v>
      </c>
      <c r="W20" s="2">
        <f t="shared" ca="1" si="14"/>
        <v>854900000000</v>
      </c>
      <c r="X20" s="2">
        <f t="shared" ca="1" si="14"/>
        <v>444050000000</v>
      </c>
      <c r="Y20" s="2">
        <f t="shared" ca="1" si="14"/>
        <v>102920000000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16600000000.000002</v>
      </c>
      <c r="H21" s="2">
        <f>IFERROR(INDEX(D21:G21,COUNT(D21:G21)),"")</f>
        <v>16600000000.000002</v>
      </c>
      <c r="I21" s="2">
        <f t="shared" ref="I21:Z21" si="15">IFERROR(INDEX(I51:I500,MATCH($C$7,$C$51:$C$500,0)),"")</f>
        <v>16600000000.000002</v>
      </c>
      <c r="J21" s="2">
        <f t="shared" si="15"/>
        <v>16600000000.000002</v>
      </c>
      <c r="K21" s="2">
        <f t="shared" si="15"/>
        <v>16600000000.000002</v>
      </c>
      <c r="L21" s="2">
        <f t="shared" si="15"/>
        <v>16600000000.000002</v>
      </c>
      <c r="M21" s="2">
        <f t="shared" si="15"/>
        <v>16600000000.000002</v>
      </c>
      <c r="N21" s="2">
        <f t="shared" si="15"/>
        <v>16600000000.000002</v>
      </c>
      <c r="O21" s="2">
        <f t="shared" si="15"/>
        <v>16600000000.000002</v>
      </c>
      <c r="P21" s="2">
        <f t="shared" si="15"/>
        <v>16600000000.000002</v>
      </c>
      <c r="Q21" s="2">
        <f t="shared" si="15"/>
        <v>1660000000</v>
      </c>
      <c r="R21" s="2">
        <f t="shared" si="15"/>
        <v>1660000000</v>
      </c>
      <c r="S21" s="2">
        <f t="shared" si="15"/>
        <v>1660000000</v>
      </c>
      <c r="T21" s="2">
        <f t="shared" si="15"/>
        <v>1660000000</v>
      </c>
      <c r="U21" s="2">
        <f t="shared" si="15"/>
        <v>1660000000</v>
      </c>
      <c r="V21" s="2">
        <f t="shared" si="15"/>
        <v>1660000000</v>
      </c>
      <c r="W21" s="2">
        <f t="shared" si="15"/>
        <v>1660000000</v>
      </c>
      <c r="X21" s="2">
        <f t="shared" si="15"/>
        <v>1660000000</v>
      </c>
      <c r="Y21" s="2">
        <f t="shared" si="15"/>
        <v>1660000000</v>
      </c>
      <c r="Z21" s="2">
        <f t="shared" si="15"/>
        <v>1660000000</v>
      </c>
    </row>
    <row r="23" spans="1:26" ht="15.5" x14ac:dyDescent="0.35">
      <c r="B23" t="s">
        <v>53</v>
      </c>
      <c r="C23" t="s">
        <v>54</v>
      </c>
      <c r="D23" s="3">
        <f>IFERROR(D5/D6*100,"")</f>
        <v>3.7329231735990924</v>
      </c>
      <c r="H23" s="3">
        <f t="shared" ref="H23:Z23" si="16">IFERROR(H5/H6*100,"")</f>
        <v>14.93169269439637</v>
      </c>
      <c r="I23" s="3">
        <f t="shared" si="16"/>
        <v>13.575675030443337</v>
      </c>
      <c r="J23" s="3">
        <f t="shared" si="16"/>
        <v>12.732948116558187</v>
      </c>
      <c r="K23" s="3">
        <f t="shared" si="16"/>
        <v>14.659337560527566</v>
      </c>
      <c r="L23" s="3">
        <f t="shared" si="16"/>
        <v>22.323055382508773</v>
      </c>
      <c r="M23" s="3">
        <f t="shared" si="16"/>
        <v>7.425985148903445</v>
      </c>
      <c r="N23" s="3">
        <f t="shared" si="16"/>
        <v>-9.3253992676247037</v>
      </c>
      <c r="O23" s="3">
        <f t="shared" si="16"/>
        <v>12.260653723707</v>
      </c>
      <c r="P23" s="3">
        <f t="shared" si="16"/>
        <v>13.278625895015427</v>
      </c>
      <c r="Q23" s="3">
        <f t="shared" si="16"/>
        <v>7.2314092522430995</v>
      </c>
      <c r="R23" s="3">
        <f t="shared" si="16"/>
        <v>7.1359180873149644</v>
      </c>
      <c r="S23" s="3">
        <f t="shared" si="16"/>
        <v>2.5461395987753268</v>
      </c>
      <c r="T23" s="3">
        <f t="shared" si="16"/>
        <v>3.0349374115755681</v>
      </c>
      <c r="U23" s="3">
        <f t="shared" si="16"/>
        <v>13.451561798029399</v>
      </c>
      <c r="V23" s="3">
        <f t="shared" si="16"/>
        <v>20.096943851942672</v>
      </c>
      <c r="W23" s="3">
        <f t="shared" si="16"/>
        <v>19.964560106789378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-0.22757286187667425</v>
      </c>
      <c r="H24" s="4">
        <f t="shared" ref="H24:Z24" si="17">IFERROR(_xlfn.RRI(5,M23,H23),"")</f>
        <v>0.14992891213032022</v>
      </c>
      <c r="I24" s="4" t="str">
        <f t="shared" si="17"/>
        <v/>
      </c>
      <c r="J24" s="4">
        <f t="shared" si="17"/>
        <v>7.5881901144927433E-3</v>
      </c>
      <c r="K24" s="4">
        <f t="shared" si="17"/>
        <v>1.9981376021784403E-2</v>
      </c>
      <c r="L24" s="4">
        <f t="shared" si="17"/>
        <v>0.25287037232128173</v>
      </c>
      <c r="M24" s="4">
        <f t="shared" si="17"/>
        <v>8.0007239886770165E-3</v>
      </c>
      <c r="N24" s="4" t="str">
        <f t="shared" si="17"/>
        <v/>
      </c>
      <c r="O24" s="4">
        <f t="shared" si="17"/>
        <v>0.32212579204449732</v>
      </c>
      <c r="P24" s="4">
        <f t="shared" si="17"/>
        <v>-2.584564484163332E-3</v>
      </c>
      <c r="Q24" s="4">
        <f t="shared" si="17"/>
        <v>-0.18488556484724961</v>
      </c>
      <c r="R24" s="4">
        <f t="shared" si="17"/>
        <v>-0.1859744767502578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37.83</v>
      </c>
      <c r="H25" s="3">
        <f>IFERROR(INDEX(D25:G25,COUNT(D25:G25)),"")</f>
        <v>37.83</v>
      </c>
      <c r="I25" s="3">
        <f t="shared" ref="I25:Z25" si="18">IFERROR(INDEX(I51:I500,MATCH($C$25,$C$51:$C$500,0)),"")</f>
        <v>134.41</v>
      </c>
      <c r="J25" s="3">
        <f t="shared" si="18"/>
        <v>106.48</v>
      </c>
      <c r="K25" s="3">
        <f t="shared" si="18"/>
        <v>114.07</v>
      </c>
      <c r="L25" s="3">
        <f t="shared" si="18"/>
        <v>127.09</v>
      </c>
      <c r="M25" s="3">
        <f t="shared" si="18"/>
        <v>26.44</v>
      </c>
      <c r="N25" s="3">
        <f t="shared" si="18"/>
        <v>-33.36</v>
      </c>
      <c r="O25" s="3">
        <f t="shared" si="18"/>
        <v>56.23</v>
      </c>
      <c r="P25" s="3">
        <f t="shared" si="18"/>
        <v>44.33</v>
      </c>
      <c r="Q25" s="3">
        <f t="shared" si="18"/>
        <v>201.6</v>
      </c>
      <c r="R25" s="3">
        <f t="shared" si="18"/>
        <v>125.59</v>
      </c>
      <c r="S25" s="3">
        <f t="shared" si="18"/>
        <v>22.49</v>
      </c>
      <c r="T25" s="3">
        <f t="shared" si="18"/>
        <v>44.63</v>
      </c>
      <c r="U25" s="3">
        <f t="shared" si="18"/>
        <v>197.47</v>
      </c>
      <c r="V25" s="3">
        <f t="shared" si="18"/>
        <v>260.69</v>
      </c>
      <c r="W25" s="3">
        <f t="shared" si="18"/>
        <v>217.12</v>
      </c>
      <c r="X25" s="3">
        <f t="shared" si="18"/>
        <v>121.13</v>
      </c>
      <c r="Y25" s="3">
        <f t="shared" si="18"/>
        <v>98.79</v>
      </c>
      <c r="Z25" s="3">
        <f t="shared" si="18"/>
        <v>-42.04</v>
      </c>
    </row>
    <row r="26" spans="1:26" ht="15.5" x14ac:dyDescent="0.35">
      <c r="C26" t="s">
        <v>58</v>
      </c>
      <c r="D26" s="4">
        <f>IFERROR(_xlfn.RRI(5,I25,D25),"")</f>
        <v>-0.22396563756244792</v>
      </c>
      <c r="H26" s="4">
        <f t="shared" ref="H26:Z26" si="19">IFERROR(_xlfn.RRI(5,M25,H25),"")</f>
        <v>7.4273785296292694E-2</v>
      </c>
      <c r="I26" s="4" t="str">
        <f t="shared" si="19"/>
        <v/>
      </c>
      <c r="J26" s="4">
        <f t="shared" si="19"/>
        <v>0.13621362222849243</v>
      </c>
      <c r="K26" s="4">
        <f t="shared" si="19"/>
        <v>0.20807735040702324</v>
      </c>
      <c r="L26" s="4">
        <f t="shared" si="19"/>
        <v>-8.8148387611925338E-2</v>
      </c>
      <c r="M26" s="4">
        <f t="shared" si="19"/>
        <v>-0.26774680030582454</v>
      </c>
      <c r="N26" s="4" t="str">
        <f t="shared" si="19"/>
        <v/>
      </c>
      <c r="O26" s="4">
        <f t="shared" si="19"/>
        <v>4.729309301185447E-2</v>
      </c>
      <c r="P26" s="4">
        <f t="shared" si="19"/>
        <v>-0.25828114190635632</v>
      </c>
      <c r="Q26" s="4">
        <f t="shared" si="19"/>
        <v>-5.0110184832156679E-2</v>
      </c>
      <c r="R26" s="4">
        <f t="shared" si="19"/>
        <v>-0.10370485075573699</v>
      </c>
      <c r="S26" s="4">
        <f t="shared" si="19"/>
        <v>-0.28591888497057882</v>
      </c>
      <c r="T26" s="4">
        <f t="shared" si="19"/>
        <v>-0.14693371061742577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740.50271084337339</v>
      </c>
      <c r="H27" s="3">
        <f t="shared" ref="H27:Z27" si="20">IFERROR(H4/H21,"")</f>
        <v>2962.0108433734936</v>
      </c>
      <c r="I27" s="3">
        <f t="shared" si="20"/>
        <v>2595.3739759036143</v>
      </c>
      <c r="J27" s="3">
        <f t="shared" si="20"/>
        <v>2279.2705421686746</v>
      </c>
      <c r="K27" s="3">
        <f t="shared" si="20"/>
        <v>2007.1572891566263</v>
      </c>
      <c r="L27" s="3">
        <f t="shared" si="20"/>
        <v>1622.7313253012046</v>
      </c>
      <c r="M27" s="3">
        <f t="shared" si="20"/>
        <v>1109.8676506024094</v>
      </c>
      <c r="N27" s="3">
        <f t="shared" si="20"/>
        <v>894.42156626506016</v>
      </c>
      <c r="O27" s="3">
        <f t="shared" si="20"/>
        <v>1299.9243975903612</v>
      </c>
      <c r="P27" s="3">
        <f t="shared" si="20"/>
        <v>1139.8266867469879</v>
      </c>
      <c r="Q27" s="3">
        <f t="shared" si="20"/>
        <v>9822.7305204819277</v>
      </c>
      <c r="R27" s="3">
        <f t="shared" si="20"/>
        <v>8523.8647126506021</v>
      </c>
      <c r="S27" s="3">
        <f t="shared" si="20"/>
        <v>7730.6014716867467</v>
      </c>
      <c r="T27" s="3">
        <f t="shared" si="20"/>
        <v>7121.7509114457835</v>
      </c>
      <c r="U27" s="3">
        <f t="shared" si="20"/>
        <v>5863.9997536144574</v>
      </c>
      <c r="V27" s="3">
        <f t="shared" si="20"/>
        <v>4569.3284650602409</v>
      </c>
      <c r="W27" s="3">
        <f t="shared" si="20"/>
        <v>3548.0776475903613</v>
      </c>
      <c r="X27" s="3">
        <f t="shared" si="20"/>
        <v>2838.8552361445782</v>
      </c>
      <c r="Y27" s="3">
        <f t="shared" si="20"/>
        <v>2477.2379746987954</v>
      </c>
      <c r="Z27" s="3">
        <f t="shared" si="20"/>
        <v>2089.1782373493975</v>
      </c>
    </row>
    <row r="28" spans="1:26" ht="15.5" x14ac:dyDescent="0.35">
      <c r="C28" t="s">
        <v>60</v>
      </c>
      <c r="D28" s="4">
        <f>IFERROR(_xlfn.RRI(5,I27,D27),"")</f>
        <v>-0.22184638129214207</v>
      </c>
      <c r="H28" s="4">
        <f t="shared" ref="H28:Z28" si="21">IFERROR(_xlfn.RRI(5,M27,H27),"")</f>
        <v>0.21692297415479289</v>
      </c>
      <c r="I28" s="4">
        <f t="shared" si="21"/>
        <v>0.23746104591512851</v>
      </c>
      <c r="J28" s="4">
        <f t="shared" si="21"/>
        <v>0.11885950727083117</v>
      </c>
      <c r="K28" s="4">
        <f t="shared" si="21"/>
        <v>0.11982076703652056</v>
      </c>
      <c r="L28" s="4">
        <f t="shared" si="21"/>
        <v>-0.30240577276201519</v>
      </c>
      <c r="M28" s="4">
        <f t="shared" si="21"/>
        <v>-0.3348387680465702</v>
      </c>
      <c r="N28" s="4">
        <f t="shared" si="21"/>
        <v>-0.35037041436880689</v>
      </c>
      <c r="O28" s="4">
        <f t="shared" si="21"/>
        <v>-0.28835031245934184</v>
      </c>
      <c r="P28" s="4">
        <f t="shared" si="21"/>
        <v>-0.27934239257999438</v>
      </c>
      <c r="Q28" s="4">
        <f t="shared" si="21"/>
        <v>0.16540256673488951</v>
      </c>
      <c r="R28" s="4">
        <f t="shared" si="21"/>
        <v>0.19159503923221677</v>
      </c>
      <c r="S28" s="4">
        <f t="shared" si="21"/>
        <v>0.22183906851217317</v>
      </c>
      <c r="T28" s="4">
        <f t="shared" si="21"/>
        <v>0.23516168188111175</v>
      </c>
      <c r="U28" s="4">
        <f t="shared" si="21"/>
        <v>0.22925983040838727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-0.71854772710363812</v>
      </c>
      <c r="I29" s="4">
        <f t="shared" si="22"/>
        <v>0.26230277986476325</v>
      </c>
      <c r="J29" s="4">
        <f t="shared" si="22"/>
        <v>-6.6538090646094408E-2</v>
      </c>
      <c r="K29" s="4">
        <f t="shared" si="22"/>
        <v>-0.10244708474309552</v>
      </c>
      <c r="L29" s="4">
        <f t="shared" si="22"/>
        <v>3.8067322239031771</v>
      </c>
      <c r="M29" s="4">
        <f t="shared" si="22"/>
        <v>-1.7925659472422062</v>
      </c>
      <c r="N29" s="4">
        <f t="shared" si="22"/>
        <v>-1.593277609816824</v>
      </c>
      <c r="O29" s="4">
        <f t="shared" si="22"/>
        <v>0.26844123618317167</v>
      </c>
      <c r="P29" s="4">
        <f t="shared" si="22"/>
        <v>-0.78010912698412693</v>
      </c>
      <c r="Q29" s="4">
        <f t="shared" si="22"/>
        <v>0.60522334580778714</v>
      </c>
      <c r="R29" s="4">
        <f t="shared" si="22"/>
        <v>4.5842596709648742</v>
      </c>
      <c r="S29" s="4">
        <f t="shared" si="22"/>
        <v>-0.49607887071476592</v>
      </c>
      <c r="T29" s="4">
        <f t="shared" si="22"/>
        <v>-0.77399098597255278</v>
      </c>
      <c r="U29" s="4">
        <f t="shared" si="22"/>
        <v>-0.24251026122981317</v>
      </c>
      <c r="V29" s="4">
        <f t="shared" si="22"/>
        <v>0.20067243920412672</v>
      </c>
      <c r="W29" s="4">
        <f t="shared" si="22"/>
        <v>0.79245438784776701</v>
      </c>
      <c r="X29" s="4">
        <f t="shared" si="22"/>
        <v>0.22613624860815859</v>
      </c>
      <c r="Y29" s="4">
        <f t="shared" si="22"/>
        <v>-3.3499048525214086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0.14126552507417728</v>
      </c>
      <c r="I30" s="4">
        <f t="shared" si="23"/>
        <v>0.13868622784646459</v>
      </c>
      <c r="J30" s="4">
        <f t="shared" si="23"/>
        <v>0.13557146441990389</v>
      </c>
      <c r="K30" s="4">
        <f t="shared" si="23"/>
        <v>0.23690056256482644</v>
      </c>
      <c r="L30" s="4">
        <f t="shared" si="23"/>
        <v>0.46209444380185793</v>
      </c>
      <c r="M30" s="4">
        <f t="shared" si="23"/>
        <v>0.24087755982563394</v>
      </c>
      <c r="N30" s="4">
        <f t="shared" si="23"/>
        <v>-0.3119433961520931</v>
      </c>
      <c r="O30" s="4">
        <f t="shared" si="23"/>
        <v>0.14045794216336932</v>
      </c>
      <c r="P30" s="4">
        <f t="shared" si="23"/>
        <v>-0.88396030163198802</v>
      </c>
      <c r="Q30" s="4">
        <f t="shared" si="23"/>
        <v>0.15237991821991589</v>
      </c>
      <c r="R30" s="4">
        <f t="shared" si="23"/>
        <v>0.10261339222687579</v>
      </c>
      <c r="S30" s="4">
        <f t="shared" si="23"/>
        <v>8.549169548494652E-2</v>
      </c>
      <c r="T30" s="4">
        <f t="shared" si="23"/>
        <v>0.21448690495869688</v>
      </c>
      <c r="U30" s="4">
        <f t="shared" si="23"/>
        <v>0.28333951005142893</v>
      </c>
      <c r="V30" s="4">
        <f t="shared" si="23"/>
        <v>0.28783214994278694</v>
      </c>
      <c r="W30" s="4">
        <f t="shared" si="23"/>
        <v>0.24982690290645859</v>
      </c>
      <c r="X30" s="4">
        <f t="shared" si="23"/>
        <v>0.14597598823332725</v>
      </c>
      <c r="Y30" s="4">
        <f t="shared" si="23"/>
        <v>0.18574754916159802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882.62</v>
      </c>
      <c r="H32" s="3">
        <f>IFERROR(INDEX(D32:G32,COUNT(D32:G32)),"")</f>
        <v>882.62</v>
      </c>
      <c r="I32" s="3">
        <f t="shared" ref="I32:Z32" si="24">IFERROR(INDEX(I51:I500,MATCH($C$32,$C$51:$C$500,0)),"")</f>
        <v>842.14</v>
      </c>
      <c r="J32" s="3">
        <f t="shared" si="24"/>
        <v>704.93</v>
      </c>
      <c r="K32" s="3">
        <f t="shared" si="24"/>
        <v>602.26</v>
      </c>
      <c r="L32" s="3">
        <f t="shared" si="24"/>
        <v>487.83</v>
      </c>
      <c r="M32" s="3">
        <f t="shared" si="24"/>
        <v>353.92</v>
      </c>
      <c r="N32" s="3">
        <f t="shared" si="24"/>
        <v>322.20999999999998</v>
      </c>
      <c r="O32" s="3">
        <f t="shared" si="24"/>
        <v>371.75</v>
      </c>
      <c r="P32" s="3">
        <f t="shared" si="24"/>
        <v>328.46</v>
      </c>
      <c r="Q32" s="3">
        <f t="shared" si="24"/>
        <v>2432.4299999999998</v>
      </c>
      <c r="R32" s="3">
        <f t="shared" si="24"/>
        <v>1929.82</v>
      </c>
      <c r="S32" s="3">
        <f t="shared" si="24"/>
        <v>1792.11</v>
      </c>
      <c r="T32" s="3">
        <f t="shared" si="24"/>
        <v>1530.46</v>
      </c>
      <c r="U32" s="3">
        <f t="shared" si="24"/>
        <v>1462.57</v>
      </c>
      <c r="V32" s="3">
        <f t="shared" si="24"/>
        <v>1308.83</v>
      </c>
      <c r="W32" s="3">
        <f t="shared" si="24"/>
        <v>1080.79</v>
      </c>
      <c r="X32" s="3">
        <f t="shared" si="24"/>
        <v>885.02</v>
      </c>
      <c r="Y32" s="3">
        <f t="shared" si="24"/>
        <v>775.93</v>
      </c>
      <c r="Z32" s="3">
        <f t="shared" si="24"/>
        <v>679.26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1.37</v>
      </c>
      <c r="H33" s="3">
        <f>IFERROR(INDEX(D33:G33,COUNT(D33:G33)),"")</f>
        <v>1.37</v>
      </c>
      <c r="I33" s="3">
        <f t="shared" ref="I33:Z33" si="25">IFERROR(INDEX(I51:I500,MATCH($C$33,$C$51:$C$500,0)),"")</f>
        <v>1.38</v>
      </c>
      <c r="J33" s="3">
        <f t="shared" si="25"/>
        <v>2</v>
      </c>
      <c r="K33" s="3">
        <f t="shared" si="25"/>
        <v>2.97</v>
      </c>
      <c r="L33" s="3">
        <f t="shared" si="25"/>
        <v>2.96</v>
      </c>
      <c r="M33" s="3">
        <f t="shared" si="25"/>
        <v>2.0099999999999998</v>
      </c>
      <c r="N33" s="3">
        <f t="shared" si="25"/>
        <v>2.4500000000000002</v>
      </c>
      <c r="O33" s="3">
        <f t="shared" si="25"/>
        <v>2.84</v>
      </c>
      <c r="P33" s="3">
        <f t="shared" si="25"/>
        <v>2.4500000000000002</v>
      </c>
      <c r="Q33" s="3">
        <f t="shared" si="25"/>
        <v>2.5499999999999998</v>
      </c>
      <c r="R33" s="3">
        <f t="shared" si="25"/>
        <v>2.8</v>
      </c>
      <c r="S33" s="3">
        <f t="shared" si="25"/>
        <v>2.12</v>
      </c>
      <c r="T33" s="3">
        <f t="shared" si="25"/>
        <v>3.32</v>
      </c>
      <c r="U33" s="3">
        <f t="shared" si="25"/>
        <v>3.76</v>
      </c>
      <c r="V33" s="3">
        <f t="shared" si="25"/>
        <v>5.08</v>
      </c>
      <c r="W33" s="3">
        <f t="shared" si="25"/>
        <v>4.7699999999999996</v>
      </c>
      <c r="X33" s="3">
        <f t="shared" si="25"/>
        <v>3.03</v>
      </c>
      <c r="Y33" s="3">
        <f t="shared" si="25"/>
        <v>0.8</v>
      </c>
      <c r="Z33" s="3">
        <f t="shared" si="25"/>
        <v>0.53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31.85</v>
      </c>
      <c r="H34" s="3">
        <f>IFERROR(INDEX(D34:G34,COUNT(D34:G34)),"")</f>
        <v>31.85</v>
      </c>
      <c r="I34" s="3">
        <f t="shared" ref="I34:Z34" si="26">IFERROR(INDEX(I51:I500,MATCH($C$34,$C$51:$C$500,0)),"")</f>
        <v>8.67</v>
      </c>
      <c r="J34" s="3">
        <f t="shared" si="26"/>
        <v>13.24</v>
      </c>
      <c r="K34" s="3">
        <f t="shared" si="26"/>
        <v>15.69</v>
      </c>
      <c r="L34" s="3">
        <f t="shared" si="26"/>
        <v>11.37</v>
      </c>
      <c r="M34" s="3">
        <f t="shared" si="26"/>
        <v>26.85</v>
      </c>
      <c r="N34" s="3">
        <f t="shared" si="26"/>
        <v>-23.68</v>
      </c>
      <c r="O34" s="3">
        <f t="shared" si="26"/>
        <v>18.760000000000002</v>
      </c>
      <c r="P34" s="3">
        <f t="shared" si="26"/>
        <v>18.16</v>
      </c>
      <c r="Q34" s="3">
        <f t="shared" si="26"/>
        <v>30.75</v>
      </c>
      <c r="R34" s="3">
        <f t="shared" si="26"/>
        <v>43</v>
      </c>
      <c r="S34" s="3">
        <f t="shared" si="26"/>
        <v>168.96</v>
      </c>
      <c r="T34" s="3">
        <f t="shared" si="26"/>
        <v>113.82</v>
      </c>
      <c r="U34" s="3">
        <f t="shared" si="26"/>
        <v>27.85</v>
      </c>
      <c r="V34" s="3">
        <f t="shared" si="26"/>
        <v>25.51</v>
      </c>
      <c r="W34" s="3">
        <f t="shared" si="26"/>
        <v>23.72</v>
      </c>
      <c r="X34" s="3">
        <f t="shared" si="26"/>
        <v>22.12</v>
      </c>
      <c r="Y34" s="3">
        <f t="shared" si="26"/>
        <v>6.28</v>
      </c>
      <c r="Z34" s="3">
        <f t="shared" si="26"/>
        <v>-8.56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1.63</v>
      </c>
      <c r="H35" s="3">
        <f>IFERROR(INDEX(D35:G35,COUNT(D35:G35)),"")</f>
        <v>1.63</v>
      </c>
      <c r="I35" s="3">
        <f t="shared" ref="I35:Z35" si="27">IFERROR(INDEX(I51:I500,MATCH($C$35,$C$51:$C$500,0)),"")</f>
        <v>0.45</v>
      </c>
      <c r="J35" s="3">
        <f t="shared" si="27"/>
        <v>0.62</v>
      </c>
      <c r="K35" s="3">
        <f t="shared" si="27"/>
        <v>0.89</v>
      </c>
      <c r="L35" s="3">
        <f t="shared" si="27"/>
        <v>0.89</v>
      </c>
      <c r="M35" s="3">
        <f t="shared" si="27"/>
        <v>0.64</v>
      </c>
      <c r="N35" s="3">
        <f t="shared" si="27"/>
        <v>0.88</v>
      </c>
      <c r="O35" s="3">
        <f t="shared" si="27"/>
        <v>0.81</v>
      </c>
      <c r="P35" s="3">
        <f t="shared" si="27"/>
        <v>0.71</v>
      </c>
      <c r="Q35" s="3">
        <f t="shared" si="27"/>
        <v>0.63</v>
      </c>
      <c r="R35" s="3">
        <f t="shared" si="27"/>
        <v>0.63</v>
      </c>
      <c r="S35" s="3">
        <f t="shared" si="27"/>
        <v>0.49</v>
      </c>
      <c r="T35" s="3">
        <f t="shared" si="27"/>
        <v>0.71</v>
      </c>
      <c r="U35" s="3">
        <f t="shared" si="27"/>
        <v>0.94</v>
      </c>
      <c r="V35" s="3">
        <f t="shared" si="27"/>
        <v>1.46</v>
      </c>
      <c r="W35" s="3">
        <f t="shared" si="27"/>
        <v>1.45</v>
      </c>
      <c r="X35" s="3">
        <f t="shared" si="27"/>
        <v>0.94</v>
      </c>
      <c r="Y35" s="3">
        <f t="shared" si="27"/>
        <v>0.25</v>
      </c>
      <c r="Z35" s="3">
        <f t="shared" si="27"/>
        <v>0.17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6.6100000000000006E-2</v>
      </c>
      <c r="I36" s="4">
        <f t="shared" si="28"/>
        <v>7.4400000000000008E-2</v>
      </c>
      <c r="J36" s="4">
        <f t="shared" si="28"/>
        <v>9.3900000000000011E-2</v>
      </c>
      <c r="K36" s="4">
        <f t="shared" si="28"/>
        <v>7.1500000000000008E-2</v>
      </c>
      <c r="L36" s="4">
        <f t="shared" si="28"/>
        <v>6.2899999999999998E-2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0.22559999999999999</v>
      </c>
      <c r="Q36" s="4">
        <f t="shared" si="28"/>
        <v>0.19839999999999999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10</v>
      </c>
      <c r="I37" s="3">
        <f t="shared" si="29"/>
        <v>10</v>
      </c>
      <c r="J37" s="3">
        <f t="shared" si="29"/>
        <v>10</v>
      </c>
      <c r="K37" s="3">
        <f t="shared" si="29"/>
        <v>8</v>
      </c>
      <c r="L37" s="3">
        <f t="shared" si="29"/>
        <v>8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10</v>
      </c>
      <c r="Q37" s="3">
        <f t="shared" si="29"/>
        <v>4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12292345000000</v>
      </c>
      <c r="E51" s="5">
        <v>13045691000000</v>
      </c>
      <c r="F51" s="5">
        <v>10475460000000</v>
      </c>
      <c r="G51" s="5">
        <v>10261692000000</v>
      </c>
      <c r="I51" s="5">
        <v>43083208000000</v>
      </c>
      <c r="J51" s="5">
        <v>37835891000000</v>
      </c>
      <c r="K51" s="5">
        <v>33318811000000</v>
      </c>
      <c r="L51" s="5">
        <v>26937340000000</v>
      </c>
      <c r="M51" s="5">
        <v>18423803000000</v>
      </c>
      <c r="N51" s="5">
        <v>14847398000000</v>
      </c>
      <c r="O51" s="5">
        <v>21578745000000</v>
      </c>
      <c r="P51" s="5">
        <v>18921123000000</v>
      </c>
      <c r="Q51" s="5">
        <v>16305732664000</v>
      </c>
      <c r="R51" s="5">
        <v>14149615423000</v>
      </c>
      <c r="S51" s="5">
        <v>12832798443000</v>
      </c>
      <c r="T51" s="5">
        <v>11822106513000</v>
      </c>
      <c r="U51" s="5">
        <v>9734239591000</v>
      </c>
      <c r="V51" s="5">
        <v>7585085252000</v>
      </c>
      <c r="W51" s="5">
        <v>5889808895000</v>
      </c>
      <c r="X51" s="5">
        <v>4712499692000</v>
      </c>
      <c r="Y51" s="5">
        <v>4112215038000</v>
      </c>
      <c r="Z51" s="5">
        <v>3468035874000</v>
      </c>
    </row>
    <row r="52" spans="2:26" ht="15.5" x14ac:dyDescent="0.35">
      <c r="C52" t="s">
        <v>95</v>
      </c>
      <c r="D52" s="5">
        <v>117979000000</v>
      </c>
      <c r="E52" s="5">
        <v>198398000000</v>
      </c>
      <c r="F52" s="5">
        <v>119171000000</v>
      </c>
      <c r="G52" s="5">
        <v>97327000000</v>
      </c>
      <c r="I52" s="5">
        <v>542856000000</v>
      </c>
      <c r="J52" s="5">
        <v>383684000000</v>
      </c>
      <c r="K52" s="5">
        <v>449211000000</v>
      </c>
      <c r="L52" s="5">
        <v>397246000000</v>
      </c>
      <c r="M52" s="5">
        <v>56190000000</v>
      </c>
      <c r="N52" s="5">
        <v>-29167000000</v>
      </c>
      <c r="O52" s="5">
        <v>225688000000</v>
      </c>
      <c r="P52" s="5">
        <v>78796000000</v>
      </c>
      <c r="Q52" s="5">
        <v>14491742000</v>
      </c>
      <c r="R52" s="5">
        <v>-164000</v>
      </c>
      <c r="S52" s="5">
        <v>-7238853000</v>
      </c>
      <c r="T52" s="5">
        <v>-819894000</v>
      </c>
      <c r="U52" s="5">
        <v>432000</v>
      </c>
      <c r="V52" s="5">
        <v>351000</v>
      </c>
      <c r="W52" s="5">
        <v>-105000</v>
      </c>
    </row>
    <row r="53" spans="2:26" ht="15.5" x14ac:dyDescent="0.35">
      <c r="C53" t="s">
        <v>85</v>
      </c>
      <c r="D53" s="5">
        <v>-7414419000000</v>
      </c>
      <c r="E53" s="5">
        <v>-7749160000000</v>
      </c>
      <c r="F53" s="5">
        <v>-6136428000000</v>
      </c>
      <c r="G53" s="5">
        <v>-6027746000000</v>
      </c>
      <c r="I53" s="5">
        <v>-25128961000000</v>
      </c>
      <c r="J53" s="5">
        <v>-21695454000000</v>
      </c>
      <c r="K53" s="5">
        <v>-18225243000000</v>
      </c>
      <c r="L53" s="5">
        <v>-14908075000000</v>
      </c>
      <c r="M53" s="5">
        <v>-10731341000000</v>
      </c>
      <c r="N53" s="5">
        <v>-8666454000000</v>
      </c>
      <c r="O53" s="5">
        <v>-11322628000000</v>
      </c>
      <c r="P53" s="5">
        <v>-9869417000000</v>
      </c>
      <c r="Q53" s="5">
        <v>-8449611432000</v>
      </c>
      <c r="R53" s="5">
        <v>-7276597329000</v>
      </c>
      <c r="S53" s="5">
        <v>-7050083645000</v>
      </c>
      <c r="T53" s="5">
        <v>-6352461274000</v>
      </c>
      <c r="U53" s="5">
        <v>-4885537014000</v>
      </c>
      <c r="V53" s="5">
        <v>-3726164893000</v>
      </c>
      <c r="W53" s="5">
        <v>-2847205937000</v>
      </c>
      <c r="X53" s="5">
        <v>-2336089921000</v>
      </c>
      <c r="Y53" s="5">
        <v>-2054321150000</v>
      </c>
      <c r="Z53" s="5">
        <v>-1626630202000</v>
      </c>
    </row>
    <row r="54" spans="2:26" ht="15.5" x14ac:dyDescent="0.35">
      <c r="C54" t="s">
        <v>86</v>
      </c>
      <c r="D54" s="5">
        <v>4877926000000</v>
      </c>
      <c r="E54" s="5">
        <v>5296531000000</v>
      </c>
      <c r="F54" s="5">
        <v>4339032000000</v>
      </c>
      <c r="G54" s="5">
        <v>4233946000000</v>
      </c>
      <c r="I54" s="5">
        <v>17954247000000</v>
      </c>
      <c r="J54" s="5">
        <v>16140437000000</v>
      </c>
      <c r="K54" s="5">
        <v>15093568000000</v>
      </c>
      <c r="L54" s="5">
        <v>12029265000000</v>
      </c>
      <c r="M54" s="5">
        <v>7692462000000</v>
      </c>
      <c r="N54" s="5">
        <v>6180944000000</v>
      </c>
      <c r="O54" s="5">
        <v>10256117000000</v>
      </c>
      <c r="P54" s="5">
        <v>9051706000000</v>
      </c>
      <c r="Q54" s="5">
        <v>7856121232000</v>
      </c>
      <c r="R54" s="5">
        <v>6873018094000</v>
      </c>
      <c r="S54" s="5">
        <v>5782714798000</v>
      </c>
      <c r="T54" s="5">
        <v>5469645239000</v>
      </c>
      <c r="U54" s="5">
        <v>4848702577000</v>
      </c>
      <c r="V54" s="5">
        <v>3858920359000</v>
      </c>
      <c r="W54" s="5">
        <v>3042602958000</v>
      </c>
      <c r="X54" s="5">
        <v>2376409771000</v>
      </c>
      <c r="Y54" s="5">
        <v>2057893888000</v>
      </c>
      <c r="Z54" s="5">
        <v>1841405672000</v>
      </c>
    </row>
    <row r="55" spans="2:26" ht="15.5" x14ac:dyDescent="0.35">
      <c r="C55" t="s">
        <v>87</v>
      </c>
      <c r="D55" s="5">
        <v>-3826916000000</v>
      </c>
      <c r="E55" s="5">
        <v>-3791557000000</v>
      </c>
      <c r="F55" s="5">
        <v>-3474708000000</v>
      </c>
      <c r="G55" s="5">
        <v>-3382653000000</v>
      </c>
      <c r="I55" s="5">
        <v>-13964605000000</v>
      </c>
      <c r="J55" s="5">
        <v>-12690059000000</v>
      </c>
      <c r="K55" s="5">
        <v>-11497530000000</v>
      </c>
      <c r="L55" s="5">
        <v>-8959722000000</v>
      </c>
      <c r="M55" s="5">
        <v>-6458511000000</v>
      </c>
      <c r="N55" s="5">
        <v>-6237807000000</v>
      </c>
      <c r="O55" s="5">
        <v>-8325359000000</v>
      </c>
      <c r="P55" s="5">
        <v>-7546193000000</v>
      </c>
      <c r="Q55" s="5">
        <v>-6735621118000</v>
      </c>
      <c r="R55" s="5">
        <v>-5985096047000</v>
      </c>
      <c r="S55" s="5">
        <v>-5260111999000</v>
      </c>
      <c r="T55" s="5">
        <v>-4944865372000</v>
      </c>
      <c r="U55" s="5">
        <v>-4097684606000</v>
      </c>
      <c r="V55" s="5">
        <v>-3097629931000</v>
      </c>
      <c r="W55" s="5">
        <v>-2420337933000</v>
      </c>
      <c r="X55" s="5">
        <v>-1927317142000</v>
      </c>
      <c r="Y55" s="5">
        <v>-1750178177000</v>
      </c>
      <c r="Z55" s="5">
        <v>-1538057073000</v>
      </c>
    </row>
    <row r="56" spans="2:26" ht="15.5" x14ac:dyDescent="0.35">
      <c r="C56" t="s">
        <v>89</v>
      </c>
      <c r="D56" s="5">
        <v>-3283061000000</v>
      </c>
      <c r="E56" s="5">
        <v>-3308208000000</v>
      </c>
      <c r="F56" s="5">
        <v>-2986136000000</v>
      </c>
      <c r="G56" s="5">
        <v>-2870341000000</v>
      </c>
      <c r="I56" s="5">
        <v>-11979820000000</v>
      </c>
      <c r="J56" s="5">
        <v>-10779356000000</v>
      </c>
      <c r="K56" s="5">
        <v>-9676742000000</v>
      </c>
      <c r="L56" s="5">
        <v>-7518069000000</v>
      </c>
      <c r="M56" s="5">
        <v>-5420626000000</v>
      </c>
      <c r="N56" s="5">
        <v>-5186115000000</v>
      </c>
      <c r="O56" s="5">
        <v>-7051651000000</v>
      </c>
      <c r="P56" s="5">
        <v>-6437518000000</v>
      </c>
      <c r="Q56" s="5">
        <v>-5673907302000</v>
      </c>
      <c r="R56" s="5">
        <v>-5032973082000</v>
      </c>
      <c r="S56" s="5">
        <v>-4422164959000</v>
      </c>
      <c r="T56" s="5">
        <v>-4153662434000</v>
      </c>
      <c r="U56" s="5">
        <v>-3482135880000</v>
      </c>
      <c r="V56" s="5">
        <v>-2635848604000</v>
      </c>
      <c r="W56" s="5">
        <v>-2066769039000</v>
      </c>
      <c r="X56" s="5">
        <v>-1663826610000</v>
      </c>
      <c r="Y56" s="5">
        <v>-1505650413000</v>
      </c>
      <c r="Z56" s="5">
        <v>-1286874724000</v>
      </c>
    </row>
    <row r="57" spans="2:26" ht="15.5" x14ac:dyDescent="0.35">
      <c r="C57" t="s">
        <v>370</v>
      </c>
      <c r="D57" s="5">
        <v>-543855000000</v>
      </c>
      <c r="E57" s="5">
        <v>-483349000000</v>
      </c>
      <c r="F57" s="5">
        <v>-488572000000</v>
      </c>
      <c r="G57" s="5">
        <v>-512312000000</v>
      </c>
      <c r="I57" s="5">
        <v>-1984785000000</v>
      </c>
      <c r="J57" s="5">
        <v>-1910703000000</v>
      </c>
      <c r="K57" s="5">
        <v>-1820788000000</v>
      </c>
      <c r="L57" s="5">
        <v>-1441653000000</v>
      </c>
      <c r="M57" s="5">
        <v>-1037885000000</v>
      </c>
      <c r="N57" s="5">
        <v>-1051692000000</v>
      </c>
      <c r="O57" s="5">
        <v>-1273708000000</v>
      </c>
      <c r="P57" s="5">
        <v>-1108675000000</v>
      </c>
      <c r="Q57" s="5">
        <v>-1061713816000</v>
      </c>
      <c r="R57" s="5">
        <v>-952122965000</v>
      </c>
      <c r="S57" s="5">
        <v>-837947040000</v>
      </c>
      <c r="T57" s="5">
        <v>-791202938000</v>
      </c>
      <c r="U57" s="5">
        <v>-615548726000</v>
      </c>
      <c r="V57" s="5">
        <v>-461781327000</v>
      </c>
      <c r="W57" s="5">
        <v>-353568894000</v>
      </c>
      <c r="X57" s="5">
        <v>-263490532000</v>
      </c>
      <c r="Y57" s="5">
        <v>-244527764000</v>
      </c>
      <c r="Z57" s="5">
        <v>-251182349000</v>
      </c>
    </row>
    <row r="58" spans="2:26" ht="15.5" x14ac:dyDescent="0.35">
      <c r="C58" t="s">
        <v>90</v>
      </c>
      <c r="D58" s="5">
        <v>1051010000000</v>
      </c>
      <c r="E58" s="5">
        <v>1504974000000</v>
      </c>
      <c r="F58" s="5">
        <v>864324000000</v>
      </c>
      <c r="G58" s="5">
        <v>851293000000</v>
      </c>
      <c r="I58" s="5">
        <v>3989642000000</v>
      </c>
      <c r="J58" s="5">
        <v>3450378000000</v>
      </c>
      <c r="K58" s="5">
        <v>3596038000000</v>
      </c>
      <c r="L58" s="5">
        <v>3069543000000</v>
      </c>
      <c r="M58" s="5">
        <v>1233951000000</v>
      </c>
      <c r="N58" s="5">
        <v>-56863000000</v>
      </c>
      <c r="O58" s="5">
        <v>1930758000000</v>
      </c>
      <c r="P58" s="5">
        <v>1505513000000</v>
      </c>
      <c r="Q58" s="5">
        <v>1120500114000</v>
      </c>
      <c r="R58" s="5">
        <v>887922047000</v>
      </c>
      <c r="S58" s="5">
        <v>522602799000</v>
      </c>
      <c r="T58" s="5">
        <v>524779867000</v>
      </c>
      <c r="U58" s="5">
        <v>751017971000</v>
      </c>
      <c r="V58" s="5">
        <v>761290428000</v>
      </c>
      <c r="W58" s="5">
        <v>622265025000</v>
      </c>
      <c r="X58" s="5">
        <v>449092629000</v>
      </c>
      <c r="Y58" s="5">
        <v>307715711000</v>
      </c>
      <c r="Z58" s="5">
        <v>303348599000</v>
      </c>
    </row>
    <row r="59" spans="2:26" ht="15.5" x14ac:dyDescent="0.35">
      <c r="C59" t="s">
        <v>91</v>
      </c>
      <c r="D59" s="5">
        <v>-109621000000</v>
      </c>
      <c r="E59" s="5">
        <v>-197675000000</v>
      </c>
      <c r="F59" s="5">
        <v>-116855000000</v>
      </c>
      <c r="G59" s="5">
        <v>-53348000000</v>
      </c>
      <c r="I59" s="5">
        <v>-450083000000</v>
      </c>
      <c r="J59" s="5">
        <v>-584663000000</v>
      </c>
      <c r="K59" s="5">
        <v>-362500000000</v>
      </c>
      <c r="L59" s="5">
        <v>126788000000</v>
      </c>
      <c r="M59" s="5">
        <v>-523963000000</v>
      </c>
      <c r="N59" s="5">
        <v>-644812000000</v>
      </c>
      <c r="O59" s="5">
        <v>-274975000000</v>
      </c>
      <c r="P59" s="5">
        <v>-292700000000</v>
      </c>
      <c r="Q59" s="5">
        <v>-499754754000</v>
      </c>
      <c r="R59" s="5">
        <v>-432279846000</v>
      </c>
      <c r="S59" s="5">
        <v>-354025301000</v>
      </c>
      <c r="T59" s="5">
        <v>-332991846000</v>
      </c>
      <c r="U59" s="5">
        <v>-265911288000</v>
      </c>
      <c r="V59" s="5">
        <v>-163652627000</v>
      </c>
      <c r="W59" s="5">
        <v>-137693178000</v>
      </c>
      <c r="X59" s="5">
        <v>-173302321000</v>
      </c>
      <c r="Y59" s="5">
        <v>-25877152000</v>
      </c>
      <c r="Z59" s="5">
        <v>-390727406000</v>
      </c>
    </row>
    <row r="60" spans="2:26" ht="15.5" x14ac:dyDescent="0.35">
      <c r="C60" t="s">
        <v>26</v>
      </c>
      <c r="D60" s="5">
        <v>-155780000000</v>
      </c>
      <c r="E60" s="5">
        <v>-143737000000</v>
      </c>
      <c r="F60" s="5">
        <v>-147421000000</v>
      </c>
      <c r="G60" s="5">
        <v>-157236000000</v>
      </c>
      <c r="I60" s="5">
        <v>-577660000000</v>
      </c>
      <c r="J60" s="5">
        <v>-606990000000</v>
      </c>
      <c r="K60" s="5">
        <v>-473484000000</v>
      </c>
      <c r="L60" s="5">
        <v>-481990000000</v>
      </c>
      <c r="M60" s="5">
        <v>-499863000000</v>
      </c>
      <c r="N60" s="5">
        <v>-552208000000</v>
      </c>
      <c r="O60" s="5">
        <v>-212422000000</v>
      </c>
      <c r="P60" s="5">
        <v>-536113000000</v>
      </c>
      <c r="Q60" s="5">
        <v>-403602836000</v>
      </c>
      <c r="R60" s="5">
        <v>-420713778000</v>
      </c>
      <c r="S60" s="5">
        <v>-399287490000</v>
      </c>
      <c r="T60" s="5">
        <v>-381856736000</v>
      </c>
      <c r="U60" s="5">
        <v>-239982033000</v>
      </c>
      <c r="V60" s="5">
        <v>-165069599000</v>
      </c>
      <c r="W60" s="5">
        <v>-123418316000</v>
      </c>
      <c r="X60" s="5">
        <v>-123883433000</v>
      </c>
      <c r="Y60" s="5">
        <v>-114219792000</v>
      </c>
      <c r="Z60" s="5">
        <v>-72804897000</v>
      </c>
    </row>
    <row r="61" spans="2:26" ht="15.5" x14ac:dyDescent="0.35">
      <c r="C61" t="s">
        <v>92</v>
      </c>
      <c r="D61" s="5">
        <v>-3898000000</v>
      </c>
      <c r="E61" s="5">
        <v>33077000000</v>
      </c>
      <c r="F61" s="5">
        <v>-24484000000</v>
      </c>
      <c r="G61" s="5">
        <v>22924000000</v>
      </c>
      <c r="I61" s="5">
        <v>23605000000</v>
      </c>
      <c r="J61" s="5">
        <v>-37233000000</v>
      </c>
      <c r="K61" s="5">
        <v>-32565000000</v>
      </c>
      <c r="L61" s="5">
        <v>-13743000000</v>
      </c>
      <c r="M61" s="5">
        <v>-1221000000</v>
      </c>
      <c r="N61" s="5">
        <v>-8652000000</v>
      </c>
      <c r="O61" s="5">
        <v>-7949000000</v>
      </c>
      <c r="P61" s="5">
        <v>35651000000</v>
      </c>
      <c r="Q61" s="5">
        <v>12415077000</v>
      </c>
      <c r="R61" s="5">
        <v>34239300000</v>
      </c>
      <c r="S61" s="5">
        <v>-32441016000</v>
      </c>
      <c r="T61" s="5">
        <v>15356987000</v>
      </c>
      <c r="U61" s="5">
        <v>-59930967000</v>
      </c>
      <c r="V61" s="5">
        <v>-25607709000</v>
      </c>
      <c r="W61" s="5">
        <v>-6287321000</v>
      </c>
      <c r="X61" s="5">
        <v>606979000</v>
      </c>
      <c r="Y61" s="5">
        <v>165230498000</v>
      </c>
      <c r="Z61" s="5">
        <v>-331050649000</v>
      </c>
    </row>
    <row r="62" spans="2:26" ht="15.5" x14ac:dyDescent="0.35">
      <c r="C62" t="s">
        <v>94</v>
      </c>
      <c r="D62" s="5">
        <v>-2054000000</v>
      </c>
      <c r="E62" s="5">
        <v>-43314000000</v>
      </c>
      <c r="F62" s="5">
        <v>-5607000000</v>
      </c>
      <c r="G62" s="5">
        <v>-2873000000</v>
      </c>
      <c r="I62" s="5">
        <v>-53311000000</v>
      </c>
      <c r="J62" s="5">
        <v>-60051000000</v>
      </c>
      <c r="K62" s="5">
        <v>-22957000000</v>
      </c>
      <c r="L62" s="5">
        <v>-51302000000</v>
      </c>
      <c r="M62" s="5">
        <v>-30826000000</v>
      </c>
      <c r="N62" s="5">
        <v>-35267000000</v>
      </c>
      <c r="O62" s="5">
        <v>-31764000000</v>
      </c>
      <c r="P62" s="5">
        <v>215648000000</v>
      </c>
      <c r="Q62" s="5">
        <v>-78804766000</v>
      </c>
      <c r="R62" s="5">
        <v>-42652385000</v>
      </c>
      <c r="S62" s="5">
        <v>-31335637000</v>
      </c>
      <c r="T62" s="5">
        <v>-30737530000</v>
      </c>
      <c r="U62" s="5">
        <v>-6531820000</v>
      </c>
      <c r="V62" s="5">
        <v>-9557759000</v>
      </c>
      <c r="W62" s="5">
        <v>-16221729000</v>
      </c>
      <c r="X62" s="5">
        <v>-57311891000</v>
      </c>
      <c r="Y62" s="5">
        <v>-11844223000</v>
      </c>
      <c r="Z62" s="5">
        <v>-9125926000</v>
      </c>
    </row>
    <row r="63" spans="2:26" ht="15.5" x14ac:dyDescent="0.35">
      <c r="C63" t="s">
        <v>372</v>
      </c>
      <c r="D63" s="5">
        <v>24295000000</v>
      </c>
      <c r="E63" s="5">
        <v>25341000000</v>
      </c>
      <c r="F63" s="5">
        <v>30254000000</v>
      </c>
      <c r="G63" s="5">
        <v>23552000000</v>
      </c>
      <c r="I63" s="5">
        <v>103165000000</v>
      </c>
      <c r="J63" s="5">
        <v>105464000000</v>
      </c>
      <c r="K63" s="5">
        <v>92967000000</v>
      </c>
      <c r="L63" s="5">
        <v>70285000000</v>
      </c>
      <c r="M63" s="5">
        <v>-62886000000</v>
      </c>
      <c r="N63" s="5">
        <v>-79364000000</v>
      </c>
      <c r="O63" s="5">
        <v>17042000000</v>
      </c>
      <c r="P63" s="5">
        <v>-1380000000</v>
      </c>
      <c r="Q63" s="5">
        <v>-5572194000</v>
      </c>
      <c r="R63" s="5">
        <v>-31036370000</v>
      </c>
      <c r="S63" s="5">
        <v>-25944648000</v>
      </c>
      <c r="T63" s="5">
        <v>6664837000</v>
      </c>
      <c r="U63" s="5">
        <v>12937709000</v>
      </c>
      <c r="V63" s="5">
        <v>11287924000</v>
      </c>
      <c r="W63" s="5">
        <v>7347524000</v>
      </c>
      <c r="X63" s="5">
        <v>4189869000</v>
      </c>
      <c r="Y63" s="5">
        <v>3159979000</v>
      </c>
      <c r="Z63" s="5">
        <v>49668000</v>
      </c>
    </row>
    <row r="64" spans="2:26" ht="15.5" x14ac:dyDescent="0.35">
      <c r="C64" t="s">
        <v>93</v>
      </c>
      <c r="D64" s="5">
        <v>32824000000</v>
      </c>
      <c r="E64" s="5">
        <v>26385000000</v>
      </c>
      <c r="F64" s="5">
        <v>23841000000</v>
      </c>
      <c r="G64" s="5">
        <v>29800000000</v>
      </c>
      <c r="I64" s="5">
        <v>103506000000</v>
      </c>
      <c r="J64" s="5">
        <v>91123000000</v>
      </c>
      <c r="K64" s="5">
        <v>87147000000</v>
      </c>
      <c r="L64" s="5">
        <v>60579000000</v>
      </c>
      <c r="M64" s="5">
        <v>60615000000</v>
      </c>
      <c r="N64" s="5">
        <v>69822000000</v>
      </c>
      <c r="O64" s="5">
        <v>46456000000</v>
      </c>
      <c r="P64" s="5">
        <v>30446000000</v>
      </c>
      <c r="Q64" s="5">
        <v>33184499000</v>
      </c>
      <c r="R64" s="5">
        <v>9537443000</v>
      </c>
      <c r="S64" s="5">
        <v>11287784000</v>
      </c>
      <c r="T64" s="5">
        <v>5753999000</v>
      </c>
      <c r="U64" s="5">
        <v>6636676000</v>
      </c>
      <c r="V64" s="5">
        <v>8785482000</v>
      </c>
      <c r="W64" s="5">
        <v>8288175000</v>
      </c>
      <c r="X64" s="5">
        <v>6027271000</v>
      </c>
      <c r="Y64" s="5">
        <v>5456197000</v>
      </c>
      <c r="Z64" s="5">
        <v>9115896000</v>
      </c>
    </row>
    <row r="65" spans="3:26" ht="15.5" x14ac:dyDescent="0.35">
      <c r="C65" t="s">
        <v>834</v>
      </c>
      <c r="K65" s="5">
        <v>-6133000000</v>
      </c>
      <c r="L65" s="5">
        <v>2559000000</v>
      </c>
      <c r="M65" s="5">
        <v>-1070000000</v>
      </c>
      <c r="N65" s="5">
        <v>5266000000</v>
      </c>
      <c r="O65" s="5">
        <v>-25079000000</v>
      </c>
      <c r="V65" s="5">
        <v>1706191000</v>
      </c>
      <c r="W65" s="5">
        <v>5431277000</v>
      </c>
      <c r="X65" s="5">
        <v>7473180000</v>
      </c>
      <c r="Y65" s="5">
        <v>-29811859000</v>
      </c>
      <c r="Z65" s="5">
        <v>44324801000</v>
      </c>
    </row>
    <row r="66" spans="3:26" ht="15.5" x14ac:dyDescent="0.35">
      <c r="C66" t="s">
        <v>96</v>
      </c>
      <c r="D66" s="5">
        <v>-109621000000</v>
      </c>
      <c r="E66" s="5">
        <v>-197675000000</v>
      </c>
      <c r="F66" s="5">
        <v>-116855000000</v>
      </c>
      <c r="G66" s="5">
        <v>-53348000000</v>
      </c>
      <c r="I66" s="5">
        <v>-450083000000</v>
      </c>
      <c r="J66" s="5">
        <v>-584663000000</v>
      </c>
      <c r="K66" s="5">
        <v>-362500000000</v>
      </c>
      <c r="L66" s="5">
        <v>126788000000</v>
      </c>
      <c r="M66" s="5">
        <v>-523963000000</v>
      </c>
      <c r="N66" s="5">
        <v>-644812000000</v>
      </c>
      <c r="O66" s="5">
        <v>-274975000000</v>
      </c>
      <c r="P66" s="5">
        <v>-292700000000</v>
      </c>
      <c r="Q66" s="5">
        <v>-499754754000</v>
      </c>
      <c r="R66" s="5">
        <v>-432279846000</v>
      </c>
      <c r="S66" s="5">
        <v>-354025301000</v>
      </c>
      <c r="T66" s="5">
        <v>-332991846000</v>
      </c>
      <c r="U66" s="5">
        <v>-265911288000</v>
      </c>
      <c r="V66" s="5">
        <v>-163652627000</v>
      </c>
      <c r="W66" s="5">
        <v>-137693178000</v>
      </c>
      <c r="X66" s="5">
        <v>-173302321000</v>
      </c>
      <c r="Y66" s="5">
        <v>-25877152000</v>
      </c>
      <c r="Z66" s="5">
        <v>-390727406000</v>
      </c>
    </row>
    <row r="67" spans="3:26" ht="15.5" x14ac:dyDescent="0.35">
      <c r="C67" t="s">
        <v>28</v>
      </c>
      <c r="D67" s="5">
        <v>941389000000</v>
      </c>
      <c r="E67" s="5">
        <v>1307299000000</v>
      </c>
      <c r="F67" s="5">
        <v>747469000000</v>
      </c>
      <c r="G67" s="5">
        <v>797945000000</v>
      </c>
      <c r="I67" s="5">
        <v>3539559000000</v>
      </c>
      <c r="J67" s="5">
        <v>2865715000000</v>
      </c>
      <c r="K67" s="5">
        <v>3233538000000</v>
      </c>
      <c r="L67" s="5">
        <v>3196331000000</v>
      </c>
      <c r="M67" s="5">
        <v>709988000000</v>
      </c>
      <c r="N67" s="5">
        <v>-701675000000</v>
      </c>
      <c r="O67" s="5">
        <v>1655783000000</v>
      </c>
      <c r="P67" s="5">
        <v>1212813000000</v>
      </c>
      <c r="Q67" s="5">
        <v>620745360000</v>
      </c>
      <c r="R67" s="5">
        <v>423411627000</v>
      </c>
      <c r="S67" s="5">
        <v>168577498000</v>
      </c>
      <c r="T67" s="5">
        <v>191788021000</v>
      </c>
      <c r="U67" s="5">
        <v>485106683000</v>
      </c>
      <c r="V67" s="5">
        <v>597637801000</v>
      </c>
      <c r="W67" s="5">
        <v>484571847000</v>
      </c>
      <c r="X67" s="5">
        <v>275790308000</v>
      </c>
      <c r="Y67" s="5">
        <v>281838559000</v>
      </c>
      <c r="Z67" s="5">
        <v>-87378807000</v>
      </c>
    </row>
    <row r="68" spans="3:26" ht="15.5" x14ac:dyDescent="0.35">
      <c r="C68" t="s">
        <v>27</v>
      </c>
      <c r="D68" s="5">
        <v>-172405000000</v>
      </c>
      <c r="E68" s="5">
        <v>-313362000000</v>
      </c>
      <c r="F68" s="5">
        <v>-183358000000</v>
      </c>
      <c r="G68" s="5">
        <v>-212270000000</v>
      </c>
      <c r="I68" s="5">
        <v>-820325000000</v>
      </c>
      <c r="J68" s="5">
        <v>-718299000000</v>
      </c>
      <c r="K68" s="5">
        <v>-888245000000</v>
      </c>
      <c r="L68" s="5">
        <v>-690928000000</v>
      </c>
      <c r="M68" s="5">
        <v>-219832000000</v>
      </c>
      <c r="N68" s="5">
        <v>116371000000</v>
      </c>
      <c r="O68" s="5">
        <v>-492276000000</v>
      </c>
      <c r="P68" s="5">
        <v>-398897000000</v>
      </c>
      <c r="Q68" s="5">
        <v>-270664095000</v>
      </c>
      <c r="R68" s="5">
        <v>-214935991000</v>
      </c>
      <c r="S68" s="5">
        <v>-138482428000</v>
      </c>
      <c r="T68" s="5">
        <v>-118525459000</v>
      </c>
      <c r="U68" s="5">
        <v>-157313966000</v>
      </c>
      <c r="V68" s="5">
        <v>-164886821000</v>
      </c>
      <c r="W68" s="5">
        <v>-124146855000</v>
      </c>
      <c r="X68" s="5">
        <v>-74718945000</v>
      </c>
      <c r="Y68" s="5">
        <v>-117846719000</v>
      </c>
      <c r="Z68" s="5">
        <v>17587978000</v>
      </c>
    </row>
    <row r="69" spans="3:26" ht="15.5" x14ac:dyDescent="0.35">
      <c r="C69" t="s">
        <v>452</v>
      </c>
      <c r="J69" s="5">
        <v>-686357000000</v>
      </c>
      <c r="K69" s="5">
        <v>-857602000000</v>
      </c>
      <c r="L69" s="5">
        <v>-667220000000</v>
      </c>
      <c r="M69" s="5">
        <v>-201452000000</v>
      </c>
      <c r="N69" s="5">
        <v>138502000000</v>
      </c>
      <c r="O69" s="5">
        <v>-461995000000</v>
      </c>
      <c r="P69" s="5">
        <v>-359501000000</v>
      </c>
      <c r="Q69" s="5">
        <v>-247369797000</v>
      </c>
      <c r="R69" s="5">
        <v>-272170474000</v>
      </c>
      <c r="S69" s="5">
        <v>-162209031000</v>
      </c>
      <c r="T69" s="5">
        <v>-124080548000</v>
      </c>
      <c r="U69" s="5">
        <v>-138018859000</v>
      </c>
      <c r="V69" s="5">
        <v>-150026220000</v>
      </c>
      <c r="W69" s="5">
        <v>-123976731000</v>
      </c>
      <c r="X69" s="5">
        <v>-98731659000</v>
      </c>
      <c r="Y69" s="5">
        <v>-56403436000</v>
      </c>
      <c r="Z69" s="5">
        <v>-28587592000</v>
      </c>
    </row>
    <row r="70" spans="3:26" ht="15.5" x14ac:dyDescent="0.35">
      <c r="C70" t="s">
        <v>453</v>
      </c>
      <c r="R70" s="5">
        <v>79155781000</v>
      </c>
      <c r="S70" s="5">
        <v>44214975000</v>
      </c>
      <c r="T70" s="5">
        <v>5555089000</v>
      </c>
      <c r="U70" s="5">
        <v>-19295107000</v>
      </c>
      <c r="V70" s="5">
        <v>-14860601000</v>
      </c>
      <c r="W70" s="5">
        <v>-170124000</v>
      </c>
      <c r="X70" s="5">
        <v>24012714000</v>
      </c>
      <c r="Y70" s="5">
        <v>-61443283000</v>
      </c>
      <c r="Z70" s="5">
        <v>46175570000</v>
      </c>
    </row>
    <row r="71" spans="3:26" ht="15.5" x14ac:dyDescent="0.35">
      <c r="C71" t="s">
        <v>373</v>
      </c>
      <c r="J71" s="5">
        <v>-31942000000</v>
      </c>
      <c r="K71" s="5">
        <v>-30643000000</v>
      </c>
      <c r="L71" s="5">
        <v>-23708000000</v>
      </c>
      <c r="M71" s="5">
        <v>-18380000000</v>
      </c>
      <c r="N71" s="5">
        <v>-22131000000</v>
      </c>
      <c r="O71" s="5">
        <v>-30281000000</v>
      </c>
      <c r="P71" s="5">
        <v>-39396000000</v>
      </c>
      <c r="Q71" s="5">
        <v>-23294298000</v>
      </c>
      <c r="R71" s="5">
        <v>-21921298000</v>
      </c>
      <c r="S71" s="5">
        <v>-20488372000</v>
      </c>
    </row>
    <row r="72" spans="3:26" ht="15.5" x14ac:dyDescent="0.35">
      <c r="C72" t="s">
        <v>454</v>
      </c>
      <c r="D72" s="5">
        <v>-172405000000</v>
      </c>
      <c r="E72" s="5">
        <v>-313362000000</v>
      </c>
      <c r="F72" s="5">
        <v>-183358000000</v>
      </c>
      <c r="G72" s="5">
        <v>-212270000000</v>
      </c>
      <c r="I72" s="5">
        <v>-820325000000</v>
      </c>
      <c r="J72" s="5">
        <v>-718299000000</v>
      </c>
      <c r="K72" s="5">
        <v>-888245000000</v>
      </c>
      <c r="L72" s="5">
        <v>-690928000000</v>
      </c>
      <c r="M72" s="5">
        <v>-219832000000</v>
      </c>
      <c r="N72" s="5">
        <v>116371000000</v>
      </c>
      <c r="O72" s="5">
        <v>-492276000000</v>
      </c>
      <c r="P72" s="5">
        <v>-398897000000</v>
      </c>
      <c r="Q72" s="5">
        <v>-270664095000</v>
      </c>
      <c r="R72" s="5">
        <v>-214935991000</v>
      </c>
      <c r="S72" s="5">
        <v>-138482428000</v>
      </c>
      <c r="T72" s="5">
        <v>-118525459000</v>
      </c>
      <c r="U72" s="5">
        <v>-157313966000</v>
      </c>
      <c r="V72" s="5">
        <v>-164886821000</v>
      </c>
      <c r="W72" s="5">
        <v>-124146855000</v>
      </c>
      <c r="X72" s="5">
        <v>-74718945000</v>
      </c>
      <c r="Y72" s="5">
        <v>-117846719000</v>
      </c>
      <c r="Z72" s="5">
        <v>17587978000</v>
      </c>
    </row>
    <row r="73" spans="3:26" ht="15.5" x14ac:dyDescent="0.35">
      <c r="C73" t="s">
        <v>374</v>
      </c>
      <c r="D73" s="5">
        <v>762269000000</v>
      </c>
      <c r="E73" s="5">
        <v>1016675000000</v>
      </c>
      <c r="F73" s="5">
        <v>557535000000</v>
      </c>
      <c r="G73" s="5">
        <v>578270000000</v>
      </c>
      <c r="I73" s="5">
        <v>2719234000000</v>
      </c>
      <c r="J73" s="5">
        <v>2147416000000</v>
      </c>
      <c r="K73" s="5">
        <v>2345293000000</v>
      </c>
      <c r="L73" s="5">
        <v>2505403000000</v>
      </c>
      <c r="M73" s="5">
        <v>490156000000</v>
      </c>
      <c r="N73" s="5">
        <v>-585304000000</v>
      </c>
      <c r="O73" s="5">
        <v>1163507000000</v>
      </c>
      <c r="P73" s="5">
        <v>813916000000</v>
      </c>
      <c r="Q73" s="5">
        <v>350081265000</v>
      </c>
      <c r="R73" s="5">
        <v>208475636000</v>
      </c>
      <c r="S73" s="5">
        <v>30095070000</v>
      </c>
      <c r="T73" s="5">
        <v>73262562000</v>
      </c>
      <c r="U73" s="5">
        <v>327792717000</v>
      </c>
      <c r="V73" s="5">
        <v>432750980000</v>
      </c>
      <c r="W73" s="5">
        <v>360424992000</v>
      </c>
      <c r="X73" s="5">
        <v>201071363000</v>
      </c>
      <c r="Y73" s="5">
        <v>163991840000</v>
      </c>
      <c r="Z73" s="5">
        <v>-69790829000</v>
      </c>
    </row>
    <row r="74" spans="3:26" ht="15.5" x14ac:dyDescent="0.35">
      <c r="C74" t="s">
        <v>455</v>
      </c>
      <c r="X74" s="5">
        <v>108000</v>
      </c>
      <c r="Y74" s="5">
        <v>-5580000</v>
      </c>
      <c r="Z74" s="5">
        <v>-145000</v>
      </c>
    </row>
    <row r="75" spans="3:26" ht="15.5" x14ac:dyDescent="0.35">
      <c r="C75" t="s">
        <v>97</v>
      </c>
      <c r="D75" s="5">
        <v>762269000000</v>
      </c>
      <c r="E75" s="5">
        <v>1016675000000</v>
      </c>
      <c r="F75" s="5">
        <v>557535000000</v>
      </c>
      <c r="G75" s="5">
        <v>578270000000</v>
      </c>
      <c r="I75" s="5">
        <v>2719234000000</v>
      </c>
      <c r="J75" s="5">
        <v>2147416000000</v>
      </c>
      <c r="K75" s="5">
        <v>2345293000000</v>
      </c>
      <c r="L75" s="5">
        <v>2505403000000</v>
      </c>
      <c r="M75" s="5">
        <v>490156000000</v>
      </c>
      <c r="N75" s="5">
        <v>-585304000000</v>
      </c>
      <c r="O75" s="5">
        <v>1163507000000</v>
      </c>
      <c r="P75" s="5">
        <v>813916000000</v>
      </c>
      <c r="Q75" s="5">
        <v>350081265000</v>
      </c>
      <c r="R75" s="5">
        <v>208475636000</v>
      </c>
      <c r="S75" s="5">
        <v>30095070000</v>
      </c>
      <c r="T75" s="5">
        <v>73262562000</v>
      </c>
      <c r="U75" s="5">
        <v>327792717000</v>
      </c>
      <c r="V75" s="5">
        <v>432750980000</v>
      </c>
      <c r="W75" s="5">
        <v>360424992000</v>
      </c>
      <c r="X75" s="5">
        <v>201071471000</v>
      </c>
      <c r="Y75" s="5">
        <v>163986260000</v>
      </c>
      <c r="Z75" s="5">
        <v>-69790974000</v>
      </c>
    </row>
    <row r="76" spans="3:26" ht="15.5" x14ac:dyDescent="0.35">
      <c r="C76" t="s">
        <v>98</v>
      </c>
      <c r="D76" s="5">
        <v>27690000000</v>
      </c>
      <c r="E76" s="5">
        <v>-14280000000</v>
      </c>
      <c r="F76" s="5">
        <v>38956000000</v>
      </c>
      <c r="G76" s="5">
        <v>8120000000</v>
      </c>
      <c r="I76" s="5">
        <v>160197000000</v>
      </c>
      <c r="J76" s="5">
        <v>76295000000</v>
      </c>
      <c r="K76" s="5">
        <v>-76609000000</v>
      </c>
      <c r="L76" s="5">
        <v>63345000000</v>
      </c>
      <c r="M76" s="5">
        <v>92975000000</v>
      </c>
      <c r="N76" s="5">
        <v>-49958000000</v>
      </c>
      <c r="O76" s="5">
        <v>-34142000000</v>
      </c>
      <c r="P76" s="5">
        <v>69855000000</v>
      </c>
      <c r="Q76" s="5">
        <v>-28803194000</v>
      </c>
      <c r="R76" s="5">
        <v>20124070000</v>
      </c>
      <c r="S76" s="5">
        <v>38411453000</v>
      </c>
      <c r="T76" s="5">
        <v>5112372000</v>
      </c>
      <c r="U76" s="5">
        <v>-1203981000</v>
      </c>
      <c r="V76" s="5">
        <v>3890680000</v>
      </c>
      <c r="W76" s="5">
        <v>-2234234000</v>
      </c>
    </row>
    <row r="77" spans="3:26" ht="15.5" x14ac:dyDescent="0.35">
      <c r="C77" t="s">
        <v>99</v>
      </c>
      <c r="D77" s="5">
        <v>789959000000</v>
      </c>
      <c r="E77" s="5">
        <v>1002395000000</v>
      </c>
      <c r="F77" s="5">
        <v>596491000000</v>
      </c>
      <c r="G77" s="5">
        <v>586390000000</v>
      </c>
      <c r="I77" s="5">
        <v>2879431000000</v>
      </c>
      <c r="J77" s="5">
        <v>2223711000000</v>
      </c>
      <c r="K77" s="5">
        <v>2268684000000</v>
      </c>
      <c r="L77" s="5">
        <v>2568748000000</v>
      </c>
      <c r="M77" s="5">
        <v>583131000000</v>
      </c>
      <c r="N77" s="5">
        <v>-635262000000</v>
      </c>
      <c r="O77" s="5">
        <v>1129365000000</v>
      </c>
      <c r="P77" s="5">
        <v>883771000000</v>
      </c>
      <c r="Q77" s="5">
        <v>321278071000</v>
      </c>
      <c r="R77" s="5">
        <v>228599706000</v>
      </c>
      <c r="S77" s="5">
        <v>68506523000</v>
      </c>
      <c r="T77" s="5">
        <v>78374934000</v>
      </c>
      <c r="U77" s="5">
        <v>326588736000</v>
      </c>
      <c r="V77" s="5">
        <v>436641660000</v>
      </c>
      <c r="W77" s="5">
        <v>358190758000</v>
      </c>
    </row>
    <row r="78" spans="3:26" ht="15.5" x14ac:dyDescent="0.35">
      <c r="C78" t="s">
        <v>100</v>
      </c>
      <c r="D78" s="5">
        <v>762269000000</v>
      </c>
      <c r="E78" s="5">
        <v>1016675000000</v>
      </c>
      <c r="F78" s="5">
        <v>557535000000</v>
      </c>
      <c r="G78" s="5">
        <v>578270000000</v>
      </c>
      <c r="I78" s="5">
        <v>2719234000000</v>
      </c>
      <c r="J78" s="5">
        <v>2147416000000</v>
      </c>
      <c r="K78" s="5">
        <v>2345293000000</v>
      </c>
      <c r="L78" s="5">
        <v>2505403000000</v>
      </c>
      <c r="M78" s="5">
        <v>490156000000</v>
      </c>
      <c r="N78" s="5">
        <v>-585304000000</v>
      </c>
      <c r="O78" s="5">
        <v>1163507000000</v>
      </c>
      <c r="P78" s="5">
        <v>813916000000</v>
      </c>
      <c r="Q78" s="5">
        <v>350081265000</v>
      </c>
      <c r="R78" s="5">
        <v>208475635000</v>
      </c>
      <c r="S78" s="5">
        <v>30095070000</v>
      </c>
      <c r="T78" s="5">
        <v>73262562000</v>
      </c>
      <c r="U78" s="5">
        <v>327792717000</v>
      </c>
      <c r="V78" s="5">
        <v>432750980000</v>
      </c>
      <c r="W78" s="5">
        <v>360424992000</v>
      </c>
      <c r="X78" s="5">
        <v>201071471000</v>
      </c>
      <c r="Y78" s="5">
        <v>163986260000</v>
      </c>
      <c r="Z78" s="5">
        <v>-69790974000</v>
      </c>
    </row>
    <row r="79" spans="3:26" ht="15.5" x14ac:dyDescent="0.35">
      <c r="C79" t="s">
        <v>7</v>
      </c>
      <c r="D79" s="5">
        <v>671980000000</v>
      </c>
      <c r="E79" s="5">
        <v>803997000000</v>
      </c>
      <c r="F79" s="5">
        <v>477320000000</v>
      </c>
      <c r="G79" s="5">
        <v>489063000000</v>
      </c>
      <c r="I79" s="5">
        <v>2336575000000</v>
      </c>
      <c r="J79" s="5">
        <v>1840027000000</v>
      </c>
      <c r="K79" s="5">
        <v>1819473000000</v>
      </c>
      <c r="L79" s="5">
        <v>2171502000000</v>
      </c>
      <c r="M79" s="5">
        <v>526941000000</v>
      </c>
      <c r="N79" s="5">
        <v>-606095000000</v>
      </c>
      <c r="O79" s="5">
        <v>903677000000</v>
      </c>
      <c r="P79" s="5">
        <v>804975000000</v>
      </c>
      <c r="Q79" s="5">
        <v>306786329000</v>
      </c>
      <c r="R79" s="5">
        <v>228599869000</v>
      </c>
      <c r="S79" s="5">
        <v>75745376000</v>
      </c>
      <c r="T79" s="5">
        <v>79194828000</v>
      </c>
      <c r="U79" s="5">
        <v>326588304000</v>
      </c>
      <c r="V79" s="5">
        <v>436641309000</v>
      </c>
      <c r="W79" s="5">
        <v>358190863000</v>
      </c>
    </row>
    <row r="80" spans="3:26" ht="15.5" x14ac:dyDescent="0.35">
      <c r="C80" t="s">
        <v>101</v>
      </c>
      <c r="D80" s="5">
        <v>762269000000</v>
      </c>
      <c r="E80" s="5">
        <v>1016675000000</v>
      </c>
      <c r="F80" s="5">
        <v>557535000000</v>
      </c>
      <c r="G80" s="5">
        <v>578270000000</v>
      </c>
      <c r="I80" s="5">
        <v>2719234000000</v>
      </c>
      <c r="J80" s="5">
        <v>2147416000000</v>
      </c>
      <c r="K80" s="5">
        <v>2345293000000</v>
      </c>
      <c r="L80" s="5">
        <v>2505403000000</v>
      </c>
      <c r="M80" s="5">
        <v>490156000000</v>
      </c>
      <c r="N80" s="5">
        <v>-585304000000</v>
      </c>
      <c r="O80" s="5">
        <v>1163507000000</v>
      </c>
      <c r="P80" s="5">
        <v>813916000000</v>
      </c>
      <c r="Q80" s="5">
        <v>350081265000</v>
      </c>
      <c r="R80" s="5">
        <v>208475635000</v>
      </c>
      <c r="S80" s="5">
        <v>30095070000</v>
      </c>
      <c r="T80" s="5">
        <v>73262562000</v>
      </c>
      <c r="U80" s="5">
        <v>327792717000</v>
      </c>
      <c r="V80" s="5">
        <v>432750980000</v>
      </c>
      <c r="W80" s="5">
        <v>360424992000</v>
      </c>
      <c r="X80" s="5">
        <v>201071471000</v>
      </c>
      <c r="Y80" s="5">
        <v>163986260000</v>
      </c>
      <c r="Z80" s="5">
        <v>-69790974000</v>
      </c>
    </row>
    <row r="81" spans="2:26" ht="15.5" x14ac:dyDescent="0.35">
      <c r="C81" t="s">
        <v>102</v>
      </c>
      <c r="D81" s="5">
        <v>789959000000</v>
      </c>
      <c r="E81" s="5">
        <v>1002395000000</v>
      </c>
      <c r="F81" s="5">
        <v>596491000000</v>
      </c>
      <c r="G81" s="5">
        <v>586390000000</v>
      </c>
      <c r="I81" s="5">
        <v>2879431000000</v>
      </c>
      <c r="J81" s="5">
        <v>2223711000000</v>
      </c>
      <c r="K81" s="5">
        <v>2268684000000</v>
      </c>
      <c r="L81" s="5">
        <v>2568748000000</v>
      </c>
      <c r="M81" s="5">
        <v>583131000000</v>
      </c>
      <c r="N81" s="5">
        <v>-635262000000</v>
      </c>
      <c r="O81" s="5">
        <v>1129365000000</v>
      </c>
      <c r="P81" s="5">
        <v>883771000000</v>
      </c>
      <c r="Q81" s="5">
        <v>321278071000</v>
      </c>
      <c r="R81" s="5">
        <v>228599705000</v>
      </c>
      <c r="S81" s="5">
        <v>68506523000</v>
      </c>
      <c r="T81" s="5">
        <v>78374934000</v>
      </c>
      <c r="U81" s="5">
        <v>326588736000</v>
      </c>
      <c r="V81" s="5">
        <v>436641660000</v>
      </c>
      <c r="W81" s="5">
        <v>358190758000</v>
      </c>
    </row>
    <row r="82" spans="2:26" ht="15.5" x14ac:dyDescent="0.35">
      <c r="C82" t="s">
        <v>103</v>
      </c>
      <c r="D82" s="5">
        <v>789959000000</v>
      </c>
      <c r="E82" s="5">
        <v>1002395000000</v>
      </c>
      <c r="F82" s="5">
        <v>596491000000</v>
      </c>
      <c r="G82" s="5">
        <v>586390000000</v>
      </c>
      <c r="I82" s="5">
        <v>2879431000000</v>
      </c>
      <c r="J82" s="5">
        <v>2223711000000</v>
      </c>
      <c r="K82" s="5">
        <v>2268684000000</v>
      </c>
      <c r="L82" s="5">
        <v>2568748000000</v>
      </c>
      <c r="M82" s="5">
        <v>583131000000</v>
      </c>
      <c r="N82" s="5">
        <v>-635262000000</v>
      </c>
      <c r="O82" s="5">
        <v>1129365000000</v>
      </c>
      <c r="P82" s="5">
        <v>883771000000</v>
      </c>
      <c r="Q82" s="5">
        <v>321278071000</v>
      </c>
      <c r="R82" s="5">
        <v>228599705000</v>
      </c>
      <c r="S82" s="5">
        <v>68506523000</v>
      </c>
      <c r="T82" s="5">
        <v>78374934000</v>
      </c>
      <c r="U82" s="5">
        <v>326588736000</v>
      </c>
      <c r="V82" s="5">
        <v>436641660000</v>
      </c>
      <c r="W82" s="5">
        <v>358190758000</v>
      </c>
    </row>
    <row r="84" spans="2:26" ht="15.5" x14ac:dyDescent="0.35">
      <c r="B84" t="s">
        <v>104</v>
      </c>
      <c r="C84" t="s">
        <v>105</v>
      </c>
    </row>
    <row r="85" spans="2:26" ht="15.5" x14ac:dyDescent="0.35">
      <c r="C85" t="s">
        <v>106</v>
      </c>
    </row>
    <row r="86" spans="2:26" ht="15.5" x14ac:dyDescent="0.35">
      <c r="C86" t="s">
        <v>19</v>
      </c>
      <c r="D86" s="5">
        <v>5273796000000</v>
      </c>
      <c r="E86" s="5">
        <v>5042386000000</v>
      </c>
      <c r="F86" s="5">
        <v>3503385000000</v>
      </c>
      <c r="G86" s="5">
        <v>3639001000000</v>
      </c>
      <c r="I86" s="5">
        <v>5042386000000</v>
      </c>
      <c r="J86" s="5">
        <v>4040387000000</v>
      </c>
      <c r="K86" s="5">
        <v>3674839000000</v>
      </c>
      <c r="L86" s="5">
        <v>3850844000000</v>
      </c>
      <c r="M86" s="5">
        <v>2778415000000</v>
      </c>
      <c r="N86" s="5">
        <v>2788102000000</v>
      </c>
      <c r="O86" s="5">
        <v>1816661000000</v>
      </c>
      <c r="P86" s="5">
        <v>1412140000000</v>
      </c>
      <c r="Q86" s="5">
        <v>1286372628000</v>
      </c>
      <c r="R86" s="5">
        <v>1525716049000</v>
      </c>
      <c r="S86" s="5">
        <v>503892183000</v>
      </c>
      <c r="T86" s="5">
        <v>512671885000</v>
      </c>
      <c r="U86" s="5">
        <v>368507432000</v>
      </c>
      <c r="V86" s="5">
        <v>526324881000</v>
      </c>
      <c r="W86" s="5">
        <v>288621337000</v>
      </c>
      <c r="X86" s="5">
        <v>224320276000</v>
      </c>
      <c r="Y86" s="5">
        <v>189686754000</v>
      </c>
      <c r="Z86" s="5">
        <v>278153222000</v>
      </c>
    </row>
    <row r="87" spans="2:26" ht="15.5" x14ac:dyDescent="0.35">
      <c r="C87" t="s">
        <v>110</v>
      </c>
      <c r="D87" s="5">
        <v>678899000000</v>
      </c>
      <c r="E87" s="5">
        <v>773613000000</v>
      </c>
      <c r="F87" s="5">
        <v>559295000000</v>
      </c>
      <c r="G87" s="5">
        <v>659394000000</v>
      </c>
      <c r="I87" s="5">
        <v>773613000000</v>
      </c>
      <c r="J87" s="5">
        <v>815143000000</v>
      </c>
      <c r="K87" s="5">
        <v>764667000000</v>
      </c>
      <c r="L87" s="5">
        <v>689349000000</v>
      </c>
      <c r="M87" s="5">
        <v>404471000000</v>
      </c>
      <c r="N87" s="5">
        <v>341570000000</v>
      </c>
      <c r="O87" s="5">
        <v>407845000000</v>
      </c>
      <c r="P87" s="5">
        <v>389403000000</v>
      </c>
      <c r="Q87" s="5">
        <v>501688245000</v>
      </c>
      <c r="R87" s="5">
        <v>375653985000</v>
      </c>
      <c r="S87" s="5">
        <v>334384069000</v>
      </c>
      <c r="T87" s="5">
        <v>359170308000</v>
      </c>
      <c r="U87" s="5">
        <v>302839233000</v>
      </c>
      <c r="V87" s="5">
        <v>218200460000</v>
      </c>
      <c r="W87" s="5">
        <v>194635362000</v>
      </c>
      <c r="X87" s="5">
        <v>127526835000</v>
      </c>
      <c r="Y87" s="5">
        <v>127196667000</v>
      </c>
      <c r="Z87" s="5">
        <v>133990527000</v>
      </c>
    </row>
    <row r="88" spans="2:26" ht="15.5" x14ac:dyDescent="0.35">
      <c r="C88" t="s">
        <v>107</v>
      </c>
      <c r="D88" s="5">
        <v>1482000000</v>
      </c>
      <c r="E88" s="5">
        <v>5798000000</v>
      </c>
      <c r="F88" s="5">
        <v>2692000000</v>
      </c>
      <c r="G88" s="5">
        <v>2945000000</v>
      </c>
      <c r="I88" s="5">
        <v>5798000000</v>
      </c>
      <c r="J88" s="5">
        <v>3895000000</v>
      </c>
      <c r="K88" s="5">
        <v>5377000000</v>
      </c>
      <c r="L88" s="5">
        <v>15353000000</v>
      </c>
      <c r="M88" s="5">
        <v>5906000000</v>
      </c>
      <c r="N88" s="5">
        <v>2393000000</v>
      </c>
      <c r="O88" s="5">
        <v>3238000000</v>
      </c>
      <c r="P88" s="5">
        <v>4255000000</v>
      </c>
      <c r="R88" s="5">
        <v>3749423000</v>
      </c>
      <c r="S88" s="5">
        <v>2194410000</v>
      </c>
      <c r="T88" s="5">
        <v>1216590000</v>
      </c>
      <c r="U88" s="5">
        <v>221700000</v>
      </c>
      <c r="V88" s="5">
        <v>719044000</v>
      </c>
      <c r="X88" s="5">
        <v>169871000</v>
      </c>
    </row>
    <row r="89" spans="2:26" ht="15.5" x14ac:dyDescent="0.35">
      <c r="C89" t="s">
        <v>108</v>
      </c>
      <c r="D89" s="5">
        <v>1096568000000</v>
      </c>
      <c r="E89" s="5">
        <v>1151222000000</v>
      </c>
      <c r="F89" s="5">
        <v>1083209000000</v>
      </c>
      <c r="G89" s="5">
        <v>1487694000000</v>
      </c>
      <c r="I89" s="5">
        <v>1151222000000</v>
      </c>
      <c r="J89" s="5">
        <v>1229810000000</v>
      </c>
      <c r="K89" s="5">
        <v>1486772000000</v>
      </c>
      <c r="L89" s="5">
        <v>908126000000</v>
      </c>
      <c r="M89" s="5">
        <v>757894000000</v>
      </c>
      <c r="N89" s="5">
        <v>862364000000</v>
      </c>
      <c r="O89" s="5">
        <v>789183000000</v>
      </c>
      <c r="P89" s="5">
        <v>672878000000</v>
      </c>
      <c r="Q89" s="5">
        <v>739179543000</v>
      </c>
      <c r="R89" s="5">
        <v>579941136000</v>
      </c>
      <c r="S89" s="5">
        <v>608688650000</v>
      </c>
      <c r="T89" s="5">
        <v>571006124000</v>
      </c>
      <c r="U89" s="5">
        <v>624519638000</v>
      </c>
      <c r="V89" s="5">
        <v>405331602000</v>
      </c>
      <c r="W89" s="5">
        <v>308528197000</v>
      </c>
      <c r="X89" s="5">
        <v>226942754000</v>
      </c>
      <c r="Y89" s="5">
        <v>164296786000</v>
      </c>
      <c r="Z89" s="5">
        <v>255611715000</v>
      </c>
    </row>
    <row r="90" spans="2:26" ht="15.5" x14ac:dyDescent="0.35">
      <c r="C90" t="s">
        <v>111</v>
      </c>
      <c r="D90" s="5">
        <v>678899000000</v>
      </c>
      <c r="E90" s="5">
        <v>773613000000</v>
      </c>
      <c r="F90" s="5">
        <v>559295000000</v>
      </c>
      <c r="G90" s="5">
        <v>659394000000</v>
      </c>
      <c r="I90" s="5">
        <v>773613000000</v>
      </c>
      <c r="J90" s="5">
        <v>815143000000</v>
      </c>
      <c r="K90" s="5">
        <v>764667000000</v>
      </c>
      <c r="L90" s="5">
        <v>689349000000</v>
      </c>
      <c r="M90" s="5">
        <v>404471000000</v>
      </c>
      <c r="N90" s="5">
        <v>341570000000</v>
      </c>
      <c r="O90" s="5">
        <v>407845000000</v>
      </c>
      <c r="P90" s="5">
        <v>389403000000</v>
      </c>
      <c r="Q90" s="5">
        <v>501688245000</v>
      </c>
      <c r="R90" s="5">
        <v>375653985000</v>
      </c>
      <c r="S90" s="5">
        <v>334384069000</v>
      </c>
      <c r="T90" s="5">
        <v>359170308000</v>
      </c>
      <c r="U90" s="5">
        <v>302839233000</v>
      </c>
      <c r="V90" s="5">
        <v>218200460000</v>
      </c>
      <c r="W90" s="5">
        <v>194635362000</v>
      </c>
      <c r="X90" s="5">
        <v>127526835000</v>
      </c>
      <c r="Y90" s="5">
        <v>127196667000</v>
      </c>
      <c r="Z90" s="5">
        <v>133990527000</v>
      </c>
    </row>
    <row r="91" spans="2:26" ht="15.5" x14ac:dyDescent="0.35">
      <c r="C91" t="s">
        <v>112</v>
      </c>
      <c r="D91" s="5">
        <v>285312000000</v>
      </c>
      <c r="E91" s="5">
        <v>383727000000</v>
      </c>
      <c r="F91" s="5">
        <v>232038000000</v>
      </c>
      <c r="G91" s="5">
        <v>238435000000</v>
      </c>
      <c r="I91" s="5">
        <v>383727000000</v>
      </c>
      <c r="J91" s="5">
        <v>270896000000</v>
      </c>
      <c r="K91" s="5">
        <v>320753000000</v>
      </c>
      <c r="L91" s="5">
        <v>152208000000</v>
      </c>
      <c r="M91" s="5">
        <v>201608000000</v>
      </c>
      <c r="N91" s="5">
        <v>166381000000</v>
      </c>
      <c r="O91" s="5">
        <v>187866000000</v>
      </c>
      <c r="P91" s="5">
        <v>312097000000</v>
      </c>
      <c r="Q91" s="5">
        <v>206975938000</v>
      </c>
      <c r="R91" s="5">
        <v>202356549000</v>
      </c>
      <c r="S91" s="5">
        <v>233618773000</v>
      </c>
      <c r="T91" s="5">
        <v>136852436000</v>
      </c>
      <c r="U91" s="5">
        <v>112067375000</v>
      </c>
      <c r="V91" s="5">
        <v>65171421000</v>
      </c>
      <c r="W91" s="5">
        <v>65119195000</v>
      </c>
      <c r="X91" s="5">
        <v>67973337000</v>
      </c>
      <c r="Y91" s="5">
        <v>54870544000</v>
      </c>
      <c r="Z91" s="5">
        <v>64795526000</v>
      </c>
    </row>
    <row r="92" spans="2:26" ht="15.5" x14ac:dyDescent="0.35">
      <c r="C92" t="s">
        <v>113</v>
      </c>
      <c r="D92" s="5">
        <v>285312000000</v>
      </c>
      <c r="E92" s="5">
        <v>383727000000</v>
      </c>
      <c r="F92" s="5">
        <v>232038000000</v>
      </c>
      <c r="G92" s="5">
        <v>238435000000</v>
      </c>
      <c r="I92" s="5">
        <v>383727000000</v>
      </c>
      <c r="J92" s="5">
        <v>270896000000</v>
      </c>
      <c r="K92" s="5">
        <v>320753000000</v>
      </c>
      <c r="L92" s="5">
        <v>152208000000</v>
      </c>
      <c r="M92" s="5">
        <v>201608000000</v>
      </c>
      <c r="N92" s="5">
        <v>166381000000</v>
      </c>
      <c r="O92" s="5">
        <v>187866000000</v>
      </c>
      <c r="P92" s="5">
        <v>312097000000</v>
      </c>
      <c r="Q92" s="5">
        <v>206975938000</v>
      </c>
      <c r="R92" s="5">
        <v>202356549000</v>
      </c>
      <c r="S92" s="5">
        <v>233618773000</v>
      </c>
      <c r="T92" s="5">
        <v>136852436000</v>
      </c>
      <c r="U92" s="5">
        <v>112067375000</v>
      </c>
      <c r="V92" s="5">
        <v>65171421000</v>
      </c>
      <c r="W92" s="5">
        <v>65119195000</v>
      </c>
      <c r="X92" s="5">
        <v>67973337000</v>
      </c>
      <c r="Y92" s="5">
        <v>54870544000</v>
      </c>
      <c r="Z92" s="5">
        <v>64795526000</v>
      </c>
    </row>
    <row r="93" spans="2:26" ht="15.5" x14ac:dyDescent="0.35">
      <c r="C93" t="s">
        <v>114</v>
      </c>
      <c r="D93" s="5">
        <v>9776560000000</v>
      </c>
      <c r="E93" s="5">
        <v>9342054000000</v>
      </c>
      <c r="F93" s="5">
        <v>9767550000000</v>
      </c>
      <c r="G93" s="5">
        <v>10057430000000</v>
      </c>
      <c r="I93" s="5">
        <v>9342054000000</v>
      </c>
      <c r="J93" s="5">
        <v>8289951000000</v>
      </c>
      <c r="K93" s="5">
        <v>8087950000000</v>
      </c>
      <c r="L93" s="5">
        <v>4698748000000</v>
      </c>
      <c r="M93" s="5">
        <v>3731442000000</v>
      </c>
      <c r="N93" s="5">
        <v>3715202000000</v>
      </c>
      <c r="O93" s="5">
        <v>3615400000000</v>
      </c>
      <c r="P93" s="5">
        <v>3230941000000</v>
      </c>
      <c r="Q93" s="5">
        <v>3066187543000</v>
      </c>
      <c r="R93" s="5">
        <v>3006977864000</v>
      </c>
      <c r="S93" s="5">
        <v>3356489015000</v>
      </c>
      <c r="T93" s="5">
        <v>3203403386000</v>
      </c>
      <c r="U93" s="5">
        <v>2941755330000</v>
      </c>
      <c r="V93" s="5">
        <v>1917927291000</v>
      </c>
      <c r="W93" s="5">
        <v>1377895690000</v>
      </c>
      <c r="X93" s="5">
        <v>1073974378000</v>
      </c>
      <c r="Y93" s="5">
        <v>1145508746000</v>
      </c>
      <c r="Z93" s="5">
        <v>1129799744000</v>
      </c>
    </row>
    <row r="94" spans="2:26" ht="15.5" x14ac:dyDescent="0.35">
      <c r="C94" t="s">
        <v>95</v>
      </c>
      <c r="D94" s="5">
        <v>1623581000000</v>
      </c>
      <c r="E94" s="5">
        <v>1579637000000</v>
      </c>
      <c r="F94" s="5">
        <v>1604023000000</v>
      </c>
      <c r="G94" s="5">
        <v>1540560000000</v>
      </c>
      <c r="I94" s="5">
        <v>1579637000000</v>
      </c>
      <c r="J94" s="5">
        <v>1426258000000</v>
      </c>
      <c r="K94" s="5">
        <v>1357295000000</v>
      </c>
      <c r="L94" s="5">
        <v>1257395000000</v>
      </c>
      <c r="M94" s="5">
        <v>1198374000000</v>
      </c>
      <c r="N94" s="5">
        <v>1110883000000</v>
      </c>
      <c r="O94" s="5">
        <v>1709235000000</v>
      </c>
      <c r="P94" s="5">
        <v>1760465000000</v>
      </c>
      <c r="Q94" s="5">
        <v>1015536102000</v>
      </c>
      <c r="R94" s="5">
        <v>474507318000</v>
      </c>
      <c r="S94" s="5">
        <v>454383248000</v>
      </c>
      <c r="T94" s="5">
        <v>64358005000</v>
      </c>
      <c r="U94" s="5">
        <v>-7461039000</v>
      </c>
      <c r="V94" s="5">
        <v>-59794047000</v>
      </c>
      <c r="W94" s="5">
        <v>-63684727000</v>
      </c>
      <c r="X94" s="5">
        <v>-61450493000</v>
      </c>
      <c r="Y94" s="5">
        <v>-66363229000</v>
      </c>
      <c r="Z94" s="5">
        <v>-62852147000</v>
      </c>
    </row>
    <row r="95" spans="2:26" ht="15.5" x14ac:dyDescent="0.35">
      <c r="C95" t="s">
        <v>115</v>
      </c>
      <c r="D95" s="5">
        <v>19334841000000</v>
      </c>
      <c r="E95" s="5">
        <v>18425158000000</v>
      </c>
      <c r="F95" s="5">
        <v>16821167000000</v>
      </c>
      <c r="G95" s="5">
        <v>17533934000000</v>
      </c>
      <c r="I95" s="5">
        <v>18425158000000</v>
      </c>
      <c r="J95" s="5">
        <v>15845879000000</v>
      </c>
      <c r="K95" s="5">
        <v>14991730000000</v>
      </c>
      <c r="L95" s="5">
        <v>10737011000000</v>
      </c>
      <c r="M95" s="5">
        <v>8213616000000</v>
      </c>
      <c r="N95" s="5">
        <v>8165336000000</v>
      </c>
      <c r="O95" s="5">
        <v>8160173000000</v>
      </c>
      <c r="P95" s="5">
        <v>7312798000000</v>
      </c>
      <c r="Q95" s="5">
        <v>6798522370000</v>
      </c>
      <c r="R95" s="5">
        <v>6616255899000</v>
      </c>
      <c r="S95" s="5">
        <v>5696202259000</v>
      </c>
      <c r="T95" s="5">
        <v>5162035640000</v>
      </c>
      <c r="U95" s="5">
        <v>4463687750000</v>
      </c>
      <c r="V95" s="5">
        <v>3262620710000</v>
      </c>
      <c r="W95" s="5">
        <v>2368840468000</v>
      </c>
      <c r="X95" s="5">
        <v>1865272071000</v>
      </c>
      <c r="Y95" s="5">
        <v>1839970087000</v>
      </c>
      <c r="Z95" s="5">
        <v>1936628120000</v>
      </c>
    </row>
    <row r="96" spans="2:26" ht="15.5" x14ac:dyDescent="0.35">
      <c r="C96" t="s">
        <v>116</v>
      </c>
    </row>
    <row r="97" spans="3:26" ht="15.5" x14ac:dyDescent="0.35">
      <c r="C97" t="s">
        <v>507</v>
      </c>
      <c r="Y97" s="5">
        <v>68706000</v>
      </c>
      <c r="Z97" s="5">
        <v>27617516000</v>
      </c>
    </row>
    <row r="98" spans="3:26" ht="15.5" x14ac:dyDescent="0.35">
      <c r="C98" t="s">
        <v>510</v>
      </c>
      <c r="D98" s="5">
        <v>405755000000</v>
      </c>
      <c r="E98" s="5">
        <v>293423000000</v>
      </c>
      <c r="F98" s="5">
        <v>267234000000</v>
      </c>
      <c r="G98" s="5">
        <v>262212000000</v>
      </c>
      <c r="I98" s="5">
        <v>293423000000</v>
      </c>
      <c r="J98" s="5">
        <v>245775000000</v>
      </c>
      <c r="K98" s="5">
        <v>227151000000</v>
      </c>
      <c r="L98" s="5">
        <v>169959000000</v>
      </c>
      <c r="M98" s="5">
        <v>108766000000</v>
      </c>
      <c r="N98" s="5">
        <v>163890000000</v>
      </c>
      <c r="O98" s="5">
        <v>226526000000</v>
      </c>
      <c r="P98" s="5">
        <v>222164000000</v>
      </c>
      <c r="Q98" s="5">
        <v>212750011000</v>
      </c>
      <c r="R98" s="5">
        <v>192847019000</v>
      </c>
      <c r="S98" s="5">
        <v>186505605000</v>
      </c>
      <c r="T98" s="5">
        <v>93499084000</v>
      </c>
      <c r="U98" s="5">
        <v>22161733000</v>
      </c>
      <c r="V98" s="5">
        <v>17224024000</v>
      </c>
      <c r="W98" s="5">
        <v>12736100000</v>
      </c>
      <c r="Y98" s="5">
        <v>5238707000</v>
      </c>
      <c r="Z98" s="5">
        <v>2078728000</v>
      </c>
    </row>
    <row r="99" spans="3:26" ht="15.5" x14ac:dyDescent="0.35">
      <c r="C99" t="s">
        <v>117</v>
      </c>
      <c r="D99" s="5">
        <v>329443000000</v>
      </c>
      <c r="E99" s="5">
        <v>308901000000</v>
      </c>
      <c r="F99" s="5">
        <v>305433000000</v>
      </c>
      <c r="G99" s="5">
        <v>287517000000</v>
      </c>
      <c r="I99" s="5">
        <v>308901000000</v>
      </c>
      <c r="J99" s="5">
        <v>262756000000</v>
      </c>
      <c r="K99" s="5">
        <v>247114000000</v>
      </c>
      <c r="L99" s="5">
        <v>257508000000</v>
      </c>
      <c r="M99" s="5">
        <v>339020000000</v>
      </c>
      <c r="N99" s="5">
        <v>368314000000</v>
      </c>
      <c r="O99" s="5">
        <v>188350000000</v>
      </c>
      <c r="P99" s="5">
        <v>191678000000</v>
      </c>
      <c r="Q99" s="5">
        <v>177265111000</v>
      </c>
      <c r="R99" s="5">
        <v>130790615000</v>
      </c>
      <c r="S99" s="5">
        <v>62998208000</v>
      </c>
      <c r="T99" s="5">
        <v>23237409000</v>
      </c>
      <c r="U99" s="5">
        <v>18433099000</v>
      </c>
      <c r="V99" s="5">
        <v>27131554000</v>
      </c>
      <c r="W99" s="5">
        <v>34684338000</v>
      </c>
      <c r="X99" s="5">
        <v>35211107000</v>
      </c>
      <c r="Y99" s="5">
        <v>14099474000</v>
      </c>
      <c r="Z99" s="5">
        <v>59013124000</v>
      </c>
    </row>
    <row r="100" spans="3:26" ht="15.5" x14ac:dyDescent="0.35">
      <c r="C100" t="s">
        <v>376</v>
      </c>
      <c r="D100" s="5">
        <v>546693000000</v>
      </c>
      <c r="E100" s="5">
        <v>547633000000</v>
      </c>
      <c r="F100" s="5">
        <v>546581000000</v>
      </c>
      <c r="G100" s="5">
        <v>547553000000</v>
      </c>
      <c r="I100" s="5">
        <v>547633000000</v>
      </c>
      <c r="J100" s="5">
        <v>548403000000</v>
      </c>
      <c r="K100" s="5">
        <v>549319000000</v>
      </c>
      <c r="L100" s="5">
        <v>551002000000</v>
      </c>
      <c r="M100" s="5">
        <v>552857000000</v>
      </c>
      <c r="N100" s="5">
        <v>561011000000</v>
      </c>
      <c r="O100" s="5">
        <v>565095000000</v>
      </c>
      <c r="P100" s="5">
        <v>562580000000</v>
      </c>
      <c r="Q100" s="5">
        <v>323649183000</v>
      </c>
      <c r="R100" s="5">
        <v>231722153000</v>
      </c>
      <c r="S100" s="5">
        <v>235752277000</v>
      </c>
      <c r="T100" s="5">
        <v>87473732000</v>
      </c>
      <c r="U100" s="5">
        <v>90781744000</v>
      </c>
      <c r="V100" s="5">
        <v>95044387000</v>
      </c>
      <c r="W100" s="5">
        <v>99376460000</v>
      </c>
      <c r="X100" s="5">
        <v>104067138000</v>
      </c>
      <c r="Y100" s="5">
        <v>108739805000</v>
      </c>
      <c r="Z100" s="5">
        <v>112691898000</v>
      </c>
    </row>
    <row r="101" spans="3:26" ht="15.5" x14ac:dyDescent="0.35">
      <c r="C101" t="s">
        <v>118</v>
      </c>
      <c r="D101" s="5">
        <v>6329568000000</v>
      </c>
      <c r="E101" s="5">
        <v>6175001000000</v>
      </c>
      <c r="F101" s="5">
        <v>5995177000000</v>
      </c>
      <c r="G101" s="5">
        <v>5927441000000</v>
      </c>
      <c r="I101" s="5">
        <v>6175001000000</v>
      </c>
      <c r="J101" s="5">
        <v>5645382000000</v>
      </c>
      <c r="K101" s="5">
        <v>4741469000000</v>
      </c>
      <c r="L101" s="5">
        <v>3290108000000</v>
      </c>
      <c r="M101" s="5">
        <v>3034175000000</v>
      </c>
      <c r="N101" s="5">
        <v>3364591000000</v>
      </c>
      <c r="O101" s="5">
        <v>3784805000000</v>
      </c>
      <c r="P101" s="5">
        <v>3471259000000</v>
      </c>
      <c r="Q101" s="5">
        <v>3103305385000</v>
      </c>
      <c r="R101" s="5">
        <v>2636983103000</v>
      </c>
      <c r="S101" s="5">
        <v>2437927851000</v>
      </c>
      <c r="T101" s="5">
        <v>2548205866000</v>
      </c>
      <c r="U101" s="5">
        <v>2509203188000</v>
      </c>
      <c r="V101" s="5">
        <v>2011107593000</v>
      </c>
      <c r="W101" s="5">
        <v>1486580902000</v>
      </c>
      <c r="X101" s="5">
        <v>1313593168000</v>
      </c>
      <c r="Y101" s="5">
        <v>1116750927000</v>
      </c>
      <c r="Z101" s="5">
        <v>1131046174000</v>
      </c>
    </row>
    <row r="102" spans="3:26" ht="15.5" x14ac:dyDescent="0.35">
      <c r="C102" t="s">
        <v>119</v>
      </c>
      <c r="D102" s="5">
        <v>92751000000</v>
      </c>
      <c r="E102" s="5">
        <v>91599000000</v>
      </c>
      <c r="F102" s="5">
        <v>91042000000</v>
      </c>
      <c r="G102" s="5">
        <v>88602000000</v>
      </c>
      <c r="I102" s="5">
        <v>91599000000</v>
      </c>
      <c r="J102" s="5">
        <v>88215000000</v>
      </c>
      <c r="K102" s="5">
        <v>110729000000</v>
      </c>
      <c r="L102" s="5">
        <v>79437000000</v>
      </c>
      <c r="M102" s="5">
        <v>79437000000</v>
      </c>
      <c r="N102" s="5">
        <v>79437000000</v>
      </c>
      <c r="S102" s="5">
        <v>38410860000</v>
      </c>
      <c r="T102" s="5">
        <v>52964781000</v>
      </c>
      <c r="U102" s="5">
        <v>52964781000</v>
      </c>
      <c r="V102" s="5">
        <v>57968193000</v>
      </c>
      <c r="W102" s="5">
        <v>57968193000</v>
      </c>
      <c r="X102" s="5">
        <v>69191662000</v>
      </c>
      <c r="Y102" s="5">
        <v>39081261000</v>
      </c>
      <c r="Z102" s="5">
        <v>49054678000</v>
      </c>
    </row>
    <row r="103" spans="3:26" ht="15.5" x14ac:dyDescent="0.35">
      <c r="C103" t="s">
        <v>120</v>
      </c>
      <c r="D103" s="5">
        <v>14887591000000</v>
      </c>
      <c r="E103" s="5">
        <v>14399049000000</v>
      </c>
      <c r="F103" s="5">
        <v>14018458000000</v>
      </c>
      <c r="G103" s="5">
        <v>13880389000000</v>
      </c>
      <c r="I103" s="5">
        <v>14399049000000</v>
      </c>
      <c r="J103" s="5">
        <v>13679234000000</v>
      </c>
      <c r="K103" s="5">
        <v>12525129000000</v>
      </c>
      <c r="L103" s="5">
        <v>10231035000000</v>
      </c>
      <c r="M103" s="5">
        <v>8569426000000</v>
      </c>
      <c r="N103" s="5">
        <v>9485115000000</v>
      </c>
      <c r="O103" s="5">
        <v>5776942000000</v>
      </c>
      <c r="P103" s="5">
        <v>5319873000000</v>
      </c>
      <c r="Q103" s="5">
        <v>4626867706000</v>
      </c>
      <c r="R103" s="5">
        <v>4067181889000</v>
      </c>
      <c r="S103" s="5">
        <v>3786732309000</v>
      </c>
      <c r="T103" s="5">
        <v>3524138898000</v>
      </c>
      <c r="U103" s="5">
        <v>3344611820000</v>
      </c>
      <c r="V103" s="5">
        <v>2727966193000</v>
      </c>
      <c r="W103" s="5">
        <v>2046502060000</v>
      </c>
      <c r="X103" s="5">
        <v>1805231612000</v>
      </c>
      <c r="Y103" s="5">
        <v>1539424146000</v>
      </c>
      <c r="Z103" s="5">
        <v>1824341196000</v>
      </c>
    </row>
    <row r="104" spans="3:26" ht="15.5" x14ac:dyDescent="0.35">
      <c r="C104" t="s">
        <v>121</v>
      </c>
      <c r="D104" s="5">
        <v>34222432000000</v>
      </c>
      <c r="E104" s="5">
        <v>32824207000000</v>
      </c>
      <c r="F104" s="5">
        <v>30839625000000</v>
      </c>
      <c r="G104" s="5">
        <v>31414323000000</v>
      </c>
      <c r="I104" s="5">
        <v>32824207000000</v>
      </c>
      <c r="J104" s="5">
        <v>29525113000000</v>
      </c>
      <c r="K104" s="5">
        <v>27516859000000</v>
      </c>
      <c r="L104" s="5">
        <v>20968046000000</v>
      </c>
      <c r="M104" s="5">
        <v>16783042000000</v>
      </c>
      <c r="N104" s="5">
        <v>17650451000000</v>
      </c>
      <c r="O104" s="5">
        <v>13937115000000</v>
      </c>
      <c r="P104" s="5">
        <v>12632671000000</v>
      </c>
      <c r="Q104" s="5">
        <v>11425390076000</v>
      </c>
      <c r="R104" s="5">
        <v>10683437788000</v>
      </c>
      <c r="S104" s="5">
        <v>9482934568000</v>
      </c>
      <c r="T104" s="5">
        <v>8686174538000</v>
      </c>
      <c r="U104" s="5">
        <v>7808299570000</v>
      </c>
      <c r="V104" s="5">
        <v>5990586903000</v>
      </c>
      <c r="W104" s="5">
        <v>4415342528000</v>
      </c>
      <c r="X104" s="5">
        <v>3670503683000</v>
      </c>
      <c r="Y104" s="5">
        <v>3379394233000</v>
      </c>
      <c r="Z104" s="5">
        <v>3760969316000</v>
      </c>
    </row>
    <row r="105" spans="3:26" ht="15.5" x14ac:dyDescent="0.35">
      <c r="C105" t="s">
        <v>122</v>
      </c>
    </row>
    <row r="106" spans="3:26" ht="15.5" x14ac:dyDescent="0.35">
      <c r="C106" t="s">
        <v>123</v>
      </c>
    </row>
    <row r="107" spans="3:26" ht="15.5" x14ac:dyDescent="0.35">
      <c r="C107" t="s">
        <v>124</v>
      </c>
      <c r="D107" s="5">
        <v>11951505000000</v>
      </c>
      <c r="E107" s="5">
        <v>11448935000000</v>
      </c>
      <c r="F107" s="5">
        <v>10676639000000</v>
      </c>
      <c r="G107" s="5">
        <v>11768287000000</v>
      </c>
      <c r="I107" s="5">
        <v>11448935000000</v>
      </c>
      <c r="J107" s="5">
        <v>10976229000000</v>
      </c>
      <c r="K107" s="5">
        <v>11051208000000</v>
      </c>
      <c r="L107" s="5">
        <v>7563881000000</v>
      </c>
      <c r="M107" s="5">
        <v>6661498000000</v>
      </c>
      <c r="N107" s="5">
        <v>7344835000000</v>
      </c>
      <c r="O107" s="5">
        <v>5673585000000</v>
      </c>
      <c r="P107" s="5">
        <v>5418884000000</v>
      </c>
      <c r="Q107" s="5">
        <v>4564694686000</v>
      </c>
      <c r="R107" s="5">
        <v>4181304246000</v>
      </c>
      <c r="S107" s="5">
        <v>3290535116000</v>
      </c>
      <c r="T107" s="5">
        <v>3841835096000</v>
      </c>
      <c r="U107" s="5">
        <v>3994794004000</v>
      </c>
      <c r="V107" s="5">
        <v>2682781943000</v>
      </c>
      <c r="W107" s="5">
        <v>2277734939000</v>
      </c>
      <c r="X107" s="5">
        <v>1468999174000</v>
      </c>
      <c r="Y107" s="5">
        <v>1270111329000</v>
      </c>
      <c r="Z107" s="5">
        <v>1380405064000</v>
      </c>
    </row>
    <row r="108" spans="3:26" ht="15.5" x14ac:dyDescent="0.35">
      <c r="C108" t="s">
        <v>125</v>
      </c>
      <c r="D108" s="5">
        <v>3454044000000</v>
      </c>
      <c r="E108" s="5">
        <v>2874063000000</v>
      </c>
      <c r="F108" s="5">
        <v>2502649000000</v>
      </c>
      <c r="G108" s="5">
        <v>3322583000000</v>
      </c>
      <c r="I108" s="5">
        <v>2874063000000</v>
      </c>
      <c r="J108" s="5">
        <v>2303139000000</v>
      </c>
      <c r="K108" s="5">
        <v>2855805000000</v>
      </c>
      <c r="L108" s="5">
        <v>600679000000</v>
      </c>
      <c r="M108" s="5">
        <v>1142246000000</v>
      </c>
      <c r="N108" s="5">
        <v>2496871000000</v>
      </c>
      <c r="O108" s="5">
        <v>1492770000000</v>
      </c>
      <c r="P108" s="5">
        <v>1347722000000</v>
      </c>
      <c r="Q108" s="5">
        <v>1463681779000</v>
      </c>
      <c r="R108" s="5">
        <v>752594735000</v>
      </c>
      <c r="S108" s="5">
        <v>790482295000</v>
      </c>
      <c r="T108" s="5">
        <v>1281280427000</v>
      </c>
      <c r="U108" s="5">
        <v>1411101552000</v>
      </c>
      <c r="V108" s="5">
        <v>954540989000</v>
      </c>
      <c r="W108" s="5">
        <v>516451921000</v>
      </c>
      <c r="X108" s="5">
        <v>249475000000</v>
      </c>
      <c r="Y108" s="5">
        <v>371378194000</v>
      </c>
      <c r="Z108" s="5">
        <v>310624144000</v>
      </c>
    </row>
    <row r="109" spans="3:26" ht="15.5" x14ac:dyDescent="0.35">
      <c r="C109" t="s">
        <v>126</v>
      </c>
    </row>
    <row r="110" spans="3:26" ht="15.5" x14ac:dyDescent="0.35">
      <c r="C110" t="s">
        <v>127</v>
      </c>
    </row>
    <row r="111" spans="3:26" ht="15.5" x14ac:dyDescent="0.35">
      <c r="C111" t="s">
        <v>128</v>
      </c>
      <c r="D111" s="5">
        <v>3099551000000</v>
      </c>
      <c r="E111" s="5">
        <v>3225919000000</v>
      </c>
      <c r="F111" s="5">
        <v>2754041000000</v>
      </c>
      <c r="G111" s="5">
        <v>2752422000000</v>
      </c>
      <c r="I111" s="5">
        <v>3225919000000</v>
      </c>
      <c r="J111" s="5">
        <v>3139599000000</v>
      </c>
      <c r="K111" s="5">
        <v>2602976000000</v>
      </c>
      <c r="L111" s="5">
        <v>2385779000000</v>
      </c>
      <c r="M111" s="5">
        <v>1756736000000</v>
      </c>
      <c r="N111" s="5">
        <v>1621059000000</v>
      </c>
      <c r="O111" s="5">
        <v>1757911000000</v>
      </c>
      <c r="P111" s="5">
        <v>1340582000000</v>
      </c>
      <c r="Q111" s="5">
        <v>1250849178000</v>
      </c>
      <c r="R111" s="5">
        <v>1054230520000</v>
      </c>
      <c r="S111" s="5">
        <v>1155580997000</v>
      </c>
      <c r="T111" s="5">
        <v>1153612924000</v>
      </c>
      <c r="U111" s="5">
        <v>1205012023000</v>
      </c>
      <c r="V111" s="5">
        <v>800261968000</v>
      </c>
      <c r="W111" s="5">
        <v>667667264000</v>
      </c>
      <c r="X111" s="5">
        <v>508605473000</v>
      </c>
      <c r="Y111" s="5">
        <v>376284235000</v>
      </c>
      <c r="Z111" s="5">
        <v>492648794000</v>
      </c>
    </row>
    <row r="112" spans="3:26" ht="15.5" x14ac:dyDescent="0.35">
      <c r="C112" t="s">
        <v>129</v>
      </c>
    </row>
    <row r="113" spans="3:26" ht="15.5" x14ac:dyDescent="0.35">
      <c r="C113" t="s">
        <v>130</v>
      </c>
      <c r="D113" s="5">
        <v>1098050000000</v>
      </c>
      <c r="E113" s="5">
        <v>1157020000000</v>
      </c>
      <c r="F113" s="5">
        <v>1085901000000</v>
      </c>
      <c r="G113" s="5">
        <v>1490639000000</v>
      </c>
      <c r="I113" s="5">
        <v>1157020000000</v>
      </c>
      <c r="J113" s="5">
        <v>1233705000000</v>
      </c>
      <c r="K113" s="5">
        <v>1492149000000</v>
      </c>
      <c r="L113" s="5">
        <v>923479000000</v>
      </c>
      <c r="M113" s="5">
        <v>763800000000</v>
      </c>
      <c r="N113" s="5">
        <v>864757000000</v>
      </c>
      <c r="O113" s="5">
        <v>792421000000</v>
      </c>
      <c r="P113" s="5">
        <v>677133000000</v>
      </c>
      <c r="Q113" s="5">
        <v>739179543000</v>
      </c>
      <c r="R113" s="5">
        <v>583690559000</v>
      </c>
      <c r="S113" s="5">
        <v>610883060000</v>
      </c>
      <c r="T113" s="5">
        <v>572222714000</v>
      </c>
      <c r="U113" s="5">
        <v>624741338000</v>
      </c>
      <c r="V113" s="5">
        <v>406050646000</v>
      </c>
      <c r="W113" s="5">
        <v>308528197000</v>
      </c>
      <c r="X113" s="5">
        <v>227112625000</v>
      </c>
      <c r="Y113" s="5">
        <v>164296786000</v>
      </c>
      <c r="Z113" s="5">
        <v>255611715000</v>
      </c>
    </row>
    <row r="114" spans="3:26" ht="15.5" x14ac:dyDescent="0.35">
      <c r="C114" t="s">
        <v>131</v>
      </c>
      <c r="D114" s="5">
        <v>554295000000</v>
      </c>
      <c r="E114" s="5">
        <v>431681000000</v>
      </c>
      <c r="F114" s="5">
        <v>329646000000</v>
      </c>
      <c r="G114" s="5">
        <v>338313000000</v>
      </c>
      <c r="I114" s="5">
        <v>431681000000</v>
      </c>
      <c r="J114" s="5">
        <v>279963000000</v>
      </c>
      <c r="K114" s="5">
        <v>301344000000</v>
      </c>
      <c r="L114" s="5">
        <v>314917000000</v>
      </c>
      <c r="M114" s="5">
        <v>286607000000</v>
      </c>
      <c r="N114" s="5">
        <v>184759000000</v>
      </c>
      <c r="O114" s="5">
        <v>214194000000</v>
      </c>
      <c r="P114" s="5">
        <v>177894000000</v>
      </c>
      <c r="Q114" s="5">
        <v>165776911000</v>
      </c>
      <c r="R114" s="5">
        <v>132701766000</v>
      </c>
      <c r="S114" s="5">
        <v>146441913000</v>
      </c>
      <c r="T114" s="5">
        <v>117804762000</v>
      </c>
      <c r="U114" s="5">
        <v>100172253000</v>
      </c>
      <c r="V114" s="5">
        <v>119727308000</v>
      </c>
      <c r="W114" s="5">
        <v>101998481000</v>
      </c>
      <c r="X114" s="5">
        <v>98703064000</v>
      </c>
      <c r="Y114" s="5">
        <v>83182079000</v>
      </c>
      <c r="Z114" s="5">
        <v>77976560000</v>
      </c>
    </row>
    <row r="115" spans="3:26" ht="15.5" x14ac:dyDescent="0.35">
      <c r="C115" t="s">
        <v>132</v>
      </c>
      <c r="D115" s="5">
        <v>1166557000000</v>
      </c>
      <c r="E115" s="5">
        <v>1253610000000</v>
      </c>
      <c r="F115" s="5">
        <v>1015835000000</v>
      </c>
      <c r="G115" s="5">
        <v>989640000000</v>
      </c>
      <c r="I115" s="5">
        <v>1253610000000</v>
      </c>
      <c r="J115" s="5">
        <v>1041510000000</v>
      </c>
      <c r="K115" s="5">
        <v>996372000000</v>
      </c>
      <c r="L115" s="5">
        <v>748824000000</v>
      </c>
      <c r="M115" s="5">
        <v>541611000000</v>
      </c>
      <c r="N115" s="5">
        <v>371546000000</v>
      </c>
      <c r="O115" s="5">
        <v>584741000000</v>
      </c>
      <c r="P115" s="5">
        <v>539107000000</v>
      </c>
      <c r="Q115" s="5">
        <v>389013487000</v>
      </c>
      <c r="R115" s="5">
        <v>293784970000</v>
      </c>
      <c r="S115" s="5">
        <v>235374393000</v>
      </c>
      <c r="T115" s="5">
        <v>249856392000</v>
      </c>
      <c r="U115" s="5">
        <v>213072289000</v>
      </c>
      <c r="V115" s="5">
        <v>168851441000</v>
      </c>
      <c r="W115" s="5">
        <v>120955278000</v>
      </c>
      <c r="X115" s="5">
        <v>108604580000</v>
      </c>
      <c r="Y115" s="5">
        <v>85780651000</v>
      </c>
      <c r="Z115" s="5">
        <v>84401785000</v>
      </c>
    </row>
    <row r="116" spans="3:26" ht="15.5" x14ac:dyDescent="0.35">
      <c r="C116" t="s">
        <v>134</v>
      </c>
    </row>
    <row r="117" spans="3:26" ht="15.5" x14ac:dyDescent="0.35">
      <c r="C117" t="s">
        <v>135</v>
      </c>
      <c r="P117" s="5">
        <v>46667000000</v>
      </c>
      <c r="R117" s="5">
        <v>99556639000</v>
      </c>
      <c r="S117" s="5">
        <v>239113273000</v>
      </c>
      <c r="T117" s="5">
        <v>422571731000</v>
      </c>
      <c r="U117" s="5">
        <v>555369570000</v>
      </c>
      <c r="V117" s="5">
        <v>305000000000</v>
      </c>
      <c r="W117" s="5">
        <v>60833333000</v>
      </c>
      <c r="X117" s="5">
        <v>140121731000</v>
      </c>
      <c r="Y117" s="5">
        <v>235651887000</v>
      </c>
      <c r="Z117" s="5">
        <v>936737244000</v>
      </c>
    </row>
    <row r="118" spans="3:26" ht="15.5" x14ac:dyDescent="0.35">
      <c r="C118" t="s">
        <v>136</v>
      </c>
      <c r="N118" s="5">
        <v>376411000000</v>
      </c>
      <c r="P118" s="5">
        <v>370274000000</v>
      </c>
      <c r="Q118" s="5">
        <v>1841877076000</v>
      </c>
      <c r="R118" s="5">
        <v>2509129351000</v>
      </c>
      <c r="S118" s="5">
        <v>2480033605000</v>
      </c>
      <c r="T118" s="5">
        <v>1435308965000</v>
      </c>
      <c r="U118" s="5">
        <v>491850270000</v>
      </c>
      <c r="V118" s="5">
        <v>558465685000</v>
      </c>
      <c r="W118" s="5">
        <v>68186174000</v>
      </c>
      <c r="X118" s="5">
        <v>359126268000</v>
      </c>
      <c r="Y118" s="5">
        <v>356889007000</v>
      </c>
    </row>
    <row r="119" spans="3:26" ht="15.5" x14ac:dyDescent="0.35">
      <c r="C119" t="s">
        <v>137</v>
      </c>
      <c r="S119" s="5">
        <v>82260000</v>
      </c>
      <c r="T119" s="5">
        <v>378293000</v>
      </c>
      <c r="U119" s="5">
        <v>677339000</v>
      </c>
      <c r="V119" s="5">
        <v>192368000</v>
      </c>
      <c r="W119" s="5">
        <v>755832000</v>
      </c>
      <c r="X119" s="5">
        <v>813613000</v>
      </c>
      <c r="Y119" s="5">
        <v>1416004000</v>
      </c>
      <c r="Z119" s="5">
        <v>1671790000</v>
      </c>
    </row>
    <row r="120" spans="3:26" ht="15.5" x14ac:dyDescent="0.35">
      <c r="C120" t="s">
        <v>662</v>
      </c>
      <c r="U120" s="5">
        <v>28563000</v>
      </c>
      <c r="V120" s="5">
        <v>1331285000</v>
      </c>
      <c r="W120" s="5">
        <v>2996763000</v>
      </c>
      <c r="X120" s="5">
        <v>4436989000</v>
      </c>
      <c r="Y120" s="5">
        <v>5703236000</v>
      </c>
    </row>
    <row r="121" spans="3:26" ht="15.5" x14ac:dyDescent="0.35">
      <c r="C121" t="s">
        <v>1233</v>
      </c>
      <c r="D121" s="5">
        <v>9156000000</v>
      </c>
      <c r="E121" s="5">
        <v>11102000000</v>
      </c>
      <c r="F121" s="5">
        <v>8724000000</v>
      </c>
      <c r="G121" s="5">
        <v>7886000000</v>
      </c>
      <c r="I121" s="5">
        <v>11102000000</v>
      </c>
      <c r="J121" s="5">
        <v>10084000000</v>
      </c>
      <c r="K121" s="5">
        <v>16620000000</v>
      </c>
      <c r="L121" s="5">
        <v>6637000000</v>
      </c>
      <c r="M121" s="5">
        <v>747000000</v>
      </c>
      <c r="N121" s="5">
        <v>2516000000</v>
      </c>
      <c r="O121" s="5">
        <v>5533000000</v>
      </c>
      <c r="P121" s="5">
        <v>7517000000</v>
      </c>
      <c r="Q121" s="5">
        <v>11122181000</v>
      </c>
      <c r="R121" s="5">
        <v>2437892000</v>
      </c>
    </row>
    <row r="122" spans="3:26" ht="15.5" x14ac:dyDescent="0.35">
      <c r="C122" t="s">
        <v>2266</v>
      </c>
      <c r="N122" s="5">
        <v>51777000000</v>
      </c>
      <c r="O122" s="5">
        <v>77813000000</v>
      </c>
      <c r="P122" s="5">
        <v>77634000000</v>
      </c>
      <c r="Q122" s="5">
        <v>130108867000</v>
      </c>
      <c r="R122" s="5">
        <v>156895260000</v>
      </c>
      <c r="X122" s="5">
        <v>44341211000</v>
      </c>
      <c r="Y122" s="5">
        <v>58252270000</v>
      </c>
      <c r="Z122" s="5">
        <v>184155962000</v>
      </c>
    </row>
    <row r="123" spans="3:26" ht="15.5" x14ac:dyDescent="0.35">
      <c r="C123" t="s">
        <v>138</v>
      </c>
      <c r="D123" s="5">
        <v>1895811000000</v>
      </c>
      <c r="E123" s="5">
        <v>1837252000000</v>
      </c>
      <c r="F123" s="5">
        <v>2375028000000</v>
      </c>
      <c r="G123" s="5">
        <v>2281736000000</v>
      </c>
      <c r="I123" s="5">
        <v>1837252000000</v>
      </c>
      <c r="J123" s="5">
        <v>2384451000000</v>
      </c>
      <c r="K123" s="5">
        <v>2267946000000</v>
      </c>
      <c r="L123" s="5">
        <v>2080479000000</v>
      </c>
      <c r="M123" s="5">
        <v>1654303000000</v>
      </c>
      <c r="N123" s="5">
        <v>1335365000000</v>
      </c>
      <c r="O123" s="5">
        <v>413379000000</v>
      </c>
      <c r="P123" s="5">
        <v>1001318000000</v>
      </c>
      <c r="Q123" s="5">
        <v>235338823000</v>
      </c>
      <c r="R123" s="5">
        <v>1136761570000</v>
      </c>
      <c r="S123" s="5">
        <v>147077528000</v>
      </c>
      <c r="T123" s="5">
        <v>286160185000</v>
      </c>
      <c r="U123" s="5">
        <v>317414013000</v>
      </c>
      <c r="V123" s="5">
        <v>158088421000</v>
      </c>
      <c r="W123" s="5">
        <v>484867029000</v>
      </c>
      <c r="X123" s="5">
        <v>200531263000</v>
      </c>
      <c r="Y123" s="5">
        <v>147807517000</v>
      </c>
      <c r="Z123" s="5">
        <v>129732061000</v>
      </c>
    </row>
    <row r="124" spans="3:26" ht="15.5" x14ac:dyDescent="0.35">
      <c r="C124" t="s">
        <v>139</v>
      </c>
      <c r="D124" s="5">
        <v>4269485000000</v>
      </c>
      <c r="E124" s="5">
        <v>4163789000000</v>
      </c>
      <c r="F124" s="5">
        <v>3957473000000</v>
      </c>
      <c r="G124" s="5">
        <v>4037031000000</v>
      </c>
      <c r="I124" s="5">
        <v>4163789000000</v>
      </c>
      <c r="J124" s="5">
        <v>4097973000000</v>
      </c>
      <c r="K124" s="5">
        <v>4053951000000</v>
      </c>
      <c r="L124" s="5">
        <v>3676545000000</v>
      </c>
      <c r="M124" s="5">
        <v>3025637000000</v>
      </c>
      <c r="N124" s="5">
        <v>3806216000000</v>
      </c>
      <c r="O124" s="5">
        <v>892985000000</v>
      </c>
      <c r="P124" s="5">
        <v>1151601000000</v>
      </c>
      <c r="Q124" s="5">
        <v>2618281245000</v>
      </c>
      <c r="R124" s="5">
        <v>3298623269000</v>
      </c>
      <c r="S124" s="5">
        <v>3217488884000</v>
      </c>
      <c r="T124" s="5">
        <v>2234900852000</v>
      </c>
      <c r="U124" s="5">
        <v>1385621660000</v>
      </c>
      <c r="V124" s="5">
        <v>1135129790000</v>
      </c>
      <c r="W124" s="5">
        <v>343474079000</v>
      </c>
      <c r="X124" s="5">
        <v>732361757000</v>
      </c>
      <c r="Y124" s="5">
        <v>821224250000</v>
      </c>
      <c r="Z124" s="5">
        <v>1252986314000</v>
      </c>
    </row>
    <row r="125" spans="3:26" ht="15.5" x14ac:dyDescent="0.35">
      <c r="C125" t="s">
        <v>140</v>
      </c>
      <c r="D125" s="5">
        <v>4269485000000</v>
      </c>
      <c r="E125" s="5">
        <v>4163789000000</v>
      </c>
      <c r="F125" s="5">
        <v>3957473000000</v>
      </c>
      <c r="G125" s="5">
        <v>4037031000000</v>
      </c>
      <c r="I125" s="5">
        <v>4163789000000</v>
      </c>
      <c r="J125" s="5">
        <v>4097973000000</v>
      </c>
      <c r="K125" s="5">
        <v>4053951000000</v>
      </c>
      <c r="L125" s="5">
        <v>3676545000000</v>
      </c>
      <c r="M125" s="5">
        <v>3025637000000</v>
      </c>
      <c r="N125" s="5">
        <v>3806216000000</v>
      </c>
      <c r="O125" s="5">
        <v>892985000000</v>
      </c>
      <c r="P125" s="5">
        <v>1151601000000</v>
      </c>
      <c r="Q125" s="5">
        <v>2618281245000</v>
      </c>
      <c r="R125" s="5">
        <v>3298623269000</v>
      </c>
      <c r="S125" s="5">
        <v>3217488884000</v>
      </c>
      <c r="T125" s="5">
        <v>2234900852000</v>
      </c>
      <c r="U125" s="5">
        <v>1385621660000</v>
      </c>
      <c r="V125" s="5">
        <v>1135129790000</v>
      </c>
      <c r="W125" s="5">
        <v>343474079000</v>
      </c>
      <c r="X125" s="5">
        <v>732361757000</v>
      </c>
      <c r="Y125" s="5">
        <v>821224250000</v>
      </c>
      <c r="Z125" s="5">
        <v>1252986314000</v>
      </c>
    </row>
    <row r="126" spans="3:26" ht="15.5" x14ac:dyDescent="0.35">
      <c r="C126" t="s">
        <v>144</v>
      </c>
    </row>
    <row r="127" spans="3:26" ht="15.5" x14ac:dyDescent="0.35">
      <c r="C127" t="s">
        <v>901</v>
      </c>
      <c r="Y127" s="5">
        <v>328430000</v>
      </c>
      <c r="Z127" s="5">
        <v>1641542000</v>
      </c>
    </row>
    <row r="128" spans="3:26" ht="15.5" x14ac:dyDescent="0.35">
      <c r="C128" t="s">
        <v>145</v>
      </c>
      <c r="D128" s="5">
        <v>3124586000000</v>
      </c>
      <c r="E128" s="5">
        <v>3060869000000</v>
      </c>
      <c r="F128" s="5">
        <v>2911822000000</v>
      </c>
      <c r="G128" s="5">
        <v>3026711000000</v>
      </c>
      <c r="I128" s="5">
        <v>3060869000000</v>
      </c>
      <c r="J128" s="5">
        <v>3160593000000</v>
      </c>
      <c r="K128" s="5">
        <v>3218476000000</v>
      </c>
      <c r="L128" s="5">
        <v>3014115000000</v>
      </c>
      <c r="M128" s="5">
        <v>2328182000000</v>
      </c>
      <c r="N128" s="5">
        <v>3020319000000</v>
      </c>
      <c r="O128" s="5">
        <v>83346000000</v>
      </c>
      <c r="P128" s="5">
        <v>502092000000</v>
      </c>
      <c r="Q128" s="5">
        <v>1983108124000</v>
      </c>
      <c r="R128" s="5">
        <v>2768019142000</v>
      </c>
      <c r="S128" s="5">
        <v>2719229138000</v>
      </c>
      <c r="T128" s="5">
        <v>1858258989000</v>
      </c>
      <c r="U128" s="5">
        <v>1047925742000</v>
      </c>
      <c r="V128" s="5">
        <v>864989338000</v>
      </c>
      <c r="W128" s="5">
        <v>132772102000</v>
      </c>
      <c r="X128" s="5">
        <v>548839812000</v>
      </c>
      <c r="Y128" s="5">
        <v>658240834000</v>
      </c>
      <c r="Z128" s="5">
        <v>1124206538000</v>
      </c>
    </row>
    <row r="129" spans="2:26" ht="15.5" x14ac:dyDescent="0.35">
      <c r="C129" t="s">
        <v>133</v>
      </c>
      <c r="D129" s="5">
        <v>190770000000</v>
      </c>
      <c r="E129" s="5">
        <v>184097000000</v>
      </c>
      <c r="F129" s="5">
        <v>159555000000</v>
      </c>
      <c r="G129" s="5">
        <v>150326000000</v>
      </c>
      <c r="I129" s="5">
        <v>184097000000</v>
      </c>
      <c r="J129" s="5">
        <v>117342000000</v>
      </c>
      <c r="K129" s="5">
        <v>81636000000</v>
      </c>
      <c r="L129" s="5">
        <v>5655000000</v>
      </c>
      <c r="M129" s="5">
        <v>2536000000</v>
      </c>
      <c r="N129" s="5">
        <v>2631000000</v>
      </c>
      <c r="O129" s="5">
        <v>11096000000</v>
      </c>
      <c r="P129" s="5">
        <v>8762000000</v>
      </c>
      <c r="Q129" s="5">
        <v>13320641000</v>
      </c>
      <c r="R129" s="5">
        <v>33710640000</v>
      </c>
      <c r="S129" s="5">
        <v>37818937000</v>
      </c>
      <c r="T129" s="5">
        <v>53206516000</v>
      </c>
      <c r="U129" s="5">
        <v>56179485000</v>
      </c>
      <c r="V129" s="5">
        <v>45582833000</v>
      </c>
      <c r="W129" s="5">
        <v>38275016000</v>
      </c>
      <c r="X129" s="5">
        <v>38631661000</v>
      </c>
      <c r="Y129" s="5">
        <v>41375484000</v>
      </c>
      <c r="Z129" s="5">
        <v>24845851000</v>
      </c>
    </row>
    <row r="130" spans="2:26" ht="15.5" x14ac:dyDescent="0.35">
      <c r="C130" t="s">
        <v>147</v>
      </c>
      <c r="D130" s="5">
        <v>16220990000000</v>
      </c>
      <c r="E130" s="5">
        <v>15612724000000</v>
      </c>
      <c r="F130" s="5">
        <v>14634112000000</v>
      </c>
      <c r="G130" s="5">
        <v>15805318000000</v>
      </c>
      <c r="I130" s="5">
        <v>15612724000000</v>
      </c>
      <c r="J130" s="5">
        <v>15074202000000</v>
      </c>
      <c r="K130" s="5">
        <v>15105159000000</v>
      </c>
      <c r="L130" s="5">
        <v>11240426000000</v>
      </c>
      <c r="M130" s="5">
        <v>9687135000000</v>
      </c>
      <c r="N130" s="5">
        <v>11151051000000</v>
      </c>
      <c r="O130" s="5">
        <v>6566570000000</v>
      </c>
      <c r="P130" s="5">
        <v>6570485000000</v>
      </c>
      <c r="Q130" s="5">
        <v>7182975931000</v>
      </c>
      <c r="R130" s="5">
        <v>7479927515000</v>
      </c>
      <c r="S130" s="5">
        <v>6508024000000</v>
      </c>
      <c r="T130" s="5">
        <v>6076735948000</v>
      </c>
      <c r="U130" s="5">
        <v>5380415664000</v>
      </c>
      <c r="V130" s="5">
        <v>3817911733000</v>
      </c>
      <c r="W130" s="5">
        <v>2621209018000</v>
      </c>
      <c r="X130" s="5">
        <v>2201360931000</v>
      </c>
      <c r="Y130" s="5">
        <v>2091335579000</v>
      </c>
      <c r="Z130" s="5">
        <v>2633391378000</v>
      </c>
    </row>
    <row r="131" spans="2:26" ht="15.5" x14ac:dyDescent="0.35">
      <c r="C131" t="s">
        <v>148</v>
      </c>
    </row>
    <row r="132" spans="2:26" ht="15.5" x14ac:dyDescent="0.35">
      <c r="C132" t="s">
        <v>149</v>
      </c>
      <c r="D132" s="5">
        <v>830000000000</v>
      </c>
      <c r="E132" s="5">
        <v>830000000000</v>
      </c>
      <c r="F132" s="5">
        <v>830000000000</v>
      </c>
      <c r="G132" s="5">
        <v>830000000000</v>
      </c>
      <c r="I132" s="5">
        <v>830000000000</v>
      </c>
      <c r="J132" s="5">
        <v>830000000000</v>
      </c>
      <c r="K132" s="5">
        <v>830000000000</v>
      </c>
      <c r="L132" s="5">
        <v>830000000000</v>
      </c>
      <c r="M132" s="5">
        <v>830000000000</v>
      </c>
      <c r="N132" s="5">
        <v>830000000000</v>
      </c>
      <c r="O132" s="5">
        <v>830000000000</v>
      </c>
      <c r="P132" s="5">
        <v>830000000000</v>
      </c>
      <c r="Q132" s="5">
        <v>830000000000</v>
      </c>
      <c r="R132" s="5">
        <v>830000000000</v>
      </c>
      <c r="S132" s="5">
        <v>830000000000</v>
      </c>
      <c r="T132" s="5">
        <v>830000000000</v>
      </c>
      <c r="U132" s="5">
        <v>830000000000</v>
      </c>
      <c r="V132" s="5">
        <v>830000000000</v>
      </c>
      <c r="W132" s="5">
        <v>830000000000</v>
      </c>
      <c r="X132" s="5">
        <v>830000000000</v>
      </c>
      <c r="Y132" s="5">
        <v>830000000000</v>
      </c>
      <c r="Z132" s="5">
        <v>830000000000</v>
      </c>
    </row>
    <row r="133" spans="2:26" ht="15.5" x14ac:dyDescent="0.35">
      <c r="C133" t="s">
        <v>151</v>
      </c>
      <c r="D133" s="5">
        <v>562170000000</v>
      </c>
      <c r="E133" s="5">
        <v>562170000000</v>
      </c>
      <c r="F133" s="5">
        <v>562170000000</v>
      </c>
      <c r="G133" s="5">
        <v>562170000000</v>
      </c>
      <c r="I133" s="5">
        <v>562170000000</v>
      </c>
      <c r="J133" s="5">
        <v>503036000000</v>
      </c>
      <c r="K133" s="5">
        <v>503036000000</v>
      </c>
      <c r="L133" s="5">
        <v>503036000000</v>
      </c>
      <c r="M133" s="5">
        <v>503036000000</v>
      </c>
      <c r="N133" s="5">
        <v>503036000000</v>
      </c>
      <c r="O133" s="5">
        <v>-4897000000</v>
      </c>
      <c r="P133" s="5">
        <v>-6590000000</v>
      </c>
      <c r="Q133" s="5">
        <v>-6589949000</v>
      </c>
      <c r="R133" s="5">
        <v>-6589949000</v>
      </c>
      <c r="S133" s="5">
        <v>-6589949000</v>
      </c>
      <c r="T133" s="5">
        <v>-6589949000</v>
      </c>
      <c r="U133" s="5">
        <v>-6589949000</v>
      </c>
      <c r="V133" s="5">
        <v>46947040000</v>
      </c>
      <c r="W133" s="5">
        <v>46947040000</v>
      </c>
      <c r="X133" s="5">
        <v>46947040000</v>
      </c>
      <c r="Y133" s="5">
        <v>46947040000</v>
      </c>
      <c r="Z133" s="5">
        <v>46947040000</v>
      </c>
    </row>
    <row r="134" spans="2:26" ht="15.5" x14ac:dyDescent="0.35">
      <c r="C134" t="s">
        <v>152</v>
      </c>
      <c r="D134" s="5">
        <v>11635741000000</v>
      </c>
      <c r="E134" s="5">
        <v>11007705000000</v>
      </c>
      <c r="F134" s="5">
        <v>10151334000000</v>
      </c>
      <c r="G134" s="5">
        <v>9737477000000</v>
      </c>
      <c r="I134" s="5">
        <v>11007705000000</v>
      </c>
      <c r="J134" s="5">
        <v>8942549000000</v>
      </c>
      <c r="K134" s="5">
        <v>7307249000000</v>
      </c>
      <c r="L134" s="5">
        <v>5507622000000</v>
      </c>
      <c r="M134" s="5">
        <v>3343664000000</v>
      </c>
      <c r="N134" s="5">
        <v>2904751000000</v>
      </c>
      <c r="O134" s="5">
        <v>3636664000000</v>
      </c>
      <c r="P134" s="5">
        <v>2868567000000</v>
      </c>
      <c r="Q134" s="5">
        <v>2198886869000</v>
      </c>
      <c r="R134" s="5">
        <v>1905577857000</v>
      </c>
      <c r="S134" s="5">
        <v>1697102058000</v>
      </c>
      <c r="T134" s="5">
        <v>1652801796000</v>
      </c>
      <c r="U134" s="5">
        <v>1611919340000</v>
      </c>
      <c r="V134" s="5">
        <v>1355507055000</v>
      </c>
      <c r="W134" s="5">
        <v>980856426000</v>
      </c>
      <c r="X134" s="5">
        <v>653631329000</v>
      </c>
      <c r="Y134" s="5">
        <v>477459858000</v>
      </c>
      <c r="Z134" s="5">
        <v>313473598000</v>
      </c>
    </row>
    <row r="135" spans="2:26" ht="15.5" x14ac:dyDescent="0.35">
      <c r="C135" t="s">
        <v>153</v>
      </c>
      <c r="D135" s="5">
        <v>86000000000</v>
      </c>
      <c r="E135" s="5">
        <v>86000000000</v>
      </c>
      <c r="F135" s="5">
        <v>86000000000</v>
      </c>
      <c r="G135" s="5">
        <v>86000000000</v>
      </c>
      <c r="I135" s="5">
        <v>86000000000</v>
      </c>
      <c r="J135" s="5">
        <v>81000000000</v>
      </c>
      <c r="K135" s="5">
        <v>76000000000</v>
      </c>
      <c r="L135" s="5">
        <v>71000000000</v>
      </c>
      <c r="M135" s="5">
        <v>66000000000</v>
      </c>
      <c r="N135" s="5">
        <v>66000000000</v>
      </c>
      <c r="O135" s="5">
        <v>61000000000</v>
      </c>
      <c r="P135" s="5">
        <v>56000000000</v>
      </c>
      <c r="Q135" s="5">
        <v>51000000000</v>
      </c>
      <c r="R135" s="5">
        <v>46000000000</v>
      </c>
      <c r="S135" s="5">
        <v>46000000000</v>
      </c>
      <c r="T135" s="5">
        <v>46000000000</v>
      </c>
      <c r="U135" s="5">
        <v>41000000000</v>
      </c>
      <c r="V135" s="5">
        <v>36000000000</v>
      </c>
      <c r="W135" s="5">
        <v>31000000000</v>
      </c>
      <c r="X135" s="5">
        <v>26000000000</v>
      </c>
      <c r="Y135" s="5">
        <v>21000000000</v>
      </c>
      <c r="Z135" s="5">
        <v>21000000000</v>
      </c>
    </row>
    <row r="136" spans="2:26" ht="15.5" x14ac:dyDescent="0.35">
      <c r="C136" t="s">
        <v>154</v>
      </c>
      <c r="D136" s="5">
        <v>11549741000000</v>
      </c>
      <c r="E136" s="5">
        <v>10921705000000</v>
      </c>
      <c r="F136" s="5">
        <v>10065334000000</v>
      </c>
      <c r="G136" s="5">
        <v>9651477000000</v>
      </c>
      <c r="I136" s="5">
        <v>10921705000000</v>
      </c>
      <c r="J136" s="5">
        <v>8861549000000</v>
      </c>
      <c r="K136" s="5">
        <v>7231249000000</v>
      </c>
      <c r="L136" s="5">
        <v>5436622000000</v>
      </c>
      <c r="M136" s="5">
        <v>3277664000000</v>
      </c>
      <c r="N136" s="5">
        <v>2838751000000</v>
      </c>
      <c r="O136" s="5">
        <v>3575664000000</v>
      </c>
      <c r="P136" s="5">
        <v>2812567000000</v>
      </c>
      <c r="Q136" s="5">
        <v>2147886869000</v>
      </c>
      <c r="R136" s="5">
        <v>1859577857000</v>
      </c>
      <c r="S136" s="5">
        <v>1651102058000</v>
      </c>
      <c r="T136" s="5">
        <v>1606801796000</v>
      </c>
      <c r="U136" s="5">
        <v>1570919340000</v>
      </c>
      <c r="V136" s="5">
        <v>1319507055000</v>
      </c>
      <c r="W136" s="5">
        <v>949856426000</v>
      </c>
      <c r="X136" s="5">
        <v>627631329000</v>
      </c>
      <c r="Y136" s="5">
        <v>456459858000</v>
      </c>
      <c r="Z136" s="5">
        <v>292473598000</v>
      </c>
    </row>
    <row r="137" spans="2:26" ht="15.5" x14ac:dyDescent="0.35">
      <c r="C137" t="s">
        <v>155</v>
      </c>
      <c r="D137" s="5">
        <v>11635741000000</v>
      </c>
      <c r="E137" s="5">
        <v>11007705000000</v>
      </c>
      <c r="F137" s="5">
        <v>10151334000000</v>
      </c>
      <c r="G137" s="5">
        <v>9737477000000</v>
      </c>
      <c r="I137" s="5">
        <v>11007705000000</v>
      </c>
      <c r="J137" s="5">
        <v>8942549000000</v>
      </c>
      <c r="K137" s="5">
        <v>7307249000000</v>
      </c>
      <c r="L137" s="5">
        <v>5507622000000</v>
      </c>
      <c r="M137" s="5">
        <v>3343664000000</v>
      </c>
      <c r="N137" s="5">
        <v>2904751000000</v>
      </c>
      <c r="O137" s="5">
        <v>3636664000000</v>
      </c>
      <c r="P137" s="5">
        <v>2868567000000</v>
      </c>
      <c r="Q137" s="5">
        <v>2198886869000</v>
      </c>
      <c r="R137" s="5">
        <v>1905577857000</v>
      </c>
      <c r="S137" s="5">
        <v>1697102058000</v>
      </c>
      <c r="T137" s="5">
        <v>1652801796000</v>
      </c>
      <c r="U137" s="5">
        <v>1611919340000</v>
      </c>
      <c r="V137" s="5">
        <v>1355507055000</v>
      </c>
      <c r="W137" s="5">
        <v>980856426000</v>
      </c>
      <c r="X137" s="5">
        <v>653631329000</v>
      </c>
      <c r="Y137" s="5">
        <v>477459858000</v>
      </c>
      <c r="Z137" s="5">
        <v>313473598000</v>
      </c>
    </row>
    <row r="138" spans="2:26" ht="15.5" x14ac:dyDescent="0.35">
      <c r="C138" t="s">
        <v>156</v>
      </c>
      <c r="D138" s="5">
        <v>3349950000000</v>
      </c>
      <c r="E138" s="5">
        <v>3231971000000</v>
      </c>
      <c r="F138" s="5">
        <v>3057986000000</v>
      </c>
      <c r="G138" s="5">
        <v>2938798000000</v>
      </c>
      <c r="I138" s="5">
        <v>3231971000000</v>
      </c>
      <c r="J138" s="5">
        <v>2749068000000</v>
      </c>
      <c r="K138" s="5">
        <v>2414120000000</v>
      </c>
      <c r="L138" s="5">
        <v>1629567000000</v>
      </c>
      <c r="M138" s="5">
        <v>1220833000000</v>
      </c>
      <c r="N138" s="5">
        <v>1150730000000</v>
      </c>
      <c r="O138" s="5">
        <v>1199543000000</v>
      </c>
      <c r="P138" s="5">
        <v>609744000000</v>
      </c>
      <c r="Q138" s="5">
        <v>204581123000</v>
      </c>
      <c r="R138" s="5">
        <v>15047000</v>
      </c>
      <c r="S138" s="5">
        <v>15211000</v>
      </c>
      <c r="T138" s="5">
        <v>68868738000</v>
      </c>
      <c r="U138" s="5">
        <v>15554000</v>
      </c>
      <c r="V138" s="5">
        <v>15122000</v>
      </c>
      <c r="W138" s="5">
        <v>14771000</v>
      </c>
      <c r="X138" s="5">
        <v>14876000</v>
      </c>
      <c r="Y138" s="5">
        <v>14985000</v>
      </c>
      <c r="Z138" s="5">
        <v>9447000</v>
      </c>
    </row>
    <row r="139" spans="2:26" ht="15.5" x14ac:dyDescent="0.35">
      <c r="C139" t="s">
        <v>9</v>
      </c>
      <c r="D139" s="5">
        <v>18001442000000</v>
      </c>
      <c r="E139" s="5">
        <v>17211483000000</v>
      </c>
      <c r="F139" s="5">
        <v>16205513000000</v>
      </c>
      <c r="G139" s="5">
        <v>15609005000000</v>
      </c>
      <c r="I139" s="5">
        <v>17211483000000</v>
      </c>
      <c r="J139" s="5">
        <v>14450911000000</v>
      </c>
      <c r="K139" s="5">
        <v>12411700000000</v>
      </c>
      <c r="L139" s="5">
        <v>9727620000000</v>
      </c>
      <c r="M139" s="5">
        <v>7095907000000</v>
      </c>
      <c r="N139" s="5">
        <v>6499400000000</v>
      </c>
      <c r="O139" s="5">
        <v>7370545000000</v>
      </c>
      <c r="P139" s="5">
        <v>6062186000000</v>
      </c>
      <c r="Q139" s="5">
        <v>4242414145000</v>
      </c>
      <c r="R139" s="5">
        <v>3203510273000</v>
      </c>
      <c r="S139" s="5">
        <v>2974910568000</v>
      </c>
      <c r="T139" s="5">
        <v>2609438590000</v>
      </c>
      <c r="U139" s="5">
        <v>2427883906000</v>
      </c>
      <c r="V139" s="5">
        <v>2172675170000</v>
      </c>
      <c r="W139" s="5">
        <v>1794133510000</v>
      </c>
      <c r="X139" s="5">
        <v>1469142752000</v>
      </c>
      <c r="Y139" s="5">
        <v>1288058654000</v>
      </c>
      <c r="Z139" s="5">
        <v>1127577938000</v>
      </c>
    </row>
    <row r="140" spans="2:26" ht="15.5" x14ac:dyDescent="0.35">
      <c r="C140" t="s">
        <v>157</v>
      </c>
      <c r="D140" s="5">
        <v>34222432000000</v>
      </c>
      <c r="E140" s="5">
        <v>32824207000000</v>
      </c>
      <c r="F140" s="5">
        <v>30839625000000</v>
      </c>
      <c r="G140" s="5">
        <v>31414323000000</v>
      </c>
      <c r="I140" s="5">
        <v>32824207000000</v>
      </c>
      <c r="J140" s="5">
        <v>29525113000000</v>
      </c>
      <c r="K140" s="5">
        <v>27516859000000</v>
      </c>
      <c r="L140" s="5">
        <v>20968046000000</v>
      </c>
      <c r="M140" s="5">
        <v>16783042000000</v>
      </c>
      <c r="N140" s="5">
        <v>17650451000000</v>
      </c>
      <c r="O140" s="5">
        <v>13937115000000</v>
      </c>
      <c r="P140" s="5">
        <v>12632671000000</v>
      </c>
      <c r="Q140" s="5">
        <v>11425390076000</v>
      </c>
      <c r="R140" s="5">
        <v>10683437788000</v>
      </c>
      <c r="S140" s="5">
        <v>9482934568000</v>
      </c>
      <c r="T140" s="5">
        <v>8686174538000</v>
      </c>
      <c r="U140" s="5">
        <v>7808299570000</v>
      </c>
      <c r="V140" s="5">
        <v>5990586903000</v>
      </c>
      <c r="W140" s="5">
        <v>4415342528000</v>
      </c>
      <c r="X140" s="5">
        <v>3670503683000</v>
      </c>
      <c r="Y140" s="5">
        <v>3379394233000</v>
      </c>
      <c r="Z140" s="5">
        <v>3760969316000</v>
      </c>
    </row>
    <row r="141" spans="2:26" ht="15.5" x14ac:dyDescent="0.35">
      <c r="C141" t="s">
        <v>158</v>
      </c>
      <c r="D141" s="5">
        <v>16600000000</v>
      </c>
      <c r="E141" s="5">
        <v>16600000000</v>
      </c>
      <c r="F141" s="5">
        <v>16600000000</v>
      </c>
      <c r="G141" s="5">
        <v>16600000000</v>
      </c>
      <c r="I141" s="5">
        <v>16600000000</v>
      </c>
      <c r="J141" s="5">
        <v>16600000000</v>
      </c>
      <c r="K141" s="5">
        <v>16600000000</v>
      </c>
      <c r="L141" s="5">
        <v>16600000000</v>
      </c>
      <c r="M141" s="5">
        <v>16600000000</v>
      </c>
      <c r="N141" s="5">
        <v>16600000000</v>
      </c>
      <c r="O141" s="5">
        <v>16600000000</v>
      </c>
      <c r="P141" s="5">
        <v>16600000000</v>
      </c>
      <c r="Q141" s="5">
        <v>1660000000</v>
      </c>
      <c r="R141" s="5">
        <v>1660000000</v>
      </c>
      <c r="S141" s="5">
        <v>1660000000</v>
      </c>
      <c r="T141" s="5">
        <v>1660000000</v>
      </c>
      <c r="U141" s="5">
        <v>1660000000</v>
      </c>
      <c r="V141" s="5">
        <v>1660000000</v>
      </c>
      <c r="W141" s="5">
        <v>1660000000</v>
      </c>
      <c r="X141" s="5">
        <v>1660000000</v>
      </c>
      <c r="Y141" s="5">
        <v>1660000000</v>
      </c>
      <c r="Z141" s="5">
        <v>1660000000</v>
      </c>
    </row>
    <row r="143" spans="2:26" ht="15.5" x14ac:dyDescent="0.35">
      <c r="B143" t="s">
        <v>159</v>
      </c>
      <c r="C143" t="s">
        <v>160</v>
      </c>
      <c r="D143" s="5">
        <v>1030362000000</v>
      </c>
      <c r="E143" s="5">
        <v>3067842000000</v>
      </c>
      <c r="F143" s="5">
        <v>2024952000000</v>
      </c>
      <c r="G143" s="5">
        <v>1001611000000</v>
      </c>
      <c r="I143" s="5">
        <v>5817328000000</v>
      </c>
      <c r="J143" s="5">
        <v>5979961000000</v>
      </c>
      <c r="K143" s="5">
        <v>1945862000000</v>
      </c>
      <c r="L143" s="5">
        <v>4094761000000</v>
      </c>
      <c r="M143" s="5">
        <v>3034919000000</v>
      </c>
      <c r="N143" s="5">
        <v>1138463000000</v>
      </c>
      <c r="O143" s="5">
        <v>2372842000000</v>
      </c>
      <c r="P143" s="5">
        <v>1583681000000</v>
      </c>
      <c r="Q143" s="5">
        <v>1360141962000</v>
      </c>
      <c r="R143" s="5">
        <v>1228389990000</v>
      </c>
      <c r="S143" s="5">
        <v>255096713000</v>
      </c>
      <c r="T143" s="5">
        <v>193608878000</v>
      </c>
      <c r="U143" s="5">
        <v>107560031000</v>
      </c>
      <c r="V143" s="5">
        <v>334328185000</v>
      </c>
      <c r="W143" s="5">
        <v>471073907000</v>
      </c>
      <c r="X143" s="5">
        <v>770430390000</v>
      </c>
      <c r="Y143" s="5">
        <v>270273511000</v>
      </c>
      <c r="Z143" s="5">
        <v>197691288000</v>
      </c>
    </row>
    <row r="144" spans="2:26" ht="15.5" x14ac:dyDescent="0.35">
      <c r="C144" t="s">
        <v>161</v>
      </c>
      <c r="D144" s="5">
        <v>12405122000000</v>
      </c>
      <c r="E144" s="5">
        <v>13020896000000</v>
      </c>
      <c r="F144" s="5">
        <v>10566132000000</v>
      </c>
      <c r="G144" s="5">
        <v>10301917000000</v>
      </c>
      <c r="I144" s="5">
        <v>43215992000000</v>
      </c>
      <c r="J144" s="5">
        <v>37929887000000</v>
      </c>
      <c r="K144" s="5">
        <v>33168678000000</v>
      </c>
      <c r="L144" s="5">
        <v>26763351000000</v>
      </c>
      <c r="M144" s="5">
        <v>18455029000000</v>
      </c>
      <c r="N144" s="5">
        <v>14841562000000</v>
      </c>
      <c r="O144" s="5">
        <v>21469585000000</v>
      </c>
      <c r="P144" s="5">
        <v>19118438000000</v>
      </c>
      <c r="Q144" s="5">
        <v>16344367175000</v>
      </c>
      <c r="R144" s="5">
        <v>14152070310000</v>
      </c>
      <c r="S144" s="5">
        <v>12895077722000</v>
      </c>
      <c r="T144" s="5">
        <v>11789085527000</v>
      </c>
      <c r="U144" s="5">
        <v>9734987890000</v>
      </c>
      <c r="V144" s="5">
        <v>7614546009000</v>
      </c>
      <c r="W144" s="5">
        <v>5866273468000</v>
      </c>
      <c r="X144" s="5">
        <v>4846900545000</v>
      </c>
      <c r="Y144" s="5">
        <v>4092569653000</v>
      </c>
      <c r="Z144" s="5">
        <v>3436501312000</v>
      </c>
    </row>
    <row r="145" spans="3:26" ht="15.5" x14ac:dyDescent="0.35">
      <c r="C145" t="s">
        <v>613</v>
      </c>
      <c r="D145" s="5">
        <v>-1368921000000</v>
      </c>
      <c r="E145" s="5">
        <v>-994712000000</v>
      </c>
      <c r="F145" s="5">
        <v>-1051586000000</v>
      </c>
      <c r="G145" s="5">
        <v>-1108073000000</v>
      </c>
      <c r="I145" s="5">
        <v>-4455799000000</v>
      </c>
      <c r="J145" s="5">
        <v>-4147740000000</v>
      </c>
      <c r="K145" s="5">
        <v>-3657711000000</v>
      </c>
      <c r="L145" s="5">
        <v>-2871890000000</v>
      </c>
      <c r="M145" s="5">
        <v>-2142758000000</v>
      </c>
      <c r="N145" s="5">
        <v>-2451731000000</v>
      </c>
      <c r="O145" s="5">
        <v>-2671309000000</v>
      </c>
      <c r="P145" s="5">
        <v>-2316324000000</v>
      </c>
      <c r="Q145" s="5">
        <v>-2153683233000</v>
      </c>
      <c r="R145" s="5">
        <v>-1912452185000</v>
      </c>
      <c r="S145" s="5">
        <v>-1732739791000</v>
      </c>
      <c r="T145" s="5">
        <v>-1645779622000</v>
      </c>
      <c r="U145" s="5">
        <v>-1266579235000</v>
      </c>
      <c r="V145" s="5">
        <v>-932250986000</v>
      </c>
    </row>
    <row r="146" spans="3:26" ht="15.5" x14ac:dyDescent="0.35">
      <c r="C146" t="s">
        <v>461</v>
      </c>
      <c r="D146" s="5">
        <v>-9486563000000</v>
      </c>
      <c r="E146" s="5">
        <v>-8775214000000</v>
      </c>
      <c r="F146" s="5">
        <v>-7392432000000</v>
      </c>
      <c r="G146" s="5">
        <v>-8059384000000</v>
      </c>
      <c r="I146" s="5">
        <v>-32115864000000</v>
      </c>
      <c r="J146" s="5">
        <v>-26944256000000</v>
      </c>
      <c r="K146" s="5">
        <v>-26496655000000</v>
      </c>
      <c r="L146" s="5">
        <v>-19240421000000</v>
      </c>
      <c r="M146" s="5">
        <v>-13286615000000</v>
      </c>
      <c r="N146" s="5">
        <v>-10923368000000</v>
      </c>
      <c r="O146" s="5">
        <v>-15812496000000</v>
      </c>
      <c r="P146" s="5">
        <v>-14524226000000</v>
      </c>
      <c r="Q146" s="5">
        <v>-12296867117000</v>
      </c>
      <c r="R146" s="5">
        <v>-10390268629000</v>
      </c>
      <c r="S146" s="5">
        <v>-10192855278000</v>
      </c>
      <c r="T146" s="5">
        <v>-9297420977000</v>
      </c>
      <c r="U146" s="5">
        <v>-7925106605000</v>
      </c>
      <c r="V146" s="5">
        <v>-6033285351000</v>
      </c>
      <c r="W146" s="5">
        <v>-5135749594000</v>
      </c>
      <c r="X146" s="5">
        <v>-3910534401000</v>
      </c>
      <c r="Y146" s="5">
        <v>-3670837255000</v>
      </c>
      <c r="Z146" s="5">
        <v>-3175831446000</v>
      </c>
    </row>
    <row r="147" spans="3:26" ht="15.5" x14ac:dyDescent="0.35">
      <c r="C147" t="s">
        <v>595</v>
      </c>
      <c r="D147" s="5">
        <v>-57054000000</v>
      </c>
      <c r="E147" s="5">
        <v>-50382000000</v>
      </c>
      <c r="F147" s="5">
        <v>-62367000000</v>
      </c>
      <c r="G147" s="5">
        <v>-54456000000</v>
      </c>
      <c r="I147" s="5">
        <v>-214394000000</v>
      </c>
      <c r="J147" s="5">
        <v>-239009000000</v>
      </c>
      <c r="K147" s="5">
        <v>-126490000000</v>
      </c>
      <c r="L147" s="5">
        <v>-98790000000</v>
      </c>
      <c r="M147" s="5">
        <v>-198084000000</v>
      </c>
    </row>
    <row r="148" spans="3:26" ht="15.5" x14ac:dyDescent="0.35">
      <c r="C148" t="s">
        <v>385</v>
      </c>
      <c r="D148" s="5">
        <v>792000000</v>
      </c>
      <c r="E148" s="5">
        <v>34823000000</v>
      </c>
      <c r="F148" s="5">
        <v>100665000000</v>
      </c>
      <c r="G148" s="5">
        <v>258395000000</v>
      </c>
      <c r="I148" s="5">
        <v>393883000000</v>
      </c>
      <c r="J148" s="5">
        <v>285846000000</v>
      </c>
      <c r="K148" s="5">
        <v>74099000000</v>
      </c>
      <c r="L148" s="5">
        <v>339931000000</v>
      </c>
      <c r="M148" s="5">
        <v>204401000000</v>
      </c>
      <c r="N148" s="5">
        <v>199540000000</v>
      </c>
      <c r="O148" s="5">
        <v>253873000000</v>
      </c>
      <c r="P148" s="5">
        <v>61814000000</v>
      </c>
      <c r="Q148" s="5">
        <v>211001740000</v>
      </c>
      <c r="R148" s="5">
        <v>135816749000</v>
      </c>
      <c r="S148" s="5">
        <v>2165426000</v>
      </c>
      <c r="T148" s="5">
        <v>3423772000</v>
      </c>
      <c r="U148" s="5">
        <v>672688000</v>
      </c>
      <c r="V148" s="5">
        <v>478906000</v>
      </c>
      <c r="W148" s="5">
        <v>1260909000</v>
      </c>
      <c r="X148" s="5">
        <v>27073151000</v>
      </c>
      <c r="Y148" s="5">
        <v>9216491000</v>
      </c>
      <c r="Z148" s="5">
        <v>30067190000</v>
      </c>
    </row>
    <row r="149" spans="3:26" ht="15.5" x14ac:dyDescent="0.35">
      <c r="C149" t="s">
        <v>167</v>
      </c>
      <c r="P149" s="5">
        <v>-24990000000</v>
      </c>
      <c r="Q149" s="5">
        <v>-14424480000</v>
      </c>
    </row>
    <row r="150" spans="3:26" ht="15.5" x14ac:dyDescent="0.35">
      <c r="C150" t="s">
        <v>172</v>
      </c>
      <c r="D150" s="5">
        <v>-167689000000</v>
      </c>
      <c r="E150" s="5">
        <v>-775854000000</v>
      </c>
      <c r="F150" s="5">
        <v>-1707197000000</v>
      </c>
      <c r="G150" s="5">
        <v>-518976000000</v>
      </c>
      <c r="I150" s="5">
        <v>-2740375000000</v>
      </c>
      <c r="J150" s="5">
        <v>-3396158000000</v>
      </c>
      <c r="K150" s="5">
        <v>134807000000</v>
      </c>
      <c r="L150" s="5">
        <v>-2420316000000</v>
      </c>
      <c r="M150" s="5">
        <v>-2680431000000</v>
      </c>
      <c r="N150" s="5">
        <v>97505000000</v>
      </c>
      <c r="O150" s="5">
        <v>-1177188000000</v>
      </c>
      <c r="P150" s="5">
        <v>-396702000000</v>
      </c>
      <c r="Q150" s="5">
        <v>-523749462000</v>
      </c>
      <c r="R150" s="5">
        <v>754561601000</v>
      </c>
      <c r="S150" s="5">
        <v>538956749000</v>
      </c>
      <c r="T150" s="5">
        <v>559264609000</v>
      </c>
      <c r="U150" s="5">
        <v>640308773000</v>
      </c>
      <c r="V150" s="5">
        <v>757862940000</v>
      </c>
      <c r="W150" s="5">
        <v>85822693000</v>
      </c>
      <c r="X150" s="5">
        <v>-214066389000</v>
      </c>
      <c r="Y150" s="5">
        <v>-111304524000</v>
      </c>
      <c r="Z150" s="5">
        <v>145983045000</v>
      </c>
    </row>
    <row r="151" spans="3:26" ht="15.5" x14ac:dyDescent="0.35">
      <c r="C151" t="s">
        <v>173</v>
      </c>
      <c r="D151" s="5">
        <v>-634774000000</v>
      </c>
      <c r="E151" s="5">
        <v>-758603000000</v>
      </c>
      <c r="F151" s="5">
        <v>-456587000000</v>
      </c>
      <c r="G151" s="5">
        <v>-375801000000</v>
      </c>
      <c r="I151" s="5">
        <v>-2092307000000</v>
      </c>
      <c r="J151" s="5">
        <v>-2228633000000</v>
      </c>
      <c r="K151" s="5">
        <v>-2248279000000</v>
      </c>
      <c r="L151" s="5">
        <v>-641846000000</v>
      </c>
      <c r="M151" s="5">
        <v>-361931000000</v>
      </c>
      <c r="N151" s="5">
        <v>-245050000000</v>
      </c>
      <c r="O151" s="5">
        <v>-799003000000</v>
      </c>
      <c r="P151" s="5">
        <v>-1051223000000</v>
      </c>
      <c r="Q151" s="5">
        <v>-1070012850000</v>
      </c>
      <c r="R151" s="5">
        <v>-972975718000</v>
      </c>
      <c r="S151" s="5">
        <v>-650628694000</v>
      </c>
      <c r="T151" s="5">
        <v>-605681886000</v>
      </c>
      <c r="U151" s="5">
        <v>-903599270000</v>
      </c>
      <c r="V151" s="5">
        <v>-853888442000</v>
      </c>
      <c r="W151" s="5">
        <v>-492595582000</v>
      </c>
      <c r="X151" s="5">
        <v>-521766425000</v>
      </c>
      <c r="Y151" s="5">
        <v>-247443612000</v>
      </c>
      <c r="Z151" s="5">
        <v>-399608522000</v>
      </c>
    </row>
    <row r="152" spans="3:26" ht="15.5" x14ac:dyDescent="0.35">
      <c r="C152" t="s">
        <v>1675</v>
      </c>
      <c r="E152" s="5">
        <v>85045000000</v>
      </c>
      <c r="G152" s="5">
        <v>-85045000000</v>
      </c>
      <c r="N152" s="5">
        <v>122450000000</v>
      </c>
      <c r="O152" s="5">
        <v>-135574000000</v>
      </c>
      <c r="P152" s="5">
        <v>-32235000000</v>
      </c>
      <c r="Q152" s="5">
        <v>-38892519000</v>
      </c>
      <c r="R152" s="5">
        <v>-187144545000</v>
      </c>
      <c r="S152" s="5">
        <v>-2690000</v>
      </c>
      <c r="T152" s="5">
        <v>-10854766000</v>
      </c>
      <c r="U152" s="5">
        <v>-5322142000</v>
      </c>
      <c r="V152" s="5">
        <v>15488822000</v>
      </c>
      <c r="W152" s="5">
        <v>12742600000</v>
      </c>
    </row>
    <row r="153" spans="3:26" ht="15.5" x14ac:dyDescent="0.35">
      <c r="C153" t="s">
        <v>1542</v>
      </c>
      <c r="D153" s="5">
        <v>-87500000000</v>
      </c>
      <c r="N153" s="5">
        <v>-7990000000</v>
      </c>
      <c r="O153" s="5">
        <v>-31100000000</v>
      </c>
      <c r="P153" s="5">
        <v>-375185000000</v>
      </c>
    </row>
    <row r="154" spans="3:26" ht="15.5" x14ac:dyDescent="0.35">
      <c r="C154" t="s">
        <v>650</v>
      </c>
      <c r="O154" s="5">
        <v>55000000</v>
      </c>
      <c r="P154" s="5">
        <v>622268000000</v>
      </c>
      <c r="Q154" s="5">
        <v>53889000</v>
      </c>
      <c r="R154" s="5">
        <v>165545000</v>
      </c>
      <c r="T154" s="5">
        <v>77274000</v>
      </c>
    </row>
    <row r="155" spans="3:26" ht="15.5" x14ac:dyDescent="0.35">
      <c r="C155" t="s">
        <v>1182</v>
      </c>
      <c r="O155" s="5">
        <v>24000000000</v>
      </c>
      <c r="P155" s="5">
        <v>16800000000</v>
      </c>
      <c r="Q155" s="5">
        <v>15000000000</v>
      </c>
      <c r="R155" s="5">
        <v>15000000000</v>
      </c>
      <c r="S155" s="5">
        <v>14000000000</v>
      </c>
      <c r="T155" s="5">
        <v>12000000000</v>
      </c>
      <c r="U155" s="5">
        <v>8000000000</v>
      </c>
      <c r="V155" s="5">
        <v>6800000000</v>
      </c>
      <c r="W155" s="5">
        <v>3640000000</v>
      </c>
      <c r="X155" s="5">
        <v>400000000</v>
      </c>
    </row>
    <row r="156" spans="3:26" ht="15.5" x14ac:dyDescent="0.35">
      <c r="C156" t="s">
        <v>672</v>
      </c>
      <c r="F156" s="5">
        <v>26000000000</v>
      </c>
      <c r="G156" s="5">
        <v>32000000000</v>
      </c>
      <c r="I156" s="5">
        <v>58000000000</v>
      </c>
      <c r="J156" s="5">
        <v>94000000000</v>
      </c>
      <c r="K156" s="5">
        <v>46000000000</v>
      </c>
      <c r="L156" s="5">
        <v>18000000000</v>
      </c>
    </row>
    <row r="157" spans="3:26" ht="15.5" x14ac:dyDescent="0.35">
      <c r="C157" t="s">
        <v>2643</v>
      </c>
    </row>
    <row r="158" spans="3:26" ht="15.5" x14ac:dyDescent="0.35">
      <c r="C158" t="s">
        <v>1682</v>
      </c>
      <c r="L158" s="5">
        <v>1060000000</v>
      </c>
    </row>
    <row r="159" spans="3:26" ht="15.5" x14ac:dyDescent="0.35">
      <c r="C159" t="s">
        <v>169</v>
      </c>
      <c r="D159" s="5">
        <v>32776000000</v>
      </c>
      <c r="E159" s="5">
        <v>26349000000</v>
      </c>
      <c r="F159" s="5">
        <v>23930000000</v>
      </c>
      <c r="G159" s="5">
        <v>29736000000</v>
      </c>
      <c r="I159" s="5">
        <v>103088000000</v>
      </c>
      <c r="J159" s="5">
        <v>90257000000</v>
      </c>
      <c r="K159" s="5">
        <v>91666000000</v>
      </c>
      <c r="L159" s="5">
        <v>60480000000</v>
      </c>
      <c r="M159" s="5">
        <v>60563000000</v>
      </c>
      <c r="N159" s="5">
        <v>69552000000</v>
      </c>
      <c r="O159" s="5">
        <v>46456000000</v>
      </c>
      <c r="P159" s="5">
        <v>25997000000</v>
      </c>
      <c r="Q159" s="5">
        <v>32667632000</v>
      </c>
      <c r="R159" s="5">
        <v>7708543000</v>
      </c>
      <c r="S159" s="5">
        <v>11287784000</v>
      </c>
      <c r="T159" s="5">
        <v>5753999000</v>
      </c>
      <c r="U159" s="5">
        <v>6636676000</v>
      </c>
      <c r="V159" s="5">
        <v>8785482000</v>
      </c>
      <c r="W159" s="5">
        <v>8082504000</v>
      </c>
      <c r="X159" s="5">
        <v>6027271000</v>
      </c>
      <c r="Y159" s="5">
        <v>5456197000</v>
      </c>
      <c r="Z159" s="5">
        <v>9115896000</v>
      </c>
    </row>
    <row r="160" spans="3:26" ht="15.5" x14ac:dyDescent="0.35">
      <c r="C160" t="s">
        <v>2644</v>
      </c>
      <c r="J160" s="5">
        <v>59529000000</v>
      </c>
    </row>
    <row r="161" spans="3:26" ht="15.5" x14ac:dyDescent="0.35">
      <c r="C161" t="s">
        <v>1640</v>
      </c>
      <c r="J161" s="5">
        <v>48549000000</v>
      </c>
    </row>
    <row r="162" spans="3:26" ht="15.5" x14ac:dyDescent="0.35">
      <c r="C162" t="s">
        <v>2645</v>
      </c>
      <c r="D162" s="5">
        <v>-7623000000</v>
      </c>
      <c r="E162" s="5">
        <v>-6909000000</v>
      </c>
      <c r="F162" s="5">
        <v>-10308000000</v>
      </c>
      <c r="G162" s="5">
        <v>-4726000000</v>
      </c>
      <c r="I162" s="5">
        <v>-27372000000</v>
      </c>
      <c r="J162" s="5">
        <v>-20320000000</v>
      </c>
      <c r="K162" s="5">
        <v>-22585000000</v>
      </c>
      <c r="L162" s="5">
        <v>-18730000000</v>
      </c>
      <c r="M162" s="5">
        <v>-11072000000</v>
      </c>
      <c r="N162" s="5">
        <v>-10028000000</v>
      </c>
      <c r="O162" s="5">
        <v>-16319000000</v>
      </c>
      <c r="P162" s="5">
        <v>-36331000000</v>
      </c>
      <c r="Q162" s="5">
        <v>-14095260000</v>
      </c>
      <c r="R162" s="5">
        <v>-21063455000</v>
      </c>
      <c r="S162" s="5">
        <v>-36302363000</v>
      </c>
      <c r="T162" s="5">
        <v>-3481368000</v>
      </c>
      <c r="U162" s="5">
        <v>-9758530000</v>
      </c>
      <c r="V162" s="5">
        <v>-11364788000</v>
      </c>
      <c r="W162" s="5">
        <v>-20032946000</v>
      </c>
      <c r="X162" s="5">
        <v>-7053663000</v>
      </c>
      <c r="Y162" s="5">
        <v>-3933546000</v>
      </c>
      <c r="Z162" s="5">
        <v>-6085206000</v>
      </c>
    </row>
    <row r="163" spans="3:26" ht="15.5" x14ac:dyDescent="0.35">
      <c r="C163" t="s">
        <v>792</v>
      </c>
    </row>
    <row r="164" spans="3:26" ht="15.5" x14ac:dyDescent="0.35">
      <c r="C164" t="s">
        <v>204</v>
      </c>
      <c r="L164" s="5">
        <v>-58128000000</v>
      </c>
    </row>
    <row r="165" spans="3:26" ht="15.5" x14ac:dyDescent="0.35">
      <c r="C165" t="s">
        <v>2646</v>
      </c>
      <c r="J165" s="5">
        <v>-586000000</v>
      </c>
      <c r="K165" s="5">
        <v>-232849000000</v>
      </c>
      <c r="N165" s="5">
        <v>-52169000000</v>
      </c>
      <c r="P165" s="5">
        <v>-5339000000</v>
      </c>
      <c r="X165" s="5">
        <v>-74574103000</v>
      </c>
      <c r="Z165" s="5">
        <v>-62893423000</v>
      </c>
    </row>
    <row r="166" spans="3:26" ht="15.5" x14ac:dyDescent="0.35">
      <c r="C166" t="s">
        <v>1311</v>
      </c>
    </row>
    <row r="167" spans="3:26" ht="15.5" x14ac:dyDescent="0.35">
      <c r="C167" t="s">
        <v>388</v>
      </c>
      <c r="D167" s="5">
        <v>-97000000</v>
      </c>
      <c r="E167" s="5">
        <v>-2134000000</v>
      </c>
      <c r="F167" s="5">
        <v>-55000000</v>
      </c>
      <c r="G167" s="5">
        <v>-135000000</v>
      </c>
      <c r="I167" s="5">
        <v>-3430000000</v>
      </c>
      <c r="J167" s="5">
        <v>-3006000000</v>
      </c>
      <c r="K167" s="5">
        <v>-2782000000</v>
      </c>
      <c r="L167" s="5">
        <v>-1781000000</v>
      </c>
      <c r="M167" s="5">
        <v>-25000000</v>
      </c>
      <c r="N167" s="5">
        <v>-2520000000</v>
      </c>
      <c r="O167" s="5">
        <v>-8548000000</v>
      </c>
      <c r="P167" s="5">
        <v>-251777000000</v>
      </c>
      <c r="Q167" s="5">
        <v>-1266318000</v>
      </c>
      <c r="R167" s="5">
        <v>-588907000</v>
      </c>
      <c r="S167" s="5">
        <v>-1579728000</v>
      </c>
      <c r="T167" s="5">
        <v>-1500064000</v>
      </c>
      <c r="U167" s="5">
        <v>-544537000</v>
      </c>
      <c r="V167" s="5">
        <v>-537469000</v>
      </c>
    </row>
    <row r="168" spans="3:26" ht="15.5" x14ac:dyDescent="0.35">
      <c r="C168" t="s">
        <v>2647</v>
      </c>
      <c r="D168" s="5">
        <v>-29991000000</v>
      </c>
      <c r="E168" s="5">
        <v>-40645000000</v>
      </c>
      <c r="F168" s="5">
        <v>-28472000000</v>
      </c>
      <c r="G168" s="5">
        <v>-20243000000</v>
      </c>
      <c r="I168" s="5">
        <v>-120366000000</v>
      </c>
      <c r="J168" s="5">
        <v>-144245000000</v>
      </c>
      <c r="K168" s="5">
        <v>-174941000000</v>
      </c>
      <c r="L168" s="5">
        <v>-95168000000</v>
      </c>
      <c r="M168" s="5">
        <v>-32612000000</v>
      </c>
      <c r="N168" s="5">
        <v>-10863000000</v>
      </c>
      <c r="O168" s="5">
        <v>-56641000000</v>
      </c>
      <c r="P168" s="5">
        <v>-31992000000</v>
      </c>
      <c r="Q168" s="5">
        <v>-39642646000</v>
      </c>
      <c r="R168" s="5">
        <v>-33758792000</v>
      </c>
      <c r="S168" s="5">
        <v>-28692339000</v>
      </c>
      <c r="T168" s="5">
        <v>-37964831000</v>
      </c>
      <c r="U168" s="5">
        <v>-37110369000</v>
      </c>
      <c r="V168" s="5">
        <v>-45438536000</v>
      </c>
      <c r="W168" s="5">
        <v>-47712738000</v>
      </c>
      <c r="X168" s="5">
        <v>-16522075000</v>
      </c>
      <c r="Y168" s="5">
        <v>-7900788000</v>
      </c>
      <c r="Z168" s="5">
        <v>-16695086000</v>
      </c>
    </row>
    <row r="169" spans="3:26" ht="15.5" x14ac:dyDescent="0.35">
      <c r="C169" t="s">
        <v>175</v>
      </c>
      <c r="D169" s="5">
        <v>-5690000000</v>
      </c>
      <c r="E169" s="5">
        <v>24902000000</v>
      </c>
      <c r="F169" s="5">
        <v>-20822000000</v>
      </c>
      <c r="G169" s="5">
        <v>-22798000000</v>
      </c>
      <c r="I169" s="5">
        <v>-11658000000</v>
      </c>
      <c r="J169" s="5">
        <v>10292000000</v>
      </c>
      <c r="K169" s="5">
        <v>-75102000000</v>
      </c>
      <c r="L169" s="5">
        <v>-41920000000</v>
      </c>
      <c r="M169" s="5">
        <v>4419000000</v>
      </c>
      <c r="N169" s="5">
        <v>-885000000</v>
      </c>
      <c r="O169" s="5">
        <v>-13972000000</v>
      </c>
      <c r="P169" s="5">
        <v>-21386000000</v>
      </c>
      <c r="Q169" s="5">
        <v>-10595029000</v>
      </c>
      <c r="R169" s="5">
        <v>-23265608000</v>
      </c>
      <c r="S169" s="5">
        <v>-34238828000</v>
      </c>
      <c r="T169" s="5">
        <v>-140101597000</v>
      </c>
      <c r="U169" s="5">
        <v>-123077165000</v>
      </c>
      <c r="V169" s="5">
        <v>-119570760000</v>
      </c>
      <c r="W169" s="5">
        <v>-103957148000</v>
      </c>
      <c r="X169" s="5">
        <v>-35692037000</v>
      </c>
      <c r="Y169" s="5">
        <v>-53687602000</v>
      </c>
      <c r="Z169" s="5">
        <v>-1198676000</v>
      </c>
    </row>
    <row r="170" spans="3:26" ht="15.5" x14ac:dyDescent="0.35">
      <c r="C170" t="s">
        <v>174</v>
      </c>
      <c r="D170" s="5">
        <v>-287613000000</v>
      </c>
      <c r="E170" s="5">
        <v>-523779000000</v>
      </c>
      <c r="F170" s="5">
        <v>-423181000000</v>
      </c>
      <c r="G170" s="5">
        <v>-336719000000</v>
      </c>
      <c r="I170" s="5">
        <v>-1461614000000</v>
      </c>
      <c r="J170" s="5">
        <v>-1719594000000</v>
      </c>
      <c r="K170" s="5">
        <v>-1719882000000</v>
      </c>
      <c r="L170" s="5">
        <v>-869409000000</v>
      </c>
      <c r="M170" s="5">
        <v>-388225000000</v>
      </c>
      <c r="N170" s="5">
        <v>-358609000000</v>
      </c>
      <c r="O170" s="5">
        <v>-956016000000</v>
      </c>
      <c r="P170" s="5">
        <v>-1051293000000</v>
      </c>
      <c r="Q170" s="5">
        <v>-1058793477000</v>
      </c>
      <c r="R170" s="5">
        <v>-747740524000</v>
      </c>
      <c r="S170" s="5">
        <v>-590074694000</v>
      </c>
      <c r="T170" s="5">
        <v>-496783254000</v>
      </c>
      <c r="U170" s="5">
        <v>-751353809000</v>
      </c>
      <c r="V170" s="5">
        <v>-713643194000</v>
      </c>
      <c r="W170" s="5">
        <v>-339385375000</v>
      </c>
      <c r="X170" s="5">
        <v>-393120077000</v>
      </c>
      <c r="Y170" s="5">
        <v>-187739898000</v>
      </c>
      <c r="Z170" s="5">
        <v>-323712265000</v>
      </c>
    </row>
    <row r="171" spans="3:26" ht="15.5" x14ac:dyDescent="0.35">
      <c r="C171" t="s">
        <v>1184</v>
      </c>
      <c r="E171" s="5">
        <v>-310255000000</v>
      </c>
      <c r="G171" s="5">
        <v>85045000000</v>
      </c>
      <c r="I171" s="5">
        <v>-310255000000</v>
      </c>
      <c r="J171" s="5">
        <v>-155921000000</v>
      </c>
      <c r="K171" s="5">
        <v>-158985000000</v>
      </c>
      <c r="L171" s="5">
        <v>74102000000</v>
      </c>
    </row>
    <row r="172" spans="3:26" ht="15.5" x14ac:dyDescent="0.35">
      <c r="C172" t="s">
        <v>484</v>
      </c>
      <c r="D172" s="5">
        <v>-4398000000</v>
      </c>
      <c r="E172" s="5">
        <v>-4786000000</v>
      </c>
      <c r="F172" s="5">
        <v>-4684000000</v>
      </c>
      <c r="G172" s="5">
        <v>-4295000000</v>
      </c>
      <c r="I172" s="5">
        <v>-18311000000</v>
      </c>
      <c r="J172" s="5">
        <v>-14947000000</v>
      </c>
    </row>
    <row r="173" spans="3:26" ht="15.5" x14ac:dyDescent="0.35">
      <c r="C173" t="s">
        <v>191</v>
      </c>
      <c r="D173" s="5">
        <v>-167689000000</v>
      </c>
      <c r="E173" s="5">
        <v>-775854000000</v>
      </c>
      <c r="F173" s="5">
        <v>-1707197000000</v>
      </c>
      <c r="G173" s="5">
        <v>-518976000000</v>
      </c>
      <c r="I173" s="5">
        <v>-2740375000000</v>
      </c>
      <c r="J173" s="5">
        <v>-3396158000000</v>
      </c>
      <c r="K173" s="5">
        <v>134807000000</v>
      </c>
      <c r="L173" s="5">
        <v>-2420316000000</v>
      </c>
      <c r="M173" s="5">
        <v>-2680431000000</v>
      </c>
      <c r="N173" s="5">
        <v>97505000000</v>
      </c>
      <c r="O173" s="5">
        <v>-1177188000000</v>
      </c>
      <c r="P173" s="5">
        <v>-396702000000</v>
      </c>
      <c r="Q173" s="5">
        <v>-523749462000</v>
      </c>
      <c r="R173" s="5">
        <v>754561601000</v>
      </c>
      <c r="S173" s="5">
        <v>538956749000</v>
      </c>
      <c r="T173" s="5">
        <v>559264609000</v>
      </c>
      <c r="U173" s="5">
        <v>640308773000</v>
      </c>
      <c r="V173" s="5">
        <v>757862940000</v>
      </c>
      <c r="W173" s="5">
        <v>85822693000</v>
      </c>
      <c r="X173" s="5">
        <v>-214066389000</v>
      </c>
      <c r="Y173" s="5">
        <v>-111304524000</v>
      </c>
      <c r="Z173" s="5">
        <v>145983045000</v>
      </c>
    </row>
    <row r="174" spans="3:26" ht="15.5" x14ac:dyDescent="0.35">
      <c r="C174" t="s">
        <v>793</v>
      </c>
      <c r="D174" s="5">
        <v>3925000000000</v>
      </c>
      <c r="E174" s="5">
        <v>4740340000000</v>
      </c>
      <c r="F174" s="5">
        <v>2643628000000</v>
      </c>
      <c r="G174" s="5">
        <v>3017002000000</v>
      </c>
      <c r="I174" s="5">
        <v>15290750000000</v>
      </c>
      <c r="J174" s="5">
        <v>14172132000000</v>
      </c>
      <c r="K174" s="5">
        <v>9848392000000</v>
      </c>
      <c r="L174" s="5">
        <v>2585066000000</v>
      </c>
      <c r="M174" s="5">
        <v>3510581000000</v>
      </c>
      <c r="N174" s="5">
        <v>5782709000000</v>
      </c>
      <c r="O174" s="5">
        <v>2999068000000</v>
      </c>
      <c r="P174" s="5">
        <v>2424413000000</v>
      </c>
      <c r="Q174" s="5">
        <v>2244194871000</v>
      </c>
      <c r="R174" s="5">
        <v>3671677435000</v>
      </c>
      <c r="S174" s="5">
        <v>3067547143000</v>
      </c>
      <c r="T174" s="5">
        <v>4367552069000</v>
      </c>
      <c r="U174" s="5">
        <v>2563250246000</v>
      </c>
      <c r="V174" s="5">
        <v>1931319111000</v>
      </c>
      <c r="W174" s="5">
        <v>266976921000</v>
      </c>
      <c r="Y174" s="5">
        <v>60754050000</v>
      </c>
      <c r="Z174" s="5">
        <v>310624144000</v>
      </c>
    </row>
    <row r="175" spans="3:26" ht="15.5" x14ac:dyDescent="0.35">
      <c r="C175" t="s">
        <v>2648</v>
      </c>
      <c r="J175" s="5">
        <v>-8245000000</v>
      </c>
      <c r="K175" s="5">
        <v>584285000000</v>
      </c>
    </row>
    <row r="176" spans="3:26" ht="15.5" x14ac:dyDescent="0.35">
      <c r="C176" t="s">
        <v>555</v>
      </c>
      <c r="K176" s="5">
        <v>35000000000</v>
      </c>
    </row>
    <row r="177" spans="3:26" ht="15.5" x14ac:dyDescent="0.35">
      <c r="C177" t="s">
        <v>2649</v>
      </c>
      <c r="K177" s="5">
        <v>10001000000</v>
      </c>
    </row>
    <row r="178" spans="3:26" ht="15.5" x14ac:dyDescent="0.35">
      <c r="C178" t="s">
        <v>2650</v>
      </c>
    </row>
    <row r="179" spans="3:26" ht="15.5" x14ac:dyDescent="0.35">
      <c r="C179" t="s">
        <v>357</v>
      </c>
      <c r="D179" s="5">
        <v>-3341358000000</v>
      </c>
      <c r="E179" s="5">
        <v>-4371978000000</v>
      </c>
      <c r="F179" s="5">
        <v>-3457381000000</v>
      </c>
      <c r="G179" s="5">
        <v>-2826464000000</v>
      </c>
      <c r="I179" s="5">
        <v>-14732773000000</v>
      </c>
      <c r="J179" s="5">
        <v>-14751200000000</v>
      </c>
      <c r="K179" s="5">
        <v>-7600457000000</v>
      </c>
      <c r="L179" s="5">
        <v>-3130385000000</v>
      </c>
      <c r="M179" s="5">
        <v>-4861347000000</v>
      </c>
      <c r="N179" s="5">
        <v>-4863407000000</v>
      </c>
      <c r="O179" s="5">
        <v>-2854020000000</v>
      </c>
      <c r="P179" s="5">
        <v>-2540373000000</v>
      </c>
      <c r="Q179" s="5">
        <v>-1533107827000</v>
      </c>
      <c r="R179" s="5">
        <v>-3709564995000</v>
      </c>
      <c r="S179" s="5">
        <v>-3558345275000</v>
      </c>
      <c r="T179" s="5">
        <v>-4497373194000</v>
      </c>
      <c r="U179" s="5">
        <v>-2106689683000</v>
      </c>
      <c r="V179" s="5">
        <v>-1493230043000</v>
      </c>
      <c r="X179" s="5">
        <v>-121903194000</v>
      </c>
    </row>
    <row r="180" spans="3:26" ht="15.5" x14ac:dyDescent="0.35">
      <c r="C180" t="s">
        <v>1377</v>
      </c>
      <c r="Q180" s="5">
        <v>120000000000</v>
      </c>
      <c r="R180" s="5">
        <v>40000000000</v>
      </c>
      <c r="S180" s="5">
        <v>60000000000</v>
      </c>
      <c r="T180" s="5">
        <v>100000000000</v>
      </c>
      <c r="U180" s="5">
        <v>500000000000</v>
      </c>
      <c r="V180" s="5">
        <v>400000000000</v>
      </c>
      <c r="W180" s="5">
        <v>100000000000</v>
      </c>
      <c r="X180" s="5">
        <v>130000000000</v>
      </c>
      <c r="Y180" s="5">
        <v>100000000000</v>
      </c>
    </row>
    <row r="181" spans="3:26" ht="15.5" x14ac:dyDescent="0.35">
      <c r="C181" t="s">
        <v>483</v>
      </c>
      <c r="O181" s="5">
        <v>-86667000000</v>
      </c>
      <c r="P181" s="5">
        <v>-141755000000</v>
      </c>
      <c r="Q181" s="5">
        <v>-162122667000</v>
      </c>
      <c r="R181" s="5">
        <v>-156122667000</v>
      </c>
      <c r="S181" s="5">
        <v>-331421333000</v>
      </c>
      <c r="T181" s="5">
        <v>-246912000000</v>
      </c>
      <c r="U181" s="5">
        <v>-155833333000</v>
      </c>
      <c r="V181" s="5">
        <v>-162002724000</v>
      </c>
      <c r="W181" s="5">
        <v>-181157376000</v>
      </c>
      <c r="X181" s="5">
        <v>-163320302000</v>
      </c>
      <c r="Y181" s="5">
        <v>-629540091000</v>
      </c>
      <c r="Z181" s="5">
        <v>-102759365000</v>
      </c>
    </row>
    <row r="182" spans="3:26" ht="15.5" x14ac:dyDescent="0.35">
      <c r="C182" t="s">
        <v>2651</v>
      </c>
      <c r="W182" s="5">
        <v>-175816000</v>
      </c>
      <c r="X182" s="5">
        <v>-69562000</v>
      </c>
      <c r="Y182" s="5">
        <v>26234185000</v>
      </c>
      <c r="Z182" s="5">
        <v>17581778000</v>
      </c>
    </row>
    <row r="183" spans="3:26" ht="15.5" x14ac:dyDescent="0.35">
      <c r="C183" t="s">
        <v>197</v>
      </c>
      <c r="P183" s="5">
        <v>75090000000</v>
      </c>
      <c r="R183" s="5">
        <v>1080002496000</v>
      </c>
      <c r="S183" s="5">
        <v>1500000000000</v>
      </c>
      <c r="T183" s="5">
        <v>1000000000000</v>
      </c>
      <c r="V183" s="5">
        <v>500000000000</v>
      </c>
      <c r="Y183" s="5">
        <v>364000000000</v>
      </c>
    </row>
    <row r="184" spans="3:26" ht="15.5" x14ac:dyDescent="0.35">
      <c r="C184" t="s">
        <v>683</v>
      </c>
      <c r="E184" s="5">
        <v>-430090000000</v>
      </c>
      <c r="I184" s="5">
        <v>-430090000000</v>
      </c>
      <c r="O184" s="5">
        <v>-959103000000</v>
      </c>
      <c r="P184" s="5">
        <v>-888897000000</v>
      </c>
      <c r="Q184" s="5">
        <v>-1057000000000</v>
      </c>
      <c r="R184" s="5">
        <v>-42000000000</v>
      </c>
      <c r="S184" s="5">
        <v>-53000000000</v>
      </c>
      <c r="T184" s="5">
        <v>-69000000000</v>
      </c>
      <c r="V184" s="5">
        <v>-295000000000</v>
      </c>
    </row>
    <row r="185" spans="3:26" ht="15.5" x14ac:dyDescent="0.35">
      <c r="C185" t="s">
        <v>2195</v>
      </c>
      <c r="S185" s="5">
        <v>-84000000</v>
      </c>
      <c r="T185" s="5">
        <v>-7036126000</v>
      </c>
      <c r="V185" s="5">
        <v>-10143817000</v>
      </c>
      <c r="Y185" s="5">
        <v>-7291350000</v>
      </c>
    </row>
    <row r="186" spans="3:26" ht="15.5" x14ac:dyDescent="0.35">
      <c r="C186" t="s">
        <v>2275</v>
      </c>
    </row>
    <row r="187" spans="3:26" ht="15.5" x14ac:dyDescent="0.35">
      <c r="C187" t="s">
        <v>551</v>
      </c>
      <c r="K187" s="5">
        <v>2430000000</v>
      </c>
      <c r="L187" s="5">
        <v>16175000000</v>
      </c>
      <c r="M187" s="5">
        <v>16329000000</v>
      </c>
      <c r="N187" s="5">
        <v>5208000000</v>
      </c>
      <c r="O187" s="5">
        <v>69310000000</v>
      </c>
      <c r="P187" s="5">
        <v>-51436000000</v>
      </c>
      <c r="Q187" s="5">
        <v>-7238799000</v>
      </c>
      <c r="R187" s="5">
        <v>1922940000</v>
      </c>
      <c r="S187" s="5">
        <v>2337380000</v>
      </c>
      <c r="T187" s="5">
        <v>2106998000</v>
      </c>
      <c r="U187" s="5">
        <v>-114035000</v>
      </c>
      <c r="V187" s="5">
        <v>723876000</v>
      </c>
    </row>
    <row r="188" spans="3:26" ht="15.5" x14ac:dyDescent="0.35">
      <c r="C188" t="s">
        <v>436</v>
      </c>
      <c r="D188" s="5">
        <v>-689879000000</v>
      </c>
      <c r="E188" s="5">
        <v>-690816000000</v>
      </c>
      <c r="F188" s="5">
        <v>-624853000000</v>
      </c>
      <c r="G188" s="5">
        <v>-650763000000</v>
      </c>
      <c r="I188" s="5">
        <v>-2544981000000</v>
      </c>
      <c r="J188" s="5">
        <v>-2378187000000</v>
      </c>
      <c r="K188" s="5">
        <v>-2209156000000</v>
      </c>
      <c r="L188" s="5">
        <v>-1692247000000</v>
      </c>
      <c r="M188" s="5">
        <v>-972487000000</v>
      </c>
      <c r="N188" s="5">
        <v>-672062000000</v>
      </c>
    </row>
    <row r="189" spans="3:26" ht="15.5" x14ac:dyDescent="0.35">
      <c r="C189" t="s">
        <v>796</v>
      </c>
      <c r="T189" s="5">
        <v>-1331286000</v>
      </c>
      <c r="U189" s="5">
        <v>-1665477000</v>
      </c>
      <c r="V189" s="5">
        <v>-1458061000</v>
      </c>
      <c r="W189" s="5">
        <v>-1264565000</v>
      </c>
      <c r="X189" s="5">
        <v>-1080611000</v>
      </c>
      <c r="Y189" s="5">
        <v>6800000000</v>
      </c>
    </row>
    <row r="190" spans="3:26" ht="15.5" x14ac:dyDescent="0.35">
      <c r="C190" t="s">
        <v>2652</v>
      </c>
      <c r="E190" s="5">
        <v>31858000000</v>
      </c>
      <c r="I190" s="5">
        <v>31858000000</v>
      </c>
    </row>
    <row r="191" spans="3:26" ht="15.5" x14ac:dyDescent="0.35">
      <c r="C191" t="s">
        <v>2653</v>
      </c>
      <c r="R191" s="5">
        <v>7000000000</v>
      </c>
      <c r="V191" s="5">
        <v>-6376229000</v>
      </c>
      <c r="W191" s="5">
        <v>-13745162000</v>
      </c>
      <c r="X191" s="5">
        <v>-13745162000</v>
      </c>
      <c r="Y191" s="5">
        <v>-25495163000</v>
      </c>
      <c r="Z191" s="5">
        <v>-37245162000</v>
      </c>
    </row>
    <row r="192" spans="3:26" ht="15.5" x14ac:dyDescent="0.35">
      <c r="C192" t="s">
        <v>972</v>
      </c>
      <c r="F192" s="5">
        <v>-201540000000</v>
      </c>
      <c r="I192" s="5">
        <v>-201540000000</v>
      </c>
      <c r="J192" s="5">
        <v>-176702000000</v>
      </c>
      <c r="K192" s="5">
        <v>-167841000000</v>
      </c>
      <c r="O192" s="5">
        <v>-165396000000</v>
      </c>
      <c r="P192" s="5">
        <v>-66148000000</v>
      </c>
      <c r="Q192" s="5">
        <v>-41342295000</v>
      </c>
      <c r="T192" s="5">
        <v>-33200000000</v>
      </c>
      <c r="U192" s="5">
        <v>-71380000000</v>
      </c>
      <c r="V192" s="5">
        <v>-58100000000</v>
      </c>
      <c r="W192" s="5">
        <v>-33200000000</v>
      </c>
      <c r="X192" s="5">
        <v>-24900000000</v>
      </c>
      <c r="Z192" s="5">
        <v>-19090000000</v>
      </c>
    </row>
    <row r="193" spans="2:26" ht="15.5" x14ac:dyDescent="0.35">
      <c r="C193" t="s">
        <v>775</v>
      </c>
      <c r="Q193" s="5">
        <v>-6489213000</v>
      </c>
      <c r="S193" s="5">
        <v>-500000000</v>
      </c>
      <c r="T193" s="5">
        <v>-1000000000</v>
      </c>
      <c r="U193" s="5">
        <v>-1500000000</v>
      </c>
    </row>
    <row r="194" spans="2:26" ht="15.5" x14ac:dyDescent="0.35">
      <c r="C194" t="s">
        <v>2654</v>
      </c>
      <c r="Y194" s="5">
        <v>53259519000</v>
      </c>
    </row>
    <row r="195" spans="2:26" ht="15.5" x14ac:dyDescent="0.35">
      <c r="C195" t="s">
        <v>208</v>
      </c>
      <c r="T195" s="5">
        <v>79555000000</v>
      </c>
    </row>
    <row r="196" spans="2:26" ht="15.5" x14ac:dyDescent="0.35">
      <c r="C196" t="s">
        <v>1707</v>
      </c>
      <c r="I196" s="5">
        <v>79106000000</v>
      </c>
      <c r="O196" s="5">
        <v>2584000000</v>
      </c>
      <c r="S196" s="5">
        <v>-20863387000</v>
      </c>
    </row>
    <row r="197" spans="2:26" ht="15.5" x14ac:dyDescent="0.35">
      <c r="C197" t="s">
        <v>487</v>
      </c>
      <c r="P197" s="5">
        <v>897876000000</v>
      </c>
      <c r="Q197" s="5">
        <v>37352320000</v>
      </c>
    </row>
    <row r="198" spans="2:26" ht="15.5" x14ac:dyDescent="0.35">
      <c r="C198" t="s">
        <v>2655</v>
      </c>
      <c r="P198" s="5">
        <v>89964000000</v>
      </c>
    </row>
    <row r="199" spans="2:26" ht="15.5" x14ac:dyDescent="0.35">
      <c r="C199" t="s">
        <v>190</v>
      </c>
    </row>
    <row r="200" spans="2:26" ht="15.5" x14ac:dyDescent="0.35">
      <c r="C200" t="s">
        <v>213</v>
      </c>
      <c r="D200" s="5">
        <v>227899000000</v>
      </c>
      <c r="E200" s="5">
        <v>1533385000000</v>
      </c>
      <c r="F200" s="5">
        <v>-138832000000</v>
      </c>
      <c r="G200" s="5">
        <v>106834000000</v>
      </c>
      <c r="I200" s="5">
        <v>984646000000</v>
      </c>
      <c r="J200" s="5">
        <v>355497000000</v>
      </c>
      <c r="K200" s="5">
        <v>-167610000000</v>
      </c>
      <c r="L200" s="5">
        <v>1032599000000</v>
      </c>
      <c r="M200" s="5">
        <v>-7443000000</v>
      </c>
      <c r="N200" s="5">
        <v>990918000000</v>
      </c>
      <c r="O200" s="5">
        <v>396651000000</v>
      </c>
      <c r="P200" s="5">
        <v>135756000000</v>
      </c>
      <c r="Q200" s="5">
        <v>-233620350000</v>
      </c>
      <c r="R200" s="5">
        <v>1009975873000</v>
      </c>
      <c r="S200" s="5">
        <v>143424768000</v>
      </c>
      <c r="T200" s="5">
        <v>147191601000</v>
      </c>
      <c r="U200" s="5">
        <v>-155730466000</v>
      </c>
      <c r="V200" s="5">
        <v>238302683000</v>
      </c>
      <c r="W200" s="5">
        <v>64301018000</v>
      </c>
      <c r="X200" s="5">
        <v>34597576000</v>
      </c>
      <c r="Y200" s="5">
        <v>-88474625000</v>
      </c>
      <c r="Z200" s="5">
        <v>-55934189000</v>
      </c>
    </row>
    <row r="201" spans="2:26" ht="15.5" x14ac:dyDescent="0.35">
      <c r="C201" t="s">
        <v>214</v>
      </c>
      <c r="D201" s="5">
        <v>5042386000000</v>
      </c>
      <c r="I201" s="5">
        <v>4040387000000</v>
      </c>
      <c r="J201" s="5">
        <v>3674839000000</v>
      </c>
      <c r="K201" s="5">
        <v>3850844000000</v>
      </c>
      <c r="L201" s="5">
        <v>2778415000000</v>
      </c>
      <c r="M201" s="5">
        <v>2788102000000</v>
      </c>
      <c r="N201" s="5">
        <v>1816661000000</v>
      </c>
      <c r="O201" s="5">
        <v>1412140000000</v>
      </c>
      <c r="P201" s="5">
        <v>1286373000000</v>
      </c>
      <c r="Q201" s="5">
        <v>1525716049000</v>
      </c>
      <c r="R201" s="5">
        <v>503892183000</v>
      </c>
      <c r="S201" s="5">
        <v>512671885000</v>
      </c>
      <c r="T201" s="5">
        <v>368507432000</v>
      </c>
      <c r="U201" s="5">
        <v>526324881000</v>
      </c>
      <c r="V201" s="5">
        <v>288621337000</v>
      </c>
      <c r="W201" s="5">
        <v>224320276000</v>
      </c>
      <c r="X201" s="5">
        <v>189686754000</v>
      </c>
      <c r="Y201" s="5">
        <v>278153222000</v>
      </c>
      <c r="Z201" s="5">
        <v>338612752000</v>
      </c>
    </row>
    <row r="202" spans="2:26" ht="15.5" x14ac:dyDescent="0.35">
      <c r="C202" t="s">
        <v>215</v>
      </c>
      <c r="D202" s="5">
        <v>3511000000</v>
      </c>
      <c r="E202" s="5">
        <v>5616000000</v>
      </c>
      <c r="F202" s="5">
        <v>3216000000</v>
      </c>
      <c r="G202" s="5">
        <v>-3358000000</v>
      </c>
      <c r="I202" s="5">
        <v>17353000000</v>
      </c>
      <c r="J202" s="5">
        <v>10051000000</v>
      </c>
      <c r="K202" s="5">
        <v>-8395000000</v>
      </c>
      <c r="L202" s="5">
        <v>39830000000</v>
      </c>
      <c r="M202" s="5">
        <v>-2244000000</v>
      </c>
      <c r="N202" s="5">
        <v>-19477000000</v>
      </c>
      <c r="O202" s="5">
        <v>7870000000</v>
      </c>
      <c r="P202" s="5">
        <v>-9989000000</v>
      </c>
      <c r="Q202" s="5">
        <v>-5723071000</v>
      </c>
      <c r="R202" s="5">
        <v>11847993000</v>
      </c>
      <c r="S202" s="5">
        <v>-1942220000</v>
      </c>
      <c r="T202" s="5">
        <v>178539000</v>
      </c>
      <c r="U202" s="5">
        <v>-2086983000</v>
      </c>
      <c r="V202" s="5">
        <v>-599139000</v>
      </c>
      <c r="W202" s="5">
        <v>43000</v>
      </c>
      <c r="X202" s="5">
        <v>35946000</v>
      </c>
      <c r="Y202" s="5">
        <v>8157000</v>
      </c>
      <c r="Z202" s="5">
        <v>-4525341000</v>
      </c>
    </row>
    <row r="203" spans="2:26" ht="15.5" x14ac:dyDescent="0.35">
      <c r="C203" t="s">
        <v>2656</v>
      </c>
      <c r="S203" s="5">
        <v>-150262250000</v>
      </c>
      <c r="T203" s="5">
        <v>-3205687000</v>
      </c>
    </row>
    <row r="204" spans="2:26" ht="15.5" x14ac:dyDescent="0.35">
      <c r="C204" t="s">
        <v>216</v>
      </c>
      <c r="D204" s="5">
        <v>5273796000000</v>
      </c>
      <c r="E204" s="5">
        <v>1539001000000</v>
      </c>
      <c r="F204" s="5">
        <v>-135616000000</v>
      </c>
      <c r="G204" s="5">
        <v>103476000000</v>
      </c>
      <c r="I204" s="5">
        <v>5042386000000</v>
      </c>
      <c r="J204" s="5">
        <v>4040387000000</v>
      </c>
      <c r="K204" s="5">
        <v>3674839000000</v>
      </c>
      <c r="L204" s="5">
        <v>3850844000000</v>
      </c>
      <c r="M204" s="5">
        <v>2778415000000</v>
      </c>
      <c r="N204" s="5">
        <v>2788102000000</v>
      </c>
      <c r="O204" s="5">
        <v>1816661000000</v>
      </c>
      <c r="P204" s="5">
        <v>1412140000000</v>
      </c>
      <c r="Q204" s="5">
        <v>1286372628000</v>
      </c>
      <c r="R204" s="5">
        <v>1525716049000</v>
      </c>
      <c r="S204" s="5">
        <v>503892183000</v>
      </c>
      <c r="T204" s="5">
        <v>512671885000</v>
      </c>
      <c r="U204" s="5">
        <v>368507432000</v>
      </c>
      <c r="V204" s="5">
        <v>526324881000</v>
      </c>
      <c r="W204" s="5">
        <v>288621337000</v>
      </c>
      <c r="X204" s="5">
        <v>224320276000</v>
      </c>
      <c r="Y204" s="5">
        <v>189686754000</v>
      </c>
      <c r="Z204" s="5">
        <v>278153222000</v>
      </c>
    </row>
    <row r="206" spans="2:26" ht="15.5" x14ac:dyDescent="0.35">
      <c r="B206" t="s">
        <v>217</v>
      </c>
      <c r="C206" t="s">
        <v>11</v>
      </c>
      <c r="D206" s="6">
        <v>16600000000.000002</v>
      </c>
      <c r="E206" s="6">
        <v>16600000000.000002</v>
      </c>
      <c r="F206" s="6">
        <v>16600000000.000002</v>
      </c>
      <c r="G206" s="6">
        <v>16600000000.000002</v>
      </c>
      <c r="I206" s="6">
        <v>16600000000.000002</v>
      </c>
      <c r="J206" s="6">
        <v>16600000000.000002</v>
      </c>
      <c r="K206" s="6">
        <v>16600000000.000002</v>
      </c>
      <c r="L206" s="6">
        <v>16600000000.000002</v>
      </c>
      <c r="M206" s="6">
        <v>16600000000.000002</v>
      </c>
      <c r="N206" s="6">
        <v>16600000000.000002</v>
      </c>
      <c r="O206" s="6">
        <v>16600000000.000002</v>
      </c>
      <c r="P206" s="6">
        <v>16600000000.000002</v>
      </c>
      <c r="Q206" s="5">
        <v>1660000000</v>
      </c>
      <c r="R206" s="5">
        <v>1660000000</v>
      </c>
      <c r="S206" s="5">
        <v>1660000000</v>
      </c>
      <c r="T206" s="5">
        <v>1660000000</v>
      </c>
      <c r="U206" s="5">
        <v>1660000000</v>
      </c>
      <c r="V206" s="5">
        <v>1660000000</v>
      </c>
      <c r="W206" s="5">
        <v>1660000000</v>
      </c>
      <c r="X206" s="5">
        <v>1660000000</v>
      </c>
      <c r="Y206" s="5">
        <v>1660000000</v>
      </c>
      <c r="Z206" s="5">
        <v>1660000000</v>
      </c>
    </row>
    <row r="207" spans="2:26" ht="15.5" x14ac:dyDescent="0.35">
      <c r="C207" t="s">
        <v>218</v>
      </c>
      <c r="D207" s="6">
        <v>37.83</v>
      </c>
      <c r="E207" s="6">
        <v>51.59</v>
      </c>
      <c r="F207" s="6">
        <v>24.93</v>
      </c>
      <c r="G207" s="6">
        <v>29.44</v>
      </c>
    </row>
    <row r="208" spans="2:26" ht="15.5" x14ac:dyDescent="0.35">
      <c r="C208" t="s">
        <v>219</v>
      </c>
      <c r="D208" s="6">
        <v>31.85</v>
      </c>
      <c r="E208" s="6">
        <v>22.58</v>
      </c>
      <c r="F208" s="6">
        <v>45.13</v>
      </c>
      <c r="G208" s="6">
        <v>40.08</v>
      </c>
    </row>
    <row r="209" spans="3:7" ht="15.5" x14ac:dyDescent="0.35">
      <c r="C209" t="s">
        <v>72</v>
      </c>
      <c r="D209" s="6">
        <v>1.63</v>
      </c>
      <c r="E209" s="6">
        <v>1.48</v>
      </c>
      <c r="F209" s="6">
        <v>1.78</v>
      </c>
      <c r="G209" s="6">
        <v>1.91</v>
      </c>
    </row>
    <row r="210" spans="3:7" ht="15.5" x14ac:dyDescent="0.35">
      <c r="C210" t="s">
        <v>220</v>
      </c>
      <c r="D210" s="5">
        <v>1937590000000</v>
      </c>
      <c r="E210" s="5">
        <v>2368490000000</v>
      </c>
      <c r="F210" s="5">
        <v>1707970000000</v>
      </c>
      <c r="G210" s="5">
        <v>1710980000000</v>
      </c>
    </row>
    <row r="211" spans="3:7" ht="15.5" x14ac:dyDescent="0.35">
      <c r="C211" t="s">
        <v>221</v>
      </c>
      <c r="D211" s="6">
        <v>1.84E-2</v>
      </c>
      <c r="E211" s="6">
        <v>2.6099999999999998E-2</v>
      </c>
      <c r="F211" s="6">
        <v>1.34E-2</v>
      </c>
      <c r="G211" s="6">
        <v>1.5600000000000001E-2</v>
      </c>
    </row>
    <row r="212" spans="3:7" ht="15.5" x14ac:dyDescent="0.35">
      <c r="C212" t="s">
        <v>222</v>
      </c>
      <c r="D212" s="6">
        <v>4.2900000000000001E-2</v>
      </c>
      <c r="E212" s="6">
        <v>6.13E-2</v>
      </c>
      <c r="F212" s="6">
        <v>3.15E-2</v>
      </c>
      <c r="G212" s="6">
        <v>3.8599999999999995E-2</v>
      </c>
    </row>
    <row r="213" spans="3:7" ht="15.5" x14ac:dyDescent="0.35">
      <c r="C213" t="s">
        <v>223</v>
      </c>
      <c r="D213" s="6">
        <v>4.82E-2</v>
      </c>
      <c r="E213" s="6">
        <v>7.2499999999999995E-2</v>
      </c>
      <c r="F213" s="6">
        <v>4.3400000000000001E-2</v>
      </c>
      <c r="G213" s="6">
        <v>4.3899999999999995E-2</v>
      </c>
    </row>
    <row r="214" spans="3:7" ht="15.5" x14ac:dyDescent="0.35">
      <c r="C214" t="s">
        <v>224</v>
      </c>
      <c r="D214" s="6">
        <v>6.75</v>
      </c>
      <c r="E214" s="6">
        <v>10.47</v>
      </c>
      <c r="F214" s="6">
        <v>5.86</v>
      </c>
      <c r="G214" s="6">
        <v>5.41</v>
      </c>
    </row>
    <row r="215" spans="3:7" ht="15.5" x14ac:dyDescent="0.35">
      <c r="C215" t="s">
        <v>225</v>
      </c>
      <c r="D215" s="5">
        <v>18001000000000</v>
      </c>
      <c r="E215" s="5">
        <v>17211000000000</v>
      </c>
      <c r="F215" s="5">
        <v>16206000000000</v>
      </c>
      <c r="G215" s="5">
        <v>15609000000000</v>
      </c>
    </row>
    <row r="216" spans="3:7" ht="15.5" x14ac:dyDescent="0.35">
      <c r="C216" t="s">
        <v>226</v>
      </c>
      <c r="D216" s="6">
        <v>1.37</v>
      </c>
      <c r="E216" s="6">
        <v>1.38</v>
      </c>
      <c r="F216" s="6">
        <v>1.42</v>
      </c>
      <c r="G216" s="6">
        <v>1.55</v>
      </c>
    </row>
    <row r="217" spans="3:7" ht="15.5" x14ac:dyDescent="0.35">
      <c r="C217" t="s">
        <v>227</v>
      </c>
      <c r="D217" s="6">
        <v>882.62</v>
      </c>
      <c r="E217" s="6">
        <v>842.14</v>
      </c>
      <c r="F217" s="6">
        <v>792.02</v>
      </c>
      <c r="G217" s="6">
        <v>763.27</v>
      </c>
    </row>
    <row r="218" spans="3:7" ht="15.5" x14ac:dyDescent="0.35">
      <c r="C218" t="s">
        <v>228</v>
      </c>
      <c r="D218" s="6">
        <v>1.37</v>
      </c>
      <c r="E218" s="6">
        <v>1.39</v>
      </c>
      <c r="F218" s="6">
        <v>1.43</v>
      </c>
      <c r="G218" s="6">
        <v>1.56</v>
      </c>
    </row>
    <row r="219" spans="3:7" ht="15.5" x14ac:dyDescent="0.35">
      <c r="C219" t="s">
        <v>229</v>
      </c>
      <c r="D219" s="6">
        <v>877.03</v>
      </c>
      <c r="E219" s="6">
        <v>836.62</v>
      </c>
      <c r="F219" s="6">
        <v>786.54</v>
      </c>
      <c r="G219" s="6">
        <v>757.93</v>
      </c>
    </row>
    <row r="220" spans="3:7" ht="15.5" x14ac:dyDescent="0.35">
      <c r="C220" t="s">
        <v>230</v>
      </c>
      <c r="D220" s="5">
        <v>3466000000000</v>
      </c>
      <c r="E220" s="5">
        <v>2892000000000</v>
      </c>
      <c r="F220" s="5">
        <v>2965000000000</v>
      </c>
      <c r="G220" s="5">
        <v>3789000000000</v>
      </c>
    </row>
    <row r="221" spans="3:7" ht="15.5" x14ac:dyDescent="0.35">
      <c r="C221" t="s">
        <v>231</v>
      </c>
      <c r="D221" s="5">
        <v>9000000000</v>
      </c>
      <c r="E221" s="5">
        <v>11000000000</v>
      </c>
      <c r="F221" s="5">
        <v>9000000000</v>
      </c>
      <c r="G221" s="5">
        <v>8000000000</v>
      </c>
    </row>
    <row r="222" spans="3:7" ht="15.5" x14ac:dyDescent="0.35">
      <c r="C222" t="s">
        <v>232</v>
      </c>
      <c r="D222" s="5">
        <v>14651000000000</v>
      </c>
      <c r="E222" s="5">
        <v>13980000000000</v>
      </c>
      <c r="F222" s="5">
        <v>13148000000000</v>
      </c>
      <c r="G222" s="5">
        <v>12670000000000</v>
      </c>
    </row>
    <row r="223" spans="3:7" ht="15.5" x14ac:dyDescent="0.35">
      <c r="C223" t="s">
        <v>23</v>
      </c>
      <c r="D223" s="5">
        <v>3475000000000</v>
      </c>
      <c r="E223" s="5">
        <v>2903000000000</v>
      </c>
      <c r="F223" s="5">
        <v>2974000000000</v>
      </c>
      <c r="G223" s="5">
        <v>3796000000000</v>
      </c>
    </row>
    <row r="224" spans="3:7" ht="15.5" x14ac:dyDescent="0.35">
      <c r="C224" t="s">
        <v>20</v>
      </c>
      <c r="D224" s="5">
        <v>-1799000000000</v>
      </c>
      <c r="E224" s="5">
        <v>-2139000000000</v>
      </c>
      <c r="F224" s="5">
        <v>-530000000000</v>
      </c>
      <c r="G224" s="5">
        <v>157000000000</v>
      </c>
    </row>
    <row r="225" spans="3:26" ht="15.5" x14ac:dyDescent="0.35">
      <c r="C225" t="s">
        <v>233</v>
      </c>
      <c r="D225" s="5">
        <v>7383000000000</v>
      </c>
      <c r="E225" s="5">
        <v>6976000000000</v>
      </c>
      <c r="F225" s="5">
        <v>6145000000000</v>
      </c>
      <c r="G225" s="5">
        <v>5766000000000</v>
      </c>
    </row>
    <row r="226" spans="3:26" ht="15.5" x14ac:dyDescent="0.35">
      <c r="C226" t="s">
        <v>234</v>
      </c>
      <c r="D226" s="5">
        <v>1030000000000</v>
      </c>
      <c r="E226" s="5">
        <v>3068000000000</v>
      </c>
      <c r="F226" s="5">
        <v>2025000000000</v>
      </c>
      <c r="G226" s="5">
        <v>1002000000000</v>
      </c>
    </row>
    <row r="227" spans="3:26" ht="15.5" x14ac:dyDescent="0.35">
      <c r="C227" t="s">
        <v>235</v>
      </c>
      <c r="D227" s="5">
        <v>-301000000000</v>
      </c>
      <c r="E227" s="5">
        <v>-508000000000</v>
      </c>
      <c r="F227" s="5">
        <v>-454000000000</v>
      </c>
      <c r="G227" s="5">
        <v>-364000000000</v>
      </c>
    </row>
    <row r="228" spans="3:26" ht="15.5" x14ac:dyDescent="0.35">
      <c r="C228" t="s">
        <v>12</v>
      </c>
      <c r="D228" s="5">
        <v>729000000000</v>
      </c>
      <c r="E228" s="5">
        <v>2560000000000</v>
      </c>
      <c r="F228" s="5">
        <v>1571000000000</v>
      </c>
      <c r="G228" s="5">
        <v>637000000000</v>
      </c>
    </row>
    <row r="229" spans="3:26" ht="15.5" x14ac:dyDescent="0.35">
      <c r="C229" t="s">
        <v>15</v>
      </c>
      <c r="D229" s="6">
        <v>43.94</v>
      </c>
      <c r="E229" s="6">
        <v>154.21</v>
      </c>
      <c r="F229" s="6">
        <v>94.61</v>
      </c>
      <c r="G229" s="6">
        <v>38.39</v>
      </c>
    </row>
    <row r="230" spans="3:26" ht="15.5" x14ac:dyDescent="0.35">
      <c r="C230" t="s">
        <v>57</v>
      </c>
      <c r="I230" s="6">
        <v>134.41</v>
      </c>
      <c r="J230" s="6">
        <v>106.48</v>
      </c>
      <c r="K230" s="6">
        <v>114.07</v>
      </c>
      <c r="L230" s="6">
        <v>127.09</v>
      </c>
      <c r="M230" s="6">
        <v>26.44</v>
      </c>
      <c r="N230" s="6">
        <v>-33.36</v>
      </c>
      <c r="O230" s="6">
        <v>56.23</v>
      </c>
      <c r="P230" s="6">
        <v>44.33</v>
      </c>
      <c r="Q230" s="6">
        <v>201.6</v>
      </c>
      <c r="R230" s="6">
        <v>125.59</v>
      </c>
      <c r="S230" s="6">
        <v>22.49</v>
      </c>
      <c r="T230" s="6">
        <v>44.63</v>
      </c>
      <c r="U230" s="6">
        <v>197.47</v>
      </c>
      <c r="V230" s="6">
        <v>260.69</v>
      </c>
      <c r="W230" s="6">
        <v>217.12</v>
      </c>
      <c r="X230" s="6">
        <v>121.13</v>
      </c>
      <c r="Y230" s="6">
        <v>98.79</v>
      </c>
      <c r="Z230" s="6">
        <v>-42.04</v>
      </c>
    </row>
    <row r="231" spans="3:26" ht="15.5" x14ac:dyDescent="0.35">
      <c r="C231" t="s">
        <v>71</v>
      </c>
      <c r="I231" s="6">
        <v>8.67</v>
      </c>
      <c r="J231" s="6">
        <v>13.24</v>
      </c>
      <c r="K231" s="6">
        <v>15.69</v>
      </c>
      <c r="L231" s="6">
        <v>11.37</v>
      </c>
      <c r="M231" s="6">
        <v>26.85</v>
      </c>
      <c r="N231" s="6">
        <v>-23.68</v>
      </c>
      <c r="O231" s="6">
        <v>18.760000000000002</v>
      </c>
      <c r="P231" s="6">
        <v>18.16</v>
      </c>
      <c r="Q231" s="6">
        <v>30.75</v>
      </c>
      <c r="R231" s="5">
        <v>43</v>
      </c>
      <c r="S231" s="6">
        <v>168.96</v>
      </c>
      <c r="T231" s="6">
        <v>113.82</v>
      </c>
      <c r="U231" s="6">
        <v>27.85</v>
      </c>
      <c r="V231" s="6">
        <v>25.51</v>
      </c>
      <c r="W231" s="6">
        <v>23.72</v>
      </c>
      <c r="X231" s="6">
        <v>22.12</v>
      </c>
      <c r="Y231" s="6">
        <v>6.28</v>
      </c>
      <c r="Z231" s="6">
        <v>-8.56</v>
      </c>
    </row>
    <row r="232" spans="3:26" ht="15.5" x14ac:dyDescent="0.35">
      <c r="C232" t="s">
        <v>74</v>
      </c>
      <c r="I232" s="6">
        <v>0.45</v>
      </c>
      <c r="J232" s="6">
        <v>0.62</v>
      </c>
      <c r="K232" s="6">
        <v>0.89</v>
      </c>
      <c r="L232" s="6">
        <v>0.89</v>
      </c>
      <c r="M232" s="6">
        <v>0.64</v>
      </c>
      <c r="N232" s="6">
        <v>0.88</v>
      </c>
      <c r="O232" s="6">
        <v>0.81</v>
      </c>
      <c r="P232" s="6">
        <v>0.71</v>
      </c>
      <c r="Q232" s="6">
        <v>0.63</v>
      </c>
      <c r="R232" s="6">
        <v>0.63</v>
      </c>
      <c r="S232" s="6">
        <v>0.49</v>
      </c>
      <c r="T232" s="6">
        <v>0.71</v>
      </c>
      <c r="U232" s="6">
        <v>0.94</v>
      </c>
      <c r="V232" s="6">
        <v>1.46</v>
      </c>
      <c r="W232" s="6">
        <v>1.45</v>
      </c>
      <c r="X232" s="6">
        <v>0.94</v>
      </c>
      <c r="Y232" s="6">
        <v>0.25</v>
      </c>
      <c r="Z232" s="6">
        <v>0.17</v>
      </c>
    </row>
    <row r="233" spans="3:26" ht="15.5" x14ac:dyDescent="0.35">
      <c r="C233" t="s">
        <v>236</v>
      </c>
      <c r="I233" s="5">
        <v>7326720000000</v>
      </c>
      <c r="J233" s="5">
        <v>6443360000000</v>
      </c>
      <c r="K233" s="5">
        <v>6212400000000</v>
      </c>
      <c r="L233" s="5">
        <v>5466930000000</v>
      </c>
      <c r="M233" s="5">
        <v>3450160000000</v>
      </c>
      <c r="N233" s="5">
        <v>2252320000000</v>
      </c>
      <c r="O233" s="5">
        <v>2782230000000</v>
      </c>
      <c r="P233" s="5">
        <v>2267710000000</v>
      </c>
    </row>
    <row r="234" spans="3:26" ht="15.5" x14ac:dyDescent="0.35">
      <c r="C234" t="s">
        <v>237</v>
      </c>
      <c r="I234" s="6">
        <v>6.8000000000000005E-2</v>
      </c>
      <c r="J234" s="6">
        <v>5.9900000000000002E-2</v>
      </c>
      <c r="K234" s="6">
        <v>6.88E-2</v>
      </c>
      <c r="L234" s="6">
        <v>0.10060000000000001</v>
      </c>
      <c r="M234" s="6">
        <v>2.6200000000000001E-2</v>
      </c>
      <c r="N234" s="6">
        <v>-3.1400000000000004E-2</v>
      </c>
      <c r="O234" s="6">
        <v>6.7000000000000004E-2</v>
      </c>
      <c r="P234" s="6">
        <v>5.8200000000000002E-2</v>
      </c>
      <c r="Q234" s="6">
        <v>2.9300000000000003E-2</v>
      </c>
      <c r="R234" s="6">
        <v>1.95E-2</v>
      </c>
      <c r="S234" s="6">
        <v>3.9000000000000003E-3</v>
      </c>
      <c r="T234" s="6">
        <v>8.5000000000000006E-3</v>
      </c>
      <c r="U234" s="6">
        <v>4.2000000000000003E-2</v>
      </c>
      <c r="V234" s="6">
        <v>7.22E-2</v>
      </c>
      <c r="W234" s="6">
        <v>8.1600000000000006E-2</v>
      </c>
      <c r="X234" s="6">
        <v>5.4800000000000001E-2</v>
      </c>
      <c r="Y234" s="6">
        <v>4.8499999999999995E-2</v>
      </c>
      <c r="Z234" s="6">
        <v>-1.8600000000000002E-2</v>
      </c>
    </row>
    <row r="235" spans="3:26" ht="15.5" x14ac:dyDescent="0.35">
      <c r="C235" t="s">
        <v>238</v>
      </c>
      <c r="I235" s="6">
        <v>0.15960000000000002</v>
      </c>
      <c r="J235" s="6">
        <v>0.15109999999999998</v>
      </c>
      <c r="K235" s="6">
        <v>0.18940000000000001</v>
      </c>
      <c r="L235" s="6">
        <v>0.26050000000000001</v>
      </c>
      <c r="M235" s="6">
        <v>7.4700000000000003E-2</v>
      </c>
      <c r="N235" s="6">
        <v>-0.10349999999999999</v>
      </c>
      <c r="O235" s="6">
        <v>0.15130000000000002</v>
      </c>
      <c r="P235" s="6">
        <v>0.13500000000000001</v>
      </c>
      <c r="Q235" s="6">
        <v>8.2899999999999988E-2</v>
      </c>
      <c r="R235" s="6">
        <v>6.5099999999999991E-2</v>
      </c>
      <c r="S235" s="6">
        <v>1.2500000000000001E-2</v>
      </c>
      <c r="T235" s="6">
        <v>2.92E-2</v>
      </c>
      <c r="U235" s="6">
        <v>0.13500000000000001</v>
      </c>
      <c r="V235" s="6">
        <v>0.19920000000000002</v>
      </c>
      <c r="W235" s="6">
        <v>0.2009</v>
      </c>
      <c r="X235" s="6">
        <v>0.13689999999999999</v>
      </c>
      <c r="Y235" s="6">
        <v>0.1273</v>
      </c>
      <c r="Z235" s="6">
        <v>-6.1900000000000004E-2</v>
      </c>
    </row>
    <row r="236" spans="3:26" ht="15.5" x14ac:dyDescent="0.35">
      <c r="C236" t="s">
        <v>239</v>
      </c>
      <c r="I236" s="6">
        <v>0.19989999999999999</v>
      </c>
      <c r="J236" s="6">
        <v>0.1971</v>
      </c>
      <c r="K236" s="6">
        <v>0.24079999999999999</v>
      </c>
      <c r="L236" s="6">
        <v>0.26100000000000001</v>
      </c>
      <c r="M236" s="6">
        <v>0.1208</v>
      </c>
      <c r="N236" s="6">
        <v>-6.0999999999999995E-3</v>
      </c>
      <c r="O236" s="6">
        <v>0.2495</v>
      </c>
      <c r="P236" s="6">
        <v>0.21390000000000001</v>
      </c>
      <c r="Q236" s="6">
        <v>0.16769999999999999</v>
      </c>
      <c r="R236" s="6">
        <v>0.1399</v>
      </c>
      <c r="S236" s="6">
        <v>9.4700000000000006E-2</v>
      </c>
      <c r="T236" s="6">
        <v>0.12119999999999999</v>
      </c>
      <c r="U236" s="6">
        <v>0.2109</v>
      </c>
      <c r="V236" s="6">
        <v>0.27960000000000002</v>
      </c>
      <c r="W236" s="6">
        <v>0.2868</v>
      </c>
      <c r="X236" s="6">
        <v>0.2084</v>
      </c>
      <c r="Y236" s="6">
        <v>0.1371</v>
      </c>
      <c r="Z236" s="6">
        <v>0.25489999999999996</v>
      </c>
    </row>
    <row r="237" spans="3:26" ht="15.5" x14ac:dyDescent="0.35">
      <c r="C237" t="s">
        <v>240</v>
      </c>
      <c r="I237" s="6">
        <v>6.91</v>
      </c>
      <c r="J237" s="6">
        <v>5.68</v>
      </c>
      <c r="K237" s="6">
        <v>7.59</v>
      </c>
      <c r="L237" s="6">
        <v>6.37</v>
      </c>
      <c r="M237" s="6">
        <v>2.4700000000000002</v>
      </c>
      <c r="N237" s="6">
        <v>-0.1</v>
      </c>
      <c r="O237" s="6">
        <v>9.09</v>
      </c>
      <c r="P237" s="6">
        <v>2.81</v>
      </c>
      <c r="Q237" s="6">
        <v>2.78</v>
      </c>
      <c r="R237" s="6">
        <v>2.11</v>
      </c>
      <c r="S237" s="6">
        <v>1.31</v>
      </c>
      <c r="T237" s="6">
        <v>1.37</v>
      </c>
      <c r="U237" s="6">
        <v>3.13</v>
      </c>
      <c r="V237" s="6">
        <v>4.6100000000000003</v>
      </c>
      <c r="W237" s="6">
        <v>5.04</v>
      </c>
      <c r="X237" s="6">
        <v>3.63</v>
      </c>
      <c r="Y237" s="6">
        <v>2.69</v>
      </c>
      <c r="Z237" s="6">
        <v>4.17</v>
      </c>
    </row>
    <row r="238" spans="3:26" ht="15.5" x14ac:dyDescent="0.35">
      <c r="C238" t="s">
        <v>68</v>
      </c>
      <c r="I238" s="6">
        <v>1.38</v>
      </c>
      <c r="J238" s="5">
        <v>2</v>
      </c>
      <c r="K238" s="6">
        <v>2.97</v>
      </c>
      <c r="L238" s="6">
        <v>2.96</v>
      </c>
      <c r="M238" s="6">
        <v>2.0099999999999998</v>
      </c>
      <c r="N238" s="6">
        <v>2.4500000000000002</v>
      </c>
      <c r="O238" s="6">
        <v>2.84</v>
      </c>
      <c r="P238" s="6">
        <v>2.4500000000000002</v>
      </c>
      <c r="Q238" s="6">
        <v>2.5499999999999998</v>
      </c>
      <c r="R238" s="6">
        <v>2.8</v>
      </c>
      <c r="S238" s="6">
        <v>2.12</v>
      </c>
      <c r="T238" s="6">
        <v>3.32</v>
      </c>
      <c r="U238" s="6">
        <v>3.76</v>
      </c>
      <c r="V238" s="6">
        <v>5.08</v>
      </c>
      <c r="W238" s="6">
        <v>4.7699999999999996</v>
      </c>
      <c r="X238" s="6">
        <v>3.03</v>
      </c>
      <c r="Y238" s="6">
        <v>0.8</v>
      </c>
      <c r="Z238" s="6">
        <v>0.53</v>
      </c>
    </row>
    <row r="239" spans="3:26" ht="15.5" x14ac:dyDescent="0.35">
      <c r="C239" t="s">
        <v>65</v>
      </c>
      <c r="I239" s="6">
        <v>842.14</v>
      </c>
      <c r="J239" s="6">
        <v>704.93</v>
      </c>
      <c r="K239" s="6">
        <v>602.26</v>
      </c>
      <c r="L239" s="6">
        <v>487.83</v>
      </c>
      <c r="M239" s="6">
        <v>353.92</v>
      </c>
      <c r="N239" s="6">
        <v>322.20999999999998</v>
      </c>
      <c r="O239" s="6">
        <v>371.75</v>
      </c>
      <c r="P239" s="6">
        <v>328.46</v>
      </c>
      <c r="Q239" s="6">
        <v>2432.4299999999998</v>
      </c>
      <c r="R239" s="6">
        <v>1929.82</v>
      </c>
      <c r="S239" s="6">
        <v>1792.11</v>
      </c>
      <c r="T239" s="6">
        <v>1530.46</v>
      </c>
      <c r="U239" s="6">
        <v>1462.57</v>
      </c>
      <c r="V239" s="6">
        <v>1308.83</v>
      </c>
      <c r="W239" s="6">
        <v>1080.79</v>
      </c>
      <c r="X239" s="6">
        <v>885.02</v>
      </c>
      <c r="Y239" s="6">
        <v>775.93</v>
      </c>
      <c r="Z239" s="6">
        <v>679.26</v>
      </c>
    </row>
    <row r="240" spans="3:26" ht="15.5" x14ac:dyDescent="0.35">
      <c r="C240" t="s">
        <v>241</v>
      </c>
      <c r="I240" s="6">
        <v>1.39</v>
      </c>
      <c r="J240" s="6">
        <v>2.02</v>
      </c>
      <c r="K240" s="6">
        <v>3.01</v>
      </c>
      <c r="L240" s="6">
        <v>2.99</v>
      </c>
      <c r="M240" s="6">
        <v>2.0299999999999998</v>
      </c>
      <c r="N240" s="6">
        <v>2.4900000000000002</v>
      </c>
      <c r="O240" s="6">
        <v>2.84</v>
      </c>
      <c r="P240" s="6">
        <v>2.4500000000000002</v>
      </c>
      <c r="Q240" s="6">
        <v>2.5499999999999998</v>
      </c>
      <c r="R240" s="6">
        <v>2.8</v>
      </c>
      <c r="S240" s="6">
        <v>2.15</v>
      </c>
      <c r="T240" s="6">
        <v>3.39</v>
      </c>
      <c r="U240" s="6">
        <v>3.84</v>
      </c>
      <c r="V240" s="6">
        <v>5.22</v>
      </c>
      <c r="W240" s="6">
        <v>4.92</v>
      </c>
      <c r="X240" s="6">
        <v>3.18</v>
      </c>
      <c r="Y240" s="6">
        <v>0.82</v>
      </c>
      <c r="Z240" s="6">
        <v>0.55000000000000004</v>
      </c>
    </row>
    <row r="241" spans="2:26" ht="15.5" x14ac:dyDescent="0.35">
      <c r="C241" t="s">
        <v>242</v>
      </c>
      <c r="I241" s="6">
        <v>836.62</v>
      </c>
      <c r="J241" s="6">
        <v>699.62</v>
      </c>
      <c r="K241" s="6">
        <v>595.59</v>
      </c>
      <c r="L241" s="6">
        <v>483.05</v>
      </c>
      <c r="M241" s="6">
        <v>349.13</v>
      </c>
      <c r="N241" s="6">
        <v>317.42</v>
      </c>
      <c r="O241" s="6">
        <v>371.75</v>
      </c>
      <c r="P241" s="6">
        <v>328.46</v>
      </c>
      <c r="Q241" s="6">
        <v>2432.4299999999998</v>
      </c>
      <c r="R241" s="6">
        <v>1929.82</v>
      </c>
      <c r="S241" s="6">
        <v>1768.97</v>
      </c>
      <c r="T241" s="6">
        <v>1498.56</v>
      </c>
      <c r="U241" s="6">
        <v>1430.66</v>
      </c>
      <c r="V241" s="6">
        <v>1273.9100000000001</v>
      </c>
      <c r="W241" s="6">
        <v>1045.8699999999999</v>
      </c>
      <c r="X241" s="6">
        <v>843.34</v>
      </c>
      <c r="Y241" s="6">
        <v>752.39</v>
      </c>
      <c r="Z241" s="6">
        <v>649.71</v>
      </c>
    </row>
    <row r="242" spans="2:26" ht="15.5" x14ac:dyDescent="0.35">
      <c r="C242" t="s">
        <v>243</v>
      </c>
      <c r="I242" s="5">
        <v>2892000000000</v>
      </c>
      <c r="J242" s="5">
        <v>2772000000000</v>
      </c>
      <c r="K242" s="5">
        <v>3319000000000</v>
      </c>
      <c r="L242" s="5">
        <v>1058000000000</v>
      </c>
      <c r="M242" s="5">
        <v>1576000000000</v>
      </c>
      <c r="N242" s="5">
        <v>2503000000000</v>
      </c>
      <c r="O242" s="5">
        <v>1906000000000</v>
      </c>
      <c r="P242" s="5">
        <v>2349000000000</v>
      </c>
      <c r="Q242" s="5">
        <v>1699000000000</v>
      </c>
      <c r="R242" s="5">
        <v>1889000000000</v>
      </c>
      <c r="S242" s="5">
        <v>938000000000</v>
      </c>
      <c r="T242" s="5">
        <v>1567000000000</v>
      </c>
      <c r="U242" s="5">
        <v>1729000000000</v>
      </c>
      <c r="V242" s="5">
        <v>1113000000000</v>
      </c>
      <c r="W242" s="5">
        <v>1001000000000</v>
      </c>
      <c r="X242" s="5">
        <v>450000000000</v>
      </c>
      <c r="Y242" s="5">
        <v>519000000000</v>
      </c>
      <c r="Z242" s="5">
        <v>440000000000</v>
      </c>
    </row>
    <row r="243" spans="2:26" ht="15.5" x14ac:dyDescent="0.35">
      <c r="C243" t="s">
        <v>244</v>
      </c>
      <c r="I243" s="5">
        <v>11000000000</v>
      </c>
      <c r="J243" s="5">
        <v>10000000000</v>
      </c>
      <c r="K243" s="5">
        <v>17000000000</v>
      </c>
      <c r="L243" s="5">
        <v>7000000000</v>
      </c>
      <c r="M243" s="5">
        <v>1000000000</v>
      </c>
      <c r="N243" s="5">
        <v>431000000000</v>
      </c>
      <c r="O243" s="5">
        <v>83000000000</v>
      </c>
      <c r="P243" s="5">
        <v>502000000000</v>
      </c>
      <c r="Q243" s="5">
        <v>1983000000000</v>
      </c>
      <c r="R243" s="5">
        <v>2768000000000</v>
      </c>
      <c r="S243" s="5">
        <v>2719000000000</v>
      </c>
      <c r="T243" s="5">
        <v>1858000000000</v>
      </c>
      <c r="U243" s="5">
        <v>1048000000000</v>
      </c>
      <c r="V243" s="5">
        <v>865000000000</v>
      </c>
      <c r="W243" s="5">
        <v>133000000000</v>
      </c>
      <c r="X243" s="5">
        <v>549000000000</v>
      </c>
      <c r="Y243" s="5">
        <v>658000000000</v>
      </c>
      <c r="Z243" s="5">
        <v>1124000000000</v>
      </c>
    </row>
    <row r="244" spans="2:26" ht="15.5" x14ac:dyDescent="0.35">
      <c r="C244" t="s">
        <v>25</v>
      </c>
      <c r="I244" s="5">
        <v>2903000000000</v>
      </c>
      <c r="J244" s="5">
        <v>2782000000000</v>
      </c>
      <c r="K244" s="5">
        <v>3335000000000</v>
      </c>
      <c r="L244" s="5">
        <v>1064000000000</v>
      </c>
      <c r="M244" s="5">
        <v>1576000000000</v>
      </c>
      <c r="N244" s="5">
        <v>2934000000000</v>
      </c>
      <c r="O244" s="5">
        <v>1989000000000</v>
      </c>
      <c r="P244" s="5">
        <v>2851000000000</v>
      </c>
      <c r="Q244" s="5">
        <v>3682000000000</v>
      </c>
      <c r="R244" s="5">
        <v>4657000000000</v>
      </c>
      <c r="S244" s="5">
        <v>3657000000000</v>
      </c>
      <c r="T244" s="5">
        <v>3426000000000</v>
      </c>
      <c r="U244" s="5">
        <v>2776000000000</v>
      </c>
      <c r="V244" s="5">
        <v>1978000000000</v>
      </c>
      <c r="W244" s="5">
        <v>1134000000000</v>
      </c>
      <c r="X244" s="5">
        <v>999000000000</v>
      </c>
      <c r="Y244" s="5">
        <v>1177000000000</v>
      </c>
      <c r="Z244" s="5">
        <v>1565000000000</v>
      </c>
    </row>
    <row r="245" spans="2:26" ht="15.5" x14ac:dyDescent="0.35">
      <c r="C245" t="s">
        <v>22</v>
      </c>
      <c r="I245" s="5">
        <v>-2139000000000</v>
      </c>
      <c r="J245" s="5">
        <v>-1258000000000</v>
      </c>
      <c r="K245" s="5">
        <v>-339000000000</v>
      </c>
      <c r="L245" s="5">
        <v>-2787000000000</v>
      </c>
      <c r="M245" s="5">
        <v>-1202000000000</v>
      </c>
      <c r="N245" s="5">
        <v>146000000000</v>
      </c>
      <c r="O245" s="5">
        <v>173000000000</v>
      </c>
      <c r="P245" s="5">
        <v>1439000000000</v>
      </c>
      <c r="Q245" s="5">
        <v>2396000000000</v>
      </c>
      <c r="R245" s="5">
        <v>3132000000000</v>
      </c>
      <c r="S245" s="5">
        <v>3153000000000</v>
      </c>
      <c r="T245" s="5">
        <v>2913000000000</v>
      </c>
      <c r="U245" s="5">
        <v>2408000000000</v>
      </c>
      <c r="V245" s="5">
        <v>1451000000000</v>
      </c>
      <c r="W245" s="5">
        <v>845000000000</v>
      </c>
      <c r="X245" s="5">
        <v>775000000000</v>
      </c>
      <c r="Y245" s="5">
        <v>988000000000</v>
      </c>
      <c r="Z245" s="5">
        <v>1286000000000</v>
      </c>
    </row>
    <row r="246" spans="2:26" ht="15.5" x14ac:dyDescent="0.35">
      <c r="C246" t="s">
        <v>245</v>
      </c>
      <c r="I246" s="5">
        <v>6976000000000</v>
      </c>
      <c r="J246" s="5">
        <v>4870000000000</v>
      </c>
      <c r="K246" s="5">
        <v>3941000000000</v>
      </c>
      <c r="L246" s="5">
        <v>3173000000000</v>
      </c>
      <c r="M246" s="5">
        <v>1552000000000</v>
      </c>
      <c r="N246" s="5">
        <v>821000000000</v>
      </c>
      <c r="O246" s="5">
        <v>2487000000000</v>
      </c>
      <c r="P246" s="5">
        <v>1894000000000</v>
      </c>
      <c r="Q246" s="5">
        <v>2234000000000</v>
      </c>
      <c r="R246" s="5">
        <v>2435000000000</v>
      </c>
      <c r="S246" s="5">
        <v>2406000000000</v>
      </c>
      <c r="T246" s="5">
        <v>1320000000000</v>
      </c>
      <c r="U246" s="5">
        <v>469000000000</v>
      </c>
      <c r="V246" s="5">
        <v>580000000000</v>
      </c>
      <c r="W246" s="5">
        <v>91000000000</v>
      </c>
      <c r="X246" s="5">
        <v>396000000000</v>
      </c>
      <c r="Y246" s="5">
        <v>570000000000</v>
      </c>
      <c r="Z246" s="5">
        <v>556000000000</v>
      </c>
    </row>
    <row r="247" spans="2:26" ht="15.5" x14ac:dyDescent="0.35">
      <c r="C247" t="s">
        <v>246</v>
      </c>
      <c r="I247" s="5">
        <v>5817000000000</v>
      </c>
      <c r="J247" s="5">
        <v>5980000000000</v>
      </c>
      <c r="K247" s="5">
        <v>1946000000000</v>
      </c>
      <c r="L247" s="5">
        <v>4095000000000</v>
      </c>
      <c r="M247" s="5">
        <v>3035000000000</v>
      </c>
      <c r="N247" s="5">
        <v>1138000000000</v>
      </c>
      <c r="O247" s="5">
        <v>2373000000000</v>
      </c>
      <c r="P247" s="5">
        <v>1584000000000</v>
      </c>
      <c r="Q247" s="5">
        <v>1360000000000</v>
      </c>
      <c r="R247" s="5">
        <v>1228000000000</v>
      </c>
      <c r="S247" s="5">
        <v>255000000000</v>
      </c>
      <c r="T247" s="5">
        <v>194000000000</v>
      </c>
      <c r="U247" s="5">
        <v>108000000000</v>
      </c>
      <c r="V247" s="5">
        <v>334000000000</v>
      </c>
      <c r="W247" s="5">
        <v>471000000000</v>
      </c>
      <c r="X247" s="5">
        <v>770000000000</v>
      </c>
      <c r="Y247" s="5">
        <v>270000000000</v>
      </c>
      <c r="Z247" s="5">
        <v>198000000000</v>
      </c>
    </row>
    <row r="248" spans="2:26" ht="15.5" x14ac:dyDescent="0.35">
      <c r="C248" t="s">
        <v>247</v>
      </c>
      <c r="I248" s="5">
        <v>-1504000000000</v>
      </c>
      <c r="J248" s="5">
        <v>-1733000000000</v>
      </c>
      <c r="K248" s="5">
        <v>-1820000000000</v>
      </c>
      <c r="L248" s="5">
        <v>-932000000000</v>
      </c>
      <c r="M248" s="5">
        <v>-395000000000</v>
      </c>
      <c r="N248" s="5">
        <v>-372000000000</v>
      </c>
      <c r="O248" s="5">
        <v>-995000000000</v>
      </c>
      <c r="P248" s="5">
        <v>-1361000000000</v>
      </c>
      <c r="Q248" s="5">
        <v>-1085000000000</v>
      </c>
      <c r="R248" s="5">
        <v>-793000000000</v>
      </c>
      <c r="S248" s="5">
        <v>-662000000000</v>
      </c>
      <c r="T248" s="5">
        <v>-642000000000</v>
      </c>
      <c r="U248" s="5">
        <v>-885000000000</v>
      </c>
      <c r="V248" s="5">
        <v>-845000000000</v>
      </c>
      <c r="W248" s="5">
        <v>-463000000000</v>
      </c>
      <c r="X248" s="5">
        <v>-436000000000</v>
      </c>
      <c r="Y248" s="5">
        <v>-245000000000</v>
      </c>
      <c r="Z248" s="5">
        <v>-331000000000</v>
      </c>
    </row>
    <row r="249" spans="2:26" ht="15.5" x14ac:dyDescent="0.35">
      <c r="C249" t="s">
        <v>14</v>
      </c>
      <c r="I249" s="5">
        <v>4313000000000</v>
      </c>
      <c r="J249" s="5">
        <v>4247000000000</v>
      </c>
      <c r="K249" s="5">
        <v>126000000000</v>
      </c>
      <c r="L249" s="5">
        <v>3163000000000</v>
      </c>
      <c r="M249" s="5">
        <v>2640000000000</v>
      </c>
      <c r="N249" s="5">
        <v>766000000000</v>
      </c>
      <c r="O249" s="5">
        <v>1378000000000</v>
      </c>
      <c r="P249" s="5">
        <v>223000000000</v>
      </c>
      <c r="Q249" s="5">
        <v>275000000000</v>
      </c>
      <c r="R249" s="5">
        <v>436000000000</v>
      </c>
      <c r="S249" s="5">
        <v>-407000000000</v>
      </c>
      <c r="T249" s="5">
        <v>-448000000000</v>
      </c>
      <c r="U249" s="5">
        <v>-777000000000</v>
      </c>
      <c r="V249" s="5">
        <v>-511000000000</v>
      </c>
      <c r="W249" s="5">
        <v>8000000000</v>
      </c>
      <c r="X249" s="5">
        <v>335000000000</v>
      </c>
      <c r="Y249" s="5">
        <v>25000000000</v>
      </c>
      <c r="Z249" s="5">
        <v>-133000000000</v>
      </c>
    </row>
    <row r="250" spans="2:26" ht="15.5" x14ac:dyDescent="0.35">
      <c r="C250" t="s">
        <v>16</v>
      </c>
      <c r="I250" s="6">
        <v>259.83</v>
      </c>
      <c r="J250" s="6">
        <v>255.86</v>
      </c>
      <c r="K250" s="6">
        <v>7.56</v>
      </c>
      <c r="L250" s="6">
        <v>190.54</v>
      </c>
      <c r="M250" s="6">
        <v>159.04</v>
      </c>
      <c r="N250" s="6">
        <v>46.17</v>
      </c>
      <c r="O250" s="6">
        <v>83.01</v>
      </c>
      <c r="P250" s="6">
        <v>13.43</v>
      </c>
      <c r="Q250" s="6">
        <v>165.9</v>
      </c>
      <c r="R250" s="6">
        <v>262.49</v>
      </c>
      <c r="S250" s="6">
        <v>-245.24</v>
      </c>
      <c r="T250" s="6">
        <v>-270.02999999999997</v>
      </c>
      <c r="U250" s="6">
        <v>-468.18</v>
      </c>
      <c r="V250" s="6">
        <v>-307.7</v>
      </c>
      <c r="W250" s="6">
        <v>4.6399999999999997</v>
      </c>
      <c r="X250" s="6">
        <v>201.54</v>
      </c>
      <c r="Y250" s="6">
        <v>15.01</v>
      </c>
      <c r="Z250" s="6">
        <v>-80.3</v>
      </c>
    </row>
    <row r="252" spans="2:26" ht="15.5" x14ac:dyDescent="0.35">
      <c r="B252" t="s">
        <v>248</v>
      </c>
      <c r="C252" t="s">
        <v>249</v>
      </c>
      <c r="D252" s="5">
        <v>628000000000</v>
      </c>
      <c r="E252" s="5">
        <v>856000000000</v>
      </c>
      <c r="F252" s="5">
        <v>414000000000</v>
      </c>
      <c r="G252" s="5">
        <v>489000000000</v>
      </c>
      <c r="H252" s="5">
        <v>2512000000000</v>
      </c>
      <c r="I252" s="5">
        <v>2231000000000</v>
      </c>
      <c r="J252" s="5">
        <v>1768000000000</v>
      </c>
      <c r="K252" s="5">
        <v>1894000000000</v>
      </c>
      <c r="L252" s="5">
        <v>2110000000000</v>
      </c>
      <c r="M252" s="5">
        <v>439000000000</v>
      </c>
      <c r="N252" s="5">
        <v>-554000000000</v>
      </c>
      <c r="O252" s="5">
        <v>933000000000</v>
      </c>
      <c r="P252" s="5">
        <v>736000000000</v>
      </c>
      <c r="Q252" s="5">
        <v>335000000000</v>
      </c>
    </row>
    <row r="253" spans="2:26" ht="15.5" x14ac:dyDescent="0.35">
      <c r="C253" t="s">
        <v>250</v>
      </c>
      <c r="H253" s="5">
        <v>2387000000000</v>
      </c>
      <c r="I253" s="5">
        <v>2231000000000</v>
      </c>
      <c r="J253" s="5">
        <v>1768000000000</v>
      </c>
      <c r="K253" s="5">
        <v>1894000000000</v>
      </c>
      <c r="L253" s="5">
        <v>2110000000000</v>
      </c>
      <c r="M253" s="5">
        <v>439000000000</v>
      </c>
      <c r="N253" s="5">
        <v>-554000000000</v>
      </c>
      <c r="O253" s="5">
        <v>933000000000</v>
      </c>
      <c r="P253" s="5">
        <v>736000000000</v>
      </c>
      <c r="Q253" s="5">
        <v>335000000000</v>
      </c>
    </row>
    <row r="254" spans="2:26" ht="15.5" x14ac:dyDescent="0.35">
      <c r="C254" t="s">
        <v>441</v>
      </c>
      <c r="H254" s="5">
        <v>10</v>
      </c>
      <c r="I254" s="5">
        <v>10</v>
      </c>
      <c r="J254" s="5">
        <v>10</v>
      </c>
      <c r="K254" s="5">
        <v>8</v>
      </c>
      <c r="L254" s="5">
        <v>8</v>
      </c>
      <c r="P254" s="5">
        <v>10</v>
      </c>
      <c r="Q254" s="5">
        <v>4</v>
      </c>
    </row>
    <row r="255" spans="2:26" ht="15.5" x14ac:dyDescent="0.35">
      <c r="C255" t="s">
        <v>76</v>
      </c>
      <c r="H255" s="6">
        <v>6.6100000000000006E-2</v>
      </c>
      <c r="I255" s="6">
        <v>7.4400000000000008E-2</v>
      </c>
      <c r="J255" s="6">
        <v>9.3900000000000011E-2</v>
      </c>
      <c r="K255" s="6">
        <v>7.1500000000000008E-2</v>
      </c>
      <c r="L255" s="6">
        <v>6.2899999999999998E-2</v>
      </c>
      <c r="P255" s="6">
        <v>0.22559999999999999</v>
      </c>
      <c r="Q255" s="6">
        <v>0.19839999999999999</v>
      </c>
    </row>
    <row r="256" spans="2:26" ht="15.5" x14ac:dyDescent="0.35">
      <c r="C256" t="s">
        <v>442</v>
      </c>
      <c r="H256" s="6">
        <v>6.6E-3</v>
      </c>
      <c r="I256" s="6">
        <v>8.1000000000000013E-3</v>
      </c>
      <c r="J256" s="6">
        <v>8.1000000000000013E-3</v>
      </c>
      <c r="K256" s="6">
        <v>5.6999999999999993E-3</v>
      </c>
      <c r="L256" s="6">
        <v>4.7999999999999996E-3</v>
      </c>
      <c r="P256" s="6">
        <v>1.2699999999999999E-2</v>
      </c>
      <c r="Q256" s="6">
        <v>4.7999999999999996E-3</v>
      </c>
    </row>
    <row r="257" spans="3:17" ht="15.5" x14ac:dyDescent="0.35">
      <c r="C257" t="s">
        <v>56</v>
      </c>
      <c r="D257" s="6">
        <v>37.83</v>
      </c>
      <c r="E257" s="6">
        <v>51.59</v>
      </c>
      <c r="F257" s="6">
        <v>24.93</v>
      </c>
      <c r="G257" s="6">
        <v>29.44</v>
      </c>
      <c r="H257" s="6">
        <v>151.33000000000001</v>
      </c>
      <c r="I257" s="6">
        <v>134.41</v>
      </c>
      <c r="J257" s="6">
        <v>106.48</v>
      </c>
      <c r="K257" s="6">
        <v>114.07</v>
      </c>
      <c r="L257" s="6">
        <v>127.09</v>
      </c>
      <c r="M257" s="6">
        <v>26.44</v>
      </c>
      <c r="N257" s="6">
        <v>-33.36</v>
      </c>
      <c r="O257" s="6">
        <v>56.23</v>
      </c>
      <c r="P257" s="6">
        <v>44.33</v>
      </c>
      <c r="Q257" s="6">
        <v>20.16</v>
      </c>
    </row>
    <row r="258" spans="3:17" ht="15.5" x14ac:dyDescent="0.35">
      <c r="C258" t="s">
        <v>251</v>
      </c>
      <c r="H258" s="6">
        <v>143.79</v>
      </c>
      <c r="I258" s="6">
        <v>134.41</v>
      </c>
      <c r="J258" s="6">
        <v>106.48</v>
      </c>
      <c r="K258" s="6">
        <v>114.07</v>
      </c>
      <c r="L258" s="6">
        <v>127.09</v>
      </c>
      <c r="M258" s="6">
        <v>26.44</v>
      </c>
      <c r="N258" s="6">
        <v>-33.36</v>
      </c>
      <c r="O258" s="6">
        <v>56.23</v>
      </c>
      <c r="P258" s="6">
        <v>44.33</v>
      </c>
      <c r="Q258" s="6">
        <v>20.16</v>
      </c>
    </row>
    <row r="259" spans="3:17" ht="15.5" x14ac:dyDescent="0.35">
      <c r="C259" t="s">
        <v>78</v>
      </c>
      <c r="H259" s="5">
        <v>10</v>
      </c>
      <c r="I259" s="5">
        <v>10</v>
      </c>
      <c r="J259" s="5">
        <v>10</v>
      </c>
      <c r="K259" s="5">
        <v>8</v>
      </c>
      <c r="L259" s="5">
        <v>8</v>
      </c>
      <c r="P259" s="5">
        <v>10</v>
      </c>
      <c r="Q259" s="5">
        <v>4</v>
      </c>
    </row>
    <row r="260" spans="3:17" ht="15.5" x14ac:dyDescent="0.35">
      <c r="C260" t="s">
        <v>443</v>
      </c>
      <c r="H260" s="6">
        <v>6.6100000000000006E-2</v>
      </c>
      <c r="I260" s="6">
        <v>7.4400000000000008E-2</v>
      </c>
      <c r="J260" s="6">
        <v>9.3900000000000011E-2</v>
      </c>
      <c r="K260" s="6">
        <v>7.1500000000000008E-2</v>
      </c>
      <c r="L260" s="6">
        <v>6.2899999999999998E-2</v>
      </c>
      <c r="P260" s="6">
        <v>0.22559999999999999</v>
      </c>
      <c r="Q260" s="6">
        <v>0.19839999999999999</v>
      </c>
    </row>
    <row r="261" spans="3:17" ht="15.5" x14ac:dyDescent="0.35">
      <c r="C261" t="s">
        <v>444</v>
      </c>
      <c r="H261" s="6">
        <v>6.6E-3</v>
      </c>
      <c r="I261" s="6">
        <v>8.1000000000000013E-3</v>
      </c>
      <c r="J261" s="6">
        <v>8.1000000000000013E-3</v>
      </c>
      <c r="K261" s="6">
        <v>5.6999999999999993E-3</v>
      </c>
      <c r="L261" s="6">
        <v>4.7999999999999996E-3</v>
      </c>
      <c r="P261" s="6">
        <v>1.2699999999999999E-2</v>
      </c>
      <c r="Q261" s="6">
        <v>4.7999999999999996E-3</v>
      </c>
    </row>
    <row r="262" spans="3:17" ht="15.5" x14ac:dyDescent="0.35">
      <c r="C262" t="s">
        <v>252</v>
      </c>
      <c r="D262" s="5">
        <v>12292000000000</v>
      </c>
      <c r="E262" s="5">
        <v>13046000000000</v>
      </c>
      <c r="F262" s="5">
        <v>10475000000000</v>
      </c>
      <c r="G262" s="5">
        <v>10262000000000</v>
      </c>
      <c r="H262" s="5">
        <v>49169000000000</v>
      </c>
      <c r="I262" s="5">
        <v>43083000000000</v>
      </c>
      <c r="J262" s="5">
        <v>37836000000000</v>
      </c>
      <c r="K262" s="5">
        <v>33319000000000</v>
      </c>
      <c r="L262" s="5">
        <v>26937000000000</v>
      </c>
      <c r="M262" s="5">
        <v>18424000000000</v>
      </c>
      <c r="N262" s="5">
        <v>14847000000000</v>
      </c>
      <c r="O262" s="5">
        <v>21579000000000</v>
      </c>
      <c r="P262" s="5">
        <v>18921000000000</v>
      </c>
      <c r="Q262" s="5">
        <v>16306000000000</v>
      </c>
    </row>
    <row r="263" spans="3:17" ht="15.5" x14ac:dyDescent="0.35">
      <c r="C263" t="s">
        <v>253</v>
      </c>
      <c r="H263" s="5">
        <v>46075000000000</v>
      </c>
      <c r="I263" s="5">
        <v>43083000000000</v>
      </c>
      <c r="J263" s="5">
        <v>37836000000000</v>
      </c>
      <c r="K263" s="5">
        <v>33319000000000</v>
      </c>
      <c r="L263" s="5">
        <v>26937000000000</v>
      </c>
      <c r="M263" s="5">
        <v>18424000000000</v>
      </c>
      <c r="N263" s="5">
        <v>14847000000000</v>
      </c>
      <c r="O263" s="5">
        <v>21579000000000</v>
      </c>
      <c r="P263" s="5">
        <v>18921000000000</v>
      </c>
      <c r="Q263" s="5">
        <v>16306000000000</v>
      </c>
    </row>
    <row r="264" spans="3:17" ht="15.5" x14ac:dyDescent="0.35">
      <c r="C264" t="s">
        <v>445</v>
      </c>
      <c r="H264" s="5">
        <v>10</v>
      </c>
      <c r="I264" s="5">
        <v>10</v>
      </c>
      <c r="J264" s="5">
        <v>10</v>
      </c>
      <c r="K264" s="5">
        <v>8</v>
      </c>
      <c r="L264" s="5">
        <v>8</v>
      </c>
      <c r="P264" s="5">
        <v>10</v>
      </c>
      <c r="Q264" s="5">
        <v>4</v>
      </c>
    </row>
    <row r="265" spans="3:17" ht="15.5" x14ac:dyDescent="0.35">
      <c r="C265" t="s">
        <v>446</v>
      </c>
      <c r="H265" s="6">
        <v>6.6100000000000006E-2</v>
      </c>
      <c r="I265" s="6">
        <v>7.4400000000000008E-2</v>
      </c>
      <c r="J265" s="6">
        <v>9.3900000000000011E-2</v>
      </c>
      <c r="K265" s="6">
        <v>7.1500000000000008E-2</v>
      </c>
      <c r="L265" s="6">
        <v>6.2899999999999998E-2</v>
      </c>
      <c r="P265" s="6">
        <v>0.22559999999999999</v>
      </c>
      <c r="Q265" s="6">
        <v>0.19839999999999999</v>
      </c>
    </row>
    <row r="266" spans="3:17" ht="15.5" x14ac:dyDescent="0.35">
      <c r="C266" t="s">
        <v>447</v>
      </c>
      <c r="H266" s="6">
        <v>6.6E-3</v>
      </c>
      <c r="I266" s="6">
        <v>8.1000000000000013E-3</v>
      </c>
      <c r="J266" s="6">
        <v>8.1000000000000013E-3</v>
      </c>
      <c r="K266" s="6">
        <v>5.6999999999999993E-3</v>
      </c>
      <c r="L266" s="6">
        <v>4.7999999999999996E-3</v>
      </c>
      <c r="P266" s="6">
        <v>1.2699999999999999E-2</v>
      </c>
      <c r="Q266" s="6">
        <v>4.7999999999999996E-3</v>
      </c>
    </row>
    <row r="267" spans="3:17" ht="15.5" x14ac:dyDescent="0.35">
      <c r="C267" t="s">
        <v>254</v>
      </c>
      <c r="I267" s="6">
        <v>10.039999999999999</v>
      </c>
    </row>
    <row r="268" spans="3:17" ht="15.5" x14ac:dyDescent="0.35">
      <c r="C268" t="s">
        <v>255</v>
      </c>
      <c r="I268" s="6">
        <v>10.57</v>
      </c>
    </row>
    <row r="269" spans="3:17" ht="15.5" x14ac:dyDescent="0.35">
      <c r="C269" t="s">
        <v>494</v>
      </c>
      <c r="I269" s="6">
        <v>10.050000000000001</v>
      </c>
    </row>
    <row r="270" spans="3:17" ht="15.5" x14ac:dyDescent="0.35">
      <c r="C270" t="s">
        <v>256</v>
      </c>
      <c r="I270" s="6">
        <v>7.49</v>
      </c>
    </row>
    <row r="271" spans="3:17" ht="15.5" x14ac:dyDescent="0.35">
      <c r="C271" t="s">
        <v>257</v>
      </c>
      <c r="I271" s="6">
        <v>9.4600000000000004E-2</v>
      </c>
    </row>
    <row r="272" spans="3:17" ht="15.5" x14ac:dyDescent="0.35">
      <c r="C272" t="s">
        <v>258</v>
      </c>
      <c r="I272" s="6">
        <v>0.55000000000000004</v>
      </c>
    </row>
    <row r="273" spans="3:9" ht="15.5" x14ac:dyDescent="0.35">
      <c r="C273" t="s">
        <v>259</v>
      </c>
      <c r="I273" s="6">
        <v>1.72</v>
      </c>
    </row>
    <row r="274" spans="3:9" ht="15.5" x14ac:dyDescent="0.35">
      <c r="C274" t="s">
        <v>260</v>
      </c>
      <c r="I274" s="6">
        <v>3.54</v>
      </c>
    </row>
    <row r="275" spans="3:9" ht="15.5" x14ac:dyDescent="0.35">
      <c r="C275" t="s">
        <v>261</v>
      </c>
      <c r="I275" s="6">
        <v>4.59</v>
      </c>
    </row>
    <row r="276" spans="3:9" ht="15.5" x14ac:dyDescent="0.35">
      <c r="C276" t="s">
        <v>262</v>
      </c>
      <c r="I276" s="6">
        <v>5.05</v>
      </c>
    </row>
    <row r="277" spans="3:9" ht="15.5" x14ac:dyDescent="0.35">
      <c r="C277" t="s">
        <v>263</v>
      </c>
      <c r="I277" s="5">
        <v>3</v>
      </c>
    </row>
    <row r="278" spans="3:9" ht="15.5" x14ac:dyDescent="0.35">
      <c r="C278" t="s">
        <v>264</v>
      </c>
      <c r="I278" s="6">
        <v>0.4</v>
      </c>
    </row>
    <row r="279" spans="3:9" ht="15.5" x14ac:dyDescent="0.35">
      <c r="C279" t="s">
        <v>265</v>
      </c>
      <c r="I279" s="6">
        <v>5.61</v>
      </c>
    </row>
    <row r="280" spans="3:9" ht="15.5" x14ac:dyDescent="0.35">
      <c r="C280" t="s">
        <v>495</v>
      </c>
      <c r="I280" s="6">
        <v>2.29</v>
      </c>
    </row>
    <row r="281" spans="3:9" ht="15.5" x14ac:dyDescent="0.35">
      <c r="C281" t="s">
        <v>266</v>
      </c>
      <c r="I281" s="6">
        <v>143.79</v>
      </c>
    </row>
    <row r="282" spans="3:9" ht="15.5" x14ac:dyDescent="0.35">
      <c r="C282" t="s">
        <v>267</v>
      </c>
      <c r="I282" s="6">
        <v>151.33000000000001</v>
      </c>
    </row>
    <row r="283" spans="3:9" ht="15.5" x14ac:dyDescent="0.35">
      <c r="C283" t="s">
        <v>268</v>
      </c>
      <c r="I283" s="6">
        <v>2775.61</v>
      </c>
    </row>
    <row r="284" spans="3:9" ht="15.5" x14ac:dyDescent="0.35">
      <c r="C284" t="s">
        <v>269</v>
      </c>
      <c r="D284" s="6">
        <v>317.7</v>
      </c>
    </row>
    <row r="285" spans="3:9" ht="15.5" x14ac:dyDescent="0.35">
      <c r="C285" t="s">
        <v>270</v>
      </c>
      <c r="I285" s="6">
        <v>882.62</v>
      </c>
    </row>
    <row r="286" spans="3:9" ht="15.5" x14ac:dyDescent="0.35">
      <c r="C286" t="s">
        <v>271</v>
      </c>
      <c r="I286" s="6">
        <v>331.15</v>
      </c>
    </row>
    <row r="287" spans="3:9" ht="15.5" x14ac:dyDescent="0.35">
      <c r="C287" t="s">
        <v>272</v>
      </c>
      <c r="D287" s="6">
        <v>1.62</v>
      </c>
    </row>
    <row r="288" spans="3:9" ht="15.5" x14ac:dyDescent="0.35">
      <c r="C288" t="s">
        <v>273</v>
      </c>
      <c r="D288" s="6">
        <v>0.8</v>
      </c>
    </row>
    <row r="289" spans="3:9" ht="15.5" x14ac:dyDescent="0.35">
      <c r="C289" t="s">
        <v>274</v>
      </c>
      <c r="D289" s="6">
        <v>0.24</v>
      </c>
    </row>
    <row r="290" spans="3:9" ht="15.5" x14ac:dyDescent="0.35">
      <c r="C290" t="s">
        <v>276</v>
      </c>
      <c r="D290" s="6">
        <v>1.1100000000000001</v>
      </c>
    </row>
    <row r="291" spans="3:9" ht="15.5" x14ac:dyDescent="0.35">
      <c r="C291" t="s">
        <v>277</v>
      </c>
      <c r="D291" s="6">
        <v>0.1</v>
      </c>
    </row>
    <row r="292" spans="3:9" ht="15.5" x14ac:dyDescent="0.35">
      <c r="C292" t="s">
        <v>278</v>
      </c>
      <c r="D292" s="6">
        <v>2.34</v>
      </c>
    </row>
    <row r="293" spans="3:9" ht="15.5" x14ac:dyDescent="0.35">
      <c r="C293" t="s">
        <v>279</v>
      </c>
      <c r="I293" s="6">
        <v>7.07</v>
      </c>
    </row>
    <row r="294" spans="3:9" ht="15.5" x14ac:dyDescent="0.35">
      <c r="C294" t="s">
        <v>12</v>
      </c>
      <c r="D294" s="5">
        <v>729000000000</v>
      </c>
    </row>
    <row r="295" spans="3:9" ht="15.5" x14ac:dyDescent="0.35">
      <c r="C295" t="s">
        <v>280</v>
      </c>
      <c r="I295" s="6">
        <v>4.3099999999999996</v>
      </c>
    </row>
    <row r="296" spans="3:9" ht="15.5" x14ac:dyDescent="0.35">
      <c r="C296" t="s">
        <v>281</v>
      </c>
      <c r="I296" s="6">
        <v>6.9699999999999998E-2</v>
      </c>
    </row>
    <row r="297" spans="3:9" ht="15.5" x14ac:dyDescent="0.35">
      <c r="C297" t="s">
        <v>282</v>
      </c>
      <c r="I297" s="6">
        <v>0.16289999999999999</v>
      </c>
    </row>
    <row r="298" spans="3:9" ht="15.5" x14ac:dyDescent="0.35">
      <c r="C298" t="s">
        <v>283</v>
      </c>
      <c r="I298" s="6">
        <v>0.19570000000000001</v>
      </c>
    </row>
    <row r="299" spans="3:9" ht="15.5" x14ac:dyDescent="0.35">
      <c r="C299" t="s">
        <v>284</v>
      </c>
      <c r="I299" s="6">
        <v>0.15770000000000001</v>
      </c>
    </row>
    <row r="300" spans="3:9" ht="15.5" x14ac:dyDescent="0.35">
      <c r="C300" t="s">
        <v>285</v>
      </c>
      <c r="D300" s="6">
        <v>5.38</v>
      </c>
    </row>
    <row r="301" spans="3:9" ht="15.5" x14ac:dyDescent="0.35">
      <c r="C301" t="s">
        <v>286</v>
      </c>
      <c r="D301" s="6">
        <v>117.33</v>
      </c>
    </row>
    <row r="302" spans="3:9" ht="15.5" x14ac:dyDescent="0.35">
      <c r="C302" t="s">
        <v>287</v>
      </c>
      <c r="D302" s="6">
        <v>38.82</v>
      </c>
    </row>
    <row r="303" spans="3:9" ht="15.5" x14ac:dyDescent="0.35">
      <c r="C303" t="s">
        <v>288</v>
      </c>
      <c r="D303" s="6">
        <v>83.89</v>
      </c>
    </row>
    <row r="304" spans="3:9" ht="15.5" x14ac:dyDescent="0.35">
      <c r="C304" t="s">
        <v>289</v>
      </c>
      <c r="D304" s="6">
        <v>16.93</v>
      </c>
    </row>
    <row r="305" spans="3:9" ht="15.5" x14ac:dyDescent="0.35">
      <c r="C305" t="s">
        <v>290</v>
      </c>
      <c r="I305" s="6">
        <v>1.37</v>
      </c>
    </row>
    <row r="306" spans="3:9" ht="15.5" x14ac:dyDescent="0.35">
      <c r="C306" t="s">
        <v>291</v>
      </c>
      <c r="I306" s="6">
        <v>2.86</v>
      </c>
    </row>
    <row r="307" spans="3:9" ht="15.5" x14ac:dyDescent="0.35">
      <c r="C307" t="s">
        <v>52</v>
      </c>
      <c r="I307" s="5">
        <v>25232000000000</v>
      </c>
    </row>
    <row r="308" spans="3:9" ht="15.5" x14ac:dyDescent="0.35">
      <c r="C308" t="s">
        <v>292</v>
      </c>
      <c r="I308" s="5">
        <v>26783000000000</v>
      </c>
    </row>
    <row r="309" spans="3:9" ht="15.5" x14ac:dyDescent="0.35">
      <c r="C309" t="s">
        <v>293</v>
      </c>
      <c r="I309" s="6">
        <v>16600000000.000002</v>
      </c>
    </row>
    <row r="310" spans="3:9" ht="15.5" x14ac:dyDescent="0.35">
      <c r="C310" t="s">
        <v>294</v>
      </c>
      <c r="I310" s="6">
        <v>0.4889</v>
      </c>
    </row>
    <row r="311" spans="3:9" ht="15.5" x14ac:dyDescent="0.35">
      <c r="C311" t="s">
        <v>295</v>
      </c>
      <c r="D311" s="6">
        <v>0.39679999999999999</v>
      </c>
    </row>
    <row r="312" spans="3:9" ht="15.5" x14ac:dyDescent="0.35">
      <c r="C312" t="s">
        <v>296</v>
      </c>
      <c r="D312" s="6">
        <v>8.5500000000000007E-2</v>
      </c>
    </row>
    <row r="313" spans="3:9" ht="15.5" x14ac:dyDescent="0.35">
      <c r="C313" t="s">
        <v>297</v>
      </c>
      <c r="D313" s="6">
        <v>5.1100000000000007E-2</v>
      </c>
    </row>
    <row r="314" spans="3:9" ht="15.5" x14ac:dyDescent="0.35">
      <c r="C314" t="s">
        <v>298</v>
      </c>
      <c r="D314" s="6">
        <v>0.32170000000000004</v>
      </c>
    </row>
    <row r="315" spans="3:9" ht="15.5" x14ac:dyDescent="0.35">
      <c r="C315" t="s">
        <v>299</v>
      </c>
      <c r="D315" s="6">
        <v>0.19420000000000001</v>
      </c>
    </row>
    <row r="316" spans="3:9" ht="15.5" x14ac:dyDescent="0.35">
      <c r="C316" t="s">
        <v>300</v>
      </c>
      <c r="D316" s="6">
        <v>0.32979999999999998</v>
      </c>
    </row>
    <row r="317" spans="3:9" ht="15.5" x14ac:dyDescent="0.35">
      <c r="C317" t="s">
        <v>365</v>
      </c>
      <c r="I317" s="5">
        <v>10</v>
      </c>
    </row>
    <row r="318" spans="3:9" ht="15.5" x14ac:dyDescent="0.35">
      <c r="C318" t="s">
        <v>496</v>
      </c>
      <c r="I318" s="5">
        <v>10</v>
      </c>
    </row>
    <row r="319" spans="3:9" ht="15.5" x14ac:dyDescent="0.35">
      <c r="C319" t="s">
        <v>497</v>
      </c>
      <c r="I319" s="6">
        <v>6.6100000000000006E-2</v>
      </c>
    </row>
    <row r="320" spans="3:9" ht="15.5" x14ac:dyDescent="0.35">
      <c r="C320" t="s">
        <v>498</v>
      </c>
      <c r="I320" s="6">
        <v>6.6E-3</v>
      </c>
    </row>
    <row r="321" spans="3:9" ht="15.5" x14ac:dyDescent="0.35">
      <c r="C321" t="s">
        <v>366</v>
      </c>
      <c r="I321" t="s">
        <v>2657</v>
      </c>
    </row>
    <row r="322" spans="3:9" ht="15.5" x14ac:dyDescent="0.35">
      <c r="C322" t="s">
        <v>301</v>
      </c>
      <c r="I322" s="5">
        <v>8</v>
      </c>
    </row>
    <row r="323" spans="3:9" ht="15.5" x14ac:dyDescent="0.35">
      <c r="C323" t="s">
        <v>302</v>
      </c>
      <c r="I323" s="6">
        <v>0.88</v>
      </c>
    </row>
    <row r="324" spans="3:9" ht="15.5" x14ac:dyDescent="0.35">
      <c r="C324" t="s">
        <v>303</v>
      </c>
      <c r="I324" s="6">
        <v>0.92</v>
      </c>
    </row>
    <row r="325" spans="3:9" ht="15.5" x14ac:dyDescent="0.35">
      <c r="C325" t="s">
        <v>304</v>
      </c>
      <c r="I325" s="6">
        <v>0.62</v>
      </c>
    </row>
    <row r="326" spans="3:9" ht="15.5" x14ac:dyDescent="0.35">
      <c r="C326" t="s">
        <v>305</v>
      </c>
      <c r="I326" s="6">
        <v>0.65</v>
      </c>
    </row>
    <row r="327" spans="3:9" ht="15.5" x14ac:dyDescent="0.35">
      <c r="C327" t="s">
        <v>306</v>
      </c>
      <c r="I327" s="6">
        <v>0.74</v>
      </c>
    </row>
    <row r="328" spans="3:9" ht="15.5" x14ac:dyDescent="0.35">
      <c r="C328" t="s">
        <v>307</v>
      </c>
      <c r="I328" s="6">
        <v>0.37</v>
      </c>
    </row>
    <row r="329" spans="3:9" ht="15.5" x14ac:dyDescent="0.35">
      <c r="C329" t="s">
        <v>308</v>
      </c>
      <c r="I329" s="6">
        <v>0.91</v>
      </c>
    </row>
    <row r="330" spans="3:9" ht="15.5" x14ac:dyDescent="0.35">
      <c r="C330" t="s">
        <v>309</v>
      </c>
      <c r="I330" s="5">
        <v>46075000000000</v>
      </c>
    </row>
    <row r="331" spans="3:9" ht="15.5" x14ac:dyDescent="0.35">
      <c r="C331" t="s">
        <v>310</v>
      </c>
      <c r="I331" s="5">
        <v>18747000000000</v>
      </c>
    </row>
    <row r="332" spans="3:9" ht="15.5" x14ac:dyDescent="0.35">
      <c r="C332" t="s">
        <v>311</v>
      </c>
      <c r="I332" s="5">
        <v>7725000000000</v>
      </c>
    </row>
    <row r="333" spans="3:9" ht="15.5" x14ac:dyDescent="0.35">
      <c r="C333" t="s">
        <v>312</v>
      </c>
      <c r="I333" s="5">
        <v>2387000000000</v>
      </c>
    </row>
    <row r="334" spans="3:9" ht="15.5" x14ac:dyDescent="0.35">
      <c r="C334" t="s">
        <v>313</v>
      </c>
      <c r="D334" s="5">
        <v>5274000000000</v>
      </c>
    </row>
    <row r="335" spans="3:9" ht="15.5" x14ac:dyDescent="0.35">
      <c r="C335" t="s">
        <v>314</v>
      </c>
      <c r="D335" s="5">
        <v>34222000000000</v>
      </c>
    </row>
    <row r="336" spans="3:9" ht="15.5" x14ac:dyDescent="0.35">
      <c r="C336" t="s">
        <v>315</v>
      </c>
      <c r="D336" s="5">
        <v>16221000000000</v>
      </c>
    </row>
    <row r="337" spans="3:9" ht="15.5" x14ac:dyDescent="0.35">
      <c r="C337" t="s">
        <v>233</v>
      </c>
      <c r="D337" s="5">
        <v>7383000000000</v>
      </c>
    </row>
    <row r="338" spans="3:9" ht="15.5" x14ac:dyDescent="0.35">
      <c r="C338" t="s">
        <v>232</v>
      </c>
      <c r="I338" s="5">
        <v>14651000000000</v>
      </c>
    </row>
    <row r="339" spans="3:9" ht="15.5" x14ac:dyDescent="0.35">
      <c r="C339" t="s">
        <v>231</v>
      </c>
      <c r="D339" s="5">
        <v>9000000000</v>
      </c>
    </row>
    <row r="340" spans="3:9" ht="15.5" x14ac:dyDescent="0.35">
      <c r="C340" t="s">
        <v>230</v>
      </c>
      <c r="D340" s="5">
        <v>3466000000000</v>
      </c>
    </row>
    <row r="341" spans="3:9" ht="15.5" x14ac:dyDescent="0.35">
      <c r="C341" t="s">
        <v>23</v>
      </c>
      <c r="D341" s="5">
        <v>3475000000000</v>
      </c>
    </row>
    <row r="342" spans="3:9" ht="15.5" x14ac:dyDescent="0.35">
      <c r="C342" t="s">
        <v>20</v>
      </c>
      <c r="D342" s="5">
        <v>-1799000000000</v>
      </c>
    </row>
    <row r="343" spans="3:9" ht="15.5" x14ac:dyDescent="0.35">
      <c r="C343" t="s">
        <v>316</v>
      </c>
      <c r="I343" s="5">
        <v>18001000000000</v>
      </c>
    </row>
    <row r="344" spans="3:9" ht="15.5" x14ac:dyDescent="0.35">
      <c r="C344" t="s">
        <v>317</v>
      </c>
      <c r="I344" s="5">
        <v>7125000000000</v>
      </c>
    </row>
    <row r="345" spans="3:9" ht="15.5" x14ac:dyDescent="0.35">
      <c r="C345" t="s">
        <v>318</v>
      </c>
      <c r="I345" s="5">
        <v>-2226000000000</v>
      </c>
    </row>
    <row r="346" spans="3:9" ht="15.5" x14ac:dyDescent="0.35">
      <c r="C346" t="s">
        <v>319</v>
      </c>
      <c r="I346" s="5">
        <v>-3170000000000</v>
      </c>
    </row>
    <row r="347" spans="3:9" ht="15.5" x14ac:dyDescent="0.35">
      <c r="C347" t="s">
        <v>320</v>
      </c>
      <c r="I347" s="5">
        <v>-1628000000000</v>
      </c>
    </row>
    <row r="348" spans="3:9" ht="15.5" x14ac:dyDescent="0.35">
      <c r="C348" t="s">
        <v>321</v>
      </c>
      <c r="I348" s="5">
        <v>5497000000000</v>
      </c>
    </row>
  </sheetData>
  <pageMargins left="0.7" right="0.7" top="0.75" bottom="0.75" header="0.3" footer="0.3"/>
  <ignoredErrors>
    <ignoredError sqref="A1:Z349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Z3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2658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2659</v>
      </c>
      <c r="D2" s="2" vm="532">
        <f ca="1">IFERROR(_xlfn.STOCKHISTORY("XIDX:" &amp; $C$1, D3, , 0, 0, 1), "Libur")</f>
        <v>199</v>
      </c>
      <c r="H2" s="2" vm="532">
        <f ca="1">IFERROR(INDEX(D2:G2,COUNT(D2:G2)),"")</f>
        <v>199</v>
      </c>
      <c r="I2" s="2" vm="689">
        <f t="shared" ref="I2:Z2" ca="1" si="0">IFERROR(_xlfn.STOCKHISTORY("XIDX:" &amp; $C$1, I1, , 0, 0, 1), "Libur")</f>
        <v>232</v>
      </c>
      <c r="J2" s="2" vm="534">
        <f t="shared" ca="1" si="0"/>
        <v>206</v>
      </c>
      <c r="K2" s="2" vm="739">
        <f t="shared" ca="1" si="0"/>
        <v>454</v>
      </c>
      <c r="L2" s="2" vm="62">
        <f t="shared" ca="1" si="0"/>
        <v>520</v>
      </c>
      <c r="M2" s="2" vm="298">
        <f t="shared" ca="1" si="0"/>
        <v>660</v>
      </c>
      <c r="N2" s="2" vm="740">
        <f t="shared" ca="1" si="0"/>
        <v>7650</v>
      </c>
      <c r="O2" s="2" t="str">
        <f t="shared" ca="1" si="0"/>
        <v>Libur</v>
      </c>
      <c r="P2" s="2" t="str">
        <f t="shared" ca="1" si="0"/>
        <v>Libur</v>
      </c>
      <c r="Q2" s="2" vm="741">
        <f t="shared" ca="1" si="0"/>
        <v>3516.0702999999999</v>
      </c>
      <c r="R2" s="2" t="str">
        <f t="shared" ca="1" si="0"/>
        <v>Libur</v>
      </c>
      <c r="S2" s="2" vm="742">
        <f t="shared" ca="1" si="0"/>
        <v>1608.5365999999999</v>
      </c>
      <c r="T2" s="2" vm="743">
        <f t="shared" ca="1" si="0"/>
        <v>1480.4468999999999</v>
      </c>
      <c r="U2" s="2" vm="744">
        <f t="shared" ca="1" si="0"/>
        <v>2165.5473000000002</v>
      </c>
      <c r="V2" s="2" vm="745">
        <f t="shared" ca="1" si="0"/>
        <v>2603.0309999999999</v>
      </c>
      <c r="W2" s="2" vm="746">
        <f t="shared" ca="1" si="0"/>
        <v>1094.8042</v>
      </c>
      <c r="X2" s="2" vm="747">
        <f t="shared" ca="1" si="0"/>
        <v>1018.2445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3050526000000</v>
      </c>
      <c r="H4" s="2">
        <f>IFERROR(SUM(D4:G4)*(4/MAX(1,COUNT(D4:G4))),"")</f>
        <v>12202104000000</v>
      </c>
      <c r="I4" s="2">
        <f t="shared" ref="I4:Z4" si="1">IFERROR(INDEX(I51:I500,MATCH($C$4,$C$51:$C$500,0)),"")</f>
        <v>12875803000000</v>
      </c>
      <c r="J4" s="2">
        <f t="shared" si="1"/>
        <v>11181892000000</v>
      </c>
      <c r="K4" s="2">
        <f t="shared" si="1"/>
        <v>8764078000000</v>
      </c>
      <c r="L4" s="2">
        <f t="shared" si="1"/>
        <v>7715432000000</v>
      </c>
      <c r="M4" s="2">
        <f t="shared" si="1"/>
        <v>6334857000000</v>
      </c>
      <c r="N4" s="2">
        <f t="shared" si="1"/>
        <v>5194786000000</v>
      </c>
      <c r="O4" s="2">
        <f t="shared" si="1"/>
        <v>8938464000000</v>
      </c>
      <c r="P4" s="2">
        <f t="shared" si="1"/>
        <v>7994584000000</v>
      </c>
      <c r="Q4" s="2">
        <f t="shared" si="1"/>
        <v>6984499210000</v>
      </c>
      <c r="R4" s="2">
        <f t="shared" si="1"/>
        <v>6029020643000</v>
      </c>
      <c r="S4" s="2">
        <f t="shared" si="1"/>
        <v>5002093789000</v>
      </c>
      <c r="T4" s="2">
        <f t="shared" si="1"/>
        <v>3564517203000</v>
      </c>
      <c r="U4" s="2">
        <f t="shared" si="1"/>
        <v>2255017374000</v>
      </c>
      <c r="V4" s="2">
        <f t="shared" si="1"/>
        <v>1563359296000</v>
      </c>
      <c r="W4" s="2">
        <f t="shared" si="1"/>
        <v>1267878652000</v>
      </c>
      <c r="X4" s="2">
        <f t="shared" si="1"/>
        <v>1050087324000</v>
      </c>
      <c r="Y4" s="2">
        <f t="shared" si="1"/>
        <v>918893031000</v>
      </c>
      <c r="Z4" s="2">
        <f t="shared" si="1"/>
        <v>630883506000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-19152000000</v>
      </c>
      <c r="H5" s="2">
        <f>IFERROR(SUM(D5:G5)*(4/MAX(1,COUNT(D5:G5))),"")</f>
        <v>-76608000000</v>
      </c>
      <c r="I5" s="2">
        <f t="shared" ref="I5:Z5" si="2">IFERROR(INDEX(I51:I500,MATCH($C$5,$C$51:$C$500,0)),"")</f>
        <v>125849000000</v>
      </c>
      <c r="J5" s="2">
        <f t="shared" si="2"/>
        <v>927137000000</v>
      </c>
      <c r="K5" s="2">
        <f t="shared" si="2"/>
        <v>10957000000</v>
      </c>
      <c r="L5" s="2">
        <f t="shared" si="2"/>
        <v>-121620000000</v>
      </c>
      <c r="M5" s="2">
        <f t="shared" si="2"/>
        <v>78069000000</v>
      </c>
      <c r="N5" s="2">
        <f t="shared" si="2"/>
        <v>224838000000</v>
      </c>
      <c r="O5" s="2">
        <f t="shared" si="2"/>
        <v>556056000000</v>
      </c>
      <c r="P5" s="2">
        <f t="shared" si="2"/>
        <v>517896000000</v>
      </c>
      <c r="Q5" s="2">
        <f t="shared" si="2"/>
        <v>689657317000</v>
      </c>
      <c r="R5" s="2">
        <f t="shared" si="2"/>
        <v>1566746506000</v>
      </c>
      <c r="S5" s="2">
        <f t="shared" si="2"/>
        <v>658226547000</v>
      </c>
      <c r="T5" s="2">
        <f t="shared" si="2"/>
        <v>439909674000</v>
      </c>
      <c r="U5" s="2">
        <f t="shared" si="2"/>
        <v>365599912000</v>
      </c>
      <c r="V5" s="2">
        <f t="shared" si="2"/>
        <v>265622875000</v>
      </c>
      <c r="W5" s="2">
        <f t="shared" si="2"/>
        <v>180196567000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19046253000000</v>
      </c>
      <c r="H6" s="2">
        <f>IFERROR(INDEX(D6:G6,COUNT(D6:G6)),"")</f>
        <v>19046253000000</v>
      </c>
      <c r="I6" s="2">
        <f t="shared" ref="I6:Z6" si="3">IFERROR(INDEX(I51:I500,MATCH($C$6,$C$51:$C$500,0)),"")</f>
        <v>17065119000000</v>
      </c>
      <c r="J6" s="2">
        <f t="shared" si="3"/>
        <v>16939270000000</v>
      </c>
      <c r="K6" s="2">
        <f t="shared" si="3"/>
        <v>15867617000000</v>
      </c>
      <c r="L6" s="2">
        <f t="shared" si="3"/>
        <v>13856660000000</v>
      </c>
      <c r="M6" s="2">
        <f t="shared" si="3"/>
        <v>13978280000000</v>
      </c>
      <c r="N6" s="2">
        <f t="shared" si="3"/>
        <v>12914476000000</v>
      </c>
      <c r="O6" s="2">
        <f t="shared" si="3"/>
        <v>12341969000000</v>
      </c>
      <c r="P6" s="2">
        <f t="shared" si="3"/>
        <v>10788574000000</v>
      </c>
      <c r="Q6" s="2">
        <f t="shared" si="3"/>
        <v>8543375216000</v>
      </c>
      <c r="R6" s="2">
        <f t="shared" si="3"/>
        <v>7053472185000</v>
      </c>
      <c r="S6" s="2">
        <f t="shared" si="3"/>
        <v>4587072652000</v>
      </c>
      <c r="T6" s="2">
        <f t="shared" si="3"/>
        <v>2852233795000</v>
      </c>
      <c r="U6" s="2">
        <f t="shared" si="3"/>
        <v>2412324121000</v>
      </c>
      <c r="V6" s="2">
        <f t="shared" si="3"/>
        <v>1845739034000</v>
      </c>
      <c r="W6" s="2">
        <f t="shared" si="3"/>
        <v>1663595794000</v>
      </c>
      <c r="X6" s="2">
        <f t="shared" si="3"/>
        <v>1483399226000</v>
      </c>
      <c r="Y6" s="2">
        <f t="shared" si="3"/>
        <v>993520959000</v>
      </c>
      <c r="Z6" s="2">
        <f t="shared" si="3"/>
        <v>950344782000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11.83</v>
      </c>
      <c r="H7" s="3">
        <f>IFERROR(INDEX(D7:G7,COUNT(D7:G7)),"")</f>
        <v>11.83</v>
      </c>
      <c r="I7" s="3">
        <f t="shared" ref="I7:Z7" si="4">IFERROR(INDEX(I51:I500,MATCH($C$7,$C$51:$C$500,0))/1000000000,"")</f>
        <v>11.83</v>
      </c>
      <c r="J7" s="3">
        <f t="shared" si="4"/>
        <v>11.83</v>
      </c>
      <c r="K7" s="3">
        <f t="shared" si="4"/>
        <v>11.83</v>
      </c>
      <c r="L7" s="3">
        <f t="shared" si="4"/>
        <v>11.83</v>
      </c>
      <c r="M7" s="3">
        <f t="shared" si="4"/>
        <v>11.83</v>
      </c>
      <c r="N7" s="3">
        <f t="shared" si="4"/>
        <v>6.83</v>
      </c>
      <c r="O7" s="3">
        <f t="shared" si="4"/>
        <v>6.83</v>
      </c>
      <c r="P7" s="3">
        <f t="shared" si="4"/>
        <v>6.38</v>
      </c>
      <c r="Q7" s="3">
        <f t="shared" si="4"/>
        <v>4.92</v>
      </c>
      <c r="R7" s="3">
        <f t="shared" si="4"/>
        <v>4.92</v>
      </c>
      <c r="S7" s="3">
        <f t="shared" si="4"/>
        <v>4.3</v>
      </c>
      <c r="T7" s="3">
        <f t="shared" si="4"/>
        <v>3.48</v>
      </c>
      <c r="U7" s="3">
        <f t="shared" si="4"/>
        <v>3.48</v>
      </c>
      <c r="V7" s="3">
        <f t="shared" si="4"/>
        <v>3.09</v>
      </c>
      <c r="W7" s="3">
        <f t="shared" si="4"/>
        <v>3.09</v>
      </c>
      <c r="X7" s="3">
        <f t="shared" si="4"/>
        <v>3.09</v>
      </c>
      <c r="Y7" s="3">
        <f t="shared" si="4"/>
        <v>2.58</v>
      </c>
      <c r="Z7" s="3">
        <f t="shared" si="4"/>
        <v>2.58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1133000000000</v>
      </c>
      <c r="H8" s="2">
        <f>IFERROR(INDEX(D8:G8,COUNT(D8:G8)),"")</f>
        <v>1133000000000</v>
      </c>
      <c r="I8" s="2">
        <f t="shared" ref="I8:Z8" si="5">IFERROR(INDEX(I51:I500,MATCH($C$8,$C$51:$C$500,0)),"")</f>
        <v>4095000000000</v>
      </c>
      <c r="J8" s="2">
        <f t="shared" si="5"/>
        <v>2000000000</v>
      </c>
      <c r="K8" s="2">
        <f t="shared" si="5"/>
        <v>-3309000000000</v>
      </c>
      <c r="L8" s="2">
        <f t="shared" si="5"/>
        <v>2321000000000</v>
      </c>
      <c r="M8" s="2">
        <f t="shared" si="5"/>
        <v>7087000000000</v>
      </c>
      <c r="N8" s="2">
        <f t="shared" si="5"/>
        <v>404000000000</v>
      </c>
      <c r="O8" s="2">
        <f t="shared" si="5"/>
        <v>-3395000000000</v>
      </c>
      <c r="P8" s="2">
        <f t="shared" si="5"/>
        <v>-1556000000000</v>
      </c>
      <c r="Q8" s="2">
        <f t="shared" si="5"/>
        <v>2207000000000</v>
      </c>
      <c r="R8" s="2">
        <f t="shared" si="5"/>
        <v>-1086000000000</v>
      </c>
      <c r="S8" s="2">
        <f t="shared" si="5"/>
        <v>1475000000000</v>
      </c>
      <c r="T8" s="2">
        <f t="shared" si="5"/>
        <v>2467000000000</v>
      </c>
      <c r="U8" s="2">
        <f t="shared" si="5"/>
        <v>55000000000</v>
      </c>
      <c r="V8" s="2">
        <f t="shared" si="5"/>
        <v>1253000000000</v>
      </c>
      <c r="W8" s="2">
        <f t="shared" si="5"/>
        <v>-28000000000</v>
      </c>
      <c r="X8" s="2">
        <f t="shared" si="5"/>
        <v>518000000000</v>
      </c>
      <c r="Y8" s="2">
        <f t="shared" si="5"/>
        <v>147000000000</v>
      </c>
      <c r="Z8" s="2">
        <f t="shared" si="5"/>
        <v>33000000000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95.79</v>
      </c>
      <c r="H9" s="3">
        <f>IFERROR(INDEX(D9:G9,COUNT(D9:G9)),"")</f>
        <v>95.79</v>
      </c>
      <c r="I9" s="3">
        <f t="shared" ref="I9:Z9" si="6">IFERROR(INDEX(I51:I500,MATCH($C$9,$C$51:$C$500,0)),"")</f>
        <v>346.05</v>
      </c>
      <c r="J9" s="3">
        <f t="shared" si="6"/>
        <v>0.17</v>
      </c>
      <c r="K9" s="3">
        <f t="shared" si="6"/>
        <v>-279.63</v>
      </c>
      <c r="L9" s="3">
        <f t="shared" si="6"/>
        <v>196.17</v>
      </c>
      <c r="M9" s="3">
        <f t="shared" si="6"/>
        <v>598.91</v>
      </c>
      <c r="N9" s="3">
        <f t="shared" si="6"/>
        <v>59.11</v>
      </c>
      <c r="O9" s="3">
        <f t="shared" si="6"/>
        <v>-496.82</v>
      </c>
      <c r="P9" s="3">
        <f t="shared" si="6"/>
        <v>-243.94</v>
      </c>
      <c r="Q9" s="3">
        <f t="shared" si="6"/>
        <v>448.62</v>
      </c>
      <c r="R9" s="3">
        <f t="shared" si="6"/>
        <v>-220.79</v>
      </c>
      <c r="S9" s="3">
        <f t="shared" si="6"/>
        <v>342.73</v>
      </c>
      <c r="T9" s="3">
        <f t="shared" si="6"/>
        <v>709.29</v>
      </c>
      <c r="U9" s="3">
        <f t="shared" si="6"/>
        <v>15.9</v>
      </c>
      <c r="V9" s="3">
        <f t="shared" si="6"/>
        <v>405.21</v>
      </c>
      <c r="W9" s="3">
        <f t="shared" si="6"/>
        <v>-9</v>
      </c>
      <c r="X9" s="3">
        <f t="shared" si="6"/>
        <v>167.6</v>
      </c>
      <c r="Y9" s="3">
        <f t="shared" si="6"/>
        <v>57.11</v>
      </c>
      <c r="Z9" s="3">
        <f t="shared" si="6"/>
        <v>12.74</v>
      </c>
    </row>
    <row r="10" spans="1:26" ht="15.5" x14ac:dyDescent="0.35">
      <c r="C10" t="s">
        <v>17</v>
      </c>
      <c r="D10" s="3">
        <f ca="1">IFERROR(IF(D9=0,"",D2/D9),"")</f>
        <v>2.0774611128510281</v>
      </c>
      <c r="I10" s="3">
        <f t="shared" ref="I10:Z10" ca="1" si="7">IFERROR(IF(I9=0,"",I2/I9),"")</f>
        <v>0.67042334922699032</v>
      </c>
      <c r="J10" s="3">
        <f t="shared" ca="1" si="7"/>
        <v>1211.7647058823529</v>
      </c>
      <c r="K10" s="3">
        <f t="shared" ca="1" si="7"/>
        <v>-1.6235740085112471</v>
      </c>
      <c r="L10" s="3">
        <f t="shared" ca="1" si="7"/>
        <v>2.6507620941020544</v>
      </c>
      <c r="M10" s="3">
        <f t="shared" ca="1" si="7"/>
        <v>1.1020019702459469</v>
      </c>
      <c r="N10" s="3">
        <f t="shared" ca="1" si="7"/>
        <v>129.41972593469802</v>
      </c>
      <c r="O10" s="3" t="str">
        <f t="shared" ca="1" si="7"/>
        <v/>
      </c>
      <c r="P10" s="3" t="str">
        <f t="shared" ca="1" si="7"/>
        <v/>
      </c>
      <c r="Q10" s="3">
        <f t="shared" ca="1" si="7"/>
        <v>7.8375246310909006</v>
      </c>
      <c r="R10" s="3" t="str">
        <f t="shared" ca="1" si="7"/>
        <v/>
      </c>
      <c r="S10" s="3">
        <f t="shared" ca="1" si="7"/>
        <v>4.6933055174627256</v>
      </c>
      <c r="T10" s="3">
        <f t="shared" ca="1" si="7"/>
        <v>2.0872237025758151</v>
      </c>
      <c r="U10" s="3">
        <f t="shared" ca="1" si="7"/>
        <v>136.19794339622644</v>
      </c>
      <c r="V10" s="3">
        <f t="shared" ca="1" si="7"/>
        <v>6.4239061227511662</v>
      </c>
      <c r="W10" s="3">
        <f t="shared" ca="1" si="7"/>
        <v>-121.64491111111111</v>
      </c>
      <c r="X10" s="3">
        <f t="shared" ca="1" si="7"/>
        <v>6.0754445107398567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384682000000</v>
      </c>
      <c r="H11" s="2">
        <f>IFERROR(INDEX(D11:G11,COUNT(D11:G11)),"")</f>
        <v>384682000000</v>
      </c>
      <c r="I11" s="2">
        <f t="shared" ref="I11:Z11" si="8">IFERROR(INDEX(I51:I500,MATCH($C$11,$C$51:$C$500,0)),"")</f>
        <v>365577000000</v>
      </c>
      <c r="J11" s="2">
        <f t="shared" si="8"/>
        <v>374523000000</v>
      </c>
      <c r="K11" s="2">
        <f t="shared" si="8"/>
        <v>322334000000</v>
      </c>
      <c r="L11" s="2">
        <f t="shared" si="8"/>
        <v>341678000000</v>
      </c>
      <c r="M11" s="2">
        <f t="shared" si="8"/>
        <v>285992000000</v>
      </c>
      <c r="N11" s="2">
        <f t="shared" si="8"/>
        <v>291498000000</v>
      </c>
      <c r="O11" s="2">
        <f t="shared" si="8"/>
        <v>230306000000</v>
      </c>
      <c r="P11" s="2">
        <f t="shared" si="8"/>
        <v>227080000000</v>
      </c>
      <c r="Q11" s="2">
        <f t="shared" si="8"/>
        <v>171131894000</v>
      </c>
      <c r="R11" s="2">
        <f t="shared" si="8"/>
        <v>160220604000</v>
      </c>
      <c r="S11" s="2">
        <f t="shared" si="8"/>
        <v>161914423000</v>
      </c>
      <c r="T11" s="2">
        <f t="shared" si="8"/>
        <v>133083227000</v>
      </c>
      <c r="U11" s="2">
        <f t="shared" si="8"/>
        <v>145919521000</v>
      </c>
      <c r="V11" s="2">
        <f t="shared" si="8"/>
        <v>85380143000</v>
      </c>
      <c r="W11" s="2">
        <f t="shared" si="8"/>
        <v>82644610000</v>
      </c>
      <c r="X11" s="2">
        <f t="shared" si="8"/>
        <v>54542706000</v>
      </c>
      <c r="Y11" s="2">
        <f t="shared" si="8"/>
        <v>45519175000</v>
      </c>
      <c r="Z11" s="2">
        <f t="shared" si="8"/>
        <v>47587227000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-5139000000</v>
      </c>
      <c r="H15" s="2">
        <f>IFERROR(SUM(D15:G15)*(4/MAX(1,COUNT(D15:G15))),"")</f>
        <v>-20556000000</v>
      </c>
      <c r="I15" s="2">
        <f t="shared" ref="I15:Z15" si="12">IFERROR(INDEX(I51:I500,MATCH($C$15,$C$51:$C$500,0)),"")</f>
        <v>-15734000000</v>
      </c>
      <c r="J15" s="2">
        <f t="shared" si="12"/>
        <v>-31798000000</v>
      </c>
      <c r="K15" s="2">
        <f t="shared" si="12"/>
        <v>-32506000000</v>
      </c>
      <c r="L15" s="2">
        <f t="shared" si="12"/>
        <v>-27790000000</v>
      </c>
      <c r="M15" s="2">
        <f t="shared" si="12"/>
        <v>-28084000000</v>
      </c>
      <c r="N15" s="2">
        <f t="shared" si="12"/>
        <v>-40284000000</v>
      </c>
      <c r="O15" s="2">
        <f t="shared" si="12"/>
        <v>-186574000000</v>
      </c>
      <c r="P15" s="2">
        <f t="shared" si="12"/>
        <v>-163518000000</v>
      </c>
      <c r="Q15" s="2">
        <f t="shared" si="12"/>
        <v>-234740980000</v>
      </c>
      <c r="R15" s="2">
        <f t="shared" si="12"/>
        <v>-267008727000</v>
      </c>
      <c r="S15" s="2">
        <f t="shared" si="12"/>
        <v>-225888202000</v>
      </c>
      <c r="T15" s="2">
        <f t="shared" si="12"/>
        <v>-144766522000</v>
      </c>
      <c r="U15" s="2">
        <f t="shared" si="12"/>
        <v>-124276751000</v>
      </c>
      <c r="V15" s="2">
        <f t="shared" si="12"/>
        <v>-87851541000</v>
      </c>
      <c r="W15" s="2">
        <f t="shared" si="12"/>
        <v>-59201846000</v>
      </c>
      <c r="X15" s="2">
        <f t="shared" si="12"/>
        <v>-28801307000</v>
      </c>
      <c r="Y15" s="2">
        <f t="shared" si="12"/>
        <v>-18597979000</v>
      </c>
      <c r="Z15" s="2">
        <f t="shared" si="12"/>
        <v>-19186238000</v>
      </c>
    </row>
    <row r="16" spans="1:26" ht="15.5" x14ac:dyDescent="0.35">
      <c r="C16" t="s">
        <v>28</v>
      </c>
      <c r="D16" s="2">
        <f>IFERROR(INDEX(D51:D500,MATCH($C$16,$C$51:$C$500,0)),"")</f>
        <v>42313000000</v>
      </c>
      <c r="H16" s="2">
        <f>IFERROR(SUM(D16:G16)*(4/MAX(1,COUNT(D16:G16))),"")</f>
        <v>169252000000</v>
      </c>
      <c r="I16" s="2">
        <f t="shared" ref="I16:Z16" si="13">IFERROR(INDEX(I51:I500,MATCH($C$16,$C$51:$C$500,0)),"")</f>
        <v>45709000000</v>
      </c>
      <c r="J16" s="2">
        <f t="shared" si="13"/>
        <v>57371000000</v>
      </c>
      <c r="K16" s="2">
        <f t="shared" si="13"/>
        <v>54609000000</v>
      </c>
      <c r="L16" s="2">
        <f t="shared" si="13"/>
        <v>53787000000</v>
      </c>
      <c r="M16" s="2">
        <f t="shared" si="13"/>
        <v>72211000000</v>
      </c>
      <c r="N16" s="2">
        <f t="shared" si="13"/>
        <v>104448000000</v>
      </c>
      <c r="O16" s="2">
        <f t="shared" si="13"/>
        <v>714688000000</v>
      </c>
      <c r="P16" s="2">
        <f t="shared" si="13"/>
        <v>600930000000</v>
      </c>
      <c r="Q16" s="2">
        <f t="shared" si="13"/>
        <v>910145933000</v>
      </c>
      <c r="R16" s="2">
        <f t="shared" si="13"/>
        <v>1087199550000</v>
      </c>
      <c r="S16" s="2">
        <f t="shared" si="13"/>
        <v>878212838000</v>
      </c>
      <c r="T16" s="2">
        <f t="shared" si="13"/>
        <v>580328464000</v>
      </c>
      <c r="U16" s="2">
        <f t="shared" si="13"/>
        <v>509628250000</v>
      </c>
      <c r="V16" s="2">
        <f t="shared" si="13"/>
        <v>351140867000</v>
      </c>
      <c r="W16" s="2">
        <f t="shared" si="13"/>
        <v>230477281000</v>
      </c>
      <c r="X16" s="2">
        <f t="shared" si="13"/>
        <v>105755529000</v>
      </c>
      <c r="Y16" s="2">
        <f t="shared" si="13"/>
        <v>59696948000</v>
      </c>
      <c r="Z16" s="2">
        <f t="shared" si="13"/>
        <v>60151419000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2354170000000</v>
      </c>
      <c r="H20" s="2">
        <f t="shared" ref="H20:Z20" ca="1" si="14">IFERROR(H21*H2,"")</f>
        <v>2354170000000</v>
      </c>
      <c r="I20" s="2">
        <f t="shared" ca="1" si="14"/>
        <v>2744560000000</v>
      </c>
      <c r="J20" s="2">
        <f t="shared" ca="1" si="14"/>
        <v>2436980000000</v>
      </c>
      <c r="K20" s="2">
        <f t="shared" ca="1" si="14"/>
        <v>5370820000000</v>
      </c>
      <c r="L20" s="2">
        <f t="shared" ca="1" si="14"/>
        <v>6151600000000</v>
      </c>
      <c r="M20" s="2">
        <f t="shared" ca="1" si="14"/>
        <v>7807800000000</v>
      </c>
      <c r="N20" s="2">
        <f t="shared" ca="1" si="14"/>
        <v>52249500000000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17299065876000</v>
      </c>
      <c r="R20" s="2" t="str">
        <f t="shared" ca="1" si="14"/>
        <v/>
      </c>
      <c r="S20" s="2">
        <f t="shared" ca="1" si="14"/>
        <v>6916707380000</v>
      </c>
      <c r="T20" s="2">
        <f t="shared" ca="1" si="14"/>
        <v>5151955212000</v>
      </c>
      <c r="U20" s="2">
        <f t="shared" ca="1" si="14"/>
        <v>7536104604000.001</v>
      </c>
      <c r="V20" s="2">
        <f t="shared" ca="1" si="14"/>
        <v>8043365790000</v>
      </c>
      <c r="W20" s="2">
        <f t="shared" ca="1" si="14"/>
        <v>3382944978000</v>
      </c>
      <c r="X20" s="2">
        <f t="shared" ca="1" si="14"/>
        <v>3146375505000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11830000000</v>
      </c>
      <c r="H21" s="2">
        <f>IFERROR(INDEX(D21:G21,COUNT(D21:G21)),"")</f>
        <v>11830000000</v>
      </c>
      <c r="I21" s="2">
        <f t="shared" ref="I21:Z21" si="15">IFERROR(INDEX(I51:I500,MATCH($C$7,$C$51:$C$500,0)),"")</f>
        <v>11830000000</v>
      </c>
      <c r="J21" s="2">
        <f t="shared" si="15"/>
        <v>11830000000</v>
      </c>
      <c r="K21" s="2">
        <f t="shared" si="15"/>
        <v>11830000000</v>
      </c>
      <c r="L21" s="2">
        <f t="shared" si="15"/>
        <v>11830000000</v>
      </c>
      <c r="M21" s="2">
        <f t="shared" si="15"/>
        <v>11830000000</v>
      </c>
      <c r="N21" s="2">
        <f t="shared" si="15"/>
        <v>6830000000</v>
      </c>
      <c r="O21" s="2">
        <f t="shared" si="15"/>
        <v>6830000000</v>
      </c>
      <c r="P21" s="2">
        <f t="shared" si="15"/>
        <v>6380000000</v>
      </c>
      <c r="Q21" s="2">
        <f t="shared" si="15"/>
        <v>4920000000</v>
      </c>
      <c r="R21" s="2">
        <f t="shared" si="15"/>
        <v>4920000000</v>
      </c>
      <c r="S21" s="2">
        <f t="shared" si="15"/>
        <v>4300000000</v>
      </c>
      <c r="T21" s="2">
        <f t="shared" si="15"/>
        <v>3480000000</v>
      </c>
      <c r="U21" s="2">
        <f t="shared" si="15"/>
        <v>3480000000</v>
      </c>
      <c r="V21" s="2">
        <f t="shared" si="15"/>
        <v>3090000000</v>
      </c>
      <c r="W21" s="2">
        <f t="shared" si="15"/>
        <v>3090000000</v>
      </c>
      <c r="X21" s="2">
        <f t="shared" si="15"/>
        <v>3090000000</v>
      </c>
      <c r="Y21" s="2">
        <f t="shared" si="15"/>
        <v>2580000000</v>
      </c>
      <c r="Z21" s="2">
        <f t="shared" si="15"/>
        <v>2580000000</v>
      </c>
    </row>
    <row r="23" spans="1:26" ht="15.5" x14ac:dyDescent="0.35">
      <c r="B23" t="s">
        <v>53</v>
      </c>
      <c r="C23" t="s">
        <v>54</v>
      </c>
      <c r="D23" s="3">
        <f>IFERROR(D5/D6*100,"")</f>
        <v>-0.10055521156838566</v>
      </c>
      <c r="H23" s="3">
        <f t="shared" ref="H23:Z23" si="16">IFERROR(H5/H6*100,"")</f>
        <v>-0.40222084627354265</v>
      </c>
      <c r="I23" s="3">
        <f t="shared" si="16"/>
        <v>0.73746336020276215</v>
      </c>
      <c r="J23" s="3">
        <f t="shared" si="16"/>
        <v>5.473299616807572</v>
      </c>
      <c r="K23" s="3">
        <f t="shared" si="16"/>
        <v>6.905258678729137E-2</v>
      </c>
      <c r="L23" s="3">
        <f t="shared" si="16"/>
        <v>-0.87770068688991421</v>
      </c>
      <c r="M23" s="3">
        <f t="shared" si="16"/>
        <v>0.55850219054132555</v>
      </c>
      <c r="N23" s="3">
        <f t="shared" si="16"/>
        <v>1.7409765599471476</v>
      </c>
      <c r="O23" s="3">
        <f t="shared" si="16"/>
        <v>4.5054075245206011</v>
      </c>
      <c r="P23" s="3">
        <f t="shared" si="16"/>
        <v>4.800411991427227</v>
      </c>
      <c r="Q23" s="3">
        <f t="shared" si="16"/>
        <v>8.0724221933787064</v>
      </c>
      <c r="R23" s="3">
        <f t="shared" si="16"/>
        <v>22.212414891659492</v>
      </c>
      <c r="S23" s="3">
        <f t="shared" si="16"/>
        <v>14.34959934007167</v>
      </c>
      <c r="T23" s="3">
        <f t="shared" si="16"/>
        <v>15.423338534560768</v>
      </c>
      <c r="U23" s="3">
        <f t="shared" si="16"/>
        <v>15.155505382437786</v>
      </c>
      <c r="V23" s="3">
        <f t="shared" si="16"/>
        <v>14.391139273050669</v>
      </c>
      <c r="W23" s="3">
        <f t="shared" si="16"/>
        <v>10.831751778280823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-0.15784989953704864</v>
      </c>
      <c r="J24" s="4">
        <f t="shared" si="17"/>
        <v>3.9687993139952749E-2</v>
      </c>
      <c r="K24" s="4">
        <f t="shared" si="17"/>
        <v>-0.57186543842810633</v>
      </c>
      <c r="L24" s="4" t="str">
        <f t="shared" si="17"/>
        <v/>
      </c>
      <c r="M24" s="4">
        <f t="shared" si="17"/>
        <v>-0.52127531637546531</v>
      </c>
      <c r="N24" s="4">
        <f t="shared" si="17"/>
        <v>-0.34417098037413552</v>
      </c>
      <c r="O24" s="4">
        <f t="shared" si="17"/>
        <v>-0.21817214802016283</v>
      </c>
      <c r="P24" s="4">
        <f t="shared" si="17"/>
        <v>-0.20541270296820502</v>
      </c>
      <c r="Q24" s="4">
        <f t="shared" si="17"/>
        <v>-0.10919686185037047</v>
      </c>
      <c r="R24" s="4">
        <f t="shared" si="17"/>
        <v>0.15446139706246242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1.42</v>
      </c>
      <c r="H25" s="3">
        <f>IFERROR(INDEX(D25:G25,COUNT(D25:G25)),"")</f>
        <v>1.42</v>
      </c>
      <c r="I25" s="3">
        <f t="shared" ref="I25:Z25" si="18">IFERROR(INDEX(I51:I500,MATCH($C$25,$C$51:$C$500,0)),"")</f>
        <v>2.5299999999999998</v>
      </c>
      <c r="J25" s="3">
        <f t="shared" si="18"/>
        <v>2.16</v>
      </c>
      <c r="K25" s="3">
        <f t="shared" si="18"/>
        <v>1.87</v>
      </c>
      <c r="L25" s="3">
        <f t="shared" si="18"/>
        <v>2.2000000000000002</v>
      </c>
      <c r="M25" s="3">
        <f t="shared" si="18"/>
        <v>3.73</v>
      </c>
      <c r="N25" s="3">
        <f t="shared" si="18"/>
        <v>9.39</v>
      </c>
      <c r="O25" s="3">
        <f t="shared" si="18"/>
        <v>77.3</v>
      </c>
      <c r="P25" s="3">
        <f t="shared" si="18"/>
        <v>68.59</v>
      </c>
      <c r="Q25" s="3">
        <f t="shared" si="18"/>
        <v>137.30000000000001</v>
      </c>
      <c r="R25" s="3">
        <f t="shared" si="18"/>
        <v>166.73</v>
      </c>
      <c r="S25" s="3">
        <f t="shared" si="18"/>
        <v>151.55000000000001</v>
      </c>
      <c r="T25" s="3">
        <f t="shared" si="18"/>
        <v>125.22</v>
      </c>
      <c r="U25" s="3">
        <f t="shared" si="18"/>
        <v>110.79</v>
      </c>
      <c r="V25" s="3">
        <f t="shared" si="18"/>
        <v>85.16</v>
      </c>
      <c r="W25" s="3">
        <f t="shared" si="18"/>
        <v>55.4</v>
      </c>
      <c r="X25" s="3">
        <f t="shared" si="18"/>
        <v>24.89</v>
      </c>
      <c r="Y25" s="3">
        <f t="shared" si="18"/>
        <v>15.95</v>
      </c>
      <c r="Z25" s="3">
        <f t="shared" si="18"/>
        <v>15.9</v>
      </c>
    </row>
    <row r="26" spans="1:26" ht="15.5" x14ac:dyDescent="0.35">
      <c r="C26" t="s">
        <v>58</v>
      </c>
      <c r="D26" s="4">
        <f>IFERROR(_xlfn.RRI(5,I25,D25),"")</f>
        <v>-0.10909055192841877</v>
      </c>
      <c r="H26" s="4">
        <f t="shared" ref="H26:Z26" si="19">IFERROR(_xlfn.RRI(5,M25,H25),"")</f>
        <v>-0.17564191344424374</v>
      </c>
      <c r="I26" s="4">
        <f t="shared" si="19"/>
        <v>-0.23070840807909976</v>
      </c>
      <c r="J26" s="4">
        <f t="shared" si="19"/>
        <v>-0.51106080692513356</v>
      </c>
      <c r="K26" s="4">
        <f t="shared" si="19"/>
        <v>-0.51346267758345787</v>
      </c>
      <c r="L26" s="4">
        <f t="shared" si="19"/>
        <v>-0.56252783168234255</v>
      </c>
      <c r="M26" s="4">
        <f t="shared" si="19"/>
        <v>-0.53233053351477466</v>
      </c>
      <c r="N26" s="4">
        <f t="shared" si="19"/>
        <v>-0.42664720981920878</v>
      </c>
      <c r="O26" s="4">
        <f t="shared" si="19"/>
        <v>-9.1967989315793752E-2</v>
      </c>
      <c r="P26" s="4">
        <f t="shared" si="19"/>
        <v>-9.1443273359090416E-2</v>
      </c>
      <c r="Q26" s="4">
        <f t="shared" si="19"/>
        <v>0.1002388521481683</v>
      </c>
      <c r="R26" s="4">
        <f t="shared" si="19"/>
        <v>0.24652443760074583</v>
      </c>
      <c r="S26" s="4">
        <f t="shared" si="19"/>
        <v>0.43517945540610881</v>
      </c>
      <c r="T26" s="4">
        <f t="shared" si="19"/>
        <v>0.51001966242756391</v>
      </c>
      <c r="U26" s="4">
        <f t="shared" si="19"/>
        <v>0.47441821527445449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257.86356720202872</v>
      </c>
      <c r="H27" s="3">
        <f t="shared" ref="H27:Z27" si="20">IFERROR(H4/H21,"")</f>
        <v>1031.4542688081149</v>
      </c>
      <c r="I27" s="3">
        <f t="shared" si="20"/>
        <v>1088.4026204564666</v>
      </c>
      <c r="J27" s="3">
        <f t="shared" si="20"/>
        <v>945.21487743026205</v>
      </c>
      <c r="K27" s="3">
        <f t="shared" si="20"/>
        <v>740.83499577345731</v>
      </c>
      <c r="L27" s="3">
        <f t="shared" si="20"/>
        <v>652.19205409974643</v>
      </c>
      <c r="M27" s="3">
        <f t="shared" si="20"/>
        <v>535.49087066779373</v>
      </c>
      <c r="N27" s="3">
        <f t="shared" si="20"/>
        <v>760.58360175695464</v>
      </c>
      <c r="O27" s="3">
        <f t="shared" si="20"/>
        <v>1308.7062957540263</v>
      </c>
      <c r="P27" s="3">
        <f t="shared" si="20"/>
        <v>1253.0695924764891</v>
      </c>
      <c r="Q27" s="3">
        <f t="shared" si="20"/>
        <v>1419.6136605691056</v>
      </c>
      <c r="R27" s="3">
        <f t="shared" si="20"/>
        <v>1225.4106997967481</v>
      </c>
      <c r="S27" s="3">
        <f t="shared" si="20"/>
        <v>1163.2776253488373</v>
      </c>
      <c r="T27" s="3">
        <f t="shared" si="20"/>
        <v>1024.2865525862069</v>
      </c>
      <c r="U27" s="3">
        <f t="shared" si="20"/>
        <v>647.99349827586207</v>
      </c>
      <c r="V27" s="3">
        <f t="shared" si="20"/>
        <v>505.94151974110031</v>
      </c>
      <c r="W27" s="3">
        <f t="shared" si="20"/>
        <v>410.31671585760517</v>
      </c>
      <c r="X27" s="3">
        <f t="shared" si="20"/>
        <v>339.83408543689319</v>
      </c>
      <c r="Y27" s="3">
        <f t="shared" si="20"/>
        <v>356.1600895348837</v>
      </c>
      <c r="Z27" s="3">
        <f t="shared" si="20"/>
        <v>244.52849069767441</v>
      </c>
    </row>
    <row r="28" spans="1:26" ht="15.5" x14ac:dyDescent="0.35">
      <c r="C28" t="s">
        <v>60</v>
      </c>
      <c r="D28" s="4">
        <f>IFERROR(_xlfn.RRI(5,I27,D27),"")</f>
        <v>-0.25024377285136734</v>
      </c>
      <c r="H28" s="4">
        <f t="shared" ref="H28:Z28" si="21">IFERROR(_xlfn.RRI(5,M27,H27),"")</f>
        <v>0.14009116792744702</v>
      </c>
      <c r="I28" s="4">
        <f t="shared" si="21"/>
        <v>7.4307293539871866E-2</v>
      </c>
      <c r="J28" s="4">
        <f t="shared" si="21"/>
        <v>-6.3004141316134521E-2</v>
      </c>
      <c r="K28" s="4">
        <f t="shared" si="21"/>
        <v>-9.9778751552596634E-2</v>
      </c>
      <c r="L28" s="4">
        <f t="shared" si="21"/>
        <v>-0.14406444569393939</v>
      </c>
      <c r="M28" s="4">
        <f t="shared" si="21"/>
        <v>-0.15258903228144671</v>
      </c>
      <c r="N28" s="4">
        <f t="shared" si="21"/>
        <v>-8.1471329783879387E-2</v>
      </c>
      <c r="O28" s="4">
        <f t="shared" si="21"/>
        <v>5.0229333266986531E-2</v>
      </c>
      <c r="P28" s="4">
        <f t="shared" si="21"/>
        <v>0.14098755788741935</v>
      </c>
      <c r="Q28" s="4">
        <f t="shared" si="21"/>
        <v>0.22917571080809962</v>
      </c>
      <c r="R28" s="4">
        <f t="shared" si="21"/>
        <v>0.24460772325804148</v>
      </c>
      <c r="S28" s="4">
        <f t="shared" si="21"/>
        <v>0.27903752932172465</v>
      </c>
      <c r="T28" s="4">
        <f t="shared" si="21"/>
        <v>0.23525108449247001</v>
      </c>
      <c r="U28" s="4">
        <f t="shared" si="21"/>
        <v>0.21520133010585751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-0.43873517786561261</v>
      </c>
      <c r="I29" s="4">
        <f t="shared" si="22"/>
        <v>0.17129629629629614</v>
      </c>
      <c r="J29" s="4">
        <f t="shared" si="22"/>
        <v>0.15508021390374332</v>
      </c>
      <c r="K29" s="4">
        <f t="shared" si="22"/>
        <v>-0.15000000000000002</v>
      </c>
      <c r="L29" s="4">
        <f t="shared" si="22"/>
        <v>-0.41018766756032166</v>
      </c>
      <c r="M29" s="4">
        <f t="shared" si="22"/>
        <v>-0.60276890308839193</v>
      </c>
      <c r="N29" s="4">
        <f t="shared" si="22"/>
        <v>-0.87852522639068564</v>
      </c>
      <c r="O29" s="4">
        <f t="shared" si="22"/>
        <v>0.12698644117218244</v>
      </c>
      <c r="P29" s="4">
        <f t="shared" si="22"/>
        <v>-0.50043699927166785</v>
      </c>
      <c r="Q29" s="4">
        <f t="shared" si="22"/>
        <v>-0.17651292508846628</v>
      </c>
      <c r="R29" s="4">
        <f t="shared" si="22"/>
        <v>0.10016496205872634</v>
      </c>
      <c r="S29" s="4">
        <f t="shared" si="22"/>
        <v>0.21026992493211957</v>
      </c>
      <c r="T29" s="4">
        <f t="shared" si="22"/>
        <v>0.1302464121310587</v>
      </c>
      <c r="U29" s="4">
        <f t="shared" si="22"/>
        <v>0.30096289337717252</v>
      </c>
      <c r="V29" s="4">
        <f t="shared" si="22"/>
        <v>0.53718411552346568</v>
      </c>
      <c r="W29" s="4">
        <f t="shared" si="22"/>
        <v>1.2257934913619926</v>
      </c>
      <c r="X29" s="4">
        <f t="shared" si="22"/>
        <v>0.56050156739811918</v>
      </c>
      <c r="Y29" s="4">
        <f t="shared" si="22"/>
        <v>3.1446540880502474E-3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-5.2322872600644853E-2</v>
      </c>
      <c r="I30" s="4">
        <f t="shared" si="23"/>
        <v>0.15148697554939716</v>
      </c>
      <c r="J30" s="4">
        <f t="shared" si="23"/>
        <v>0.27587773636884566</v>
      </c>
      <c r="K30" s="4">
        <f t="shared" si="23"/>
        <v>0.13591539657144275</v>
      </c>
      <c r="L30" s="4">
        <f t="shared" si="23"/>
        <v>0.21793309620090878</v>
      </c>
      <c r="M30" s="4">
        <f t="shared" si="23"/>
        <v>-0.29594738904335405</v>
      </c>
      <c r="N30" s="4">
        <f t="shared" si="23"/>
        <v>-0.41882788810247484</v>
      </c>
      <c r="O30" s="4">
        <f t="shared" si="23"/>
        <v>4.4400329887169535E-2</v>
      </c>
      <c r="P30" s="4">
        <f t="shared" si="23"/>
        <v>-0.11731647329024084</v>
      </c>
      <c r="Q30" s="4">
        <f t="shared" si="23"/>
        <v>0.1584798964172329</v>
      </c>
      <c r="R30" s="4">
        <f t="shared" si="23"/>
        <v>5.3412077301219156E-2</v>
      </c>
      <c r="S30" s="4">
        <f t="shared" si="23"/>
        <v>0.13569549694047414</v>
      </c>
      <c r="T30" s="4">
        <f t="shared" si="23"/>
        <v>0.58070498440425766</v>
      </c>
      <c r="U30" s="4">
        <f t="shared" si="23"/>
        <v>0.28076758477432806</v>
      </c>
      <c r="V30" s="4">
        <f t="shared" si="23"/>
        <v>0.23305120212718902</v>
      </c>
      <c r="W30" s="4">
        <f t="shared" si="23"/>
        <v>0.20740306355702665</v>
      </c>
      <c r="X30" s="4">
        <f t="shared" si="23"/>
        <v>-4.5838948769669693E-2</v>
      </c>
      <c r="Y30" s="4">
        <f t="shared" si="23"/>
        <v>0.456517760031596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1609.67</v>
      </c>
      <c r="H32" s="3">
        <f>IFERROR(INDEX(D32:G32,COUNT(D32:G32)),"")</f>
        <v>1609.67</v>
      </c>
      <c r="I32" s="3">
        <f t="shared" ref="I32:Z32" si="24">IFERROR(INDEX(I51:I500,MATCH($C$32,$C$51:$C$500,0)),"")</f>
        <v>1442.24</v>
      </c>
      <c r="J32" s="3">
        <f t="shared" si="24"/>
        <v>1431.6</v>
      </c>
      <c r="K32" s="3">
        <f t="shared" si="24"/>
        <v>1341.03</v>
      </c>
      <c r="L32" s="3">
        <f t="shared" si="24"/>
        <v>1171.08</v>
      </c>
      <c r="M32" s="3">
        <f t="shared" si="24"/>
        <v>1181.3599999999999</v>
      </c>
      <c r="N32" s="3">
        <f t="shared" si="24"/>
        <v>1890.18</v>
      </c>
      <c r="O32" s="3">
        <f t="shared" si="24"/>
        <v>1806.39</v>
      </c>
      <c r="P32" s="3">
        <f t="shared" si="24"/>
        <v>1691.82</v>
      </c>
      <c r="Q32" s="3">
        <f t="shared" si="24"/>
        <v>1736.69</v>
      </c>
      <c r="R32" s="3">
        <f t="shared" si="24"/>
        <v>1433.83</v>
      </c>
      <c r="S32" s="3">
        <f t="shared" si="24"/>
        <v>1065.67</v>
      </c>
      <c r="T32" s="3">
        <f t="shared" si="24"/>
        <v>820</v>
      </c>
      <c r="U32" s="3">
        <f t="shared" si="24"/>
        <v>693.53</v>
      </c>
      <c r="V32" s="3">
        <f t="shared" si="24"/>
        <v>596.97</v>
      </c>
      <c r="W32" s="3">
        <f t="shared" si="24"/>
        <v>538.05999999999995</v>
      </c>
      <c r="X32" s="3">
        <f t="shared" si="24"/>
        <v>479.78</v>
      </c>
      <c r="Y32" s="3">
        <f t="shared" si="24"/>
        <v>385.6</v>
      </c>
      <c r="Z32" s="3">
        <f t="shared" si="24"/>
        <v>368.85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0.12</v>
      </c>
      <c r="H33" s="3">
        <f>IFERROR(INDEX(D33:G33,COUNT(D33:G33)),"")</f>
        <v>0.12</v>
      </c>
      <c r="I33" s="3">
        <f t="shared" ref="I33:Z33" si="25">IFERROR(INDEX(I51:I500,MATCH($C$33,$C$51:$C$500,0)),"")</f>
        <v>0.16</v>
      </c>
      <c r="J33" s="3">
        <f t="shared" si="25"/>
        <v>0.14000000000000001</v>
      </c>
      <c r="K33" s="3">
        <f t="shared" si="25"/>
        <v>0.34</v>
      </c>
      <c r="L33" s="3">
        <f t="shared" si="25"/>
        <v>0.44</v>
      </c>
      <c r="M33" s="3">
        <f t="shared" si="25"/>
        <v>0.56000000000000005</v>
      </c>
      <c r="N33" s="3">
        <f t="shared" si="25"/>
        <v>4.05</v>
      </c>
      <c r="O33" s="3">
        <f t="shared" si="25"/>
        <v>5.04</v>
      </c>
      <c r="P33" s="3">
        <f t="shared" si="25"/>
        <v>4.22</v>
      </c>
      <c r="Q33" s="3">
        <f t="shared" si="25"/>
        <v>2.71</v>
      </c>
      <c r="R33" s="3">
        <f t="shared" si="25"/>
        <v>2.69</v>
      </c>
      <c r="S33" s="3">
        <f t="shared" si="25"/>
        <v>2.1</v>
      </c>
      <c r="T33" s="3">
        <f t="shared" si="25"/>
        <v>2.63</v>
      </c>
      <c r="U33" s="3">
        <f t="shared" si="25"/>
        <v>4.55</v>
      </c>
      <c r="V33" s="3">
        <f t="shared" si="25"/>
        <v>6.34</v>
      </c>
      <c r="W33" s="3">
        <f t="shared" si="25"/>
        <v>2.96</v>
      </c>
      <c r="X33" s="3">
        <f t="shared" si="25"/>
        <v>3.08</v>
      </c>
      <c r="Y33" s="3">
        <f t="shared" si="25"/>
        <v>4.43</v>
      </c>
      <c r="Z33" s="3">
        <f t="shared" si="25"/>
        <v>4.6399999999999997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60.51</v>
      </c>
      <c r="H34" s="3">
        <f>IFERROR(INDEX(D34:G34,COUNT(D34:G34)),"")</f>
        <v>60.51</v>
      </c>
      <c r="I34" s="3">
        <f t="shared" ref="I34:Z34" si="26">IFERROR(INDEX(I51:I500,MATCH($C$34,$C$51:$C$500,0)),"")</f>
        <v>91.7</v>
      </c>
      <c r="J34" s="3">
        <f t="shared" si="26"/>
        <v>95.37</v>
      </c>
      <c r="K34" s="3">
        <f t="shared" si="26"/>
        <v>242.78</v>
      </c>
      <c r="L34" s="3">
        <f t="shared" si="26"/>
        <v>236.36</v>
      </c>
      <c r="M34" s="3">
        <f t="shared" si="26"/>
        <v>176.94</v>
      </c>
      <c r="N34" s="3">
        <f t="shared" si="26"/>
        <v>814.7</v>
      </c>
      <c r="O34" s="3">
        <f t="shared" si="26"/>
        <v>117.71</v>
      </c>
      <c r="P34" s="3">
        <f t="shared" si="26"/>
        <v>104.16</v>
      </c>
      <c r="Q34" s="3">
        <f t="shared" si="26"/>
        <v>34.32</v>
      </c>
      <c r="R34" s="3">
        <f t="shared" si="26"/>
        <v>23.12</v>
      </c>
      <c r="S34" s="3">
        <f t="shared" si="26"/>
        <v>14.79</v>
      </c>
      <c r="T34" s="3">
        <f t="shared" si="26"/>
        <v>17.239999999999998</v>
      </c>
      <c r="U34" s="3">
        <f t="shared" si="26"/>
        <v>28.51</v>
      </c>
      <c r="V34" s="3">
        <f t="shared" si="26"/>
        <v>44.46</v>
      </c>
      <c r="W34" s="3">
        <f t="shared" si="26"/>
        <v>28.77</v>
      </c>
      <c r="X34" s="3">
        <f t="shared" si="26"/>
        <v>59.46</v>
      </c>
      <c r="Y34" s="3">
        <f t="shared" si="26"/>
        <v>107.21</v>
      </c>
      <c r="Z34" s="3">
        <f t="shared" si="26"/>
        <v>107.55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0.74</v>
      </c>
      <c r="H35" s="3">
        <f>IFERROR(INDEX(D35:G35,COUNT(D35:G35)),"")</f>
        <v>0.74</v>
      </c>
      <c r="I35" s="3">
        <f t="shared" ref="I35:Z35" si="27">IFERROR(INDEX(I51:I500,MATCH($C$35,$C$51:$C$500,0)),"")</f>
        <v>0.21</v>
      </c>
      <c r="J35" s="3">
        <f t="shared" si="27"/>
        <v>0.22</v>
      </c>
      <c r="K35" s="3">
        <f t="shared" si="27"/>
        <v>0.61</v>
      </c>
      <c r="L35" s="3">
        <f t="shared" si="27"/>
        <v>0.8</v>
      </c>
      <c r="M35" s="3">
        <f t="shared" si="27"/>
        <v>1.23</v>
      </c>
      <c r="N35" s="3">
        <f t="shared" si="27"/>
        <v>10.06</v>
      </c>
      <c r="O35" s="3">
        <f t="shared" si="27"/>
        <v>6.96</v>
      </c>
      <c r="P35" s="3">
        <f t="shared" si="27"/>
        <v>5.7</v>
      </c>
      <c r="Q35" s="3">
        <f t="shared" si="27"/>
        <v>3.32</v>
      </c>
      <c r="R35" s="3">
        <f t="shared" si="27"/>
        <v>3.15</v>
      </c>
      <c r="S35" s="3">
        <f t="shared" si="27"/>
        <v>1.93</v>
      </c>
      <c r="T35" s="3">
        <f t="shared" si="27"/>
        <v>2.11</v>
      </c>
      <c r="U35" s="3">
        <f t="shared" si="27"/>
        <v>4.87</v>
      </c>
      <c r="V35" s="3">
        <f t="shared" si="27"/>
        <v>7.49</v>
      </c>
      <c r="W35" s="3">
        <f t="shared" si="27"/>
        <v>3.89</v>
      </c>
      <c r="X35" s="3">
        <f t="shared" si="27"/>
        <v>4.3600000000000003</v>
      </c>
      <c r="Y35" s="3">
        <f t="shared" si="27"/>
        <v>4.79</v>
      </c>
      <c r="Z35" s="3">
        <f t="shared" si="27"/>
        <v>6.98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0.90769999999999995</v>
      </c>
      <c r="Q36" s="4">
        <f t="shared" si="28"/>
        <v>1.9372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35</v>
      </c>
      <c r="Q37" s="3">
        <f t="shared" si="29"/>
        <v>50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3050526000000</v>
      </c>
      <c r="E51" s="5">
        <v>3354346000000</v>
      </c>
      <c r="F51" s="5">
        <v>3115992000000</v>
      </c>
      <c r="G51" s="5">
        <v>3263808000000</v>
      </c>
      <c r="I51" s="5">
        <v>12875803000000</v>
      </c>
      <c r="J51" s="5">
        <v>11181892000000</v>
      </c>
      <c r="K51" s="5">
        <v>8764078000000</v>
      </c>
      <c r="L51" s="5">
        <v>7715432000000</v>
      </c>
      <c r="M51" s="5">
        <v>6334857000000</v>
      </c>
      <c r="N51" s="5">
        <v>5194786000000</v>
      </c>
      <c r="O51" s="5">
        <v>8938464000000</v>
      </c>
      <c r="P51" s="5">
        <v>7994584000000</v>
      </c>
      <c r="Q51" s="5">
        <v>6984499210000</v>
      </c>
      <c r="R51" s="5">
        <v>6029020643000</v>
      </c>
      <c r="S51" s="5">
        <v>5002093789000</v>
      </c>
      <c r="T51" s="5">
        <v>3564517203000</v>
      </c>
      <c r="U51" s="5">
        <v>2255017374000</v>
      </c>
      <c r="V51" s="5">
        <v>1563359296000</v>
      </c>
      <c r="W51" s="5">
        <v>1267878652000</v>
      </c>
      <c r="X51" s="5">
        <v>1050087324000</v>
      </c>
      <c r="Y51" s="5">
        <v>918893031000</v>
      </c>
      <c r="Z51" s="5">
        <v>630883506000</v>
      </c>
    </row>
    <row r="52" spans="2:26" ht="15.5" x14ac:dyDescent="0.35">
      <c r="C52" t="s">
        <v>346</v>
      </c>
      <c r="D52" s="5">
        <v>3050526000000</v>
      </c>
      <c r="E52" s="5">
        <v>3354346000000</v>
      </c>
      <c r="F52" s="5">
        <v>3115992000000</v>
      </c>
      <c r="G52" s="5">
        <v>3263808000000</v>
      </c>
      <c r="I52" s="5">
        <v>12875803000000</v>
      </c>
      <c r="J52" s="5">
        <v>11181892000000</v>
      </c>
      <c r="K52" s="5">
        <v>8764078000000</v>
      </c>
      <c r="L52" s="5">
        <v>7715432000000</v>
      </c>
      <c r="M52" s="5">
        <v>6334857000000</v>
      </c>
      <c r="N52" s="5">
        <v>5194786000000</v>
      </c>
      <c r="O52" s="5">
        <v>8938464000000</v>
      </c>
      <c r="P52" s="5">
        <v>7994584000000</v>
      </c>
      <c r="Q52" s="5">
        <v>6984499210000</v>
      </c>
      <c r="R52" s="5">
        <v>6029020643000</v>
      </c>
      <c r="S52" s="5">
        <v>5002093789000</v>
      </c>
      <c r="T52" s="5">
        <v>3564517203000</v>
      </c>
      <c r="U52" s="5">
        <v>2255017374000</v>
      </c>
      <c r="V52" s="5">
        <v>1563359296000</v>
      </c>
      <c r="W52" s="5">
        <v>1267878652000</v>
      </c>
      <c r="X52" s="5">
        <v>1050087324000</v>
      </c>
      <c r="Y52" s="5">
        <v>880021674000</v>
      </c>
      <c r="Z52" s="5">
        <v>596296652000</v>
      </c>
    </row>
    <row r="53" spans="2:26" ht="15.5" x14ac:dyDescent="0.35">
      <c r="C53" t="s">
        <v>1108</v>
      </c>
      <c r="Y53" s="5">
        <v>38871357000</v>
      </c>
      <c r="Z53" s="5">
        <v>34586854000</v>
      </c>
    </row>
    <row r="54" spans="2:26" ht="15.5" x14ac:dyDescent="0.35">
      <c r="C54" t="s">
        <v>85</v>
      </c>
      <c r="D54" s="5">
        <v>-2413623000000</v>
      </c>
      <c r="E54" s="5">
        <v>-2381041000000</v>
      </c>
      <c r="F54" s="5">
        <v>-2309643000000</v>
      </c>
      <c r="G54" s="5">
        <v>-2506107000000</v>
      </c>
      <c r="I54" s="5">
        <v>-9709647000000</v>
      </c>
      <c r="J54" s="5">
        <v>-8843476000000</v>
      </c>
      <c r="K54" s="5">
        <v>-6868327000000</v>
      </c>
      <c r="L54" s="5">
        <v>-5894228000000</v>
      </c>
      <c r="M54" s="5">
        <v>-5929054000000</v>
      </c>
      <c r="N54" s="5">
        <v>-5024154000000</v>
      </c>
      <c r="O54" s="5">
        <v>-6018642000000</v>
      </c>
      <c r="P54" s="5">
        <v>-5025008000000</v>
      </c>
      <c r="Q54" s="5">
        <v>-4384398419000</v>
      </c>
      <c r="R54" s="5">
        <v>-3611373461000</v>
      </c>
      <c r="S54" s="5">
        <v>-3306066192000</v>
      </c>
      <c r="T54" s="5">
        <v>-2399277178000</v>
      </c>
      <c r="U54" s="5">
        <v>-1251644692000</v>
      </c>
      <c r="V54" s="5">
        <v>-821145184000</v>
      </c>
      <c r="W54" s="5">
        <v>-714106654000</v>
      </c>
      <c r="X54" s="5">
        <v>-567061088000</v>
      </c>
      <c r="Y54" s="5">
        <v>-529088036000</v>
      </c>
      <c r="Z54" s="5">
        <v>-330096466000</v>
      </c>
    </row>
    <row r="55" spans="2:26" ht="15.5" x14ac:dyDescent="0.35">
      <c r="C55" t="s">
        <v>86</v>
      </c>
      <c r="D55" s="5">
        <v>636903000000</v>
      </c>
      <c r="E55" s="5">
        <v>973305000000</v>
      </c>
      <c r="F55" s="5">
        <v>806349000000</v>
      </c>
      <c r="G55" s="5">
        <v>757701000000</v>
      </c>
      <c r="I55" s="5">
        <v>3166156000000</v>
      </c>
      <c r="J55" s="5">
        <v>2338416000000</v>
      </c>
      <c r="K55" s="5">
        <v>1895751000000</v>
      </c>
      <c r="L55" s="5">
        <v>1821204000000</v>
      </c>
      <c r="M55" s="5">
        <v>405803000000</v>
      </c>
      <c r="N55" s="5">
        <v>170632000000</v>
      </c>
      <c r="O55" s="5">
        <v>2919822000000</v>
      </c>
      <c r="P55" s="5">
        <v>2969576000000</v>
      </c>
      <c r="Q55" s="5">
        <v>2600100791000</v>
      </c>
      <c r="R55" s="5">
        <v>2417647182000</v>
      </c>
      <c r="S55" s="5">
        <v>1696027597000</v>
      </c>
      <c r="T55" s="5">
        <v>1165240025000</v>
      </c>
      <c r="U55" s="5">
        <v>1003372682000</v>
      </c>
      <c r="V55" s="5">
        <v>742214112000</v>
      </c>
      <c r="W55" s="5">
        <v>553771998000</v>
      </c>
      <c r="X55" s="5">
        <v>483026236000</v>
      </c>
      <c r="Y55" s="5">
        <v>389804995000</v>
      </c>
      <c r="Z55" s="5">
        <v>300787040000</v>
      </c>
    </row>
    <row r="56" spans="2:26" ht="15.5" x14ac:dyDescent="0.35">
      <c r="C56" t="s">
        <v>87</v>
      </c>
      <c r="D56" s="5">
        <v>-593925000000</v>
      </c>
      <c r="E56" s="5">
        <v>-969655000000</v>
      </c>
      <c r="F56" s="5">
        <v>-785123000000</v>
      </c>
      <c r="G56" s="5">
        <v>-742879000000</v>
      </c>
      <c r="I56" s="5">
        <v>-3113266000000</v>
      </c>
      <c r="J56" s="5">
        <v>-2282761000000</v>
      </c>
      <c r="K56" s="5">
        <v>-1842222000000</v>
      </c>
      <c r="L56" s="5">
        <v>-1768424000000</v>
      </c>
      <c r="M56" s="5">
        <v>-319120000000</v>
      </c>
      <c r="N56" s="5">
        <v>-64276000000</v>
      </c>
      <c r="O56" s="5">
        <v>-2205752000000</v>
      </c>
      <c r="P56" s="5">
        <v>-2369340000000</v>
      </c>
      <c r="Q56" s="5">
        <v>-1697473203000</v>
      </c>
      <c r="R56" s="5">
        <v>-1378413611000</v>
      </c>
      <c r="S56" s="5">
        <v>-818209612000</v>
      </c>
      <c r="T56" s="5">
        <v>-588314342000</v>
      </c>
      <c r="U56" s="5">
        <v>-496418076000</v>
      </c>
      <c r="V56" s="5">
        <v>-391134877000</v>
      </c>
      <c r="W56" s="5">
        <v>-323874713000</v>
      </c>
      <c r="X56" s="5">
        <v>-377765168000</v>
      </c>
      <c r="Y56" s="5">
        <v>-332139158000</v>
      </c>
      <c r="Z56" s="5">
        <v>-240790395000</v>
      </c>
    </row>
    <row r="57" spans="2:26" ht="15.5" x14ac:dyDescent="0.35">
      <c r="C57" t="s">
        <v>1110</v>
      </c>
    </row>
    <row r="58" spans="2:26" ht="15.5" x14ac:dyDescent="0.35">
      <c r="C58" t="s">
        <v>1114</v>
      </c>
      <c r="D58" s="5">
        <v>3131000000</v>
      </c>
      <c r="E58" s="5">
        <v>3625000000</v>
      </c>
      <c r="F58" s="5">
        <v>4191000000</v>
      </c>
      <c r="G58" s="5">
        <v>3006000000</v>
      </c>
      <c r="I58" s="5">
        <v>14806000000</v>
      </c>
      <c r="J58" s="5">
        <v>10864000000</v>
      </c>
      <c r="K58" s="5">
        <v>11477000000</v>
      </c>
      <c r="L58" s="5">
        <v>12773000000</v>
      </c>
      <c r="M58" s="5">
        <v>12692000000</v>
      </c>
      <c r="N58" s="5">
        <v>8225000000</v>
      </c>
      <c r="O58" s="5">
        <v>12315000000</v>
      </c>
      <c r="P58" s="5">
        <v>8356000000</v>
      </c>
      <c r="Q58" s="5">
        <v>9726194000</v>
      </c>
      <c r="R58" s="5">
        <v>8313290000</v>
      </c>
      <c r="S58" s="5">
        <v>8249926000</v>
      </c>
      <c r="T58" s="5">
        <v>8796341000</v>
      </c>
      <c r="U58" s="5">
        <v>5242484000</v>
      </c>
      <c r="V58" s="5">
        <v>4440645000</v>
      </c>
      <c r="W58" s="5">
        <v>3991848000</v>
      </c>
      <c r="X58" s="5">
        <v>2609752000</v>
      </c>
      <c r="Y58" s="5">
        <v>5746847000</v>
      </c>
      <c r="Z58" s="5">
        <v>1743056000</v>
      </c>
    </row>
    <row r="59" spans="2:26" ht="15.5" x14ac:dyDescent="0.35">
      <c r="C59" t="s">
        <v>92</v>
      </c>
      <c r="D59" s="5">
        <v>34393000000</v>
      </c>
      <c r="E59" s="5">
        <v>12894000000</v>
      </c>
      <c r="F59" s="5">
        <v>1210000000</v>
      </c>
      <c r="G59" s="5">
        <v>873000000</v>
      </c>
      <c r="I59" s="5">
        <v>17160000000</v>
      </c>
      <c r="J59" s="5">
        <v>4217000000</v>
      </c>
      <c r="K59" s="5">
        <v>5190000000</v>
      </c>
      <c r="L59" s="5">
        <v>6861000000</v>
      </c>
      <c r="M59" s="5">
        <v>6844000000</v>
      </c>
      <c r="N59" s="5">
        <v>-103152000000</v>
      </c>
      <c r="O59" s="5">
        <v>5520000000</v>
      </c>
      <c r="P59" s="5">
        <v>-530000000</v>
      </c>
      <c r="Q59" s="5">
        <v>1758825000</v>
      </c>
      <c r="R59" s="5">
        <v>1567729000</v>
      </c>
      <c r="S59" s="5">
        <v>4151234000</v>
      </c>
      <c r="T59" s="5">
        <v>3131358000</v>
      </c>
      <c r="U59" s="5">
        <v>5908277000</v>
      </c>
      <c r="V59" s="5">
        <v>2811008000</v>
      </c>
      <c r="W59" s="5">
        <v>3071842000</v>
      </c>
      <c r="X59" s="5">
        <v>1083615000</v>
      </c>
      <c r="Y59" s="5">
        <v>-513046000</v>
      </c>
      <c r="Z59" s="5">
        <v>1109307000</v>
      </c>
    </row>
    <row r="60" spans="2:26" ht="15.5" x14ac:dyDescent="0.35">
      <c r="C60" t="s">
        <v>2660</v>
      </c>
      <c r="M60" s="5">
        <v>990991000000</v>
      </c>
      <c r="N60" s="5">
        <v>1307078000000</v>
      </c>
      <c r="O60" s="5">
        <v>-743825000000</v>
      </c>
      <c r="P60" s="5">
        <v>-1001206000000</v>
      </c>
      <c r="Q60" s="5">
        <v>-553394557000</v>
      </c>
      <c r="R60" s="5">
        <v>-384636050000</v>
      </c>
      <c r="S60" s="5">
        <v>-79290275000</v>
      </c>
      <c r="T60" s="5">
        <v>-1493385000</v>
      </c>
      <c r="U60" s="5">
        <v>-41102130000</v>
      </c>
      <c r="V60" s="5">
        <v>-86303916000</v>
      </c>
      <c r="W60" s="5">
        <v>-23928145000</v>
      </c>
    </row>
    <row r="61" spans="2:26" ht="15.5" x14ac:dyDescent="0.35">
      <c r="C61" t="s">
        <v>95</v>
      </c>
      <c r="D61" s="5">
        <v>-56326000000</v>
      </c>
      <c r="E61" s="5">
        <v>48353000000</v>
      </c>
      <c r="F61" s="5">
        <v>18698000000</v>
      </c>
      <c r="G61" s="5">
        <v>8706000000</v>
      </c>
      <c r="I61" s="5">
        <v>95874000000</v>
      </c>
      <c r="J61" s="5">
        <v>901564000000</v>
      </c>
      <c r="K61" s="5">
        <v>-11146000000</v>
      </c>
      <c r="L61" s="5">
        <v>-147617000000</v>
      </c>
      <c r="M61" s="5">
        <v>33942000000</v>
      </c>
      <c r="N61" s="5">
        <v>160674000000</v>
      </c>
      <c r="O61" s="5">
        <v>27942000000</v>
      </c>
      <c r="P61" s="5">
        <v>80484000000</v>
      </c>
      <c r="Q61" s="5">
        <v>14252364000</v>
      </c>
      <c r="R61" s="5">
        <v>746555683000</v>
      </c>
      <c r="S61" s="5">
        <v>5901911000</v>
      </c>
      <c r="T61" s="5">
        <v>4347732000</v>
      </c>
      <c r="U61" s="5">
        <v>-19751587000</v>
      </c>
      <c r="V61" s="5">
        <v>2333549000</v>
      </c>
      <c r="W61" s="5">
        <v>8921132000</v>
      </c>
    </row>
    <row r="62" spans="2:26" ht="15.5" x14ac:dyDescent="0.35">
      <c r="C62" t="s">
        <v>1115</v>
      </c>
      <c r="D62" s="5">
        <v>69390000000</v>
      </c>
      <c r="E62" s="5">
        <v>20154000000</v>
      </c>
      <c r="F62" s="5">
        <v>66247000000</v>
      </c>
      <c r="G62" s="5">
        <v>-14918000000</v>
      </c>
      <c r="I62" s="5">
        <v>110872000000</v>
      </c>
      <c r="J62" s="5">
        <v>59902000000</v>
      </c>
      <c r="K62" s="5">
        <v>87887000000</v>
      </c>
      <c r="L62" s="5">
        <v>76650000000</v>
      </c>
      <c r="M62" s="5">
        <v>1052071000000</v>
      </c>
      <c r="N62" s="5">
        <v>1374342000000</v>
      </c>
      <c r="O62" s="5">
        <v>-673756000000</v>
      </c>
      <c r="P62" s="5">
        <v>-935053000000</v>
      </c>
      <c r="Q62" s="5">
        <v>-499739328000</v>
      </c>
      <c r="R62" s="5">
        <v>-352513084000</v>
      </c>
      <c r="S62" s="5">
        <v>-30318479000</v>
      </c>
      <c r="T62" s="5">
        <v>93998119000</v>
      </c>
      <c r="U62" s="5">
        <v>65003705000</v>
      </c>
      <c r="V62" s="5">
        <v>92482780000</v>
      </c>
      <c r="W62" s="5">
        <v>75473132000</v>
      </c>
      <c r="X62" s="5">
        <v>21263301000</v>
      </c>
      <c r="Y62" s="5">
        <v>14393455000</v>
      </c>
      <c r="Z62" s="5">
        <v>9306371000</v>
      </c>
    </row>
    <row r="63" spans="2:26" ht="15.5" x14ac:dyDescent="0.35">
      <c r="C63" t="s">
        <v>1116</v>
      </c>
    </row>
    <row r="64" spans="2:26" ht="15.5" x14ac:dyDescent="0.35">
      <c r="C64" t="s">
        <v>1118</v>
      </c>
      <c r="D64" s="5">
        <v>-243133000000</v>
      </c>
      <c r="E64" s="5">
        <v>-132815000000</v>
      </c>
      <c r="F64" s="5">
        <v>-254850000000</v>
      </c>
      <c r="G64" s="5">
        <v>-237839000000</v>
      </c>
      <c r="I64" s="5">
        <v>-832379000000</v>
      </c>
      <c r="J64" s="5">
        <v>-842648000000</v>
      </c>
      <c r="K64" s="5">
        <v>-848828000000</v>
      </c>
      <c r="L64" s="5">
        <v>-694842000000</v>
      </c>
      <c r="M64" s="5">
        <v>-692405000000</v>
      </c>
      <c r="N64" s="5">
        <v>-802703000000</v>
      </c>
      <c r="O64" s="5">
        <v>-929751000000</v>
      </c>
      <c r="P64" s="5">
        <v>-873560000000</v>
      </c>
      <c r="Q64" s="5">
        <v>-694561126000</v>
      </c>
      <c r="R64" s="5">
        <v>-614366698000</v>
      </c>
      <c r="S64" s="5">
        <v>-476065628000</v>
      </c>
      <c r="T64" s="5">
        <v>-373916653000</v>
      </c>
      <c r="U64" s="5">
        <v>-302880359000</v>
      </c>
      <c r="V64" s="5">
        <v>-259726649000</v>
      </c>
      <c r="W64" s="5">
        <v>-221908699000</v>
      </c>
      <c r="X64" s="5">
        <v>-170355730000</v>
      </c>
      <c r="Y64" s="5">
        <v>-142123299000</v>
      </c>
      <c r="Z64" s="5">
        <v>-115188391000</v>
      </c>
    </row>
    <row r="65" spans="3:26" ht="15.5" x14ac:dyDescent="0.35">
      <c r="C65" t="s">
        <v>2661</v>
      </c>
      <c r="D65" s="5">
        <v>-72210000000</v>
      </c>
      <c r="E65" s="5">
        <v>201142000000</v>
      </c>
      <c r="F65" s="5">
        <v>-96441000000</v>
      </c>
      <c r="G65" s="5">
        <v>-25722000000</v>
      </c>
    </row>
    <row r="66" spans="3:26" ht="15.5" x14ac:dyDescent="0.35">
      <c r="C66" t="s">
        <v>329</v>
      </c>
      <c r="D66" s="5">
        <v>-342398000000</v>
      </c>
      <c r="E66" s="5">
        <v>-635652000000</v>
      </c>
      <c r="F66" s="5">
        <v>-495032000000</v>
      </c>
      <c r="G66" s="5">
        <v>-461182000000</v>
      </c>
      <c r="I66" s="5">
        <v>-1959450000000</v>
      </c>
      <c r="J66" s="5">
        <v>-1323862000000</v>
      </c>
      <c r="K66" s="5">
        <v>-1000830000000</v>
      </c>
      <c r="L66" s="5">
        <v>-764315000000</v>
      </c>
      <c r="M66" s="5">
        <v>-667936000000</v>
      </c>
      <c r="N66" s="5">
        <v>-611424000000</v>
      </c>
      <c r="O66" s="5">
        <v>-594488000000</v>
      </c>
      <c r="P66" s="5">
        <v>-551122000000</v>
      </c>
      <c r="Q66" s="5">
        <v>-492247814000</v>
      </c>
      <c r="R66" s="5">
        <v>-400289562000</v>
      </c>
      <c r="S66" s="5">
        <v>-303533152000</v>
      </c>
      <c r="T66" s="5">
        <v>-301469666000</v>
      </c>
      <c r="U66" s="5">
        <v>-252606681000</v>
      </c>
      <c r="V66" s="5">
        <v>-219318150000</v>
      </c>
      <c r="W66" s="5">
        <v>-174047831000</v>
      </c>
      <c r="X66" s="5">
        <v>-159234566000</v>
      </c>
      <c r="Y66" s="5">
        <v>-134283837000</v>
      </c>
      <c r="Z66" s="5">
        <v>-97290367000</v>
      </c>
    </row>
    <row r="67" spans="3:26" ht="15.5" x14ac:dyDescent="0.35">
      <c r="C67" t="s">
        <v>610</v>
      </c>
    </row>
    <row r="68" spans="3:26" ht="15.5" x14ac:dyDescent="0.35">
      <c r="C68" t="s">
        <v>1122</v>
      </c>
      <c r="D68" s="5">
        <v>-663315000000</v>
      </c>
      <c r="E68" s="5">
        <v>-989809000000</v>
      </c>
      <c r="F68" s="5">
        <v>-851370000000</v>
      </c>
      <c r="G68" s="5">
        <v>-727961000000</v>
      </c>
      <c r="I68" s="5">
        <v>-3224138000000</v>
      </c>
      <c r="J68" s="5">
        <v>-2342663000000</v>
      </c>
      <c r="K68" s="5">
        <v>-1930109000000</v>
      </c>
      <c r="L68" s="5">
        <v>-1845074000000</v>
      </c>
      <c r="M68" s="5">
        <v>-1371191000000</v>
      </c>
      <c r="N68" s="5">
        <v>-1438618000000</v>
      </c>
      <c r="O68" s="5">
        <v>-1531996000000</v>
      </c>
      <c r="P68" s="5">
        <v>-1434287000000</v>
      </c>
      <c r="Q68" s="5">
        <v>-1197733875000</v>
      </c>
      <c r="R68" s="5">
        <v>-1025900527000</v>
      </c>
      <c r="S68" s="5">
        <v>-787891133000</v>
      </c>
      <c r="T68" s="5">
        <v>-682312461000</v>
      </c>
      <c r="U68" s="5">
        <v>-561421781000</v>
      </c>
      <c r="V68" s="5">
        <v>-483617657000</v>
      </c>
      <c r="W68" s="5">
        <v>-399347845000</v>
      </c>
      <c r="X68" s="5">
        <v>-399028469000</v>
      </c>
      <c r="Y68" s="5">
        <v>-346532613000</v>
      </c>
      <c r="Z68" s="5">
        <v>-250096766000</v>
      </c>
    </row>
    <row r="69" spans="3:26" ht="15.5" x14ac:dyDescent="0.35">
      <c r="C69" t="s">
        <v>90</v>
      </c>
      <c r="D69" s="5">
        <v>42978000000</v>
      </c>
      <c r="E69" s="5">
        <v>3650000000</v>
      </c>
      <c r="F69" s="5">
        <v>21226000000</v>
      </c>
      <c r="G69" s="5">
        <v>14822000000</v>
      </c>
      <c r="I69" s="5">
        <v>52890000000</v>
      </c>
      <c r="J69" s="5">
        <v>55655000000</v>
      </c>
      <c r="K69" s="5">
        <v>53529000000</v>
      </c>
      <c r="L69" s="5">
        <v>52780000000</v>
      </c>
      <c r="M69" s="5">
        <v>86683000000</v>
      </c>
      <c r="N69" s="5">
        <v>106356000000</v>
      </c>
      <c r="O69" s="5">
        <v>714070000000</v>
      </c>
      <c r="P69" s="5">
        <v>600236000000</v>
      </c>
      <c r="Q69" s="5">
        <v>902627588000</v>
      </c>
      <c r="R69" s="5">
        <v>1039233571000</v>
      </c>
      <c r="S69" s="5">
        <v>877817985000</v>
      </c>
      <c r="T69" s="5">
        <v>576925683000</v>
      </c>
      <c r="U69" s="5">
        <v>506954606000</v>
      </c>
      <c r="V69" s="5">
        <v>351079235000</v>
      </c>
      <c r="W69" s="5">
        <v>229897285000</v>
      </c>
      <c r="X69" s="5">
        <v>105261068000</v>
      </c>
      <c r="Y69" s="5">
        <v>57665837000</v>
      </c>
      <c r="Z69" s="5">
        <v>59996645000</v>
      </c>
    </row>
    <row r="70" spans="3:26" ht="15.5" x14ac:dyDescent="0.35">
      <c r="C70" t="s">
        <v>91</v>
      </c>
      <c r="D70" s="5">
        <v>-665000000</v>
      </c>
      <c r="E70" s="5">
        <v>-8069000000</v>
      </c>
      <c r="F70" s="5">
        <v>87000000</v>
      </c>
      <c r="G70" s="5">
        <v>707000000</v>
      </c>
      <c r="I70" s="5">
        <v>-7181000000</v>
      </c>
      <c r="J70" s="5">
        <v>1716000000</v>
      </c>
      <c r="K70" s="5">
        <v>1080000000</v>
      </c>
      <c r="L70" s="5">
        <v>1007000000</v>
      </c>
      <c r="M70" s="5">
        <v>-14472000000</v>
      </c>
      <c r="N70" s="5">
        <v>-1908000000</v>
      </c>
      <c r="O70" s="5">
        <v>618000000</v>
      </c>
      <c r="P70" s="5">
        <v>694000000</v>
      </c>
      <c r="Q70" s="5">
        <v>7518345000</v>
      </c>
      <c r="R70" s="5">
        <v>47965979000</v>
      </c>
      <c r="S70" s="5">
        <v>394853000</v>
      </c>
      <c r="T70" s="5">
        <v>3402781000</v>
      </c>
      <c r="U70" s="5">
        <v>2673644000</v>
      </c>
      <c r="V70" s="5">
        <v>61632000</v>
      </c>
      <c r="W70" s="5">
        <v>579996000</v>
      </c>
      <c r="X70" s="5">
        <v>494461000</v>
      </c>
      <c r="Y70" s="5">
        <v>2031111000</v>
      </c>
      <c r="Z70" s="5">
        <v>154774000</v>
      </c>
    </row>
    <row r="71" spans="3:26" ht="15.5" x14ac:dyDescent="0.35">
      <c r="C71" t="s">
        <v>2662</v>
      </c>
      <c r="D71" s="5">
        <v>226000000</v>
      </c>
      <c r="E71" s="5">
        <v>1049000000</v>
      </c>
      <c r="F71" s="5">
        <v>562000000</v>
      </c>
      <c r="G71" s="5">
        <v>988000000</v>
      </c>
      <c r="I71" s="5">
        <v>2764000000</v>
      </c>
      <c r="J71" s="5">
        <v>4280000000</v>
      </c>
      <c r="K71" s="5">
        <v>2855000000</v>
      </c>
      <c r="L71" s="5">
        <v>1108000000</v>
      </c>
      <c r="M71" s="5">
        <v>1583000000</v>
      </c>
      <c r="N71" s="5">
        <v>1477000000</v>
      </c>
      <c r="O71" s="5">
        <v>3005000000</v>
      </c>
      <c r="P71" s="5">
        <v>976000000</v>
      </c>
      <c r="Q71" s="5">
        <v>7670180000</v>
      </c>
      <c r="R71" s="5">
        <v>48010379000</v>
      </c>
      <c r="S71" s="5">
        <v>497023000</v>
      </c>
      <c r="T71" s="5">
        <v>3423828000</v>
      </c>
      <c r="U71" s="5">
        <v>3086952000</v>
      </c>
      <c r="V71" s="5">
        <v>138596000</v>
      </c>
      <c r="W71" s="5">
        <v>579996000</v>
      </c>
    </row>
    <row r="72" spans="3:26" ht="15.5" x14ac:dyDescent="0.35">
      <c r="C72" t="s">
        <v>2663</v>
      </c>
      <c r="D72" s="5">
        <v>-891000000</v>
      </c>
      <c r="E72" s="5">
        <v>-9118000000</v>
      </c>
      <c r="F72" s="5">
        <v>-475000000</v>
      </c>
      <c r="G72" s="5">
        <v>-281000000</v>
      </c>
      <c r="I72" s="5">
        <v>-9945000000</v>
      </c>
      <c r="J72" s="5">
        <v>-2564000000</v>
      </c>
      <c r="K72" s="5">
        <v>-1775000000</v>
      </c>
      <c r="L72" s="5">
        <v>-101000000</v>
      </c>
      <c r="M72" s="5">
        <v>-16055000000</v>
      </c>
      <c r="N72" s="5">
        <v>-3385000000</v>
      </c>
      <c r="O72" s="5">
        <v>-2387000000</v>
      </c>
      <c r="P72" s="5">
        <v>-282000000</v>
      </c>
      <c r="Q72" s="5">
        <v>-151835000</v>
      </c>
      <c r="R72" s="5">
        <v>-44400000</v>
      </c>
      <c r="S72" s="5">
        <v>-102170000</v>
      </c>
      <c r="T72" s="5">
        <v>-21047000</v>
      </c>
      <c r="U72" s="5">
        <v>-413308000</v>
      </c>
      <c r="V72" s="5">
        <v>-76964000</v>
      </c>
    </row>
    <row r="73" spans="3:26" ht="15.5" x14ac:dyDescent="0.35">
      <c r="C73" t="s">
        <v>94</v>
      </c>
      <c r="X73" s="5">
        <v>522308000</v>
      </c>
      <c r="Y73" s="5">
        <v>1985269000</v>
      </c>
      <c r="Z73" s="5">
        <v>152629000</v>
      </c>
    </row>
    <row r="74" spans="3:26" ht="15.5" x14ac:dyDescent="0.35">
      <c r="C74" t="s">
        <v>96</v>
      </c>
      <c r="D74" s="5">
        <v>-665000000</v>
      </c>
      <c r="E74" s="5">
        <v>-8069000000</v>
      </c>
      <c r="F74" s="5">
        <v>87000000</v>
      </c>
      <c r="G74" s="5">
        <v>707000000</v>
      </c>
      <c r="I74" s="5">
        <v>-7181000000</v>
      </c>
      <c r="J74" s="5">
        <v>1716000000</v>
      </c>
      <c r="K74" s="5">
        <v>1080000000</v>
      </c>
      <c r="L74" s="5">
        <v>1007000000</v>
      </c>
      <c r="M74" s="5">
        <v>-14472000000</v>
      </c>
      <c r="N74" s="5">
        <v>-1908000000</v>
      </c>
      <c r="O74" s="5">
        <v>618000000</v>
      </c>
      <c r="P74" s="5">
        <v>694000000</v>
      </c>
      <c r="Q74" s="5">
        <v>7518345000</v>
      </c>
      <c r="R74" s="5">
        <v>47965979000</v>
      </c>
      <c r="S74" s="5">
        <v>394853000</v>
      </c>
      <c r="T74" s="5">
        <v>3402781000</v>
      </c>
      <c r="U74" s="5">
        <v>2673644000</v>
      </c>
      <c r="V74" s="5">
        <v>61632000</v>
      </c>
      <c r="W74" s="5">
        <v>579996000</v>
      </c>
      <c r="X74" s="5">
        <v>494461000</v>
      </c>
      <c r="Y74" s="5">
        <v>2031111000</v>
      </c>
      <c r="Z74" s="5">
        <v>154774000</v>
      </c>
    </row>
    <row r="75" spans="3:26" ht="15.5" x14ac:dyDescent="0.35">
      <c r="C75" t="s">
        <v>28</v>
      </c>
      <c r="D75" s="5">
        <v>42313000000</v>
      </c>
      <c r="E75" s="5">
        <v>-4419000000</v>
      </c>
      <c r="F75" s="5">
        <v>21313000000</v>
      </c>
      <c r="G75" s="5">
        <v>15529000000</v>
      </c>
      <c r="I75" s="5">
        <v>45709000000</v>
      </c>
      <c r="J75" s="5">
        <v>57371000000</v>
      </c>
      <c r="K75" s="5">
        <v>54609000000</v>
      </c>
      <c r="L75" s="5">
        <v>53787000000</v>
      </c>
      <c r="M75" s="5">
        <v>72211000000</v>
      </c>
      <c r="N75" s="5">
        <v>104448000000</v>
      </c>
      <c r="O75" s="5">
        <v>714688000000</v>
      </c>
      <c r="P75" s="5">
        <v>600930000000</v>
      </c>
      <c r="Q75" s="5">
        <v>910145933000</v>
      </c>
      <c r="R75" s="5">
        <v>1087199550000</v>
      </c>
      <c r="S75" s="5">
        <v>878212838000</v>
      </c>
      <c r="T75" s="5">
        <v>580328464000</v>
      </c>
      <c r="U75" s="5">
        <v>509628250000</v>
      </c>
      <c r="V75" s="5">
        <v>351140867000</v>
      </c>
      <c r="W75" s="5">
        <v>230477281000</v>
      </c>
      <c r="X75" s="5">
        <v>105755529000</v>
      </c>
      <c r="Y75" s="5">
        <v>59696948000</v>
      </c>
      <c r="Z75" s="5">
        <v>60151419000</v>
      </c>
    </row>
    <row r="76" spans="3:26" ht="15.5" x14ac:dyDescent="0.35">
      <c r="C76" t="s">
        <v>27</v>
      </c>
      <c r="D76" s="5">
        <v>-5139000000</v>
      </c>
      <c r="E76" s="5">
        <v>-7253000000</v>
      </c>
      <c r="F76" s="5">
        <v>-3364000000</v>
      </c>
      <c r="G76" s="5">
        <v>-3109000000</v>
      </c>
      <c r="I76" s="5">
        <v>-15734000000</v>
      </c>
      <c r="J76" s="5">
        <v>-31798000000</v>
      </c>
      <c r="K76" s="5">
        <v>-32506000000</v>
      </c>
      <c r="L76" s="5">
        <v>-27790000000</v>
      </c>
      <c r="M76" s="5">
        <v>-28084000000</v>
      </c>
      <c r="N76" s="5">
        <v>-40284000000</v>
      </c>
      <c r="O76" s="5">
        <v>-186574000000</v>
      </c>
      <c r="P76" s="5">
        <v>-163518000000</v>
      </c>
      <c r="Q76" s="5">
        <v>-234740980000</v>
      </c>
      <c r="R76" s="5">
        <v>-267008727000</v>
      </c>
      <c r="S76" s="5">
        <v>-225888202000</v>
      </c>
      <c r="T76" s="5">
        <v>-144766522000</v>
      </c>
      <c r="U76" s="5">
        <v>-124276751000</v>
      </c>
      <c r="V76" s="5">
        <v>-87851541000</v>
      </c>
      <c r="W76" s="5">
        <v>-59201846000</v>
      </c>
      <c r="X76" s="5">
        <v>-28801307000</v>
      </c>
      <c r="Y76" s="5">
        <v>-18597979000</v>
      </c>
      <c r="Z76" s="5">
        <v>-19186238000</v>
      </c>
    </row>
    <row r="77" spans="3:26" ht="15.5" x14ac:dyDescent="0.35">
      <c r="C77" t="s">
        <v>452</v>
      </c>
      <c r="D77" s="5">
        <v>-5139000000</v>
      </c>
      <c r="E77" s="5">
        <v>-21219000000</v>
      </c>
      <c r="F77" s="5">
        <v>-3364000000</v>
      </c>
      <c r="G77" s="5">
        <v>-3109000000</v>
      </c>
      <c r="I77" s="5">
        <v>-29700000000</v>
      </c>
      <c r="J77" s="5">
        <v>-23947000000</v>
      </c>
      <c r="K77" s="5">
        <v>-34082000000</v>
      </c>
      <c r="L77" s="5">
        <v>-35780000000</v>
      </c>
      <c r="M77" s="5">
        <v>-45764000000</v>
      </c>
      <c r="N77" s="5">
        <v>-67968000000</v>
      </c>
      <c r="O77" s="5">
        <v>-256076000000</v>
      </c>
      <c r="P77" s="5">
        <v>-57650000000</v>
      </c>
      <c r="Q77" s="5">
        <v>-234740980000</v>
      </c>
      <c r="R77" s="5">
        <v>-267008727000</v>
      </c>
      <c r="S77" s="5">
        <v>-225888202000</v>
      </c>
      <c r="T77" s="5">
        <v>-135147613000</v>
      </c>
      <c r="U77" s="5">
        <v>-133290230000</v>
      </c>
      <c r="V77" s="5">
        <v>-89523419000</v>
      </c>
      <c r="W77" s="5">
        <v>-47189101000</v>
      </c>
      <c r="X77" s="5">
        <v>-29360357000</v>
      </c>
      <c r="Y77" s="5">
        <v>-19660339000</v>
      </c>
      <c r="Z77" s="5">
        <v>-20322154000</v>
      </c>
    </row>
    <row r="78" spans="3:26" ht="15.5" x14ac:dyDescent="0.35">
      <c r="C78" t="s">
        <v>453</v>
      </c>
      <c r="E78" s="5">
        <v>13966000000</v>
      </c>
      <c r="I78" s="5">
        <v>13966000000</v>
      </c>
      <c r="J78" s="5">
        <v>-7851000000</v>
      </c>
      <c r="K78" s="5">
        <v>1576000000</v>
      </c>
      <c r="L78" s="5">
        <v>7990000000</v>
      </c>
      <c r="M78" s="5">
        <v>17680000000</v>
      </c>
      <c r="N78" s="5">
        <v>27684000000</v>
      </c>
      <c r="O78" s="5">
        <v>69502000000</v>
      </c>
      <c r="P78" s="5">
        <v>-105868000000</v>
      </c>
      <c r="T78" s="5">
        <v>-9618909000</v>
      </c>
      <c r="U78" s="5">
        <v>9013479000</v>
      </c>
      <c r="V78" s="5">
        <v>1671878000</v>
      </c>
      <c r="W78" s="5">
        <v>-12012745000</v>
      </c>
      <c r="X78" s="5">
        <v>559050000</v>
      </c>
      <c r="Y78" s="5">
        <v>1062360000</v>
      </c>
      <c r="Z78" s="5">
        <v>1135916000</v>
      </c>
    </row>
    <row r="79" spans="3:26" ht="15.5" x14ac:dyDescent="0.35">
      <c r="C79" t="s">
        <v>454</v>
      </c>
      <c r="D79" s="5">
        <v>-5139000000</v>
      </c>
      <c r="E79" s="5">
        <v>-7253000000</v>
      </c>
      <c r="F79" s="5">
        <v>-3364000000</v>
      </c>
      <c r="G79" s="5">
        <v>-3109000000</v>
      </c>
      <c r="I79" s="5">
        <v>-15734000000</v>
      </c>
      <c r="J79" s="5">
        <v>-31798000000</v>
      </c>
      <c r="K79" s="5">
        <v>-32506000000</v>
      </c>
      <c r="L79" s="5">
        <v>-27790000000</v>
      </c>
      <c r="M79" s="5">
        <v>-28084000000</v>
      </c>
      <c r="N79" s="5">
        <v>-40284000000</v>
      </c>
      <c r="O79" s="5">
        <v>-186574000000</v>
      </c>
      <c r="P79" s="5">
        <v>-163518000000</v>
      </c>
      <c r="Q79" s="5">
        <v>-234740980000</v>
      </c>
      <c r="R79" s="5">
        <v>-267008727000</v>
      </c>
      <c r="S79" s="5">
        <v>-225888202000</v>
      </c>
      <c r="T79" s="5">
        <v>-144766522000</v>
      </c>
      <c r="U79" s="5">
        <v>-124276751000</v>
      </c>
      <c r="V79" s="5">
        <v>-87851541000</v>
      </c>
      <c r="W79" s="5">
        <v>-59201846000</v>
      </c>
      <c r="X79" s="5">
        <v>-28801307000</v>
      </c>
      <c r="Y79" s="5">
        <v>-18597979000</v>
      </c>
      <c r="Z79" s="5">
        <v>-19186238000</v>
      </c>
    </row>
    <row r="80" spans="3:26" ht="15.5" x14ac:dyDescent="0.35">
      <c r="C80" t="s">
        <v>97</v>
      </c>
      <c r="D80" s="5">
        <v>37174000000</v>
      </c>
      <c r="E80" s="5">
        <v>-11672000000</v>
      </c>
      <c r="F80" s="5">
        <v>17949000000</v>
      </c>
      <c r="G80" s="5">
        <v>12420000000</v>
      </c>
      <c r="I80" s="5">
        <v>29975000000</v>
      </c>
      <c r="J80" s="5">
        <v>25573000000</v>
      </c>
      <c r="K80" s="5">
        <v>22103000000</v>
      </c>
      <c r="L80" s="5">
        <v>25997000000</v>
      </c>
      <c r="M80" s="5">
        <v>44127000000</v>
      </c>
      <c r="N80" s="5">
        <v>64164000000</v>
      </c>
      <c r="O80" s="5">
        <v>528114000000</v>
      </c>
      <c r="P80" s="5">
        <v>437412000000</v>
      </c>
      <c r="Q80" s="5">
        <v>675404953000</v>
      </c>
      <c r="R80" s="5">
        <v>820190823000</v>
      </c>
      <c r="S80" s="5">
        <v>652324636000</v>
      </c>
      <c r="T80" s="5">
        <v>435561942000</v>
      </c>
      <c r="U80" s="5">
        <v>385351499000</v>
      </c>
      <c r="V80" s="5">
        <v>263289326000</v>
      </c>
      <c r="W80" s="5">
        <v>171275435000</v>
      </c>
      <c r="X80" s="5">
        <v>76954222000</v>
      </c>
      <c r="Y80" s="5">
        <v>41098969000</v>
      </c>
      <c r="Z80" s="5">
        <v>40965181000</v>
      </c>
    </row>
    <row r="81" spans="2:26" ht="15.5" x14ac:dyDescent="0.35">
      <c r="C81" t="s">
        <v>98</v>
      </c>
      <c r="D81" s="5">
        <v>-56326000000</v>
      </c>
      <c r="E81" s="5">
        <v>48353000000</v>
      </c>
      <c r="F81" s="5">
        <v>18698000000</v>
      </c>
      <c r="G81" s="5">
        <v>8706000000</v>
      </c>
      <c r="I81" s="5">
        <v>95874000000</v>
      </c>
      <c r="J81" s="5">
        <v>901564000000</v>
      </c>
      <c r="K81" s="5">
        <v>-11146000000</v>
      </c>
      <c r="L81" s="5">
        <v>-147617000000</v>
      </c>
      <c r="M81" s="5">
        <v>33942000000</v>
      </c>
      <c r="N81" s="5">
        <v>160674000000</v>
      </c>
      <c r="O81" s="5">
        <v>27942000000</v>
      </c>
      <c r="P81" s="5">
        <v>80484000000</v>
      </c>
      <c r="Q81" s="5">
        <v>14252364000</v>
      </c>
      <c r="R81" s="5">
        <v>746555683000</v>
      </c>
      <c r="S81" s="5">
        <v>5901911000</v>
      </c>
      <c r="T81" s="5">
        <v>4347732000</v>
      </c>
      <c r="U81" s="5">
        <v>-19751587000</v>
      </c>
      <c r="V81" s="5">
        <v>2333549000</v>
      </c>
      <c r="W81" s="5">
        <v>8921132000</v>
      </c>
    </row>
    <row r="82" spans="2:26" ht="15.5" x14ac:dyDescent="0.35">
      <c r="C82" t="s">
        <v>457</v>
      </c>
      <c r="D82" s="5">
        <v>-56326000000</v>
      </c>
      <c r="E82" s="5">
        <v>48353000000</v>
      </c>
      <c r="F82" s="5">
        <v>18698000000</v>
      </c>
      <c r="G82" s="5">
        <v>8706000000</v>
      </c>
      <c r="I82" s="5">
        <v>95874000000</v>
      </c>
      <c r="J82" s="5">
        <v>901564000000</v>
      </c>
      <c r="K82" s="5">
        <v>-11146000000</v>
      </c>
      <c r="L82" s="5">
        <v>-147617000000</v>
      </c>
      <c r="M82" s="5">
        <v>33942000000</v>
      </c>
      <c r="N82" s="5">
        <v>160674000000</v>
      </c>
      <c r="O82" s="5">
        <v>27942000000</v>
      </c>
      <c r="P82" s="5">
        <v>80484000000</v>
      </c>
      <c r="Q82" s="5">
        <v>14252364000</v>
      </c>
      <c r="R82" s="5">
        <v>746555683000</v>
      </c>
      <c r="S82" s="5">
        <v>5901911000</v>
      </c>
      <c r="T82" s="5">
        <v>4347732000</v>
      </c>
      <c r="U82" s="5">
        <v>-19751587000</v>
      </c>
      <c r="V82" s="5">
        <v>2333549000</v>
      </c>
      <c r="W82" s="5">
        <v>8921132000</v>
      </c>
    </row>
    <row r="83" spans="2:26" ht="15.5" x14ac:dyDescent="0.35">
      <c r="C83" t="s">
        <v>99</v>
      </c>
      <c r="D83" s="5">
        <v>-19152000000</v>
      </c>
      <c r="E83" s="5">
        <v>36681000000</v>
      </c>
      <c r="F83" s="5">
        <v>36647000000</v>
      </c>
      <c r="G83" s="5">
        <v>21126000000</v>
      </c>
      <c r="I83" s="5">
        <v>125849000000</v>
      </c>
      <c r="J83" s="5">
        <v>927137000000</v>
      </c>
      <c r="K83" s="5">
        <v>10957000000</v>
      </c>
      <c r="L83" s="5">
        <v>-121620000000</v>
      </c>
      <c r="M83" s="5">
        <v>78069000000</v>
      </c>
      <c r="N83" s="5">
        <v>224838000000</v>
      </c>
      <c r="O83" s="5">
        <v>556056000000</v>
      </c>
      <c r="P83" s="5">
        <v>517896000000</v>
      </c>
      <c r="Q83" s="5">
        <v>689657317000</v>
      </c>
      <c r="R83" s="5">
        <v>1566746506000</v>
      </c>
      <c r="S83" s="5">
        <v>658226547000</v>
      </c>
      <c r="T83" s="5">
        <v>439909674000</v>
      </c>
      <c r="U83" s="5">
        <v>365599912000</v>
      </c>
      <c r="V83" s="5">
        <v>265622875000</v>
      </c>
      <c r="W83" s="5">
        <v>180196567000</v>
      </c>
    </row>
    <row r="84" spans="2:26" ht="15.5" x14ac:dyDescent="0.35">
      <c r="C84" t="s">
        <v>100</v>
      </c>
      <c r="D84" s="5">
        <v>37174000000</v>
      </c>
      <c r="E84" s="5">
        <v>-11672000000</v>
      </c>
      <c r="F84" s="5">
        <v>17949000000</v>
      </c>
      <c r="G84" s="5">
        <v>12420000000</v>
      </c>
      <c r="I84" s="5">
        <v>29975000000</v>
      </c>
      <c r="J84" s="5">
        <v>25573000000</v>
      </c>
      <c r="K84" s="5">
        <v>22103000000</v>
      </c>
      <c r="L84" s="5">
        <v>25997000000</v>
      </c>
      <c r="M84" s="5">
        <v>44127000000</v>
      </c>
      <c r="N84" s="5">
        <v>64164000000</v>
      </c>
      <c r="O84" s="5">
        <v>528114000000</v>
      </c>
      <c r="P84" s="5">
        <v>437412000000</v>
      </c>
      <c r="Q84" s="5">
        <v>675404953000</v>
      </c>
      <c r="R84" s="5">
        <v>820190823000</v>
      </c>
      <c r="S84" s="5">
        <v>652324636000</v>
      </c>
      <c r="T84" s="5">
        <v>435561942000</v>
      </c>
      <c r="U84" s="5">
        <v>385351499000</v>
      </c>
      <c r="V84" s="5">
        <v>263289326000</v>
      </c>
      <c r="W84" s="5">
        <v>171275435000</v>
      </c>
      <c r="X84" s="5">
        <v>76954222000</v>
      </c>
      <c r="Y84" s="5">
        <v>41098969000</v>
      </c>
      <c r="Z84" s="5">
        <v>40965181000</v>
      </c>
    </row>
    <row r="85" spans="2:26" ht="15.5" x14ac:dyDescent="0.35">
      <c r="C85" t="s">
        <v>7</v>
      </c>
      <c r="D85" s="5">
        <v>-19152000000</v>
      </c>
      <c r="E85" s="5">
        <v>36681000000</v>
      </c>
      <c r="F85" s="5">
        <v>36647000000</v>
      </c>
      <c r="G85" s="5">
        <v>21126000000</v>
      </c>
      <c r="I85" s="5">
        <v>125849000000</v>
      </c>
      <c r="J85" s="5">
        <v>927137000000</v>
      </c>
      <c r="K85" s="5">
        <v>10957000000</v>
      </c>
      <c r="L85" s="5">
        <v>-121620000000</v>
      </c>
      <c r="M85" s="5">
        <v>78069000000</v>
      </c>
      <c r="N85" s="5">
        <v>224838000000</v>
      </c>
      <c r="O85" s="5">
        <v>556056000000</v>
      </c>
      <c r="P85" s="5">
        <v>517896000000</v>
      </c>
      <c r="Q85" s="5">
        <v>689657317000</v>
      </c>
      <c r="R85" s="5">
        <v>1566746506000</v>
      </c>
      <c r="S85" s="5">
        <v>658226547000</v>
      </c>
      <c r="T85" s="5">
        <v>439909674000</v>
      </c>
      <c r="U85" s="5">
        <v>365599912000</v>
      </c>
      <c r="V85" s="5">
        <v>265622875000</v>
      </c>
      <c r="W85" s="5">
        <v>180196567000</v>
      </c>
    </row>
    <row r="86" spans="2:26" ht="15.5" x14ac:dyDescent="0.35">
      <c r="C86" t="s">
        <v>691</v>
      </c>
    </row>
    <row r="87" spans="2:26" ht="15.5" x14ac:dyDescent="0.35">
      <c r="C87" t="s">
        <v>101</v>
      </c>
      <c r="D87" s="5">
        <v>37174000000</v>
      </c>
      <c r="E87" s="5">
        <v>-11672000000</v>
      </c>
      <c r="F87" s="5">
        <v>17949000000</v>
      </c>
      <c r="G87" s="5">
        <v>12420000000</v>
      </c>
      <c r="I87" s="5">
        <v>29975000000</v>
      </c>
      <c r="J87" s="5">
        <v>25573000000</v>
      </c>
      <c r="K87" s="5">
        <v>22103000000</v>
      </c>
      <c r="L87" s="5">
        <v>25997000000</v>
      </c>
      <c r="M87" s="5">
        <v>44127000000</v>
      </c>
      <c r="N87" s="5">
        <v>64164000000</v>
      </c>
      <c r="O87" s="5">
        <v>528114000000</v>
      </c>
      <c r="P87" s="5">
        <v>437412000000</v>
      </c>
      <c r="Q87" s="5">
        <v>675404953000</v>
      </c>
      <c r="R87" s="5">
        <v>820190823000</v>
      </c>
      <c r="S87" s="5">
        <v>652324636000</v>
      </c>
      <c r="T87" s="5">
        <v>435561942000</v>
      </c>
      <c r="U87" s="5">
        <v>385351499000</v>
      </c>
      <c r="V87" s="5">
        <v>263289326000</v>
      </c>
      <c r="W87" s="5">
        <v>171275435000</v>
      </c>
      <c r="X87" s="5">
        <v>76954222000</v>
      </c>
      <c r="Y87" s="5">
        <v>41098969000</v>
      </c>
      <c r="Z87" s="5">
        <v>40965181000</v>
      </c>
    </row>
    <row r="88" spans="2:26" ht="15.5" x14ac:dyDescent="0.35">
      <c r="C88" t="s">
        <v>102</v>
      </c>
      <c r="D88" s="5">
        <v>-19152000000</v>
      </c>
      <c r="E88" s="5">
        <v>36681000000</v>
      </c>
      <c r="F88" s="5">
        <v>36647000000</v>
      </c>
      <c r="G88" s="5">
        <v>21126000000</v>
      </c>
      <c r="I88" s="5">
        <v>125849000000</v>
      </c>
      <c r="J88" s="5">
        <v>927137000000</v>
      </c>
      <c r="K88" s="5">
        <v>10957000000</v>
      </c>
      <c r="L88" s="5">
        <v>-121620000000</v>
      </c>
      <c r="M88" s="5">
        <v>78069000000</v>
      </c>
      <c r="N88" s="5">
        <v>224838000000</v>
      </c>
      <c r="O88" s="5">
        <v>556056000000</v>
      </c>
      <c r="P88" s="5">
        <v>517896000000</v>
      </c>
      <c r="Q88" s="5">
        <v>689657317000</v>
      </c>
      <c r="R88" s="5">
        <v>1566746506000</v>
      </c>
      <c r="S88" s="5">
        <v>658226547000</v>
      </c>
      <c r="T88" s="5">
        <v>439909674000</v>
      </c>
      <c r="U88" s="5">
        <v>365599912000</v>
      </c>
      <c r="V88" s="5">
        <v>265622875000</v>
      </c>
      <c r="W88" s="5">
        <v>180196567000</v>
      </c>
    </row>
    <row r="89" spans="2:26" ht="15.5" x14ac:dyDescent="0.35">
      <c r="C89" t="s">
        <v>103</v>
      </c>
      <c r="D89" s="5">
        <v>-19152000000</v>
      </c>
      <c r="E89" s="5">
        <v>36681000000</v>
      </c>
      <c r="F89" s="5">
        <v>36647000000</v>
      </c>
      <c r="G89" s="5">
        <v>21126000000</v>
      </c>
      <c r="I89" s="5">
        <v>125849000000</v>
      </c>
      <c r="J89" s="5">
        <v>927137000000</v>
      </c>
      <c r="K89" s="5">
        <v>10957000000</v>
      </c>
      <c r="L89" s="5">
        <v>-121620000000</v>
      </c>
      <c r="M89" s="5">
        <v>78069000000</v>
      </c>
      <c r="N89" s="5">
        <v>224838000000</v>
      </c>
      <c r="O89" s="5">
        <v>556056000000</v>
      </c>
      <c r="P89" s="5">
        <v>517896000000</v>
      </c>
      <c r="Q89" s="5">
        <v>689657317000</v>
      </c>
      <c r="R89" s="5">
        <v>1566746506000</v>
      </c>
      <c r="S89" s="5">
        <v>658226547000</v>
      </c>
      <c r="T89" s="5">
        <v>439909674000</v>
      </c>
      <c r="U89" s="5">
        <v>365599912000</v>
      </c>
      <c r="V89" s="5">
        <v>265622875000</v>
      </c>
      <c r="W89" s="5">
        <v>180196567000</v>
      </c>
    </row>
    <row r="91" spans="2:26" ht="15.5" x14ac:dyDescent="0.35">
      <c r="B91" t="s">
        <v>104</v>
      </c>
      <c r="C91" t="s">
        <v>105</v>
      </c>
    </row>
    <row r="92" spans="2:26" ht="15.5" x14ac:dyDescent="0.35">
      <c r="C92" t="s">
        <v>19</v>
      </c>
      <c r="D92" s="5">
        <v>384682000000</v>
      </c>
      <c r="E92" s="5">
        <v>365577000000</v>
      </c>
      <c r="F92" s="5">
        <v>338713000000</v>
      </c>
      <c r="G92" s="5">
        <v>344115000000</v>
      </c>
      <c r="I92" s="5">
        <v>365577000000</v>
      </c>
      <c r="J92" s="5">
        <v>374523000000</v>
      </c>
      <c r="K92" s="5">
        <v>322334000000</v>
      </c>
      <c r="L92" s="5">
        <v>341678000000</v>
      </c>
      <c r="M92" s="5">
        <v>285992000000</v>
      </c>
      <c r="N92" s="5">
        <v>291498000000</v>
      </c>
      <c r="O92" s="5">
        <v>230306000000</v>
      </c>
      <c r="P92" s="5">
        <v>227080000000</v>
      </c>
      <c r="Q92" s="5">
        <v>171131894000</v>
      </c>
      <c r="R92" s="5">
        <v>160220604000</v>
      </c>
      <c r="S92" s="5">
        <v>161914423000</v>
      </c>
      <c r="T92" s="5">
        <v>133083227000</v>
      </c>
      <c r="U92" s="5">
        <v>145919521000</v>
      </c>
      <c r="V92" s="5">
        <v>85380143000</v>
      </c>
      <c r="W92" s="5">
        <v>82644610000</v>
      </c>
      <c r="X92" s="5">
        <v>54542706000</v>
      </c>
      <c r="Y92" s="5">
        <v>45519175000</v>
      </c>
      <c r="Z92" s="5">
        <v>47587227000</v>
      </c>
    </row>
    <row r="93" spans="2:26" ht="15.5" x14ac:dyDescent="0.35">
      <c r="C93" t="s">
        <v>1123</v>
      </c>
      <c r="D93" s="5">
        <v>12115644000000</v>
      </c>
      <c r="E93" s="5">
        <v>8625761000000</v>
      </c>
      <c r="F93" s="5">
        <v>7907209000000</v>
      </c>
      <c r="G93" s="5">
        <v>7318668000000</v>
      </c>
      <c r="I93" s="5">
        <v>8625761000000</v>
      </c>
      <c r="J93" s="5">
        <v>8933209000000</v>
      </c>
      <c r="K93" s="5">
        <v>9107816000000</v>
      </c>
      <c r="L93" s="5">
        <v>8644612000000</v>
      </c>
      <c r="M93" s="5">
        <v>3508714000000</v>
      </c>
      <c r="N93" s="5">
        <v>2169548000000</v>
      </c>
      <c r="O93" s="5">
        <v>4948349000000</v>
      </c>
      <c r="P93" s="5">
        <v>5012458000000</v>
      </c>
      <c r="Q93" s="5">
        <v>4299263021000</v>
      </c>
      <c r="R93" s="5">
        <v>3482023760000</v>
      </c>
      <c r="S93" s="5">
        <v>3136180138000</v>
      </c>
      <c r="T93" s="5">
        <v>2607553258000</v>
      </c>
      <c r="U93" s="5">
        <v>1658438753000</v>
      </c>
      <c r="V93" s="5">
        <v>1193608539000</v>
      </c>
      <c r="W93" s="5">
        <v>883881930000</v>
      </c>
      <c r="X93" s="5">
        <v>665943500000</v>
      </c>
      <c r="Y93" s="5">
        <v>316370596000</v>
      </c>
      <c r="Z93" s="5">
        <v>215491434000</v>
      </c>
    </row>
    <row r="94" spans="2:26" ht="15.5" x14ac:dyDescent="0.35">
      <c r="C94" t="s">
        <v>1124</v>
      </c>
    </row>
    <row r="95" spans="2:26" ht="15.5" x14ac:dyDescent="0.35">
      <c r="C95" t="s">
        <v>1151</v>
      </c>
      <c r="D95" s="5">
        <v>8847806000000</v>
      </c>
      <c r="E95" s="5">
        <v>11426828000000</v>
      </c>
      <c r="F95" s="5">
        <v>7138525000000</v>
      </c>
      <c r="G95" s="5">
        <v>6261611000000</v>
      </c>
      <c r="I95" s="5">
        <v>11426828000000</v>
      </c>
      <c r="J95" s="5">
        <v>6657148000000</v>
      </c>
      <c r="K95" s="5">
        <v>7931862000000</v>
      </c>
      <c r="L95" s="5">
        <v>9815843000000</v>
      </c>
      <c r="M95" s="5">
        <v>11352644000000</v>
      </c>
      <c r="N95" s="5">
        <v>6982761000000</v>
      </c>
      <c r="O95" s="5">
        <v>3267323000000</v>
      </c>
      <c r="P95" s="5">
        <v>6664797000000</v>
      </c>
      <c r="Q95" s="5">
        <v>7145887793000</v>
      </c>
      <c r="R95" s="5">
        <v>5439470223000</v>
      </c>
      <c r="S95" s="5">
        <v>5606785861000</v>
      </c>
      <c r="T95" s="5">
        <v>4161568945000</v>
      </c>
      <c r="U95" s="5">
        <v>2296212911000</v>
      </c>
      <c r="V95" s="5">
        <v>1899289467000</v>
      </c>
      <c r="W95" s="5">
        <v>1514934503000</v>
      </c>
      <c r="X95" s="5">
        <v>1822919294000</v>
      </c>
      <c r="Y95" s="5">
        <v>273171181000</v>
      </c>
      <c r="Z95" s="5">
        <v>229423855000</v>
      </c>
    </row>
    <row r="96" spans="2:26" ht="15.5" x14ac:dyDescent="0.35">
      <c r="C96" t="s">
        <v>107</v>
      </c>
      <c r="D96" s="5">
        <v>251857000000</v>
      </c>
      <c r="E96" s="5">
        <v>250822000000</v>
      </c>
      <c r="F96" s="5">
        <v>249908000000</v>
      </c>
      <c r="G96" s="5">
        <v>249697000000</v>
      </c>
      <c r="I96" s="5">
        <v>250822000000</v>
      </c>
      <c r="J96" s="5">
        <v>710774000000</v>
      </c>
      <c r="K96" s="5">
        <v>1169948000000</v>
      </c>
      <c r="L96" s="5">
        <v>1581399000000</v>
      </c>
      <c r="M96" s="5">
        <v>1707966000000</v>
      </c>
      <c r="N96" s="5">
        <v>669112000000</v>
      </c>
      <c r="O96" s="5">
        <v>630272000000</v>
      </c>
      <c r="P96" s="5">
        <v>450059000000</v>
      </c>
      <c r="Q96" s="5">
        <v>5453830000</v>
      </c>
      <c r="R96" s="5">
        <v>15064101000</v>
      </c>
      <c r="S96" s="5">
        <v>47487670000</v>
      </c>
      <c r="T96" s="5">
        <v>12277679000</v>
      </c>
      <c r="U96" s="5">
        <v>15987858000</v>
      </c>
      <c r="X96" s="5">
        <v>33162679000</v>
      </c>
      <c r="Y96" s="5">
        <v>37256352000</v>
      </c>
      <c r="Z96" s="5">
        <v>69345305000</v>
      </c>
    </row>
    <row r="97" spans="3:26" ht="15.5" x14ac:dyDescent="0.35">
      <c r="C97" t="s">
        <v>108</v>
      </c>
      <c r="D97" s="5">
        <v>109128351000000</v>
      </c>
      <c r="E97" s="5">
        <v>106585848000000</v>
      </c>
      <c r="F97" s="5">
        <v>104016971000000</v>
      </c>
      <c r="G97" s="5">
        <v>104316261000000</v>
      </c>
      <c r="I97" s="5">
        <v>106585848000000</v>
      </c>
      <c r="J97" s="5">
        <v>104423475000000</v>
      </c>
      <c r="K97" s="5">
        <v>101042241000000</v>
      </c>
      <c r="L97" s="5">
        <v>91192574000000</v>
      </c>
      <c r="M97" s="5">
        <v>67821709000000</v>
      </c>
      <c r="N97" s="5">
        <v>53235915000000</v>
      </c>
      <c r="O97" s="5">
        <v>68437237000000</v>
      </c>
      <c r="P97" s="5">
        <v>63136690000000</v>
      </c>
      <c r="Q97" s="5">
        <v>56414626712000</v>
      </c>
      <c r="R97" s="5">
        <v>47182212307000</v>
      </c>
      <c r="S97" s="5">
        <v>34193558740000</v>
      </c>
      <c r="T97" s="5">
        <v>25992056519000</v>
      </c>
      <c r="U97" s="5">
        <v>17667650685000</v>
      </c>
      <c r="X97" s="5">
        <v>6077825191000</v>
      </c>
      <c r="Y97" s="5">
        <v>5022971749000</v>
      </c>
      <c r="Z97" s="5">
        <v>3911442351000</v>
      </c>
    </row>
    <row r="98" spans="3:26" ht="15.5" x14ac:dyDescent="0.35">
      <c r="C98" t="s">
        <v>2664</v>
      </c>
      <c r="D98" s="5">
        <v>8847806000000</v>
      </c>
      <c r="E98" s="5">
        <v>11426828000000</v>
      </c>
      <c r="F98" s="5">
        <v>7138525000000</v>
      </c>
      <c r="G98" s="5">
        <v>6261611000000</v>
      </c>
      <c r="I98" s="5">
        <v>11426828000000</v>
      </c>
      <c r="J98" s="5">
        <v>6657148000000</v>
      </c>
      <c r="K98" s="5">
        <v>7931862000000</v>
      </c>
      <c r="L98" s="5">
        <v>9815843000000</v>
      </c>
      <c r="M98" s="5">
        <v>11352644000000</v>
      </c>
      <c r="N98" s="5">
        <v>6982761000000</v>
      </c>
      <c r="O98" s="5">
        <v>3267323000000</v>
      </c>
      <c r="P98" s="5">
        <v>6664797000000</v>
      </c>
      <c r="Q98" s="5">
        <v>7145887793000</v>
      </c>
      <c r="R98" s="5">
        <v>5439470223000</v>
      </c>
      <c r="S98" s="5">
        <v>5606785861000</v>
      </c>
      <c r="T98" s="5">
        <v>4161568945000</v>
      </c>
      <c r="U98" s="5">
        <v>2296212911000</v>
      </c>
      <c r="V98" s="5">
        <v>1899289467000</v>
      </c>
      <c r="W98" s="5">
        <v>1514934503000</v>
      </c>
      <c r="X98" s="5">
        <v>1822919294000</v>
      </c>
      <c r="Y98" s="5">
        <v>273171181000</v>
      </c>
      <c r="Z98" s="5">
        <v>229423855000</v>
      </c>
    </row>
    <row r="99" spans="3:26" ht="15.5" x14ac:dyDescent="0.35">
      <c r="C99" t="s">
        <v>95</v>
      </c>
      <c r="D99" s="5">
        <v>5685152000000</v>
      </c>
      <c r="E99" s="5">
        <v>3741192000000</v>
      </c>
      <c r="F99" s="5">
        <v>3730249000000</v>
      </c>
      <c r="G99" s="5">
        <v>3711551000000</v>
      </c>
      <c r="I99" s="5">
        <v>3741192000000</v>
      </c>
      <c r="J99" s="5">
        <v>3682728000000</v>
      </c>
      <c r="K99" s="5">
        <v>2671312000000</v>
      </c>
      <c r="L99" s="5">
        <v>711791000000</v>
      </c>
      <c r="M99" s="5">
        <v>888741000000</v>
      </c>
      <c r="N99" s="5">
        <v>1890467000000</v>
      </c>
      <c r="O99" s="5">
        <v>747311000000</v>
      </c>
      <c r="P99" s="5">
        <v>745962000000</v>
      </c>
      <c r="Q99" s="5">
        <v>699756069000</v>
      </c>
      <c r="R99" s="5">
        <v>720490855000</v>
      </c>
      <c r="S99" s="5">
        <v>-20233636000</v>
      </c>
      <c r="T99" s="5">
        <v>23562000</v>
      </c>
      <c r="U99" s="5">
        <v>-4324170000</v>
      </c>
      <c r="V99" s="5">
        <v>15427417000</v>
      </c>
      <c r="W99" s="5">
        <v>13093867000</v>
      </c>
      <c r="X99" s="5">
        <v>4172736000</v>
      </c>
      <c r="Y99" s="5">
        <v>-3704070000</v>
      </c>
      <c r="Z99" s="5">
        <v>-21240470000</v>
      </c>
    </row>
    <row r="100" spans="3:26" ht="15.5" x14ac:dyDescent="0.35">
      <c r="C100" t="s">
        <v>1125</v>
      </c>
      <c r="D100" s="5">
        <v>8847806000000</v>
      </c>
      <c r="E100" s="5">
        <v>11426828000000</v>
      </c>
      <c r="F100" s="5">
        <v>7138525000000</v>
      </c>
      <c r="G100" s="5">
        <v>6261611000000</v>
      </c>
      <c r="I100" s="5">
        <v>11426828000000</v>
      </c>
      <c r="J100" s="5">
        <v>6657148000000</v>
      </c>
      <c r="K100" s="5">
        <v>7931862000000</v>
      </c>
      <c r="L100" s="5">
        <v>9815843000000</v>
      </c>
      <c r="M100" s="5">
        <v>11352644000000</v>
      </c>
      <c r="N100" s="5">
        <v>6982761000000</v>
      </c>
      <c r="O100" s="5">
        <v>3267323000000</v>
      </c>
      <c r="P100" s="5">
        <v>6664797000000</v>
      </c>
      <c r="Q100" s="5">
        <v>7145887793000</v>
      </c>
      <c r="R100" s="5">
        <v>5439470223000</v>
      </c>
      <c r="S100" s="5">
        <v>5606785861000</v>
      </c>
      <c r="T100" s="5">
        <v>4161568945000</v>
      </c>
      <c r="U100" s="5">
        <v>2296212911000</v>
      </c>
      <c r="V100" s="5">
        <v>1899289467000</v>
      </c>
      <c r="W100" s="5">
        <v>1514934503000</v>
      </c>
      <c r="X100" s="5">
        <v>1822919294000</v>
      </c>
      <c r="Y100" s="5">
        <v>270464456000</v>
      </c>
      <c r="Z100" s="5">
        <v>229087605000</v>
      </c>
    </row>
    <row r="101" spans="3:26" ht="15.5" x14ac:dyDescent="0.35">
      <c r="C101" t="s">
        <v>1127</v>
      </c>
      <c r="D101" s="5">
        <v>109380208000000</v>
      </c>
      <c r="E101" s="5">
        <v>106836670000000</v>
      </c>
      <c r="F101" s="5">
        <v>104266879000000</v>
      </c>
      <c r="G101" s="5">
        <v>104565958000000</v>
      </c>
      <c r="I101" s="5">
        <v>106836670000000</v>
      </c>
      <c r="J101" s="5">
        <v>105134249000000</v>
      </c>
      <c r="K101" s="5">
        <v>102212189000000</v>
      </c>
      <c r="L101" s="5">
        <v>92773973000000</v>
      </c>
      <c r="M101" s="5">
        <v>69529675000000</v>
      </c>
      <c r="N101" s="5">
        <v>53905027000000</v>
      </c>
      <c r="O101" s="5">
        <v>69067509000000</v>
      </c>
      <c r="P101" s="5">
        <v>63586749000000</v>
      </c>
      <c r="Q101" s="5">
        <v>56420080542000</v>
      </c>
      <c r="R101" s="5">
        <v>47197276408000</v>
      </c>
      <c r="S101" s="5">
        <v>34241046410000</v>
      </c>
      <c r="T101" s="5">
        <v>26004334198000</v>
      </c>
      <c r="U101" s="5">
        <v>17683638543000</v>
      </c>
      <c r="V101" s="5">
        <v>12216246723000</v>
      </c>
      <c r="W101" s="5">
        <v>8569366460000</v>
      </c>
      <c r="X101" s="5">
        <v>6110987870000</v>
      </c>
      <c r="Y101" s="5">
        <v>5060228101000</v>
      </c>
      <c r="Z101" s="5">
        <v>3980787656000</v>
      </c>
    </row>
    <row r="102" spans="3:26" ht="15.5" x14ac:dyDescent="0.35">
      <c r="C102" t="s">
        <v>2665</v>
      </c>
      <c r="D102" s="5">
        <v>109380208000000</v>
      </c>
      <c r="E102" s="5">
        <v>106836670000000</v>
      </c>
      <c r="F102" s="5">
        <v>104266879000000</v>
      </c>
      <c r="G102" s="5">
        <v>104565958000000</v>
      </c>
      <c r="I102" s="5">
        <v>106836670000000</v>
      </c>
      <c r="J102" s="5">
        <v>105134249000000</v>
      </c>
      <c r="K102" s="5">
        <v>102212189000000</v>
      </c>
      <c r="L102" s="5">
        <v>92773973000000</v>
      </c>
      <c r="M102" s="5">
        <v>69529675000000</v>
      </c>
      <c r="N102" s="5">
        <v>53905027000000</v>
      </c>
      <c r="O102" s="5">
        <v>69067509000000</v>
      </c>
      <c r="P102" s="5">
        <v>63586749000000</v>
      </c>
      <c r="Q102" s="5">
        <v>56420080542000</v>
      </c>
      <c r="R102" s="5">
        <v>47197276408000</v>
      </c>
      <c r="S102" s="5">
        <v>34241046410000</v>
      </c>
      <c r="T102" s="5">
        <v>26004334198000</v>
      </c>
      <c r="U102" s="5">
        <v>17683638543000</v>
      </c>
      <c r="V102" s="5">
        <v>12216246723000</v>
      </c>
      <c r="W102" s="5">
        <v>8569366460000</v>
      </c>
      <c r="X102" s="5">
        <v>6110987870000</v>
      </c>
      <c r="Y102" s="5">
        <v>5060228101000</v>
      </c>
      <c r="Z102" s="5">
        <v>3980787656000</v>
      </c>
    </row>
    <row r="103" spans="3:26" ht="15.5" x14ac:dyDescent="0.35">
      <c r="C103" t="s">
        <v>1128</v>
      </c>
      <c r="D103" s="5">
        <v>109380208000000</v>
      </c>
      <c r="E103" s="5">
        <v>106836670000000</v>
      </c>
      <c r="F103" s="5">
        <v>104266879000000</v>
      </c>
      <c r="G103" s="5">
        <v>104565958000000</v>
      </c>
      <c r="I103" s="5">
        <v>106836670000000</v>
      </c>
      <c r="J103" s="5">
        <v>105134249000000</v>
      </c>
      <c r="K103" s="5">
        <v>102212189000000</v>
      </c>
      <c r="L103" s="5">
        <v>92773973000000</v>
      </c>
      <c r="M103" s="5">
        <v>69529675000000</v>
      </c>
      <c r="N103" s="5">
        <v>53905027000000</v>
      </c>
      <c r="O103" s="5">
        <v>69067509000000</v>
      </c>
      <c r="P103" s="5">
        <v>63586749000000</v>
      </c>
      <c r="Q103" s="5">
        <v>55348547197000</v>
      </c>
      <c r="R103" s="5">
        <v>46674165420000</v>
      </c>
      <c r="S103" s="5">
        <v>34099343667000</v>
      </c>
      <c r="T103" s="5">
        <v>25942815020000</v>
      </c>
      <c r="U103" s="5">
        <v>17568210907000</v>
      </c>
      <c r="V103" s="5">
        <v>12079060396000</v>
      </c>
      <c r="W103" s="5">
        <v>8569366460000</v>
      </c>
      <c r="X103" s="5">
        <v>5931676175000</v>
      </c>
      <c r="Y103" s="5">
        <v>4961855948000</v>
      </c>
      <c r="Z103" s="5">
        <v>3900181841000</v>
      </c>
    </row>
    <row r="104" spans="3:26" ht="15.5" x14ac:dyDescent="0.35">
      <c r="C104" t="s">
        <v>118</v>
      </c>
      <c r="D104" s="5">
        <v>2815063000000</v>
      </c>
      <c r="E104" s="5">
        <v>2838083000000</v>
      </c>
      <c r="F104" s="5">
        <v>3951606000000</v>
      </c>
      <c r="G104" s="5">
        <v>3999601000000</v>
      </c>
      <c r="I104" s="5">
        <v>2838083000000</v>
      </c>
      <c r="J104" s="5">
        <v>4036006000000</v>
      </c>
      <c r="K104" s="5">
        <v>3003698000000</v>
      </c>
      <c r="L104" s="5">
        <v>2092294000000</v>
      </c>
      <c r="M104" s="5">
        <v>1345570000000</v>
      </c>
      <c r="N104" s="5">
        <v>1351260000000</v>
      </c>
      <c r="O104" s="5">
        <v>1365010000000</v>
      </c>
      <c r="P104" s="5">
        <v>1479816000000</v>
      </c>
      <c r="Q104" s="5">
        <v>1304141972000</v>
      </c>
      <c r="T104" s="5">
        <v>577497527000</v>
      </c>
    </row>
    <row r="105" spans="3:26" ht="15.5" x14ac:dyDescent="0.35">
      <c r="C105" t="s">
        <v>1130</v>
      </c>
      <c r="D105" s="5">
        <v>2815063000000</v>
      </c>
      <c r="E105" s="5">
        <v>2838083000000</v>
      </c>
      <c r="F105" s="5">
        <v>3951606000000</v>
      </c>
      <c r="G105" s="5">
        <v>3999601000000</v>
      </c>
      <c r="I105" s="5">
        <v>2838083000000</v>
      </c>
      <c r="J105" s="5">
        <v>4036006000000</v>
      </c>
      <c r="K105" s="5">
        <v>3003698000000</v>
      </c>
      <c r="L105" s="5">
        <v>2092294000000</v>
      </c>
      <c r="M105" s="5">
        <v>1345570000000</v>
      </c>
      <c r="N105" s="5">
        <v>1351260000000</v>
      </c>
      <c r="O105" s="5">
        <v>1365010000000</v>
      </c>
      <c r="P105" s="5">
        <v>1479816000000</v>
      </c>
      <c r="Q105" s="5">
        <v>1304141972000</v>
      </c>
      <c r="R105" s="5">
        <v>1277382898000</v>
      </c>
      <c r="S105" s="5">
        <v>754370082000</v>
      </c>
      <c r="T105" s="5">
        <v>577497527000</v>
      </c>
      <c r="U105" s="5">
        <v>553280988000</v>
      </c>
      <c r="V105" s="5">
        <v>565614748000</v>
      </c>
      <c r="W105" s="5">
        <v>574548621000</v>
      </c>
      <c r="X105" s="5">
        <v>252283759000</v>
      </c>
      <c r="Y105" s="5">
        <v>247228538000</v>
      </c>
      <c r="Z105" s="5">
        <v>260517348000</v>
      </c>
    </row>
    <row r="106" spans="3:26" ht="15.5" x14ac:dyDescent="0.35">
      <c r="C106" t="s">
        <v>117</v>
      </c>
      <c r="K106" s="5">
        <v>121231000000</v>
      </c>
      <c r="L106" s="5">
        <v>116512000000</v>
      </c>
      <c r="M106" s="5">
        <v>66887000000</v>
      </c>
      <c r="N106" s="5">
        <v>54289000000</v>
      </c>
      <c r="S106" s="5">
        <v>25198962000</v>
      </c>
      <c r="U106" s="5">
        <v>7293884000</v>
      </c>
      <c r="X106" s="5">
        <v>8621272000</v>
      </c>
      <c r="Y106" s="5">
        <v>8062222000</v>
      </c>
      <c r="Z106" s="5">
        <v>6999862000</v>
      </c>
    </row>
    <row r="107" spans="3:26" ht="15.5" x14ac:dyDescent="0.35">
      <c r="C107" t="s">
        <v>190</v>
      </c>
    </row>
    <row r="108" spans="3:26" ht="15.5" x14ac:dyDescent="0.35">
      <c r="C108" t="s">
        <v>121</v>
      </c>
      <c r="D108" s="5">
        <v>169051630000000</v>
      </c>
      <c r="E108" s="5">
        <v>163825380000000</v>
      </c>
      <c r="F108" s="5">
        <v>154539876000000</v>
      </c>
      <c r="G108" s="5">
        <v>150134638000000</v>
      </c>
      <c r="I108" s="5">
        <v>163825380000000</v>
      </c>
      <c r="J108" s="5">
        <v>150184175000000</v>
      </c>
      <c r="K108" s="5">
        <v>141488996000000</v>
      </c>
      <c r="L108" s="5">
        <v>135382812000000</v>
      </c>
      <c r="M108" s="5">
        <v>119104185000000</v>
      </c>
      <c r="N108" s="5">
        <v>92518025000000</v>
      </c>
      <c r="O108" s="5">
        <v>93408831000000</v>
      </c>
      <c r="P108" s="5">
        <v>86971893000000</v>
      </c>
      <c r="Q108" s="5">
        <v>74745570167000</v>
      </c>
      <c r="R108" s="5">
        <v>60839102211000</v>
      </c>
      <c r="S108" s="5">
        <v>47305953535000</v>
      </c>
      <c r="T108" s="5">
        <v>36173590792000</v>
      </c>
      <c r="U108" s="5">
        <v>24015571540000</v>
      </c>
      <c r="V108" s="5">
        <v>17166551873000</v>
      </c>
      <c r="W108" s="5">
        <v>12951201229000</v>
      </c>
      <c r="X108" s="5">
        <v>10102287638000</v>
      </c>
      <c r="Y108" s="5">
        <v>7629928278000</v>
      </c>
      <c r="Z108" s="5">
        <v>5512694013000</v>
      </c>
    </row>
    <row r="109" spans="3:26" ht="15.5" x14ac:dyDescent="0.35">
      <c r="C109" t="s">
        <v>122</v>
      </c>
    </row>
    <row r="110" spans="3:26" ht="15.5" x14ac:dyDescent="0.35">
      <c r="C110" t="s">
        <v>123</v>
      </c>
    </row>
    <row r="111" spans="3:26" ht="15.5" x14ac:dyDescent="0.35">
      <c r="C111" t="s">
        <v>1132</v>
      </c>
      <c r="D111" s="5">
        <v>578698000000</v>
      </c>
      <c r="E111" s="5">
        <v>542598000000</v>
      </c>
      <c r="F111" s="5">
        <v>507993000000</v>
      </c>
      <c r="G111" s="5">
        <v>502882000000</v>
      </c>
      <c r="I111" s="5">
        <v>542598000000</v>
      </c>
      <c r="J111" s="5">
        <v>954239000000</v>
      </c>
      <c r="K111" s="5">
        <v>510888000000</v>
      </c>
      <c r="L111" s="5">
        <v>383726000000</v>
      </c>
      <c r="M111" s="5">
        <v>334117000000</v>
      </c>
      <c r="N111" s="5">
        <v>319304000000</v>
      </c>
      <c r="O111" s="5">
        <v>368475000000</v>
      </c>
      <c r="P111" s="5">
        <v>379174000000</v>
      </c>
      <c r="Q111" s="5">
        <v>360321620000</v>
      </c>
      <c r="R111" s="5">
        <v>287937647000</v>
      </c>
      <c r="S111" s="5">
        <v>194206396000</v>
      </c>
      <c r="T111" s="5">
        <v>164405261000</v>
      </c>
      <c r="U111" s="5">
        <v>98897579000</v>
      </c>
      <c r="V111" s="5">
        <v>64420080000</v>
      </c>
      <c r="W111" s="5">
        <v>49809184000</v>
      </c>
      <c r="X111" s="5">
        <v>32813506000</v>
      </c>
      <c r="Y111" s="5">
        <v>23055804000</v>
      </c>
      <c r="Z111" s="5">
        <v>22469703000</v>
      </c>
    </row>
    <row r="112" spans="3:26" ht="15.5" x14ac:dyDescent="0.35">
      <c r="C112" t="s">
        <v>1133</v>
      </c>
      <c r="D112" s="5">
        <v>145326358000000</v>
      </c>
      <c r="E112" s="5">
        <v>138776188000000</v>
      </c>
      <c r="F112" s="5">
        <v>131100601000000</v>
      </c>
      <c r="G112" s="5">
        <v>125675454000000</v>
      </c>
      <c r="I112" s="5">
        <v>138776188000000</v>
      </c>
      <c r="J112" s="5">
        <v>126372786000000</v>
      </c>
      <c r="K112" s="5">
        <v>116597264000000</v>
      </c>
      <c r="L112" s="5">
        <v>114870348000000</v>
      </c>
      <c r="M112" s="5">
        <v>98720992000000</v>
      </c>
      <c r="N112" s="5">
        <v>72357421000000</v>
      </c>
      <c r="O112" s="5">
        <v>77009109000000</v>
      </c>
      <c r="P112" s="5">
        <v>71510536000000</v>
      </c>
      <c r="Q112" s="5">
        <v>62633496354000</v>
      </c>
      <c r="R112" s="5">
        <v>51640345868000</v>
      </c>
      <c r="S112" s="5">
        <v>41257417284000</v>
      </c>
      <c r="T112" s="5">
        <v>32007122299000</v>
      </c>
      <c r="U112" s="5">
        <v>20657040341000</v>
      </c>
      <c r="V112" s="5">
        <v>15160619539000</v>
      </c>
      <c r="W112" s="5">
        <v>10667258457000</v>
      </c>
      <c r="X112" s="5">
        <v>7796431129000</v>
      </c>
      <c r="Y112" s="5">
        <v>6040576365000</v>
      </c>
      <c r="Z112" s="5">
        <v>3971875244000</v>
      </c>
    </row>
    <row r="113" spans="3:26" ht="15.5" x14ac:dyDescent="0.35">
      <c r="C113" t="s">
        <v>1135</v>
      </c>
      <c r="D113" s="5">
        <v>145326358000000</v>
      </c>
      <c r="E113" s="5">
        <v>138776188000000</v>
      </c>
      <c r="F113" s="5">
        <v>131100601000000</v>
      </c>
      <c r="G113" s="5">
        <v>125675454000000</v>
      </c>
      <c r="I113" s="5">
        <v>138776188000000</v>
      </c>
      <c r="J113" s="5">
        <v>126372786000000</v>
      </c>
      <c r="K113" s="5">
        <v>116597264000000</v>
      </c>
      <c r="L113" s="5">
        <v>114870348000000</v>
      </c>
      <c r="M113" s="5">
        <v>98720992000000</v>
      </c>
      <c r="N113" s="5">
        <v>72357421000000</v>
      </c>
      <c r="O113" s="5">
        <v>77009109000000</v>
      </c>
      <c r="P113" s="5">
        <v>71510536000000</v>
      </c>
      <c r="Q113" s="5">
        <v>62633496354000</v>
      </c>
      <c r="R113" s="5">
        <v>51640345868000</v>
      </c>
      <c r="S113" s="5">
        <v>41257417284000</v>
      </c>
      <c r="T113" s="5">
        <v>32007122299000</v>
      </c>
      <c r="U113" s="5">
        <v>20657040341000</v>
      </c>
      <c r="V113" s="5">
        <v>15160619539000</v>
      </c>
      <c r="W113" s="5">
        <v>10667258457000</v>
      </c>
      <c r="X113" s="5">
        <v>7796431129000</v>
      </c>
      <c r="Y113" s="5">
        <v>6040576365000</v>
      </c>
      <c r="Z113" s="5">
        <v>3971875244000</v>
      </c>
    </row>
    <row r="114" spans="3:26" ht="15.5" x14ac:dyDescent="0.35">
      <c r="C114" t="s">
        <v>1136</v>
      </c>
      <c r="D114" s="5">
        <v>1933361000000</v>
      </c>
      <c r="E114" s="5">
        <v>2970517000000</v>
      </c>
      <c r="F114" s="5">
        <v>2672365000000</v>
      </c>
      <c r="G114" s="5">
        <v>1976026000000</v>
      </c>
      <c r="I114" s="5">
        <v>2970517000000</v>
      </c>
      <c r="J114" s="5">
        <v>1801048000000</v>
      </c>
      <c r="K114" s="5">
        <v>3545273000000</v>
      </c>
      <c r="L114" s="5">
        <v>2022311000000</v>
      </c>
      <c r="M114" s="5">
        <v>3459974000000</v>
      </c>
      <c r="N114" s="5">
        <v>2769865000000</v>
      </c>
      <c r="O114" s="5">
        <v>2800000000</v>
      </c>
      <c r="P114" s="5">
        <v>6167000000</v>
      </c>
      <c r="Q114" s="5">
        <v>4201652000</v>
      </c>
      <c r="R114" s="5">
        <v>459852064000</v>
      </c>
      <c r="S114" s="5">
        <v>6203589000</v>
      </c>
      <c r="T114" s="5">
        <v>31268602000</v>
      </c>
      <c r="U114" s="5">
        <v>6837788000</v>
      </c>
      <c r="V114" s="5">
        <v>5063404000</v>
      </c>
      <c r="W114" s="5">
        <v>12478171000</v>
      </c>
      <c r="X114" s="5">
        <v>296718510000</v>
      </c>
      <c r="Y114" s="5">
        <v>13383569000</v>
      </c>
      <c r="Z114" s="5">
        <v>8174297000</v>
      </c>
    </row>
    <row r="115" spans="3:26" ht="15.5" x14ac:dyDescent="0.35">
      <c r="C115" t="s">
        <v>562</v>
      </c>
      <c r="T115" s="5">
        <v>8000000000</v>
      </c>
    </row>
    <row r="116" spans="3:26" ht="15.5" x14ac:dyDescent="0.35">
      <c r="C116" t="s">
        <v>2666</v>
      </c>
      <c r="D116" s="5">
        <v>1933361000000</v>
      </c>
      <c r="E116" s="5">
        <v>2970517000000</v>
      </c>
      <c r="F116" s="5">
        <v>2672365000000</v>
      </c>
      <c r="G116" s="5">
        <v>1976026000000</v>
      </c>
      <c r="I116" s="5">
        <v>2970517000000</v>
      </c>
      <c r="J116" s="5">
        <v>1801048000000</v>
      </c>
      <c r="K116" s="5">
        <v>3545273000000</v>
      </c>
      <c r="L116" s="5">
        <v>2022311000000</v>
      </c>
      <c r="M116" s="5">
        <v>3459974000000</v>
      </c>
      <c r="N116" s="5">
        <v>2769865000000</v>
      </c>
      <c r="O116" s="5">
        <v>2800000000</v>
      </c>
      <c r="P116" s="5">
        <v>6167000000</v>
      </c>
      <c r="Q116" s="5">
        <v>4201652000</v>
      </c>
      <c r="R116" s="5">
        <v>459852064000</v>
      </c>
      <c r="S116" s="5">
        <v>6203589000</v>
      </c>
      <c r="T116" s="5">
        <v>31268602000</v>
      </c>
      <c r="U116" s="5">
        <v>6837788000</v>
      </c>
      <c r="V116" s="5">
        <v>5063404000</v>
      </c>
      <c r="W116" s="5">
        <v>12478171000</v>
      </c>
      <c r="X116" s="5">
        <v>296718510000</v>
      </c>
      <c r="Y116" s="5">
        <v>13383569000</v>
      </c>
      <c r="Z116" s="5">
        <v>8174297000</v>
      </c>
    </row>
    <row r="117" spans="3:26" ht="15.5" x14ac:dyDescent="0.35">
      <c r="C117" t="s">
        <v>332</v>
      </c>
      <c r="D117" s="5">
        <v>9000000</v>
      </c>
      <c r="F117" s="5">
        <v>36000000</v>
      </c>
      <c r="G117" s="5">
        <v>89000000</v>
      </c>
      <c r="J117" s="5">
        <v>15000000</v>
      </c>
      <c r="K117" s="5">
        <v>610000000</v>
      </c>
      <c r="L117" s="5">
        <v>300000000</v>
      </c>
      <c r="N117" s="5">
        <v>12920000000</v>
      </c>
      <c r="R117" s="5">
        <v>7800000</v>
      </c>
      <c r="S117" s="5">
        <v>3750000</v>
      </c>
      <c r="T117" s="5">
        <v>10230000</v>
      </c>
      <c r="U117" s="5">
        <v>13500000</v>
      </c>
      <c r="V117" s="5">
        <v>10021000</v>
      </c>
      <c r="W117" s="5">
        <v>54250000</v>
      </c>
      <c r="X117" s="5">
        <v>875000</v>
      </c>
    </row>
    <row r="118" spans="3:26" ht="15.5" x14ac:dyDescent="0.35">
      <c r="C118" t="s">
        <v>1138</v>
      </c>
      <c r="E118" s="5">
        <v>600000000000</v>
      </c>
      <c r="F118" s="5">
        <v>895000000000</v>
      </c>
      <c r="G118" s="5">
        <v>850000000000</v>
      </c>
      <c r="I118" s="5">
        <v>600000000000</v>
      </c>
      <c r="J118" s="5">
        <v>880000000000</v>
      </c>
      <c r="K118" s="5">
        <v>860000000000</v>
      </c>
      <c r="L118" s="5">
        <v>800000000000</v>
      </c>
      <c r="P118" s="5">
        <v>713008000000</v>
      </c>
      <c r="Q118" s="5">
        <v>669354667000</v>
      </c>
    </row>
    <row r="119" spans="3:26" ht="15.5" x14ac:dyDescent="0.35">
      <c r="C119" t="s">
        <v>1137</v>
      </c>
      <c r="D119" s="5">
        <v>154227000000</v>
      </c>
      <c r="E119" s="5">
        <v>53648000000</v>
      </c>
      <c r="F119" s="5">
        <v>351588000000</v>
      </c>
      <c r="G119" s="5">
        <v>176055000000</v>
      </c>
      <c r="I119" s="5">
        <v>53648000000</v>
      </c>
      <c r="J119" s="5">
        <v>163822000000</v>
      </c>
      <c r="K119" s="5">
        <v>399479000000</v>
      </c>
      <c r="L119" s="5">
        <v>17556000000</v>
      </c>
      <c r="M119" s="5">
        <v>31824000000</v>
      </c>
      <c r="U119" s="5">
        <v>12315355000</v>
      </c>
      <c r="V119" s="5">
        <v>1125256000</v>
      </c>
      <c r="W119" s="5">
        <v>17758295000</v>
      </c>
      <c r="X119" s="5">
        <v>1382855000</v>
      </c>
      <c r="Y119" s="5">
        <v>1912634000</v>
      </c>
      <c r="Z119" s="5">
        <v>404172000</v>
      </c>
    </row>
    <row r="120" spans="3:26" ht="15.5" x14ac:dyDescent="0.35">
      <c r="C120" t="s">
        <v>131</v>
      </c>
      <c r="D120" s="5">
        <v>183920000000</v>
      </c>
      <c r="E120" s="5">
        <v>167585000000</v>
      </c>
      <c r="F120" s="5">
        <v>148971000000</v>
      </c>
      <c r="G120" s="5">
        <v>145465000000</v>
      </c>
      <c r="I120" s="5">
        <v>167585000000</v>
      </c>
      <c r="J120" s="5">
        <v>141994000000</v>
      </c>
      <c r="K120" s="5">
        <v>119452000000</v>
      </c>
      <c r="L120" s="5">
        <v>91133000000</v>
      </c>
      <c r="M120" s="5">
        <v>105401000000</v>
      </c>
      <c r="N120" s="5">
        <v>108617000000</v>
      </c>
      <c r="O120" s="5">
        <v>170402000000</v>
      </c>
      <c r="P120" s="5">
        <v>128770000000</v>
      </c>
      <c r="Q120" s="5">
        <v>80830625000</v>
      </c>
      <c r="R120" s="5">
        <v>74380021000</v>
      </c>
      <c r="S120" s="5">
        <v>85231477000</v>
      </c>
      <c r="T120" s="5">
        <v>85472752000</v>
      </c>
      <c r="U120" s="5">
        <v>88503663000</v>
      </c>
      <c r="V120" s="5">
        <v>48710780000</v>
      </c>
      <c r="W120" s="5">
        <v>52418926000</v>
      </c>
      <c r="X120" s="5">
        <v>21815970000</v>
      </c>
      <c r="Y120" s="5">
        <v>15425599000</v>
      </c>
      <c r="Z120" s="5">
        <v>14431463000</v>
      </c>
    </row>
    <row r="121" spans="3:26" ht="15.5" x14ac:dyDescent="0.35">
      <c r="C121" t="s">
        <v>2140</v>
      </c>
      <c r="D121" s="5">
        <v>44563000000</v>
      </c>
      <c r="E121" s="5">
        <v>60450000000</v>
      </c>
      <c r="F121" s="5">
        <v>60928000000</v>
      </c>
      <c r="G121" s="5">
        <v>55654000000</v>
      </c>
      <c r="I121" s="5">
        <v>60450000000</v>
      </c>
      <c r="J121" s="5">
        <v>47524000000</v>
      </c>
      <c r="O121" s="5">
        <v>147206000000</v>
      </c>
      <c r="P121" s="5">
        <v>207394000000</v>
      </c>
      <c r="Q121" s="5">
        <v>83580916000</v>
      </c>
      <c r="R121" s="5">
        <v>64315378000</v>
      </c>
      <c r="T121" s="5">
        <v>2325025000</v>
      </c>
      <c r="V121" s="5">
        <v>1719594000</v>
      </c>
      <c r="W121" s="5">
        <v>3391473000</v>
      </c>
    </row>
    <row r="122" spans="3:26" ht="15.5" x14ac:dyDescent="0.35">
      <c r="C122" t="s">
        <v>132</v>
      </c>
      <c r="D122" s="5">
        <v>193305000000</v>
      </c>
      <c r="E122" s="5">
        <v>182656000000</v>
      </c>
      <c r="F122" s="5">
        <v>210554000000</v>
      </c>
      <c r="G122" s="5">
        <v>213505000000</v>
      </c>
      <c r="I122" s="5">
        <v>182656000000</v>
      </c>
      <c r="J122" s="5">
        <v>194186000000</v>
      </c>
      <c r="K122" s="5">
        <v>229660000000</v>
      </c>
      <c r="L122" s="5">
        <v>232748000000</v>
      </c>
      <c r="M122" s="5">
        <v>226473000000</v>
      </c>
      <c r="N122" s="5">
        <v>248553000000</v>
      </c>
      <c r="O122" s="5">
        <v>174991000000</v>
      </c>
      <c r="P122" s="5">
        <v>124259000000</v>
      </c>
      <c r="Q122" s="5">
        <v>62815363000</v>
      </c>
      <c r="R122" s="5">
        <v>22322125000</v>
      </c>
      <c r="S122" s="5">
        <v>26221634000</v>
      </c>
      <c r="T122" s="5">
        <v>21896830000</v>
      </c>
      <c r="U122" s="5">
        <v>21324856000</v>
      </c>
      <c r="V122" s="5">
        <v>4077481000</v>
      </c>
    </row>
    <row r="123" spans="3:26" ht="15.5" x14ac:dyDescent="0.35">
      <c r="C123" t="s">
        <v>136</v>
      </c>
      <c r="G123" s="5">
        <v>802568000000</v>
      </c>
      <c r="J123" s="5">
        <v>801632000000</v>
      </c>
      <c r="K123" s="5">
        <v>1798240000000</v>
      </c>
      <c r="L123" s="5">
        <v>1794691000000</v>
      </c>
      <c r="M123" s="5">
        <v>1791503000000</v>
      </c>
      <c r="N123" s="5">
        <v>2043642000000</v>
      </c>
      <c r="O123" s="5">
        <v>2738334000000</v>
      </c>
      <c r="P123" s="5">
        <v>2731782000000</v>
      </c>
      <c r="Q123" s="5">
        <v>1933309378000</v>
      </c>
      <c r="R123" s="5">
        <v>940883306000</v>
      </c>
      <c r="S123" s="5">
        <v>937888053000</v>
      </c>
      <c r="T123" s="5">
        <v>935220864000</v>
      </c>
      <c r="U123" s="5">
        <v>681468247000</v>
      </c>
      <c r="W123" s="5">
        <v>446443032000</v>
      </c>
      <c r="X123" s="5">
        <v>445176434000</v>
      </c>
      <c r="Y123" s="5">
        <v>501174225000</v>
      </c>
      <c r="Z123" s="5">
        <v>517346849000</v>
      </c>
    </row>
    <row r="124" spans="3:26" ht="15.5" x14ac:dyDescent="0.35">
      <c r="C124" t="s">
        <v>147</v>
      </c>
      <c r="D124" s="5">
        <v>150005377000000</v>
      </c>
      <c r="E124" s="5">
        <v>146760261000000</v>
      </c>
      <c r="F124" s="5">
        <v>137511438000000</v>
      </c>
      <c r="G124" s="5">
        <v>133142847000000</v>
      </c>
      <c r="I124" s="5">
        <v>146760261000000</v>
      </c>
      <c r="J124" s="5">
        <v>133244905000000</v>
      </c>
      <c r="K124" s="5">
        <v>125621379000000</v>
      </c>
      <c r="L124" s="5">
        <v>121526152000000</v>
      </c>
      <c r="M124" s="5">
        <v>105125905000000</v>
      </c>
      <c r="N124" s="5">
        <v>79603549000000</v>
      </c>
      <c r="O124" s="5">
        <v>81066862000000</v>
      </c>
      <c r="P124" s="5">
        <v>76183319000000</v>
      </c>
      <c r="Q124" s="5">
        <v>66202194951000</v>
      </c>
      <c r="R124" s="5">
        <v>53785630026000</v>
      </c>
      <c r="S124" s="5">
        <v>42718880883000</v>
      </c>
      <c r="T124" s="5">
        <v>33321356997000</v>
      </c>
      <c r="U124" s="5">
        <v>21603247419000</v>
      </c>
      <c r="V124" s="5">
        <v>15320812839000</v>
      </c>
      <c r="W124" s="5">
        <v>11287605437000</v>
      </c>
      <c r="X124" s="5">
        <v>8618888408000</v>
      </c>
      <c r="Y124" s="5">
        <v>6636407319000</v>
      </c>
      <c r="Z124" s="5">
        <v>4562349231000</v>
      </c>
    </row>
    <row r="125" spans="3:26" ht="15.5" x14ac:dyDescent="0.35">
      <c r="C125" t="s">
        <v>148</v>
      </c>
    </row>
    <row r="126" spans="3:26" ht="15.5" x14ac:dyDescent="0.35">
      <c r="C126" t="s">
        <v>149</v>
      </c>
      <c r="D126" s="5">
        <v>1338539000000</v>
      </c>
      <c r="E126" s="5">
        <v>1338539000000</v>
      </c>
      <c r="F126" s="5">
        <v>1338539000000</v>
      </c>
      <c r="G126" s="5">
        <v>1338539000000</v>
      </c>
      <c r="I126" s="5">
        <v>1338539000000</v>
      </c>
      <c r="J126" s="5">
        <v>1338539000000</v>
      </c>
      <c r="K126" s="5">
        <v>1338539000000</v>
      </c>
      <c r="L126" s="5">
        <v>1338539000000</v>
      </c>
      <c r="M126" s="5">
        <v>1338539000000</v>
      </c>
      <c r="N126" s="5">
        <v>838544000000</v>
      </c>
      <c r="O126" s="5">
        <v>838544000000</v>
      </c>
      <c r="P126" s="5">
        <v>792994000000</v>
      </c>
      <c r="Q126" s="5">
        <v>701895460000</v>
      </c>
      <c r="R126" s="5">
        <v>647236174000</v>
      </c>
      <c r="S126" s="5">
        <v>585744477000</v>
      </c>
      <c r="T126" s="5">
        <v>503134420000</v>
      </c>
      <c r="U126" s="5">
        <v>503134420000</v>
      </c>
      <c r="V126" s="5">
        <v>464486440000</v>
      </c>
      <c r="W126" s="5">
        <v>464486440000</v>
      </c>
      <c r="X126" s="5">
        <v>464486440000</v>
      </c>
      <c r="Y126" s="5">
        <v>412955800000</v>
      </c>
      <c r="Z126" s="5">
        <v>412955800000</v>
      </c>
    </row>
    <row r="127" spans="3:26" ht="15.5" x14ac:dyDescent="0.35">
      <c r="C127" t="s">
        <v>151</v>
      </c>
      <c r="D127" s="5">
        <v>8364829000000</v>
      </c>
      <c r="E127" s="5">
        <v>8364829000000</v>
      </c>
      <c r="F127" s="5">
        <v>8364829000000</v>
      </c>
      <c r="G127" s="5">
        <v>8364829000000</v>
      </c>
      <c r="I127" s="5">
        <v>8364829000000</v>
      </c>
      <c r="J127" s="5">
        <v>8364829000000</v>
      </c>
      <c r="K127" s="5">
        <v>8364829000000</v>
      </c>
      <c r="L127" s="5">
        <v>8364829000000</v>
      </c>
      <c r="M127" s="5">
        <v>8364829000000</v>
      </c>
      <c r="N127" s="5">
        <v>6870014000000</v>
      </c>
      <c r="O127" s="5">
        <v>6870014000000</v>
      </c>
      <c r="P127" s="5">
        <v>5918225000000</v>
      </c>
      <c r="Q127" s="5">
        <v>4008725658000</v>
      </c>
      <c r="R127" s="5">
        <v>3066365800000</v>
      </c>
      <c r="S127" s="5">
        <v>2129202838000</v>
      </c>
      <c r="T127" s="5">
        <v>1064150627000</v>
      </c>
      <c r="U127" s="5">
        <v>1064150627000</v>
      </c>
      <c r="V127" s="5">
        <v>802874603000</v>
      </c>
      <c r="W127" s="5">
        <v>802874603000</v>
      </c>
      <c r="X127" s="5">
        <v>802874603000</v>
      </c>
      <c r="Y127" s="5">
        <v>453587799000</v>
      </c>
      <c r="Z127" s="5">
        <v>453587799000</v>
      </c>
    </row>
    <row r="128" spans="3:26" ht="15.5" x14ac:dyDescent="0.35">
      <c r="C128" t="s">
        <v>152</v>
      </c>
      <c r="D128" s="5">
        <v>3657733000000</v>
      </c>
      <c r="E128" s="5">
        <v>3620559000000</v>
      </c>
      <c r="F128" s="5">
        <v>3594821000000</v>
      </c>
      <c r="G128" s="5">
        <v>3576872000000</v>
      </c>
      <c r="I128" s="5">
        <v>3620559000000</v>
      </c>
      <c r="J128" s="5">
        <v>3553174000000</v>
      </c>
      <c r="K128" s="5">
        <v>3492937000000</v>
      </c>
      <c r="L128" s="5">
        <v>3441501000000</v>
      </c>
      <c r="M128" s="5">
        <v>3386171000000</v>
      </c>
      <c r="N128" s="5">
        <v>3315451000000</v>
      </c>
      <c r="O128" s="5">
        <v>3886100000000</v>
      </c>
      <c r="P128" s="5">
        <v>3331393000000</v>
      </c>
      <c r="Q128" s="5">
        <v>3132998029000</v>
      </c>
      <c r="R128" s="5">
        <v>2619379356000</v>
      </c>
      <c r="S128" s="5">
        <v>1892358973000</v>
      </c>
      <c r="T128" s="5">
        <v>1284925186000</v>
      </c>
      <c r="U128" s="5">
        <v>849363244000</v>
      </c>
      <c r="V128" s="5">
        <v>562950574000</v>
      </c>
      <c r="W128" s="5">
        <v>383140884000</v>
      </c>
      <c r="X128" s="5">
        <v>211865447000</v>
      </c>
      <c r="Y128" s="5">
        <v>130681430000</v>
      </c>
      <c r="Z128" s="5">
        <v>105041653000</v>
      </c>
    </row>
    <row r="129" spans="2:26" ht="15.5" x14ac:dyDescent="0.35">
      <c r="C129" t="s">
        <v>153</v>
      </c>
      <c r="D129" s="5">
        <v>132600000000</v>
      </c>
      <c r="E129" s="5">
        <v>132600000000</v>
      </c>
      <c r="F129" s="5">
        <v>132600000000</v>
      </c>
      <c r="G129" s="5">
        <v>132600000000</v>
      </c>
      <c r="I129" s="5">
        <v>132600000000</v>
      </c>
      <c r="J129" s="5">
        <v>131600000000</v>
      </c>
      <c r="K129" s="5">
        <v>130600000000</v>
      </c>
      <c r="L129" s="5">
        <v>129600000000</v>
      </c>
      <c r="M129" s="5">
        <v>128600000000</v>
      </c>
      <c r="N129" s="5">
        <v>127100000000</v>
      </c>
      <c r="O129" s="5">
        <v>113600000000</v>
      </c>
      <c r="P129" s="5">
        <v>102600000000</v>
      </c>
      <c r="Q129" s="5">
        <v>86100000000</v>
      </c>
      <c r="R129" s="5">
        <v>66100000000</v>
      </c>
      <c r="S129" s="5">
        <v>50100000000</v>
      </c>
      <c r="T129" s="5">
        <v>37100000000</v>
      </c>
      <c r="U129" s="5">
        <v>25600000000</v>
      </c>
      <c r="V129" s="5">
        <v>17800000000</v>
      </c>
      <c r="W129" s="5">
        <v>12700000000</v>
      </c>
      <c r="X129" s="5">
        <v>8100000000</v>
      </c>
      <c r="Y129" s="5">
        <v>4000000000</v>
      </c>
    </row>
    <row r="130" spans="2:26" ht="15.5" x14ac:dyDescent="0.35">
      <c r="C130" t="s">
        <v>154</v>
      </c>
      <c r="D130" s="5">
        <v>3525133000000</v>
      </c>
      <c r="E130" s="5">
        <v>3487959000000</v>
      </c>
      <c r="F130" s="5">
        <v>3462221000000</v>
      </c>
      <c r="G130" s="5">
        <v>3444272000000</v>
      </c>
      <c r="I130" s="5">
        <v>3487959000000</v>
      </c>
      <c r="J130" s="5">
        <v>3421574000000</v>
      </c>
      <c r="K130" s="5">
        <v>3362337000000</v>
      </c>
      <c r="L130" s="5">
        <v>3311901000000</v>
      </c>
      <c r="M130" s="5">
        <v>3257571000000</v>
      </c>
      <c r="N130" s="5">
        <v>3188351000000</v>
      </c>
      <c r="O130" s="5">
        <v>3772500000000</v>
      </c>
      <c r="P130" s="5">
        <v>3228793000000</v>
      </c>
      <c r="Q130" s="5">
        <v>3046898029000</v>
      </c>
      <c r="R130" s="5">
        <v>2553279356000</v>
      </c>
      <c r="S130" s="5">
        <v>1842258973000</v>
      </c>
      <c r="T130" s="5">
        <v>1247825186000</v>
      </c>
      <c r="U130" s="5">
        <v>823763244000</v>
      </c>
      <c r="V130" s="5">
        <v>545150574000</v>
      </c>
      <c r="W130" s="5">
        <v>370440884000</v>
      </c>
      <c r="X130" s="5">
        <v>203765447000</v>
      </c>
      <c r="Y130" s="5">
        <v>126681430000</v>
      </c>
      <c r="Z130" s="5">
        <v>105041653000</v>
      </c>
    </row>
    <row r="131" spans="2:26" ht="15.5" x14ac:dyDescent="0.35">
      <c r="C131" t="s">
        <v>155</v>
      </c>
      <c r="D131" s="5">
        <v>3657733000000</v>
      </c>
      <c r="E131" s="5">
        <v>3620559000000</v>
      </c>
      <c r="F131" s="5">
        <v>3594821000000</v>
      </c>
      <c r="G131" s="5">
        <v>3576872000000</v>
      </c>
      <c r="I131" s="5">
        <v>3620559000000</v>
      </c>
      <c r="J131" s="5">
        <v>3553174000000</v>
      </c>
      <c r="K131" s="5">
        <v>3492937000000</v>
      </c>
      <c r="L131" s="5">
        <v>3441501000000</v>
      </c>
      <c r="M131" s="5">
        <v>3386171000000</v>
      </c>
      <c r="N131" s="5">
        <v>3315451000000</v>
      </c>
      <c r="O131" s="5">
        <v>3886100000000</v>
      </c>
      <c r="P131" s="5">
        <v>3331393000000</v>
      </c>
      <c r="Q131" s="5">
        <v>3132998029000</v>
      </c>
      <c r="R131" s="5">
        <v>2619379356000</v>
      </c>
      <c r="S131" s="5">
        <v>1892358973000</v>
      </c>
      <c r="T131" s="5">
        <v>1284925186000</v>
      </c>
      <c r="U131" s="5">
        <v>849363244000</v>
      </c>
      <c r="V131" s="5">
        <v>562950574000</v>
      </c>
      <c r="W131" s="5">
        <v>383140884000</v>
      </c>
      <c r="X131" s="5">
        <v>211865447000</v>
      </c>
      <c r="Y131" s="5">
        <v>130681430000</v>
      </c>
      <c r="Z131" s="5">
        <v>105041653000</v>
      </c>
    </row>
    <row r="132" spans="2:26" ht="15.5" x14ac:dyDescent="0.35">
      <c r="C132" t="s">
        <v>9</v>
      </c>
      <c r="D132" s="5">
        <v>19046253000000</v>
      </c>
      <c r="E132" s="5">
        <v>17065119000000</v>
      </c>
      <c r="F132" s="5">
        <v>17028438000000</v>
      </c>
      <c r="G132" s="5">
        <v>16991791000000</v>
      </c>
      <c r="I132" s="5">
        <v>17065119000000</v>
      </c>
      <c r="J132" s="5">
        <v>16939270000000</v>
      </c>
      <c r="K132" s="5">
        <v>15867617000000</v>
      </c>
      <c r="L132" s="5">
        <v>13856660000000</v>
      </c>
      <c r="M132" s="5">
        <v>13978280000000</v>
      </c>
      <c r="N132" s="5">
        <v>12914476000000</v>
      </c>
      <c r="O132" s="5">
        <v>12341969000000</v>
      </c>
      <c r="P132" s="5">
        <v>10788574000000</v>
      </c>
      <c r="Q132" s="5">
        <v>8543375216000</v>
      </c>
      <c r="R132" s="5">
        <v>7053472185000</v>
      </c>
      <c r="S132" s="5">
        <v>4587072652000</v>
      </c>
      <c r="T132" s="5">
        <v>2852233795000</v>
      </c>
      <c r="U132" s="5">
        <v>2412324121000</v>
      </c>
      <c r="V132" s="5">
        <v>1845739034000</v>
      </c>
      <c r="W132" s="5">
        <v>1663595794000</v>
      </c>
      <c r="X132" s="5">
        <v>1483399226000</v>
      </c>
      <c r="Y132" s="5">
        <v>993520959000</v>
      </c>
      <c r="Z132" s="5">
        <v>950344782000</v>
      </c>
    </row>
    <row r="133" spans="2:26" ht="15.5" x14ac:dyDescent="0.35">
      <c r="C133" t="s">
        <v>157</v>
      </c>
      <c r="D133" s="5">
        <v>169051630000000</v>
      </c>
      <c r="E133" s="5">
        <v>163825380000000</v>
      </c>
      <c r="F133" s="5">
        <v>154539876000000</v>
      </c>
      <c r="G133" s="5">
        <v>150134638000000</v>
      </c>
      <c r="I133" s="5">
        <v>163825380000000</v>
      </c>
      <c r="J133" s="5">
        <v>150184175000000</v>
      </c>
      <c r="K133" s="5">
        <v>141488996000000</v>
      </c>
      <c r="L133" s="5">
        <v>135382812000000</v>
      </c>
      <c r="M133" s="5">
        <v>119104185000000</v>
      </c>
      <c r="N133" s="5">
        <v>92518025000000</v>
      </c>
      <c r="O133" s="5">
        <v>93408831000000</v>
      </c>
      <c r="P133" s="5">
        <v>86971893000000</v>
      </c>
      <c r="Q133" s="5">
        <v>74745570167000</v>
      </c>
      <c r="R133" s="5">
        <v>60839102211000</v>
      </c>
      <c r="S133" s="5">
        <v>47305953535000</v>
      </c>
      <c r="T133" s="5">
        <v>36173590792000</v>
      </c>
      <c r="U133" s="5">
        <v>24015571540000</v>
      </c>
      <c r="V133" s="5">
        <v>17166551873000</v>
      </c>
      <c r="W133" s="5">
        <v>12951201231000</v>
      </c>
      <c r="X133" s="5">
        <v>10102287634000</v>
      </c>
      <c r="Y133" s="5">
        <v>7629928278000</v>
      </c>
      <c r="Z133" s="5">
        <v>5512694013000</v>
      </c>
    </row>
    <row r="134" spans="2:26" ht="15.5" x14ac:dyDescent="0.35">
      <c r="C134" t="s">
        <v>158</v>
      </c>
      <c r="D134" s="5">
        <v>11832368850</v>
      </c>
      <c r="E134" s="5">
        <v>11832368850</v>
      </c>
      <c r="F134" s="5">
        <v>11832368850</v>
      </c>
      <c r="G134" s="5">
        <v>11832368850</v>
      </c>
      <c r="I134" s="5">
        <v>11832368850</v>
      </c>
      <c r="J134" s="5">
        <v>11832368850</v>
      </c>
      <c r="K134" s="5">
        <v>11832368850</v>
      </c>
      <c r="L134" s="5">
        <v>11832368850</v>
      </c>
      <c r="M134" s="5">
        <v>11832368850</v>
      </c>
      <c r="N134" s="5">
        <v>6832410700</v>
      </c>
      <c r="O134" s="5">
        <v>6832410700</v>
      </c>
      <c r="P134" s="5">
        <v>6376916700</v>
      </c>
      <c r="Q134" s="5">
        <v>4919335738</v>
      </c>
      <c r="R134" s="5">
        <v>4919335740</v>
      </c>
      <c r="S134" s="5">
        <v>4304418773</v>
      </c>
      <c r="T134" s="5">
        <v>3478318200</v>
      </c>
      <c r="U134" s="5">
        <v>3478318200</v>
      </c>
      <c r="V134" s="5">
        <v>3091838400</v>
      </c>
      <c r="W134" s="5">
        <v>3091838400</v>
      </c>
      <c r="X134" s="5">
        <v>3091838400</v>
      </c>
      <c r="Y134" s="5">
        <v>2576532000</v>
      </c>
      <c r="Z134" s="5">
        <v>2576532000</v>
      </c>
    </row>
    <row r="136" spans="2:26" ht="15.5" x14ac:dyDescent="0.35">
      <c r="B136" t="s">
        <v>159</v>
      </c>
      <c r="C136" t="s">
        <v>160</v>
      </c>
      <c r="D136" s="5">
        <v>1147372000000</v>
      </c>
      <c r="E136" s="5">
        <v>4564323000000</v>
      </c>
      <c r="F136" s="5">
        <v>2779731000000</v>
      </c>
      <c r="G136" s="5">
        <v>-3074673000000</v>
      </c>
      <c r="I136" s="5">
        <v>4163778000000</v>
      </c>
      <c r="J136" s="5">
        <v>183835000000</v>
      </c>
      <c r="K136" s="5">
        <v>-3091636000000</v>
      </c>
      <c r="L136" s="5">
        <v>3680238000000</v>
      </c>
      <c r="M136" s="5">
        <v>7170548000000</v>
      </c>
      <c r="N136" s="5">
        <v>519240000000</v>
      </c>
      <c r="O136" s="5">
        <v>-3299851000000</v>
      </c>
      <c r="P136" s="5">
        <v>-1373909000000</v>
      </c>
      <c r="Q136" s="5">
        <v>2350025483000</v>
      </c>
      <c r="R136" s="5">
        <v>-978497730000</v>
      </c>
      <c r="S136" s="5">
        <v>1709425744000</v>
      </c>
      <c r="T136" s="5">
        <v>2547684085000</v>
      </c>
      <c r="U136" s="5">
        <v>87334325000</v>
      </c>
      <c r="V136" s="5">
        <v>1291302883000</v>
      </c>
      <c r="W136" s="5">
        <v>337390888000</v>
      </c>
      <c r="X136" s="5">
        <v>553215202000</v>
      </c>
      <c r="Y136" s="5">
        <v>173034791000</v>
      </c>
      <c r="Z136" s="5">
        <v>103570932000</v>
      </c>
    </row>
    <row r="137" spans="2:26" ht="15.5" x14ac:dyDescent="0.35">
      <c r="C137" t="s">
        <v>2667</v>
      </c>
      <c r="D137" s="5">
        <v>2334612000000</v>
      </c>
      <c r="E137" s="5">
        <v>2233829000000</v>
      </c>
      <c r="F137" s="5">
        <v>2121748000000</v>
      </c>
      <c r="G137" s="5">
        <v>2071293000000</v>
      </c>
      <c r="I137" s="5">
        <v>8722989000000</v>
      </c>
      <c r="J137" s="5">
        <v>9290357000000</v>
      </c>
      <c r="K137" s="5">
        <v>10777646000000</v>
      </c>
      <c r="L137" s="5">
        <v>5690170000000</v>
      </c>
      <c r="M137" s="5">
        <v>4436692000000</v>
      </c>
      <c r="N137" s="5">
        <v>3759434000000</v>
      </c>
      <c r="O137" s="5">
        <v>8294749000000</v>
      </c>
      <c r="P137" s="5">
        <v>8030505000000</v>
      </c>
      <c r="Q137" s="5">
        <v>6705146965000</v>
      </c>
      <c r="R137" s="5">
        <v>6136063312000</v>
      </c>
      <c r="S137" s="5">
        <v>4710018092000</v>
      </c>
      <c r="T137" s="5">
        <v>3472808499000</v>
      </c>
      <c r="U137" s="5">
        <v>2231221086000</v>
      </c>
      <c r="V137" s="5">
        <v>1549810255000</v>
      </c>
      <c r="W137" s="5">
        <v>1275624689000</v>
      </c>
      <c r="X137" s="5">
        <v>1041638644000</v>
      </c>
      <c r="Y137" s="5">
        <v>924611160000</v>
      </c>
      <c r="Z137" s="5">
        <v>618684235000</v>
      </c>
    </row>
    <row r="138" spans="2:26" ht="15.5" x14ac:dyDescent="0.35">
      <c r="C138" t="s">
        <v>387</v>
      </c>
      <c r="D138" s="5">
        <v>-2413623000000</v>
      </c>
      <c r="E138" s="5">
        <v>-2383383000000</v>
      </c>
      <c r="F138" s="5">
        <v>-2309211000000</v>
      </c>
      <c r="G138" s="5">
        <v>-2231871000000</v>
      </c>
      <c r="I138" s="5">
        <v>-9140743000000</v>
      </c>
      <c r="J138" s="5">
        <v>-8768068000000</v>
      </c>
      <c r="K138" s="5">
        <v>-7532734000000</v>
      </c>
      <c r="L138" s="5">
        <v>-5396920000000</v>
      </c>
      <c r="M138" s="5">
        <v>-5925393000000</v>
      </c>
      <c r="N138" s="5">
        <v>-5023835000000</v>
      </c>
      <c r="O138" s="5">
        <v>-6012087000000</v>
      </c>
      <c r="P138" s="5">
        <v>-5022631000000</v>
      </c>
      <c r="Q138" s="5">
        <v>-4307449607000</v>
      </c>
      <c r="R138" s="5">
        <v>-3535721962000</v>
      </c>
      <c r="S138" s="5">
        <v>-3275746336000</v>
      </c>
      <c r="T138" s="5">
        <v>-2336227559000</v>
      </c>
      <c r="U138" s="5">
        <v>-1216524711000</v>
      </c>
      <c r="V138" s="5">
        <v>-806534288000</v>
      </c>
      <c r="W138" s="5">
        <v>-697110975000</v>
      </c>
      <c r="X138" s="5">
        <v>-558330207000</v>
      </c>
      <c r="Y138" s="5">
        <v>-528501936000</v>
      </c>
      <c r="Z138" s="5">
        <v>-321551633000</v>
      </c>
    </row>
    <row r="139" spans="2:26" ht="15.5" x14ac:dyDescent="0.35">
      <c r="C139" t="s">
        <v>2668</v>
      </c>
      <c r="V139" s="5">
        <v>482063304000</v>
      </c>
      <c r="W139" s="5">
        <v>-196140348000</v>
      </c>
      <c r="X139" s="5">
        <v>416396582000</v>
      </c>
      <c r="Y139" s="5">
        <v>49573570000</v>
      </c>
      <c r="Z139" s="5">
        <v>-29420943000</v>
      </c>
    </row>
    <row r="140" spans="2:26" ht="15.5" x14ac:dyDescent="0.35">
      <c r="C140" t="s">
        <v>1143</v>
      </c>
      <c r="D140" s="5">
        <v>63819000000</v>
      </c>
      <c r="E140" s="5">
        <v>33267000000</v>
      </c>
      <c r="F140" s="5">
        <v>28849000000</v>
      </c>
      <c r="G140" s="5">
        <v>16760000000</v>
      </c>
      <c r="I140" s="5">
        <v>116043000000</v>
      </c>
      <c r="J140" s="5">
        <v>84695000000</v>
      </c>
      <c r="K140" s="5">
        <v>85049000000</v>
      </c>
      <c r="L140" s="5">
        <v>81012000000</v>
      </c>
      <c r="M140" s="5">
        <v>61584000000</v>
      </c>
      <c r="N140" s="5">
        <v>146608000000</v>
      </c>
      <c r="O140" s="5">
        <v>70296000000</v>
      </c>
      <c r="P140" s="5">
        <v>109621000000</v>
      </c>
      <c r="Q140" s="5">
        <v>38940602000</v>
      </c>
      <c r="R140" s="5">
        <v>33400740000</v>
      </c>
      <c r="S140" s="5">
        <v>43058808000</v>
      </c>
      <c r="T140" s="5">
        <v>41206404000</v>
      </c>
      <c r="U140" s="5">
        <v>44189813000</v>
      </c>
    </row>
    <row r="141" spans="2:26" ht="15.5" x14ac:dyDescent="0.35">
      <c r="C141" t="s">
        <v>1943</v>
      </c>
      <c r="D141" s="5">
        <v>-388121000000</v>
      </c>
      <c r="E141" s="5">
        <v>-555011000000</v>
      </c>
      <c r="F141" s="5">
        <v>-588458000000</v>
      </c>
      <c r="G141" s="5">
        <v>-553881000000</v>
      </c>
      <c r="I141" s="5">
        <v>-2544906000000</v>
      </c>
      <c r="J141" s="5">
        <v>-1481384000000</v>
      </c>
      <c r="K141" s="5">
        <v>-4005696000000</v>
      </c>
      <c r="L141" s="5">
        <v>-1264933000000</v>
      </c>
      <c r="M141" s="5">
        <v>-1359461000000</v>
      </c>
      <c r="N141" s="5">
        <v>-1675664000000</v>
      </c>
      <c r="O141" s="5">
        <v>-1303474000000</v>
      </c>
      <c r="P141" s="5">
        <v>-1192384000000</v>
      </c>
      <c r="Q141" s="5">
        <v>-1024278175000</v>
      </c>
      <c r="R141" s="5">
        <v>-911835137000</v>
      </c>
      <c r="S141" s="5">
        <v>-703171927000</v>
      </c>
      <c r="T141" s="5">
        <v>-635257297000</v>
      </c>
      <c r="U141" s="5">
        <v>-517052085000</v>
      </c>
    </row>
    <row r="142" spans="2:26" ht="15.5" x14ac:dyDescent="0.35">
      <c r="C142" t="s">
        <v>2669</v>
      </c>
      <c r="D142" s="5">
        <v>-687000000</v>
      </c>
      <c r="E142" s="5">
        <v>-8683000000</v>
      </c>
      <c r="F142" s="5">
        <v>-193000000</v>
      </c>
      <c r="G142" s="5">
        <v>-253000000</v>
      </c>
      <c r="I142" s="5">
        <v>-9118000000</v>
      </c>
      <c r="J142" s="5">
        <v>896000000</v>
      </c>
      <c r="K142" s="5">
        <v>1006000000</v>
      </c>
      <c r="L142" s="5">
        <v>-5000000</v>
      </c>
      <c r="M142" s="5">
        <v>-14472000000</v>
      </c>
      <c r="N142" s="5">
        <v>-3013000000</v>
      </c>
      <c r="O142" s="5">
        <v>-516000000</v>
      </c>
      <c r="P142" s="5">
        <v>28000000</v>
      </c>
      <c r="Q142" s="5">
        <v>6162730000</v>
      </c>
      <c r="R142" s="5">
        <v>471515000</v>
      </c>
      <c r="S142" s="5">
        <v>385096000</v>
      </c>
      <c r="T142" s="5">
        <v>318978000</v>
      </c>
      <c r="U142" s="5">
        <v>2669641000</v>
      </c>
      <c r="V142" s="5">
        <v>-68089000</v>
      </c>
      <c r="W142" s="5">
        <v>-6895004000</v>
      </c>
      <c r="X142" s="5">
        <v>-13136751000</v>
      </c>
      <c r="Y142" s="5">
        <v>1968146000</v>
      </c>
      <c r="Z142" s="5">
        <v>1958000</v>
      </c>
    </row>
    <row r="143" spans="2:26" ht="15.5" x14ac:dyDescent="0.35">
      <c r="C143" t="s">
        <v>2670</v>
      </c>
      <c r="X143" s="5">
        <v>1083615000</v>
      </c>
      <c r="Y143" s="5">
        <v>-513046000</v>
      </c>
      <c r="Z143" s="5">
        <v>1109307000</v>
      </c>
    </row>
    <row r="144" spans="2:26" ht="15.5" x14ac:dyDescent="0.35">
      <c r="C144" t="s">
        <v>1118</v>
      </c>
      <c r="X144" s="5">
        <v>-170355730000</v>
      </c>
      <c r="Y144" s="5">
        <v>-142123299000</v>
      </c>
      <c r="Z144" s="5">
        <v>-115188391000</v>
      </c>
    </row>
    <row r="145" spans="3:26" ht="15.5" x14ac:dyDescent="0.35">
      <c r="C145" t="s">
        <v>2671</v>
      </c>
      <c r="X145" s="5">
        <v>-159234566000</v>
      </c>
      <c r="Y145" s="5">
        <v>-134283835000</v>
      </c>
      <c r="Z145" s="5">
        <v>-24703810000</v>
      </c>
    </row>
    <row r="146" spans="3:26" ht="15.5" x14ac:dyDescent="0.35">
      <c r="C146" t="s">
        <v>2618</v>
      </c>
      <c r="V146" s="5">
        <v>-479044799000</v>
      </c>
      <c r="W146" s="5">
        <v>-395956530000</v>
      </c>
    </row>
    <row r="147" spans="3:26" ht="15.5" x14ac:dyDescent="0.35">
      <c r="C147" t="s">
        <v>2672</v>
      </c>
      <c r="D147" s="5">
        <v>-9511000000</v>
      </c>
      <c r="E147" s="5">
        <v>-4947000000</v>
      </c>
      <c r="F147" s="5">
        <v>-3364000000</v>
      </c>
      <c r="G147" s="5">
        <v>-3109000000</v>
      </c>
      <c r="I147" s="5">
        <v>-17807000000</v>
      </c>
      <c r="J147" s="5">
        <v>-27170000000</v>
      </c>
      <c r="K147" s="5">
        <v>-26528000000</v>
      </c>
      <c r="L147" s="5">
        <v>-63137000000</v>
      </c>
      <c r="M147" s="5">
        <v>-24257000000</v>
      </c>
      <c r="N147" s="5">
        <v>-146438000000</v>
      </c>
    </row>
    <row r="148" spans="3:26" ht="15.5" x14ac:dyDescent="0.35">
      <c r="C148" t="s">
        <v>1148</v>
      </c>
      <c r="V148" s="5">
        <v>-68089000</v>
      </c>
      <c r="W148" s="5">
        <v>-6895004000</v>
      </c>
      <c r="X148" s="5">
        <v>-13136751000</v>
      </c>
      <c r="Y148" s="5">
        <v>1968146000</v>
      </c>
      <c r="Z148" s="5">
        <v>1958000</v>
      </c>
    </row>
    <row r="149" spans="3:26" ht="15.5" x14ac:dyDescent="0.35">
      <c r="C149" t="s">
        <v>2673</v>
      </c>
      <c r="D149" s="5">
        <v>204000000</v>
      </c>
      <c r="E149" s="5">
        <v>434000000</v>
      </c>
      <c r="F149" s="5">
        <v>282000000</v>
      </c>
      <c r="G149" s="5">
        <v>28000000</v>
      </c>
      <c r="I149" s="5">
        <v>826000000</v>
      </c>
      <c r="J149" s="5">
        <v>3460000000</v>
      </c>
      <c r="K149" s="5">
        <v>2781000000</v>
      </c>
      <c r="L149" s="5">
        <v>96000000</v>
      </c>
      <c r="M149" s="5">
        <v>1583000000</v>
      </c>
      <c r="N149" s="5">
        <v>372000000</v>
      </c>
      <c r="O149" s="5">
        <v>1871000000</v>
      </c>
      <c r="P149" s="5">
        <v>310000000</v>
      </c>
      <c r="Q149" s="5">
        <v>6246755000</v>
      </c>
      <c r="R149" s="5">
        <v>361635000</v>
      </c>
      <c r="S149" s="5">
        <v>477693000</v>
      </c>
      <c r="T149" s="5">
        <v>340025000</v>
      </c>
      <c r="U149" s="5">
        <v>3079131000</v>
      </c>
    </row>
    <row r="150" spans="3:26" ht="15.5" x14ac:dyDescent="0.35">
      <c r="C150" t="s">
        <v>2674</v>
      </c>
      <c r="D150" s="5">
        <v>-891000000</v>
      </c>
      <c r="E150" s="5">
        <v>-9117000000</v>
      </c>
      <c r="F150" s="5">
        <v>-475000000</v>
      </c>
      <c r="G150" s="5">
        <v>-281000000</v>
      </c>
      <c r="I150" s="5">
        <v>-9944000000</v>
      </c>
      <c r="J150" s="5">
        <v>-2564000000</v>
      </c>
      <c r="K150" s="5">
        <v>-1775000000</v>
      </c>
      <c r="L150" s="5">
        <v>-101000000</v>
      </c>
      <c r="M150" s="5">
        <v>-16055000000</v>
      </c>
      <c r="N150" s="5">
        <v>-3385000000</v>
      </c>
      <c r="O150" s="5">
        <v>-2387000000</v>
      </c>
      <c r="P150" s="5">
        <v>-282000000</v>
      </c>
      <c r="Q150" s="5">
        <v>-84025000</v>
      </c>
      <c r="R150" s="5">
        <v>109880000</v>
      </c>
      <c r="S150" s="5">
        <v>-92597000</v>
      </c>
      <c r="T150" s="5">
        <v>-21047000</v>
      </c>
      <c r="U150" s="5">
        <v>-409490000</v>
      </c>
    </row>
    <row r="151" spans="3:26" ht="15.5" x14ac:dyDescent="0.35">
      <c r="C151" t="s">
        <v>2675</v>
      </c>
    </row>
    <row r="152" spans="3:26" ht="15.5" x14ac:dyDescent="0.35">
      <c r="C152" t="s">
        <v>2676</v>
      </c>
    </row>
    <row r="153" spans="3:26" ht="15.5" x14ac:dyDescent="0.35">
      <c r="C153" t="s">
        <v>763</v>
      </c>
      <c r="X153" s="5">
        <v>700514383000</v>
      </c>
      <c r="Y153" s="5">
        <v>-910377233000</v>
      </c>
      <c r="Z153" s="5">
        <v>-46809993000</v>
      </c>
    </row>
    <row r="154" spans="3:26" ht="15.5" x14ac:dyDescent="0.35">
      <c r="C154" t="s">
        <v>2677</v>
      </c>
      <c r="D154" s="5">
        <v>-426479000000</v>
      </c>
      <c r="E154" s="5">
        <v>463346000000</v>
      </c>
      <c r="F154" s="5">
        <v>-124518000000</v>
      </c>
      <c r="G154" s="5">
        <v>104385000000</v>
      </c>
      <c r="I154" s="5">
        <v>329379000000</v>
      </c>
      <c r="J154" s="5">
        <v>-329380000000</v>
      </c>
      <c r="V154" s="5">
        <v>-384354964000</v>
      </c>
      <c r="W154" s="5">
        <v>307984791000</v>
      </c>
      <c r="X154" s="5">
        <v>-1555161564000</v>
      </c>
      <c r="Y154" s="5">
        <v>-43747325000</v>
      </c>
      <c r="Z154" s="5">
        <v>-34203774000</v>
      </c>
    </row>
    <row r="155" spans="3:26" ht="15.5" x14ac:dyDescent="0.35">
      <c r="C155" t="s">
        <v>1152</v>
      </c>
      <c r="D155" s="5">
        <v>-819330000000</v>
      </c>
      <c r="E155" s="5">
        <v>366177000000</v>
      </c>
      <c r="F155" s="5">
        <v>-514293000000</v>
      </c>
      <c r="I155" s="5">
        <v>-148116000000</v>
      </c>
      <c r="K155" s="5">
        <v>5740509000000</v>
      </c>
      <c r="L155" s="5">
        <v>2509500000000</v>
      </c>
      <c r="M155" s="5">
        <v>-8250009000000</v>
      </c>
      <c r="N155" s="5">
        <v>6845651000000</v>
      </c>
      <c r="O155" s="5">
        <v>-3304631000000</v>
      </c>
      <c r="P155" s="5">
        <v>-2862735000000</v>
      </c>
      <c r="Q155" s="5">
        <v>-255970619000</v>
      </c>
      <c r="R155" s="5">
        <v>-418959550000</v>
      </c>
      <c r="T155" s="5">
        <v>-916663982000</v>
      </c>
      <c r="U155" s="5">
        <v>-442974487000</v>
      </c>
      <c r="V155" s="5">
        <v>124728267000</v>
      </c>
      <c r="W155" s="5">
        <v>-11492995000</v>
      </c>
    </row>
    <row r="156" spans="3:26" ht="15.5" x14ac:dyDescent="0.35">
      <c r="C156" t="s">
        <v>2678</v>
      </c>
      <c r="D156" s="5">
        <v>-2624336000000</v>
      </c>
      <c r="E156" s="5">
        <v>-2793199000000</v>
      </c>
      <c r="F156" s="5">
        <v>262666000000</v>
      </c>
      <c r="G156" s="5">
        <v>-1055635000000</v>
      </c>
      <c r="I156" s="5">
        <v>-2070996000000</v>
      </c>
      <c r="J156" s="5">
        <v>-3092291000000</v>
      </c>
      <c r="K156" s="5">
        <v>-9521419000000</v>
      </c>
      <c r="L156" s="5">
        <v>-12003711000000</v>
      </c>
      <c r="M156" s="5">
        <v>-6706343000000</v>
      </c>
      <c r="N156" s="5">
        <v>-2346753000000</v>
      </c>
      <c r="O156" s="5">
        <v>-6224585000000</v>
      </c>
      <c r="P156" s="5">
        <v>-9239408000000</v>
      </c>
      <c r="Q156" s="5">
        <v>-9222829949000</v>
      </c>
      <c r="R156" s="5">
        <v>-12969046570000</v>
      </c>
      <c r="S156" s="5">
        <v>-8238155859000</v>
      </c>
      <c r="T156" s="5">
        <v>-8321838260000</v>
      </c>
      <c r="U156" s="5">
        <v>-5468311657000</v>
      </c>
      <c r="V156" s="5">
        <v>-3561472244000</v>
      </c>
      <c r="W156" s="5">
        <v>-2628127596000</v>
      </c>
      <c r="X156" s="5">
        <v>-888880685000</v>
      </c>
      <c r="Y156" s="5">
        <v>-1079440444000</v>
      </c>
      <c r="Z156" s="5">
        <v>-912727233000</v>
      </c>
    </row>
    <row r="157" spans="3:26" ht="15.5" x14ac:dyDescent="0.35">
      <c r="C157" t="s">
        <v>2679</v>
      </c>
      <c r="X157" s="5">
        <v>36232185000</v>
      </c>
      <c r="Y157" s="5">
        <v>-17536220000</v>
      </c>
      <c r="Z157" s="5">
        <v>9302768000</v>
      </c>
    </row>
    <row r="158" spans="3:26" ht="15.5" x14ac:dyDescent="0.35">
      <c r="C158" t="s">
        <v>2680</v>
      </c>
      <c r="T158" s="5">
        <v>12315355000</v>
      </c>
      <c r="U158" s="5">
        <v>-11190101000</v>
      </c>
      <c r="V158" s="5">
        <v>16279674000</v>
      </c>
      <c r="W158" s="5">
        <v>-16225514000</v>
      </c>
      <c r="X158" s="5">
        <v>519185000</v>
      </c>
      <c r="Y158" s="5">
        <v>-1508462000</v>
      </c>
    </row>
    <row r="159" spans="3:26" ht="15.5" x14ac:dyDescent="0.35">
      <c r="C159" t="s">
        <v>937</v>
      </c>
      <c r="D159" s="5">
        <v>-64598000000</v>
      </c>
      <c r="E159" s="5">
        <v>288348000000</v>
      </c>
      <c r="F159" s="5">
        <v>77168000000</v>
      </c>
      <c r="G159" s="5">
        <v>-1446000000</v>
      </c>
      <c r="I159" s="5">
        <v>320779000000</v>
      </c>
      <c r="J159" s="5">
        <v>306082000000</v>
      </c>
      <c r="K159" s="5">
        <v>-81893000000</v>
      </c>
      <c r="L159" s="5">
        <v>-100416000000</v>
      </c>
      <c r="M159" s="5">
        <v>1061000000</v>
      </c>
      <c r="N159" s="5">
        <v>-354282000000</v>
      </c>
      <c r="O159" s="5">
        <v>602000000</v>
      </c>
      <c r="P159" s="5">
        <v>-23649000000</v>
      </c>
      <c r="Q159" s="5">
        <v>10363609000</v>
      </c>
      <c r="R159" s="5">
        <v>-71881277000</v>
      </c>
    </row>
    <row r="160" spans="3:26" ht="15.5" x14ac:dyDescent="0.35">
      <c r="C160" t="s">
        <v>547</v>
      </c>
      <c r="D160" s="5">
        <v>-210146000000</v>
      </c>
      <c r="E160" s="5">
        <v>-991349000000</v>
      </c>
      <c r="F160" s="5">
        <v>-1056458000000</v>
      </c>
      <c r="G160" s="5">
        <v>-1222467000000</v>
      </c>
      <c r="I160" s="5">
        <v>-4486774000000</v>
      </c>
      <c r="J160" s="5">
        <v>-4232185000000</v>
      </c>
      <c r="K160" s="5">
        <v>-1909993000000</v>
      </c>
      <c r="L160" s="5">
        <v>-493570000000</v>
      </c>
      <c r="M160" s="5">
        <v>-619781000000</v>
      </c>
      <c r="N160" s="5">
        <v>-181110000000</v>
      </c>
      <c r="O160" s="5">
        <v>-108748000000</v>
      </c>
      <c r="P160" s="5">
        <v>-50740000000</v>
      </c>
      <c r="Q160" s="5">
        <v>27310279000</v>
      </c>
      <c r="R160" s="5">
        <v>95212583000</v>
      </c>
      <c r="S160" s="5">
        <v>145901702000</v>
      </c>
      <c r="T160" s="5">
        <v>-32812758000</v>
      </c>
      <c r="U160" s="5">
        <v>31031109000</v>
      </c>
      <c r="V160" s="5">
        <v>-116815650000</v>
      </c>
      <c r="W160" s="5">
        <v>58667091000</v>
      </c>
      <c r="X160" s="5">
        <v>-326676227000</v>
      </c>
      <c r="Y160" s="5">
        <v>-16137608000</v>
      </c>
      <c r="Z160" s="5">
        <v>-40676904000</v>
      </c>
    </row>
    <row r="161" spans="3:26" ht="15.5" x14ac:dyDescent="0.35">
      <c r="C161" t="s">
        <v>2681</v>
      </c>
      <c r="D161" s="5">
        <v>-4144889000000</v>
      </c>
      <c r="E161" s="5">
        <v>-2666677000000</v>
      </c>
      <c r="F161" s="5">
        <v>-1355435000000</v>
      </c>
      <c r="G161" s="5">
        <v>-2175163000000</v>
      </c>
      <c r="I161" s="5">
        <v>-6055728000000</v>
      </c>
      <c r="J161" s="5">
        <v>-7347774000000</v>
      </c>
      <c r="K161" s="5">
        <v>-5772796000000</v>
      </c>
      <c r="L161" s="5">
        <v>-10088197000000</v>
      </c>
      <c r="M161" s="5">
        <v>-15575072000000</v>
      </c>
      <c r="N161" s="5">
        <v>3963506000000</v>
      </c>
      <c r="O161" s="5">
        <v>-9637362000000</v>
      </c>
      <c r="P161" s="5">
        <v>-12176532000000</v>
      </c>
      <c r="Q161" s="5">
        <v>-9441126680000</v>
      </c>
      <c r="R161" s="5">
        <v>-13364674814000</v>
      </c>
      <c r="S161" s="5">
        <v>-8092254157000</v>
      </c>
      <c r="T161" s="5">
        <v>-9258999645000</v>
      </c>
      <c r="U161" s="5">
        <v>-5891445136000</v>
      </c>
      <c r="V161" s="5">
        <v>-3921634917000</v>
      </c>
      <c r="W161" s="5">
        <v>-2289194223000</v>
      </c>
      <c r="X161" s="5">
        <v>-2033452723000</v>
      </c>
      <c r="Y161" s="5">
        <v>-2068747292000</v>
      </c>
      <c r="Z161" s="5">
        <v>-1025115136000</v>
      </c>
    </row>
    <row r="162" spans="3:26" ht="15.5" x14ac:dyDescent="0.35">
      <c r="C162" t="s">
        <v>2682</v>
      </c>
    </row>
    <row r="163" spans="3:26" ht="15.5" x14ac:dyDescent="0.35">
      <c r="C163" t="s">
        <v>1133</v>
      </c>
    </row>
    <row r="164" spans="3:26" ht="15.5" x14ac:dyDescent="0.35">
      <c r="C164" t="s">
        <v>2683</v>
      </c>
      <c r="D164" s="5">
        <v>-383419000000</v>
      </c>
      <c r="E164" s="5">
        <v>1088224000000</v>
      </c>
      <c r="F164" s="5">
        <v>-50866000000</v>
      </c>
      <c r="G164" s="5">
        <v>-796844000000</v>
      </c>
      <c r="I164" s="5">
        <v>921831000000</v>
      </c>
      <c r="J164" s="5">
        <v>-417393000000</v>
      </c>
      <c r="K164" s="5">
        <v>1206258000000</v>
      </c>
      <c r="L164" s="5">
        <v>-687171000000</v>
      </c>
      <c r="M164" s="5">
        <v>1462776000000</v>
      </c>
      <c r="N164" s="5">
        <v>-145795000000</v>
      </c>
      <c r="O164" s="5">
        <v>476309000000</v>
      </c>
      <c r="P164" s="5">
        <v>141123000000</v>
      </c>
      <c r="Q164" s="5">
        <v>-743640932000</v>
      </c>
      <c r="R164" s="5">
        <v>1201232392000</v>
      </c>
      <c r="S164" s="5">
        <v>169076923000</v>
      </c>
      <c r="T164" s="5">
        <v>1233375332000</v>
      </c>
      <c r="U164" s="5">
        <v>189779256000</v>
      </c>
      <c r="V164" s="5">
        <v>159614273000</v>
      </c>
      <c r="W164" s="5">
        <v>84740370000</v>
      </c>
      <c r="X164" s="5">
        <v>301374979000</v>
      </c>
      <c r="Y164" s="5">
        <v>31316584000</v>
      </c>
      <c r="Z164" s="5">
        <v>-22096532000</v>
      </c>
    </row>
    <row r="165" spans="3:26" ht="15.5" x14ac:dyDescent="0.35">
      <c r="C165" t="s">
        <v>2684</v>
      </c>
      <c r="D165" s="5">
        <v>2271000000</v>
      </c>
      <c r="E165" s="5">
        <v>420533000000</v>
      </c>
      <c r="F165" s="5">
        <v>90473000000</v>
      </c>
      <c r="G165" s="5">
        <v>54599000000</v>
      </c>
      <c r="I165" s="5">
        <v>815138000000</v>
      </c>
      <c r="J165" s="5">
        <v>-971528000000</v>
      </c>
      <c r="K165" s="5">
        <v>1206941000000</v>
      </c>
      <c r="L165" s="5">
        <v>-6525900000000</v>
      </c>
      <c r="M165" s="5">
        <v>3725403000000</v>
      </c>
      <c r="N165" s="5">
        <v>-5201124000000</v>
      </c>
      <c r="O165" s="5">
        <v>4447977000000</v>
      </c>
      <c r="P165" s="5">
        <v>6600596000000</v>
      </c>
      <c r="Q165" s="5">
        <v>2560044365000</v>
      </c>
      <c r="R165" s="5">
        <v>65219624000</v>
      </c>
      <c r="S165" s="5">
        <v>1150184111000</v>
      </c>
      <c r="T165" s="5">
        <v>1475604867000</v>
      </c>
      <c r="U165" s="5">
        <v>-38421163000</v>
      </c>
      <c r="V165" s="5">
        <v>494922592000</v>
      </c>
      <c r="W165" s="5">
        <v>305274210000</v>
      </c>
      <c r="X165" s="5">
        <v>294226744000</v>
      </c>
      <c r="Y165" s="5">
        <v>266752954000</v>
      </c>
      <c r="Z165" s="5">
        <v>43176989000</v>
      </c>
    </row>
    <row r="166" spans="3:26" ht="15.5" x14ac:dyDescent="0.35">
      <c r="C166" t="s">
        <v>2685</v>
      </c>
      <c r="D166" s="5">
        <v>6931318000000</v>
      </c>
      <c r="E166" s="5">
        <v>6166830000000</v>
      </c>
      <c r="F166" s="5">
        <v>5385540000000</v>
      </c>
      <c r="G166" s="5">
        <v>-604831000000</v>
      </c>
      <c r="I166" s="5">
        <v>10666433000000</v>
      </c>
      <c r="J166" s="5">
        <v>11164443000000</v>
      </c>
      <c r="K166" s="5">
        <v>-686283000000</v>
      </c>
      <c r="L166" s="5">
        <v>23362427000000</v>
      </c>
      <c r="M166" s="5">
        <v>21175392000000</v>
      </c>
      <c r="N166" s="5">
        <v>695231000000</v>
      </c>
      <c r="O166" s="5">
        <v>574784000000</v>
      </c>
      <c r="P166" s="5">
        <v>2137786000000</v>
      </c>
      <c r="Q166" s="5">
        <v>9175267385000</v>
      </c>
      <c r="R166" s="5">
        <v>9167109019000</v>
      </c>
      <c r="S166" s="5">
        <v>7947687411000</v>
      </c>
      <c r="T166" s="5">
        <v>8589084295000</v>
      </c>
      <c r="U166" s="5">
        <v>5352665834000</v>
      </c>
      <c r="V166" s="5">
        <v>3885844355000</v>
      </c>
      <c r="W166" s="5">
        <v>2413752115000</v>
      </c>
      <c r="X166" s="5">
        <v>1211508181000</v>
      </c>
      <c r="Y166" s="5">
        <v>1773870466000</v>
      </c>
      <c r="Z166" s="5">
        <v>1001987676000</v>
      </c>
    </row>
    <row r="167" spans="3:26" ht="15.5" x14ac:dyDescent="0.35">
      <c r="C167" t="s">
        <v>2686</v>
      </c>
      <c r="O167" s="5">
        <v>-500000000</v>
      </c>
      <c r="P167" s="5">
        <v>-2500000000</v>
      </c>
      <c r="Q167" s="5">
        <v>1479668000</v>
      </c>
      <c r="R167" s="5">
        <v>-50632451000</v>
      </c>
      <c r="S167" s="5">
        <v>-16653460000</v>
      </c>
      <c r="T167" s="5">
        <v>52017464000</v>
      </c>
      <c r="U167" s="5">
        <v>-7603125000</v>
      </c>
      <c r="V167" s="5">
        <v>-47020138000</v>
      </c>
      <c r="W167" s="5">
        <v>67060633000</v>
      </c>
      <c r="X167" s="5">
        <v>-51255139000</v>
      </c>
      <c r="Y167" s="5">
        <v>1970388000</v>
      </c>
      <c r="Z167" s="5">
        <v>-4870001000</v>
      </c>
    </row>
    <row r="168" spans="3:26" ht="15.5" x14ac:dyDescent="0.35">
      <c r="C168" t="s">
        <v>2687</v>
      </c>
      <c r="D168" s="5">
        <v>6550170000000</v>
      </c>
      <c r="E168" s="5">
        <v>7675587000000</v>
      </c>
      <c r="F168" s="5">
        <v>5425147000000</v>
      </c>
      <c r="G168" s="5">
        <v>-1347076000000</v>
      </c>
      <c r="I168" s="5">
        <v>12403402000000</v>
      </c>
      <c r="J168" s="5">
        <v>9775522000000</v>
      </c>
      <c r="K168" s="5">
        <v>1726916000000</v>
      </c>
      <c r="L168" s="5">
        <v>16149356000000</v>
      </c>
      <c r="M168" s="5">
        <v>26363571000000</v>
      </c>
      <c r="N168" s="5">
        <v>-4651688000000</v>
      </c>
      <c r="O168" s="5">
        <v>5498570000000</v>
      </c>
      <c r="P168" s="5">
        <v>8877005000000</v>
      </c>
      <c r="Q168" s="5">
        <v>10993150486000</v>
      </c>
      <c r="R168" s="5">
        <v>10382928584000</v>
      </c>
      <c r="S168" s="5">
        <v>9250294985000</v>
      </c>
      <c r="T168" s="5">
        <v>11350081958000</v>
      </c>
      <c r="U168" s="5">
        <v>5496420802000</v>
      </c>
      <c r="V168" s="5">
        <v>4493361082000</v>
      </c>
      <c r="W168" s="5">
        <v>2870827328000</v>
      </c>
      <c r="X168" s="5">
        <v>1755854765000</v>
      </c>
      <c r="Y168" s="5">
        <v>2073910392000</v>
      </c>
      <c r="Z168" s="5">
        <v>1018198132000</v>
      </c>
    </row>
    <row r="169" spans="3:26" ht="15.5" x14ac:dyDescent="0.35">
      <c r="C169" t="s">
        <v>2688</v>
      </c>
      <c r="D169" s="5">
        <v>-1037156000000</v>
      </c>
      <c r="E169" s="5">
        <v>298152000000</v>
      </c>
      <c r="F169" s="5">
        <v>696339000000</v>
      </c>
      <c r="G169" s="5">
        <v>451746000000</v>
      </c>
      <c r="I169" s="5">
        <v>1169469000000</v>
      </c>
      <c r="J169" s="5">
        <v>-1744225000000</v>
      </c>
      <c r="K169" s="5">
        <v>1522962000000</v>
      </c>
      <c r="L169" s="5">
        <v>-1437663000000</v>
      </c>
      <c r="M169" s="5">
        <v>690109000000</v>
      </c>
      <c r="N169" s="5">
        <v>2767065000000</v>
      </c>
      <c r="O169" s="5">
        <v>-3367000000</v>
      </c>
      <c r="P169" s="5">
        <v>1965000000</v>
      </c>
      <c r="Q169" s="5">
        <v>-455650412000</v>
      </c>
      <c r="R169" s="5">
        <v>453648475000</v>
      </c>
      <c r="S169" s="5">
        <v>-25065012000</v>
      </c>
      <c r="T169" s="5">
        <v>24430814000</v>
      </c>
      <c r="U169" s="5">
        <v>1774384000</v>
      </c>
      <c r="V169" s="5">
        <v>-7458996000</v>
      </c>
      <c r="W169" s="5">
        <v>-284186964000</v>
      </c>
      <c r="X169" s="5">
        <v>283335816000</v>
      </c>
    </row>
    <row r="170" spans="3:26" ht="15.5" x14ac:dyDescent="0.35">
      <c r="C170" t="s">
        <v>2689</v>
      </c>
      <c r="M170" s="5">
        <v>-22080000000</v>
      </c>
      <c r="N170" s="5">
        <v>73562000000</v>
      </c>
    </row>
    <row r="171" spans="3:26" ht="15.5" x14ac:dyDescent="0.35">
      <c r="C171" t="s">
        <v>2690</v>
      </c>
      <c r="M171" s="5">
        <v>-61867000000</v>
      </c>
      <c r="N171" s="5">
        <v>72810000000</v>
      </c>
    </row>
    <row r="172" spans="3:26" ht="15.5" x14ac:dyDescent="0.35">
      <c r="C172" t="s">
        <v>2691</v>
      </c>
      <c r="M172" s="5">
        <v>-197830000000</v>
      </c>
      <c r="N172" s="5">
        <v>12920000000</v>
      </c>
    </row>
    <row r="173" spans="3:26" ht="15.5" x14ac:dyDescent="0.35">
      <c r="C173" t="s">
        <v>2692</v>
      </c>
      <c r="D173" s="5">
        <v>99246000000</v>
      </c>
      <c r="F173" s="5">
        <v>-1161166000000</v>
      </c>
      <c r="G173" s="5">
        <v>665280000000</v>
      </c>
      <c r="I173" s="5">
        <v>-394214000000</v>
      </c>
      <c r="J173" s="5">
        <v>394214000000</v>
      </c>
      <c r="M173" s="5">
        <v>-1220635000000</v>
      </c>
      <c r="N173" s="5">
        <v>1220635000000</v>
      </c>
    </row>
    <row r="174" spans="3:26" ht="15.5" x14ac:dyDescent="0.35">
      <c r="C174" t="s">
        <v>131</v>
      </c>
      <c r="D174" s="5">
        <v>20707000000</v>
      </c>
      <c r="E174" s="5">
        <v>2342000000</v>
      </c>
      <c r="F174" s="5">
        <v>3506000000</v>
      </c>
      <c r="G174" s="5">
        <v>16962000000</v>
      </c>
      <c r="I174" s="5">
        <v>13698000000</v>
      </c>
      <c r="J174" s="5">
        <v>25765000000</v>
      </c>
      <c r="K174" s="5">
        <v>20765000000</v>
      </c>
      <c r="L174" s="5">
        <v>13089000000</v>
      </c>
      <c r="M174" s="5">
        <v>24763000000</v>
      </c>
      <c r="N174" s="5">
        <v>16685000000</v>
      </c>
      <c r="O174" s="5">
        <v>59241000000</v>
      </c>
      <c r="P174" s="5">
        <v>27962000000</v>
      </c>
      <c r="Q174" s="5">
        <v>4298581000</v>
      </c>
      <c r="R174" s="5">
        <v>2348682000</v>
      </c>
      <c r="S174" s="5">
        <v>-9010291000</v>
      </c>
      <c r="T174" s="5">
        <v>-3030911000</v>
      </c>
      <c r="U174" s="5">
        <v>39792883000</v>
      </c>
      <c r="V174" s="5">
        <v>-3708146000</v>
      </c>
      <c r="W174" s="5">
        <v>30602955000</v>
      </c>
      <c r="X174" s="5">
        <v>6234773000</v>
      </c>
      <c r="Y174" s="5">
        <v>-17603844000</v>
      </c>
      <c r="Z174" s="5">
        <v>-18509704000</v>
      </c>
    </row>
    <row r="175" spans="3:26" ht="15.5" x14ac:dyDescent="0.35">
      <c r="C175" t="s">
        <v>1160</v>
      </c>
      <c r="D175" s="5">
        <v>72805000000</v>
      </c>
      <c r="E175" s="5">
        <v>-60153000000</v>
      </c>
      <c r="F175" s="5">
        <v>-78031000000</v>
      </c>
      <c r="G175" s="5">
        <v>14639000000</v>
      </c>
      <c r="I175" s="5">
        <v>-99307000000</v>
      </c>
      <c r="J175" s="5">
        <v>-18993000000</v>
      </c>
      <c r="K175" s="5">
        <v>111774000000</v>
      </c>
      <c r="L175" s="5">
        <v>-2534000000</v>
      </c>
      <c r="M175" s="5">
        <v>-5104000000</v>
      </c>
      <c r="N175" s="5">
        <v>-13347000000</v>
      </c>
      <c r="O175" s="5">
        <v>7784000000</v>
      </c>
      <c r="P175" s="5">
        <v>8225000000</v>
      </c>
      <c r="Q175" s="5">
        <v>48905201000</v>
      </c>
      <c r="R175" s="5">
        <v>12286493000</v>
      </c>
      <c r="S175" s="5">
        <v>33851497000</v>
      </c>
      <c r="T175" s="5">
        <v>27500457000</v>
      </c>
      <c r="U175" s="5">
        <v>29577878000</v>
      </c>
      <c r="V175" s="5">
        <v>-15482523000</v>
      </c>
      <c r="W175" s="5">
        <v>29819960000</v>
      </c>
      <c r="X175" s="5">
        <v>-16819016000</v>
      </c>
      <c r="Y175" s="5">
        <v>14744775000</v>
      </c>
      <c r="Z175" s="5">
        <v>66917000</v>
      </c>
    </row>
    <row r="176" spans="3:26" ht="15.5" x14ac:dyDescent="0.35">
      <c r="C176" t="s">
        <v>764</v>
      </c>
      <c r="O176" s="5">
        <v>-273685000000</v>
      </c>
      <c r="P176" s="5">
        <v>-37673000000</v>
      </c>
      <c r="Q176" s="5">
        <v>-218074208000</v>
      </c>
      <c r="R176" s="5">
        <v>-187413618000</v>
      </c>
      <c r="S176" s="5">
        <v>-222935011000</v>
      </c>
      <c r="T176" s="5">
        <v>-135147613000</v>
      </c>
      <c r="U176" s="5">
        <v>-133290230000</v>
      </c>
    </row>
    <row r="177" spans="3:26" ht="15.5" x14ac:dyDescent="0.35">
      <c r="C177" t="s">
        <v>2693</v>
      </c>
      <c r="D177" s="5">
        <v>5705772000000</v>
      </c>
      <c r="E177" s="5">
        <v>7915928000000</v>
      </c>
      <c r="F177" s="5">
        <v>4885795000000</v>
      </c>
      <c r="G177" s="5">
        <v>-198449000000</v>
      </c>
      <c r="I177" s="5">
        <v>13093048000000</v>
      </c>
      <c r="J177" s="5">
        <v>8432283000000</v>
      </c>
      <c r="K177" s="5">
        <v>3382417000000</v>
      </c>
      <c r="L177" s="5">
        <v>14722248000000</v>
      </c>
      <c r="M177" s="5">
        <v>25570927000000</v>
      </c>
      <c r="N177" s="5">
        <v>-501358000000</v>
      </c>
      <c r="O177" s="5">
        <v>5288543000000</v>
      </c>
      <c r="P177" s="5">
        <v>8877484000000</v>
      </c>
      <c r="Q177" s="5">
        <v>10372629648000</v>
      </c>
      <c r="R177" s="5">
        <v>10663798616000</v>
      </c>
      <c r="S177" s="5">
        <v>9027136168000</v>
      </c>
      <c r="T177" s="5">
        <v>11263834705000</v>
      </c>
      <c r="U177" s="5">
        <v>5434275717000</v>
      </c>
      <c r="V177" s="5">
        <v>4466711417000</v>
      </c>
      <c r="W177" s="5">
        <v>2647063279000</v>
      </c>
      <c r="X177" s="5">
        <v>2028606338000</v>
      </c>
      <c r="Y177" s="5">
        <v>2071051323000</v>
      </c>
      <c r="Z177" s="5">
        <v>999755345000</v>
      </c>
    </row>
    <row r="178" spans="3:26" ht="15.5" x14ac:dyDescent="0.35">
      <c r="C178" t="s">
        <v>2694</v>
      </c>
      <c r="D178" s="5">
        <v>1560883000000</v>
      </c>
      <c r="E178" s="5">
        <v>5249251000000</v>
      </c>
      <c r="F178" s="5">
        <v>3530360000000</v>
      </c>
      <c r="G178" s="5">
        <v>-2373612000000</v>
      </c>
      <c r="I178" s="5">
        <v>7037320000000</v>
      </c>
      <c r="J178" s="5">
        <v>1084509000000</v>
      </c>
      <c r="K178" s="5">
        <v>-2390379000000</v>
      </c>
      <c r="L178" s="5">
        <v>4634051000000</v>
      </c>
      <c r="M178" s="5">
        <v>9995855000000</v>
      </c>
      <c r="N178" s="5">
        <v>3462148000000</v>
      </c>
      <c r="O178" s="5">
        <v>-4348819000000</v>
      </c>
      <c r="P178" s="5">
        <v>-3299048000000</v>
      </c>
      <c r="Q178" s="5">
        <v>931502968000</v>
      </c>
      <c r="R178" s="5">
        <v>-2700876198000</v>
      </c>
      <c r="S178" s="5">
        <v>934882011000</v>
      </c>
      <c r="T178" s="5">
        <v>2004835060000</v>
      </c>
      <c r="U178" s="5">
        <v>-457169419000</v>
      </c>
      <c r="V178" s="5">
        <v>545076500000</v>
      </c>
      <c r="W178" s="5">
        <v>357869056000</v>
      </c>
      <c r="X178" s="5">
        <v>-4846385000</v>
      </c>
      <c r="Y178" s="5">
        <v>2304031000</v>
      </c>
      <c r="Z178" s="5">
        <v>-25359791000</v>
      </c>
    </row>
    <row r="179" spans="3:26" ht="15.5" x14ac:dyDescent="0.35">
      <c r="C179" t="s">
        <v>190</v>
      </c>
      <c r="X179" s="5">
        <v>-3785709000</v>
      </c>
    </row>
    <row r="180" spans="3:26" ht="15.5" x14ac:dyDescent="0.35">
      <c r="C180" t="s">
        <v>172</v>
      </c>
      <c r="D180" s="5">
        <v>-614514000000</v>
      </c>
      <c r="E180" s="5">
        <v>1692236000000</v>
      </c>
      <c r="F180" s="5">
        <v>-762341000000</v>
      </c>
      <c r="G180" s="5">
        <v>-13166000000</v>
      </c>
      <c r="I180" s="5">
        <v>880304000000</v>
      </c>
      <c r="J180" s="5">
        <v>-853698000000</v>
      </c>
      <c r="K180" s="5">
        <v>2139247000000</v>
      </c>
      <c r="L180" s="5">
        <v>1659792000000</v>
      </c>
      <c r="M180" s="5">
        <v>698918000000</v>
      </c>
      <c r="N180" s="5">
        <v>268718000000</v>
      </c>
      <c r="O180" s="5">
        <v>284331000000</v>
      </c>
      <c r="P180" s="5">
        <v>2525775000000</v>
      </c>
      <c r="Q180" s="5">
        <v>2462026452000</v>
      </c>
      <c r="R180" s="5">
        <v>899653027000</v>
      </c>
      <c r="S180" s="5">
        <v>1147662268000</v>
      </c>
      <c r="T180" s="5">
        <v>235752617000</v>
      </c>
      <c r="U180" s="5">
        <v>882453422000</v>
      </c>
      <c r="V180" s="5">
        <v>-529922669000</v>
      </c>
      <c r="W180" s="5">
        <v>1266599000</v>
      </c>
      <c r="X180" s="5">
        <v>294410560000</v>
      </c>
      <c r="Y180" s="5">
        <v>-31631816000</v>
      </c>
      <c r="Z180" s="5">
        <v>-12373723000</v>
      </c>
    </row>
    <row r="181" spans="3:26" ht="15.5" x14ac:dyDescent="0.35">
      <c r="C181" t="s">
        <v>173</v>
      </c>
      <c r="D181" s="5">
        <v>-666234000000</v>
      </c>
      <c r="E181" s="5">
        <v>-653867000000</v>
      </c>
      <c r="F181" s="5">
        <v>200636000000</v>
      </c>
      <c r="G181" s="5">
        <v>1139452000000</v>
      </c>
      <c r="I181" s="5">
        <v>392956000000</v>
      </c>
      <c r="J181" s="5">
        <v>797417000000</v>
      </c>
      <c r="K181" s="5">
        <v>-366248000000</v>
      </c>
      <c r="L181" s="5">
        <v>-2241940000000</v>
      </c>
      <c r="M181" s="5">
        <v>-2272524000000</v>
      </c>
      <c r="N181" s="5">
        <v>1155806000000</v>
      </c>
      <c r="O181" s="5">
        <v>-431981000000</v>
      </c>
      <c r="P181" s="5">
        <v>-785325000000</v>
      </c>
      <c r="Q181" s="5">
        <v>-2432877015000</v>
      </c>
      <c r="R181" s="5">
        <v>-147440086000</v>
      </c>
      <c r="S181" s="5">
        <v>-344362898000</v>
      </c>
      <c r="T181" s="5">
        <v>-68187900000</v>
      </c>
      <c r="U181" s="5">
        <v>-32031933000</v>
      </c>
      <c r="V181" s="5">
        <v>-38328780000</v>
      </c>
      <c r="W181" s="5">
        <v>-361182267000</v>
      </c>
      <c r="X181" s="5">
        <v>-30453841000</v>
      </c>
      <c r="Y181" s="5">
        <v>-25415886000</v>
      </c>
      <c r="Z181" s="5">
        <v>-67599339000</v>
      </c>
    </row>
    <row r="182" spans="3:26" ht="15.5" x14ac:dyDescent="0.35">
      <c r="C182" t="s">
        <v>184</v>
      </c>
      <c r="D182" s="5">
        <v>24000000</v>
      </c>
      <c r="E182" s="5">
        <v>614000000</v>
      </c>
      <c r="F182" s="5">
        <v>281000000</v>
      </c>
      <c r="G182" s="5">
        <v>964000000</v>
      </c>
      <c r="I182" s="5">
        <v>1942000000</v>
      </c>
      <c r="J182" s="5">
        <v>829000000</v>
      </c>
      <c r="K182" s="5">
        <v>110000000</v>
      </c>
      <c r="L182" s="5">
        <v>1013000000</v>
      </c>
      <c r="M182" s="5">
        <v>776000000</v>
      </c>
      <c r="N182" s="5">
        <v>-71961000000</v>
      </c>
      <c r="O182" s="5">
        <v>1191000000</v>
      </c>
      <c r="P182" s="5">
        <v>1507000000</v>
      </c>
      <c r="Q182" s="5">
        <v>1494214000</v>
      </c>
      <c r="R182" s="5">
        <v>357022701000</v>
      </c>
      <c r="S182" s="5">
        <v>12850000</v>
      </c>
      <c r="T182" s="5">
        <v>12370500000</v>
      </c>
      <c r="U182" s="5">
        <v>10101000</v>
      </c>
      <c r="V182" s="5">
        <v>129945000</v>
      </c>
      <c r="W182" s="5">
        <v>4025000000</v>
      </c>
      <c r="X182" s="5">
        <v>4558368000</v>
      </c>
      <c r="Y182" s="5">
        <v>479300000</v>
      </c>
      <c r="Z182" s="5">
        <v>3147158000</v>
      </c>
    </row>
    <row r="183" spans="3:26" ht="15.5" x14ac:dyDescent="0.35">
      <c r="C183" t="s">
        <v>174</v>
      </c>
      <c r="D183" s="5">
        <v>-13964000000</v>
      </c>
      <c r="E183" s="5">
        <v>-5619000000</v>
      </c>
      <c r="F183" s="5">
        <v>-2577000000</v>
      </c>
      <c r="G183" s="5">
        <v>-11956000000</v>
      </c>
      <c r="I183" s="5">
        <v>-69134000000</v>
      </c>
      <c r="J183" s="5">
        <v>-181846000000</v>
      </c>
      <c r="K183" s="5">
        <v>-217059000000</v>
      </c>
      <c r="L183" s="5">
        <v>-1359082000000</v>
      </c>
      <c r="M183" s="5">
        <v>-84002000000</v>
      </c>
      <c r="N183" s="5">
        <v>-115372000000</v>
      </c>
      <c r="O183" s="5">
        <v>-94654000000</v>
      </c>
      <c r="P183" s="5">
        <v>-181685000000</v>
      </c>
      <c r="Q183" s="5">
        <v>-143099289000</v>
      </c>
      <c r="R183" s="5">
        <v>-107635624000</v>
      </c>
      <c r="S183" s="5">
        <v>-234174079000</v>
      </c>
      <c r="T183" s="5">
        <v>-80558400000</v>
      </c>
      <c r="U183" s="5">
        <v>-32042034000</v>
      </c>
      <c r="V183" s="5">
        <v>-38458725000</v>
      </c>
      <c r="W183" s="5">
        <v>-365207267000</v>
      </c>
      <c r="X183" s="5">
        <v>-35012209000</v>
      </c>
      <c r="Y183" s="5">
        <v>-25895186000</v>
      </c>
      <c r="Z183" s="5">
        <v>-70746497000</v>
      </c>
    </row>
    <row r="184" spans="3:26" ht="15.5" x14ac:dyDescent="0.35">
      <c r="C184" t="s">
        <v>2695</v>
      </c>
    </row>
    <row r="185" spans="3:26" ht="15.5" x14ac:dyDescent="0.35">
      <c r="C185" t="s">
        <v>2696</v>
      </c>
      <c r="O185" s="5">
        <v>30000000000</v>
      </c>
      <c r="P185" s="5">
        <v>70000000000</v>
      </c>
    </row>
    <row r="186" spans="3:26" ht="15.5" x14ac:dyDescent="0.35">
      <c r="C186" t="s">
        <v>2697</v>
      </c>
      <c r="O186" s="5">
        <v>-22000000000</v>
      </c>
      <c r="P186" s="5">
        <v>-130000000000</v>
      </c>
      <c r="Q186" s="5">
        <v>-70000000000</v>
      </c>
    </row>
    <row r="187" spans="3:26" ht="15.5" x14ac:dyDescent="0.35">
      <c r="C187" t="s">
        <v>2698</v>
      </c>
      <c r="O187" s="5">
        <v>-2182021000000</v>
      </c>
      <c r="P187" s="5">
        <v>-695562000000</v>
      </c>
      <c r="Q187" s="5">
        <v>-4464693981000</v>
      </c>
      <c r="R187" s="5">
        <v>-2136827163000</v>
      </c>
      <c r="S187" s="5">
        <v>-110201669000</v>
      </c>
    </row>
    <row r="188" spans="3:26" ht="15.5" x14ac:dyDescent="0.35">
      <c r="C188" t="s">
        <v>191</v>
      </c>
      <c r="D188" s="5">
        <v>-614514000000</v>
      </c>
      <c r="E188" s="5">
        <v>1692236000000</v>
      </c>
      <c r="F188" s="5">
        <v>-762341000000</v>
      </c>
      <c r="G188" s="5">
        <v>-13166000000</v>
      </c>
      <c r="I188" s="5">
        <v>880304000000</v>
      </c>
      <c r="J188" s="5">
        <v>-853698000000</v>
      </c>
      <c r="K188" s="5">
        <v>2139247000000</v>
      </c>
      <c r="L188" s="5">
        <v>1659792000000</v>
      </c>
      <c r="M188" s="5">
        <v>698918000000</v>
      </c>
      <c r="N188" s="5">
        <v>268718000000</v>
      </c>
      <c r="O188" s="5">
        <v>284331000000</v>
      </c>
      <c r="P188" s="5">
        <v>2525775000000</v>
      </c>
      <c r="Q188" s="5">
        <v>2462026452000</v>
      </c>
      <c r="R188" s="5">
        <v>899653027000</v>
      </c>
      <c r="S188" s="5">
        <v>1147662268000</v>
      </c>
      <c r="T188" s="5">
        <v>235752617000</v>
      </c>
      <c r="U188" s="5">
        <v>882453422000</v>
      </c>
      <c r="V188" s="5">
        <v>-529922669000</v>
      </c>
      <c r="W188" s="5">
        <v>1266599000</v>
      </c>
      <c r="X188" s="5">
        <v>294410560000</v>
      </c>
      <c r="Y188" s="5">
        <v>-31631816000</v>
      </c>
      <c r="Z188" s="5">
        <v>-12373723000</v>
      </c>
    </row>
    <row r="189" spans="3:26" ht="15.5" x14ac:dyDescent="0.35">
      <c r="C189" t="s">
        <v>151</v>
      </c>
      <c r="M189" s="5">
        <v>990908000000</v>
      </c>
      <c r="P189" s="5">
        <v>1913076000000</v>
      </c>
      <c r="S189" s="5">
        <v>1068930662000</v>
      </c>
      <c r="U189" s="5">
        <v>261276024000</v>
      </c>
      <c r="X189" s="5">
        <v>350408352000</v>
      </c>
    </row>
    <row r="190" spans="3:26" ht="15.5" x14ac:dyDescent="0.35">
      <c r="C190" t="s">
        <v>207</v>
      </c>
      <c r="E190" s="5">
        <v>2000285000000</v>
      </c>
      <c r="I190" s="5">
        <v>2000285000000</v>
      </c>
      <c r="J190" s="5">
        <v>144516000000</v>
      </c>
      <c r="K190" s="5">
        <v>2106442000000</v>
      </c>
      <c r="L190" s="5">
        <v>893558000000</v>
      </c>
    </row>
    <row r="191" spans="3:26" ht="15.5" x14ac:dyDescent="0.35">
      <c r="C191" t="s">
        <v>2237</v>
      </c>
      <c r="N191" s="5">
        <v>1009075000000</v>
      </c>
      <c r="O191" s="5">
        <v>1002087000000</v>
      </c>
      <c r="P191" s="5">
        <v>91099000000</v>
      </c>
      <c r="Q191" s="5">
        <v>1000264934000</v>
      </c>
      <c r="R191" s="5">
        <v>1002314657000</v>
      </c>
      <c r="S191" s="5">
        <v>82610057000</v>
      </c>
    </row>
    <row r="192" spans="3:26" ht="15.5" x14ac:dyDescent="0.35">
      <c r="C192" t="s">
        <v>686</v>
      </c>
      <c r="M192" s="5">
        <v>-5173000000</v>
      </c>
      <c r="O192" s="5">
        <v>-4748000000</v>
      </c>
      <c r="P192" s="5">
        <v>-3577000000</v>
      </c>
      <c r="Q192" s="5">
        <v>-3245790000</v>
      </c>
      <c r="R192" s="5">
        <v>-3659998000</v>
      </c>
      <c r="S192" s="5">
        <v>-3878451000</v>
      </c>
    </row>
    <row r="193" spans="3:26" ht="15.5" x14ac:dyDescent="0.35">
      <c r="C193" t="s">
        <v>436</v>
      </c>
      <c r="D193" s="5">
        <v>-14514000000</v>
      </c>
      <c r="E193" s="5">
        <v>-13049000000</v>
      </c>
      <c r="F193" s="5">
        <v>-4341000000</v>
      </c>
      <c r="G193" s="5">
        <v>-13166000000</v>
      </c>
      <c r="I193" s="5">
        <v>-36981000000</v>
      </c>
      <c r="J193" s="5">
        <v>-18214000000</v>
      </c>
      <c r="K193" s="5">
        <v>-27195000000</v>
      </c>
      <c r="L193" s="5">
        <v>-33766000000</v>
      </c>
      <c r="M193" s="5">
        <v>-31017000000</v>
      </c>
      <c r="N193" s="5">
        <v>-40357000000</v>
      </c>
    </row>
    <row r="194" spans="3:26" ht="15.5" x14ac:dyDescent="0.35">
      <c r="C194" t="s">
        <v>2699</v>
      </c>
    </row>
    <row r="195" spans="3:26" ht="15.5" x14ac:dyDescent="0.35">
      <c r="C195" t="s">
        <v>2700</v>
      </c>
    </row>
    <row r="196" spans="3:26" ht="15.5" x14ac:dyDescent="0.35">
      <c r="C196" t="s">
        <v>2701</v>
      </c>
    </row>
    <row r="197" spans="3:26" ht="15.5" x14ac:dyDescent="0.35">
      <c r="C197" t="s">
        <v>423</v>
      </c>
      <c r="P197" s="5">
        <v>-273296000000</v>
      </c>
      <c r="Q197" s="5">
        <v>-196773430000</v>
      </c>
      <c r="R197" s="5">
        <v>-99001632000</v>
      </c>
      <c r="U197" s="5">
        <v>-98938829000</v>
      </c>
      <c r="V197" s="5">
        <v>-83479636000</v>
      </c>
      <c r="Y197" s="5">
        <v>-15459192000</v>
      </c>
      <c r="Z197" s="5">
        <v>-12882660000</v>
      </c>
    </row>
    <row r="198" spans="3:26" ht="15.5" x14ac:dyDescent="0.35">
      <c r="C198" t="s">
        <v>2702</v>
      </c>
      <c r="E198" s="5">
        <v>-295000000000</v>
      </c>
      <c r="F198" s="5">
        <v>45000000000</v>
      </c>
      <c r="G198" s="5">
        <v>-30000000000</v>
      </c>
      <c r="I198" s="5">
        <v>-280000000000</v>
      </c>
      <c r="J198" s="5">
        <v>20000000000</v>
      </c>
      <c r="K198" s="5">
        <v>60000000000</v>
      </c>
      <c r="L198" s="5">
        <v>800000000000</v>
      </c>
      <c r="Q198" s="5">
        <v>669354667000</v>
      </c>
    </row>
    <row r="199" spans="3:26" ht="15.5" x14ac:dyDescent="0.35">
      <c r="C199" t="s">
        <v>2703</v>
      </c>
      <c r="D199" s="5">
        <v>-600000000000</v>
      </c>
      <c r="G199" s="5">
        <v>30000000000</v>
      </c>
      <c r="O199" s="5">
        <v>-713008000000</v>
      </c>
    </row>
    <row r="200" spans="3:26" ht="15.5" x14ac:dyDescent="0.35">
      <c r="C200" t="s">
        <v>2704</v>
      </c>
      <c r="U200" s="5">
        <v>38647980000</v>
      </c>
    </row>
    <row r="201" spans="3:26" ht="15.5" x14ac:dyDescent="0.35">
      <c r="C201" t="s">
        <v>197</v>
      </c>
      <c r="P201" s="5">
        <v>803000000000</v>
      </c>
      <c r="Q201" s="5">
        <v>1000000000000</v>
      </c>
      <c r="T201" s="5">
        <v>235752617000</v>
      </c>
      <c r="U201" s="5">
        <v>681468247000</v>
      </c>
      <c r="V201" s="5">
        <v>-446443033000</v>
      </c>
      <c r="W201" s="5">
        <v>1266599000</v>
      </c>
      <c r="X201" s="5">
        <v>-55997792000</v>
      </c>
      <c r="Y201" s="5">
        <v>-16172624000</v>
      </c>
      <c r="Z201" s="5">
        <v>508937000</v>
      </c>
    </row>
    <row r="202" spans="3:26" ht="15.5" x14ac:dyDescent="0.35">
      <c r="C202" t="s">
        <v>2705</v>
      </c>
      <c r="F202" s="5">
        <v>-803000000000</v>
      </c>
      <c r="I202" s="5">
        <v>-803000000000</v>
      </c>
      <c r="J202" s="5">
        <v>-1000000000000</v>
      </c>
    </row>
    <row r="203" spans="3:26" ht="15.5" x14ac:dyDescent="0.35">
      <c r="C203" t="s">
        <v>2706</v>
      </c>
      <c r="M203" s="5">
        <v>-255800000000</v>
      </c>
      <c r="N203" s="5">
        <v>-700000000000</v>
      </c>
    </row>
    <row r="204" spans="3:26" ht="15.5" x14ac:dyDescent="0.35">
      <c r="C204" t="s">
        <v>775</v>
      </c>
      <c r="P204" s="5">
        <v>-4527000000</v>
      </c>
      <c r="Q204" s="5">
        <v>-7573929000</v>
      </c>
    </row>
    <row r="205" spans="3:26" ht="15.5" x14ac:dyDescent="0.35">
      <c r="C205" t="s">
        <v>213</v>
      </c>
      <c r="D205" s="5">
        <v>-133376000000</v>
      </c>
      <c r="E205" s="5">
        <v>5602692000000</v>
      </c>
      <c r="F205" s="5">
        <v>2218026000000</v>
      </c>
      <c r="G205" s="5">
        <v>-1948387000000</v>
      </c>
      <c r="I205" s="5">
        <v>5437038000000</v>
      </c>
      <c r="J205" s="5">
        <v>127554000000</v>
      </c>
      <c r="K205" s="5">
        <v>-1318637000000</v>
      </c>
      <c r="L205" s="5">
        <v>3098090000000</v>
      </c>
      <c r="M205" s="5">
        <v>5596942000000</v>
      </c>
      <c r="N205" s="5">
        <v>1943764000000</v>
      </c>
      <c r="O205" s="5">
        <v>-3447501000000</v>
      </c>
      <c r="P205" s="5">
        <v>366541000000</v>
      </c>
      <c r="Q205" s="5">
        <v>2379174920000</v>
      </c>
      <c r="R205" s="5">
        <v>-226284789000</v>
      </c>
      <c r="S205" s="5">
        <v>2512725114000</v>
      </c>
      <c r="T205" s="5">
        <v>2715248802000</v>
      </c>
      <c r="U205" s="5">
        <v>937755814000</v>
      </c>
      <c r="V205" s="5">
        <v>723051434000</v>
      </c>
      <c r="W205" s="5">
        <v>-22524780000</v>
      </c>
      <c r="X205" s="5">
        <v>813386212000</v>
      </c>
      <c r="Y205" s="5">
        <v>115987089000</v>
      </c>
      <c r="Z205" s="5">
        <v>23597870000</v>
      </c>
    </row>
    <row r="206" spans="3:26" ht="15.5" x14ac:dyDescent="0.35">
      <c r="C206" t="s">
        <v>214</v>
      </c>
      <c r="D206" s="5">
        <v>23405323000000</v>
      </c>
      <c r="I206" s="5">
        <v>17968285000000</v>
      </c>
      <c r="J206" s="5">
        <v>17840731000000</v>
      </c>
      <c r="K206" s="5">
        <v>19159368000000</v>
      </c>
      <c r="L206" s="5">
        <v>16061278000000</v>
      </c>
      <c r="M206" s="5">
        <v>10464336000000</v>
      </c>
      <c r="N206" s="5">
        <v>8520308000000</v>
      </c>
      <c r="O206" s="5">
        <v>11967809000000</v>
      </c>
      <c r="P206" s="5">
        <v>11601268000000</v>
      </c>
      <c r="Q206" s="5">
        <v>9222092635000</v>
      </c>
      <c r="R206" s="5">
        <v>9448377424000</v>
      </c>
      <c r="S206" s="5">
        <v>6935652310000</v>
      </c>
      <c r="T206" s="5">
        <v>4202403508000</v>
      </c>
      <c r="U206" s="5">
        <v>3264647694000</v>
      </c>
      <c r="V206" s="5">
        <v>2541596260000</v>
      </c>
      <c r="W206" s="5">
        <v>2564121042000</v>
      </c>
      <c r="X206" s="5">
        <v>1750734829000</v>
      </c>
      <c r="Y206" s="5">
        <v>269492015000</v>
      </c>
      <c r="Z206" s="5">
        <v>245894145000</v>
      </c>
    </row>
    <row r="207" spans="3:26" ht="15.5" x14ac:dyDescent="0.35">
      <c r="C207" t="s">
        <v>216</v>
      </c>
      <c r="D207" s="5">
        <v>23271947000000</v>
      </c>
      <c r="E207" s="5">
        <v>5602692000000</v>
      </c>
      <c r="F207" s="5">
        <v>2218026000000</v>
      </c>
      <c r="G207" s="5">
        <v>-1948387000000</v>
      </c>
      <c r="I207" s="5">
        <v>23405323000000</v>
      </c>
      <c r="J207" s="5">
        <v>17968285000000</v>
      </c>
      <c r="K207" s="5">
        <v>17840731000000</v>
      </c>
      <c r="L207" s="5">
        <v>19159368000000</v>
      </c>
      <c r="M207" s="5">
        <v>16061278000000</v>
      </c>
      <c r="N207" s="5">
        <v>10464072000000</v>
      </c>
      <c r="O207" s="5">
        <v>8520308000000</v>
      </c>
      <c r="P207" s="5">
        <v>11967809000000</v>
      </c>
      <c r="Q207" s="5">
        <v>11601267555000</v>
      </c>
      <c r="R207" s="5">
        <v>9222092635000</v>
      </c>
      <c r="S207" s="5">
        <v>9448377424000</v>
      </c>
      <c r="T207" s="5">
        <v>6917652310000</v>
      </c>
      <c r="U207" s="5">
        <v>4202403508000</v>
      </c>
      <c r="V207" s="5">
        <v>3264647694000</v>
      </c>
      <c r="W207" s="5">
        <v>2541596262000</v>
      </c>
      <c r="X207" s="5">
        <v>2564121041000</v>
      </c>
      <c r="Y207" s="5">
        <v>385479104000</v>
      </c>
      <c r="Z207" s="5">
        <v>269492015000</v>
      </c>
    </row>
    <row r="209" spans="2:26" ht="15.5" x14ac:dyDescent="0.35">
      <c r="B209" t="s">
        <v>217</v>
      </c>
      <c r="C209" t="s">
        <v>11</v>
      </c>
      <c r="D209" s="5">
        <v>11830000000</v>
      </c>
      <c r="E209" s="5">
        <v>11830000000</v>
      </c>
      <c r="F209" s="5">
        <v>11830000000</v>
      </c>
      <c r="G209" s="5">
        <v>11830000000</v>
      </c>
      <c r="I209" s="5">
        <v>11830000000</v>
      </c>
      <c r="J209" s="5">
        <v>11830000000</v>
      </c>
      <c r="K209" s="5">
        <v>11830000000</v>
      </c>
      <c r="L209" s="5">
        <v>11830000000</v>
      </c>
      <c r="M209" s="5">
        <v>11830000000</v>
      </c>
      <c r="N209" s="5">
        <v>6830000000</v>
      </c>
      <c r="O209" s="5">
        <v>6830000000</v>
      </c>
      <c r="P209" s="5">
        <v>6380000000</v>
      </c>
      <c r="Q209" s="5">
        <v>4920000000</v>
      </c>
      <c r="R209" s="5">
        <v>4920000000</v>
      </c>
      <c r="S209" s="5">
        <v>4300000000</v>
      </c>
      <c r="T209" s="5">
        <v>3480000000</v>
      </c>
      <c r="U209" s="5">
        <v>3480000000</v>
      </c>
      <c r="V209" s="5">
        <v>3090000000</v>
      </c>
      <c r="W209" s="5">
        <v>3090000000</v>
      </c>
      <c r="X209" s="5">
        <v>3090000000</v>
      </c>
      <c r="Y209" s="5">
        <v>2580000000</v>
      </c>
      <c r="Z209" s="5">
        <v>2580000000</v>
      </c>
    </row>
    <row r="210" spans="2:26" ht="15.5" x14ac:dyDescent="0.35">
      <c r="C210" t="s">
        <v>218</v>
      </c>
      <c r="D210" s="6">
        <v>3.14</v>
      </c>
      <c r="E210" s="6">
        <v>-0.99</v>
      </c>
      <c r="F210" s="6">
        <v>1.52</v>
      </c>
      <c r="G210" s="6">
        <v>1.05</v>
      </c>
    </row>
    <row r="211" spans="2:26" ht="15.5" x14ac:dyDescent="0.35">
      <c r="C211" t="s">
        <v>219</v>
      </c>
      <c r="D211" s="6">
        <v>60.51</v>
      </c>
      <c r="E211" s="6">
        <v>-234.34</v>
      </c>
      <c r="F211" s="6">
        <v>182.89</v>
      </c>
      <c r="G211" s="6">
        <v>171.43</v>
      </c>
    </row>
    <row r="212" spans="2:26" ht="15.5" x14ac:dyDescent="0.35">
      <c r="C212" t="s">
        <v>72</v>
      </c>
      <c r="D212" s="6">
        <v>0.74</v>
      </c>
      <c r="E212" s="6">
        <v>0.82</v>
      </c>
      <c r="F212" s="6">
        <v>1.06</v>
      </c>
      <c r="G212" s="6">
        <v>0.65</v>
      </c>
    </row>
    <row r="213" spans="2:26" ht="15.5" x14ac:dyDescent="0.35">
      <c r="C213" t="s">
        <v>220</v>
      </c>
      <c r="D213" s="5">
        <v>95090000000</v>
      </c>
      <c r="E213" s="6">
        <v>66760000000.000008</v>
      </c>
      <c r="F213" s="5">
        <v>82740000000</v>
      </c>
      <c r="G213" s="5">
        <v>76530000000</v>
      </c>
    </row>
    <row r="214" spans="2:26" ht="15.5" x14ac:dyDescent="0.35">
      <c r="C214" t="s">
        <v>221</v>
      </c>
      <c r="D214" s="6">
        <v>2.0000000000000001E-4</v>
      </c>
      <c r="E214" s="6">
        <v>-1E-4</v>
      </c>
      <c r="F214" s="6">
        <v>1E-4</v>
      </c>
      <c r="G214" s="6">
        <v>1E-4</v>
      </c>
    </row>
    <row r="215" spans="2:26" ht="15.5" x14ac:dyDescent="0.35">
      <c r="C215" t="s">
        <v>222</v>
      </c>
      <c r="D215" s="6">
        <v>2E-3</v>
      </c>
      <c r="E215" s="6">
        <v>-7.000000000000001E-4</v>
      </c>
      <c r="F215" s="6">
        <v>1.1000000000000001E-3</v>
      </c>
      <c r="G215" s="6">
        <v>7.000000000000001E-4</v>
      </c>
    </row>
    <row r="216" spans="2:26" ht="15.5" x14ac:dyDescent="0.35">
      <c r="C216" t="s">
        <v>223</v>
      </c>
      <c r="D216" s="6">
        <v>2.9999999999999997E-4</v>
      </c>
      <c r="E216" s="5">
        <v>0</v>
      </c>
      <c r="F216" s="6">
        <v>1E-4</v>
      </c>
      <c r="G216" s="6">
        <v>1E-4</v>
      </c>
    </row>
    <row r="217" spans="2:26" ht="15.5" x14ac:dyDescent="0.35">
      <c r="C217" t="s">
        <v>224</v>
      </c>
    </row>
    <row r="218" spans="2:26" ht="15.5" x14ac:dyDescent="0.35">
      <c r="C218" t="s">
        <v>225</v>
      </c>
      <c r="D218" s="5">
        <v>19046000000000</v>
      </c>
      <c r="E218" s="5">
        <v>17065000000000</v>
      </c>
      <c r="F218" s="5">
        <v>17028000000000</v>
      </c>
      <c r="G218" s="5">
        <v>16992000000000</v>
      </c>
    </row>
    <row r="219" spans="2:26" ht="15.5" x14ac:dyDescent="0.35">
      <c r="C219" t="s">
        <v>226</v>
      </c>
      <c r="D219" s="6">
        <v>0.12</v>
      </c>
      <c r="E219" s="6">
        <v>0.16</v>
      </c>
      <c r="F219" s="6">
        <v>0.19</v>
      </c>
      <c r="G219" s="6">
        <v>0.13</v>
      </c>
    </row>
    <row r="220" spans="2:26" ht="15.5" x14ac:dyDescent="0.35">
      <c r="C220" t="s">
        <v>227</v>
      </c>
      <c r="D220" s="6">
        <v>1609.67</v>
      </c>
      <c r="E220" s="6">
        <v>1442.24</v>
      </c>
      <c r="F220" s="6">
        <v>1439.14</v>
      </c>
      <c r="G220" s="6">
        <v>1436.04</v>
      </c>
    </row>
    <row r="221" spans="2:26" ht="15.5" x14ac:dyDescent="0.35">
      <c r="C221" t="s">
        <v>228</v>
      </c>
      <c r="D221" s="6">
        <v>0.12</v>
      </c>
      <c r="E221" s="6">
        <v>0.16</v>
      </c>
      <c r="F221" s="6">
        <v>0.19</v>
      </c>
      <c r="G221" s="6">
        <v>0.13</v>
      </c>
    </row>
    <row r="222" spans="2:26" ht="15.5" x14ac:dyDescent="0.35">
      <c r="C222" t="s">
        <v>229</v>
      </c>
      <c r="D222" s="6">
        <v>1609.67</v>
      </c>
      <c r="E222" s="6">
        <v>1442.24</v>
      </c>
      <c r="F222" s="6">
        <v>1439.14</v>
      </c>
      <c r="G222" s="6">
        <v>1436.04</v>
      </c>
    </row>
    <row r="223" spans="2:26" ht="15.5" x14ac:dyDescent="0.35">
      <c r="C223" t="s">
        <v>230</v>
      </c>
    </row>
    <row r="224" spans="2:26" ht="15.5" x14ac:dyDescent="0.35">
      <c r="C224" t="s">
        <v>231</v>
      </c>
    </row>
    <row r="225" spans="3:26" ht="15.5" x14ac:dyDescent="0.35">
      <c r="C225" t="s">
        <v>232</v>
      </c>
      <c r="D225" s="5">
        <v>19046000000000</v>
      </c>
      <c r="E225" s="5">
        <v>17065000000000</v>
      </c>
      <c r="F225" s="5">
        <v>17028000000000</v>
      </c>
      <c r="G225" s="5">
        <v>16992000000000</v>
      </c>
    </row>
    <row r="226" spans="3:26" ht="15.5" x14ac:dyDescent="0.35">
      <c r="C226" t="s">
        <v>23</v>
      </c>
    </row>
    <row r="227" spans="3:26" ht="15.5" x14ac:dyDescent="0.35">
      <c r="C227" t="s">
        <v>20</v>
      </c>
    </row>
    <row r="228" spans="3:26" ht="15.5" x14ac:dyDescent="0.35">
      <c r="C228" t="s">
        <v>233</v>
      </c>
    </row>
    <row r="229" spans="3:26" ht="15.5" x14ac:dyDescent="0.35">
      <c r="C229" t="s">
        <v>234</v>
      </c>
      <c r="D229" s="5">
        <v>1147000000000</v>
      </c>
      <c r="E229" s="5">
        <v>4564000000000</v>
      </c>
      <c r="F229" s="5">
        <v>2780000000000</v>
      </c>
      <c r="G229" s="5">
        <v>-3075000000000</v>
      </c>
    </row>
    <row r="230" spans="3:26" ht="15.5" x14ac:dyDescent="0.35">
      <c r="C230" t="s">
        <v>235</v>
      </c>
      <c r="D230" s="5">
        <v>-14000000000</v>
      </c>
      <c r="E230" s="5">
        <v>-6000000000</v>
      </c>
      <c r="F230" s="5">
        <v>-3000000000</v>
      </c>
      <c r="G230" s="5">
        <v>-12000000000</v>
      </c>
    </row>
    <row r="231" spans="3:26" ht="15.5" x14ac:dyDescent="0.35">
      <c r="C231" t="s">
        <v>12</v>
      </c>
      <c r="D231" s="5">
        <v>1133000000000</v>
      </c>
      <c r="E231" s="5">
        <v>4559000000000</v>
      </c>
      <c r="F231" s="5">
        <v>2777000000000</v>
      </c>
      <c r="G231" s="5">
        <v>-3087000000000</v>
      </c>
    </row>
    <row r="232" spans="3:26" ht="15.5" x14ac:dyDescent="0.35">
      <c r="C232" t="s">
        <v>15</v>
      </c>
      <c r="D232" s="6">
        <v>95.79</v>
      </c>
      <c r="E232" s="6">
        <v>385.27</v>
      </c>
      <c r="F232" s="6">
        <v>234.71</v>
      </c>
      <c r="G232" s="6">
        <v>-260.86</v>
      </c>
    </row>
    <row r="233" spans="3:26" ht="15.5" x14ac:dyDescent="0.35">
      <c r="C233" t="s">
        <v>57</v>
      </c>
      <c r="I233" s="6">
        <v>2.5299999999999998</v>
      </c>
      <c r="J233" s="6">
        <v>2.16</v>
      </c>
      <c r="K233" s="6">
        <v>1.87</v>
      </c>
      <c r="L233" s="6">
        <v>2.2000000000000002</v>
      </c>
      <c r="M233" s="6">
        <v>3.73</v>
      </c>
      <c r="N233" s="6">
        <v>9.39</v>
      </c>
      <c r="O233" s="6">
        <v>77.3</v>
      </c>
      <c r="P233" s="6">
        <v>68.59</v>
      </c>
      <c r="Q233" s="6">
        <v>137.30000000000001</v>
      </c>
      <c r="R233" s="6">
        <v>166.73</v>
      </c>
      <c r="S233" s="6">
        <v>151.55000000000001</v>
      </c>
      <c r="T233" s="6">
        <v>125.22</v>
      </c>
      <c r="U233" s="6">
        <v>110.79</v>
      </c>
      <c r="V233" s="6">
        <v>85.16</v>
      </c>
      <c r="W233" s="6">
        <v>55.4</v>
      </c>
      <c r="X233" s="6">
        <v>24.89</v>
      </c>
      <c r="Y233" s="6">
        <v>15.95</v>
      </c>
      <c r="Z233" s="6">
        <v>15.9</v>
      </c>
    </row>
    <row r="234" spans="3:26" ht="15.5" x14ac:dyDescent="0.35">
      <c r="C234" t="s">
        <v>71</v>
      </c>
      <c r="I234" s="6">
        <v>91.7</v>
      </c>
      <c r="J234" s="6">
        <v>95.37</v>
      </c>
      <c r="K234" s="6">
        <v>242.78</v>
      </c>
      <c r="L234" s="6">
        <v>236.36</v>
      </c>
      <c r="M234" s="6">
        <v>176.94</v>
      </c>
      <c r="N234" s="6">
        <v>814.7</v>
      </c>
      <c r="O234" s="6">
        <v>117.71</v>
      </c>
      <c r="P234" s="6">
        <v>104.16</v>
      </c>
      <c r="Q234" s="6">
        <v>34.32</v>
      </c>
      <c r="R234" s="6">
        <v>23.12</v>
      </c>
      <c r="S234" s="6">
        <v>14.79</v>
      </c>
      <c r="T234" s="6">
        <v>17.239999999999998</v>
      </c>
      <c r="U234" s="6">
        <v>28.51</v>
      </c>
      <c r="V234" s="6">
        <v>44.46</v>
      </c>
      <c r="W234" s="6">
        <v>28.77</v>
      </c>
      <c r="X234" s="6">
        <v>59.46</v>
      </c>
      <c r="Y234" s="6">
        <v>107.21</v>
      </c>
      <c r="Z234" s="6">
        <v>107.55</v>
      </c>
    </row>
    <row r="235" spans="3:26" ht="15.5" x14ac:dyDescent="0.35">
      <c r="C235" t="s">
        <v>74</v>
      </c>
      <c r="I235" s="6">
        <v>0.21</v>
      </c>
      <c r="J235" s="6">
        <v>0.22</v>
      </c>
      <c r="K235" s="6">
        <v>0.61</v>
      </c>
      <c r="L235" s="6">
        <v>0.8</v>
      </c>
      <c r="M235" s="6">
        <v>1.23</v>
      </c>
      <c r="N235" s="6">
        <v>10.06</v>
      </c>
      <c r="O235" s="6">
        <v>6.96</v>
      </c>
      <c r="P235" s="6">
        <v>5.7</v>
      </c>
      <c r="Q235" s="6">
        <v>3.32</v>
      </c>
      <c r="R235" s="6">
        <v>3.15</v>
      </c>
      <c r="S235" s="6">
        <v>1.93</v>
      </c>
      <c r="T235" s="6">
        <v>2.11</v>
      </c>
      <c r="U235" s="6">
        <v>4.87</v>
      </c>
      <c r="V235" s="6">
        <v>7.49</v>
      </c>
      <c r="W235" s="6">
        <v>3.89</v>
      </c>
      <c r="X235" s="6">
        <v>4.3600000000000003</v>
      </c>
      <c r="Y235" s="6">
        <v>4.79</v>
      </c>
      <c r="Z235" s="6">
        <v>6.98</v>
      </c>
    </row>
    <row r="236" spans="3:26" ht="15.5" x14ac:dyDescent="0.35">
      <c r="C236" t="s">
        <v>236</v>
      </c>
      <c r="I236" s="5">
        <v>301070000000</v>
      </c>
      <c r="J236" s="5">
        <v>285020000000</v>
      </c>
      <c r="K236" s="5">
        <v>256180000000</v>
      </c>
      <c r="L236" s="5">
        <v>238770000000</v>
      </c>
      <c r="M236" s="5">
        <v>276710000000</v>
      </c>
      <c r="N236" s="5">
        <v>235460000000</v>
      </c>
      <c r="O236" s="5">
        <v>846330000000</v>
      </c>
      <c r="P236" s="5">
        <v>731180000000</v>
      </c>
    </row>
    <row r="237" spans="3:26" ht="15.5" x14ac:dyDescent="0.35">
      <c r="C237" t="s">
        <v>237</v>
      </c>
      <c r="I237" s="6">
        <v>2.0000000000000001E-4</v>
      </c>
      <c r="J237" s="6">
        <v>2.0000000000000001E-4</v>
      </c>
      <c r="K237" s="6">
        <v>2.0000000000000001E-4</v>
      </c>
      <c r="L237" s="6">
        <v>2.0000000000000001E-4</v>
      </c>
      <c r="M237" s="6">
        <v>4.0000000000000002E-4</v>
      </c>
      <c r="N237" s="6">
        <v>7.000000000000001E-4</v>
      </c>
      <c r="O237" s="6">
        <v>5.6999999999999993E-3</v>
      </c>
      <c r="P237" s="6">
        <v>5.0000000000000001E-3</v>
      </c>
      <c r="Q237" s="6">
        <v>9.0000000000000011E-3</v>
      </c>
      <c r="R237" s="6">
        <v>1.3500000000000002E-2</v>
      </c>
      <c r="S237" s="6">
        <v>1.38E-2</v>
      </c>
      <c r="T237" s="6">
        <v>1.2E-2</v>
      </c>
      <c r="U237" s="6">
        <v>1.6E-2</v>
      </c>
      <c r="V237" s="6">
        <v>1.5300000000000001E-2</v>
      </c>
      <c r="W237" s="6">
        <v>1.32E-2</v>
      </c>
      <c r="X237" s="6">
        <v>7.6E-3</v>
      </c>
      <c r="Y237" s="6">
        <v>5.4000000000000003E-3</v>
      </c>
      <c r="Z237" s="6">
        <v>7.4000000000000003E-3</v>
      </c>
    </row>
    <row r="238" spans="3:26" ht="15.5" x14ac:dyDescent="0.35">
      <c r="C238" t="s">
        <v>238</v>
      </c>
      <c r="I238" s="6">
        <v>1.8E-3</v>
      </c>
      <c r="J238" s="6">
        <v>1.5E-3</v>
      </c>
      <c r="K238" s="6">
        <v>1.4000000000000002E-3</v>
      </c>
      <c r="L238" s="6">
        <v>1.9E-3</v>
      </c>
      <c r="M238" s="6">
        <v>3.2000000000000002E-3</v>
      </c>
      <c r="N238" s="6">
        <v>5.0000000000000001E-3</v>
      </c>
      <c r="O238" s="6">
        <v>4.2800000000000005E-2</v>
      </c>
      <c r="P238" s="6">
        <v>4.0500000000000001E-2</v>
      </c>
      <c r="Q238" s="6">
        <v>7.9100000000000004E-2</v>
      </c>
      <c r="R238" s="6">
        <v>0.11630000000000001</v>
      </c>
      <c r="S238" s="6">
        <v>0.14219999999999999</v>
      </c>
      <c r="T238" s="6">
        <v>0.1527</v>
      </c>
      <c r="U238" s="6">
        <v>0.15970000000000001</v>
      </c>
      <c r="V238" s="6">
        <v>0.1426</v>
      </c>
      <c r="W238" s="6">
        <v>0.10300000000000001</v>
      </c>
      <c r="X238" s="6">
        <v>5.1900000000000002E-2</v>
      </c>
      <c r="Y238" s="6">
        <v>4.1399999999999999E-2</v>
      </c>
      <c r="Z238" s="6">
        <v>4.3099999999999999E-2</v>
      </c>
    </row>
    <row r="239" spans="3:26" ht="15.5" x14ac:dyDescent="0.35">
      <c r="C239" t="s">
        <v>239</v>
      </c>
      <c r="I239" s="6">
        <v>2.9999999999999997E-4</v>
      </c>
      <c r="J239" s="6">
        <v>4.0000000000000002E-4</v>
      </c>
      <c r="K239" s="6">
        <v>4.0000000000000002E-4</v>
      </c>
      <c r="L239" s="6">
        <v>4.0000000000000002E-4</v>
      </c>
      <c r="M239" s="6">
        <v>8.0000000000000004E-4</v>
      </c>
      <c r="N239" s="6">
        <v>1.1000000000000001E-3</v>
      </c>
      <c r="O239" s="6">
        <v>7.9000000000000008E-3</v>
      </c>
      <c r="P239" s="6">
        <v>7.4000000000000003E-3</v>
      </c>
      <c r="Q239" s="6">
        <v>1.3300000000000001E-2</v>
      </c>
      <c r="R239" s="6">
        <v>1.9199999999999998E-2</v>
      </c>
      <c r="S239" s="6">
        <v>2.1000000000000001E-2</v>
      </c>
      <c r="T239" s="6">
        <v>1.9199999999999998E-2</v>
      </c>
      <c r="U239" s="6">
        <v>2.46E-2</v>
      </c>
      <c r="V239" s="6">
        <v>2.3300000000000001E-2</v>
      </c>
      <c r="W239" s="6">
        <v>1.9900000000000001E-2</v>
      </c>
      <c r="X239" s="6">
        <v>1.1899999999999999E-2</v>
      </c>
      <c r="Y239" s="6">
        <v>8.8000000000000005E-3</v>
      </c>
      <c r="Z239" s="6">
        <v>2.18E-2</v>
      </c>
    </row>
    <row r="240" spans="3:26" ht="15.5" x14ac:dyDescent="0.35">
      <c r="C240" t="s">
        <v>240</v>
      </c>
    </row>
    <row r="241" spans="2:26" ht="15.5" x14ac:dyDescent="0.35">
      <c r="C241" t="s">
        <v>68</v>
      </c>
      <c r="I241" s="6">
        <v>0.16</v>
      </c>
      <c r="J241" s="6">
        <v>0.14000000000000001</v>
      </c>
      <c r="K241" s="6">
        <v>0.34</v>
      </c>
      <c r="L241" s="6">
        <v>0.44</v>
      </c>
      <c r="M241" s="6">
        <v>0.56000000000000005</v>
      </c>
      <c r="N241" s="6">
        <v>4.05</v>
      </c>
      <c r="O241" s="6">
        <v>5.04</v>
      </c>
      <c r="P241" s="6">
        <v>4.22</v>
      </c>
      <c r="Q241" s="6">
        <v>2.71</v>
      </c>
      <c r="R241" s="6">
        <v>2.69</v>
      </c>
      <c r="S241" s="6">
        <v>2.1</v>
      </c>
      <c r="T241" s="6">
        <v>2.63</v>
      </c>
      <c r="U241" s="6">
        <v>4.55</v>
      </c>
      <c r="V241" s="6">
        <v>6.34</v>
      </c>
      <c r="W241" s="6">
        <v>2.96</v>
      </c>
      <c r="X241" s="6">
        <v>3.08</v>
      </c>
      <c r="Y241" s="6">
        <v>4.43</v>
      </c>
      <c r="Z241" s="6">
        <v>4.6399999999999997</v>
      </c>
    </row>
    <row r="242" spans="2:26" ht="15.5" x14ac:dyDescent="0.35">
      <c r="C242" t="s">
        <v>65</v>
      </c>
      <c r="I242" s="6">
        <v>1442.24</v>
      </c>
      <c r="J242" s="6">
        <v>1431.6</v>
      </c>
      <c r="K242" s="6">
        <v>1341.03</v>
      </c>
      <c r="L242" s="6">
        <v>1171.08</v>
      </c>
      <c r="M242" s="6">
        <v>1181.3599999999999</v>
      </c>
      <c r="N242" s="6">
        <v>1890.18</v>
      </c>
      <c r="O242" s="6">
        <v>1806.39</v>
      </c>
      <c r="P242" s="6">
        <v>1691.82</v>
      </c>
      <c r="Q242" s="6">
        <v>1736.69</v>
      </c>
      <c r="R242" s="6">
        <v>1433.83</v>
      </c>
      <c r="S242" s="6">
        <v>1065.67</v>
      </c>
      <c r="T242" s="5">
        <v>820</v>
      </c>
      <c r="U242" s="6">
        <v>693.53</v>
      </c>
      <c r="V242" s="6">
        <v>596.97</v>
      </c>
      <c r="W242" s="6">
        <v>538.05999999999995</v>
      </c>
      <c r="X242" s="6">
        <v>479.78</v>
      </c>
      <c r="Y242" s="6">
        <v>385.6</v>
      </c>
      <c r="Z242" s="6">
        <v>368.85</v>
      </c>
    </row>
    <row r="243" spans="2:26" ht="15.5" x14ac:dyDescent="0.35">
      <c r="C243" t="s">
        <v>241</v>
      </c>
      <c r="I243" s="6">
        <v>0.16</v>
      </c>
      <c r="J243" s="6">
        <v>0.14000000000000001</v>
      </c>
      <c r="K243" s="6">
        <v>0.34</v>
      </c>
      <c r="L243" s="6">
        <v>0.44</v>
      </c>
      <c r="M243" s="6">
        <v>0.56000000000000005</v>
      </c>
      <c r="N243" s="6">
        <v>4.05</v>
      </c>
      <c r="O243" s="6">
        <v>5.04</v>
      </c>
      <c r="P243" s="6">
        <v>4.22</v>
      </c>
      <c r="Q243" s="6">
        <v>2.71</v>
      </c>
      <c r="R243" s="6">
        <v>2.69</v>
      </c>
      <c r="S243" s="6">
        <v>2.1</v>
      </c>
      <c r="T243" s="6">
        <v>2.63</v>
      </c>
      <c r="U243" s="6">
        <v>4.55</v>
      </c>
      <c r="V243" s="6">
        <v>6.34</v>
      </c>
      <c r="W243" s="6">
        <v>2.96</v>
      </c>
      <c r="X243" s="6">
        <v>3.08</v>
      </c>
      <c r="Y243" s="6">
        <v>4.43</v>
      </c>
      <c r="Z243" s="6">
        <v>4.6399999999999997</v>
      </c>
    </row>
    <row r="244" spans="2:26" ht="15.5" x14ac:dyDescent="0.35">
      <c r="C244" t="s">
        <v>242</v>
      </c>
      <c r="I244" s="6">
        <v>1442.24</v>
      </c>
      <c r="J244" s="6">
        <v>1431.6</v>
      </c>
      <c r="K244" s="6">
        <v>1341.03</v>
      </c>
      <c r="L244" s="6">
        <v>1171.08</v>
      </c>
      <c r="M244" s="6">
        <v>1181.3599999999999</v>
      </c>
      <c r="N244" s="6">
        <v>1890.18</v>
      </c>
      <c r="O244" s="6">
        <v>1806.39</v>
      </c>
      <c r="P244" s="6">
        <v>1691.82</v>
      </c>
      <c r="Q244" s="6">
        <v>1736.69</v>
      </c>
      <c r="R244" s="6">
        <v>1433.83</v>
      </c>
      <c r="S244" s="6">
        <v>1065.67</v>
      </c>
      <c r="T244" s="5">
        <v>820</v>
      </c>
      <c r="U244" s="6">
        <v>693.53</v>
      </c>
      <c r="V244" s="6">
        <v>596.97</v>
      </c>
      <c r="W244" s="6">
        <v>538.05999999999995</v>
      </c>
      <c r="X244" s="6">
        <v>479.78</v>
      </c>
      <c r="Y244" s="6">
        <v>385.6</v>
      </c>
      <c r="Z244" s="6">
        <v>368.85</v>
      </c>
    </row>
    <row r="245" spans="2:26" ht="15.5" x14ac:dyDescent="0.35">
      <c r="C245" t="s">
        <v>243</v>
      </c>
    </row>
    <row r="246" spans="2:26" ht="15.5" x14ac:dyDescent="0.35">
      <c r="C246" t="s">
        <v>244</v>
      </c>
    </row>
    <row r="247" spans="2:26" ht="15.5" x14ac:dyDescent="0.35">
      <c r="C247" t="s">
        <v>25</v>
      </c>
    </row>
    <row r="248" spans="2:26" ht="15.5" x14ac:dyDescent="0.35">
      <c r="C248" t="s">
        <v>22</v>
      </c>
    </row>
    <row r="249" spans="2:26" ht="15.5" x14ac:dyDescent="0.35">
      <c r="C249" t="s">
        <v>245</v>
      </c>
    </row>
    <row r="250" spans="2:26" ht="15.5" x14ac:dyDescent="0.35">
      <c r="C250" t="s">
        <v>246</v>
      </c>
      <c r="I250" s="5">
        <v>4164000000000</v>
      </c>
      <c r="J250" s="5">
        <v>184000000000</v>
      </c>
      <c r="K250" s="5">
        <v>-3092000000000</v>
      </c>
      <c r="L250" s="5">
        <v>3680000000000</v>
      </c>
      <c r="M250" s="5">
        <v>7171000000000</v>
      </c>
      <c r="N250" s="5">
        <v>519000000000</v>
      </c>
      <c r="O250" s="5">
        <v>-3300000000000</v>
      </c>
      <c r="P250" s="5">
        <v>-1374000000000</v>
      </c>
      <c r="Q250" s="5">
        <v>2350000000000</v>
      </c>
      <c r="R250" s="5">
        <v>-978000000000</v>
      </c>
      <c r="S250" s="5">
        <v>1709000000000</v>
      </c>
      <c r="T250" s="5">
        <v>2548000000000</v>
      </c>
      <c r="U250" s="5">
        <v>87000000000</v>
      </c>
      <c r="V250" s="5">
        <v>1291000000000</v>
      </c>
      <c r="W250" s="5">
        <v>337000000000</v>
      </c>
      <c r="X250" s="5">
        <v>553000000000</v>
      </c>
      <c r="Y250" s="5">
        <v>173000000000</v>
      </c>
      <c r="Z250" s="5">
        <v>104000000000</v>
      </c>
    </row>
    <row r="251" spans="2:26" ht="15.5" x14ac:dyDescent="0.35">
      <c r="C251" t="s">
        <v>247</v>
      </c>
      <c r="I251" s="5">
        <v>-69000000000</v>
      </c>
      <c r="J251" s="5">
        <v>-182000000000</v>
      </c>
      <c r="K251" s="5">
        <v>-217000000000</v>
      </c>
      <c r="L251" s="5">
        <v>-1359000000000</v>
      </c>
      <c r="M251" s="5">
        <v>-84000000000</v>
      </c>
      <c r="N251" s="5">
        <v>-115000000000</v>
      </c>
      <c r="O251" s="5">
        <v>-95000000000</v>
      </c>
      <c r="P251" s="5">
        <v>-182000000000</v>
      </c>
      <c r="Q251" s="5">
        <v>-143000000000</v>
      </c>
      <c r="R251" s="5">
        <v>-108000000000</v>
      </c>
      <c r="S251" s="5">
        <v>-234000000000</v>
      </c>
      <c r="T251" s="5">
        <v>-81000000000</v>
      </c>
      <c r="U251" s="5">
        <v>-32000000000</v>
      </c>
      <c r="V251" s="5">
        <v>-38000000000</v>
      </c>
      <c r="W251" s="5">
        <v>-365000000000</v>
      </c>
      <c r="X251" s="5">
        <v>-35000000000</v>
      </c>
      <c r="Y251" s="5">
        <v>-26000000000</v>
      </c>
      <c r="Z251" s="5">
        <v>-71000000000</v>
      </c>
    </row>
    <row r="252" spans="2:26" ht="15.5" x14ac:dyDescent="0.35">
      <c r="C252" t="s">
        <v>14</v>
      </c>
      <c r="I252" s="5">
        <v>4095000000000</v>
      </c>
      <c r="J252" s="5">
        <v>2000000000</v>
      </c>
      <c r="K252" s="5">
        <v>-3309000000000</v>
      </c>
      <c r="L252" s="5">
        <v>2321000000000</v>
      </c>
      <c r="M252" s="5">
        <v>7087000000000</v>
      </c>
      <c r="N252" s="5">
        <v>404000000000</v>
      </c>
      <c r="O252" s="5">
        <v>-3395000000000</v>
      </c>
      <c r="P252" s="5">
        <v>-1556000000000</v>
      </c>
      <c r="Q252" s="5">
        <v>2207000000000</v>
      </c>
      <c r="R252" s="5">
        <v>-1086000000000</v>
      </c>
      <c r="S252" s="5">
        <v>1475000000000</v>
      </c>
      <c r="T252" s="5">
        <v>2467000000000</v>
      </c>
      <c r="U252" s="5">
        <v>55000000000</v>
      </c>
      <c r="V252" s="5">
        <v>1253000000000</v>
      </c>
      <c r="W252" s="5">
        <v>-28000000000</v>
      </c>
      <c r="X252" s="5">
        <v>518000000000</v>
      </c>
      <c r="Y252" s="5">
        <v>147000000000</v>
      </c>
      <c r="Z252" s="5">
        <v>33000000000</v>
      </c>
    </row>
    <row r="253" spans="2:26" ht="15.5" x14ac:dyDescent="0.35">
      <c r="C253" t="s">
        <v>16</v>
      </c>
      <c r="I253" s="6">
        <v>346.05</v>
      </c>
      <c r="J253" s="6">
        <v>0.17</v>
      </c>
      <c r="K253" s="6">
        <v>-279.63</v>
      </c>
      <c r="L253" s="6">
        <v>196.17</v>
      </c>
      <c r="M253" s="6">
        <v>598.91</v>
      </c>
      <c r="N253" s="6">
        <v>59.11</v>
      </c>
      <c r="O253" s="6">
        <v>-496.82</v>
      </c>
      <c r="P253" s="6">
        <v>-243.94</v>
      </c>
      <c r="Q253" s="6">
        <v>448.62</v>
      </c>
      <c r="R253" s="6">
        <v>-220.79</v>
      </c>
      <c r="S253" s="6">
        <v>342.73</v>
      </c>
      <c r="T253" s="6">
        <v>709.29</v>
      </c>
      <c r="U253" s="6">
        <v>15.9</v>
      </c>
      <c r="V253" s="6">
        <v>405.21</v>
      </c>
      <c r="W253" s="5">
        <v>-9</v>
      </c>
      <c r="X253" s="6">
        <v>167.6</v>
      </c>
      <c r="Y253" s="6">
        <v>57.11</v>
      </c>
      <c r="Z253" s="6">
        <v>12.74</v>
      </c>
    </row>
    <row r="255" spans="2:26" ht="15.5" x14ac:dyDescent="0.35">
      <c r="B255" t="s">
        <v>248</v>
      </c>
      <c r="C255" t="s">
        <v>249</v>
      </c>
      <c r="D255" s="5">
        <v>37000000000</v>
      </c>
      <c r="E255" s="5">
        <v>-12000000000</v>
      </c>
      <c r="F255" s="5">
        <v>18000000000</v>
      </c>
      <c r="G255" s="5">
        <v>12000000000</v>
      </c>
      <c r="H255" s="5">
        <v>149000000000</v>
      </c>
      <c r="I255" s="5">
        <v>30000000000</v>
      </c>
      <c r="J255" s="5">
        <v>26000000000</v>
      </c>
      <c r="K255" s="5">
        <v>22000000000</v>
      </c>
      <c r="L255" s="5">
        <v>26000000000</v>
      </c>
      <c r="M255" s="5">
        <v>44000000000</v>
      </c>
      <c r="N255" s="5">
        <v>64000000000</v>
      </c>
      <c r="O255" s="5">
        <v>528000000000</v>
      </c>
      <c r="P255" s="5">
        <v>437000000000</v>
      </c>
      <c r="Q255" s="5">
        <v>675000000000</v>
      </c>
    </row>
    <row r="256" spans="2:26" ht="15.5" x14ac:dyDescent="0.35">
      <c r="C256" t="s">
        <v>250</v>
      </c>
      <c r="H256" s="5">
        <v>56000000000</v>
      </c>
      <c r="I256" s="5">
        <v>30000000000</v>
      </c>
      <c r="J256" s="5">
        <v>26000000000</v>
      </c>
      <c r="K256" s="5">
        <v>22000000000</v>
      </c>
      <c r="L256" s="5">
        <v>26000000000</v>
      </c>
      <c r="M256" s="5">
        <v>44000000000</v>
      </c>
      <c r="N256" s="5">
        <v>64000000000</v>
      </c>
      <c r="O256" s="5">
        <v>528000000000</v>
      </c>
      <c r="P256" s="5">
        <v>437000000000</v>
      </c>
      <c r="Q256" s="5">
        <v>675000000000</v>
      </c>
    </row>
    <row r="257" spans="3:17" ht="15.5" x14ac:dyDescent="0.35">
      <c r="C257" t="s">
        <v>441</v>
      </c>
      <c r="P257" s="5">
        <v>35</v>
      </c>
      <c r="Q257" s="5">
        <v>50</v>
      </c>
    </row>
    <row r="258" spans="3:17" ht="15.5" x14ac:dyDescent="0.35">
      <c r="C258" t="s">
        <v>76</v>
      </c>
      <c r="P258" s="6">
        <v>0.90769999999999995</v>
      </c>
      <c r="Q258" s="6">
        <v>1.9372</v>
      </c>
    </row>
    <row r="259" spans="3:17" ht="15.5" x14ac:dyDescent="0.35">
      <c r="C259" t="s">
        <v>442</v>
      </c>
      <c r="P259" s="6">
        <v>1.6299999999999999E-2</v>
      </c>
      <c r="Q259" s="6">
        <v>3.73E-2</v>
      </c>
    </row>
    <row r="260" spans="3:17" ht="15.5" x14ac:dyDescent="0.35">
      <c r="C260" t="s">
        <v>56</v>
      </c>
      <c r="D260" s="6">
        <v>1.42</v>
      </c>
      <c r="E260" s="6">
        <v>-0.45</v>
      </c>
      <c r="F260" s="6">
        <v>0.69</v>
      </c>
      <c r="G260" s="6">
        <v>0.47</v>
      </c>
      <c r="H260" s="6">
        <v>5.68</v>
      </c>
      <c r="I260" s="6">
        <v>1.1499999999999999</v>
      </c>
      <c r="J260" s="6">
        <v>0.98</v>
      </c>
      <c r="K260" s="6">
        <v>0.84</v>
      </c>
      <c r="L260" s="6">
        <v>0.99</v>
      </c>
      <c r="M260" s="6">
        <v>1.69</v>
      </c>
      <c r="N260" s="6">
        <v>2.4500000000000002</v>
      </c>
      <c r="O260" s="6">
        <v>20.18</v>
      </c>
      <c r="P260" s="6">
        <v>16.72</v>
      </c>
      <c r="Q260" s="6">
        <v>25.81</v>
      </c>
    </row>
    <row r="261" spans="3:17" ht="15.5" x14ac:dyDescent="0.35">
      <c r="C261" t="s">
        <v>251</v>
      </c>
      <c r="H261" s="6">
        <v>2.14</v>
      </c>
      <c r="I261" s="6">
        <v>1.1499999999999999</v>
      </c>
      <c r="J261" s="6">
        <v>0.98</v>
      </c>
      <c r="K261" s="6">
        <v>0.84</v>
      </c>
      <c r="L261" s="6">
        <v>0.99</v>
      </c>
      <c r="M261" s="6">
        <v>1.69</v>
      </c>
      <c r="N261" s="6">
        <v>2.4500000000000002</v>
      </c>
      <c r="O261" s="6">
        <v>20.18</v>
      </c>
      <c r="P261" s="6">
        <v>16.72</v>
      </c>
      <c r="Q261" s="6">
        <v>25.81</v>
      </c>
    </row>
    <row r="262" spans="3:17" ht="15.5" x14ac:dyDescent="0.35">
      <c r="C262" t="s">
        <v>78</v>
      </c>
      <c r="P262" s="5">
        <v>35</v>
      </c>
      <c r="Q262" s="5">
        <v>50</v>
      </c>
    </row>
    <row r="263" spans="3:17" ht="15.5" x14ac:dyDescent="0.35">
      <c r="C263" t="s">
        <v>443</v>
      </c>
      <c r="P263" s="6">
        <v>0.90769999999999995</v>
      </c>
      <c r="Q263" s="6">
        <v>1.9372</v>
      </c>
    </row>
    <row r="264" spans="3:17" ht="15.5" x14ac:dyDescent="0.35">
      <c r="C264" t="s">
        <v>444</v>
      </c>
      <c r="P264" s="6">
        <v>1.6299999999999999E-2</v>
      </c>
      <c r="Q264" s="6">
        <v>3.73E-2</v>
      </c>
    </row>
    <row r="265" spans="3:17" ht="15.5" x14ac:dyDescent="0.35">
      <c r="C265" t="s">
        <v>252</v>
      </c>
      <c r="D265" s="5">
        <v>3051000000000</v>
      </c>
      <c r="E265" s="5">
        <v>3354000000000</v>
      </c>
      <c r="F265" s="5">
        <v>3116000000000</v>
      </c>
      <c r="G265" s="5">
        <v>3264000000000</v>
      </c>
      <c r="H265" s="5">
        <v>12202000000000</v>
      </c>
      <c r="I265" s="5">
        <v>12876000000000</v>
      </c>
      <c r="J265" s="5">
        <v>11182000000000</v>
      </c>
      <c r="K265" s="5">
        <v>8764000000000</v>
      </c>
      <c r="L265" s="5">
        <v>7715000000000</v>
      </c>
      <c r="M265" s="5">
        <v>6335000000000</v>
      </c>
      <c r="N265" s="5">
        <v>5195000000000</v>
      </c>
      <c r="O265" s="5">
        <v>8938000000000</v>
      </c>
      <c r="P265" s="5">
        <v>7995000000000</v>
      </c>
      <c r="Q265" s="5">
        <v>6984000000000</v>
      </c>
    </row>
    <row r="266" spans="3:17" ht="15.5" x14ac:dyDescent="0.35">
      <c r="C266" t="s">
        <v>253</v>
      </c>
      <c r="H266" s="5">
        <v>12785000000000</v>
      </c>
      <c r="I266" s="5">
        <v>12876000000000</v>
      </c>
      <c r="J266" s="5">
        <v>11182000000000</v>
      </c>
      <c r="K266" s="5">
        <v>8764000000000</v>
      </c>
      <c r="L266" s="5">
        <v>7715000000000</v>
      </c>
      <c r="M266" s="5">
        <v>6335000000000</v>
      </c>
      <c r="N266" s="5">
        <v>5195000000000</v>
      </c>
      <c r="O266" s="5">
        <v>8938000000000</v>
      </c>
      <c r="P266" s="5">
        <v>7995000000000</v>
      </c>
      <c r="Q266" s="5">
        <v>6984000000000</v>
      </c>
    </row>
    <row r="267" spans="3:17" ht="15.5" x14ac:dyDescent="0.35">
      <c r="C267" t="s">
        <v>445</v>
      </c>
      <c r="P267" s="5">
        <v>35</v>
      </c>
      <c r="Q267" s="5">
        <v>50</v>
      </c>
    </row>
    <row r="268" spans="3:17" ht="15.5" x14ac:dyDescent="0.35">
      <c r="C268" t="s">
        <v>446</v>
      </c>
      <c r="P268" s="6">
        <v>0.90769999999999995</v>
      </c>
      <c r="Q268" s="6">
        <v>1.9372</v>
      </c>
    </row>
    <row r="269" spans="3:17" ht="15.5" x14ac:dyDescent="0.35">
      <c r="C269" t="s">
        <v>447</v>
      </c>
      <c r="P269" s="6">
        <v>1.6299999999999999E-2</v>
      </c>
      <c r="Q269" s="6">
        <v>3.73E-2</v>
      </c>
    </row>
    <row r="270" spans="3:17" ht="15.5" x14ac:dyDescent="0.35">
      <c r="C270" t="s">
        <v>254</v>
      </c>
      <c r="I270" s="6">
        <v>33.79</v>
      </c>
    </row>
    <row r="271" spans="3:17" ht="15.5" x14ac:dyDescent="0.35">
      <c r="C271" t="s">
        <v>255</v>
      </c>
      <c r="I271" s="6">
        <v>89.93</v>
      </c>
    </row>
    <row r="272" spans="3:17" ht="15.5" x14ac:dyDescent="0.35">
      <c r="C272" t="s">
        <v>256</v>
      </c>
      <c r="I272" s="6">
        <v>7.49</v>
      </c>
    </row>
    <row r="273" spans="3:9" ht="15.5" x14ac:dyDescent="0.35">
      <c r="C273" t="s">
        <v>257</v>
      </c>
      <c r="I273" s="6">
        <v>1.11E-2</v>
      </c>
    </row>
    <row r="274" spans="3:9" ht="15.5" x14ac:dyDescent="0.35">
      <c r="C274" t="s">
        <v>258</v>
      </c>
      <c r="I274" s="6">
        <v>0.39</v>
      </c>
    </row>
    <row r="275" spans="3:9" ht="15.5" x14ac:dyDescent="0.35">
      <c r="C275" t="s">
        <v>259</v>
      </c>
      <c r="I275" s="6">
        <v>0.26</v>
      </c>
    </row>
    <row r="276" spans="3:9" ht="15.5" x14ac:dyDescent="0.35">
      <c r="C276" t="s">
        <v>260</v>
      </c>
      <c r="I276" s="6">
        <v>0.93</v>
      </c>
    </row>
    <row r="277" spans="3:9" ht="15.5" x14ac:dyDescent="0.35">
      <c r="C277" t="s">
        <v>261</v>
      </c>
      <c r="I277" s="6">
        <v>0.93</v>
      </c>
    </row>
    <row r="278" spans="3:9" ht="15.5" x14ac:dyDescent="0.35">
      <c r="C278" t="s">
        <v>262</v>
      </c>
      <c r="I278" s="6">
        <v>55.48</v>
      </c>
    </row>
    <row r="279" spans="3:9" ht="15.5" x14ac:dyDescent="0.35">
      <c r="C279" t="s">
        <v>263</v>
      </c>
      <c r="I279" s="5">
        <v>14</v>
      </c>
    </row>
    <row r="280" spans="3:9" ht="15.5" x14ac:dyDescent="0.35">
      <c r="C280" t="s">
        <v>264</v>
      </c>
      <c r="I280" s="6">
        <v>5.22</v>
      </c>
    </row>
    <row r="281" spans="3:9" ht="15.5" x14ac:dyDescent="0.35">
      <c r="C281" t="s">
        <v>265</v>
      </c>
      <c r="I281" s="6">
        <v>18.75</v>
      </c>
    </row>
    <row r="282" spans="3:9" ht="15.5" x14ac:dyDescent="0.35">
      <c r="C282" t="s">
        <v>266</v>
      </c>
      <c r="I282" s="6">
        <v>2.14</v>
      </c>
    </row>
    <row r="283" spans="3:9" ht="15.5" x14ac:dyDescent="0.35">
      <c r="C283" t="s">
        <v>267</v>
      </c>
      <c r="I283" s="6">
        <v>5.68</v>
      </c>
    </row>
    <row r="284" spans="3:9" ht="15.5" x14ac:dyDescent="0.35">
      <c r="C284" t="s">
        <v>268</v>
      </c>
      <c r="I284" s="6">
        <v>488.56</v>
      </c>
    </row>
    <row r="285" spans="3:9" ht="15.5" x14ac:dyDescent="0.35">
      <c r="C285" t="s">
        <v>269</v>
      </c>
      <c r="D285" s="6">
        <v>14.7</v>
      </c>
    </row>
    <row r="286" spans="3:9" ht="15.5" x14ac:dyDescent="0.35">
      <c r="C286" t="s">
        <v>270</v>
      </c>
      <c r="I286" s="6">
        <v>727.85</v>
      </c>
    </row>
    <row r="287" spans="3:9" ht="15.5" x14ac:dyDescent="0.35">
      <c r="C287" t="s">
        <v>271</v>
      </c>
      <c r="I287" s="6">
        <v>205.7</v>
      </c>
    </row>
    <row r="288" spans="3:9" ht="15.5" x14ac:dyDescent="0.35">
      <c r="C288" t="s">
        <v>276</v>
      </c>
      <c r="D288" s="6">
        <v>7.88</v>
      </c>
    </row>
    <row r="289" spans="3:9" ht="15.5" x14ac:dyDescent="0.35">
      <c r="C289" t="s">
        <v>278</v>
      </c>
      <c r="D289" s="6">
        <v>8.8800000000000008</v>
      </c>
    </row>
    <row r="290" spans="3:9" ht="15.5" x14ac:dyDescent="0.35">
      <c r="C290" t="s">
        <v>12</v>
      </c>
      <c r="D290" s="5">
        <v>1133000000000</v>
      </c>
    </row>
    <row r="291" spans="3:9" ht="15.5" x14ac:dyDescent="0.35">
      <c r="C291" t="s">
        <v>280</v>
      </c>
      <c r="I291" s="6">
        <v>0.21</v>
      </c>
    </row>
    <row r="292" spans="3:9" ht="15.5" x14ac:dyDescent="0.35">
      <c r="C292" t="s">
        <v>281</v>
      </c>
      <c r="I292" s="6">
        <v>2.9999999999999997E-4</v>
      </c>
    </row>
    <row r="293" spans="3:9" ht="15.5" x14ac:dyDescent="0.35">
      <c r="C293" t="s">
        <v>282</v>
      </c>
      <c r="I293" s="6">
        <v>2.8999999999999998E-3</v>
      </c>
    </row>
    <row r="294" spans="3:9" ht="15.5" x14ac:dyDescent="0.35">
      <c r="C294" t="s">
        <v>283</v>
      </c>
      <c r="I294" s="6">
        <v>5.0000000000000001E-4</v>
      </c>
    </row>
    <row r="295" spans="3:9" ht="15.5" x14ac:dyDescent="0.35">
      <c r="C295" t="s">
        <v>284</v>
      </c>
      <c r="I295" s="6">
        <v>3.4000000000000002E-3</v>
      </c>
    </row>
    <row r="296" spans="3:9" ht="15.5" x14ac:dyDescent="0.35">
      <c r="C296" t="s">
        <v>290</v>
      </c>
      <c r="I296" s="6">
        <v>0.08</v>
      </c>
    </row>
    <row r="297" spans="3:9" ht="15.5" x14ac:dyDescent="0.35">
      <c r="C297" t="s">
        <v>52</v>
      </c>
      <c r="I297" s="5">
        <v>5024000000000</v>
      </c>
    </row>
    <row r="298" spans="3:9" ht="15.5" x14ac:dyDescent="0.35">
      <c r="C298" t="s">
        <v>292</v>
      </c>
      <c r="I298" s="5">
        <v>4640000000000</v>
      </c>
    </row>
    <row r="299" spans="3:9" ht="15.5" x14ac:dyDescent="0.35">
      <c r="C299" t="s">
        <v>293</v>
      </c>
      <c r="I299" s="5">
        <v>26170000000</v>
      </c>
    </row>
    <row r="300" spans="3:9" ht="15.5" x14ac:dyDescent="0.35">
      <c r="C300" t="s">
        <v>294</v>
      </c>
      <c r="I300" s="6">
        <v>0.17660000000000001</v>
      </c>
    </row>
    <row r="301" spans="3:9" ht="15.5" x14ac:dyDescent="0.35">
      <c r="C301" t="s">
        <v>295</v>
      </c>
      <c r="D301" s="6">
        <v>0.20879999999999999</v>
      </c>
    </row>
    <row r="302" spans="3:9" ht="15.5" x14ac:dyDescent="0.35">
      <c r="C302" t="s">
        <v>296</v>
      </c>
      <c r="D302" s="6">
        <v>1.41E-2</v>
      </c>
    </row>
    <row r="303" spans="3:9" ht="15.5" x14ac:dyDescent="0.35">
      <c r="C303" t="s">
        <v>297</v>
      </c>
      <c r="D303" s="6">
        <v>1.2199999999999999E-2</v>
      </c>
    </row>
    <row r="304" spans="3:9" ht="15.5" x14ac:dyDescent="0.35">
      <c r="C304" t="s">
        <v>298</v>
      </c>
      <c r="D304" s="6">
        <v>-2.8999999999999998E-2</v>
      </c>
    </row>
    <row r="305" spans="3:9" ht="15.5" x14ac:dyDescent="0.35">
      <c r="C305" t="s">
        <v>299</v>
      </c>
      <c r="D305" s="6">
        <v>1.29E-2</v>
      </c>
    </row>
    <row r="306" spans="3:9" ht="15.5" x14ac:dyDescent="0.35">
      <c r="C306" t="s">
        <v>300</v>
      </c>
      <c r="D306" s="6">
        <v>2.2962000000000002</v>
      </c>
    </row>
    <row r="307" spans="3:9" ht="15.5" x14ac:dyDescent="0.35">
      <c r="C307" t="s">
        <v>365</v>
      </c>
      <c r="I307" s="5">
        <v>32</v>
      </c>
    </row>
    <row r="308" spans="3:9" ht="15.5" x14ac:dyDescent="0.35">
      <c r="C308" t="s">
        <v>366</v>
      </c>
      <c r="I308" t="s">
        <v>2707</v>
      </c>
    </row>
    <row r="309" spans="3:9" ht="15.5" x14ac:dyDescent="0.35">
      <c r="C309" t="s">
        <v>301</v>
      </c>
      <c r="I309" s="5">
        <v>7</v>
      </c>
    </row>
    <row r="310" spans="3:9" ht="15.5" x14ac:dyDescent="0.35">
      <c r="C310" t="s">
        <v>302</v>
      </c>
      <c r="I310" s="6">
        <v>0.41</v>
      </c>
    </row>
    <row r="311" spans="3:9" ht="15.5" x14ac:dyDescent="0.35">
      <c r="C311" t="s">
        <v>303</v>
      </c>
      <c r="I311" s="6">
        <v>0.78</v>
      </c>
    </row>
    <row r="312" spans="3:9" ht="15.5" x14ac:dyDescent="0.35">
      <c r="C312" t="s">
        <v>304</v>
      </c>
      <c r="I312" s="6">
        <v>0.12</v>
      </c>
    </row>
    <row r="313" spans="3:9" ht="15.5" x14ac:dyDescent="0.35">
      <c r="C313" t="s">
        <v>305</v>
      </c>
      <c r="I313" s="6">
        <v>0.31</v>
      </c>
    </row>
    <row r="314" spans="3:9" ht="15.5" x14ac:dyDescent="0.35">
      <c r="C314" t="s">
        <v>306</v>
      </c>
      <c r="I314" s="6">
        <v>0.81</v>
      </c>
    </row>
    <row r="315" spans="3:9" ht="15.5" x14ac:dyDescent="0.35">
      <c r="C315" t="s">
        <v>307</v>
      </c>
      <c r="I315" s="6">
        <v>0.95</v>
      </c>
    </row>
    <row r="316" spans="3:9" ht="15.5" x14ac:dyDescent="0.35">
      <c r="C316" t="s">
        <v>308</v>
      </c>
      <c r="I316" s="6">
        <v>0.52</v>
      </c>
    </row>
    <row r="317" spans="3:9" ht="15.5" x14ac:dyDescent="0.35">
      <c r="C317" t="s">
        <v>309</v>
      </c>
      <c r="I317" s="5">
        <v>12785000000000</v>
      </c>
    </row>
    <row r="318" spans="3:9" ht="15.5" x14ac:dyDescent="0.35">
      <c r="C318" t="s">
        <v>310</v>
      </c>
      <c r="I318" s="5">
        <v>3174000000000</v>
      </c>
    </row>
    <row r="319" spans="3:9" ht="15.5" x14ac:dyDescent="0.35">
      <c r="C319" t="s">
        <v>311</v>
      </c>
      <c r="I319" s="5">
        <v>321000000000</v>
      </c>
    </row>
    <row r="320" spans="3:9" ht="15.5" x14ac:dyDescent="0.35">
      <c r="C320" t="s">
        <v>312</v>
      </c>
      <c r="I320" s="5">
        <v>56000000000</v>
      </c>
    </row>
    <row r="321" spans="3:9" ht="15.5" x14ac:dyDescent="0.35">
      <c r="C321" t="s">
        <v>313</v>
      </c>
      <c r="D321" s="5">
        <v>385000000000</v>
      </c>
    </row>
    <row r="322" spans="3:9" ht="15.5" x14ac:dyDescent="0.35">
      <c r="C322" t="s">
        <v>314</v>
      </c>
      <c r="D322" s="5">
        <v>169052000000000</v>
      </c>
    </row>
    <row r="323" spans="3:9" ht="15.5" x14ac:dyDescent="0.35">
      <c r="C323" t="s">
        <v>315</v>
      </c>
      <c r="D323" s="5">
        <v>150005000000000</v>
      </c>
    </row>
    <row r="324" spans="3:9" ht="15.5" x14ac:dyDescent="0.35">
      <c r="C324" t="s">
        <v>232</v>
      </c>
      <c r="I324" s="5">
        <v>19046000000000</v>
      </c>
    </row>
    <row r="325" spans="3:9" ht="15.5" x14ac:dyDescent="0.35">
      <c r="C325" t="s">
        <v>316</v>
      </c>
      <c r="I325" s="5">
        <v>19046000000000</v>
      </c>
    </row>
    <row r="326" spans="3:9" ht="15.5" x14ac:dyDescent="0.35">
      <c r="C326" t="s">
        <v>317</v>
      </c>
      <c r="I326" s="5">
        <v>5417000000000</v>
      </c>
    </row>
    <row r="327" spans="3:9" ht="15.5" x14ac:dyDescent="0.35">
      <c r="C327" t="s">
        <v>318</v>
      </c>
      <c r="I327" s="5">
        <v>20000000000</v>
      </c>
    </row>
    <row r="328" spans="3:9" ht="15.5" x14ac:dyDescent="0.35">
      <c r="C328" t="s">
        <v>319</v>
      </c>
      <c r="I328" s="5">
        <v>302000000000</v>
      </c>
    </row>
    <row r="329" spans="3:9" ht="15.5" x14ac:dyDescent="0.35">
      <c r="C329" t="s">
        <v>320</v>
      </c>
      <c r="I329" s="5">
        <v>-34000000000</v>
      </c>
    </row>
    <row r="330" spans="3:9" ht="15.5" x14ac:dyDescent="0.35">
      <c r="C330" t="s">
        <v>321</v>
      </c>
      <c r="I330" s="5">
        <v>5383000000000</v>
      </c>
    </row>
  </sheetData>
  <pageMargins left="0.7" right="0.7" top="0.75" bottom="0.75" header="0.3" footer="0.3"/>
  <ignoredErrors>
    <ignoredError sqref="A1:Z331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Q14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2708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2709</v>
      </c>
      <c r="D2" s="2" vm="717">
        <f ca="1">IFERROR(_xlfn.STOCKHISTORY("XIDX:" &amp; $C$1, D3, , 0, 0, 1), "Libur")</f>
        <v>1650</v>
      </c>
      <c r="H2" s="2" vm="717">
        <f ca="1">IFERROR(INDEX(D2:G2,COUNT(D2:G2)),"")</f>
        <v>1650</v>
      </c>
      <c r="I2" s="2" vm="252">
        <f t="shared" ref="I2:Q2" ca="1" si="0">IFERROR(_xlfn.STOCKHISTORY("XIDX:" &amp; $C$1, I1, , 0, 0, 1), "Libur")</f>
        <v>1585</v>
      </c>
      <c r="J2" s="2" vm="202">
        <f t="shared" ca="1" si="0"/>
        <v>2690</v>
      </c>
      <c r="K2" s="2" vm="485">
        <f t="shared" ca="1" si="0"/>
        <v>4250</v>
      </c>
      <c r="L2" s="2" vm="196">
        <f t="shared" ca="1" si="0"/>
        <v>7625</v>
      </c>
      <c r="M2" s="2" vm="748">
        <f t="shared" ca="1" si="0"/>
        <v>3600</v>
      </c>
      <c r="N2" s="2" vm="202">
        <f t="shared" ca="1" si="0"/>
        <v>2690</v>
      </c>
      <c r="O2" s="2" vm="215">
        <f t="shared" ca="1" si="0"/>
        <v>1980</v>
      </c>
      <c r="P2" s="2" vm="749">
        <f t="shared" ca="1" si="0"/>
        <v>2850</v>
      </c>
      <c r="Q2" s="2" vm="750">
        <f t="shared" ca="1" si="0"/>
        <v>2900</v>
      </c>
    </row>
    <row r="3" spans="1:17" ht="15.5" x14ac:dyDescent="0.35">
      <c r="D3" s="1">
        <v>46142</v>
      </c>
      <c r="H3" s="1">
        <f>IFERROR(INDEX(D3:G3,COUNT(D3:G3)),"")</f>
        <v>46142</v>
      </c>
    </row>
    <row r="4" spans="1:17" ht="15.5" x14ac:dyDescent="0.35">
      <c r="B4" t="s">
        <v>4</v>
      </c>
      <c r="C4" t="s">
        <v>5</v>
      </c>
      <c r="D4" s="2" t="str">
        <f>IFERROR(INDEX(D51:D500,MATCH($C$4,$C$51:$C$500,0)),"")</f>
        <v/>
      </c>
      <c r="H4" s="2">
        <f>IFERROR(SUM(D4:G4)*(4/MAX(1,COUNT(D4:G4))),"")</f>
        <v>0</v>
      </c>
      <c r="I4" s="2" t="str">
        <f t="shared" ref="I4:Q4" si="1">IFERROR(INDEX(I51:I500,MATCH($C$4,$C$51:$C$500,0)),"")</f>
        <v/>
      </c>
      <c r="J4" s="2" t="str">
        <f t="shared" si="1"/>
        <v/>
      </c>
      <c r="K4" s="2" t="str">
        <f t="shared" si="1"/>
        <v/>
      </c>
      <c r="L4" s="2" t="str">
        <f t="shared" si="1"/>
        <v/>
      </c>
      <c r="M4" s="2" t="str">
        <f t="shared" si="1"/>
        <v/>
      </c>
      <c r="N4" s="2" t="str">
        <f t="shared" si="1"/>
        <v/>
      </c>
      <c r="O4" s="2" t="str">
        <f t="shared" si="1"/>
        <v/>
      </c>
      <c r="P4" s="2" t="str">
        <f t="shared" si="1"/>
        <v/>
      </c>
      <c r="Q4" s="2" t="str">
        <f t="shared" si="1"/>
        <v/>
      </c>
    </row>
    <row r="5" spans="1:17" ht="15.5" x14ac:dyDescent="0.35">
      <c r="B5" t="s">
        <v>6</v>
      </c>
      <c r="C5" t="s">
        <v>7</v>
      </c>
      <c r="D5" s="2" t="str">
        <f>IFERROR(INDEX(D51:D500,MATCH($C$5,$C$51:$C$500,0)),"")</f>
        <v/>
      </c>
      <c r="H5" s="2">
        <f>IFERROR(SUM(D5:G5)*(4/MAX(1,COUNT(D5:G5))),"")</f>
        <v>0</v>
      </c>
      <c r="I5" s="2" t="str">
        <f t="shared" ref="I5:Q5" si="2">IFERROR(INDEX(I51:I500,MATCH($C$5,$C$51:$C$500,0)),"")</f>
        <v/>
      </c>
      <c r="J5" s="2" t="str">
        <f t="shared" si="2"/>
        <v/>
      </c>
      <c r="K5" s="2" t="str">
        <f t="shared" si="2"/>
        <v/>
      </c>
      <c r="L5" s="2" t="str">
        <f t="shared" si="2"/>
        <v/>
      </c>
      <c r="M5" s="2" t="str">
        <f t="shared" si="2"/>
        <v/>
      </c>
      <c r="N5" s="2" t="str">
        <f t="shared" si="2"/>
        <v/>
      </c>
      <c r="O5" s="2" t="str">
        <f t="shared" si="2"/>
        <v/>
      </c>
      <c r="P5" s="2" t="str">
        <f t="shared" si="2"/>
        <v/>
      </c>
      <c r="Q5" s="2" t="str">
        <f t="shared" si="2"/>
        <v/>
      </c>
    </row>
    <row r="6" spans="1:17" ht="15.5" x14ac:dyDescent="0.35">
      <c r="B6" t="s">
        <v>8</v>
      </c>
      <c r="C6" t="s">
        <v>9</v>
      </c>
      <c r="D6" s="2" t="str">
        <f>IFERROR(INDEX(D51:D500,MATCH($C$6,$C$51:$C$500,0)),"")</f>
        <v/>
      </c>
      <c r="H6" s="2" t="str">
        <f>IFERROR(INDEX(D6:G6,COUNT(D6:G6)),"")</f>
        <v/>
      </c>
      <c r="I6" s="2" t="str">
        <f t="shared" ref="I6:Q6" si="3">IFERROR(INDEX(I51:I500,MATCH($C$6,$C$51:$C$500,0)),"")</f>
        <v/>
      </c>
      <c r="J6" s="2" t="str">
        <f t="shared" si="3"/>
        <v/>
      </c>
      <c r="K6" s="2" t="str">
        <f t="shared" si="3"/>
        <v/>
      </c>
      <c r="L6" s="2" t="str">
        <f t="shared" si="3"/>
        <v/>
      </c>
      <c r="M6" s="2" t="str">
        <f t="shared" si="3"/>
        <v/>
      </c>
      <c r="N6" s="2" t="str">
        <f t="shared" si="3"/>
        <v/>
      </c>
      <c r="O6" s="2" t="str">
        <f t="shared" si="3"/>
        <v/>
      </c>
      <c r="P6" s="2" t="str">
        <f t="shared" si="3"/>
        <v/>
      </c>
      <c r="Q6" s="2" t="str">
        <f t="shared" si="3"/>
        <v/>
      </c>
    </row>
    <row r="7" spans="1:17" ht="15.5" x14ac:dyDescent="0.35">
      <c r="B7" t="s">
        <v>10</v>
      </c>
      <c r="C7" t="s">
        <v>11</v>
      </c>
      <c r="D7" s="3" t="str">
        <f>IFERROR(INDEX(D51:D500,MATCH($C$7,$C$51:$C$500,0))/1000000000,"")</f>
        <v/>
      </c>
      <c r="H7" s="3" t="str">
        <f>IFERROR(INDEX(D7:G7,COUNT(D7:G7)),"")</f>
        <v/>
      </c>
      <c r="I7" s="3" t="str">
        <f t="shared" ref="I7:Q7" si="4">IFERROR(INDEX(I51:I500,MATCH($C$7,$C$51:$C$500,0))/1000000000,"")</f>
        <v/>
      </c>
      <c r="J7" s="3" t="str">
        <f t="shared" si="4"/>
        <v/>
      </c>
      <c r="K7" s="3" t="str">
        <f t="shared" si="4"/>
        <v/>
      </c>
      <c r="L7" s="3" t="str">
        <f t="shared" si="4"/>
        <v/>
      </c>
      <c r="M7" s="3" t="str">
        <f t="shared" si="4"/>
        <v/>
      </c>
      <c r="N7" s="3" t="str">
        <f t="shared" si="4"/>
        <v/>
      </c>
      <c r="O7" s="3" t="str">
        <f t="shared" si="4"/>
        <v/>
      </c>
      <c r="P7" s="3" t="str">
        <f t="shared" si="4"/>
        <v/>
      </c>
      <c r="Q7" s="3" t="str">
        <f t="shared" si="4"/>
        <v/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-34000000000</v>
      </c>
      <c r="H8" s="2">
        <f>IFERROR(INDEX(D8:G8,COUNT(D8:G8)),"")</f>
        <v>-34000000000</v>
      </c>
      <c r="I8" s="2" t="str">
        <f t="shared" ref="I8:Q8" si="5">IFERROR(INDEX(I51:I500,MATCH($C$8,$C$51:$C$500,0)),"")</f>
        <v/>
      </c>
      <c r="J8" s="2" t="str">
        <f t="shared" si="5"/>
        <v/>
      </c>
      <c r="K8" s="2" t="str">
        <f t="shared" si="5"/>
        <v/>
      </c>
      <c r="L8" s="2" t="str">
        <f t="shared" si="5"/>
        <v/>
      </c>
      <c r="M8" s="2" t="str">
        <f t="shared" si="5"/>
        <v/>
      </c>
      <c r="N8" s="2" t="str">
        <f t="shared" si="5"/>
        <v/>
      </c>
      <c r="O8" s="2" t="str">
        <f t="shared" si="5"/>
        <v/>
      </c>
      <c r="P8" s="2" t="str">
        <f t="shared" si="5"/>
        <v/>
      </c>
      <c r="Q8" s="2" t="str">
        <f t="shared" si="5"/>
        <v/>
      </c>
    </row>
    <row r="9" spans="1:17" ht="15.5" x14ac:dyDescent="0.35">
      <c r="A9" t="s">
        <v>15</v>
      </c>
      <c r="C9" t="s">
        <v>16</v>
      </c>
      <c r="D9" s="3" t="str">
        <f>IFERROR(INDEX(D51:D500,MATCH("Free cash flow per share (Quarter)",$C$51:$C$500,0)),"")</f>
        <v/>
      </c>
      <c r="H9" s="3" t="str">
        <f>IFERROR(INDEX(D9:G9,COUNT(D9:G9)),"")</f>
        <v/>
      </c>
      <c r="I9" s="3" t="str">
        <f t="shared" ref="I9:Q9" si="6">IFERROR(INDEX(I51:I500,MATCH($C$9,$C$51:$C$500,0)),"")</f>
        <v/>
      </c>
      <c r="J9" s="3" t="str">
        <f t="shared" si="6"/>
        <v/>
      </c>
      <c r="K9" s="3" t="str">
        <f t="shared" si="6"/>
        <v/>
      </c>
      <c r="L9" s="3" t="str">
        <f t="shared" si="6"/>
        <v/>
      </c>
      <c r="M9" s="3" t="str">
        <f t="shared" si="6"/>
        <v/>
      </c>
      <c r="N9" s="3" t="str">
        <f t="shared" si="6"/>
        <v/>
      </c>
      <c r="O9" s="3" t="str">
        <f t="shared" si="6"/>
        <v/>
      </c>
      <c r="P9" s="3" t="str">
        <f t="shared" si="6"/>
        <v/>
      </c>
      <c r="Q9" s="3" t="str">
        <f t="shared" si="6"/>
        <v/>
      </c>
    </row>
    <row r="10" spans="1:17" ht="15.5" x14ac:dyDescent="0.35">
      <c r="C10" t="s">
        <v>17</v>
      </c>
      <c r="D10" s="3" t="str">
        <f ca="1">IFERROR(IF(D9=0,"",D2/D9),"")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 t="str">
        <f>IFERROR(INDEX(D51:D500,MATCH($C$11,$C$51:$C$500,0)),"")</f>
        <v/>
      </c>
      <c r="H11" s="2" t="str">
        <f>IFERROR(INDEX(D11:G11,COUNT(D11:G11)),"")</f>
        <v/>
      </c>
      <c r="I11" s="2" t="str">
        <f t="shared" ref="I11:Q11" si="8">IFERROR(INDEX(I51:I500,MATCH($C$11,$C$51:$C$500,0)),"")</f>
        <v/>
      </c>
      <c r="J11" s="2" t="str">
        <f t="shared" si="8"/>
        <v/>
      </c>
      <c r="K11" s="2" t="str">
        <f t="shared" si="8"/>
        <v/>
      </c>
      <c r="L11" s="2" t="str">
        <f t="shared" si="8"/>
        <v/>
      </c>
      <c r="M11" s="2" t="str">
        <f t="shared" si="8"/>
        <v/>
      </c>
      <c r="N11" s="2" t="str">
        <f t="shared" si="8"/>
        <v/>
      </c>
      <c r="O11" s="2" t="str">
        <f t="shared" si="8"/>
        <v/>
      </c>
      <c r="P11" s="2" t="str">
        <f t="shared" si="8"/>
        <v/>
      </c>
      <c r="Q11" s="2" t="str">
        <f t="shared" si="8"/>
        <v/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-1142000000000</v>
      </c>
      <c r="H12" s="2">
        <f>IFERROR(INDEX(D12:G12,COUNT(D12:G12)),"")</f>
        <v>-1142000000000</v>
      </c>
      <c r="I12" s="2" t="str">
        <f t="shared" ref="I12:Q12" si="9">IFERROR(INDEX(I51:I500,MATCH($C$12,$C$51:$C$500,0)),"")</f>
        <v/>
      </c>
      <c r="J12" s="2" t="str">
        <f t="shared" si="9"/>
        <v/>
      </c>
      <c r="K12" s="2" t="str">
        <f t="shared" si="9"/>
        <v/>
      </c>
      <c r="L12" s="2" t="str">
        <f t="shared" si="9"/>
        <v/>
      </c>
      <c r="M12" s="2" t="str">
        <f t="shared" si="9"/>
        <v/>
      </c>
      <c r="N12" s="2" t="str">
        <f t="shared" si="9"/>
        <v/>
      </c>
      <c r="O12" s="2" t="str">
        <f t="shared" si="9"/>
        <v/>
      </c>
      <c r="P12" s="2" t="str">
        <f t="shared" si="9"/>
        <v/>
      </c>
      <c r="Q12" s="2" t="str">
        <f t="shared" si="9"/>
        <v/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606000000000</v>
      </c>
      <c r="H13" s="2">
        <f>IFERROR(INDEX(D13:G13,COUNT(D13:G13)),"")</f>
        <v>606000000000</v>
      </c>
      <c r="I13" s="2" t="str">
        <f t="shared" ref="I13:Q13" si="10">IFERROR(INDEX(I51:I500,MATCH($C$13,$C$51:$C$500,0)),"")</f>
        <v/>
      </c>
      <c r="J13" s="2" t="str">
        <f t="shared" si="10"/>
        <v/>
      </c>
      <c r="K13" s="2" t="str">
        <f t="shared" si="10"/>
        <v/>
      </c>
      <c r="L13" s="2" t="str">
        <f t="shared" si="10"/>
        <v/>
      </c>
      <c r="M13" s="2" t="str">
        <f t="shared" si="10"/>
        <v/>
      </c>
      <c r="N13" s="2" t="str">
        <f t="shared" si="10"/>
        <v/>
      </c>
      <c r="O13" s="2" t="str">
        <f t="shared" si="10"/>
        <v/>
      </c>
      <c r="P13" s="2" t="str">
        <f t="shared" si="10"/>
        <v/>
      </c>
      <c r="Q13" s="2" t="str">
        <f t="shared" si="10"/>
        <v/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 t="str">
        <f>IFERROR(INDEX(D51:D500,MATCH($C$15,$C$51:$C$500,0)),"")</f>
        <v/>
      </c>
      <c r="H15" s="2">
        <f>IFERROR(SUM(D15:G15)*(4/MAX(1,COUNT(D15:G15))),"")</f>
        <v>0</v>
      </c>
      <c r="I15" s="2" t="str">
        <f t="shared" ref="I15:Q15" si="12">IFERROR(INDEX(I51:I500,MATCH($C$15,$C$51:$C$500,0)),"")</f>
        <v/>
      </c>
      <c r="J15" s="2" t="str">
        <f t="shared" si="12"/>
        <v/>
      </c>
      <c r="K15" s="2" t="str">
        <f t="shared" si="12"/>
        <v/>
      </c>
      <c r="L15" s="2" t="str">
        <f t="shared" si="12"/>
        <v/>
      </c>
      <c r="M15" s="2" t="str">
        <f t="shared" si="12"/>
        <v/>
      </c>
      <c r="N15" s="2" t="str">
        <f t="shared" si="12"/>
        <v/>
      </c>
      <c r="O15" s="2" t="str">
        <f t="shared" si="12"/>
        <v/>
      </c>
      <c r="P15" s="2" t="str">
        <f t="shared" si="12"/>
        <v/>
      </c>
      <c r="Q15" s="2" t="str">
        <f t="shared" si="12"/>
        <v/>
      </c>
    </row>
    <row r="16" spans="1:17" ht="15.5" x14ac:dyDescent="0.35">
      <c r="C16" t="s">
        <v>28</v>
      </c>
      <c r="D16" s="2" t="str">
        <f>IFERROR(INDEX(D51:D500,MATCH($C$16,$C$51:$C$500,0)),"")</f>
        <v/>
      </c>
      <c r="H16" s="2">
        <f>IFERROR(SUM(D16:G16)*(4/MAX(1,COUNT(D16:G16))),"")</f>
        <v>0</v>
      </c>
      <c r="I16" s="2" t="str">
        <f t="shared" ref="I16:Q16" si="13">IFERROR(INDEX(I51:I500,MATCH($C$16,$C$51:$C$500,0)),"")</f>
        <v/>
      </c>
      <c r="J16" s="2" t="str">
        <f t="shared" si="13"/>
        <v/>
      </c>
      <c r="K16" s="2" t="str">
        <f t="shared" si="13"/>
        <v/>
      </c>
      <c r="L16" s="2" t="str">
        <f t="shared" si="13"/>
        <v/>
      </c>
      <c r="M16" s="2" t="str">
        <f t="shared" si="13"/>
        <v/>
      </c>
      <c r="N16" s="2" t="str">
        <f t="shared" si="13"/>
        <v/>
      </c>
      <c r="O16" s="2" t="str">
        <f t="shared" si="13"/>
        <v/>
      </c>
      <c r="P16" s="2" t="str">
        <f t="shared" si="13"/>
        <v/>
      </c>
      <c r="Q16" s="2" t="str">
        <f t="shared" si="13"/>
        <v/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640</v>
      </c>
      <c r="J18" t="s">
        <v>2710</v>
      </c>
      <c r="K18" t="s">
        <v>2711</v>
      </c>
      <c r="L18" t="s">
        <v>2616</v>
      </c>
      <c r="M18" t="s">
        <v>2247</v>
      </c>
      <c r="N18" t="s">
        <v>1390</v>
      </c>
      <c r="O18" t="s">
        <v>1834</v>
      </c>
      <c r="P18" t="s">
        <v>2712</v>
      </c>
      <c r="Q18" t="s">
        <v>2713</v>
      </c>
    </row>
    <row r="19" spans="1:17" ht="15.5" x14ac:dyDescent="0.35">
      <c r="A19" t="s">
        <v>49</v>
      </c>
      <c r="C19" t="s">
        <v>50</v>
      </c>
    </row>
    <row r="20" spans="1:17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 t="str">
        <f>IFERROR(INDEX(D51:D500,MATCH($C$7,$C$51:$C$500,0)),"")</f>
        <v/>
      </c>
      <c r="H21" s="2" t="str">
        <f>IFERROR(INDEX(D21:G21,COUNT(D21:G21)),"")</f>
        <v/>
      </c>
      <c r="I21" s="2" t="str">
        <f t="shared" ref="I21:Q21" si="15">IFERROR(INDEX(I51:I500,MATCH($C$7,$C$51:$C$500,0)),"")</f>
        <v/>
      </c>
      <c r="J21" s="2" t="str">
        <f t="shared" si="15"/>
        <v/>
      </c>
      <c r="K21" s="2" t="str">
        <f t="shared" si="15"/>
        <v/>
      </c>
      <c r="L21" s="2" t="str">
        <f t="shared" si="15"/>
        <v/>
      </c>
      <c r="M21" s="2" t="str">
        <f t="shared" si="15"/>
        <v/>
      </c>
      <c r="N21" s="2" t="str">
        <f t="shared" si="15"/>
        <v/>
      </c>
      <c r="O21" s="2" t="str">
        <f t="shared" si="15"/>
        <v/>
      </c>
      <c r="P21" s="2" t="str">
        <f t="shared" si="15"/>
        <v/>
      </c>
      <c r="Q21" s="2" t="str">
        <f t="shared" si="15"/>
        <v/>
      </c>
    </row>
    <row r="23" spans="1:17" ht="15.5" x14ac:dyDescent="0.35">
      <c r="B23" t="s">
        <v>53</v>
      </c>
      <c r="C23" t="s">
        <v>54</v>
      </c>
      <c r="D23" s="3" t="str">
        <f>IFERROR(D5/D6*100,"")</f>
        <v/>
      </c>
      <c r="H23" s="3" t="str">
        <f t="shared" ref="H23:Q23" si="16">IFERROR(H5/H6*100,"")</f>
        <v/>
      </c>
      <c r="I23" s="3" t="str">
        <f t="shared" si="16"/>
        <v/>
      </c>
      <c r="J23" s="3" t="str">
        <f t="shared" si="16"/>
        <v/>
      </c>
      <c r="K23" s="3" t="str">
        <f t="shared" si="16"/>
        <v/>
      </c>
      <c r="L23" s="3" t="str">
        <f t="shared" si="16"/>
        <v/>
      </c>
      <c r="M23" s="3" t="str">
        <f t="shared" si="16"/>
        <v/>
      </c>
      <c r="N23" s="3" t="str">
        <f t="shared" si="16"/>
        <v/>
      </c>
      <c r="O23" s="3" t="str">
        <f t="shared" si="16"/>
        <v/>
      </c>
      <c r="P23" s="3" t="str">
        <f t="shared" si="16"/>
        <v/>
      </c>
      <c r="Q23" s="3" t="str">
        <f t="shared" si="16"/>
        <v/>
      </c>
    </row>
    <row r="24" spans="1:17" ht="15.5" x14ac:dyDescent="0.35">
      <c r="C24" t="s">
        <v>55</v>
      </c>
      <c r="D24" s="4" t="str">
        <f>IFERROR(_xlfn.RRI(5,I23,D23),"")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56</v>
      </c>
      <c r="C25" t="s">
        <v>57</v>
      </c>
      <c r="D25" s="3">
        <f>IFERROR(INDEX(D51:D500,MATCH($A$25,$C$51:$C$500,0)),"")</f>
        <v>24.08</v>
      </c>
      <c r="H25" s="3">
        <f>IFERROR(INDEX(D25:G25,COUNT(D25:G25)),"")</f>
        <v>24.08</v>
      </c>
      <c r="I25" s="3" t="str">
        <f t="shared" ref="I25:Q25" si="18">IFERROR(INDEX(I51:I500,MATCH($C$25,$C$51:$C$500,0)),"")</f>
        <v/>
      </c>
      <c r="J25" s="3" t="str">
        <f t="shared" si="18"/>
        <v/>
      </c>
      <c r="K25" s="3" t="str">
        <f t="shared" si="18"/>
        <v/>
      </c>
      <c r="L25" s="3" t="str">
        <f t="shared" si="18"/>
        <v/>
      </c>
      <c r="M25" s="3" t="str">
        <f t="shared" si="18"/>
        <v/>
      </c>
      <c r="N25" s="3" t="str">
        <f t="shared" si="18"/>
        <v/>
      </c>
      <c r="O25" s="3" t="str">
        <f t="shared" si="18"/>
        <v/>
      </c>
      <c r="P25" s="3" t="str">
        <f t="shared" si="18"/>
        <v/>
      </c>
      <c r="Q25" s="3" t="str">
        <f t="shared" si="18"/>
        <v/>
      </c>
    </row>
    <row r="26" spans="1:17" ht="15.5" x14ac:dyDescent="0.35">
      <c r="C26" t="s">
        <v>58</v>
      </c>
      <c r="D26" s="4" t="str">
        <f>IFERROR(_xlfn.RRI(5,I25,D25),"")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59</v>
      </c>
      <c r="D27" s="3" t="str">
        <f>IFERROR(D4/D21,"")</f>
        <v/>
      </c>
      <c r="H27" s="3" t="str">
        <f t="shared" ref="H27:Q27" si="20">IFERROR(H4/H21,"")</f>
        <v/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60</v>
      </c>
      <c r="D28" s="4" t="str">
        <f>IFERROR(_xlfn.RRI(5,I27,D27),"")</f>
        <v/>
      </c>
      <c r="H28" s="4" t="str">
        <f t="shared" ref="H28:Q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61</v>
      </c>
      <c r="H29" s="4" t="str">
        <f t="shared" ref="H29:Q29" si="22">IFERROR(((H25-I25)/I25)*100%,"")</f>
        <v/>
      </c>
      <c r="I29" s="4" t="str">
        <f t="shared" si="22"/>
        <v/>
      </c>
      <c r="J29" s="4" t="str">
        <f t="shared" si="22"/>
        <v/>
      </c>
      <c r="K29" s="4" t="str">
        <f t="shared" si="22"/>
        <v/>
      </c>
      <c r="L29" s="4" t="str">
        <f t="shared" si="22"/>
        <v/>
      </c>
      <c r="M29" s="4" t="str">
        <f t="shared" si="22"/>
        <v/>
      </c>
      <c r="N29" s="4" t="str">
        <f t="shared" si="22"/>
        <v/>
      </c>
      <c r="O29" s="4" t="str">
        <f t="shared" si="22"/>
        <v/>
      </c>
      <c r="P29" s="4" t="str">
        <f t="shared" si="22"/>
        <v/>
      </c>
      <c r="Q29" s="4" t="str">
        <f t="shared" si="22"/>
        <v/>
      </c>
    </row>
    <row r="30" spans="1:17" ht="15.5" x14ac:dyDescent="0.35">
      <c r="C30" t="s">
        <v>62</v>
      </c>
      <c r="H30" s="4" t="str">
        <f t="shared" ref="H30:Q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63</v>
      </c>
      <c r="B32" t="s">
        <v>64</v>
      </c>
      <c r="C32" t="s">
        <v>65</v>
      </c>
      <c r="D32" s="3" t="str">
        <f>IFERROR(INDEX(D51:D500,MATCH($A$32,$C$51:$C$500,0)),"")</f>
        <v/>
      </c>
      <c r="H32" s="3" t="str">
        <f>IFERROR(INDEX(D32:G32,COUNT(D32:G32)),"")</f>
        <v/>
      </c>
      <c r="I32" s="3" t="str">
        <f t="shared" ref="I32:Q32" si="24">IFERROR(INDEX(I51:I500,MATCH($C$32,$C$51:$C$500,0)),"")</f>
        <v/>
      </c>
      <c r="J32" s="3" t="str">
        <f t="shared" si="24"/>
        <v/>
      </c>
      <c r="K32" s="3" t="str">
        <f t="shared" si="24"/>
        <v/>
      </c>
      <c r="L32" s="3" t="str">
        <f t="shared" si="24"/>
        <v/>
      </c>
      <c r="M32" s="3" t="str">
        <f t="shared" si="24"/>
        <v/>
      </c>
      <c r="N32" s="3" t="str">
        <f t="shared" si="24"/>
        <v/>
      </c>
      <c r="O32" s="3" t="str">
        <f t="shared" si="24"/>
        <v/>
      </c>
      <c r="P32" s="3" t="str">
        <f t="shared" si="24"/>
        <v/>
      </c>
      <c r="Q32" s="3" t="str">
        <f t="shared" si="24"/>
        <v/>
      </c>
    </row>
    <row r="33" spans="1:17" ht="15.5" x14ac:dyDescent="0.35">
      <c r="A33" t="s">
        <v>66</v>
      </c>
      <c r="B33" t="s">
        <v>67</v>
      </c>
      <c r="C33" t="s">
        <v>68</v>
      </c>
      <c r="D33" s="3" t="str">
        <f>IFERROR(INDEX(D51:D500,MATCH($A$33,$C$51:$C$500,0)),"")</f>
        <v/>
      </c>
      <c r="H33" s="3" t="str">
        <f>IFERROR(INDEX(D33:G33,COUNT(D33:G33)),"")</f>
        <v/>
      </c>
      <c r="I33" s="3" t="str">
        <f t="shared" ref="I33:Q33" si="25">IFERROR(INDEX(I51:I500,MATCH($C$33,$C$51:$C$500,0)),"")</f>
        <v/>
      </c>
      <c r="J33" s="3" t="str">
        <f t="shared" si="25"/>
        <v/>
      </c>
      <c r="K33" s="3" t="str">
        <f t="shared" si="25"/>
        <v/>
      </c>
      <c r="L33" s="3" t="str">
        <f t="shared" si="25"/>
        <v/>
      </c>
      <c r="M33" s="3" t="str">
        <f t="shared" si="25"/>
        <v/>
      </c>
      <c r="N33" s="3" t="str">
        <f t="shared" si="25"/>
        <v/>
      </c>
      <c r="O33" s="3" t="str">
        <f t="shared" si="25"/>
        <v/>
      </c>
      <c r="P33" s="3" t="str">
        <f t="shared" si="25"/>
        <v/>
      </c>
      <c r="Q33" s="3" t="str">
        <f t="shared" si="25"/>
        <v/>
      </c>
    </row>
    <row r="34" spans="1:17" ht="15.5" x14ac:dyDescent="0.35">
      <c r="A34" t="s">
        <v>69</v>
      </c>
      <c r="B34" t="s">
        <v>70</v>
      </c>
      <c r="C34" t="s">
        <v>71</v>
      </c>
      <c r="D34" s="3" t="str">
        <f>IFERROR(INDEX(D51:D500,MATCH($A$34,$C$51:$C$500,0)),"")</f>
        <v/>
      </c>
      <c r="H34" s="3" t="str">
        <f>IFERROR(INDEX(D34:G34,COUNT(D34:G34)),"")</f>
        <v/>
      </c>
      <c r="I34" s="3" t="str">
        <f t="shared" ref="I34:Q34" si="26">IFERROR(INDEX(I51:I500,MATCH($C$34,$C$51:$C$500,0)),"")</f>
        <v/>
      </c>
      <c r="J34" s="3" t="str">
        <f t="shared" si="26"/>
        <v/>
      </c>
      <c r="K34" s="3" t="str">
        <f t="shared" si="26"/>
        <v/>
      </c>
      <c r="L34" s="3" t="str">
        <f t="shared" si="26"/>
        <v/>
      </c>
      <c r="M34" s="3" t="str">
        <f t="shared" si="26"/>
        <v/>
      </c>
      <c r="N34" s="3" t="str">
        <f t="shared" si="26"/>
        <v/>
      </c>
      <c r="O34" s="3" t="str">
        <f t="shared" si="26"/>
        <v/>
      </c>
      <c r="P34" s="3" t="str">
        <f t="shared" si="26"/>
        <v/>
      </c>
      <c r="Q34" s="3" t="str">
        <f t="shared" si="26"/>
        <v/>
      </c>
    </row>
    <row r="35" spans="1:17" ht="15.5" x14ac:dyDescent="0.35">
      <c r="A35" t="s">
        <v>72</v>
      </c>
      <c r="B35" t="s">
        <v>73</v>
      </c>
      <c r="C35" t="s">
        <v>74</v>
      </c>
      <c r="D35" s="3" t="str">
        <f>IFERROR(INDEX(D51:D500,MATCH($A$35,$C$51:$C$500,0)),"")</f>
        <v/>
      </c>
      <c r="H35" s="3" t="str">
        <f>IFERROR(INDEX(D35:G35,COUNT(D35:G35)),"")</f>
        <v/>
      </c>
      <c r="I35" s="3" t="str">
        <f t="shared" ref="I35:Q35" si="27">IFERROR(INDEX(I51:I500,MATCH($C$35,$C$51:$C$500,0)),"")</f>
        <v/>
      </c>
      <c r="J35" s="3" t="str">
        <f t="shared" si="27"/>
        <v/>
      </c>
      <c r="K35" s="3" t="str">
        <f t="shared" si="27"/>
        <v/>
      </c>
      <c r="L35" s="3" t="str">
        <f t="shared" si="27"/>
        <v/>
      </c>
      <c r="M35" s="3" t="str">
        <f t="shared" si="27"/>
        <v/>
      </c>
      <c r="N35" s="3" t="str">
        <f t="shared" si="27"/>
        <v/>
      </c>
      <c r="O35" s="3" t="str">
        <f t="shared" si="27"/>
        <v/>
      </c>
      <c r="P35" s="3" t="str">
        <f t="shared" si="27"/>
        <v/>
      </c>
      <c r="Q35" s="3" t="str">
        <f t="shared" si="27"/>
        <v/>
      </c>
    </row>
    <row r="36" spans="1:17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0.39450000000000002</v>
      </c>
      <c r="I36" s="4">
        <f t="shared" si="28"/>
        <v>1.8278000000000001</v>
      </c>
      <c r="J36" s="4">
        <f t="shared" si="28"/>
        <v>0.154</v>
      </c>
      <c r="K36" s="4">
        <f t="shared" si="28"/>
        <v>1.1459000000000001</v>
      </c>
      <c r="L36" s="4">
        <f t="shared" si="28"/>
        <v>0.91659999999999997</v>
      </c>
      <c r="M36" s="4">
        <f t="shared" si="28"/>
        <v>0.73419999999999996</v>
      </c>
      <c r="N36" s="4">
        <f t="shared" si="28"/>
        <v>1.4498</v>
      </c>
      <c r="O36" s="4">
        <f t="shared" si="28"/>
        <v>0.39579999999999999</v>
      </c>
      <c r="P36" s="4">
        <f t="shared" si="28"/>
        <v>0.5101</v>
      </c>
      <c r="Q36" s="4">
        <f t="shared" si="28"/>
        <v>0.80069999999999997</v>
      </c>
    </row>
    <row r="37" spans="1:17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Q37" si="29">IFERROR(INDEX(H51:H500,MATCH($C$37,$C$51:$C$500,0)),"")</f>
        <v>38</v>
      </c>
      <c r="I37" s="3">
        <f t="shared" si="29"/>
        <v>38</v>
      </c>
      <c r="J37" s="3">
        <f t="shared" si="29"/>
        <v>38</v>
      </c>
      <c r="K37" s="3">
        <f t="shared" si="29"/>
        <v>309</v>
      </c>
      <c r="L37" s="3">
        <f t="shared" si="29"/>
        <v>1993</v>
      </c>
      <c r="M37" s="3">
        <f t="shared" si="29"/>
        <v>861</v>
      </c>
      <c r="N37" s="3">
        <f t="shared" si="29"/>
        <v>473</v>
      </c>
      <c r="O37" s="3">
        <f t="shared" si="29"/>
        <v>161</v>
      </c>
      <c r="P37" s="3">
        <f t="shared" si="29"/>
        <v>298</v>
      </c>
      <c r="Q37" s="3">
        <f t="shared" si="29"/>
        <v>512</v>
      </c>
    </row>
    <row r="50" spans="2:17" ht="15.5" x14ac:dyDescent="0.35">
      <c r="H50" t="s">
        <v>83</v>
      </c>
      <c r="I50" t="s">
        <v>640</v>
      </c>
      <c r="J50" t="s">
        <v>2710</v>
      </c>
      <c r="K50" t="s">
        <v>2711</v>
      </c>
      <c r="L50" t="s">
        <v>2616</v>
      </c>
      <c r="M50" t="s">
        <v>2247</v>
      </c>
      <c r="N50" t="s">
        <v>1390</v>
      </c>
      <c r="O50" t="s">
        <v>1834</v>
      </c>
      <c r="P50" t="s">
        <v>2712</v>
      </c>
      <c r="Q50" t="s">
        <v>2713</v>
      </c>
    </row>
    <row r="51" spans="2:17" ht="15.5" x14ac:dyDescent="0.35">
      <c r="B51" t="s">
        <v>248</v>
      </c>
      <c r="C51" t="s">
        <v>249</v>
      </c>
      <c r="D51" s="5">
        <v>30000000000</v>
      </c>
      <c r="E51" s="5">
        <v>17000000000</v>
      </c>
      <c r="F51" s="5">
        <v>-32000000000</v>
      </c>
      <c r="G51" s="5">
        <v>14000000000</v>
      </c>
      <c r="H51" s="5">
        <v>118000000000</v>
      </c>
      <c r="I51" s="5">
        <v>26000000000</v>
      </c>
      <c r="J51" s="5">
        <v>303000000000</v>
      </c>
      <c r="K51" s="5">
        <v>331000000000</v>
      </c>
      <c r="L51" s="5">
        <v>2669000000000</v>
      </c>
      <c r="M51" s="5">
        <v>1439000000000</v>
      </c>
      <c r="N51" s="5">
        <v>400000000000</v>
      </c>
      <c r="O51" s="5">
        <v>499000000000</v>
      </c>
      <c r="P51" s="5">
        <v>717000000000</v>
      </c>
      <c r="Q51" s="5">
        <v>785000000000</v>
      </c>
    </row>
    <row r="52" spans="2:17" ht="15.5" x14ac:dyDescent="0.35">
      <c r="C52" t="s">
        <v>250</v>
      </c>
      <c r="H52" s="5">
        <v>28000000000</v>
      </c>
      <c r="I52" s="5">
        <v>26000000000</v>
      </c>
      <c r="J52" s="5">
        <v>303000000000</v>
      </c>
      <c r="K52" s="5">
        <v>331000000000</v>
      </c>
      <c r="L52" s="5">
        <v>2669000000000</v>
      </c>
      <c r="M52" s="5">
        <v>1439000000000</v>
      </c>
      <c r="N52" s="5">
        <v>400000000000</v>
      </c>
      <c r="O52" s="5">
        <v>499000000000</v>
      </c>
      <c r="P52" s="5">
        <v>717000000000</v>
      </c>
      <c r="Q52" s="5">
        <v>785000000000</v>
      </c>
    </row>
    <row r="53" spans="2:17" ht="15.5" x14ac:dyDescent="0.35">
      <c r="C53" t="s">
        <v>441</v>
      </c>
      <c r="H53" s="5">
        <v>38</v>
      </c>
      <c r="I53" s="5">
        <v>38</v>
      </c>
      <c r="J53" s="5">
        <v>38</v>
      </c>
      <c r="K53" s="5">
        <v>309</v>
      </c>
      <c r="L53" s="5">
        <v>1993</v>
      </c>
      <c r="M53" s="5">
        <v>861</v>
      </c>
      <c r="N53" s="5">
        <v>473</v>
      </c>
      <c r="O53" s="5">
        <v>161</v>
      </c>
      <c r="P53" s="5">
        <v>298</v>
      </c>
      <c r="Q53" s="5">
        <v>512</v>
      </c>
    </row>
    <row r="54" spans="2:17" ht="15.5" x14ac:dyDescent="0.35">
      <c r="C54" t="s">
        <v>76</v>
      </c>
      <c r="H54" s="6">
        <v>0.39450000000000002</v>
      </c>
      <c r="I54" s="6">
        <v>1.8278000000000001</v>
      </c>
      <c r="J54" s="6">
        <v>0.154</v>
      </c>
      <c r="K54" s="6">
        <v>1.1459000000000001</v>
      </c>
      <c r="L54" s="6">
        <v>0.91659999999999997</v>
      </c>
      <c r="M54" s="6">
        <v>0.73419999999999996</v>
      </c>
      <c r="N54" s="6">
        <v>1.4498</v>
      </c>
      <c r="O54" s="6">
        <v>0.39579999999999999</v>
      </c>
      <c r="P54" s="6">
        <v>0.5101</v>
      </c>
      <c r="Q54" s="6">
        <v>0.80069999999999997</v>
      </c>
    </row>
    <row r="55" spans="2:17" ht="15.5" x14ac:dyDescent="0.35">
      <c r="C55" t="s">
        <v>442</v>
      </c>
      <c r="H55" s="6">
        <v>2.7999999999999997E-2</v>
      </c>
      <c r="I55" s="6">
        <v>2.1600000000000001E-2</v>
      </c>
      <c r="J55" s="6">
        <v>2.1600000000000001E-2</v>
      </c>
      <c r="K55" s="6">
        <v>9.9700000000000011E-2</v>
      </c>
      <c r="L55" s="6">
        <v>0.35119999999999996</v>
      </c>
      <c r="M55" s="6">
        <v>0.12429999999999999</v>
      </c>
      <c r="N55" s="6">
        <v>0.15560000000000002</v>
      </c>
      <c r="O55" s="6">
        <v>0.10060000000000001</v>
      </c>
      <c r="P55" s="6">
        <v>0.1263</v>
      </c>
      <c r="Q55" s="6">
        <v>0.1313</v>
      </c>
    </row>
    <row r="56" spans="2:17" ht="15.5" x14ac:dyDescent="0.35">
      <c r="C56" t="s">
        <v>56</v>
      </c>
      <c r="D56" s="6">
        <v>24.08</v>
      </c>
      <c r="E56" s="6">
        <v>14.19</v>
      </c>
      <c r="F56" s="6">
        <v>-25.95</v>
      </c>
      <c r="G56" s="6">
        <v>11.25</v>
      </c>
      <c r="H56" s="6">
        <v>96.31</v>
      </c>
      <c r="I56" s="6">
        <v>20.79</v>
      </c>
      <c r="J56" s="6">
        <v>246.72</v>
      </c>
      <c r="K56" s="6">
        <v>269.64999999999998</v>
      </c>
      <c r="L56" s="6">
        <v>2174.4299999999998</v>
      </c>
      <c r="M56" s="6">
        <v>1172.74</v>
      </c>
      <c r="N56" s="6">
        <v>326.24</v>
      </c>
      <c r="O56" s="6">
        <v>406.75</v>
      </c>
      <c r="P56" s="6">
        <v>584.15</v>
      </c>
      <c r="Q56" s="6">
        <v>639.45000000000005</v>
      </c>
    </row>
    <row r="57" spans="2:17" ht="15.5" x14ac:dyDescent="0.35">
      <c r="C57" t="s">
        <v>251</v>
      </c>
      <c r="H57" s="6">
        <v>22.84</v>
      </c>
      <c r="I57" s="6">
        <v>20.79</v>
      </c>
      <c r="J57" s="6">
        <v>246.72</v>
      </c>
      <c r="K57" s="6">
        <v>269.64999999999998</v>
      </c>
      <c r="L57" s="6">
        <v>2174.4299999999998</v>
      </c>
      <c r="M57" s="6">
        <v>1172.74</v>
      </c>
      <c r="N57" s="6">
        <v>326.24</v>
      </c>
      <c r="O57" s="6">
        <v>406.75</v>
      </c>
      <c r="P57" s="6">
        <v>584.15</v>
      </c>
      <c r="Q57" s="6">
        <v>639.45000000000005</v>
      </c>
    </row>
    <row r="58" spans="2:17" ht="15.5" x14ac:dyDescent="0.35">
      <c r="C58" t="s">
        <v>78</v>
      </c>
      <c r="H58" s="5">
        <v>38</v>
      </c>
      <c r="I58" s="5">
        <v>38</v>
      </c>
      <c r="J58" s="5">
        <v>38</v>
      </c>
      <c r="K58" s="5">
        <v>309</v>
      </c>
      <c r="L58" s="5">
        <v>1993</v>
      </c>
      <c r="M58" s="5">
        <v>861</v>
      </c>
      <c r="N58" s="5">
        <v>473</v>
      </c>
      <c r="O58" s="5">
        <v>161</v>
      </c>
      <c r="P58" s="5">
        <v>298</v>
      </c>
      <c r="Q58" s="5">
        <v>512</v>
      </c>
    </row>
    <row r="59" spans="2:17" ht="15.5" x14ac:dyDescent="0.35">
      <c r="C59" t="s">
        <v>443</v>
      </c>
      <c r="H59" s="6">
        <v>0.39450000000000002</v>
      </c>
      <c r="I59" s="6">
        <v>1.8278000000000001</v>
      </c>
      <c r="J59" s="6">
        <v>0.154</v>
      </c>
      <c r="K59" s="6">
        <v>1.1459000000000001</v>
      </c>
      <c r="L59" s="6">
        <v>0.91659999999999997</v>
      </c>
      <c r="M59" s="6">
        <v>0.73419999999999996</v>
      </c>
      <c r="N59" s="6">
        <v>1.4498</v>
      </c>
      <c r="O59" s="6">
        <v>0.39579999999999999</v>
      </c>
      <c r="P59" s="6">
        <v>0.5101</v>
      </c>
      <c r="Q59" s="6">
        <v>0.80069999999999997</v>
      </c>
    </row>
    <row r="60" spans="2:17" ht="15.5" x14ac:dyDescent="0.35">
      <c r="C60" t="s">
        <v>444</v>
      </c>
      <c r="H60" s="6">
        <v>2.7999999999999997E-2</v>
      </c>
      <c r="I60" s="6">
        <v>2.1600000000000001E-2</v>
      </c>
      <c r="J60" s="6">
        <v>2.1600000000000001E-2</v>
      </c>
      <c r="K60" s="6">
        <v>9.9700000000000011E-2</v>
      </c>
      <c r="L60" s="6">
        <v>0.35119999999999996</v>
      </c>
      <c r="M60" s="6">
        <v>0.12429999999999999</v>
      </c>
      <c r="N60" s="6">
        <v>0.15560000000000002</v>
      </c>
      <c r="O60" s="6">
        <v>0.10060000000000001</v>
      </c>
      <c r="P60" s="6">
        <v>0.1263</v>
      </c>
      <c r="Q60" s="6">
        <v>0.1313</v>
      </c>
    </row>
    <row r="61" spans="2:17" ht="15.5" x14ac:dyDescent="0.35">
      <c r="C61" t="s">
        <v>252</v>
      </c>
      <c r="D61" s="5">
        <v>780000000000</v>
      </c>
      <c r="E61" s="5">
        <v>794000000000</v>
      </c>
      <c r="F61" s="5">
        <v>540000000000</v>
      </c>
      <c r="G61" s="5">
        <v>563000000000</v>
      </c>
      <c r="H61" s="5">
        <v>3120000000000</v>
      </c>
      <c r="I61" s="5">
        <v>2717000000000</v>
      </c>
      <c r="J61" s="5">
        <v>3454000000000</v>
      </c>
      <c r="K61" s="5">
        <v>3418000000000</v>
      </c>
      <c r="L61" s="5">
        <v>6687000000000</v>
      </c>
      <c r="M61" s="5">
        <v>4434000000000</v>
      </c>
      <c r="N61" s="5">
        <v>2933000000000</v>
      </c>
      <c r="O61" s="5">
        <v>3690000000000</v>
      </c>
      <c r="P61" s="5">
        <v>3678000000000</v>
      </c>
      <c r="Q61" s="5">
        <v>3461000000000</v>
      </c>
    </row>
    <row r="62" spans="2:17" ht="15.5" x14ac:dyDescent="0.35">
      <c r="C62" t="s">
        <v>253</v>
      </c>
      <c r="H62" s="5">
        <v>2672000000000</v>
      </c>
      <c r="I62" s="5">
        <v>2717000000000</v>
      </c>
      <c r="J62" s="5">
        <v>3454000000000</v>
      </c>
      <c r="K62" s="5">
        <v>3418000000000</v>
      </c>
      <c r="L62" s="5">
        <v>6687000000000</v>
      </c>
      <c r="M62" s="5">
        <v>4434000000000</v>
      </c>
      <c r="N62" s="5">
        <v>2933000000000</v>
      </c>
      <c r="O62" s="5">
        <v>3690000000000</v>
      </c>
      <c r="P62" s="5">
        <v>3678000000000</v>
      </c>
      <c r="Q62" s="5">
        <v>3461000000000</v>
      </c>
    </row>
    <row r="63" spans="2:17" ht="15.5" x14ac:dyDescent="0.35">
      <c r="C63" t="s">
        <v>445</v>
      </c>
      <c r="H63" s="5">
        <v>38</v>
      </c>
      <c r="I63" s="5">
        <v>38</v>
      </c>
      <c r="J63" s="5">
        <v>38</v>
      </c>
      <c r="K63" s="5">
        <v>309</v>
      </c>
      <c r="L63" s="5">
        <v>1993</v>
      </c>
      <c r="M63" s="5">
        <v>861</v>
      </c>
      <c r="N63" s="5">
        <v>473</v>
      </c>
      <c r="O63" s="5">
        <v>161</v>
      </c>
      <c r="P63" s="5">
        <v>298</v>
      </c>
      <c r="Q63" s="5">
        <v>512</v>
      </c>
    </row>
    <row r="64" spans="2:17" ht="15.5" x14ac:dyDescent="0.35">
      <c r="C64" t="s">
        <v>446</v>
      </c>
      <c r="H64" s="6">
        <v>0.39450000000000002</v>
      </c>
      <c r="I64" s="6">
        <v>1.8278000000000001</v>
      </c>
      <c r="J64" s="6">
        <v>0.154</v>
      </c>
      <c r="K64" s="6">
        <v>1.1459000000000001</v>
      </c>
      <c r="L64" s="6">
        <v>0.91659999999999997</v>
      </c>
      <c r="M64" s="6">
        <v>0.73419999999999996</v>
      </c>
      <c r="N64" s="6">
        <v>1.4498</v>
      </c>
      <c r="O64" s="6">
        <v>0.39579999999999999</v>
      </c>
      <c r="P64" s="6">
        <v>0.5101</v>
      </c>
      <c r="Q64" s="6">
        <v>0.80069999999999997</v>
      </c>
    </row>
    <row r="65" spans="3:17" ht="15.5" x14ac:dyDescent="0.35">
      <c r="C65" t="s">
        <v>447</v>
      </c>
      <c r="H65" s="6">
        <v>2.7999999999999997E-2</v>
      </c>
      <c r="I65" s="6">
        <v>2.1600000000000001E-2</v>
      </c>
      <c r="J65" s="6">
        <v>2.1600000000000001E-2</v>
      </c>
      <c r="K65" s="6">
        <v>9.9700000000000011E-2</v>
      </c>
      <c r="L65" s="6">
        <v>0.35119999999999996</v>
      </c>
      <c r="M65" s="6">
        <v>0.12429999999999999</v>
      </c>
      <c r="N65" s="6">
        <v>0.15560000000000002</v>
      </c>
      <c r="O65" s="6">
        <v>0.10060000000000001</v>
      </c>
      <c r="P65" s="6">
        <v>0.1263</v>
      </c>
      <c r="Q65" s="6">
        <v>0.1313</v>
      </c>
    </row>
    <row r="66" spans="3:17" ht="15.5" x14ac:dyDescent="0.35">
      <c r="C66" t="s">
        <v>254</v>
      </c>
      <c r="I66" s="6">
        <v>14.07</v>
      </c>
    </row>
    <row r="67" spans="3:17" ht="15.5" x14ac:dyDescent="0.35">
      <c r="C67" t="s">
        <v>255</v>
      </c>
      <c r="I67" s="6">
        <v>59.32</v>
      </c>
    </row>
    <row r="68" spans="3:17" ht="15.5" x14ac:dyDescent="0.35">
      <c r="C68" t="s">
        <v>256</v>
      </c>
      <c r="I68" s="6">
        <v>7.49</v>
      </c>
    </row>
    <row r="69" spans="3:17" ht="15.5" x14ac:dyDescent="0.35">
      <c r="C69" t="s">
        <v>257</v>
      </c>
      <c r="I69" s="6">
        <v>1.6899999999999998E-2</v>
      </c>
    </row>
    <row r="70" spans="3:17" ht="15.5" x14ac:dyDescent="0.35">
      <c r="C70" t="s">
        <v>258</v>
      </c>
      <c r="I70" s="6">
        <v>0.62</v>
      </c>
    </row>
    <row r="71" spans="3:17" ht="15.5" x14ac:dyDescent="0.35">
      <c r="C71" t="s">
        <v>259</v>
      </c>
      <c r="I71" s="6">
        <v>0.53</v>
      </c>
    </row>
    <row r="72" spans="3:17" ht="15.5" x14ac:dyDescent="0.35">
      <c r="C72" t="s">
        <v>260</v>
      </c>
      <c r="I72" s="5">
        <v>-13</v>
      </c>
    </row>
    <row r="73" spans="3:17" ht="15.5" x14ac:dyDescent="0.35">
      <c r="C73" t="s">
        <v>261</v>
      </c>
      <c r="I73" s="6">
        <v>-3.09</v>
      </c>
    </row>
    <row r="74" spans="3:17" ht="15.5" x14ac:dyDescent="0.35">
      <c r="C74" t="s">
        <v>262</v>
      </c>
      <c r="I74" s="6">
        <v>42.26</v>
      </c>
    </row>
    <row r="75" spans="3:17" ht="15.5" x14ac:dyDescent="0.35">
      <c r="C75" t="s">
        <v>263</v>
      </c>
      <c r="I75" s="5">
        <v>3</v>
      </c>
    </row>
    <row r="76" spans="3:17" ht="15.5" x14ac:dyDescent="0.35">
      <c r="C76" t="s">
        <v>264</v>
      </c>
      <c r="I76" s="6">
        <v>-0.65</v>
      </c>
    </row>
    <row r="77" spans="3:17" ht="15.5" x14ac:dyDescent="0.35">
      <c r="C77" t="s">
        <v>265</v>
      </c>
      <c r="I77" s="6">
        <v>-0.76</v>
      </c>
    </row>
    <row r="78" spans="3:17" ht="15.5" x14ac:dyDescent="0.35">
      <c r="C78" t="s">
        <v>266</v>
      </c>
      <c r="I78" s="6">
        <v>22.84</v>
      </c>
    </row>
    <row r="79" spans="3:17" ht="15.5" x14ac:dyDescent="0.35">
      <c r="C79" t="s">
        <v>267</v>
      </c>
      <c r="I79" s="6">
        <v>96.31</v>
      </c>
    </row>
    <row r="80" spans="3:17" ht="15.5" x14ac:dyDescent="0.35">
      <c r="C80" t="s">
        <v>268</v>
      </c>
      <c r="I80" s="6">
        <v>2177.0700000000002</v>
      </c>
    </row>
    <row r="81" spans="3:9" ht="15.5" x14ac:dyDescent="0.35">
      <c r="C81" t="s">
        <v>269</v>
      </c>
      <c r="D81" s="6">
        <v>1424.61</v>
      </c>
    </row>
    <row r="82" spans="3:9" ht="15.5" x14ac:dyDescent="0.35">
      <c r="C82" t="s">
        <v>270</v>
      </c>
      <c r="I82" s="6">
        <v>2555.5100000000002</v>
      </c>
    </row>
    <row r="83" spans="3:9" ht="15.5" x14ac:dyDescent="0.35">
      <c r="C83" t="s">
        <v>271</v>
      </c>
      <c r="I83" s="6">
        <v>-438.94</v>
      </c>
    </row>
    <row r="84" spans="3:9" ht="15.5" x14ac:dyDescent="0.35">
      <c r="C84" t="s">
        <v>272</v>
      </c>
      <c r="D84" s="6">
        <v>5.2</v>
      </c>
    </row>
    <row r="85" spans="3:9" ht="15.5" x14ac:dyDescent="0.35">
      <c r="C85" t="s">
        <v>273</v>
      </c>
      <c r="D85" s="6">
        <v>4.2</v>
      </c>
    </row>
    <row r="86" spans="3:9" ht="15.5" x14ac:dyDescent="0.35">
      <c r="C86" t="s">
        <v>274</v>
      </c>
      <c r="D86" s="6">
        <v>0.19</v>
      </c>
    </row>
    <row r="87" spans="3:9" ht="15.5" x14ac:dyDescent="0.35">
      <c r="C87" t="s">
        <v>275</v>
      </c>
      <c r="D87" s="6">
        <v>0.16</v>
      </c>
    </row>
    <row r="88" spans="3:9" ht="15.5" x14ac:dyDescent="0.35">
      <c r="C88" t="s">
        <v>276</v>
      </c>
      <c r="D88" s="6">
        <v>0.37</v>
      </c>
    </row>
    <row r="89" spans="3:9" ht="15.5" x14ac:dyDescent="0.35">
      <c r="C89" t="s">
        <v>277</v>
      </c>
      <c r="D89" s="6">
        <v>0.14000000000000001</v>
      </c>
    </row>
    <row r="90" spans="3:9" ht="15.5" x14ac:dyDescent="0.35">
      <c r="C90" t="s">
        <v>278</v>
      </c>
      <c r="D90" s="6">
        <v>1.38</v>
      </c>
    </row>
    <row r="91" spans="3:9" ht="15.5" x14ac:dyDescent="0.35">
      <c r="C91" t="s">
        <v>279</v>
      </c>
      <c r="I91" s="6">
        <v>17.29</v>
      </c>
    </row>
    <row r="92" spans="3:9" ht="15.5" x14ac:dyDescent="0.35">
      <c r="C92" t="s">
        <v>12</v>
      </c>
      <c r="D92" s="5">
        <v>-34000000000</v>
      </c>
    </row>
    <row r="93" spans="3:9" ht="15.5" x14ac:dyDescent="0.35">
      <c r="C93" t="s">
        <v>280</v>
      </c>
      <c r="I93" s="6">
        <v>8.33</v>
      </c>
    </row>
    <row r="94" spans="3:9" ht="15.5" x14ac:dyDescent="0.35">
      <c r="C94" t="s">
        <v>281</v>
      </c>
      <c r="I94" s="6">
        <v>6.5000000000000006E-3</v>
      </c>
    </row>
    <row r="95" spans="3:9" ht="15.5" x14ac:dyDescent="0.35">
      <c r="C95" t="s">
        <v>282</v>
      </c>
      <c r="I95" s="6">
        <v>8.8999999999999999E-3</v>
      </c>
    </row>
    <row r="96" spans="3:9" ht="15.5" x14ac:dyDescent="0.35">
      <c r="C96" t="s">
        <v>283</v>
      </c>
      <c r="I96" s="6">
        <v>7.8000000000000005E-3</v>
      </c>
    </row>
    <row r="97" spans="3:9" ht="15.5" x14ac:dyDescent="0.35">
      <c r="C97" t="s">
        <v>284</v>
      </c>
      <c r="I97" s="6">
        <v>4.0999999999999995E-3</v>
      </c>
    </row>
    <row r="98" spans="3:9" ht="15.5" x14ac:dyDescent="0.35">
      <c r="C98" t="s">
        <v>285</v>
      </c>
      <c r="D98" s="6">
        <v>23.57</v>
      </c>
    </row>
    <row r="99" spans="3:9" ht="15.5" x14ac:dyDescent="0.35">
      <c r="C99" t="s">
        <v>286</v>
      </c>
      <c r="D99" s="6">
        <v>80.73</v>
      </c>
    </row>
    <row r="100" spans="3:9" ht="15.5" x14ac:dyDescent="0.35">
      <c r="C100" t="s">
        <v>287</v>
      </c>
      <c r="D100" s="6">
        <v>29.69</v>
      </c>
    </row>
    <row r="101" spans="3:9" ht="15.5" x14ac:dyDescent="0.35">
      <c r="C101" t="s">
        <v>288</v>
      </c>
      <c r="D101" s="6">
        <v>74.61</v>
      </c>
    </row>
    <row r="102" spans="3:9" ht="15.5" x14ac:dyDescent="0.35">
      <c r="C102" t="s">
        <v>289</v>
      </c>
      <c r="D102" s="6">
        <v>3.86</v>
      </c>
    </row>
    <row r="103" spans="3:9" ht="15.5" x14ac:dyDescent="0.35">
      <c r="C103" t="s">
        <v>290</v>
      </c>
      <c r="I103" s="6">
        <v>0.63</v>
      </c>
    </row>
    <row r="104" spans="3:9" ht="15.5" x14ac:dyDescent="0.35">
      <c r="C104" t="s">
        <v>291</v>
      </c>
      <c r="I104" s="6">
        <v>4.29</v>
      </c>
    </row>
    <row r="105" spans="3:9" ht="15.5" x14ac:dyDescent="0.35">
      <c r="C105" t="s">
        <v>52</v>
      </c>
      <c r="I105" s="5">
        <v>1663000000000</v>
      </c>
    </row>
    <row r="106" spans="3:9" ht="15.5" x14ac:dyDescent="0.35">
      <c r="C106" t="s">
        <v>292</v>
      </c>
      <c r="I106" s="5">
        <v>541000000000</v>
      </c>
    </row>
    <row r="107" spans="3:9" ht="15.5" x14ac:dyDescent="0.35">
      <c r="C107" t="s">
        <v>293</v>
      </c>
      <c r="I107" s="5">
        <v>1230000000</v>
      </c>
    </row>
    <row r="108" spans="3:9" ht="15.5" x14ac:dyDescent="0.35">
      <c r="C108" t="s">
        <v>294</v>
      </c>
      <c r="I108" s="6">
        <v>9.6999999999999989E-2</v>
      </c>
    </row>
    <row r="109" spans="3:9" ht="15.5" x14ac:dyDescent="0.35">
      <c r="C109" t="s">
        <v>295</v>
      </c>
      <c r="D109" s="6">
        <v>0.21609999999999999</v>
      </c>
    </row>
    <row r="110" spans="3:9" ht="15.5" x14ac:dyDescent="0.35">
      <c r="C110" t="s">
        <v>296</v>
      </c>
      <c r="D110" s="6">
        <v>6.93E-2</v>
      </c>
    </row>
    <row r="111" spans="3:9" ht="15.5" x14ac:dyDescent="0.35">
      <c r="C111" t="s">
        <v>297</v>
      </c>
      <c r="D111" s="6">
        <v>3.7900000000000003E-2</v>
      </c>
    </row>
    <row r="112" spans="3:9" ht="15.5" x14ac:dyDescent="0.35">
      <c r="C112" t="s">
        <v>298</v>
      </c>
      <c r="D112" s="6">
        <v>-4.9200000000000001E-2</v>
      </c>
    </row>
    <row r="113" spans="3:9" ht="15.5" x14ac:dyDescent="0.35">
      <c r="C113" t="s">
        <v>299</v>
      </c>
      <c r="D113" s="6">
        <v>0.42430000000000001</v>
      </c>
    </row>
    <row r="114" spans="3:9" ht="15.5" x14ac:dyDescent="0.35">
      <c r="C114" t="s">
        <v>300</v>
      </c>
      <c r="D114" s="6">
        <v>0.12039999999999999</v>
      </c>
    </row>
    <row r="115" spans="3:9" ht="15.5" x14ac:dyDescent="0.35">
      <c r="C115" t="s">
        <v>365</v>
      </c>
      <c r="I115" s="5">
        <v>38</v>
      </c>
    </row>
    <row r="116" spans="3:9" ht="15.5" x14ac:dyDescent="0.35">
      <c r="C116" t="s">
        <v>496</v>
      </c>
      <c r="I116" s="5">
        <v>38</v>
      </c>
    </row>
    <row r="117" spans="3:9" ht="15.5" x14ac:dyDescent="0.35">
      <c r="C117" t="s">
        <v>497</v>
      </c>
      <c r="I117" s="6">
        <v>0.39450000000000002</v>
      </c>
    </row>
    <row r="118" spans="3:9" ht="15.5" x14ac:dyDescent="0.35">
      <c r="C118" t="s">
        <v>498</v>
      </c>
      <c r="I118" s="6">
        <v>2.7999999999999997E-2</v>
      </c>
    </row>
    <row r="119" spans="3:9" ht="15.5" x14ac:dyDescent="0.35">
      <c r="C119" t="s">
        <v>366</v>
      </c>
      <c r="I119" t="s">
        <v>2714</v>
      </c>
    </row>
    <row r="120" spans="3:9" ht="15.5" x14ac:dyDescent="0.35">
      <c r="C120" t="s">
        <v>301</v>
      </c>
      <c r="I120" s="5">
        <v>3</v>
      </c>
    </row>
    <row r="121" spans="3:9" ht="15.5" x14ac:dyDescent="0.35">
      <c r="C121" t="s">
        <v>584</v>
      </c>
      <c r="I121" s="6">
        <v>0.92</v>
      </c>
    </row>
    <row r="122" spans="3:9" ht="15.5" x14ac:dyDescent="0.35">
      <c r="C122" t="s">
        <v>302</v>
      </c>
      <c r="I122" s="6">
        <v>0.26</v>
      </c>
    </row>
    <row r="123" spans="3:9" ht="15.5" x14ac:dyDescent="0.35">
      <c r="C123" t="s">
        <v>303</v>
      </c>
      <c r="I123" s="6">
        <v>0.6</v>
      </c>
    </row>
    <row r="124" spans="3:9" ht="15.5" x14ac:dyDescent="0.35">
      <c r="C124" t="s">
        <v>304</v>
      </c>
      <c r="I124" s="6">
        <v>0.17</v>
      </c>
    </row>
    <row r="125" spans="3:9" ht="15.5" x14ac:dyDescent="0.35">
      <c r="C125" t="s">
        <v>305</v>
      </c>
      <c r="I125" s="6">
        <v>0.85</v>
      </c>
    </row>
    <row r="126" spans="3:9" ht="15.5" x14ac:dyDescent="0.35">
      <c r="C126" t="s">
        <v>306</v>
      </c>
      <c r="I126" s="6">
        <v>0.7</v>
      </c>
    </row>
    <row r="127" spans="3:9" ht="15.5" x14ac:dyDescent="0.35">
      <c r="C127" t="s">
        <v>307</v>
      </c>
      <c r="I127" s="6">
        <v>0.79</v>
      </c>
    </row>
    <row r="128" spans="3:9" ht="15.5" x14ac:dyDescent="0.35">
      <c r="C128" t="s">
        <v>308</v>
      </c>
      <c r="I128" s="6">
        <v>0.73</v>
      </c>
    </row>
    <row r="129" spans="3:9" ht="15.5" x14ac:dyDescent="0.35">
      <c r="C129" t="s">
        <v>309</v>
      </c>
      <c r="I129" s="5">
        <v>2672000000000</v>
      </c>
    </row>
    <row r="130" spans="3:9" ht="15.5" x14ac:dyDescent="0.35">
      <c r="C130" t="s">
        <v>310</v>
      </c>
      <c r="I130" s="5">
        <v>344000000000</v>
      </c>
    </row>
    <row r="131" spans="3:9" ht="15.5" x14ac:dyDescent="0.35">
      <c r="C131" t="s">
        <v>311</v>
      </c>
      <c r="I131" s="5">
        <v>197000000000</v>
      </c>
    </row>
    <row r="132" spans="3:9" ht="15.5" x14ac:dyDescent="0.35">
      <c r="C132" t="s">
        <v>312</v>
      </c>
      <c r="I132" s="5">
        <v>28000000000</v>
      </c>
    </row>
    <row r="133" spans="3:9" ht="15.5" x14ac:dyDescent="0.35">
      <c r="C133" t="s">
        <v>313</v>
      </c>
      <c r="D133" s="5">
        <v>1748000000000</v>
      </c>
    </row>
    <row r="134" spans="3:9" ht="15.5" x14ac:dyDescent="0.35">
      <c r="C134" t="s">
        <v>314</v>
      </c>
      <c r="D134" s="5">
        <v>4313000000000</v>
      </c>
    </row>
    <row r="135" spans="3:9" ht="15.5" x14ac:dyDescent="0.35">
      <c r="C135" t="s">
        <v>315</v>
      </c>
      <c r="D135" s="5">
        <v>1156000000000</v>
      </c>
    </row>
    <row r="136" spans="3:9" ht="15.5" x14ac:dyDescent="0.35">
      <c r="C136" t="s">
        <v>233</v>
      </c>
      <c r="D136" s="5">
        <v>2222000000000</v>
      </c>
    </row>
    <row r="137" spans="3:9" ht="15.5" x14ac:dyDescent="0.35">
      <c r="C137" t="s">
        <v>232</v>
      </c>
      <c r="I137" s="5">
        <v>3136000000000</v>
      </c>
    </row>
    <row r="138" spans="3:9" ht="15.5" x14ac:dyDescent="0.35">
      <c r="C138" t="s">
        <v>231</v>
      </c>
      <c r="D138" s="5">
        <v>512000000000</v>
      </c>
    </row>
    <row r="139" spans="3:9" ht="15.5" x14ac:dyDescent="0.35">
      <c r="C139" t="s">
        <v>230</v>
      </c>
      <c r="D139" s="5">
        <v>94000000000</v>
      </c>
    </row>
    <row r="140" spans="3:9" ht="15.5" x14ac:dyDescent="0.35">
      <c r="C140" t="s">
        <v>23</v>
      </c>
      <c r="D140" s="5">
        <v>606000000000</v>
      </c>
    </row>
    <row r="141" spans="3:9" ht="15.5" x14ac:dyDescent="0.35">
      <c r="C141" t="s">
        <v>20</v>
      </c>
      <c r="D141" s="5">
        <v>-1142000000000</v>
      </c>
    </row>
    <row r="142" spans="3:9" ht="15.5" x14ac:dyDescent="0.35">
      <c r="C142" t="s">
        <v>316</v>
      </c>
      <c r="I142" s="5">
        <v>3157000000000</v>
      </c>
    </row>
    <row r="143" spans="3:9" ht="15.5" x14ac:dyDescent="0.35">
      <c r="C143" t="s">
        <v>317</v>
      </c>
      <c r="I143" s="5">
        <v>-128000000000</v>
      </c>
    </row>
    <row r="144" spans="3:9" ht="15.5" x14ac:dyDescent="0.35">
      <c r="C144" t="s">
        <v>318</v>
      </c>
      <c r="I144" s="5">
        <v>-540000000000</v>
      </c>
    </row>
    <row r="145" spans="3:9" ht="15.5" x14ac:dyDescent="0.35">
      <c r="C145" t="s">
        <v>319</v>
      </c>
      <c r="I145" s="5">
        <v>172000000000</v>
      </c>
    </row>
    <row r="146" spans="3:9" ht="15.5" x14ac:dyDescent="0.35">
      <c r="C146" t="s">
        <v>320</v>
      </c>
      <c r="I146" s="5">
        <v>-411000000000</v>
      </c>
    </row>
    <row r="147" spans="3:9" ht="15.5" x14ac:dyDescent="0.35">
      <c r="C147" t="s">
        <v>321</v>
      </c>
      <c r="I147" s="5">
        <v>-539000000000</v>
      </c>
    </row>
  </sheetData>
  <pageMargins left="0.7" right="0.7" top="0.75" bottom="0.75" header="0.3" footer="0.3"/>
  <ignoredErrors>
    <ignoredError sqref="A1:Q148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Y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2715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2716</v>
      </c>
      <c r="D2" s="2" vm="751">
        <f ca="1">IFERROR(_xlfn.STOCKHISTORY("XIDX:" &amp; $C$1, D3, , 0, 0, 1), "Libur")</f>
        <v>2360</v>
      </c>
      <c r="H2" s="2" vm="751">
        <f ca="1">IFERROR(INDEX(D2:G2,COUNT(D2:G2)),"")</f>
        <v>2360</v>
      </c>
      <c r="I2" s="2" vm="752">
        <f t="shared" ref="I2:Y2" ca="1" si="0">IFERROR(_xlfn.STOCKHISTORY("XIDX:" &amp; $C$1, I1, , 0, 0, 1), "Libur")</f>
        <v>3130</v>
      </c>
      <c r="J2" s="2" vm="684">
        <f t="shared" ca="1" si="0"/>
        <v>1020</v>
      </c>
      <c r="K2" s="2" vm="408">
        <f t="shared" ca="1" si="0"/>
        <v>1210</v>
      </c>
      <c r="L2" s="2" vm="251">
        <f t="shared" ca="1" si="0"/>
        <v>1195</v>
      </c>
      <c r="M2" s="2" vm="261">
        <f t="shared" ca="1" si="0"/>
        <v>1090</v>
      </c>
      <c r="N2" s="2" vm="753">
        <f t="shared" ca="1" si="0"/>
        <v>472</v>
      </c>
      <c r="O2" s="2" vm="52">
        <f t="shared" ca="1" si="0"/>
        <v>482</v>
      </c>
      <c r="P2" s="2" vm="307">
        <f t="shared" ca="1" si="0"/>
        <v>488</v>
      </c>
      <c r="Q2" s="2" vm="257">
        <f t="shared" ca="1" si="0"/>
        <v>590</v>
      </c>
      <c r="R2" s="2" vm="754">
        <f t="shared" ca="1" si="0"/>
        <v>318</v>
      </c>
      <c r="S2" s="2" vm="722">
        <f t="shared" ca="1" si="0"/>
        <v>265</v>
      </c>
      <c r="T2" s="2" vm="213">
        <f t="shared" ca="1" si="0"/>
        <v>1000</v>
      </c>
      <c r="U2" s="2" vm="755">
        <f t="shared" ca="1" si="0"/>
        <v>1010</v>
      </c>
      <c r="V2" s="2" vm="592">
        <f t="shared" ca="1" si="0"/>
        <v>990</v>
      </c>
      <c r="W2" s="2" vm="95">
        <f t="shared" ca="1" si="0"/>
        <v>870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46142</v>
      </c>
      <c r="H3" s="1">
        <f>IFERROR(INDEX(D3:G3,COUNT(D3:G3)),"")</f>
        <v>46142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179117983317</v>
      </c>
      <c r="H4" s="2">
        <f>IFERROR(SUM(D4:G4)*(4/MAX(1,COUNT(D4:G4))),"")</f>
        <v>716471933268</v>
      </c>
      <c r="I4" s="2">
        <f t="shared" ref="I4:Y4" si="1">IFERROR(INDEX(I51:I500,MATCH($C$4,$C$51:$C$500,0)),"")</f>
        <v>841736847393</v>
      </c>
      <c r="J4" s="2">
        <f t="shared" si="1"/>
        <v>830544188125</v>
      </c>
      <c r="K4" s="2">
        <f t="shared" si="1"/>
        <v>63186783</v>
      </c>
      <c r="L4" s="2">
        <f t="shared" si="1"/>
        <v>88374026</v>
      </c>
      <c r="M4" s="2">
        <f t="shared" si="1"/>
        <v>73405133</v>
      </c>
      <c r="N4" s="2">
        <f t="shared" si="1"/>
        <v>54862833</v>
      </c>
      <c r="O4" s="2">
        <f t="shared" si="1"/>
        <v>77840848</v>
      </c>
      <c r="P4" s="2">
        <f t="shared" si="1"/>
        <v>75376517</v>
      </c>
      <c r="Q4" s="2">
        <f t="shared" si="1"/>
        <v>68450538</v>
      </c>
      <c r="R4" s="2">
        <f t="shared" si="1"/>
        <v>65758062</v>
      </c>
      <c r="S4" s="2">
        <f t="shared" si="1"/>
        <v>89758924</v>
      </c>
      <c r="T4" s="2">
        <f t="shared" si="1"/>
        <v>135280006</v>
      </c>
      <c r="U4" s="2">
        <f t="shared" si="1"/>
        <v>151116406</v>
      </c>
      <c r="V4" s="2">
        <f t="shared" si="1"/>
        <v>141449692</v>
      </c>
      <c r="W4" s="2">
        <f t="shared" si="1"/>
        <v>1068637954205</v>
      </c>
      <c r="X4" s="2">
        <f t="shared" si="1"/>
        <v>763316847042</v>
      </c>
      <c r="Y4" s="2">
        <f t="shared" si="1"/>
        <v>685997174881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47116397883</v>
      </c>
      <c r="H5" s="2">
        <f>IFERROR(SUM(D5:G5)*(4/MAX(1,COUNT(D5:G5))),"")</f>
        <v>188465591532</v>
      </c>
      <c r="I5" s="2">
        <f t="shared" ref="I5:Y5" si="2">IFERROR(INDEX(I51:I500,MATCH($C$5,$C$51:$C$500,0)),"")</f>
        <v>374210242088</v>
      </c>
      <c r="J5" s="2">
        <f t="shared" si="2"/>
        <v>297070876712</v>
      </c>
      <c r="K5" s="2">
        <f t="shared" si="2"/>
        <v>24689812</v>
      </c>
      <c r="L5" s="2">
        <f t="shared" si="2"/>
        <v>25403951</v>
      </c>
      <c r="M5" s="2">
        <f t="shared" si="2"/>
        <v>11653304</v>
      </c>
      <c r="N5" s="2">
        <f t="shared" si="2"/>
        <v>-14874057</v>
      </c>
      <c r="O5" s="2">
        <f t="shared" si="2"/>
        <v>1471896</v>
      </c>
      <c r="P5" s="2">
        <f t="shared" si="2"/>
        <v>-16664380</v>
      </c>
      <c r="Q5" s="2">
        <f t="shared" si="2"/>
        <v>-9186953</v>
      </c>
      <c r="R5" s="2">
        <f t="shared" si="2"/>
        <v>-30026407</v>
      </c>
      <c r="S5" s="2">
        <f t="shared" si="2"/>
        <v>-12046085</v>
      </c>
      <c r="T5" s="2">
        <f t="shared" si="2"/>
        <v>20091133</v>
      </c>
      <c r="U5" s="2">
        <f t="shared" si="2"/>
        <v>38246772</v>
      </c>
      <c r="V5" s="2">
        <f t="shared" si="2"/>
        <v>36591235</v>
      </c>
      <c r="W5" s="2">
        <f t="shared" si="2"/>
        <v>246700202023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3969374431849</v>
      </c>
      <c r="H6" s="2">
        <f>IFERROR(INDEX(D6:G6,COUNT(D6:G6)),"")</f>
        <v>3969374431849</v>
      </c>
      <c r="I6" s="2">
        <f t="shared" ref="I6:Y6" si="3">IFERROR(INDEX(I51:I500,MATCH($C$6,$C$51:$C$500,0)),"")</f>
        <v>3922140343179</v>
      </c>
      <c r="J6" s="2">
        <f t="shared" si="3"/>
        <v>3547213208966</v>
      </c>
      <c r="K6" s="2">
        <f t="shared" si="3"/>
        <v>210814786</v>
      </c>
      <c r="L6" s="2">
        <f t="shared" si="3"/>
        <v>186108629</v>
      </c>
      <c r="M6" s="2">
        <f t="shared" si="3"/>
        <v>169106985</v>
      </c>
      <c r="N6" s="2">
        <f t="shared" si="3"/>
        <v>156805265</v>
      </c>
      <c r="O6" s="2">
        <f t="shared" si="3"/>
        <v>171880819</v>
      </c>
      <c r="P6" s="2">
        <f t="shared" si="3"/>
        <v>171387356</v>
      </c>
      <c r="Q6" s="2">
        <f t="shared" si="3"/>
        <v>187873860</v>
      </c>
      <c r="R6" s="2">
        <f t="shared" si="3"/>
        <v>197119220</v>
      </c>
      <c r="S6" s="2">
        <f t="shared" si="3"/>
        <v>227052715</v>
      </c>
      <c r="T6" s="2">
        <f t="shared" si="3"/>
        <v>253612254</v>
      </c>
      <c r="U6" s="2">
        <f t="shared" si="3"/>
        <v>241750529</v>
      </c>
      <c r="V6" s="2">
        <f t="shared" si="3"/>
        <v>211325115</v>
      </c>
      <c r="W6" s="2">
        <f t="shared" si="3"/>
        <v>1682421459462</v>
      </c>
      <c r="X6" s="2">
        <f t="shared" si="3"/>
        <v>1131094100519</v>
      </c>
      <c r="Y6" s="2">
        <f t="shared" si="3"/>
        <v>815794311325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1.75</v>
      </c>
      <c r="H7" s="3">
        <f>IFERROR(INDEX(D7:G7,COUNT(D7:G7)),"")</f>
        <v>1.75</v>
      </c>
      <c r="I7" s="3">
        <f t="shared" ref="I7:Y7" si="4">IFERROR(INDEX(I51:I500,MATCH($C$7,$C$51:$C$500,0))/1000000000,"")</f>
        <v>1.75</v>
      </c>
      <c r="J7" s="3">
        <f t="shared" si="4"/>
        <v>1.75</v>
      </c>
      <c r="K7" s="3">
        <f t="shared" si="4"/>
        <v>1.75</v>
      </c>
      <c r="L7" s="3">
        <f t="shared" si="4"/>
        <v>1.75</v>
      </c>
      <c r="M7" s="3">
        <f t="shared" si="4"/>
        <v>1.75</v>
      </c>
      <c r="N7" s="3">
        <f t="shared" si="4"/>
        <v>1.75</v>
      </c>
      <c r="O7" s="3">
        <f t="shared" si="4"/>
        <v>1.75</v>
      </c>
      <c r="P7" s="3">
        <f t="shared" si="4"/>
        <v>1.75</v>
      </c>
      <c r="Q7" s="3">
        <f t="shared" si="4"/>
        <v>1.75</v>
      </c>
      <c r="R7" s="3">
        <f t="shared" si="4"/>
        <v>1.75</v>
      </c>
      <c r="S7" s="3">
        <f t="shared" si="4"/>
        <v>1.75</v>
      </c>
      <c r="T7" s="3">
        <f t="shared" si="4"/>
        <v>1.75</v>
      </c>
      <c r="U7" s="3">
        <f t="shared" si="4"/>
        <v>1.75</v>
      </c>
      <c r="V7" s="3">
        <f t="shared" si="4"/>
        <v>1.75</v>
      </c>
      <c r="W7" s="3">
        <f t="shared" si="4"/>
        <v>1.75</v>
      </c>
      <c r="X7" s="3">
        <f t="shared" si="4"/>
        <v>1.53</v>
      </c>
      <c r="Y7" s="3">
        <f t="shared" si="4"/>
        <v>0.61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-187000000000</v>
      </c>
      <c r="H8" s="2">
        <f>IFERROR(INDEX(D8:G8,COUNT(D8:G8)),"")</f>
        <v>-187000000000</v>
      </c>
      <c r="I8" s="2">
        <f t="shared" ref="I8:Y8" si="5">IFERROR(INDEX(I51:I500,MATCH($C$8,$C$51:$C$500,0)),"")</f>
        <v>-205000000000</v>
      </c>
      <c r="J8" s="2">
        <f t="shared" si="5"/>
        <v>287000000000</v>
      </c>
      <c r="K8" s="2">
        <f t="shared" si="5"/>
        <v>-175000000000</v>
      </c>
      <c r="L8" s="2">
        <f t="shared" si="5"/>
        <v>390000000000</v>
      </c>
      <c r="M8" s="2">
        <f t="shared" si="5"/>
        <v>217000000000</v>
      </c>
      <c r="N8" s="2">
        <f t="shared" si="5"/>
        <v>44000000000</v>
      </c>
      <c r="O8" s="2">
        <f t="shared" si="5"/>
        <v>209000000000</v>
      </c>
      <c r="P8" s="2">
        <f t="shared" si="5"/>
        <v>-100000000000</v>
      </c>
      <c r="Q8" s="2">
        <f t="shared" si="5"/>
        <v>95000000000</v>
      </c>
      <c r="R8" s="2">
        <f t="shared" si="5"/>
        <v>194000000000</v>
      </c>
      <c r="S8" s="2">
        <f t="shared" si="5"/>
        <v>296000000000</v>
      </c>
      <c r="T8" s="2">
        <f t="shared" si="5"/>
        <v>323000000000</v>
      </c>
      <c r="U8" s="2">
        <f t="shared" si="5"/>
        <v>649000000000</v>
      </c>
      <c r="V8" s="2">
        <f t="shared" si="5"/>
        <v>-16000000000</v>
      </c>
      <c r="W8" s="2">
        <f t="shared" si="5"/>
        <v>-411000000000</v>
      </c>
      <c r="X8" s="2">
        <f t="shared" si="5"/>
        <v>-383000000000</v>
      </c>
      <c r="Y8" s="2">
        <f t="shared" si="5"/>
        <v>-133000000000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-106.73</v>
      </c>
      <c r="H9" s="3">
        <f>IFERROR(INDEX(D9:G9,COUNT(D9:G9)),"")</f>
        <v>-106.73</v>
      </c>
      <c r="I9" s="3">
        <f t="shared" ref="I9:Y9" si="6">IFERROR(INDEX(I51:I500,MATCH($C$9,$C$51:$C$500,0)),"")</f>
        <v>-117.14</v>
      </c>
      <c r="J9" s="3">
        <f t="shared" si="6"/>
        <v>164.24</v>
      </c>
      <c r="K9" s="3">
        <f t="shared" si="6"/>
        <v>-100.24</v>
      </c>
      <c r="L9" s="3">
        <f t="shared" si="6"/>
        <v>222.82</v>
      </c>
      <c r="M9" s="3">
        <f t="shared" si="6"/>
        <v>124.17</v>
      </c>
      <c r="N9" s="3">
        <f t="shared" si="6"/>
        <v>25.13</v>
      </c>
      <c r="O9" s="3">
        <f t="shared" si="6"/>
        <v>119.19</v>
      </c>
      <c r="P9" s="3">
        <f t="shared" si="6"/>
        <v>-57.1</v>
      </c>
      <c r="Q9" s="3">
        <f t="shared" si="6"/>
        <v>54.32</v>
      </c>
      <c r="R9" s="3">
        <f t="shared" si="6"/>
        <v>111.12</v>
      </c>
      <c r="S9" s="3">
        <f t="shared" si="6"/>
        <v>169.15</v>
      </c>
      <c r="T9" s="3">
        <f t="shared" si="6"/>
        <v>184.29</v>
      </c>
      <c r="U9" s="3">
        <f t="shared" si="6"/>
        <v>371.13</v>
      </c>
      <c r="V9" s="3">
        <f t="shared" si="6"/>
        <v>-8.9499999999999993</v>
      </c>
      <c r="W9" s="3">
        <f t="shared" si="6"/>
        <v>-234.61</v>
      </c>
      <c r="X9" s="3">
        <f t="shared" si="6"/>
        <v>-250.26</v>
      </c>
      <c r="Y9" s="3">
        <f t="shared" si="6"/>
        <v>-218.62</v>
      </c>
    </row>
    <row r="10" spans="1:25" ht="15.5" x14ac:dyDescent="0.35">
      <c r="C10" t="s">
        <v>17</v>
      </c>
      <c r="D10" s="3">
        <f ca="1">IFERROR(IF(D9=0,"",D2/D9),"")</f>
        <v>-22.111871076548297</v>
      </c>
      <c r="I10" s="3">
        <f t="shared" ref="I10:Y10" ca="1" si="7">IFERROR(IF(I9=0,"",I2/I9),"")</f>
        <v>-26.720163906436742</v>
      </c>
      <c r="J10" s="3">
        <f t="shared" ca="1" si="7"/>
        <v>6.2104237700925475</v>
      </c>
      <c r="K10" s="3">
        <f t="shared" ca="1" si="7"/>
        <v>-12.071029529130088</v>
      </c>
      <c r="L10" s="3">
        <f t="shared" ca="1" si="7"/>
        <v>5.3630733327349436</v>
      </c>
      <c r="M10" s="3">
        <f t="shared" ca="1" si="7"/>
        <v>8.7782878311991617</v>
      </c>
      <c r="N10" s="3">
        <f t="shared" ca="1" si="7"/>
        <v>18.782331874253881</v>
      </c>
      <c r="O10" s="3">
        <f t="shared" ca="1" si="7"/>
        <v>4.0439634197499794</v>
      </c>
      <c r="P10" s="3">
        <f t="shared" ca="1" si="7"/>
        <v>-8.5464098073555164</v>
      </c>
      <c r="Q10" s="3">
        <f t="shared" ca="1" si="7"/>
        <v>10.861561119293079</v>
      </c>
      <c r="R10" s="3">
        <f t="shared" ca="1" si="7"/>
        <v>2.8617710583153348</v>
      </c>
      <c r="S10" s="3">
        <f t="shared" ca="1" si="7"/>
        <v>1.5666568134791605</v>
      </c>
      <c r="T10" s="3">
        <f t="shared" ca="1" si="7"/>
        <v>5.426230397742688</v>
      </c>
      <c r="U10" s="3">
        <f t="shared" ca="1" si="7"/>
        <v>2.7214183709212407</v>
      </c>
      <c r="V10" s="3">
        <f t="shared" ca="1" si="7"/>
        <v>-110.61452513966481</v>
      </c>
      <c r="W10" s="3">
        <f t="shared" ca="1" si="7"/>
        <v>-3.7082818294190356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1628304942576</v>
      </c>
      <c r="H11" s="2">
        <f>IFERROR(INDEX(D11:G11,COUNT(D11:G11)),"")</f>
        <v>1628304942576</v>
      </c>
      <c r="I11" s="2">
        <f t="shared" ref="I11:Y11" si="8">IFERROR(INDEX(I51:I500,MATCH($C$11,$C$51:$C$500,0)),"")</f>
        <v>1787521135697</v>
      </c>
      <c r="J11" s="2">
        <f t="shared" si="8"/>
        <v>2177681360978</v>
      </c>
      <c r="K11" s="2">
        <f t="shared" si="8"/>
        <v>148314940</v>
      </c>
      <c r="L11" s="2">
        <f t="shared" si="8"/>
        <v>100692087</v>
      </c>
      <c r="M11" s="2">
        <f t="shared" si="8"/>
        <v>27240958</v>
      </c>
      <c r="N11" s="2">
        <f t="shared" si="8"/>
        <v>35190214</v>
      </c>
      <c r="O11" s="2">
        <f t="shared" si="8"/>
        <v>40245311</v>
      </c>
      <c r="P11" s="2">
        <f t="shared" si="8"/>
        <v>40013092</v>
      </c>
      <c r="Q11" s="2">
        <f t="shared" si="8"/>
        <v>34569362</v>
      </c>
      <c r="R11" s="2">
        <f t="shared" si="8"/>
        <v>33677668</v>
      </c>
      <c r="S11" s="2">
        <f t="shared" si="8"/>
        <v>41668609</v>
      </c>
      <c r="T11" s="2">
        <f t="shared" si="8"/>
        <v>48060445</v>
      </c>
      <c r="U11" s="2">
        <f t="shared" si="8"/>
        <v>43931590</v>
      </c>
      <c r="V11" s="2">
        <f t="shared" si="8"/>
        <v>17710611</v>
      </c>
      <c r="W11" s="2">
        <f t="shared" si="8"/>
        <v>56766205983</v>
      </c>
      <c r="X11" s="2">
        <f t="shared" si="8"/>
        <v>32237234411</v>
      </c>
      <c r="Y11" s="2">
        <f t="shared" si="8"/>
        <v>53704159965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-1415000000000</v>
      </c>
      <c r="H12" s="2">
        <f>IFERROR(INDEX(D12:G12,COUNT(D12:G12)),"")</f>
        <v>-1415000000000</v>
      </c>
      <c r="I12" s="2">
        <f t="shared" ref="I12:Y12" si="9">IFERROR(INDEX(I51:I500,MATCH($C$12,$C$51:$C$500,0)),"")</f>
        <v>-1548000000000</v>
      </c>
      <c r="J12" s="2">
        <f t="shared" si="9"/>
        <v>-1833000000000</v>
      </c>
      <c r="K12" s="2">
        <f t="shared" si="9"/>
        <v>-1840000000000</v>
      </c>
      <c r="L12" s="2">
        <f t="shared" si="9"/>
        <v>-1402000000000</v>
      </c>
      <c r="M12" s="2">
        <f t="shared" si="9"/>
        <v>-389000000000</v>
      </c>
      <c r="N12" s="2">
        <f t="shared" si="9"/>
        <v>-277000000000</v>
      </c>
      <c r="O12" s="2">
        <f t="shared" si="9"/>
        <v>-306000000000</v>
      </c>
      <c r="P12" s="2">
        <f t="shared" si="9"/>
        <v>64000000000</v>
      </c>
      <c r="Q12" s="2">
        <f t="shared" si="9"/>
        <v>100000000000</v>
      </c>
      <c r="R12" s="2">
        <f t="shared" si="9"/>
        <v>250000000000</v>
      </c>
      <c r="S12" s="2">
        <f t="shared" si="9"/>
        <v>403000000000</v>
      </c>
      <c r="T12" s="2">
        <f t="shared" si="9"/>
        <v>470000000000</v>
      </c>
      <c r="U12" s="2">
        <f t="shared" si="9"/>
        <v>656000000000</v>
      </c>
      <c r="V12" s="2">
        <f t="shared" si="9"/>
        <v>948000000000</v>
      </c>
      <c r="W12" s="2">
        <f t="shared" si="9"/>
        <v>908000000000</v>
      </c>
      <c r="X12" s="2">
        <f t="shared" si="9"/>
        <v>739000000000</v>
      </c>
      <c r="Y12" s="2">
        <f t="shared" si="9"/>
        <v>475000000000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213000000000</v>
      </c>
      <c r="H13" s="2">
        <f>IFERROR(INDEX(D13:G13,COUNT(D13:G13)),"")</f>
        <v>213000000000</v>
      </c>
      <c r="I13" s="2">
        <f t="shared" ref="I13:Y13" si="10">IFERROR(INDEX(I51:I500,MATCH($C$13,$C$51:$C$500,0)),"")</f>
        <v>239000000000</v>
      </c>
      <c r="J13" s="2">
        <f t="shared" si="10"/>
        <v>344000000000</v>
      </c>
      <c r="K13" s="2">
        <f t="shared" si="10"/>
        <v>450000000000</v>
      </c>
      <c r="L13" s="2">
        <f t="shared" si="10"/>
        <v>168000000000</v>
      </c>
      <c r="M13" s="2">
        <f t="shared" si="10"/>
        <v>0</v>
      </c>
      <c r="N13" s="2">
        <f t="shared" si="10"/>
        <v>220000000000</v>
      </c>
      <c r="O13" s="2">
        <f t="shared" si="10"/>
        <v>254000000000</v>
      </c>
      <c r="P13" s="2">
        <f t="shared" si="10"/>
        <v>644000000000</v>
      </c>
      <c r="Q13" s="2">
        <f t="shared" si="10"/>
        <v>569000000000</v>
      </c>
      <c r="R13" s="2">
        <f t="shared" si="10"/>
        <v>703000000000</v>
      </c>
      <c r="S13" s="2">
        <f t="shared" si="10"/>
        <v>978000000000</v>
      </c>
      <c r="T13" s="2">
        <f t="shared" si="10"/>
        <v>1068000000000</v>
      </c>
      <c r="U13" s="2">
        <f t="shared" si="10"/>
        <v>1192000000000</v>
      </c>
      <c r="V13" s="2">
        <f t="shared" si="10"/>
        <v>1120000000000</v>
      </c>
      <c r="W13" s="2">
        <f t="shared" si="10"/>
        <v>965000000000</v>
      </c>
      <c r="X13" s="2">
        <f t="shared" si="10"/>
        <v>772000000000</v>
      </c>
      <c r="Y13" s="2">
        <f t="shared" si="10"/>
        <v>528000000000</v>
      </c>
    </row>
    <row r="14" spans="1:25" ht="15.5" x14ac:dyDescent="0.35">
      <c r="C14" t="s">
        <v>26</v>
      </c>
      <c r="D14" s="2">
        <f>IFERROR(INDEX(D51:D500,MATCH($C$14,$C$51:$C$500,0)),"")</f>
        <v>-4532015007</v>
      </c>
      <c r="H14" s="2">
        <f>IFERROR(SUM(D14:G14)*(4/MAX(1,COUNT(D14:G14))),"")</f>
        <v>-18128060028</v>
      </c>
      <c r="I14" s="2">
        <f t="shared" ref="I14:Y14" si="11">IFERROR(INDEX(I51:I500,MATCH($C$14,$C$51:$C$500,0)),"")</f>
        <v>-24693214191</v>
      </c>
      <c r="J14" s="2">
        <f t="shared" si="11"/>
        <v>-36376935805</v>
      </c>
      <c r="K14" s="2">
        <f t="shared" si="11"/>
        <v>-1076445</v>
      </c>
      <c r="L14" s="2">
        <f t="shared" si="11"/>
        <v>-813959</v>
      </c>
      <c r="M14" s="2">
        <f t="shared" si="11"/>
        <v>-684360</v>
      </c>
      <c r="N14" s="2">
        <f t="shared" si="11"/>
        <v>-2298424</v>
      </c>
      <c r="O14" s="2">
        <f t="shared" si="11"/>
        <v>-4795867</v>
      </c>
      <c r="P14" s="2">
        <f t="shared" si="11"/>
        <v>-4057549</v>
      </c>
      <c r="Q14" s="2">
        <f t="shared" si="11"/>
        <v>-3712992</v>
      </c>
      <c r="R14" s="2">
        <f t="shared" si="11"/>
        <v>-3391914</v>
      </c>
      <c r="S14" s="2">
        <f t="shared" si="11"/>
        <v>-4176711</v>
      </c>
      <c r="T14" s="2">
        <f t="shared" si="11"/>
        <v>-4937873</v>
      </c>
      <c r="U14" s="2">
        <f t="shared" si="11"/>
        <v>-6154523</v>
      </c>
      <c r="V14" s="2">
        <f t="shared" si="11"/>
        <v>-6679060</v>
      </c>
      <c r="W14" s="2">
        <f t="shared" si="11"/>
        <v>-50409235531</v>
      </c>
      <c r="X14" s="2">
        <f t="shared" si="11"/>
        <v>-37635194680</v>
      </c>
      <c r="Y14" s="2">
        <f t="shared" si="11"/>
        <v>-36946109805</v>
      </c>
    </row>
    <row r="15" spans="1:2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-31822261688</v>
      </c>
      <c r="J15" s="2">
        <f t="shared" si="12"/>
        <v>-4086855386</v>
      </c>
      <c r="K15" s="2">
        <f t="shared" si="12"/>
        <v>0</v>
      </c>
      <c r="L15" s="2">
        <f t="shared" si="12"/>
        <v>-2279168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-789097</v>
      </c>
      <c r="S15" s="2">
        <f t="shared" si="12"/>
        <v>-1077108</v>
      </c>
      <c r="T15" s="2">
        <f t="shared" si="12"/>
        <v>-1646377</v>
      </c>
      <c r="U15" s="2">
        <f t="shared" si="12"/>
        <v>-1813397</v>
      </c>
      <c r="V15" s="2">
        <f t="shared" si="12"/>
        <v>-1697396</v>
      </c>
      <c r="W15" s="2">
        <f t="shared" si="12"/>
        <v>-12823655450</v>
      </c>
      <c r="X15" s="2">
        <f t="shared" si="12"/>
        <v>-9203893664</v>
      </c>
      <c r="Y15" s="2">
        <f t="shared" si="12"/>
        <v>-8250772238</v>
      </c>
    </row>
    <row r="16" spans="1:25" ht="15.5" x14ac:dyDescent="0.35">
      <c r="C16" t="s">
        <v>28</v>
      </c>
      <c r="D16" s="2">
        <f>IFERROR(INDEX(D51:D500,MATCH($C$16,$C$51:$C$500,0)),"")</f>
        <v>47234088670</v>
      </c>
      <c r="H16" s="2">
        <f>IFERROR(SUM(D16:G16)*(4/MAX(1,COUNT(D16:G16))),"")</f>
        <v>188936354680</v>
      </c>
      <c r="I16" s="2">
        <f t="shared" ref="I16:Y16" si="13">IFERROR(INDEX(I51:I500,MATCH($C$16,$C$51:$C$500,0)),"")</f>
        <v>402704547248</v>
      </c>
      <c r="J16" s="2">
        <f t="shared" si="13"/>
        <v>299730995575</v>
      </c>
      <c r="K16" s="2">
        <f t="shared" si="13"/>
        <v>24638813</v>
      </c>
      <c r="L16" s="2">
        <f t="shared" si="13"/>
        <v>27864707</v>
      </c>
      <c r="M16" s="2">
        <f t="shared" si="13"/>
        <v>12142010</v>
      </c>
      <c r="N16" s="2">
        <f t="shared" si="13"/>
        <v>-14975954</v>
      </c>
      <c r="O16" s="2">
        <f t="shared" si="13"/>
        <v>1808168</v>
      </c>
      <c r="P16" s="2">
        <f t="shared" si="13"/>
        <v>-16748868</v>
      </c>
      <c r="Q16" s="2">
        <f t="shared" si="13"/>
        <v>-8909523</v>
      </c>
      <c r="R16" s="2">
        <f t="shared" si="13"/>
        <v>-28989893</v>
      </c>
      <c r="S16" s="2">
        <f t="shared" si="13"/>
        <v>-9160310</v>
      </c>
      <c r="T16" s="2">
        <f t="shared" si="13"/>
        <v>23270126</v>
      </c>
      <c r="U16" s="2">
        <f t="shared" si="13"/>
        <v>41270000</v>
      </c>
      <c r="V16" s="2">
        <f t="shared" si="13"/>
        <v>38168274</v>
      </c>
      <c r="W16" s="2">
        <f t="shared" si="13"/>
        <v>258882285996</v>
      </c>
      <c r="X16" s="2">
        <f t="shared" si="13"/>
        <v>207288895125</v>
      </c>
      <c r="Y16" s="2">
        <f t="shared" si="13"/>
        <v>251951316701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4130000000000</v>
      </c>
      <c r="H20" s="2">
        <f t="shared" ref="H20:Y20" ca="1" si="14">IFERROR(H21*H2,"")</f>
        <v>4130000000000</v>
      </c>
      <c r="I20" s="2">
        <f t="shared" ca="1" si="14"/>
        <v>5477500000000</v>
      </c>
      <c r="J20" s="2">
        <f t="shared" ca="1" si="14"/>
        <v>1785000000000</v>
      </c>
      <c r="K20" s="2">
        <f t="shared" ca="1" si="14"/>
        <v>2117500000000</v>
      </c>
      <c r="L20" s="2">
        <f t="shared" ca="1" si="14"/>
        <v>2091250000000</v>
      </c>
      <c r="M20" s="2">
        <f t="shared" ca="1" si="14"/>
        <v>1907500000000</v>
      </c>
      <c r="N20" s="2">
        <f t="shared" ca="1" si="14"/>
        <v>826000000000</v>
      </c>
      <c r="O20" s="2">
        <f t="shared" ca="1" si="14"/>
        <v>843500000000</v>
      </c>
      <c r="P20" s="2">
        <f t="shared" ca="1" si="14"/>
        <v>854000000000</v>
      </c>
      <c r="Q20" s="2">
        <f t="shared" ca="1" si="14"/>
        <v>1032500000000</v>
      </c>
      <c r="R20" s="2">
        <f t="shared" ca="1" si="14"/>
        <v>556500000000</v>
      </c>
      <c r="S20" s="2">
        <f t="shared" ca="1" si="14"/>
        <v>463750000000</v>
      </c>
      <c r="T20" s="2">
        <f t="shared" ca="1" si="14"/>
        <v>1750000000000</v>
      </c>
      <c r="U20" s="2">
        <f t="shared" ca="1" si="14"/>
        <v>1767500000000</v>
      </c>
      <c r="V20" s="2">
        <f t="shared" ca="1" si="14"/>
        <v>1732500000000</v>
      </c>
      <c r="W20" s="2">
        <f t="shared" ca="1" si="14"/>
        <v>1522500000000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1750000000</v>
      </c>
      <c r="H21" s="2">
        <f>IFERROR(INDEX(D21:G21,COUNT(D21:G21)),"")</f>
        <v>1750000000</v>
      </c>
      <c r="I21" s="2">
        <f t="shared" ref="I21:Y21" si="15">IFERROR(INDEX(I51:I500,MATCH($C$7,$C$51:$C$500,0)),"")</f>
        <v>1750000000</v>
      </c>
      <c r="J21" s="2">
        <f t="shared" si="15"/>
        <v>1750000000</v>
      </c>
      <c r="K21" s="2">
        <f t="shared" si="15"/>
        <v>1750000000</v>
      </c>
      <c r="L21" s="2">
        <f t="shared" si="15"/>
        <v>1750000000</v>
      </c>
      <c r="M21" s="2">
        <f t="shared" si="15"/>
        <v>1750000000</v>
      </c>
      <c r="N21" s="2">
        <f t="shared" si="15"/>
        <v>1750000000</v>
      </c>
      <c r="O21" s="2">
        <f t="shared" si="15"/>
        <v>1750000000</v>
      </c>
      <c r="P21" s="2">
        <f t="shared" si="15"/>
        <v>1750000000</v>
      </c>
      <c r="Q21" s="2">
        <f t="shared" si="15"/>
        <v>1750000000</v>
      </c>
      <c r="R21" s="2">
        <f t="shared" si="15"/>
        <v>1750000000</v>
      </c>
      <c r="S21" s="2">
        <f t="shared" si="15"/>
        <v>1750000000</v>
      </c>
      <c r="T21" s="2">
        <f t="shared" si="15"/>
        <v>1750000000</v>
      </c>
      <c r="U21" s="2">
        <f t="shared" si="15"/>
        <v>1750000000</v>
      </c>
      <c r="V21" s="2">
        <f t="shared" si="15"/>
        <v>1750000000</v>
      </c>
      <c r="W21" s="2">
        <f t="shared" si="15"/>
        <v>1750000000</v>
      </c>
      <c r="X21" s="2">
        <f t="shared" si="15"/>
        <v>1530000000</v>
      </c>
      <c r="Y21" s="2">
        <f t="shared" si="15"/>
        <v>610000000</v>
      </c>
    </row>
    <row r="23" spans="1:25" ht="15.5" x14ac:dyDescent="0.35">
      <c r="B23" t="s">
        <v>53</v>
      </c>
      <c r="C23" t="s">
        <v>54</v>
      </c>
      <c r="D23" s="3">
        <f>IFERROR(D5/D6*100,"")</f>
        <v>1.186998069644249</v>
      </c>
      <c r="H23" s="3">
        <f t="shared" ref="H23:Y23" si="16">IFERROR(H5/H6*100,"")</f>
        <v>4.7479922785769961</v>
      </c>
      <c r="I23" s="3">
        <f t="shared" si="16"/>
        <v>9.5409702189466419</v>
      </c>
      <c r="J23" s="3">
        <f t="shared" si="16"/>
        <v>8.3747679998799693</v>
      </c>
      <c r="K23" s="3">
        <f t="shared" si="16"/>
        <v>11.711613055452382</v>
      </c>
      <c r="L23" s="3">
        <f t="shared" si="16"/>
        <v>13.650066166464534</v>
      </c>
      <c r="M23" s="3">
        <f t="shared" si="16"/>
        <v>6.891083771613574</v>
      </c>
      <c r="N23" s="3">
        <f t="shared" si="16"/>
        <v>-9.4856872312291305</v>
      </c>
      <c r="O23" s="3">
        <f t="shared" si="16"/>
        <v>0.85634686206609245</v>
      </c>
      <c r="P23" s="3">
        <f t="shared" si="16"/>
        <v>-9.7232260237447168</v>
      </c>
      <c r="Q23" s="3">
        <f t="shared" si="16"/>
        <v>-4.8899580814489045</v>
      </c>
      <c r="R23" s="3">
        <f t="shared" si="16"/>
        <v>-15.232612527586099</v>
      </c>
      <c r="S23" s="3">
        <f t="shared" si="16"/>
        <v>-5.3054133265924612</v>
      </c>
      <c r="T23" s="3">
        <f t="shared" si="16"/>
        <v>7.921988264809948</v>
      </c>
      <c r="U23" s="3">
        <f t="shared" si="16"/>
        <v>15.820760417033048</v>
      </c>
      <c r="V23" s="3">
        <f t="shared" si="16"/>
        <v>17.315137862340688</v>
      </c>
      <c r="W23" s="3">
        <f t="shared" si="16"/>
        <v>14.663400816457079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-0.34086936911748433</v>
      </c>
      <c r="H24" s="4">
        <f t="shared" ref="H24:Y24" si="17">IFERROR(_xlfn.RRI(5,M23,H23),"")</f>
        <v>-7.1793736039232781E-2</v>
      </c>
      <c r="I24" s="4" t="str">
        <f t="shared" si="17"/>
        <v/>
      </c>
      <c r="J24" s="4">
        <f t="shared" si="17"/>
        <v>0.57784600605240621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0.12323315784056033</v>
      </c>
      <c r="O24" s="4">
        <f t="shared" si="17"/>
        <v>-0.35914009187589424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26.92</v>
      </c>
      <c r="H25" s="3">
        <f>IFERROR(INDEX(D25:G25,COUNT(D25:G25)),"")</f>
        <v>26.92</v>
      </c>
      <c r="I25" s="3">
        <f t="shared" ref="I25:Y25" si="18">IFERROR(INDEX(I51:I500,MATCH($C$25,$C$51:$C$500,0)),"")</f>
        <v>211.52</v>
      </c>
      <c r="J25" s="3">
        <f t="shared" si="18"/>
        <v>168.81</v>
      </c>
      <c r="K25" s="3">
        <f t="shared" si="18"/>
        <v>214.63</v>
      </c>
      <c r="L25" s="3">
        <f t="shared" si="18"/>
        <v>213.57</v>
      </c>
      <c r="M25" s="3">
        <f t="shared" si="18"/>
        <v>94.04</v>
      </c>
      <c r="N25" s="3">
        <f t="shared" si="18"/>
        <v>-124.85</v>
      </c>
      <c r="O25" s="3">
        <f t="shared" si="18"/>
        <v>12.83</v>
      </c>
      <c r="P25" s="3">
        <f t="shared" si="18"/>
        <v>-139.6</v>
      </c>
      <c r="Q25" s="3">
        <f t="shared" si="18"/>
        <v>-67.709999999999994</v>
      </c>
      <c r="R25" s="3">
        <f t="shared" si="18"/>
        <v>-227.13</v>
      </c>
      <c r="S25" s="3">
        <f t="shared" si="18"/>
        <v>-92.59</v>
      </c>
      <c r="T25" s="3">
        <f t="shared" si="18"/>
        <v>143.11000000000001</v>
      </c>
      <c r="U25" s="3">
        <f t="shared" si="18"/>
        <v>266.87</v>
      </c>
      <c r="V25" s="3">
        <f t="shared" si="18"/>
        <v>201.74</v>
      </c>
      <c r="W25" s="3">
        <f t="shared" si="18"/>
        <v>140.97999999999999</v>
      </c>
      <c r="X25" s="3">
        <f t="shared" si="18"/>
        <v>129.36000000000001</v>
      </c>
      <c r="Y25" s="3">
        <f t="shared" si="18"/>
        <v>400</v>
      </c>
    </row>
    <row r="26" spans="1:25" ht="15.5" x14ac:dyDescent="0.35">
      <c r="C26" t="s">
        <v>58</v>
      </c>
      <c r="D26" s="4">
        <f>IFERROR(_xlfn.RRI(5,I25,D25),"")</f>
        <v>-0.33786777701107285</v>
      </c>
      <c r="H26" s="4">
        <f t="shared" ref="H26:Y26" si="19">IFERROR(_xlfn.RRI(5,M25,H25),"")</f>
        <v>-0.22133171376489247</v>
      </c>
      <c r="I26" s="4" t="str">
        <f t="shared" si="19"/>
        <v/>
      </c>
      <c r="J26" s="4">
        <f t="shared" si="19"/>
        <v>0.67430395338993887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6.1609735359649198E-2</v>
      </c>
      <c r="O26" s="4">
        <f t="shared" si="19"/>
        <v>-0.38267859645319624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-0.18581706011519172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102.353133324</v>
      </c>
      <c r="H27" s="3">
        <f t="shared" ref="H27:Y27" si="20">IFERROR(H4/H21,"")</f>
        <v>409.41253329599999</v>
      </c>
      <c r="I27" s="3">
        <f t="shared" si="20"/>
        <v>480.99248422457146</v>
      </c>
      <c r="J27" s="3">
        <f t="shared" si="20"/>
        <v>474.59667892857141</v>
      </c>
      <c r="K27" s="3">
        <f t="shared" si="20"/>
        <v>3.6106733142857145E-2</v>
      </c>
      <c r="L27" s="3">
        <f t="shared" si="20"/>
        <v>5.0499443428571426E-2</v>
      </c>
      <c r="M27" s="3">
        <f t="shared" si="20"/>
        <v>4.1945790285714282E-2</v>
      </c>
      <c r="N27" s="3">
        <f t="shared" si="20"/>
        <v>3.1350190285714286E-2</v>
      </c>
      <c r="O27" s="3">
        <f t="shared" si="20"/>
        <v>4.4480484571428572E-2</v>
      </c>
      <c r="P27" s="3">
        <f t="shared" si="20"/>
        <v>4.3072295428571432E-2</v>
      </c>
      <c r="Q27" s="3">
        <f t="shared" si="20"/>
        <v>3.9114593142857146E-2</v>
      </c>
      <c r="R27" s="3">
        <f t="shared" si="20"/>
        <v>3.7576035428571429E-2</v>
      </c>
      <c r="S27" s="3">
        <f t="shared" si="20"/>
        <v>5.1290813714285712E-2</v>
      </c>
      <c r="T27" s="3">
        <f t="shared" si="20"/>
        <v>7.7302860571428572E-2</v>
      </c>
      <c r="U27" s="3">
        <f t="shared" si="20"/>
        <v>8.6352232000000001E-2</v>
      </c>
      <c r="V27" s="3">
        <f t="shared" si="20"/>
        <v>8.0828395428571426E-2</v>
      </c>
      <c r="W27" s="3">
        <f t="shared" si="20"/>
        <v>610.65025954571433</v>
      </c>
      <c r="X27" s="3">
        <f t="shared" si="20"/>
        <v>498.899900027451</v>
      </c>
      <c r="Y27" s="3">
        <f t="shared" si="20"/>
        <v>1124.5855325918033</v>
      </c>
    </row>
    <row r="28" spans="1:25" ht="15.5" x14ac:dyDescent="0.35">
      <c r="C28" t="s">
        <v>60</v>
      </c>
      <c r="D28" s="4">
        <f>IFERROR(_xlfn.RRI(5,I27,D27),"")</f>
        <v>-0.26617488657321431</v>
      </c>
      <c r="H28" s="4">
        <f t="shared" ref="H28:Y28" si="21">IFERROR(_xlfn.RRI(5,M27,H27),"")</f>
        <v>5.2790588065966979</v>
      </c>
      <c r="I28" s="4">
        <f t="shared" si="21"/>
        <v>5.8735266654184839</v>
      </c>
      <c r="J28" s="4">
        <f t="shared" si="21"/>
        <v>5.3919156760043219</v>
      </c>
      <c r="K28" s="4">
        <f t="shared" si="21"/>
        <v>-3.4665037302868296E-2</v>
      </c>
      <c r="L28" s="4">
        <f t="shared" si="21"/>
        <v>5.2421119893907964E-2</v>
      </c>
      <c r="M28" s="4">
        <f t="shared" si="21"/>
        <v>2.2246153123399726E-2</v>
      </c>
      <c r="N28" s="4">
        <f t="shared" si="21"/>
        <v>-9.376648732846482E-2</v>
      </c>
      <c r="O28" s="4">
        <f t="shared" si="21"/>
        <v>-0.10464597780759932</v>
      </c>
      <c r="P28" s="4">
        <f t="shared" si="21"/>
        <v>-0.12986850225431201</v>
      </c>
      <c r="Q28" s="4">
        <f t="shared" si="21"/>
        <v>-0.13512175723614861</v>
      </c>
      <c r="R28" s="4">
        <f t="shared" si="21"/>
        <v>-0.85617854365740675</v>
      </c>
      <c r="S28" s="4">
        <f t="shared" si="21"/>
        <v>-0.84063049107129495</v>
      </c>
      <c r="T28" s="4">
        <f t="shared" si="21"/>
        <v>-0.85295826631124505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-0.87273071104387301</v>
      </c>
      <c r="I29" s="4">
        <f t="shared" si="22"/>
        <v>0.2530063384870565</v>
      </c>
      <c r="J29" s="4">
        <f t="shared" si="22"/>
        <v>-0.21348366957088941</v>
      </c>
      <c r="K29" s="4">
        <f t="shared" si="22"/>
        <v>4.9632439012970092E-3</v>
      </c>
      <c r="L29" s="4">
        <f t="shared" si="22"/>
        <v>1.2710548702679709</v>
      </c>
      <c r="M29" s="4">
        <f t="shared" si="22"/>
        <v>-1.7532238686423709</v>
      </c>
      <c r="N29" s="4">
        <f t="shared" si="22"/>
        <v>-10.731098986749805</v>
      </c>
      <c r="O29" s="4">
        <f t="shared" si="22"/>
        <v>-1.0919054441260745</v>
      </c>
      <c r="P29" s="4">
        <f t="shared" si="22"/>
        <v>1.0617338650125536</v>
      </c>
      <c r="Q29" s="4">
        <f t="shared" si="22"/>
        <v>-0.70188878615770711</v>
      </c>
      <c r="R29" s="4">
        <f t="shared" si="22"/>
        <v>1.4530726860352088</v>
      </c>
      <c r="S29" s="4">
        <f t="shared" si="22"/>
        <v>-1.6469848368387954</v>
      </c>
      <c r="T29" s="4">
        <f t="shared" si="22"/>
        <v>-0.46374639337505147</v>
      </c>
      <c r="U29" s="4">
        <f t="shared" si="22"/>
        <v>0.32284128085654801</v>
      </c>
      <c r="V29" s="4">
        <f t="shared" si="22"/>
        <v>0.43098311817279061</v>
      </c>
      <c r="W29" s="4">
        <f t="shared" si="22"/>
        <v>8.982683982683963E-2</v>
      </c>
      <c r="X29" s="4">
        <f t="shared" si="22"/>
        <v>-0.67659999999999998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-0.14881719211053487</v>
      </c>
      <c r="I30" s="4">
        <f t="shared" si="23"/>
        <v>1.3476295937086913E-2</v>
      </c>
      <c r="J30" s="4">
        <f t="shared" si="23"/>
        <v>13143.270822032511</v>
      </c>
      <c r="K30" s="4">
        <f t="shared" si="23"/>
        <v>-0.28500730520073841</v>
      </c>
      <c r="L30" s="4">
        <f t="shared" si="23"/>
        <v>0.20392161131293099</v>
      </c>
      <c r="M30" s="4">
        <f t="shared" si="23"/>
        <v>0.33797562003405829</v>
      </c>
      <c r="N30" s="4">
        <f t="shared" si="23"/>
        <v>-0.29519224919029657</v>
      </c>
      <c r="O30" s="4">
        <f t="shared" si="23"/>
        <v>3.2693617297280993E-2</v>
      </c>
      <c r="P30" s="4">
        <f t="shared" si="23"/>
        <v>0.10118224344708583</v>
      </c>
      <c r="Q30" s="4">
        <f t="shared" si="23"/>
        <v>4.0945184789661297E-2</v>
      </c>
      <c r="R30" s="4">
        <f t="shared" si="23"/>
        <v>-0.26739248790460096</v>
      </c>
      <c r="S30" s="4">
        <f t="shared" si="23"/>
        <v>-0.33649526893131571</v>
      </c>
      <c r="T30" s="4">
        <f t="shared" si="23"/>
        <v>-0.10479603386014885</v>
      </c>
      <c r="U30" s="4">
        <f t="shared" si="23"/>
        <v>6.834029726978838E-2</v>
      </c>
      <c r="V30" s="4">
        <f t="shared" si="23"/>
        <v>-0.99986763553414559</v>
      </c>
      <c r="W30" s="4">
        <f t="shared" si="23"/>
        <v>0.22399354963212958</v>
      </c>
      <c r="X30" s="4">
        <f t="shared" si="23"/>
        <v>-0.55636998203449295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2257.4299999999998</v>
      </c>
      <c r="H32" s="3">
        <f>IFERROR(INDEX(D32:G32,COUNT(D32:G32)),"")</f>
        <v>2257.4299999999998</v>
      </c>
      <c r="I32" s="3">
        <f t="shared" ref="I32:Y32" si="24">IFERROR(INDEX(I51:I500,MATCH($C$32,$C$51:$C$500,0)),"")</f>
        <v>2230.5</v>
      </c>
      <c r="J32" s="3">
        <f t="shared" si="24"/>
        <v>2016.67</v>
      </c>
      <c r="K32" s="3">
        <f t="shared" si="24"/>
        <v>1849.67</v>
      </c>
      <c r="L32" s="3">
        <f t="shared" si="24"/>
        <v>1648.03</v>
      </c>
      <c r="M32" s="3">
        <f t="shared" si="24"/>
        <v>1276.79</v>
      </c>
      <c r="N32" s="3">
        <f t="shared" si="24"/>
        <v>1167.3900000000001</v>
      </c>
      <c r="O32" s="3">
        <f t="shared" si="24"/>
        <v>1270.3800000000001</v>
      </c>
      <c r="P32" s="3">
        <f t="shared" si="24"/>
        <v>1345.07</v>
      </c>
      <c r="Q32" s="3">
        <f t="shared" si="24"/>
        <v>1387.42</v>
      </c>
      <c r="R32" s="3">
        <f t="shared" si="24"/>
        <v>1446.49</v>
      </c>
      <c r="S32" s="3">
        <f t="shared" si="24"/>
        <v>1720.69</v>
      </c>
      <c r="T32" s="3">
        <f t="shared" si="24"/>
        <v>1750.1</v>
      </c>
      <c r="U32" s="3">
        <f t="shared" si="24"/>
        <v>1642.59</v>
      </c>
      <c r="V32" s="3">
        <f t="shared" si="24"/>
        <v>1140.52</v>
      </c>
      <c r="W32" s="3">
        <f t="shared" si="24"/>
        <v>945.95</v>
      </c>
      <c r="X32" s="3">
        <f t="shared" si="24"/>
        <v>715.67</v>
      </c>
      <c r="Y32" s="3">
        <f t="shared" si="24"/>
        <v>1321.18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0.68</v>
      </c>
      <c r="H33" s="3">
        <f>IFERROR(INDEX(D33:G33,COUNT(D33:G33)),"")</f>
        <v>0.68</v>
      </c>
      <c r="I33" s="3">
        <f t="shared" ref="I33:Y33" si="25">IFERROR(INDEX(I51:I500,MATCH($C$33,$C$51:$C$500,0)),"")</f>
        <v>1.4</v>
      </c>
      <c r="J33" s="3">
        <f t="shared" si="25"/>
        <v>0.51</v>
      </c>
      <c r="K33" s="3">
        <f t="shared" si="25"/>
        <v>0.65</v>
      </c>
      <c r="L33" s="3">
        <f t="shared" si="25"/>
        <v>0.73</v>
      </c>
      <c r="M33" s="3">
        <f t="shared" si="25"/>
        <v>0.85</v>
      </c>
      <c r="N33" s="3">
        <f t="shared" si="25"/>
        <v>0.4</v>
      </c>
      <c r="O33" s="3">
        <f t="shared" si="25"/>
        <v>0.38</v>
      </c>
      <c r="P33" s="3">
        <f t="shared" si="25"/>
        <v>0.36</v>
      </c>
      <c r="Q33" s="3">
        <f t="shared" si="25"/>
        <v>0.43</v>
      </c>
      <c r="R33" s="3">
        <f t="shared" si="25"/>
        <v>0.22</v>
      </c>
      <c r="S33" s="3">
        <f t="shared" si="25"/>
        <v>0.15</v>
      </c>
      <c r="T33" s="3">
        <f t="shared" si="25"/>
        <v>0.56999999999999995</v>
      </c>
      <c r="U33" s="3">
        <f t="shared" si="25"/>
        <v>0.61</v>
      </c>
      <c r="V33" s="3">
        <f t="shared" si="25"/>
        <v>0.87</v>
      </c>
      <c r="W33" s="3">
        <f t="shared" si="25"/>
        <v>0.92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56.84</v>
      </c>
      <c r="H34" s="3">
        <f>IFERROR(INDEX(D34:G34,COUNT(D34:G34)),"")</f>
        <v>56.84</v>
      </c>
      <c r="I34" s="3">
        <f t="shared" ref="I34:Y34" si="26">IFERROR(INDEX(I51:I500,MATCH($C$34,$C$51:$C$500,0)),"")</f>
        <v>14.8</v>
      </c>
      <c r="J34" s="3">
        <f t="shared" si="26"/>
        <v>6.04</v>
      </c>
      <c r="K34" s="3">
        <f t="shared" si="26"/>
        <v>5.64</v>
      </c>
      <c r="L34" s="3">
        <f t="shared" si="26"/>
        <v>5.6</v>
      </c>
      <c r="M34" s="3">
        <f t="shared" si="26"/>
        <v>11.59</v>
      </c>
      <c r="N34" s="3">
        <f t="shared" si="26"/>
        <v>-3.78</v>
      </c>
      <c r="O34" s="3">
        <f t="shared" si="26"/>
        <v>37.57</v>
      </c>
      <c r="P34" s="3">
        <f t="shared" si="26"/>
        <v>-3.5</v>
      </c>
      <c r="Q34" s="3">
        <f t="shared" si="26"/>
        <v>-8.7100000000000009</v>
      </c>
      <c r="R34" s="3">
        <f t="shared" si="26"/>
        <v>-1.4</v>
      </c>
      <c r="S34" s="3">
        <f t="shared" si="26"/>
        <v>-2.86</v>
      </c>
      <c r="T34" s="3">
        <f t="shared" si="26"/>
        <v>6.99</v>
      </c>
      <c r="U34" s="3">
        <f t="shared" si="26"/>
        <v>3.78</v>
      </c>
      <c r="V34" s="3">
        <f t="shared" si="26"/>
        <v>4.91</v>
      </c>
      <c r="W34" s="3">
        <f t="shared" si="26"/>
        <v>6.17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14.95</v>
      </c>
      <c r="H35" s="3">
        <f>IFERROR(INDEX(D35:G35,COUNT(D35:G35)),"")</f>
        <v>14.95</v>
      </c>
      <c r="I35" s="3">
        <f t="shared" ref="I35:Y35" si="27">IFERROR(INDEX(I51:I500,MATCH($C$35,$C$51:$C$500,0)),"")</f>
        <v>6.51</v>
      </c>
      <c r="J35" s="3">
        <f t="shared" si="27"/>
        <v>2.15</v>
      </c>
      <c r="K35" s="3">
        <f t="shared" si="27"/>
        <v>2.2000000000000002</v>
      </c>
      <c r="L35" s="3">
        <f t="shared" si="27"/>
        <v>1.59</v>
      </c>
      <c r="M35" s="3">
        <f t="shared" si="27"/>
        <v>1.82</v>
      </c>
      <c r="N35" s="3">
        <f t="shared" si="27"/>
        <v>1.03</v>
      </c>
      <c r="O35" s="3">
        <f t="shared" si="27"/>
        <v>0.77</v>
      </c>
      <c r="P35" s="3">
        <f t="shared" si="27"/>
        <v>0.8</v>
      </c>
      <c r="Q35" s="3">
        <f t="shared" si="27"/>
        <v>1.1299999999999999</v>
      </c>
      <c r="R35" s="3">
        <f t="shared" si="27"/>
        <v>0.64</v>
      </c>
      <c r="S35" s="3">
        <f t="shared" si="27"/>
        <v>0.39</v>
      </c>
      <c r="T35" s="3">
        <f t="shared" si="27"/>
        <v>1.04</v>
      </c>
      <c r="U35" s="3">
        <f t="shared" si="27"/>
        <v>0.96</v>
      </c>
      <c r="V35" s="3">
        <f t="shared" si="27"/>
        <v>1.27</v>
      </c>
      <c r="W35" s="3">
        <f t="shared" si="27"/>
        <v>1.42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179117983317</v>
      </c>
      <c r="E51" s="5">
        <v>178541478823</v>
      </c>
      <c r="F51" s="5">
        <v>183923609670</v>
      </c>
      <c r="G51" s="5">
        <v>239455948751</v>
      </c>
      <c r="I51" s="5">
        <v>841736847393</v>
      </c>
      <c r="J51" s="5">
        <v>830544188125</v>
      </c>
      <c r="K51" s="5">
        <v>63186783</v>
      </c>
      <c r="L51" s="5">
        <v>88374026</v>
      </c>
      <c r="M51" s="5">
        <v>73405133</v>
      </c>
      <c r="N51" s="5">
        <v>54862833</v>
      </c>
      <c r="O51" s="5">
        <v>77840848</v>
      </c>
      <c r="P51" s="5">
        <v>75376517</v>
      </c>
      <c r="Q51" s="5">
        <v>68450538</v>
      </c>
      <c r="R51" s="5">
        <v>65758062</v>
      </c>
      <c r="S51" s="5">
        <v>89758924</v>
      </c>
      <c r="T51" s="5">
        <v>135280006</v>
      </c>
      <c r="U51" s="5">
        <v>151116406</v>
      </c>
      <c r="V51" s="5">
        <v>141449692</v>
      </c>
      <c r="W51" s="5">
        <v>1068637954205</v>
      </c>
      <c r="X51" s="5">
        <v>763316847042</v>
      </c>
      <c r="Y51" s="5">
        <v>685997174881</v>
      </c>
    </row>
    <row r="52" spans="2:25" ht="15.5" x14ac:dyDescent="0.35">
      <c r="C52" t="s">
        <v>85</v>
      </c>
      <c r="D52" s="5">
        <v>-148841214774</v>
      </c>
      <c r="E52" s="5">
        <v>-129307548244</v>
      </c>
      <c r="F52" s="5">
        <v>-148542311421</v>
      </c>
      <c r="G52" s="5">
        <v>-153355588114</v>
      </c>
      <c r="I52" s="5">
        <v>-572678076392</v>
      </c>
      <c r="J52" s="5">
        <v>-556028847241</v>
      </c>
      <c r="K52" s="5">
        <v>-44156730</v>
      </c>
      <c r="L52" s="5">
        <v>-61928330</v>
      </c>
      <c r="M52" s="5">
        <v>-58217669</v>
      </c>
      <c r="N52" s="5">
        <v>-50981440</v>
      </c>
      <c r="O52" s="5">
        <v>-59391562</v>
      </c>
      <c r="P52" s="5">
        <v>-70523664</v>
      </c>
      <c r="Q52" s="5">
        <v>-65906307</v>
      </c>
      <c r="R52" s="5">
        <v>-64821597</v>
      </c>
      <c r="S52" s="5">
        <v>-74640303</v>
      </c>
      <c r="T52" s="5">
        <v>-91851033</v>
      </c>
      <c r="U52" s="5">
        <v>-90397017</v>
      </c>
      <c r="V52" s="5">
        <v>-85036000</v>
      </c>
      <c r="W52" s="5">
        <v>-642869247650</v>
      </c>
      <c r="X52" s="5">
        <v>-457129491600</v>
      </c>
      <c r="Y52" s="5">
        <v>-376428251884</v>
      </c>
    </row>
    <row r="53" spans="2:25" ht="15.5" x14ac:dyDescent="0.35">
      <c r="C53" t="s">
        <v>86</v>
      </c>
      <c r="D53" s="5">
        <v>30276768543</v>
      </c>
      <c r="E53" s="5">
        <v>49233930579</v>
      </c>
      <c r="F53" s="5">
        <v>35381298249</v>
      </c>
      <c r="G53" s="5">
        <v>86100360637</v>
      </c>
      <c r="I53" s="5">
        <v>269058771001</v>
      </c>
      <c r="J53" s="5">
        <v>274515340884</v>
      </c>
      <c r="K53" s="5">
        <v>19030053</v>
      </c>
      <c r="L53" s="5">
        <v>26445696</v>
      </c>
      <c r="M53" s="5">
        <v>15187464</v>
      </c>
      <c r="N53" s="5">
        <v>3881393</v>
      </c>
      <c r="O53" s="5">
        <v>18449286</v>
      </c>
      <c r="P53" s="5">
        <v>4852853</v>
      </c>
      <c r="Q53" s="5">
        <v>2544231</v>
      </c>
      <c r="R53" s="5">
        <v>936465</v>
      </c>
      <c r="S53" s="5">
        <v>15118621</v>
      </c>
      <c r="T53" s="5">
        <v>43428973</v>
      </c>
      <c r="U53" s="5">
        <v>60719389</v>
      </c>
      <c r="V53" s="5">
        <v>56413692</v>
      </c>
      <c r="W53" s="5">
        <v>425768706555</v>
      </c>
      <c r="X53" s="5">
        <v>306187355442</v>
      </c>
      <c r="Y53" s="5">
        <v>309568922997</v>
      </c>
    </row>
    <row r="54" spans="2:25" ht="15.5" x14ac:dyDescent="0.35">
      <c r="C54" t="s">
        <v>87</v>
      </c>
      <c r="D54" s="5">
        <v>-27416004104</v>
      </c>
      <c r="E54" s="5">
        <v>-22051287388</v>
      </c>
      <c r="F54" s="5">
        <v>-18691689698</v>
      </c>
      <c r="G54" s="5">
        <v>-17883001781</v>
      </c>
      <c r="I54" s="5">
        <v>-80914116442</v>
      </c>
      <c r="J54" s="5">
        <v>-73512481638</v>
      </c>
      <c r="K54" s="5">
        <v>-5170494</v>
      </c>
      <c r="L54" s="5">
        <v>-4946234</v>
      </c>
      <c r="M54" s="5">
        <v>-7365250</v>
      </c>
      <c r="N54" s="5">
        <v>-10554122</v>
      </c>
      <c r="O54" s="5">
        <v>-11611208</v>
      </c>
      <c r="P54" s="5">
        <v>-9672858</v>
      </c>
      <c r="Q54" s="5">
        <v>-8772006</v>
      </c>
      <c r="R54" s="5">
        <v>-11547917</v>
      </c>
      <c r="S54" s="5">
        <v>-12193824</v>
      </c>
      <c r="T54" s="5">
        <v>-13683984</v>
      </c>
      <c r="U54" s="5">
        <v>-12713738</v>
      </c>
      <c r="V54" s="5">
        <v>-11859698</v>
      </c>
      <c r="W54" s="5">
        <v>-104532834563</v>
      </c>
      <c r="X54" s="5">
        <v>-70396736942</v>
      </c>
      <c r="Y54" s="5">
        <v>-71517198269</v>
      </c>
    </row>
    <row r="55" spans="2:25" ht="15.5" x14ac:dyDescent="0.35">
      <c r="C55" t="s">
        <v>89</v>
      </c>
      <c r="M55" s="5">
        <v>-6098</v>
      </c>
      <c r="N55" s="5">
        <v>-12930</v>
      </c>
      <c r="O55" s="5">
        <v>-143254</v>
      </c>
      <c r="P55" s="5">
        <v>-103772</v>
      </c>
      <c r="Q55" s="5">
        <v>-141420</v>
      </c>
      <c r="R55" s="5">
        <v>-298835</v>
      </c>
      <c r="S55" s="5">
        <v>-520128</v>
      </c>
      <c r="T55" s="5">
        <v>-705926</v>
      </c>
      <c r="U55" s="5">
        <v>-886398</v>
      </c>
      <c r="V55" s="5">
        <v>-461383</v>
      </c>
      <c r="W55" s="5">
        <v>-5644922939</v>
      </c>
      <c r="X55" s="5">
        <v>-9849656290</v>
      </c>
      <c r="Y55" s="5">
        <v>-10112924140</v>
      </c>
    </row>
    <row r="56" spans="2:25" ht="15.5" x14ac:dyDescent="0.35">
      <c r="C56" t="s">
        <v>370</v>
      </c>
      <c r="D56" s="5">
        <v>-27416004104</v>
      </c>
      <c r="E56" s="5">
        <v>-22051287388</v>
      </c>
      <c r="F56" s="5">
        <v>-18691689698</v>
      </c>
      <c r="G56" s="5">
        <v>-17883001781</v>
      </c>
      <c r="I56" s="5">
        <v>-80914116442</v>
      </c>
      <c r="J56" s="5">
        <v>-73512481638</v>
      </c>
      <c r="K56" s="5">
        <v>-5170494</v>
      </c>
      <c r="L56" s="5">
        <v>-4946234</v>
      </c>
      <c r="M56" s="5">
        <v>-7359152</v>
      </c>
      <c r="N56" s="5">
        <v>-10541192</v>
      </c>
      <c r="O56" s="5">
        <v>-11467954</v>
      </c>
      <c r="P56" s="5">
        <v>-9569086</v>
      </c>
      <c r="Q56" s="5">
        <v>-8630586</v>
      </c>
      <c r="R56" s="5">
        <v>-11249082</v>
      </c>
      <c r="S56" s="5">
        <v>-11673696</v>
      </c>
      <c r="T56" s="5">
        <v>-12978058</v>
      </c>
      <c r="U56" s="5">
        <v>-11827340</v>
      </c>
      <c r="V56" s="5">
        <v>-11398315</v>
      </c>
      <c r="W56" s="5">
        <v>-98887911624</v>
      </c>
      <c r="X56" s="5">
        <v>-60547080652</v>
      </c>
      <c r="Y56" s="5">
        <v>-61404274129</v>
      </c>
    </row>
    <row r="57" spans="2:25" ht="15.5" x14ac:dyDescent="0.35">
      <c r="C57" t="s">
        <v>90</v>
      </c>
      <c r="D57" s="5">
        <v>2860764439</v>
      </c>
      <c r="E57" s="5">
        <v>27182643191</v>
      </c>
      <c r="F57" s="5">
        <v>16689608551</v>
      </c>
      <c r="G57" s="5">
        <v>68217358856</v>
      </c>
      <c r="I57" s="5">
        <v>188144654559</v>
      </c>
      <c r="J57" s="5">
        <v>201002859246</v>
      </c>
      <c r="K57" s="5">
        <v>13859559</v>
      </c>
      <c r="L57" s="5">
        <v>21499462</v>
      </c>
      <c r="M57" s="5">
        <v>7822214</v>
      </c>
      <c r="N57" s="5">
        <v>-6672729</v>
      </c>
      <c r="O57" s="5">
        <v>6838078</v>
      </c>
      <c r="P57" s="5">
        <v>-4820005</v>
      </c>
      <c r="Q57" s="5">
        <v>-6227775</v>
      </c>
      <c r="R57" s="5">
        <v>-10611452</v>
      </c>
      <c r="S57" s="5">
        <v>2924797</v>
      </c>
      <c r="T57" s="5">
        <v>29744989</v>
      </c>
      <c r="U57" s="5">
        <v>48005651</v>
      </c>
      <c r="V57" s="5">
        <v>44553994</v>
      </c>
      <c r="W57" s="5">
        <v>321235871992</v>
      </c>
      <c r="X57" s="5">
        <v>235790618500</v>
      </c>
      <c r="Y57" s="5">
        <v>238051724728</v>
      </c>
    </row>
    <row r="58" spans="2:25" ht="15.5" x14ac:dyDescent="0.35">
      <c r="C58" t="s">
        <v>91</v>
      </c>
      <c r="D58" s="5">
        <v>44373324231</v>
      </c>
      <c r="E58" s="5">
        <v>67533594238</v>
      </c>
      <c r="F58" s="5">
        <v>87681687912</v>
      </c>
      <c r="G58" s="5">
        <v>-29199234166</v>
      </c>
      <c r="I58" s="5">
        <v>214559892689</v>
      </c>
      <c r="J58" s="5">
        <v>98728136329</v>
      </c>
      <c r="K58" s="5">
        <v>10779254</v>
      </c>
      <c r="L58" s="5">
        <v>6365245</v>
      </c>
      <c r="M58" s="5">
        <v>4319796</v>
      </c>
      <c r="N58" s="5">
        <v>-8303225</v>
      </c>
      <c r="O58" s="5">
        <v>-5029910</v>
      </c>
      <c r="P58" s="5">
        <v>-11928863</v>
      </c>
      <c r="Q58" s="5">
        <v>-2681748</v>
      </c>
      <c r="R58" s="5">
        <v>-18378441</v>
      </c>
      <c r="S58" s="5">
        <v>-12085107</v>
      </c>
      <c r="T58" s="5">
        <v>-6474863</v>
      </c>
      <c r="U58" s="5">
        <v>-6735651</v>
      </c>
      <c r="V58" s="5">
        <v>-6385720</v>
      </c>
      <c r="W58" s="5">
        <v>-62353585996</v>
      </c>
      <c r="X58" s="5">
        <v>-28501723375</v>
      </c>
      <c r="Y58" s="5">
        <v>13899591973</v>
      </c>
    </row>
    <row r="59" spans="2:25" ht="15.5" x14ac:dyDescent="0.35">
      <c r="C59" t="s">
        <v>92</v>
      </c>
      <c r="D59" s="5">
        <v>14299864422</v>
      </c>
      <c r="E59" s="5">
        <v>6451134614</v>
      </c>
      <c r="F59" s="5">
        <v>50605989195</v>
      </c>
      <c r="G59" s="5">
        <v>-49602562930</v>
      </c>
      <c r="I59" s="5">
        <v>21423210515</v>
      </c>
      <c r="J59" s="5">
        <v>4979564180</v>
      </c>
      <c r="K59" s="5">
        <v>695576</v>
      </c>
      <c r="L59" s="5">
        <v>-3187842</v>
      </c>
      <c r="X59" s="5">
        <v>12699533407</v>
      </c>
      <c r="Y59" s="5">
        <v>55252125730</v>
      </c>
    </row>
    <row r="60" spans="2:25" ht="15.5" x14ac:dyDescent="0.35">
      <c r="C60" t="s">
        <v>26</v>
      </c>
      <c r="D60" s="5">
        <v>-4532015007</v>
      </c>
      <c r="E60" s="5">
        <v>-5056574041</v>
      </c>
      <c r="F60" s="5">
        <v>-5882982650</v>
      </c>
      <c r="G60" s="5">
        <v>-6546581662</v>
      </c>
      <c r="I60" s="5">
        <v>-24693214191</v>
      </c>
      <c r="J60" s="5">
        <v>-36376935805</v>
      </c>
      <c r="K60" s="5">
        <v>-1076445</v>
      </c>
      <c r="L60" s="5">
        <v>-813959</v>
      </c>
      <c r="M60" s="5">
        <v>-684360</v>
      </c>
      <c r="N60" s="5">
        <v>-2298424</v>
      </c>
      <c r="O60" s="5">
        <v>-4795867</v>
      </c>
      <c r="P60" s="5">
        <v>-4057549</v>
      </c>
      <c r="Q60" s="5">
        <v>-3712992</v>
      </c>
      <c r="R60" s="5">
        <v>-3391914</v>
      </c>
      <c r="S60" s="5">
        <v>-4176711</v>
      </c>
      <c r="T60" s="5">
        <v>-4937873</v>
      </c>
      <c r="U60" s="5">
        <v>-6154523</v>
      </c>
      <c r="V60" s="5">
        <v>-6679060</v>
      </c>
      <c r="W60" s="5">
        <v>-50409235531</v>
      </c>
      <c r="X60" s="5">
        <v>-37635194680</v>
      </c>
      <c r="Y60" s="5">
        <v>-36946109805</v>
      </c>
    </row>
    <row r="61" spans="2:25" ht="15.5" x14ac:dyDescent="0.35">
      <c r="C61" t="s">
        <v>93</v>
      </c>
      <c r="D61" s="5">
        <v>34687130469</v>
      </c>
      <c r="E61" s="5">
        <v>32663512933</v>
      </c>
      <c r="F61" s="5">
        <v>33021820791</v>
      </c>
      <c r="G61" s="5">
        <v>32165476128</v>
      </c>
      <c r="I61" s="5">
        <v>129845266851</v>
      </c>
      <c r="J61" s="5">
        <v>103391726600</v>
      </c>
      <c r="K61" s="5">
        <v>3522800</v>
      </c>
      <c r="L61" s="5">
        <v>499795</v>
      </c>
      <c r="M61" s="5">
        <v>348016</v>
      </c>
      <c r="N61" s="5">
        <v>693441</v>
      </c>
      <c r="O61" s="5">
        <v>947999</v>
      </c>
      <c r="P61" s="5">
        <v>623807</v>
      </c>
      <c r="Q61" s="5">
        <v>338523</v>
      </c>
      <c r="R61" s="5">
        <v>231249</v>
      </c>
      <c r="S61" s="5">
        <v>596148</v>
      </c>
      <c r="T61" s="5">
        <v>982639</v>
      </c>
      <c r="U61" s="5">
        <v>539486</v>
      </c>
      <c r="V61" s="5">
        <v>115569</v>
      </c>
      <c r="W61" s="5">
        <v>1174533979</v>
      </c>
      <c r="X61" s="5">
        <v>560862725</v>
      </c>
      <c r="Y61" s="5">
        <v>1070632046</v>
      </c>
    </row>
    <row r="62" spans="2:25" ht="15.5" x14ac:dyDescent="0.35">
      <c r="C62" t="s">
        <v>94</v>
      </c>
      <c r="D62" s="5">
        <v>5995168176</v>
      </c>
      <c r="E62" s="5">
        <v>31103622114</v>
      </c>
      <c r="F62" s="5">
        <v>16889749704</v>
      </c>
      <c r="I62" s="5">
        <v>95717077132</v>
      </c>
      <c r="J62" s="5">
        <v>49083220489</v>
      </c>
      <c r="K62" s="5">
        <v>8712258</v>
      </c>
      <c r="L62" s="5">
        <v>10970234</v>
      </c>
      <c r="X62" s="5">
        <v>115886358</v>
      </c>
    </row>
    <row r="63" spans="2:25" ht="15.5" x14ac:dyDescent="0.35">
      <c r="C63" t="s">
        <v>373</v>
      </c>
      <c r="D63" s="5">
        <v>-2149415800</v>
      </c>
      <c r="E63" s="5">
        <v>-2142497745</v>
      </c>
      <c r="F63" s="5">
        <v>-2207083316</v>
      </c>
      <c r="G63" s="5">
        <v>-2847372792</v>
      </c>
      <c r="I63" s="5">
        <v>-10107430208</v>
      </c>
      <c r="J63" s="5">
        <v>-10295653454</v>
      </c>
      <c r="K63" s="5">
        <v>-776911</v>
      </c>
      <c r="L63" s="5">
        <v>-1083775</v>
      </c>
      <c r="M63" s="5">
        <v>-904194</v>
      </c>
      <c r="N63" s="5">
        <v>-683183</v>
      </c>
      <c r="O63" s="5">
        <v>-957334</v>
      </c>
      <c r="P63" s="5">
        <v>-954281</v>
      </c>
      <c r="Q63" s="5">
        <v>-847101</v>
      </c>
    </row>
    <row r="64" spans="2:25" ht="15.5" x14ac:dyDescent="0.35">
      <c r="C64" t="s">
        <v>95</v>
      </c>
      <c r="D64" s="5">
        <v>-3927408029</v>
      </c>
      <c r="E64" s="5">
        <v>4514396363</v>
      </c>
      <c r="F64" s="5">
        <v>-4745805812</v>
      </c>
      <c r="G64" s="5">
        <v>-2368192910</v>
      </c>
      <c r="I64" s="5">
        <v>2374982590</v>
      </c>
      <c r="J64" s="5">
        <v>-12053785681</v>
      </c>
      <c r="K64" s="5">
        <v>-298024</v>
      </c>
      <c r="L64" s="5">
        <v>-19208</v>
      </c>
      <c r="M64" s="5">
        <v>5560334</v>
      </c>
      <c r="N64" s="5">
        <v>-6015059</v>
      </c>
      <c r="O64" s="5">
        <v>-224708</v>
      </c>
      <c r="P64" s="5">
        <v>-7540840</v>
      </c>
      <c r="Q64" s="5">
        <v>1539822</v>
      </c>
      <c r="R64" s="5">
        <v>-15217776</v>
      </c>
      <c r="S64" s="5">
        <v>-8504544</v>
      </c>
      <c r="T64" s="5">
        <v>-2519629</v>
      </c>
      <c r="U64" s="5">
        <v>-1120614</v>
      </c>
      <c r="V64" s="5">
        <v>177771</v>
      </c>
      <c r="W64" s="5">
        <v>-13118884444</v>
      </c>
      <c r="X64" s="5">
        <v>-4242811185</v>
      </c>
      <c r="Y64" s="5">
        <v>-5477055998</v>
      </c>
    </row>
    <row r="65" spans="2:25" ht="15.5" x14ac:dyDescent="0.35">
      <c r="C65" t="s">
        <v>96</v>
      </c>
      <c r="D65" s="5">
        <v>44373324231</v>
      </c>
      <c r="E65" s="5">
        <v>67533594238</v>
      </c>
      <c r="F65" s="5">
        <v>87681687912</v>
      </c>
      <c r="G65" s="5">
        <v>-29199234166</v>
      </c>
      <c r="I65" s="5">
        <v>214559892689</v>
      </c>
      <c r="J65" s="5">
        <v>98728136329</v>
      </c>
      <c r="K65" s="5">
        <v>10779254</v>
      </c>
      <c r="L65" s="5">
        <v>6365245</v>
      </c>
      <c r="M65" s="5">
        <v>4319796</v>
      </c>
      <c r="N65" s="5">
        <v>-8303225</v>
      </c>
      <c r="O65" s="5">
        <v>-5029910</v>
      </c>
      <c r="P65" s="5">
        <v>-11928863</v>
      </c>
      <c r="Q65" s="5">
        <v>-2681748</v>
      </c>
      <c r="R65" s="5">
        <v>-18378441</v>
      </c>
      <c r="S65" s="5">
        <v>-12085107</v>
      </c>
      <c r="T65" s="5">
        <v>-6474863</v>
      </c>
      <c r="U65" s="5">
        <v>-6735651</v>
      </c>
      <c r="V65" s="5">
        <v>-6385720</v>
      </c>
      <c r="W65" s="5">
        <v>-62353585996</v>
      </c>
      <c r="X65" s="5">
        <v>-28501723375</v>
      </c>
      <c r="Y65" s="5">
        <v>13899591973</v>
      </c>
    </row>
    <row r="66" spans="2:25" ht="15.5" x14ac:dyDescent="0.35">
      <c r="C66" t="s">
        <v>28</v>
      </c>
      <c r="D66" s="5">
        <v>47234088670</v>
      </c>
      <c r="E66" s="5">
        <v>94716237429</v>
      </c>
      <c r="F66" s="5">
        <v>104371296463</v>
      </c>
      <c r="G66" s="5">
        <v>39018124690</v>
      </c>
      <c r="I66" s="5">
        <v>402704547248</v>
      </c>
      <c r="J66" s="5">
        <v>299730995575</v>
      </c>
      <c r="K66" s="5">
        <v>24638813</v>
      </c>
      <c r="L66" s="5">
        <v>27864707</v>
      </c>
      <c r="M66" s="5">
        <v>12142010</v>
      </c>
      <c r="N66" s="5">
        <v>-14975954</v>
      </c>
      <c r="O66" s="5">
        <v>1808168</v>
      </c>
      <c r="P66" s="5">
        <v>-16748868</v>
      </c>
      <c r="Q66" s="5">
        <v>-8909523</v>
      </c>
      <c r="R66" s="5">
        <v>-28989893</v>
      </c>
      <c r="S66" s="5">
        <v>-9160310</v>
      </c>
      <c r="T66" s="5">
        <v>23270126</v>
      </c>
      <c r="U66" s="5">
        <v>41270000</v>
      </c>
      <c r="V66" s="5">
        <v>38168274</v>
      </c>
      <c r="W66" s="5">
        <v>258882285996</v>
      </c>
      <c r="X66" s="5">
        <v>207288895125</v>
      </c>
      <c r="Y66" s="5">
        <v>251951316701</v>
      </c>
    </row>
    <row r="67" spans="2:25" ht="15.5" x14ac:dyDescent="0.35">
      <c r="C67" t="s">
        <v>27</v>
      </c>
      <c r="E67" s="5">
        <v>-31822261688</v>
      </c>
      <c r="I67" s="5">
        <v>-31822261688</v>
      </c>
      <c r="J67" s="5">
        <v>-4086855386</v>
      </c>
      <c r="L67" s="5">
        <v>-2279168</v>
      </c>
      <c r="R67" s="5">
        <v>-789097</v>
      </c>
      <c r="S67" s="5">
        <v>-1077108</v>
      </c>
      <c r="T67" s="5">
        <v>-1646377</v>
      </c>
      <c r="U67" s="5">
        <v>-1813397</v>
      </c>
      <c r="V67" s="5">
        <v>-1697396</v>
      </c>
      <c r="W67" s="5">
        <v>-12823655450</v>
      </c>
      <c r="X67" s="5">
        <v>-9203893664</v>
      </c>
      <c r="Y67" s="5">
        <v>-8250772238</v>
      </c>
    </row>
    <row r="68" spans="2:25" ht="15.5" x14ac:dyDescent="0.35">
      <c r="C68" t="s">
        <v>374</v>
      </c>
      <c r="D68" s="5">
        <v>47234088670</v>
      </c>
      <c r="E68" s="5">
        <v>62893975741</v>
      </c>
      <c r="F68" s="5">
        <v>104371296463</v>
      </c>
      <c r="G68" s="5">
        <v>39018124690</v>
      </c>
      <c r="I68" s="5">
        <v>370882285560</v>
      </c>
      <c r="J68" s="5">
        <v>295644140189</v>
      </c>
      <c r="K68" s="5">
        <v>24638813</v>
      </c>
      <c r="L68" s="5">
        <v>25585539</v>
      </c>
      <c r="M68" s="5">
        <v>12142010</v>
      </c>
      <c r="N68" s="5">
        <v>-14975954</v>
      </c>
      <c r="O68" s="5">
        <v>1808168</v>
      </c>
      <c r="P68" s="5">
        <v>-16748868</v>
      </c>
      <c r="Q68" s="5">
        <v>-8909523</v>
      </c>
      <c r="R68" s="5">
        <v>-29778990</v>
      </c>
      <c r="S68" s="5">
        <v>-10237418</v>
      </c>
      <c r="T68" s="5">
        <v>21623749</v>
      </c>
      <c r="U68" s="5">
        <v>39456603</v>
      </c>
      <c r="V68" s="5">
        <v>36470878</v>
      </c>
      <c r="W68" s="5">
        <v>246058630546</v>
      </c>
      <c r="X68" s="5">
        <v>198085001461</v>
      </c>
      <c r="Y68" s="5">
        <v>243700544463</v>
      </c>
    </row>
    <row r="69" spans="2:25" ht="15.5" x14ac:dyDescent="0.35">
      <c r="C69" t="s">
        <v>455</v>
      </c>
      <c r="X69" s="5">
        <v>219406523</v>
      </c>
      <c r="Y69" s="5">
        <v>53263850</v>
      </c>
    </row>
    <row r="70" spans="2:25" ht="15.5" x14ac:dyDescent="0.35">
      <c r="C70" t="s">
        <v>97</v>
      </c>
      <c r="D70" s="5">
        <v>47234088670</v>
      </c>
      <c r="E70" s="5">
        <v>62893975741</v>
      </c>
      <c r="F70" s="5">
        <v>104371296463</v>
      </c>
      <c r="G70" s="5">
        <v>39018124690</v>
      </c>
      <c r="I70" s="5">
        <v>370882285560</v>
      </c>
      <c r="J70" s="5">
        <v>295644140189</v>
      </c>
      <c r="K70" s="5">
        <v>24638813</v>
      </c>
      <c r="L70" s="5">
        <v>25585539</v>
      </c>
      <c r="M70" s="5">
        <v>12142010</v>
      </c>
      <c r="N70" s="5">
        <v>-14975954</v>
      </c>
      <c r="O70" s="5">
        <v>1808168</v>
      </c>
      <c r="P70" s="5">
        <v>-16748868</v>
      </c>
      <c r="Q70" s="5">
        <v>-8909523</v>
      </c>
      <c r="R70" s="5">
        <v>-29778990</v>
      </c>
      <c r="S70" s="5">
        <v>-10237418</v>
      </c>
      <c r="T70" s="5">
        <v>21623749</v>
      </c>
      <c r="U70" s="5">
        <v>39456603</v>
      </c>
      <c r="V70" s="5">
        <v>36470878</v>
      </c>
      <c r="W70" s="5">
        <v>246058630546</v>
      </c>
      <c r="X70" s="5">
        <v>198304407984</v>
      </c>
      <c r="Y70" s="5">
        <v>243753808313</v>
      </c>
    </row>
    <row r="71" spans="2:25" ht="15.5" x14ac:dyDescent="0.35">
      <c r="C71" t="s">
        <v>98</v>
      </c>
      <c r="E71" s="5">
        <v>4044848653</v>
      </c>
      <c r="I71" s="5">
        <v>4044848653</v>
      </c>
      <c r="J71" s="5">
        <v>1648351690</v>
      </c>
      <c r="K71" s="5">
        <v>67344</v>
      </c>
      <c r="L71" s="5">
        <v>279998</v>
      </c>
      <c r="M71" s="5">
        <v>159710</v>
      </c>
      <c r="N71" s="5">
        <v>116929</v>
      </c>
      <c r="O71" s="5">
        <v>-114705</v>
      </c>
      <c r="P71" s="5">
        <v>483312</v>
      </c>
      <c r="Q71" s="5">
        <v>-337849</v>
      </c>
      <c r="R71" s="5">
        <v>-153745</v>
      </c>
      <c r="S71" s="5">
        <v>54826</v>
      </c>
      <c r="T71" s="5">
        <v>-40180</v>
      </c>
      <c r="U71" s="5">
        <v>-40094</v>
      </c>
      <c r="V71" s="5">
        <v>81826</v>
      </c>
      <c r="W71" s="5">
        <v>-12219343</v>
      </c>
    </row>
    <row r="72" spans="2:25" ht="15.5" x14ac:dyDescent="0.35">
      <c r="C72" t="s">
        <v>99</v>
      </c>
      <c r="D72" s="5">
        <v>47234088670</v>
      </c>
      <c r="E72" s="5">
        <v>66938824394</v>
      </c>
      <c r="F72" s="5">
        <v>104371296463</v>
      </c>
      <c r="G72" s="5">
        <v>39018124690</v>
      </c>
      <c r="I72" s="5">
        <v>374927134213</v>
      </c>
      <c r="J72" s="5">
        <v>297292491879</v>
      </c>
      <c r="K72" s="5">
        <v>24706157</v>
      </c>
      <c r="L72" s="5">
        <v>25865537</v>
      </c>
      <c r="M72" s="5">
        <v>12301720</v>
      </c>
      <c r="N72" s="5">
        <v>-14859025</v>
      </c>
      <c r="O72" s="5">
        <v>1693463</v>
      </c>
      <c r="P72" s="5">
        <v>-16265556</v>
      </c>
      <c r="Q72" s="5">
        <v>-9247372</v>
      </c>
      <c r="R72" s="5">
        <v>-29932735</v>
      </c>
      <c r="S72" s="5">
        <v>-10182592</v>
      </c>
      <c r="T72" s="5">
        <v>21583569</v>
      </c>
      <c r="U72" s="5">
        <v>39416509</v>
      </c>
      <c r="V72" s="5">
        <v>36552704</v>
      </c>
      <c r="W72" s="5">
        <v>246046411203</v>
      </c>
    </row>
    <row r="73" spans="2:25" ht="15.5" x14ac:dyDescent="0.35">
      <c r="C73" t="s">
        <v>100</v>
      </c>
      <c r="D73" s="5">
        <v>47234088670</v>
      </c>
      <c r="E73" s="5">
        <v>62893975741</v>
      </c>
      <c r="F73" s="5">
        <v>104371296463</v>
      </c>
      <c r="G73" s="5">
        <v>39018124690</v>
      </c>
      <c r="I73" s="5">
        <v>370882285560</v>
      </c>
      <c r="J73" s="5">
        <v>295644140189</v>
      </c>
      <c r="K73" s="5">
        <v>24638813</v>
      </c>
      <c r="L73" s="5">
        <v>25585539</v>
      </c>
      <c r="M73" s="5">
        <v>12142010</v>
      </c>
      <c r="N73" s="5">
        <v>-14975954</v>
      </c>
      <c r="O73" s="5">
        <v>1808168</v>
      </c>
      <c r="P73" s="5">
        <v>-16748868</v>
      </c>
      <c r="Q73" s="5">
        <v>-8909523</v>
      </c>
      <c r="R73" s="5">
        <v>-29778990</v>
      </c>
      <c r="S73" s="5">
        <v>-10237418</v>
      </c>
      <c r="T73" s="5">
        <v>21623749</v>
      </c>
      <c r="U73" s="5">
        <v>39456603</v>
      </c>
      <c r="V73" s="5">
        <v>36470878</v>
      </c>
      <c r="W73" s="5">
        <v>246058630546</v>
      </c>
      <c r="X73" s="5">
        <v>198304407984</v>
      </c>
      <c r="Y73" s="5">
        <v>243753808313</v>
      </c>
    </row>
    <row r="74" spans="2:25" ht="15.5" x14ac:dyDescent="0.35">
      <c r="C74" t="s">
        <v>7</v>
      </c>
      <c r="D74" s="5">
        <v>47116397883</v>
      </c>
      <c r="E74" s="5">
        <v>67014483371</v>
      </c>
      <c r="F74" s="5">
        <v>104249826841</v>
      </c>
      <c r="G74" s="5">
        <v>38882036882</v>
      </c>
      <c r="I74" s="5">
        <v>374210242088</v>
      </c>
      <c r="J74" s="5">
        <v>297070876712</v>
      </c>
      <c r="K74" s="5">
        <v>24689812</v>
      </c>
      <c r="L74" s="5">
        <v>25403951</v>
      </c>
      <c r="M74" s="5">
        <v>11653304</v>
      </c>
      <c r="N74" s="5">
        <v>-14874057</v>
      </c>
      <c r="O74" s="5">
        <v>1471896</v>
      </c>
      <c r="P74" s="5">
        <v>-16664380</v>
      </c>
      <c r="Q74" s="5">
        <v>-9186953</v>
      </c>
      <c r="R74" s="5">
        <v>-30026407</v>
      </c>
      <c r="S74" s="5">
        <v>-12046085</v>
      </c>
      <c r="T74" s="5">
        <v>20091133</v>
      </c>
      <c r="U74" s="5">
        <v>38246772</v>
      </c>
      <c r="V74" s="5">
        <v>36591235</v>
      </c>
      <c r="W74" s="5">
        <v>246700202023</v>
      </c>
    </row>
    <row r="75" spans="2:25" ht="15.5" x14ac:dyDescent="0.35">
      <c r="C75" t="s">
        <v>691</v>
      </c>
      <c r="D75" s="5">
        <v>117690787</v>
      </c>
      <c r="E75" s="5">
        <v>-75658977</v>
      </c>
      <c r="F75" s="5">
        <v>121469622</v>
      </c>
      <c r="G75" s="5">
        <v>136087808</v>
      </c>
      <c r="I75" s="5">
        <v>716892125</v>
      </c>
      <c r="J75" s="5">
        <v>221615167</v>
      </c>
      <c r="K75" s="5">
        <v>16345</v>
      </c>
      <c r="L75" s="5">
        <v>461586</v>
      </c>
      <c r="M75" s="5">
        <v>648416</v>
      </c>
      <c r="N75" s="5">
        <v>15032</v>
      </c>
      <c r="O75" s="5">
        <v>221567</v>
      </c>
      <c r="P75" s="5">
        <v>398824</v>
      </c>
      <c r="Q75" s="5">
        <v>-60419</v>
      </c>
      <c r="R75" s="5">
        <v>93672</v>
      </c>
      <c r="S75" s="5">
        <v>1863493</v>
      </c>
      <c r="T75" s="5">
        <v>1492436</v>
      </c>
      <c r="U75" s="5">
        <v>1169737</v>
      </c>
      <c r="V75" s="5">
        <v>-38531</v>
      </c>
      <c r="W75" s="5">
        <v>-653790820</v>
      </c>
    </row>
    <row r="76" spans="2:25" ht="15.5" x14ac:dyDescent="0.35">
      <c r="C76" t="s">
        <v>101</v>
      </c>
      <c r="D76" s="5">
        <v>47234088670</v>
      </c>
      <c r="E76" s="5">
        <v>62893975741</v>
      </c>
      <c r="F76" s="5">
        <v>104371296463</v>
      </c>
      <c r="G76" s="5">
        <v>39018124690</v>
      </c>
      <c r="I76" s="5">
        <v>370882285560</v>
      </c>
      <c r="J76" s="5">
        <v>295644140189</v>
      </c>
      <c r="K76" s="5">
        <v>24638813</v>
      </c>
      <c r="L76" s="5">
        <v>25585539</v>
      </c>
      <c r="M76" s="5">
        <v>12142010</v>
      </c>
      <c r="N76" s="5">
        <v>-14975954</v>
      </c>
      <c r="O76" s="5">
        <v>1808168</v>
      </c>
      <c r="P76" s="5">
        <v>-16748868</v>
      </c>
      <c r="Q76" s="5">
        <v>-8909523</v>
      </c>
      <c r="R76" s="5">
        <v>-29778990</v>
      </c>
      <c r="S76" s="5">
        <v>-10237418</v>
      </c>
      <c r="T76" s="5">
        <v>21623749</v>
      </c>
      <c r="U76" s="5">
        <v>39456603</v>
      </c>
      <c r="V76" s="5">
        <v>36470878</v>
      </c>
      <c r="W76" s="5">
        <v>246058630546</v>
      </c>
      <c r="X76" s="5">
        <v>198304407984</v>
      </c>
      <c r="Y76" s="5">
        <v>243753808313</v>
      </c>
    </row>
    <row r="77" spans="2:25" ht="15.5" x14ac:dyDescent="0.35">
      <c r="C77" t="s">
        <v>102</v>
      </c>
      <c r="D77" s="5">
        <v>47234088670</v>
      </c>
      <c r="E77" s="5">
        <v>66938824394</v>
      </c>
      <c r="F77" s="5">
        <v>104371296463</v>
      </c>
      <c r="G77" s="5">
        <v>39018124690</v>
      </c>
      <c r="I77" s="5">
        <v>374927134213</v>
      </c>
      <c r="J77" s="5">
        <v>297292491879</v>
      </c>
      <c r="K77" s="5">
        <v>24706157</v>
      </c>
      <c r="L77" s="5">
        <v>25865537</v>
      </c>
      <c r="M77" s="5">
        <v>12301720</v>
      </c>
      <c r="N77" s="5">
        <v>-14859025</v>
      </c>
      <c r="O77" s="5">
        <v>1693463</v>
      </c>
      <c r="P77" s="5">
        <v>-16265556</v>
      </c>
      <c r="Q77" s="5">
        <v>-9247372</v>
      </c>
      <c r="R77" s="5">
        <v>-29932735</v>
      </c>
      <c r="S77" s="5">
        <v>-10182592</v>
      </c>
      <c r="T77" s="5">
        <v>21583569</v>
      </c>
      <c r="U77" s="5">
        <v>39416509</v>
      </c>
      <c r="V77" s="5">
        <v>36552704</v>
      </c>
      <c r="W77" s="5">
        <v>246046411203</v>
      </c>
    </row>
    <row r="78" spans="2:25" ht="15.5" x14ac:dyDescent="0.35">
      <c r="C78" t="s">
        <v>103</v>
      </c>
      <c r="D78" s="5">
        <v>47234088670</v>
      </c>
      <c r="E78" s="5">
        <v>66938824394</v>
      </c>
      <c r="F78" s="5">
        <v>104371296463</v>
      </c>
      <c r="G78" s="5">
        <v>39018124690</v>
      </c>
      <c r="I78" s="5">
        <v>374927134213</v>
      </c>
      <c r="J78" s="5">
        <v>297292491879</v>
      </c>
      <c r="K78" s="5">
        <v>24706157</v>
      </c>
      <c r="L78" s="5">
        <v>25865537</v>
      </c>
      <c r="M78" s="5">
        <v>12301720</v>
      </c>
      <c r="N78" s="5">
        <v>-14859025</v>
      </c>
      <c r="O78" s="5">
        <v>1693463</v>
      </c>
      <c r="P78" s="5">
        <v>-16265556</v>
      </c>
      <c r="Q78" s="5">
        <v>-9247372</v>
      </c>
      <c r="R78" s="5">
        <v>-29932735</v>
      </c>
      <c r="S78" s="5">
        <v>-10182592</v>
      </c>
      <c r="T78" s="5">
        <v>21583569</v>
      </c>
      <c r="U78" s="5">
        <v>39416509</v>
      </c>
      <c r="V78" s="5">
        <v>36552704</v>
      </c>
      <c r="W78" s="5">
        <v>246046411203</v>
      </c>
    </row>
    <row r="80" spans="2:25" ht="15.5" x14ac:dyDescent="0.35">
      <c r="B80" t="s">
        <v>104</v>
      </c>
      <c r="C80" t="s">
        <v>105</v>
      </c>
    </row>
    <row r="81" spans="3:25" ht="15.5" x14ac:dyDescent="0.35">
      <c r="C81" t="s">
        <v>106</v>
      </c>
    </row>
    <row r="82" spans="3:25" ht="15.5" x14ac:dyDescent="0.35">
      <c r="C82" t="s">
        <v>19</v>
      </c>
      <c r="D82" s="5">
        <v>1628304942576</v>
      </c>
      <c r="E82" s="5">
        <v>1787521135697</v>
      </c>
      <c r="F82" s="5">
        <v>2424440909559</v>
      </c>
      <c r="G82" s="5">
        <v>2249654379410</v>
      </c>
      <c r="I82" s="5">
        <v>1787521135697</v>
      </c>
      <c r="J82" s="5">
        <v>2177681360978</v>
      </c>
      <c r="K82" s="5">
        <v>148314940</v>
      </c>
      <c r="L82" s="5">
        <v>100692087</v>
      </c>
      <c r="M82" s="5">
        <v>27240958</v>
      </c>
      <c r="N82" s="5">
        <v>35190214</v>
      </c>
      <c r="O82" s="5">
        <v>40245311</v>
      </c>
      <c r="P82" s="5">
        <v>40013092</v>
      </c>
      <c r="Q82" s="5">
        <v>34569362</v>
      </c>
      <c r="R82" s="5">
        <v>33677668</v>
      </c>
      <c r="S82" s="5">
        <v>41668609</v>
      </c>
      <c r="T82" s="5">
        <v>48060445</v>
      </c>
      <c r="U82" s="5">
        <v>43931590</v>
      </c>
      <c r="V82" s="5">
        <v>17710611</v>
      </c>
      <c r="W82" s="5">
        <v>56766205983</v>
      </c>
      <c r="X82" s="5">
        <v>32237234411</v>
      </c>
      <c r="Y82" s="5">
        <v>53704159965</v>
      </c>
    </row>
    <row r="83" spans="3:25" ht="15.5" x14ac:dyDescent="0.35">
      <c r="C83" t="s">
        <v>110</v>
      </c>
      <c r="D83" s="5">
        <v>179765970491</v>
      </c>
      <c r="E83" s="5">
        <v>148966506878</v>
      </c>
      <c r="F83" s="5">
        <v>179841547925</v>
      </c>
      <c r="G83" s="5">
        <v>226052870034</v>
      </c>
      <c r="I83" s="5">
        <v>148966506878</v>
      </c>
      <c r="J83" s="5">
        <v>135982911575</v>
      </c>
      <c r="K83" s="5">
        <v>9612136</v>
      </c>
      <c r="L83" s="5">
        <v>6762401</v>
      </c>
      <c r="M83" s="5">
        <v>10810308</v>
      </c>
      <c r="N83" s="5">
        <v>12092963</v>
      </c>
      <c r="O83" s="5">
        <v>12387938</v>
      </c>
      <c r="P83" s="5">
        <v>17514348</v>
      </c>
      <c r="Q83" s="5">
        <v>14232515</v>
      </c>
      <c r="R83" s="5">
        <v>16836444</v>
      </c>
      <c r="S83" s="5">
        <v>30119722</v>
      </c>
      <c r="T83" s="5">
        <v>35720611</v>
      </c>
      <c r="U83" s="5">
        <v>28845578</v>
      </c>
      <c r="V83" s="5">
        <v>28581828</v>
      </c>
      <c r="W83" s="5">
        <v>249486445746</v>
      </c>
      <c r="X83" s="5">
        <v>147065532959</v>
      </c>
      <c r="Y83" s="5">
        <v>125778993665</v>
      </c>
    </row>
    <row r="84" spans="3:25" ht="15.5" x14ac:dyDescent="0.35">
      <c r="C84" t="s">
        <v>107</v>
      </c>
      <c r="D84" s="5">
        <v>35395450</v>
      </c>
      <c r="E84" s="5">
        <v>27351699463</v>
      </c>
      <c r="F84" s="5">
        <v>19898000</v>
      </c>
      <c r="G84" s="5">
        <v>70530318</v>
      </c>
      <c r="I84" s="5">
        <v>27351699463</v>
      </c>
      <c r="J84" s="5">
        <v>19898000</v>
      </c>
      <c r="O84" s="5">
        <v>2315</v>
      </c>
      <c r="P84" s="5">
        <v>60660</v>
      </c>
      <c r="Q84" s="5">
        <v>56779</v>
      </c>
      <c r="R84" s="5">
        <v>65406</v>
      </c>
      <c r="T84" s="5">
        <v>86657</v>
      </c>
      <c r="U84" s="5">
        <v>189399</v>
      </c>
      <c r="V84" s="5">
        <v>99431</v>
      </c>
    </row>
    <row r="85" spans="3:25" ht="15.5" x14ac:dyDescent="0.35">
      <c r="C85" t="s">
        <v>108</v>
      </c>
      <c r="D85" s="5">
        <v>258964400</v>
      </c>
      <c r="E85" s="5">
        <v>113935814</v>
      </c>
      <c r="F85" s="5">
        <v>13933072</v>
      </c>
      <c r="G85" s="5">
        <v>251647594</v>
      </c>
      <c r="I85" s="5">
        <v>113935814</v>
      </c>
      <c r="J85" s="5">
        <v>11964058</v>
      </c>
      <c r="K85" s="5">
        <v>1831</v>
      </c>
      <c r="L85" s="5">
        <v>5488</v>
      </c>
      <c r="M85" s="5">
        <v>29749</v>
      </c>
      <c r="N85" s="5">
        <v>2742</v>
      </c>
      <c r="O85" s="5">
        <v>83515</v>
      </c>
      <c r="P85" s="5">
        <v>143960</v>
      </c>
      <c r="Q85" s="5">
        <v>215479</v>
      </c>
      <c r="R85" s="5">
        <v>226490</v>
      </c>
      <c r="S85" s="5">
        <v>251782</v>
      </c>
      <c r="T85" s="5">
        <v>300096</v>
      </c>
      <c r="U85" s="5">
        <v>209904</v>
      </c>
      <c r="V85" s="5">
        <v>182869</v>
      </c>
      <c r="W85" s="5">
        <v>6587567903</v>
      </c>
      <c r="X85" s="5">
        <v>38780047273</v>
      </c>
      <c r="Y85" s="5">
        <v>9511424515</v>
      </c>
    </row>
    <row r="86" spans="3:25" ht="15.5" x14ac:dyDescent="0.35">
      <c r="C86" t="s">
        <v>111</v>
      </c>
      <c r="D86" s="5">
        <v>179765970491</v>
      </c>
      <c r="E86" s="5">
        <v>148966506878</v>
      </c>
      <c r="F86" s="5">
        <v>179841547925</v>
      </c>
      <c r="G86" s="5">
        <v>226052870034</v>
      </c>
      <c r="I86" s="5">
        <v>148966506878</v>
      </c>
      <c r="J86" s="5">
        <v>135982911575</v>
      </c>
      <c r="K86" s="5">
        <v>9612136</v>
      </c>
      <c r="L86" s="5">
        <v>6762401</v>
      </c>
      <c r="M86" s="5">
        <v>10810308</v>
      </c>
      <c r="N86" s="5">
        <v>12092963</v>
      </c>
      <c r="O86" s="5">
        <v>12387938</v>
      </c>
      <c r="P86" s="5">
        <v>17514348</v>
      </c>
      <c r="Q86" s="5">
        <v>14232515</v>
      </c>
      <c r="R86" s="5">
        <v>16836444</v>
      </c>
      <c r="S86" s="5">
        <v>30119722</v>
      </c>
      <c r="T86" s="5">
        <v>35720611</v>
      </c>
      <c r="U86" s="5">
        <v>28845578</v>
      </c>
      <c r="V86" s="5">
        <v>28581828</v>
      </c>
      <c r="W86" s="5">
        <v>249486445746</v>
      </c>
      <c r="X86" s="5">
        <v>147065532959</v>
      </c>
      <c r="Y86" s="5">
        <v>125778993665</v>
      </c>
    </row>
    <row r="87" spans="3:25" ht="15.5" x14ac:dyDescent="0.35">
      <c r="C87" t="s">
        <v>112</v>
      </c>
      <c r="D87" s="5">
        <v>67334435888</v>
      </c>
      <c r="E87" s="5">
        <v>46615685888</v>
      </c>
      <c r="F87" s="5">
        <v>34908266130</v>
      </c>
      <c r="G87" s="5">
        <v>24085829826</v>
      </c>
      <c r="I87" s="5">
        <v>46615685888</v>
      </c>
      <c r="J87" s="5">
        <v>1773329826</v>
      </c>
      <c r="N87" s="5">
        <v>59148</v>
      </c>
      <c r="O87" s="5">
        <v>58013</v>
      </c>
      <c r="P87" s="5">
        <v>393770</v>
      </c>
      <c r="Q87" s="5">
        <v>517394</v>
      </c>
      <c r="R87" s="5">
        <v>860612</v>
      </c>
      <c r="S87" s="5">
        <v>2453551</v>
      </c>
      <c r="T87" s="5">
        <v>1891380</v>
      </c>
      <c r="U87" s="5">
        <v>679433</v>
      </c>
      <c r="V87" s="5">
        <v>754726</v>
      </c>
      <c r="W87" s="5">
        <v>6678946045</v>
      </c>
      <c r="X87" s="5">
        <v>6374937541</v>
      </c>
      <c r="Y87" s="5">
        <v>97959688</v>
      </c>
    </row>
    <row r="88" spans="3:25" ht="15.5" x14ac:dyDescent="0.35">
      <c r="C88" t="s">
        <v>113</v>
      </c>
      <c r="D88" s="5">
        <v>67334435888</v>
      </c>
      <c r="E88" s="5">
        <v>46615685888</v>
      </c>
      <c r="F88" s="5">
        <v>34908266130</v>
      </c>
      <c r="G88" s="5">
        <v>24085829826</v>
      </c>
      <c r="I88" s="5">
        <v>46615685888</v>
      </c>
      <c r="J88" s="5">
        <v>1773329826</v>
      </c>
      <c r="N88" s="5">
        <v>59148</v>
      </c>
      <c r="O88" s="5">
        <v>58013</v>
      </c>
      <c r="P88" s="5">
        <v>393770</v>
      </c>
      <c r="Q88" s="5">
        <v>517394</v>
      </c>
      <c r="R88" s="5">
        <v>860612</v>
      </c>
      <c r="S88" s="5">
        <v>2453551</v>
      </c>
      <c r="T88" s="5">
        <v>1891380</v>
      </c>
      <c r="U88" s="5">
        <v>679433</v>
      </c>
      <c r="V88" s="5">
        <v>754726</v>
      </c>
      <c r="W88" s="5">
        <v>6678946045</v>
      </c>
      <c r="X88" s="5">
        <v>6374937541</v>
      </c>
      <c r="Y88" s="5">
        <v>97959688</v>
      </c>
    </row>
    <row r="89" spans="3:25" ht="15.5" x14ac:dyDescent="0.35">
      <c r="C89" t="s">
        <v>114</v>
      </c>
      <c r="D89" s="5">
        <v>13526021174</v>
      </c>
      <c r="E89" s="5">
        <v>15255443210</v>
      </c>
      <c r="F89" s="5">
        <v>22441185292</v>
      </c>
      <c r="G89" s="5">
        <v>24649265689</v>
      </c>
      <c r="I89" s="5">
        <v>15255443210</v>
      </c>
      <c r="J89" s="5">
        <v>21733846184</v>
      </c>
      <c r="K89" s="5">
        <v>2230527</v>
      </c>
      <c r="L89" s="5">
        <v>2527130</v>
      </c>
      <c r="M89" s="5">
        <v>3247098</v>
      </c>
      <c r="N89" s="5">
        <v>2623172</v>
      </c>
      <c r="O89" s="5">
        <v>2470486</v>
      </c>
      <c r="P89" s="5">
        <v>1843341</v>
      </c>
      <c r="Q89" s="5">
        <v>2131059</v>
      </c>
      <c r="R89" s="5">
        <v>2532908</v>
      </c>
      <c r="S89" s="5">
        <v>4572124</v>
      </c>
      <c r="T89" s="5">
        <v>5590400</v>
      </c>
      <c r="U89" s="5">
        <v>4155374</v>
      </c>
      <c r="V89" s="5">
        <v>3597343</v>
      </c>
      <c r="W89" s="5">
        <v>23206887785</v>
      </c>
      <c r="X89" s="5">
        <v>463437500</v>
      </c>
      <c r="Y89" s="5">
        <v>555735900</v>
      </c>
    </row>
    <row r="90" spans="3:25" ht="15.5" x14ac:dyDescent="0.35">
      <c r="C90" t="s">
        <v>95</v>
      </c>
      <c r="D90" s="5">
        <v>1362246301554</v>
      </c>
      <c r="E90" s="5">
        <v>1362246301554</v>
      </c>
      <c r="F90" s="5">
        <v>1358202484045</v>
      </c>
      <c r="G90" s="5">
        <v>1358202484045</v>
      </c>
      <c r="I90" s="5">
        <v>1362246301554</v>
      </c>
      <c r="J90" s="5">
        <v>1358202484045</v>
      </c>
      <c r="K90" s="5">
        <v>-103661</v>
      </c>
      <c r="L90" s="5">
        <v>-170987</v>
      </c>
      <c r="M90" s="5">
        <v>-3546417</v>
      </c>
      <c r="N90" s="5">
        <v>-3700361</v>
      </c>
      <c r="O90" s="5">
        <v>-3815530</v>
      </c>
      <c r="P90" s="5">
        <v>393424</v>
      </c>
      <c r="Q90" s="5">
        <v>-86970</v>
      </c>
      <c r="R90" s="5">
        <v>247013</v>
      </c>
      <c r="S90" s="5">
        <v>404066</v>
      </c>
      <c r="T90" s="5">
        <v>61778</v>
      </c>
      <c r="U90" s="5">
        <v>101958</v>
      </c>
      <c r="V90" s="5">
        <v>142052</v>
      </c>
      <c r="W90" s="5">
        <v>-3018098588</v>
      </c>
      <c r="X90" s="5">
        <v>449121041</v>
      </c>
    </row>
    <row r="91" spans="3:25" ht="15.5" x14ac:dyDescent="0.35">
      <c r="C91" t="s">
        <v>115</v>
      </c>
      <c r="D91" s="5">
        <v>1926939781281</v>
      </c>
      <c r="E91" s="5">
        <v>2048072008125</v>
      </c>
      <c r="F91" s="5">
        <v>2743344486317</v>
      </c>
      <c r="G91" s="5">
        <v>2544910138561</v>
      </c>
      <c r="I91" s="5">
        <v>2048072008125</v>
      </c>
      <c r="J91" s="5">
        <v>2383325964342</v>
      </c>
      <c r="K91" s="5">
        <v>162008691</v>
      </c>
      <c r="L91" s="5">
        <v>111920948</v>
      </c>
      <c r="M91" s="5">
        <v>44451035</v>
      </c>
      <c r="N91" s="5">
        <v>53778617</v>
      </c>
      <c r="O91" s="5">
        <v>57989931</v>
      </c>
      <c r="P91" s="5">
        <v>61982271</v>
      </c>
      <c r="Q91" s="5">
        <v>52776581</v>
      </c>
      <c r="R91" s="5">
        <v>56422657</v>
      </c>
      <c r="S91" s="5">
        <v>81516715</v>
      </c>
      <c r="T91" s="5">
        <v>95368567</v>
      </c>
      <c r="U91" s="5">
        <v>80294582</v>
      </c>
      <c r="V91" s="5">
        <v>52908372</v>
      </c>
      <c r="W91" s="5">
        <v>367696082505</v>
      </c>
      <c r="X91" s="5">
        <v>215811359245</v>
      </c>
      <c r="Y91" s="5">
        <v>188928174184</v>
      </c>
    </row>
    <row r="92" spans="3:25" ht="15.5" x14ac:dyDescent="0.35">
      <c r="C92" t="s">
        <v>116</v>
      </c>
    </row>
    <row r="93" spans="3:25" ht="15.5" x14ac:dyDescent="0.35">
      <c r="C93" t="s">
        <v>507</v>
      </c>
      <c r="D93" s="5">
        <v>975000000000</v>
      </c>
      <c r="E93" s="5">
        <v>975000000000</v>
      </c>
      <c r="F93" s="5">
        <v>525000000000</v>
      </c>
      <c r="G93" s="5">
        <v>525000000000</v>
      </c>
      <c r="I93" s="5">
        <v>975000000000</v>
      </c>
      <c r="J93" s="5">
        <v>525000000000</v>
      </c>
      <c r="Y93" s="5">
        <v>15103955307</v>
      </c>
    </row>
    <row r="94" spans="3:25" ht="15.5" x14ac:dyDescent="0.35">
      <c r="C94" t="s">
        <v>376</v>
      </c>
      <c r="V94" s="5">
        <v>607531</v>
      </c>
      <c r="W94" s="5">
        <v>6536731554</v>
      </c>
      <c r="X94" s="5">
        <v>7117371308</v>
      </c>
      <c r="Y94" s="5">
        <v>7698011062</v>
      </c>
    </row>
    <row r="95" spans="3:25" ht="15.5" x14ac:dyDescent="0.35">
      <c r="C95" t="s">
        <v>118</v>
      </c>
      <c r="D95" s="5">
        <v>1271631663673</v>
      </c>
      <c r="E95" s="5">
        <v>1090320340830</v>
      </c>
      <c r="F95" s="5">
        <v>821878385440</v>
      </c>
      <c r="G95" s="5">
        <v>958250522838</v>
      </c>
      <c r="I95" s="5">
        <v>1090320340830</v>
      </c>
      <c r="J95" s="5">
        <v>1008873938557</v>
      </c>
      <c r="K95" s="5">
        <v>78655600</v>
      </c>
      <c r="L95" s="5">
        <v>85221146</v>
      </c>
      <c r="M95" s="5">
        <v>132648076</v>
      </c>
      <c r="N95" s="5">
        <v>140716928</v>
      </c>
      <c r="O95" s="5">
        <v>159045406</v>
      </c>
      <c r="P95" s="5">
        <v>177648209</v>
      </c>
      <c r="Q95" s="5">
        <v>186835533</v>
      </c>
      <c r="R95" s="5">
        <v>199704591</v>
      </c>
      <c r="S95" s="5">
        <v>225106825</v>
      </c>
      <c r="T95" s="5">
        <v>254059799</v>
      </c>
      <c r="U95" s="5">
        <v>271330057</v>
      </c>
      <c r="V95" s="5">
        <v>286823843</v>
      </c>
      <c r="W95" s="5">
        <v>2232165030122</v>
      </c>
      <c r="X95" s="5">
        <v>1710265610210</v>
      </c>
      <c r="Y95" s="5">
        <v>1112705806910</v>
      </c>
    </row>
    <row r="96" spans="3:25" ht="15.5" x14ac:dyDescent="0.35">
      <c r="C96" t="s">
        <v>120</v>
      </c>
      <c r="D96" s="5">
        <v>2403510926018</v>
      </c>
      <c r="E96" s="5">
        <v>2281086877540</v>
      </c>
      <c r="F96" s="5">
        <v>1505884012310</v>
      </c>
      <c r="G96" s="5">
        <v>1595740514686</v>
      </c>
      <c r="I96" s="5">
        <v>2281086877540</v>
      </c>
      <c r="J96" s="5">
        <v>1610732660360</v>
      </c>
      <c r="K96" s="5">
        <v>85059420</v>
      </c>
      <c r="L96" s="5">
        <v>99072924</v>
      </c>
      <c r="M96" s="5">
        <v>133188050</v>
      </c>
      <c r="N96" s="5">
        <v>141080443</v>
      </c>
      <c r="O96" s="5">
        <v>160145499</v>
      </c>
      <c r="P96" s="5">
        <v>177726289</v>
      </c>
      <c r="Q96" s="5">
        <v>187326859</v>
      </c>
      <c r="R96" s="5">
        <v>204097950</v>
      </c>
      <c r="S96" s="5">
        <v>226266963</v>
      </c>
      <c r="T96" s="5">
        <v>256248055</v>
      </c>
      <c r="U96" s="5">
        <v>272487637</v>
      </c>
      <c r="V96" s="5">
        <v>292442473</v>
      </c>
      <c r="W96" s="5">
        <v>2433585219176</v>
      </c>
      <c r="X96" s="5">
        <v>1771724009692</v>
      </c>
      <c r="Y96" s="5">
        <v>1220489085685</v>
      </c>
    </row>
    <row r="97" spans="3:25" ht="15.5" x14ac:dyDescent="0.35">
      <c r="C97" t="s">
        <v>121</v>
      </c>
      <c r="D97" s="5">
        <v>4330450707299</v>
      </c>
      <c r="E97" s="5">
        <v>4329158885665</v>
      </c>
      <c r="F97" s="5">
        <v>4249228498627</v>
      </c>
      <c r="G97" s="5">
        <v>4140650653247</v>
      </c>
      <c r="I97" s="5">
        <v>4329158885665</v>
      </c>
      <c r="J97" s="5">
        <v>3994058624702</v>
      </c>
      <c r="K97" s="5">
        <v>247068111</v>
      </c>
      <c r="L97" s="5">
        <v>210993872</v>
      </c>
      <c r="M97" s="5">
        <v>177639085</v>
      </c>
      <c r="N97" s="5">
        <v>194859060</v>
      </c>
      <c r="O97" s="5">
        <v>218135430</v>
      </c>
      <c r="P97" s="5">
        <v>239708560</v>
      </c>
      <c r="Q97" s="5">
        <v>240103440</v>
      </c>
      <c r="R97" s="5">
        <v>260520607</v>
      </c>
      <c r="S97" s="5">
        <v>307783678</v>
      </c>
      <c r="T97" s="5">
        <v>351616622</v>
      </c>
      <c r="U97" s="5">
        <v>352782219</v>
      </c>
      <c r="V97" s="5">
        <v>345350845</v>
      </c>
      <c r="W97" s="5">
        <v>2801281301681</v>
      </c>
      <c r="X97" s="5">
        <v>1987535368937</v>
      </c>
      <c r="Y97" s="5">
        <v>1409417259869</v>
      </c>
    </row>
    <row r="98" spans="3:25" ht="15.5" x14ac:dyDescent="0.35">
      <c r="C98" t="s">
        <v>122</v>
      </c>
    </row>
    <row r="99" spans="3:25" ht="15.5" x14ac:dyDescent="0.35">
      <c r="C99" t="s">
        <v>123</v>
      </c>
    </row>
    <row r="100" spans="3:25" ht="15.5" x14ac:dyDescent="0.35">
      <c r="C100" t="s">
        <v>124</v>
      </c>
      <c r="D100" s="5">
        <v>241906491474</v>
      </c>
      <c r="E100" s="5">
        <v>261291144982</v>
      </c>
      <c r="F100" s="5">
        <v>217768422473</v>
      </c>
      <c r="G100" s="5">
        <v>187192533920</v>
      </c>
      <c r="I100" s="5">
        <v>261291144982</v>
      </c>
      <c r="J100" s="5">
        <v>191529578487</v>
      </c>
      <c r="K100" s="5">
        <v>12478600</v>
      </c>
      <c r="L100" s="5">
        <v>15863508</v>
      </c>
      <c r="M100" s="5">
        <v>5991075</v>
      </c>
      <c r="N100" s="5">
        <v>25504185</v>
      </c>
      <c r="O100" s="5">
        <v>15622177</v>
      </c>
      <c r="P100" s="5">
        <v>14429786</v>
      </c>
      <c r="Q100" s="5">
        <v>8776640</v>
      </c>
      <c r="R100" s="5">
        <v>43188295</v>
      </c>
      <c r="S100" s="5">
        <v>39015716</v>
      </c>
      <c r="T100" s="5">
        <v>38892542</v>
      </c>
      <c r="U100" s="5">
        <v>37186089</v>
      </c>
      <c r="V100" s="5">
        <v>61506290</v>
      </c>
      <c r="W100" s="5">
        <v>540543051864</v>
      </c>
      <c r="X100" s="5">
        <v>391218101663</v>
      </c>
      <c r="Y100" s="5">
        <v>284283439593</v>
      </c>
    </row>
    <row r="101" spans="3:25" ht="15.5" x14ac:dyDescent="0.35">
      <c r="C101" t="s">
        <v>331</v>
      </c>
      <c r="N101" s="5">
        <v>7500000</v>
      </c>
      <c r="R101" s="5">
        <v>12390427</v>
      </c>
      <c r="S101" s="5">
        <v>13384709</v>
      </c>
      <c r="T101" s="5">
        <v>13444935</v>
      </c>
      <c r="U101" s="5">
        <v>13346478</v>
      </c>
      <c r="V101" s="5">
        <v>13346478</v>
      </c>
      <c r="W101" s="5">
        <v>119161438550</v>
      </c>
      <c r="X101" s="5">
        <v>84492404720</v>
      </c>
      <c r="Y101" s="5">
        <v>86311624898</v>
      </c>
    </row>
    <row r="102" spans="3:25" ht="15.5" x14ac:dyDescent="0.35">
      <c r="C102" t="s">
        <v>127</v>
      </c>
    </row>
    <row r="103" spans="3:25" ht="15.5" x14ac:dyDescent="0.35">
      <c r="C103" t="s">
        <v>128</v>
      </c>
      <c r="D103" s="5">
        <v>61619844519</v>
      </c>
      <c r="E103" s="5">
        <v>49878185893</v>
      </c>
      <c r="F103" s="5">
        <v>36888920000</v>
      </c>
      <c r="G103" s="5">
        <v>41941821363</v>
      </c>
      <c r="I103" s="5">
        <v>49878185893</v>
      </c>
      <c r="J103" s="5">
        <v>40706065590</v>
      </c>
      <c r="K103" s="5">
        <v>2864188</v>
      </c>
      <c r="L103" s="5">
        <v>5041354</v>
      </c>
      <c r="M103" s="5">
        <v>3797990</v>
      </c>
      <c r="N103" s="5">
        <v>7612525</v>
      </c>
      <c r="O103" s="5">
        <v>4844876</v>
      </c>
      <c r="P103" s="5">
        <v>8535852</v>
      </c>
      <c r="Q103" s="5">
        <v>5979171</v>
      </c>
      <c r="R103" s="5">
        <v>7036743</v>
      </c>
      <c r="S103" s="5">
        <v>3737437</v>
      </c>
      <c r="T103" s="5">
        <v>4809845</v>
      </c>
      <c r="U103" s="5">
        <v>8197480</v>
      </c>
      <c r="V103" s="5">
        <v>12801529</v>
      </c>
      <c r="W103" s="5">
        <v>103789867460</v>
      </c>
      <c r="X103" s="5">
        <v>68832216640</v>
      </c>
      <c r="Y103" s="5">
        <v>44427623886</v>
      </c>
    </row>
    <row r="104" spans="3:25" ht="15.5" x14ac:dyDescent="0.35">
      <c r="C104" t="s">
        <v>129</v>
      </c>
    </row>
    <row r="105" spans="3:25" ht="15.5" x14ac:dyDescent="0.35">
      <c r="C105" t="s">
        <v>130</v>
      </c>
      <c r="D105" s="5">
        <v>294359850</v>
      </c>
      <c r="E105" s="5">
        <v>27465635277</v>
      </c>
      <c r="F105" s="5">
        <v>33831072</v>
      </c>
      <c r="G105" s="5">
        <v>322177912</v>
      </c>
      <c r="I105" s="5">
        <v>27465635277</v>
      </c>
      <c r="J105" s="5">
        <v>31862058</v>
      </c>
      <c r="K105" s="5">
        <v>1831</v>
      </c>
      <c r="L105" s="5">
        <v>5488</v>
      </c>
      <c r="M105" s="5">
        <v>29749</v>
      </c>
      <c r="N105" s="5">
        <v>2742</v>
      </c>
      <c r="O105" s="5">
        <v>85830</v>
      </c>
      <c r="P105" s="5">
        <v>204620</v>
      </c>
      <c r="Q105" s="5">
        <v>272258</v>
      </c>
      <c r="R105" s="5">
        <v>291896</v>
      </c>
      <c r="S105" s="5">
        <v>251782</v>
      </c>
      <c r="T105" s="5">
        <v>386753</v>
      </c>
      <c r="U105" s="5">
        <v>399303</v>
      </c>
      <c r="V105" s="5">
        <v>282300</v>
      </c>
      <c r="W105" s="5">
        <v>6587567903</v>
      </c>
      <c r="X105" s="5">
        <v>38780047273</v>
      </c>
      <c r="Y105" s="5">
        <v>9511424515</v>
      </c>
    </row>
    <row r="106" spans="3:25" ht="15.5" x14ac:dyDescent="0.35">
      <c r="C106" t="s">
        <v>131</v>
      </c>
      <c r="D106" s="5">
        <v>30743804818</v>
      </c>
      <c r="E106" s="5">
        <v>30188565509</v>
      </c>
      <c r="F106" s="5">
        <v>3971744280</v>
      </c>
      <c r="G106" s="5">
        <v>2285293554</v>
      </c>
      <c r="I106" s="5">
        <v>30188565509</v>
      </c>
      <c r="J106" s="5">
        <v>9941518911</v>
      </c>
      <c r="K106" s="5">
        <v>486424</v>
      </c>
      <c r="L106" s="5">
        <v>5658854</v>
      </c>
      <c r="M106" s="5">
        <v>227223</v>
      </c>
      <c r="N106" s="5">
        <v>346914</v>
      </c>
      <c r="O106" s="5">
        <v>417810</v>
      </c>
      <c r="P106" s="5">
        <v>487575</v>
      </c>
      <c r="Q106" s="5">
        <v>222951</v>
      </c>
      <c r="R106" s="5">
        <v>233728</v>
      </c>
      <c r="S106" s="5">
        <v>338925</v>
      </c>
      <c r="T106" s="5">
        <v>1007048</v>
      </c>
      <c r="U106" s="5">
        <v>313555</v>
      </c>
      <c r="V106" s="5">
        <v>1649864</v>
      </c>
      <c r="W106" s="5">
        <v>24346895701</v>
      </c>
      <c r="X106" s="5">
        <v>9563092584</v>
      </c>
      <c r="Y106" s="5">
        <v>4509043524</v>
      </c>
    </row>
    <row r="107" spans="3:25" ht="15.5" x14ac:dyDescent="0.35">
      <c r="C107" t="s">
        <v>132</v>
      </c>
      <c r="D107" s="5">
        <v>22716192256</v>
      </c>
      <c r="E107" s="5">
        <v>40958927793</v>
      </c>
      <c r="F107" s="5">
        <v>26998489438</v>
      </c>
      <c r="G107" s="5">
        <v>30294422720</v>
      </c>
      <c r="I107" s="5">
        <v>40958927793</v>
      </c>
      <c r="J107" s="5">
        <v>27408764414</v>
      </c>
      <c r="K107" s="5">
        <v>1563124</v>
      </c>
      <c r="L107" s="5">
        <v>2522526</v>
      </c>
      <c r="M107" s="5">
        <v>1936113</v>
      </c>
      <c r="N107" s="5">
        <v>1957538</v>
      </c>
      <c r="O107" s="5">
        <v>1840231</v>
      </c>
      <c r="P107" s="5">
        <v>1275857</v>
      </c>
      <c r="Q107" s="5">
        <v>664920</v>
      </c>
      <c r="R107" s="5">
        <v>1388437</v>
      </c>
      <c r="S107" s="5">
        <v>3721552</v>
      </c>
      <c r="T107" s="5">
        <v>4343353</v>
      </c>
      <c r="U107" s="5">
        <v>3184930</v>
      </c>
      <c r="V107" s="5">
        <v>2557406</v>
      </c>
      <c r="W107" s="5">
        <v>14021002369</v>
      </c>
      <c r="X107" s="5">
        <v>8944519075</v>
      </c>
      <c r="Y107" s="5">
        <v>3967715013</v>
      </c>
    </row>
    <row r="108" spans="3:25" ht="15.5" x14ac:dyDescent="0.35">
      <c r="C108" t="s">
        <v>134</v>
      </c>
    </row>
    <row r="109" spans="3:25" ht="15.5" x14ac:dyDescent="0.35">
      <c r="C109" t="s">
        <v>137</v>
      </c>
      <c r="D109" s="5">
        <v>3888911682</v>
      </c>
      <c r="E109" s="5">
        <v>3795292054</v>
      </c>
      <c r="F109" s="5">
        <v>3709428231</v>
      </c>
      <c r="G109" s="5">
        <v>3625167864</v>
      </c>
      <c r="I109" s="5">
        <v>3795292054</v>
      </c>
      <c r="J109" s="5">
        <v>3463453495</v>
      </c>
      <c r="K109" s="5">
        <v>208348</v>
      </c>
      <c r="Y109" s="5">
        <v>1180788406</v>
      </c>
    </row>
    <row r="110" spans="3:25" ht="15.5" x14ac:dyDescent="0.35">
      <c r="C110" t="s">
        <v>135</v>
      </c>
      <c r="D110" s="5">
        <v>102001410270</v>
      </c>
      <c r="E110" s="5">
        <v>128381001357</v>
      </c>
      <c r="F110" s="5">
        <v>154728193295</v>
      </c>
      <c r="G110" s="5">
        <v>181042879282</v>
      </c>
      <c r="I110" s="5">
        <v>128381001357</v>
      </c>
      <c r="J110" s="5">
        <v>233596181577</v>
      </c>
      <c r="K110" s="5">
        <v>21949491</v>
      </c>
      <c r="L110" s="5">
        <v>8109363</v>
      </c>
      <c r="R110" s="5">
        <v>18075978</v>
      </c>
      <c r="V110" s="5">
        <v>71328183</v>
      </c>
      <c r="W110" s="5">
        <v>542454401976</v>
      </c>
      <c r="X110" s="5">
        <v>346009614697</v>
      </c>
      <c r="Y110" s="5">
        <v>226673448185</v>
      </c>
    </row>
    <row r="111" spans="3:25" ht="15.5" x14ac:dyDescent="0.35">
      <c r="C111" t="s">
        <v>901</v>
      </c>
      <c r="F111" s="5">
        <v>111753031</v>
      </c>
      <c r="O111" s="5">
        <v>9813296</v>
      </c>
      <c r="P111" s="5">
        <v>40607459</v>
      </c>
      <c r="Q111" s="5">
        <v>40327117</v>
      </c>
    </row>
    <row r="112" spans="3:25" ht="15.5" x14ac:dyDescent="0.35">
      <c r="C112" t="s">
        <v>138</v>
      </c>
      <c r="D112" s="5">
        <v>110900307860</v>
      </c>
      <c r="E112" s="5">
        <v>110867848339</v>
      </c>
      <c r="F112" s="5">
        <v>110908492561</v>
      </c>
      <c r="G112" s="5">
        <v>110881873249</v>
      </c>
      <c r="I112" s="5">
        <v>110867848339</v>
      </c>
      <c r="J112" s="5">
        <v>110874422392</v>
      </c>
      <c r="K112" s="5">
        <v>7192188</v>
      </c>
      <c r="L112" s="5">
        <v>2635286</v>
      </c>
      <c r="N112" s="5">
        <v>8084466</v>
      </c>
      <c r="O112" s="5">
        <v>8433430</v>
      </c>
      <c r="P112" s="5">
        <v>3849750</v>
      </c>
      <c r="Q112" s="5">
        <v>1637340</v>
      </c>
      <c r="R112" s="5">
        <v>21847064</v>
      </c>
      <c r="S112" s="5">
        <v>17581311</v>
      </c>
      <c r="T112" s="5">
        <v>14900608</v>
      </c>
      <c r="U112" s="5">
        <v>11744343</v>
      </c>
      <c r="V112" s="5">
        <v>30868713</v>
      </c>
      <c r="W112" s="5">
        <v>272636279881</v>
      </c>
      <c r="X112" s="5">
        <v>180605821371</v>
      </c>
      <c r="Y112" s="5">
        <v>135556007757</v>
      </c>
    </row>
    <row r="113" spans="3:25" ht="15.5" x14ac:dyDescent="0.35">
      <c r="C113" t="s">
        <v>139</v>
      </c>
      <c r="D113" s="5">
        <v>119169783976</v>
      </c>
      <c r="E113" s="5">
        <v>145727397504</v>
      </c>
      <c r="F113" s="5">
        <v>176258557369</v>
      </c>
      <c r="G113" s="5">
        <v>202627897005</v>
      </c>
      <c r="I113" s="5">
        <v>145727397504</v>
      </c>
      <c r="J113" s="5">
        <v>255315837249</v>
      </c>
      <c r="K113" s="5">
        <v>23774725</v>
      </c>
      <c r="L113" s="5">
        <v>9021735</v>
      </c>
      <c r="M113" s="5">
        <v>2541025</v>
      </c>
      <c r="N113" s="5">
        <v>12549610</v>
      </c>
      <c r="O113" s="5">
        <v>30632434</v>
      </c>
      <c r="P113" s="5">
        <v>53891418</v>
      </c>
      <c r="Q113" s="5">
        <v>43452940</v>
      </c>
      <c r="R113" s="5">
        <v>20213092</v>
      </c>
      <c r="S113" s="5">
        <v>41715247</v>
      </c>
      <c r="T113" s="5">
        <v>59111826</v>
      </c>
      <c r="U113" s="5">
        <v>73845601</v>
      </c>
      <c r="V113" s="5">
        <v>72519440</v>
      </c>
      <c r="W113" s="5">
        <v>578316790355</v>
      </c>
      <c r="X113" s="5">
        <v>465223166755</v>
      </c>
      <c r="Y113" s="5">
        <v>309339508951</v>
      </c>
    </row>
    <row r="114" spans="3:25" ht="15.5" x14ac:dyDescent="0.35">
      <c r="C114" t="s">
        <v>140</v>
      </c>
      <c r="D114" s="5">
        <v>119169783976</v>
      </c>
      <c r="E114" s="5">
        <v>145727397504</v>
      </c>
      <c r="F114" s="5">
        <v>176258557369</v>
      </c>
      <c r="G114" s="5">
        <v>202627897005</v>
      </c>
      <c r="I114" s="5">
        <v>145727397504</v>
      </c>
      <c r="J114" s="5">
        <v>255315837249</v>
      </c>
      <c r="K114" s="5">
        <v>23774725</v>
      </c>
      <c r="L114" s="5">
        <v>9021735</v>
      </c>
      <c r="M114" s="5">
        <v>2541025</v>
      </c>
      <c r="N114" s="5">
        <v>12549610</v>
      </c>
      <c r="O114" s="5">
        <v>30632434</v>
      </c>
      <c r="P114" s="5">
        <v>53891418</v>
      </c>
      <c r="Q114" s="5">
        <v>43452940</v>
      </c>
      <c r="R114" s="5">
        <v>20213092</v>
      </c>
      <c r="S114" s="5">
        <v>41715247</v>
      </c>
      <c r="T114" s="5">
        <v>59111826</v>
      </c>
      <c r="U114" s="5">
        <v>73845601</v>
      </c>
      <c r="V114" s="5">
        <v>72519440</v>
      </c>
      <c r="W114" s="5">
        <v>578316790355</v>
      </c>
      <c r="X114" s="5">
        <v>465223166755</v>
      </c>
      <c r="Y114" s="5">
        <v>309339508951</v>
      </c>
    </row>
    <row r="115" spans="3:25" ht="15.5" x14ac:dyDescent="0.35">
      <c r="C115" t="s">
        <v>512</v>
      </c>
      <c r="U115" s="5">
        <v>194779</v>
      </c>
      <c r="V115" s="5">
        <v>247828</v>
      </c>
      <c r="W115" s="5">
        <v>30408345332</v>
      </c>
      <c r="X115" s="5">
        <v>70528638924</v>
      </c>
      <c r="Y115" s="5">
        <v>79744569912</v>
      </c>
    </row>
    <row r="116" spans="3:25" ht="15.5" x14ac:dyDescent="0.35">
      <c r="C116" t="s">
        <v>144</v>
      </c>
      <c r="S116" s="5">
        <v>39923043</v>
      </c>
      <c r="T116" s="5">
        <v>57504568</v>
      </c>
      <c r="U116" s="5">
        <v>72405162</v>
      </c>
    </row>
    <row r="117" spans="3:25" ht="15.5" x14ac:dyDescent="0.35">
      <c r="C117" t="s">
        <v>379</v>
      </c>
      <c r="X117" s="5">
        <v>44955000000</v>
      </c>
    </row>
    <row r="118" spans="3:25" ht="15.5" x14ac:dyDescent="0.35">
      <c r="C118" t="s">
        <v>145</v>
      </c>
      <c r="D118" s="5">
        <v>105168077631</v>
      </c>
      <c r="E118" s="5">
        <v>132565559915</v>
      </c>
      <c r="F118" s="5">
        <v>159999146042</v>
      </c>
      <c r="G118" s="5">
        <v>187158459987</v>
      </c>
      <c r="I118" s="5">
        <v>132565559915</v>
      </c>
      <c r="J118" s="5">
        <v>241576032190</v>
      </c>
      <c r="K118" s="5">
        <v>22691791</v>
      </c>
      <c r="L118" s="5">
        <v>8109363</v>
      </c>
      <c r="O118" s="5">
        <v>9813296</v>
      </c>
      <c r="P118" s="5">
        <v>40607459</v>
      </c>
      <c r="Q118" s="5">
        <v>40327117</v>
      </c>
      <c r="R118" s="5">
        <v>18075978</v>
      </c>
      <c r="S118" s="5">
        <v>39923043</v>
      </c>
      <c r="T118" s="5">
        <v>57504568</v>
      </c>
      <c r="U118" s="5">
        <v>72405162</v>
      </c>
      <c r="V118" s="5">
        <v>71328183</v>
      </c>
      <c r="W118" s="5">
        <v>542454401976</v>
      </c>
      <c r="X118" s="5">
        <v>390964614697</v>
      </c>
      <c r="Y118" s="5">
        <v>226673448185</v>
      </c>
    </row>
    <row r="119" spans="3:25" ht="15.5" x14ac:dyDescent="0.35">
      <c r="C119" t="s">
        <v>147</v>
      </c>
      <c r="D119" s="5">
        <v>361076275450</v>
      </c>
      <c r="E119" s="5">
        <v>407018542486</v>
      </c>
      <c r="F119" s="5">
        <v>394026979842</v>
      </c>
      <c r="G119" s="5">
        <v>389820430925</v>
      </c>
      <c r="I119" s="5">
        <v>407018542486</v>
      </c>
      <c r="J119" s="5">
        <v>446845415736</v>
      </c>
      <c r="K119" s="5">
        <v>36253325</v>
      </c>
      <c r="L119" s="5">
        <v>24885243</v>
      </c>
      <c r="M119" s="5">
        <v>8532100</v>
      </c>
      <c r="N119" s="5">
        <v>38053795</v>
      </c>
      <c r="O119" s="5">
        <v>46254611</v>
      </c>
      <c r="P119" s="5">
        <v>68321204</v>
      </c>
      <c r="Q119" s="5">
        <v>52229580</v>
      </c>
      <c r="R119" s="5">
        <v>63401387</v>
      </c>
      <c r="S119" s="5">
        <v>80730963</v>
      </c>
      <c r="T119" s="5">
        <v>98004368</v>
      </c>
      <c r="U119" s="5">
        <v>111031690</v>
      </c>
      <c r="V119" s="5">
        <v>134025730</v>
      </c>
      <c r="W119" s="5">
        <v>1118859842219</v>
      </c>
      <c r="X119" s="5">
        <v>856441268418</v>
      </c>
      <c r="Y119" s="5">
        <v>593622948544</v>
      </c>
    </row>
    <row r="120" spans="3:25" ht="15.5" x14ac:dyDescent="0.35">
      <c r="C120" t="s">
        <v>148</v>
      </c>
    </row>
    <row r="121" spans="3:25" ht="15.5" x14ac:dyDescent="0.35">
      <c r="C121" t="s">
        <v>149</v>
      </c>
      <c r="D121" s="5">
        <v>175002663900</v>
      </c>
      <c r="E121" s="5">
        <v>175002663900</v>
      </c>
      <c r="F121" s="5">
        <v>175002663900</v>
      </c>
      <c r="G121" s="5">
        <v>175002663900</v>
      </c>
      <c r="I121" s="5">
        <v>175002663900</v>
      </c>
      <c r="J121" s="5">
        <v>175002663900</v>
      </c>
      <c r="K121" s="5">
        <v>26684752</v>
      </c>
      <c r="L121" s="5">
        <v>26684752</v>
      </c>
      <c r="M121" s="5">
        <v>26684752</v>
      </c>
      <c r="N121" s="5">
        <v>26684752</v>
      </c>
      <c r="O121" s="5">
        <v>26684752</v>
      </c>
      <c r="P121" s="5">
        <v>26684752</v>
      </c>
      <c r="Q121" s="5">
        <v>26684752</v>
      </c>
      <c r="R121" s="5">
        <v>26684752</v>
      </c>
      <c r="S121" s="5">
        <v>26684752</v>
      </c>
      <c r="T121" s="5">
        <v>26684752</v>
      </c>
      <c r="U121" s="5">
        <v>26684752</v>
      </c>
      <c r="V121" s="5">
        <v>26684752</v>
      </c>
      <c r="W121" s="5">
        <v>175002663900</v>
      </c>
      <c r="X121" s="5">
        <v>153126500000</v>
      </c>
      <c r="Y121" s="5">
        <v>60925000000</v>
      </c>
    </row>
    <row r="122" spans="3:25" ht="15.5" x14ac:dyDescent="0.35">
      <c r="C122" t="s">
        <v>151</v>
      </c>
      <c r="D122" s="5">
        <v>361669861539</v>
      </c>
      <c r="E122" s="5">
        <v>361669861539</v>
      </c>
      <c r="F122" s="5">
        <v>361669861539</v>
      </c>
      <c r="G122" s="5">
        <v>361669861539</v>
      </c>
      <c r="I122" s="5">
        <v>361669861539</v>
      </c>
      <c r="J122" s="5">
        <v>361669861539</v>
      </c>
      <c r="K122" s="5">
        <v>33628706</v>
      </c>
      <c r="L122" s="5">
        <v>33628706</v>
      </c>
      <c r="M122" s="5">
        <v>33628706</v>
      </c>
      <c r="N122" s="5">
        <v>33628706</v>
      </c>
      <c r="O122" s="5">
        <v>33628706</v>
      </c>
      <c r="P122" s="5">
        <v>33628706</v>
      </c>
      <c r="Q122" s="5">
        <v>33628706</v>
      </c>
      <c r="R122" s="5">
        <v>33628706</v>
      </c>
      <c r="S122" s="5">
        <v>33628706</v>
      </c>
      <c r="T122" s="5">
        <v>33628706</v>
      </c>
      <c r="U122" s="5">
        <v>33628706</v>
      </c>
      <c r="V122" s="5">
        <v>33628706</v>
      </c>
      <c r="W122" s="5">
        <v>361669861539</v>
      </c>
      <c r="X122" s="5">
        <v>67244980000</v>
      </c>
      <c r="Y122" s="5">
        <v>67244980000</v>
      </c>
    </row>
    <row r="123" spans="3:25" ht="15.5" x14ac:dyDescent="0.35">
      <c r="C123" t="s">
        <v>152</v>
      </c>
      <c r="D123" s="5">
        <v>2051636854550</v>
      </c>
      <c r="E123" s="5">
        <v>2004520456667</v>
      </c>
      <c r="F123" s="5">
        <v>1941549790805</v>
      </c>
      <c r="G123" s="5">
        <v>1837299963964</v>
      </c>
      <c r="I123" s="5">
        <v>2004520456667</v>
      </c>
      <c r="J123" s="5">
        <v>1634354032088</v>
      </c>
      <c r="K123" s="5">
        <v>149452774</v>
      </c>
      <c r="L123" s="5">
        <v>124830288</v>
      </c>
      <c r="M123" s="5">
        <v>99726295</v>
      </c>
      <c r="N123" s="5">
        <v>88226935</v>
      </c>
      <c r="O123" s="5">
        <v>103432690</v>
      </c>
      <c r="P123" s="5">
        <v>101845143</v>
      </c>
      <c r="Q123" s="5">
        <v>118989917</v>
      </c>
      <c r="R123" s="5">
        <v>127842887</v>
      </c>
      <c r="S123" s="5">
        <v>157568679</v>
      </c>
      <c r="T123" s="5">
        <v>185804378</v>
      </c>
      <c r="U123" s="5">
        <v>175244782</v>
      </c>
      <c r="V123" s="5">
        <v>145949011</v>
      </c>
      <c r="W123" s="5">
        <v>1121775181240</v>
      </c>
      <c r="X123" s="5">
        <v>875062759874</v>
      </c>
      <c r="Y123" s="5">
        <v>676758351890</v>
      </c>
    </row>
    <row r="124" spans="3:25" ht="15.5" x14ac:dyDescent="0.35">
      <c r="C124" t="s">
        <v>153</v>
      </c>
      <c r="D124" s="5">
        <v>2637336347</v>
      </c>
      <c r="E124" s="5">
        <v>2637336347</v>
      </c>
      <c r="F124" s="5">
        <v>2637336347</v>
      </c>
      <c r="G124" s="5">
        <v>2637336347</v>
      </c>
      <c r="I124" s="5">
        <v>2637336347</v>
      </c>
      <c r="J124" s="5">
        <v>2637336347</v>
      </c>
      <c r="K124" s="5">
        <v>249032</v>
      </c>
      <c r="L124" s="5">
        <v>249032</v>
      </c>
      <c r="M124" s="5">
        <v>249032</v>
      </c>
      <c r="N124" s="5">
        <v>249032</v>
      </c>
      <c r="O124" s="5">
        <v>249032</v>
      </c>
      <c r="P124" s="5">
        <v>249032</v>
      </c>
      <c r="Q124" s="5">
        <v>249032</v>
      </c>
      <c r="R124" s="5">
        <v>249032</v>
      </c>
      <c r="S124" s="5">
        <v>249032</v>
      </c>
      <c r="T124" s="5">
        <v>210817</v>
      </c>
      <c r="U124" s="5">
        <v>167072</v>
      </c>
      <c r="V124" s="5">
        <v>115695</v>
      </c>
    </row>
    <row r="125" spans="3:25" ht="15.5" x14ac:dyDescent="0.35">
      <c r="C125" t="s">
        <v>154</v>
      </c>
      <c r="D125" s="5">
        <v>2048999518203</v>
      </c>
      <c r="E125" s="5">
        <v>2001883120320</v>
      </c>
      <c r="F125" s="5">
        <v>1938912454458</v>
      </c>
      <c r="G125" s="5">
        <v>1834662627617</v>
      </c>
      <c r="I125" s="5">
        <v>2001883120320</v>
      </c>
      <c r="J125" s="5">
        <v>1631716695741</v>
      </c>
      <c r="K125" s="5">
        <v>149203742</v>
      </c>
      <c r="L125" s="5">
        <v>124581256</v>
      </c>
      <c r="M125" s="5">
        <v>99477263</v>
      </c>
      <c r="N125" s="5">
        <v>87977903</v>
      </c>
      <c r="O125" s="5">
        <v>103183658</v>
      </c>
      <c r="P125" s="5">
        <v>101596111</v>
      </c>
      <c r="Q125" s="5">
        <v>118740885</v>
      </c>
      <c r="R125" s="5">
        <v>127593855</v>
      </c>
      <c r="S125" s="5">
        <v>157319647</v>
      </c>
      <c r="T125" s="5">
        <v>185593561</v>
      </c>
      <c r="U125" s="5">
        <v>175077710</v>
      </c>
      <c r="V125" s="5">
        <v>145833316</v>
      </c>
    </row>
    <row r="126" spans="3:25" ht="15.5" x14ac:dyDescent="0.35">
      <c r="C126" t="s">
        <v>155</v>
      </c>
      <c r="D126" s="5">
        <v>2051636854550</v>
      </c>
      <c r="E126" s="5">
        <v>2004520456667</v>
      </c>
      <c r="F126" s="5">
        <v>1941549790805</v>
      </c>
      <c r="G126" s="5">
        <v>1837299963964</v>
      </c>
      <c r="I126" s="5">
        <v>2004520456667</v>
      </c>
      <c r="J126" s="5">
        <v>1634354032088</v>
      </c>
      <c r="K126" s="5">
        <v>149452774</v>
      </c>
      <c r="L126" s="5">
        <v>124830288</v>
      </c>
      <c r="M126" s="5">
        <v>99726295</v>
      </c>
      <c r="N126" s="5">
        <v>88226935</v>
      </c>
      <c r="O126" s="5">
        <v>103432690</v>
      </c>
      <c r="P126" s="5">
        <v>101845143</v>
      </c>
      <c r="Q126" s="5">
        <v>118989917</v>
      </c>
      <c r="R126" s="5">
        <v>127842887</v>
      </c>
      <c r="S126" s="5">
        <v>157568679</v>
      </c>
      <c r="T126" s="5">
        <v>185804378</v>
      </c>
      <c r="U126" s="5">
        <v>175244782</v>
      </c>
      <c r="V126" s="5">
        <v>145949011</v>
      </c>
      <c r="W126" s="5">
        <v>1121775181240</v>
      </c>
      <c r="X126" s="5">
        <v>875062759874</v>
      </c>
      <c r="Y126" s="5">
        <v>676758351890</v>
      </c>
    </row>
    <row r="127" spans="3:25" ht="15.5" x14ac:dyDescent="0.35">
      <c r="C127" t="s">
        <v>156</v>
      </c>
      <c r="D127" s="5">
        <v>18818750306</v>
      </c>
      <c r="E127" s="5">
        <v>18701059519</v>
      </c>
      <c r="F127" s="5">
        <v>18776718496</v>
      </c>
      <c r="G127" s="5">
        <v>18655248874</v>
      </c>
      <c r="I127" s="5">
        <v>18701059519</v>
      </c>
      <c r="J127" s="5">
        <v>17984167394</v>
      </c>
      <c r="K127" s="5">
        <v>1152215</v>
      </c>
      <c r="L127" s="5">
        <v>1135870</v>
      </c>
      <c r="M127" s="5">
        <v>12613649</v>
      </c>
      <c r="N127" s="5">
        <v>11965233</v>
      </c>
      <c r="O127" s="5">
        <v>11950201</v>
      </c>
      <c r="P127" s="5">
        <v>8835331</v>
      </c>
      <c r="Q127" s="5">
        <v>8657455</v>
      </c>
      <c r="R127" s="5">
        <v>8715862</v>
      </c>
      <c r="S127" s="5">
        <v>8766512</v>
      </c>
      <c r="T127" s="5">
        <v>7432640</v>
      </c>
      <c r="U127" s="5">
        <v>6090331</v>
      </c>
      <c r="V127" s="5">
        <v>4920594</v>
      </c>
      <c r="W127" s="5">
        <v>26991851371</v>
      </c>
      <c r="X127" s="5">
        <v>35210739604</v>
      </c>
      <c r="Y127" s="5">
        <v>10865979435</v>
      </c>
    </row>
    <row r="128" spans="3:25" ht="15.5" x14ac:dyDescent="0.35">
      <c r="C128" t="s">
        <v>9</v>
      </c>
      <c r="D128" s="5">
        <v>3969374431849</v>
      </c>
      <c r="E128" s="5">
        <v>3922140343179</v>
      </c>
      <c r="F128" s="5">
        <v>3855201518785</v>
      </c>
      <c r="G128" s="5">
        <v>3750830222322</v>
      </c>
      <c r="I128" s="5">
        <v>3922140343179</v>
      </c>
      <c r="J128" s="5">
        <v>3547213208966</v>
      </c>
      <c r="K128" s="5">
        <v>210814786</v>
      </c>
      <c r="L128" s="5">
        <v>186108629</v>
      </c>
      <c r="M128" s="5">
        <v>169106985</v>
      </c>
      <c r="N128" s="5">
        <v>156805265</v>
      </c>
      <c r="O128" s="5">
        <v>171880819</v>
      </c>
      <c r="P128" s="5">
        <v>171387356</v>
      </c>
      <c r="Q128" s="5">
        <v>187873860</v>
      </c>
      <c r="R128" s="5">
        <v>197119220</v>
      </c>
      <c r="S128" s="5">
        <v>227052715</v>
      </c>
      <c r="T128" s="5">
        <v>253612254</v>
      </c>
      <c r="U128" s="5">
        <v>241750529</v>
      </c>
      <c r="V128" s="5">
        <v>211325115</v>
      </c>
      <c r="W128" s="5">
        <v>1682421459462</v>
      </c>
      <c r="X128" s="5">
        <v>1131094100519</v>
      </c>
      <c r="Y128" s="5">
        <v>815794311325</v>
      </c>
    </row>
    <row r="129" spans="2:25" ht="15.5" x14ac:dyDescent="0.35">
      <c r="C129" t="s">
        <v>157</v>
      </c>
      <c r="D129" s="5">
        <v>4330450707299</v>
      </c>
      <c r="E129" s="5">
        <v>4329158885665</v>
      </c>
      <c r="F129" s="5">
        <v>4249228498627</v>
      </c>
      <c r="G129" s="5">
        <v>4140650653247</v>
      </c>
      <c r="I129" s="5">
        <v>4329158885665</v>
      </c>
      <c r="J129" s="5">
        <v>3994058624702</v>
      </c>
      <c r="K129" s="5">
        <v>247068111</v>
      </c>
      <c r="L129" s="5">
        <v>210993872</v>
      </c>
      <c r="M129" s="5">
        <v>177639085</v>
      </c>
      <c r="N129" s="5">
        <v>194859060</v>
      </c>
      <c r="O129" s="5">
        <v>218135430</v>
      </c>
      <c r="P129" s="5">
        <v>239708560</v>
      </c>
      <c r="Q129" s="5">
        <v>240103440</v>
      </c>
      <c r="R129" s="5">
        <v>260520607</v>
      </c>
      <c r="S129" s="5">
        <v>307783678</v>
      </c>
      <c r="T129" s="5">
        <v>351616622</v>
      </c>
      <c r="U129" s="5">
        <v>352782219</v>
      </c>
      <c r="V129" s="5">
        <v>345350845</v>
      </c>
      <c r="W129" s="5">
        <v>2801281301681</v>
      </c>
      <c r="X129" s="5">
        <v>1987535368937</v>
      </c>
      <c r="Y129" s="5">
        <v>1409417259869</v>
      </c>
    </row>
    <row r="130" spans="2:25" ht="15.5" x14ac:dyDescent="0.35">
      <c r="C130" t="s">
        <v>158</v>
      </c>
      <c r="D130" s="5">
        <v>1750026639</v>
      </c>
      <c r="E130" s="5">
        <v>1750026639</v>
      </c>
      <c r="F130" s="5">
        <v>1750026639</v>
      </c>
      <c r="G130" s="5">
        <v>1750026639</v>
      </c>
      <c r="I130" s="5">
        <v>1750026639</v>
      </c>
      <c r="J130" s="5">
        <v>1750026639</v>
      </c>
      <c r="K130" s="5">
        <v>1750026639</v>
      </c>
      <c r="L130" s="5">
        <v>1750026639</v>
      </c>
      <c r="M130" s="5">
        <v>1750026639</v>
      </c>
      <c r="N130" s="5">
        <v>1750026639</v>
      </c>
      <c r="O130" s="5">
        <v>1750026639</v>
      </c>
      <c r="P130" s="5">
        <v>1750026639</v>
      </c>
      <c r="Q130" s="5">
        <v>1750026639</v>
      </c>
      <c r="R130" s="5">
        <v>1750026639</v>
      </c>
      <c r="S130" s="5">
        <v>1750026639</v>
      </c>
      <c r="T130" s="5">
        <v>1750026639</v>
      </c>
      <c r="U130" s="5">
        <v>1750026639</v>
      </c>
      <c r="V130" s="5">
        <v>1750026639</v>
      </c>
      <c r="W130" s="5">
        <v>1750026639</v>
      </c>
      <c r="X130" s="5">
        <v>1531265000</v>
      </c>
      <c r="Y130" s="5">
        <v>609250000</v>
      </c>
    </row>
    <row r="132" spans="2:25" ht="15.5" x14ac:dyDescent="0.35">
      <c r="B132" t="s">
        <v>159</v>
      </c>
      <c r="C132" t="s">
        <v>160</v>
      </c>
      <c r="D132" s="5">
        <v>-31674189133</v>
      </c>
      <c r="E132" s="5">
        <v>79305629340</v>
      </c>
      <c r="F132" s="5">
        <v>126242596860</v>
      </c>
      <c r="G132" s="5">
        <v>11405335185</v>
      </c>
      <c r="I132" s="5">
        <v>264297173427</v>
      </c>
      <c r="J132" s="5">
        <v>364514809198</v>
      </c>
      <c r="K132" s="5">
        <v>16603155</v>
      </c>
      <c r="L132" s="5">
        <v>46529139</v>
      </c>
      <c r="M132" s="5">
        <v>23663980</v>
      </c>
      <c r="N132" s="5">
        <v>17106175</v>
      </c>
      <c r="O132" s="5">
        <v>24410795</v>
      </c>
      <c r="P132" s="5">
        <v>19238395</v>
      </c>
      <c r="Q132" s="5">
        <v>17681585</v>
      </c>
      <c r="R132" s="5">
        <v>20673922</v>
      </c>
      <c r="S132" s="5">
        <v>30406315</v>
      </c>
      <c r="T132" s="5">
        <v>32490771</v>
      </c>
      <c r="U132" s="5">
        <v>56879281</v>
      </c>
      <c r="V132" s="5">
        <v>56603724</v>
      </c>
      <c r="W132" s="5">
        <v>318360843872</v>
      </c>
      <c r="X132" s="5">
        <v>294806725436</v>
      </c>
      <c r="Y132" s="5">
        <v>221946406308</v>
      </c>
    </row>
    <row r="133" spans="2:25" ht="15.5" x14ac:dyDescent="0.35">
      <c r="C133" t="s">
        <v>161</v>
      </c>
      <c r="D133" s="5">
        <v>147042553531</v>
      </c>
      <c r="E133" s="5">
        <v>215935864846</v>
      </c>
      <c r="F133" s="5">
        <v>227870079024</v>
      </c>
      <c r="G133" s="5">
        <v>202286614520</v>
      </c>
      <c r="I133" s="5">
        <v>827748083693</v>
      </c>
      <c r="J133" s="5">
        <v>836899410249</v>
      </c>
      <c r="K133" s="5">
        <v>60894889</v>
      </c>
      <c r="L133" s="5">
        <v>92075198</v>
      </c>
      <c r="M133" s="5">
        <v>74784934</v>
      </c>
      <c r="N133" s="5">
        <v>54205739</v>
      </c>
      <c r="O133" s="5">
        <v>82043099</v>
      </c>
      <c r="P133" s="5">
        <v>72130921</v>
      </c>
      <c r="Q133" s="5">
        <v>70816103</v>
      </c>
      <c r="R133" s="5">
        <v>74209894</v>
      </c>
      <c r="S133" s="5">
        <v>94955825</v>
      </c>
      <c r="T133" s="5">
        <v>128172167</v>
      </c>
      <c r="U133" s="5">
        <v>150849836</v>
      </c>
      <c r="V133" s="5">
        <v>140378828</v>
      </c>
      <c r="W133" s="5">
        <v>965452756674</v>
      </c>
      <c r="X133" s="5">
        <v>743694419079</v>
      </c>
      <c r="Y133" s="5">
        <v>672195443150</v>
      </c>
    </row>
    <row r="134" spans="2:25" ht="15.5" x14ac:dyDescent="0.35">
      <c r="C134" t="s">
        <v>2717</v>
      </c>
      <c r="D134" s="5">
        <v>381260801</v>
      </c>
      <c r="F134" s="5">
        <v>95197056</v>
      </c>
      <c r="G134" s="5">
        <v>-1064516129</v>
      </c>
      <c r="I134" s="5">
        <v>4775831503</v>
      </c>
      <c r="J134" s="5">
        <v>8352123136</v>
      </c>
      <c r="K134" s="5">
        <v>27889</v>
      </c>
      <c r="L134" s="5">
        <v>181751</v>
      </c>
      <c r="M134" s="5">
        <v>630842</v>
      </c>
      <c r="N134" s="5">
        <v>503745</v>
      </c>
      <c r="O134" s="5">
        <v>2221764</v>
      </c>
    </row>
    <row r="135" spans="2:25" ht="15.5" x14ac:dyDescent="0.35">
      <c r="C135" t="s">
        <v>461</v>
      </c>
      <c r="D135" s="5">
        <v>-145722701132</v>
      </c>
      <c r="E135" s="5">
        <v>-107580636594</v>
      </c>
      <c r="F135" s="5">
        <v>-79947587827</v>
      </c>
      <c r="G135" s="5">
        <v>-167081839375</v>
      </c>
      <c r="I135" s="5">
        <v>-463280471516</v>
      </c>
      <c r="J135" s="5">
        <v>-369849789778</v>
      </c>
      <c r="K135" s="5">
        <v>-36325969</v>
      </c>
      <c r="L135" s="5">
        <v>-33264089</v>
      </c>
      <c r="M135" s="5">
        <v>-38670198</v>
      </c>
      <c r="N135" s="5">
        <v>-22201394</v>
      </c>
      <c r="O135" s="5">
        <v>-41207697</v>
      </c>
      <c r="P135" s="5">
        <v>-34351432</v>
      </c>
      <c r="Q135" s="5">
        <v>-36397972</v>
      </c>
      <c r="R135" s="5">
        <v>-34111792</v>
      </c>
      <c r="S135" s="5">
        <v>-39326881</v>
      </c>
      <c r="T135" s="5">
        <v>-63269639</v>
      </c>
      <c r="U135" s="5">
        <v>-59885168</v>
      </c>
      <c r="V135" s="5">
        <v>-51921519</v>
      </c>
      <c r="W135" s="5">
        <v>-372790739594</v>
      </c>
      <c r="X135" s="5">
        <v>-317045669230</v>
      </c>
      <c r="Y135" s="5">
        <v>-276780839400</v>
      </c>
    </row>
    <row r="136" spans="2:25" ht="15.5" x14ac:dyDescent="0.35">
      <c r="C136" t="s">
        <v>613</v>
      </c>
      <c r="D136" s="5">
        <v>-31225886533</v>
      </c>
      <c r="E136" s="5">
        <v>-16126495781</v>
      </c>
      <c r="F136" s="5">
        <v>-19568008077</v>
      </c>
      <c r="G136" s="5">
        <v>-19887551039</v>
      </c>
      <c r="I136" s="5">
        <v>-84058234659</v>
      </c>
      <c r="J136" s="5">
        <v>-96504425569</v>
      </c>
      <c r="K136" s="5">
        <v>-7216743</v>
      </c>
      <c r="L136" s="5">
        <v>-11379946</v>
      </c>
      <c r="M136" s="5">
        <v>-12177404</v>
      </c>
      <c r="N136" s="5">
        <v>-14128959</v>
      </c>
      <c r="O136" s="5">
        <v>-14380934</v>
      </c>
      <c r="P136" s="5">
        <v>-13628621</v>
      </c>
      <c r="Q136" s="5">
        <v>-13419439</v>
      </c>
      <c r="R136" s="5">
        <v>-15267521</v>
      </c>
      <c r="S136" s="5">
        <v>-14726155</v>
      </c>
      <c r="T136" s="5">
        <v>-19369686</v>
      </c>
      <c r="U136" s="5">
        <v>-19752163</v>
      </c>
      <c r="V136" s="5">
        <v>-18470573</v>
      </c>
      <c r="W136" s="5">
        <v>-148693816934</v>
      </c>
      <c r="X136" s="5">
        <v>-71467884579</v>
      </c>
      <c r="Y136" s="5">
        <v>-54976492983</v>
      </c>
    </row>
    <row r="137" spans="2:25" ht="15.5" x14ac:dyDescent="0.35">
      <c r="C137" t="s">
        <v>2718</v>
      </c>
      <c r="N137" s="5">
        <v>-589773</v>
      </c>
      <c r="O137" s="5">
        <v>-371655</v>
      </c>
      <c r="P137" s="5">
        <v>-935293</v>
      </c>
      <c r="Q137" s="5">
        <v>-282314</v>
      </c>
      <c r="R137" s="5">
        <v>-631602</v>
      </c>
      <c r="S137" s="5">
        <v>-5732101</v>
      </c>
      <c r="T137" s="5">
        <v>-7527148</v>
      </c>
      <c r="U137" s="5">
        <v>-6817956</v>
      </c>
      <c r="V137" s="5">
        <v>-5145527</v>
      </c>
      <c r="W137" s="5">
        <v>-64194571157</v>
      </c>
      <c r="X137" s="5">
        <v>-11137094190</v>
      </c>
      <c r="Y137" s="5">
        <v>-70175428577</v>
      </c>
    </row>
    <row r="138" spans="2:25" ht="15.5" x14ac:dyDescent="0.35">
      <c r="C138" t="s">
        <v>595</v>
      </c>
      <c r="O138" s="5">
        <v>-3884447</v>
      </c>
      <c r="P138" s="5">
        <v>-3646706</v>
      </c>
      <c r="Q138" s="5">
        <v>-2517079</v>
      </c>
      <c r="R138" s="5">
        <v>-2864565</v>
      </c>
      <c r="S138" s="5">
        <v>-4236937</v>
      </c>
      <c r="T138" s="5">
        <v>-4896427</v>
      </c>
      <c r="U138" s="5">
        <v>-6192123</v>
      </c>
      <c r="V138" s="5">
        <v>-6660586</v>
      </c>
      <c r="W138" s="5">
        <v>-50435486194</v>
      </c>
      <c r="X138" s="5">
        <v>-40901351428</v>
      </c>
      <c r="Y138" s="5">
        <v>-40919552553</v>
      </c>
    </row>
    <row r="139" spans="2:25" ht="15.5" x14ac:dyDescent="0.35">
      <c r="C139" t="s">
        <v>167</v>
      </c>
      <c r="D139" s="5">
        <v>-2149415800</v>
      </c>
      <c r="E139" s="5">
        <v>-12923103131</v>
      </c>
      <c r="F139" s="5">
        <v>-2207083316</v>
      </c>
      <c r="G139" s="5">
        <v>-2847372792</v>
      </c>
      <c r="I139" s="5">
        <v>-20888035594</v>
      </c>
      <c r="J139" s="5">
        <v>-14382508840</v>
      </c>
      <c r="K139" s="5">
        <v>-776911</v>
      </c>
      <c r="L139" s="5">
        <v>-1083775</v>
      </c>
      <c r="M139" s="5">
        <v>-904194</v>
      </c>
      <c r="N139" s="5">
        <v>-683183</v>
      </c>
      <c r="O139" s="5">
        <v>-957334</v>
      </c>
      <c r="P139" s="5">
        <v>-954281</v>
      </c>
      <c r="Q139" s="5">
        <v>-856237</v>
      </c>
      <c r="R139" s="5">
        <v>-891741</v>
      </c>
      <c r="S139" s="5">
        <v>-1123584</v>
      </c>
      <c r="T139" s="5">
        <v>-1601135</v>
      </c>
      <c r="U139" s="5">
        <v>-1862631</v>
      </c>
      <c r="V139" s="5">
        <v>-1692468</v>
      </c>
      <c r="W139" s="5">
        <v>-12151832902</v>
      </c>
      <c r="X139" s="5">
        <v>-8896556941</v>
      </c>
      <c r="Y139" s="5">
        <v>-8467355375</v>
      </c>
    </row>
    <row r="140" spans="2:25" ht="15.5" x14ac:dyDescent="0.35">
      <c r="C140" t="s">
        <v>346</v>
      </c>
      <c r="D140" s="5">
        <v>13968380469</v>
      </c>
      <c r="E140" s="5">
        <v>20230298552</v>
      </c>
      <c r="F140" s="5">
        <v>22199384487</v>
      </c>
      <c r="G140" s="5">
        <v>21009226128</v>
      </c>
      <c r="I140" s="5">
        <v>84277116166</v>
      </c>
      <c r="J140" s="5">
        <v>101952210471</v>
      </c>
      <c r="K140" s="5">
        <v>3522800</v>
      </c>
      <c r="L140" s="5">
        <v>499795</v>
      </c>
      <c r="M140" s="5">
        <v>348016</v>
      </c>
      <c r="N140" s="5">
        <v>693441</v>
      </c>
    </row>
    <row r="141" spans="2:25" ht="15.5" x14ac:dyDescent="0.35">
      <c r="C141" t="s">
        <v>172</v>
      </c>
      <c r="D141" s="5">
        <v>-31897037770</v>
      </c>
      <c r="E141" s="5">
        <v>-32419051359</v>
      </c>
      <c r="F141" s="5">
        <v>-33127430314</v>
      </c>
      <c r="G141" s="5">
        <v>-33776424061</v>
      </c>
      <c r="I141" s="5">
        <v>-133710260519</v>
      </c>
      <c r="J141" s="5">
        <v>-143627463390</v>
      </c>
      <c r="K141" s="5">
        <v>16483881</v>
      </c>
      <c r="L141" s="5">
        <v>2188052</v>
      </c>
      <c r="M141" s="5">
        <v>-25710099</v>
      </c>
      <c r="N141" s="5">
        <v>-12578684</v>
      </c>
      <c r="O141" s="5">
        <v>-21012632</v>
      </c>
      <c r="P141" s="5">
        <v>12530909</v>
      </c>
      <c r="Q141" s="5">
        <v>-11588874</v>
      </c>
      <c r="R141" s="5">
        <v>-18966985</v>
      </c>
      <c r="S141" s="5">
        <v>-32124037</v>
      </c>
      <c r="T141" s="5">
        <v>-22115603</v>
      </c>
      <c r="U141" s="5">
        <v>-26974532</v>
      </c>
      <c r="V141" s="5">
        <v>2955299</v>
      </c>
      <c r="W141" s="5">
        <v>512409594014</v>
      </c>
      <c r="X141" s="5">
        <v>351737106520</v>
      </c>
      <c r="Y141" s="5">
        <v>135717768381</v>
      </c>
    </row>
    <row r="142" spans="2:25" ht="15.5" x14ac:dyDescent="0.35">
      <c r="C142" t="s">
        <v>173</v>
      </c>
      <c r="D142" s="5">
        <v>-95644966218</v>
      </c>
      <c r="E142" s="5">
        <v>-683806351843</v>
      </c>
      <c r="F142" s="5">
        <v>81671363603</v>
      </c>
      <c r="G142" s="5">
        <v>-2766528893</v>
      </c>
      <c r="I142" s="5">
        <v>-520747138189</v>
      </c>
      <c r="J142" s="5">
        <v>-329629099870</v>
      </c>
      <c r="K142" s="5">
        <v>14535817</v>
      </c>
      <c r="L142" s="5">
        <v>24733938</v>
      </c>
      <c r="M142" s="5">
        <v>-5903137</v>
      </c>
      <c r="N142" s="5">
        <v>-9582588</v>
      </c>
      <c r="O142" s="5">
        <v>-3165944</v>
      </c>
      <c r="P142" s="5">
        <v>-26139382</v>
      </c>
      <c r="Q142" s="5">
        <v>-5332124</v>
      </c>
      <c r="R142" s="5">
        <v>-9328565</v>
      </c>
      <c r="S142" s="5">
        <v>-4012063</v>
      </c>
      <c r="T142" s="5">
        <v>-6059807</v>
      </c>
      <c r="U142" s="5">
        <v>-4047109</v>
      </c>
      <c r="V142" s="5">
        <v>-48554083</v>
      </c>
      <c r="W142" s="5">
        <v>-810769880671</v>
      </c>
      <c r="X142" s="5">
        <v>-667049346491</v>
      </c>
      <c r="Y142" s="5">
        <v>-346380055765</v>
      </c>
    </row>
    <row r="143" spans="2:25" ht="15.5" x14ac:dyDescent="0.35">
      <c r="C143" t="s">
        <v>174</v>
      </c>
      <c r="D143" s="5">
        <v>-212660801787</v>
      </c>
      <c r="E143" s="5">
        <v>-338596731692</v>
      </c>
      <c r="F143" s="5">
        <v>-10058020884</v>
      </c>
      <c r="G143" s="5">
        <v>-9015755021</v>
      </c>
      <c r="I143" s="5">
        <v>-370164538892</v>
      </c>
      <c r="J143" s="5">
        <v>-91026896557</v>
      </c>
      <c r="K143" s="5">
        <v>-36615099</v>
      </c>
      <c r="L143" s="5">
        <v>-8650026</v>
      </c>
      <c r="M143" s="5">
        <v>-8444430</v>
      </c>
      <c r="N143" s="5">
        <v>-13988175</v>
      </c>
      <c r="O143" s="5">
        <v>-8358441</v>
      </c>
      <c r="P143" s="5">
        <v>-26139382</v>
      </c>
      <c r="Q143" s="5">
        <v>-10664755</v>
      </c>
      <c r="R143" s="5">
        <v>-6200652</v>
      </c>
      <c r="S143" s="5">
        <v>-8947725</v>
      </c>
      <c r="T143" s="5">
        <v>-6567748</v>
      </c>
      <c r="U143" s="5">
        <v>-3633222</v>
      </c>
      <c r="V143" s="5">
        <v>-34810765</v>
      </c>
      <c r="W143" s="5">
        <v>-321698658518</v>
      </c>
      <c r="X143" s="5">
        <v>-381664048508</v>
      </c>
      <c r="Y143" s="5">
        <v>-85739507771</v>
      </c>
    </row>
    <row r="144" spans="2:25" ht="15.5" x14ac:dyDescent="0.35">
      <c r="C144" t="s">
        <v>175</v>
      </c>
      <c r="D144" s="5">
        <v>57547455100</v>
      </c>
      <c r="E144" s="5">
        <v>-136638695987</v>
      </c>
      <c r="F144" s="5">
        <v>76040000000</v>
      </c>
      <c r="G144" s="5">
        <v>-14760000000</v>
      </c>
      <c r="I144" s="5">
        <v>-99138695987</v>
      </c>
      <c r="J144" s="5">
        <v>13936153716</v>
      </c>
      <c r="K144" s="5">
        <v>8649149</v>
      </c>
      <c r="L144" s="5">
        <v>-12870552</v>
      </c>
      <c r="O144" s="5">
        <v>-1047608</v>
      </c>
      <c r="V144" s="5">
        <v>-23412794</v>
      </c>
      <c r="W144" s="5">
        <v>-407235852911</v>
      </c>
      <c r="X144" s="5">
        <v>-296362677389</v>
      </c>
      <c r="Y144" s="5">
        <v>-269398734329</v>
      </c>
    </row>
    <row r="145" spans="3:25" ht="15.5" x14ac:dyDescent="0.35">
      <c r="C145" t="s">
        <v>2719</v>
      </c>
    </row>
    <row r="146" spans="3:25" ht="15.5" x14ac:dyDescent="0.35">
      <c r="C146" t="s">
        <v>1838</v>
      </c>
      <c r="V146" s="5">
        <v>9588705</v>
      </c>
      <c r="W146" s="5">
        <v>-83872289528</v>
      </c>
    </row>
    <row r="147" spans="3:25" ht="15.5" x14ac:dyDescent="0.35">
      <c r="C147" t="s">
        <v>2720</v>
      </c>
      <c r="Q147" s="5">
        <v>3792372</v>
      </c>
      <c r="R147" s="5">
        <v>-3500433</v>
      </c>
      <c r="S147" s="5">
        <v>899751</v>
      </c>
      <c r="T147" s="5">
        <v>-782842</v>
      </c>
      <c r="U147" s="5">
        <v>-488567</v>
      </c>
      <c r="V147" s="5">
        <v>-27050</v>
      </c>
      <c r="W147" s="5">
        <v>1441114486</v>
      </c>
      <c r="X147" s="5">
        <v>392070501</v>
      </c>
      <c r="Y147" s="5">
        <v>-992213665</v>
      </c>
    </row>
    <row r="148" spans="3:25" ht="15.5" x14ac:dyDescent="0.35">
      <c r="C148" t="s">
        <v>2721</v>
      </c>
    </row>
    <row r="149" spans="3:25" ht="15.5" x14ac:dyDescent="0.35">
      <c r="C149" t="s">
        <v>1054</v>
      </c>
    </row>
    <row r="150" spans="3:25" ht="15.5" x14ac:dyDescent="0.35">
      <c r="C150" t="s">
        <v>2722</v>
      </c>
      <c r="E150" s="5">
        <v>-450000000000</v>
      </c>
      <c r="I150" s="5">
        <v>-450000000000</v>
      </c>
    </row>
    <row r="151" spans="3:25" ht="15.5" x14ac:dyDescent="0.35">
      <c r="C151" t="s">
        <v>786</v>
      </c>
      <c r="D151" s="5">
        <v>13700000000</v>
      </c>
      <c r="E151" s="5">
        <v>87810000000</v>
      </c>
      <c r="F151" s="5">
        <v>-154100203240</v>
      </c>
      <c r="G151" s="5">
        <v>67590203240</v>
      </c>
      <c r="I151" s="5">
        <v>1300000000</v>
      </c>
      <c r="J151" s="5">
        <v>-525000000000</v>
      </c>
    </row>
    <row r="152" spans="3:25" ht="15.5" x14ac:dyDescent="0.35">
      <c r="C152" t="s">
        <v>184</v>
      </c>
      <c r="D152" s="5">
        <v>12300000000</v>
      </c>
      <c r="E152" s="5">
        <v>135000000000</v>
      </c>
      <c r="F152" s="5">
        <v>80000000000</v>
      </c>
      <c r="I152" s="5">
        <v>247000000000</v>
      </c>
      <c r="J152" s="5">
        <v>170509432500</v>
      </c>
      <c r="K152" s="5">
        <v>39378528</v>
      </c>
      <c r="L152" s="5">
        <v>46273772</v>
      </c>
      <c r="M152" s="5">
        <v>2239991</v>
      </c>
      <c r="N152" s="5">
        <v>4047029</v>
      </c>
      <c r="O152" s="5">
        <v>6240105</v>
      </c>
      <c r="Q152" s="5">
        <v>700791</v>
      </c>
      <c r="R152" s="5">
        <v>376979</v>
      </c>
      <c r="S152" s="5">
        <v>4418139</v>
      </c>
      <c r="T152" s="5">
        <v>1683786</v>
      </c>
      <c r="U152" s="5">
        <v>74680</v>
      </c>
      <c r="V152" s="5">
        <v>107821</v>
      </c>
      <c r="W152" s="5">
        <v>595805800</v>
      </c>
      <c r="X152" s="5">
        <v>10585308905</v>
      </c>
    </row>
    <row r="153" spans="3:25" ht="15.5" x14ac:dyDescent="0.35">
      <c r="C153" t="s">
        <v>1402</v>
      </c>
      <c r="D153" s="5">
        <v>19500000000</v>
      </c>
      <c r="F153" s="5">
        <v>67590203240</v>
      </c>
      <c r="G153" s="5">
        <v>-67590203240</v>
      </c>
      <c r="I153" s="5">
        <v>67590203240</v>
      </c>
      <c r="Q153" s="5">
        <v>839468</v>
      </c>
    </row>
    <row r="154" spans="3:25" ht="15.5" x14ac:dyDescent="0.35">
      <c r="C154" t="s">
        <v>2723</v>
      </c>
      <c r="E154" s="5">
        <v>-1611222716</v>
      </c>
      <c r="I154" s="5">
        <v>-1611222716</v>
      </c>
      <c r="K154" s="5">
        <v>-399561</v>
      </c>
      <c r="L154" s="5">
        <v>-519051</v>
      </c>
      <c r="M154" s="5">
        <v>-46714</v>
      </c>
      <c r="N154" s="5">
        <v>-334883</v>
      </c>
    </row>
    <row r="155" spans="3:25" ht="15.5" x14ac:dyDescent="0.35">
      <c r="C155" t="s">
        <v>2023</v>
      </c>
      <c r="R155" s="5">
        <v>-4459</v>
      </c>
      <c r="S155" s="5">
        <v>-382228</v>
      </c>
      <c r="T155" s="5">
        <v>-393003</v>
      </c>
    </row>
    <row r="156" spans="3:25" ht="15.5" x14ac:dyDescent="0.35">
      <c r="C156" t="s">
        <v>1909</v>
      </c>
      <c r="Y156" s="5">
        <v>9750400000</v>
      </c>
    </row>
    <row r="157" spans="3:25" ht="15.5" x14ac:dyDescent="0.35">
      <c r="C157" t="s">
        <v>191</v>
      </c>
      <c r="D157" s="5">
        <v>-31897037770</v>
      </c>
      <c r="E157" s="5">
        <v>-32419051359</v>
      </c>
      <c r="F157" s="5">
        <v>-33127430314</v>
      </c>
      <c r="G157" s="5">
        <v>-33776424061</v>
      </c>
      <c r="I157" s="5">
        <v>-133710260519</v>
      </c>
      <c r="J157" s="5">
        <v>-143627463390</v>
      </c>
      <c r="K157" s="5">
        <v>16483881</v>
      </c>
      <c r="L157" s="5">
        <v>2188052</v>
      </c>
      <c r="M157" s="5">
        <v>-25710099</v>
      </c>
      <c r="N157" s="5">
        <v>-12578684</v>
      </c>
      <c r="O157" s="5">
        <v>-21012632</v>
      </c>
      <c r="P157" s="5">
        <v>12530909</v>
      </c>
      <c r="Q157" s="5">
        <v>-11588874</v>
      </c>
      <c r="R157" s="5">
        <v>-18966985</v>
      </c>
      <c r="S157" s="5">
        <v>-32124037</v>
      </c>
      <c r="T157" s="5">
        <v>-22115603</v>
      </c>
      <c r="U157" s="5">
        <v>-26974532</v>
      </c>
      <c r="V157" s="5">
        <v>2955299</v>
      </c>
      <c r="W157" s="5">
        <v>512409594014</v>
      </c>
      <c r="X157" s="5">
        <v>351737106520</v>
      </c>
      <c r="Y157" s="5">
        <v>135717768381</v>
      </c>
    </row>
    <row r="158" spans="3:25" ht="15.5" x14ac:dyDescent="0.35">
      <c r="C158" t="s">
        <v>487</v>
      </c>
      <c r="W158" s="5">
        <v>280000000000</v>
      </c>
    </row>
    <row r="159" spans="3:25" ht="15.5" x14ac:dyDescent="0.35">
      <c r="C159" t="s">
        <v>2724</v>
      </c>
      <c r="W159" s="5">
        <v>-10698954847</v>
      </c>
    </row>
    <row r="160" spans="3:25" ht="15.5" x14ac:dyDescent="0.35">
      <c r="C160" t="s">
        <v>893</v>
      </c>
      <c r="X160" s="5">
        <v>92201500000</v>
      </c>
    </row>
    <row r="161" spans="3:25" ht="15.5" x14ac:dyDescent="0.35">
      <c r="C161" t="s">
        <v>434</v>
      </c>
      <c r="X161" s="5">
        <v>44620000000</v>
      </c>
    </row>
    <row r="162" spans="3:25" ht="15.5" x14ac:dyDescent="0.35">
      <c r="C162" t="s">
        <v>2725</v>
      </c>
      <c r="W162" s="5">
        <v>-7565097413</v>
      </c>
      <c r="X162" s="5">
        <v>20624344357</v>
      </c>
      <c r="Y162" s="5">
        <v>499920000</v>
      </c>
    </row>
    <row r="163" spans="3:25" ht="15.5" x14ac:dyDescent="0.35">
      <c r="C163" t="s">
        <v>999</v>
      </c>
      <c r="V163" s="5">
        <v>2040000</v>
      </c>
    </row>
    <row r="164" spans="3:25" ht="15.5" x14ac:dyDescent="0.35">
      <c r="C164" t="s">
        <v>582</v>
      </c>
      <c r="U164" s="5">
        <v>117003</v>
      </c>
      <c r="V164" s="5">
        <v>-443627</v>
      </c>
      <c r="W164" s="5">
        <v>-32192479374</v>
      </c>
      <c r="X164" s="5">
        <v>35209218405</v>
      </c>
      <c r="Y164" s="5">
        <v>2820000000</v>
      </c>
    </row>
    <row r="165" spans="3:25" ht="15.5" x14ac:dyDescent="0.35">
      <c r="C165" t="s">
        <v>792</v>
      </c>
      <c r="X165" s="5">
        <v>-15103955307</v>
      </c>
      <c r="Y165" s="5">
        <v>2075471817</v>
      </c>
    </row>
    <row r="166" spans="3:25" ht="15.5" x14ac:dyDescent="0.35">
      <c r="C166" t="s">
        <v>198</v>
      </c>
      <c r="K166" s="5">
        <v>20905795</v>
      </c>
      <c r="L166" s="5">
        <v>13871549</v>
      </c>
      <c r="M166" s="5">
        <v>5000000</v>
      </c>
      <c r="N166" s="5">
        <v>7500000</v>
      </c>
    </row>
    <row r="167" spans="3:25" ht="15.5" x14ac:dyDescent="0.35">
      <c r="C167" t="s">
        <v>2726</v>
      </c>
      <c r="D167" s="5">
        <v>-26677065711</v>
      </c>
      <c r="E167" s="5">
        <v>-26677065711</v>
      </c>
      <c r="F167" s="5">
        <v>-26677065711</v>
      </c>
      <c r="G167" s="5">
        <v>-26677065711</v>
      </c>
      <c r="I167" s="5">
        <v>-106708262844</v>
      </c>
      <c r="J167" s="5">
        <v>-106708262844</v>
      </c>
      <c r="K167" s="5">
        <v>-3130000</v>
      </c>
      <c r="L167" s="5">
        <v>-1776085</v>
      </c>
      <c r="M167" s="5">
        <v>-30000000</v>
      </c>
      <c r="N167" s="5">
        <v>-8000000</v>
      </c>
    </row>
    <row r="168" spans="3:25" ht="15.5" x14ac:dyDescent="0.35">
      <c r="C168" t="s">
        <v>194</v>
      </c>
      <c r="O168" s="5">
        <v>14887368</v>
      </c>
      <c r="P168" s="5">
        <v>14940000</v>
      </c>
      <c r="U168" s="5">
        <v>60852226</v>
      </c>
      <c r="V168" s="5">
        <v>87448364</v>
      </c>
      <c r="W168" s="5">
        <v>1055865572977</v>
      </c>
      <c r="X168" s="5">
        <v>451153581298</v>
      </c>
      <c r="Y168" s="5">
        <v>239859884519</v>
      </c>
    </row>
    <row r="169" spans="3:25" ht="15.5" x14ac:dyDescent="0.35">
      <c r="C169" t="s">
        <v>195</v>
      </c>
      <c r="O169" s="5">
        <v>-34700000</v>
      </c>
      <c r="P169" s="5">
        <v>-2409091</v>
      </c>
      <c r="Q169" s="5">
        <v>-51728247</v>
      </c>
      <c r="R169" s="5">
        <v>-18966985</v>
      </c>
      <c r="S169" s="5">
        <v>-15471534</v>
      </c>
      <c r="T169" s="5">
        <v>-12349107</v>
      </c>
      <c r="U169" s="5">
        <v>-78899617</v>
      </c>
      <c r="V169" s="5">
        <v>-74930439</v>
      </c>
      <c r="W169" s="5">
        <v>-732879153737</v>
      </c>
      <c r="X169" s="5">
        <v>-285002724815</v>
      </c>
      <c r="Y169" s="5">
        <v>-178040191476</v>
      </c>
    </row>
    <row r="170" spans="3:25" ht="15.5" x14ac:dyDescent="0.35">
      <c r="C170" t="s">
        <v>1073</v>
      </c>
      <c r="N170" s="5">
        <v>-10000000</v>
      </c>
      <c r="Q170" s="5">
        <v>40139373</v>
      </c>
      <c r="X170" s="5">
        <v>9215930988</v>
      </c>
      <c r="Y170" s="5">
        <v>72228000000</v>
      </c>
    </row>
    <row r="171" spans="3:25" ht="15.5" x14ac:dyDescent="0.35">
      <c r="C171" t="s">
        <v>1298</v>
      </c>
      <c r="T171" s="5">
        <v>-194779</v>
      </c>
      <c r="U171" s="5">
        <v>-53049</v>
      </c>
      <c r="V171" s="5">
        <v>-3006112</v>
      </c>
      <c r="W171" s="5">
        <v>-40120293592</v>
      </c>
    </row>
    <row r="172" spans="3:25" ht="15.5" x14ac:dyDescent="0.35">
      <c r="C172" t="s">
        <v>2727</v>
      </c>
      <c r="L172" s="5">
        <v>-8819520</v>
      </c>
    </row>
    <row r="173" spans="3:25" ht="15.5" x14ac:dyDescent="0.35">
      <c r="C173" t="s">
        <v>342</v>
      </c>
      <c r="D173" s="5">
        <v>-4295700490</v>
      </c>
      <c r="E173" s="5">
        <v>-4853208313</v>
      </c>
      <c r="F173" s="5">
        <v>-5578243981</v>
      </c>
      <c r="G173" s="5">
        <v>-6241325383</v>
      </c>
      <c r="I173" s="5">
        <v>-23538544179</v>
      </c>
      <c r="J173" s="5">
        <v>-33707315086</v>
      </c>
      <c r="K173" s="5">
        <v>-1072446</v>
      </c>
      <c r="L173" s="5">
        <v>-696885</v>
      </c>
      <c r="M173" s="5">
        <v>-673921</v>
      </c>
      <c r="N173" s="5">
        <v>-2078684</v>
      </c>
    </row>
    <row r="174" spans="3:25" ht="15.5" x14ac:dyDescent="0.35">
      <c r="C174" t="s">
        <v>423</v>
      </c>
      <c r="O174" s="5">
        <v>-1200000</v>
      </c>
      <c r="S174" s="5">
        <v>-16652503</v>
      </c>
      <c r="T174" s="5">
        <v>-9571717</v>
      </c>
      <c r="U174" s="5">
        <v>-8991095</v>
      </c>
      <c r="V174" s="5">
        <v>-8152887</v>
      </c>
    </row>
    <row r="175" spans="3:25" ht="15.5" x14ac:dyDescent="0.35">
      <c r="C175" t="s">
        <v>2728</v>
      </c>
    </row>
    <row r="176" spans="3:25" ht="15.5" x14ac:dyDescent="0.35">
      <c r="C176" t="s">
        <v>576</v>
      </c>
      <c r="D176" s="5">
        <v>-924271569</v>
      </c>
      <c r="E176" s="5">
        <v>-888777335</v>
      </c>
      <c r="F176" s="5">
        <v>-872120622</v>
      </c>
      <c r="G176" s="5">
        <v>-858032967</v>
      </c>
      <c r="I176" s="5">
        <v>-3463453496</v>
      </c>
      <c r="J176" s="5">
        <v>-3211885460</v>
      </c>
      <c r="K176" s="5">
        <v>-219468</v>
      </c>
      <c r="X176" s="5">
        <v>-1180788406</v>
      </c>
      <c r="Y176" s="5">
        <v>-3725316479</v>
      </c>
    </row>
    <row r="177" spans="2:25" ht="15.5" x14ac:dyDescent="0.35">
      <c r="C177" t="s">
        <v>686</v>
      </c>
    </row>
    <row r="178" spans="2:25" ht="15.5" x14ac:dyDescent="0.35">
      <c r="C178" t="s">
        <v>775</v>
      </c>
      <c r="L178" s="5">
        <v>-391007</v>
      </c>
      <c r="M178" s="5">
        <v>-36178</v>
      </c>
    </row>
    <row r="179" spans="2:25" ht="15.5" x14ac:dyDescent="0.35">
      <c r="C179" t="s">
        <v>213</v>
      </c>
      <c r="D179" s="5">
        <v>-159216193121</v>
      </c>
      <c r="E179" s="5">
        <v>-636919773862</v>
      </c>
      <c r="F179" s="5">
        <v>174786530149</v>
      </c>
      <c r="G179" s="5">
        <v>-25137617769</v>
      </c>
      <c r="I179" s="5">
        <v>-390160225281</v>
      </c>
      <c r="J179" s="5">
        <v>-108741754062</v>
      </c>
      <c r="K179" s="5">
        <v>47622853</v>
      </c>
      <c r="L179" s="5">
        <v>73451129</v>
      </c>
      <c r="M179" s="5">
        <v>-7949256</v>
      </c>
      <c r="N179" s="5">
        <v>-5055097</v>
      </c>
      <c r="O179" s="5">
        <v>232219</v>
      </c>
      <c r="P179" s="5">
        <v>5629922</v>
      </c>
      <c r="Q179" s="5">
        <v>760587</v>
      </c>
      <c r="R179" s="5">
        <v>-7621628</v>
      </c>
      <c r="S179" s="5">
        <v>-5729785</v>
      </c>
      <c r="T179" s="5">
        <v>4315361</v>
      </c>
      <c r="U179" s="5">
        <v>25857640</v>
      </c>
      <c r="V179" s="5">
        <v>11004940</v>
      </c>
      <c r="W179" s="5">
        <v>20000557215</v>
      </c>
      <c r="X179" s="5">
        <v>-20505514535</v>
      </c>
      <c r="Y179" s="5">
        <v>11284118924</v>
      </c>
    </row>
    <row r="180" spans="2:25" ht="15.5" x14ac:dyDescent="0.35">
      <c r="C180" t="s">
        <v>215</v>
      </c>
      <c r="P180" s="5">
        <v>-186192</v>
      </c>
      <c r="Q180" s="5">
        <v>131107</v>
      </c>
      <c r="R180" s="5">
        <v>-369313</v>
      </c>
      <c r="S180" s="5">
        <v>-662051</v>
      </c>
      <c r="T180" s="5">
        <v>-186506</v>
      </c>
      <c r="U180" s="5">
        <v>363339</v>
      </c>
      <c r="V180" s="5">
        <v>445610</v>
      </c>
      <c r="W180" s="5">
        <v>4528414357</v>
      </c>
      <c r="X180" s="5">
        <v>-961411019</v>
      </c>
      <c r="Y180" s="5">
        <v>-1614250829</v>
      </c>
    </row>
    <row r="181" spans="2:25" ht="15.5" x14ac:dyDescent="0.35">
      <c r="C181" t="s">
        <v>214</v>
      </c>
      <c r="D181" s="5">
        <v>1787521135697</v>
      </c>
      <c r="I181" s="5">
        <v>2177681360978</v>
      </c>
      <c r="J181" s="5">
        <v>2286423115040</v>
      </c>
      <c r="K181" s="5">
        <v>100692087</v>
      </c>
      <c r="L181" s="5">
        <v>27240958</v>
      </c>
      <c r="M181" s="5">
        <v>35190214</v>
      </c>
      <c r="N181" s="5">
        <v>40245311</v>
      </c>
      <c r="O181" s="5">
        <v>40013092</v>
      </c>
      <c r="P181" s="5">
        <v>34569362</v>
      </c>
      <c r="Q181" s="5">
        <v>33677668</v>
      </c>
      <c r="R181" s="5">
        <v>41668609</v>
      </c>
      <c r="S181" s="5">
        <v>48060445</v>
      </c>
      <c r="T181" s="5">
        <v>43931590</v>
      </c>
      <c r="U181" s="5">
        <v>17710611</v>
      </c>
      <c r="V181" s="5">
        <v>6260061</v>
      </c>
      <c r="W181" s="5">
        <v>32237234411</v>
      </c>
      <c r="X181" s="5">
        <v>53704159965</v>
      </c>
      <c r="Y181" s="5">
        <v>44034291870</v>
      </c>
    </row>
    <row r="182" spans="2:25" ht="15.5" x14ac:dyDescent="0.35">
      <c r="C182" t="s">
        <v>216</v>
      </c>
      <c r="D182" s="5">
        <v>1628304942576</v>
      </c>
      <c r="E182" s="5">
        <v>-636919773862</v>
      </c>
      <c r="F182" s="5">
        <v>174786530149</v>
      </c>
      <c r="G182" s="5">
        <v>-25137617769</v>
      </c>
      <c r="I182" s="5">
        <v>1787521135697</v>
      </c>
      <c r="J182" s="5">
        <v>2177681360978</v>
      </c>
      <c r="K182" s="5">
        <v>148314940</v>
      </c>
      <c r="L182" s="5">
        <v>100692087</v>
      </c>
      <c r="M182" s="5">
        <v>27240958</v>
      </c>
      <c r="N182" s="5">
        <v>35190214</v>
      </c>
      <c r="O182" s="5">
        <v>40245311</v>
      </c>
      <c r="P182" s="5">
        <v>40013092</v>
      </c>
      <c r="Q182" s="5">
        <v>34569362</v>
      </c>
      <c r="R182" s="5">
        <v>33677668</v>
      </c>
      <c r="S182" s="5">
        <v>41668609</v>
      </c>
      <c r="T182" s="5">
        <v>48060445</v>
      </c>
      <c r="U182" s="5">
        <v>43931590</v>
      </c>
      <c r="V182" s="5">
        <v>17710611</v>
      </c>
      <c r="W182" s="5">
        <v>56766205983</v>
      </c>
      <c r="X182" s="5">
        <v>32237234411</v>
      </c>
      <c r="Y182" s="5">
        <v>53704159965</v>
      </c>
    </row>
    <row r="184" spans="2:25" ht="15.5" x14ac:dyDescent="0.35">
      <c r="B184" t="s">
        <v>217</v>
      </c>
      <c r="C184" t="s">
        <v>11</v>
      </c>
      <c r="D184" s="5">
        <v>1750000000</v>
      </c>
      <c r="E184" s="5">
        <v>1750000000</v>
      </c>
      <c r="F184" s="5">
        <v>1750000000</v>
      </c>
      <c r="G184" s="5">
        <v>1750000000</v>
      </c>
      <c r="I184" s="5">
        <v>1750000000</v>
      </c>
      <c r="J184" s="5">
        <v>1750000000</v>
      </c>
      <c r="K184" s="5">
        <v>1750000000</v>
      </c>
      <c r="L184" s="5">
        <v>1750000000</v>
      </c>
      <c r="M184" s="5">
        <v>1750000000</v>
      </c>
      <c r="N184" s="5">
        <v>1750000000</v>
      </c>
      <c r="O184" s="5">
        <v>1750000000</v>
      </c>
      <c r="P184" s="5">
        <v>1750000000</v>
      </c>
      <c r="Q184" s="5">
        <v>1750000000</v>
      </c>
      <c r="R184" s="5">
        <v>1750000000</v>
      </c>
      <c r="S184" s="5">
        <v>1750000000</v>
      </c>
      <c r="T184" s="5">
        <v>1750000000</v>
      </c>
      <c r="U184" s="5">
        <v>1750000000</v>
      </c>
      <c r="V184" s="5">
        <v>1750000000</v>
      </c>
      <c r="W184" s="5">
        <v>1750000000</v>
      </c>
      <c r="X184" s="5">
        <v>1530000000</v>
      </c>
      <c r="Y184" s="5">
        <v>610000000</v>
      </c>
    </row>
    <row r="185" spans="2:25" ht="15.5" x14ac:dyDescent="0.35">
      <c r="C185" t="s">
        <v>218</v>
      </c>
      <c r="D185" s="6">
        <v>26.92</v>
      </c>
      <c r="E185" s="6">
        <v>35.979999999999997</v>
      </c>
      <c r="F185" s="6">
        <v>59.57</v>
      </c>
      <c r="G185" s="6">
        <v>22.22</v>
      </c>
    </row>
    <row r="186" spans="2:25" ht="15.5" x14ac:dyDescent="0.35">
      <c r="C186" t="s">
        <v>219</v>
      </c>
      <c r="D186" s="6">
        <v>56.84</v>
      </c>
      <c r="E186" s="6">
        <v>86.99</v>
      </c>
      <c r="F186" s="6">
        <v>23.92</v>
      </c>
      <c r="G186" s="6">
        <v>61.43</v>
      </c>
    </row>
    <row r="187" spans="2:25" ht="15.5" x14ac:dyDescent="0.35">
      <c r="C187" t="s">
        <v>72</v>
      </c>
      <c r="D187" s="6">
        <v>14.95</v>
      </c>
      <c r="E187" s="6">
        <v>30.68</v>
      </c>
      <c r="F187" s="6">
        <v>13.56</v>
      </c>
      <c r="G187" s="6">
        <v>9.98</v>
      </c>
    </row>
    <row r="188" spans="2:25" ht="15.5" x14ac:dyDescent="0.35">
      <c r="C188" t="s">
        <v>220</v>
      </c>
      <c r="D188" s="5">
        <v>22480000000</v>
      </c>
      <c r="E188" s="5">
        <v>45310000000</v>
      </c>
      <c r="F188" s="5">
        <v>37950000000</v>
      </c>
      <c r="G188" s="5">
        <v>90410000000</v>
      </c>
    </row>
    <row r="189" spans="2:25" ht="15.5" x14ac:dyDescent="0.35">
      <c r="C189" t="s">
        <v>221</v>
      </c>
      <c r="D189" s="6">
        <v>1.09E-2</v>
      </c>
      <c r="E189" s="6">
        <v>1.4499999999999999E-2</v>
      </c>
      <c r="F189" s="6">
        <v>2.4500000000000001E-2</v>
      </c>
      <c r="G189" s="6">
        <v>9.3999999999999986E-3</v>
      </c>
    </row>
    <row r="190" spans="2:25" ht="15.5" x14ac:dyDescent="0.35">
      <c r="C190" t="s">
        <v>222</v>
      </c>
      <c r="D190" s="6">
        <v>1.1899999999999999E-2</v>
      </c>
      <c r="E190" s="6">
        <v>1.61E-2</v>
      </c>
      <c r="F190" s="6">
        <v>2.7200000000000002E-2</v>
      </c>
      <c r="G190" s="6">
        <v>1.04E-2</v>
      </c>
    </row>
    <row r="191" spans="2:25" ht="15.5" x14ac:dyDescent="0.35">
      <c r="C191" t="s">
        <v>223</v>
      </c>
      <c r="D191" s="6">
        <v>7.000000000000001E-4</v>
      </c>
      <c r="E191" s="6">
        <v>6.7000000000000002E-3</v>
      </c>
      <c r="F191" s="6">
        <v>4.1999999999999997E-3</v>
      </c>
      <c r="G191" s="6">
        <v>1.7299999999999999E-2</v>
      </c>
    </row>
    <row r="192" spans="2:25" ht="15.5" x14ac:dyDescent="0.35">
      <c r="C192" t="s">
        <v>224</v>
      </c>
      <c r="D192" s="6">
        <v>0.63</v>
      </c>
      <c r="E192" s="6">
        <v>5.38</v>
      </c>
      <c r="F192" s="6">
        <v>2.84</v>
      </c>
      <c r="G192" s="6">
        <v>10.42</v>
      </c>
    </row>
    <row r="193" spans="3:25" ht="15.5" x14ac:dyDescent="0.35">
      <c r="C193" t="s">
        <v>225</v>
      </c>
      <c r="D193" s="5">
        <v>3969000000000</v>
      </c>
      <c r="E193" s="5">
        <v>3922000000000</v>
      </c>
      <c r="F193" s="5">
        <v>3855000000000</v>
      </c>
      <c r="G193" s="5">
        <v>3751000000000</v>
      </c>
    </row>
    <row r="194" spans="3:25" ht="15.5" x14ac:dyDescent="0.35">
      <c r="C194" t="s">
        <v>226</v>
      </c>
      <c r="D194" s="6">
        <v>0.68</v>
      </c>
      <c r="E194" s="6">
        <v>1.4</v>
      </c>
      <c r="F194" s="6">
        <v>0.65</v>
      </c>
      <c r="G194" s="6">
        <v>0.64</v>
      </c>
    </row>
    <row r="195" spans="3:25" ht="15.5" x14ac:dyDescent="0.35">
      <c r="C195" t="s">
        <v>227</v>
      </c>
      <c r="D195" s="6">
        <v>2257.4299999999998</v>
      </c>
      <c r="E195" s="6">
        <v>2230.5</v>
      </c>
      <c r="F195" s="6">
        <v>2192.21</v>
      </c>
      <c r="G195" s="6">
        <v>2132.64</v>
      </c>
    </row>
    <row r="196" spans="3:25" ht="15.5" x14ac:dyDescent="0.35">
      <c r="C196" t="s">
        <v>228</v>
      </c>
      <c r="D196" s="6">
        <v>0.68</v>
      </c>
      <c r="E196" s="6">
        <v>1.4</v>
      </c>
      <c r="F196" s="6">
        <v>0.65</v>
      </c>
      <c r="G196" s="6">
        <v>0.64</v>
      </c>
    </row>
    <row r="197" spans="3:25" ht="15.5" x14ac:dyDescent="0.35">
      <c r="C197" t="s">
        <v>229</v>
      </c>
      <c r="D197" s="6">
        <v>2257.4299999999998</v>
      </c>
      <c r="E197" s="6">
        <v>2230.5</v>
      </c>
      <c r="F197" s="6">
        <v>2192.21</v>
      </c>
      <c r="G197" s="6">
        <v>2132.64</v>
      </c>
    </row>
    <row r="198" spans="3:25" ht="15.5" x14ac:dyDescent="0.35">
      <c r="C198" t="s">
        <v>230</v>
      </c>
      <c r="D198" s="5">
        <v>111000000000</v>
      </c>
      <c r="E198" s="5">
        <v>111000000000</v>
      </c>
      <c r="F198" s="5">
        <v>111000000000</v>
      </c>
      <c r="G198" s="5">
        <v>111000000000</v>
      </c>
    </row>
    <row r="199" spans="3:25" ht="15.5" x14ac:dyDescent="0.35">
      <c r="C199" t="s">
        <v>231</v>
      </c>
      <c r="D199" s="5">
        <v>102000000000</v>
      </c>
      <c r="E199" s="5">
        <v>128000000000</v>
      </c>
      <c r="F199" s="5">
        <v>155000000000</v>
      </c>
      <c r="G199" s="5">
        <v>181000000000</v>
      </c>
    </row>
    <row r="200" spans="3:25" ht="15.5" x14ac:dyDescent="0.35">
      <c r="C200" t="s">
        <v>232</v>
      </c>
      <c r="D200" s="5">
        <v>3951000000000</v>
      </c>
      <c r="E200" s="5">
        <v>3903000000000</v>
      </c>
      <c r="F200" s="5">
        <v>3836000000000</v>
      </c>
      <c r="G200" s="5">
        <v>3732000000000</v>
      </c>
    </row>
    <row r="201" spans="3:25" ht="15.5" x14ac:dyDescent="0.35">
      <c r="C201" t="s">
        <v>23</v>
      </c>
      <c r="D201" s="5">
        <v>213000000000</v>
      </c>
      <c r="E201" s="5">
        <v>239000000000</v>
      </c>
      <c r="F201" s="5">
        <v>266000000000</v>
      </c>
      <c r="G201" s="5">
        <v>292000000000</v>
      </c>
    </row>
    <row r="202" spans="3:25" ht="15.5" x14ac:dyDescent="0.35">
      <c r="C202" t="s">
        <v>20</v>
      </c>
      <c r="D202" s="5">
        <v>-1415000000000</v>
      </c>
      <c r="E202" s="5">
        <v>-1548000000000</v>
      </c>
      <c r="F202" s="5">
        <v>-2159000000000</v>
      </c>
      <c r="G202" s="5">
        <v>-1958000000000</v>
      </c>
    </row>
    <row r="203" spans="3:25" ht="15.5" x14ac:dyDescent="0.35">
      <c r="C203" t="s">
        <v>233</v>
      </c>
      <c r="D203" s="5">
        <v>1685000000000</v>
      </c>
      <c r="E203" s="5">
        <v>1787000000000</v>
      </c>
      <c r="F203" s="5">
        <v>2526000000000</v>
      </c>
      <c r="G203" s="5">
        <v>2358000000000</v>
      </c>
    </row>
    <row r="204" spans="3:25" ht="15.5" x14ac:dyDescent="0.35">
      <c r="C204" t="s">
        <v>234</v>
      </c>
      <c r="D204" s="5">
        <v>-32000000000</v>
      </c>
      <c r="E204" s="5">
        <v>79000000000</v>
      </c>
      <c r="F204" s="5">
        <v>126000000000</v>
      </c>
      <c r="G204" s="5">
        <v>11000000000</v>
      </c>
    </row>
    <row r="205" spans="3:25" ht="15.5" x14ac:dyDescent="0.35">
      <c r="C205" t="s">
        <v>235</v>
      </c>
      <c r="D205" s="5">
        <v>-155000000000</v>
      </c>
      <c r="E205" s="5">
        <v>-475000000000</v>
      </c>
      <c r="F205" s="5">
        <v>66000000000</v>
      </c>
      <c r="G205" s="5">
        <v>-24000000000</v>
      </c>
    </row>
    <row r="206" spans="3:25" ht="15.5" x14ac:dyDescent="0.35">
      <c r="C206" t="s">
        <v>12</v>
      </c>
      <c r="D206" s="5">
        <v>-187000000000</v>
      </c>
      <c r="E206" s="5">
        <v>-396000000000</v>
      </c>
      <c r="F206" s="5">
        <v>192000000000</v>
      </c>
      <c r="G206" s="5">
        <v>-12000000000</v>
      </c>
    </row>
    <row r="207" spans="3:25" ht="15.5" x14ac:dyDescent="0.35">
      <c r="C207" t="s">
        <v>15</v>
      </c>
      <c r="D207" s="6">
        <v>-106.73</v>
      </c>
      <c r="E207" s="6">
        <v>-226.24</v>
      </c>
      <c r="F207" s="6">
        <v>109.84</v>
      </c>
      <c r="G207" s="6">
        <v>-7.07</v>
      </c>
    </row>
    <row r="208" spans="3:25" ht="15.5" x14ac:dyDescent="0.35">
      <c r="C208" t="s">
        <v>57</v>
      </c>
      <c r="I208" s="6">
        <v>211.52</v>
      </c>
      <c r="J208" s="6">
        <v>168.81</v>
      </c>
      <c r="K208" s="6">
        <v>214.63</v>
      </c>
      <c r="L208" s="6">
        <v>213.57</v>
      </c>
      <c r="M208" s="6">
        <v>94.04</v>
      </c>
      <c r="N208" s="6">
        <v>-124.85</v>
      </c>
      <c r="O208" s="6">
        <v>12.83</v>
      </c>
      <c r="P208" s="6">
        <v>-139.6</v>
      </c>
      <c r="Q208" s="6">
        <v>-67.709999999999994</v>
      </c>
      <c r="R208" s="6">
        <v>-227.13</v>
      </c>
      <c r="S208" s="6">
        <v>-92.59</v>
      </c>
      <c r="T208" s="6">
        <v>143.11000000000001</v>
      </c>
      <c r="U208" s="6">
        <v>266.87</v>
      </c>
      <c r="V208" s="6">
        <v>201.74</v>
      </c>
      <c r="W208" s="6">
        <v>140.97999999999999</v>
      </c>
      <c r="X208" s="6">
        <v>129.36000000000001</v>
      </c>
      <c r="Y208" s="5">
        <v>400</v>
      </c>
    </row>
    <row r="209" spans="3:25" ht="15.5" x14ac:dyDescent="0.35">
      <c r="C209" t="s">
        <v>71</v>
      </c>
      <c r="I209" s="6">
        <v>14.8</v>
      </c>
      <c r="J209" s="6">
        <v>6.04</v>
      </c>
      <c r="K209" s="6">
        <v>5.64</v>
      </c>
      <c r="L209" s="6">
        <v>5.6</v>
      </c>
      <c r="M209" s="6">
        <v>11.59</v>
      </c>
      <c r="N209" s="6">
        <v>-3.78</v>
      </c>
      <c r="O209" s="6">
        <v>37.57</v>
      </c>
      <c r="P209" s="6">
        <v>-3.5</v>
      </c>
      <c r="Q209" s="6">
        <v>-8.7100000000000009</v>
      </c>
      <c r="R209" s="6">
        <v>-1.4</v>
      </c>
      <c r="S209" s="6">
        <v>-2.86</v>
      </c>
      <c r="T209" s="6">
        <v>6.99</v>
      </c>
      <c r="U209" s="6">
        <v>3.78</v>
      </c>
      <c r="V209" s="6">
        <v>4.91</v>
      </c>
      <c r="W209" s="6">
        <v>6.17</v>
      </c>
      <c r="X209" s="5">
        <v>0</v>
      </c>
      <c r="Y209" s="5">
        <v>0</v>
      </c>
    </row>
    <row r="210" spans="3:25" ht="15.5" x14ac:dyDescent="0.35">
      <c r="C210" t="s">
        <v>74</v>
      </c>
      <c r="I210" s="6">
        <v>6.51</v>
      </c>
      <c r="J210" s="6">
        <v>2.15</v>
      </c>
      <c r="K210" s="6">
        <v>2.2000000000000002</v>
      </c>
      <c r="L210" s="6">
        <v>1.59</v>
      </c>
      <c r="M210" s="6">
        <v>1.82</v>
      </c>
      <c r="N210" s="6">
        <v>1.03</v>
      </c>
      <c r="O210" s="6">
        <v>0.77</v>
      </c>
      <c r="P210" s="6">
        <v>0.8</v>
      </c>
      <c r="Q210" s="6">
        <v>1.1299999999999999</v>
      </c>
      <c r="R210" s="6">
        <v>0.64</v>
      </c>
      <c r="S210" s="6">
        <v>0.39</v>
      </c>
      <c r="T210" s="6">
        <v>1.04</v>
      </c>
      <c r="U210" s="6">
        <v>0.96</v>
      </c>
      <c r="V210" s="6">
        <v>1.27</v>
      </c>
      <c r="W210" s="6">
        <v>1.42</v>
      </c>
      <c r="X210" s="5">
        <v>0</v>
      </c>
      <c r="Y210" s="5">
        <v>0</v>
      </c>
    </row>
    <row r="211" spans="3:25" ht="15.5" x14ac:dyDescent="0.35">
      <c r="C211" t="s">
        <v>236</v>
      </c>
      <c r="I211" s="5">
        <v>273000000000</v>
      </c>
      <c r="J211" s="5">
        <v>354090000000</v>
      </c>
      <c r="K211" s="5">
        <v>408890000000</v>
      </c>
      <c r="L211" s="5">
        <v>623970000000</v>
      </c>
      <c r="M211" s="5">
        <v>408630000000</v>
      </c>
      <c r="N211" s="5">
        <v>215230000000</v>
      </c>
      <c r="O211" s="5">
        <v>387220000000</v>
      </c>
      <c r="P211" s="5">
        <v>341880000000</v>
      </c>
    </row>
    <row r="212" spans="3:25" ht="15.5" x14ac:dyDescent="0.35">
      <c r="C212" t="s">
        <v>237</v>
      </c>
      <c r="I212" s="6">
        <v>8.5500000000000007E-2</v>
      </c>
      <c r="J212" s="6">
        <v>7.400000000000001E-2</v>
      </c>
      <c r="K212" s="6">
        <v>9.849999999999999E-2</v>
      </c>
      <c r="L212" s="6">
        <v>0.11359999999999999</v>
      </c>
      <c r="M212" s="6">
        <v>6.4899999999999999E-2</v>
      </c>
      <c r="N212" s="6">
        <v>-7.9500000000000001E-2</v>
      </c>
      <c r="O212" s="6">
        <v>7.4000000000000003E-3</v>
      </c>
      <c r="P212" s="6">
        <v>-7.0400000000000004E-2</v>
      </c>
      <c r="Q212" s="6">
        <v>-3.6400000000000002E-2</v>
      </c>
      <c r="R212" s="6">
        <v>-0.11359999999999999</v>
      </c>
      <c r="S212" s="6">
        <v>-3.8199999999999998E-2</v>
      </c>
      <c r="T212" s="6">
        <v>5.7300000000000004E-2</v>
      </c>
      <c r="U212" s="6">
        <v>0.1085</v>
      </c>
      <c r="V212" s="6">
        <v>0.1057</v>
      </c>
      <c r="W212" s="6">
        <v>8.8100000000000012E-2</v>
      </c>
      <c r="X212" s="6">
        <v>9.9700000000000011E-2</v>
      </c>
      <c r="Y212" s="6">
        <v>0.1729</v>
      </c>
    </row>
    <row r="213" spans="3:25" ht="15.5" x14ac:dyDescent="0.35">
      <c r="C213" t="s">
        <v>238</v>
      </c>
      <c r="I213" s="6">
        <v>9.4800000000000009E-2</v>
      </c>
      <c r="J213" s="6">
        <v>8.3699999999999997E-2</v>
      </c>
      <c r="K213" s="6">
        <v>0.11599999999999999</v>
      </c>
      <c r="L213" s="6">
        <v>0.12960000000000002</v>
      </c>
      <c r="M213" s="6">
        <v>7.3700000000000002E-2</v>
      </c>
      <c r="N213" s="6">
        <v>-0.1069</v>
      </c>
      <c r="O213" s="6">
        <v>1.01E-2</v>
      </c>
      <c r="P213" s="6">
        <v>-0.1038</v>
      </c>
      <c r="Q213" s="6">
        <v>-4.8799999999999996E-2</v>
      </c>
      <c r="R213" s="6">
        <v>-0.157</v>
      </c>
      <c r="S213" s="6">
        <v>-5.3800000000000001E-2</v>
      </c>
      <c r="T213" s="6">
        <v>8.1799999999999998E-2</v>
      </c>
      <c r="U213" s="6">
        <v>0.16250000000000001</v>
      </c>
      <c r="V213" s="6">
        <v>0.1769</v>
      </c>
      <c r="W213" s="6">
        <v>0.14899999999999999</v>
      </c>
      <c r="X213" s="6">
        <v>0.18079999999999999</v>
      </c>
      <c r="Y213" s="6">
        <v>0.30280000000000001</v>
      </c>
    </row>
    <row r="214" spans="3:25" ht="15.5" x14ac:dyDescent="0.35">
      <c r="C214" t="s">
        <v>239</v>
      </c>
      <c r="I214" s="6">
        <v>4.7800000000000002E-2</v>
      </c>
      <c r="J214" s="6">
        <v>5.4100000000000002E-2</v>
      </c>
      <c r="K214" s="6">
        <v>6.3399999999999998E-2</v>
      </c>
      <c r="L214" s="6">
        <v>0.1164</v>
      </c>
      <c r="M214" s="6">
        <v>4.6300000000000001E-2</v>
      </c>
      <c r="N214" s="6">
        <v>-3.7400000000000003E-2</v>
      </c>
      <c r="O214" s="6">
        <v>3.1800000000000002E-2</v>
      </c>
      <c r="P214" s="6">
        <v>-2.1499999999999998E-2</v>
      </c>
      <c r="Q214" s="6">
        <v>-2.75E-2</v>
      </c>
      <c r="R214" s="6">
        <v>-4.2599999999999999E-2</v>
      </c>
      <c r="S214" s="6">
        <v>1.03E-2</v>
      </c>
      <c r="T214" s="6">
        <v>9.5600000000000004E-2</v>
      </c>
      <c r="U214" s="6">
        <v>0.17760000000000001</v>
      </c>
      <c r="V214" s="6">
        <v>0.1721</v>
      </c>
      <c r="W214" s="6">
        <v>0.1666</v>
      </c>
      <c r="X214" s="6">
        <v>0.17329999999999998</v>
      </c>
      <c r="Y214" s="6">
        <v>0.42320000000000002</v>
      </c>
    </row>
    <row r="215" spans="3:25" ht="15.5" x14ac:dyDescent="0.35">
      <c r="C215" t="s">
        <v>240</v>
      </c>
      <c r="I215" s="6">
        <v>7.62</v>
      </c>
      <c r="J215" s="6">
        <v>5.53</v>
      </c>
      <c r="K215" s="6">
        <v>12.88</v>
      </c>
      <c r="L215" s="6">
        <v>26.41</v>
      </c>
      <c r="M215" s="6">
        <v>11.43</v>
      </c>
      <c r="N215" s="6">
        <v>-2.9</v>
      </c>
      <c r="O215" s="6">
        <v>1.43</v>
      </c>
      <c r="P215" s="6">
        <v>-1.19</v>
      </c>
      <c r="Q215" s="6">
        <v>-1.68</v>
      </c>
      <c r="R215" s="6">
        <v>-3.13</v>
      </c>
      <c r="S215" s="6">
        <v>0.7</v>
      </c>
      <c r="T215" s="6">
        <v>6.02</v>
      </c>
      <c r="U215" s="6">
        <v>7.8</v>
      </c>
      <c r="V215" s="6">
        <v>6.67</v>
      </c>
      <c r="W215" s="6">
        <v>6.37</v>
      </c>
      <c r="X215" s="6">
        <v>6.27</v>
      </c>
      <c r="Y215" s="6">
        <v>6.44</v>
      </c>
    </row>
    <row r="216" spans="3:25" ht="15.5" x14ac:dyDescent="0.35">
      <c r="C216" t="s">
        <v>68</v>
      </c>
      <c r="I216" s="6">
        <v>1.4</v>
      </c>
      <c r="J216" s="6">
        <v>0.51</v>
      </c>
      <c r="K216" s="6">
        <v>0.65</v>
      </c>
      <c r="L216" s="6">
        <v>0.73</v>
      </c>
      <c r="M216" s="6">
        <v>0.85</v>
      </c>
      <c r="N216" s="6">
        <v>0.4</v>
      </c>
      <c r="O216" s="6">
        <v>0.38</v>
      </c>
      <c r="P216" s="6">
        <v>0.36</v>
      </c>
      <c r="Q216" s="6">
        <v>0.43</v>
      </c>
      <c r="R216" s="6">
        <v>0.22</v>
      </c>
      <c r="S216" s="6">
        <v>0.15</v>
      </c>
      <c r="T216" s="6">
        <v>0.56999999999999995</v>
      </c>
      <c r="U216" s="6">
        <v>0.61</v>
      </c>
      <c r="V216" s="6">
        <v>0.87</v>
      </c>
      <c r="W216" s="6">
        <v>0.92</v>
      </c>
      <c r="X216" s="5">
        <v>0</v>
      </c>
      <c r="Y216" s="5">
        <v>0</v>
      </c>
    </row>
    <row r="217" spans="3:25" ht="15.5" x14ac:dyDescent="0.35">
      <c r="C217" t="s">
        <v>65</v>
      </c>
      <c r="I217" s="6">
        <v>2230.5</v>
      </c>
      <c r="J217" s="6">
        <v>2016.67</v>
      </c>
      <c r="K217" s="6">
        <v>1849.67</v>
      </c>
      <c r="L217" s="6">
        <v>1648.03</v>
      </c>
      <c r="M217" s="6">
        <v>1276.79</v>
      </c>
      <c r="N217" s="6">
        <v>1167.3900000000001</v>
      </c>
      <c r="O217" s="6">
        <v>1270.3800000000001</v>
      </c>
      <c r="P217" s="6">
        <v>1345.07</v>
      </c>
      <c r="Q217" s="6">
        <v>1387.42</v>
      </c>
      <c r="R217" s="6">
        <v>1446.49</v>
      </c>
      <c r="S217" s="6">
        <v>1720.69</v>
      </c>
      <c r="T217" s="6">
        <v>1750.1</v>
      </c>
      <c r="U217" s="6">
        <v>1642.59</v>
      </c>
      <c r="V217" s="6">
        <v>1140.52</v>
      </c>
      <c r="W217" s="6">
        <v>945.95</v>
      </c>
      <c r="X217" s="6">
        <v>715.67</v>
      </c>
      <c r="Y217" s="6">
        <v>1321.18</v>
      </c>
    </row>
    <row r="218" spans="3:25" ht="15.5" x14ac:dyDescent="0.35">
      <c r="C218" t="s">
        <v>241</v>
      </c>
      <c r="I218" s="6">
        <v>1.4</v>
      </c>
      <c r="J218" s="6">
        <v>0.51</v>
      </c>
      <c r="K218" s="6">
        <v>0.65</v>
      </c>
      <c r="L218" s="6">
        <v>0.73</v>
      </c>
      <c r="M218" s="6">
        <v>0.85</v>
      </c>
      <c r="N218" s="6">
        <v>0.4</v>
      </c>
      <c r="O218" s="6">
        <v>0.38</v>
      </c>
      <c r="P218" s="6">
        <v>0.36</v>
      </c>
      <c r="Q218" s="6">
        <v>0.43</v>
      </c>
      <c r="R218" s="6">
        <v>0.22</v>
      </c>
      <c r="S218" s="6">
        <v>0.15</v>
      </c>
      <c r="T218" s="6">
        <v>0.56999999999999995</v>
      </c>
      <c r="U218" s="6">
        <v>0.61</v>
      </c>
      <c r="V218" s="6">
        <v>0.87</v>
      </c>
      <c r="W218" s="6">
        <v>0.92</v>
      </c>
      <c r="X218" s="5">
        <v>0</v>
      </c>
      <c r="Y218" s="5">
        <v>0</v>
      </c>
    </row>
    <row r="219" spans="3:25" ht="15.5" x14ac:dyDescent="0.35">
      <c r="C219" t="s">
        <v>242</v>
      </c>
      <c r="I219" s="6">
        <v>2230.5</v>
      </c>
      <c r="J219" s="6">
        <v>2016.67</v>
      </c>
      <c r="K219" s="6">
        <v>1849.67</v>
      </c>
      <c r="L219" s="6">
        <v>1648.03</v>
      </c>
      <c r="M219" s="6">
        <v>1276.79</v>
      </c>
      <c r="N219" s="6">
        <v>1167.3900000000001</v>
      </c>
      <c r="O219" s="6">
        <v>1270.3800000000001</v>
      </c>
      <c r="P219" s="6">
        <v>1345.07</v>
      </c>
      <c r="Q219" s="6">
        <v>1387.42</v>
      </c>
      <c r="R219" s="6">
        <v>1446.49</v>
      </c>
      <c r="S219" s="6">
        <v>1720.69</v>
      </c>
      <c r="T219" s="6">
        <v>1750.1</v>
      </c>
      <c r="U219" s="6">
        <v>1642.59</v>
      </c>
      <c r="V219" s="6">
        <v>1140.52</v>
      </c>
      <c r="W219" s="6">
        <v>945.95</v>
      </c>
      <c r="X219" s="6">
        <v>715.67</v>
      </c>
      <c r="Y219" s="6">
        <v>1321.18</v>
      </c>
    </row>
    <row r="220" spans="3:25" ht="15.5" x14ac:dyDescent="0.35">
      <c r="C220" t="s">
        <v>243</v>
      </c>
      <c r="I220" s="5">
        <v>111000000000</v>
      </c>
      <c r="J220" s="5">
        <v>111000000000</v>
      </c>
      <c r="K220" s="5">
        <v>111000000000</v>
      </c>
      <c r="L220" s="5">
        <v>41000000000</v>
      </c>
      <c r="N220" s="5">
        <v>220000000000</v>
      </c>
      <c r="O220" s="5">
        <v>117000000000</v>
      </c>
      <c r="P220" s="5">
        <v>56000000000</v>
      </c>
      <c r="Q220" s="5">
        <v>22000000000</v>
      </c>
      <c r="R220" s="5">
        <v>460000000000</v>
      </c>
      <c r="S220" s="5">
        <v>427000000000</v>
      </c>
      <c r="T220" s="5">
        <v>353000000000</v>
      </c>
      <c r="U220" s="5">
        <v>306000000000</v>
      </c>
      <c r="V220" s="5">
        <v>428000000000</v>
      </c>
      <c r="W220" s="5">
        <v>392000000000</v>
      </c>
      <c r="X220" s="5">
        <v>265000000000</v>
      </c>
      <c r="Y220" s="5">
        <v>222000000000</v>
      </c>
    </row>
    <row r="221" spans="3:25" ht="15.5" x14ac:dyDescent="0.35">
      <c r="C221" t="s">
        <v>244</v>
      </c>
      <c r="I221" s="5">
        <v>128000000000</v>
      </c>
      <c r="J221" s="5">
        <v>234000000000</v>
      </c>
      <c r="K221" s="5">
        <v>339000000000</v>
      </c>
      <c r="L221" s="5">
        <v>126000000000</v>
      </c>
      <c r="O221" s="5">
        <v>136000000000</v>
      </c>
      <c r="P221" s="5">
        <v>588000000000</v>
      </c>
      <c r="Q221" s="5">
        <v>546000000000</v>
      </c>
      <c r="R221" s="5">
        <v>243000000000</v>
      </c>
      <c r="S221" s="5">
        <v>551000000000</v>
      </c>
      <c r="T221" s="5">
        <v>715000000000</v>
      </c>
      <c r="U221" s="5">
        <v>886000000000</v>
      </c>
      <c r="V221" s="5">
        <v>692000000000</v>
      </c>
      <c r="W221" s="5">
        <v>573000000000</v>
      </c>
      <c r="X221" s="5">
        <v>506000000000</v>
      </c>
      <c r="Y221" s="5">
        <v>306000000000</v>
      </c>
    </row>
    <row r="222" spans="3:25" ht="15.5" x14ac:dyDescent="0.35">
      <c r="C222" t="s">
        <v>25</v>
      </c>
      <c r="I222" s="5">
        <v>239000000000</v>
      </c>
      <c r="J222" s="5">
        <v>344000000000</v>
      </c>
      <c r="K222" s="5">
        <v>450000000000</v>
      </c>
      <c r="L222" s="5">
        <v>168000000000</v>
      </c>
      <c r="N222" s="5">
        <v>220000000000</v>
      </c>
      <c r="O222" s="5">
        <v>254000000000</v>
      </c>
      <c r="P222" s="5">
        <v>644000000000</v>
      </c>
      <c r="Q222" s="5">
        <v>569000000000</v>
      </c>
      <c r="R222" s="5">
        <v>703000000000</v>
      </c>
      <c r="S222" s="5">
        <v>978000000000</v>
      </c>
      <c r="T222" s="5">
        <v>1068000000000</v>
      </c>
      <c r="U222" s="5">
        <v>1192000000000</v>
      </c>
      <c r="V222" s="5">
        <v>1120000000000</v>
      </c>
      <c r="W222" s="5">
        <v>965000000000</v>
      </c>
      <c r="X222" s="5">
        <v>772000000000</v>
      </c>
      <c r="Y222" s="5">
        <v>528000000000</v>
      </c>
    </row>
    <row r="223" spans="3:25" ht="15.5" x14ac:dyDescent="0.35">
      <c r="C223" t="s">
        <v>22</v>
      </c>
      <c r="I223" s="5">
        <v>-1548000000000</v>
      </c>
      <c r="J223" s="5">
        <v>-1833000000000</v>
      </c>
      <c r="K223" s="5">
        <v>-1840000000000</v>
      </c>
      <c r="L223" s="5">
        <v>-1402000000000</v>
      </c>
      <c r="M223" s="5">
        <v>-389000000000</v>
      </c>
      <c r="N223" s="5">
        <v>-277000000000</v>
      </c>
      <c r="O223" s="5">
        <v>-306000000000</v>
      </c>
      <c r="P223" s="5">
        <v>64000000000</v>
      </c>
      <c r="Q223" s="5">
        <v>100000000000</v>
      </c>
      <c r="R223" s="5">
        <v>250000000000</v>
      </c>
      <c r="S223" s="5">
        <v>403000000000</v>
      </c>
      <c r="T223" s="5">
        <v>470000000000</v>
      </c>
      <c r="U223" s="5">
        <v>656000000000</v>
      </c>
      <c r="V223" s="5">
        <v>948000000000</v>
      </c>
      <c r="W223" s="5">
        <v>908000000000</v>
      </c>
      <c r="X223" s="5">
        <v>739000000000</v>
      </c>
      <c r="Y223" s="5">
        <v>475000000000</v>
      </c>
    </row>
    <row r="224" spans="3:25" ht="15.5" x14ac:dyDescent="0.35">
      <c r="C224" t="s">
        <v>245</v>
      </c>
      <c r="I224" s="5">
        <v>1787000000000</v>
      </c>
      <c r="J224" s="5">
        <v>2192000000000</v>
      </c>
      <c r="K224" s="5">
        <v>2309000000000</v>
      </c>
      <c r="L224" s="5">
        <v>1498000000000</v>
      </c>
      <c r="M224" s="5">
        <v>549000000000</v>
      </c>
      <c r="N224" s="5">
        <v>399000000000</v>
      </c>
      <c r="O224" s="5">
        <v>589000000000</v>
      </c>
      <c r="P224" s="5">
        <v>689000000000</v>
      </c>
      <c r="Q224" s="5">
        <v>596000000000</v>
      </c>
      <c r="R224" s="5">
        <v>178000000000</v>
      </c>
      <c r="S224" s="5">
        <v>586000000000</v>
      </c>
      <c r="T224" s="5">
        <v>703000000000</v>
      </c>
      <c r="U224" s="5">
        <v>526000000000</v>
      </c>
      <c r="V224" s="5">
        <v>-83000000000</v>
      </c>
      <c r="W224" s="5">
        <v>-173000000000</v>
      </c>
      <c r="X224" s="5">
        <v>-175000000000</v>
      </c>
      <c r="Y224" s="5">
        <v>-95000000000</v>
      </c>
    </row>
    <row r="225" spans="2:25" ht="15.5" x14ac:dyDescent="0.35">
      <c r="C225" t="s">
        <v>246</v>
      </c>
      <c r="I225" s="5">
        <v>264000000000</v>
      </c>
      <c r="J225" s="5">
        <v>365000000000</v>
      </c>
      <c r="K225" s="5">
        <v>256000000000</v>
      </c>
      <c r="L225" s="5">
        <v>725000000000</v>
      </c>
      <c r="M225" s="5">
        <v>338000000000</v>
      </c>
      <c r="N225" s="5">
        <v>241000000000</v>
      </c>
      <c r="O225" s="5">
        <v>339000000000</v>
      </c>
      <c r="P225" s="5">
        <v>279000000000</v>
      </c>
      <c r="Q225" s="5">
        <v>240000000000</v>
      </c>
      <c r="R225" s="5">
        <v>278000000000</v>
      </c>
      <c r="S225" s="5">
        <v>419000000000</v>
      </c>
      <c r="T225" s="5">
        <v>404000000000</v>
      </c>
      <c r="U225" s="5">
        <v>694000000000</v>
      </c>
      <c r="V225" s="5">
        <v>547000000000</v>
      </c>
      <c r="W225" s="5">
        <v>318000000000</v>
      </c>
      <c r="X225" s="5">
        <v>295000000000</v>
      </c>
      <c r="Y225" s="5">
        <v>222000000000</v>
      </c>
    </row>
    <row r="226" spans="2:25" ht="15.5" x14ac:dyDescent="0.35">
      <c r="C226" t="s">
        <v>247</v>
      </c>
      <c r="I226" s="5">
        <v>-469000000000</v>
      </c>
      <c r="J226" s="5">
        <v>-77000000000</v>
      </c>
      <c r="K226" s="5">
        <v>-432000000000</v>
      </c>
      <c r="L226" s="5">
        <v>-336000000000</v>
      </c>
      <c r="M226" s="5">
        <v>-121000000000</v>
      </c>
      <c r="N226" s="5">
        <v>-197000000000</v>
      </c>
      <c r="O226" s="5">
        <v>-131000000000</v>
      </c>
      <c r="P226" s="5">
        <v>-379000000000</v>
      </c>
      <c r="Q226" s="5">
        <v>-144000000000</v>
      </c>
      <c r="R226" s="5">
        <v>-83000000000</v>
      </c>
      <c r="S226" s="5">
        <v>-123000000000</v>
      </c>
      <c r="T226" s="5">
        <v>-82000000000</v>
      </c>
      <c r="U226" s="5">
        <v>-44000000000</v>
      </c>
      <c r="V226" s="5">
        <v>-563000000000</v>
      </c>
      <c r="W226" s="5">
        <v>-729000000000</v>
      </c>
      <c r="X226" s="5">
        <v>-678000000000</v>
      </c>
      <c r="Y226" s="5">
        <v>-355000000000</v>
      </c>
    </row>
    <row r="227" spans="2:25" ht="15.5" x14ac:dyDescent="0.35">
      <c r="C227" t="s">
        <v>14</v>
      </c>
      <c r="I227" s="5">
        <v>-205000000000</v>
      </c>
      <c r="J227" s="5">
        <v>287000000000</v>
      </c>
      <c r="K227" s="5">
        <v>-175000000000</v>
      </c>
      <c r="L227" s="5">
        <v>390000000000</v>
      </c>
      <c r="M227" s="5">
        <v>217000000000</v>
      </c>
      <c r="N227" s="5">
        <v>44000000000</v>
      </c>
      <c r="O227" s="5">
        <v>209000000000</v>
      </c>
      <c r="P227" s="5">
        <v>-100000000000</v>
      </c>
      <c r="Q227" s="5">
        <v>95000000000</v>
      </c>
      <c r="R227" s="5">
        <v>194000000000</v>
      </c>
      <c r="S227" s="5">
        <v>296000000000</v>
      </c>
      <c r="T227" s="5">
        <v>323000000000</v>
      </c>
      <c r="U227" s="5">
        <v>649000000000</v>
      </c>
      <c r="V227" s="5">
        <v>-16000000000</v>
      </c>
      <c r="W227" s="5">
        <v>-411000000000</v>
      </c>
      <c r="X227" s="5">
        <v>-383000000000</v>
      </c>
      <c r="Y227" s="5">
        <v>-133000000000</v>
      </c>
    </row>
    <row r="228" spans="2:25" ht="15.5" x14ac:dyDescent="0.35">
      <c r="C228" t="s">
        <v>16</v>
      </c>
      <c r="I228" s="6">
        <v>-117.14</v>
      </c>
      <c r="J228" s="6">
        <v>164.24</v>
      </c>
      <c r="K228" s="6">
        <v>-100.24</v>
      </c>
      <c r="L228" s="6">
        <v>222.82</v>
      </c>
      <c r="M228" s="6">
        <v>124.17</v>
      </c>
      <c r="N228" s="6">
        <v>25.13</v>
      </c>
      <c r="O228" s="6">
        <v>119.19</v>
      </c>
      <c r="P228" s="6">
        <v>-57.1</v>
      </c>
      <c r="Q228" s="6">
        <v>54.32</v>
      </c>
      <c r="R228" s="6">
        <v>111.12</v>
      </c>
      <c r="S228" s="6">
        <v>169.15</v>
      </c>
      <c r="T228" s="6">
        <v>184.29</v>
      </c>
      <c r="U228" s="6">
        <v>371.13</v>
      </c>
      <c r="V228" s="6">
        <v>-8.9499999999999993</v>
      </c>
      <c r="W228" s="6">
        <v>-234.61</v>
      </c>
      <c r="X228" s="6">
        <v>-250.26</v>
      </c>
      <c r="Y228" s="6">
        <v>-218.62</v>
      </c>
    </row>
    <row r="230" spans="2:25" ht="15.5" x14ac:dyDescent="0.35">
      <c r="B230" t="s">
        <v>248</v>
      </c>
      <c r="C230" t="s">
        <v>249</v>
      </c>
      <c r="D230" s="5">
        <v>47000000000</v>
      </c>
      <c r="E230" s="5">
        <v>63000000000</v>
      </c>
      <c r="F230" s="5">
        <v>104000000000</v>
      </c>
      <c r="G230" s="5">
        <v>39000000000</v>
      </c>
      <c r="H230" s="5">
        <v>188000000000</v>
      </c>
      <c r="I230" s="5">
        <v>370000000000</v>
      </c>
      <c r="J230" s="5">
        <v>295000000000</v>
      </c>
      <c r="K230" s="5">
        <v>376000000000</v>
      </c>
      <c r="L230" s="5">
        <v>374000000000</v>
      </c>
      <c r="M230" s="5">
        <v>165000000000</v>
      </c>
      <c r="N230" s="5">
        <v>-218000000000</v>
      </c>
      <c r="O230" s="5">
        <v>22000000000</v>
      </c>
      <c r="P230" s="5">
        <v>-244000000000</v>
      </c>
      <c r="Q230" s="5">
        <v>-118000000000</v>
      </c>
    </row>
    <row r="231" spans="2:25" ht="15.5" x14ac:dyDescent="0.35">
      <c r="C231" t="s">
        <v>250</v>
      </c>
      <c r="H231" s="5">
        <v>253000000000</v>
      </c>
      <c r="I231" s="5">
        <v>370000000000</v>
      </c>
      <c r="J231" s="5">
        <v>295000000000</v>
      </c>
      <c r="K231" s="5">
        <v>376000000000</v>
      </c>
      <c r="L231" s="5">
        <v>374000000000</v>
      </c>
      <c r="M231" s="5">
        <v>165000000000</v>
      </c>
      <c r="N231" s="5">
        <v>-218000000000</v>
      </c>
      <c r="O231" s="5">
        <v>22000000000</v>
      </c>
      <c r="P231" s="5">
        <v>-244000000000</v>
      </c>
      <c r="Q231" s="5">
        <v>-118000000000</v>
      </c>
    </row>
    <row r="232" spans="2:25" ht="15.5" x14ac:dyDescent="0.35">
      <c r="C232" t="s">
        <v>56</v>
      </c>
      <c r="D232" s="6">
        <v>26.92</v>
      </c>
      <c r="E232" s="6">
        <v>35.979999999999997</v>
      </c>
      <c r="F232" s="6">
        <v>59.57</v>
      </c>
      <c r="G232" s="6">
        <v>22.22</v>
      </c>
      <c r="H232" s="6">
        <v>107.69</v>
      </c>
      <c r="I232" s="6">
        <v>211.52</v>
      </c>
      <c r="J232" s="6">
        <v>168.81</v>
      </c>
      <c r="K232" s="6">
        <v>214.63</v>
      </c>
      <c r="L232" s="6">
        <v>213.57</v>
      </c>
      <c r="M232" s="6">
        <v>94.04</v>
      </c>
      <c r="N232" s="6">
        <v>-124.85</v>
      </c>
      <c r="O232" s="6">
        <v>12.83</v>
      </c>
      <c r="P232" s="6">
        <v>-139.6</v>
      </c>
      <c r="Q232" s="6">
        <v>-67.709999999999994</v>
      </c>
    </row>
    <row r="233" spans="2:25" ht="15.5" x14ac:dyDescent="0.35">
      <c r="C233" t="s">
        <v>251</v>
      </c>
      <c r="H233" s="6">
        <v>144.69</v>
      </c>
      <c r="I233" s="6">
        <v>211.52</v>
      </c>
      <c r="J233" s="6">
        <v>168.81</v>
      </c>
      <c r="K233" s="6">
        <v>214.63</v>
      </c>
      <c r="L233" s="6">
        <v>213.57</v>
      </c>
      <c r="M233" s="6">
        <v>94.04</v>
      </c>
      <c r="N233" s="6">
        <v>-124.85</v>
      </c>
      <c r="O233" s="6">
        <v>12.83</v>
      </c>
      <c r="P233" s="6">
        <v>-139.6</v>
      </c>
      <c r="Q233" s="6">
        <v>-67.709999999999994</v>
      </c>
    </row>
    <row r="234" spans="2:25" ht="15.5" x14ac:dyDescent="0.35">
      <c r="C234" t="s">
        <v>252</v>
      </c>
      <c r="D234" s="5">
        <v>179000000000</v>
      </c>
      <c r="E234" s="5">
        <v>179000000000</v>
      </c>
      <c r="F234" s="5">
        <v>184000000000</v>
      </c>
      <c r="G234" s="5">
        <v>239000000000</v>
      </c>
      <c r="H234" s="5">
        <v>716000000000</v>
      </c>
      <c r="I234" s="5">
        <v>842000000000</v>
      </c>
      <c r="J234" s="5">
        <v>831000000000</v>
      </c>
      <c r="K234" s="5">
        <v>964000000000</v>
      </c>
      <c r="L234" s="5">
        <v>1315000000000</v>
      </c>
      <c r="M234" s="5">
        <v>1051000000000</v>
      </c>
      <c r="N234" s="5">
        <v>800000000000</v>
      </c>
      <c r="O234" s="5">
        <v>1101000000000</v>
      </c>
      <c r="P234" s="5">
        <v>1074000000000</v>
      </c>
      <c r="Q234" s="5">
        <v>916000000000</v>
      </c>
    </row>
    <row r="235" spans="2:25" ht="15.5" x14ac:dyDescent="0.35">
      <c r="C235" t="s">
        <v>253</v>
      </c>
      <c r="H235" s="5">
        <v>781000000000</v>
      </c>
      <c r="I235" s="5">
        <v>842000000000</v>
      </c>
      <c r="J235" s="5">
        <v>831000000000</v>
      </c>
      <c r="K235" s="5">
        <v>964000000000</v>
      </c>
      <c r="L235" s="5">
        <v>1315000000000</v>
      </c>
      <c r="M235" s="5">
        <v>1051000000000</v>
      </c>
      <c r="N235" s="5">
        <v>800000000000</v>
      </c>
      <c r="O235" s="5">
        <v>1101000000000</v>
      </c>
      <c r="P235" s="5">
        <v>1074000000000</v>
      </c>
      <c r="Q235" s="5">
        <v>916000000000</v>
      </c>
    </row>
    <row r="236" spans="2:25" ht="15.5" x14ac:dyDescent="0.35">
      <c r="C236" t="s">
        <v>254</v>
      </c>
      <c r="I236" s="6">
        <v>24.33</v>
      </c>
    </row>
    <row r="237" spans="2:25" ht="15.5" x14ac:dyDescent="0.35">
      <c r="C237" t="s">
        <v>255</v>
      </c>
      <c r="I237" s="6">
        <v>18.11</v>
      </c>
    </row>
    <row r="238" spans="2:25" ht="15.5" x14ac:dyDescent="0.35">
      <c r="C238" t="s">
        <v>256</v>
      </c>
      <c r="I238" s="6">
        <v>7.49</v>
      </c>
    </row>
    <row r="239" spans="2:25" ht="15.5" x14ac:dyDescent="0.35">
      <c r="C239" t="s">
        <v>257</v>
      </c>
      <c r="I239" s="6">
        <v>5.5199999999999999E-2</v>
      </c>
    </row>
    <row r="240" spans="2:25" ht="15.5" x14ac:dyDescent="0.35">
      <c r="C240" t="s">
        <v>258</v>
      </c>
      <c r="I240" s="6">
        <v>5.87</v>
      </c>
    </row>
    <row r="241" spans="3:9" ht="15.5" x14ac:dyDescent="0.35">
      <c r="C241" t="s">
        <v>259</v>
      </c>
      <c r="I241" s="6">
        <v>1.1599999999999999</v>
      </c>
    </row>
    <row r="242" spans="3:9" ht="15.5" x14ac:dyDescent="0.35">
      <c r="C242" t="s">
        <v>260</v>
      </c>
      <c r="I242" s="6">
        <v>24.75</v>
      </c>
    </row>
    <row r="243" spans="3:9" ht="15.5" x14ac:dyDescent="0.35">
      <c r="C243" t="s">
        <v>261</v>
      </c>
      <c r="I243" s="6">
        <v>-11.38</v>
      </c>
    </row>
    <row r="244" spans="3:9" ht="15.5" x14ac:dyDescent="0.35">
      <c r="C244" t="s">
        <v>262</v>
      </c>
      <c r="I244" s="6">
        <v>11.14</v>
      </c>
    </row>
    <row r="245" spans="3:9" ht="15.5" x14ac:dyDescent="0.35">
      <c r="C245" t="s">
        <v>263</v>
      </c>
      <c r="I245" s="5">
        <v>16</v>
      </c>
    </row>
    <row r="246" spans="3:9" ht="15.5" x14ac:dyDescent="0.35">
      <c r="C246" t="s">
        <v>264</v>
      </c>
      <c r="I246" s="6">
        <v>0.71</v>
      </c>
    </row>
    <row r="247" spans="3:9" ht="15.5" x14ac:dyDescent="0.35">
      <c r="C247" t="s">
        <v>265</v>
      </c>
      <c r="I247" s="6">
        <v>-56.16</v>
      </c>
    </row>
    <row r="248" spans="3:9" ht="15.5" x14ac:dyDescent="0.35">
      <c r="C248" t="s">
        <v>266</v>
      </c>
      <c r="I248" s="6">
        <v>144.69</v>
      </c>
    </row>
    <row r="249" spans="3:9" ht="15.5" x14ac:dyDescent="0.35">
      <c r="C249" t="s">
        <v>267</v>
      </c>
      <c r="I249" s="6">
        <v>107.69</v>
      </c>
    </row>
    <row r="250" spans="3:9" ht="15.5" x14ac:dyDescent="0.35">
      <c r="C250" t="s">
        <v>268</v>
      </c>
      <c r="I250" s="6">
        <v>446.3</v>
      </c>
    </row>
    <row r="251" spans="3:9" ht="15.5" x14ac:dyDescent="0.35">
      <c r="C251" t="s">
        <v>269</v>
      </c>
      <c r="D251" s="6">
        <v>930.45</v>
      </c>
    </row>
    <row r="252" spans="3:9" ht="15.5" x14ac:dyDescent="0.35">
      <c r="C252" t="s">
        <v>270</v>
      </c>
      <c r="I252" s="6">
        <v>2257.4299999999998</v>
      </c>
    </row>
    <row r="253" spans="3:9" ht="15.5" x14ac:dyDescent="0.35">
      <c r="C253" t="s">
        <v>271</v>
      </c>
      <c r="I253" s="6">
        <v>-230.2</v>
      </c>
    </row>
    <row r="254" spans="3:9" ht="15.5" x14ac:dyDescent="0.35">
      <c r="C254" t="s">
        <v>272</v>
      </c>
      <c r="D254" s="6">
        <v>7.97</v>
      </c>
    </row>
    <row r="255" spans="3:9" ht="15.5" x14ac:dyDescent="0.35">
      <c r="C255" t="s">
        <v>273</v>
      </c>
      <c r="D255" s="6">
        <v>7.91</v>
      </c>
    </row>
    <row r="256" spans="3:9" ht="15.5" x14ac:dyDescent="0.35">
      <c r="C256" t="s">
        <v>274</v>
      </c>
      <c r="D256" s="6">
        <v>0.05</v>
      </c>
    </row>
    <row r="257" spans="3:9" ht="15.5" x14ac:dyDescent="0.35">
      <c r="C257" t="s">
        <v>275</v>
      </c>
      <c r="D257" s="6">
        <v>0.03</v>
      </c>
    </row>
    <row r="258" spans="3:9" ht="15.5" x14ac:dyDescent="0.35">
      <c r="C258" t="s">
        <v>276</v>
      </c>
      <c r="D258" s="6">
        <v>0.09</v>
      </c>
    </row>
    <row r="259" spans="3:9" ht="15.5" x14ac:dyDescent="0.35">
      <c r="C259" t="s">
        <v>277</v>
      </c>
      <c r="D259" s="6">
        <v>0.05</v>
      </c>
    </row>
    <row r="260" spans="3:9" ht="15.5" x14ac:dyDescent="0.35">
      <c r="C260" t="s">
        <v>278</v>
      </c>
      <c r="D260" s="6">
        <v>1.1000000000000001</v>
      </c>
    </row>
    <row r="261" spans="3:9" ht="15.5" x14ac:dyDescent="0.35">
      <c r="C261" t="s">
        <v>279</v>
      </c>
      <c r="I261" s="6">
        <v>5.22</v>
      </c>
    </row>
    <row r="262" spans="3:9" ht="15.5" x14ac:dyDescent="0.35">
      <c r="C262" t="s">
        <v>12</v>
      </c>
      <c r="D262" s="5">
        <v>-187000000000</v>
      </c>
    </row>
    <row r="263" spans="3:9" ht="15.5" x14ac:dyDescent="0.35">
      <c r="C263" t="s">
        <v>280</v>
      </c>
      <c r="I263" s="6">
        <v>15.76</v>
      </c>
    </row>
    <row r="264" spans="3:9" ht="15.5" x14ac:dyDescent="0.35">
      <c r="C264" t="s">
        <v>281</v>
      </c>
      <c r="I264" s="6">
        <v>5.8499999999999996E-2</v>
      </c>
    </row>
    <row r="265" spans="3:9" ht="15.5" x14ac:dyDescent="0.35">
      <c r="C265" t="s">
        <v>282</v>
      </c>
      <c r="I265" s="6">
        <v>6.4100000000000004E-2</v>
      </c>
    </row>
    <row r="266" spans="3:9" ht="15.5" x14ac:dyDescent="0.35">
      <c r="C266" t="s">
        <v>283</v>
      </c>
      <c r="I266" s="6">
        <v>2.8199999999999999E-2</v>
      </c>
    </row>
    <row r="267" spans="3:9" ht="15.5" x14ac:dyDescent="0.35">
      <c r="C267" t="s">
        <v>284</v>
      </c>
      <c r="I267" s="6">
        <v>2.4500000000000001E-2</v>
      </c>
    </row>
    <row r="268" spans="3:9" ht="15.5" x14ac:dyDescent="0.35">
      <c r="C268" t="s">
        <v>285</v>
      </c>
      <c r="D268" s="6">
        <v>83.51</v>
      </c>
    </row>
    <row r="269" spans="3:9" ht="15.5" x14ac:dyDescent="0.35">
      <c r="C269" t="s">
        <v>286</v>
      </c>
      <c r="D269" s="6">
        <v>8.8000000000000007</v>
      </c>
    </row>
    <row r="270" spans="3:9" ht="15.5" x14ac:dyDescent="0.35">
      <c r="C270" t="s">
        <v>287</v>
      </c>
      <c r="D270" s="6">
        <v>34.08</v>
      </c>
    </row>
    <row r="271" spans="3:9" ht="15.5" x14ac:dyDescent="0.35">
      <c r="C271" t="s">
        <v>288</v>
      </c>
      <c r="D271" s="6">
        <v>58.23</v>
      </c>
    </row>
    <row r="272" spans="3:9" ht="15.5" x14ac:dyDescent="0.35">
      <c r="C272" t="s">
        <v>289</v>
      </c>
      <c r="D272" s="6">
        <v>1.0900000000000001</v>
      </c>
    </row>
    <row r="273" spans="3:9" ht="15.5" x14ac:dyDescent="0.35">
      <c r="C273" t="s">
        <v>290</v>
      </c>
      <c r="I273" s="6">
        <v>0.18</v>
      </c>
    </row>
    <row r="274" spans="3:9" ht="15.5" x14ac:dyDescent="0.35">
      <c r="C274" t="s">
        <v>291</v>
      </c>
      <c r="I274" s="6">
        <v>40.31</v>
      </c>
    </row>
    <row r="275" spans="3:9" ht="15.5" x14ac:dyDescent="0.35">
      <c r="C275" t="s">
        <v>52</v>
      </c>
      <c r="I275" s="5">
        <v>4585000000000</v>
      </c>
    </row>
    <row r="276" spans="3:9" ht="15.5" x14ac:dyDescent="0.35">
      <c r="C276" t="s">
        <v>292</v>
      </c>
      <c r="I276" s="5">
        <v>3188000000000</v>
      </c>
    </row>
    <row r="277" spans="3:9" ht="15.5" x14ac:dyDescent="0.35">
      <c r="C277" t="s">
        <v>293</v>
      </c>
      <c r="I277" s="5">
        <v>1750000000</v>
      </c>
    </row>
    <row r="278" spans="3:9" ht="15.5" x14ac:dyDescent="0.35">
      <c r="C278" t="s">
        <v>294</v>
      </c>
      <c r="I278" s="6">
        <v>0.17499999999999999</v>
      </c>
    </row>
    <row r="279" spans="3:9" ht="15.5" x14ac:dyDescent="0.35">
      <c r="C279" t="s">
        <v>295</v>
      </c>
      <c r="D279" s="6">
        <v>0.16899999999999998</v>
      </c>
    </row>
    <row r="280" spans="3:9" ht="15.5" x14ac:dyDescent="0.35">
      <c r="C280" t="s">
        <v>296</v>
      </c>
      <c r="D280" s="6">
        <v>1.6E-2</v>
      </c>
    </row>
    <row r="281" spans="3:9" ht="15.5" x14ac:dyDescent="0.35">
      <c r="C281" t="s">
        <v>297</v>
      </c>
      <c r="D281" s="6">
        <v>0.26300000000000001</v>
      </c>
    </row>
    <row r="282" spans="3:9" ht="15.5" x14ac:dyDescent="0.35">
      <c r="C282" t="s">
        <v>298</v>
      </c>
      <c r="D282" s="6">
        <v>-0.25309999999999999</v>
      </c>
    </row>
    <row r="283" spans="3:9" ht="15.5" x14ac:dyDescent="0.35">
      <c r="C283" t="s">
        <v>299</v>
      </c>
      <c r="D283" s="6">
        <v>-0.69209999999999994</v>
      </c>
    </row>
    <row r="284" spans="3:9" ht="15.5" x14ac:dyDescent="0.35">
      <c r="C284" t="s">
        <v>300</v>
      </c>
      <c r="D284" s="6">
        <v>-0.71279999999999999</v>
      </c>
    </row>
    <row r="285" spans="3:9" ht="15.5" x14ac:dyDescent="0.35">
      <c r="C285" t="s">
        <v>365</v>
      </c>
      <c r="I285" s="5">
        <v>120</v>
      </c>
    </row>
    <row r="286" spans="3:9" ht="15.5" x14ac:dyDescent="0.35">
      <c r="C286" t="s">
        <v>366</v>
      </c>
      <c r="I286" t="s">
        <v>2729</v>
      </c>
    </row>
    <row r="287" spans="3:9" ht="15.5" x14ac:dyDescent="0.35">
      <c r="C287" t="s">
        <v>301</v>
      </c>
      <c r="I287" s="5">
        <v>4</v>
      </c>
    </row>
    <row r="288" spans="3:9" ht="15.5" x14ac:dyDescent="0.35">
      <c r="C288" t="s">
        <v>302</v>
      </c>
      <c r="I288" s="6">
        <v>0.91</v>
      </c>
    </row>
    <row r="289" spans="3:9" ht="15.5" x14ac:dyDescent="0.35">
      <c r="C289" t="s">
        <v>303</v>
      </c>
      <c r="I289" s="6">
        <v>0.76</v>
      </c>
    </row>
    <row r="290" spans="3:9" ht="15.5" x14ac:dyDescent="0.35">
      <c r="C290" t="s">
        <v>304</v>
      </c>
      <c r="I290" s="6">
        <v>0.42</v>
      </c>
    </row>
    <row r="291" spans="3:9" ht="15.5" x14ac:dyDescent="0.35">
      <c r="C291" t="s">
        <v>305</v>
      </c>
      <c r="I291" s="6">
        <v>0.96</v>
      </c>
    </row>
    <row r="292" spans="3:9" ht="15.5" x14ac:dyDescent="0.35">
      <c r="C292" t="s">
        <v>306</v>
      </c>
      <c r="I292" s="6">
        <v>0.21</v>
      </c>
    </row>
    <row r="293" spans="3:9" ht="15.5" x14ac:dyDescent="0.35">
      <c r="C293" t="s">
        <v>307</v>
      </c>
      <c r="I293" s="6">
        <v>0.51</v>
      </c>
    </row>
    <row r="294" spans="3:9" ht="15.5" x14ac:dyDescent="0.35">
      <c r="C294" t="s">
        <v>308</v>
      </c>
      <c r="I294" s="6">
        <v>0.65</v>
      </c>
    </row>
    <row r="295" spans="3:9" ht="15.5" x14ac:dyDescent="0.35">
      <c r="C295" t="s">
        <v>309</v>
      </c>
      <c r="I295" s="5">
        <v>781000000000</v>
      </c>
    </row>
    <row r="296" spans="3:9" ht="15.5" x14ac:dyDescent="0.35">
      <c r="C296" t="s">
        <v>310</v>
      </c>
      <c r="I296" s="5">
        <v>201000000000</v>
      </c>
    </row>
    <row r="297" spans="3:9" ht="15.5" x14ac:dyDescent="0.35">
      <c r="C297" t="s">
        <v>311</v>
      </c>
      <c r="I297" s="5">
        <v>196000000000</v>
      </c>
    </row>
    <row r="298" spans="3:9" ht="15.5" x14ac:dyDescent="0.35">
      <c r="C298" t="s">
        <v>312</v>
      </c>
      <c r="I298" s="5">
        <v>253000000000</v>
      </c>
    </row>
    <row r="299" spans="3:9" ht="15.5" x14ac:dyDescent="0.35">
      <c r="C299" t="s">
        <v>313</v>
      </c>
      <c r="D299" s="5">
        <v>1628000000000</v>
      </c>
    </row>
    <row r="300" spans="3:9" ht="15.5" x14ac:dyDescent="0.35">
      <c r="C300" t="s">
        <v>314</v>
      </c>
      <c r="D300" s="5">
        <v>4330000000000</v>
      </c>
    </row>
    <row r="301" spans="3:9" ht="15.5" x14ac:dyDescent="0.35">
      <c r="C301" t="s">
        <v>315</v>
      </c>
      <c r="D301" s="5">
        <v>361000000000</v>
      </c>
    </row>
    <row r="302" spans="3:9" ht="15.5" x14ac:dyDescent="0.35">
      <c r="C302" t="s">
        <v>233</v>
      </c>
      <c r="D302" s="5">
        <v>1685000000000</v>
      </c>
    </row>
    <row r="303" spans="3:9" ht="15.5" x14ac:dyDescent="0.35">
      <c r="C303" t="s">
        <v>232</v>
      </c>
      <c r="I303" s="5">
        <v>3951000000000</v>
      </c>
    </row>
    <row r="304" spans="3:9" ht="15.5" x14ac:dyDescent="0.35">
      <c r="C304" t="s">
        <v>231</v>
      </c>
      <c r="D304" s="5">
        <v>102000000000</v>
      </c>
    </row>
    <row r="305" spans="3:9" ht="15.5" x14ac:dyDescent="0.35">
      <c r="C305" t="s">
        <v>230</v>
      </c>
      <c r="D305" s="5">
        <v>111000000000</v>
      </c>
    </row>
    <row r="306" spans="3:9" ht="15.5" x14ac:dyDescent="0.35">
      <c r="C306" t="s">
        <v>23</v>
      </c>
      <c r="D306" s="5">
        <v>213000000000</v>
      </c>
    </row>
    <row r="307" spans="3:9" ht="15.5" x14ac:dyDescent="0.35">
      <c r="C307" t="s">
        <v>20</v>
      </c>
      <c r="D307" s="5">
        <v>-1415000000000</v>
      </c>
    </row>
    <row r="308" spans="3:9" ht="15.5" x14ac:dyDescent="0.35">
      <c r="C308" t="s">
        <v>316</v>
      </c>
      <c r="I308" s="5">
        <v>3969000000000</v>
      </c>
    </row>
    <row r="309" spans="3:9" ht="15.5" x14ac:dyDescent="0.35">
      <c r="C309" t="s">
        <v>317</v>
      </c>
      <c r="I309" s="5">
        <v>185000000000</v>
      </c>
    </row>
    <row r="310" spans="3:9" ht="15.5" x14ac:dyDescent="0.35">
      <c r="C310" t="s">
        <v>318</v>
      </c>
      <c r="I310" s="5">
        <v>-701000000000</v>
      </c>
    </row>
    <row r="311" spans="3:9" ht="15.5" x14ac:dyDescent="0.35">
      <c r="C311" t="s">
        <v>319</v>
      </c>
      <c r="I311" s="5">
        <v>-131000000000</v>
      </c>
    </row>
    <row r="312" spans="3:9" ht="15.5" x14ac:dyDescent="0.35">
      <c r="C312" t="s">
        <v>320</v>
      </c>
      <c r="I312" s="5">
        <v>-588000000000</v>
      </c>
    </row>
    <row r="313" spans="3:9" ht="15.5" x14ac:dyDescent="0.35">
      <c r="C313" t="s">
        <v>321</v>
      </c>
      <c r="I313" s="5">
        <v>-403000000000</v>
      </c>
    </row>
  </sheetData>
  <pageMargins left="0.7" right="0.7" top="0.75" bottom="0.75" header="0.3" footer="0.3"/>
  <ignoredErrors>
    <ignoredError sqref="A1:Y314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Y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2730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2731</v>
      </c>
      <c r="D2" s="2" vm="707">
        <f ca="1">IFERROR(_xlfn.STOCKHISTORY("XIDX:" &amp; $C$1, D3, , 0, 0, 1), "Libur")</f>
        <v>122</v>
      </c>
      <c r="H2" s="2" vm="707">
        <f ca="1">IFERROR(INDEX(D2:G2,COUNT(D2:G2)),"")</f>
        <v>122</v>
      </c>
      <c r="I2" s="2" vm="756">
        <f t="shared" ref="I2:Y2" ca="1" si="0">IFERROR(_xlfn.STOCKHISTORY("XIDX:" &amp; $C$1, I1, , 0, 0, 1), "Libur")</f>
        <v>179</v>
      </c>
      <c r="J2" s="2" vm="342">
        <f t="shared" ca="1" si="0"/>
        <v>89</v>
      </c>
      <c r="K2" s="2" vm="451">
        <f t="shared" ca="1" si="0"/>
        <v>100</v>
      </c>
      <c r="L2" s="2" vm="281">
        <f t="shared" ca="1" si="0"/>
        <v>127</v>
      </c>
      <c r="M2" s="2" vm="279">
        <f t="shared" ca="1" si="0"/>
        <v>146</v>
      </c>
      <c r="N2" s="2" vm="757">
        <f t="shared" ca="1" si="0"/>
        <v>95</v>
      </c>
      <c r="O2" s="2" vm="530">
        <f t="shared" ca="1" si="0"/>
        <v>94</v>
      </c>
      <c r="P2" s="2" vm="225">
        <f t="shared" ca="1" si="0"/>
        <v>126</v>
      </c>
      <c r="Q2" s="2" vm="158">
        <f t="shared" ca="1" si="0"/>
        <v>135</v>
      </c>
      <c r="R2" s="2" vm="578">
        <f t="shared" ca="1" si="0"/>
        <v>185</v>
      </c>
      <c r="S2" s="2" vm="758">
        <f t="shared" ca="1" si="0"/>
        <v>140</v>
      </c>
      <c r="T2" s="2" vm="222">
        <f t="shared" ca="1" si="0"/>
        <v>200</v>
      </c>
      <c r="U2" s="2" vm="759">
        <f t="shared" ca="1" si="0"/>
        <v>305</v>
      </c>
      <c r="V2" s="2" vm="404">
        <f t="shared" ca="1" si="0"/>
        <v>380</v>
      </c>
      <c r="W2" s="2" vm="153">
        <f t="shared" ca="1" si="0"/>
        <v>410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46142</v>
      </c>
      <c r="H3" s="1">
        <f>IFERROR(INDEX(D3:G3,COUNT(D3:G3)),"")</f>
        <v>46142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113063679206</v>
      </c>
      <c r="H4" s="2">
        <f>IFERROR(SUM(D4:G4)*(4/MAX(1,COUNT(D4:G4))),"")</f>
        <v>452254716824</v>
      </c>
      <c r="I4" s="2">
        <f t="shared" ref="I4:Y4" si="1">IFERROR(INDEX(I51:I500,MATCH($C$4,$C$51:$C$500,0)),"")</f>
        <v>401535668281</v>
      </c>
      <c r="J4" s="2">
        <f t="shared" si="1"/>
        <v>431604947156</v>
      </c>
      <c r="K4" s="2">
        <f t="shared" si="1"/>
        <v>418529044960</v>
      </c>
      <c r="L4" s="2">
        <f t="shared" si="1"/>
        <v>360183468535</v>
      </c>
      <c r="M4" s="2">
        <f t="shared" si="1"/>
        <v>210528089820</v>
      </c>
      <c r="N4" s="2">
        <f t="shared" si="1"/>
        <v>297216309211</v>
      </c>
      <c r="O4" s="2">
        <f t="shared" si="1"/>
        <v>537567605097</v>
      </c>
      <c r="P4" s="2">
        <f t="shared" si="1"/>
        <v>502517714607</v>
      </c>
      <c r="Q4" s="2">
        <f t="shared" si="1"/>
        <v>731577343628</v>
      </c>
      <c r="R4" s="2">
        <f t="shared" si="1"/>
        <v>685443920925</v>
      </c>
      <c r="S4" s="2">
        <f t="shared" si="1"/>
        <v>694782752351</v>
      </c>
      <c r="T4" s="2">
        <f t="shared" si="1"/>
        <v>671398849823</v>
      </c>
      <c r="U4" s="2">
        <f t="shared" si="1"/>
        <v>641284586295</v>
      </c>
      <c r="V4" s="2">
        <f t="shared" si="1"/>
        <v>717788399047</v>
      </c>
      <c r="W4" s="2">
        <f t="shared" si="1"/>
        <v>648375230795</v>
      </c>
      <c r="X4" s="2">
        <f t="shared" si="1"/>
        <v>566186416236</v>
      </c>
      <c r="Y4" s="2">
        <f t="shared" si="1"/>
        <v>516318810609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8623169836</v>
      </c>
      <c r="H5" s="2">
        <f>IFERROR(SUM(D5:G5)*(4/MAX(1,COUNT(D5:G5))),"")</f>
        <v>34492679344</v>
      </c>
      <c r="I5" s="2">
        <f t="shared" ref="I5:Y5" si="2">IFERROR(INDEX(I51:I500,MATCH($C$5,$C$51:$C$500,0)),"")</f>
        <v>-27834882417</v>
      </c>
      <c r="J5" s="2">
        <f t="shared" si="2"/>
        <v>-1726608898</v>
      </c>
      <c r="K5" s="2">
        <f t="shared" si="2"/>
        <v>-35656393218</v>
      </c>
      <c r="L5" s="2">
        <f t="shared" si="2"/>
        <v>-39538150135</v>
      </c>
      <c r="M5" s="2">
        <f t="shared" si="2"/>
        <v>-149524974918</v>
      </c>
      <c r="N5" s="2">
        <f t="shared" si="2"/>
        <v>354688058879</v>
      </c>
      <c r="O5" s="2">
        <f t="shared" si="2"/>
        <v>-65502395897</v>
      </c>
      <c r="P5" s="2">
        <f t="shared" si="2"/>
        <v>-112242874722</v>
      </c>
      <c r="Q5" s="2">
        <f t="shared" si="2"/>
        <v>-28184341124</v>
      </c>
      <c r="R5" s="2">
        <f t="shared" si="2"/>
        <v>6713169191</v>
      </c>
      <c r="S5" s="2">
        <f t="shared" si="2"/>
        <v>-8678433080</v>
      </c>
      <c r="T5" s="2">
        <f t="shared" si="2"/>
        <v>2976791305</v>
      </c>
      <c r="U5" s="2">
        <f t="shared" si="2"/>
        <v>16755779909</v>
      </c>
      <c r="V5" s="2">
        <f t="shared" si="2"/>
        <v>46348938097</v>
      </c>
      <c r="W5" s="2">
        <f t="shared" si="2"/>
        <v>42662266789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348208316962</v>
      </c>
      <c r="H6" s="2">
        <f>IFERROR(INDEX(D6:G6,COUNT(D6:G6)),"")</f>
        <v>348208316962</v>
      </c>
      <c r="I6" s="2">
        <f t="shared" ref="I6:Y6" si="3">IFERROR(INDEX(I51:I500,MATCH($C$6,$C$51:$C$500,0)),"")</f>
        <v>339585037033</v>
      </c>
      <c r="J6" s="2">
        <f t="shared" si="3"/>
        <v>367419666148</v>
      </c>
      <c r="K6" s="2">
        <f t="shared" si="3"/>
        <v>369146072052</v>
      </c>
      <c r="L6" s="2">
        <f t="shared" si="3"/>
        <v>404797197979</v>
      </c>
      <c r="M6" s="2">
        <f t="shared" si="3"/>
        <v>440334294044</v>
      </c>
      <c r="N6" s="2">
        <f t="shared" si="3"/>
        <v>589859359467</v>
      </c>
      <c r="O6" s="2">
        <f t="shared" si="3"/>
        <v>235171201739</v>
      </c>
      <c r="P6" s="2">
        <f t="shared" si="3"/>
        <v>300499756873</v>
      </c>
      <c r="Q6" s="2">
        <f t="shared" si="3"/>
        <v>412742622543</v>
      </c>
      <c r="R6" s="2">
        <f t="shared" si="3"/>
        <v>440926897711</v>
      </c>
      <c r="S6" s="2">
        <f t="shared" si="3"/>
        <v>434213595966</v>
      </c>
      <c r="T6" s="2">
        <f t="shared" si="3"/>
        <v>453749133904</v>
      </c>
      <c r="U6" s="2">
        <f t="shared" si="3"/>
        <v>451318464718</v>
      </c>
      <c r="V6" s="2">
        <f t="shared" si="3"/>
        <v>434562913348</v>
      </c>
      <c r="W6" s="2">
        <f t="shared" si="3"/>
        <v>400542318744</v>
      </c>
      <c r="X6" s="2">
        <f t="shared" si="3"/>
        <v>116919245610</v>
      </c>
      <c r="Y6" s="2">
        <f t="shared" si="3"/>
        <v>90692748959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1.07</v>
      </c>
      <c r="H7" s="3">
        <f>IFERROR(INDEX(D7:G7,COUNT(D7:G7)),"")</f>
        <v>1.07</v>
      </c>
      <c r="I7" s="3">
        <f t="shared" ref="I7:Y7" si="4">IFERROR(INDEX(I51:I500,MATCH($C$7,$C$51:$C$500,0))/1000000000,"")</f>
        <v>1.07</v>
      </c>
      <c r="J7" s="3">
        <f t="shared" si="4"/>
        <v>1.07</v>
      </c>
      <c r="K7" s="3">
        <f t="shared" si="4"/>
        <v>1.07</v>
      </c>
      <c r="L7" s="3">
        <f t="shared" si="4"/>
        <v>1.07</v>
      </c>
      <c r="M7" s="3">
        <f t="shared" si="4"/>
        <v>1.07</v>
      </c>
      <c r="N7" s="3">
        <f t="shared" si="4"/>
        <v>1.07</v>
      </c>
      <c r="O7" s="3">
        <f t="shared" si="4"/>
        <v>1.07</v>
      </c>
      <c r="P7" s="3">
        <f t="shared" si="4"/>
        <v>1.07</v>
      </c>
      <c r="Q7" s="3">
        <f t="shared" si="4"/>
        <v>1.07</v>
      </c>
      <c r="R7" s="3">
        <f t="shared" si="4"/>
        <v>1.07</v>
      </c>
      <c r="S7" s="3">
        <f t="shared" si="4"/>
        <v>1.07</v>
      </c>
      <c r="T7" s="3">
        <f t="shared" si="4"/>
        <v>1.07</v>
      </c>
      <c r="U7" s="3">
        <f t="shared" si="4"/>
        <v>1.07</v>
      </c>
      <c r="V7" s="3">
        <f t="shared" si="4"/>
        <v>1.07</v>
      </c>
      <c r="W7" s="3">
        <f t="shared" si="4"/>
        <v>1.07</v>
      </c>
      <c r="X7" s="3">
        <f t="shared" si="4"/>
        <v>0.71</v>
      </c>
      <c r="Y7" s="3">
        <f t="shared" si="4"/>
        <v>0.1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Y8" si="5">IFERROR(INDEX(I51:I500,MATCH($C$8,$C$51:$C$500,0)),"")</f>
        <v>15000000000</v>
      </c>
      <c r="J8" s="2">
        <f t="shared" si="5"/>
        <v>4000000000</v>
      </c>
      <c r="K8" s="2">
        <f t="shared" si="5"/>
        <v>1000000000</v>
      </c>
      <c r="L8" s="2">
        <f t="shared" si="5"/>
        <v>-16000000000</v>
      </c>
      <c r="M8" s="2">
        <f t="shared" si="5"/>
        <v>-128000000000</v>
      </c>
      <c r="N8" s="2">
        <f t="shared" si="5"/>
        <v>-7000000000</v>
      </c>
      <c r="O8" s="2">
        <f t="shared" si="5"/>
        <v>-14000000000</v>
      </c>
      <c r="P8" s="2">
        <f t="shared" si="5"/>
        <v>-9000000000</v>
      </c>
      <c r="Q8" s="2">
        <f t="shared" si="5"/>
        <v>-58000000000</v>
      </c>
      <c r="R8" s="2">
        <f t="shared" si="5"/>
        <v>-17000000000</v>
      </c>
      <c r="S8" s="2">
        <f t="shared" si="5"/>
        <v>-17000000000</v>
      </c>
      <c r="T8" s="2">
        <f t="shared" si="5"/>
        <v>-34000000000</v>
      </c>
      <c r="U8" s="2">
        <f t="shared" si="5"/>
        <v>-69000000000</v>
      </c>
      <c r="V8" s="2">
        <f t="shared" si="5"/>
        <v>-38000000000</v>
      </c>
      <c r="W8" s="2">
        <f t="shared" si="5"/>
        <v>-5000000000</v>
      </c>
      <c r="X8" s="2">
        <f t="shared" si="5"/>
        <v>2000000000</v>
      </c>
      <c r="Y8" s="2">
        <f t="shared" si="5"/>
        <v>30000000000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2.2400000000000002</v>
      </c>
      <c r="H9" s="3">
        <f>IFERROR(INDEX(D9:G9,COUNT(D9:G9)),"")</f>
        <v>2.2400000000000002</v>
      </c>
      <c r="I9" s="3">
        <f t="shared" ref="I9:Y9" si="6">IFERROR(INDEX(I51:I500,MATCH($C$9,$C$51:$C$500,0)),"")</f>
        <v>13.86</v>
      </c>
      <c r="J9" s="3">
        <f t="shared" si="6"/>
        <v>4.1100000000000003</v>
      </c>
      <c r="K9" s="3">
        <f t="shared" si="6"/>
        <v>0.47</v>
      </c>
      <c r="L9" s="3">
        <f t="shared" si="6"/>
        <v>-14.56</v>
      </c>
      <c r="M9" s="3">
        <f t="shared" si="6"/>
        <v>-119.79</v>
      </c>
      <c r="N9" s="3">
        <f t="shared" si="6"/>
        <v>-6.37</v>
      </c>
      <c r="O9" s="3">
        <f t="shared" si="6"/>
        <v>-12.92</v>
      </c>
      <c r="P9" s="3">
        <f t="shared" si="6"/>
        <v>-8.49</v>
      </c>
      <c r="Q9" s="3">
        <f t="shared" si="6"/>
        <v>-53.9</v>
      </c>
      <c r="R9" s="3">
        <f t="shared" si="6"/>
        <v>-15.98</v>
      </c>
      <c r="S9" s="3">
        <f t="shared" si="6"/>
        <v>-15.74</v>
      </c>
      <c r="T9" s="3">
        <f t="shared" si="6"/>
        <v>-31.81</v>
      </c>
      <c r="U9" s="3">
        <f t="shared" si="6"/>
        <v>-64.52</v>
      </c>
      <c r="V9" s="3">
        <f t="shared" si="6"/>
        <v>-35.409999999999997</v>
      </c>
      <c r="W9" s="3">
        <f t="shared" si="6"/>
        <v>-4.4800000000000004</v>
      </c>
      <c r="X9" s="3">
        <f t="shared" si="6"/>
        <v>2.58</v>
      </c>
      <c r="Y9" s="3">
        <f t="shared" si="6"/>
        <v>301.39</v>
      </c>
    </row>
    <row r="10" spans="1:25" ht="15.5" x14ac:dyDescent="0.35">
      <c r="C10" t="s">
        <v>17</v>
      </c>
      <c r="D10" s="3">
        <f ca="1">IFERROR(IF(D9=0,"",D2/D9),"")</f>
        <v>54.464285714285708</v>
      </c>
      <c r="I10" s="3">
        <f t="shared" ref="I10:Y10" ca="1" si="7">IFERROR(IF(I9=0,"",I2/I9),"")</f>
        <v>12.914862914862915</v>
      </c>
      <c r="J10" s="3">
        <f t="shared" ca="1" si="7"/>
        <v>21.654501216545011</v>
      </c>
      <c r="K10" s="3">
        <f t="shared" ca="1" si="7"/>
        <v>212.76595744680853</v>
      </c>
      <c r="L10" s="3">
        <f t="shared" ca="1" si="7"/>
        <v>-8.7225274725274726</v>
      </c>
      <c r="M10" s="3">
        <f t="shared" ca="1" si="7"/>
        <v>-1.2187995659070039</v>
      </c>
      <c r="N10" s="3">
        <f t="shared" ca="1" si="7"/>
        <v>-14.913657770800627</v>
      </c>
      <c r="O10" s="3">
        <f t="shared" ca="1" si="7"/>
        <v>-7.2755417956656343</v>
      </c>
      <c r="P10" s="3">
        <f t="shared" ca="1" si="7"/>
        <v>-14.840989399293285</v>
      </c>
      <c r="Q10" s="3">
        <f t="shared" ca="1" si="7"/>
        <v>-2.5046382189239331</v>
      </c>
      <c r="R10" s="3">
        <f t="shared" ca="1" si="7"/>
        <v>-11.576971214017522</v>
      </c>
      <c r="S10" s="3">
        <f t="shared" ca="1" si="7"/>
        <v>-8.8945362134688697</v>
      </c>
      <c r="T10" s="3">
        <f t="shared" ca="1" si="7"/>
        <v>-6.287331027978623</v>
      </c>
      <c r="U10" s="3">
        <f t="shared" ca="1" si="7"/>
        <v>-4.727216367017979</v>
      </c>
      <c r="V10" s="3">
        <f t="shared" ca="1" si="7"/>
        <v>-10.731431798926858</v>
      </c>
      <c r="W10" s="3">
        <f t="shared" ca="1" si="7"/>
        <v>-91.517857142857139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8951982661</v>
      </c>
      <c r="H11" s="2">
        <f>IFERROR(INDEX(D11:G11,COUNT(D11:G11)),"")</f>
        <v>8951982661</v>
      </c>
      <c r="I11" s="2">
        <f t="shared" ref="I11:Y11" si="8">IFERROR(INDEX(I51:I500,MATCH($C$11,$C$51:$C$500,0)),"")</f>
        <v>4820945729</v>
      </c>
      <c r="J11" s="2">
        <f t="shared" si="8"/>
        <v>4443390832</v>
      </c>
      <c r="K11" s="2">
        <f t="shared" si="8"/>
        <v>4466982711</v>
      </c>
      <c r="L11" s="2">
        <f t="shared" si="8"/>
        <v>4018557970</v>
      </c>
      <c r="M11" s="2">
        <f t="shared" si="8"/>
        <v>2851093946</v>
      </c>
      <c r="N11" s="2">
        <f t="shared" si="8"/>
        <v>2199931138</v>
      </c>
      <c r="O11" s="2">
        <f t="shared" si="8"/>
        <v>2637369506</v>
      </c>
      <c r="P11" s="2">
        <f t="shared" si="8"/>
        <v>3998894576</v>
      </c>
      <c r="Q11" s="2">
        <f t="shared" si="8"/>
        <v>5238550050</v>
      </c>
      <c r="R11" s="2">
        <f t="shared" si="8"/>
        <v>6593262476</v>
      </c>
      <c r="S11" s="2">
        <f t="shared" si="8"/>
        <v>30922884864</v>
      </c>
      <c r="T11" s="2">
        <f t="shared" si="8"/>
        <v>41256538369</v>
      </c>
      <c r="U11" s="2">
        <f t="shared" si="8"/>
        <v>47589357527</v>
      </c>
      <c r="V11" s="2">
        <f t="shared" si="8"/>
        <v>119507444101</v>
      </c>
      <c r="W11" s="2">
        <f t="shared" si="8"/>
        <v>189419330218</v>
      </c>
      <c r="X11" s="2">
        <f t="shared" si="8"/>
        <v>12759157610</v>
      </c>
      <c r="Y11" s="2">
        <f t="shared" si="8"/>
        <v>12518987030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160000000000</v>
      </c>
      <c r="H12" s="2">
        <f>IFERROR(INDEX(D12:G12,COUNT(D12:G12)),"")</f>
        <v>160000000000</v>
      </c>
      <c r="I12" s="2">
        <f t="shared" ref="I12:Y12" si="9">IFERROR(INDEX(I51:I500,MATCH($C$12,$C$51:$C$500,0)),"")</f>
        <v>164000000000</v>
      </c>
      <c r="J12" s="2">
        <f t="shared" si="9"/>
        <v>179000000000</v>
      </c>
      <c r="K12" s="2">
        <f t="shared" si="9"/>
        <v>187000000000</v>
      </c>
      <c r="L12" s="2">
        <f t="shared" si="9"/>
        <v>181000000000</v>
      </c>
      <c r="M12" s="2">
        <f t="shared" si="9"/>
        <v>159000000000</v>
      </c>
      <c r="N12" s="2">
        <f t="shared" si="9"/>
        <v>213000000000</v>
      </c>
      <c r="O12" s="2">
        <f t="shared" si="9"/>
        <v>195000000000</v>
      </c>
      <c r="P12" s="2">
        <f t="shared" si="9"/>
        <v>177000000000</v>
      </c>
      <c r="Q12" s="2">
        <f t="shared" si="9"/>
        <v>168000000000</v>
      </c>
      <c r="R12" s="2">
        <f t="shared" si="9"/>
        <v>105000000000</v>
      </c>
      <c r="S12" s="2">
        <f t="shared" si="9"/>
        <v>25000000000</v>
      </c>
      <c r="T12" s="2">
        <f t="shared" si="9"/>
        <v>-1000000000</v>
      </c>
      <c r="U12" s="2">
        <f t="shared" si="9"/>
        <v>9000000000</v>
      </c>
      <c r="V12" s="2">
        <f t="shared" si="9"/>
        <v>-75000000000</v>
      </c>
      <c r="W12" s="2">
        <f t="shared" si="9"/>
        <v>-166000000000</v>
      </c>
      <c r="X12" s="2">
        <f t="shared" si="9"/>
        <v>68000000000</v>
      </c>
      <c r="Y12" s="2">
        <f t="shared" si="9"/>
        <v>54000000000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169000000000</v>
      </c>
      <c r="H13" s="2">
        <f>IFERROR(INDEX(D13:G13,COUNT(D13:G13)),"")</f>
        <v>169000000000</v>
      </c>
      <c r="I13" s="2">
        <f t="shared" ref="I13:Y13" si="10">IFERROR(INDEX(I51:I500,MATCH($C$13,$C$51:$C$500,0)),"")</f>
        <v>169000000000</v>
      </c>
      <c r="J13" s="2">
        <f t="shared" si="10"/>
        <v>184000000000</v>
      </c>
      <c r="K13" s="2">
        <f t="shared" si="10"/>
        <v>192000000000</v>
      </c>
      <c r="L13" s="2">
        <f t="shared" si="10"/>
        <v>185000000000</v>
      </c>
      <c r="M13" s="2">
        <f t="shared" si="10"/>
        <v>162000000000</v>
      </c>
      <c r="N13" s="2">
        <f t="shared" si="10"/>
        <v>215000000000</v>
      </c>
      <c r="O13" s="2">
        <f t="shared" si="10"/>
        <v>198000000000</v>
      </c>
      <c r="P13" s="2">
        <f t="shared" si="10"/>
        <v>181000000000</v>
      </c>
      <c r="Q13" s="2">
        <f t="shared" si="10"/>
        <v>174000000000</v>
      </c>
      <c r="R13" s="2">
        <f t="shared" si="10"/>
        <v>112000000000</v>
      </c>
      <c r="S13" s="2">
        <f t="shared" si="10"/>
        <v>56000000000</v>
      </c>
      <c r="T13" s="2">
        <f t="shared" si="10"/>
        <v>41000000000</v>
      </c>
      <c r="U13" s="2">
        <f t="shared" si="10"/>
        <v>57000000000</v>
      </c>
      <c r="V13" s="2">
        <f t="shared" si="10"/>
        <v>45000000000</v>
      </c>
      <c r="W13" s="2">
        <f t="shared" si="10"/>
        <v>23000000000</v>
      </c>
      <c r="X13" s="2">
        <f t="shared" si="10"/>
        <v>81000000000</v>
      </c>
      <c r="Y13" s="2">
        <f t="shared" si="10"/>
        <v>66000000000</v>
      </c>
    </row>
    <row r="14" spans="1:25" ht="15.5" x14ac:dyDescent="0.35">
      <c r="C14" t="s">
        <v>26</v>
      </c>
      <c r="D14" s="2">
        <f>IFERROR(INDEX(D51:D500,MATCH($C$14,$C$51:$C$500,0)),"")</f>
        <v>-3991041963</v>
      </c>
      <c r="H14" s="2">
        <f>IFERROR(SUM(D14:G14)*(4/MAX(1,COUNT(D14:G14))),"")</f>
        <v>-15964167852</v>
      </c>
      <c r="I14" s="2">
        <f t="shared" ref="I14:Y14" si="11">IFERROR(INDEX(I51:I500,MATCH($C$14,$C$51:$C$500,0)),"")</f>
        <v>-18130006285</v>
      </c>
      <c r="J14" s="2">
        <f t="shared" si="11"/>
        <v>-18786576319</v>
      </c>
      <c r="K14" s="2">
        <f t="shared" si="11"/>
        <v>-17596299308</v>
      </c>
      <c r="L14" s="2">
        <f t="shared" si="11"/>
        <v>-16415138147</v>
      </c>
      <c r="M14" s="2">
        <f t="shared" si="11"/>
        <v>-19029539174</v>
      </c>
      <c r="N14" s="2">
        <f t="shared" si="11"/>
        <v>-21277269462</v>
      </c>
      <c r="O14" s="2">
        <f t="shared" si="11"/>
        <v>-20433763651</v>
      </c>
      <c r="P14" s="2">
        <f t="shared" si="11"/>
        <v>-17848642603</v>
      </c>
      <c r="Q14" s="2">
        <f t="shared" si="11"/>
        <v>-14818644267</v>
      </c>
      <c r="R14" s="2">
        <f t="shared" si="11"/>
        <v>-13093228894</v>
      </c>
      <c r="S14" s="2">
        <f t="shared" si="11"/>
        <v>-7376918619</v>
      </c>
      <c r="T14" s="2">
        <f t="shared" si="11"/>
        <v>-6644855478</v>
      </c>
      <c r="U14" s="2">
        <f t="shared" si="11"/>
        <v>-4526537964</v>
      </c>
      <c r="V14" s="2">
        <f t="shared" si="11"/>
        <v>-2882582222</v>
      </c>
      <c r="W14" s="2">
        <f t="shared" si="11"/>
        <v>-3722860158</v>
      </c>
      <c r="X14" s="2">
        <f t="shared" si="11"/>
        <v>-7145888758</v>
      </c>
      <c r="Y14" s="2">
        <f t="shared" si="11"/>
        <v>-8759104215</v>
      </c>
    </row>
    <row r="15" spans="1:25" ht="15.5" x14ac:dyDescent="0.35">
      <c r="C15" t="s">
        <v>27</v>
      </c>
      <c r="D15" s="2">
        <f>IFERROR(INDEX(D51:D500,MATCH($C$15,$C$51:$C$500,0)),"")</f>
        <v>-2345463117</v>
      </c>
      <c r="H15" s="2">
        <f>IFERROR(SUM(D15:G15)*(4/MAX(1,COUNT(D15:G15))),"")</f>
        <v>-9381852468</v>
      </c>
      <c r="I15" s="2">
        <f t="shared" ref="I15:Y15" si="12">IFERROR(INDEX(I51:I500,MATCH($C$15,$C$51:$C$500,0)),"")</f>
        <v>-6360650233</v>
      </c>
      <c r="J15" s="2">
        <f t="shared" si="12"/>
        <v>-6105217680</v>
      </c>
      <c r="K15" s="2">
        <f t="shared" si="12"/>
        <v>-11909165403</v>
      </c>
      <c r="L15" s="2">
        <f t="shared" si="12"/>
        <v>277133500</v>
      </c>
      <c r="M15" s="2">
        <f t="shared" si="12"/>
        <v>-30997431321</v>
      </c>
      <c r="N15" s="2">
        <f t="shared" si="12"/>
        <v>-13801895089</v>
      </c>
      <c r="O15" s="2">
        <f t="shared" si="12"/>
        <v>21317144171</v>
      </c>
      <c r="P15" s="2">
        <f t="shared" si="12"/>
        <v>41024141531</v>
      </c>
      <c r="Q15" s="2">
        <f t="shared" si="12"/>
        <v>6967392602</v>
      </c>
      <c r="R15" s="2">
        <f t="shared" si="12"/>
        <v>-2967619292</v>
      </c>
      <c r="S15" s="2">
        <f t="shared" si="12"/>
        <v>2776670972</v>
      </c>
      <c r="T15" s="2">
        <f t="shared" si="12"/>
        <v>-2774368169</v>
      </c>
      <c r="U15" s="2">
        <f t="shared" si="12"/>
        <v>-6843350187</v>
      </c>
      <c r="V15" s="2">
        <f t="shared" si="12"/>
        <v>-14031570771</v>
      </c>
      <c r="W15" s="2">
        <f t="shared" si="12"/>
        <v>-11746989119</v>
      </c>
      <c r="X15" s="2">
        <f t="shared" si="12"/>
        <v>-11855453940</v>
      </c>
      <c r="Y15" s="2">
        <f t="shared" si="12"/>
        <v>-4807024528</v>
      </c>
    </row>
    <row r="16" spans="1:25" ht="15.5" x14ac:dyDescent="0.35">
      <c r="C16" t="s">
        <v>28</v>
      </c>
      <c r="D16" s="2">
        <f>IFERROR(INDEX(D51:D500,MATCH($C$16,$C$51:$C$500,0)),"")</f>
        <v>10968743046</v>
      </c>
      <c r="H16" s="2">
        <f>IFERROR(SUM(D16:G16)*(4/MAX(1,COUNT(D16:G16))),"")</f>
        <v>43874972184</v>
      </c>
      <c r="I16" s="2">
        <f t="shared" ref="I16:Y16" si="13">IFERROR(INDEX(I51:I500,MATCH($C$16,$C$51:$C$500,0)),"")</f>
        <v>-21436545580</v>
      </c>
      <c r="J16" s="2">
        <f t="shared" si="13"/>
        <v>1643328136</v>
      </c>
      <c r="K16" s="2">
        <f t="shared" si="13"/>
        <v>-20018433473</v>
      </c>
      <c r="L16" s="2">
        <f t="shared" si="13"/>
        <v>-42703939453</v>
      </c>
      <c r="M16" s="2">
        <f t="shared" si="13"/>
        <v>-117769279024</v>
      </c>
      <c r="N16" s="2">
        <f t="shared" si="13"/>
        <v>-189413036663</v>
      </c>
      <c r="O16" s="2">
        <f t="shared" si="13"/>
        <v>-88263038281</v>
      </c>
      <c r="P16" s="2">
        <f t="shared" si="13"/>
        <v>-155155168378</v>
      </c>
      <c r="Q16" s="2">
        <f t="shared" si="13"/>
        <v>-31658218720</v>
      </c>
      <c r="R16" s="2">
        <f t="shared" si="13"/>
        <v>11781230371</v>
      </c>
      <c r="S16" s="2">
        <f t="shared" si="13"/>
        <v>-16833220866</v>
      </c>
      <c r="T16" s="2">
        <f t="shared" si="13"/>
        <v>5699438368</v>
      </c>
      <c r="U16" s="2">
        <f t="shared" si="13"/>
        <v>23006208262</v>
      </c>
      <c r="V16" s="2">
        <f t="shared" si="13"/>
        <v>59554649590</v>
      </c>
      <c r="W16" s="2">
        <f t="shared" si="13"/>
        <v>54406395474</v>
      </c>
      <c r="X16" s="2">
        <f t="shared" si="13"/>
        <v>48619570430</v>
      </c>
      <c r="Y16" s="2">
        <f t="shared" si="13"/>
        <v>27037158872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130540000000.00002</v>
      </c>
      <c r="H20" s="2">
        <f t="shared" ref="H20:Y20" ca="1" si="14">IFERROR(H21*H2,"")</f>
        <v>130540000000.00002</v>
      </c>
      <c r="I20" s="2">
        <f t="shared" ca="1" si="14"/>
        <v>191530000000.00003</v>
      </c>
      <c r="J20" s="2">
        <f t="shared" ca="1" si="14"/>
        <v>95230000000.000015</v>
      </c>
      <c r="K20" s="2">
        <f t="shared" ca="1" si="14"/>
        <v>107000000000.00002</v>
      </c>
      <c r="L20" s="2">
        <f t="shared" ca="1" si="14"/>
        <v>135890000000.00002</v>
      </c>
      <c r="M20" s="2">
        <f t="shared" ca="1" si="14"/>
        <v>156220000000.00003</v>
      </c>
      <c r="N20" s="2">
        <f t="shared" ca="1" si="14"/>
        <v>101650000000.00002</v>
      </c>
      <c r="O20" s="2">
        <f t="shared" ca="1" si="14"/>
        <v>100580000000.00002</v>
      </c>
      <c r="P20" s="2">
        <f t="shared" ca="1" si="14"/>
        <v>134820000000.00002</v>
      </c>
      <c r="Q20" s="2">
        <f t="shared" ca="1" si="14"/>
        <v>144450000000.00003</v>
      </c>
      <c r="R20" s="2">
        <f t="shared" ca="1" si="14"/>
        <v>197950000000.00003</v>
      </c>
      <c r="S20" s="2">
        <f t="shared" ca="1" si="14"/>
        <v>149800000000.00003</v>
      </c>
      <c r="T20" s="2">
        <f t="shared" ca="1" si="14"/>
        <v>214000000000.00003</v>
      </c>
      <c r="U20" s="2">
        <f t="shared" ca="1" si="14"/>
        <v>326350000000.00006</v>
      </c>
      <c r="V20" s="2">
        <f t="shared" ca="1" si="14"/>
        <v>406600000000.00006</v>
      </c>
      <c r="W20" s="2">
        <f t="shared" ca="1" si="14"/>
        <v>438700000000.00006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1070000000.0000001</v>
      </c>
      <c r="H21" s="2">
        <f>IFERROR(INDEX(D21:G21,COUNT(D21:G21)),"")</f>
        <v>1070000000.0000001</v>
      </c>
      <c r="I21" s="2">
        <f t="shared" ref="I21:Y21" si="15">IFERROR(INDEX(I51:I500,MATCH($C$7,$C$51:$C$500,0)),"")</f>
        <v>1070000000.0000001</v>
      </c>
      <c r="J21" s="2">
        <f t="shared" si="15"/>
        <v>1070000000.0000001</v>
      </c>
      <c r="K21" s="2">
        <f t="shared" si="15"/>
        <v>1070000000.0000001</v>
      </c>
      <c r="L21" s="2">
        <f t="shared" si="15"/>
        <v>1070000000.0000001</v>
      </c>
      <c r="M21" s="2">
        <f t="shared" si="15"/>
        <v>1070000000.0000001</v>
      </c>
      <c r="N21" s="2">
        <f t="shared" si="15"/>
        <v>1070000000.0000001</v>
      </c>
      <c r="O21" s="2">
        <f t="shared" si="15"/>
        <v>1070000000.0000001</v>
      </c>
      <c r="P21" s="2">
        <f t="shared" si="15"/>
        <v>1070000000.0000001</v>
      </c>
      <c r="Q21" s="2">
        <f t="shared" si="15"/>
        <v>1070000000.0000001</v>
      </c>
      <c r="R21" s="2">
        <f t="shared" si="15"/>
        <v>1070000000.0000001</v>
      </c>
      <c r="S21" s="2">
        <f t="shared" si="15"/>
        <v>1070000000.0000001</v>
      </c>
      <c r="T21" s="2">
        <f t="shared" si="15"/>
        <v>1070000000.0000001</v>
      </c>
      <c r="U21" s="2">
        <f t="shared" si="15"/>
        <v>1070000000.0000001</v>
      </c>
      <c r="V21" s="2">
        <f t="shared" si="15"/>
        <v>1070000000.0000001</v>
      </c>
      <c r="W21" s="2">
        <f t="shared" si="15"/>
        <v>1070000000.0000001</v>
      </c>
      <c r="X21" s="2">
        <f t="shared" si="15"/>
        <v>710000000</v>
      </c>
      <c r="Y21" s="2">
        <f t="shared" si="15"/>
        <v>100000000</v>
      </c>
    </row>
    <row r="23" spans="1:25" ht="15.5" x14ac:dyDescent="0.35">
      <c r="B23" t="s">
        <v>53</v>
      </c>
      <c r="C23" t="s">
        <v>54</v>
      </c>
      <c r="D23" s="3">
        <f>IFERROR(D5/D6*100,"")</f>
        <v>2.4764399401008697</v>
      </c>
      <c r="H23" s="3">
        <f t="shared" ref="H23:Y23" si="16">IFERROR(H5/H6*100,"")</f>
        <v>9.9057597604034786</v>
      </c>
      <c r="I23" s="3">
        <f t="shared" si="16"/>
        <v>-8.196734067024007</v>
      </c>
      <c r="J23" s="3">
        <f t="shared" si="16"/>
        <v>-0.46992827468971299</v>
      </c>
      <c r="K23" s="3">
        <f t="shared" si="16"/>
        <v>-9.6591555261022091</v>
      </c>
      <c r="L23" s="3">
        <f t="shared" si="16"/>
        <v>-9.7673971886166946</v>
      </c>
      <c r="M23" s="3">
        <f t="shared" si="16"/>
        <v>-33.957149588503057</v>
      </c>
      <c r="N23" s="3">
        <f t="shared" si="16"/>
        <v>60.130953792018829</v>
      </c>
      <c r="O23" s="3">
        <f t="shared" si="16"/>
        <v>-27.853068493350865</v>
      </c>
      <c r="P23" s="3">
        <f t="shared" si="16"/>
        <v>-37.352068397658343</v>
      </c>
      <c r="Q23" s="3">
        <f t="shared" si="16"/>
        <v>-6.8285511562508239</v>
      </c>
      <c r="R23" s="3">
        <f t="shared" si="16"/>
        <v>1.5225129666278747</v>
      </c>
      <c r="S23" s="3">
        <f t="shared" si="16"/>
        <v>-1.9986553071174542</v>
      </c>
      <c r="T23" s="3">
        <f t="shared" si="16"/>
        <v>0.65604341310540149</v>
      </c>
      <c r="U23" s="3">
        <f t="shared" si="16"/>
        <v>3.7126289347522294</v>
      </c>
      <c r="V23" s="3">
        <f t="shared" si="16"/>
        <v>10.665645105311496</v>
      </c>
      <c r="W23" s="3">
        <f t="shared" si="16"/>
        <v>10.651125934153011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 t="str">
        <f>IFERROR(_xlfn.RRI(5,I23,D23),"")</f>
        <v/>
      </c>
      <c r="H24" s="4" t="str">
        <f t="shared" ref="H24:Y24" si="17">IFERROR(_xlfn.RRI(5,M23,H23),"")</f>
        <v/>
      </c>
      <c r="I24" s="4" t="str">
        <f t="shared" si="17"/>
        <v/>
      </c>
      <c r="J24" s="4">
        <f t="shared" si="17"/>
        <v>-0.55799039594667077</v>
      </c>
      <c r="K24" s="4">
        <f t="shared" si="17"/>
        <v>-0.23699936298601354</v>
      </c>
      <c r="L24" s="4">
        <f t="shared" si="17"/>
        <v>7.4212140224352297E-2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-0.32230684970285317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8.06</v>
      </c>
      <c r="H25" s="3">
        <f>IFERROR(INDEX(D25:G25,COUNT(D25:G25)),"")</f>
        <v>8.06</v>
      </c>
      <c r="I25" s="3">
        <f t="shared" ref="I25:Y25" si="18">IFERROR(INDEX(I51:I500,MATCH($C$25,$C$51:$C$500,0)),"")</f>
        <v>-25.98</v>
      </c>
      <c r="J25" s="3">
        <f t="shared" si="18"/>
        <v>-4.17</v>
      </c>
      <c r="K25" s="3">
        <f t="shared" si="18"/>
        <v>-29.84</v>
      </c>
      <c r="L25" s="3">
        <f t="shared" si="18"/>
        <v>-39.65</v>
      </c>
      <c r="M25" s="3">
        <f t="shared" si="18"/>
        <v>-139.03</v>
      </c>
      <c r="N25" s="3">
        <f t="shared" si="18"/>
        <v>-189.92</v>
      </c>
      <c r="O25" s="3">
        <f t="shared" si="18"/>
        <v>-62.57</v>
      </c>
      <c r="P25" s="3">
        <f t="shared" si="18"/>
        <v>-106.66</v>
      </c>
      <c r="Q25" s="3">
        <f t="shared" si="18"/>
        <v>-23.08</v>
      </c>
      <c r="R25" s="3">
        <f t="shared" si="18"/>
        <v>8.24</v>
      </c>
      <c r="S25" s="3">
        <f t="shared" si="18"/>
        <v>-13.14</v>
      </c>
      <c r="T25" s="3">
        <f t="shared" si="18"/>
        <v>2.73</v>
      </c>
      <c r="U25" s="3">
        <f t="shared" si="18"/>
        <v>15.11</v>
      </c>
      <c r="V25" s="3">
        <f t="shared" si="18"/>
        <v>42.54</v>
      </c>
      <c r="W25" s="3">
        <f t="shared" si="18"/>
        <v>39.869999999999997</v>
      </c>
      <c r="X25" s="3">
        <f t="shared" si="18"/>
        <v>51.42</v>
      </c>
      <c r="Y25" s="3">
        <f t="shared" si="18"/>
        <v>222.29</v>
      </c>
    </row>
    <row r="26" spans="1:25" ht="15.5" x14ac:dyDescent="0.35">
      <c r="C26" t="s">
        <v>58</v>
      </c>
      <c r="D26" s="4" t="str">
        <f>IFERROR(_xlfn.RRI(5,I25,D25),"")</f>
        <v/>
      </c>
      <c r="H26" s="4" t="str">
        <f t="shared" ref="H26:Y26" si="19">IFERROR(_xlfn.RRI(5,M25,H25),"")</f>
        <v/>
      </c>
      <c r="I26" s="4">
        <f t="shared" si="19"/>
        <v>-0.32824069783531296</v>
      </c>
      <c r="J26" s="4">
        <f t="shared" si="19"/>
        <v>-0.41822643983480656</v>
      </c>
      <c r="K26" s="4">
        <f t="shared" si="19"/>
        <v>-0.22489694631136059</v>
      </c>
      <c r="L26" s="4">
        <f t="shared" si="19"/>
        <v>0.11429832433622011</v>
      </c>
      <c r="M26" s="4" t="str">
        <f t="shared" si="19"/>
        <v/>
      </c>
      <c r="N26" s="4">
        <f t="shared" si="19"/>
        <v>0.70606301140612415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-0.27044809603417341</v>
      </c>
      <c r="S26" s="4" t="str">
        <f t="shared" si="19"/>
        <v/>
      </c>
      <c r="T26" s="4">
        <f t="shared" si="19"/>
        <v>-0.58519064311581892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105.66698991214952</v>
      </c>
      <c r="H27" s="3">
        <f t="shared" ref="H27:Y27" si="20">IFERROR(H4/H21,"")</f>
        <v>422.66795964859807</v>
      </c>
      <c r="I27" s="3">
        <f t="shared" si="20"/>
        <v>375.2669797018691</v>
      </c>
      <c r="J27" s="3">
        <f t="shared" si="20"/>
        <v>403.36910949158874</v>
      </c>
      <c r="K27" s="3">
        <f t="shared" si="20"/>
        <v>391.14864014953264</v>
      </c>
      <c r="L27" s="3">
        <f t="shared" si="20"/>
        <v>336.62006405140181</v>
      </c>
      <c r="M27" s="3">
        <f t="shared" si="20"/>
        <v>196.7552241308411</v>
      </c>
      <c r="N27" s="3">
        <f t="shared" si="20"/>
        <v>277.77225159906538</v>
      </c>
      <c r="O27" s="3">
        <f t="shared" si="20"/>
        <v>502.39963093177562</v>
      </c>
      <c r="P27" s="3">
        <f t="shared" si="20"/>
        <v>469.64272393177566</v>
      </c>
      <c r="Q27" s="3">
        <f t="shared" si="20"/>
        <v>683.71714357757003</v>
      </c>
      <c r="R27" s="3">
        <f t="shared" si="20"/>
        <v>640.60179525700926</v>
      </c>
      <c r="S27" s="3">
        <f t="shared" si="20"/>
        <v>649.32967509439243</v>
      </c>
      <c r="T27" s="3">
        <f t="shared" si="20"/>
        <v>627.47556058224291</v>
      </c>
      <c r="U27" s="3">
        <f t="shared" si="20"/>
        <v>599.3313890607476</v>
      </c>
      <c r="V27" s="3">
        <f t="shared" si="20"/>
        <v>670.83027948317749</v>
      </c>
      <c r="W27" s="3">
        <f t="shared" si="20"/>
        <v>605.95815962149527</v>
      </c>
      <c r="X27" s="3">
        <f t="shared" si="20"/>
        <v>797.44565667042252</v>
      </c>
      <c r="Y27" s="3">
        <f t="shared" si="20"/>
        <v>5163.1881060899996</v>
      </c>
    </row>
    <row r="28" spans="1:25" ht="15.5" x14ac:dyDescent="0.35">
      <c r="C28" t="s">
        <v>60</v>
      </c>
      <c r="D28" s="4">
        <f>IFERROR(_xlfn.RRI(5,I27,D27),"")</f>
        <v>-0.22389622327223691</v>
      </c>
      <c r="H28" s="4">
        <f t="shared" ref="H28:Y28" si="21">IFERROR(_xlfn.RRI(5,M27,H27),"")</f>
        <v>0.16523792457799913</v>
      </c>
      <c r="I28" s="4">
        <f t="shared" si="21"/>
        <v>6.2014138574723932E-2</v>
      </c>
      <c r="J28" s="4">
        <f t="shared" si="21"/>
        <v>-4.2958732445271486E-2</v>
      </c>
      <c r="K28" s="4">
        <f t="shared" si="21"/>
        <v>-3.5916066717562534E-2</v>
      </c>
      <c r="L28" s="4">
        <f t="shared" si="21"/>
        <v>-0.13213393764201709</v>
      </c>
      <c r="M28" s="4">
        <f t="shared" si="21"/>
        <v>-0.21029002415734321</v>
      </c>
      <c r="N28" s="4">
        <f t="shared" si="21"/>
        <v>-0.15618989562722307</v>
      </c>
      <c r="O28" s="4">
        <f t="shared" si="21"/>
        <v>-4.3487831696060408E-2</v>
      </c>
      <c r="P28" s="4">
        <f t="shared" si="21"/>
        <v>-4.7598403140996948E-2</v>
      </c>
      <c r="Q28" s="4">
        <f t="shared" si="21"/>
        <v>3.8128767945500019E-3</v>
      </c>
      <c r="R28" s="4">
        <f t="shared" si="21"/>
        <v>1.1181470419963757E-2</v>
      </c>
      <c r="S28" s="4">
        <f t="shared" si="21"/>
        <v>-4.0261690268236894E-2</v>
      </c>
      <c r="T28" s="4">
        <f t="shared" si="21"/>
        <v>-0.34395176183067766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-1.3102386451116244</v>
      </c>
      <c r="I29" s="4">
        <f t="shared" si="22"/>
        <v>5.2302158273381298</v>
      </c>
      <c r="J29" s="4">
        <f t="shared" si="22"/>
        <v>-0.86025469168900814</v>
      </c>
      <c r="K29" s="4">
        <f t="shared" si="22"/>
        <v>-0.24741488020176541</v>
      </c>
      <c r="L29" s="4">
        <f t="shared" si="22"/>
        <v>-0.71480975329065666</v>
      </c>
      <c r="M29" s="4">
        <f t="shared" si="22"/>
        <v>-0.2679549283909014</v>
      </c>
      <c r="N29" s="4">
        <f t="shared" si="22"/>
        <v>2.0353204411059611</v>
      </c>
      <c r="O29" s="4">
        <f t="shared" si="22"/>
        <v>-0.41336958559909992</v>
      </c>
      <c r="P29" s="4">
        <f t="shared" si="22"/>
        <v>3.6213171577123053</v>
      </c>
      <c r="Q29" s="4">
        <f t="shared" si="22"/>
        <v>-3.8009708737864076</v>
      </c>
      <c r="R29" s="4">
        <f t="shared" si="22"/>
        <v>-1.6270928462709286</v>
      </c>
      <c r="S29" s="4">
        <f t="shared" si="22"/>
        <v>-5.8131868131868139</v>
      </c>
      <c r="T29" s="4">
        <f t="shared" si="22"/>
        <v>-0.81932495036399733</v>
      </c>
      <c r="U29" s="4">
        <f t="shared" si="22"/>
        <v>-0.64480488951574988</v>
      </c>
      <c r="V29" s="4">
        <f t="shared" si="22"/>
        <v>6.6967644845748728E-2</v>
      </c>
      <c r="W29" s="4">
        <f t="shared" si="22"/>
        <v>-0.2246207701283548</v>
      </c>
      <c r="X29" s="4">
        <f t="shared" si="22"/>
        <v>-0.76868055243150846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0.12631268539637217</v>
      </c>
      <c r="I30" s="4">
        <f t="shared" si="23"/>
        <v>-6.9668522275143724E-2</v>
      </c>
      <c r="J30" s="4">
        <f t="shared" si="23"/>
        <v>3.124252033033869E-2</v>
      </c>
      <c r="K30" s="4">
        <f t="shared" si="23"/>
        <v>0.1619884906498156</v>
      </c>
      <c r="L30" s="4">
        <f t="shared" si="23"/>
        <v>0.71085705875617</v>
      </c>
      <c r="M30" s="4">
        <f t="shared" si="23"/>
        <v>-0.29166710138190377</v>
      </c>
      <c r="N30" s="4">
        <f t="shared" si="23"/>
        <v>-0.44710896565768771</v>
      </c>
      <c r="O30" s="4">
        <f t="shared" si="23"/>
        <v>6.9748567008052931E-2</v>
      </c>
      <c r="P30" s="4">
        <f t="shared" si="23"/>
        <v>-0.31310377640327064</v>
      </c>
      <c r="Q30" s="4">
        <f t="shared" si="23"/>
        <v>6.730444503868882E-2</v>
      </c>
      <c r="R30" s="4">
        <f t="shared" si="23"/>
        <v>-1.3441369110559143E-2</v>
      </c>
      <c r="S30" s="4">
        <f t="shared" si="23"/>
        <v>3.4828630603350987E-2</v>
      </c>
      <c r="T30" s="4">
        <f t="shared" si="23"/>
        <v>4.6959281684882094E-2</v>
      </c>
      <c r="U30" s="4">
        <f t="shared" si="23"/>
        <v>-0.106582682101819</v>
      </c>
      <c r="V30" s="4">
        <f t="shared" si="23"/>
        <v>0.10705709434163546</v>
      </c>
      <c r="W30" s="4">
        <f t="shared" si="23"/>
        <v>-0.24012607686452972</v>
      </c>
      <c r="X30" s="4">
        <f t="shared" si="23"/>
        <v>-0.84555169397569829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325.42</v>
      </c>
      <c r="H32" s="3">
        <f>IFERROR(INDEX(D32:G32,COUNT(D32:G32)),"")</f>
        <v>325.42</v>
      </c>
      <c r="I32" s="3">
        <f t="shared" ref="I32:Y32" si="24">IFERROR(INDEX(I51:I500,MATCH($C$32,$C$51:$C$500,0)),"")</f>
        <v>317.36</v>
      </c>
      <c r="J32" s="3">
        <f t="shared" si="24"/>
        <v>343.37</v>
      </c>
      <c r="K32" s="3">
        <f t="shared" si="24"/>
        <v>344.99</v>
      </c>
      <c r="L32" s="3">
        <f t="shared" si="24"/>
        <v>378.31</v>
      </c>
      <c r="M32" s="3">
        <f t="shared" si="24"/>
        <v>411.53</v>
      </c>
      <c r="N32" s="3">
        <f t="shared" si="24"/>
        <v>551.27</v>
      </c>
      <c r="O32" s="3">
        <f t="shared" si="24"/>
        <v>219.79</v>
      </c>
      <c r="P32" s="3">
        <f t="shared" si="24"/>
        <v>280.83999999999997</v>
      </c>
      <c r="Q32" s="3">
        <f t="shared" si="24"/>
        <v>385.74</v>
      </c>
      <c r="R32" s="3">
        <f t="shared" si="24"/>
        <v>412.08</v>
      </c>
      <c r="S32" s="3">
        <f t="shared" si="24"/>
        <v>405.81</v>
      </c>
      <c r="T32" s="3">
        <f t="shared" si="24"/>
        <v>424.04</v>
      </c>
      <c r="U32" s="3">
        <f t="shared" si="24"/>
        <v>421.77</v>
      </c>
      <c r="V32" s="3">
        <f t="shared" si="24"/>
        <v>406.11</v>
      </c>
      <c r="W32" s="3">
        <f t="shared" si="24"/>
        <v>372.87</v>
      </c>
      <c r="X32" s="3">
        <f t="shared" si="24"/>
        <v>163.52000000000001</v>
      </c>
      <c r="Y32" s="3">
        <f t="shared" si="24"/>
        <v>906.9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0.33</v>
      </c>
      <c r="H33" s="3">
        <f>IFERROR(INDEX(D33:G33,COUNT(D33:G33)),"")</f>
        <v>0.33</v>
      </c>
      <c r="I33" s="3">
        <f t="shared" ref="I33:Y33" si="25">IFERROR(INDEX(I51:I500,MATCH($C$33,$C$51:$C$500,0)),"")</f>
        <v>0.56000000000000005</v>
      </c>
      <c r="J33" s="3">
        <f t="shared" si="25"/>
        <v>0.26</v>
      </c>
      <c r="K33" s="3">
        <f t="shared" si="25"/>
        <v>0.28999999999999998</v>
      </c>
      <c r="L33" s="3">
        <f t="shared" si="25"/>
        <v>0.34</v>
      </c>
      <c r="M33" s="3">
        <f t="shared" si="25"/>
        <v>0.35</v>
      </c>
      <c r="N33" s="3">
        <f t="shared" si="25"/>
        <v>0.17</v>
      </c>
      <c r="O33" s="3">
        <f t="shared" si="25"/>
        <v>0.43</v>
      </c>
      <c r="P33" s="3">
        <f t="shared" si="25"/>
        <v>0.45</v>
      </c>
      <c r="Q33" s="3">
        <f t="shared" si="25"/>
        <v>0.35</v>
      </c>
      <c r="R33" s="3">
        <f t="shared" si="25"/>
        <v>0.45</v>
      </c>
      <c r="S33" s="3">
        <f t="shared" si="25"/>
        <v>0.34</v>
      </c>
      <c r="T33" s="3">
        <f t="shared" si="25"/>
        <v>0.47</v>
      </c>
      <c r="U33" s="3">
        <f t="shared" si="25"/>
        <v>0.72</v>
      </c>
      <c r="V33" s="3">
        <f t="shared" si="25"/>
        <v>0.94</v>
      </c>
      <c r="W33" s="3">
        <f t="shared" si="25"/>
        <v>1.1000000000000001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13.52</v>
      </c>
      <c r="H34" s="3">
        <f>IFERROR(INDEX(D34:G34,COUNT(D34:G34)),"")</f>
        <v>13.52</v>
      </c>
      <c r="I34" s="3">
        <f t="shared" ref="I34:Y34" si="26">IFERROR(INDEX(I51:I500,MATCH($C$34,$C$51:$C$500,0)),"")</f>
        <v>-6.89</v>
      </c>
      <c r="J34" s="3">
        <f t="shared" si="26"/>
        <v>-21.34</v>
      </c>
      <c r="K34" s="3">
        <f t="shared" si="26"/>
        <v>-3.35</v>
      </c>
      <c r="L34" s="3">
        <f t="shared" si="26"/>
        <v>-3.2</v>
      </c>
      <c r="M34" s="3">
        <f t="shared" si="26"/>
        <v>-1.05</v>
      </c>
      <c r="N34" s="3">
        <f t="shared" si="26"/>
        <v>-0.5</v>
      </c>
      <c r="O34" s="3">
        <f t="shared" si="26"/>
        <v>-1.5</v>
      </c>
      <c r="P34" s="3">
        <f t="shared" si="26"/>
        <v>-1.18</v>
      </c>
      <c r="Q34" s="3">
        <f t="shared" si="26"/>
        <v>-5.85</v>
      </c>
      <c r="R34" s="3">
        <f t="shared" si="26"/>
        <v>22.45</v>
      </c>
      <c r="S34" s="3">
        <f t="shared" si="26"/>
        <v>-10.65</v>
      </c>
      <c r="T34" s="3">
        <f t="shared" si="26"/>
        <v>73.260000000000005</v>
      </c>
      <c r="U34" s="3">
        <f t="shared" si="26"/>
        <v>20.190000000000001</v>
      </c>
      <c r="V34" s="3">
        <f t="shared" si="26"/>
        <v>8.93</v>
      </c>
      <c r="W34" s="3">
        <f t="shared" si="26"/>
        <v>10.28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1.03</v>
      </c>
      <c r="H35" s="3">
        <f>IFERROR(INDEX(D35:G35,COUNT(D35:G35)),"")</f>
        <v>1.03</v>
      </c>
      <c r="I35" s="3">
        <f t="shared" ref="I35:Y35" si="27">IFERROR(INDEX(I51:I500,MATCH($C$35,$C$51:$C$500,0)),"")</f>
        <v>0.48</v>
      </c>
      <c r="J35" s="3">
        <f t="shared" si="27"/>
        <v>0.22</v>
      </c>
      <c r="K35" s="3">
        <f t="shared" si="27"/>
        <v>0.26</v>
      </c>
      <c r="L35" s="3">
        <f t="shared" si="27"/>
        <v>0.38</v>
      </c>
      <c r="M35" s="3">
        <f t="shared" si="27"/>
        <v>0.74</v>
      </c>
      <c r="N35" s="3">
        <f t="shared" si="27"/>
        <v>0.34</v>
      </c>
      <c r="O35" s="3">
        <f t="shared" si="27"/>
        <v>0.19</v>
      </c>
      <c r="P35" s="3">
        <f t="shared" si="27"/>
        <v>0.27</v>
      </c>
      <c r="Q35" s="3">
        <f t="shared" si="27"/>
        <v>0.2</v>
      </c>
      <c r="R35" s="3">
        <f t="shared" si="27"/>
        <v>0.28999999999999998</v>
      </c>
      <c r="S35" s="3">
        <f t="shared" si="27"/>
        <v>0.22</v>
      </c>
      <c r="T35" s="3">
        <f t="shared" si="27"/>
        <v>0.32</v>
      </c>
      <c r="U35" s="3">
        <f t="shared" si="27"/>
        <v>0.51</v>
      </c>
      <c r="V35" s="3">
        <f t="shared" si="27"/>
        <v>0.56999999999999995</v>
      </c>
      <c r="W35" s="3">
        <f t="shared" si="27"/>
        <v>0.68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113063679206</v>
      </c>
      <c r="E51" s="5">
        <v>107211980682</v>
      </c>
      <c r="F51" s="5">
        <v>107446008435</v>
      </c>
      <c r="G51" s="5">
        <v>95634239008</v>
      </c>
      <c r="I51" s="5">
        <v>401535668281</v>
      </c>
      <c r="J51" s="5">
        <v>431604947156</v>
      </c>
      <c r="K51" s="5">
        <v>418529044960</v>
      </c>
      <c r="L51" s="5">
        <v>360183468535</v>
      </c>
      <c r="M51" s="5">
        <v>210528089820</v>
      </c>
      <c r="N51" s="5">
        <v>297216309211</v>
      </c>
      <c r="O51" s="5">
        <v>537567605097</v>
      </c>
      <c r="P51" s="5">
        <v>502517714607</v>
      </c>
      <c r="Q51" s="5">
        <v>731577343628</v>
      </c>
      <c r="R51" s="5">
        <v>685443920925</v>
      </c>
      <c r="S51" s="5">
        <v>694782752351</v>
      </c>
      <c r="T51" s="5">
        <v>671398849823</v>
      </c>
      <c r="U51" s="5">
        <v>641284586295</v>
      </c>
      <c r="V51" s="5">
        <v>717788399047</v>
      </c>
      <c r="W51" s="5">
        <v>648375230795</v>
      </c>
      <c r="X51" s="5">
        <v>566186416236</v>
      </c>
      <c r="Y51" s="5">
        <v>516318810609</v>
      </c>
    </row>
    <row r="52" spans="2:25" ht="15.5" x14ac:dyDescent="0.35">
      <c r="C52" t="s">
        <v>85</v>
      </c>
      <c r="D52" s="5">
        <v>-68064574611</v>
      </c>
      <c r="E52" s="5">
        <v>-64866458135</v>
      </c>
      <c r="F52" s="5">
        <v>-65385954081</v>
      </c>
      <c r="G52" s="5">
        <v>-55257167346</v>
      </c>
      <c r="I52" s="5">
        <v>-242614433631</v>
      </c>
      <c r="J52" s="5">
        <v>-258220935559</v>
      </c>
      <c r="K52" s="5">
        <v>-272734101537</v>
      </c>
      <c r="L52" s="5">
        <v>-227053839928</v>
      </c>
      <c r="M52" s="5">
        <v>-143858591874</v>
      </c>
      <c r="N52" s="5">
        <v>-197541994773</v>
      </c>
      <c r="O52" s="5">
        <v>-305240878778</v>
      </c>
      <c r="P52" s="5">
        <v>-288808650976</v>
      </c>
      <c r="Q52" s="5">
        <v>-355796818935</v>
      </c>
      <c r="R52" s="5">
        <v>-327735509125</v>
      </c>
      <c r="S52" s="5">
        <v>-352531773903</v>
      </c>
      <c r="T52" s="5">
        <v>-331723960863</v>
      </c>
      <c r="U52" s="5">
        <v>-315414276301</v>
      </c>
      <c r="V52" s="5">
        <v>-341349583616</v>
      </c>
      <c r="W52" s="5">
        <v>-302234427169</v>
      </c>
      <c r="X52" s="5">
        <v>-264700125431</v>
      </c>
      <c r="Y52" s="5">
        <v>-248243582562</v>
      </c>
    </row>
    <row r="53" spans="2:25" ht="15.5" x14ac:dyDescent="0.35">
      <c r="C53" t="s">
        <v>86</v>
      </c>
      <c r="D53" s="5">
        <v>44999104595</v>
      </c>
      <c r="E53" s="5">
        <v>42345522547</v>
      </c>
      <c r="F53" s="5">
        <v>42060054354</v>
      </c>
      <c r="G53" s="5">
        <v>40377071662</v>
      </c>
      <c r="I53" s="5">
        <v>158921234650</v>
      </c>
      <c r="J53" s="5">
        <v>173384011597</v>
      </c>
      <c r="K53" s="5">
        <v>145794943423</v>
      </c>
      <c r="L53" s="5">
        <v>133129628607</v>
      </c>
      <c r="M53" s="5">
        <v>66669497946</v>
      </c>
      <c r="N53" s="5">
        <v>99674314438</v>
      </c>
      <c r="O53" s="5">
        <v>232326726319</v>
      </c>
      <c r="P53" s="5">
        <v>213709063631</v>
      </c>
      <c r="Q53" s="5">
        <v>375780524693</v>
      </c>
      <c r="R53" s="5">
        <v>357708411800</v>
      </c>
      <c r="S53" s="5">
        <v>342250978448</v>
      </c>
      <c r="T53" s="5">
        <v>339674888960</v>
      </c>
      <c r="U53" s="5">
        <v>325870309994</v>
      </c>
      <c r="V53" s="5">
        <v>376438815431</v>
      </c>
      <c r="W53" s="5">
        <v>346140803626</v>
      </c>
      <c r="X53" s="5">
        <v>301486290805</v>
      </c>
      <c r="Y53" s="5">
        <v>268075228047</v>
      </c>
    </row>
    <row r="54" spans="2:25" ht="15.5" x14ac:dyDescent="0.35">
      <c r="C54" t="s">
        <v>87</v>
      </c>
      <c r="D54" s="5">
        <v>-30071111417</v>
      </c>
      <c r="E54" s="5">
        <v>-42349954177</v>
      </c>
      <c r="F54" s="5">
        <v>-39070452356</v>
      </c>
      <c r="G54" s="5">
        <v>-45919419677</v>
      </c>
      <c r="I54" s="5">
        <v>-162445841689</v>
      </c>
      <c r="J54" s="5">
        <v>-153108582017</v>
      </c>
      <c r="K54" s="5">
        <v>-148314018182</v>
      </c>
      <c r="L54" s="5">
        <v>-159520497322</v>
      </c>
      <c r="M54" s="5">
        <v>-165499677097</v>
      </c>
      <c r="N54" s="5">
        <v>-267841538270</v>
      </c>
      <c r="O54" s="5">
        <v>-300200960407</v>
      </c>
      <c r="P54" s="5">
        <v>-351066641340</v>
      </c>
      <c r="Q54" s="5">
        <v>-392785591252</v>
      </c>
      <c r="R54" s="5">
        <v>-333064042514</v>
      </c>
      <c r="S54" s="5">
        <v>-353705548759</v>
      </c>
      <c r="T54" s="5">
        <v>-331730069034</v>
      </c>
      <c r="U54" s="5">
        <v>-304335307562</v>
      </c>
      <c r="V54" s="5">
        <v>-322363585767</v>
      </c>
      <c r="W54" s="5">
        <v>-299048565505</v>
      </c>
      <c r="X54" s="5">
        <v>-249274385993</v>
      </c>
      <c r="Y54" s="5">
        <v>-239534376763</v>
      </c>
    </row>
    <row r="55" spans="2:25" ht="15.5" x14ac:dyDescent="0.35">
      <c r="C55" t="s">
        <v>89</v>
      </c>
      <c r="D55" s="5">
        <v>-16007842125</v>
      </c>
      <c r="E55" s="5">
        <v>-18235978832</v>
      </c>
      <c r="F55" s="5">
        <v>-22673771227</v>
      </c>
      <c r="G55" s="5">
        <v>-28381279823</v>
      </c>
      <c r="I55" s="5">
        <v>-86685657165</v>
      </c>
      <c r="J55" s="5">
        <v>-78553902553</v>
      </c>
      <c r="K55" s="5">
        <v>-78545374439</v>
      </c>
      <c r="L55" s="5">
        <v>-85911386953</v>
      </c>
      <c r="M55" s="5">
        <v>-80449716083</v>
      </c>
      <c r="N55" s="5">
        <v>-170255355402</v>
      </c>
      <c r="O55" s="5">
        <v>-189091124023</v>
      </c>
      <c r="P55" s="5">
        <v>-250979367019</v>
      </c>
      <c r="Q55" s="5">
        <v>-292295610957</v>
      </c>
      <c r="R55" s="5">
        <v>-246530425273</v>
      </c>
      <c r="S55" s="5">
        <v>-276404928033</v>
      </c>
      <c r="T55" s="5">
        <v>-258020744538</v>
      </c>
      <c r="U55" s="5">
        <v>-227579776482</v>
      </c>
      <c r="V55" s="5">
        <v>-252453042168</v>
      </c>
      <c r="W55" s="5">
        <v>-237071451138</v>
      </c>
      <c r="X55" s="5">
        <v>-188406922073</v>
      </c>
      <c r="Y55" s="5">
        <v>-181381741557</v>
      </c>
    </row>
    <row r="56" spans="2:25" ht="15.5" x14ac:dyDescent="0.35">
      <c r="C56" t="s">
        <v>370</v>
      </c>
      <c r="D56" s="5">
        <v>-16121383442</v>
      </c>
      <c r="E56" s="5">
        <v>-24084279687</v>
      </c>
      <c r="F56" s="5">
        <v>-18316782465</v>
      </c>
      <c r="G56" s="5">
        <v>-18502344131</v>
      </c>
      <c r="I56" s="5">
        <v>-79185121638</v>
      </c>
      <c r="J56" s="5">
        <v>-78375827540</v>
      </c>
      <c r="K56" s="5">
        <v>-84661270867</v>
      </c>
      <c r="L56" s="5">
        <v>-76162040983</v>
      </c>
      <c r="M56" s="5">
        <v>-81331537047</v>
      </c>
      <c r="N56" s="5">
        <v>-101732251632</v>
      </c>
      <c r="O56" s="5">
        <v>-112216399677</v>
      </c>
      <c r="P56" s="5">
        <v>-103765098590</v>
      </c>
      <c r="Q56" s="5">
        <v>-104038548363</v>
      </c>
      <c r="R56" s="5">
        <v>-86518897015</v>
      </c>
      <c r="S56" s="5">
        <v>-74365330842</v>
      </c>
      <c r="T56" s="5">
        <v>-72957150143</v>
      </c>
      <c r="U56" s="5">
        <v>-70607464988</v>
      </c>
      <c r="V56" s="5">
        <v>-68961879366</v>
      </c>
      <c r="W56" s="5">
        <v>-62150803961</v>
      </c>
      <c r="X56" s="5">
        <v>-61328958103</v>
      </c>
      <c r="Y56" s="5">
        <v>-58792395084</v>
      </c>
    </row>
    <row r="57" spans="2:25" ht="15.5" x14ac:dyDescent="0.35">
      <c r="C57" t="s">
        <v>190</v>
      </c>
    </row>
    <row r="58" spans="2:25" ht="15.5" x14ac:dyDescent="0.35">
      <c r="C58" t="s">
        <v>95</v>
      </c>
      <c r="D58" s="5">
        <v>110093</v>
      </c>
      <c r="E58" s="5">
        <v>67698</v>
      </c>
      <c r="F58" s="5">
        <v>89938</v>
      </c>
      <c r="G58" s="5">
        <v>45867</v>
      </c>
      <c r="I58" s="5">
        <v>253302</v>
      </c>
      <c r="J58" s="5">
        <v>202994</v>
      </c>
      <c r="K58" s="5">
        <v>226791</v>
      </c>
      <c r="L58" s="5">
        <v>36505</v>
      </c>
      <c r="M58" s="5">
        <v>-90505</v>
      </c>
      <c r="N58" s="5">
        <v>98849</v>
      </c>
      <c r="O58" s="5">
        <v>100343</v>
      </c>
      <c r="P58" s="5">
        <v>9052</v>
      </c>
      <c r="Q58" s="5">
        <v>65956</v>
      </c>
      <c r="R58" s="5">
        <v>132554</v>
      </c>
      <c r="S58" s="5">
        <v>-49874</v>
      </c>
      <c r="T58" s="5">
        <v>-78133</v>
      </c>
      <c r="U58" s="5">
        <v>23961</v>
      </c>
      <c r="V58" s="5">
        <v>138805</v>
      </c>
      <c r="W58" s="5">
        <v>263589</v>
      </c>
    </row>
    <row r="59" spans="2:25" ht="15.5" x14ac:dyDescent="0.35">
      <c r="C59" t="s">
        <v>90</v>
      </c>
      <c r="D59" s="5">
        <v>14927993178</v>
      </c>
      <c r="E59" s="5">
        <v>-4431630</v>
      </c>
      <c r="F59" s="5">
        <v>2989601998</v>
      </c>
      <c r="G59" s="5">
        <v>-5542348015</v>
      </c>
      <c r="I59" s="5">
        <v>-3524607039</v>
      </c>
      <c r="J59" s="5">
        <v>20275429580</v>
      </c>
      <c r="K59" s="5">
        <v>-2519074759</v>
      </c>
      <c r="L59" s="5">
        <v>-26390868715</v>
      </c>
      <c r="M59" s="5">
        <v>-98830179151</v>
      </c>
      <c r="N59" s="5">
        <v>-168167223832</v>
      </c>
      <c r="O59" s="5">
        <v>-67874234088</v>
      </c>
      <c r="P59" s="5">
        <v>-137357577709</v>
      </c>
      <c r="Q59" s="5">
        <v>-17005066559</v>
      </c>
      <c r="R59" s="5">
        <v>24644369286</v>
      </c>
      <c r="S59" s="5">
        <v>-11454570311</v>
      </c>
      <c r="T59" s="5">
        <v>7944819926</v>
      </c>
      <c r="U59" s="5">
        <v>21535002432</v>
      </c>
      <c r="V59" s="5">
        <v>54075229664</v>
      </c>
      <c r="W59" s="5">
        <v>47092238121</v>
      </c>
      <c r="X59" s="5">
        <v>52211904812</v>
      </c>
      <c r="Y59" s="5">
        <v>28540851284</v>
      </c>
    </row>
    <row r="60" spans="2:25" ht="15.5" x14ac:dyDescent="0.35">
      <c r="C60" t="s">
        <v>91</v>
      </c>
      <c r="D60" s="5">
        <v>-3959250132</v>
      </c>
      <c r="E60" s="5">
        <v>-4422096729</v>
      </c>
      <c r="F60" s="5">
        <v>-4533405374</v>
      </c>
      <c r="G60" s="5">
        <v>-4538474811</v>
      </c>
      <c r="I60" s="5">
        <v>-17911938541</v>
      </c>
      <c r="J60" s="5">
        <v>-18632101444</v>
      </c>
      <c r="K60" s="5">
        <v>-17499358714</v>
      </c>
      <c r="L60" s="5">
        <v>-16313070738</v>
      </c>
      <c r="M60" s="5">
        <v>-18939099873</v>
      </c>
      <c r="N60" s="5">
        <v>-21245812831</v>
      </c>
      <c r="O60" s="5">
        <v>-20388804193</v>
      </c>
      <c r="P60" s="5">
        <v>-17797590669</v>
      </c>
      <c r="Q60" s="5">
        <v>-14653152161</v>
      </c>
      <c r="R60" s="5">
        <v>-12863138915</v>
      </c>
      <c r="S60" s="5">
        <v>-5378650555</v>
      </c>
      <c r="T60" s="5">
        <v>-2245381558</v>
      </c>
      <c r="U60" s="5">
        <v>1471205830</v>
      </c>
      <c r="V60" s="5">
        <v>5479419926</v>
      </c>
      <c r="W60" s="5">
        <v>7314157353</v>
      </c>
      <c r="X60" s="5">
        <v>-3592334382</v>
      </c>
      <c r="Y60" s="5">
        <v>-1503692412</v>
      </c>
    </row>
    <row r="61" spans="2:25" ht="15.5" x14ac:dyDescent="0.35">
      <c r="C61" t="s">
        <v>94</v>
      </c>
      <c r="X61" s="5">
        <v>2378159447</v>
      </c>
      <c r="Y61" s="5">
        <v>3603888868</v>
      </c>
    </row>
    <row r="62" spans="2:25" ht="15.5" x14ac:dyDescent="0.35">
      <c r="C62" t="s">
        <v>92</v>
      </c>
      <c r="X62" s="5">
        <v>572979838</v>
      </c>
      <c r="Y62" s="5">
        <v>2603406269</v>
      </c>
    </row>
    <row r="63" spans="2:25" ht="15.5" x14ac:dyDescent="0.35">
      <c r="C63" t="s">
        <v>93</v>
      </c>
      <c r="D63" s="5">
        <v>31791831</v>
      </c>
      <c r="E63" s="5">
        <v>135153596</v>
      </c>
      <c r="F63" s="5">
        <v>30053289</v>
      </c>
      <c r="G63" s="5">
        <v>24160426</v>
      </c>
      <c r="I63" s="5">
        <v>218067744</v>
      </c>
      <c r="J63" s="5">
        <v>154474875</v>
      </c>
      <c r="K63" s="5">
        <v>96940594</v>
      </c>
      <c r="L63" s="5">
        <v>102067409</v>
      </c>
      <c r="M63" s="5">
        <v>90439301</v>
      </c>
      <c r="N63" s="5">
        <v>31456631</v>
      </c>
      <c r="O63" s="5">
        <v>44959458</v>
      </c>
      <c r="P63" s="5">
        <v>51051934</v>
      </c>
      <c r="Q63" s="5">
        <v>165492106</v>
      </c>
      <c r="R63" s="5">
        <v>230089979</v>
      </c>
      <c r="S63" s="5">
        <v>1998268064</v>
      </c>
      <c r="T63" s="5">
        <v>4399473920</v>
      </c>
      <c r="U63" s="5">
        <v>5997743794</v>
      </c>
      <c r="V63" s="5">
        <v>8362002148</v>
      </c>
      <c r="W63" s="5">
        <v>11037017511</v>
      </c>
      <c r="X63" s="5">
        <v>602415091</v>
      </c>
      <c r="Y63" s="5">
        <v>977803696</v>
      </c>
    </row>
    <row r="64" spans="2:25" ht="15.5" x14ac:dyDescent="0.35">
      <c r="C64" t="s">
        <v>26</v>
      </c>
      <c r="D64" s="5">
        <v>-3991041963</v>
      </c>
      <c r="E64" s="5">
        <v>-4557250325</v>
      </c>
      <c r="F64" s="5">
        <v>-4563458663</v>
      </c>
      <c r="G64" s="5">
        <v>-4562635237</v>
      </c>
      <c r="I64" s="5">
        <v>-18130006285</v>
      </c>
      <c r="J64" s="5">
        <v>-18786576319</v>
      </c>
      <c r="K64" s="5">
        <v>-17596299308</v>
      </c>
      <c r="L64" s="5">
        <v>-16415138147</v>
      </c>
      <c r="M64" s="5">
        <v>-19029539174</v>
      </c>
      <c r="N64" s="5">
        <v>-21277269462</v>
      </c>
      <c r="O64" s="5">
        <v>-20433763651</v>
      </c>
      <c r="P64" s="5">
        <v>-17848642603</v>
      </c>
      <c r="Q64" s="5">
        <v>-14818644267</v>
      </c>
      <c r="R64" s="5">
        <v>-13093228894</v>
      </c>
      <c r="S64" s="5">
        <v>-7376918619</v>
      </c>
      <c r="T64" s="5">
        <v>-6644855478</v>
      </c>
      <c r="U64" s="5">
        <v>-4526537964</v>
      </c>
      <c r="V64" s="5">
        <v>-2882582222</v>
      </c>
      <c r="W64" s="5">
        <v>-3722860158</v>
      </c>
      <c r="X64" s="5">
        <v>-7145888758</v>
      </c>
      <c r="Y64" s="5">
        <v>-8759104215</v>
      </c>
    </row>
    <row r="65" spans="3:25" ht="15.5" x14ac:dyDescent="0.35">
      <c r="C65" t="s">
        <v>96</v>
      </c>
      <c r="D65" s="5">
        <v>-3959250132</v>
      </c>
      <c r="E65" s="5">
        <v>-4422096729</v>
      </c>
      <c r="F65" s="5">
        <v>-4533405374</v>
      </c>
      <c r="G65" s="5">
        <v>-4538474811</v>
      </c>
      <c r="I65" s="5">
        <v>-17911938541</v>
      </c>
      <c r="J65" s="5">
        <v>-18632101444</v>
      </c>
      <c r="K65" s="5">
        <v>-17499358714</v>
      </c>
      <c r="L65" s="5">
        <v>-16313070738</v>
      </c>
      <c r="M65" s="5">
        <v>-18939099873</v>
      </c>
      <c r="N65" s="5">
        <v>-21245812831</v>
      </c>
      <c r="O65" s="5">
        <v>-20388804193</v>
      </c>
      <c r="P65" s="5">
        <v>-17797590669</v>
      </c>
      <c r="Q65" s="5">
        <v>-14653152161</v>
      </c>
      <c r="R65" s="5">
        <v>-12863138915</v>
      </c>
      <c r="S65" s="5">
        <v>-5378650555</v>
      </c>
      <c r="T65" s="5">
        <v>-2245381558</v>
      </c>
      <c r="U65" s="5">
        <v>1471205830</v>
      </c>
      <c r="V65" s="5">
        <v>5479419926</v>
      </c>
      <c r="W65" s="5">
        <v>7314157353</v>
      </c>
      <c r="X65" s="5">
        <v>-3592334382</v>
      </c>
      <c r="Y65" s="5">
        <v>-1503692412</v>
      </c>
    </row>
    <row r="66" spans="3:25" ht="15.5" x14ac:dyDescent="0.35">
      <c r="C66" t="s">
        <v>28</v>
      </c>
      <c r="D66" s="5">
        <v>10968743046</v>
      </c>
      <c r="E66" s="5">
        <v>-4426528359</v>
      </c>
      <c r="F66" s="5">
        <v>-1543803376</v>
      </c>
      <c r="G66" s="5">
        <v>-10080822826</v>
      </c>
      <c r="I66" s="5">
        <v>-21436545580</v>
      </c>
      <c r="J66" s="5">
        <v>1643328136</v>
      </c>
      <c r="K66" s="5">
        <v>-20018433473</v>
      </c>
      <c r="L66" s="5">
        <v>-42703939453</v>
      </c>
      <c r="M66" s="5">
        <v>-117769279024</v>
      </c>
      <c r="N66" s="5">
        <v>-189413036663</v>
      </c>
      <c r="O66" s="5">
        <v>-88263038281</v>
      </c>
      <c r="P66" s="5">
        <v>-155155168378</v>
      </c>
      <c r="Q66" s="5">
        <v>-31658218720</v>
      </c>
      <c r="R66" s="5">
        <v>11781230371</v>
      </c>
      <c r="S66" s="5">
        <v>-16833220866</v>
      </c>
      <c r="T66" s="5">
        <v>5699438368</v>
      </c>
      <c r="U66" s="5">
        <v>23006208262</v>
      </c>
      <c r="V66" s="5">
        <v>59554649590</v>
      </c>
      <c r="W66" s="5">
        <v>54406395474</v>
      </c>
      <c r="X66" s="5">
        <v>48619570430</v>
      </c>
      <c r="Y66" s="5">
        <v>27037158872</v>
      </c>
    </row>
    <row r="67" spans="3:25" ht="15.5" x14ac:dyDescent="0.35">
      <c r="C67" t="s">
        <v>27</v>
      </c>
      <c r="D67" s="5">
        <v>-2345463117</v>
      </c>
      <c r="E67" s="5">
        <v>-4549086301</v>
      </c>
      <c r="F67" s="5">
        <v>-993175960</v>
      </c>
      <c r="G67" s="5">
        <v>-288154724</v>
      </c>
      <c r="I67" s="5">
        <v>-6360650233</v>
      </c>
      <c r="J67" s="5">
        <v>-6105217680</v>
      </c>
      <c r="K67" s="5">
        <v>-11909165403</v>
      </c>
      <c r="L67" s="5">
        <v>277133500</v>
      </c>
      <c r="M67" s="5">
        <v>-30997431321</v>
      </c>
      <c r="N67" s="5">
        <v>-13801895089</v>
      </c>
      <c r="O67" s="5">
        <v>21317144171</v>
      </c>
      <c r="P67" s="5">
        <v>41024141531</v>
      </c>
      <c r="Q67" s="5">
        <v>6967392602</v>
      </c>
      <c r="R67" s="5">
        <v>-2967619292</v>
      </c>
      <c r="S67" s="5">
        <v>2776670972</v>
      </c>
      <c r="T67" s="5">
        <v>-2774368169</v>
      </c>
      <c r="U67" s="5">
        <v>-6843350187</v>
      </c>
      <c r="V67" s="5">
        <v>-14031570771</v>
      </c>
      <c r="W67" s="5">
        <v>-11746989119</v>
      </c>
      <c r="X67" s="5">
        <v>-11855453940</v>
      </c>
      <c r="Y67" s="5">
        <v>-4807024528</v>
      </c>
    </row>
    <row r="68" spans="3:25" ht="15.5" x14ac:dyDescent="0.35">
      <c r="C68" t="s">
        <v>452</v>
      </c>
      <c r="D68" s="5">
        <v>-2234168884</v>
      </c>
      <c r="E68" s="5">
        <v>-844651375</v>
      </c>
      <c r="F68" s="5">
        <v>-1191795395</v>
      </c>
      <c r="G68" s="5">
        <v>-650952831</v>
      </c>
      <c r="I68" s="5">
        <v>-3434276340</v>
      </c>
      <c r="J68" s="5">
        <v>-4409237360</v>
      </c>
      <c r="K68" s="5">
        <v>-3644321780</v>
      </c>
      <c r="L68" s="5">
        <v>-1522873440</v>
      </c>
      <c r="N68" s="5">
        <v>-1371678440</v>
      </c>
      <c r="O68" s="5">
        <v>-880109250</v>
      </c>
      <c r="P68" s="5">
        <v>-234297500</v>
      </c>
      <c r="Q68" s="5">
        <v>-1746785750</v>
      </c>
      <c r="R68" s="5">
        <v>-2362908750</v>
      </c>
      <c r="T68" s="5">
        <v>-4436814621</v>
      </c>
      <c r="U68" s="5">
        <v>-8428708398</v>
      </c>
      <c r="V68" s="5">
        <v>-15787303431</v>
      </c>
      <c r="W68" s="5">
        <v>-12369322500</v>
      </c>
      <c r="X68" s="5">
        <v>-10211254648</v>
      </c>
      <c r="Y68" s="5">
        <v>-1643224240</v>
      </c>
    </row>
    <row r="69" spans="3:25" ht="15.5" x14ac:dyDescent="0.35">
      <c r="C69" t="s">
        <v>453</v>
      </c>
      <c r="D69" s="5">
        <v>-111294233</v>
      </c>
      <c r="E69" s="5">
        <v>-3704434926</v>
      </c>
      <c r="F69" s="5">
        <v>198619435</v>
      </c>
      <c r="G69" s="5">
        <v>362798107</v>
      </c>
      <c r="I69" s="5">
        <v>-2926373893</v>
      </c>
      <c r="J69" s="5">
        <v>-1695980320</v>
      </c>
      <c r="K69" s="5">
        <v>-8264843623</v>
      </c>
      <c r="L69" s="5">
        <v>1800006940</v>
      </c>
      <c r="M69" s="5">
        <v>-30997431321</v>
      </c>
      <c r="N69" s="5">
        <v>-12430216649</v>
      </c>
      <c r="O69" s="5">
        <v>22197253421</v>
      </c>
      <c r="P69" s="5">
        <v>41258439031</v>
      </c>
      <c r="Q69" s="5">
        <v>8714178352</v>
      </c>
      <c r="R69" s="5">
        <v>-604710542</v>
      </c>
      <c r="S69" s="5">
        <v>2776670972</v>
      </c>
      <c r="T69" s="5">
        <v>1662446452</v>
      </c>
      <c r="U69" s="5">
        <v>1585358211</v>
      </c>
      <c r="V69" s="5">
        <v>1755732660</v>
      </c>
      <c r="W69" s="5">
        <v>622333381</v>
      </c>
      <c r="X69" s="5">
        <v>-1644199292</v>
      </c>
      <c r="Y69" s="5">
        <v>-3163800288</v>
      </c>
    </row>
    <row r="70" spans="3:25" ht="15.5" x14ac:dyDescent="0.35">
      <c r="C70" t="s">
        <v>454</v>
      </c>
      <c r="D70" s="5">
        <v>-2345463117</v>
      </c>
      <c r="E70" s="5">
        <v>-4549086301</v>
      </c>
      <c r="F70" s="5">
        <v>-993175960</v>
      </c>
      <c r="G70" s="5">
        <v>-288154724</v>
      </c>
      <c r="I70" s="5">
        <v>-6360650233</v>
      </c>
      <c r="J70" s="5">
        <v>-6105217680</v>
      </c>
      <c r="K70" s="5">
        <v>-11909165403</v>
      </c>
      <c r="L70" s="5">
        <v>277133500</v>
      </c>
      <c r="M70" s="5">
        <v>-30997431321</v>
      </c>
      <c r="N70" s="5">
        <v>-13801895089</v>
      </c>
      <c r="O70" s="5">
        <v>21317144171</v>
      </c>
      <c r="P70" s="5">
        <v>41024141531</v>
      </c>
      <c r="Q70" s="5">
        <v>6967392602</v>
      </c>
      <c r="R70" s="5">
        <v>-2967619292</v>
      </c>
      <c r="S70" s="5">
        <v>2776670972</v>
      </c>
      <c r="T70" s="5">
        <v>-2774368169</v>
      </c>
      <c r="U70" s="5">
        <v>-6843350187</v>
      </c>
      <c r="V70" s="5">
        <v>-14031570771</v>
      </c>
      <c r="W70" s="5">
        <v>-11746989119</v>
      </c>
      <c r="X70" s="5">
        <v>-11855453940</v>
      </c>
      <c r="Y70" s="5">
        <v>-4807024528</v>
      </c>
    </row>
    <row r="71" spans="3:25" ht="15.5" x14ac:dyDescent="0.35">
      <c r="C71" t="s">
        <v>374</v>
      </c>
      <c r="D71" s="5">
        <v>8623279929</v>
      </c>
      <c r="E71" s="5">
        <v>-8975614660</v>
      </c>
      <c r="F71" s="5">
        <v>-2536979336</v>
      </c>
      <c r="G71" s="5">
        <v>-10368977550</v>
      </c>
      <c r="I71" s="5">
        <v>-27797195813</v>
      </c>
      <c r="J71" s="5">
        <v>-4461889544</v>
      </c>
      <c r="K71" s="5">
        <v>-31927598876</v>
      </c>
      <c r="L71" s="5">
        <v>-42426805953</v>
      </c>
      <c r="M71" s="5">
        <v>-148766710345</v>
      </c>
      <c r="N71" s="5">
        <v>-203214931752</v>
      </c>
      <c r="O71" s="5">
        <v>-66945894110</v>
      </c>
      <c r="P71" s="5">
        <v>-114131026847</v>
      </c>
      <c r="Q71" s="5">
        <v>-24690826118</v>
      </c>
      <c r="R71" s="5">
        <v>8813611079</v>
      </c>
      <c r="S71" s="5">
        <v>-14056549894</v>
      </c>
      <c r="T71" s="5">
        <v>2925070199</v>
      </c>
      <c r="U71" s="5">
        <v>16162858075</v>
      </c>
      <c r="V71" s="5">
        <v>45523078819</v>
      </c>
      <c r="W71" s="5">
        <v>42659406355</v>
      </c>
      <c r="X71" s="5">
        <v>36764116490</v>
      </c>
      <c r="Y71" s="5">
        <v>22230134344</v>
      </c>
    </row>
    <row r="72" spans="3:25" ht="15.5" x14ac:dyDescent="0.35">
      <c r="C72" t="s">
        <v>455</v>
      </c>
      <c r="X72" s="5">
        <v>-203450</v>
      </c>
      <c r="Y72" s="5">
        <v>-98462</v>
      </c>
    </row>
    <row r="73" spans="3:25" ht="15.5" x14ac:dyDescent="0.35">
      <c r="C73" t="s">
        <v>97</v>
      </c>
      <c r="D73" s="5">
        <v>8623279929</v>
      </c>
      <c r="E73" s="5">
        <v>-8975614660</v>
      </c>
      <c r="F73" s="5">
        <v>-2536979336</v>
      </c>
      <c r="G73" s="5">
        <v>-10368977550</v>
      </c>
      <c r="I73" s="5">
        <v>-27797195813</v>
      </c>
      <c r="J73" s="5">
        <v>-4461889544</v>
      </c>
      <c r="K73" s="5">
        <v>-31927598876</v>
      </c>
      <c r="L73" s="5">
        <v>-42426805953</v>
      </c>
      <c r="M73" s="5">
        <v>-148766710345</v>
      </c>
      <c r="N73" s="5">
        <v>-203214931752</v>
      </c>
      <c r="O73" s="5">
        <v>-66945894110</v>
      </c>
      <c r="P73" s="5">
        <v>-114131026847</v>
      </c>
      <c r="Q73" s="5">
        <v>-24690826118</v>
      </c>
      <c r="R73" s="5">
        <v>8813611079</v>
      </c>
      <c r="S73" s="5">
        <v>-14056549894</v>
      </c>
      <c r="T73" s="5">
        <v>2925070199</v>
      </c>
      <c r="U73" s="5">
        <v>16162858075</v>
      </c>
      <c r="V73" s="5">
        <v>45523078819</v>
      </c>
      <c r="W73" s="5">
        <v>42659406355</v>
      </c>
      <c r="X73" s="5">
        <v>36763913040</v>
      </c>
      <c r="Y73" s="5">
        <v>22230035882</v>
      </c>
    </row>
    <row r="74" spans="3:25" ht="15.5" x14ac:dyDescent="0.35">
      <c r="C74" t="s">
        <v>98</v>
      </c>
      <c r="E74" s="5">
        <v>-37433302</v>
      </c>
      <c r="I74" s="5">
        <v>-37433302</v>
      </c>
      <c r="J74" s="5">
        <v>2735483640</v>
      </c>
      <c r="K74" s="5">
        <v>-3728567551</v>
      </c>
      <c r="L74" s="5">
        <v>2888692323</v>
      </c>
      <c r="M74" s="5">
        <v>-758355078</v>
      </c>
      <c r="N74" s="5">
        <v>557903089480</v>
      </c>
      <c r="O74" s="5">
        <v>1443598556</v>
      </c>
      <c r="P74" s="5">
        <v>1888161177</v>
      </c>
      <c r="Q74" s="5">
        <v>-3493449050</v>
      </c>
      <c r="R74" s="5">
        <v>-2100309334</v>
      </c>
      <c r="S74" s="5">
        <v>5378066940</v>
      </c>
      <c r="T74" s="5">
        <v>51642973</v>
      </c>
      <c r="U74" s="5">
        <v>592945795</v>
      </c>
      <c r="V74" s="5">
        <v>825998083</v>
      </c>
      <c r="W74" s="5">
        <v>3124023</v>
      </c>
    </row>
    <row r="75" spans="3:25" ht="15.5" x14ac:dyDescent="0.35">
      <c r="C75" t="s">
        <v>457</v>
      </c>
      <c r="E75" s="5">
        <v>-37433302</v>
      </c>
      <c r="I75" s="5">
        <v>-37433302</v>
      </c>
      <c r="J75" s="5">
        <v>2735483640</v>
      </c>
      <c r="K75" s="5">
        <v>-3728567551</v>
      </c>
      <c r="L75" s="5">
        <v>2888692323</v>
      </c>
      <c r="M75" s="5">
        <v>-758355078</v>
      </c>
      <c r="N75" s="5">
        <v>557903089480</v>
      </c>
      <c r="O75" s="5">
        <v>1443598556</v>
      </c>
      <c r="P75" s="5">
        <v>1888161177</v>
      </c>
      <c r="Q75" s="5">
        <v>-3493449050</v>
      </c>
      <c r="R75" s="5">
        <v>-2100309334</v>
      </c>
      <c r="S75" s="5">
        <v>5378066940</v>
      </c>
      <c r="T75" s="5">
        <v>51642973</v>
      </c>
      <c r="U75" s="5">
        <v>592945795</v>
      </c>
      <c r="V75" s="5">
        <v>825998083</v>
      </c>
      <c r="W75" s="5">
        <v>3124023</v>
      </c>
    </row>
    <row r="76" spans="3:25" ht="15.5" x14ac:dyDescent="0.35">
      <c r="C76" t="s">
        <v>99</v>
      </c>
      <c r="D76" s="5">
        <v>8623279929</v>
      </c>
      <c r="E76" s="5">
        <v>-9013047962</v>
      </c>
      <c r="F76" s="5">
        <v>-2536979336</v>
      </c>
      <c r="G76" s="5">
        <v>-10368977550</v>
      </c>
      <c r="I76" s="5">
        <v>-27834629115</v>
      </c>
      <c r="J76" s="5">
        <v>-1726405904</v>
      </c>
      <c r="K76" s="5">
        <v>-35656166427</v>
      </c>
      <c r="L76" s="5">
        <v>-39538113630</v>
      </c>
      <c r="M76" s="5">
        <v>-149525065423</v>
      </c>
      <c r="N76" s="5">
        <v>354688157728</v>
      </c>
      <c r="O76" s="5">
        <v>-65502295554</v>
      </c>
      <c r="P76" s="5">
        <v>-112242865670</v>
      </c>
      <c r="Q76" s="5">
        <v>-28184275168</v>
      </c>
      <c r="R76" s="5">
        <v>6713301745</v>
      </c>
      <c r="S76" s="5">
        <v>-8678482954</v>
      </c>
      <c r="T76" s="5">
        <v>2976713172</v>
      </c>
      <c r="U76" s="5">
        <v>16755803870</v>
      </c>
      <c r="V76" s="5">
        <v>46349076902</v>
      </c>
      <c r="W76" s="5">
        <v>42662530378</v>
      </c>
    </row>
    <row r="77" spans="3:25" ht="15.5" x14ac:dyDescent="0.35">
      <c r="C77" t="s">
        <v>100</v>
      </c>
      <c r="D77" s="5">
        <v>8623279929</v>
      </c>
      <c r="E77" s="5">
        <v>-8975614660</v>
      </c>
      <c r="F77" s="5">
        <v>-2536979336</v>
      </c>
      <c r="G77" s="5">
        <v>-10368977550</v>
      </c>
      <c r="I77" s="5">
        <v>-27797195813</v>
      </c>
      <c r="J77" s="5">
        <v>-4461889544</v>
      </c>
      <c r="K77" s="5">
        <v>-31927598876</v>
      </c>
      <c r="L77" s="5">
        <v>-42426805952</v>
      </c>
      <c r="M77" s="5">
        <v>-148766710345</v>
      </c>
      <c r="N77" s="5">
        <v>-203214931752</v>
      </c>
      <c r="O77" s="5">
        <v>-66945894110</v>
      </c>
      <c r="P77" s="5">
        <v>-114131026847</v>
      </c>
      <c r="Q77" s="5">
        <v>-24690826118</v>
      </c>
      <c r="R77" s="5">
        <v>8813611079</v>
      </c>
      <c r="S77" s="5">
        <v>-14056549894</v>
      </c>
      <c r="T77" s="5">
        <v>2925070199</v>
      </c>
      <c r="U77" s="5">
        <v>16162858075</v>
      </c>
      <c r="V77" s="5">
        <v>45523078819</v>
      </c>
      <c r="W77" s="5">
        <v>42659406355</v>
      </c>
      <c r="X77" s="5">
        <v>36763913040</v>
      </c>
      <c r="Y77" s="5">
        <v>22230035882</v>
      </c>
    </row>
    <row r="78" spans="3:25" ht="15.5" x14ac:dyDescent="0.35">
      <c r="C78" t="s">
        <v>7</v>
      </c>
      <c r="D78" s="5">
        <v>8623169836</v>
      </c>
      <c r="E78" s="5">
        <v>-9013115660</v>
      </c>
      <c r="F78" s="5">
        <v>-2537069274</v>
      </c>
      <c r="G78" s="5">
        <v>-10369023417</v>
      </c>
      <c r="I78" s="5">
        <v>-27834882417</v>
      </c>
      <c r="J78" s="5">
        <v>-1726608898</v>
      </c>
      <c r="K78" s="5">
        <v>-35656393218</v>
      </c>
      <c r="L78" s="5">
        <v>-39538150135</v>
      </c>
      <c r="M78" s="5">
        <v>-149524974918</v>
      </c>
      <c r="N78" s="5">
        <v>354688058879</v>
      </c>
      <c r="O78" s="5">
        <v>-65502395897</v>
      </c>
      <c r="P78" s="5">
        <v>-112242874722</v>
      </c>
      <c r="Q78" s="5">
        <v>-28184341124</v>
      </c>
      <c r="R78" s="5">
        <v>6713169191</v>
      </c>
      <c r="S78" s="5">
        <v>-8678433080</v>
      </c>
      <c r="T78" s="5">
        <v>2976791305</v>
      </c>
      <c r="U78" s="5">
        <v>16755779909</v>
      </c>
      <c r="V78" s="5">
        <v>46348938097</v>
      </c>
      <c r="W78" s="5">
        <v>42662266789</v>
      </c>
    </row>
    <row r="79" spans="3:25" ht="15.5" x14ac:dyDescent="0.35">
      <c r="C79" t="s">
        <v>101</v>
      </c>
      <c r="D79" s="5">
        <v>8623279929</v>
      </c>
      <c r="E79" s="5">
        <v>-8975614660</v>
      </c>
      <c r="F79" s="5">
        <v>-2536979336</v>
      </c>
      <c r="G79" s="5">
        <v>-10368977550</v>
      </c>
      <c r="I79" s="5">
        <v>-27797195813</v>
      </c>
      <c r="J79" s="5">
        <v>-4461889544</v>
      </c>
      <c r="K79" s="5">
        <v>-31927598876</v>
      </c>
      <c r="L79" s="5">
        <v>-42426805952</v>
      </c>
      <c r="M79" s="5">
        <v>-148766710345</v>
      </c>
      <c r="N79" s="5">
        <v>-203214931752</v>
      </c>
      <c r="O79" s="5">
        <v>-66945894110</v>
      </c>
      <c r="P79" s="5">
        <v>-114131026847</v>
      </c>
      <c r="Q79" s="5">
        <v>-24690826118</v>
      </c>
      <c r="R79" s="5">
        <v>8813611079</v>
      </c>
      <c r="S79" s="5">
        <v>-14056549894</v>
      </c>
      <c r="T79" s="5">
        <v>2925070199</v>
      </c>
      <c r="U79" s="5">
        <v>16162858075</v>
      </c>
      <c r="V79" s="5">
        <v>45523078819</v>
      </c>
      <c r="W79" s="5">
        <v>42659406355</v>
      </c>
      <c r="X79" s="5">
        <v>36763913040</v>
      </c>
      <c r="Y79" s="5">
        <v>22230035882</v>
      </c>
    </row>
    <row r="80" spans="3:25" ht="15.5" x14ac:dyDescent="0.35">
      <c r="C80" t="s">
        <v>102</v>
      </c>
      <c r="D80" s="5">
        <v>8623279929</v>
      </c>
      <c r="E80" s="5">
        <v>-9013047962</v>
      </c>
      <c r="F80" s="5">
        <v>-2536979336</v>
      </c>
      <c r="G80" s="5">
        <v>-10368977550</v>
      </c>
      <c r="I80" s="5">
        <v>-27834629115</v>
      </c>
      <c r="J80" s="5">
        <v>-1726405904</v>
      </c>
      <c r="K80" s="5">
        <v>-35656166427</v>
      </c>
      <c r="L80" s="5">
        <v>-39538113630</v>
      </c>
      <c r="M80" s="5">
        <v>-149525065423</v>
      </c>
      <c r="N80" s="5">
        <v>354688157728</v>
      </c>
      <c r="O80" s="5">
        <v>-65502295554</v>
      </c>
      <c r="P80" s="5">
        <v>-112242865670</v>
      </c>
      <c r="Q80" s="5">
        <v>-28184275168</v>
      </c>
      <c r="R80" s="5">
        <v>6713301745</v>
      </c>
      <c r="S80" s="5">
        <v>-8678482954</v>
      </c>
      <c r="T80" s="5">
        <v>2976713172</v>
      </c>
      <c r="U80" s="5">
        <v>16755803870</v>
      </c>
      <c r="V80" s="5">
        <v>46349076902</v>
      </c>
      <c r="W80" s="5">
        <v>42662530378</v>
      </c>
    </row>
    <row r="81" spans="2:25" ht="15.5" x14ac:dyDescent="0.35">
      <c r="C81" t="s">
        <v>103</v>
      </c>
      <c r="D81" s="5">
        <v>8623279929</v>
      </c>
      <c r="E81" s="5">
        <v>-9013047962</v>
      </c>
      <c r="F81" s="5">
        <v>-2536979336</v>
      </c>
      <c r="G81" s="5">
        <v>-10368977550</v>
      </c>
      <c r="I81" s="5">
        <v>-27834629115</v>
      </c>
      <c r="J81" s="5">
        <v>-1726405904</v>
      </c>
      <c r="K81" s="5">
        <v>-35656166427</v>
      </c>
      <c r="L81" s="5">
        <v>-39538113630</v>
      </c>
      <c r="M81" s="5">
        <v>-149525065423</v>
      </c>
      <c r="N81" s="5">
        <v>354688157728</v>
      </c>
      <c r="O81" s="5">
        <v>-65502295554</v>
      </c>
      <c r="P81" s="5">
        <v>-112242865670</v>
      </c>
      <c r="Q81" s="5">
        <v>-28184275168</v>
      </c>
      <c r="R81" s="5">
        <v>6713301745</v>
      </c>
      <c r="S81" s="5">
        <v>-8678482954</v>
      </c>
      <c r="T81" s="5">
        <v>2976713172</v>
      </c>
      <c r="U81" s="5">
        <v>16755803870</v>
      </c>
      <c r="V81" s="5">
        <v>46349076902</v>
      </c>
      <c r="W81" s="5">
        <v>42662530378</v>
      </c>
    </row>
    <row r="83" spans="2:25" ht="15.5" x14ac:dyDescent="0.35">
      <c r="B83" t="s">
        <v>104</v>
      </c>
      <c r="C83" t="s">
        <v>105</v>
      </c>
    </row>
    <row r="84" spans="2:25" ht="15.5" x14ac:dyDescent="0.35">
      <c r="C84" t="s">
        <v>106</v>
      </c>
    </row>
    <row r="85" spans="2:25" ht="15.5" x14ac:dyDescent="0.35">
      <c r="C85" t="s">
        <v>19</v>
      </c>
      <c r="D85" s="5">
        <v>8951982661</v>
      </c>
      <c r="E85" s="5">
        <v>4820945729</v>
      </c>
      <c r="F85" s="5">
        <v>3749032040</v>
      </c>
      <c r="G85" s="5">
        <v>4393132370</v>
      </c>
      <c r="I85" s="5">
        <v>4820945729</v>
      </c>
      <c r="J85" s="5">
        <v>4443390832</v>
      </c>
      <c r="K85" s="5">
        <v>4466982711</v>
      </c>
      <c r="L85" s="5">
        <v>4018557970</v>
      </c>
      <c r="M85" s="5">
        <v>2851093946</v>
      </c>
      <c r="N85" s="5">
        <v>2199931138</v>
      </c>
      <c r="O85" s="5">
        <v>2637369506</v>
      </c>
      <c r="P85" s="5">
        <v>3998894576</v>
      </c>
      <c r="Q85" s="5">
        <v>5238550050</v>
      </c>
      <c r="R85" s="5">
        <v>6593262476</v>
      </c>
      <c r="S85" s="5">
        <v>30922884864</v>
      </c>
      <c r="T85" s="5">
        <v>41256538369</v>
      </c>
      <c r="U85" s="5">
        <v>47589357527</v>
      </c>
      <c r="V85" s="5">
        <v>119507444101</v>
      </c>
      <c r="W85" s="5">
        <v>189419330218</v>
      </c>
      <c r="X85" s="5">
        <v>12759157610</v>
      </c>
      <c r="Y85" s="5">
        <v>12518987030</v>
      </c>
    </row>
    <row r="86" spans="2:25" ht="15.5" x14ac:dyDescent="0.35">
      <c r="C86" t="s">
        <v>110</v>
      </c>
      <c r="D86" s="5">
        <v>61509077046</v>
      </c>
      <c r="E86" s="5">
        <v>56776062294</v>
      </c>
      <c r="F86" s="5">
        <v>55876787003</v>
      </c>
      <c r="G86" s="5">
        <v>65071353334</v>
      </c>
      <c r="I86" s="5">
        <v>56776062294</v>
      </c>
      <c r="J86" s="5">
        <v>58883270746</v>
      </c>
      <c r="K86" s="5">
        <v>53036496921</v>
      </c>
      <c r="L86" s="5">
        <v>59291220816</v>
      </c>
      <c r="M86" s="5">
        <v>46334324743</v>
      </c>
      <c r="N86" s="5">
        <v>67741431604</v>
      </c>
      <c r="O86" s="5">
        <v>180920402107</v>
      </c>
      <c r="P86" s="5">
        <v>248920628843</v>
      </c>
      <c r="Q86" s="5">
        <v>387774286090</v>
      </c>
      <c r="R86" s="5">
        <v>346657795260</v>
      </c>
      <c r="S86" s="5">
        <v>336758454297</v>
      </c>
      <c r="T86" s="5">
        <v>303203625220</v>
      </c>
      <c r="U86" s="5">
        <v>277580729491</v>
      </c>
      <c r="V86" s="5">
        <v>289157043450</v>
      </c>
      <c r="W86" s="5">
        <v>201404166004</v>
      </c>
      <c r="X86" s="5">
        <v>175479679525</v>
      </c>
      <c r="Y86" s="5">
        <v>122028403872</v>
      </c>
    </row>
    <row r="87" spans="2:25" ht="15.5" x14ac:dyDescent="0.35">
      <c r="C87" t="s">
        <v>108</v>
      </c>
      <c r="D87" s="5">
        <v>25512003124</v>
      </c>
      <c r="E87" s="5">
        <v>23642452001</v>
      </c>
      <c r="F87" s="5">
        <v>27564162841</v>
      </c>
      <c r="G87" s="5">
        <v>24019331382</v>
      </c>
      <c r="I87" s="5">
        <v>23642452001</v>
      </c>
      <c r="J87" s="5">
        <v>16717834378</v>
      </c>
      <c r="K87" s="5">
        <v>17323670863</v>
      </c>
      <c r="L87" s="5">
        <v>33999550102</v>
      </c>
      <c r="M87" s="5">
        <v>24476878971</v>
      </c>
      <c r="N87" s="5">
        <v>20922707473</v>
      </c>
      <c r="O87" s="5">
        <v>11967906987</v>
      </c>
      <c r="P87" s="5">
        <v>38845510070</v>
      </c>
      <c r="Q87" s="5">
        <v>21642585527</v>
      </c>
      <c r="R87" s="5">
        <v>30890912491</v>
      </c>
      <c r="S87" s="5">
        <v>31929009729</v>
      </c>
      <c r="T87" s="5">
        <v>6477056396</v>
      </c>
      <c r="U87" s="5">
        <v>3182653214</v>
      </c>
      <c r="V87" s="5">
        <v>14871421717</v>
      </c>
      <c r="W87" s="5">
        <v>17429865302</v>
      </c>
    </row>
    <row r="88" spans="2:25" ht="15.5" x14ac:dyDescent="0.35">
      <c r="C88" t="s">
        <v>107</v>
      </c>
      <c r="D88" s="5">
        <v>2650011909</v>
      </c>
      <c r="E88" s="5">
        <v>2094204011</v>
      </c>
      <c r="F88" s="5">
        <v>1454086523</v>
      </c>
      <c r="G88" s="5">
        <v>3933130401</v>
      </c>
      <c r="I88" s="5">
        <v>2094204011</v>
      </c>
      <c r="J88" s="5">
        <v>2777263476</v>
      </c>
      <c r="K88" s="5">
        <v>2703116515</v>
      </c>
      <c r="L88" s="5">
        <v>2729189276</v>
      </c>
      <c r="M88" s="5">
        <v>1268026361</v>
      </c>
      <c r="N88" s="5">
        <v>2698783813</v>
      </c>
      <c r="O88" s="5">
        <v>1936593452</v>
      </c>
      <c r="P88" s="5">
        <v>1572827875</v>
      </c>
      <c r="Q88" s="5">
        <v>3025208757</v>
      </c>
      <c r="R88" s="5">
        <v>2773773031</v>
      </c>
      <c r="S88" s="5">
        <v>3169610460</v>
      </c>
      <c r="T88" s="5">
        <v>3385504706</v>
      </c>
      <c r="U88" s="5">
        <v>2435345056</v>
      </c>
      <c r="V88" s="5">
        <v>3068877218</v>
      </c>
      <c r="W88" s="5">
        <v>2598465686</v>
      </c>
    </row>
    <row r="89" spans="2:25" ht="15.5" x14ac:dyDescent="0.35">
      <c r="C89" t="s">
        <v>111</v>
      </c>
      <c r="D89" s="5">
        <v>61509077046</v>
      </c>
      <c r="E89" s="5">
        <v>56776062294</v>
      </c>
      <c r="F89" s="5">
        <v>55876787003</v>
      </c>
      <c r="G89" s="5">
        <v>65071353334</v>
      </c>
      <c r="I89" s="5">
        <v>56776062294</v>
      </c>
      <c r="J89" s="5">
        <v>58883270746</v>
      </c>
      <c r="K89" s="5">
        <v>53036496921</v>
      </c>
      <c r="L89" s="5">
        <v>59291220816</v>
      </c>
      <c r="M89" s="5">
        <v>46334324743</v>
      </c>
      <c r="N89" s="5">
        <v>67741431604</v>
      </c>
      <c r="O89" s="5">
        <v>180920402107</v>
      </c>
      <c r="P89" s="5">
        <v>248920628843</v>
      </c>
      <c r="Q89" s="5">
        <v>387774286090</v>
      </c>
      <c r="R89" s="5">
        <v>346657795260</v>
      </c>
      <c r="S89" s="5">
        <v>336758454297</v>
      </c>
      <c r="T89" s="5">
        <v>303203625220</v>
      </c>
      <c r="U89" s="5">
        <v>277580729491</v>
      </c>
      <c r="V89" s="5">
        <v>289157043450</v>
      </c>
      <c r="W89" s="5">
        <v>201404166004</v>
      </c>
      <c r="X89" s="5">
        <v>175479679525</v>
      </c>
      <c r="Y89" s="5">
        <v>122028403872</v>
      </c>
    </row>
    <row r="90" spans="2:25" ht="15.5" x14ac:dyDescent="0.35">
      <c r="C90" t="s">
        <v>112</v>
      </c>
      <c r="D90" s="5">
        <v>5755748871</v>
      </c>
      <c r="E90" s="5">
        <v>1929122734</v>
      </c>
      <c r="F90" s="5">
        <v>1443769237</v>
      </c>
      <c r="G90" s="5">
        <v>1746514262</v>
      </c>
      <c r="I90" s="5">
        <v>1929122734</v>
      </c>
      <c r="J90" s="5">
        <v>2078837313</v>
      </c>
      <c r="K90" s="5">
        <v>2972987088</v>
      </c>
      <c r="L90" s="5">
        <v>2478471244</v>
      </c>
      <c r="M90" s="5">
        <v>3392064319</v>
      </c>
      <c r="N90" s="5">
        <v>776577462</v>
      </c>
      <c r="O90" s="5">
        <v>314964230</v>
      </c>
      <c r="P90" s="5">
        <v>315917444</v>
      </c>
      <c r="Q90" s="5">
        <v>1337304510</v>
      </c>
      <c r="R90" s="5">
        <v>717018372</v>
      </c>
      <c r="S90" s="5">
        <v>324110872</v>
      </c>
      <c r="T90" s="5">
        <v>116943766</v>
      </c>
      <c r="U90" s="5">
        <v>234592015</v>
      </c>
      <c r="V90" s="5">
        <v>209010242</v>
      </c>
      <c r="W90" s="5">
        <v>1216610385</v>
      </c>
      <c r="X90" s="5">
        <v>1395122812</v>
      </c>
      <c r="Y90" s="5">
        <v>1325207435</v>
      </c>
    </row>
    <row r="91" spans="2:25" ht="15.5" x14ac:dyDescent="0.35">
      <c r="C91" t="s">
        <v>113</v>
      </c>
      <c r="D91" s="5">
        <v>5755748871</v>
      </c>
      <c r="E91" s="5">
        <v>1929122734</v>
      </c>
      <c r="F91" s="5">
        <v>1443769237</v>
      </c>
      <c r="G91" s="5">
        <v>1746514262</v>
      </c>
      <c r="I91" s="5">
        <v>1929122734</v>
      </c>
      <c r="J91" s="5">
        <v>2078837313</v>
      </c>
      <c r="K91" s="5">
        <v>2972987088</v>
      </c>
      <c r="L91" s="5">
        <v>2478471244</v>
      </c>
      <c r="M91" s="5">
        <v>3392064319</v>
      </c>
      <c r="N91" s="5">
        <v>776577462</v>
      </c>
      <c r="O91" s="5">
        <v>314964230</v>
      </c>
      <c r="P91" s="5">
        <v>315917444</v>
      </c>
      <c r="Q91" s="5">
        <v>1337304510</v>
      </c>
      <c r="R91" s="5">
        <v>717018372</v>
      </c>
      <c r="S91" s="5">
        <v>324110872</v>
      </c>
      <c r="T91" s="5">
        <v>116943766</v>
      </c>
      <c r="U91" s="5">
        <v>234592015</v>
      </c>
      <c r="V91" s="5">
        <v>209010242</v>
      </c>
      <c r="W91" s="5">
        <v>1216610385</v>
      </c>
      <c r="X91" s="5">
        <v>1395122812</v>
      </c>
      <c r="Y91" s="5">
        <v>1325207435</v>
      </c>
    </row>
    <row r="92" spans="2:25" ht="15.5" x14ac:dyDescent="0.35">
      <c r="C92" t="s">
        <v>458</v>
      </c>
      <c r="K92" s="5">
        <v>1800000000</v>
      </c>
    </row>
    <row r="93" spans="2:25" ht="15.5" x14ac:dyDescent="0.35">
      <c r="C93" t="s">
        <v>562</v>
      </c>
      <c r="D93" s="5">
        <v>1500000000</v>
      </c>
      <c r="E93" s="5">
        <v>3510000000</v>
      </c>
      <c r="I93" s="5">
        <v>3510000000</v>
      </c>
      <c r="J93" s="5">
        <v>3000000000</v>
      </c>
    </row>
    <row r="94" spans="2:25" ht="15.5" x14ac:dyDescent="0.35">
      <c r="C94" t="s">
        <v>114</v>
      </c>
      <c r="D94" s="5">
        <v>74211337134</v>
      </c>
      <c r="E94" s="5">
        <v>68331695703</v>
      </c>
      <c r="F94" s="5">
        <v>74485169542</v>
      </c>
      <c r="G94" s="5">
        <v>70734654814</v>
      </c>
      <c r="I94" s="5">
        <v>68331695703</v>
      </c>
      <c r="J94" s="5">
        <v>78463543086</v>
      </c>
      <c r="K94" s="5">
        <v>84186199591</v>
      </c>
      <c r="L94" s="5">
        <v>98673293083</v>
      </c>
      <c r="M94" s="5">
        <v>105058320655</v>
      </c>
      <c r="N94" s="5">
        <v>96505108105</v>
      </c>
      <c r="O94" s="5">
        <v>104723459796</v>
      </c>
      <c r="P94" s="5">
        <v>106276782334</v>
      </c>
      <c r="Q94" s="5">
        <v>103446614309</v>
      </c>
      <c r="R94" s="5">
        <v>94201581437</v>
      </c>
      <c r="S94" s="5">
        <v>76682141187</v>
      </c>
      <c r="T94" s="5">
        <v>74985171053</v>
      </c>
      <c r="U94" s="5">
        <v>53263258533</v>
      </c>
      <c r="V94" s="5">
        <v>52877056801</v>
      </c>
      <c r="W94" s="5">
        <v>53049292387</v>
      </c>
      <c r="X94" s="5">
        <v>64710156392</v>
      </c>
      <c r="Y94" s="5">
        <v>68058007390</v>
      </c>
    </row>
    <row r="95" spans="2:25" ht="15.5" x14ac:dyDescent="0.35">
      <c r="C95" t="s">
        <v>190</v>
      </c>
    </row>
    <row r="96" spans="2:25" ht="15.5" x14ac:dyDescent="0.35">
      <c r="C96" t="s">
        <v>95</v>
      </c>
      <c r="D96" s="5">
        <v>381147543545</v>
      </c>
      <c r="E96" s="5">
        <v>381147543545</v>
      </c>
      <c r="F96" s="5">
        <v>381147543545</v>
      </c>
      <c r="G96" s="5">
        <v>381147543545</v>
      </c>
      <c r="I96" s="5">
        <v>381147543545</v>
      </c>
      <c r="J96" s="5">
        <v>381147543545</v>
      </c>
      <c r="K96" s="5">
        <v>381147543545</v>
      </c>
      <c r="L96" s="5">
        <v>381147543545</v>
      </c>
      <c r="M96" s="5">
        <v>381147543545</v>
      </c>
      <c r="N96" s="5">
        <v>548449277927</v>
      </c>
      <c r="O96" s="5">
        <v>-56134023</v>
      </c>
      <c r="P96" s="5">
        <v>-230130858</v>
      </c>
      <c r="Q96" s="5">
        <v>292351141</v>
      </c>
      <c r="R96" s="5">
        <v>1102203506</v>
      </c>
      <c r="S96" s="5">
        <v>685713241</v>
      </c>
      <c r="T96" s="5">
        <v>843945715</v>
      </c>
      <c r="U96" s="5">
        <v>1338346728</v>
      </c>
      <c r="V96" s="5">
        <v>745400933</v>
      </c>
      <c r="W96" s="5">
        <v>3124023</v>
      </c>
    </row>
    <row r="97" spans="3:25" ht="15.5" x14ac:dyDescent="0.35">
      <c r="C97" t="s">
        <v>115</v>
      </c>
      <c r="D97" s="5">
        <v>172382784155</v>
      </c>
      <c r="E97" s="5">
        <v>149484043404</v>
      </c>
      <c r="F97" s="5">
        <v>155957049701</v>
      </c>
      <c r="G97" s="5">
        <v>164694414896</v>
      </c>
      <c r="I97" s="5">
        <v>149484043404</v>
      </c>
      <c r="J97" s="5">
        <v>163549847838</v>
      </c>
      <c r="K97" s="5">
        <v>160481601085</v>
      </c>
      <c r="L97" s="5">
        <v>191558365707</v>
      </c>
      <c r="M97" s="5">
        <v>170318544063</v>
      </c>
      <c r="N97" s="5">
        <v>182202105658</v>
      </c>
      <c r="O97" s="5">
        <v>317285450420</v>
      </c>
      <c r="P97" s="5">
        <v>392357840917</v>
      </c>
      <c r="Q97" s="5">
        <v>520384083342</v>
      </c>
      <c r="R97" s="5">
        <v>472762014033</v>
      </c>
      <c r="S97" s="5">
        <v>467304062732</v>
      </c>
      <c r="T97" s="5">
        <v>441621631299</v>
      </c>
      <c r="U97" s="5">
        <v>453760675834</v>
      </c>
      <c r="V97" s="5">
        <v>510202547117</v>
      </c>
      <c r="W97" s="5">
        <v>459790602392</v>
      </c>
      <c r="X97" s="5">
        <v>263873892545</v>
      </c>
      <c r="Y97" s="5">
        <v>211743630291</v>
      </c>
    </row>
    <row r="98" spans="3:25" ht="15.5" x14ac:dyDescent="0.35">
      <c r="C98" t="s">
        <v>116</v>
      </c>
    </row>
    <row r="99" spans="3:25" ht="15.5" x14ac:dyDescent="0.35">
      <c r="C99" t="s">
        <v>118</v>
      </c>
      <c r="D99" s="5">
        <v>429487318275</v>
      </c>
      <c r="E99" s="5">
        <v>430289193873</v>
      </c>
      <c r="F99" s="5">
        <v>431539731068</v>
      </c>
      <c r="G99" s="5">
        <v>432248265251</v>
      </c>
      <c r="I99" s="5">
        <v>430289193873</v>
      </c>
      <c r="J99" s="5">
        <v>435908792766</v>
      </c>
      <c r="K99" s="5">
        <v>439014005578</v>
      </c>
      <c r="L99" s="5">
        <v>445652326506</v>
      </c>
      <c r="M99" s="5">
        <v>452293726532</v>
      </c>
      <c r="N99" s="5">
        <v>663892086439</v>
      </c>
      <c r="O99" s="5">
        <v>131463966244</v>
      </c>
      <c r="P99" s="5">
        <v>134332773420</v>
      </c>
      <c r="Q99" s="5">
        <v>151096093283</v>
      </c>
      <c r="R99" s="5">
        <v>146765140999</v>
      </c>
      <c r="S99" s="5">
        <v>145278949208</v>
      </c>
      <c r="T99" s="5">
        <v>148954451135</v>
      </c>
      <c r="U99" s="5">
        <v>134670265336</v>
      </c>
      <c r="V99" s="5">
        <v>81063310104</v>
      </c>
      <c r="W99" s="5">
        <v>67398292985</v>
      </c>
      <c r="X99" s="5">
        <v>53066404412</v>
      </c>
      <c r="Y99" s="5">
        <v>47881296945</v>
      </c>
    </row>
    <row r="100" spans="3:25" ht="15.5" x14ac:dyDescent="0.35">
      <c r="C100" t="s">
        <v>377</v>
      </c>
      <c r="D100" s="5">
        <v>28516666667</v>
      </c>
      <c r="E100" s="5">
        <v>29241666603</v>
      </c>
      <c r="F100" s="5">
        <v>29966666667</v>
      </c>
      <c r="G100" s="5">
        <v>30691666667</v>
      </c>
      <c r="I100" s="5">
        <v>29241666603</v>
      </c>
      <c r="J100" s="5">
        <v>32141666635</v>
      </c>
      <c r="K100" s="5">
        <v>35041666667</v>
      </c>
      <c r="L100" s="5">
        <v>37941666667</v>
      </c>
      <c r="M100" s="5">
        <v>40841666667</v>
      </c>
      <c r="N100" s="5">
        <v>43741666667</v>
      </c>
      <c r="O100" s="5">
        <v>46641666667</v>
      </c>
      <c r="P100" s="5">
        <v>49541666667</v>
      </c>
      <c r="Q100" s="5">
        <v>52441666667</v>
      </c>
      <c r="R100" s="5">
        <v>55341666667</v>
      </c>
    </row>
    <row r="101" spans="3:25" ht="15.5" x14ac:dyDescent="0.35">
      <c r="C101" t="s">
        <v>117</v>
      </c>
      <c r="D101" s="5">
        <v>17287217548</v>
      </c>
      <c r="E101" s="5">
        <v>17398511781</v>
      </c>
      <c r="F101" s="5">
        <v>21092388597</v>
      </c>
      <c r="G101" s="5">
        <v>20893769162</v>
      </c>
      <c r="I101" s="5">
        <v>17398511781</v>
      </c>
      <c r="J101" s="5">
        <v>20314327564</v>
      </c>
      <c r="K101" s="5">
        <v>22781854556</v>
      </c>
      <c r="L101" s="5">
        <v>29995050920</v>
      </c>
      <c r="M101" s="5">
        <v>30136885230</v>
      </c>
      <c r="N101" s="5">
        <v>63448429140</v>
      </c>
      <c r="O101" s="5">
        <v>88942215893</v>
      </c>
      <c r="P101" s="5">
        <v>67226076519</v>
      </c>
      <c r="Q101" s="5">
        <v>26771185214</v>
      </c>
      <c r="R101" s="5">
        <v>17162474633</v>
      </c>
      <c r="S101" s="5">
        <v>16928251976</v>
      </c>
      <c r="T101" s="5">
        <v>12386150190</v>
      </c>
      <c r="U101" s="5">
        <v>10723703738</v>
      </c>
      <c r="V101" s="5">
        <v>8745832101</v>
      </c>
      <c r="W101" s="5">
        <v>6990099441</v>
      </c>
      <c r="X101" s="5">
        <v>6367766060</v>
      </c>
      <c r="Y101" s="5">
        <v>9447032460</v>
      </c>
    </row>
    <row r="102" spans="3:25" ht="15.5" x14ac:dyDescent="0.35">
      <c r="C102" t="s">
        <v>120</v>
      </c>
      <c r="D102" s="5">
        <v>488169731403</v>
      </c>
      <c r="E102" s="5">
        <v>490833526825</v>
      </c>
      <c r="F102" s="5">
        <v>497292678661</v>
      </c>
      <c r="G102" s="5">
        <v>500091184052</v>
      </c>
      <c r="I102" s="5">
        <v>490833526825</v>
      </c>
      <c r="J102" s="5">
        <v>505830197103</v>
      </c>
      <c r="K102" s="5">
        <v>512769748720</v>
      </c>
      <c r="L102" s="5">
        <v>530145243116</v>
      </c>
      <c r="M102" s="5">
        <v>544329196621</v>
      </c>
      <c r="N102" s="5">
        <v>800680580559</v>
      </c>
      <c r="O102" s="5">
        <v>273778477617</v>
      </c>
      <c r="P102" s="5">
        <v>255659039408</v>
      </c>
      <c r="Q102" s="5">
        <v>260285678445</v>
      </c>
      <c r="R102" s="5">
        <v>237197154055</v>
      </c>
      <c r="S102" s="5">
        <v>181595314508</v>
      </c>
      <c r="T102" s="5">
        <v>177761450767</v>
      </c>
      <c r="U102" s="5">
        <v>158009069494</v>
      </c>
      <c r="V102" s="5">
        <v>99291466825</v>
      </c>
      <c r="W102" s="5">
        <v>81883238608</v>
      </c>
      <c r="X102" s="5">
        <v>69256037292</v>
      </c>
      <c r="Y102" s="5">
        <v>65128639322</v>
      </c>
    </row>
    <row r="103" spans="3:25" ht="15.5" x14ac:dyDescent="0.35">
      <c r="C103" t="s">
        <v>121</v>
      </c>
      <c r="D103" s="5">
        <v>660552515558</v>
      </c>
      <c r="E103" s="5">
        <v>640317570229</v>
      </c>
      <c r="F103" s="5">
        <v>653249728362</v>
      </c>
      <c r="G103" s="5">
        <v>664785598948</v>
      </c>
      <c r="I103" s="5">
        <v>640317570229</v>
      </c>
      <c r="J103" s="5">
        <v>669380044941</v>
      </c>
      <c r="K103" s="5">
        <v>673251349805</v>
      </c>
      <c r="L103" s="5">
        <v>721703608823</v>
      </c>
      <c r="M103" s="5">
        <v>714647740684</v>
      </c>
      <c r="N103" s="5">
        <v>982882686217</v>
      </c>
      <c r="O103" s="5">
        <v>591063928037</v>
      </c>
      <c r="P103" s="5">
        <v>648016880325</v>
      </c>
      <c r="Q103" s="5">
        <v>780669761787</v>
      </c>
      <c r="R103" s="5">
        <v>709959168088</v>
      </c>
      <c r="S103" s="5">
        <v>648899377240</v>
      </c>
      <c r="T103" s="5">
        <v>619383082066</v>
      </c>
      <c r="U103" s="5">
        <v>611769745328</v>
      </c>
      <c r="V103" s="5">
        <v>609494013942</v>
      </c>
      <c r="W103" s="5">
        <v>541673841000</v>
      </c>
      <c r="X103" s="5">
        <v>333129929837</v>
      </c>
      <c r="Y103" s="5">
        <v>276872269613</v>
      </c>
    </row>
    <row r="104" spans="3:25" ht="15.5" x14ac:dyDescent="0.35">
      <c r="C104" t="s">
        <v>122</v>
      </c>
    </row>
    <row r="105" spans="3:25" ht="15.5" x14ac:dyDescent="0.35">
      <c r="C105" t="s">
        <v>123</v>
      </c>
    </row>
    <row r="106" spans="3:25" ht="15.5" x14ac:dyDescent="0.35">
      <c r="C106" t="s">
        <v>124</v>
      </c>
      <c r="D106" s="5">
        <v>270204674433</v>
      </c>
      <c r="E106" s="5">
        <v>258436237648</v>
      </c>
      <c r="F106" s="5">
        <v>260376597164</v>
      </c>
      <c r="G106" s="5">
        <v>269464781045</v>
      </c>
      <c r="I106" s="5">
        <v>258436237648</v>
      </c>
      <c r="J106" s="5">
        <v>258153284228</v>
      </c>
      <c r="K106" s="5">
        <v>259804085141</v>
      </c>
      <c r="L106" s="5">
        <v>280381533530</v>
      </c>
      <c r="M106" s="5">
        <v>225904727379</v>
      </c>
      <c r="N106" s="5">
        <v>295518213807</v>
      </c>
      <c r="O106" s="5">
        <v>254266866831</v>
      </c>
      <c r="P106" s="5">
        <v>240203560883</v>
      </c>
      <c r="Q106" s="5">
        <v>252247858307</v>
      </c>
      <c r="R106" s="5">
        <v>155284557576</v>
      </c>
      <c r="S106" s="5">
        <v>149060988246</v>
      </c>
      <c r="T106" s="5">
        <v>111683722179</v>
      </c>
      <c r="U106" s="5">
        <v>113684498431</v>
      </c>
      <c r="V106" s="5">
        <v>137512947804</v>
      </c>
      <c r="W106" s="5">
        <v>112665224368</v>
      </c>
      <c r="X106" s="5">
        <v>166071283831</v>
      </c>
      <c r="Y106" s="5">
        <v>120107524966</v>
      </c>
    </row>
    <row r="107" spans="3:25" ht="15.5" x14ac:dyDescent="0.35">
      <c r="C107" t="s">
        <v>125</v>
      </c>
      <c r="D107" s="5">
        <v>154039889858</v>
      </c>
      <c r="E107" s="5">
        <v>154190640133</v>
      </c>
      <c r="F107" s="5">
        <v>152127789605</v>
      </c>
      <c r="G107" s="5">
        <v>171705546051</v>
      </c>
      <c r="I107" s="5">
        <v>154190640133</v>
      </c>
      <c r="J107" s="5">
        <v>163120209609</v>
      </c>
      <c r="K107" s="5">
        <v>163309517399</v>
      </c>
      <c r="L107" s="5">
        <v>154884603578</v>
      </c>
      <c r="M107" s="5">
        <v>129128390006</v>
      </c>
      <c r="N107" s="5">
        <v>156810838912</v>
      </c>
      <c r="O107" s="5">
        <v>152312953748</v>
      </c>
      <c r="P107" s="5">
        <v>130486637289</v>
      </c>
      <c r="Q107" s="5">
        <v>114063599833</v>
      </c>
      <c r="R107" s="5">
        <v>50703321426</v>
      </c>
      <c r="S107" s="5">
        <v>41315424803</v>
      </c>
      <c r="T107" s="5">
        <v>33874656885</v>
      </c>
      <c r="U107" s="5">
        <v>53229439942</v>
      </c>
      <c r="V107" s="5">
        <v>31398354509</v>
      </c>
      <c r="W107" s="5">
        <v>21959084945</v>
      </c>
    </row>
    <row r="108" spans="3:25" ht="15.5" x14ac:dyDescent="0.35">
      <c r="C108" t="s">
        <v>127</v>
      </c>
    </row>
    <row r="109" spans="3:25" ht="15.5" x14ac:dyDescent="0.35">
      <c r="C109" t="s">
        <v>128</v>
      </c>
      <c r="D109" s="5">
        <v>44074962179</v>
      </c>
      <c r="E109" s="5">
        <v>36436106799</v>
      </c>
      <c r="F109" s="5">
        <v>38121962829</v>
      </c>
      <c r="G109" s="5">
        <v>29271291382</v>
      </c>
      <c r="I109" s="5">
        <v>36436106799</v>
      </c>
      <c r="J109" s="5">
        <v>37549809553</v>
      </c>
      <c r="K109" s="5">
        <v>34368575109</v>
      </c>
      <c r="L109" s="5">
        <v>38165299807</v>
      </c>
      <c r="M109" s="5">
        <v>25442813621</v>
      </c>
      <c r="N109" s="5">
        <v>49081933007</v>
      </c>
      <c r="O109" s="5">
        <v>42983708016</v>
      </c>
      <c r="P109" s="5">
        <v>38929060275</v>
      </c>
      <c r="Q109" s="5">
        <v>74685967049</v>
      </c>
      <c r="R109" s="5">
        <v>41038832083</v>
      </c>
      <c r="S109" s="5">
        <v>47462859570</v>
      </c>
      <c r="T109" s="5">
        <v>51590268910</v>
      </c>
      <c r="U109" s="5">
        <v>43016379298</v>
      </c>
      <c r="V109" s="5">
        <v>60096658157</v>
      </c>
      <c r="W109" s="5">
        <v>42357402284</v>
      </c>
      <c r="X109" s="5">
        <v>48857847300</v>
      </c>
      <c r="Y109" s="5">
        <v>35488452887</v>
      </c>
    </row>
    <row r="110" spans="3:25" ht="15.5" x14ac:dyDescent="0.35">
      <c r="C110" t="s">
        <v>129</v>
      </c>
    </row>
    <row r="111" spans="3:25" ht="15.5" x14ac:dyDescent="0.35">
      <c r="C111" t="s">
        <v>130</v>
      </c>
      <c r="D111" s="5">
        <v>10500738157</v>
      </c>
      <c r="E111" s="5">
        <v>12449773278</v>
      </c>
      <c r="F111" s="5">
        <v>9947671093</v>
      </c>
      <c r="G111" s="5">
        <v>10967546430</v>
      </c>
      <c r="I111" s="5">
        <v>12449773278</v>
      </c>
      <c r="J111" s="5">
        <v>11281065926</v>
      </c>
      <c r="K111" s="5">
        <v>10740342390</v>
      </c>
      <c r="L111" s="5">
        <v>12746989671</v>
      </c>
      <c r="M111" s="5">
        <v>9652237381</v>
      </c>
      <c r="N111" s="5">
        <v>16507455918</v>
      </c>
      <c r="O111" s="5">
        <v>10974030180</v>
      </c>
      <c r="P111" s="5">
        <v>4390582383</v>
      </c>
      <c r="Q111" s="5">
        <v>4218912325</v>
      </c>
      <c r="R111" s="5">
        <v>1015333999</v>
      </c>
      <c r="S111" s="5">
        <v>5054856915</v>
      </c>
      <c r="T111" s="5">
        <v>667240061</v>
      </c>
      <c r="U111" s="5">
        <v>604863040</v>
      </c>
      <c r="V111" s="5">
        <v>5271661515</v>
      </c>
      <c r="W111" s="5">
        <v>16755436768</v>
      </c>
      <c r="X111" s="5">
        <v>14396300034</v>
      </c>
      <c r="Y111" s="5">
        <v>11820311098</v>
      </c>
    </row>
    <row r="112" spans="3:25" ht="15.5" x14ac:dyDescent="0.35">
      <c r="C112" t="s">
        <v>730</v>
      </c>
      <c r="D112" s="5">
        <v>10085912846</v>
      </c>
      <c r="E112" s="5">
        <v>9235524264</v>
      </c>
      <c r="F112" s="5">
        <v>11127346480</v>
      </c>
      <c r="G112" s="5">
        <v>11648713392</v>
      </c>
      <c r="I112" s="5">
        <v>9235524264</v>
      </c>
      <c r="J112" s="5">
        <v>11499263244</v>
      </c>
      <c r="K112" s="5">
        <v>23831994347</v>
      </c>
      <c r="L112" s="5">
        <v>23333840099</v>
      </c>
      <c r="M112" s="5">
        <v>19008695153</v>
      </c>
      <c r="N112" s="5">
        <v>19585229925</v>
      </c>
      <c r="O112" s="5">
        <v>11065426443</v>
      </c>
      <c r="P112" s="5">
        <v>11688665686</v>
      </c>
      <c r="Q112" s="5">
        <v>12573825461</v>
      </c>
      <c r="R112" s="5">
        <v>9788387828</v>
      </c>
      <c r="S112" s="5">
        <v>12012012362</v>
      </c>
      <c r="T112" s="5">
        <v>6503474941</v>
      </c>
      <c r="U112" s="5">
        <v>3367243380</v>
      </c>
      <c r="V112" s="5">
        <v>12432415479</v>
      </c>
    </row>
    <row r="113" spans="3:25" ht="15.5" x14ac:dyDescent="0.35">
      <c r="C113" t="s">
        <v>132</v>
      </c>
      <c r="X113" s="5">
        <v>30958003552</v>
      </c>
      <c r="Y113" s="5">
        <v>40103648244</v>
      </c>
    </row>
    <row r="114" spans="3:25" ht="15.5" x14ac:dyDescent="0.35">
      <c r="C114" t="s">
        <v>2420</v>
      </c>
      <c r="D114" s="5">
        <v>28162015033</v>
      </c>
      <c r="E114" s="5">
        <v>25736656012</v>
      </c>
      <c r="F114" s="5">
        <v>29018249364</v>
      </c>
      <c r="G114" s="5">
        <v>27952461783</v>
      </c>
      <c r="I114" s="5">
        <v>25736656012</v>
      </c>
      <c r="J114" s="5">
        <v>19495097854</v>
      </c>
      <c r="K114" s="5">
        <v>20026787378</v>
      </c>
      <c r="L114" s="5">
        <v>36728739378</v>
      </c>
      <c r="M114" s="5">
        <v>25744905332</v>
      </c>
      <c r="N114" s="5">
        <v>23621491286</v>
      </c>
      <c r="O114" s="5">
        <v>13904500439</v>
      </c>
      <c r="P114" s="5">
        <v>40418337945</v>
      </c>
      <c r="Q114" s="5">
        <v>24667794284</v>
      </c>
      <c r="R114" s="5">
        <v>33664685522</v>
      </c>
      <c r="S114" s="5">
        <v>35098620189</v>
      </c>
      <c r="T114" s="5">
        <v>9862561102</v>
      </c>
      <c r="U114" s="5">
        <v>5617998270</v>
      </c>
      <c r="V114" s="5">
        <v>17940298935</v>
      </c>
      <c r="W114" s="5">
        <v>20028330988</v>
      </c>
      <c r="X114" s="5">
        <v>30958003552</v>
      </c>
      <c r="Y114" s="5">
        <v>40103648244</v>
      </c>
    </row>
    <row r="115" spans="3:25" ht="15.5" x14ac:dyDescent="0.35">
      <c r="C115" t="s">
        <v>131</v>
      </c>
      <c r="D115" s="5">
        <v>6826610487</v>
      </c>
      <c r="E115" s="5">
        <v>2582907594</v>
      </c>
      <c r="F115" s="5">
        <v>5910607884</v>
      </c>
      <c r="G115" s="5">
        <v>5558614246</v>
      </c>
      <c r="I115" s="5">
        <v>2582907594</v>
      </c>
      <c r="J115" s="5">
        <v>4089042418</v>
      </c>
      <c r="K115" s="5">
        <v>5265164678</v>
      </c>
      <c r="L115" s="5">
        <v>9484302543</v>
      </c>
      <c r="M115" s="5">
        <v>8971514169</v>
      </c>
      <c r="N115" s="5">
        <v>16433960405</v>
      </c>
      <c r="O115" s="5">
        <v>10820794628</v>
      </c>
      <c r="P115" s="5">
        <v>1880911057</v>
      </c>
      <c r="Q115" s="5">
        <v>8941365740</v>
      </c>
      <c r="R115" s="5">
        <v>8392312293</v>
      </c>
      <c r="W115" s="5">
        <v>10235656927</v>
      </c>
      <c r="X115" s="5">
        <v>15953298562</v>
      </c>
      <c r="Y115" s="5">
        <v>9797653969</v>
      </c>
    </row>
    <row r="116" spans="3:25" ht="15.5" x14ac:dyDescent="0.35">
      <c r="C116" t="s">
        <v>801</v>
      </c>
      <c r="D116" s="5">
        <v>6826610487</v>
      </c>
      <c r="E116" s="5">
        <v>2582907594</v>
      </c>
      <c r="F116" s="5">
        <v>5910607884</v>
      </c>
      <c r="G116" s="5">
        <v>5558614246</v>
      </c>
      <c r="I116" s="5">
        <v>2582907594</v>
      </c>
      <c r="J116" s="5">
        <v>4089042418</v>
      </c>
      <c r="K116" s="5">
        <v>5265164678</v>
      </c>
      <c r="L116" s="5">
        <v>9484302543</v>
      </c>
      <c r="M116" s="5">
        <v>8971514169</v>
      </c>
      <c r="N116" s="5">
        <v>16433960405</v>
      </c>
      <c r="O116" s="5">
        <v>10820794628</v>
      </c>
      <c r="P116" s="5">
        <v>1880911057</v>
      </c>
      <c r="Q116" s="5">
        <v>8941365740</v>
      </c>
      <c r="R116" s="5">
        <v>8392312293</v>
      </c>
      <c r="S116" s="5">
        <v>7250854926</v>
      </c>
      <c r="T116" s="5">
        <v>9038844336</v>
      </c>
      <c r="U116" s="5">
        <v>7424213043</v>
      </c>
      <c r="V116" s="5">
        <v>9662805691</v>
      </c>
      <c r="W116" s="5">
        <v>10235656927</v>
      </c>
      <c r="X116" s="5">
        <v>15953298562</v>
      </c>
      <c r="Y116" s="5">
        <v>9797653969</v>
      </c>
    </row>
    <row r="117" spans="3:25" ht="15.5" x14ac:dyDescent="0.35">
      <c r="C117" t="s">
        <v>134</v>
      </c>
    </row>
    <row r="118" spans="3:25" ht="15.5" x14ac:dyDescent="0.35">
      <c r="C118" t="s">
        <v>137</v>
      </c>
      <c r="D118" s="5">
        <v>1341762829</v>
      </c>
      <c r="E118" s="5">
        <v>1341762829</v>
      </c>
      <c r="F118" s="5">
        <v>1905523872</v>
      </c>
      <c r="G118" s="5">
        <v>1905523872</v>
      </c>
      <c r="I118" s="5">
        <v>1341762829</v>
      </c>
      <c r="J118" s="5">
        <v>1905523872</v>
      </c>
      <c r="K118" s="5">
        <v>1888796058</v>
      </c>
      <c r="L118" s="5">
        <v>46060324</v>
      </c>
      <c r="M118" s="5">
        <v>2479582889</v>
      </c>
      <c r="N118" s="5">
        <v>5457302146</v>
      </c>
      <c r="O118" s="5">
        <v>4211224501</v>
      </c>
      <c r="P118" s="5">
        <v>2554411075</v>
      </c>
      <c r="Q118" s="5">
        <v>5811332526</v>
      </c>
      <c r="R118" s="5">
        <v>5800837142</v>
      </c>
      <c r="S118" s="5">
        <v>1537332816</v>
      </c>
      <c r="T118" s="5">
        <v>21113159</v>
      </c>
      <c r="U118" s="5">
        <v>46818804</v>
      </c>
      <c r="V118" s="5">
        <v>82460899</v>
      </c>
      <c r="W118" s="5">
        <v>119380170</v>
      </c>
      <c r="Y118" s="5">
        <v>47438833</v>
      </c>
    </row>
    <row r="119" spans="3:25" ht="15.5" x14ac:dyDescent="0.35">
      <c r="C119" t="s">
        <v>511</v>
      </c>
      <c r="D119" s="5">
        <v>339688148</v>
      </c>
      <c r="F119" s="5">
        <v>637548840</v>
      </c>
      <c r="G119" s="5">
        <v>1180369398</v>
      </c>
      <c r="J119" s="5">
        <v>1711026879</v>
      </c>
      <c r="M119" s="5">
        <v>89637600</v>
      </c>
    </row>
    <row r="120" spans="3:25" ht="15.5" x14ac:dyDescent="0.35">
      <c r="C120" t="s">
        <v>135</v>
      </c>
      <c r="K120" s="5">
        <v>647788477</v>
      </c>
      <c r="L120" s="5">
        <v>1425134665</v>
      </c>
      <c r="M120" s="5">
        <v>3101498635</v>
      </c>
      <c r="N120" s="5">
        <v>19692148220</v>
      </c>
      <c r="O120" s="5">
        <v>18195130676</v>
      </c>
      <c r="P120" s="5">
        <v>24195076349</v>
      </c>
      <c r="Q120" s="5">
        <v>28171428518</v>
      </c>
      <c r="R120" s="5">
        <v>34799999966</v>
      </c>
      <c r="X120" s="5">
        <v>25283892742</v>
      </c>
      <c r="Y120" s="5">
        <v>43466726078</v>
      </c>
    </row>
    <row r="121" spans="3:25" ht="15.5" x14ac:dyDescent="0.35">
      <c r="C121" t="s">
        <v>138</v>
      </c>
      <c r="D121" s="5">
        <v>2878369512</v>
      </c>
      <c r="E121" s="5">
        <v>4383885990</v>
      </c>
      <c r="F121" s="5">
        <v>2797106673</v>
      </c>
      <c r="G121" s="5">
        <v>3765854922</v>
      </c>
      <c r="I121" s="5">
        <v>4383885990</v>
      </c>
      <c r="J121" s="5">
        <v>5701451924</v>
      </c>
      <c r="K121" s="5">
        <v>2261703840</v>
      </c>
      <c r="L121" s="5">
        <v>5037758454</v>
      </c>
      <c r="M121" s="5">
        <v>7956171717</v>
      </c>
      <c r="N121" s="5">
        <v>13477304354</v>
      </c>
      <c r="O121" s="5">
        <v>12205453377</v>
      </c>
      <c r="P121" s="5">
        <v>12409366248</v>
      </c>
      <c r="Q121" s="5">
        <v>13096393615</v>
      </c>
      <c r="R121" s="5">
        <v>10681684425</v>
      </c>
      <c r="S121" s="5">
        <v>866359481</v>
      </c>
      <c r="T121" s="5">
        <v>146675944</v>
      </c>
      <c r="U121" s="5">
        <v>424361458</v>
      </c>
      <c r="V121" s="5">
        <v>710753518</v>
      </c>
      <c r="W121" s="5">
        <v>1329312456</v>
      </c>
      <c r="X121" s="5">
        <v>55905834383</v>
      </c>
      <c r="Y121" s="5">
        <v>22897458768</v>
      </c>
    </row>
    <row r="122" spans="3:25" ht="15.5" x14ac:dyDescent="0.35">
      <c r="C122" t="s">
        <v>139</v>
      </c>
      <c r="D122" s="5">
        <v>42139524163</v>
      </c>
      <c r="E122" s="5">
        <v>42296295548</v>
      </c>
      <c r="F122" s="5">
        <v>44275046203</v>
      </c>
      <c r="G122" s="5">
        <v>44185753572</v>
      </c>
      <c r="I122" s="5">
        <v>42296295548</v>
      </c>
      <c r="J122" s="5">
        <v>43807094565</v>
      </c>
      <c r="K122" s="5">
        <v>44301192612</v>
      </c>
      <c r="L122" s="5">
        <v>36524877314</v>
      </c>
      <c r="M122" s="5">
        <v>48408719261</v>
      </c>
      <c r="N122" s="5">
        <v>97505112943</v>
      </c>
      <c r="O122" s="5">
        <v>101625859467</v>
      </c>
      <c r="P122" s="5">
        <v>107313562569</v>
      </c>
      <c r="Q122" s="5">
        <v>115679280937</v>
      </c>
      <c r="R122" s="5">
        <v>113747712801</v>
      </c>
      <c r="S122" s="5">
        <v>65624793028</v>
      </c>
      <c r="T122" s="5">
        <v>53950225983</v>
      </c>
      <c r="U122" s="5">
        <v>46766782179</v>
      </c>
      <c r="V122" s="5">
        <v>37418152790</v>
      </c>
      <c r="W122" s="5">
        <v>28466297888</v>
      </c>
      <c r="X122" s="5">
        <v>50139400395</v>
      </c>
      <c r="Y122" s="5">
        <v>66071995688</v>
      </c>
    </row>
    <row r="123" spans="3:25" ht="15.5" x14ac:dyDescent="0.35">
      <c r="C123" t="s">
        <v>140</v>
      </c>
      <c r="D123" s="5">
        <v>42139524163</v>
      </c>
      <c r="E123" s="5">
        <v>42296295548</v>
      </c>
      <c r="F123" s="5">
        <v>44275046203</v>
      </c>
      <c r="G123" s="5">
        <v>44185753572</v>
      </c>
      <c r="I123" s="5">
        <v>42296295548</v>
      </c>
      <c r="J123" s="5">
        <v>43807094565</v>
      </c>
      <c r="K123" s="5">
        <v>44301192612</v>
      </c>
      <c r="L123" s="5">
        <v>36524877314</v>
      </c>
      <c r="M123" s="5">
        <v>48408719261</v>
      </c>
      <c r="N123" s="5">
        <v>97505112943</v>
      </c>
      <c r="O123" s="5">
        <v>101625859467</v>
      </c>
      <c r="P123" s="5">
        <v>107313562569</v>
      </c>
      <c r="Q123" s="5">
        <v>115679280937</v>
      </c>
      <c r="R123" s="5">
        <v>113747712801</v>
      </c>
      <c r="S123" s="5">
        <v>65624793028</v>
      </c>
      <c r="T123" s="5">
        <v>53950225983</v>
      </c>
      <c r="U123" s="5">
        <v>46766782179</v>
      </c>
      <c r="V123" s="5">
        <v>37418152790</v>
      </c>
      <c r="W123" s="5">
        <v>28466297888</v>
      </c>
      <c r="X123" s="5">
        <v>50139400395</v>
      </c>
      <c r="Y123" s="5">
        <v>66071995688</v>
      </c>
    </row>
    <row r="124" spans="3:25" ht="15.5" x14ac:dyDescent="0.35">
      <c r="C124" t="s">
        <v>144</v>
      </c>
    </row>
    <row r="125" spans="3:25" ht="15.5" x14ac:dyDescent="0.35">
      <c r="C125" t="s">
        <v>145</v>
      </c>
      <c r="D125" s="5">
        <v>1681450977</v>
      </c>
      <c r="E125" s="5">
        <v>1341762829</v>
      </c>
      <c r="F125" s="5">
        <v>2543072712</v>
      </c>
      <c r="G125" s="5">
        <v>3085893270</v>
      </c>
      <c r="I125" s="5">
        <v>1341762829</v>
      </c>
      <c r="J125" s="5">
        <v>3616550751</v>
      </c>
      <c r="K125" s="5">
        <v>2536584535</v>
      </c>
      <c r="L125" s="5">
        <v>1471194989</v>
      </c>
      <c r="M125" s="5">
        <v>5670719124</v>
      </c>
      <c r="N125" s="5">
        <v>25149450366</v>
      </c>
      <c r="O125" s="5">
        <v>22406355177</v>
      </c>
      <c r="P125" s="5">
        <v>26749487424</v>
      </c>
      <c r="Q125" s="5">
        <v>33982761044</v>
      </c>
      <c r="R125" s="5">
        <v>40600837108</v>
      </c>
      <c r="S125" s="5">
        <v>1537332816</v>
      </c>
      <c r="T125" s="5">
        <v>21113159</v>
      </c>
      <c r="U125" s="5">
        <v>46818804</v>
      </c>
      <c r="V125" s="5">
        <v>82460899</v>
      </c>
      <c r="W125" s="5">
        <v>119380170</v>
      </c>
      <c r="X125" s="5">
        <v>25283892742</v>
      </c>
      <c r="Y125" s="5">
        <v>43514164911</v>
      </c>
    </row>
    <row r="126" spans="3:25" ht="15.5" x14ac:dyDescent="0.35">
      <c r="C126" t="s">
        <v>147</v>
      </c>
      <c r="D126" s="5">
        <v>312344198596</v>
      </c>
      <c r="E126" s="5">
        <v>300732533196</v>
      </c>
      <c r="F126" s="5">
        <v>304651643367</v>
      </c>
      <c r="G126" s="5">
        <v>313650534617</v>
      </c>
      <c r="I126" s="5">
        <v>300732533196</v>
      </c>
      <c r="J126" s="5">
        <v>301960378793</v>
      </c>
      <c r="K126" s="5">
        <v>304105277753</v>
      </c>
      <c r="L126" s="5">
        <v>316906410844</v>
      </c>
      <c r="M126" s="5">
        <v>274313446640</v>
      </c>
      <c r="N126" s="5">
        <v>393023326750</v>
      </c>
      <c r="O126" s="5">
        <v>355892726298</v>
      </c>
      <c r="P126" s="5">
        <v>347517123452</v>
      </c>
      <c r="Q126" s="5">
        <v>367927139244</v>
      </c>
      <c r="R126" s="5">
        <v>269032270377</v>
      </c>
      <c r="S126" s="5">
        <v>214685781274</v>
      </c>
      <c r="T126" s="5">
        <v>165633948162</v>
      </c>
      <c r="U126" s="5">
        <v>160451280610</v>
      </c>
      <c r="V126" s="5">
        <v>174931100594</v>
      </c>
      <c r="W126" s="5">
        <v>141131522256</v>
      </c>
      <c r="X126" s="5">
        <v>216210684226</v>
      </c>
      <c r="Y126" s="5">
        <v>186179520654</v>
      </c>
    </row>
    <row r="127" spans="3:25" ht="15.5" x14ac:dyDescent="0.35">
      <c r="C127" t="s">
        <v>148</v>
      </c>
    </row>
    <row r="128" spans="3:25" ht="15.5" x14ac:dyDescent="0.35">
      <c r="C128" t="s">
        <v>149</v>
      </c>
      <c r="D128" s="5">
        <v>107000000000</v>
      </c>
      <c r="E128" s="5">
        <v>107000000000</v>
      </c>
      <c r="F128" s="5">
        <v>107000000000</v>
      </c>
      <c r="G128" s="5">
        <v>107000000000</v>
      </c>
      <c r="I128" s="5">
        <v>107000000000</v>
      </c>
      <c r="J128" s="5">
        <v>107000000000</v>
      </c>
      <c r="K128" s="5">
        <v>107000000000</v>
      </c>
      <c r="L128" s="5">
        <v>107000000000</v>
      </c>
      <c r="M128" s="5">
        <v>107000000000</v>
      </c>
      <c r="N128" s="5">
        <v>107000000000</v>
      </c>
      <c r="O128" s="5">
        <v>107000000000</v>
      </c>
      <c r="P128" s="5">
        <v>107000000000</v>
      </c>
      <c r="Q128" s="5">
        <v>107000000000</v>
      </c>
      <c r="R128" s="5">
        <v>107000000000</v>
      </c>
      <c r="S128" s="5">
        <v>107000000000</v>
      </c>
      <c r="T128" s="5">
        <v>107000000000</v>
      </c>
      <c r="U128" s="5">
        <v>107000000000</v>
      </c>
      <c r="V128" s="5">
        <v>107000000000</v>
      </c>
      <c r="W128" s="5">
        <v>107000000000</v>
      </c>
      <c r="X128" s="5">
        <v>71500000000</v>
      </c>
      <c r="Y128" s="5">
        <v>50001500000</v>
      </c>
    </row>
    <row r="129" spans="2:25" ht="15.5" x14ac:dyDescent="0.35">
      <c r="C129" t="s">
        <v>151</v>
      </c>
      <c r="D129" s="5">
        <v>214500000000</v>
      </c>
      <c r="E129" s="5">
        <v>214500000000</v>
      </c>
      <c r="F129" s="5">
        <v>214500000000</v>
      </c>
      <c r="G129" s="5">
        <v>214500000000</v>
      </c>
      <c r="I129" s="5">
        <v>214500000000</v>
      </c>
      <c r="J129" s="5">
        <v>214500000000</v>
      </c>
      <c r="K129" s="5">
        <v>214500000000</v>
      </c>
      <c r="L129" s="5">
        <v>214500000000</v>
      </c>
      <c r="M129" s="5">
        <v>214500000000</v>
      </c>
      <c r="N129" s="5">
        <v>214500000000</v>
      </c>
      <c r="O129" s="5">
        <v>214500000000</v>
      </c>
      <c r="P129" s="5">
        <v>214500000000</v>
      </c>
      <c r="Q129" s="5">
        <v>214500000000</v>
      </c>
      <c r="R129" s="5">
        <v>214500000000</v>
      </c>
      <c r="S129" s="5">
        <v>214500000000</v>
      </c>
      <c r="T129" s="5">
        <v>214500000000</v>
      </c>
      <c r="U129" s="5">
        <v>214500000000</v>
      </c>
      <c r="V129" s="5">
        <v>214500000000</v>
      </c>
      <c r="W129" s="5">
        <v>214500000000</v>
      </c>
    </row>
    <row r="130" spans="2:25" ht="15.5" x14ac:dyDescent="0.35">
      <c r="C130" t="s">
        <v>152</v>
      </c>
      <c r="D130" s="5">
        <v>-354450971774</v>
      </c>
      <c r="E130" s="5">
        <v>-363074141610</v>
      </c>
      <c r="F130" s="5">
        <v>-354061025950</v>
      </c>
      <c r="G130" s="5">
        <v>-351523956676</v>
      </c>
      <c r="I130" s="5">
        <v>-363074141610</v>
      </c>
      <c r="J130" s="5">
        <v>-335239259193</v>
      </c>
      <c r="K130" s="5">
        <v>-333512650295</v>
      </c>
      <c r="L130" s="5">
        <v>-297856257077</v>
      </c>
      <c r="M130" s="5">
        <v>-262314124507</v>
      </c>
      <c r="N130" s="5">
        <v>-280090883971</v>
      </c>
      <c r="O130" s="5">
        <v>-86273530900</v>
      </c>
      <c r="P130" s="5">
        <v>-20770878588</v>
      </c>
      <c r="Q130" s="5">
        <v>90949514135</v>
      </c>
      <c r="R130" s="5">
        <v>118324002894</v>
      </c>
      <c r="S130" s="5">
        <v>112027323968</v>
      </c>
      <c r="T130" s="5">
        <v>131380135847</v>
      </c>
      <c r="U130" s="5">
        <v>128454987515</v>
      </c>
      <c r="V130" s="5">
        <v>112292153401</v>
      </c>
      <c r="W130" s="5">
        <v>77469213387</v>
      </c>
      <c r="X130" s="5">
        <v>45418752115</v>
      </c>
      <c r="Y130" s="5">
        <v>40690817149</v>
      </c>
    </row>
    <row r="131" spans="2:25" ht="15.5" x14ac:dyDescent="0.35">
      <c r="C131" t="s">
        <v>153</v>
      </c>
      <c r="D131" s="5">
        <v>7500000000</v>
      </c>
      <c r="E131" s="5">
        <v>7500000000</v>
      </c>
      <c r="F131" s="5">
        <v>7000000000</v>
      </c>
      <c r="G131" s="5">
        <v>7000000000</v>
      </c>
      <c r="I131" s="5">
        <v>7500000000</v>
      </c>
      <c r="J131" s="5">
        <v>7000000000</v>
      </c>
      <c r="K131" s="5">
        <v>6500000000</v>
      </c>
      <c r="L131" s="5">
        <v>6000000000</v>
      </c>
      <c r="M131" s="5">
        <v>5500000000</v>
      </c>
      <c r="N131" s="5">
        <v>5000000000</v>
      </c>
      <c r="O131" s="5">
        <v>4500000000</v>
      </c>
      <c r="P131" s="5">
        <v>4000000000</v>
      </c>
      <c r="Q131" s="5">
        <v>3500000000</v>
      </c>
      <c r="R131" s="5">
        <v>3000000000</v>
      </c>
      <c r="S131" s="5">
        <v>2500000000</v>
      </c>
      <c r="T131" s="5">
        <v>2000000000</v>
      </c>
      <c r="U131" s="5">
        <v>1500000000</v>
      </c>
      <c r="V131" s="5">
        <v>1000000000</v>
      </c>
      <c r="W131" s="5">
        <v>500000000</v>
      </c>
    </row>
    <row r="132" spans="2:25" ht="15.5" x14ac:dyDescent="0.35">
      <c r="C132" t="s">
        <v>154</v>
      </c>
      <c r="D132" s="5">
        <v>-361950971774</v>
      </c>
      <c r="E132" s="5">
        <v>-370574141610</v>
      </c>
      <c r="F132" s="5">
        <v>-361061025950</v>
      </c>
      <c r="G132" s="5">
        <v>-358523956676</v>
      </c>
      <c r="I132" s="5">
        <v>-370574141610</v>
      </c>
      <c r="J132" s="5">
        <v>-342239259193</v>
      </c>
      <c r="K132" s="5">
        <v>-340012650295</v>
      </c>
      <c r="L132" s="5">
        <v>-303856257077</v>
      </c>
      <c r="M132" s="5">
        <v>-267814124507</v>
      </c>
      <c r="N132" s="5">
        <v>-285090883971</v>
      </c>
      <c r="O132" s="5">
        <v>-90773530900</v>
      </c>
      <c r="P132" s="5">
        <v>-24770878588</v>
      </c>
      <c r="Q132" s="5">
        <v>87449514135</v>
      </c>
      <c r="R132" s="5">
        <v>115324002894</v>
      </c>
      <c r="S132" s="5">
        <v>109527323968</v>
      </c>
      <c r="T132" s="5">
        <v>129380135847</v>
      </c>
      <c r="U132" s="5">
        <v>126954987515</v>
      </c>
      <c r="V132" s="5">
        <v>111292153401</v>
      </c>
      <c r="W132" s="5">
        <v>76969213387</v>
      </c>
      <c r="X132" s="5">
        <v>45418752115</v>
      </c>
      <c r="Y132" s="5">
        <v>40690817149</v>
      </c>
    </row>
    <row r="133" spans="2:25" ht="15.5" x14ac:dyDescent="0.35">
      <c r="C133" t="s">
        <v>155</v>
      </c>
      <c r="D133" s="5">
        <v>-354450971774</v>
      </c>
      <c r="E133" s="5">
        <v>-363074141610</v>
      </c>
      <c r="F133" s="5">
        <v>-354061025950</v>
      </c>
      <c r="G133" s="5">
        <v>-351523956676</v>
      </c>
      <c r="I133" s="5">
        <v>-363074141610</v>
      </c>
      <c r="J133" s="5">
        <v>-335239259193</v>
      </c>
      <c r="K133" s="5">
        <v>-333512650295</v>
      </c>
      <c r="L133" s="5">
        <v>-297856257077</v>
      </c>
      <c r="M133" s="5">
        <v>-262314124507</v>
      </c>
      <c r="N133" s="5">
        <v>-280090883971</v>
      </c>
      <c r="O133" s="5">
        <v>-86273530900</v>
      </c>
      <c r="P133" s="5">
        <v>-20770878588</v>
      </c>
      <c r="Q133" s="5">
        <v>90949514135</v>
      </c>
      <c r="R133" s="5">
        <v>118324002894</v>
      </c>
      <c r="S133" s="5">
        <v>112027323968</v>
      </c>
      <c r="T133" s="5">
        <v>131380135847</v>
      </c>
      <c r="U133" s="5">
        <v>128454987515</v>
      </c>
      <c r="V133" s="5">
        <v>112292153401</v>
      </c>
      <c r="W133" s="5">
        <v>77469213387</v>
      </c>
      <c r="X133" s="5">
        <v>45418752115</v>
      </c>
      <c r="Y133" s="5">
        <v>40690817149</v>
      </c>
    </row>
    <row r="134" spans="2:25" ht="15.5" x14ac:dyDescent="0.35">
      <c r="C134" t="s">
        <v>156</v>
      </c>
      <c r="D134" s="5">
        <v>11745191</v>
      </c>
      <c r="E134" s="5">
        <v>11635098</v>
      </c>
      <c r="F134" s="5">
        <v>11567400</v>
      </c>
      <c r="G134" s="5">
        <v>11477462</v>
      </c>
      <c r="I134" s="5">
        <v>11635098</v>
      </c>
      <c r="J134" s="5">
        <v>11381796</v>
      </c>
      <c r="K134" s="5">
        <v>11178802</v>
      </c>
      <c r="L134" s="5">
        <v>5911511</v>
      </c>
      <c r="M134" s="5">
        <v>875006</v>
      </c>
      <c r="N134" s="5">
        <v>965511</v>
      </c>
      <c r="O134" s="5">
        <v>866662</v>
      </c>
      <c r="P134" s="5">
        <v>766319</v>
      </c>
      <c r="Q134" s="5">
        <v>757267</v>
      </c>
      <c r="R134" s="5">
        <v>691311</v>
      </c>
      <c r="S134" s="5">
        <v>558757</v>
      </c>
      <c r="T134" s="5">
        <v>25052342</v>
      </c>
      <c r="U134" s="5">
        <v>25130475</v>
      </c>
      <c r="V134" s="5">
        <v>25359014</v>
      </c>
      <c r="W134" s="5">
        <v>1569981334</v>
      </c>
      <c r="X134" s="5">
        <v>493495</v>
      </c>
      <c r="Y134" s="5">
        <v>431810</v>
      </c>
    </row>
    <row r="135" spans="2:25" ht="15.5" x14ac:dyDescent="0.35">
      <c r="C135" t="s">
        <v>9</v>
      </c>
      <c r="D135" s="5">
        <v>348208316962</v>
      </c>
      <c r="E135" s="5">
        <v>339585037033</v>
      </c>
      <c r="F135" s="5">
        <v>348598084995</v>
      </c>
      <c r="G135" s="5">
        <v>351135064331</v>
      </c>
      <c r="I135" s="5">
        <v>339585037033</v>
      </c>
      <c r="J135" s="5">
        <v>367419666148</v>
      </c>
      <c r="K135" s="5">
        <v>369146072052</v>
      </c>
      <c r="L135" s="5">
        <v>404797197979</v>
      </c>
      <c r="M135" s="5">
        <v>440334294044</v>
      </c>
      <c r="N135" s="5">
        <v>589859359467</v>
      </c>
      <c r="O135" s="5">
        <v>235171201739</v>
      </c>
      <c r="P135" s="5">
        <v>300499756873</v>
      </c>
      <c r="Q135" s="5">
        <v>412742622543</v>
      </c>
      <c r="R135" s="5">
        <v>440926897711</v>
      </c>
      <c r="S135" s="5">
        <v>434213595966</v>
      </c>
      <c r="T135" s="5">
        <v>453749133904</v>
      </c>
      <c r="U135" s="5">
        <v>451318464718</v>
      </c>
      <c r="V135" s="5">
        <v>434562913348</v>
      </c>
      <c r="W135" s="5">
        <v>400542318744</v>
      </c>
      <c r="X135" s="5">
        <v>116919245610</v>
      </c>
      <c r="Y135" s="5">
        <v>90692748959</v>
      </c>
    </row>
    <row r="136" spans="2:25" ht="15.5" x14ac:dyDescent="0.35">
      <c r="C136" t="s">
        <v>157</v>
      </c>
      <c r="D136" s="5">
        <v>660552515558</v>
      </c>
      <c r="E136" s="5">
        <v>640317570229</v>
      </c>
      <c r="F136" s="5">
        <v>653249728362</v>
      </c>
      <c r="G136" s="5">
        <v>664785598948</v>
      </c>
      <c r="I136" s="5">
        <v>640317570229</v>
      </c>
      <c r="J136" s="5">
        <v>669380044941</v>
      </c>
      <c r="K136" s="5">
        <v>673251349805</v>
      </c>
      <c r="L136" s="5">
        <v>721703608823</v>
      </c>
      <c r="M136" s="5">
        <v>714647740684</v>
      </c>
      <c r="N136" s="5">
        <v>982882686217</v>
      </c>
      <c r="O136" s="5">
        <v>591063928037</v>
      </c>
      <c r="P136" s="5">
        <v>648016880325</v>
      </c>
      <c r="Q136" s="5">
        <v>780669761787</v>
      </c>
      <c r="R136" s="5">
        <v>709959168088</v>
      </c>
      <c r="S136" s="5">
        <v>648899377240</v>
      </c>
      <c r="T136" s="5">
        <v>619383082066</v>
      </c>
      <c r="U136" s="5">
        <v>611769745328</v>
      </c>
      <c r="V136" s="5">
        <v>609494013942</v>
      </c>
      <c r="W136" s="5">
        <v>541673841000</v>
      </c>
      <c r="X136" s="5">
        <v>333129929836</v>
      </c>
      <c r="Y136" s="5">
        <v>276872269613</v>
      </c>
    </row>
    <row r="137" spans="2:25" ht="15.5" x14ac:dyDescent="0.35">
      <c r="C137" t="s">
        <v>158</v>
      </c>
      <c r="D137" s="5">
        <v>1070000000</v>
      </c>
      <c r="E137" s="5">
        <v>1070000000</v>
      </c>
      <c r="F137" s="5">
        <v>1070000000</v>
      </c>
      <c r="G137" s="5">
        <v>1070000000</v>
      </c>
      <c r="I137" s="5">
        <v>1070000000</v>
      </c>
      <c r="J137" s="5">
        <v>1070000000</v>
      </c>
      <c r="K137" s="5">
        <v>1070000000</v>
      </c>
      <c r="L137" s="5">
        <v>1070000000</v>
      </c>
      <c r="M137" s="5">
        <v>1070000000</v>
      </c>
      <c r="N137" s="5">
        <v>1070000000</v>
      </c>
      <c r="O137" s="5">
        <v>1070000000</v>
      </c>
      <c r="P137" s="5">
        <v>1070000000</v>
      </c>
      <c r="Q137" s="5">
        <v>1070000000</v>
      </c>
      <c r="R137" s="5">
        <v>1070000000</v>
      </c>
      <c r="S137" s="5">
        <v>1070000000</v>
      </c>
      <c r="T137" s="5">
        <v>1070000000</v>
      </c>
      <c r="U137" s="5">
        <v>1070000000</v>
      </c>
      <c r="V137" s="5">
        <v>1070000000</v>
      </c>
      <c r="W137" s="5">
        <v>1070000000</v>
      </c>
      <c r="X137" s="5">
        <v>715000000</v>
      </c>
      <c r="Y137" s="5">
        <v>100003000</v>
      </c>
    </row>
    <row r="139" spans="2:25" ht="15.5" x14ac:dyDescent="0.35">
      <c r="B139" t="s">
        <v>159</v>
      </c>
      <c r="C139" t="s">
        <v>160</v>
      </c>
      <c r="D139" s="5">
        <v>3353140998</v>
      </c>
      <c r="E139" s="5">
        <v>8182320596</v>
      </c>
      <c r="F139" s="5">
        <v>20020657932</v>
      </c>
      <c r="G139" s="5">
        <v>-1320948405</v>
      </c>
      <c r="I139" s="5">
        <v>18645126765</v>
      </c>
      <c r="J139" s="5">
        <v>6797046506</v>
      </c>
      <c r="K139" s="5">
        <v>3360148139</v>
      </c>
      <c r="L139" s="5">
        <v>-12698261255</v>
      </c>
      <c r="M139" s="5">
        <v>-126740386674</v>
      </c>
      <c r="N139" s="5">
        <v>1377246262</v>
      </c>
      <c r="O139" s="5">
        <v>-9617956093</v>
      </c>
      <c r="P139" s="5">
        <v>6591999142</v>
      </c>
      <c r="Q139" s="5">
        <v>-33053446183</v>
      </c>
      <c r="R139" s="5">
        <v>4896207231</v>
      </c>
      <c r="S139" s="5">
        <v>1011148821</v>
      </c>
      <c r="T139" s="5">
        <v>2367299124</v>
      </c>
      <c r="U139" s="5">
        <v>-2863783370</v>
      </c>
      <c r="V139" s="5">
        <v>-13923794274</v>
      </c>
      <c r="W139" s="5">
        <v>20619824390</v>
      </c>
      <c r="X139" s="5">
        <v>16176099136</v>
      </c>
      <c r="Y139" s="5">
        <v>41971011176</v>
      </c>
    </row>
    <row r="140" spans="2:25" ht="15.5" x14ac:dyDescent="0.35">
      <c r="C140" t="s">
        <v>564</v>
      </c>
      <c r="D140" s="5">
        <v>108546097237</v>
      </c>
      <c r="E140" s="5">
        <v>115881984675</v>
      </c>
      <c r="F140" s="5">
        <v>119371685163</v>
      </c>
      <c r="G140" s="5">
        <v>88750100035</v>
      </c>
      <c r="I140" s="5">
        <v>419120675553</v>
      </c>
      <c r="J140" s="5">
        <v>431175517031</v>
      </c>
      <c r="K140" s="5">
        <v>424783768855</v>
      </c>
      <c r="L140" s="5">
        <v>347226572462</v>
      </c>
      <c r="M140" s="5">
        <v>231935196681</v>
      </c>
      <c r="N140" s="5">
        <v>410395279714</v>
      </c>
      <c r="O140" s="5">
        <v>605567831833</v>
      </c>
      <c r="P140" s="5">
        <v>641371371854</v>
      </c>
      <c r="Q140" s="5">
        <v>690460852798</v>
      </c>
      <c r="R140" s="5">
        <v>675544579962</v>
      </c>
      <c r="S140" s="5">
        <v>659656184514</v>
      </c>
      <c r="T140" s="5">
        <v>647401871758</v>
      </c>
      <c r="U140" s="5">
        <v>654960939465</v>
      </c>
      <c r="V140" s="5">
        <v>628752692328</v>
      </c>
      <c r="W140" s="5">
        <v>685823384549</v>
      </c>
      <c r="X140" s="5">
        <v>560272826862</v>
      </c>
      <c r="Y140" s="5">
        <v>557141786163</v>
      </c>
    </row>
    <row r="141" spans="2:25" ht="15.5" x14ac:dyDescent="0.35">
      <c r="C141" t="s">
        <v>162</v>
      </c>
      <c r="S141" s="5">
        <v>-649746551153</v>
      </c>
      <c r="T141" s="5">
        <v>-634394605089</v>
      </c>
      <c r="U141" s="5">
        <v>-641513720060</v>
      </c>
      <c r="V141" s="5">
        <v>-633215920328</v>
      </c>
      <c r="W141" s="5">
        <v>-653608155324</v>
      </c>
      <c r="X141" s="5">
        <v>-535696030264</v>
      </c>
      <c r="Y141" s="5">
        <v>-507570363532</v>
      </c>
    </row>
    <row r="142" spans="2:25" ht="15.5" x14ac:dyDescent="0.35">
      <c r="C142" t="s">
        <v>2732</v>
      </c>
      <c r="D142" s="5">
        <v>-60179513759</v>
      </c>
      <c r="E142" s="5">
        <v>-63694676300</v>
      </c>
      <c r="F142" s="5">
        <v>-47564359437</v>
      </c>
      <c r="G142" s="5">
        <v>-40891471863</v>
      </c>
      <c r="I142" s="5">
        <v>-204192008236</v>
      </c>
      <c r="J142" s="5">
        <v>-212274520066</v>
      </c>
      <c r="K142" s="5">
        <v>-235642606737</v>
      </c>
      <c r="L142" s="5">
        <v>-173268851582</v>
      </c>
      <c r="M142" s="5">
        <v>-112080170713</v>
      </c>
      <c r="N142" s="5">
        <v>-130847621508</v>
      </c>
      <c r="O142" s="5">
        <v>-236590574926</v>
      </c>
      <c r="P142" s="5">
        <v>-264418820429</v>
      </c>
      <c r="Q142" s="5">
        <v>-266476182358</v>
      </c>
      <c r="R142" s="5">
        <v>-287735152754</v>
      </c>
    </row>
    <row r="143" spans="2:25" ht="15.5" x14ac:dyDescent="0.35">
      <c r="C143" t="s">
        <v>566</v>
      </c>
      <c r="D143" s="5">
        <v>-28185871301</v>
      </c>
      <c r="E143" s="5">
        <v>-24791783989</v>
      </c>
      <c r="F143" s="5">
        <v>-27950883170</v>
      </c>
      <c r="G143" s="5">
        <v>-27826088656</v>
      </c>
      <c r="I143" s="5">
        <v>-107033687678</v>
      </c>
      <c r="J143" s="5">
        <v>-105254300748</v>
      </c>
      <c r="K143" s="5">
        <v>-113521478036</v>
      </c>
      <c r="L143" s="5">
        <v>-101869402455</v>
      </c>
      <c r="M143" s="5">
        <v>-148758033820</v>
      </c>
      <c r="N143" s="5">
        <v>-160790960477</v>
      </c>
      <c r="O143" s="5">
        <v>-200486079347</v>
      </c>
      <c r="P143" s="5">
        <v>-212453727395</v>
      </c>
      <c r="Q143" s="5">
        <v>-196199162914</v>
      </c>
      <c r="R143" s="5">
        <v>-179729034647</v>
      </c>
    </row>
    <row r="144" spans="2:25" ht="15.5" x14ac:dyDescent="0.35">
      <c r="C144" t="s">
        <v>88</v>
      </c>
      <c r="D144" s="5">
        <v>-12681556859</v>
      </c>
      <c r="E144" s="5">
        <v>-11668547719</v>
      </c>
      <c r="F144" s="5">
        <v>-19265408682</v>
      </c>
      <c r="G144" s="5">
        <v>-15329552808</v>
      </c>
      <c r="I144" s="5">
        <v>-66338778953</v>
      </c>
      <c r="J144" s="5">
        <v>-83689801273</v>
      </c>
      <c r="K144" s="5">
        <v>-54841556088</v>
      </c>
      <c r="L144" s="5">
        <v>-68670827733</v>
      </c>
      <c r="M144" s="5">
        <v>-71356507131</v>
      </c>
      <c r="N144" s="5">
        <v>-92687076822</v>
      </c>
      <c r="O144" s="5">
        <v>-146845644874</v>
      </c>
      <c r="P144" s="5">
        <v>-164599205263</v>
      </c>
      <c r="Q144" s="5">
        <v>-229205697685</v>
      </c>
      <c r="R144" s="5">
        <v>-189355387940</v>
      </c>
    </row>
    <row r="145" spans="3:25" ht="15.5" x14ac:dyDescent="0.35">
      <c r="C145" t="s">
        <v>165</v>
      </c>
      <c r="D145" s="5">
        <v>-101046941919</v>
      </c>
      <c r="E145" s="5">
        <v>-100155008008</v>
      </c>
      <c r="F145" s="5">
        <v>-94780651289</v>
      </c>
      <c r="G145" s="5">
        <v>-84047113327</v>
      </c>
      <c r="I145" s="5">
        <v>-377564474867</v>
      </c>
      <c r="J145" s="5">
        <v>-401218622087</v>
      </c>
      <c r="K145" s="5">
        <v>-404005640861</v>
      </c>
      <c r="L145" s="5">
        <v>-343809081770</v>
      </c>
      <c r="M145" s="5">
        <v>-332194711664</v>
      </c>
      <c r="N145" s="5">
        <v>-384325658807</v>
      </c>
      <c r="O145" s="5">
        <v>-583922299147</v>
      </c>
      <c r="P145" s="5">
        <v>-641471753087</v>
      </c>
      <c r="Q145" s="5">
        <v>-691881042957</v>
      </c>
      <c r="R145" s="5">
        <v>-656819575341</v>
      </c>
      <c r="S145" s="5">
        <v>-649746551153</v>
      </c>
      <c r="T145" s="5">
        <v>-634394605089</v>
      </c>
      <c r="U145" s="5">
        <v>-641513720060</v>
      </c>
      <c r="V145" s="5">
        <v>-633215920328</v>
      </c>
      <c r="W145" s="5">
        <v>-653608155324</v>
      </c>
      <c r="X145" s="5">
        <v>-535696030264</v>
      </c>
      <c r="Y145" s="5">
        <v>-507570363532</v>
      </c>
    </row>
    <row r="146" spans="3:25" ht="15.5" x14ac:dyDescent="0.35">
      <c r="C146" t="s">
        <v>2733</v>
      </c>
    </row>
    <row r="147" spans="3:25" ht="15.5" x14ac:dyDescent="0.35">
      <c r="C147" t="s">
        <v>2734</v>
      </c>
      <c r="E147" s="5">
        <v>26083319</v>
      </c>
      <c r="F147" s="5">
        <v>9132779116</v>
      </c>
      <c r="G147" s="5">
        <v>-9158862435</v>
      </c>
      <c r="K147" s="5">
        <v>2393961813</v>
      </c>
      <c r="L147" s="5">
        <v>663689377</v>
      </c>
      <c r="M147" s="5">
        <v>1135487029</v>
      </c>
      <c r="O147" s="5">
        <v>-11264696524</v>
      </c>
      <c r="P147" s="5">
        <v>-2057344414</v>
      </c>
      <c r="Q147" s="5">
        <v>382912367</v>
      </c>
      <c r="R147" s="5">
        <v>1119724416</v>
      </c>
      <c r="W147" s="5">
        <v>721661652</v>
      </c>
    </row>
    <row r="148" spans="3:25" ht="15.5" x14ac:dyDescent="0.35">
      <c r="C148" t="s">
        <v>169</v>
      </c>
      <c r="D148" s="5">
        <v>31791831</v>
      </c>
      <c r="E148" s="5">
        <v>135153596</v>
      </c>
      <c r="F148" s="5">
        <v>30053289</v>
      </c>
      <c r="G148" s="5">
        <v>24160426</v>
      </c>
      <c r="I148" s="5">
        <v>218067744</v>
      </c>
      <c r="J148" s="5">
        <v>154474875</v>
      </c>
      <c r="K148" s="5">
        <v>96940594</v>
      </c>
      <c r="L148" s="5">
        <v>102067409</v>
      </c>
      <c r="M148" s="5">
        <v>90439301</v>
      </c>
      <c r="N148" s="5">
        <v>31456631</v>
      </c>
      <c r="O148" s="5">
        <v>44959458</v>
      </c>
      <c r="P148" s="5">
        <v>51051934</v>
      </c>
      <c r="Q148" s="5">
        <v>165492106</v>
      </c>
      <c r="R148" s="5">
        <v>246079021</v>
      </c>
      <c r="S148" s="5">
        <v>2103125594</v>
      </c>
      <c r="T148" s="5">
        <v>4488038304</v>
      </c>
      <c r="U148" s="5">
        <v>6120301209</v>
      </c>
      <c r="V148" s="5">
        <v>8352284783</v>
      </c>
      <c r="W148" s="5">
        <v>10532225733</v>
      </c>
      <c r="X148" s="5">
        <v>602178946</v>
      </c>
      <c r="Y148" s="5">
        <v>977803696</v>
      </c>
    </row>
    <row r="149" spans="3:25" ht="15.5" x14ac:dyDescent="0.35">
      <c r="C149" t="s">
        <v>387</v>
      </c>
      <c r="D149" s="5">
        <v>-4154601295</v>
      </c>
      <c r="E149" s="5">
        <v>-4407471940</v>
      </c>
      <c r="F149" s="5">
        <v>-12032494013</v>
      </c>
      <c r="G149" s="5">
        <v>2919276234</v>
      </c>
      <c r="I149" s="5">
        <v>-18130006285</v>
      </c>
      <c r="J149" s="5">
        <v>-18786576319</v>
      </c>
      <c r="K149" s="5">
        <v>-17507871429</v>
      </c>
      <c r="L149" s="5">
        <v>-15963181262</v>
      </c>
      <c r="M149" s="5">
        <v>-19646805800</v>
      </c>
      <c r="N149" s="5">
        <v>-21140593837</v>
      </c>
      <c r="O149" s="5">
        <v>-20043751713</v>
      </c>
      <c r="P149" s="5">
        <v>-17876319191</v>
      </c>
      <c r="Q149" s="5">
        <v>-14870677402</v>
      </c>
      <c r="R149" s="5">
        <v>-12899075940</v>
      </c>
      <c r="S149" s="5">
        <v>-7458541320</v>
      </c>
      <c r="T149" s="5">
        <v>-6614903334</v>
      </c>
      <c r="U149" s="5">
        <v>-4452016392</v>
      </c>
      <c r="V149" s="5">
        <v>-2871014249</v>
      </c>
      <c r="W149" s="5">
        <v>-4093869939</v>
      </c>
      <c r="X149" s="5">
        <v>-7304207330</v>
      </c>
      <c r="Y149" s="5">
        <v>-8137658935</v>
      </c>
    </row>
    <row r="150" spans="3:25" ht="15.5" x14ac:dyDescent="0.35">
      <c r="C150" t="s">
        <v>940</v>
      </c>
      <c r="D150" s="5">
        <v>-23204856</v>
      </c>
      <c r="E150" s="5">
        <v>-3298421046</v>
      </c>
      <c r="F150" s="5">
        <v>-1700714334</v>
      </c>
      <c r="G150" s="5">
        <v>191490662</v>
      </c>
      <c r="I150" s="5">
        <v>-4999135380</v>
      </c>
      <c r="J150" s="5">
        <v>-4527746994</v>
      </c>
      <c r="K150" s="5">
        <v>-2401010833</v>
      </c>
      <c r="L150" s="5">
        <v>-918327471</v>
      </c>
      <c r="M150" s="5">
        <v>-8059992221</v>
      </c>
      <c r="N150" s="5">
        <v>-3583237439</v>
      </c>
      <c r="P150" s="5">
        <v>26574992046</v>
      </c>
      <c r="Q150" s="5">
        <v>-17310983095</v>
      </c>
      <c r="R150" s="5">
        <v>-2295524887</v>
      </c>
      <c r="S150" s="5">
        <v>-3543068814</v>
      </c>
      <c r="T150" s="5">
        <v>-8513102515</v>
      </c>
      <c r="U150" s="5">
        <v>-17979287592</v>
      </c>
      <c r="V150" s="5">
        <v>-14941836808</v>
      </c>
      <c r="W150" s="5">
        <v>-18755422281</v>
      </c>
      <c r="X150" s="5">
        <v>-1698669078</v>
      </c>
      <c r="Y150" s="5">
        <v>-440556216</v>
      </c>
    </row>
    <row r="151" spans="3:25" ht="15.5" x14ac:dyDescent="0.35">
      <c r="C151" t="s">
        <v>190</v>
      </c>
    </row>
    <row r="152" spans="3:25" ht="15.5" x14ac:dyDescent="0.35">
      <c r="C152" t="s">
        <v>172</v>
      </c>
      <c r="D152" s="5">
        <v>-1995954901</v>
      </c>
      <c r="E152" s="5">
        <v>153199363</v>
      </c>
      <c r="F152" s="5">
        <v>-21089325253</v>
      </c>
      <c r="G152" s="5">
        <v>1467052678</v>
      </c>
      <c r="I152" s="5">
        <v>-14817043931</v>
      </c>
      <c r="J152" s="5">
        <v>-4008417582</v>
      </c>
      <c r="K152" s="5">
        <v>3303401791</v>
      </c>
      <c r="L152" s="5">
        <v>18643276174</v>
      </c>
      <c r="M152" s="5">
        <v>-54033181025</v>
      </c>
      <c r="N152" s="5">
        <v>-1949604557</v>
      </c>
      <c r="O152" s="5">
        <v>10296151341</v>
      </c>
      <c r="P152" s="5">
        <v>5663896469</v>
      </c>
      <c r="Q152" s="5">
        <v>51687084130</v>
      </c>
      <c r="R152" s="5">
        <v>48175327109</v>
      </c>
      <c r="S152" s="5">
        <v>5614314299</v>
      </c>
      <c r="T152" s="5">
        <v>-20540654218</v>
      </c>
      <c r="U152" s="5">
        <v>18230337851</v>
      </c>
      <c r="V152" s="5">
        <v>-4737147772</v>
      </c>
      <c r="W152" s="5">
        <v>177732412691</v>
      </c>
      <c r="X152" s="5">
        <v>-2942293575</v>
      </c>
      <c r="Y152" s="5">
        <v>-39026482775</v>
      </c>
    </row>
    <row r="153" spans="3:25" ht="15.5" x14ac:dyDescent="0.35">
      <c r="C153" t="s">
        <v>173</v>
      </c>
      <c r="D153" s="5">
        <v>2773850835</v>
      </c>
      <c r="E153" s="5">
        <v>-7263606270</v>
      </c>
      <c r="F153" s="5">
        <v>424566991</v>
      </c>
      <c r="G153" s="5">
        <v>1917604935</v>
      </c>
      <c r="I153" s="5">
        <v>-3450527937</v>
      </c>
      <c r="J153" s="5">
        <v>-2812220803</v>
      </c>
      <c r="K153" s="5">
        <v>-6215125189</v>
      </c>
      <c r="L153" s="5">
        <v>-4777550895</v>
      </c>
      <c r="M153" s="5">
        <v>181424730507</v>
      </c>
      <c r="N153" s="5">
        <v>134919927</v>
      </c>
      <c r="O153" s="5">
        <v>-2039720318</v>
      </c>
      <c r="P153" s="5">
        <v>-13495551085</v>
      </c>
      <c r="Q153" s="5">
        <v>-19988350373</v>
      </c>
      <c r="R153" s="5">
        <v>-77401156728</v>
      </c>
      <c r="S153" s="5">
        <v>-16959116625</v>
      </c>
      <c r="T153" s="5">
        <v>11840535936</v>
      </c>
      <c r="U153" s="5">
        <v>-87284641055</v>
      </c>
      <c r="V153" s="5">
        <v>-51250944070</v>
      </c>
      <c r="W153" s="5">
        <v>-21692064473</v>
      </c>
      <c r="X153" s="5">
        <v>-12993634981</v>
      </c>
      <c r="Y153" s="5">
        <v>-6365666282</v>
      </c>
    </row>
    <row r="154" spans="3:25" ht="15.5" x14ac:dyDescent="0.35">
      <c r="C154" t="s">
        <v>174</v>
      </c>
      <c r="D154" s="5">
        <v>-952529000</v>
      </c>
      <c r="E154" s="5">
        <v>-1474103676</v>
      </c>
      <c r="F154" s="5">
        <v>-1786756316</v>
      </c>
      <c r="G154" s="5">
        <v>-186459000</v>
      </c>
      <c r="I154" s="5">
        <v>-3813387484</v>
      </c>
      <c r="J154" s="5">
        <v>-2396718238</v>
      </c>
      <c r="K154" s="5">
        <v>-2857838088</v>
      </c>
      <c r="L154" s="5">
        <v>-2879659901</v>
      </c>
      <c r="M154" s="5">
        <v>-1430760619</v>
      </c>
      <c r="N154" s="5">
        <v>-8187841526</v>
      </c>
      <c r="O154" s="5">
        <v>-4203867693</v>
      </c>
      <c r="P154" s="5">
        <v>-15680456223</v>
      </c>
      <c r="Q154" s="5">
        <v>-24620449209</v>
      </c>
      <c r="R154" s="5">
        <v>-21999694986</v>
      </c>
      <c r="S154" s="5">
        <v>-17855085482</v>
      </c>
      <c r="T154" s="5">
        <v>-36406237004</v>
      </c>
      <c r="U154" s="5">
        <v>-66174235227</v>
      </c>
      <c r="V154" s="5">
        <v>-23960405088</v>
      </c>
      <c r="W154" s="5">
        <v>-22506975733</v>
      </c>
      <c r="X154" s="5">
        <v>-14334189625</v>
      </c>
      <c r="Y154" s="5">
        <v>-11830789046</v>
      </c>
    </row>
    <row r="155" spans="3:25" ht="15.5" x14ac:dyDescent="0.35">
      <c r="C155" t="s">
        <v>184</v>
      </c>
      <c r="E155" s="5">
        <v>226682966</v>
      </c>
      <c r="F155" s="5">
        <v>265751013</v>
      </c>
      <c r="I155" s="5">
        <v>492433979</v>
      </c>
      <c r="J155" s="5">
        <v>1288603598</v>
      </c>
      <c r="K155" s="5">
        <v>476806304</v>
      </c>
      <c r="L155" s="5">
        <v>249781981</v>
      </c>
      <c r="M155" s="5">
        <v>181340424904</v>
      </c>
      <c r="N155" s="5">
        <v>8956801136</v>
      </c>
      <c r="O155" s="5">
        <v>2127804001</v>
      </c>
      <c r="P155" s="5">
        <v>2068715119</v>
      </c>
      <c r="Q155" s="5">
        <v>4430075504</v>
      </c>
      <c r="R155" s="5">
        <v>1753164112</v>
      </c>
      <c r="S155" s="5">
        <v>1474293078</v>
      </c>
      <c r="T155" s="5">
        <v>820846593</v>
      </c>
      <c r="U155" s="5">
        <v>163941713</v>
      </c>
      <c r="V155" s="5">
        <v>671453288</v>
      </c>
      <c r="W155" s="5">
        <v>2417212577</v>
      </c>
      <c r="X155" s="5">
        <v>3672523819</v>
      </c>
      <c r="Y155" s="5">
        <v>5134504127</v>
      </c>
    </row>
    <row r="156" spans="3:25" ht="15.5" x14ac:dyDescent="0.35">
      <c r="C156" t="s">
        <v>2735</v>
      </c>
      <c r="D156" s="5">
        <v>2010000000</v>
      </c>
    </row>
    <row r="157" spans="3:25" ht="15.5" x14ac:dyDescent="0.35">
      <c r="C157" t="s">
        <v>175</v>
      </c>
      <c r="W157" s="5">
        <v>-2909470987</v>
      </c>
    </row>
    <row r="158" spans="3:25" ht="15.5" x14ac:dyDescent="0.35">
      <c r="C158" t="s">
        <v>2736</v>
      </c>
      <c r="R158" s="5">
        <v>-58000000000</v>
      </c>
    </row>
    <row r="159" spans="3:25" ht="15.5" x14ac:dyDescent="0.35">
      <c r="C159" t="s">
        <v>377</v>
      </c>
    </row>
    <row r="160" spans="3:25" ht="15.5" x14ac:dyDescent="0.35">
      <c r="C160" t="s">
        <v>2737</v>
      </c>
      <c r="M160" s="5">
        <v>-570040386</v>
      </c>
    </row>
    <row r="161" spans="3:25" ht="15.5" x14ac:dyDescent="0.35">
      <c r="C161" t="s">
        <v>2738</v>
      </c>
      <c r="E161" s="5">
        <v>-318300588</v>
      </c>
      <c r="I161" s="5">
        <v>-318300588</v>
      </c>
      <c r="J161" s="5">
        <v>-1794356679</v>
      </c>
      <c r="K161" s="5">
        <v>-959002553</v>
      </c>
      <c r="M161" s="5">
        <v>119630676</v>
      </c>
    </row>
    <row r="162" spans="3:25" ht="15.5" x14ac:dyDescent="0.35">
      <c r="C162" t="s">
        <v>468</v>
      </c>
      <c r="T162" s="5">
        <v>8546043985</v>
      </c>
    </row>
    <row r="163" spans="3:25" ht="15.5" x14ac:dyDescent="0.35">
      <c r="C163" t="s">
        <v>648</v>
      </c>
    </row>
    <row r="164" spans="3:25" ht="15.5" x14ac:dyDescent="0.35">
      <c r="C164" t="s">
        <v>2739</v>
      </c>
      <c r="K164" s="5">
        <v>-2850000000</v>
      </c>
      <c r="L164" s="5">
        <v>-2445000000</v>
      </c>
    </row>
    <row r="165" spans="3:25" ht="15.5" x14ac:dyDescent="0.35">
      <c r="C165" t="s">
        <v>458</v>
      </c>
      <c r="T165" s="5">
        <v>39000000000</v>
      </c>
      <c r="U165" s="5">
        <v>-21000000000</v>
      </c>
      <c r="V165" s="5">
        <v>-20000000000</v>
      </c>
    </row>
    <row r="166" spans="3:25" ht="15.5" x14ac:dyDescent="0.35">
      <c r="C166" t="s">
        <v>2740</v>
      </c>
      <c r="Y166" s="5">
        <v>330618637</v>
      </c>
    </row>
    <row r="167" spans="3:25" ht="15.5" x14ac:dyDescent="0.35">
      <c r="C167" t="s">
        <v>2741</v>
      </c>
      <c r="V167" s="5">
        <v>-1625358274</v>
      </c>
    </row>
    <row r="168" spans="3:25" ht="15.5" x14ac:dyDescent="0.35">
      <c r="C168" t="s">
        <v>2742</v>
      </c>
      <c r="V168" s="5">
        <v>-8000000000</v>
      </c>
    </row>
    <row r="169" spans="3:25" ht="15.5" x14ac:dyDescent="0.35">
      <c r="C169" t="s">
        <v>208</v>
      </c>
      <c r="W169" s="5">
        <v>1307169670</v>
      </c>
    </row>
    <row r="170" spans="3:25" ht="15.5" x14ac:dyDescent="0.35">
      <c r="C170" t="s">
        <v>2743</v>
      </c>
    </row>
    <row r="171" spans="3:25" ht="15.5" x14ac:dyDescent="0.35">
      <c r="C171" t="s">
        <v>2744</v>
      </c>
      <c r="X171" s="5">
        <v>-2331969175</v>
      </c>
    </row>
    <row r="172" spans="3:25" ht="15.5" x14ac:dyDescent="0.35">
      <c r="C172" t="s">
        <v>1534</v>
      </c>
      <c r="D172" s="5">
        <v>1716379835</v>
      </c>
      <c r="E172" s="5">
        <v>-5697884972</v>
      </c>
      <c r="F172" s="5">
        <v>1945572294</v>
      </c>
      <c r="G172" s="5">
        <v>2104063935</v>
      </c>
      <c r="I172" s="5">
        <v>188726156</v>
      </c>
      <c r="J172" s="5">
        <v>90250516</v>
      </c>
      <c r="K172" s="5">
        <v>-25090852</v>
      </c>
      <c r="L172" s="5">
        <v>297327025</v>
      </c>
      <c r="M172" s="5">
        <v>1965475932</v>
      </c>
      <c r="N172" s="5">
        <v>-634039683</v>
      </c>
      <c r="O172" s="5">
        <v>36343374</v>
      </c>
      <c r="P172" s="5">
        <v>116190019</v>
      </c>
      <c r="Q172" s="5">
        <v>202023332</v>
      </c>
      <c r="R172" s="5">
        <v>845374146</v>
      </c>
      <c r="S172" s="5">
        <v>-578324221</v>
      </c>
      <c r="T172" s="5">
        <v>-120117638</v>
      </c>
      <c r="U172" s="5">
        <v>-274347541</v>
      </c>
      <c r="V172" s="5">
        <v>1663366004</v>
      </c>
    </row>
    <row r="173" spans="3:25" ht="15.5" x14ac:dyDescent="0.35">
      <c r="C173" t="s">
        <v>191</v>
      </c>
      <c r="D173" s="5">
        <v>-1995954901</v>
      </c>
      <c r="E173" s="5">
        <v>153199363</v>
      </c>
      <c r="F173" s="5">
        <v>-21089325253</v>
      </c>
      <c r="G173" s="5">
        <v>1467052678</v>
      </c>
      <c r="I173" s="5">
        <v>-14817043931</v>
      </c>
      <c r="J173" s="5">
        <v>-4008417582</v>
      </c>
      <c r="K173" s="5">
        <v>3303401791</v>
      </c>
      <c r="L173" s="5">
        <v>18643276174</v>
      </c>
      <c r="M173" s="5">
        <v>-54033181025</v>
      </c>
      <c r="N173" s="5">
        <v>-1949604557</v>
      </c>
      <c r="O173" s="5">
        <v>10296151341</v>
      </c>
      <c r="P173" s="5">
        <v>5663896469</v>
      </c>
      <c r="Q173" s="5">
        <v>51687084130</v>
      </c>
      <c r="R173" s="5">
        <v>48175327109</v>
      </c>
      <c r="S173" s="5">
        <v>5614314299</v>
      </c>
      <c r="T173" s="5">
        <v>-20540654218</v>
      </c>
      <c r="U173" s="5">
        <v>18230337851</v>
      </c>
      <c r="V173" s="5">
        <v>-4737147772</v>
      </c>
      <c r="W173" s="5">
        <v>177732412691</v>
      </c>
      <c r="X173" s="5">
        <v>-2942293575</v>
      </c>
      <c r="Y173" s="5">
        <v>-39026482775</v>
      </c>
    </row>
    <row r="174" spans="3:25" ht="15.5" x14ac:dyDescent="0.35">
      <c r="C174" t="s">
        <v>1377</v>
      </c>
      <c r="D174" s="5">
        <v>2722637911</v>
      </c>
      <c r="E174" s="5">
        <v>-9615218818</v>
      </c>
      <c r="F174" s="5">
        <v>179002492</v>
      </c>
      <c r="G174" s="5">
        <v>6304160929</v>
      </c>
      <c r="I174" s="5">
        <v>4898644508</v>
      </c>
      <c r="K174" s="5">
        <v>333085797711</v>
      </c>
      <c r="L174" s="5">
        <v>258497503744</v>
      </c>
      <c r="M174" s="5">
        <v>30000000000</v>
      </c>
      <c r="N174" s="5">
        <v>4497885164</v>
      </c>
      <c r="O174" s="5">
        <v>21826316459</v>
      </c>
      <c r="P174" s="5">
        <v>631150926624</v>
      </c>
      <c r="Q174" s="5">
        <v>325147721717</v>
      </c>
      <c r="R174" s="5">
        <v>203121048535</v>
      </c>
      <c r="S174" s="5">
        <v>169674568550</v>
      </c>
      <c r="T174" s="5">
        <v>241483892402</v>
      </c>
      <c r="U174" s="5">
        <v>106566193392</v>
      </c>
      <c r="V174" s="5">
        <v>90006935957</v>
      </c>
      <c r="W174" s="5">
        <v>103722453119</v>
      </c>
      <c r="X174" s="5">
        <v>45397761917</v>
      </c>
      <c r="Y174" s="5">
        <v>2052778780</v>
      </c>
    </row>
    <row r="175" spans="3:25" ht="15.5" x14ac:dyDescent="0.35">
      <c r="C175" t="s">
        <v>483</v>
      </c>
      <c r="E175" s="5">
        <v>-647788473</v>
      </c>
      <c r="F175" s="5">
        <v>388673094</v>
      </c>
      <c r="G175" s="5">
        <v>-194336547</v>
      </c>
      <c r="I175" s="5">
        <v>-647788473</v>
      </c>
      <c r="J175" s="5">
        <v>-777346188</v>
      </c>
      <c r="L175" s="5">
        <v>-1676363970</v>
      </c>
      <c r="M175" s="5">
        <v>-21142987187</v>
      </c>
      <c r="N175" s="5">
        <v>-2043689993</v>
      </c>
      <c r="O175" s="5">
        <v>-10219662182</v>
      </c>
      <c r="P175" s="5">
        <v>-13251786981</v>
      </c>
      <c r="Q175" s="5">
        <v>-6628571448</v>
      </c>
      <c r="R175" s="5">
        <v>-4971428586</v>
      </c>
      <c r="W175" s="5">
        <v>-25283892742</v>
      </c>
      <c r="X175" s="5">
        <v>-29034333336</v>
      </c>
      <c r="Y175" s="5">
        <v>-6226500000</v>
      </c>
    </row>
    <row r="176" spans="3:25" ht="15.5" x14ac:dyDescent="0.35">
      <c r="C176" t="s">
        <v>421</v>
      </c>
      <c r="E176" s="5">
        <v>647788473</v>
      </c>
      <c r="F176" s="5">
        <v>-647788473</v>
      </c>
      <c r="N176" s="5">
        <v>1855000000</v>
      </c>
      <c r="O176" s="5">
        <v>4780988976</v>
      </c>
      <c r="P176" s="5">
        <v>10000000000</v>
      </c>
      <c r="R176" s="5">
        <v>46400000000</v>
      </c>
    </row>
    <row r="177" spans="3:25" ht="15.5" x14ac:dyDescent="0.35">
      <c r="C177" t="s">
        <v>485</v>
      </c>
      <c r="K177" s="5">
        <v>-959500</v>
      </c>
      <c r="U177" s="5">
        <v>-252500</v>
      </c>
      <c r="V177" s="5">
        <v>-10700000000</v>
      </c>
      <c r="W177" s="5">
        <v>-10700000000</v>
      </c>
      <c r="X177" s="5">
        <v>-30600917388</v>
      </c>
      <c r="Y177" s="5">
        <v>-31000930000</v>
      </c>
    </row>
    <row r="178" spans="3:25" ht="15.5" x14ac:dyDescent="0.35">
      <c r="C178" t="s">
        <v>576</v>
      </c>
      <c r="E178" s="5">
        <v>-845222954</v>
      </c>
      <c r="F178" s="5">
        <v>-2526233821</v>
      </c>
      <c r="I178" s="5">
        <v>-3371456775</v>
      </c>
      <c r="J178" s="5">
        <v>-2011165579</v>
      </c>
      <c r="K178" s="5">
        <v>-3374205384</v>
      </c>
      <c r="L178" s="5">
        <v>-5374872304</v>
      </c>
    </row>
    <row r="179" spans="3:25" ht="15.5" x14ac:dyDescent="0.35">
      <c r="C179" t="s">
        <v>2745</v>
      </c>
      <c r="E179" s="5">
        <v>-1078748559</v>
      </c>
      <c r="I179" s="5">
        <v>-1078748559</v>
      </c>
      <c r="J179" s="5">
        <v>-1030598025</v>
      </c>
      <c r="K179" s="5">
        <v>-75983176</v>
      </c>
      <c r="L179" s="5">
        <v>-66701124</v>
      </c>
      <c r="M179" s="5">
        <v>-51561276</v>
      </c>
      <c r="X179" s="5">
        <v>-3398645458</v>
      </c>
      <c r="Y179" s="5">
        <v>-163004277</v>
      </c>
    </row>
    <row r="180" spans="3:25" ht="15.5" x14ac:dyDescent="0.35">
      <c r="C180" t="s">
        <v>2746</v>
      </c>
      <c r="E180" s="5">
        <v>-789480648</v>
      </c>
      <c r="I180" s="5">
        <v>-789480648</v>
      </c>
    </row>
    <row r="181" spans="3:25" ht="15.5" x14ac:dyDescent="0.35">
      <c r="C181" t="s">
        <v>1385</v>
      </c>
    </row>
    <row r="182" spans="3:25" ht="15.5" x14ac:dyDescent="0.35">
      <c r="C182" t="s">
        <v>1773</v>
      </c>
      <c r="E182" s="5">
        <v>-534149113</v>
      </c>
      <c r="F182" s="5">
        <v>271410278</v>
      </c>
      <c r="G182" s="5">
        <v>262738835</v>
      </c>
    </row>
    <row r="183" spans="3:25" ht="15.5" x14ac:dyDescent="0.35">
      <c r="C183" t="s">
        <v>429</v>
      </c>
      <c r="D183" s="5">
        <v>-957907394</v>
      </c>
      <c r="E183" s="5">
        <v>1337950109</v>
      </c>
      <c r="F183" s="5">
        <v>-542820558</v>
      </c>
      <c r="G183" s="5">
        <v>-530657481</v>
      </c>
    </row>
    <row r="184" spans="3:25" ht="15.5" x14ac:dyDescent="0.35">
      <c r="C184" t="s">
        <v>1343</v>
      </c>
    </row>
    <row r="185" spans="3:25" ht="15.5" x14ac:dyDescent="0.35">
      <c r="C185" t="s">
        <v>2747</v>
      </c>
      <c r="W185" s="5">
        <v>-779110191</v>
      </c>
    </row>
    <row r="186" spans="3:25" ht="15.5" x14ac:dyDescent="0.35">
      <c r="C186" t="s">
        <v>2748</v>
      </c>
      <c r="W186" s="5">
        <v>250000000000</v>
      </c>
      <c r="X186" s="5">
        <v>21498500000</v>
      </c>
    </row>
    <row r="187" spans="3:25" ht="15.5" x14ac:dyDescent="0.35">
      <c r="C187" t="s">
        <v>2749</v>
      </c>
      <c r="X187" s="5">
        <v>-6804659310</v>
      </c>
      <c r="Y187" s="5">
        <v>-3688827278</v>
      </c>
    </row>
    <row r="188" spans="3:25" ht="15.5" x14ac:dyDescent="0.35">
      <c r="C188" t="s">
        <v>2750</v>
      </c>
      <c r="K188" s="5">
        <v>6000000</v>
      </c>
      <c r="L188" s="5">
        <v>5000000</v>
      </c>
    </row>
    <row r="189" spans="3:25" ht="15.5" x14ac:dyDescent="0.35">
      <c r="C189" t="s">
        <v>213</v>
      </c>
      <c r="D189" s="5">
        <v>4131036932</v>
      </c>
      <c r="E189" s="5">
        <v>1071913689</v>
      </c>
      <c r="F189" s="5">
        <v>-644100330</v>
      </c>
      <c r="G189" s="5">
        <v>2063709208</v>
      </c>
      <c r="I189" s="5">
        <v>377554897</v>
      </c>
      <c r="J189" s="5">
        <v>-23591879</v>
      </c>
      <c r="K189" s="5">
        <v>448424741</v>
      </c>
      <c r="L189" s="5">
        <v>1167464024</v>
      </c>
      <c r="M189" s="5">
        <v>651162808</v>
      </c>
      <c r="N189" s="5">
        <v>-437438368</v>
      </c>
      <c r="O189" s="5">
        <v>-1361525070</v>
      </c>
      <c r="P189" s="5">
        <v>-1239655474</v>
      </c>
      <c r="Q189" s="5">
        <v>-1354712426</v>
      </c>
      <c r="R189" s="5">
        <v>-24329622388</v>
      </c>
      <c r="S189" s="5">
        <v>-10333653505</v>
      </c>
      <c r="T189" s="5">
        <v>-6332819158</v>
      </c>
      <c r="U189" s="5">
        <v>-71918086574</v>
      </c>
      <c r="V189" s="5">
        <v>-69911886116</v>
      </c>
      <c r="W189" s="5">
        <v>176660172608</v>
      </c>
      <c r="X189" s="5">
        <v>240170580</v>
      </c>
      <c r="Y189" s="5">
        <v>-3421137881</v>
      </c>
    </row>
    <row r="190" spans="3:25" ht="15.5" x14ac:dyDescent="0.35">
      <c r="C190" t="s">
        <v>214</v>
      </c>
      <c r="D190" s="5">
        <v>4820945729</v>
      </c>
      <c r="I190" s="5">
        <v>4443390832</v>
      </c>
      <c r="J190" s="5">
        <v>4466982711</v>
      </c>
      <c r="K190" s="5">
        <v>4018557970</v>
      </c>
      <c r="L190" s="5">
        <v>2851093946</v>
      </c>
      <c r="M190" s="5">
        <v>2199931138</v>
      </c>
      <c r="N190" s="5">
        <v>2637369506</v>
      </c>
      <c r="O190" s="5">
        <v>3998894576</v>
      </c>
      <c r="P190" s="5">
        <v>5238550050</v>
      </c>
      <c r="Q190" s="5">
        <v>6593262476</v>
      </c>
      <c r="R190" s="5">
        <v>30922884864</v>
      </c>
      <c r="S190" s="5">
        <v>41256538369</v>
      </c>
      <c r="T190" s="5">
        <v>47589357527</v>
      </c>
      <c r="U190" s="5">
        <v>119507444101</v>
      </c>
      <c r="V190" s="5">
        <v>189419330218</v>
      </c>
      <c r="W190" s="5">
        <v>12759157610</v>
      </c>
      <c r="X190" s="5">
        <v>12518987030</v>
      </c>
      <c r="Y190" s="5">
        <v>15940124911</v>
      </c>
    </row>
    <row r="191" spans="3:25" ht="15.5" x14ac:dyDescent="0.35">
      <c r="C191" t="s">
        <v>216</v>
      </c>
      <c r="D191" s="5">
        <v>8951982661</v>
      </c>
      <c r="E191" s="5">
        <v>1071913689</v>
      </c>
      <c r="F191" s="5">
        <v>-644100330</v>
      </c>
      <c r="G191" s="5">
        <v>2063709208</v>
      </c>
      <c r="I191" s="5">
        <v>4820945729</v>
      </c>
      <c r="J191" s="5">
        <v>4443390832</v>
      </c>
      <c r="K191" s="5">
        <v>4466982711</v>
      </c>
      <c r="L191" s="5">
        <v>4018557970</v>
      </c>
      <c r="M191" s="5">
        <v>2851093946</v>
      </c>
      <c r="N191" s="5">
        <v>2199931138</v>
      </c>
      <c r="O191" s="5">
        <v>2637369506</v>
      </c>
      <c r="P191" s="5">
        <v>3998894576</v>
      </c>
      <c r="Q191" s="5">
        <v>5238550050</v>
      </c>
      <c r="R191" s="5">
        <v>6593262476</v>
      </c>
      <c r="S191" s="5">
        <v>30922884864</v>
      </c>
      <c r="T191" s="5">
        <v>41256538369</v>
      </c>
      <c r="U191" s="5">
        <v>47589357527</v>
      </c>
      <c r="V191" s="5">
        <v>119507444102</v>
      </c>
      <c r="W191" s="5">
        <v>189419330218</v>
      </c>
      <c r="X191" s="5">
        <v>12759157610</v>
      </c>
      <c r="Y191" s="5">
        <v>12518987030</v>
      </c>
    </row>
    <row r="193" spans="2:25" ht="15.5" x14ac:dyDescent="0.35">
      <c r="B193" t="s">
        <v>217</v>
      </c>
      <c r="C193" t="s">
        <v>11</v>
      </c>
      <c r="D193" s="6">
        <v>1070000000.0000001</v>
      </c>
      <c r="E193" s="6">
        <v>1070000000.0000001</v>
      </c>
      <c r="F193" s="6">
        <v>1070000000.0000001</v>
      </c>
      <c r="G193" s="6">
        <v>1070000000.0000001</v>
      </c>
      <c r="I193" s="6">
        <v>1070000000.0000001</v>
      </c>
      <c r="J193" s="6">
        <v>1070000000.0000001</v>
      </c>
      <c r="K193" s="6">
        <v>1070000000.0000001</v>
      </c>
      <c r="L193" s="6">
        <v>1070000000.0000001</v>
      </c>
      <c r="M193" s="6">
        <v>1070000000.0000001</v>
      </c>
      <c r="N193" s="6">
        <v>1070000000.0000001</v>
      </c>
      <c r="O193" s="6">
        <v>1070000000.0000001</v>
      </c>
      <c r="P193" s="6">
        <v>1070000000.0000001</v>
      </c>
      <c r="Q193" s="6">
        <v>1070000000.0000001</v>
      </c>
      <c r="R193" s="6">
        <v>1070000000.0000001</v>
      </c>
      <c r="S193" s="6">
        <v>1070000000.0000001</v>
      </c>
      <c r="T193" s="6">
        <v>1070000000.0000001</v>
      </c>
      <c r="U193" s="6">
        <v>1070000000.0000001</v>
      </c>
      <c r="V193" s="6">
        <v>1070000000.0000001</v>
      </c>
      <c r="W193" s="6">
        <v>1070000000.0000001</v>
      </c>
      <c r="X193" s="5">
        <v>710000000</v>
      </c>
      <c r="Y193" s="5">
        <v>100000000</v>
      </c>
    </row>
    <row r="194" spans="2:25" ht="15.5" x14ac:dyDescent="0.35">
      <c r="C194" t="s">
        <v>218</v>
      </c>
      <c r="D194" s="6">
        <v>8.06</v>
      </c>
      <c r="E194" s="6">
        <v>-8.39</v>
      </c>
      <c r="F194" s="6">
        <v>-2.37</v>
      </c>
      <c r="G194" s="6">
        <v>-9.69</v>
      </c>
    </row>
    <row r="195" spans="2:25" ht="15.5" x14ac:dyDescent="0.35">
      <c r="C195" t="s">
        <v>219</v>
      </c>
      <c r="D195" s="6">
        <v>13.52</v>
      </c>
      <c r="E195" s="6">
        <v>-21.33</v>
      </c>
      <c r="F195" s="6">
        <v>-59.49</v>
      </c>
      <c r="G195" s="6">
        <v>-8.77</v>
      </c>
    </row>
    <row r="196" spans="2:25" ht="15.5" x14ac:dyDescent="0.35">
      <c r="C196" t="s">
        <v>72</v>
      </c>
      <c r="D196" s="6">
        <v>1.03</v>
      </c>
      <c r="E196" s="6">
        <v>1.79</v>
      </c>
      <c r="F196" s="6">
        <v>1.4</v>
      </c>
      <c r="G196" s="6">
        <v>0.95</v>
      </c>
    </row>
    <row r="197" spans="2:25" ht="15.5" x14ac:dyDescent="0.35">
      <c r="C197" t="s">
        <v>220</v>
      </c>
      <c r="D197" s="5">
        <v>17540000000</v>
      </c>
      <c r="E197" s="5">
        <v>3660000000</v>
      </c>
      <c r="F197" s="5">
        <v>7440000000</v>
      </c>
      <c r="G197" s="5">
        <v>-1780000000</v>
      </c>
    </row>
    <row r="198" spans="2:25" ht="15.5" x14ac:dyDescent="0.35">
      <c r="C198" t="s">
        <v>221</v>
      </c>
      <c r="D198" s="6">
        <v>1.3100000000000001E-2</v>
      </c>
      <c r="E198" s="6">
        <v>-1.3999999999999999E-2</v>
      </c>
      <c r="F198" s="6">
        <v>-3.9000000000000003E-3</v>
      </c>
      <c r="G198" s="6">
        <v>-1.5600000000000001E-2</v>
      </c>
    </row>
    <row r="199" spans="2:25" ht="15.5" x14ac:dyDescent="0.35">
      <c r="C199" t="s">
        <v>222</v>
      </c>
      <c r="D199" s="6">
        <v>2.4799999999999999E-2</v>
      </c>
      <c r="E199" s="6">
        <v>-2.64E-2</v>
      </c>
      <c r="F199" s="6">
        <v>-7.3000000000000001E-3</v>
      </c>
      <c r="G199" s="6">
        <v>-2.9500000000000002E-2</v>
      </c>
    </row>
    <row r="200" spans="2:25" ht="15.5" x14ac:dyDescent="0.35">
      <c r="C200" t="s">
        <v>223</v>
      </c>
      <c r="D200" s="6">
        <v>3.8699999999999998E-2</v>
      </c>
      <c r="E200" s="5">
        <v>0</v>
      </c>
      <c r="F200" s="6">
        <v>7.6E-3</v>
      </c>
      <c r="G200" s="6">
        <v>-1.38E-2</v>
      </c>
    </row>
    <row r="201" spans="2:25" ht="15.5" x14ac:dyDescent="0.35">
      <c r="C201" t="s">
        <v>224</v>
      </c>
      <c r="D201" s="6">
        <v>3.74</v>
      </c>
      <c r="F201" s="6">
        <v>0.66</v>
      </c>
      <c r="G201" s="6">
        <v>-1.21</v>
      </c>
    </row>
    <row r="202" spans="2:25" ht="15.5" x14ac:dyDescent="0.35">
      <c r="C202" t="s">
        <v>225</v>
      </c>
      <c r="D202" s="5">
        <v>348000000000</v>
      </c>
      <c r="E202" s="5">
        <v>340000000000</v>
      </c>
      <c r="F202" s="5">
        <v>349000000000</v>
      </c>
      <c r="G202" s="5">
        <v>351000000000</v>
      </c>
    </row>
    <row r="203" spans="2:25" ht="15.5" x14ac:dyDescent="0.35">
      <c r="C203" t="s">
        <v>226</v>
      </c>
      <c r="D203" s="6">
        <v>0.33</v>
      </c>
      <c r="E203" s="6">
        <v>0.56000000000000005</v>
      </c>
      <c r="F203" s="6">
        <v>0.43</v>
      </c>
      <c r="G203" s="6">
        <v>0.26</v>
      </c>
    </row>
    <row r="204" spans="2:25" ht="15.5" x14ac:dyDescent="0.35">
      <c r="C204" t="s">
        <v>227</v>
      </c>
      <c r="D204" s="6">
        <v>325.42</v>
      </c>
      <c r="E204" s="6">
        <v>317.36</v>
      </c>
      <c r="F204" s="6">
        <v>325.77999999999997</v>
      </c>
      <c r="G204" s="6">
        <v>328.15</v>
      </c>
    </row>
    <row r="205" spans="2:25" ht="15.5" x14ac:dyDescent="0.35">
      <c r="C205" t="s">
        <v>228</v>
      </c>
      <c r="D205" s="6">
        <v>0.36</v>
      </c>
      <c r="E205" s="6">
        <v>0.62</v>
      </c>
      <c r="F205" s="6">
        <v>0.47</v>
      </c>
      <c r="G205" s="6">
        <v>0.28000000000000003</v>
      </c>
    </row>
    <row r="206" spans="2:25" ht="15.5" x14ac:dyDescent="0.35">
      <c r="C206" t="s">
        <v>229</v>
      </c>
      <c r="D206" s="6">
        <v>298.77</v>
      </c>
      <c r="E206" s="6">
        <v>290.02999999999997</v>
      </c>
      <c r="F206" s="6">
        <v>297.77999999999997</v>
      </c>
      <c r="G206" s="6">
        <v>299.47000000000003</v>
      </c>
    </row>
    <row r="207" spans="2:25" ht="15.5" x14ac:dyDescent="0.35">
      <c r="C207" t="s">
        <v>230</v>
      </c>
      <c r="D207" s="5">
        <v>167000000000</v>
      </c>
      <c r="E207" s="5">
        <v>168000000000</v>
      </c>
      <c r="F207" s="5">
        <v>166000000000</v>
      </c>
      <c r="G207" s="5">
        <v>187000000000</v>
      </c>
    </row>
    <row r="208" spans="2:25" ht="15.5" x14ac:dyDescent="0.35">
      <c r="C208" t="s">
        <v>231</v>
      </c>
      <c r="D208" s="5">
        <v>2000000000</v>
      </c>
      <c r="E208" s="5">
        <v>1000000000</v>
      </c>
      <c r="F208" s="5">
        <v>3000000000</v>
      </c>
      <c r="G208" s="5">
        <v>3000000000</v>
      </c>
    </row>
    <row r="209" spans="3:25" ht="15.5" x14ac:dyDescent="0.35">
      <c r="C209" t="s">
        <v>232</v>
      </c>
      <c r="D209" s="5">
        <v>348000000000</v>
      </c>
      <c r="E209" s="5">
        <v>340000000000</v>
      </c>
      <c r="F209" s="5">
        <v>349000000000</v>
      </c>
      <c r="G209" s="5">
        <v>351000000000</v>
      </c>
    </row>
    <row r="210" spans="3:25" ht="15.5" x14ac:dyDescent="0.35">
      <c r="C210" t="s">
        <v>23</v>
      </c>
      <c r="D210" s="5">
        <v>169000000000</v>
      </c>
      <c r="E210" s="5">
        <v>169000000000</v>
      </c>
      <c r="F210" s="5">
        <v>169000000000</v>
      </c>
      <c r="G210" s="5">
        <v>190000000000</v>
      </c>
    </row>
    <row r="211" spans="3:25" ht="15.5" x14ac:dyDescent="0.35">
      <c r="C211" t="s">
        <v>20</v>
      </c>
      <c r="D211" s="5">
        <v>160000000000</v>
      </c>
      <c r="E211" s="5">
        <v>164000000000</v>
      </c>
      <c r="F211" s="5">
        <v>165000000000</v>
      </c>
      <c r="G211" s="5">
        <v>186000000000</v>
      </c>
    </row>
    <row r="212" spans="3:25" ht="15.5" x14ac:dyDescent="0.35">
      <c r="C212" t="s">
        <v>233</v>
      </c>
      <c r="D212" s="5">
        <v>-98000000000</v>
      </c>
      <c r="E212" s="5">
        <v>-109000000000</v>
      </c>
      <c r="F212" s="5">
        <v>-104000000000</v>
      </c>
      <c r="G212" s="5">
        <v>-105000000000</v>
      </c>
    </row>
    <row r="213" spans="3:25" ht="15.5" x14ac:dyDescent="0.35">
      <c r="C213" t="s">
        <v>234</v>
      </c>
      <c r="D213" s="5">
        <v>3000000000</v>
      </c>
      <c r="E213" s="5">
        <v>8000000000</v>
      </c>
      <c r="F213" s="5">
        <v>20000000000</v>
      </c>
      <c r="G213" s="5">
        <v>-1000000000</v>
      </c>
    </row>
    <row r="214" spans="3:25" ht="15.5" x14ac:dyDescent="0.35">
      <c r="C214" t="s">
        <v>235</v>
      </c>
      <c r="D214" s="5">
        <v>-1000000000</v>
      </c>
      <c r="E214" s="5">
        <v>-1000000000</v>
      </c>
      <c r="F214" s="5">
        <v>-2000000000</v>
      </c>
      <c r="G214" s="5">
        <v>0</v>
      </c>
    </row>
    <row r="215" spans="3:25" ht="15.5" x14ac:dyDescent="0.35">
      <c r="C215" t="s">
        <v>12</v>
      </c>
      <c r="D215" s="5">
        <v>2000000000</v>
      </c>
      <c r="E215" s="5">
        <v>7000000000</v>
      </c>
      <c r="F215" s="5">
        <v>18000000000</v>
      </c>
      <c r="G215" s="5">
        <v>-2000000000</v>
      </c>
    </row>
    <row r="216" spans="3:25" ht="15.5" x14ac:dyDescent="0.35">
      <c r="C216" t="s">
        <v>15</v>
      </c>
      <c r="D216" s="6">
        <v>2.2400000000000002</v>
      </c>
      <c r="E216" s="6">
        <v>6.27</v>
      </c>
      <c r="F216" s="6">
        <v>17.04</v>
      </c>
      <c r="G216" s="6">
        <v>-1.41</v>
      </c>
    </row>
    <row r="217" spans="3:25" ht="15.5" x14ac:dyDescent="0.35">
      <c r="C217" t="s">
        <v>57</v>
      </c>
      <c r="I217" s="6">
        <v>-25.98</v>
      </c>
      <c r="J217" s="6">
        <v>-4.17</v>
      </c>
      <c r="K217" s="6">
        <v>-29.84</v>
      </c>
      <c r="L217" s="6">
        <v>-39.65</v>
      </c>
      <c r="M217" s="6">
        <v>-139.03</v>
      </c>
      <c r="N217" s="6">
        <v>-189.92</v>
      </c>
      <c r="O217" s="6">
        <v>-62.57</v>
      </c>
      <c r="P217" s="6">
        <v>-106.66</v>
      </c>
      <c r="Q217" s="6">
        <v>-23.08</v>
      </c>
      <c r="R217" s="6">
        <v>8.24</v>
      </c>
      <c r="S217" s="6">
        <v>-13.14</v>
      </c>
      <c r="T217" s="6">
        <v>2.73</v>
      </c>
      <c r="U217" s="6">
        <v>15.11</v>
      </c>
      <c r="V217" s="6">
        <v>42.54</v>
      </c>
      <c r="W217" s="6">
        <v>39.869999999999997</v>
      </c>
      <c r="X217" s="6">
        <v>51.42</v>
      </c>
      <c r="Y217" s="6">
        <v>222.29</v>
      </c>
    </row>
    <row r="218" spans="3:25" ht="15.5" x14ac:dyDescent="0.35">
      <c r="C218" t="s">
        <v>71</v>
      </c>
      <c r="I218" s="6">
        <v>-6.89</v>
      </c>
      <c r="J218" s="6">
        <v>-21.34</v>
      </c>
      <c r="K218" s="6">
        <v>-3.35</v>
      </c>
      <c r="L218" s="6">
        <v>-3.2</v>
      </c>
      <c r="M218" s="6">
        <v>-1.05</v>
      </c>
      <c r="N218" s="6">
        <v>-0.5</v>
      </c>
      <c r="O218" s="6">
        <v>-1.5</v>
      </c>
      <c r="P218" s="6">
        <v>-1.18</v>
      </c>
      <c r="Q218" s="6">
        <v>-5.85</v>
      </c>
      <c r="R218" s="6">
        <v>22.45</v>
      </c>
      <c r="S218" s="6">
        <v>-10.65</v>
      </c>
      <c r="T218" s="6">
        <v>73.260000000000005</v>
      </c>
      <c r="U218" s="6">
        <v>20.190000000000001</v>
      </c>
      <c r="V218" s="6">
        <v>8.93</v>
      </c>
      <c r="W218" s="6">
        <v>10.28</v>
      </c>
      <c r="X218" s="5">
        <v>0</v>
      </c>
      <c r="Y218" s="5">
        <v>0</v>
      </c>
    </row>
    <row r="219" spans="3:25" ht="15.5" x14ac:dyDescent="0.35">
      <c r="C219" t="s">
        <v>74</v>
      </c>
      <c r="I219" s="6">
        <v>0.48</v>
      </c>
      <c r="J219" s="6">
        <v>0.22</v>
      </c>
      <c r="K219" s="6">
        <v>0.26</v>
      </c>
      <c r="L219" s="6">
        <v>0.38</v>
      </c>
      <c r="M219" s="6">
        <v>0.74</v>
      </c>
      <c r="N219" s="6">
        <v>0.34</v>
      </c>
      <c r="O219" s="6">
        <v>0.19</v>
      </c>
      <c r="P219" s="6">
        <v>0.27</v>
      </c>
      <c r="Q219" s="6">
        <v>0.2</v>
      </c>
      <c r="R219" s="6">
        <v>0.28999999999999998</v>
      </c>
      <c r="S219" s="6">
        <v>0.22</v>
      </c>
      <c r="T219" s="6">
        <v>0.32</v>
      </c>
      <c r="U219" s="6">
        <v>0.51</v>
      </c>
      <c r="V219" s="6">
        <v>0.56999999999999995</v>
      </c>
      <c r="W219" s="6">
        <v>0.68</v>
      </c>
      <c r="X219" s="5">
        <v>0</v>
      </c>
      <c r="Y219" s="5">
        <v>0</v>
      </c>
    </row>
    <row r="220" spans="3:25" ht="15.5" x14ac:dyDescent="0.35">
      <c r="C220" t="s">
        <v>236</v>
      </c>
      <c r="I220" s="5">
        <v>12090000000</v>
      </c>
      <c r="J220" s="5">
        <v>35710000000</v>
      </c>
      <c r="K220" s="5">
        <v>14030000000</v>
      </c>
      <c r="L220" s="5">
        <v>-7940000000</v>
      </c>
      <c r="M220" s="5">
        <v>-66800000000</v>
      </c>
      <c r="N220" s="5">
        <v>-146890000000</v>
      </c>
      <c r="O220" s="5">
        <v>-42290000000</v>
      </c>
      <c r="P220" s="5">
        <v>-109180000000</v>
      </c>
    </row>
    <row r="221" spans="3:25" ht="15.5" x14ac:dyDescent="0.35">
      <c r="C221" t="s">
        <v>237</v>
      </c>
      <c r="I221" s="6">
        <v>-4.3400000000000001E-2</v>
      </c>
      <c r="J221" s="6">
        <v>-6.7000000000000002E-3</v>
      </c>
      <c r="K221" s="6">
        <v>-4.7400000000000005E-2</v>
      </c>
      <c r="L221" s="6">
        <v>-5.8799999999999998E-2</v>
      </c>
      <c r="M221" s="6">
        <v>-0.2082</v>
      </c>
      <c r="N221" s="6">
        <v>-0.20679999999999998</v>
      </c>
      <c r="O221" s="6">
        <v>-0.1133</v>
      </c>
      <c r="P221" s="6">
        <v>-0.17610000000000001</v>
      </c>
      <c r="Q221" s="6">
        <v>-3.1600000000000003E-2</v>
      </c>
      <c r="R221" s="6">
        <v>1.24E-2</v>
      </c>
      <c r="S221" s="6">
        <v>-2.1700000000000001E-2</v>
      </c>
      <c r="T221" s="6">
        <v>4.6999999999999993E-3</v>
      </c>
      <c r="U221" s="6">
        <v>2.64E-2</v>
      </c>
      <c r="V221" s="6">
        <v>7.4700000000000003E-2</v>
      </c>
      <c r="W221" s="6">
        <v>7.8799999999999995E-2</v>
      </c>
      <c r="X221" s="6">
        <v>0.1104</v>
      </c>
      <c r="Y221" s="6">
        <v>8.0299999999999996E-2</v>
      </c>
    </row>
    <row r="222" spans="3:25" ht="15.5" x14ac:dyDescent="0.35">
      <c r="C222" t="s">
        <v>238</v>
      </c>
      <c r="I222" s="6">
        <v>-8.1900000000000001E-2</v>
      </c>
      <c r="J222" s="6">
        <v>-1.21E-2</v>
      </c>
      <c r="K222" s="6">
        <v>-8.6500000000000007E-2</v>
      </c>
      <c r="L222" s="6">
        <v>-0.1048</v>
      </c>
      <c r="M222" s="6">
        <v>-0.33789999999999998</v>
      </c>
      <c r="N222" s="6">
        <v>-0.34450000000000003</v>
      </c>
      <c r="O222" s="6">
        <v>-0.28470000000000001</v>
      </c>
      <c r="P222" s="6">
        <v>-0.37979999999999997</v>
      </c>
      <c r="Q222" s="6">
        <v>-5.9800000000000006E-2</v>
      </c>
      <c r="R222" s="6">
        <v>0.02</v>
      </c>
      <c r="S222" s="6">
        <v>-3.2400000000000005E-2</v>
      </c>
      <c r="T222" s="6">
        <v>6.4000000000000003E-3</v>
      </c>
      <c r="U222" s="6">
        <v>3.5799999999999998E-2</v>
      </c>
      <c r="V222" s="6">
        <v>0.1048</v>
      </c>
      <c r="W222" s="6">
        <v>0.1069</v>
      </c>
      <c r="X222" s="6">
        <v>0.31440000000000001</v>
      </c>
      <c r="Y222" s="6">
        <v>0.24510000000000001</v>
      </c>
    </row>
    <row r="223" spans="3:25" ht="15.5" x14ac:dyDescent="0.35">
      <c r="C223" t="s">
        <v>239</v>
      </c>
      <c r="I223" s="6">
        <v>-8.8999999999999999E-3</v>
      </c>
      <c r="J223" s="6">
        <v>4.9200000000000001E-2</v>
      </c>
      <c r="K223" s="6">
        <v>-5.8999999999999999E-3</v>
      </c>
      <c r="L223" s="6">
        <v>-5.6799999999999996E-2</v>
      </c>
      <c r="M223" s="6">
        <v>-0.1681</v>
      </c>
      <c r="N223" s="6">
        <v>-0.32840000000000003</v>
      </c>
      <c r="O223" s="6">
        <v>-0.18230000000000002</v>
      </c>
      <c r="P223" s="6">
        <v>-0.29339999999999999</v>
      </c>
      <c r="Q223" s="6">
        <v>-3.1400000000000004E-2</v>
      </c>
      <c r="R223" s="6">
        <v>4.6699999999999998E-2</v>
      </c>
      <c r="S223" s="6">
        <v>-2.2700000000000001E-2</v>
      </c>
      <c r="T223" s="6">
        <v>1.5800000000000002E-2</v>
      </c>
      <c r="U223" s="6">
        <v>4.4400000000000002E-2</v>
      </c>
      <c r="V223" s="6">
        <v>0.12</v>
      </c>
      <c r="W223" s="6">
        <v>0.158</v>
      </c>
      <c r="X223" s="6">
        <v>0.32250000000000001</v>
      </c>
      <c r="Y223" s="6">
        <v>0.36409999999999998</v>
      </c>
    </row>
    <row r="224" spans="3:25" ht="15.5" x14ac:dyDescent="0.35">
      <c r="C224" t="s">
        <v>240</v>
      </c>
      <c r="I224" s="6">
        <v>-0.19</v>
      </c>
      <c r="J224" s="6">
        <v>1.08</v>
      </c>
      <c r="K224" s="6">
        <v>-0.14000000000000001</v>
      </c>
      <c r="L224" s="6">
        <v>-1.61</v>
      </c>
      <c r="M224" s="6">
        <v>-5.19</v>
      </c>
      <c r="N224" s="6">
        <v>-7.9</v>
      </c>
      <c r="O224" s="6">
        <v>-3.32</v>
      </c>
      <c r="P224" s="6">
        <v>-7.7</v>
      </c>
      <c r="Q224" s="6">
        <v>-1.1499999999999999</v>
      </c>
      <c r="R224" s="6">
        <v>1.88</v>
      </c>
      <c r="S224" s="6">
        <v>-1.55</v>
      </c>
      <c r="T224" s="6">
        <v>1.2</v>
      </c>
      <c r="U224" s="6">
        <v>4.76</v>
      </c>
      <c r="V224" s="6">
        <v>18.760000000000002</v>
      </c>
      <c r="W224" s="6">
        <v>12.65</v>
      </c>
      <c r="X224" s="6">
        <v>7.31</v>
      </c>
      <c r="Y224" s="6">
        <v>3.26</v>
      </c>
    </row>
    <row r="225" spans="2:25" ht="15.5" x14ac:dyDescent="0.35">
      <c r="C225" t="s">
        <v>68</v>
      </c>
      <c r="I225" s="6">
        <v>0.56000000000000005</v>
      </c>
      <c r="J225" s="6">
        <v>0.26</v>
      </c>
      <c r="K225" s="6">
        <v>0.28999999999999998</v>
      </c>
      <c r="L225" s="6">
        <v>0.34</v>
      </c>
      <c r="M225" s="6">
        <v>0.35</v>
      </c>
      <c r="N225" s="6">
        <v>0.17</v>
      </c>
      <c r="O225" s="6">
        <v>0.43</v>
      </c>
      <c r="P225" s="6">
        <v>0.45</v>
      </c>
      <c r="Q225" s="6">
        <v>0.35</v>
      </c>
      <c r="R225" s="6">
        <v>0.45</v>
      </c>
      <c r="S225" s="6">
        <v>0.34</v>
      </c>
      <c r="T225" s="6">
        <v>0.47</v>
      </c>
      <c r="U225" s="6">
        <v>0.72</v>
      </c>
      <c r="V225" s="6">
        <v>0.94</v>
      </c>
      <c r="W225" s="6">
        <v>1.1000000000000001</v>
      </c>
      <c r="X225" s="5">
        <v>0</v>
      </c>
      <c r="Y225" s="5">
        <v>0</v>
      </c>
    </row>
    <row r="226" spans="2:25" ht="15.5" x14ac:dyDescent="0.35">
      <c r="C226" t="s">
        <v>65</v>
      </c>
      <c r="I226" s="6">
        <v>317.36</v>
      </c>
      <c r="J226" s="6">
        <v>343.37</v>
      </c>
      <c r="K226" s="6">
        <v>344.99</v>
      </c>
      <c r="L226" s="6">
        <v>378.31</v>
      </c>
      <c r="M226" s="6">
        <v>411.53</v>
      </c>
      <c r="N226" s="6">
        <v>551.27</v>
      </c>
      <c r="O226" s="6">
        <v>219.79</v>
      </c>
      <c r="P226" s="6">
        <v>280.83999999999997</v>
      </c>
      <c r="Q226" s="6">
        <v>385.74</v>
      </c>
      <c r="R226" s="6">
        <v>412.08</v>
      </c>
      <c r="S226" s="6">
        <v>405.81</v>
      </c>
      <c r="T226" s="6">
        <v>424.04</v>
      </c>
      <c r="U226" s="6">
        <v>421.77</v>
      </c>
      <c r="V226" s="6">
        <v>406.11</v>
      </c>
      <c r="W226" s="6">
        <v>372.87</v>
      </c>
      <c r="X226" s="6">
        <v>163.52000000000001</v>
      </c>
      <c r="Y226" s="6">
        <v>906.9</v>
      </c>
    </row>
    <row r="227" spans="2:25" ht="15.5" x14ac:dyDescent="0.35">
      <c r="C227" t="s">
        <v>241</v>
      </c>
      <c r="I227" s="6">
        <v>0.62</v>
      </c>
      <c r="J227" s="6">
        <v>0.28000000000000003</v>
      </c>
      <c r="K227" s="6">
        <v>0.32</v>
      </c>
      <c r="L227" s="6">
        <v>0.37</v>
      </c>
      <c r="M227" s="6">
        <v>0.39</v>
      </c>
      <c r="N227" s="6">
        <v>0.19</v>
      </c>
      <c r="O227" s="6">
        <v>0.53</v>
      </c>
      <c r="P227" s="6">
        <v>0.54</v>
      </c>
      <c r="Q227" s="6">
        <v>0.4</v>
      </c>
      <c r="R227" s="6">
        <v>0.51</v>
      </c>
      <c r="S227" s="6">
        <v>0.34</v>
      </c>
      <c r="T227" s="6">
        <v>0.47</v>
      </c>
      <c r="U227" s="6">
        <v>0.72</v>
      </c>
      <c r="V227" s="6">
        <v>0.94</v>
      </c>
      <c r="W227" s="6">
        <v>1.1000000000000001</v>
      </c>
      <c r="X227" s="5">
        <v>0</v>
      </c>
      <c r="Y227" s="5">
        <v>0</v>
      </c>
    </row>
    <row r="228" spans="2:25" ht="15.5" x14ac:dyDescent="0.35">
      <c r="C228" t="s">
        <v>242</v>
      </c>
      <c r="I228" s="6">
        <v>290.02999999999997</v>
      </c>
      <c r="J228" s="6">
        <v>313.33</v>
      </c>
      <c r="K228" s="6">
        <v>312.24</v>
      </c>
      <c r="L228" s="6">
        <v>342.85</v>
      </c>
      <c r="M228" s="6">
        <v>373.36</v>
      </c>
      <c r="N228" s="6">
        <v>510.39</v>
      </c>
      <c r="O228" s="6">
        <v>176.2</v>
      </c>
      <c r="P228" s="6">
        <v>234.54</v>
      </c>
      <c r="Q228" s="6">
        <v>336.73</v>
      </c>
      <c r="R228" s="6">
        <v>360.36</v>
      </c>
      <c r="S228" s="6">
        <v>405.81</v>
      </c>
      <c r="T228" s="6">
        <v>424.04</v>
      </c>
      <c r="U228" s="6">
        <v>421.77</v>
      </c>
      <c r="V228" s="6">
        <v>406.11</v>
      </c>
      <c r="W228" s="6">
        <v>372.87</v>
      </c>
      <c r="X228" s="6">
        <v>163.52000000000001</v>
      </c>
      <c r="Y228" s="6">
        <v>906.9</v>
      </c>
    </row>
    <row r="229" spans="2:25" ht="15.5" x14ac:dyDescent="0.35">
      <c r="C229" t="s">
        <v>243</v>
      </c>
      <c r="I229" s="5">
        <v>168000000000</v>
      </c>
      <c r="J229" s="5">
        <v>180000000000</v>
      </c>
      <c r="K229" s="5">
        <v>189000000000</v>
      </c>
      <c r="L229" s="5">
        <v>183000000000</v>
      </c>
      <c r="M229" s="5">
        <v>156000000000</v>
      </c>
      <c r="N229" s="5">
        <v>190000000000</v>
      </c>
      <c r="O229" s="5">
        <v>176000000000</v>
      </c>
      <c r="P229" s="5">
        <v>155000000000</v>
      </c>
      <c r="Q229" s="5">
        <v>140000000000</v>
      </c>
      <c r="R229" s="5">
        <v>71000000000</v>
      </c>
      <c r="S229" s="5">
        <v>54000000000</v>
      </c>
      <c r="T229" s="5">
        <v>41000000000</v>
      </c>
      <c r="U229" s="5">
        <v>57000000000</v>
      </c>
      <c r="V229" s="5">
        <v>45000000000</v>
      </c>
      <c r="W229" s="5">
        <v>23000000000</v>
      </c>
      <c r="X229" s="5">
        <v>56000000000</v>
      </c>
      <c r="Y229" s="5">
        <v>23000000000</v>
      </c>
    </row>
    <row r="230" spans="2:25" ht="15.5" x14ac:dyDescent="0.35">
      <c r="C230" t="s">
        <v>244</v>
      </c>
      <c r="I230" s="5">
        <v>1000000000</v>
      </c>
      <c r="J230" s="5">
        <v>4000000000</v>
      </c>
      <c r="K230" s="5">
        <v>3000000000</v>
      </c>
      <c r="L230" s="5">
        <v>1000000000</v>
      </c>
      <c r="M230" s="5">
        <v>6000000000</v>
      </c>
      <c r="N230" s="5">
        <v>25000000000</v>
      </c>
      <c r="O230" s="5">
        <v>22000000000</v>
      </c>
      <c r="P230" s="5">
        <v>27000000000</v>
      </c>
      <c r="Q230" s="5">
        <v>34000000000</v>
      </c>
      <c r="R230" s="5">
        <v>41000000000</v>
      </c>
      <c r="S230" s="5">
        <v>2000000000</v>
      </c>
      <c r="T230" s="5">
        <v>0</v>
      </c>
      <c r="U230" s="5">
        <v>0</v>
      </c>
      <c r="V230" s="5">
        <v>0</v>
      </c>
      <c r="W230" s="5">
        <v>0</v>
      </c>
      <c r="X230" s="5">
        <v>25000000000</v>
      </c>
      <c r="Y230" s="5">
        <v>44000000000</v>
      </c>
    </row>
    <row r="231" spans="2:25" ht="15.5" x14ac:dyDescent="0.35">
      <c r="C231" t="s">
        <v>25</v>
      </c>
      <c r="I231" s="5">
        <v>169000000000</v>
      </c>
      <c r="J231" s="5">
        <v>184000000000</v>
      </c>
      <c r="K231" s="5">
        <v>192000000000</v>
      </c>
      <c r="L231" s="5">
        <v>185000000000</v>
      </c>
      <c r="M231" s="5">
        <v>162000000000</v>
      </c>
      <c r="N231" s="5">
        <v>215000000000</v>
      </c>
      <c r="O231" s="5">
        <v>198000000000</v>
      </c>
      <c r="P231" s="5">
        <v>181000000000</v>
      </c>
      <c r="Q231" s="5">
        <v>174000000000</v>
      </c>
      <c r="R231" s="5">
        <v>112000000000</v>
      </c>
      <c r="S231" s="5">
        <v>56000000000</v>
      </c>
      <c r="T231" s="5">
        <v>41000000000</v>
      </c>
      <c r="U231" s="5">
        <v>57000000000</v>
      </c>
      <c r="V231" s="5">
        <v>45000000000</v>
      </c>
      <c r="W231" s="5">
        <v>23000000000</v>
      </c>
      <c r="X231" s="5">
        <v>81000000000</v>
      </c>
      <c r="Y231" s="5">
        <v>66000000000</v>
      </c>
    </row>
    <row r="232" spans="2:25" ht="15.5" x14ac:dyDescent="0.35">
      <c r="C232" t="s">
        <v>22</v>
      </c>
      <c r="I232" s="5">
        <v>164000000000</v>
      </c>
      <c r="J232" s="5">
        <v>179000000000</v>
      </c>
      <c r="K232" s="5">
        <v>187000000000</v>
      </c>
      <c r="L232" s="5">
        <v>181000000000</v>
      </c>
      <c r="M232" s="5">
        <v>159000000000</v>
      </c>
      <c r="N232" s="5">
        <v>213000000000</v>
      </c>
      <c r="O232" s="5">
        <v>195000000000</v>
      </c>
      <c r="P232" s="5">
        <v>177000000000</v>
      </c>
      <c r="Q232" s="5">
        <v>168000000000</v>
      </c>
      <c r="R232" s="5">
        <v>105000000000</v>
      </c>
      <c r="S232" s="5">
        <v>25000000000</v>
      </c>
      <c r="T232" s="5">
        <v>-1000000000</v>
      </c>
      <c r="U232" s="5">
        <v>9000000000</v>
      </c>
      <c r="V232" s="5">
        <v>-75000000000</v>
      </c>
      <c r="W232" s="5">
        <v>-166000000000</v>
      </c>
      <c r="X232" s="5">
        <v>68000000000</v>
      </c>
      <c r="Y232" s="5">
        <v>54000000000</v>
      </c>
    </row>
    <row r="233" spans="2:25" ht="15.5" x14ac:dyDescent="0.35">
      <c r="C233" t="s">
        <v>245</v>
      </c>
      <c r="I233" s="5">
        <v>-109000000000</v>
      </c>
      <c r="J233" s="5">
        <v>-95000000000</v>
      </c>
      <c r="K233" s="5">
        <v>-99000000000</v>
      </c>
      <c r="L233" s="5">
        <v>-89000000000</v>
      </c>
      <c r="M233" s="5">
        <v>-56000000000</v>
      </c>
      <c r="N233" s="5">
        <v>-113000000000</v>
      </c>
      <c r="O233" s="5">
        <v>63000000000</v>
      </c>
      <c r="P233" s="5">
        <v>152000000000</v>
      </c>
      <c r="Q233" s="5">
        <v>268000000000</v>
      </c>
      <c r="R233" s="5">
        <v>317000000000</v>
      </c>
      <c r="S233" s="5">
        <v>318000000000</v>
      </c>
      <c r="T233" s="5">
        <v>330000000000</v>
      </c>
      <c r="U233" s="5">
        <v>340000000000</v>
      </c>
      <c r="V233" s="5">
        <v>373000000000</v>
      </c>
      <c r="W233" s="5">
        <v>347000000000</v>
      </c>
      <c r="X233" s="5">
        <v>98000000000</v>
      </c>
      <c r="Y233" s="5">
        <v>92000000000</v>
      </c>
    </row>
    <row r="234" spans="2:25" ht="15.5" x14ac:dyDescent="0.35">
      <c r="C234" t="s">
        <v>246</v>
      </c>
      <c r="I234" s="5">
        <v>19000000000</v>
      </c>
      <c r="J234" s="5">
        <v>7000000000</v>
      </c>
      <c r="K234" s="5">
        <v>3000000000</v>
      </c>
      <c r="L234" s="5">
        <v>-13000000000</v>
      </c>
      <c r="M234" s="5">
        <v>-127000000000</v>
      </c>
      <c r="N234" s="5">
        <v>1000000000</v>
      </c>
      <c r="O234" s="5">
        <v>-10000000000</v>
      </c>
      <c r="P234" s="5">
        <v>7000000000</v>
      </c>
      <c r="Q234" s="5">
        <v>-33000000000</v>
      </c>
      <c r="R234" s="5">
        <v>5000000000</v>
      </c>
      <c r="S234" s="5">
        <v>1000000000</v>
      </c>
      <c r="T234" s="5">
        <v>2000000000</v>
      </c>
      <c r="U234" s="5">
        <v>-3000000000</v>
      </c>
      <c r="V234" s="5">
        <v>-14000000000</v>
      </c>
      <c r="W234" s="5">
        <v>21000000000</v>
      </c>
      <c r="X234" s="5">
        <v>16000000000</v>
      </c>
      <c r="Y234" s="5">
        <v>42000000000</v>
      </c>
    </row>
    <row r="235" spans="2:25" ht="15.5" x14ac:dyDescent="0.35">
      <c r="C235" t="s">
        <v>247</v>
      </c>
      <c r="I235" s="5">
        <v>-4000000000</v>
      </c>
      <c r="J235" s="5">
        <v>-2000000000</v>
      </c>
      <c r="K235" s="5">
        <v>-3000000000</v>
      </c>
      <c r="L235" s="5">
        <v>-3000000000</v>
      </c>
      <c r="M235" s="5">
        <v>-1000000000</v>
      </c>
      <c r="N235" s="5">
        <v>-8000000000</v>
      </c>
      <c r="O235" s="5">
        <v>-4000000000</v>
      </c>
      <c r="P235" s="5">
        <v>-16000000000</v>
      </c>
      <c r="Q235" s="5">
        <v>-25000000000</v>
      </c>
      <c r="R235" s="5">
        <v>-22000000000</v>
      </c>
      <c r="S235" s="5">
        <v>-18000000000</v>
      </c>
      <c r="T235" s="5">
        <v>-36000000000</v>
      </c>
      <c r="U235" s="5">
        <v>-66000000000</v>
      </c>
      <c r="V235" s="5">
        <v>-24000000000</v>
      </c>
      <c r="W235" s="5">
        <v>-25000000000</v>
      </c>
      <c r="X235" s="5">
        <v>-14000000000</v>
      </c>
      <c r="Y235" s="5">
        <v>-12000000000</v>
      </c>
    </row>
    <row r="236" spans="2:25" ht="15.5" x14ac:dyDescent="0.35">
      <c r="C236" t="s">
        <v>14</v>
      </c>
      <c r="I236" s="5">
        <v>15000000000</v>
      </c>
      <c r="J236" s="5">
        <v>4000000000</v>
      </c>
      <c r="K236" s="5">
        <v>1000000000</v>
      </c>
      <c r="L236" s="5">
        <v>-16000000000</v>
      </c>
      <c r="M236" s="5">
        <v>-128000000000</v>
      </c>
      <c r="N236" s="5">
        <v>-7000000000</v>
      </c>
      <c r="O236" s="5">
        <v>-14000000000</v>
      </c>
      <c r="P236" s="5">
        <v>-9000000000</v>
      </c>
      <c r="Q236" s="5">
        <v>-58000000000</v>
      </c>
      <c r="R236" s="5">
        <v>-17000000000</v>
      </c>
      <c r="S236" s="5">
        <v>-17000000000</v>
      </c>
      <c r="T236" s="5">
        <v>-34000000000</v>
      </c>
      <c r="U236" s="5">
        <v>-69000000000</v>
      </c>
      <c r="V236" s="5">
        <v>-38000000000</v>
      </c>
      <c r="W236" s="5">
        <v>-5000000000</v>
      </c>
      <c r="X236" s="5">
        <v>2000000000</v>
      </c>
      <c r="Y236" s="5">
        <v>30000000000</v>
      </c>
    </row>
    <row r="237" spans="2:25" ht="15.5" x14ac:dyDescent="0.35">
      <c r="C237" t="s">
        <v>16</v>
      </c>
      <c r="I237" s="6">
        <v>13.86</v>
      </c>
      <c r="J237" s="6">
        <v>4.1100000000000003</v>
      </c>
      <c r="K237" s="6">
        <v>0.47</v>
      </c>
      <c r="L237" s="6">
        <v>-14.56</v>
      </c>
      <c r="M237" s="6">
        <v>-119.79</v>
      </c>
      <c r="N237" s="6">
        <v>-6.37</v>
      </c>
      <c r="O237" s="6">
        <v>-12.92</v>
      </c>
      <c r="P237" s="6">
        <v>-8.49</v>
      </c>
      <c r="Q237" s="6">
        <v>-53.9</v>
      </c>
      <c r="R237" s="6">
        <v>-15.98</v>
      </c>
      <c r="S237" s="6">
        <v>-15.74</v>
      </c>
      <c r="T237" s="6">
        <v>-31.81</v>
      </c>
      <c r="U237" s="6">
        <v>-64.52</v>
      </c>
      <c r="V237" s="6">
        <v>-35.409999999999997</v>
      </c>
      <c r="W237" s="6">
        <v>-4.4800000000000004</v>
      </c>
      <c r="X237" s="6">
        <v>2.58</v>
      </c>
      <c r="Y237" s="6">
        <v>301.39</v>
      </c>
    </row>
    <row r="239" spans="2:25" ht="15.5" x14ac:dyDescent="0.35">
      <c r="B239" t="s">
        <v>248</v>
      </c>
      <c r="C239" t="s">
        <v>249</v>
      </c>
      <c r="D239" s="5">
        <v>9000000000</v>
      </c>
      <c r="E239" s="5">
        <v>-9000000000</v>
      </c>
      <c r="F239" s="5">
        <v>-3000000000</v>
      </c>
      <c r="G239" s="5">
        <v>-10000000000</v>
      </c>
      <c r="H239" s="5">
        <v>34000000000</v>
      </c>
      <c r="I239" s="5">
        <v>-28000000000</v>
      </c>
      <c r="J239" s="5">
        <v>-4000000000</v>
      </c>
      <c r="K239" s="5">
        <v>-32000000000</v>
      </c>
      <c r="L239" s="5">
        <v>-42000000000</v>
      </c>
      <c r="M239" s="5">
        <v>-149000000000</v>
      </c>
      <c r="N239" s="5">
        <v>-203000000000</v>
      </c>
      <c r="O239" s="5">
        <v>-67000000000</v>
      </c>
      <c r="P239" s="5">
        <v>-114000000000</v>
      </c>
      <c r="Q239" s="5">
        <v>-25000000000</v>
      </c>
    </row>
    <row r="240" spans="2:25" ht="15.5" x14ac:dyDescent="0.35">
      <c r="C240" t="s">
        <v>250</v>
      </c>
      <c r="H240" s="5">
        <v>-13000000000</v>
      </c>
      <c r="I240" s="5">
        <v>-28000000000</v>
      </c>
      <c r="J240" s="5">
        <v>-4000000000</v>
      </c>
      <c r="K240" s="5">
        <v>-32000000000</v>
      </c>
      <c r="L240" s="5">
        <v>-42000000000</v>
      </c>
      <c r="M240" s="5">
        <v>-149000000000</v>
      </c>
      <c r="N240" s="5">
        <v>-203000000000</v>
      </c>
      <c r="O240" s="5">
        <v>-67000000000</v>
      </c>
      <c r="P240" s="5">
        <v>-114000000000</v>
      </c>
      <c r="Q240" s="5">
        <v>-25000000000</v>
      </c>
    </row>
    <row r="241" spans="3:17" ht="15.5" x14ac:dyDescent="0.35">
      <c r="C241" t="s">
        <v>56</v>
      </c>
      <c r="D241" s="6">
        <v>8.06</v>
      </c>
      <c r="E241" s="6">
        <v>-8.39</v>
      </c>
      <c r="F241" s="6">
        <v>-2.37</v>
      </c>
      <c r="G241" s="6">
        <v>-9.69</v>
      </c>
      <c r="H241" s="6">
        <v>32.24</v>
      </c>
      <c r="I241" s="6">
        <v>-25.98</v>
      </c>
      <c r="J241" s="6">
        <v>-4.17</v>
      </c>
      <c r="K241" s="6">
        <v>-29.84</v>
      </c>
      <c r="L241" s="6">
        <v>-39.65</v>
      </c>
      <c r="M241" s="6">
        <v>-139.03</v>
      </c>
      <c r="N241" s="6">
        <v>-189.92</v>
      </c>
      <c r="O241" s="6">
        <v>-62.57</v>
      </c>
      <c r="P241" s="6">
        <v>-106.66</v>
      </c>
      <c r="Q241" s="6">
        <v>-23.08</v>
      </c>
    </row>
    <row r="242" spans="3:17" ht="15.5" x14ac:dyDescent="0.35">
      <c r="C242" t="s">
        <v>251</v>
      </c>
      <c r="H242" s="6">
        <v>-12.39</v>
      </c>
      <c r="I242" s="6">
        <v>-25.98</v>
      </c>
      <c r="J242" s="6">
        <v>-4.17</v>
      </c>
      <c r="K242" s="6">
        <v>-29.84</v>
      </c>
      <c r="L242" s="6">
        <v>-39.65</v>
      </c>
      <c r="M242" s="6">
        <v>-139.03</v>
      </c>
      <c r="N242" s="6">
        <v>-189.92</v>
      </c>
      <c r="O242" s="6">
        <v>-62.57</v>
      </c>
      <c r="P242" s="6">
        <v>-106.66</v>
      </c>
      <c r="Q242" s="6">
        <v>-23.08</v>
      </c>
    </row>
    <row r="243" spans="3:17" ht="15.5" x14ac:dyDescent="0.35">
      <c r="C243" t="s">
        <v>252</v>
      </c>
      <c r="D243" s="5">
        <v>113000000000</v>
      </c>
      <c r="E243" s="5">
        <v>107000000000</v>
      </c>
      <c r="F243" s="5">
        <v>107000000000</v>
      </c>
      <c r="G243" s="5">
        <v>96000000000</v>
      </c>
      <c r="H243" s="5">
        <v>452000000000</v>
      </c>
      <c r="I243" s="5">
        <v>402000000000</v>
      </c>
      <c r="J243" s="5">
        <v>432000000000</v>
      </c>
      <c r="K243" s="5">
        <v>419000000000</v>
      </c>
      <c r="L243" s="5">
        <v>360000000000</v>
      </c>
      <c r="M243" s="5">
        <v>211000000000</v>
      </c>
      <c r="N243" s="5">
        <v>297000000000</v>
      </c>
      <c r="O243" s="5">
        <v>538000000000</v>
      </c>
      <c r="P243" s="5">
        <v>503000000000</v>
      </c>
      <c r="Q243" s="5">
        <v>732000000000</v>
      </c>
    </row>
    <row r="244" spans="3:17" ht="15.5" x14ac:dyDescent="0.35">
      <c r="C244" t="s">
        <v>253</v>
      </c>
      <c r="H244" s="5">
        <v>423000000000</v>
      </c>
      <c r="I244" s="5">
        <v>402000000000</v>
      </c>
      <c r="J244" s="5">
        <v>432000000000</v>
      </c>
      <c r="K244" s="5">
        <v>419000000000</v>
      </c>
      <c r="L244" s="5">
        <v>360000000000</v>
      </c>
      <c r="M244" s="5">
        <v>211000000000</v>
      </c>
      <c r="N244" s="5">
        <v>297000000000</v>
      </c>
      <c r="O244" s="5">
        <v>538000000000</v>
      </c>
      <c r="P244" s="5">
        <v>503000000000</v>
      </c>
      <c r="Q244" s="5">
        <v>732000000000</v>
      </c>
    </row>
    <row r="245" spans="3:17" ht="15.5" x14ac:dyDescent="0.35">
      <c r="C245" t="s">
        <v>254</v>
      </c>
      <c r="I245" s="6">
        <v>3.35</v>
      </c>
    </row>
    <row r="246" spans="3:17" ht="15.5" x14ac:dyDescent="0.35">
      <c r="C246" t="s">
        <v>255</v>
      </c>
      <c r="I246" s="6">
        <v>-8.7200000000000006</v>
      </c>
    </row>
    <row r="247" spans="3:17" ht="15.5" x14ac:dyDescent="0.35">
      <c r="C247" t="s">
        <v>256</v>
      </c>
      <c r="I247" s="6">
        <v>7.49</v>
      </c>
    </row>
    <row r="248" spans="3:17" ht="15.5" x14ac:dyDescent="0.35">
      <c r="C248" t="s">
        <v>257</v>
      </c>
      <c r="I248" s="6">
        <v>-0.11470000000000001</v>
      </c>
    </row>
    <row r="249" spans="3:17" ht="15.5" x14ac:dyDescent="0.35">
      <c r="C249" t="s">
        <v>258</v>
      </c>
      <c r="I249" s="6">
        <v>0.27</v>
      </c>
    </row>
    <row r="250" spans="3:17" ht="15.5" x14ac:dyDescent="0.35">
      <c r="C250" t="s">
        <v>259</v>
      </c>
      <c r="I250" s="6">
        <v>0.33</v>
      </c>
    </row>
    <row r="251" spans="3:17" ht="15.5" x14ac:dyDescent="0.35">
      <c r="C251" t="s">
        <v>260</v>
      </c>
      <c r="I251" s="6">
        <v>3.82</v>
      </c>
    </row>
    <row r="252" spans="3:17" ht="15.5" x14ac:dyDescent="0.35">
      <c r="C252" t="s">
        <v>261</v>
      </c>
      <c r="I252" s="6">
        <v>4.47</v>
      </c>
    </row>
    <row r="253" spans="3:17" ht="15.5" x14ac:dyDescent="0.35">
      <c r="C253" t="s">
        <v>262</v>
      </c>
      <c r="I253" s="6">
        <v>22.34</v>
      </c>
    </row>
    <row r="254" spans="3:17" ht="15.5" x14ac:dyDescent="0.35">
      <c r="C254" t="s">
        <v>263</v>
      </c>
      <c r="I254" s="5">
        <v>10</v>
      </c>
    </row>
    <row r="255" spans="3:17" ht="15.5" x14ac:dyDescent="0.35">
      <c r="C255" t="s">
        <v>266</v>
      </c>
      <c r="I255" s="6">
        <v>-12.39</v>
      </c>
    </row>
    <row r="256" spans="3:17" ht="15.5" x14ac:dyDescent="0.35">
      <c r="C256" t="s">
        <v>267</v>
      </c>
      <c r="I256" s="6">
        <v>32.24</v>
      </c>
    </row>
    <row r="257" spans="3:9" ht="15.5" x14ac:dyDescent="0.35">
      <c r="C257" t="s">
        <v>268</v>
      </c>
      <c r="I257" s="6">
        <v>395.66</v>
      </c>
    </row>
    <row r="258" spans="3:9" ht="15.5" x14ac:dyDescent="0.35">
      <c r="C258" t="s">
        <v>269</v>
      </c>
      <c r="D258" s="6">
        <v>8.3699999999999992</v>
      </c>
    </row>
    <row r="259" spans="3:9" ht="15.5" x14ac:dyDescent="0.35">
      <c r="C259" t="s">
        <v>270</v>
      </c>
      <c r="I259" s="6">
        <v>325.42</v>
      </c>
    </row>
    <row r="260" spans="3:9" ht="15.5" x14ac:dyDescent="0.35">
      <c r="C260" t="s">
        <v>271</v>
      </c>
      <c r="I260" s="6">
        <v>24.15</v>
      </c>
    </row>
    <row r="261" spans="3:9" ht="15.5" x14ac:dyDescent="0.35">
      <c r="C261" t="s">
        <v>272</v>
      </c>
      <c r="D261" s="6">
        <v>0.64</v>
      </c>
    </row>
    <row r="262" spans="3:9" ht="15.5" x14ac:dyDescent="0.35">
      <c r="C262" t="s">
        <v>273</v>
      </c>
      <c r="D262" s="6">
        <v>0.36</v>
      </c>
    </row>
    <row r="263" spans="3:9" ht="15.5" x14ac:dyDescent="0.35">
      <c r="C263" t="s">
        <v>274</v>
      </c>
      <c r="D263" s="6">
        <v>0.48</v>
      </c>
    </row>
    <row r="264" spans="3:9" ht="15.5" x14ac:dyDescent="0.35">
      <c r="C264" t="s">
        <v>276</v>
      </c>
      <c r="D264" s="6">
        <v>0.9</v>
      </c>
    </row>
    <row r="265" spans="3:9" ht="15.5" x14ac:dyDescent="0.35">
      <c r="C265" t="s">
        <v>277</v>
      </c>
      <c r="D265" s="6">
        <v>0.26</v>
      </c>
    </row>
    <row r="266" spans="3:9" ht="15.5" x14ac:dyDescent="0.35">
      <c r="C266" t="s">
        <v>278</v>
      </c>
      <c r="D266" s="6">
        <v>1.9</v>
      </c>
    </row>
    <row r="267" spans="3:9" ht="15.5" x14ac:dyDescent="0.35">
      <c r="C267" t="s">
        <v>279</v>
      </c>
      <c r="I267" s="6">
        <v>0.7</v>
      </c>
    </row>
    <row r="268" spans="3:9" ht="15.5" x14ac:dyDescent="0.35">
      <c r="C268" t="s">
        <v>12</v>
      </c>
      <c r="D268" s="5">
        <v>2000000000</v>
      </c>
    </row>
    <row r="269" spans="3:9" ht="15.5" x14ac:dyDescent="0.35">
      <c r="C269" t="s">
        <v>280</v>
      </c>
      <c r="I269" s="6">
        <v>-1.42</v>
      </c>
    </row>
    <row r="270" spans="3:9" ht="15.5" x14ac:dyDescent="0.35">
      <c r="C270" t="s">
        <v>281</v>
      </c>
      <c r="I270" s="6">
        <v>-2.0099999999999996E-2</v>
      </c>
    </row>
    <row r="271" spans="3:9" ht="15.5" x14ac:dyDescent="0.35">
      <c r="C271" t="s">
        <v>282</v>
      </c>
      <c r="I271" s="6">
        <v>-3.8100000000000002E-2</v>
      </c>
    </row>
    <row r="272" spans="3:9" ht="15.5" x14ac:dyDescent="0.35">
      <c r="C272" t="s">
        <v>283</v>
      </c>
      <c r="I272" s="6">
        <v>3.2000000000000001E-2</v>
      </c>
    </row>
    <row r="273" spans="3:9" ht="15.5" x14ac:dyDescent="0.35">
      <c r="C273" t="s">
        <v>284</v>
      </c>
      <c r="I273" s="6">
        <v>-1.47E-2</v>
      </c>
    </row>
    <row r="274" spans="3:9" ht="15.5" x14ac:dyDescent="0.35">
      <c r="C274" t="s">
        <v>285</v>
      </c>
      <c r="D274" s="6">
        <v>47.6</v>
      </c>
    </row>
    <row r="275" spans="3:9" ht="15.5" x14ac:dyDescent="0.35">
      <c r="C275" t="s">
        <v>286</v>
      </c>
      <c r="D275" s="6">
        <v>95.29</v>
      </c>
    </row>
    <row r="276" spans="3:9" ht="15.5" x14ac:dyDescent="0.35">
      <c r="C276" t="s">
        <v>287</v>
      </c>
      <c r="D276" s="6">
        <v>53.82</v>
      </c>
    </row>
    <row r="277" spans="3:9" ht="15.5" x14ac:dyDescent="0.35">
      <c r="C277" t="s">
        <v>288</v>
      </c>
      <c r="D277" s="6">
        <v>89.07</v>
      </c>
    </row>
    <row r="278" spans="3:9" ht="15.5" x14ac:dyDescent="0.35">
      <c r="C278" t="s">
        <v>289</v>
      </c>
      <c r="D278" s="6">
        <v>1.91</v>
      </c>
    </row>
    <row r="279" spans="3:9" ht="15.5" x14ac:dyDescent="0.35">
      <c r="C279" t="s">
        <v>290</v>
      </c>
      <c r="I279" s="6">
        <v>0.65</v>
      </c>
    </row>
    <row r="280" spans="3:9" ht="15.5" x14ac:dyDescent="0.35">
      <c r="C280" t="s">
        <v>291</v>
      </c>
      <c r="I280" s="6">
        <v>3.56</v>
      </c>
    </row>
    <row r="281" spans="3:9" ht="15.5" x14ac:dyDescent="0.35">
      <c r="C281" t="s">
        <v>52</v>
      </c>
      <c r="I281" s="5">
        <v>116000000000</v>
      </c>
    </row>
    <row r="282" spans="3:9" ht="15.5" x14ac:dyDescent="0.35">
      <c r="C282" t="s">
        <v>292</v>
      </c>
      <c r="I282" s="5">
        <v>275000000000</v>
      </c>
    </row>
    <row r="283" spans="3:9" ht="15.5" x14ac:dyDescent="0.35">
      <c r="C283" t="s">
        <v>293</v>
      </c>
      <c r="I283" s="6">
        <v>1070000000.0000001</v>
      </c>
    </row>
    <row r="284" spans="3:9" ht="15.5" x14ac:dyDescent="0.35">
      <c r="C284" t="s">
        <v>294</v>
      </c>
      <c r="I284" s="6">
        <v>0.30649999999999999</v>
      </c>
    </row>
    <row r="285" spans="3:9" ht="15.5" x14ac:dyDescent="0.35">
      <c r="C285" t="s">
        <v>295</v>
      </c>
      <c r="D285" s="6">
        <v>0.39799999999999996</v>
      </c>
    </row>
    <row r="286" spans="3:9" ht="15.5" x14ac:dyDescent="0.35">
      <c r="C286" t="s">
        <v>296</v>
      </c>
      <c r="D286" s="6">
        <v>0.13200000000000001</v>
      </c>
    </row>
    <row r="287" spans="3:9" ht="15.5" x14ac:dyDescent="0.35">
      <c r="C287" t="s">
        <v>297</v>
      </c>
      <c r="D287" s="6">
        <v>7.6299999999999993E-2</v>
      </c>
    </row>
    <row r="288" spans="3:9" ht="15.5" x14ac:dyDescent="0.35">
      <c r="C288" t="s">
        <v>298</v>
      </c>
      <c r="D288" s="6">
        <v>0.23910000000000001</v>
      </c>
    </row>
    <row r="289" spans="3:9" ht="15.5" x14ac:dyDescent="0.35">
      <c r="C289" t="s">
        <v>299</v>
      </c>
      <c r="D289" s="6">
        <v>0.31809999999999999</v>
      </c>
    </row>
    <row r="290" spans="3:9" ht="15.5" x14ac:dyDescent="0.35">
      <c r="C290" t="s">
        <v>300</v>
      </c>
      <c r="D290" s="6">
        <v>2.4577</v>
      </c>
    </row>
    <row r="291" spans="3:9" ht="15.5" x14ac:dyDescent="0.35">
      <c r="C291" t="s">
        <v>365</v>
      </c>
      <c r="I291" s="5">
        <v>10</v>
      </c>
    </row>
    <row r="292" spans="3:9" ht="15.5" x14ac:dyDescent="0.35">
      <c r="C292" t="s">
        <v>366</v>
      </c>
      <c r="I292" t="s">
        <v>2751</v>
      </c>
    </row>
    <row r="293" spans="3:9" ht="15.5" x14ac:dyDescent="0.35">
      <c r="C293" t="s">
        <v>301</v>
      </c>
      <c r="I293" s="5">
        <v>6</v>
      </c>
    </row>
    <row r="294" spans="3:9" ht="15.5" x14ac:dyDescent="0.35">
      <c r="C294" t="s">
        <v>302</v>
      </c>
      <c r="I294" s="6">
        <v>0.39</v>
      </c>
    </row>
    <row r="295" spans="3:9" ht="15.5" x14ac:dyDescent="0.35">
      <c r="C295" t="s">
        <v>303</v>
      </c>
      <c r="I295" s="6">
        <v>0.11</v>
      </c>
    </row>
    <row r="296" spans="3:9" ht="15.5" x14ac:dyDescent="0.35">
      <c r="C296" t="s">
        <v>305</v>
      </c>
      <c r="I296" s="6">
        <v>0.1</v>
      </c>
    </row>
    <row r="297" spans="3:9" ht="15.5" x14ac:dyDescent="0.35">
      <c r="C297" t="s">
        <v>306</v>
      </c>
      <c r="I297" s="6">
        <v>0.88</v>
      </c>
    </row>
    <row r="298" spans="3:9" ht="15.5" x14ac:dyDescent="0.35">
      <c r="C298" t="s">
        <v>307</v>
      </c>
      <c r="I298" s="6">
        <v>0.91</v>
      </c>
    </row>
    <row r="299" spans="3:9" ht="15.5" x14ac:dyDescent="0.35">
      <c r="C299" t="s">
        <v>308</v>
      </c>
      <c r="I299" s="6">
        <v>0.13</v>
      </c>
    </row>
    <row r="300" spans="3:9" ht="15.5" x14ac:dyDescent="0.35">
      <c r="C300" t="s">
        <v>309</v>
      </c>
      <c r="I300" s="5">
        <v>423000000000</v>
      </c>
    </row>
    <row r="301" spans="3:9" ht="15.5" x14ac:dyDescent="0.35">
      <c r="C301" t="s">
        <v>310</v>
      </c>
      <c r="I301" s="5">
        <v>170000000000</v>
      </c>
    </row>
    <row r="302" spans="3:9" ht="15.5" x14ac:dyDescent="0.35">
      <c r="C302" t="s">
        <v>311</v>
      </c>
      <c r="I302" s="5">
        <v>27000000000</v>
      </c>
    </row>
    <row r="303" spans="3:9" ht="15.5" x14ac:dyDescent="0.35">
      <c r="C303" t="s">
        <v>312</v>
      </c>
      <c r="I303" s="5">
        <v>-13000000000</v>
      </c>
    </row>
    <row r="304" spans="3:9" ht="15.5" x14ac:dyDescent="0.35">
      <c r="C304" t="s">
        <v>313</v>
      </c>
      <c r="D304" s="5">
        <v>9000000000</v>
      </c>
    </row>
    <row r="305" spans="3:9" ht="15.5" x14ac:dyDescent="0.35">
      <c r="C305" t="s">
        <v>314</v>
      </c>
      <c r="D305" s="5">
        <v>661000000000</v>
      </c>
    </row>
    <row r="306" spans="3:9" ht="15.5" x14ac:dyDescent="0.35">
      <c r="C306" t="s">
        <v>315</v>
      </c>
      <c r="D306" s="5">
        <v>312000000000</v>
      </c>
    </row>
    <row r="307" spans="3:9" ht="15.5" x14ac:dyDescent="0.35">
      <c r="C307" t="s">
        <v>233</v>
      </c>
      <c r="D307" s="5">
        <v>-98000000000</v>
      </c>
    </row>
    <row r="308" spans="3:9" ht="15.5" x14ac:dyDescent="0.35">
      <c r="C308" t="s">
        <v>232</v>
      </c>
      <c r="I308" s="5">
        <v>348000000000</v>
      </c>
    </row>
    <row r="309" spans="3:9" ht="15.5" x14ac:dyDescent="0.35">
      <c r="C309" t="s">
        <v>231</v>
      </c>
      <c r="D309" s="5">
        <v>2000000000</v>
      </c>
    </row>
    <row r="310" spans="3:9" ht="15.5" x14ac:dyDescent="0.35">
      <c r="C310" t="s">
        <v>230</v>
      </c>
      <c r="D310" s="5">
        <v>167000000000</v>
      </c>
    </row>
    <row r="311" spans="3:9" ht="15.5" x14ac:dyDescent="0.35">
      <c r="C311" t="s">
        <v>23</v>
      </c>
      <c r="D311" s="5">
        <v>169000000000</v>
      </c>
    </row>
    <row r="312" spans="3:9" ht="15.5" x14ac:dyDescent="0.35">
      <c r="C312" t="s">
        <v>20</v>
      </c>
      <c r="D312" s="5">
        <v>160000000000</v>
      </c>
    </row>
    <row r="313" spans="3:9" ht="15.5" x14ac:dyDescent="0.35">
      <c r="C313" t="s">
        <v>316</v>
      </c>
      <c r="I313" s="5">
        <v>348000000000</v>
      </c>
    </row>
    <row r="314" spans="3:9" ht="15.5" x14ac:dyDescent="0.35">
      <c r="C314" t="s">
        <v>317</v>
      </c>
      <c r="I314" s="5">
        <v>30000000000</v>
      </c>
    </row>
    <row r="315" spans="3:9" ht="15.5" x14ac:dyDescent="0.35">
      <c r="C315" t="s">
        <v>318</v>
      </c>
      <c r="I315" s="5">
        <v>-2000000000</v>
      </c>
    </row>
    <row r="316" spans="3:9" ht="15.5" x14ac:dyDescent="0.35">
      <c r="C316" t="s">
        <v>319</v>
      </c>
      <c r="I316" s="5">
        <v>-21000000000</v>
      </c>
    </row>
    <row r="317" spans="3:9" ht="15.5" x14ac:dyDescent="0.35">
      <c r="C317" t="s">
        <v>320</v>
      </c>
      <c r="I317" s="5">
        <v>-4000000000</v>
      </c>
    </row>
    <row r="318" spans="3:9" ht="15.5" x14ac:dyDescent="0.35">
      <c r="C318" t="s">
        <v>321</v>
      </c>
      <c r="I318" s="5">
        <v>26000000000</v>
      </c>
    </row>
  </sheetData>
  <pageMargins left="0.7" right="0.7" top="0.75" bottom="0.75" header="0.3" footer="0.3"/>
  <ignoredErrors>
    <ignoredError sqref="A1:Y319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Z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2752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2753</v>
      </c>
      <c r="D2" s="2" vm="282">
        <f ca="1">IFERROR(_xlfn.STOCKHISTORY("XIDX:" &amp; $C$1, D3, , 0, 0, 1), "Libur")</f>
        <v>69</v>
      </c>
      <c r="H2" s="2" vm="282">
        <f ca="1">IFERROR(INDEX(D2:G2,COUNT(D2:G2)),"")</f>
        <v>69</v>
      </c>
      <c r="I2" s="2" vm="380">
        <f t="shared" ref="I2:Z2" ca="1" si="0">IFERROR(_xlfn.STOCKHISTORY("XIDX:" &amp; $C$1, I1, , 0, 0, 1), "Libur")</f>
        <v>75</v>
      </c>
      <c r="J2" s="2" vm="45">
        <f t="shared" ca="1" si="0"/>
        <v>74</v>
      </c>
      <c r="K2" s="2" vm="760">
        <f t="shared" ca="1" si="0"/>
        <v>78</v>
      </c>
      <c r="L2" s="2" vm="146">
        <f t="shared" ca="1" si="0"/>
        <v>80</v>
      </c>
      <c r="M2" s="2" vm="345">
        <f t="shared" ca="1" si="0"/>
        <v>116</v>
      </c>
      <c r="N2" s="2" vm="48">
        <f t="shared" ca="1" si="0"/>
        <v>139</v>
      </c>
      <c r="O2" s="2" vm="604">
        <f t="shared" ca="1" si="0"/>
        <v>129</v>
      </c>
      <c r="P2" s="2" vm="500">
        <f t="shared" ca="1" si="0"/>
        <v>142</v>
      </c>
      <c r="Q2" s="2" vm="228">
        <f t="shared" ca="1" si="0"/>
        <v>214</v>
      </c>
      <c r="R2" s="2" vm="600">
        <f t="shared" ca="1" si="0"/>
        <v>148</v>
      </c>
      <c r="S2" s="2" vm="761">
        <f t="shared" ca="1" si="0"/>
        <v>174.95070000000001</v>
      </c>
      <c r="T2" s="2" vm="762">
        <f t="shared" ca="1" si="0"/>
        <v>119.5496</v>
      </c>
      <c r="U2" s="2" vm="763">
        <f t="shared" ca="1" si="0"/>
        <v>74.0625</v>
      </c>
      <c r="V2" s="2" vm="764">
        <f t="shared" ca="1" si="0"/>
        <v>99.023600000000002</v>
      </c>
      <c r="W2" s="2" t="str">
        <f t="shared" ca="1" si="0"/>
        <v>Libur</v>
      </c>
      <c r="X2" s="2" t="str">
        <f t="shared" ca="1" si="0"/>
        <v>Libur</v>
      </c>
      <c r="Y2" s="2" vm="765">
        <f t="shared" ca="1" si="0"/>
        <v>62.307000000000002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561316000000</v>
      </c>
      <c r="H4" s="2">
        <f>IFERROR(SUM(D4:G4)*(4/MAX(1,COUNT(D4:G4))),"")</f>
        <v>2245264000000</v>
      </c>
      <c r="I4" s="2">
        <f t="shared" ref="I4:Z4" si="1">IFERROR(INDEX(I51:I500,MATCH($C$4,$C$51:$C$500,0)),"")</f>
        <v>2180379000000</v>
      </c>
      <c r="J4" s="2">
        <f t="shared" si="1"/>
        <v>2141940000000</v>
      </c>
      <c r="K4" s="2">
        <f t="shared" si="1"/>
        <v>1690178000000</v>
      </c>
      <c r="L4" s="2">
        <f t="shared" si="1"/>
        <v>1322606000000</v>
      </c>
      <c r="M4" s="2">
        <f t="shared" si="1"/>
        <v>1248020000000</v>
      </c>
      <c r="N4" s="2">
        <f t="shared" si="1"/>
        <v>1282612000000</v>
      </c>
      <c r="O4" s="2">
        <f t="shared" si="1"/>
        <v>1298866000000</v>
      </c>
      <c r="P4" s="2">
        <f t="shared" si="1"/>
        <v>1240762000000</v>
      </c>
      <c r="Q4" s="2">
        <f t="shared" si="1"/>
        <v>1147285000000</v>
      </c>
      <c r="R4" s="2">
        <f t="shared" si="1"/>
        <v>1067322000000</v>
      </c>
      <c r="S4" s="2">
        <f t="shared" si="1"/>
        <v>1000742000000</v>
      </c>
      <c r="T4" s="2">
        <f t="shared" si="1"/>
        <v>899099000000</v>
      </c>
      <c r="U4" s="2">
        <f t="shared" si="1"/>
        <v>649136000000</v>
      </c>
      <c r="V4" s="2">
        <f t="shared" si="1"/>
        <v>598070000000</v>
      </c>
      <c r="W4" s="2">
        <f t="shared" si="1"/>
        <v>490312000000</v>
      </c>
      <c r="X4" s="2">
        <f t="shared" si="1"/>
        <v>337211000000</v>
      </c>
      <c r="Y4" s="2">
        <f t="shared" si="1"/>
        <v>252744000000</v>
      </c>
      <c r="Z4" s="2">
        <f t="shared" si="1"/>
        <v>204737000000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68636000000</v>
      </c>
      <c r="H5" s="2">
        <f>IFERROR(SUM(D5:G5)*(4/MAX(1,COUNT(D5:G5))),"")</f>
        <v>274544000000</v>
      </c>
      <c r="I5" s="2">
        <f t="shared" ref="I5:Z5" si="2">IFERROR(INDEX(I51:I500,MATCH($C$5,$C$51:$C$500,0)),"")</f>
        <v>303722000000</v>
      </c>
      <c r="J5" s="2">
        <f t="shared" si="2"/>
        <v>301239000000</v>
      </c>
      <c r="K5" s="2">
        <f t="shared" si="2"/>
        <v>341320000000</v>
      </c>
      <c r="L5" s="2">
        <f t="shared" si="2"/>
        <v>118032000000</v>
      </c>
      <c r="M5" s="2">
        <f t="shared" si="2"/>
        <v>64488000000</v>
      </c>
      <c r="N5" s="2">
        <f t="shared" si="2"/>
        <v>85541000000</v>
      </c>
      <c r="O5" s="2">
        <f t="shared" si="2"/>
        <v>107754000000</v>
      </c>
      <c r="P5" s="2">
        <f t="shared" si="2"/>
        <v>89860000000</v>
      </c>
      <c r="Q5" s="2">
        <f t="shared" si="2"/>
        <v>49899000000</v>
      </c>
      <c r="R5" s="2">
        <f t="shared" si="2"/>
        <v>22178000000</v>
      </c>
      <c r="S5" s="2">
        <f t="shared" si="2"/>
        <v>67953000000</v>
      </c>
      <c r="T5" s="2">
        <f t="shared" si="2"/>
        <v>184646000000</v>
      </c>
      <c r="U5" s="2">
        <f t="shared" si="2"/>
        <v>78306000000</v>
      </c>
      <c r="V5" s="2">
        <f t="shared" si="2"/>
        <v>94081000000</v>
      </c>
      <c r="W5" s="2">
        <f t="shared" si="2"/>
        <v>36214000000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7214154000000</v>
      </c>
      <c r="H6" s="2">
        <f>IFERROR(INDEX(D6:G6,COUNT(D6:G6)),"")</f>
        <v>7214154000000</v>
      </c>
      <c r="I6" s="2">
        <f t="shared" ref="I6:Z6" si="3">IFERROR(INDEX(I51:I500,MATCH($C$6,$C$51:$C$500,0)),"")</f>
        <v>7145518000000</v>
      </c>
      <c r="J6" s="2">
        <f t="shared" si="3"/>
        <v>6841796000000</v>
      </c>
      <c r="K6" s="2">
        <f t="shared" si="3"/>
        <v>6540557000000</v>
      </c>
      <c r="L6" s="2">
        <f t="shared" si="3"/>
        <v>6199237000000</v>
      </c>
      <c r="M6" s="2">
        <f t="shared" si="3"/>
        <v>6081204000000</v>
      </c>
      <c r="N6" s="2">
        <f t="shared" si="3"/>
        <v>6016716000000</v>
      </c>
      <c r="O6" s="2">
        <f t="shared" si="3"/>
        <v>2794858000000</v>
      </c>
      <c r="P6" s="2">
        <f t="shared" si="3"/>
        <v>2516158000000</v>
      </c>
      <c r="Q6" s="2">
        <f t="shared" si="3"/>
        <v>2443795000000</v>
      </c>
      <c r="R6" s="2">
        <f t="shared" si="3"/>
        <v>2396184000000</v>
      </c>
      <c r="S6" s="2">
        <f t="shared" si="3"/>
        <v>1413732000000</v>
      </c>
      <c r="T6" s="2">
        <f t="shared" si="3"/>
        <v>1220139000000</v>
      </c>
      <c r="U6" s="2">
        <f t="shared" si="3"/>
        <v>1035379000000</v>
      </c>
      <c r="V6" s="2">
        <f t="shared" si="3"/>
        <v>755665000000</v>
      </c>
      <c r="W6" s="2">
        <f t="shared" si="3"/>
        <v>557634000000</v>
      </c>
      <c r="X6" s="2">
        <f t="shared" si="3"/>
        <v>521420000000</v>
      </c>
      <c r="Y6" s="2">
        <f t="shared" si="3"/>
        <v>301392000000</v>
      </c>
      <c r="Z6" s="2">
        <f t="shared" si="3"/>
        <v>261990000000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37.92</v>
      </c>
      <c r="H7" s="3">
        <f>IFERROR(INDEX(D7:G7,COUNT(D7:G7)),"")</f>
        <v>37.92</v>
      </c>
      <c r="I7" s="3">
        <f t="shared" ref="I7:Z7" si="4">IFERROR(INDEX(I51:I500,MATCH($C$7,$C$51:$C$500,0))/1000000000,"")</f>
        <v>37.92</v>
      </c>
      <c r="J7" s="3">
        <f t="shared" si="4"/>
        <v>37.92</v>
      </c>
      <c r="K7" s="3">
        <f t="shared" si="4"/>
        <v>37.92</v>
      </c>
      <c r="L7" s="3">
        <f t="shared" si="4"/>
        <v>37.92</v>
      </c>
      <c r="M7" s="3">
        <f t="shared" si="4"/>
        <v>37.92</v>
      </c>
      <c r="N7" s="3">
        <f t="shared" si="4"/>
        <v>37.92</v>
      </c>
      <c r="O7" s="3">
        <f t="shared" si="4"/>
        <v>16.63</v>
      </c>
      <c r="P7" s="3">
        <f t="shared" si="4"/>
        <v>16.63</v>
      </c>
      <c r="Q7" s="3">
        <f t="shared" si="4"/>
        <v>16.63</v>
      </c>
      <c r="R7" s="3">
        <f t="shared" si="4"/>
        <v>16.63</v>
      </c>
      <c r="S7" s="3">
        <f t="shared" si="4"/>
        <v>6.54</v>
      </c>
      <c r="T7" s="3">
        <f t="shared" si="4"/>
        <v>5.91</v>
      </c>
      <c r="U7" s="3">
        <f t="shared" si="4"/>
        <v>5.91</v>
      </c>
      <c r="V7" s="3">
        <f t="shared" si="4"/>
        <v>4.28</v>
      </c>
      <c r="W7" s="3">
        <f t="shared" si="4"/>
        <v>3.76</v>
      </c>
      <c r="X7" s="3">
        <f t="shared" si="4"/>
        <v>3.76</v>
      </c>
      <c r="Y7" s="3">
        <f t="shared" si="4"/>
        <v>2.74</v>
      </c>
      <c r="Z7" s="3">
        <f t="shared" si="4"/>
        <v>2.74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-76000000000</v>
      </c>
      <c r="H8" s="2">
        <f>IFERROR(INDEX(D8:G8,COUNT(D8:G8)),"")</f>
        <v>-76000000000</v>
      </c>
      <c r="I8" s="2">
        <f t="shared" ref="I8:Z8" si="5">IFERROR(INDEX(I51:I500,MATCH($C$8,$C$51:$C$500,0)),"")</f>
        <v>1965000000000</v>
      </c>
      <c r="J8" s="2">
        <f t="shared" si="5"/>
        <v>2448000000000</v>
      </c>
      <c r="K8" s="2">
        <f t="shared" si="5"/>
        <v>2972000000000</v>
      </c>
      <c r="L8" s="2">
        <f t="shared" si="5"/>
        <v>-1451000000000</v>
      </c>
      <c r="M8" s="2">
        <f t="shared" si="5"/>
        <v>525000000000</v>
      </c>
      <c r="N8" s="2">
        <f t="shared" si="5"/>
        <v>-2465000000000</v>
      </c>
      <c r="O8" s="2">
        <f t="shared" si="5"/>
        <v>-336000000000</v>
      </c>
      <c r="P8" s="2">
        <f t="shared" si="5"/>
        <v>-2231000000000</v>
      </c>
      <c r="Q8" s="2">
        <f t="shared" si="5"/>
        <v>1210000000000</v>
      </c>
      <c r="R8" s="2">
        <f t="shared" si="5"/>
        <v>-506000000000</v>
      </c>
      <c r="S8" s="2">
        <f t="shared" si="5"/>
        <v>-206000000000</v>
      </c>
      <c r="T8" s="2">
        <f t="shared" si="5"/>
        <v>557000000000</v>
      </c>
      <c r="U8" s="2">
        <f t="shared" si="5"/>
        <v>141000000000</v>
      </c>
      <c r="V8" s="2">
        <f t="shared" si="5"/>
        <v>-65000000000</v>
      </c>
      <c r="W8" s="2">
        <f t="shared" si="5"/>
        <v>362000000000</v>
      </c>
      <c r="X8" s="2">
        <f t="shared" si="5"/>
        <v>136000000000</v>
      </c>
      <c r="Y8" s="2">
        <f t="shared" si="5"/>
        <v>7000000000</v>
      </c>
      <c r="Z8" s="2">
        <f t="shared" si="5"/>
        <v>47000000000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-2.02</v>
      </c>
      <c r="H9" s="3">
        <f>IFERROR(INDEX(D9:G9,COUNT(D9:G9)),"")</f>
        <v>-2.02</v>
      </c>
      <c r="I9" s="3">
        <f t="shared" ref="I9:Z9" si="6">IFERROR(INDEX(I51:I500,MATCH($C$9,$C$51:$C$500,0)),"")</f>
        <v>51.83</v>
      </c>
      <c r="J9" s="3">
        <f t="shared" si="6"/>
        <v>64.56</v>
      </c>
      <c r="K9" s="3">
        <f t="shared" si="6"/>
        <v>78.39</v>
      </c>
      <c r="L9" s="3">
        <f t="shared" si="6"/>
        <v>-38.25</v>
      </c>
      <c r="M9" s="3">
        <f t="shared" si="6"/>
        <v>13.83</v>
      </c>
      <c r="N9" s="3">
        <f t="shared" si="6"/>
        <v>-65.010000000000005</v>
      </c>
      <c r="O9" s="3">
        <f t="shared" si="6"/>
        <v>-20.18</v>
      </c>
      <c r="P9" s="3">
        <f t="shared" si="6"/>
        <v>-134.16</v>
      </c>
      <c r="Q9" s="3">
        <f t="shared" si="6"/>
        <v>72.73</v>
      </c>
      <c r="R9" s="3">
        <f t="shared" si="6"/>
        <v>-30.45</v>
      </c>
      <c r="S9" s="3">
        <f t="shared" si="6"/>
        <v>-31.57</v>
      </c>
      <c r="T9" s="3">
        <f t="shared" si="6"/>
        <v>94.23</v>
      </c>
      <c r="U9" s="3">
        <f t="shared" si="6"/>
        <v>23.82</v>
      </c>
      <c r="V9" s="3">
        <f t="shared" si="6"/>
        <v>-15.21</v>
      </c>
      <c r="W9" s="3">
        <f t="shared" si="6"/>
        <v>96.25</v>
      </c>
      <c r="X9" s="3">
        <f t="shared" si="6"/>
        <v>36.25</v>
      </c>
      <c r="Y9" s="3">
        <f t="shared" si="6"/>
        <v>2.5299999999999998</v>
      </c>
      <c r="Z9" s="3">
        <f t="shared" si="6"/>
        <v>17.260000000000002</v>
      </c>
    </row>
    <row r="10" spans="1:26" ht="15.5" x14ac:dyDescent="0.35">
      <c r="C10" t="s">
        <v>17</v>
      </c>
      <c r="D10" s="3">
        <f ca="1">IFERROR(IF(D9=0,"",D2/D9),"")</f>
        <v>-34.158415841584159</v>
      </c>
      <c r="I10" s="3">
        <f t="shared" ref="I10:Z10" ca="1" si="7">IFERROR(IF(I9=0,"",I2/I9),"")</f>
        <v>1.4470383947520742</v>
      </c>
      <c r="J10" s="3">
        <f t="shared" ca="1" si="7"/>
        <v>1.1462205700123915</v>
      </c>
      <c r="K10" s="3">
        <f t="shared" ca="1" si="7"/>
        <v>0.99502487562189057</v>
      </c>
      <c r="L10" s="3">
        <f t="shared" ca="1" si="7"/>
        <v>-2.0915032679738563</v>
      </c>
      <c r="M10" s="3">
        <f t="shared" ca="1" si="7"/>
        <v>8.3875632682574111</v>
      </c>
      <c r="N10" s="3">
        <f t="shared" ca="1" si="7"/>
        <v>-2.1381325949853869</v>
      </c>
      <c r="O10" s="3">
        <f t="shared" ca="1" si="7"/>
        <v>-6.392467789890981</v>
      </c>
      <c r="P10" s="3">
        <f t="shared" ca="1" si="7"/>
        <v>-1.0584376863446632</v>
      </c>
      <c r="Q10" s="3">
        <f t="shared" ca="1" si="7"/>
        <v>2.9423896603877351</v>
      </c>
      <c r="R10" s="3">
        <f t="shared" ca="1" si="7"/>
        <v>-4.8604269293924469</v>
      </c>
      <c r="S10" s="3">
        <f t="shared" ca="1" si="7"/>
        <v>-5.5416756414317394</v>
      </c>
      <c r="T10" s="3">
        <f t="shared" ca="1" si="7"/>
        <v>1.2686999893876685</v>
      </c>
      <c r="U10" s="3">
        <f t="shared" ca="1" si="7"/>
        <v>3.1092569269521411</v>
      </c>
      <c r="V10" s="3">
        <f t="shared" ca="1" si="7"/>
        <v>-6.5104273504273502</v>
      </c>
      <c r="W10" s="3" t="str">
        <f t="shared" ca="1" si="7"/>
        <v/>
      </c>
      <c r="X10" s="3" t="str">
        <f t="shared" ca="1" si="7"/>
        <v/>
      </c>
      <c r="Y10" s="3">
        <f t="shared" ca="1" si="7"/>
        <v>24.627272727272729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182180000000</v>
      </c>
      <c r="H11" s="2">
        <f>IFERROR(INDEX(D11:G11,COUNT(D11:G11)),"")</f>
        <v>182180000000</v>
      </c>
      <c r="I11" s="2">
        <f t="shared" ref="I11:Z11" si="8">IFERROR(INDEX(I51:I500,MATCH($C$11,$C$51:$C$500,0)),"")</f>
        <v>147547000000</v>
      </c>
      <c r="J11" s="2">
        <f t="shared" si="8"/>
        <v>169338000000</v>
      </c>
      <c r="K11" s="2">
        <f t="shared" si="8"/>
        <v>212839000000</v>
      </c>
      <c r="L11" s="2">
        <f t="shared" si="8"/>
        <v>217290000000</v>
      </c>
      <c r="M11" s="2">
        <f t="shared" si="8"/>
        <v>254610000000</v>
      </c>
      <c r="N11" s="2">
        <f t="shared" si="8"/>
        <v>188958000000</v>
      </c>
      <c r="O11" s="2">
        <f t="shared" si="8"/>
        <v>250963000000</v>
      </c>
      <c r="P11" s="2">
        <f t="shared" si="8"/>
        <v>218238000000</v>
      </c>
      <c r="Q11" s="2">
        <f t="shared" si="8"/>
        <v>186976000000</v>
      </c>
      <c r="R11" s="2">
        <f t="shared" si="8"/>
        <v>158851000000</v>
      </c>
      <c r="S11" s="2">
        <f t="shared" si="8"/>
        <v>121977000000</v>
      </c>
      <c r="T11" s="2">
        <f t="shared" si="8"/>
        <v>127288000000</v>
      </c>
      <c r="U11" s="2">
        <f t="shared" si="8"/>
        <v>146425000000</v>
      </c>
      <c r="V11" s="2">
        <f t="shared" si="8"/>
        <v>117165000000</v>
      </c>
      <c r="W11" s="2">
        <f t="shared" si="8"/>
        <v>108067000000</v>
      </c>
      <c r="X11" s="2">
        <f t="shared" si="8"/>
        <v>68077000000</v>
      </c>
      <c r="Y11" s="2">
        <f t="shared" si="8"/>
        <v>42701000000</v>
      </c>
      <c r="Z11" s="2">
        <f t="shared" si="8"/>
        <v>55543000000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-22047000000</v>
      </c>
      <c r="H15" s="2">
        <f>IFERROR(SUM(D15:G15)*(4/MAX(1,COUNT(D15:G15))),"")</f>
        <v>-88188000000</v>
      </c>
      <c r="I15" s="2">
        <f t="shared" ref="I15:Z15" si="12">IFERROR(INDEX(I51:I500,MATCH($C$15,$C$51:$C$500,0)),"")</f>
        <v>-91211000000</v>
      </c>
      <c r="J15" s="2">
        <f t="shared" si="12"/>
        <v>-86887000000</v>
      </c>
      <c r="K15" s="2">
        <f t="shared" si="12"/>
        <v>-68510000000</v>
      </c>
      <c r="L15" s="2">
        <f t="shared" si="12"/>
        <v>-39783000000</v>
      </c>
      <c r="M15" s="2">
        <f t="shared" si="12"/>
        <v>-24622000000</v>
      </c>
      <c r="N15" s="2">
        <f t="shared" si="12"/>
        <v>-13724000000</v>
      </c>
      <c r="O15" s="2">
        <f t="shared" si="12"/>
        <v>-33369000000</v>
      </c>
      <c r="P15" s="2">
        <f t="shared" si="12"/>
        <v>-45758000000</v>
      </c>
      <c r="Q15" s="2">
        <f t="shared" si="12"/>
        <v>-25418000000</v>
      </c>
      <c r="R15" s="2">
        <f t="shared" si="12"/>
        <v>-57267000000</v>
      </c>
      <c r="S15" s="2">
        <f t="shared" si="12"/>
        <v>-29150000000</v>
      </c>
      <c r="T15" s="2">
        <f t="shared" si="12"/>
        <v>-18572000000</v>
      </c>
      <c r="U15" s="2">
        <f t="shared" si="12"/>
        <v>-40402000000</v>
      </c>
      <c r="V15" s="2">
        <f t="shared" si="12"/>
        <v>-33937000000</v>
      </c>
      <c r="W15" s="2">
        <f t="shared" si="12"/>
        <v>-12161000000</v>
      </c>
      <c r="X15" s="2">
        <f t="shared" si="12"/>
        <v>-9520000000</v>
      </c>
      <c r="Y15" s="2">
        <f t="shared" si="12"/>
        <v>-7010000000</v>
      </c>
      <c r="Z15" s="2">
        <f t="shared" si="12"/>
        <v>-1171000000</v>
      </c>
    </row>
    <row r="16" spans="1:26" ht="15.5" x14ac:dyDescent="0.35">
      <c r="C16" t="s">
        <v>28</v>
      </c>
      <c r="D16" s="2">
        <f>IFERROR(INDEX(D51:D500,MATCH($C$16,$C$51:$C$500,0)),"")</f>
        <v>100215000000</v>
      </c>
      <c r="H16" s="2">
        <f>IFERROR(SUM(D16:G16)*(4/MAX(1,COUNT(D16:G16))),"")</f>
        <v>400860000000</v>
      </c>
      <c r="I16" s="2">
        <f t="shared" ref="I16:Z16" si="13">IFERROR(INDEX(I51:I500,MATCH($C$16,$C$51:$C$500,0)),"")</f>
        <v>393159000000</v>
      </c>
      <c r="J16" s="2">
        <f t="shared" si="13"/>
        <v>382289000000</v>
      </c>
      <c r="K16" s="2">
        <f t="shared" si="13"/>
        <v>309801000000</v>
      </c>
      <c r="L16" s="2">
        <f t="shared" si="13"/>
        <v>175742000000</v>
      </c>
      <c r="M16" s="2">
        <f t="shared" si="13"/>
        <v>104014000000</v>
      </c>
      <c r="N16" s="2">
        <f t="shared" si="13"/>
        <v>63703000000</v>
      </c>
      <c r="O16" s="2">
        <f t="shared" si="13"/>
        <v>112336000000</v>
      </c>
      <c r="P16" s="2">
        <f t="shared" si="13"/>
        <v>135618000000</v>
      </c>
      <c r="Q16" s="2">
        <f t="shared" si="13"/>
        <v>75317000000</v>
      </c>
      <c r="R16" s="2">
        <f t="shared" si="13"/>
        <v>79445000000</v>
      </c>
      <c r="S16" s="2">
        <f t="shared" si="13"/>
        <v>96528000000</v>
      </c>
      <c r="T16" s="2">
        <f t="shared" si="13"/>
        <v>71448000000</v>
      </c>
      <c r="U16" s="2">
        <f t="shared" si="13"/>
        <v>118708000000</v>
      </c>
      <c r="V16" s="2">
        <f t="shared" si="13"/>
        <v>128018000000</v>
      </c>
      <c r="W16" s="2">
        <f t="shared" si="13"/>
        <v>48375000000</v>
      </c>
      <c r="X16" s="2">
        <f t="shared" si="13"/>
        <v>37813000000</v>
      </c>
      <c r="Y16" s="2">
        <f t="shared" si="13"/>
        <v>23079000000</v>
      </c>
      <c r="Z16" s="2">
        <f t="shared" si="13"/>
        <v>4822000000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2616480000000</v>
      </c>
      <c r="H20" s="2">
        <f t="shared" ref="H20:Z20" ca="1" si="14">IFERROR(H21*H2,"")</f>
        <v>2616480000000</v>
      </c>
      <c r="I20" s="2">
        <f t="shared" ca="1" si="14"/>
        <v>2844000000000</v>
      </c>
      <c r="J20" s="2">
        <f t="shared" ca="1" si="14"/>
        <v>2806080000000</v>
      </c>
      <c r="K20" s="2">
        <f t="shared" ca="1" si="14"/>
        <v>2957760000000</v>
      </c>
      <c r="L20" s="2">
        <f t="shared" ca="1" si="14"/>
        <v>3033600000000</v>
      </c>
      <c r="M20" s="2">
        <f t="shared" ca="1" si="14"/>
        <v>4398720000000</v>
      </c>
      <c r="N20" s="2">
        <f t="shared" ca="1" si="14"/>
        <v>5270880000000</v>
      </c>
      <c r="O20" s="2">
        <f t="shared" ca="1" si="14"/>
        <v>2145269999999.9998</v>
      </c>
      <c r="P20" s="2">
        <f t="shared" ca="1" si="14"/>
        <v>2361459999999.9995</v>
      </c>
      <c r="Q20" s="2">
        <f t="shared" ca="1" si="14"/>
        <v>3558819999999.9995</v>
      </c>
      <c r="R20" s="2">
        <f t="shared" ca="1" si="14"/>
        <v>2461239999999.9995</v>
      </c>
      <c r="S20" s="2">
        <f t="shared" ca="1" si="14"/>
        <v>1144177578000</v>
      </c>
      <c r="T20" s="2">
        <f t="shared" ca="1" si="14"/>
        <v>706538136000</v>
      </c>
      <c r="U20" s="2">
        <f t="shared" ca="1" si="14"/>
        <v>437709375000</v>
      </c>
      <c r="V20" s="2">
        <f t="shared" ca="1" si="14"/>
        <v>423821008000.00006</v>
      </c>
      <c r="W20" s="2" t="str">
        <f t="shared" ca="1" si="14"/>
        <v/>
      </c>
      <c r="X20" s="2" t="str">
        <f t="shared" ca="1" si="14"/>
        <v/>
      </c>
      <c r="Y20" s="2">
        <f t="shared" ca="1" si="14"/>
        <v>170721180000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37920000000</v>
      </c>
      <c r="H21" s="2">
        <f>IFERROR(INDEX(D21:G21,COUNT(D21:G21)),"")</f>
        <v>37920000000</v>
      </c>
      <c r="I21" s="2">
        <f t="shared" ref="I21:Z21" si="15">IFERROR(INDEX(I51:I500,MATCH($C$7,$C$51:$C$500,0)),"")</f>
        <v>37920000000</v>
      </c>
      <c r="J21" s="2">
        <f t="shared" si="15"/>
        <v>37920000000</v>
      </c>
      <c r="K21" s="2">
        <f t="shared" si="15"/>
        <v>37920000000</v>
      </c>
      <c r="L21" s="2">
        <f t="shared" si="15"/>
        <v>37920000000</v>
      </c>
      <c r="M21" s="2">
        <f t="shared" si="15"/>
        <v>37920000000</v>
      </c>
      <c r="N21" s="2">
        <f t="shared" si="15"/>
        <v>37920000000</v>
      </c>
      <c r="O21" s="2">
        <f t="shared" si="15"/>
        <v>16629999999.999998</v>
      </c>
      <c r="P21" s="2">
        <f t="shared" si="15"/>
        <v>16629999999.999998</v>
      </c>
      <c r="Q21" s="2">
        <f t="shared" si="15"/>
        <v>16629999999.999998</v>
      </c>
      <c r="R21" s="2">
        <f t="shared" si="15"/>
        <v>16629999999.999998</v>
      </c>
      <c r="S21" s="2">
        <f t="shared" si="15"/>
        <v>6540000000</v>
      </c>
      <c r="T21" s="2">
        <f t="shared" si="15"/>
        <v>5910000000</v>
      </c>
      <c r="U21" s="2">
        <f t="shared" si="15"/>
        <v>5910000000</v>
      </c>
      <c r="V21" s="2">
        <f t="shared" si="15"/>
        <v>4280000000.0000005</v>
      </c>
      <c r="W21" s="2">
        <f t="shared" si="15"/>
        <v>3760000000</v>
      </c>
      <c r="X21" s="2">
        <f t="shared" si="15"/>
        <v>3760000000</v>
      </c>
      <c r="Y21" s="2">
        <f t="shared" si="15"/>
        <v>2740000000</v>
      </c>
      <c r="Z21" s="2">
        <f t="shared" si="15"/>
        <v>2740000000</v>
      </c>
    </row>
    <row r="23" spans="1:26" ht="15.5" x14ac:dyDescent="0.35">
      <c r="B23" t="s">
        <v>53</v>
      </c>
      <c r="C23" t="s">
        <v>54</v>
      </c>
      <c r="D23" s="3">
        <f>IFERROR(D5/D6*100,"")</f>
        <v>0.95140746926112196</v>
      </c>
      <c r="H23" s="3">
        <f t="shared" ref="H23:Z23" si="16">IFERROR(H5/H6*100,"")</f>
        <v>3.8056298770444879</v>
      </c>
      <c r="I23" s="3">
        <f t="shared" si="16"/>
        <v>4.2505245945780281</v>
      </c>
      <c r="J23" s="3">
        <f t="shared" si="16"/>
        <v>4.4029228582670399</v>
      </c>
      <c r="K23" s="3">
        <f t="shared" si="16"/>
        <v>5.2185157930738928</v>
      </c>
      <c r="L23" s="3">
        <f t="shared" si="16"/>
        <v>1.9039762473994783</v>
      </c>
      <c r="M23" s="3">
        <f t="shared" si="16"/>
        <v>1.0604478981464855</v>
      </c>
      <c r="N23" s="3">
        <f t="shared" si="16"/>
        <v>1.4217224146860181</v>
      </c>
      <c r="O23" s="3">
        <f t="shared" si="16"/>
        <v>3.855437378213848</v>
      </c>
      <c r="P23" s="3">
        <f t="shared" si="16"/>
        <v>3.5713178584174763</v>
      </c>
      <c r="Q23" s="3">
        <f t="shared" si="16"/>
        <v>2.0418652137351945</v>
      </c>
      <c r="R23" s="3">
        <f t="shared" si="16"/>
        <v>0.92555496572884222</v>
      </c>
      <c r="S23" s="3">
        <f t="shared" si="16"/>
        <v>4.8066394479293102</v>
      </c>
      <c r="T23" s="3">
        <f t="shared" si="16"/>
        <v>15.133193841029588</v>
      </c>
      <c r="U23" s="3">
        <f t="shared" si="16"/>
        <v>7.5630276449493365</v>
      </c>
      <c r="V23" s="3">
        <f t="shared" si="16"/>
        <v>12.450093626143859</v>
      </c>
      <c r="W23" s="3">
        <f t="shared" si="16"/>
        <v>6.4942238098824685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-0.25871569566699304</v>
      </c>
      <c r="H24" s="4">
        <f t="shared" ref="H24:Z24" si="17">IFERROR(_xlfn.RRI(5,M23,H23),"")</f>
        <v>0.29118193880777787</v>
      </c>
      <c r="I24" s="4">
        <f t="shared" si="17"/>
        <v>0.24487442445422158</v>
      </c>
      <c r="J24" s="4">
        <f t="shared" si="17"/>
        <v>2.6912604716237576E-2</v>
      </c>
      <c r="K24" s="4">
        <f t="shared" si="17"/>
        <v>7.8806859793766115E-2</v>
      </c>
      <c r="L24" s="4">
        <f t="shared" si="17"/>
        <v>-1.3886530013321741E-2</v>
      </c>
      <c r="M24" s="4">
        <f t="shared" si="17"/>
        <v>2.75842144291778E-2</v>
      </c>
      <c r="N24" s="4">
        <f t="shared" si="17"/>
        <v>-0.21621914168812428</v>
      </c>
      <c r="O24" s="4">
        <f t="shared" si="17"/>
        <v>-0.23927338354295791</v>
      </c>
      <c r="P24" s="4">
        <f t="shared" si="17"/>
        <v>-0.13935001895902421</v>
      </c>
      <c r="Q24" s="4">
        <f t="shared" si="17"/>
        <v>-0.30342017703680102</v>
      </c>
      <c r="R24" s="4">
        <f t="shared" si="17"/>
        <v>-0.32270948644233621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2.06</v>
      </c>
      <c r="H25" s="3">
        <f>IFERROR(INDEX(D25:G25,COUNT(D25:G25)),"")</f>
        <v>2.06</v>
      </c>
      <c r="I25" s="3">
        <f t="shared" ref="I25:Z25" si="18">IFERROR(INDEX(I51:I500,MATCH($C$25,$C$51:$C$500,0)),"")</f>
        <v>7.96</v>
      </c>
      <c r="J25" s="3">
        <f t="shared" si="18"/>
        <v>7.79</v>
      </c>
      <c r="K25" s="3">
        <f t="shared" si="18"/>
        <v>6.36</v>
      </c>
      <c r="L25" s="3">
        <f t="shared" si="18"/>
        <v>3.59</v>
      </c>
      <c r="M25" s="3">
        <f t="shared" si="18"/>
        <v>2.09</v>
      </c>
      <c r="N25" s="3">
        <f t="shared" si="18"/>
        <v>1.32</v>
      </c>
      <c r="O25" s="3">
        <f t="shared" si="18"/>
        <v>4.75</v>
      </c>
      <c r="P25" s="3">
        <f t="shared" si="18"/>
        <v>5.4</v>
      </c>
      <c r="Q25" s="3">
        <f t="shared" si="18"/>
        <v>3</v>
      </c>
      <c r="R25" s="3">
        <f t="shared" si="18"/>
        <v>1.33</v>
      </c>
      <c r="S25" s="3">
        <f t="shared" si="18"/>
        <v>10.31</v>
      </c>
      <c r="T25" s="3">
        <f t="shared" si="18"/>
        <v>8.9499999999999993</v>
      </c>
      <c r="U25" s="3">
        <f t="shared" si="18"/>
        <v>13.25</v>
      </c>
      <c r="V25" s="3">
        <f t="shared" si="18"/>
        <v>21.97</v>
      </c>
      <c r="W25" s="3">
        <f t="shared" si="18"/>
        <v>9.64</v>
      </c>
      <c r="X25" s="3">
        <f t="shared" si="18"/>
        <v>7.53</v>
      </c>
      <c r="Y25" s="3">
        <f t="shared" si="18"/>
        <v>5.86</v>
      </c>
      <c r="Z25" s="3">
        <f t="shared" si="18"/>
        <v>1.33</v>
      </c>
    </row>
    <row r="26" spans="1:26" ht="15.5" x14ac:dyDescent="0.35">
      <c r="C26" t="s">
        <v>58</v>
      </c>
      <c r="D26" s="4">
        <f>IFERROR(_xlfn.RRI(5,I25,D25),"")</f>
        <v>-0.23688352351972441</v>
      </c>
      <c r="H26" s="4">
        <f t="shared" ref="H26:Z26" si="19">IFERROR(_xlfn.RRI(5,M25,H25),"")</f>
        <v>-2.8874399384356542E-3</v>
      </c>
      <c r="I26" s="4">
        <f t="shared" si="19"/>
        <v>0.43241159318986799</v>
      </c>
      <c r="J26" s="4">
        <f t="shared" si="19"/>
        <v>0.10399922776586901</v>
      </c>
      <c r="K26" s="4">
        <f t="shared" si="19"/>
        <v>3.3267266109942906E-2</v>
      </c>
      <c r="L26" s="4">
        <f t="shared" si="19"/>
        <v>3.6560460676387185E-2</v>
      </c>
      <c r="M26" s="4">
        <f t="shared" si="19"/>
        <v>9.4608784223157549E-2</v>
      </c>
      <c r="N26" s="4">
        <f t="shared" si="19"/>
        <v>-0.33707705169607094</v>
      </c>
      <c r="O26" s="4">
        <f t="shared" si="19"/>
        <v>-0.11900363834812433</v>
      </c>
      <c r="P26" s="4">
        <f t="shared" si="19"/>
        <v>-0.16432852847054702</v>
      </c>
      <c r="Q26" s="4">
        <f t="shared" si="19"/>
        <v>-0.32848110139183606</v>
      </c>
      <c r="R26" s="4">
        <f t="shared" si="19"/>
        <v>-0.32709319323882258</v>
      </c>
      <c r="S26" s="4">
        <f t="shared" si="19"/>
        <v>6.4860549597925532E-2</v>
      </c>
      <c r="T26" s="4">
        <f t="shared" si="19"/>
        <v>8.8391355757576617E-2</v>
      </c>
      <c r="U26" s="4">
        <f t="shared" si="19"/>
        <v>0.58369974743814912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14.802637130801688</v>
      </c>
      <c r="H27" s="3">
        <f t="shared" ref="H27:Z27" si="20">IFERROR(H4/H21,"")</f>
        <v>59.210548523206754</v>
      </c>
      <c r="I27" s="3">
        <f t="shared" si="20"/>
        <v>57.499446202531644</v>
      </c>
      <c r="J27" s="3">
        <f t="shared" si="20"/>
        <v>56.485759493670884</v>
      </c>
      <c r="K27" s="3">
        <f t="shared" si="20"/>
        <v>44.572204641350211</v>
      </c>
      <c r="L27" s="3">
        <f t="shared" si="20"/>
        <v>34.878850210970462</v>
      </c>
      <c r="M27" s="3">
        <f t="shared" si="20"/>
        <v>32.911919831223628</v>
      </c>
      <c r="N27" s="3">
        <f t="shared" si="20"/>
        <v>33.824156118143463</v>
      </c>
      <c r="O27" s="3">
        <f t="shared" si="20"/>
        <v>78.103788334335547</v>
      </c>
      <c r="P27" s="3">
        <f t="shared" si="20"/>
        <v>74.609861695730615</v>
      </c>
      <c r="Q27" s="3">
        <f t="shared" si="20"/>
        <v>68.988875526157557</v>
      </c>
      <c r="R27" s="3">
        <f t="shared" si="20"/>
        <v>64.18051713770295</v>
      </c>
      <c r="S27" s="3">
        <f t="shared" si="20"/>
        <v>153.01865443425078</v>
      </c>
      <c r="T27" s="3">
        <f t="shared" si="20"/>
        <v>152.13181049069374</v>
      </c>
      <c r="U27" s="3">
        <f t="shared" si="20"/>
        <v>109.83688663282572</v>
      </c>
      <c r="V27" s="3">
        <f t="shared" si="20"/>
        <v>139.7359813084112</v>
      </c>
      <c r="W27" s="3">
        <f t="shared" si="20"/>
        <v>130.40212765957446</v>
      </c>
      <c r="X27" s="3">
        <f t="shared" si="20"/>
        <v>89.683776595744675</v>
      </c>
      <c r="Y27" s="3">
        <f t="shared" si="20"/>
        <v>92.242335766423352</v>
      </c>
      <c r="Z27" s="3">
        <f t="shared" si="20"/>
        <v>74.721532846715334</v>
      </c>
    </row>
    <row r="28" spans="1:26" ht="15.5" x14ac:dyDescent="0.35">
      <c r="C28" t="s">
        <v>60</v>
      </c>
      <c r="D28" s="4">
        <f>IFERROR(_xlfn.RRI(5,I27,D27),"")</f>
        <v>-0.23768391029133196</v>
      </c>
      <c r="H28" s="4">
        <f t="shared" ref="H28:Z28" si="21">IFERROR(_xlfn.RRI(5,M27,H27),"")</f>
        <v>0.12462872919514134</v>
      </c>
      <c r="I28" s="4">
        <f t="shared" si="21"/>
        <v>0.11195532342294956</v>
      </c>
      <c r="J28" s="4">
        <f t="shared" si="21"/>
        <v>-6.2754476860672814E-2</v>
      </c>
      <c r="K28" s="4">
        <f t="shared" si="21"/>
        <v>-9.7902298685006772E-2</v>
      </c>
      <c r="L28" s="4">
        <f t="shared" si="21"/>
        <v>-0.1275177130447992</v>
      </c>
      <c r="M28" s="4">
        <f t="shared" si="21"/>
        <v>-0.12503637003416113</v>
      </c>
      <c r="N28" s="4">
        <f t="shared" si="21"/>
        <v>-0.26057093371664031</v>
      </c>
      <c r="O28" s="4">
        <f t="shared" si="21"/>
        <v>-0.12483404827706024</v>
      </c>
      <c r="P28" s="4">
        <f t="shared" si="21"/>
        <v>-7.442928703728191E-2</v>
      </c>
      <c r="Q28" s="4">
        <f t="shared" si="21"/>
        <v>-0.13165129003313614</v>
      </c>
      <c r="R28" s="4">
        <f t="shared" si="21"/>
        <v>-0.13219188506254709</v>
      </c>
      <c r="S28" s="4">
        <f t="shared" si="21"/>
        <v>0.11277176649633547</v>
      </c>
      <c r="T28" s="4">
        <f t="shared" si="21"/>
        <v>0.10524344641330807</v>
      </c>
      <c r="U28" s="4">
        <f t="shared" si="21"/>
        <v>8.0091350815495899E-2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-0.74120603015075381</v>
      </c>
      <c r="I29" s="4">
        <f t="shared" si="22"/>
        <v>2.1822849807445435E-2</v>
      </c>
      <c r="J29" s="4">
        <f t="shared" si="22"/>
        <v>0.22484276729559743</v>
      </c>
      <c r="K29" s="4">
        <f t="shared" si="22"/>
        <v>0.77158774373259065</v>
      </c>
      <c r="L29" s="4">
        <f t="shared" si="22"/>
        <v>0.71770334928229673</v>
      </c>
      <c r="M29" s="4">
        <f t="shared" si="22"/>
        <v>0.58333333333333315</v>
      </c>
      <c r="N29" s="4">
        <f t="shared" si="22"/>
        <v>-0.72210526315789469</v>
      </c>
      <c r="O29" s="4">
        <f t="shared" si="22"/>
        <v>-0.12037037037037043</v>
      </c>
      <c r="P29" s="4">
        <f t="shared" si="22"/>
        <v>0.80000000000000016</v>
      </c>
      <c r="Q29" s="4">
        <f t="shared" si="22"/>
        <v>1.2556390977443608</v>
      </c>
      <c r="R29" s="4">
        <f t="shared" si="22"/>
        <v>-0.87099903006789525</v>
      </c>
      <c r="S29" s="4">
        <f t="shared" si="22"/>
        <v>0.15195530726256998</v>
      </c>
      <c r="T29" s="4">
        <f t="shared" si="22"/>
        <v>-0.32452830188679249</v>
      </c>
      <c r="U29" s="4">
        <f t="shared" si="22"/>
        <v>-0.39690487027765131</v>
      </c>
      <c r="V29" s="4">
        <f t="shared" si="22"/>
        <v>1.2790456431535266</v>
      </c>
      <c r="W29" s="4">
        <f t="shared" si="22"/>
        <v>0.28021248339973442</v>
      </c>
      <c r="X29" s="4">
        <f t="shared" si="22"/>
        <v>0.28498293515358358</v>
      </c>
      <c r="Y29" s="4">
        <f t="shared" si="22"/>
        <v>3.4060150375939848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2.9758587841838584E-2</v>
      </c>
      <c r="I30" s="4">
        <f t="shared" si="23"/>
        <v>1.7945880836998249E-2</v>
      </c>
      <c r="J30" s="4">
        <f t="shared" si="23"/>
        <v>0.26728664081534603</v>
      </c>
      <c r="K30" s="4">
        <f t="shared" si="23"/>
        <v>0.2779149648496983</v>
      </c>
      <c r="L30" s="4">
        <f t="shared" si="23"/>
        <v>5.9763465329081236E-2</v>
      </c>
      <c r="M30" s="4">
        <f t="shared" si="23"/>
        <v>-2.6969964416362981E-2</v>
      </c>
      <c r="N30" s="4">
        <f t="shared" si="23"/>
        <v>-0.56693322002059821</v>
      </c>
      <c r="O30" s="4">
        <f t="shared" si="23"/>
        <v>4.682928716385578E-2</v>
      </c>
      <c r="P30" s="4">
        <f t="shared" si="23"/>
        <v>8.14767036961173E-2</v>
      </c>
      <c r="Q30" s="4">
        <f t="shared" si="23"/>
        <v>7.4919283964914166E-2</v>
      </c>
      <c r="R30" s="4">
        <f t="shared" si="23"/>
        <v>-0.58057063450861734</v>
      </c>
      <c r="S30" s="4">
        <f t="shared" si="23"/>
        <v>5.8294444843361003E-3</v>
      </c>
      <c r="T30" s="4">
        <f t="shared" si="23"/>
        <v>0.38507030884129051</v>
      </c>
      <c r="U30" s="4">
        <f t="shared" si="23"/>
        <v>-0.21396847394369528</v>
      </c>
      <c r="V30" s="4">
        <f t="shared" si="23"/>
        <v>7.1577464389258535E-2</v>
      </c>
      <c r="W30" s="4">
        <f t="shared" si="23"/>
        <v>0.45402136940965748</v>
      </c>
      <c r="X30" s="4">
        <f t="shared" si="23"/>
        <v>-2.773736321202314E-2</v>
      </c>
      <c r="Y30" s="4">
        <f t="shared" si="23"/>
        <v>0.23448131016865523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190.25</v>
      </c>
      <c r="H32" s="3">
        <f>IFERROR(INDEX(D32:G32,COUNT(D32:G32)),"")</f>
        <v>190.25</v>
      </c>
      <c r="I32" s="3">
        <f t="shared" ref="I32:Z32" si="24">IFERROR(INDEX(I51:I500,MATCH($C$32,$C$51:$C$500,0)),"")</f>
        <v>188.44</v>
      </c>
      <c r="J32" s="3">
        <f t="shared" si="24"/>
        <v>180.43</v>
      </c>
      <c r="K32" s="3">
        <f t="shared" si="24"/>
        <v>172.48</v>
      </c>
      <c r="L32" s="3">
        <f t="shared" si="24"/>
        <v>163.47999999999999</v>
      </c>
      <c r="M32" s="3">
        <f t="shared" si="24"/>
        <v>160.37</v>
      </c>
      <c r="N32" s="3">
        <f t="shared" si="24"/>
        <v>158.66999999999999</v>
      </c>
      <c r="O32" s="3">
        <f t="shared" si="24"/>
        <v>168.05</v>
      </c>
      <c r="P32" s="3">
        <f t="shared" si="24"/>
        <v>151.29</v>
      </c>
      <c r="Q32" s="3">
        <f t="shared" si="24"/>
        <v>146.94</v>
      </c>
      <c r="R32" s="3">
        <f t="shared" si="24"/>
        <v>144.08000000000001</v>
      </c>
      <c r="S32" s="3">
        <f t="shared" si="24"/>
        <v>216.29</v>
      </c>
      <c r="T32" s="3">
        <f t="shared" si="24"/>
        <v>206.42</v>
      </c>
      <c r="U32" s="3">
        <f t="shared" si="24"/>
        <v>175.18</v>
      </c>
      <c r="V32" s="3">
        <f t="shared" si="24"/>
        <v>176.44</v>
      </c>
      <c r="W32" s="3">
        <f t="shared" si="24"/>
        <v>148.43</v>
      </c>
      <c r="X32" s="3">
        <f t="shared" si="24"/>
        <v>138.79</v>
      </c>
      <c r="Y32" s="3">
        <f t="shared" si="24"/>
        <v>109.91</v>
      </c>
      <c r="Z32" s="3">
        <f t="shared" si="24"/>
        <v>95.54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0.36</v>
      </c>
      <c r="H33" s="3">
        <f>IFERROR(INDEX(D33:G33,COUNT(D33:G33)),"")</f>
        <v>0.36</v>
      </c>
      <c r="I33" s="3">
        <f t="shared" ref="I33:Z33" si="25">IFERROR(INDEX(I51:I500,MATCH($C$33,$C$51:$C$500,0)),"")</f>
        <v>0.4</v>
      </c>
      <c r="J33" s="3">
        <f t="shared" si="25"/>
        <v>0.41</v>
      </c>
      <c r="K33" s="3">
        <f t="shared" si="25"/>
        <v>0.45</v>
      </c>
      <c r="L33" s="3">
        <f t="shared" si="25"/>
        <v>0.49</v>
      </c>
      <c r="M33" s="3">
        <f t="shared" si="25"/>
        <v>0.72</v>
      </c>
      <c r="N33" s="3">
        <f t="shared" si="25"/>
        <v>0.88</v>
      </c>
      <c r="O33" s="3">
        <f t="shared" si="25"/>
        <v>0.77</v>
      </c>
      <c r="P33" s="3">
        <f t="shared" si="25"/>
        <v>0.94</v>
      </c>
      <c r="Q33" s="3">
        <f t="shared" si="25"/>
        <v>1.46</v>
      </c>
      <c r="R33" s="3">
        <f t="shared" si="25"/>
        <v>1.03</v>
      </c>
      <c r="S33" s="3">
        <f t="shared" si="25"/>
        <v>1.1299999999999999</v>
      </c>
      <c r="T33" s="3">
        <f t="shared" si="25"/>
        <v>0.81</v>
      </c>
      <c r="U33" s="3">
        <f t="shared" si="25"/>
        <v>0.59</v>
      </c>
      <c r="V33" s="3">
        <f t="shared" si="25"/>
        <v>0.78</v>
      </c>
      <c r="W33" s="3">
        <f t="shared" si="25"/>
        <v>0.98</v>
      </c>
      <c r="X33" s="3">
        <f t="shared" si="25"/>
        <v>0.84</v>
      </c>
      <c r="Y33" s="3">
        <f t="shared" si="25"/>
        <v>0.86</v>
      </c>
      <c r="Z33" s="3">
        <f t="shared" si="25"/>
        <v>0.66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33.01</v>
      </c>
      <c r="H34" s="3">
        <f>IFERROR(INDEX(D34:G34,COUNT(D34:G34)),"")</f>
        <v>33.01</v>
      </c>
      <c r="I34" s="3">
        <f t="shared" ref="I34:Z34" si="26">IFERROR(INDEX(I51:I500,MATCH($C$34,$C$51:$C$500,0)),"")</f>
        <v>9.42</v>
      </c>
      <c r="J34" s="3">
        <f t="shared" si="26"/>
        <v>9.5</v>
      </c>
      <c r="K34" s="3">
        <f t="shared" si="26"/>
        <v>12.26</v>
      </c>
      <c r="L34" s="3">
        <f t="shared" si="26"/>
        <v>22.28</v>
      </c>
      <c r="M34" s="3">
        <f t="shared" si="26"/>
        <v>55.5</v>
      </c>
      <c r="N34" s="3">
        <f t="shared" si="26"/>
        <v>105.3</v>
      </c>
      <c r="O34" s="3">
        <f t="shared" si="26"/>
        <v>27.16</v>
      </c>
      <c r="P34" s="3">
        <f t="shared" si="26"/>
        <v>26.3</v>
      </c>
      <c r="Q34" s="3">
        <f t="shared" si="26"/>
        <v>71.33</v>
      </c>
      <c r="R34" s="3">
        <f t="shared" si="26"/>
        <v>111.28</v>
      </c>
      <c r="S34" s="3">
        <f t="shared" si="26"/>
        <v>23.67</v>
      </c>
      <c r="T34" s="3">
        <f t="shared" si="26"/>
        <v>18.66</v>
      </c>
      <c r="U34" s="3">
        <f t="shared" si="26"/>
        <v>7.77</v>
      </c>
      <c r="V34" s="3">
        <f t="shared" si="26"/>
        <v>6.28</v>
      </c>
      <c r="W34" s="3">
        <f t="shared" si="26"/>
        <v>15.15</v>
      </c>
      <c r="X34" s="3">
        <f t="shared" si="26"/>
        <v>15.41</v>
      </c>
      <c r="Y34" s="3">
        <f t="shared" si="26"/>
        <v>16.21</v>
      </c>
      <c r="Z34" s="3">
        <f t="shared" si="26"/>
        <v>47.37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4.59</v>
      </c>
      <c r="H35" s="3">
        <f>IFERROR(INDEX(D35:G35,COUNT(D35:G35)),"")</f>
        <v>4.59</v>
      </c>
      <c r="I35" s="3">
        <f t="shared" ref="I35:Z35" si="27">IFERROR(INDEX(I51:I500,MATCH($C$35,$C$51:$C$500,0)),"")</f>
        <v>1.3</v>
      </c>
      <c r="J35" s="3">
        <f t="shared" si="27"/>
        <v>1.31</v>
      </c>
      <c r="K35" s="3">
        <f t="shared" si="27"/>
        <v>1.75</v>
      </c>
      <c r="L35" s="3">
        <f t="shared" si="27"/>
        <v>2.29</v>
      </c>
      <c r="M35" s="3">
        <f t="shared" si="27"/>
        <v>3.52</v>
      </c>
      <c r="N35" s="3">
        <f t="shared" si="27"/>
        <v>4.1100000000000003</v>
      </c>
      <c r="O35" s="3">
        <f t="shared" si="27"/>
        <v>1.65</v>
      </c>
      <c r="P35" s="3">
        <f t="shared" si="27"/>
        <v>1.9</v>
      </c>
      <c r="Q35" s="3">
        <f t="shared" si="27"/>
        <v>3.1</v>
      </c>
      <c r="R35" s="3">
        <f t="shared" si="27"/>
        <v>2.31</v>
      </c>
      <c r="S35" s="3">
        <f t="shared" si="27"/>
        <v>1.59</v>
      </c>
      <c r="T35" s="3">
        <f t="shared" si="27"/>
        <v>1.1000000000000001</v>
      </c>
      <c r="U35" s="3">
        <f t="shared" si="27"/>
        <v>0.94</v>
      </c>
      <c r="V35" s="3">
        <f t="shared" si="27"/>
        <v>0.99</v>
      </c>
      <c r="W35" s="3">
        <f t="shared" si="27"/>
        <v>1.1200000000000001</v>
      </c>
      <c r="X35" s="3">
        <f t="shared" si="27"/>
        <v>1.29</v>
      </c>
      <c r="Y35" s="3">
        <f t="shared" si="27"/>
        <v>1.03</v>
      </c>
      <c r="Z35" s="3">
        <f t="shared" si="27"/>
        <v>0.84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561316000000</v>
      </c>
      <c r="E51" s="5">
        <v>551949000000</v>
      </c>
      <c r="F51" s="5">
        <v>542297000000</v>
      </c>
      <c r="G51" s="5">
        <v>535402000000</v>
      </c>
      <c r="I51" s="5">
        <v>2180379000000</v>
      </c>
      <c r="J51" s="5">
        <v>2141940000000</v>
      </c>
      <c r="K51" s="5">
        <v>1690178000000</v>
      </c>
      <c r="L51" s="5">
        <v>1322606000000</v>
      </c>
      <c r="M51" s="5">
        <v>1248020000000</v>
      </c>
      <c r="N51" s="5">
        <v>1282612000000</v>
      </c>
      <c r="O51" s="5">
        <v>1298866000000</v>
      </c>
      <c r="P51" s="5">
        <v>1240762000000</v>
      </c>
      <c r="Q51" s="5">
        <v>1147285000000</v>
      </c>
      <c r="R51" s="5">
        <v>1067322000000</v>
      </c>
      <c r="S51" s="5">
        <v>1000742000000</v>
      </c>
      <c r="T51" s="5">
        <v>899099000000</v>
      </c>
      <c r="U51" s="5">
        <v>649136000000</v>
      </c>
      <c r="V51" s="5">
        <v>598070000000</v>
      </c>
      <c r="W51" s="5">
        <v>490312000000</v>
      </c>
      <c r="X51" s="5">
        <v>337211000000</v>
      </c>
      <c r="Y51" s="5">
        <v>252744000000</v>
      </c>
      <c r="Z51" s="5">
        <v>204737000000</v>
      </c>
    </row>
    <row r="52" spans="2:26" ht="15.5" x14ac:dyDescent="0.35">
      <c r="C52" t="s">
        <v>346</v>
      </c>
      <c r="D52" s="5">
        <v>561316000000</v>
      </c>
      <c r="E52" s="5">
        <v>551949000000</v>
      </c>
      <c r="F52" s="5">
        <v>542297000000</v>
      </c>
      <c r="G52" s="5">
        <v>535402000000</v>
      </c>
      <c r="I52" s="5">
        <v>2180379000000</v>
      </c>
      <c r="J52" s="5">
        <v>2141940000000</v>
      </c>
      <c r="K52" s="5">
        <v>1690178000000</v>
      </c>
      <c r="L52" s="5">
        <v>1322606000000</v>
      </c>
      <c r="M52" s="5">
        <v>1248020000000</v>
      </c>
      <c r="N52" s="5">
        <v>1282612000000</v>
      </c>
      <c r="O52" s="5">
        <v>1298866000000</v>
      </c>
      <c r="P52" s="5">
        <v>1240762000000</v>
      </c>
      <c r="Q52" s="5">
        <v>1147285000000</v>
      </c>
      <c r="R52" s="5">
        <v>1067322000000</v>
      </c>
      <c r="S52" s="5">
        <v>1000742000000</v>
      </c>
      <c r="T52" s="5">
        <v>899099000000</v>
      </c>
      <c r="U52" s="5">
        <v>649136000000</v>
      </c>
      <c r="V52" s="5">
        <v>598070000000</v>
      </c>
      <c r="W52" s="5">
        <v>490312000000</v>
      </c>
      <c r="X52" s="5">
        <v>337211000000</v>
      </c>
      <c r="Y52" s="5">
        <v>241014000000</v>
      </c>
      <c r="Z52" s="5">
        <v>196416000000</v>
      </c>
    </row>
    <row r="53" spans="2:26" ht="15.5" x14ac:dyDescent="0.35">
      <c r="C53" t="s">
        <v>95</v>
      </c>
      <c r="D53" s="5">
        <v>1017000000</v>
      </c>
      <c r="E53" s="5">
        <v>598000000</v>
      </c>
      <c r="F53" s="5">
        <v>436000000</v>
      </c>
      <c r="G53" s="5">
        <v>5359000000</v>
      </c>
      <c r="I53" s="5">
        <v>6804000000</v>
      </c>
      <c r="J53" s="5">
        <v>6747000000</v>
      </c>
      <c r="K53" s="5">
        <v>7099000000</v>
      </c>
      <c r="L53" s="5">
        <v>5088000000</v>
      </c>
      <c r="M53" s="5">
        <v>-4914000000</v>
      </c>
      <c r="N53" s="5">
        <v>6647000000</v>
      </c>
      <c r="O53" s="5">
        <v>-2152000000</v>
      </c>
      <c r="P53" s="5">
        <v>7051000000</v>
      </c>
      <c r="Q53" s="5">
        <v>1664000000</v>
      </c>
      <c r="R53" s="5">
        <v>3549000000</v>
      </c>
      <c r="S53" s="5">
        <v>4543000000</v>
      </c>
      <c r="T53" s="5">
        <v>6702000000</v>
      </c>
      <c r="U53" s="5">
        <v>-202682000000</v>
      </c>
      <c r="V53" s="5">
        <v>760000000</v>
      </c>
      <c r="X53" s="5">
        <v>4147000000</v>
      </c>
      <c r="Y53" s="5">
        <v>1470000000</v>
      </c>
      <c r="Z53" s="5">
        <v>-4996000000</v>
      </c>
    </row>
    <row r="54" spans="2:26" ht="15.5" x14ac:dyDescent="0.35">
      <c r="C54" t="s">
        <v>2754</v>
      </c>
      <c r="D54" s="5">
        <v>561316000000</v>
      </c>
      <c r="E54" s="5">
        <v>551949000000</v>
      </c>
      <c r="F54" s="5">
        <v>542297000000</v>
      </c>
      <c r="G54" s="5">
        <v>535402000000</v>
      </c>
      <c r="I54" s="5">
        <v>2180379000000</v>
      </c>
      <c r="J54" s="5">
        <v>2141940000000</v>
      </c>
      <c r="K54" s="5">
        <v>1690178000000</v>
      </c>
      <c r="L54" s="5">
        <v>1322606000000</v>
      </c>
      <c r="M54" s="5">
        <v>1248020000000</v>
      </c>
      <c r="N54" s="5">
        <v>1282612000000</v>
      </c>
      <c r="O54" s="5">
        <v>1298866000000</v>
      </c>
      <c r="P54" s="5">
        <v>1240762000000</v>
      </c>
      <c r="Q54" s="5">
        <v>1147285000000</v>
      </c>
      <c r="R54" s="5">
        <v>1067322000000</v>
      </c>
      <c r="S54" s="5">
        <v>1000742000000</v>
      </c>
      <c r="T54" s="5">
        <v>899099000000</v>
      </c>
      <c r="U54" s="5">
        <v>649136000000</v>
      </c>
      <c r="V54" s="5">
        <v>598070000000</v>
      </c>
      <c r="W54" s="5">
        <v>490312000000</v>
      </c>
      <c r="X54" s="5">
        <v>337211000000</v>
      </c>
      <c r="Y54" s="5">
        <v>241014000000</v>
      </c>
      <c r="Z54" s="5">
        <v>196416000000</v>
      </c>
    </row>
    <row r="55" spans="2:26" ht="15.5" x14ac:dyDescent="0.35">
      <c r="C55" t="s">
        <v>1108</v>
      </c>
      <c r="Y55" s="5">
        <v>11730000000</v>
      </c>
      <c r="Z55" s="5">
        <v>8321000000</v>
      </c>
    </row>
    <row r="56" spans="2:26" ht="15.5" x14ac:dyDescent="0.35">
      <c r="C56" t="s">
        <v>85</v>
      </c>
      <c r="D56" s="5">
        <v>-306389000000</v>
      </c>
      <c r="E56" s="5">
        <v>-315462000000</v>
      </c>
      <c r="F56" s="5">
        <v>-298335000000</v>
      </c>
      <c r="G56" s="5">
        <v>-301119000000</v>
      </c>
      <c r="I56" s="5">
        <v>-1228609000000</v>
      </c>
      <c r="J56" s="5">
        <v>-1146130000000</v>
      </c>
      <c r="K56" s="5">
        <v>-733299000000</v>
      </c>
      <c r="L56" s="5">
        <v>-518652000000</v>
      </c>
      <c r="M56" s="5">
        <v>-527188000000</v>
      </c>
      <c r="N56" s="5">
        <v>-720255000000</v>
      </c>
      <c r="O56" s="5">
        <v>-738975000000</v>
      </c>
      <c r="P56" s="5">
        <v>-653396000000</v>
      </c>
      <c r="Q56" s="5">
        <v>-572548000000</v>
      </c>
      <c r="R56" s="5">
        <v>-590099000000</v>
      </c>
      <c r="S56" s="5">
        <v>-625206000000</v>
      </c>
      <c r="T56" s="5">
        <v>-602597000000</v>
      </c>
      <c r="U56" s="5">
        <v>-361037000000</v>
      </c>
      <c r="V56" s="5">
        <v>-330137000000</v>
      </c>
      <c r="W56" s="5">
        <v>-298890000000</v>
      </c>
      <c r="X56" s="5">
        <v>-201248000000</v>
      </c>
      <c r="Y56" s="5">
        <v>-165001000000</v>
      </c>
      <c r="Z56" s="5">
        <v>-125677000000</v>
      </c>
    </row>
    <row r="57" spans="2:26" ht="15.5" x14ac:dyDescent="0.35">
      <c r="C57" t="s">
        <v>1109</v>
      </c>
      <c r="D57" s="5">
        <v>-306389000000</v>
      </c>
      <c r="E57" s="5">
        <v>-315462000000</v>
      </c>
      <c r="F57" s="5">
        <v>-298335000000</v>
      </c>
      <c r="G57" s="5">
        <v>-301119000000</v>
      </c>
      <c r="I57" s="5">
        <v>-1228609000000</v>
      </c>
      <c r="J57" s="5">
        <v>-1146130000000</v>
      </c>
      <c r="K57" s="5">
        <v>-733299000000</v>
      </c>
      <c r="L57" s="5">
        <v>-518652000000</v>
      </c>
      <c r="M57" s="5">
        <v>-527188000000</v>
      </c>
      <c r="N57" s="5">
        <v>-720255000000</v>
      </c>
      <c r="O57" s="5">
        <v>-738975000000</v>
      </c>
      <c r="P57" s="5">
        <v>-653396000000</v>
      </c>
      <c r="Q57" s="5">
        <v>-572548000000</v>
      </c>
      <c r="R57" s="5">
        <v>-590099000000</v>
      </c>
      <c r="S57" s="5">
        <v>-625206000000</v>
      </c>
      <c r="T57" s="5">
        <v>-602597000000</v>
      </c>
      <c r="U57" s="5">
        <v>-361037000000</v>
      </c>
      <c r="V57" s="5">
        <v>-330137000000</v>
      </c>
      <c r="W57" s="5">
        <v>-298890000000</v>
      </c>
      <c r="X57" s="5">
        <v>-201248000000</v>
      </c>
      <c r="Y57" s="5">
        <v>-165001000000</v>
      </c>
      <c r="Z57" s="5">
        <v>-125677000000</v>
      </c>
    </row>
    <row r="58" spans="2:26" ht="15.5" x14ac:dyDescent="0.35">
      <c r="C58" t="s">
        <v>2755</v>
      </c>
      <c r="D58" s="5">
        <v>-306389000000</v>
      </c>
      <c r="E58" s="5">
        <v>-315462000000</v>
      </c>
      <c r="F58" s="5">
        <v>-298335000000</v>
      </c>
      <c r="G58" s="5">
        <v>-301119000000</v>
      </c>
      <c r="I58" s="5">
        <v>-1228609000000</v>
      </c>
      <c r="J58" s="5">
        <v>-1146130000000</v>
      </c>
      <c r="K58" s="5">
        <v>-733299000000</v>
      </c>
      <c r="L58" s="5">
        <v>-518652000000</v>
      </c>
      <c r="M58" s="5">
        <v>-527188000000</v>
      </c>
      <c r="N58" s="5">
        <v>-720255000000</v>
      </c>
      <c r="O58" s="5">
        <v>-738975000000</v>
      </c>
      <c r="P58" s="5">
        <v>-653396000000</v>
      </c>
      <c r="Q58" s="5">
        <v>-572548000000</v>
      </c>
      <c r="R58" s="5">
        <v>-590099000000</v>
      </c>
      <c r="S58" s="5">
        <v>-625206000000</v>
      </c>
      <c r="T58" s="5">
        <v>-602597000000</v>
      </c>
      <c r="U58" s="5">
        <v>-361037000000</v>
      </c>
      <c r="V58" s="5">
        <v>-330137000000</v>
      </c>
      <c r="W58" s="5">
        <v>-298890000000</v>
      </c>
      <c r="X58" s="5">
        <v>-201248000000</v>
      </c>
      <c r="Y58" s="5">
        <v>-165001000000</v>
      </c>
      <c r="Z58" s="5">
        <v>-125677000000</v>
      </c>
    </row>
    <row r="59" spans="2:26" ht="15.5" x14ac:dyDescent="0.35">
      <c r="C59" t="s">
        <v>2756</v>
      </c>
    </row>
    <row r="60" spans="2:26" ht="15.5" x14ac:dyDescent="0.35">
      <c r="C60" t="s">
        <v>1016</v>
      </c>
      <c r="D60" s="5">
        <v>-306389000000</v>
      </c>
      <c r="E60" s="5">
        <v>-315462000000</v>
      </c>
      <c r="F60" s="5">
        <v>-298335000000</v>
      </c>
      <c r="G60" s="5">
        <v>-301119000000</v>
      </c>
      <c r="I60" s="5">
        <v>-1228609000000</v>
      </c>
      <c r="J60" s="5">
        <v>-1146130000000</v>
      </c>
      <c r="K60" s="5">
        <v>-733299000000</v>
      </c>
      <c r="L60" s="5">
        <v>-518652000000</v>
      </c>
      <c r="M60" s="5">
        <v>-527188000000</v>
      </c>
      <c r="N60" s="5">
        <v>-720255000000</v>
      </c>
      <c r="O60" s="5">
        <v>-738975000000</v>
      </c>
      <c r="P60" s="5">
        <v>-653396000000</v>
      </c>
      <c r="Q60" s="5">
        <v>-572548000000</v>
      </c>
      <c r="R60" s="5">
        <v>-590099000000</v>
      </c>
      <c r="S60" s="5">
        <v>-625206000000</v>
      </c>
      <c r="T60" s="5">
        <v>-602597000000</v>
      </c>
      <c r="U60" s="5">
        <v>-361037000000</v>
      </c>
      <c r="V60" s="5">
        <v>-330137000000</v>
      </c>
      <c r="W60" s="5">
        <v>-298890000000</v>
      </c>
      <c r="X60" s="5">
        <v>-201248000000</v>
      </c>
      <c r="Y60" s="5">
        <v>-165001000000</v>
      </c>
      <c r="Z60" s="5">
        <v>-125677000000</v>
      </c>
    </row>
    <row r="61" spans="2:26" ht="15.5" x14ac:dyDescent="0.35">
      <c r="C61" t="s">
        <v>86</v>
      </c>
      <c r="D61" s="5">
        <v>254927000000</v>
      </c>
      <c r="E61" s="5">
        <v>236487000000</v>
      </c>
      <c r="F61" s="5">
        <v>243962000000</v>
      </c>
      <c r="G61" s="5">
        <v>234283000000</v>
      </c>
      <c r="I61" s="5">
        <v>951770000000</v>
      </c>
      <c r="J61" s="5">
        <v>995810000000</v>
      </c>
      <c r="K61" s="5">
        <v>956879000000</v>
      </c>
      <c r="L61" s="5">
        <v>803954000000</v>
      </c>
      <c r="M61" s="5">
        <v>720832000000</v>
      </c>
      <c r="N61" s="5">
        <v>562357000000</v>
      </c>
      <c r="O61" s="5">
        <v>559891000000</v>
      </c>
      <c r="P61" s="5">
        <v>587366000000</v>
      </c>
      <c r="Q61" s="5">
        <v>574737000000</v>
      </c>
      <c r="R61" s="5">
        <v>477223000000</v>
      </c>
      <c r="S61" s="5">
        <v>375536000000</v>
      </c>
      <c r="T61" s="5">
        <v>296502000000</v>
      </c>
      <c r="U61" s="5">
        <v>288099000000</v>
      </c>
      <c r="V61" s="5">
        <v>267933000000</v>
      </c>
      <c r="W61" s="5">
        <v>191422000000</v>
      </c>
      <c r="X61" s="5">
        <v>135963000000</v>
      </c>
      <c r="Y61" s="5">
        <v>87743000000</v>
      </c>
      <c r="Z61" s="5">
        <v>79060000000</v>
      </c>
    </row>
    <row r="62" spans="2:26" ht="15.5" x14ac:dyDescent="0.35">
      <c r="C62" t="s">
        <v>87</v>
      </c>
      <c r="D62" s="5">
        <v>-155729000000</v>
      </c>
      <c r="E62" s="5">
        <v>-139921000000</v>
      </c>
      <c r="F62" s="5">
        <v>-149864000000</v>
      </c>
      <c r="G62" s="5">
        <v>-138867000000</v>
      </c>
      <c r="I62" s="5">
        <v>-565415000000</v>
      </c>
      <c r="J62" s="5">
        <v>-620268000000</v>
      </c>
      <c r="K62" s="5">
        <v>-654177000000</v>
      </c>
      <c r="L62" s="5">
        <v>-633300000000</v>
      </c>
      <c r="M62" s="5">
        <v>-611904000000</v>
      </c>
      <c r="N62" s="5">
        <v>-505301000000</v>
      </c>
      <c r="O62" s="5">
        <v>-445403000000</v>
      </c>
      <c r="P62" s="5">
        <v>-458799000000</v>
      </c>
      <c r="Q62" s="5">
        <v>-501084000000</v>
      </c>
      <c r="R62" s="5">
        <v>-401327000000</v>
      </c>
      <c r="S62" s="5">
        <v>-283551000000</v>
      </c>
      <c r="T62" s="5">
        <v>-231756000000</v>
      </c>
      <c r="U62" s="5">
        <v>33291000000</v>
      </c>
      <c r="V62" s="5">
        <v>-140675000000</v>
      </c>
      <c r="W62" s="5">
        <v>-143047000000</v>
      </c>
      <c r="X62" s="5">
        <v>-102297000000</v>
      </c>
      <c r="Y62" s="5">
        <v>-66134000000</v>
      </c>
      <c r="Z62" s="5">
        <v>-69242000000</v>
      </c>
    </row>
    <row r="63" spans="2:26" ht="15.5" x14ac:dyDescent="0.35">
      <c r="C63" t="s">
        <v>1110</v>
      </c>
    </row>
    <row r="64" spans="2:26" ht="15.5" x14ac:dyDescent="0.35">
      <c r="C64" t="s">
        <v>1114</v>
      </c>
      <c r="D64" s="5">
        <v>-4350000000</v>
      </c>
      <c r="E64" s="5">
        <v>51372000000</v>
      </c>
      <c r="F64" s="5">
        <v>1830000000</v>
      </c>
      <c r="G64" s="5">
        <v>22986000000</v>
      </c>
      <c r="I64" s="5">
        <v>111694000000</v>
      </c>
      <c r="J64" s="5">
        <v>63247000000</v>
      </c>
      <c r="K64" s="5">
        <v>45782000000</v>
      </c>
      <c r="L64" s="5">
        <v>71640000000</v>
      </c>
      <c r="M64" s="5">
        <v>54403000000</v>
      </c>
      <c r="N64" s="5">
        <v>39552000000</v>
      </c>
      <c r="O64" s="5">
        <v>69406000000</v>
      </c>
      <c r="P64" s="5">
        <v>72135000000</v>
      </c>
      <c r="Q64" s="5">
        <v>37356000000</v>
      </c>
      <c r="R64" s="5">
        <v>23732000000</v>
      </c>
      <c r="S64" s="5">
        <v>19622000000</v>
      </c>
      <c r="T64" s="5">
        <v>19527000000</v>
      </c>
      <c r="U64" s="5">
        <v>27182000000</v>
      </c>
      <c r="V64" s="5">
        <v>20687000000</v>
      </c>
      <c r="W64" s="5">
        <v>18918000000</v>
      </c>
      <c r="X64" s="5">
        <v>1545000000</v>
      </c>
      <c r="Y64" s="5">
        <v>626000000</v>
      </c>
      <c r="Z64" s="5">
        <v>2571000000</v>
      </c>
    </row>
    <row r="65" spans="3:26" ht="15.5" x14ac:dyDescent="0.35">
      <c r="C65" t="s">
        <v>92</v>
      </c>
      <c r="D65" s="5">
        <v>8808000000</v>
      </c>
      <c r="E65" s="5">
        <v>-19272000000</v>
      </c>
      <c r="F65" s="5">
        <v>6844000000</v>
      </c>
      <c r="G65" s="5">
        <v>-7050000000</v>
      </c>
      <c r="I65" s="5">
        <v>-39282000000</v>
      </c>
      <c r="J65" s="5">
        <v>24078000000</v>
      </c>
      <c r="K65" s="5">
        <v>-4090000000</v>
      </c>
      <c r="L65" s="5">
        <v>-256000000</v>
      </c>
      <c r="M65" s="5">
        <v>14820000000</v>
      </c>
      <c r="N65" s="5">
        <v>29110000000</v>
      </c>
      <c r="O65" s="5">
        <v>462000000</v>
      </c>
      <c r="P65" s="5">
        <v>7114000000</v>
      </c>
      <c r="Q65" s="5">
        <v>-967000000</v>
      </c>
      <c r="R65" s="5">
        <v>4819000000</v>
      </c>
      <c r="S65" s="5">
        <v>4176000000</v>
      </c>
      <c r="T65" s="5">
        <v>2315000000</v>
      </c>
      <c r="U65" s="5">
        <v>2621000000</v>
      </c>
      <c r="V65" s="5">
        <v>2798000000</v>
      </c>
      <c r="W65" s="5">
        <v>1902000000</v>
      </c>
      <c r="X65" s="5">
        <v>746000000</v>
      </c>
      <c r="Y65" s="5">
        <v>141000000</v>
      </c>
      <c r="Z65" s="5">
        <v>1475000000</v>
      </c>
    </row>
    <row r="66" spans="3:26" ht="15.5" x14ac:dyDescent="0.35">
      <c r="C66" t="s">
        <v>2757</v>
      </c>
      <c r="E66" s="5">
        <v>2328000000</v>
      </c>
      <c r="I66" s="5">
        <v>2328000000</v>
      </c>
      <c r="J66" s="5">
        <v>3351000000</v>
      </c>
      <c r="K66" s="5">
        <v>1802000000</v>
      </c>
      <c r="L66" s="5">
        <v>-2419000000</v>
      </c>
      <c r="M66" s="5">
        <v>-5131000000</v>
      </c>
      <c r="N66" s="5">
        <v>-4334000000</v>
      </c>
      <c r="O66" s="5">
        <v>324000000</v>
      </c>
      <c r="V66" s="5">
        <v>526000000</v>
      </c>
      <c r="W66" s="5">
        <v>1470000000</v>
      </c>
    </row>
    <row r="67" spans="3:26" ht="15.5" x14ac:dyDescent="0.35">
      <c r="C67" t="s">
        <v>2758</v>
      </c>
      <c r="D67" s="5">
        <v>-21676000000</v>
      </c>
      <c r="E67" s="5">
        <v>-39787000000</v>
      </c>
      <c r="F67" s="5">
        <v>-19045000000</v>
      </c>
      <c r="G67" s="5">
        <v>-21087000000</v>
      </c>
      <c r="I67" s="5">
        <v>-101107000000</v>
      </c>
      <c r="J67" s="5">
        <v>-158324000000</v>
      </c>
      <c r="K67" s="5">
        <v>-128803000000</v>
      </c>
      <c r="L67" s="5">
        <v>-170846000000</v>
      </c>
      <c r="M67" s="5">
        <v>-174615000000</v>
      </c>
      <c r="N67" s="5">
        <v>-55292000000</v>
      </c>
      <c r="O67" s="5">
        <v>-18479000000</v>
      </c>
      <c r="P67" s="5">
        <v>-65876000000</v>
      </c>
      <c r="Q67" s="5">
        <v>-34677000000</v>
      </c>
      <c r="R67" s="5">
        <v>-12076000000</v>
      </c>
      <c r="S67" s="5">
        <v>-14598000000</v>
      </c>
      <c r="T67" s="5">
        <v>-3540000000</v>
      </c>
      <c r="U67" s="5">
        <v>8088000000</v>
      </c>
      <c r="V67" s="5">
        <v>28142000000</v>
      </c>
      <c r="Y67" s="5">
        <v>2663000000</v>
      </c>
    </row>
    <row r="68" spans="3:26" ht="15.5" x14ac:dyDescent="0.35">
      <c r="C68" t="s">
        <v>2759</v>
      </c>
      <c r="Z68" s="5">
        <v>1905000000</v>
      </c>
    </row>
    <row r="69" spans="3:26" ht="15.5" x14ac:dyDescent="0.35">
      <c r="C69" t="s">
        <v>2760</v>
      </c>
    </row>
    <row r="70" spans="3:26" ht="15.5" x14ac:dyDescent="0.35">
      <c r="C70" t="s">
        <v>1115</v>
      </c>
      <c r="D70" s="5">
        <v>-18061000000</v>
      </c>
      <c r="E70" s="5">
        <v>-7607000000</v>
      </c>
      <c r="F70" s="5">
        <v>-9736000000</v>
      </c>
      <c r="G70" s="5">
        <v>-4237000000</v>
      </c>
      <c r="I70" s="5">
        <v>-26367000000</v>
      </c>
      <c r="J70" s="5">
        <v>-66244000000</v>
      </c>
      <c r="K70" s="5">
        <v>-110386000000</v>
      </c>
      <c r="L70" s="5">
        <v>-103899000000</v>
      </c>
      <c r="M70" s="5">
        <v>-110984000000</v>
      </c>
      <c r="N70" s="5">
        <v>9036000000</v>
      </c>
      <c r="O70" s="5">
        <v>48220000000</v>
      </c>
      <c r="P70" s="5">
        <v>11605000000</v>
      </c>
      <c r="Q70" s="5">
        <v>-26802000000</v>
      </c>
      <c r="R70" s="5">
        <v>16265000000</v>
      </c>
      <c r="S70" s="5">
        <v>4413000000</v>
      </c>
      <c r="T70" s="5">
        <v>17372000000</v>
      </c>
      <c r="U70" s="5">
        <v>39855000000</v>
      </c>
      <c r="V70" s="5">
        <v>56371000000</v>
      </c>
      <c r="W70" s="5">
        <v>47549000000</v>
      </c>
      <c r="X70" s="5">
        <v>45608000000</v>
      </c>
      <c r="Y70" s="5">
        <v>14576000000</v>
      </c>
      <c r="Z70" s="5">
        <v>15355000000</v>
      </c>
    </row>
    <row r="71" spans="3:26" ht="15.5" x14ac:dyDescent="0.35">
      <c r="C71" t="s">
        <v>1116</v>
      </c>
    </row>
    <row r="72" spans="3:26" ht="15.5" x14ac:dyDescent="0.35">
      <c r="C72" t="s">
        <v>1119</v>
      </c>
    </row>
    <row r="73" spans="3:26" ht="15.5" x14ac:dyDescent="0.35">
      <c r="C73" t="s">
        <v>2761</v>
      </c>
    </row>
    <row r="74" spans="3:26" ht="15.5" x14ac:dyDescent="0.35">
      <c r="C74" t="s">
        <v>1120</v>
      </c>
    </row>
    <row r="75" spans="3:26" ht="15.5" x14ac:dyDescent="0.35">
      <c r="C75" t="s">
        <v>2762</v>
      </c>
    </row>
    <row r="76" spans="3:26" ht="15.5" x14ac:dyDescent="0.35">
      <c r="C76" t="s">
        <v>1121</v>
      </c>
    </row>
    <row r="77" spans="3:26" ht="15.5" x14ac:dyDescent="0.35">
      <c r="C77" t="s">
        <v>2763</v>
      </c>
    </row>
    <row r="78" spans="3:26" ht="15.5" x14ac:dyDescent="0.35">
      <c r="C78" t="s">
        <v>329</v>
      </c>
      <c r="D78" s="5">
        <v>-58439000000</v>
      </c>
      <c r="E78" s="5">
        <v>-56223000000</v>
      </c>
      <c r="F78" s="5">
        <v>-62254000000</v>
      </c>
      <c r="G78" s="5">
        <v>-58351000000</v>
      </c>
      <c r="I78" s="5">
        <v>-234199000000</v>
      </c>
      <c r="J78" s="5">
        <v>-243880000000</v>
      </c>
      <c r="K78" s="5">
        <v>-236309000000</v>
      </c>
      <c r="L78" s="5">
        <v>-239385000000</v>
      </c>
      <c r="M78" s="5">
        <v>-222112000000</v>
      </c>
      <c r="N78" s="5">
        <v>-258689000000</v>
      </c>
      <c r="O78" s="5">
        <v>-249723000000</v>
      </c>
      <c r="P78" s="5">
        <v>-227252000000</v>
      </c>
      <c r="Q78" s="5">
        <v>-247718000000</v>
      </c>
      <c r="R78" s="5">
        <v>-219066000000</v>
      </c>
      <c r="S78" s="5">
        <v>-142611000000</v>
      </c>
      <c r="T78" s="5">
        <v>-114693000000</v>
      </c>
      <c r="V78" s="5">
        <v>-90058000000</v>
      </c>
      <c r="W78" s="5">
        <v>-91763000000</v>
      </c>
      <c r="X78" s="5">
        <v>-53581000000</v>
      </c>
      <c r="Y78" s="5">
        <v>-39941000000</v>
      </c>
      <c r="Z78" s="5">
        <v>-41255000000</v>
      </c>
    </row>
    <row r="79" spans="3:26" ht="15.5" x14ac:dyDescent="0.35">
      <c r="C79" t="s">
        <v>1118</v>
      </c>
      <c r="D79" s="5">
        <v>-79229000000</v>
      </c>
      <c r="E79" s="5">
        <v>-76091000000</v>
      </c>
      <c r="F79" s="5">
        <v>-77874000000</v>
      </c>
      <c r="G79" s="5">
        <v>-76279000000</v>
      </c>
      <c r="I79" s="5">
        <v>-304849000000</v>
      </c>
      <c r="J79" s="5">
        <v>-310144000000</v>
      </c>
      <c r="K79" s="5">
        <v>-307482000000</v>
      </c>
      <c r="L79" s="5">
        <v>-290016000000</v>
      </c>
      <c r="M79" s="5">
        <v>-278808000000</v>
      </c>
      <c r="N79" s="5">
        <v>-255648000000</v>
      </c>
      <c r="O79" s="5">
        <v>-243900000000</v>
      </c>
      <c r="P79" s="5">
        <v>-243152000000</v>
      </c>
      <c r="Q79" s="5">
        <v>-228595000000</v>
      </c>
      <c r="R79" s="5">
        <v>-199624000000</v>
      </c>
      <c r="S79" s="5">
        <v>-150913000000</v>
      </c>
      <c r="T79" s="5">
        <v>-131390000000</v>
      </c>
      <c r="V79" s="5">
        <v>-106988000000</v>
      </c>
      <c r="W79" s="5">
        <v>-82604000000</v>
      </c>
      <c r="X79" s="5">
        <v>-64686000000</v>
      </c>
      <c r="Y79" s="5">
        <v>-35435000000</v>
      </c>
      <c r="Z79" s="5">
        <v>-28042000000</v>
      </c>
    </row>
    <row r="80" spans="3:26" ht="15.5" x14ac:dyDescent="0.35">
      <c r="C80" t="s">
        <v>1117</v>
      </c>
      <c r="Y80" s="5">
        <v>-3483000000</v>
      </c>
      <c r="Z80" s="5">
        <v>-620000000</v>
      </c>
    </row>
    <row r="81" spans="3:26" ht="15.5" x14ac:dyDescent="0.35">
      <c r="C81" t="s">
        <v>1122</v>
      </c>
      <c r="D81" s="5">
        <v>-137668000000</v>
      </c>
      <c r="E81" s="5">
        <v>-132314000000</v>
      </c>
      <c r="F81" s="5">
        <v>-140128000000</v>
      </c>
      <c r="G81" s="5">
        <v>-134630000000</v>
      </c>
      <c r="I81" s="5">
        <v>-539048000000</v>
      </c>
      <c r="J81" s="5">
        <v>-554024000000</v>
      </c>
      <c r="K81" s="5">
        <v>-543791000000</v>
      </c>
      <c r="L81" s="5">
        <v>-529401000000</v>
      </c>
      <c r="M81" s="5">
        <v>-500920000000</v>
      </c>
      <c r="N81" s="5">
        <v>-514337000000</v>
      </c>
      <c r="O81" s="5">
        <v>-493623000000</v>
      </c>
      <c r="P81" s="5">
        <v>-470404000000</v>
      </c>
      <c r="Q81" s="5">
        <v>-474282000000</v>
      </c>
      <c r="R81" s="5">
        <v>-417592000000</v>
      </c>
      <c r="S81" s="5">
        <v>-287964000000</v>
      </c>
      <c r="T81" s="5">
        <v>-249128000000</v>
      </c>
      <c r="U81" s="5">
        <v>-6564000000</v>
      </c>
      <c r="V81" s="5">
        <v>-197046000000</v>
      </c>
      <c r="W81" s="5">
        <v>-190596000000</v>
      </c>
      <c r="X81" s="5">
        <v>-147905000000</v>
      </c>
      <c r="Y81" s="5">
        <v>-80710000000</v>
      </c>
      <c r="Z81" s="5">
        <v>-84597000000</v>
      </c>
    </row>
    <row r="82" spans="3:26" ht="15.5" x14ac:dyDescent="0.35">
      <c r="C82" t="s">
        <v>90</v>
      </c>
      <c r="D82" s="5">
        <v>99198000000</v>
      </c>
      <c r="E82" s="5">
        <v>96566000000</v>
      </c>
      <c r="F82" s="5">
        <v>94098000000</v>
      </c>
      <c r="G82" s="5">
        <v>95416000000</v>
      </c>
      <c r="I82" s="5">
        <v>386355000000</v>
      </c>
      <c r="J82" s="5">
        <v>375542000000</v>
      </c>
      <c r="K82" s="5">
        <v>302702000000</v>
      </c>
      <c r="L82" s="5">
        <v>170654000000</v>
      </c>
      <c r="M82" s="5">
        <v>108928000000</v>
      </c>
      <c r="N82" s="5">
        <v>57056000000</v>
      </c>
      <c r="O82" s="5">
        <v>114488000000</v>
      </c>
      <c r="P82" s="5">
        <v>128567000000</v>
      </c>
      <c r="Q82" s="5">
        <v>73653000000</v>
      </c>
      <c r="R82" s="5">
        <v>75896000000</v>
      </c>
      <c r="S82" s="5">
        <v>91985000000</v>
      </c>
      <c r="T82" s="5">
        <v>64746000000</v>
      </c>
      <c r="U82" s="5">
        <v>321390000000</v>
      </c>
      <c r="V82" s="5">
        <v>127258000000</v>
      </c>
      <c r="W82" s="5">
        <v>48375000000</v>
      </c>
      <c r="X82" s="5">
        <v>33666000000</v>
      </c>
      <c r="Y82" s="5">
        <v>21609000000</v>
      </c>
      <c r="Z82" s="5">
        <v>9818000000</v>
      </c>
    </row>
    <row r="83" spans="3:26" ht="15.5" x14ac:dyDescent="0.35">
      <c r="C83" t="s">
        <v>91</v>
      </c>
      <c r="D83" s="5">
        <v>1017000000</v>
      </c>
      <c r="E83" s="5">
        <v>598000000</v>
      </c>
      <c r="F83" s="5">
        <v>436000000</v>
      </c>
      <c r="G83" s="5">
        <v>5359000000</v>
      </c>
      <c r="I83" s="5">
        <v>6804000000</v>
      </c>
      <c r="J83" s="5">
        <v>6747000000</v>
      </c>
      <c r="K83" s="5">
        <v>7099000000</v>
      </c>
      <c r="L83" s="5">
        <v>5088000000</v>
      </c>
      <c r="M83" s="5">
        <v>-4914000000</v>
      </c>
      <c r="N83" s="5">
        <v>6647000000</v>
      </c>
      <c r="O83" s="5">
        <v>-2152000000</v>
      </c>
      <c r="P83" s="5">
        <v>7051000000</v>
      </c>
      <c r="Q83" s="5">
        <v>1664000000</v>
      </c>
      <c r="R83" s="5">
        <v>3549000000</v>
      </c>
      <c r="S83" s="5">
        <v>4543000000</v>
      </c>
      <c r="T83" s="5">
        <v>6702000000</v>
      </c>
      <c r="U83" s="5">
        <v>-202682000000</v>
      </c>
      <c r="V83" s="5">
        <v>760000000</v>
      </c>
      <c r="X83" s="5">
        <v>4147000000</v>
      </c>
      <c r="Y83" s="5">
        <v>1470000000</v>
      </c>
      <c r="Z83" s="5">
        <v>-4996000000</v>
      </c>
    </row>
    <row r="84" spans="3:26" ht="15.5" x14ac:dyDescent="0.35">
      <c r="C84" t="s">
        <v>96</v>
      </c>
      <c r="D84" s="5">
        <v>1017000000</v>
      </c>
      <c r="E84" s="5">
        <v>598000000</v>
      </c>
      <c r="F84" s="5">
        <v>436000000</v>
      </c>
      <c r="G84" s="5">
        <v>5359000000</v>
      </c>
      <c r="I84" s="5">
        <v>6804000000</v>
      </c>
      <c r="J84" s="5">
        <v>6747000000</v>
      </c>
      <c r="K84" s="5">
        <v>7099000000</v>
      </c>
      <c r="L84" s="5">
        <v>5088000000</v>
      </c>
      <c r="M84" s="5">
        <v>-4914000000</v>
      </c>
      <c r="N84" s="5">
        <v>6647000000</v>
      </c>
      <c r="O84" s="5">
        <v>-2152000000</v>
      </c>
      <c r="P84" s="5">
        <v>7051000000</v>
      </c>
      <c r="Q84" s="5">
        <v>1664000000</v>
      </c>
      <c r="R84" s="5">
        <v>3549000000</v>
      </c>
      <c r="S84" s="5">
        <v>4543000000</v>
      </c>
      <c r="T84" s="5">
        <v>6702000000</v>
      </c>
      <c r="U84" s="5">
        <v>-202682000000</v>
      </c>
      <c r="V84" s="5">
        <v>760000000</v>
      </c>
      <c r="X84" s="5">
        <v>4147000000</v>
      </c>
      <c r="Y84" s="5">
        <v>1470000000</v>
      </c>
      <c r="Z84" s="5">
        <v>-4996000000</v>
      </c>
    </row>
    <row r="85" spans="3:26" ht="15.5" x14ac:dyDescent="0.35">
      <c r="C85" t="s">
        <v>28</v>
      </c>
      <c r="D85" s="5">
        <v>100215000000</v>
      </c>
      <c r="E85" s="5">
        <v>97164000000</v>
      </c>
      <c r="F85" s="5">
        <v>94534000000</v>
      </c>
      <c r="G85" s="5">
        <v>100775000000</v>
      </c>
      <c r="I85" s="5">
        <v>393159000000</v>
      </c>
      <c r="J85" s="5">
        <v>382289000000</v>
      </c>
      <c r="K85" s="5">
        <v>309801000000</v>
      </c>
      <c r="L85" s="5">
        <v>175742000000</v>
      </c>
      <c r="M85" s="5">
        <v>104014000000</v>
      </c>
      <c r="N85" s="5">
        <v>63703000000</v>
      </c>
      <c r="O85" s="5">
        <v>112336000000</v>
      </c>
      <c r="P85" s="5">
        <v>135618000000</v>
      </c>
      <c r="Q85" s="5">
        <v>75317000000</v>
      </c>
      <c r="R85" s="5">
        <v>79445000000</v>
      </c>
      <c r="S85" s="5">
        <v>96528000000</v>
      </c>
      <c r="T85" s="5">
        <v>71448000000</v>
      </c>
      <c r="U85" s="5">
        <v>118708000000</v>
      </c>
      <c r="V85" s="5">
        <v>128018000000</v>
      </c>
      <c r="W85" s="5">
        <v>48375000000</v>
      </c>
      <c r="X85" s="5">
        <v>37813000000</v>
      </c>
      <c r="Y85" s="5">
        <v>23079000000</v>
      </c>
      <c r="Z85" s="5">
        <v>4822000000</v>
      </c>
    </row>
    <row r="86" spans="3:26" ht="15.5" x14ac:dyDescent="0.35">
      <c r="C86" t="s">
        <v>27</v>
      </c>
      <c r="D86" s="5">
        <v>-22047000000</v>
      </c>
      <c r="E86" s="5">
        <v>-26092000000</v>
      </c>
      <c r="F86" s="5">
        <v>-20798000000</v>
      </c>
      <c r="G86" s="5">
        <v>-22170000000</v>
      </c>
      <c r="I86" s="5">
        <v>-91211000000</v>
      </c>
      <c r="J86" s="5">
        <v>-86887000000</v>
      </c>
      <c r="K86" s="5">
        <v>-68510000000</v>
      </c>
      <c r="L86" s="5">
        <v>-39783000000</v>
      </c>
      <c r="M86" s="5">
        <v>-24622000000</v>
      </c>
      <c r="N86" s="5">
        <v>-13724000000</v>
      </c>
      <c r="O86" s="5">
        <v>-33369000000</v>
      </c>
      <c r="P86" s="5">
        <v>-45758000000</v>
      </c>
      <c r="Q86" s="5">
        <v>-25418000000</v>
      </c>
      <c r="R86" s="5">
        <v>-57267000000</v>
      </c>
      <c r="S86" s="5">
        <v>-29150000000</v>
      </c>
      <c r="T86" s="5">
        <v>-18572000000</v>
      </c>
      <c r="U86" s="5">
        <v>-40402000000</v>
      </c>
      <c r="V86" s="5">
        <v>-33937000000</v>
      </c>
      <c r="W86" s="5">
        <v>-12161000000</v>
      </c>
      <c r="X86" s="5">
        <v>-9520000000</v>
      </c>
      <c r="Y86" s="5">
        <v>-7010000000</v>
      </c>
      <c r="Z86" s="5">
        <v>-1171000000</v>
      </c>
    </row>
    <row r="87" spans="3:26" ht="15.5" x14ac:dyDescent="0.35">
      <c r="C87" t="s">
        <v>452</v>
      </c>
      <c r="D87" s="5">
        <v>-22047000000</v>
      </c>
      <c r="E87" s="5">
        <v>-26092000000</v>
      </c>
      <c r="F87" s="5">
        <v>-20798000000</v>
      </c>
      <c r="G87" s="5">
        <v>-22170000000</v>
      </c>
      <c r="I87" s="5">
        <v>-91211000000</v>
      </c>
      <c r="J87" s="5">
        <v>-86887000000</v>
      </c>
      <c r="K87" s="5">
        <v>-68510000000</v>
      </c>
      <c r="L87" s="5">
        <v>-39783000000</v>
      </c>
      <c r="M87" s="5">
        <v>-24622000000</v>
      </c>
      <c r="N87" s="5">
        <v>-13724000000</v>
      </c>
      <c r="O87" s="5">
        <v>-33369000000</v>
      </c>
      <c r="P87" s="5">
        <v>-45758000000</v>
      </c>
      <c r="Q87" s="5">
        <v>-25418000000</v>
      </c>
      <c r="R87" s="5">
        <v>-57267000000</v>
      </c>
      <c r="S87" s="5">
        <v>-29150000000</v>
      </c>
      <c r="T87" s="5">
        <v>-18572000000</v>
      </c>
      <c r="U87" s="5">
        <v>-40402000000</v>
      </c>
      <c r="V87" s="5">
        <v>-30060000000</v>
      </c>
      <c r="W87" s="5">
        <v>-10550000000</v>
      </c>
      <c r="X87" s="5">
        <v>-12575000000</v>
      </c>
      <c r="Y87" s="5">
        <v>-9189000000</v>
      </c>
      <c r="Z87" s="5">
        <v>-1509000000</v>
      </c>
    </row>
    <row r="88" spans="3:26" ht="15.5" x14ac:dyDescent="0.35">
      <c r="C88" t="s">
        <v>453</v>
      </c>
      <c r="V88" s="5">
        <v>-3877000000</v>
      </c>
      <c r="W88" s="5">
        <v>-1611000000</v>
      </c>
      <c r="X88" s="5">
        <v>3055000000</v>
      </c>
      <c r="Y88" s="5">
        <v>2179000000</v>
      </c>
      <c r="Z88" s="5">
        <v>338000000</v>
      </c>
    </row>
    <row r="89" spans="3:26" ht="15.5" x14ac:dyDescent="0.35">
      <c r="C89" t="s">
        <v>454</v>
      </c>
      <c r="D89" s="5">
        <v>-22047000000</v>
      </c>
      <c r="E89" s="5">
        <v>-26092000000</v>
      </c>
      <c r="F89" s="5">
        <v>-20798000000</v>
      </c>
      <c r="G89" s="5">
        <v>-22170000000</v>
      </c>
      <c r="I89" s="5">
        <v>-91211000000</v>
      </c>
      <c r="J89" s="5">
        <v>-86887000000</v>
      </c>
      <c r="K89" s="5">
        <v>-68510000000</v>
      </c>
      <c r="L89" s="5">
        <v>-39783000000</v>
      </c>
      <c r="M89" s="5">
        <v>-24622000000</v>
      </c>
      <c r="N89" s="5">
        <v>-13724000000</v>
      </c>
      <c r="O89" s="5">
        <v>-33369000000</v>
      </c>
      <c r="P89" s="5">
        <v>-45758000000</v>
      </c>
      <c r="Q89" s="5">
        <v>-25418000000</v>
      </c>
      <c r="R89" s="5">
        <v>-57267000000</v>
      </c>
      <c r="S89" s="5">
        <v>-29150000000</v>
      </c>
      <c r="T89" s="5">
        <v>-18572000000</v>
      </c>
      <c r="U89" s="5">
        <v>-40402000000</v>
      </c>
      <c r="V89" s="5">
        <v>-33937000000</v>
      </c>
      <c r="W89" s="5">
        <v>-12161000000</v>
      </c>
      <c r="X89" s="5">
        <v>-9520000000</v>
      </c>
      <c r="Y89" s="5">
        <v>-7010000000</v>
      </c>
      <c r="Z89" s="5">
        <v>-1171000000</v>
      </c>
    </row>
    <row r="90" spans="3:26" ht="15.5" x14ac:dyDescent="0.35">
      <c r="C90" t="s">
        <v>97</v>
      </c>
      <c r="D90" s="5">
        <v>78168000000</v>
      </c>
      <c r="E90" s="5">
        <v>71072000000</v>
      </c>
      <c r="F90" s="5">
        <v>73736000000</v>
      </c>
      <c r="G90" s="5">
        <v>78605000000</v>
      </c>
      <c r="I90" s="5">
        <v>301948000000</v>
      </c>
      <c r="J90" s="5">
        <v>295402000000</v>
      </c>
      <c r="K90" s="5">
        <v>241291000000</v>
      </c>
      <c r="L90" s="5">
        <v>135959000000</v>
      </c>
      <c r="M90" s="5">
        <v>79392000000</v>
      </c>
      <c r="N90" s="5">
        <v>49979000000</v>
      </c>
      <c r="O90" s="5">
        <v>78967000000</v>
      </c>
      <c r="P90" s="5">
        <v>89860000000</v>
      </c>
      <c r="Q90" s="5">
        <v>49899000000</v>
      </c>
      <c r="R90" s="5">
        <v>22178000000</v>
      </c>
      <c r="S90" s="5">
        <v>67378000000</v>
      </c>
      <c r="T90" s="5">
        <v>52876000000</v>
      </c>
      <c r="U90" s="5">
        <v>78306000000</v>
      </c>
      <c r="V90" s="5">
        <v>94081000000</v>
      </c>
      <c r="W90" s="5">
        <v>36214000000</v>
      </c>
      <c r="X90" s="5">
        <v>28293000000</v>
      </c>
      <c r="Y90" s="5">
        <v>16069000000</v>
      </c>
      <c r="Z90" s="5">
        <v>3651000000</v>
      </c>
    </row>
    <row r="91" spans="3:26" ht="15.5" x14ac:dyDescent="0.35">
      <c r="C91" t="s">
        <v>98</v>
      </c>
      <c r="D91" s="5">
        <v>-9532000000</v>
      </c>
      <c r="E91" s="5">
        <v>-10579000000</v>
      </c>
      <c r="F91" s="5">
        <v>-782000000</v>
      </c>
      <c r="G91" s="5">
        <v>-821000000</v>
      </c>
      <c r="I91" s="5">
        <v>1774000000</v>
      </c>
      <c r="J91" s="5">
        <v>5837000000</v>
      </c>
      <c r="K91" s="5">
        <v>100029000000</v>
      </c>
      <c r="L91" s="5">
        <v>-17927000000</v>
      </c>
      <c r="M91" s="5">
        <v>-14904000000</v>
      </c>
      <c r="N91" s="5">
        <v>35562000000</v>
      </c>
      <c r="O91" s="5">
        <v>28787000000</v>
      </c>
      <c r="S91" s="5">
        <v>575000000</v>
      </c>
      <c r="T91" s="5">
        <v>131770000000</v>
      </c>
    </row>
    <row r="92" spans="3:26" ht="15.5" x14ac:dyDescent="0.35">
      <c r="C92" t="s">
        <v>99</v>
      </c>
      <c r="D92" s="5">
        <v>68636000000</v>
      </c>
      <c r="E92" s="5">
        <v>60493000000</v>
      </c>
      <c r="F92" s="5">
        <v>72954000000</v>
      </c>
      <c r="G92" s="5">
        <v>77784000000</v>
      </c>
      <c r="I92" s="5">
        <v>303722000000</v>
      </c>
      <c r="J92" s="5">
        <v>301239000000</v>
      </c>
      <c r="K92" s="5">
        <v>341320000000</v>
      </c>
      <c r="L92" s="5">
        <v>118032000000</v>
      </c>
      <c r="M92" s="5">
        <v>64488000000</v>
      </c>
      <c r="N92" s="5">
        <v>85541000000</v>
      </c>
      <c r="O92" s="5">
        <v>107754000000</v>
      </c>
      <c r="P92" s="5">
        <v>89860000000</v>
      </c>
      <c r="Q92" s="5">
        <v>49899000000</v>
      </c>
      <c r="R92" s="5">
        <v>22178000000</v>
      </c>
      <c r="S92" s="5">
        <v>67953000000</v>
      </c>
      <c r="T92" s="5">
        <v>184646000000</v>
      </c>
      <c r="U92" s="5">
        <v>78306000000</v>
      </c>
      <c r="V92" s="5">
        <v>94081000000</v>
      </c>
      <c r="W92" s="5">
        <v>36214000000</v>
      </c>
    </row>
    <row r="93" spans="3:26" ht="15.5" x14ac:dyDescent="0.35">
      <c r="C93" t="s">
        <v>100</v>
      </c>
      <c r="D93" s="5">
        <v>78168000000</v>
      </c>
      <c r="E93" s="5">
        <v>71072000000</v>
      </c>
      <c r="F93" s="5">
        <v>73736000000</v>
      </c>
      <c r="G93" s="5">
        <v>78605000000</v>
      </c>
      <c r="I93" s="5">
        <v>301948000000</v>
      </c>
      <c r="J93" s="5">
        <v>295402000000</v>
      </c>
      <c r="K93" s="5">
        <v>241291000000</v>
      </c>
      <c r="L93" s="5">
        <v>135959000000</v>
      </c>
      <c r="M93" s="5">
        <v>79392000000</v>
      </c>
      <c r="N93" s="5">
        <v>49979000000</v>
      </c>
      <c r="O93" s="5">
        <v>78967000000</v>
      </c>
      <c r="P93" s="5">
        <v>89860000000</v>
      </c>
      <c r="Q93" s="5">
        <v>49899000000</v>
      </c>
      <c r="R93" s="5">
        <v>22178000000</v>
      </c>
      <c r="S93" s="5">
        <v>67378000000</v>
      </c>
      <c r="T93" s="5">
        <v>52876000000</v>
      </c>
      <c r="U93" s="5">
        <v>78306000000</v>
      </c>
      <c r="V93" s="5">
        <v>94081000000</v>
      </c>
      <c r="W93" s="5">
        <v>36214000000</v>
      </c>
      <c r="X93" s="5">
        <v>28293000000</v>
      </c>
      <c r="Y93" s="5">
        <v>16069000000</v>
      </c>
      <c r="Z93" s="5">
        <v>3651000000</v>
      </c>
    </row>
    <row r="94" spans="3:26" ht="15.5" x14ac:dyDescent="0.35">
      <c r="C94" t="s">
        <v>7</v>
      </c>
      <c r="D94" s="5">
        <v>68636000000</v>
      </c>
      <c r="E94" s="5">
        <v>60493000000</v>
      </c>
      <c r="F94" s="5">
        <v>72954000000</v>
      </c>
      <c r="G94" s="5">
        <v>77784000000</v>
      </c>
      <c r="I94" s="5">
        <v>303722000000</v>
      </c>
      <c r="J94" s="5">
        <v>301239000000</v>
      </c>
      <c r="K94" s="5">
        <v>341320000000</v>
      </c>
      <c r="L94" s="5">
        <v>118032000000</v>
      </c>
      <c r="M94" s="5">
        <v>64488000000</v>
      </c>
      <c r="N94" s="5">
        <v>85541000000</v>
      </c>
      <c r="O94" s="5">
        <v>107754000000</v>
      </c>
      <c r="P94" s="5">
        <v>89860000000</v>
      </c>
      <c r="Q94" s="5">
        <v>49899000000</v>
      </c>
      <c r="R94" s="5">
        <v>22178000000</v>
      </c>
      <c r="S94" s="5">
        <v>67953000000</v>
      </c>
      <c r="T94" s="5">
        <v>184646000000</v>
      </c>
      <c r="U94" s="5">
        <v>78306000000</v>
      </c>
      <c r="V94" s="5">
        <v>94081000000</v>
      </c>
      <c r="W94" s="5">
        <v>36214000000</v>
      </c>
    </row>
    <row r="95" spans="3:26" ht="15.5" x14ac:dyDescent="0.35">
      <c r="C95" t="s">
        <v>691</v>
      </c>
    </row>
    <row r="96" spans="3:26" ht="15.5" x14ac:dyDescent="0.35">
      <c r="C96" t="s">
        <v>101</v>
      </c>
      <c r="D96" s="5">
        <v>78168000000</v>
      </c>
      <c r="E96" s="5">
        <v>71072000000</v>
      </c>
      <c r="F96" s="5">
        <v>73736000000</v>
      </c>
      <c r="G96" s="5">
        <v>78605000000</v>
      </c>
      <c r="I96" s="5">
        <v>301948000000</v>
      </c>
      <c r="J96" s="5">
        <v>295402000000</v>
      </c>
      <c r="K96" s="5">
        <v>241291000000</v>
      </c>
      <c r="L96" s="5">
        <v>135959000000</v>
      </c>
      <c r="M96" s="5">
        <v>79392000000</v>
      </c>
      <c r="N96" s="5">
        <v>49979000000</v>
      </c>
      <c r="O96" s="5">
        <v>78967000000</v>
      </c>
      <c r="P96" s="5">
        <v>89860000000</v>
      </c>
      <c r="Q96" s="5">
        <v>49899000000</v>
      </c>
      <c r="R96" s="5">
        <v>22178000000</v>
      </c>
      <c r="S96" s="5">
        <v>67378000000</v>
      </c>
      <c r="T96" s="5">
        <v>52876000000</v>
      </c>
      <c r="U96" s="5">
        <v>78306000000</v>
      </c>
      <c r="V96" s="5">
        <v>94081000000</v>
      </c>
      <c r="W96" s="5">
        <v>36214000000</v>
      </c>
      <c r="X96" s="5">
        <v>28293000000</v>
      </c>
      <c r="Y96" s="5">
        <v>16069000000</v>
      </c>
      <c r="Z96" s="5">
        <v>3651000000</v>
      </c>
    </row>
    <row r="97" spans="2:26" ht="15.5" x14ac:dyDescent="0.35">
      <c r="C97" t="s">
        <v>102</v>
      </c>
      <c r="D97" s="5">
        <v>68636000000</v>
      </c>
      <c r="E97" s="5">
        <v>60493000000</v>
      </c>
      <c r="F97" s="5">
        <v>72954000000</v>
      </c>
      <c r="G97" s="5">
        <v>77784000000</v>
      </c>
      <c r="I97" s="5">
        <v>303722000000</v>
      </c>
      <c r="J97" s="5">
        <v>301239000000</v>
      </c>
      <c r="K97" s="5">
        <v>341320000000</v>
      </c>
      <c r="L97" s="5">
        <v>118032000000</v>
      </c>
      <c r="M97" s="5">
        <v>64488000000</v>
      </c>
      <c r="N97" s="5">
        <v>85541000000</v>
      </c>
      <c r="O97" s="5">
        <v>107754000000</v>
      </c>
      <c r="P97" s="5">
        <v>89860000000</v>
      </c>
      <c r="Q97" s="5">
        <v>49899000000</v>
      </c>
      <c r="R97" s="5">
        <v>22178000000</v>
      </c>
      <c r="S97" s="5">
        <v>67953000000</v>
      </c>
      <c r="T97" s="5">
        <v>184646000000</v>
      </c>
      <c r="U97" s="5">
        <v>78306000000</v>
      </c>
      <c r="V97" s="5">
        <v>94081000000</v>
      </c>
      <c r="W97" s="5">
        <v>36214000000</v>
      </c>
    </row>
    <row r="98" spans="2:26" ht="15.5" x14ac:dyDescent="0.35">
      <c r="C98" t="s">
        <v>103</v>
      </c>
      <c r="D98" s="5">
        <v>68636000000</v>
      </c>
      <c r="E98" s="5">
        <v>60493000000</v>
      </c>
      <c r="F98" s="5">
        <v>72954000000</v>
      </c>
      <c r="G98" s="5">
        <v>77784000000</v>
      </c>
      <c r="I98" s="5">
        <v>303722000000</v>
      </c>
      <c r="J98" s="5">
        <v>301239000000</v>
      </c>
      <c r="K98" s="5">
        <v>341320000000</v>
      </c>
      <c r="L98" s="5">
        <v>118032000000</v>
      </c>
      <c r="M98" s="5">
        <v>64488000000</v>
      </c>
      <c r="N98" s="5">
        <v>85541000000</v>
      </c>
      <c r="O98" s="5">
        <v>107754000000</v>
      </c>
      <c r="P98" s="5">
        <v>89860000000</v>
      </c>
      <c r="Q98" s="5">
        <v>49899000000</v>
      </c>
      <c r="R98" s="5">
        <v>22178000000</v>
      </c>
      <c r="S98" s="5">
        <v>67953000000</v>
      </c>
      <c r="T98" s="5">
        <v>184646000000</v>
      </c>
      <c r="U98" s="5">
        <v>78306000000</v>
      </c>
      <c r="V98" s="5">
        <v>94081000000</v>
      </c>
      <c r="W98" s="5">
        <v>36214000000</v>
      </c>
    </row>
    <row r="100" spans="2:26" ht="15.5" x14ac:dyDescent="0.35">
      <c r="B100" t="s">
        <v>104</v>
      </c>
      <c r="C100" t="s">
        <v>105</v>
      </c>
    </row>
    <row r="101" spans="2:26" ht="15.5" x14ac:dyDescent="0.35">
      <c r="C101" t="s">
        <v>19</v>
      </c>
      <c r="D101" s="5">
        <v>182180000000</v>
      </c>
      <c r="E101" s="5">
        <v>147547000000</v>
      </c>
      <c r="F101" s="5">
        <v>148516000000</v>
      </c>
      <c r="G101" s="5">
        <v>175767000000</v>
      </c>
      <c r="I101" s="5">
        <v>147547000000</v>
      </c>
      <c r="J101" s="5">
        <v>169338000000</v>
      </c>
      <c r="K101" s="5">
        <v>212839000000</v>
      </c>
      <c r="L101" s="5">
        <v>217290000000</v>
      </c>
      <c r="M101" s="5">
        <v>254610000000</v>
      </c>
      <c r="N101" s="5">
        <v>188958000000</v>
      </c>
      <c r="O101" s="5">
        <v>250963000000</v>
      </c>
      <c r="P101" s="5">
        <v>218238000000</v>
      </c>
      <c r="Q101" s="5">
        <v>186976000000</v>
      </c>
      <c r="R101" s="5">
        <v>158851000000</v>
      </c>
      <c r="S101" s="5">
        <v>121977000000</v>
      </c>
      <c r="T101" s="5">
        <v>127288000000</v>
      </c>
      <c r="U101" s="5">
        <v>146425000000</v>
      </c>
      <c r="V101" s="5">
        <v>117165000000</v>
      </c>
      <c r="W101" s="5">
        <v>108067000000</v>
      </c>
      <c r="X101" s="5">
        <v>68077000000</v>
      </c>
      <c r="Y101" s="5">
        <v>42701000000</v>
      </c>
      <c r="Z101" s="5">
        <v>55543000000</v>
      </c>
    </row>
    <row r="102" spans="2:26" ht="15.5" x14ac:dyDescent="0.35">
      <c r="C102" t="s">
        <v>1123</v>
      </c>
      <c r="D102" s="5">
        <v>1271688000000</v>
      </c>
      <c r="E102" s="5">
        <v>1222936000000</v>
      </c>
      <c r="F102" s="5">
        <v>1119639000000</v>
      </c>
      <c r="G102" s="5">
        <v>978149000000</v>
      </c>
      <c r="I102" s="5">
        <v>1222936000000</v>
      </c>
      <c r="J102" s="5">
        <v>1490587000000</v>
      </c>
      <c r="K102" s="5">
        <v>1552681000000</v>
      </c>
      <c r="L102" s="5">
        <v>1481410000000</v>
      </c>
      <c r="M102" s="5">
        <v>1114099000000</v>
      </c>
      <c r="N102" s="5">
        <v>807668000000</v>
      </c>
      <c r="O102" s="5">
        <v>1107861000000</v>
      </c>
      <c r="P102" s="5">
        <v>956750000000</v>
      </c>
      <c r="Q102" s="5">
        <v>991736000000</v>
      </c>
      <c r="R102" s="5">
        <v>703906000000</v>
      </c>
      <c r="S102" s="5">
        <v>647137000000</v>
      </c>
      <c r="T102" s="5">
        <v>680967000000</v>
      </c>
      <c r="U102" s="5">
        <v>537349000000</v>
      </c>
      <c r="V102" s="5">
        <v>407652000000</v>
      </c>
      <c r="W102" s="5">
        <v>410733000000</v>
      </c>
      <c r="X102" s="5">
        <v>292227000000</v>
      </c>
      <c r="Y102" s="5">
        <v>117527000000</v>
      </c>
      <c r="Z102" s="5">
        <v>79299000000</v>
      </c>
    </row>
    <row r="103" spans="2:26" ht="15.5" x14ac:dyDescent="0.35">
      <c r="C103" t="s">
        <v>1124</v>
      </c>
    </row>
    <row r="104" spans="2:26" ht="15.5" x14ac:dyDescent="0.35">
      <c r="C104" t="s">
        <v>95</v>
      </c>
      <c r="D104" s="5">
        <v>353598000000</v>
      </c>
      <c r="E104" s="5">
        <v>363130000000</v>
      </c>
      <c r="F104" s="5">
        <v>373709000000</v>
      </c>
      <c r="G104" s="5">
        <v>374490000000</v>
      </c>
      <c r="I104" s="5">
        <v>363130000000</v>
      </c>
      <c r="J104" s="5">
        <v>361356000000</v>
      </c>
      <c r="K104" s="5">
        <v>355519000000</v>
      </c>
      <c r="L104" s="5">
        <v>255490000000</v>
      </c>
      <c r="M104" s="5">
        <v>273416000000</v>
      </c>
      <c r="N104" s="5">
        <v>288320000000</v>
      </c>
      <c r="O104" s="5">
        <v>252758000000</v>
      </c>
      <c r="P104" s="5">
        <v>53025000000</v>
      </c>
      <c r="Q104" s="5">
        <v>70522000000</v>
      </c>
      <c r="R104" s="5">
        <v>86834000000</v>
      </c>
      <c r="S104" s="5">
        <v>101940000000</v>
      </c>
      <c r="T104" s="5">
        <v>117226000000</v>
      </c>
      <c r="Y104" s="5">
        <v>11861000000</v>
      </c>
      <c r="Z104" s="5">
        <v>-11472000000</v>
      </c>
    </row>
    <row r="105" spans="2:26" ht="15.5" x14ac:dyDescent="0.35">
      <c r="C105" t="s">
        <v>1125</v>
      </c>
      <c r="D105" s="5">
        <v>1105024000000</v>
      </c>
      <c r="E105" s="5">
        <v>667030000000</v>
      </c>
      <c r="F105" s="5">
        <v>2381015000000</v>
      </c>
      <c r="G105" s="5">
        <v>1977686000000</v>
      </c>
      <c r="I105" s="5">
        <v>667030000000</v>
      </c>
      <c r="J105" s="5">
        <v>338006000000</v>
      </c>
      <c r="K105" s="5">
        <v>44999000000</v>
      </c>
      <c r="L105" s="5">
        <v>624216000000</v>
      </c>
      <c r="M105" s="5">
        <v>1771492000000</v>
      </c>
      <c r="N105" s="5">
        <v>1954570000000</v>
      </c>
      <c r="O105" s="5">
        <v>318825000000</v>
      </c>
      <c r="P105" s="5">
        <v>604382000000</v>
      </c>
      <c r="Q105" s="5">
        <v>1552867000000</v>
      </c>
      <c r="R105" s="5">
        <v>1013370000000</v>
      </c>
      <c r="S105" s="5">
        <v>480880000000</v>
      </c>
      <c r="T105" s="5">
        <v>689890000000</v>
      </c>
      <c r="U105" s="5">
        <v>747781000000</v>
      </c>
      <c r="V105" s="5">
        <v>759152000000</v>
      </c>
      <c r="X105" s="5">
        <v>435000000000</v>
      </c>
      <c r="Z105" s="5">
        <v>45783000000</v>
      </c>
    </row>
    <row r="106" spans="2:26" ht="15.5" x14ac:dyDescent="0.35">
      <c r="C106" t="s">
        <v>1127</v>
      </c>
    </row>
    <row r="107" spans="2:26" ht="15.5" x14ac:dyDescent="0.35">
      <c r="C107" t="s">
        <v>107</v>
      </c>
      <c r="D107" s="5">
        <v>67856000000</v>
      </c>
      <c r="E107" s="5">
        <v>71233000000</v>
      </c>
      <c r="F107" s="5">
        <v>65402000000</v>
      </c>
      <c r="G107" s="5">
        <v>66132000000</v>
      </c>
      <c r="I107" s="5">
        <v>71233000000</v>
      </c>
      <c r="J107" s="5">
        <v>18329000000</v>
      </c>
      <c r="K107" s="5">
        <v>16788000000</v>
      </c>
      <c r="L107" s="5">
        <v>14924000000</v>
      </c>
      <c r="M107" s="5">
        <v>64163000000</v>
      </c>
      <c r="N107" s="5">
        <v>23461000000</v>
      </c>
      <c r="O107" s="5">
        <v>149113000000</v>
      </c>
      <c r="P107" s="5">
        <v>108429000000</v>
      </c>
      <c r="Q107" s="5">
        <v>120114000000</v>
      </c>
      <c r="R107" s="5">
        <v>230476000000</v>
      </c>
      <c r="S107" s="5">
        <v>102019000000</v>
      </c>
      <c r="T107" s="5">
        <v>305623000000</v>
      </c>
      <c r="U107" s="5">
        <v>174878000000</v>
      </c>
      <c r="V107" s="5">
        <v>296349000000</v>
      </c>
      <c r="W107" s="5">
        <v>697755000000</v>
      </c>
      <c r="Y107" s="5">
        <v>122633000000</v>
      </c>
      <c r="Z107" s="5">
        <v>123146000000</v>
      </c>
    </row>
    <row r="108" spans="2:26" ht="15.5" x14ac:dyDescent="0.35">
      <c r="C108" t="s">
        <v>108</v>
      </c>
      <c r="D108" s="5">
        <v>26069011000000</v>
      </c>
      <c r="E108" s="5">
        <v>28594779000000</v>
      </c>
      <c r="F108" s="5">
        <v>25052159000000</v>
      </c>
      <c r="G108" s="5">
        <v>22461734000000</v>
      </c>
      <c r="I108" s="5">
        <v>28594779000000</v>
      </c>
      <c r="J108" s="5">
        <v>23339144000000</v>
      </c>
      <c r="K108" s="5">
        <v>19970024000000</v>
      </c>
      <c r="L108" s="5">
        <v>17931654000000</v>
      </c>
      <c r="M108" s="5">
        <v>19209846000000</v>
      </c>
      <c r="N108" s="5">
        <v>18428942000000</v>
      </c>
      <c r="O108" s="5">
        <v>12712665000000</v>
      </c>
      <c r="P108" s="5">
        <v>12964794000000</v>
      </c>
      <c r="Q108" s="5">
        <v>12593285000000</v>
      </c>
      <c r="R108" s="5">
        <v>9287524000000</v>
      </c>
      <c r="S108" s="5">
        <v>8257683000000</v>
      </c>
      <c r="T108" s="5">
        <v>7883057000000</v>
      </c>
      <c r="U108" s="5">
        <v>6396610000000</v>
      </c>
      <c r="V108" s="5">
        <v>5302132000000</v>
      </c>
      <c r="W108" s="5">
        <v>5115937000000</v>
      </c>
      <c r="Y108" s="5">
        <v>2298627000000</v>
      </c>
      <c r="Z108" s="5">
        <v>1555826000000</v>
      </c>
    </row>
    <row r="109" spans="2:26" ht="15.5" x14ac:dyDescent="0.35">
      <c r="C109" t="s">
        <v>1128</v>
      </c>
      <c r="D109" s="5">
        <v>25154745000000</v>
      </c>
      <c r="E109" s="5">
        <v>26138582000000</v>
      </c>
      <c r="F109" s="5">
        <v>22979811000000</v>
      </c>
      <c r="G109" s="5">
        <v>23361001000000</v>
      </c>
      <c r="I109" s="5">
        <v>26138582000000</v>
      </c>
      <c r="J109" s="5">
        <v>23012879000000</v>
      </c>
      <c r="K109" s="5">
        <v>18846417000000</v>
      </c>
      <c r="L109" s="5">
        <v>16232539000000</v>
      </c>
      <c r="M109" s="5">
        <v>13480702000000</v>
      </c>
      <c r="N109" s="5">
        <v>14555802000000</v>
      </c>
      <c r="O109" s="5">
        <v>13718923000000</v>
      </c>
      <c r="P109" s="5">
        <v>11425519000000</v>
      </c>
      <c r="Q109" s="5">
        <v>10019279000000</v>
      </c>
      <c r="R109" s="5">
        <v>8162763000000</v>
      </c>
      <c r="S109" s="5">
        <v>7231871000000</v>
      </c>
      <c r="T109" s="5">
        <v>6884866000000</v>
      </c>
      <c r="U109" s="5">
        <v>5461285000000</v>
      </c>
      <c r="V109" s="5">
        <v>4492659000000</v>
      </c>
      <c r="W109" s="5">
        <v>4555043000000</v>
      </c>
      <c r="X109" s="5">
        <v>2905446000000</v>
      </c>
      <c r="Y109" s="5">
        <v>1560056000000</v>
      </c>
      <c r="Z109" s="5">
        <v>1409483000000</v>
      </c>
    </row>
    <row r="110" spans="2:26" ht="15.5" x14ac:dyDescent="0.35">
      <c r="C110" t="s">
        <v>118</v>
      </c>
    </row>
    <row r="111" spans="2:26" ht="15.5" x14ac:dyDescent="0.35">
      <c r="C111" t="s">
        <v>1130</v>
      </c>
      <c r="D111" s="5">
        <v>736853000000</v>
      </c>
      <c r="E111" s="5">
        <v>748082000000</v>
      </c>
      <c r="F111" s="5">
        <v>752583000000</v>
      </c>
      <c r="G111" s="5">
        <v>759443000000</v>
      </c>
      <c r="I111" s="5">
        <v>748082000000</v>
      </c>
      <c r="J111" s="5">
        <v>781079000000</v>
      </c>
      <c r="K111" s="5">
        <v>802325000000</v>
      </c>
      <c r="L111" s="5">
        <v>733485000000</v>
      </c>
      <c r="M111" s="5">
        <v>797087000000</v>
      </c>
      <c r="N111" s="5">
        <v>832249000000</v>
      </c>
      <c r="O111" s="5">
        <v>828752000000</v>
      </c>
      <c r="P111" s="5">
        <v>683878000000</v>
      </c>
      <c r="Q111" s="5">
        <v>781708000000</v>
      </c>
      <c r="R111" s="5">
        <v>504308000000</v>
      </c>
      <c r="S111" s="5">
        <v>297466000000</v>
      </c>
      <c r="T111" s="5">
        <v>307058000000</v>
      </c>
      <c r="U111" s="5">
        <v>110578000000</v>
      </c>
      <c r="V111" s="5">
        <v>114923000000</v>
      </c>
      <c r="W111" s="5">
        <v>121342000000</v>
      </c>
      <c r="X111" s="5">
        <v>141794000000</v>
      </c>
      <c r="Y111" s="5">
        <v>116690000000</v>
      </c>
      <c r="Z111" s="5">
        <v>77252000000</v>
      </c>
    </row>
    <row r="112" spans="2:26" ht="15.5" x14ac:dyDescent="0.35">
      <c r="C112" t="s">
        <v>117</v>
      </c>
      <c r="D112" s="5">
        <v>130773000000</v>
      </c>
      <c r="E112" s="5">
        <v>130773000000</v>
      </c>
      <c r="F112" s="5">
        <v>132787000000</v>
      </c>
      <c r="G112" s="5">
        <v>132787000000</v>
      </c>
      <c r="I112" s="5">
        <v>130773000000</v>
      </c>
      <c r="J112" s="5">
        <v>132787000000</v>
      </c>
      <c r="K112" s="5">
        <v>124587000000</v>
      </c>
      <c r="L112" s="5">
        <v>73849000000</v>
      </c>
      <c r="M112" s="5">
        <v>42073000000</v>
      </c>
      <c r="N112" s="5">
        <v>10738000000</v>
      </c>
      <c r="P112" s="5">
        <v>9707000000</v>
      </c>
      <c r="V112" s="5">
        <v>2780000000</v>
      </c>
      <c r="W112" s="5">
        <v>6657000000</v>
      </c>
      <c r="X112" s="5">
        <v>8268000000</v>
      </c>
      <c r="Y112" s="5">
        <v>5933000000</v>
      </c>
      <c r="Z112" s="5">
        <v>3754000000</v>
      </c>
    </row>
    <row r="113" spans="3:26" ht="15.5" x14ac:dyDescent="0.35">
      <c r="C113" t="s">
        <v>377</v>
      </c>
    </row>
    <row r="114" spans="3:26" ht="15.5" x14ac:dyDescent="0.35">
      <c r="C114" t="s">
        <v>1131</v>
      </c>
    </row>
    <row r="115" spans="3:26" ht="15.5" x14ac:dyDescent="0.35">
      <c r="C115" t="s">
        <v>119</v>
      </c>
      <c r="D115" s="5">
        <v>190075000000</v>
      </c>
      <c r="E115" s="5">
        <v>190075000000</v>
      </c>
      <c r="F115" s="5">
        <v>190075000000</v>
      </c>
      <c r="G115" s="5">
        <v>190075000000</v>
      </c>
      <c r="I115" s="5">
        <v>190075000000</v>
      </c>
      <c r="J115" s="5">
        <v>190075000000</v>
      </c>
      <c r="K115" s="5">
        <v>190075000000</v>
      </c>
      <c r="L115" s="5">
        <v>190075000000</v>
      </c>
      <c r="M115" s="5">
        <v>190075000000</v>
      </c>
      <c r="N115" s="5">
        <v>190075000000</v>
      </c>
      <c r="O115" s="5">
        <v>190075000000</v>
      </c>
      <c r="P115" s="5">
        <v>190075000000</v>
      </c>
      <c r="Q115" s="5">
        <v>190075000000</v>
      </c>
      <c r="R115" s="5">
        <v>190075000000</v>
      </c>
    </row>
    <row r="116" spans="3:26" ht="15.5" x14ac:dyDescent="0.35">
      <c r="C116" t="s">
        <v>190</v>
      </c>
    </row>
    <row r="117" spans="3:26" ht="15.5" x14ac:dyDescent="0.35">
      <c r="C117" t="s">
        <v>121</v>
      </c>
      <c r="D117" s="5">
        <v>37078655000000</v>
      </c>
      <c r="E117" s="5">
        <v>38083709000000</v>
      </c>
      <c r="F117" s="5">
        <v>34280132000000</v>
      </c>
      <c r="G117" s="5">
        <v>33412001000000</v>
      </c>
      <c r="I117" s="5">
        <v>38083709000000</v>
      </c>
      <c r="J117" s="5">
        <v>33545461000000</v>
      </c>
      <c r="K117" s="5">
        <v>27851946000000</v>
      </c>
      <c r="L117" s="5">
        <v>25022953000000</v>
      </c>
      <c r="M117" s="5">
        <v>26194548000000</v>
      </c>
      <c r="N117" s="5">
        <v>25235573000000</v>
      </c>
      <c r="O117" s="5">
        <v>18893684000000</v>
      </c>
      <c r="P117" s="5">
        <v>15992475000000</v>
      </c>
      <c r="Q117" s="5">
        <v>15788738000000</v>
      </c>
      <c r="R117" s="5">
        <v>12257391000000</v>
      </c>
      <c r="S117" s="5">
        <v>10089121000000</v>
      </c>
      <c r="T117" s="5">
        <v>9769591000000</v>
      </c>
      <c r="U117" s="5">
        <v>7917214000000</v>
      </c>
      <c r="V117" s="5">
        <v>6495246000000</v>
      </c>
      <c r="W117" s="5">
        <v>6452794000000</v>
      </c>
      <c r="X117" s="5">
        <v>4354460000000</v>
      </c>
      <c r="Y117" s="5">
        <v>2798874000000</v>
      </c>
      <c r="Z117" s="5">
        <v>2094665000000</v>
      </c>
    </row>
    <row r="118" spans="3:26" ht="15.5" x14ac:dyDescent="0.35">
      <c r="C118" t="s">
        <v>122</v>
      </c>
    </row>
    <row r="119" spans="3:26" ht="15.5" x14ac:dyDescent="0.35">
      <c r="C119" t="s">
        <v>123</v>
      </c>
    </row>
    <row r="120" spans="3:26" ht="15.5" x14ac:dyDescent="0.35">
      <c r="C120" t="s">
        <v>1132</v>
      </c>
      <c r="D120" s="5">
        <v>71433000000</v>
      </c>
      <c r="E120" s="5">
        <v>23453000000</v>
      </c>
      <c r="F120" s="5">
        <v>11062000000</v>
      </c>
      <c r="G120" s="5">
        <v>10999000000</v>
      </c>
      <c r="I120" s="5">
        <v>23453000000</v>
      </c>
      <c r="J120" s="5">
        <v>14928000000</v>
      </c>
      <c r="K120" s="5">
        <v>20501000000</v>
      </c>
      <c r="L120" s="5">
        <v>16495000000</v>
      </c>
      <c r="M120" s="5">
        <v>10020000000</v>
      </c>
      <c r="N120" s="5">
        <v>21590000000</v>
      </c>
      <c r="O120" s="5">
        <v>9479000000</v>
      </c>
      <c r="P120" s="5">
        <v>49919000000</v>
      </c>
      <c r="Q120" s="5">
        <v>38031000000</v>
      </c>
      <c r="R120" s="5">
        <v>15664000000</v>
      </c>
      <c r="S120" s="5">
        <v>17807000000</v>
      </c>
      <c r="T120" s="5">
        <v>1567000000</v>
      </c>
      <c r="U120" s="5">
        <v>2652000000</v>
      </c>
      <c r="V120" s="5">
        <v>3910000000</v>
      </c>
      <c r="W120" s="5">
        <v>1504000000</v>
      </c>
      <c r="Y120" s="5">
        <v>4177000000</v>
      </c>
      <c r="Z120" s="5">
        <v>83465000000</v>
      </c>
    </row>
    <row r="121" spans="3:26" ht="15.5" x14ac:dyDescent="0.35">
      <c r="C121" t="s">
        <v>1133</v>
      </c>
      <c r="D121" s="5">
        <v>26136867000000</v>
      </c>
      <c r="E121" s="5">
        <v>28666012000000</v>
      </c>
      <c r="F121" s="5">
        <v>25117561000000</v>
      </c>
      <c r="G121" s="5">
        <v>22527866000000</v>
      </c>
      <c r="I121" s="5">
        <v>28666012000000</v>
      </c>
      <c r="J121" s="5">
        <v>23357473000000</v>
      </c>
      <c r="K121" s="5">
        <v>19986812000000</v>
      </c>
      <c r="L121" s="5">
        <v>17946578000000</v>
      </c>
      <c r="M121" s="5">
        <v>19274009000000</v>
      </c>
      <c r="N121" s="5">
        <v>18452403000000</v>
      </c>
      <c r="O121" s="5">
        <v>12861778000000</v>
      </c>
      <c r="P121" s="5">
        <v>13073223000000</v>
      </c>
      <c r="Q121" s="5">
        <v>12713399000000</v>
      </c>
      <c r="R121" s="5">
        <v>9518000000000</v>
      </c>
      <c r="S121" s="5">
        <v>8359702000000</v>
      </c>
      <c r="T121" s="5">
        <v>8188680000000</v>
      </c>
      <c r="U121" s="5">
        <v>6571488000000</v>
      </c>
      <c r="V121" s="5">
        <v>5598481000000</v>
      </c>
      <c r="W121" s="5">
        <v>5813692000000</v>
      </c>
      <c r="Y121" s="5">
        <v>2421260000000</v>
      </c>
      <c r="Z121" s="5">
        <v>1678972000000</v>
      </c>
    </row>
    <row r="122" spans="3:26" ht="15.5" x14ac:dyDescent="0.35">
      <c r="C122" t="s">
        <v>1135</v>
      </c>
      <c r="D122" s="5">
        <v>26136867000000</v>
      </c>
      <c r="E122" s="5">
        <v>28666012000000</v>
      </c>
      <c r="F122" s="5">
        <v>25117561000000</v>
      </c>
      <c r="G122" s="5">
        <v>22527866000000</v>
      </c>
      <c r="I122" s="5">
        <v>28666012000000</v>
      </c>
      <c r="J122" s="5">
        <v>23357473000000</v>
      </c>
      <c r="K122" s="5">
        <v>19986812000000</v>
      </c>
      <c r="L122" s="5">
        <v>17946578000000</v>
      </c>
      <c r="M122" s="5">
        <v>19274009000000</v>
      </c>
      <c r="N122" s="5">
        <v>18452403000000</v>
      </c>
      <c r="O122" s="5">
        <v>12861778000000</v>
      </c>
      <c r="P122" s="5">
        <v>13073223000000</v>
      </c>
      <c r="Q122" s="5">
        <v>12713399000000</v>
      </c>
      <c r="R122" s="5">
        <v>9518000000000</v>
      </c>
      <c r="S122" s="5">
        <v>8359702000000</v>
      </c>
      <c r="T122" s="5">
        <v>8188680000000</v>
      </c>
      <c r="U122" s="5">
        <v>6571488000000</v>
      </c>
      <c r="V122" s="5">
        <v>5598481000000</v>
      </c>
      <c r="W122" s="5">
        <v>5813692000000</v>
      </c>
      <c r="Y122" s="5">
        <v>2421260000000</v>
      </c>
      <c r="Z122" s="5">
        <v>1678972000000</v>
      </c>
    </row>
    <row r="123" spans="3:26" ht="15.5" x14ac:dyDescent="0.35">
      <c r="C123" t="s">
        <v>1136</v>
      </c>
      <c r="D123" s="5">
        <v>605026000000</v>
      </c>
      <c r="E123" s="5">
        <v>1693642000000</v>
      </c>
      <c r="F123" s="5">
        <v>931022000000</v>
      </c>
      <c r="G123" s="5">
        <v>1085920000000</v>
      </c>
      <c r="I123" s="5">
        <v>1693642000000</v>
      </c>
      <c r="J123" s="5">
        <v>844674000000</v>
      </c>
      <c r="K123" s="5">
        <v>324650000000</v>
      </c>
      <c r="L123" s="5">
        <v>68011000000</v>
      </c>
      <c r="M123" s="5">
        <v>74122000000</v>
      </c>
      <c r="N123" s="5">
        <v>40012000000</v>
      </c>
      <c r="O123" s="5">
        <v>1593888000000</v>
      </c>
      <c r="P123" s="5">
        <v>94993000000</v>
      </c>
      <c r="Q123" s="5">
        <v>313930000000</v>
      </c>
      <c r="R123" s="5">
        <v>167589000000</v>
      </c>
      <c r="S123" s="5">
        <v>165237000000</v>
      </c>
      <c r="T123" s="5">
        <v>184455000000</v>
      </c>
      <c r="U123" s="5">
        <v>167905000000</v>
      </c>
      <c r="V123" s="5">
        <v>37436000000</v>
      </c>
      <c r="W123" s="5">
        <v>26293000000</v>
      </c>
      <c r="Y123" s="5">
        <v>22111000000</v>
      </c>
      <c r="Z123" s="5">
        <v>45916000000</v>
      </c>
    </row>
    <row r="124" spans="3:26" ht="15.5" x14ac:dyDescent="0.35">
      <c r="C124" t="s">
        <v>1138</v>
      </c>
      <c r="D124" s="5">
        <v>17213000000</v>
      </c>
      <c r="E124" s="5">
        <v>16695000000</v>
      </c>
      <c r="F124" s="5">
        <v>499950000000</v>
      </c>
      <c r="G124" s="5">
        <v>487050000000</v>
      </c>
      <c r="I124" s="5">
        <v>16695000000</v>
      </c>
      <c r="J124" s="5">
        <v>482850000000</v>
      </c>
    </row>
    <row r="125" spans="3:26" ht="15.5" x14ac:dyDescent="0.35">
      <c r="C125" t="s">
        <v>2764</v>
      </c>
      <c r="K125" s="5">
        <v>461910000000</v>
      </c>
      <c r="L125" s="5">
        <v>467025000000</v>
      </c>
      <c r="M125" s="5">
        <v>427575000000</v>
      </c>
      <c r="N125" s="5">
        <v>421500000000</v>
      </c>
      <c r="O125" s="5">
        <v>416475000000</v>
      </c>
    </row>
    <row r="126" spans="3:26" ht="15.5" x14ac:dyDescent="0.35">
      <c r="C126" t="s">
        <v>1137</v>
      </c>
      <c r="D126" s="5">
        <v>26198000000</v>
      </c>
      <c r="E126" s="5">
        <v>3172000000</v>
      </c>
      <c r="I126" s="5">
        <v>3172000000</v>
      </c>
      <c r="J126" s="5">
        <v>12262000000</v>
      </c>
      <c r="M126" s="5">
        <v>8888000000</v>
      </c>
      <c r="O126" s="5">
        <v>31464000000</v>
      </c>
      <c r="P126" s="5">
        <v>17098000000</v>
      </c>
      <c r="Q126" s="5">
        <v>15236000000</v>
      </c>
      <c r="T126" s="5">
        <v>3243000000</v>
      </c>
      <c r="U126" s="5">
        <v>34686000000</v>
      </c>
      <c r="V126" s="5">
        <v>4285000000</v>
      </c>
      <c r="W126" s="5">
        <v>1456000000</v>
      </c>
      <c r="X126" s="5">
        <v>3278000000</v>
      </c>
      <c r="Y126" s="5">
        <v>10540000000</v>
      </c>
    </row>
    <row r="127" spans="3:26" ht="15.5" x14ac:dyDescent="0.35">
      <c r="C127" t="s">
        <v>131</v>
      </c>
      <c r="D127" s="5">
        <v>47719000000</v>
      </c>
      <c r="E127" s="5">
        <v>33655000000</v>
      </c>
      <c r="F127" s="5">
        <v>19578000000</v>
      </c>
      <c r="G127" s="5">
        <v>62270000000</v>
      </c>
      <c r="I127" s="5">
        <v>33655000000</v>
      </c>
      <c r="J127" s="5">
        <v>43160000000</v>
      </c>
      <c r="K127" s="5">
        <v>74693000000</v>
      </c>
      <c r="L127" s="5">
        <v>50232000000</v>
      </c>
      <c r="M127" s="5">
        <v>43167000000</v>
      </c>
      <c r="N127" s="5">
        <v>30394000000</v>
      </c>
      <c r="O127" s="5">
        <v>26944000000</v>
      </c>
      <c r="P127" s="5">
        <v>43968000000</v>
      </c>
      <c r="Q127" s="5">
        <v>16921000000</v>
      </c>
      <c r="R127" s="5">
        <v>14904000000</v>
      </c>
      <c r="S127" s="5">
        <v>25549000000</v>
      </c>
      <c r="T127" s="5">
        <v>13239000000</v>
      </c>
      <c r="U127" s="5">
        <v>11612000000</v>
      </c>
      <c r="V127" s="5">
        <v>20781000000</v>
      </c>
      <c r="W127" s="5">
        <v>7281000000</v>
      </c>
      <c r="X127" s="5">
        <v>7132000000</v>
      </c>
      <c r="Y127" s="5">
        <v>10971000000</v>
      </c>
      <c r="Z127" s="5">
        <v>3716000000</v>
      </c>
    </row>
    <row r="128" spans="3:26" ht="15.5" x14ac:dyDescent="0.35">
      <c r="C128" t="s">
        <v>132</v>
      </c>
    </row>
    <row r="129" spans="3:26" ht="15.5" x14ac:dyDescent="0.35">
      <c r="C129" t="s">
        <v>2140</v>
      </c>
      <c r="O129" s="5">
        <v>241000000</v>
      </c>
      <c r="Q129" s="5">
        <v>108000000</v>
      </c>
      <c r="R129" s="5">
        <v>7855000000</v>
      </c>
      <c r="S129" s="5">
        <v>1927000000</v>
      </c>
      <c r="T129" s="5">
        <v>4540000000</v>
      </c>
      <c r="U129" s="5">
        <v>4095000000</v>
      </c>
    </row>
    <row r="130" spans="3:26" ht="15.5" x14ac:dyDescent="0.35">
      <c r="C130" t="s">
        <v>1139</v>
      </c>
      <c r="T130" s="5">
        <v>50000000000</v>
      </c>
    </row>
    <row r="131" spans="3:26" ht="15.5" x14ac:dyDescent="0.35">
      <c r="C131" t="s">
        <v>147</v>
      </c>
      <c r="D131" s="5">
        <v>29864501000000</v>
      </c>
      <c r="E131" s="5">
        <v>30938191000000</v>
      </c>
      <c r="F131" s="5">
        <v>27195106000000</v>
      </c>
      <c r="G131" s="5">
        <v>26399931000000</v>
      </c>
      <c r="I131" s="5">
        <v>30938191000000</v>
      </c>
      <c r="J131" s="5">
        <v>26703665000000</v>
      </c>
      <c r="K131" s="5">
        <v>21311389000000</v>
      </c>
      <c r="L131" s="5">
        <v>18823716000000</v>
      </c>
      <c r="M131" s="5">
        <v>20113344000000</v>
      </c>
      <c r="N131" s="5">
        <v>19218857000000</v>
      </c>
      <c r="O131" s="5">
        <v>16098826000000</v>
      </c>
      <c r="P131" s="5">
        <v>13476317000000</v>
      </c>
      <c r="Q131" s="5">
        <v>13344943000000</v>
      </c>
      <c r="R131" s="5">
        <v>9861207000000</v>
      </c>
      <c r="S131" s="5">
        <v>8675389000000</v>
      </c>
      <c r="T131" s="5">
        <v>8549452000000</v>
      </c>
      <c r="U131" s="5">
        <v>6881835000000</v>
      </c>
      <c r="V131" s="5">
        <v>5739581000000</v>
      </c>
      <c r="W131" s="5">
        <v>5895160000000</v>
      </c>
      <c r="X131" s="5">
        <v>50581000000</v>
      </c>
      <c r="Y131" s="5">
        <v>2497482000000</v>
      </c>
      <c r="Z131" s="5">
        <v>1832675000000</v>
      </c>
    </row>
    <row r="132" spans="3:26" ht="15.5" x14ac:dyDescent="0.35">
      <c r="C132" t="s">
        <v>148</v>
      </c>
    </row>
    <row r="133" spans="3:26" ht="15.5" x14ac:dyDescent="0.35">
      <c r="C133" t="s">
        <v>149</v>
      </c>
      <c r="D133" s="5">
        <v>3791973000000</v>
      </c>
      <c r="E133" s="5">
        <v>3791973000000</v>
      </c>
      <c r="F133" s="5">
        <v>3791973000000</v>
      </c>
      <c r="G133" s="5">
        <v>3791973000000</v>
      </c>
      <c r="I133" s="5">
        <v>3791973000000</v>
      </c>
      <c r="J133" s="5">
        <v>3791973000000</v>
      </c>
      <c r="K133" s="5">
        <v>3791973000000</v>
      </c>
      <c r="L133" s="5">
        <v>3791973000000</v>
      </c>
      <c r="M133" s="5">
        <v>3791973000000</v>
      </c>
      <c r="N133" s="5">
        <v>3791973000000</v>
      </c>
      <c r="O133" s="5">
        <v>1663146000000</v>
      </c>
      <c r="P133" s="5">
        <v>1663146000000</v>
      </c>
      <c r="Q133" s="5">
        <v>1663146000000</v>
      </c>
      <c r="R133" s="5">
        <v>1663146000000</v>
      </c>
      <c r="S133" s="5">
        <v>653629000000</v>
      </c>
      <c r="T133" s="5">
        <v>591089000000</v>
      </c>
      <c r="U133" s="5">
        <v>591032000000</v>
      </c>
      <c r="V133" s="5">
        <v>428284000000</v>
      </c>
      <c r="W133" s="5">
        <v>375688000000</v>
      </c>
      <c r="X133" s="5">
        <v>375688000000</v>
      </c>
      <c r="Y133" s="5">
        <v>274225000000</v>
      </c>
      <c r="Z133" s="5">
        <v>274225000000</v>
      </c>
    </row>
    <row r="134" spans="3:26" ht="15.5" x14ac:dyDescent="0.35">
      <c r="C134" t="s">
        <v>150</v>
      </c>
      <c r="D134" s="5">
        <v>3791973000000</v>
      </c>
      <c r="E134" s="5">
        <v>3791973000000</v>
      </c>
      <c r="F134" s="5">
        <v>3791973000000</v>
      </c>
      <c r="G134" s="5">
        <v>3791973000000</v>
      </c>
      <c r="I134" s="5">
        <v>3791973000000</v>
      </c>
      <c r="J134" s="5">
        <v>3791973000000</v>
      </c>
      <c r="K134" s="5">
        <v>3791973000000</v>
      </c>
      <c r="L134" s="5">
        <v>3791973000000</v>
      </c>
      <c r="M134" s="5">
        <v>3791973000000</v>
      </c>
      <c r="N134" s="5">
        <v>3791973000000</v>
      </c>
      <c r="O134" s="5">
        <v>1663146000000</v>
      </c>
      <c r="P134" s="5">
        <v>1663146000000</v>
      </c>
      <c r="Q134" s="5">
        <v>1663146000000</v>
      </c>
      <c r="R134" s="5">
        <v>1663146000000</v>
      </c>
      <c r="S134" s="5">
        <v>653629000000</v>
      </c>
      <c r="T134" s="5">
        <v>591089000000</v>
      </c>
      <c r="U134" s="5">
        <v>591032000000</v>
      </c>
      <c r="V134" s="5">
        <v>428284000000</v>
      </c>
      <c r="W134" s="5">
        <v>375688000000</v>
      </c>
      <c r="X134" s="5">
        <v>375688000000</v>
      </c>
      <c r="Y134" s="5">
        <v>274225000000</v>
      </c>
      <c r="Z134" s="5">
        <v>274225000000</v>
      </c>
    </row>
    <row r="135" spans="3:26" ht="15.5" x14ac:dyDescent="0.35">
      <c r="C135" t="s">
        <v>151</v>
      </c>
      <c r="D135" s="5">
        <v>1267378000000</v>
      </c>
      <c r="E135" s="5">
        <v>1267378000000</v>
      </c>
      <c r="F135" s="5">
        <v>1267378000000</v>
      </c>
      <c r="G135" s="5">
        <v>1267378000000</v>
      </c>
      <c r="I135" s="5">
        <v>1267378000000</v>
      </c>
      <c r="J135" s="5">
        <v>1267378000000</v>
      </c>
      <c r="K135" s="5">
        <v>1267378000000</v>
      </c>
      <c r="L135" s="5">
        <v>1267378000000</v>
      </c>
      <c r="M135" s="5">
        <v>1267378000000</v>
      </c>
      <c r="N135" s="5">
        <v>1267378000000</v>
      </c>
      <c r="O135" s="5">
        <v>238348000000</v>
      </c>
      <c r="P135" s="5">
        <v>238348000000</v>
      </c>
      <c r="Q135" s="5">
        <v>238348000000</v>
      </c>
      <c r="R135" s="5">
        <v>238348000000</v>
      </c>
      <c r="S135" s="5">
        <v>279650000000</v>
      </c>
      <c r="T135" s="5">
        <v>217490000000</v>
      </c>
      <c r="U135" s="5">
        <v>217433000000</v>
      </c>
      <c r="V135" s="5">
        <v>178773000000</v>
      </c>
      <c r="W135" s="5">
        <v>127418000000</v>
      </c>
      <c r="X135" s="5">
        <v>127419000000</v>
      </c>
      <c r="Y135" s="5">
        <v>27446000000</v>
      </c>
      <c r="Z135" s="5">
        <v>27446000000</v>
      </c>
    </row>
    <row r="136" spans="3:26" ht="15.5" x14ac:dyDescent="0.35">
      <c r="C136" t="s">
        <v>2765</v>
      </c>
    </row>
    <row r="137" spans="3:26" ht="15.5" x14ac:dyDescent="0.35">
      <c r="C137" t="s">
        <v>1721</v>
      </c>
      <c r="D137" s="5">
        <v>1267378000000</v>
      </c>
      <c r="E137" s="5">
        <v>1267378000000</v>
      </c>
      <c r="F137" s="5">
        <v>1267378000000</v>
      </c>
      <c r="G137" s="5">
        <v>1267378000000</v>
      </c>
      <c r="I137" s="5">
        <v>1267378000000</v>
      </c>
      <c r="J137" s="5">
        <v>1267378000000</v>
      </c>
      <c r="K137" s="5">
        <v>1267378000000</v>
      </c>
      <c r="L137" s="5">
        <v>1267378000000</v>
      </c>
      <c r="M137" s="5">
        <v>1267378000000</v>
      </c>
      <c r="N137" s="5">
        <v>1267378000000</v>
      </c>
      <c r="O137" s="5">
        <v>238348000000</v>
      </c>
      <c r="P137" s="5">
        <v>238348000000</v>
      </c>
      <c r="Q137" s="5">
        <v>238348000000</v>
      </c>
      <c r="R137" s="5">
        <v>238348000000</v>
      </c>
      <c r="S137" s="5">
        <v>279650000000</v>
      </c>
      <c r="T137" s="5">
        <v>217490000000</v>
      </c>
      <c r="U137" s="5">
        <v>217433000000</v>
      </c>
      <c r="V137" s="5">
        <v>178773000000</v>
      </c>
      <c r="W137" s="5">
        <v>127418000000</v>
      </c>
      <c r="X137" s="5">
        <v>127419000000</v>
      </c>
      <c r="Y137" s="5">
        <v>27446000000</v>
      </c>
      <c r="Z137" s="5">
        <v>27446000000</v>
      </c>
    </row>
    <row r="138" spans="3:26" ht="15.5" x14ac:dyDescent="0.35">
      <c r="C138" t="s">
        <v>152</v>
      </c>
      <c r="D138" s="5">
        <v>1801205000000</v>
      </c>
      <c r="E138" s="5">
        <v>1723037000000</v>
      </c>
      <c r="F138" s="5">
        <v>1651966000000</v>
      </c>
      <c r="G138" s="5">
        <v>1578229000000</v>
      </c>
      <c r="I138" s="5">
        <v>1723037000000</v>
      </c>
      <c r="J138" s="5">
        <v>1421089000000</v>
      </c>
      <c r="K138" s="5">
        <v>1125687000000</v>
      </c>
      <c r="L138" s="5">
        <v>884396000000</v>
      </c>
      <c r="M138" s="5">
        <v>748437000000</v>
      </c>
      <c r="N138" s="5">
        <v>669045000000</v>
      </c>
      <c r="O138" s="5">
        <v>640606000000</v>
      </c>
      <c r="P138" s="5">
        <v>561639000000</v>
      </c>
      <c r="Q138" s="5">
        <v>471779000000</v>
      </c>
      <c r="R138" s="5">
        <v>407856000000</v>
      </c>
      <c r="S138" s="5">
        <v>378513000000</v>
      </c>
      <c r="T138" s="5">
        <v>294334000000</v>
      </c>
      <c r="U138" s="5">
        <v>226914000000</v>
      </c>
      <c r="V138" s="5">
        <v>148608000000</v>
      </c>
      <c r="W138" s="5">
        <v>54528000000</v>
      </c>
      <c r="X138" s="5">
        <v>18313000000</v>
      </c>
      <c r="Y138" s="5">
        <v>-12140000000</v>
      </c>
      <c r="Z138" s="5">
        <v>-28209000000</v>
      </c>
    </row>
    <row r="139" spans="3:26" ht="15.5" x14ac:dyDescent="0.35">
      <c r="C139" t="s">
        <v>153</v>
      </c>
      <c r="D139" s="5">
        <v>6000000000</v>
      </c>
      <c r="E139" s="5">
        <v>6000000000</v>
      </c>
      <c r="F139" s="5">
        <v>6000000000</v>
      </c>
      <c r="G139" s="5">
        <v>5500000000</v>
      </c>
      <c r="I139" s="5">
        <v>6000000000</v>
      </c>
      <c r="J139" s="5">
        <v>5500000000</v>
      </c>
      <c r="K139" s="5">
        <v>5000000000</v>
      </c>
      <c r="L139" s="5">
        <v>4500000000</v>
      </c>
      <c r="M139" s="5">
        <v>4000000000</v>
      </c>
    </row>
    <row r="140" spans="3:26" ht="15.5" x14ac:dyDescent="0.35">
      <c r="C140" t="s">
        <v>154</v>
      </c>
      <c r="D140" s="5">
        <v>1795205000000</v>
      </c>
      <c r="E140" s="5">
        <v>1717037000000</v>
      </c>
      <c r="F140" s="5">
        <v>1645966000000</v>
      </c>
      <c r="G140" s="5">
        <v>1572729000000</v>
      </c>
      <c r="I140" s="5">
        <v>1717037000000</v>
      </c>
      <c r="J140" s="5">
        <v>1415589000000</v>
      </c>
      <c r="K140" s="5">
        <v>1120687000000</v>
      </c>
      <c r="L140" s="5">
        <v>879896000000</v>
      </c>
      <c r="M140" s="5">
        <v>744437000000</v>
      </c>
      <c r="N140" s="5">
        <v>669045000000</v>
      </c>
      <c r="O140" s="5">
        <v>640606000000</v>
      </c>
      <c r="P140" s="5">
        <v>561639000000</v>
      </c>
      <c r="Q140" s="5">
        <v>471779000000</v>
      </c>
      <c r="R140" s="5">
        <v>407856000000</v>
      </c>
      <c r="S140" s="5">
        <v>378513000000</v>
      </c>
      <c r="T140" s="5">
        <v>294334000000</v>
      </c>
      <c r="U140" s="5">
        <v>226914000000</v>
      </c>
      <c r="V140" s="5">
        <v>148608000000</v>
      </c>
      <c r="W140" s="5">
        <v>54528000000</v>
      </c>
      <c r="X140" s="5">
        <v>18313000000</v>
      </c>
    </row>
    <row r="141" spans="3:26" ht="15.5" x14ac:dyDescent="0.35">
      <c r="C141" t="s">
        <v>155</v>
      </c>
      <c r="D141" s="5">
        <v>1801205000000</v>
      </c>
      <c r="E141" s="5">
        <v>1723037000000</v>
      </c>
      <c r="F141" s="5">
        <v>1651966000000</v>
      </c>
      <c r="G141" s="5">
        <v>1578229000000</v>
      </c>
      <c r="I141" s="5">
        <v>1723037000000</v>
      </c>
      <c r="J141" s="5">
        <v>1421089000000</v>
      </c>
      <c r="K141" s="5">
        <v>1125687000000</v>
      </c>
      <c r="L141" s="5">
        <v>884396000000</v>
      </c>
      <c r="M141" s="5">
        <v>748437000000</v>
      </c>
      <c r="N141" s="5">
        <v>669045000000</v>
      </c>
      <c r="O141" s="5">
        <v>640606000000</v>
      </c>
      <c r="P141" s="5">
        <v>561639000000</v>
      </c>
      <c r="Q141" s="5">
        <v>471779000000</v>
      </c>
      <c r="R141" s="5">
        <v>407856000000</v>
      </c>
      <c r="S141" s="5">
        <v>378513000000</v>
      </c>
      <c r="T141" s="5">
        <v>294334000000</v>
      </c>
      <c r="U141" s="5">
        <v>226914000000</v>
      </c>
      <c r="V141" s="5">
        <v>148608000000</v>
      </c>
      <c r="W141" s="5">
        <v>54528000000</v>
      </c>
      <c r="X141" s="5">
        <v>18313000000</v>
      </c>
      <c r="Y141" s="5">
        <v>-12140000000</v>
      </c>
      <c r="Z141" s="5">
        <v>-28209000000</v>
      </c>
    </row>
    <row r="142" spans="3:26" ht="15.5" x14ac:dyDescent="0.35">
      <c r="C142" t="s">
        <v>9</v>
      </c>
      <c r="D142" s="5">
        <v>7214154000000</v>
      </c>
      <c r="E142" s="5">
        <v>7145518000000</v>
      </c>
      <c r="F142" s="5">
        <v>7085026000000</v>
      </c>
      <c r="G142" s="5">
        <v>7012070000000</v>
      </c>
      <c r="I142" s="5">
        <v>7145518000000</v>
      </c>
      <c r="J142" s="5">
        <v>6841796000000</v>
      </c>
      <c r="K142" s="5">
        <v>6540557000000</v>
      </c>
      <c r="L142" s="5">
        <v>6199237000000</v>
      </c>
      <c r="M142" s="5">
        <v>6081204000000</v>
      </c>
      <c r="N142" s="5">
        <v>6016716000000</v>
      </c>
      <c r="O142" s="5">
        <v>2794858000000</v>
      </c>
      <c r="P142" s="5">
        <v>2516158000000</v>
      </c>
      <c r="Q142" s="5">
        <v>2443795000000</v>
      </c>
      <c r="R142" s="5">
        <v>2396184000000</v>
      </c>
      <c r="S142" s="5">
        <v>1413732000000</v>
      </c>
      <c r="T142" s="5">
        <v>1220139000000</v>
      </c>
      <c r="U142" s="5">
        <v>1035379000000</v>
      </c>
      <c r="V142" s="5">
        <v>755665000000</v>
      </c>
      <c r="W142" s="5">
        <v>557634000000</v>
      </c>
      <c r="X142" s="5">
        <v>521420000000</v>
      </c>
      <c r="Y142" s="5">
        <v>301392000000</v>
      </c>
      <c r="Z142" s="5">
        <v>261990000000</v>
      </c>
    </row>
    <row r="143" spans="3:26" ht="15.5" x14ac:dyDescent="0.35">
      <c r="C143" t="s">
        <v>157</v>
      </c>
      <c r="D143" s="5">
        <v>37078655000000</v>
      </c>
      <c r="E143" s="5">
        <v>38083709000000</v>
      </c>
      <c r="F143" s="5">
        <v>34280132000000</v>
      </c>
      <c r="G143" s="5">
        <v>33412001000000</v>
      </c>
      <c r="I143" s="5">
        <v>38083709000000</v>
      </c>
      <c r="J143" s="5">
        <v>33545461000000</v>
      </c>
      <c r="K143" s="5">
        <v>27851946000000</v>
      </c>
      <c r="L143" s="5">
        <v>25022953000000</v>
      </c>
      <c r="M143" s="5">
        <v>26194548000000</v>
      </c>
      <c r="N143" s="5">
        <v>25235573000000</v>
      </c>
      <c r="O143" s="5">
        <v>18893684000000</v>
      </c>
      <c r="P143" s="5">
        <v>15992475000000</v>
      </c>
      <c r="Q143" s="5">
        <v>15788738000000</v>
      </c>
      <c r="R143" s="5">
        <v>12257391000000</v>
      </c>
      <c r="S143" s="5">
        <v>10089121000000</v>
      </c>
      <c r="T143" s="5">
        <v>9769591000000</v>
      </c>
      <c r="U143" s="5">
        <v>7917214000000</v>
      </c>
      <c r="V143" s="5">
        <v>6495246000000</v>
      </c>
      <c r="W143" s="5">
        <v>6452794000000</v>
      </c>
      <c r="X143" s="5">
        <v>572001000000</v>
      </c>
      <c r="Y143" s="5">
        <v>2798874000000</v>
      </c>
      <c r="Z143" s="5">
        <v>2094665000000</v>
      </c>
    </row>
    <row r="144" spans="3:26" ht="15.5" x14ac:dyDescent="0.35">
      <c r="C144" t="s">
        <v>158</v>
      </c>
      <c r="D144" s="5">
        <v>37919730514</v>
      </c>
      <c r="E144" s="5">
        <v>37919730514</v>
      </c>
      <c r="F144" s="5">
        <v>37919730514</v>
      </c>
      <c r="G144" s="5">
        <v>37919730514</v>
      </c>
      <c r="I144" s="5">
        <v>37919730514</v>
      </c>
      <c r="J144" s="5">
        <v>37919730514</v>
      </c>
      <c r="K144" s="5">
        <v>37919730514</v>
      </c>
      <c r="L144" s="5">
        <v>37919730514</v>
      </c>
      <c r="M144" s="5">
        <v>37919730514</v>
      </c>
      <c r="N144" s="5">
        <v>37919730514</v>
      </c>
      <c r="O144" s="5">
        <v>16631460751</v>
      </c>
      <c r="P144" s="5">
        <v>16631460751</v>
      </c>
      <c r="Q144" s="5">
        <v>16631460751</v>
      </c>
      <c r="R144" s="5">
        <v>16631460751</v>
      </c>
      <c r="S144" s="5">
        <v>6536286535</v>
      </c>
      <c r="T144" s="5">
        <v>5910894430</v>
      </c>
      <c r="U144" s="5">
        <v>5910324430</v>
      </c>
      <c r="V144" s="5">
        <v>4282838507</v>
      </c>
      <c r="W144" s="5">
        <v>3756875883</v>
      </c>
      <c r="X144" s="5">
        <v>3756875883</v>
      </c>
      <c r="Y144" s="5">
        <v>2742245170</v>
      </c>
      <c r="Z144" s="5">
        <v>2742245170</v>
      </c>
    </row>
    <row r="146" spans="2:26" ht="15.5" x14ac:dyDescent="0.35">
      <c r="B146" t="s">
        <v>159</v>
      </c>
      <c r="C146" t="s">
        <v>160</v>
      </c>
      <c r="D146" s="5">
        <v>-72186000000</v>
      </c>
      <c r="E146" s="5">
        <v>1212776000000</v>
      </c>
      <c r="F146" s="5">
        <v>1184650000000</v>
      </c>
      <c r="G146" s="5">
        <v>-1203268000000</v>
      </c>
      <c r="I146" s="5">
        <v>1980369000000</v>
      </c>
      <c r="J146" s="5">
        <v>2470595000000</v>
      </c>
      <c r="K146" s="5">
        <v>2988748000000</v>
      </c>
      <c r="L146" s="5">
        <v>-1423770000000</v>
      </c>
      <c r="M146" s="5">
        <v>559743000000</v>
      </c>
      <c r="N146" s="5">
        <v>-2427654000000</v>
      </c>
      <c r="O146" s="5">
        <v>-308413000000</v>
      </c>
      <c r="P146" s="5">
        <v>-2188005000000</v>
      </c>
      <c r="Q146" s="5">
        <v>1487071000000</v>
      </c>
      <c r="R146" s="5">
        <v>-467961000000</v>
      </c>
      <c r="S146" s="5">
        <v>-179110000000</v>
      </c>
      <c r="T146" s="5">
        <v>634979000000</v>
      </c>
      <c r="U146" s="5">
        <v>153644000000</v>
      </c>
      <c r="V146" s="5">
        <v>-53446000000</v>
      </c>
      <c r="W146" s="5">
        <v>380888000000</v>
      </c>
      <c r="X146" s="5">
        <v>184366000000</v>
      </c>
      <c r="Y146" s="5">
        <v>53806000000</v>
      </c>
      <c r="Z146" s="5">
        <v>97402000000</v>
      </c>
    </row>
    <row r="147" spans="2:26" ht="15.5" x14ac:dyDescent="0.35">
      <c r="C147" t="s">
        <v>2766</v>
      </c>
      <c r="D147" s="5">
        <v>592168000000</v>
      </c>
      <c r="E147" s="5">
        <v>564528000000</v>
      </c>
      <c r="F147" s="5">
        <v>498555000000</v>
      </c>
      <c r="G147" s="5">
        <v>593506000000</v>
      </c>
      <c r="I147" s="5">
        <v>2267953000000</v>
      </c>
      <c r="J147" s="5">
        <v>2144801000000</v>
      </c>
      <c r="K147" s="5">
        <v>1705192000000</v>
      </c>
      <c r="L147" s="5">
        <v>1389576000000</v>
      </c>
      <c r="M147" s="5">
        <v>1330721000000</v>
      </c>
      <c r="N147" s="5">
        <v>1315105000000</v>
      </c>
      <c r="O147" s="5">
        <v>1359171000000</v>
      </c>
      <c r="P147" s="5">
        <v>1310958000000</v>
      </c>
      <c r="Q147" s="5">
        <v>1185825000000</v>
      </c>
      <c r="R147" s="5">
        <v>1089170000000</v>
      </c>
      <c r="S147" s="5">
        <v>1015953000000</v>
      </c>
      <c r="T147" s="5">
        <v>913315000000</v>
      </c>
      <c r="U147" s="5">
        <v>672934000000</v>
      </c>
      <c r="V147" s="5">
        <v>596040000000</v>
      </c>
      <c r="W147" s="5">
        <v>503154000000</v>
      </c>
      <c r="X147" s="5">
        <v>342887000000</v>
      </c>
      <c r="Y147" s="5">
        <v>247577000000</v>
      </c>
      <c r="Z147" s="5">
        <v>201863000000</v>
      </c>
    </row>
    <row r="148" spans="2:26" ht="15.5" x14ac:dyDescent="0.35">
      <c r="C148" t="s">
        <v>1110</v>
      </c>
      <c r="U148" s="5">
        <v>25133000000</v>
      </c>
      <c r="X148" s="5">
        <v>9004000000</v>
      </c>
      <c r="Y148" s="5">
        <v>11147000000</v>
      </c>
      <c r="Z148" s="5">
        <v>9357000000</v>
      </c>
    </row>
    <row r="149" spans="2:26" ht="15.5" x14ac:dyDescent="0.35">
      <c r="C149" t="s">
        <v>2767</v>
      </c>
    </row>
    <row r="150" spans="2:26" ht="15.5" x14ac:dyDescent="0.35">
      <c r="C150" t="s">
        <v>2768</v>
      </c>
      <c r="D150" s="5">
        <v>-314477000000</v>
      </c>
      <c r="E150" s="5">
        <v>-306644000000</v>
      </c>
      <c r="F150" s="5">
        <v>-295314000000</v>
      </c>
      <c r="G150" s="5">
        <v>-311597000000</v>
      </c>
      <c r="I150" s="5">
        <v>-1242337000000</v>
      </c>
      <c r="J150" s="5">
        <v>-1110890000000</v>
      </c>
      <c r="K150" s="5">
        <v>-713189000000</v>
      </c>
      <c r="L150" s="5">
        <v>-516727000000</v>
      </c>
      <c r="M150" s="5">
        <v>-533253000000</v>
      </c>
      <c r="N150" s="5">
        <v>-730744000000</v>
      </c>
      <c r="O150" s="5">
        <v>-733507000000</v>
      </c>
      <c r="P150" s="5">
        <v>-648330000000</v>
      </c>
      <c r="Q150" s="5">
        <v>-567376000000</v>
      </c>
      <c r="R150" s="5">
        <v>-600406000000</v>
      </c>
      <c r="S150" s="5">
        <v>-629213000000</v>
      </c>
      <c r="T150" s="5">
        <v>-592995000000</v>
      </c>
      <c r="U150" s="5">
        <v>-353330000000</v>
      </c>
      <c r="V150" s="5">
        <v>-319156000000</v>
      </c>
      <c r="W150" s="5">
        <v>-294411000000</v>
      </c>
      <c r="X150" s="5">
        <v>-196913000000</v>
      </c>
      <c r="Y150" s="5">
        <v>-162909000000</v>
      </c>
      <c r="Z150" s="5">
        <v>-124181000000</v>
      </c>
    </row>
    <row r="151" spans="2:26" ht="15.5" x14ac:dyDescent="0.35">
      <c r="C151" t="s">
        <v>2769</v>
      </c>
      <c r="W151" s="5">
        <v>1197000000</v>
      </c>
      <c r="X151" s="5">
        <v>3774000000</v>
      </c>
      <c r="Y151" s="5">
        <v>7268000000</v>
      </c>
      <c r="Z151" s="5">
        <v>2007000000</v>
      </c>
    </row>
    <row r="152" spans="2:26" ht="15.5" x14ac:dyDescent="0.35">
      <c r="C152" t="s">
        <v>370</v>
      </c>
      <c r="D152" s="5">
        <v>-64312000000</v>
      </c>
      <c r="E152" s="5">
        <v>-41572000000</v>
      </c>
      <c r="F152" s="5">
        <v>-54484000000</v>
      </c>
      <c r="G152" s="5">
        <v>-28701000000</v>
      </c>
      <c r="I152" s="5">
        <v>-179917000000</v>
      </c>
      <c r="J152" s="5">
        <v>-175842000000</v>
      </c>
      <c r="K152" s="5">
        <v>-183223000000</v>
      </c>
      <c r="L152" s="5">
        <v>-165773000000</v>
      </c>
      <c r="M152" s="5">
        <v>-149251000000</v>
      </c>
      <c r="N152" s="5">
        <v>-173430000000</v>
      </c>
      <c r="O152" s="5">
        <v>-210063000000</v>
      </c>
      <c r="P152" s="5">
        <v>-169273000000</v>
      </c>
      <c r="Q152" s="5">
        <v>-230041000000</v>
      </c>
      <c r="R152" s="5">
        <v>-172048000000</v>
      </c>
      <c r="S152" s="5">
        <v>-108022000000</v>
      </c>
      <c r="T152" s="5">
        <v>-79199000000</v>
      </c>
      <c r="U152" s="5">
        <v>-70610000000</v>
      </c>
      <c r="V152" s="5">
        <v>-111202000000</v>
      </c>
      <c r="W152" s="5">
        <v>-67084000000</v>
      </c>
      <c r="X152" s="5">
        <v>-38387000000</v>
      </c>
      <c r="Y152" s="5">
        <v>-27701000000</v>
      </c>
      <c r="Z152" s="5">
        <v>-27920000000</v>
      </c>
    </row>
    <row r="153" spans="2:26" ht="15.5" x14ac:dyDescent="0.35">
      <c r="C153" t="s">
        <v>1118</v>
      </c>
      <c r="D153" s="5">
        <v>-82177000000</v>
      </c>
      <c r="E153" s="5">
        <v>-66852000000</v>
      </c>
      <c r="F153" s="5">
        <v>-85123000000</v>
      </c>
      <c r="G153" s="5">
        <v>-70196000000</v>
      </c>
      <c r="I153" s="5">
        <v>-293639000000</v>
      </c>
      <c r="J153" s="5">
        <v>-304537000000</v>
      </c>
      <c r="K153" s="5">
        <v>-284759000000</v>
      </c>
      <c r="L153" s="5">
        <v>-280769000000</v>
      </c>
      <c r="M153" s="5">
        <v>-268967000000</v>
      </c>
      <c r="N153" s="5">
        <v>-241300000000</v>
      </c>
      <c r="O153" s="5">
        <v>-251689000000</v>
      </c>
      <c r="P153" s="5">
        <v>-228912000000</v>
      </c>
      <c r="Q153" s="5">
        <v>-233503000000</v>
      </c>
      <c r="R153" s="5">
        <v>-199624000000</v>
      </c>
      <c r="S153" s="5">
        <v>-150914000000</v>
      </c>
      <c r="T153" s="5">
        <v>-134494000000</v>
      </c>
      <c r="U153" s="5">
        <v>-115756000000</v>
      </c>
      <c r="V153" s="5">
        <v>-112344000000</v>
      </c>
      <c r="W153" s="5">
        <v>-84117000000</v>
      </c>
      <c r="X153" s="5">
        <v>-62612000000</v>
      </c>
      <c r="Y153" s="5">
        <v>-35435000000</v>
      </c>
      <c r="Z153" s="5">
        <v>-33296000000</v>
      </c>
    </row>
    <row r="154" spans="2:26" ht="15.5" x14ac:dyDescent="0.35">
      <c r="C154" t="s">
        <v>2674</v>
      </c>
      <c r="Y154" s="5">
        <v>-985000000</v>
      </c>
      <c r="Z154" s="5">
        <v>-8117000000</v>
      </c>
    </row>
    <row r="155" spans="2:26" ht="15.5" x14ac:dyDescent="0.35">
      <c r="C155" t="s">
        <v>2770</v>
      </c>
      <c r="Q155" s="5">
        <v>-37875000000</v>
      </c>
      <c r="R155" s="5">
        <v>-15302000000</v>
      </c>
      <c r="S155" s="5">
        <v>-16439000000</v>
      </c>
      <c r="T155" s="5">
        <v>-21318000000</v>
      </c>
      <c r="U155" s="5">
        <v>-57345000000</v>
      </c>
      <c r="V155" s="5">
        <v>95742000000</v>
      </c>
      <c r="W155" s="5">
        <v>3064000000</v>
      </c>
      <c r="X155" s="5">
        <v>1078000000</v>
      </c>
    </row>
    <row r="156" spans="2:26" ht="15.5" x14ac:dyDescent="0.35">
      <c r="C156" t="s">
        <v>2771</v>
      </c>
      <c r="D156" s="5">
        <v>65174000000</v>
      </c>
      <c r="E156" s="5">
        <v>-3858000000</v>
      </c>
      <c r="F156" s="5">
        <v>1772000000</v>
      </c>
      <c r="G156" s="5">
        <v>8342000000</v>
      </c>
      <c r="I156" s="5">
        <v>8450000000</v>
      </c>
      <c r="J156" s="5">
        <v>8113000000</v>
      </c>
      <c r="K156" s="5">
        <v>5740000000</v>
      </c>
      <c r="L156" s="5">
        <v>1564000000</v>
      </c>
      <c r="M156" s="5">
        <v>5979000000</v>
      </c>
      <c r="N156" s="5">
        <v>20776000000</v>
      </c>
      <c r="O156" s="5">
        <v>6519000000</v>
      </c>
      <c r="P156" s="5">
        <v>42378000000</v>
      </c>
    </row>
    <row r="157" spans="2:26" ht="15.5" x14ac:dyDescent="0.35">
      <c r="C157" t="s">
        <v>2526</v>
      </c>
      <c r="D157" s="5">
        <v>-1000000</v>
      </c>
      <c r="E157" s="5">
        <v>-104000000</v>
      </c>
      <c r="F157" s="5">
        <v>-39000000</v>
      </c>
      <c r="G157" s="5">
        <v>-1000000</v>
      </c>
      <c r="I157" s="5">
        <v>-188000000</v>
      </c>
      <c r="J157" s="5">
        <v>-789000000</v>
      </c>
      <c r="K157" s="5">
        <v>-16000000</v>
      </c>
      <c r="L157" s="5">
        <v>-3677000000</v>
      </c>
      <c r="M157" s="5">
        <v>-8891000000</v>
      </c>
      <c r="N157" s="5">
        <v>-6594000000</v>
      </c>
      <c r="O157" s="5">
        <v>-6798000000</v>
      </c>
      <c r="P157" s="5">
        <v>-41812000000</v>
      </c>
    </row>
    <row r="158" spans="2:26" ht="15.5" x14ac:dyDescent="0.35">
      <c r="C158" t="s">
        <v>2772</v>
      </c>
      <c r="D158" s="5">
        <v>65173000000</v>
      </c>
      <c r="E158" s="5">
        <v>-3962000000</v>
      </c>
      <c r="F158" s="5">
        <v>1733000000</v>
      </c>
      <c r="G158" s="5">
        <v>8341000000</v>
      </c>
      <c r="I158" s="5">
        <v>8262000000</v>
      </c>
      <c r="J158" s="5">
        <v>7324000000</v>
      </c>
      <c r="K158" s="5">
        <v>5724000000</v>
      </c>
      <c r="L158" s="5">
        <v>-2113000000</v>
      </c>
      <c r="M158" s="5">
        <v>-2912000000</v>
      </c>
      <c r="N158" s="5">
        <v>14182000000</v>
      </c>
      <c r="O158" s="5">
        <v>-279000000</v>
      </c>
      <c r="P158" s="5">
        <v>566000000</v>
      </c>
      <c r="Q158" s="5">
        <v>-37875000000</v>
      </c>
      <c r="R158" s="5">
        <v>-15302000000</v>
      </c>
      <c r="S158" s="5">
        <v>-16439000000</v>
      </c>
      <c r="T158" s="5">
        <v>-21318000000</v>
      </c>
      <c r="U158" s="5">
        <v>-57345000000</v>
      </c>
      <c r="V158" s="5">
        <v>95742000000</v>
      </c>
      <c r="W158" s="5">
        <v>3064000000</v>
      </c>
      <c r="X158" s="5">
        <v>1078000000</v>
      </c>
    </row>
    <row r="159" spans="2:26" ht="15.5" x14ac:dyDescent="0.35">
      <c r="C159" t="s">
        <v>167</v>
      </c>
      <c r="D159" s="5">
        <v>-7534000000</v>
      </c>
      <c r="E159" s="5">
        <v>-33108000000</v>
      </c>
      <c r="F159" s="5">
        <v>-59568000000</v>
      </c>
      <c r="I159" s="5">
        <v>-102260000000</v>
      </c>
      <c r="J159" s="5">
        <v>-128035000000</v>
      </c>
      <c r="K159" s="5">
        <v>-99413000000</v>
      </c>
      <c r="L159" s="5">
        <v>-61155000000</v>
      </c>
      <c r="M159" s="5">
        <v>-38022000000</v>
      </c>
      <c r="N159" s="5">
        <v>-24175000000</v>
      </c>
      <c r="O159" s="5">
        <v>-49581000000</v>
      </c>
      <c r="P159" s="5">
        <v>-23274000000</v>
      </c>
      <c r="Q159" s="5">
        <v>-32071000000</v>
      </c>
      <c r="R159" s="5">
        <v>-38427000000</v>
      </c>
      <c r="S159" s="5">
        <v>-19804000000</v>
      </c>
      <c r="T159" s="5">
        <v>-25187000000</v>
      </c>
    </row>
    <row r="160" spans="2:26" ht="15.5" x14ac:dyDescent="0.35">
      <c r="C160" t="s">
        <v>2773</v>
      </c>
    </row>
    <row r="161" spans="3:26" ht="15.5" x14ac:dyDescent="0.35">
      <c r="C161" t="s">
        <v>2774</v>
      </c>
      <c r="Y161" s="5">
        <v>46245000000</v>
      </c>
      <c r="Z161" s="5">
        <v>50570000000</v>
      </c>
    </row>
    <row r="162" spans="3:26" ht="15.5" x14ac:dyDescent="0.35">
      <c r="C162" t="s">
        <v>2775</v>
      </c>
      <c r="E162" s="5">
        <v>-1937865000000</v>
      </c>
      <c r="I162" s="5">
        <v>-1937865000000</v>
      </c>
      <c r="J162" s="5">
        <v>-411374000000</v>
      </c>
      <c r="K162" s="5">
        <v>-450630000000</v>
      </c>
    </row>
    <row r="163" spans="3:26" ht="15.5" x14ac:dyDescent="0.35">
      <c r="C163" t="s">
        <v>2776</v>
      </c>
      <c r="D163" s="5">
        <v>953394000000</v>
      </c>
      <c r="E163" s="5">
        <v>-3189004000000</v>
      </c>
      <c r="F163" s="5">
        <v>373693000000</v>
      </c>
      <c r="G163" s="5">
        <v>-438650000000</v>
      </c>
      <c r="I163" s="5">
        <v>-3218131000000</v>
      </c>
      <c r="J163" s="5">
        <v>-4335923000000</v>
      </c>
      <c r="K163" s="5">
        <v>-2740490000000</v>
      </c>
      <c r="L163" s="5">
        <v>-2943906000000</v>
      </c>
      <c r="M163" s="5">
        <v>912627000000</v>
      </c>
      <c r="N163" s="5">
        <v>-908603000000</v>
      </c>
      <c r="O163" s="5">
        <v>-2304058000000</v>
      </c>
      <c r="P163" s="5">
        <v>-1471724000000</v>
      </c>
      <c r="Q163" s="5">
        <v>-1880168000000</v>
      </c>
      <c r="R163" s="5">
        <v>183370000000</v>
      </c>
      <c r="S163" s="5">
        <v>-331369000000</v>
      </c>
      <c r="T163" s="5">
        <v>-1424603000000</v>
      </c>
      <c r="U163" s="5">
        <v>-958630000000</v>
      </c>
      <c r="V163" s="5">
        <v>61196000000</v>
      </c>
      <c r="W163" s="5">
        <v>-1664903000000</v>
      </c>
      <c r="X163" s="5">
        <v>-1371920000000</v>
      </c>
      <c r="Y163" s="5">
        <v>-153722000000</v>
      </c>
      <c r="Z163" s="5">
        <v>-540156000000</v>
      </c>
    </row>
    <row r="164" spans="3:26" ht="15.5" x14ac:dyDescent="0.35">
      <c r="C164" t="s">
        <v>2680</v>
      </c>
      <c r="D164" s="5">
        <v>-23026000000</v>
      </c>
      <c r="E164" s="5">
        <v>-3172000000</v>
      </c>
      <c r="I164" s="5">
        <v>9090000000</v>
      </c>
      <c r="J164" s="5">
        <v>-12262000000</v>
      </c>
      <c r="L164" s="5">
        <v>8888000000</v>
      </c>
      <c r="M164" s="5">
        <v>-8888000000</v>
      </c>
      <c r="N164" s="5">
        <v>31464000000</v>
      </c>
      <c r="O164" s="5">
        <v>-14366000000</v>
      </c>
      <c r="P164" s="5">
        <v>-1862000000</v>
      </c>
      <c r="Q164" s="5">
        <v>-15236000000</v>
      </c>
      <c r="S164" s="5">
        <v>3243000000</v>
      </c>
      <c r="T164" s="5">
        <v>31443000000</v>
      </c>
      <c r="U164" s="5">
        <v>-30401000000</v>
      </c>
      <c r="V164" s="5">
        <v>-2829000000</v>
      </c>
      <c r="W164" s="5">
        <v>1822000000</v>
      </c>
      <c r="X164" s="5">
        <v>7262000000</v>
      </c>
      <c r="Y164" s="5">
        <v>-10540000000</v>
      </c>
    </row>
    <row r="165" spans="3:26" ht="15.5" x14ac:dyDescent="0.35">
      <c r="C165" t="s">
        <v>2777</v>
      </c>
      <c r="E165" s="5">
        <v>-4178000000</v>
      </c>
      <c r="F165" s="5">
        <v>4702000000</v>
      </c>
      <c r="G165" s="5">
        <v>-524000000</v>
      </c>
      <c r="J165" s="5">
        <v>8516000000</v>
      </c>
      <c r="K165" s="5">
        <v>-94000000</v>
      </c>
      <c r="L165" s="5">
        <v>-5693000000</v>
      </c>
      <c r="M165" s="5">
        <v>-2998000000</v>
      </c>
      <c r="N165" s="5">
        <v>3910000000</v>
      </c>
      <c r="O165" s="5">
        <v>-3889000000</v>
      </c>
      <c r="P165" s="5">
        <v>-3614000000</v>
      </c>
    </row>
    <row r="166" spans="3:26" ht="15.5" x14ac:dyDescent="0.35">
      <c r="C166" t="s">
        <v>2778</v>
      </c>
      <c r="G166" s="5">
        <v>-12000000</v>
      </c>
      <c r="J166" s="5">
        <v>1069249000000</v>
      </c>
      <c r="K166" s="5">
        <v>2877919000000</v>
      </c>
      <c r="L166" s="5">
        <v>2489485000000</v>
      </c>
      <c r="M166" s="5">
        <v>-1536354000000</v>
      </c>
      <c r="N166" s="5">
        <v>-4800642000000</v>
      </c>
      <c r="O166" s="5">
        <v>-97344000000</v>
      </c>
      <c r="Q166" s="5">
        <v>149334000000</v>
      </c>
      <c r="R166" s="5">
        <v>-64469000000</v>
      </c>
    </row>
    <row r="167" spans="3:26" ht="15.5" x14ac:dyDescent="0.35">
      <c r="C167" t="s">
        <v>2779</v>
      </c>
      <c r="O167" s="5">
        <v>-227379000000</v>
      </c>
      <c r="P167" s="5">
        <v>-1132898000000</v>
      </c>
      <c r="Q167" s="5">
        <v>-146827000000</v>
      </c>
    </row>
    <row r="168" spans="3:26" ht="15.5" x14ac:dyDescent="0.35">
      <c r="C168" t="s">
        <v>547</v>
      </c>
      <c r="D168" s="5">
        <v>-35652000000</v>
      </c>
      <c r="E168" s="5">
        <v>-21934000000</v>
      </c>
      <c r="F168" s="5">
        <v>40473000000</v>
      </c>
      <c r="G168" s="5">
        <v>-14625000000</v>
      </c>
      <c r="I168" s="5">
        <v>-12444000000</v>
      </c>
      <c r="J168" s="5">
        <v>-28865000000</v>
      </c>
      <c r="K168" s="5">
        <v>7693000000</v>
      </c>
      <c r="L168" s="5">
        <v>6142000000</v>
      </c>
      <c r="M168" s="5">
        <v>-7881000000</v>
      </c>
      <c r="N168" s="5">
        <v>2782000000</v>
      </c>
      <c r="O168" s="5">
        <v>15044000000</v>
      </c>
      <c r="P168" s="5">
        <v>4454000000</v>
      </c>
      <c r="Q168" s="5">
        <v>-147006000000</v>
      </c>
      <c r="R168" s="5">
        <v>-123074000000</v>
      </c>
      <c r="S168" s="5">
        <v>-157159000000</v>
      </c>
      <c r="T168" s="5">
        <v>-1530000000</v>
      </c>
      <c r="U168" s="5">
        <v>-6013000000</v>
      </c>
      <c r="V168" s="5">
        <v>-22565000000</v>
      </c>
      <c r="W168" s="5">
        <v>14461000000</v>
      </c>
      <c r="X168" s="5">
        <v>-5918000000</v>
      </c>
      <c r="Y168" s="5">
        <v>13167000000</v>
      </c>
      <c r="Z168" s="5">
        <v>-2780000000</v>
      </c>
    </row>
    <row r="169" spans="3:26" ht="15.5" x14ac:dyDescent="0.35">
      <c r="C169" t="s">
        <v>2780</v>
      </c>
      <c r="D169" s="5">
        <v>894716000000</v>
      </c>
      <c r="E169" s="5">
        <v>-3218288000000</v>
      </c>
      <c r="F169" s="5">
        <v>418868000000</v>
      </c>
      <c r="G169" s="5">
        <v>-453811000000</v>
      </c>
      <c r="I169" s="5">
        <v>-3221485000000</v>
      </c>
      <c r="J169" s="5">
        <v>-3299285000000</v>
      </c>
      <c r="K169" s="5">
        <v>145028000000</v>
      </c>
      <c r="L169" s="5">
        <v>-445084000000</v>
      </c>
      <c r="M169" s="5">
        <v>-643494000000</v>
      </c>
      <c r="N169" s="5">
        <v>-5671089000000</v>
      </c>
      <c r="O169" s="5">
        <v>-2631992000000</v>
      </c>
      <c r="P169" s="5">
        <v>-2528042000000</v>
      </c>
      <c r="Q169" s="5">
        <v>-2066505000000</v>
      </c>
      <c r="R169" s="5">
        <v>-5276000000</v>
      </c>
      <c r="S169" s="5">
        <v>-435849000000</v>
      </c>
      <c r="T169" s="5">
        <v>-1029835000000</v>
      </c>
      <c r="U169" s="5">
        <v>-1071741000000</v>
      </c>
      <c r="V169" s="5">
        <v>-26949000000</v>
      </c>
      <c r="W169" s="5">
        <v>-1728456000000</v>
      </c>
      <c r="X169" s="5">
        <v>-1183837000000</v>
      </c>
      <c r="Y169" s="5">
        <v>-633297000000</v>
      </c>
      <c r="Z169" s="5">
        <v>-7173000000</v>
      </c>
    </row>
    <row r="170" spans="3:26" ht="15.5" x14ac:dyDescent="0.35">
      <c r="C170" t="s">
        <v>2781</v>
      </c>
    </row>
    <row r="171" spans="3:26" ht="15.5" x14ac:dyDescent="0.35">
      <c r="C171" t="s">
        <v>1132</v>
      </c>
      <c r="D171" s="5">
        <v>47980000000</v>
      </c>
      <c r="E171" s="5">
        <v>12390000000</v>
      </c>
      <c r="F171" s="5">
        <v>63000000</v>
      </c>
      <c r="G171" s="5">
        <v>-16525000000</v>
      </c>
      <c r="I171" s="5">
        <v>8525000000</v>
      </c>
      <c r="J171" s="5">
        <v>-5572000000</v>
      </c>
      <c r="K171" s="5">
        <v>4005000000</v>
      </c>
      <c r="L171" s="5">
        <v>6475000000</v>
      </c>
      <c r="M171" s="5">
        <v>-11570000000</v>
      </c>
      <c r="N171" s="5">
        <v>12111000000</v>
      </c>
      <c r="O171" s="5">
        <v>-40440000000</v>
      </c>
      <c r="P171" s="5">
        <v>11888000000</v>
      </c>
      <c r="Q171" s="5">
        <v>22367000000</v>
      </c>
      <c r="R171" s="5">
        <v>-40805000000</v>
      </c>
      <c r="S171" s="5">
        <v>16241000000</v>
      </c>
      <c r="T171" s="5">
        <v>-1085000000</v>
      </c>
      <c r="U171" s="5">
        <v>-1258000000</v>
      </c>
      <c r="V171" s="5">
        <v>4682000000</v>
      </c>
      <c r="W171" s="5">
        <v>-23612000000</v>
      </c>
      <c r="X171" s="5">
        <v>20939000000</v>
      </c>
      <c r="Y171" s="5">
        <v>-79288000000</v>
      </c>
      <c r="Z171" s="5">
        <v>53266000000</v>
      </c>
    </row>
    <row r="172" spans="3:26" ht="15.5" x14ac:dyDescent="0.35">
      <c r="C172" t="s">
        <v>2782</v>
      </c>
    </row>
    <row r="173" spans="3:26" ht="15.5" x14ac:dyDescent="0.35">
      <c r="C173" t="s">
        <v>2783</v>
      </c>
      <c r="D173" s="5">
        <v>-3617762000000</v>
      </c>
      <c r="E173" s="5">
        <v>4311070000000</v>
      </c>
      <c r="F173" s="5">
        <v>2434797000000</v>
      </c>
      <c r="G173" s="5">
        <v>-1005097000000</v>
      </c>
      <c r="I173" s="5">
        <v>6157507000000</v>
      </c>
      <c r="J173" s="5">
        <v>3890683000000</v>
      </c>
      <c r="K173" s="5">
        <v>2296873000000</v>
      </c>
      <c r="L173" s="5">
        <v>-1333541000000</v>
      </c>
      <c r="M173" s="5">
        <v>855716000000</v>
      </c>
      <c r="N173" s="5">
        <v>4036749000000</v>
      </c>
      <c r="O173" s="5">
        <v>1284738000000</v>
      </c>
      <c r="P173" s="5">
        <v>140887000000</v>
      </c>
      <c r="Q173" s="5">
        <v>3341740000000</v>
      </c>
      <c r="R173" s="5">
        <v>-492413000000</v>
      </c>
      <c r="S173" s="5">
        <v>151803000000</v>
      </c>
      <c r="T173" s="5">
        <v>1633742000000</v>
      </c>
      <c r="U173" s="5">
        <v>1103476000000</v>
      </c>
      <c r="V173" s="5">
        <v>-204069000000</v>
      </c>
      <c r="W173" s="5">
        <v>2082642000000</v>
      </c>
      <c r="X173" s="5">
        <v>1313972000000</v>
      </c>
      <c r="Y173" s="5">
        <v>718483000000</v>
      </c>
      <c r="Z173" s="5">
        <v>33230000000</v>
      </c>
    </row>
    <row r="174" spans="3:26" ht="15.5" x14ac:dyDescent="0.35">
      <c r="C174" t="s">
        <v>2784</v>
      </c>
      <c r="D174" s="5">
        <v>2391463000000</v>
      </c>
      <c r="E174" s="5">
        <v>-2521000000</v>
      </c>
      <c r="F174" s="5">
        <v>-1666402000000</v>
      </c>
      <c r="G174" s="5">
        <v>119378000000</v>
      </c>
      <c r="I174" s="5">
        <v>-1384544000000</v>
      </c>
      <c r="J174" s="5">
        <v>1451149000000</v>
      </c>
      <c r="K174" s="5">
        <v>94085000000</v>
      </c>
      <c r="N174" s="5">
        <v>-938425000000</v>
      </c>
      <c r="O174" s="5">
        <v>937456000000</v>
      </c>
    </row>
    <row r="175" spans="3:26" ht="15.5" x14ac:dyDescent="0.35">
      <c r="C175" t="s">
        <v>1137</v>
      </c>
      <c r="E175" s="5">
        <v>-9090000000</v>
      </c>
      <c r="I175" s="5">
        <v>-9090000000</v>
      </c>
      <c r="J175" s="5">
        <v>12262000000</v>
      </c>
      <c r="L175" s="5">
        <v>-8888000000</v>
      </c>
      <c r="M175" s="5">
        <v>8888000000</v>
      </c>
      <c r="N175" s="5">
        <v>-31464000000</v>
      </c>
      <c r="O175" s="5">
        <v>14366000000</v>
      </c>
      <c r="P175" s="5">
        <v>1862000000</v>
      </c>
      <c r="Q175" s="5">
        <v>15236000000</v>
      </c>
      <c r="S175" s="5">
        <v>-3243000000</v>
      </c>
      <c r="T175" s="5">
        <v>-31443000000</v>
      </c>
      <c r="U175" s="5">
        <v>30401000000</v>
      </c>
      <c r="V175" s="5">
        <v>2829000000</v>
      </c>
      <c r="W175" s="5">
        <v>-1822000000</v>
      </c>
      <c r="X175" s="5">
        <v>-7262000000</v>
      </c>
      <c r="Y175" s="5">
        <v>10540000000</v>
      </c>
    </row>
    <row r="176" spans="3:26" ht="15.5" x14ac:dyDescent="0.35">
      <c r="C176" t="s">
        <v>332</v>
      </c>
      <c r="E176" s="5">
        <v>11861000000</v>
      </c>
      <c r="F176" s="5">
        <v>8453000000</v>
      </c>
      <c r="G176" s="5">
        <v>-20314000000</v>
      </c>
      <c r="J176" s="5">
        <v>18327000000</v>
      </c>
      <c r="K176" s="5">
        <v>259000000</v>
      </c>
      <c r="L176" s="5">
        <v>1375000000</v>
      </c>
      <c r="M176" s="5">
        <v>389000000</v>
      </c>
      <c r="N176" s="5">
        <v>-258000000</v>
      </c>
      <c r="O176" s="5">
        <v>257000000</v>
      </c>
      <c r="P176" s="5">
        <v>-190000000</v>
      </c>
    </row>
    <row r="177" spans="3:26" ht="15.5" x14ac:dyDescent="0.35">
      <c r="C177" t="s">
        <v>131</v>
      </c>
      <c r="D177" s="5">
        <v>-450000000</v>
      </c>
      <c r="E177" s="5">
        <v>4416000000</v>
      </c>
      <c r="F177" s="5">
        <v>1630000000</v>
      </c>
      <c r="G177" s="5">
        <v>-17329000000</v>
      </c>
      <c r="I177" s="5">
        <v>3058000000</v>
      </c>
      <c r="J177" s="5">
        <v>-232000000</v>
      </c>
      <c r="K177" s="5">
        <v>6066000000</v>
      </c>
      <c r="L177" s="5">
        <v>1717000000</v>
      </c>
      <c r="M177" s="5">
        <v>-1074000000</v>
      </c>
      <c r="N177" s="5">
        <v>170000000</v>
      </c>
      <c r="O177" s="5">
        <v>-457000000</v>
      </c>
      <c r="P177" s="5">
        <v>578000000</v>
      </c>
      <c r="Q177" s="5">
        <v>2018000000</v>
      </c>
      <c r="R177" s="5">
        <v>180000000</v>
      </c>
      <c r="S177" s="5">
        <v>2048000000</v>
      </c>
      <c r="T177" s="5">
        <v>3069000000</v>
      </c>
      <c r="U177" s="5">
        <v>-9169000000</v>
      </c>
      <c r="V177" s="5">
        <v>-1576000000</v>
      </c>
      <c r="W177" s="5">
        <v>-10401000000</v>
      </c>
      <c r="X177" s="5">
        <v>-16414000000</v>
      </c>
      <c r="Y177" s="5">
        <v>-1417000000</v>
      </c>
      <c r="Z177" s="5">
        <v>-3954000000</v>
      </c>
    </row>
    <row r="178" spans="3:26" ht="15.5" x14ac:dyDescent="0.35">
      <c r="C178" t="s">
        <v>1160</v>
      </c>
      <c r="E178" s="5">
        <v>-21714000000</v>
      </c>
      <c r="F178" s="5">
        <v>-18558000000</v>
      </c>
      <c r="G178" s="5">
        <v>-923000000</v>
      </c>
      <c r="I178" s="5">
        <v>-31664000000</v>
      </c>
      <c r="J178" s="5">
        <v>-29558000000</v>
      </c>
      <c r="K178" s="5">
        <v>12100000000</v>
      </c>
      <c r="L178" s="5">
        <v>-8863000000</v>
      </c>
      <c r="M178" s="5">
        <v>12572000000</v>
      </c>
      <c r="N178" s="5">
        <v>4914000000</v>
      </c>
      <c r="O178" s="5">
        <v>13607000000</v>
      </c>
      <c r="P178" s="5">
        <v>-56723000000</v>
      </c>
      <c r="Q178" s="5">
        <v>87256000000</v>
      </c>
      <c r="R178" s="5">
        <v>6990000000</v>
      </c>
      <c r="S178" s="5">
        <v>-1671000000</v>
      </c>
      <c r="T178" s="5">
        <v>409000000</v>
      </c>
      <c r="U178" s="5">
        <v>909000000</v>
      </c>
      <c r="V178" s="5">
        <v>22557000000</v>
      </c>
      <c r="W178" s="5">
        <v>734000000</v>
      </c>
      <c r="X178" s="5">
        <v>-1863000000</v>
      </c>
      <c r="Y178" s="5">
        <v>-177000000</v>
      </c>
      <c r="Z178" s="5">
        <v>2320000000</v>
      </c>
    </row>
    <row r="179" spans="3:26" ht="15.5" x14ac:dyDescent="0.35">
      <c r="C179" t="s">
        <v>190</v>
      </c>
    </row>
    <row r="180" spans="3:26" ht="15.5" x14ac:dyDescent="0.35">
      <c r="C180" t="s">
        <v>2785</v>
      </c>
      <c r="D180" s="5">
        <v>-1155743000000</v>
      </c>
      <c r="E180" s="5">
        <v>4318674000000</v>
      </c>
      <c r="F180" s="5">
        <v>759983000000</v>
      </c>
      <c r="G180" s="5">
        <v>-940810000000</v>
      </c>
      <c r="I180" s="5">
        <v>4743792000000</v>
      </c>
      <c r="J180" s="5">
        <v>5337059000000</v>
      </c>
      <c r="K180" s="5">
        <v>2413388000000</v>
      </c>
      <c r="L180" s="5">
        <v>-1341725000000</v>
      </c>
      <c r="M180" s="5">
        <v>864921000000</v>
      </c>
      <c r="N180" s="5">
        <v>3083797000000</v>
      </c>
      <c r="O180" s="5">
        <v>2209527000000</v>
      </c>
      <c r="P180" s="5">
        <v>98302000000</v>
      </c>
      <c r="Q180" s="5">
        <v>3468617000000</v>
      </c>
      <c r="R180" s="5">
        <v>-526048000000</v>
      </c>
      <c r="S180" s="5">
        <v>165178000000</v>
      </c>
      <c r="T180" s="5">
        <v>1604692000000</v>
      </c>
      <c r="U180" s="5">
        <v>1124359000000</v>
      </c>
      <c r="V180" s="5">
        <v>-175577000000</v>
      </c>
      <c r="W180" s="5">
        <v>2047541000000</v>
      </c>
      <c r="X180" s="5">
        <v>1309372000000</v>
      </c>
      <c r="Y180" s="5">
        <v>648141000000</v>
      </c>
      <c r="Z180" s="5">
        <v>84862000000</v>
      </c>
    </row>
    <row r="181" spans="3:26" ht="15.5" x14ac:dyDescent="0.35">
      <c r="C181" t="s">
        <v>172</v>
      </c>
      <c r="D181" s="5">
        <v>-665000000</v>
      </c>
      <c r="E181" s="5">
        <v>-506690000000</v>
      </c>
      <c r="F181" s="5">
        <v>11903000000</v>
      </c>
      <c r="G181" s="5">
        <v>-1477000000</v>
      </c>
      <c r="I181" s="5">
        <v>-496864000000</v>
      </c>
      <c r="J181" s="5">
        <v>4994000000</v>
      </c>
      <c r="K181" s="5">
        <v>-10629000000</v>
      </c>
      <c r="L181" s="5">
        <v>-12924000000</v>
      </c>
      <c r="M181" s="5">
        <v>-12209000000</v>
      </c>
      <c r="N181" s="5">
        <v>3157857000000</v>
      </c>
      <c r="O181" s="5">
        <v>420525000000</v>
      </c>
      <c r="R181" s="5">
        <v>968215000000</v>
      </c>
      <c r="S181" s="5">
        <v>74700000000</v>
      </c>
      <c r="T181" s="5">
        <v>50114000000</v>
      </c>
      <c r="U181" s="5">
        <v>201408000000</v>
      </c>
      <c r="V181" s="5">
        <v>103950000000</v>
      </c>
      <c r="X181" s="5">
        <v>201436000000</v>
      </c>
    </row>
    <row r="182" spans="3:26" ht="15.5" x14ac:dyDescent="0.35">
      <c r="C182" t="s">
        <v>173</v>
      </c>
      <c r="D182" s="5">
        <v>440413000000</v>
      </c>
      <c r="E182" s="5">
        <v>-2246074000000</v>
      </c>
      <c r="F182" s="5">
        <v>-861187000000</v>
      </c>
      <c r="G182" s="5">
        <v>1786868000000</v>
      </c>
      <c r="I182" s="5">
        <v>-1267095000000</v>
      </c>
      <c r="J182" s="5">
        <v>-2298583000000</v>
      </c>
      <c r="K182" s="5">
        <v>-3619104000000</v>
      </c>
      <c r="L182" s="5">
        <v>171319000000</v>
      </c>
      <c r="M182" s="5">
        <v>17941000000</v>
      </c>
      <c r="N182" s="5">
        <v>531954000000</v>
      </c>
      <c r="O182" s="5">
        <v>1239000000</v>
      </c>
      <c r="P182" s="5">
        <v>1104971000000</v>
      </c>
      <c r="Q182" s="5">
        <v>-760552000000</v>
      </c>
      <c r="R182" s="5">
        <v>-301673000000</v>
      </c>
      <c r="S182" s="5">
        <v>240487000000</v>
      </c>
      <c r="T182" s="5">
        <v>-580900000000</v>
      </c>
      <c r="U182" s="5">
        <v>-9956000000</v>
      </c>
      <c r="V182" s="5">
        <v>-10973000000</v>
      </c>
      <c r="W182" s="5">
        <v>10473000000</v>
      </c>
      <c r="X182" s="5">
        <v>-34874000000</v>
      </c>
      <c r="Y182" s="5">
        <v>-45360000000</v>
      </c>
      <c r="Z182" s="5">
        <v>-41315000000</v>
      </c>
    </row>
    <row r="183" spans="3:26" ht="15.5" x14ac:dyDescent="0.35">
      <c r="C183" t="s">
        <v>2697</v>
      </c>
      <c r="D183" s="5">
        <v>-193801000000</v>
      </c>
      <c r="E183" s="5">
        <v>328925000000</v>
      </c>
      <c r="F183" s="5">
        <v>-147411000000</v>
      </c>
      <c r="G183" s="5">
        <v>-181585000000</v>
      </c>
      <c r="Q183" s="5">
        <v>-965811000000</v>
      </c>
      <c r="R183" s="5">
        <v>-309283000000</v>
      </c>
      <c r="S183" s="5">
        <v>-550000000000</v>
      </c>
      <c r="T183" s="5">
        <v>-513847000000</v>
      </c>
    </row>
    <row r="184" spans="3:26" ht="15.5" x14ac:dyDescent="0.35">
      <c r="C184" t="s">
        <v>2786</v>
      </c>
    </row>
    <row r="185" spans="3:26" ht="15.5" x14ac:dyDescent="0.35">
      <c r="C185" t="s">
        <v>2787</v>
      </c>
      <c r="E185" s="5">
        <v>-637828000000</v>
      </c>
      <c r="F185" s="5">
        <v>-707992000000</v>
      </c>
      <c r="G185" s="5">
        <v>2029229000000</v>
      </c>
      <c r="I185" s="5">
        <v>683409000000</v>
      </c>
      <c r="J185" s="5">
        <v>-1898563000000</v>
      </c>
      <c r="K185" s="5">
        <v>-3162058000000</v>
      </c>
      <c r="L185" s="5">
        <v>193550000000</v>
      </c>
      <c r="M185" s="5">
        <v>42258000000</v>
      </c>
      <c r="N185" s="5">
        <v>557213000000</v>
      </c>
    </row>
    <row r="186" spans="3:26" ht="15.5" x14ac:dyDescent="0.35">
      <c r="C186" t="s">
        <v>2788</v>
      </c>
    </row>
    <row r="187" spans="3:26" ht="15.5" x14ac:dyDescent="0.35">
      <c r="C187" t="s">
        <v>2789</v>
      </c>
      <c r="E187" s="5">
        <v>-1937865000000</v>
      </c>
      <c r="I187" s="5">
        <v>-1937865000000</v>
      </c>
      <c r="J187" s="5">
        <v>-411374000000</v>
      </c>
      <c r="K187" s="5">
        <v>-450630000000</v>
      </c>
    </row>
    <row r="188" spans="3:26" ht="15.5" x14ac:dyDescent="0.35">
      <c r="C188" t="s">
        <v>2696</v>
      </c>
      <c r="D188" s="5">
        <v>637568000000</v>
      </c>
      <c r="G188" s="5">
        <v>-57154000000</v>
      </c>
      <c r="N188" s="5">
        <v>989000000</v>
      </c>
      <c r="O188" s="5">
        <v>10588000000</v>
      </c>
      <c r="P188" s="5">
        <v>1012673000000</v>
      </c>
      <c r="Q188" s="5">
        <v>482162000000</v>
      </c>
      <c r="R188" s="5">
        <v>671000000</v>
      </c>
      <c r="S188" s="5">
        <v>812572000000</v>
      </c>
      <c r="T188" s="5">
        <v>9007000000</v>
      </c>
      <c r="U188" s="5">
        <v>1157000000</v>
      </c>
    </row>
    <row r="189" spans="3:26" ht="15.5" x14ac:dyDescent="0.35">
      <c r="C189" t="s">
        <v>2790</v>
      </c>
      <c r="R189" s="5">
        <v>42388000000</v>
      </c>
    </row>
    <row r="190" spans="3:26" ht="15.5" x14ac:dyDescent="0.35">
      <c r="C190" t="s">
        <v>772</v>
      </c>
      <c r="J190" s="5">
        <v>1946000000</v>
      </c>
      <c r="L190" s="5">
        <v>2100000000</v>
      </c>
      <c r="N190" s="5">
        <v>3439000000</v>
      </c>
      <c r="O190" s="5">
        <v>900000000</v>
      </c>
      <c r="P190" s="5">
        <v>6146000000</v>
      </c>
    </row>
    <row r="191" spans="3:26" ht="15.5" x14ac:dyDescent="0.35">
      <c r="C191" t="s">
        <v>2791</v>
      </c>
      <c r="E191" s="5">
        <v>1638000000</v>
      </c>
      <c r="I191" s="5">
        <v>1638000000</v>
      </c>
      <c r="J191" s="5">
        <v>28172000000</v>
      </c>
      <c r="K191" s="5">
        <v>6175000000</v>
      </c>
      <c r="L191" s="5">
        <v>1800000000</v>
      </c>
      <c r="M191" s="5">
        <v>10664000000</v>
      </c>
      <c r="N191" s="5">
        <v>7865000000</v>
      </c>
      <c r="O191" s="5">
        <v>16771000000</v>
      </c>
      <c r="P191" s="5">
        <v>117949000000</v>
      </c>
    </row>
    <row r="192" spans="3:26" ht="15.5" x14ac:dyDescent="0.35">
      <c r="C192" t="s">
        <v>184</v>
      </c>
      <c r="D192" s="5">
        <v>869000000</v>
      </c>
      <c r="E192" s="5">
        <v>253000000</v>
      </c>
      <c r="F192" s="5">
        <v>255000000</v>
      </c>
      <c r="G192" s="5">
        <v>73000000</v>
      </c>
      <c r="I192" s="5">
        <v>851000000</v>
      </c>
      <c r="J192" s="5">
        <v>3578000000</v>
      </c>
      <c r="K192" s="5">
        <v>3775000000</v>
      </c>
      <c r="L192" s="5">
        <v>659000000</v>
      </c>
      <c r="M192" s="5">
        <v>158000000</v>
      </c>
      <c r="O192" s="5">
        <v>225000000</v>
      </c>
      <c r="P192" s="5">
        <v>11498000000</v>
      </c>
      <c r="Q192" s="5">
        <v>498000000</v>
      </c>
      <c r="R192" s="5">
        <v>3083000000</v>
      </c>
      <c r="S192" s="5">
        <v>5140000000</v>
      </c>
      <c r="T192" s="5">
        <v>1960000000</v>
      </c>
      <c r="U192" s="5">
        <v>1760000000</v>
      </c>
      <c r="V192" s="5">
        <v>707000000</v>
      </c>
      <c r="W192" s="5">
        <v>29776000000</v>
      </c>
      <c r="X192" s="5">
        <v>13316000000</v>
      </c>
      <c r="Y192" s="5">
        <v>1519000000</v>
      </c>
      <c r="Z192" s="5">
        <v>8769000000</v>
      </c>
    </row>
    <row r="193" spans="3:26" ht="15.5" x14ac:dyDescent="0.35">
      <c r="C193" t="s">
        <v>174</v>
      </c>
      <c r="D193" s="5">
        <v>-4223000000</v>
      </c>
      <c r="E193" s="5">
        <v>-1197000000</v>
      </c>
      <c r="F193" s="5">
        <v>-6039000000</v>
      </c>
      <c r="G193" s="5">
        <v>-3695000000</v>
      </c>
      <c r="I193" s="5">
        <v>-15128000000</v>
      </c>
      <c r="J193" s="5">
        <v>-22342000000</v>
      </c>
      <c r="K193" s="5">
        <v>-16366000000</v>
      </c>
      <c r="L193" s="5">
        <v>-26790000000</v>
      </c>
      <c r="M193" s="5">
        <v>-35139000000</v>
      </c>
      <c r="N193" s="5">
        <v>-37552000000</v>
      </c>
      <c r="O193" s="5">
        <v>-27245000000</v>
      </c>
      <c r="P193" s="5">
        <v>-43295000000</v>
      </c>
      <c r="Q193" s="5">
        <v>-277401000000</v>
      </c>
      <c r="R193" s="5">
        <v>-38532000000</v>
      </c>
      <c r="S193" s="5">
        <v>-27225000000</v>
      </c>
      <c r="T193" s="5">
        <v>-78020000000</v>
      </c>
      <c r="U193" s="5">
        <v>-12873000000</v>
      </c>
      <c r="V193" s="5">
        <v>-11680000000</v>
      </c>
      <c r="W193" s="5">
        <v>-19303000000</v>
      </c>
      <c r="X193" s="5">
        <v>-48190000000</v>
      </c>
      <c r="Y193" s="5">
        <v>-46879000000</v>
      </c>
      <c r="Z193" s="5">
        <v>-50084000000</v>
      </c>
    </row>
    <row r="194" spans="3:26" ht="15.5" x14ac:dyDescent="0.35">
      <c r="C194" t="s">
        <v>191</v>
      </c>
      <c r="D194" s="5">
        <v>-665000000</v>
      </c>
      <c r="E194" s="5">
        <v>-506690000000</v>
      </c>
      <c r="F194" s="5">
        <v>11903000000</v>
      </c>
      <c r="G194" s="5">
        <v>-1477000000</v>
      </c>
      <c r="I194" s="5">
        <v>-496864000000</v>
      </c>
      <c r="J194" s="5">
        <v>4994000000</v>
      </c>
      <c r="K194" s="5">
        <v>-10629000000</v>
      </c>
      <c r="L194" s="5">
        <v>-12924000000</v>
      </c>
      <c r="M194" s="5">
        <v>-12209000000</v>
      </c>
      <c r="N194" s="5">
        <v>3157857000000</v>
      </c>
      <c r="O194" s="5">
        <v>420525000000</v>
      </c>
      <c r="R194" s="5">
        <v>968215000000</v>
      </c>
      <c r="S194" s="5">
        <v>74700000000</v>
      </c>
      <c r="T194" s="5">
        <v>50114000000</v>
      </c>
      <c r="U194" s="5">
        <v>201408000000</v>
      </c>
      <c r="V194" s="5">
        <v>103950000000</v>
      </c>
      <c r="X194" s="5">
        <v>201436000000</v>
      </c>
    </row>
    <row r="195" spans="3:26" ht="15.5" x14ac:dyDescent="0.35">
      <c r="C195" t="s">
        <v>2792</v>
      </c>
      <c r="O195" s="5">
        <v>420525000000</v>
      </c>
      <c r="S195" s="5">
        <v>-50000000000</v>
      </c>
      <c r="T195" s="5">
        <v>50000000000</v>
      </c>
    </row>
    <row r="196" spans="3:26" ht="15.5" x14ac:dyDescent="0.35">
      <c r="C196" t="s">
        <v>2793</v>
      </c>
      <c r="J196" s="5">
        <v>-468900000000</v>
      </c>
    </row>
    <row r="197" spans="3:26" ht="15.5" x14ac:dyDescent="0.35">
      <c r="C197" t="s">
        <v>2703</v>
      </c>
      <c r="E197" s="5">
        <v>-500940000000</v>
      </c>
      <c r="I197" s="5">
        <v>-500940000000</v>
      </c>
    </row>
    <row r="198" spans="3:26" ht="15.5" x14ac:dyDescent="0.35">
      <c r="C198" t="s">
        <v>2702</v>
      </c>
      <c r="D198" s="5">
        <v>518000000</v>
      </c>
      <c r="E198" s="5">
        <v>3652000000</v>
      </c>
      <c r="F198" s="5">
        <v>12900000000</v>
      </c>
      <c r="I198" s="5">
        <v>16552000000</v>
      </c>
      <c r="J198" s="5">
        <v>485700000000</v>
      </c>
    </row>
    <row r="199" spans="3:26" ht="15.5" x14ac:dyDescent="0.35">
      <c r="C199" t="s">
        <v>2794</v>
      </c>
    </row>
    <row r="200" spans="3:26" ht="15.5" x14ac:dyDescent="0.35">
      <c r="C200" t="s">
        <v>893</v>
      </c>
      <c r="N200" s="5">
        <v>3193241000000</v>
      </c>
    </row>
    <row r="201" spans="3:26" ht="15.5" x14ac:dyDescent="0.35">
      <c r="C201" t="s">
        <v>197</v>
      </c>
      <c r="R201" s="5">
        <v>1010566000000</v>
      </c>
      <c r="S201" s="5">
        <v>124700000000</v>
      </c>
      <c r="T201" s="5">
        <v>114000000</v>
      </c>
      <c r="U201" s="5">
        <v>203435000000</v>
      </c>
      <c r="V201" s="5">
        <v>105192000000</v>
      </c>
      <c r="X201" s="5">
        <v>202926000000</v>
      </c>
    </row>
    <row r="202" spans="3:26" ht="15.5" x14ac:dyDescent="0.35">
      <c r="C202" t="s">
        <v>436</v>
      </c>
      <c r="D202" s="5">
        <v>-1183000000</v>
      </c>
      <c r="E202" s="5">
        <v>-9402000000</v>
      </c>
      <c r="F202" s="5">
        <v>-997000000</v>
      </c>
      <c r="G202" s="5">
        <v>-1477000000</v>
      </c>
      <c r="I202" s="5">
        <v>-12476000000</v>
      </c>
      <c r="J202" s="5">
        <v>-11806000000</v>
      </c>
      <c r="K202" s="5">
        <v>-10629000000</v>
      </c>
      <c r="L202" s="5">
        <v>-12924000000</v>
      </c>
      <c r="M202" s="5">
        <v>-12209000000</v>
      </c>
    </row>
    <row r="203" spans="3:26" ht="15.5" x14ac:dyDescent="0.35">
      <c r="C203" t="s">
        <v>212</v>
      </c>
      <c r="N203" s="5">
        <v>-35384000000</v>
      </c>
      <c r="R203" s="5">
        <v>-42351000000</v>
      </c>
      <c r="U203" s="5">
        <v>-2027000000</v>
      </c>
      <c r="V203" s="5">
        <v>-1242000000</v>
      </c>
      <c r="X203" s="5">
        <v>-1490000000</v>
      </c>
    </row>
    <row r="204" spans="3:26" ht="15.5" x14ac:dyDescent="0.35">
      <c r="C204" t="s">
        <v>213</v>
      </c>
      <c r="D204" s="5">
        <v>367562000000</v>
      </c>
      <c r="E204" s="5">
        <v>-1539988000000</v>
      </c>
      <c r="F204" s="5">
        <v>335366000000</v>
      </c>
      <c r="G204" s="5">
        <v>582123000000</v>
      </c>
      <c r="I204" s="5">
        <v>216410000000</v>
      </c>
      <c r="J204" s="5">
        <v>177006000000</v>
      </c>
      <c r="K204" s="5">
        <v>-640985000000</v>
      </c>
      <c r="L204" s="5">
        <v>-1265375000000</v>
      </c>
      <c r="M204" s="5">
        <v>565475000000</v>
      </c>
      <c r="N204" s="5">
        <v>1262157000000</v>
      </c>
      <c r="O204" s="5">
        <v>113351000000</v>
      </c>
      <c r="P204" s="5">
        <v>-1083034000000</v>
      </c>
      <c r="Q204" s="5">
        <v>726519000000</v>
      </c>
      <c r="R204" s="5">
        <v>198581000000</v>
      </c>
      <c r="S204" s="5">
        <v>136077000000</v>
      </c>
      <c r="T204" s="5">
        <v>104193000000</v>
      </c>
      <c r="U204" s="5">
        <v>345096000000</v>
      </c>
      <c r="V204" s="5">
        <v>39531000000</v>
      </c>
      <c r="W204" s="5">
        <v>391361000000</v>
      </c>
      <c r="X204" s="5">
        <v>350928000000</v>
      </c>
      <c r="Y204" s="5">
        <v>8446000000</v>
      </c>
      <c r="Z204" s="5">
        <v>56087000000</v>
      </c>
    </row>
    <row r="205" spans="3:26" ht="15.5" x14ac:dyDescent="0.35">
      <c r="C205" t="s">
        <v>214</v>
      </c>
      <c r="D205" s="5">
        <v>2368200000000</v>
      </c>
      <c r="E205" s="5">
        <v>-1000000</v>
      </c>
      <c r="I205" s="5">
        <v>2163558000000</v>
      </c>
      <c r="J205" s="5">
        <v>1949662000000</v>
      </c>
      <c r="K205" s="5">
        <v>2602352000000</v>
      </c>
      <c r="L205" s="5">
        <v>3799349000000</v>
      </c>
      <c r="M205" s="5">
        <v>3207665000000</v>
      </c>
      <c r="N205" s="5">
        <v>1934650000000</v>
      </c>
      <c r="O205" s="5">
        <v>1833422000000</v>
      </c>
      <c r="P205" s="5">
        <v>2909736000000</v>
      </c>
      <c r="Q205" s="5">
        <v>2184184000000</v>
      </c>
      <c r="R205" s="5">
        <v>1993608000000</v>
      </c>
      <c r="S205" s="5">
        <v>1843083000000</v>
      </c>
      <c r="T205" s="5">
        <v>1736574000000</v>
      </c>
      <c r="U205" s="5">
        <v>1391478000000</v>
      </c>
      <c r="V205" s="5">
        <v>1349149000000</v>
      </c>
      <c r="W205" s="5">
        <v>957139000000</v>
      </c>
      <c r="X205" s="5">
        <v>609487000000</v>
      </c>
      <c r="Y205" s="5">
        <v>238285000000</v>
      </c>
      <c r="Z205" s="5">
        <v>174115000000</v>
      </c>
    </row>
    <row r="206" spans="3:26" ht="15.5" x14ac:dyDescent="0.35">
      <c r="C206" t="s">
        <v>215</v>
      </c>
      <c r="D206" s="5">
        <v>19639000000</v>
      </c>
      <c r="E206" s="5">
        <v>-4984000000</v>
      </c>
      <c r="F206" s="5">
        <v>13409000000</v>
      </c>
      <c r="G206" s="5">
        <v>-5832000000</v>
      </c>
      <c r="I206" s="5">
        <v>-11768000000</v>
      </c>
      <c r="J206" s="5">
        <v>36890000000</v>
      </c>
      <c r="K206" s="5">
        <v>-11705000000</v>
      </c>
      <c r="L206" s="5">
        <v>68378000000</v>
      </c>
      <c r="M206" s="5">
        <v>26209000000</v>
      </c>
      <c r="N206" s="5">
        <v>10858000000</v>
      </c>
      <c r="O206" s="5">
        <v>-12123000000</v>
      </c>
      <c r="P206" s="5">
        <v>6720000000</v>
      </c>
      <c r="Q206" s="5">
        <v>-967000000</v>
      </c>
      <c r="R206" s="5">
        <v>-8005000000</v>
      </c>
      <c r="S206" s="5">
        <v>14448000000</v>
      </c>
      <c r="T206" s="5">
        <v>2316000000</v>
      </c>
      <c r="V206" s="5">
        <v>2798000000</v>
      </c>
      <c r="W206" s="5">
        <v>649000000</v>
      </c>
      <c r="X206" s="5">
        <v>-3276000000</v>
      </c>
      <c r="Y206" s="5">
        <v>-912000000</v>
      </c>
      <c r="Z206" s="5">
        <v>8083000000</v>
      </c>
    </row>
    <row r="207" spans="3:26" ht="15.5" x14ac:dyDescent="0.35">
      <c r="C207" t="s">
        <v>216</v>
      </c>
      <c r="D207" s="5">
        <v>2755401000000</v>
      </c>
      <c r="E207" s="5">
        <v>-1544973000000</v>
      </c>
      <c r="F207" s="5">
        <v>348775000000</v>
      </c>
      <c r="G207" s="5">
        <v>576291000000</v>
      </c>
      <c r="I207" s="5">
        <v>2368200000000</v>
      </c>
      <c r="J207" s="5">
        <v>2163558000000</v>
      </c>
      <c r="K207" s="5">
        <v>1949662000000</v>
      </c>
      <c r="L207" s="5">
        <v>2602352000000</v>
      </c>
      <c r="M207" s="5">
        <v>3799349000000</v>
      </c>
      <c r="N207" s="5">
        <v>3207665000000</v>
      </c>
      <c r="O207" s="5">
        <v>1934650000000</v>
      </c>
      <c r="P207" s="5">
        <v>1833422000000</v>
      </c>
      <c r="Q207" s="5">
        <v>2909736000000</v>
      </c>
      <c r="R207" s="5">
        <v>2184184000000</v>
      </c>
      <c r="S207" s="5">
        <v>1993608000000</v>
      </c>
      <c r="T207" s="5">
        <v>1843083000000</v>
      </c>
      <c r="U207" s="5">
        <v>1736574000000</v>
      </c>
      <c r="V207" s="5">
        <v>1391478000000</v>
      </c>
      <c r="W207" s="5">
        <v>1349149000000</v>
      </c>
      <c r="X207" s="5">
        <v>957139000000</v>
      </c>
      <c r="Y207" s="5">
        <v>245819000000</v>
      </c>
      <c r="Z207" s="5">
        <v>238285000000</v>
      </c>
    </row>
    <row r="209" spans="2:26" ht="15.5" x14ac:dyDescent="0.35">
      <c r="B209" t="s">
        <v>217</v>
      </c>
      <c r="C209" t="s">
        <v>11</v>
      </c>
      <c r="D209" s="5">
        <v>37920000000</v>
      </c>
      <c r="E209" s="5">
        <v>37920000000</v>
      </c>
      <c r="F209" s="5">
        <v>37920000000</v>
      </c>
      <c r="G209" s="5">
        <v>37920000000</v>
      </c>
      <c r="I209" s="5">
        <v>37920000000</v>
      </c>
      <c r="J209" s="5">
        <v>37920000000</v>
      </c>
      <c r="K209" s="5">
        <v>37920000000</v>
      </c>
      <c r="L209" s="5">
        <v>37920000000</v>
      </c>
      <c r="M209" s="5">
        <v>37920000000</v>
      </c>
      <c r="N209" s="5">
        <v>37920000000</v>
      </c>
      <c r="O209" s="6">
        <v>16629999999.999998</v>
      </c>
      <c r="P209" s="6">
        <v>16629999999.999998</v>
      </c>
      <c r="Q209" s="6">
        <v>16629999999.999998</v>
      </c>
      <c r="R209" s="6">
        <v>16629999999.999998</v>
      </c>
      <c r="S209" s="5">
        <v>6540000000</v>
      </c>
      <c r="T209" s="5">
        <v>5910000000</v>
      </c>
      <c r="U209" s="5">
        <v>5910000000</v>
      </c>
      <c r="V209" s="6">
        <v>4280000000.0000005</v>
      </c>
      <c r="W209" s="5">
        <v>3760000000</v>
      </c>
      <c r="X209" s="5">
        <v>3760000000</v>
      </c>
      <c r="Y209" s="5">
        <v>2740000000</v>
      </c>
      <c r="Z209" s="5">
        <v>2740000000</v>
      </c>
    </row>
    <row r="210" spans="2:26" ht="15.5" x14ac:dyDescent="0.35">
      <c r="C210" t="s">
        <v>218</v>
      </c>
      <c r="D210" s="6">
        <v>2.06</v>
      </c>
      <c r="E210" s="6">
        <v>1.87</v>
      </c>
      <c r="F210" s="6">
        <v>1.94</v>
      </c>
      <c r="G210" s="6">
        <v>2.0699999999999998</v>
      </c>
    </row>
    <row r="211" spans="2:26" ht="15.5" x14ac:dyDescent="0.35">
      <c r="C211" t="s">
        <v>219</v>
      </c>
      <c r="D211" s="6">
        <v>33.01</v>
      </c>
      <c r="E211" s="6">
        <v>40.11</v>
      </c>
      <c r="F211" s="6">
        <v>40.21</v>
      </c>
      <c r="G211" s="6">
        <v>32.369999999999997</v>
      </c>
    </row>
    <row r="212" spans="2:26" ht="15.5" x14ac:dyDescent="0.35">
      <c r="C212" t="s">
        <v>72</v>
      </c>
      <c r="D212" s="6">
        <v>4.59</v>
      </c>
      <c r="E212" s="6">
        <v>5.15</v>
      </c>
      <c r="F212" s="6">
        <v>5.45</v>
      </c>
      <c r="G212" s="6">
        <v>4.75</v>
      </c>
    </row>
    <row r="213" spans="2:26" ht="15.5" x14ac:dyDescent="0.35">
      <c r="C213" t="s">
        <v>220</v>
      </c>
      <c r="D213" s="5">
        <v>114650000000</v>
      </c>
      <c r="E213" s="5">
        <v>111750000000</v>
      </c>
      <c r="F213" s="5">
        <v>109220000000</v>
      </c>
      <c r="G213" s="5">
        <v>110680000000</v>
      </c>
    </row>
    <row r="214" spans="2:26" ht="15.5" x14ac:dyDescent="0.35">
      <c r="C214" t="s">
        <v>221</v>
      </c>
      <c r="D214" s="6">
        <v>2.0999999999999999E-3</v>
      </c>
      <c r="E214" s="6">
        <v>1.9E-3</v>
      </c>
      <c r="F214" s="6">
        <v>2.2000000000000001E-3</v>
      </c>
      <c r="G214" s="6">
        <v>2.3999999999999998E-3</v>
      </c>
    </row>
    <row r="215" spans="2:26" ht="15.5" x14ac:dyDescent="0.35">
      <c r="C215" t="s">
        <v>222</v>
      </c>
      <c r="D215" s="6">
        <v>1.0800000000000001E-2</v>
      </c>
      <c r="E215" s="6">
        <v>9.8999999999999991E-3</v>
      </c>
      <c r="F215" s="6">
        <v>1.04E-2</v>
      </c>
      <c r="G215" s="6">
        <v>1.1200000000000002E-2</v>
      </c>
    </row>
    <row r="216" spans="2:26" ht="15.5" x14ac:dyDescent="0.35">
      <c r="C216" t="s">
        <v>223</v>
      </c>
      <c r="D216" s="6">
        <v>2.5999999999999999E-3</v>
      </c>
      <c r="E216" s="6">
        <v>2.7000000000000001E-3</v>
      </c>
      <c r="F216" s="6">
        <v>2.8000000000000004E-3</v>
      </c>
      <c r="G216" s="6">
        <v>2.8000000000000004E-3</v>
      </c>
    </row>
    <row r="217" spans="2:26" ht="15.5" x14ac:dyDescent="0.35">
      <c r="C217" t="s">
        <v>224</v>
      </c>
    </row>
    <row r="218" spans="2:26" ht="15.5" x14ac:dyDescent="0.35">
      <c r="C218" t="s">
        <v>225</v>
      </c>
      <c r="D218" s="5">
        <v>7214000000000</v>
      </c>
      <c r="E218" s="5">
        <v>7146000000000</v>
      </c>
      <c r="F218" s="5">
        <v>7085000000000</v>
      </c>
      <c r="G218" s="5">
        <v>7012000000000</v>
      </c>
    </row>
    <row r="219" spans="2:26" ht="15.5" x14ac:dyDescent="0.35">
      <c r="C219" t="s">
        <v>226</v>
      </c>
      <c r="D219" s="6">
        <v>0.36</v>
      </c>
      <c r="E219" s="6">
        <v>0.4</v>
      </c>
      <c r="F219" s="6">
        <v>0.42</v>
      </c>
      <c r="G219" s="6">
        <v>0.36</v>
      </c>
    </row>
    <row r="220" spans="2:26" ht="15.5" x14ac:dyDescent="0.35">
      <c r="C220" t="s">
        <v>227</v>
      </c>
      <c r="D220" s="6">
        <v>190.25</v>
      </c>
      <c r="E220" s="6">
        <v>188.44</v>
      </c>
      <c r="F220" s="6">
        <v>186.84</v>
      </c>
      <c r="G220" s="6">
        <v>184.92</v>
      </c>
    </row>
    <row r="221" spans="2:26" ht="15.5" x14ac:dyDescent="0.35">
      <c r="C221" t="s">
        <v>228</v>
      </c>
      <c r="D221" s="6">
        <v>0.37</v>
      </c>
      <c r="E221" s="6">
        <v>0.41</v>
      </c>
      <c r="F221" s="6">
        <v>0.43</v>
      </c>
      <c r="G221" s="6">
        <v>0.37</v>
      </c>
    </row>
    <row r="222" spans="2:26" ht="15.5" x14ac:dyDescent="0.35">
      <c r="C222" t="s">
        <v>229</v>
      </c>
      <c r="D222" s="6">
        <v>185.24</v>
      </c>
      <c r="E222" s="6">
        <v>183.43</v>
      </c>
      <c r="F222" s="6">
        <v>181.83</v>
      </c>
      <c r="G222" s="6">
        <v>179.91</v>
      </c>
    </row>
    <row r="223" spans="2:26" ht="15.5" x14ac:dyDescent="0.35">
      <c r="C223" t="s">
        <v>230</v>
      </c>
    </row>
    <row r="224" spans="2:26" ht="15.5" x14ac:dyDescent="0.35">
      <c r="C224" t="s">
        <v>231</v>
      </c>
    </row>
    <row r="225" spans="3:26" ht="15.5" x14ac:dyDescent="0.35">
      <c r="C225" t="s">
        <v>232</v>
      </c>
      <c r="D225" s="5">
        <v>7214000000000</v>
      </c>
      <c r="E225" s="5">
        <v>7146000000000</v>
      </c>
      <c r="F225" s="5">
        <v>7085000000000</v>
      </c>
      <c r="G225" s="5">
        <v>7012000000000</v>
      </c>
    </row>
    <row r="226" spans="3:26" ht="15.5" x14ac:dyDescent="0.35">
      <c r="C226" t="s">
        <v>23</v>
      </c>
    </row>
    <row r="227" spans="3:26" ht="15.5" x14ac:dyDescent="0.35">
      <c r="C227" t="s">
        <v>20</v>
      </c>
    </row>
    <row r="228" spans="3:26" ht="15.5" x14ac:dyDescent="0.35">
      <c r="C228" t="s">
        <v>233</v>
      </c>
    </row>
    <row r="229" spans="3:26" ht="15.5" x14ac:dyDescent="0.35">
      <c r="C229" t="s">
        <v>234</v>
      </c>
      <c r="D229" s="5">
        <v>-72000000000</v>
      </c>
      <c r="E229" s="5">
        <v>1213000000000</v>
      </c>
      <c r="F229" s="5">
        <v>1185000000000</v>
      </c>
      <c r="G229" s="5">
        <v>-1203000000000</v>
      </c>
    </row>
    <row r="230" spans="3:26" ht="15.5" x14ac:dyDescent="0.35">
      <c r="C230" t="s">
        <v>235</v>
      </c>
      <c r="D230" s="5">
        <v>-4000000000</v>
      </c>
      <c r="E230" s="5">
        <v>-1000000000</v>
      </c>
      <c r="F230" s="5">
        <v>-6000000000</v>
      </c>
      <c r="G230" s="5">
        <v>-4000000000</v>
      </c>
    </row>
    <row r="231" spans="3:26" ht="15.5" x14ac:dyDescent="0.35">
      <c r="C231" t="s">
        <v>12</v>
      </c>
      <c r="D231" s="5">
        <v>-76000000000</v>
      </c>
      <c r="E231" s="5">
        <v>1212000000000</v>
      </c>
      <c r="F231" s="5">
        <v>1179000000000</v>
      </c>
      <c r="G231" s="5">
        <v>-1207000000000</v>
      </c>
    </row>
    <row r="232" spans="3:26" ht="15.5" x14ac:dyDescent="0.35">
      <c r="C232" t="s">
        <v>15</v>
      </c>
      <c r="D232" s="6">
        <v>-2.02</v>
      </c>
      <c r="E232" s="6">
        <v>31.95</v>
      </c>
      <c r="F232" s="6">
        <v>31.08</v>
      </c>
      <c r="G232" s="6">
        <v>-31.83</v>
      </c>
    </row>
    <row r="233" spans="3:26" ht="15.5" x14ac:dyDescent="0.35">
      <c r="C233" t="s">
        <v>57</v>
      </c>
      <c r="I233" s="6">
        <v>7.96</v>
      </c>
      <c r="J233" s="6">
        <v>7.79</v>
      </c>
      <c r="K233" s="6">
        <v>6.36</v>
      </c>
      <c r="L233" s="6">
        <v>3.59</v>
      </c>
      <c r="M233" s="6">
        <v>2.09</v>
      </c>
      <c r="N233" s="6">
        <v>1.32</v>
      </c>
      <c r="O233" s="6">
        <v>4.75</v>
      </c>
      <c r="P233" s="6">
        <v>5.4</v>
      </c>
      <c r="Q233" s="5">
        <v>3</v>
      </c>
      <c r="R233" s="6">
        <v>1.33</v>
      </c>
      <c r="S233" s="6">
        <v>10.31</v>
      </c>
      <c r="T233" s="6">
        <v>8.9499999999999993</v>
      </c>
      <c r="U233" s="6">
        <v>13.25</v>
      </c>
      <c r="V233" s="6">
        <v>21.97</v>
      </c>
      <c r="W233" s="6">
        <v>9.64</v>
      </c>
      <c r="X233" s="6">
        <v>7.53</v>
      </c>
      <c r="Y233" s="6">
        <v>5.86</v>
      </c>
      <c r="Z233" s="6">
        <v>1.33</v>
      </c>
    </row>
    <row r="234" spans="3:26" ht="15.5" x14ac:dyDescent="0.35">
      <c r="C234" t="s">
        <v>71</v>
      </c>
      <c r="I234" s="6">
        <v>9.42</v>
      </c>
      <c r="J234" s="6">
        <v>9.5</v>
      </c>
      <c r="K234" s="6">
        <v>12.26</v>
      </c>
      <c r="L234" s="6">
        <v>22.28</v>
      </c>
      <c r="M234" s="6">
        <v>55.5</v>
      </c>
      <c r="N234" s="6">
        <v>105.3</v>
      </c>
      <c r="O234" s="6">
        <v>27.16</v>
      </c>
      <c r="P234" s="6">
        <v>26.3</v>
      </c>
      <c r="Q234" s="6">
        <v>71.33</v>
      </c>
      <c r="R234" s="6">
        <v>111.28</v>
      </c>
      <c r="S234" s="6">
        <v>23.67</v>
      </c>
      <c r="T234" s="6">
        <v>18.66</v>
      </c>
      <c r="U234" s="6">
        <v>7.77</v>
      </c>
      <c r="V234" s="6">
        <v>6.28</v>
      </c>
      <c r="W234" s="6">
        <v>15.15</v>
      </c>
      <c r="X234" s="6">
        <v>15.41</v>
      </c>
      <c r="Y234" s="6">
        <v>16.21</v>
      </c>
      <c r="Z234" s="6">
        <v>47.37</v>
      </c>
    </row>
    <row r="235" spans="3:26" ht="15.5" x14ac:dyDescent="0.35">
      <c r="C235" t="s">
        <v>74</v>
      </c>
      <c r="I235" s="6">
        <v>1.3</v>
      </c>
      <c r="J235" s="6">
        <v>1.31</v>
      </c>
      <c r="K235" s="6">
        <v>1.75</v>
      </c>
      <c r="L235" s="6">
        <v>2.29</v>
      </c>
      <c r="M235" s="6">
        <v>3.52</v>
      </c>
      <c r="N235" s="6">
        <v>4.1100000000000003</v>
      </c>
      <c r="O235" s="6">
        <v>1.65</v>
      </c>
      <c r="P235" s="6">
        <v>1.9</v>
      </c>
      <c r="Q235" s="6">
        <v>3.1</v>
      </c>
      <c r="R235" s="6">
        <v>2.31</v>
      </c>
      <c r="S235" s="6">
        <v>1.59</v>
      </c>
      <c r="T235" s="6">
        <v>1.1000000000000001</v>
      </c>
      <c r="U235" s="6">
        <v>0.94</v>
      </c>
      <c r="V235" s="6">
        <v>0.99</v>
      </c>
      <c r="W235" s="6">
        <v>1.1200000000000001</v>
      </c>
      <c r="X235" s="6">
        <v>1.29</v>
      </c>
      <c r="Y235" s="6">
        <v>1.03</v>
      </c>
      <c r="Z235" s="6">
        <v>0.84</v>
      </c>
    </row>
    <row r="236" spans="3:26" ht="15.5" x14ac:dyDescent="0.35">
      <c r="C236" t="s">
        <v>236</v>
      </c>
      <c r="I236" s="5">
        <v>447020000000</v>
      </c>
      <c r="J236" s="5">
        <v>434560000000</v>
      </c>
      <c r="K236" s="5">
        <v>353430000000</v>
      </c>
      <c r="L236" s="5">
        <v>242490000000</v>
      </c>
      <c r="M236" s="5">
        <v>406340000000</v>
      </c>
      <c r="N236" s="5">
        <v>137710000000</v>
      </c>
      <c r="O236" s="5">
        <v>176210000000</v>
      </c>
      <c r="P236" s="5">
        <v>174920000000</v>
      </c>
    </row>
    <row r="237" spans="3:26" ht="15.5" x14ac:dyDescent="0.35">
      <c r="C237" t="s">
        <v>237</v>
      </c>
      <c r="I237" s="6">
        <v>7.9000000000000008E-3</v>
      </c>
      <c r="J237" s="6">
        <v>8.8000000000000005E-3</v>
      </c>
      <c r="K237" s="6">
        <v>8.6999999999999994E-3</v>
      </c>
      <c r="L237" s="6">
        <v>5.4000000000000003E-3</v>
      </c>
      <c r="M237" s="6">
        <v>3.0000000000000001E-3</v>
      </c>
      <c r="N237" s="6">
        <v>2E-3</v>
      </c>
      <c r="O237" s="6">
        <v>4.1999999999999997E-3</v>
      </c>
      <c r="P237" s="6">
        <v>5.6000000000000008E-3</v>
      </c>
      <c r="Q237" s="6">
        <v>3.2000000000000002E-3</v>
      </c>
      <c r="R237" s="6">
        <v>1.8E-3</v>
      </c>
      <c r="S237" s="6">
        <v>6.7000000000000002E-3</v>
      </c>
      <c r="T237" s="6">
        <v>5.4000000000000003E-3</v>
      </c>
      <c r="U237" s="6">
        <v>9.8999999999999991E-3</v>
      </c>
      <c r="V237" s="6">
        <v>1.4499999999999999E-2</v>
      </c>
      <c r="W237" s="6">
        <v>5.6000000000000008E-3</v>
      </c>
      <c r="X237" s="6">
        <v>6.5000000000000006E-3</v>
      </c>
      <c r="Y237" s="6">
        <v>5.6999999999999993E-3</v>
      </c>
      <c r="Z237" s="6">
        <v>1.7000000000000001E-3</v>
      </c>
    </row>
    <row r="238" spans="3:26" ht="15.5" x14ac:dyDescent="0.35">
      <c r="C238" t="s">
        <v>238</v>
      </c>
      <c r="I238" s="6">
        <v>4.2300000000000004E-2</v>
      </c>
      <c r="J238" s="6">
        <v>4.3200000000000002E-2</v>
      </c>
      <c r="K238" s="6">
        <v>3.6900000000000002E-2</v>
      </c>
      <c r="L238" s="6">
        <v>2.1899999999999999E-2</v>
      </c>
      <c r="M238" s="6">
        <v>1.3100000000000001E-2</v>
      </c>
      <c r="N238" s="6">
        <v>8.3000000000000001E-3</v>
      </c>
      <c r="O238" s="6">
        <v>2.8300000000000002E-2</v>
      </c>
      <c r="P238" s="6">
        <v>3.5699999999999996E-2</v>
      </c>
      <c r="Q238" s="6">
        <v>2.0400000000000001E-2</v>
      </c>
      <c r="R238" s="6">
        <v>9.300000000000001E-3</v>
      </c>
      <c r="S238" s="6">
        <v>4.7699999999999992E-2</v>
      </c>
      <c r="T238" s="6">
        <v>4.3299999999999998E-2</v>
      </c>
      <c r="U238" s="6">
        <v>7.5600000000000001E-2</v>
      </c>
      <c r="V238" s="6">
        <v>0.1245</v>
      </c>
      <c r="W238" s="6">
        <v>6.4899999999999999E-2</v>
      </c>
      <c r="X238" s="6">
        <v>5.4299999999999994E-2</v>
      </c>
      <c r="Y238" s="6">
        <v>5.33E-2</v>
      </c>
      <c r="Z238" s="6">
        <v>1.3899999999999999E-2</v>
      </c>
    </row>
    <row r="239" spans="3:26" ht="15.5" x14ac:dyDescent="0.35">
      <c r="C239" t="s">
        <v>239</v>
      </c>
      <c r="I239" s="6">
        <v>1.0800000000000001E-2</v>
      </c>
      <c r="J239" s="6">
        <v>1.2199999999999999E-2</v>
      </c>
      <c r="K239" s="6">
        <v>1.1399999999999999E-2</v>
      </c>
      <c r="L239" s="6">
        <v>6.7000000000000002E-3</v>
      </c>
      <c r="M239" s="6">
        <v>4.1999999999999997E-3</v>
      </c>
      <c r="N239" s="6">
        <v>2.5999999999999999E-3</v>
      </c>
      <c r="O239" s="6">
        <v>6.6E-3</v>
      </c>
      <c r="P239" s="6">
        <v>8.1000000000000013E-3</v>
      </c>
      <c r="Q239" s="6">
        <v>5.3E-3</v>
      </c>
      <c r="R239" s="6">
        <v>6.8000000000000005E-3</v>
      </c>
      <c r="S239" s="6">
        <v>9.300000000000001E-3</v>
      </c>
      <c r="T239" s="6">
        <v>7.3000000000000001E-3</v>
      </c>
      <c r="U239" s="6">
        <v>4.4600000000000001E-2</v>
      </c>
      <c r="V239" s="6">
        <v>1.9699999999999999E-2</v>
      </c>
      <c r="W239" s="6">
        <v>9.0000000000000011E-3</v>
      </c>
      <c r="X239" s="6">
        <v>9.3999999999999986E-3</v>
      </c>
      <c r="Y239" s="6">
        <v>8.8000000000000005E-3</v>
      </c>
      <c r="Z239" s="6">
        <v>9.3999999999999986E-3</v>
      </c>
    </row>
    <row r="240" spans="3:26" ht="15.5" x14ac:dyDescent="0.35">
      <c r="C240" t="s">
        <v>240</v>
      </c>
    </row>
    <row r="241" spans="2:26" ht="15.5" x14ac:dyDescent="0.35">
      <c r="C241" t="s">
        <v>68</v>
      </c>
      <c r="I241" s="6">
        <v>0.4</v>
      </c>
      <c r="J241" s="6">
        <v>0.41</v>
      </c>
      <c r="K241" s="6">
        <v>0.45</v>
      </c>
      <c r="L241" s="6">
        <v>0.49</v>
      </c>
      <c r="M241" s="6">
        <v>0.72</v>
      </c>
      <c r="N241" s="6">
        <v>0.88</v>
      </c>
      <c r="O241" s="6">
        <v>0.77</v>
      </c>
      <c r="P241" s="6">
        <v>0.94</v>
      </c>
      <c r="Q241" s="6">
        <v>1.46</v>
      </c>
      <c r="R241" s="6">
        <v>1.03</v>
      </c>
      <c r="S241" s="6">
        <v>1.1299999999999999</v>
      </c>
      <c r="T241" s="6">
        <v>0.81</v>
      </c>
      <c r="U241" s="6">
        <v>0.59</v>
      </c>
      <c r="V241" s="6">
        <v>0.78</v>
      </c>
      <c r="W241" s="6">
        <v>0.98</v>
      </c>
      <c r="X241" s="6">
        <v>0.84</v>
      </c>
      <c r="Y241" s="6">
        <v>0.86</v>
      </c>
      <c r="Z241" s="6">
        <v>0.66</v>
      </c>
    </row>
    <row r="242" spans="2:26" ht="15.5" x14ac:dyDescent="0.35">
      <c r="C242" t="s">
        <v>65</v>
      </c>
      <c r="I242" s="6">
        <v>188.44</v>
      </c>
      <c r="J242" s="6">
        <v>180.43</v>
      </c>
      <c r="K242" s="6">
        <v>172.48</v>
      </c>
      <c r="L242" s="6">
        <v>163.47999999999999</v>
      </c>
      <c r="M242" s="6">
        <v>160.37</v>
      </c>
      <c r="N242" s="6">
        <v>158.66999999999999</v>
      </c>
      <c r="O242" s="6">
        <v>168.05</v>
      </c>
      <c r="P242" s="6">
        <v>151.29</v>
      </c>
      <c r="Q242" s="6">
        <v>146.94</v>
      </c>
      <c r="R242" s="6">
        <v>144.08000000000001</v>
      </c>
      <c r="S242" s="6">
        <v>216.29</v>
      </c>
      <c r="T242" s="6">
        <v>206.42</v>
      </c>
      <c r="U242" s="6">
        <v>175.18</v>
      </c>
      <c r="V242" s="6">
        <v>176.44</v>
      </c>
      <c r="W242" s="6">
        <v>148.43</v>
      </c>
      <c r="X242" s="6">
        <v>138.79</v>
      </c>
      <c r="Y242" s="6">
        <v>109.91</v>
      </c>
      <c r="Z242" s="6">
        <v>95.54</v>
      </c>
    </row>
    <row r="243" spans="2:26" ht="15.5" x14ac:dyDescent="0.35">
      <c r="C243" t="s">
        <v>241</v>
      </c>
      <c r="I243" s="6">
        <v>0.41</v>
      </c>
      <c r="J243" s="6">
        <v>0.42</v>
      </c>
      <c r="K243" s="6">
        <v>0.47</v>
      </c>
      <c r="L243" s="6">
        <v>0.5</v>
      </c>
      <c r="M243" s="6">
        <v>0.75</v>
      </c>
      <c r="N243" s="6">
        <v>0.9</v>
      </c>
      <c r="O243" s="6">
        <v>0.82</v>
      </c>
      <c r="P243" s="6">
        <v>1.02</v>
      </c>
      <c r="Q243" s="6">
        <v>1.58</v>
      </c>
      <c r="R243" s="6">
        <v>1.1200000000000001</v>
      </c>
      <c r="S243" s="6">
        <v>1.1299999999999999</v>
      </c>
      <c r="T243" s="6">
        <v>0.81</v>
      </c>
      <c r="U243" s="6">
        <v>0.59</v>
      </c>
      <c r="V243" s="6">
        <v>0.78</v>
      </c>
      <c r="W243" s="6">
        <v>0.98</v>
      </c>
      <c r="X243" s="6">
        <v>0.84</v>
      </c>
      <c r="Y243" s="6">
        <v>0.86</v>
      </c>
      <c r="Z243" s="6">
        <v>0.66</v>
      </c>
    </row>
    <row r="244" spans="2:26" ht="15.5" x14ac:dyDescent="0.35">
      <c r="C244" t="s">
        <v>242</v>
      </c>
      <c r="I244" s="6">
        <v>183.43</v>
      </c>
      <c r="J244" s="6">
        <v>175.42</v>
      </c>
      <c r="K244" s="6">
        <v>167.47</v>
      </c>
      <c r="L244" s="6">
        <v>158.47</v>
      </c>
      <c r="M244" s="6">
        <v>155.36000000000001</v>
      </c>
      <c r="N244" s="6">
        <v>153.66</v>
      </c>
      <c r="O244" s="6">
        <v>156.62</v>
      </c>
      <c r="P244" s="6">
        <v>139.86000000000001</v>
      </c>
      <c r="Q244" s="6">
        <v>135.51</v>
      </c>
      <c r="R244" s="6">
        <v>132.65</v>
      </c>
      <c r="S244" s="6">
        <v>216.29</v>
      </c>
      <c r="T244" s="6">
        <v>206.42</v>
      </c>
      <c r="U244" s="6">
        <v>175.18</v>
      </c>
      <c r="V244" s="6">
        <v>176.44</v>
      </c>
      <c r="W244" s="6">
        <v>148.43</v>
      </c>
      <c r="X244" s="6">
        <v>138.79</v>
      </c>
      <c r="Y244" s="6">
        <v>109.91</v>
      </c>
      <c r="Z244" s="6">
        <v>95.54</v>
      </c>
    </row>
    <row r="245" spans="2:26" ht="15.5" x14ac:dyDescent="0.35">
      <c r="C245" t="s">
        <v>243</v>
      </c>
    </row>
    <row r="246" spans="2:26" ht="15.5" x14ac:dyDescent="0.35">
      <c r="C246" t="s">
        <v>244</v>
      </c>
    </row>
    <row r="247" spans="2:26" ht="15.5" x14ac:dyDescent="0.35">
      <c r="C247" t="s">
        <v>25</v>
      </c>
    </row>
    <row r="248" spans="2:26" ht="15.5" x14ac:dyDescent="0.35">
      <c r="C248" t="s">
        <v>22</v>
      </c>
    </row>
    <row r="249" spans="2:26" ht="15.5" x14ac:dyDescent="0.35">
      <c r="C249" t="s">
        <v>245</v>
      </c>
    </row>
    <row r="250" spans="2:26" ht="15.5" x14ac:dyDescent="0.35">
      <c r="C250" t="s">
        <v>246</v>
      </c>
      <c r="I250" s="5">
        <v>1980000000000</v>
      </c>
      <c r="J250" s="5">
        <v>2471000000000</v>
      </c>
      <c r="K250" s="5">
        <v>2989000000000</v>
      </c>
      <c r="L250" s="5">
        <v>-1424000000000</v>
      </c>
      <c r="M250" s="5">
        <v>560000000000</v>
      </c>
      <c r="N250" s="5">
        <v>-2428000000000</v>
      </c>
      <c r="O250" s="5">
        <v>-308000000000</v>
      </c>
      <c r="P250" s="5">
        <v>-2188000000000</v>
      </c>
      <c r="Q250" s="5">
        <v>1487000000000</v>
      </c>
      <c r="R250" s="5">
        <v>-468000000000</v>
      </c>
      <c r="S250" s="5">
        <v>-179000000000</v>
      </c>
      <c r="T250" s="5">
        <v>635000000000</v>
      </c>
      <c r="U250" s="5">
        <v>154000000000</v>
      </c>
      <c r="V250" s="5">
        <v>-53000000000</v>
      </c>
      <c r="W250" s="5">
        <v>381000000000</v>
      </c>
      <c r="X250" s="5">
        <v>184000000000</v>
      </c>
      <c r="Y250" s="5">
        <v>54000000000</v>
      </c>
      <c r="Z250" s="5">
        <v>97000000000</v>
      </c>
    </row>
    <row r="251" spans="2:26" ht="15.5" x14ac:dyDescent="0.35">
      <c r="C251" t="s">
        <v>247</v>
      </c>
      <c r="I251" s="5">
        <v>-15000000000</v>
      </c>
      <c r="J251" s="5">
        <v>-22000000000</v>
      </c>
      <c r="K251" s="5">
        <v>-16000000000</v>
      </c>
      <c r="L251" s="5">
        <v>-27000000000</v>
      </c>
      <c r="M251" s="5">
        <v>-35000000000</v>
      </c>
      <c r="N251" s="5">
        <v>-38000000000</v>
      </c>
      <c r="O251" s="5">
        <v>-27000000000</v>
      </c>
      <c r="P251" s="5">
        <v>-43000000000</v>
      </c>
      <c r="Q251" s="5">
        <v>-277000000000</v>
      </c>
      <c r="R251" s="5">
        <v>-39000000000</v>
      </c>
      <c r="S251" s="5">
        <v>-27000000000</v>
      </c>
      <c r="T251" s="5">
        <v>-78000000000</v>
      </c>
      <c r="U251" s="5">
        <v>-13000000000</v>
      </c>
      <c r="V251" s="5">
        <v>-12000000000</v>
      </c>
      <c r="W251" s="5">
        <v>-19000000000</v>
      </c>
      <c r="X251" s="5">
        <v>-48000000000</v>
      </c>
      <c r="Y251" s="5">
        <v>-47000000000</v>
      </c>
      <c r="Z251" s="5">
        <v>-50000000000</v>
      </c>
    </row>
    <row r="252" spans="2:26" ht="15.5" x14ac:dyDescent="0.35">
      <c r="C252" t="s">
        <v>14</v>
      </c>
      <c r="I252" s="5">
        <v>1965000000000</v>
      </c>
      <c r="J252" s="5">
        <v>2448000000000</v>
      </c>
      <c r="K252" s="5">
        <v>2972000000000</v>
      </c>
      <c r="L252" s="5">
        <v>-1451000000000</v>
      </c>
      <c r="M252" s="5">
        <v>525000000000</v>
      </c>
      <c r="N252" s="5">
        <v>-2465000000000</v>
      </c>
      <c r="O252" s="5">
        <v>-336000000000</v>
      </c>
      <c r="P252" s="5">
        <v>-2231000000000</v>
      </c>
      <c r="Q252" s="5">
        <v>1210000000000</v>
      </c>
      <c r="R252" s="5">
        <v>-506000000000</v>
      </c>
      <c r="S252" s="5">
        <v>-206000000000</v>
      </c>
      <c r="T252" s="5">
        <v>557000000000</v>
      </c>
      <c r="U252" s="5">
        <v>141000000000</v>
      </c>
      <c r="V252" s="5">
        <v>-65000000000</v>
      </c>
      <c r="W252" s="5">
        <v>362000000000</v>
      </c>
      <c r="X252" s="5">
        <v>136000000000</v>
      </c>
      <c r="Y252" s="5">
        <v>7000000000</v>
      </c>
      <c r="Z252" s="5">
        <v>47000000000</v>
      </c>
    </row>
    <row r="253" spans="2:26" ht="15.5" x14ac:dyDescent="0.35">
      <c r="C253" t="s">
        <v>16</v>
      </c>
      <c r="I253" s="6">
        <v>51.83</v>
      </c>
      <c r="J253" s="6">
        <v>64.56</v>
      </c>
      <c r="K253" s="6">
        <v>78.39</v>
      </c>
      <c r="L253" s="6">
        <v>-38.25</v>
      </c>
      <c r="M253" s="6">
        <v>13.83</v>
      </c>
      <c r="N253" s="6">
        <v>-65.010000000000005</v>
      </c>
      <c r="O253" s="6">
        <v>-20.18</v>
      </c>
      <c r="P253" s="6">
        <v>-134.16</v>
      </c>
      <c r="Q253" s="6">
        <v>72.73</v>
      </c>
      <c r="R253" s="6">
        <v>-30.45</v>
      </c>
      <c r="S253" s="6">
        <v>-31.57</v>
      </c>
      <c r="T253" s="6">
        <v>94.23</v>
      </c>
      <c r="U253" s="6">
        <v>23.82</v>
      </c>
      <c r="V253" s="6">
        <v>-15.21</v>
      </c>
      <c r="W253" s="6">
        <v>96.25</v>
      </c>
      <c r="X253" s="6">
        <v>36.25</v>
      </c>
      <c r="Y253" s="6">
        <v>2.5299999999999998</v>
      </c>
      <c r="Z253" s="6">
        <v>17.260000000000002</v>
      </c>
    </row>
    <row r="255" spans="2:26" ht="15.5" x14ac:dyDescent="0.35">
      <c r="B255" t="s">
        <v>248</v>
      </c>
      <c r="C255" t="s">
        <v>249</v>
      </c>
      <c r="D255" s="5">
        <v>78000000000</v>
      </c>
      <c r="E255" s="5">
        <v>71000000000</v>
      </c>
      <c r="F255" s="5">
        <v>74000000000</v>
      </c>
      <c r="G255" s="5">
        <v>79000000000</v>
      </c>
      <c r="H255" s="5">
        <v>313000000000</v>
      </c>
      <c r="I255" s="5">
        <v>302000000000</v>
      </c>
      <c r="J255" s="5">
        <v>295000000000</v>
      </c>
      <c r="K255" s="5">
        <v>241000000000</v>
      </c>
      <c r="L255" s="5">
        <v>136000000000</v>
      </c>
      <c r="M255" s="5">
        <v>79000000000</v>
      </c>
      <c r="N255" s="5">
        <v>50000000000</v>
      </c>
      <c r="O255" s="5">
        <v>79000000000</v>
      </c>
      <c r="P255" s="5">
        <v>90000000000</v>
      </c>
      <c r="Q255" s="5">
        <v>50000000000</v>
      </c>
    </row>
    <row r="256" spans="2:26" ht="15.5" x14ac:dyDescent="0.35">
      <c r="C256" t="s">
        <v>250</v>
      </c>
      <c r="H256" s="5">
        <v>302000000000</v>
      </c>
      <c r="I256" s="5">
        <v>302000000000</v>
      </c>
      <c r="J256" s="5">
        <v>295000000000</v>
      </c>
      <c r="K256" s="5">
        <v>241000000000</v>
      </c>
      <c r="L256" s="5">
        <v>136000000000</v>
      </c>
      <c r="M256" s="5">
        <v>79000000000</v>
      </c>
      <c r="N256" s="5">
        <v>50000000000</v>
      </c>
      <c r="O256" s="5">
        <v>79000000000</v>
      </c>
      <c r="P256" s="5">
        <v>90000000000</v>
      </c>
      <c r="Q256" s="5">
        <v>50000000000</v>
      </c>
    </row>
    <row r="257" spans="3:17" ht="15.5" x14ac:dyDescent="0.35">
      <c r="C257" t="s">
        <v>56</v>
      </c>
      <c r="D257" s="6">
        <v>2.06</v>
      </c>
      <c r="E257" s="6">
        <v>1.87</v>
      </c>
      <c r="F257" s="6">
        <v>1.94</v>
      </c>
      <c r="G257" s="6">
        <v>2.0699999999999998</v>
      </c>
      <c r="H257" s="6">
        <v>8.25</v>
      </c>
      <c r="I257" s="6">
        <v>7.96</v>
      </c>
      <c r="J257" s="6">
        <v>7.79</v>
      </c>
      <c r="K257" s="6">
        <v>6.36</v>
      </c>
      <c r="L257" s="6">
        <v>3.59</v>
      </c>
      <c r="M257" s="6">
        <v>2.09</v>
      </c>
      <c r="N257" s="6">
        <v>1.32</v>
      </c>
      <c r="O257" s="6">
        <v>2.08</v>
      </c>
      <c r="P257" s="6">
        <v>2.37</v>
      </c>
      <c r="Q257" s="6">
        <v>1.32</v>
      </c>
    </row>
    <row r="258" spans="3:17" ht="15.5" x14ac:dyDescent="0.35">
      <c r="C258" t="s">
        <v>251</v>
      </c>
      <c r="H258" s="6">
        <v>7.95</v>
      </c>
      <c r="I258" s="6">
        <v>7.96</v>
      </c>
      <c r="J258" s="6">
        <v>7.79</v>
      </c>
      <c r="K258" s="6">
        <v>6.36</v>
      </c>
      <c r="L258" s="6">
        <v>3.59</v>
      </c>
      <c r="M258" s="6">
        <v>2.09</v>
      </c>
      <c r="N258" s="6">
        <v>1.32</v>
      </c>
      <c r="O258" s="6">
        <v>2.08</v>
      </c>
      <c r="P258" s="6">
        <v>2.37</v>
      </c>
      <c r="Q258" s="6">
        <v>1.32</v>
      </c>
    </row>
    <row r="259" spans="3:17" ht="15.5" x14ac:dyDescent="0.35">
      <c r="C259" t="s">
        <v>252</v>
      </c>
      <c r="D259" s="5">
        <v>561000000000</v>
      </c>
      <c r="E259" s="5">
        <v>552000000000</v>
      </c>
      <c r="F259" s="5">
        <v>542000000000</v>
      </c>
      <c r="G259" s="5">
        <v>535000000000</v>
      </c>
      <c r="H259" s="5">
        <v>2245000000000</v>
      </c>
      <c r="I259" s="5">
        <v>2180000000000</v>
      </c>
      <c r="J259" s="5">
        <v>2142000000000</v>
      </c>
      <c r="K259" s="5">
        <v>1690000000000</v>
      </c>
      <c r="L259" s="5">
        <v>1323000000000</v>
      </c>
      <c r="M259" s="5">
        <v>1248000000000</v>
      </c>
      <c r="N259" s="5">
        <v>1283000000000</v>
      </c>
      <c r="O259" s="5">
        <v>1299000000000</v>
      </c>
      <c r="P259" s="5">
        <v>1241000000000</v>
      </c>
      <c r="Q259" s="5">
        <v>1147000000000</v>
      </c>
    </row>
    <row r="260" spans="3:17" ht="15.5" x14ac:dyDescent="0.35">
      <c r="C260" t="s">
        <v>253</v>
      </c>
      <c r="H260" s="5">
        <v>2191000000000</v>
      </c>
      <c r="I260" s="5">
        <v>2180000000000</v>
      </c>
      <c r="J260" s="5">
        <v>2142000000000</v>
      </c>
      <c r="K260" s="5">
        <v>1690000000000</v>
      </c>
      <c r="L260" s="5">
        <v>1323000000000</v>
      </c>
      <c r="M260" s="5">
        <v>1248000000000</v>
      </c>
      <c r="N260" s="5">
        <v>1283000000000</v>
      </c>
      <c r="O260" s="5">
        <v>1299000000000</v>
      </c>
      <c r="P260" s="5">
        <v>1241000000000</v>
      </c>
      <c r="Q260" s="5">
        <v>1147000000000</v>
      </c>
    </row>
    <row r="261" spans="3:17" ht="15.5" x14ac:dyDescent="0.35">
      <c r="C261" t="s">
        <v>254</v>
      </c>
      <c r="I261" s="5">
        <v>8</v>
      </c>
    </row>
    <row r="262" spans="3:17" ht="15.5" x14ac:dyDescent="0.35">
      <c r="C262" t="s">
        <v>255</v>
      </c>
      <c r="I262" s="6">
        <v>8.3000000000000007</v>
      </c>
    </row>
    <row r="263" spans="3:17" ht="15.5" x14ac:dyDescent="0.35">
      <c r="C263" t="s">
        <v>256</v>
      </c>
      <c r="I263" s="6">
        <v>7.49</v>
      </c>
    </row>
    <row r="264" spans="3:17" ht="15.5" x14ac:dyDescent="0.35">
      <c r="C264" t="s">
        <v>257</v>
      </c>
      <c r="I264" s="6">
        <v>0.12050000000000001</v>
      </c>
    </row>
    <row r="265" spans="3:17" ht="15.5" x14ac:dyDescent="0.35">
      <c r="C265" t="s">
        <v>258</v>
      </c>
      <c r="I265" s="6">
        <v>1.1399999999999999</v>
      </c>
    </row>
    <row r="266" spans="3:17" ht="15.5" x14ac:dyDescent="0.35">
      <c r="C266" t="s">
        <v>259</v>
      </c>
      <c r="I266" s="6">
        <v>0.35</v>
      </c>
    </row>
    <row r="267" spans="3:17" ht="15.5" x14ac:dyDescent="0.35">
      <c r="C267" t="s">
        <v>260</v>
      </c>
      <c r="I267" s="6">
        <v>2.23</v>
      </c>
    </row>
    <row r="268" spans="3:17" ht="15.5" x14ac:dyDescent="0.35">
      <c r="C268" t="s">
        <v>261</v>
      </c>
      <c r="I268" s="6">
        <v>2.2599999999999998</v>
      </c>
    </row>
    <row r="269" spans="3:17" ht="15.5" x14ac:dyDescent="0.35">
      <c r="C269" t="s">
        <v>262</v>
      </c>
      <c r="I269" s="6">
        <v>6.22</v>
      </c>
    </row>
    <row r="270" spans="3:17" ht="15.5" x14ac:dyDescent="0.35">
      <c r="C270" t="s">
        <v>263</v>
      </c>
      <c r="I270" s="5">
        <v>5</v>
      </c>
    </row>
    <row r="271" spans="3:17" ht="15.5" x14ac:dyDescent="0.35">
      <c r="C271" t="s">
        <v>264</v>
      </c>
      <c r="I271" s="6">
        <v>3.81</v>
      </c>
    </row>
    <row r="272" spans="3:17" ht="15.5" x14ac:dyDescent="0.35">
      <c r="C272" t="s">
        <v>265</v>
      </c>
      <c r="I272" s="6">
        <v>0.27</v>
      </c>
    </row>
    <row r="273" spans="3:9" ht="15.5" x14ac:dyDescent="0.35">
      <c r="C273" t="s">
        <v>266</v>
      </c>
      <c r="I273" s="6">
        <v>7.95</v>
      </c>
    </row>
    <row r="274" spans="3:9" ht="15.5" x14ac:dyDescent="0.35">
      <c r="C274" t="s">
        <v>267</v>
      </c>
      <c r="I274" s="6">
        <v>8.25</v>
      </c>
    </row>
    <row r="275" spans="3:9" ht="15.5" x14ac:dyDescent="0.35">
      <c r="C275" t="s">
        <v>268</v>
      </c>
      <c r="I275" s="6">
        <v>57.78</v>
      </c>
    </row>
    <row r="276" spans="3:9" ht="15.5" x14ac:dyDescent="0.35">
      <c r="C276" t="s">
        <v>269</v>
      </c>
      <c r="D276" s="6">
        <v>4.8</v>
      </c>
    </row>
    <row r="277" spans="3:9" ht="15.5" x14ac:dyDescent="0.35">
      <c r="C277" t="s">
        <v>270</v>
      </c>
      <c r="I277" s="6">
        <v>190.25</v>
      </c>
    </row>
    <row r="278" spans="3:9" ht="15.5" x14ac:dyDescent="0.35">
      <c r="C278" t="s">
        <v>271</v>
      </c>
      <c r="I278" s="6">
        <v>29.19</v>
      </c>
    </row>
    <row r="279" spans="3:9" ht="15.5" x14ac:dyDescent="0.35">
      <c r="C279" t="s">
        <v>276</v>
      </c>
      <c r="D279" s="6">
        <v>4.1399999999999997</v>
      </c>
    </row>
    <row r="280" spans="3:9" ht="15.5" x14ac:dyDescent="0.35">
      <c r="C280" t="s">
        <v>278</v>
      </c>
      <c r="D280" s="6">
        <v>5.14</v>
      </c>
    </row>
    <row r="281" spans="3:9" ht="15.5" x14ac:dyDescent="0.35">
      <c r="C281" t="s">
        <v>12</v>
      </c>
      <c r="D281" s="5">
        <v>-76000000000</v>
      </c>
    </row>
    <row r="282" spans="3:9" ht="15.5" x14ac:dyDescent="0.35">
      <c r="C282" t="s">
        <v>280</v>
      </c>
      <c r="I282" s="6">
        <v>0.48</v>
      </c>
    </row>
    <row r="283" spans="3:9" ht="15.5" x14ac:dyDescent="0.35">
      <c r="C283" t="s">
        <v>281</v>
      </c>
      <c r="I283" s="6">
        <v>8.1000000000000013E-3</v>
      </c>
    </row>
    <row r="284" spans="3:9" ht="15.5" x14ac:dyDescent="0.35">
      <c r="C284" t="s">
        <v>282</v>
      </c>
      <c r="I284" s="6">
        <v>4.1799999999999997E-2</v>
      </c>
    </row>
    <row r="285" spans="3:9" ht="15.5" x14ac:dyDescent="0.35">
      <c r="C285" t="s">
        <v>283</v>
      </c>
      <c r="I285" s="6">
        <v>1.03E-2</v>
      </c>
    </row>
    <row r="286" spans="3:9" ht="15.5" x14ac:dyDescent="0.35">
      <c r="C286" t="s">
        <v>284</v>
      </c>
      <c r="I286" s="6">
        <v>4.1200000000000001E-2</v>
      </c>
    </row>
    <row r="287" spans="3:9" ht="15.5" x14ac:dyDescent="0.35">
      <c r="C287" t="s">
        <v>290</v>
      </c>
      <c r="I287" s="6">
        <v>0.06</v>
      </c>
    </row>
    <row r="288" spans="3:9" ht="15.5" x14ac:dyDescent="0.35">
      <c r="C288" t="s">
        <v>52</v>
      </c>
      <c r="I288" s="5">
        <v>2503000000000</v>
      </c>
    </row>
    <row r="289" spans="3:9" ht="15.5" x14ac:dyDescent="0.35">
      <c r="C289" t="s">
        <v>292</v>
      </c>
      <c r="I289" s="5">
        <v>2321000000000</v>
      </c>
    </row>
    <row r="290" spans="3:9" ht="15.5" x14ac:dyDescent="0.35">
      <c r="C290" t="s">
        <v>293</v>
      </c>
      <c r="I290" s="5">
        <v>37920000000</v>
      </c>
    </row>
    <row r="291" spans="3:9" ht="15.5" x14ac:dyDescent="0.35">
      <c r="C291" t="s">
        <v>294</v>
      </c>
      <c r="I291" s="6">
        <v>0.17329999999999998</v>
      </c>
    </row>
    <row r="292" spans="3:9" ht="15.5" x14ac:dyDescent="0.35">
      <c r="C292" t="s">
        <v>295</v>
      </c>
      <c r="D292" s="6">
        <v>0.45419999999999999</v>
      </c>
    </row>
    <row r="293" spans="3:9" ht="15.5" x14ac:dyDescent="0.35">
      <c r="C293" t="s">
        <v>296</v>
      </c>
      <c r="D293" s="6">
        <v>0.17670000000000002</v>
      </c>
    </row>
    <row r="294" spans="3:9" ht="15.5" x14ac:dyDescent="0.35">
      <c r="C294" t="s">
        <v>297</v>
      </c>
      <c r="D294" s="6">
        <v>0.13930000000000001</v>
      </c>
    </row>
    <row r="295" spans="3:9" ht="15.5" x14ac:dyDescent="0.35">
      <c r="C295" t="s">
        <v>298</v>
      </c>
      <c r="D295" s="6">
        <v>1.9199999999999998E-2</v>
      </c>
    </row>
    <row r="296" spans="3:9" ht="15.5" x14ac:dyDescent="0.35">
      <c r="C296" t="s">
        <v>299</v>
      </c>
      <c r="D296" s="6">
        <v>7.5499999999999998E-2</v>
      </c>
    </row>
    <row r="297" spans="3:9" ht="15.5" x14ac:dyDescent="0.35">
      <c r="C297" t="s">
        <v>300</v>
      </c>
      <c r="D297" s="6">
        <v>-4.6999999999999993E-3</v>
      </c>
    </row>
    <row r="298" spans="3:9" ht="15.5" x14ac:dyDescent="0.35">
      <c r="C298" t="s">
        <v>301</v>
      </c>
      <c r="I298" s="5">
        <v>5</v>
      </c>
    </row>
    <row r="299" spans="3:9" ht="15.5" x14ac:dyDescent="0.35">
      <c r="C299" t="s">
        <v>302</v>
      </c>
      <c r="I299" s="6">
        <v>0.47</v>
      </c>
    </row>
    <row r="300" spans="3:9" ht="15.5" x14ac:dyDescent="0.35">
      <c r="C300" t="s">
        <v>303</v>
      </c>
      <c r="I300" s="6">
        <v>0.67</v>
      </c>
    </row>
    <row r="301" spans="3:9" ht="15.5" x14ac:dyDescent="0.35">
      <c r="C301" t="s">
        <v>304</v>
      </c>
      <c r="I301" s="6">
        <v>0.73</v>
      </c>
    </row>
    <row r="302" spans="3:9" ht="15.5" x14ac:dyDescent="0.35">
      <c r="C302" t="s">
        <v>305</v>
      </c>
      <c r="I302" s="6">
        <v>0.7</v>
      </c>
    </row>
    <row r="303" spans="3:9" ht="15.5" x14ac:dyDescent="0.35">
      <c r="C303" t="s">
        <v>306</v>
      </c>
      <c r="I303" s="6">
        <v>0.54</v>
      </c>
    </row>
    <row r="304" spans="3:9" ht="15.5" x14ac:dyDescent="0.35">
      <c r="C304" t="s">
        <v>307</v>
      </c>
      <c r="I304" s="6">
        <v>0.9</v>
      </c>
    </row>
    <row r="305" spans="3:9" ht="15.5" x14ac:dyDescent="0.35">
      <c r="C305" t="s">
        <v>308</v>
      </c>
      <c r="I305" s="6">
        <v>0.77</v>
      </c>
    </row>
    <row r="306" spans="3:9" ht="15.5" x14ac:dyDescent="0.35">
      <c r="C306" t="s">
        <v>309</v>
      </c>
      <c r="I306" s="5">
        <v>2191000000000</v>
      </c>
    </row>
    <row r="307" spans="3:9" ht="15.5" x14ac:dyDescent="0.35">
      <c r="C307" t="s">
        <v>310</v>
      </c>
      <c r="I307" s="5">
        <v>970000000000</v>
      </c>
    </row>
    <row r="308" spans="3:9" ht="15.5" x14ac:dyDescent="0.35">
      <c r="C308" t="s">
        <v>311</v>
      </c>
      <c r="I308" s="5">
        <v>446000000000</v>
      </c>
    </row>
    <row r="309" spans="3:9" ht="15.5" x14ac:dyDescent="0.35">
      <c r="C309" t="s">
        <v>312</v>
      </c>
      <c r="I309" s="5">
        <v>302000000000</v>
      </c>
    </row>
    <row r="310" spans="3:9" ht="15.5" x14ac:dyDescent="0.35">
      <c r="C310" t="s">
        <v>313</v>
      </c>
      <c r="D310" s="5">
        <v>182000000000</v>
      </c>
    </row>
    <row r="311" spans="3:9" ht="15.5" x14ac:dyDescent="0.35">
      <c r="C311" t="s">
        <v>314</v>
      </c>
      <c r="D311" s="5">
        <v>37079000000000</v>
      </c>
    </row>
    <row r="312" spans="3:9" ht="15.5" x14ac:dyDescent="0.35">
      <c r="C312" t="s">
        <v>315</v>
      </c>
      <c r="D312" s="5">
        <v>29865000000000</v>
      </c>
    </row>
    <row r="313" spans="3:9" ht="15.5" x14ac:dyDescent="0.35">
      <c r="C313" t="s">
        <v>232</v>
      </c>
      <c r="I313" s="5">
        <v>7214000000000</v>
      </c>
    </row>
    <row r="314" spans="3:9" ht="15.5" x14ac:dyDescent="0.35">
      <c r="C314" t="s">
        <v>316</v>
      </c>
      <c r="I314" s="5">
        <v>7214000000000</v>
      </c>
    </row>
    <row r="315" spans="3:9" ht="15.5" x14ac:dyDescent="0.35">
      <c r="C315" t="s">
        <v>317</v>
      </c>
      <c r="I315" s="5">
        <v>1122000000000</v>
      </c>
    </row>
    <row r="316" spans="3:9" ht="15.5" x14ac:dyDescent="0.35">
      <c r="C316" t="s">
        <v>318</v>
      </c>
      <c r="I316" s="5">
        <v>-880000000000</v>
      </c>
    </row>
    <row r="317" spans="3:9" ht="15.5" x14ac:dyDescent="0.35">
      <c r="C317" t="s">
        <v>319</v>
      </c>
      <c r="I317" s="5">
        <v>-497000000000</v>
      </c>
    </row>
    <row r="318" spans="3:9" ht="15.5" x14ac:dyDescent="0.35">
      <c r="C318" t="s">
        <v>320</v>
      </c>
      <c r="I318" s="5">
        <v>-15000000000</v>
      </c>
    </row>
    <row r="319" spans="3:9" ht="15.5" x14ac:dyDescent="0.35">
      <c r="C319" t="s">
        <v>321</v>
      </c>
      <c r="I319" s="5">
        <v>1107000000000</v>
      </c>
    </row>
  </sheetData>
  <pageMargins left="0.7" right="0.7" top="0.75" bottom="0.75" header="0.3" footer="0.3"/>
  <ignoredErrors>
    <ignoredError sqref="A1:Z320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U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2795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2796</v>
      </c>
      <c r="D2" s="2" vm="240">
        <f ca="1">IFERROR(_xlfn.STOCKHISTORY("XIDX:" &amp; $C$1, D3, , 0, 0, 1), "Libur")</f>
        <v>130</v>
      </c>
      <c r="H2" s="2" vm="240">
        <f ca="1">IFERROR(INDEX(D2:G2,COUNT(D2:G2)),"")</f>
        <v>130</v>
      </c>
      <c r="I2" s="2" vm="239">
        <f t="shared" ref="I2:U2" ca="1" si="0">IFERROR(_xlfn.STOCKHISTORY("XIDX:" &amp; $C$1, I1, , 0, 0, 1), "Libur")</f>
        <v>88</v>
      </c>
      <c r="J2" s="2" t="str">
        <f t="shared" ca="1" si="0"/>
        <v>Libur</v>
      </c>
      <c r="K2" s="2" t="str">
        <f t="shared" ca="1" si="0"/>
        <v>Libur</v>
      </c>
      <c r="L2" s="2" vm="766">
        <f t="shared" ca="1" si="0"/>
        <v>52</v>
      </c>
      <c r="M2" s="2" vm="3">
        <f t="shared" ca="1" si="0"/>
        <v>50</v>
      </c>
      <c r="N2" s="2" vm="632">
        <f t="shared" ca="1" si="0"/>
        <v>56</v>
      </c>
      <c r="O2" s="2" vm="3">
        <f t="shared" ca="1" si="0"/>
        <v>50</v>
      </c>
      <c r="P2" s="2" vm="343">
        <f t="shared" ca="1" si="0"/>
        <v>136</v>
      </c>
      <c r="Q2" s="2" vm="340">
        <f t="shared" ca="1" si="0"/>
        <v>172</v>
      </c>
      <c r="R2" s="2" vm="767">
        <f t="shared" ca="1" si="0"/>
        <v>179.5</v>
      </c>
      <c r="S2" s="2" vm="768">
        <f t="shared" ca="1" si="0"/>
        <v>332.5</v>
      </c>
      <c r="T2" s="2" vm="64">
        <f t="shared" ca="1" si="0"/>
        <v>315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139962962000</v>
      </c>
      <c r="H4" s="2">
        <f>IFERROR(SUM(D4:G4)*(4/MAX(1,COUNT(D4:G4))),"")</f>
        <v>559851848000</v>
      </c>
      <c r="I4" s="2">
        <f t="shared" ref="I4:U4" si="1">IFERROR(INDEX(I51:I500,MATCH($C$4,$C$51:$C$500,0)),"")</f>
        <v>605263232000</v>
      </c>
      <c r="J4" s="2">
        <f t="shared" si="1"/>
        <v>669204802000</v>
      </c>
      <c r="K4" s="2">
        <f t="shared" si="1"/>
        <v>778049710000</v>
      </c>
      <c r="L4" s="2">
        <f t="shared" si="1"/>
        <v>1265960458000</v>
      </c>
      <c r="M4" s="2">
        <f t="shared" si="1"/>
        <v>1354248158000</v>
      </c>
      <c r="N4" s="2">
        <f t="shared" si="1"/>
        <v>1282045937000</v>
      </c>
      <c r="O4" s="2">
        <f t="shared" si="1"/>
        <v>1496914210000</v>
      </c>
      <c r="P4" s="2">
        <f t="shared" si="1"/>
        <v>1819777135000</v>
      </c>
      <c r="Q4" s="2">
        <f t="shared" si="1"/>
        <v>1990144575000</v>
      </c>
      <c r="R4" s="2">
        <f t="shared" si="1"/>
        <v>1756614281000</v>
      </c>
      <c r="S4" s="2">
        <f t="shared" si="1"/>
        <v>1385956950000</v>
      </c>
      <c r="T4" s="2">
        <f t="shared" si="1"/>
        <v>1345818698000</v>
      </c>
      <c r="U4" s="2">
        <f t="shared" si="1"/>
        <v>835490460000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-36158067000</v>
      </c>
      <c r="H5" s="2">
        <f>IFERROR(SUM(D5:G5)*(4/MAX(1,COUNT(D5:G5))),"")</f>
        <v>-144632268000</v>
      </c>
      <c r="I5" s="2">
        <f t="shared" ref="I5:U5" si="2">IFERROR(INDEX(I51:I500,MATCH($C$5,$C$51:$C$500,0)),"")</f>
        <v>-46976588000</v>
      </c>
      <c r="J5" s="2">
        <f t="shared" si="2"/>
        <v>-939477814000</v>
      </c>
      <c r="K5" s="2">
        <f t="shared" si="2"/>
        <v>-1013310801000</v>
      </c>
      <c r="L5" s="2">
        <f t="shared" si="2"/>
        <v>314311862000</v>
      </c>
      <c r="M5" s="2">
        <f t="shared" si="2"/>
        <v>91721132000</v>
      </c>
      <c r="N5" s="2">
        <f t="shared" si="2"/>
        <v>80318994000</v>
      </c>
      <c r="O5" s="2">
        <f t="shared" si="2"/>
        <v>64705233000</v>
      </c>
      <c r="P5" s="2">
        <f t="shared" si="2"/>
        <v>-131431353000</v>
      </c>
      <c r="Q5" s="2">
        <f t="shared" si="2"/>
        <v>533896752000</v>
      </c>
      <c r="R5" s="2">
        <f t="shared" si="2"/>
        <v>638590000000</v>
      </c>
      <c r="S5" s="2">
        <f t="shared" si="2"/>
        <v>258008170000</v>
      </c>
      <c r="T5" s="2">
        <f t="shared" si="2"/>
        <v>353164699000</v>
      </c>
      <c r="U5" s="2">
        <f t="shared" si="2"/>
        <v>119019440000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943811118000</v>
      </c>
      <c r="H6" s="2">
        <f>IFERROR(INDEX(D6:G6,COUNT(D6:G6)),"")</f>
        <v>943811118000</v>
      </c>
      <c r="I6" s="2">
        <f t="shared" ref="I6:U6" si="3">IFERROR(INDEX(I51:I500,MATCH($C$6,$C$51:$C$500,0)),"")</f>
        <v>943811118000</v>
      </c>
      <c r="J6" s="2">
        <f t="shared" si="3"/>
        <v>990968706000</v>
      </c>
      <c r="K6" s="2">
        <f t="shared" si="3"/>
        <v>1930679284000</v>
      </c>
      <c r="L6" s="2">
        <f t="shared" si="3"/>
        <v>2945584807000</v>
      </c>
      <c r="M6" s="2">
        <f t="shared" si="3"/>
        <v>2631877763000</v>
      </c>
      <c r="N6" s="2">
        <f t="shared" si="3"/>
        <v>2541085146000</v>
      </c>
      <c r="O6" s="2">
        <f t="shared" si="3"/>
        <v>2487142294000</v>
      </c>
      <c r="P6" s="2">
        <f t="shared" si="3"/>
        <v>2418142936000</v>
      </c>
      <c r="Q6" s="2">
        <f t="shared" si="3"/>
        <v>2654086359000</v>
      </c>
      <c r="R6" s="2">
        <f t="shared" si="3"/>
        <v>2218854858000</v>
      </c>
      <c r="S6" s="2">
        <f t="shared" si="3"/>
        <v>1609663921000</v>
      </c>
      <c r="T6" s="2">
        <f t="shared" si="3"/>
        <v>1390281028000</v>
      </c>
      <c r="U6" s="2">
        <f t="shared" si="3"/>
        <v>684448425000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39.22</v>
      </c>
      <c r="H7" s="3">
        <f>IFERROR(INDEX(D7:G7,COUNT(D7:G7)),"")</f>
        <v>39.22</v>
      </c>
      <c r="I7" s="3">
        <f t="shared" ref="I7:U7" si="4">IFERROR(INDEX(I51:I500,MATCH($C$7,$C$51:$C$500,0))/1000000000,"")</f>
        <v>39.22</v>
      </c>
      <c r="J7" s="3">
        <f t="shared" si="4"/>
        <v>39.22</v>
      </c>
      <c r="K7" s="3">
        <f t="shared" si="4"/>
        <v>39.22</v>
      </c>
      <c r="L7" s="3">
        <f t="shared" si="4"/>
        <v>39.22</v>
      </c>
      <c r="M7" s="3">
        <f t="shared" si="4"/>
        <v>39.22</v>
      </c>
      <c r="N7" s="3">
        <f t="shared" si="4"/>
        <v>39.22</v>
      </c>
      <c r="O7" s="3">
        <f t="shared" si="4"/>
        <v>39.22</v>
      </c>
      <c r="P7" s="3">
        <f t="shared" si="4"/>
        <v>39.22</v>
      </c>
      <c r="Q7" s="3">
        <f t="shared" si="4"/>
        <v>39.22</v>
      </c>
      <c r="R7" s="3">
        <f t="shared" si="4"/>
        <v>3.92</v>
      </c>
      <c r="S7" s="3">
        <f t="shared" si="4"/>
        <v>3.92</v>
      </c>
      <c r="T7" s="3">
        <f t="shared" si="4"/>
        <v>3.92</v>
      </c>
      <c r="U7" s="3">
        <f t="shared" si="4"/>
        <v>3.63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26000000000</v>
      </c>
      <c r="H8" s="2">
        <f>IFERROR(INDEX(D8:G8,COUNT(D8:G8)),"")</f>
        <v>26000000000</v>
      </c>
      <c r="I8" s="2">
        <f t="shared" ref="I8:U8" si="5">IFERROR(INDEX(I51:I500,MATCH($C$8,$C$51:$C$500,0)),"")</f>
        <v>85000000000</v>
      </c>
      <c r="J8" s="2">
        <f t="shared" si="5"/>
        <v>-16000000000</v>
      </c>
      <c r="K8" s="2">
        <f t="shared" si="5"/>
        <v>15000000000</v>
      </c>
      <c r="L8" s="2">
        <f t="shared" si="5"/>
        <v>12000000000</v>
      </c>
      <c r="M8" s="2">
        <f t="shared" si="5"/>
        <v>1000000000</v>
      </c>
      <c r="N8" s="2">
        <f t="shared" si="5"/>
        <v>103000000000</v>
      </c>
      <c r="O8" s="2">
        <f t="shared" si="5"/>
        <v>150000000000</v>
      </c>
      <c r="P8" s="2">
        <f t="shared" si="5"/>
        <v>513000000000</v>
      </c>
      <c r="Q8" s="2">
        <f t="shared" si="5"/>
        <v>272000000000</v>
      </c>
      <c r="R8" s="2">
        <f t="shared" si="5"/>
        <v>308000000000</v>
      </c>
      <c r="S8" s="2">
        <f t="shared" si="5"/>
        <v>270000000000</v>
      </c>
      <c r="T8" s="2">
        <f t="shared" si="5"/>
        <v>0</v>
      </c>
      <c r="U8" s="2">
        <f t="shared" si="5"/>
        <v>186000000000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0.65</v>
      </c>
      <c r="H9" s="3">
        <f>IFERROR(INDEX(D9:G9,COUNT(D9:G9)),"")</f>
        <v>0.65</v>
      </c>
      <c r="I9" s="3">
        <f t="shared" ref="I9:U9" si="6">IFERROR(INDEX(I51:I500,MATCH($C$9,$C$51:$C$500,0)),"")</f>
        <v>2.17</v>
      </c>
      <c r="J9" s="3">
        <f t="shared" si="6"/>
        <v>-0.4</v>
      </c>
      <c r="K9" s="3">
        <f t="shared" si="6"/>
        <v>0.38</v>
      </c>
      <c r="L9" s="3">
        <f t="shared" si="6"/>
        <v>0.31</v>
      </c>
      <c r="M9" s="3">
        <f t="shared" si="6"/>
        <v>0.04</v>
      </c>
      <c r="N9" s="3">
        <f t="shared" si="6"/>
        <v>2.62</v>
      </c>
      <c r="O9" s="3">
        <f t="shared" si="6"/>
        <v>3.83</v>
      </c>
      <c r="P9" s="3">
        <f t="shared" si="6"/>
        <v>13.08</v>
      </c>
      <c r="Q9" s="3">
        <f t="shared" si="6"/>
        <v>6.95</v>
      </c>
      <c r="R9" s="3">
        <f t="shared" si="6"/>
        <v>78.45</v>
      </c>
      <c r="S9" s="3">
        <f t="shared" si="6"/>
        <v>68.86</v>
      </c>
      <c r="T9" s="3">
        <f t="shared" si="6"/>
        <v>-0.01</v>
      </c>
      <c r="U9" s="3">
        <f t="shared" si="6"/>
        <v>51.34</v>
      </c>
    </row>
    <row r="10" spans="1:21" ht="15.5" x14ac:dyDescent="0.35">
      <c r="C10" t="s">
        <v>17</v>
      </c>
      <c r="D10" s="3">
        <f ca="1">IFERROR(IF(D9=0,"",D2/D9),"")</f>
        <v>200</v>
      </c>
      <c r="I10" s="3">
        <f t="shared" ref="I10:U10" ca="1" si="7">IFERROR(IF(I9=0,"",I2/I9),"")</f>
        <v>40.552995391705068</v>
      </c>
      <c r="J10" s="3" t="str">
        <f t="shared" ca="1" si="7"/>
        <v/>
      </c>
      <c r="K10" s="3" t="str">
        <f t="shared" ca="1" si="7"/>
        <v/>
      </c>
      <c r="L10" s="3">
        <f t="shared" ca="1" si="7"/>
        <v>167.74193548387098</v>
      </c>
      <c r="M10" s="3">
        <f t="shared" ca="1" si="7"/>
        <v>1250</v>
      </c>
      <c r="N10" s="3">
        <f t="shared" ca="1" si="7"/>
        <v>21.374045801526716</v>
      </c>
      <c r="O10" s="3">
        <f t="shared" ca="1" si="7"/>
        <v>13.054830287206267</v>
      </c>
      <c r="P10" s="3">
        <f t="shared" ca="1" si="7"/>
        <v>10.397553516819572</v>
      </c>
      <c r="Q10" s="3">
        <f t="shared" ca="1" si="7"/>
        <v>24.74820143884892</v>
      </c>
      <c r="R10" s="3">
        <f t="shared" ca="1" si="7"/>
        <v>2.2880815806246018</v>
      </c>
      <c r="S10" s="3">
        <f t="shared" ca="1" si="7"/>
        <v>4.8286378158582632</v>
      </c>
      <c r="T10" s="3">
        <f t="shared" ca="1" si="7"/>
        <v>-31500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6053245000</v>
      </c>
      <c r="H11" s="2">
        <f>IFERROR(INDEX(D11:G11,COUNT(D11:G11)),"")</f>
        <v>6053245000</v>
      </c>
      <c r="I11" s="2">
        <f t="shared" ref="I11:U11" si="8">IFERROR(INDEX(I51:I500,MATCH($C$11,$C$51:$C$500,0)),"")</f>
        <v>6053245000</v>
      </c>
      <c r="J11" s="2">
        <f t="shared" si="8"/>
        <v>4660812000</v>
      </c>
      <c r="K11" s="2">
        <f t="shared" si="8"/>
        <v>9341252000</v>
      </c>
      <c r="L11" s="2">
        <f t="shared" si="8"/>
        <v>6824691000</v>
      </c>
      <c r="M11" s="2">
        <f t="shared" si="8"/>
        <v>7856586000</v>
      </c>
      <c r="N11" s="2">
        <f t="shared" si="8"/>
        <v>12493765000</v>
      </c>
      <c r="O11" s="2">
        <f t="shared" si="8"/>
        <v>10346360000</v>
      </c>
      <c r="P11" s="2">
        <f t="shared" si="8"/>
        <v>15635078000</v>
      </c>
      <c r="Q11" s="2">
        <f t="shared" si="8"/>
        <v>62232073000</v>
      </c>
      <c r="R11" s="2">
        <f t="shared" si="8"/>
        <v>15561332000</v>
      </c>
      <c r="S11" s="2">
        <f t="shared" si="8"/>
        <v>15838031000</v>
      </c>
      <c r="T11" s="2">
        <f t="shared" si="8"/>
        <v>36570008000</v>
      </c>
      <c r="U11" s="2">
        <f t="shared" si="8"/>
        <v>32744169000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-5000000000</v>
      </c>
      <c r="H12" s="2">
        <f>IFERROR(INDEX(D12:G12,COUNT(D12:G12)),"")</f>
        <v>-5000000000</v>
      </c>
      <c r="I12" s="2">
        <f t="shared" ref="I12:U12" si="9">IFERROR(INDEX(I51:I500,MATCH($C$12,$C$51:$C$500,0)),"")</f>
        <v>-5000000000</v>
      </c>
      <c r="J12" s="2">
        <f t="shared" si="9"/>
        <v>-2000000000</v>
      </c>
      <c r="K12" s="2">
        <f t="shared" si="9"/>
        <v>1736000000000</v>
      </c>
      <c r="L12" s="2">
        <f t="shared" si="9"/>
        <v>1771000000000</v>
      </c>
      <c r="M12" s="2">
        <f t="shared" si="9"/>
        <v>953000000000</v>
      </c>
      <c r="N12" s="2">
        <f t="shared" si="9"/>
        <v>1582000000000</v>
      </c>
      <c r="O12" s="2">
        <f t="shared" si="9"/>
        <v>1557000000000</v>
      </c>
      <c r="P12" s="2">
        <f t="shared" si="9"/>
        <v>1616000000000</v>
      </c>
      <c r="Q12" s="2">
        <f t="shared" si="9"/>
        <v>1610000000000</v>
      </c>
      <c r="R12" s="2">
        <f t="shared" si="9"/>
        <v>92000000000</v>
      </c>
      <c r="S12" s="2">
        <f t="shared" si="9"/>
        <v>29000000000</v>
      </c>
      <c r="T12" s="2">
        <f t="shared" si="9"/>
        <v>23000000000</v>
      </c>
      <c r="U12" s="2">
        <f t="shared" si="9"/>
        <v>-21000000000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U13" si="10">IFERROR(INDEX(I51:I500,MATCH($C$13,$C$51:$C$500,0)),"")</f>
        <v>1000000000</v>
      </c>
      <c r="J13" s="2">
        <f t="shared" si="10"/>
        <v>2000000000</v>
      </c>
      <c r="K13" s="2">
        <f t="shared" si="10"/>
        <v>1745000000000</v>
      </c>
      <c r="L13" s="2">
        <f t="shared" si="10"/>
        <v>1778000000000</v>
      </c>
      <c r="M13" s="2">
        <f t="shared" si="10"/>
        <v>961000000000</v>
      </c>
      <c r="N13" s="2">
        <f t="shared" si="10"/>
        <v>1594000000000</v>
      </c>
      <c r="O13" s="2">
        <f t="shared" si="10"/>
        <v>1568000000000</v>
      </c>
      <c r="P13" s="2">
        <f t="shared" si="10"/>
        <v>1631000000000</v>
      </c>
      <c r="Q13" s="2">
        <f t="shared" si="10"/>
        <v>1673000000000</v>
      </c>
      <c r="R13" s="2">
        <f t="shared" si="10"/>
        <v>108000000000</v>
      </c>
      <c r="S13" s="2">
        <f t="shared" si="10"/>
        <v>45000000000</v>
      </c>
      <c r="T13" s="2">
        <f t="shared" si="10"/>
        <v>60000000000</v>
      </c>
      <c r="U13" s="2">
        <f t="shared" si="10"/>
        <v>12000000000</v>
      </c>
    </row>
    <row r="14" spans="1:21" ht="15.5" x14ac:dyDescent="0.35">
      <c r="C14" t="s">
        <v>26</v>
      </c>
      <c r="D14" s="2">
        <f>IFERROR(INDEX(D51:D500,MATCH($C$14,$C$51:$C$500,0)),"")</f>
        <v>16470580000</v>
      </c>
      <c r="H14" s="2">
        <f>IFERROR(SUM(D14:G14)*(4/MAX(1,COUNT(D14:G14))),"")</f>
        <v>65882320000</v>
      </c>
      <c r="I14" s="2">
        <f t="shared" ref="I14:U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-2853882000</v>
      </c>
      <c r="U14" s="2">
        <f t="shared" si="11"/>
        <v>-70713804000</v>
      </c>
    </row>
    <row r="15" spans="1:21" ht="15.5" x14ac:dyDescent="0.35">
      <c r="C15" t="s">
        <v>27</v>
      </c>
      <c r="D15" s="2">
        <f>IFERROR(INDEX(D51:D500,MATCH($C$15,$C$51:$C$500,0)),"")</f>
        <v>-7366648000</v>
      </c>
      <c r="H15" s="2">
        <f>IFERROR(SUM(D15:G15)*(4/MAX(1,COUNT(D15:G15))),"")</f>
        <v>-29466592000</v>
      </c>
      <c r="I15" s="2">
        <f t="shared" ref="I15:U15" si="12">IFERROR(INDEX(I51:I500,MATCH($C$15,$C$51:$C$500,0)),"")</f>
        <v>-7366648000</v>
      </c>
      <c r="J15" s="2">
        <f t="shared" si="12"/>
        <v>7632238000</v>
      </c>
      <c r="K15" s="2">
        <f t="shared" si="12"/>
        <v>-3042447000</v>
      </c>
      <c r="L15" s="2">
        <f t="shared" si="12"/>
        <v>-22120944000</v>
      </c>
      <c r="M15" s="2">
        <f t="shared" si="12"/>
        <v>-59578002000</v>
      </c>
      <c r="N15" s="2">
        <f t="shared" si="12"/>
        <v>-28861603000</v>
      </c>
      <c r="O15" s="2">
        <f t="shared" si="12"/>
        <v>-35810606000</v>
      </c>
      <c r="P15" s="2">
        <f t="shared" si="12"/>
        <v>-26169651000</v>
      </c>
      <c r="Q15" s="2">
        <f t="shared" si="12"/>
        <v>-86709733000</v>
      </c>
      <c r="R15" s="2">
        <f t="shared" si="12"/>
        <v>-127684874000</v>
      </c>
      <c r="S15" s="2">
        <f t="shared" si="12"/>
        <v>-91515345000</v>
      </c>
      <c r="T15" s="2">
        <f t="shared" si="12"/>
        <v>-121295982000</v>
      </c>
      <c r="U15" s="2">
        <f t="shared" si="12"/>
        <v>-67041557000</v>
      </c>
    </row>
    <row r="16" spans="1:21" ht="15.5" x14ac:dyDescent="0.35">
      <c r="C16" t="s">
        <v>28</v>
      </c>
      <c r="D16" s="2">
        <f>IFERROR(INDEX(D51:D500,MATCH($C$16,$C$51:$C$500,0)),"")</f>
        <v>-29254353000</v>
      </c>
      <c r="H16" s="2">
        <f>IFERROR(SUM(D16:G16)*(4/MAX(1,COUNT(D16:G16))),"")</f>
        <v>-117017412000</v>
      </c>
      <c r="I16" s="2">
        <f t="shared" ref="I16:U16" si="13">IFERROR(INDEX(I51:I500,MATCH($C$16,$C$51:$C$500,0)),"")</f>
        <v>-40198618000</v>
      </c>
      <c r="J16" s="2">
        <f t="shared" si="13"/>
        <v>-950542048000</v>
      </c>
      <c r="K16" s="2">
        <f t="shared" si="13"/>
        <v>-956963840000</v>
      </c>
      <c r="L16" s="2">
        <f t="shared" si="13"/>
        <v>53170299000</v>
      </c>
      <c r="M16" s="2">
        <f t="shared" si="13"/>
        <v>140240513000</v>
      </c>
      <c r="N16" s="2">
        <f t="shared" si="13"/>
        <v>129067548000</v>
      </c>
      <c r="O16" s="2">
        <f t="shared" si="13"/>
        <v>104650861000</v>
      </c>
      <c r="P16" s="2">
        <f t="shared" si="13"/>
        <v>-110740655000</v>
      </c>
      <c r="Q16" s="2">
        <f t="shared" si="13"/>
        <v>640212360000</v>
      </c>
      <c r="R16" s="2">
        <f t="shared" si="13"/>
        <v>777487304000</v>
      </c>
      <c r="S16" s="2">
        <f t="shared" si="13"/>
        <v>352410186000</v>
      </c>
      <c r="T16" s="2">
        <f t="shared" si="13"/>
        <v>474449535000</v>
      </c>
      <c r="U16" s="2">
        <f t="shared" si="13"/>
        <v>186005330000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5098600000000</v>
      </c>
      <c r="H20" s="2">
        <f t="shared" ref="H20:U20" ca="1" si="14">IFERROR(H21*H2,"")</f>
        <v>5098600000000</v>
      </c>
      <c r="I20" s="2">
        <f t="shared" ca="1" si="14"/>
        <v>3451360000000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2039440000000</v>
      </c>
      <c r="M20" s="2">
        <f t="shared" ca="1" si="14"/>
        <v>1961000000000</v>
      </c>
      <c r="N20" s="2">
        <f t="shared" ca="1" si="14"/>
        <v>2196320000000</v>
      </c>
      <c r="O20" s="2">
        <f t="shared" ca="1" si="14"/>
        <v>1961000000000</v>
      </c>
      <c r="P20" s="2">
        <f t="shared" ca="1" si="14"/>
        <v>5333920000000</v>
      </c>
      <c r="Q20" s="2">
        <f t="shared" ca="1" si="14"/>
        <v>6745840000000</v>
      </c>
      <c r="R20" s="2">
        <f t="shared" ca="1" si="14"/>
        <v>703640000000</v>
      </c>
      <c r="S20" s="2">
        <f t="shared" ca="1" si="14"/>
        <v>1303400000000</v>
      </c>
      <c r="T20" s="2">
        <f t="shared" ca="1" si="14"/>
        <v>1234800000000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39220000000</v>
      </c>
      <c r="H21" s="2">
        <f>IFERROR(INDEX(D21:G21,COUNT(D21:G21)),"")</f>
        <v>39220000000</v>
      </c>
      <c r="I21" s="2">
        <f t="shared" ref="I21:U21" si="15">IFERROR(INDEX(I51:I500,MATCH($C$7,$C$51:$C$500,0)),"")</f>
        <v>39220000000</v>
      </c>
      <c r="J21" s="2">
        <f t="shared" si="15"/>
        <v>39220000000</v>
      </c>
      <c r="K21" s="2">
        <f t="shared" si="15"/>
        <v>39220000000</v>
      </c>
      <c r="L21" s="2">
        <f t="shared" si="15"/>
        <v>39220000000</v>
      </c>
      <c r="M21" s="2">
        <f t="shared" si="15"/>
        <v>39220000000</v>
      </c>
      <c r="N21" s="2">
        <f t="shared" si="15"/>
        <v>39220000000</v>
      </c>
      <c r="O21" s="2">
        <f t="shared" si="15"/>
        <v>39220000000</v>
      </c>
      <c r="P21" s="2">
        <f t="shared" si="15"/>
        <v>39220000000</v>
      </c>
      <c r="Q21" s="2">
        <f t="shared" si="15"/>
        <v>39220000000</v>
      </c>
      <c r="R21" s="2">
        <f t="shared" si="15"/>
        <v>3920000000</v>
      </c>
      <c r="S21" s="2">
        <f t="shared" si="15"/>
        <v>3920000000</v>
      </c>
      <c r="T21" s="2">
        <f t="shared" si="15"/>
        <v>3920000000</v>
      </c>
      <c r="U21" s="2">
        <f t="shared" si="15"/>
        <v>3630000000</v>
      </c>
    </row>
    <row r="23" spans="1:21" ht="15.5" x14ac:dyDescent="0.35">
      <c r="B23" t="s">
        <v>53</v>
      </c>
      <c r="C23" t="s">
        <v>54</v>
      </c>
      <c r="D23" s="3">
        <f>IFERROR(D5/D6*100,"")</f>
        <v>-3.8310702544616562</v>
      </c>
      <c r="H23" s="3">
        <f t="shared" ref="H23:U23" si="16">IFERROR(H5/H6*100,"")</f>
        <v>-15.324281017846625</v>
      </c>
      <c r="I23" s="3">
        <f t="shared" si="16"/>
        <v>-4.9773293728035952</v>
      </c>
      <c r="J23" s="3">
        <f t="shared" si="16"/>
        <v>-94.803984052348071</v>
      </c>
      <c r="K23" s="3">
        <f t="shared" si="16"/>
        <v>-52.484677771059566</v>
      </c>
      <c r="L23" s="3">
        <f t="shared" si="16"/>
        <v>10.670609831129536</v>
      </c>
      <c r="M23" s="3">
        <f t="shared" si="16"/>
        <v>3.4850072936309089</v>
      </c>
      <c r="N23" s="3">
        <f t="shared" si="16"/>
        <v>3.1608147458747142</v>
      </c>
      <c r="O23" s="3">
        <f t="shared" si="16"/>
        <v>2.6015895092168781</v>
      </c>
      <c r="P23" s="3">
        <f t="shared" si="16"/>
        <v>-5.4352185325077906</v>
      </c>
      <c r="Q23" s="3">
        <f t="shared" si="16"/>
        <v>20.116027882422046</v>
      </c>
      <c r="R23" s="3">
        <f t="shared" si="16"/>
        <v>28.780160977974163</v>
      </c>
      <c r="S23" s="3">
        <f t="shared" si="16"/>
        <v>16.028698080013683</v>
      </c>
      <c r="T23" s="3">
        <f t="shared" si="16"/>
        <v>25.402396485842001</v>
      </c>
      <c r="U23" s="3">
        <f t="shared" si="16"/>
        <v>17.389102765485944</v>
      </c>
    </row>
    <row r="24" spans="1:21" ht="15.5" x14ac:dyDescent="0.35">
      <c r="C24" t="s">
        <v>55</v>
      </c>
      <c r="D24" s="4">
        <f>IFERROR(_xlfn.RRI(5,I23,D23),"")</f>
        <v>-5.1003202081157162E-2</v>
      </c>
      <c r="H24" s="4" t="str">
        <f t="shared" ref="H24:U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0.57384915409492376</v>
      </c>
      <c r="L24" s="4">
        <f t="shared" si="17"/>
        <v>-0.11909433624764132</v>
      </c>
      <c r="M24" s="4">
        <f t="shared" si="17"/>
        <v>-0.34442543641996548</v>
      </c>
      <c r="N24" s="4">
        <f t="shared" si="17"/>
        <v>-0.27726321606248694</v>
      </c>
      <c r="O24" s="4">
        <f t="shared" si="17"/>
        <v>-0.3660240013601207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-0.93</v>
      </c>
      <c r="H25" s="3">
        <f>IFERROR(INDEX(D25:G25,COUNT(D25:G25)),"")</f>
        <v>-0.93</v>
      </c>
      <c r="I25" s="3">
        <f t="shared" ref="I25:U25" si="18">IFERROR(INDEX(I51:I500,MATCH($C$25,$C$51:$C$500,0)),"")</f>
        <v>-1.21</v>
      </c>
      <c r="J25" s="3">
        <f t="shared" si="18"/>
        <v>-24.04</v>
      </c>
      <c r="K25" s="3">
        <f t="shared" si="18"/>
        <v>-24.47</v>
      </c>
      <c r="L25" s="3">
        <f t="shared" si="18"/>
        <v>0.81</v>
      </c>
      <c r="M25" s="3">
        <f t="shared" si="18"/>
        <v>2.08</v>
      </c>
      <c r="N25" s="3">
        <f t="shared" si="18"/>
        <v>2.57</v>
      </c>
      <c r="O25" s="3">
        <f t="shared" si="18"/>
        <v>1.65</v>
      </c>
      <c r="P25" s="3">
        <f t="shared" si="18"/>
        <v>-3.59</v>
      </c>
      <c r="Q25" s="3">
        <f t="shared" si="18"/>
        <v>14.03</v>
      </c>
      <c r="R25" s="3">
        <f t="shared" si="18"/>
        <v>164.62</v>
      </c>
      <c r="S25" s="3">
        <f t="shared" si="18"/>
        <v>65.47</v>
      </c>
      <c r="T25" s="3">
        <f t="shared" si="18"/>
        <v>90.06</v>
      </c>
      <c r="U25" s="3">
        <f t="shared" si="18"/>
        <v>32.81</v>
      </c>
    </row>
    <row r="26" spans="1:21" ht="15.5" x14ac:dyDescent="0.35">
      <c r="C26" t="s">
        <v>58</v>
      </c>
      <c r="D26" s="4">
        <f>IFERROR(_xlfn.RRI(5,I25,D25),"")</f>
        <v>-5.1276811501457908E-2</v>
      </c>
      <c r="H26" s="4" t="str">
        <f t="shared" ref="H26:U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0.4679386459264403</v>
      </c>
      <c r="L26" s="4">
        <f t="shared" si="19"/>
        <v>-0.43469155988651786</v>
      </c>
      <c r="M26" s="4">
        <f t="shared" si="19"/>
        <v>-0.58282704324183821</v>
      </c>
      <c r="N26" s="4">
        <f t="shared" si="19"/>
        <v>-0.47666695732658992</v>
      </c>
      <c r="O26" s="4">
        <f t="shared" si="19"/>
        <v>-0.55064414965607622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3.5686629780724122</v>
      </c>
      <c r="H27" s="3">
        <f t="shared" ref="H27:U27" si="20">IFERROR(H4/H21,"")</f>
        <v>14.274651912289649</v>
      </c>
      <c r="I27" s="3">
        <f t="shared" si="20"/>
        <v>15.43251483936767</v>
      </c>
      <c r="J27" s="3">
        <f t="shared" si="20"/>
        <v>17.062845537990821</v>
      </c>
      <c r="K27" s="3">
        <f t="shared" si="20"/>
        <v>19.838085415604283</v>
      </c>
      <c r="L27" s="3">
        <f t="shared" si="20"/>
        <v>32.278441050484446</v>
      </c>
      <c r="M27" s="3">
        <f t="shared" si="20"/>
        <v>34.529529780724118</v>
      </c>
      <c r="N27" s="3">
        <f t="shared" si="20"/>
        <v>32.688575650178478</v>
      </c>
      <c r="O27" s="3">
        <f t="shared" si="20"/>
        <v>38.167113972463028</v>
      </c>
      <c r="P27" s="3">
        <f t="shared" si="20"/>
        <v>46.3992130290668</v>
      </c>
      <c r="Q27" s="3">
        <f t="shared" si="20"/>
        <v>50.743104920958693</v>
      </c>
      <c r="R27" s="3">
        <f t="shared" si="20"/>
        <v>448.11588801020406</v>
      </c>
      <c r="S27" s="3">
        <f t="shared" si="20"/>
        <v>353.56044642857142</v>
      </c>
      <c r="T27" s="3">
        <f t="shared" si="20"/>
        <v>343.32109642857142</v>
      </c>
      <c r="U27" s="3">
        <f t="shared" si="20"/>
        <v>230.16266115702479</v>
      </c>
    </row>
    <row r="28" spans="1:21" ht="15.5" x14ac:dyDescent="0.35">
      <c r="C28" t="s">
        <v>60</v>
      </c>
      <c r="D28" s="4">
        <f>IFERROR(_xlfn.RRI(5,I27,D27),"")</f>
        <v>-0.25387126409621796</v>
      </c>
      <c r="H28" s="4">
        <f t="shared" ref="H28:U28" si="21">IFERROR(_xlfn.RRI(5,M27,H27),"")</f>
        <v>-0.16194027030794977</v>
      </c>
      <c r="I28" s="4">
        <f t="shared" si="21"/>
        <v>-0.13938652610410152</v>
      </c>
      <c r="J28" s="4">
        <f t="shared" si="21"/>
        <v>-0.14872000523805995</v>
      </c>
      <c r="K28" s="4">
        <f t="shared" si="21"/>
        <v>-0.15628100193749628</v>
      </c>
      <c r="L28" s="4">
        <f t="shared" si="21"/>
        <v>-8.6503047723952342E-2</v>
      </c>
      <c r="M28" s="4">
        <f t="shared" si="21"/>
        <v>-0.40109206876181158</v>
      </c>
      <c r="N28" s="4">
        <f t="shared" si="21"/>
        <v>-0.37886433782543771</v>
      </c>
      <c r="O28" s="4">
        <f t="shared" si="21"/>
        <v>-0.3555373300829896</v>
      </c>
      <c r="P28" s="4">
        <f t="shared" si="21"/>
        <v>-0.27406932418493823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-0.2314049586776859</v>
      </c>
      <c r="I29" s="4">
        <f t="shared" si="22"/>
        <v>-0.94966722129783687</v>
      </c>
      <c r="J29" s="4">
        <f t="shared" si="22"/>
        <v>-1.7572537801389447E-2</v>
      </c>
      <c r="K29" s="4">
        <f t="shared" si="22"/>
        <v>-31.209876543209873</v>
      </c>
      <c r="L29" s="4">
        <f t="shared" si="22"/>
        <v>-0.61057692307692302</v>
      </c>
      <c r="M29" s="4">
        <f t="shared" si="22"/>
        <v>-0.19066147859922172</v>
      </c>
      <c r="N29" s="4">
        <f t="shared" si="22"/>
        <v>0.55757575757575761</v>
      </c>
      <c r="O29" s="4">
        <f t="shared" si="22"/>
        <v>-1.4596100278551534</v>
      </c>
      <c r="P29" s="4">
        <f t="shared" si="22"/>
        <v>-1.2558802565930149</v>
      </c>
      <c r="Q29" s="4">
        <f t="shared" si="22"/>
        <v>-0.91477341756773178</v>
      </c>
      <c r="R29" s="4">
        <f t="shared" si="22"/>
        <v>1.5144340919505117</v>
      </c>
      <c r="S29" s="4">
        <f t="shared" si="22"/>
        <v>-0.27304019542527208</v>
      </c>
      <c r="T29" s="4">
        <f t="shared" si="22"/>
        <v>1.7448948491313623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-7.5027494814024973E-2</v>
      </c>
      <c r="I30" s="4">
        <f t="shared" si="23"/>
        <v>-9.5548582151387479E-2</v>
      </c>
      <c r="J30" s="4">
        <f t="shared" si="23"/>
        <v>-0.1398945422137616</v>
      </c>
      <c r="K30" s="4">
        <f t="shared" si="23"/>
        <v>-0.3854075732908871</v>
      </c>
      <c r="L30" s="4">
        <f t="shared" si="23"/>
        <v>-6.5193147561955156E-2</v>
      </c>
      <c r="M30" s="4">
        <f t="shared" si="23"/>
        <v>5.6317967177489686E-2</v>
      </c>
      <c r="N30" s="4">
        <f t="shared" si="23"/>
        <v>-0.14354080652357495</v>
      </c>
      <c r="O30" s="4">
        <f t="shared" si="23"/>
        <v>-0.1774189370722036</v>
      </c>
      <c r="P30" s="4">
        <f t="shared" si="23"/>
        <v>-8.5605559586041657E-2</v>
      </c>
      <c r="Q30" s="4">
        <f t="shared" si="23"/>
        <v>-0.88676343267747915</v>
      </c>
      <c r="R30" s="4">
        <f t="shared" si="23"/>
        <v>0.2674378385273799</v>
      </c>
      <c r="S30" s="4">
        <f t="shared" si="23"/>
        <v>2.9824412500471895E-2</v>
      </c>
      <c r="T30" s="4">
        <f t="shared" si="23"/>
        <v>0.4916454941157728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23.62</v>
      </c>
      <c r="H32" s="3">
        <f>IFERROR(INDEX(D32:G32,COUNT(D32:G32)),"")</f>
        <v>23.62</v>
      </c>
      <c r="I32" s="3">
        <f t="shared" ref="I32:U32" si="24">IFERROR(INDEX(I51:I500,MATCH($C$32,$C$51:$C$500,0)),"")</f>
        <v>23.62</v>
      </c>
      <c r="J32" s="3">
        <f t="shared" si="24"/>
        <v>24.82</v>
      </c>
      <c r="K32" s="3">
        <f t="shared" si="24"/>
        <v>48.78</v>
      </c>
      <c r="L32" s="3">
        <f t="shared" si="24"/>
        <v>74.650000000000006</v>
      </c>
      <c r="M32" s="3">
        <f t="shared" si="24"/>
        <v>66.63</v>
      </c>
      <c r="N32" s="3">
        <f t="shared" si="24"/>
        <v>64.290000000000006</v>
      </c>
      <c r="O32" s="3">
        <f t="shared" si="24"/>
        <v>62.9</v>
      </c>
      <c r="P32" s="3">
        <f t="shared" si="24"/>
        <v>61.25</v>
      </c>
      <c r="Q32" s="3">
        <f t="shared" si="24"/>
        <v>67.400000000000006</v>
      </c>
      <c r="R32" s="3">
        <f t="shared" si="24"/>
        <v>563.85</v>
      </c>
      <c r="S32" s="3">
        <f t="shared" si="24"/>
        <v>409.58</v>
      </c>
      <c r="T32" s="3">
        <f t="shared" si="24"/>
        <v>354.44</v>
      </c>
      <c r="U32" s="3">
        <f t="shared" si="24"/>
        <v>188.59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3.73</v>
      </c>
      <c r="H33" s="3">
        <f>IFERROR(INDEX(D33:G33,COUNT(D33:G33)),"")</f>
        <v>3.73</v>
      </c>
      <c r="I33" s="3">
        <f t="shared" ref="I33:U33" si="25">IFERROR(INDEX(I51:I500,MATCH($C$33,$C$51:$C$500,0)),"")</f>
        <v>3.73</v>
      </c>
      <c r="J33" s="3">
        <f t="shared" si="25"/>
        <v>0.4</v>
      </c>
      <c r="K33" s="3">
        <f t="shared" si="25"/>
        <v>1.03</v>
      </c>
      <c r="L33" s="3">
        <f t="shared" si="25"/>
        <v>0.7</v>
      </c>
      <c r="M33" s="3">
        <f t="shared" si="25"/>
        <v>0.75</v>
      </c>
      <c r="N33" s="3">
        <f t="shared" si="25"/>
        <v>0.87</v>
      </c>
      <c r="O33" s="3">
        <f t="shared" si="25"/>
        <v>0.79</v>
      </c>
      <c r="P33" s="3">
        <f t="shared" si="25"/>
        <v>2.2200000000000002</v>
      </c>
      <c r="Q33" s="3">
        <f t="shared" si="25"/>
        <v>2.5499999999999998</v>
      </c>
      <c r="R33" s="3">
        <f t="shared" si="25"/>
        <v>3.19</v>
      </c>
      <c r="S33" s="3">
        <f t="shared" si="25"/>
        <v>8.1300000000000008</v>
      </c>
      <c r="T33" s="3">
        <f t="shared" si="25"/>
        <v>8.89</v>
      </c>
      <c r="U33" s="3">
        <f t="shared" si="25"/>
        <v>0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-94.62</v>
      </c>
      <c r="H34" s="3">
        <f>IFERROR(INDEX(D34:G34,COUNT(D34:G34)),"")</f>
        <v>-94.62</v>
      </c>
      <c r="I34" s="3">
        <f t="shared" ref="I34:U34" si="26">IFERROR(INDEX(I51:I500,MATCH($C$34,$C$51:$C$500,0)),"")</f>
        <v>-72.73</v>
      </c>
      <c r="J34" s="3">
        <f t="shared" si="26"/>
        <v>-0.42</v>
      </c>
      <c r="K34" s="3">
        <f t="shared" si="26"/>
        <v>-2.04</v>
      </c>
      <c r="L34" s="3">
        <f t="shared" si="26"/>
        <v>64.2</v>
      </c>
      <c r="M34" s="3">
        <f t="shared" si="26"/>
        <v>24.04</v>
      </c>
      <c r="N34" s="3">
        <f t="shared" si="26"/>
        <v>21.79</v>
      </c>
      <c r="O34" s="3">
        <f t="shared" si="26"/>
        <v>30.3</v>
      </c>
      <c r="P34" s="3">
        <f t="shared" si="26"/>
        <v>-37.880000000000003</v>
      </c>
      <c r="Q34" s="3">
        <f t="shared" si="26"/>
        <v>12.26</v>
      </c>
      <c r="R34" s="3">
        <f t="shared" si="26"/>
        <v>10.93</v>
      </c>
      <c r="S34" s="3">
        <f t="shared" si="26"/>
        <v>50.86</v>
      </c>
      <c r="T34" s="3">
        <f t="shared" si="26"/>
        <v>34.979999999999997</v>
      </c>
      <c r="U34" s="3">
        <f t="shared" si="26"/>
        <v>0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24.66</v>
      </c>
      <c r="H35" s="3">
        <f>IFERROR(INDEX(D35:G35,COUNT(D35:G35)),"")</f>
        <v>24.66</v>
      </c>
      <c r="I35" s="3">
        <f t="shared" ref="I35:U35" si="27">IFERROR(INDEX(I51:I500,MATCH($C$35,$C$51:$C$500,0)),"")</f>
        <v>5.7</v>
      </c>
      <c r="J35" s="3">
        <f t="shared" si="27"/>
        <v>0.59</v>
      </c>
      <c r="K35" s="3">
        <f t="shared" si="27"/>
        <v>2.52</v>
      </c>
      <c r="L35" s="3">
        <f t="shared" si="27"/>
        <v>1.61</v>
      </c>
      <c r="M35" s="3">
        <f t="shared" si="27"/>
        <v>1.45</v>
      </c>
      <c r="N35" s="3">
        <f t="shared" si="27"/>
        <v>1.71</v>
      </c>
      <c r="O35" s="3">
        <f t="shared" si="27"/>
        <v>1.31</v>
      </c>
      <c r="P35" s="3">
        <f t="shared" si="27"/>
        <v>2.93</v>
      </c>
      <c r="Q35" s="3">
        <f t="shared" si="27"/>
        <v>3.39</v>
      </c>
      <c r="R35" s="3">
        <f t="shared" si="27"/>
        <v>4.0199999999999996</v>
      </c>
      <c r="S35" s="3">
        <f t="shared" si="27"/>
        <v>9.42</v>
      </c>
      <c r="T35" s="3">
        <f t="shared" si="27"/>
        <v>9.18</v>
      </c>
      <c r="U35" s="3">
        <f t="shared" si="27"/>
        <v>0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0.15789999999999998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2.6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639</v>
      </c>
      <c r="H50" t="s">
        <v>640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139962962000</v>
      </c>
      <c r="E51" s="5">
        <v>157126496000</v>
      </c>
      <c r="F51" s="5">
        <v>141148856000</v>
      </c>
      <c r="G51" s="5">
        <v>167024918000</v>
      </c>
      <c r="I51" s="5">
        <v>605263232000</v>
      </c>
      <c r="J51" s="5">
        <v>669204802000</v>
      </c>
      <c r="K51" s="5">
        <v>778049710000</v>
      </c>
      <c r="L51" s="5">
        <v>1265960458000</v>
      </c>
      <c r="M51" s="5">
        <v>1354248158000</v>
      </c>
      <c r="N51" s="5">
        <v>1282045937000</v>
      </c>
      <c r="O51" s="5">
        <v>1496914210000</v>
      </c>
      <c r="P51" s="5">
        <v>1819777135000</v>
      </c>
      <c r="Q51" s="5">
        <v>1990144575000</v>
      </c>
      <c r="R51" s="5">
        <v>1756614281000</v>
      </c>
      <c r="S51" s="5">
        <v>1385956950000</v>
      </c>
      <c r="T51" s="5">
        <v>1345818698000</v>
      </c>
      <c r="U51" s="5">
        <v>835490460000</v>
      </c>
    </row>
    <row r="52" spans="2:21" ht="15.5" x14ac:dyDescent="0.35">
      <c r="C52" t="s">
        <v>85</v>
      </c>
      <c r="D52" s="5">
        <v>-80353277000</v>
      </c>
      <c r="E52" s="5">
        <v>-68013321000</v>
      </c>
      <c r="F52" s="5">
        <v>-61050428000</v>
      </c>
      <c r="G52" s="5">
        <v>-74951372000</v>
      </c>
      <c r="I52" s="5">
        <v>-284368398000</v>
      </c>
      <c r="J52" s="5">
        <v>-347087465000</v>
      </c>
      <c r="K52" s="5">
        <v>-537996782000</v>
      </c>
      <c r="L52" s="5">
        <v>-639191593000</v>
      </c>
      <c r="M52" s="5">
        <v>-657385442000</v>
      </c>
      <c r="N52" s="5">
        <v>-627992827000</v>
      </c>
      <c r="O52" s="5">
        <v>-806632804000</v>
      </c>
      <c r="P52" s="5">
        <v>-815696633000</v>
      </c>
      <c r="Q52" s="5">
        <v>-691978224000</v>
      </c>
      <c r="R52" s="5">
        <v>-584020443000</v>
      </c>
      <c r="S52" s="5">
        <v>-519597555000</v>
      </c>
      <c r="T52" s="5">
        <v>-470259234000</v>
      </c>
      <c r="U52" s="5">
        <v>-303257789000</v>
      </c>
    </row>
    <row r="53" spans="2:21" ht="15.5" x14ac:dyDescent="0.35">
      <c r="C53" t="s">
        <v>2797</v>
      </c>
      <c r="D53" s="5">
        <v>-80353277000</v>
      </c>
      <c r="E53" s="5">
        <v>-68013321000</v>
      </c>
      <c r="F53" s="5">
        <v>-61050428000</v>
      </c>
      <c r="G53" s="5">
        <v>-74951372000</v>
      </c>
      <c r="I53" s="5">
        <v>-284368398000</v>
      </c>
      <c r="J53" s="5">
        <v>-347087465000</v>
      </c>
      <c r="K53" s="5">
        <v>-537996782000</v>
      </c>
      <c r="L53" s="5">
        <v>-639191593000</v>
      </c>
      <c r="M53" s="5">
        <v>-657385442000</v>
      </c>
      <c r="N53" s="5">
        <v>-627992827000</v>
      </c>
      <c r="O53" s="5">
        <v>-806632804000</v>
      </c>
      <c r="P53" s="5">
        <v>-815696633000</v>
      </c>
      <c r="Q53" s="5">
        <v>-691978224000</v>
      </c>
      <c r="R53" s="5">
        <v>-584020443000</v>
      </c>
      <c r="S53" s="5">
        <v>-519597555000</v>
      </c>
      <c r="T53" s="5">
        <v>-470259234000</v>
      </c>
      <c r="U53" s="5">
        <v>-303257789000</v>
      </c>
    </row>
    <row r="54" spans="2:21" ht="15.5" x14ac:dyDescent="0.35">
      <c r="C54" t="s">
        <v>1016</v>
      </c>
      <c r="D54" s="5">
        <v>-80353277000</v>
      </c>
      <c r="E54" s="5">
        <v>-68013321000</v>
      </c>
      <c r="F54" s="5">
        <v>-61050428000</v>
      </c>
      <c r="G54" s="5">
        <v>-74951372000</v>
      </c>
      <c r="I54" s="5">
        <v>-284368398000</v>
      </c>
      <c r="J54" s="5">
        <v>-347087465000</v>
      </c>
      <c r="K54" s="5">
        <v>-537996782000</v>
      </c>
      <c r="L54" s="5">
        <v>-639191593000</v>
      </c>
      <c r="M54" s="5">
        <v>-657385442000</v>
      </c>
      <c r="N54" s="5">
        <v>-627992827000</v>
      </c>
      <c r="O54" s="5">
        <v>-806632804000</v>
      </c>
      <c r="P54" s="5">
        <v>-815696633000</v>
      </c>
      <c r="Q54" s="5">
        <v>-691978224000</v>
      </c>
      <c r="R54" s="5">
        <v>-584020443000</v>
      </c>
      <c r="S54" s="5">
        <v>-519597555000</v>
      </c>
      <c r="T54" s="5">
        <v>-470259234000</v>
      </c>
      <c r="U54" s="5">
        <v>-303257789000</v>
      </c>
    </row>
    <row r="55" spans="2:21" ht="15.5" x14ac:dyDescent="0.35">
      <c r="C55" t="s">
        <v>86</v>
      </c>
      <c r="D55" s="5">
        <v>59609685000</v>
      </c>
      <c r="E55" s="5">
        <v>89113175000</v>
      </c>
      <c r="F55" s="5">
        <v>80098428000</v>
      </c>
      <c r="G55" s="5">
        <v>92073546000</v>
      </c>
      <c r="I55" s="5">
        <v>320894834000</v>
      </c>
      <c r="J55" s="5">
        <v>322117337000</v>
      </c>
      <c r="K55" s="5">
        <v>240052928000</v>
      </c>
      <c r="L55" s="5">
        <v>626768865000</v>
      </c>
      <c r="M55" s="5">
        <v>696862716000</v>
      </c>
      <c r="N55" s="5">
        <v>654053110000</v>
      </c>
      <c r="O55" s="5">
        <v>690281406000</v>
      </c>
      <c r="P55" s="5">
        <v>1004080502000</v>
      </c>
      <c r="Q55" s="5">
        <v>1298166351000</v>
      </c>
      <c r="R55" s="5">
        <v>1172593838000</v>
      </c>
      <c r="S55" s="5">
        <v>866359395000</v>
      </c>
      <c r="T55" s="5">
        <v>875559464000</v>
      </c>
      <c r="U55" s="5">
        <v>532232671000</v>
      </c>
    </row>
    <row r="56" spans="2:21" ht="15.5" x14ac:dyDescent="0.35">
      <c r="C56" t="s">
        <v>87</v>
      </c>
      <c r="D56" s="5">
        <v>-39036366000</v>
      </c>
      <c r="E56" s="5">
        <v>-52750484000</v>
      </c>
      <c r="F56" s="5">
        <v>-51205443000</v>
      </c>
      <c r="G56" s="5">
        <v>-60129946000</v>
      </c>
      <c r="I56" s="5">
        <v>-203122239000</v>
      </c>
      <c r="J56" s="5">
        <v>-280485196000</v>
      </c>
      <c r="K56" s="5">
        <v>-370409175000</v>
      </c>
      <c r="L56" s="5">
        <v>-461391442000</v>
      </c>
      <c r="M56" s="5">
        <v>-444011917000</v>
      </c>
      <c r="N56" s="5">
        <v>-454458732000</v>
      </c>
      <c r="O56" s="5">
        <v>-590836836000</v>
      </c>
      <c r="P56" s="5">
        <v>-677780297000</v>
      </c>
      <c r="Q56" s="5">
        <v>-617587708000</v>
      </c>
      <c r="R56" s="5">
        <v>-635913262000</v>
      </c>
      <c r="S56" s="5">
        <v>-480067570000</v>
      </c>
      <c r="T56" s="5">
        <v>-394136680000</v>
      </c>
      <c r="U56" s="5">
        <v>-288261276000</v>
      </c>
    </row>
    <row r="57" spans="2:21" ht="15.5" x14ac:dyDescent="0.35">
      <c r="C57" t="s">
        <v>370</v>
      </c>
      <c r="D57" s="5">
        <v>-39036366000</v>
      </c>
      <c r="E57" s="5">
        <v>-52750484000</v>
      </c>
      <c r="F57" s="5">
        <v>-51205443000</v>
      </c>
      <c r="G57" s="5">
        <v>-60129946000</v>
      </c>
      <c r="I57" s="5">
        <v>-203122239000</v>
      </c>
      <c r="J57" s="5">
        <v>-280485196000</v>
      </c>
      <c r="K57" s="5">
        <v>-370409175000</v>
      </c>
      <c r="L57" s="5">
        <v>-461391442000</v>
      </c>
      <c r="M57" s="5">
        <v>-444011917000</v>
      </c>
      <c r="N57" s="5">
        <v>-454458732000</v>
      </c>
      <c r="O57" s="5">
        <v>-590836836000</v>
      </c>
      <c r="P57" s="5">
        <v>-677780297000</v>
      </c>
      <c r="Q57" s="5">
        <v>-617587708000</v>
      </c>
      <c r="R57" s="5">
        <v>-635913262000</v>
      </c>
      <c r="S57" s="5">
        <v>-480067570000</v>
      </c>
      <c r="T57" s="5">
        <v>-394136680000</v>
      </c>
      <c r="U57" s="5">
        <v>-288261276000</v>
      </c>
    </row>
    <row r="58" spans="2:21" ht="15.5" x14ac:dyDescent="0.35">
      <c r="C58" t="s">
        <v>90</v>
      </c>
      <c r="D58" s="5">
        <v>20573319000</v>
      </c>
      <c r="E58" s="5">
        <v>36362691000</v>
      </c>
      <c r="F58" s="5">
        <v>28892985000</v>
      </c>
      <c r="G58" s="5">
        <v>31943600000</v>
      </c>
      <c r="I58" s="5">
        <v>117772595000</v>
      </c>
      <c r="J58" s="5">
        <v>41632141000</v>
      </c>
      <c r="K58" s="5">
        <v>-130356247000</v>
      </c>
      <c r="L58" s="5">
        <v>165377423000</v>
      </c>
      <c r="M58" s="5">
        <v>252850799000</v>
      </c>
      <c r="N58" s="5">
        <v>199594378000</v>
      </c>
      <c r="O58" s="5">
        <v>99444570000</v>
      </c>
      <c r="P58" s="5">
        <v>326300205000</v>
      </c>
      <c r="Q58" s="5">
        <v>680578643000</v>
      </c>
      <c r="R58" s="5">
        <v>536680576000</v>
      </c>
      <c r="S58" s="5">
        <v>386291825000</v>
      </c>
      <c r="T58" s="5">
        <v>481422784000</v>
      </c>
      <c r="U58" s="5">
        <v>243971395000</v>
      </c>
    </row>
    <row r="59" spans="2:21" ht="15.5" x14ac:dyDescent="0.35">
      <c r="C59" t="s">
        <v>91</v>
      </c>
      <c r="D59" s="5">
        <v>-49827672000</v>
      </c>
      <c r="E59" s="5">
        <v>-35864078000</v>
      </c>
      <c r="F59" s="5">
        <v>17976779000</v>
      </c>
      <c r="G59" s="5">
        <v>-90256242000</v>
      </c>
      <c r="I59" s="5">
        <v>-157971213000</v>
      </c>
      <c r="J59" s="5">
        <v>-992174189000</v>
      </c>
      <c r="K59" s="5">
        <v>-826607593000</v>
      </c>
      <c r="L59" s="5">
        <v>-112207124000</v>
      </c>
      <c r="M59" s="5">
        <v>-112610286000</v>
      </c>
      <c r="N59" s="5">
        <v>-70526830000</v>
      </c>
      <c r="O59" s="5">
        <v>5206291000</v>
      </c>
      <c r="P59" s="5">
        <v>-437040860000</v>
      </c>
      <c r="Q59" s="5">
        <v>-40366283000</v>
      </c>
      <c r="R59" s="5">
        <v>240806728000</v>
      </c>
      <c r="S59" s="5">
        <v>-33881639000</v>
      </c>
      <c r="T59" s="5">
        <v>-6973249000</v>
      </c>
      <c r="U59" s="5">
        <v>-57966065000</v>
      </c>
    </row>
    <row r="60" spans="2:21" ht="15.5" x14ac:dyDescent="0.35">
      <c r="C60" t="s">
        <v>93</v>
      </c>
      <c r="D60" s="5">
        <v>172787000</v>
      </c>
      <c r="E60" s="5">
        <v>31795000</v>
      </c>
      <c r="F60" s="5">
        <v>28118000</v>
      </c>
      <c r="G60" s="5">
        <v>51367000</v>
      </c>
      <c r="I60" s="5">
        <v>284067000</v>
      </c>
      <c r="J60" s="5">
        <v>163722000</v>
      </c>
      <c r="K60" s="5">
        <v>837054273000</v>
      </c>
      <c r="L60" s="5">
        <v>466760329000</v>
      </c>
      <c r="M60" s="5">
        <v>350365148000</v>
      </c>
      <c r="N60" s="5">
        <v>329149406000</v>
      </c>
      <c r="O60" s="5">
        <v>302271583000</v>
      </c>
      <c r="P60" s="5">
        <v>239030441000</v>
      </c>
      <c r="Q60" s="5">
        <v>43914867000</v>
      </c>
      <c r="R60" s="5">
        <v>2057943000</v>
      </c>
      <c r="S60" s="5">
        <v>14301292000</v>
      </c>
      <c r="T60" s="5">
        <v>4442557000</v>
      </c>
      <c r="U60" s="5">
        <v>981311000</v>
      </c>
    </row>
    <row r="61" spans="2:21" ht="15.5" x14ac:dyDescent="0.35">
      <c r="C61" t="s">
        <v>26</v>
      </c>
      <c r="D61" s="5">
        <v>16470580000</v>
      </c>
      <c r="E61" s="5">
        <v>-5197745000</v>
      </c>
      <c r="F61" s="5">
        <v>-5679178000</v>
      </c>
      <c r="G61" s="5">
        <v>-5593657000</v>
      </c>
      <c r="T61" s="5">
        <v>-2853882000</v>
      </c>
      <c r="U61" s="5">
        <v>-70713804000</v>
      </c>
    </row>
    <row r="62" spans="2:21" ht="15.5" x14ac:dyDescent="0.35">
      <c r="C62" t="s">
        <v>92</v>
      </c>
      <c r="D62" s="5">
        <v>22895718000</v>
      </c>
      <c r="E62" s="5">
        <v>-50067803000</v>
      </c>
      <c r="F62" s="5">
        <v>40069064000</v>
      </c>
      <c r="G62" s="5">
        <v>-48237742000</v>
      </c>
      <c r="I62" s="5">
        <v>-35340763000</v>
      </c>
      <c r="J62" s="5">
        <v>-84671333000</v>
      </c>
      <c r="K62" s="5">
        <v>53641334000</v>
      </c>
      <c r="L62" s="5">
        <v>1173826000</v>
      </c>
      <c r="M62" s="5">
        <v>-27296793000</v>
      </c>
      <c r="N62" s="5">
        <v>-19189146000</v>
      </c>
      <c r="O62" s="5">
        <v>58465115000</v>
      </c>
      <c r="P62" s="5">
        <v>-112476088000</v>
      </c>
      <c r="Q62" s="5">
        <v>-7680857000</v>
      </c>
      <c r="R62" s="5">
        <v>-622442000</v>
      </c>
      <c r="S62" s="5">
        <v>-660379000</v>
      </c>
      <c r="T62" s="5">
        <v>-1883744000</v>
      </c>
      <c r="U62" s="5">
        <v>-2998396000</v>
      </c>
    </row>
    <row r="63" spans="2:21" ht="15.5" x14ac:dyDescent="0.35">
      <c r="C63" t="s">
        <v>372</v>
      </c>
      <c r="U63" s="5">
        <v>-1008000</v>
      </c>
    </row>
    <row r="64" spans="2:21" ht="15.5" x14ac:dyDescent="0.35">
      <c r="C64" t="s">
        <v>94</v>
      </c>
      <c r="D64" s="5">
        <v>-5386831000</v>
      </c>
      <c r="F64" s="5">
        <v>229001000</v>
      </c>
      <c r="G64" s="5">
        <v>-6365000</v>
      </c>
      <c r="I64" s="5">
        <v>-5164195000</v>
      </c>
      <c r="J64" s="5">
        <v>2463945000</v>
      </c>
      <c r="K64" s="5">
        <v>-10824066000</v>
      </c>
      <c r="L64" s="5">
        <v>8717580000</v>
      </c>
      <c r="M64" s="5">
        <v>54324000</v>
      </c>
      <c r="N64" s="5">
        <v>1333650000</v>
      </c>
      <c r="O64" s="5">
        <v>887919000</v>
      </c>
      <c r="P64" s="5">
        <v>835267000</v>
      </c>
      <c r="Q64" s="5">
        <v>1377321000</v>
      </c>
      <c r="R64" s="5">
        <v>1614748000</v>
      </c>
      <c r="S64" s="5">
        <v>1057663000</v>
      </c>
      <c r="T64" s="5">
        <v>514074000</v>
      </c>
      <c r="U64" s="5">
        <v>459000000</v>
      </c>
    </row>
    <row r="65" spans="2:21" ht="15.5" x14ac:dyDescent="0.35">
      <c r="C65" t="s">
        <v>95</v>
      </c>
      <c r="D65" s="5">
        <v>-55256000</v>
      </c>
      <c r="E65" s="5">
        <v>-35174000</v>
      </c>
      <c r="F65" s="5">
        <v>-42671000</v>
      </c>
      <c r="G65" s="5">
        <v>-47899000</v>
      </c>
      <c r="I65" s="5">
        <v>-181000000</v>
      </c>
      <c r="J65" s="5">
        <v>-232764000</v>
      </c>
      <c r="K65" s="5">
        <v>-484594000</v>
      </c>
      <c r="L65" s="5">
        <v>-604818000</v>
      </c>
      <c r="M65" s="5">
        <v>-928476000</v>
      </c>
      <c r="N65" s="5">
        <v>-675699000</v>
      </c>
      <c r="O65" s="5">
        <v>4294125000</v>
      </c>
      <c r="P65" s="5">
        <v>3732239000</v>
      </c>
      <c r="Q65" s="5">
        <v>3274119000</v>
      </c>
      <c r="R65" s="5">
        <v>4230700000</v>
      </c>
      <c r="S65" s="5">
        <v>4162641000</v>
      </c>
      <c r="T65" s="5">
        <v>-11146000</v>
      </c>
      <c r="U65" s="5">
        <v>-55667000</v>
      </c>
    </row>
    <row r="66" spans="2:21" ht="15.5" x14ac:dyDescent="0.35">
      <c r="C66" t="s">
        <v>96</v>
      </c>
      <c r="D66" s="5">
        <v>-49827672000</v>
      </c>
      <c r="E66" s="5">
        <v>-35864078000</v>
      </c>
      <c r="F66" s="5">
        <v>17976779000</v>
      </c>
      <c r="G66" s="5">
        <v>-90256242000</v>
      </c>
      <c r="I66" s="5">
        <v>-157971213000</v>
      </c>
      <c r="J66" s="5">
        <v>-992174189000</v>
      </c>
      <c r="K66" s="5">
        <v>-826607593000</v>
      </c>
      <c r="L66" s="5">
        <v>-112207124000</v>
      </c>
      <c r="M66" s="5">
        <v>-112610286000</v>
      </c>
      <c r="N66" s="5">
        <v>-70526830000</v>
      </c>
      <c r="O66" s="5">
        <v>5206291000</v>
      </c>
      <c r="P66" s="5">
        <v>-437040860000</v>
      </c>
      <c r="Q66" s="5">
        <v>-40366283000</v>
      </c>
      <c r="R66" s="5">
        <v>240806728000</v>
      </c>
      <c r="S66" s="5">
        <v>-33881639000</v>
      </c>
      <c r="T66" s="5">
        <v>-6973249000</v>
      </c>
      <c r="U66" s="5">
        <v>-57966065000</v>
      </c>
    </row>
    <row r="67" spans="2:21" ht="15.5" x14ac:dyDescent="0.35">
      <c r="C67" t="s">
        <v>28</v>
      </c>
      <c r="D67" s="5">
        <v>-29254353000</v>
      </c>
      <c r="E67" s="5">
        <v>498613000</v>
      </c>
      <c r="F67" s="5">
        <v>46869764000</v>
      </c>
      <c r="G67" s="5">
        <v>-58312642000</v>
      </c>
      <c r="I67" s="5">
        <v>-40198618000</v>
      </c>
      <c r="J67" s="5">
        <v>-950542048000</v>
      </c>
      <c r="K67" s="5">
        <v>-956963840000</v>
      </c>
      <c r="L67" s="5">
        <v>53170299000</v>
      </c>
      <c r="M67" s="5">
        <v>140240513000</v>
      </c>
      <c r="N67" s="5">
        <v>129067548000</v>
      </c>
      <c r="O67" s="5">
        <v>104650861000</v>
      </c>
      <c r="P67" s="5">
        <v>-110740655000</v>
      </c>
      <c r="Q67" s="5">
        <v>640212360000</v>
      </c>
      <c r="R67" s="5">
        <v>777487304000</v>
      </c>
      <c r="S67" s="5">
        <v>352410186000</v>
      </c>
      <c r="T67" s="5">
        <v>474449535000</v>
      </c>
      <c r="U67" s="5">
        <v>186005330000</v>
      </c>
    </row>
    <row r="68" spans="2:21" ht="15.5" x14ac:dyDescent="0.35">
      <c r="C68" t="s">
        <v>27</v>
      </c>
      <c r="D68" s="5">
        <v>-7366648000</v>
      </c>
      <c r="I68" s="5">
        <v>-7366648000</v>
      </c>
      <c r="J68" s="5">
        <v>7632238000</v>
      </c>
      <c r="K68" s="5">
        <v>-3042447000</v>
      </c>
      <c r="L68" s="5">
        <v>-22120944000</v>
      </c>
      <c r="M68" s="5">
        <v>-59578002000</v>
      </c>
      <c r="N68" s="5">
        <v>-28861603000</v>
      </c>
      <c r="O68" s="5">
        <v>-35810606000</v>
      </c>
      <c r="P68" s="5">
        <v>-26169651000</v>
      </c>
      <c r="Q68" s="5">
        <v>-86709733000</v>
      </c>
      <c r="R68" s="5">
        <v>-127684874000</v>
      </c>
      <c r="S68" s="5">
        <v>-91515345000</v>
      </c>
      <c r="T68" s="5">
        <v>-121295982000</v>
      </c>
      <c r="U68" s="5">
        <v>-67041557000</v>
      </c>
    </row>
    <row r="69" spans="2:21" ht="15.5" x14ac:dyDescent="0.35">
      <c r="C69" t="s">
        <v>374</v>
      </c>
      <c r="D69" s="5">
        <v>-36621001000</v>
      </c>
      <c r="E69" s="5">
        <v>498613000</v>
      </c>
      <c r="F69" s="5">
        <v>46869764000</v>
      </c>
      <c r="G69" s="5">
        <v>-58312642000</v>
      </c>
      <c r="I69" s="5">
        <v>-47565266000</v>
      </c>
      <c r="J69" s="5">
        <v>-942909810000</v>
      </c>
      <c r="K69" s="5">
        <v>-960006287000</v>
      </c>
      <c r="L69" s="5">
        <v>31049355000</v>
      </c>
      <c r="M69" s="5">
        <v>80662511000</v>
      </c>
      <c r="N69" s="5">
        <v>100205945000</v>
      </c>
      <c r="O69" s="5">
        <v>68840255000</v>
      </c>
      <c r="P69" s="5">
        <v>-136910306000</v>
      </c>
      <c r="Q69" s="5">
        <v>553502627000</v>
      </c>
      <c r="R69" s="5">
        <v>649802430000</v>
      </c>
      <c r="S69" s="5">
        <v>260894841000</v>
      </c>
      <c r="T69" s="5">
        <v>353153553000</v>
      </c>
      <c r="U69" s="5">
        <v>118963773000</v>
      </c>
    </row>
    <row r="70" spans="2:21" ht="15.5" x14ac:dyDescent="0.35">
      <c r="C70" t="s">
        <v>97</v>
      </c>
      <c r="D70" s="5">
        <v>-36621001000</v>
      </c>
      <c r="E70" s="5">
        <v>498613000</v>
      </c>
      <c r="F70" s="5">
        <v>46869764000</v>
      </c>
      <c r="G70" s="5">
        <v>-58312642000</v>
      </c>
      <c r="I70" s="5">
        <v>-47565266000</v>
      </c>
      <c r="J70" s="5">
        <v>-942909810000</v>
      </c>
      <c r="K70" s="5">
        <v>-960006287000</v>
      </c>
      <c r="L70" s="5">
        <v>31049355000</v>
      </c>
      <c r="M70" s="5">
        <v>80662511000</v>
      </c>
      <c r="N70" s="5">
        <v>100205945000</v>
      </c>
      <c r="O70" s="5">
        <v>68840255000</v>
      </c>
      <c r="P70" s="5">
        <v>-136910306000</v>
      </c>
      <c r="Q70" s="5">
        <v>553502627000</v>
      </c>
      <c r="R70" s="5">
        <v>649802430000</v>
      </c>
      <c r="S70" s="5">
        <v>260894841000</v>
      </c>
      <c r="T70" s="5">
        <v>353153553000</v>
      </c>
      <c r="U70" s="5">
        <v>118963773000</v>
      </c>
    </row>
    <row r="71" spans="2:21" ht="15.5" x14ac:dyDescent="0.35">
      <c r="C71" t="s">
        <v>98</v>
      </c>
      <c r="D71" s="5">
        <v>407678000</v>
      </c>
      <c r="I71" s="5">
        <v>407678000</v>
      </c>
      <c r="J71" s="5">
        <v>3199232000</v>
      </c>
      <c r="K71" s="5">
        <v>-53789108000</v>
      </c>
      <c r="L71" s="5">
        <v>282657689000</v>
      </c>
      <c r="M71" s="5">
        <v>10130145000</v>
      </c>
      <c r="N71" s="5">
        <v>-20562650000</v>
      </c>
      <c r="O71" s="5">
        <v>159103000</v>
      </c>
      <c r="P71" s="5">
        <v>9211192000</v>
      </c>
      <c r="Q71" s="5">
        <v>-16331756000</v>
      </c>
      <c r="R71" s="5">
        <v>-6981730000</v>
      </c>
      <c r="S71" s="5">
        <v>1275970000</v>
      </c>
    </row>
    <row r="72" spans="2:21" ht="15.5" x14ac:dyDescent="0.35">
      <c r="C72" t="s">
        <v>99</v>
      </c>
      <c r="D72" s="5">
        <v>-36213323000</v>
      </c>
      <c r="E72" s="5">
        <v>498613000</v>
      </c>
      <c r="F72" s="5">
        <v>46869764000</v>
      </c>
      <c r="G72" s="5">
        <v>-58312642000</v>
      </c>
      <c r="I72" s="5">
        <v>-47157588000</v>
      </c>
      <c r="J72" s="5">
        <v>-939710578000</v>
      </c>
      <c r="K72" s="5">
        <v>-1013795395000</v>
      </c>
      <c r="L72" s="5">
        <v>313707044000</v>
      </c>
      <c r="M72" s="5">
        <v>90792656000</v>
      </c>
      <c r="N72" s="5">
        <v>79643295000</v>
      </c>
      <c r="O72" s="5">
        <v>68999358000</v>
      </c>
      <c r="P72" s="5">
        <v>-127699114000</v>
      </c>
      <c r="Q72" s="5">
        <v>537170871000</v>
      </c>
      <c r="R72" s="5">
        <v>642820700000</v>
      </c>
      <c r="S72" s="5">
        <v>262170811000</v>
      </c>
      <c r="T72" s="5">
        <v>353153553000</v>
      </c>
      <c r="U72" s="5">
        <v>118963773000</v>
      </c>
    </row>
    <row r="73" spans="2:21" ht="15.5" x14ac:dyDescent="0.35">
      <c r="C73" t="s">
        <v>100</v>
      </c>
      <c r="D73" s="5">
        <v>-36621001000</v>
      </c>
      <c r="E73" s="5">
        <v>498613000</v>
      </c>
      <c r="F73" s="5">
        <v>46869764000</v>
      </c>
      <c r="G73" s="5">
        <v>-58312642000</v>
      </c>
      <c r="I73" s="5">
        <v>-47565266000</v>
      </c>
      <c r="J73" s="5">
        <v>-942909810000</v>
      </c>
      <c r="K73" s="5">
        <v>-960006287000</v>
      </c>
      <c r="L73" s="5">
        <v>31049355000</v>
      </c>
      <c r="M73" s="5">
        <v>80662511000</v>
      </c>
      <c r="N73" s="5">
        <v>100205945000</v>
      </c>
      <c r="O73" s="5">
        <v>68840255000</v>
      </c>
      <c r="P73" s="5">
        <v>-136910306000</v>
      </c>
      <c r="Q73" s="5">
        <v>553502627000</v>
      </c>
      <c r="R73" s="5">
        <v>649802430000</v>
      </c>
      <c r="S73" s="5">
        <v>260894841000</v>
      </c>
      <c r="T73" s="5">
        <v>353153553000</v>
      </c>
      <c r="U73" s="5">
        <v>118963773000</v>
      </c>
    </row>
    <row r="74" spans="2:21" ht="15.5" x14ac:dyDescent="0.35">
      <c r="C74" t="s">
        <v>7</v>
      </c>
      <c r="D74" s="5">
        <v>-36158067000</v>
      </c>
      <c r="E74" s="5">
        <v>533787000</v>
      </c>
      <c r="F74" s="5">
        <v>46912435000</v>
      </c>
      <c r="G74" s="5">
        <v>-58264743000</v>
      </c>
      <c r="I74" s="5">
        <v>-46976588000</v>
      </c>
      <c r="J74" s="5">
        <v>-939477814000</v>
      </c>
      <c r="K74" s="5">
        <v>-1013310801000</v>
      </c>
      <c r="L74" s="5">
        <v>314311862000</v>
      </c>
      <c r="M74" s="5">
        <v>91721132000</v>
      </c>
      <c r="N74" s="5">
        <v>80318994000</v>
      </c>
      <c r="O74" s="5">
        <v>64705233000</v>
      </c>
      <c r="P74" s="5">
        <v>-131431353000</v>
      </c>
      <c r="Q74" s="5">
        <v>533896752000</v>
      </c>
      <c r="R74" s="5">
        <v>638590000000</v>
      </c>
      <c r="S74" s="5">
        <v>258008170000</v>
      </c>
      <c r="T74" s="5">
        <v>353164699000</v>
      </c>
      <c r="U74" s="5">
        <v>119019440000</v>
      </c>
    </row>
    <row r="75" spans="2:21" ht="15.5" x14ac:dyDescent="0.35">
      <c r="C75" t="s">
        <v>101</v>
      </c>
      <c r="D75" s="5">
        <v>-36621001000</v>
      </c>
      <c r="E75" s="5">
        <v>498613000</v>
      </c>
      <c r="F75" s="5">
        <v>46869764000</v>
      </c>
      <c r="G75" s="5">
        <v>-58312642000</v>
      </c>
      <c r="I75" s="5">
        <v>-47565266000</v>
      </c>
      <c r="J75" s="5">
        <v>-942909810000</v>
      </c>
      <c r="K75" s="5">
        <v>-960006287000</v>
      </c>
      <c r="L75" s="5">
        <v>31049355000</v>
      </c>
      <c r="M75" s="5">
        <v>80662511000</v>
      </c>
      <c r="N75" s="5">
        <v>100205945000</v>
      </c>
      <c r="O75" s="5">
        <v>68840255000</v>
      </c>
      <c r="P75" s="5">
        <v>-136910306000</v>
      </c>
      <c r="Q75" s="5">
        <v>553502627000</v>
      </c>
      <c r="R75" s="5">
        <v>649802430000</v>
      </c>
      <c r="S75" s="5">
        <v>260894841000</v>
      </c>
      <c r="T75" s="5">
        <v>353153553000</v>
      </c>
      <c r="U75" s="5">
        <v>118963773000</v>
      </c>
    </row>
    <row r="76" spans="2:21" ht="15.5" x14ac:dyDescent="0.35">
      <c r="C76" t="s">
        <v>102</v>
      </c>
      <c r="D76" s="5">
        <v>-36213323000</v>
      </c>
      <c r="E76" s="5">
        <v>498613000</v>
      </c>
      <c r="F76" s="5">
        <v>46869764000</v>
      </c>
      <c r="G76" s="5">
        <v>-58312642000</v>
      </c>
      <c r="I76" s="5">
        <v>-47157588000</v>
      </c>
      <c r="J76" s="5">
        <v>-939710578000</v>
      </c>
      <c r="K76" s="5">
        <v>-1013795395000</v>
      </c>
      <c r="L76" s="5">
        <v>313707044000</v>
      </c>
      <c r="M76" s="5">
        <v>90792656000</v>
      </c>
      <c r="N76" s="5">
        <v>79643295000</v>
      </c>
      <c r="O76" s="5">
        <v>68999358000</v>
      </c>
      <c r="P76" s="5">
        <v>-127699114000</v>
      </c>
      <c r="Q76" s="5">
        <v>537170871000</v>
      </c>
      <c r="R76" s="5">
        <v>642820700000</v>
      </c>
      <c r="S76" s="5">
        <v>262170811000</v>
      </c>
      <c r="T76" s="5">
        <v>353153553000</v>
      </c>
      <c r="U76" s="5">
        <v>118963773000</v>
      </c>
    </row>
    <row r="77" spans="2:21" ht="15.5" x14ac:dyDescent="0.35">
      <c r="C77" t="s">
        <v>103</v>
      </c>
      <c r="D77" s="5">
        <v>-36213323000</v>
      </c>
      <c r="E77" s="5">
        <v>498613000</v>
      </c>
      <c r="F77" s="5">
        <v>46869764000</v>
      </c>
      <c r="G77" s="5">
        <v>-58312642000</v>
      </c>
      <c r="I77" s="5">
        <v>-47157588000</v>
      </c>
      <c r="J77" s="5">
        <v>-939710578000</v>
      </c>
      <c r="K77" s="5">
        <v>-1013795395000</v>
      </c>
      <c r="L77" s="5">
        <v>313707044000</v>
      </c>
      <c r="M77" s="5">
        <v>90792656000</v>
      </c>
      <c r="N77" s="5">
        <v>79643295000</v>
      </c>
      <c r="O77" s="5">
        <v>68999358000</v>
      </c>
      <c r="P77" s="5">
        <v>-127699114000</v>
      </c>
      <c r="Q77" s="5">
        <v>537170871000</v>
      </c>
      <c r="R77" s="5">
        <v>642820700000</v>
      </c>
      <c r="S77" s="5">
        <v>262170811000</v>
      </c>
      <c r="T77" s="5">
        <v>353153553000</v>
      </c>
      <c r="U77" s="5">
        <v>118963773000</v>
      </c>
    </row>
    <row r="79" spans="2:21" ht="15.5" x14ac:dyDescent="0.35">
      <c r="B79" t="s">
        <v>104</v>
      </c>
      <c r="C79" t="s">
        <v>105</v>
      </c>
    </row>
    <row r="80" spans="2:21" ht="15.5" x14ac:dyDescent="0.35">
      <c r="C80" t="s">
        <v>106</v>
      </c>
    </row>
    <row r="81" spans="3:21" ht="15.5" x14ac:dyDescent="0.35">
      <c r="C81" t="s">
        <v>19</v>
      </c>
      <c r="D81" s="5">
        <v>6053245000</v>
      </c>
      <c r="E81" s="5">
        <v>5536851000</v>
      </c>
      <c r="F81" s="5">
        <v>5782015000</v>
      </c>
      <c r="G81" s="5">
        <v>5111342000</v>
      </c>
      <c r="I81" s="5">
        <v>6053245000</v>
      </c>
      <c r="J81" s="5">
        <v>4660812000</v>
      </c>
      <c r="K81" s="5">
        <v>9341252000</v>
      </c>
      <c r="L81" s="5">
        <v>6824691000</v>
      </c>
      <c r="M81" s="5">
        <v>7856586000</v>
      </c>
      <c r="N81" s="5">
        <v>12493765000</v>
      </c>
      <c r="O81" s="5">
        <v>10346360000</v>
      </c>
      <c r="P81" s="5">
        <v>15635078000</v>
      </c>
      <c r="Q81" s="5">
        <v>62232073000</v>
      </c>
      <c r="R81" s="5">
        <v>15561332000</v>
      </c>
      <c r="S81" s="5">
        <v>15838031000</v>
      </c>
      <c r="T81" s="5">
        <v>36570008000</v>
      </c>
      <c r="U81" s="5">
        <v>32744169000</v>
      </c>
    </row>
    <row r="82" spans="3:21" ht="15.5" x14ac:dyDescent="0.35">
      <c r="C82" t="s">
        <v>458</v>
      </c>
      <c r="R82" s="5">
        <v>45750000000</v>
      </c>
      <c r="S82" s="5">
        <v>79273879000</v>
      </c>
      <c r="T82" s="5">
        <v>394339724000</v>
      </c>
    </row>
    <row r="83" spans="3:21" ht="15.5" x14ac:dyDescent="0.35">
      <c r="C83" t="s">
        <v>110</v>
      </c>
      <c r="D83" s="5">
        <v>170436602000</v>
      </c>
      <c r="E83" s="5">
        <v>195170915000</v>
      </c>
      <c r="F83" s="5">
        <v>202309593000</v>
      </c>
      <c r="G83" s="5">
        <v>188199161000</v>
      </c>
      <c r="I83" s="5">
        <v>170436602000</v>
      </c>
      <c r="J83" s="5">
        <v>179816607000</v>
      </c>
      <c r="K83" s="5">
        <v>187019727000</v>
      </c>
      <c r="L83" s="5">
        <v>239335495000</v>
      </c>
      <c r="M83" s="5">
        <v>369201281000</v>
      </c>
      <c r="N83" s="5">
        <v>386100938000</v>
      </c>
      <c r="O83" s="5">
        <v>400435610000</v>
      </c>
      <c r="P83" s="5">
        <v>312747781000</v>
      </c>
      <c r="Q83" s="5">
        <v>504297608000</v>
      </c>
      <c r="R83" s="5">
        <v>525121491000</v>
      </c>
      <c r="S83" s="5">
        <v>353954587000</v>
      </c>
      <c r="T83" s="5">
        <v>610093813000</v>
      </c>
      <c r="U83" s="5">
        <v>287780055000</v>
      </c>
    </row>
    <row r="84" spans="3:21" ht="15.5" x14ac:dyDescent="0.35">
      <c r="C84" t="s">
        <v>107</v>
      </c>
    </row>
    <row r="85" spans="3:21" ht="15.5" x14ac:dyDescent="0.35">
      <c r="C85" t="s">
        <v>108</v>
      </c>
      <c r="D85" s="5">
        <v>25120928000</v>
      </c>
      <c r="E85" s="5">
        <v>8459518000</v>
      </c>
      <c r="F85" s="5">
        <v>8880077000</v>
      </c>
      <c r="G85" s="5">
        <v>8084267000</v>
      </c>
      <c r="I85" s="5">
        <v>25120928000</v>
      </c>
      <c r="J85" s="5">
        <v>15627167000</v>
      </c>
      <c r="K85" s="5">
        <v>22316764000</v>
      </c>
      <c r="L85" s="5">
        <v>11894152000</v>
      </c>
      <c r="M85" s="5">
        <v>25573580000</v>
      </c>
      <c r="N85" s="5">
        <v>3574229000</v>
      </c>
      <c r="O85" s="5">
        <v>4528271000</v>
      </c>
      <c r="P85" s="5">
        <v>7640143000</v>
      </c>
      <c r="Q85" s="5">
        <v>8582917000</v>
      </c>
      <c r="R85" s="5">
        <v>4328352000</v>
      </c>
      <c r="S85" s="5">
        <v>6595835000</v>
      </c>
      <c r="T85" s="5">
        <v>8798529000</v>
      </c>
      <c r="U85" s="5">
        <v>11504661000</v>
      </c>
    </row>
    <row r="86" spans="3:21" ht="15.5" x14ac:dyDescent="0.35">
      <c r="C86" t="s">
        <v>111</v>
      </c>
      <c r="D86" s="5">
        <v>170436602000</v>
      </c>
      <c r="E86" s="5">
        <v>195170915000</v>
      </c>
      <c r="F86" s="5">
        <v>202309593000</v>
      </c>
      <c r="G86" s="5">
        <v>188199161000</v>
      </c>
      <c r="I86" s="5">
        <v>170436602000</v>
      </c>
      <c r="J86" s="5">
        <v>179816607000</v>
      </c>
      <c r="K86" s="5">
        <v>187019727000</v>
      </c>
      <c r="L86" s="5">
        <v>239335495000</v>
      </c>
      <c r="M86" s="5">
        <v>369201281000</v>
      </c>
      <c r="N86" s="5">
        <v>386100938000</v>
      </c>
      <c r="O86" s="5">
        <v>400435610000</v>
      </c>
      <c r="P86" s="5">
        <v>312747781000</v>
      </c>
      <c r="Q86" s="5">
        <v>504297608000</v>
      </c>
      <c r="R86" s="5">
        <v>525121491000</v>
      </c>
      <c r="S86" s="5">
        <v>353954587000</v>
      </c>
      <c r="T86" s="5">
        <v>610093813000</v>
      </c>
      <c r="U86" s="5">
        <v>287780055000</v>
      </c>
    </row>
    <row r="87" spans="3:21" ht="15.5" x14ac:dyDescent="0.35">
      <c r="C87" t="s">
        <v>112</v>
      </c>
      <c r="D87" s="5">
        <v>15240066000</v>
      </c>
      <c r="E87" s="5">
        <v>15649652000</v>
      </c>
      <c r="F87" s="5">
        <v>9059097000</v>
      </c>
      <c r="G87" s="5">
        <v>12522032000</v>
      </c>
      <c r="I87" s="5">
        <v>15240066000</v>
      </c>
      <c r="J87" s="5">
        <v>14358418000</v>
      </c>
      <c r="K87" s="5">
        <v>8611958000</v>
      </c>
      <c r="L87" s="5">
        <v>6173622000</v>
      </c>
      <c r="M87" s="5">
        <v>554588642000</v>
      </c>
      <c r="N87" s="5">
        <v>539284083000</v>
      </c>
      <c r="O87" s="5">
        <v>142953268000</v>
      </c>
      <c r="P87" s="5">
        <v>152102177000</v>
      </c>
      <c r="Q87" s="5">
        <v>3547912000</v>
      </c>
      <c r="R87" s="5">
        <v>1509389000</v>
      </c>
      <c r="S87" s="5">
        <v>788908000</v>
      </c>
      <c r="T87" s="5">
        <v>4389800000</v>
      </c>
      <c r="U87" s="5">
        <v>906152000</v>
      </c>
    </row>
    <row r="88" spans="3:21" ht="15.5" x14ac:dyDescent="0.35">
      <c r="C88" t="s">
        <v>113</v>
      </c>
      <c r="D88" s="5">
        <v>15240066000</v>
      </c>
      <c r="E88" s="5">
        <v>15649652000</v>
      </c>
      <c r="F88" s="5">
        <v>9059097000</v>
      </c>
      <c r="G88" s="5">
        <v>12522032000</v>
      </c>
      <c r="I88" s="5">
        <v>15240066000</v>
      </c>
      <c r="J88" s="5">
        <v>14358418000</v>
      </c>
      <c r="K88" s="5">
        <v>8611958000</v>
      </c>
      <c r="L88" s="5">
        <v>6173622000</v>
      </c>
      <c r="M88" s="5">
        <v>554588642000</v>
      </c>
      <c r="N88" s="5">
        <v>539284083000</v>
      </c>
      <c r="O88" s="5">
        <v>142953268000</v>
      </c>
      <c r="P88" s="5">
        <v>152102177000</v>
      </c>
      <c r="Q88" s="5">
        <v>3547912000</v>
      </c>
      <c r="R88" s="5">
        <v>1509389000</v>
      </c>
      <c r="S88" s="5">
        <v>788908000</v>
      </c>
      <c r="T88" s="5">
        <v>4389800000</v>
      </c>
      <c r="U88" s="5">
        <v>906152000</v>
      </c>
    </row>
    <row r="89" spans="3:21" ht="15.5" x14ac:dyDescent="0.35">
      <c r="C89" t="s">
        <v>114</v>
      </c>
      <c r="D89" s="5">
        <v>216389392000</v>
      </c>
      <c r="E89" s="5">
        <v>217355940000</v>
      </c>
      <c r="F89" s="5">
        <v>216843041000</v>
      </c>
      <c r="G89" s="5">
        <v>214842993000</v>
      </c>
      <c r="I89" s="5">
        <v>216389392000</v>
      </c>
      <c r="J89" s="5">
        <v>225651287000</v>
      </c>
      <c r="K89" s="5">
        <v>253304738000</v>
      </c>
      <c r="L89" s="5">
        <v>689933574000</v>
      </c>
      <c r="M89" s="5">
        <v>616253540000</v>
      </c>
      <c r="N89" s="5">
        <v>434340003000</v>
      </c>
      <c r="O89" s="5">
        <v>758841200000</v>
      </c>
      <c r="P89" s="5">
        <v>664144781000</v>
      </c>
      <c r="Q89" s="5">
        <v>753898228000</v>
      </c>
      <c r="R89" s="5">
        <v>492512916000</v>
      </c>
      <c r="S89" s="5">
        <v>355789382000</v>
      </c>
      <c r="T89" s="5">
        <v>176822793000</v>
      </c>
      <c r="U89" s="5">
        <v>51159290000</v>
      </c>
    </row>
    <row r="90" spans="3:21" ht="15.5" x14ac:dyDescent="0.35">
      <c r="C90" t="s">
        <v>507</v>
      </c>
      <c r="R90" s="5">
        <v>187987224000</v>
      </c>
      <c r="S90" s="5">
        <v>169579188000</v>
      </c>
      <c r="T90" s="5">
        <v>49922476000</v>
      </c>
      <c r="U90" s="5">
        <v>44921984000</v>
      </c>
    </row>
    <row r="91" spans="3:21" ht="15.5" x14ac:dyDescent="0.35">
      <c r="C91" t="s">
        <v>95</v>
      </c>
      <c r="D91" s="5">
        <v>206485709000</v>
      </c>
      <c r="E91" s="5">
        <v>206078033000</v>
      </c>
      <c r="F91" s="5">
        <v>206078033000</v>
      </c>
      <c r="G91" s="5">
        <v>206078033000</v>
      </c>
      <c r="I91" s="5">
        <v>206485709000</v>
      </c>
      <c r="J91" s="5">
        <v>206078033000</v>
      </c>
      <c r="K91" s="5">
        <v>202878483000</v>
      </c>
      <c r="L91" s="5">
        <v>257777732000</v>
      </c>
      <c r="M91" s="5">
        <v>-24878721000</v>
      </c>
      <c r="N91" s="5">
        <v>-35008866000</v>
      </c>
      <c r="O91" s="5">
        <v>-14446216000</v>
      </c>
      <c r="P91" s="5">
        <v>-14605319000</v>
      </c>
      <c r="Q91" s="5">
        <v>-23816511000</v>
      </c>
      <c r="R91" s="5">
        <v>-7484755000</v>
      </c>
      <c r="S91" s="5">
        <v>-503054000</v>
      </c>
    </row>
    <row r="92" spans="3:21" ht="15.5" x14ac:dyDescent="0.35">
      <c r="C92" t="s">
        <v>115</v>
      </c>
      <c r="D92" s="5">
        <v>575298918000</v>
      </c>
      <c r="E92" s="5">
        <v>600166173000</v>
      </c>
      <c r="F92" s="5">
        <v>606676727000</v>
      </c>
      <c r="G92" s="5">
        <v>596316680000</v>
      </c>
      <c r="I92" s="5">
        <v>575298918000</v>
      </c>
      <c r="J92" s="5">
        <v>587245398000</v>
      </c>
      <c r="K92" s="5">
        <v>7057016311000</v>
      </c>
      <c r="L92" s="5">
        <v>6508759897000</v>
      </c>
      <c r="M92" s="5">
        <v>4794576538000</v>
      </c>
      <c r="N92" s="5">
        <v>5906487038000</v>
      </c>
      <c r="O92" s="5">
        <v>5363367718000</v>
      </c>
      <c r="P92" s="5">
        <v>4696991010000</v>
      </c>
      <c r="Q92" s="5">
        <v>4434320177000</v>
      </c>
      <c r="R92" s="5">
        <v>2131976467000</v>
      </c>
      <c r="S92" s="5">
        <v>1485532648000</v>
      </c>
      <c r="T92" s="5">
        <v>1291304414000</v>
      </c>
      <c r="U92" s="5">
        <v>409842755000</v>
      </c>
    </row>
    <row r="93" spans="3:21" ht="15.5" x14ac:dyDescent="0.35">
      <c r="C93" t="s">
        <v>116</v>
      </c>
    </row>
    <row r="94" spans="3:21" ht="15.5" x14ac:dyDescent="0.35">
      <c r="C94" t="s">
        <v>118</v>
      </c>
      <c r="D94" s="5">
        <v>372074011000</v>
      </c>
      <c r="E94" s="5">
        <v>392712771000</v>
      </c>
      <c r="F94" s="5">
        <v>398994629000</v>
      </c>
      <c r="G94" s="5">
        <v>411284274000</v>
      </c>
      <c r="I94" s="5">
        <v>372074011000</v>
      </c>
      <c r="J94" s="5">
        <v>421794765000</v>
      </c>
      <c r="K94" s="5">
        <v>461315589000</v>
      </c>
      <c r="L94" s="5">
        <v>514885016000</v>
      </c>
      <c r="M94" s="5">
        <v>151839814000</v>
      </c>
      <c r="N94" s="5">
        <v>183679071000</v>
      </c>
      <c r="O94" s="5">
        <v>234873879000</v>
      </c>
      <c r="P94" s="5">
        <v>272812386000</v>
      </c>
      <c r="Q94" s="5">
        <v>289333666000</v>
      </c>
      <c r="R94" s="5">
        <v>296005347000</v>
      </c>
      <c r="S94" s="5">
        <v>290577304000</v>
      </c>
      <c r="T94" s="5">
        <v>343541808000</v>
      </c>
      <c r="U94" s="5">
        <v>377163265000</v>
      </c>
    </row>
    <row r="95" spans="3:21" ht="15.5" x14ac:dyDescent="0.35">
      <c r="C95" t="s">
        <v>119</v>
      </c>
      <c r="D95" s="5">
        <v>6780616000</v>
      </c>
      <c r="E95" s="5">
        <v>6780616000</v>
      </c>
      <c r="F95" s="5">
        <v>6780616000</v>
      </c>
      <c r="G95" s="5">
        <v>6780616000</v>
      </c>
      <c r="I95" s="5">
        <v>6780616000</v>
      </c>
      <c r="J95" s="5">
        <v>6780616000</v>
      </c>
      <c r="K95" s="5">
        <v>6780616000</v>
      </c>
      <c r="L95" s="5">
        <v>6780616000</v>
      </c>
      <c r="M95" s="5">
        <v>6780616000</v>
      </c>
      <c r="N95" s="5">
        <v>6780616000</v>
      </c>
      <c r="O95" s="5">
        <v>6780616000</v>
      </c>
      <c r="P95" s="5">
        <v>6780616000</v>
      </c>
      <c r="Q95" s="5">
        <v>6780616000</v>
      </c>
      <c r="R95" s="5">
        <v>5815847000</v>
      </c>
      <c r="S95" s="5">
        <v>5815847000</v>
      </c>
      <c r="T95" s="5">
        <v>5815847000</v>
      </c>
      <c r="U95" s="5">
        <v>5815847000</v>
      </c>
    </row>
    <row r="96" spans="3:21" ht="15.5" x14ac:dyDescent="0.35">
      <c r="C96" t="s">
        <v>510</v>
      </c>
      <c r="L96" s="5">
        <v>1750000000</v>
      </c>
      <c r="M96" s="5">
        <v>1750000000</v>
      </c>
      <c r="N96" s="5">
        <v>180000000</v>
      </c>
    </row>
    <row r="97" spans="3:21" ht="15.5" x14ac:dyDescent="0.35">
      <c r="C97" t="s">
        <v>117</v>
      </c>
      <c r="L97" s="5">
        <v>22900935000</v>
      </c>
      <c r="M97" s="5">
        <v>15548713000</v>
      </c>
      <c r="N97" s="5">
        <v>44357896000</v>
      </c>
      <c r="O97" s="5">
        <v>32973691000</v>
      </c>
      <c r="P97" s="5">
        <v>37438500000</v>
      </c>
      <c r="Q97" s="5">
        <v>17085256000</v>
      </c>
      <c r="R97" s="5">
        <v>7508744000</v>
      </c>
    </row>
    <row r="98" spans="3:21" ht="15.5" x14ac:dyDescent="0.35">
      <c r="C98" t="s">
        <v>120</v>
      </c>
      <c r="D98" s="5">
        <v>2762235988000</v>
      </c>
      <c r="E98" s="5">
        <v>3734810725000</v>
      </c>
      <c r="F98" s="5">
        <v>3738526156000</v>
      </c>
      <c r="G98" s="5">
        <v>3750126819000</v>
      </c>
      <c r="I98" s="5">
        <v>2762235988000</v>
      </c>
      <c r="J98" s="5">
        <v>3759035705000</v>
      </c>
      <c r="K98" s="5">
        <v>873030935000</v>
      </c>
      <c r="L98" s="5">
        <v>1275589500000</v>
      </c>
      <c r="M98" s="5">
        <v>667629848000</v>
      </c>
      <c r="N98" s="5">
        <v>688110185000</v>
      </c>
      <c r="O98" s="5">
        <v>698722741000</v>
      </c>
      <c r="P98" s="5">
        <v>751733193000</v>
      </c>
      <c r="Q98" s="5">
        <v>714929631000</v>
      </c>
      <c r="R98" s="5">
        <v>841258738000</v>
      </c>
      <c r="S98" s="5">
        <v>802256967000</v>
      </c>
      <c r="T98" s="5">
        <v>565250709000</v>
      </c>
      <c r="U98" s="5">
        <v>575057522000</v>
      </c>
    </row>
    <row r="99" spans="3:21" ht="15.5" x14ac:dyDescent="0.35">
      <c r="C99" t="s">
        <v>121</v>
      </c>
      <c r="D99" s="5">
        <v>3337534906000</v>
      </c>
      <c r="E99" s="5">
        <v>4334976898000</v>
      </c>
      <c r="F99" s="5">
        <v>4345202883000</v>
      </c>
      <c r="G99" s="5">
        <v>4346443499000</v>
      </c>
      <c r="I99" s="5">
        <v>3337534906000</v>
      </c>
      <c r="J99" s="5">
        <v>4346281103000</v>
      </c>
      <c r="K99" s="5">
        <v>7930047246000</v>
      </c>
      <c r="L99" s="5">
        <v>7784349397000</v>
      </c>
      <c r="M99" s="5">
        <v>5462206386000</v>
      </c>
      <c r="N99" s="5">
        <v>6594597223000</v>
      </c>
      <c r="O99" s="5">
        <v>6062090459000</v>
      </c>
      <c r="P99" s="5">
        <v>5448724203000</v>
      </c>
      <c r="Q99" s="5">
        <v>5149249808000</v>
      </c>
      <c r="R99" s="5">
        <v>2973235205000</v>
      </c>
      <c r="S99" s="5">
        <v>2287789615000</v>
      </c>
      <c r="T99" s="5">
        <v>1856555123000</v>
      </c>
      <c r="U99" s="5">
        <v>984900277000</v>
      </c>
    </row>
    <row r="100" spans="3:21" ht="15.5" x14ac:dyDescent="0.35">
      <c r="C100" t="s">
        <v>122</v>
      </c>
    </row>
    <row r="101" spans="3:21" ht="15.5" x14ac:dyDescent="0.35">
      <c r="C101" t="s">
        <v>123</v>
      </c>
    </row>
    <row r="102" spans="3:21" ht="15.5" x14ac:dyDescent="0.35">
      <c r="C102" t="s">
        <v>124</v>
      </c>
      <c r="D102" s="5">
        <v>813595371000</v>
      </c>
      <c r="E102" s="5">
        <v>969002214000</v>
      </c>
      <c r="F102" s="5">
        <v>2235313005000</v>
      </c>
      <c r="G102" s="5">
        <v>2280689762000</v>
      </c>
      <c r="I102" s="5">
        <v>813595371000</v>
      </c>
      <c r="J102" s="5">
        <v>2220394113000</v>
      </c>
      <c r="K102" s="5">
        <v>5903415687000</v>
      </c>
      <c r="L102" s="5">
        <v>4752843257000</v>
      </c>
      <c r="M102" s="5">
        <v>2708628657000</v>
      </c>
      <c r="N102" s="5">
        <v>3896548431000</v>
      </c>
      <c r="O102" s="5">
        <v>3442509790000</v>
      </c>
      <c r="P102" s="5">
        <v>1812760078000</v>
      </c>
      <c r="Q102" s="5">
        <v>862478791000</v>
      </c>
      <c r="R102" s="5">
        <v>560843745000</v>
      </c>
      <c r="S102" s="5">
        <v>567680481000</v>
      </c>
      <c r="T102" s="5">
        <v>339996004000</v>
      </c>
      <c r="U102" s="5">
        <v>228426284000</v>
      </c>
    </row>
    <row r="103" spans="3:21" ht="15.5" x14ac:dyDescent="0.35">
      <c r="C103" t="s">
        <v>127</v>
      </c>
    </row>
    <row r="104" spans="3:21" ht="15.5" x14ac:dyDescent="0.35">
      <c r="C104" t="s">
        <v>128</v>
      </c>
      <c r="D104" s="5">
        <v>28542577000</v>
      </c>
      <c r="E104" s="5">
        <v>50476277000</v>
      </c>
      <c r="F104" s="5">
        <v>52318573000</v>
      </c>
      <c r="G104" s="5">
        <v>38344773000</v>
      </c>
      <c r="I104" s="5">
        <v>28542577000</v>
      </c>
      <c r="J104" s="5">
        <v>27649227000</v>
      </c>
      <c r="K104" s="5">
        <v>1470638242000</v>
      </c>
      <c r="L104" s="5">
        <v>1135180683000</v>
      </c>
      <c r="M104" s="5">
        <v>1369974785000</v>
      </c>
      <c r="N104" s="5">
        <v>1333692771000</v>
      </c>
      <c r="O104" s="5">
        <v>1167207892000</v>
      </c>
      <c r="P104" s="5">
        <v>795268303000</v>
      </c>
      <c r="Q104" s="5">
        <v>382329749000</v>
      </c>
      <c r="R104" s="5">
        <v>241497620000</v>
      </c>
      <c r="S104" s="5">
        <v>164894610000</v>
      </c>
      <c r="T104" s="5">
        <v>88715505000</v>
      </c>
      <c r="U104" s="5">
        <v>106443152000</v>
      </c>
    </row>
    <row r="105" spans="3:21" ht="15.5" x14ac:dyDescent="0.35">
      <c r="C105" t="s">
        <v>129</v>
      </c>
    </row>
    <row r="106" spans="3:21" ht="15.5" x14ac:dyDescent="0.35">
      <c r="C106" t="s">
        <v>130</v>
      </c>
      <c r="D106" s="5">
        <v>25120928000</v>
      </c>
      <c r="E106" s="5">
        <v>8459518000</v>
      </c>
      <c r="F106" s="5">
        <v>8880077000</v>
      </c>
      <c r="G106" s="5">
        <v>8084267000</v>
      </c>
      <c r="I106" s="5">
        <v>25120928000</v>
      </c>
      <c r="J106" s="5">
        <v>15627167000</v>
      </c>
      <c r="K106" s="5">
        <v>22316764000</v>
      </c>
      <c r="L106" s="5">
        <v>11894152000</v>
      </c>
      <c r="M106" s="5">
        <v>25573580000</v>
      </c>
      <c r="N106" s="5">
        <v>3574229000</v>
      </c>
      <c r="O106" s="5">
        <v>4528271000</v>
      </c>
      <c r="P106" s="5">
        <v>7640143000</v>
      </c>
      <c r="Q106" s="5">
        <v>8582917000</v>
      </c>
      <c r="R106" s="5">
        <v>4328352000</v>
      </c>
      <c r="S106" s="5">
        <v>6595835000</v>
      </c>
      <c r="T106" s="5">
        <v>8798529000</v>
      </c>
      <c r="U106" s="5">
        <v>11504661000</v>
      </c>
    </row>
    <row r="107" spans="3:21" ht="15.5" x14ac:dyDescent="0.35">
      <c r="C107" t="s">
        <v>132</v>
      </c>
      <c r="D107" s="5">
        <v>177356297000</v>
      </c>
      <c r="E107" s="5">
        <v>165351825000</v>
      </c>
      <c r="F107" s="5">
        <v>166754302000</v>
      </c>
      <c r="G107" s="5">
        <v>163389960000</v>
      </c>
      <c r="I107" s="5">
        <v>177356297000</v>
      </c>
      <c r="J107" s="5">
        <v>136828857000</v>
      </c>
      <c r="K107" s="5">
        <v>2422825768000</v>
      </c>
      <c r="L107" s="5">
        <v>1654628302000</v>
      </c>
      <c r="M107" s="5">
        <v>90434685000</v>
      </c>
      <c r="N107" s="5">
        <v>699765851000</v>
      </c>
      <c r="O107" s="5">
        <v>377946089000</v>
      </c>
      <c r="P107" s="5">
        <v>179294087000</v>
      </c>
      <c r="Q107" s="5">
        <v>49893203000</v>
      </c>
      <c r="R107" s="5">
        <v>72723534000</v>
      </c>
      <c r="S107" s="5">
        <v>52326494000</v>
      </c>
      <c r="T107" s="5">
        <v>51601455000</v>
      </c>
      <c r="U107" s="5">
        <v>41351640000</v>
      </c>
    </row>
    <row r="108" spans="3:21" ht="15.5" x14ac:dyDescent="0.35">
      <c r="C108" t="s">
        <v>131</v>
      </c>
      <c r="D108" s="5">
        <v>193880176000</v>
      </c>
      <c r="E108" s="5">
        <v>194059406000</v>
      </c>
      <c r="F108" s="5">
        <v>197156817000</v>
      </c>
      <c r="G108" s="5">
        <v>197539921000</v>
      </c>
      <c r="I108" s="5">
        <v>193880176000</v>
      </c>
      <c r="J108" s="5">
        <v>208630654000</v>
      </c>
      <c r="K108" s="5">
        <v>228437756000</v>
      </c>
      <c r="L108" s="5">
        <v>139397044000</v>
      </c>
      <c r="M108" s="5">
        <v>161008878000</v>
      </c>
      <c r="N108" s="5">
        <v>154304346000</v>
      </c>
      <c r="O108" s="5">
        <v>262592941000</v>
      </c>
      <c r="P108" s="5">
        <v>281056150000</v>
      </c>
      <c r="Q108" s="5">
        <v>250040285000</v>
      </c>
      <c r="R108" s="5">
        <v>196353946000</v>
      </c>
      <c r="S108" s="5">
        <v>321092142000</v>
      </c>
      <c r="T108" s="5">
        <v>170738535000</v>
      </c>
      <c r="U108" s="5">
        <v>58974585000</v>
      </c>
    </row>
    <row r="109" spans="3:21" ht="15.5" x14ac:dyDescent="0.35">
      <c r="C109" t="s">
        <v>134</v>
      </c>
    </row>
    <row r="110" spans="3:21" ht="15.5" x14ac:dyDescent="0.35">
      <c r="C110" t="s">
        <v>135</v>
      </c>
      <c r="K110" s="5">
        <v>1741637968000</v>
      </c>
      <c r="L110" s="5">
        <v>1777225407000</v>
      </c>
      <c r="M110" s="5">
        <v>960000000000</v>
      </c>
      <c r="N110" s="5">
        <v>1593527566000</v>
      </c>
      <c r="O110" s="5">
        <v>1566494175000</v>
      </c>
      <c r="P110" s="5">
        <v>537790459000</v>
      </c>
      <c r="Q110" s="5">
        <v>161893870000</v>
      </c>
    </row>
    <row r="111" spans="3:21" ht="15.5" x14ac:dyDescent="0.35">
      <c r="C111" t="s">
        <v>138</v>
      </c>
      <c r="D111" s="5">
        <v>4215872000</v>
      </c>
      <c r="E111" s="5">
        <v>2176648000</v>
      </c>
      <c r="F111" s="5">
        <v>3852966000</v>
      </c>
      <c r="G111" s="5">
        <v>5565342000</v>
      </c>
      <c r="I111" s="5">
        <v>4215872000</v>
      </c>
      <c r="J111" s="5">
        <v>5000995000</v>
      </c>
      <c r="K111" s="5">
        <v>1745368606000</v>
      </c>
      <c r="L111" s="5">
        <v>1801157462000</v>
      </c>
      <c r="M111" s="5">
        <v>979407038000</v>
      </c>
      <c r="N111" s="5">
        <v>1598832360000</v>
      </c>
      <c r="O111" s="5">
        <v>1568543089000</v>
      </c>
      <c r="P111" s="5">
        <v>541008002000</v>
      </c>
      <c r="Q111" s="5">
        <v>165440899000</v>
      </c>
      <c r="R111" s="5">
        <v>2773997000</v>
      </c>
      <c r="S111" s="5">
        <v>1152557000</v>
      </c>
      <c r="U111" s="5">
        <v>8438000</v>
      </c>
    </row>
    <row r="112" spans="3:21" ht="15.5" x14ac:dyDescent="0.35">
      <c r="C112" t="s">
        <v>139</v>
      </c>
      <c r="D112" s="5">
        <v>1580128417000</v>
      </c>
      <c r="E112" s="5">
        <v>2385950243000</v>
      </c>
      <c r="F112" s="5">
        <v>1130364050000</v>
      </c>
      <c r="G112" s="5">
        <v>1133097673000</v>
      </c>
      <c r="I112" s="5">
        <v>1580128417000</v>
      </c>
      <c r="J112" s="5">
        <v>1134918284000</v>
      </c>
      <c r="K112" s="5">
        <v>95952275000</v>
      </c>
      <c r="L112" s="5">
        <v>85921333000</v>
      </c>
      <c r="M112" s="5">
        <v>121699966000</v>
      </c>
      <c r="N112" s="5">
        <v>156963646000</v>
      </c>
      <c r="O112" s="5">
        <v>132438375000</v>
      </c>
      <c r="P112" s="5">
        <v>1217821189000</v>
      </c>
      <c r="Q112" s="5">
        <v>1632684658000</v>
      </c>
      <c r="R112" s="5">
        <v>193536602000</v>
      </c>
      <c r="S112" s="5">
        <v>110445213000</v>
      </c>
      <c r="T112" s="5">
        <v>126278091000</v>
      </c>
      <c r="U112" s="5">
        <v>72025568000</v>
      </c>
    </row>
    <row r="113" spans="3:21" ht="15.5" x14ac:dyDescent="0.35">
      <c r="C113" t="s">
        <v>140</v>
      </c>
      <c r="D113" s="5">
        <v>1580128417000</v>
      </c>
      <c r="E113" s="5">
        <v>2385950243000</v>
      </c>
      <c r="F113" s="5">
        <v>1130364050000</v>
      </c>
      <c r="G113" s="5">
        <v>1133097673000</v>
      </c>
      <c r="I113" s="5">
        <v>1580128417000</v>
      </c>
      <c r="J113" s="5">
        <v>1134918284000</v>
      </c>
      <c r="K113" s="5">
        <v>95952275000</v>
      </c>
      <c r="L113" s="5">
        <v>85921333000</v>
      </c>
      <c r="M113" s="5">
        <v>121699966000</v>
      </c>
      <c r="N113" s="5">
        <v>156963646000</v>
      </c>
      <c r="O113" s="5">
        <v>132438375000</v>
      </c>
      <c r="P113" s="5">
        <v>1217821189000</v>
      </c>
      <c r="Q113" s="5">
        <v>1632684658000</v>
      </c>
      <c r="R113" s="5">
        <v>193536602000</v>
      </c>
      <c r="S113" s="5">
        <v>110445213000</v>
      </c>
      <c r="T113" s="5">
        <v>126278091000</v>
      </c>
      <c r="U113" s="5">
        <v>72025568000</v>
      </c>
    </row>
    <row r="114" spans="3:21" ht="15.5" x14ac:dyDescent="0.35">
      <c r="C114" t="s">
        <v>512</v>
      </c>
      <c r="J114" s="5">
        <v>183460000</v>
      </c>
      <c r="Q114" s="5">
        <v>63897678000</v>
      </c>
      <c r="R114" s="5">
        <v>101907746000</v>
      </c>
      <c r="S114" s="5">
        <v>43150043000</v>
      </c>
      <c r="T114" s="5">
        <v>59644800000</v>
      </c>
      <c r="U114" s="5">
        <v>11607078000</v>
      </c>
    </row>
    <row r="115" spans="3:21" ht="15.5" x14ac:dyDescent="0.35">
      <c r="C115" t="s">
        <v>143</v>
      </c>
      <c r="P115" s="5">
        <v>1090138699000</v>
      </c>
      <c r="Q115" s="5">
        <v>1441555313000</v>
      </c>
    </row>
    <row r="116" spans="3:21" ht="15.5" x14ac:dyDescent="0.35">
      <c r="C116" t="s">
        <v>133</v>
      </c>
      <c r="D116" s="5">
        <v>15672033000</v>
      </c>
      <c r="E116" s="5">
        <v>21353225000</v>
      </c>
      <c r="F116" s="5">
        <v>21353225000</v>
      </c>
      <c r="G116" s="5">
        <v>21353225000</v>
      </c>
      <c r="I116" s="5">
        <v>15672033000</v>
      </c>
      <c r="J116" s="5">
        <v>21353225000</v>
      </c>
      <c r="K116" s="5">
        <v>28128754000</v>
      </c>
      <c r="S116" s="5">
        <v>602021000</v>
      </c>
      <c r="T116" s="5">
        <v>9300597000</v>
      </c>
      <c r="U116" s="5">
        <v>10569172000</v>
      </c>
    </row>
    <row r="117" spans="3:21" ht="15.5" x14ac:dyDescent="0.35">
      <c r="C117" t="s">
        <v>2798</v>
      </c>
      <c r="D117" s="5">
        <v>657011000</v>
      </c>
      <c r="E117" s="5">
        <v>1040514000</v>
      </c>
      <c r="F117" s="5">
        <v>1416189000</v>
      </c>
      <c r="G117" s="5">
        <v>1784198000</v>
      </c>
      <c r="I117" s="5">
        <v>657011000</v>
      </c>
      <c r="J117" s="5">
        <v>2144694000</v>
      </c>
      <c r="K117" s="5">
        <v>3568207000</v>
      </c>
      <c r="L117" s="5">
        <v>374794000</v>
      </c>
      <c r="M117" s="5">
        <v>945760000</v>
      </c>
      <c r="N117" s="5">
        <v>866607000</v>
      </c>
      <c r="O117" s="5">
        <v>1303227000</v>
      </c>
      <c r="P117" s="5">
        <v>3431286000</v>
      </c>
      <c r="Q117" s="5">
        <v>5173514000</v>
      </c>
      <c r="R117" s="5">
        <v>5927277000</v>
      </c>
      <c r="S117" s="5">
        <v>1691012000</v>
      </c>
    </row>
    <row r="118" spans="3:21" ht="15.5" x14ac:dyDescent="0.35">
      <c r="C118" t="s">
        <v>147</v>
      </c>
      <c r="D118" s="5">
        <v>2393723788000</v>
      </c>
      <c r="E118" s="5">
        <v>3354952457000</v>
      </c>
      <c r="F118" s="5">
        <v>3365677055000</v>
      </c>
      <c r="G118" s="5">
        <v>3413787435000</v>
      </c>
      <c r="I118" s="5">
        <v>2393723788000</v>
      </c>
      <c r="J118" s="5">
        <v>3355312397000</v>
      </c>
      <c r="K118" s="5">
        <v>5999367962000</v>
      </c>
      <c r="L118" s="5">
        <v>4838764590000</v>
      </c>
      <c r="M118" s="5">
        <v>2830328623000</v>
      </c>
      <c r="N118" s="5">
        <v>4053512077000</v>
      </c>
      <c r="O118" s="5">
        <v>3574948165000</v>
      </c>
      <c r="P118" s="5">
        <v>3030581267000</v>
      </c>
      <c r="Q118" s="5">
        <v>2495163449000</v>
      </c>
      <c r="R118" s="5">
        <v>754380347000</v>
      </c>
      <c r="S118" s="5">
        <v>678125694000</v>
      </c>
      <c r="T118" s="5">
        <v>466274095000</v>
      </c>
      <c r="U118" s="5">
        <v>300451852000</v>
      </c>
    </row>
    <row r="119" spans="3:21" ht="15.5" x14ac:dyDescent="0.35">
      <c r="C119" t="s">
        <v>148</v>
      </c>
    </row>
    <row r="120" spans="3:21" ht="15.5" x14ac:dyDescent="0.35">
      <c r="C120" t="s">
        <v>149</v>
      </c>
      <c r="D120" s="5">
        <v>392155384000</v>
      </c>
      <c r="E120" s="5">
        <v>392155384000</v>
      </c>
      <c r="F120" s="5">
        <v>392155384000</v>
      </c>
      <c r="G120" s="5">
        <v>392155384000</v>
      </c>
      <c r="I120" s="5">
        <v>392155384000</v>
      </c>
      <c r="J120" s="5">
        <v>392155384000</v>
      </c>
      <c r="K120" s="5">
        <v>392155384000</v>
      </c>
      <c r="L120" s="5">
        <v>392155384000</v>
      </c>
      <c r="M120" s="5">
        <v>392155384000</v>
      </c>
      <c r="N120" s="5">
        <v>392155384000</v>
      </c>
      <c r="O120" s="5">
        <v>392155384000</v>
      </c>
      <c r="P120" s="5">
        <v>392155384000</v>
      </c>
      <c r="Q120" s="5">
        <v>392155384000</v>
      </c>
      <c r="R120" s="5">
        <v>392155384000</v>
      </c>
      <c r="S120" s="5">
        <v>392155384000</v>
      </c>
      <c r="T120" s="5">
        <v>392155384000</v>
      </c>
      <c r="U120" s="5">
        <v>362743784000</v>
      </c>
    </row>
    <row r="121" spans="3:21" ht="15.5" x14ac:dyDescent="0.35">
      <c r="C121" t="s">
        <v>151</v>
      </c>
      <c r="D121" s="5">
        <v>335811174000</v>
      </c>
      <c r="E121" s="5">
        <v>335811174000</v>
      </c>
      <c r="F121" s="5">
        <v>335811174000</v>
      </c>
      <c r="G121" s="5">
        <v>335811174000</v>
      </c>
      <c r="I121" s="5">
        <v>335811174000</v>
      </c>
      <c r="J121" s="5">
        <v>335811174000</v>
      </c>
      <c r="K121" s="5">
        <v>335811174000</v>
      </c>
      <c r="L121" s="5">
        <v>335811174000</v>
      </c>
      <c r="M121" s="5">
        <v>335811174000</v>
      </c>
      <c r="N121" s="5">
        <v>335811174000</v>
      </c>
      <c r="O121" s="5">
        <v>335811174000</v>
      </c>
      <c r="P121" s="5">
        <v>335811174000</v>
      </c>
      <c r="Q121" s="5">
        <v>335791174000</v>
      </c>
      <c r="R121" s="5">
        <v>335711949000</v>
      </c>
      <c r="S121" s="5">
        <v>330126174000</v>
      </c>
      <c r="T121" s="5">
        <v>330126174000</v>
      </c>
      <c r="U121" s="5">
        <v>-32356810000</v>
      </c>
    </row>
    <row r="122" spans="3:21" ht="15.5" x14ac:dyDescent="0.35">
      <c r="C122" t="s">
        <v>1721</v>
      </c>
      <c r="D122" s="5">
        <v>335811174000</v>
      </c>
      <c r="E122" s="5">
        <v>335811174000</v>
      </c>
      <c r="F122" s="5">
        <v>335811174000</v>
      </c>
      <c r="G122" s="5">
        <v>335811174000</v>
      </c>
      <c r="I122" s="5">
        <v>335811174000</v>
      </c>
      <c r="J122" s="5">
        <v>335811174000</v>
      </c>
      <c r="K122" s="5">
        <v>335811174000</v>
      </c>
      <c r="L122" s="5">
        <v>335811174000</v>
      </c>
      <c r="M122" s="5">
        <v>335811174000</v>
      </c>
      <c r="N122" s="5">
        <v>335811174000</v>
      </c>
      <c r="O122" s="5">
        <v>335811174000</v>
      </c>
      <c r="P122" s="5">
        <v>335811174000</v>
      </c>
      <c r="Q122" s="5">
        <v>335791174000</v>
      </c>
      <c r="R122" s="5">
        <v>335711949000</v>
      </c>
      <c r="S122" s="5">
        <v>330126174000</v>
      </c>
      <c r="T122" s="5">
        <v>330126174000</v>
      </c>
      <c r="U122" s="5">
        <v>-32356810000</v>
      </c>
    </row>
    <row r="123" spans="3:21" ht="15.5" x14ac:dyDescent="0.35">
      <c r="C123" t="s">
        <v>152</v>
      </c>
      <c r="D123" s="5">
        <v>-8008007000</v>
      </c>
      <c r="E123" s="5">
        <v>28557736000</v>
      </c>
      <c r="F123" s="5">
        <v>28023949000</v>
      </c>
      <c r="G123" s="5">
        <v>-18888486000</v>
      </c>
      <c r="I123" s="5">
        <v>-8008007000</v>
      </c>
      <c r="J123" s="5">
        <v>39376257000</v>
      </c>
      <c r="K123" s="5">
        <v>982053317000</v>
      </c>
      <c r="L123" s="5">
        <v>1941575040000</v>
      </c>
      <c r="M123" s="5">
        <v>1909919631000</v>
      </c>
      <c r="N123" s="5">
        <v>1828328683000</v>
      </c>
      <c r="O123" s="5">
        <v>1753147366000</v>
      </c>
      <c r="P123" s="5">
        <v>1688607272000</v>
      </c>
      <c r="Q123" s="5">
        <v>1939053353000</v>
      </c>
      <c r="R123" s="5">
        <v>1490785319000</v>
      </c>
      <c r="S123" s="5">
        <v>884429156000</v>
      </c>
      <c r="T123" s="5">
        <v>667664134000</v>
      </c>
      <c r="U123" s="5">
        <v>353714969000</v>
      </c>
    </row>
    <row r="124" spans="3:21" ht="15.5" x14ac:dyDescent="0.35">
      <c r="C124" t="s">
        <v>153</v>
      </c>
      <c r="D124" s="5">
        <v>39950971000</v>
      </c>
      <c r="E124" s="5">
        <v>39950971000</v>
      </c>
      <c r="F124" s="5">
        <v>39950971000</v>
      </c>
      <c r="G124" s="5">
        <v>39950971000</v>
      </c>
      <c r="I124" s="5">
        <v>39950971000</v>
      </c>
      <c r="J124" s="5">
        <v>39950971000</v>
      </c>
      <c r="K124" s="5">
        <v>39950971000</v>
      </c>
      <c r="L124" s="5">
        <v>25950971000</v>
      </c>
      <c r="M124" s="5">
        <v>25950971000</v>
      </c>
      <c r="N124" s="5">
        <v>25950971000</v>
      </c>
      <c r="O124" s="5">
        <v>25950971000</v>
      </c>
      <c r="P124" s="5">
        <v>25950971000</v>
      </c>
      <c r="Q124" s="5">
        <v>20950971000</v>
      </c>
      <c r="R124" s="5">
        <v>15950971000</v>
      </c>
      <c r="S124" s="5">
        <v>10950971000</v>
      </c>
      <c r="T124" s="5">
        <v>5950971000</v>
      </c>
    </row>
    <row r="125" spans="3:21" ht="15.5" x14ac:dyDescent="0.35">
      <c r="C125" t="s">
        <v>154</v>
      </c>
      <c r="D125" s="5">
        <v>-47958978000</v>
      </c>
      <c r="E125" s="5">
        <v>-11393235000</v>
      </c>
      <c r="F125" s="5">
        <v>-11927022000</v>
      </c>
      <c r="G125" s="5">
        <v>-58839457000</v>
      </c>
      <c r="I125" s="5">
        <v>-47958978000</v>
      </c>
      <c r="J125" s="5">
        <v>-574714000</v>
      </c>
      <c r="K125" s="5">
        <v>942102346000</v>
      </c>
      <c r="L125" s="5">
        <v>1915624069000</v>
      </c>
      <c r="M125" s="5">
        <v>1883968660000</v>
      </c>
      <c r="N125" s="5">
        <v>1802377712000</v>
      </c>
      <c r="O125" s="5">
        <v>1727196395000</v>
      </c>
      <c r="P125" s="5">
        <v>1662656301000</v>
      </c>
      <c r="Q125" s="5">
        <v>1918102382000</v>
      </c>
      <c r="R125" s="5">
        <v>1474834348000</v>
      </c>
      <c r="S125" s="5">
        <v>873478185000</v>
      </c>
      <c r="T125" s="5">
        <v>661713163000</v>
      </c>
    </row>
    <row r="126" spans="3:21" ht="15.5" x14ac:dyDescent="0.35">
      <c r="C126" t="s">
        <v>155</v>
      </c>
      <c r="D126" s="5">
        <v>-8008007000</v>
      </c>
      <c r="E126" s="5">
        <v>28557736000</v>
      </c>
      <c r="F126" s="5">
        <v>28023949000</v>
      </c>
      <c r="G126" s="5">
        <v>-18888486000</v>
      </c>
      <c r="I126" s="5">
        <v>-8008007000</v>
      </c>
      <c r="J126" s="5">
        <v>39376257000</v>
      </c>
      <c r="K126" s="5">
        <v>982053317000</v>
      </c>
      <c r="L126" s="5">
        <v>1941575040000</v>
      </c>
      <c r="M126" s="5">
        <v>1909919631000</v>
      </c>
      <c r="N126" s="5">
        <v>1828328683000</v>
      </c>
      <c r="O126" s="5">
        <v>1753147366000</v>
      </c>
      <c r="P126" s="5">
        <v>1688607272000</v>
      </c>
      <c r="Q126" s="5">
        <v>1939053353000</v>
      </c>
      <c r="R126" s="5">
        <v>1490785319000</v>
      </c>
      <c r="S126" s="5">
        <v>884429156000</v>
      </c>
      <c r="T126" s="5">
        <v>667664134000</v>
      </c>
      <c r="U126" s="5">
        <v>353714969000</v>
      </c>
    </row>
    <row r="127" spans="3:21" ht="15.5" x14ac:dyDescent="0.35">
      <c r="C127" t="s">
        <v>156</v>
      </c>
      <c r="D127" s="5">
        <v>17366858000</v>
      </c>
      <c r="E127" s="5">
        <v>17422114000</v>
      </c>
      <c r="F127" s="5">
        <v>17457288000</v>
      </c>
      <c r="G127" s="5">
        <v>17499959000</v>
      </c>
      <c r="I127" s="5">
        <v>17366858000</v>
      </c>
      <c r="J127" s="5">
        <v>17547858000</v>
      </c>
      <c r="K127" s="5">
        <v>17780926000</v>
      </c>
      <c r="L127" s="5">
        <v>18265477000</v>
      </c>
      <c r="M127" s="5">
        <v>18870295000</v>
      </c>
      <c r="N127" s="5">
        <v>19798771000</v>
      </c>
      <c r="O127" s="5">
        <v>20474586000</v>
      </c>
      <c r="P127" s="5">
        <v>16174425000</v>
      </c>
      <c r="Q127" s="5">
        <v>10902959000</v>
      </c>
      <c r="R127" s="5">
        <v>7686961000</v>
      </c>
      <c r="S127" s="5">
        <v>3456261000</v>
      </c>
      <c r="T127" s="5">
        <v>335336000</v>
      </c>
      <c r="U127" s="5">
        <v>346482000</v>
      </c>
    </row>
    <row r="128" spans="3:21" ht="15.5" x14ac:dyDescent="0.35">
      <c r="C128" t="s">
        <v>9</v>
      </c>
      <c r="D128" s="5">
        <v>943811118000</v>
      </c>
      <c r="E128" s="5">
        <v>980024441000</v>
      </c>
      <c r="F128" s="5">
        <v>979525828000</v>
      </c>
      <c r="G128" s="5">
        <v>932656064000</v>
      </c>
      <c r="I128" s="5">
        <v>943811118000</v>
      </c>
      <c r="J128" s="5">
        <v>990968706000</v>
      </c>
      <c r="K128" s="5">
        <v>1930679284000</v>
      </c>
      <c r="L128" s="5">
        <v>2945584807000</v>
      </c>
      <c r="M128" s="5">
        <v>2631877763000</v>
      </c>
      <c r="N128" s="5">
        <v>2541085146000</v>
      </c>
      <c r="O128" s="5">
        <v>2487142294000</v>
      </c>
      <c r="P128" s="5">
        <v>2418142936000</v>
      </c>
      <c r="Q128" s="5">
        <v>2654086359000</v>
      </c>
      <c r="R128" s="5">
        <v>2218854858000</v>
      </c>
      <c r="S128" s="5">
        <v>1609663921000</v>
      </c>
      <c r="T128" s="5">
        <v>1390281028000</v>
      </c>
      <c r="U128" s="5">
        <v>684448425000</v>
      </c>
    </row>
    <row r="129" spans="2:21" ht="15.5" x14ac:dyDescent="0.35">
      <c r="C129" t="s">
        <v>157</v>
      </c>
      <c r="D129" s="5">
        <v>3337534906000</v>
      </c>
      <c r="E129" s="5">
        <v>4334976898000</v>
      </c>
      <c r="F129" s="5">
        <v>4345202883000</v>
      </c>
      <c r="G129" s="5">
        <v>4346443499000</v>
      </c>
      <c r="I129" s="5">
        <v>3337534906000</v>
      </c>
      <c r="J129" s="5">
        <v>4346281103000</v>
      </c>
      <c r="K129" s="5">
        <v>7930047246000</v>
      </c>
      <c r="L129" s="5">
        <v>7784349397000</v>
      </c>
      <c r="M129" s="5">
        <v>5462206386000</v>
      </c>
      <c r="N129" s="5">
        <v>6594597223000</v>
      </c>
      <c r="O129" s="5">
        <v>6062090459000</v>
      </c>
      <c r="P129" s="5">
        <v>5448724203000</v>
      </c>
      <c r="Q129" s="5">
        <v>5149249808000</v>
      </c>
      <c r="R129" s="5">
        <v>2973235205000</v>
      </c>
      <c r="S129" s="5">
        <v>2287789615000</v>
      </c>
      <c r="T129" s="5">
        <v>1856555123000</v>
      </c>
      <c r="U129" s="5">
        <v>984900277000</v>
      </c>
    </row>
    <row r="130" spans="2:21" ht="15.5" x14ac:dyDescent="0.35">
      <c r="C130" t="s">
        <v>158</v>
      </c>
      <c r="D130" s="5">
        <v>39215538400</v>
      </c>
      <c r="E130" s="5">
        <v>39215538400</v>
      </c>
      <c r="F130" s="5">
        <v>39215538400</v>
      </c>
      <c r="G130" s="5">
        <v>39215538400</v>
      </c>
      <c r="I130" s="5">
        <v>39215538400</v>
      </c>
      <c r="J130" s="5">
        <v>39215538400</v>
      </c>
      <c r="K130" s="5">
        <v>39215538400</v>
      </c>
      <c r="L130" s="5">
        <v>39215538400</v>
      </c>
      <c r="M130" s="5">
        <v>39215538400</v>
      </c>
      <c r="N130" s="5">
        <v>39215538400</v>
      </c>
      <c r="O130" s="5">
        <v>39215538400</v>
      </c>
      <c r="P130" s="5">
        <v>39215538400</v>
      </c>
      <c r="Q130" s="5">
        <v>39215538400</v>
      </c>
      <c r="R130" s="5">
        <v>3921553840</v>
      </c>
      <c r="S130" s="5">
        <v>3921553840</v>
      </c>
      <c r="T130" s="5">
        <v>3921553840</v>
      </c>
      <c r="U130" s="5">
        <v>3627437840</v>
      </c>
    </row>
    <row r="132" spans="2:21" ht="15.5" x14ac:dyDescent="0.35">
      <c r="B132" t="s">
        <v>159</v>
      </c>
      <c r="C132" t="s">
        <v>160</v>
      </c>
      <c r="D132" s="5">
        <v>24266610000</v>
      </c>
      <c r="E132" s="5">
        <v>30626547000</v>
      </c>
      <c r="F132" s="5">
        <v>21241768000</v>
      </c>
      <c r="G132" s="5">
        <v>14663948000</v>
      </c>
      <c r="I132" s="5">
        <v>90798873000</v>
      </c>
      <c r="J132" s="5">
        <v>-9264921000</v>
      </c>
      <c r="K132" s="5">
        <v>20722778000</v>
      </c>
      <c r="L132" s="5">
        <v>133330929000</v>
      </c>
      <c r="M132" s="5">
        <v>54873020000</v>
      </c>
      <c r="N132" s="5">
        <v>112583859000</v>
      </c>
      <c r="O132" s="5">
        <v>159362319000</v>
      </c>
      <c r="P132" s="5">
        <v>588625237000</v>
      </c>
      <c r="Q132" s="5">
        <v>344825610000</v>
      </c>
      <c r="R132" s="5">
        <v>378485900000</v>
      </c>
      <c r="S132" s="5">
        <v>592692519000</v>
      </c>
      <c r="T132" s="5">
        <v>170388089000</v>
      </c>
      <c r="U132" s="5">
        <v>261175520000</v>
      </c>
    </row>
    <row r="133" spans="2:21" ht="15.5" x14ac:dyDescent="0.35">
      <c r="C133" t="s">
        <v>161</v>
      </c>
      <c r="D133" s="5">
        <v>164304800000</v>
      </c>
      <c r="E133" s="5">
        <v>164794724000</v>
      </c>
      <c r="F133" s="5">
        <v>127134664000</v>
      </c>
      <c r="G133" s="5">
        <v>158272114000</v>
      </c>
      <c r="I133" s="5">
        <v>614506302000</v>
      </c>
      <c r="J133" s="5">
        <v>659084888000</v>
      </c>
      <c r="K133" s="5">
        <v>835088323000</v>
      </c>
      <c r="L133" s="5">
        <v>1318096150000</v>
      </c>
      <c r="M133" s="5">
        <v>1352349995000</v>
      </c>
      <c r="N133" s="5">
        <v>1284214566000</v>
      </c>
      <c r="O133" s="5">
        <v>1460722971000</v>
      </c>
      <c r="P133" s="5">
        <v>1978124968000</v>
      </c>
      <c r="Q133" s="5">
        <v>1973481263000</v>
      </c>
      <c r="R133" s="5">
        <v>1607166618000</v>
      </c>
      <c r="S133" s="5">
        <v>1596123342000</v>
      </c>
      <c r="T133" s="5">
        <v>1033390812000</v>
      </c>
      <c r="U133" s="5">
        <v>793027700000</v>
      </c>
    </row>
    <row r="134" spans="2:21" ht="15.5" x14ac:dyDescent="0.35">
      <c r="C134" t="s">
        <v>1494</v>
      </c>
    </row>
    <row r="135" spans="2:21" ht="15.5" x14ac:dyDescent="0.35">
      <c r="C135" t="s">
        <v>565</v>
      </c>
      <c r="D135" s="5">
        <v>-95300580000</v>
      </c>
      <c r="E135" s="5">
        <v>-75130166000</v>
      </c>
      <c r="F135" s="5">
        <v>-44862699000</v>
      </c>
      <c r="G135" s="5">
        <v>-24239668000</v>
      </c>
      <c r="I135" s="5">
        <v>-239533113000</v>
      </c>
      <c r="J135" s="5">
        <v>-323671656000</v>
      </c>
      <c r="K135" s="5">
        <v>-433212129000</v>
      </c>
      <c r="L135" s="5">
        <v>-582506040000</v>
      </c>
      <c r="M135" s="5">
        <v>-654191494000</v>
      </c>
      <c r="N135" s="5">
        <v>-439838563000</v>
      </c>
      <c r="O135" s="5">
        <v>-790998940000</v>
      </c>
      <c r="P135" s="5">
        <v>-801952999000</v>
      </c>
      <c r="Q135" s="5">
        <v>-916641996000</v>
      </c>
      <c r="R135" s="5">
        <v>-632297232000</v>
      </c>
      <c r="S135" s="5">
        <v>-660378110000</v>
      </c>
      <c r="T135" s="5">
        <v>-597276799000</v>
      </c>
      <c r="U135" s="5">
        <v>-338080371000</v>
      </c>
    </row>
    <row r="136" spans="2:21" ht="15.5" x14ac:dyDescent="0.35">
      <c r="C136" t="s">
        <v>2799</v>
      </c>
      <c r="D136" s="5">
        <v>-22367150000</v>
      </c>
      <c r="E136" s="5">
        <v>-56056743000</v>
      </c>
      <c r="F136" s="5">
        <v>-58439658000</v>
      </c>
      <c r="G136" s="5">
        <v>-115711054000</v>
      </c>
      <c r="I136" s="5">
        <v>-252574605000</v>
      </c>
      <c r="J136" s="5">
        <v>-332359617000</v>
      </c>
      <c r="K136" s="5">
        <v>-343565725000</v>
      </c>
      <c r="L136" s="5">
        <v>-562720036000</v>
      </c>
      <c r="M136" s="5">
        <v>-597808662000</v>
      </c>
      <c r="N136" s="5">
        <v>-679969409000</v>
      </c>
      <c r="O136" s="5">
        <v>-417636903000</v>
      </c>
      <c r="P136" s="5">
        <v>-377104918000</v>
      </c>
      <c r="Q136" s="5">
        <v>-591179169000</v>
      </c>
      <c r="R136" s="5">
        <v>-509379497000</v>
      </c>
      <c r="S136" s="5">
        <v>-275483891000</v>
      </c>
      <c r="T136" s="5">
        <v>-189484070000</v>
      </c>
      <c r="U136" s="5">
        <v>-163700072000</v>
      </c>
    </row>
    <row r="137" spans="2:21" ht="15.5" x14ac:dyDescent="0.35">
      <c r="C137" t="s">
        <v>516</v>
      </c>
      <c r="D137" s="5">
        <v>-117667730000</v>
      </c>
      <c r="E137" s="5">
        <v>-131186909000</v>
      </c>
      <c r="F137" s="5">
        <v>-103302357000</v>
      </c>
      <c r="G137" s="5">
        <v>-139950722000</v>
      </c>
      <c r="I137" s="5">
        <v>-492107718000</v>
      </c>
      <c r="J137" s="5">
        <v>-656031273000</v>
      </c>
      <c r="K137" s="5">
        <v>-776777854000</v>
      </c>
      <c r="L137" s="5">
        <v>-1145226076000</v>
      </c>
      <c r="M137" s="5">
        <v>-1252000156000</v>
      </c>
      <c r="N137" s="5">
        <v>-1119807972000</v>
      </c>
      <c r="O137" s="5">
        <v>-1208635843000</v>
      </c>
      <c r="P137" s="5">
        <v>-1179057917000</v>
      </c>
      <c r="Q137" s="5">
        <v>-1507821165000</v>
      </c>
      <c r="R137" s="5">
        <v>-1141676729000</v>
      </c>
      <c r="S137" s="5">
        <v>-935862001000</v>
      </c>
      <c r="T137" s="5">
        <v>-786760869000</v>
      </c>
      <c r="U137" s="5">
        <v>-501780443000</v>
      </c>
    </row>
    <row r="138" spans="2:21" ht="15.5" x14ac:dyDescent="0.35">
      <c r="C138" t="s">
        <v>169</v>
      </c>
      <c r="D138" s="5">
        <v>172787000</v>
      </c>
      <c r="E138" s="5">
        <v>31795000</v>
      </c>
      <c r="F138" s="5">
        <v>28118000</v>
      </c>
      <c r="G138" s="5">
        <v>51367000</v>
      </c>
      <c r="I138" s="5">
        <v>284067000</v>
      </c>
      <c r="J138" s="5">
        <v>163722000</v>
      </c>
      <c r="K138" s="5">
        <v>243112000</v>
      </c>
      <c r="L138" s="5">
        <v>230569000</v>
      </c>
      <c r="M138" s="5">
        <v>245580000</v>
      </c>
      <c r="N138" s="5">
        <v>416523000</v>
      </c>
      <c r="O138" s="5">
        <v>671429000</v>
      </c>
      <c r="P138" s="5">
        <v>39146000</v>
      </c>
      <c r="Q138" s="5">
        <v>1823954000</v>
      </c>
      <c r="R138" s="5">
        <v>2057943000</v>
      </c>
      <c r="S138" s="5">
        <v>14301292000</v>
      </c>
      <c r="T138" s="5">
        <v>4442557000</v>
      </c>
      <c r="U138" s="5">
        <v>981311000</v>
      </c>
    </row>
    <row r="139" spans="2:21" ht="15.5" x14ac:dyDescent="0.35">
      <c r="C139" t="s">
        <v>664</v>
      </c>
      <c r="D139" s="5">
        <v>-9366000</v>
      </c>
      <c r="E139" s="5">
        <v>186524000</v>
      </c>
      <c r="F139" s="5">
        <v>-177158000</v>
      </c>
    </row>
    <row r="140" spans="2:21" ht="15.5" x14ac:dyDescent="0.35">
      <c r="C140" t="s">
        <v>2800</v>
      </c>
      <c r="D140" s="5">
        <v>-496915000</v>
      </c>
      <c r="F140" s="5">
        <v>94428000</v>
      </c>
      <c r="G140" s="5">
        <v>-94428000</v>
      </c>
      <c r="I140" s="5">
        <v>-496915000</v>
      </c>
      <c r="J140" s="5">
        <v>-467493000</v>
      </c>
      <c r="K140" s="5">
        <v>-437449000</v>
      </c>
      <c r="L140" s="5">
        <v>-342846000</v>
      </c>
      <c r="M140" s="5">
        <v>-465009000</v>
      </c>
      <c r="N140" s="5">
        <v>-3850949000</v>
      </c>
      <c r="O140" s="5">
        <v>-47757533000</v>
      </c>
      <c r="P140" s="5">
        <v>-115287005000</v>
      </c>
      <c r="Q140" s="5">
        <v>-33552398000</v>
      </c>
      <c r="R140" s="5">
        <v>-1146814000</v>
      </c>
      <c r="S140" s="5">
        <v>-766553000</v>
      </c>
      <c r="T140" s="5">
        <v>-3326643000</v>
      </c>
      <c r="U140" s="5">
        <v>-414171000</v>
      </c>
    </row>
    <row r="141" spans="2:21" ht="15.5" x14ac:dyDescent="0.35">
      <c r="C141" t="s">
        <v>167</v>
      </c>
      <c r="D141" s="5">
        <v>-22036966000</v>
      </c>
      <c r="E141" s="5">
        <v>-3199587000</v>
      </c>
      <c r="F141" s="5">
        <v>-2535927000</v>
      </c>
      <c r="G141" s="5">
        <v>-3614383000</v>
      </c>
    </row>
    <row r="142" spans="2:21" ht="15.5" x14ac:dyDescent="0.35">
      <c r="C142" t="s">
        <v>642</v>
      </c>
      <c r="I142" s="5">
        <v>-13460416000</v>
      </c>
      <c r="J142" s="5">
        <v>-10987445000</v>
      </c>
      <c r="K142" s="5">
        <v>-18723080000</v>
      </c>
      <c r="L142" s="5">
        <v>-30848396000</v>
      </c>
      <c r="M142" s="5">
        <v>-29930438000</v>
      </c>
      <c r="N142" s="5">
        <v>-47146413000</v>
      </c>
      <c r="O142" s="5">
        <v>-34971165000</v>
      </c>
      <c r="P142" s="5">
        <v>-79629544000</v>
      </c>
      <c r="Q142" s="5">
        <v>-52088961000</v>
      </c>
      <c r="R142" s="5">
        <v>-76818063000</v>
      </c>
      <c r="S142" s="5">
        <v>-70575183000</v>
      </c>
      <c r="T142" s="5">
        <v>-71172531000</v>
      </c>
      <c r="U142" s="5">
        <v>-30499640000</v>
      </c>
    </row>
    <row r="143" spans="2:21" ht="15.5" x14ac:dyDescent="0.35">
      <c r="C143" t="s">
        <v>1863</v>
      </c>
      <c r="I143" s="5">
        <v>-17926447000</v>
      </c>
      <c r="J143" s="5">
        <v>-1027320000</v>
      </c>
      <c r="K143" s="5">
        <v>-18670274000</v>
      </c>
      <c r="L143" s="5">
        <v>-8578472000</v>
      </c>
      <c r="M143" s="5">
        <v>-15326952000</v>
      </c>
      <c r="N143" s="5">
        <v>-1241896000</v>
      </c>
      <c r="O143" s="5">
        <v>-10667540000</v>
      </c>
      <c r="P143" s="5">
        <v>-15564411000</v>
      </c>
      <c r="Q143" s="5">
        <v>-37017083000</v>
      </c>
      <c r="R143" s="5">
        <v>-11097055000</v>
      </c>
      <c r="S143" s="5">
        <v>-10528378000</v>
      </c>
      <c r="T143" s="5">
        <v>-6185237000</v>
      </c>
      <c r="U143" s="5">
        <v>-139237000</v>
      </c>
    </row>
    <row r="144" spans="2:21" ht="15.5" x14ac:dyDescent="0.35">
      <c r="C144" t="s">
        <v>2801</v>
      </c>
      <c r="D144" s="5">
        <v>-22036966000</v>
      </c>
      <c r="E144" s="5">
        <v>-3199587000</v>
      </c>
      <c r="F144" s="5">
        <v>-2535927000</v>
      </c>
      <c r="G144" s="5">
        <v>-3614383000</v>
      </c>
      <c r="I144" s="5">
        <v>-31386863000</v>
      </c>
      <c r="J144" s="5">
        <v>-12014765000</v>
      </c>
      <c r="K144" s="5">
        <v>-37393354000</v>
      </c>
      <c r="L144" s="5">
        <v>-39426868000</v>
      </c>
      <c r="M144" s="5">
        <v>-45257390000</v>
      </c>
      <c r="N144" s="5">
        <v>-48388309000</v>
      </c>
      <c r="O144" s="5">
        <v>-45638705000</v>
      </c>
      <c r="P144" s="5">
        <v>-95193955000</v>
      </c>
      <c r="Q144" s="5">
        <v>-89106044000</v>
      </c>
      <c r="R144" s="5">
        <v>-87915118000</v>
      </c>
      <c r="S144" s="5">
        <v>-81103561000</v>
      </c>
      <c r="T144" s="5">
        <v>-77357768000</v>
      </c>
      <c r="U144" s="5">
        <v>-30638877000</v>
      </c>
    </row>
    <row r="145" spans="3:21" ht="15.5" x14ac:dyDescent="0.35">
      <c r="C145" t="s">
        <v>172</v>
      </c>
      <c r="D145" s="5">
        <v>-28023483000</v>
      </c>
      <c r="E145" s="5">
        <v>-22660617000</v>
      </c>
      <c r="F145" s="5">
        <v>-25409776000</v>
      </c>
      <c r="G145" s="5">
        <v>-7406395000</v>
      </c>
      <c r="I145" s="5">
        <v>-83500271000</v>
      </c>
      <c r="J145" s="5">
        <v>-3547178000</v>
      </c>
      <c r="K145" s="5">
        <v>-2930585000</v>
      </c>
      <c r="L145" s="5">
        <v>-15943474000</v>
      </c>
      <c r="M145" s="5">
        <v>-20556488000</v>
      </c>
      <c r="N145" s="5">
        <v>-10622270000</v>
      </c>
      <c r="O145" s="5">
        <v>-4930640000</v>
      </c>
      <c r="P145" s="5">
        <v>-266837954000</v>
      </c>
      <c r="Q145" s="5">
        <v>-175077579000</v>
      </c>
      <c r="R145" s="5">
        <v>14753985000</v>
      </c>
      <c r="S145" s="5">
        <v>-58102244000</v>
      </c>
      <c r="T145" s="5">
        <v>402726742000</v>
      </c>
      <c r="U145" s="5">
        <v>-352459662000</v>
      </c>
    </row>
    <row r="146" spans="3:21" ht="15.5" x14ac:dyDescent="0.35">
      <c r="C146" t="s">
        <v>173</v>
      </c>
      <c r="D146" s="5">
        <v>3449955000</v>
      </c>
      <c r="E146" s="5">
        <v>-7836214000</v>
      </c>
      <c r="F146" s="5">
        <v>4919357000</v>
      </c>
      <c r="G146" s="5">
        <v>-6439267000</v>
      </c>
      <c r="I146" s="5">
        <v>-5906169000</v>
      </c>
      <c r="J146" s="5">
        <v>8131659000</v>
      </c>
      <c r="K146" s="5">
        <v>-15275632000</v>
      </c>
      <c r="L146" s="5">
        <v>-118419350000</v>
      </c>
      <c r="M146" s="5">
        <v>-38953711000</v>
      </c>
      <c r="N146" s="5">
        <v>-99814184000</v>
      </c>
      <c r="O146" s="5">
        <v>-159720397000</v>
      </c>
      <c r="P146" s="5">
        <v>-368384278000</v>
      </c>
      <c r="Q146" s="5">
        <v>-123077290000</v>
      </c>
      <c r="R146" s="5">
        <v>-393516584000</v>
      </c>
      <c r="S146" s="5">
        <v>-555322252000</v>
      </c>
      <c r="T146" s="5">
        <v>-569288992000</v>
      </c>
      <c r="U146" s="5">
        <v>-56425257000</v>
      </c>
    </row>
    <row r="147" spans="3:21" ht="15.5" x14ac:dyDescent="0.35">
      <c r="C147" t="s">
        <v>174</v>
      </c>
      <c r="D147" s="5">
        <v>1268901000</v>
      </c>
      <c r="E147" s="5">
        <v>-6696974000</v>
      </c>
      <c r="F147" s="5">
        <v>-230660000</v>
      </c>
      <c r="G147" s="5">
        <v>-35200000</v>
      </c>
      <c r="I147" s="5">
        <v>-5693933000</v>
      </c>
      <c r="J147" s="5">
        <v>-6576528000</v>
      </c>
      <c r="K147" s="5">
        <v>-5866727000</v>
      </c>
      <c r="L147" s="5">
        <v>-121363700000</v>
      </c>
      <c r="M147" s="5">
        <v>-53433716000</v>
      </c>
      <c r="N147" s="5">
        <v>-9705669000</v>
      </c>
      <c r="O147" s="5">
        <v>-9028342000</v>
      </c>
      <c r="P147" s="5">
        <v>-75803352000</v>
      </c>
      <c r="Q147" s="5">
        <v>-72423053000</v>
      </c>
      <c r="R147" s="5">
        <v>-70842268000</v>
      </c>
      <c r="S147" s="5">
        <v>-322636377000</v>
      </c>
      <c r="T147" s="5">
        <v>-170436634000</v>
      </c>
      <c r="U147" s="5">
        <v>-74950629000</v>
      </c>
    </row>
    <row r="148" spans="3:21" ht="15.5" x14ac:dyDescent="0.35">
      <c r="C148" t="s">
        <v>1376</v>
      </c>
    </row>
    <row r="149" spans="3:21" ht="15.5" x14ac:dyDescent="0.35">
      <c r="C149" t="s">
        <v>2187</v>
      </c>
      <c r="D149" s="5">
        <v>3010147000</v>
      </c>
      <c r="E149" s="5">
        <v>-3010147000</v>
      </c>
      <c r="U149" s="5">
        <v>55984143000</v>
      </c>
    </row>
    <row r="150" spans="3:21" ht="15.5" x14ac:dyDescent="0.35">
      <c r="C150" t="s">
        <v>2802</v>
      </c>
      <c r="D150" s="5">
        <v>-1598593000</v>
      </c>
      <c r="E150" s="5">
        <v>1870906000</v>
      </c>
      <c r="F150" s="5">
        <v>4564199000</v>
      </c>
      <c r="G150" s="5">
        <v>-6435105000</v>
      </c>
      <c r="I150" s="5">
        <v>-1598593000</v>
      </c>
      <c r="J150" s="5">
        <v>11452674000</v>
      </c>
      <c r="K150" s="5">
        <v>-11174806000</v>
      </c>
      <c r="L150" s="5">
        <v>-26422580000</v>
      </c>
      <c r="M150" s="5">
        <v>-10976596000</v>
      </c>
      <c r="N150" s="5">
        <v>-189102170000</v>
      </c>
      <c r="O150" s="5">
        <v>-153857756000</v>
      </c>
      <c r="P150" s="5">
        <v>-297865409000</v>
      </c>
      <c r="Q150" s="5">
        <v>-69253728000</v>
      </c>
      <c r="R150" s="5">
        <v>-357812943000</v>
      </c>
      <c r="S150" s="5">
        <v>-548815716000</v>
      </c>
      <c r="T150" s="5">
        <v>-5318862000</v>
      </c>
      <c r="U150" s="5">
        <v>-37817771000</v>
      </c>
    </row>
    <row r="151" spans="3:21" ht="15.5" x14ac:dyDescent="0.35">
      <c r="C151" t="s">
        <v>184</v>
      </c>
      <c r="D151" s="5">
        <v>769500000</v>
      </c>
      <c r="E151" s="5">
        <v>616857000</v>
      </c>
      <c r="F151" s="5">
        <v>-31038000</v>
      </c>
      <c r="G151" s="5">
        <v>31038000</v>
      </c>
      <c r="I151" s="5">
        <v>1386357000</v>
      </c>
      <c r="J151" s="5">
        <v>3255513000</v>
      </c>
      <c r="K151" s="5">
        <v>1765901000</v>
      </c>
      <c r="L151" s="5">
        <v>9182430000</v>
      </c>
      <c r="M151" s="5">
        <v>214822000</v>
      </c>
      <c r="N151" s="5">
        <v>3329410000</v>
      </c>
      <c r="O151" s="5">
        <v>1892545000</v>
      </c>
      <c r="P151" s="5">
        <v>1994100000</v>
      </c>
      <c r="Q151" s="5">
        <v>1631051000</v>
      </c>
      <c r="R151" s="5">
        <v>1614748000</v>
      </c>
      <c r="S151" s="5">
        <v>1063996000</v>
      </c>
      <c r="T151" s="5">
        <v>806228000</v>
      </c>
      <c r="U151" s="5">
        <v>459000000</v>
      </c>
    </row>
    <row r="152" spans="3:21" ht="15.5" x14ac:dyDescent="0.35">
      <c r="C152" t="s">
        <v>2803</v>
      </c>
      <c r="U152" s="5">
        <v>-100000000</v>
      </c>
    </row>
    <row r="153" spans="3:21" ht="15.5" x14ac:dyDescent="0.35">
      <c r="C153" t="s">
        <v>1201</v>
      </c>
    </row>
    <row r="154" spans="3:21" ht="15.5" x14ac:dyDescent="0.35">
      <c r="C154" t="s">
        <v>2804</v>
      </c>
      <c r="L154" s="5">
        <v>20184500000</v>
      </c>
      <c r="M154" s="5">
        <v>26811779000</v>
      </c>
      <c r="N154" s="5">
        <v>95844245000</v>
      </c>
      <c r="O154" s="5">
        <v>1273156000</v>
      </c>
      <c r="P154" s="5">
        <v>3290383000</v>
      </c>
      <c r="Q154" s="5">
        <v>-28781560000</v>
      </c>
    </row>
    <row r="155" spans="3:21" ht="15.5" x14ac:dyDescent="0.35">
      <c r="C155" t="s">
        <v>646</v>
      </c>
      <c r="Q155" s="5">
        <v>45750000000</v>
      </c>
      <c r="R155" s="5">
        <v>79273879000</v>
      </c>
      <c r="S155" s="5">
        <v>394339724000</v>
      </c>
    </row>
    <row r="156" spans="3:21" ht="15.5" x14ac:dyDescent="0.35">
      <c r="C156" t="s">
        <v>2805</v>
      </c>
      <c r="R156" s="5">
        <v>-45750000000</v>
      </c>
      <c r="S156" s="5">
        <v>-79273879000</v>
      </c>
      <c r="T156" s="5">
        <v>-394339724000</v>
      </c>
    </row>
    <row r="157" spans="3:21" ht="15.5" x14ac:dyDescent="0.35">
      <c r="C157" t="s">
        <v>1542</v>
      </c>
      <c r="M157" s="5">
        <v>-1570000000</v>
      </c>
      <c r="N157" s="5">
        <v>-180000000</v>
      </c>
    </row>
    <row r="158" spans="3:21" ht="15.5" x14ac:dyDescent="0.35">
      <c r="C158" t="s">
        <v>386</v>
      </c>
      <c r="E158" s="5">
        <v>31000371000</v>
      </c>
      <c r="F158" s="5">
        <v>-31000371000</v>
      </c>
    </row>
    <row r="159" spans="3:21" ht="15.5" x14ac:dyDescent="0.35">
      <c r="C159" t="s">
        <v>414</v>
      </c>
    </row>
    <row r="160" spans="3:21" ht="15.5" x14ac:dyDescent="0.35">
      <c r="C160" t="s">
        <v>191</v>
      </c>
      <c r="D160" s="5">
        <v>-28023483000</v>
      </c>
      <c r="E160" s="5">
        <v>-22660617000</v>
      </c>
      <c r="F160" s="5">
        <v>-25409776000</v>
      </c>
      <c r="G160" s="5">
        <v>-7406395000</v>
      </c>
      <c r="I160" s="5">
        <v>-83500271000</v>
      </c>
      <c r="J160" s="5">
        <v>-3547178000</v>
      </c>
      <c r="K160" s="5">
        <v>-2930585000</v>
      </c>
      <c r="L160" s="5">
        <v>-15943474000</v>
      </c>
      <c r="M160" s="5">
        <v>-20556488000</v>
      </c>
      <c r="N160" s="5">
        <v>-10622270000</v>
      </c>
      <c r="O160" s="5">
        <v>-4930640000</v>
      </c>
      <c r="P160" s="5">
        <v>-266837954000</v>
      </c>
      <c r="Q160" s="5">
        <v>-175077579000</v>
      </c>
      <c r="R160" s="5">
        <v>14753985000</v>
      </c>
      <c r="S160" s="5">
        <v>-58102244000</v>
      </c>
      <c r="T160" s="5">
        <v>402726742000</v>
      </c>
      <c r="U160" s="5">
        <v>-352459662000</v>
      </c>
    </row>
    <row r="161" spans="3:21" ht="15.5" x14ac:dyDescent="0.35">
      <c r="C161" t="s">
        <v>487</v>
      </c>
      <c r="T161" s="5">
        <v>405880080000</v>
      </c>
    </row>
    <row r="162" spans="3:21" ht="15.5" x14ac:dyDescent="0.35">
      <c r="C162" t="s">
        <v>555</v>
      </c>
      <c r="D162" s="5">
        <v>-23260878000</v>
      </c>
      <c r="E162" s="5">
        <v>77396042000</v>
      </c>
      <c r="F162" s="5">
        <v>-122441987000</v>
      </c>
      <c r="G162" s="5">
        <v>122441987000</v>
      </c>
      <c r="I162" s="5">
        <v>54135164000</v>
      </c>
    </row>
    <row r="163" spans="3:21" ht="15.5" x14ac:dyDescent="0.35">
      <c r="C163" t="s">
        <v>826</v>
      </c>
    </row>
    <row r="164" spans="3:21" ht="15.5" x14ac:dyDescent="0.35">
      <c r="C164" t="s">
        <v>2703</v>
      </c>
      <c r="D164" s="5">
        <v>-1509748000</v>
      </c>
      <c r="E164" s="5">
        <v>-129091225000</v>
      </c>
      <c r="I164" s="5">
        <v>-130600973000</v>
      </c>
    </row>
    <row r="165" spans="3:21" ht="15.5" x14ac:dyDescent="0.35">
      <c r="C165" t="s">
        <v>1507</v>
      </c>
      <c r="D165" s="5">
        <v>-183460000</v>
      </c>
      <c r="F165" s="5">
        <v>183460000</v>
      </c>
      <c r="G165" s="5">
        <v>-183460000</v>
      </c>
      <c r="I165" s="5">
        <v>-183460000</v>
      </c>
      <c r="J165" s="5">
        <v>183460000</v>
      </c>
      <c r="P165" s="5">
        <v>-63897678000</v>
      </c>
      <c r="Q165" s="5">
        <v>-38010068000</v>
      </c>
      <c r="R165" s="5">
        <v>58757703000</v>
      </c>
      <c r="S165" s="5">
        <v>38900000000</v>
      </c>
      <c r="T165" s="5">
        <v>51209974000</v>
      </c>
      <c r="U165" s="5">
        <v>32143989000</v>
      </c>
    </row>
    <row r="166" spans="3:21" ht="15.5" x14ac:dyDescent="0.35">
      <c r="C166" t="s">
        <v>357</v>
      </c>
      <c r="F166" s="5">
        <v>129091225000</v>
      </c>
      <c r="G166" s="5">
        <v>-129091225000</v>
      </c>
      <c r="O166" s="5">
        <v>-1633952000</v>
      </c>
      <c r="P166" s="5">
        <v>-88767475000</v>
      </c>
      <c r="Q166" s="5">
        <v>-30356164000</v>
      </c>
    </row>
    <row r="167" spans="3:21" ht="15.5" x14ac:dyDescent="0.35">
      <c r="C167" t="s">
        <v>967</v>
      </c>
      <c r="D167" s="5">
        <v>183460000</v>
      </c>
      <c r="E167" s="5">
        <v>-183460000</v>
      </c>
      <c r="S167" s="5">
        <v>-55394757000</v>
      </c>
      <c r="U167" s="5">
        <v>-382699672000</v>
      </c>
    </row>
    <row r="168" spans="3:21" ht="15.5" x14ac:dyDescent="0.35">
      <c r="C168" t="s">
        <v>1658</v>
      </c>
      <c r="D168" s="5">
        <v>-353140000</v>
      </c>
      <c r="E168" s="5">
        <v>-345931000</v>
      </c>
      <c r="F168" s="5">
        <v>-338872000</v>
      </c>
      <c r="G168" s="5">
        <v>-385570000</v>
      </c>
      <c r="I168" s="5">
        <v>-1423513000</v>
      </c>
      <c r="J168" s="5">
        <v>-1559504000</v>
      </c>
      <c r="K168" s="5">
        <v>-594076000</v>
      </c>
      <c r="L168" s="5">
        <v>-762675000</v>
      </c>
      <c r="M168" s="5">
        <v>-1929537000</v>
      </c>
      <c r="N168" s="5">
        <v>-2383692000</v>
      </c>
      <c r="O168" s="5">
        <v>-3296688000</v>
      </c>
      <c r="P168" s="5">
        <v>-4369293000</v>
      </c>
      <c r="Q168" s="5">
        <v>-4750947000</v>
      </c>
      <c r="R168" s="5">
        <v>-4788180000</v>
      </c>
      <c r="S168" s="5">
        <v>-2391949000</v>
      </c>
      <c r="T168" s="5">
        <v>-8438000</v>
      </c>
      <c r="U168" s="5">
        <v>-1903979000</v>
      </c>
    </row>
    <row r="169" spans="3:21" ht="15.5" x14ac:dyDescent="0.35">
      <c r="C169" t="s">
        <v>436</v>
      </c>
      <c r="D169" s="5">
        <v>-2899717000</v>
      </c>
      <c r="E169" s="5">
        <v>-1436414000</v>
      </c>
      <c r="F169" s="5">
        <v>-903231000</v>
      </c>
      <c r="G169" s="5">
        <v>-188127000</v>
      </c>
      <c r="I169" s="5">
        <v>-5427489000</v>
      </c>
      <c r="J169" s="5">
        <v>-2171134000</v>
      </c>
      <c r="K169" s="5">
        <v>-2336509000</v>
      </c>
      <c r="L169" s="5">
        <v>-15180799000</v>
      </c>
      <c r="M169" s="5">
        <v>-18626951000</v>
      </c>
      <c r="N169" s="5">
        <v>-8238578000</v>
      </c>
    </row>
    <row r="170" spans="3:21" ht="15.5" x14ac:dyDescent="0.35">
      <c r="C170" t="s">
        <v>972</v>
      </c>
      <c r="P170" s="5">
        <v>-109803508000</v>
      </c>
      <c r="Q170" s="5">
        <v>-101960400000</v>
      </c>
      <c r="R170" s="5">
        <v>-39215538000</v>
      </c>
      <c r="S170" s="5">
        <v>-39215538000</v>
      </c>
      <c r="T170" s="5">
        <v>-39215534000</v>
      </c>
    </row>
    <row r="171" spans="3:21" ht="15.5" x14ac:dyDescent="0.35">
      <c r="C171" t="s">
        <v>2806</v>
      </c>
      <c r="T171" s="5">
        <v>-15139340000</v>
      </c>
    </row>
    <row r="172" spans="3:21" ht="15.5" x14ac:dyDescent="0.35">
      <c r="C172" t="s">
        <v>213</v>
      </c>
      <c r="D172" s="5">
        <v>516394000</v>
      </c>
      <c r="E172" s="5">
        <v>-245164000</v>
      </c>
      <c r="F172" s="5">
        <v>670673000</v>
      </c>
      <c r="G172" s="5">
        <v>450530000</v>
      </c>
      <c r="I172" s="5">
        <v>1392433000</v>
      </c>
      <c r="J172" s="5">
        <v>-4680440000</v>
      </c>
      <c r="K172" s="5">
        <v>2516561000</v>
      </c>
      <c r="L172" s="5">
        <v>-1031895000</v>
      </c>
      <c r="M172" s="5">
        <v>-4637179000</v>
      </c>
      <c r="N172" s="5">
        <v>2147405000</v>
      </c>
      <c r="O172" s="5">
        <v>-5288718000</v>
      </c>
      <c r="P172" s="5">
        <v>-46596995000</v>
      </c>
      <c r="Q172" s="5">
        <v>46670741000</v>
      </c>
      <c r="R172" s="5">
        <v>-276699000</v>
      </c>
      <c r="S172" s="5">
        <v>-20731977000</v>
      </c>
      <c r="T172" s="5">
        <v>3825839000</v>
      </c>
      <c r="U172" s="5">
        <v>-147709399000</v>
      </c>
    </row>
    <row r="173" spans="3:21" ht="15.5" x14ac:dyDescent="0.35">
      <c r="C173" t="s">
        <v>214</v>
      </c>
      <c r="G173" s="5">
        <v>4660812000</v>
      </c>
      <c r="I173" s="5">
        <v>4660812000</v>
      </c>
      <c r="J173" s="5">
        <v>9341252000</v>
      </c>
      <c r="K173" s="5">
        <v>6824691000</v>
      </c>
      <c r="L173" s="5">
        <v>7856586000</v>
      </c>
      <c r="M173" s="5">
        <v>12493765000</v>
      </c>
      <c r="N173" s="5">
        <v>10346360000</v>
      </c>
      <c r="O173" s="5">
        <v>15635078000</v>
      </c>
      <c r="P173" s="5">
        <v>62232073000</v>
      </c>
      <c r="Q173" s="5">
        <v>15561332000</v>
      </c>
      <c r="R173" s="5">
        <v>15838031000</v>
      </c>
      <c r="S173" s="5">
        <v>36570008000</v>
      </c>
      <c r="T173" s="5">
        <v>32744169000</v>
      </c>
      <c r="U173" s="5">
        <v>180453568000</v>
      </c>
    </row>
    <row r="174" spans="3:21" ht="15.5" x14ac:dyDescent="0.35">
      <c r="C174" t="s">
        <v>2807</v>
      </c>
    </row>
    <row r="175" spans="3:21" ht="15.5" x14ac:dyDescent="0.35">
      <c r="C175" t="s">
        <v>2808</v>
      </c>
      <c r="G175" s="5">
        <v>4660812000</v>
      </c>
      <c r="I175" s="5">
        <v>4660812000</v>
      </c>
      <c r="J175" s="5">
        <v>9341252000</v>
      </c>
      <c r="K175" s="5">
        <v>6824691000</v>
      </c>
      <c r="L175" s="5">
        <v>7856586000</v>
      </c>
      <c r="M175" s="5">
        <v>12493765000</v>
      </c>
      <c r="N175" s="5">
        <v>10346360000</v>
      </c>
      <c r="O175" s="5">
        <v>15635078000</v>
      </c>
      <c r="P175" s="5">
        <v>62232073000</v>
      </c>
      <c r="Q175" s="5">
        <v>15561332000</v>
      </c>
      <c r="R175" s="5">
        <v>15838031000</v>
      </c>
      <c r="S175" s="5">
        <v>36570008000</v>
      </c>
      <c r="T175" s="5">
        <v>32744169000</v>
      </c>
      <c r="U175" s="5">
        <v>180453568000</v>
      </c>
    </row>
    <row r="176" spans="3:21" ht="15.5" x14ac:dyDescent="0.35">
      <c r="C176" t="s">
        <v>2809</v>
      </c>
    </row>
    <row r="177" spans="2:21" ht="15.5" x14ac:dyDescent="0.35">
      <c r="C177" t="s">
        <v>216</v>
      </c>
      <c r="D177" s="5">
        <v>516394000</v>
      </c>
      <c r="E177" s="5">
        <v>-245164000</v>
      </c>
      <c r="F177" s="5">
        <v>670673000</v>
      </c>
      <c r="G177" s="5">
        <v>5111342000</v>
      </c>
      <c r="I177" s="5">
        <v>6053245000</v>
      </c>
      <c r="J177" s="5">
        <v>4660812000</v>
      </c>
      <c r="K177" s="5">
        <v>9341252000</v>
      </c>
      <c r="L177" s="5">
        <v>6824691000</v>
      </c>
      <c r="M177" s="5">
        <v>7856586000</v>
      </c>
      <c r="N177" s="5">
        <v>12493765000</v>
      </c>
      <c r="O177" s="5">
        <v>10346360000</v>
      </c>
      <c r="P177" s="5">
        <v>15635078000</v>
      </c>
      <c r="Q177" s="5">
        <v>62232073000</v>
      </c>
      <c r="R177" s="5">
        <v>15561332000</v>
      </c>
      <c r="S177" s="5">
        <v>15838031000</v>
      </c>
      <c r="T177" s="5">
        <v>36570008000</v>
      </c>
      <c r="U177" s="5">
        <v>32744169000</v>
      </c>
    </row>
    <row r="179" spans="2:21" ht="15.5" x14ac:dyDescent="0.35">
      <c r="B179" t="s">
        <v>217</v>
      </c>
      <c r="C179" t="s">
        <v>11</v>
      </c>
      <c r="D179" s="5">
        <v>39220000000</v>
      </c>
      <c r="E179" s="5">
        <v>39220000000</v>
      </c>
      <c r="F179" s="5">
        <v>39220000000</v>
      </c>
      <c r="G179" s="5">
        <v>39220000000</v>
      </c>
      <c r="I179" s="5">
        <v>39220000000</v>
      </c>
      <c r="J179" s="5">
        <v>39220000000</v>
      </c>
      <c r="K179" s="5">
        <v>39220000000</v>
      </c>
      <c r="L179" s="5">
        <v>39220000000</v>
      </c>
      <c r="M179" s="5">
        <v>39220000000</v>
      </c>
      <c r="N179" s="5">
        <v>39220000000</v>
      </c>
      <c r="O179" s="5">
        <v>39220000000</v>
      </c>
      <c r="P179" s="5">
        <v>39220000000</v>
      </c>
      <c r="Q179" s="5">
        <v>39220000000</v>
      </c>
      <c r="R179" s="5">
        <v>3920000000</v>
      </c>
      <c r="S179" s="5">
        <v>3920000000</v>
      </c>
      <c r="T179" s="5">
        <v>3920000000</v>
      </c>
      <c r="U179" s="5">
        <v>3630000000</v>
      </c>
    </row>
    <row r="180" spans="2:21" ht="15.5" x14ac:dyDescent="0.35">
      <c r="C180" t="s">
        <v>218</v>
      </c>
      <c r="D180" s="6">
        <v>-0.93</v>
      </c>
      <c r="E180" s="6">
        <v>0.01</v>
      </c>
      <c r="F180" s="6">
        <v>1.2</v>
      </c>
      <c r="G180" s="6">
        <v>-1.49</v>
      </c>
    </row>
    <row r="181" spans="2:21" ht="15.5" x14ac:dyDescent="0.35">
      <c r="C181" t="s">
        <v>219</v>
      </c>
      <c r="D181" s="6">
        <v>-94.62</v>
      </c>
      <c r="E181" s="5">
        <v>4500</v>
      </c>
      <c r="F181" s="6">
        <v>17.5</v>
      </c>
      <c r="G181" s="6">
        <v>-22.15</v>
      </c>
    </row>
    <row r="182" spans="2:21" ht="15.5" x14ac:dyDescent="0.35">
      <c r="C182" t="s">
        <v>72</v>
      </c>
      <c r="D182" s="6">
        <v>24.66</v>
      </c>
      <c r="E182" s="6">
        <v>11.23</v>
      </c>
      <c r="F182" s="6">
        <v>5.83</v>
      </c>
      <c r="G182" s="6">
        <v>7.75</v>
      </c>
    </row>
    <row r="183" spans="2:21" ht="15.5" x14ac:dyDescent="0.35">
      <c r="C183" t="s">
        <v>220</v>
      </c>
      <c r="D183" s="5">
        <v>38020000000</v>
      </c>
      <c r="E183" s="5">
        <v>49610000000</v>
      </c>
      <c r="F183" s="5">
        <v>42000000000</v>
      </c>
      <c r="G183" s="5">
        <v>43400000000</v>
      </c>
    </row>
    <row r="184" spans="2:21" ht="15.5" x14ac:dyDescent="0.35">
      <c r="C184" t="s">
        <v>221</v>
      </c>
      <c r="D184" s="6">
        <v>-1.1000000000000001E-2</v>
      </c>
      <c r="E184" s="6">
        <v>1E-4</v>
      </c>
      <c r="F184" s="6">
        <v>1.0800000000000001E-2</v>
      </c>
      <c r="G184" s="6">
        <v>-1.34E-2</v>
      </c>
    </row>
    <row r="185" spans="2:21" ht="15.5" x14ac:dyDescent="0.35">
      <c r="C185" t="s">
        <v>222</v>
      </c>
      <c r="D185" s="6">
        <v>-3.95E-2</v>
      </c>
      <c r="E185" s="6">
        <v>5.9999999999999995E-4</v>
      </c>
      <c r="F185" s="6">
        <v>4.8799999999999996E-2</v>
      </c>
      <c r="G185" s="6">
        <v>-6.3700000000000007E-2</v>
      </c>
    </row>
    <row r="186" spans="2:21" ht="15.5" x14ac:dyDescent="0.35">
      <c r="C186" t="s">
        <v>223</v>
      </c>
      <c r="D186" s="6">
        <v>6.9999999999999993E-3</v>
      </c>
      <c r="E186" s="6">
        <v>1.3300000000000001E-2</v>
      </c>
      <c r="F186" s="6">
        <v>1.38E-2</v>
      </c>
      <c r="G186" s="6">
        <v>1.52E-2</v>
      </c>
    </row>
    <row r="187" spans="2:21" ht="15.5" x14ac:dyDescent="0.35">
      <c r="C187" t="s">
        <v>224</v>
      </c>
      <c r="D187" s="6">
        <v>1.25</v>
      </c>
      <c r="E187" s="5">
        <v>7</v>
      </c>
      <c r="F187" s="6">
        <v>5.09</v>
      </c>
      <c r="G187" s="6">
        <v>5.71</v>
      </c>
    </row>
    <row r="188" spans="2:21" ht="15.5" x14ac:dyDescent="0.35">
      <c r="C188" t="s">
        <v>225</v>
      </c>
      <c r="D188" s="5">
        <v>944000000000</v>
      </c>
      <c r="E188" s="5">
        <v>980000000000</v>
      </c>
      <c r="F188" s="5">
        <v>980000000000</v>
      </c>
      <c r="G188" s="5">
        <v>933000000000</v>
      </c>
    </row>
    <row r="189" spans="2:21" ht="15.5" x14ac:dyDescent="0.35">
      <c r="C189" t="s">
        <v>226</v>
      </c>
      <c r="D189" s="6">
        <v>3.73</v>
      </c>
      <c r="E189" s="6">
        <v>1.83</v>
      </c>
      <c r="F189" s="6">
        <v>0.86</v>
      </c>
      <c r="G189" s="6">
        <v>1.41</v>
      </c>
    </row>
    <row r="190" spans="2:21" ht="15.5" x14ac:dyDescent="0.35">
      <c r="C190" t="s">
        <v>227</v>
      </c>
      <c r="D190" s="6">
        <v>23.62</v>
      </c>
      <c r="E190" s="6">
        <v>24.55</v>
      </c>
      <c r="F190" s="6">
        <v>24.53</v>
      </c>
      <c r="G190" s="6">
        <v>23.34</v>
      </c>
    </row>
    <row r="191" spans="2:21" ht="15.5" x14ac:dyDescent="0.35">
      <c r="C191" t="s">
        <v>228</v>
      </c>
      <c r="D191" s="6">
        <v>3.75</v>
      </c>
      <c r="E191" s="6">
        <v>1.85</v>
      </c>
      <c r="F191" s="6">
        <v>0.86</v>
      </c>
      <c r="G191" s="6">
        <v>1.42</v>
      </c>
    </row>
    <row r="192" spans="2:21" ht="15.5" x14ac:dyDescent="0.35">
      <c r="C192" t="s">
        <v>229</v>
      </c>
      <c r="D192" s="6">
        <v>23.45</v>
      </c>
      <c r="E192" s="6">
        <v>24.37</v>
      </c>
      <c r="F192" s="6">
        <v>24.36</v>
      </c>
      <c r="G192" s="6">
        <v>23.16</v>
      </c>
    </row>
    <row r="193" spans="3:21" ht="15.5" x14ac:dyDescent="0.35">
      <c r="C193" t="s">
        <v>230</v>
      </c>
    </row>
    <row r="194" spans="3:21" ht="15.5" x14ac:dyDescent="0.35">
      <c r="C194" t="s">
        <v>231</v>
      </c>
      <c r="D194" s="5">
        <v>1000000000</v>
      </c>
      <c r="E194" s="5">
        <v>1000000000</v>
      </c>
      <c r="F194" s="5">
        <v>1000000000</v>
      </c>
      <c r="G194" s="5">
        <v>2000000000</v>
      </c>
    </row>
    <row r="195" spans="3:21" ht="15.5" x14ac:dyDescent="0.35">
      <c r="C195" t="s">
        <v>232</v>
      </c>
      <c r="D195" s="5">
        <v>926000000000</v>
      </c>
      <c r="E195" s="5">
        <v>963000000000</v>
      </c>
      <c r="F195" s="5">
        <v>962000000000</v>
      </c>
      <c r="G195" s="5">
        <v>915000000000</v>
      </c>
    </row>
    <row r="196" spans="3:21" ht="15.5" x14ac:dyDescent="0.35">
      <c r="C196" t="s">
        <v>23</v>
      </c>
      <c r="D196" s="5">
        <v>1000000000</v>
      </c>
      <c r="E196" s="5">
        <v>1000000000</v>
      </c>
      <c r="F196" s="5">
        <v>1000000000</v>
      </c>
      <c r="G196" s="5">
        <v>2000000000</v>
      </c>
    </row>
    <row r="197" spans="3:21" ht="15.5" x14ac:dyDescent="0.35">
      <c r="C197" t="s">
        <v>20</v>
      </c>
      <c r="D197" s="5">
        <v>-5000000000</v>
      </c>
      <c r="E197" s="5">
        <v>-4000000000</v>
      </c>
      <c r="F197" s="5">
        <v>-4000000000</v>
      </c>
      <c r="G197" s="5">
        <v>-3000000000</v>
      </c>
    </row>
    <row r="198" spans="3:21" ht="15.5" x14ac:dyDescent="0.35">
      <c r="C198" t="s">
        <v>233</v>
      </c>
      <c r="D198" s="5">
        <v>-238000000000</v>
      </c>
      <c r="E198" s="5">
        <v>-369000000000</v>
      </c>
      <c r="F198" s="5">
        <v>-1629000000000</v>
      </c>
      <c r="G198" s="5">
        <v>-1684000000000</v>
      </c>
    </row>
    <row r="199" spans="3:21" ht="15.5" x14ac:dyDescent="0.35">
      <c r="C199" t="s">
        <v>234</v>
      </c>
      <c r="D199" s="5">
        <v>24000000000</v>
      </c>
      <c r="E199" s="5">
        <v>31000000000</v>
      </c>
      <c r="F199" s="5">
        <v>21000000000</v>
      </c>
      <c r="G199" s="5">
        <v>15000000000</v>
      </c>
    </row>
    <row r="200" spans="3:21" ht="15.5" x14ac:dyDescent="0.35">
      <c r="C200" t="s">
        <v>235</v>
      </c>
      <c r="D200" s="5">
        <v>1000000000</v>
      </c>
      <c r="E200" s="5">
        <v>-7000000000</v>
      </c>
      <c r="F200" s="5">
        <v>0</v>
      </c>
      <c r="G200" s="5">
        <v>0</v>
      </c>
    </row>
    <row r="201" spans="3:21" ht="15.5" x14ac:dyDescent="0.35">
      <c r="C201" t="s">
        <v>12</v>
      </c>
      <c r="D201" s="5">
        <v>26000000000</v>
      </c>
      <c r="E201" s="5">
        <v>24000000000</v>
      </c>
      <c r="F201" s="5">
        <v>21000000000</v>
      </c>
      <c r="G201" s="5">
        <v>15000000000</v>
      </c>
    </row>
    <row r="202" spans="3:21" ht="15.5" x14ac:dyDescent="0.35">
      <c r="C202" t="s">
        <v>15</v>
      </c>
      <c r="D202" s="6">
        <v>0.65</v>
      </c>
      <c r="E202" s="6">
        <v>0.61</v>
      </c>
      <c r="F202" s="6">
        <v>0.54</v>
      </c>
      <c r="G202" s="6">
        <v>0.37</v>
      </c>
    </row>
    <row r="203" spans="3:21" ht="15.5" x14ac:dyDescent="0.35">
      <c r="C203" t="s">
        <v>57</v>
      </c>
      <c r="I203" s="6">
        <v>-1.21</v>
      </c>
      <c r="J203" s="6">
        <v>-24.04</v>
      </c>
      <c r="K203" s="6">
        <v>-24.47</v>
      </c>
      <c r="L203" s="6">
        <v>0.81</v>
      </c>
      <c r="M203" s="6">
        <v>2.08</v>
      </c>
      <c r="N203" s="6">
        <v>2.57</v>
      </c>
      <c r="O203" s="6">
        <v>1.65</v>
      </c>
      <c r="P203" s="6">
        <v>-3.59</v>
      </c>
      <c r="Q203" s="6">
        <v>14.03</v>
      </c>
      <c r="R203" s="6">
        <v>164.62</v>
      </c>
      <c r="S203" s="6">
        <v>65.47</v>
      </c>
      <c r="T203" s="6">
        <v>90.06</v>
      </c>
      <c r="U203" s="6">
        <v>32.81</v>
      </c>
    </row>
    <row r="204" spans="3:21" ht="15.5" x14ac:dyDescent="0.35">
      <c r="C204" t="s">
        <v>71</v>
      </c>
      <c r="I204" s="6">
        <v>-72.73</v>
      </c>
      <c r="J204" s="6">
        <v>-0.42</v>
      </c>
      <c r="K204" s="6">
        <v>-2.04</v>
      </c>
      <c r="L204" s="6">
        <v>64.2</v>
      </c>
      <c r="M204" s="6">
        <v>24.04</v>
      </c>
      <c r="N204" s="6">
        <v>21.79</v>
      </c>
      <c r="O204" s="6">
        <v>30.3</v>
      </c>
      <c r="P204" s="6">
        <v>-37.880000000000003</v>
      </c>
      <c r="Q204" s="6">
        <v>12.26</v>
      </c>
      <c r="R204" s="6">
        <v>10.93</v>
      </c>
      <c r="S204" s="6">
        <v>50.86</v>
      </c>
      <c r="T204" s="6">
        <v>34.979999999999997</v>
      </c>
      <c r="U204" s="5">
        <v>0</v>
      </c>
    </row>
    <row r="205" spans="3:21" ht="15.5" x14ac:dyDescent="0.35">
      <c r="C205" t="s">
        <v>74</v>
      </c>
      <c r="I205" s="6">
        <v>5.7</v>
      </c>
      <c r="J205" s="6">
        <v>0.59</v>
      </c>
      <c r="K205" s="6">
        <v>2.52</v>
      </c>
      <c r="L205" s="6">
        <v>1.61</v>
      </c>
      <c r="M205" s="6">
        <v>1.45</v>
      </c>
      <c r="N205" s="6">
        <v>1.71</v>
      </c>
      <c r="O205" s="6">
        <v>1.31</v>
      </c>
      <c r="P205" s="6">
        <v>2.93</v>
      </c>
      <c r="Q205" s="6">
        <v>3.39</v>
      </c>
      <c r="R205" s="6">
        <v>4.0199999999999996</v>
      </c>
      <c r="S205" s="6">
        <v>9.42</v>
      </c>
      <c r="T205" s="6">
        <v>9.18</v>
      </c>
      <c r="U205" s="5">
        <v>0</v>
      </c>
    </row>
    <row r="206" spans="3:21" ht="15.5" x14ac:dyDescent="0.35">
      <c r="C206" t="s">
        <v>236</v>
      </c>
      <c r="I206" s="5">
        <v>173030000000</v>
      </c>
      <c r="J206" s="5">
        <v>90230000000</v>
      </c>
      <c r="K206" s="5">
        <v>-65700000000</v>
      </c>
      <c r="L206" s="5">
        <v>228100000000</v>
      </c>
      <c r="M206" s="5">
        <v>310360000000</v>
      </c>
      <c r="N206" s="5">
        <v>845920000000</v>
      </c>
      <c r="O206" s="5">
        <v>897470000000</v>
      </c>
      <c r="P206" s="5">
        <v>1128710000000</v>
      </c>
    </row>
    <row r="207" spans="3:21" ht="15.5" x14ac:dyDescent="0.35">
      <c r="C207" t="s">
        <v>237</v>
      </c>
      <c r="I207" s="6">
        <v>-1.4199999999999999E-2</v>
      </c>
      <c r="J207" s="6">
        <v>-0.21690000000000001</v>
      </c>
      <c r="K207" s="6">
        <v>-0.121</v>
      </c>
      <c r="L207" s="6">
        <v>4.0999999999999995E-3</v>
      </c>
      <c r="M207" s="6">
        <v>1.49E-2</v>
      </c>
      <c r="N207" s="6">
        <v>1.5300000000000001E-2</v>
      </c>
      <c r="O207" s="6">
        <v>1.06E-2</v>
      </c>
      <c r="P207" s="6">
        <v>-2.58E-2</v>
      </c>
      <c r="Q207" s="6">
        <v>0.1069</v>
      </c>
      <c r="R207" s="6">
        <v>0.21710000000000002</v>
      </c>
      <c r="S207" s="6">
        <v>0.11220000000000001</v>
      </c>
      <c r="T207" s="6">
        <v>0.19020000000000001</v>
      </c>
      <c r="U207" s="6">
        <v>0.1208</v>
      </c>
    </row>
    <row r="208" spans="3:21" ht="15.5" x14ac:dyDescent="0.35">
      <c r="C208" t="s">
        <v>238</v>
      </c>
      <c r="I208" s="6">
        <v>-5.1100000000000007E-2</v>
      </c>
      <c r="J208" s="6">
        <v>-0.96840000000000004</v>
      </c>
      <c r="K208" s="6">
        <v>-0.50159999999999993</v>
      </c>
      <c r="L208" s="6">
        <v>1.0800000000000001E-2</v>
      </c>
      <c r="M208" s="6">
        <v>3.1200000000000002E-2</v>
      </c>
      <c r="N208" s="6">
        <v>0.04</v>
      </c>
      <c r="O208" s="6">
        <v>2.6200000000000001E-2</v>
      </c>
      <c r="P208" s="6">
        <v>-5.8600000000000006E-2</v>
      </c>
      <c r="Q208" s="6">
        <v>0.2082</v>
      </c>
      <c r="R208" s="6">
        <v>0.29199999999999998</v>
      </c>
      <c r="S208" s="6">
        <v>0.1598</v>
      </c>
      <c r="T208" s="6">
        <v>0.25409999999999999</v>
      </c>
      <c r="U208" s="6">
        <v>0.17399999999999999</v>
      </c>
    </row>
    <row r="209" spans="3:21" ht="15.5" x14ac:dyDescent="0.35">
      <c r="C209" t="s">
        <v>239</v>
      </c>
      <c r="I209" s="6">
        <v>5.0700000000000002E-2</v>
      </c>
      <c r="J209" s="6">
        <v>2.0099999999999996E-2</v>
      </c>
      <c r="K209" s="6">
        <v>-5.1500000000000004E-2</v>
      </c>
      <c r="L209" s="6">
        <v>5.7200000000000001E-2</v>
      </c>
      <c r="M209" s="6">
        <v>9.2799999999999994E-2</v>
      </c>
      <c r="N209" s="6">
        <v>7.51E-2</v>
      </c>
      <c r="O209" s="6">
        <v>3.1800000000000002E-2</v>
      </c>
      <c r="P209" s="6">
        <v>8.2400000000000001E-2</v>
      </c>
      <c r="Q209" s="6">
        <v>0.20319999999999999</v>
      </c>
      <c r="R209" s="6">
        <v>0.25969999999999999</v>
      </c>
      <c r="S209" s="6">
        <v>0.23870000000000002</v>
      </c>
      <c r="T209" s="6">
        <v>0.42359999999999998</v>
      </c>
      <c r="U209" s="6">
        <v>0.64500000000000002</v>
      </c>
    </row>
    <row r="210" spans="3:21" ht="15.5" x14ac:dyDescent="0.35">
      <c r="C210" t="s">
        <v>240</v>
      </c>
      <c r="T210" s="6">
        <v>168.69</v>
      </c>
      <c r="U210" s="6">
        <v>3.45</v>
      </c>
    </row>
    <row r="211" spans="3:21" ht="15.5" x14ac:dyDescent="0.35">
      <c r="C211" t="s">
        <v>68</v>
      </c>
      <c r="I211" s="6">
        <v>3.73</v>
      </c>
      <c r="J211" s="6">
        <v>0.4</v>
      </c>
      <c r="K211" s="6">
        <v>1.03</v>
      </c>
      <c r="L211" s="6">
        <v>0.7</v>
      </c>
      <c r="M211" s="6">
        <v>0.75</v>
      </c>
      <c r="N211" s="6">
        <v>0.87</v>
      </c>
      <c r="O211" s="6">
        <v>0.79</v>
      </c>
      <c r="P211" s="6">
        <v>2.2200000000000002</v>
      </c>
      <c r="Q211" s="6">
        <v>2.5499999999999998</v>
      </c>
      <c r="R211" s="6">
        <v>3.19</v>
      </c>
      <c r="S211" s="6">
        <v>8.1300000000000008</v>
      </c>
      <c r="T211" s="6">
        <v>8.89</v>
      </c>
      <c r="U211" s="5">
        <v>0</v>
      </c>
    </row>
    <row r="212" spans="3:21" ht="15.5" x14ac:dyDescent="0.35">
      <c r="C212" t="s">
        <v>65</v>
      </c>
      <c r="I212" s="6">
        <v>23.62</v>
      </c>
      <c r="J212" s="6">
        <v>24.82</v>
      </c>
      <c r="K212" s="6">
        <v>48.78</v>
      </c>
      <c r="L212" s="6">
        <v>74.650000000000006</v>
      </c>
      <c r="M212" s="6">
        <v>66.63</v>
      </c>
      <c r="N212" s="6">
        <v>64.290000000000006</v>
      </c>
      <c r="O212" s="6">
        <v>62.9</v>
      </c>
      <c r="P212" s="6">
        <v>61.25</v>
      </c>
      <c r="Q212" s="6">
        <v>67.400000000000006</v>
      </c>
      <c r="R212" s="6">
        <v>563.85</v>
      </c>
      <c r="S212" s="6">
        <v>409.58</v>
      </c>
      <c r="T212" s="6">
        <v>354.44</v>
      </c>
      <c r="U212" s="6">
        <v>188.59</v>
      </c>
    </row>
    <row r="213" spans="3:21" ht="15.5" x14ac:dyDescent="0.35">
      <c r="C213" t="s">
        <v>241</v>
      </c>
      <c r="I213" s="6">
        <v>3.75</v>
      </c>
      <c r="J213" s="6">
        <v>0.41</v>
      </c>
      <c r="K213" s="6">
        <v>1.03</v>
      </c>
      <c r="L213" s="6">
        <v>0.7</v>
      </c>
      <c r="M213" s="6">
        <v>0.75</v>
      </c>
      <c r="N213" s="6">
        <v>0.87</v>
      </c>
      <c r="O213" s="6">
        <v>0.8</v>
      </c>
      <c r="P213" s="6">
        <v>2.23</v>
      </c>
      <c r="Q213" s="6">
        <v>2.56</v>
      </c>
      <c r="R213" s="6">
        <v>3.2</v>
      </c>
      <c r="S213" s="6">
        <v>8.16</v>
      </c>
      <c r="T213" s="6">
        <v>8.92</v>
      </c>
      <c r="U213" s="5">
        <v>0</v>
      </c>
    </row>
    <row r="214" spans="3:21" ht="15.5" x14ac:dyDescent="0.35">
      <c r="C214" t="s">
        <v>242</v>
      </c>
      <c r="I214" s="6">
        <v>23.45</v>
      </c>
      <c r="J214" s="6">
        <v>24.65</v>
      </c>
      <c r="K214" s="6">
        <v>48.61</v>
      </c>
      <c r="L214" s="6">
        <v>74.47</v>
      </c>
      <c r="M214" s="6">
        <v>66.459999999999994</v>
      </c>
      <c r="N214" s="6">
        <v>64.12</v>
      </c>
      <c r="O214" s="6">
        <v>62.73</v>
      </c>
      <c r="P214" s="6">
        <v>61.08</v>
      </c>
      <c r="Q214" s="6">
        <v>67.23</v>
      </c>
      <c r="R214" s="6">
        <v>562.37</v>
      </c>
      <c r="S214" s="6">
        <v>408.1</v>
      </c>
      <c r="T214" s="6">
        <v>352.95</v>
      </c>
      <c r="U214" s="6">
        <v>186.99</v>
      </c>
    </row>
    <row r="215" spans="3:21" ht="15.5" x14ac:dyDescent="0.35">
      <c r="C215" t="s">
        <v>243</v>
      </c>
      <c r="K215" s="5">
        <v>1742000000000</v>
      </c>
      <c r="L215" s="5">
        <v>1777000000000</v>
      </c>
      <c r="M215" s="5">
        <v>960000000000</v>
      </c>
      <c r="N215" s="5">
        <v>1594000000000</v>
      </c>
      <c r="O215" s="5">
        <v>1566000000000</v>
      </c>
      <c r="P215" s="5">
        <v>538000000000</v>
      </c>
      <c r="Q215" s="5">
        <v>162000000000</v>
      </c>
    </row>
    <row r="216" spans="3:21" ht="15.5" x14ac:dyDescent="0.35">
      <c r="C216" t="s">
        <v>244</v>
      </c>
      <c r="I216" s="5">
        <v>1000000000</v>
      </c>
      <c r="J216" s="5">
        <v>2000000000</v>
      </c>
      <c r="K216" s="5">
        <v>4000000000</v>
      </c>
      <c r="L216" s="5">
        <v>0</v>
      </c>
      <c r="M216" s="5">
        <v>1000000000</v>
      </c>
      <c r="N216" s="5">
        <v>1000000000</v>
      </c>
      <c r="O216" s="5">
        <v>1000000000</v>
      </c>
      <c r="P216" s="5">
        <v>1094000000000</v>
      </c>
      <c r="Q216" s="5">
        <v>1511000000000</v>
      </c>
      <c r="R216" s="5">
        <v>108000000000</v>
      </c>
      <c r="S216" s="5">
        <v>45000000000</v>
      </c>
      <c r="T216" s="5">
        <v>60000000000</v>
      </c>
      <c r="U216" s="5">
        <v>12000000000</v>
      </c>
    </row>
    <row r="217" spans="3:21" ht="15.5" x14ac:dyDescent="0.35">
      <c r="C217" t="s">
        <v>25</v>
      </c>
      <c r="I217" s="5">
        <v>1000000000</v>
      </c>
      <c r="J217" s="5">
        <v>2000000000</v>
      </c>
      <c r="K217" s="5">
        <v>1745000000000</v>
      </c>
      <c r="L217" s="5">
        <v>1778000000000</v>
      </c>
      <c r="M217" s="5">
        <v>961000000000</v>
      </c>
      <c r="N217" s="5">
        <v>1594000000000</v>
      </c>
      <c r="O217" s="5">
        <v>1568000000000</v>
      </c>
      <c r="P217" s="5">
        <v>1631000000000</v>
      </c>
      <c r="Q217" s="5">
        <v>1673000000000</v>
      </c>
      <c r="R217" s="5">
        <v>108000000000</v>
      </c>
      <c r="S217" s="5">
        <v>45000000000</v>
      </c>
      <c r="T217" s="5">
        <v>60000000000</v>
      </c>
      <c r="U217" s="5">
        <v>12000000000</v>
      </c>
    </row>
    <row r="218" spans="3:21" ht="15.5" x14ac:dyDescent="0.35">
      <c r="C218" t="s">
        <v>22</v>
      </c>
      <c r="I218" s="5">
        <v>-5000000000</v>
      </c>
      <c r="J218" s="5">
        <v>-2000000000</v>
      </c>
      <c r="K218" s="5">
        <v>1736000000000</v>
      </c>
      <c r="L218" s="5">
        <v>1771000000000</v>
      </c>
      <c r="M218" s="5">
        <v>953000000000</v>
      </c>
      <c r="N218" s="5">
        <v>1582000000000</v>
      </c>
      <c r="O218" s="5">
        <v>1557000000000</v>
      </c>
      <c r="P218" s="5">
        <v>1616000000000</v>
      </c>
      <c r="Q218" s="5">
        <v>1610000000000</v>
      </c>
      <c r="R218" s="5">
        <v>92000000000</v>
      </c>
      <c r="S218" s="5">
        <v>29000000000</v>
      </c>
      <c r="T218" s="5">
        <v>23000000000</v>
      </c>
      <c r="U218" s="5">
        <v>-21000000000</v>
      </c>
    </row>
    <row r="219" spans="3:21" ht="15.5" x14ac:dyDescent="0.35">
      <c r="C219" t="s">
        <v>245</v>
      </c>
      <c r="I219" s="5">
        <v>-238000000000</v>
      </c>
      <c r="J219" s="5">
        <v>-1633000000000</v>
      </c>
      <c r="K219" s="5">
        <v>1154000000000</v>
      </c>
      <c r="L219" s="5">
        <v>1756000000000</v>
      </c>
      <c r="M219" s="5">
        <v>2086000000000</v>
      </c>
      <c r="N219" s="5">
        <v>2010000000000</v>
      </c>
      <c r="O219" s="5">
        <v>1921000000000</v>
      </c>
      <c r="P219" s="5">
        <v>2884000000000</v>
      </c>
      <c r="Q219" s="5">
        <v>3572000000000</v>
      </c>
      <c r="R219" s="5">
        <v>1571000000000</v>
      </c>
      <c r="S219" s="5">
        <v>918000000000</v>
      </c>
      <c r="T219" s="5">
        <v>951000000000</v>
      </c>
      <c r="U219" s="5">
        <v>181000000000</v>
      </c>
    </row>
    <row r="220" spans="3:21" ht="15.5" x14ac:dyDescent="0.35">
      <c r="C220" t="s">
        <v>246</v>
      </c>
      <c r="I220" s="5">
        <v>91000000000</v>
      </c>
      <c r="J220" s="5">
        <v>-9000000000</v>
      </c>
      <c r="K220" s="5">
        <v>21000000000</v>
      </c>
      <c r="L220" s="5">
        <v>133000000000</v>
      </c>
      <c r="M220" s="5">
        <v>55000000000</v>
      </c>
      <c r="N220" s="5">
        <v>113000000000</v>
      </c>
      <c r="O220" s="5">
        <v>159000000000</v>
      </c>
      <c r="P220" s="5">
        <v>589000000000</v>
      </c>
      <c r="Q220" s="5">
        <v>345000000000</v>
      </c>
      <c r="R220" s="5">
        <v>378000000000</v>
      </c>
      <c r="S220" s="5">
        <v>593000000000</v>
      </c>
      <c r="T220" s="5">
        <v>170000000000</v>
      </c>
      <c r="U220" s="5">
        <v>261000000000</v>
      </c>
    </row>
    <row r="221" spans="3:21" ht="15.5" x14ac:dyDescent="0.35">
      <c r="C221" t="s">
        <v>247</v>
      </c>
      <c r="I221" s="5">
        <v>-6000000000</v>
      </c>
      <c r="J221" s="5">
        <v>-7000000000</v>
      </c>
      <c r="K221" s="5">
        <v>-6000000000</v>
      </c>
      <c r="L221" s="5">
        <v>-121000000000</v>
      </c>
      <c r="M221" s="5">
        <v>-53000000000</v>
      </c>
      <c r="N221" s="5">
        <v>-10000000000</v>
      </c>
      <c r="O221" s="5">
        <v>-9000000000</v>
      </c>
      <c r="P221" s="5">
        <v>-76000000000</v>
      </c>
      <c r="Q221" s="5">
        <v>-72000000000</v>
      </c>
      <c r="R221" s="5">
        <v>-71000000000</v>
      </c>
      <c r="S221" s="5">
        <v>-323000000000</v>
      </c>
      <c r="T221" s="5">
        <v>-170000000000</v>
      </c>
      <c r="U221" s="5">
        <v>-75000000000</v>
      </c>
    </row>
    <row r="222" spans="3:21" ht="15.5" x14ac:dyDescent="0.35">
      <c r="C222" t="s">
        <v>14</v>
      </c>
      <c r="I222" s="5">
        <v>85000000000</v>
      </c>
      <c r="J222" s="5">
        <v>-16000000000</v>
      </c>
      <c r="K222" s="5">
        <v>15000000000</v>
      </c>
      <c r="L222" s="5">
        <v>12000000000</v>
      </c>
      <c r="M222" s="5">
        <v>1000000000</v>
      </c>
      <c r="N222" s="5">
        <v>103000000000</v>
      </c>
      <c r="O222" s="5">
        <v>150000000000</v>
      </c>
      <c r="P222" s="5">
        <v>513000000000</v>
      </c>
      <c r="Q222" s="5">
        <v>272000000000</v>
      </c>
      <c r="R222" s="5">
        <v>308000000000</v>
      </c>
      <c r="S222" s="5">
        <v>270000000000</v>
      </c>
      <c r="T222" s="5">
        <v>0</v>
      </c>
      <c r="U222" s="5">
        <v>186000000000</v>
      </c>
    </row>
    <row r="223" spans="3:21" ht="15.5" x14ac:dyDescent="0.35">
      <c r="C223" t="s">
        <v>16</v>
      </c>
      <c r="I223" s="6">
        <v>2.17</v>
      </c>
      <c r="J223" s="6">
        <v>-0.4</v>
      </c>
      <c r="K223" s="6">
        <v>0.38</v>
      </c>
      <c r="L223" s="6">
        <v>0.31</v>
      </c>
      <c r="M223" s="6">
        <v>0.04</v>
      </c>
      <c r="N223" s="6">
        <v>2.62</v>
      </c>
      <c r="O223" s="6">
        <v>3.83</v>
      </c>
      <c r="P223" s="6">
        <v>13.08</v>
      </c>
      <c r="Q223" s="6">
        <v>6.95</v>
      </c>
      <c r="R223" s="6">
        <v>78.45</v>
      </c>
      <c r="S223" s="6">
        <v>68.86</v>
      </c>
      <c r="T223" s="6">
        <v>-0.01</v>
      </c>
      <c r="U223" s="6">
        <v>51.34</v>
      </c>
    </row>
    <row r="225" spans="2:18" ht="15.5" x14ac:dyDescent="0.35">
      <c r="B225" t="s">
        <v>248</v>
      </c>
      <c r="C225" t="s">
        <v>249</v>
      </c>
      <c r="D225" s="5">
        <v>-37000000000</v>
      </c>
      <c r="E225" s="5">
        <v>534000000</v>
      </c>
      <c r="F225" s="5">
        <v>47000000000</v>
      </c>
      <c r="G225" s="5">
        <v>-58000000000</v>
      </c>
      <c r="H225" s="5">
        <v>-47000000000</v>
      </c>
      <c r="J225" s="5">
        <v>-943000000000</v>
      </c>
      <c r="K225" s="5">
        <v>-960000000000</v>
      </c>
      <c r="L225" s="5">
        <v>32000000000</v>
      </c>
      <c r="M225" s="5">
        <v>82000000000</v>
      </c>
      <c r="N225" s="5">
        <v>101000000000</v>
      </c>
      <c r="O225" s="5">
        <v>65000000000</v>
      </c>
      <c r="P225" s="5">
        <v>-141000000000</v>
      </c>
      <c r="Q225" s="5">
        <v>550000000000</v>
      </c>
      <c r="R225" s="5">
        <v>646000000000</v>
      </c>
    </row>
    <row r="226" spans="2:18" ht="15.5" x14ac:dyDescent="0.35">
      <c r="C226" t="s">
        <v>441</v>
      </c>
      <c r="R226" s="6">
        <v>2.6</v>
      </c>
    </row>
    <row r="227" spans="2:18" ht="15.5" x14ac:dyDescent="0.35">
      <c r="C227" t="s">
        <v>76</v>
      </c>
      <c r="R227" s="6">
        <v>0.15789999999999998</v>
      </c>
    </row>
    <row r="228" spans="2:18" ht="15.5" x14ac:dyDescent="0.35">
      <c r="C228" t="s">
        <v>442</v>
      </c>
      <c r="R228" s="6">
        <v>1.37E-2</v>
      </c>
    </row>
    <row r="229" spans="2:18" ht="15.5" x14ac:dyDescent="0.35">
      <c r="C229" t="s">
        <v>56</v>
      </c>
      <c r="D229" s="6">
        <v>-0.93</v>
      </c>
      <c r="E229" s="6">
        <v>0.01</v>
      </c>
      <c r="F229" s="6">
        <v>1.2</v>
      </c>
      <c r="G229" s="6">
        <v>-1.49</v>
      </c>
      <c r="H229" s="6">
        <v>-1.21</v>
      </c>
      <c r="J229" s="6">
        <v>-24.04</v>
      </c>
      <c r="K229" s="6">
        <v>-24.47</v>
      </c>
      <c r="L229" s="6">
        <v>0.81</v>
      </c>
      <c r="M229" s="6">
        <v>2.08</v>
      </c>
      <c r="N229" s="6">
        <v>2.57</v>
      </c>
      <c r="O229" s="6">
        <v>1.65</v>
      </c>
      <c r="P229" s="6">
        <v>-3.59</v>
      </c>
      <c r="Q229" s="6">
        <v>14.03</v>
      </c>
      <c r="R229" s="6">
        <v>16.46</v>
      </c>
    </row>
    <row r="230" spans="2:18" ht="15.5" x14ac:dyDescent="0.35">
      <c r="C230" t="s">
        <v>78</v>
      </c>
      <c r="R230" s="6">
        <v>2.6</v>
      </c>
    </row>
    <row r="231" spans="2:18" ht="15.5" x14ac:dyDescent="0.35">
      <c r="C231" t="s">
        <v>443</v>
      </c>
      <c r="R231" s="6">
        <v>0.15789999999999998</v>
      </c>
    </row>
    <row r="232" spans="2:18" ht="15.5" x14ac:dyDescent="0.35">
      <c r="C232" t="s">
        <v>444</v>
      </c>
      <c r="R232" s="6">
        <v>1.37E-2</v>
      </c>
    </row>
    <row r="233" spans="2:18" ht="15.5" x14ac:dyDescent="0.35">
      <c r="C233" t="s">
        <v>252</v>
      </c>
      <c r="D233" s="5">
        <v>140000000000</v>
      </c>
      <c r="E233" s="5">
        <v>157000000000</v>
      </c>
      <c r="F233" s="5">
        <v>141000000000</v>
      </c>
      <c r="G233" s="5">
        <v>167000000000</v>
      </c>
      <c r="H233" s="5">
        <v>605000000000</v>
      </c>
      <c r="J233" s="5">
        <v>669000000000</v>
      </c>
      <c r="K233" s="5">
        <v>778000000000</v>
      </c>
      <c r="L233" s="5">
        <v>1266000000000</v>
      </c>
      <c r="M233" s="5">
        <v>1354000000000</v>
      </c>
      <c r="N233" s="5">
        <v>1282000000000</v>
      </c>
      <c r="O233" s="5">
        <v>1497000000000</v>
      </c>
      <c r="P233" s="5">
        <v>1820000000000</v>
      </c>
      <c r="Q233" s="5">
        <v>1990000000000</v>
      </c>
      <c r="R233" s="5">
        <v>1757000000000</v>
      </c>
    </row>
    <row r="234" spans="2:18" ht="15.5" x14ac:dyDescent="0.35">
      <c r="C234" t="s">
        <v>445</v>
      </c>
      <c r="R234" s="6">
        <v>2.6</v>
      </c>
    </row>
    <row r="235" spans="2:18" ht="15.5" x14ac:dyDescent="0.35">
      <c r="C235" t="s">
        <v>446</v>
      </c>
      <c r="R235" s="6">
        <v>0.15789999999999998</v>
      </c>
    </row>
    <row r="236" spans="2:18" ht="15.5" x14ac:dyDescent="0.35">
      <c r="C236" t="s">
        <v>447</v>
      </c>
      <c r="R236" s="6">
        <v>1.37E-2</v>
      </c>
    </row>
    <row r="237" spans="2:18" ht="15.5" x14ac:dyDescent="0.35">
      <c r="C237" t="s">
        <v>254</v>
      </c>
      <c r="I237" s="6">
        <v>-57.93</v>
      </c>
    </row>
    <row r="238" spans="2:18" ht="15.5" x14ac:dyDescent="0.35">
      <c r="C238" t="s">
        <v>255</v>
      </c>
      <c r="I238" s="6">
        <v>-57.93</v>
      </c>
    </row>
    <row r="239" spans="2:18" ht="15.5" x14ac:dyDescent="0.35">
      <c r="C239" t="s">
        <v>256</v>
      </c>
      <c r="I239" s="6">
        <v>7.49</v>
      </c>
    </row>
    <row r="240" spans="2:18" ht="15.5" x14ac:dyDescent="0.35">
      <c r="C240" t="s">
        <v>257</v>
      </c>
      <c r="I240" s="6">
        <v>-1.7299999999999999E-2</v>
      </c>
    </row>
    <row r="241" spans="3:9" ht="15.5" x14ac:dyDescent="0.35">
      <c r="C241" t="s">
        <v>258</v>
      </c>
      <c r="I241" s="6">
        <v>4.54</v>
      </c>
    </row>
    <row r="242" spans="3:9" ht="15.5" x14ac:dyDescent="0.35">
      <c r="C242" t="s">
        <v>259</v>
      </c>
      <c r="I242" s="6">
        <v>2.96</v>
      </c>
    </row>
    <row r="243" spans="3:9" ht="15.5" x14ac:dyDescent="0.35">
      <c r="C243" t="s">
        <v>260</v>
      </c>
      <c r="I243" s="6">
        <v>30.23</v>
      </c>
    </row>
    <row r="244" spans="3:9" ht="15.5" x14ac:dyDescent="0.35">
      <c r="C244" t="s">
        <v>261</v>
      </c>
      <c r="I244" s="6">
        <v>32.26</v>
      </c>
    </row>
    <row r="245" spans="3:9" ht="15.5" x14ac:dyDescent="0.35">
      <c r="C245" t="s">
        <v>262</v>
      </c>
      <c r="I245" s="6">
        <v>29.4</v>
      </c>
    </row>
    <row r="246" spans="3:9" ht="15.5" x14ac:dyDescent="0.35">
      <c r="C246" t="s">
        <v>263</v>
      </c>
      <c r="I246" s="5">
        <v>16</v>
      </c>
    </row>
    <row r="247" spans="3:9" ht="15.5" x14ac:dyDescent="0.35">
      <c r="C247" t="s">
        <v>264</v>
      </c>
      <c r="I247" s="6">
        <v>-0.63</v>
      </c>
    </row>
    <row r="248" spans="3:9" ht="15.5" x14ac:dyDescent="0.35">
      <c r="C248" t="s">
        <v>265</v>
      </c>
      <c r="I248" s="6">
        <v>-4.16</v>
      </c>
    </row>
    <row r="249" spans="3:9" ht="15.5" x14ac:dyDescent="0.35">
      <c r="C249" t="s">
        <v>266</v>
      </c>
      <c r="I249" s="6">
        <v>-1.21</v>
      </c>
    </row>
    <row r="250" spans="3:9" ht="15.5" x14ac:dyDescent="0.35">
      <c r="C250" t="s">
        <v>267</v>
      </c>
      <c r="I250" s="6">
        <v>-1.21</v>
      </c>
    </row>
    <row r="251" spans="3:9" ht="15.5" x14ac:dyDescent="0.35">
      <c r="C251" t="s">
        <v>268</v>
      </c>
      <c r="I251" s="6">
        <v>15.43</v>
      </c>
    </row>
    <row r="252" spans="3:9" ht="15.5" x14ac:dyDescent="0.35">
      <c r="C252" t="s">
        <v>269</v>
      </c>
      <c r="D252" s="6">
        <v>0.15</v>
      </c>
    </row>
    <row r="253" spans="3:9" ht="15.5" x14ac:dyDescent="0.35">
      <c r="C253" t="s">
        <v>270</v>
      </c>
      <c r="I253" s="6">
        <v>23.62</v>
      </c>
    </row>
    <row r="254" spans="3:9" ht="15.5" x14ac:dyDescent="0.35">
      <c r="C254" t="s">
        <v>271</v>
      </c>
      <c r="I254" s="6">
        <v>2.17</v>
      </c>
    </row>
    <row r="255" spans="3:9" ht="15.5" x14ac:dyDescent="0.35">
      <c r="C255" t="s">
        <v>272</v>
      </c>
      <c r="D255" s="6">
        <v>0.71</v>
      </c>
    </row>
    <row r="256" spans="3:9" ht="15.5" x14ac:dyDescent="0.35">
      <c r="C256" t="s">
        <v>273</v>
      </c>
      <c r="D256" s="6">
        <v>0.44</v>
      </c>
    </row>
    <row r="257" spans="3:9" ht="15.5" x14ac:dyDescent="0.35">
      <c r="C257" t="s">
        <v>276</v>
      </c>
      <c r="D257" s="6">
        <v>2.58</v>
      </c>
    </row>
    <row r="258" spans="3:9" ht="15.5" x14ac:dyDescent="0.35">
      <c r="C258" t="s">
        <v>278</v>
      </c>
      <c r="D258" s="6">
        <v>3.6</v>
      </c>
    </row>
    <row r="259" spans="3:9" ht="15.5" x14ac:dyDescent="0.35">
      <c r="C259" t="s">
        <v>12</v>
      </c>
      <c r="D259" s="5">
        <v>26000000000</v>
      </c>
    </row>
    <row r="260" spans="3:9" ht="15.5" x14ac:dyDescent="0.35">
      <c r="C260" t="s">
        <v>280</v>
      </c>
      <c r="I260" s="6">
        <v>0.17</v>
      </c>
    </row>
    <row r="261" spans="3:9" ht="15.5" x14ac:dyDescent="0.35">
      <c r="C261" t="s">
        <v>281</v>
      </c>
      <c r="I261" s="6">
        <v>-1.4199999999999999E-2</v>
      </c>
    </row>
    <row r="262" spans="3:9" ht="15.5" x14ac:dyDescent="0.35">
      <c r="C262" t="s">
        <v>282</v>
      </c>
      <c r="I262" s="6">
        <v>-5.1100000000000007E-2</v>
      </c>
    </row>
    <row r="263" spans="3:9" ht="15.5" x14ac:dyDescent="0.35">
      <c r="C263" t="s">
        <v>283</v>
      </c>
      <c r="I263" s="6">
        <v>0.04</v>
      </c>
    </row>
    <row r="264" spans="3:9" ht="15.5" x14ac:dyDescent="0.35">
      <c r="C264" t="s">
        <v>284</v>
      </c>
      <c r="I264" s="6">
        <v>9.9900000000000003E-2</v>
      </c>
    </row>
    <row r="265" spans="3:9" ht="15.5" x14ac:dyDescent="0.35">
      <c r="C265" t="s">
        <v>285</v>
      </c>
      <c r="D265" s="6">
        <v>118.85</v>
      </c>
    </row>
    <row r="266" spans="3:9" ht="15.5" x14ac:dyDescent="0.35">
      <c r="C266" t="s">
        <v>286</v>
      </c>
      <c r="D266" s="6">
        <v>245.61</v>
      </c>
    </row>
    <row r="267" spans="3:9" ht="15.5" x14ac:dyDescent="0.35">
      <c r="C267" t="s">
        <v>287</v>
      </c>
      <c r="D267" s="6">
        <v>44.74</v>
      </c>
    </row>
    <row r="268" spans="3:9" ht="15.5" x14ac:dyDescent="0.35">
      <c r="C268" t="s">
        <v>288</v>
      </c>
      <c r="D268" s="6">
        <v>319.72000000000003</v>
      </c>
    </row>
    <row r="269" spans="3:9" ht="15.5" x14ac:dyDescent="0.35">
      <c r="C269" t="s">
        <v>289</v>
      </c>
      <c r="D269" s="6">
        <v>0.77</v>
      </c>
    </row>
    <row r="270" spans="3:9" ht="15.5" x14ac:dyDescent="0.35">
      <c r="C270" t="s">
        <v>290</v>
      </c>
      <c r="I270" s="6">
        <v>0.16</v>
      </c>
    </row>
    <row r="271" spans="3:9" ht="15.5" x14ac:dyDescent="0.35">
      <c r="C271" t="s">
        <v>291</v>
      </c>
      <c r="I271" s="6">
        <v>1.31</v>
      </c>
    </row>
    <row r="272" spans="3:9" ht="15.5" x14ac:dyDescent="0.35">
      <c r="C272" t="s">
        <v>52</v>
      </c>
      <c r="I272" s="5">
        <v>2745000000000</v>
      </c>
    </row>
    <row r="273" spans="3:9" ht="15.5" x14ac:dyDescent="0.35">
      <c r="C273" t="s">
        <v>292</v>
      </c>
      <c r="I273" s="5">
        <v>2757000000000</v>
      </c>
    </row>
    <row r="274" spans="3:9" ht="15.5" x14ac:dyDescent="0.35">
      <c r="C274" t="s">
        <v>293</v>
      </c>
      <c r="I274" s="5">
        <v>39220000000</v>
      </c>
    </row>
    <row r="275" spans="3:9" ht="15.5" x14ac:dyDescent="0.35">
      <c r="C275" t="s">
        <v>294</v>
      </c>
      <c r="I275" s="6">
        <v>9.9900000000000003E-2</v>
      </c>
    </row>
    <row r="276" spans="3:9" ht="15.5" x14ac:dyDescent="0.35">
      <c r="C276" t="s">
        <v>295</v>
      </c>
      <c r="D276" s="6">
        <v>0.42590000000000006</v>
      </c>
    </row>
    <row r="277" spans="3:9" ht="15.5" x14ac:dyDescent="0.35">
      <c r="C277" t="s">
        <v>296</v>
      </c>
      <c r="D277" s="6">
        <v>0.14699999999999999</v>
      </c>
    </row>
    <row r="278" spans="3:9" ht="15.5" x14ac:dyDescent="0.35">
      <c r="C278" t="s">
        <v>297</v>
      </c>
      <c r="D278" s="6">
        <v>-0.26129999999999998</v>
      </c>
    </row>
    <row r="279" spans="3:9" ht="15.5" x14ac:dyDescent="0.35">
      <c r="C279" t="s">
        <v>298</v>
      </c>
      <c r="D279" s="6">
        <v>-0.24640000000000001</v>
      </c>
    </row>
    <row r="280" spans="3:9" ht="15.5" x14ac:dyDescent="0.35">
      <c r="C280" t="s">
        <v>299</v>
      </c>
      <c r="D280" s="6">
        <v>-0.28999999999999998</v>
      </c>
    </row>
    <row r="281" spans="3:9" ht="15.5" x14ac:dyDescent="0.35">
      <c r="C281" t="s">
        <v>300</v>
      </c>
      <c r="D281" s="6">
        <v>0.96499999999999997</v>
      </c>
    </row>
    <row r="282" spans="3:9" ht="15.5" x14ac:dyDescent="0.35">
      <c r="C282" t="s">
        <v>365</v>
      </c>
      <c r="I282" s="5">
        <v>1</v>
      </c>
    </row>
    <row r="283" spans="3:9" ht="15.5" x14ac:dyDescent="0.35">
      <c r="C283" t="s">
        <v>366</v>
      </c>
      <c r="I283" t="s">
        <v>2810</v>
      </c>
    </row>
    <row r="284" spans="3:9" ht="15.5" x14ac:dyDescent="0.35">
      <c r="C284" t="s">
        <v>301</v>
      </c>
      <c r="I284" s="5">
        <v>8</v>
      </c>
    </row>
    <row r="285" spans="3:9" ht="15.5" x14ac:dyDescent="0.35">
      <c r="C285" t="s">
        <v>302</v>
      </c>
      <c r="I285" s="6">
        <v>0.93</v>
      </c>
    </row>
    <row r="286" spans="3:9" ht="15.5" x14ac:dyDescent="0.35">
      <c r="C286" t="s">
        <v>303</v>
      </c>
      <c r="I286" s="6">
        <v>0.69</v>
      </c>
    </row>
    <row r="287" spans="3:9" ht="15.5" x14ac:dyDescent="0.35">
      <c r="C287" t="s">
        <v>305</v>
      </c>
      <c r="I287" s="6">
        <v>0.19</v>
      </c>
    </row>
    <row r="288" spans="3:9" ht="15.5" x14ac:dyDescent="0.35">
      <c r="C288" t="s">
        <v>306</v>
      </c>
      <c r="I288" s="6">
        <v>0.23</v>
      </c>
    </row>
    <row r="289" spans="3:9" ht="15.5" x14ac:dyDescent="0.35">
      <c r="C289" t="s">
        <v>307</v>
      </c>
      <c r="I289" s="6">
        <v>0.21</v>
      </c>
    </row>
    <row r="290" spans="3:9" ht="15.5" x14ac:dyDescent="0.35">
      <c r="C290" t="s">
        <v>308</v>
      </c>
      <c r="I290" s="6">
        <v>0.28999999999999998</v>
      </c>
    </row>
    <row r="291" spans="3:9" ht="15.5" x14ac:dyDescent="0.35">
      <c r="C291" t="s">
        <v>309</v>
      </c>
      <c r="I291" s="5">
        <v>605000000000</v>
      </c>
    </row>
    <row r="292" spans="3:9" ht="15.5" x14ac:dyDescent="0.35">
      <c r="C292" t="s">
        <v>310</v>
      </c>
      <c r="I292" s="5">
        <v>321000000000</v>
      </c>
    </row>
    <row r="293" spans="3:9" ht="15.5" x14ac:dyDescent="0.35">
      <c r="C293" t="s">
        <v>311</v>
      </c>
      <c r="I293" s="5">
        <v>173000000000</v>
      </c>
    </row>
    <row r="294" spans="3:9" ht="15.5" x14ac:dyDescent="0.35">
      <c r="C294" t="s">
        <v>312</v>
      </c>
      <c r="I294" s="5">
        <v>-47000000000</v>
      </c>
    </row>
    <row r="295" spans="3:9" ht="15.5" x14ac:dyDescent="0.35">
      <c r="C295" t="s">
        <v>313</v>
      </c>
      <c r="D295" s="5">
        <v>6000000000</v>
      </c>
    </row>
    <row r="296" spans="3:9" ht="15.5" x14ac:dyDescent="0.35">
      <c r="C296" t="s">
        <v>314</v>
      </c>
      <c r="D296" s="5">
        <v>3338000000000</v>
      </c>
    </row>
    <row r="297" spans="3:9" ht="15.5" x14ac:dyDescent="0.35">
      <c r="C297" t="s">
        <v>315</v>
      </c>
      <c r="D297" s="5">
        <v>2394000000000</v>
      </c>
    </row>
    <row r="298" spans="3:9" ht="15.5" x14ac:dyDescent="0.35">
      <c r="C298" t="s">
        <v>233</v>
      </c>
      <c r="D298" s="5">
        <v>-238000000000</v>
      </c>
    </row>
    <row r="299" spans="3:9" ht="15.5" x14ac:dyDescent="0.35">
      <c r="C299" t="s">
        <v>232</v>
      </c>
      <c r="I299" s="5">
        <v>926000000000</v>
      </c>
    </row>
    <row r="300" spans="3:9" ht="15.5" x14ac:dyDescent="0.35">
      <c r="C300" t="s">
        <v>231</v>
      </c>
      <c r="D300" s="5">
        <v>1000000000</v>
      </c>
    </row>
    <row r="301" spans="3:9" ht="15.5" x14ac:dyDescent="0.35">
      <c r="C301" t="s">
        <v>23</v>
      </c>
      <c r="D301" s="5">
        <v>1000000000</v>
      </c>
    </row>
    <row r="302" spans="3:9" ht="15.5" x14ac:dyDescent="0.35">
      <c r="C302" t="s">
        <v>20</v>
      </c>
      <c r="D302" s="5">
        <v>-5000000000</v>
      </c>
    </row>
    <row r="303" spans="3:9" ht="15.5" x14ac:dyDescent="0.35">
      <c r="C303" t="s">
        <v>316</v>
      </c>
      <c r="I303" s="5">
        <v>944000000000</v>
      </c>
    </row>
    <row r="304" spans="3:9" ht="15.5" x14ac:dyDescent="0.35">
      <c r="C304" t="s">
        <v>317</v>
      </c>
      <c r="I304" s="5">
        <v>91000000000</v>
      </c>
    </row>
    <row r="305" spans="3:9" ht="15.5" x14ac:dyDescent="0.35">
      <c r="C305" t="s">
        <v>318</v>
      </c>
      <c r="I305" s="5">
        <v>-6000000000</v>
      </c>
    </row>
    <row r="306" spans="3:9" ht="15.5" x14ac:dyDescent="0.35">
      <c r="C306" t="s">
        <v>319</v>
      </c>
      <c r="I306" s="5">
        <v>-84000000000</v>
      </c>
    </row>
    <row r="307" spans="3:9" ht="15.5" x14ac:dyDescent="0.35">
      <c r="C307" t="s">
        <v>320</v>
      </c>
      <c r="I307" s="5">
        <v>-6000000000</v>
      </c>
    </row>
    <row r="308" spans="3:9" ht="15.5" x14ac:dyDescent="0.35">
      <c r="C308" t="s">
        <v>321</v>
      </c>
      <c r="I308" s="5">
        <v>85000000000</v>
      </c>
    </row>
  </sheetData>
  <pageMargins left="0.7" right="0.7" top="0.75" bottom="0.75" header="0.3" footer="0.3"/>
  <ignoredErrors>
    <ignoredError sqref="A1:U309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U3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2811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2812</v>
      </c>
      <c r="D2" s="2" vm="769">
        <f ca="1">IFERROR(_xlfn.STOCKHISTORY("XIDX:" &amp; $C$1, D3, , 0, 0, 1), "Libur")</f>
        <v>3230</v>
      </c>
      <c r="H2" s="2" vm="769">
        <f ca="1">IFERROR(INDEX(D2:G2,COUNT(D2:G2)),"")</f>
        <v>3230</v>
      </c>
      <c r="I2" s="2" vm="770">
        <f t="shared" ref="I2:U2" ca="1" si="0">IFERROR(_xlfn.STOCKHISTORY("XIDX:" &amp; $C$1, I1, , 0, 0, 1), "Libur")</f>
        <v>2280</v>
      </c>
      <c r="J2" s="2" vm="570">
        <f t="shared" ca="1" si="0"/>
        <v>1615</v>
      </c>
      <c r="K2" s="2" vm="486">
        <f t="shared" ca="1" si="0"/>
        <v>2700</v>
      </c>
      <c r="L2" s="2" vm="771">
        <f t="shared" ca="1" si="0"/>
        <v>4120</v>
      </c>
      <c r="M2" s="2" vm="457">
        <f t="shared" ca="1" si="0"/>
        <v>3890</v>
      </c>
      <c r="N2" s="2" vm="208">
        <f t="shared" ca="1" si="0"/>
        <v>2430</v>
      </c>
      <c r="O2" s="2" vm="300">
        <f t="shared" ca="1" si="0"/>
        <v>1070</v>
      </c>
      <c r="P2" s="2" vm="294">
        <f t="shared" ca="1" si="0"/>
        <v>700</v>
      </c>
      <c r="Q2" s="2" vm="772">
        <f t="shared" ca="1" si="0"/>
        <v>410.5308</v>
      </c>
      <c r="R2" s="2" vm="773">
        <f t="shared" ca="1" si="0"/>
        <v>383.67360000000002</v>
      </c>
      <c r="S2" s="2" vm="774">
        <f t="shared" ca="1" si="0"/>
        <v>386.55119999999999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607700916</v>
      </c>
      <c r="H4" s="2">
        <f>IFERROR(SUM(D4:G4)*(4/MAX(1,COUNT(D4:G4))),"")</f>
        <v>2430803664</v>
      </c>
      <c r="I4" s="2">
        <f t="shared" ref="I4:U4" si="1">IFERROR(INDEX(I51:I500,MATCH($C$4,$C$51:$C$500,0)),"")</f>
        <v>1894763538</v>
      </c>
      <c r="J4" s="2">
        <f t="shared" si="1"/>
        <v>2239030890</v>
      </c>
      <c r="K4" s="2">
        <f t="shared" si="1"/>
        <v>1706782227</v>
      </c>
      <c r="L4" s="2">
        <f t="shared" si="1"/>
        <v>869878995</v>
      </c>
      <c r="M4" s="2">
        <f t="shared" si="1"/>
        <v>380956549</v>
      </c>
      <c r="N4" s="2">
        <f t="shared" si="1"/>
        <v>321860885</v>
      </c>
      <c r="O4" s="2">
        <f t="shared" si="1"/>
        <v>402039388</v>
      </c>
      <c r="P4" s="2">
        <f t="shared" si="1"/>
        <v>293882260</v>
      </c>
      <c r="Q4" s="2">
        <f t="shared" si="1"/>
        <v>129425445</v>
      </c>
      <c r="R4" s="2">
        <f t="shared" si="1"/>
        <v>0</v>
      </c>
      <c r="S4" s="2">
        <f t="shared" si="1"/>
        <v>0</v>
      </c>
      <c r="T4" s="2">
        <f t="shared" si="1"/>
        <v>0</v>
      </c>
      <c r="U4" s="2">
        <f t="shared" si="1"/>
        <v>0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-20537081</v>
      </c>
      <c r="H5" s="2">
        <f>IFERROR(SUM(D5:G5)*(4/MAX(1,COUNT(D5:G5))),"")</f>
        <v>-82148324</v>
      </c>
      <c r="I5" s="2">
        <f t="shared" ref="I5:U5" si="2">IFERROR(INDEX(I51:I500,MATCH($C$5,$C$51:$C$500,0)),"")</f>
        <v>-58440653</v>
      </c>
      <c r="J5" s="2">
        <f t="shared" si="2"/>
        <v>-55474311</v>
      </c>
      <c r="K5" s="2">
        <f t="shared" si="2"/>
        <v>-18478389</v>
      </c>
      <c r="L5" s="2">
        <f t="shared" si="2"/>
        <v>50477010</v>
      </c>
      <c r="M5" s="2">
        <f t="shared" si="2"/>
        <v>33362184</v>
      </c>
      <c r="N5" s="2">
        <f t="shared" si="2"/>
        <v>48699066</v>
      </c>
      <c r="O5" s="2">
        <f t="shared" si="2"/>
        <v>71118499</v>
      </c>
      <c r="P5" s="2">
        <f t="shared" si="2"/>
        <v>73733617</v>
      </c>
      <c r="Q5" s="2">
        <f t="shared" si="2"/>
        <v>30415645</v>
      </c>
      <c r="R5" s="2">
        <f t="shared" si="2"/>
        <v>-479173</v>
      </c>
      <c r="S5" s="2">
        <f t="shared" si="2"/>
        <v>-5081321</v>
      </c>
      <c r="T5" s="2">
        <f t="shared" si="2"/>
        <v>-5171888</v>
      </c>
      <c r="U5" s="2">
        <f t="shared" si="2"/>
        <v>-656808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2924856130</v>
      </c>
      <c r="H6" s="2">
        <f>IFERROR(INDEX(D6:G6,COUNT(D6:G6)),"")</f>
        <v>2924856130</v>
      </c>
      <c r="I6" s="2">
        <f t="shared" ref="I6:U6" si="3">IFERROR(INDEX(I51:I500,MATCH($C$6,$C$51:$C$500,0)),"")</f>
        <v>2924856130</v>
      </c>
      <c r="J6" s="2">
        <f t="shared" si="3"/>
        <v>2916576144</v>
      </c>
      <c r="K6" s="2">
        <f t="shared" si="3"/>
        <v>2764055322</v>
      </c>
      <c r="L6" s="2">
        <f t="shared" si="3"/>
        <v>2024833268</v>
      </c>
      <c r="M6" s="2">
        <f t="shared" si="3"/>
        <v>779410297</v>
      </c>
      <c r="N6" s="2">
        <f t="shared" si="3"/>
        <v>563645881</v>
      </c>
      <c r="O6" s="2">
        <f t="shared" si="3"/>
        <v>524244316</v>
      </c>
      <c r="P6" s="2">
        <f t="shared" si="3"/>
        <v>422153133</v>
      </c>
      <c r="Q6" s="2">
        <f t="shared" si="3"/>
        <v>189511159</v>
      </c>
      <c r="R6" s="2">
        <f t="shared" si="3"/>
        <v>159059044</v>
      </c>
      <c r="S6" s="2">
        <f t="shared" si="3"/>
        <v>159508044</v>
      </c>
      <c r="T6" s="2">
        <f t="shared" si="3"/>
        <v>20156134</v>
      </c>
      <c r="U6" s="2">
        <f t="shared" si="3"/>
        <v>18679566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24.47</v>
      </c>
      <c r="H7" s="3">
        <f>IFERROR(INDEX(D7:G7,COUNT(D7:G7)),"")</f>
        <v>24.47</v>
      </c>
      <c r="I7" s="3">
        <f t="shared" ref="I7:U7" si="4">IFERROR(INDEX(I51:I500,MATCH($C$7,$C$51:$C$500,0))/1000000000,"")</f>
        <v>24.47</v>
      </c>
      <c r="J7" s="3">
        <f t="shared" si="4"/>
        <v>24.47</v>
      </c>
      <c r="K7" s="3">
        <f t="shared" si="4"/>
        <v>24.11</v>
      </c>
      <c r="L7" s="3">
        <f t="shared" si="4"/>
        <v>24.11</v>
      </c>
      <c r="M7" s="3">
        <f t="shared" si="4"/>
        <v>22.9</v>
      </c>
      <c r="N7" s="3">
        <f t="shared" si="4"/>
        <v>21.9</v>
      </c>
      <c r="O7" s="3">
        <f t="shared" si="4"/>
        <v>21.9</v>
      </c>
      <c r="P7" s="3">
        <f t="shared" si="4"/>
        <v>4.16</v>
      </c>
      <c r="Q7" s="3">
        <f t="shared" si="4"/>
        <v>3.57</v>
      </c>
      <c r="R7" s="3">
        <f t="shared" si="4"/>
        <v>3.57</v>
      </c>
      <c r="S7" s="3">
        <f t="shared" si="4"/>
        <v>3.57</v>
      </c>
      <c r="T7" s="3">
        <f t="shared" si="4"/>
        <v>3.57</v>
      </c>
      <c r="U7" s="3">
        <f t="shared" si="4"/>
        <v>3.57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-1125000000000</v>
      </c>
      <c r="H8" s="2">
        <f>IFERROR(INDEX(D8:G8,COUNT(D8:G8)),"")</f>
        <v>-1125000000000</v>
      </c>
      <c r="I8" s="2">
        <f t="shared" ref="I8:U8" si="5">IFERROR(INDEX(I51:I500,MATCH($C$8,$C$51:$C$500,0)),"")</f>
        <v>-3925000000000</v>
      </c>
      <c r="J8" s="2">
        <f t="shared" si="5"/>
        <v>-3969000000000</v>
      </c>
      <c r="K8" s="2">
        <f t="shared" si="5"/>
        <v>-8179000000000</v>
      </c>
      <c r="L8" s="2">
        <f t="shared" si="5"/>
        <v>-4164000000000</v>
      </c>
      <c r="M8" s="2">
        <f t="shared" si="5"/>
        <v>324000000000</v>
      </c>
      <c r="N8" s="2">
        <f t="shared" si="5"/>
        <v>962000000000</v>
      </c>
      <c r="O8" s="2">
        <f t="shared" si="5"/>
        <v>-150000000000</v>
      </c>
      <c r="P8" s="2">
        <f t="shared" si="5"/>
        <v>11000000000</v>
      </c>
      <c r="Q8" s="2">
        <f t="shared" si="5"/>
        <v>217000000000</v>
      </c>
      <c r="R8" s="2">
        <f t="shared" si="5"/>
        <v>-1000000000000</v>
      </c>
      <c r="S8" s="2">
        <f t="shared" si="5"/>
        <v>-286000000000</v>
      </c>
      <c r="T8" s="2">
        <f t="shared" si="5"/>
        <v>-272000000000</v>
      </c>
      <c r="U8" s="2">
        <f t="shared" si="5"/>
        <v>-180000000000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-45.98</v>
      </c>
      <c r="H9" s="3">
        <f>IFERROR(INDEX(D9:G9,COUNT(D9:G9)),"")</f>
        <v>-45.98</v>
      </c>
      <c r="I9" s="3">
        <f t="shared" ref="I9:U9" si="6">IFERROR(INDEX(I51:I500,MATCH($C$9,$C$51:$C$500,0)),"")</f>
        <v>-160.37</v>
      </c>
      <c r="J9" s="3">
        <f t="shared" si="6"/>
        <v>-162.19999999999999</v>
      </c>
      <c r="K9" s="3">
        <f t="shared" si="6"/>
        <v>-339.23</v>
      </c>
      <c r="L9" s="3">
        <f t="shared" si="6"/>
        <v>-172.68</v>
      </c>
      <c r="M9" s="3">
        <f t="shared" si="6"/>
        <v>14.13</v>
      </c>
      <c r="N9" s="3">
        <f t="shared" si="6"/>
        <v>43.92</v>
      </c>
      <c r="O9" s="3">
        <f t="shared" si="6"/>
        <v>-6.86</v>
      </c>
      <c r="P9" s="3">
        <f t="shared" si="6"/>
        <v>2.65</v>
      </c>
      <c r="Q9" s="3">
        <f t="shared" si="6"/>
        <v>60.92</v>
      </c>
      <c r="R9" s="3">
        <f t="shared" si="6"/>
        <v>-280.23</v>
      </c>
      <c r="S9" s="3">
        <f t="shared" si="6"/>
        <v>-80.12</v>
      </c>
      <c r="T9" s="3">
        <f t="shared" si="6"/>
        <v>-76.099999999999994</v>
      </c>
      <c r="U9" s="3">
        <f t="shared" si="6"/>
        <v>-50.54</v>
      </c>
    </row>
    <row r="10" spans="1:21" ht="15.5" x14ac:dyDescent="0.35">
      <c r="C10" t="s">
        <v>17</v>
      </c>
      <c r="D10" s="3">
        <f ca="1">IFERROR(IF(D9=0,"",D2/D9),"")</f>
        <v>-70.247933884297524</v>
      </c>
      <c r="I10" s="3">
        <f t="shared" ref="I10:U10" ca="1" si="7">IFERROR(IF(I9=0,"",I2/I9),"")</f>
        <v>-14.21712290328615</v>
      </c>
      <c r="J10" s="3">
        <f t="shared" ca="1" si="7"/>
        <v>-9.9568434032059194</v>
      </c>
      <c r="K10" s="3">
        <f t="shared" ca="1" si="7"/>
        <v>-7.9592017215458535</v>
      </c>
      <c r="L10" s="3">
        <f t="shared" ca="1" si="7"/>
        <v>-23.85916145471392</v>
      </c>
      <c r="M10" s="3">
        <f t="shared" ca="1" si="7"/>
        <v>275.30077848549183</v>
      </c>
      <c r="N10" s="3">
        <f t="shared" ca="1" si="7"/>
        <v>55.327868852459012</v>
      </c>
      <c r="O10" s="3">
        <f t="shared" ca="1" si="7"/>
        <v>-155.97667638483964</v>
      </c>
      <c r="P10" s="3">
        <f t="shared" ca="1" si="7"/>
        <v>264.15094339622641</v>
      </c>
      <c r="Q10" s="3">
        <f t="shared" ca="1" si="7"/>
        <v>6.7388509520682858</v>
      </c>
      <c r="R10" s="3">
        <f t="shared" ca="1" si="7"/>
        <v>-1.3691382079006531</v>
      </c>
      <c r="S10" s="3">
        <f t="shared" ca="1" si="7"/>
        <v>-4.8246530204692961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354781475</v>
      </c>
      <c r="H11" s="2">
        <f>IFERROR(INDEX(D11:G11,COUNT(D11:G11)),"")</f>
        <v>354781475</v>
      </c>
      <c r="I11" s="2">
        <f t="shared" ref="I11:U11" si="8">IFERROR(INDEX(I51:I500,MATCH($C$11,$C$51:$C$500,0)),"")</f>
        <v>354781475</v>
      </c>
      <c r="J11" s="2">
        <f t="shared" si="8"/>
        <v>450945296</v>
      </c>
      <c r="K11" s="2">
        <f t="shared" si="8"/>
        <v>518700702</v>
      </c>
      <c r="L11" s="2">
        <f t="shared" si="8"/>
        <v>443909104</v>
      </c>
      <c r="M11" s="2">
        <f t="shared" si="8"/>
        <v>185470530</v>
      </c>
      <c r="N11" s="2">
        <f t="shared" si="8"/>
        <v>51026290</v>
      </c>
      <c r="O11" s="2">
        <f t="shared" si="8"/>
        <v>49592601</v>
      </c>
      <c r="P11" s="2">
        <f t="shared" si="8"/>
        <v>14086200</v>
      </c>
      <c r="Q11" s="2">
        <f t="shared" si="8"/>
        <v>34672371</v>
      </c>
      <c r="R11" s="2">
        <f t="shared" si="8"/>
        <v>42593423</v>
      </c>
      <c r="S11" s="2">
        <f t="shared" si="8"/>
        <v>18716486</v>
      </c>
      <c r="T11" s="2">
        <f t="shared" si="8"/>
        <v>4203441</v>
      </c>
      <c r="U11" s="2">
        <f t="shared" si="8"/>
        <v>1476165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25178000000000</v>
      </c>
      <c r="H12" s="2">
        <f>IFERROR(INDEX(D12:G12,COUNT(D12:G12)),"")</f>
        <v>25178000000000</v>
      </c>
      <c r="I12" s="2">
        <f t="shared" ref="I12:U12" si="9">IFERROR(INDEX(I51:I500,MATCH($C$12,$C$51:$C$500,0)),"")</f>
        <v>25178000000000</v>
      </c>
      <c r="J12" s="2">
        <f t="shared" si="9"/>
        <v>20569000000000</v>
      </c>
      <c r="K12" s="2">
        <f t="shared" si="9"/>
        <v>16424000000000</v>
      </c>
      <c r="L12" s="2">
        <f t="shared" si="9"/>
        <v>15092000000000</v>
      </c>
      <c r="M12" s="2">
        <f t="shared" si="9"/>
        <v>2746000000000</v>
      </c>
      <c r="N12" s="2">
        <f t="shared" si="9"/>
        <v>3082000000000</v>
      </c>
      <c r="O12" s="2">
        <f t="shared" si="9"/>
        <v>3374000000000</v>
      </c>
      <c r="P12" s="2">
        <f t="shared" si="9"/>
        <v>3402000000000</v>
      </c>
      <c r="Q12" s="2">
        <f t="shared" si="9"/>
        <v>1345000000000</v>
      </c>
      <c r="R12" s="2">
        <f t="shared" si="9"/>
        <v>1016000000000</v>
      </c>
      <c r="S12" s="2">
        <f t="shared" si="9"/>
        <v>-238000000000</v>
      </c>
      <c r="T12" s="2">
        <f t="shared" si="9"/>
        <v>943000000000</v>
      </c>
      <c r="U12" s="2">
        <f t="shared" si="9"/>
        <v>-18000000000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31110000000000</v>
      </c>
      <c r="H13" s="2">
        <f>IFERROR(INDEX(D13:G13,COUNT(D13:G13)),"")</f>
        <v>31110000000000</v>
      </c>
      <c r="I13" s="2">
        <f t="shared" ref="I13:U13" si="10">IFERROR(INDEX(I51:I500,MATCH($C$13,$C$51:$C$500,0)),"")</f>
        <v>31110000000000</v>
      </c>
      <c r="J13" s="2">
        <f t="shared" si="10"/>
        <v>27855000000000</v>
      </c>
      <c r="K13" s="2">
        <f t="shared" si="10"/>
        <v>24432000000000</v>
      </c>
      <c r="L13" s="2">
        <f t="shared" si="10"/>
        <v>22013000000000</v>
      </c>
      <c r="M13" s="2">
        <f t="shared" si="10"/>
        <v>5394000000000</v>
      </c>
      <c r="N13" s="2">
        <f t="shared" si="10"/>
        <v>3802000000000</v>
      </c>
      <c r="O13" s="2">
        <f t="shared" si="10"/>
        <v>4063000000000</v>
      </c>
      <c r="P13" s="2">
        <f t="shared" si="10"/>
        <v>3606000000000</v>
      </c>
      <c r="Q13" s="2">
        <f t="shared" si="10"/>
        <v>1815000000000</v>
      </c>
      <c r="R13" s="2">
        <f t="shared" si="10"/>
        <v>1589000000000</v>
      </c>
      <c r="S13" s="2">
        <f t="shared" si="10"/>
        <v>21000000000</v>
      </c>
      <c r="T13" s="2">
        <f t="shared" si="10"/>
        <v>995000000000</v>
      </c>
      <c r="U13" s="2">
        <f t="shared" si="10"/>
        <v>0</v>
      </c>
    </row>
    <row r="14" spans="1:21" ht="15.5" x14ac:dyDescent="0.35">
      <c r="C14" t="s">
        <v>26</v>
      </c>
      <c r="D14" s="2">
        <f>IFERROR(INDEX(D51:D500,MATCH($C$14,$C$51:$C$500,0)),"")</f>
        <v>-38267337</v>
      </c>
      <c r="H14" s="2">
        <f>IFERROR(SUM(D14:G14)*(4/MAX(1,COUNT(D14:G14))),"")</f>
        <v>-153069348</v>
      </c>
      <c r="I14" s="2">
        <f t="shared" ref="I14:U14" si="11">IFERROR(INDEX(I51:I500,MATCH($C$14,$C$51:$C$500,0)),"")</f>
        <v>-128716918</v>
      </c>
      <c r="J14" s="2">
        <f t="shared" si="11"/>
        <v>-111313550</v>
      </c>
      <c r="K14" s="2">
        <f t="shared" si="11"/>
        <v>-78723960</v>
      </c>
      <c r="L14" s="2">
        <f t="shared" si="11"/>
        <v>-43435421</v>
      </c>
      <c r="M14" s="2">
        <f t="shared" si="11"/>
        <v>-12997787</v>
      </c>
      <c r="N14" s="2">
        <f t="shared" si="11"/>
        <v>-18331368</v>
      </c>
      <c r="O14" s="2">
        <f t="shared" si="11"/>
        <v>-19611396</v>
      </c>
      <c r="P14" s="2">
        <f t="shared" si="11"/>
        <v>-16469513</v>
      </c>
      <c r="Q14" s="2">
        <f t="shared" si="11"/>
        <v>-8809044</v>
      </c>
      <c r="R14" s="2">
        <f t="shared" si="11"/>
        <v>-1694926</v>
      </c>
      <c r="S14" s="2">
        <f t="shared" si="11"/>
        <v>-1342221</v>
      </c>
      <c r="T14" s="2">
        <f t="shared" si="11"/>
        <v>-1280093</v>
      </c>
      <c r="U14" s="2">
        <f t="shared" si="11"/>
        <v>0</v>
      </c>
    </row>
    <row r="15" spans="1:21" ht="15.5" x14ac:dyDescent="0.35">
      <c r="C15" t="s">
        <v>27</v>
      </c>
      <c r="D15" s="2">
        <f>IFERROR(INDEX(D51:D500,MATCH($C$15,$C$51:$C$500,0)),"")</f>
        <v>5365891</v>
      </c>
      <c r="H15" s="2">
        <f>IFERROR(SUM(D15:G15)*(4/MAX(1,COUNT(D15:G15))),"")</f>
        <v>21463564</v>
      </c>
      <c r="I15" s="2">
        <f t="shared" ref="I15:U15" si="12">IFERROR(INDEX(I51:I500,MATCH($C$15,$C$51:$C$500,0)),"")</f>
        <v>-16065256</v>
      </c>
      <c r="J15" s="2">
        <f t="shared" si="12"/>
        <v>-11860933</v>
      </c>
      <c r="K15" s="2">
        <f t="shared" si="12"/>
        <v>-6673125</v>
      </c>
      <c r="L15" s="2">
        <f t="shared" si="12"/>
        <v>-25095246</v>
      </c>
      <c r="M15" s="2">
        <f t="shared" si="12"/>
        <v>-23331550</v>
      </c>
      <c r="N15" s="2">
        <f t="shared" si="12"/>
        <v>-27312766</v>
      </c>
      <c r="O15" s="2">
        <f t="shared" si="12"/>
        <v>-39217681</v>
      </c>
      <c r="P15" s="2">
        <f t="shared" si="12"/>
        <v>-28902965</v>
      </c>
      <c r="Q15" s="2">
        <f t="shared" si="12"/>
        <v>-19957921</v>
      </c>
      <c r="R15" s="2">
        <f t="shared" si="12"/>
        <v>3679260</v>
      </c>
      <c r="S15" s="2">
        <f t="shared" si="12"/>
        <v>3831747</v>
      </c>
      <c r="T15" s="2">
        <f t="shared" si="12"/>
        <v>1411866</v>
      </c>
      <c r="U15" s="2">
        <f t="shared" si="12"/>
        <v>205977</v>
      </c>
    </row>
    <row r="16" spans="1:21" ht="15.5" x14ac:dyDescent="0.35">
      <c r="C16" t="s">
        <v>28</v>
      </c>
      <c r="D16" s="2">
        <f>IFERROR(INDEX(D51:D500,MATCH($C$16,$C$51:$C$500,0)),"")</f>
        <v>-3504816</v>
      </c>
      <c r="H16" s="2">
        <f>IFERROR(SUM(D16:G16)*(4/MAX(1,COUNT(D16:G16))),"")</f>
        <v>-14019264</v>
      </c>
      <c r="I16" s="2">
        <f t="shared" ref="I16:U16" si="13">IFERROR(INDEX(I51:I500,MATCH($C$16,$C$51:$C$500,0)),"")</f>
        <v>32215606</v>
      </c>
      <c r="J16" s="2">
        <f t="shared" si="13"/>
        <v>21662581</v>
      </c>
      <c r="K16" s="2">
        <f t="shared" si="13"/>
        <v>12338147</v>
      </c>
      <c r="L16" s="2">
        <f t="shared" si="13"/>
        <v>89940056</v>
      </c>
      <c r="M16" s="2">
        <f t="shared" si="13"/>
        <v>56718350</v>
      </c>
      <c r="N16" s="2">
        <f t="shared" si="13"/>
        <v>56204449</v>
      </c>
      <c r="O16" s="2">
        <f t="shared" si="13"/>
        <v>108471334</v>
      </c>
      <c r="P16" s="2">
        <f t="shared" si="13"/>
        <v>86770459</v>
      </c>
      <c r="Q16" s="2">
        <f t="shared" si="13"/>
        <v>63091039</v>
      </c>
      <c r="R16" s="2">
        <f t="shared" si="13"/>
        <v>-6437704</v>
      </c>
      <c r="S16" s="2">
        <f t="shared" si="13"/>
        <v>-9054431</v>
      </c>
      <c r="T16" s="2">
        <f t="shared" si="13"/>
        <v>-6494540</v>
      </c>
      <c r="U16" s="2">
        <f t="shared" si="13"/>
        <v>-1207595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79038100000000</v>
      </c>
      <c r="H20" s="2">
        <f t="shared" ref="H20:U20" ca="1" si="14">IFERROR(H21*H2,"")</f>
        <v>79038100000000</v>
      </c>
      <c r="I20" s="2">
        <f t="shared" ca="1" si="14"/>
        <v>55791600000000</v>
      </c>
      <c r="J20" s="2">
        <f t="shared" ca="1" si="14"/>
        <v>39519050000000</v>
      </c>
      <c r="K20" s="2">
        <f t="shared" ca="1" si="14"/>
        <v>65097000000000</v>
      </c>
      <c r="L20" s="2">
        <f t="shared" ca="1" si="14"/>
        <v>99333200000000</v>
      </c>
      <c r="M20" s="2">
        <f t="shared" ca="1" si="14"/>
        <v>89081000000000</v>
      </c>
      <c r="N20" s="2">
        <f t="shared" ca="1" si="14"/>
        <v>53217000000000</v>
      </c>
      <c r="O20" s="2">
        <f t="shared" ca="1" si="14"/>
        <v>23433000000000</v>
      </c>
      <c r="P20" s="2">
        <f t="shared" ca="1" si="14"/>
        <v>2912000000000</v>
      </c>
      <c r="Q20" s="2">
        <f t="shared" ca="1" si="14"/>
        <v>1465594956000</v>
      </c>
      <c r="R20" s="2">
        <f t="shared" ca="1" si="14"/>
        <v>1369714752000</v>
      </c>
      <c r="S20" s="2">
        <f t="shared" ca="1" si="14"/>
        <v>1379987784000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24470000000</v>
      </c>
      <c r="H21" s="2">
        <f>IFERROR(INDEX(D21:G21,COUNT(D21:G21)),"")</f>
        <v>24470000000</v>
      </c>
      <c r="I21" s="2">
        <f t="shared" ref="I21:U21" si="15">IFERROR(INDEX(I51:I500,MATCH($C$7,$C$51:$C$500,0)),"")</f>
        <v>24470000000</v>
      </c>
      <c r="J21" s="2">
        <f t="shared" si="15"/>
        <v>24470000000</v>
      </c>
      <c r="K21" s="2">
        <f t="shared" si="15"/>
        <v>24110000000</v>
      </c>
      <c r="L21" s="2">
        <f t="shared" si="15"/>
        <v>24110000000</v>
      </c>
      <c r="M21" s="2">
        <f t="shared" si="15"/>
        <v>22900000000</v>
      </c>
      <c r="N21" s="2">
        <f t="shared" si="15"/>
        <v>21900000000</v>
      </c>
      <c r="O21" s="2">
        <f t="shared" si="15"/>
        <v>21900000000</v>
      </c>
      <c r="P21" s="2">
        <f t="shared" si="15"/>
        <v>4160000000</v>
      </c>
      <c r="Q21" s="2">
        <f t="shared" si="15"/>
        <v>3570000000</v>
      </c>
      <c r="R21" s="2">
        <f t="shared" si="15"/>
        <v>3570000000</v>
      </c>
      <c r="S21" s="2">
        <f t="shared" si="15"/>
        <v>3570000000</v>
      </c>
      <c r="T21" s="2">
        <f t="shared" si="15"/>
        <v>3570000000</v>
      </c>
      <c r="U21" s="2">
        <f t="shared" si="15"/>
        <v>3570000000</v>
      </c>
    </row>
    <row r="23" spans="1:21" ht="15.5" x14ac:dyDescent="0.35">
      <c r="B23" t="s">
        <v>53</v>
      </c>
      <c r="C23" t="s">
        <v>54</v>
      </c>
      <c r="D23" s="3">
        <f>IFERROR(D5/D6*100,"")</f>
        <v>-0.70215696387090332</v>
      </c>
      <c r="H23" s="3">
        <f t="shared" ref="H23:U23" si="16">IFERROR(H5/H6*100,"")</f>
        <v>-2.8086278554836133</v>
      </c>
      <c r="I23" s="3">
        <f t="shared" si="16"/>
        <v>-1.9980693204215825</v>
      </c>
      <c r="J23" s="3">
        <f t="shared" si="16"/>
        <v>-1.9020354093659486</v>
      </c>
      <c r="K23" s="3">
        <f t="shared" si="16"/>
        <v>-0.66852457159321643</v>
      </c>
      <c r="L23" s="3">
        <f t="shared" si="16"/>
        <v>2.4928971089979148</v>
      </c>
      <c r="M23" s="3">
        <f t="shared" si="16"/>
        <v>4.2804392151878385</v>
      </c>
      <c r="N23" s="3">
        <f t="shared" si="16"/>
        <v>8.6400109788081636</v>
      </c>
      <c r="O23" s="3">
        <f t="shared" si="16"/>
        <v>13.565907503325224</v>
      </c>
      <c r="P23" s="3">
        <f t="shared" si="16"/>
        <v>17.466083095491321</v>
      </c>
      <c r="Q23" s="3">
        <f t="shared" si="16"/>
        <v>16.049527194332658</v>
      </c>
      <c r="R23" s="3">
        <f t="shared" si="16"/>
        <v>-0.30125479692937174</v>
      </c>
      <c r="S23" s="3">
        <f t="shared" si="16"/>
        <v>-3.1856205320905322</v>
      </c>
      <c r="T23" s="3">
        <f t="shared" si="16"/>
        <v>-25.659126894076017</v>
      </c>
      <c r="U23" s="3">
        <f t="shared" si="16"/>
        <v>-3.5161844766628945</v>
      </c>
    </row>
    <row r="24" spans="1:21" ht="15.5" x14ac:dyDescent="0.35">
      <c r="C24" t="s">
        <v>55</v>
      </c>
      <c r="D24" s="4">
        <f>IFERROR(_xlfn.RRI(5,I23,D23),"")</f>
        <v>-0.18873128009346085</v>
      </c>
      <c r="H24" s="4" t="str">
        <f t="shared" ref="H24:U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-0.31095367273872287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-18.600000000000001</v>
      </c>
      <c r="H25" s="3">
        <f>IFERROR(INDEX(D25:G25,COUNT(D25:G25)),"")</f>
        <v>-18.600000000000001</v>
      </c>
      <c r="I25" s="3">
        <f t="shared" ref="I25:U25" si="18">IFERROR(INDEX(I51:I500,MATCH($C$25,$C$51:$C$500,0)),"")</f>
        <v>-41.79</v>
      </c>
      <c r="J25" s="3">
        <f t="shared" si="18"/>
        <v>-36.11</v>
      </c>
      <c r="K25" s="3">
        <f t="shared" si="18"/>
        <v>-13.07</v>
      </c>
      <c r="L25" s="3">
        <f t="shared" si="18"/>
        <v>36.049999999999997</v>
      </c>
      <c r="M25" s="3">
        <f t="shared" si="18"/>
        <v>22.58</v>
      </c>
      <c r="N25" s="3">
        <f t="shared" si="18"/>
        <v>24.1</v>
      </c>
      <c r="O25" s="3">
        <f t="shared" si="18"/>
        <v>45.76</v>
      </c>
      <c r="P25" s="3">
        <f t="shared" si="18"/>
        <v>179.58</v>
      </c>
      <c r="Q25" s="3">
        <f t="shared" si="18"/>
        <v>161.54</v>
      </c>
      <c r="R25" s="3">
        <f t="shared" si="18"/>
        <v>-10.28</v>
      </c>
      <c r="S25" s="3">
        <f t="shared" si="18"/>
        <v>-19.57</v>
      </c>
      <c r="T25" s="3">
        <f t="shared" si="18"/>
        <v>-17.53</v>
      </c>
      <c r="U25" s="3">
        <f t="shared" si="18"/>
        <v>-3.35</v>
      </c>
    </row>
    <row r="26" spans="1:21" ht="15.5" x14ac:dyDescent="0.35">
      <c r="C26" t="s">
        <v>58</v>
      </c>
      <c r="D26" s="4">
        <f>IFERROR(_xlfn.RRI(5,I25,D25),"")</f>
        <v>-0.14947298088845784</v>
      </c>
      <c r="H26" s="4" t="str">
        <f t="shared" ref="H26:U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-0.25915895084320928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2.4834528647323252E-2</v>
      </c>
      <c r="H27" s="3">
        <f t="shared" ref="H27:U27" si="20">IFERROR(H4/H21,"")</f>
        <v>9.9338114589293008E-2</v>
      </c>
      <c r="I27" s="3">
        <f t="shared" si="20"/>
        <v>7.7432102084184717E-2</v>
      </c>
      <c r="J27" s="3">
        <f t="shared" si="20"/>
        <v>9.1501058030241111E-2</v>
      </c>
      <c r="K27" s="3">
        <f t="shared" si="20"/>
        <v>7.0791465242637908E-2</v>
      </c>
      <c r="L27" s="3">
        <f t="shared" si="20"/>
        <v>3.6079593322272917E-2</v>
      </c>
      <c r="M27" s="3">
        <f t="shared" si="20"/>
        <v>1.6635657161572052E-2</v>
      </c>
      <c r="N27" s="3">
        <f t="shared" si="20"/>
        <v>1.4696844063926941E-2</v>
      </c>
      <c r="O27" s="3">
        <f t="shared" si="20"/>
        <v>1.8357962922374429E-2</v>
      </c>
      <c r="P27" s="3">
        <f t="shared" si="20"/>
        <v>7.0644774038461533E-2</v>
      </c>
      <c r="Q27" s="3">
        <f t="shared" si="20"/>
        <v>3.6253626050420165E-2</v>
      </c>
      <c r="R27" s="3">
        <f t="shared" si="20"/>
        <v>0</v>
      </c>
      <c r="S27" s="3">
        <f t="shared" si="20"/>
        <v>0</v>
      </c>
      <c r="T27" s="3">
        <f t="shared" si="20"/>
        <v>0</v>
      </c>
      <c r="U27" s="3">
        <f t="shared" si="20"/>
        <v>0</v>
      </c>
    </row>
    <row r="28" spans="1:21" ht="15.5" x14ac:dyDescent="0.35">
      <c r="C28" t="s">
        <v>60</v>
      </c>
      <c r="D28" s="4">
        <f>IFERROR(_xlfn.RRI(5,I27,D27),"")</f>
        <v>-0.20342444569155338</v>
      </c>
      <c r="H28" s="4">
        <f t="shared" ref="H28:U28" si="21">IFERROR(_xlfn.RRI(5,M27,H27),"")</f>
        <v>0.42960214221982596</v>
      </c>
      <c r="I28" s="4">
        <f t="shared" si="21"/>
        <v>0.39424595321575029</v>
      </c>
      <c r="J28" s="4">
        <f t="shared" si="21"/>
        <v>0.37886048376392223</v>
      </c>
      <c r="K28" s="4">
        <f t="shared" si="21"/>
        <v>4.1494793705787458E-4</v>
      </c>
      <c r="L28" s="4">
        <f t="shared" si="21"/>
        <v>-9.6193338516115112E-4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>
        <f t="shared" si="21"/>
        <v>0</v>
      </c>
      <c r="S28" s="4">
        <f t="shared" si="21"/>
        <v>0</v>
      </c>
      <c r="T28" s="4">
        <f t="shared" si="21"/>
        <v>0</v>
      </c>
      <c r="U28" s="4">
        <f t="shared" si="21"/>
        <v>0</v>
      </c>
    </row>
    <row r="29" spans="1:21" ht="15.5" x14ac:dyDescent="0.35">
      <c r="C29" t="s">
        <v>61</v>
      </c>
      <c r="H29" s="4">
        <f t="shared" ref="H29:U29" si="22">IFERROR(((H25-I25)/I25)*100%,"")</f>
        <v>-0.55491744436468049</v>
      </c>
      <c r="I29" s="4">
        <f t="shared" si="22"/>
        <v>0.15729714760454167</v>
      </c>
      <c r="J29" s="4">
        <f t="shared" si="22"/>
        <v>1.7628156082631981</v>
      </c>
      <c r="K29" s="4">
        <f t="shared" si="22"/>
        <v>-1.3625520110957003</v>
      </c>
      <c r="L29" s="4">
        <f t="shared" si="22"/>
        <v>0.59654561558901686</v>
      </c>
      <c r="M29" s="4">
        <f t="shared" si="22"/>
        <v>-6.307053941908726E-2</v>
      </c>
      <c r="N29" s="4">
        <f t="shared" si="22"/>
        <v>-0.47333916083916078</v>
      </c>
      <c r="O29" s="4">
        <f t="shared" si="22"/>
        <v>-0.74518320525671022</v>
      </c>
      <c r="P29" s="4">
        <f t="shared" si="22"/>
        <v>0.11167512690355343</v>
      </c>
      <c r="Q29" s="4">
        <f t="shared" si="22"/>
        <v>-16.714007782101167</v>
      </c>
      <c r="R29" s="4">
        <f t="shared" si="22"/>
        <v>-0.47470618293306083</v>
      </c>
      <c r="S29" s="4">
        <f t="shared" si="22"/>
        <v>0.11637193382772384</v>
      </c>
      <c r="T29" s="4">
        <f t="shared" si="22"/>
        <v>4.2328358208955228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0.28290608049477878</v>
      </c>
      <c r="I30" s="4">
        <f t="shared" si="23"/>
        <v>-0.15375730345551417</v>
      </c>
      <c r="J30" s="4">
        <f t="shared" si="23"/>
        <v>0.29254363808717659</v>
      </c>
      <c r="K30" s="4">
        <f t="shared" si="23"/>
        <v>0.96209155159563298</v>
      </c>
      <c r="L30" s="4">
        <f t="shared" si="23"/>
        <v>1.1688108243548001</v>
      </c>
      <c r="M30" s="4">
        <f t="shared" si="23"/>
        <v>0.13192036938078994</v>
      </c>
      <c r="N30" s="4">
        <f t="shared" si="23"/>
        <v>-0.19942947231826946</v>
      </c>
      <c r="O30" s="4">
        <f t="shared" si="23"/>
        <v>-0.74013699990915527</v>
      </c>
      <c r="P30" s="4">
        <f t="shared" si="23"/>
        <v>0.94862643367621946</v>
      </c>
      <c r="Q30" s="4" t="str">
        <f t="shared" si="23"/>
        <v/>
      </c>
      <c r="R30" s="4" t="str">
        <f t="shared" si="23"/>
        <v/>
      </c>
      <c r="S30" s="4" t="str">
        <f t="shared" si="23"/>
        <v/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540.73</v>
      </c>
      <c r="H32" s="3">
        <f>IFERROR(INDEX(D32:G32,COUNT(D32:G32)),"")</f>
        <v>540.73</v>
      </c>
      <c r="I32" s="3">
        <f t="shared" ref="I32:U32" si="24">IFERROR(INDEX(I51:I500,MATCH($C$32,$C$51:$C$500,0)),"")</f>
        <v>540.73</v>
      </c>
      <c r="J32" s="3">
        <f t="shared" si="24"/>
        <v>608.79</v>
      </c>
      <c r="K32" s="3">
        <f t="shared" si="24"/>
        <v>593.51</v>
      </c>
      <c r="L32" s="3">
        <f t="shared" si="24"/>
        <v>648.74</v>
      </c>
      <c r="M32" s="3">
        <f t="shared" si="24"/>
        <v>470.99</v>
      </c>
      <c r="N32" s="3">
        <f t="shared" si="24"/>
        <v>344.61</v>
      </c>
      <c r="O32" s="3">
        <f t="shared" si="24"/>
        <v>312.93</v>
      </c>
      <c r="P32" s="3">
        <f t="shared" si="24"/>
        <v>1235.57</v>
      </c>
      <c r="Q32" s="3">
        <f t="shared" si="24"/>
        <v>718.41</v>
      </c>
      <c r="R32" s="3">
        <f t="shared" si="24"/>
        <v>597.99</v>
      </c>
      <c r="S32" s="3">
        <f t="shared" si="24"/>
        <v>615.70000000000005</v>
      </c>
      <c r="T32" s="3">
        <f t="shared" si="24"/>
        <v>69.569999999999993</v>
      </c>
      <c r="U32" s="3">
        <f t="shared" si="24"/>
        <v>63.01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4.22</v>
      </c>
      <c r="H33" s="3">
        <f>IFERROR(INDEX(D33:G33,COUNT(D33:G33)),"")</f>
        <v>4.22</v>
      </c>
      <c r="I33" s="3">
        <f t="shared" ref="I33:U33" si="25">IFERROR(INDEX(I51:I500,MATCH($C$33,$C$51:$C$500,0)),"")</f>
        <v>4.22</v>
      </c>
      <c r="J33" s="3">
        <f t="shared" si="25"/>
        <v>2.65</v>
      </c>
      <c r="K33" s="3">
        <f t="shared" si="25"/>
        <v>4.55</v>
      </c>
      <c r="L33" s="3">
        <f t="shared" si="25"/>
        <v>6.35</v>
      </c>
      <c r="M33" s="3">
        <f t="shared" si="25"/>
        <v>8.26</v>
      </c>
      <c r="N33" s="3">
        <f t="shared" si="25"/>
        <v>7.05</v>
      </c>
      <c r="O33" s="3">
        <f t="shared" si="25"/>
        <v>3.42</v>
      </c>
      <c r="P33" s="3">
        <f t="shared" si="25"/>
        <v>2.83</v>
      </c>
      <c r="Q33" s="3">
        <f t="shared" si="25"/>
        <v>2.86</v>
      </c>
      <c r="R33" s="3">
        <f t="shared" si="25"/>
        <v>3.21</v>
      </c>
      <c r="S33" s="3">
        <f t="shared" si="25"/>
        <v>3.15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-122.58</v>
      </c>
      <c r="H34" s="3">
        <f>IFERROR(INDEX(D34:G34,COUNT(D34:G34)),"")</f>
        <v>-122.58</v>
      </c>
      <c r="I34" s="3">
        <f t="shared" ref="I34:U34" si="26">IFERROR(INDEX(I51:I500,MATCH($C$34,$C$51:$C$500,0)),"")</f>
        <v>-54.56</v>
      </c>
      <c r="J34" s="3">
        <f t="shared" si="26"/>
        <v>-44.72</v>
      </c>
      <c r="K34" s="3">
        <f t="shared" si="26"/>
        <v>-206.58</v>
      </c>
      <c r="L34" s="3">
        <f t="shared" si="26"/>
        <v>114.29</v>
      </c>
      <c r="M34" s="3">
        <f t="shared" si="26"/>
        <v>172.28</v>
      </c>
      <c r="N34" s="3">
        <f t="shared" si="26"/>
        <v>100.83</v>
      </c>
      <c r="O34" s="3">
        <f t="shared" si="26"/>
        <v>23.38</v>
      </c>
      <c r="P34" s="3">
        <f t="shared" si="26"/>
        <v>19.489999999999998</v>
      </c>
      <c r="Q34" s="3">
        <f t="shared" si="26"/>
        <v>12.72</v>
      </c>
      <c r="R34" s="3">
        <f t="shared" si="26"/>
        <v>-186.96</v>
      </c>
      <c r="S34" s="3">
        <f t="shared" si="26"/>
        <v>-98.98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5.51</v>
      </c>
      <c r="H35" s="3">
        <f>IFERROR(INDEX(D35:G35,COUNT(D35:G35)),"")</f>
        <v>5.51</v>
      </c>
      <c r="I35" s="3">
        <f t="shared" ref="I35:U35" si="27">IFERROR(INDEX(I51:I500,MATCH($C$35,$C$51:$C$500,0)),"")</f>
        <v>1.79</v>
      </c>
      <c r="J35" s="3">
        <f t="shared" si="27"/>
        <v>1.1100000000000001</v>
      </c>
      <c r="K35" s="3">
        <f t="shared" si="27"/>
        <v>2.5</v>
      </c>
      <c r="L35" s="3">
        <f t="shared" si="27"/>
        <v>7.68</v>
      </c>
      <c r="M35" s="3">
        <f t="shared" si="27"/>
        <v>16.34</v>
      </c>
      <c r="N35" s="3">
        <f t="shared" si="27"/>
        <v>11.34</v>
      </c>
      <c r="O35" s="3">
        <f t="shared" si="27"/>
        <v>4.12</v>
      </c>
      <c r="P35" s="3">
        <f t="shared" si="27"/>
        <v>3.48</v>
      </c>
      <c r="Q35" s="3">
        <f t="shared" si="27"/>
        <v>4.2300000000000004</v>
      </c>
      <c r="R35" s="3">
        <f t="shared" si="27"/>
        <v>0</v>
      </c>
      <c r="S35" s="3">
        <f t="shared" si="27"/>
        <v>0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639</v>
      </c>
      <c r="H50" t="s">
        <v>640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607700916</v>
      </c>
      <c r="E51" s="5">
        <v>432464825</v>
      </c>
      <c r="F51" s="5">
        <v>352432172</v>
      </c>
      <c r="G51" s="5">
        <v>502165625</v>
      </c>
      <c r="I51" s="5">
        <v>1894763538</v>
      </c>
      <c r="J51" s="5">
        <v>2239030890</v>
      </c>
      <c r="K51" s="5">
        <v>1706782227</v>
      </c>
      <c r="L51" s="5">
        <v>869878995</v>
      </c>
      <c r="M51" s="5">
        <v>380956549</v>
      </c>
      <c r="N51" s="5">
        <v>321860885</v>
      </c>
      <c r="O51" s="5">
        <v>402039388</v>
      </c>
      <c r="P51" s="5">
        <v>293882260</v>
      </c>
      <c r="Q51" s="5">
        <v>129425445</v>
      </c>
    </row>
    <row r="52" spans="2:21" ht="15.5" x14ac:dyDescent="0.35">
      <c r="C52" t="s">
        <v>85</v>
      </c>
      <c r="D52" s="5">
        <v>-557329113</v>
      </c>
      <c r="E52" s="5">
        <v>-372366807</v>
      </c>
      <c r="F52" s="5">
        <v>-304162713</v>
      </c>
      <c r="G52" s="5">
        <v>-444479679</v>
      </c>
      <c r="I52" s="5">
        <v>-1678338312</v>
      </c>
      <c r="J52" s="5">
        <v>-2062678001</v>
      </c>
      <c r="K52" s="5">
        <v>-1561105721</v>
      </c>
      <c r="L52" s="5">
        <v>-705227690</v>
      </c>
      <c r="M52" s="5">
        <v>-260859462</v>
      </c>
      <c r="N52" s="5">
        <v>-207739510</v>
      </c>
      <c r="O52" s="5">
        <v>-246595679</v>
      </c>
      <c r="P52" s="5">
        <v>-155120396</v>
      </c>
      <c r="Q52" s="5">
        <v>-47704670</v>
      </c>
    </row>
    <row r="53" spans="2:21" ht="15.5" x14ac:dyDescent="0.35">
      <c r="C53" t="s">
        <v>86</v>
      </c>
      <c r="D53" s="5">
        <v>50371803</v>
      </c>
      <c r="E53" s="5">
        <v>60098018</v>
      </c>
      <c r="F53" s="5">
        <v>48269459</v>
      </c>
      <c r="G53" s="5">
        <v>57685946</v>
      </c>
      <c r="I53" s="5">
        <v>216425226</v>
      </c>
      <c r="J53" s="5">
        <v>176352889</v>
      </c>
      <c r="K53" s="5">
        <v>145676506</v>
      </c>
      <c r="L53" s="5">
        <v>164651305</v>
      </c>
      <c r="M53" s="5">
        <v>120097087</v>
      </c>
      <c r="N53" s="5">
        <v>114121375</v>
      </c>
      <c r="O53" s="5">
        <v>155443709</v>
      </c>
      <c r="P53" s="5">
        <v>138761864</v>
      </c>
      <c r="Q53" s="5">
        <v>81720775</v>
      </c>
    </row>
    <row r="54" spans="2:21" ht="15.5" x14ac:dyDescent="0.35">
      <c r="C54" t="s">
        <v>87</v>
      </c>
      <c r="D54" s="5">
        <v>35782488</v>
      </c>
      <c r="E54" s="5">
        <v>-15925537</v>
      </c>
      <c r="F54" s="5">
        <v>-11708319</v>
      </c>
      <c r="G54" s="5">
        <v>-13088102</v>
      </c>
      <c r="I54" s="5">
        <v>-4939470</v>
      </c>
      <c r="J54" s="5">
        <v>-53775171</v>
      </c>
      <c r="K54" s="5">
        <v>-1508470</v>
      </c>
      <c r="L54" s="5">
        <v>-53063655</v>
      </c>
      <c r="M54" s="5">
        <v>-29262265</v>
      </c>
      <c r="N54" s="5">
        <v>-20019418</v>
      </c>
      <c r="O54" s="5">
        <v>-20126571</v>
      </c>
      <c r="P54" s="5">
        <v>-15546095</v>
      </c>
      <c r="Q54" s="5">
        <v>-7206887</v>
      </c>
      <c r="R54" s="5">
        <v>-4224813</v>
      </c>
      <c r="S54" s="5">
        <v>-5237366</v>
      </c>
      <c r="T54" s="5">
        <v>-5214447</v>
      </c>
      <c r="U54" s="5">
        <v>-2894391</v>
      </c>
    </row>
    <row r="55" spans="2:21" ht="15.5" x14ac:dyDescent="0.35">
      <c r="C55" t="s">
        <v>370</v>
      </c>
      <c r="D55" s="5">
        <v>35782488</v>
      </c>
      <c r="E55" s="5">
        <v>-15925537</v>
      </c>
      <c r="F55" s="5">
        <v>-11708319</v>
      </c>
      <c r="G55" s="5">
        <v>-13088102</v>
      </c>
      <c r="I55" s="5">
        <v>-4939470</v>
      </c>
      <c r="J55" s="5">
        <v>-53775171</v>
      </c>
      <c r="K55" s="5">
        <v>-1508470</v>
      </c>
      <c r="L55" s="5">
        <v>-53063655</v>
      </c>
      <c r="M55" s="5">
        <v>-29262265</v>
      </c>
      <c r="N55" s="5">
        <v>-20019418</v>
      </c>
      <c r="O55" s="5">
        <v>-20126571</v>
      </c>
      <c r="P55" s="5">
        <v>-15546095</v>
      </c>
      <c r="Q55" s="5">
        <v>-7206887</v>
      </c>
      <c r="R55" s="5">
        <v>-4224813</v>
      </c>
      <c r="S55" s="5">
        <v>-5237366</v>
      </c>
      <c r="T55" s="5">
        <v>-5214447</v>
      </c>
      <c r="U55" s="5">
        <v>-2894391</v>
      </c>
    </row>
    <row r="56" spans="2:21" ht="15.5" x14ac:dyDescent="0.35">
      <c r="C56" t="s">
        <v>95</v>
      </c>
      <c r="D56" s="5">
        <v>6596426</v>
      </c>
      <c r="E56" s="5">
        <v>-3267227</v>
      </c>
      <c r="F56" s="5">
        <v>7174155</v>
      </c>
      <c r="G56" s="5">
        <v>-6668018</v>
      </c>
      <c r="I56" s="5">
        <v>3835336</v>
      </c>
      <c r="J56" s="5">
        <v>305952</v>
      </c>
      <c r="K56" s="5">
        <v>2136311</v>
      </c>
      <c r="L56" s="5">
        <v>-7769387</v>
      </c>
      <c r="M56" s="5">
        <v>-2831998</v>
      </c>
      <c r="N56" s="5">
        <v>12443800</v>
      </c>
      <c r="O56" s="5">
        <v>-7533063</v>
      </c>
      <c r="P56" s="5">
        <v>28346467</v>
      </c>
      <c r="Q56" s="5">
        <v>-12681224</v>
      </c>
      <c r="R56" s="5">
        <v>2279698</v>
      </c>
      <c r="S56" s="5">
        <v>135258</v>
      </c>
      <c r="T56" s="5">
        <v>-143273</v>
      </c>
      <c r="U56" s="5">
        <v>328058</v>
      </c>
    </row>
    <row r="57" spans="2:21" ht="15.5" x14ac:dyDescent="0.35">
      <c r="C57" t="s">
        <v>2813</v>
      </c>
      <c r="D57" s="5">
        <v>35782488</v>
      </c>
      <c r="E57" s="5">
        <v>-15925537</v>
      </c>
      <c r="F57" s="5">
        <v>-11708319</v>
      </c>
      <c r="G57" s="5">
        <v>-13088102</v>
      </c>
      <c r="I57" s="5">
        <v>-4939470</v>
      </c>
      <c r="J57" s="5">
        <v>-53775171</v>
      </c>
      <c r="K57" s="5">
        <v>-1508470</v>
      </c>
      <c r="L57" s="5">
        <v>-53063655</v>
      </c>
      <c r="M57" s="5">
        <v>-29262265</v>
      </c>
      <c r="N57" s="5">
        <v>-20019418</v>
      </c>
      <c r="O57" s="5">
        <v>-20126571</v>
      </c>
      <c r="P57" s="5">
        <v>-15546095</v>
      </c>
      <c r="Q57" s="5">
        <v>-7206887</v>
      </c>
      <c r="R57" s="5">
        <v>-4224813</v>
      </c>
      <c r="S57" s="5">
        <v>-5237366</v>
      </c>
      <c r="T57" s="5">
        <v>-5214447</v>
      </c>
      <c r="U57" s="5">
        <v>-2894391</v>
      </c>
    </row>
    <row r="58" spans="2:21" ht="15.5" x14ac:dyDescent="0.35">
      <c r="C58" t="s">
        <v>90</v>
      </c>
      <c r="D58" s="5">
        <v>24854996</v>
      </c>
      <c r="E58" s="5">
        <v>42941420</v>
      </c>
      <c r="F58" s="5">
        <v>35458477</v>
      </c>
      <c r="G58" s="5">
        <v>43426577</v>
      </c>
      <c r="I58" s="5">
        <v>146681470</v>
      </c>
      <c r="J58" s="5">
        <v>118996392</v>
      </c>
      <c r="K58" s="5">
        <v>96742192</v>
      </c>
      <c r="L58" s="5">
        <v>111587650</v>
      </c>
      <c r="M58" s="5">
        <v>90834822</v>
      </c>
      <c r="N58" s="5">
        <v>94101957</v>
      </c>
      <c r="O58" s="5">
        <v>135317138</v>
      </c>
      <c r="P58" s="5">
        <v>123215769</v>
      </c>
      <c r="Q58" s="5">
        <v>74513888</v>
      </c>
      <c r="R58" s="5">
        <v>-4224813</v>
      </c>
      <c r="S58" s="5">
        <v>-5237366</v>
      </c>
      <c r="T58" s="5">
        <v>-5214447</v>
      </c>
      <c r="U58" s="5">
        <v>-2894391</v>
      </c>
    </row>
    <row r="59" spans="2:21" ht="15.5" x14ac:dyDescent="0.35">
      <c r="C59" t="s">
        <v>91</v>
      </c>
      <c r="D59" s="5">
        <v>-28359812</v>
      </c>
      <c r="E59" s="5">
        <v>-31892190</v>
      </c>
      <c r="F59" s="5">
        <v>-21265354</v>
      </c>
      <c r="G59" s="5">
        <v>-32948508</v>
      </c>
      <c r="I59" s="5">
        <v>-114465864</v>
      </c>
      <c r="J59" s="5">
        <v>-97333811</v>
      </c>
      <c r="K59" s="5">
        <v>-84404045</v>
      </c>
      <c r="L59" s="5">
        <v>-21647594</v>
      </c>
      <c r="M59" s="5">
        <v>-34116472</v>
      </c>
      <c r="N59" s="5">
        <v>-37897508</v>
      </c>
      <c r="O59" s="5">
        <v>-26845804</v>
      </c>
      <c r="P59" s="5">
        <v>-36445310</v>
      </c>
      <c r="Q59" s="5">
        <v>-11422849</v>
      </c>
      <c r="R59" s="5">
        <v>-2212891</v>
      </c>
      <c r="S59" s="5">
        <v>-3817065</v>
      </c>
      <c r="T59" s="5">
        <v>-1280093</v>
      </c>
      <c r="U59" s="5">
        <v>1686796</v>
      </c>
    </row>
    <row r="60" spans="2:21" ht="15.5" x14ac:dyDescent="0.35">
      <c r="C60" t="s">
        <v>93</v>
      </c>
      <c r="D60" s="5">
        <v>3561654</v>
      </c>
      <c r="E60" s="5">
        <v>3061927</v>
      </c>
      <c r="F60" s="5">
        <v>2494558</v>
      </c>
      <c r="G60" s="5">
        <v>2547766</v>
      </c>
      <c r="I60" s="5">
        <v>11665905</v>
      </c>
      <c r="J60" s="5">
        <v>11353921</v>
      </c>
      <c r="K60" s="5">
        <v>11528256</v>
      </c>
      <c r="L60" s="5">
        <v>1555969</v>
      </c>
      <c r="M60" s="5">
        <v>1501029</v>
      </c>
      <c r="N60" s="5">
        <v>281336</v>
      </c>
      <c r="O60" s="5">
        <v>895241</v>
      </c>
      <c r="U60" s="5">
        <v>1686796</v>
      </c>
    </row>
    <row r="61" spans="2:21" ht="15.5" x14ac:dyDescent="0.35">
      <c r="C61" t="s">
        <v>26</v>
      </c>
      <c r="D61" s="5">
        <v>-38267337</v>
      </c>
      <c r="E61" s="5">
        <v>-90449581</v>
      </c>
      <c r="F61" s="5">
        <v>30367746</v>
      </c>
      <c r="G61" s="5">
        <v>-30367746</v>
      </c>
      <c r="I61" s="5">
        <v>-128716918</v>
      </c>
      <c r="J61" s="5">
        <v>-111313550</v>
      </c>
      <c r="K61" s="5">
        <v>-78723960</v>
      </c>
      <c r="L61" s="5">
        <v>-43435421</v>
      </c>
      <c r="M61" s="5">
        <v>-12997787</v>
      </c>
      <c r="N61" s="5">
        <v>-18331368</v>
      </c>
      <c r="O61" s="5">
        <v>-19611396</v>
      </c>
      <c r="P61" s="5">
        <v>-16469513</v>
      </c>
      <c r="Q61" s="5">
        <v>-8809044</v>
      </c>
      <c r="R61" s="5">
        <v>-1694926</v>
      </c>
      <c r="S61" s="5">
        <v>-1342221</v>
      </c>
      <c r="T61" s="5">
        <v>-1280093</v>
      </c>
    </row>
    <row r="62" spans="2:21" ht="15.5" x14ac:dyDescent="0.35">
      <c r="C62" t="s">
        <v>96</v>
      </c>
      <c r="D62" s="5">
        <v>-28359812</v>
      </c>
      <c r="E62" s="5">
        <v>-31892190</v>
      </c>
      <c r="F62" s="5">
        <v>-21265354</v>
      </c>
      <c r="G62" s="5">
        <v>-32948508</v>
      </c>
      <c r="I62" s="5">
        <v>-114465864</v>
      </c>
      <c r="J62" s="5">
        <v>-97333811</v>
      </c>
      <c r="K62" s="5">
        <v>-84404045</v>
      </c>
      <c r="L62" s="5">
        <v>-21647594</v>
      </c>
      <c r="M62" s="5">
        <v>-34116472</v>
      </c>
      <c r="N62" s="5">
        <v>-37897508</v>
      </c>
      <c r="O62" s="5">
        <v>-26845804</v>
      </c>
      <c r="P62" s="5">
        <v>-36445310</v>
      </c>
      <c r="Q62" s="5">
        <v>-11422849</v>
      </c>
      <c r="R62" s="5">
        <v>-2212891</v>
      </c>
      <c r="S62" s="5">
        <v>-3817065</v>
      </c>
      <c r="T62" s="5">
        <v>-1280093</v>
      </c>
      <c r="U62" s="5">
        <v>1686796</v>
      </c>
    </row>
    <row r="63" spans="2:21" ht="15.5" x14ac:dyDescent="0.35">
      <c r="C63" t="s">
        <v>28</v>
      </c>
      <c r="D63" s="5">
        <v>-3504816</v>
      </c>
      <c r="E63" s="5">
        <v>11049230</v>
      </c>
      <c r="F63" s="5">
        <v>14193123</v>
      </c>
      <c r="G63" s="5">
        <v>10478069</v>
      </c>
      <c r="I63" s="5">
        <v>32215606</v>
      </c>
      <c r="J63" s="5">
        <v>21662581</v>
      </c>
      <c r="K63" s="5">
        <v>12338147</v>
      </c>
      <c r="L63" s="5">
        <v>89940056</v>
      </c>
      <c r="M63" s="5">
        <v>56718350</v>
      </c>
      <c r="N63" s="5">
        <v>56204449</v>
      </c>
      <c r="O63" s="5">
        <v>108471334</v>
      </c>
      <c r="P63" s="5">
        <v>86770459</v>
      </c>
      <c r="Q63" s="5">
        <v>63091039</v>
      </c>
      <c r="R63" s="5">
        <v>-6437704</v>
      </c>
      <c r="S63" s="5">
        <v>-9054431</v>
      </c>
      <c r="T63" s="5">
        <v>-6494540</v>
      </c>
      <c r="U63" s="5">
        <v>-1207595</v>
      </c>
    </row>
    <row r="64" spans="2:21" ht="15.5" x14ac:dyDescent="0.35">
      <c r="C64" t="s">
        <v>27</v>
      </c>
      <c r="D64" s="5">
        <v>5365891</v>
      </c>
      <c r="E64" s="5">
        <v>-5057262</v>
      </c>
      <c r="F64" s="5">
        <v>-8404290</v>
      </c>
      <c r="G64" s="5">
        <v>-7969595</v>
      </c>
      <c r="I64" s="5">
        <v>-16065256</v>
      </c>
      <c r="J64" s="5">
        <v>-11860933</v>
      </c>
      <c r="K64" s="5">
        <v>-6673125</v>
      </c>
      <c r="L64" s="5">
        <v>-25095246</v>
      </c>
      <c r="M64" s="5">
        <v>-23331550</v>
      </c>
      <c r="N64" s="5">
        <v>-27312766</v>
      </c>
      <c r="O64" s="5">
        <v>-39217681</v>
      </c>
      <c r="P64" s="5">
        <v>-28902965</v>
      </c>
      <c r="Q64" s="5">
        <v>-19957921</v>
      </c>
      <c r="R64" s="5">
        <v>3679260</v>
      </c>
      <c r="S64" s="5">
        <v>3831747</v>
      </c>
      <c r="T64" s="5">
        <v>1411866</v>
      </c>
      <c r="U64" s="5">
        <v>205977</v>
      </c>
    </row>
    <row r="65" spans="2:21" ht="15.5" x14ac:dyDescent="0.35">
      <c r="C65" t="s">
        <v>452</v>
      </c>
      <c r="Q65" s="5">
        <v>-14944225</v>
      </c>
      <c r="U65" s="5">
        <v>-62372</v>
      </c>
    </row>
    <row r="66" spans="2:21" ht="15.5" x14ac:dyDescent="0.35">
      <c r="C66" t="s">
        <v>453</v>
      </c>
      <c r="Q66" s="5">
        <v>-5013696</v>
      </c>
      <c r="R66" s="5">
        <v>3679260</v>
      </c>
      <c r="S66" s="5">
        <v>3831747</v>
      </c>
      <c r="T66" s="5">
        <v>1411866</v>
      </c>
      <c r="U66" s="5">
        <v>268349</v>
      </c>
    </row>
    <row r="67" spans="2:21" ht="15.5" x14ac:dyDescent="0.35">
      <c r="C67" t="s">
        <v>454</v>
      </c>
      <c r="D67" s="5">
        <v>5365891</v>
      </c>
      <c r="E67" s="5">
        <v>-5057262</v>
      </c>
      <c r="F67" s="5">
        <v>-8404290</v>
      </c>
      <c r="G67" s="5">
        <v>-7969595</v>
      </c>
      <c r="I67" s="5">
        <v>-16065256</v>
      </c>
      <c r="J67" s="5">
        <v>-11860933</v>
      </c>
      <c r="K67" s="5">
        <v>-6673125</v>
      </c>
      <c r="L67" s="5">
        <v>-25095246</v>
      </c>
      <c r="M67" s="5">
        <v>-23331550</v>
      </c>
      <c r="N67" s="5">
        <v>-27312766</v>
      </c>
      <c r="O67" s="5">
        <v>-39217681</v>
      </c>
      <c r="P67" s="5">
        <v>-28902965</v>
      </c>
      <c r="Q67" s="5">
        <v>-19957921</v>
      </c>
      <c r="R67" s="5">
        <v>3679260</v>
      </c>
      <c r="S67" s="5">
        <v>3831747</v>
      </c>
      <c r="T67" s="5">
        <v>1411866</v>
      </c>
      <c r="U67" s="5">
        <v>205977</v>
      </c>
    </row>
    <row r="68" spans="2:21" ht="15.5" x14ac:dyDescent="0.35">
      <c r="C68" t="s">
        <v>97</v>
      </c>
      <c r="D68" s="5">
        <v>1861075</v>
      </c>
      <c r="E68" s="5">
        <v>5991968</v>
      </c>
      <c r="F68" s="5">
        <v>5788833</v>
      </c>
      <c r="G68" s="5">
        <v>2508474</v>
      </c>
      <c r="I68" s="5">
        <v>16150350</v>
      </c>
      <c r="J68" s="5">
        <v>9801648</v>
      </c>
      <c r="K68" s="5">
        <v>5665022</v>
      </c>
      <c r="L68" s="5">
        <v>64844810</v>
      </c>
      <c r="M68" s="5">
        <v>33386800</v>
      </c>
      <c r="N68" s="5">
        <v>28891683</v>
      </c>
      <c r="O68" s="5">
        <v>69253653</v>
      </c>
      <c r="P68" s="5">
        <v>57867494</v>
      </c>
      <c r="Q68" s="5">
        <v>43133118</v>
      </c>
      <c r="R68" s="5">
        <v>-2758444</v>
      </c>
      <c r="S68" s="5">
        <v>-5222684</v>
      </c>
      <c r="T68" s="5">
        <v>-5082674</v>
      </c>
      <c r="U68" s="5">
        <v>-1001618</v>
      </c>
    </row>
    <row r="69" spans="2:21" ht="15.5" x14ac:dyDescent="0.35">
      <c r="C69" t="s">
        <v>98</v>
      </c>
      <c r="D69" s="5">
        <v>6596426</v>
      </c>
      <c r="E69" s="5">
        <v>-3267227</v>
      </c>
      <c r="F69" s="5">
        <v>7174155</v>
      </c>
      <c r="G69" s="5">
        <v>-6668018</v>
      </c>
      <c r="I69" s="5">
        <v>3835336</v>
      </c>
      <c r="J69" s="5">
        <v>305952</v>
      </c>
      <c r="K69" s="5">
        <v>2136311</v>
      </c>
      <c r="L69" s="5">
        <v>-7769387</v>
      </c>
      <c r="M69" s="5">
        <v>-2831998</v>
      </c>
      <c r="N69" s="5">
        <v>12443800</v>
      </c>
      <c r="O69" s="5">
        <v>-7533063</v>
      </c>
      <c r="P69" s="5">
        <v>28346467</v>
      </c>
      <c r="Q69" s="5">
        <v>-12681224</v>
      </c>
      <c r="R69" s="5">
        <v>2279698</v>
      </c>
      <c r="S69" s="5">
        <v>135258</v>
      </c>
      <c r="T69" s="5">
        <v>-143273</v>
      </c>
      <c r="U69" s="5">
        <v>328058</v>
      </c>
    </row>
    <row r="70" spans="2:21" ht="15.5" x14ac:dyDescent="0.35">
      <c r="C70" t="s">
        <v>457</v>
      </c>
      <c r="D70" s="5">
        <v>6596426</v>
      </c>
      <c r="E70" s="5">
        <v>-3267227</v>
      </c>
      <c r="F70" s="5">
        <v>7174155</v>
      </c>
      <c r="G70" s="5">
        <v>-6668018</v>
      </c>
      <c r="I70" s="5">
        <v>3835336</v>
      </c>
      <c r="J70" s="5">
        <v>305952</v>
      </c>
      <c r="K70" s="5">
        <v>2136311</v>
      </c>
      <c r="L70" s="5">
        <v>-7769387</v>
      </c>
      <c r="M70" s="5">
        <v>-2831998</v>
      </c>
      <c r="N70" s="5">
        <v>12443800</v>
      </c>
      <c r="O70" s="5">
        <v>-7533063</v>
      </c>
      <c r="P70" s="5">
        <v>28346467</v>
      </c>
      <c r="Q70" s="5">
        <v>-12681224</v>
      </c>
      <c r="R70" s="5">
        <v>2279698</v>
      </c>
      <c r="S70" s="5">
        <v>135258</v>
      </c>
      <c r="T70" s="5">
        <v>-143273</v>
      </c>
      <c r="U70" s="5">
        <v>328058</v>
      </c>
    </row>
    <row r="71" spans="2:21" ht="15.5" x14ac:dyDescent="0.35">
      <c r="C71" t="s">
        <v>99</v>
      </c>
      <c r="D71" s="5">
        <v>8457501</v>
      </c>
      <c r="E71" s="5">
        <v>2724741</v>
      </c>
      <c r="F71" s="5">
        <v>12962988</v>
      </c>
      <c r="G71" s="5">
        <v>-4159544</v>
      </c>
      <c r="I71" s="5">
        <v>19985686</v>
      </c>
      <c r="J71" s="5">
        <v>10107600</v>
      </c>
      <c r="K71" s="5">
        <v>7801333</v>
      </c>
      <c r="L71" s="5">
        <v>57075423</v>
      </c>
      <c r="M71" s="5">
        <v>30554802</v>
      </c>
      <c r="N71" s="5">
        <v>41335483</v>
      </c>
      <c r="O71" s="5">
        <v>61720590</v>
      </c>
      <c r="P71" s="5">
        <v>86213961</v>
      </c>
      <c r="Q71" s="5">
        <v>30451894</v>
      </c>
      <c r="R71" s="5">
        <v>-478746</v>
      </c>
      <c r="S71" s="5">
        <v>-5087426</v>
      </c>
      <c r="T71" s="5">
        <v>-5225947</v>
      </c>
      <c r="U71" s="5">
        <v>-673560</v>
      </c>
    </row>
    <row r="72" spans="2:21" ht="15.5" x14ac:dyDescent="0.35">
      <c r="C72" t="s">
        <v>100</v>
      </c>
      <c r="D72" s="5">
        <v>1861075</v>
      </c>
      <c r="E72" s="5">
        <v>5991968</v>
      </c>
      <c r="F72" s="5">
        <v>5788833</v>
      </c>
      <c r="G72" s="5">
        <v>2508474</v>
      </c>
      <c r="I72" s="5">
        <v>16150350</v>
      </c>
      <c r="J72" s="5">
        <v>9801648</v>
      </c>
      <c r="K72" s="5">
        <v>5665022</v>
      </c>
      <c r="L72" s="5">
        <v>64844810</v>
      </c>
      <c r="M72" s="5">
        <v>33386800</v>
      </c>
      <c r="N72" s="5">
        <v>28891683</v>
      </c>
      <c r="O72" s="5">
        <v>69253653</v>
      </c>
      <c r="P72" s="5">
        <v>57867494</v>
      </c>
      <c r="Q72" s="5">
        <v>43133118</v>
      </c>
      <c r="R72" s="5">
        <v>-2758444</v>
      </c>
      <c r="S72" s="5">
        <v>-5222684</v>
      </c>
      <c r="T72" s="5">
        <v>-5082674</v>
      </c>
      <c r="U72" s="5">
        <v>-1001618</v>
      </c>
    </row>
    <row r="73" spans="2:21" ht="15.5" x14ac:dyDescent="0.35">
      <c r="C73" t="s">
        <v>7</v>
      </c>
      <c r="D73" s="5">
        <v>-20537081</v>
      </c>
      <c r="E73" s="5">
        <v>-22254702</v>
      </c>
      <c r="F73" s="5">
        <v>-5227306</v>
      </c>
      <c r="G73" s="5">
        <v>-10421564</v>
      </c>
      <c r="I73" s="5">
        <v>-58440653</v>
      </c>
      <c r="J73" s="5">
        <v>-55474311</v>
      </c>
      <c r="K73" s="5">
        <v>-18478389</v>
      </c>
      <c r="L73" s="5">
        <v>50477010</v>
      </c>
      <c r="M73" s="5">
        <v>33362184</v>
      </c>
      <c r="N73" s="5">
        <v>48699066</v>
      </c>
      <c r="O73" s="5">
        <v>71118499</v>
      </c>
      <c r="P73" s="5">
        <v>73733617</v>
      </c>
      <c r="Q73" s="5">
        <v>30415645</v>
      </c>
      <c r="R73" s="5">
        <v>-479173</v>
      </c>
      <c r="S73" s="5">
        <v>-5081321</v>
      </c>
      <c r="T73" s="5">
        <v>-5171888</v>
      </c>
      <c r="U73" s="5">
        <v>-656808</v>
      </c>
    </row>
    <row r="74" spans="2:21" ht="15.5" x14ac:dyDescent="0.35">
      <c r="C74" t="s">
        <v>691</v>
      </c>
      <c r="D74" s="5">
        <v>28994582</v>
      </c>
      <c r="E74" s="5">
        <v>24979443</v>
      </c>
      <c r="F74" s="5">
        <v>18190294</v>
      </c>
      <c r="G74" s="5">
        <v>6262020</v>
      </c>
      <c r="I74" s="5">
        <v>78426339</v>
      </c>
      <c r="J74" s="5">
        <v>65581911</v>
      </c>
      <c r="K74" s="5">
        <v>26279722</v>
      </c>
      <c r="L74" s="5">
        <v>6598413</v>
      </c>
      <c r="M74" s="5">
        <v>-2807382</v>
      </c>
      <c r="N74" s="5">
        <v>-7363583</v>
      </c>
      <c r="O74" s="5">
        <v>-9397909</v>
      </c>
      <c r="P74" s="5">
        <v>12480344</v>
      </c>
      <c r="Q74" s="5">
        <v>36249</v>
      </c>
      <c r="R74" s="5">
        <v>427</v>
      </c>
      <c r="S74" s="5">
        <v>-6105</v>
      </c>
      <c r="T74" s="5">
        <v>-54059</v>
      </c>
      <c r="U74" s="5">
        <v>-16752</v>
      </c>
    </row>
    <row r="75" spans="2:21" ht="15.5" x14ac:dyDescent="0.35">
      <c r="C75" t="s">
        <v>101</v>
      </c>
      <c r="D75" s="5">
        <v>1861075</v>
      </c>
      <c r="E75" s="5">
        <v>5991968</v>
      </c>
      <c r="F75" s="5">
        <v>5788833</v>
      </c>
      <c r="G75" s="5">
        <v>2508474</v>
      </c>
      <c r="I75" s="5">
        <v>16150350</v>
      </c>
      <c r="J75" s="5">
        <v>9801648</v>
      </c>
      <c r="K75" s="5">
        <v>5665022</v>
      </c>
      <c r="L75" s="5">
        <v>64844810</v>
      </c>
      <c r="M75" s="5">
        <v>33386800</v>
      </c>
      <c r="N75" s="5">
        <v>28891683</v>
      </c>
      <c r="O75" s="5">
        <v>69253653</v>
      </c>
      <c r="P75" s="5">
        <v>57867494</v>
      </c>
      <c r="Q75" s="5">
        <v>43133118</v>
      </c>
      <c r="R75" s="5">
        <v>-2758444</v>
      </c>
      <c r="S75" s="5">
        <v>-5222684</v>
      </c>
      <c r="T75" s="5">
        <v>-5082674</v>
      </c>
      <c r="U75" s="5">
        <v>-1001618</v>
      </c>
    </row>
    <row r="76" spans="2:21" ht="15.5" x14ac:dyDescent="0.35">
      <c r="C76" t="s">
        <v>102</v>
      </c>
      <c r="D76" s="5">
        <v>8457501</v>
      </c>
      <c r="E76" s="5">
        <v>2724741</v>
      </c>
      <c r="F76" s="5">
        <v>12962988</v>
      </c>
      <c r="G76" s="5">
        <v>-4159544</v>
      </c>
      <c r="I76" s="5">
        <v>19985686</v>
      </c>
      <c r="J76" s="5">
        <v>10107600</v>
      </c>
      <c r="K76" s="5">
        <v>7801333</v>
      </c>
      <c r="L76" s="5">
        <v>57075423</v>
      </c>
      <c r="M76" s="5">
        <v>30554802</v>
      </c>
      <c r="N76" s="5">
        <v>41335483</v>
      </c>
      <c r="O76" s="5">
        <v>61720590</v>
      </c>
      <c r="P76" s="5">
        <v>86213961</v>
      </c>
      <c r="Q76" s="5">
        <v>30451894</v>
      </c>
      <c r="R76" s="5">
        <v>-478746</v>
      </c>
      <c r="S76" s="5">
        <v>-5087426</v>
      </c>
      <c r="T76" s="5">
        <v>-5225947</v>
      </c>
      <c r="U76" s="5">
        <v>-673560</v>
      </c>
    </row>
    <row r="77" spans="2:21" ht="15.5" x14ac:dyDescent="0.35">
      <c r="C77" t="s">
        <v>103</v>
      </c>
      <c r="D77" s="5">
        <v>8457501</v>
      </c>
      <c r="E77" s="5">
        <v>2724741</v>
      </c>
      <c r="F77" s="5">
        <v>12962988</v>
      </c>
      <c r="G77" s="5">
        <v>-4159544</v>
      </c>
      <c r="I77" s="5">
        <v>19985686</v>
      </c>
      <c r="J77" s="5">
        <v>10107600</v>
      </c>
      <c r="K77" s="5">
        <v>7801333</v>
      </c>
      <c r="L77" s="5">
        <v>57075423</v>
      </c>
      <c r="M77" s="5">
        <v>30554802</v>
      </c>
      <c r="N77" s="5">
        <v>41335483</v>
      </c>
      <c r="O77" s="5">
        <v>61720590</v>
      </c>
      <c r="P77" s="5">
        <v>86213961</v>
      </c>
      <c r="Q77" s="5">
        <v>30451894</v>
      </c>
      <c r="R77" s="5">
        <v>-478746</v>
      </c>
      <c r="S77" s="5">
        <v>-5087426</v>
      </c>
      <c r="T77" s="5">
        <v>-5225947</v>
      </c>
      <c r="U77" s="5">
        <v>-673560</v>
      </c>
    </row>
    <row r="79" spans="2:21" ht="15.5" x14ac:dyDescent="0.35">
      <c r="B79" t="s">
        <v>104</v>
      </c>
      <c r="C79" t="s">
        <v>105</v>
      </c>
    </row>
    <row r="80" spans="2:21" ht="15.5" x14ac:dyDescent="0.35">
      <c r="C80" t="s">
        <v>106</v>
      </c>
    </row>
    <row r="81" spans="3:21" ht="15.5" x14ac:dyDescent="0.35">
      <c r="C81" t="s">
        <v>19</v>
      </c>
      <c r="D81" s="5">
        <v>354781475</v>
      </c>
      <c r="E81" s="5">
        <v>430391321</v>
      </c>
      <c r="F81" s="5">
        <v>363618099</v>
      </c>
      <c r="G81" s="5">
        <v>332275556</v>
      </c>
      <c r="I81" s="5">
        <v>354781475</v>
      </c>
      <c r="J81" s="5">
        <v>450945296</v>
      </c>
      <c r="K81" s="5">
        <v>518700702</v>
      </c>
      <c r="L81" s="5">
        <v>443909104</v>
      </c>
      <c r="M81" s="5">
        <v>185470530</v>
      </c>
      <c r="N81" s="5">
        <v>51026290</v>
      </c>
      <c r="O81" s="5">
        <v>49592601</v>
      </c>
      <c r="P81" s="5">
        <v>14086200</v>
      </c>
      <c r="Q81" s="5">
        <v>34672371</v>
      </c>
      <c r="R81" s="5">
        <v>42593423</v>
      </c>
      <c r="S81" s="5">
        <v>18716486</v>
      </c>
      <c r="T81" s="5">
        <v>4203441</v>
      </c>
      <c r="U81" s="5">
        <v>1476165</v>
      </c>
    </row>
    <row r="82" spans="3:21" ht="15.5" x14ac:dyDescent="0.35">
      <c r="C82" t="s">
        <v>110</v>
      </c>
      <c r="D82" s="5">
        <v>332857185</v>
      </c>
      <c r="E82" s="5">
        <v>241012151</v>
      </c>
      <c r="F82" s="5">
        <v>151689961</v>
      </c>
      <c r="G82" s="5">
        <v>152000334</v>
      </c>
      <c r="I82" s="5">
        <v>332857185</v>
      </c>
      <c r="J82" s="5">
        <v>179858942</v>
      </c>
      <c r="K82" s="5">
        <v>120589789</v>
      </c>
      <c r="L82" s="5">
        <v>65882868</v>
      </c>
      <c r="M82" s="5">
        <v>592526</v>
      </c>
      <c r="N82" s="5">
        <v>2053374</v>
      </c>
      <c r="O82" s="5">
        <v>234761</v>
      </c>
      <c r="P82" s="5">
        <v>1304283</v>
      </c>
    </row>
    <row r="83" spans="3:21" ht="15.5" x14ac:dyDescent="0.35">
      <c r="C83" t="s">
        <v>108</v>
      </c>
      <c r="O83" s="5">
        <v>4180000</v>
      </c>
    </row>
    <row r="84" spans="3:21" ht="15.5" x14ac:dyDescent="0.35">
      <c r="C84" t="s">
        <v>107</v>
      </c>
    </row>
    <row r="85" spans="3:21" ht="15.5" x14ac:dyDescent="0.35">
      <c r="C85" t="s">
        <v>111</v>
      </c>
      <c r="D85" s="5">
        <v>332857185</v>
      </c>
      <c r="E85" s="5">
        <v>241012151</v>
      </c>
      <c r="F85" s="5">
        <v>151689961</v>
      </c>
      <c r="G85" s="5">
        <v>152000334</v>
      </c>
      <c r="I85" s="5">
        <v>332857185</v>
      </c>
      <c r="J85" s="5">
        <v>179858942</v>
      </c>
      <c r="K85" s="5">
        <v>120589789</v>
      </c>
      <c r="L85" s="5">
        <v>65882868</v>
      </c>
      <c r="M85" s="5">
        <v>592526</v>
      </c>
      <c r="N85" s="5">
        <v>2053374</v>
      </c>
      <c r="O85" s="5">
        <v>234761</v>
      </c>
      <c r="P85" s="5">
        <v>1304283</v>
      </c>
    </row>
    <row r="86" spans="3:21" ht="15.5" x14ac:dyDescent="0.35">
      <c r="C86" t="s">
        <v>112</v>
      </c>
      <c r="D86" s="5">
        <v>5559995</v>
      </c>
      <c r="E86" s="5">
        <v>5049570</v>
      </c>
      <c r="F86" s="5">
        <v>3769092</v>
      </c>
      <c r="G86" s="5">
        <v>2880798</v>
      </c>
      <c r="I86" s="5">
        <v>5559995</v>
      </c>
      <c r="J86" s="5">
        <v>3643220</v>
      </c>
      <c r="K86" s="5">
        <v>2190487</v>
      </c>
      <c r="L86" s="5">
        <v>10133499</v>
      </c>
      <c r="M86" s="5">
        <v>5212746</v>
      </c>
      <c r="N86" s="5">
        <v>4346098</v>
      </c>
      <c r="O86" s="5">
        <v>7228190</v>
      </c>
      <c r="P86" s="5">
        <v>4244782</v>
      </c>
    </row>
    <row r="87" spans="3:21" ht="15.5" x14ac:dyDescent="0.35">
      <c r="C87" t="s">
        <v>113</v>
      </c>
      <c r="D87" s="5">
        <v>5559995</v>
      </c>
      <c r="E87" s="5">
        <v>5049570</v>
      </c>
      <c r="F87" s="5">
        <v>3769092</v>
      </c>
      <c r="G87" s="5">
        <v>2880798</v>
      </c>
      <c r="I87" s="5">
        <v>5559995</v>
      </c>
      <c r="J87" s="5">
        <v>3643220</v>
      </c>
      <c r="K87" s="5">
        <v>2190487</v>
      </c>
      <c r="L87" s="5">
        <v>10133499</v>
      </c>
      <c r="M87" s="5">
        <v>5212746</v>
      </c>
      <c r="N87" s="5">
        <v>4346098</v>
      </c>
      <c r="O87" s="5">
        <v>7228190</v>
      </c>
      <c r="P87" s="5">
        <v>4244782</v>
      </c>
    </row>
    <row r="88" spans="3:21" ht="15.5" x14ac:dyDescent="0.35">
      <c r="C88" t="s">
        <v>507</v>
      </c>
      <c r="T88" s="5">
        <v>650192</v>
      </c>
      <c r="U88" s="5">
        <v>3361114</v>
      </c>
    </row>
    <row r="89" spans="3:21" ht="15.5" x14ac:dyDescent="0.35">
      <c r="C89" t="s">
        <v>114</v>
      </c>
      <c r="D89" s="5">
        <v>106734610</v>
      </c>
      <c r="E89" s="5">
        <v>108025327</v>
      </c>
      <c r="F89" s="5">
        <v>112198687</v>
      </c>
      <c r="G89" s="5">
        <v>115951226</v>
      </c>
      <c r="I89" s="5">
        <v>106734610</v>
      </c>
      <c r="J89" s="5">
        <v>117225353</v>
      </c>
      <c r="K89" s="5">
        <v>117897523</v>
      </c>
      <c r="L89" s="5">
        <v>57972211</v>
      </c>
      <c r="M89" s="5">
        <v>59093115</v>
      </c>
      <c r="N89" s="5">
        <v>41024160</v>
      </c>
      <c r="O89" s="5">
        <v>58766224</v>
      </c>
      <c r="P89" s="5">
        <v>11566311</v>
      </c>
    </row>
    <row r="90" spans="3:21" ht="15.5" x14ac:dyDescent="0.35">
      <c r="C90" t="s">
        <v>95</v>
      </c>
      <c r="D90" s="5">
        <v>-131142675</v>
      </c>
      <c r="E90" s="5">
        <v>-103512167</v>
      </c>
      <c r="F90" s="5">
        <v>-62048603</v>
      </c>
      <c r="G90" s="5">
        <v>-69228287</v>
      </c>
      <c r="I90" s="5">
        <v>-131142675</v>
      </c>
      <c r="J90" s="5">
        <v>-62542898</v>
      </c>
      <c r="K90" s="5">
        <v>-63621513</v>
      </c>
      <c r="L90" s="5">
        <v>-7963298</v>
      </c>
      <c r="M90" s="5">
        <v>40313425</v>
      </c>
      <c r="N90" s="5">
        <v>25570359</v>
      </c>
      <c r="O90" s="5">
        <v>19725844</v>
      </c>
      <c r="P90" s="5">
        <v>12140917</v>
      </c>
      <c r="Q90" s="5">
        <v>-10094801</v>
      </c>
      <c r="R90" s="5">
        <v>2572474</v>
      </c>
      <c r="S90" s="5">
        <v>295284</v>
      </c>
      <c r="T90" s="5">
        <v>6862703</v>
      </c>
      <c r="U90" s="5">
        <v>10891005</v>
      </c>
    </row>
    <row r="91" spans="3:21" ht="15.5" x14ac:dyDescent="0.35">
      <c r="C91" t="s">
        <v>115</v>
      </c>
      <c r="D91" s="5">
        <v>1399806562</v>
      </c>
      <c r="E91" s="5">
        <v>1329240723</v>
      </c>
      <c r="F91" s="5">
        <v>1065088370</v>
      </c>
      <c r="G91" s="5">
        <v>1048187587</v>
      </c>
      <c r="I91" s="5">
        <v>1399806562</v>
      </c>
      <c r="J91" s="5">
        <v>1227596758</v>
      </c>
      <c r="K91" s="5">
        <v>1206831444</v>
      </c>
      <c r="L91" s="5">
        <v>895679542</v>
      </c>
      <c r="M91" s="5">
        <v>411315044</v>
      </c>
      <c r="N91" s="5">
        <v>199308697</v>
      </c>
      <c r="O91" s="5">
        <v>204759644</v>
      </c>
      <c r="P91" s="5">
        <v>154655805</v>
      </c>
      <c r="Q91" s="5">
        <v>94058913</v>
      </c>
      <c r="R91" s="5">
        <v>47171131</v>
      </c>
      <c r="S91" s="5">
        <v>19119847</v>
      </c>
      <c r="T91" s="5">
        <v>6068754</v>
      </c>
      <c r="U91" s="5">
        <v>1585364</v>
      </c>
    </row>
    <row r="92" spans="3:21" ht="15.5" x14ac:dyDescent="0.35">
      <c r="C92" t="s">
        <v>116</v>
      </c>
    </row>
    <row r="93" spans="3:21" ht="15.5" x14ac:dyDescent="0.35">
      <c r="C93" t="s">
        <v>510</v>
      </c>
      <c r="Q93" s="5">
        <v>333</v>
      </c>
    </row>
    <row r="94" spans="3:21" ht="15.5" x14ac:dyDescent="0.35">
      <c r="C94" t="s">
        <v>118</v>
      </c>
      <c r="D94" s="5">
        <v>2243167888</v>
      </c>
      <c r="E94" s="5">
        <v>2207902965</v>
      </c>
      <c r="F94" s="5">
        <v>2114337947</v>
      </c>
      <c r="G94" s="5">
        <v>2035842288</v>
      </c>
      <c r="I94" s="5">
        <v>2243167888</v>
      </c>
      <c r="J94" s="5">
        <v>1944801845</v>
      </c>
      <c r="K94" s="5">
        <v>1766817745</v>
      </c>
      <c r="L94" s="5">
        <v>1205878158</v>
      </c>
      <c r="M94" s="5">
        <v>298216345</v>
      </c>
      <c r="N94" s="5">
        <v>296643431</v>
      </c>
      <c r="O94" s="5">
        <v>320336359</v>
      </c>
      <c r="P94" s="5">
        <v>270151716</v>
      </c>
      <c r="Q94" s="5">
        <v>120600829</v>
      </c>
      <c r="R94" s="5">
        <v>95131994</v>
      </c>
      <c r="S94" s="5">
        <v>18381777</v>
      </c>
      <c r="T94" s="5">
        <v>4102516</v>
      </c>
      <c r="U94" s="5">
        <v>304231</v>
      </c>
    </row>
    <row r="95" spans="3:21" ht="15.5" x14ac:dyDescent="0.35">
      <c r="C95" t="s">
        <v>119</v>
      </c>
      <c r="D95" s="5">
        <v>358694581</v>
      </c>
      <c r="E95" s="5">
        <v>358694581</v>
      </c>
      <c r="F95" s="5">
        <v>358694581</v>
      </c>
      <c r="G95" s="5">
        <v>358694581</v>
      </c>
      <c r="I95" s="5">
        <v>358694581</v>
      </c>
      <c r="J95" s="5">
        <v>358694581</v>
      </c>
      <c r="K95" s="5">
        <v>358694582</v>
      </c>
      <c r="L95" s="5">
        <v>324918804</v>
      </c>
    </row>
    <row r="96" spans="3:21" ht="15.5" x14ac:dyDescent="0.35">
      <c r="C96" t="s">
        <v>1018</v>
      </c>
      <c r="D96" s="5">
        <v>873041095</v>
      </c>
      <c r="E96" s="5">
        <v>865476772</v>
      </c>
      <c r="F96" s="5">
        <v>634961441</v>
      </c>
      <c r="G96" s="5">
        <v>639981646</v>
      </c>
      <c r="I96" s="5">
        <v>873041095</v>
      </c>
      <c r="J96" s="5">
        <v>644733037</v>
      </c>
      <c r="K96" s="5">
        <v>595385592</v>
      </c>
      <c r="L96" s="5">
        <v>599514835</v>
      </c>
      <c r="M96" s="5">
        <v>79378252</v>
      </c>
      <c r="N96" s="5">
        <v>118921853</v>
      </c>
      <c r="O96" s="5">
        <v>121295180</v>
      </c>
      <c r="P96" s="5">
        <v>152145618</v>
      </c>
      <c r="Q96" s="5">
        <v>50891668</v>
      </c>
      <c r="R96" s="5">
        <v>54290439</v>
      </c>
      <c r="S96" s="5">
        <v>43290734</v>
      </c>
      <c r="T96" s="5">
        <v>25107789</v>
      </c>
    </row>
    <row r="97" spans="3:21" ht="15.5" x14ac:dyDescent="0.35">
      <c r="C97" t="s">
        <v>1019</v>
      </c>
      <c r="D97" s="5">
        <v>338352298</v>
      </c>
      <c r="E97" s="5">
        <v>331102258</v>
      </c>
      <c r="F97" s="5">
        <v>568358459</v>
      </c>
      <c r="G97" s="5">
        <v>559224347</v>
      </c>
      <c r="I97" s="5">
        <v>338352298</v>
      </c>
      <c r="J97" s="5">
        <v>551703381</v>
      </c>
      <c r="K97" s="5">
        <v>525440243</v>
      </c>
      <c r="L97" s="5">
        <v>460061621</v>
      </c>
      <c r="M97" s="5">
        <v>253482867</v>
      </c>
      <c r="N97" s="5">
        <v>223577124</v>
      </c>
      <c r="O97" s="5">
        <v>205200814</v>
      </c>
      <c r="P97" s="5">
        <v>171088877</v>
      </c>
      <c r="Q97" s="5">
        <v>96066901</v>
      </c>
      <c r="R97" s="5">
        <v>90121274</v>
      </c>
      <c r="S97" s="5">
        <v>90112248</v>
      </c>
      <c r="T97" s="5">
        <v>89012248</v>
      </c>
      <c r="U97" s="5">
        <v>16151284</v>
      </c>
    </row>
    <row r="98" spans="3:21" ht="15.5" x14ac:dyDescent="0.35">
      <c r="C98" t="s">
        <v>117</v>
      </c>
      <c r="D98" s="5">
        <v>68896311</v>
      </c>
      <c r="E98" s="5">
        <v>83037649</v>
      </c>
      <c r="F98" s="5">
        <v>53251918</v>
      </c>
      <c r="G98" s="5">
        <v>58941568</v>
      </c>
      <c r="I98" s="5">
        <v>68896311</v>
      </c>
      <c r="J98" s="5">
        <v>58585013</v>
      </c>
      <c r="K98" s="5">
        <v>44597392</v>
      </c>
      <c r="L98" s="5">
        <v>27381600</v>
      </c>
      <c r="M98" s="5">
        <v>14482810</v>
      </c>
      <c r="N98" s="5">
        <v>19287993</v>
      </c>
      <c r="O98" s="5">
        <v>17804346</v>
      </c>
      <c r="P98" s="5">
        <v>6130143</v>
      </c>
      <c r="Q98" s="5">
        <v>588410</v>
      </c>
      <c r="R98" s="5">
        <v>7479502</v>
      </c>
      <c r="S98" s="5">
        <v>5524632</v>
      </c>
      <c r="T98" s="5">
        <v>1737971</v>
      </c>
      <c r="U98" s="5">
        <v>278347</v>
      </c>
    </row>
    <row r="99" spans="3:21" ht="15.5" x14ac:dyDescent="0.35">
      <c r="C99" t="s">
        <v>190</v>
      </c>
    </row>
    <row r="100" spans="3:21" ht="15.5" x14ac:dyDescent="0.35">
      <c r="C100" t="s">
        <v>120</v>
      </c>
      <c r="D100" s="5">
        <v>4307614051</v>
      </c>
      <c r="E100" s="5">
        <v>4278576371</v>
      </c>
      <c r="F100" s="5">
        <v>4218321558</v>
      </c>
      <c r="G100" s="5">
        <v>4122436827</v>
      </c>
      <c r="I100" s="5">
        <v>4307614051</v>
      </c>
      <c r="J100" s="5">
        <v>4009467126</v>
      </c>
      <c r="K100" s="5">
        <v>3757427471</v>
      </c>
      <c r="L100" s="5">
        <v>2980986193</v>
      </c>
      <c r="M100" s="5">
        <v>867277615</v>
      </c>
      <c r="N100" s="5">
        <v>730297941</v>
      </c>
      <c r="O100" s="5">
        <v>746493519</v>
      </c>
      <c r="P100" s="5">
        <v>643153573</v>
      </c>
      <c r="Q100" s="5">
        <v>276812561</v>
      </c>
      <c r="R100" s="5">
        <v>257006427</v>
      </c>
      <c r="S100" s="5">
        <v>158998290</v>
      </c>
      <c r="T100" s="5">
        <v>120664687</v>
      </c>
      <c r="U100" s="5">
        <v>20163485</v>
      </c>
    </row>
    <row r="101" spans="3:21" ht="15.5" x14ac:dyDescent="0.35">
      <c r="C101" t="s">
        <v>121</v>
      </c>
      <c r="D101" s="5">
        <v>5707420613</v>
      </c>
      <c r="E101" s="5">
        <v>5607817094</v>
      </c>
      <c r="F101" s="5">
        <v>5283409928</v>
      </c>
      <c r="G101" s="5">
        <v>5170624414</v>
      </c>
      <c r="I101" s="5">
        <v>5707420613</v>
      </c>
      <c r="J101" s="5">
        <v>5237063884</v>
      </c>
      <c r="K101" s="5">
        <v>4964258915</v>
      </c>
      <c r="L101" s="5">
        <v>3876665735</v>
      </c>
      <c r="M101" s="5">
        <v>1278592659</v>
      </c>
      <c r="N101" s="5">
        <v>929606638</v>
      </c>
      <c r="O101" s="5">
        <v>951253163</v>
      </c>
      <c r="P101" s="5">
        <v>797809378</v>
      </c>
      <c r="Q101" s="5">
        <v>370871474</v>
      </c>
      <c r="R101" s="5">
        <v>304177558</v>
      </c>
      <c r="S101" s="5">
        <v>178118137</v>
      </c>
      <c r="T101" s="5">
        <v>126733441</v>
      </c>
      <c r="U101" s="5">
        <v>21748849</v>
      </c>
    </row>
    <row r="102" spans="3:21" ht="15.5" x14ac:dyDescent="0.35">
      <c r="C102" t="s">
        <v>122</v>
      </c>
    </row>
    <row r="103" spans="3:21" ht="15.5" x14ac:dyDescent="0.35">
      <c r="C103" t="s">
        <v>123</v>
      </c>
    </row>
    <row r="104" spans="3:21" ht="15.5" x14ac:dyDescent="0.35">
      <c r="C104" t="s">
        <v>124</v>
      </c>
      <c r="D104" s="5">
        <v>1120046869</v>
      </c>
      <c r="E104" s="5">
        <v>1378435136</v>
      </c>
      <c r="F104" s="5">
        <v>1026700940</v>
      </c>
      <c r="G104" s="5">
        <v>938778861</v>
      </c>
      <c r="I104" s="5">
        <v>1120046869</v>
      </c>
      <c r="J104" s="5">
        <v>1112398058</v>
      </c>
      <c r="K104" s="5">
        <v>909461076</v>
      </c>
      <c r="L104" s="5">
        <v>604538725</v>
      </c>
      <c r="M104" s="5">
        <v>297241459</v>
      </c>
      <c r="N104" s="5">
        <v>192217456</v>
      </c>
      <c r="O104" s="5">
        <v>254068583</v>
      </c>
      <c r="P104" s="5">
        <v>182984988</v>
      </c>
      <c r="Q104" s="5">
        <v>103662372</v>
      </c>
      <c r="R104" s="5">
        <v>22556171</v>
      </c>
      <c r="S104" s="5">
        <v>12309250</v>
      </c>
      <c r="T104" s="5">
        <v>102165437</v>
      </c>
      <c r="U104" s="5">
        <v>2260422</v>
      </c>
    </row>
    <row r="105" spans="3:21" ht="15.5" x14ac:dyDescent="0.35">
      <c r="C105" t="s">
        <v>127</v>
      </c>
      <c r="R105" s="5">
        <v>7389624</v>
      </c>
      <c r="S105" s="5">
        <v>1703920</v>
      </c>
      <c r="T105" s="5">
        <v>1215370</v>
      </c>
      <c r="U105" s="5">
        <v>369383</v>
      </c>
    </row>
    <row r="106" spans="3:21" ht="15.5" x14ac:dyDescent="0.35">
      <c r="C106" t="s">
        <v>128</v>
      </c>
      <c r="D106" s="5">
        <v>215338332</v>
      </c>
      <c r="E106" s="5">
        <v>174803496</v>
      </c>
      <c r="F106" s="5">
        <v>145987913</v>
      </c>
      <c r="G106" s="5">
        <v>135666614</v>
      </c>
      <c r="I106" s="5">
        <v>215338332</v>
      </c>
      <c r="J106" s="5">
        <v>238886355</v>
      </c>
      <c r="K106" s="5">
        <v>303932720</v>
      </c>
      <c r="L106" s="5">
        <v>109597435</v>
      </c>
      <c r="M106" s="5">
        <v>29609241</v>
      </c>
      <c r="N106" s="5">
        <v>20199606</v>
      </c>
      <c r="O106" s="5">
        <v>33306306</v>
      </c>
      <c r="P106" s="5">
        <v>42339606</v>
      </c>
      <c r="Q106" s="5">
        <v>5929741</v>
      </c>
      <c r="R106" s="5">
        <v>7389624</v>
      </c>
      <c r="S106" s="5">
        <v>1703920</v>
      </c>
      <c r="T106" s="5">
        <v>1215370</v>
      </c>
      <c r="U106" s="5">
        <v>369383</v>
      </c>
    </row>
    <row r="107" spans="3:21" ht="15.5" x14ac:dyDescent="0.35">
      <c r="C107" t="s">
        <v>379</v>
      </c>
      <c r="T107" s="5">
        <v>80000000</v>
      </c>
    </row>
    <row r="108" spans="3:21" ht="15.5" x14ac:dyDescent="0.35">
      <c r="C108" t="s">
        <v>141</v>
      </c>
      <c r="P108" s="5">
        <v>4180000</v>
      </c>
      <c r="Q108" s="5">
        <v>302145</v>
      </c>
      <c r="R108" s="5">
        <v>755547</v>
      </c>
      <c r="S108" s="5">
        <v>2218791</v>
      </c>
      <c r="T108" s="5">
        <v>3121891</v>
      </c>
    </row>
    <row r="109" spans="3:21" ht="15.5" x14ac:dyDescent="0.35">
      <c r="C109" t="s">
        <v>129</v>
      </c>
      <c r="D109" s="5">
        <v>46506800</v>
      </c>
      <c r="I109" s="5">
        <v>46506800</v>
      </c>
      <c r="L109" s="5">
        <v>48733962</v>
      </c>
      <c r="M109" s="5">
        <v>19618</v>
      </c>
      <c r="N109" s="5">
        <v>17778</v>
      </c>
    </row>
    <row r="110" spans="3:21" ht="15.5" x14ac:dyDescent="0.35">
      <c r="C110" t="s">
        <v>130</v>
      </c>
      <c r="D110" s="5">
        <v>46506800</v>
      </c>
      <c r="I110" s="5">
        <v>46506800</v>
      </c>
      <c r="L110" s="5">
        <v>48733962</v>
      </c>
      <c r="M110" s="5">
        <v>19618</v>
      </c>
      <c r="N110" s="5">
        <v>17778</v>
      </c>
      <c r="O110" s="5">
        <v>4180000</v>
      </c>
    </row>
    <row r="111" spans="3:21" ht="15.5" x14ac:dyDescent="0.35">
      <c r="C111" t="s">
        <v>134</v>
      </c>
    </row>
    <row r="112" spans="3:21" ht="15.5" x14ac:dyDescent="0.35">
      <c r="C112" t="s">
        <v>331</v>
      </c>
      <c r="D112" s="5">
        <v>354064098</v>
      </c>
      <c r="F112" s="5">
        <v>286132662</v>
      </c>
      <c r="G112" s="5">
        <v>257919418</v>
      </c>
      <c r="I112" s="5">
        <v>354064098</v>
      </c>
      <c r="J112" s="5">
        <v>261617583</v>
      </c>
      <c r="K112" s="5">
        <v>282848725</v>
      </c>
      <c r="L112" s="5">
        <v>310693668</v>
      </c>
      <c r="N112" s="5">
        <v>39771612</v>
      </c>
      <c r="O112" s="5">
        <v>98400800</v>
      </c>
      <c r="P112" s="5">
        <v>152460274</v>
      </c>
      <c r="Q112" s="5">
        <v>46289001</v>
      </c>
      <c r="R112" s="5">
        <v>92660661</v>
      </c>
    </row>
    <row r="113" spans="3:21" ht="15.5" x14ac:dyDescent="0.35">
      <c r="C113" t="s">
        <v>136</v>
      </c>
      <c r="D113" s="5">
        <v>916639203</v>
      </c>
      <c r="E113" s="5">
        <v>890502367</v>
      </c>
      <c r="F113" s="5">
        <v>870498914</v>
      </c>
      <c r="G113" s="5">
        <v>826311318</v>
      </c>
      <c r="I113" s="5">
        <v>916639203</v>
      </c>
      <c r="J113" s="5">
        <v>720770440</v>
      </c>
      <c r="K113" s="5">
        <v>796763581</v>
      </c>
      <c r="L113" s="5">
        <v>675090373</v>
      </c>
      <c r="M113" s="5">
        <v>126288054</v>
      </c>
      <c r="N113" s="5">
        <v>61243428</v>
      </c>
    </row>
    <row r="114" spans="3:21" ht="15.5" x14ac:dyDescent="0.35">
      <c r="C114" t="s">
        <v>137</v>
      </c>
      <c r="D114" s="5">
        <v>43958391</v>
      </c>
      <c r="E114" s="5">
        <v>39919756</v>
      </c>
      <c r="F114" s="5">
        <v>42058858</v>
      </c>
      <c r="G114" s="5">
        <v>24003525</v>
      </c>
      <c r="I114" s="5">
        <v>43958391</v>
      </c>
      <c r="J114" s="5">
        <v>25854389</v>
      </c>
      <c r="K114" s="5">
        <v>29941827</v>
      </c>
      <c r="L114" s="5">
        <v>17182994</v>
      </c>
      <c r="M114" s="5">
        <v>21932239</v>
      </c>
      <c r="N114" s="5">
        <v>23503576</v>
      </c>
      <c r="O114" s="5">
        <v>34583239</v>
      </c>
      <c r="P114" s="5">
        <v>2797387</v>
      </c>
      <c r="R114" s="5">
        <v>618791</v>
      </c>
      <c r="S114" s="5">
        <v>1035680</v>
      </c>
    </row>
    <row r="115" spans="3:21" ht="15.5" x14ac:dyDescent="0.35">
      <c r="C115" t="s">
        <v>1021</v>
      </c>
      <c r="N115" s="5">
        <v>13980000</v>
      </c>
      <c r="Q115" s="5">
        <v>8000000</v>
      </c>
    </row>
    <row r="116" spans="3:21" ht="15.5" x14ac:dyDescent="0.35">
      <c r="C116" t="s">
        <v>138</v>
      </c>
      <c r="D116" s="5">
        <v>574550562</v>
      </c>
      <c r="E116" s="5">
        <v>957866398</v>
      </c>
      <c r="F116" s="5">
        <v>603527003</v>
      </c>
      <c r="G116" s="5">
        <v>612071173</v>
      </c>
      <c r="I116" s="5">
        <v>574550562</v>
      </c>
      <c r="J116" s="5">
        <v>704558222</v>
      </c>
      <c r="K116" s="5">
        <v>454932306</v>
      </c>
      <c r="L116" s="5">
        <v>344312256</v>
      </c>
      <c r="M116" s="5">
        <v>229652783</v>
      </c>
      <c r="N116" s="5">
        <v>144735836</v>
      </c>
      <c r="O116" s="5">
        <v>149718283</v>
      </c>
      <c r="P116" s="5">
        <v>92072200</v>
      </c>
      <c r="Q116" s="5">
        <v>57960341</v>
      </c>
      <c r="R116" s="5">
        <v>931816</v>
      </c>
      <c r="S116" s="5">
        <v>464320</v>
      </c>
    </row>
    <row r="117" spans="3:21" ht="15.5" x14ac:dyDescent="0.35">
      <c r="C117" t="s">
        <v>132</v>
      </c>
      <c r="D117" s="5">
        <v>142215486</v>
      </c>
      <c r="E117" s="5">
        <v>137833236</v>
      </c>
      <c r="F117" s="5">
        <v>116185023</v>
      </c>
      <c r="G117" s="5">
        <v>123835274</v>
      </c>
      <c r="I117" s="5">
        <v>142215486</v>
      </c>
      <c r="J117" s="5">
        <v>127747173</v>
      </c>
      <c r="K117" s="5">
        <v>112729683</v>
      </c>
      <c r="L117" s="5">
        <v>66544575</v>
      </c>
      <c r="M117" s="5">
        <v>29190451</v>
      </c>
      <c r="N117" s="5">
        <v>18136639</v>
      </c>
      <c r="O117" s="5">
        <v>19428910</v>
      </c>
      <c r="P117" s="5">
        <v>26268743</v>
      </c>
      <c r="Q117" s="5">
        <v>8173864</v>
      </c>
      <c r="R117" s="5">
        <v>4799175</v>
      </c>
      <c r="S117" s="5">
        <v>1461941</v>
      </c>
      <c r="T117" s="5">
        <v>117225</v>
      </c>
      <c r="U117" s="5">
        <v>109641</v>
      </c>
    </row>
    <row r="118" spans="3:21" ht="15.5" x14ac:dyDescent="0.35">
      <c r="C118" t="s">
        <v>332</v>
      </c>
      <c r="P118" s="5">
        <v>18686</v>
      </c>
      <c r="Q118" s="5">
        <v>6601625</v>
      </c>
    </row>
    <row r="119" spans="3:21" ht="15.5" x14ac:dyDescent="0.35">
      <c r="C119" t="s">
        <v>131</v>
      </c>
      <c r="D119" s="5">
        <v>16170053</v>
      </c>
      <c r="E119" s="5">
        <v>18967571</v>
      </c>
      <c r="F119" s="5">
        <v>13669080</v>
      </c>
      <c r="G119" s="5">
        <v>23081875</v>
      </c>
      <c r="I119" s="5">
        <v>16170053</v>
      </c>
      <c r="J119" s="5">
        <v>14504727</v>
      </c>
      <c r="K119" s="5">
        <v>12100514</v>
      </c>
      <c r="L119" s="5">
        <v>33725835</v>
      </c>
      <c r="M119" s="5">
        <v>3301330</v>
      </c>
      <c r="N119" s="5">
        <v>7415604</v>
      </c>
      <c r="O119" s="5">
        <v>18458912</v>
      </c>
      <c r="P119" s="5">
        <v>16050517</v>
      </c>
      <c r="Q119" s="5">
        <v>15282802</v>
      </c>
      <c r="R119" s="5">
        <v>305467</v>
      </c>
      <c r="S119" s="5">
        <v>45649</v>
      </c>
      <c r="T119" s="5">
        <v>196666</v>
      </c>
      <c r="U119" s="5">
        <v>626258</v>
      </c>
    </row>
    <row r="120" spans="3:21" ht="15.5" x14ac:dyDescent="0.35">
      <c r="C120" t="s">
        <v>139</v>
      </c>
      <c r="D120" s="5">
        <v>1662517614</v>
      </c>
      <c r="E120" s="5">
        <v>1231391383</v>
      </c>
      <c r="F120" s="5">
        <v>1387504284</v>
      </c>
      <c r="G120" s="5">
        <v>1319428953</v>
      </c>
      <c r="I120" s="5">
        <v>1662517614</v>
      </c>
      <c r="J120" s="5">
        <v>1208089682</v>
      </c>
      <c r="K120" s="5">
        <v>1290742517</v>
      </c>
      <c r="L120" s="5">
        <v>1247293742</v>
      </c>
      <c r="M120" s="5">
        <v>201940903</v>
      </c>
      <c r="N120" s="5">
        <v>173743301</v>
      </c>
      <c r="O120" s="5">
        <v>172940264</v>
      </c>
      <c r="P120" s="5">
        <v>192671257</v>
      </c>
      <c r="Q120" s="5">
        <v>77697943</v>
      </c>
      <c r="R120" s="5">
        <v>122562343</v>
      </c>
      <c r="S120" s="5">
        <v>6300843</v>
      </c>
      <c r="T120" s="5">
        <v>4411870</v>
      </c>
      <c r="U120" s="5">
        <v>808861</v>
      </c>
    </row>
    <row r="121" spans="3:21" ht="15.5" x14ac:dyDescent="0.35">
      <c r="C121" t="s">
        <v>140</v>
      </c>
      <c r="D121" s="5">
        <v>1662517614</v>
      </c>
      <c r="E121" s="5">
        <v>1231391383</v>
      </c>
      <c r="F121" s="5">
        <v>1387504284</v>
      </c>
      <c r="G121" s="5">
        <v>1319428953</v>
      </c>
      <c r="I121" s="5">
        <v>1662517614</v>
      </c>
      <c r="J121" s="5">
        <v>1208089682</v>
      </c>
      <c r="K121" s="5">
        <v>1290742517</v>
      </c>
      <c r="L121" s="5">
        <v>1247293742</v>
      </c>
      <c r="M121" s="5">
        <v>201940903</v>
      </c>
      <c r="N121" s="5">
        <v>173743301</v>
      </c>
      <c r="O121" s="5">
        <v>172940264</v>
      </c>
      <c r="P121" s="5">
        <v>192671257</v>
      </c>
      <c r="Q121" s="5">
        <v>77697943</v>
      </c>
      <c r="R121" s="5">
        <v>122562343</v>
      </c>
      <c r="S121" s="5">
        <v>6300843</v>
      </c>
      <c r="T121" s="5">
        <v>4411870</v>
      </c>
      <c r="U121" s="5">
        <v>808861</v>
      </c>
    </row>
    <row r="122" spans="3:21" ht="15.5" x14ac:dyDescent="0.35">
      <c r="C122" t="s">
        <v>133</v>
      </c>
      <c r="D122" s="5">
        <v>88859980</v>
      </c>
      <c r="E122" s="5">
        <v>114058477</v>
      </c>
      <c r="F122" s="5">
        <v>91515911</v>
      </c>
      <c r="G122" s="5">
        <v>93016041</v>
      </c>
      <c r="I122" s="5">
        <v>88859980</v>
      </c>
      <c r="J122" s="5">
        <v>94255895</v>
      </c>
      <c r="K122" s="5">
        <v>93659449</v>
      </c>
      <c r="L122" s="5">
        <v>93821819</v>
      </c>
      <c r="M122" s="5">
        <v>699533</v>
      </c>
      <c r="N122" s="5">
        <v>1152690</v>
      </c>
    </row>
    <row r="123" spans="3:21" ht="15.5" x14ac:dyDescent="0.35">
      <c r="C123" t="s">
        <v>144</v>
      </c>
    </row>
    <row r="124" spans="3:21" ht="15.5" x14ac:dyDescent="0.35">
      <c r="C124" t="s">
        <v>2814</v>
      </c>
      <c r="D124" s="5">
        <v>30681300</v>
      </c>
      <c r="E124" s="5">
        <v>24681300</v>
      </c>
      <c r="F124" s="5">
        <v>24681300</v>
      </c>
      <c r="G124" s="5">
        <v>24681300</v>
      </c>
      <c r="I124" s="5">
        <v>30681300</v>
      </c>
      <c r="J124" s="5">
        <v>24681300</v>
      </c>
      <c r="K124" s="5">
        <v>20271300</v>
      </c>
      <c r="L124" s="5">
        <v>74600500</v>
      </c>
      <c r="Q124" s="5">
        <v>17258035</v>
      </c>
      <c r="R124" s="5">
        <v>24340367</v>
      </c>
    </row>
    <row r="125" spans="3:21" ht="15.5" x14ac:dyDescent="0.35">
      <c r="C125" t="s">
        <v>145</v>
      </c>
      <c r="D125" s="5">
        <v>1548033639</v>
      </c>
      <c r="E125" s="5">
        <v>1092604449</v>
      </c>
      <c r="F125" s="5">
        <v>1271818042</v>
      </c>
      <c r="G125" s="5">
        <v>1201567401</v>
      </c>
      <c r="I125" s="5">
        <v>1548033639</v>
      </c>
      <c r="J125" s="5">
        <v>1090295462</v>
      </c>
      <c r="K125" s="5">
        <v>1173684912</v>
      </c>
      <c r="L125" s="5">
        <v>1134267008</v>
      </c>
      <c r="M125" s="5">
        <v>182939080</v>
      </c>
      <c r="N125" s="5">
        <v>158036878</v>
      </c>
      <c r="O125" s="5">
        <v>162274501</v>
      </c>
      <c r="P125" s="5">
        <v>181172274</v>
      </c>
      <c r="Q125" s="5">
        <v>65864069</v>
      </c>
      <c r="R125" s="5">
        <v>119701238</v>
      </c>
      <c r="S125" s="5">
        <v>2735046</v>
      </c>
    </row>
    <row r="126" spans="3:21" ht="15.5" x14ac:dyDescent="0.35">
      <c r="C126" t="s">
        <v>147</v>
      </c>
      <c r="D126" s="5">
        <v>2782564483</v>
      </c>
      <c r="E126" s="5">
        <v>2609826519</v>
      </c>
      <c r="F126" s="5">
        <v>2414205224</v>
      </c>
      <c r="G126" s="5">
        <v>2258207814</v>
      </c>
      <c r="I126" s="5">
        <v>2782564483</v>
      </c>
      <c r="J126" s="5">
        <v>2320487740</v>
      </c>
      <c r="K126" s="5">
        <v>2200203593</v>
      </c>
      <c r="L126" s="5">
        <v>1851832467</v>
      </c>
      <c r="M126" s="5">
        <v>499182362</v>
      </c>
      <c r="N126" s="5">
        <v>365960757</v>
      </c>
      <c r="O126" s="5">
        <v>427008847</v>
      </c>
      <c r="P126" s="5">
        <v>375656245</v>
      </c>
      <c r="Q126" s="5">
        <v>181360315</v>
      </c>
      <c r="R126" s="5">
        <v>145118514</v>
      </c>
      <c r="S126" s="5">
        <v>18610093</v>
      </c>
      <c r="T126" s="5">
        <v>106577307</v>
      </c>
      <c r="U126" s="5">
        <v>3069283</v>
      </c>
    </row>
    <row r="127" spans="3:21" ht="15.5" x14ac:dyDescent="0.35">
      <c r="C127" t="s">
        <v>148</v>
      </c>
    </row>
    <row r="128" spans="3:21" ht="15.5" x14ac:dyDescent="0.35">
      <c r="C128" t="s">
        <v>149</v>
      </c>
      <c r="D128" s="5">
        <v>38257235</v>
      </c>
      <c r="E128" s="5">
        <v>38257235</v>
      </c>
      <c r="F128" s="5">
        <v>38257235</v>
      </c>
      <c r="G128" s="5">
        <v>38257235</v>
      </c>
      <c r="I128" s="5">
        <v>38257235</v>
      </c>
      <c r="J128" s="5">
        <v>38257235</v>
      </c>
      <c r="K128" s="5">
        <v>37792783</v>
      </c>
      <c r="L128" s="5">
        <v>37792783</v>
      </c>
      <c r="M128" s="5">
        <v>36112298</v>
      </c>
      <c r="N128" s="5">
        <v>34690620</v>
      </c>
      <c r="O128" s="5">
        <v>34690620</v>
      </c>
      <c r="P128" s="5">
        <v>33164174</v>
      </c>
      <c r="Q128" s="5">
        <v>29089024</v>
      </c>
      <c r="R128" s="5">
        <v>29089024</v>
      </c>
      <c r="S128" s="5">
        <v>29089024</v>
      </c>
      <c r="T128" s="5">
        <v>19493056</v>
      </c>
      <c r="U128" s="5">
        <v>8911479</v>
      </c>
    </row>
    <row r="129" spans="2:21" ht="15.5" x14ac:dyDescent="0.35">
      <c r="C129" t="s">
        <v>151</v>
      </c>
      <c r="D129" s="5">
        <v>740053548</v>
      </c>
      <c r="E129" s="5">
        <v>740053548</v>
      </c>
      <c r="F129" s="5">
        <v>740053548</v>
      </c>
      <c r="G129" s="5">
        <v>740053548</v>
      </c>
      <c r="I129" s="5">
        <v>740053548</v>
      </c>
      <c r="J129" s="5">
        <v>740053548</v>
      </c>
      <c r="K129" s="5">
        <v>690575911</v>
      </c>
      <c r="L129" s="5">
        <v>690575911</v>
      </c>
      <c r="M129" s="5">
        <v>454779498</v>
      </c>
      <c r="N129" s="5">
        <v>286506032</v>
      </c>
      <c r="O129" s="5">
        <v>286506032</v>
      </c>
      <c r="P129" s="5">
        <v>228827551</v>
      </c>
      <c r="Q129" s="5">
        <v>141575629</v>
      </c>
      <c r="R129" s="5">
        <v>141575629</v>
      </c>
      <c r="S129" s="5">
        <v>141545883</v>
      </c>
    </row>
    <row r="130" spans="2:21" ht="15.5" x14ac:dyDescent="0.35">
      <c r="C130" t="s">
        <v>152</v>
      </c>
      <c r="D130" s="5">
        <v>144303089</v>
      </c>
      <c r="E130" s="5">
        <v>171605789</v>
      </c>
      <c r="F130" s="5">
        <v>190563045</v>
      </c>
      <c r="G130" s="5">
        <v>202628496</v>
      </c>
      <c r="I130" s="5">
        <v>144303089</v>
      </c>
      <c r="J130" s="5">
        <v>206364671</v>
      </c>
      <c r="K130" s="5">
        <v>262126777</v>
      </c>
      <c r="L130" s="5">
        <v>282784408</v>
      </c>
      <c r="M130" s="5">
        <v>224361211</v>
      </c>
      <c r="N130" s="5">
        <v>188222534</v>
      </c>
      <c r="O130" s="5">
        <v>152026401</v>
      </c>
      <c r="P130" s="5">
        <v>81199278</v>
      </c>
      <c r="Q130" s="5">
        <v>28715149</v>
      </c>
      <c r="R130" s="5">
        <v>-14367771</v>
      </c>
      <c r="S130" s="5">
        <v>-11611408</v>
      </c>
      <c r="T130" s="5">
        <v>-6394991</v>
      </c>
      <c r="U130" s="5">
        <v>-1364829</v>
      </c>
    </row>
    <row r="131" spans="2:21" ht="15.5" x14ac:dyDescent="0.35">
      <c r="C131" t="s">
        <v>153</v>
      </c>
      <c r="D131" s="5">
        <v>1600000</v>
      </c>
      <c r="E131" s="5">
        <v>1600000</v>
      </c>
      <c r="F131" s="5">
        <v>1600000</v>
      </c>
      <c r="G131" s="5">
        <v>1500000</v>
      </c>
      <c r="I131" s="5">
        <v>1600000</v>
      </c>
      <c r="J131" s="5">
        <v>1500000</v>
      </c>
      <c r="K131" s="5">
        <v>1400000</v>
      </c>
      <c r="L131" s="5">
        <v>1300000</v>
      </c>
      <c r="M131" s="5">
        <v>1200000</v>
      </c>
      <c r="N131" s="5">
        <v>1100000</v>
      </c>
    </row>
    <row r="132" spans="2:21" ht="15.5" x14ac:dyDescent="0.35">
      <c r="C132" t="s">
        <v>154</v>
      </c>
      <c r="D132" s="5">
        <v>142703089</v>
      </c>
      <c r="E132" s="5">
        <v>170005789</v>
      </c>
      <c r="F132" s="5">
        <v>188963045</v>
      </c>
      <c r="G132" s="5">
        <v>201128496</v>
      </c>
      <c r="I132" s="5">
        <v>142703089</v>
      </c>
      <c r="J132" s="5">
        <v>204864671</v>
      </c>
      <c r="K132" s="5">
        <v>260726777</v>
      </c>
      <c r="L132" s="5">
        <v>281484408</v>
      </c>
      <c r="M132" s="5">
        <v>223161211</v>
      </c>
      <c r="N132" s="5">
        <v>187122534</v>
      </c>
    </row>
    <row r="133" spans="2:21" ht="15.5" x14ac:dyDescent="0.35">
      <c r="C133" t="s">
        <v>155</v>
      </c>
      <c r="D133" s="5">
        <v>144303089</v>
      </c>
      <c r="E133" s="5">
        <v>171605789</v>
      </c>
      <c r="F133" s="5">
        <v>190563045</v>
      </c>
      <c r="G133" s="5">
        <v>202628496</v>
      </c>
      <c r="I133" s="5">
        <v>144303089</v>
      </c>
      <c r="J133" s="5">
        <v>206364671</v>
      </c>
      <c r="K133" s="5">
        <v>262126777</v>
      </c>
      <c r="L133" s="5">
        <v>282784408</v>
      </c>
      <c r="M133" s="5">
        <v>224361211</v>
      </c>
      <c r="N133" s="5">
        <v>188222534</v>
      </c>
      <c r="O133" s="5">
        <v>152026401</v>
      </c>
      <c r="P133" s="5">
        <v>81199278</v>
      </c>
      <c r="Q133" s="5">
        <v>28715149</v>
      </c>
      <c r="R133" s="5">
        <v>-14367771</v>
      </c>
      <c r="S133" s="5">
        <v>-11611408</v>
      </c>
      <c r="T133" s="5">
        <v>-6394991</v>
      </c>
      <c r="U133" s="5">
        <v>-1364829</v>
      </c>
    </row>
    <row r="134" spans="2:21" ht="15.5" x14ac:dyDescent="0.35">
      <c r="C134" t="s">
        <v>156</v>
      </c>
      <c r="D134" s="5">
        <v>2133384933</v>
      </c>
      <c r="E134" s="5">
        <v>2151586170</v>
      </c>
      <c r="F134" s="5">
        <v>1962379479</v>
      </c>
      <c r="G134" s="5">
        <v>2000705608</v>
      </c>
      <c r="I134" s="5">
        <v>2133384933</v>
      </c>
      <c r="J134" s="5">
        <v>1994443588</v>
      </c>
      <c r="K134" s="5">
        <v>1837181364</v>
      </c>
      <c r="L134" s="5">
        <v>1021643464</v>
      </c>
      <c r="M134" s="5">
        <v>23843865</v>
      </c>
      <c r="N134" s="5">
        <v>28656336</v>
      </c>
      <c r="O134" s="5">
        <v>31295419</v>
      </c>
      <c r="P134" s="5">
        <v>66821213</v>
      </c>
      <c r="Q134" s="5">
        <v>226158</v>
      </c>
      <c r="R134" s="5">
        <v>189688</v>
      </c>
      <c r="S134" s="5">
        <v>189261</v>
      </c>
      <c r="T134" s="5">
        <v>195366</v>
      </c>
      <c r="U134" s="5">
        <v>241911</v>
      </c>
    </row>
    <row r="135" spans="2:21" ht="15.5" x14ac:dyDescent="0.35">
      <c r="C135" t="s">
        <v>9</v>
      </c>
      <c r="D135" s="5">
        <v>2924856130</v>
      </c>
      <c r="E135" s="5">
        <v>2997990575</v>
      </c>
      <c r="F135" s="5">
        <v>2869204704</v>
      </c>
      <c r="G135" s="5">
        <v>2912416600</v>
      </c>
      <c r="I135" s="5">
        <v>2924856130</v>
      </c>
      <c r="J135" s="5">
        <v>2916576144</v>
      </c>
      <c r="K135" s="5">
        <v>2764055322</v>
      </c>
      <c r="L135" s="5">
        <v>2024833268</v>
      </c>
      <c r="M135" s="5">
        <v>779410297</v>
      </c>
      <c r="N135" s="5">
        <v>563645881</v>
      </c>
      <c r="O135" s="5">
        <v>524244316</v>
      </c>
      <c r="P135" s="5">
        <v>422153133</v>
      </c>
      <c r="Q135" s="5">
        <v>189511159</v>
      </c>
      <c r="R135" s="5">
        <v>159059044</v>
      </c>
      <c r="S135" s="5">
        <v>159508044</v>
      </c>
      <c r="T135" s="5">
        <v>20156134</v>
      </c>
      <c r="U135" s="5">
        <v>18679566</v>
      </c>
    </row>
    <row r="136" spans="2:21" ht="15.5" x14ac:dyDescent="0.35">
      <c r="C136" t="s">
        <v>157</v>
      </c>
      <c r="D136" s="5">
        <v>5707420613</v>
      </c>
      <c r="E136" s="5">
        <v>5607817094</v>
      </c>
      <c r="F136" s="5">
        <v>5283409928</v>
      </c>
      <c r="G136" s="5">
        <v>5170624414</v>
      </c>
      <c r="I136" s="5">
        <v>5707420613</v>
      </c>
      <c r="J136" s="5">
        <v>5237063884</v>
      </c>
      <c r="K136" s="5">
        <v>4964258915</v>
      </c>
      <c r="L136" s="5">
        <v>3876665735</v>
      </c>
      <c r="M136" s="5">
        <v>1278592659</v>
      </c>
      <c r="N136" s="5">
        <v>929606638</v>
      </c>
      <c r="O136" s="5">
        <v>951253163</v>
      </c>
      <c r="P136" s="5">
        <v>797809378</v>
      </c>
      <c r="Q136" s="5">
        <v>370871474</v>
      </c>
      <c r="R136" s="5">
        <v>304177558</v>
      </c>
      <c r="S136" s="5">
        <v>178118137</v>
      </c>
      <c r="T136" s="5">
        <v>126733441</v>
      </c>
      <c r="U136" s="5">
        <v>21748849</v>
      </c>
    </row>
    <row r="137" spans="2:21" ht="15.5" x14ac:dyDescent="0.35">
      <c r="C137" t="s">
        <v>158</v>
      </c>
      <c r="D137" s="5">
        <v>24472983771</v>
      </c>
      <c r="E137" s="5">
        <v>24472983771</v>
      </c>
      <c r="F137" s="5">
        <v>24472983771</v>
      </c>
      <c r="G137" s="5">
        <v>24472983771</v>
      </c>
      <c r="I137" s="5">
        <v>24472983771</v>
      </c>
      <c r="J137" s="5">
        <v>24472983771</v>
      </c>
      <c r="K137" s="5">
        <v>24110850771</v>
      </c>
      <c r="L137" s="5">
        <v>24110850771</v>
      </c>
      <c r="M137" s="5">
        <v>22904850815</v>
      </c>
      <c r="N137" s="5">
        <v>21897591650</v>
      </c>
      <c r="O137" s="5">
        <v>21897591650</v>
      </c>
      <c r="P137" s="5">
        <v>4164518330</v>
      </c>
      <c r="Q137" s="5">
        <v>3569587140</v>
      </c>
      <c r="R137" s="5">
        <v>3569587140</v>
      </c>
      <c r="S137" s="5">
        <v>3569587140</v>
      </c>
      <c r="T137" s="5">
        <v>3569587140</v>
      </c>
      <c r="U137" s="5">
        <v>3569587140</v>
      </c>
    </row>
    <row r="139" spans="2:21" ht="15.5" x14ac:dyDescent="0.35">
      <c r="B139" t="s">
        <v>159</v>
      </c>
      <c r="C139" t="s">
        <v>160</v>
      </c>
      <c r="D139" s="5">
        <v>89415732</v>
      </c>
      <c r="E139" s="5">
        <v>-8617777</v>
      </c>
      <c r="F139" s="5">
        <v>127896528</v>
      </c>
      <c r="G139" s="5">
        <v>55159838</v>
      </c>
      <c r="I139" s="5">
        <v>263854321</v>
      </c>
      <c r="J139" s="5">
        <v>149117124</v>
      </c>
      <c r="K139" s="5">
        <v>57184413</v>
      </c>
      <c r="L139" s="5">
        <v>462968802</v>
      </c>
      <c r="M139" s="5">
        <v>132884413</v>
      </c>
      <c r="N139" s="5">
        <v>119967225</v>
      </c>
      <c r="O139" s="5">
        <v>123356721</v>
      </c>
      <c r="P139" s="5">
        <v>50905857</v>
      </c>
      <c r="Q139" s="5">
        <v>72292157</v>
      </c>
      <c r="R139" s="5">
        <v>-5361466</v>
      </c>
      <c r="S139" s="5">
        <v>-5275973</v>
      </c>
      <c r="T139" s="5">
        <v>-6538491</v>
      </c>
      <c r="U139" s="5">
        <v>-949860</v>
      </c>
    </row>
    <row r="140" spans="2:21" ht="15.5" x14ac:dyDescent="0.35">
      <c r="C140" t="s">
        <v>613</v>
      </c>
      <c r="D140" s="5">
        <v>-27042275</v>
      </c>
      <c r="E140" s="5">
        <v>-21855407</v>
      </c>
      <c r="F140" s="5">
        <v>-19568509</v>
      </c>
      <c r="G140" s="5">
        <v>-29933658</v>
      </c>
      <c r="I140" s="5">
        <v>-98399849</v>
      </c>
      <c r="J140" s="5">
        <v>-87035308</v>
      </c>
      <c r="K140" s="5">
        <v>-85955938</v>
      </c>
      <c r="L140" s="5">
        <v>-52286659</v>
      </c>
      <c r="M140" s="5">
        <v>-41111222</v>
      </c>
      <c r="N140" s="5">
        <v>-42712674</v>
      </c>
      <c r="O140" s="5">
        <v>-39858836</v>
      </c>
      <c r="P140" s="5">
        <v>-20637599</v>
      </c>
      <c r="Q140" s="5">
        <v>-9041174</v>
      </c>
      <c r="R140" s="5">
        <v>-2034039</v>
      </c>
      <c r="S140" s="5">
        <v>-1843154</v>
      </c>
      <c r="T140" s="5">
        <v>-1811324</v>
      </c>
      <c r="U140" s="5">
        <v>-581294</v>
      </c>
    </row>
    <row r="141" spans="2:21" ht="15.5" x14ac:dyDescent="0.35">
      <c r="C141" t="s">
        <v>564</v>
      </c>
      <c r="D141" s="5">
        <v>551820015</v>
      </c>
      <c r="E141" s="5">
        <v>345504657</v>
      </c>
      <c r="F141" s="5">
        <v>402656682</v>
      </c>
      <c r="G141" s="5">
        <v>550536564</v>
      </c>
      <c r="I141" s="5">
        <v>1850517918</v>
      </c>
      <c r="J141" s="5">
        <v>2190754802</v>
      </c>
      <c r="K141" s="5">
        <v>1852844380</v>
      </c>
      <c r="L141" s="5">
        <v>908331995</v>
      </c>
      <c r="M141" s="5">
        <v>383629312</v>
      </c>
      <c r="N141" s="5">
        <v>341291616</v>
      </c>
      <c r="O141" s="5">
        <v>433642158</v>
      </c>
      <c r="P141" s="5">
        <v>294867673</v>
      </c>
      <c r="Q141" s="5">
        <v>132710171</v>
      </c>
    </row>
    <row r="142" spans="2:21" ht="15.5" x14ac:dyDescent="0.35">
      <c r="C142" t="s">
        <v>2815</v>
      </c>
      <c r="D142" s="5">
        <v>3561654</v>
      </c>
      <c r="E142" s="5">
        <v>3061927</v>
      </c>
      <c r="F142" s="5">
        <v>2494558</v>
      </c>
      <c r="G142" s="5">
        <v>2547766</v>
      </c>
      <c r="I142" s="5">
        <v>11665905</v>
      </c>
      <c r="J142" s="5">
        <v>11353921</v>
      </c>
      <c r="K142" s="5">
        <v>11528256</v>
      </c>
      <c r="L142" s="5">
        <v>1555969</v>
      </c>
      <c r="M142" s="5">
        <v>1501029</v>
      </c>
      <c r="N142" s="5">
        <v>281336</v>
      </c>
      <c r="O142" s="5">
        <v>895241</v>
      </c>
      <c r="P142" s="5">
        <v>346580</v>
      </c>
      <c r="Q142" s="5">
        <v>128938</v>
      </c>
      <c r="R142" s="5">
        <v>77881</v>
      </c>
      <c r="S142" s="5">
        <v>424399</v>
      </c>
      <c r="T142" s="5">
        <v>14971</v>
      </c>
      <c r="U142" s="5">
        <v>12323</v>
      </c>
    </row>
    <row r="143" spans="2:21" ht="15.5" x14ac:dyDescent="0.35">
      <c r="C143" t="s">
        <v>2816</v>
      </c>
      <c r="D143" s="5">
        <v>-44217126</v>
      </c>
      <c r="E143" s="5">
        <v>-34298175</v>
      </c>
      <c r="F143" s="5">
        <v>-19191589</v>
      </c>
      <c r="G143" s="5">
        <v>-15968891</v>
      </c>
      <c r="I143" s="5">
        <v>-113675781</v>
      </c>
      <c r="J143" s="5">
        <v>-60463965</v>
      </c>
      <c r="K143" s="5">
        <v>-31881816</v>
      </c>
      <c r="L143" s="5">
        <v>-14596216</v>
      </c>
      <c r="M143" s="5">
        <v>-13167724</v>
      </c>
      <c r="N143" s="5">
        <v>-15762311</v>
      </c>
      <c r="O143" s="5">
        <v>-14270006</v>
      </c>
      <c r="P143" s="5">
        <v>-9761687</v>
      </c>
      <c r="Q143" s="5">
        <v>-4976658</v>
      </c>
    </row>
    <row r="144" spans="2:21" ht="15.5" x14ac:dyDescent="0.35">
      <c r="C144" t="s">
        <v>167</v>
      </c>
      <c r="D144" s="5">
        <v>-21523217</v>
      </c>
      <c r="E144" s="5">
        <v>-7537019</v>
      </c>
      <c r="F144" s="5">
        <v>2709026</v>
      </c>
      <c r="G144" s="5">
        <v>-14971961</v>
      </c>
      <c r="I144" s="5">
        <v>-41323171</v>
      </c>
      <c r="J144" s="5">
        <v>-47120124</v>
      </c>
      <c r="K144" s="5">
        <v>-61398893</v>
      </c>
      <c r="L144" s="5">
        <v>-12266679</v>
      </c>
      <c r="M144" s="5">
        <v>-25011195</v>
      </c>
      <c r="N144" s="5">
        <v>-35845741</v>
      </c>
      <c r="O144" s="5">
        <v>-51417611</v>
      </c>
      <c r="P144" s="5">
        <v>-28982193</v>
      </c>
    </row>
    <row r="145" spans="3:21" ht="15.5" x14ac:dyDescent="0.35">
      <c r="C145" t="s">
        <v>461</v>
      </c>
      <c r="D145" s="5">
        <v>-358004264</v>
      </c>
      <c r="E145" s="5">
        <v>-289524088</v>
      </c>
      <c r="F145" s="5">
        <v>-235580750</v>
      </c>
      <c r="G145" s="5">
        <v>-435785783</v>
      </c>
      <c r="I145" s="5">
        <v>-1318894885</v>
      </c>
      <c r="J145" s="5">
        <v>-1848044413</v>
      </c>
      <c r="K145" s="5">
        <v>-1626498927</v>
      </c>
      <c r="L145" s="5">
        <v>-433842613</v>
      </c>
      <c r="M145" s="5">
        <v>-193610217</v>
      </c>
      <c r="N145" s="5">
        <v>-99631574</v>
      </c>
      <c r="O145" s="5">
        <v>-194407729</v>
      </c>
      <c r="P145" s="5">
        <v>-182637221</v>
      </c>
      <c r="Q145" s="5">
        <v>-43724201</v>
      </c>
      <c r="R145" s="5">
        <v>-3405308</v>
      </c>
      <c r="S145" s="5">
        <v>-2024289</v>
      </c>
      <c r="T145" s="5">
        <v>-3492510</v>
      </c>
      <c r="U145" s="5">
        <v>-338074</v>
      </c>
    </row>
    <row r="146" spans="3:21" ht="15.5" x14ac:dyDescent="0.35">
      <c r="C146" t="s">
        <v>2817</v>
      </c>
      <c r="D146" s="5">
        <v>-15179055</v>
      </c>
      <c r="E146" s="5">
        <v>-3969672</v>
      </c>
      <c r="F146" s="5">
        <v>-5622890</v>
      </c>
      <c r="G146" s="5">
        <v>-1264199</v>
      </c>
      <c r="I146" s="5">
        <v>-26035816</v>
      </c>
      <c r="J146" s="5">
        <v>-10327789</v>
      </c>
      <c r="K146" s="5">
        <v>-3452649</v>
      </c>
      <c r="L146" s="5">
        <v>7573005</v>
      </c>
      <c r="M146" s="5">
        <v>1154430</v>
      </c>
      <c r="N146" s="5">
        <v>-27653427</v>
      </c>
      <c r="O146" s="5">
        <v>-11226496</v>
      </c>
      <c r="P146" s="5">
        <v>-2289696</v>
      </c>
      <c r="Q146" s="5">
        <v>-2804919</v>
      </c>
    </row>
    <row r="147" spans="3:21" ht="15.5" x14ac:dyDescent="0.35">
      <c r="C147" t="s">
        <v>2818</v>
      </c>
      <c r="K147" s="5">
        <v>2000000</v>
      </c>
      <c r="L147" s="5">
        <v>58500000</v>
      </c>
      <c r="M147" s="5">
        <v>19500000</v>
      </c>
    </row>
    <row r="148" spans="3:21" ht="15.5" x14ac:dyDescent="0.35">
      <c r="C148" t="s">
        <v>2819</v>
      </c>
      <c r="S148" s="5">
        <v>-1832929</v>
      </c>
      <c r="T148" s="5">
        <v>-1249628</v>
      </c>
      <c r="U148" s="5">
        <v>-42815</v>
      </c>
    </row>
    <row r="149" spans="3:21" ht="15.5" x14ac:dyDescent="0.35">
      <c r="C149" t="s">
        <v>172</v>
      </c>
      <c r="D149" s="5">
        <v>49663262</v>
      </c>
      <c r="E149" s="5">
        <v>237321655</v>
      </c>
      <c r="F149" s="5">
        <v>20707086</v>
      </c>
      <c r="G149" s="5">
        <v>-16113089</v>
      </c>
      <c r="I149" s="5">
        <v>291578914</v>
      </c>
      <c r="J149" s="5">
        <v>224064408</v>
      </c>
      <c r="K149" s="5">
        <v>737824898</v>
      </c>
      <c r="L149" s="5">
        <v>931573365</v>
      </c>
      <c r="M149" s="5">
        <v>246646459</v>
      </c>
      <c r="N149" s="5">
        <v>-48832383</v>
      </c>
      <c r="O149" s="5">
        <v>65429183</v>
      </c>
      <c r="P149" s="5">
        <v>41689557</v>
      </c>
      <c r="Q149" s="5">
        <v>-18667941</v>
      </c>
      <c r="R149" s="5">
        <v>114395935</v>
      </c>
      <c r="S149" s="5">
        <v>52183672</v>
      </c>
      <c r="T149" s="5">
        <v>24530301</v>
      </c>
      <c r="U149" s="5">
        <v>16226410</v>
      </c>
    </row>
    <row r="150" spans="3:21" ht="15.5" x14ac:dyDescent="0.35">
      <c r="C150" t="s">
        <v>173</v>
      </c>
      <c r="D150" s="5">
        <v>-212797564</v>
      </c>
      <c r="E150" s="5">
        <v>-161545504</v>
      </c>
      <c r="F150" s="5">
        <v>-115858425</v>
      </c>
      <c r="G150" s="5">
        <v>-156820048</v>
      </c>
      <c r="I150" s="5">
        <v>-647021541</v>
      </c>
      <c r="J150" s="5">
        <v>-430737171</v>
      </c>
      <c r="K150" s="5">
        <v>-717974947</v>
      </c>
      <c r="L150" s="5">
        <v>-1127055989</v>
      </c>
      <c r="M150" s="5">
        <v>-242310367</v>
      </c>
      <c r="N150" s="5">
        <v>-69907987</v>
      </c>
      <c r="O150" s="5">
        <v>-153213684</v>
      </c>
      <c r="P150" s="5">
        <v>-114801889</v>
      </c>
      <c r="Q150" s="5">
        <v>-61550166</v>
      </c>
      <c r="R150" s="5">
        <v>-85007621</v>
      </c>
      <c r="S150" s="5">
        <v>-32374240</v>
      </c>
      <c r="T150" s="5">
        <v>-15264534</v>
      </c>
      <c r="U150" s="5">
        <v>-13857217</v>
      </c>
    </row>
    <row r="151" spans="3:21" ht="15.5" x14ac:dyDescent="0.35">
      <c r="C151" t="s">
        <v>1061</v>
      </c>
      <c r="D151" s="5">
        <v>1623599</v>
      </c>
      <c r="E151" s="5">
        <v>-9593652</v>
      </c>
      <c r="F151" s="5">
        <v>-13641611</v>
      </c>
      <c r="G151" s="5">
        <v>-5866876</v>
      </c>
      <c r="I151" s="5">
        <v>-27478540</v>
      </c>
      <c r="J151" s="5">
        <v>-32122737</v>
      </c>
      <c r="K151" s="5">
        <v>-61892720</v>
      </c>
      <c r="L151" s="5">
        <v>-61290251</v>
      </c>
      <c r="M151" s="5">
        <v>-26446237</v>
      </c>
      <c r="N151" s="5">
        <v>-25584143</v>
      </c>
      <c r="O151" s="5">
        <v>-30252296</v>
      </c>
      <c r="P151" s="5">
        <v>-21443167</v>
      </c>
      <c r="Q151" s="5">
        <v>-5945627</v>
      </c>
      <c r="R151" s="5">
        <v>-9026</v>
      </c>
      <c r="S151" s="5">
        <v>-1100000</v>
      </c>
      <c r="T151" s="5">
        <v>-14923690</v>
      </c>
      <c r="U151" s="5">
        <v>-13508798</v>
      </c>
    </row>
    <row r="152" spans="3:21" ht="15.5" x14ac:dyDescent="0.35">
      <c r="C152" t="s">
        <v>2820</v>
      </c>
      <c r="D152" s="5">
        <v>11458333</v>
      </c>
      <c r="G152" s="5">
        <v>-11458333</v>
      </c>
      <c r="J152" s="5">
        <v>2526567</v>
      </c>
      <c r="K152" s="5">
        <v>8742854</v>
      </c>
      <c r="L152" s="5">
        <v>-55197236</v>
      </c>
      <c r="M152" s="5">
        <v>-3292666</v>
      </c>
      <c r="N152" s="5">
        <v>-5459882</v>
      </c>
    </row>
    <row r="153" spans="3:21" ht="15.5" x14ac:dyDescent="0.35">
      <c r="C153" t="s">
        <v>2821</v>
      </c>
      <c r="D153" s="5">
        <v>-11458333</v>
      </c>
      <c r="I153" s="5">
        <v>-11458333</v>
      </c>
    </row>
    <row r="154" spans="3:21" ht="15.5" x14ac:dyDescent="0.35">
      <c r="C154" t="s">
        <v>1728</v>
      </c>
      <c r="S154" s="5">
        <v>-32660</v>
      </c>
      <c r="T154" s="5">
        <v>7208</v>
      </c>
      <c r="U154" s="5">
        <v>-18509</v>
      </c>
    </row>
    <row r="155" spans="3:21" ht="15.5" x14ac:dyDescent="0.35">
      <c r="C155" t="s">
        <v>174</v>
      </c>
      <c r="D155" s="5">
        <v>-158064139</v>
      </c>
      <c r="E155" s="5">
        <v>-119859511</v>
      </c>
      <c r="F155" s="5">
        <v>-89942926</v>
      </c>
      <c r="G155" s="5">
        <v>-103249295</v>
      </c>
      <c r="I155" s="5">
        <v>-471115871</v>
      </c>
      <c r="J155" s="5">
        <v>-362674273</v>
      </c>
      <c r="K155" s="5">
        <v>-525065995</v>
      </c>
      <c r="L155" s="5">
        <v>-668708896</v>
      </c>
      <c r="M155" s="5">
        <v>-83768262</v>
      </c>
      <c r="N155" s="5">
        <v>-26202775</v>
      </c>
      <c r="O155" s="5">
        <v>-103908372</v>
      </c>
      <c r="P155" s="5">
        <v>-28700470</v>
      </c>
      <c r="Q155" s="5">
        <v>-50295559</v>
      </c>
      <c r="R155" s="5">
        <v>-69078690</v>
      </c>
      <c r="S155" s="5">
        <v>-14356102</v>
      </c>
      <c r="T155" s="5">
        <v>-372364</v>
      </c>
      <c r="U155" s="5">
        <v>-329910</v>
      </c>
    </row>
    <row r="156" spans="3:21" ht="15.5" x14ac:dyDescent="0.35">
      <c r="C156" t="s">
        <v>1442</v>
      </c>
      <c r="D156" s="5">
        <v>44716302</v>
      </c>
      <c r="E156" s="5">
        <v>-44716302</v>
      </c>
      <c r="J156" s="5">
        <v>-8061027</v>
      </c>
      <c r="K156" s="5">
        <v>-118396778</v>
      </c>
      <c r="L156" s="5">
        <v>-299529693</v>
      </c>
      <c r="M156" s="5">
        <v>-1130673</v>
      </c>
      <c r="N156" s="5">
        <v>-2565244</v>
      </c>
      <c r="O156" s="5">
        <v>-19085002</v>
      </c>
      <c r="P156" s="5">
        <v>-55647371</v>
      </c>
    </row>
    <row r="157" spans="3:21" ht="15.5" x14ac:dyDescent="0.35">
      <c r="C157" t="s">
        <v>474</v>
      </c>
      <c r="M157" s="5">
        <v>-47000000</v>
      </c>
    </row>
    <row r="158" spans="3:21" ht="15.5" x14ac:dyDescent="0.35">
      <c r="C158" t="s">
        <v>1295</v>
      </c>
    </row>
    <row r="159" spans="3:21" ht="15.5" x14ac:dyDescent="0.35">
      <c r="C159" t="s">
        <v>2822</v>
      </c>
    </row>
    <row r="160" spans="3:21" ht="15.5" x14ac:dyDescent="0.35">
      <c r="C160" t="s">
        <v>2823</v>
      </c>
      <c r="D160" s="5">
        <v>-63308722</v>
      </c>
      <c r="E160" s="5">
        <v>20240380</v>
      </c>
      <c r="G160" s="5">
        <v>-20240380</v>
      </c>
      <c r="I160" s="5">
        <v>-63308722</v>
      </c>
      <c r="J160" s="5">
        <v>-2026433</v>
      </c>
      <c r="K160" s="5">
        <v>-520140</v>
      </c>
      <c r="L160" s="5">
        <v>-21000000</v>
      </c>
    </row>
    <row r="161" spans="3:21" ht="15.5" x14ac:dyDescent="0.35">
      <c r="C161" t="s">
        <v>2824</v>
      </c>
      <c r="J161" s="5">
        <v>23300000</v>
      </c>
      <c r="K161" s="5">
        <v>8000000</v>
      </c>
    </row>
    <row r="162" spans="3:21" ht="15.5" x14ac:dyDescent="0.35">
      <c r="C162" t="s">
        <v>1213</v>
      </c>
      <c r="J162" s="5">
        <v>1134101</v>
      </c>
    </row>
    <row r="163" spans="3:21" ht="15.5" x14ac:dyDescent="0.35">
      <c r="C163" t="s">
        <v>2464</v>
      </c>
      <c r="J163" s="5">
        <v>13713519</v>
      </c>
    </row>
    <row r="164" spans="3:21" ht="15.5" x14ac:dyDescent="0.35">
      <c r="C164" t="s">
        <v>953</v>
      </c>
      <c r="D164" s="5">
        <v>-7972800</v>
      </c>
      <c r="F164" s="5">
        <v>-739317</v>
      </c>
      <c r="G164" s="5">
        <v>-10106948</v>
      </c>
      <c r="I164" s="5">
        <v>-18819065</v>
      </c>
      <c r="J164" s="5">
        <v>-40401267</v>
      </c>
      <c r="K164" s="5">
        <v>-4979200</v>
      </c>
      <c r="L164" s="5">
        <v>-2737077</v>
      </c>
      <c r="M164" s="5">
        <v>-80160000</v>
      </c>
      <c r="P164" s="5">
        <v>-2850000</v>
      </c>
      <c r="Q164" s="5">
        <v>-320000</v>
      </c>
    </row>
    <row r="165" spans="3:21" ht="15.5" x14ac:dyDescent="0.35">
      <c r="C165" t="s">
        <v>2825</v>
      </c>
      <c r="R165" s="5">
        <v>-5615662</v>
      </c>
      <c r="S165" s="5">
        <v>-1255138</v>
      </c>
    </row>
    <row r="166" spans="3:21" ht="15.5" x14ac:dyDescent="0.35">
      <c r="C166" t="s">
        <v>1018</v>
      </c>
      <c r="D166" s="5">
        <v>-31720311</v>
      </c>
      <c r="E166" s="5">
        <v>-7616419</v>
      </c>
      <c r="F166" s="5">
        <v>-11534571</v>
      </c>
      <c r="G166" s="5">
        <v>-5898216</v>
      </c>
      <c r="I166" s="5">
        <v>-56769517</v>
      </c>
      <c r="J166" s="5">
        <v>-26423468</v>
      </c>
      <c r="K166" s="5">
        <v>-23876037</v>
      </c>
      <c r="L166" s="5">
        <v>-18668267</v>
      </c>
      <c r="M166" s="5">
        <v>-760070</v>
      </c>
      <c r="N166" s="5">
        <v>-5147200</v>
      </c>
      <c r="P166" s="5">
        <v>-6160881</v>
      </c>
      <c r="Q166" s="5">
        <v>-4988980</v>
      </c>
      <c r="R166" s="5">
        <v>-10304243</v>
      </c>
      <c r="S166" s="5">
        <v>-15630340</v>
      </c>
    </row>
    <row r="167" spans="3:21" ht="15.5" x14ac:dyDescent="0.35">
      <c r="C167" t="s">
        <v>351</v>
      </c>
      <c r="D167" s="5">
        <v>1928507</v>
      </c>
      <c r="I167" s="5">
        <v>1928507</v>
      </c>
      <c r="J167" s="5">
        <v>297847</v>
      </c>
      <c r="K167" s="5">
        <v>13069</v>
      </c>
      <c r="L167" s="5">
        <v>75431</v>
      </c>
      <c r="M167" s="5">
        <v>247541</v>
      </c>
      <c r="N167" s="5">
        <v>51257</v>
      </c>
      <c r="O167" s="5">
        <v>31986</v>
      </c>
      <c r="T167" s="5">
        <v>24312</v>
      </c>
    </row>
    <row r="168" spans="3:21" ht="15.5" x14ac:dyDescent="0.35">
      <c r="C168" t="s">
        <v>191</v>
      </c>
      <c r="D168" s="5">
        <v>49663262</v>
      </c>
      <c r="E168" s="5">
        <v>237321655</v>
      </c>
      <c r="F168" s="5">
        <v>20707086</v>
      </c>
      <c r="G168" s="5">
        <v>-16113089</v>
      </c>
      <c r="I168" s="5">
        <v>291578914</v>
      </c>
      <c r="J168" s="5">
        <v>224064408</v>
      </c>
      <c r="K168" s="5">
        <v>737824898</v>
      </c>
      <c r="L168" s="5">
        <v>931573365</v>
      </c>
      <c r="M168" s="5">
        <v>246646459</v>
      </c>
      <c r="N168" s="5">
        <v>-48832383</v>
      </c>
      <c r="O168" s="5">
        <v>65429183</v>
      </c>
      <c r="P168" s="5">
        <v>41689557</v>
      </c>
      <c r="Q168" s="5">
        <v>-18667941</v>
      </c>
      <c r="R168" s="5">
        <v>114395935</v>
      </c>
      <c r="S168" s="5">
        <v>52183672</v>
      </c>
      <c r="T168" s="5">
        <v>24530301</v>
      </c>
      <c r="U168" s="5">
        <v>16226410</v>
      </c>
    </row>
    <row r="169" spans="3:21" ht="15.5" x14ac:dyDescent="0.35">
      <c r="C169" t="s">
        <v>185</v>
      </c>
      <c r="D169" s="5">
        <v>-291823369</v>
      </c>
      <c r="E169" s="5">
        <v>291823369</v>
      </c>
      <c r="S169" s="5">
        <v>3678270</v>
      </c>
      <c r="U169" s="5">
        <v>7868509</v>
      </c>
    </row>
    <row r="170" spans="3:21" ht="15.5" x14ac:dyDescent="0.35">
      <c r="C170" t="s">
        <v>711</v>
      </c>
      <c r="S170" s="5">
        <v>-6702515</v>
      </c>
      <c r="T170" s="5">
        <v>6702515</v>
      </c>
      <c r="U170" s="5">
        <v>5679616</v>
      </c>
    </row>
    <row r="171" spans="3:21" ht="15.5" x14ac:dyDescent="0.35">
      <c r="C171" t="s">
        <v>2826</v>
      </c>
    </row>
    <row r="172" spans="3:21" ht="15.5" x14ac:dyDescent="0.35">
      <c r="C172" t="s">
        <v>507</v>
      </c>
      <c r="S172" s="5">
        <v>650192</v>
      </c>
      <c r="T172" s="5">
        <v>-352792</v>
      </c>
      <c r="U172" s="5">
        <v>4172460</v>
      </c>
    </row>
    <row r="173" spans="3:21" ht="15.5" x14ac:dyDescent="0.35">
      <c r="C173" t="s">
        <v>151</v>
      </c>
      <c r="S173" s="5">
        <v>67455150</v>
      </c>
    </row>
    <row r="174" spans="3:21" ht="15.5" x14ac:dyDescent="0.35">
      <c r="C174" t="s">
        <v>492</v>
      </c>
    </row>
    <row r="175" spans="3:21" ht="15.5" x14ac:dyDescent="0.35">
      <c r="C175" t="s">
        <v>2827</v>
      </c>
      <c r="D175" s="5">
        <v>59984404</v>
      </c>
      <c r="E175" s="5">
        <v>146372611</v>
      </c>
      <c r="I175" s="5">
        <v>206357015</v>
      </c>
    </row>
    <row r="176" spans="3:21" ht="15.5" x14ac:dyDescent="0.35">
      <c r="C176" t="s">
        <v>1077</v>
      </c>
      <c r="D176" s="5">
        <v>-198910309</v>
      </c>
      <c r="E176" s="5">
        <v>-121608630</v>
      </c>
      <c r="F176" s="5">
        <v>-50482927</v>
      </c>
      <c r="G176" s="5">
        <v>-170302823</v>
      </c>
      <c r="I176" s="5">
        <v>-541304689</v>
      </c>
      <c r="J176" s="5">
        <v>-336517902</v>
      </c>
      <c r="K176" s="5">
        <v>-216995856</v>
      </c>
      <c r="L176" s="5">
        <v>-134857494</v>
      </c>
      <c r="M176" s="5">
        <v>-56809556</v>
      </c>
    </row>
    <row r="177" spans="3:19" ht="15.5" x14ac:dyDescent="0.35">
      <c r="C177" t="s">
        <v>924</v>
      </c>
      <c r="D177" s="5">
        <v>299854042</v>
      </c>
      <c r="I177" s="5">
        <v>299854042</v>
      </c>
      <c r="J177" s="5">
        <v>159764372</v>
      </c>
      <c r="K177" s="5">
        <v>611746067</v>
      </c>
      <c r="L177" s="5">
        <v>73138570</v>
      </c>
      <c r="M177" s="5">
        <v>18625792</v>
      </c>
      <c r="N177" s="5">
        <v>1665000</v>
      </c>
    </row>
    <row r="178" spans="3:19" ht="15.5" x14ac:dyDescent="0.35">
      <c r="C178" t="s">
        <v>1293</v>
      </c>
      <c r="D178" s="5">
        <v>621000000</v>
      </c>
      <c r="E178" s="5">
        <v>487000000</v>
      </c>
      <c r="F178" s="5">
        <v>226000000</v>
      </c>
      <c r="G178" s="5">
        <v>68000000</v>
      </c>
      <c r="I178" s="5">
        <v>1402000000</v>
      </c>
      <c r="J178" s="5">
        <v>253000000</v>
      </c>
      <c r="K178" s="5">
        <v>275737249</v>
      </c>
      <c r="L178" s="5">
        <v>785109260</v>
      </c>
      <c r="M178" s="5">
        <v>125000000</v>
      </c>
      <c r="O178" s="5">
        <v>100000000</v>
      </c>
      <c r="P178" s="5">
        <v>235000000</v>
      </c>
      <c r="Q178" s="5">
        <v>29000000</v>
      </c>
      <c r="R178" s="5">
        <v>97000000</v>
      </c>
      <c r="S178" s="5">
        <v>25000000</v>
      </c>
    </row>
    <row r="179" spans="3:19" ht="15.5" x14ac:dyDescent="0.35">
      <c r="C179" t="s">
        <v>1204</v>
      </c>
      <c r="D179" s="5">
        <v>6000000</v>
      </c>
      <c r="I179" s="5">
        <v>6000000</v>
      </c>
      <c r="J179" s="5">
        <v>4410000</v>
      </c>
      <c r="K179" s="5">
        <v>66778100</v>
      </c>
      <c r="L179" s="5">
        <v>74600500</v>
      </c>
      <c r="R179" s="5">
        <v>25000000</v>
      </c>
    </row>
    <row r="180" spans="3:19" ht="15.5" x14ac:dyDescent="0.35">
      <c r="C180" t="s">
        <v>2828</v>
      </c>
      <c r="D180" s="5">
        <v>-12425337</v>
      </c>
      <c r="E180" s="5">
        <v>4058332</v>
      </c>
      <c r="F180" s="5">
        <v>4580940</v>
      </c>
      <c r="G180" s="5">
        <v>3786065</v>
      </c>
      <c r="J180" s="5">
        <v>17302656</v>
      </c>
      <c r="K180" s="5">
        <v>23334450</v>
      </c>
      <c r="L180" s="5">
        <v>13101269</v>
      </c>
      <c r="M180" s="5">
        <v>2990876</v>
      </c>
      <c r="N180" s="5">
        <v>2159303</v>
      </c>
      <c r="O180" s="5">
        <v>52077477</v>
      </c>
      <c r="Q180" s="5">
        <v>544247</v>
      </c>
      <c r="R180" s="5">
        <v>373422</v>
      </c>
    </row>
    <row r="181" spans="3:19" ht="15.5" x14ac:dyDescent="0.35">
      <c r="C181" t="s">
        <v>197</v>
      </c>
      <c r="J181" s="5">
        <v>50346567</v>
      </c>
      <c r="L181" s="5">
        <v>237788607</v>
      </c>
      <c r="M181" s="5">
        <v>172023090</v>
      </c>
      <c r="O181" s="5">
        <v>59727677</v>
      </c>
      <c r="P181" s="5">
        <v>91690881</v>
      </c>
    </row>
    <row r="182" spans="3:19" ht="15.5" x14ac:dyDescent="0.35">
      <c r="C182" t="s">
        <v>856</v>
      </c>
      <c r="F182" s="5">
        <v>6412240</v>
      </c>
      <c r="G182" s="5">
        <v>-6412240</v>
      </c>
      <c r="J182" s="5">
        <v>-24569029</v>
      </c>
      <c r="K182" s="5">
        <v>-37618798</v>
      </c>
      <c r="L182" s="5">
        <v>-35804156</v>
      </c>
      <c r="M182" s="5">
        <v>-27886776</v>
      </c>
      <c r="N182" s="5">
        <v>-13716530</v>
      </c>
      <c r="O182" s="5">
        <v>-8352446</v>
      </c>
      <c r="P182" s="5">
        <v>-845720</v>
      </c>
      <c r="Q182" s="5">
        <v>-770336</v>
      </c>
      <c r="R182" s="5">
        <v>-604488</v>
      </c>
    </row>
    <row r="183" spans="3:19" ht="15.5" x14ac:dyDescent="0.35">
      <c r="C183" t="s">
        <v>2829</v>
      </c>
    </row>
    <row r="184" spans="3:19" ht="15.5" x14ac:dyDescent="0.35">
      <c r="C184" t="s">
        <v>555</v>
      </c>
    </row>
    <row r="185" spans="3:19" ht="15.5" x14ac:dyDescent="0.35">
      <c r="C185" t="s">
        <v>423</v>
      </c>
      <c r="D185" s="5">
        <v>-62126175</v>
      </c>
      <c r="I185" s="5">
        <v>-62126175</v>
      </c>
      <c r="J185" s="5">
        <v>-16520459</v>
      </c>
      <c r="K185" s="5">
        <v>-25712589</v>
      </c>
      <c r="L185" s="5">
        <v>-56204296</v>
      </c>
      <c r="M185" s="5">
        <v>-56250</v>
      </c>
      <c r="N185" s="5">
        <v>-128250</v>
      </c>
      <c r="P185" s="5">
        <v>-9743</v>
      </c>
    </row>
    <row r="186" spans="3:19" ht="15.5" x14ac:dyDescent="0.35">
      <c r="C186" t="s">
        <v>579</v>
      </c>
      <c r="D186" s="5">
        <v>56786875</v>
      </c>
      <c r="E186" s="5">
        <v>-56786875</v>
      </c>
      <c r="F186" s="5">
        <v>270452</v>
      </c>
      <c r="G186" s="5">
        <v>-270452</v>
      </c>
    </row>
    <row r="187" spans="3:19" ht="15.5" x14ac:dyDescent="0.35">
      <c r="C187" t="s">
        <v>2274</v>
      </c>
      <c r="L187" s="5">
        <v>-41392272</v>
      </c>
      <c r="M187" s="5">
        <v>-13980000</v>
      </c>
      <c r="P187" s="5">
        <v>-27661489</v>
      </c>
      <c r="Q187" s="5">
        <v>-6602012</v>
      </c>
      <c r="R187" s="5">
        <v>-5441520</v>
      </c>
    </row>
    <row r="188" spans="3:19" ht="15.5" x14ac:dyDescent="0.35">
      <c r="C188" t="s">
        <v>1449</v>
      </c>
    </row>
    <row r="189" spans="3:19" ht="15.5" x14ac:dyDescent="0.35">
      <c r="C189" t="s">
        <v>686</v>
      </c>
      <c r="J189" s="5">
        <v>-404478</v>
      </c>
      <c r="L189" s="5">
        <v>-311709</v>
      </c>
      <c r="M189" s="5">
        <v>-2327946</v>
      </c>
      <c r="O189" s="5">
        <v>-522750</v>
      </c>
      <c r="P189" s="5">
        <v>-363810</v>
      </c>
    </row>
    <row r="190" spans="3:19" ht="15.5" x14ac:dyDescent="0.35">
      <c r="C190" t="s">
        <v>2185</v>
      </c>
      <c r="E190" s="5">
        <v>-141400000</v>
      </c>
      <c r="I190" s="5">
        <v>-141400000</v>
      </c>
      <c r="L190" s="5">
        <v>-18315524</v>
      </c>
      <c r="M190" s="5">
        <v>-283449</v>
      </c>
    </row>
    <row r="191" spans="3:19" ht="15.5" x14ac:dyDescent="0.35">
      <c r="C191" t="s">
        <v>342</v>
      </c>
      <c r="D191" s="5">
        <v>-47657899</v>
      </c>
      <c r="E191" s="5">
        <v>-36368718</v>
      </c>
      <c r="F191" s="5">
        <v>-31502871</v>
      </c>
      <c r="G191" s="5">
        <v>-40128980</v>
      </c>
      <c r="I191" s="5">
        <v>-155658468</v>
      </c>
      <c r="J191" s="5">
        <v>-144266682</v>
      </c>
      <c r="K191" s="5">
        <v>-108549823</v>
      </c>
      <c r="L191" s="5">
        <v>-35590723</v>
      </c>
      <c r="M191" s="5">
        <v>-14576999</v>
      </c>
      <c r="N191" s="5">
        <v>-13147817</v>
      </c>
      <c r="O191" s="5">
        <v>-28000775</v>
      </c>
      <c r="P191" s="5">
        <v>-18492507</v>
      </c>
    </row>
    <row r="192" spans="3:19" ht="15.5" x14ac:dyDescent="0.35">
      <c r="C192" t="s">
        <v>2830</v>
      </c>
      <c r="D192" s="5">
        <v>-7362309</v>
      </c>
      <c r="E192" s="5">
        <v>-3283293</v>
      </c>
      <c r="F192" s="5">
        <v>-2879968</v>
      </c>
      <c r="G192" s="5">
        <v>-1125541</v>
      </c>
      <c r="I192" s="5">
        <v>-14651111</v>
      </c>
      <c r="J192" s="5">
        <v>-6185422</v>
      </c>
      <c r="K192" s="5">
        <v>-3412674</v>
      </c>
      <c r="L192" s="5">
        <v>-11084388</v>
      </c>
      <c r="M192" s="5">
        <v>-4964498</v>
      </c>
      <c r="N192" s="5">
        <v>-615154</v>
      </c>
    </row>
    <row r="193" spans="2:21" ht="15.5" x14ac:dyDescent="0.35">
      <c r="C193" t="s">
        <v>633</v>
      </c>
      <c r="D193" s="5">
        <v>-1104845</v>
      </c>
      <c r="E193" s="5">
        <v>-1372556</v>
      </c>
      <c r="F193" s="5">
        <v>-772088</v>
      </c>
      <c r="G193" s="5">
        <v>-923415</v>
      </c>
      <c r="I193" s="5">
        <v>-4172904</v>
      </c>
      <c r="J193" s="5">
        <v>-3753572</v>
      </c>
      <c r="K193" s="5">
        <v>-1620646</v>
      </c>
      <c r="L193" s="5">
        <v>-5413024</v>
      </c>
      <c r="M193" s="5">
        <v>-1282240</v>
      </c>
      <c r="N193" s="5">
        <v>-1274052</v>
      </c>
    </row>
    <row r="194" spans="2:21" ht="15.5" x14ac:dyDescent="0.35">
      <c r="C194" t="s">
        <v>2831</v>
      </c>
      <c r="D194" s="5">
        <v>-406001</v>
      </c>
      <c r="E194" s="5">
        <v>-876973</v>
      </c>
      <c r="I194" s="5">
        <v>-1282974</v>
      </c>
    </row>
    <row r="195" spans="2:21" ht="15.5" x14ac:dyDescent="0.35">
      <c r="C195" t="s">
        <v>1409</v>
      </c>
      <c r="Q195" s="5">
        <v>-11961049</v>
      </c>
    </row>
    <row r="196" spans="2:21" ht="15.5" x14ac:dyDescent="0.35">
      <c r="C196" t="s">
        <v>2832</v>
      </c>
      <c r="E196" s="5">
        <v>270452</v>
      </c>
      <c r="F196" s="5">
        <v>-270452</v>
      </c>
    </row>
    <row r="197" spans="2:21" ht="15.5" x14ac:dyDescent="0.35">
      <c r="C197" t="s">
        <v>2833</v>
      </c>
      <c r="D197" s="5">
        <v>12409952</v>
      </c>
      <c r="E197" s="5">
        <v>-7969509</v>
      </c>
      <c r="F197" s="5">
        <v>-12499826</v>
      </c>
      <c r="I197" s="5">
        <v>-8059383</v>
      </c>
    </row>
    <row r="198" spans="2:21" ht="15.5" x14ac:dyDescent="0.35">
      <c r="C198" t="s">
        <v>1098</v>
      </c>
      <c r="D198" s="5">
        <v>126024233</v>
      </c>
      <c r="E198" s="5">
        <v>249513445</v>
      </c>
      <c r="F198" s="5">
        <v>84221586</v>
      </c>
      <c r="G198" s="5">
        <v>171264297</v>
      </c>
      <c r="I198" s="5">
        <v>631023561</v>
      </c>
      <c r="J198" s="5">
        <v>522964085</v>
      </c>
      <c r="K198" s="5">
        <v>468686089</v>
      </c>
      <c r="L198" s="5">
        <v>815680047</v>
      </c>
      <c r="M198" s="5">
        <v>209046447</v>
      </c>
      <c r="N198" s="5">
        <v>116225117</v>
      </c>
    </row>
    <row r="199" spans="2:21" ht="15.5" x14ac:dyDescent="0.35">
      <c r="C199" t="s">
        <v>746</v>
      </c>
      <c r="D199" s="5">
        <v>-510580000</v>
      </c>
      <c r="E199" s="5">
        <v>-572050000</v>
      </c>
      <c r="F199" s="5">
        <v>-202370000</v>
      </c>
      <c r="G199" s="5">
        <v>-40000000</v>
      </c>
      <c r="I199" s="5">
        <v>-1325000000</v>
      </c>
      <c r="J199" s="5">
        <v>-251505728</v>
      </c>
      <c r="K199" s="5">
        <v>-314546671</v>
      </c>
      <c r="L199" s="5">
        <v>-728871302</v>
      </c>
      <c r="M199" s="5">
        <v>-158872032</v>
      </c>
      <c r="N199" s="5">
        <v>-140000000</v>
      </c>
      <c r="O199" s="5">
        <v>-106000000</v>
      </c>
      <c r="P199" s="5">
        <v>-191694000</v>
      </c>
      <c r="Q199" s="5">
        <v>-28260000</v>
      </c>
      <c r="S199" s="5">
        <v>-25000000</v>
      </c>
    </row>
    <row r="200" spans="2:21" ht="15.5" x14ac:dyDescent="0.35">
      <c r="C200" t="s">
        <v>141</v>
      </c>
      <c r="O200" s="5">
        <v>-3500000</v>
      </c>
      <c r="P200" s="5">
        <v>-57533602</v>
      </c>
      <c r="Q200" s="5">
        <v>-618791</v>
      </c>
      <c r="R200" s="5">
        <v>-1931479</v>
      </c>
      <c r="S200" s="5">
        <v>-12897425</v>
      </c>
      <c r="T200" s="5">
        <v>18180578</v>
      </c>
      <c r="U200" s="5">
        <v>-1494175</v>
      </c>
    </row>
    <row r="201" spans="2:21" ht="15.5" x14ac:dyDescent="0.35">
      <c r="C201" t="s">
        <v>213</v>
      </c>
      <c r="D201" s="5">
        <v>-73718570</v>
      </c>
      <c r="E201" s="5">
        <v>67158374</v>
      </c>
      <c r="F201" s="5">
        <v>32745189</v>
      </c>
      <c r="G201" s="5">
        <v>-117773299</v>
      </c>
      <c r="I201" s="5">
        <v>-91588306</v>
      </c>
      <c r="J201" s="5">
        <v>-57555639</v>
      </c>
      <c r="K201" s="5">
        <v>77034364</v>
      </c>
      <c r="L201" s="5">
        <v>267486178</v>
      </c>
      <c r="M201" s="5">
        <v>137220505</v>
      </c>
      <c r="N201" s="5">
        <v>1226855</v>
      </c>
      <c r="O201" s="5">
        <v>35572220</v>
      </c>
      <c r="P201" s="5">
        <v>-22206475</v>
      </c>
      <c r="Q201" s="5">
        <v>-7925950</v>
      </c>
      <c r="R201" s="5">
        <v>24026848</v>
      </c>
      <c r="S201" s="5">
        <v>14533459</v>
      </c>
      <c r="T201" s="5">
        <v>2727276</v>
      </c>
      <c r="U201" s="5">
        <v>1419333</v>
      </c>
    </row>
    <row r="202" spans="2:21" ht="15.5" x14ac:dyDescent="0.35">
      <c r="C202" t="s">
        <v>214</v>
      </c>
      <c r="G202" s="5">
        <v>450945296</v>
      </c>
      <c r="I202" s="5">
        <v>450945296</v>
      </c>
      <c r="J202" s="5">
        <v>518700702</v>
      </c>
      <c r="K202" s="5">
        <v>443909104</v>
      </c>
      <c r="L202" s="5">
        <v>185470530</v>
      </c>
      <c r="M202" s="5">
        <v>51026290</v>
      </c>
      <c r="N202" s="5">
        <v>49592601</v>
      </c>
      <c r="O202" s="5">
        <v>14086200</v>
      </c>
      <c r="P202" s="5">
        <v>34672371</v>
      </c>
      <c r="Q202" s="5">
        <v>42593423</v>
      </c>
      <c r="R202" s="5">
        <v>18716486</v>
      </c>
      <c r="S202" s="5">
        <v>4203441</v>
      </c>
      <c r="T202" s="5">
        <v>1476165</v>
      </c>
      <c r="U202" s="5">
        <v>56832</v>
      </c>
    </row>
    <row r="203" spans="2:21" ht="15.5" x14ac:dyDescent="0.35">
      <c r="C203" t="s">
        <v>215</v>
      </c>
      <c r="D203" s="5">
        <v>-1891276</v>
      </c>
      <c r="E203" s="5">
        <v>-385152</v>
      </c>
      <c r="F203" s="5">
        <v>-1402646</v>
      </c>
      <c r="G203" s="5">
        <v>-896441</v>
      </c>
      <c r="I203" s="5">
        <v>-4575515</v>
      </c>
      <c r="J203" s="5">
        <v>-10199767</v>
      </c>
      <c r="K203" s="5">
        <v>-2242766</v>
      </c>
      <c r="L203" s="5">
        <v>-9047604</v>
      </c>
      <c r="M203" s="5">
        <v>-2776265</v>
      </c>
      <c r="N203" s="5">
        <v>206834</v>
      </c>
      <c r="O203" s="5">
        <v>-65819</v>
      </c>
      <c r="P203" s="5">
        <v>1620304</v>
      </c>
      <c r="Q203" s="5">
        <v>4898</v>
      </c>
      <c r="R203" s="5">
        <v>-149911</v>
      </c>
      <c r="S203" s="5">
        <v>-20414</v>
      </c>
    </row>
    <row r="204" spans="2:21" ht="15.5" x14ac:dyDescent="0.35">
      <c r="C204" t="s">
        <v>216</v>
      </c>
      <c r="D204" s="5">
        <v>-75609846</v>
      </c>
      <c r="E204" s="5">
        <v>66773222</v>
      </c>
      <c r="F204" s="5">
        <v>31342543</v>
      </c>
      <c r="G204" s="5">
        <v>332275556</v>
      </c>
      <c r="I204" s="5">
        <v>354781475</v>
      </c>
      <c r="J204" s="5">
        <v>450945296</v>
      </c>
      <c r="K204" s="5">
        <v>518700702</v>
      </c>
      <c r="L204" s="5">
        <v>443909104</v>
      </c>
      <c r="M204" s="5">
        <v>185470530</v>
      </c>
      <c r="N204" s="5">
        <v>51026290</v>
      </c>
      <c r="O204" s="5">
        <v>49592601</v>
      </c>
      <c r="P204" s="5">
        <v>14086200</v>
      </c>
      <c r="Q204" s="5">
        <v>34672371</v>
      </c>
      <c r="R204" s="5">
        <v>42593423</v>
      </c>
      <c r="S204" s="5">
        <v>18716486</v>
      </c>
      <c r="T204" s="5">
        <v>4203441</v>
      </c>
      <c r="U204" s="5">
        <v>1476165</v>
      </c>
    </row>
    <row r="206" spans="2:21" ht="15.5" x14ac:dyDescent="0.35">
      <c r="B206" t="s">
        <v>217</v>
      </c>
      <c r="C206" t="s">
        <v>11</v>
      </c>
      <c r="D206" s="5">
        <v>24470000000</v>
      </c>
      <c r="E206" s="5">
        <v>24470000000</v>
      </c>
      <c r="F206" s="5">
        <v>24470000000</v>
      </c>
      <c r="G206" s="5">
        <v>24470000000</v>
      </c>
      <c r="I206" s="5">
        <v>24470000000</v>
      </c>
      <c r="J206" s="5">
        <v>24470000000</v>
      </c>
      <c r="K206" s="5">
        <v>24110000000</v>
      </c>
      <c r="L206" s="5">
        <v>24110000000</v>
      </c>
      <c r="M206" s="5">
        <v>22900000000</v>
      </c>
      <c r="N206" s="5">
        <v>21900000000</v>
      </c>
      <c r="O206" s="5">
        <v>21900000000</v>
      </c>
      <c r="P206" s="5">
        <v>4160000000</v>
      </c>
      <c r="Q206" s="5">
        <v>3570000000</v>
      </c>
      <c r="R206" s="5">
        <v>3570000000</v>
      </c>
      <c r="S206" s="5">
        <v>3570000000</v>
      </c>
      <c r="T206" s="5">
        <v>3570000000</v>
      </c>
      <c r="U206" s="5">
        <v>3570000000</v>
      </c>
    </row>
    <row r="207" spans="2:21" ht="15.5" x14ac:dyDescent="0.35">
      <c r="C207" t="s">
        <v>218</v>
      </c>
      <c r="D207" s="6">
        <v>-18.600000000000001</v>
      </c>
      <c r="E207" s="6">
        <v>-12.68</v>
      </c>
      <c r="F207" s="6">
        <v>-8.14</v>
      </c>
      <c r="G207" s="6">
        <v>-2.5</v>
      </c>
    </row>
    <row r="208" spans="2:21" ht="15.5" x14ac:dyDescent="0.35">
      <c r="C208" t="s">
        <v>219</v>
      </c>
      <c r="D208" s="6">
        <v>-122.58</v>
      </c>
      <c r="E208" s="6">
        <v>-166.4</v>
      </c>
      <c r="F208" s="6">
        <v>-245.7</v>
      </c>
      <c r="G208" s="5">
        <v>-572</v>
      </c>
    </row>
    <row r="209" spans="3:7" ht="15.5" x14ac:dyDescent="0.35">
      <c r="C209" t="s">
        <v>72</v>
      </c>
      <c r="D209" s="6">
        <v>5.51</v>
      </c>
      <c r="E209" s="6">
        <v>7.29</v>
      </c>
      <c r="F209" s="6">
        <v>8.41</v>
      </c>
      <c r="G209" s="6">
        <v>4.26</v>
      </c>
    </row>
    <row r="210" spans="3:7" ht="15.5" x14ac:dyDescent="0.35">
      <c r="C210" t="s">
        <v>220</v>
      </c>
      <c r="D210" s="5">
        <v>1341680000000</v>
      </c>
      <c r="E210" s="5">
        <v>2008440000000</v>
      </c>
      <c r="F210" s="5">
        <v>1535120000000</v>
      </c>
      <c r="G210" s="5">
        <v>1499260000000</v>
      </c>
    </row>
    <row r="211" spans="3:7" ht="15.5" x14ac:dyDescent="0.35">
      <c r="C211" t="s">
        <v>221</v>
      </c>
      <c r="D211" s="6">
        <v>-4.7999999999999996E-3</v>
      </c>
      <c r="E211" s="6">
        <v>-3.3E-3</v>
      </c>
      <c r="F211" s="6">
        <v>-2.3E-3</v>
      </c>
      <c r="G211" s="6">
        <v>-7.000000000000001E-4</v>
      </c>
    </row>
    <row r="212" spans="3:7" ht="15.5" x14ac:dyDescent="0.35">
      <c r="C212" t="s">
        <v>222</v>
      </c>
      <c r="D212" s="6">
        <v>-3.44E-2</v>
      </c>
      <c r="E212" s="6">
        <v>-2.2000000000000002E-2</v>
      </c>
      <c r="F212" s="6">
        <v>-1.3500000000000002E-2</v>
      </c>
      <c r="G212" s="6">
        <v>-4.0000000000000001E-3</v>
      </c>
    </row>
    <row r="213" spans="3:7" ht="15.5" x14ac:dyDescent="0.35">
      <c r="C213" t="s">
        <v>223</v>
      </c>
      <c r="D213" s="6">
        <v>5.6000000000000008E-3</v>
      </c>
      <c r="E213" s="6">
        <v>1.01E-2</v>
      </c>
      <c r="F213" s="6">
        <v>8.3999999999999995E-3</v>
      </c>
      <c r="G213" s="6">
        <v>1.04E-2</v>
      </c>
    </row>
    <row r="214" spans="3:7" ht="15.5" x14ac:dyDescent="0.35">
      <c r="C214" t="s">
        <v>224</v>
      </c>
      <c r="D214" s="6">
        <v>0.65</v>
      </c>
      <c r="E214" s="6">
        <v>0.47</v>
      </c>
      <c r="F214" s="6">
        <v>1.17</v>
      </c>
      <c r="G214" s="6">
        <v>1.43</v>
      </c>
    </row>
    <row r="215" spans="3:7" ht="15.5" x14ac:dyDescent="0.35">
      <c r="C215" t="s">
        <v>225</v>
      </c>
      <c r="D215" s="5">
        <v>48904000000000</v>
      </c>
      <c r="E215" s="5">
        <v>50042000000000</v>
      </c>
      <c r="F215" s="5">
        <v>46570000000000</v>
      </c>
      <c r="G215" s="5">
        <v>48247000000000</v>
      </c>
    </row>
    <row r="216" spans="3:7" ht="15.5" x14ac:dyDescent="0.35">
      <c r="C216" t="s">
        <v>226</v>
      </c>
      <c r="D216" s="6">
        <v>4.22</v>
      </c>
      <c r="E216" s="6">
        <v>3.65</v>
      </c>
      <c r="F216" s="6">
        <v>3.33</v>
      </c>
      <c r="G216" s="6">
        <v>2.3199999999999998</v>
      </c>
    </row>
    <row r="217" spans="3:7" ht="15.5" x14ac:dyDescent="0.35">
      <c r="C217" t="s">
        <v>227</v>
      </c>
      <c r="D217" s="6">
        <v>540.73</v>
      </c>
      <c r="E217" s="6">
        <v>577.29999999999995</v>
      </c>
      <c r="F217" s="6">
        <v>601.42999999999995</v>
      </c>
      <c r="G217" s="6">
        <v>617.15</v>
      </c>
    </row>
    <row r="218" spans="3:7" ht="15.5" x14ac:dyDescent="0.35">
      <c r="C218" t="s">
        <v>228</v>
      </c>
      <c r="D218" s="6">
        <v>7.71</v>
      </c>
      <c r="E218" s="6">
        <v>6.34</v>
      </c>
      <c r="F218" s="6">
        <v>5.5</v>
      </c>
      <c r="G218" s="6">
        <v>3.82</v>
      </c>
    </row>
    <row r="219" spans="3:7" ht="15.5" x14ac:dyDescent="0.35">
      <c r="C219" t="s">
        <v>229</v>
      </c>
      <c r="D219" s="6">
        <v>295.67</v>
      </c>
      <c r="E219" s="6">
        <v>332.65</v>
      </c>
      <c r="F219" s="6">
        <v>363.53</v>
      </c>
      <c r="G219" s="6">
        <v>374.34</v>
      </c>
    </row>
    <row r="220" spans="3:7" ht="15.5" x14ac:dyDescent="0.35">
      <c r="C220" t="s">
        <v>230</v>
      </c>
      <c r="D220" s="5">
        <v>8616000000000</v>
      </c>
      <c r="E220" s="5">
        <v>14874000000000</v>
      </c>
      <c r="F220" s="5">
        <v>9594000000000</v>
      </c>
      <c r="G220" s="5">
        <v>9797000000000</v>
      </c>
    </row>
    <row r="221" spans="3:7" ht="15.5" x14ac:dyDescent="0.35">
      <c r="C221" t="s">
        <v>231</v>
      </c>
      <c r="D221" s="5">
        <v>22494000000000</v>
      </c>
      <c r="E221" s="5">
        <v>15943000000000</v>
      </c>
      <c r="F221" s="5">
        <v>19857000000000</v>
      </c>
      <c r="G221" s="5">
        <v>18768000000000</v>
      </c>
    </row>
    <row r="222" spans="3:7" ht="15.5" x14ac:dyDescent="0.35">
      <c r="C222" t="s">
        <v>232</v>
      </c>
      <c r="D222" s="5">
        <v>13233000000000</v>
      </c>
      <c r="E222" s="5">
        <v>14128000000000</v>
      </c>
      <c r="F222" s="5">
        <v>14719000000000</v>
      </c>
      <c r="G222" s="5">
        <v>15103000000000</v>
      </c>
    </row>
    <row r="223" spans="3:7" ht="15.5" x14ac:dyDescent="0.35">
      <c r="C223" t="s">
        <v>23</v>
      </c>
      <c r="D223" s="5">
        <v>31110000000000</v>
      </c>
      <c r="E223" s="5">
        <v>30816000000000</v>
      </c>
      <c r="F223" s="5">
        <v>29450000000000</v>
      </c>
      <c r="G223" s="5">
        <v>28565000000000</v>
      </c>
    </row>
    <row r="224" spans="3:7" ht="15.5" x14ac:dyDescent="0.35">
      <c r="C224" t="s">
        <v>20</v>
      </c>
      <c r="D224" s="5">
        <v>25178000000000</v>
      </c>
      <c r="E224" s="5">
        <v>23632000000000</v>
      </c>
      <c r="F224" s="5">
        <v>23548000000000</v>
      </c>
      <c r="G224" s="5">
        <v>23060000000000</v>
      </c>
    </row>
    <row r="225" spans="3:21" ht="15.5" x14ac:dyDescent="0.35">
      <c r="C225" t="s">
        <v>233</v>
      </c>
      <c r="D225" s="5">
        <v>4678000000000</v>
      </c>
      <c r="E225" s="5">
        <v>-821000000000</v>
      </c>
      <c r="F225" s="5">
        <v>623000000000</v>
      </c>
      <c r="G225" s="5">
        <v>1812000000000</v>
      </c>
    </row>
    <row r="226" spans="3:21" ht="15.5" x14ac:dyDescent="0.35">
      <c r="C226" t="s">
        <v>234</v>
      </c>
      <c r="D226" s="5">
        <v>1500000000000</v>
      </c>
      <c r="E226" s="5">
        <v>-59000000000</v>
      </c>
      <c r="F226" s="5">
        <v>2057000000000</v>
      </c>
      <c r="G226" s="5">
        <v>914000000000</v>
      </c>
    </row>
    <row r="227" spans="3:21" ht="15.5" x14ac:dyDescent="0.35">
      <c r="C227" t="s">
        <v>235</v>
      </c>
      <c r="D227" s="5">
        <v>-2625000000000</v>
      </c>
      <c r="E227" s="5">
        <v>-2259000000000</v>
      </c>
      <c r="F227" s="5">
        <v>-1645000000000</v>
      </c>
      <c r="G227" s="5">
        <v>-1808000000000</v>
      </c>
    </row>
    <row r="228" spans="3:21" ht="15.5" x14ac:dyDescent="0.35">
      <c r="C228" t="s">
        <v>12</v>
      </c>
      <c r="D228" s="5">
        <v>-1125000000000</v>
      </c>
      <c r="E228" s="5">
        <v>-2318000000000</v>
      </c>
      <c r="F228" s="5">
        <v>413000000000</v>
      </c>
      <c r="G228" s="5">
        <v>-894000000000</v>
      </c>
    </row>
    <row r="229" spans="3:21" ht="15.5" x14ac:dyDescent="0.35">
      <c r="C229" t="s">
        <v>15</v>
      </c>
      <c r="D229" s="6">
        <v>-45.98</v>
      </c>
      <c r="E229" s="6">
        <v>-94.73</v>
      </c>
      <c r="F229" s="6">
        <v>16.86</v>
      </c>
      <c r="G229" s="6">
        <v>-36.520000000000003</v>
      </c>
    </row>
    <row r="230" spans="3:21" ht="15.5" x14ac:dyDescent="0.35">
      <c r="C230" t="s">
        <v>57</v>
      </c>
      <c r="I230" s="6">
        <v>-41.79</v>
      </c>
      <c r="J230" s="6">
        <v>-36.11</v>
      </c>
      <c r="K230" s="6">
        <v>-13.07</v>
      </c>
      <c r="L230" s="6">
        <v>36.049999999999997</v>
      </c>
      <c r="M230" s="6">
        <v>22.58</v>
      </c>
      <c r="N230" s="6">
        <v>24.1</v>
      </c>
      <c r="O230" s="6">
        <v>45.76</v>
      </c>
      <c r="P230" s="6">
        <v>179.58</v>
      </c>
      <c r="Q230" s="6">
        <v>161.54</v>
      </c>
      <c r="R230" s="6">
        <v>-10.28</v>
      </c>
      <c r="S230" s="6">
        <v>-19.57</v>
      </c>
      <c r="T230" s="6">
        <v>-17.53</v>
      </c>
      <c r="U230" s="6">
        <v>-3.35</v>
      </c>
    </row>
    <row r="231" spans="3:21" ht="15.5" x14ac:dyDescent="0.35">
      <c r="C231" t="s">
        <v>71</v>
      </c>
      <c r="I231" s="6">
        <v>-54.56</v>
      </c>
      <c r="J231" s="6">
        <v>-44.72</v>
      </c>
      <c r="K231" s="6">
        <v>-206.58</v>
      </c>
      <c r="L231" s="6">
        <v>114.29</v>
      </c>
      <c r="M231" s="6">
        <v>172.28</v>
      </c>
      <c r="N231" s="6">
        <v>100.83</v>
      </c>
      <c r="O231" s="6">
        <v>23.38</v>
      </c>
      <c r="P231" s="6">
        <v>19.489999999999998</v>
      </c>
      <c r="Q231" s="6">
        <v>12.72</v>
      </c>
      <c r="R231" s="6">
        <v>-186.96</v>
      </c>
      <c r="S231" s="6">
        <v>-98.98</v>
      </c>
      <c r="T231" s="5">
        <v>0</v>
      </c>
      <c r="U231" s="5">
        <v>0</v>
      </c>
    </row>
    <row r="232" spans="3:21" ht="15.5" x14ac:dyDescent="0.35">
      <c r="C232" t="s">
        <v>74</v>
      </c>
      <c r="I232" s="6">
        <v>1.79</v>
      </c>
      <c r="J232" s="6">
        <v>1.1100000000000001</v>
      </c>
      <c r="K232" s="6">
        <v>2.5</v>
      </c>
      <c r="L232" s="6">
        <v>7.68</v>
      </c>
      <c r="M232" s="6">
        <v>16.34</v>
      </c>
      <c r="N232" s="6">
        <v>11.34</v>
      </c>
      <c r="O232" s="6">
        <v>4.12</v>
      </c>
      <c r="P232" s="6">
        <v>3.48</v>
      </c>
      <c r="Q232" s="6">
        <v>4.2300000000000004</v>
      </c>
      <c r="R232" s="5">
        <v>0</v>
      </c>
      <c r="S232" s="5">
        <v>0</v>
      </c>
      <c r="T232" s="5">
        <v>0</v>
      </c>
      <c r="U232" s="5">
        <v>0</v>
      </c>
    </row>
    <row r="233" spans="3:21" ht="15.5" x14ac:dyDescent="0.35">
      <c r="C233" t="s">
        <v>236</v>
      </c>
      <c r="I233" s="5">
        <v>6388440000000</v>
      </c>
      <c r="J233" s="5">
        <v>5435400000000</v>
      </c>
      <c r="K233" s="5">
        <v>4553090000000</v>
      </c>
      <c r="L233" s="5">
        <v>4037720000000</v>
      </c>
      <c r="M233" s="5">
        <v>3054500000000</v>
      </c>
      <c r="N233" s="5">
        <v>2403230000000</v>
      </c>
      <c r="O233" s="5">
        <v>3228770000000</v>
      </c>
      <c r="P233" s="5">
        <v>2250310000000</v>
      </c>
    </row>
    <row r="234" spans="3:21" ht="15.5" x14ac:dyDescent="0.35">
      <c r="C234" t="s">
        <v>237</v>
      </c>
      <c r="I234" s="6">
        <v>-1.0700000000000001E-2</v>
      </c>
      <c r="J234" s="6">
        <v>-1.04E-2</v>
      </c>
      <c r="K234" s="6">
        <v>-4.0999999999999995E-3</v>
      </c>
      <c r="L234" s="6">
        <v>1.44E-2</v>
      </c>
      <c r="M234" s="6">
        <v>2.8300000000000002E-2</v>
      </c>
      <c r="N234" s="6">
        <v>4.0199999999999993E-2</v>
      </c>
      <c r="O234" s="6">
        <v>7.5800000000000006E-2</v>
      </c>
      <c r="P234" s="6">
        <v>6.4699999999999994E-2</v>
      </c>
      <c r="Q234" s="6">
        <v>0.1148</v>
      </c>
      <c r="R234" s="6">
        <v>-9.0000000000000011E-3</v>
      </c>
      <c r="S234" s="6">
        <v>-2.8399999999999998E-2</v>
      </c>
      <c r="T234" s="6">
        <v>-3.9699999999999999E-2</v>
      </c>
      <c r="U234" s="6">
        <v>-4.4999999999999998E-2</v>
      </c>
    </row>
    <row r="235" spans="3:21" ht="15.5" x14ac:dyDescent="0.35">
      <c r="C235" t="s">
        <v>238</v>
      </c>
      <c r="I235" s="6">
        <v>-7.7300000000000008E-2</v>
      </c>
      <c r="J235" s="6">
        <v>-5.9299999999999999E-2</v>
      </c>
      <c r="K235" s="6">
        <v>-2.2000000000000002E-2</v>
      </c>
      <c r="L235" s="6">
        <v>5.5599999999999997E-2</v>
      </c>
      <c r="M235" s="6">
        <v>4.7899999999999998E-2</v>
      </c>
      <c r="N235" s="6">
        <v>6.9900000000000004E-2</v>
      </c>
      <c r="O235" s="6">
        <v>0.1462</v>
      </c>
      <c r="P235" s="6">
        <v>0.14529999999999998</v>
      </c>
      <c r="Q235" s="6">
        <v>0.22489999999999999</v>
      </c>
      <c r="R235" s="6">
        <v>-1.72E-2</v>
      </c>
      <c r="S235" s="6">
        <v>-3.1800000000000002E-2</v>
      </c>
      <c r="T235" s="6">
        <v>-0.252</v>
      </c>
      <c r="U235" s="6">
        <v>-5.3099999999999994E-2</v>
      </c>
    </row>
    <row r="236" spans="3:21" ht="15.5" x14ac:dyDescent="0.35">
      <c r="C236" t="s">
        <v>239</v>
      </c>
      <c r="I236" s="6">
        <v>3.3700000000000001E-2</v>
      </c>
      <c r="J236" s="6">
        <v>2.92E-2</v>
      </c>
      <c r="K236" s="6">
        <v>2.6000000000000002E-2</v>
      </c>
      <c r="L236" s="6">
        <v>5.1100000000000007E-2</v>
      </c>
      <c r="M236" s="6">
        <v>0.1065</v>
      </c>
      <c r="N236" s="6">
        <v>0.13650000000000001</v>
      </c>
      <c r="O236" s="6">
        <v>0.2059</v>
      </c>
      <c r="P236" s="6">
        <v>0.28039999999999998</v>
      </c>
      <c r="Q236" s="6">
        <v>0.26940000000000003</v>
      </c>
      <c r="R236" s="6">
        <v>-1.8500000000000003E-2</v>
      </c>
      <c r="S236" s="6">
        <v>-5.4100000000000002E-2</v>
      </c>
      <c r="T236" s="6">
        <v>-0.23879999999999998</v>
      </c>
      <c r="U236" s="6">
        <v>-0.24030000000000001</v>
      </c>
    </row>
    <row r="237" spans="3:21" ht="15.5" x14ac:dyDescent="0.35">
      <c r="C237" t="s">
        <v>240</v>
      </c>
      <c r="I237" s="6">
        <v>1.1399999999999999</v>
      </c>
      <c r="J237" s="6">
        <v>1.07</v>
      </c>
      <c r="K237" s="6">
        <v>1.23</v>
      </c>
      <c r="L237" s="6">
        <v>2.57</v>
      </c>
      <c r="M237" s="6">
        <v>6.99</v>
      </c>
      <c r="N237" s="6">
        <v>5.13</v>
      </c>
      <c r="O237" s="6">
        <v>6.9</v>
      </c>
      <c r="P237" s="6">
        <v>7.48</v>
      </c>
      <c r="Q237" s="6">
        <v>8.4600000000000009</v>
      </c>
      <c r="R237" s="6">
        <v>-2.4900000000000002</v>
      </c>
      <c r="S237" s="6">
        <v>-3.9</v>
      </c>
      <c r="T237" s="6">
        <v>-4.07</v>
      </c>
    </row>
    <row r="238" spans="3:21" ht="15.5" x14ac:dyDescent="0.35">
      <c r="C238" t="s">
        <v>68</v>
      </c>
      <c r="I238" s="6">
        <v>4.22</v>
      </c>
      <c r="J238" s="6">
        <v>2.65</v>
      </c>
      <c r="K238" s="6">
        <v>4.55</v>
      </c>
      <c r="L238" s="6">
        <v>6.35</v>
      </c>
      <c r="M238" s="6">
        <v>8.26</v>
      </c>
      <c r="N238" s="6">
        <v>7.05</v>
      </c>
      <c r="O238" s="6">
        <v>3.42</v>
      </c>
      <c r="P238" s="6">
        <v>2.83</v>
      </c>
      <c r="Q238" s="6">
        <v>2.86</v>
      </c>
      <c r="R238" s="6">
        <v>3.21</v>
      </c>
      <c r="S238" s="6">
        <v>3.15</v>
      </c>
      <c r="T238" s="5">
        <v>0</v>
      </c>
      <c r="U238" s="5">
        <v>0</v>
      </c>
    </row>
    <row r="239" spans="3:21" ht="15.5" x14ac:dyDescent="0.35">
      <c r="C239" t="s">
        <v>65</v>
      </c>
      <c r="I239" s="6">
        <v>540.73</v>
      </c>
      <c r="J239" s="6">
        <v>608.79</v>
      </c>
      <c r="K239" s="6">
        <v>593.51</v>
      </c>
      <c r="L239" s="6">
        <v>648.74</v>
      </c>
      <c r="M239" s="6">
        <v>470.99</v>
      </c>
      <c r="N239" s="6">
        <v>344.61</v>
      </c>
      <c r="O239" s="6">
        <v>312.93</v>
      </c>
      <c r="P239" s="6">
        <v>1235.57</v>
      </c>
      <c r="Q239" s="6">
        <v>718.41</v>
      </c>
      <c r="R239" s="6">
        <v>597.99</v>
      </c>
      <c r="S239" s="6">
        <v>615.70000000000005</v>
      </c>
      <c r="T239" s="6">
        <v>69.569999999999993</v>
      </c>
      <c r="U239" s="6">
        <v>63.01</v>
      </c>
    </row>
    <row r="240" spans="3:21" ht="15.5" x14ac:dyDescent="0.35">
      <c r="C240" t="s">
        <v>241</v>
      </c>
      <c r="I240" s="6">
        <v>7.71</v>
      </c>
      <c r="J240" s="6">
        <v>4.34</v>
      </c>
      <c r="K240" s="6">
        <v>7.42</v>
      </c>
      <c r="L240" s="6">
        <v>9.39</v>
      </c>
      <c r="M240" s="6">
        <v>8.26</v>
      </c>
      <c r="N240" s="6">
        <v>7.05</v>
      </c>
      <c r="O240" s="6">
        <v>3.42</v>
      </c>
      <c r="P240" s="6">
        <v>2.83</v>
      </c>
      <c r="Q240" s="6">
        <v>2.86</v>
      </c>
      <c r="R240" s="6">
        <v>3.21</v>
      </c>
      <c r="S240" s="6">
        <v>3.15</v>
      </c>
      <c r="T240" s="5">
        <v>0</v>
      </c>
      <c r="U240" s="5">
        <v>0</v>
      </c>
    </row>
    <row r="241" spans="2:21" ht="15.5" x14ac:dyDescent="0.35">
      <c r="C241" t="s">
        <v>242</v>
      </c>
      <c r="I241" s="6">
        <v>295.67</v>
      </c>
      <c r="J241" s="6">
        <v>371.98</v>
      </c>
      <c r="K241" s="6">
        <v>363.82</v>
      </c>
      <c r="L241" s="6">
        <v>438.62</v>
      </c>
      <c r="M241" s="6">
        <v>470.99</v>
      </c>
      <c r="N241" s="6">
        <v>344.61</v>
      </c>
      <c r="O241" s="6">
        <v>312.93</v>
      </c>
      <c r="P241" s="6">
        <v>1235.57</v>
      </c>
      <c r="Q241" s="6">
        <v>718.41</v>
      </c>
      <c r="R241" s="6">
        <v>597.99</v>
      </c>
      <c r="S241" s="6">
        <v>615.70000000000005</v>
      </c>
      <c r="T241" s="6">
        <v>69.569999999999993</v>
      </c>
      <c r="U241" s="6">
        <v>63.01</v>
      </c>
    </row>
    <row r="242" spans="2:21" ht="15.5" x14ac:dyDescent="0.35">
      <c r="C242" t="s">
        <v>243</v>
      </c>
      <c r="I242" s="5">
        <v>8616000000000</v>
      </c>
      <c r="J242" s="5">
        <v>11166000000000</v>
      </c>
      <c r="K242" s="5">
        <v>6989000000000</v>
      </c>
      <c r="L242" s="5">
        <v>5212000000000</v>
      </c>
      <c r="M242" s="5">
        <v>3278000000000</v>
      </c>
      <c r="N242" s="5">
        <v>2045000000000</v>
      </c>
      <c r="O242" s="5">
        <v>2214000000000</v>
      </c>
      <c r="P242" s="5">
        <v>1357000000000</v>
      </c>
      <c r="Q242" s="5">
        <v>865000000000</v>
      </c>
      <c r="R242" s="5">
        <v>8000000000</v>
      </c>
      <c r="S242" s="5">
        <v>6000000000</v>
      </c>
      <c r="T242" s="5">
        <v>995000000000</v>
      </c>
    </row>
    <row r="243" spans="2:21" ht="15.5" x14ac:dyDescent="0.35">
      <c r="C243" t="s">
        <v>244</v>
      </c>
      <c r="I243" s="5">
        <v>22494000000000</v>
      </c>
      <c r="J243" s="5">
        <v>16689000000000</v>
      </c>
      <c r="K243" s="5">
        <v>17443000000000</v>
      </c>
      <c r="L243" s="5">
        <v>16801000000000</v>
      </c>
      <c r="M243" s="5">
        <v>2116000000000</v>
      </c>
      <c r="N243" s="5">
        <v>1756000000000</v>
      </c>
      <c r="O243" s="5">
        <v>1849000000000</v>
      </c>
      <c r="P243" s="5">
        <v>2249000000000</v>
      </c>
      <c r="Q243" s="5">
        <v>950000000000</v>
      </c>
      <c r="R243" s="5">
        <v>1580000000000</v>
      </c>
      <c r="S243" s="5">
        <v>14000000000</v>
      </c>
    </row>
    <row r="244" spans="2:21" ht="15.5" x14ac:dyDescent="0.35">
      <c r="C244" t="s">
        <v>25</v>
      </c>
      <c r="I244" s="5">
        <v>31110000000000</v>
      </c>
      <c r="J244" s="5">
        <v>27855000000000</v>
      </c>
      <c r="K244" s="5">
        <v>24432000000000</v>
      </c>
      <c r="L244" s="5">
        <v>22013000000000</v>
      </c>
      <c r="M244" s="5">
        <v>5394000000000</v>
      </c>
      <c r="N244" s="5">
        <v>3802000000000</v>
      </c>
      <c r="O244" s="5">
        <v>4063000000000</v>
      </c>
      <c r="P244" s="5">
        <v>3606000000000</v>
      </c>
      <c r="Q244" s="5">
        <v>1815000000000</v>
      </c>
      <c r="R244" s="5">
        <v>1589000000000</v>
      </c>
      <c r="S244" s="5">
        <v>21000000000</v>
      </c>
      <c r="T244" s="5">
        <v>995000000000</v>
      </c>
    </row>
    <row r="245" spans="2:21" ht="15.5" x14ac:dyDescent="0.35">
      <c r="C245" t="s">
        <v>22</v>
      </c>
      <c r="I245" s="5">
        <v>25178000000000</v>
      </c>
      <c r="J245" s="5">
        <v>20569000000000</v>
      </c>
      <c r="K245" s="5">
        <v>16424000000000</v>
      </c>
      <c r="L245" s="5">
        <v>15092000000000</v>
      </c>
      <c r="M245" s="5">
        <v>2746000000000</v>
      </c>
      <c r="N245" s="5">
        <v>3082000000000</v>
      </c>
      <c r="O245" s="5">
        <v>3374000000000</v>
      </c>
      <c r="P245" s="5">
        <v>3402000000000</v>
      </c>
      <c r="Q245" s="5">
        <v>1345000000000</v>
      </c>
      <c r="R245" s="5">
        <v>1016000000000</v>
      </c>
      <c r="S245" s="5">
        <v>-238000000000</v>
      </c>
      <c r="T245" s="5">
        <v>943000000000</v>
      </c>
      <c r="U245" s="5">
        <v>-18000000000</v>
      </c>
    </row>
    <row r="246" spans="2:21" ht="15.5" x14ac:dyDescent="0.35">
      <c r="C246" t="s">
        <v>245</v>
      </c>
      <c r="I246" s="5">
        <v>4678000000000</v>
      </c>
      <c r="J246" s="5">
        <v>1861000000000</v>
      </c>
      <c r="K246" s="5">
        <v>4591000000000</v>
      </c>
      <c r="L246" s="5">
        <v>4539000000000</v>
      </c>
      <c r="M246" s="5">
        <v>1629000000000</v>
      </c>
      <c r="N246" s="5">
        <v>100000000000</v>
      </c>
      <c r="O246" s="5">
        <v>-685000000000</v>
      </c>
      <c r="P246" s="5">
        <v>-410000000000</v>
      </c>
      <c r="Q246" s="5">
        <v>-130000000000</v>
      </c>
      <c r="R246" s="5">
        <v>331000000000</v>
      </c>
      <c r="S246" s="5">
        <v>94000000000</v>
      </c>
      <c r="T246" s="5">
        <v>-1196000000000</v>
      </c>
      <c r="U246" s="5">
        <v>-8000000000</v>
      </c>
    </row>
    <row r="247" spans="2:21" ht="15.5" x14ac:dyDescent="0.35">
      <c r="C247" t="s">
        <v>246</v>
      </c>
      <c r="I247" s="5">
        <v>4412000000000</v>
      </c>
      <c r="J247" s="5">
        <v>2409000000000</v>
      </c>
      <c r="K247" s="5">
        <v>883000000000</v>
      </c>
      <c r="L247" s="5">
        <v>7219000000000</v>
      </c>
      <c r="M247" s="5">
        <v>1897000000000</v>
      </c>
      <c r="N247" s="5">
        <v>1692000000000</v>
      </c>
      <c r="O247" s="5">
        <v>1715000000000</v>
      </c>
      <c r="P247" s="5">
        <v>737000000000</v>
      </c>
      <c r="Q247" s="5">
        <v>979000000000</v>
      </c>
      <c r="R247" s="5">
        <v>-72000000000</v>
      </c>
      <c r="S247" s="5">
        <v>-73000000000</v>
      </c>
      <c r="T247" s="5">
        <v>-81000000000</v>
      </c>
      <c r="U247" s="5">
        <v>-12000000000</v>
      </c>
    </row>
    <row r="248" spans="2:21" ht="15.5" x14ac:dyDescent="0.35">
      <c r="C248" t="s">
        <v>247</v>
      </c>
      <c r="I248" s="5">
        <v>-8336000000000</v>
      </c>
      <c r="J248" s="5">
        <v>-6379000000000</v>
      </c>
      <c r="K248" s="5">
        <v>-9062000000000</v>
      </c>
      <c r="L248" s="5">
        <v>-11382000000000</v>
      </c>
      <c r="M248" s="5">
        <v>-1574000000000</v>
      </c>
      <c r="N248" s="5">
        <v>-730000000000</v>
      </c>
      <c r="O248" s="5">
        <v>-1865000000000</v>
      </c>
      <c r="P248" s="5">
        <v>-726000000000</v>
      </c>
      <c r="Q248" s="5">
        <v>-762000000000</v>
      </c>
      <c r="R248" s="5">
        <v>-928000000000</v>
      </c>
      <c r="S248" s="5">
        <v>-213000000000</v>
      </c>
      <c r="T248" s="5">
        <v>-190000000000</v>
      </c>
      <c r="U248" s="5">
        <v>-169000000000</v>
      </c>
    </row>
    <row r="249" spans="2:21" ht="15.5" x14ac:dyDescent="0.35">
      <c r="C249" t="s">
        <v>14</v>
      </c>
      <c r="I249" s="5">
        <v>-3925000000000</v>
      </c>
      <c r="J249" s="5">
        <v>-3969000000000</v>
      </c>
      <c r="K249" s="5">
        <v>-8179000000000</v>
      </c>
      <c r="L249" s="5">
        <v>-4164000000000</v>
      </c>
      <c r="M249" s="5">
        <v>324000000000</v>
      </c>
      <c r="N249" s="5">
        <v>962000000000</v>
      </c>
      <c r="O249" s="5">
        <v>-150000000000</v>
      </c>
      <c r="P249" s="5">
        <v>11000000000</v>
      </c>
      <c r="Q249" s="5">
        <v>217000000000</v>
      </c>
      <c r="R249" s="5">
        <v>-1000000000000</v>
      </c>
      <c r="S249" s="5">
        <v>-286000000000</v>
      </c>
      <c r="T249" s="5">
        <v>-272000000000</v>
      </c>
      <c r="U249" s="5">
        <v>-180000000000</v>
      </c>
    </row>
    <row r="250" spans="2:21" ht="15.5" x14ac:dyDescent="0.35">
      <c r="C250" t="s">
        <v>16</v>
      </c>
      <c r="I250" s="6">
        <v>-160.37</v>
      </c>
      <c r="J250" s="6">
        <v>-162.19999999999999</v>
      </c>
      <c r="K250" s="6">
        <v>-339.23</v>
      </c>
      <c r="L250" s="6">
        <v>-172.68</v>
      </c>
      <c r="M250" s="6">
        <v>14.13</v>
      </c>
      <c r="N250" s="6">
        <v>43.92</v>
      </c>
      <c r="O250" s="6">
        <v>-6.86</v>
      </c>
      <c r="P250" s="6">
        <v>2.65</v>
      </c>
      <c r="Q250" s="6">
        <v>60.92</v>
      </c>
      <c r="R250" s="6">
        <v>-280.23</v>
      </c>
      <c r="S250" s="6">
        <v>-80.12</v>
      </c>
      <c r="T250" s="6">
        <v>-76.099999999999994</v>
      </c>
      <c r="U250" s="6">
        <v>-50.54</v>
      </c>
    </row>
    <row r="252" spans="2:21" ht="15.5" x14ac:dyDescent="0.35">
      <c r="B252" t="s">
        <v>248</v>
      </c>
      <c r="C252" t="s">
        <v>249</v>
      </c>
      <c r="D252" s="5">
        <v>-455000000000</v>
      </c>
      <c r="E252" s="5">
        <v>-310000000000</v>
      </c>
      <c r="F252" s="5">
        <v>-199000000000</v>
      </c>
      <c r="G252" s="5">
        <v>-61000000000</v>
      </c>
      <c r="H252" s="5">
        <v>-1023000000000</v>
      </c>
      <c r="J252" s="5">
        <v>-884000000000</v>
      </c>
      <c r="K252" s="5">
        <v>-315000000000</v>
      </c>
      <c r="L252" s="5">
        <v>869000000000</v>
      </c>
      <c r="M252" s="5">
        <v>517000000000</v>
      </c>
      <c r="N252" s="5">
        <v>528000000000</v>
      </c>
      <c r="O252" s="5">
        <v>1002000000000</v>
      </c>
      <c r="P252" s="5">
        <v>748000000000</v>
      </c>
      <c r="Q252" s="5">
        <v>577000000000</v>
      </c>
      <c r="R252" s="5">
        <v>-37000000000</v>
      </c>
    </row>
    <row r="253" spans="2:21" ht="15.5" x14ac:dyDescent="0.35">
      <c r="C253" t="s">
        <v>56</v>
      </c>
      <c r="D253" s="6">
        <v>-18.600000000000001</v>
      </c>
      <c r="E253" s="6">
        <v>-12.68</v>
      </c>
      <c r="F253" s="6">
        <v>-8.14</v>
      </c>
      <c r="G253" s="6">
        <v>-2.5</v>
      </c>
      <c r="H253" s="6">
        <v>-41.79</v>
      </c>
      <c r="J253" s="6">
        <v>-36.11</v>
      </c>
      <c r="K253" s="6">
        <v>-12.88</v>
      </c>
      <c r="L253" s="6">
        <v>35.51</v>
      </c>
      <c r="M253" s="6">
        <v>21.13</v>
      </c>
      <c r="N253" s="6">
        <v>21.56</v>
      </c>
      <c r="O253" s="6">
        <v>40.94</v>
      </c>
      <c r="P253" s="6">
        <v>30.56</v>
      </c>
      <c r="Q253" s="6">
        <v>23.56</v>
      </c>
      <c r="R253" s="6">
        <v>-1.5</v>
      </c>
    </row>
    <row r="254" spans="2:21" ht="15.5" x14ac:dyDescent="0.35">
      <c r="C254" t="s">
        <v>252</v>
      </c>
      <c r="D254" s="5">
        <v>10129000000000</v>
      </c>
      <c r="E254" s="5">
        <v>7080000000000</v>
      </c>
      <c r="F254" s="5">
        <v>5818000000000</v>
      </c>
      <c r="G254" s="5">
        <v>8215000000000</v>
      </c>
      <c r="H254" s="5">
        <v>31221000000000</v>
      </c>
      <c r="J254" s="5">
        <v>35488000000000</v>
      </c>
      <c r="K254" s="5">
        <v>26036000000000</v>
      </c>
      <c r="L254" s="5">
        <v>12940000000000</v>
      </c>
      <c r="M254" s="5">
        <v>5452000000000</v>
      </c>
      <c r="N254" s="5">
        <v>4692000000000</v>
      </c>
      <c r="O254" s="5">
        <v>5687000000000</v>
      </c>
      <c r="P254" s="5">
        <v>4188000000000</v>
      </c>
      <c r="Q254" s="5">
        <v>1732000000000</v>
      </c>
    </row>
    <row r="255" spans="2:21" ht="15.5" x14ac:dyDescent="0.35">
      <c r="C255" t="s">
        <v>254</v>
      </c>
      <c r="I255" s="6">
        <v>-69.16</v>
      </c>
    </row>
    <row r="256" spans="2:21" ht="15.5" x14ac:dyDescent="0.35">
      <c r="C256" t="s">
        <v>255</v>
      </c>
      <c r="I256" s="6">
        <v>-69.16</v>
      </c>
    </row>
    <row r="257" spans="3:9" ht="15.5" x14ac:dyDescent="0.35">
      <c r="C257" t="s">
        <v>494</v>
      </c>
      <c r="I257" s="6">
        <v>20.73</v>
      </c>
    </row>
    <row r="258" spans="3:9" ht="15.5" x14ac:dyDescent="0.35">
      <c r="C258" t="s">
        <v>256</v>
      </c>
      <c r="I258" s="6">
        <v>7.49</v>
      </c>
    </row>
    <row r="259" spans="3:9" ht="15.5" x14ac:dyDescent="0.35">
      <c r="C259" t="s">
        <v>257</v>
      </c>
      <c r="I259" s="6">
        <v>-1.4499999999999999E-2</v>
      </c>
    </row>
    <row r="260" spans="3:9" ht="15.5" x14ac:dyDescent="0.35">
      <c r="C260" t="s">
        <v>258</v>
      </c>
      <c r="I260" s="6">
        <v>2.27</v>
      </c>
    </row>
    <row r="261" spans="3:9" ht="15.5" x14ac:dyDescent="0.35">
      <c r="C261" t="s">
        <v>259</v>
      </c>
      <c r="I261" s="6">
        <v>5.34</v>
      </c>
    </row>
    <row r="262" spans="3:9" ht="15.5" x14ac:dyDescent="0.35">
      <c r="C262" t="s">
        <v>260</v>
      </c>
      <c r="I262" s="6">
        <v>16.03</v>
      </c>
    </row>
    <row r="263" spans="3:9" ht="15.5" x14ac:dyDescent="0.35">
      <c r="C263" t="s">
        <v>261</v>
      </c>
      <c r="I263" s="6">
        <v>-18.02</v>
      </c>
    </row>
    <row r="264" spans="3:9" ht="15.5" x14ac:dyDescent="0.35">
      <c r="C264" t="s">
        <v>262</v>
      </c>
      <c r="I264" s="6">
        <v>48.26</v>
      </c>
    </row>
    <row r="265" spans="3:9" ht="15.5" x14ac:dyDescent="0.35">
      <c r="C265" t="s">
        <v>263</v>
      </c>
      <c r="I265" s="5">
        <v>21</v>
      </c>
    </row>
    <row r="266" spans="3:9" ht="15.5" x14ac:dyDescent="0.35">
      <c r="C266" t="s">
        <v>265</v>
      </c>
      <c r="I266" s="6">
        <v>-13.93</v>
      </c>
    </row>
    <row r="267" spans="3:9" ht="15.5" x14ac:dyDescent="0.35">
      <c r="C267" t="s">
        <v>495</v>
      </c>
      <c r="I267" s="6">
        <v>-0.55000000000000004</v>
      </c>
    </row>
    <row r="268" spans="3:9" ht="15.5" x14ac:dyDescent="0.35">
      <c r="C268" t="s">
        <v>266</v>
      </c>
      <c r="I268" s="6">
        <v>-41.79</v>
      </c>
    </row>
    <row r="269" spans="3:9" ht="15.5" x14ac:dyDescent="0.35">
      <c r="C269" t="s">
        <v>267</v>
      </c>
      <c r="I269" s="6">
        <v>-41.79</v>
      </c>
    </row>
    <row r="270" spans="3:9" ht="15.5" x14ac:dyDescent="0.35">
      <c r="C270" t="s">
        <v>268</v>
      </c>
      <c r="I270" s="6">
        <v>1275.73</v>
      </c>
    </row>
    <row r="271" spans="3:9" ht="15.5" x14ac:dyDescent="0.35">
      <c r="C271" t="s">
        <v>269</v>
      </c>
      <c r="D271" s="6">
        <v>242.39</v>
      </c>
    </row>
    <row r="272" spans="3:9" ht="15.5" x14ac:dyDescent="0.35">
      <c r="C272" t="s">
        <v>270</v>
      </c>
      <c r="I272" s="6">
        <v>540.73</v>
      </c>
    </row>
    <row r="273" spans="3:9" ht="15.5" x14ac:dyDescent="0.35">
      <c r="C273" t="s">
        <v>271</v>
      </c>
      <c r="I273" s="6">
        <v>-160.37</v>
      </c>
    </row>
    <row r="274" spans="3:9" ht="15.5" x14ac:dyDescent="0.35">
      <c r="C274" t="s">
        <v>272</v>
      </c>
      <c r="D274" s="6">
        <v>1.25</v>
      </c>
    </row>
    <row r="275" spans="3:9" ht="15.5" x14ac:dyDescent="0.35">
      <c r="C275" t="s">
        <v>273</v>
      </c>
      <c r="D275" s="6">
        <v>0.87</v>
      </c>
    </row>
    <row r="276" spans="3:9" ht="15.5" x14ac:dyDescent="0.35">
      <c r="C276" t="s">
        <v>274</v>
      </c>
      <c r="D276" s="6">
        <v>2.35</v>
      </c>
    </row>
    <row r="277" spans="3:9" ht="15.5" x14ac:dyDescent="0.35">
      <c r="C277" t="s">
        <v>275</v>
      </c>
      <c r="D277" s="6">
        <v>1.7</v>
      </c>
    </row>
    <row r="278" spans="3:9" ht="15.5" x14ac:dyDescent="0.35">
      <c r="C278" t="s">
        <v>276</v>
      </c>
      <c r="D278" s="6">
        <v>3.52</v>
      </c>
    </row>
    <row r="279" spans="3:9" ht="15.5" x14ac:dyDescent="0.35">
      <c r="C279" t="s">
        <v>277</v>
      </c>
      <c r="D279" s="6">
        <v>0.33</v>
      </c>
    </row>
    <row r="280" spans="3:9" ht="15.5" x14ac:dyDescent="0.35">
      <c r="C280" t="s">
        <v>278</v>
      </c>
      <c r="D280" s="6">
        <v>7.21</v>
      </c>
    </row>
    <row r="281" spans="3:9" ht="15.5" x14ac:dyDescent="0.35">
      <c r="C281" t="s">
        <v>279</v>
      </c>
      <c r="I281" s="6">
        <v>1.1399999999999999</v>
      </c>
    </row>
    <row r="282" spans="3:9" ht="15.5" x14ac:dyDescent="0.35">
      <c r="C282" t="s">
        <v>12</v>
      </c>
      <c r="D282" s="5">
        <v>-1125000000000</v>
      </c>
    </row>
    <row r="283" spans="3:9" ht="15.5" x14ac:dyDescent="0.35">
      <c r="C283" t="s">
        <v>280</v>
      </c>
      <c r="I283" s="6">
        <v>0.87</v>
      </c>
    </row>
    <row r="284" spans="3:9" ht="15.5" x14ac:dyDescent="0.35">
      <c r="C284" t="s">
        <v>281</v>
      </c>
      <c r="I284" s="6">
        <v>-1.0700000000000001E-2</v>
      </c>
    </row>
    <row r="285" spans="3:9" ht="15.5" x14ac:dyDescent="0.35">
      <c r="C285" t="s">
        <v>282</v>
      </c>
      <c r="I285" s="6">
        <v>-7.7300000000000008E-2</v>
      </c>
    </row>
    <row r="286" spans="3:9" ht="15.5" x14ac:dyDescent="0.35">
      <c r="C286" t="s">
        <v>283</v>
      </c>
      <c r="I286" s="6">
        <v>3.2799999999999996E-2</v>
      </c>
    </row>
    <row r="287" spans="3:9" ht="15.5" x14ac:dyDescent="0.35">
      <c r="C287" t="s">
        <v>284</v>
      </c>
      <c r="I287" s="6">
        <v>1.5100000000000001E-2</v>
      </c>
    </row>
    <row r="288" spans="3:9" ht="15.5" x14ac:dyDescent="0.35">
      <c r="C288" t="s">
        <v>285</v>
      </c>
      <c r="D288" s="6">
        <v>43.07</v>
      </c>
    </row>
    <row r="289" spans="3:9" ht="15.5" x14ac:dyDescent="0.35">
      <c r="C289" t="s">
        <v>286</v>
      </c>
      <c r="D289" s="6">
        <v>67.58</v>
      </c>
    </row>
    <row r="290" spans="3:9" ht="15.5" x14ac:dyDescent="0.35">
      <c r="C290" t="s">
        <v>287</v>
      </c>
      <c r="D290" s="6">
        <v>31.93</v>
      </c>
    </row>
    <row r="291" spans="3:9" ht="15.5" x14ac:dyDescent="0.35">
      <c r="C291" t="s">
        <v>288</v>
      </c>
      <c r="D291" s="6">
        <v>78.72</v>
      </c>
    </row>
    <row r="292" spans="3:9" ht="15.5" x14ac:dyDescent="0.35">
      <c r="C292" t="s">
        <v>289</v>
      </c>
      <c r="D292" s="6">
        <v>2.11</v>
      </c>
    </row>
    <row r="293" spans="3:9" ht="15.5" x14ac:dyDescent="0.35">
      <c r="C293" t="s">
        <v>290</v>
      </c>
      <c r="I293" s="6">
        <v>0.33</v>
      </c>
    </row>
    <row r="294" spans="3:9" ht="15.5" x14ac:dyDescent="0.35">
      <c r="C294" t="s">
        <v>291</v>
      </c>
      <c r="I294" s="6">
        <v>4.01</v>
      </c>
    </row>
    <row r="295" spans="3:9" ht="15.5" x14ac:dyDescent="0.35">
      <c r="C295" t="s">
        <v>52</v>
      </c>
      <c r="I295" s="5">
        <v>70727000000000</v>
      </c>
    </row>
    <row r="296" spans="3:9" ht="15.5" x14ac:dyDescent="0.35">
      <c r="C296" t="s">
        <v>292</v>
      </c>
      <c r="I296" s="5">
        <v>131575000000000</v>
      </c>
    </row>
    <row r="297" spans="3:9" ht="15.5" x14ac:dyDescent="0.35">
      <c r="C297" t="s">
        <v>293</v>
      </c>
      <c r="I297" s="5">
        <v>24470000000</v>
      </c>
    </row>
    <row r="298" spans="3:9" ht="15.5" x14ac:dyDescent="0.35">
      <c r="C298" t="s">
        <v>294</v>
      </c>
      <c r="I298" s="6">
        <v>0.4778</v>
      </c>
    </row>
    <row r="299" spans="3:9" ht="15.5" x14ac:dyDescent="0.35">
      <c r="C299" t="s">
        <v>295</v>
      </c>
      <c r="D299" s="6">
        <v>8.2899999999999988E-2</v>
      </c>
    </row>
    <row r="300" spans="3:9" ht="15.5" x14ac:dyDescent="0.35">
      <c r="C300" t="s">
        <v>296</v>
      </c>
      <c r="D300" s="6">
        <v>4.0899999999999999E-2</v>
      </c>
    </row>
    <row r="301" spans="3:9" ht="15.5" x14ac:dyDescent="0.35">
      <c r="C301" t="s">
        <v>297</v>
      </c>
      <c r="D301" s="6">
        <v>-4.4900000000000002E-2</v>
      </c>
    </row>
    <row r="302" spans="3:9" ht="15.5" x14ac:dyDescent="0.35">
      <c r="C302" t="s">
        <v>298</v>
      </c>
      <c r="D302" s="6">
        <v>0.122</v>
      </c>
    </row>
    <row r="303" spans="3:9" ht="15.5" x14ac:dyDescent="0.35">
      <c r="C303" t="s">
        <v>299</v>
      </c>
      <c r="D303" s="6">
        <v>-8.6699999999999999E-2</v>
      </c>
    </row>
    <row r="304" spans="3:9" ht="15.5" x14ac:dyDescent="0.35">
      <c r="C304" t="s">
        <v>300</v>
      </c>
      <c r="D304" s="6">
        <v>-3.5583999999999998</v>
      </c>
    </row>
    <row r="305" spans="3:9" ht="15.5" x14ac:dyDescent="0.35">
      <c r="C305" t="s">
        <v>301</v>
      </c>
      <c r="I305" s="5">
        <v>5</v>
      </c>
    </row>
    <row r="306" spans="3:9" ht="15.5" x14ac:dyDescent="0.35">
      <c r="C306" t="s">
        <v>302</v>
      </c>
      <c r="I306" s="6">
        <v>0.8</v>
      </c>
    </row>
    <row r="307" spans="3:9" ht="15.5" x14ac:dyDescent="0.35">
      <c r="C307" t="s">
        <v>303</v>
      </c>
      <c r="I307" s="6">
        <v>0.97</v>
      </c>
    </row>
    <row r="308" spans="3:9" ht="15.5" x14ac:dyDescent="0.35">
      <c r="C308" t="s">
        <v>305</v>
      </c>
      <c r="I308" s="6">
        <v>0.28999999999999998</v>
      </c>
    </row>
    <row r="309" spans="3:9" ht="15.5" x14ac:dyDescent="0.35">
      <c r="C309" t="s">
        <v>306</v>
      </c>
      <c r="I309" s="6">
        <v>0.37</v>
      </c>
    </row>
    <row r="310" spans="3:9" ht="15.5" x14ac:dyDescent="0.35">
      <c r="C310" t="s">
        <v>307</v>
      </c>
      <c r="I310" s="6">
        <v>0.12</v>
      </c>
    </row>
    <row r="311" spans="3:9" ht="15.5" x14ac:dyDescent="0.35">
      <c r="C311" t="s">
        <v>308</v>
      </c>
      <c r="I311" s="6">
        <v>0.77</v>
      </c>
    </row>
    <row r="312" spans="3:9" ht="15.5" x14ac:dyDescent="0.35">
      <c r="C312" t="s">
        <v>309</v>
      </c>
      <c r="I312" s="5">
        <v>31221000000000</v>
      </c>
    </row>
    <row r="313" spans="3:9" ht="15.5" x14ac:dyDescent="0.35">
      <c r="C313" t="s">
        <v>310</v>
      </c>
      <c r="I313" s="5">
        <v>3566000000000</v>
      </c>
    </row>
    <row r="314" spans="3:9" ht="15.5" x14ac:dyDescent="0.35">
      <c r="C314" t="s">
        <v>311</v>
      </c>
      <c r="I314" s="5">
        <v>6388000000000</v>
      </c>
    </row>
    <row r="315" spans="3:9" ht="15.5" x14ac:dyDescent="0.35">
      <c r="C315" t="s">
        <v>312</v>
      </c>
      <c r="I315" s="5">
        <v>-1023000000000</v>
      </c>
    </row>
    <row r="316" spans="3:9" ht="15.5" x14ac:dyDescent="0.35">
      <c r="C316" t="s">
        <v>313</v>
      </c>
      <c r="D316" s="5">
        <v>5932000000000</v>
      </c>
    </row>
    <row r="317" spans="3:9" ht="15.5" x14ac:dyDescent="0.35">
      <c r="C317" t="s">
        <v>314</v>
      </c>
      <c r="D317" s="5">
        <v>95428000000000</v>
      </c>
    </row>
    <row r="318" spans="3:9" ht="15.5" x14ac:dyDescent="0.35">
      <c r="C318" t="s">
        <v>315</v>
      </c>
      <c r="D318" s="5">
        <v>46524000000000</v>
      </c>
    </row>
    <row r="319" spans="3:9" ht="15.5" x14ac:dyDescent="0.35">
      <c r="C319" t="s">
        <v>233</v>
      </c>
      <c r="D319" s="5">
        <v>4678000000000</v>
      </c>
    </row>
    <row r="320" spans="3:9" ht="15.5" x14ac:dyDescent="0.35">
      <c r="C320" t="s">
        <v>232</v>
      </c>
      <c r="I320" s="5">
        <v>13233000000000</v>
      </c>
    </row>
    <row r="321" spans="3:9" ht="15.5" x14ac:dyDescent="0.35">
      <c r="C321" t="s">
        <v>231</v>
      </c>
      <c r="D321" s="5">
        <v>22494000000000</v>
      </c>
    </row>
    <row r="322" spans="3:9" ht="15.5" x14ac:dyDescent="0.35">
      <c r="C322" t="s">
        <v>230</v>
      </c>
      <c r="D322" s="5">
        <v>8616000000000</v>
      </c>
    </row>
    <row r="323" spans="3:9" ht="15.5" x14ac:dyDescent="0.35">
      <c r="C323" t="s">
        <v>23</v>
      </c>
      <c r="D323" s="5">
        <v>31110000000000</v>
      </c>
    </row>
    <row r="324" spans="3:9" ht="15.5" x14ac:dyDescent="0.35">
      <c r="C324" t="s">
        <v>20</v>
      </c>
      <c r="D324" s="5">
        <v>25178000000000</v>
      </c>
    </row>
    <row r="325" spans="3:9" ht="15.5" x14ac:dyDescent="0.35">
      <c r="C325" t="s">
        <v>316</v>
      </c>
      <c r="I325" s="5">
        <v>48904000000000</v>
      </c>
    </row>
    <row r="326" spans="3:9" ht="15.5" x14ac:dyDescent="0.35">
      <c r="C326" t="s">
        <v>317</v>
      </c>
      <c r="I326" s="5">
        <v>4412000000000</v>
      </c>
    </row>
    <row r="327" spans="3:9" ht="15.5" x14ac:dyDescent="0.35">
      <c r="C327" t="s">
        <v>318</v>
      </c>
      <c r="I327" s="5">
        <v>-10818000000000</v>
      </c>
    </row>
    <row r="328" spans="3:9" ht="15.5" x14ac:dyDescent="0.35">
      <c r="C328" t="s">
        <v>319</v>
      </c>
      <c r="I328" s="5">
        <v>4875000000000</v>
      </c>
    </row>
    <row r="329" spans="3:9" ht="15.5" x14ac:dyDescent="0.35">
      <c r="C329" t="s">
        <v>320</v>
      </c>
      <c r="I329" s="5">
        <v>-8336000000000</v>
      </c>
    </row>
    <row r="330" spans="3:9" ht="15.5" x14ac:dyDescent="0.35">
      <c r="C330" t="s">
        <v>321</v>
      </c>
      <c r="I330" s="5">
        <v>-3925000000000</v>
      </c>
    </row>
  </sheetData>
  <pageMargins left="0.7" right="0.7" top="0.75" bottom="0.75" header="0.3" footer="0.3"/>
  <ignoredErrors>
    <ignoredError sqref="A1:U331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Z3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2834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2835</v>
      </c>
      <c r="D2" s="2" vm="236">
        <f ca="1">IFERROR(_xlfn.STOCKHISTORY("XIDX:" &amp; $C$1, D3, , 0, 0, 1), "Libur")</f>
        <v>55</v>
      </c>
      <c r="H2" s="2" vm="236">
        <f ca="1">IFERROR(INDEX(D2:G2,COUNT(D2:G2)),"")</f>
        <v>55</v>
      </c>
      <c r="I2" s="2" vm="283">
        <f t="shared" ref="I2:Z2" ca="1" si="0">IFERROR(_xlfn.STOCKHISTORY("XIDX:" &amp; $C$1, I1, , 0, 0, 1), "Libur")</f>
        <v>61</v>
      </c>
      <c r="J2" s="2" vm="766">
        <f t="shared" ca="1" si="0"/>
        <v>52</v>
      </c>
      <c r="K2" s="2" vm="284">
        <f t="shared" ca="1" si="0"/>
        <v>62</v>
      </c>
      <c r="L2" s="2" vm="1">
        <f t="shared" ca="1" si="0"/>
        <v>82</v>
      </c>
      <c r="M2" s="2" vm="45">
        <f t="shared" ca="1" si="0"/>
        <v>74</v>
      </c>
      <c r="N2" s="2" t="str">
        <f t="shared" ca="1" si="0"/>
        <v>Libur</v>
      </c>
      <c r="O2" s="2" vm="228">
        <f t="shared" ca="1" si="0"/>
        <v>214</v>
      </c>
      <c r="P2" s="2" vm="217">
        <f t="shared" ca="1" si="0"/>
        <v>226</v>
      </c>
      <c r="Q2" s="2" vm="775">
        <f t="shared" ca="1" si="0"/>
        <v>294</v>
      </c>
      <c r="R2" s="2" vm="608">
        <f t="shared" ca="1" si="0"/>
        <v>342</v>
      </c>
      <c r="S2" s="2" vm="776">
        <f t="shared" ca="1" si="0"/>
        <v>467</v>
      </c>
      <c r="T2" s="2" vm="62">
        <f t="shared" ca="1" si="0"/>
        <v>520</v>
      </c>
      <c r="U2" s="2" vm="494">
        <f t="shared" ca="1" si="0"/>
        <v>390</v>
      </c>
      <c r="V2" s="2" vm="759">
        <f t="shared" ca="1" si="0"/>
        <v>305</v>
      </c>
      <c r="W2" s="2" vm="4">
        <f t="shared" ca="1" si="0"/>
        <v>120</v>
      </c>
      <c r="X2" s="2" vm="777">
        <f t="shared" ca="1" si="0"/>
        <v>122.5</v>
      </c>
      <c r="Y2" s="2" vm="284">
        <f t="shared" ca="1" si="0"/>
        <v>62</v>
      </c>
      <c r="Z2" s="2" vm="76">
        <f t="shared" ca="1" si="0"/>
        <v>25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142217764279</v>
      </c>
      <c r="H4" s="2">
        <f>IFERROR(SUM(D4:G4)*(4/MAX(1,COUNT(D4:G4))),"")</f>
        <v>568871057116</v>
      </c>
      <c r="I4" s="2">
        <f t="shared" ref="I4:Z4" si="1">IFERROR(INDEX(I51:I500,MATCH($C$4,$C$51:$C$500,0)),"")</f>
        <v>1013159445954</v>
      </c>
      <c r="J4" s="2">
        <f t="shared" si="1"/>
        <v>1017570122981</v>
      </c>
      <c r="K4" s="2">
        <f t="shared" si="1"/>
        <v>1152307658513</v>
      </c>
      <c r="L4" s="2">
        <f t="shared" si="1"/>
        <v>1098860308931</v>
      </c>
      <c r="M4" s="2">
        <f t="shared" si="1"/>
        <v>2008645648830</v>
      </c>
      <c r="N4" s="2">
        <f t="shared" si="1"/>
        <v>731507824075</v>
      </c>
      <c r="O4" s="2">
        <f t="shared" si="1"/>
        <v>2373275556528</v>
      </c>
      <c r="P4" s="2">
        <f t="shared" si="1"/>
        <v>2124202844845</v>
      </c>
      <c r="Q4" s="2">
        <f t="shared" si="1"/>
        <v>3195904064863</v>
      </c>
      <c r="R4" s="2">
        <f t="shared" si="1"/>
        <v>2465211935368</v>
      </c>
      <c r="S4" s="2">
        <f t="shared" si="1"/>
        <v>2962460902526</v>
      </c>
      <c r="T4" s="2">
        <f t="shared" si="1"/>
        <v>2839771320340</v>
      </c>
      <c r="U4" s="2">
        <f t="shared" si="1"/>
        <v>1843944981934</v>
      </c>
      <c r="V4" s="2">
        <f t="shared" si="1"/>
        <v>1057768000026</v>
      </c>
      <c r="W4" s="2">
        <f t="shared" si="1"/>
        <v>504637348122</v>
      </c>
      <c r="X4" s="2">
        <f t="shared" si="1"/>
        <v>261325501687</v>
      </c>
      <c r="Y4" s="2">
        <f t="shared" si="1"/>
        <v>292726441382</v>
      </c>
      <c r="Z4" s="2">
        <f t="shared" si="1"/>
        <v>237129684761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-219135924310</v>
      </c>
      <c r="H5" s="2">
        <f>IFERROR(SUM(D5:G5)*(4/MAX(1,COUNT(D5:G5))),"")</f>
        <v>-876543697240</v>
      </c>
      <c r="I5" s="2">
        <f t="shared" ref="I5:Z5" si="2">IFERROR(INDEX(I51:I500,MATCH($C$5,$C$51:$C$500,0)),"")</f>
        <v>283813954702</v>
      </c>
      <c r="J5" s="2">
        <f t="shared" si="2"/>
        <v>-662864504799</v>
      </c>
      <c r="K5" s="2">
        <f t="shared" si="2"/>
        <v>-108340094957</v>
      </c>
      <c r="L5" s="2">
        <f t="shared" si="2"/>
        <v>41435644029</v>
      </c>
      <c r="M5" s="2">
        <f t="shared" si="2"/>
        <v>-36110485104</v>
      </c>
      <c r="N5" s="2">
        <f t="shared" si="2"/>
        <v>-1761740783713</v>
      </c>
      <c r="O5" s="2">
        <f t="shared" si="2"/>
        <v>420672251382</v>
      </c>
      <c r="P5" s="2">
        <f t="shared" si="2"/>
        <v>20036984233</v>
      </c>
      <c r="Q5" s="2">
        <f t="shared" si="2"/>
        <v>596924704158</v>
      </c>
      <c r="R5" s="2">
        <f t="shared" si="2"/>
        <v>501679359486</v>
      </c>
      <c r="S5" s="2">
        <f t="shared" si="2"/>
        <v>885206030354</v>
      </c>
      <c r="T5" s="2">
        <f t="shared" si="2"/>
        <v>718127376799</v>
      </c>
      <c r="U5" s="2">
        <f t="shared" si="2"/>
        <v>2451761413558</v>
      </c>
      <c r="V5" s="2">
        <f t="shared" si="2"/>
        <v>260520634812</v>
      </c>
      <c r="W5" s="2">
        <f t="shared" si="2"/>
        <v>92072437053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3517321188485</v>
      </c>
      <c r="H6" s="2">
        <f>IFERROR(INDEX(D6:G6,COUNT(D6:G6)),"")</f>
        <v>3517321188485</v>
      </c>
      <c r="I6" s="2">
        <f t="shared" ref="I6:Z6" si="3">IFERROR(INDEX(I51:I500,MATCH($C$6,$C$51:$C$500,0)),"")</f>
        <v>3736600876076</v>
      </c>
      <c r="J6" s="2">
        <f t="shared" si="3"/>
        <v>3453379235365</v>
      </c>
      <c r="K6" s="2">
        <f t="shared" si="3"/>
        <v>4116826629790</v>
      </c>
      <c r="L6" s="2">
        <f t="shared" si="3"/>
        <v>4225533402110</v>
      </c>
      <c r="M6" s="2">
        <f t="shared" si="3"/>
        <v>4184097758081</v>
      </c>
      <c r="N6" s="2">
        <f t="shared" si="3"/>
        <v>4220208243185</v>
      </c>
      <c r="O6" s="2">
        <f t="shared" si="3"/>
        <v>7250471675592</v>
      </c>
      <c r="P6" s="2">
        <f t="shared" si="3"/>
        <v>6829799424211</v>
      </c>
      <c r="Q6" s="2">
        <f t="shared" si="3"/>
        <v>7077457731242</v>
      </c>
      <c r="R6" s="2">
        <f t="shared" si="3"/>
        <v>6595334000460</v>
      </c>
      <c r="S6" s="2">
        <f t="shared" si="3"/>
        <v>6057456838674</v>
      </c>
      <c r="T6" s="2">
        <f t="shared" si="3"/>
        <v>5331105681545</v>
      </c>
      <c r="U6" s="2">
        <f t="shared" si="3"/>
        <v>4675700492371</v>
      </c>
      <c r="V6" s="2">
        <f t="shared" si="3"/>
        <v>2226013893089</v>
      </c>
      <c r="W6" s="2">
        <f t="shared" si="3"/>
        <v>1186574209227</v>
      </c>
      <c r="X6" s="2">
        <f t="shared" si="3"/>
        <v>1113054057960</v>
      </c>
      <c r="Y6" s="2">
        <f t="shared" si="3"/>
        <v>1043719031313</v>
      </c>
      <c r="Z6" s="2">
        <f t="shared" si="3"/>
        <v>1041363575571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12.53</v>
      </c>
      <c r="H7" s="3">
        <f>IFERROR(INDEX(D7:G7,COUNT(D7:G7)),"")</f>
        <v>12.53</v>
      </c>
      <c r="I7" s="3">
        <f t="shared" ref="I7:Z7" si="4">IFERROR(INDEX(I51:I500,MATCH($C$7,$C$51:$C$500,0))/1000000000,"")</f>
        <v>12.53</v>
      </c>
      <c r="J7" s="3">
        <f t="shared" si="4"/>
        <v>12.53</v>
      </c>
      <c r="K7" s="3">
        <f t="shared" si="4"/>
        <v>12.53</v>
      </c>
      <c r="L7" s="3">
        <f t="shared" si="4"/>
        <v>12.53</v>
      </c>
      <c r="M7" s="3">
        <f t="shared" si="4"/>
        <v>12.53</v>
      </c>
      <c r="N7" s="3">
        <f t="shared" si="4"/>
        <v>12.53</v>
      </c>
      <c r="O7" s="3">
        <f t="shared" si="4"/>
        <v>12.53</v>
      </c>
      <c r="P7" s="3">
        <f t="shared" si="4"/>
        <v>12.53</v>
      </c>
      <c r="Q7" s="3">
        <f t="shared" si="4"/>
        <v>12.53</v>
      </c>
      <c r="R7" s="3">
        <f t="shared" si="4"/>
        <v>12.53</v>
      </c>
      <c r="S7" s="3">
        <f t="shared" si="4"/>
        <v>12.53</v>
      </c>
      <c r="T7" s="3">
        <f t="shared" si="4"/>
        <v>12.53</v>
      </c>
      <c r="U7" s="3">
        <f t="shared" si="4"/>
        <v>12.53</v>
      </c>
      <c r="V7" s="3">
        <f t="shared" si="4"/>
        <v>6.27</v>
      </c>
      <c r="W7" s="3">
        <f t="shared" si="4"/>
        <v>3.06</v>
      </c>
      <c r="X7" s="3">
        <f t="shared" si="4"/>
        <v>3.06</v>
      </c>
      <c r="Y7" s="3">
        <f t="shared" si="4"/>
        <v>3.06</v>
      </c>
      <c r="Z7" s="3">
        <f t="shared" si="4"/>
        <v>3.06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119000000000</v>
      </c>
      <c r="H8" s="2">
        <f>IFERROR(INDEX(D8:G8,COUNT(D8:G8)),"")</f>
        <v>119000000000</v>
      </c>
      <c r="I8" s="2">
        <f t="shared" ref="I8:Z8" si="5">IFERROR(INDEX(I51:I500,MATCH($C$8,$C$51:$C$500,0)),"")</f>
        <v>-369000000000</v>
      </c>
      <c r="J8" s="2">
        <f t="shared" si="5"/>
        <v>-25000000000</v>
      </c>
      <c r="K8" s="2">
        <f t="shared" si="5"/>
        <v>-9000000000</v>
      </c>
      <c r="L8" s="2">
        <f t="shared" si="5"/>
        <v>-550000000000</v>
      </c>
      <c r="M8" s="2">
        <f t="shared" si="5"/>
        <v>77000000000</v>
      </c>
      <c r="N8" s="2">
        <f t="shared" si="5"/>
        <v>-158000000000</v>
      </c>
      <c r="O8" s="2">
        <f t="shared" si="5"/>
        <v>260000000000</v>
      </c>
      <c r="P8" s="2">
        <f t="shared" si="5"/>
        <v>-774000000000</v>
      </c>
      <c r="Q8" s="2">
        <f t="shared" si="5"/>
        <v>457000000000</v>
      </c>
      <c r="R8" s="2">
        <f t="shared" si="5"/>
        <v>641000000000</v>
      </c>
      <c r="S8" s="2">
        <f t="shared" si="5"/>
        <v>354000000000</v>
      </c>
      <c r="T8" s="2">
        <f t="shared" si="5"/>
        <v>122000000000</v>
      </c>
      <c r="U8" s="2">
        <f t="shared" si="5"/>
        <v>-476000000000</v>
      </c>
      <c r="V8" s="2">
        <f t="shared" si="5"/>
        <v>-366000000000</v>
      </c>
      <c r="W8" s="2">
        <f t="shared" si="5"/>
        <v>76000000000</v>
      </c>
      <c r="X8" s="2">
        <f t="shared" si="5"/>
        <v>-76000000000</v>
      </c>
      <c r="Y8" s="2">
        <f t="shared" si="5"/>
        <v>129000000000</v>
      </c>
      <c r="Z8" s="2">
        <f t="shared" si="5"/>
        <v>204000000000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9.51</v>
      </c>
      <c r="H9" s="3">
        <f>IFERROR(INDEX(D9:G9,COUNT(D9:G9)),"")</f>
        <v>9.51</v>
      </c>
      <c r="I9" s="3">
        <f t="shared" ref="I9:Z9" si="6">IFERROR(INDEX(I51:I500,MATCH($C$9,$C$51:$C$500,0)),"")</f>
        <v>-29.46</v>
      </c>
      <c r="J9" s="3">
        <f t="shared" si="6"/>
        <v>-1.97</v>
      </c>
      <c r="K9" s="3">
        <f t="shared" si="6"/>
        <v>-0.75</v>
      </c>
      <c r="L9" s="3">
        <f t="shared" si="6"/>
        <v>-43.87</v>
      </c>
      <c r="M9" s="3">
        <f t="shared" si="6"/>
        <v>6.18</v>
      </c>
      <c r="N9" s="3">
        <f t="shared" si="6"/>
        <v>-12.57</v>
      </c>
      <c r="O9" s="3">
        <f t="shared" si="6"/>
        <v>20.73</v>
      </c>
      <c r="P9" s="3">
        <f t="shared" si="6"/>
        <v>-61.75</v>
      </c>
      <c r="Q9" s="3">
        <f t="shared" si="6"/>
        <v>36.479999999999997</v>
      </c>
      <c r="R9" s="3">
        <f t="shared" si="6"/>
        <v>51.17</v>
      </c>
      <c r="S9" s="3">
        <f t="shared" si="6"/>
        <v>28.21</v>
      </c>
      <c r="T9" s="3">
        <f t="shared" si="6"/>
        <v>9.76</v>
      </c>
      <c r="U9" s="3">
        <f t="shared" si="6"/>
        <v>-37.96</v>
      </c>
      <c r="V9" s="3">
        <f t="shared" si="6"/>
        <v>-58.42</v>
      </c>
      <c r="W9" s="3">
        <f t="shared" si="6"/>
        <v>24.79</v>
      </c>
      <c r="X9" s="3">
        <f t="shared" si="6"/>
        <v>-25.01</v>
      </c>
      <c r="Y9" s="3">
        <f t="shared" si="6"/>
        <v>42.19</v>
      </c>
      <c r="Z9" s="3">
        <f t="shared" si="6"/>
        <v>66.739999999999995</v>
      </c>
    </row>
    <row r="10" spans="1:26" ht="15.5" x14ac:dyDescent="0.35">
      <c r="C10" t="s">
        <v>17</v>
      </c>
      <c r="D10" s="3">
        <f ca="1">IFERROR(IF(D9=0,"",D2/D9),"")</f>
        <v>5.7833859095688753</v>
      </c>
      <c r="I10" s="3">
        <f t="shared" ref="I10:Z10" ca="1" si="7">IFERROR(IF(I9=0,"",I2/I9),"")</f>
        <v>-2.0706042090970809</v>
      </c>
      <c r="J10" s="3">
        <f t="shared" ca="1" si="7"/>
        <v>-26.395939086294415</v>
      </c>
      <c r="K10" s="3">
        <f t="shared" ca="1" si="7"/>
        <v>-82.666666666666671</v>
      </c>
      <c r="L10" s="3">
        <f t="shared" ca="1" si="7"/>
        <v>-1.8691588785046731</v>
      </c>
      <c r="M10" s="3">
        <f t="shared" ca="1" si="7"/>
        <v>11.974110032362461</v>
      </c>
      <c r="N10" s="3" t="str">
        <f t="shared" ca="1" si="7"/>
        <v/>
      </c>
      <c r="O10" s="3">
        <f t="shared" ca="1" si="7"/>
        <v>10.323203087313072</v>
      </c>
      <c r="P10" s="3">
        <f t="shared" ca="1" si="7"/>
        <v>-3.6599190283400809</v>
      </c>
      <c r="Q10" s="3">
        <f t="shared" ca="1" si="7"/>
        <v>8.0592105263157894</v>
      </c>
      <c r="R10" s="3">
        <f t="shared" ca="1" si="7"/>
        <v>6.6836036740277507</v>
      </c>
      <c r="S10" s="3">
        <f t="shared" ca="1" si="7"/>
        <v>16.554413328606877</v>
      </c>
      <c r="T10" s="3">
        <f t="shared" ca="1" si="7"/>
        <v>53.278688524590166</v>
      </c>
      <c r="U10" s="3">
        <f t="shared" ca="1" si="7"/>
        <v>-10.273972602739725</v>
      </c>
      <c r="V10" s="3">
        <f t="shared" ca="1" si="7"/>
        <v>-5.220814789455666</v>
      </c>
      <c r="W10" s="3">
        <f t="shared" ca="1" si="7"/>
        <v>4.8406615570794678</v>
      </c>
      <c r="X10" s="3">
        <f t="shared" ca="1" si="7"/>
        <v>-4.8980407836865254</v>
      </c>
      <c r="Y10" s="3">
        <f t="shared" ca="1" si="7"/>
        <v>1.469542545626926</v>
      </c>
      <c r="Z10" s="3">
        <f t="shared" ca="1" si="7"/>
        <v>0.37458795325142347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188955079621</v>
      </c>
      <c r="H11" s="2">
        <f>IFERROR(INDEX(D11:G11,COUNT(D11:G11)),"")</f>
        <v>188955079621</v>
      </c>
      <c r="I11" s="2">
        <f t="shared" ref="I11:Z11" si="8">IFERROR(INDEX(I51:I500,MATCH($C$11,$C$51:$C$500,0)),"")</f>
        <v>164189251418</v>
      </c>
      <c r="J11" s="2">
        <f t="shared" si="8"/>
        <v>190522197367</v>
      </c>
      <c r="K11" s="2">
        <f t="shared" si="8"/>
        <v>185364109069</v>
      </c>
      <c r="L11" s="2">
        <f t="shared" si="8"/>
        <v>131726756210</v>
      </c>
      <c r="M11" s="2">
        <f t="shared" si="8"/>
        <v>1111920218776</v>
      </c>
      <c r="N11" s="2">
        <f t="shared" si="8"/>
        <v>214674914075</v>
      </c>
      <c r="O11" s="2">
        <f t="shared" si="8"/>
        <v>553863157768</v>
      </c>
      <c r="P11" s="2">
        <f t="shared" si="8"/>
        <v>555465023300</v>
      </c>
      <c r="Q11" s="2">
        <f t="shared" si="8"/>
        <v>1075119346654</v>
      </c>
      <c r="R11" s="2">
        <f t="shared" si="8"/>
        <v>398848586075</v>
      </c>
      <c r="S11" s="2">
        <f t="shared" si="8"/>
        <v>518620338294</v>
      </c>
      <c r="T11" s="2">
        <f t="shared" si="8"/>
        <v>582506875704</v>
      </c>
      <c r="U11" s="2">
        <f t="shared" si="8"/>
        <v>511884602460</v>
      </c>
      <c r="V11" s="2">
        <f t="shared" si="8"/>
        <v>1065857565523</v>
      </c>
      <c r="W11" s="2">
        <f t="shared" si="8"/>
        <v>94034608289</v>
      </c>
      <c r="X11" s="2">
        <f t="shared" si="8"/>
        <v>74190948953</v>
      </c>
      <c r="Y11" s="2">
        <f t="shared" si="8"/>
        <v>25346109138</v>
      </c>
      <c r="Z11" s="2">
        <f t="shared" si="8"/>
        <v>31570936080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6243000000000</v>
      </c>
      <c r="H12" s="2">
        <f>IFERROR(INDEX(D12:G12,COUNT(D12:G12)),"")</f>
        <v>6243000000000</v>
      </c>
      <c r="I12" s="2">
        <f t="shared" ref="I12:Z12" si="9">IFERROR(INDEX(I51:I500,MATCH($C$12,$C$51:$C$500,0)),"")</f>
        <v>6282000000000</v>
      </c>
      <c r="J12" s="2">
        <f t="shared" si="9"/>
        <v>6633000000000</v>
      </c>
      <c r="K12" s="2">
        <f t="shared" si="9"/>
        <v>6178000000000</v>
      </c>
      <c r="L12" s="2">
        <f t="shared" si="9"/>
        <v>6024000000000</v>
      </c>
      <c r="M12" s="2">
        <f t="shared" si="9"/>
        <v>5497000000000</v>
      </c>
      <c r="N12" s="2">
        <f t="shared" si="9"/>
        <v>5584000000000</v>
      </c>
      <c r="O12" s="2">
        <f t="shared" si="9"/>
        <v>5150000000000</v>
      </c>
      <c r="P12" s="2">
        <f t="shared" si="9"/>
        <v>5227000000000</v>
      </c>
      <c r="Q12" s="2">
        <f t="shared" si="9"/>
        <v>3785000000000</v>
      </c>
      <c r="R12" s="2">
        <f t="shared" si="9"/>
        <v>4099000000000</v>
      </c>
      <c r="S12" s="2">
        <f t="shared" si="9"/>
        <v>4024000000000</v>
      </c>
      <c r="T12" s="2">
        <f t="shared" si="9"/>
        <v>3019000000000</v>
      </c>
      <c r="U12" s="2">
        <f t="shared" si="9"/>
        <v>2956000000000</v>
      </c>
      <c r="V12" s="2">
        <f t="shared" si="9"/>
        <v>135000000000</v>
      </c>
      <c r="W12" s="2">
        <f t="shared" si="9"/>
        <v>278000000000</v>
      </c>
      <c r="X12" s="2">
        <f t="shared" si="9"/>
        <v>333000000000</v>
      </c>
      <c r="Y12" s="2">
        <f t="shared" si="9"/>
        <v>239000000000</v>
      </c>
      <c r="Z12" s="2">
        <f t="shared" si="9"/>
        <v>299000000000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6432000000000</v>
      </c>
      <c r="H13" s="2">
        <f>IFERROR(INDEX(D13:G13,COUNT(D13:G13)),"")</f>
        <v>6432000000000</v>
      </c>
      <c r="I13" s="2">
        <f t="shared" ref="I13:Z13" si="10">IFERROR(INDEX(I51:I500,MATCH($C$13,$C$51:$C$500,0)),"")</f>
        <v>6446000000000</v>
      </c>
      <c r="J13" s="2">
        <f t="shared" si="10"/>
        <v>6824000000000</v>
      </c>
      <c r="K13" s="2">
        <f t="shared" si="10"/>
        <v>6363000000000</v>
      </c>
      <c r="L13" s="2">
        <f t="shared" si="10"/>
        <v>6155000000000</v>
      </c>
      <c r="M13" s="2">
        <f t="shared" si="10"/>
        <v>6609000000000</v>
      </c>
      <c r="N13" s="2">
        <f t="shared" si="10"/>
        <v>5798000000000</v>
      </c>
      <c r="O13" s="2">
        <f t="shared" si="10"/>
        <v>5704000000000</v>
      </c>
      <c r="P13" s="2">
        <f t="shared" si="10"/>
        <v>5783000000000</v>
      </c>
      <c r="Q13" s="2">
        <f t="shared" si="10"/>
        <v>4860000000000</v>
      </c>
      <c r="R13" s="2">
        <f t="shared" si="10"/>
        <v>4498000000000</v>
      </c>
      <c r="S13" s="2">
        <f t="shared" si="10"/>
        <v>4543000000000</v>
      </c>
      <c r="T13" s="2">
        <f t="shared" si="10"/>
        <v>3601000000000</v>
      </c>
      <c r="U13" s="2">
        <f t="shared" si="10"/>
        <v>3468000000000</v>
      </c>
      <c r="V13" s="2">
        <f t="shared" si="10"/>
        <v>1201000000000</v>
      </c>
      <c r="W13" s="2">
        <f t="shared" si="10"/>
        <v>372000000000</v>
      </c>
      <c r="X13" s="2">
        <f t="shared" si="10"/>
        <v>407000000000</v>
      </c>
      <c r="Y13" s="2">
        <f t="shared" si="10"/>
        <v>265000000000</v>
      </c>
      <c r="Z13" s="2">
        <f t="shared" si="10"/>
        <v>331000000000</v>
      </c>
    </row>
    <row r="14" spans="1:26" ht="15.5" x14ac:dyDescent="0.35">
      <c r="C14" t="s">
        <v>26</v>
      </c>
      <c r="D14" s="2">
        <f>IFERROR(INDEX(D51:D500,MATCH($C$14,$C$51:$C$500,0)),"")</f>
        <v>-128772261631</v>
      </c>
      <c r="H14" s="2">
        <f>IFERROR(SUM(D14:G14)*(4/MAX(1,COUNT(D14:G14))),"")</f>
        <v>-515089046524</v>
      </c>
      <c r="I14" s="2">
        <f t="shared" ref="I14:Z14" si="11">IFERROR(INDEX(I51:I500,MATCH($C$14,$C$51:$C$500,0)),"")</f>
        <v>-413433188137</v>
      </c>
      <c r="J14" s="2">
        <f t="shared" si="11"/>
        <v>-333265966795</v>
      </c>
      <c r="K14" s="2">
        <f t="shared" si="11"/>
        <v>-306920441921</v>
      </c>
      <c r="L14" s="2">
        <f t="shared" si="11"/>
        <v>-278841625645</v>
      </c>
      <c r="M14" s="2">
        <f t="shared" si="11"/>
        <v>-522169498536</v>
      </c>
      <c r="N14" s="2">
        <f t="shared" si="11"/>
        <v>-551939864044</v>
      </c>
      <c r="O14" s="2">
        <f t="shared" si="11"/>
        <v>-530412484794</v>
      </c>
      <c r="P14" s="2">
        <f t="shared" si="11"/>
        <v>-440796116036</v>
      </c>
      <c r="Q14" s="2">
        <f t="shared" si="11"/>
        <v>-584334554324</v>
      </c>
      <c r="R14" s="2">
        <f t="shared" si="11"/>
        <v>-539283403507</v>
      </c>
      <c r="S14" s="2">
        <f t="shared" si="11"/>
        <v>-508951373180</v>
      </c>
      <c r="T14" s="2">
        <f t="shared" si="11"/>
        <v>-415482595724</v>
      </c>
      <c r="U14" s="2">
        <f t="shared" si="11"/>
        <v>-179938784676</v>
      </c>
      <c r="V14" s="2">
        <f t="shared" si="11"/>
        <v>-69969605241</v>
      </c>
      <c r="W14" s="2">
        <f t="shared" si="11"/>
        <v>-45335597412</v>
      </c>
      <c r="X14" s="2">
        <f t="shared" si="11"/>
        <v>-36409899731</v>
      </c>
      <c r="Y14" s="2">
        <f t="shared" si="11"/>
        <v>-31167648525</v>
      </c>
      <c r="Z14" s="2">
        <f t="shared" si="11"/>
        <v>-27613137258</v>
      </c>
    </row>
    <row r="15" spans="1:26" ht="15.5" x14ac:dyDescent="0.35">
      <c r="C15" t="s">
        <v>27</v>
      </c>
      <c r="D15" s="2">
        <f>IFERROR(INDEX(D51:D500,MATCH($C$15,$C$51:$C$500,0)),"")</f>
        <v>-1443396900</v>
      </c>
      <c r="H15" s="2">
        <f>IFERROR(SUM(D15:G15)*(4/MAX(1,COUNT(D15:G15))),"")</f>
        <v>-5773587600</v>
      </c>
      <c r="I15" s="2">
        <f t="shared" ref="I15:Z15" si="12">IFERROR(INDEX(I51:I500,MATCH($C$15,$C$51:$C$500,0)),"")</f>
        <v>-13037279070</v>
      </c>
      <c r="J15" s="2">
        <f t="shared" si="12"/>
        <v>-7730299128</v>
      </c>
      <c r="K15" s="2">
        <f t="shared" si="12"/>
        <v>-2551882063</v>
      </c>
      <c r="L15" s="2">
        <f t="shared" si="12"/>
        <v>-7230120563</v>
      </c>
      <c r="M15" s="2">
        <f t="shared" si="12"/>
        <v>-8423933085</v>
      </c>
      <c r="N15" s="2">
        <f t="shared" si="12"/>
        <v>-33740159695</v>
      </c>
      <c r="O15" s="2">
        <f t="shared" si="12"/>
        <v>-58588639689</v>
      </c>
      <c r="P15" s="2">
        <f t="shared" si="12"/>
        <v>-53298606456</v>
      </c>
      <c r="Q15" s="2">
        <f t="shared" si="12"/>
        <v>-62017754259</v>
      </c>
      <c r="R15" s="2">
        <f t="shared" si="12"/>
        <v>-49219580260</v>
      </c>
      <c r="S15" s="2">
        <f t="shared" si="12"/>
        <v>-86689004265</v>
      </c>
      <c r="T15" s="2">
        <f t="shared" si="12"/>
        <v>-135947450606</v>
      </c>
      <c r="U15" s="2">
        <f t="shared" si="12"/>
        <v>-96911187293</v>
      </c>
      <c r="V15" s="2">
        <f t="shared" si="12"/>
        <v>-51132218571</v>
      </c>
      <c r="W15" s="2">
        <f t="shared" si="12"/>
        <v>-24097695017</v>
      </c>
      <c r="X15" s="2">
        <f t="shared" si="12"/>
        <v>-13329243667</v>
      </c>
      <c r="Y15" s="2">
        <f t="shared" si="12"/>
        <v>-12988661685</v>
      </c>
      <c r="Z15" s="2">
        <f t="shared" si="12"/>
        <v>-41844528142</v>
      </c>
    </row>
    <row r="16" spans="1:26" ht="15.5" x14ac:dyDescent="0.35">
      <c r="C16" t="s">
        <v>28</v>
      </c>
      <c r="D16" s="2">
        <f>IFERROR(INDEX(D51:D500,MATCH($C$16,$C$51:$C$500,0)),"")</f>
        <v>-239213891017</v>
      </c>
      <c r="H16" s="2">
        <f>IFERROR(SUM(D16:G16)*(4/MAX(1,COUNT(D16:G16))),"")</f>
        <v>-956855564068</v>
      </c>
      <c r="I16" s="2">
        <f t="shared" ref="I16:Z16" si="13">IFERROR(INDEX(I51:I500,MATCH($C$16,$C$51:$C$500,0)),"")</f>
        <v>254157870869</v>
      </c>
      <c r="J16" s="2">
        <f t="shared" si="13"/>
        <v>-683124767008</v>
      </c>
      <c r="K16" s="2">
        <f t="shared" si="13"/>
        <v>-102289252312</v>
      </c>
      <c r="L16" s="2">
        <f t="shared" si="13"/>
        <v>27400849808</v>
      </c>
      <c r="M16" s="2">
        <f t="shared" si="13"/>
        <v>-33570173699</v>
      </c>
      <c r="N16" s="2">
        <f t="shared" si="13"/>
        <v>-1730139904433</v>
      </c>
      <c r="O16" s="2">
        <f t="shared" si="13"/>
        <v>468191417547</v>
      </c>
      <c r="P16" s="2">
        <f t="shared" si="13"/>
        <v>78564470317</v>
      </c>
      <c r="Q16" s="2">
        <f t="shared" si="13"/>
        <v>676791362305</v>
      </c>
      <c r="R16" s="2">
        <f t="shared" si="13"/>
        <v>550569253448</v>
      </c>
      <c r="S16" s="2">
        <f t="shared" si="13"/>
        <v>960109200223</v>
      </c>
      <c r="T16" s="2">
        <f t="shared" si="13"/>
        <v>847159048541</v>
      </c>
      <c r="U16" s="2">
        <f t="shared" si="13"/>
        <v>2548597657571</v>
      </c>
      <c r="V16" s="2">
        <f t="shared" si="13"/>
        <v>311607099170</v>
      </c>
      <c r="W16" s="2">
        <f t="shared" si="13"/>
        <v>116143435198</v>
      </c>
      <c r="X16" s="2">
        <f t="shared" si="13"/>
        <v>51926275566</v>
      </c>
      <c r="Y16" s="2">
        <f t="shared" si="13"/>
        <v>15344117427</v>
      </c>
      <c r="Z16" s="2">
        <f t="shared" si="13"/>
        <v>44226835924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689150000000</v>
      </c>
      <c r="H20" s="2">
        <f t="shared" ref="H20:Z20" ca="1" si="14">IFERROR(H21*H2,"")</f>
        <v>689150000000</v>
      </c>
      <c r="I20" s="2">
        <f t="shared" ca="1" si="14"/>
        <v>764330000000</v>
      </c>
      <c r="J20" s="2">
        <f t="shared" ca="1" si="14"/>
        <v>651560000000</v>
      </c>
      <c r="K20" s="2">
        <f t="shared" ca="1" si="14"/>
        <v>776860000000</v>
      </c>
      <c r="L20" s="2">
        <f t="shared" ca="1" si="14"/>
        <v>1027460000000</v>
      </c>
      <c r="M20" s="2">
        <f t="shared" ca="1" si="14"/>
        <v>927220000000</v>
      </c>
      <c r="N20" s="2" t="str">
        <f t="shared" ca="1" si="14"/>
        <v/>
      </c>
      <c r="O20" s="2">
        <f t="shared" ca="1" si="14"/>
        <v>2681420000000</v>
      </c>
      <c r="P20" s="2">
        <f t="shared" ca="1" si="14"/>
        <v>2831780000000</v>
      </c>
      <c r="Q20" s="2">
        <f t="shared" ca="1" si="14"/>
        <v>3683820000000</v>
      </c>
      <c r="R20" s="2">
        <f t="shared" ca="1" si="14"/>
        <v>4285260000000</v>
      </c>
      <c r="S20" s="2">
        <f t="shared" ca="1" si="14"/>
        <v>5851510000000</v>
      </c>
      <c r="T20" s="2">
        <f t="shared" ca="1" si="14"/>
        <v>6515600000000</v>
      </c>
      <c r="U20" s="2">
        <f t="shared" ca="1" si="14"/>
        <v>4886700000000</v>
      </c>
      <c r="V20" s="2">
        <f t="shared" ca="1" si="14"/>
        <v>1912350000000</v>
      </c>
      <c r="W20" s="2">
        <f t="shared" ca="1" si="14"/>
        <v>367200000000</v>
      </c>
      <c r="X20" s="2">
        <f t="shared" ca="1" si="14"/>
        <v>374850000000</v>
      </c>
      <c r="Y20" s="2">
        <f t="shared" ca="1" si="14"/>
        <v>189720000000</v>
      </c>
      <c r="Z20" s="2">
        <f t="shared" ca="1" si="14"/>
        <v>76500000000</v>
      </c>
    </row>
    <row r="21" spans="1:26" ht="15.5" x14ac:dyDescent="0.35">
      <c r="C21" t="s">
        <v>11</v>
      </c>
      <c r="D21" s="2">
        <f>IFERROR(INDEX(D51:D500,MATCH($C$7,$C$51:$C$500,0)),"")</f>
        <v>12530000000</v>
      </c>
      <c r="H21" s="2">
        <f>IFERROR(INDEX(D21:G21,COUNT(D21:G21)),"")</f>
        <v>12530000000</v>
      </c>
      <c r="I21" s="2">
        <f t="shared" ref="I21:Z21" si="15">IFERROR(INDEX(I51:I500,MATCH($C$7,$C$51:$C$500,0)),"")</f>
        <v>12530000000</v>
      </c>
      <c r="J21" s="2">
        <f t="shared" si="15"/>
        <v>12530000000</v>
      </c>
      <c r="K21" s="2">
        <f t="shared" si="15"/>
        <v>12530000000</v>
      </c>
      <c r="L21" s="2">
        <f t="shared" si="15"/>
        <v>12530000000</v>
      </c>
      <c r="M21" s="2">
        <f t="shared" si="15"/>
        <v>12530000000</v>
      </c>
      <c r="N21" s="2">
        <f t="shared" si="15"/>
        <v>12530000000</v>
      </c>
      <c r="O21" s="2">
        <f t="shared" si="15"/>
        <v>12530000000</v>
      </c>
      <c r="P21" s="2">
        <f t="shared" si="15"/>
        <v>12530000000</v>
      </c>
      <c r="Q21" s="2">
        <f t="shared" si="15"/>
        <v>12530000000</v>
      </c>
      <c r="R21" s="2">
        <f t="shared" si="15"/>
        <v>12530000000</v>
      </c>
      <c r="S21" s="2">
        <f t="shared" si="15"/>
        <v>12530000000</v>
      </c>
      <c r="T21" s="2">
        <f t="shared" si="15"/>
        <v>12530000000</v>
      </c>
      <c r="U21" s="2">
        <f t="shared" si="15"/>
        <v>12530000000</v>
      </c>
      <c r="V21" s="2">
        <f t="shared" si="15"/>
        <v>6270000000</v>
      </c>
      <c r="W21" s="2">
        <f t="shared" si="15"/>
        <v>3060000000</v>
      </c>
      <c r="X21" s="2">
        <f t="shared" si="15"/>
        <v>3060000000</v>
      </c>
      <c r="Y21" s="2">
        <f t="shared" si="15"/>
        <v>3060000000</v>
      </c>
      <c r="Z21" s="2">
        <f t="shared" si="15"/>
        <v>3060000000</v>
      </c>
    </row>
    <row r="23" spans="1:26" ht="15.5" x14ac:dyDescent="0.35">
      <c r="B23" t="s">
        <v>53</v>
      </c>
      <c r="C23" t="s">
        <v>54</v>
      </c>
      <c r="D23" s="3">
        <f>IFERROR(D5/D6*100,"")</f>
        <v>-6.2301937345786564</v>
      </c>
      <c r="H23" s="3">
        <f t="shared" ref="H23:Z23" si="16">IFERROR(H5/H6*100,"")</f>
        <v>-24.920774938314626</v>
      </c>
      <c r="I23" s="3">
        <f t="shared" si="16"/>
        <v>7.5955116458691156</v>
      </c>
      <c r="J23" s="3">
        <f t="shared" si="16"/>
        <v>-19.194662955368685</v>
      </c>
      <c r="K23" s="3">
        <f t="shared" si="16"/>
        <v>-2.6316409385091459</v>
      </c>
      <c r="L23" s="3">
        <f t="shared" si="16"/>
        <v>0.98060150248272349</v>
      </c>
      <c r="M23" s="3">
        <f t="shared" si="16"/>
        <v>-0.86304114272324661</v>
      </c>
      <c r="N23" s="3">
        <f t="shared" si="16"/>
        <v>-41.745351939870403</v>
      </c>
      <c r="O23" s="3">
        <f t="shared" si="16"/>
        <v>5.8019984106434306</v>
      </c>
      <c r="P23" s="3">
        <f t="shared" si="16"/>
        <v>0.29337588102471596</v>
      </c>
      <c r="Q23" s="3">
        <f t="shared" si="16"/>
        <v>8.4341684094134131</v>
      </c>
      <c r="R23" s="3">
        <f t="shared" si="16"/>
        <v>7.6065800375084827</v>
      </c>
      <c r="S23" s="3">
        <f t="shared" si="16"/>
        <v>14.613492987723456</v>
      </c>
      <c r="T23" s="3">
        <f t="shared" si="16"/>
        <v>13.470514743029453</v>
      </c>
      <c r="U23" s="3">
        <f t="shared" si="16"/>
        <v>52.436237469837096</v>
      </c>
      <c r="V23" s="3">
        <f t="shared" si="16"/>
        <v>11.703459516619644</v>
      </c>
      <c r="W23" s="3">
        <f t="shared" si="16"/>
        <v>7.7595178065585193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0.95932287396964022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-0.34973548200970994</v>
      </c>
      <c r="M24" s="4" t="str">
        <f t="shared" si="17"/>
        <v/>
      </c>
      <c r="N24" s="4" t="str">
        <f t="shared" si="17"/>
        <v/>
      </c>
      <c r="O24" s="4">
        <f t="shared" si="17"/>
        <v>-0.15503507249007598</v>
      </c>
      <c r="P24" s="4">
        <f t="shared" si="17"/>
        <v>-0.64554706481746837</v>
      </c>
      <c r="Q24" s="4">
        <f t="shared" si="17"/>
        <v>-6.3418441298794925E-2</v>
      </c>
      <c r="R24" s="4">
        <f t="shared" si="17"/>
        <v>-3.9733904745217208E-3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-19.190000000000001</v>
      </c>
      <c r="H25" s="3">
        <f>IFERROR(INDEX(D25:G25,COUNT(D25:G25)),"")</f>
        <v>-19.190000000000001</v>
      </c>
      <c r="I25" s="3">
        <f t="shared" ref="I25:Z25" si="18">IFERROR(INDEX(I51:I500,MATCH($C$25,$C$51:$C$500,0)),"")</f>
        <v>19.29</v>
      </c>
      <c r="J25" s="3">
        <f t="shared" si="18"/>
        <v>-55.08</v>
      </c>
      <c r="K25" s="3">
        <f t="shared" si="18"/>
        <v>-8.14</v>
      </c>
      <c r="L25" s="3">
        <f t="shared" si="18"/>
        <v>1.61</v>
      </c>
      <c r="M25" s="3">
        <f t="shared" si="18"/>
        <v>-3.35</v>
      </c>
      <c r="N25" s="3">
        <f t="shared" si="18"/>
        <v>-140.74</v>
      </c>
      <c r="O25" s="3">
        <f t="shared" si="18"/>
        <v>32.68</v>
      </c>
      <c r="P25" s="3">
        <f t="shared" si="18"/>
        <v>2.02</v>
      </c>
      <c r="Q25" s="3">
        <f t="shared" si="18"/>
        <v>49.05</v>
      </c>
      <c r="R25" s="3">
        <f t="shared" si="18"/>
        <v>40</v>
      </c>
      <c r="S25" s="3">
        <f t="shared" si="18"/>
        <v>69.69</v>
      </c>
      <c r="T25" s="3">
        <f t="shared" si="18"/>
        <v>56.75</v>
      </c>
      <c r="U25" s="3">
        <f t="shared" si="18"/>
        <v>195.62</v>
      </c>
      <c r="V25" s="3">
        <f t="shared" si="18"/>
        <v>41.57</v>
      </c>
      <c r="W25" s="3">
        <f t="shared" si="18"/>
        <v>30.12</v>
      </c>
      <c r="X25" s="3">
        <f t="shared" si="18"/>
        <v>12.63</v>
      </c>
      <c r="Y25" s="3">
        <f t="shared" si="18"/>
        <v>0.77</v>
      </c>
      <c r="Z25" s="3">
        <f t="shared" si="18"/>
        <v>0.78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0.41777081970461483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-0.49506279370225992</v>
      </c>
      <c r="M26" s="4" t="str">
        <f t="shared" si="19"/>
        <v/>
      </c>
      <c r="N26" s="4" t="str">
        <f t="shared" si="19"/>
        <v/>
      </c>
      <c r="O26" s="4">
        <f t="shared" si="19"/>
        <v>-0.1045048534110955</v>
      </c>
      <c r="P26" s="4">
        <f t="shared" si="19"/>
        <v>-0.59932926475693393</v>
      </c>
      <c r="Q26" s="4">
        <f t="shared" si="19"/>
        <v>3.3645926455577291E-2</v>
      </c>
      <c r="R26" s="4">
        <f t="shared" si="19"/>
        <v>5.8378489739225214E-2</v>
      </c>
      <c r="S26" s="4">
        <f t="shared" si="19"/>
        <v>0.4071922116992146</v>
      </c>
      <c r="T26" s="4">
        <f t="shared" si="19"/>
        <v>1.3631703451081645</v>
      </c>
      <c r="U26" s="4">
        <f t="shared" si="19"/>
        <v>2.0190042915340949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11.350180708619314</v>
      </c>
      <c r="H27" s="3">
        <f t="shared" ref="H27:Z27" si="20">IFERROR(H4/H21,"")</f>
        <v>45.400722834477257</v>
      </c>
      <c r="I27" s="3">
        <f t="shared" si="20"/>
        <v>80.858694808778935</v>
      </c>
      <c r="J27" s="3">
        <f t="shared" si="20"/>
        <v>81.210704148523547</v>
      </c>
      <c r="K27" s="3">
        <f t="shared" si="20"/>
        <v>91.963899322665597</v>
      </c>
      <c r="L27" s="3">
        <f t="shared" si="20"/>
        <v>87.698348677653627</v>
      </c>
      <c r="M27" s="3">
        <f t="shared" si="20"/>
        <v>160.30691530965683</v>
      </c>
      <c r="N27" s="3">
        <f t="shared" si="20"/>
        <v>58.380512695530726</v>
      </c>
      <c r="O27" s="3">
        <f t="shared" si="20"/>
        <v>189.40746660239427</v>
      </c>
      <c r="P27" s="3">
        <f t="shared" si="20"/>
        <v>169.52935713048683</v>
      </c>
      <c r="Q27" s="3">
        <f t="shared" si="20"/>
        <v>255.06018075522746</v>
      </c>
      <c r="R27" s="3">
        <f t="shared" si="20"/>
        <v>196.74476738770949</v>
      </c>
      <c r="S27" s="3">
        <f t="shared" si="20"/>
        <v>236.4294415423783</v>
      </c>
      <c r="T27" s="3">
        <f t="shared" si="20"/>
        <v>226.63777496727855</v>
      </c>
      <c r="U27" s="3">
        <f t="shared" si="20"/>
        <v>147.1624087736632</v>
      </c>
      <c r="V27" s="3">
        <f t="shared" si="20"/>
        <v>168.70303030717704</v>
      </c>
      <c r="W27" s="3">
        <f t="shared" si="20"/>
        <v>164.91416605294117</v>
      </c>
      <c r="X27" s="3">
        <f t="shared" si="20"/>
        <v>85.400490747385618</v>
      </c>
      <c r="Y27" s="3">
        <f t="shared" si="20"/>
        <v>95.66223574575163</v>
      </c>
      <c r="Z27" s="3">
        <f t="shared" si="20"/>
        <v>77.493361033006536</v>
      </c>
    </row>
    <row r="28" spans="1:26" ht="15.5" x14ac:dyDescent="0.35">
      <c r="C28" t="s">
        <v>60</v>
      </c>
      <c r="D28" s="4">
        <f>IFERROR(_xlfn.RRI(5,I27,D27),"")</f>
        <v>-0.32476458874017633</v>
      </c>
      <c r="H28" s="4">
        <f t="shared" ref="H28:Z28" si="21">IFERROR(_xlfn.RRI(5,M27,H27),"")</f>
        <v>-0.22299806200822114</v>
      </c>
      <c r="I28" s="4">
        <f t="shared" si="21"/>
        <v>6.7312914535119894E-2</v>
      </c>
      <c r="J28" s="4">
        <f t="shared" si="21"/>
        <v>-0.15580410469921069</v>
      </c>
      <c r="K28" s="4">
        <f t="shared" si="21"/>
        <v>-0.11514014440348197</v>
      </c>
      <c r="L28" s="4">
        <f t="shared" si="21"/>
        <v>-0.19226342128551077</v>
      </c>
      <c r="M28" s="4">
        <f t="shared" si="21"/>
        <v>-4.0135757560139207E-2</v>
      </c>
      <c r="N28" s="4">
        <f t="shared" si="21"/>
        <v>-0.24401484127553474</v>
      </c>
      <c r="O28" s="4">
        <f t="shared" si="21"/>
        <v>-3.5254060200128556E-2</v>
      </c>
      <c r="P28" s="4">
        <f t="shared" si="21"/>
        <v>2.870205039804552E-2</v>
      </c>
      <c r="Q28" s="4">
        <f t="shared" si="21"/>
        <v>8.618538747011284E-2</v>
      </c>
      <c r="R28" s="4">
        <f t="shared" si="21"/>
        <v>3.5926744899300811E-2</v>
      </c>
      <c r="S28" s="4">
        <f t="shared" si="21"/>
        <v>0.22588078567843062</v>
      </c>
      <c r="T28" s="4">
        <f t="shared" si="21"/>
        <v>0.18827881438187388</v>
      </c>
      <c r="U28" s="4">
        <f t="shared" si="21"/>
        <v>0.13685866969261284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-1.9948159668221879</v>
      </c>
      <c r="I29" s="4">
        <f t="shared" si="22"/>
        <v>-1.3502178649237473</v>
      </c>
      <c r="J29" s="4">
        <f t="shared" si="22"/>
        <v>5.7665847665847663</v>
      </c>
      <c r="K29" s="4">
        <f t="shared" si="22"/>
        <v>-6.0559006211180124</v>
      </c>
      <c r="L29" s="4">
        <f t="shared" si="22"/>
        <v>-1.4805970149253731</v>
      </c>
      <c r="M29" s="4">
        <f t="shared" si="22"/>
        <v>-0.97619724314338496</v>
      </c>
      <c r="N29" s="4">
        <f t="shared" si="22"/>
        <v>-5.3066095471236236</v>
      </c>
      <c r="O29" s="4">
        <f t="shared" si="22"/>
        <v>15.178217821782178</v>
      </c>
      <c r="P29" s="4">
        <f t="shared" si="22"/>
        <v>-0.95881753312945972</v>
      </c>
      <c r="Q29" s="4">
        <f t="shared" si="22"/>
        <v>0.22624999999999992</v>
      </c>
      <c r="R29" s="4">
        <f t="shared" si="22"/>
        <v>-0.42602955947768689</v>
      </c>
      <c r="S29" s="4">
        <f t="shared" si="22"/>
        <v>0.22801762114537441</v>
      </c>
      <c r="T29" s="4">
        <f t="shared" si="22"/>
        <v>-0.70989673857478786</v>
      </c>
      <c r="U29" s="4">
        <f t="shared" si="22"/>
        <v>3.7057974500841957</v>
      </c>
      <c r="V29" s="4">
        <f t="shared" si="22"/>
        <v>0.38014608233731734</v>
      </c>
      <c r="W29" s="4">
        <f t="shared" si="22"/>
        <v>1.3847980997624705</v>
      </c>
      <c r="X29" s="4">
        <f t="shared" si="22"/>
        <v>15.402597402597404</v>
      </c>
      <c r="Y29" s="4">
        <f t="shared" si="22"/>
        <v>-1.2820512820512832E-2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-0.43851773836017893</v>
      </c>
      <c r="I30" s="4">
        <f t="shared" si="23"/>
        <v>-4.3345189951909989E-3</v>
      </c>
      <c r="J30" s="4">
        <f t="shared" si="23"/>
        <v>-0.11692843880415799</v>
      </c>
      <c r="K30" s="4">
        <f t="shared" si="23"/>
        <v>4.863889354052197E-2</v>
      </c>
      <c r="L30" s="4">
        <f t="shared" si="23"/>
        <v>-0.45293471271497476</v>
      </c>
      <c r="M30" s="4">
        <f t="shared" si="23"/>
        <v>1.7458976961318977</v>
      </c>
      <c r="N30" s="4">
        <f t="shared" si="23"/>
        <v>-0.69177290767484045</v>
      </c>
      <c r="O30" s="4">
        <f t="shared" si="23"/>
        <v>0.11725467381208345</v>
      </c>
      <c r="P30" s="4">
        <f t="shared" si="23"/>
        <v>-0.33533585435204266</v>
      </c>
      <c r="Q30" s="4">
        <f t="shared" si="23"/>
        <v>0.2964013434349711</v>
      </c>
      <c r="R30" s="4">
        <f t="shared" si="23"/>
        <v>-0.16784996782033856</v>
      </c>
      <c r="S30" s="4">
        <f t="shared" si="23"/>
        <v>4.3204035940228647E-2</v>
      </c>
      <c r="T30" s="4">
        <f t="shared" si="23"/>
        <v>0.54005208840967667</v>
      </c>
      <c r="U30" s="4">
        <f t="shared" si="23"/>
        <v>-0.1276836669400209</v>
      </c>
      <c r="V30" s="4">
        <f t="shared" si="23"/>
        <v>2.2974765266796815E-2</v>
      </c>
      <c r="W30" s="4">
        <f t="shared" si="23"/>
        <v>0.93106813098717145</v>
      </c>
      <c r="X30" s="4">
        <f t="shared" si="23"/>
        <v>-0.10727059553196505</v>
      </c>
      <c r="Y30" s="4">
        <f t="shared" si="23"/>
        <v>0.23445717762849999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280.77999999999997</v>
      </c>
      <c r="H32" s="3">
        <f>IFERROR(INDEX(D32:G32,COUNT(D32:G32)),"")</f>
        <v>280.77999999999997</v>
      </c>
      <c r="I32" s="3">
        <f t="shared" ref="I32:Z32" si="24">IFERROR(INDEX(I51:I500,MATCH($C$32,$C$51:$C$500,0)),"")</f>
        <v>298.26</v>
      </c>
      <c r="J32" s="3">
        <f t="shared" si="24"/>
        <v>275.62</v>
      </c>
      <c r="K32" s="3">
        <f t="shared" si="24"/>
        <v>328.51</v>
      </c>
      <c r="L32" s="3">
        <f t="shared" si="24"/>
        <v>337.15</v>
      </c>
      <c r="M32" s="3">
        <f t="shared" si="24"/>
        <v>333.84</v>
      </c>
      <c r="N32" s="3">
        <f t="shared" si="24"/>
        <v>336.73</v>
      </c>
      <c r="O32" s="3">
        <f t="shared" si="24"/>
        <v>578.51</v>
      </c>
      <c r="P32" s="3">
        <f t="shared" si="24"/>
        <v>544.94000000000005</v>
      </c>
      <c r="Q32" s="3">
        <f t="shared" si="24"/>
        <v>564.70000000000005</v>
      </c>
      <c r="R32" s="3">
        <f t="shared" si="24"/>
        <v>526.23</v>
      </c>
      <c r="S32" s="3">
        <f t="shared" si="24"/>
        <v>483.32</v>
      </c>
      <c r="T32" s="3">
        <f t="shared" si="24"/>
        <v>425.37</v>
      </c>
      <c r="U32" s="3">
        <f t="shared" si="24"/>
        <v>373.07</v>
      </c>
      <c r="V32" s="3">
        <f t="shared" si="24"/>
        <v>355.21</v>
      </c>
      <c r="W32" s="3">
        <f t="shared" si="24"/>
        <v>388.13</v>
      </c>
      <c r="X32" s="3">
        <f t="shared" si="24"/>
        <v>364.07</v>
      </c>
      <c r="Y32" s="3">
        <f t="shared" si="24"/>
        <v>341.44</v>
      </c>
      <c r="Z32" s="3">
        <f t="shared" si="24"/>
        <v>340.67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0.19</v>
      </c>
      <c r="H33" s="3">
        <f>IFERROR(INDEX(D33:G33,COUNT(D33:G33)),"")</f>
        <v>0.19</v>
      </c>
      <c r="I33" s="3">
        <f t="shared" ref="I33:Z33" si="25">IFERROR(INDEX(I51:I500,MATCH($C$33,$C$51:$C$500,0)),"")</f>
        <v>0.2</v>
      </c>
      <c r="J33" s="3">
        <f t="shared" si="25"/>
        <v>0.19</v>
      </c>
      <c r="K33" s="3">
        <f t="shared" si="25"/>
        <v>0.19</v>
      </c>
      <c r="L33" s="3">
        <f t="shared" si="25"/>
        <v>0.24</v>
      </c>
      <c r="M33" s="3">
        <f t="shared" si="25"/>
        <v>0.22</v>
      </c>
      <c r="N33" s="3">
        <f t="shared" si="25"/>
        <v>0.15</v>
      </c>
      <c r="O33" s="3">
        <f t="shared" si="25"/>
        <v>0.37</v>
      </c>
      <c r="P33" s="3">
        <f t="shared" si="25"/>
        <v>0.41</v>
      </c>
      <c r="Q33" s="3">
        <f t="shared" si="25"/>
        <v>0.52</v>
      </c>
      <c r="R33" s="3">
        <f t="shared" si="25"/>
        <v>0.65</v>
      </c>
      <c r="S33" s="3">
        <f t="shared" si="25"/>
        <v>0.97</v>
      </c>
      <c r="T33" s="3">
        <f t="shared" si="25"/>
        <v>1.22</v>
      </c>
      <c r="U33" s="3">
        <f t="shared" si="25"/>
        <v>1.05</v>
      </c>
      <c r="V33" s="3">
        <f t="shared" si="25"/>
        <v>1.72</v>
      </c>
      <c r="W33" s="3">
        <f t="shared" si="25"/>
        <v>0.62</v>
      </c>
      <c r="X33" s="3">
        <f t="shared" si="25"/>
        <v>0.68</v>
      </c>
      <c r="Y33" s="3">
        <f t="shared" si="25"/>
        <v>0.37</v>
      </c>
      <c r="Z33" s="3">
        <f t="shared" si="25"/>
        <v>0.15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-2.81</v>
      </c>
      <c r="H34" s="3">
        <f>IFERROR(INDEX(D34:G34,COUNT(D34:G34)),"")</f>
        <v>-2.81</v>
      </c>
      <c r="I34" s="3">
        <f t="shared" ref="I34:Z34" si="26">IFERROR(INDEX(I51:I500,MATCH($C$34,$C$51:$C$500,0)),"")</f>
        <v>3.16</v>
      </c>
      <c r="J34" s="3">
        <f t="shared" si="26"/>
        <v>-0.94</v>
      </c>
      <c r="K34" s="3">
        <f t="shared" si="26"/>
        <v>-7.62</v>
      </c>
      <c r="L34" s="3">
        <f t="shared" si="26"/>
        <v>50.93</v>
      </c>
      <c r="M34" s="3">
        <f t="shared" si="26"/>
        <v>-22.09</v>
      </c>
      <c r="N34" s="3">
        <f t="shared" si="26"/>
        <v>-0.36</v>
      </c>
      <c r="O34" s="3">
        <f t="shared" si="26"/>
        <v>6.55</v>
      </c>
      <c r="P34" s="3">
        <f t="shared" si="26"/>
        <v>111.88</v>
      </c>
      <c r="Q34" s="3">
        <f t="shared" si="26"/>
        <v>5.99</v>
      </c>
      <c r="R34" s="3">
        <f t="shared" si="26"/>
        <v>8.5500000000000007</v>
      </c>
      <c r="S34" s="3">
        <f t="shared" si="26"/>
        <v>6.7</v>
      </c>
      <c r="T34" s="3">
        <f t="shared" si="26"/>
        <v>9.16</v>
      </c>
      <c r="U34" s="3">
        <f t="shared" si="26"/>
        <v>1.99</v>
      </c>
      <c r="V34" s="3">
        <f t="shared" si="26"/>
        <v>14.67</v>
      </c>
      <c r="W34" s="3">
        <f t="shared" si="26"/>
        <v>7.97</v>
      </c>
      <c r="X34" s="3">
        <f t="shared" si="26"/>
        <v>19.64</v>
      </c>
      <c r="Y34" s="3">
        <f t="shared" si="26"/>
        <v>163.63999999999999</v>
      </c>
      <c r="Z34" s="3">
        <f t="shared" si="26"/>
        <v>64.099999999999994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4.76</v>
      </c>
      <c r="H35" s="3">
        <f>IFERROR(INDEX(D35:G35,COUNT(D35:G35)),"")</f>
        <v>4.76</v>
      </c>
      <c r="I35" s="3">
        <f t="shared" ref="I35:Z35" si="27">IFERROR(INDEX(I51:I500,MATCH($C$35,$C$51:$C$500,0)),"")</f>
        <v>0.75</v>
      </c>
      <c r="J35" s="3">
        <f t="shared" si="27"/>
        <v>0.64</v>
      </c>
      <c r="K35" s="3">
        <f t="shared" si="27"/>
        <v>0.67</v>
      </c>
      <c r="L35" s="3">
        <f t="shared" si="27"/>
        <v>0.94</v>
      </c>
      <c r="M35" s="3">
        <f t="shared" si="27"/>
        <v>0.46</v>
      </c>
      <c r="N35" s="3">
        <f t="shared" si="27"/>
        <v>0.87</v>
      </c>
      <c r="O35" s="3">
        <f t="shared" si="27"/>
        <v>1.1299999999999999</v>
      </c>
      <c r="P35" s="3">
        <f t="shared" si="27"/>
        <v>1.33</v>
      </c>
      <c r="Q35" s="3">
        <f t="shared" si="27"/>
        <v>1.1499999999999999</v>
      </c>
      <c r="R35" s="3">
        <f t="shared" si="27"/>
        <v>1.74</v>
      </c>
      <c r="S35" s="3">
        <f t="shared" si="27"/>
        <v>1.98</v>
      </c>
      <c r="T35" s="3">
        <f t="shared" si="27"/>
        <v>2.29</v>
      </c>
      <c r="U35" s="3">
        <f t="shared" si="27"/>
        <v>2.65</v>
      </c>
      <c r="V35" s="3">
        <f t="shared" si="27"/>
        <v>3.61</v>
      </c>
      <c r="W35" s="3">
        <f t="shared" si="27"/>
        <v>1.45</v>
      </c>
      <c r="X35" s="3">
        <f t="shared" si="27"/>
        <v>2.9</v>
      </c>
      <c r="Y35" s="3">
        <f t="shared" si="27"/>
        <v>1.32</v>
      </c>
      <c r="Z35" s="3">
        <f t="shared" si="27"/>
        <v>0.64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0.24460000000000001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12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142217764279</v>
      </c>
      <c r="E51" s="5">
        <v>309732216229</v>
      </c>
      <c r="F51" s="5">
        <v>185845867647</v>
      </c>
      <c r="G51" s="5">
        <v>300184703551</v>
      </c>
      <c r="I51" s="5">
        <v>1013159445954</v>
      </c>
      <c r="J51" s="5">
        <v>1017570122981</v>
      </c>
      <c r="K51" s="5">
        <v>1152307658513</v>
      </c>
      <c r="L51" s="5">
        <v>1098860308931</v>
      </c>
      <c r="M51" s="5">
        <v>2008645648830</v>
      </c>
      <c r="N51" s="5">
        <v>731507824075</v>
      </c>
      <c r="O51" s="5">
        <v>2373275556528</v>
      </c>
      <c r="P51" s="5">
        <v>2124202844845</v>
      </c>
      <c r="Q51" s="5">
        <v>3195904064863</v>
      </c>
      <c r="R51" s="5">
        <v>2465211935368</v>
      </c>
      <c r="S51" s="5">
        <v>2962460902526</v>
      </c>
      <c r="T51" s="5">
        <v>2839771320340</v>
      </c>
      <c r="U51" s="5">
        <v>1843944981934</v>
      </c>
      <c r="V51" s="5">
        <v>1057768000026</v>
      </c>
      <c r="W51" s="5">
        <v>504637348122</v>
      </c>
      <c r="X51" s="5">
        <v>261325501687</v>
      </c>
      <c r="Y51" s="5">
        <v>292726441382</v>
      </c>
      <c r="Z51" s="5">
        <v>237129684761</v>
      </c>
    </row>
    <row r="52" spans="2:26" ht="15.5" x14ac:dyDescent="0.35">
      <c r="C52" t="s">
        <v>95</v>
      </c>
      <c r="E52" s="5">
        <v>-4969391701</v>
      </c>
      <c r="I52" s="5">
        <v>-4969391701</v>
      </c>
    </row>
    <row r="53" spans="2:26" ht="15.5" x14ac:dyDescent="0.35">
      <c r="C53" t="s">
        <v>85</v>
      </c>
      <c r="D53" s="5">
        <v>-79987959060</v>
      </c>
      <c r="E53" s="5">
        <v>-180262891296</v>
      </c>
      <c r="F53" s="5">
        <v>-97620063247</v>
      </c>
      <c r="G53" s="5">
        <v>-150228353763</v>
      </c>
      <c r="I53" s="5">
        <v>-535044401165</v>
      </c>
      <c r="J53" s="5">
        <v>-563157083885</v>
      </c>
      <c r="K53" s="5">
        <v>-614508704804</v>
      </c>
      <c r="L53" s="5">
        <v>-535870389395</v>
      </c>
      <c r="M53" s="5">
        <v>-656038000370</v>
      </c>
      <c r="N53" s="5">
        <v>-370327623991</v>
      </c>
      <c r="O53" s="5">
        <v>-924925450750</v>
      </c>
      <c r="P53" s="5">
        <v>-1038763795301</v>
      </c>
      <c r="Q53" s="5">
        <v>-1257764609768</v>
      </c>
      <c r="R53" s="5">
        <v>-863501805517</v>
      </c>
      <c r="S53" s="5">
        <v>-1286686974186</v>
      </c>
      <c r="T53" s="5">
        <v>-1239768317073</v>
      </c>
      <c r="U53" s="5">
        <v>-511164323787</v>
      </c>
      <c r="V53" s="5">
        <v>-556035917155</v>
      </c>
      <c r="W53" s="5">
        <v>-238013505899</v>
      </c>
      <c r="X53" s="5">
        <v>-120273483013</v>
      </c>
      <c r="Y53" s="5">
        <v>-140395591958</v>
      </c>
      <c r="Z53" s="5">
        <v>-126475666914</v>
      </c>
    </row>
    <row r="54" spans="2:26" ht="15.5" x14ac:dyDescent="0.35">
      <c r="C54" t="s">
        <v>2125</v>
      </c>
      <c r="D54" s="5">
        <v>-44846378123</v>
      </c>
      <c r="E54" s="5">
        <v>-150139309657</v>
      </c>
      <c r="F54" s="5">
        <v>-66688881781</v>
      </c>
      <c r="G54" s="5">
        <v>-120948039734</v>
      </c>
      <c r="I54" s="5">
        <v>-414857655184</v>
      </c>
      <c r="J54" s="5">
        <v>-450141712496</v>
      </c>
      <c r="K54" s="5">
        <v>-506636748723</v>
      </c>
      <c r="L54" s="5">
        <v>-438083507316</v>
      </c>
      <c r="M54" s="5">
        <v>-565046493459</v>
      </c>
      <c r="N54" s="5">
        <v>-288155672002</v>
      </c>
      <c r="O54" s="5">
        <v>-821766970167</v>
      </c>
      <c r="P54" s="5">
        <v>-943961502137</v>
      </c>
      <c r="Q54" s="5">
        <v>-1169070908668</v>
      </c>
      <c r="R54" s="5">
        <v>-775555734535</v>
      </c>
      <c r="S54" s="5">
        <v>-1199578892014</v>
      </c>
      <c r="T54" s="5">
        <v>-1153180466145</v>
      </c>
      <c r="U54" s="5">
        <v>-431500667656</v>
      </c>
      <c r="V54" s="5">
        <v>-526584898384</v>
      </c>
      <c r="W54" s="5">
        <v>-217863684694</v>
      </c>
      <c r="X54" s="5">
        <v>-101455336829</v>
      </c>
      <c r="Y54" s="5">
        <v>-122404433722</v>
      </c>
      <c r="Z54" s="5">
        <v>-108840650164</v>
      </c>
    </row>
    <row r="55" spans="2:26" ht="15.5" x14ac:dyDescent="0.35">
      <c r="C55" t="s">
        <v>190</v>
      </c>
    </row>
    <row r="56" spans="2:26" ht="15.5" x14ac:dyDescent="0.35">
      <c r="C56" t="s">
        <v>1016</v>
      </c>
      <c r="D56" s="5">
        <v>-79987959060</v>
      </c>
      <c r="E56" s="5">
        <v>-180262891296</v>
      </c>
      <c r="F56" s="5">
        <v>-97620063247</v>
      </c>
      <c r="G56" s="5">
        <v>-150228353763</v>
      </c>
      <c r="I56" s="5">
        <v>-535044401165</v>
      </c>
      <c r="J56" s="5">
        <v>-563157083885</v>
      </c>
      <c r="K56" s="5">
        <v>-614508704804</v>
      </c>
      <c r="L56" s="5">
        <v>-535870389395</v>
      </c>
      <c r="M56" s="5">
        <v>-656038000370</v>
      </c>
      <c r="N56" s="5">
        <v>-370327623991</v>
      </c>
      <c r="O56" s="5">
        <v>-924925450750</v>
      </c>
      <c r="P56" s="5">
        <v>-1038763795301</v>
      </c>
      <c r="Q56" s="5">
        <v>-1257764609768</v>
      </c>
      <c r="R56" s="5">
        <v>-863501805517</v>
      </c>
      <c r="S56" s="5">
        <v>-1286686974186</v>
      </c>
      <c r="T56" s="5">
        <v>-1239768317073</v>
      </c>
      <c r="U56" s="5">
        <v>-511164323787</v>
      </c>
      <c r="V56" s="5">
        <v>-556035917155</v>
      </c>
      <c r="W56" s="5">
        <v>-238013505899</v>
      </c>
      <c r="X56" s="5">
        <v>-120273483013</v>
      </c>
      <c r="Y56" s="5">
        <v>-140395591958</v>
      </c>
      <c r="Z56" s="5">
        <v>-126475666914</v>
      </c>
    </row>
    <row r="57" spans="2:26" ht="15.5" x14ac:dyDescent="0.35">
      <c r="C57" t="s">
        <v>86</v>
      </c>
      <c r="D57" s="5">
        <v>62229805219</v>
      </c>
      <c r="E57" s="5">
        <v>129469324933</v>
      </c>
      <c r="F57" s="5">
        <v>88225804400</v>
      </c>
      <c r="G57" s="5">
        <v>149956349788</v>
      </c>
      <c r="I57" s="5">
        <v>478115044789</v>
      </c>
      <c r="J57" s="5">
        <v>454413039096</v>
      </c>
      <c r="K57" s="5">
        <v>537798953709</v>
      </c>
      <c r="L57" s="5">
        <v>562989919536</v>
      </c>
      <c r="M57" s="5">
        <v>1352607648460</v>
      </c>
      <c r="N57" s="5">
        <v>361180200084</v>
      </c>
      <c r="O57" s="5">
        <v>1448350105778</v>
      </c>
      <c r="P57" s="5">
        <v>1085439049544</v>
      </c>
      <c r="Q57" s="5">
        <v>1938139455095</v>
      </c>
      <c r="R57" s="5">
        <v>1601710129851</v>
      </c>
      <c r="S57" s="5">
        <v>1675773928340</v>
      </c>
      <c r="T57" s="5">
        <v>1600003003267</v>
      </c>
      <c r="U57" s="5">
        <v>1332780658147</v>
      </c>
      <c r="V57" s="5">
        <v>501732082871</v>
      </c>
      <c r="W57" s="5">
        <v>266623842223</v>
      </c>
      <c r="X57" s="5">
        <v>141052018674</v>
      </c>
      <c r="Y57" s="5">
        <v>152330849424</v>
      </c>
      <c r="Z57" s="5">
        <v>110654017847</v>
      </c>
    </row>
    <row r="58" spans="2:26" ht="15.5" x14ac:dyDescent="0.35">
      <c r="C58" t="s">
        <v>87</v>
      </c>
      <c r="D58" s="5">
        <v>-175259582379</v>
      </c>
      <c r="E58" s="5">
        <v>-195773317915</v>
      </c>
      <c r="F58" s="5">
        <v>-321926694711</v>
      </c>
      <c r="G58" s="5">
        <v>20647656909</v>
      </c>
      <c r="I58" s="5">
        <v>187191551697</v>
      </c>
      <c r="J58" s="5">
        <v>-806809644491</v>
      </c>
      <c r="K58" s="5">
        <v>-340612513852</v>
      </c>
      <c r="L58" s="5">
        <v>-265616258560</v>
      </c>
      <c r="M58" s="5">
        <v>-894248866913</v>
      </c>
      <c r="N58" s="5">
        <v>-1574245503980</v>
      </c>
      <c r="O58" s="5">
        <v>-449706602469</v>
      </c>
      <c r="P58" s="5">
        <v>-576589424942</v>
      </c>
      <c r="Q58" s="5">
        <v>-717539807168</v>
      </c>
      <c r="R58" s="5">
        <v>-554491475156</v>
      </c>
      <c r="S58" s="5">
        <v>-237948675821</v>
      </c>
      <c r="T58" s="5">
        <v>-351211893169</v>
      </c>
      <c r="U58" s="5">
        <v>1331712065357</v>
      </c>
      <c r="V58" s="5">
        <v>-154741664509</v>
      </c>
      <c r="W58" s="5">
        <v>-116591075203</v>
      </c>
      <c r="X58" s="5">
        <v>-82633226082</v>
      </c>
      <c r="Y58" s="5">
        <v>-86278625371</v>
      </c>
      <c r="Z58" s="5">
        <v>-76328680423</v>
      </c>
    </row>
    <row r="59" spans="2:26" ht="15.5" x14ac:dyDescent="0.35">
      <c r="C59" t="s">
        <v>89</v>
      </c>
      <c r="D59" s="5">
        <v>-17588651466</v>
      </c>
      <c r="E59" s="5">
        <v>-28131748846</v>
      </c>
      <c r="F59" s="5">
        <v>-22497344717</v>
      </c>
      <c r="G59" s="5">
        <v>-29191422747</v>
      </c>
      <c r="I59" s="5">
        <v>-110676777958</v>
      </c>
      <c r="J59" s="5">
        <v>-120838710240</v>
      </c>
      <c r="K59" s="5">
        <v>-107041034216</v>
      </c>
      <c r="L59" s="5">
        <v>-70378359796</v>
      </c>
      <c r="M59" s="5">
        <v>-64824309563</v>
      </c>
      <c r="N59" s="5">
        <v>-52585775625</v>
      </c>
      <c r="O59" s="5">
        <v>-82678351557</v>
      </c>
      <c r="P59" s="5">
        <v>-78887689229</v>
      </c>
      <c r="Q59" s="5">
        <v>-96756047305</v>
      </c>
      <c r="R59" s="5">
        <v>-78693302812</v>
      </c>
      <c r="S59" s="5">
        <v>-75513021269</v>
      </c>
      <c r="T59" s="5">
        <v>-66875942936</v>
      </c>
      <c r="U59" s="5">
        <v>-59528884084</v>
      </c>
      <c r="V59" s="5">
        <v>-52201874255</v>
      </c>
      <c r="W59" s="5">
        <v>-57001934375</v>
      </c>
      <c r="X59" s="5">
        <v>-11042889202</v>
      </c>
      <c r="Y59" s="5">
        <v>-12785435528</v>
      </c>
      <c r="Z59" s="5">
        <v>-13041269078</v>
      </c>
    </row>
    <row r="60" spans="2:26" ht="15.5" x14ac:dyDescent="0.35">
      <c r="C60" t="s">
        <v>370</v>
      </c>
      <c r="D60" s="5">
        <v>-92835654002</v>
      </c>
      <c r="E60" s="5">
        <v>-138475722132</v>
      </c>
      <c r="F60" s="5">
        <v>-127926857039</v>
      </c>
      <c r="G60" s="5">
        <v>-91173999165</v>
      </c>
      <c r="I60" s="5">
        <v>-465002388570</v>
      </c>
      <c r="J60" s="5">
        <v>-443047007108</v>
      </c>
      <c r="K60" s="5">
        <v>-431100645279</v>
      </c>
      <c r="L60" s="5">
        <v>-446164050426</v>
      </c>
      <c r="M60" s="5">
        <v>-396530417309</v>
      </c>
      <c r="N60" s="5">
        <v>-424447864998</v>
      </c>
      <c r="O60" s="5">
        <v>-510745631186</v>
      </c>
      <c r="P60" s="5">
        <v>-472033460760</v>
      </c>
      <c r="Q60" s="5">
        <v>-454185739520</v>
      </c>
      <c r="R60" s="5">
        <v>-295622776853</v>
      </c>
      <c r="S60" s="5">
        <v>-342760198853</v>
      </c>
      <c r="T60" s="5">
        <v>-335064902820</v>
      </c>
      <c r="U60" s="5">
        <v>-261546147395</v>
      </c>
      <c r="V60" s="5">
        <v>-154370514211</v>
      </c>
      <c r="W60" s="5">
        <v>-77299114859</v>
      </c>
      <c r="X60" s="5">
        <v>-71590336880</v>
      </c>
      <c r="Y60" s="5">
        <v>-73493189843</v>
      </c>
      <c r="Z60" s="5">
        <v>-63287411345</v>
      </c>
    </row>
    <row r="61" spans="2:26" ht="15.5" x14ac:dyDescent="0.35">
      <c r="C61" t="s">
        <v>373</v>
      </c>
      <c r="D61" s="5">
        <v>-2847072724</v>
      </c>
      <c r="E61" s="5">
        <v>-7195022485</v>
      </c>
      <c r="F61" s="5">
        <v>-3925012499</v>
      </c>
      <c r="G61" s="5">
        <v>-6169422342</v>
      </c>
      <c r="I61" s="5">
        <v>-21815979833</v>
      </c>
      <c r="J61" s="5">
        <v>-22384493606</v>
      </c>
      <c r="K61" s="5">
        <v>-25932948975</v>
      </c>
      <c r="L61" s="5">
        <v>-26681443219</v>
      </c>
      <c r="M61" s="5">
        <v>-24776248779</v>
      </c>
      <c r="N61" s="5">
        <v>-15278859461</v>
      </c>
      <c r="O61" s="5">
        <v>-61854440794</v>
      </c>
      <c r="P61" s="5">
        <v>-53219061806</v>
      </c>
      <c r="Q61" s="5">
        <v>-97959499745</v>
      </c>
      <c r="R61" s="5">
        <v>-111114121008</v>
      </c>
      <c r="S61" s="5">
        <v>-145281148996</v>
      </c>
    </row>
    <row r="62" spans="2:26" ht="15.5" x14ac:dyDescent="0.35">
      <c r="C62" t="s">
        <v>90</v>
      </c>
      <c r="D62" s="5">
        <v>-113029777160</v>
      </c>
      <c r="E62" s="5">
        <v>-66303992982</v>
      </c>
      <c r="F62" s="5">
        <v>-233700890311</v>
      </c>
      <c r="G62" s="5">
        <v>170604006697</v>
      </c>
      <c r="I62" s="5">
        <v>665306596486</v>
      </c>
      <c r="J62" s="5">
        <v>-352396605395</v>
      </c>
      <c r="K62" s="5">
        <v>197186439857</v>
      </c>
      <c r="L62" s="5">
        <v>297373660976</v>
      </c>
      <c r="M62" s="5">
        <v>458358781547</v>
      </c>
      <c r="N62" s="5">
        <v>-1213065303896</v>
      </c>
      <c r="O62" s="5">
        <v>998643503309</v>
      </c>
      <c r="P62" s="5">
        <v>508849624602</v>
      </c>
      <c r="Q62" s="5">
        <v>1220599647927</v>
      </c>
      <c r="R62" s="5">
        <v>1047218654695</v>
      </c>
      <c r="S62" s="5">
        <v>1437825252519</v>
      </c>
      <c r="T62" s="5">
        <v>1248791110098</v>
      </c>
      <c r="U62" s="5">
        <v>2664492723504</v>
      </c>
      <c r="V62" s="5">
        <v>346990418362</v>
      </c>
      <c r="W62" s="5">
        <v>150032767020</v>
      </c>
      <c r="X62" s="5">
        <v>58418792592</v>
      </c>
      <c r="Y62" s="5">
        <v>66052224053</v>
      </c>
      <c r="Z62" s="5">
        <v>34325337424</v>
      </c>
    </row>
    <row r="63" spans="2:26" ht="15.5" x14ac:dyDescent="0.35">
      <c r="C63" t="s">
        <v>91</v>
      </c>
      <c r="D63" s="5">
        <v>-126184113857</v>
      </c>
      <c r="E63" s="5">
        <v>-130724528429</v>
      </c>
      <c r="F63" s="5">
        <v>-125482249266</v>
      </c>
      <c r="G63" s="5">
        <v>-123167852106</v>
      </c>
      <c r="I63" s="5">
        <v>-411148725617</v>
      </c>
      <c r="J63" s="5">
        <v>-330728161613</v>
      </c>
      <c r="K63" s="5">
        <v>-299475692169</v>
      </c>
      <c r="L63" s="5">
        <v>-269972811168</v>
      </c>
      <c r="M63" s="5">
        <v>-491928955246</v>
      </c>
      <c r="N63" s="5">
        <v>-517074600537</v>
      </c>
      <c r="O63" s="5">
        <v>-530452085762</v>
      </c>
      <c r="P63" s="5">
        <v>-430285154285</v>
      </c>
      <c r="Q63" s="5">
        <v>-543808285622</v>
      </c>
      <c r="R63" s="5">
        <v>-496649401247</v>
      </c>
      <c r="S63" s="5">
        <v>-477716052296</v>
      </c>
      <c r="T63" s="5">
        <v>-401632061557</v>
      </c>
      <c r="U63" s="5">
        <v>-115895065933</v>
      </c>
      <c r="V63" s="5">
        <v>-35383319192</v>
      </c>
      <c r="W63" s="5">
        <v>-33889331822</v>
      </c>
      <c r="X63" s="5">
        <v>-6492517026</v>
      </c>
      <c r="Y63" s="5">
        <v>-50708106626</v>
      </c>
      <c r="Z63" s="5">
        <v>9901498500</v>
      </c>
    </row>
    <row r="64" spans="2:26" ht="15.5" x14ac:dyDescent="0.35">
      <c r="C64" t="s">
        <v>92</v>
      </c>
      <c r="X64" s="5">
        <v>97934888</v>
      </c>
      <c r="Y64" s="5">
        <v>-6351708545</v>
      </c>
      <c r="Z64" s="5">
        <v>28969456226</v>
      </c>
    </row>
    <row r="65" spans="3:26" ht="15.5" x14ac:dyDescent="0.35">
      <c r="C65" t="s">
        <v>372</v>
      </c>
      <c r="D65" s="5">
        <v>1244992114</v>
      </c>
      <c r="E65" s="5">
        <v>-7179315993</v>
      </c>
      <c r="G65" s="5">
        <v>3759295134</v>
      </c>
      <c r="I65" s="5">
        <v>-7179315993</v>
      </c>
      <c r="J65" s="5">
        <v>-15519001293</v>
      </c>
      <c r="K65" s="5">
        <v>-5164401306</v>
      </c>
      <c r="L65" s="5">
        <v>-2735407663</v>
      </c>
      <c r="M65" s="5">
        <v>18299328829</v>
      </c>
      <c r="N65" s="5">
        <v>17996373058</v>
      </c>
      <c r="O65" s="5">
        <v>-15107468575</v>
      </c>
      <c r="P65" s="5">
        <v>-14392357069</v>
      </c>
      <c r="Q65" s="5">
        <v>-5510000962</v>
      </c>
      <c r="R65" s="5">
        <v>191220272</v>
      </c>
      <c r="U65" s="5">
        <v>44353619506</v>
      </c>
      <c r="V65" s="5">
        <v>29274722647</v>
      </c>
      <c r="W65" s="5">
        <v>8723421619</v>
      </c>
      <c r="X65" s="5">
        <v>5520980423</v>
      </c>
      <c r="Y65" s="5">
        <v>-20910825667</v>
      </c>
      <c r="Z65" s="5">
        <v>-22686941459</v>
      </c>
    </row>
    <row r="66" spans="3:26" ht="15.5" x14ac:dyDescent="0.35">
      <c r="C66" t="s">
        <v>93</v>
      </c>
      <c r="D66" s="5">
        <v>1343155660</v>
      </c>
      <c r="E66" s="5">
        <v>3936473317</v>
      </c>
      <c r="F66" s="5">
        <v>1642833676</v>
      </c>
      <c r="G66" s="5">
        <v>-177279527</v>
      </c>
      <c r="I66" s="5">
        <v>9463778513</v>
      </c>
      <c r="J66" s="5">
        <v>18056806475</v>
      </c>
      <c r="K66" s="5">
        <v>12609151058</v>
      </c>
      <c r="L66" s="5">
        <v>11604222140</v>
      </c>
      <c r="M66" s="5">
        <v>11941214461</v>
      </c>
      <c r="N66" s="5">
        <v>16868890449</v>
      </c>
      <c r="O66" s="5">
        <v>15067867607</v>
      </c>
      <c r="P66" s="5">
        <v>24903318820</v>
      </c>
      <c r="Q66" s="5">
        <v>46036269664</v>
      </c>
      <c r="R66" s="5">
        <v>42442781988</v>
      </c>
      <c r="S66" s="5">
        <v>31235320884</v>
      </c>
      <c r="T66" s="5">
        <v>13850534167</v>
      </c>
      <c r="U66" s="5">
        <v>19690099237</v>
      </c>
      <c r="V66" s="5">
        <v>5311563402</v>
      </c>
      <c r="W66" s="5">
        <v>2722843971</v>
      </c>
      <c r="X66" s="5">
        <v>768325274</v>
      </c>
      <c r="Y66" s="5">
        <v>585870240</v>
      </c>
      <c r="Z66" s="5">
        <v>18344687321</v>
      </c>
    </row>
    <row r="67" spans="3:26" ht="15.5" x14ac:dyDescent="0.35">
      <c r="C67" t="s">
        <v>26</v>
      </c>
      <c r="D67" s="5">
        <v>-128772261631</v>
      </c>
      <c r="E67" s="5">
        <v>-132906328956</v>
      </c>
      <c r="F67" s="5">
        <v>-126387574837</v>
      </c>
      <c r="G67" s="5">
        <v>-122062732615</v>
      </c>
      <c r="I67" s="5">
        <v>-413433188137</v>
      </c>
      <c r="J67" s="5">
        <v>-333265966795</v>
      </c>
      <c r="K67" s="5">
        <v>-306920441921</v>
      </c>
      <c r="L67" s="5">
        <v>-278841625645</v>
      </c>
      <c r="M67" s="5">
        <v>-522169498536</v>
      </c>
      <c r="N67" s="5">
        <v>-551939864044</v>
      </c>
      <c r="O67" s="5">
        <v>-530412484794</v>
      </c>
      <c r="P67" s="5">
        <v>-440796116036</v>
      </c>
      <c r="Q67" s="5">
        <v>-584334554324</v>
      </c>
      <c r="R67" s="5">
        <v>-539283403507</v>
      </c>
      <c r="S67" s="5">
        <v>-508951373180</v>
      </c>
      <c r="T67" s="5">
        <v>-415482595724</v>
      </c>
      <c r="U67" s="5">
        <v>-179938784676</v>
      </c>
      <c r="V67" s="5">
        <v>-69969605241</v>
      </c>
      <c r="W67" s="5">
        <v>-45335597412</v>
      </c>
      <c r="X67" s="5">
        <v>-36409899731</v>
      </c>
      <c r="Y67" s="5">
        <v>-31167648525</v>
      </c>
      <c r="Z67" s="5">
        <v>-27613137258</v>
      </c>
    </row>
    <row r="68" spans="3:26" ht="15.5" x14ac:dyDescent="0.35">
      <c r="C68" t="s">
        <v>900</v>
      </c>
      <c r="F68" s="5">
        <v>4687135098</v>
      </c>
      <c r="G68" s="5">
        <v>-4687135098</v>
      </c>
    </row>
    <row r="69" spans="3:26" ht="15.5" x14ac:dyDescent="0.35">
      <c r="C69" t="s">
        <v>94</v>
      </c>
      <c r="X69" s="5">
        <v>59000000</v>
      </c>
      <c r="Y69" s="5">
        <v>36867782</v>
      </c>
      <c r="Z69" s="5">
        <v>1000000</v>
      </c>
    </row>
    <row r="70" spans="3:26" ht="15.5" x14ac:dyDescent="0.35">
      <c r="C70" t="s">
        <v>96</v>
      </c>
      <c r="D70" s="5">
        <v>-126184113857</v>
      </c>
      <c r="E70" s="5">
        <v>-130724528429</v>
      </c>
      <c r="F70" s="5">
        <v>-125482249266</v>
      </c>
      <c r="G70" s="5">
        <v>-123167852106</v>
      </c>
      <c r="I70" s="5">
        <v>-411148725617</v>
      </c>
      <c r="J70" s="5">
        <v>-330728161613</v>
      </c>
      <c r="K70" s="5">
        <v>-299475692169</v>
      </c>
      <c r="L70" s="5">
        <v>-269972811168</v>
      </c>
      <c r="M70" s="5">
        <v>-491928955246</v>
      </c>
      <c r="N70" s="5">
        <v>-517074600537</v>
      </c>
      <c r="O70" s="5">
        <v>-530452085762</v>
      </c>
      <c r="P70" s="5">
        <v>-430285154285</v>
      </c>
      <c r="Q70" s="5">
        <v>-543808285622</v>
      </c>
      <c r="R70" s="5">
        <v>-496649401247</v>
      </c>
      <c r="S70" s="5">
        <v>-477716052296</v>
      </c>
      <c r="T70" s="5">
        <v>-401632061557</v>
      </c>
      <c r="U70" s="5">
        <v>-115895065933</v>
      </c>
      <c r="V70" s="5">
        <v>-35383319192</v>
      </c>
      <c r="W70" s="5">
        <v>-33889331822</v>
      </c>
      <c r="X70" s="5">
        <v>-6492517026</v>
      </c>
      <c r="Y70" s="5">
        <v>-50708106626</v>
      </c>
      <c r="Z70" s="5">
        <v>9901498500</v>
      </c>
    </row>
    <row r="71" spans="3:26" ht="15.5" x14ac:dyDescent="0.35">
      <c r="C71" t="s">
        <v>28</v>
      </c>
      <c r="D71" s="5">
        <v>-239213891017</v>
      </c>
      <c r="E71" s="5">
        <v>-197028521411</v>
      </c>
      <c r="F71" s="5">
        <v>-359183139577</v>
      </c>
      <c r="G71" s="5">
        <v>47436154591</v>
      </c>
      <c r="I71" s="5">
        <v>254157870869</v>
      </c>
      <c r="J71" s="5">
        <v>-683124767008</v>
      </c>
      <c r="K71" s="5">
        <v>-102289252312</v>
      </c>
      <c r="L71" s="5">
        <v>27400849808</v>
      </c>
      <c r="M71" s="5">
        <v>-33570173699</v>
      </c>
      <c r="N71" s="5">
        <v>-1730139904433</v>
      </c>
      <c r="O71" s="5">
        <v>468191417547</v>
      </c>
      <c r="P71" s="5">
        <v>78564470317</v>
      </c>
      <c r="Q71" s="5">
        <v>676791362305</v>
      </c>
      <c r="R71" s="5">
        <v>550569253448</v>
      </c>
      <c r="S71" s="5">
        <v>960109200223</v>
      </c>
      <c r="T71" s="5">
        <v>847159048541</v>
      </c>
      <c r="U71" s="5">
        <v>2548597657571</v>
      </c>
      <c r="V71" s="5">
        <v>311607099170</v>
      </c>
      <c r="W71" s="5">
        <v>116143435198</v>
      </c>
      <c r="X71" s="5">
        <v>51926275566</v>
      </c>
      <c r="Y71" s="5">
        <v>15344117427</v>
      </c>
      <c r="Z71" s="5">
        <v>44226835924</v>
      </c>
    </row>
    <row r="72" spans="3:26" ht="15.5" x14ac:dyDescent="0.35">
      <c r="C72" t="s">
        <v>27</v>
      </c>
      <c r="D72" s="5">
        <v>-1443396900</v>
      </c>
      <c r="E72" s="5">
        <v>-6455779750</v>
      </c>
      <c r="F72" s="5">
        <v>-2951132800</v>
      </c>
      <c r="G72" s="5">
        <v>-2032416760</v>
      </c>
      <c r="I72" s="5">
        <v>-13037279070</v>
      </c>
      <c r="J72" s="5">
        <v>-7730299128</v>
      </c>
      <c r="K72" s="5">
        <v>-2551882063</v>
      </c>
      <c r="L72" s="5">
        <v>-7230120563</v>
      </c>
      <c r="M72" s="5">
        <v>-8423933085</v>
      </c>
      <c r="N72" s="5">
        <v>-33740159695</v>
      </c>
      <c r="O72" s="5">
        <v>-58588639689</v>
      </c>
      <c r="P72" s="5">
        <v>-53298606456</v>
      </c>
      <c r="Q72" s="5">
        <v>-62017754259</v>
      </c>
      <c r="R72" s="5">
        <v>-49219580260</v>
      </c>
      <c r="S72" s="5">
        <v>-86689004265</v>
      </c>
      <c r="T72" s="5">
        <v>-135947450606</v>
      </c>
      <c r="U72" s="5">
        <v>-96911187293</v>
      </c>
      <c r="V72" s="5">
        <v>-51132218571</v>
      </c>
      <c r="W72" s="5">
        <v>-24097695017</v>
      </c>
      <c r="X72" s="5">
        <v>-13329243667</v>
      </c>
      <c r="Y72" s="5">
        <v>-12988661685</v>
      </c>
      <c r="Z72" s="5">
        <v>-41844528142</v>
      </c>
    </row>
    <row r="73" spans="3:26" ht="15.5" x14ac:dyDescent="0.35">
      <c r="C73" t="s">
        <v>452</v>
      </c>
      <c r="D73" s="5">
        <v>-1443396900</v>
      </c>
      <c r="E73" s="5">
        <v>1341778460</v>
      </c>
      <c r="F73" s="5">
        <v>-2951132800</v>
      </c>
      <c r="G73" s="5">
        <v>-2032416760</v>
      </c>
      <c r="I73" s="5">
        <v>-5239720860</v>
      </c>
      <c r="J73" s="5">
        <v>-7422066846</v>
      </c>
      <c r="K73" s="5">
        <v>-10663119598</v>
      </c>
      <c r="L73" s="5">
        <v>-7403559669</v>
      </c>
      <c r="M73" s="5">
        <v>-8133991489</v>
      </c>
      <c r="N73" s="5">
        <v>-33382277185</v>
      </c>
      <c r="O73" s="5">
        <v>-59549811004</v>
      </c>
      <c r="P73" s="5">
        <v>-52474295336</v>
      </c>
      <c r="Q73" s="5">
        <v>-44667641012</v>
      </c>
      <c r="R73" s="5">
        <v>-48746234724</v>
      </c>
      <c r="S73" s="5">
        <v>-45574442196</v>
      </c>
      <c r="T73" s="5">
        <v>-143042310171</v>
      </c>
      <c r="U73" s="5">
        <v>-91117883920</v>
      </c>
      <c r="V73" s="5">
        <v>-51132218571</v>
      </c>
      <c r="W73" s="5">
        <v>-24097695017</v>
      </c>
      <c r="X73" s="5">
        <v>-13329243667</v>
      </c>
      <c r="Y73" s="5">
        <v>-12988661685</v>
      </c>
      <c r="Z73" s="5">
        <v>-41844528142</v>
      </c>
    </row>
    <row r="74" spans="3:26" ht="15.5" x14ac:dyDescent="0.35">
      <c r="C74" t="s">
        <v>453</v>
      </c>
      <c r="E74" s="5">
        <v>-2828166509</v>
      </c>
      <c r="I74" s="5">
        <v>-2828166509</v>
      </c>
      <c r="J74" s="5">
        <v>-308232282</v>
      </c>
      <c r="K74" s="5">
        <v>8111237535</v>
      </c>
      <c r="L74" s="5">
        <v>173439106</v>
      </c>
      <c r="M74" s="5">
        <v>-289941596</v>
      </c>
      <c r="N74" s="5">
        <v>-357882510</v>
      </c>
      <c r="O74" s="5">
        <v>961171315</v>
      </c>
      <c r="P74" s="5">
        <v>-824311120</v>
      </c>
      <c r="Q74" s="5">
        <v>-17350113247</v>
      </c>
      <c r="R74" s="5">
        <v>-473345536</v>
      </c>
      <c r="S74" s="5">
        <v>-41114562069</v>
      </c>
      <c r="T74" s="5">
        <v>7094859565</v>
      </c>
      <c r="U74" s="5">
        <v>-5793303373</v>
      </c>
    </row>
    <row r="75" spans="3:26" ht="15.5" x14ac:dyDescent="0.35">
      <c r="C75" t="s">
        <v>454</v>
      </c>
      <c r="D75" s="5">
        <v>-1443396900</v>
      </c>
      <c r="E75" s="5">
        <v>-6455779750</v>
      </c>
      <c r="F75" s="5">
        <v>-2951132800</v>
      </c>
      <c r="G75" s="5">
        <v>-2032416760</v>
      </c>
      <c r="I75" s="5">
        <v>-13037279070</v>
      </c>
      <c r="J75" s="5">
        <v>-7730299128</v>
      </c>
      <c r="K75" s="5">
        <v>-2551882063</v>
      </c>
      <c r="L75" s="5">
        <v>-7230120563</v>
      </c>
      <c r="M75" s="5">
        <v>-8423933085</v>
      </c>
      <c r="N75" s="5">
        <v>-33740159695</v>
      </c>
      <c r="O75" s="5">
        <v>-58588639689</v>
      </c>
      <c r="P75" s="5">
        <v>-53298606456</v>
      </c>
      <c r="Q75" s="5">
        <v>-62017754259</v>
      </c>
      <c r="R75" s="5">
        <v>-49219580260</v>
      </c>
      <c r="S75" s="5">
        <v>-86689004265</v>
      </c>
      <c r="T75" s="5">
        <v>-135947450606</v>
      </c>
      <c r="U75" s="5">
        <v>-96911187293</v>
      </c>
      <c r="V75" s="5">
        <v>-51132218571</v>
      </c>
      <c r="W75" s="5">
        <v>-24097695017</v>
      </c>
      <c r="X75" s="5">
        <v>-13329243667</v>
      </c>
      <c r="Y75" s="5">
        <v>-12988661685</v>
      </c>
      <c r="Z75" s="5">
        <v>-41844528142</v>
      </c>
    </row>
    <row r="76" spans="3:26" ht="15.5" x14ac:dyDescent="0.35">
      <c r="C76" t="s">
        <v>374</v>
      </c>
      <c r="D76" s="5">
        <v>-240657287917</v>
      </c>
      <c r="E76" s="5">
        <v>-203484301161</v>
      </c>
      <c r="F76" s="5">
        <v>-362134272377</v>
      </c>
      <c r="G76" s="5">
        <v>45403737831</v>
      </c>
      <c r="I76" s="5">
        <v>241120591799</v>
      </c>
      <c r="J76" s="5">
        <v>-690855066136</v>
      </c>
      <c r="K76" s="5">
        <v>-104841134375</v>
      </c>
      <c r="L76" s="5">
        <v>20170729245</v>
      </c>
      <c r="M76" s="5">
        <v>-41994106784</v>
      </c>
      <c r="N76" s="5">
        <v>-1763880064128</v>
      </c>
      <c r="O76" s="5">
        <v>409602777858</v>
      </c>
      <c r="P76" s="5">
        <v>25265863861</v>
      </c>
      <c r="Q76" s="5">
        <v>614773608046</v>
      </c>
      <c r="R76" s="5">
        <v>501349673188</v>
      </c>
      <c r="S76" s="5">
        <v>873420195958</v>
      </c>
      <c r="T76" s="5">
        <v>711211597935</v>
      </c>
      <c r="U76" s="5">
        <v>2451686470278</v>
      </c>
      <c r="V76" s="5">
        <v>260474880599</v>
      </c>
      <c r="W76" s="5">
        <v>92045740181</v>
      </c>
      <c r="X76" s="5">
        <v>38597031899</v>
      </c>
      <c r="Y76" s="5">
        <v>2355455742</v>
      </c>
      <c r="Z76" s="5">
        <v>2382307782</v>
      </c>
    </row>
    <row r="77" spans="3:26" ht="15.5" x14ac:dyDescent="0.35">
      <c r="C77" t="s">
        <v>455</v>
      </c>
      <c r="X77" s="5">
        <v>4609002</v>
      </c>
    </row>
    <row r="78" spans="3:26" ht="15.5" x14ac:dyDescent="0.35">
      <c r="C78" t="s">
        <v>97</v>
      </c>
      <c r="D78" s="5">
        <v>-240657287917</v>
      </c>
      <c r="E78" s="5">
        <v>-203484301161</v>
      </c>
      <c r="F78" s="5">
        <v>-362134272377</v>
      </c>
      <c r="G78" s="5">
        <v>45403737831</v>
      </c>
      <c r="I78" s="5">
        <v>241120591799</v>
      </c>
      <c r="J78" s="5">
        <v>-690855066136</v>
      </c>
      <c r="K78" s="5">
        <v>-104841134375</v>
      </c>
      <c r="L78" s="5">
        <v>20170729245</v>
      </c>
      <c r="M78" s="5">
        <v>-41994106784</v>
      </c>
      <c r="N78" s="5">
        <v>-1763880064128</v>
      </c>
      <c r="O78" s="5">
        <v>409602777858</v>
      </c>
      <c r="P78" s="5">
        <v>25265863861</v>
      </c>
      <c r="Q78" s="5">
        <v>614773608046</v>
      </c>
      <c r="R78" s="5">
        <v>501349673188</v>
      </c>
      <c r="S78" s="5">
        <v>873420195958</v>
      </c>
      <c r="T78" s="5">
        <v>711211597935</v>
      </c>
      <c r="U78" s="5">
        <v>2451686470278</v>
      </c>
      <c r="V78" s="5">
        <v>260474880599</v>
      </c>
      <c r="W78" s="5">
        <v>92045740181</v>
      </c>
      <c r="X78" s="5">
        <v>38601640901</v>
      </c>
      <c r="Y78" s="5">
        <v>2355455742</v>
      </c>
      <c r="Z78" s="5">
        <v>2382307782</v>
      </c>
    </row>
    <row r="79" spans="3:26" ht="15.5" x14ac:dyDescent="0.35">
      <c r="C79" t="s">
        <v>98</v>
      </c>
      <c r="D79" s="5">
        <v>21377600326</v>
      </c>
      <c r="E79" s="5">
        <v>8206022225</v>
      </c>
      <c r="F79" s="5">
        <v>45482677347</v>
      </c>
      <c r="G79" s="5">
        <v>-39438829149</v>
      </c>
      <c r="I79" s="5">
        <v>42101048912</v>
      </c>
      <c r="J79" s="5">
        <v>27407671711</v>
      </c>
      <c r="K79" s="5">
        <v>-6365637945</v>
      </c>
      <c r="L79" s="5">
        <v>21264914784</v>
      </c>
      <c r="M79" s="5">
        <v>5883621680</v>
      </c>
      <c r="N79" s="5">
        <v>2139280415</v>
      </c>
      <c r="O79" s="5">
        <v>11069473524</v>
      </c>
      <c r="P79" s="5">
        <v>-5228879628</v>
      </c>
      <c r="Q79" s="5">
        <v>-17848903888</v>
      </c>
      <c r="R79" s="5">
        <v>329686298</v>
      </c>
      <c r="S79" s="5">
        <v>11785834396</v>
      </c>
      <c r="T79" s="5">
        <v>6858927849</v>
      </c>
    </row>
    <row r="80" spans="3:26" ht="15.5" x14ac:dyDescent="0.35">
      <c r="C80" t="s">
        <v>99</v>
      </c>
      <c r="D80" s="5">
        <v>-219279687591</v>
      </c>
      <c r="E80" s="5">
        <v>-195278278936</v>
      </c>
      <c r="F80" s="5">
        <v>-316651595030</v>
      </c>
      <c r="G80" s="5">
        <v>5964908682</v>
      </c>
      <c r="I80" s="5">
        <v>283221640711</v>
      </c>
      <c r="J80" s="5">
        <v>-663447394425</v>
      </c>
      <c r="K80" s="5">
        <v>-111206772320</v>
      </c>
      <c r="L80" s="5">
        <v>41435644029</v>
      </c>
      <c r="M80" s="5">
        <v>-36110485104</v>
      </c>
      <c r="N80" s="5">
        <v>-1761740783713</v>
      </c>
      <c r="O80" s="5">
        <v>420672251382</v>
      </c>
      <c r="P80" s="5">
        <v>20036984233</v>
      </c>
      <c r="Q80" s="5">
        <v>596924704158</v>
      </c>
      <c r="R80" s="5">
        <v>501679359486</v>
      </c>
      <c r="S80" s="5">
        <v>885206030354</v>
      </c>
      <c r="T80" s="5">
        <v>718070525784</v>
      </c>
      <c r="U80" s="5">
        <v>2451686470278</v>
      </c>
      <c r="V80" s="5">
        <v>260474880599</v>
      </c>
      <c r="W80" s="5">
        <v>92045740181</v>
      </c>
    </row>
    <row r="81" spans="2:26" ht="15.5" x14ac:dyDescent="0.35">
      <c r="C81" t="s">
        <v>100</v>
      </c>
      <c r="D81" s="5">
        <v>-240657287917</v>
      </c>
      <c r="E81" s="5">
        <v>-203484301161</v>
      </c>
      <c r="F81" s="5">
        <v>-362134272377</v>
      </c>
      <c r="G81" s="5">
        <v>45403737831</v>
      </c>
      <c r="I81" s="5">
        <v>241120591799</v>
      </c>
      <c r="J81" s="5">
        <v>-690855066136</v>
      </c>
      <c r="K81" s="5">
        <v>-104841134375</v>
      </c>
      <c r="L81" s="5">
        <v>20170729245</v>
      </c>
      <c r="M81" s="5">
        <v>-41994106784</v>
      </c>
      <c r="N81" s="5">
        <v>-1763880064128</v>
      </c>
      <c r="O81" s="5">
        <v>409602777858</v>
      </c>
      <c r="P81" s="5">
        <v>25265863861</v>
      </c>
      <c r="Q81" s="5">
        <v>614773608046</v>
      </c>
      <c r="R81" s="5">
        <v>501349673188</v>
      </c>
      <c r="S81" s="5">
        <v>873420195958</v>
      </c>
      <c r="T81" s="5">
        <v>711211597935</v>
      </c>
      <c r="U81" s="5">
        <v>2451686470278</v>
      </c>
      <c r="V81" s="5">
        <v>260474880599</v>
      </c>
      <c r="W81" s="5">
        <v>92045740181</v>
      </c>
      <c r="X81" s="5">
        <v>38601640901</v>
      </c>
      <c r="Y81" s="5">
        <v>2355455742</v>
      </c>
      <c r="Z81" s="5">
        <v>2382307782</v>
      </c>
    </row>
    <row r="82" spans="2:26" ht="15.5" x14ac:dyDescent="0.35">
      <c r="C82" t="s">
        <v>7</v>
      </c>
      <c r="D82" s="5">
        <v>-219135924310</v>
      </c>
      <c r="E82" s="5">
        <v>-195128923893</v>
      </c>
      <c r="F82" s="5">
        <v>-316502363522</v>
      </c>
      <c r="G82" s="5">
        <v>6114286034</v>
      </c>
      <c r="I82" s="5">
        <v>283813954702</v>
      </c>
      <c r="J82" s="5">
        <v>-662864504799</v>
      </c>
      <c r="K82" s="5">
        <v>-108340094957</v>
      </c>
      <c r="L82" s="5">
        <v>41435644029</v>
      </c>
      <c r="M82" s="5">
        <v>-36110485104</v>
      </c>
      <c r="N82" s="5">
        <v>-1761740783713</v>
      </c>
      <c r="O82" s="5">
        <v>420672251382</v>
      </c>
      <c r="P82" s="5">
        <v>20036984233</v>
      </c>
      <c r="Q82" s="5">
        <v>596924704158</v>
      </c>
      <c r="R82" s="5">
        <v>501679359486</v>
      </c>
      <c r="S82" s="5">
        <v>885206030354</v>
      </c>
      <c r="T82" s="5">
        <v>718127376799</v>
      </c>
      <c r="U82" s="5">
        <v>2451761413558</v>
      </c>
      <c r="V82" s="5">
        <v>260520634812</v>
      </c>
      <c r="W82" s="5">
        <v>92072437053</v>
      </c>
    </row>
    <row r="83" spans="2:26" ht="15.5" x14ac:dyDescent="0.35">
      <c r="C83" t="s">
        <v>691</v>
      </c>
      <c r="D83" s="5">
        <v>-143763281</v>
      </c>
      <c r="E83" s="5">
        <v>-149355043</v>
      </c>
      <c r="F83" s="5">
        <v>-149231508</v>
      </c>
      <c r="G83" s="5">
        <v>-149377352</v>
      </c>
      <c r="I83" s="5">
        <v>-592313991</v>
      </c>
      <c r="J83" s="5">
        <v>-582889626</v>
      </c>
      <c r="K83" s="5">
        <v>-2866677363</v>
      </c>
      <c r="T83" s="5">
        <v>-56851015</v>
      </c>
      <c r="U83" s="5">
        <v>-74943280</v>
      </c>
      <c r="V83" s="5">
        <v>-45754213</v>
      </c>
      <c r="W83" s="5">
        <v>-26696872</v>
      </c>
    </row>
    <row r="84" spans="2:26" ht="15.5" x14ac:dyDescent="0.35">
      <c r="C84" t="s">
        <v>101</v>
      </c>
      <c r="D84" s="5">
        <v>-240657287917</v>
      </c>
      <c r="E84" s="5">
        <v>-203484301161</v>
      </c>
      <c r="F84" s="5">
        <v>-362134272377</v>
      </c>
      <c r="G84" s="5">
        <v>45403737831</v>
      </c>
      <c r="I84" s="5">
        <v>241120591799</v>
      </c>
      <c r="J84" s="5">
        <v>-690855066136</v>
      </c>
      <c r="K84" s="5">
        <v>-104841134375</v>
      </c>
      <c r="L84" s="5">
        <v>20170729245</v>
      </c>
      <c r="M84" s="5">
        <v>-41994106784</v>
      </c>
      <c r="N84" s="5">
        <v>-1763880064128</v>
      </c>
      <c r="O84" s="5">
        <v>409602777858</v>
      </c>
      <c r="P84" s="5">
        <v>25265863861</v>
      </c>
      <c r="Q84" s="5">
        <v>614773608046</v>
      </c>
      <c r="R84" s="5">
        <v>501349673188</v>
      </c>
      <c r="S84" s="5">
        <v>873420195958</v>
      </c>
      <c r="T84" s="5">
        <v>711211597935</v>
      </c>
      <c r="U84" s="5">
        <v>2451686470278</v>
      </c>
      <c r="V84" s="5">
        <v>260474880599</v>
      </c>
      <c r="W84" s="5">
        <v>92045740181</v>
      </c>
      <c r="X84" s="5">
        <v>38601640901</v>
      </c>
      <c r="Y84" s="5">
        <v>2355455742</v>
      </c>
      <c r="Z84" s="5">
        <v>2382307782</v>
      </c>
    </row>
    <row r="85" spans="2:26" ht="15.5" x14ac:dyDescent="0.35">
      <c r="C85" t="s">
        <v>102</v>
      </c>
      <c r="D85" s="5">
        <v>-219279687591</v>
      </c>
      <c r="E85" s="5">
        <v>-195278278936</v>
      </c>
      <c r="F85" s="5">
        <v>-316651595030</v>
      </c>
      <c r="G85" s="5">
        <v>5964908682</v>
      </c>
      <c r="I85" s="5">
        <v>283221640711</v>
      </c>
      <c r="J85" s="5">
        <v>-663447394425</v>
      </c>
      <c r="K85" s="5">
        <v>-111206772320</v>
      </c>
      <c r="L85" s="5">
        <v>41435644029</v>
      </c>
      <c r="M85" s="5">
        <v>-36110485104</v>
      </c>
      <c r="N85" s="5">
        <v>-1761740783713</v>
      </c>
      <c r="O85" s="5">
        <v>420672251382</v>
      </c>
      <c r="P85" s="5">
        <v>20036984233</v>
      </c>
      <c r="Q85" s="5">
        <v>596924704158</v>
      </c>
      <c r="R85" s="5">
        <v>501679359486</v>
      </c>
      <c r="S85" s="5">
        <v>885206030354</v>
      </c>
      <c r="T85" s="5">
        <v>718070525784</v>
      </c>
      <c r="U85" s="5">
        <v>2451686470278</v>
      </c>
      <c r="V85" s="5">
        <v>260474880599</v>
      </c>
      <c r="W85" s="5">
        <v>92045740181</v>
      </c>
    </row>
    <row r="86" spans="2:26" ht="15.5" x14ac:dyDescent="0.35">
      <c r="C86" t="s">
        <v>103</v>
      </c>
      <c r="D86" s="5">
        <v>-219279687591</v>
      </c>
      <c r="E86" s="5">
        <v>-195278278936</v>
      </c>
      <c r="F86" s="5">
        <v>-316651595030</v>
      </c>
      <c r="G86" s="5">
        <v>5964908682</v>
      </c>
      <c r="I86" s="5">
        <v>283221640711</v>
      </c>
      <c r="J86" s="5">
        <v>-663447394425</v>
      </c>
      <c r="K86" s="5">
        <v>-111206772320</v>
      </c>
      <c r="L86" s="5">
        <v>41435644029</v>
      </c>
      <c r="M86" s="5">
        <v>-36110485104</v>
      </c>
      <c r="N86" s="5">
        <v>-1761740783713</v>
      </c>
      <c r="O86" s="5">
        <v>420672251382</v>
      </c>
      <c r="P86" s="5">
        <v>20036984233</v>
      </c>
      <c r="Q86" s="5">
        <v>596924704158</v>
      </c>
      <c r="R86" s="5">
        <v>501679359486</v>
      </c>
      <c r="S86" s="5">
        <v>885206030354</v>
      </c>
      <c r="T86" s="5">
        <v>718070525784</v>
      </c>
      <c r="U86" s="5">
        <v>2451686470278</v>
      </c>
      <c r="V86" s="5">
        <v>260474880599</v>
      </c>
      <c r="W86" s="5">
        <v>92045740181</v>
      </c>
    </row>
    <row r="88" spans="2:26" ht="15.5" x14ac:dyDescent="0.35">
      <c r="B88" t="s">
        <v>104</v>
      </c>
      <c r="C88" t="s">
        <v>105</v>
      </c>
    </row>
    <row r="89" spans="2:26" ht="15.5" x14ac:dyDescent="0.35">
      <c r="C89" t="s">
        <v>106</v>
      </c>
    </row>
    <row r="90" spans="2:26" ht="15.5" x14ac:dyDescent="0.35">
      <c r="C90" t="s">
        <v>19</v>
      </c>
      <c r="D90" s="5">
        <v>188955079621</v>
      </c>
      <c r="E90" s="5">
        <v>164189251418</v>
      </c>
      <c r="F90" s="5">
        <v>61742681916</v>
      </c>
      <c r="G90" s="5">
        <v>58572680089</v>
      </c>
      <c r="I90" s="5">
        <v>164189251418</v>
      </c>
      <c r="J90" s="5">
        <v>190522197367</v>
      </c>
      <c r="K90" s="5">
        <v>185364109069</v>
      </c>
      <c r="L90" s="5">
        <v>131726756210</v>
      </c>
      <c r="M90" s="5">
        <v>1111920218776</v>
      </c>
      <c r="N90" s="5">
        <v>214674914075</v>
      </c>
      <c r="O90" s="5">
        <v>553863157768</v>
      </c>
      <c r="P90" s="5">
        <v>555465023300</v>
      </c>
      <c r="Q90" s="5">
        <v>1075119346654</v>
      </c>
      <c r="R90" s="5">
        <v>398848586075</v>
      </c>
      <c r="S90" s="5">
        <v>518620338294</v>
      </c>
      <c r="T90" s="5">
        <v>582506875704</v>
      </c>
      <c r="U90" s="5">
        <v>511884602460</v>
      </c>
      <c r="V90" s="5">
        <v>1065857565523</v>
      </c>
      <c r="W90" s="5">
        <v>94034608289</v>
      </c>
      <c r="X90" s="5">
        <v>74190948953</v>
      </c>
      <c r="Y90" s="5">
        <v>25346109138</v>
      </c>
      <c r="Z90" s="5">
        <v>31570936080</v>
      </c>
    </row>
    <row r="91" spans="2:26" ht="15.5" x14ac:dyDescent="0.35">
      <c r="C91" t="s">
        <v>458</v>
      </c>
      <c r="Q91" s="5">
        <v>425000000</v>
      </c>
      <c r="R91" s="5">
        <v>935000000</v>
      </c>
      <c r="S91" s="5">
        <v>1181500000</v>
      </c>
      <c r="T91" s="5">
        <v>5737500000</v>
      </c>
      <c r="U91" s="5">
        <v>32095000000</v>
      </c>
    </row>
    <row r="92" spans="2:26" ht="15.5" x14ac:dyDescent="0.35">
      <c r="C92" t="s">
        <v>562</v>
      </c>
    </row>
    <row r="93" spans="2:26" ht="15.5" x14ac:dyDescent="0.35">
      <c r="C93" t="s">
        <v>110</v>
      </c>
      <c r="D93" s="5">
        <v>101529221975</v>
      </c>
      <c r="E93" s="5">
        <v>103266242010</v>
      </c>
      <c r="F93" s="5">
        <v>99470136033</v>
      </c>
      <c r="G93" s="5">
        <v>98010271399</v>
      </c>
      <c r="I93" s="5">
        <v>103266242010</v>
      </c>
      <c r="J93" s="5">
        <v>98424228376</v>
      </c>
      <c r="K93" s="5">
        <v>97092969088</v>
      </c>
      <c r="L93" s="5">
        <v>119926080296</v>
      </c>
      <c r="M93" s="5">
        <v>122768342049</v>
      </c>
      <c r="N93" s="5">
        <v>130435846494</v>
      </c>
      <c r="O93" s="5">
        <v>1155042123744</v>
      </c>
      <c r="P93" s="5">
        <v>700957919993</v>
      </c>
      <c r="Q93" s="5">
        <v>746887430550</v>
      </c>
      <c r="R93" s="5">
        <v>2169407729860</v>
      </c>
      <c r="S93" s="5">
        <v>1485131670267</v>
      </c>
      <c r="T93" s="5">
        <v>434514586000</v>
      </c>
      <c r="U93" s="5">
        <v>350863107622</v>
      </c>
      <c r="V93" s="5">
        <v>363040259636</v>
      </c>
      <c r="W93" s="5">
        <v>258167729332</v>
      </c>
      <c r="X93" s="5">
        <v>263829326402</v>
      </c>
      <c r="Y93" s="5">
        <v>212057661392</v>
      </c>
      <c r="Z93" s="5">
        <v>308582505992</v>
      </c>
    </row>
    <row r="94" spans="2:26" ht="15.5" x14ac:dyDescent="0.35">
      <c r="C94" t="s">
        <v>108</v>
      </c>
      <c r="D94" s="5">
        <v>958102271214</v>
      </c>
      <c r="E94" s="5">
        <v>896158145902</v>
      </c>
      <c r="F94" s="5">
        <v>948967071949</v>
      </c>
      <c r="G94" s="5">
        <v>904953624271</v>
      </c>
      <c r="I94" s="5">
        <v>896158145902</v>
      </c>
      <c r="J94" s="5">
        <v>948585122108</v>
      </c>
      <c r="K94" s="5">
        <v>878392271317</v>
      </c>
      <c r="L94" s="5">
        <v>829517861840</v>
      </c>
      <c r="M94" s="5">
        <v>883471573803</v>
      </c>
      <c r="N94" s="5">
        <v>1171337667568</v>
      </c>
      <c r="O94" s="5">
        <v>951058176881</v>
      </c>
      <c r="P94" s="5">
        <v>784178879496</v>
      </c>
      <c r="Q94" s="5">
        <v>771786468064</v>
      </c>
      <c r="R94" s="5">
        <v>1026457898008</v>
      </c>
      <c r="S94" s="5">
        <v>707443452243</v>
      </c>
      <c r="T94" s="5">
        <v>527110001193</v>
      </c>
      <c r="U94" s="5">
        <v>342964430246</v>
      </c>
      <c r="V94" s="5">
        <v>140525989177</v>
      </c>
      <c r="W94" s="5">
        <v>86743832762</v>
      </c>
      <c r="X94" s="5">
        <v>22502939202</v>
      </c>
      <c r="Y94" s="5">
        <v>31094449977</v>
      </c>
      <c r="Z94" s="5">
        <v>47480842688</v>
      </c>
    </row>
    <row r="95" spans="2:26" ht="15.5" x14ac:dyDescent="0.35">
      <c r="C95" t="s">
        <v>107</v>
      </c>
      <c r="Y95" s="5">
        <v>70927464</v>
      </c>
      <c r="Z95" s="5">
        <v>67590082</v>
      </c>
    </row>
    <row r="96" spans="2:26" ht="15.5" x14ac:dyDescent="0.35">
      <c r="C96" t="s">
        <v>111</v>
      </c>
      <c r="D96" s="5">
        <v>101529221975</v>
      </c>
      <c r="E96" s="5">
        <v>103266242010</v>
      </c>
      <c r="F96" s="5">
        <v>99470136033</v>
      </c>
      <c r="G96" s="5">
        <v>98010271399</v>
      </c>
      <c r="I96" s="5">
        <v>103266242010</v>
      </c>
      <c r="J96" s="5">
        <v>98424228376</v>
      </c>
      <c r="K96" s="5">
        <v>97092969088</v>
      </c>
      <c r="L96" s="5">
        <v>119926080296</v>
      </c>
      <c r="M96" s="5">
        <v>122768342049</v>
      </c>
      <c r="N96" s="5">
        <v>130435846494</v>
      </c>
      <c r="O96" s="5">
        <v>1155042123744</v>
      </c>
      <c r="P96" s="5">
        <v>700957919993</v>
      </c>
      <c r="Q96" s="5">
        <v>746887430550</v>
      </c>
      <c r="R96" s="5">
        <v>2169407729860</v>
      </c>
      <c r="S96" s="5">
        <v>1485131670267</v>
      </c>
      <c r="T96" s="5">
        <v>434514586000</v>
      </c>
      <c r="U96" s="5">
        <v>350863107622</v>
      </c>
      <c r="V96" s="5">
        <v>363040259636</v>
      </c>
      <c r="W96" s="5">
        <v>258167729332</v>
      </c>
      <c r="X96" s="5">
        <v>263829326402</v>
      </c>
      <c r="Y96" s="5">
        <v>212057661392</v>
      </c>
      <c r="Z96" s="5">
        <v>308582505992</v>
      </c>
    </row>
    <row r="97" spans="3:26" ht="15.5" x14ac:dyDescent="0.35">
      <c r="C97" t="s">
        <v>112</v>
      </c>
    </row>
    <row r="98" spans="3:26" ht="15.5" x14ac:dyDescent="0.35">
      <c r="C98" t="s">
        <v>113</v>
      </c>
    </row>
    <row r="99" spans="3:26" ht="15.5" x14ac:dyDescent="0.35">
      <c r="C99" t="s">
        <v>114</v>
      </c>
      <c r="D99" s="5">
        <v>2296950006248</v>
      </c>
      <c r="E99" s="5">
        <v>2437289217057</v>
      </c>
      <c r="F99" s="5">
        <v>2217562612595</v>
      </c>
      <c r="G99" s="5">
        <v>2130207834530</v>
      </c>
      <c r="I99" s="5">
        <v>2437289217057</v>
      </c>
      <c r="J99" s="5">
        <v>2251489729446</v>
      </c>
      <c r="K99" s="5">
        <v>2445636857352</v>
      </c>
      <c r="L99" s="5">
        <v>2048248350224</v>
      </c>
      <c r="M99" s="5">
        <v>2028923216963</v>
      </c>
      <c r="N99" s="5">
        <v>1911180743984</v>
      </c>
      <c r="O99" s="5">
        <v>1274147970374</v>
      </c>
      <c r="P99" s="5">
        <v>1237785306803</v>
      </c>
      <c r="Q99" s="5">
        <v>1287399447464</v>
      </c>
      <c r="R99" s="5">
        <v>1252848043333</v>
      </c>
      <c r="S99" s="5">
        <v>850914211062</v>
      </c>
      <c r="T99" s="5">
        <v>924431530063</v>
      </c>
      <c r="U99" s="5">
        <v>1042753160220</v>
      </c>
      <c r="V99" s="5">
        <v>438397558308</v>
      </c>
      <c r="W99" s="5">
        <v>463028849649</v>
      </c>
      <c r="X99" s="5">
        <v>223228796051</v>
      </c>
      <c r="Y99" s="5">
        <v>215396117409</v>
      </c>
      <c r="Z99" s="5">
        <v>244402725674</v>
      </c>
    </row>
    <row r="100" spans="3:26" ht="15.5" x14ac:dyDescent="0.35">
      <c r="C100" t="s">
        <v>95</v>
      </c>
      <c r="D100" s="5">
        <v>-43475737370</v>
      </c>
      <c r="E100" s="5">
        <v>-64853337696</v>
      </c>
      <c r="F100" s="5">
        <v>-71048807692</v>
      </c>
      <c r="G100" s="5">
        <v>-116531485039</v>
      </c>
      <c r="I100" s="5">
        <v>-64853337696</v>
      </c>
      <c r="J100" s="5">
        <v>-104943834379</v>
      </c>
      <c r="K100" s="5">
        <v>-125918607492</v>
      </c>
      <c r="L100" s="5">
        <v>-118434642767</v>
      </c>
      <c r="M100" s="5">
        <v>-135058028717</v>
      </c>
      <c r="N100" s="5">
        <v>-134747791282</v>
      </c>
      <c r="O100" s="5">
        <v>-138848739147</v>
      </c>
      <c r="P100" s="5">
        <v>-151206515813</v>
      </c>
      <c r="Q100" s="5">
        <v>-22410808442</v>
      </c>
      <c r="R100" s="5">
        <v>11545257151</v>
      </c>
      <c r="S100" s="5">
        <v>14228449276</v>
      </c>
      <c r="T100" s="5">
        <v>4854843160</v>
      </c>
      <c r="U100" s="5">
        <v>6157597715</v>
      </c>
      <c r="V100" s="5">
        <v>-8105811614</v>
      </c>
      <c r="W100" s="5">
        <v>8154768017</v>
      </c>
      <c r="X100" s="5">
        <v>26687271318</v>
      </c>
    </row>
    <row r="101" spans="3:26" ht="15.5" x14ac:dyDescent="0.35">
      <c r="C101" t="s">
        <v>115</v>
      </c>
      <c r="D101" s="5">
        <v>2796248071775</v>
      </c>
      <c r="E101" s="5">
        <v>2919241885852</v>
      </c>
      <c r="F101" s="5">
        <v>2585858518217</v>
      </c>
      <c r="G101" s="5">
        <v>2483934081270</v>
      </c>
      <c r="I101" s="5">
        <v>2919241885852</v>
      </c>
      <c r="J101" s="5">
        <v>2756095361540</v>
      </c>
      <c r="K101" s="5">
        <v>2902172279779</v>
      </c>
      <c r="L101" s="5">
        <v>2455645610545</v>
      </c>
      <c r="M101" s="5">
        <v>3395447292615</v>
      </c>
      <c r="N101" s="5">
        <v>2388191472756</v>
      </c>
      <c r="O101" s="5">
        <v>3861731207805</v>
      </c>
      <c r="P101" s="5">
        <v>3379233815963</v>
      </c>
      <c r="Q101" s="5">
        <v>3158284474516</v>
      </c>
      <c r="R101" s="5">
        <v>3921828260101</v>
      </c>
      <c r="S101" s="5">
        <v>3145580271086</v>
      </c>
      <c r="T101" s="5">
        <v>2061415313134</v>
      </c>
      <c r="U101" s="5">
        <v>2036868531503</v>
      </c>
      <c r="V101" s="5">
        <v>1940276898305</v>
      </c>
      <c r="W101" s="5">
        <v>850173171723</v>
      </c>
      <c r="X101" s="5">
        <v>590373822272</v>
      </c>
      <c r="Y101" s="5">
        <v>467160027982</v>
      </c>
      <c r="Z101" s="5">
        <v>606544012255</v>
      </c>
    </row>
    <row r="102" spans="3:26" ht="15.5" x14ac:dyDescent="0.35">
      <c r="C102" t="s">
        <v>116</v>
      </c>
    </row>
    <row r="103" spans="3:26" ht="15.5" x14ac:dyDescent="0.35">
      <c r="C103" t="s">
        <v>118</v>
      </c>
      <c r="D103" s="5">
        <v>1170108600071</v>
      </c>
      <c r="E103" s="5">
        <v>1182146502440</v>
      </c>
      <c r="F103" s="5">
        <v>1224285652546</v>
      </c>
      <c r="G103" s="5">
        <v>1240737586956</v>
      </c>
      <c r="I103" s="5">
        <v>1182146502440</v>
      </c>
      <c r="J103" s="5">
        <v>1256827073205</v>
      </c>
      <c r="K103" s="5">
        <v>1299386781669</v>
      </c>
      <c r="L103" s="5">
        <v>1268972579746</v>
      </c>
      <c r="M103" s="5">
        <v>1318241843307</v>
      </c>
      <c r="N103" s="5">
        <v>1380376024025</v>
      </c>
      <c r="O103" s="5">
        <v>1409327415633</v>
      </c>
      <c r="P103" s="5">
        <v>1367323295972</v>
      </c>
      <c r="Q103" s="5">
        <v>1322677200220</v>
      </c>
      <c r="R103" s="5">
        <v>1174120190110</v>
      </c>
      <c r="S103" s="5">
        <v>1128136315008</v>
      </c>
      <c r="T103" s="5">
        <v>1131195797401</v>
      </c>
      <c r="U103" s="5">
        <v>1142137535535</v>
      </c>
      <c r="V103" s="5">
        <v>421303042800</v>
      </c>
      <c r="W103" s="5">
        <v>124683075466</v>
      </c>
      <c r="X103" s="5">
        <v>123543123992</v>
      </c>
      <c r="Y103" s="5">
        <v>95237905190</v>
      </c>
      <c r="Z103" s="5">
        <v>102084387940</v>
      </c>
    </row>
    <row r="104" spans="3:26" ht="15.5" x14ac:dyDescent="0.35">
      <c r="C104" t="s">
        <v>376</v>
      </c>
      <c r="D104" s="5">
        <v>107747750701</v>
      </c>
      <c r="E104" s="5">
        <v>108277287279</v>
      </c>
      <c r="I104" s="5">
        <v>108277287279</v>
      </c>
    </row>
    <row r="105" spans="3:26" ht="15.5" x14ac:dyDescent="0.35">
      <c r="C105" t="s">
        <v>509</v>
      </c>
      <c r="D105" s="5">
        <v>6324506929438</v>
      </c>
      <c r="E105" s="5">
        <v>6211165738128</v>
      </c>
      <c r="F105" s="5">
        <v>6324708767601</v>
      </c>
      <c r="G105" s="5">
        <v>6420860885391</v>
      </c>
      <c r="I105" s="5">
        <v>6211165738128</v>
      </c>
      <c r="J105" s="5">
        <v>6353191581761</v>
      </c>
      <c r="K105" s="5">
        <v>6287169735322</v>
      </c>
      <c r="L105" s="5">
        <v>6634016590110</v>
      </c>
      <c r="M105" s="5">
        <v>6564616926153</v>
      </c>
      <c r="N105" s="5">
        <v>6468738147108</v>
      </c>
      <c r="O105" s="5">
        <v>5241078536212</v>
      </c>
      <c r="P105" s="5">
        <v>5133402052721</v>
      </c>
      <c r="Q105" s="5">
        <v>5644649202970</v>
      </c>
      <c r="R105" s="5">
        <v>5900860492455</v>
      </c>
      <c r="S105" s="5">
        <v>5483793408636</v>
      </c>
      <c r="T105" s="5">
        <v>4221021566155</v>
      </c>
      <c r="U105" s="5">
        <v>4213313690737</v>
      </c>
      <c r="V105" s="5">
        <v>1215530951610</v>
      </c>
      <c r="W105" s="5">
        <v>658303876089</v>
      </c>
      <c r="X105" s="5">
        <v>660760408270</v>
      </c>
      <c r="Y105" s="5">
        <v>626608633199</v>
      </c>
      <c r="Z105" s="5">
        <v>636185433235</v>
      </c>
    </row>
    <row r="106" spans="3:26" ht="15.5" x14ac:dyDescent="0.35">
      <c r="C106" t="s">
        <v>117</v>
      </c>
      <c r="D106" s="5">
        <v>5406449752</v>
      </c>
      <c r="E106" s="5">
        <v>5406449752</v>
      </c>
      <c r="F106" s="5">
        <v>8208391769</v>
      </c>
      <c r="G106" s="5">
        <v>8208391769</v>
      </c>
      <c r="I106" s="5">
        <v>5406449752</v>
      </c>
      <c r="J106" s="5">
        <v>8208391769</v>
      </c>
      <c r="K106" s="5">
        <v>8510393113</v>
      </c>
      <c r="L106" s="5">
        <v>519938569</v>
      </c>
      <c r="M106" s="5">
        <v>530511257</v>
      </c>
      <c r="N106" s="5">
        <v>719680437</v>
      </c>
      <c r="O106" s="5">
        <v>1042435965</v>
      </c>
      <c r="P106" s="5">
        <v>354791746</v>
      </c>
      <c r="Q106" s="5">
        <v>279862103</v>
      </c>
      <c r="R106" s="5">
        <v>260801457</v>
      </c>
      <c r="S106" s="5">
        <v>255732398</v>
      </c>
      <c r="T106" s="5">
        <v>258273331</v>
      </c>
      <c r="U106" s="5">
        <v>165619322</v>
      </c>
      <c r="V106" s="5">
        <v>4601227700</v>
      </c>
      <c r="W106" s="5">
        <v>27911533</v>
      </c>
      <c r="Y106" s="5">
        <v>294619121</v>
      </c>
      <c r="Z106" s="5">
        <v>1109622201</v>
      </c>
    </row>
    <row r="107" spans="3:26" ht="15.5" x14ac:dyDescent="0.35">
      <c r="C107" t="s">
        <v>119</v>
      </c>
      <c r="D107" s="5">
        <v>570691821929</v>
      </c>
      <c r="E107" s="5">
        <v>570691821929</v>
      </c>
      <c r="F107" s="5">
        <v>570691821929</v>
      </c>
      <c r="G107" s="5">
        <v>570691821929</v>
      </c>
      <c r="I107" s="5">
        <v>570691821929</v>
      </c>
      <c r="J107" s="5">
        <v>570691821929</v>
      </c>
      <c r="K107" s="5">
        <v>570691821929</v>
      </c>
      <c r="L107" s="5">
        <v>570691821929</v>
      </c>
      <c r="M107" s="5">
        <v>570691821929</v>
      </c>
      <c r="N107" s="5">
        <v>570691821929</v>
      </c>
      <c r="O107" s="5">
        <v>1141036812530</v>
      </c>
      <c r="P107" s="5">
        <v>1141036812530</v>
      </c>
      <c r="Q107" s="5">
        <v>1141036812530</v>
      </c>
      <c r="R107" s="5">
        <v>1141036812530</v>
      </c>
      <c r="S107" s="5">
        <v>1141036812530</v>
      </c>
      <c r="T107" s="5">
        <v>1366834264610</v>
      </c>
      <c r="U107" s="5">
        <v>1366834264610</v>
      </c>
    </row>
    <row r="108" spans="3:26" ht="15.5" x14ac:dyDescent="0.35">
      <c r="C108" t="s">
        <v>120</v>
      </c>
      <c r="D108" s="5">
        <v>10591549448158</v>
      </c>
      <c r="E108" s="5">
        <v>10531841546384</v>
      </c>
      <c r="F108" s="5">
        <v>10766601423777</v>
      </c>
      <c r="G108" s="5">
        <v>10857804056066</v>
      </c>
      <c r="I108" s="5">
        <v>10531841546384</v>
      </c>
      <c r="J108" s="5">
        <v>10805378961356</v>
      </c>
      <c r="K108" s="5">
        <v>10786765614560</v>
      </c>
      <c r="L108" s="5">
        <v>11072523264398</v>
      </c>
      <c r="M108" s="5">
        <v>11144091748180</v>
      </c>
      <c r="N108" s="5">
        <v>12461847917101</v>
      </c>
      <c r="O108" s="5">
        <v>12263826659678</v>
      </c>
      <c r="P108" s="5">
        <v>11848246166267</v>
      </c>
      <c r="Q108" s="5">
        <v>11441384862835</v>
      </c>
      <c r="R108" s="5">
        <v>10618280025078</v>
      </c>
      <c r="S108" s="5">
        <v>9697470394143</v>
      </c>
      <c r="T108" s="5">
        <v>8385492382048</v>
      </c>
      <c r="U108" s="5">
        <v>7610944548062</v>
      </c>
      <c r="V108" s="5">
        <v>2651643147708</v>
      </c>
      <c r="W108" s="5">
        <v>1560226416352</v>
      </c>
      <c r="X108" s="5">
        <v>1442270533943</v>
      </c>
      <c r="Y108" s="5">
        <v>1303544493792</v>
      </c>
      <c r="Z108" s="5">
        <v>1239715725529</v>
      </c>
    </row>
    <row r="109" spans="3:26" ht="15.5" x14ac:dyDescent="0.35">
      <c r="C109" t="s">
        <v>121</v>
      </c>
      <c r="D109" s="5">
        <v>13387797519933</v>
      </c>
      <c r="E109" s="5">
        <v>13451083432236</v>
      </c>
      <c r="F109" s="5">
        <v>13352459941994</v>
      </c>
      <c r="G109" s="5">
        <v>13341738137336</v>
      </c>
      <c r="I109" s="5">
        <v>13451083432236</v>
      </c>
      <c r="J109" s="5">
        <v>13561474322896</v>
      </c>
      <c r="K109" s="5">
        <v>13688937894339</v>
      </c>
      <c r="L109" s="5">
        <v>13528168874943</v>
      </c>
      <c r="M109" s="5">
        <v>14539539040795</v>
      </c>
      <c r="N109" s="5">
        <v>14850039389857</v>
      </c>
      <c r="O109" s="5">
        <v>16125557867483</v>
      </c>
      <c r="P109" s="5">
        <v>15227479982230</v>
      </c>
      <c r="Q109" s="5">
        <v>14599669337351</v>
      </c>
      <c r="R109" s="5">
        <v>14540108285179</v>
      </c>
      <c r="S109" s="5">
        <v>12843050665229</v>
      </c>
      <c r="T109" s="5">
        <v>10446907695182</v>
      </c>
      <c r="U109" s="5">
        <v>9647813079565</v>
      </c>
      <c r="V109" s="5">
        <v>4591920046013</v>
      </c>
      <c r="W109" s="5">
        <v>2410399588075</v>
      </c>
      <c r="X109" s="5">
        <v>2032644356215</v>
      </c>
      <c r="Y109" s="5">
        <v>1770704521774</v>
      </c>
      <c r="Z109" s="5">
        <v>1846259737784</v>
      </c>
    </row>
    <row r="110" spans="3:26" ht="15.5" x14ac:dyDescent="0.35">
      <c r="C110" t="s">
        <v>122</v>
      </c>
    </row>
    <row r="111" spans="3:26" ht="15.5" x14ac:dyDescent="0.35">
      <c r="C111" t="s">
        <v>123</v>
      </c>
    </row>
    <row r="112" spans="3:26" ht="15.5" x14ac:dyDescent="0.35">
      <c r="C112" t="s">
        <v>124</v>
      </c>
      <c r="D112" s="5">
        <v>4583579561591</v>
      </c>
      <c r="E112" s="5">
        <v>3457230201329</v>
      </c>
      <c r="F112" s="5">
        <v>3300526462993</v>
      </c>
      <c r="G112" s="5">
        <v>3135677796697</v>
      </c>
      <c r="I112" s="5">
        <v>3457230201329</v>
      </c>
      <c r="J112" s="5">
        <v>5650365420868</v>
      </c>
      <c r="K112" s="5">
        <v>3296584233486</v>
      </c>
      <c r="L112" s="5">
        <v>3054936013849</v>
      </c>
      <c r="M112" s="5">
        <v>3469212455512</v>
      </c>
      <c r="N112" s="5">
        <v>9295120926887</v>
      </c>
      <c r="O112" s="5">
        <v>2004495457707</v>
      </c>
      <c r="P112" s="5">
        <v>1539785994579</v>
      </c>
      <c r="Q112" s="5">
        <v>2374364859671</v>
      </c>
      <c r="R112" s="5">
        <v>2917040996619</v>
      </c>
      <c r="S112" s="5">
        <v>3150692483079</v>
      </c>
      <c r="T112" s="5">
        <v>1707369122496</v>
      </c>
      <c r="U112" s="5">
        <v>2441922958749</v>
      </c>
      <c r="V112" s="5">
        <v>1525673373156</v>
      </c>
      <c r="W112" s="5">
        <v>1208271394281</v>
      </c>
      <c r="X112" s="5">
        <v>906739759464</v>
      </c>
      <c r="Y112" s="5">
        <v>708880135059</v>
      </c>
      <c r="Z112" s="5">
        <v>788252946807</v>
      </c>
    </row>
    <row r="113" spans="3:26" ht="15.5" x14ac:dyDescent="0.35">
      <c r="C113" t="s">
        <v>125</v>
      </c>
    </row>
    <row r="114" spans="3:26" ht="15.5" x14ac:dyDescent="0.35">
      <c r="C114" t="s">
        <v>378</v>
      </c>
      <c r="D114" s="5">
        <v>367000000000</v>
      </c>
      <c r="E114" s="5">
        <v>362000000000</v>
      </c>
      <c r="F114" s="5">
        <v>350000000000</v>
      </c>
      <c r="G114" s="5">
        <v>350000000000</v>
      </c>
      <c r="I114" s="5">
        <v>362000000000</v>
      </c>
      <c r="J114" s="5">
        <v>380000000000</v>
      </c>
      <c r="K114" s="5">
        <v>380000000000</v>
      </c>
      <c r="L114" s="5">
        <v>230000000000</v>
      </c>
      <c r="M114" s="5">
        <v>30000000000</v>
      </c>
      <c r="P114" s="5">
        <v>36675000000</v>
      </c>
      <c r="Q114" s="5">
        <v>50000000000</v>
      </c>
      <c r="R114" s="5">
        <v>150000000000</v>
      </c>
      <c r="S114" s="5">
        <v>150000000000</v>
      </c>
      <c r="U114" s="5">
        <v>880570036969</v>
      </c>
      <c r="V114" s="5">
        <v>222832366511</v>
      </c>
      <c r="W114" s="5">
        <v>342573086880</v>
      </c>
      <c r="X114" s="5">
        <v>325675222869</v>
      </c>
      <c r="Y114" s="5">
        <v>162854617822</v>
      </c>
      <c r="Z114" s="5">
        <v>226190325210</v>
      </c>
    </row>
    <row r="115" spans="3:26" ht="15.5" x14ac:dyDescent="0.35">
      <c r="C115" t="s">
        <v>127</v>
      </c>
      <c r="S115" s="5">
        <v>77795199012</v>
      </c>
      <c r="T115" s="5">
        <v>58868327399</v>
      </c>
      <c r="U115" s="5">
        <v>84161273677</v>
      </c>
      <c r="V115" s="5">
        <v>110218845558</v>
      </c>
      <c r="W115" s="5">
        <v>98840624981</v>
      </c>
      <c r="X115" s="5">
        <v>36014856043</v>
      </c>
      <c r="Y115" s="5">
        <v>37344661543</v>
      </c>
      <c r="Z115" s="5">
        <v>35463004480</v>
      </c>
    </row>
    <row r="116" spans="3:26" ht="15.5" x14ac:dyDescent="0.35">
      <c r="C116" t="s">
        <v>128</v>
      </c>
      <c r="D116" s="5">
        <v>304530133371</v>
      </c>
      <c r="E116" s="5">
        <v>297881686862</v>
      </c>
      <c r="F116" s="5">
        <v>323386929132</v>
      </c>
      <c r="G116" s="5">
        <v>299179517458</v>
      </c>
      <c r="I116" s="5">
        <v>297881686862</v>
      </c>
      <c r="J116" s="5">
        <v>258692816784</v>
      </c>
      <c r="K116" s="5">
        <v>245199760209</v>
      </c>
      <c r="L116" s="5">
        <v>212392438230</v>
      </c>
      <c r="M116" s="5">
        <v>225671695082</v>
      </c>
      <c r="N116" s="5">
        <v>203782441562</v>
      </c>
      <c r="O116" s="5">
        <v>195000331443</v>
      </c>
      <c r="P116" s="5">
        <v>217646062918</v>
      </c>
      <c r="Q116" s="5">
        <v>221542169988</v>
      </c>
      <c r="R116" s="5">
        <v>246639090679</v>
      </c>
      <c r="S116" s="5">
        <v>77795199012</v>
      </c>
      <c r="T116" s="5">
        <v>58868327399</v>
      </c>
      <c r="U116" s="5">
        <v>84161273677</v>
      </c>
      <c r="V116" s="5">
        <v>110218845558</v>
      </c>
      <c r="W116" s="5">
        <v>98840624981</v>
      </c>
      <c r="X116" s="5">
        <v>36014856043</v>
      </c>
      <c r="Y116" s="5">
        <v>37344661543</v>
      </c>
      <c r="Z116" s="5">
        <v>35463004480</v>
      </c>
    </row>
    <row r="117" spans="3:26" ht="15.5" x14ac:dyDescent="0.35">
      <c r="C117" t="s">
        <v>126</v>
      </c>
    </row>
    <row r="118" spans="3:26" ht="15.5" x14ac:dyDescent="0.35">
      <c r="C118" t="s">
        <v>129</v>
      </c>
    </row>
    <row r="119" spans="3:26" ht="15.5" x14ac:dyDescent="0.35">
      <c r="C119" t="s">
        <v>130</v>
      </c>
      <c r="D119" s="5">
        <v>107341997627</v>
      </c>
      <c r="E119" s="5">
        <v>78201409041</v>
      </c>
      <c r="F119" s="5">
        <v>114553959855</v>
      </c>
      <c r="G119" s="5">
        <v>69523040066</v>
      </c>
      <c r="I119" s="5">
        <v>78201409041</v>
      </c>
      <c r="J119" s="5">
        <v>66097207023</v>
      </c>
      <c r="K119" s="5">
        <v>54733545761</v>
      </c>
      <c r="L119" s="5">
        <v>47899817827</v>
      </c>
      <c r="M119" s="5">
        <v>51072894726</v>
      </c>
      <c r="N119" s="5">
        <v>86693603466</v>
      </c>
      <c r="O119" s="5">
        <v>56422645961</v>
      </c>
      <c r="P119" s="5">
        <v>42011550864</v>
      </c>
      <c r="Q119" s="5">
        <v>53958361743</v>
      </c>
      <c r="R119" s="5">
        <v>30639764888</v>
      </c>
      <c r="S119" s="5">
        <v>37498099138</v>
      </c>
      <c r="T119" s="5">
        <v>79841272432</v>
      </c>
      <c r="U119" s="5">
        <v>41692759635</v>
      </c>
      <c r="V119" s="5">
        <v>31085626137</v>
      </c>
      <c r="W119" s="5">
        <v>41305626605</v>
      </c>
      <c r="X119" s="5">
        <v>60454094987</v>
      </c>
      <c r="Y119" s="5">
        <v>102918149042</v>
      </c>
      <c r="Z119" s="5">
        <v>92491326500</v>
      </c>
    </row>
    <row r="120" spans="3:26" ht="15.5" x14ac:dyDescent="0.35">
      <c r="C120" t="s">
        <v>131</v>
      </c>
      <c r="D120" s="5">
        <v>67769078667</v>
      </c>
      <c r="E120" s="5">
        <v>63230055201</v>
      </c>
      <c r="F120" s="5">
        <v>36988503147</v>
      </c>
      <c r="G120" s="5">
        <v>38706243521</v>
      </c>
      <c r="I120" s="5">
        <v>63230055201</v>
      </c>
      <c r="J120" s="5">
        <v>32519908172</v>
      </c>
      <c r="K120" s="5">
        <v>53499868118</v>
      </c>
      <c r="L120" s="5">
        <v>20586719441</v>
      </c>
      <c r="M120" s="5">
        <v>31920014185</v>
      </c>
      <c r="N120" s="5">
        <v>26764684988</v>
      </c>
      <c r="O120" s="5">
        <v>49810080435</v>
      </c>
      <c r="P120" s="5">
        <v>45219609736</v>
      </c>
      <c r="Q120" s="5">
        <v>62169634411</v>
      </c>
      <c r="R120" s="5">
        <v>76432265664</v>
      </c>
      <c r="S120" s="5">
        <v>215043556795</v>
      </c>
      <c r="T120" s="5">
        <v>109124498211</v>
      </c>
      <c r="V120" s="5">
        <v>101362412989</v>
      </c>
      <c r="W120" s="5">
        <v>54230977000</v>
      </c>
      <c r="X120" s="5">
        <v>53796485121</v>
      </c>
      <c r="Y120" s="5">
        <v>53873625862</v>
      </c>
      <c r="Z120" s="5">
        <v>48569529538</v>
      </c>
    </row>
    <row r="121" spans="3:26" ht="15.5" x14ac:dyDescent="0.35">
      <c r="C121" t="s">
        <v>801</v>
      </c>
      <c r="D121" s="5">
        <v>67769078667</v>
      </c>
      <c r="E121" s="5">
        <v>63230055201</v>
      </c>
      <c r="F121" s="5">
        <v>36988503147</v>
      </c>
      <c r="G121" s="5">
        <v>38706243521</v>
      </c>
      <c r="I121" s="5">
        <v>63230055201</v>
      </c>
      <c r="J121" s="5">
        <v>32519908172</v>
      </c>
      <c r="K121" s="5">
        <v>53499868118</v>
      </c>
      <c r="L121" s="5">
        <v>20586719441</v>
      </c>
      <c r="M121" s="5">
        <v>31920014185</v>
      </c>
      <c r="N121" s="5">
        <v>26764684988</v>
      </c>
      <c r="O121" s="5">
        <v>49810080435</v>
      </c>
      <c r="P121" s="5">
        <v>45219609736</v>
      </c>
      <c r="Q121" s="5">
        <v>62169634411</v>
      </c>
      <c r="R121" s="5">
        <v>76432265664</v>
      </c>
      <c r="S121" s="5">
        <v>215043556795</v>
      </c>
      <c r="T121" s="5">
        <v>109124498211</v>
      </c>
      <c r="U121" s="5">
        <v>113790213800</v>
      </c>
      <c r="V121" s="5">
        <v>101362412989</v>
      </c>
      <c r="W121" s="5">
        <v>54230977000</v>
      </c>
      <c r="X121" s="5">
        <v>53796485121</v>
      </c>
      <c r="Y121" s="5">
        <v>53873625862</v>
      </c>
      <c r="Z121" s="5">
        <v>48569529538</v>
      </c>
    </row>
    <row r="122" spans="3:26" ht="15.5" x14ac:dyDescent="0.35">
      <c r="C122" t="s">
        <v>132</v>
      </c>
    </row>
    <row r="123" spans="3:26" ht="15.5" x14ac:dyDescent="0.35">
      <c r="C123" t="s">
        <v>2420</v>
      </c>
      <c r="D123" s="5">
        <v>958102271214</v>
      </c>
      <c r="E123" s="5">
        <v>896158145902</v>
      </c>
      <c r="F123" s="5">
        <v>948967071949</v>
      </c>
      <c r="G123" s="5">
        <v>904953624271</v>
      </c>
      <c r="I123" s="5">
        <v>896158145902</v>
      </c>
      <c r="J123" s="5">
        <v>948585122108</v>
      </c>
      <c r="K123" s="5">
        <v>878392271317</v>
      </c>
      <c r="L123" s="5">
        <v>829517861840</v>
      </c>
      <c r="M123" s="5">
        <v>883471573803</v>
      </c>
      <c r="N123" s="5">
        <v>1171337667568</v>
      </c>
      <c r="O123" s="5">
        <v>951058176881</v>
      </c>
      <c r="P123" s="5">
        <v>784178879496</v>
      </c>
      <c r="Q123" s="5">
        <v>771786468064</v>
      </c>
      <c r="R123" s="5">
        <v>1026457898008</v>
      </c>
      <c r="S123" s="5">
        <v>707443452243</v>
      </c>
      <c r="T123" s="5">
        <v>527110001193</v>
      </c>
      <c r="U123" s="5">
        <v>342964430246</v>
      </c>
      <c r="V123" s="5">
        <v>140525989177</v>
      </c>
      <c r="W123" s="5">
        <v>86743832762</v>
      </c>
      <c r="X123" s="5">
        <v>22502939202</v>
      </c>
      <c r="Y123" s="5">
        <v>31165377441</v>
      </c>
      <c r="Z123" s="5">
        <v>47548432770</v>
      </c>
    </row>
    <row r="124" spans="3:26" ht="15.5" x14ac:dyDescent="0.35">
      <c r="C124" t="s">
        <v>136</v>
      </c>
      <c r="D124" s="5">
        <v>4664689060377</v>
      </c>
      <c r="E124" s="5">
        <v>4606768187563</v>
      </c>
      <c r="F124" s="5">
        <v>4511102061421</v>
      </c>
      <c r="G124" s="5">
        <v>4390211016969</v>
      </c>
      <c r="I124" s="5">
        <v>4606768187563</v>
      </c>
      <c r="J124" s="5">
        <v>3864099215130</v>
      </c>
      <c r="K124" s="5">
        <v>5758794075231</v>
      </c>
      <c r="L124" s="5">
        <v>5672009452848</v>
      </c>
      <c r="M124" s="5">
        <v>6390109005072</v>
      </c>
      <c r="O124" s="5">
        <v>5318694733943</v>
      </c>
      <c r="P124" s="5">
        <v>5655718225745</v>
      </c>
      <c r="Q124" s="5">
        <v>4109732834937</v>
      </c>
      <c r="R124" s="5">
        <v>3978984954727</v>
      </c>
      <c r="S124" s="5">
        <v>3445895975065</v>
      </c>
      <c r="T124" s="5">
        <v>3128667178598</v>
      </c>
      <c r="U124" s="5">
        <v>2251957288841</v>
      </c>
      <c r="V124" s="5">
        <v>494400016746</v>
      </c>
    </row>
    <row r="125" spans="3:26" ht="15.5" x14ac:dyDescent="0.35">
      <c r="C125" t="s">
        <v>134</v>
      </c>
    </row>
    <row r="126" spans="3:26" ht="15.5" x14ac:dyDescent="0.35">
      <c r="C126" t="s">
        <v>137</v>
      </c>
      <c r="D126" s="5">
        <v>4979136300</v>
      </c>
      <c r="E126" s="5">
        <v>3737465430</v>
      </c>
      <c r="F126" s="5">
        <v>5369585977</v>
      </c>
      <c r="G126" s="5">
        <v>5439535732</v>
      </c>
      <c r="I126" s="5">
        <v>3737465430</v>
      </c>
      <c r="J126" s="5">
        <v>5170509716</v>
      </c>
      <c r="K126" s="5">
        <v>5758423147</v>
      </c>
      <c r="L126" s="5">
        <v>5032440921</v>
      </c>
      <c r="M126" s="5">
        <v>3237046236</v>
      </c>
      <c r="N126" s="5">
        <v>6684097280</v>
      </c>
      <c r="O126" s="5">
        <v>656195445</v>
      </c>
      <c r="P126" s="5">
        <v>3508692512</v>
      </c>
      <c r="Q126" s="5">
        <v>3046791510</v>
      </c>
      <c r="R126" s="5">
        <v>7457376818</v>
      </c>
      <c r="S126" s="5">
        <v>949501932</v>
      </c>
      <c r="T126" s="5">
        <v>3348787592</v>
      </c>
      <c r="U126" s="5">
        <v>1926992267</v>
      </c>
      <c r="V126" s="5">
        <v>3494446353</v>
      </c>
    </row>
    <row r="127" spans="3:26" ht="15.5" x14ac:dyDescent="0.35">
      <c r="C127" t="s">
        <v>379</v>
      </c>
    </row>
    <row r="128" spans="3:26" ht="15.5" x14ac:dyDescent="0.35">
      <c r="C128" t="s">
        <v>135</v>
      </c>
      <c r="D128" s="5">
        <v>178023503001</v>
      </c>
      <c r="E128" s="5">
        <v>1208577369053</v>
      </c>
      <c r="F128" s="5">
        <v>1167387349919</v>
      </c>
      <c r="G128" s="5">
        <v>1127514513363</v>
      </c>
      <c r="I128" s="5">
        <v>1208577369053</v>
      </c>
      <c r="J128" s="5">
        <v>153821713639</v>
      </c>
      <c r="K128" s="5">
        <v>81007037620</v>
      </c>
      <c r="L128" s="5">
        <v>140897397143</v>
      </c>
      <c r="M128" s="5">
        <v>106423551580</v>
      </c>
      <c r="N128" s="5">
        <v>103708909004</v>
      </c>
      <c r="O128" s="5">
        <v>127037485543</v>
      </c>
      <c r="P128" s="5">
        <v>44087373085</v>
      </c>
      <c r="Q128" s="5">
        <v>54170661826</v>
      </c>
      <c r="R128" s="5">
        <v>37009538741</v>
      </c>
      <c r="S128" s="5">
        <v>96729037018</v>
      </c>
      <c r="T128" s="5">
        <v>154703170781</v>
      </c>
      <c r="U128" s="5">
        <v>157304566287</v>
      </c>
      <c r="V128" s="5">
        <v>316387302204</v>
      </c>
    </row>
    <row r="129" spans="3:26" ht="15.5" x14ac:dyDescent="0.35">
      <c r="C129" t="s">
        <v>138</v>
      </c>
      <c r="D129" s="5">
        <v>1231074085400</v>
      </c>
      <c r="E129" s="5">
        <v>278912483589</v>
      </c>
      <c r="F129" s="5">
        <v>85932449739</v>
      </c>
      <c r="G129" s="5">
        <v>90817968923</v>
      </c>
      <c r="I129" s="5">
        <v>278912483589</v>
      </c>
      <c r="J129" s="5">
        <v>134573461335</v>
      </c>
      <c r="K129" s="5">
        <v>151723075816</v>
      </c>
      <c r="L129" s="5">
        <v>121199515622</v>
      </c>
      <c r="M129" s="5">
        <v>93268331558</v>
      </c>
      <c r="N129" s="5">
        <v>118228752888</v>
      </c>
      <c r="O129" s="5">
        <v>121507673316</v>
      </c>
      <c r="P129" s="5">
        <v>56575056248</v>
      </c>
      <c r="Q129" s="5">
        <v>657009526259</v>
      </c>
      <c r="R129" s="5">
        <v>338092985097</v>
      </c>
      <c r="S129" s="5">
        <v>863453869221</v>
      </c>
      <c r="T129" s="5">
        <v>329767567623</v>
      </c>
      <c r="U129" s="5">
        <v>192347224278</v>
      </c>
      <c r="V129" s="5">
        <v>181402473291</v>
      </c>
      <c r="W129" s="5">
        <v>51318356298</v>
      </c>
      <c r="X129" s="5">
        <v>102139610550</v>
      </c>
      <c r="Y129" s="5">
        <v>124868829911</v>
      </c>
      <c r="Z129" s="5">
        <v>127502590477</v>
      </c>
    </row>
    <row r="130" spans="3:26" ht="15.5" x14ac:dyDescent="0.35">
      <c r="C130" t="s">
        <v>139</v>
      </c>
      <c r="D130" s="5">
        <v>5286896769857</v>
      </c>
      <c r="E130" s="5">
        <v>6257252354831</v>
      </c>
      <c r="F130" s="5">
        <v>6120054323989</v>
      </c>
      <c r="G130" s="5">
        <v>5957529590597</v>
      </c>
      <c r="I130" s="5">
        <v>6257252354831</v>
      </c>
      <c r="J130" s="5">
        <v>4457729666663</v>
      </c>
      <c r="K130" s="5">
        <v>6275527031063</v>
      </c>
      <c r="L130" s="5">
        <v>6247699458984</v>
      </c>
      <c r="M130" s="5">
        <v>6886228827202</v>
      </c>
      <c r="N130" s="5">
        <v>1334710219785</v>
      </c>
      <c r="O130" s="5">
        <v>6870590734183</v>
      </c>
      <c r="P130" s="5">
        <v>6857894563440</v>
      </c>
      <c r="Q130" s="5">
        <v>5147846746438</v>
      </c>
      <c r="R130" s="5">
        <v>5027733288100</v>
      </c>
      <c r="S130" s="5">
        <v>3634901343476</v>
      </c>
      <c r="T130" s="5">
        <v>3408432891141</v>
      </c>
      <c r="U130" s="5">
        <v>2530189628445</v>
      </c>
      <c r="V130" s="5">
        <v>840232779768</v>
      </c>
      <c r="W130" s="5">
        <v>15553984565</v>
      </c>
      <c r="X130" s="5">
        <v>12850538791</v>
      </c>
      <c r="Y130" s="5">
        <v>18105355402</v>
      </c>
      <c r="Z130" s="5">
        <v>16643215406</v>
      </c>
    </row>
    <row r="131" spans="3:26" ht="15.5" x14ac:dyDescent="0.35">
      <c r="C131" t="s">
        <v>140</v>
      </c>
      <c r="D131" s="5">
        <v>5286896769857</v>
      </c>
      <c r="E131" s="5">
        <v>6257252354831</v>
      </c>
      <c r="F131" s="5">
        <v>6120054323989</v>
      </c>
      <c r="G131" s="5">
        <v>5957529590597</v>
      </c>
      <c r="I131" s="5">
        <v>6257252354831</v>
      </c>
      <c r="J131" s="5">
        <v>4457729666663</v>
      </c>
      <c r="K131" s="5">
        <v>6275527031063</v>
      </c>
      <c r="L131" s="5">
        <v>6247699458984</v>
      </c>
      <c r="M131" s="5">
        <v>6886228827202</v>
      </c>
      <c r="N131" s="5">
        <v>1334710219785</v>
      </c>
      <c r="O131" s="5">
        <v>6870590734183</v>
      </c>
      <c r="P131" s="5">
        <v>6857894563440</v>
      </c>
      <c r="Q131" s="5">
        <v>5147846746438</v>
      </c>
      <c r="R131" s="5">
        <v>5027733288100</v>
      </c>
      <c r="S131" s="5">
        <v>3634901343476</v>
      </c>
      <c r="T131" s="5">
        <v>3408432891141</v>
      </c>
      <c r="U131" s="5">
        <v>2530189628445</v>
      </c>
      <c r="V131" s="5">
        <v>840232779768</v>
      </c>
      <c r="W131" s="5">
        <v>15553984565</v>
      </c>
      <c r="X131" s="5">
        <v>12850538791</v>
      </c>
      <c r="Y131" s="5">
        <v>18105355402</v>
      </c>
      <c r="Z131" s="5">
        <v>16643215406</v>
      </c>
    </row>
    <row r="132" spans="3:26" ht="15.5" x14ac:dyDescent="0.35">
      <c r="C132" t="s">
        <v>133</v>
      </c>
      <c r="D132" s="5">
        <v>89795820492</v>
      </c>
      <c r="E132" s="5">
        <v>88732169493</v>
      </c>
      <c r="F132" s="5">
        <v>88214058948</v>
      </c>
      <c r="G132" s="5">
        <v>85960731948</v>
      </c>
      <c r="I132" s="5">
        <v>88732169493</v>
      </c>
      <c r="J132" s="5">
        <v>85602820948</v>
      </c>
      <c r="K132" s="5">
        <v>81782499672</v>
      </c>
      <c r="L132" s="5">
        <v>83443040396</v>
      </c>
      <c r="M132" s="5">
        <v>76124780126</v>
      </c>
      <c r="N132" s="5">
        <v>75099337247</v>
      </c>
      <c r="O132" s="5">
        <v>74042911914</v>
      </c>
      <c r="P132" s="5">
        <v>72442011338</v>
      </c>
      <c r="Q132" s="5">
        <v>61678244970</v>
      </c>
      <c r="R132" s="5">
        <v>43748708009</v>
      </c>
      <c r="S132" s="5">
        <v>44312797627</v>
      </c>
      <c r="T132" s="5">
        <v>82076817659</v>
      </c>
      <c r="U132" s="5">
        <v>89079023215</v>
      </c>
      <c r="W132" s="5">
        <v>111720395</v>
      </c>
      <c r="X132" s="5">
        <v>469255685</v>
      </c>
    </row>
    <row r="133" spans="3:26" ht="15.5" x14ac:dyDescent="0.35">
      <c r="C133" t="s">
        <v>512</v>
      </c>
      <c r="V133" s="5">
        <v>299900000</v>
      </c>
    </row>
    <row r="134" spans="3:26" ht="15.5" x14ac:dyDescent="0.35">
      <c r="C134" t="s">
        <v>144</v>
      </c>
    </row>
    <row r="135" spans="3:26" ht="15.5" x14ac:dyDescent="0.35">
      <c r="C135" t="s">
        <v>145</v>
      </c>
      <c r="D135" s="5">
        <v>4847691699678</v>
      </c>
      <c r="E135" s="5">
        <v>5819083022046</v>
      </c>
      <c r="F135" s="5">
        <v>5683858997317</v>
      </c>
      <c r="G135" s="5">
        <v>5523165066064</v>
      </c>
      <c r="I135" s="5">
        <v>5819083022046</v>
      </c>
      <c r="J135" s="5">
        <v>4023091438485</v>
      </c>
      <c r="K135" s="5">
        <v>5845559535998</v>
      </c>
      <c r="L135" s="5">
        <v>5817939290912</v>
      </c>
      <c r="M135" s="5">
        <v>6499769602888</v>
      </c>
      <c r="N135" s="5">
        <v>110393006284</v>
      </c>
      <c r="O135" s="5">
        <v>5446388414931</v>
      </c>
      <c r="P135" s="5">
        <v>5703314291342</v>
      </c>
      <c r="Q135" s="5">
        <v>4166950288273</v>
      </c>
      <c r="R135" s="5">
        <v>4023451870286</v>
      </c>
      <c r="S135" s="5">
        <v>3543574514015</v>
      </c>
      <c r="T135" s="5">
        <v>3286719136971</v>
      </c>
      <c r="U135" s="5">
        <v>2411459976522</v>
      </c>
      <c r="V135" s="5">
        <v>817192072009</v>
      </c>
    </row>
    <row r="136" spans="3:26" ht="15.5" x14ac:dyDescent="0.35">
      <c r="C136" t="s">
        <v>190</v>
      </c>
    </row>
    <row r="137" spans="3:26" ht="15.5" x14ac:dyDescent="0.35">
      <c r="C137" t="s">
        <v>147</v>
      </c>
      <c r="D137" s="5">
        <v>9870476331448</v>
      </c>
      <c r="E137" s="5">
        <v>9714482556160</v>
      </c>
      <c r="F137" s="5">
        <v>9420580786982</v>
      </c>
      <c r="G137" s="5">
        <v>9093207387294</v>
      </c>
      <c r="I137" s="5">
        <v>9714482556160</v>
      </c>
      <c r="J137" s="5">
        <v>10108095087531</v>
      </c>
      <c r="K137" s="5">
        <v>9572111264549</v>
      </c>
      <c r="L137" s="5">
        <v>9302635472833</v>
      </c>
      <c r="M137" s="5">
        <v>10355441282714</v>
      </c>
      <c r="N137" s="5">
        <v>10629831146672</v>
      </c>
      <c r="O137" s="5">
        <v>8875086191890</v>
      </c>
      <c r="P137" s="5">
        <v>8397680558019</v>
      </c>
      <c r="Q137" s="5">
        <v>7522211606109</v>
      </c>
      <c r="R137" s="5">
        <v>7944774284719</v>
      </c>
      <c r="S137" s="5">
        <v>6785593826555</v>
      </c>
      <c r="T137" s="5">
        <v>5115802013637</v>
      </c>
      <c r="U137" s="5">
        <v>4972112587194</v>
      </c>
      <c r="V137" s="5">
        <v>2365906152924</v>
      </c>
      <c r="W137" s="5">
        <v>1223825378846</v>
      </c>
      <c r="X137" s="5">
        <v>919590298255</v>
      </c>
      <c r="Y137" s="5">
        <v>726985490461</v>
      </c>
      <c r="Z137" s="5">
        <v>804896162213</v>
      </c>
    </row>
    <row r="138" spans="3:26" ht="15.5" x14ac:dyDescent="0.35">
      <c r="C138" t="s">
        <v>148</v>
      </c>
    </row>
    <row r="139" spans="3:26" ht="15.5" x14ac:dyDescent="0.35">
      <c r="C139" t="s">
        <v>149</v>
      </c>
      <c r="D139" s="5">
        <v>2330844837094</v>
      </c>
      <c r="E139" s="5">
        <v>2330844837094</v>
      </c>
      <c r="F139" s="5">
        <v>2330844837094</v>
      </c>
      <c r="G139" s="5">
        <v>2330844837094</v>
      </c>
      <c r="I139" s="5">
        <v>2330844837094</v>
      </c>
      <c r="J139" s="5">
        <v>2330844837094</v>
      </c>
      <c r="K139" s="5">
        <v>2330844837094</v>
      </c>
      <c r="L139" s="5">
        <v>2330844837094</v>
      </c>
      <c r="M139" s="5">
        <v>2330844837094</v>
      </c>
      <c r="N139" s="5">
        <v>2330844837094</v>
      </c>
      <c r="O139" s="5">
        <v>2330844837094</v>
      </c>
      <c r="P139" s="5">
        <v>2330844837094</v>
      </c>
      <c r="Q139" s="5">
        <v>2330844837094</v>
      </c>
      <c r="R139" s="5">
        <v>2330844837094</v>
      </c>
      <c r="S139" s="5">
        <v>2330844837094</v>
      </c>
      <c r="T139" s="5">
        <v>2330844837094</v>
      </c>
      <c r="U139" s="5">
        <v>2330844837094</v>
      </c>
      <c r="V139" s="5">
        <v>2330844837094</v>
      </c>
      <c r="W139" s="5">
        <v>1528422843844</v>
      </c>
      <c r="X139" s="5">
        <v>1528422843844</v>
      </c>
      <c r="Y139" s="5">
        <v>1528422843844</v>
      </c>
      <c r="Z139" s="5">
        <v>1528422843844</v>
      </c>
    </row>
    <row r="140" spans="3:26" ht="15.5" x14ac:dyDescent="0.35">
      <c r="C140" t="s">
        <v>151</v>
      </c>
      <c r="D140" s="5">
        <v>28757485826</v>
      </c>
      <c r="E140" s="5">
        <v>28757485826</v>
      </c>
      <c r="F140" s="5">
        <v>28757485826</v>
      </c>
      <c r="G140" s="5">
        <v>28757485826</v>
      </c>
      <c r="I140" s="5">
        <v>28757485826</v>
      </c>
      <c r="J140" s="5">
        <v>28757485826</v>
      </c>
      <c r="K140" s="5">
        <v>28757485826</v>
      </c>
      <c r="L140" s="5">
        <v>28757485826</v>
      </c>
      <c r="M140" s="5">
        <v>28757485826</v>
      </c>
      <c r="N140" s="5">
        <v>28757485826</v>
      </c>
      <c r="O140" s="5">
        <v>28757485825</v>
      </c>
      <c r="P140" s="5">
        <v>28757485826</v>
      </c>
      <c r="Q140" s="5">
        <v>28757485826</v>
      </c>
      <c r="R140" s="5">
        <v>24403065826</v>
      </c>
      <c r="S140" s="5">
        <v>-11794736474</v>
      </c>
      <c r="T140" s="5">
        <v>-11794736474</v>
      </c>
      <c r="U140" s="5">
        <v>-19956418878</v>
      </c>
      <c r="V140" s="5">
        <v>-3695839247</v>
      </c>
      <c r="W140" s="5">
        <v>3534943500</v>
      </c>
      <c r="X140" s="5">
        <v>3534943500</v>
      </c>
      <c r="Y140" s="5">
        <v>3534943500</v>
      </c>
      <c r="Z140" s="5">
        <v>3534943500</v>
      </c>
    </row>
    <row r="141" spans="3:26" ht="15.5" x14ac:dyDescent="0.35">
      <c r="C141" t="s">
        <v>152</v>
      </c>
      <c r="D141" s="5">
        <v>1202879247196</v>
      </c>
      <c r="E141" s="5">
        <v>1443392771832</v>
      </c>
      <c r="F141" s="5">
        <v>1644717165721</v>
      </c>
      <c r="G141" s="5">
        <v>2006702206590</v>
      </c>
      <c r="I141" s="5">
        <v>1443392771832</v>
      </c>
      <c r="J141" s="5">
        <v>1199669313813</v>
      </c>
      <c r="K141" s="5">
        <v>1883508591725</v>
      </c>
      <c r="L141" s="5">
        <v>1984364721957</v>
      </c>
      <c r="M141" s="5">
        <v>1959552463878</v>
      </c>
      <c r="N141" s="5">
        <v>1995352711547</v>
      </c>
      <c r="O141" s="5">
        <v>5029717091820</v>
      </c>
      <c r="P141" s="5">
        <v>4621402617104</v>
      </c>
      <c r="Q141" s="5">
        <v>4740265216764</v>
      </c>
      <c r="R141" s="5">
        <v>4228539840389</v>
      </c>
      <c r="S141" s="5">
        <v>3724177288778</v>
      </c>
      <c r="T141" s="5">
        <v>3007236206063</v>
      </c>
      <c r="U141" s="5">
        <v>2358633093723</v>
      </c>
      <c r="V141" s="5">
        <v>-93128319835</v>
      </c>
      <c r="W141" s="5">
        <v>-353648954646</v>
      </c>
      <c r="X141" s="5">
        <v>-445721391699</v>
      </c>
      <c r="Y141" s="5">
        <v>-488238756031</v>
      </c>
      <c r="Z141" s="5">
        <v>-490594211773</v>
      </c>
    </row>
    <row r="142" spans="3:26" ht="15.5" x14ac:dyDescent="0.35">
      <c r="C142" t="s">
        <v>153</v>
      </c>
      <c r="D142" s="5">
        <v>4500000000</v>
      </c>
      <c r="E142" s="5">
        <v>4500000000</v>
      </c>
      <c r="F142" s="5">
        <v>4500000000</v>
      </c>
      <c r="G142" s="5">
        <v>4500000000</v>
      </c>
      <c r="I142" s="5">
        <v>4500000000</v>
      </c>
      <c r="J142" s="5">
        <v>4500000000</v>
      </c>
      <c r="K142" s="5">
        <v>4500000000</v>
      </c>
      <c r="L142" s="5">
        <v>4500000000</v>
      </c>
      <c r="M142" s="5">
        <v>4500000000</v>
      </c>
      <c r="N142" s="5">
        <v>4500000000</v>
      </c>
      <c r="O142" s="5">
        <v>4500000000</v>
      </c>
      <c r="P142" s="5">
        <v>4500000000</v>
      </c>
      <c r="Q142" s="5">
        <v>4500000000</v>
      </c>
      <c r="R142" s="5">
        <v>4500000000</v>
      </c>
      <c r="S142" s="5">
        <v>2500000000</v>
      </c>
      <c r="T142" s="5">
        <v>2500000000</v>
      </c>
      <c r="U142" s="5">
        <v>2500000000</v>
      </c>
      <c r="V142" s="5">
        <v>2500000000</v>
      </c>
      <c r="W142" s="5">
        <v>2500000000</v>
      </c>
      <c r="X142" s="5">
        <v>2500000000</v>
      </c>
      <c r="Y142" s="5">
        <v>2500000000</v>
      </c>
      <c r="Z142" s="5">
        <v>2500000000</v>
      </c>
    </row>
    <row r="143" spans="3:26" ht="15.5" x14ac:dyDescent="0.35">
      <c r="C143" t="s">
        <v>154</v>
      </c>
      <c r="D143" s="5">
        <v>1198379247196</v>
      </c>
      <c r="E143" s="5">
        <v>1438892771832</v>
      </c>
      <c r="F143" s="5">
        <v>1640217165721</v>
      </c>
      <c r="G143" s="5">
        <v>2002202206590</v>
      </c>
      <c r="I143" s="5">
        <v>1438892771832</v>
      </c>
      <c r="J143" s="5">
        <v>1195169313813</v>
      </c>
      <c r="K143" s="5">
        <v>1879008591725</v>
      </c>
      <c r="L143" s="5">
        <v>1979864721957</v>
      </c>
      <c r="M143" s="5">
        <v>1955052463878</v>
      </c>
      <c r="N143" s="5">
        <v>1990852711547</v>
      </c>
      <c r="O143" s="5">
        <v>5025217091820</v>
      </c>
      <c r="P143" s="5">
        <v>4616902617104</v>
      </c>
      <c r="Q143" s="5">
        <v>4735765216764</v>
      </c>
      <c r="R143" s="5">
        <v>4224039840389</v>
      </c>
      <c r="S143" s="5">
        <v>3721677288778</v>
      </c>
      <c r="T143" s="5">
        <v>3004736206063</v>
      </c>
      <c r="U143" s="5">
        <v>2356133093723</v>
      </c>
      <c r="V143" s="5">
        <v>-95628319835</v>
      </c>
      <c r="W143" s="5">
        <v>-356148954646</v>
      </c>
      <c r="X143" s="5">
        <v>-448221391699</v>
      </c>
      <c r="Y143" s="5">
        <v>-490738756031</v>
      </c>
      <c r="Z143" s="5">
        <v>-493094211773</v>
      </c>
    </row>
    <row r="144" spans="3:26" ht="15.5" x14ac:dyDescent="0.35">
      <c r="C144" t="s">
        <v>155</v>
      </c>
      <c r="D144" s="5">
        <v>1202879247196</v>
      </c>
      <c r="E144" s="5">
        <v>1443392771832</v>
      </c>
      <c r="F144" s="5">
        <v>1644717165721</v>
      </c>
      <c r="G144" s="5">
        <v>2006702206590</v>
      </c>
      <c r="I144" s="5">
        <v>1443392771832</v>
      </c>
      <c r="J144" s="5">
        <v>1199669313813</v>
      </c>
      <c r="K144" s="5">
        <v>1883508591725</v>
      </c>
      <c r="L144" s="5">
        <v>1984364721957</v>
      </c>
      <c r="M144" s="5">
        <v>1959552463878</v>
      </c>
      <c r="N144" s="5">
        <v>1995352711547</v>
      </c>
      <c r="O144" s="5">
        <v>5029717091820</v>
      </c>
      <c r="P144" s="5">
        <v>4621402617104</v>
      </c>
      <c r="Q144" s="5">
        <v>4740265216764</v>
      </c>
      <c r="R144" s="5">
        <v>4228539840389</v>
      </c>
      <c r="S144" s="5">
        <v>3724177288778</v>
      </c>
      <c r="T144" s="5">
        <v>3007236206063</v>
      </c>
      <c r="U144" s="5">
        <v>2358633093723</v>
      </c>
      <c r="V144" s="5">
        <v>-93128319835</v>
      </c>
      <c r="W144" s="5">
        <v>-353648954646</v>
      </c>
      <c r="X144" s="5">
        <v>-445721391699</v>
      </c>
      <c r="Y144" s="5">
        <v>-488238756031</v>
      </c>
      <c r="Z144" s="5">
        <v>-490594211773</v>
      </c>
    </row>
    <row r="145" spans="2:26" ht="15.5" x14ac:dyDescent="0.35">
      <c r="C145" t="s">
        <v>156</v>
      </c>
      <c r="D145" s="5">
        <v>-1684644261</v>
      </c>
      <c r="E145" s="5">
        <v>-1540880980</v>
      </c>
      <c r="F145" s="5">
        <v>-1391525937</v>
      </c>
      <c r="G145" s="5">
        <v>-1242294429</v>
      </c>
      <c r="I145" s="5">
        <v>-1540880980</v>
      </c>
      <c r="J145" s="5">
        <v>-948566989</v>
      </c>
      <c r="K145" s="5">
        <v>-365677363</v>
      </c>
      <c r="L145" s="5">
        <v>1000000</v>
      </c>
      <c r="M145" s="5">
        <v>1000000</v>
      </c>
      <c r="N145" s="5">
        <v>1000000</v>
      </c>
      <c r="O145" s="5">
        <v>1000000</v>
      </c>
      <c r="P145" s="5">
        <v>1000000</v>
      </c>
      <c r="Q145" s="5">
        <v>1000000</v>
      </c>
      <c r="R145" s="5">
        <v>1000000</v>
      </c>
      <c r="S145" s="5">
        <v>1000000</v>
      </c>
      <c r="T145" s="5">
        <v>-35468298</v>
      </c>
      <c r="U145" s="5">
        <v>21382717</v>
      </c>
      <c r="V145" s="5">
        <v>99026691</v>
      </c>
      <c r="W145" s="5">
        <v>110608512</v>
      </c>
      <c r="X145" s="5">
        <v>130390997</v>
      </c>
    </row>
    <row r="146" spans="2:26" ht="15.5" x14ac:dyDescent="0.35">
      <c r="C146" t="s">
        <v>9</v>
      </c>
      <c r="D146" s="5">
        <v>3517321188485</v>
      </c>
      <c r="E146" s="5">
        <v>3736600876076</v>
      </c>
      <c r="F146" s="5">
        <v>3931879155012</v>
      </c>
      <c r="G146" s="5">
        <v>4248530750042</v>
      </c>
      <c r="I146" s="5">
        <v>3736600876076</v>
      </c>
      <c r="J146" s="5">
        <v>3453379235365</v>
      </c>
      <c r="K146" s="5">
        <v>4116826629790</v>
      </c>
      <c r="L146" s="5">
        <v>4225533402110</v>
      </c>
      <c r="M146" s="5">
        <v>4184097758081</v>
      </c>
      <c r="N146" s="5">
        <v>4220208243185</v>
      </c>
      <c r="O146" s="5">
        <v>7250471675592</v>
      </c>
      <c r="P146" s="5">
        <v>6829799424211</v>
      </c>
      <c r="Q146" s="5">
        <v>7077457731242</v>
      </c>
      <c r="R146" s="5">
        <v>6595334000460</v>
      </c>
      <c r="S146" s="5">
        <v>6057456838674</v>
      </c>
      <c r="T146" s="5">
        <v>5331105681545</v>
      </c>
      <c r="U146" s="5">
        <v>4675700492371</v>
      </c>
      <c r="V146" s="5">
        <v>2226013893089</v>
      </c>
      <c r="W146" s="5">
        <v>1186574209227</v>
      </c>
      <c r="X146" s="5">
        <v>1113054057960</v>
      </c>
      <c r="Y146" s="5">
        <v>1043719031313</v>
      </c>
      <c r="Z146" s="5">
        <v>1041363575571</v>
      </c>
    </row>
    <row r="147" spans="2:26" ht="15.5" x14ac:dyDescent="0.35">
      <c r="C147" t="s">
        <v>157</v>
      </c>
      <c r="D147" s="5">
        <v>13387797519933</v>
      </c>
      <c r="E147" s="5">
        <v>13451083432236</v>
      </c>
      <c r="F147" s="5">
        <v>13352459941994</v>
      </c>
      <c r="G147" s="5">
        <v>13341738137336</v>
      </c>
      <c r="I147" s="5">
        <v>13451083432236</v>
      </c>
      <c r="J147" s="5">
        <v>13561474322896</v>
      </c>
      <c r="K147" s="5">
        <v>13688937894339</v>
      </c>
      <c r="L147" s="5">
        <v>13528168874943</v>
      </c>
      <c r="M147" s="5">
        <v>14539539040795</v>
      </c>
      <c r="N147" s="5">
        <v>14850039389857</v>
      </c>
      <c r="O147" s="5">
        <v>16125557867482</v>
      </c>
      <c r="P147" s="5">
        <v>15227479982230</v>
      </c>
      <c r="Q147" s="5">
        <v>14599669337351</v>
      </c>
      <c r="R147" s="5">
        <v>14540108285179</v>
      </c>
      <c r="S147" s="5">
        <v>12843050665229</v>
      </c>
      <c r="T147" s="5">
        <v>10446907695182</v>
      </c>
      <c r="U147" s="5">
        <v>9647813079565</v>
      </c>
      <c r="V147" s="5">
        <v>4591920046013</v>
      </c>
      <c r="W147" s="5">
        <v>2410399588073</v>
      </c>
      <c r="X147" s="5">
        <v>2032644356215</v>
      </c>
      <c r="Y147" s="5">
        <v>1770704521774</v>
      </c>
      <c r="Z147" s="5">
        <v>1846259737784</v>
      </c>
    </row>
    <row r="148" spans="2:26" ht="15.5" x14ac:dyDescent="0.35">
      <c r="C148" t="s">
        <v>158</v>
      </c>
      <c r="D148" s="5">
        <v>12533067322</v>
      </c>
      <c r="E148" s="5">
        <v>12533067322</v>
      </c>
      <c r="F148" s="5">
        <v>12533067322</v>
      </c>
      <c r="G148" s="5">
        <v>12533067322</v>
      </c>
      <c r="I148" s="5">
        <v>12533067322</v>
      </c>
      <c r="J148" s="5">
        <v>12533067322</v>
      </c>
      <c r="K148" s="5">
        <v>12533067322</v>
      </c>
      <c r="L148" s="5">
        <v>12533067322</v>
      </c>
      <c r="M148" s="5">
        <v>12533067322</v>
      </c>
      <c r="N148" s="5">
        <v>12533067322</v>
      </c>
      <c r="O148" s="5">
        <v>12533067322</v>
      </c>
      <c r="P148" s="5">
        <v>12533067322</v>
      </c>
      <c r="Q148" s="5">
        <v>12533067322</v>
      </c>
      <c r="R148" s="5">
        <v>12533067322</v>
      </c>
      <c r="S148" s="5">
        <v>12533067322</v>
      </c>
      <c r="T148" s="5">
        <v>12533067322</v>
      </c>
      <c r="U148" s="5">
        <v>12533067322</v>
      </c>
      <c r="V148" s="5">
        <v>6266533661</v>
      </c>
      <c r="W148" s="5">
        <v>3056845688</v>
      </c>
      <c r="X148" s="5">
        <v>3056919688</v>
      </c>
      <c r="Y148" s="5">
        <v>3056845688</v>
      </c>
      <c r="Z148" s="5">
        <v>3056845688</v>
      </c>
    </row>
    <row r="150" spans="2:26" ht="15.5" x14ac:dyDescent="0.35">
      <c r="B150" t="s">
        <v>159</v>
      </c>
      <c r="C150" t="s">
        <v>160</v>
      </c>
      <c r="D150" s="5">
        <v>124605504740</v>
      </c>
      <c r="E150" s="5">
        <v>-65414998209</v>
      </c>
      <c r="F150" s="5">
        <v>74340188</v>
      </c>
      <c r="G150" s="5">
        <v>-39676452675</v>
      </c>
      <c r="I150" s="5">
        <v>-340843517554</v>
      </c>
      <c r="J150" s="5">
        <v>-5001454688</v>
      </c>
      <c r="K150" s="5">
        <v>84192652688</v>
      </c>
      <c r="L150" s="5">
        <v>-535171810759</v>
      </c>
      <c r="M150" s="5">
        <v>86467822658</v>
      </c>
      <c r="N150" s="5">
        <v>-127076579258</v>
      </c>
      <c r="O150" s="5">
        <v>350309192188</v>
      </c>
      <c r="P150" s="5">
        <v>-681019252601</v>
      </c>
      <c r="Q150" s="5">
        <v>685294026813</v>
      </c>
      <c r="R150" s="5">
        <v>684332168821</v>
      </c>
      <c r="S150" s="5">
        <v>394445454398</v>
      </c>
      <c r="T150" s="5">
        <v>146827172833</v>
      </c>
      <c r="U150" s="5">
        <v>-306894356330</v>
      </c>
      <c r="V150" s="5">
        <v>132340141358</v>
      </c>
      <c r="W150" s="5">
        <v>164249328991</v>
      </c>
      <c r="X150" s="5">
        <v>-36404026672</v>
      </c>
      <c r="Y150" s="5">
        <v>144090913646</v>
      </c>
      <c r="Z150" s="5">
        <v>249430788101</v>
      </c>
    </row>
    <row r="151" spans="2:26" ht="15.5" x14ac:dyDescent="0.35">
      <c r="C151" t="s">
        <v>161</v>
      </c>
      <c r="D151" s="5">
        <v>337181521492</v>
      </c>
      <c r="E151" s="5">
        <v>297890641816</v>
      </c>
      <c r="F151" s="5">
        <v>291432291258</v>
      </c>
      <c r="G151" s="5">
        <v>208490107086</v>
      </c>
      <c r="I151" s="5">
        <v>958686616444</v>
      </c>
      <c r="J151" s="5">
        <v>1014151143610</v>
      </c>
      <c r="K151" s="5">
        <v>1116002458054</v>
      </c>
      <c r="L151" s="5">
        <v>683151984936</v>
      </c>
      <c r="M151" s="5">
        <v>1056384730088</v>
      </c>
      <c r="N151" s="5">
        <v>1171631456480</v>
      </c>
      <c r="O151" s="5">
        <v>2369844602237</v>
      </c>
      <c r="P151" s="5">
        <v>1633137816511</v>
      </c>
      <c r="Q151" s="5">
        <v>3564252450275</v>
      </c>
      <c r="R151" s="5">
        <v>2850725491200</v>
      </c>
      <c r="S151" s="5">
        <v>2430427417365</v>
      </c>
      <c r="T151" s="5">
        <v>2586916211456</v>
      </c>
      <c r="U151" s="5">
        <v>1595294520372</v>
      </c>
      <c r="V151" s="5">
        <v>1182794855320</v>
      </c>
      <c r="W151" s="5">
        <v>741038872658</v>
      </c>
      <c r="X151" s="5">
        <v>252131960735</v>
      </c>
      <c r="Y151" s="5">
        <v>382226876485</v>
      </c>
      <c r="Z151" s="5">
        <v>471338386056</v>
      </c>
    </row>
    <row r="152" spans="2:26" ht="15.5" x14ac:dyDescent="0.35">
      <c r="C152" t="s">
        <v>2836</v>
      </c>
    </row>
    <row r="153" spans="2:26" ht="15.5" x14ac:dyDescent="0.35">
      <c r="C153" t="s">
        <v>2837</v>
      </c>
    </row>
    <row r="154" spans="2:26" ht="15.5" x14ac:dyDescent="0.35">
      <c r="C154" t="s">
        <v>2732</v>
      </c>
      <c r="D154" s="5">
        <v>-58163466750</v>
      </c>
      <c r="E154" s="5">
        <v>-167818798798</v>
      </c>
      <c r="F154" s="5">
        <v>-112589379096</v>
      </c>
      <c r="G154" s="5">
        <v>-36227440665</v>
      </c>
      <c r="I154" s="5">
        <v>-413826435531</v>
      </c>
      <c r="J154" s="5">
        <v>-372090688290</v>
      </c>
      <c r="K154" s="5">
        <v>-490294603690</v>
      </c>
      <c r="L154" s="5">
        <v>-675273167492</v>
      </c>
      <c r="M154" s="5">
        <v>-450993766909</v>
      </c>
      <c r="N154" s="5">
        <v>-591801270460</v>
      </c>
      <c r="O154" s="5">
        <v>-1079794750395</v>
      </c>
      <c r="P154" s="5">
        <v>-1223562695055</v>
      </c>
      <c r="Q154" s="5">
        <v>-1584485639728</v>
      </c>
      <c r="R154" s="5">
        <v>-1026594797296</v>
      </c>
      <c r="S154" s="5">
        <v>-1046474929620</v>
      </c>
      <c r="T154" s="5">
        <v>-1647555457189</v>
      </c>
      <c r="U154" s="5">
        <v>-1400816288338</v>
      </c>
      <c r="V154" s="5">
        <v>-763046427814</v>
      </c>
      <c r="W154" s="5">
        <v>-335829428007</v>
      </c>
      <c r="X154" s="5">
        <v>-145412646281</v>
      </c>
      <c r="Y154" s="5">
        <v>-89466185372</v>
      </c>
      <c r="Z154" s="5">
        <v>-130834750807</v>
      </c>
    </row>
    <row r="155" spans="2:26" ht="15.5" x14ac:dyDescent="0.35">
      <c r="C155" t="s">
        <v>1916</v>
      </c>
      <c r="D155" s="5">
        <v>-64715752134</v>
      </c>
      <c r="E155" s="5">
        <v>-52785680243</v>
      </c>
      <c r="F155" s="5">
        <v>-44245617850</v>
      </c>
      <c r="G155" s="5">
        <v>-44516158539</v>
      </c>
      <c r="I155" s="5">
        <v>-192731787254</v>
      </c>
      <c r="J155" s="5">
        <v>-203921218598</v>
      </c>
      <c r="K155" s="5">
        <v>-202043518668</v>
      </c>
      <c r="L155" s="5">
        <v>-180768127417</v>
      </c>
      <c r="M155" s="5">
        <v>-165562647267</v>
      </c>
      <c r="N155" s="5">
        <v>-172950222675</v>
      </c>
      <c r="O155" s="5">
        <v>-201054320865</v>
      </c>
      <c r="P155" s="5">
        <v>-196918507106</v>
      </c>
      <c r="Q155" s="5">
        <v>-218995342289</v>
      </c>
      <c r="R155" s="5">
        <v>-128105497996</v>
      </c>
      <c r="S155" s="5">
        <v>-168942841211</v>
      </c>
      <c r="T155" s="5">
        <v>-146265272441</v>
      </c>
      <c r="U155" s="5">
        <v>-73186254962</v>
      </c>
      <c r="V155" s="5">
        <v>-64628312453</v>
      </c>
      <c r="W155" s="5">
        <v>-39701570405</v>
      </c>
      <c r="X155" s="5">
        <v>-27066501836</v>
      </c>
      <c r="Y155" s="5">
        <v>-36855353293</v>
      </c>
      <c r="Z155" s="5">
        <v>-32462878040</v>
      </c>
    </row>
    <row r="156" spans="2:26" ht="15.5" x14ac:dyDescent="0.35">
      <c r="C156" t="s">
        <v>2838</v>
      </c>
      <c r="D156" s="5">
        <v>-43038015774</v>
      </c>
      <c r="E156" s="5">
        <v>-75626748237</v>
      </c>
      <c r="F156" s="5">
        <v>-85648996076</v>
      </c>
      <c r="G156" s="5">
        <v>-107273015674</v>
      </c>
      <c r="I156" s="5">
        <v>-424993018457</v>
      </c>
      <c r="J156" s="5">
        <v>-262632599353</v>
      </c>
      <c r="K156" s="5">
        <v>-198457635109</v>
      </c>
      <c r="L156" s="5">
        <v>-301963443814</v>
      </c>
      <c r="M156" s="5">
        <v>-299921530494</v>
      </c>
      <c r="N156" s="5">
        <v>-210051347588</v>
      </c>
      <c r="O156" s="5">
        <v>-135092889926</v>
      </c>
      <c r="P156" s="5">
        <v>-380485332772</v>
      </c>
      <c r="Q156" s="5">
        <v>-474825420567</v>
      </c>
      <c r="R156" s="5">
        <v>-363872098794</v>
      </c>
      <c r="S156" s="5">
        <v>-247667985417</v>
      </c>
      <c r="T156" s="5">
        <v>-244780088299</v>
      </c>
      <c r="U156" s="5">
        <v>-313366935820</v>
      </c>
      <c r="V156" s="5">
        <v>-156889257230</v>
      </c>
      <c r="W156" s="5">
        <v>-94599478829</v>
      </c>
      <c r="X156" s="5">
        <v>-51919286485</v>
      </c>
      <c r="Y156" s="5">
        <v>-40354296925</v>
      </c>
      <c r="Z156" s="5">
        <v>-32742265698</v>
      </c>
    </row>
    <row r="157" spans="2:26" ht="15.5" x14ac:dyDescent="0.35">
      <c r="C157" t="s">
        <v>618</v>
      </c>
      <c r="D157" s="5">
        <v>-165917234658</v>
      </c>
      <c r="E157" s="5">
        <v>-296231227278</v>
      </c>
      <c r="F157" s="5">
        <v>-242483993022</v>
      </c>
      <c r="G157" s="5">
        <v>-188016614878</v>
      </c>
      <c r="I157" s="5">
        <v>-1031551241242</v>
      </c>
      <c r="J157" s="5">
        <v>-838644506241</v>
      </c>
      <c r="K157" s="5">
        <v>-890795757467</v>
      </c>
      <c r="L157" s="5">
        <v>-1158004738723</v>
      </c>
      <c r="M157" s="5">
        <v>-916477944670</v>
      </c>
      <c r="N157" s="5">
        <v>-974802840723</v>
      </c>
      <c r="O157" s="5">
        <v>-1415941961186</v>
      </c>
      <c r="P157" s="5">
        <v>-1800966534933</v>
      </c>
      <c r="Q157" s="5">
        <v>-2278306402584</v>
      </c>
      <c r="R157" s="5">
        <v>-1518572394086</v>
      </c>
      <c r="S157" s="5">
        <v>-1463085756248</v>
      </c>
      <c r="T157" s="5">
        <v>-2038600817929</v>
      </c>
      <c r="U157" s="5">
        <v>-1787369479120</v>
      </c>
      <c r="V157" s="5">
        <v>-984563997497</v>
      </c>
      <c r="W157" s="5">
        <v>-470130477241</v>
      </c>
      <c r="X157" s="5">
        <v>-224398434602</v>
      </c>
      <c r="Y157" s="5">
        <v>-166675835590</v>
      </c>
      <c r="Z157" s="5">
        <v>-196039894545</v>
      </c>
    </row>
    <row r="158" spans="2:26" ht="15.5" x14ac:dyDescent="0.35">
      <c r="C158" t="s">
        <v>190</v>
      </c>
    </row>
    <row r="159" spans="2:26" ht="15.5" x14ac:dyDescent="0.35">
      <c r="C159" t="s">
        <v>166</v>
      </c>
      <c r="D159" s="5">
        <v>1179526197</v>
      </c>
      <c r="E159" s="5">
        <v>2012664061</v>
      </c>
      <c r="F159" s="5">
        <v>1479384872</v>
      </c>
      <c r="G159" s="5">
        <v>174706774</v>
      </c>
      <c r="I159" s="5">
        <v>7115301013</v>
      </c>
      <c r="J159" s="5">
        <v>15057617799</v>
      </c>
      <c r="K159" s="5">
        <v>9356636430</v>
      </c>
      <c r="L159" s="5">
        <v>8426152017</v>
      </c>
      <c r="M159" s="5">
        <v>8912148768</v>
      </c>
      <c r="N159" s="5">
        <v>13988390980</v>
      </c>
      <c r="O159" s="5">
        <v>15067867607</v>
      </c>
      <c r="P159" s="5">
        <v>21783847765</v>
      </c>
      <c r="Q159" s="5">
        <v>46036269664</v>
      </c>
      <c r="R159" s="5">
        <v>42442781988</v>
      </c>
      <c r="S159" s="5">
        <v>31235320884</v>
      </c>
      <c r="T159" s="5">
        <v>13850534167</v>
      </c>
      <c r="U159" s="5">
        <v>19690099237</v>
      </c>
      <c r="V159" s="5">
        <v>5311563402</v>
      </c>
      <c r="W159" s="5">
        <v>2741856094</v>
      </c>
      <c r="X159" s="5">
        <v>768325274</v>
      </c>
      <c r="Y159" s="5">
        <v>531217086</v>
      </c>
      <c r="Z159" s="5">
        <v>18344687330</v>
      </c>
    </row>
    <row r="160" spans="2:26" ht="15.5" x14ac:dyDescent="0.35">
      <c r="C160" t="s">
        <v>387</v>
      </c>
      <c r="D160" s="5">
        <v>-45746812716</v>
      </c>
      <c r="E160" s="5">
        <v>-58643444081</v>
      </c>
      <c r="F160" s="5">
        <v>-42814546970</v>
      </c>
      <c r="G160" s="5">
        <v>-53258820543</v>
      </c>
      <c r="I160" s="5">
        <v>-244431327141</v>
      </c>
      <c r="J160" s="5">
        <v>-166837326232</v>
      </c>
      <c r="K160" s="5">
        <v>-119428600561</v>
      </c>
      <c r="L160" s="5">
        <v>-45808459614</v>
      </c>
      <c r="M160" s="5">
        <v>-31564015023</v>
      </c>
      <c r="N160" s="5">
        <v>-284396654925</v>
      </c>
      <c r="O160" s="5">
        <v>-501147074251</v>
      </c>
      <c r="P160" s="5">
        <v>-421934815463</v>
      </c>
      <c r="Q160" s="5">
        <v>-518958151296</v>
      </c>
      <c r="R160" s="5">
        <v>-494171508736</v>
      </c>
      <c r="S160" s="5">
        <v>-429899386036</v>
      </c>
      <c r="T160" s="5">
        <v>-312234703159</v>
      </c>
      <c r="U160" s="5">
        <v>-129784915355</v>
      </c>
      <c r="V160" s="5">
        <v>-69432448134</v>
      </c>
      <c r="W160" s="5">
        <v>-45981820947</v>
      </c>
      <c r="X160" s="5">
        <v>-30341462823</v>
      </c>
      <c r="Y160" s="5">
        <v>-30595998218</v>
      </c>
      <c r="Z160" s="5">
        <v>-26520761716</v>
      </c>
    </row>
    <row r="161" spans="3:26" ht="15.5" x14ac:dyDescent="0.35">
      <c r="C161" t="s">
        <v>167</v>
      </c>
      <c r="D161" s="5">
        <v>-860157569</v>
      </c>
      <c r="E161" s="5">
        <v>198242558</v>
      </c>
      <c r="F161" s="5">
        <v>-9171949908</v>
      </c>
      <c r="G161" s="5">
        <v>423412595</v>
      </c>
      <c r="I161" s="5">
        <v>-13348405178</v>
      </c>
      <c r="J161" s="5">
        <v>-7165429280</v>
      </c>
      <c r="K161" s="5">
        <v>-10562554807</v>
      </c>
      <c r="L161" s="5">
        <v>-7212275953</v>
      </c>
      <c r="M161" s="5">
        <v>-8463467164</v>
      </c>
      <c r="N161" s="5">
        <v>-32452205307</v>
      </c>
      <c r="O161" s="5">
        <v>-62511045447</v>
      </c>
      <c r="P161" s="5">
        <v>-51773842807</v>
      </c>
      <c r="Q161" s="5">
        <v>-46152708645</v>
      </c>
      <c r="R161" s="5">
        <v>-49653434224</v>
      </c>
      <c r="S161" s="5">
        <v>-42498041211</v>
      </c>
      <c r="T161" s="5">
        <v>-7302844164</v>
      </c>
      <c r="U161" s="5">
        <v>-4724581464</v>
      </c>
      <c r="V161" s="5">
        <v>-1769831733</v>
      </c>
      <c r="W161" s="5">
        <v>-14309894199</v>
      </c>
      <c r="X161" s="5">
        <v>-15491179406</v>
      </c>
      <c r="Y161" s="5">
        <v>-18906118011</v>
      </c>
      <c r="Z161" s="5">
        <v>-11162116457</v>
      </c>
    </row>
    <row r="162" spans="3:26" ht="15.5" x14ac:dyDescent="0.35">
      <c r="C162" t="s">
        <v>1497</v>
      </c>
      <c r="D162" s="5">
        <v>-1231338006</v>
      </c>
      <c r="E162" s="5">
        <v>-10641875285</v>
      </c>
      <c r="F162" s="5">
        <v>1633153958</v>
      </c>
      <c r="G162" s="5">
        <v>-7489243709</v>
      </c>
      <c r="I162" s="5">
        <v>-17314461450</v>
      </c>
      <c r="J162" s="5">
        <v>-21562954344</v>
      </c>
      <c r="K162" s="5">
        <v>-20379528961</v>
      </c>
      <c r="L162" s="5">
        <v>-15724473422</v>
      </c>
      <c r="M162" s="5">
        <v>-22323629341</v>
      </c>
      <c r="N162" s="5">
        <v>-21044725763</v>
      </c>
      <c r="O162" s="5">
        <v>-55003196772</v>
      </c>
      <c r="P162" s="5">
        <v>-61265723674</v>
      </c>
      <c r="Q162" s="5">
        <v>-81577430601</v>
      </c>
      <c r="R162" s="5">
        <v>-146438767321</v>
      </c>
      <c r="S162" s="5">
        <v>-131734100356</v>
      </c>
      <c r="T162" s="5">
        <v>-95801207538</v>
      </c>
    </row>
    <row r="163" spans="3:26" ht="15.5" x14ac:dyDescent="0.35">
      <c r="C163" t="s">
        <v>2839</v>
      </c>
    </row>
    <row r="164" spans="3:26" ht="15.5" x14ac:dyDescent="0.35">
      <c r="C164" t="s">
        <v>2840</v>
      </c>
    </row>
    <row r="165" spans="3:26" ht="15.5" x14ac:dyDescent="0.35">
      <c r="C165" t="s">
        <v>2841</v>
      </c>
      <c r="X165" s="5">
        <v>-19073235850</v>
      </c>
      <c r="Y165" s="5">
        <v>-22489228106</v>
      </c>
      <c r="Z165" s="5">
        <v>-6529512567</v>
      </c>
    </row>
    <row r="166" spans="3:26" ht="15.5" x14ac:dyDescent="0.35">
      <c r="C166" t="s">
        <v>867</v>
      </c>
      <c r="W166" s="5">
        <v>-143857119137</v>
      </c>
    </row>
    <row r="167" spans="3:26" ht="15.5" x14ac:dyDescent="0.35">
      <c r="C167" t="s">
        <v>172</v>
      </c>
      <c r="D167" s="5">
        <v>-94666449382</v>
      </c>
      <c r="E167" s="5">
        <v>165876342056</v>
      </c>
      <c r="F167" s="5">
        <v>5747188234</v>
      </c>
      <c r="G167" s="5">
        <v>-36601888061</v>
      </c>
      <c r="I167" s="5">
        <v>308976606213</v>
      </c>
      <c r="J167" s="5">
        <v>51515434742</v>
      </c>
      <c r="K167" s="5">
        <v>116687472640</v>
      </c>
      <c r="L167" s="5">
        <v>-492395446855</v>
      </c>
      <c r="M167" s="5">
        <v>-146613181663</v>
      </c>
      <c r="N167" s="5">
        <v>-38956856214</v>
      </c>
      <c r="O167" s="5">
        <v>108916491881</v>
      </c>
      <c r="P167" s="5">
        <v>376335166840</v>
      </c>
      <c r="Q167" s="5">
        <v>68590190020</v>
      </c>
      <c r="R167" s="5">
        <v>-37472421453</v>
      </c>
      <c r="S167" s="5">
        <v>425874504718</v>
      </c>
      <c r="T167" s="5">
        <v>-8561271213</v>
      </c>
      <c r="U167" s="5">
        <v>2017908805489</v>
      </c>
      <c r="V167" s="5">
        <v>1579689847774</v>
      </c>
      <c r="W167" s="5">
        <v>-55944752118</v>
      </c>
      <c r="X167" s="5">
        <v>125241107859</v>
      </c>
      <c r="Y167" s="5">
        <v>-60346697436</v>
      </c>
      <c r="Z167" s="5">
        <v>-18080123899</v>
      </c>
    </row>
    <row r="168" spans="3:26" ht="15.5" x14ac:dyDescent="0.35">
      <c r="C168" t="s">
        <v>173</v>
      </c>
      <c r="D168" s="5">
        <v>-5180461599</v>
      </c>
      <c r="E168" s="5">
        <v>1291107558</v>
      </c>
      <c r="F168" s="5">
        <v>-2551791590</v>
      </c>
      <c r="G168" s="5">
        <v>5741218493</v>
      </c>
      <c r="I168" s="5">
        <v>6180350503</v>
      </c>
      <c r="J168" s="5">
        <v>-40289398243</v>
      </c>
      <c r="K168" s="5">
        <v>-146354497544</v>
      </c>
      <c r="L168" s="5">
        <v>44996053868</v>
      </c>
      <c r="M168" s="5">
        <v>957279108327</v>
      </c>
      <c r="N168" s="5">
        <v>-150788781767</v>
      </c>
      <c r="O168" s="5">
        <v>-452528135045</v>
      </c>
      <c r="P168" s="5">
        <v>-229486560941</v>
      </c>
      <c r="Q168" s="5">
        <v>-79564598622</v>
      </c>
      <c r="R168" s="5">
        <v>-771788198180</v>
      </c>
      <c r="S168" s="5">
        <v>-893637257857</v>
      </c>
      <c r="T168" s="5">
        <v>-67643628376</v>
      </c>
      <c r="U168" s="5">
        <v>-2264987412222</v>
      </c>
      <c r="V168" s="5">
        <v>-750295689794</v>
      </c>
      <c r="W168" s="5">
        <v>-88460917538</v>
      </c>
      <c r="X168" s="5">
        <v>-39992241372</v>
      </c>
      <c r="Y168" s="5">
        <v>-89969043192</v>
      </c>
      <c r="Z168" s="5">
        <v>-234685066170</v>
      </c>
    </row>
    <row r="169" spans="3:26" ht="15.5" x14ac:dyDescent="0.35">
      <c r="C169" t="s">
        <v>2842</v>
      </c>
    </row>
    <row r="170" spans="3:26" ht="15.5" x14ac:dyDescent="0.35">
      <c r="C170" t="s">
        <v>376</v>
      </c>
    </row>
    <row r="171" spans="3:26" ht="15.5" x14ac:dyDescent="0.35">
      <c r="C171" t="s">
        <v>739</v>
      </c>
      <c r="M171" s="5">
        <v>1000000000000</v>
      </c>
    </row>
    <row r="172" spans="3:26" ht="15.5" x14ac:dyDescent="0.35">
      <c r="C172" t="s">
        <v>2843</v>
      </c>
      <c r="D172" s="5">
        <v>226790954</v>
      </c>
      <c r="E172" s="5">
        <v>8748326063</v>
      </c>
      <c r="F172" s="5">
        <v>-202740424</v>
      </c>
      <c r="G172" s="5">
        <v>10188692245</v>
      </c>
      <c r="I172" s="5">
        <v>35019945367</v>
      </c>
      <c r="J172" s="5">
        <v>-17441247223</v>
      </c>
      <c r="K172" s="5">
        <v>-53405477559</v>
      </c>
      <c r="L172" s="5">
        <v>59209030262</v>
      </c>
      <c r="M172" s="5">
        <v>-31948187449</v>
      </c>
      <c r="N172" s="5">
        <v>-118826138371</v>
      </c>
      <c r="O172" s="5">
        <v>25844051683</v>
      </c>
      <c r="P172" s="5">
        <v>23002738003</v>
      </c>
      <c r="Q172" s="5">
        <v>148169564326</v>
      </c>
      <c r="R172" s="5">
        <v>24649148669</v>
      </c>
      <c r="S172" s="5">
        <v>-132346984567</v>
      </c>
      <c r="T172" s="5">
        <v>-69472684648</v>
      </c>
    </row>
    <row r="173" spans="3:26" ht="15.5" x14ac:dyDescent="0.35">
      <c r="C173" t="s">
        <v>2844</v>
      </c>
      <c r="S173" s="5">
        <v>-721025012143</v>
      </c>
      <c r="U173" s="5">
        <v>-2068902808302</v>
      </c>
    </row>
    <row r="174" spans="3:26" ht="15.5" x14ac:dyDescent="0.35">
      <c r="C174" t="s">
        <v>873</v>
      </c>
      <c r="M174" s="5">
        <v>-4840000000</v>
      </c>
      <c r="N174" s="5">
        <v>-40000000</v>
      </c>
      <c r="O174" s="5">
        <v>-388360000000</v>
      </c>
      <c r="P174" s="5">
        <v>-160468000000</v>
      </c>
    </row>
    <row r="175" spans="3:26" ht="15.5" x14ac:dyDescent="0.35">
      <c r="C175" t="s">
        <v>2845</v>
      </c>
    </row>
    <row r="176" spans="3:26" ht="15.5" x14ac:dyDescent="0.35">
      <c r="C176" t="s">
        <v>2846</v>
      </c>
      <c r="R176" s="5">
        <v>-755000000000</v>
      </c>
    </row>
    <row r="177" spans="3:26" ht="15.5" x14ac:dyDescent="0.35">
      <c r="C177" t="s">
        <v>175</v>
      </c>
      <c r="V177" s="5">
        <v>-195095424957</v>
      </c>
      <c r="W177" s="5">
        <v>-78038354302</v>
      </c>
      <c r="X177" s="5">
        <v>-38333421670</v>
      </c>
      <c r="Y177" s="5">
        <v>-14691478724</v>
      </c>
      <c r="Z177" s="5">
        <v>-41609532155</v>
      </c>
    </row>
    <row r="178" spans="3:26" ht="15.5" x14ac:dyDescent="0.35">
      <c r="C178" t="s">
        <v>174</v>
      </c>
      <c r="D178" s="5">
        <v>-5407252553</v>
      </c>
      <c r="E178" s="5">
        <v>-7218251279</v>
      </c>
      <c r="F178" s="5">
        <v>-3690842778</v>
      </c>
      <c r="G178" s="5">
        <v>-3447473752</v>
      </c>
      <c r="I178" s="5">
        <v>-28442419250</v>
      </c>
      <c r="J178" s="5">
        <v>-19700436150</v>
      </c>
      <c r="K178" s="5">
        <v>-93606938262</v>
      </c>
      <c r="L178" s="5">
        <v>-14603976394</v>
      </c>
      <c r="M178" s="5">
        <v>-9048364784</v>
      </c>
      <c r="N178" s="5">
        <v>-30515766486</v>
      </c>
      <c r="O178" s="5">
        <v>-90512981769</v>
      </c>
      <c r="P178" s="5">
        <v>-92870149782</v>
      </c>
      <c r="Q178" s="5">
        <v>-228097160596</v>
      </c>
      <c r="R178" s="5">
        <v>-43041131813</v>
      </c>
      <c r="S178" s="5">
        <v>-40829702813</v>
      </c>
      <c r="T178" s="5">
        <v>-24529894482</v>
      </c>
      <c r="U178" s="5">
        <v>-168917985469</v>
      </c>
      <c r="V178" s="5">
        <v>-303360264837</v>
      </c>
      <c r="W178" s="5">
        <v>-10434033081</v>
      </c>
      <c r="X178" s="5">
        <v>-1717819702</v>
      </c>
      <c r="Y178" s="5">
        <v>-437506255</v>
      </c>
      <c r="Z178" s="5">
        <v>-3817377865</v>
      </c>
    </row>
    <row r="179" spans="3:26" ht="15.5" x14ac:dyDescent="0.35">
      <c r="C179" t="s">
        <v>1442</v>
      </c>
      <c r="V179" s="5">
        <v>-121048021138</v>
      </c>
    </row>
    <row r="180" spans="3:26" ht="15.5" x14ac:dyDescent="0.35">
      <c r="C180" t="s">
        <v>351</v>
      </c>
      <c r="E180" s="5">
        <v>50000000</v>
      </c>
      <c r="F180" s="5">
        <v>2707799000</v>
      </c>
      <c r="I180" s="5">
        <v>2757799000</v>
      </c>
      <c r="J180" s="5">
        <v>45413572</v>
      </c>
      <c r="K180" s="5">
        <v>3051918277</v>
      </c>
      <c r="L180" s="5">
        <v>391000000</v>
      </c>
      <c r="M180" s="5">
        <v>3115660560</v>
      </c>
      <c r="N180" s="5">
        <v>1503123090</v>
      </c>
      <c r="O180" s="5">
        <v>500795041</v>
      </c>
      <c r="P180" s="5">
        <v>848850838</v>
      </c>
      <c r="Q180" s="5">
        <v>362997648</v>
      </c>
      <c r="R180" s="5">
        <v>1603784964</v>
      </c>
      <c r="S180" s="5">
        <v>564441666</v>
      </c>
      <c r="T180" s="5">
        <v>808950754</v>
      </c>
      <c r="U180" s="5">
        <v>1092370808</v>
      </c>
      <c r="V180" s="5">
        <v>150000000</v>
      </c>
      <c r="W180" s="5">
        <v>11469845</v>
      </c>
      <c r="X180" s="5">
        <v>59000000</v>
      </c>
      <c r="Y180" s="5">
        <v>295388145</v>
      </c>
      <c r="Z180" s="5">
        <v>1000000</v>
      </c>
    </row>
    <row r="181" spans="3:26" ht="15.5" x14ac:dyDescent="0.35">
      <c r="C181" t="s">
        <v>393</v>
      </c>
      <c r="E181" s="5">
        <v>-1268882774</v>
      </c>
      <c r="I181" s="5">
        <v>-1268882774</v>
      </c>
      <c r="J181" s="5">
        <v>-393128442</v>
      </c>
      <c r="K181" s="5">
        <v>-394000000</v>
      </c>
      <c r="N181" s="5">
        <v>-2910000000</v>
      </c>
    </row>
    <row r="182" spans="3:26" ht="15.5" x14ac:dyDescent="0.35">
      <c r="C182" t="s">
        <v>2847</v>
      </c>
      <c r="V182" s="5">
        <v>-130941978862</v>
      </c>
    </row>
    <row r="183" spans="3:26" ht="15.5" x14ac:dyDescent="0.35">
      <c r="C183" t="s">
        <v>204</v>
      </c>
      <c r="E183" s="5">
        <v>979915548</v>
      </c>
      <c r="F183" s="5">
        <v>-1366007388</v>
      </c>
      <c r="G183" s="5">
        <v>-1000000000</v>
      </c>
      <c r="I183" s="5">
        <v>-1886091840</v>
      </c>
      <c r="J183" s="5">
        <v>-2800000000</v>
      </c>
      <c r="K183" s="5">
        <v>-2000000000</v>
      </c>
    </row>
    <row r="184" spans="3:26" ht="15.5" x14ac:dyDescent="0.35">
      <c r="C184" t="s">
        <v>2848</v>
      </c>
      <c r="T184" s="5">
        <v>25550000000</v>
      </c>
      <c r="U184" s="5">
        <v>-6800000000</v>
      </c>
    </row>
    <row r="185" spans="3:26" ht="15.5" x14ac:dyDescent="0.35">
      <c r="C185" t="s">
        <v>2849</v>
      </c>
      <c r="U185" s="5">
        <v>-21458989259</v>
      </c>
      <c r="Y185" s="5">
        <v>-75135446358</v>
      </c>
      <c r="Z185" s="5">
        <v>-189259156150</v>
      </c>
    </row>
    <row r="186" spans="3:26" ht="15.5" x14ac:dyDescent="0.35">
      <c r="C186" t="s">
        <v>191</v>
      </c>
      <c r="D186" s="5">
        <v>-94666449382</v>
      </c>
      <c r="E186" s="5">
        <v>165876342056</v>
      </c>
      <c r="F186" s="5">
        <v>5747188234</v>
      </c>
      <c r="G186" s="5">
        <v>-36601888061</v>
      </c>
      <c r="I186" s="5">
        <v>308976606213</v>
      </c>
      <c r="J186" s="5">
        <v>51515434742</v>
      </c>
      <c r="K186" s="5">
        <v>116687472640</v>
      </c>
      <c r="L186" s="5">
        <v>-492395446855</v>
      </c>
      <c r="M186" s="5">
        <v>-146613181663</v>
      </c>
      <c r="N186" s="5">
        <v>-38956856214</v>
      </c>
      <c r="O186" s="5">
        <v>108916491881</v>
      </c>
      <c r="P186" s="5">
        <v>376335166840</v>
      </c>
      <c r="Q186" s="5">
        <v>68590190020</v>
      </c>
      <c r="R186" s="5">
        <v>-37472421453</v>
      </c>
      <c r="S186" s="5">
        <v>425874504718</v>
      </c>
      <c r="T186" s="5">
        <v>-8561271213</v>
      </c>
      <c r="U186" s="5">
        <v>2017908805489</v>
      </c>
      <c r="V186" s="5">
        <v>1579689847774</v>
      </c>
      <c r="W186" s="5">
        <v>-55944752118</v>
      </c>
      <c r="X186" s="5">
        <v>125241107859</v>
      </c>
      <c r="Y186" s="5">
        <v>-60346697436</v>
      </c>
      <c r="Z186" s="5">
        <v>-18080123899</v>
      </c>
    </row>
    <row r="187" spans="3:26" ht="15.5" x14ac:dyDescent="0.35">
      <c r="C187" t="s">
        <v>357</v>
      </c>
      <c r="D187" s="5">
        <v>-153763698875</v>
      </c>
      <c r="E187" s="5">
        <v>-37071838751</v>
      </c>
      <c r="F187" s="5">
        <v>-33032170156</v>
      </c>
      <c r="G187" s="5">
        <v>-31278833334</v>
      </c>
      <c r="I187" s="5">
        <v>-169297516746</v>
      </c>
      <c r="J187" s="5">
        <v>-169342371977</v>
      </c>
      <c r="K187" s="5">
        <v>-114997328405</v>
      </c>
      <c r="L187" s="5">
        <v>-92570086555</v>
      </c>
      <c r="M187" s="5">
        <v>-99559714256</v>
      </c>
      <c r="N187" s="5">
        <v>-128045228759</v>
      </c>
      <c r="O187" s="5">
        <v>-94637379527</v>
      </c>
      <c r="P187" s="5">
        <v>-663466472533</v>
      </c>
      <c r="Q187" s="5">
        <v>-575321198679</v>
      </c>
      <c r="R187" s="5">
        <v>-241201692948</v>
      </c>
      <c r="S187" s="5">
        <v>-62500000000</v>
      </c>
      <c r="T187" s="5">
        <v>-1246321556854</v>
      </c>
      <c r="U187" s="5">
        <v>-252646773955</v>
      </c>
      <c r="V187" s="5">
        <v>-120276358709</v>
      </c>
      <c r="W187" s="5">
        <v>-115716182407</v>
      </c>
      <c r="X187" s="5">
        <v>-85394123532</v>
      </c>
      <c r="Y187" s="5">
        <v>-119051232122</v>
      </c>
      <c r="Z187" s="5">
        <v>-159502641722</v>
      </c>
    </row>
    <row r="188" spans="3:26" ht="15.5" x14ac:dyDescent="0.35">
      <c r="C188" t="s">
        <v>418</v>
      </c>
    </row>
    <row r="189" spans="3:26" ht="15.5" x14ac:dyDescent="0.35">
      <c r="C189" t="s">
        <v>419</v>
      </c>
    </row>
    <row r="190" spans="3:26" ht="15.5" x14ac:dyDescent="0.35">
      <c r="C190" t="s">
        <v>420</v>
      </c>
      <c r="D190" s="5">
        <v>-153763698875</v>
      </c>
      <c r="E190" s="5">
        <v>-37071838751</v>
      </c>
      <c r="F190" s="5">
        <v>-33032170156</v>
      </c>
      <c r="G190" s="5">
        <v>-31278833334</v>
      </c>
      <c r="I190" s="5">
        <v>-169297516746</v>
      </c>
      <c r="J190" s="5">
        <v>-169342371977</v>
      </c>
      <c r="K190" s="5">
        <v>-114997328405</v>
      </c>
      <c r="L190" s="5">
        <v>-92570086555</v>
      </c>
      <c r="M190" s="5">
        <v>-99559714256</v>
      </c>
      <c r="N190" s="5">
        <v>-128045228759</v>
      </c>
      <c r="O190" s="5">
        <v>-94637379527</v>
      </c>
      <c r="P190" s="5">
        <v>-663466472533</v>
      </c>
      <c r="Q190" s="5">
        <v>-575321198679</v>
      </c>
      <c r="R190" s="5">
        <v>-241201692948</v>
      </c>
      <c r="S190" s="5">
        <v>-62500000000</v>
      </c>
      <c r="T190" s="5">
        <v>-1246321556854</v>
      </c>
      <c r="U190" s="5">
        <v>-252646773955</v>
      </c>
      <c r="V190" s="5">
        <v>-120276358709</v>
      </c>
      <c r="W190" s="5">
        <v>-115716182407</v>
      </c>
      <c r="X190" s="5">
        <v>-85394123532</v>
      </c>
      <c r="Y190" s="5">
        <v>-119051232122</v>
      </c>
      <c r="Z190" s="5">
        <v>-159502641722</v>
      </c>
    </row>
    <row r="191" spans="3:26" ht="15.5" x14ac:dyDescent="0.35">
      <c r="C191" t="s">
        <v>2850</v>
      </c>
      <c r="U191" s="5">
        <v>-131724141431</v>
      </c>
      <c r="V191" s="5">
        <v>-18926163698</v>
      </c>
      <c r="W191" s="5">
        <v>-1772115075</v>
      </c>
    </row>
    <row r="192" spans="3:26" ht="15.5" x14ac:dyDescent="0.35">
      <c r="C192" t="s">
        <v>747</v>
      </c>
      <c r="D192" s="5">
        <v>60000000000</v>
      </c>
      <c r="E192" s="5">
        <v>261882500000</v>
      </c>
      <c r="F192" s="5">
        <v>40000000000</v>
      </c>
      <c r="G192" s="5">
        <v>-3972536185</v>
      </c>
      <c r="I192" s="5">
        <v>1285865500000</v>
      </c>
      <c r="J192" s="5">
        <v>226000000000</v>
      </c>
      <c r="K192" s="5">
        <v>234245414393</v>
      </c>
      <c r="L192" s="5">
        <v>355170000000</v>
      </c>
      <c r="M192" s="5">
        <v>110451686079</v>
      </c>
      <c r="N192" s="5">
        <v>96500000000</v>
      </c>
      <c r="O192" s="5">
        <v>208500000000</v>
      </c>
      <c r="P192" s="5">
        <v>622138426094</v>
      </c>
      <c r="Q192" s="5">
        <v>457415187073</v>
      </c>
      <c r="R192" s="5">
        <v>182134000000</v>
      </c>
      <c r="S192" s="5">
        <v>153633000000</v>
      </c>
      <c r="T192" s="5">
        <v>282100000000</v>
      </c>
      <c r="U192" s="5">
        <v>734527500000</v>
      </c>
      <c r="V192" s="5">
        <v>437300000000</v>
      </c>
      <c r="W192" s="5">
        <v>132148420138</v>
      </c>
      <c r="X192" s="5">
        <v>211533516379</v>
      </c>
      <c r="Y192" s="5">
        <v>61370803497</v>
      </c>
      <c r="Z192" s="5">
        <v>143978801066</v>
      </c>
    </row>
    <row r="193" spans="3:26" ht="15.5" x14ac:dyDescent="0.35">
      <c r="C193" t="s">
        <v>2851</v>
      </c>
      <c r="D193" s="5">
        <v>60000000000</v>
      </c>
      <c r="E193" s="5">
        <v>261882500000</v>
      </c>
      <c r="F193" s="5">
        <v>40000000000</v>
      </c>
      <c r="G193" s="5">
        <v>-3972536185</v>
      </c>
      <c r="I193" s="5">
        <v>1285865500000</v>
      </c>
      <c r="J193" s="5">
        <v>226000000000</v>
      </c>
      <c r="K193" s="5">
        <v>234245414393</v>
      </c>
      <c r="L193" s="5">
        <v>355170000000</v>
      </c>
      <c r="M193" s="5">
        <v>110451686079</v>
      </c>
      <c r="N193" s="5">
        <v>96500000000</v>
      </c>
      <c r="O193" s="5">
        <v>208500000000</v>
      </c>
      <c r="P193" s="5">
        <v>622138426094</v>
      </c>
      <c r="Q193" s="5">
        <v>457415187073</v>
      </c>
      <c r="R193" s="5">
        <v>182134000000</v>
      </c>
      <c r="S193" s="5">
        <v>153633000000</v>
      </c>
      <c r="T193" s="5">
        <v>282100000000</v>
      </c>
      <c r="U193" s="5">
        <v>734527500000</v>
      </c>
      <c r="V193" s="5">
        <v>437300000000</v>
      </c>
      <c r="W193" s="5">
        <v>132148420138</v>
      </c>
      <c r="X193" s="5">
        <v>211533516379</v>
      </c>
      <c r="Y193" s="5">
        <v>61370803497</v>
      </c>
      <c r="Z193" s="5">
        <v>143978801066</v>
      </c>
    </row>
    <row r="194" spans="3:26" ht="15.5" x14ac:dyDescent="0.35">
      <c r="C194" t="s">
        <v>576</v>
      </c>
      <c r="D194" s="5">
        <v>-902750507</v>
      </c>
      <c r="E194" s="5">
        <v>-1975519515</v>
      </c>
      <c r="F194" s="5">
        <v>-1220641610</v>
      </c>
      <c r="G194" s="5">
        <v>-1350518542</v>
      </c>
      <c r="I194" s="5">
        <v>-5430760575</v>
      </c>
      <c r="J194" s="5">
        <v>-5142193281</v>
      </c>
      <c r="K194" s="5">
        <v>-5060613348</v>
      </c>
      <c r="L194" s="5">
        <v>-6214682355</v>
      </c>
      <c r="M194" s="5">
        <v>-7505153486</v>
      </c>
      <c r="N194" s="5">
        <v>-7411627455</v>
      </c>
      <c r="O194" s="5">
        <v>-4946128592</v>
      </c>
      <c r="P194" s="5">
        <v>-6202673442</v>
      </c>
      <c r="Q194" s="5">
        <v>-6299044502</v>
      </c>
      <c r="R194" s="5">
        <v>-10619694974</v>
      </c>
      <c r="S194" s="5">
        <v>-4149967508</v>
      </c>
      <c r="T194" s="5">
        <v>-4278252447</v>
      </c>
      <c r="U194" s="5">
        <v>-4718931661</v>
      </c>
      <c r="V194" s="5">
        <v>-7388840322</v>
      </c>
      <c r="W194" s="5">
        <v>-1204874774</v>
      </c>
      <c r="X194" s="5">
        <v>-898284988</v>
      </c>
      <c r="Y194" s="5">
        <v>-2666268811</v>
      </c>
      <c r="Z194" s="5">
        <v>-2556283243</v>
      </c>
    </row>
    <row r="195" spans="3:26" ht="15.5" x14ac:dyDescent="0.35">
      <c r="C195" t="s">
        <v>2852</v>
      </c>
      <c r="V195" s="5">
        <v>802421993250</v>
      </c>
    </row>
    <row r="196" spans="3:26" ht="15.5" x14ac:dyDescent="0.35">
      <c r="C196" t="s">
        <v>2853</v>
      </c>
    </row>
    <row r="197" spans="3:26" ht="15.5" x14ac:dyDescent="0.35">
      <c r="C197" t="s">
        <v>212</v>
      </c>
      <c r="V197" s="5">
        <v>-7230782747</v>
      </c>
    </row>
    <row r="198" spans="3:26" ht="15.5" x14ac:dyDescent="0.35">
      <c r="C198" t="s">
        <v>1707</v>
      </c>
    </row>
    <row r="199" spans="3:26" ht="15.5" x14ac:dyDescent="0.35">
      <c r="C199" t="s">
        <v>197</v>
      </c>
      <c r="P199" s="5">
        <v>2198250000000</v>
      </c>
      <c r="Q199" s="5">
        <v>3202320000000</v>
      </c>
      <c r="R199" s="5">
        <v>825821771250</v>
      </c>
      <c r="S199" s="5">
        <v>750000000000</v>
      </c>
      <c r="T199" s="5">
        <v>1224693120000</v>
      </c>
      <c r="U199" s="5">
        <v>1742550000000</v>
      </c>
      <c r="V199" s="5">
        <v>500000000000</v>
      </c>
    </row>
    <row r="200" spans="3:26" ht="15.5" x14ac:dyDescent="0.35">
      <c r="C200" t="s">
        <v>426</v>
      </c>
    </row>
    <row r="201" spans="3:26" ht="15.5" x14ac:dyDescent="0.35">
      <c r="C201" t="s">
        <v>2854</v>
      </c>
      <c r="T201" s="5">
        <v>-3750000000</v>
      </c>
    </row>
    <row r="202" spans="3:26" ht="15.5" x14ac:dyDescent="0.35">
      <c r="C202" t="s">
        <v>1378</v>
      </c>
      <c r="P202" s="5">
        <v>-71180067748</v>
      </c>
      <c r="Q202" s="5">
        <v>-89187760496</v>
      </c>
      <c r="R202" s="5">
        <v>-27287404781</v>
      </c>
      <c r="S202" s="5">
        <v>-10712719910</v>
      </c>
      <c r="T202" s="5">
        <v>-167764197921</v>
      </c>
      <c r="U202" s="5">
        <v>-70078847464</v>
      </c>
      <c r="V202" s="5">
        <v>-6210000000</v>
      </c>
    </row>
    <row r="203" spans="3:26" ht="15.5" x14ac:dyDescent="0.35">
      <c r="C203" t="s">
        <v>2855</v>
      </c>
      <c r="P203" s="5">
        <v>-117298483400</v>
      </c>
      <c r="Q203" s="5">
        <v>-18890854800</v>
      </c>
    </row>
    <row r="204" spans="3:26" ht="15.5" x14ac:dyDescent="0.35">
      <c r="C204" t="s">
        <v>2091</v>
      </c>
      <c r="T204" s="5">
        <v>-30575047381</v>
      </c>
      <c r="W204" s="5">
        <v>-69400000000</v>
      </c>
    </row>
    <row r="205" spans="3:26" ht="15.5" x14ac:dyDescent="0.35">
      <c r="C205" t="s">
        <v>1077</v>
      </c>
      <c r="E205" s="5">
        <v>-56958799678</v>
      </c>
      <c r="I205" s="5">
        <v>-802160616466</v>
      </c>
      <c r="L205" s="5">
        <v>-748780677945</v>
      </c>
      <c r="M205" s="5">
        <v>-150000000000</v>
      </c>
      <c r="P205" s="5">
        <v>-1436155680000</v>
      </c>
      <c r="Q205" s="5">
        <v>-2801181600000</v>
      </c>
      <c r="R205" s="5">
        <v>-766319400000</v>
      </c>
      <c r="S205" s="5">
        <v>-250000000000</v>
      </c>
    </row>
    <row r="206" spans="3:26" ht="15.5" x14ac:dyDescent="0.35">
      <c r="C206" t="s">
        <v>924</v>
      </c>
      <c r="K206" s="5">
        <v>2500000000</v>
      </c>
      <c r="S206" s="5">
        <v>1000000</v>
      </c>
    </row>
    <row r="207" spans="3:26" ht="15.5" x14ac:dyDescent="0.35">
      <c r="C207" t="s">
        <v>2856</v>
      </c>
      <c r="P207" s="5">
        <v>-149749882131</v>
      </c>
      <c r="Q207" s="5">
        <v>-100264538576</v>
      </c>
      <c r="S207" s="5">
        <v>-150396807864</v>
      </c>
      <c r="T207" s="5">
        <v>-62665336610</v>
      </c>
    </row>
    <row r="208" spans="3:26" ht="15.5" x14ac:dyDescent="0.35">
      <c r="C208" t="s">
        <v>2857</v>
      </c>
    </row>
    <row r="209" spans="2:26" ht="15.5" x14ac:dyDescent="0.35">
      <c r="C209" t="s">
        <v>213</v>
      </c>
      <c r="D209" s="5">
        <v>24758593759</v>
      </c>
      <c r="E209" s="5">
        <v>101752451405</v>
      </c>
      <c r="F209" s="5">
        <v>3269736832</v>
      </c>
      <c r="G209" s="5">
        <v>-70537122243</v>
      </c>
      <c r="I209" s="5">
        <v>-25686560838</v>
      </c>
      <c r="J209" s="5">
        <v>6224581811</v>
      </c>
      <c r="K209" s="5">
        <v>54525627784</v>
      </c>
      <c r="L209" s="5">
        <v>-982571203746</v>
      </c>
      <c r="M209" s="5">
        <v>897133749322</v>
      </c>
      <c r="N209" s="5">
        <v>-316822217239</v>
      </c>
      <c r="O209" s="5">
        <v>6697549024</v>
      </c>
      <c r="P209" s="5">
        <v>-534170646702</v>
      </c>
      <c r="Q209" s="5">
        <v>674319618211</v>
      </c>
      <c r="R209" s="5">
        <v>-124928450812</v>
      </c>
      <c r="S209" s="5">
        <v>-73317298741</v>
      </c>
      <c r="T209" s="5">
        <v>70622273244</v>
      </c>
      <c r="U209" s="5">
        <v>-553972963063</v>
      </c>
      <c r="V209" s="5">
        <v>961734299338</v>
      </c>
      <c r="W209" s="5">
        <v>19843659335</v>
      </c>
      <c r="X209" s="5">
        <v>48844839815</v>
      </c>
      <c r="Y209" s="5">
        <v>-6224826942</v>
      </c>
      <c r="Z209" s="5">
        <v>-3334401968</v>
      </c>
    </row>
    <row r="210" spans="2:26" ht="15.5" x14ac:dyDescent="0.35">
      <c r="C210" t="s">
        <v>2858</v>
      </c>
      <c r="D210" s="5">
        <v>7234444</v>
      </c>
      <c r="E210" s="5">
        <v>694118097</v>
      </c>
      <c r="F210" s="5">
        <v>-99735005</v>
      </c>
      <c r="G210" s="5">
        <v>-1031822777</v>
      </c>
      <c r="I210" s="5">
        <v>-646385111</v>
      </c>
      <c r="J210" s="5">
        <v>-1066493513</v>
      </c>
      <c r="K210" s="5">
        <v>-888274925</v>
      </c>
      <c r="L210" s="5">
        <v>2377741180</v>
      </c>
      <c r="M210" s="5">
        <v>111555379</v>
      </c>
      <c r="N210" s="5">
        <v>-22366026454</v>
      </c>
      <c r="O210" s="5">
        <v>-8299414556</v>
      </c>
      <c r="P210" s="5">
        <v>14516323348</v>
      </c>
      <c r="Q210" s="5">
        <v>1951142368</v>
      </c>
      <c r="R210" s="5">
        <v>5156698593</v>
      </c>
      <c r="S210" s="5">
        <v>9430761331</v>
      </c>
    </row>
    <row r="211" spans="2:26" ht="15.5" x14ac:dyDescent="0.35">
      <c r="C211" t="s">
        <v>2859</v>
      </c>
      <c r="V211" s="5">
        <v>10075106249</v>
      </c>
    </row>
    <row r="212" spans="2:26" ht="15.5" x14ac:dyDescent="0.35">
      <c r="C212" t="s">
        <v>214</v>
      </c>
      <c r="D212" s="5">
        <v>164189251418</v>
      </c>
      <c r="I212" s="5">
        <v>190522197367</v>
      </c>
      <c r="J212" s="5">
        <v>185364109069</v>
      </c>
      <c r="K212" s="5">
        <v>131726756210</v>
      </c>
      <c r="L212" s="5">
        <v>1111920218776</v>
      </c>
      <c r="M212" s="5">
        <v>214674914075</v>
      </c>
      <c r="N212" s="5">
        <v>553863157768</v>
      </c>
      <c r="O212" s="5">
        <v>555465023300</v>
      </c>
      <c r="P212" s="5">
        <v>1075119346654</v>
      </c>
      <c r="Q212" s="5">
        <v>398848586075</v>
      </c>
      <c r="R212" s="5">
        <v>518620338294</v>
      </c>
      <c r="S212" s="5">
        <v>582506875704</v>
      </c>
      <c r="T212" s="5">
        <v>511884602460</v>
      </c>
      <c r="U212" s="5">
        <v>1065857565523</v>
      </c>
      <c r="V212" s="5">
        <v>94048159936</v>
      </c>
      <c r="W212" s="5">
        <v>74190948953</v>
      </c>
      <c r="X212" s="5">
        <v>25346109138</v>
      </c>
      <c r="Y212" s="5">
        <v>31570936080</v>
      </c>
      <c r="Z212" s="5">
        <v>34905338048</v>
      </c>
    </row>
    <row r="213" spans="2:26" ht="15.5" x14ac:dyDescent="0.35">
      <c r="C213" t="s">
        <v>216</v>
      </c>
      <c r="D213" s="5">
        <v>188955079621</v>
      </c>
      <c r="E213" s="5">
        <v>102446569502</v>
      </c>
      <c r="F213" s="5">
        <v>3170001827</v>
      </c>
      <c r="G213" s="5">
        <v>-71568945020</v>
      </c>
      <c r="I213" s="5">
        <v>164189251418</v>
      </c>
      <c r="J213" s="5">
        <v>190522197367</v>
      </c>
      <c r="K213" s="5">
        <v>185364109069</v>
      </c>
      <c r="L213" s="5">
        <v>131726756210</v>
      </c>
      <c r="M213" s="5">
        <v>1111920218776</v>
      </c>
      <c r="N213" s="5">
        <v>214674914075</v>
      </c>
      <c r="O213" s="5">
        <v>553863157768</v>
      </c>
      <c r="P213" s="5">
        <v>555465023300</v>
      </c>
      <c r="Q213" s="5">
        <v>1075119346654</v>
      </c>
      <c r="R213" s="5">
        <v>398848586075</v>
      </c>
      <c r="S213" s="5">
        <v>518620338294</v>
      </c>
      <c r="T213" s="5">
        <v>582506875704</v>
      </c>
      <c r="U213" s="5">
        <v>511884602460</v>
      </c>
      <c r="V213" s="5">
        <v>1065857565523</v>
      </c>
      <c r="W213" s="5">
        <v>94034608288</v>
      </c>
      <c r="X213" s="5">
        <v>74190948953</v>
      </c>
      <c r="Y213" s="5">
        <v>25346109138</v>
      </c>
      <c r="Z213" s="5">
        <v>31570936080</v>
      </c>
    </row>
    <row r="215" spans="2:26" ht="15.5" x14ac:dyDescent="0.35">
      <c r="B215" t="s">
        <v>217</v>
      </c>
      <c r="C215" t="s">
        <v>11</v>
      </c>
      <c r="D215" s="5">
        <v>12530000000</v>
      </c>
      <c r="E215" s="5">
        <v>12530000000</v>
      </c>
      <c r="F215" s="5">
        <v>12530000000</v>
      </c>
      <c r="G215" s="5">
        <v>12530000000</v>
      </c>
      <c r="I215" s="5">
        <v>12530000000</v>
      </c>
      <c r="J215" s="5">
        <v>12530000000</v>
      </c>
      <c r="K215" s="5">
        <v>12530000000</v>
      </c>
      <c r="L215" s="5">
        <v>12530000000</v>
      </c>
      <c r="M215" s="5">
        <v>12530000000</v>
      </c>
      <c r="N215" s="5">
        <v>12530000000</v>
      </c>
      <c r="O215" s="5">
        <v>12530000000</v>
      </c>
      <c r="P215" s="5">
        <v>12530000000</v>
      </c>
      <c r="Q215" s="5">
        <v>12530000000</v>
      </c>
      <c r="R215" s="5">
        <v>12530000000</v>
      </c>
      <c r="S215" s="5">
        <v>12530000000</v>
      </c>
      <c r="T215" s="5">
        <v>12530000000</v>
      </c>
      <c r="U215" s="5">
        <v>12530000000</v>
      </c>
      <c r="V215" s="5">
        <v>6270000000</v>
      </c>
      <c r="W215" s="5">
        <v>3060000000</v>
      </c>
      <c r="X215" s="5">
        <v>3060000000</v>
      </c>
      <c r="Y215" s="5">
        <v>3060000000</v>
      </c>
      <c r="Z215" s="5">
        <v>3060000000</v>
      </c>
    </row>
    <row r="216" spans="2:26" ht="15.5" x14ac:dyDescent="0.35">
      <c r="C216" t="s">
        <v>218</v>
      </c>
      <c r="D216" s="6">
        <v>-19.190000000000001</v>
      </c>
      <c r="E216" s="6">
        <v>-16.22</v>
      </c>
      <c r="F216" s="6">
        <v>-28.88</v>
      </c>
      <c r="G216" s="6">
        <v>3.63</v>
      </c>
    </row>
    <row r="217" spans="2:26" ht="15.5" x14ac:dyDescent="0.35">
      <c r="C217" t="s">
        <v>219</v>
      </c>
      <c r="D217" s="6">
        <v>-2.81</v>
      </c>
      <c r="E217" s="6">
        <v>-3.76</v>
      </c>
      <c r="F217" s="6">
        <v>-2.39</v>
      </c>
      <c r="G217" s="6">
        <v>14.05</v>
      </c>
    </row>
    <row r="218" spans="2:26" ht="15.5" x14ac:dyDescent="0.35">
      <c r="C218" t="s">
        <v>72</v>
      </c>
      <c r="D218" s="6">
        <v>4.76</v>
      </c>
      <c r="E218" s="6">
        <v>2.4700000000000002</v>
      </c>
      <c r="F218" s="6">
        <v>4.6500000000000004</v>
      </c>
      <c r="G218" s="6">
        <v>2.13</v>
      </c>
    </row>
    <row r="219" spans="2:26" ht="15.5" x14ac:dyDescent="0.35">
      <c r="C219" t="s">
        <v>220</v>
      </c>
      <c r="D219" s="5">
        <v>-96760000000</v>
      </c>
      <c r="E219" s="5">
        <v>-52940000000</v>
      </c>
      <c r="F219" s="5">
        <v>-216570000000</v>
      </c>
      <c r="G219" s="5">
        <v>187770000000</v>
      </c>
    </row>
    <row r="220" spans="2:26" ht="15.5" x14ac:dyDescent="0.35">
      <c r="C220" t="s">
        <v>221</v>
      </c>
      <c r="D220" s="6">
        <v>-1.8000000000000002E-2</v>
      </c>
      <c r="E220" s="6">
        <v>-1.5100000000000001E-2</v>
      </c>
      <c r="F220" s="6">
        <v>-2.7099999999999999E-2</v>
      </c>
      <c r="G220" s="6">
        <v>3.4000000000000002E-3</v>
      </c>
    </row>
    <row r="221" spans="2:26" ht="15.5" x14ac:dyDescent="0.35">
      <c r="C221" t="s">
        <v>222</v>
      </c>
      <c r="D221" s="6">
        <v>-6.83E-2</v>
      </c>
      <c r="E221" s="6">
        <v>-5.4400000000000004E-2</v>
      </c>
      <c r="F221" s="6">
        <v>-9.1999999999999998E-2</v>
      </c>
      <c r="G221" s="6">
        <v>1.0700000000000001E-2</v>
      </c>
    </row>
    <row r="222" spans="2:26" ht="15.5" x14ac:dyDescent="0.35">
      <c r="C222" t="s">
        <v>223</v>
      </c>
      <c r="D222" s="6">
        <v>-1.2E-2</v>
      </c>
      <c r="E222" s="6">
        <v>-6.6E-3</v>
      </c>
      <c r="F222" s="6">
        <v>-2.3099999999999999E-2</v>
      </c>
      <c r="G222" s="6">
        <v>1.66E-2</v>
      </c>
    </row>
    <row r="223" spans="2:26" ht="15.5" x14ac:dyDescent="0.35">
      <c r="C223" t="s">
        <v>224</v>
      </c>
      <c r="D223" s="6">
        <v>-0.88</v>
      </c>
      <c r="E223" s="6">
        <v>-0.5</v>
      </c>
      <c r="F223" s="6">
        <v>-1.85</v>
      </c>
      <c r="G223" s="6">
        <v>1.4</v>
      </c>
    </row>
    <row r="224" spans="2:26" ht="15.5" x14ac:dyDescent="0.35">
      <c r="C224" t="s">
        <v>225</v>
      </c>
      <c r="D224" s="5">
        <v>3517000000000</v>
      </c>
      <c r="E224" s="5">
        <v>3737000000000</v>
      </c>
      <c r="F224" s="5">
        <v>3932000000000</v>
      </c>
      <c r="G224" s="5">
        <v>4249000000000</v>
      </c>
    </row>
    <row r="225" spans="3:26" ht="15.5" x14ac:dyDescent="0.35">
      <c r="C225" t="s">
        <v>226</v>
      </c>
      <c r="D225" s="6">
        <v>0.19</v>
      </c>
      <c r="E225" s="6">
        <v>0.2</v>
      </c>
      <c r="F225" s="6">
        <v>0.22</v>
      </c>
      <c r="G225" s="6">
        <v>0.15</v>
      </c>
    </row>
    <row r="226" spans="3:26" ht="15.5" x14ac:dyDescent="0.35">
      <c r="C226" t="s">
        <v>227</v>
      </c>
      <c r="D226" s="6">
        <v>280.77999999999997</v>
      </c>
      <c r="E226" s="6">
        <v>298.26</v>
      </c>
      <c r="F226" s="6">
        <v>313.83</v>
      </c>
      <c r="G226" s="6">
        <v>339.08</v>
      </c>
    </row>
    <row r="227" spans="3:26" ht="15.5" x14ac:dyDescent="0.35">
      <c r="C227" t="s">
        <v>228</v>
      </c>
      <c r="D227" s="6">
        <v>0.23</v>
      </c>
      <c r="E227" s="6">
        <v>0.24</v>
      </c>
      <c r="F227" s="6">
        <v>0.26</v>
      </c>
      <c r="G227" s="6">
        <v>0.17</v>
      </c>
    </row>
    <row r="228" spans="3:26" ht="15.5" x14ac:dyDescent="0.35">
      <c r="C228" t="s">
        <v>229</v>
      </c>
      <c r="D228" s="6">
        <v>235.24</v>
      </c>
      <c r="E228" s="6">
        <v>252.73</v>
      </c>
      <c r="F228" s="6">
        <v>268.3</v>
      </c>
      <c r="G228" s="6">
        <v>293.55</v>
      </c>
    </row>
    <row r="229" spans="3:26" ht="15.5" x14ac:dyDescent="0.35">
      <c r="C229" t="s">
        <v>230</v>
      </c>
      <c r="D229" s="5">
        <v>1584000000000</v>
      </c>
      <c r="E229" s="5">
        <v>627000000000</v>
      </c>
      <c r="F229" s="5">
        <v>422000000000</v>
      </c>
      <c r="G229" s="5">
        <v>427000000000</v>
      </c>
    </row>
    <row r="230" spans="3:26" ht="15.5" x14ac:dyDescent="0.35">
      <c r="C230" t="s">
        <v>231</v>
      </c>
      <c r="D230" s="5">
        <v>4848000000000</v>
      </c>
      <c r="E230" s="5">
        <v>5819000000000</v>
      </c>
      <c r="F230" s="5">
        <v>5684000000000</v>
      </c>
      <c r="G230" s="5">
        <v>5523000000000</v>
      </c>
    </row>
    <row r="231" spans="3:26" ht="15.5" x14ac:dyDescent="0.35">
      <c r="C231" t="s">
        <v>232</v>
      </c>
      <c r="D231" s="5">
        <v>3519000000000</v>
      </c>
      <c r="E231" s="5">
        <v>3738000000000</v>
      </c>
      <c r="F231" s="5">
        <v>3933000000000</v>
      </c>
      <c r="G231" s="5">
        <v>4250000000000</v>
      </c>
    </row>
    <row r="232" spans="3:26" ht="15.5" x14ac:dyDescent="0.35">
      <c r="C232" t="s">
        <v>23</v>
      </c>
      <c r="D232" s="5">
        <v>6432000000000</v>
      </c>
      <c r="E232" s="5">
        <v>6446000000000</v>
      </c>
      <c r="F232" s="5">
        <v>6106000000000</v>
      </c>
      <c r="G232" s="5">
        <v>5950000000000</v>
      </c>
    </row>
    <row r="233" spans="3:26" ht="15.5" x14ac:dyDescent="0.35">
      <c r="C233" t="s">
        <v>20</v>
      </c>
      <c r="D233" s="5">
        <v>6243000000000</v>
      </c>
      <c r="E233" s="5">
        <v>6282000000000</v>
      </c>
      <c r="F233" s="5">
        <v>6044000000000</v>
      </c>
      <c r="G233" s="5">
        <v>5892000000000</v>
      </c>
    </row>
    <row r="234" spans="3:26" ht="15.5" x14ac:dyDescent="0.35">
      <c r="C234" t="s">
        <v>233</v>
      </c>
      <c r="D234" s="5">
        <v>-1787000000000</v>
      </c>
      <c r="E234" s="5">
        <v>-538000000000</v>
      </c>
      <c r="F234" s="5">
        <v>-715000000000</v>
      </c>
      <c r="G234" s="5">
        <v>-652000000000</v>
      </c>
    </row>
    <row r="235" spans="3:26" ht="15.5" x14ac:dyDescent="0.35">
      <c r="C235" t="s">
        <v>234</v>
      </c>
      <c r="D235" s="5">
        <v>125000000000</v>
      </c>
      <c r="E235" s="5">
        <v>-65000000000</v>
      </c>
      <c r="F235" s="5">
        <v>0</v>
      </c>
      <c r="G235" s="5">
        <v>-40000000000</v>
      </c>
    </row>
    <row r="236" spans="3:26" ht="15.5" x14ac:dyDescent="0.35">
      <c r="C236" t="s">
        <v>235</v>
      </c>
      <c r="D236" s="5">
        <v>-5000000000</v>
      </c>
      <c r="E236" s="5">
        <v>-7000000000</v>
      </c>
      <c r="F236" s="5">
        <v>-4000000000</v>
      </c>
      <c r="G236" s="5">
        <v>-3000000000</v>
      </c>
    </row>
    <row r="237" spans="3:26" ht="15.5" x14ac:dyDescent="0.35">
      <c r="C237" t="s">
        <v>12</v>
      </c>
      <c r="D237" s="5">
        <v>119000000000</v>
      </c>
      <c r="E237" s="5">
        <v>-73000000000</v>
      </c>
      <c r="F237" s="5">
        <v>-4000000000</v>
      </c>
      <c r="G237" s="5">
        <v>-43000000000</v>
      </c>
    </row>
    <row r="238" spans="3:26" ht="15.5" x14ac:dyDescent="0.35">
      <c r="C238" t="s">
        <v>15</v>
      </c>
      <c r="D238" s="6">
        <v>9.51</v>
      </c>
      <c r="E238" s="6">
        <v>-5.8</v>
      </c>
      <c r="F238" s="6">
        <v>-0.28999999999999998</v>
      </c>
      <c r="G238" s="6">
        <v>-3.44</v>
      </c>
    </row>
    <row r="239" spans="3:26" ht="15.5" x14ac:dyDescent="0.35">
      <c r="C239" t="s">
        <v>57</v>
      </c>
      <c r="I239" s="6">
        <v>19.29</v>
      </c>
      <c r="J239" s="6">
        <v>-55.08</v>
      </c>
      <c r="K239" s="6">
        <v>-8.14</v>
      </c>
      <c r="L239" s="6">
        <v>1.61</v>
      </c>
      <c r="M239" s="6">
        <v>-3.35</v>
      </c>
      <c r="N239" s="6">
        <v>-140.74</v>
      </c>
      <c r="O239" s="6">
        <v>32.68</v>
      </c>
      <c r="P239" s="6">
        <v>2.02</v>
      </c>
      <c r="Q239" s="6">
        <v>49.05</v>
      </c>
      <c r="R239" s="5">
        <v>40</v>
      </c>
      <c r="S239" s="6">
        <v>69.69</v>
      </c>
      <c r="T239" s="6">
        <v>56.75</v>
      </c>
      <c r="U239" s="6">
        <v>195.62</v>
      </c>
      <c r="V239" s="6">
        <v>41.57</v>
      </c>
      <c r="W239" s="6">
        <v>30.12</v>
      </c>
      <c r="X239" s="6">
        <v>12.63</v>
      </c>
      <c r="Y239" s="6">
        <v>0.77</v>
      </c>
      <c r="Z239" s="6">
        <v>0.78</v>
      </c>
    </row>
    <row r="240" spans="3:26" ht="15.5" x14ac:dyDescent="0.35">
      <c r="C240" t="s">
        <v>71</v>
      </c>
      <c r="I240" s="6">
        <v>3.16</v>
      </c>
      <c r="J240" s="6">
        <v>-0.94</v>
      </c>
      <c r="K240" s="6">
        <v>-7.62</v>
      </c>
      <c r="L240" s="6">
        <v>50.93</v>
      </c>
      <c r="M240" s="6">
        <v>-22.09</v>
      </c>
      <c r="N240" s="6">
        <v>-0.36</v>
      </c>
      <c r="O240" s="6">
        <v>6.55</v>
      </c>
      <c r="P240" s="6">
        <v>111.88</v>
      </c>
      <c r="Q240" s="6">
        <v>5.99</v>
      </c>
      <c r="R240" s="6">
        <v>8.5500000000000007</v>
      </c>
      <c r="S240" s="6">
        <v>6.7</v>
      </c>
      <c r="T240" s="6">
        <v>9.16</v>
      </c>
      <c r="U240" s="6">
        <v>1.99</v>
      </c>
      <c r="V240" s="6">
        <v>14.67</v>
      </c>
      <c r="W240" s="6">
        <v>7.97</v>
      </c>
      <c r="X240" s="6">
        <v>19.64</v>
      </c>
      <c r="Y240" s="6">
        <v>163.63999999999999</v>
      </c>
      <c r="Z240" s="6">
        <v>64.099999999999994</v>
      </c>
    </row>
    <row r="241" spans="3:26" ht="15.5" x14ac:dyDescent="0.35">
      <c r="C241" t="s">
        <v>74</v>
      </c>
      <c r="I241" s="6">
        <v>0.75</v>
      </c>
      <c r="J241" s="6">
        <v>0.64</v>
      </c>
      <c r="K241" s="6">
        <v>0.67</v>
      </c>
      <c r="L241" s="6">
        <v>0.94</v>
      </c>
      <c r="M241" s="6">
        <v>0.46</v>
      </c>
      <c r="N241" s="6">
        <v>0.87</v>
      </c>
      <c r="O241" s="6">
        <v>1.1299999999999999</v>
      </c>
      <c r="P241" s="6">
        <v>1.33</v>
      </c>
      <c r="Q241" s="6">
        <v>1.1499999999999999</v>
      </c>
      <c r="R241" s="6">
        <v>1.74</v>
      </c>
      <c r="S241" s="6">
        <v>1.98</v>
      </c>
      <c r="T241" s="6">
        <v>2.29</v>
      </c>
      <c r="U241" s="6">
        <v>2.65</v>
      </c>
      <c r="V241" s="6">
        <v>3.61</v>
      </c>
      <c r="W241" s="6">
        <v>1.45</v>
      </c>
      <c r="X241" s="6">
        <v>2.9</v>
      </c>
      <c r="Y241" s="6">
        <v>1.32</v>
      </c>
      <c r="Z241" s="6">
        <v>0.64</v>
      </c>
    </row>
    <row r="242" spans="3:26" ht="15.5" x14ac:dyDescent="0.35">
      <c r="C242" t="s">
        <v>236</v>
      </c>
      <c r="I242" s="5">
        <v>729960000000</v>
      </c>
      <c r="J242" s="5">
        <v>-287200000000</v>
      </c>
      <c r="K242" s="6">
        <v>262420000000.00003</v>
      </c>
      <c r="L242" s="5">
        <v>364510000000</v>
      </c>
      <c r="M242" s="6">
        <v>530409999999.99994</v>
      </c>
      <c r="N242" s="5">
        <v>-1144360000000</v>
      </c>
      <c r="O242" s="5">
        <v>1069810000000</v>
      </c>
      <c r="P242" s="5">
        <v>567080000000</v>
      </c>
    </row>
    <row r="243" spans="3:26" ht="15.5" x14ac:dyDescent="0.35">
      <c r="C243" t="s">
        <v>237</v>
      </c>
      <c r="I243" s="6">
        <v>1.8000000000000002E-2</v>
      </c>
      <c r="J243" s="6">
        <v>-5.0900000000000001E-2</v>
      </c>
      <c r="K243" s="6">
        <v>-7.4000000000000003E-3</v>
      </c>
      <c r="L243" s="6">
        <v>1.5E-3</v>
      </c>
      <c r="M243" s="6">
        <v>-2.8999999999999998E-3</v>
      </c>
      <c r="N243" s="6">
        <v>-0.1188</v>
      </c>
      <c r="O243" s="6">
        <v>2.5399999999999999E-2</v>
      </c>
      <c r="P243" s="6">
        <v>1.7000000000000001E-3</v>
      </c>
      <c r="Q243" s="6">
        <v>4.2099999999999999E-2</v>
      </c>
      <c r="R243" s="6">
        <v>3.4500000000000003E-2</v>
      </c>
      <c r="S243" s="6">
        <v>6.8000000000000005E-2</v>
      </c>
      <c r="T243" s="6">
        <v>6.8099999999999994E-2</v>
      </c>
      <c r="U243" s="6">
        <v>0.25409999999999999</v>
      </c>
      <c r="V243" s="6">
        <v>5.67E-2</v>
      </c>
      <c r="W243" s="6">
        <v>3.8199999999999998E-2</v>
      </c>
      <c r="X243" s="6">
        <v>1.9E-2</v>
      </c>
      <c r="Y243" s="6">
        <v>1.2999999999999999E-3</v>
      </c>
      <c r="Z243" s="6">
        <v>1.2999999999999999E-3</v>
      </c>
    </row>
    <row r="244" spans="3:26" ht="15.5" x14ac:dyDescent="0.35">
      <c r="C244" t="s">
        <v>238</v>
      </c>
      <c r="I244" s="6">
        <v>6.4699999999999994E-2</v>
      </c>
      <c r="J244" s="6">
        <v>-0.19980000000000001</v>
      </c>
      <c r="K244" s="6">
        <v>-2.4799999999999999E-2</v>
      </c>
      <c r="L244" s="6">
        <v>4.7999999999999996E-3</v>
      </c>
      <c r="M244" s="6">
        <v>-0.01</v>
      </c>
      <c r="N244" s="6">
        <v>-0.41799999999999998</v>
      </c>
      <c r="O244" s="6">
        <v>5.6500000000000002E-2</v>
      </c>
      <c r="P244" s="6">
        <v>3.7000000000000002E-3</v>
      </c>
      <c r="Q244" s="6">
        <v>8.6899999999999991E-2</v>
      </c>
      <c r="R244" s="6">
        <v>7.5999999999999998E-2</v>
      </c>
      <c r="S244" s="6">
        <v>0.14419999999999999</v>
      </c>
      <c r="T244" s="6">
        <v>0.13339999999999999</v>
      </c>
      <c r="U244" s="6">
        <v>0.52439999999999998</v>
      </c>
      <c r="V244" s="6">
        <v>0.11699999999999999</v>
      </c>
      <c r="W244" s="6">
        <v>7.7600000000000002E-2</v>
      </c>
      <c r="X244" s="6">
        <v>3.4700000000000002E-2</v>
      </c>
      <c r="Y244" s="6">
        <v>2.3E-3</v>
      </c>
      <c r="Z244" s="6">
        <v>2.3E-3</v>
      </c>
    </row>
    <row r="245" spans="3:26" ht="15.5" x14ac:dyDescent="0.35">
      <c r="C245" t="s">
        <v>239</v>
      </c>
      <c r="I245" s="6">
        <v>7.4299999999999991E-2</v>
      </c>
      <c r="J245" s="6">
        <v>-3.85E-2</v>
      </c>
      <c r="K245" s="6">
        <v>1.89E-2</v>
      </c>
      <c r="L245" s="6">
        <v>2.76E-2</v>
      </c>
      <c r="M245" s="6">
        <v>5.5099999999999996E-2</v>
      </c>
      <c r="N245" s="6">
        <v>-0.12330000000000001</v>
      </c>
      <c r="O245" s="6">
        <v>7.1800000000000003E-2</v>
      </c>
      <c r="P245" s="6">
        <v>3.9300000000000002E-2</v>
      </c>
      <c r="Q245" s="6">
        <v>0.1024</v>
      </c>
      <c r="R245" s="6">
        <v>9.8299999999999998E-2</v>
      </c>
      <c r="S245" s="6">
        <v>0.156</v>
      </c>
      <c r="T245" s="6">
        <v>0.15659999999999999</v>
      </c>
      <c r="U245" s="6">
        <v>0.51880000000000004</v>
      </c>
      <c r="V245" s="6">
        <v>0.16260000000000002</v>
      </c>
      <c r="W245" s="6">
        <v>0.12890000000000001</v>
      </c>
      <c r="X245" s="6">
        <v>5.3399999999999996E-2</v>
      </c>
      <c r="Y245" s="6">
        <v>6.2300000000000001E-2</v>
      </c>
      <c r="Z245" s="6">
        <v>6.4899999999999999E-2</v>
      </c>
    </row>
    <row r="246" spans="3:26" ht="15.5" x14ac:dyDescent="0.35">
      <c r="C246" t="s">
        <v>240</v>
      </c>
      <c r="I246" s="6">
        <v>1.61</v>
      </c>
      <c r="J246" s="6">
        <v>-1.06</v>
      </c>
      <c r="K246" s="6">
        <v>0.64</v>
      </c>
      <c r="L246" s="6">
        <v>1.07</v>
      </c>
      <c r="M246" s="6">
        <v>0.88</v>
      </c>
      <c r="N246" s="6">
        <v>-2.2000000000000002</v>
      </c>
      <c r="O246" s="6">
        <v>1.88</v>
      </c>
      <c r="P246" s="6">
        <v>1.1499999999999999</v>
      </c>
      <c r="Q246" s="6">
        <v>2.09</v>
      </c>
      <c r="R246" s="6">
        <v>1.94</v>
      </c>
      <c r="S246" s="6">
        <v>2.83</v>
      </c>
      <c r="T246" s="6">
        <v>3.01</v>
      </c>
      <c r="U246" s="6">
        <v>14.81</v>
      </c>
      <c r="V246" s="6">
        <v>4.96</v>
      </c>
      <c r="W246" s="6">
        <v>3.31</v>
      </c>
      <c r="X246" s="6">
        <v>1.6</v>
      </c>
      <c r="Y246" s="6">
        <v>2.12</v>
      </c>
      <c r="Z246" s="6">
        <v>1.24</v>
      </c>
    </row>
    <row r="247" spans="3:26" ht="15.5" x14ac:dyDescent="0.35">
      <c r="C247" t="s">
        <v>68</v>
      </c>
      <c r="I247" s="6">
        <v>0.2</v>
      </c>
      <c r="J247" s="6">
        <v>0.19</v>
      </c>
      <c r="K247" s="6">
        <v>0.19</v>
      </c>
      <c r="L247" s="6">
        <v>0.24</v>
      </c>
      <c r="M247" s="6">
        <v>0.22</v>
      </c>
      <c r="N247" s="6">
        <v>0.15</v>
      </c>
      <c r="O247" s="6">
        <v>0.37</v>
      </c>
      <c r="P247" s="6">
        <v>0.41</v>
      </c>
      <c r="Q247" s="6">
        <v>0.52</v>
      </c>
      <c r="R247" s="6">
        <v>0.65</v>
      </c>
      <c r="S247" s="6">
        <v>0.97</v>
      </c>
      <c r="T247" s="6">
        <v>1.22</v>
      </c>
      <c r="U247" s="6">
        <v>1.05</v>
      </c>
      <c r="V247" s="6">
        <v>1.72</v>
      </c>
      <c r="W247" s="6">
        <v>0.62</v>
      </c>
      <c r="X247" s="6">
        <v>0.68</v>
      </c>
      <c r="Y247" s="6">
        <v>0.37</v>
      </c>
      <c r="Z247" s="6">
        <v>0.15</v>
      </c>
    </row>
    <row r="248" spans="3:26" ht="15.5" x14ac:dyDescent="0.35">
      <c r="C248" t="s">
        <v>65</v>
      </c>
      <c r="I248" s="6">
        <v>298.26</v>
      </c>
      <c r="J248" s="6">
        <v>275.62</v>
      </c>
      <c r="K248" s="6">
        <v>328.51</v>
      </c>
      <c r="L248" s="6">
        <v>337.15</v>
      </c>
      <c r="M248" s="6">
        <v>333.84</v>
      </c>
      <c r="N248" s="6">
        <v>336.73</v>
      </c>
      <c r="O248" s="6">
        <v>578.51</v>
      </c>
      <c r="P248" s="6">
        <v>544.94000000000005</v>
      </c>
      <c r="Q248" s="6">
        <v>564.70000000000005</v>
      </c>
      <c r="R248" s="6">
        <v>526.23</v>
      </c>
      <c r="S248" s="6">
        <v>483.32</v>
      </c>
      <c r="T248" s="6">
        <v>425.37</v>
      </c>
      <c r="U248" s="6">
        <v>373.07</v>
      </c>
      <c r="V248" s="6">
        <v>355.21</v>
      </c>
      <c r="W248" s="6">
        <v>388.13</v>
      </c>
      <c r="X248" s="6">
        <v>364.07</v>
      </c>
      <c r="Y248" s="6">
        <v>341.44</v>
      </c>
      <c r="Z248" s="6">
        <v>340.67</v>
      </c>
    </row>
    <row r="249" spans="3:26" ht="15.5" x14ac:dyDescent="0.35">
      <c r="C249" t="s">
        <v>241</v>
      </c>
      <c r="I249" s="6">
        <v>0.24</v>
      </c>
      <c r="J249" s="6">
        <v>0.23</v>
      </c>
      <c r="K249" s="6">
        <v>0.22</v>
      </c>
      <c r="L249" s="6">
        <v>0.28000000000000003</v>
      </c>
      <c r="M249" s="6">
        <v>0.26</v>
      </c>
      <c r="N249" s="6">
        <v>0.18</v>
      </c>
      <c r="O249" s="6">
        <v>0.44</v>
      </c>
      <c r="P249" s="6">
        <v>0.5</v>
      </c>
      <c r="Q249" s="6">
        <v>0.62</v>
      </c>
      <c r="R249" s="6">
        <v>0.79</v>
      </c>
      <c r="S249" s="6">
        <v>1.19</v>
      </c>
      <c r="T249" s="6">
        <v>1.64</v>
      </c>
      <c r="U249" s="6">
        <v>1.48</v>
      </c>
      <c r="V249" s="6">
        <v>1.72</v>
      </c>
      <c r="W249" s="6">
        <v>0.62</v>
      </c>
      <c r="X249" s="6">
        <v>0.68</v>
      </c>
      <c r="Y249" s="6">
        <v>0.37</v>
      </c>
      <c r="Z249" s="6">
        <v>0.15</v>
      </c>
    </row>
    <row r="250" spans="3:26" ht="15.5" x14ac:dyDescent="0.35">
      <c r="C250" t="s">
        <v>242</v>
      </c>
      <c r="I250" s="6">
        <v>252.73</v>
      </c>
      <c r="J250" s="6">
        <v>230.08</v>
      </c>
      <c r="K250" s="6">
        <v>282.97000000000003</v>
      </c>
      <c r="L250" s="6">
        <v>291.62</v>
      </c>
      <c r="M250" s="6">
        <v>288.31</v>
      </c>
      <c r="N250" s="6">
        <v>291.19</v>
      </c>
      <c r="O250" s="6">
        <v>487.47</v>
      </c>
      <c r="P250" s="6">
        <v>453.9</v>
      </c>
      <c r="Q250" s="6">
        <v>473.66</v>
      </c>
      <c r="R250" s="6">
        <v>435.19</v>
      </c>
      <c r="S250" s="6">
        <v>392.28</v>
      </c>
      <c r="T250" s="6">
        <v>316.31</v>
      </c>
      <c r="U250" s="6">
        <v>264.01</v>
      </c>
      <c r="V250" s="6">
        <v>355.21</v>
      </c>
      <c r="W250" s="6">
        <v>388.13</v>
      </c>
      <c r="X250" s="6">
        <v>364.07</v>
      </c>
      <c r="Y250" s="6">
        <v>341.44</v>
      </c>
      <c r="Z250" s="6">
        <v>340.67</v>
      </c>
    </row>
    <row r="251" spans="3:26" ht="15.5" x14ac:dyDescent="0.35">
      <c r="C251" t="s">
        <v>243</v>
      </c>
      <c r="I251" s="5">
        <v>627000000000</v>
      </c>
      <c r="J251" s="5">
        <v>2801000000000</v>
      </c>
      <c r="K251" s="5">
        <v>518000000000</v>
      </c>
      <c r="L251" s="5">
        <v>337000000000</v>
      </c>
      <c r="M251" s="5">
        <v>109000000000</v>
      </c>
      <c r="N251" s="5">
        <v>5688000000000</v>
      </c>
      <c r="O251" s="5">
        <v>257000000000</v>
      </c>
      <c r="P251" s="5">
        <v>79000000000</v>
      </c>
      <c r="Q251" s="5">
        <v>693000000000</v>
      </c>
      <c r="R251" s="5">
        <v>474000000000</v>
      </c>
      <c r="S251" s="5">
        <v>999000000000</v>
      </c>
      <c r="T251" s="5">
        <v>314000000000</v>
      </c>
      <c r="U251" s="5">
        <v>1057000000000</v>
      </c>
      <c r="V251" s="5">
        <v>386000000000</v>
      </c>
      <c r="W251" s="5">
        <v>372000000000</v>
      </c>
      <c r="X251" s="5">
        <v>407000000000</v>
      </c>
      <c r="Y251" s="5">
        <v>265000000000</v>
      </c>
      <c r="Z251" s="5">
        <v>331000000000</v>
      </c>
    </row>
    <row r="252" spans="3:26" ht="15.5" x14ac:dyDescent="0.35">
      <c r="C252" t="s">
        <v>244</v>
      </c>
      <c r="I252" s="5">
        <v>5819000000000</v>
      </c>
      <c r="J252" s="5">
        <v>4023000000000</v>
      </c>
      <c r="K252" s="5">
        <v>5846000000000</v>
      </c>
      <c r="L252" s="5">
        <v>5818000000000</v>
      </c>
      <c r="M252" s="5">
        <v>6500000000000</v>
      </c>
      <c r="N252" s="5">
        <v>110000000000</v>
      </c>
      <c r="O252" s="5">
        <v>5446000000000</v>
      </c>
      <c r="P252" s="5">
        <v>5703000000000</v>
      </c>
      <c r="Q252" s="5">
        <v>4167000000000</v>
      </c>
      <c r="R252" s="5">
        <v>4023000000000</v>
      </c>
      <c r="S252" s="5">
        <v>3544000000000</v>
      </c>
      <c r="T252" s="5">
        <v>3287000000000</v>
      </c>
      <c r="U252" s="5">
        <v>2411000000000</v>
      </c>
      <c r="V252" s="5">
        <v>815000000000</v>
      </c>
    </row>
    <row r="253" spans="3:26" ht="15.5" x14ac:dyDescent="0.35">
      <c r="C253" t="s">
        <v>25</v>
      </c>
      <c r="I253" s="5">
        <v>6446000000000</v>
      </c>
      <c r="J253" s="5">
        <v>6824000000000</v>
      </c>
      <c r="K253" s="5">
        <v>6363000000000</v>
      </c>
      <c r="L253" s="5">
        <v>6155000000000</v>
      </c>
      <c r="M253" s="5">
        <v>6609000000000</v>
      </c>
      <c r="N253" s="5">
        <v>5798000000000</v>
      </c>
      <c r="O253" s="5">
        <v>5704000000000</v>
      </c>
      <c r="P253" s="5">
        <v>5783000000000</v>
      </c>
      <c r="Q253" s="5">
        <v>4860000000000</v>
      </c>
      <c r="R253" s="5">
        <v>4498000000000</v>
      </c>
      <c r="S253" s="5">
        <v>4543000000000</v>
      </c>
      <c r="T253" s="5">
        <v>3601000000000</v>
      </c>
      <c r="U253" s="5">
        <v>3468000000000</v>
      </c>
      <c r="V253" s="5">
        <v>1201000000000</v>
      </c>
      <c r="W253" s="5">
        <v>372000000000</v>
      </c>
      <c r="X253" s="5">
        <v>407000000000</v>
      </c>
      <c r="Y253" s="5">
        <v>265000000000</v>
      </c>
      <c r="Z253" s="5">
        <v>331000000000</v>
      </c>
    </row>
    <row r="254" spans="3:26" ht="15.5" x14ac:dyDescent="0.35">
      <c r="C254" t="s">
        <v>22</v>
      </c>
      <c r="I254" s="5">
        <v>6282000000000</v>
      </c>
      <c r="J254" s="5">
        <v>6633000000000</v>
      </c>
      <c r="K254" s="5">
        <v>6178000000000</v>
      </c>
      <c r="L254" s="5">
        <v>6024000000000</v>
      </c>
      <c r="M254" s="5">
        <v>5497000000000</v>
      </c>
      <c r="N254" s="5">
        <v>5584000000000</v>
      </c>
      <c r="O254" s="5">
        <v>5150000000000</v>
      </c>
      <c r="P254" s="5">
        <v>5227000000000</v>
      </c>
      <c r="Q254" s="5">
        <v>3785000000000</v>
      </c>
      <c r="R254" s="5">
        <v>4099000000000</v>
      </c>
      <c r="S254" s="5">
        <v>4024000000000</v>
      </c>
      <c r="T254" s="5">
        <v>3019000000000</v>
      </c>
      <c r="U254" s="5">
        <v>2956000000000</v>
      </c>
      <c r="V254" s="5">
        <v>135000000000</v>
      </c>
      <c r="W254" s="5">
        <v>278000000000</v>
      </c>
      <c r="X254" s="5">
        <v>333000000000</v>
      </c>
      <c r="Y254" s="5">
        <v>239000000000</v>
      </c>
      <c r="Z254" s="5">
        <v>299000000000</v>
      </c>
    </row>
    <row r="255" spans="3:26" ht="15.5" x14ac:dyDescent="0.35">
      <c r="C255" t="s">
        <v>245</v>
      </c>
      <c r="I255" s="5">
        <v>-538000000000</v>
      </c>
      <c r="J255" s="5">
        <v>-2894000000000</v>
      </c>
      <c r="K255" s="5">
        <v>-394000000000</v>
      </c>
      <c r="L255" s="5">
        <v>-599000000000</v>
      </c>
      <c r="M255" s="5">
        <v>-74000000000</v>
      </c>
      <c r="N255" s="5">
        <v>-6907000000000</v>
      </c>
      <c r="O255" s="5">
        <v>1857000000000</v>
      </c>
      <c r="P255" s="5">
        <v>1839000000000</v>
      </c>
      <c r="Q255" s="5">
        <v>784000000000</v>
      </c>
      <c r="R255" s="5">
        <v>1005000000000</v>
      </c>
      <c r="S255" s="5">
        <v>-5000000000</v>
      </c>
      <c r="T255" s="5">
        <v>354000000000</v>
      </c>
      <c r="U255" s="5">
        <v>-405000000000</v>
      </c>
      <c r="V255" s="5">
        <v>415000000000</v>
      </c>
      <c r="W255" s="5">
        <v>-358000000000</v>
      </c>
      <c r="X255" s="5">
        <v>-316000000000</v>
      </c>
      <c r="Y255" s="5">
        <v>-242000000000</v>
      </c>
      <c r="Z255" s="5">
        <v>-182000000000</v>
      </c>
    </row>
    <row r="256" spans="3:26" ht="15.5" x14ac:dyDescent="0.35">
      <c r="C256" t="s">
        <v>246</v>
      </c>
      <c r="I256" s="5">
        <v>-341000000000</v>
      </c>
      <c r="J256" s="5">
        <v>-5000000000</v>
      </c>
      <c r="K256" s="5">
        <v>84000000000</v>
      </c>
      <c r="L256" s="5">
        <v>-535000000000</v>
      </c>
      <c r="M256" s="5">
        <v>86000000000</v>
      </c>
      <c r="N256" s="5">
        <v>-127000000000</v>
      </c>
      <c r="O256" s="5">
        <v>350000000000</v>
      </c>
      <c r="P256" s="5">
        <v>-681000000000</v>
      </c>
      <c r="Q256" s="5">
        <v>685000000000</v>
      </c>
      <c r="R256" s="5">
        <v>684000000000</v>
      </c>
      <c r="S256" s="5">
        <v>394000000000</v>
      </c>
      <c r="T256" s="5">
        <v>147000000000</v>
      </c>
      <c r="U256" s="5">
        <v>-307000000000</v>
      </c>
      <c r="V256" s="5">
        <v>132000000000</v>
      </c>
      <c r="W256" s="5">
        <v>164000000000</v>
      </c>
      <c r="X256" s="5">
        <v>-36000000000</v>
      </c>
      <c r="Y256" s="5">
        <v>144000000000</v>
      </c>
      <c r="Z256" s="5">
        <v>249000000000</v>
      </c>
    </row>
    <row r="257" spans="2:26" ht="15.5" x14ac:dyDescent="0.35">
      <c r="C257" t="s">
        <v>247</v>
      </c>
      <c r="I257" s="5">
        <v>-28000000000</v>
      </c>
      <c r="J257" s="5">
        <v>-20000000000</v>
      </c>
      <c r="K257" s="5">
        <v>-94000000000</v>
      </c>
      <c r="M257" s="5">
        <v>-9000000000</v>
      </c>
      <c r="N257" s="5">
        <v>-31000000000</v>
      </c>
      <c r="O257" s="5">
        <v>-91000000000</v>
      </c>
      <c r="P257" s="5">
        <v>-93000000000</v>
      </c>
      <c r="Q257" s="5">
        <v>-228000000000</v>
      </c>
      <c r="R257" s="5">
        <v>-43000000000</v>
      </c>
      <c r="S257" s="5">
        <v>-41000000000</v>
      </c>
      <c r="T257" s="5">
        <v>-25000000000</v>
      </c>
      <c r="U257" s="5">
        <v>-169000000000</v>
      </c>
      <c r="V257" s="5">
        <v>-498000000000</v>
      </c>
      <c r="W257" s="5">
        <v>-88000000000</v>
      </c>
      <c r="X257" s="5">
        <v>-40000000000</v>
      </c>
      <c r="Y257" s="5">
        <v>-15000000000</v>
      </c>
      <c r="Z257" s="5">
        <v>-45000000000</v>
      </c>
    </row>
    <row r="258" spans="2:26" ht="15.5" x14ac:dyDescent="0.35">
      <c r="C258" t="s">
        <v>14</v>
      </c>
      <c r="I258" s="5">
        <v>-369000000000</v>
      </c>
      <c r="J258" s="5">
        <v>-25000000000</v>
      </c>
      <c r="K258" s="5">
        <v>-9000000000</v>
      </c>
      <c r="L258" s="5">
        <v>-550000000000</v>
      </c>
      <c r="M258" s="5">
        <v>77000000000</v>
      </c>
      <c r="N258" s="5">
        <v>-158000000000</v>
      </c>
      <c r="O258" s="5">
        <v>260000000000</v>
      </c>
      <c r="P258" s="5">
        <v>-774000000000</v>
      </c>
      <c r="Q258" s="5">
        <v>457000000000</v>
      </c>
      <c r="R258" s="5">
        <v>641000000000</v>
      </c>
      <c r="S258" s="5">
        <v>354000000000</v>
      </c>
      <c r="T258" s="5">
        <v>122000000000</v>
      </c>
      <c r="U258" s="5">
        <v>-476000000000</v>
      </c>
      <c r="V258" s="5">
        <v>-366000000000</v>
      </c>
      <c r="W258" s="5">
        <v>76000000000</v>
      </c>
      <c r="X258" s="5">
        <v>-76000000000</v>
      </c>
      <c r="Y258" s="5">
        <v>129000000000</v>
      </c>
      <c r="Z258" s="5">
        <v>204000000000</v>
      </c>
    </row>
    <row r="259" spans="2:26" ht="15.5" x14ac:dyDescent="0.35">
      <c r="C259" t="s">
        <v>16</v>
      </c>
      <c r="I259" s="6">
        <v>-29.46</v>
      </c>
      <c r="J259" s="6">
        <v>-1.97</v>
      </c>
      <c r="K259" s="6">
        <v>-0.75</v>
      </c>
      <c r="L259" s="6">
        <v>-43.87</v>
      </c>
      <c r="M259" s="6">
        <v>6.18</v>
      </c>
      <c r="N259" s="6">
        <v>-12.57</v>
      </c>
      <c r="O259" s="6">
        <v>20.73</v>
      </c>
      <c r="P259" s="6">
        <v>-61.75</v>
      </c>
      <c r="Q259" s="6">
        <v>36.479999999999997</v>
      </c>
      <c r="R259" s="6">
        <v>51.17</v>
      </c>
      <c r="S259" s="6">
        <v>28.21</v>
      </c>
      <c r="T259" s="6">
        <v>9.76</v>
      </c>
      <c r="U259" s="6">
        <v>-37.96</v>
      </c>
      <c r="V259" s="6">
        <v>-58.42</v>
      </c>
      <c r="W259" s="6">
        <v>24.79</v>
      </c>
      <c r="X259" s="6">
        <v>-25.01</v>
      </c>
      <c r="Y259" s="6">
        <v>42.19</v>
      </c>
      <c r="Z259" s="6">
        <v>66.739999999999995</v>
      </c>
    </row>
    <row r="261" spans="2:26" ht="15.5" x14ac:dyDescent="0.35">
      <c r="B261" t="s">
        <v>248</v>
      </c>
      <c r="C261" t="s">
        <v>249</v>
      </c>
      <c r="D261" s="5">
        <v>-241000000000</v>
      </c>
      <c r="E261" s="5">
        <v>-203000000000</v>
      </c>
      <c r="F261" s="5">
        <v>-362000000000</v>
      </c>
      <c r="G261" s="5">
        <v>46000000000</v>
      </c>
      <c r="H261" s="5">
        <v>-962000000000</v>
      </c>
      <c r="I261" s="5">
        <v>242000000000</v>
      </c>
      <c r="J261" s="5">
        <v>-690000000000</v>
      </c>
      <c r="K261" s="5">
        <v>-102000000000</v>
      </c>
      <c r="L261" s="5">
        <v>20000000000</v>
      </c>
      <c r="M261" s="5">
        <v>-42000000000</v>
      </c>
      <c r="N261" s="5">
        <v>-1764000000000</v>
      </c>
      <c r="O261" s="5">
        <v>410000000000</v>
      </c>
      <c r="P261" s="5">
        <v>25000000000</v>
      </c>
      <c r="Q261" s="5">
        <v>615000000000</v>
      </c>
    </row>
    <row r="262" spans="2:26" ht="15.5" x14ac:dyDescent="0.35">
      <c r="C262" t="s">
        <v>250</v>
      </c>
      <c r="H262" s="5">
        <v>-760000000000</v>
      </c>
      <c r="I262" s="5">
        <v>242000000000</v>
      </c>
      <c r="J262" s="5">
        <v>-690000000000</v>
      </c>
      <c r="K262" s="5">
        <v>-102000000000</v>
      </c>
      <c r="L262" s="5">
        <v>20000000000</v>
      </c>
      <c r="M262" s="5">
        <v>-42000000000</v>
      </c>
      <c r="N262" s="5">
        <v>-1764000000000</v>
      </c>
      <c r="O262" s="5">
        <v>410000000000</v>
      </c>
      <c r="P262" s="5">
        <v>25000000000</v>
      </c>
      <c r="Q262" s="5">
        <v>615000000000</v>
      </c>
    </row>
    <row r="263" spans="2:26" ht="15.5" x14ac:dyDescent="0.35">
      <c r="C263" t="s">
        <v>441</v>
      </c>
      <c r="Q263" s="5">
        <v>12</v>
      </c>
    </row>
    <row r="264" spans="2:26" ht="15.5" x14ac:dyDescent="0.35">
      <c r="C264" t="s">
        <v>76</v>
      </c>
      <c r="Q264" s="6">
        <v>0.24460000000000001</v>
      </c>
    </row>
    <row r="265" spans="2:26" ht="15.5" x14ac:dyDescent="0.35">
      <c r="C265" t="s">
        <v>442</v>
      </c>
      <c r="Q265" s="6">
        <v>3.8199999999999998E-2</v>
      </c>
    </row>
    <row r="266" spans="2:26" ht="15.5" x14ac:dyDescent="0.35">
      <c r="C266" t="s">
        <v>56</v>
      </c>
      <c r="D266" s="6">
        <v>-19.190000000000001</v>
      </c>
      <c r="E266" s="6">
        <v>-16.22</v>
      </c>
      <c r="F266" s="6">
        <v>-28.88</v>
      </c>
      <c r="G266" s="6">
        <v>3.63</v>
      </c>
      <c r="H266" s="6">
        <v>-76.760000000000005</v>
      </c>
      <c r="I266" s="6">
        <v>19.29</v>
      </c>
      <c r="J266" s="6">
        <v>-55.08</v>
      </c>
      <c r="K266" s="6">
        <v>-8.14</v>
      </c>
      <c r="L266" s="6">
        <v>1.61</v>
      </c>
      <c r="M266" s="6">
        <v>-3.35</v>
      </c>
      <c r="N266" s="6">
        <v>-140.74</v>
      </c>
      <c r="O266" s="6">
        <v>32.68</v>
      </c>
      <c r="P266" s="6">
        <v>2.02</v>
      </c>
      <c r="Q266" s="6">
        <v>49.05</v>
      </c>
    </row>
    <row r="267" spans="2:26" ht="15.5" x14ac:dyDescent="0.35">
      <c r="C267" t="s">
        <v>251</v>
      </c>
      <c r="H267" s="6">
        <v>-60.66</v>
      </c>
      <c r="I267" s="6">
        <v>19.29</v>
      </c>
      <c r="J267" s="6">
        <v>-55.08</v>
      </c>
      <c r="K267" s="6">
        <v>-8.14</v>
      </c>
      <c r="L267" s="6">
        <v>1.61</v>
      </c>
      <c r="M267" s="6">
        <v>-3.35</v>
      </c>
      <c r="N267" s="6">
        <v>-140.74</v>
      </c>
      <c r="O267" s="6">
        <v>32.68</v>
      </c>
      <c r="P267" s="6">
        <v>2.02</v>
      </c>
      <c r="Q267" s="6">
        <v>49.05</v>
      </c>
    </row>
    <row r="268" spans="2:26" ht="15.5" x14ac:dyDescent="0.35">
      <c r="C268" t="s">
        <v>78</v>
      </c>
      <c r="Q268" s="5">
        <v>12</v>
      </c>
    </row>
    <row r="269" spans="2:26" ht="15.5" x14ac:dyDescent="0.35">
      <c r="C269" t="s">
        <v>443</v>
      </c>
      <c r="Q269" s="6">
        <v>0.24460000000000001</v>
      </c>
    </row>
    <row r="270" spans="2:26" ht="15.5" x14ac:dyDescent="0.35">
      <c r="C270" t="s">
        <v>444</v>
      </c>
      <c r="Q270" s="6">
        <v>3.8199999999999998E-2</v>
      </c>
    </row>
    <row r="271" spans="2:26" ht="15.5" x14ac:dyDescent="0.35">
      <c r="C271" t="s">
        <v>252</v>
      </c>
      <c r="D271" s="5">
        <v>142000000000</v>
      </c>
      <c r="E271" s="5">
        <v>310000000000</v>
      </c>
      <c r="F271" s="5">
        <v>186000000000</v>
      </c>
      <c r="G271" s="5">
        <v>300000000000</v>
      </c>
      <c r="H271" s="5">
        <v>569000000000</v>
      </c>
      <c r="I271" s="5">
        <v>1013000000000</v>
      </c>
      <c r="J271" s="5">
        <v>1018000000000</v>
      </c>
      <c r="K271" s="5">
        <v>1152000000000</v>
      </c>
      <c r="L271" s="5">
        <v>1099000000000</v>
      </c>
      <c r="M271" s="5">
        <v>2009000000000</v>
      </c>
      <c r="N271" s="5">
        <v>732000000000</v>
      </c>
      <c r="O271" s="5">
        <v>2373000000000</v>
      </c>
      <c r="P271" s="5">
        <v>2124000000000</v>
      </c>
      <c r="Q271" s="5">
        <v>3196000000000</v>
      </c>
    </row>
    <row r="272" spans="2:26" ht="15.5" x14ac:dyDescent="0.35">
      <c r="C272" t="s">
        <v>253</v>
      </c>
      <c r="H272" s="5">
        <v>938000000000</v>
      </c>
      <c r="I272" s="5">
        <v>1013000000000</v>
      </c>
      <c r="J272" s="5">
        <v>1018000000000</v>
      </c>
      <c r="K272" s="5">
        <v>1152000000000</v>
      </c>
      <c r="L272" s="5">
        <v>1099000000000</v>
      </c>
      <c r="M272" s="5">
        <v>2009000000000</v>
      </c>
      <c r="N272" s="5">
        <v>732000000000</v>
      </c>
      <c r="O272" s="5">
        <v>2373000000000</v>
      </c>
      <c r="P272" s="5">
        <v>2124000000000</v>
      </c>
      <c r="Q272" s="5">
        <v>3196000000000</v>
      </c>
    </row>
    <row r="273" spans="3:17" ht="15.5" x14ac:dyDescent="0.35">
      <c r="C273" t="s">
        <v>445</v>
      </c>
      <c r="Q273" s="5">
        <v>12</v>
      </c>
    </row>
    <row r="274" spans="3:17" ht="15.5" x14ac:dyDescent="0.35">
      <c r="C274" t="s">
        <v>446</v>
      </c>
      <c r="Q274" s="6">
        <v>0.24460000000000001</v>
      </c>
    </row>
    <row r="275" spans="3:17" ht="15.5" x14ac:dyDescent="0.35">
      <c r="C275" t="s">
        <v>447</v>
      </c>
      <c r="Q275" s="6">
        <v>3.8199999999999998E-2</v>
      </c>
    </row>
    <row r="276" spans="3:17" ht="15.5" x14ac:dyDescent="0.35">
      <c r="C276" t="s">
        <v>254</v>
      </c>
      <c r="I276" s="6">
        <v>-0.65</v>
      </c>
    </row>
    <row r="277" spans="3:17" ht="15.5" x14ac:dyDescent="0.35">
      <c r="C277" t="s">
        <v>255</v>
      </c>
      <c r="I277" s="6">
        <v>-0.82</v>
      </c>
    </row>
    <row r="278" spans="3:17" ht="15.5" x14ac:dyDescent="0.35">
      <c r="C278" t="s">
        <v>256</v>
      </c>
      <c r="I278" s="6">
        <v>7.49</v>
      </c>
    </row>
    <row r="279" spans="3:17" ht="15.5" x14ac:dyDescent="0.35">
      <c r="C279" t="s">
        <v>257</v>
      </c>
      <c r="I279" s="6">
        <v>-1.2131999999999998</v>
      </c>
    </row>
    <row r="280" spans="3:17" ht="15.5" x14ac:dyDescent="0.35">
      <c r="C280" t="s">
        <v>258</v>
      </c>
      <c r="I280" s="6">
        <v>0.67</v>
      </c>
    </row>
    <row r="281" spans="3:17" ht="15.5" x14ac:dyDescent="0.35">
      <c r="C281" t="s">
        <v>259</v>
      </c>
      <c r="I281" s="6">
        <v>0.18</v>
      </c>
    </row>
    <row r="282" spans="3:17" ht="15.5" x14ac:dyDescent="0.35">
      <c r="C282" t="s">
        <v>260</v>
      </c>
      <c r="I282" s="6">
        <v>31.99</v>
      </c>
    </row>
    <row r="283" spans="3:17" ht="15.5" x14ac:dyDescent="0.35">
      <c r="C283" t="s">
        <v>261</v>
      </c>
      <c r="I283" s="6">
        <v>-3572.17</v>
      </c>
    </row>
    <row r="284" spans="3:17" ht="15.5" x14ac:dyDescent="0.35">
      <c r="C284" t="s">
        <v>262</v>
      </c>
      <c r="I284" s="6">
        <v>-28.54</v>
      </c>
    </row>
    <row r="285" spans="3:17" ht="15.5" x14ac:dyDescent="0.35">
      <c r="C285" t="s">
        <v>263</v>
      </c>
      <c r="I285" s="5">
        <v>-38</v>
      </c>
    </row>
    <row r="286" spans="3:17" ht="15.5" x14ac:dyDescent="0.35">
      <c r="C286" t="s">
        <v>264</v>
      </c>
      <c r="I286" s="6">
        <v>-0.01</v>
      </c>
    </row>
    <row r="287" spans="3:17" ht="15.5" x14ac:dyDescent="0.35">
      <c r="C287" t="s">
        <v>265</v>
      </c>
      <c r="I287" s="6">
        <v>-0.01</v>
      </c>
    </row>
    <row r="288" spans="3:17" ht="15.5" x14ac:dyDescent="0.35">
      <c r="C288" t="s">
        <v>266</v>
      </c>
      <c r="I288" s="6">
        <v>-60.66</v>
      </c>
    </row>
    <row r="289" spans="3:9" ht="15.5" x14ac:dyDescent="0.35">
      <c r="C289" t="s">
        <v>267</v>
      </c>
      <c r="I289" s="6">
        <v>-76.760000000000005</v>
      </c>
    </row>
    <row r="290" spans="3:9" ht="15.5" x14ac:dyDescent="0.35">
      <c r="C290" t="s">
        <v>268</v>
      </c>
      <c r="I290" s="6">
        <v>74.84</v>
      </c>
    </row>
    <row r="291" spans="3:9" ht="15.5" x14ac:dyDescent="0.35">
      <c r="C291" t="s">
        <v>269</v>
      </c>
      <c r="D291" s="6">
        <v>15.08</v>
      </c>
    </row>
    <row r="292" spans="3:9" ht="15.5" x14ac:dyDescent="0.35">
      <c r="C292" t="s">
        <v>270</v>
      </c>
      <c r="I292" s="6">
        <v>280.77999999999997</v>
      </c>
    </row>
    <row r="293" spans="3:9" ht="15.5" x14ac:dyDescent="0.35">
      <c r="C293" t="s">
        <v>271</v>
      </c>
      <c r="I293" s="6">
        <v>-0.01</v>
      </c>
    </row>
    <row r="294" spans="3:9" ht="15.5" x14ac:dyDescent="0.35">
      <c r="C294" t="s">
        <v>272</v>
      </c>
      <c r="D294" s="6">
        <v>0.61</v>
      </c>
    </row>
    <row r="295" spans="3:9" ht="15.5" x14ac:dyDescent="0.35">
      <c r="C295" t="s">
        <v>273</v>
      </c>
      <c r="D295" s="6">
        <v>0.11</v>
      </c>
    </row>
    <row r="296" spans="3:9" ht="15.5" x14ac:dyDescent="0.35">
      <c r="C296" t="s">
        <v>274</v>
      </c>
      <c r="D296" s="6">
        <v>1.83</v>
      </c>
    </row>
    <row r="297" spans="3:9" ht="15.5" x14ac:dyDescent="0.35">
      <c r="C297" t="s">
        <v>275</v>
      </c>
      <c r="D297" s="6">
        <v>1.38</v>
      </c>
    </row>
    <row r="298" spans="3:9" ht="15.5" x14ac:dyDescent="0.35">
      <c r="C298" t="s">
        <v>276</v>
      </c>
      <c r="D298" s="6">
        <v>2.8</v>
      </c>
    </row>
    <row r="299" spans="3:9" ht="15.5" x14ac:dyDescent="0.35">
      <c r="C299" t="s">
        <v>277</v>
      </c>
      <c r="D299" s="6">
        <v>0.48</v>
      </c>
    </row>
    <row r="300" spans="3:9" ht="15.5" x14ac:dyDescent="0.35">
      <c r="C300" t="s">
        <v>278</v>
      </c>
      <c r="D300" s="6">
        <v>3.8</v>
      </c>
    </row>
    <row r="301" spans="3:9" ht="15.5" x14ac:dyDescent="0.35">
      <c r="C301" t="s">
        <v>279</v>
      </c>
      <c r="I301" s="6">
        <v>-0.48</v>
      </c>
    </row>
    <row r="302" spans="3:9" ht="15.5" x14ac:dyDescent="0.35">
      <c r="C302" t="s">
        <v>12</v>
      </c>
      <c r="D302" s="5">
        <v>119000000000</v>
      </c>
    </row>
    <row r="303" spans="3:9" ht="15.5" x14ac:dyDescent="0.35">
      <c r="C303" t="s">
        <v>280</v>
      </c>
      <c r="I303" s="6">
        <v>-0.33</v>
      </c>
    </row>
    <row r="304" spans="3:9" ht="15.5" x14ac:dyDescent="0.35">
      <c r="C304" t="s">
        <v>281</v>
      </c>
      <c r="I304" s="6">
        <v>-5.6799999999999996E-2</v>
      </c>
    </row>
    <row r="305" spans="3:9" ht="15.5" x14ac:dyDescent="0.35">
      <c r="C305" t="s">
        <v>282</v>
      </c>
      <c r="I305" s="6">
        <v>-0.21600000000000003</v>
      </c>
    </row>
    <row r="306" spans="3:9" ht="15.5" x14ac:dyDescent="0.35">
      <c r="C306" t="s">
        <v>283</v>
      </c>
      <c r="I306" s="6">
        <v>-2.58E-2</v>
      </c>
    </row>
    <row r="307" spans="3:9" ht="15.5" x14ac:dyDescent="0.35">
      <c r="C307" t="s">
        <v>284</v>
      </c>
      <c r="I307" s="6">
        <v>-2.3700000000000002E-2</v>
      </c>
    </row>
    <row r="308" spans="3:9" ht="15.5" x14ac:dyDescent="0.35">
      <c r="C308" t="s">
        <v>285</v>
      </c>
      <c r="D308" s="6">
        <v>65.52</v>
      </c>
    </row>
    <row r="309" spans="3:9" ht="15.5" x14ac:dyDescent="0.35">
      <c r="C309" t="s">
        <v>286</v>
      </c>
      <c r="D309" s="5">
        <v>2693</v>
      </c>
    </row>
    <row r="310" spans="3:9" ht="15.5" x14ac:dyDescent="0.35">
      <c r="C310" t="s">
        <v>287</v>
      </c>
      <c r="D310" s="6">
        <v>342.67</v>
      </c>
    </row>
    <row r="311" spans="3:9" ht="15.5" x14ac:dyDescent="0.35">
      <c r="C311" t="s">
        <v>288</v>
      </c>
      <c r="D311" s="6">
        <v>2415.85</v>
      </c>
    </row>
    <row r="312" spans="3:9" ht="15.5" x14ac:dyDescent="0.35">
      <c r="C312" t="s">
        <v>289</v>
      </c>
      <c r="D312" s="6">
        <v>1.39</v>
      </c>
    </row>
    <row r="313" spans="3:9" ht="15.5" x14ac:dyDescent="0.35">
      <c r="C313" t="s">
        <v>290</v>
      </c>
      <c r="I313" s="6">
        <v>7.0000000000000007E-2</v>
      </c>
    </row>
    <row r="314" spans="3:9" ht="15.5" x14ac:dyDescent="0.35">
      <c r="C314" t="s">
        <v>291</v>
      </c>
      <c r="I314" s="6">
        <v>0.21</v>
      </c>
    </row>
    <row r="315" spans="3:9" ht="15.5" x14ac:dyDescent="0.35">
      <c r="C315" t="s">
        <v>52</v>
      </c>
      <c r="I315" s="5">
        <v>627000000000</v>
      </c>
    </row>
    <row r="316" spans="3:9" ht="15.5" x14ac:dyDescent="0.35">
      <c r="C316" t="s">
        <v>292</v>
      </c>
      <c r="I316" s="5">
        <v>6868000000000</v>
      </c>
    </row>
    <row r="317" spans="3:9" ht="15.5" x14ac:dyDescent="0.35">
      <c r="C317" t="s">
        <v>293</v>
      </c>
      <c r="I317" s="5">
        <v>12530000000</v>
      </c>
    </row>
    <row r="318" spans="3:9" ht="15.5" x14ac:dyDescent="0.35">
      <c r="C318" t="s">
        <v>294</v>
      </c>
      <c r="I318" s="6">
        <v>0.34729999999999994</v>
      </c>
    </row>
    <row r="319" spans="3:9" ht="15.5" x14ac:dyDescent="0.35">
      <c r="C319" t="s">
        <v>295</v>
      </c>
      <c r="D319" s="6">
        <v>0.43759999999999999</v>
      </c>
    </row>
    <row r="320" spans="3:9" ht="15.5" x14ac:dyDescent="0.35">
      <c r="C320" t="s">
        <v>296</v>
      </c>
      <c r="D320" s="6">
        <v>-0.79480000000000006</v>
      </c>
    </row>
    <row r="321" spans="3:9" ht="15.5" x14ac:dyDescent="0.35">
      <c r="C321" t="s">
        <v>297</v>
      </c>
      <c r="D321" s="6">
        <v>-1.6912</v>
      </c>
    </row>
    <row r="322" spans="3:9" ht="15.5" x14ac:dyDescent="0.35">
      <c r="C322" t="s">
        <v>298</v>
      </c>
      <c r="D322" s="6">
        <v>-0.3458</v>
      </c>
    </row>
    <row r="323" spans="3:9" ht="15.5" x14ac:dyDescent="0.35">
      <c r="C323" t="s">
        <v>299</v>
      </c>
      <c r="D323" s="6">
        <v>-0.43659999999999999</v>
      </c>
    </row>
    <row r="324" spans="3:9" ht="15.5" x14ac:dyDescent="0.35">
      <c r="C324" t="s">
        <v>300</v>
      </c>
      <c r="D324" s="6">
        <v>-1.3159000000000001</v>
      </c>
    </row>
    <row r="325" spans="3:9" ht="15.5" x14ac:dyDescent="0.35">
      <c r="C325" t="s">
        <v>365</v>
      </c>
      <c r="I325" s="5">
        <v>5</v>
      </c>
    </row>
    <row r="326" spans="3:9" ht="15.5" x14ac:dyDescent="0.35">
      <c r="C326" t="s">
        <v>366</v>
      </c>
      <c r="I326" t="s">
        <v>2860</v>
      </c>
    </row>
    <row r="327" spans="3:9" ht="15.5" x14ac:dyDescent="0.35">
      <c r="C327" t="s">
        <v>301</v>
      </c>
      <c r="I327" s="5">
        <v>4</v>
      </c>
    </row>
    <row r="328" spans="3:9" ht="15.5" x14ac:dyDescent="0.35">
      <c r="C328" t="s">
        <v>302</v>
      </c>
      <c r="I328" s="6">
        <v>0.38</v>
      </c>
    </row>
    <row r="329" spans="3:9" ht="15.5" x14ac:dyDescent="0.35">
      <c r="C329" t="s">
        <v>303</v>
      </c>
      <c r="I329" s="6">
        <v>0.42</v>
      </c>
    </row>
    <row r="330" spans="3:9" ht="15.5" x14ac:dyDescent="0.35">
      <c r="C330" t="s">
        <v>304</v>
      </c>
      <c r="I330" s="6">
        <v>0.99</v>
      </c>
    </row>
    <row r="331" spans="3:9" ht="15.5" x14ac:dyDescent="0.35">
      <c r="C331" t="s">
        <v>305</v>
      </c>
      <c r="I331" s="6">
        <v>7.0000000000000007E-2</v>
      </c>
    </row>
    <row r="332" spans="3:9" ht="15.5" x14ac:dyDescent="0.35">
      <c r="C332" t="s">
        <v>306</v>
      </c>
      <c r="I332" s="6">
        <v>0.69</v>
      </c>
    </row>
    <row r="333" spans="3:9" ht="15.5" x14ac:dyDescent="0.35">
      <c r="C333" t="s">
        <v>307</v>
      </c>
      <c r="I333" s="6">
        <v>0.98</v>
      </c>
    </row>
    <row r="334" spans="3:9" ht="15.5" x14ac:dyDescent="0.35">
      <c r="C334" t="s">
        <v>308</v>
      </c>
      <c r="I334" s="6">
        <v>0.56000000000000005</v>
      </c>
    </row>
    <row r="335" spans="3:9" ht="15.5" x14ac:dyDescent="0.35">
      <c r="C335" t="s">
        <v>309</v>
      </c>
      <c r="I335" s="5">
        <v>938000000000</v>
      </c>
    </row>
    <row r="336" spans="3:9" ht="15.5" x14ac:dyDescent="0.35">
      <c r="C336" t="s">
        <v>310</v>
      </c>
      <c r="I336" s="5">
        <v>430000000000</v>
      </c>
    </row>
    <row r="337" spans="3:9" ht="15.5" x14ac:dyDescent="0.35">
      <c r="C337" t="s">
        <v>311</v>
      </c>
      <c r="I337" s="5">
        <v>-179000000000</v>
      </c>
    </row>
    <row r="338" spans="3:9" ht="15.5" x14ac:dyDescent="0.35">
      <c r="C338" t="s">
        <v>312</v>
      </c>
      <c r="I338" s="5">
        <v>-760000000000</v>
      </c>
    </row>
    <row r="339" spans="3:9" ht="15.5" x14ac:dyDescent="0.35">
      <c r="C339" t="s">
        <v>313</v>
      </c>
      <c r="D339" s="5">
        <v>189000000000</v>
      </c>
    </row>
    <row r="340" spans="3:9" ht="15.5" x14ac:dyDescent="0.35">
      <c r="C340" t="s">
        <v>314</v>
      </c>
      <c r="D340" s="5">
        <v>13388000000000</v>
      </c>
    </row>
    <row r="341" spans="3:9" ht="15.5" x14ac:dyDescent="0.35">
      <c r="C341" t="s">
        <v>315</v>
      </c>
      <c r="D341" s="5">
        <v>9870000000000</v>
      </c>
    </row>
    <row r="342" spans="3:9" ht="15.5" x14ac:dyDescent="0.35">
      <c r="C342" t="s">
        <v>233</v>
      </c>
      <c r="D342" s="5">
        <v>-1787000000000</v>
      </c>
    </row>
    <row r="343" spans="3:9" ht="15.5" x14ac:dyDescent="0.35">
      <c r="C343" t="s">
        <v>232</v>
      </c>
      <c r="I343" s="5">
        <v>3519000000000</v>
      </c>
    </row>
    <row r="344" spans="3:9" ht="15.5" x14ac:dyDescent="0.35">
      <c r="C344" t="s">
        <v>231</v>
      </c>
      <c r="D344" s="5">
        <v>4848000000000</v>
      </c>
    </row>
    <row r="345" spans="3:9" ht="15.5" x14ac:dyDescent="0.35">
      <c r="C345" t="s">
        <v>230</v>
      </c>
      <c r="D345" s="5">
        <v>1584000000000</v>
      </c>
    </row>
    <row r="346" spans="3:9" ht="15.5" x14ac:dyDescent="0.35">
      <c r="C346" t="s">
        <v>23</v>
      </c>
      <c r="D346" s="5">
        <v>6432000000000</v>
      </c>
    </row>
    <row r="347" spans="3:9" ht="15.5" x14ac:dyDescent="0.35">
      <c r="C347" t="s">
        <v>20</v>
      </c>
      <c r="D347" s="5">
        <v>6243000000000</v>
      </c>
    </row>
    <row r="348" spans="3:9" ht="15.5" x14ac:dyDescent="0.35">
      <c r="C348" t="s">
        <v>316</v>
      </c>
      <c r="I348" s="5">
        <v>3517000000000</v>
      </c>
    </row>
    <row r="349" spans="3:9" ht="15.5" x14ac:dyDescent="0.35">
      <c r="C349" t="s">
        <v>317</v>
      </c>
      <c r="I349" s="5">
        <v>20000000000</v>
      </c>
    </row>
    <row r="350" spans="3:9" ht="15.5" x14ac:dyDescent="0.35">
      <c r="C350" t="s">
        <v>318</v>
      </c>
      <c r="I350" s="5">
        <v>-1000000000</v>
      </c>
    </row>
    <row r="351" spans="3:9" ht="15.5" x14ac:dyDescent="0.35">
      <c r="C351" t="s">
        <v>319</v>
      </c>
      <c r="I351" s="5">
        <v>40000000000</v>
      </c>
    </row>
    <row r="352" spans="3:9" ht="15.5" x14ac:dyDescent="0.35">
      <c r="C352" t="s">
        <v>320</v>
      </c>
      <c r="I352" s="5">
        <v>-20000000000</v>
      </c>
    </row>
    <row r="353" spans="3:9" ht="15.5" x14ac:dyDescent="0.35">
      <c r="C353" t="s">
        <v>321</v>
      </c>
      <c r="I353" s="5">
        <v>0</v>
      </c>
    </row>
  </sheetData>
  <pageMargins left="0.7" right="0.7" top="0.75" bottom="0.75" header="0.3" footer="0.3"/>
  <ignoredErrors>
    <ignoredError sqref="A1:Z354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Z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2861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2862</v>
      </c>
      <c r="D2" s="2" vm="12">
        <f ca="1">IFERROR(_xlfn.STOCKHISTORY("XIDX:" &amp; $C$1, D3, , 0, 0, 1), "Libur")</f>
        <v>54</v>
      </c>
      <c r="H2" s="2" vm="12">
        <f ca="1">IFERROR(INDEX(D2:G2,COUNT(D2:G2)),"")</f>
        <v>54</v>
      </c>
      <c r="I2" s="2" vm="778">
        <f t="shared" ref="I2:Z2" ca="1" si="0">IFERROR(_xlfn.STOCKHISTORY("XIDX:" &amp; $C$1, I1, , 0, 0, 1), "Libur")</f>
        <v>44</v>
      </c>
      <c r="J2" s="2" vm="779">
        <f t="shared" ca="1" si="0"/>
        <v>7</v>
      </c>
      <c r="K2" s="2" vm="621">
        <f t="shared" ca="1" si="0"/>
        <v>6</v>
      </c>
      <c r="L2" s="2" vm="3">
        <f t="shared" ca="1" si="0"/>
        <v>50</v>
      </c>
      <c r="M2" s="2" vm="3">
        <f t="shared" ca="1" si="0"/>
        <v>50</v>
      </c>
      <c r="N2" s="2" t="str">
        <f t="shared" ca="1" si="0"/>
        <v>Libur</v>
      </c>
      <c r="O2" s="2" vm="3">
        <f t="shared" ca="1" si="0"/>
        <v>50</v>
      </c>
      <c r="P2" s="2" t="str">
        <f t="shared" ca="1" si="0"/>
        <v>Libur</v>
      </c>
      <c r="Q2" s="2" vm="3">
        <f t="shared" ca="1" si="0"/>
        <v>50</v>
      </c>
      <c r="R2" s="2" vm="255">
        <f t="shared" ca="1" si="0"/>
        <v>110</v>
      </c>
      <c r="S2" s="2" vm="603">
        <f t="shared" ca="1" si="0"/>
        <v>150</v>
      </c>
      <c r="T2" s="2" vm="780">
        <f t="shared" ca="1" si="0"/>
        <v>675</v>
      </c>
      <c r="U2" s="2" vm="212">
        <f t="shared" ca="1" si="0"/>
        <v>770</v>
      </c>
      <c r="V2" s="2" vm="289">
        <f t="shared" ca="1" si="0"/>
        <v>760</v>
      </c>
      <c r="W2" s="2" vm="781">
        <f t="shared" ca="1" si="0"/>
        <v>598.44159999999999</v>
      </c>
      <c r="X2" s="2" vm="782">
        <f t="shared" ca="1" si="0"/>
        <v>434.80520000000001</v>
      </c>
      <c r="Y2" s="2" vm="783">
        <f t="shared" ca="1" si="0"/>
        <v>44.883099999999999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7920658367</v>
      </c>
      <c r="H4" s="2">
        <f>IFERROR(SUM(D4:G4)*(4/MAX(1,COUNT(D4:G4))),"")</f>
        <v>31682633468</v>
      </c>
      <c r="I4" s="2">
        <f t="shared" ref="I4:Z4" si="1">IFERROR(INDEX(I51:I500,MATCH($C$4,$C$51:$C$500,0)),"")</f>
        <v>33735755845</v>
      </c>
      <c r="J4" s="2">
        <f t="shared" si="1"/>
        <v>37122146788</v>
      </c>
      <c r="K4" s="2">
        <f t="shared" si="1"/>
        <v>49215810145</v>
      </c>
      <c r="L4" s="2">
        <f t="shared" si="1"/>
        <v>65015524242</v>
      </c>
      <c r="M4" s="2">
        <f t="shared" si="1"/>
        <v>78132730608</v>
      </c>
      <c r="N4" s="2">
        <f t="shared" si="1"/>
        <v>87250908902</v>
      </c>
      <c r="O4" s="2">
        <f t="shared" si="1"/>
        <v>125445880896</v>
      </c>
      <c r="P4" s="2">
        <f t="shared" si="1"/>
        <v>84328624580</v>
      </c>
      <c r="Q4" s="2">
        <f t="shared" si="1"/>
        <v>224602172163</v>
      </c>
      <c r="R4" s="2">
        <f t="shared" si="1"/>
        <v>891421165094</v>
      </c>
      <c r="S4" s="2">
        <f t="shared" si="1"/>
        <v>1228726626567</v>
      </c>
      <c r="T4" s="2">
        <f t="shared" si="1"/>
        <v>1437940463601</v>
      </c>
      <c r="U4" s="2">
        <f t="shared" si="1"/>
        <v>1273490330003</v>
      </c>
      <c r="V4" s="2">
        <f t="shared" si="1"/>
        <v>1009310267345</v>
      </c>
      <c r="W4" s="2">
        <f t="shared" si="1"/>
        <v>896933008515</v>
      </c>
      <c r="X4" s="2">
        <f t="shared" si="1"/>
        <v>733000865114</v>
      </c>
      <c r="Y4" s="2">
        <f t="shared" si="1"/>
        <v>898945672531</v>
      </c>
      <c r="Z4" s="2">
        <f t="shared" si="1"/>
        <v>1057356098304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0</v>
      </c>
      <c r="H5" s="2">
        <f>IFERROR(SUM(D5:G5)*(4/MAX(1,COUNT(D5:G5))),"")</f>
        <v>0</v>
      </c>
      <c r="I5" s="2">
        <f t="shared" ref="I5:Z5" si="2">IFERROR(INDEX(I51:I500,MATCH($C$5,$C$51:$C$500,0)),"")</f>
        <v>70132777926</v>
      </c>
      <c r="J5" s="2">
        <f t="shared" si="2"/>
        <v>3744566560</v>
      </c>
      <c r="K5" s="2">
        <f t="shared" si="2"/>
        <v>11923998488</v>
      </c>
      <c r="L5" s="2">
        <f t="shared" si="2"/>
        <v>86140271456</v>
      </c>
      <c r="M5" s="2">
        <f t="shared" si="2"/>
        <v>126930227834</v>
      </c>
      <c r="N5" s="2">
        <f t="shared" si="2"/>
        <v>-207588882352</v>
      </c>
      <c r="O5" s="2">
        <f t="shared" si="2"/>
        <v>-57245296393</v>
      </c>
      <c r="P5" s="2">
        <f t="shared" si="2"/>
        <v>-38264645422</v>
      </c>
      <c r="Q5" s="2">
        <f t="shared" si="2"/>
        <v>-1060638240967</v>
      </c>
      <c r="R5" s="2">
        <f t="shared" si="2"/>
        <v>-638720679490</v>
      </c>
      <c r="S5" s="2">
        <f t="shared" si="2"/>
        <v>-50165134173</v>
      </c>
      <c r="T5" s="2">
        <f t="shared" si="2"/>
        <v>40347520732</v>
      </c>
      <c r="U5" s="2">
        <f t="shared" si="2"/>
        <v>49226833922</v>
      </c>
      <c r="V5" s="2">
        <f t="shared" si="2"/>
        <v>55647615232</v>
      </c>
      <c r="W5" s="2">
        <f t="shared" si="2"/>
        <v>56647782443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-203929906165</v>
      </c>
      <c r="H6" s="2">
        <f>IFERROR(INDEX(D6:G6,COUNT(D6:G6)),"")</f>
        <v>-203929906165</v>
      </c>
      <c r="I6" s="2">
        <f t="shared" ref="I6:Z6" si="3">IFERROR(INDEX(I51:I500,MATCH($C$6,$C$51:$C$500,0)),"")</f>
        <v>-239070693713</v>
      </c>
      <c r="J6" s="2">
        <f t="shared" si="3"/>
        <v>-309203471639</v>
      </c>
      <c r="K6" s="2">
        <f t="shared" si="3"/>
        <v>-312948038199</v>
      </c>
      <c r="L6" s="2">
        <f t="shared" si="3"/>
        <v>-324872036687</v>
      </c>
      <c r="M6" s="2">
        <f t="shared" si="3"/>
        <v>-411012308143</v>
      </c>
      <c r="N6" s="2">
        <f t="shared" si="3"/>
        <v>-537942535977</v>
      </c>
      <c r="O6" s="2">
        <f t="shared" si="3"/>
        <v>-330353653625</v>
      </c>
      <c r="P6" s="2">
        <f t="shared" si="3"/>
        <v>-403108356232</v>
      </c>
      <c r="Q6" s="2">
        <f t="shared" si="3"/>
        <v>-410590690710</v>
      </c>
      <c r="R6" s="2">
        <f t="shared" si="3"/>
        <v>645303353530</v>
      </c>
      <c r="S6" s="2">
        <f t="shared" si="3"/>
        <v>1284024033020</v>
      </c>
      <c r="T6" s="2">
        <f t="shared" si="3"/>
        <v>1347117823658</v>
      </c>
      <c r="U6" s="2">
        <f t="shared" si="3"/>
        <v>1031731999863</v>
      </c>
      <c r="V6" s="2">
        <f t="shared" si="3"/>
        <v>986890492044</v>
      </c>
      <c r="W6" s="2">
        <f t="shared" si="3"/>
        <v>423821075055</v>
      </c>
      <c r="X6" s="2">
        <f t="shared" si="3"/>
        <v>368488944349</v>
      </c>
      <c r="Y6" s="2">
        <f t="shared" si="3"/>
        <v>329499735108</v>
      </c>
      <c r="Z6" s="2">
        <f t="shared" si="3"/>
        <v>317475751740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7.63</v>
      </c>
      <c r="H7" s="3">
        <f>IFERROR(INDEX(D7:G7,COUNT(D7:G7)),"")</f>
        <v>7.63</v>
      </c>
      <c r="I7" s="3">
        <f t="shared" ref="I7:Z7" si="4">IFERROR(INDEX(I51:I500,MATCH($C$7,$C$51:$C$500,0))/1000000000,"")</f>
        <v>7.63</v>
      </c>
      <c r="J7" s="3">
        <f t="shared" si="4"/>
        <v>7.63</v>
      </c>
      <c r="K7" s="3">
        <f t="shared" si="4"/>
        <v>7.63</v>
      </c>
      <c r="L7" s="3">
        <f t="shared" si="4"/>
        <v>7.63</v>
      </c>
      <c r="M7" s="3">
        <f t="shared" si="4"/>
        <v>7.63</v>
      </c>
      <c r="N7" s="3">
        <f t="shared" si="4"/>
        <v>7.63</v>
      </c>
      <c r="O7" s="3">
        <f t="shared" si="4"/>
        <v>7.63</v>
      </c>
      <c r="P7" s="3">
        <f t="shared" si="4"/>
        <v>5.03</v>
      </c>
      <c r="Q7" s="3">
        <f t="shared" si="4"/>
        <v>4.57</v>
      </c>
      <c r="R7" s="3">
        <f t="shared" si="4"/>
        <v>4.57</v>
      </c>
      <c r="S7" s="3">
        <f t="shared" si="4"/>
        <v>4.57</v>
      </c>
      <c r="T7" s="3">
        <f t="shared" si="4"/>
        <v>4.57</v>
      </c>
      <c r="U7" s="3">
        <f t="shared" si="4"/>
        <v>4.16</v>
      </c>
      <c r="V7" s="3">
        <f t="shared" si="4"/>
        <v>4.16</v>
      </c>
      <c r="W7" s="3">
        <f t="shared" si="4"/>
        <v>0.64</v>
      </c>
      <c r="X7" s="3">
        <f t="shared" si="4"/>
        <v>0.64</v>
      </c>
      <c r="Y7" s="3">
        <f t="shared" si="4"/>
        <v>0.64</v>
      </c>
      <c r="Z7" s="3">
        <f t="shared" si="4"/>
        <v>0.64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Z8" si="5">IFERROR(INDEX(I51:I500,MATCH($C$8,$C$51:$C$500,0)),"")</f>
        <v>-11000000000</v>
      </c>
      <c r="J8" s="2">
        <f t="shared" si="5"/>
        <v>1000000000</v>
      </c>
      <c r="K8" s="2">
        <f t="shared" si="5"/>
        <v>-1000000000</v>
      </c>
      <c r="L8" s="2">
        <f t="shared" si="5"/>
        <v>2000000000</v>
      </c>
      <c r="M8" s="2">
        <f t="shared" si="5"/>
        <v>3000000000</v>
      </c>
      <c r="N8" s="2">
        <f t="shared" si="5"/>
        <v>4000000000</v>
      </c>
      <c r="O8" s="2">
        <f t="shared" si="5"/>
        <v>-41000000000</v>
      </c>
      <c r="P8" s="2">
        <f t="shared" si="5"/>
        <v>-85000000000</v>
      </c>
      <c r="Q8" s="2">
        <f t="shared" si="5"/>
        <v>-161000000000</v>
      </c>
      <c r="R8" s="2">
        <f t="shared" si="5"/>
        <v>-123000000000</v>
      </c>
      <c r="S8" s="2">
        <f t="shared" si="5"/>
        <v>-95000000000</v>
      </c>
      <c r="T8" s="2">
        <f t="shared" si="5"/>
        <v>-454000000000</v>
      </c>
      <c r="U8" s="2">
        <f t="shared" si="5"/>
        <v>-379000000000</v>
      </c>
      <c r="V8" s="2">
        <f t="shared" si="5"/>
        <v>-243000000000</v>
      </c>
      <c r="W8" s="2">
        <f t="shared" si="5"/>
        <v>-139000000000</v>
      </c>
      <c r="X8" s="2">
        <f t="shared" si="5"/>
        <v>-37000000000</v>
      </c>
      <c r="Y8" s="2">
        <f t="shared" si="5"/>
        <v>-93000000000</v>
      </c>
      <c r="Z8" s="2">
        <f t="shared" si="5"/>
        <v>55000000000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-0.55000000000000004</v>
      </c>
      <c r="H9" s="3">
        <f>IFERROR(INDEX(D9:G9,COUNT(D9:G9)),"")</f>
        <v>-0.55000000000000004</v>
      </c>
      <c r="I9" s="3">
        <f t="shared" ref="I9:Z9" si="6">IFERROR(INDEX(I51:I500,MATCH($C$9,$C$51:$C$500,0)),"")</f>
        <v>-1.4</v>
      </c>
      <c r="J9" s="3">
        <f t="shared" si="6"/>
        <v>0.11</v>
      </c>
      <c r="K9" s="3">
        <f t="shared" si="6"/>
        <v>-0.18</v>
      </c>
      <c r="L9" s="3">
        <f t="shared" si="6"/>
        <v>0.3</v>
      </c>
      <c r="M9" s="3">
        <f t="shared" si="6"/>
        <v>0.38</v>
      </c>
      <c r="N9" s="3">
        <f t="shared" si="6"/>
        <v>0.49</v>
      </c>
      <c r="O9" s="3">
        <f t="shared" si="6"/>
        <v>-5.31</v>
      </c>
      <c r="P9" s="3">
        <f t="shared" si="6"/>
        <v>-16.98</v>
      </c>
      <c r="Q9" s="3">
        <f t="shared" si="6"/>
        <v>-35.21</v>
      </c>
      <c r="R9" s="3">
        <f t="shared" si="6"/>
        <v>-26.86</v>
      </c>
      <c r="S9" s="3">
        <f t="shared" si="6"/>
        <v>-20.83</v>
      </c>
      <c r="T9" s="3">
        <f t="shared" si="6"/>
        <v>-99.26</v>
      </c>
      <c r="U9" s="3">
        <f t="shared" si="6"/>
        <v>-91.03</v>
      </c>
      <c r="V9" s="3">
        <f t="shared" si="6"/>
        <v>-58.36</v>
      </c>
      <c r="W9" s="3">
        <f t="shared" si="6"/>
        <v>-217.07</v>
      </c>
      <c r="X9" s="3">
        <f t="shared" si="6"/>
        <v>-57.14</v>
      </c>
      <c r="Y9" s="3">
        <f t="shared" si="6"/>
        <v>-145.19999999999999</v>
      </c>
      <c r="Z9" s="3">
        <f t="shared" si="6"/>
        <v>86.5</v>
      </c>
    </row>
    <row r="10" spans="1:26" ht="15.5" x14ac:dyDescent="0.35">
      <c r="C10" t="s">
        <v>17</v>
      </c>
      <c r="D10" s="3">
        <f ca="1">IFERROR(IF(D9=0,"",D2/D9),"")</f>
        <v>-98.181818181818173</v>
      </c>
      <c r="I10" s="3">
        <f t="shared" ref="I10:Z10" ca="1" si="7">IFERROR(IF(I9=0,"",I2/I9),"")</f>
        <v>-31.428571428571431</v>
      </c>
      <c r="J10" s="3">
        <f t="shared" ca="1" si="7"/>
        <v>63.636363636363633</v>
      </c>
      <c r="K10" s="3">
        <f t="shared" ca="1" si="7"/>
        <v>-33.333333333333336</v>
      </c>
      <c r="L10" s="3">
        <f t="shared" ca="1" si="7"/>
        <v>166.66666666666669</v>
      </c>
      <c r="M10" s="3">
        <f t="shared" ca="1" si="7"/>
        <v>131.57894736842104</v>
      </c>
      <c r="N10" s="3" t="str">
        <f t="shared" ca="1" si="7"/>
        <v/>
      </c>
      <c r="O10" s="3">
        <f t="shared" ca="1" si="7"/>
        <v>-9.4161958568738235</v>
      </c>
      <c r="P10" s="3" t="str">
        <f t="shared" ca="1" si="7"/>
        <v/>
      </c>
      <c r="Q10" s="3">
        <f t="shared" ca="1" si="7"/>
        <v>-1.4200511218403862</v>
      </c>
      <c r="R10" s="3">
        <f t="shared" ca="1" si="7"/>
        <v>-4.0953090096798217</v>
      </c>
      <c r="S10" s="3">
        <f t="shared" ca="1" si="7"/>
        <v>-7.2011521843494961</v>
      </c>
      <c r="T10" s="3">
        <f t="shared" ca="1" si="7"/>
        <v>-6.8003223856538382</v>
      </c>
      <c r="U10" s="3">
        <f t="shared" ca="1" si="7"/>
        <v>-8.4587498626826321</v>
      </c>
      <c r="V10" s="3">
        <f t="shared" ca="1" si="7"/>
        <v>-13.022618231665524</v>
      </c>
      <c r="W10" s="3">
        <f t="shared" ca="1" si="7"/>
        <v>-2.7569060671672734</v>
      </c>
      <c r="X10" s="3">
        <f t="shared" ca="1" si="7"/>
        <v>-7.609471473573679</v>
      </c>
      <c r="Y10" s="3">
        <f t="shared" ca="1" si="7"/>
        <v>-0.30911225895316807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834291090</v>
      </c>
      <c r="H11" s="2">
        <f>IFERROR(INDEX(D11:G11,COUNT(D11:G11)),"")</f>
        <v>834291090</v>
      </c>
      <c r="I11" s="2">
        <f t="shared" ref="I11:Z11" si="8">IFERROR(INDEX(I51:I500,MATCH($C$11,$C$51:$C$500,0)),"")</f>
        <v>927462634</v>
      </c>
      <c r="J11" s="2">
        <f t="shared" si="8"/>
        <v>1915346845</v>
      </c>
      <c r="K11" s="2">
        <f t="shared" si="8"/>
        <v>957604749</v>
      </c>
      <c r="L11" s="2">
        <f t="shared" si="8"/>
        <v>3295766998</v>
      </c>
      <c r="M11" s="2">
        <f t="shared" si="8"/>
        <v>2305770119</v>
      </c>
      <c r="N11" s="2">
        <f t="shared" si="8"/>
        <v>3027612670</v>
      </c>
      <c r="O11" s="2">
        <f t="shared" si="8"/>
        <v>7849295484</v>
      </c>
      <c r="P11" s="2">
        <f t="shared" si="8"/>
        <v>10186683953</v>
      </c>
      <c r="Q11" s="2">
        <f t="shared" si="8"/>
        <v>11623856000</v>
      </c>
      <c r="R11" s="2">
        <f t="shared" si="8"/>
        <v>17045871543</v>
      </c>
      <c r="S11" s="2">
        <f t="shared" si="8"/>
        <v>30650192861</v>
      </c>
      <c r="T11" s="2">
        <f t="shared" si="8"/>
        <v>34981750922</v>
      </c>
      <c r="U11" s="2">
        <f t="shared" si="8"/>
        <v>133627074869</v>
      </c>
      <c r="V11" s="2">
        <f t="shared" si="8"/>
        <v>273070448763</v>
      </c>
      <c r="W11" s="2">
        <f t="shared" si="8"/>
        <v>74896631053</v>
      </c>
      <c r="X11" s="2">
        <f t="shared" si="8"/>
        <v>17500572952</v>
      </c>
      <c r="Y11" s="2">
        <f t="shared" si="8"/>
        <v>9736563489</v>
      </c>
      <c r="Z11" s="2">
        <f t="shared" si="8"/>
        <v>14104861929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240000000000</v>
      </c>
      <c r="H12" s="2">
        <f>IFERROR(INDEX(D12:G12,COUNT(D12:G12)),"")</f>
        <v>240000000000</v>
      </c>
      <c r="I12" s="2">
        <f t="shared" ref="I12:Z12" si="9">IFERROR(INDEX(I51:I500,MATCH($C$12,$C$51:$C$500,0)),"")</f>
        <v>278000000000</v>
      </c>
      <c r="J12" s="2">
        <f t="shared" si="9"/>
        <v>354000000000</v>
      </c>
      <c r="K12" s="2">
        <f t="shared" si="9"/>
        <v>417000000000</v>
      </c>
      <c r="L12" s="2">
        <f t="shared" si="9"/>
        <v>429000000000</v>
      </c>
      <c r="M12" s="2">
        <f t="shared" si="9"/>
        <v>516000000000</v>
      </c>
      <c r="N12" s="2">
        <f t="shared" si="9"/>
        <v>553000000000</v>
      </c>
      <c r="O12" s="2">
        <f t="shared" si="9"/>
        <v>553000000000</v>
      </c>
      <c r="P12" s="2">
        <f t="shared" si="9"/>
        <v>779000000000</v>
      </c>
      <c r="Q12" s="2">
        <f t="shared" si="9"/>
        <v>764000000000</v>
      </c>
      <c r="R12" s="2">
        <f t="shared" si="9"/>
        <v>969000000000</v>
      </c>
      <c r="S12" s="2">
        <f t="shared" si="9"/>
        <v>933000000000</v>
      </c>
      <c r="T12" s="2">
        <f t="shared" si="9"/>
        <v>794000000000</v>
      </c>
      <c r="U12" s="2">
        <f t="shared" si="9"/>
        <v>558000000000</v>
      </c>
      <c r="V12" s="2">
        <f t="shared" si="9"/>
        <v>264000000000</v>
      </c>
      <c r="W12" s="2">
        <f t="shared" si="9"/>
        <v>382000000000</v>
      </c>
      <c r="X12" s="2">
        <f t="shared" si="9"/>
        <v>250000000000</v>
      </c>
      <c r="Y12" s="2">
        <f t="shared" si="9"/>
        <v>241000000000</v>
      </c>
      <c r="Z12" s="2">
        <f t="shared" si="9"/>
        <v>225000000000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241000000000</v>
      </c>
      <c r="H13" s="2">
        <f>IFERROR(INDEX(D13:G13,COUNT(D13:G13)),"")</f>
        <v>241000000000</v>
      </c>
      <c r="I13" s="2">
        <f t="shared" ref="I13:Z13" si="10">IFERROR(INDEX(I51:I500,MATCH($C$13,$C$51:$C$500,0)),"")</f>
        <v>279000000000</v>
      </c>
      <c r="J13" s="2">
        <f t="shared" si="10"/>
        <v>356000000000</v>
      </c>
      <c r="K13" s="2">
        <f t="shared" si="10"/>
        <v>418000000000</v>
      </c>
      <c r="L13" s="2">
        <f t="shared" si="10"/>
        <v>432000000000</v>
      </c>
      <c r="M13" s="2">
        <f t="shared" si="10"/>
        <v>518000000000</v>
      </c>
      <c r="N13" s="2">
        <f t="shared" si="10"/>
        <v>556000000000</v>
      </c>
      <c r="O13" s="2">
        <f t="shared" si="10"/>
        <v>561000000000</v>
      </c>
      <c r="P13" s="2">
        <f t="shared" si="10"/>
        <v>789000000000</v>
      </c>
      <c r="Q13" s="2">
        <f t="shared" si="10"/>
        <v>776000000000</v>
      </c>
      <c r="R13" s="2">
        <f t="shared" si="10"/>
        <v>986000000000</v>
      </c>
      <c r="S13" s="2">
        <f t="shared" si="10"/>
        <v>963000000000</v>
      </c>
      <c r="T13" s="2">
        <f t="shared" si="10"/>
        <v>829000000000</v>
      </c>
      <c r="U13" s="2">
        <f t="shared" si="10"/>
        <v>692000000000</v>
      </c>
      <c r="V13" s="2">
        <f t="shared" si="10"/>
        <v>537000000000</v>
      </c>
      <c r="W13" s="2">
        <f t="shared" si="10"/>
        <v>457000000000</v>
      </c>
      <c r="X13" s="2">
        <f t="shared" si="10"/>
        <v>268000000000</v>
      </c>
      <c r="Y13" s="2">
        <f t="shared" si="10"/>
        <v>250000000000</v>
      </c>
      <c r="Z13" s="2">
        <f t="shared" si="10"/>
        <v>239000000000</v>
      </c>
    </row>
    <row r="14" spans="1:26" ht="15.5" x14ac:dyDescent="0.35">
      <c r="C14" t="s">
        <v>26</v>
      </c>
      <c r="D14" s="2">
        <f>IFERROR(INDEX(D51:D500,MATCH($C$14,$C$51:$C$500,0)),"")</f>
        <v>-17198055</v>
      </c>
      <c r="H14" s="2">
        <f>IFERROR(SUM(D14:G14)*(4/MAX(1,COUNT(D14:G14))),"")</f>
        <v>-68792220</v>
      </c>
      <c r="I14" s="2">
        <f t="shared" ref="I14:Z14" si="11">IFERROR(INDEX(I51:I500,MATCH($C$14,$C$51:$C$500,0)),"")</f>
        <v>-3396620617</v>
      </c>
      <c r="J14" s="2">
        <f t="shared" si="11"/>
        <v>-26627569667</v>
      </c>
      <c r="K14" s="2">
        <f t="shared" si="11"/>
        <v>-850908970</v>
      </c>
      <c r="L14" s="2">
        <f t="shared" si="11"/>
        <v>-816207960</v>
      </c>
      <c r="M14" s="2">
        <f t="shared" si="11"/>
        <v>-3048924329</v>
      </c>
      <c r="N14" s="2">
        <f t="shared" si="11"/>
        <v>-5025077007</v>
      </c>
      <c r="O14" s="2">
        <f t="shared" si="11"/>
        <v>-33107838015</v>
      </c>
      <c r="P14" s="2">
        <f t="shared" si="11"/>
        <v>-10699431725</v>
      </c>
      <c r="Q14" s="2">
        <f t="shared" si="11"/>
        <v>-95371989834</v>
      </c>
      <c r="R14" s="2">
        <f t="shared" si="11"/>
        <v>-116244272050</v>
      </c>
      <c r="S14" s="2">
        <f t="shared" si="11"/>
        <v>-136743111709</v>
      </c>
      <c r="T14" s="2">
        <f t="shared" si="11"/>
        <v>-90756579199</v>
      </c>
      <c r="U14" s="2">
        <f t="shared" si="11"/>
        <v>-58507328569</v>
      </c>
      <c r="V14" s="2">
        <f t="shared" si="11"/>
        <v>-57383961631</v>
      </c>
      <c r="W14" s="2">
        <f t="shared" si="11"/>
        <v>-33033393510</v>
      </c>
      <c r="X14" s="2">
        <f t="shared" si="11"/>
        <v>-34299584153</v>
      </c>
      <c r="Y14" s="2">
        <f t="shared" si="11"/>
        <v>-36795248809</v>
      </c>
      <c r="Z14" s="2">
        <f t="shared" si="11"/>
        <v>-29514477146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-620778765</v>
      </c>
      <c r="J15" s="2">
        <f t="shared" si="12"/>
        <v>5317919429</v>
      </c>
      <c r="K15" s="2">
        <f t="shared" si="12"/>
        <v>-644721106</v>
      </c>
      <c r="L15" s="2">
        <f t="shared" si="12"/>
        <v>-353802807</v>
      </c>
      <c r="M15" s="2">
        <f t="shared" si="12"/>
        <v>-41538732855</v>
      </c>
      <c r="N15" s="2">
        <f t="shared" si="12"/>
        <v>-31236148006</v>
      </c>
      <c r="O15" s="2">
        <f t="shared" si="12"/>
        <v>-73189671897</v>
      </c>
      <c r="P15" s="2">
        <f t="shared" si="12"/>
        <v>-982720388</v>
      </c>
      <c r="Q15" s="2">
        <f t="shared" si="12"/>
        <v>-110747530634</v>
      </c>
      <c r="R15" s="2">
        <f t="shared" si="12"/>
        <v>234000484626</v>
      </c>
      <c r="S15" s="2">
        <f t="shared" si="12"/>
        <v>-26791388155</v>
      </c>
      <c r="T15" s="2">
        <f t="shared" si="12"/>
        <v>-21369155747</v>
      </c>
      <c r="U15" s="2">
        <f t="shared" si="12"/>
        <v>-14902225445</v>
      </c>
      <c r="V15" s="2">
        <f t="shared" si="12"/>
        <v>-11298949632</v>
      </c>
      <c r="W15" s="2">
        <f t="shared" si="12"/>
        <v>-13301088461</v>
      </c>
      <c r="X15" s="2">
        <f t="shared" si="12"/>
        <v>-2803963709</v>
      </c>
      <c r="Y15" s="2">
        <f t="shared" si="12"/>
        <v>-10395597840</v>
      </c>
      <c r="Z15" s="2">
        <f t="shared" si="12"/>
        <v>-12388101023</v>
      </c>
    </row>
    <row r="16" spans="1:26" ht="15.5" x14ac:dyDescent="0.35">
      <c r="C16" t="s">
        <v>28</v>
      </c>
      <c r="D16" s="2">
        <f>IFERROR(INDEX(D51:D500,MATCH($C$16,$C$51:$C$500,0)),"")</f>
        <v>35140787548</v>
      </c>
      <c r="H16" s="2">
        <f>IFERROR(SUM(D16:G16)*(4/MAX(1,COUNT(D16:G16))),"")</f>
        <v>140563150192</v>
      </c>
      <c r="I16" s="2">
        <f t="shared" ref="I16:Z16" si="13">IFERROR(INDEX(I51:I500,MATCH($C$16,$C$51:$C$500,0)),"")</f>
        <v>70890857751</v>
      </c>
      <c r="J16" s="2">
        <f t="shared" si="13"/>
        <v>3451527706</v>
      </c>
      <c r="K16" s="2">
        <f t="shared" si="13"/>
        <v>12325998414</v>
      </c>
      <c r="L16" s="2">
        <f t="shared" si="13"/>
        <v>78192243430</v>
      </c>
      <c r="M16" s="2">
        <f t="shared" si="13"/>
        <v>168350174489</v>
      </c>
      <c r="N16" s="2">
        <f t="shared" si="13"/>
        <v>-176522312746</v>
      </c>
      <c r="O16" s="2">
        <f t="shared" si="13"/>
        <v>19218953542</v>
      </c>
      <c r="P16" s="2">
        <f t="shared" si="13"/>
        <v>-37594744034</v>
      </c>
      <c r="Q16" s="2">
        <f t="shared" si="13"/>
        <v>-951719740833</v>
      </c>
      <c r="R16" s="2">
        <f t="shared" si="13"/>
        <v>-873578083366</v>
      </c>
      <c r="S16" s="2">
        <f t="shared" si="13"/>
        <v>-36236372220</v>
      </c>
      <c r="T16" s="2">
        <f t="shared" si="13"/>
        <v>60990403275</v>
      </c>
      <c r="U16" s="2">
        <f t="shared" si="13"/>
        <v>65047912996</v>
      </c>
      <c r="V16" s="2">
        <f t="shared" si="13"/>
        <v>67024858112</v>
      </c>
      <c r="W16" s="2">
        <f t="shared" si="13"/>
        <v>70016847201</v>
      </c>
      <c r="X16" s="2">
        <f t="shared" si="13"/>
        <v>44780910971</v>
      </c>
      <c r="Y16" s="2">
        <f t="shared" si="13"/>
        <v>22419524208</v>
      </c>
      <c r="Z16" s="2">
        <f t="shared" si="13"/>
        <v>14447200462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412020000000</v>
      </c>
      <c r="H20" s="2">
        <f t="shared" ref="H20:Z20" ca="1" si="14">IFERROR(H21*H2,"")</f>
        <v>412020000000</v>
      </c>
      <c r="I20" s="2">
        <f t="shared" ca="1" si="14"/>
        <v>335720000000</v>
      </c>
      <c r="J20" s="2">
        <f t="shared" ca="1" si="14"/>
        <v>53410000000</v>
      </c>
      <c r="K20" s="2">
        <f t="shared" ca="1" si="14"/>
        <v>45780000000</v>
      </c>
      <c r="L20" s="2">
        <f t="shared" ca="1" si="14"/>
        <v>381500000000</v>
      </c>
      <c r="M20" s="2">
        <f t="shared" ca="1" si="14"/>
        <v>381500000000</v>
      </c>
      <c r="N20" s="2" t="str">
        <f t="shared" ca="1" si="14"/>
        <v/>
      </c>
      <c r="O20" s="2">
        <f t="shared" ca="1" si="14"/>
        <v>381500000000</v>
      </c>
      <c r="P20" s="2" t="str">
        <f t="shared" ca="1" si="14"/>
        <v/>
      </c>
      <c r="Q20" s="2">
        <f t="shared" ca="1" si="14"/>
        <v>228500000000</v>
      </c>
      <c r="R20" s="2">
        <f t="shared" ca="1" si="14"/>
        <v>502700000000</v>
      </c>
      <c r="S20" s="2">
        <f t="shared" ca="1" si="14"/>
        <v>685500000000</v>
      </c>
      <c r="T20" s="2">
        <f t="shared" ca="1" si="14"/>
        <v>3084750000000</v>
      </c>
      <c r="U20" s="2">
        <f t="shared" ca="1" si="14"/>
        <v>3203200000000</v>
      </c>
      <c r="V20" s="2">
        <f t="shared" ca="1" si="14"/>
        <v>3161600000000</v>
      </c>
      <c r="W20" s="2">
        <f t="shared" ca="1" si="14"/>
        <v>383002624000</v>
      </c>
      <c r="X20" s="2">
        <f t="shared" ca="1" si="14"/>
        <v>278275328000</v>
      </c>
      <c r="Y20" s="2">
        <f t="shared" ca="1" si="14"/>
        <v>28725184000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7630000000</v>
      </c>
      <c r="H21" s="2">
        <f>IFERROR(INDEX(D21:G21,COUNT(D21:G21)),"")</f>
        <v>7630000000</v>
      </c>
      <c r="I21" s="2">
        <f t="shared" ref="I21:Z21" si="15">IFERROR(INDEX(I51:I500,MATCH($C$7,$C$51:$C$500,0)),"")</f>
        <v>7630000000</v>
      </c>
      <c r="J21" s="2">
        <f t="shared" si="15"/>
        <v>7630000000</v>
      </c>
      <c r="K21" s="2">
        <f t="shared" si="15"/>
        <v>7630000000</v>
      </c>
      <c r="L21" s="2">
        <f t="shared" si="15"/>
        <v>7630000000</v>
      </c>
      <c r="M21" s="2">
        <f t="shared" si="15"/>
        <v>7630000000</v>
      </c>
      <c r="N21" s="2">
        <f t="shared" si="15"/>
        <v>7630000000</v>
      </c>
      <c r="O21" s="2">
        <f t="shared" si="15"/>
        <v>7630000000</v>
      </c>
      <c r="P21" s="2">
        <f t="shared" si="15"/>
        <v>5030000000</v>
      </c>
      <c r="Q21" s="2">
        <f t="shared" si="15"/>
        <v>4570000000</v>
      </c>
      <c r="R21" s="2">
        <f t="shared" si="15"/>
        <v>4570000000</v>
      </c>
      <c r="S21" s="2">
        <f t="shared" si="15"/>
        <v>4570000000</v>
      </c>
      <c r="T21" s="2">
        <f t="shared" si="15"/>
        <v>4570000000</v>
      </c>
      <c r="U21" s="2">
        <f t="shared" si="15"/>
        <v>4160000000</v>
      </c>
      <c r="V21" s="2">
        <f t="shared" si="15"/>
        <v>4160000000</v>
      </c>
      <c r="W21" s="2">
        <f t="shared" si="15"/>
        <v>640000000</v>
      </c>
      <c r="X21" s="2">
        <f t="shared" si="15"/>
        <v>640000000</v>
      </c>
      <c r="Y21" s="2">
        <f t="shared" si="15"/>
        <v>640000000</v>
      </c>
      <c r="Z21" s="2">
        <f t="shared" si="15"/>
        <v>640000000</v>
      </c>
    </row>
    <row r="23" spans="1:26" ht="15.5" x14ac:dyDescent="0.35">
      <c r="B23" t="s">
        <v>53</v>
      </c>
      <c r="C23" t="s">
        <v>54</v>
      </c>
      <c r="D23" s="3">
        <f>IFERROR(D5/D6*100,"")</f>
        <v>0</v>
      </c>
      <c r="H23" s="3">
        <f t="shared" ref="H23:Z23" si="16">IFERROR(H5/H6*100,"")</f>
        <v>0</v>
      </c>
      <c r="I23" s="3">
        <f t="shared" si="16"/>
        <v>-29.335581386731207</v>
      </c>
      <c r="J23" s="3">
        <f t="shared" si="16"/>
        <v>-1.2110363897763221</v>
      </c>
      <c r="K23" s="3">
        <f t="shared" si="16"/>
        <v>-3.8102167237161808</v>
      </c>
      <c r="L23" s="3">
        <f t="shared" si="16"/>
        <v>-26.51513880186382</v>
      </c>
      <c r="M23" s="3">
        <f t="shared" si="16"/>
        <v>-30.882342284951292</v>
      </c>
      <c r="N23" s="3">
        <f t="shared" si="16"/>
        <v>38.589415870411031</v>
      </c>
      <c r="O23" s="3">
        <f t="shared" si="16"/>
        <v>17.328488958678758</v>
      </c>
      <c r="P23" s="3">
        <f t="shared" si="16"/>
        <v>9.4923969772478838</v>
      </c>
      <c r="Q23" s="3">
        <f t="shared" si="16"/>
        <v>258.3200898035285</v>
      </c>
      <c r="R23" s="3">
        <f t="shared" si="16"/>
        <v>-98.979910145516698</v>
      </c>
      <c r="S23" s="3">
        <f t="shared" si="16"/>
        <v>-3.9068687877291959</v>
      </c>
      <c r="T23" s="3">
        <f t="shared" si="16"/>
        <v>2.995099613665511</v>
      </c>
      <c r="U23" s="3">
        <f t="shared" si="16"/>
        <v>4.7712811009580642</v>
      </c>
      <c r="V23" s="3">
        <f t="shared" si="16"/>
        <v>5.638681868010031</v>
      </c>
      <c r="W23" s="3">
        <f t="shared" si="16"/>
        <v>13.365966389389373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-1</v>
      </c>
      <c r="H24" s="4">
        <f t="shared" ref="H24:Z24" si="17">IFERROR(_xlfn.RRI(5,M23,H23),"")</f>
        <v>-1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-0.2078040179126539</v>
      </c>
      <c r="N24" s="4" t="str">
        <f t="shared" si="17"/>
        <v/>
      </c>
      <c r="O24" s="4">
        <f t="shared" si="17"/>
        <v>0.42059370072887625</v>
      </c>
      <c r="P24" s="4">
        <f t="shared" si="17"/>
        <v>0.14748806646799228</v>
      </c>
      <c r="Q24" s="4">
        <f t="shared" si="17"/>
        <v>1.1488006073845387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4.5999999999999996</v>
      </c>
      <c r="H25" s="3">
        <f>IFERROR(INDEX(D25:G25,COUNT(D25:G25)),"")</f>
        <v>4.5999999999999996</v>
      </c>
      <c r="I25" s="3">
        <f t="shared" ref="I25:Z25" si="18">IFERROR(INDEX(I51:I500,MATCH($C$25,$C$51:$C$500,0)),"")</f>
        <v>9.2100000000000009</v>
      </c>
      <c r="J25" s="3">
        <f t="shared" si="18"/>
        <v>1.1499999999999999</v>
      </c>
      <c r="K25" s="3">
        <f t="shared" si="18"/>
        <v>1.53</v>
      </c>
      <c r="L25" s="3">
        <f t="shared" si="18"/>
        <v>10.199999999999999</v>
      </c>
      <c r="M25" s="3">
        <f t="shared" si="18"/>
        <v>16.62</v>
      </c>
      <c r="N25" s="3">
        <f t="shared" si="18"/>
        <v>-27.22</v>
      </c>
      <c r="O25" s="3">
        <f t="shared" si="18"/>
        <v>-7.07</v>
      </c>
      <c r="P25" s="3">
        <f t="shared" si="18"/>
        <v>-7.67</v>
      </c>
      <c r="Q25" s="3">
        <f t="shared" si="18"/>
        <v>-231.26</v>
      </c>
      <c r="R25" s="3">
        <f t="shared" si="18"/>
        <v>-139.13</v>
      </c>
      <c r="S25" s="3">
        <f t="shared" si="18"/>
        <v>-12.77</v>
      </c>
      <c r="T25" s="3">
        <f t="shared" si="18"/>
        <v>8.82</v>
      </c>
      <c r="U25" s="3">
        <f t="shared" si="18"/>
        <v>11.84</v>
      </c>
      <c r="V25" s="3">
        <f t="shared" si="18"/>
        <v>13.38</v>
      </c>
      <c r="W25" s="3">
        <f t="shared" si="18"/>
        <v>88.54</v>
      </c>
      <c r="X25" s="3">
        <f t="shared" si="18"/>
        <v>65.61</v>
      </c>
      <c r="Y25" s="3">
        <f t="shared" si="18"/>
        <v>18.79</v>
      </c>
      <c r="Z25" s="3">
        <f t="shared" si="18"/>
        <v>3.22</v>
      </c>
    </row>
    <row r="26" spans="1:26" ht="15.5" x14ac:dyDescent="0.35">
      <c r="C26" t="s">
        <v>58</v>
      </c>
      <c r="D26" s="4">
        <f>IFERROR(_xlfn.RRI(5,I25,D25),"")</f>
        <v>-0.12963856350063463</v>
      </c>
      <c r="H26" s="4">
        <f t="shared" ref="H26:Z26" si="19">IFERROR(_xlfn.RRI(5,M25,H25),"")</f>
        <v>-0.22656225513074957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0.16342782064848604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-0.14037633872666555</v>
      </c>
      <c r="U26" s="4">
        <f t="shared" si="19"/>
        <v>0.29747550073509665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1.038094150327654</v>
      </c>
      <c r="H27" s="3">
        <f t="shared" ref="H27:Z27" si="20">IFERROR(H4/H21,"")</f>
        <v>4.1523766013106158</v>
      </c>
      <c r="I27" s="3">
        <f t="shared" si="20"/>
        <v>4.4214621028833552</v>
      </c>
      <c r="J27" s="3">
        <f t="shared" si="20"/>
        <v>4.8652879145478378</v>
      </c>
      <c r="K27" s="3">
        <f t="shared" si="20"/>
        <v>6.4503027712975101</v>
      </c>
      <c r="L27" s="3">
        <f t="shared" si="20"/>
        <v>8.5210385638269983</v>
      </c>
      <c r="M27" s="3">
        <f t="shared" si="20"/>
        <v>10.240200603931848</v>
      </c>
      <c r="N27" s="3">
        <f t="shared" si="20"/>
        <v>11.435243630668413</v>
      </c>
      <c r="O27" s="3">
        <f t="shared" si="20"/>
        <v>16.441137732110093</v>
      </c>
      <c r="P27" s="3">
        <f t="shared" si="20"/>
        <v>16.765134111332006</v>
      </c>
      <c r="Q27" s="3">
        <f t="shared" si="20"/>
        <v>49.14708362428884</v>
      </c>
      <c r="R27" s="3">
        <f t="shared" si="20"/>
        <v>195.05933590678336</v>
      </c>
      <c r="S27" s="3">
        <f t="shared" si="20"/>
        <v>268.867970802407</v>
      </c>
      <c r="T27" s="3">
        <f t="shared" si="20"/>
        <v>314.64780385142234</v>
      </c>
      <c r="U27" s="3">
        <f t="shared" si="20"/>
        <v>306.12748317379805</v>
      </c>
      <c r="V27" s="3">
        <f t="shared" si="20"/>
        <v>242.62266041947115</v>
      </c>
      <c r="W27" s="3">
        <f t="shared" si="20"/>
        <v>1401.4578258046874</v>
      </c>
      <c r="X27" s="3">
        <f t="shared" si="20"/>
        <v>1145.3138517406251</v>
      </c>
      <c r="Y27" s="3">
        <f t="shared" si="20"/>
        <v>1404.6026133296875</v>
      </c>
      <c r="Z27" s="3">
        <f t="shared" si="20"/>
        <v>1652.1189036000001</v>
      </c>
    </row>
    <row r="28" spans="1:26" ht="15.5" x14ac:dyDescent="0.35">
      <c r="C28" t="s">
        <v>60</v>
      </c>
      <c r="D28" s="4">
        <f>IFERROR(_xlfn.RRI(5,I27,D27),"")</f>
        <v>-0.25159933044585547</v>
      </c>
      <c r="H28" s="4">
        <f t="shared" ref="H28:Z28" si="21">IFERROR(_xlfn.RRI(5,M27,H27),"")</f>
        <v>-0.1651707556774763</v>
      </c>
      <c r="I28" s="4">
        <f t="shared" si="21"/>
        <v>-0.17307885552941449</v>
      </c>
      <c r="J28" s="4">
        <f t="shared" si="21"/>
        <v>-0.21614571708424379</v>
      </c>
      <c r="K28" s="4">
        <f t="shared" si="21"/>
        <v>-0.17389621171288294</v>
      </c>
      <c r="L28" s="4">
        <f t="shared" si="21"/>
        <v>-0.29563307308960707</v>
      </c>
      <c r="M28" s="4">
        <f t="shared" si="21"/>
        <v>-0.44533808769228522</v>
      </c>
      <c r="N28" s="4">
        <f t="shared" si="21"/>
        <v>-0.46820864810796925</v>
      </c>
      <c r="O28" s="4">
        <f t="shared" si="21"/>
        <v>-0.44585753463113831</v>
      </c>
      <c r="P28" s="4">
        <f t="shared" si="21"/>
        <v>-0.44062771830290737</v>
      </c>
      <c r="Q28" s="4">
        <f t="shared" si="21"/>
        <v>-0.27337007713567885</v>
      </c>
      <c r="R28" s="4">
        <f t="shared" si="21"/>
        <v>-0.32591084259226555</v>
      </c>
      <c r="S28" s="4">
        <f t="shared" si="21"/>
        <v>-0.25161872736639102</v>
      </c>
      <c r="T28" s="4">
        <f t="shared" si="21"/>
        <v>-0.25859715786038695</v>
      </c>
      <c r="U28" s="4">
        <f t="shared" si="21"/>
        <v>-0.28620713232995865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-0.50054288816503811</v>
      </c>
      <c r="I29" s="4">
        <f t="shared" si="22"/>
        <v>7.0086956521739143</v>
      </c>
      <c r="J29" s="4">
        <f t="shared" si="22"/>
        <v>-0.24836601307189549</v>
      </c>
      <c r="K29" s="4">
        <f t="shared" si="22"/>
        <v>-0.85000000000000009</v>
      </c>
      <c r="L29" s="4">
        <f t="shared" si="22"/>
        <v>-0.38628158844765353</v>
      </c>
      <c r="M29" s="4">
        <f t="shared" si="22"/>
        <v>-1.6105804555473917</v>
      </c>
      <c r="N29" s="4">
        <f t="shared" si="22"/>
        <v>2.8500707213578496</v>
      </c>
      <c r="O29" s="4">
        <f t="shared" si="22"/>
        <v>-7.8226857887874798E-2</v>
      </c>
      <c r="P29" s="4">
        <f t="shared" si="22"/>
        <v>-0.9668338666436046</v>
      </c>
      <c r="Q29" s="4">
        <f t="shared" si="22"/>
        <v>0.66218644433263851</v>
      </c>
      <c r="R29" s="4">
        <f t="shared" si="22"/>
        <v>9.8950665622552858</v>
      </c>
      <c r="S29" s="4">
        <f t="shared" si="22"/>
        <v>-2.447845804988662</v>
      </c>
      <c r="T29" s="4">
        <f t="shared" si="22"/>
        <v>-0.25506756756756754</v>
      </c>
      <c r="U29" s="4">
        <f t="shared" si="22"/>
        <v>-0.11509715994020933</v>
      </c>
      <c r="V29" s="4">
        <f t="shared" si="22"/>
        <v>-0.8488818613056246</v>
      </c>
      <c r="W29" s="4">
        <f t="shared" si="22"/>
        <v>0.34948940710257592</v>
      </c>
      <c r="X29" s="4">
        <f t="shared" si="22"/>
        <v>2.491750931346461</v>
      </c>
      <c r="Y29" s="4">
        <f t="shared" si="22"/>
        <v>4.8354037267080736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-6.0858941072289507E-2</v>
      </c>
      <c r="I30" s="4">
        <f t="shared" si="23"/>
        <v>-9.1222928521328878E-2</v>
      </c>
      <c r="J30" s="4">
        <f t="shared" si="23"/>
        <v>-0.24572720272956097</v>
      </c>
      <c r="K30" s="4">
        <f t="shared" si="23"/>
        <v>-0.24301448432824277</v>
      </c>
      <c r="L30" s="4">
        <f t="shared" si="23"/>
        <v>-0.16788362910046478</v>
      </c>
      <c r="M30" s="4">
        <f t="shared" si="23"/>
        <v>-0.10450525282483311</v>
      </c>
      <c r="N30" s="4">
        <f t="shared" si="23"/>
        <v>-0.30447370388881306</v>
      </c>
      <c r="O30" s="4">
        <f t="shared" si="23"/>
        <v>-1.9325606169945022E-2</v>
      </c>
      <c r="P30" s="4">
        <f t="shared" si="23"/>
        <v>-0.65887835299658448</v>
      </c>
      <c r="Q30" s="4">
        <f t="shared" si="23"/>
        <v>-0.74804034169492073</v>
      </c>
      <c r="R30" s="4">
        <f t="shared" si="23"/>
        <v>-0.2745162790322323</v>
      </c>
      <c r="S30" s="4">
        <f t="shared" si="23"/>
        <v>-0.14549547935390236</v>
      </c>
      <c r="T30" s="4">
        <f t="shared" si="23"/>
        <v>2.7832589839008454E-2</v>
      </c>
      <c r="U30" s="4">
        <f t="shared" si="23"/>
        <v>0.26174316382704405</v>
      </c>
      <c r="V30" s="4">
        <f t="shared" si="23"/>
        <v>-0.82687837196944369</v>
      </c>
      <c r="W30" s="4">
        <f t="shared" si="23"/>
        <v>0.22364522499643211</v>
      </c>
      <c r="X30" s="4">
        <f t="shared" si="23"/>
        <v>-0.18459937289622738</v>
      </c>
      <c r="Y30" s="4">
        <f t="shared" si="23"/>
        <v>-0.14981747968077214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-26.72</v>
      </c>
      <c r="H32" s="3">
        <f>IFERROR(INDEX(D32:G32,COUNT(D32:G32)),"")</f>
        <v>-26.72</v>
      </c>
      <c r="I32" s="3">
        <f t="shared" ref="I32:Z32" si="24">IFERROR(INDEX(I51:I500,MATCH($C$32,$C$51:$C$500,0)),"")</f>
        <v>-31.32</v>
      </c>
      <c r="J32" s="3">
        <f t="shared" si="24"/>
        <v>-40.51</v>
      </c>
      <c r="K32" s="3">
        <f t="shared" si="24"/>
        <v>-41</v>
      </c>
      <c r="L32" s="3">
        <f t="shared" si="24"/>
        <v>-42.57</v>
      </c>
      <c r="M32" s="3">
        <f t="shared" si="24"/>
        <v>-53.85</v>
      </c>
      <c r="N32" s="3">
        <f t="shared" si="24"/>
        <v>-70.48</v>
      </c>
      <c r="O32" s="3">
        <f t="shared" si="24"/>
        <v>-43.28</v>
      </c>
      <c r="P32" s="3">
        <f t="shared" si="24"/>
        <v>-80.11</v>
      </c>
      <c r="Q32" s="3">
        <f t="shared" si="24"/>
        <v>-89.75</v>
      </c>
      <c r="R32" s="3">
        <f t="shared" si="24"/>
        <v>141.1</v>
      </c>
      <c r="S32" s="3">
        <f t="shared" si="24"/>
        <v>280.05</v>
      </c>
      <c r="T32" s="3">
        <f t="shared" si="24"/>
        <v>292.83</v>
      </c>
      <c r="U32" s="3">
        <f t="shared" si="24"/>
        <v>246.21</v>
      </c>
      <c r="V32" s="3">
        <f t="shared" si="24"/>
        <v>236.37</v>
      </c>
      <c r="W32" s="3">
        <f t="shared" si="24"/>
        <v>654.47</v>
      </c>
      <c r="X32" s="3">
        <f t="shared" si="24"/>
        <v>575.92999999999995</v>
      </c>
      <c r="Y32" s="3">
        <f t="shared" si="24"/>
        <v>514.99</v>
      </c>
      <c r="Z32" s="3">
        <f t="shared" si="24"/>
        <v>496.2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-1.91</v>
      </c>
      <c r="H33" s="3">
        <f>IFERROR(INDEX(D33:G33,COUNT(D33:G33)),"")</f>
        <v>-1.91</v>
      </c>
      <c r="I33" s="3">
        <f t="shared" ref="I33:Z33" si="25">IFERROR(INDEX(I51:I500,MATCH($C$33,$C$51:$C$500,0)),"")</f>
        <v>-1.4</v>
      </c>
      <c r="J33" s="3">
        <f t="shared" si="25"/>
        <v>-0.17</v>
      </c>
      <c r="K33" s="3">
        <f t="shared" si="25"/>
        <v>-0.15</v>
      </c>
      <c r="L33" s="3">
        <f t="shared" si="25"/>
        <v>-1.17</v>
      </c>
      <c r="M33" s="3">
        <f t="shared" si="25"/>
        <v>-0.93</v>
      </c>
      <c r="N33" s="3">
        <f t="shared" si="25"/>
        <v>-0.71</v>
      </c>
      <c r="O33" s="3">
        <f t="shared" si="25"/>
        <v>-1.1599999999999999</v>
      </c>
      <c r="P33" s="3">
        <f t="shared" si="25"/>
        <v>-0.62</v>
      </c>
      <c r="Q33" s="3">
        <f t="shared" si="25"/>
        <v>-0.56000000000000005</v>
      </c>
      <c r="R33" s="3">
        <f t="shared" si="25"/>
        <v>0.78</v>
      </c>
      <c r="S33" s="3">
        <f t="shared" si="25"/>
        <v>0.54</v>
      </c>
      <c r="T33" s="3">
        <f t="shared" si="25"/>
        <v>2.31</v>
      </c>
      <c r="U33" s="3">
        <f t="shared" si="25"/>
        <v>3.13</v>
      </c>
      <c r="V33" s="3">
        <f t="shared" si="25"/>
        <v>3.22</v>
      </c>
      <c r="W33" s="3">
        <f t="shared" si="25"/>
        <v>4.57</v>
      </c>
      <c r="X33" s="3">
        <f t="shared" si="25"/>
        <v>3.77</v>
      </c>
      <c r="Y33" s="3">
        <f t="shared" si="25"/>
        <v>0.44</v>
      </c>
      <c r="Z33" s="3">
        <f t="shared" si="25"/>
        <v>0.5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11.09</v>
      </c>
      <c r="H34" s="3">
        <f>IFERROR(INDEX(D34:G34,COUNT(D34:G34)),"")</f>
        <v>11.09</v>
      </c>
      <c r="I34" s="3">
        <f t="shared" ref="I34:Z34" si="26">IFERROR(INDEX(I51:I500,MATCH($C$34,$C$51:$C$500,0)),"")</f>
        <v>4.78</v>
      </c>
      <c r="J34" s="3">
        <f t="shared" si="26"/>
        <v>6.09</v>
      </c>
      <c r="K34" s="3">
        <f t="shared" si="26"/>
        <v>3.92</v>
      </c>
      <c r="L34" s="3">
        <f t="shared" si="26"/>
        <v>4.9000000000000004</v>
      </c>
      <c r="M34" s="3">
        <f t="shared" si="26"/>
        <v>3.01</v>
      </c>
      <c r="N34" s="3">
        <f t="shared" si="26"/>
        <v>-1.84</v>
      </c>
      <c r="O34" s="3">
        <f t="shared" si="26"/>
        <v>-7.07</v>
      </c>
      <c r="P34" s="3">
        <f t="shared" si="26"/>
        <v>-6.52</v>
      </c>
      <c r="Q34" s="3">
        <f t="shared" si="26"/>
        <v>-0.22</v>
      </c>
      <c r="R34" s="3">
        <f t="shared" si="26"/>
        <v>-0.79</v>
      </c>
      <c r="S34" s="3">
        <f t="shared" si="26"/>
        <v>-11.75</v>
      </c>
      <c r="T34" s="3">
        <f t="shared" si="26"/>
        <v>76.53</v>
      </c>
      <c r="U34" s="3">
        <f t="shared" si="26"/>
        <v>65.03</v>
      </c>
      <c r="V34" s="3">
        <f t="shared" si="26"/>
        <v>56.8</v>
      </c>
      <c r="W34" s="3">
        <f t="shared" si="26"/>
        <v>33.770000000000003</v>
      </c>
      <c r="X34" s="3">
        <f t="shared" si="26"/>
        <v>33.07</v>
      </c>
      <c r="Y34" s="3">
        <f t="shared" si="26"/>
        <v>11.97</v>
      </c>
      <c r="Z34" s="3">
        <f t="shared" si="26"/>
        <v>77.64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49.14</v>
      </c>
      <c r="H35" s="3">
        <f>IFERROR(INDEX(D35:G35,COUNT(D35:G35)),"")</f>
        <v>49.14</v>
      </c>
      <c r="I35" s="3">
        <f t="shared" ref="I35:Z35" si="27">IFERROR(INDEX(I51:I500,MATCH($C$35,$C$51:$C$500,0)),"")</f>
        <v>9.9499999999999993</v>
      </c>
      <c r="J35" s="3">
        <f t="shared" si="27"/>
        <v>1.44</v>
      </c>
      <c r="K35" s="3">
        <f t="shared" si="27"/>
        <v>0.93</v>
      </c>
      <c r="L35" s="3">
        <f t="shared" si="27"/>
        <v>5.87</v>
      </c>
      <c r="M35" s="3">
        <f t="shared" si="27"/>
        <v>4.88</v>
      </c>
      <c r="N35" s="3">
        <f t="shared" si="27"/>
        <v>4.37</v>
      </c>
      <c r="O35" s="3">
        <f t="shared" si="27"/>
        <v>3.04</v>
      </c>
      <c r="P35" s="3">
        <f t="shared" si="27"/>
        <v>2.98</v>
      </c>
      <c r="Q35" s="3">
        <f t="shared" si="27"/>
        <v>1.02</v>
      </c>
      <c r="R35" s="3">
        <f t="shared" si="27"/>
        <v>0.56000000000000005</v>
      </c>
      <c r="S35" s="3">
        <f t="shared" si="27"/>
        <v>0.56000000000000005</v>
      </c>
      <c r="T35" s="3">
        <f t="shared" si="27"/>
        <v>2.15</v>
      </c>
      <c r="U35" s="3">
        <f t="shared" si="27"/>
        <v>2.5099999999999998</v>
      </c>
      <c r="V35" s="3">
        <f t="shared" si="27"/>
        <v>3.13</v>
      </c>
      <c r="W35" s="3">
        <f t="shared" si="27"/>
        <v>2.13</v>
      </c>
      <c r="X35" s="3">
        <f t="shared" si="27"/>
        <v>1.89</v>
      </c>
      <c r="Y35" s="3">
        <f t="shared" si="27"/>
        <v>0.16</v>
      </c>
      <c r="Z35" s="3">
        <f t="shared" si="27"/>
        <v>0.15</v>
      </c>
    </row>
    <row r="36" spans="1:26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7920658367</v>
      </c>
      <c r="E51" s="5">
        <v>5397213307</v>
      </c>
      <c r="F51" s="5">
        <v>8452151269</v>
      </c>
      <c r="G51" s="5">
        <v>8716167269</v>
      </c>
      <c r="I51" s="5">
        <v>33735755845</v>
      </c>
      <c r="J51" s="5">
        <v>37122146788</v>
      </c>
      <c r="K51" s="5">
        <v>49215810145</v>
      </c>
      <c r="L51" s="5">
        <v>65015524242</v>
      </c>
      <c r="M51" s="5">
        <v>78132730608</v>
      </c>
      <c r="N51" s="5">
        <v>87250908902</v>
      </c>
      <c r="O51" s="5">
        <v>125445880896</v>
      </c>
      <c r="P51" s="5">
        <v>84328624580</v>
      </c>
      <c r="Q51" s="5">
        <v>224602172163</v>
      </c>
      <c r="R51" s="5">
        <v>891421165094</v>
      </c>
      <c r="S51" s="5">
        <v>1228726626567</v>
      </c>
      <c r="T51" s="5">
        <v>1437940463601</v>
      </c>
      <c r="U51" s="5">
        <v>1273490330003</v>
      </c>
      <c r="V51" s="5">
        <v>1009310267345</v>
      </c>
      <c r="W51" s="5">
        <v>896933008515</v>
      </c>
      <c r="X51" s="5">
        <v>733000865114</v>
      </c>
      <c r="Y51" s="5">
        <v>898945672531</v>
      </c>
      <c r="Z51" s="5">
        <v>1057356098304</v>
      </c>
    </row>
    <row r="52" spans="2:26" ht="15.5" x14ac:dyDescent="0.35">
      <c r="C52" t="s">
        <v>85</v>
      </c>
      <c r="D52" s="5">
        <v>-1749532567</v>
      </c>
      <c r="E52" s="5">
        <v>100712079</v>
      </c>
      <c r="F52" s="5">
        <v>-2909556655</v>
      </c>
      <c r="G52" s="5">
        <v>-1433706122</v>
      </c>
      <c r="I52" s="5">
        <v>-7672854140</v>
      </c>
      <c r="J52" s="5">
        <v>-7717731721</v>
      </c>
      <c r="K52" s="5">
        <v>-17105267520</v>
      </c>
      <c r="L52" s="5">
        <v>-33042620708</v>
      </c>
      <c r="M52" s="5">
        <v>-51210362088</v>
      </c>
      <c r="N52" s="5">
        <v>-52516964328</v>
      </c>
      <c r="O52" s="5">
        <v>-73401127949</v>
      </c>
      <c r="P52" s="5">
        <v>-48918330110</v>
      </c>
      <c r="Q52" s="5">
        <v>-155353421628</v>
      </c>
      <c r="R52" s="5">
        <v>-618155090319</v>
      </c>
      <c r="S52" s="5">
        <v>-825425833652</v>
      </c>
      <c r="T52" s="5">
        <v>-852885851258</v>
      </c>
      <c r="U52" s="5">
        <v>-781121072482</v>
      </c>
      <c r="V52" s="5">
        <v>-639077589119</v>
      </c>
      <c r="W52" s="5">
        <v>-608910352293</v>
      </c>
      <c r="X52" s="5">
        <v>-503381550754</v>
      </c>
      <c r="Y52" s="5">
        <v>-702304037886</v>
      </c>
      <c r="Z52" s="5">
        <v>-820554917152</v>
      </c>
    </row>
    <row r="53" spans="2:26" ht="15.5" x14ac:dyDescent="0.35">
      <c r="C53" t="s">
        <v>86</v>
      </c>
      <c r="D53" s="5">
        <v>6171125800</v>
      </c>
      <c r="E53" s="5">
        <v>5497925386</v>
      </c>
      <c r="F53" s="5">
        <v>5542594614</v>
      </c>
      <c r="G53" s="5">
        <v>7282461147</v>
      </c>
      <c r="I53" s="5">
        <v>26062901705</v>
      </c>
      <c r="J53" s="5">
        <v>29404415067</v>
      </c>
      <c r="K53" s="5">
        <v>32110542625</v>
      </c>
      <c r="L53" s="5">
        <v>31972903534</v>
      </c>
      <c r="M53" s="5">
        <v>26922368520</v>
      </c>
      <c r="N53" s="5">
        <v>34733944574</v>
      </c>
      <c r="O53" s="5">
        <v>52044752947</v>
      </c>
      <c r="P53" s="5">
        <v>35410294470</v>
      </c>
      <c r="Q53" s="5">
        <v>69248750535</v>
      </c>
      <c r="R53" s="5">
        <v>273266074775</v>
      </c>
      <c r="S53" s="5">
        <v>403300792915</v>
      </c>
      <c r="T53" s="5">
        <v>585054612343</v>
      </c>
      <c r="U53" s="5">
        <v>492369257521</v>
      </c>
      <c r="V53" s="5">
        <v>370232678226</v>
      </c>
      <c r="W53" s="5">
        <v>288022656222</v>
      </c>
      <c r="X53" s="5">
        <v>229619314360</v>
      </c>
      <c r="Y53" s="5">
        <v>196641634645</v>
      </c>
      <c r="Z53" s="5">
        <v>236801181152</v>
      </c>
    </row>
    <row r="54" spans="2:26" ht="15.5" x14ac:dyDescent="0.35">
      <c r="C54" t="s">
        <v>87</v>
      </c>
      <c r="D54" s="5">
        <v>28986487695</v>
      </c>
      <c r="E54" s="5">
        <v>38877098915</v>
      </c>
      <c r="F54" s="5">
        <v>6399840127</v>
      </c>
      <c r="G54" s="5">
        <v>10465948914</v>
      </c>
      <c r="I54" s="5">
        <v>48223180384</v>
      </c>
      <c r="J54" s="5">
        <v>665508106</v>
      </c>
      <c r="K54" s="5">
        <v>-18938145421</v>
      </c>
      <c r="L54" s="5">
        <v>47028758169</v>
      </c>
      <c r="M54" s="5">
        <v>144472238120</v>
      </c>
      <c r="N54" s="5">
        <v>-206233507735</v>
      </c>
      <c r="O54" s="5">
        <v>-1366360366</v>
      </c>
      <c r="P54" s="5">
        <v>-60814716527</v>
      </c>
      <c r="Q54" s="5">
        <v>-911009904941</v>
      </c>
      <c r="R54" s="5">
        <v>-1034582058454</v>
      </c>
      <c r="S54" s="5">
        <v>-321296191813</v>
      </c>
      <c r="T54" s="5">
        <v>-434626342270</v>
      </c>
      <c r="U54" s="5">
        <v>-376202628837</v>
      </c>
      <c r="V54" s="5">
        <v>-248633542938</v>
      </c>
      <c r="W54" s="5">
        <v>-185739553320</v>
      </c>
      <c r="X54" s="5">
        <v>-182207928066</v>
      </c>
      <c r="Y54" s="5">
        <v>-181001789107</v>
      </c>
      <c r="Z54" s="5">
        <v>-190649161290</v>
      </c>
    </row>
    <row r="55" spans="2:26" ht="15.5" x14ac:dyDescent="0.35">
      <c r="C55" t="s">
        <v>88</v>
      </c>
    </row>
    <row r="56" spans="2:26" ht="15.5" x14ac:dyDescent="0.35">
      <c r="C56" t="s">
        <v>89</v>
      </c>
      <c r="D56" s="5">
        <v>-4566507781</v>
      </c>
      <c r="E56" s="5">
        <v>-5762846402</v>
      </c>
      <c r="F56" s="5">
        <v>-6184464127</v>
      </c>
      <c r="G56" s="5">
        <v>-4831260614</v>
      </c>
      <c r="I56" s="5">
        <v>-20963450265</v>
      </c>
      <c r="J56" s="5">
        <v>-20257478346</v>
      </c>
      <c r="K56" s="5">
        <v>-19031047494</v>
      </c>
      <c r="L56" s="5">
        <v>-25184975820</v>
      </c>
      <c r="M56" s="5">
        <v>-33722350728</v>
      </c>
      <c r="N56" s="5">
        <v>-34481801807</v>
      </c>
      <c r="O56" s="5">
        <v>-40796464882</v>
      </c>
      <c r="P56" s="5">
        <v>-28235625517</v>
      </c>
      <c r="Q56" s="5">
        <v>-293708598353</v>
      </c>
      <c r="R56" s="5">
        <v>-626601357439</v>
      </c>
      <c r="S56" s="5">
        <v>-428455494431</v>
      </c>
      <c r="T56" s="5">
        <v>-385844863991</v>
      </c>
      <c r="U56" s="5">
        <v>-327694680652</v>
      </c>
      <c r="V56" s="5">
        <v>-237095344810</v>
      </c>
      <c r="W56" s="5">
        <v>-133680378977</v>
      </c>
      <c r="X56" s="5">
        <v>-108645719558</v>
      </c>
      <c r="Y56" s="5">
        <v>-98240862935</v>
      </c>
      <c r="Z56" s="5">
        <v>-99120693779</v>
      </c>
    </row>
    <row r="57" spans="2:26" ht="15.5" x14ac:dyDescent="0.35">
      <c r="C57" t="s">
        <v>370</v>
      </c>
      <c r="D57" s="5">
        <v>-2943156117</v>
      </c>
      <c r="E57" s="5">
        <v>2192285346</v>
      </c>
      <c r="F57" s="5">
        <v>-2915538156</v>
      </c>
      <c r="G57" s="5">
        <v>-2482669975</v>
      </c>
      <c r="I57" s="5">
        <v>-6533779261</v>
      </c>
      <c r="J57" s="5">
        <v>-12872038159</v>
      </c>
      <c r="K57" s="5">
        <v>-12700105815</v>
      </c>
      <c r="L57" s="5">
        <v>-8520801803</v>
      </c>
      <c r="M57" s="5">
        <v>-6776003304</v>
      </c>
      <c r="N57" s="5">
        <v>-6644697497</v>
      </c>
      <c r="O57" s="5">
        <v>-28452704375</v>
      </c>
      <c r="P57" s="5">
        <v>-58671093315</v>
      </c>
      <c r="Q57" s="5">
        <v>-85655257520</v>
      </c>
      <c r="R57" s="5">
        <v>-117214219796</v>
      </c>
      <c r="S57" s="5">
        <v>-94898673262</v>
      </c>
      <c r="T57" s="5">
        <v>-80924936237</v>
      </c>
      <c r="U57" s="5">
        <v>-66100399536</v>
      </c>
      <c r="V57" s="5">
        <v>-44048307020</v>
      </c>
      <c r="W57" s="5">
        <v>-84916432397</v>
      </c>
      <c r="X57" s="5">
        <v>-73562208508</v>
      </c>
      <c r="Y57" s="5">
        <v>-82760926172</v>
      </c>
      <c r="Z57" s="5">
        <v>-91528467511</v>
      </c>
    </row>
    <row r="58" spans="2:26" ht="15.5" x14ac:dyDescent="0.35">
      <c r="C58" t="s">
        <v>95</v>
      </c>
      <c r="D58" s="5">
        <v>35140787548</v>
      </c>
      <c r="G58" s="5">
        <v>-212230321</v>
      </c>
      <c r="S58" s="5">
        <v>-4603627702</v>
      </c>
      <c r="T58" s="5">
        <v>-726273204</v>
      </c>
      <c r="U58" s="5">
        <v>918853629</v>
      </c>
      <c r="V58" s="5">
        <v>78293248</v>
      </c>
      <c r="W58" s="5">
        <v>67976297</v>
      </c>
    </row>
    <row r="59" spans="2:26" ht="15.5" x14ac:dyDescent="0.35">
      <c r="C59" t="s">
        <v>90</v>
      </c>
      <c r="D59" s="5">
        <v>35157613495</v>
      </c>
      <c r="E59" s="5">
        <v>44375024301</v>
      </c>
      <c r="F59" s="5">
        <v>11942434741</v>
      </c>
      <c r="G59" s="5">
        <v>17748410061</v>
      </c>
      <c r="I59" s="5">
        <v>74286082089</v>
      </c>
      <c r="J59" s="5">
        <v>30069923173</v>
      </c>
      <c r="K59" s="5">
        <v>13172397204</v>
      </c>
      <c r="L59" s="5">
        <v>79001661703</v>
      </c>
      <c r="M59" s="5">
        <v>171394606640</v>
      </c>
      <c r="N59" s="5">
        <v>-171499563161</v>
      </c>
      <c r="O59" s="5">
        <v>50678392581</v>
      </c>
      <c r="P59" s="5">
        <v>-25404422057</v>
      </c>
      <c r="Q59" s="5">
        <v>-841761154406</v>
      </c>
      <c r="R59" s="5">
        <v>-761315983679</v>
      </c>
      <c r="S59" s="5">
        <v>82004601102</v>
      </c>
      <c r="T59" s="5">
        <v>150428270073</v>
      </c>
      <c r="U59" s="5">
        <v>116166628684</v>
      </c>
      <c r="V59" s="5">
        <v>121599135288</v>
      </c>
      <c r="W59" s="5">
        <v>102283102902</v>
      </c>
      <c r="X59" s="5">
        <v>47411386294</v>
      </c>
      <c r="Y59" s="5">
        <v>15639845538</v>
      </c>
      <c r="Z59" s="5">
        <v>46152019862</v>
      </c>
    </row>
    <row r="60" spans="2:26" ht="15.5" x14ac:dyDescent="0.35">
      <c r="C60" t="s">
        <v>91</v>
      </c>
      <c r="D60" s="5">
        <v>-16825947</v>
      </c>
      <c r="E60" s="5">
        <v>-3194786869</v>
      </c>
      <c r="F60" s="5">
        <v>-93481279</v>
      </c>
      <c r="G60" s="5">
        <v>-98973525</v>
      </c>
      <c r="I60" s="5">
        <v>-3395224338</v>
      </c>
      <c r="J60" s="5">
        <v>-26618395467</v>
      </c>
      <c r="K60" s="5">
        <v>-846398790</v>
      </c>
      <c r="L60" s="5">
        <v>-809418273</v>
      </c>
      <c r="M60" s="5">
        <v>-3044432151</v>
      </c>
      <c r="N60" s="5">
        <v>-5022749585</v>
      </c>
      <c r="O60" s="5">
        <v>-31459439039</v>
      </c>
      <c r="P60" s="5">
        <v>-12190321977</v>
      </c>
      <c r="Q60" s="5">
        <v>-109958586427</v>
      </c>
      <c r="R60" s="5">
        <v>-112262099687</v>
      </c>
      <c r="S60" s="5">
        <v>-118240973322</v>
      </c>
      <c r="T60" s="5">
        <v>-89437866798</v>
      </c>
      <c r="U60" s="5">
        <v>-51118715688</v>
      </c>
      <c r="V60" s="5">
        <v>-54574277176</v>
      </c>
      <c r="W60" s="5">
        <v>-32266255701</v>
      </c>
      <c r="X60" s="5">
        <v>-2630475323</v>
      </c>
      <c r="Y60" s="5">
        <v>6779678670</v>
      </c>
      <c r="Z60" s="5">
        <v>-31704819400</v>
      </c>
    </row>
    <row r="61" spans="2:26" ht="15.5" x14ac:dyDescent="0.35">
      <c r="C61" t="s">
        <v>94</v>
      </c>
      <c r="X61" s="5">
        <v>34855895620</v>
      </c>
      <c r="Y61" s="5">
        <v>14235935653</v>
      </c>
      <c r="Z61" s="5">
        <v>2100687797</v>
      </c>
    </row>
    <row r="62" spans="2:26" ht="15.5" x14ac:dyDescent="0.35">
      <c r="C62" t="s">
        <v>92</v>
      </c>
      <c r="X62" s="5">
        <v>-412747459</v>
      </c>
      <c r="Y62" s="5">
        <v>7905716474</v>
      </c>
      <c r="Z62" s="5">
        <v>2611027812</v>
      </c>
    </row>
    <row r="63" spans="2:26" ht="15.5" x14ac:dyDescent="0.35">
      <c r="C63" t="s">
        <v>93</v>
      </c>
      <c r="D63" s="5">
        <v>372108</v>
      </c>
      <c r="E63" s="5">
        <v>797579</v>
      </c>
      <c r="F63" s="5">
        <v>198263</v>
      </c>
      <c r="G63" s="5">
        <v>210375</v>
      </c>
      <c r="I63" s="5">
        <v>1396279</v>
      </c>
      <c r="J63" s="5">
        <v>9174200</v>
      </c>
      <c r="K63" s="5">
        <v>4510180</v>
      </c>
      <c r="L63" s="5">
        <v>6789687</v>
      </c>
      <c r="M63" s="5">
        <v>4492178</v>
      </c>
      <c r="N63" s="5">
        <v>2327422</v>
      </c>
      <c r="O63" s="5">
        <v>10325499</v>
      </c>
      <c r="P63" s="5">
        <v>16487618</v>
      </c>
      <c r="Q63" s="5">
        <v>808850999</v>
      </c>
      <c r="R63" s="5">
        <v>3687644642</v>
      </c>
      <c r="S63" s="5">
        <v>17781152536</v>
      </c>
      <c r="T63" s="5">
        <v>1318712401</v>
      </c>
      <c r="U63" s="5">
        <v>7388612881</v>
      </c>
      <c r="V63" s="5">
        <v>2809684455</v>
      </c>
      <c r="W63" s="5">
        <v>767137809</v>
      </c>
      <c r="X63" s="5">
        <v>248047418</v>
      </c>
      <c r="Y63" s="5">
        <v>91139036</v>
      </c>
      <c r="Z63" s="5">
        <v>88237343</v>
      </c>
    </row>
    <row r="64" spans="2:26" ht="15.5" x14ac:dyDescent="0.35">
      <c r="C64" t="s">
        <v>26</v>
      </c>
      <c r="D64" s="5">
        <v>-17198055</v>
      </c>
      <c r="E64" s="5">
        <v>-3195584448</v>
      </c>
      <c r="F64" s="5">
        <v>-93679542</v>
      </c>
      <c r="G64" s="5">
        <v>-99183900</v>
      </c>
      <c r="I64" s="5">
        <v>-3396620617</v>
      </c>
      <c r="J64" s="5">
        <v>-26627569667</v>
      </c>
      <c r="K64" s="5">
        <v>-850908970</v>
      </c>
      <c r="L64" s="5">
        <v>-816207960</v>
      </c>
      <c r="M64" s="5">
        <v>-3048924329</v>
      </c>
      <c r="N64" s="5">
        <v>-5025077007</v>
      </c>
      <c r="O64" s="5">
        <v>-33107838015</v>
      </c>
      <c r="P64" s="5">
        <v>-10699431725</v>
      </c>
      <c r="Q64" s="5">
        <v>-95371989834</v>
      </c>
      <c r="R64" s="5">
        <v>-116244272050</v>
      </c>
      <c r="S64" s="5">
        <v>-136743111709</v>
      </c>
      <c r="T64" s="5">
        <v>-90756579199</v>
      </c>
      <c r="U64" s="5">
        <v>-58507328569</v>
      </c>
      <c r="V64" s="5">
        <v>-57383961631</v>
      </c>
      <c r="W64" s="5">
        <v>-33033393510</v>
      </c>
      <c r="X64" s="5">
        <v>-34299584153</v>
      </c>
      <c r="Y64" s="5">
        <v>-36795248809</v>
      </c>
      <c r="Z64" s="5">
        <v>-29514477146</v>
      </c>
    </row>
    <row r="65" spans="3:26" ht="15.5" x14ac:dyDescent="0.35">
      <c r="C65" t="s">
        <v>503</v>
      </c>
      <c r="Y65" s="5">
        <v>18752580777</v>
      </c>
    </row>
    <row r="66" spans="3:26" ht="15.5" x14ac:dyDescent="0.35">
      <c r="C66" t="s">
        <v>372</v>
      </c>
      <c r="O66" s="5">
        <v>1638073477</v>
      </c>
      <c r="P66" s="5">
        <v>-1507377870</v>
      </c>
      <c r="Q66" s="5">
        <v>-15395447592</v>
      </c>
      <c r="R66" s="5">
        <v>294527721</v>
      </c>
      <c r="S66" s="5">
        <v>720985851</v>
      </c>
    </row>
    <row r="67" spans="3:26" ht="15.5" x14ac:dyDescent="0.35">
      <c r="C67" t="s">
        <v>96</v>
      </c>
      <c r="D67" s="5">
        <v>-16825947</v>
      </c>
      <c r="E67" s="5">
        <v>-3194786869</v>
      </c>
      <c r="F67" s="5">
        <v>-93481279</v>
      </c>
      <c r="G67" s="5">
        <v>-98973525</v>
      </c>
      <c r="I67" s="5">
        <v>-3395224338</v>
      </c>
      <c r="J67" s="5">
        <v>-26618395467</v>
      </c>
      <c r="K67" s="5">
        <v>-846398790</v>
      </c>
      <c r="L67" s="5">
        <v>-809418273</v>
      </c>
      <c r="M67" s="5">
        <v>-3044432151</v>
      </c>
      <c r="N67" s="5">
        <v>-5022749585</v>
      </c>
      <c r="O67" s="5">
        <v>-31459439039</v>
      </c>
      <c r="P67" s="5">
        <v>-12190321977</v>
      </c>
      <c r="Q67" s="5">
        <v>-109958586427</v>
      </c>
      <c r="R67" s="5">
        <v>-112262099687</v>
      </c>
      <c r="S67" s="5">
        <v>-118240973322</v>
      </c>
      <c r="T67" s="5">
        <v>-89437866798</v>
      </c>
      <c r="U67" s="5">
        <v>-51118715688</v>
      </c>
      <c r="V67" s="5">
        <v>-54574277176</v>
      </c>
      <c r="W67" s="5">
        <v>-32266255701</v>
      </c>
      <c r="X67" s="5">
        <v>-2630475323</v>
      </c>
      <c r="Y67" s="5">
        <v>6779678670</v>
      </c>
      <c r="Z67" s="5">
        <v>-31704819400</v>
      </c>
    </row>
    <row r="68" spans="3:26" ht="15.5" x14ac:dyDescent="0.35">
      <c r="C68" t="s">
        <v>28</v>
      </c>
      <c r="D68" s="5">
        <v>35140787548</v>
      </c>
      <c r="E68" s="5">
        <v>41180237432</v>
      </c>
      <c r="F68" s="5">
        <v>11848953462</v>
      </c>
      <c r="G68" s="5">
        <v>17649436536</v>
      </c>
      <c r="I68" s="5">
        <v>70890857751</v>
      </c>
      <c r="J68" s="5">
        <v>3451527706</v>
      </c>
      <c r="K68" s="5">
        <v>12325998414</v>
      </c>
      <c r="L68" s="5">
        <v>78192243430</v>
      </c>
      <c r="M68" s="5">
        <v>168350174489</v>
      </c>
      <c r="N68" s="5">
        <v>-176522312746</v>
      </c>
      <c r="O68" s="5">
        <v>19218953542</v>
      </c>
      <c r="P68" s="5">
        <v>-37594744034</v>
      </c>
      <c r="Q68" s="5">
        <v>-951719740833</v>
      </c>
      <c r="R68" s="5">
        <v>-873578083366</v>
      </c>
      <c r="S68" s="5">
        <v>-36236372220</v>
      </c>
      <c r="T68" s="5">
        <v>60990403275</v>
      </c>
      <c r="U68" s="5">
        <v>65047912996</v>
      </c>
      <c r="V68" s="5">
        <v>67024858112</v>
      </c>
      <c r="W68" s="5">
        <v>70016847201</v>
      </c>
      <c r="X68" s="5">
        <v>44780910971</v>
      </c>
      <c r="Y68" s="5">
        <v>22419524208</v>
      </c>
      <c r="Z68" s="5">
        <v>14447200462</v>
      </c>
    </row>
    <row r="69" spans="3:26" ht="15.5" x14ac:dyDescent="0.35">
      <c r="C69" t="s">
        <v>27</v>
      </c>
      <c r="E69" s="5">
        <v>-620778765</v>
      </c>
      <c r="I69" s="5">
        <v>-620778765</v>
      </c>
      <c r="J69" s="5">
        <v>5317919429</v>
      </c>
      <c r="K69" s="5">
        <v>-644721106</v>
      </c>
      <c r="L69" s="5">
        <v>-353802807</v>
      </c>
      <c r="M69" s="5">
        <v>-41538732855</v>
      </c>
      <c r="N69" s="5">
        <v>-31236148006</v>
      </c>
      <c r="O69" s="5">
        <v>-73189671897</v>
      </c>
      <c r="P69" s="5">
        <v>-982720388</v>
      </c>
      <c r="Q69" s="5">
        <v>-110747530634</v>
      </c>
      <c r="R69" s="5">
        <v>234000484626</v>
      </c>
      <c r="S69" s="5">
        <v>-26791388155</v>
      </c>
      <c r="T69" s="5">
        <v>-21369155747</v>
      </c>
      <c r="U69" s="5">
        <v>-14902225445</v>
      </c>
      <c r="V69" s="5">
        <v>-11298949632</v>
      </c>
      <c r="W69" s="5">
        <v>-13301088461</v>
      </c>
      <c r="X69" s="5">
        <v>-2803963709</v>
      </c>
      <c r="Y69" s="5">
        <v>-10395597840</v>
      </c>
      <c r="Z69" s="5">
        <v>-12388101023</v>
      </c>
    </row>
    <row r="70" spans="3:26" ht="15.5" x14ac:dyDescent="0.35">
      <c r="C70" t="s">
        <v>452</v>
      </c>
      <c r="E70" s="5">
        <v>-774207060</v>
      </c>
      <c r="I70" s="5">
        <v>-774207060</v>
      </c>
      <c r="U70" s="5">
        <v>-14902225445</v>
      </c>
      <c r="V70" s="5">
        <v>-11298949632</v>
      </c>
      <c r="W70" s="5">
        <v>-10935063427</v>
      </c>
      <c r="X70" s="5">
        <v>-3128510654</v>
      </c>
      <c r="Y70" s="5">
        <v>-7370182508</v>
      </c>
      <c r="Z70" s="5">
        <v>-3716222934</v>
      </c>
    </row>
    <row r="71" spans="3:26" ht="15.5" x14ac:dyDescent="0.35">
      <c r="C71" t="s">
        <v>453</v>
      </c>
      <c r="E71" s="5">
        <v>153428295</v>
      </c>
      <c r="I71" s="5">
        <v>153428295</v>
      </c>
      <c r="J71" s="5">
        <v>5317919429</v>
      </c>
      <c r="K71" s="5">
        <v>-644721106</v>
      </c>
      <c r="L71" s="5">
        <v>-353802807</v>
      </c>
      <c r="M71" s="5">
        <v>-41538732855</v>
      </c>
      <c r="N71" s="5">
        <v>-31236148006</v>
      </c>
      <c r="O71" s="5">
        <v>-73189671897</v>
      </c>
      <c r="P71" s="5">
        <v>-982720388</v>
      </c>
      <c r="Q71" s="5">
        <v>-110747530634</v>
      </c>
      <c r="R71" s="5">
        <v>234000484626</v>
      </c>
      <c r="W71" s="5">
        <v>-2366025034</v>
      </c>
      <c r="X71" s="5">
        <v>324546945</v>
      </c>
      <c r="Y71" s="5">
        <v>-3025415332</v>
      </c>
      <c r="Z71" s="5">
        <v>-8671878089</v>
      </c>
    </row>
    <row r="72" spans="3:26" ht="15.5" x14ac:dyDescent="0.35">
      <c r="C72" t="s">
        <v>454</v>
      </c>
      <c r="E72" s="5">
        <v>-620778765</v>
      </c>
      <c r="I72" s="5">
        <v>-620778765</v>
      </c>
      <c r="J72" s="5">
        <v>5317919429</v>
      </c>
      <c r="K72" s="5">
        <v>-644721106</v>
      </c>
      <c r="L72" s="5">
        <v>-353802807</v>
      </c>
      <c r="M72" s="5">
        <v>-41538732855</v>
      </c>
      <c r="N72" s="5">
        <v>-31236148006</v>
      </c>
      <c r="O72" s="5">
        <v>-73189671897</v>
      </c>
      <c r="P72" s="5">
        <v>-982720388</v>
      </c>
      <c r="Q72" s="5">
        <v>-110747530634</v>
      </c>
      <c r="R72" s="5">
        <v>234000484626</v>
      </c>
      <c r="S72" s="5">
        <v>-26791388155</v>
      </c>
      <c r="T72" s="5">
        <v>-21369155747</v>
      </c>
      <c r="U72" s="5">
        <v>-14902225445</v>
      </c>
      <c r="V72" s="5">
        <v>-11298949632</v>
      </c>
      <c r="W72" s="5">
        <v>-13301088461</v>
      </c>
      <c r="X72" s="5">
        <v>-2803963709</v>
      </c>
      <c r="Y72" s="5">
        <v>-10395597840</v>
      </c>
      <c r="Z72" s="5">
        <v>-12388101023</v>
      </c>
    </row>
    <row r="73" spans="3:26" ht="15.5" x14ac:dyDescent="0.35">
      <c r="C73" t="s">
        <v>97</v>
      </c>
      <c r="D73" s="5">
        <v>35140787548</v>
      </c>
      <c r="E73" s="5">
        <v>40559458667</v>
      </c>
      <c r="F73" s="5">
        <v>11848953462</v>
      </c>
      <c r="G73" s="5">
        <v>17649436536</v>
      </c>
      <c r="I73" s="5">
        <v>70270078986</v>
      </c>
      <c r="J73" s="5">
        <v>8769447135</v>
      </c>
      <c r="K73" s="5">
        <v>11681277308</v>
      </c>
      <c r="L73" s="5">
        <v>77838440623</v>
      </c>
      <c r="M73" s="5">
        <v>126811441634</v>
      </c>
      <c r="N73" s="5">
        <v>-207758460752</v>
      </c>
      <c r="O73" s="5">
        <v>-53970718355</v>
      </c>
      <c r="P73" s="5">
        <v>-38577464422</v>
      </c>
      <c r="Q73" s="5">
        <v>-1062467271467</v>
      </c>
      <c r="R73" s="5">
        <v>-639577598740</v>
      </c>
      <c r="S73" s="5">
        <v>-63027760375</v>
      </c>
      <c r="T73" s="5">
        <v>39621247528</v>
      </c>
      <c r="U73" s="5">
        <v>50145687551</v>
      </c>
      <c r="V73" s="5">
        <v>55725908480</v>
      </c>
      <c r="W73" s="5">
        <v>56715758740</v>
      </c>
      <c r="X73" s="5">
        <v>41976947262</v>
      </c>
      <c r="Y73" s="5">
        <v>12023926368</v>
      </c>
      <c r="Z73" s="5">
        <v>2059099439</v>
      </c>
    </row>
    <row r="74" spans="3:26" ht="15.5" x14ac:dyDescent="0.35">
      <c r="C74" t="s">
        <v>98</v>
      </c>
      <c r="E74" s="5">
        <v>-137301060</v>
      </c>
      <c r="I74" s="5">
        <v>-137301060</v>
      </c>
      <c r="J74" s="5">
        <v>-5024880575</v>
      </c>
      <c r="K74" s="5">
        <v>242721180</v>
      </c>
      <c r="L74" s="5">
        <v>8301830833</v>
      </c>
      <c r="M74" s="5">
        <v>118786200</v>
      </c>
      <c r="N74" s="5">
        <v>169578400</v>
      </c>
      <c r="O74" s="5">
        <v>-3274578038</v>
      </c>
      <c r="P74" s="5">
        <v>312819000</v>
      </c>
      <c r="Q74" s="5">
        <v>1829030500</v>
      </c>
      <c r="R74" s="5">
        <v>856919250</v>
      </c>
      <c r="S74" s="5">
        <v>8258998500</v>
      </c>
    </row>
    <row r="75" spans="3:26" ht="15.5" x14ac:dyDescent="0.35">
      <c r="C75" t="s">
        <v>99</v>
      </c>
      <c r="D75" s="5">
        <v>35140787548</v>
      </c>
      <c r="E75" s="5">
        <v>40422157607</v>
      </c>
      <c r="F75" s="5">
        <v>11848953462</v>
      </c>
      <c r="G75" s="5">
        <v>17649436536</v>
      </c>
      <c r="I75" s="5">
        <v>70132777926</v>
      </c>
      <c r="J75" s="5">
        <v>3744566560</v>
      </c>
      <c r="K75" s="5">
        <v>11923998488</v>
      </c>
      <c r="L75" s="5">
        <v>86140271456</v>
      </c>
      <c r="M75" s="5">
        <v>126930227834</v>
      </c>
      <c r="N75" s="5">
        <v>-207588882352</v>
      </c>
      <c r="O75" s="5">
        <v>-57245296393</v>
      </c>
      <c r="P75" s="5">
        <v>-38264645422</v>
      </c>
      <c r="Q75" s="5">
        <v>-1060638240967</v>
      </c>
      <c r="R75" s="5">
        <v>-638720679490</v>
      </c>
      <c r="S75" s="5">
        <v>-54768761875</v>
      </c>
      <c r="T75" s="5">
        <v>39621247528</v>
      </c>
      <c r="U75" s="5">
        <v>50145687551</v>
      </c>
      <c r="V75" s="5">
        <v>55725908480</v>
      </c>
      <c r="W75" s="5">
        <v>56715758740</v>
      </c>
    </row>
    <row r="76" spans="3:26" ht="15.5" x14ac:dyDescent="0.35">
      <c r="C76" t="s">
        <v>100</v>
      </c>
      <c r="D76" s="5">
        <v>35140787548</v>
      </c>
      <c r="E76" s="5">
        <v>40559458667</v>
      </c>
      <c r="F76" s="5">
        <v>11848953462</v>
      </c>
      <c r="G76" s="5">
        <v>17649436536</v>
      </c>
      <c r="I76" s="5">
        <v>70270078986</v>
      </c>
      <c r="J76" s="5">
        <v>8769447135</v>
      </c>
      <c r="K76" s="5">
        <v>11681277308</v>
      </c>
      <c r="L76" s="5">
        <v>77838440623</v>
      </c>
      <c r="M76" s="5">
        <v>126811441634</v>
      </c>
      <c r="N76" s="5">
        <v>-207758460752</v>
      </c>
      <c r="O76" s="5">
        <v>-53970718355</v>
      </c>
      <c r="P76" s="5">
        <v>-38577464422</v>
      </c>
      <c r="Q76" s="5">
        <v>-1062467271467</v>
      </c>
      <c r="R76" s="5">
        <v>-639577598740</v>
      </c>
      <c r="S76" s="5">
        <v>-63027760375</v>
      </c>
      <c r="T76" s="5">
        <v>39621247528</v>
      </c>
      <c r="U76" s="5">
        <v>50145687551</v>
      </c>
      <c r="V76" s="5">
        <v>55725908480</v>
      </c>
      <c r="W76" s="5">
        <v>56715758740</v>
      </c>
      <c r="X76" s="5">
        <v>41976947262</v>
      </c>
      <c r="Y76" s="5">
        <v>12023926368</v>
      </c>
      <c r="Z76" s="5">
        <v>2059099439</v>
      </c>
    </row>
    <row r="77" spans="3:26" ht="15.5" x14ac:dyDescent="0.35">
      <c r="C77" t="s">
        <v>7</v>
      </c>
      <c r="E77" s="5">
        <v>40422157607</v>
      </c>
      <c r="F77" s="5">
        <v>11848953462</v>
      </c>
      <c r="G77" s="5">
        <v>17861666857</v>
      </c>
      <c r="I77" s="5">
        <v>70132777926</v>
      </c>
      <c r="J77" s="5">
        <v>3744566560</v>
      </c>
      <c r="K77" s="5">
        <v>11923998488</v>
      </c>
      <c r="L77" s="5">
        <v>86140271456</v>
      </c>
      <c r="M77" s="5">
        <v>126930227834</v>
      </c>
      <c r="N77" s="5">
        <v>-207588882352</v>
      </c>
      <c r="O77" s="5">
        <v>-57245296393</v>
      </c>
      <c r="P77" s="5">
        <v>-38264645422</v>
      </c>
      <c r="Q77" s="5">
        <v>-1060638240967</v>
      </c>
      <c r="R77" s="5">
        <v>-638720679490</v>
      </c>
      <c r="S77" s="5">
        <v>-50165134173</v>
      </c>
      <c r="T77" s="5">
        <v>40347520732</v>
      </c>
      <c r="U77" s="5">
        <v>49226833922</v>
      </c>
      <c r="V77" s="5">
        <v>55647615232</v>
      </c>
      <c r="W77" s="5">
        <v>56647782443</v>
      </c>
    </row>
    <row r="78" spans="3:26" ht="15.5" x14ac:dyDescent="0.35">
      <c r="C78" t="s">
        <v>101</v>
      </c>
      <c r="D78" s="5">
        <v>35140787548</v>
      </c>
      <c r="E78" s="5">
        <v>40559458667</v>
      </c>
      <c r="F78" s="5">
        <v>11848953462</v>
      </c>
      <c r="G78" s="5">
        <v>17649436536</v>
      </c>
      <c r="I78" s="5">
        <v>70270078986</v>
      </c>
      <c r="J78" s="5">
        <v>8769447135</v>
      </c>
      <c r="K78" s="5">
        <v>11681277308</v>
      </c>
      <c r="L78" s="5">
        <v>77838440623</v>
      </c>
      <c r="M78" s="5">
        <v>126811441634</v>
      </c>
      <c r="N78" s="5">
        <v>-207758460752</v>
      </c>
      <c r="O78" s="5">
        <v>-53970718355</v>
      </c>
      <c r="P78" s="5">
        <v>-38577464422</v>
      </c>
      <c r="Q78" s="5">
        <v>-1062467271467</v>
      </c>
      <c r="R78" s="5">
        <v>-639577598740</v>
      </c>
      <c r="S78" s="5">
        <v>-63027760375</v>
      </c>
      <c r="T78" s="5">
        <v>39621247528</v>
      </c>
      <c r="U78" s="5">
        <v>50145687551</v>
      </c>
      <c r="V78" s="5">
        <v>55725908480</v>
      </c>
      <c r="W78" s="5">
        <v>56715758740</v>
      </c>
      <c r="X78" s="5">
        <v>41976947262</v>
      </c>
      <c r="Y78" s="5">
        <v>12023926368</v>
      </c>
      <c r="Z78" s="5">
        <v>2059099439</v>
      </c>
    </row>
    <row r="79" spans="3:26" ht="15.5" x14ac:dyDescent="0.35">
      <c r="C79" t="s">
        <v>102</v>
      </c>
      <c r="D79" s="5">
        <v>35140787548</v>
      </c>
      <c r="E79" s="5">
        <v>40422157607</v>
      </c>
      <c r="F79" s="5">
        <v>11848953462</v>
      </c>
      <c r="G79" s="5">
        <v>17649436536</v>
      </c>
      <c r="I79" s="5">
        <v>70132777926</v>
      </c>
      <c r="J79" s="5">
        <v>3744566560</v>
      </c>
      <c r="K79" s="5">
        <v>11923998488</v>
      </c>
      <c r="L79" s="5">
        <v>86140271456</v>
      </c>
      <c r="M79" s="5">
        <v>126930227834</v>
      </c>
      <c r="N79" s="5">
        <v>-207588882352</v>
      </c>
      <c r="O79" s="5">
        <v>-57245296393</v>
      </c>
      <c r="P79" s="5">
        <v>-38264645422</v>
      </c>
      <c r="Q79" s="5">
        <v>-1060638240967</v>
      </c>
      <c r="R79" s="5">
        <v>-638720679490</v>
      </c>
      <c r="S79" s="5">
        <v>-54768761875</v>
      </c>
      <c r="T79" s="5">
        <v>39621247528</v>
      </c>
      <c r="U79" s="5">
        <v>50145687551</v>
      </c>
      <c r="V79" s="5">
        <v>55725908480</v>
      </c>
      <c r="W79" s="5">
        <v>56715758740</v>
      </c>
    </row>
    <row r="80" spans="3:26" ht="15.5" x14ac:dyDescent="0.35">
      <c r="C80" t="s">
        <v>103</v>
      </c>
      <c r="D80" s="5">
        <v>35140787548</v>
      </c>
      <c r="E80" s="5">
        <v>40422157607</v>
      </c>
      <c r="F80" s="5">
        <v>11848953462</v>
      </c>
      <c r="G80" s="5">
        <v>17649436536</v>
      </c>
      <c r="I80" s="5">
        <v>70132777926</v>
      </c>
      <c r="J80" s="5">
        <v>3744566560</v>
      </c>
      <c r="K80" s="5">
        <v>11923998488</v>
      </c>
      <c r="L80" s="5">
        <v>86140271456</v>
      </c>
      <c r="M80" s="5">
        <v>126930227834</v>
      </c>
      <c r="N80" s="5">
        <v>-207588882352</v>
      </c>
      <c r="O80" s="5">
        <v>-57245296393</v>
      </c>
      <c r="P80" s="5">
        <v>-38264645422</v>
      </c>
      <c r="Q80" s="5">
        <v>-1060638240967</v>
      </c>
      <c r="R80" s="5">
        <v>-638720679490</v>
      </c>
      <c r="S80" s="5">
        <v>-54768761875</v>
      </c>
      <c r="T80" s="5">
        <v>39621247528</v>
      </c>
      <c r="U80" s="5">
        <v>50145687551</v>
      </c>
      <c r="V80" s="5">
        <v>55725908480</v>
      </c>
      <c r="W80" s="5">
        <v>56715758740</v>
      </c>
    </row>
    <row r="82" spans="2:26" ht="15.5" x14ac:dyDescent="0.35">
      <c r="B82" t="s">
        <v>104</v>
      </c>
      <c r="C82" t="s">
        <v>105</v>
      </c>
    </row>
    <row r="83" spans="2:26" ht="15.5" x14ac:dyDescent="0.35">
      <c r="C83" t="s">
        <v>106</v>
      </c>
    </row>
    <row r="84" spans="2:26" ht="15.5" x14ac:dyDescent="0.35">
      <c r="C84" t="s">
        <v>19</v>
      </c>
      <c r="D84" s="5">
        <v>834291090</v>
      </c>
      <c r="E84" s="5">
        <v>927462634</v>
      </c>
      <c r="F84" s="5">
        <v>980854835</v>
      </c>
      <c r="G84" s="5">
        <v>706972540</v>
      </c>
      <c r="I84" s="5">
        <v>927462634</v>
      </c>
      <c r="J84" s="5">
        <v>1915346845</v>
      </c>
      <c r="K84" s="5">
        <v>957604749</v>
      </c>
      <c r="L84" s="5">
        <v>3295766998</v>
      </c>
      <c r="M84" s="5">
        <v>2305770119</v>
      </c>
      <c r="N84" s="5">
        <v>3027612670</v>
      </c>
      <c r="O84" s="5">
        <v>7849295484</v>
      </c>
      <c r="P84" s="5">
        <v>10186683953</v>
      </c>
      <c r="Q84" s="5">
        <v>11623856000</v>
      </c>
      <c r="R84" s="5">
        <v>17045871543</v>
      </c>
      <c r="S84" s="5">
        <v>30650192861</v>
      </c>
      <c r="T84" s="5">
        <v>34981750922</v>
      </c>
      <c r="U84" s="5">
        <v>133627074869</v>
      </c>
      <c r="V84" s="5">
        <v>273070448763</v>
      </c>
      <c r="W84" s="5">
        <v>74896631053</v>
      </c>
      <c r="X84" s="5">
        <v>17500572952</v>
      </c>
      <c r="Y84" s="5">
        <v>9736563489</v>
      </c>
      <c r="Z84" s="5">
        <v>14104861929</v>
      </c>
    </row>
    <row r="85" spans="2:26" ht="15.5" x14ac:dyDescent="0.35">
      <c r="C85" t="s">
        <v>562</v>
      </c>
      <c r="R85" s="5">
        <v>50000000000</v>
      </c>
      <c r="S85" s="5">
        <v>50000000000</v>
      </c>
      <c r="T85" s="5">
        <v>50000000000</v>
      </c>
      <c r="V85" s="5">
        <v>124000000000</v>
      </c>
    </row>
    <row r="86" spans="2:26" ht="15.5" x14ac:dyDescent="0.35">
      <c r="C86" t="s">
        <v>110</v>
      </c>
      <c r="D86" s="5">
        <v>5670759109</v>
      </c>
      <c r="E86" s="5">
        <v>4437111682</v>
      </c>
      <c r="F86" s="5">
        <v>7474777890</v>
      </c>
      <c r="G86" s="5">
        <v>6636805637</v>
      </c>
      <c r="I86" s="5">
        <v>4437111682</v>
      </c>
      <c r="J86" s="5">
        <v>4684043790</v>
      </c>
      <c r="K86" s="5">
        <v>6203739910</v>
      </c>
      <c r="L86" s="5">
        <v>10014204516</v>
      </c>
      <c r="M86" s="5">
        <v>12111033353</v>
      </c>
      <c r="N86" s="5">
        <v>15381046312</v>
      </c>
      <c r="O86" s="5">
        <v>24931008458</v>
      </c>
      <c r="P86" s="5">
        <v>7726334626</v>
      </c>
      <c r="Q86" s="5">
        <v>15276371732</v>
      </c>
      <c r="R86" s="5">
        <v>52746736401</v>
      </c>
      <c r="S86" s="5">
        <v>130231551782</v>
      </c>
      <c r="T86" s="5">
        <v>138084587736</v>
      </c>
      <c r="U86" s="5">
        <v>110422428465</v>
      </c>
      <c r="V86" s="5">
        <v>126394901604</v>
      </c>
      <c r="W86" s="5">
        <v>166316856134</v>
      </c>
      <c r="X86" s="5">
        <v>136939827433</v>
      </c>
      <c r="Y86" s="5">
        <v>127443256370</v>
      </c>
      <c r="Z86" s="5">
        <v>142810272748</v>
      </c>
    </row>
    <row r="87" spans="2:26" ht="15.5" x14ac:dyDescent="0.35">
      <c r="C87" t="s">
        <v>108</v>
      </c>
      <c r="D87" s="5">
        <v>17486326995</v>
      </c>
      <c r="E87" s="5">
        <v>14462545908</v>
      </c>
      <c r="F87" s="5">
        <v>21645104319</v>
      </c>
      <c r="G87" s="5">
        <v>18044814322</v>
      </c>
      <c r="I87" s="5">
        <v>14462545908</v>
      </c>
      <c r="J87" s="5">
        <v>15683027797</v>
      </c>
      <c r="K87" s="5">
        <v>11216322858</v>
      </c>
      <c r="L87" s="5">
        <v>11563484169</v>
      </c>
      <c r="M87" s="5">
        <v>42389876957</v>
      </c>
      <c r="N87" s="5">
        <v>9917315209</v>
      </c>
    </row>
    <row r="88" spans="2:26" ht="15.5" x14ac:dyDescent="0.35">
      <c r="C88" t="s">
        <v>107</v>
      </c>
      <c r="D88" s="5">
        <v>12933170122</v>
      </c>
      <c r="E88" s="5">
        <v>11762815255</v>
      </c>
      <c r="F88" s="5">
        <v>12388562368</v>
      </c>
      <c r="G88" s="5">
        <v>12775700786</v>
      </c>
      <c r="I88" s="5">
        <v>11762815255</v>
      </c>
      <c r="J88" s="5">
        <v>9693886588</v>
      </c>
      <c r="K88" s="5">
        <v>8000000000</v>
      </c>
      <c r="L88" s="5">
        <v>14044192770</v>
      </c>
      <c r="M88" s="5">
        <v>5421566481</v>
      </c>
      <c r="N88" s="5">
        <v>150073566481</v>
      </c>
    </row>
    <row r="89" spans="2:26" ht="15.5" x14ac:dyDescent="0.35">
      <c r="C89" t="s">
        <v>111</v>
      </c>
      <c r="D89" s="5">
        <v>5670759109</v>
      </c>
      <c r="E89" s="5">
        <v>4437111682</v>
      </c>
      <c r="F89" s="5">
        <v>7474777890</v>
      </c>
      <c r="G89" s="5">
        <v>6636805637</v>
      </c>
      <c r="I89" s="5">
        <v>4437111682</v>
      </c>
      <c r="J89" s="5">
        <v>4684043790</v>
      </c>
      <c r="K89" s="5">
        <v>6203739910</v>
      </c>
      <c r="L89" s="5">
        <v>10014204516</v>
      </c>
      <c r="M89" s="5">
        <v>12111033353</v>
      </c>
      <c r="N89" s="5">
        <v>15381046312</v>
      </c>
      <c r="O89" s="5">
        <v>24931008458</v>
      </c>
      <c r="P89" s="5">
        <v>7726334626</v>
      </c>
      <c r="Q89" s="5">
        <v>15276371732</v>
      </c>
      <c r="R89" s="5">
        <v>52746736401</v>
      </c>
      <c r="S89" s="5">
        <v>130231551782</v>
      </c>
      <c r="T89" s="5">
        <v>138084587736</v>
      </c>
      <c r="U89" s="5">
        <v>110422428465</v>
      </c>
      <c r="V89" s="5">
        <v>126394901604</v>
      </c>
      <c r="W89" s="5">
        <v>166316856134</v>
      </c>
      <c r="X89" s="5">
        <v>136939827433</v>
      </c>
      <c r="Y89" s="5">
        <v>127443256370</v>
      </c>
      <c r="Z89" s="5">
        <v>142810272748</v>
      </c>
    </row>
    <row r="90" spans="2:26" ht="15.5" x14ac:dyDescent="0.35">
      <c r="C90" t="s">
        <v>112</v>
      </c>
      <c r="D90" s="5">
        <v>1000958884</v>
      </c>
      <c r="E90" s="5">
        <v>849572351</v>
      </c>
      <c r="F90" s="5">
        <v>1483805119</v>
      </c>
      <c r="G90" s="5">
        <v>1319009521</v>
      </c>
      <c r="I90" s="5">
        <v>849572351</v>
      </c>
      <c r="J90" s="5">
        <v>961660026</v>
      </c>
      <c r="K90" s="5">
        <v>926119213</v>
      </c>
      <c r="L90" s="5">
        <v>851803998</v>
      </c>
      <c r="M90" s="5">
        <v>31917897817</v>
      </c>
      <c r="N90" s="5">
        <v>30918577997</v>
      </c>
      <c r="O90" s="5">
        <v>32282177693</v>
      </c>
      <c r="P90" s="5">
        <v>36299556117</v>
      </c>
      <c r="Q90" s="5">
        <v>36289556117</v>
      </c>
      <c r="R90" s="5">
        <v>63212587324</v>
      </c>
      <c r="S90" s="5">
        <v>125857097780</v>
      </c>
      <c r="T90" s="5">
        <v>61126649786</v>
      </c>
      <c r="U90" s="5">
        <v>63213133791</v>
      </c>
      <c r="V90" s="5">
        <v>61781230310</v>
      </c>
      <c r="W90" s="5">
        <v>68823459247</v>
      </c>
      <c r="X90" s="5">
        <v>58121201293</v>
      </c>
      <c r="Y90" s="5">
        <v>32714596573</v>
      </c>
      <c r="Z90" s="5">
        <v>30172005483</v>
      </c>
    </row>
    <row r="91" spans="2:26" ht="15.5" x14ac:dyDescent="0.35">
      <c r="C91" t="s">
        <v>114</v>
      </c>
      <c r="D91" s="5">
        <v>21674920060</v>
      </c>
      <c r="E91" s="5">
        <v>20584448034</v>
      </c>
      <c r="F91" s="5">
        <v>19210187699</v>
      </c>
      <c r="G91" s="5">
        <v>17407230659</v>
      </c>
      <c r="I91" s="5">
        <v>20584448034</v>
      </c>
      <c r="J91" s="5">
        <v>17906208611</v>
      </c>
      <c r="K91" s="5">
        <v>18745703427</v>
      </c>
      <c r="L91" s="5">
        <v>22835184161</v>
      </c>
      <c r="M91" s="5">
        <v>22615451088</v>
      </c>
      <c r="N91" s="5">
        <v>22966031251</v>
      </c>
      <c r="O91" s="5">
        <v>38634605048</v>
      </c>
      <c r="P91" s="5">
        <v>24484404362</v>
      </c>
      <c r="Q91" s="5">
        <v>31780547243</v>
      </c>
      <c r="R91" s="5">
        <v>90511048838</v>
      </c>
      <c r="S91" s="5">
        <v>197439662570</v>
      </c>
      <c r="T91" s="5">
        <v>248523134866</v>
      </c>
      <c r="U91" s="5">
        <v>207543806548</v>
      </c>
      <c r="V91" s="5">
        <v>244082592940</v>
      </c>
      <c r="W91" s="5">
        <v>177169060108</v>
      </c>
      <c r="X91" s="5">
        <v>119700683558</v>
      </c>
      <c r="Y91" s="5">
        <v>169641798405</v>
      </c>
      <c r="Z91" s="5">
        <v>261169351919</v>
      </c>
    </row>
    <row r="92" spans="2:26" ht="15.5" x14ac:dyDescent="0.35">
      <c r="C92" t="s">
        <v>95</v>
      </c>
      <c r="K92" s="5">
        <v>5098876835</v>
      </c>
      <c r="L92" s="5">
        <v>5098876835</v>
      </c>
      <c r="M92" s="5">
        <v>-3078207038</v>
      </c>
      <c r="N92" s="5">
        <v>-3078207038</v>
      </c>
      <c r="O92" s="5">
        <v>-3078207038</v>
      </c>
      <c r="S92" s="5">
        <v>13265552222</v>
      </c>
    </row>
    <row r="93" spans="2:26" ht="15.5" x14ac:dyDescent="0.35">
      <c r="C93" t="s">
        <v>115</v>
      </c>
      <c r="D93" s="5">
        <v>40610113753</v>
      </c>
      <c r="E93" s="5">
        <v>36228136648</v>
      </c>
      <c r="F93" s="5">
        <v>38526739096</v>
      </c>
      <c r="G93" s="5">
        <v>36839196478</v>
      </c>
      <c r="I93" s="5">
        <v>36228136648</v>
      </c>
      <c r="J93" s="5">
        <v>33493880934</v>
      </c>
      <c r="K93" s="5">
        <v>32797708523</v>
      </c>
      <c r="L93" s="5">
        <v>43572470539</v>
      </c>
      <c r="M93" s="5">
        <v>74078326126</v>
      </c>
      <c r="N93" s="5">
        <v>79729984190</v>
      </c>
      <c r="O93" s="5">
        <v>108985165226</v>
      </c>
      <c r="P93" s="5">
        <v>169266553347</v>
      </c>
      <c r="Q93" s="5">
        <v>191254245292</v>
      </c>
      <c r="R93" s="5">
        <v>336661107862</v>
      </c>
      <c r="S93" s="5">
        <v>695431890997</v>
      </c>
      <c r="T93" s="5">
        <v>829480426627</v>
      </c>
      <c r="U93" s="5">
        <v>747394940040</v>
      </c>
      <c r="V93" s="5">
        <v>985911960237</v>
      </c>
      <c r="W93" s="5">
        <v>723307795085</v>
      </c>
      <c r="X93" s="5">
        <v>539995091638</v>
      </c>
      <c r="Y93" s="5">
        <v>452234194795</v>
      </c>
      <c r="Z93" s="5">
        <v>480690411338</v>
      </c>
    </row>
    <row r="94" spans="2:26" ht="15.5" x14ac:dyDescent="0.35">
      <c r="C94" t="s">
        <v>116</v>
      </c>
    </row>
    <row r="95" spans="2:26" ht="15.5" x14ac:dyDescent="0.35">
      <c r="C95" t="s">
        <v>117</v>
      </c>
      <c r="D95" s="5">
        <v>6187025117</v>
      </c>
      <c r="E95" s="5">
        <v>6187025118</v>
      </c>
      <c r="F95" s="5">
        <v>5994870883</v>
      </c>
      <c r="G95" s="5">
        <v>5994870883</v>
      </c>
      <c r="I95" s="5">
        <v>6187025118</v>
      </c>
      <c r="J95" s="5">
        <v>5994870883</v>
      </c>
      <c r="K95" s="5">
        <v>697822194</v>
      </c>
      <c r="L95" s="5">
        <v>1411003120</v>
      </c>
      <c r="M95" s="5">
        <v>1799990967</v>
      </c>
      <c r="N95" s="5">
        <v>43372227622</v>
      </c>
      <c r="O95" s="5">
        <v>75678139604</v>
      </c>
      <c r="P95" s="5">
        <v>147774985125</v>
      </c>
      <c r="Q95" s="5">
        <v>148861978513</v>
      </c>
      <c r="R95" s="5">
        <v>263557391525</v>
      </c>
      <c r="S95" s="5">
        <v>29262262539</v>
      </c>
      <c r="T95" s="5">
        <v>16090519146</v>
      </c>
      <c r="U95" s="5">
        <v>17573247237</v>
      </c>
      <c r="V95" s="5">
        <v>20698186847</v>
      </c>
      <c r="W95" s="5">
        <v>18894497513</v>
      </c>
      <c r="X95" s="5">
        <v>19626495711</v>
      </c>
      <c r="Y95" s="5">
        <v>19831038632</v>
      </c>
      <c r="Z95" s="5">
        <v>33836078299</v>
      </c>
    </row>
    <row r="96" spans="2:26" ht="15.5" x14ac:dyDescent="0.35">
      <c r="C96" t="s">
        <v>118</v>
      </c>
      <c r="D96" s="5">
        <v>130168410828</v>
      </c>
      <c r="E96" s="5">
        <v>133406367012</v>
      </c>
      <c r="F96" s="5">
        <v>139609421672</v>
      </c>
      <c r="G96" s="5">
        <v>141350159259</v>
      </c>
      <c r="I96" s="5">
        <v>133406367012</v>
      </c>
      <c r="J96" s="5">
        <v>138238648839</v>
      </c>
      <c r="K96" s="5">
        <v>143937361878</v>
      </c>
      <c r="L96" s="5">
        <v>146850520184</v>
      </c>
      <c r="M96" s="5">
        <v>148326213967</v>
      </c>
      <c r="N96" s="5">
        <v>157106211601</v>
      </c>
      <c r="O96" s="5">
        <v>406393979442</v>
      </c>
      <c r="P96" s="5">
        <v>414105910014</v>
      </c>
      <c r="Q96" s="5">
        <v>429995643281</v>
      </c>
      <c r="R96" s="5">
        <v>1222666029642</v>
      </c>
      <c r="S96" s="5">
        <v>1113195045149</v>
      </c>
      <c r="T96" s="5">
        <v>1055682520057</v>
      </c>
      <c r="U96" s="5">
        <v>668346753738</v>
      </c>
      <c r="V96" s="5">
        <v>343955609086</v>
      </c>
      <c r="W96" s="5">
        <v>228816279641</v>
      </c>
      <c r="X96" s="5">
        <v>177853524805</v>
      </c>
      <c r="Y96" s="5">
        <v>141542535297</v>
      </c>
      <c r="Z96" s="5">
        <v>188342242669</v>
      </c>
    </row>
    <row r="97" spans="3:26" ht="15.5" x14ac:dyDescent="0.35">
      <c r="C97" t="s">
        <v>119</v>
      </c>
    </row>
    <row r="98" spans="3:26" ht="15.5" x14ac:dyDescent="0.35">
      <c r="C98" t="s">
        <v>376</v>
      </c>
    </row>
    <row r="99" spans="3:26" ht="15.5" x14ac:dyDescent="0.35">
      <c r="C99" t="s">
        <v>507</v>
      </c>
      <c r="T99" s="5">
        <v>226160697581</v>
      </c>
      <c r="U99" s="5">
        <v>222309971169</v>
      </c>
      <c r="V99" s="5">
        <v>194357918994</v>
      </c>
      <c r="Y99" s="5">
        <v>718494668</v>
      </c>
    </row>
    <row r="100" spans="3:26" ht="15.5" x14ac:dyDescent="0.35">
      <c r="C100" t="s">
        <v>120</v>
      </c>
      <c r="D100" s="5">
        <v>137285913693</v>
      </c>
      <c r="E100" s="5">
        <v>140438452114</v>
      </c>
      <c r="F100" s="5">
        <v>147846959648</v>
      </c>
      <c r="G100" s="5">
        <v>149341784735</v>
      </c>
      <c r="I100" s="5">
        <v>140438452114</v>
      </c>
      <c r="J100" s="5">
        <v>145988729130</v>
      </c>
      <c r="K100" s="5">
        <v>176458007069</v>
      </c>
      <c r="L100" s="5">
        <v>181069843105</v>
      </c>
      <c r="M100" s="5">
        <v>172489199200</v>
      </c>
      <c r="N100" s="5">
        <v>226150556021</v>
      </c>
      <c r="O100" s="5">
        <v>506383745980</v>
      </c>
      <c r="P100" s="5">
        <v>649506754959</v>
      </c>
      <c r="Q100" s="5">
        <v>682323569456</v>
      </c>
      <c r="R100" s="5">
        <v>1645762058545</v>
      </c>
      <c r="S100" s="5">
        <v>1793910727784</v>
      </c>
      <c r="T100" s="5">
        <v>1552073046130</v>
      </c>
      <c r="U100" s="5">
        <v>1139913464671</v>
      </c>
      <c r="V100" s="5">
        <v>748434355465</v>
      </c>
      <c r="W100" s="5">
        <v>338801733360</v>
      </c>
      <c r="X100" s="5">
        <v>253666856498</v>
      </c>
      <c r="Y100" s="5">
        <v>320814692316</v>
      </c>
      <c r="Z100" s="5">
        <v>310152217301</v>
      </c>
    </row>
    <row r="101" spans="3:26" ht="15.5" x14ac:dyDescent="0.35">
      <c r="C101" t="s">
        <v>121</v>
      </c>
      <c r="D101" s="5">
        <v>177896027446</v>
      </c>
      <c r="E101" s="5">
        <v>176666588762</v>
      </c>
      <c r="F101" s="5">
        <v>186373698744</v>
      </c>
      <c r="G101" s="5">
        <v>186180981213</v>
      </c>
      <c r="I101" s="5">
        <v>176666588762</v>
      </c>
      <c r="J101" s="5">
        <v>179482610064</v>
      </c>
      <c r="K101" s="5">
        <v>209255715592</v>
      </c>
      <c r="L101" s="5">
        <v>224642313644</v>
      </c>
      <c r="M101" s="5">
        <v>246567525326</v>
      </c>
      <c r="N101" s="5">
        <v>305880540211</v>
      </c>
      <c r="O101" s="5">
        <v>615368911206</v>
      </c>
      <c r="P101" s="5">
        <v>818773308306</v>
      </c>
      <c r="Q101" s="5">
        <v>873577814748</v>
      </c>
      <c r="R101" s="5">
        <v>1982423166407</v>
      </c>
      <c r="S101" s="5">
        <v>2489342618781</v>
      </c>
      <c r="T101" s="5">
        <v>2381553472757</v>
      </c>
      <c r="U101" s="5">
        <v>1887308404711</v>
      </c>
      <c r="V101" s="5">
        <v>1734346315702</v>
      </c>
      <c r="W101" s="5">
        <v>1062109528445</v>
      </c>
      <c r="X101" s="5">
        <v>793661948136</v>
      </c>
      <c r="Y101" s="5">
        <v>773048887111</v>
      </c>
      <c r="Z101" s="5">
        <v>790842628639</v>
      </c>
    </row>
    <row r="102" spans="3:26" ht="15.5" x14ac:dyDescent="0.35">
      <c r="C102" t="s">
        <v>122</v>
      </c>
    </row>
    <row r="103" spans="3:26" ht="15.5" x14ac:dyDescent="0.35">
      <c r="C103" t="s">
        <v>123</v>
      </c>
    </row>
    <row r="104" spans="3:26" ht="15.5" x14ac:dyDescent="0.35">
      <c r="C104" t="s">
        <v>124</v>
      </c>
      <c r="D104" s="5">
        <v>145911605375</v>
      </c>
      <c r="E104" s="5">
        <v>179816057486</v>
      </c>
      <c r="F104" s="5">
        <v>189455663103</v>
      </c>
      <c r="G104" s="5">
        <v>185411791965</v>
      </c>
      <c r="I104" s="5">
        <v>179816057486</v>
      </c>
      <c r="J104" s="5">
        <v>178747913423</v>
      </c>
      <c r="K104" s="5">
        <v>128201461076</v>
      </c>
      <c r="L104" s="5">
        <v>153732379639</v>
      </c>
      <c r="M104" s="5">
        <v>355033198132</v>
      </c>
      <c r="N104" s="5">
        <v>459092909204</v>
      </c>
      <c r="O104" s="5">
        <v>507535656605</v>
      </c>
      <c r="P104" s="5">
        <v>820704808177</v>
      </c>
      <c r="Q104" s="5">
        <v>1261793799014</v>
      </c>
      <c r="R104" s="5">
        <v>1032104780623</v>
      </c>
      <c r="S104" s="5">
        <v>942434856641</v>
      </c>
      <c r="T104" s="5">
        <v>574255937351</v>
      </c>
      <c r="U104" s="5">
        <v>458769566711</v>
      </c>
      <c r="V104" s="5">
        <v>428123210910</v>
      </c>
      <c r="W104" s="5">
        <v>369866314468</v>
      </c>
      <c r="X104" s="5">
        <v>294583910896</v>
      </c>
      <c r="Y104" s="5">
        <v>393113025248</v>
      </c>
      <c r="Z104" s="5">
        <v>381573678228</v>
      </c>
    </row>
    <row r="105" spans="3:26" ht="15.5" x14ac:dyDescent="0.35">
      <c r="C105" t="s">
        <v>125</v>
      </c>
      <c r="N105" s="5">
        <v>25166477263</v>
      </c>
      <c r="O105" s="5">
        <v>26956637931</v>
      </c>
      <c r="P105" s="5">
        <v>203220000000</v>
      </c>
      <c r="Q105" s="5">
        <v>241376927813</v>
      </c>
      <c r="R105" s="5">
        <v>261271433963</v>
      </c>
      <c r="S105" s="5">
        <v>313937309700</v>
      </c>
      <c r="T105" s="5">
        <v>233188356025</v>
      </c>
      <c r="U105" s="5">
        <v>190020460605</v>
      </c>
      <c r="V105" s="5">
        <v>155109099217</v>
      </c>
      <c r="W105" s="5">
        <v>124715406160</v>
      </c>
      <c r="X105" s="5">
        <v>132832178917</v>
      </c>
      <c r="Y105" s="5">
        <v>189891400000</v>
      </c>
      <c r="Z105" s="5">
        <v>142952284401</v>
      </c>
    </row>
    <row r="106" spans="3:26" ht="15.5" x14ac:dyDescent="0.35">
      <c r="C106" t="s">
        <v>2863</v>
      </c>
    </row>
    <row r="107" spans="3:26" ht="15.5" x14ac:dyDescent="0.35">
      <c r="C107" t="s">
        <v>2864</v>
      </c>
      <c r="K107" s="5">
        <v>24573240881</v>
      </c>
      <c r="L107" s="5">
        <v>24573240881</v>
      </c>
      <c r="M107" s="5">
        <v>28073240881</v>
      </c>
      <c r="N107" s="5">
        <v>31773383399</v>
      </c>
      <c r="O107" s="5">
        <v>30295677881</v>
      </c>
      <c r="P107" s="5">
        <v>41020849822</v>
      </c>
      <c r="Q107" s="5">
        <v>91907516835</v>
      </c>
      <c r="R107" s="5">
        <v>94642976844</v>
      </c>
    </row>
    <row r="108" spans="3:26" ht="15.5" x14ac:dyDescent="0.35">
      <c r="C108" t="s">
        <v>127</v>
      </c>
    </row>
    <row r="109" spans="3:26" ht="15.5" x14ac:dyDescent="0.35">
      <c r="C109" t="s">
        <v>128</v>
      </c>
      <c r="D109" s="5">
        <v>5562626605</v>
      </c>
      <c r="E109" s="5">
        <v>4004428122</v>
      </c>
      <c r="F109" s="5">
        <v>3882342575</v>
      </c>
      <c r="G109" s="5">
        <v>4382342575</v>
      </c>
      <c r="I109" s="5">
        <v>4004428122</v>
      </c>
      <c r="J109" s="5">
        <v>3698431724</v>
      </c>
      <c r="K109" s="5">
        <v>4029264268</v>
      </c>
      <c r="L109" s="5">
        <v>5799597361</v>
      </c>
      <c r="M109" s="5">
        <v>4388477162</v>
      </c>
      <c r="N109" s="5">
        <v>3737947127</v>
      </c>
      <c r="O109" s="5">
        <v>4553150878</v>
      </c>
      <c r="P109" s="5">
        <v>129225890809</v>
      </c>
      <c r="Q109" s="5">
        <v>137423650095</v>
      </c>
      <c r="R109" s="5">
        <v>143425316154</v>
      </c>
      <c r="S109" s="5">
        <v>91720197086</v>
      </c>
      <c r="T109" s="5">
        <v>69392268086</v>
      </c>
      <c r="U109" s="5">
        <v>82369949550</v>
      </c>
      <c r="V109" s="5">
        <v>133562898097</v>
      </c>
      <c r="W109" s="5">
        <v>100915103235</v>
      </c>
      <c r="X109" s="5">
        <v>100278793096</v>
      </c>
      <c r="Y109" s="5">
        <v>140205981837</v>
      </c>
      <c r="Z109" s="5">
        <v>164942465288</v>
      </c>
    </row>
    <row r="110" spans="3:26" ht="15.5" x14ac:dyDescent="0.35">
      <c r="C110" t="s">
        <v>132</v>
      </c>
      <c r="D110" s="5">
        <v>46241550001</v>
      </c>
      <c r="E110" s="5">
        <v>45654201479</v>
      </c>
      <c r="F110" s="5">
        <v>42468282622</v>
      </c>
      <c r="G110" s="5">
        <v>41853354121</v>
      </c>
      <c r="I110" s="5">
        <v>45654201479</v>
      </c>
      <c r="J110" s="5">
        <v>42614014053</v>
      </c>
      <c r="K110" s="5">
        <v>26745594103</v>
      </c>
      <c r="L110" s="5">
        <v>33308713718</v>
      </c>
      <c r="M110" s="5">
        <v>34487798132</v>
      </c>
      <c r="N110" s="5">
        <v>49371643957</v>
      </c>
      <c r="O110" s="5">
        <v>50623044396</v>
      </c>
      <c r="P110" s="5">
        <v>65754627440</v>
      </c>
      <c r="Q110" s="5">
        <v>132371887711</v>
      </c>
      <c r="R110" s="5">
        <v>73379369932</v>
      </c>
      <c r="S110" s="5">
        <v>27329535943</v>
      </c>
      <c r="T110" s="5">
        <v>14759227385</v>
      </c>
      <c r="U110" s="5">
        <v>8143974611</v>
      </c>
      <c r="V110" s="5">
        <v>6354891916</v>
      </c>
      <c r="W110" s="5">
        <v>13873450600</v>
      </c>
      <c r="X110" s="5">
        <v>22569918429</v>
      </c>
      <c r="Y110" s="5">
        <v>12562330100</v>
      </c>
      <c r="Z110" s="5">
        <v>9965597222</v>
      </c>
    </row>
    <row r="111" spans="3:26" ht="15.5" x14ac:dyDescent="0.35">
      <c r="C111" t="s">
        <v>131</v>
      </c>
      <c r="D111" s="5">
        <v>18996159515</v>
      </c>
      <c r="E111" s="5">
        <v>18798314639</v>
      </c>
      <c r="F111" s="5">
        <v>24314407720</v>
      </c>
      <c r="G111" s="5">
        <v>23460302438</v>
      </c>
      <c r="I111" s="5">
        <v>18798314639</v>
      </c>
      <c r="J111" s="5">
        <v>22311134547</v>
      </c>
      <c r="K111" s="5">
        <v>21939925462</v>
      </c>
      <c r="L111" s="5">
        <v>23363016984</v>
      </c>
      <c r="M111" s="5">
        <v>22932581631</v>
      </c>
      <c r="N111" s="5">
        <v>20567936888</v>
      </c>
      <c r="O111" s="5">
        <v>10531072979</v>
      </c>
      <c r="P111" s="5">
        <v>42495772787</v>
      </c>
      <c r="Q111" s="5">
        <v>46489121866</v>
      </c>
      <c r="R111" s="5">
        <v>82262226145</v>
      </c>
      <c r="S111" s="5">
        <v>77916615013</v>
      </c>
      <c r="T111" s="5">
        <v>73052076055</v>
      </c>
      <c r="U111" s="5">
        <v>30171988492</v>
      </c>
      <c r="V111" s="5">
        <v>30356563001</v>
      </c>
      <c r="W111" s="5">
        <v>42742802106</v>
      </c>
      <c r="X111" s="5">
        <v>18016800563</v>
      </c>
      <c r="Y111" s="5">
        <v>21868458516</v>
      </c>
      <c r="Z111" s="5">
        <v>23855278500</v>
      </c>
    </row>
    <row r="112" spans="3:26" ht="15.5" x14ac:dyDescent="0.35">
      <c r="C112" t="s">
        <v>129</v>
      </c>
      <c r="O112" s="5">
        <v>15410892208</v>
      </c>
      <c r="P112" s="5">
        <v>213851986457</v>
      </c>
      <c r="Q112" s="5">
        <v>220197040529</v>
      </c>
      <c r="R112" s="5">
        <v>45405729918</v>
      </c>
      <c r="S112" s="5">
        <v>18886202227</v>
      </c>
      <c r="T112" s="5">
        <v>17025909930</v>
      </c>
      <c r="U112" s="5">
        <v>16334008507</v>
      </c>
      <c r="V112" s="5">
        <v>23474467315</v>
      </c>
      <c r="W112" s="5">
        <v>10627209487</v>
      </c>
    </row>
    <row r="113" spans="3:26" ht="15.5" x14ac:dyDescent="0.35">
      <c r="C113" t="s">
        <v>130</v>
      </c>
      <c r="D113" s="5">
        <v>30419497117</v>
      </c>
      <c r="E113" s="5">
        <v>26225361163</v>
      </c>
      <c r="F113" s="5">
        <v>34033666687</v>
      </c>
      <c r="G113" s="5">
        <v>30820515108</v>
      </c>
      <c r="I113" s="5">
        <v>26225361163</v>
      </c>
      <c r="J113" s="5">
        <v>25376914385</v>
      </c>
      <c r="K113" s="5">
        <v>19216322858</v>
      </c>
      <c r="L113" s="5">
        <v>25607676939</v>
      </c>
      <c r="M113" s="5">
        <v>47811443438</v>
      </c>
      <c r="N113" s="5">
        <v>159990881690</v>
      </c>
      <c r="O113" s="5">
        <v>15410892208</v>
      </c>
      <c r="P113" s="5">
        <v>213851986457</v>
      </c>
      <c r="Q113" s="5">
        <v>220197040529</v>
      </c>
      <c r="R113" s="5">
        <v>45405729918</v>
      </c>
      <c r="S113" s="5">
        <v>18886202227</v>
      </c>
      <c r="T113" s="5">
        <v>17025909930</v>
      </c>
      <c r="U113" s="5">
        <v>16334008507</v>
      </c>
      <c r="V113" s="5">
        <v>23474467315</v>
      </c>
      <c r="W113" s="5">
        <v>10627209487</v>
      </c>
    </row>
    <row r="114" spans="3:26" ht="15.5" x14ac:dyDescent="0.35">
      <c r="C114" t="s">
        <v>661</v>
      </c>
      <c r="S114" s="5">
        <v>566342735</v>
      </c>
      <c r="T114" s="5">
        <v>1040810600</v>
      </c>
      <c r="V114" s="5">
        <v>1000000000</v>
      </c>
    </row>
    <row r="115" spans="3:26" ht="15.5" x14ac:dyDescent="0.35">
      <c r="C115" t="s">
        <v>134</v>
      </c>
    </row>
    <row r="116" spans="3:26" ht="15.5" x14ac:dyDescent="0.35">
      <c r="C116" t="s">
        <v>135</v>
      </c>
      <c r="D116" s="5">
        <v>46109239070</v>
      </c>
      <c r="E116" s="5">
        <v>46109239078</v>
      </c>
      <c r="F116" s="5">
        <v>43649135145</v>
      </c>
      <c r="G116" s="5">
        <v>59326874181</v>
      </c>
      <c r="I116" s="5">
        <v>46109239078</v>
      </c>
      <c r="J116" s="5">
        <v>59554384181</v>
      </c>
      <c r="K116" s="5">
        <v>121826869745</v>
      </c>
      <c r="L116" s="5">
        <v>121826869745</v>
      </c>
      <c r="M116" s="5">
        <v>96133494909</v>
      </c>
      <c r="N116" s="5">
        <v>111935546539</v>
      </c>
      <c r="O116" s="5">
        <v>125663775336</v>
      </c>
      <c r="P116" s="5">
        <v>150159507375</v>
      </c>
      <c r="R116" s="5">
        <v>139255554117</v>
      </c>
      <c r="S116" s="5">
        <v>225859429575</v>
      </c>
      <c r="T116" s="5">
        <v>421838044369</v>
      </c>
      <c r="U116" s="5">
        <v>351964311742</v>
      </c>
      <c r="V116" s="5">
        <v>285749893709</v>
      </c>
      <c r="W116" s="5">
        <v>241109408433</v>
      </c>
      <c r="X116" s="5">
        <v>105846397335</v>
      </c>
      <c r="Y116" s="5">
        <v>27500000000</v>
      </c>
      <c r="Z116" s="5">
        <v>47500000000</v>
      </c>
    </row>
    <row r="117" spans="3:26" ht="15.5" x14ac:dyDescent="0.35">
      <c r="C117" t="s">
        <v>511</v>
      </c>
      <c r="S117" s="5">
        <v>14117406014</v>
      </c>
      <c r="T117" s="5">
        <v>10795873060</v>
      </c>
      <c r="U117" s="5">
        <v>19008151711</v>
      </c>
      <c r="V117" s="5">
        <v>10676010814</v>
      </c>
      <c r="W117" s="5">
        <v>3206791450</v>
      </c>
      <c r="X117" s="5">
        <v>2241922438</v>
      </c>
      <c r="Z117" s="5">
        <v>35796426</v>
      </c>
    </row>
    <row r="118" spans="3:26" ht="15.5" x14ac:dyDescent="0.35">
      <c r="C118" t="s">
        <v>334</v>
      </c>
      <c r="D118" s="5">
        <v>167403834207</v>
      </c>
      <c r="E118" s="5">
        <v>167403834207</v>
      </c>
      <c r="F118" s="5">
        <v>213080057825</v>
      </c>
      <c r="G118" s="5">
        <v>213102425858</v>
      </c>
      <c r="I118" s="5">
        <v>167403834207</v>
      </c>
      <c r="J118" s="5">
        <v>230628093849</v>
      </c>
      <c r="K118" s="5">
        <v>259534156437</v>
      </c>
      <c r="L118" s="5">
        <v>261083876457</v>
      </c>
      <c r="M118" s="5">
        <v>194455512394</v>
      </c>
      <c r="N118" s="5">
        <v>236270926109</v>
      </c>
      <c r="O118" s="5">
        <v>274002832419</v>
      </c>
      <c r="P118" s="5">
        <v>245225665600</v>
      </c>
      <c r="Q118" s="5">
        <v>19444444444</v>
      </c>
      <c r="R118" s="5">
        <v>122733464169</v>
      </c>
    </row>
    <row r="119" spans="3:26" ht="15.5" x14ac:dyDescent="0.35">
      <c r="C119" t="s">
        <v>137</v>
      </c>
      <c r="L119" s="5">
        <v>13074957</v>
      </c>
      <c r="M119" s="5">
        <v>882023491</v>
      </c>
      <c r="N119" s="5">
        <v>1847365450</v>
      </c>
      <c r="O119" s="5">
        <v>2605391209</v>
      </c>
      <c r="P119" s="5">
        <v>3756393386</v>
      </c>
      <c r="R119" s="5">
        <v>22399582090</v>
      </c>
      <c r="S119" s="5">
        <v>167740763</v>
      </c>
      <c r="T119" s="5">
        <v>737752393</v>
      </c>
      <c r="U119" s="5">
        <v>663230574</v>
      </c>
      <c r="V119" s="5">
        <v>1203391811</v>
      </c>
      <c r="W119" s="5">
        <v>5557752893</v>
      </c>
      <c r="X119" s="5">
        <v>4570024965</v>
      </c>
      <c r="Y119" s="5">
        <v>4386248755</v>
      </c>
      <c r="Z119" s="5">
        <v>8570605245</v>
      </c>
    </row>
    <row r="120" spans="3:26" ht="15.5" x14ac:dyDescent="0.35">
      <c r="C120" t="s">
        <v>138</v>
      </c>
      <c r="D120" s="5">
        <v>24313242433</v>
      </c>
      <c r="E120" s="5">
        <v>62390104885</v>
      </c>
      <c r="F120" s="5">
        <v>62518190885</v>
      </c>
      <c r="G120" s="5">
        <v>62656505109</v>
      </c>
      <c r="I120" s="5">
        <v>62390104885</v>
      </c>
      <c r="J120" s="5">
        <v>62924222853</v>
      </c>
      <c r="K120" s="5">
        <v>9019980532</v>
      </c>
      <c r="L120" s="5">
        <v>21456560240</v>
      </c>
      <c r="M120" s="5">
        <v>196285916237</v>
      </c>
      <c r="N120" s="5">
        <v>147452648434</v>
      </c>
      <c r="O120" s="5">
        <v>99944703964</v>
      </c>
      <c r="P120" s="5">
        <v>125135680862</v>
      </c>
      <c r="Q120" s="5">
        <v>392027654165</v>
      </c>
      <c r="R120" s="5">
        <v>331717727667</v>
      </c>
      <c r="S120" s="5">
        <v>408136653156</v>
      </c>
      <c r="T120" s="5">
        <v>160560854383</v>
      </c>
      <c r="U120" s="5">
        <v>128967541146</v>
      </c>
      <c r="V120" s="5">
        <v>74227763210</v>
      </c>
      <c r="W120" s="5">
        <v>76992342880</v>
      </c>
      <c r="X120" s="5">
        <v>20886219891</v>
      </c>
      <c r="Y120" s="5">
        <v>28584854795</v>
      </c>
      <c r="Z120" s="5">
        <v>39858052817</v>
      </c>
    </row>
    <row r="121" spans="3:26" ht="15.5" x14ac:dyDescent="0.35">
      <c r="C121" t="s">
        <v>139</v>
      </c>
      <c r="D121" s="5">
        <v>235914328230</v>
      </c>
      <c r="E121" s="5">
        <v>235921224989</v>
      </c>
      <c r="F121" s="5">
        <v>276410886961</v>
      </c>
      <c r="G121" s="5">
        <v>292110994030</v>
      </c>
      <c r="I121" s="5">
        <v>235921224989</v>
      </c>
      <c r="J121" s="5">
        <v>309938168280</v>
      </c>
      <c r="K121" s="5">
        <v>394002292715</v>
      </c>
      <c r="L121" s="5">
        <v>395781970692</v>
      </c>
      <c r="M121" s="5">
        <v>302546635337</v>
      </c>
      <c r="N121" s="5">
        <v>384730166984</v>
      </c>
      <c r="O121" s="5">
        <v>438186908226</v>
      </c>
      <c r="P121" s="5">
        <v>401176856361</v>
      </c>
      <c r="Q121" s="5">
        <v>22374706444</v>
      </c>
      <c r="R121" s="5">
        <v>305015032254</v>
      </c>
      <c r="S121" s="5">
        <v>262883729120</v>
      </c>
      <c r="T121" s="5">
        <v>460179711748</v>
      </c>
      <c r="U121" s="5">
        <v>396806838137</v>
      </c>
      <c r="V121" s="5">
        <v>319332612748</v>
      </c>
      <c r="W121" s="5">
        <v>268422138922</v>
      </c>
      <c r="X121" s="5">
        <v>130589092891</v>
      </c>
      <c r="Y121" s="5">
        <v>50436126755</v>
      </c>
      <c r="Z121" s="5">
        <v>91793198671</v>
      </c>
    </row>
    <row r="122" spans="3:26" ht="15.5" x14ac:dyDescent="0.35">
      <c r="C122" t="s">
        <v>140</v>
      </c>
      <c r="D122" s="5">
        <v>235914328230</v>
      </c>
      <c r="E122" s="5">
        <v>235921224989</v>
      </c>
      <c r="F122" s="5">
        <v>276410886961</v>
      </c>
      <c r="G122" s="5">
        <v>292110994030</v>
      </c>
      <c r="I122" s="5">
        <v>235921224989</v>
      </c>
      <c r="J122" s="5">
        <v>309938168280</v>
      </c>
      <c r="K122" s="5">
        <v>394002292715</v>
      </c>
      <c r="L122" s="5">
        <v>395781970692</v>
      </c>
      <c r="M122" s="5">
        <v>302546635337</v>
      </c>
      <c r="N122" s="5">
        <v>384730166984</v>
      </c>
      <c r="O122" s="5">
        <v>438186908226</v>
      </c>
      <c r="P122" s="5">
        <v>401176856361</v>
      </c>
      <c r="Q122" s="5">
        <v>22374706444</v>
      </c>
      <c r="R122" s="5">
        <v>305015032254</v>
      </c>
      <c r="S122" s="5">
        <v>262883729120</v>
      </c>
      <c r="T122" s="5">
        <v>460179711748</v>
      </c>
      <c r="U122" s="5">
        <v>396806838137</v>
      </c>
      <c r="V122" s="5">
        <v>319332612748</v>
      </c>
      <c r="W122" s="5">
        <v>268422138922</v>
      </c>
      <c r="X122" s="5">
        <v>130589092891</v>
      </c>
      <c r="Y122" s="5">
        <v>50436126755</v>
      </c>
      <c r="Z122" s="5">
        <v>91793198671</v>
      </c>
    </row>
    <row r="123" spans="3:26" ht="15.5" x14ac:dyDescent="0.35">
      <c r="C123" t="s">
        <v>133</v>
      </c>
      <c r="K123" s="5">
        <v>2306356990</v>
      </c>
      <c r="L123" s="5">
        <v>2306356990</v>
      </c>
      <c r="O123" s="5">
        <v>1027369376</v>
      </c>
      <c r="R123" s="5">
        <v>3914079878</v>
      </c>
      <c r="S123" s="5">
        <v>3333795768</v>
      </c>
      <c r="T123" s="5">
        <v>2517911926</v>
      </c>
      <c r="U123" s="5">
        <v>1640347110</v>
      </c>
      <c r="V123" s="5">
        <v>330063414</v>
      </c>
      <c r="W123" s="5">
        <v>1323285146</v>
      </c>
      <c r="X123" s="5">
        <v>200361153</v>
      </c>
    </row>
    <row r="124" spans="3:26" ht="15.5" x14ac:dyDescent="0.35">
      <c r="C124" t="s">
        <v>144</v>
      </c>
    </row>
    <row r="125" spans="3:26" ht="15.5" x14ac:dyDescent="0.35">
      <c r="C125" t="s">
        <v>145</v>
      </c>
      <c r="D125" s="5">
        <v>213513073277</v>
      </c>
      <c r="E125" s="5">
        <v>213513073285</v>
      </c>
      <c r="F125" s="5">
        <v>256729192970</v>
      </c>
      <c r="G125" s="5">
        <v>272429300039</v>
      </c>
      <c r="I125" s="5">
        <v>213513073285</v>
      </c>
      <c r="J125" s="5">
        <v>290182478030</v>
      </c>
      <c r="K125" s="5">
        <v>381361026182</v>
      </c>
      <c r="L125" s="5">
        <v>382923821159</v>
      </c>
      <c r="M125" s="5">
        <v>291471030794</v>
      </c>
      <c r="N125" s="5">
        <v>350053838098</v>
      </c>
      <c r="O125" s="5">
        <v>402271998964</v>
      </c>
      <c r="P125" s="5">
        <v>399141566361</v>
      </c>
      <c r="Q125" s="5">
        <v>19444444444</v>
      </c>
      <c r="R125" s="5">
        <v>284388600376</v>
      </c>
      <c r="S125" s="5">
        <v>240144576352</v>
      </c>
      <c r="T125" s="5">
        <v>433371669822</v>
      </c>
      <c r="U125" s="5">
        <v>371635694027</v>
      </c>
      <c r="V125" s="5">
        <v>297629296334</v>
      </c>
      <c r="W125" s="5">
        <v>249873952776</v>
      </c>
      <c r="X125" s="5">
        <v>112658344738</v>
      </c>
      <c r="Y125" s="5">
        <v>31886248755</v>
      </c>
      <c r="Z125" s="5">
        <v>56106401671</v>
      </c>
    </row>
    <row r="126" spans="3:26" ht="15.5" x14ac:dyDescent="0.35">
      <c r="C126" t="s">
        <v>147</v>
      </c>
      <c r="D126" s="5">
        <v>381825933605</v>
      </c>
      <c r="E126" s="5">
        <v>415737282475</v>
      </c>
      <c r="F126" s="5">
        <v>465866550064</v>
      </c>
      <c r="G126" s="5">
        <v>477522785995</v>
      </c>
      <c r="I126" s="5">
        <v>415737282475</v>
      </c>
      <c r="J126" s="5">
        <v>488686081703</v>
      </c>
      <c r="K126" s="5">
        <v>522203753791</v>
      </c>
      <c r="L126" s="5">
        <v>549514350331</v>
      </c>
      <c r="M126" s="5">
        <v>657579833469</v>
      </c>
      <c r="N126" s="5">
        <v>843823076188</v>
      </c>
      <c r="O126" s="5">
        <v>945722564831</v>
      </c>
      <c r="P126" s="5">
        <v>1221881664538</v>
      </c>
      <c r="Q126" s="5">
        <v>1284168505458</v>
      </c>
      <c r="R126" s="5">
        <v>1337119812877</v>
      </c>
      <c r="S126" s="5">
        <v>1205318585761</v>
      </c>
      <c r="T126" s="5">
        <v>1034435649099</v>
      </c>
      <c r="U126" s="5">
        <v>855576404848</v>
      </c>
      <c r="V126" s="5">
        <v>747455823658</v>
      </c>
      <c r="W126" s="5">
        <v>638288453390</v>
      </c>
      <c r="X126" s="5">
        <v>425173003787</v>
      </c>
      <c r="Y126" s="5">
        <v>443549152003</v>
      </c>
      <c r="Z126" s="5">
        <v>473366876899</v>
      </c>
    </row>
    <row r="127" spans="3:26" ht="15.5" x14ac:dyDescent="0.35">
      <c r="C127" t="s">
        <v>148</v>
      </c>
    </row>
    <row r="128" spans="3:26" ht="15.5" x14ac:dyDescent="0.35">
      <c r="C128" t="s">
        <v>149</v>
      </c>
      <c r="D128" s="5">
        <v>633216779800</v>
      </c>
      <c r="E128" s="5">
        <v>633216779800</v>
      </c>
      <c r="F128" s="5">
        <v>633216779800</v>
      </c>
      <c r="G128" s="5">
        <v>633216779800</v>
      </c>
      <c r="I128" s="5">
        <v>633216779800</v>
      </c>
      <c r="J128" s="5">
        <v>633216779800</v>
      </c>
      <c r="K128" s="5">
        <v>633216779800</v>
      </c>
      <c r="L128" s="5">
        <v>633216779800</v>
      </c>
      <c r="M128" s="5">
        <v>633216779800</v>
      </c>
      <c r="N128" s="5">
        <v>633216779800</v>
      </c>
      <c r="O128" s="5">
        <v>633216779800</v>
      </c>
      <c r="P128" s="5">
        <v>503216779800</v>
      </c>
      <c r="Q128" s="5">
        <v>457469799900</v>
      </c>
      <c r="R128" s="5">
        <v>457469799900</v>
      </c>
      <c r="S128" s="5">
        <v>457469799900</v>
      </c>
      <c r="T128" s="5">
        <v>457469799900</v>
      </c>
      <c r="U128" s="5">
        <v>415881636300</v>
      </c>
      <c r="V128" s="5">
        <v>415881636300</v>
      </c>
      <c r="W128" s="5">
        <v>319908951000</v>
      </c>
      <c r="X128" s="5">
        <v>319908951000</v>
      </c>
      <c r="Y128" s="5">
        <v>319908951000</v>
      </c>
      <c r="Z128" s="5">
        <v>319908951000</v>
      </c>
    </row>
    <row r="129" spans="2:26" ht="15.5" x14ac:dyDescent="0.35">
      <c r="C129" t="s">
        <v>151</v>
      </c>
      <c r="D129" s="5">
        <v>671395823551</v>
      </c>
      <c r="E129" s="5">
        <v>671395823551</v>
      </c>
      <c r="F129" s="5">
        <v>671395823551</v>
      </c>
      <c r="G129" s="5">
        <v>671395823551</v>
      </c>
      <c r="I129" s="5">
        <v>671395823551</v>
      </c>
      <c r="J129" s="5">
        <v>671395823551</v>
      </c>
      <c r="K129" s="5">
        <v>671395823551</v>
      </c>
      <c r="L129" s="5">
        <v>671395823551</v>
      </c>
      <c r="M129" s="5">
        <v>671395823551</v>
      </c>
      <c r="N129" s="5">
        <v>671395823551</v>
      </c>
      <c r="O129" s="5">
        <v>671395823551</v>
      </c>
      <c r="P129" s="5">
        <v>671395823551</v>
      </c>
      <c r="Q129" s="5">
        <v>671395823551</v>
      </c>
      <c r="R129" s="5">
        <v>671395823551</v>
      </c>
      <c r="S129" s="5">
        <v>671395823551</v>
      </c>
      <c r="T129" s="5">
        <v>671395823551</v>
      </c>
      <c r="U129" s="5">
        <v>429329387229</v>
      </c>
      <c r="V129" s="5">
        <v>429329387229</v>
      </c>
      <c r="W129" s="5">
        <v>10260385000</v>
      </c>
      <c r="X129" s="5">
        <v>10260385000</v>
      </c>
      <c r="Y129" s="5">
        <v>10260385000</v>
      </c>
      <c r="Z129" s="5">
        <v>10260385000</v>
      </c>
    </row>
    <row r="130" spans="2:26" ht="15.5" x14ac:dyDescent="0.35">
      <c r="C130" t="s">
        <v>152</v>
      </c>
      <c r="D130" s="5">
        <v>-1508542509516</v>
      </c>
      <c r="E130" s="5">
        <v>-1543683297064</v>
      </c>
      <c r="F130" s="5">
        <v>-1584105454671</v>
      </c>
      <c r="G130" s="5">
        <v>-1595954408133</v>
      </c>
      <c r="I130" s="5">
        <v>-1543683297064</v>
      </c>
      <c r="J130" s="5">
        <v>-1613816074990</v>
      </c>
      <c r="K130" s="5">
        <v>-1622659518385</v>
      </c>
      <c r="L130" s="5">
        <v>-1634583516873</v>
      </c>
      <c r="M130" s="5">
        <v>-1712546704456</v>
      </c>
      <c r="N130" s="5">
        <v>-1839476932290</v>
      </c>
      <c r="O130" s="5">
        <v>-1631888049938</v>
      </c>
      <c r="P130" s="5">
        <v>-1577720960583</v>
      </c>
      <c r="Q130" s="5">
        <v>-1539456315161</v>
      </c>
      <c r="R130" s="5">
        <v>-483359108571</v>
      </c>
      <c r="S130" s="5">
        <v>139002039580</v>
      </c>
      <c r="T130" s="5">
        <v>210757735339</v>
      </c>
      <c r="U130" s="5">
        <v>178727847333</v>
      </c>
      <c r="V130" s="5">
        <v>137818646137</v>
      </c>
      <c r="W130" s="5">
        <v>88569211773</v>
      </c>
      <c r="X130" s="5">
        <v>38319608349</v>
      </c>
      <c r="Y130" s="5">
        <v>-669600892</v>
      </c>
      <c r="Z130" s="5">
        <v>-12693584260</v>
      </c>
    </row>
    <row r="131" spans="2:26" ht="15.5" x14ac:dyDescent="0.35">
      <c r="C131" t="s">
        <v>153</v>
      </c>
      <c r="D131" s="5">
        <v>5000000000</v>
      </c>
      <c r="E131" s="5">
        <v>5000000000</v>
      </c>
      <c r="F131" s="5">
        <v>5000000000</v>
      </c>
      <c r="G131" s="5">
        <v>5000000000</v>
      </c>
      <c r="I131" s="5">
        <v>5000000000</v>
      </c>
      <c r="J131" s="5">
        <v>5000000000</v>
      </c>
      <c r="K131" s="5">
        <v>5000000000</v>
      </c>
      <c r="L131" s="5">
        <v>5000000000</v>
      </c>
      <c r="M131" s="5">
        <v>5000000000</v>
      </c>
      <c r="N131" s="5">
        <v>5000000000</v>
      </c>
      <c r="O131" s="5">
        <v>5000000000</v>
      </c>
      <c r="P131" s="5">
        <v>5000000000</v>
      </c>
      <c r="Q131" s="5">
        <v>5000000000</v>
      </c>
      <c r="R131" s="5">
        <v>5000000000</v>
      </c>
      <c r="S131" s="5">
        <v>5000000000</v>
      </c>
      <c r="T131" s="5">
        <v>5000000000</v>
      </c>
      <c r="U131" s="5">
        <v>5000000000</v>
      </c>
      <c r="V131" s="5">
        <v>5000000000</v>
      </c>
      <c r="W131" s="5">
        <v>5000000000</v>
      </c>
      <c r="X131" s="5">
        <v>5000000000</v>
      </c>
      <c r="Y131" s="5">
        <v>5000000000</v>
      </c>
      <c r="Z131" s="5">
        <v>5000000000</v>
      </c>
    </row>
    <row r="132" spans="2:26" ht="15.5" x14ac:dyDescent="0.35">
      <c r="C132" t="s">
        <v>154</v>
      </c>
      <c r="D132" s="5">
        <v>-1513542509516</v>
      </c>
      <c r="E132" s="5">
        <v>-1548683297064</v>
      </c>
      <c r="F132" s="5">
        <v>-1589105454671</v>
      </c>
      <c r="G132" s="5">
        <v>-1600954408133</v>
      </c>
      <c r="I132" s="5">
        <v>-1548683297064</v>
      </c>
      <c r="J132" s="5">
        <v>-1618816074990</v>
      </c>
      <c r="K132" s="5">
        <v>-1627659518385</v>
      </c>
      <c r="L132" s="5">
        <v>-1639583516873</v>
      </c>
      <c r="M132" s="5">
        <v>-1717546704456</v>
      </c>
      <c r="N132" s="5">
        <v>-1844476932290</v>
      </c>
      <c r="O132" s="5">
        <v>-1636888049938</v>
      </c>
      <c r="P132" s="5">
        <v>-1582720960583</v>
      </c>
      <c r="Q132" s="5">
        <v>-1544456315161</v>
      </c>
      <c r="R132" s="5">
        <v>-488359108571</v>
      </c>
      <c r="S132" s="5">
        <v>134002039580</v>
      </c>
      <c r="T132" s="5">
        <v>205757735339</v>
      </c>
      <c r="U132" s="5">
        <v>173727847333</v>
      </c>
      <c r="V132" s="5">
        <v>132818646137</v>
      </c>
      <c r="W132" s="5">
        <v>83569211773</v>
      </c>
      <c r="X132" s="5">
        <v>33319608349</v>
      </c>
      <c r="Y132" s="5">
        <v>-5669600892</v>
      </c>
      <c r="Z132" s="5">
        <v>-17693584260</v>
      </c>
    </row>
    <row r="133" spans="2:26" ht="15.5" x14ac:dyDescent="0.35">
      <c r="C133" t="s">
        <v>155</v>
      </c>
      <c r="D133" s="5">
        <v>-1508542509516</v>
      </c>
      <c r="E133" s="5">
        <v>-1543683297064</v>
      </c>
      <c r="F133" s="5">
        <v>-1584105454671</v>
      </c>
      <c r="G133" s="5">
        <v>-1595954408133</v>
      </c>
      <c r="I133" s="5">
        <v>-1543683297064</v>
      </c>
      <c r="J133" s="5">
        <v>-1613816074990</v>
      </c>
      <c r="K133" s="5">
        <v>-1622659518385</v>
      </c>
      <c r="L133" s="5">
        <v>-1634583516873</v>
      </c>
      <c r="M133" s="5">
        <v>-1712546704456</v>
      </c>
      <c r="N133" s="5">
        <v>-1839476932290</v>
      </c>
      <c r="O133" s="5">
        <v>-1631888049938</v>
      </c>
      <c r="P133" s="5">
        <v>-1577720960583</v>
      </c>
      <c r="Q133" s="5">
        <v>-1539456315161</v>
      </c>
      <c r="R133" s="5">
        <v>-483359108571</v>
      </c>
      <c r="S133" s="5">
        <v>139002039580</v>
      </c>
      <c r="T133" s="5">
        <v>210757735339</v>
      </c>
      <c r="U133" s="5">
        <v>178727847333</v>
      </c>
      <c r="V133" s="5">
        <v>137818646137</v>
      </c>
      <c r="W133" s="5">
        <v>88569211773</v>
      </c>
      <c r="X133" s="5">
        <v>38319608349</v>
      </c>
      <c r="Y133" s="5">
        <v>-669600892</v>
      </c>
      <c r="Z133" s="5">
        <v>-12693584260</v>
      </c>
    </row>
    <row r="134" spans="2:26" ht="15.5" x14ac:dyDescent="0.35">
      <c r="C134" t="s">
        <v>156</v>
      </c>
      <c r="P134" s="5">
        <v>1000</v>
      </c>
      <c r="Q134" s="5">
        <v>1000</v>
      </c>
      <c r="R134" s="5">
        <v>-203161350</v>
      </c>
      <c r="S134" s="5">
        <v>2890817767</v>
      </c>
      <c r="T134" s="5">
        <v>7494464868</v>
      </c>
      <c r="U134" s="5">
        <v>7793129001</v>
      </c>
      <c r="V134" s="5">
        <v>3860822378</v>
      </c>
      <c r="W134" s="5">
        <v>5082527282</v>
      </c>
    </row>
    <row r="135" spans="2:26" ht="15.5" x14ac:dyDescent="0.35">
      <c r="C135" t="s">
        <v>9</v>
      </c>
      <c r="D135" s="5">
        <v>-203929906165</v>
      </c>
      <c r="E135" s="5">
        <v>-239070693713</v>
      </c>
      <c r="F135" s="5">
        <v>-279492851320</v>
      </c>
      <c r="G135" s="5">
        <v>-291341804782</v>
      </c>
      <c r="I135" s="5">
        <v>-239070693713</v>
      </c>
      <c r="J135" s="5">
        <v>-309203471639</v>
      </c>
      <c r="K135" s="5">
        <v>-312948038199</v>
      </c>
      <c r="L135" s="5">
        <v>-324872036687</v>
      </c>
      <c r="M135" s="5">
        <v>-411012308143</v>
      </c>
      <c r="N135" s="5">
        <v>-537942535977</v>
      </c>
      <c r="O135" s="5">
        <v>-330353653625</v>
      </c>
      <c r="P135" s="5">
        <v>-403108356232</v>
      </c>
      <c r="Q135" s="5">
        <v>-410590690710</v>
      </c>
      <c r="R135" s="5">
        <v>645303353530</v>
      </c>
      <c r="S135" s="5">
        <v>1284024033020</v>
      </c>
      <c r="T135" s="5">
        <v>1347117823658</v>
      </c>
      <c r="U135" s="5">
        <v>1031731999863</v>
      </c>
      <c r="V135" s="5">
        <v>986890492044</v>
      </c>
      <c r="W135" s="5">
        <v>423821075055</v>
      </c>
      <c r="X135" s="5">
        <v>368488944349</v>
      </c>
      <c r="Y135" s="5">
        <v>329499735108</v>
      </c>
      <c r="Z135" s="5">
        <v>317475751740</v>
      </c>
    </row>
    <row r="136" spans="2:26" ht="15.5" x14ac:dyDescent="0.35">
      <c r="C136" t="s">
        <v>157</v>
      </c>
      <c r="D136" s="5">
        <v>177896027440</v>
      </c>
      <c r="E136" s="5">
        <v>176666588762</v>
      </c>
      <c r="F136" s="5">
        <v>186373698744</v>
      </c>
      <c r="G136" s="5">
        <v>186180981213</v>
      </c>
      <c r="I136" s="5">
        <v>176666588762</v>
      </c>
      <c r="J136" s="5">
        <v>179482610064</v>
      </c>
      <c r="K136" s="5">
        <v>209255715592</v>
      </c>
      <c r="L136" s="5">
        <v>224642313644</v>
      </c>
      <c r="M136" s="5">
        <v>246567525326</v>
      </c>
      <c r="N136" s="5">
        <v>305880540211</v>
      </c>
      <c r="O136" s="5">
        <v>615368911206</v>
      </c>
      <c r="P136" s="5">
        <v>818773308306</v>
      </c>
      <c r="Q136" s="5">
        <v>873577814748</v>
      </c>
      <c r="R136" s="5">
        <v>1982423166407</v>
      </c>
      <c r="S136" s="5">
        <v>2489342618781</v>
      </c>
      <c r="T136" s="5">
        <v>2381553472757</v>
      </c>
      <c r="U136" s="5">
        <v>1887308404711</v>
      </c>
      <c r="V136" s="5">
        <v>1734346315702</v>
      </c>
      <c r="W136" s="5">
        <v>1062109528445</v>
      </c>
      <c r="X136" s="5">
        <v>793661948136</v>
      </c>
      <c r="Y136" s="5">
        <v>773048887111</v>
      </c>
      <c r="Z136" s="5">
        <v>790842628639</v>
      </c>
    </row>
    <row r="137" spans="2:26" ht="15.5" x14ac:dyDescent="0.35">
      <c r="C137" t="s">
        <v>158</v>
      </c>
      <c r="D137" s="5">
        <v>7632167798</v>
      </c>
      <c r="E137" s="5">
        <v>7632167798</v>
      </c>
      <c r="F137" s="5">
        <v>7632167798</v>
      </c>
      <c r="G137" s="5">
        <v>7632167798</v>
      </c>
      <c r="I137" s="5">
        <v>7632167798</v>
      </c>
      <c r="J137" s="5">
        <v>7632167798</v>
      </c>
      <c r="K137" s="5">
        <v>7632167798</v>
      </c>
      <c r="L137" s="5">
        <v>7632167798</v>
      </c>
      <c r="M137" s="5">
        <v>7632167798</v>
      </c>
      <c r="N137" s="5">
        <v>7632167798</v>
      </c>
      <c r="O137" s="5">
        <v>7632167798</v>
      </c>
      <c r="P137" s="5">
        <v>5032167798</v>
      </c>
      <c r="Q137" s="5">
        <v>4574697999</v>
      </c>
      <c r="R137" s="5">
        <v>4574697999</v>
      </c>
      <c r="S137" s="5">
        <v>4574697999</v>
      </c>
      <c r="T137" s="5">
        <v>4574697999</v>
      </c>
      <c r="U137" s="5">
        <v>4158816363</v>
      </c>
      <c r="V137" s="5">
        <v>4158816363</v>
      </c>
      <c r="W137" s="5">
        <v>639817902</v>
      </c>
      <c r="X137" s="5">
        <v>639817902</v>
      </c>
      <c r="Y137" s="5">
        <v>639817902</v>
      </c>
      <c r="Z137" s="5">
        <v>639817902</v>
      </c>
    </row>
    <row r="139" spans="2:26" ht="15.5" x14ac:dyDescent="0.35">
      <c r="B139" t="s">
        <v>159</v>
      </c>
      <c r="C139" t="s">
        <v>160</v>
      </c>
      <c r="D139" s="5">
        <v>-2910819659</v>
      </c>
      <c r="E139" s="5">
        <v>-13648953329</v>
      </c>
      <c r="F139" s="5">
        <v>5272517823</v>
      </c>
      <c r="G139" s="5">
        <v>2860301959</v>
      </c>
      <c r="I139" s="5">
        <v>-6039986791</v>
      </c>
      <c r="J139" s="5">
        <v>8115598532</v>
      </c>
      <c r="K139" s="5">
        <v>5017666092</v>
      </c>
      <c r="L139" s="5">
        <v>9689337389</v>
      </c>
      <c r="M139" s="5">
        <v>3208416162</v>
      </c>
      <c r="N139" s="5">
        <v>18574318142</v>
      </c>
      <c r="O139" s="5">
        <v>-18113400462</v>
      </c>
      <c r="P139" s="5">
        <v>-63162796549</v>
      </c>
      <c r="Q139" s="5">
        <v>-98973639290</v>
      </c>
      <c r="R139" s="5">
        <v>-81197970364</v>
      </c>
      <c r="S139" s="5">
        <v>253418917186</v>
      </c>
      <c r="T139" s="5">
        <v>21592688812</v>
      </c>
      <c r="U139" s="5">
        <v>34778131109</v>
      </c>
      <c r="V139" s="5">
        <v>47687250223</v>
      </c>
      <c r="W139" s="5">
        <v>-50452241257</v>
      </c>
      <c r="X139" s="5">
        <v>20141020970</v>
      </c>
      <c r="Y139" s="5">
        <v>-72008896572</v>
      </c>
      <c r="Z139" s="5">
        <v>64835813522</v>
      </c>
    </row>
    <row r="140" spans="2:26" ht="15.5" x14ac:dyDescent="0.35">
      <c r="C140" t="s">
        <v>161</v>
      </c>
      <c r="D140" s="5">
        <v>4321893447</v>
      </c>
      <c r="E140" s="5">
        <v>8019302758</v>
      </c>
      <c r="F140" s="5">
        <v>7614179016</v>
      </c>
      <c r="G140" s="5">
        <v>9815686191</v>
      </c>
      <c r="I140" s="5">
        <v>33982687950</v>
      </c>
      <c r="J140" s="5">
        <v>37787905798</v>
      </c>
      <c r="K140" s="5">
        <v>51801425805</v>
      </c>
      <c r="L140" s="5">
        <v>65589222682</v>
      </c>
      <c r="M140" s="5">
        <v>81424493772</v>
      </c>
      <c r="N140" s="5">
        <v>94734385126</v>
      </c>
      <c r="O140" s="5">
        <v>108241207064</v>
      </c>
      <c r="P140" s="5">
        <v>91870871523</v>
      </c>
      <c r="Q140" s="5">
        <v>235366182756</v>
      </c>
      <c r="R140" s="5">
        <v>969829372916</v>
      </c>
      <c r="S140" s="5">
        <v>1244758665480</v>
      </c>
      <c r="T140" s="5">
        <v>1411280431586</v>
      </c>
      <c r="U140" s="5">
        <v>1289462803141</v>
      </c>
      <c r="V140" s="5">
        <v>1049322221875</v>
      </c>
      <c r="W140" s="5">
        <v>867432634814</v>
      </c>
      <c r="X140" s="5">
        <v>716096619885</v>
      </c>
      <c r="Y140" s="5">
        <v>917726180568</v>
      </c>
      <c r="Z140" s="5">
        <v>1069799994277</v>
      </c>
    </row>
    <row r="141" spans="2:26" ht="15.5" x14ac:dyDescent="0.35">
      <c r="C141" t="s">
        <v>588</v>
      </c>
      <c r="D141" s="5">
        <v>-922984023</v>
      </c>
      <c r="E141" s="5">
        <v>-5146928723</v>
      </c>
      <c r="F141" s="5">
        <v>-192345671</v>
      </c>
      <c r="G141" s="5">
        <v>-1667802740</v>
      </c>
      <c r="I141" s="5">
        <v>-11762951614</v>
      </c>
      <c r="J141" s="5">
        <v>-3547675345</v>
      </c>
      <c r="K141" s="5">
        <v>-17390759985</v>
      </c>
      <c r="L141" s="5">
        <v>-32983239574</v>
      </c>
      <c r="M141" s="5">
        <v>-49820057662</v>
      </c>
      <c r="N141" s="5">
        <v>-38417450514</v>
      </c>
      <c r="O141" s="5">
        <v>-81324596662</v>
      </c>
      <c r="P141" s="5">
        <v>-66593116978</v>
      </c>
      <c r="Q141" s="5">
        <v>-130217245079</v>
      </c>
      <c r="R141" s="5">
        <v>-585036908379</v>
      </c>
      <c r="S141" s="5">
        <v>-673376618994</v>
      </c>
      <c r="T141" s="5">
        <v>-953036564396</v>
      </c>
      <c r="U141" s="5">
        <v>-824790602351</v>
      </c>
      <c r="V141" s="5">
        <v>-640038823820</v>
      </c>
      <c r="W141" s="5">
        <v>-614251131930</v>
      </c>
      <c r="X141" s="5">
        <v>-494491169096</v>
      </c>
      <c r="Y141" s="5">
        <v>-673783217605</v>
      </c>
      <c r="Z141" s="5">
        <v>-796624536319</v>
      </c>
    </row>
    <row r="142" spans="2:26" ht="15.5" x14ac:dyDescent="0.35">
      <c r="C142" t="s">
        <v>733</v>
      </c>
      <c r="D142" s="5">
        <v>-6023873852</v>
      </c>
      <c r="E142" s="5">
        <v>-7114654551</v>
      </c>
      <c r="F142" s="5">
        <v>-1809921744</v>
      </c>
      <c r="G142" s="5">
        <v>-5046340670</v>
      </c>
      <c r="I142" s="5">
        <v>-18165155161</v>
      </c>
      <c r="J142" s="5">
        <v>-4997934909</v>
      </c>
      <c r="K142" s="5">
        <v>-12631159950</v>
      </c>
      <c r="L142" s="5">
        <v>-2593200865</v>
      </c>
      <c r="M142" s="5">
        <v>-6454949775</v>
      </c>
      <c r="N142" s="5">
        <v>-11486330212</v>
      </c>
      <c r="O142" s="5">
        <v>-4895384145</v>
      </c>
      <c r="P142" s="5">
        <v>-36809058651</v>
      </c>
      <c r="Q142" s="5">
        <v>-96747153052</v>
      </c>
      <c r="R142" s="5">
        <v>-194289521090</v>
      </c>
      <c r="S142" s="5">
        <v>-169642478631</v>
      </c>
      <c r="T142" s="5">
        <v>-186954335792</v>
      </c>
      <c r="U142" s="5">
        <v>-247262316115</v>
      </c>
      <c r="V142" s="5">
        <v>-210254964182</v>
      </c>
      <c r="W142" s="5">
        <v>-159282084150</v>
      </c>
      <c r="X142" s="5">
        <v>-100456479603</v>
      </c>
      <c r="Y142" s="5">
        <v>-80008895641</v>
      </c>
      <c r="Z142" s="5">
        <v>-44846206522</v>
      </c>
    </row>
    <row r="143" spans="2:26" ht="15.5" x14ac:dyDescent="0.35">
      <c r="C143" t="s">
        <v>2865</v>
      </c>
      <c r="E143" s="5">
        <v>-9492607927</v>
      </c>
      <c r="I143" s="5">
        <v>-9492607927</v>
      </c>
      <c r="J143" s="5">
        <v>-20104197590</v>
      </c>
      <c r="K143" s="5">
        <v>-15040292958</v>
      </c>
      <c r="L143" s="5">
        <v>-19563644398</v>
      </c>
      <c r="M143" s="5">
        <v>-19260114103</v>
      </c>
      <c r="N143" s="5">
        <v>-18999300409</v>
      </c>
      <c r="O143" s="5">
        <v>-25335121701</v>
      </c>
      <c r="P143" s="5">
        <v>-32392201041</v>
      </c>
      <c r="Q143" s="5">
        <v>-65501486290</v>
      </c>
      <c r="R143" s="5">
        <v>-155199992498</v>
      </c>
      <c r="S143" s="5">
        <v>-175262264388</v>
      </c>
      <c r="T143" s="5">
        <v>-169596023874</v>
      </c>
      <c r="U143" s="5">
        <v>-151974386780</v>
      </c>
      <c r="V143" s="5">
        <v>-98306982401</v>
      </c>
      <c r="W143" s="5">
        <v>-82015511187</v>
      </c>
      <c r="X143" s="5">
        <v>-74312229815</v>
      </c>
      <c r="Y143" s="5">
        <v>-102554649326</v>
      </c>
      <c r="Z143" s="5">
        <v>-118540665234</v>
      </c>
    </row>
    <row r="144" spans="2:26" ht="15.5" x14ac:dyDescent="0.35">
      <c r="C144" t="s">
        <v>1268</v>
      </c>
      <c r="S144" s="5">
        <v>15408963652</v>
      </c>
      <c r="T144" s="5">
        <v>23387865976</v>
      </c>
      <c r="U144" s="5">
        <v>27004208618</v>
      </c>
      <c r="V144" s="5">
        <v>25296712610</v>
      </c>
    </row>
    <row r="145" spans="3:26" ht="15.5" x14ac:dyDescent="0.35">
      <c r="C145" t="s">
        <v>169</v>
      </c>
      <c r="D145" s="5">
        <v>598700</v>
      </c>
      <c r="E145" s="5">
        <v>-598700</v>
      </c>
      <c r="F145" s="5">
        <v>198263</v>
      </c>
      <c r="G145" s="5">
        <v>210375</v>
      </c>
      <c r="J145" s="5">
        <v>9174200</v>
      </c>
      <c r="K145" s="5">
        <v>4510180</v>
      </c>
      <c r="L145" s="5">
        <v>6789687</v>
      </c>
      <c r="M145" s="5">
        <v>4492178</v>
      </c>
      <c r="N145" s="5">
        <v>2327422</v>
      </c>
      <c r="O145" s="5">
        <v>10325499</v>
      </c>
      <c r="P145" s="5">
        <v>16487618</v>
      </c>
      <c r="Q145" s="5">
        <v>808850999</v>
      </c>
      <c r="R145" s="5">
        <v>3687644642</v>
      </c>
      <c r="S145" s="5">
        <v>4787340967</v>
      </c>
      <c r="T145" s="5">
        <v>1190843549</v>
      </c>
      <c r="U145" s="5">
        <v>7388612881</v>
      </c>
      <c r="V145" s="5">
        <v>1853498153</v>
      </c>
      <c r="W145" s="5">
        <v>445424434</v>
      </c>
      <c r="X145" s="5">
        <v>248047412</v>
      </c>
      <c r="Y145" s="5">
        <v>91193036</v>
      </c>
      <c r="Z145" s="5">
        <v>88237343</v>
      </c>
    </row>
    <row r="146" spans="3:26" ht="15.5" x14ac:dyDescent="0.35">
      <c r="C146" t="s">
        <v>2452</v>
      </c>
      <c r="E146" s="5">
        <v>910149423</v>
      </c>
      <c r="I146" s="5">
        <v>910149423</v>
      </c>
      <c r="L146" s="5">
        <v>993416376</v>
      </c>
      <c r="M146" s="5">
        <v>1134643533</v>
      </c>
      <c r="O146" s="5">
        <v>769174114</v>
      </c>
      <c r="P146" s="5">
        <v>829877129</v>
      </c>
      <c r="W146" s="5">
        <v>7960691792</v>
      </c>
      <c r="X146" s="5">
        <v>2532308518</v>
      </c>
    </row>
    <row r="147" spans="3:26" ht="15.5" x14ac:dyDescent="0.35">
      <c r="C147" t="s">
        <v>594</v>
      </c>
      <c r="D147" s="5">
        <v>-85417762</v>
      </c>
      <c r="E147" s="5">
        <v>-1025854631</v>
      </c>
      <c r="F147" s="5">
        <v>-245912499</v>
      </c>
      <c r="G147" s="5">
        <v>-142267297</v>
      </c>
      <c r="I147" s="5">
        <v>-1513312315</v>
      </c>
      <c r="J147" s="5">
        <v>-186613637</v>
      </c>
      <c r="K147" s="5">
        <v>-815907577</v>
      </c>
      <c r="L147" s="5">
        <v>-631063228</v>
      </c>
      <c r="M147" s="5">
        <v>-2777523390</v>
      </c>
      <c r="N147" s="5">
        <v>-6192773740</v>
      </c>
      <c r="O147" s="5">
        <v>-13159677349</v>
      </c>
      <c r="P147" s="5">
        <v>-17194905276</v>
      </c>
      <c r="Q147" s="5">
        <v>-36823122659</v>
      </c>
      <c r="R147" s="5">
        <v>-99297027322</v>
      </c>
      <c r="S147" s="5">
        <v>-115221128568</v>
      </c>
      <c r="T147" s="5">
        <v>-91278127571</v>
      </c>
      <c r="U147" s="5">
        <v>-51778623998</v>
      </c>
      <c r="V147" s="5">
        <v>-63487957340</v>
      </c>
      <c r="W147" s="5">
        <v>-44275317168</v>
      </c>
      <c r="X147" s="5">
        <v>-6027890463</v>
      </c>
      <c r="Y147" s="5">
        <v>-7056593087</v>
      </c>
      <c r="Z147" s="5">
        <v>-8732175906</v>
      </c>
    </row>
    <row r="148" spans="3:26" ht="15.5" x14ac:dyDescent="0.35">
      <c r="C148" t="s">
        <v>1109</v>
      </c>
      <c r="D148" s="5">
        <v>-201036169</v>
      </c>
      <c r="E148" s="5">
        <v>202239022</v>
      </c>
      <c r="F148" s="5">
        <v>-93679542</v>
      </c>
      <c r="G148" s="5">
        <v>-99183900</v>
      </c>
      <c r="I148" s="5">
        <v>1202853</v>
      </c>
      <c r="J148" s="5">
        <v>-845059985</v>
      </c>
      <c r="K148" s="5">
        <v>-910149423</v>
      </c>
      <c r="L148" s="5">
        <v>-1128943291</v>
      </c>
      <c r="M148" s="5">
        <v>-1042568391</v>
      </c>
      <c r="N148" s="5">
        <v>-1066539531</v>
      </c>
      <c r="O148" s="5">
        <v>-2419327282</v>
      </c>
      <c r="P148" s="5">
        <v>-2890750873</v>
      </c>
      <c r="Q148" s="5">
        <v>-5859665965</v>
      </c>
      <c r="R148" s="5">
        <v>-20891538633</v>
      </c>
      <c r="S148" s="5">
        <v>-38897762327</v>
      </c>
      <c r="T148" s="5">
        <v>-12560793227</v>
      </c>
      <c r="U148" s="5">
        <v>-11103256645</v>
      </c>
      <c r="V148" s="5">
        <v>-16493149431</v>
      </c>
      <c r="W148" s="5">
        <v>-12789985618</v>
      </c>
      <c r="X148" s="5">
        <v>-23430908623</v>
      </c>
      <c r="Y148" s="5">
        <v>-30300256035</v>
      </c>
      <c r="Z148" s="5">
        <v>-27466297679</v>
      </c>
    </row>
    <row r="149" spans="3:26" ht="15.5" x14ac:dyDescent="0.35">
      <c r="C149" t="s">
        <v>1227</v>
      </c>
      <c r="S149" s="5">
        <v>160864199995</v>
      </c>
      <c r="T149" s="5">
        <v>-840607439</v>
      </c>
      <c r="U149" s="5">
        <v>-2168307642</v>
      </c>
      <c r="V149" s="5">
        <v>-203305241</v>
      </c>
      <c r="W149" s="5">
        <v>-13676962244</v>
      </c>
      <c r="X149" s="5">
        <v>-17277245</v>
      </c>
      <c r="Y149" s="5">
        <v>-96122658482</v>
      </c>
      <c r="Z149" s="5">
        <v>-8842536438</v>
      </c>
    </row>
    <row r="150" spans="3:26" ht="15.5" x14ac:dyDescent="0.35">
      <c r="C150" t="s">
        <v>172</v>
      </c>
      <c r="D150" s="5">
        <v>4142436586</v>
      </c>
      <c r="E150" s="5">
        <v>-35947186179</v>
      </c>
      <c r="F150" s="5">
        <v>1195619748</v>
      </c>
      <c r="G150" s="5">
        <v>-17520624111</v>
      </c>
      <c r="I150" s="5">
        <v>-50864446184</v>
      </c>
      <c r="J150" s="5">
        <v>676506642</v>
      </c>
      <c r="K150" s="5">
        <v>-2803663410</v>
      </c>
      <c r="L150" s="5">
        <v>-32283035766</v>
      </c>
      <c r="M150" s="5">
        <v>33664852467</v>
      </c>
      <c r="N150" s="5">
        <v>-8574722504</v>
      </c>
      <c r="O150" s="5">
        <v>7001704989</v>
      </c>
      <c r="P150" s="5">
        <v>112303257807</v>
      </c>
      <c r="Q150" s="5">
        <v>108400074201</v>
      </c>
      <c r="R150" s="5">
        <v>203555650420</v>
      </c>
      <c r="S150" s="5">
        <v>-14101292419</v>
      </c>
      <c r="T150" s="5">
        <v>407481483301</v>
      </c>
      <c r="U150" s="5">
        <v>124055445540</v>
      </c>
      <c r="V150" s="5">
        <v>559354969619</v>
      </c>
      <c r="W150" s="5">
        <v>162577109523</v>
      </c>
      <c r="X150" s="5">
        <v>909257872</v>
      </c>
      <c r="Y150" s="5">
        <v>32617899946</v>
      </c>
      <c r="Z150" s="5">
        <v>-69614714890</v>
      </c>
    </row>
    <row r="151" spans="3:26" ht="15.5" x14ac:dyDescent="0.35">
      <c r="C151" t="s">
        <v>173</v>
      </c>
      <c r="D151" s="5">
        <v>-1299625388</v>
      </c>
      <c r="E151" s="5">
        <v>49426177903</v>
      </c>
      <c r="F151" s="5">
        <v>9764823200</v>
      </c>
      <c r="G151" s="5">
        <v>14663075111</v>
      </c>
      <c r="I151" s="5">
        <v>72047360603</v>
      </c>
      <c r="J151" s="5">
        <v>-7284074596</v>
      </c>
      <c r="K151" s="5">
        <v>-4006164931</v>
      </c>
      <c r="L151" s="5">
        <v>24712185746</v>
      </c>
      <c r="M151" s="5">
        <v>-255617505</v>
      </c>
      <c r="N151" s="5">
        <v>-14558515987</v>
      </c>
      <c r="O151" s="5">
        <v>-20219761770</v>
      </c>
      <c r="P151" s="5">
        <v>-2518154650</v>
      </c>
      <c r="Q151" s="5">
        <v>206988731416</v>
      </c>
      <c r="R151" s="5">
        <v>73429091554</v>
      </c>
      <c r="S151" s="5">
        <v>-362587754363</v>
      </c>
      <c r="T151" s="5">
        <v>-527943537347</v>
      </c>
      <c r="U151" s="5">
        <v>-288734016957</v>
      </c>
      <c r="V151" s="5">
        <v>-410506529232</v>
      </c>
      <c r="W151" s="5">
        <v>-54739320089</v>
      </c>
      <c r="X151" s="5">
        <v>-13255507241</v>
      </c>
      <c r="Y151" s="5">
        <v>35022698186</v>
      </c>
      <c r="Z151" s="5">
        <v>-6597300422</v>
      </c>
    </row>
    <row r="152" spans="3:26" ht="15.5" x14ac:dyDescent="0.35">
      <c r="C152" t="s">
        <v>184</v>
      </c>
      <c r="E152" s="5">
        <v>46617877002</v>
      </c>
      <c r="F152" s="5">
        <v>12553831005</v>
      </c>
      <c r="G152" s="5">
        <v>17525667991</v>
      </c>
      <c r="I152" s="5">
        <v>76697375998</v>
      </c>
      <c r="J152" s="5">
        <v>27261260</v>
      </c>
      <c r="K152" s="5">
        <v>2353920838</v>
      </c>
      <c r="L152" s="5">
        <v>1440070511</v>
      </c>
      <c r="M152" s="5">
        <v>55191521</v>
      </c>
      <c r="N152" s="5">
        <v>273420585</v>
      </c>
      <c r="O152" s="5">
        <v>1444572943</v>
      </c>
      <c r="P152" s="5">
        <v>19772293170</v>
      </c>
      <c r="Q152" s="5">
        <v>268844473857</v>
      </c>
      <c r="R152" s="5">
        <v>106853506151</v>
      </c>
      <c r="S152" s="5">
        <v>9941083905</v>
      </c>
      <c r="T152" s="5">
        <v>180000000</v>
      </c>
      <c r="U152" s="5">
        <v>633491453</v>
      </c>
      <c r="V152" s="5">
        <v>3908028810</v>
      </c>
      <c r="W152" s="5">
        <v>33693118330</v>
      </c>
      <c r="X152" s="5">
        <v>43443376055</v>
      </c>
      <c r="Y152" s="5">
        <v>18978071737</v>
      </c>
      <c r="Z152" s="5">
        <v>3134586415</v>
      </c>
    </row>
    <row r="153" spans="3:26" ht="15.5" x14ac:dyDescent="0.35">
      <c r="C153" t="s">
        <v>468</v>
      </c>
      <c r="O153" s="5">
        <v>767564667</v>
      </c>
    </row>
    <row r="154" spans="3:26" ht="15.5" x14ac:dyDescent="0.35">
      <c r="C154" t="s">
        <v>1078</v>
      </c>
      <c r="L154" s="5">
        <v>30674177693</v>
      </c>
    </row>
    <row r="155" spans="3:26" ht="15.5" x14ac:dyDescent="0.35">
      <c r="C155" t="s">
        <v>2866</v>
      </c>
    </row>
    <row r="156" spans="3:26" ht="15.5" x14ac:dyDescent="0.35">
      <c r="C156" t="s">
        <v>175</v>
      </c>
      <c r="S156" s="5">
        <v>-11658018298</v>
      </c>
    </row>
    <row r="157" spans="3:26" ht="15.5" x14ac:dyDescent="0.35">
      <c r="C157" t="s">
        <v>174</v>
      </c>
      <c r="D157" s="5">
        <v>-1299625388</v>
      </c>
      <c r="E157" s="5">
        <v>2808305901</v>
      </c>
      <c r="F157" s="5">
        <v>-2789007805</v>
      </c>
      <c r="G157" s="5">
        <v>-2862592880</v>
      </c>
      <c r="I157" s="5">
        <v>-4650010395</v>
      </c>
      <c r="J157" s="5">
        <v>-7311335856</v>
      </c>
      <c r="K157" s="5">
        <v>-6360085769</v>
      </c>
      <c r="L157" s="5">
        <v>-7402062458</v>
      </c>
      <c r="M157" s="5">
        <v>-310809026</v>
      </c>
      <c r="N157" s="5">
        <v>-14831936572</v>
      </c>
      <c r="O157" s="5">
        <v>-22431899380</v>
      </c>
      <c r="P157" s="5">
        <v>-22290447820</v>
      </c>
      <c r="Q157" s="5">
        <v>-60565967898</v>
      </c>
      <c r="R157" s="5">
        <v>-26845456332</v>
      </c>
      <c r="S157" s="5">
        <v>-337067931189</v>
      </c>
      <c r="T157" s="5">
        <v>-435639359332</v>
      </c>
      <c r="U157" s="5">
        <v>-364201647490</v>
      </c>
      <c r="V157" s="5">
        <v>-131204661399</v>
      </c>
      <c r="W157" s="5">
        <v>-88432438419</v>
      </c>
      <c r="X157" s="5">
        <v>-56698883296</v>
      </c>
      <c r="Y157" s="5">
        <v>-20895500982</v>
      </c>
      <c r="Z157" s="5">
        <v>-9492912512</v>
      </c>
    </row>
    <row r="158" spans="3:26" ht="15.5" x14ac:dyDescent="0.35">
      <c r="C158" t="s">
        <v>469</v>
      </c>
      <c r="Q158" s="5">
        <v>-1521051904</v>
      </c>
      <c r="R158" s="5">
        <v>-14853353711</v>
      </c>
    </row>
    <row r="159" spans="3:26" ht="15.5" x14ac:dyDescent="0.35">
      <c r="C159" t="s">
        <v>2867</v>
      </c>
      <c r="Y159" s="5">
        <v>36940127431</v>
      </c>
      <c r="Z159" s="5">
        <v>-238974325</v>
      </c>
    </row>
    <row r="160" spans="3:26" ht="15.5" x14ac:dyDescent="0.35">
      <c r="C160" t="s">
        <v>2868</v>
      </c>
      <c r="T160" s="5">
        <v>-50000000000</v>
      </c>
      <c r="U160" s="5">
        <v>124000000000</v>
      </c>
      <c r="V160" s="5">
        <v>-124000000000</v>
      </c>
    </row>
    <row r="161" spans="3:26" ht="15.5" x14ac:dyDescent="0.35">
      <c r="C161" t="s">
        <v>573</v>
      </c>
      <c r="T161" s="5">
        <v>-36201891569</v>
      </c>
      <c r="U161" s="5">
        <v>-21213808745</v>
      </c>
      <c r="V161" s="5">
        <v>-21042800975</v>
      </c>
    </row>
    <row r="162" spans="3:26" ht="15.5" x14ac:dyDescent="0.35">
      <c r="C162" t="s">
        <v>2223</v>
      </c>
      <c r="Q162" s="5">
        <v>274481136</v>
      </c>
      <c r="R162" s="5">
        <v>8274395446</v>
      </c>
      <c r="S162" s="5">
        <v>6197111219</v>
      </c>
      <c r="T162" s="5">
        <v>-2431560034</v>
      </c>
    </row>
    <row r="163" spans="3:26" ht="15.5" x14ac:dyDescent="0.35">
      <c r="C163" t="s">
        <v>648</v>
      </c>
      <c r="E163" s="5">
        <v>-5000</v>
      </c>
      <c r="I163" s="5">
        <v>-5000</v>
      </c>
      <c r="S163" s="5">
        <v>-30000000000</v>
      </c>
    </row>
    <row r="164" spans="3:26" ht="15.5" x14ac:dyDescent="0.35">
      <c r="C164" t="s">
        <v>988</v>
      </c>
      <c r="Q164" s="5">
        <v>-43203775</v>
      </c>
    </row>
    <row r="165" spans="3:26" ht="15.5" x14ac:dyDescent="0.35">
      <c r="C165" t="s">
        <v>2869</v>
      </c>
      <c r="T165" s="5">
        <v>-3850726412</v>
      </c>
      <c r="U165" s="5">
        <v>-27952052175</v>
      </c>
      <c r="V165" s="5">
        <v>-138167095668</v>
      </c>
    </row>
    <row r="166" spans="3:26" ht="15.5" x14ac:dyDescent="0.35">
      <c r="C166" t="s">
        <v>191</v>
      </c>
      <c r="D166" s="5">
        <v>4142436586</v>
      </c>
      <c r="E166" s="5">
        <v>-35947186179</v>
      </c>
      <c r="F166" s="5">
        <v>1195619748</v>
      </c>
      <c r="G166" s="5">
        <v>-17520624111</v>
      </c>
      <c r="I166" s="5">
        <v>-50864446184</v>
      </c>
      <c r="J166" s="5">
        <v>676506642</v>
      </c>
      <c r="K166" s="5">
        <v>-2803663410</v>
      </c>
      <c r="L166" s="5">
        <v>-32283035766</v>
      </c>
      <c r="M166" s="5">
        <v>33664852467</v>
      </c>
      <c r="N166" s="5">
        <v>-8574722504</v>
      </c>
      <c r="O166" s="5">
        <v>7001704989</v>
      </c>
      <c r="P166" s="5">
        <v>112303257807</v>
      </c>
      <c r="Q166" s="5">
        <v>108400074201</v>
      </c>
      <c r="R166" s="5">
        <v>203555650420</v>
      </c>
      <c r="S166" s="5">
        <v>-14101292419</v>
      </c>
      <c r="T166" s="5">
        <v>407481483301</v>
      </c>
      <c r="U166" s="5">
        <v>124055445540</v>
      </c>
      <c r="V166" s="5">
        <v>559354969619</v>
      </c>
      <c r="W166" s="5">
        <v>162577109523</v>
      </c>
      <c r="X166" s="5">
        <v>909257872</v>
      </c>
      <c r="Y166" s="5">
        <v>32617899946</v>
      </c>
      <c r="Z166" s="5">
        <v>-69614714890</v>
      </c>
    </row>
    <row r="167" spans="3:26" ht="15.5" x14ac:dyDescent="0.35">
      <c r="C167" t="s">
        <v>2870</v>
      </c>
      <c r="J167" s="5">
        <v>909182064</v>
      </c>
      <c r="K167" s="5">
        <v>-1175000000</v>
      </c>
      <c r="L167" s="5">
        <v>8622626289</v>
      </c>
      <c r="M167" s="5">
        <v>1470000000</v>
      </c>
      <c r="N167" s="5">
        <v>-1207780749</v>
      </c>
      <c r="S167" s="5">
        <v>-474467865</v>
      </c>
      <c r="T167" s="5">
        <v>1040810600</v>
      </c>
      <c r="U167" s="5">
        <v>-1000000000</v>
      </c>
      <c r="V167" s="5">
        <v>1000000000</v>
      </c>
    </row>
    <row r="168" spans="3:26" ht="15.5" x14ac:dyDescent="0.35">
      <c r="C168" t="s">
        <v>1742</v>
      </c>
      <c r="E168" s="5">
        <v>11285365665</v>
      </c>
      <c r="I168" s="5">
        <v>11285365665</v>
      </c>
      <c r="J168" s="5">
        <v>784704524</v>
      </c>
      <c r="O168" s="5">
        <v>109484027</v>
      </c>
      <c r="P168" s="5">
        <v>61423585642</v>
      </c>
      <c r="Q168" s="5">
        <v>119373257461</v>
      </c>
    </row>
    <row r="169" spans="3:26" ht="15.5" x14ac:dyDescent="0.35">
      <c r="C169" t="s">
        <v>2534</v>
      </c>
    </row>
    <row r="170" spans="3:26" ht="15.5" x14ac:dyDescent="0.35">
      <c r="C170" t="s">
        <v>2871</v>
      </c>
      <c r="R170" s="5">
        <v>24974877000</v>
      </c>
    </row>
    <row r="171" spans="3:26" ht="15.5" x14ac:dyDescent="0.35">
      <c r="C171" t="s">
        <v>195</v>
      </c>
      <c r="E171" s="5">
        <v>-44601775825</v>
      </c>
      <c r="F171" s="5">
        <v>-17548036024</v>
      </c>
      <c r="I171" s="5">
        <v>-62149811849</v>
      </c>
      <c r="J171" s="5">
        <v>-1004304991</v>
      </c>
      <c r="K171" s="5">
        <v>-1580468946</v>
      </c>
      <c r="L171" s="5">
        <v>-9996881455</v>
      </c>
      <c r="M171" s="5">
        <v>-1681029676</v>
      </c>
      <c r="N171" s="5">
        <v>-3998821192</v>
      </c>
      <c r="O171" s="5">
        <v>-7972139512</v>
      </c>
      <c r="P171" s="5">
        <v>-1030301884</v>
      </c>
      <c r="Q171" s="5">
        <v>-1575281225</v>
      </c>
      <c r="R171" s="5">
        <v>-4723560960</v>
      </c>
    </row>
    <row r="172" spans="3:26" ht="15.5" x14ac:dyDescent="0.35">
      <c r="C172" t="s">
        <v>423</v>
      </c>
      <c r="T172" s="5">
        <v>-8317632726</v>
      </c>
      <c r="U172" s="5">
        <v>-14715811745</v>
      </c>
      <c r="V172" s="5">
        <v>-3380352143</v>
      </c>
      <c r="W172" s="5">
        <v>-3017826876</v>
      </c>
    </row>
    <row r="173" spans="3:26" ht="15.5" x14ac:dyDescent="0.35">
      <c r="C173" t="s">
        <v>576</v>
      </c>
      <c r="J173" s="5">
        <v>-13074955</v>
      </c>
      <c r="K173" s="5">
        <v>-48194464</v>
      </c>
      <c r="L173" s="5">
        <v>-82387812</v>
      </c>
      <c r="M173" s="5">
        <v>-114978739</v>
      </c>
      <c r="N173" s="5">
        <v>-441548427</v>
      </c>
      <c r="O173" s="5">
        <v>-1383651545</v>
      </c>
      <c r="P173" s="5">
        <v>-1933145941</v>
      </c>
      <c r="Q173" s="5">
        <v>-5374686424</v>
      </c>
      <c r="R173" s="5">
        <v>-18005049703</v>
      </c>
      <c r="S173" s="5">
        <v>-12653278492</v>
      </c>
      <c r="T173" s="5">
        <v>-14599360752</v>
      </c>
      <c r="U173" s="5">
        <v>-17191639540</v>
      </c>
      <c r="V173" s="5">
        <v>-14093885154</v>
      </c>
      <c r="W173" s="5">
        <v>-7200790034</v>
      </c>
      <c r="X173" s="5">
        <v>-867892810</v>
      </c>
      <c r="Y173" s="5">
        <v>-67130000</v>
      </c>
      <c r="Z173" s="5">
        <v>-362213726</v>
      </c>
    </row>
    <row r="174" spans="3:26" ht="15.5" x14ac:dyDescent="0.35">
      <c r="C174" t="s">
        <v>2872</v>
      </c>
      <c r="L174" s="5">
        <v>-30826392788</v>
      </c>
    </row>
    <row r="175" spans="3:26" ht="15.5" x14ac:dyDescent="0.35">
      <c r="C175" t="s">
        <v>1293</v>
      </c>
      <c r="M175" s="5">
        <v>3191003400</v>
      </c>
    </row>
    <row r="176" spans="3:26" ht="15.5" x14ac:dyDescent="0.35">
      <c r="C176" t="s">
        <v>1070</v>
      </c>
      <c r="M176" s="5">
        <v>34500000000</v>
      </c>
    </row>
    <row r="177" spans="2:26" ht="15.5" x14ac:dyDescent="0.35">
      <c r="C177" t="s">
        <v>2873</v>
      </c>
      <c r="O177" s="5">
        <v>72358352</v>
      </c>
      <c r="P177" s="5">
        <v>-1122212997</v>
      </c>
    </row>
    <row r="178" spans="2:26" ht="15.5" x14ac:dyDescent="0.35">
      <c r="C178" t="s">
        <v>2874</v>
      </c>
      <c r="O178" s="5">
        <v>-1000</v>
      </c>
    </row>
    <row r="179" spans="2:26" ht="15.5" x14ac:dyDescent="0.35">
      <c r="C179" t="s">
        <v>436</v>
      </c>
    </row>
    <row r="180" spans="2:26" ht="15.5" x14ac:dyDescent="0.35">
      <c r="C180" t="s">
        <v>429</v>
      </c>
      <c r="S180" s="5">
        <v>-973546062</v>
      </c>
      <c r="T180" s="5">
        <v>-1760714558</v>
      </c>
      <c r="U180" s="5">
        <v>-3646018786</v>
      </c>
      <c r="V180" s="5">
        <v>-5982872442</v>
      </c>
      <c r="W180" s="5">
        <v>-9476851485</v>
      </c>
      <c r="X180" s="5">
        <v>-9499961590</v>
      </c>
      <c r="Y180" s="5">
        <v>-8781827683</v>
      </c>
      <c r="Z180" s="5">
        <v>-7539110754</v>
      </c>
    </row>
    <row r="181" spans="2:26" ht="15.5" x14ac:dyDescent="0.35">
      <c r="C181" t="s">
        <v>1214</v>
      </c>
      <c r="D181" s="5">
        <v>1170354867</v>
      </c>
      <c r="G181" s="5">
        <v>-1467775631</v>
      </c>
    </row>
    <row r="182" spans="2:26" ht="15.5" x14ac:dyDescent="0.35">
      <c r="C182" t="s">
        <v>197</v>
      </c>
      <c r="T182" s="5">
        <v>286958328840</v>
      </c>
      <c r="V182" s="5">
        <v>527849769150</v>
      </c>
    </row>
    <row r="183" spans="2:26" ht="15.5" x14ac:dyDescent="0.35">
      <c r="C183" t="s">
        <v>686</v>
      </c>
      <c r="T183" s="5">
        <v>-434145630</v>
      </c>
      <c r="V183" s="5">
        <v>-12808081621</v>
      </c>
    </row>
    <row r="184" spans="2:26" ht="15.5" x14ac:dyDescent="0.35">
      <c r="C184" t="s">
        <v>213</v>
      </c>
      <c r="D184" s="5">
        <v>-93171544</v>
      </c>
      <c r="E184" s="5">
        <v>-53392201</v>
      </c>
      <c r="F184" s="5">
        <v>273882295</v>
      </c>
      <c r="G184" s="5">
        <v>-276227175</v>
      </c>
      <c r="I184" s="5">
        <v>-987884211</v>
      </c>
      <c r="J184" s="5">
        <v>957742096</v>
      </c>
      <c r="K184" s="5">
        <v>-2338162249</v>
      </c>
      <c r="L184" s="5">
        <v>989996879</v>
      </c>
      <c r="M184" s="5">
        <v>-721842551</v>
      </c>
      <c r="N184" s="5">
        <v>-4821682814</v>
      </c>
      <c r="O184" s="5">
        <v>-2337388469</v>
      </c>
      <c r="P184" s="5">
        <v>-1437172047</v>
      </c>
      <c r="Q184" s="5">
        <v>-5422015563</v>
      </c>
      <c r="R184" s="5">
        <v>-13604321318</v>
      </c>
      <c r="S184" s="5">
        <v>-5084258125</v>
      </c>
      <c r="T184" s="5">
        <v>-98869365234</v>
      </c>
      <c r="U184" s="5">
        <v>-129900440308</v>
      </c>
      <c r="V184" s="5">
        <v>196535690610</v>
      </c>
      <c r="W184" s="5">
        <v>57385548177</v>
      </c>
      <c r="X184" s="5">
        <v>7794771601</v>
      </c>
      <c r="Y184" s="5">
        <v>-4368298440</v>
      </c>
      <c r="Z184" s="5">
        <v>-11376201790</v>
      </c>
    </row>
    <row r="185" spans="2:26" ht="15.5" x14ac:dyDescent="0.35">
      <c r="C185" t="s">
        <v>214</v>
      </c>
      <c r="G185" s="5">
        <v>1915346845</v>
      </c>
      <c r="I185" s="5">
        <v>1915346845</v>
      </c>
      <c r="J185" s="5">
        <v>957604749</v>
      </c>
      <c r="K185" s="5">
        <v>3295766998</v>
      </c>
      <c r="L185" s="5">
        <v>2305770119</v>
      </c>
      <c r="M185" s="5">
        <v>3027612670</v>
      </c>
      <c r="N185" s="5">
        <v>7849295484</v>
      </c>
      <c r="O185" s="5">
        <v>10186683953</v>
      </c>
      <c r="P185" s="5">
        <v>11623856000</v>
      </c>
      <c r="Q185" s="5">
        <v>17045871543</v>
      </c>
      <c r="R185" s="5">
        <v>30650192861</v>
      </c>
      <c r="S185" s="5">
        <v>34981750922</v>
      </c>
      <c r="T185" s="5">
        <v>133627074869</v>
      </c>
      <c r="U185" s="5">
        <v>273070448763</v>
      </c>
      <c r="V185" s="5">
        <v>74896631053</v>
      </c>
      <c r="W185" s="5">
        <v>17500572952</v>
      </c>
      <c r="X185" s="5">
        <v>9736563489</v>
      </c>
      <c r="Y185" s="5">
        <v>14104861929</v>
      </c>
      <c r="Z185" s="5">
        <v>25481063721</v>
      </c>
    </row>
    <row r="186" spans="2:26" ht="15.5" x14ac:dyDescent="0.35">
      <c r="C186" t="s">
        <v>215</v>
      </c>
      <c r="D186" s="5">
        <v>927462634</v>
      </c>
      <c r="G186" s="5">
        <v>-1915346845</v>
      </c>
      <c r="S186" s="5">
        <v>752700064</v>
      </c>
      <c r="T186" s="5">
        <v>224041287</v>
      </c>
      <c r="U186" s="5">
        <v>2771494181</v>
      </c>
      <c r="V186" s="5">
        <v>1638127100</v>
      </c>
      <c r="W186" s="5">
        <v>10509924</v>
      </c>
      <c r="X186" s="5">
        <v>-30762138</v>
      </c>
    </row>
    <row r="187" spans="2:26" ht="15.5" x14ac:dyDescent="0.35">
      <c r="C187" t="s">
        <v>216</v>
      </c>
      <c r="D187" s="5">
        <v>834291090</v>
      </c>
      <c r="E187" s="5">
        <v>-53392201</v>
      </c>
      <c r="F187" s="5">
        <v>273882295</v>
      </c>
      <c r="G187" s="5">
        <v>-276227175</v>
      </c>
      <c r="I187" s="5">
        <v>927462634</v>
      </c>
      <c r="J187" s="5">
        <v>1915346845</v>
      </c>
      <c r="K187" s="5">
        <v>957604749</v>
      </c>
      <c r="L187" s="5">
        <v>3295766998</v>
      </c>
      <c r="M187" s="5">
        <v>2305770119</v>
      </c>
      <c r="N187" s="5">
        <v>3027612670</v>
      </c>
      <c r="O187" s="5">
        <v>7849295484</v>
      </c>
      <c r="P187" s="5">
        <v>10186683953</v>
      </c>
      <c r="Q187" s="5">
        <v>11623855980</v>
      </c>
      <c r="R187" s="5">
        <v>17045871543</v>
      </c>
      <c r="S187" s="5">
        <v>30650192861</v>
      </c>
      <c r="T187" s="5">
        <v>34981750922</v>
      </c>
      <c r="U187" s="5">
        <v>145941502636</v>
      </c>
      <c r="V187" s="5">
        <v>273070448763</v>
      </c>
      <c r="W187" s="5">
        <v>74896631053</v>
      </c>
      <c r="X187" s="5">
        <v>17500572952</v>
      </c>
      <c r="Y187" s="5">
        <v>9736563489</v>
      </c>
      <c r="Z187" s="5">
        <v>14104861931</v>
      </c>
    </row>
    <row r="189" spans="2:26" ht="15.5" x14ac:dyDescent="0.35">
      <c r="B189" t="s">
        <v>217</v>
      </c>
      <c r="C189" t="s">
        <v>11</v>
      </c>
      <c r="D189" s="5">
        <v>7630000000</v>
      </c>
      <c r="E189" s="5">
        <v>7630000000</v>
      </c>
      <c r="F189" s="5">
        <v>7630000000</v>
      </c>
      <c r="G189" s="5">
        <v>7630000000</v>
      </c>
      <c r="I189" s="5">
        <v>7630000000</v>
      </c>
      <c r="J189" s="5">
        <v>7630000000</v>
      </c>
      <c r="K189" s="5">
        <v>7630000000</v>
      </c>
      <c r="L189" s="5">
        <v>7630000000</v>
      </c>
      <c r="M189" s="5">
        <v>7630000000</v>
      </c>
      <c r="N189" s="5">
        <v>7630000000</v>
      </c>
      <c r="O189" s="5">
        <v>7630000000</v>
      </c>
      <c r="P189" s="5">
        <v>5030000000</v>
      </c>
      <c r="Q189" s="5">
        <v>4570000000</v>
      </c>
      <c r="R189" s="5">
        <v>4570000000</v>
      </c>
      <c r="S189" s="5">
        <v>4570000000</v>
      </c>
      <c r="T189" s="5">
        <v>4570000000</v>
      </c>
      <c r="U189" s="5">
        <v>4160000000</v>
      </c>
      <c r="V189" s="5">
        <v>4160000000</v>
      </c>
      <c r="W189" s="5">
        <v>640000000</v>
      </c>
      <c r="X189" s="5">
        <v>640000000</v>
      </c>
      <c r="Y189" s="5">
        <v>640000000</v>
      </c>
      <c r="Z189" s="5">
        <v>640000000</v>
      </c>
    </row>
    <row r="190" spans="2:26" ht="15.5" x14ac:dyDescent="0.35">
      <c r="C190" t="s">
        <v>218</v>
      </c>
      <c r="D190" s="6">
        <v>4.5999999999999996</v>
      </c>
      <c r="E190" s="6">
        <v>5.31</v>
      </c>
      <c r="F190" s="6">
        <v>1.55</v>
      </c>
      <c r="G190" s="6">
        <v>2.31</v>
      </c>
    </row>
    <row r="191" spans="2:26" ht="15.5" x14ac:dyDescent="0.35">
      <c r="C191" t="s">
        <v>219</v>
      </c>
      <c r="D191" s="6">
        <v>11.09</v>
      </c>
      <c r="E191" s="6">
        <v>8.2899999999999991</v>
      </c>
      <c r="F191" s="6">
        <v>31.61</v>
      </c>
      <c r="G191" s="6">
        <v>2.6</v>
      </c>
    </row>
    <row r="192" spans="2:26" ht="15.5" x14ac:dyDescent="0.35">
      <c r="C192" t="s">
        <v>72</v>
      </c>
      <c r="D192" s="6">
        <v>49.14</v>
      </c>
      <c r="E192" s="6">
        <v>62.22</v>
      </c>
      <c r="F192" s="6">
        <v>44.25</v>
      </c>
      <c r="G192" s="6">
        <v>5.25</v>
      </c>
    </row>
    <row r="193" spans="3:7" ht="15.5" x14ac:dyDescent="0.35">
      <c r="C193" t="s">
        <v>220</v>
      </c>
      <c r="D193" s="5">
        <v>37300000000</v>
      </c>
      <c r="E193" s="5">
        <v>46630000000</v>
      </c>
      <c r="F193" s="5">
        <v>14190000000</v>
      </c>
      <c r="G193" s="5">
        <v>20040000000</v>
      </c>
    </row>
    <row r="194" spans="3:7" ht="15.5" x14ac:dyDescent="0.35">
      <c r="C194" t="s">
        <v>221</v>
      </c>
      <c r="D194" s="6">
        <v>0.19750000000000001</v>
      </c>
      <c r="E194" s="6">
        <v>0.2296</v>
      </c>
      <c r="F194" s="6">
        <v>6.3600000000000004E-2</v>
      </c>
      <c r="G194" s="6">
        <v>9.4800000000000009E-2</v>
      </c>
    </row>
    <row r="195" spans="3:7" ht="15.5" x14ac:dyDescent="0.35">
      <c r="C195" t="s">
        <v>222</v>
      </c>
      <c r="D195" s="6">
        <v>-0.17230000000000001</v>
      </c>
      <c r="E195" s="6">
        <v>-0.16969999999999999</v>
      </c>
      <c r="F195" s="6">
        <v>-4.24E-2</v>
      </c>
      <c r="G195" s="6">
        <v>-6.0599999999999994E-2</v>
      </c>
    </row>
    <row r="196" spans="3:7" ht="15.5" x14ac:dyDescent="0.35">
      <c r="C196" t="s">
        <v>223</v>
      </c>
      <c r="D196" s="6">
        <v>2.4384999999999999</v>
      </c>
      <c r="E196" s="6">
        <v>-14.2423</v>
      </c>
      <c r="F196" s="6">
        <v>-10.327400000000001</v>
      </c>
      <c r="G196" s="6">
        <v>21.5457</v>
      </c>
    </row>
    <row r="197" spans="3:7" ht="15.5" x14ac:dyDescent="0.35">
      <c r="C197" t="s">
        <v>224</v>
      </c>
      <c r="D197" s="6">
        <v>2044.28</v>
      </c>
      <c r="E197" s="6">
        <v>13.89</v>
      </c>
      <c r="F197" s="6">
        <v>127.48</v>
      </c>
      <c r="G197" s="6">
        <v>178.94</v>
      </c>
    </row>
    <row r="198" spans="3:7" ht="15.5" x14ac:dyDescent="0.35">
      <c r="C198" t="s">
        <v>225</v>
      </c>
      <c r="D198" s="5">
        <v>-204000000000</v>
      </c>
      <c r="E198" s="5">
        <v>-239000000000</v>
      </c>
      <c r="F198" s="5">
        <v>-279000000000</v>
      </c>
      <c r="G198" s="5">
        <v>-291000000000</v>
      </c>
    </row>
    <row r="199" spans="3:7" ht="15.5" x14ac:dyDescent="0.35">
      <c r="C199" t="s">
        <v>226</v>
      </c>
      <c r="D199" s="6">
        <v>-1.91</v>
      </c>
      <c r="E199" s="6">
        <v>-1.4</v>
      </c>
      <c r="F199" s="6">
        <v>-1.34</v>
      </c>
      <c r="G199" s="6">
        <v>-0.16</v>
      </c>
    </row>
    <row r="200" spans="3:7" ht="15.5" x14ac:dyDescent="0.35">
      <c r="C200" t="s">
        <v>227</v>
      </c>
      <c r="D200" s="6">
        <v>-26.72</v>
      </c>
      <c r="E200" s="6">
        <v>-31.32</v>
      </c>
      <c r="F200" s="6">
        <v>-36.619999999999997</v>
      </c>
      <c r="G200" s="6">
        <v>-38.17</v>
      </c>
    </row>
    <row r="201" spans="3:7" ht="15.5" x14ac:dyDescent="0.35">
      <c r="C201" t="s">
        <v>228</v>
      </c>
      <c r="D201" s="6">
        <v>-1.91</v>
      </c>
      <c r="E201" s="6">
        <v>-1.4</v>
      </c>
      <c r="F201" s="6">
        <v>-1.34</v>
      </c>
      <c r="G201" s="6">
        <v>-0.16</v>
      </c>
    </row>
    <row r="202" spans="3:7" ht="15.5" x14ac:dyDescent="0.35">
      <c r="C202" t="s">
        <v>229</v>
      </c>
      <c r="D202" s="6">
        <v>-26.72</v>
      </c>
      <c r="E202" s="6">
        <v>-31.32</v>
      </c>
      <c r="F202" s="6">
        <v>-36.619999999999997</v>
      </c>
      <c r="G202" s="6">
        <v>-38.17</v>
      </c>
    </row>
    <row r="203" spans="3:7" ht="15.5" x14ac:dyDescent="0.35">
      <c r="C203" t="s">
        <v>230</v>
      </c>
      <c r="D203" s="5">
        <v>28000000000</v>
      </c>
      <c r="E203" s="5">
        <v>66000000000</v>
      </c>
      <c r="F203" s="5">
        <v>66000000000</v>
      </c>
      <c r="G203" s="5">
        <v>66000000000</v>
      </c>
    </row>
    <row r="204" spans="3:7" ht="15.5" x14ac:dyDescent="0.35">
      <c r="C204" t="s">
        <v>231</v>
      </c>
      <c r="D204" s="5">
        <v>214000000000</v>
      </c>
      <c r="E204" s="5">
        <v>214000000000</v>
      </c>
      <c r="F204" s="5">
        <v>257000000000</v>
      </c>
      <c r="G204" s="5">
        <v>272000000000</v>
      </c>
    </row>
    <row r="205" spans="3:7" ht="15.5" x14ac:dyDescent="0.35">
      <c r="C205" t="s">
        <v>232</v>
      </c>
      <c r="D205" s="5">
        <v>-204000000000</v>
      </c>
      <c r="E205" s="5">
        <v>-239000000000</v>
      </c>
      <c r="F205" s="5">
        <v>-279000000000</v>
      </c>
      <c r="G205" s="5">
        <v>-291000000000</v>
      </c>
    </row>
    <row r="206" spans="3:7" ht="15.5" x14ac:dyDescent="0.35">
      <c r="C206" t="s">
        <v>23</v>
      </c>
      <c r="D206" s="5">
        <v>241000000000</v>
      </c>
      <c r="E206" s="5">
        <v>279000000000</v>
      </c>
      <c r="F206" s="5">
        <v>322000000000</v>
      </c>
      <c r="G206" s="5">
        <v>338000000000</v>
      </c>
    </row>
    <row r="207" spans="3:7" ht="15.5" x14ac:dyDescent="0.35">
      <c r="C207" t="s">
        <v>20</v>
      </c>
      <c r="D207" s="5">
        <v>240000000000</v>
      </c>
      <c r="E207" s="5">
        <v>278000000000</v>
      </c>
      <c r="F207" s="5">
        <v>322000000000</v>
      </c>
      <c r="G207" s="5">
        <v>338000000000</v>
      </c>
    </row>
    <row r="208" spans="3:7" ht="15.5" x14ac:dyDescent="0.35">
      <c r="C208" t="s">
        <v>233</v>
      </c>
      <c r="D208" s="5">
        <v>-105000000000</v>
      </c>
      <c r="E208" s="5">
        <v>-144000000000</v>
      </c>
      <c r="F208" s="5">
        <v>-151000000000</v>
      </c>
      <c r="G208" s="5">
        <v>-149000000000</v>
      </c>
    </row>
    <row r="209" spans="3:26" ht="15.5" x14ac:dyDescent="0.35">
      <c r="C209" t="s">
        <v>234</v>
      </c>
      <c r="D209" s="5">
        <v>-3000000000</v>
      </c>
      <c r="E209" s="5">
        <v>-14000000000</v>
      </c>
      <c r="F209" s="5">
        <v>5000000000</v>
      </c>
      <c r="G209" s="5">
        <v>3000000000</v>
      </c>
    </row>
    <row r="210" spans="3:26" ht="15.5" x14ac:dyDescent="0.35">
      <c r="C210" t="s">
        <v>235</v>
      </c>
      <c r="D210" s="5">
        <v>-1000000000</v>
      </c>
      <c r="E210" s="5">
        <v>3000000000</v>
      </c>
      <c r="F210" s="5">
        <v>-3000000000</v>
      </c>
      <c r="G210" s="5">
        <v>-3000000000</v>
      </c>
    </row>
    <row r="211" spans="3:26" ht="15.5" x14ac:dyDescent="0.35">
      <c r="C211" t="s">
        <v>12</v>
      </c>
      <c r="D211" s="5">
        <v>-4000000000</v>
      </c>
      <c r="E211" s="5">
        <v>-11000000000</v>
      </c>
      <c r="F211" s="5">
        <v>2000000000</v>
      </c>
      <c r="G211" s="5">
        <v>0</v>
      </c>
    </row>
    <row r="212" spans="3:26" ht="15.5" x14ac:dyDescent="0.35">
      <c r="C212" t="s">
        <v>15</v>
      </c>
      <c r="D212" s="6">
        <v>-0.55000000000000004</v>
      </c>
      <c r="E212" s="6">
        <v>-1.42</v>
      </c>
      <c r="F212" s="6">
        <v>0.33</v>
      </c>
      <c r="G212" s="5">
        <v>0</v>
      </c>
    </row>
    <row r="213" spans="3:26" ht="15.5" x14ac:dyDescent="0.35">
      <c r="C213" t="s">
        <v>57</v>
      </c>
      <c r="I213" s="6">
        <v>9.2100000000000009</v>
      </c>
      <c r="J213" s="6">
        <v>1.1499999999999999</v>
      </c>
      <c r="K213" s="6">
        <v>1.53</v>
      </c>
      <c r="L213" s="6">
        <v>10.199999999999999</v>
      </c>
      <c r="M213" s="6">
        <v>16.62</v>
      </c>
      <c r="N213" s="6">
        <v>-27.22</v>
      </c>
      <c r="O213" s="6">
        <v>-7.07</v>
      </c>
      <c r="P213" s="6">
        <v>-7.67</v>
      </c>
      <c r="Q213" s="6">
        <v>-231.26</v>
      </c>
      <c r="R213" s="6">
        <v>-139.13</v>
      </c>
      <c r="S213" s="6">
        <v>-12.77</v>
      </c>
      <c r="T213" s="6">
        <v>8.82</v>
      </c>
      <c r="U213" s="6">
        <v>11.84</v>
      </c>
      <c r="V213" s="6">
        <v>13.38</v>
      </c>
      <c r="W213" s="6">
        <v>88.54</v>
      </c>
      <c r="X213" s="6">
        <v>65.61</v>
      </c>
      <c r="Y213" s="6">
        <v>18.79</v>
      </c>
      <c r="Z213" s="6">
        <v>3.22</v>
      </c>
    </row>
    <row r="214" spans="3:26" ht="15.5" x14ac:dyDescent="0.35">
      <c r="C214" t="s">
        <v>71</v>
      </c>
      <c r="I214" s="6">
        <v>4.78</v>
      </c>
      <c r="J214" s="6">
        <v>6.09</v>
      </c>
      <c r="K214" s="6">
        <v>3.92</v>
      </c>
      <c r="L214" s="6">
        <v>4.9000000000000004</v>
      </c>
      <c r="M214" s="6">
        <v>3.01</v>
      </c>
      <c r="N214" s="6">
        <v>-1.84</v>
      </c>
      <c r="O214" s="6">
        <v>-7.07</v>
      </c>
      <c r="P214" s="6">
        <v>-6.52</v>
      </c>
      <c r="Q214" s="6">
        <v>-0.22</v>
      </c>
      <c r="R214" s="6">
        <v>-0.79</v>
      </c>
      <c r="S214" s="6">
        <v>-11.75</v>
      </c>
      <c r="T214" s="6">
        <v>76.53</v>
      </c>
      <c r="U214" s="6">
        <v>65.03</v>
      </c>
      <c r="V214" s="6">
        <v>56.8</v>
      </c>
      <c r="W214" s="6">
        <v>33.770000000000003</v>
      </c>
      <c r="X214" s="6">
        <v>33.07</v>
      </c>
      <c r="Y214" s="6">
        <v>11.97</v>
      </c>
      <c r="Z214" s="6">
        <v>77.64</v>
      </c>
    </row>
    <row r="215" spans="3:26" ht="15.5" x14ac:dyDescent="0.35">
      <c r="C215" t="s">
        <v>74</v>
      </c>
      <c r="I215" s="6">
        <v>9.9499999999999993</v>
      </c>
      <c r="J215" s="6">
        <v>1.44</v>
      </c>
      <c r="K215" s="6">
        <v>0.93</v>
      </c>
      <c r="L215" s="6">
        <v>5.87</v>
      </c>
      <c r="M215" s="6">
        <v>4.88</v>
      </c>
      <c r="N215" s="6">
        <v>4.37</v>
      </c>
      <c r="O215" s="6">
        <v>3.04</v>
      </c>
      <c r="P215" s="6">
        <v>2.98</v>
      </c>
      <c r="Q215" s="6">
        <v>1.02</v>
      </c>
      <c r="R215" s="6">
        <v>0.56000000000000005</v>
      </c>
      <c r="S215" s="6">
        <v>0.56000000000000005</v>
      </c>
      <c r="T215" s="6">
        <v>2.15</v>
      </c>
      <c r="U215" s="6">
        <v>2.5099999999999998</v>
      </c>
      <c r="V215" s="6">
        <v>3.13</v>
      </c>
      <c r="W215" s="6">
        <v>2.13</v>
      </c>
      <c r="X215" s="6">
        <v>1.89</v>
      </c>
      <c r="Y215" s="6">
        <v>0.16</v>
      </c>
      <c r="Z215" s="6">
        <v>0.15</v>
      </c>
    </row>
    <row r="216" spans="3:26" ht="15.5" x14ac:dyDescent="0.35">
      <c r="C216" t="s">
        <v>236</v>
      </c>
      <c r="I216" s="5">
        <v>83430000000</v>
      </c>
      <c r="J216" s="5">
        <v>39370000000</v>
      </c>
      <c r="K216" s="5">
        <v>22190000000</v>
      </c>
      <c r="L216" s="5">
        <v>87310000000</v>
      </c>
      <c r="M216" s="5">
        <v>179330000000</v>
      </c>
      <c r="N216" s="5">
        <v>-163370000000</v>
      </c>
      <c r="O216" s="5">
        <v>79430000000</v>
      </c>
      <c r="P216" s="5">
        <v>8080000000</v>
      </c>
    </row>
    <row r="217" spans="3:26" ht="15.5" x14ac:dyDescent="0.35">
      <c r="C217" t="s">
        <v>237</v>
      </c>
      <c r="I217" s="6">
        <v>0.39779999999999999</v>
      </c>
      <c r="J217" s="6">
        <v>4.8899999999999999E-2</v>
      </c>
      <c r="K217" s="6">
        <v>5.5800000000000002E-2</v>
      </c>
      <c r="L217" s="6">
        <v>0.34649999999999997</v>
      </c>
      <c r="M217" s="6">
        <v>0.51429999999999998</v>
      </c>
      <c r="N217" s="6">
        <v>-0.67920000000000003</v>
      </c>
      <c r="O217" s="6">
        <v>-8.77E-2</v>
      </c>
      <c r="P217" s="6">
        <v>-4.7100000000000003E-2</v>
      </c>
      <c r="Q217" s="6">
        <v>-1.2109999999999999</v>
      </c>
      <c r="R217" s="6">
        <v>-0.3211</v>
      </c>
      <c r="S217" s="6">
        <v>-2.35E-2</v>
      </c>
      <c r="T217" s="6">
        <v>1.6899999999999998E-2</v>
      </c>
      <c r="U217" s="6">
        <v>2.6099999999999998E-2</v>
      </c>
      <c r="V217" s="6">
        <v>3.2099999999999997E-2</v>
      </c>
      <c r="W217" s="6">
        <v>5.33E-2</v>
      </c>
      <c r="X217" s="6">
        <v>5.2900000000000003E-2</v>
      </c>
      <c r="Y217" s="6">
        <v>1.5600000000000001E-2</v>
      </c>
      <c r="Z217" s="6">
        <v>2.5999999999999999E-3</v>
      </c>
    </row>
    <row r="218" spans="3:26" ht="15.5" x14ac:dyDescent="0.35">
      <c r="C218" t="s">
        <v>238</v>
      </c>
      <c r="I218" s="6">
        <v>-0.29389999999999999</v>
      </c>
      <c r="J218" s="6">
        <v>-2.8399999999999998E-2</v>
      </c>
      <c r="K218" s="6">
        <v>-3.73E-2</v>
      </c>
      <c r="L218" s="6">
        <v>-0.23960000000000001</v>
      </c>
      <c r="M218" s="6">
        <v>-0.3085</v>
      </c>
      <c r="N218" s="6">
        <v>0.38619999999999999</v>
      </c>
      <c r="O218" s="6">
        <v>0.16339999999999999</v>
      </c>
      <c r="P218" s="6">
        <v>9.5700000000000007E-2</v>
      </c>
      <c r="Q218" s="6">
        <v>2.5766000000000004</v>
      </c>
      <c r="R218" s="6">
        <v>-0.98599999999999999</v>
      </c>
      <c r="S218" s="6">
        <v>-4.5599999999999995E-2</v>
      </c>
      <c r="T218" s="6">
        <v>3.0099999999999998E-2</v>
      </c>
      <c r="U218" s="6">
        <v>4.8099999999999997E-2</v>
      </c>
      <c r="V218" s="6">
        <v>5.6600000000000004E-2</v>
      </c>
      <c r="W218" s="6">
        <v>0.1353</v>
      </c>
      <c r="X218" s="6">
        <v>0.1139</v>
      </c>
      <c r="Y218" s="6">
        <v>3.6499999999999998E-2</v>
      </c>
      <c r="Z218" s="6">
        <v>6.5000000000000006E-3</v>
      </c>
    </row>
    <row r="219" spans="3:26" ht="15.5" x14ac:dyDescent="0.35">
      <c r="C219" t="s">
        <v>239</v>
      </c>
      <c r="I219" s="6">
        <v>-61.526400000000002</v>
      </c>
      <c r="J219" s="6">
        <v>0.73530000000000006</v>
      </c>
      <c r="K219" s="6">
        <v>0.1734</v>
      </c>
      <c r="L219" s="6">
        <v>-4.2072000000000003</v>
      </c>
      <c r="M219" s="6">
        <v>-1.31</v>
      </c>
      <c r="N219" s="6">
        <v>7.5585000000000004</v>
      </c>
      <c r="O219" s="6">
        <v>0.95709999999999995</v>
      </c>
      <c r="P219" s="6">
        <v>0.13019999999999998</v>
      </c>
      <c r="Q219" s="6">
        <v>-2.9950000000000001</v>
      </c>
      <c r="R219" s="6">
        <v>-0.60970000000000002</v>
      </c>
      <c r="S219" s="6">
        <v>4.8899999999999999E-2</v>
      </c>
      <c r="T219" s="6">
        <v>9.3000000000000013E-2</v>
      </c>
      <c r="U219" s="6">
        <v>8.5000000000000006E-2</v>
      </c>
      <c r="V219" s="6">
        <v>0.1217</v>
      </c>
      <c r="W219" s="6">
        <v>0.17170000000000002</v>
      </c>
      <c r="X219" s="6">
        <v>0.1079</v>
      </c>
      <c r="Y219" s="6">
        <v>3.9599999999999996E-2</v>
      </c>
      <c r="Z219" s="6">
        <v>0.22550000000000001</v>
      </c>
    </row>
    <row r="220" spans="3:26" ht="15.5" x14ac:dyDescent="0.35">
      <c r="C220" t="s">
        <v>240</v>
      </c>
      <c r="I220" s="6">
        <v>21.87</v>
      </c>
      <c r="J220" s="6">
        <v>1.1299999999999999</v>
      </c>
      <c r="K220" s="6">
        <v>15.48</v>
      </c>
      <c r="L220" s="6">
        <v>96.79</v>
      </c>
      <c r="M220" s="6">
        <v>56.21</v>
      </c>
      <c r="N220" s="6">
        <v>-34.130000000000003</v>
      </c>
      <c r="O220" s="6">
        <v>1.53</v>
      </c>
      <c r="P220" s="6">
        <v>-2.37</v>
      </c>
      <c r="Q220" s="6">
        <v>-8.83</v>
      </c>
      <c r="R220" s="6">
        <v>-6.55</v>
      </c>
      <c r="S220" s="6">
        <v>0.6</v>
      </c>
      <c r="T220" s="6">
        <v>1.66</v>
      </c>
      <c r="U220" s="6">
        <v>1.99</v>
      </c>
      <c r="V220" s="6">
        <v>2.12</v>
      </c>
      <c r="W220" s="6">
        <v>3.1</v>
      </c>
      <c r="X220" s="6">
        <v>1.38</v>
      </c>
      <c r="Y220" s="6">
        <v>0.43</v>
      </c>
      <c r="Z220" s="6">
        <v>1.56</v>
      </c>
    </row>
    <row r="221" spans="3:26" ht="15.5" x14ac:dyDescent="0.35">
      <c r="C221" t="s">
        <v>68</v>
      </c>
      <c r="I221" s="6">
        <v>-1.4</v>
      </c>
      <c r="J221" s="6">
        <v>-0.17</v>
      </c>
      <c r="K221" s="6">
        <v>-0.15</v>
      </c>
      <c r="L221" s="6">
        <v>-1.17</v>
      </c>
      <c r="M221" s="6">
        <v>-0.93</v>
      </c>
      <c r="N221" s="6">
        <v>-0.71</v>
      </c>
      <c r="O221" s="6">
        <v>-1.1599999999999999</v>
      </c>
      <c r="P221" s="6">
        <v>-0.62</v>
      </c>
      <c r="Q221" s="6">
        <v>-0.56000000000000005</v>
      </c>
      <c r="R221" s="6">
        <v>0.78</v>
      </c>
      <c r="S221" s="6">
        <v>0.54</v>
      </c>
      <c r="T221" s="6">
        <v>2.31</v>
      </c>
      <c r="U221" s="6">
        <v>3.13</v>
      </c>
      <c r="V221" s="6">
        <v>3.22</v>
      </c>
      <c r="W221" s="6">
        <v>4.57</v>
      </c>
      <c r="X221" s="6">
        <v>3.77</v>
      </c>
      <c r="Y221" s="6">
        <v>0.44</v>
      </c>
      <c r="Z221" s="6">
        <v>0.5</v>
      </c>
    </row>
    <row r="222" spans="3:26" ht="15.5" x14ac:dyDescent="0.35">
      <c r="C222" t="s">
        <v>65</v>
      </c>
      <c r="I222" s="6">
        <v>-31.32</v>
      </c>
      <c r="J222" s="6">
        <v>-40.51</v>
      </c>
      <c r="K222" s="5">
        <v>-41</v>
      </c>
      <c r="L222" s="6">
        <v>-42.57</v>
      </c>
      <c r="M222" s="6">
        <v>-53.85</v>
      </c>
      <c r="N222" s="6">
        <v>-70.48</v>
      </c>
      <c r="O222" s="6">
        <v>-43.28</v>
      </c>
      <c r="P222" s="6">
        <v>-80.11</v>
      </c>
      <c r="Q222" s="6">
        <v>-89.75</v>
      </c>
      <c r="R222" s="6">
        <v>141.1</v>
      </c>
      <c r="S222" s="6">
        <v>280.05</v>
      </c>
      <c r="T222" s="6">
        <v>292.83</v>
      </c>
      <c r="U222" s="6">
        <v>246.21</v>
      </c>
      <c r="V222" s="6">
        <v>236.37</v>
      </c>
      <c r="W222" s="6">
        <v>654.47</v>
      </c>
      <c r="X222" s="6">
        <v>575.92999999999995</v>
      </c>
      <c r="Y222" s="6">
        <v>514.99</v>
      </c>
      <c r="Z222" s="6">
        <v>496.2</v>
      </c>
    </row>
    <row r="223" spans="3:26" ht="15.5" x14ac:dyDescent="0.35">
      <c r="C223" t="s">
        <v>241</v>
      </c>
      <c r="I223" s="6">
        <v>-1.4</v>
      </c>
      <c r="J223" s="6">
        <v>-0.17</v>
      </c>
      <c r="K223" s="6">
        <v>-0.15</v>
      </c>
      <c r="L223" s="6">
        <v>-1.17</v>
      </c>
      <c r="M223" s="6">
        <v>-0.93</v>
      </c>
      <c r="N223" s="6">
        <v>-0.71</v>
      </c>
      <c r="O223" s="6">
        <v>-1.1599999999999999</v>
      </c>
      <c r="P223" s="6">
        <v>-0.62</v>
      </c>
      <c r="Q223" s="6">
        <v>-0.56000000000000005</v>
      </c>
      <c r="R223" s="6">
        <v>0.78</v>
      </c>
      <c r="S223" s="6">
        <v>0.54</v>
      </c>
      <c r="T223" s="6">
        <v>2.31</v>
      </c>
      <c r="U223" s="6">
        <v>3.13</v>
      </c>
      <c r="V223" s="6">
        <v>3.22</v>
      </c>
      <c r="W223" s="6">
        <v>4.57</v>
      </c>
      <c r="X223" s="6">
        <v>3.77</v>
      </c>
      <c r="Y223" s="6">
        <v>0.44</v>
      </c>
      <c r="Z223" s="6">
        <v>0.5</v>
      </c>
    </row>
    <row r="224" spans="3:26" ht="15.5" x14ac:dyDescent="0.35">
      <c r="C224" t="s">
        <v>242</v>
      </c>
      <c r="I224" s="6">
        <v>-31.32</v>
      </c>
      <c r="J224" s="6">
        <v>-40.51</v>
      </c>
      <c r="K224" s="5">
        <v>-41</v>
      </c>
      <c r="L224" s="6">
        <v>-42.57</v>
      </c>
      <c r="M224" s="6">
        <v>-53.85</v>
      </c>
      <c r="N224" s="6">
        <v>-70.48</v>
      </c>
      <c r="O224" s="6">
        <v>-43.28</v>
      </c>
      <c r="P224" s="6">
        <v>-80.11</v>
      </c>
      <c r="Q224" s="6">
        <v>-89.75</v>
      </c>
      <c r="R224" s="6">
        <v>141.1</v>
      </c>
      <c r="S224" s="6">
        <v>280.05</v>
      </c>
      <c r="T224" s="6">
        <v>292.83</v>
      </c>
      <c r="U224" s="6">
        <v>246.21</v>
      </c>
      <c r="V224" s="6">
        <v>236.37</v>
      </c>
      <c r="W224" s="6">
        <v>654.47</v>
      </c>
      <c r="X224" s="6">
        <v>575.92999999999995</v>
      </c>
      <c r="Y224" s="6">
        <v>514.99</v>
      </c>
      <c r="Z224" s="6">
        <v>496.2</v>
      </c>
    </row>
    <row r="225" spans="2:26" ht="15.5" x14ac:dyDescent="0.35">
      <c r="C225" t="s">
        <v>243</v>
      </c>
      <c r="I225" s="5">
        <v>66000000000</v>
      </c>
      <c r="J225" s="5">
        <v>66000000000</v>
      </c>
      <c r="K225" s="5">
        <v>37000000000</v>
      </c>
      <c r="L225" s="5">
        <v>49000000000</v>
      </c>
      <c r="M225" s="5">
        <v>227000000000</v>
      </c>
      <c r="N225" s="5">
        <v>206000000000</v>
      </c>
      <c r="O225" s="5">
        <v>158000000000</v>
      </c>
      <c r="P225" s="5">
        <v>390000000000</v>
      </c>
      <c r="Q225" s="5">
        <v>756000000000</v>
      </c>
      <c r="R225" s="5">
        <v>701000000000</v>
      </c>
      <c r="S225" s="5">
        <v>723000000000</v>
      </c>
      <c r="T225" s="5">
        <v>396000000000</v>
      </c>
      <c r="U225" s="5">
        <v>320000000000</v>
      </c>
      <c r="V225" s="5">
        <v>240000000000</v>
      </c>
      <c r="W225" s="5">
        <v>207000000000</v>
      </c>
      <c r="X225" s="5">
        <v>155000000000</v>
      </c>
      <c r="Y225" s="5">
        <v>218000000000</v>
      </c>
      <c r="Z225" s="5">
        <v>183000000000</v>
      </c>
    </row>
    <row r="226" spans="2:26" ht="15.5" x14ac:dyDescent="0.35">
      <c r="C226" t="s">
        <v>244</v>
      </c>
      <c r="I226" s="5">
        <v>214000000000</v>
      </c>
      <c r="J226" s="5">
        <v>290000000000</v>
      </c>
      <c r="K226" s="5">
        <v>381000000000</v>
      </c>
      <c r="L226" s="5">
        <v>383000000000</v>
      </c>
      <c r="M226" s="5">
        <v>291000000000</v>
      </c>
      <c r="N226" s="5">
        <v>350000000000</v>
      </c>
      <c r="O226" s="5">
        <v>402000000000</v>
      </c>
      <c r="P226" s="5">
        <v>399000000000</v>
      </c>
      <c r="Q226" s="5">
        <v>19000000000</v>
      </c>
      <c r="R226" s="5">
        <v>284000000000</v>
      </c>
      <c r="S226" s="5">
        <v>240000000000</v>
      </c>
      <c r="T226" s="5">
        <v>433000000000</v>
      </c>
      <c r="U226" s="5">
        <v>372000000000</v>
      </c>
      <c r="V226" s="5">
        <v>298000000000</v>
      </c>
      <c r="W226" s="5">
        <v>250000000000</v>
      </c>
      <c r="X226" s="5">
        <v>113000000000</v>
      </c>
      <c r="Y226" s="5">
        <v>32000000000</v>
      </c>
      <c r="Z226" s="5">
        <v>56000000000</v>
      </c>
    </row>
    <row r="227" spans="2:26" ht="15.5" x14ac:dyDescent="0.35">
      <c r="C227" t="s">
        <v>25</v>
      </c>
      <c r="I227" s="5">
        <v>279000000000</v>
      </c>
      <c r="J227" s="5">
        <v>356000000000</v>
      </c>
      <c r="K227" s="5">
        <v>418000000000</v>
      </c>
      <c r="L227" s="5">
        <v>432000000000</v>
      </c>
      <c r="M227" s="5">
        <v>518000000000</v>
      </c>
      <c r="N227" s="5">
        <v>556000000000</v>
      </c>
      <c r="O227" s="5">
        <v>561000000000</v>
      </c>
      <c r="P227" s="5">
        <v>789000000000</v>
      </c>
      <c r="Q227" s="5">
        <v>776000000000</v>
      </c>
      <c r="R227" s="5">
        <v>986000000000</v>
      </c>
      <c r="S227" s="5">
        <v>963000000000</v>
      </c>
      <c r="T227" s="5">
        <v>829000000000</v>
      </c>
      <c r="U227" s="5">
        <v>692000000000</v>
      </c>
      <c r="V227" s="5">
        <v>537000000000</v>
      </c>
      <c r="W227" s="5">
        <v>457000000000</v>
      </c>
      <c r="X227" s="5">
        <v>268000000000</v>
      </c>
      <c r="Y227" s="5">
        <v>250000000000</v>
      </c>
      <c r="Z227" s="5">
        <v>239000000000</v>
      </c>
    </row>
    <row r="228" spans="2:26" ht="15.5" x14ac:dyDescent="0.35">
      <c r="C228" t="s">
        <v>22</v>
      </c>
      <c r="I228" s="5">
        <v>278000000000</v>
      </c>
      <c r="J228" s="5">
        <v>354000000000</v>
      </c>
      <c r="K228" s="5">
        <v>417000000000</v>
      </c>
      <c r="L228" s="5">
        <v>429000000000</v>
      </c>
      <c r="M228" s="5">
        <v>516000000000</v>
      </c>
      <c r="N228" s="5">
        <v>553000000000</v>
      </c>
      <c r="O228" s="5">
        <v>553000000000</v>
      </c>
      <c r="P228" s="5">
        <v>779000000000</v>
      </c>
      <c r="Q228" s="5">
        <v>764000000000</v>
      </c>
      <c r="R228" s="5">
        <v>969000000000</v>
      </c>
      <c r="S228" s="5">
        <v>933000000000</v>
      </c>
      <c r="T228" s="5">
        <v>794000000000</v>
      </c>
      <c r="U228" s="5">
        <v>558000000000</v>
      </c>
      <c r="V228" s="5">
        <v>264000000000</v>
      </c>
      <c r="W228" s="5">
        <v>382000000000</v>
      </c>
      <c r="X228" s="5">
        <v>250000000000</v>
      </c>
      <c r="Y228" s="5">
        <v>241000000000</v>
      </c>
      <c r="Z228" s="5">
        <v>225000000000</v>
      </c>
    </row>
    <row r="229" spans="2:26" ht="15.5" x14ac:dyDescent="0.35">
      <c r="C229" t="s">
        <v>245</v>
      </c>
      <c r="I229" s="5">
        <v>-144000000000</v>
      </c>
      <c r="J229" s="5">
        <v>-145000000000</v>
      </c>
      <c r="K229" s="5">
        <v>-95000000000</v>
      </c>
      <c r="L229" s="5">
        <v>-110000000000</v>
      </c>
      <c r="M229" s="5">
        <v>-281000000000</v>
      </c>
      <c r="N229" s="5">
        <v>-379000000000</v>
      </c>
      <c r="O229" s="5">
        <v>-399000000000</v>
      </c>
      <c r="P229" s="5">
        <v>-651000000000</v>
      </c>
      <c r="Q229" s="5">
        <v>-1071000000000</v>
      </c>
      <c r="R229" s="5">
        <v>-695000000000</v>
      </c>
      <c r="S229" s="5">
        <v>-247000000000</v>
      </c>
      <c r="T229" s="5">
        <v>255000000000</v>
      </c>
      <c r="U229" s="5">
        <v>289000000000</v>
      </c>
      <c r="V229" s="5">
        <v>558000000000</v>
      </c>
      <c r="W229" s="5">
        <v>353000000000</v>
      </c>
      <c r="X229" s="5">
        <v>245000000000</v>
      </c>
      <c r="Y229" s="5">
        <v>59000000000</v>
      </c>
      <c r="Z229" s="5">
        <v>99000000000</v>
      </c>
    </row>
    <row r="230" spans="2:26" ht="15.5" x14ac:dyDescent="0.35">
      <c r="C230" t="s">
        <v>246</v>
      </c>
      <c r="I230" s="5">
        <v>-6000000000</v>
      </c>
      <c r="J230" s="5">
        <v>8000000000</v>
      </c>
      <c r="K230" s="5">
        <v>5000000000</v>
      </c>
      <c r="L230" s="5">
        <v>10000000000</v>
      </c>
      <c r="M230" s="5">
        <v>3000000000</v>
      </c>
      <c r="N230" s="5">
        <v>19000000000</v>
      </c>
      <c r="O230" s="5">
        <v>-18000000000</v>
      </c>
      <c r="P230" s="5">
        <v>-63000000000</v>
      </c>
      <c r="Q230" s="5">
        <v>-99000000000</v>
      </c>
      <c r="R230" s="5">
        <v>-81000000000</v>
      </c>
      <c r="S230" s="5">
        <v>253000000000</v>
      </c>
      <c r="T230" s="5">
        <v>22000000000</v>
      </c>
      <c r="U230" s="5">
        <v>35000000000</v>
      </c>
      <c r="V230" s="5">
        <v>48000000000</v>
      </c>
      <c r="W230" s="5">
        <v>-50000000000</v>
      </c>
      <c r="X230" s="5">
        <v>20000000000</v>
      </c>
      <c r="Y230" s="5">
        <v>-72000000000</v>
      </c>
      <c r="Z230" s="5">
        <v>65000000000</v>
      </c>
    </row>
    <row r="231" spans="2:26" ht="15.5" x14ac:dyDescent="0.35">
      <c r="C231" t="s">
        <v>247</v>
      </c>
      <c r="I231" s="5">
        <v>-5000000000</v>
      </c>
      <c r="J231" s="5">
        <v>-7000000000</v>
      </c>
      <c r="K231" s="5">
        <v>-6000000000</v>
      </c>
      <c r="L231" s="5">
        <v>-7000000000</v>
      </c>
      <c r="M231" s="5">
        <v>0</v>
      </c>
      <c r="N231" s="5">
        <v>-15000000000</v>
      </c>
      <c r="O231" s="5">
        <v>-22000000000</v>
      </c>
      <c r="P231" s="5">
        <v>-22000000000</v>
      </c>
      <c r="Q231" s="5">
        <v>-62000000000</v>
      </c>
      <c r="R231" s="5">
        <v>-42000000000</v>
      </c>
      <c r="S231" s="5">
        <v>-349000000000</v>
      </c>
      <c r="T231" s="5">
        <v>-476000000000</v>
      </c>
      <c r="U231" s="5">
        <v>-413000000000</v>
      </c>
      <c r="V231" s="5">
        <v>-290000000000</v>
      </c>
      <c r="W231" s="5">
        <v>-88000000000</v>
      </c>
      <c r="X231" s="5">
        <v>-57000000000</v>
      </c>
      <c r="Y231" s="5">
        <v>-21000000000</v>
      </c>
      <c r="Z231" s="5">
        <v>-9000000000</v>
      </c>
    </row>
    <row r="232" spans="2:26" ht="15.5" x14ac:dyDescent="0.35">
      <c r="C232" t="s">
        <v>14</v>
      </c>
      <c r="I232" s="5">
        <v>-11000000000</v>
      </c>
      <c r="J232" s="5">
        <v>1000000000</v>
      </c>
      <c r="K232" s="5">
        <v>-1000000000</v>
      </c>
      <c r="L232" s="5">
        <v>2000000000</v>
      </c>
      <c r="M232" s="5">
        <v>3000000000</v>
      </c>
      <c r="N232" s="5">
        <v>4000000000</v>
      </c>
      <c r="O232" s="5">
        <v>-41000000000</v>
      </c>
      <c r="P232" s="5">
        <v>-85000000000</v>
      </c>
      <c r="Q232" s="5">
        <v>-161000000000</v>
      </c>
      <c r="R232" s="5">
        <v>-123000000000</v>
      </c>
      <c r="S232" s="5">
        <v>-95000000000</v>
      </c>
      <c r="T232" s="5">
        <v>-454000000000</v>
      </c>
      <c r="U232" s="5">
        <v>-379000000000</v>
      </c>
      <c r="V232" s="5">
        <v>-243000000000</v>
      </c>
      <c r="W232" s="5">
        <v>-139000000000</v>
      </c>
      <c r="X232" s="5">
        <v>-37000000000</v>
      </c>
      <c r="Y232" s="5">
        <v>-93000000000</v>
      </c>
      <c r="Z232" s="5">
        <v>55000000000</v>
      </c>
    </row>
    <row r="233" spans="2:26" ht="15.5" x14ac:dyDescent="0.35">
      <c r="C233" t="s">
        <v>16</v>
      </c>
      <c r="I233" s="6">
        <v>-1.4</v>
      </c>
      <c r="J233" s="6">
        <v>0.11</v>
      </c>
      <c r="K233" s="6">
        <v>-0.18</v>
      </c>
      <c r="L233" s="6">
        <v>0.3</v>
      </c>
      <c r="M233" s="6">
        <v>0.38</v>
      </c>
      <c r="N233" s="6">
        <v>0.49</v>
      </c>
      <c r="O233" s="6">
        <v>-5.31</v>
      </c>
      <c r="P233" s="6">
        <v>-16.98</v>
      </c>
      <c r="Q233" s="6">
        <v>-35.21</v>
      </c>
      <c r="R233" s="6">
        <v>-26.86</v>
      </c>
      <c r="S233" s="6">
        <v>-20.83</v>
      </c>
      <c r="T233" s="6">
        <v>-99.26</v>
      </c>
      <c r="U233" s="6">
        <v>-91.03</v>
      </c>
      <c r="V233" s="6">
        <v>-58.36</v>
      </c>
      <c r="W233" s="6">
        <v>-217.07</v>
      </c>
      <c r="X233" s="6">
        <v>-57.14</v>
      </c>
      <c r="Y233" s="6">
        <v>-145.19999999999999</v>
      </c>
      <c r="Z233" s="6">
        <v>86.5</v>
      </c>
    </row>
    <row r="235" spans="2:26" ht="15.5" x14ac:dyDescent="0.35">
      <c r="B235" t="s">
        <v>248</v>
      </c>
      <c r="C235" t="s">
        <v>249</v>
      </c>
      <c r="D235" s="5">
        <v>35000000000</v>
      </c>
      <c r="E235" s="5">
        <v>41000000000</v>
      </c>
      <c r="F235" s="5">
        <v>12000000000</v>
      </c>
      <c r="G235" s="5">
        <v>18000000000</v>
      </c>
      <c r="H235" s="5">
        <v>141000000000</v>
      </c>
      <c r="I235" s="5">
        <v>70000000000</v>
      </c>
      <c r="J235" s="5">
        <v>9000000000</v>
      </c>
      <c r="K235" s="5">
        <v>12000000000</v>
      </c>
      <c r="L235" s="5">
        <v>78000000000</v>
      </c>
      <c r="M235" s="5">
        <v>127000000000</v>
      </c>
      <c r="N235" s="5">
        <v>-208000000000</v>
      </c>
      <c r="O235" s="5">
        <v>-54000000000</v>
      </c>
      <c r="P235" s="5">
        <v>-39000000000</v>
      </c>
      <c r="Q235" s="5">
        <v>-1058000000000</v>
      </c>
    </row>
    <row r="236" spans="2:26" ht="15.5" x14ac:dyDescent="0.35">
      <c r="C236" t="s">
        <v>250</v>
      </c>
      <c r="H236" s="5">
        <v>105000000000</v>
      </c>
      <c r="I236" s="5">
        <v>70000000000</v>
      </c>
      <c r="J236" s="5">
        <v>9000000000</v>
      </c>
      <c r="K236" s="5">
        <v>12000000000</v>
      </c>
      <c r="L236" s="5">
        <v>78000000000</v>
      </c>
      <c r="M236" s="5">
        <v>127000000000</v>
      </c>
      <c r="N236" s="5">
        <v>-208000000000</v>
      </c>
      <c r="O236" s="5">
        <v>-54000000000</v>
      </c>
      <c r="P236" s="5">
        <v>-39000000000</v>
      </c>
      <c r="Q236" s="5">
        <v>-1058000000000</v>
      </c>
    </row>
    <row r="237" spans="2:26" ht="15.5" x14ac:dyDescent="0.35">
      <c r="C237" t="s">
        <v>56</v>
      </c>
      <c r="D237" s="6">
        <v>4.5999999999999996</v>
      </c>
      <c r="E237" s="6">
        <v>5.31</v>
      </c>
      <c r="F237" s="6">
        <v>1.55</v>
      </c>
      <c r="G237" s="6">
        <v>2.31</v>
      </c>
      <c r="H237" s="6">
        <v>18.420000000000002</v>
      </c>
      <c r="I237" s="6">
        <v>9.2100000000000009</v>
      </c>
      <c r="J237" s="6">
        <v>1.1499999999999999</v>
      </c>
      <c r="K237" s="6">
        <v>1.53</v>
      </c>
      <c r="L237" s="6">
        <v>10.199999999999999</v>
      </c>
      <c r="M237" s="6">
        <v>16.62</v>
      </c>
      <c r="N237" s="6">
        <v>-27.22</v>
      </c>
      <c r="O237" s="6">
        <v>-7.07</v>
      </c>
      <c r="P237" s="6">
        <v>-5.05</v>
      </c>
      <c r="Q237" s="6">
        <v>-138.61000000000001</v>
      </c>
    </row>
    <row r="238" spans="2:26" ht="15.5" x14ac:dyDescent="0.35">
      <c r="C238" t="s">
        <v>251</v>
      </c>
      <c r="H238" s="6">
        <v>13.78</v>
      </c>
      <c r="I238" s="6">
        <v>9.2100000000000009</v>
      </c>
      <c r="J238" s="6">
        <v>1.1499999999999999</v>
      </c>
      <c r="K238" s="6">
        <v>1.53</v>
      </c>
      <c r="L238" s="6">
        <v>10.199999999999999</v>
      </c>
      <c r="M238" s="6">
        <v>16.62</v>
      </c>
      <c r="N238" s="6">
        <v>-27.22</v>
      </c>
      <c r="O238" s="6">
        <v>-7.07</v>
      </c>
      <c r="P238" s="6">
        <v>-5.05</v>
      </c>
      <c r="Q238" s="6">
        <v>-138.61000000000001</v>
      </c>
    </row>
    <row r="239" spans="2:26" ht="15.5" x14ac:dyDescent="0.35">
      <c r="C239" t="s">
        <v>252</v>
      </c>
      <c r="D239" s="5">
        <v>8000000000</v>
      </c>
      <c r="E239" s="5">
        <v>5000000000</v>
      </c>
      <c r="F239" s="5">
        <v>8000000000</v>
      </c>
      <c r="G239" s="5">
        <v>9000000000</v>
      </c>
      <c r="H239" s="5">
        <v>32000000000</v>
      </c>
      <c r="I239" s="5">
        <v>34000000000</v>
      </c>
      <c r="J239" s="5">
        <v>37000000000</v>
      </c>
      <c r="K239" s="5">
        <v>49000000000</v>
      </c>
      <c r="L239" s="5">
        <v>65000000000</v>
      </c>
      <c r="M239" s="5">
        <v>78000000000</v>
      </c>
      <c r="N239" s="5">
        <v>87000000000</v>
      </c>
      <c r="O239" s="5">
        <v>125000000000</v>
      </c>
      <c r="P239" s="5">
        <v>84000000000</v>
      </c>
      <c r="Q239" s="5">
        <v>225000000000</v>
      </c>
    </row>
    <row r="240" spans="2:26" ht="15.5" x14ac:dyDescent="0.35">
      <c r="C240" t="s">
        <v>253</v>
      </c>
      <c r="H240" s="5">
        <v>30000000000</v>
      </c>
      <c r="I240" s="5">
        <v>34000000000</v>
      </c>
      <c r="J240" s="5">
        <v>37000000000</v>
      </c>
      <c r="K240" s="5">
        <v>49000000000</v>
      </c>
      <c r="L240" s="5">
        <v>65000000000</v>
      </c>
      <c r="M240" s="5">
        <v>78000000000</v>
      </c>
      <c r="N240" s="5">
        <v>87000000000</v>
      </c>
      <c r="O240" s="5">
        <v>125000000000</v>
      </c>
      <c r="P240" s="5">
        <v>84000000000</v>
      </c>
      <c r="Q240" s="5">
        <v>225000000000</v>
      </c>
    </row>
    <row r="241" spans="3:9" ht="15.5" x14ac:dyDescent="0.35">
      <c r="C241" t="s">
        <v>254</v>
      </c>
      <c r="I241" s="6">
        <v>1.74</v>
      </c>
    </row>
    <row r="242" spans="3:9" ht="15.5" x14ac:dyDescent="0.35">
      <c r="C242" t="s">
        <v>255</v>
      </c>
      <c r="I242" s="6">
        <v>2.3199999999999998</v>
      </c>
    </row>
    <row r="243" spans="3:9" ht="15.5" x14ac:dyDescent="0.35">
      <c r="C243" t="s">
        <v>256</v>
      </c>
      <c r="I243" s="6">
        <v>7.49</v>
      </c>
    </row>
    <row r="244" spans="3:9" ht="15.5" x14ac:dyDescent="0.35">
      <c r="C244" t="s">
        <v>257</v>
      </c>
      <c r="I244" s="6">
        <v>0.43070000000000003</v>
      </c>
    </row>
    <row r="245" spans="3:9" ht="15.5" x14ac:dyDescent="0.35">
      <c r="C245" t="s">
        <v>258</v>
      </c>
      <c r="I245" s="6">
        <v>8.01</v>
      </c>
    </row>
    <row r="246" spans="3:9" ht="15.5" x14ac:dyDescent="0.35">
      <c r="C246" t="s">
        <v>259</v>
      </c>
      <c r="I246" s="6">
        <v>-1.2</v>
      </c>
    </row>
    <row r="247" spans="3:9" ht="15.5" x14ac:dyDescent="0.35">
      <c r="C247" t="s">
        <v>260</v>
      </c>
      <c r="I247" s="6">
        <v>-28.98</v>
      </c>
    </row>
    <row r="248" spans="3:9" ht="15.5" x14ac:dyDescent="0.35">
      <c r="C248" t="s">
        <v>261</v>
      </c>
      <c r="I248" s="6">
        <v>-19.43</v>
      </c>
    </row>
    <row r="249" spans="3:9" ht="15.5" x14ac:dyDescent="0.35">
      <c r="C249" t="s">
        <v>262</v>
      </c>
      <c r="I249" s="6">
        <v>5.76</v>
      </c>
    </row>
    <row r="250" spans="3:9" ht="15.5" x14ac:dyDescent="0.35">
      <c r="C250" t="s">
        <v>263</v>
      </c>
      <c r="I250" s="5">
        <v>4</v>
      </c>
    </row>
    <row r="251" spans="3:9" ht="15.5" x14ac:dyDescent="0.35">
      <c r="C251" t="s">
        <v>265</v>
      </c>
      <c r="I251" s="6">
        <v>-0.71</v>
      </c>
    </row>
    <row r="252" spans="3:9" ht="15.5" x14ac:dyDescent="0.35">
      <c r="C252" t="s">
        <v>266</v>
      </c>
      <c r="I252" s="6">
        <v>13.78</v>
      </c>
    </row>
    <row r="253" spans="3:9" ht="15.5" x14ac:dyDescent="0.35">
      <c r="C253" t="s">
        <v>267</v>
      </c>
      <c r="I253" s="6">
        <v>18.420000000000002</v>
      </c>
    </row>
    <row r="254" spans="3:9" ht="15.5" x14ac:dyDescent="0.35">
      <c r="C254" t="s">
        <v>268</v>
      </c>
      <c r="I254" s="6">
        <v>3.99</v>
      </c>
    </row>
    <row r="255" spans="3:9" ht="15.5" x14ac:dyDescent="0.35">
      <c r="C255" t="s">
        <v>269</v>
      </c>
      <c r="D255" s="6">
        <v>0.11</v>
      </c>
    </row>
    <row r="256" spans="3:9" ht="15.5" x14ac:dyDescent="0.35">
      <c r="C256" t="s">
        <v>270</v>
      </c>
      <c r="I256" s="6">
        <v>-26.72</v>
      </c>
    </row>
    <row r="257" spans="3:9" ht="15.5" x14ac:dyDescent="0.35">
      <c r="C257" t="s">
        <v>271</v>
      </c>
      <c r="I257" s="6">
        <v>-1.65</v>
      </c>
    </row>
    <row r="258" spans="3:9" ht="15.5" x14ac:dyDescent="0.35">
      <c r="C258" t="s">
        <v>272</v>
      </c>
      <c r="D258" s="6">
        <v>0.28000000000000003</v>
      </c>
    </row>
    <row r="259" spans="3:9" ht="15.5" x14ac:dyDescent="0.35">
      <c r="C259" t="s">
        <v>273</v>
      </c>
      <c r="D259" s="6">
        <v>0.13</v>
      </c>
    </row>
    <row r="260" spans="3:9" ht="15.5" x14ac:dyDescent="0.35">
      <c r="C260" t="s">
        <v>274</v>
      </c>
      <c r="D260" s="6">
        <v>-1.18</v>
      </c>
    </row>
    <row r="261" spans="3:9" ht="15.5" x14ac:dyDescent="0.35">
      <c r="C261" t="s">
        <v>275</v>
      </c>
      <c r="D261" s="6">
        <v>-1.05</v>
      </c>
    </row>
    <row r="262" spans="3:9" ht="15.5" x14ac:dyDescent="0.35">
      <c r="C262" t="s">
        <v>276</v>
      </c>
      <c r="D262" s="6">
        <v>-1.87</v>
      </c>
    </row>
    <row r="263" spans="3:9" ht="15.5" x14ac:dyDescent="0.35">
      <c r="C263" t="s">
        <v>277</v>
      </c>
      <c r="D263" s="6">
        <v>1.36</v>
      </c>
    </row>
    <row r="264" spans="3:9" ht="15.5" x14ac:dyDescent="0.35">
      <c r="C264" t="s">
        <v>278</v>
      </c>
      <c r="D264" s="6">
        <v>-0.87</v>
      </c>
    </row>
    <row r="265" spans="3:9" ht="15.5" x14ac:dyDescent="0.35">
      <c r="C265" t="s">
        <v>279</v>
      </c>
      <c r="I265" s="6">
        <v>32.07</v>
      </c>
    </row>
    <row r="266" spans="3:9" ht="15.5" x14ac:dyDescent="0.35">
      <c r="C266" t="s">
        <v>12</v>
      </c>
      <c r="D266" s="5">
        <v>-4000000000</v>
      </c>
    </row>
    <row r="267" spans="3:9" ht="15.5" x14ac:dyDescent="0.35">
      <c r="C267" t="s">
        <v>280</v>
      </c>
      <c r="I267" s="6">
        <v>-27.96</v>
      </c>
    </row>
    <row r="268" spans="3:9" ht="15.5" x14ac:dyDescent="0.35">
      <c r="C268" t="s">
        <v>281</v>
      </c>
      <c r="I268" s="6">
        <v>0.59130000000000005</v>
      </c>
    </row>
    <row r="269" spans="3:9" ht="15.5" x14ac:dyDescent="0.35">
      <c r="C269" t="s">
        <v>282</v>
      </c>
      <c r="I269" s="6">
        <v>-0.51590000000000003</v>
      </c>
    </row>
    <row r="270" spans="3:9" ht="15.5" x14ac:dyDescent="0.35">
      <c r="C270" t="s">
        <v>283</v>
      </c>
      <c r="I270" s="6">
        <v>7.5758000000000001</v>
      </c>
    </row>
    <row r="271" spans="3:9" ht="15.5" x14ac:dyDescent="0.35">
      <c r="C271" t="s">
        <v>284</v>
      </c>
      <c r="I271" s="6">
        <v>2.8129000000000004</v>
      </c>
    </row>
    <row r="272" spans="3:9" ht="15.5" x14ac:dyDescent="0.35">
      <c r="C272" t="s">
        <v>285</v>
      </c>
      <c r="D272" s="6">
        <v>58.06</v>
      </c>
    </row>
    <row r="273" spans="3:9" ht="15.5" x14ac:dyDescent="0.35">
      <c r="C273" t="s">
        <v>286</v>
      </c>
      <c r="D273" s="6">
        <v>1099.04</v>
      </c>
    </row>
    <row r="274" spans="3:9" ht="15.5" x14ac:dyDescent="0.35">
      <c r="C274" t="s">
        <v>287</v>
      </c>
      <c r="D274" s="6">
        <v>248.81</v>
      </c>
    </row>
    <row r="275" spans="3:9" ht="15.5" x14ac:dyDescent="0.35">
      <c r="C275" t="s">
        <v>288</v>
      </c>
      <c r="D275" s="6">
        <v>908.29</v>
      </c>
    </row>
    <row r="276" spans="3:9" ht="15.5" x14ac:dyDescent="0.35">
      <c r="C276" t="s">
        <v>289</v>
      </c>
      <c r="D276" s="6">
        <v>1.57</v>
      </c>
    </row>
    <row r="277" spans="3:9" ht="15.5" x14ac:dyDescent="0.35">
      <c r="C277" t="s">
        <v>290</v>
      </c>
      <c r="I277" s="6">
        <v>0.17</v>
      </c>
    </row>
    <row r="278" spans="3:9" ht="15.5" x14ac:dyDescent="0.35">
      <c r="C278" t="s">
        <v>291</v>
      </c>
      <c r="I278" s="6">
        <v>0.28000000000000003</v>
      </c>
    </row>
    <row r="279" spans="3:9" ht="15.5" x14ac:dyDescent="0.35">
      <c r="C279" t="s">
        <v>52</v>
      </c>
      <c r="I279" s="5">
        <v>244000000000</v>
      </c>
    </row>
    <row r="280" spans="3:9" ht="15.5" x14ac:dyDescent="0.35">
      <c r="C280" t="s">
        <v>292</v>
      </c>
      <c r="I280" s="5">
        <v>484000000000</v>
      </c>
    </row>
    <row r="281" spans="3:9" ht="15.5" x14ac:dyDescent="0.35">
      <c r="C281" t="s">
        <v>293</v>
      </c>
      <c r="I281" s="5">
        <v>7630000000</v>
      </c>
    </row>
    <row r="282" spans="3:9" ht="15.5" x14ac:dyDescent="0.35">
      <c r="C282" t="s">
        <v>294</v>
      </c>
      <c r="I282" s="6">
        <v>0.20879999999999999</v>
      </c>
    </row>
    <row r="283" spans="3:9" ht="15.5" x14ac:dyDescent="0.35">
      <c r="C283" t="s">
        <v>295</v>
      </c>
      <c r="D283" s="6">
        <v>0.77910000000000001</v>
      </c>
    </row>
    <row r="284" spans="3:9" ht="15.5" x14ac:dyDescent="0.35">
      <c r="C284" t="s">
        <v>296</v>
      </c>
      <c r="D284" s="6">
        <v>4.4386999999999999</v>
      </c>
    </row>
    <row r="285" spans="3:9" ht="15.5" x14ac:dyDescent="0.35">
      <c r="C285" t="s">
        <v>297</v>
      </c>
      <c r="D285" s="6">
        <v>4.4366000000000003</v>
      </c>
    </row>
    <row r="286" spans="3:9" ht="15.5" x14ac:dyDescent="0.35">
      <c r="C286" t="s">
        <v>298</v>
      </c>
      <c r="D286" s="6">
        <v>-0.29089999999999999</v>
      </c>
    </row>
    <row r="287" spans="3:9" ht="15.5" x14ac:dyDescent="0.35">
      <c r="C287" t="s">
        <v>299</v>
      </c>
      <c r="D287" s="6">
        <v>-0.20269999999999999</v>
      </c>
    </row>
    <row r="288" spans="3:9" ht="15.5" x14ac:dyDescent="0.35">
      <c r="C288" t="s">
        <v>300</v>
      </c>
      <c r="D288" s="6">
        <v>164.57849999999999</v>
      </c>
    </row>
    <row r="289" spans="3:9" ht="15.5" x14ac:dyDescent="0.35">
      <c r="C289" t="s">
        <v>365</v>
      </c>
      <c r="I289" s="5">
        <v>2</v>
      </c>
    </row>
    <row r="290" spans="3:9" ht="15.5" x14ac:dyDescent="0.35">
      <c r="C290" t="s">
        <v>366</v>
      </c>
      <c r="I290" t="s">
        <v>2875</v>
      </c>
    </row>
    <row r="291" spans="3:9" ht="15.5" x14ac:dyDescent="0.35">
      <c r="C291" t="s">
        <v>301</v>
      </c>
      <c r="I291" s="5">
        <v>6</v>
      </c>
    </row>
    <row r="292" spans="3:9" ht="15.5" x14ac:dyDescent="0.35">
      <c r="C292" t="s">
        <v>302</v>
      </c>
      <c r="I292" s="6">
        <v>0.88</v>
      </c>
    </row>
    <row r="293" spans="3:9" ht="15.5" x14ac:dyDescent="0.35">
      <c r="C293" t="s">
        <v>303</v>
      </c>
      <c r="I293" s="6">
        <v>0.25</v>
      </c>
    </row>
    <row r="294" spans="3:9" ht="15.5" x14ac:dyDescent="0.35">
      <c r="C294" t="s">
        <v>304</v>
      </c>
      <c r="I294" s="6">
        <v>0.98</v>
      </c>
    </row>
    <row r="295" spans="3:9" ht="15.5" x14ac:dyDescent="0.35">
      <c r="C295" t="s">
        <v>305</v>
      </c>
      <c r="I295" s="6">
        <v>0.99</v>
      </c>
    </row>
    <row r="296" spans="3:9" ht="15.5" x14ac:dyDescent="0.35">
      <c r="C296" t="s">
        <v>306</v>
      </c>
      <c r="I296" s="6">
        <v>0.16</v>
      </c>
    </row>
    <row r="297" spans="3:9" ht="15.5" x14ac:dyDescent="0.35">
      <c r="C297" t="s">
        <v>307</v>
      </c>
      <c r="I297" s="5">
        <v>0</v>
      </c>
    </row>
    <row r="298" spans="3:9" ht="15.5" x14ac:dyDescent="0.35">
      <c r="C298" t="s">
        <v>308</v>
      </c>
      <c r="I298" s="6">
        <v>0.12</v>
      </c>
    </row>
    <row r="299" spans="3:9" ht="15.5" x14ac:dyDescent="0.35">
      <c r="C299" t="s">
        <v>309</v>
      </c>
      <c r="I299" s="5">
        <v>30000000000</v>
      </c>
    </row>
    <row r="300" spans="3:9" ht="15.5" x14ac:dyDescent="0.35">
      <c r="C300" t="s">
        <v>310</v>
      </c>
      <c r="I300" s="5">
        <v>24000000000</v>
      </c>
    </row>
    <row r="301" spans="3:9" ht="15.5" x14ac:dyDescent="0.35">
      <c r="C301" t="s">
        <v>311</v>
      </c>
      <c r="I301" s="5">
        <v>118000000000</v>
      </c>
    </row>
    <row r="302" spans="3:9" ht="15.5" x14ac:dyDescent="0.35">
      <c r="C302" t="s">
        <v>312</v>
      </c>
      <c r="I302" s="5">
        <v>105000000000</v>
      </c>
    </row>
    <row r="303" spans="3:9" ht="15.5" x14ac:dyDescent="0.35">
      <c r="C303" t="s">
        <v>313</v>
      </c>
      <c r="D303" s="5">
        <v>1000000000</v>
      </c>
    </row>
    <row r="304" spans="3:9" ht="15.5" x14ac:dyDescent="0.35">
      <c r="C304" t="s">
        <v>314</v>
      </c>
      <c r="D304" s="5">
        <v>178000000000</v>
      </c>
    </row>
    <row r="305" spans="3:9" ht="15.5" x14ac:dyDescent="0.35">
      <c r="C305" t="s">
        <v>315</v>
      </c>
      <c r="D305" s="5">
        <v>382000000000</v>
      </c>
    </row>
    <row r="306" spans="3:9" ht="15.5" x14ac:dyDescent="0.35">
      <c r="C306" t="s">
        <v>233</v>
      </c>
      <c r="D306" s="5">
        <v>-105000000000</v>
      </c>
    </row>
    <row r="307" spans="3:9" ht="15.5" x14ac:dyDescent="0.35">
      <c r="C307" t="s">
        <v>232</v>
      </c>
      <c r="I307" s="5">
        <v>-204000000000</v>
      </c>
    </row>
    <row r="308" spans="3:9" ht="15.5" x14ac:dyDescent="0.35">
      <c r="C308" t="s">
        <v>231</v>
      </c>
      <c r="D308" s="5">
        <v>214000000000</v>
      </c>
    </row>
    <row r="309" spans="3:9" ht="15.5" x14ac:dyDescent="0.35">
      <c r="C309" t="s">
        <v>230</v>
      </c>
      <c r="D309" s="5">
        <v>28000000000</v>
      </c>
    </row>
    <row r="310" spans="3:9" ht="15.5" x14ac:dyDescent="0.35">
      <c r="C310" t="s">
        <v>23</v>
      </c>
      <c r="D310" s="5">
        <v>241000000000</v>
      </c>
    </row>
    <row r="311" spans="3:9" ht="15.5" x14ac:dyDescent="0.35">
      <c r="C311" t="s">
        <v>20</v>
      </c>
      <c r="D311" s="5">
        <v>240000000000</v>
      </c>
    </row>
    <row r="312" spans="3:9" ht="15.5" x14ac:dyDescent="0.35">
      <c r="C312" t="s">
        <v>316</v>
      </c>
      <c r="I312" s="5">
        <v>-204000000000</v>
      </c>
    </row>
    <row r="313" spans="3:9" ht="15.5" x14ac:dyDescent="0.35">
      <c r="C313" t="s">
        <v>317</v>
      </c>
      <c r="I313" s="5">
        <v>-8000000000</v>
      </c>
    </row>
    <row r="314" spans="3:9" ht="15.5" x14ac:dyDescent="0.35">
      <c r="C314" t="s">
        <v>318</v>
      </c>
      <c r="I314" s="5">
        <v>73000000000</v>
      </c>
    </row>
    <row r="315" spans="3:9" ht="15.5" x14ac:dyDescent="0.35">
      <c r="C315" t="s">
        <v>319</v>
      </c>
      <c r="I315" s="5">
        <v>-48000000000</v>
      </c>
    </row>
    <row r="316" spans="3:9" ht="15.5" x14ac:dyDescent="0.35">
      <c r="C316" t="s">
        <v>320</v>
      </c>
      <c r="I316" s="5">
        <v>-4000000000</v>
      </c>
    </row>
    <row r="317" spans="3:9" ht="15.5" x14ac:dyDescent="0.35">
      <c r="C317" t="s">
        <v>321</v>
      </c>
      <c r="I317" s="5">
        <v>-13000000000</v>
      </c>
    </row>
  </sheetData>
  <pageMargins left="0.7" right="0.7" top="0.75" bottom="0.75" header="0.3" footer="0.3"/>
  <ignoredErrors>
    <ignoredError sqref="A1:Z318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Z3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2876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2877</v>
      </c>
      <c r="D2" s="2" vm="784">
        <f ca="1">IFERROR(_xlfn.STOCKHISTORY("XIDX:" &amp; $C$1, D3, , 0, 0, 1), "Libur")</f>
        <v>1750</v>
      </c>
      <c r="H2" s="2" vm="784">
        <f ca="1">IFERROR(INDEX(D2:G2,COUNT(D2:G2)),"")</f>
        <v>1750</v>
      </c>
      <c r="I2" s="2" vm="785">
        <f t="shared" ref="I2:Z2" ca="1" si="0">IFERROR(_xlfn.STOCKHISTORY("XIDX:" &amp; $C$1, I1, , 0, 0, 1), "Libur")</f>
        <v>1345</v>
      </c>
      <c r="J2" s="2" vm="786">
        <f t="shared" ca="1" si="0"/>
        <v>1100</v>
      </c>
      <c r="K2" s="2" vm="98">
        <f t="shared" ca="1" si="0"/>
        <v>1155</v>
      </c>
      <c r="L2" s="2" vm="590">
        <f t="shared" ca="1" si="0"/>
        <v>1015</v>
      </c>
      <c r="M2" s="2" vm="56">
        <f t="shared" ca="1" si="0"/>
        <v>466</v>
      </c>
      <c r="N2" s="2" vm="257">
        <f t="shared" ca="1" si="0"/>
        <v>590</v>
      </c>
      <c r="O2" s="2" vm="565">
        <f t="shared" ca="1" si="0"/>
        <v>865</v>
      </c>
      <c r="P2" s="2" vm="787">
        <f t="shared" ca="1" si="0"/>
        <v>685</v>
      </c>
      <c r="Q2" s="2" vm="710">
        <f t="shared" ca="1" si="0"/>
        <v>890</v>
      </c>
      <c r="R2" s="2" vm="788">
        <f t="shared" ca="1" si="0"/>
        <v>297</v>
      </c>
      <c r="S2" s="2" vm="789">
        <f t="shared" ca="1" si="0"/>
        <v>178.875</v>
      </c>
      <c r="T2" s="2" vm="723">
        <f t="shared" ca="1" si="0"/>
        <v>855</v>
      </c>
      <c r="U2" s="2" vm="790">
        <f t="shared" ca="1" si="0"/>
        <v>472.5</v>
      </c>
      <c r="V2" s="2" vm="791">
        <f t="shared" ca="1" si="0"/>
        <v>366.75</v>
      </c>
      <c r="W2" s="2" vm="792">
        <f t="shared" ca="1" si="0"/>
        <v>545.625</v>
      </c>
      <c r="X2" s="2" vm="793">
        <f t="shared" ca="1" si="0"/>
        <v>759.375</v>
      </c>
      <c r="Y2" s="2" vm="794">
        <f t="shared" ca="1" si="0"/>
        <v>551.25</v>
      </c>
      <c r="Z2" s="2" vm="795">
        <f t="shared" ca="1" si="0"/>
        <v>420.75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668309873</v>
      </c>
      <c r="H4" s="2">
        <f>IFERROR(SUM(D4:G4)*(4/MAX(1,COUNT(D4:G4))),"")</f>
        <v>2673239492</v>
      </c>
      <c r="I4" s="2">
        <f t="shared" ref="I4:Z4" si="1">IFERROR(INDEX(I51:I500,MATCH($C$4,$C$51:$C$500,0)),"")</f>
        <v>2395035969</v>
      </c>
      <c r="J4" s="2">
        <f t="shared" si="1"/>
        <v>2399190555</v>
      </c>
      <c r="K4" s="2">
        <f t="shared" si="1"/>
        <v>2249337578</v>
      </c>
      <c r="L4" s="2">
        <f t="shared" si="1"/>
        <v>2312227602</v>
      </c>
      <c r="M4" s="2">
        <f t="shared" si="1"/>
        <v>1323241584</v>
      </c>
      <c r="N4" s="2">
        <f t="shared" si="1"/>
        <v>1093274485</v>
      </c>
      <c r="O4" s="2">
        <f t="shared" si="1"/>
        <v>1438290853</v>
      </c>
      <c r="P4" s="2">
        <f t="shared" si="1"/>
        <v>1218251548</v>
      </c>
      <c r="Q4" s="2">
        <f t="shared" si="1"/>
        <v>925642880</v>
      </c>
      <c r="R4" s="2">
        <f t="shared" si="1"/>
        <v>600351828</v>
      </c>
      <c r="S4" s="2">
        <f t="shared" si="1"/>
        <v>628479277</v>
      </c>
      <c r="T4" s="2">
        <f t="shared" si="1"/>
        <v>750730519</v>
      </c>
      <c r="U4" s="2">
        <f t="shared" si="1"/>
        <v>888947406</v>
      </c>
      <c r="V4" s="2">
        <f t="shared" si="1"/>
        <v>909049493</v>
      </c>
      <c r="W4" s="2">
        <f t="shared" si="1"/>
        <v>1143294528</v>
      </c>
      <c r="X4" s="2">
        <f t="shared" si="1"/>
        <v>929853450</v>
      </c>
      <c r="Y4" s="2">
        <f t="shared" si="1"/>
        <v>667801378</v>
      </c>
      <c r="Z4" s="2">
        <f t="shared" si="1"/>
        <v>1283818230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42699908</v>
      </c>
      <c r="H5" s="2">
        <f>IFERROR(SUM(D5:G5)*(4/MAX(1,COUNT(D5:G5))),"")</f>
        <v>170799632</v>
      </c>
      <c r="I5" s="2">
        <f t="shared" ref="I5:Z5" si="2">IFERROR(INDEX(I51:I500,MATCH($C$5,$C$51:$C$500,0)),"")</f>
        <v>114292606</v>
      </c>
      <c r="J5" s="2">
        <f t="shared" si="2"/>
        <v>358412164</v>
      </c>
      <c r="K5" s="2">
        <f t="shared" si="2"/>
        <v>330377628</v>
      </c>
      <c r="L5" s="2">
        <f t="shared" si="2"/>
        <v>541274098</v>
      </c>
      <c r="M5" s="2">
        <f t="shared" si="2"/>
        <v>69417308</v>
      </c>
      <c r="N5" s="2">
        <f t="shared" si="2"/>
        <v>-225107758</v>
      </c>
      <c r="O5" s="2">
        <f t="shared" si="2"/>
        <v>-24937015</v>
      </c>
      <c r="P5" s="2">
        <f t="shared" si="2"/>
        <v>-44858148</v>
      </c>
      <c r="Q5" s="2">
        <f t="shared" si="2"/>
        <v>184539368</v>
      </c>
      <c r="R5" s="2">
        <f t="shared" si="2"/>
        <v>192669491</v>
      </c>
      <c r="S5" s="2">
        <f t="shared" si="2"/>
        <v>-183777032</v>
      </c>
      <c r="T5" s="2">
        <f t="shared" si="2"/>
        <v>30592635</v>
      </c>
      <c r="U5" s="2">
        <f t="shared" si="2"/>
        <v>-26915285</v>
      </c>
      <c r="V5" s="2">
        <f t="shared" si="2"/>
        <v>-172251</v>
      </c>
      <c r="W5" s="2">
        <f t="shared" si="2"/>
        <v>81398644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2406290027</v>
      </c>
      <c r="H6" s="2">
        <f>IFERROR(INDEX(D6:G6,COUNT(D6:G6)),"")</f>
        <v>2406290027</v>
      </c>
      <c r="I6" s="2">
        <f t="shared" ref="I6:Z6" si="3">IFERROR(INDEX(I51:I500,MATCH($C$6,$C$51:$C$500,0)),"")</f>
        <v>2360111506</v>
      </c>
      <c r="J6" s="2">
        <f t="shared" si="3"/>
        <v>2351031569</v>
      </c>
      <c r="K6" s="2">
        <f t="shared" si="3"/>
        <v>2027595992</v>
      </c>
      <c r="L6" s="2">
        <f t="shared" si="3"/>
        <v>1747519325</v>
      </c>
      <c r="M6" s="2">
        <f t="shared" si="3"/>
        <v>1229336461</v>
      </c>
      <c r="N6" s="2">
        <f t="shared" si="3"/>
        <v>1213384963</v>
      </c>
      <c r="O6" s="2">
        <f t="shared" si="3"/>
        <v>1356246297</v>
      </c>
      <c r="P6" s="2">
        <f t="shared" si="3"/>
        <v>1387261307</v>
      </c>
      <c r="Q6" s="2">
        <f t="shared" si="3"/>
        <v>1402672048</v>
      </c>
      <c r="R6" s="2">
        <f t="shared" si="3"/>
        <v>890508856</v>
      </c>
      <c r="S6" s="2">
        <f t="shared" si="3"/>
        <v>701593859</v>
      </c>
      <c r="T6" s="2">
        <f t="shared" si="3"/>
        <v>920318758</v>
      </c>
      <c r="U6" s="2">
        <f t="shared" si="3"/>
        <v>896756415</v>
      </c>
      <c r="V6" s="2">
        <f t="shared" si="3"/>
        <v>843224185</v>
      </c>
      <c r="W6" s="2">
        <f t="shared" si="3"/>
        <v>855346967</v>
      </c>
      <c r="X6" s="2">
        <f t="shared" si="3"/>
        <v>814830428</v>
      </c>
      <c r="Y6" s="2">
        <f t="shared" si="3"/>
        <v>727647847</v>
      </c>
      <c r="Z6" s="2">
        <f t="shared" si="3"/>
        <v>745325141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25.14</v>
      </c>
      <c r="H7" s="3">
        <f>IFERROR(INDEX(D7:G7,COUNT(D7:G7)),"")</f>
        <v>25.14</v>
      </c>
      <c r="I7" s="3">
        <f t="shared" ref="I7:Z7" si="4">IFERROR(INDEX(I51:I500,MATCH($C$7,$C$51:$C$500,0))/1000000000,"")</f>
        <v>25.14</v>
      </c>
      <c r="J7" s="3">
        <f t="shared" si="4"/>
        <v>25.14</v>
      </c>
      <c r="K7" s="3">
        <f t="shared" si="4"/>
        <v>25.14</v>
      </c>
      <c r="L7" s="3">
        <f t="shared" si="4"/>
        <v>25.14</v>
      </c>
      <c r="M7" s="3">
        <f t="shared" si="4"/>
        <v>25.14</v>
      </c>
      <c r="N7" s="3">
        <f t="shared" si="4"/>
        <v>25.14</v>
      </c>
      <c r="O7" s="3">
        <f t="shared" si="4"/>
        <v>17.920000000000002</v>
      </c>
      <c r="P7" s="3">
        <f t="shared" si="4"/>
        <v>17.829999999999998</v>
      </c>
      <c r="Q7" s="3">
        <f t="shared" si="4"/>
        <v>17.73</v>
      </c>
      <c r="R7" s="3">
        <f t="shared" si="4"/>
        <v>3.33</v>
      </c>
      <c r="S7" s="3">
        <f t="shared" si="4"/>
        <v>3.33</v>
      </c>
      <c r="T7" s="3">
        <f t="shared" si="4"/>
        <v>3.33</v>
      </c>
      <c r="U7" s="3">
        <f t="shared" si="4"/>
        <v>3.33</v>
      </c>
      <c r="V7" s="3">
        <f t="shared" si="4"/>
        <v>3.33</v>
      </c>
      <c r="W7" s="3">
        <f t="shared" si="4"/>
        <v>3.33</v>
      </c>
      <c r="X7" s="3">
        <f t="shared" si="4"/>
        <v>3.33</v>
      </c>
      <c r="Y7" s="3">
        <f t="shared" si="4"/>
        <v>3.33</v>
      </c>
      <c r="Z7" s="3">
        <f t="shared" si="4"/>
        <v>3.33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3138000000000</v>
      </c>
      <c r="H8" s="2">
        <f>IFERROR(INDEX(D8:G8,COUNT(D8:G8)),"")</f>
        <v>3138000000000</v>
      </c>
      <c r="I8" s="2">
        <f t="shared" ref="I8:Z8" si="5">IFERROR(INDEX(I51:I500,MATCH($C$8,$C$51:$C$500,0)),"")</f>
        <v>6588000000000</v>
      </c>
      <c r="J8" s="2">
        <f t="shared" si="5"/>
        <v>13569000000000</v>
      </c>
      <c r="K8" s="2">
        <f t="shared" si="5"/>
        <v>6530000000000</v>
      </c>
      <c r="L8" s="2">
        <f t="shared" si="5"/>
        <v>13220000000000</v>
      </c>
      <c r="M8" s="2">
        <f t="shared" si="5"/>
        <v>5023000000000</v>
      </c>
      <c r="N8" s="2">
        <f t="shared" si="5"/>
        <v>3767000000000</v>
      </c>
      <c r="O8" s="2">
        <f t="shared" si="5"/>
        <v>2998000000000</v>
      </c>
      <c r="P8" s="2">
        <f t="shared" si="5"/>
        <v>1683000000000</v>
      </c>
      <c r="Q8" s="2">
        <f t="shared" si="5"/>
        <v>3065000000000</v>
      </c>
      <c r="R8" s="2">
        <f t="shared" si="5"/>
        <v>-586000000000</v>
      </c>
      <c r="S8" s="2">
        <f t="shared" si="5"/>
        <v>60000000000</v>
      </c>
      <c r="T8" s="2">
        <f t="shared" si="5"/>
        <v>-302000000000</v>
      </c>
      <c r="U8" s="2">
        <f t="shared" si="5"/>
        <v>416000000000</v>
      </c>
      <c r="V8" s="2">
        <f t="shared" si="5"/>
        <v>-317000000000</v>
      </c>
      <c r="W8" s="2">
        <f t="shared" si="5"/>
        <v>-134000000000</v>
      </c>
      <c r="X8" s="2">
        <f t="shared" si="5"/>
        <v>-1134000000000</v>
      </c>
      <c r="Y8" s="2">
        <f t="shared" si="5"/>
        <v>-1397000000000</v>
      </c>
      <c r="Z8" s="2">
        <f t="shared" si="5"/>
        <v>1420000000000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124.83</v>
      </c>
      <c r="H9" s="3">
        <f>IFERROR(INDEX(D9:G9,COUNT(D9:G9)),"")</f>
        <v>124.83</v>
      </c>
      <c r="I9" s="3">
        <f t="shared" ref="I9:Z9" si="6">IFERROR(INDEX(I51:I500,MATCH($C$9,$C$51:$C$500,0)),"")</f>
        <v>262.11</v>
      </c>
      <c r="J9" s="3">
        <f t="shared" si="6"/>
        <v>539.82000000000005</v>
      </c>
      <c r="K9" s="3">
        <f t="shared" si="6"/>
        <v>259.77</v>
      </c>
      <c r="L9" s="3">
        <f t="shared" si="6"/>
        <v>525.95000000000005</v>
      </c>
      <c r="M9" s="3">
        <f t="shared" si="6"/>
        <v>199.84</v>
      </c>
      <c r="N9" s="3">
        <f t="shared" si="6"/>
        <v>149.87</v>
      </c>
      <c r="O9" s="3">
        <f t="shared" si="6"/>
        <v>167.36</v>
      </c>
      <c r="P9" s="3">
        <f t="shared" si="6"/>
        <v>94.37</v>
      </c>
      <c r="Q9" s="3">
        <f t="shared" si="6"/>
        <v>172.91</v>
      </c>
      <c r="R9" s="3">
        <f t="shared" si="6"/>
        <v>-175.99</v>
      </c>
      <c r="S9" s="3">
        <f t="shared" si="6"/>
        <v>17.88</v>
      </c>
      <c r="T9" s="3">
        <f t="shared" si="6"/>
        <v>-90.71</v>
      </c>
      <c r="U9" s="3">
        <f t="shared" si="6"/>
        <v>124.71</v>
      </c>
      <c r="V9" s="3">
        <f t="shared" si="6"/>
        <v>-95.25</v>
      </c>
      <c r="W9" s="3">
        <f t="shared" si="6"/>
        <v>-40.33</v>
      </c>
      <c r="X9" s="3">
        <f t="shared" si="6"/>
        <v>-340.17</v>
      </c>
      <c r="Y9" s="3">
        <f t="shared" si="6"/>
        <v>-419.27</v>
      </c>
      <c r="Z9" s="3">
        <f t="shared" si="6"/>
        <v>425.98</v>
      </c>
    </row>
    <row r="10" spans="1:26" ht="15.5" x14ac:dyDescent="0.35">
      <c r="C10" t="s">
        <v>17</v>
      </c>
      <c r="D10" s="3">
        <f ca="1">IFERROR(IF(D9=0,"",D2/D9),"")</f>
        <v>14.019065929664343</v>
      </c>
      <c r="I10" s="3">
        <f t="shared" ref="I10:Z10" ca="1" si="7">IFERROR(IF(I9=0,"",I2/I9),"")</f>
        <v>5.1314333676700619</v>
      </c>
      <c r="J10" s="3">
        <f t="shared" ca="1" si="7"/>
        <v>2.0377162757956353</v>
      </c>
      <c r="K10" s="3">
        <f t="shared" ca="1" si="7"/>
        <v>4.4462409054163299</v>
      </c>
      <c r="L10" s="3">
        <f t="shared" ca="1" si="7"/>
        <v>1.9298412396615645</v>
      </c>
      <c r="M10" s="3">
        <f t="shared" ca="1" si="7"/>
        <v>2.3318654923939151</v>
      </c>
      <c r="N10" s="3">
        <f t="shared" ca="1" si="7"/>
        <v>3.9367451791552677</v>
      </c>
      <c r="O10" s="3">
        <f t="shared" ca="1" si="7"/>
        <v>5.1684990439770546</v>
      </c>
      <c r="P10" s="3">
        <f t="shared" ca="1" si="7"/>
        <v>7.2586627106071839</v>
      </c>
      <c r="Q10" s="3">
        <f t="shared" ca="1" si="7"/>
        <v>5.1471863975478573</v>
      </c>
      <c r="R10" s="3">
        <f t="shared" ca="1" si="7"/>
        <v>-1.6875958861298936</v>
      </c>
      <c r="S10" s="3">
        <f t="shared" ca="1" si="7"/>
        <v>10.004194630872483</v>
      </c>
      <c r="T10" s="3">
        <f t="shared" ca="1" si="7"/>
        <v>-9.4256421563223469</v>
      </c>
      <c r="U10" s="3">
        <f t="shared" ca="1" si="7"/>
        <v>3.7887899927832573</v>
      </c>
      <c r="V10" s="3">
        <f t="shared" ca="1" si="7"/>
        <v>-3.8503937007874014</v>
      </c>
      <c r="W10" s="3">
        <f t="shared" ca="1" si="7"/>
        <v>-13.529010662038186</v>
      </c>
      <c r="X10" s="3">
        <f t="shared" ca="1" si="7"/>
        <v>-2.2323397124966928</v>
      </c>
      <c r="Y10" s="3">
        <f t="shared" ca="1" si="7"/>
        <v>-1.3147852219333604</v>
      </c>
      <c r="Z10" s="3">
        <f t="shared" ca="1" si="7"/>
        <v>0.98772242828301793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533900452</v>
      </c>
      <c r="H11" s="2">
        <f>IFERROR(INDEX(D11:G11,COUNT(D11:G11)),"")</f>
        <v>533900452</v>
      </c>
      <c r="I11" s="2">
        <f t="shared" ref="I11:Z11" si="8">IFERROR(INDEX(I51:I500,MATCH($C$11,$C$51:$C$500,0)),"")</f>
        <v>569106521</v>
      </c>
      <c r="J11" s="2">
        <f t="shared" si="8"/>
        <v>637024448</v>
      </c>
      <c r="K11" s="2">
        <f t="shared" si="8"/>
        <v>353948953</v>
      </c>
      <c r="L11" s="2">
        <f t="shared" si="8"/>
        <v>599998594</v>
      </c>
      <c r="M11" s="2">
        <f t="shared" si="8"/>
        <v>480984828</v>
      </c>
      <c r="N11" s="2">
        <f t="shared" si="8"/>
        <v>296476749</v>
      </c>
      <c r="O11" s="2">
        <f t="shared" si="8"/>
        <v>456216294</v>
      </c>
      <c r="P11" s="2">
        <f t="shared" si="8"/>
        <v>418052511</v>
      </c>
      <c r="Q11" s="2">
        <f t="shared" si="8"/>
        <v>489040578</v>
      </c>
      <c r="R11" s="2">
        <f t="shared" si="8"/>
        <v>164560884</v>
      </c>
      <c r="S11" s="2">
        <f t="shared" si="8"/>
        <v>463175233</v>
      </c>
      <c r="T11" s="2">
        <f t="shared" si="8"/>
        <v>206639912</v>
      </c>
      <c r="U11" s="2">
        <f t="shared" si="8"/>
        <v>263973998</v>
      </c>
      <c r="V11" s="2">
        <f t="shared" si="8"/>
        <v>523651774</v>
      </c>
      <c r="W11" s="2">
        <f t="shared" si="8"/>
        <v>703951167</v>
      </c>
      <c r="X11" s="2">
        <f t="shared" si="8"/>
        <v>178859393</v>
      </c>
      <c r="Y11" s="2">
        <f t="shared" si="8"/>
        <v>253025979</v>
      </c>
      <c r="Z11" s="2">
        <f t="shared" si="8"/>
        <v>348549807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52232000000000</v>
      </c>
      <c r="H12" s="2">
        <f>IFERROR(INDEX(D12:G12,COUNT(D12:G12)),"")</f>
        <v>52232000000000</v>
      </c>
      <c r="I12" s="2">
        <f t="shared" ref="I12:Z12" si="9">IFERROR(INDEX(I51:I500,MATCH($C$12,$C$51:$C$500,0)),"")</f>
        <v>52329000000000</v>
      </c>
      <c r="J12" s="2">
        <f t="shared" si="9"/>
        <v>43728000000000</v>
      </c>
      <c r="K12" s="2">
        <f t="shared" si="9"/>
        <v>45711000000000</v>
      </c>
      <c r="L12" s="2">
        <f t="shared" si="9"/>
        <v>40196000000000</v>
      </c>
      <c r="M12" s="2">
        <f t="shared" si="9"/>
        <v>36079000000000</v>
      </c>
      <c r="N12" s="2">
        <f t="shared" si="9"/>
        <v>34829000000000</v>
      </c>
      <c r="O12" s="2">
        <f t="shared" si="9"/>
        <v>38660000000000</v>
      </c>
      <c r="P12" s="2">
        <f t="shared" si="9"/>
        <v>35286000000000</v>
      </c>
      <c r="Q12" s="2">
        <f t="shared" si="9"/>
        <v>29471000000000</v>
      </c>
      <c r="R12" s="2">
        <f t="shared" si="9"/>
        <v>24611000000000</v>
      </c>
      <c r="S12" s="2">
        <f t="shared" si="9"/>
        <v>16619000000000</v>
      </c>
      <c r="T12" s="2">
        <f t="shared" si="9"/>
        <v>13597000000000</v>
      </c>
      <c r="U12" s="2">
        <f t="shared" si="9"/>
        <v>11342000000000</v>
      </c>
      <c r="V12" s="2">
        <f t="shared" si="9"/>
        <v>8167000000000</v>
      </c>
      <c r="W12" s="2">
        <f t="shared" si="9"/>
        <v>5407000000000</v>
      </c>
      <c r="X12" s="2">
        <f t="shared" si="9"/>
        <v>7245000000000</v>
      </c>
      <c r="Y12" s="2">
        <f t="shared" si="9"/>
        <v>5004000000000</v>
      </c>
      <c r="Z12" s="2">
        <f t="shared" si="9"/>
        <v>3882000000000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61308000000000</v>
      </c>
      <c r="H13" s="2">
        <f>IFERROR(INDEX(D13:G13,COUNT(D13:G13)),"")</f>
        <v>61308000000000</v>
      </c>
      <c r="I13" s="2">
        <f t="shared" ref="I13:Z13" si="10">IFERROR(INDEX(I51:I500,MATCH($C$13,$C$51:$C$500,0)),"")</f>
        <v>61844000000000</v>
      </c>
      <c r="J13" s="2">
        <f t="shared" si="10"/>
        <v>54021000000000</v>
      </c>
      <c r="K13" s="2">
        <f t="shared" si="10"/>
        <v>51175000000000</v>
      </c>
      <c r="L13" s="2">
        <f t="shared" si="10"/>
        <v>49551000000000</v>
      </c>
      <c r="M13" s="2">
        <f t="shared" si="10"/>
        <v>42947000000000</v>
      </c>
      <c r="N13" s="2">
        <f t="shared" si="10"/>
        <v>39010000000000</v>
      </c>
      <c r="O13" s="2">
        <f t="shared" si="10"/>
        <v>45002000000000</v>
      </c>
      <c r="P13" s="2">
        <f t="shared" si="10"/>
        <v>41340000000000</v>
      </c>
      <c r="Q13" s="2">
        <f t="shared" si="10"/>
        <v>36097000000000</v>
      </c>
      <c r="R13" s="2">
        <f t="shared" si="10"/>
        <v>26822000000000</v>
      </c>
      <c r="S13" s="2">
        <f t="shared" si="10"/>
        <v>23008000000000</v>
      </c>
      <c r="T13" s="2">
        <f t="shared" si="10"/>
        <v>16168000000000</v>
      </c>
      <c r="U13" s="2">
        <f t="shared" si="10"/>
        <v>14562000000000</v>
      </c>
      <c r="V13" s="2">
        <f t="shared" si="10"/>
        <v>13231000000000</v>
      </c>
      <c r="W13" s="2">
        <f t="shared" si="10"/>
        <v>11790000000000</v>
      </c>
      <c r="X13" s="2">
        <f t="shared" si="10"/>
        <v>8853000000000</v>
      </c>
      <c r="Y13" s="2">
        <f t="shared" si="10"/>
        <v>7382000000000</v>
      </c>
      <c r="Z13" s="2">
        <f t="shared" si="10"/>
        <v>7698000000000</v>
      </c>
    </row>
    <row r="14" spans="1:26" ht="15.5" x14ac:dyDescent="0.35">
      <c r="C14" t="s">
        <v>26</v>
      </c>
      <c r="D14" s="2">
        <f>IFERROR(INDEX(D51:D500,MATCH($C$14,$C$51:$C$500,0)),"")</f>
        <v>-81006843</v>
      </c>
      <c r="H14" s="2">
        <f>IFERROR(SUM(D14:G14)*(4/MAX(1,COUNT(D14:G14))),"")</f>
        <v>-324027372</v>
      </c>
      <c r="I14" s="2">
        <f t="shared" ref="I14:Z14" si="11">IFERROR(INDEX(I51:I500,MATCH($C$14,$C$51:$C$500,0)),"")</f>
        <v>-324239414</v>
      </c>
      <c r="J14" s="2">
        <f t="shared" si="11"/>
        <v>-307332759</v>
      </c>
      <c r="K14" s="2">
        <f t="shared" si="11"/>
        <v>-276002382</v>
      </c>
      <c r="L14" s="2">
        <f t="shared" si="11"/>
        <v>-259427176</v>
      </c>
      <c r="M14" s="2">
        <f t="shared" si="11"/>
        <v>-225134721</v>
      </c>
      <c r="N14" s="2">
        <f t="shared" si="11"/>
        <v>-282220004</v>
      </c>
      <c r="O14" s="2">
        <f t="shared" si="11"/>
        <v>-251334573</v>
      </c>
      <c r="P14" s="2">
        <f t="shared" si="11"/>
        <v>-188997148</v>
      </c>
      <c r="Q14" s="2">
        <f t="shared" si="11"/>
        <v>-140692358</v>
      </c>
      <c r="R14" s="2">
        <f t="shared" si="11"/>
        <v>-106475205</v>
      </c>
      <c r="S14" s="2">
        <f t="shared" si="11"/>
        <v>-77328920</v>
      </c>
      <c r="T14" s="2">
        <f t="shared" si="11"/>
        <v>-71448789</v>
      </c>
      <c r="U14" s="2">
        <f t="shared" si="11"/>
        <v>-77083376</v>
      </c>
      <c r="V14" s="2">
        <f t="shared" si="11"/>
        <v>-95932889</v>
      </c>
      <c r="W14" s="2">
        <f t="shared" si="11"/>
        <v>-89499052</v>
      </c>
      <c r="X14" s="2">
        <f t="shared" si="11"/>
        <v>-88475835</v>
      </c>
      <c r="Y14" s="2">
        <f t="shared" si="11"/>
        <v>-60675320</v>
      </c>
      <c r="Z14" s="2">
        <f t="shared" si="11"/>
        <v>-63417846</v>
      </c>
    </row>
    <row r="15" spans="1:26" ht="15.5" x14ac:dyDescent="0.35">
      <c r="C15" t="s">
        <v>27</v>
      </c>
      <c r="D15" s="2">
        <f>IFERROR(INDEX(D51:D500,MATCH($C$15,$C$51:$C$500,0)),"")</f>
        <v>-77757442</v>
      </c>
      <c r="H15" s="2">
        <f>IFERROR(SUM(D15:G15)*(4/MAX(1,COUNT(D15:G15))),"")</f>
        <v>-311029768</v>
      </c>
      <c r="I15" s="2">
        <f t="shared" ref="I15:Z15" si="12">IFERROR(INDEX(I51:I500,MATCH($C$15,$C$51:$C$500,0)),"")</f>
        <v>-290568895</v>
      </c>
      <c r="J15" s="2">
        <f t="shared" si="12"/>
        <v>-289339733</v>
      </c>
      <c r="K15" s="2">
        <f t="shared" si="12"/>
        <v>-339666380</v>
      </c>
      <c r="L15" s="2">
        <f t="shared" si="12"/>
        <v>-507971978</v>
      </c>
      <c r="M15" s="2">
        <f t="shared" si="12"/>
        <v>-231900686</v>
      </c>
      <c r="N15" s="2">
        <f t="shared" si="12"/>
        <v>-72353410</v>
      </c>
      <c r="O15" s="2">
        <f t="shared" si="12"/>
        <v>-199373250</v>
      </c>
      <c r="P15" s="2">
        <f t="shared" si="12"/>
        <v>-196480990</v>
      </c>
      <c r="Q15" s="2">
        <f t="shared" si="12"/>
        <v>-139833439</v>
      </c>
      <c r="R15" s="2">
        <f t="shared" si="12"/>
        <v>-62781870</v>
      </c>
      <c r="S15" s="2">
        <f t="shared" si="12"/>
        <v>-33548310</v>
      </c>
      <c r="T15" s="2">
        <f t="shared" si="12"/>
        <v>-97798875</v>
      </c>
      <c r="U15" s="2">
        <f t="shared" si="12"/>
        <v>-153860688</v>
      </c>
      <c r="V15" s="2">
        <f t="shared" si="12"/>
        <v>-156339016</v>
      </c>
      <c r="W15" s="2">
        <f t="shared" si="12"/>
        <v>-125058051</v>
      </c>
      <c r="X15" s="2">
        <f t="shared" si="12"/>
        <v>-127671353</v>
      </c>
      <c r="Y15" s="2">
        <f t="shared" si="12"/>
        <v>-28167426</v>
      </c>
      <c r="Z15" s="2">
        <f t="shared" si="12"/>
        <v>-208170830</v>
      </c>
    </row>
    <row r="16" spans="1:26" ht="15.5" x14ac:dyDescent="0.35">
      <c r="C16" t="s">
        <v>28</v>
      </c>
      <c r="D16" s="2">
        <f>IFERROR(INDEX(D51:D500,MATCH($C$16,$C$51:$C$500,0)),"")</f>
        <v>149732178</v>
      </c>
      <c r="H16" s="2">
        <f>IFERROR(SUM(D16:G16)*(4/MAX(1,COUNT(D16:G16))),"")</f>
        <v>598928712</v>
      </c>
      <c r="I16" s="2">
        <f t="shared" ref="I16:Z16" si="13">IFERROR(INDEX(I51:I500,MATCH($C$16,$C$51:$C$500,0)),"")</f>
        <v>404004521</v>
      </c>
      <c r="J16" s="2">
        <f t="shared" si="13"/>
        <v>671050389</v>
      </c>
      <c r="K16" s="2">
        <f t="shared" si="13"/>
        <v>727853432</v>
      </c>
      <c r="L16" s="2">
        <f t="shared" si="13"/>
        <v>1045601581</v>
      </c>
      <c r="M16" s="2">
        <f t="shared" si="13"/>
        <v>285700739</v>
      </c>
      <c r="N16" s="2">
        <f t="shared" si="13"/>
        <v>-98283621</v>
      </c>
      <c r="O16" s="2">
        <f t="shared" si="13"/>
        <v>179146124</v>
      </c>
      <c r="P16" s="2">
        <f t="shared" si="13"/>
        <v>198836390</v>
      </c>
      <c r="Q16" s="2">
        <f t="shared" si="13"/>
        <v>295482625</v>
      </c>
      <c r="R16" s="2">
        <f t="shared" si="13"/>
        <v>260298173</v>
      </c>
      <c r="S16" s="2">
        <f t="shared" si="13"/>
        <v>-146387059</v>
      </c>
      <c r="T16" s="2">
        <f t="shared" si="13"/>
        <v>110985504</v>
      </c>
      <c r="U16" s="2">
        <f t="shared" si="13"/>
        <v>193736812</v>
      </c>
      <c r="V16" s="2">
        <f t="shared" si="13"/>
        <v>180525546</v>
      </c>
      <c r="W16" s="2">
        <f t="shared" si="13"/>
        <v>214277586</v>
      </c>
      <c r="X16" s="2">
        <f t="shared" si="13"/>
        <v>215828615</v>
      </c>
      <c r="Y16" s="2">
        <f t="shared" si="13"/>
        <v>50550356</v>
      </c>
      <c r="Z16" s="2">
        <f t="shared" si="13"/>
        <v>497231627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43995000000000</v>
      </c>
      <c r="H20" s="2">
        <f t="shared" ref="H20:Z20" ca="1" si="14">IFERROR(H21*H2,"")</f>
        <v>43995000000000</v>
      </c>
      <c r="I20" s="2">
        <f t="shared" ca="1" si="14"/>
        <v>33813300000000</v>
      </c>
      <c r="J20" s="2">
        <f t="shared" ca="1" si="14"/>
        <v>27654000000000</v>
      </c>
      <c r="K20" s="2">
        <f t="shared" ca="1" si="14"/>
        <v>29036700000000</v>
      </c>
      <c r="L20" s="2">
        <f t="shared" ca="1" si="14"/>
        <v>25517100000000</v>
      </c>
      <c r="M20" s="2">
        <f t="shared" ca="1" si="14"/>
        <v>11715240000000</v>
      </c>
      <c r="N20" s="2">
        <f t="shared" ca="1" si="14"/>
        <v>14832600000000</v>
      </c>
      <c r="O20" s="2">
        <f t="shared" ca="1" si="14"/>
        <v>15500800000000</v>
      </c>
      <c r="P20" s="2">
        <f t="shared" ca="1" si="14"/>
        <v>12213550000000</v>
      </c>
      <c r="Q20" s="2">
        <f t="shared" ca="1" si="14"/>
        <v>15779700000000</v>
      </c>
      <c r="R20" s="2">
        <f t="shared" ca="1" si="14"/>
        <v>989010000000</v>
      </c>
      <c r="S20" s="2">
        <f t="shared" ca="1" si="14"/>
        <v>595653750000</v>
      </c>
      <c r="T20" s="2">
        <f t="shared" ca="1" si="14"/>
        <v>2847150000000</v>
      </c>
      <c r="U20" s="2">
        <f t="shared" ca="1" si="14"/>
        <v>1573425000000</v>
      </c>
      <c r="V20" s="2">
        <f t="shared" ca="1" si="14"/>
        <v>1221277500000</v>
      </c>
      <c r="W20" s="2">
        <f t="shared" ca="1" si="14"/>
        <v>1816931250000</v>
      </c>
      <c r="X20" s="2">
        <f t="shared" ca="1" si="14"/>
        <v>2528718750000</v>
      </c>
      <c r="Y20" s="2">
        <f t="shared" ca="1" si="14"/>
        <v>1835662500000</v>
      </c>
      <c r="Z20" s="2">
        <f t="shared" ca="1" si="14"/>
        <v>1401097500000</v>
      </c>
    </row>
    <row r="21" spans="1:26" ht="15.5" x14ac:dyDescent="0.35">
      <c r="C21" t="s">
        <v>11</v>
      </c>
      <c r="D21" s="2">
        <f>IFERROR(INDEX(D51:D500,MATCH($C$7,$C$51:$C$500,0)),"")</f>
        <v>25140000000</v>
      </c>
      <c r="H21" s="2">
        <f>IFERROR(INDEX(D21:G21,COUNT(D21:G21)),"")</f>
        <v>25140000000</v>
      </c>
      <c r="I21" s="2">
        <f t="shared" ref="I21:Z21" si="15">IFERROR(INDEX(I51:I500,MATCH($C$7,$C$51:$C$500,0)),"")</f>
        <v>25140000000</v>
      </c>
      <c r="J21" s="2">
        <f t="shared" si="15"/>
        <v>25140000000</v>
      </c>
      <c r="K21" s="2">
        <f t="shared" si="15"/>
        <v>25140000000</v>
      </c>
      <c r="L21" s="2">
        <f t="shared" si="15"/>
        <v>25140000000</v>
      </c>
      <c r="M21" s="2">
        <f t="shared" si="15"/>
        <v>25140000000</v>
      </c>
      <c r="N21" s="2">
        <f t="shared" si="15"/>
        <v>25140000000</v>
      </c>
      <c r="O21" s="2">
        <f t="shared" si="15"/>
        <v>17920000000</v>
      </c>
      <c r="P21" s="2">
        <f t="shared" si="15"/>
        <v>17830000000</v>
      </c>
      <c r="Q21" s="2">
        <f t="shared" si="15"/>
        <v>17730000000</v>
      </c>
      <c r="R21" s="2">
        <f t="shared" si="15"/>
        <v>3330000000</v>
      </c>
      <c r="S21" s="2">
        <f t="shared" si="15"/>
        <v>3330000000</v>
      </c>
      <c r="T21" s="2">
        <f t="shared" si="15"/>
        <v>3330000000</v>
      </c>
      <c r="U21" s="2">
        <f t="shared" si="15"/>
        <v>3330000000</v>
      </c>
      <c r="V21" s="2">
        <f t="shared" si="15"/>
        <v>3330000000</v>
      </c>
      <c r="W21" s="2">
        <f t="shared" si="15"/>
        <v>3330000000</v>
      </c>
      <c r="X21" s="2">
        <f t="shared" si="15"/>
        <v>3330000000</v>
      </c>
      <c r="Y21" s="2">
        <f t="shared" si="15"/>
        <v>3330000000</v>
      </c>
      <c r="Z21" s="2">
        <f t="shared" si="15"/>
        <v>3330000000</v>
      </c>
    </row>
    <row r="23" spans="1:26" ht="15.5" x14ac:dyDescent="0.35">
      <c r="B23" t="s">
        <v>53</v>
      </c>
      <c r="C23" t="s">
        <v>54</v>
      </c>
      <c r="D23" s="3">
        <f>IFERROR(D5/D6*100,"")</f>
        <v>1.7745121128742474</v>
      </c>
      <c r="H23" s="3">
        <f t="shared" ref="H23:Z23" si="16">IFERROR(H5/H6*100,"")</f>
        <v>7.0980484514969895</v>
      </c>
      <c r="I23" s="3">
        <f t="shared" si="16"/>
        <v>4.8426782255600767</v>
      </c>
      <c r="J23" s="3">
        <f t="shared" si="16"/>
        <v>15.244889465795175</v>
      </c>
      <c r="K23" s="3">
        <f t="shared" si="16"/>
        <v>16.294056079392764</v>
      </c>
      <c r="L23" s="3">
        <f t="shared" si="16"/>
        <v>30.973854781262578</v>
      </c>
      <c r="M23" s="3">
        <f t="shared" si="16"/>
        <v>5.6467297767718287</v>
      </c>
      <c r="N23" s="3">
        <f t="shared" si="16"/>
        <v>-18.552047772492465</v>
      </c>
      <c r="O23" s="3">
        <f t="shared" si="16"/>
        <v>-1.8386789372373122</v>
      </c>
      <c r="P23" s="3">
        <f t="shared" si="16"/>
        <v>-3.2335759509509621</v>
      </c>
      <c r="Q23" s="3">
        <f t="shared" si="16"/>
        <v>13.156273290191065</v>
      </c>
      <c r="R23" s="3">
        <f t="shared" si="16"/>
        <v>21.635887133726609</v>
      </c>
      <c r="S23" s="3">
        <f t="shared" si="16"/>
        <v>-26.194219011828608</v>
      </c>
      <c r="T23" s="3">
        <f t="shared" si="16"/>
        <v>3.3241346798670817</v>
      </c>
      <c r="U23" s="3">
        <f t="shared" si="16"/>
        <v>-3.0014042330547475</v>
      </c>
      <c r="V23" s="3">
        <f t="shared" si="16"/>
        <v>-2.0427663611190184E-2</v>
      </c>
      <c r="W23" s="3">
        <f t="shared" si="16"/>
        <v>9.5164473763779647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-0.18191454546013575</v>
      </c>
      <c r="H24" s="4">
        <f t="shared" ref="H24:Z24" si="17">IFERROR(_xlfn.RRI(5,M23,H23),"")</f>
        <v>4.6811273027247635E-2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0.18678616345143451</v>
      </c>
      <c r="M24" s="4">
        <f t="shared" si="17"/>
        <v>-0.23559334469217164</v>
      </c>
      <c r="N24" s="4">
        <f t="shared" si="17"/>
        <v>-6.6665585039771824E-2</v>
      </c>
      <c r="O24" s="4" t="str">
        <f t="shared" si="17"/>
        <v/>
      </c>
      <c r="P24" s="4">
        <f t="shared" si="17"/>
        <v>1.5013258238902871E-2</v>
      </c>
      <c r="Q24" s="4" t="str">
        <f t="shared" si="17"/>
        <v/>
      </c>
      <c r="R24" s="4">
        <f t="shared" si="17"/>
        <v>0.17852817969156898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45.19</v>
      </c>
      <c r="H25" s="3">
        <f>IFERROR(INDEX(D25:G25,COUNT(D25:G25)),"")</f>
        <v>45.19</v>
      </c>
      <c r="I25" s="3">
        <f t="shared" ref="I25:Z25" si="18">IFERROR(INDEX(I51:I500,MATCH($C$25,$C$51:$C$500,0)),"")</f>
        <v>66.16</v>
      </c>
      <c r="J25" s="3">
        <f t="shared" si="18"/>
        <v>231.64</v>
      </c>
      <c r="K25" s="3">
        <f t="shared" si="18"/>
        <v>200.68</v>
      </c>
      <c r="L25" s="3">
        <f t="shared" si="18"/>
        <v>314.18</v>
      </c>
      <c r="M25" s="3">
        <f t="shared" si="18"/>
        <v>26.77</v>
      </c>
      <c r="N25" s="3">
        <f t="shared" si="18"/>
        <v>-109.59</v>
      </c>
      <c r="O25" s="3">
        <f t="shared" si="18"/>
        <v>-21.59</v>
      </c>
      <c r="P25" s="3">
        <f t="shared" si="18"/>
        <v>-41</v>
      </c>
      <c r="Q25" s="3">
        <f t="shared" si="18"/>
        <v>95.95</v>
      </c>
      <c r="R25" s="3">
        <f t="shared" si="18"/>
        <v>737.79</v>
      </c>
      <c r="S25" s="3">
        <f t="shared" si="18"/>
        <v>-756.05</v>
      </c>
      <c r="T25" s="3">
        <f t="shared" si="18"/>
        <v>37.76</v>
      </c>
      <c r="U25" s="3">
        <f t="shared" si="18"/>
        <v>46.06</v>
      </c>
      <c r="V25" s="3">
        <f t="shared" si="18"/>
        <v>36.54</v>
      </c>
      <c r="W25" s="3">
        <f t="shared" si="18"/>
        <v>231.5</v>
      </c>
      <c r="X25" s="3">
        <f t="shared" si="18"/>
        <v>237.85</v>
      </c>
      <c r="Y25" s="3">
        <f t="shared" si="18"/>
        <v>63.14</v>
      </c>
      <c r="Z25" s="3">
        <f t="shared" si="18"/>
        <v>949.82</v>
      </c>
    </row>
    <row r="26" spans="1:26" ht="15.5" x14ac:dyDescent="0.35">
      <c r="C26" t="s">
        <v>58</v>
      </c>
      <c r="D26" s="4">
        <f>IFERROR(_xlfn.RRI(5,I25,D25),"")</f>
        <v>-7.3406244761536898E-2</v>
      </c>
      <c r="H26" s="4">
        <f t="shared" ref="H26:Z26" si="19">IFERROR(_xlfn.RRI(5,M25,H25),"")</f>
        <v>0.11039831486688034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0.26772983511414905</v>
      </c>
      <c r="M26" s="4">
        <f t="shared" si="19"/>
        <v>-0.48483882944609102</v>
      </c>
      <c r="N26" s="4">
        <f t="shared" si="19"/>
        <v>-0.32041453460765346</v>
      </c>
      <c r="O26" s="4" t="str">
        <f t="shared" si="19"/>
        <v/>
      </c>
      <c r="P26" s="4" t="str">
        <f t="shared" si="19"/>
        <v/>
      </c>
      <c r="Q26" s="4">
        <f t="shared" si="19"/>
        <v>0.21298460026078825</v>
      </c>
      <c r="R26" s="4">
        <f t="shared" si="19"/>
        <v>0.26088754218055765</v>
      </c>
      <c r="S26" s="4" t="str">
        <f t="shared" si="19"/>
        <v/>
      </c>
      <c r="T26" s="4">
        <f t="shared" si="19"/>
        <v>-9.7711376477519041E-2</v>
      </c>
      <c r="U26" s="4">
        <f t="shared" si="19"/>
        <v>-0.45407054763775967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2.6583527167859985E-2</v>
      </c>
      <c r="H27" s="3">
        <f t="shared" ref="H27:Z27" si="20">IFERROR(H4/H21,"")</f>
        <v>0.10633410867143994</v>
      </c>
      <c r="I27" s="3">
        <f t="shared" si="20"/>
        <v>9.5267938305489255E-2</v>
      </c>
      <c r="J27" s="3">
        <f t="shared" si="20"/>
        <v>9.5433196300715992E-2</v>
      </c>
      <c r="K27" s="3">
        <f t="shared" si="20"/>
        <v>8.9472457358790766E-2</v>
      </c>
      <c r="L27" s="3">
        <f t="shared" si="20"/>
        <v>9.1974049403341293E-2</v>
      </c>
      <c r="M27" s="3">
        <f t="shared" si="20"/>
        <v>5.263490787589499E-2</v>
      </c>
      <c r="N27" s="3">
        <f t="shared" si="20"/>
        <v>4.3487449681782024E-2</v>
      </c>
      <c r="O27" s="3">
        <f t="shared" si="20"/>
        <v>8.0261766350446434E-2</v>
      </c>
      <c r="P27" s="3">
        <f t="shared" si="20"/>
        <v>6.8325942120022437E-2</v>
      </c>
      <c r="Q27" s="3">
        <f t="shared" si="20"/>
        <v>5.2207720248166951E-2</v>
      </c>
      <c r="R27" s="3">
        <f t="shared" si="20"/>
        <v>0.18028583423423422</v>
      </c>
      <c r="S27" s="3">
        <f t="shared" si="20"/>
        <v>0.1887325156156156</v>
      </c>
      <c r="T27" s="3">
        <f t="shared" si="20"/>
        <v>0.22544460030030031</v>
      </c>
      <c r="U27" s="3">
        <f t="shared" si="20"/>
        <v>0.26695117297297299</v>
      </c>
      <c r="V27" s="3">
        <f t="shared" si="20"/>
        <v>0.27298783573573576</v>
      </c>
      <c r="W27" s="3">
        <f t="shared" si="20"/>
        <v>0.34333169009009007</v>
      </c>
      <c r="X27" s="3">
        <f t="shared" si="20"/>
        <v>0.27923527027027029</v>
      </c>
      <c r="Y27" s="3">
        <f t="shared" si="20"/>
        <v>0.20054095435435434</v>
      </c>
      <c r="Z27" s="3">
        <f t="shared" si="20"/>
        <v>0.38553100000000001</v>
      </c>
    </row>
    <row r="28" spans="1:26" ht="15.5" x14ac:dyDescent="0.35">
      <c r="C28" t="s">
        <v>60</v>
      </c>
      <c r="D28" s="4">
        <f>IFERROR(_xlfn.RRI(5,I27,D27),"")</f>
        <v>-0.22530069314998735</v>
      </c>
      <c r="H28" s="4">
        <f t="shared" ref="H28:Z28" si="21">IFERROR(_xlfn.RRI(5,M27,H27),"")</f>
        <v>0.15101171942997826</v>
      </c>
      <c r="I28" s="4">
        <f t="shared" si="21"/>
        <v>0.16981332910551217</v>
      </c>
      <c r="J28" s="4">
        <f t="shared" si="21"/>
        <v>3.523310441616978E-2</v>
      </c>
      <c r="K28" s="4">
        <f t="shared" si="21"/>
        <v>5.5408888287250546E-2</v>
      </c>
      <c r="L28" s="4">
        <f t="shared" si="21"/>
        <v>0.11991771832369369</v>
      </c>
      <c r="M28" s="4">
        <f t="shared" si="21"/>
        <v>-0.21825978724418971</v>
      </c>
      <c r="N28" s="4">
        <f t="shared" si="21"/>
        <v>-0.25440421857503026</v>
      </c>
      <c r="O28" s="4">
        <f t="shared" si="21"/>
        <v>-0.18661946505048876</v>
      </c>
      <c r="P28" s="4">
        <f t="shared" si="21"/>
        <v>-0.23856864082493479</v>
      </c>
      <c r="Q28" s="4">
        <f t="shared" si="21"/>
        <v>-0.28167945711831432</v>
      </c>
      <c r="R28" s="4">
        <f t="shared" si="21"/>
        <v>-0.12087720225086251</v>
      </c>
      <c r="S28" s="4">
        <f t="shared" si="21"/>
        <v>-7.5354434702854411E-2</v>
      </c>
      <c r="T28" s="4">
        <f t="shared" si="21"/>
        <v>2.3687386474500194E-2</v>
      </c>
      <c r="U28" s="4">
        <f t="shared" si="21"/>
        <v>-7.0874229980959491E-2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-0.31695888754534463</v>
      </c>
      <c r="I29" s="4">
        <f t="shared" si="22"/>
        <v>-0.71438438957002248</v>
      </c>
      <c r="J29" s="4">
        <f t="shared" si="22"/>
        <v>0.15427546342435708</v>
      </c>
      <c r="K29" s="4">
        <f t="shared" si="22"/>
        <v>-0.36125787764975492</v>
      </c>
      <c r="L29" s="4">
        <f t="shared" si="22"/>
        <v>10.736271946208443</v>
      </c>
      <c r="M29" s="4">
        <f t="shared" si="22"/>
        <v>-1.2442741126015149</v>
      </c>
      <c r="N29" s="4">
        <f t="shared" si="22"/>
        <v>4.0759610930986572</v>
      </c>
      <c r="O29" s="4">
        <f t="shared" si="22"/>
        <v>-0.47341463414634144</v>
      </c>
      <c r="P29" s="4">
        <f t="shared" si="22"/>
        <v>-1.427305888483585</v>
      </c>
      <c r="Q29" s="4">
        <f t="shared" si="22"/>
        <v>-0.86994944360861481</v>
      </c>
      <c r="R29" s="4">
        <f t="shared" si="22"/>
        <v>-1.9758481581905958</v>
      </c>
      <c r="S29" s="4">
        <f t="shared" si="22"/>
        <v>-21.022510593220339</v>
      </c>
      <c r="T29" s="4">
        <f t="shared" si="22"/>
        <v>-0.18019973947025628</v>
      </c>
      <c r="U29" s="4">
        <f t="shared" si="22"/>
        <v>0.26053639846743304</v>
      </c>
      <c r="V29" s="4">
        <f t="shared" si="22"/>
        <v>-0.84215982721382288</v>
      </c>
      <c r="W29" s="4">
        <f t="shared" si="22"/>
        <v>-2.6697498423376053E-2</v>
      </c>
      <c r="X29" s="4">
        <f t="shared" si="22"/>
        <v>2.7670256572695595</v>
      </c>
      <c r="Y29" s="4">
        <f t="shared" si="22"/>
        <v>-0.93352424669937462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0.11615839035442907</v>
      </c>
      <c r="I30" s="4">
        <f t="shared" si="23"/>
        <v>-1.7316615353215041E-3</v>
      </c>
      <c r="J30" s="4">
        <f t="shared" si="23"/>
        <v>6.6620936966358804E-2</v>
      </c>
      <c r="K30" s="4">
        <f t="shared" si="23"/>
        <v>-2.719888991274149E-2</v>
      </c>
      <c r="L30" s="4">
        <f t="shared" si="23"/>
        <v>0.74739641646570265</v>
      </c>
      <c r="M30" s="4">
        <f t="shared" si="23"/>
        <v>0.21034708314810799</v>
      </c>
      <c r="N30" s="4">
        <f t="shared" si="23"/>
        <v>-0.45817975782014253</v>
      </c>
      <c r="O30" s="4">
        <f t="shared" si="23"/>
        <v>0.17468949362538372</v>
      </c>
      <c r="P30" s="4">
        <f t="shared" si="23"/>
        <v>0.30873253601647943</v>
      </c>
      <c r="Q30" s="4">
        <f t="shared" si="23"/>
        <v>-0.71041695832664986</v>
      </c>
      <c r="R30" s="4">
        <f t="shared" si="23"/>
        <v>-4.4754775581884468E-2</v>
      </c>
      <c r="S30" s="4">
        <f t="shared" si="23"/>
        <v>-0.16284304275100353</v>
      </c>
      <c r="T30" s="4">
        <f t="shared" si="23"/>
        <v>-0.15548376210684398</v>
      </c>
      <c r="U30" s="4">
        <f t="shared" si="23"/>
        <v>-2.211330313123008E-2</v>
      </c>
      <c r="V30" s="4">
        <f t="shared" si="23"/>
        <v>-0.20488599329673329</v>
      </c>
      <c r="W30" s="4">
        <f t="shared" si="23"/>
        <v>0.22954270697172749</v>
      </c>
      <c r="X30" s="4">
        <f t="shared" si="23"/>
        <v>0.39241019954888456</v>
      </c>
      <c r="Y30" s="4">
        <f t="shared" si="23"/>
        <v>-0.47983183102174837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1485.35</v>
      </c>
      <c r="H32" s="3">
        <f>IFERROR(INDEX(D32:G32,COUNT(D32:G32)),"")</f>
        <v>1485.35</v>
      </c>
      <c r="I32" s="3">
        <f t="shared" ref="I32:Z32" si="24">IFERROR(INDEX(I51:I500,MATCH($C$32,$C$51:$C$500,0)),"")</f>
        <v>1432.38</v>
      </c>
      <c r="J32" s="3">
        <f t="shared" si="24"/>
        <v>1361.87</v>
      </c>
      <c r="K32" s="3">
        <f t="shared" si="24"/>
        <v>1123.1199999999999</v>
      </c>
      <c r="L32" s="3">
        <f t="shared" si="24"/>
        <v>965.97</v>
      </c>
      <c r="M32" s="3">
        <f t="shared" si="24"/>
        <v>609.33000000000004</v>
      </c>
      <c r="N32" s="3">
        <f t="shared" si="24"/>
        <v>575.46</v>
      </c>
      <c r="O32" s="3">
        <f t="shared" si="24"/>
        <v>928.33</v>
      </c>
      <c r="P32" s="3">
        <f t="shared" si="24"/>
        <v>990.23</v>
      </c>
      <c r="Q32" s="3">
        <f t="shared" si="24"/>
        <v>960.92</v>
      </c>
      <c r="R32" s="3">
        <f t="shared" si="24"/>
        <v>3578.49</v>
      </c>
      <c r="S32" s="3">
        <f t="shared" si="24"/>
        <v>2883.16</v>
      </c>
      <c r="T32" s="3">
        <f t="shared" si="24"/>
        <v>3400.16</v>
      </c>
      <c r="U32" s="3">
        <f t="shared" si="24"/>
        <v>3240.19</v>
      </c>
      <c r="V32" s="3">
        <f t="shared" si="24"/>
        <v>2423.1799999999998</v>
      </c>
      <c r="W32" s="3">
        <f t="shared" si="24"/>
        <v>2300.59</v>
      </c>
      <c r="X32" s="3">
        <f t="shared" si="24"/>
        <v>2120.79</v>
      </c>
      <c r="Y32" s="3">
        <f t="shared" si="24"/>
        <v>1999.24</v>
      </c>
      <c r="Z32" s="3">
        <f t="shared" si="24"/>
        <v>2409.04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1.23</v>
      </c>
      <c r="H33" s="3">
        <f>IFERROR(INDEX(D33:G33,COUNT(D33:G33)),"")</f>
        <v>1.23</v>
      </c>
      <c r="I33" s="3">
        <f t="shared" ref="I33:Z33" si="25">IFERROR(INDEX(I51:I500,MATCH($C$33,$C$51:$C$500,0)),"")</f>
        <v>0.94</v>
      </c>
      <c r="J33" s="3">
        <f t="shared" si="25"/>
        <v>0.81</v>
      </c>
      <c r="K33" s="3">
        <f t="shared" si="25"/>
        <v>1.03</v>
      </c>
      <c r="L33" s="3">
        <f t="shared" si="25"/>
        <v>1.05</v>
      </c>
      <c r="M33" s="3">
        <f t="shared" si="25"/>
        <v>0.76</v>
      </c>
      <c r="N33" s="3">
        <f t="shared" si="25"/>
        <v>1.03</v>
      </c>
      <c r="O33" s="3">
        <f t="shared" si="25"/>
        <v>0.91</v>
      </c>
      <c r="P33" s="3">
        <f t="shared" si="25"/>
        <v>0.67</v>
      </c>
      <c r="Q33" s="3">
        <f t="shared" si="25"/>
        <v>0.9</v>
      </c>
      <c r="R33" s="3">
        <f t="shared" si="25"/>
        <v>0.35</v>
      </c>
      <c r="S33" s="3">
        <f t="shared" si="25"/>
        <v>0.26</v>
      </c>
      <c r="T33" s="3">
        <f t="shared" si="25"/>
        <v>1.07</v>
      </c>
      <c r="U33" s="3">
        <f t="shared" si="25"/>
        <v>0.62</v>
      </c>
      <c r="V33" s="3">
        <f t="shared" si="25"/>
        <v>0.64</v>
      </c>
      <c r="W33" s="3">
        <f t="shared" si="25"/>
        <v>1.01</v>
      </c>
      <c r="X33" s="3">
        <f t="shared" si="25"/>
        <v>1.52</v>
      </c>
      <c r="Y33" s="3">
        <f t="shared" si="25"/>
        <v>1.17</v>
      </c>
      <c r="Z33" s="3">
        <f t="shared" si="25"/>
        <v>0.74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40.39</v>
      </c>
      <c r="H34" s="3">
        <f>IFERROR(INDEX(D34:G34,COUNT(D34:G34)),"")</f>
        <v>40.39</v>
      </c>
      <c r="I34" s="3">
        <f t="shared" ref="I34:Z34" si="26">IFERROR(INDEX(I51:I500,MATCH($C$34,$C$51:$C$500,0)),"")</f>
        <v>20.329999999999998</v>
      </c>
      <c r="J34" s="3">
        <f t="shared" si="26"/>
        <v>4.75</v>
      </c>
      <c r="K34" s="3">
        <f t="shared" si="26"/>
        <v>5.76</v>
      </c>
      <c r="L34" s="3">
        <f t="shared" si="26"/>
        <v>3.23</v>
      </c>
      <c r="M34" s="3">
        <f t="shared" si="26"/>
        <v>17.41</v>
      </c>
      <c r="N34" s="3">
        <f t="shared" si="26"/>
        <v>-5.38</v>
      </c>
      <c r="O34" s="3">
        <f t="shared" si="26"/>
        <v>-38.950000000000003</v>
      </c>
      <c r="P34" s="3">
        <f t="shared" si="26"/>
        <v>-16.239999999999998</v>
      </c>
      <c r="Q34" s="3">
        <f t="shared" si="26"/>
        <v>9.02</v>
      </c>
      <c r="R34" s="3">
        <f t="shared" si="26"/>
        <v>1.71</v>
      </c>
      <c r="S34" s="3">
        <f t="shared" si="26"/>
        <v>-1</v>
      </c>
      <c r="T34" s="3">
        <f t="shared" si="26"/>
        <v>96.11</v>
      </c>
      <c r="U34" s="3">
        <f t="shared" si="26"/>
        <v>43.53</v>
      </c>
      <c r="V34" s="3">
        <f t="shared" si="26"/>
        <v>42.53</v>
      </c>
      <c r="W34" s="3">
        <f t="shared" si="26"/>
        <v>10</v>
      </c>
      <c r="X34" s="3">
        <f t="shared" si="26"/>
        <v>13.55</v>
      </c>
      <c r="Y34" s="3">
        <f t="shared" si="26"/>
        <v>37.08</v>
      </c>
      <c r="Z34" s="3">
        <f t="shared" si="26"/>
        <v>1.88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4.07</v>
      </c>
      <c r="H35" s="3">
        <f>IFERROR(INDEX(D35:G35,COUNT(D35:G35)),"")</f>
        <v>4.07</v>
      </c>
      <c r="I35" s="3">
        <f t="shared" ref="I35:Z35" si="27">IFERROR(INDEX(I51:I500,MATCH($C$35,$C$51:$C$500,0)),"")</f>
        <v>0.86</v>
      </c>
      <c r="J35" s="3">
        <f t="shared" si="27"/>
        <v>0.73</v>
      </c>
      <c r="K35" s="3">
        <f t="shared" si="27"/>
        <v>0.85</v>
      </c>
      <c r="L35" s="3">
        <f t="shared" si="27"/>
        <v>0.74</v>
      </c>
      <c r="M35" s="3">
        <f t="shared" si="27"/>
        <v>0.62</v>
      </c>
      <c r="N35" s="3">
        <f t="shared" si="27"/>
        <v>0.93</v>
      </c>
      <c r="O35" s="3">
        <f t="shared" si="27"/>
        <v>0.74</v>
      </c>
      <c r="P35" s="3">
        <f t="shared" si="27"/>
        <v>0.68</v>
      </c>
      <c r="Q35" s="3">
        <f t="shared" si="27"/>
        <v>1.24</v>
      </c>
      <c r="R35" s="3">
        <f t="shared" si="27"/>
        <v>0.52</v>
      </c>
      <c r="S35" s="3">
        <f t="shared" si="27"/>
        <v>0.3</v>
      </c>
      <c r="T35" s="3">
        <f t="shared" si="27"/>
        <v>1.29</v>
      </c>
      <c r="U35" s="3">
        <f t="shared" si="27"/>
        <v>0.62</v>
      </c>
      <c r="V35" s="3">
        <f t="shared" si="27"/>
        <v>0.59</v>
      </c>
      <c r="W35" s="3">
        <f t="shared" si="27"/>
        <v>0.74</v>
      </c>
      <c r="X35" s="3">
        <f t="shared" si="27"/>
        <v>1.28</v>
      </c>
      <c r="Y35" s="3">
        <f t="shared" si="27"/>
        <v>1.24</v>
      </c>
      <c r="Z35" s="3">
        <f t="shared" si="27"/>
        <v>0.42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0.33579999999999999</v>
      </c>
      <c r="I36" s="4">
        <f t="shared" si="28"/>
        <v>0.91749999999999998</v>
      </c>
      <c r="J36" s="4">
        <f t="shared" si="28"/>
        <v>0.1759</v>
      </c>
      <c r="K36" s="4">
        <f t="shared" si="28"/>
        <v>0.22089999999999999</v>
      </c>
      <c r="L36" s="4">
        <f t="shared" si="28"/>
        <v>0.12300000000000001</v>
      </c>
      <c r="M36" s="4">
        <f t="shared" si="28"/>
        <v>0.77939999999999998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60.7</v>
      </c>
      <c r="I37" s="3">
        <f t="shared" si="29"/>
        <v>60.7</v>
      </c>
      <c r="J37" s="3">
        <f t="shared" si="29"/>
        <v>40.75</v>
      </c>
      <c r="K37" s="3">
        <f t="shared" si="29"/>
        <v>44.32</v>
      </c>
      <c r="L37" s="3">
        <f t="shared" si="29"/>
        <v>38.65</v>
      </c>
      <c r="M37" s="3">
        <f t="shared" si="29"/>
        <v>20.87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668309873</v>
      </c>
      <c r="E51" s="5">
        <v>638018251</v>
      </c>
      <c r="F51" s="5">
        <v>618627691</v>
      </c>
      <c r="G51" s="5">
        <v>577919901</v>
      </c>
      <c r="I51" s="5">
        <v>2395035969</v>
      </c>
      <c r="J51" s="5">
        <v>2399190555</v>
      </c>
      <c r="K51" s="5">
        <v>2249337578</v>
      </c>
      <c r="L51" s="5">
        <v>2312227602</v>
      </c>
      <c r="M51" s="5">
        <v>1323241584</v>
      </c>
      <c r="N51" s="5">
        <v>1093274485</v>
      </c>
      <c r="O51" s="5">
        <v>1438290853</v>
      </c>
      <c r="P51" s="5">
        <v>1218251548</v>
      </c>
      <c r="Q51" s="5">
        <v>925642880</v>
      </c>
      <c r="R51" s="5">
        <v>600351828</v>
      </c>
      <c r="S51" s="5">
        <v>628479277</v>
      </c>
      <c r="T51" s="5">
        <v>750730519</v>
      </c>
      <c r="U51" s="5">
        <v>888947406</v>
      </c>
      <c r="V51" s="5">
        <v>909049493</v>
      </c>
      <c r="W51" s="5">
        <v>1143294528</v>
      </c>
      <c r="X51" s="5">
        <v>929853450</v>
      </c>
      <c r="Y51" s="5">
        <v>667801378</v>
      </c>
      <c r="Z51" s="5">
        <v>1283818230</v>
      </c>
    </row>
    <row r="52" spans="2:26" ht="15.5" x14ac:dyDescent="0.35">
      <c r="C52" t="s">
        <v>93</v>
      </c>
    </row>
    <row r="53" spans="2:26" ht="15.5" x14ac:dyDescent="0.35">
      <c r="C53" t="s">
        <v>95</v>
      </c>
      <c r="D53" s="5">
        <v>3195905</v>
      </c>
      <c r="E53" s="5">
        <v>4305473</v>
      </c>
      <c r="F53" s="5">
        <v>-550796</v>
      </c>
      <c r="G53" s="5">
        <v>3993038</v>
      </c>
      <c r="I53" s="5">
        <v>6905255</v>
      </c>
      <c r="J53" s="5">
        <v>9370126</v>
      </c>
      <c r="K53" s="5">
        <v>16453390</v>
      </c>
      <c r="L53" s="5">
        <v>47272343</v>
      </c>
      <c r="M53" s="5">
        <v>15397660</v>
      </c>
      <c r="N53" s="5">
        <v>1322841</v>
      </c>
      <c r="O53" s="5">
        <v>-743573</v>
      </c>
      <c r="P53" s="5">
        <v>25277824</v>
      </c>
      <c r="Q53" s="5">
        <v>5108185</v>
      </c>
      <c r="R53" s="5">
        <v>2291423</v>
      </c>
      <c r="S53" s="5">
        <v>1960506</v>
      </c>
      <c r="T53" s="5">
        <v>3603076</v>
      </c>
      <c r="U53" s="5">
        <v>3395155</v>
      </c>
      <c r="V53" s="5">
        <v>6260769</v>
      </c>
      <c r="W53" s="5">
        <v>5723033</v>
      </c>
    </row>
    <row r="54" spans="2:26" ht="15.5" x14ac:dyDescent="0.35">
      <c r="C54" t="s">
        <v>85</v>
      </c>
      <c r="D54" s="5">
        <v>-436572627</v>
      </c>
      <c r="E54" s="5">
        <v>-360162061</v>
      </c>
      <c r="F54" s="5">
        <v>-396162889</v>
      </c>
      <c r="G54" s="5">
        <v>-371409631</v>
      </c>
      <c r="I54" s="5">
        <v>-1458925049</v>
      </c>
      <c r="J54" s="5">
        <v>-1465722766</v>
      </c>
      <c r="K54" s="5">
        <v>-1215676557</v>
      </c>
      <c r="L54" s="5">
        <v>-1066202282</v>
      </c>
      <c r="M54" s="5">
        <v>-757476367</v>
      </c>
      <c r="N54" s="5">
        <v>-771563941</v>
      </c>
      <c r="O54" s="5">
        <v>-846558388</v>
      </c>
      <c r="P54" s="5">
        <v>-586075961</v>
      </c>
      <c r="Q54" s="5">
        <v>-504908710</v>
      </c>
      <c r="R54" s="5">
        <v>-349774294</v>
      </c>
      <c r="S54" s="5">
        <v>-420216764</v>
      </c>
      <c r="T54" s="5">
        <v>-479773988</v>
      </c>
      <c r="U54" s="5">
        <v>-521728686</v>
      </c>
      <c r="V54" s="5">
        <v>-512816152</v>
      </c>
      <c r="W54" s="5">
        <v>-768122286</v>
      </c>
      <c r="X54" s="5">
        <v>-642089857</v>
      </c>
      <c r="Y54" s="5">
        <v>-438685002</v>
      </c>
      <c r="Z54" s="5">
        <v>-785679927</v>
      </c>
    </row>
    <row r="55" spans="2:26" ht="15.5" x14ac:dyDescent="0.35">
      <c r="C55" t="s">
        <v>610</v>
      </c>
      <c r="D55" s="5">
        <v>-170671977</v>
      </c>
      <c r="E55" s="5">
        <v>-110057933</v>
      </c>
      <c r="F55" s="5">
        <v>-156330771</v>
      </c>
      <c r="G55" s="5">
        <v>-132391437</v>
      </c>
      <c r="I55" s="5">
        <v>-547503076</v>
      </c>
      <c r="J55" s="5">
        <v>-547526380</v>
      </c>
      <c r="K55" s="5">
        <v>-453130843</v>
      </c>
      <c r="L55" s="5">
        <v>-561509723</v>
      </c>
      <c r="M55" s="5">
        <v>-304609719</v>
      </c>
      <c r="N55" s="5">
        <v>-328720328</v>
      </c>
      <c r="O55" s="5">
        <v>-295818747</v>
      </c>
      <c r="P55" s="5">
        <v>-108791406</v>
      </c>
      <c r="Q55" s="5">
        <v>-163799155</v>
      </c>
      <c r="R55" s="5">
        <v>-119774199</v>
      </c>
      <c r="S55" s="5">
        <v>-125936997</v>
      </c>
      <c r="T55" s="5">
        <v>-96973184</v>
      </c>
      <c r="U55" s="5">
        <v>-101609714</v>
      </c>
      <c r="V55" s="5">
        <v>-85353665</v>
      </c>
      <c r="W55" s="5">
        <v>-109424152</v>
      </c>
      <c r="X55" s="5">
        <v>-102747239</v>
      </c>
      <c r="Y55" s="5">
        <v>-77462893</v>
      </c>
      <c r="Z55" s="5">
        <v>-122985148</v>
      </c>
    </row>
    <row r="56" spans="2:26" ht="15.5" x14ac:dyDescent="0.35">
      <c r="C56" t="s">
        <v>2878</v>
      </c>
      <c r="D56" s="5">
        <v>-2201811</v>
      </c>
      <c r="E56" s="5">
        <v>-1395304</v>
      </c>
      <c r="F56" s="5">
        <v>-1405948</v>
      </c>
      <c r="G56" s="5">
        <v>-10045911</v>
      </c>
      <c r="I56" s="5">
        <v>-14121041</v>
      </c>
      <c r="J56" s="5">
        <v>-7369834</v>
      </c>
      <c r="K56" s="5">
        <v>-7994358</v>
      </c>
      <c r="L56" s="5">
        <v>-13037131</v>
      </c>
      <c r="M56" s="5">
        <v>-17345926</v>
      </c>
      <c r="N56" s="5">
        <v>-22963585</v>
      </c>
      <c r="O56" s="5">
        <v>-23925491</v>
      </c>
      <c r="P56" s="5">
        <v>-8578559</v>
      </c>
      <c r="Q56" s="5">
        <v>-10292704</v>
      </c>
      <c r="R56" s="5">
        <v>-7016432</v>
      </c>
      <c r="S56" s="5">
        <v>-27792537</v>
      </c>
      <c r="T56" s="5">
        <v>-24385209</v>
      </c>
      <c r="U56" s="5">
        <v>-14079817</v>
      </c>
      <c r="V56" s="5">
        <v>-17306526</v>
      </c>
      <c r="W56" s="5">
        <v>-34527314</v>
      </c>
      <c r="X56" s="5">
        <v>-24057135</v>
      </c>
      <c r="Y56" s="5">
        <v>-24190154</v>
      </c>
      <c r="Z56" s="5">
        <v>-62938673</v>
      </c>
    </row>
    <row r="57" spans="2:26" ht="15.5" x14ac:dyDescent="0.35">
      <c r="C57" t="s">
        <v>1016</v>
      </c>
      <c r="D57" s="5">
        <v>-436572627</v>
      </c>
      <c r="E57" s="5">
        <v>-360162061</v>
      </c>
      <c r="F57" s="5">
        <v>-396162889</v>
      </c>
      <c r="G57" s="5">
        <v>-371409631</v>
      </c>
      <c r="I57" s="5">
        <v>-1458925049</v>
      </c>
      <c r="J57" s="5">
        <v>-1465722766</v>
      </c>
      <c r="K57" s="5">
        <v>-1215676557</v>
      </c>
      <c r="L57" s="5">
        <v>-1066202282</v>
      </c>
      <c r="M57" s="5">
        <v>-757476367</v>
      </c>
      <c r="N57" s="5">
        <v>-771563941</v>
      </c>
      <c r="O57" s="5">
        <v>-846558388</v>
      </c>
      <c r="P57" s="5">
        <v>-586075961</v>
      </c>
      <c r="Q57" s="5">
        <v>-504908710</v>
      </c>
      <c r="R57" s="5">
        <v>-349774294</v>
      </c>
      <c r="S57" s="5">
        <v>-420216764</v>
      </c>
      <c r="T57" s="5">
        <v>-479773988</v>
      </c>
      <c r="U57" s="5">
        <v>-521728686</v>
      </c>
      <c r="V57" s="5">
        <v>-512816152</v>
      </c>
      <c r="W57" s="5">
        <v>-768122286</v>
      </c>
      <c r="X57" s="5">
        <v>-642089857</v>
      </c>
      <c r="Y57" s="5">
        <v>-438685002</v>
      </c>
      <c r="Z57" s="5">
        <v>-785679927</v>
      </c>
    </row>
    <row r="58" spans="2:26" ht="15.5" x14ac:dyDescent="0.35">
      <c r="C58" t="s">
        <v>86</v>
      </c>
      <c r="D58" s="5">
        <v>231737246</v>
      </c>
      <c r="E58" s="5">
        <v>277856190</v>
      </c>
      <c r="F58" s="5">
        <v>222464802</v>
      </c>
      <c r="G58" s="5">
        <v>206510270</v>
      </c>
      <c r="I58" s="5">
        <v>936110920</v>
      </c>
      <c r="J58" s="5">
        <v>933467789</v>
      </c>
      <c r="K58" s="5">
        <v>1033661021</v>
      </c>
      <c r="L58" s="5">
        <v>1246025320</v>
      </c>
      <c r="M58" s="5">
        <v>565765217</v>
      </c>
      <c r="N58" s="5">
        <v>321710544</v>
      </c>
      <c r="O58" s="5">
        <v>591732465</v>
      </c>
      <c r="P58" s="5">
        <v>632175587</v>
      </c>
      <c r="Q58" s="5">
        <v>420734170</v>
      </c>
      <c r="R58" s="5">
        <v>250577534</v>
      </c>
      <c r="S58" s="5">
        <v>208262513</v>
      </c>
      <c r="T58" s="5">
        <v>270956531</v>
      </c>
      <c r="U58" s="5">
        <v>367218720</v>
      </c>
      <c r="V58" s="5">
        <v>396233341</v>
      </c>
      <c r="W58" s="5">
        <v>375172242</v>
      </c>
      <c r="X58" s="5">
        <v>287763593</v>
      </c>
      <c r="Y58" s="5">
        <v>229116376</v>
      </c>
      <c r="Z58" s="5">
        <v>498138303</v>
      </c>
    </row>
    <row r="59" spans="2:26" ht="15.5" x14ac:dyDescent="0.35">
      <c r="C59" t="s">
        <v>87</v>
      </c>
      <c r="D59" s="5">
        <v>-53304529</v>
      </c>
      <c r="E59" s="5">
        <v>-72271446</v>
      </c>
      <c r="F59" s="5">
        <v>-57366610</v>
      </c>
      <c r="G59" s="5">
        <v>-50282084</v>
      </c>
      <c r="I59" s="5">
        <v>-227614342</v>
      </c>
      <c r="J59" s="5">
        <v>-216890499</v>
      </c>
      <c r="K59" s="5">
        <v>-241369713</v>
      </c>
      <c r="L59" s="5">
        <v>-220222110</v>
      </c>
      <c r="M59" s="5">
        <v>-162221004</v>
      </c>
      <c r="N59" s="5">
        <v>-152601362</v>
      </c>
      <c r="O59" s="5">
        <v>-229283518</v>
      </c>
      <c r="P59" s="5">
        <v>-160660792</v>
      </c>
      <c r="Q59" s="5">
        <v>-151393243</v>
      </c>
      <c r="R59" s="5">
        <v>-97767360</v>
      </c>
      <c r="S59" s="5">
        <v>-118730035</v>
      </c>
      <c r="T59" s="5">
        <v>-110313286</v>
      </c>
      <c r="U59" s="5">
        <v>-121485761</v>
      </c>
      <c r="V59" s="5">
        <v>-143042815</v>
      </c>
      <c r="W59" s="5">
        <v>-150899254</v>
      </c>
      <c r="X59" s="5">
        <v>-173271412</v>
      </c>
      <c r="Y59" s="5">
        <v>-156920127</v>
      </c>
      <c r="Z59" s="5">
        <v>-154362809</v>
      </c>
    </row>
    <row r="60" spans="2:26" ht="15.5" x14ac:dyDescent="0.35">
      <c r="C60" t="s">
        <v>370</v>
      </c>
      <c r="E60" s="5">
        <v>-72271446</v>
      </c>
      <c r="F60" s="5">
        <v>-155342896</v>
      </c>
      <c r="I60" s="5">
        <v>-227614342</v>
      </c>
      <c r="J60" s="5">
        <v>-216890499</v>
      </c>
      <c r="K60" s="5">
        <v>-241369713</v>
      </c>
      <c r="L60" s="5">
        <v>-220222110</v>
      </c>
      <c r="M60" s="5">
        <v>-162221004</v>
      </c>
      <c r="N60" s="5">
        <v>-152601362</v>
      </c>
      <c r="O60" s="5">
        <v>-229283518</v>
      </c>
      <c r="P60" s="5">
        <v>-160660792</v>
      </c>
      <c r="Q60" s="5">
        <v>-151393243</v>
      </c>
    </row>
    <row r="61" spans="2:26" ht="15.5" x14ac:dyDescent="0.35">
      <c r="C61" t="s">
        <v>89</v>
      </c>
      <c r="D61" s="5">
        <v>-53304529</v>
      </c>
      <c r="F61" s="5">
        <v>97976286</v>
      </c>
      <c r="G61" s="5">
        <v>-50282084</v>
      </c>
    </row>
    <row r="62" spans="2:26" ht="15.5" x14ac:dyDescent="0.35">
      <c r="C62" t="s">
        <v>90</v>
      </c>
      <c r="D62" s="5">
        <v>178432717</v>
      </c>
      <c r="E62" s="5">
        <v>205584744</v>
      </c>
      <c r="F62" s="5">
        <v>165098192</v>
      </c>
      <c r="G62" s="5">
        <v>156228186</v>
      </c>
      <c r="I62" s="5">
        <v>708496578</v>
      </c>
      <c r="J62" s="5">
        <v>716577290</v>
      </c>
      <c r="K62" s="5">
        <v>792291308</v>
      </c>
      <c r="L62" s="5">
        <v>1025803210</v>
      </c>
      <c r="M62" s="5">
        <v>403544213</v>
      </c>
      <c r="N62" s="5">
        <v>169109182</v>
      </c>
      <c r="O62" s="5">
        <v>362448947</v>
      </c>
      <c r="P62" s="5">
        <v>471514795</v>
      </c>
      <c r="Q62" s="5">
        <v>269340927</v>
      </c>
      <c r="R62" s="5">
        <v>152810174</v>
      </c>
      <c r="S62" s="5">
        <v>89532478</v>
      </c>
      <c r="T62" s="5">
        <v>160643245</v>
      </c>
      <c r="U62" s="5">
        <v>245732959</v>
      </c>
      <c r="V62" s="5">
        <v>253190526</v>
      </c>
      <c r="W62" s="5">
        <v>224272988</v>
      </c>
      <c r="X62" s="5">
        <v>114492181</v>
      </c>
      <c r="Y62" s="5">
        <v>72196249</v>
      </c>
      <c r="Z62" s="5">
        <v>343775494</v>
      </c>
    </row>
    <row r="63" spans="2:26" ht="15.5" x14ac:dyDescent="0.35">
      <c r="C63" t="s">
        <v>91</v>
      </c>
      <c r="D63" s="5">
        <v>-73254059</v>
      </c>
      <c r="E63" s="5">
        <v>-107043345</v>
      </c>
      <c r="F63" s="5">
        <v>-42106327</v>
      </c>
      <c r="G63" s="5">
        <v>-85601416</v>
      </c>
      <c r="I63" s="5">
        <v>-304492057</v>
      </c>
      <c r="J63" s="5">
        <v>-45526901</v>
      </c>
      <c r="K63" s="5">
        <v>-64437876</v>
      </c>
      <c r="L63" s="5">
        <v>19798371</v>
      </c>
      <c r="M63" s="5">
        <v>-184248269</v>
      </c>
      <c r="N63" s="5">
        <v>-297288473</v>
      </c>
      <c r="O63" s="5">
        <v>-141284092</v>
      </c>
      <c r="P63" s="5">
        <v>-205937202</v>
      </c>
      <c r="Q63" s="5">
        <v>63093515</v>
      </c>
      <c r="R63" s="5">
        <v>107487999</v>
      </c>
      <c r="S63" s="5">
        <v>-235919537</v>
      </c>
      <c r="T63" s="5">
        <v>-49657741</v>
      </c>
      <c r="U63" s="5">
        <v>-51996147</v>
      </c>
      <c r="V63" s="5">
        <v>-72664980</v>
      </c>
      <c r="W63" s="5">
        <v>-9995402</v>
      </c>
      <c r="X63" s="5">
        <v>101336434</v>
      </c>
      <c r="Y63" s="5">
        <v>-21645893</v>
      </c>
      <c r="Z63" s="5">
        <v>153456133</v>
      </c>
    </row>
    <row r="64" spans="2:26" ht="15.5" x14ac:dyDescent="0.35">
      <c r="C64" t="s">
        <v>26</v>
      </c>
      <c r="D64" s="5">
        <v>-81006843</v>
      </c>
      <c r="E64" s="5">
        <v>-81685207</v>
      </c>
      <c r="F64" s="5">
        <v>-73127926</v>
      </c>
      <c r="G64" s="5">
        <v>-90433866</v>
      </c>
      <c r="I64" s="5">
        <v>-324239414</v>
      </c>
      <c r="J64" s="5">
        <v>-307332759</v>
      </c>
      <c r="K64" s="5">
        <v>-276002382</v>
      </c>
      <c r="L64" s="5">
        <v>-259427176</v>
      </c>
      <c r="M64" s="5">
        <v>-225134721</v>
      </c>
      <c r="N64" s="5">
        <v>-282220004</v>
      </c>
      <c r="O64" s="5">
        <v>-251334573</v>
      </c>
      <c r="P64" s="5">
        <v>-188997148</v>
      </c>
      <c r="Q64" s="5">
        <v>-140692358</v>
      </c>
      <c r="R64" s="5">
        <v>-106475205</v>
      </c>
      <c r="S64" s="5">
        <v>-77328920</v>
      </c>
      <c r="T64" s="5">
        <v>-71448789</v>
      </c>
      <c r="U64" s="5">
        <v>-77083376</v>
      </c>
      <c r="V64" s="5">
        <v>-95932889</v>
      </c>
      <c r="W64" s="5">
        <v>-89499052</v>
      </c>
      <c r="X64" s="5">
        <v>-88475835</v>
      </c>
      <c r="Y64" s="5">
        <v>-60675320</v>
      </c>
      <c r="Z64" s="5">
        <v>-63417846</v>
      </c>
    </row>
    <row r="65" spans="3:26" ht="15.5" x14ac:dyDescent="0.35">
      <c r="C65" t="s">
        <v>372</v>
      </c>
      <c r="E65" s="5">
        <v>87929583</v>
      </c>
      <c r="F65" s="5">
        <v>11907167</v>
      </c>
      <c r="G65" s="5">
        <v>-11907167</v>
      </c>
      <c r="I65" s="5">
        <v>87929583</v>
      </c>
      <c r="J65" s="5">
        <v>113101263</v>
      </c>
      <c r="K65" s="5">
        <v>39328058</v>
      </c>
      <c r="L65" s="5">
        <v>232910009</v>
      </c>
      <c r="R65" s="5">
        <v>-27202127</v>
      </c>
      <c r="S65" s="5">
        <v>7206901</v>
      </c>
      <c r="T65" s="5">
        <v>7067272</v>
      </c>
      <c r="U65" s="5">
        <v>4554295</v>
      </c>
      <c r="V65" s="5">
        <v>1188018</v>
      </c>
      <c r="W65" s="5">
        <v>-1952409</v>
      </c>
      <c r="X65" s="5">
        <v>-1833063</v>
      </c>
      <c r="Y65" s="5">
        <v>-2647875</v>
      </c>
      <c r="Z65" s="5">
        <v>9945631</v>
      </c>
    </row>
    <row r="66" spans="3:26" ht="15.5" x14ac:dyDescent="0.35">
      <c r="C66" t="s">
        <v>346</v>
      </c>
      <c r="D66" s="5">
        <v>3732348</v>
      </c>
      <c r="E66" s="5">
        <v>4991833</v>
      </c>
      <c r="F66" s="5">
        <v>6216304</v>
      </c>
      <c r="G66" s="5">
        <v>12293787</v>
      </c>
      <c r="I66" s="5">
        <v>34094456</v>
      </c>
      <c r="J66" s="5">
        <v>85868447</v>
      </c>
      <c r="K66" s="5">
        <v>49494520</v>
      </c>
      <c r="L66" s="5">
        <v>39616990</v>
      </c>
      <c r="M66" s="5">
        <v>9117546</v>
      </c>
      <c r="N66" s="5">
        <v>18498105</v>
      </c>
      <c r="O66" s="5">
        <v>12966781</v>
      </c>
      <c r="P66" s="5">
        <v>12704418</v>
      </c>
      <c r="Q66" s="5">
        <v>32312213</v>
      </c>
      <c r="R66" s="5">
        <v>6221362</v>
      </c>
      <c r="S66" s="5">
        <v>6080548</v>
      </c>
      <c r="T66" s="5">
        <v>10438876</v>
      </c>
      <c r="U66" s="5">
        <v>11751425</v>
      </c>
      <c r="V66" s="5">
        <v>21573568</v>
      </c>
      <c r="W66" s="5">
        <v>9479235</v>
      </c>
    </row>
    <row r="67" spans="3:26" ht="15.5" x14ac:dyDescent="0.35">
      <c r="C67" t="s">
        <v>503</v>
      </c>
      <c r="S67" s="5">
        <v>1398972</v>
      </c>
      <c r="W67" s="5">
        <v>78416575</v>
      </c>
      <c r="X67" s="5">
        <v>250734352</v>
      </c>
      <c r="Y67" s="5">
        <v>30672020</v>
      </c>
      <c r="Z67" s="5">
        <v>260461557</v>
      </c>
    </row>
    <row r="68" spans="3:26" ht="15.5" x14ac:dyDescent="0.35">
      <c r="C68" t="s">
        <v>834</v>
      </c>
      <c r="L68" s="5">
        <v>-36859660</v>
      </c>
      <c r="X68" s="5">
        <v>1609956</v>
      </c>
      <c r="Y68" s="5">
        <v>6696929</v>
      </c>
      <c r="Z68" s="5">
        <v>-10041234</v>
      </c>
    </row>
    <row r="69" spans="3:26" ht="15.5" x14ac:dyDescent="0.35">
      <c r="C69" t="s">
        <v>373</v>
      </c>
      <c r="R69" s="5">
        <v>-2473613</v>
      </c>
    </row>
    <row r="70" spans="3:26" ht="15.5" x14ac:dyDescent="0.35">
      <c r="C70" t="s">
        <v>92</v>
      </c>
      <c r="U70" s="5">
        <v>-13650350</v>
      </c>
      <c r="V70" s="5">
        <v>5362723</v>
      </c>
      <c r="X70" s="5">
        <v>-3792208</v>
      </c>
      <c r="Y70" s="5">
        <v>-15850157</v>
      </c>
      <c r="Z70" s="5">
        <v>-8782921</v>
      </c>
    </row>
    <row r="71" spans="3:26" ht="15.5" x14ac:dyDescent="0.35">
      <c r="C71" t="s">
        <v>96</v>
      </c>
      <c r="D71" s="5">
        <v>-73254059</v>
      </c>
      <c r="E71" s="5">
        <v>-107043345</v>
      </c>
      <c r="F71" s="5">
        <v>-42106327</v>
      </c>
      <c r="G71" s="5">
        <v>-85601416</v>
      </c>
      <c r="I71" s="5">
        <v>-304492057</v>
      </c>
      <c r="J71" s="5">
        <v>-45526901</v>
      </c>
      <c r="K71" s="5">
        <v>-64437876</v>
      </c>
      <c r="L71" s="5">
        <v>19798371</v>
      </c>
      <c r="M71" s="5">
        <v>-184248269</v>
      </c>
      <c r="N71" s="5">
        <v>-297288473</v>
      </c>
      <c r="O71" s="5">
        <v>-141284092</v>
      </c>
      <c r="P71" s="5">
        <v>-205937202</v>
      </c>
      <c r="Q71" s="5">
        <v>63093515</v>
      </c>
      <c r="R71" s="5">
        <v>107487999</v>
      </c>
      <c r="S71" s="5">
        <v>-235919537</v>
      </c>
      <c r="T71" s="5">
        <v>-49657741</v>
      </c>
      <c r="U71" s="5">
        <v>-51996147</v>
      </c>
      <c r="V71" s="5">
        <v>-72664980</v>
      </c>
      <c r="W71" s="5">
        <v>-9995402</v>
      </c>
      <c r="X71" s="5">
        <v>101336434</v>
      </c>
      <c r="Y71" s="5">
        <v>-21645893</v>
      </c>
      <c r="Z71" s="5">
        <v>153456133</v>
      </c>
    </row>
    <row r="72" spans="3:26" ht="15.5" x14ac:dyDescent="0.35">
      <c r="C72" t="s">
        <v>28</v>
      </c>
      <c r="D72" s="5">
        <v>149732178</v>
      </c>
      <c r="E72" s="5">
        <v>107941214</v>
      </c>
      <c r="F72" s="5">
        <v>113592050</v>
      </c>
      <c r="G72" s="5">
        <v>90633158</v>
      </c>
      <c r="I72" s="5">
        <v>404004521</v>
      </c>
      <c r="J72" s="5">
        <v>671050389</v>
      </c>
      <c r="K72" s="5">
        <v>727853432</v>
      </c>
      <c r="L72" s="5">
        <v>1045601581</v>
      </c>
      <c r="M72" s="5">
        <v>285700739</v>
      </c>
      <c r="N72" s="5">
        <v>-98283621</v>
      </c>
      <c r="O72" s="5">
        <v>179146124</v>
      </c>
      <c r="P72" s="5">
        <v>198836390</v>
      </c>
      <c r="Q72" s="5">
        <v>295482625</v>
      </c>
      <c r="R72" s="5">
        <v>260298173</v>
      </c>
      <c r="S72" s="5">
        <v>-146387059</v>
      </c>
      <c r="T72" s="5">
        <v>110985504</v>
      </c>
      <c r="U72" s="5">
        <v>193736812</v>
      </c>
      <c r="V72" s="5">
        <v>180525546</v>
      </c>
      <c r="W72" s="5">
        <v>214277586</v>
      </c>
      <c r="X72" s="5">
        <v>215828615</v>
      </c>
      <c r="Y72" s="5">
        <v>50550356</v>
      </c>
      <c r="Z72" s="5">
        <v>497231627</v>
      </c>
    </row>
    <row r="73" spans="3:26" ht="15.5" x14ac:dyDescent="0.35">
      <c r="C73" t="s">
        <v>27</v>
      </c>
      <c r="D73" s="5">
        <v>-77757442</v>
      </c>
      <c r="E73" s="5">
        <v>-88070235</v>
      </c>
      <c r="F73" s="5">
        <v>-62625737</v>
      </c>
      <c r="G73" s="5">
        <v>-68110083</v>
      </c>
      <c r="I73" s="5">
        <v>-290568895</v>
      </c>
      <c r="J73" s="5">
        <v>-289339733</v>
      </c>
      <c r="K73" s="5">
        <v>-339666380</v>
      </c>
      <c r="L73" s="5">
        <v>-507971978</v>
      </c>
      <c r="M73" s="5">
        <v>-231900686</v>
      </c>
      <c r="N73" s="5">
        <v>-72353410</v>
      </c>
      <c r="O73" s="5">
        <v>-199373250</v>
      </c>
      <c r="P73" s="5">
        <v>-196480990</v>
      </c>
      <c r="Q73" s="5">
        <v>-139833439</v>
      </c>
      <c r="R73" s="5">
        <v>-62781870</v>
      </c>
      <c r="S73" s="5">
        <v>-33548310</v>
      </c>
      <c r="T73" s="5">
        <v>-97798875</v>
      </c>
      <c r="U73" s="5">
        <v>-153860688</v>
      </c>
      <c r="V73" s="5">
        <v>-156339016</v>
      </c>
      <c r="W73" s="5">
        <v>-125058051</v>
      </c>
      <c r="X73" s="5">
        <v>-127671353</v>
      </c>
      <c r="Y73" s="5">
        <v>-28167426</v>
      </c>
      <c r="Z73" s="5">
        <v>-208170830</v>
      </c>
    </row>
    <row r="74" spans="3:26" ht="15.5" x14ac:dyDescent="0.35">
      <c r="C74" t="s">
        <v>374</v>
      </c>
      <c r="D74" s="5">
        <v>71974736</v>
      </c>
      <c r="E74" s="5">
        <v>19870979</v>
      </c>
      <c r="F74" s="5">
        <v>50966313</v>
      </c>
      <c r="G74" s="5">
        <v>22523075</v>
      </c>
      <c r="I74" s="5">
        <v>113435626</v>
      </c>
      <c r="J74" s="5">
        <v>381710656</v>
      </c>
      <c r="K74" s="5">
        <v>388187052</v>
      </c>
      <c r="L74" s="5">
        <v>537629603</v>
      </c>
      <c r="M74" s="5">
        <v>53800053</v>
      </c>
      <c r="N74" s="5">
        <v>-170637031</v>
      </c>
      <c r="O74" s="5">
        <v>-20227126</v>
      </c>
      <c r="P74" s="5">
        <v>2355400</v>
      </c>
      <c r="Q74" s="5">
        <v>155649186</v>
      </c>
      <c r="R74" s="5">
        <v>197516303</v>
      </c>
      <c r="S74" s="5">
        <v>-179935369</v>
      </c>
      <c r="T74" s="5">
        <v>13186629</v>
      </c>
      <c r="U74" s="5">
        <v>39876124</v>
      </c>
      <c r="V74" s="5">
        <v>24186530</v>
      </c>
      <c r="W74" s="5">
        <v>89219535</v>
      </c>
      <c r="X74" s="5">
        <v>88157262</v>
      </c>
      <c r="Y74" s="5">
        <v>22382930</v>
      </c>
      <c r="Z74" s="5">
        <v>289060797</v>
      </c>
    </row>
    <row r="75" spans="3:26" ht="15.5" x14ac:dyDescent="0.35">
      <c r="C75" t="s">
        <v>375</v>
      </c>
      <c r="D75" s="5">
        <v>176243</v>
      </c>
      <c r="E75" s="5">
        <v>-63806</v>
      </c>
      <c r="F75" s="5">
        <v>350121</v>
      </c>
      <c r="G75" s="5">
        <v>-632621</v>
      </c>
      <c r="I75" s="5">
        <v>108540</v>
      </c>
      <c r="J75" s="5">
        <v>-1504141</v>
      </c>
      <c r="K75" s="5">
        <v>-42418449</v>
      </c>
      <c r="L75" s="5">
        <v>13780735</v>
      </c>
      <c r="M75" s="5">
        <v>8800698</v>
      </c>
      <c r="N75" s="5">
        <v>-6666489</v>
      </c>
      <c r="O75" s="5">
        <v>6694077</v>
      </c>
      <c r="P75" s="5">
        <v>-30728336</v>
      </c>
      <c r="Q75" s="5">
        <v>-23840413</v>
      </c>
      <c r="R75" s="5">
        <v>-10467324</v>
      </c>
      <c r="S75" s="5">
        <v>-6238172</v>
      </c>
      <c r="T75" s="5">
        <v>530134</v>
      </c>
      <c r="U75" s="5">
        <v>-23897548</v>
      </c>
      <c r="V75" s="5">
        <v>-5332473</v>
      </c>
    </row>
    <row r="76" spans="3:26" ht="15.5" x14ac:dyDescent="0.35">
      <c r="C76" t="s">
        <v>455</v>
      </c>
      <c r="X76" s="5">
        <v>-5097686</v>
      </c>
      <c r="Y76" s="5">
        <v>-3150936</v>
      </c>
      <c r="Z76" s="5">
        <v>-8856702</v>
      </c>
    </row>
    <row r="77" spans="3:26" ht="15.5" x14ac:dyDescent="0.35">
      <c r="C77" t="s">
        <v>97</v>
      </c>
      <c r="D77" s="5">
        <v>72150979</v>
      </c>
      <c r="E77" s="5">
        <v>19807173</v>
      </c>
      <c r="F77" s="5">
        <v>51316434</v>
      </c>
      <c r="G77" s="5">
        <v>21890454</v>
      </c>
      <c r="I77" s="5">
        <v>113544166</v>
      </c>
      <c r="J77" s="5">
        <v>380206515</v>
      </c>
      <c r="K77" s="5">
        <v>345768603</v>
      </c>
      <c r="L77" s="5">
        <v>551410338</v>
      </c>
      <c r="M77" s="5">
        <v>62600751</v>
      </c>
      <c r="N77" s="5">
        <v>-177303520</v>
      </c>
      <c r="O77" s="5">
        <v>-13533049</v>
      </c>
      <c r="P77" s="5">
        <v>-28372936</v>
      </c>
      <c r="Q77" s="5">
        <v>131808773</v>
      </c>
      <c r="R77" s="5">
        <v>187048979</v>
      </c>
      <c r="S77" s="5">
        <v>-186173541</v>
      </c>
      <c r="T77" s="5">
        <v>13716763</v>
      </c>
      <c r="U77" s="5">
        <v>15978576</v>
      </c>
      <c r="V77" s="5">
        <v>18854057</v>
      </c>
      <c r="W77" s="5">
        <v>89219535</v>
      </c>
      <c r="X77" s="5">
        <v>83059576</v>
      </c>
      <c r="Y77" s="5">
        <v>19231994</v>
      </c>
      <c r="Z77" s="5">
        <v>280204095</v>
      </c>
    </row>
    <row r="78" spans="3:26" ht="15.5" x14ac:dyDescent="0.35">
      <c r="C78" t="s">
        <v>98</v>
      </c>
      <c r="D78" s="5">
        <v>-26255166</v>
      </c>
      <c r="E78" s="5">
        <v>12854284</v>
      </c>
      <c r="F78" s="5">
        <v>20092197</v>
      </c>
      <c r="G78" s="5">
        <v>2787955</v>
      </c>
      <c r="I78" s="5">
        <v>7653695</v>
      </c>
      <c r="J78" s="5">
        <v>-12424225</v>
      </c>
      <c r="K78" s="5">
        <v>1062415</v>
      </c>
      <c r="L78" s="5">
        <v>37136103</v>
      </c>
      <c r="M78" s="5">
        <v>22214217</v>
      </c>
      <c r="N78" s="5">
        <v>-46481397</v>
      </c>
      <c r="O78" s="5">
        <v>-12147539</v>
      </c>
      <c r="P78" s="5">
        <v>8792612</v>
      </c>
      <c r="Q78" s="5">
        <v>57838780</v>
      </c>
      <c r="R78" s="5">
        <v>7911935</v>
      </c>
      <c r="S78" s="5">
        <v>4357015</v>
      </c>
      <c r="T78" s="5">
        <v>20478948</v>
      </c>
      <c r="U78" s="5">
        <v>-39498706</v>
      </c>
      <c r="V78" s="5">
        <v>-12765539</v>
      </c>
      <c r="W78" s="5">
        <v>-2097858</v>
      </c>
    </row>
    <row r="79" spans="3:26" ht="15.5" x14ac:dyDescent="0.35">
      <c r="C79" t="s">
        <v>99</v>
      </c>
      <c r="D79" s="5">
        <v>45895813</v>
      </c>
      <c r="E79" s="5">
        <v>32661457</v>
      </c>
      <c r="F79" s="5">
        <v>71408631</v>
      </c>
      <c r="G79" s="5">
        <v>24678409</v>
      </c>
      <c r="I79" s="5">
        <v>121197861</v>
      </c>
      <c r="J79" s="5">
        <v>367782290</v>
      </c>
      <c r="K79" s="5">
        <v>346831018</v>
      </c>
      <c r="L79" s="5">
        <v>588546441</v>
      </c>
      <c r="M79" s="5">
        <v>84814968</v>
      </c>
      <c r="N79" s="5">
        <v>-223784917</v>
      </c>
      <c r="O79" s="5">
        <v>-25680588</v>
      </c>
      <c r="P79" s="5">
        <v>-19580324</v>
      </c>
      <c r="Q79" s="5">
        <v>189647553</v>
      </c>
      <c r="R79" s="5">
        <v>194960914</v>
      </c>
      <c r="S79" s="5">
        <v>-181816526</v>
      </c>
      <c r="T79" s="5">
        <v>34195711</v>
      </c>
      <c r="U79" s="5">
        <v>-23520130</v>
      </c>
      <c r="V79" s="5">
        <v>6088518</v>
      </c>
      <c r="W79" s="5">
        <v>87121677</v>
      </c>
    </row>
    <row r="80" spans="3:26" ht="15.5" x14ac:dyDescent="0.35">
      <c r="C80" t="s">
        <v>100</v>
      </c>
      <c r="D80" s="5">
        <v>72150979</v>
      </c>
      <c r="E80" s="5">
        <v>19807172</v>
      </c>
      <c r="F80" s="5">
        <v>51316435</v>
      </c>
      <c r="G80" s="5">
        <v>21890454</v>
      </c>
      <c r="I80" s="5">
        <v>113544166</v>
      </c>
      <c r="J80" s="5">
        <v>380206515</v>
      </c>
      <c r="K80" s="5">
        <v>345768603</v>
      </c>
      <c r="L80" s="5">
        <v>551410338</v>
      </c>
      <c r="M80" s="5">
        <v>62600751</v>
      </c>
      <c r="N80" s="5">
        <v>-177303520</v>
      </c>
      <c r="O80" s="5">
        <v>-13533049</v>
      </c>
      <c r="P80" s="5">
        <v>-28372936</v>
      </c>
      <c r="Q80" s="5">
        <v>131808773</v>
      </c>
      <c r="R80" s="5">
        <v>187048979</v>
      </c>
      <c r="S80" s="5">
        <v>-186173541</v>
      </c>
      <c r="T80" s="5">
        <v>13716763</v>
      </c>
      <c r="U80" s="5">
        <v>15978576</v>
      </c>
      <c r="V80" s="5">
        <v>18854057</v>
      </c>
      <c r="W80" s="5">
        <v>89219535</v>
      </c>
      <c r="X80" s="5">
        <v>83059576</v>
      </c>
      <c r="Y80" s="5">
        <v>19231994</v>
      </c>
      <c r="Z80" s="5">
        <v>280204095</v>
      </c>
    </row>
    <row r="81" spans="2:26" ht="15.5" x14ac:dyDescent="0.35">
      <c r="C81" t="s">
        <v>7</v>
      </c>
      <c r="D81" s="5">
        <v>42699908</v>
      </c>
      <c r="E81" s="5">
        <v>28355983</v>
      </c>
      <c r="F81" s="5">
        <v>71959428</v>
      </c>
      <c r="G81" s="5">
        <v>20685371</v>
      </c>
      <c r="I81" s="5">
        <v>114292606</v>
      </c>
      <c r="J81" s="5">
        <v>358412164</v>
      </c>
      <c r="K81" s="5">
        <v>330377628</v>
      </c>
      <c r="L81" s="5">
        <v>541274098</v>
      </c>
      <c r="M81" s="5">
        <v>69417308</v>
      </c>
      <c r="N81" s="5">
        <v>-225107758</v>
      </c>
      <c r="O81" s="5">
        <v>-24937015</v>
      </c>
      <c r="P81" s="5">
        <v>-44858148</v>
      </c>
      <c r="Q81" s="5">
        <v>184539368</v>
      </c>
      <c r="R81" s="5">
        <v>192669491</v>
      </c>
      <c r="S81" s="5">
        <v>-183777032</v>
      </c>
      <c r="T81" s="5">
        <v>30592635</v>
      </c>
      <c r="U81" s="5">
        <v>-26915285</v>
      </c>
      <c r="V81" s="5">
        <v>-172251</v>
      </c>
      <c r="W81" s="5">
        <v>81398644</v>
      </c>
    </row>
    <row r="82" spans="2:26" ht="15.5" x14ac:dyDescent="0.35">
      <c r="C82" t="s">
        <v>101</v>
      </c>
      <c r="D82" s="5">
        <v>72150979</v>
      </c>
      <c r="E82" s="5">
        <v>19807172</v>
      </c>
      <c r="F82" s="5">
        <v>51316435</v>
      </c>
      <c r="G82" s="5">
        <v>21890454</v>
      </c>
      <c r="I82" s="5">
        <v>113544166</v>
      </c>
      <c r="J82" s="5">
        <v>380206515</v>
      </c>
      <c r="K82" s="5">
        <v>345768603</v>
      </c>
      <c r="L82" s="5">
        <v>551410338</v>
      </c>
      <c r="M82" s="5">
        <v>62600751</v>
      </c>
      <c r="N82" s="5">
        <v>-177303520</v>
      </c>
      <c r="O82" s="5">
        <v>-13533049</v>
      </c>
      <c r="P82" s="5">
        <v>-28372936</v>
      </c>
      <c r="Q82" s="5">
        <v>131808773</v>
      </c>
      <c r="R82" s="5">
        <v>187048979</v>
      </c>
      <c r="S82" s="5">
        <v>-186173541</v>
      </c>
      <c r="T82" s="5">
        <v>13716763</v>
      </c>
      <c r="U82" s="5">
        <v>15978576</v>
      </c>
      <c r="V82" s="5">
        <v>18854057</v>
      </c>
      <c r="W82" s="5">
        <v>89219535</v>
      </c>
      <c r="X82" s="5">
        <v>83059576</v>
      </c>
      <c r="Y82" s="5">
        <v>19231994</v>
      </c>
      <c r="Z82" s="5">
        <v>280204095</v>
      </c>
    </row>
    <row r="83" spans="2:26" ht="15.5" x14ac:dyDescent="0.35">
      <c r="C83" t="s">
        <v>102</v>
      </c>
      <c r="D83" s="5">
        <v>45895813</v>
      </c>
      <c r="E83" s="5">
        <v>32661456</v>
      </c>
      <c r="F83" s="5">
        <v>71408632</v>
      </c>
      <c r="G83" s="5">
        <v>24678409</v>
      </c>
      <c r="I83" s="5">
        <v>121197861</v>
      </c>
      <c r="J83" s="5">
        <v>367782290</v>
      </c>
      <c r="K83" s="5">
        <v>346831018</v>
      </c>
      <c r="L83" s="5">
        <v>588546441</v>
      </c>
      <c r="M83" s="5">
        <v>84814968</v>
      </c>
      <c r="N83" s="5">
        <v>-223784917</v>
      </c>
      <c r="O83" s="5">
        <v>-25680588</v>
      </c>
      <c r="P83" s="5">
        <v>-19580324</v>
      </c>
      <c r="Q83" s="5">
        <v>189647553</v>
      </c>
      <c r="R83" s="5">
        <v>194960914</v>
      </c>
      <c r="S83" s="5">
        <v>-181816526</v>
      </c>
      <c r="T83" s="5">
        <v>34195711</v>
      </c>
      <c r="U83" s="5">
        <v>-23520130</v>
      </c>
      <c r="V83" s="5">
        <v>6088518</v>
      </c>
      <c r="W83" s="5">
        <v>87121677</v>
      </c>
    </row>
    <row r="84" spans="2:26" ht="15.5" x14ac:dyDescent="0.35">
      <c r="C84" t="s">
        <v>103</v>
      </c>
      <c r="D84" s="5">
        <v>45895813</v>
      </c>
      <c r="E84" s="5">
        <v>32661456</v>
      </c>
      <c r="F84" s="5">
        <v>71408632</v>
      </c>
      <c r="G84" s="5">
        <v>24678409</v>
      </c>
      <c r="I84" s="5">
        <v>121197861</v>
      </c>
      <c r="J84" s="5">
        <v>367782290</v>
      </c>
      <c r="K84" s="5">
        <v>346831018</v>
      </c>
      <c r="L84" s="5">
        <v>588546441</v>
      </c>
      <c r="M84" s="5">
        <v>84814968</v>
      </c>
      <c r="N84" s="5">
        <v>-223784917</v>
      </c>
      <c r="O84" s="5">
        <v>-25680588</v>
      </c>
      <c r="P84" s="5">
        <v>-19580324</v>
      </c>
      <c r="Q84" s="5">
        <v>189647553</v>
      </c>
      <c r="R84" s="5">
        <v>194960914</v>
      </c>
      <c r="S84" s="5">
        <v>-181816526</v>
      </c>
      <c r="T84" s="5">
        <v>34195711</v>
      </c>
      <c r="U84" s="5">
        <v>-23520130</v>
      </c>
      <c r="V84" s="5">
        <v>6088518</v>
      </c>
      <c r="W84" s="5">
        <v>87121677</v>
      </c>
    </row>
    <row r="86" spans="2:26" ht="15.5" x14ac:dyDescent="0.35">
      <c r="B86" t="s">
        <v>104</v>
      </c>
      <c r="C86" t="s">
        <v>105</v>
      </c>
    </row>
    <row r="87" spans="2:26" ht="15.5" x14ac:dyDescent="0.35">
      <c r="C87" t="s">
        <v>106</v>
      </c>
    </row>
    <row r="88" spans="2:26" ht="15.5" x14ac:dyDescent="0.35">
      <c r="C88" t="s">
        <v>19</v>
      </c>
      <c r="D88" s="5">
        <v>533900452</v>
      </c>
      <c r="E88" s="5">
        <v>569106521</v>
      </c>
      <c r="F88" s="5">
        <v>696585821</v>
      </c>
      <c r="G88" s="5">
        <v>824287275</v>
      </c>
      <c r="I88" s="5">
        <v>569106521</v>
      </c>
      <c r="J88" s="5">
        <v>637024448</v>
      </c>
      <c r="K88" s="5">
        <v>353948953</v>
      </c>
      <c r="L88" s="5">
        <v>599998594</v>
      </c>
      <c r="M88" s="5">
        <v>480984828</v>
      </c>
      <c r="N88" s="5">
        <v>296476749</v>
      </c>
      <c r="O88" s="5">
        <v>456216294</v>
      </c>
      <c r="P88" s="5">
        <v>418052511</v>
      </c>
      <c r="Q88" s="5">
        <v>489040578</v>
      </c>
      <c r="R88" s="5">
        <v>164560884</v>
      </c>
      <c r="S88" s="5">
        <v>463175233</v>
      </c>
      <c r="T88" s="5">
        <v>206639912</v>
      </c>
      <c r="U88" s="5">
        <v>263973998</v>
      </c>
      <c r="V88" s="5">
        <v>523651774</v>
      </c>
      <c r="W88" s="5">
        <v>703951167</v>
      </c>
      <c r="X88" s="5">
        <v>178859393</v>
      </c>
      <c r="Y88" s="5">
        <v>253025979</v>
      </c>
      <c r="Z88" s="5">
        <v>348549807</v>
      </c>
    </row>
    <row r="89" spans="2:26" ht="15.5" x14ac:dyDescent="0.35">
      <c r="C89" t="s">
        <v>458</v>
      </c>
      <c r="F89" s="5">
        <v>10029711</v>
      </c>
      <c r="G89" s="5">
        <v>11025599</v>
      </c>
      <c r="J89" s="5">
        <v>11025523</v>
      </c>
      <c r="K89" s="5">
        <v>10997817</v>
      </c>
      <c r="L89" s="5">
        <v>10970184</v>
      </c>
      <c r="M89" s="5">
        <v>30612536</v>
      </c>
      <c r="N89" s="5">
        <v>33762224</v>
      </c>
      <c r="O89" s="5">
        <v>25999298</v>
      </c>
      <c r="P89" s="5">
        <v>25185432</v>
      </c>
      <c r="Q89" s="5">
        <v>26342281</v>
      </c>
      <c r="R89" s="5">
        <v>66885629</v>
      </c>
      <c r="S89" s="5">
        <v>225930397</v>
      </c>
      <c r="T89" s="5">
        <v>268628303</v>
      </c>
      <c r="U89" s="5">
        <v>253437152</v>
      </c>
      <c r="V89" s="5">
        <v>311668012</v>
      </c>
      <c r="W89" s="5">
        <v>247304920</v>
      </c>
      <c r="X89" s="5">
        <v>168047197</v>
      </c>
      <c r="Y89" s="5">
        <v>191626219</v>
      </c>
      <c r="Z89" s="5">
        <v>173966655</v>
      </c>
    </row>
    <row r="90" spans="2:26" ht="15.5" x14ac:dyDescent="0.35">
      <c r="C90" t="s">
        <v>110</v>
      </c>
      <c r="D90" s="5">
        <v>454692357</v>
      </c>
      <c r="E90" s="5">
        <v>392942807</v>
      </c>
      <c r="F90" s="5">
        <v>313228773</v>
      </c>
      <c r="G90" s="5">
        <v>444881155</v>
      </c>
      <c r="I90" s="5">
        <v>392942807</v>
      </c>
      <c r="J90" s="5">
        <v>361311857</v>
      </c>
      <c r="K90" s="5">
        <v>347863849</v>
      </c>
      <c r="L90" s="5">
        <v>320642264</v>
      </c>
      <c r="M90" s="5">
        <v>221035652</v>
      </c>
      <c r="N90" s="5">
        <v>161706333</v>
      </c>
      <c r="O90" s="5">
        <v>225454946</v>
      </c>
      <c r="P90" s="5">
        <v>166517457</v>
      </c>
      <c r="Q90" s="5">
        <v>196155960</v>
      </c>
      <c r="R90" s="5">
        <v>183206780</v>
      </c>
      <c r="S90" s="5">
        <v>98541084</v>
      </c>
      <c r="T90" s="5">
        <v>101593782</v>
      </c>
      <c r="U90" s="5">
        <v>143634520</v>
      </c>
      <c r="V90" s="5">
        <v>147129298</v>
      </c>
      <c r="W90" s="5">
        <v>202328229</v>
      </c>
      <c r="X90" s="5">
        <v>180708045</v>
      </c>
      <c r="Y90" s="5">
        <v>120375590</v>
      </c>
      <c r="Z90" s="5">
        <v>129828410</v>
      </c>
    </row>
    <row r="91" spans="2:26" ht="15.5" x14ac:dyDescent="0.35">
      <c r="C91" t="s">
        <v>107</v>
      </c>
      <c r="D91" s="5">
        <v>13275419</v>
      </c>
      <c r="E91" s="5">
        <v>31974578</v>
      </c>
      <c r="F91" s="5">
        <v>12682096</v>
      </c>
      <c r="G91" s="5">
        <v>13211316</v>
      </c>
      <c r="I91" s="5">
        <v>31974578</v>
      </c>
      <c r="J91" s="5">
        <v>15168241</v>
      </c>
      <c r="K91" s="5">
        <v>15361309</v>
      </c>
      <c r="L91" s="5">
        <v>10858258</v>
      </c>
      <c r="M91" s="5">
        <v>7477489</v>
      </c>
      <c r="N91" s="5">
        <v>7271725</v>
      </c>
      <c r="O91" s="5">
        <v>17271065</v>
      </c>
      <c r="P91" s="5">
        <v>12394583</v>
      </c>
      <c r="S91" s="5">
        <v>1740327</v>
      </c>
    </row>
    <row r="92" spans="2:26" ht="15.5" x14ac:dyDescent="0.35">
      <c r="C92" t="s">
        <v>108</v>
      </c>
      <c r="D92" s="5">
        <v>127971671</v>
      </c>
      <c r="E92" s="5">
        <v>144142236</v>
      </c>
      <c r="F92" s="5">
        <v>137686457</v>
      </c>
      <c r="G92" s="5">
        <v>189429497</v>
      </c>
      <c r="I92" s="5">
        <v>144142236</v>
      </c>
      <c r="J92" s="5">
        <v>132091345</v>
      </c>
      <c r="K92" s="5">
        <v>101412447</v>
      </c>
      <c r="L92" s="5">
        <v>84331088</v>
      </c>
      <c r="M92" s="5">
        <v>54050175</v>
      </c>
      <c r="N92" s="5">
        <v>26559942</v>
      </c>
      <c r="O92" s="5">
        <v>52549241</v>
      </c>
      <c r="P92" s="5">
        <v>102043710</v>
      </c>
      <c r="Q92" s="5">
        <v>171925141</v>
      </c>
      <c r="R92" s="5">
        <v>102524904</v>
      </c>
      <c r="S92" s="5">
        <v>72809232</v>
      </c>
    </row>
    <row r="93" spans="2:26" ht="15.5" x14ac:dyDescent="0.35">
      <c r="C93" t="s">
        <v>111</v>
      </c>
      <c r="D93" s="5">
        <v>454692357</v>
      </c>
      <c r="E93" s="5">
        <v>392942807</v>
      </c>
      <c r="F93" s="5">
        <v>313228773</v>
      </c>
      <c r="G93" s="5">
        <v>444881155</v>
      </c>
      <c r="I93" s="5">
        <v>392942807</v>
      </c>
      <c r="J93" s="5">
        <v>361311857</v>
      </c>
      <c r="K93" s="5">
        <v>347863849</v>
      </c>
      <c r="L93" s="5">
        <v>320642264</v>
      </c>
      <c r="M93" s="5">
        <v>221035652</v>
      </c>
      <c r="N93" s="5">
        <v>161706333</v>
      </c>
      <c r="O93" s="5">
        <v>225454946</v>
      </c>
      <c r="P93" s="5">
        <v>166517457</v>
      </c>
      <c r="Q93" s="5">
        <v>196155960</v>
      </c>
      <c r="R93" s="5">
        <v>183206780</v>
      </c>
      <c r="S93" s="5">
        <v>98541084</v>
      </c>
      <c r="T93" s="5">
        <v>101593782</v>
      </c>
      <c r="U93" s="5">
        <v>143634520</v>
      </c>
      <c r="V93" s="5">
        <v>147129298</v>
      </c>
      <c r="W93" s="5">
        <v>202328229</v>
      </c>
      <c r="X93" s="5">
        <v>180708045</v>
      </c>
      <c r="Y93" s="5">
        <v>120375590</v>
      </c>
      <c r="Z93" s="5">
        <v>129828410</v>
      </c>
    </row>
    <row r="94" spans="2:26" ht="15.5" x14ac:dyDescent="0.35">
      <c r="C94" t="s">
        <v>112</v>
      </c>
      <c r="D94" s="5">
        <v>23937475</v>
      </c>
      <c r="E94" s="5">
        <v>19989643</v>
      </c>
      <c r="F94" s="5">
        <v>15637566</v>
      </c>
      <c r="G94" s="5">
        <v>16042207</v>
      </c>
      <c r="I94" s="5">
        <v>19989643</v>
      </c>
      <c r="J94" s="5">
        <v>15814475</v>
      </c>
      <c r="K94" s="5">
        <v>16871665</v>
      </c>
      <c r="L94" s="5">
        <v>59843959</v>
      </c>
      <c r="M94" s="5">
        <v>62345546</v>
      </c>
      <c r="N94" s="5">
        <v>60821526</v>
      </c>
      <c r="O94" s="5">
        <v>107644671</v>
      </c>
      <c r="P94" s="5">
        <v>131884806</v>
      </c>
      <c r="Q94" s="5">
        <v>88047764</v>
      </c>
      <c r="R94" s="5">
        <v>51793728</v>
      </c>
      <c r="S94" s="5">
        <v>30541525</v>
      </c>
      <c r="T94" s="5">
        <v>160651501</v>
      </c>
      <c r="U94" s="5">
        <v>144132820</v>
      </c>
      <c r="V94" s="5">
        <v>106121133</v>
      </c>
      <c r="W94" s="5">
        <v>59491328</v>
      </c>
      <c r="X94" s="5">
        <v>4079566</v>
      </c>
      <c r="Y94" s="5">
        <v>15224924</v>
      </c>
      <c r="Z94" s="5">
        <v>10141898</v>
      </c>
    </row>
    <row r="95" spans="2:26" ht="15.5" x14ac:dyDescent="0.35">
      <c r="C95" t="s">
        <v>113</v>
      </c>
      <c r="D95" s="5">
        <v>23937475</v>
      </c>
      <c r="E95" s="5">
        <v>19989643</v>
      </c>
      <c r="F95" s="5">
        <v>15637566</v>
      </c>
      <c r="G95" s="5">
        <v>16042207</v>
      </c>
      <c r="I95" s="5">
        <v>19989643</v>
      </c>
      <c r="J95" s="5">
        <v>15814475</v>
      </c>
      <c r="K95" s="5">
        <v>16871665</v>
      </c>
      <c r="L95" s="5">
        <v>59843959</v>
      </c>
      <c r="M95" s="5">
        <v>62345546</v>
      </c>
      <c r="N95" s="5">
        <v>60821526</v>
      </c>
      <c r="O95" s="5">
        <v>107644671</v>
      </c>
      <c r="P95" s="5">
        <v>131884806</v>
      </c>
      <c r="Q95" s="5">
        <v>88047764</v>
      </c>
      <c r="R95" s="5">
        <v>51793728</v>
      </c>
      <c r="S95" s="5">
        <v>30541525</v>
      </c>
      <c r="T95" s="5">
        <v>160651501</v>
      </c>
      <c r="U95" s="5">
        <v>144132820</v>
      </c>
      <c r="V95" s="5">
        <v>106121133</v>
      </c>
      <c r="W95" s="5">
        <v>59491328</v>
      </c>
      <c r="X95" s="5">
        <v>4079566</v>
      </c>
      <c r="Y95" s="5">
        <v>15224924</v>
      </c>
      <c r="Z95" s="5">
        <v>10141898</v>
      </c>
    </row>
    <row r="96" spans="2:26" ht="15.5" x14ac:dyDescent="0.35">
      <c r="C96" t="s">
        <v>505</v>
      </c>
      <c r="D96" s="5">
        <v>31139123</v>
      </c>
      <c r="E96" s="5">
        <v>32938882</v>
      </c>
      <c r="F96" s="5">
        <v>39890311</v>
      </c>
      <c r="G96" s="5">
        <v>37401598</v>
      </c>
      <c r="I96" s="5">
        <v>32938882</v>
      </c>
      <c r="J96" s="5">
        <v>30826137</v>
      </c>
      <c r="K96" s="5">
        <v>38149716</v>
      </c>
      <c r="L96" s="5">
        <v>41582594</v>
      </c>
      <c r="M96" s="5">
        <v>37897470</v>
      </c>
      <c r="N96" s="5">
        <v>38166076</v>
      </c>
      <c r="O96" s="5">
        <v>17187843</v>
      </c>
      <c r="P96" s="5">
        <v>14703089</v>
      </c>
      <c r="Q96" s="5">
        <v>7876306</v>
      </c>
    </row>
    <row r="97" spans="3:26" ht="15.5" x14ac:dyDescent="0.35">
      <c r="C97" t="s">
        <v>114</v>
      </c>
      <c r="D97" s="5">
        <v>145422499</v>
      </c>
      <c r="E97" s="5">
        <v>144461794</v>
      </c>
      <c r="F97" s="5">
        <v>157908036</v>
      </c>
      <c r="G97" s="5">
        <v>155743076</v>
      </c>
      <c r="I97" s="5">
        <v>144461794</v>
      </c>
      <c r="J97" s="5">
        <v>156124598</v>
      </c>
      <c r="K97" s="5">
        <v>126768353</v>
      </c>
      <c r="L97" s="5">
        <v>106080107</v>
      </c>
      <c r="M97" s="5">
        <v>100884410</v>
      </c>
      <c r="N97" s="5">
        <v>98617960</v>
      </c>
      <c r="O97" s="5">
        <v>96205717</v>
      </c>
      <c r="P97" s="5">
        <v>62317376</v>
      </c>
      <c r="Q97" s="5">
        <v>88911512</v>
      </c>
      <c r="R97" s="5">
        <v>70290770</v>
      </c>
      <c r="S97" s="5">
        <v>40067047</v>
      </c>
      <c r="T97" s="5">
        <v>39316612</v>
      </c>
      <c r="U97" s="5">
        <v>37164353</v>
      </c>
      <c r="V97" s="5">
        <v>36503594</v>
      </c>
      <c r="W97" s="5">
        <v>43704972</v>
      </c>
      <c r="X97" s="5">
        <v>34138382</v>
      </c>
      <c r="Y97" s="5">
        <v>39973612</v>
      </c>
      <c r="Z97" s="5">
        <v>31991299</v>
      </c>
    </row>
    <row r="98" spans="3:26" ht="15.5" x14ac:dyDescent="0.35">
      <c r="C98" t="s">
        <v>95</v>
      </c>
      <c r="D98" s="5">
        <v>-35225156</v>
      </c>
      <c r="E98" s="5">
        <v>-10538590</v>
      </c>
      <c r="F98" s="5">
        <v>-13576824</v>
      </c>
      <c r="G98" s="5">
        <v>-70838920</v>
      </c>
      <c r="I98" s="5">
        <v>-10538590</v>
      </c>
      <c r="J98" s="5">
        <v>-45777940</v>
      </c>
      <c r="K98" s="5">
        <v>-37002779</v>
      </c>
      <c r="L98" s="5">
        <v>-36725787</v>
      </c>
      <c r="M98" s="5">
        <v>-47480061</v>
      </c>
      <c r="N98" s="5">
        <v>-75695382</v>
      </c>
      <c r="O98" s="5">
        <v>22677664</v>
      </c>
      <c r="P98" s="5">
        <v>30556037</v>
      </c>
      <c r="Q98" s="5">
        <v>23705860</v>
      </c>
      <c r="R98" s="5">
        <v>-25519322</v>
      </c>
      <c r="S98" s="5">
        <v>-32661886</v>
      </c>
      <c r="T98" s="5">
        <v>-31701284</v>
      </c>
      <c r="U98" s="5">
        <v>-52180232</v>
      </c>
      <c r="V98" s="5">
        <v>-18256281</v>
      </c>
      <c r="W98" s="5">
        <v>-5490742</v>
      </c>
      <c r="X98" s="5">
        <v>-1815609</v>
      </c>
      <c r="Y98" s="5">
        <v>-4519384</v>
      </c>
      <c r="Z98" s="5">
        <v>-5028971</v>
      </c>
    </row>
    <row r="99" spans="3:26" ht="15.5" x14ac:dyDescent="0.35">
      <c r="C99" t="s">
        <v>115</v>
      </c>
      <c r="D99" s="5">
        <v>1588676223</v>
      </c>
      <c r="E99" s="5">
        <v>1630326374</v>
      </c>
      <c r="F99" s="5">
        <v>1860221344</v>
      </c>
      <c r="G99" s="5">
        <v>2104499133</v>
      </c>
      <c r="I99" s="5">
        <v>1630326374</v>
      </c>
      <c r="J99" s="5">
        <v>1816976250</v>
      </c>
      <c r="K99" s="5">
        <v>1546648779</v>
      </c>
      <c r="L99" s="5">
        <v>1751396299</v>
      </c>
      <c r="M99" s="5">
        <v>1701563649</v>
      </c>
      <c r="N99" s="5">
        <v>2021925790</v>
      </c>
      <c r="O99" s="5">
        <v>1694682717</v>
      </c>
      <c r="P99" s="5">
        <v>1827115361</v>
      </c>
      <c r="Q99" s="5">
        <v>1975050108</v>
      </c>
      <c r="R99" s="5">
        <v>1134260785</v>
      </c>
      <c r="S99" s="5">
        <v>1044863276</v>
      </c>
      <c r="T99" s="5">
        <v>751123639</v>
      </c>
      <c r="U99" s="5">
        <v>821446130</v>
      </c>
      <c r="V99" s="5">
        <v>1144662180</v>
      </c>
      <c r="W99" s="5">
        <v>1302648797</v>
      </c>
      <c r="X99" s="5">
        <v>1021839787</v>
      </c>
      <c r="Y99" s="5">
        <v>791222447</v>
      </c>
      <c r="Z99" s="5">
        <v>862800570</v>
      </c>
    </row>
    <row r="100" spans="3:26" ht="15.5" x14ac:dyDescent="0.35">
      <c r="C100" t="s">
        <v>116</v>
      </c>
    </row>
    <row r="101" spans="3:26" ht="15.5" x14ac:dyDescent="0.35">
      <c r="C101" t="s">
        <v>507</v>
      </c>
    </row>
    <row r="102" spans="3:26" ht="15.5" x14ac:dyDescent="0.35">
      <c r="C102" t="s">
        <v>117</v>
      </c>
      <c r="D102" s="5">
        <v>107465687</v>
      </c>
      <c r="E102" s="5">
        <v>108814080</v>
      </c>
      <c r="F102" s="5">
        <v>133082012</v>
      </c>
      <c r="G102" s="5">
        <v>113134493</v>
      </c>
      <c r="I102" s="5">
        <v>108814080</v>
      </c>
      <c r="J102" s="5">
        <v>130565420</v>
      </c>
      <c r="K102" s="5">
        <v>138264206</v>
      </c>
      <c r="L102" s="5">
        <v>39306082</v>
      </c>
      <c r="M102" s="5">
        <v>50926361</v>
      </c>
      <c r="N102" s="5">
        <v>61010543</v>
      </c>
      <c r="O102" s="5">
        <v>81231756</v>
      </c>
      <c r="P102" s="5">
        <v>90525828</v>
      </c>
      <c r="Q102" s="5">
        <v>89751633</v>
      </c>
      <c r="R102" s="5">
        <v>90359085</v>
      </c>
      <c r="S102" s="5">
        <v>31146229</v>
      </c>
      <c r="T102" s="5">
        <v>31071315</v>
      </c>
      <c r="U102" s="5">
        <v>42600507</v>
      </c>
      <c r="V102" s="5">
        <v>59541169</v>
      </c>
      <c r="W102" s="5">
        <v>65339990</v>
      </c>
      <c r="X102" s="5">
        <v>70684839</v>
      </c>
      <c r="Y102" s="5">
        <v>92944598</v>
      </c>
      <c r="Z102" s="5">
        <v>57526218</v>
      </c>
    </row>
    <row r="103" spans="3:26" ht="15.5" x14ac:dyDescent="0.35">
      <c r="C103" t="s">
        <v>762</v>
      </c>
      <c r="D103" s="5">
        <v>1907738805</v>
      </c>
      <c r="E103" s="5">
        <v>1866174845</v>
      </c>
      <c r="F103" s="5">
        <v>1777750090</v>
      </c>
      <c r="G103" s="5">
        <v>1758914429</v>
      </c>
      <c r="I103" s="5">
        <v>1866174845</v>
      </c>
      <c r="J103" s="5">
        <v>1819827099</v>
      </c>
      <c r="K103" s="5">
        <v>1652985632</v>
      </c>
      <c r="L103" s="5">
        <v>1410860680</v>
      </c>
      <c r="M103" s="5">
        <v>1075430361</v>
      </c>
      <c r="N103" s="5">
        <v>831712807</v>
      </c>
      <c r="O103" s="5">
        <v>935042946</v>
      </c>
      <c r="P103" s="5">
        <v>953676115</v>
      </c>
      <c r="Q103" s="5">
        <v>887327871</v>
      </c>
      <c r="R103" s="5">
        <v>924497143</v>
      </c>
      <c r="S103" s="5">
        <v>208691221</v>
      </c>
      <c r="T103" s="5">
        <v>337131659</v>
      </c>
      <c r="U103" s="5">
        <v>319458987</v>
      </c>
      <c r="V103" s="5">
        <v>200540593</v>
      </c>
      <c r="W103" s="5">
        <v>132315027</v>
      </c>
      <c r="X103" s="5">
        <v>10966515</v>
      </c>
    </row>
    <row r="104" spans="3:26" ht="15.5" x14ac:dyDescent="0.35">
      <c r="C104" t="s">
        <v>118</v>
      </c>
      <c r="D104" s="5">
        <v>138350540</v>
      </c>
      <c r="E104" s="5">
        <v>141681535</v>
      </c>
      <c r="F104" s="5">
        <v>301190251</v>
      </c>
      <c r="G104" s="5">
        <v>109862248</v>
      </c>
      <c r="I104" s="5">
        <v>141681535</v>
      </c>
      <c r="J104" s="5">
        <v>109403217</v>
      </c>
      <c r="K104" s="5">
        <v>64675306</v>
      </c>
      <c r="L104" s="5">
        <v>61904694</v>
      </c>
      <c r="M104" s="5">
        <v>50372079</v>
      </c>
      <c r="N104" s="5">
        <v>36344315</v>
      </c>
      <c r="O104" s="5">
        <v>40647869</v>
      </c>
      <c r="P104" s="5">
        <v>43212281</v>
      </c>
      <c r="Q104" s="5">
        <v>67924100</v>
      </c>
      <c r="R104" s="5">
        <v>5170315</v>
      </c>
      <c r="S104" s="5">
        <v>68961789</v>
      </c>
      <c r="T104" s="5">
        <v>88513473</v>
      </c>
      <c r="U104" s="5">
        <v>85700769</v>
      </c>
      <c r="V104" s="5">
        <v>120410982</v>
      </c>
      <c r="W104" s="5">
        <v>116347753</v>
      </c>
      <c r="X104" s="5">
        <v>252757374</v>
      </c>
      <c r="Y104" s="5">
        <v>235921275</v>
      </c>
      <c r="Z104" s="5">
        <v>157416423</v>
      </c>
    </row>
    <row r="105" spans="3:26" ht="15.5" x14ac:dyDescent="0.35">
      <c r="C105" t="s">
        <v>1018</v>
      </c>
      <c r="T105" s="5">
        <v>2282185</v>
      </c>
      <c r="U105" s="5">
        <v>610264</v>
      </c>
    </row>
    <row r="106" spans="3:26" ht="15.5" x14ac:dyDescent="0.35">
      <c r="C106" t="s">
        <v>376</v>
      </c>
      <c r="R106" s="5">
        <v>351258964</v>
      </c>
      <c r="S106" s="5">
        <v>361520701</v>
      </c>
    </row>
    <row r="107" spans="3:26" ht="15.5" x14ac:dyDescent="0.35">
      <c r="C107" t="s">
        <v>1019</v>
      </c>
      <c r="D107" s="5">
        <v>316233740</v>
      </c>
      <c r="E107" s="5">
        <v>302691162</v>
      </c>
      <c r="F107" s="5">
        <v>258256523</v>
      </c>
      <c r="G107" s="5">
        <v>245851476</v>
      </c>
      <c r="I107" s="5">
        <v>302691162</v>
      </c>
      <c r="J107" s="5">
        <v>241560433</v>
      </c>
      <c r="K107" s="5">
        <v>241321738</v>
      </c>
      <c r="L107" s="5">
        <v>311431151</v>
      </c>
      <c r="M107" s="5">
        <v>301823138</v>
      </c>
      <c r="N107" s="5">
        <v>296812958</v>
      </c>
      <c r="O107" s="5">
        <v>272665416</v>
      </c>
      <c r="P107" s="5">
        <v>102223519</v>
      </c>
      <c r="Q107" s="5">
        <v>103766335</v>
      </c>
      <c r="R107" s="5">
        <v>70439368</v>
      </c>
      <c r="S107" s="5">
        <v>93834836</v>
      </c>
      <c r="T107" s="5">
        <v>181670432</v>
      </c>
      <c r="U107" s="5">
        <v>155729959</v>
      </c>
      <c r="V107" s="5">
        <v>109552742</v>
      </c>
    </row>
    <row r="108" spans="3:26" ht="15.5" x14ac:dyDescent="0.35">
      <c r="C108" t="s">
        <v>2879</v>
      </c>
      <c r="D108" s="5">
        <v>2904808746</v>
      </c>
      <c r="E108" s="5">
        <v>2987654355</v>
      </c>
      <c r="F108" s="5">
        <v>2966233993</v>
      </c>
      <c r="G108" s="5">
        <v>2593510133</v>
      </c>
      <c r="I108" s="5">
        <v>2987654355</v>
      </c>
      <c r="J108" s="5">
        <v>2672120077</v>
      </c>
      <c r="K108" s="5">
        <v>2879392264</v>
      </c>
      <c r="L108" s="5">
        <v>2580720447</v>
      </c>
      <c r="M108" s="5">
        <v>1680470469</v>
      </c>
      <c r="N108" s="5">
        <v>1738848707</v>
      </c>
      <c r="O108" s="5">
        <v>1849785184</v>
      </c>
      <c r="P108" s="5">
        <v>1229412005</v>
      </c>
      <c r="Q108" s="5">
        <v>1107832391</v>
      </c>
      <c r="R108" s="5">
        <v>921245047</v>
      </c>
      <c r="S108" s="5">
        <v>986432198</v>
      </c>
      <c r="T108" s="5">
        <v>1093013247</v>
      </c>
      <c r="U108" s="5">
        <v>902468908</v>
      </c>
      <c r="V108" s="5">
        <v>849387645</v>
      </c>
      <c r="W108" s="5">
        <v>828552860</v>
      </c>
      <c r="X108" s="5">
        <v>839660802</v>
      </c>
      <c r="Y108" s="5">
        <v>798472696</v>
      </c>
      <c r="Z108" s="5">
        <v>757319052</v>
      </c>
    </row>
    <row r="109" spans="3:26" ht="15.5" x14ac:dyDescent="0.35">
      <c r="C109" t="s">
        <v>119</v>
      </c>
      <c r="D109" s="5">
        <v>140271937</v>
      </c>
      <c r="E109" s="5">
        <v>140271937</v>
      </c>
      <c r="F109" s="5">
        <v>142738508</v>
      </c>
      <c r="G109" s="5">
        <v>39066445</v>
      </c>
      <c r="I109" s="5">
        <v>140271937</v>
      </c>
      <c r="J109" s="5">
        <v>39066445</v>
      </c>
      <c r="K109" s="5">
        <v>39066445</v>
      </c>
      <c r="L109" s="5">
        <v>39066445</v>
      </c>
      <c r="M109" s="5">
        <v>39066445</v>
      </c>
      <c r="N109" s="5">
        <v>67024515</v>
      </c>
      <c r="O109" s="5">
        <v>67024515</v>
      </c>
      <c r="P109" s="5">
        <v>67024515</v>
      </c>
      <c r="Q109" s="5">
        <v>67024515</v>
      </c>
      <c r="R109" s="5">
        <v>16237204</v>
      </c>
      <c r="S109" s="5">
        <v>37125795</v>
      </c>
    </row>
    <row r="110" spans="3:26" ht="15.5" x14ac:dyDescent="0.35">
      <c r="C110" t="s">
        <v>190</v>
      </c>
    </row>
    <row r="111" spans="3:26" ht="15.5" x14ac:dyDescent="0.35">
      <c r="C111" t="s">
        <v>120</v>
      </c>
      <c r="D111" s="5">
        <v>6684202464</v>
      </c>
      <c r="E111" s="5">
        <v>6732336691</v>
      </c>
      <c r="F111" s="5">
        <v>6562935829</v>
      </c>
      <c r="G111" s="5">
        <v>5968815655</v>
      </c>
      <c r="I111" s="5">
        <v>6732336691</v>
      </c>
      <c r="J111" s="5">
        <v>6109914115</v>
      </c>
      <c r="K111" s="5">
        <v>5921667490</v>
      </c>
      <c r="L111" s="5">
        <v>5180509527</v>
      </c>
      <c r="M111" s="5">
        <v>3982320490</v>
      </c>
      <c r="N111" s="5">
        <v>3878897165</v>
      </c>
      <c r="O111" s="5">
        <v>4311855673</v>
      </c>
      <c r="P111" s="5">
        <v>3425278385</v>
      </c>
      <c r="Q111" s="5">
        <v>3185735749</v>
      </c>
      <c r="R111" s="5">
        <v>2462869818</v>
      </c>
      <c r="S111" s="5">
        <v>1864945552</v>
      </c>
      <c r="T111" s="5">
        <v>1951323240</v>
      </c>
      <c r="U111" s="5">
        <v>1710233340</v>
      </c>
      <c r="V111" s="5">
        <v>1511178524</v>
      </c>
      <c r="W111" s="5">
        <v>1284748662</v>
      </c>
      <c r="X111" s="5">
        <v>1256228450</v>
      </c>
      <c r="Y111" s="5">
        <v>1249286931</v>
      </c>
      <c r="Z111" s="5">
        <v>1117423076</v>
      </c>
    </row>
    <row r="112" spans="3:26" ht="15.5" x14ac:dyDescent="0.35">
      <c r="C112" t="s">
        <v>121</v>
      </c>
      <c r="D112" s="5">
        <v>8272878687</v>
      </c>
      <c r="E112" s="5">
        <v>8362663065</v>
      </c>
      <c r="F112" s="5">
        <v>8423157173</v>
      </c>
      <c r="G112" s="5">
        <v>8073314788</v>
      </c>
      <c r="I112" s="5">
        <v>8362663065</v>
      </c>
      <c r="J112" s="5">
        <v>7926890365</v>
      </c>
      <c r="K112" s="5">
        <v>7468316269</v>
      </c>
      <c r="L112" s="5">
        <v>6931905826</v>
      </c>
      <c r="M112" s="5">
        <v>5683884139</v>
      </c>
      <c r="N112" s="5">
        <v>5900822955</v>
      </c>
      <c r="O112" s="5">
        <v>6006538390</v>
      </c>
      <c r="P112" s="5">
        <v>5252393746</v>
      </c>
      <c r="Q112" s="5">
        <v>5160785857</v>
      </c>
      <c r="R112" s="5">
        <v>3597130603</v>
      </c>
      <c r="S112" s="5">
        <v>2909808828</v>
      </c>
      <c r="T112" s="5">
        <v>2702446879</v>
      </c>
      <c r="U112" s="5">
        <v>2531679470</v>
      </c>
      <c r="V112" s="5">
        <v>2655840704</v>
      </c>
      <c r="W112" s="5">
        <v>2587397459</v>
      </c>
      <c r="X112" s="5">
        <v>2278068237</v>
      </c>
      <c r="Y112" s="5">
        <v>2040509378</v>
      </c>
      <c r="Z112" s="5">
        <v>1980223646</v>
      </c>
    </row>
    <row r="113" spans="3:26" ht="15.5" x14ac:dyDescent="0.35">
      <c r="C113" t="s">
        <v>122</v>
      </c>
    </row>
    <row r="114" spans="3:26" ht="15.5" x14ac:dyDescent="0.35">
      <c r="C114" t="s">
        <v>123</v>
      </c>
    </row>
    <row r="115" spans="3:26" ht="15.5" x14ac:dyDescent="0.35">
      <c r="C115" t="s">
        <v>124</v>
      </c>
      <c r="D115" s="5">
        <v>1420517977</v>
      </c>
      <c r="E115" s="5">
        <v>1386714373</v>
      </c>
      <c r="F115" s="5">
        <v>1362302314</v>
      </c>
      <c r="G115" s="5">
        <v>1465997615</v>
      </c>
      <c r="I115" s="5">
        <v>1386714373</v>
      </c>
      <c r="J115" s="5">
        <v>1505385643</v>
      </c>
      <c r="K115" s="5">
        <v>1422070168</v>
      </c>
      <c r="L115" s="5">
        <v>1379314476</v>
      </c>
      <c r="M115" s="5">
        <v>1006176448</v>
      </c>
      <c r="N115" s="5">
        <v>1372820769</v>
      </c>
      <c r="O115" s="5">
        <v>705581042</v>
      </c>
      <c r="P115" s="5">
        <v>1101979278</v>
      </c>
      <c r="Q115" s="5">
        <v>1293641095</v>
      </c>
      <c r="R115" s="5">
        <v>860560282</v>
      </c>
      <c r="S115" s="5">
        <v>526615346</v>
      </c>
      <c r="T115" s="5">
        <v>467737784</v>
      </c>
      <c r="U115" s="5">
        <v>410053890</v>
      </c>
      <c r="V115" s="5">
        <v>432172379</v>
      </c>
      <c r="W115" s="5">
        <v>811517621</v>
      </c>
      <c r="X115" s="5">
        <v>500318424</v>
      </c>
      <c r="Y115" s="5">
        <v>509163054</v>
      </c>
      <c r="Z115" s="5">
        <v>387778301</v>
      </c>
    </row>
    <row r="116" spans="3:26" ht="15.5" x14ac:dyDescent="0.35">
      <c r="C116" t="s">
        <v>125</v>
      </c>
      <c r="E116" s="5">
        <v>2979383</v>
      </c>
      <c r="F116" s="5">
        <v>30000000</v>
      </c>
      <c r="G116" s="5">
        <v>15000000</v>
      </c>
      <c r="I116" s="5">
        <v>2979383</v>
      </c>
      <c r="J116" s="5">
        <v>54691856</v>
      </c>
      <c r="K116" s="5">
        <v>147595813</v>
      </c>
      <c r="L116" s="5">
        <v>35000000</v>
      </c>
      <c r="N116" s="5">
        <v>22930343</v>
      </c>
      <c r="P116" s="5">
        <v>40000000</v>
      </c>
      <c r="Q116" s="5">
        <v>42000000</v>
      </c>
      <c r="R116" s="5">
        <v>16000000</v>
      </c>
      <c r="U116" s="5">
        <v>60000000</v>
      </c>
      <c r="V116" s="5">
        <v>60000000</v>
      </c>
      <c r="W116" s="5">
        <v>121399984</v>
      </c>
      <c r="X116" s="5">
        <v>85620671</v>
      </c>
      <c r="Y116" s="5">
        <v>60982254</v>
      </c>
      <c r="Z116" s="5">
        <v>50198115</v>
      </c>
    </row>
    <row r="117" spans="3:26" ht="15.5" x14ac:dyDescent="0.35">
      <c r="C117" t="s">
        <v>127</v>
      </c>
      <c r="Y117" s="5">
        <v>95374974</v>
      </c>
      <c r="Z117" s="5">
        <v>90044202</v>
      </c>
    </row>
    <row r="118" spans="3:26" ht="15.5" x14ac:dyDescent="0.35">
      <c r="C118" t="s">
        <v>128</v>
      </c>
      <c r="D118" s="5">
        <v>324964866</v>
      </c>
      <c r="E118" s="5">
        <v>275512153</v>
      </c>
      <c r="F118" s="5">
        <v>306669073</v>
      </c>
      <c r="G118" s="5">
        <v>319412015</v>
      </c>
      <c r="I118" s="5">
        <v>275512153</v>
      </c>
      <c r="J118" s="5">
        <v>343597591</v>
      </c>
      <c r="K118" s="5">
        <v>288186606</v>
      </c>
      <c r="L118" s="5">
        <v>190425395</v>
      </c>
      <c r="M118" s="5">
        <v>188698643</v>
      </c>
      <c r="N118" s="5">
        <v>173292574</v>
      </c>
      <c r="O118" s="5">
        <v>151107326</v>
      </c>
      <c r="P118" s="5">
        <v>119070783</v>
      </c>
      <c r="Q118" s="5">
        <v>139741847</v>
      </c>
      <c r="R118" s="5">
        <v>104920029</v>
      </c>
      <c r="S118" s="5">
        <v>77381981</v>
      </c>
      <c r="T118" s="5">
        <v>91904856</v>
      </c>
      <c r="U118" s="5">
        <v>94553106</v>
      </c>
      <c r="V118" s="5">
        <v>95264604</v>
      </c>
      <c r="W118" s="5">
        <v>113004919</v>
      </c>
      <c r="X118" s="5">
        <v>132624526</v>
      </c>
      <c r="Y118" s="5">
        <v>95374974</v>
      </c>
      <c r="Z118" s="5">
        <v>90044202</v>
      </c>
    </row>
    <row r="119" spans="3:26" ht="15.5" x14ac:dyDescent="0.35">
      <c r="C119" t="s">
        <v>129</v>
      </c>
      <c r="D119" s="5">
        <v>81352736</v>
      </c>
      <c r="E119" s="5">
        <v>80457921</v>
      </c>
      <c r="F119" s="5">
        <v>88168225</v>
      </c>
      <c r="G119" s="5">
        <v>87238980</v>
      </c>
      <c r="I119" s="5">
        <v>80457921</v>
      </c>
      <c r="J119" s="5">
        <v>91048352</v>
      </c>
      <c r="K119" s="5">
        <v>85709640</v>
      </c>
      <c r="L119" s="5">
        <v>33931420</v>
      </c>
      <c r="M119" s="5">
        <v>44456210</v>
      </c>
      <c r="N119" s="5">
        <v>22480899</v>
      </c>
      <c r="O119" s="5">
        <v>25809949</v>
      </c>
      <c r="P119" s="5">
        <v>17716644</v>
      </c>
      <c r="Q119" s="5">
        <v>17325215</v>
      </c>
      <c r="R119" s="5">
        <v>55477230</v>
      </c>
      <c r="S119" s="5">
        <v>11610868</v>
      </c>
      <c r="T119" s="5">
        <v>9121822</v>
      </c>
      <c r="U119" s="5">
        <v>9698707</v>
      </c>
      <c r="V119" s="5">
        <v>13849625</v>
      </c>
      <c r="W119" s="5">
        <v>10511274</v>
      </c>
      <c r="X119" s="5">
        <v>20753538</v>
      </c>
      <c r="Y119" s="5">
        <v>58205673</v>
      </c>
      <c r="Z119" s="5">
        <v>25012524</v>
      </c>
    </row>
    <row r="120" spans="3:26" ht="15.5" x14ac:dyDescent="0.35">
      <c r="C120" t="s">
        <v>130</v>
      </c>
      <c r="D120" s="5">
        <v>141247090</v>
      </c>
      <c r="E120" s="5">
        <v>176116814</v>
      </c>
      <c r="F120" s="5">
        <v>150368553</v>
      </c>
      <c r="G120" s="5">
        <v>202640813</v>
      </c>
      <c r="I120" s="5">
        <v>176116814</v>
      </c>
      <c r="J120" s="5">
        <v>147259586</v>
      </c>
      <c r="K120" s="5">
        <v>116773756</v>
      </c>
      <c r="L120" s="5">
        <v>95189346</v>
      </c>
      <c r="M120" s="5">
        <v>61527664</v>
      </c>
      <c r="N120" s="5">
        <v>33831667</v>
      </c>
      <c r="O120" s="5">
        <v>69820306</v>
      </c>
      <c r="P120" s="5">
        <v>114438293</v>
      </c>
      <c r="Q120" s="5">
        <v>171925141</v>
      </c>
      <c r="R120" s="5">
        <v>102524904</v>
      </c>
      <c r="S120" s="5">
        <v>74549559</v>
      </c>
      <c r="T120" s="5">
        <v>41152140</v>
      </c>
      <c r="U120" s="5">
        <v>50795338</v>
      </c>
      <c r="V120" s="5">
        <v>43589966</v>
      </c>
      <c r="W120" s="5">
        <v>35430475</v>
      </c>
      <c r="X120" s="5">
        <v>27671863</v>
      </c>
      <c r="Y120" s="5">
        <v>31294599</v>
      </c>
      <c r="Z120" s="5">
        <v>29466130</v>
      </c>
    </row>
    <row r="121" spans="3:26" ht="15.5" x14ac:dyDescent="0.35">
      <c r="C121" t="s">
        <v>131</v>
      </c>
      <c r="D121" s="5">
        <v>88860958</v>
      </c>
      <c r="E121" s="5">
        <v>99342911</v>
      </c>
      <c r="F121" s="5">
        <v>92910191</v>
      </c>
      <c r="G121" s="5">
        <v>60336965</v>
      </c>
      <c r="I121" s="5">
        <v>99342911</v>
      </c>
      <c r="J121" s="5">
        <v>76869454</v>
      </c>
      <c r="K121" s="5">
        <v>85509669</v>
      </c>
      <c r="L121" s="5">
        <v>202331343</v>
      </c>
      <c r="M121" s="5">
        <v>94812611</v>
      </c>
      <c r="N121" s="5">
        <v>60634086</v>
      </c>
      <c r="O121" s="5">
        <v>49374084</v>
      </c>
      <c r="P121" s="5">
        <v>28697067</v>
      </c>
      <c r="Q121" s="5">
        <v>46777130</v>
      </c>
      <c r="R121" s="5">
        <v>32378526</v>
      </c>
      <c r="S121" s="5">
        <v>10927712</v>
      </c>
      <c r="T121" s="5">
        <v>23904636</v>
      </c>
      <c r="U121" s="5">
        <v>25348897</v>
      </c>
      <c r="V121" s="5">
        <v>32800113</v>
      </c>
      <c r="W121" s="5">
        <v>41569149</v>
      </c>
      <c r="X121" s="5">
        <v>65028789</v>
      </c>
      <c r="Y121" s="5">
        <v>27033024</v>
      </c>
      <c r="Z121" s="5">
        <v>46066447</v>
      </c>
    </row>
    <row r="122" spans="3:26" ht="15.5" x14ac:dyDescent="0.35">
      <c r="C122" t="s">
        <v>132</v>
      </c>
      <c r="D122" s="5">
        <v>284893354</v>
      </c>
      <c r="E122" s="5">
        <v>261487071</v>
      </c>
      <c r="F122" s="5">
        <v>314118950</v>
      </c>
      <c r="G122" s="5">
        <v>303504935</v>
      </c>
      <c r="I122" s="5">
        <v>261487071</v>
      </c>
      <c r="J122" s="5">
        <v>276060037</v>
      </c>
      <c r="K122" s="5">
        <v>240001718</v>
      </c>
      <c r="L122" s="5">
        <v>227862704</v>
      </c>
      <c r="M122" s="5">
        <v>169814854</v>
      </c>
      <c r="N122" s="5">
        <v>134012717</v>
      </c>
      <c r="O122" s="5">
        <v>188198465</v>
      </c>
      <c r="P122" s="5">
        <v>149053133</v>
      </c>
      <c r="Q122" s="5">
        <v>114744418</v>
      </c>
      <c r="R122" s="5">
        <v>75492247</v>
      </c>
      <c r="S122" s="5">
        <v>86746293</v>
      </c>
      <c r="T122" s="5">
        <v>76854830</v>
      </c>
      <c r="U122" s="5">
        <v>70696891</v>
      </c>
      <c r="V122" s="5">
        <v>72224141</v>
      </c>
      <c r="W122" s="5">
        <v>67734171</v>
      </c>
      <c r="X122" s="5">
        <v>45420442</v>
      </c>
      <c r="Y122" s="5">
        <v>43644138</v>
      </c>
      <c r="Z122" s="5">
        <v>44324107</v>
      </c>
    </row>
    <row r="123" spans="3:26" ht="15.5" x14ac:dyDescent="0.35">
      <c r="C123" t="s">
        <v>134</v>
      </c>
    </row>
    <row r="124" spans="3:26" ht="15.5" x14ac:dyDescent="0.35">
      <c r="C124" t="s">
        <v>135</v>
      </c>
      <c r="D124" s="5">
        <v>1397269655</v>
      </c>
      <c r="E124" s="5">
        <v>1410351161</v>
      </c>
      <c r="F124" s="5">
        <v>1377596159</v>
      </c>
      <c r="G124" s="5">
        <v>1106210750</v>
      </c>
      <c r="I124" s="5">
        <v>1410351161</v>
      </c>
      <c r="J124" s="5">
        <v>1028429769</v>
      </c>
      <c r="K124" s="5">
        <v>691356819</v>
      </c>
      <c r="L124" s="5">
        <v>562023805</v>
      </c>
      <c r="M124" s="5">
        <v>231466519</v>
      </c>
      <c r="N124" s="5">
        <v>366516789</v>
      </c>
      <c r="O124" s="5">
        <v>1004157088</v>
      </c>
      <c r="P124" s="5">
        <v>1012275238</v>
      </c>
      <c r="Q124" s="5">
        <v>1367229847</v>
      </c>
      <c r="R124" s="5">
        <v>1009552427</v>
      </c>
      <c r="S124" s="5">
        <v>908214456</v>
      </c>
      <c r="T124" s="5">
        <v>544669226</v>
      </c>
      <c r="U124" s="5">
        <v>374867214</v>
      </c>
      <c r="V124" s="5">
        <v>654384407</v>
      </c>
      <c r="W124" s="5">
        <v>466382311</v>
      </c>
      <c r="X124" s="5">
        <v>493330538</v>
      </c>
      <c r="Y124" s="5">
        <v>368491424</v>
      </c>
      <c r="Z124" s="5">
        <v>288387656</v>
      </c>
    </row>
    <row r="125" spans="3:26" ht="15.5" x14ac:dyDescent="0.35">
      <c r="C125" t="s">
        <v>1234</v>
      </c>
      <c r="D125" s="5">
        <v>99966400</v>
      </c>
      <c r="E125" s="5">
        <v>100971156</v>
      </c>
      <c r="F125" s="5">
        <v>101975912</v>
      </c>
      <c r="G125" s="5">
        <v>102980668</v>
      </c>
      <c r="I125" s="5">
        <v>100971156</v>
      </c>
      <c r="J125" s="5">
        <v>69990180</v>
      </c>
      <c r="K125" s="5">
        <v>21212390</v>
      </c>
      <c r="L125" s="5">
        <v>16455848</v>
      </c>
      <c r="M125" s="5">
        <v>1280187</v>
      </c>
      <c r="O125" s="5">
        <v>6091</v>
      </c>
      <c r="P125" s="5">
        <v>10907474</v>
      </c>
      <c r="Q125" s="5">
        <v>27314985</v>
      </c>
    </row>
    <row r="126" spans="3:26" ht="15.5" x14ac:dyDescent="0.35">
      <c r="C126" t="s">
        <v>1089</v>
      </c>
      <c r="W126" s="5">
        <v>40320379</v>
      </c>
      <c r="X126" s="5">
        <v>128881891</v>
      </c>
      <c r="Y126" s="5">
        <v>41829672</v>
      </c>
    </row>
    <row r="127" spans="3:26" ht="15.5" x14ac:dyDescent="0.35">
      <c r="C127" t="s">
        <v>126</v>
      </c>
      <c r="O127" s="5">
        <v>66634942</v>
      </c>
      <c r="P127" s="5">
        <v>66456769</v>
      </c>
      <c r="Q127" s="5">
        <v>53958848</v>
      </c>
      <c r="R127" s="5">
        <v>127544863</v>
      </c>
      <c r="S127" s="5">
        <v>71999347</v>
      </c>
      <c r="T127" s="5">
        <v>79752616</v>
      </c>
      <c r="Z127" s="5">
        <v>88676776</v>
      </c>
    </row>
    <row r="128" spans="3:26" ht="15.5" x14ac:dyDescent="0.35">
      <c r="C128" t="s">
        <v>2880</v>
      </c>
      <c r="D128" s="5">
        <v>1103704739</v>
      </c>
      <c r="E128" s="5">
        <v>1216079467</v>
      </c>
      <c r="F128" s="5">
        <v>1316474376</v>
      </c>
      <c r="G128" s="5">
        <v>1317278277</v>
      </c>
      <c r="I128" s="5">
        <v>1216079467</v>
      </c>
      <c r="J128" s="5">
        <v>1442197561</v>
      </c>
      <c r="K128" s="5">
        <v>1765072297</v>
      </c>
      <c r="L128" s="5">
        <v>1699945971</v>
      </c>
      <c r="M128" s="5">
        <v>2123461313</v>
      </c>
      <c r="N128" s="5">
        <v>1733726004</v>
      </c>
      <c r="O128" s="5">
        <v>1505913160</v>
      </c>
      <c r="P128" s="5">
        <v>867801068</v>
      </c>
      <c r="Q128" s="5">
        <v>384704834</v>
      </c>
      <c r="R128" s="5">
        <v>316889775</v>
      </c>
      <c r="S128" s="5">
        <v>252946827</v>
      </c>
      <c r="T128" s="5">
        <v>280253368</v>
      </c>
      <c r="U128" s="5">
        <v>285711915</v>
      </c>
      <c r="V128" s="5">
        <v>307542144</v>
      </c>
      <c r="W128" s="5">
        <v>108354996</v>
      </c>
      <c r="X128" s="5">
        <v>166236215</v>
      </c>
      <c r="Y128" s="5">
        <v>158686102</v>
      </c>
    </row>
    <row r="129" spans="3:26" ht="15.5" x14ac:dyDescent="0.35">
      <c r="C129" t="s">
        <v>2881</v>
      </c>
      <c r="D129" s="5">
        <v>546002205</v>
      </c>
      <c r="E129" s="5">
        <v>575633622</v>
      </c>
      <c r="F129" s="5">
        <v>582624737</v>
      </c>
      <c r="G129" s="5">
        <v>613959451</v>
      </c>
      <c r="I129" s="5">
        <v>575633622</v>
      </c>
      <c r="J129" s="5">
        <v>330777880</v>
      </c>
      <c r="K129" s="5">
        <v>422274407</v>
      </c>
      <c r="L129" s="5">
        <v>436751561</v>
      </c>
      <c r="M129" s="5">
        <v>317506569</v>
      </c>
      <c r="N129" s="5">
        <v>302812392</v>
      </c>
      <c r="O129" s="5">
        <v>482233900</v>
      </c>
      <c r="P129" s="5">
        <v>447623190</v>
      </c>
      <c r="Q129" s="5">
        <v>348648809</v>
      </c>
      <c r="S129" s="5">
        <v>18742971</v>
      </c>
      <c r="T129" s="5">
        <v>97406084</v>
      </c>
      <c r="U129" s="5">
        <v>98466256</v>
      </c>
      <c r="V129" s="5">
        <v>99334607</v>
      </c>
      <c r="W129" s="5">
        <v>79387679</v>
      </c>
    </row>
    <row r="130" spans="3:26" ht="15.5" x14ac:dyDescent="0.35">
      <c r="C130" t="s">
        <v>379</v>
      </c>
      <c r="Z130" s="5">
        <v>148112162</v>
      </c>
    </row>
    <row r="131" spans="3:26" ht="15.5" x14ac:dyDescent="0.35">
      <c r="C131" t="s">
        <v>138</v>
      </c>
      <c r="D131" s="5">
        <v>373267465</v>
      </c>
      <c r="E131" s="5">
        <v>340297575</v>
      </c>
      <c r="F131" s="5">
        <v>252014022</v>
      </c>
      <c r="G131" s="5">
        <v>302090500</v>
      </c>
      <c r="I131" s="5">
        <v>340297575</v>
      </c>
      <c r="J131" s="5">
        <v>373995097</v>
      </c>
      <c r="K131" s="5">
        <v>247904714</v>
      </c>
      <c r="L131" s="5">
        <v>400985849</v>
      </c>
      <c r="M131" s="5">
        <v>315485386</v>
      </c>
      <c r="N131" s="5">
        <v>301534419</v>
      </c>
      <c r="O131" s="5">
        <v>136068696</v>
      </c>
      <c r="P131" s="5">
        <v>362462232</v>
      </c>
      <c r="Q131" s="5">
        <v>365267479</v>
      </c>
      <c r="R131" s="5">
        <v>395019333</v>
      </c>
      <c r="S131" s="5">
        <v>258329845</v>
      </c>
      <c r="T131" s="5">
        <v>183696183</v>
      </c>
      <c r="U131" s="5">
        <v>81696617</v>
      </c>
      <c r="V131" s="5">
        <v>103242121</v>
      </c>
      <c r="W131" s="5">
        <v>413167237</v>
      </c>
      <c r="X131" s="5">
        <v>110265109</v>
      </c>
      <c r="Y131" s="5">
        <v>155340100</v>
      </c>
      <c r="Z131" s="5">
        <v>117686966</v>
      </c>
    </row>
    <row r="132" spans="3:26" ht="15.5" x14ac:dyDescent="0.35">
      <c r="C132" t="s">
        <v>332</v>
      </c>
      <c r="D132" s="5">
        <v>77018917</v>
      </c>
      <c r="E132" s="5">
        <v>45910312</v>
      </c>
      <c r="F132" s="5">
        <v>48247195</v>
      </c>
      <c r="G132" s="5">
        <v>44334408</v>
      </c>
      <c r="I132" s="5">
        <v>45910312</v>
      </c>
      <c r="J132" s="5">
        <v>30742102</v>
      </c>
      <c r="K132" s="5">
        <v>10278206</v>
      </c>
      <c r="L132" s="5">
        <v>9822831</v>
      </c>
      <c r="M132" s="5">
        <v>10190387</v>
      </c>
      <c r="N132" s="5">
        <v>25035324</v>
      </c>
      <c r="O132" s="5">
        <v>35786829</v>
      </c>
      <c r="P132" s="5">
        <v>36021136</v>
      </c>
      <c r="Q132" s="5">
        <v>20131692</v>
      </c>
      <c r="R132" s="5">
        <v>67505001</v>
      </c>
      <c r="S132" s="5">
        <v>157631685</v>
      </c>
      <c r="T132" s="5">
        <v>113762545</v>
      </c>
      <c r="U132" s="5">
        <v>162135400</v>
      </c>
      <c r="V132" s="5">
        <v>17985673</v>
      </c>
      <c r="W132" s="5">
        <v>1202270</v>
      </c>
    </row>
    <row r="133" spans="3:26" ht="15.5" x14ac:dyDescent="0.35">
      <c r="C133" t="s">
        <v>139</v>
      </c>
      <c r="D133" s="5">
        <v>4446070683</v>
      </c>
      <c r="E133" s="5">
        <v>4615837186</v>
      </c>
      <c r="F133" s="5">
        <v>4676170732</v>
      </c>
      <c r="G133" s="5">
        <v>4302643871</v>
      </c>
      <c r="I133" s="5">
        <v>4615837186</v>
      </c>
      <c r="J133" s="5">
        <v>4070473153</v>
      </c>
      <c r="K133" s="5">
        <v>4018650109</v>
      </c>
      <c r="L133" s="5">
        <v>3805072025</v>
      </c>
      <c r="M133" s="5">
        <v>3448371230</v>
      </c>
      <c r="N133" s="5">
        <v>3314617223</v>
      </c>
      <c r="O133" s="5">
        <v>3944711051</v>
      </c>
      <c r="P133" s="5">
        <v>2763153161</v>
      </c>
      <c r="Q133" s="5">
        <v>2464472714</v>
      </c>
      <c r="R133" s="5">
        <v>1846061465</v>
      </c>
      <c r="S133" s="5">
        <v>1681599623</v>
      </c>
      <c r="T133" s="5">
        <v>1314390337</v>
      </c>
      <c r="U133" s="5">
        <v>1224869165</v>
      </c>
      <c r="V133" s="5">
        <v>1380444140</v>
      </c>
      <c r="W133" s="5">
        <v>920532871</v>
      </c>
      <c r="X133" s="5">
        <v>962919385</v>
      </c>
      <c r="Y133" s="5">
        <v>803698477</v>
      </c>
      <c r="Z133" s="5">
        <v>847120204</v>
      </c>
    </row>
    <row r="134" spans="3:26" ht="15.5" x14ac:dyDescent="0.35">
      <c r="C134" t="s">
        <v>140</v>
      </c>
      <c r="D134" s="5">
        <v>4446070683</v>
      </c>
      <c r="E134" s="5">
        <v>4615837186</v>
      </c>
      <c r="F134" s="5">
        <v>4676170732</v>
      </c>
      <c r="G134" s="5">
        <v>4302643871</v>
      </c>
      <c r="I134" s="5">
        <v>4615837186</v>
      </c>
      <c r="J134" s="5">
        <v>4070473153</v>
      </c>
      <c r="K134" s="5">
        <v>4018650109</v>
      </c>
      <c r="L134" s="5">
        <v>3805072025</v>
      </c>
      <c r="M134" s="5">
        <v>3448371230</v>
      </c>
      <c r="N134" s="5">
        <v>3314617223</v>
      </c>
      <c r="O134" s="5">
        <v>3944711051</v>
      </c>
      <c r="P134" s="5">
        <v>2763153161</v>
      </c>
      <c r="Q134" s="5">
        <v>2464472714</v>
      </c>
      <c r="R134" s="5">
        <v>1846061465</v>
      </c>
      <c r="S134" s="5">
        <v>1681599623</v>
      </c>
      <c r="T134" s="5">
        <v>1314390337</v>
      </c>
      <c r="U134" s="5">
        <v>1224869165</v>
      </c>
      <c r="V134" s="5">
        <v>1380444140</v>
      </c>
      <c r="W134" s="5">
        <v>920532871</v>
      </c>
      <c r="X134" s="5">
        <v>962919385</v>
      </c>
      <c r="Y134" s="5">
        <v>803698477</v>
      </c>
      <c r="Z134" s="5">
        <v>847120204</v>
      </c>
    </row>
    <row r="135" spans="3:26" ht="15.5" x14ac:dyDescent="0.35">
      <c r="C135" t="s">
        <v>144</v>
      </c>
    </row>
    <row r="136" spans="3:26" ht="15.5" x14ac:dyDescent="0.35">
      <c r="C136" t="s">
        <v>901</v>
      </c>
      <c r="U136" s="5">
        <v>130947913</v>
      </c>
      <c r="V136" s="5">
        <v>125735136</v>
      </c>
      <c r="W136" s="5">
        <v>69997758</v>
      </c>
    </row>
    <row r="137" spans="3:26" ht="15.5" x14ac:dyDescent="0.35">
      <c r="C137" t="s">
        <v>145</v>
      </c>
      <c r="D137" s="5">
        <v>3146942999</v>
      </c>
      <c r="E137" s="5">
        <v>3303035406</v>
      </c>
      <c r="F137" s="5">
        <v>3378671184</v>
      </c>
      <c r="G137" s="5">
        <v>3140429146</v>
      </c>
      <c r="I137" s="5">
        <v>3303035406</v>
      </c>
      <c r="J137" s="5">
        <v>2871395390</v>
      </c>
      <c r="K137" s="5">
        <v>2899915913</v>
      </c>
      <c r="L137" s="5">
        <v>2715177185</v>
      </c>
      <c r="M137" s="5">
        <v>2673714588</v>
      </c>
      <c r="N137" s="5">
        <v>2403055185</v>
      </c>
      <c r="O137" s="5">
        <v>3058945181</v>
      </c>
      <c r="P137" s="5">
        <v>2405063739</v>
      </c>
      <c r="Q137" s="5">
        <v>2181857323</v>
      </c>
      <c r="R137" s="5">
        <v>1522321248</v>
      </c>
      <c r="S137" s="5">
        <v>1321876658</v>
      </c>
      <c r="T137" s="5">
        <v>1002081294</v>
      </c>
      <c r="U137" s="5">
        <v>889993298</v>
      </c>
      <c r="V137" s="5">
        <v>1186996294</v>
      </c>
      <c r="W137" s="5">
        <v>764443123</v>
      </c>
      <c r="X137" s="5">
        <v>788448644</v>
      </c>
      <c r="Y137" s="5">
        <v>569007198</v>
      </c>
      <c r="Z137" s="5">
        <v>525176594</v>
      </c>
    </row>
    <row r="138" spans="3:26" ht="15.5" x14ac:dyDescent="0.35">
      <c r="C138" t="s">
        <v>133</v>
      </c>
      <c r="D138" s="5">
        <v>757875684</v>
      </c>
      <c r="E138" s="5">
        <v>779941770</v>
      </c>
      <c r="F138" s="5">
        <v>793012447</v>
      </c>
      <c r="G138" s="5">
        <v>647670678</v>
      </c>
      <c r="I138" s="5">
        <v>779941770</v>
      </c>
      <c r="J138" s="5">
        <v>686476118</v>
      </c>
      <c r="K138" s="5">
        <v>730969579</v>
      </c>
      <c r="L138" s="5">
        <v>724269355</v>
      </c>
      <c r="M138" s="5">
        <v>405331071</v>
      </c>
      <c r="N138" s="5">
        <v>415441109</v>
      </c>
      <c r="O138" s="5">
        <v>549524886</v>
      </c>
      <c r="P138" s="5">
        <v>188511302</v>
      </c>
      <c r="Q138" s="5">
        <v>136726242</v>
      </c>
      <c r="R138" s="5">
        <v>104718481</v>
      </c>
      <c r="S138" s="5">
        <v>110531012</v>
      </c>
      <c r="T138" s="5">
        <v>112887298</v>
      </c>
      <c r="U138" s="5">
        <v>99150300</v>
      </c>
      <c r="V138" s="5">
        <v>90167043</v>
      </c>
      <c r="W138" s="5">
        <v>78248136</v>
      </c>
      <c r="X138" s="5">
        <v>68060310</v>
      </c>
      <c r="Y138" s="5">
        <v>72175948</v>
      </c>
      <c r="Z138" s="5">
        <v>89645349</v>
      </c>
    </row>
    <row r="139" spans="3:26" ht="15.5" x14ac:dyDescent="0.35">
      <c r="C139" t="s">
        <v>147</v>
      </c>
      <c r="D139" s="5">
        <v>5866588660</v>
      </c>
      <c r="E139" s="5">
        <v>6002551559</v>
      </c>
      <c r="F139" s="5">
        <v>6038473046</v>
      </c>
      <c r="G139" s="5">
        <v>5768641486</v>
      </c>
      <c r="I139" s="5">
        <v>6002551559</v>
      </c>
      <c r="J139" s="5">
        <v>5575858796</v>
      </c>
      <c r="K139" s="5">
        <v>5440720277</v>
      </c>
      <c r="L139" s="5">
        <v>5184386501</v>
      </c>
      <c r="M139" s="5">
        <v>4454547678</v>
      </c>
      <c r="N139" s="5">
        <v>4687437992</v>
      </c>
      <c r="O139" s="5">
        <v>4650292093</v>
      </c>
      <c r="P139" s="5">
        <v>3865132439</v>
      </c>
      <c r="Q139" s="5">
        <v>3758113809</v>
      </c>
      <c r="R139" s="5">
        <v>2706621747</v>
      </c>
      <c r="S139" s="5">
        <v>2208214969</v>
      </c>
      <c r="T139" s="5">
        <v>1782128121</v>
      </c>
      <c r="U139" s="5">
        <v>1634923055</v>
      </c>
      <c r="V139" s="5">
        <v>1812616519</v>
      </c>
      <c r="W139" s="5">
        <v>1732050492</v>
      </c>
      <c r="X139" s="5">
        <v>1463237809</v>
      </c>
      <c r="Y139" s="5">
        <v>1312861531</v>
      </c>
      <c r="Z139" s="5">
        <v>1234898505</v>
      </c>
    </row>
    <row r="140" spans="3:26" ht="15.5" x14ac:dyDescent="0.35">
      <c r="C140" t="s">
        <v>148</v>
      </c>
    </row>
    <row r="141" spans="3:26" ht="15.5" x14ac:dyDescent="0.35">
      <c r="C141" t="s">
        <v>149</v>
      </c>
      <c r="D141" s="5">
        <v>121798946</v>
      </c>
      <c r="E141" s="5">
        <v>121798946</v>
      </c>
      <c r="F141" s="5">
        <v>121798946</v>
      </c>
      <c r="G141" s="5">
        <v>121798946</v>
      </c>
      <c r="I141" s="5">
        <v>121798946</v>
      </c>
      <c r="J141" s="5">
        <v>121798946</v>
      </c>
      <c r="K141" s="5">
        <v>121798946</v>
      </c>
      <c r="L141" s="5">
        <v>121798946</v>
      </c>
      <c r="M141" s="5">
        <v>121798946</v>
      </c>
      <c r="N141" s="5">
        <v>121798946</v>
      </c>
      <c r="O141" s="5">
        <v>109605245</v>
      </c>
      <c r="P141" s="5">
        <v>109444392</v>
      </c>
      <c r="Q141" s="5">
        <v>109266128</v>
      </c>
      <c r="R141" s="5">
        <v>101154464</v>
      </c>
      <c r="S141" s="5">
        <v>101154464</v>
      </c>
      <c r="T141" s="5">
        <v>101154464</v>
      </c>
      <c r="U141" s="5">
        <v>101154464</v>
      </c>
      <c r="V141" s="5">
        <v>101154464</v>
      </c>
      <c r="W141" s="5">
        <v>101154464</v>
      </c>
      <c r="X141" s="5">
        <v>101154464</v>
      </c>
      <c r="Y141" s="5">
        <v>101154464</v>
      </c>
      <c r="Z141" s="5">
        <v>101154464</v>
      </c>
    </row>
    <row r="142" spans="3:26" ht="15.5" x14ac:dyDescent="0.35">
      <c r="C142" t="s">
        <v>151</v>
      </c>
      <c r="D142" s="5">
        <v>476972211</v>
      </c>
      <c r="E142" s="5">
        <v>476689503</v>
      </c>
      <c r="F142" s="5">
        <v>476732120</v>
      </c>
      <c r="G142" s="5">
        <v>476343859</v>
      </c>
      <c r="I142" s="5">
        <v>476689503</v>
      </c>
      <c r="J142" s="5">
        <v>498076092</v>
      </c>
      <c r="K142" s="5">
        <v>496239219</v>
      </c>
      <c r="L142" s="5">
        <v>491004564</v>
      </c>
      <c r="M142" s="5">
        <v>488107377</v>
      </c>
      <c r="N142" s="5">
        <v>498059682</v>
      </c>
      <c r="O142" s="5">
        <v>384467138</v>
      </c>
      <c r="P142" s="5">
        <v>372143976</v>
      </c>
      <c r="Q142" s="5">
        <v>366137292</v>
      </c>
      <c r="R142" s="5">
        <v>180657446</v>
      </c>
      <c r="S142" s="5">
        <v>181487838</v>
      </c>
      <c r="T142" s="5">
        <v>183439833</v>
      </c>
      <c r="U142" s="5">
        <v>183439833</v>
      </c>
      <c r="V142" s="5">
        <v>108626898</v>
      </c>
      <c r="W142" s="5">
        <v>108626898</v>
      </c>
      <c r="X142" s="5">
        <v>108626898</v>
      </c>
      <c r="Y142" s="5">
        <v>108626898</v>
      </c>
      <c r="Z142" s="5">
        <v>108626898</v>
      </c>
    </row>
    <row r="143" spans="3:26" ht="15.5" x14ac:dyDescent="0.35">
      <c r="C143" t="s">
        <v>152</v>
      </c>
      <c r="D143" s="5">
        <v>1632823597</v>
      </c>
      <c r="E143" s="5">
        <v>1565437123</v>
      </c>
      <c r="F143" s="5">
        <v>1592353643</v>
      </c>
      <c r="G143" s="5">
        <v>1543893421</v>
      </c>
      <c r="I143" s="5">
        <v>1565437123</v>
      </c>
      <c r="J143" s="5">
        <v>1544629053</v>
      </c>
      <c r="K143" s="5">
        <v>1247507912</v>
      </c>
      <c r="L143" s="5">
        <v>981182287</v>
      </c>
      <c r="M143" s="5">
        <v>510299612</v>
      </c>
      <c r="N143" s="5">
        <v>481360174</v>
      </c>
      <c r="O143" s="5">
        <v>679707610</v>
      </c>
      <c r="P143" s="5">
        <v>707055211</v>
      </c>
      <c r="Q143" s="5">
        <v>758357447</v>
      </c>
      <c r="R143" s="5">
        <v>631259797</v>
      </c>
      <c r="S143" s="5">
        <v>446502241</v>
      </c>
      <c r="T143" s="5">
        <v>657875049</v>
      </c>
      <c r="U143" s="5">
        <v>652794730</v>
      </c>
      <c r="V143" s="5">
        <v>643546639</v>
      </c>
      <c r="W143" s="5">
        <v>641164651</v>
      </c>
      <c r="X143" s="5">
        <v>578089187</v>
      </c>
      <c r="Y143" s="5">
        <v>503502562</v>
      </c>
      <c r="Z143" s="5">
        <v>528400524</v>
      </c>
    </row>
    <row r="144" spans="3:26" ht="15.5" x14ac:dyDescent="0.35">
      <c r="C144" t="s">
        <v>153</v>
      </c>
      <c r="D144" s="5">
        <v>10435835</v>
      </c>
      <c r="E144" s="5">
        <v>10435835</v>
      </c>
      <c r="F144" s="5">
        <v>10435835</v>
      </c>
      <c r="G144" s="5">
        <v>10435835</v>
      </c>
      <c r="I144" s="5">
        <v>10435835</v>
      </c>
      <c r="J144" s="5">
        <v>10435835</v>
      </c>
      <c r="K144" s="5">
        <v>10435835</v>
      </c>
      <c r="L144" s="5">
        <v>6492210</v>
      </c>
      <c r="M144" s="5">
        <v>6492210</v>
      </c>
      <c r="N144" s="5">
        <v>6492210</v>
      </c>
      <c r="O144" s="5">
        <v>6492210</v>
      </c>
      <c r="P144" s="5">
        <v>6492210</v>
      </c>
      <c r="Q144" s="5">
        <v>6492210</v>
      </c>
      <c r="R144" s="5">
        <v>6492210</v>
      </c>
      <c r="S144" s="5">
        <v>6492210</v>
      </c>
      <c r="T144" s="5">
        <v>6492210</v>
      </c>
      <c r="U144" s="5">
        <v>6492210</v>
      </c>
      <c r="V144" s="5">
        <v>6492210</v>
      </c>
      <c r="W144" s="5">
        <v>6492210</v>
      </c>
      <c r="X144" s="5">
        <v>6492210</v>
      </c>
      <c r="Y144" s="5">
        <v>6492210</v>
      </c>
      <c r="Z144" s="5">
        <v>6492210</v>
      </c>
    </row>
    <row r="145" spans="2:26" ht="15.5" x14ac:dyDescent="0.35">
      <c r="C145" t="s">
        <v>154</v>
      </c>
      <c r="D145" s="5">
        <v>1622387762</v>
      </c>
      <c r="E145" s="5">
        <v>1555001288</v>
      </c>
      <c r="F145" s="5">
        <v>1581917808</v>
      </c>
      <c r="G145" s="5">
        <v>1533457586</v>
      </c>
      <c r="I145" s="5">
        <v>1555001288</v>
      </c>
      <c r="J145" s="5">
        <v>1534193218</v>
      </c>
      <c r="K145" s="5">
        <v>1237072077</v>
      </c>
      <c r="L145" s="5">
        <v>974690077</v>
      </c>
      <c r="M145" s="5">
        <v>503807402</v>
      </c>
      <c r="N145" s="5">
        <v>474867964</v>
      </c>
      <c r="O145" s="5">
        <v>673215400</v>
      </c>
      <c r="P145" s="5">
        <v>700563001</v>
      </c>
      <c r="Q145" s="5">
        <v>751865237</v>
      </c>
      <c r="R145" s="5">
        <v>624767587</v>
      </c>
      <c r="S145" s="5">
        <v>440010031</v>
      </c>
      <c r="T145" s="5">
        <v>651382839</v>
      </c>
      <c r="U145" s="5">
        <v>646302520</v>
      </c>
      <c r="V145" s="5">
        <v>637054429</v>
      </c>
      <c r="W145" s="5">
        <v>634672441</v>
      </c>
      <c r="X145" s="5">
        <v>571596977</v>
      </c>
      <c r="Y145" s="5">
        <v>497010352</v>
      </c>
      <c r="Z145" s="5">
        <v>521908314</v>
      </c>
    </row>
    <row r="146" spans="2:26" ht="15.5" x14ac:dyDescent="0.35">
      <c r="C146" t="s">
        <v>155</v>
      </c>
      <c r="D146" s="5">
        <v>1632823597</v>
      </c>
      <c r="E146" s="5">
        <v>1565437123</v>
      </c>
      <c r="F146" s="5">
        <v>1592353643</v>
      </c>
      <c r="G146" s="5">
        <v>1543893421</v>
      </c>
      <c r="I146" s="5">
        <v>1565437123</v>
      </c>
      <c r="J146" s="5">
        <v>1544629053</v>
      </c>
      <c r="K146" s="5">
        <v>1247507912</v>
      </c>
      <c r="L146" s="5">
        <v>981182287</v>
      </c>
      <c r="M146" s="5">
        <v>510299612</v>
      </c>
      <c r="N146" s="5">
        <v>481360174</v>
      </c>
      <c r="O146" s="5">
        <v>679707610</v>
      </c>
      <c r="P146" s="5">
        <v>707055211</v>
      </c>
      <c r="Q146" s="5">
        <v>758357447</v>
      </c>
      <c r="R146" s="5">
        <v>631259797</v>
      </c>
      <c r="S146" s="5">
        <v>446502241</v>
      </c>
      <c r="T146" s="5">
        <v>657875049</v>
      </c>
      <c r="U146" s="5">
        <v>652794730</v>
      </c>
      <c r="V146" s="5">
        <v>643546639</v>
      </c>
      <c r="W146" s="5">
        <v>641164651</v>
      </c>
      <c r="X146" s="5">
        <v>578089187</v>
      </c>
      <c r="Y146" s="5">
        <v>503502562</v>
      </c>
      <c r="Z146" s="5">
        <v>528400524</v>
      </c>
    </row>
    <row r="147" spans="2:26" ht="15.5" x14ac:dyDescent="0.35">
      <c r="C147" t="s">
        <v>156</v>
      </c>
      <c r="D147" s="5">
        <v>209920429</v>
      </c>
      <c r="E147" s="5">
        <v>206724524</v>
      </c>
      <c r="F147" s="5">
        <v>207376242</v>
      </c>
      <c r="G147" s="5">
        <v>233475996</v>
      </c>
      <c r="I147" s="5">
        <v>206724524</v>
      </c>
      <c r="J147" s="5">
        <v>232305418</v>
      </c>
      <c r="K147" s="5">
        <v>199052694</v>
      </c>
      <c r="L147" s="5">
        <v>190259315</v>
      </c>
      <c r="M147" s="5">
        <v>156610587</v>
      </c>
      <c r="N147" s="5">
        <v>187861543</v>
      </c>
      <c r="O147" s="5">
        <v>159788640</v>
      </c>
      <c r="P147" s="5">
        <v>168061691</v>
      </c>
      <c r="Q147" s="5">
        <v>145205321</v>
      </c>
      <c r="R147" s="5">
        <v>2956471</v>
      </c>
      <c r="S147" s="5">
        <v>5111202</v>
      </c>
      <c r="T147" s="5">
        <v>9550696</v>
      </c>
      <c r="U147" s="5">
        <v>11547620</v>
      </c>
      <c r="V147" s="5">
        <v>8152465</v>
      </c>
      <c r="W147" s="5">
        <v>9891696</v>
      </c>
      <c r="X147" s="5">
        <v>28775488</v>
      </c>
      <c r="Y147" s="5">
        <v>18883307</v>
      </c>
      <c r="Z147" s="5">
        <v>12172226</v>
      </c>
    </row>
    <row r="148" spans="2:26" ht="15.5" x14ac:dyDescent="0.35">
      <c r="C148" t="s">
        <v>9</v>
      </c>
      <c r="D148" s="5">
        <v>2406290027</v>
      </c>
      <c r="E148" s="5">
        <v>2360111506</v>
      </c>
      <c r="F148" s="5">
        <v>2384684127</v>
      </c>
      <c r="G148" s="5">
        <v>2304673302</v>
      </c>
      <c r="I148" s="5">
        <v>2360111506</v>
      </c>
      <c r="J148" s="5">
        <v>2351031569</v>
      </c>
      <c r="K148" s="5">
        <v>2027595992</v>
      </c>
      <c r="L148" s="5">
        <v>1747519325</v>
      </c>
      <c r="M148" s="5">
        <v>1229336461</v>
      </c>
      <c r="N148" s="5">
        <v>1213384963</v>
      </c>
      <c r="O148" s="5">
        <v>1356246297</v>
      </c>
      <c r="P148" s="5">
        <v>1387261307</v>
      </c>
      <c r="Q148" s="5">
        <v>1402672048</v>
      </c>
      <c r="R148" s="5">
        <v>890508856</v>
      </c>
      <c r="S148" s="5">
        <v>701593859</v>
      </c>
      <c r="T148" s="5">
        <v>920318758</v>
      </c>
      <c r="U148" s="5">
        <v>896756415</v>
      </c>
      <c r="V148" s="5">
        <v>843224185</v>
      </c>
      <c r="W148" s="5">
        <v>855346967</v>
      </c>
      <c r="X148" s="5">
        <v>814830428</v>
      </c>
      <c r="Y148" s="5">
        <v>727647847</v>
      </c>
      <c r="Z148" s="5">
        <v>745325141</v>
      </c>
    </row>
    <row r="149" spans="2:26" ht="15.5" x14ac:dyDescent="0.35">
      <c r="C149" t="s">
        <v>157</v>
      </c>
      <c r="D149" s="5">
        <v>8272878687</v>
      </c>
      <c r="E149" s="5">
        <v>8362663065</v>
      </c>
      <c r="F149" s="5">
        <v>8423157173</v>
      </c>
      <c r="G149" s="5">
        <v>8073314788</v>
      </c>
      <c r="I149" s="5">
        <v>8362663065</v>
      </c>
      <c r="J149" s="5">
        <v>7926890365</v>
      </c>
      <c r="K149" s="5">
        <v>7468316269</v>
      </c>
      <c r="L149" s="5">
        <v>6931905826</v>
      </c>
      <c r="M149" s="5">
        <v>5683884139</v>
      </c>
      <c r="N149" s="5">
        <v>5900822955</v>
      </c>
      <c r="O149" s="5">
        <v>6006538390</v>
      </c>
      <c r="P149" s="5">
        <v>5252393746</v>
      </c>
      <c r="Q149" s="5">
        <v>5160785857</v>
      </c>
      <c r="R149" s="5">
        <v>3597130603</v>
      </c>
      <c r="S149" s="5">
        <v>2909808828</v>
      </c>
      <c r="T149" s="5">
        <v>2702446879</v>
      </c>
      <c r="U149" s="5">
        <v>2531679470</v>
      </c>
      <c r="V149" s="5">
        <v>2655840704</v>
      </c>
      <c r="W149" s="5">
        <v>2587397459</v>
      </c>
      <c r="X149" s="5">
        <v>2278068237</v>
      </c>
      <c r="Y149" s="5">
        <v>2040509378</v>
      </c>
      <c r="Z149" s="5">
        <v>1980223646</v>
      </c>
    </row>
    <row r="150" spans="2:26" ht="15.5" x14ac:dyDescent="0.35">
      <c r="C150" t="s">
        <v>158</v>
      </c>
      <c r="D150" s="5">
        <v>25136231252</v>
      </c>
      <c r="E150" s="5">
        <v>25136231252</v>
      </c>
      <c r="F150" s="5">
        <v>25136231252</v>
      </c>
      <c r="G150" s="5">
        <v>25136231252</v>
      </c>
      <c r="I150" s="5">
        <v>25136231252</v>
      </c>
      <c r="J150" s="5">
        <v>25136231252</v>
      </c>
      <c r="K150" s="5">
        <v>25136231252</v>
      </c>
      <c r="L150" s="5">
        <v>25136231252</v>
      </c>
      <c r="M150" s="5">
        <v>25136231252</v>
      </c>
      <c r="N150" s="5">
        <v>25136231252</v>
      </c>
      <c r="O150" s="5">
        <v>17916081914</v>
      </c>
      <c r="P150" s="5">
        <v>17829347601</v>
      </c>
      <c r="Q150" s="5">
        <v>17728923467</v>
      </c>
      <c r="R150" s="5">
        <v>3332451450</v>
      </c>
      <c r="S150" s="5">
        <v>3332451450</v>
      </c>
      <c r="T150" s="5">
        <v>3332451450</v>
      </c>
      <c r="U150" s="5">
        <v>3332451450</v>
      </c>
      <c r="V150" s="5">
        <v>3332451450</v>
      </c>
      <c r="W150" s="5">
        <v>3332451450</v>
      </c>
      <c r="X150" s="5">
        <v>3332451450</v>
      </c>
      <c r="Y150" s="5">
        <v>3332451450</v>
      </c>
      <c r="Z150" s="5">
        <v>3332451450</v>
      </c>
    </row>
    <row r="152" spans="2:26" ht="15.5" x14ac:dyDescent="0.35">
      <c r="B152" t="s">
        <v>159</v>
      </c>
      <c r="C152" t="s">
        <v>160</v>
      </c>
      <c r="D152" s="5">
        <v>272954057</v>
      </c>
      <c r="E152" s="5">
        <v>240155002</v>
      </c>
      <c r="F152" s="5">
        <v>267782799</v>
      </c>
      <c r="G152" s="5">
        <v>187839562</v>
      </c>
      <c r="I152" s="5">
        <v>906288170</v>
      </c>
      <c r="J152" s="5">
        <v>1219541609</v>
      </c>
      <c r="K152" s="5">
        <v>723225943</v>
      </c>
      <c r="L152" s="5">
        <v>1116437808</v>
      </c>
      <c r="M152" s="5">
        <v>462960745</v>
      </c>
      <c r="N152" s="5">
        <v>458193436</v>
      </c>
      <c r="O152" s="5">
        <v>412363398</v>
      </c>
      <c r="P152" s="5">
        <v>361720334</v>
      </c>
      <c r="Q152" s="5">
        <v>444753985</v>
      </c>
      <c r="R152" s="5">
        <v>44664753</v>
      </c>
      <c r="S152" s="5">
        <v>111334117</v>
      </c>
      <c r="T152" s="5">
        <v>163267782</v>
      </c>
      <c r="U152" s="5">
        <v>261714993</v>
      </c>
      <c r="V152" s="5">
        <v>209437655</v>
      </c>
      <c r="W152" s="5">
        <v>141474780</v>
      </c>
      <c r="X152" s="5">
        <v>87924143</v>
      </c>
      <c r="Y152" s="5">
        <v>76596277</v>
      </c>
      <c r="Z152" s="5">
        <v>384845931</v>
      </c>
    </row>
    <row r="153" spans="2:26" ht="15.5" x14ac:dyDescent="0.35">
      <c r="C153" t="s">
        <v>161</v>
      </c>
      <c r="D153" s="5">
        <v>624274385</v>
      </c>
      <c r="E153" s="5">
        <v>665277283</v>
      </c>
      <c r="F153" s="5">
        <v>700567599</v>
      </c>
      <c r="G153" s="5">
        <v>483143527</v>
      </c>
      <c r="I153" s="5">
        <v>2424341104</v>
      </c>
      <c r="J153" s="5">
        <v>2427934308</v>
      </c>
      <c r="K153" s="5">
        <v>2096725198</v>
      </c>
      <c r="L153" s="5">
        <v>2376949125</v>
      </c>
      <c r="M153" s="5">
        <v>1139049157</v>
      </c>
      <c r="N153" s="5">
        <v>1154974597</v>
      </c>
      <c r="O153" s="5">
        <v>1485840908</v>
      </c>
      <c r="P153" s="5">
        <v>1220119766</v>
      </c>
      <c r="Q153" s="5">
        <v>1101867718</v>
      </c>
      <c r="R153" s="5">
        <v>521735174</v>
      </c>
      <c r="S153" s="5">
        <v>624996980</v>
      </c>
      <c r="T153" s="5">
        <v>736103149</v>
      </c>
      <c r="U153" s="5">
        <v>923326504</v>
      </c>
      <c r="V153" s="5">
        <v>974044011</v>
      </c>
      <c r="W153" s="5">
        <v>1066273623</v>
      </c>
      <c r="X153" s="5">
        <v>775264418</v>
      </c>
      <c r="Y153" s="5">
        <v>675928130</v>
      </c>
      <c r="Z153" s="5">
        <v>1354460217</v>
      </c>
    </row>
    <row r="154" spans="2:26" ht="15.5" x14ac:dyDescent="0.35">
      <c r="C154" t="s">
        <v>2882</v>
      </c>
      <c r="X154" s="5">
        <v>4446561</v>
      </c>
      <c r="Y154" s="5">
        <v>2996449</v>
      </c>
      <c r="Z154" s="5">
        <v>4641042</v>
      </c>
    </row>
    <row r="155" spans="2:26" ht="15.5" x14ac:dyDescent="0.35">
      <c r="C155" t="s">
        <v>2883</v>
      </c>
      <c r="Z155" s="5">
        <v>13868990</v>
      </c>
    </row>
    <row r="156" spans="2:26" ht="15.5" x14ac:dyDescent="0.35">
      <c r="C156" t="s">
        <v>162</v>
      </c>
      <c r="D156" s="5">
        <v>-278532290</v>
      </c>
      <c r="E156" s="5">
        <v>-340175215</v>
      </c>
      <c r="F156" s="5">
        <v>-337982379</v>
      </c>
      <c r="G156" s="5">
        <v>-204388101</v>
      </c>
      <c r="I156" s="5">
        <v>-1173759012</v>
      </c>
      <c r="J156" s="5">
        <v>-871870332</v>
      </c>
      <c r="K156" s="5">
        <v>-880110459</v>
      </c>
      <c r="L156" s="5">
        <v>-747206375</v>
      </c>
      <c r="M156" s="5">
        <v>-475218654</v>
      </c>
      <c r="N156" s="5">
        <v>-552084334</v>
      </c>
      <c r="O156" s="5">
        <v>-862871150</v>
      </c>
      <c r="P156" s="5">
        <v>-689637031</v>
      </c>
      <c r="Q156" s="5">
        <v>-490117616</v>
      </c>
      <c r="R156" s="5">
        <v>-453553796</v>
      </c>
      <c r="S156" s="5">
        <v>-482125981</v>
      </c>
      <c r="T156" s="5">
        <v>-498041931</v>
      </c>
      <c r="U156" s="5">
        <v>-536912825</v>
      </c>
      <c r="V156" s="5">
        <v>-615457083</v>
      </c>
      <c r="W156" s="5">
        <v>-793513708</v>
      </c>
      <c r="X156" s="5">
        <v>-624926210</v>
      </c>
      <c r="Y156" s="5">
        <v>-514402378</v>
      </c>
      <c r="Z156" s="5">
        <v>-814205365</v>
      </c>
    </row>
    <row r="157" spans="2:26" ht="15.5" x14ac:dyDescent="0.35">
      <c r="C157" t="s">
        <v>167</v>
      </c>
      <c r="D157" s="5">
        <v>-72788038</v>
      </c>
      <c r="E157" s="5">
        <v>-84947066</v>
      </c>
      <c r="F157" s="5">
        <v>-94802421</v>
      </c>
      <c r="G157" s="5">
        <v>-90915864</v>
      </c>
      <c r="I157" s="5">
        <v>-344293922</v>
      </c>
      <c r="J157" s="5">
        <v>-336522367</v>
      </c>
      <c r="K157" s="5">
        <v>-493388796</v>
      </c>
      <c r="L157" s="5">
        <v>-513304942</v>
      </c>
      <c r="M157" s="5">
        <v>-200869758</v>
      </c>
      <c r="N157" s="5">
        <v>-144696827</v>
      </c>
      <c r="O157" s="5">
        <v>-210606360</v>
      </c>
      <c r="P157" s="5">
        <v>-168762401</v>
      </c>
      <c r="Q157" s="5">
        <v>-166996117</v>
      </c>
      <c r="R157" s="5">
        <v>-23516625</v>
      </c>
      <c r="S157" s="5">
        <v>-31536882</v>
      </c>
      <c r="T157" s="5">
        <v>-74793436</v>
      </c>
      <c r="U157" s="5">
        <v>-124698686</v>
      </c>
      <c r="V157" s="5">
        <v>-149149273</v>
      </c>
      <c r="W157" s="5">
        <v>-131285135</v>
      </c>
      <c r="X157" s="5">
        <v>-66860626</v>
      </c>
      <c r="Y157" s="5">
        <v>-87925924</v>
      </c>
      <c r="Z157" s="5">
        <v>-173918953</v>
      </c>
    </row>
    <row r="158" spans="2:26" ht="15.5" x14ac:dyDescent="0.35">
      <c r="C158" t="s">
        <v>172</v>
      </c>
      <c r="D158" s="5">
        <v>-201671698</v>
      </c>
      <c r="E158" s="5">
        <v>-196612423</v>
      </c>
      <c r="F158" s="5">
        <v>143147350</v>
      </c>
      <c r="G158" s="5">
        <v>-232185676</v>
      </c>
      <c r="I158" s="5">
        <v>-217917243</v>
      </c>
      <c r="J158" s="5">
        <v>-569204360</v>
      </c>
      <c r="K158" s="5">
        <v>-346626214</v>
      </c>
      <c r="L158" s="5">
        <v>64427657</v>
      </c>
      <c r="M158" s="5">
        <v>-356617074</v>
      </c>
      <c r="N158" s="5">
        <v>-317703116</v>
      </c>
      <c r="O158" s="5">
        <v>-119690956</v>
      </c>
      <c r="P158" s="5">
        <v>-41633247</v>
      </c>
      <c r="Q158" s="5">
        <v>121007026</v>
      </c>
      <c r="R158" s="5">
        <v>246448032</v>
      </c>
      <c r="S158" s="5">
        <v>295907320</v>
      </c>
      <c r="T158" s="5">
        <v>93942049</v>
      </c>
      <c r="U158" s="5">
        <v>-226817963</v>
      </c>
      <c r="V158" s="5">
        <v>-10228902</v>
      </c>
      <c r="W158" s="5">
        <v>298385835</v>
      </c>
      <c r="X158" s="5">
        <v>45599920</v>
      </c>
      <c r="Y158" s="5">
        <v>-18021177</v>
      </c>
      <c r="Z158" s="5">
        <v>-206585166</v>
      </c>
    </row>
    <row r="159" spans="2:26" ht="15.5" x14ac:dyDescent="0.35">
      <c r="C159" t="s">
        <v>190</v>
      </c>
    </row>
    <row r="160" spans="2:26" ht="15.5" x14ac:dyDescent="0.35">
      <c r="C160" t="s">
        <v>173</v>
      </c>
      <c r="D160" s="5">
        <v>-105774717</v>
      </c>
      <c r="E160" s="5">
        <v>-170988185</v>
      </c>
      <c r="F160" s="5">
        <v>-539009718</v>
      </c>
      <c r="G160" s="5">
        <v>52250496</v>
      </c>
      <c r="I160" s="5">
        <v>-756781414</v>
      </c>
      <c r="J160" s="5">
        <v>-368970436</v>
      </c>
      <c r="K160" s="5">
        <v>-629251025</v>
      </c>
      <c r="L160" s="5">
        <v>-1062962420</v>
      </c>
      <c r="M160" s="5">
        <v>82865496</v>
      </c>
      <c r="N160" s="5">
        <v>-292309761</v>
      </c>
      <c r="O160" s="5">
        <v>-269357991</v>
      </c>
      <c r="P160" s="5">
        <v>-266720885</v>
      </c>
      <c r="Q160" s="5">
        <v>-243940420</v>
      </c>
      <c r="R160" s="5">
        <v>-584434632</v>
      </c>
      <c r="S160" s="5">
        <v>-149212724</v>
      </c>
      <c r="T160" s="5">
        <v>-313818811</v>
      </c>
      <c r="U160" s="5">
        <v>-289334863</v>
      </c>
      <c r="V160" s="5">
        <v>-392618321</v>
      </c>
      <c r="W160" s="5">
        <v>85014515</v>
      </c>
      <c r="X160" s="5">
        <v>-207690649</v>
      </c>
      <c r="Y160" s="5">
        <v>-154098928</v>
      </c>
      <c r="Z160" s="5">
        <v>-96088994</v>
      </c>
    </row>
    <row r="161" spans="3:26" ht="15.5" x14ac:dyDescent="0.35">
      <c r="C161" t="s">
        <v>472</v>
      </c>
      <c r="E161" s="5">
        <v>-107927066</v>
      </c>
      <c r="F161" s="5">
        <v>107927066</v>
      </c>
      <c r="J161" s="5">
        <v>-18490410</v>
      </c>
      <c r="K161" s="5">
        <v>-35029732</v>
      </c>
      <c r="L161" s="5">
        <v>-7736763</v>
      </c>
    </row>
    <row r="162" spans="3:26" ht="15.5" x14ac:dyDescent="0.35">
      <c r="C162" t="s">
        <v>2884</v>
      </c>
      <c r="E162" s="5">
        <v>134527000</v>
      </c>
      <c r="I162" s="5">
        <v>134527000</v>
      </c>
      <c r="J162" s="5">
        <v>14097000</v>
      </c>
      <c r="K162" s="5">
        <v>10506150</v>
      </c>
      <c r="L162" s="5">
        <v>19839546</v>
      </c>
      <c r="M162" s="5">
        <v>851797</v>
      </c>
      <c r="N162" s="5">
        <v>14242342</v>
      </c>
      <c r="O162" s="5">
        <v>3742773</v>
      </c>
      <c r="Q162" s="5">
        <v>43024398</v>
      </c>
      <c r="R162" s="5">
        <v>218901936</v>
      </c>
      <c r="S162" s="5">
        <v>56573323</v>
      </c>
      <c r="T162" s="5">
        <v>5406469</v>
      </c>
      <c r="U162" s="5">
        <v>183867199</v>
      </c>
      <c r="V162" s="5">
        <v>90531714</v>
      </c>
      <c r="W162" s="5">
        <v>160965745</v>
      </c>
      <c r="X162" s="5">
        <v>-6298438</v>
      </c>
      <c r="Y162" s="5">
        <v>6492010</v>
      </c>
      <c r="Z162" s="5">
        <v>-123424950</v>
      </c>
    </row>
    <row r="163" spans="3:26" ht="15.5" x14ac:dyDescent="0.35">
      <c r="C163" t="s">
        <v>2885</v>
      </c>
      <c r="D163" s="5">
        <v>-70150628</v>
      </c>
      <c r="E163" s="5">
        <v>-99208761</v>
      </c>
      <c r="F163" s="5">
        <v>-89730005</v>
      </c>
      <c r="G163" s="5">
        <v>-93709096</v>
      </c>
      <c r="I163" s="5">
        <v>-352721301</v>
      </c>
      <c r="J163" s="5">
        <v>-343864015</v>
      </c>
      <c r="K163" s="5">
        <v>-237761938</v>
      </c>
      <c r="L163" s="5">
        <v>-218202073</v>
      </c>
      <c r="M163" s="5">
        <v>-59792524</v>
      </c>
      <c r="N163" s="5">
        <v>-105586247</v>
      </c>
      <c r="O163" s="5">
        <v>-176008394</v>
      </c>
      <c r="P163" s="5">
        <v>-228544492</v>
      </c>
      <c r="Q163" s="5">
        <v>-184894894</v>
      </c>
      <c r="R163" s="5">
        <v>-87858518</v>
      </c>
      <c r="S163" s="5">
        <v>-92360829</v>
      </c>
      <c r="T163" s="5">
        <v>-142387297</v>
      </c>
      <c r="U163" s="5">
        <v>-154528904</v>
      </c>
      <c r="V163" s="5">
        <v>-161171764</v>
      </c>
      <c r="W163" s="5">
        <v>-127139984</v>
      </c>
      <c r="X163" s="5">
        <v>-154134874</v>
      </c>
      <c r="Y163" s="5">
        <v>-182136169</v>
      </c>
      <c r="Z163" s="5">
        <v>-241234339</v>
      </c>
    </row>
    <row r="164" spans="3:26" ht="15.5" x14ac:dyDescent="0.35">
      <c r="C164" t="s">
        <v>2886</v>
      </c>
      <c r="L164" s="5">
        <v>4210918</v>
      </c>
      <c r="Q164" s="5">
        <v>-93179667</v>
      </c>
      <c r="R164" s="5">
        <v>-261521269</v>
      </c>
      <c r="S164" s="5">
        <v>-157761576</v>
      </c>
      <c r="T164" s="5">
        <v>-126363802</v>
      </c>
      <c r="W164" s="5">
        <v>-76995827</v>
      </c>
      <c r="X164" s="5">
        <v>-2208440</v>
      </c>
      <c r="Y164" s="5">
        <v>-2044706</v>
      </c>
      <c r="Z164" s="5">
        <v>-8000031</v>
      </c>
    </row>
    <row r="165" spans="3:26" ht="15.5" x14ac:dyDescent="0.35">
      <c r="C165" t="s">
        <v>2887</v>
      </c>
      <c r="E165" s="5">
        <v>333075</v>
      </c>
      <c r="F165" s="5">
        <v>-355376765</v>
      </c>
      <c r="I165" s="5">
        <v>-355043690</v>
      </c>
      <c r="J165" s="5">
        <v>-26626095</v>
      </c>
      <c r="K165" s="5">
        <v>-520339011</v>
      </c>
      <c r="L165" s="5">
        <v>-846767338</v>
      </c>
      <c r="O165" s="5">
        <v>-297052507</v>
      </c>
    </row>
    <row r="166" spans="3:26" ht="15.5" x14ac:dyDescent="0.35">
      <c r="C166" t="s">
        <v>2888</v>
      </c>
      <c r="O166" s="5">
        <v>5000000</v>
      </c>
      <c r="P166" s="5">
        <v>10000000</v>
      </c>
    </row>
    <row r="167" spans="3:26" ht="15.5" x14ac:dyDescent="0.35">
      <c r="C167" t="s">
        <v>1061</v>
      </c>
      <c r="D167" s="5">
        <v>-16338253</v>
      </c>
      <c r="E167" s="5">
        <v>-50628516</v>
      </c>
      <c r="F167" s="5">
        <v>-8309684</v>
      </c>
      <c r="G167" s="5">
        <v>-2945517</v>
      </c>
      <c r="I167" s="5">
        <v>-68601051</v>
      </c>
      <c r="J167" s="5">
        <v>-15343106</v>
      </c>
      <c r="K167" s="5">
        <v>-17991217</v>
      </c>
      <c r="L167" s="5">
        <v>-15645889</v>
      </c>
      <c r="M167" s="5">
        <v>-34955789</v>
      </c>
      <c r="N167" s="5">
        <v>-81592117</v>
      </c>
      <c r="O167" s="5">
        <v>-13081102</v>
      </c>
      <c r="P167" s="5">
        <v>-12987687</v>
      </c>
      <c r="Q167" s="5">
        <v>-28105415</v>
      </c>
      <c r="R167" s="5">
        <v>-325942</v>
      </c>
      <c r="S167" s="5">
        <v>-11017582</v>
      </c>
      <c r="T167" s="5">
        <v>-41021506</v>
      </c>
      <c r="U167" s="5">
        <v>-67130523</v>
      </c>
      <c r="V167" s="5">
        <v>-28041570</v>
      </c>
    </row>
    <row r="168" spans="3:26" ht="15.5" x14ac:dyDescent="0.35">
      <c r="C168" t="s">
        <v>1213</v>
      </c>
      <c r="E168" s="5">
        <v>2716102</v>
      </c>
      <c r="F168" s="5">
        <v>41070</v>
      </c>
      <c r="G168" s="5">
        <v>-4</v>
      </c>
      <c r="I168" s="5">
        <v>2759396</v>
      </c>
      <c r="J168" s="5">
        <v>26873</v>
      </c>
      <c r="K168" s="5">
        <v>590992</v>
      </c>
      <c r="L168" s="5">
        <v>1168317</v>
      </c>
      <c r="O168" s="5">
        <v>1213231</v>
      </c>
      <c r="P168" s="5">
        <v>769000</v>
      </c>
      <c r="S168" s="5">
        <v>55789</v>
      </c>
      <c r="T168" s="5">
        <v>2621431</v>
      </c>
      <c r="U168" s="5">
        <v>124928</v>
      </c>
      <c r="V168" s="5">
        <v>10153998</v>
      </c>
      <c r="W168" s="5">
        <v>917447</v>
      </c>
      <c r="X168" s="5">
        <v>3872415</v>
      </c>
      <c r="Y168" s="5">
        <v>1332924</v>
      </c>
      <c r="Z168" s="5">
        <v>1116239</v>
      </c>
    </row>
    <row r="169" spans="3:26" ht="15.5" x14ac:dyDescent="0.35">
      <c r="C169" t="s">
        <v>2889</v>
      </c>
      <c r="E169" s="5">
        <v>2</v>
      </c>
      <c r="F169" s="5">
        <v>40790762</v>
      </c>
      <c r="I169" s="5">
        <v>40790764</v>
      </c>
      <c r="J169" s="5">
        <v>18870000</v>
      </c>
      <c r="K169" s="5">
        <v>31768200</v>
      </c>
      <c r="L169" s="5">
        <v>35013518</v>
      </c>
      <c r="M169" s="5">
        <v>5571900</v>
      </c>
      <c r="N169" s="5">
        <v>2446200</v>
      </c>
      <c r="O169" s="5">
        <v>3533205</v>
      </c>
    </row>
    <row r="170" spans="3:26" ht="15.5" x14ac:dyDescent="0.35">
      <c r="C170" t="s">
        <v>2890</v>
      </c>
      <c r="J170" s="5">
        <v>8506915</v>
      </c>
      <c r="K170" s="5">
        <v>6139291</v>
      </c>
    </row>
    <row r="171" spans="3:26" ht="15.5" x14ac:dyDescent="0.35">
      <c r="C171" t="s">
        <v>2891</v>
      </c>
      <c r="T171" s="5">
        <v>-11144401</v>
      </c>
      <c r="U171" s="5">
        <v>-100290982</v>
      </c>
      <c r="V171" s="5">
        <v>-67736590</v>
      </c>
    </row>
    <row r="172" spans="3:26" ht="15.5" x14ac:dyDescent="0.35">
      <c r="C172" t="s">
        <v>2892</v>
      </c>
      <c r="Q172" s="5">
        <v>25217205</v>
      </c>
      <c r="Z172" s="5">
        <v>-14932180</v>
      </c>
    </row>
    <row r="173" spans="3:26" ht="15.5" x14ac:dyDescent="0.35">
      <c r="C173" t="s">
        <v>805</v>
      </c>
      <c r="V173" s="5">
        <v>-31762718</v>
      </c>
    </row>
    <row r="174" spans="3:26" ht="15.5" x14ac:dyDescent="0.35">
      <c r="C174" t="s">
        <v>795</v>
      </c>
      <c r="D174" s="5">
        <v>-20358710</v>
      </c>
      <c r="E174" s="5">
        <v>4875617</v>
      </c>
      <c r="F174" s="5">
        <v>12738112</v>
      </c>
      <c r="G174" s="5">
        <v>-20073342</v>
      </c>
      <c r="I174" s="5">
        <v>-17411184</v>
      </c>
      <c r="J174" s="5">
        <v>-112919976</v>
      </c>
      <c r="K174" s="5">
        <v>-1789614</v>
      </c>
      <c r="L174" s="5">
        <v>17085360</v>
      </c>
      <c r="M174" s="5">
        <v>2270142</v>
      </c>
      <c r="N174" s="5">
        <v>-15229165</v>
      </c>
      <c r="O174" s="5">
        <v>-14146681</v>
      </c>
      <c r="P174" s="5">
        <v>-5844080</v>
      </c>
      <c r="Q174" s="5">
        <v>-1908202</v>
      </c>
      <c r="R174" s="5">
        <v>-21127908</v>
      </c>
      <c r="S174" s="5">
        <v>-2844495</v>
      </c>
      <c r="T174" s="5">
        <v>-153587</v>
      </c>
      <c r="U174" s="5">
        <v>-1538483</v>
      </c>
      <c r="V174" s="5">
        <v>-1943176</v>
      </c>
      <c r="W174" s="5">
        <v>-6125239</v>
      </c>
      <c r="X174" s="5">
        <v>-8853396</v>
      </c>
      <c r="Y174" s="5">
        <v>-6580832</v>
      </c>
    </row>
    <row r="175" spans="3:26" ht="15.5" x14ac:dyDescent="0.35">
      <c r="C175" t="s">
        <v>2893</v>
      </c>
      <c r="E175" s="5">
        <v>-12780000</v>
      </c>
      <c r="I175" s="5">
        <v>-12780000</v>
      </c>
      <c r="O175" s="5">
        <v>-42265479</v>
      </c>
    </row>
    <row r="176" spans="3:26" ht="15.5" x14ac:dyDescent="0.35">
      <c r="C176" t="s">
        <v>1057</v>
      </c>
      <c r="E176" s="5">
        <v>3000000</v>
      </c>
      <c r="I176" s="5">
        <v>3000000</v>
      </c>
      <c r="J176" s="5">
        <v>5000000</v>
      </c>
      <c r="S176" s="5">
        <v>-550856</v>
      </c>
    </row>
    <row r="177" spans="3:26" ht="15.5" x14ac:dyDescent="0.35">
      <c r="C177" t="s">
        <v>174</v>
      </c>
      <c r="D177" s="5">
        <v>-1883405</v>
      </c>
      <c r="E177" s="5">
        <v>-3652624</v>
      </c>
      <c r="F177" s="5">
        <v>-83595346</v>
      </c>
      <c r="G177" s="5">
        <v>-2705802</v>
      </c>
      <c r="I177" s="5">
        <v>-93925421</v>
      </c>
      <c r="J177" s="5">
        <v>-25510692</v>
      </c>
      <c r="K177" s="5">
        <v>-44546582</v>
      </c>
      <c r="L177" s="5">
        <v>-34692519</v>
      </c>
      <c r="M177" s="5">
        <v>-16392849</v>
      </c>
      <c r="N177" s="5">
        <v>-3939608</v>
      </c>
      <c r="O177" s="5">
        <v>-7573211</v>
      </c>
      <c r="P177" s="5">
        <v>-4000833</v>
      </c>
      <c r="Q177" s="5">
        <v>-5485067</v>
      </c>
      <c r="R177" s="5">
        <v>-128988</v>
      </c>
      <c r="S177" s="5">
        <v>-3084553</v>
      </c>
      <c r="T177" s="5">
        <v>-4156444</v>
      </c>
      <c r="U177" s="5">
        <v>-5984016</v>
      </c>
      <c r="V177" s="5">
        <v>-53048179</v>
      </c>
      <c r="W177" s="5">
        <v>-29156910</v>
      </c>
      <c r="X177" s="5">
        <v>-59869790</v>
      </c>
      <c r="Y177" s="5">
        <v>-43097423</v>
      </c>
      <c r="Z177" s="5">
        <v>-13970303</v>
      </c>
    </row>
    <row r="178" spans="3:26" ht="15.5" x14ac:dyDescent="0.35">
      <c r="C178" t="s">
        <v>2894</v>
      </c>
      <c r="F178" s="5">
        <v>-120707066</v>
      </c>
      <c r="G178" s="5">
        <v>120707066</v>
      </c>
    </row>
    <row r="179" spans="3:26" ht="15.5" x14ac:dyDescent="0.35">
      <c r="C179" t="s">
        <v>2895</v>
      </c>
      <c r="U179" s="5">
        <v>-40985204</v>
      </c>
      <c r="V179" s="5">
        <v>-48140400</v>
      </c>
      <c r="W179" s="5">
        <v>-12116752</v>
      </c>
      <c r="Z179" s="5">
        <v>312070</v>
      </c>
    </row>
    <row r="180" spans="3:26" ht="15.5" x14ac:dyDescent="0.35">
      <c r="C180" t="s">
        <v>1031</v>
      </c>
      <c r="F180" s="5">
        <v>-40790762</v>
      </c>
      <c r="G180" s="5">
        <v>40790762</v>
      </c>
      <c r="R180" s="5">
        <v>750000</v>
      </c>
      <c r="S180" s="5">
        <v>1550850</v>
      </c>
      <c r="T180" s="5">
        <v>458150</v>
      </c>
      <c r="U180" s="5">
        <v>143135</v>
      </c>
      <c r="Z180" s="5">
        <v>10630816</v>
      </c>
    </row>
    <row r="181" spans="3:26" ht="15.5" x14ac:dyDescent="0.35">
      <c r="C181" t="s">
        <v>169</v>
      </c>
      <c r="D181" s="5">
        <v>3416813</v>
      </c>
      <c r="E181" s="5">
        <v>5725949</v>
      </c>
      <c r="F181" s="5">
        <v>3698092</v>
      </c>
      <c r="G181" s="5">
        <v>6180252</v>
      </c>
      <c r="I181" s="5">
        <v>21395622</v>
      </c>
      <c r="J181" s="5">
        <v>19702925</v>
      </c>
      <c r="K181" s="5">
        <v>12417275</v>
      </c>
      <c r="L181" s="5">
        <v>15564015</v>
      </c>
      <c r="M181" s="5">
        <v>8431715</v>
      </c>
      <c r="N181" s="5">
        <v>6969665</v>
      </c>
      <c r="O181" s="5">
        <v>13257547</v>
      </c>
      <c r="P181" s="5">
        <v>13979130</v>
      </c>
      <c r="Q181" s="5">
        <v>4512765</v>
      </c>
      <c r="R181" s="5">
        <v>4629175</v>
      </c>
      <c r="S181" s="5">
        <v>6487228</v>
      </c>
      <c r="T181" s="5">
        <v>9357015</v>
      </c>
      <c r="U181" s="5">
        <v>11987987</v>
      </c>
      <c r="V181" s="5">
        <v>20955675</v>
      </c>
      <c r="W181" s="5">
        <v>11218765</v>
      </c>
      <c r="X181" s="5">
        <v>16476327</v>
      </c>
      <c r="Y181" s="5">
        <v>9431179</v>
      </c>
      <c r="Z181" s="5">
        <v>11355335</v>
      </c>
    </row>
    <row r="182" spans="3:26" ht="15.5" x14ac:dyDescent="0.35">
      <c r="C182" t="s">
        <v>1924</v>
      </c>
    </row>
    <row r="183" spans="3:26" ht="15.5" x14ac:dyDescent="0.35">
      <c r="C183" t="s">
        <v>2580</v>
      </c>
      <c r="S183" s="5">
        <v>-75000000</v>
      </c>
    </row>
    <row r="184" spans="3:26" ht="15.5" x14ac:dyDescent="0.35">
      <c r="C184" t="s">
        <v>2896</v>
      </c>
      <c r="R184" s="5">
        <v>-373831</v>
      </c>
    </row>
    <row r="185" spans="3:26" ht="15.5" x14ac:dyDescent="0.35">
      <c r="C185" t="s">
        <v>2897</v>
      </c>
      <c r="Z185" s="5">
        <v>-14500000</v>
      </c>
    </row>
    <row r="186" spans="3:26" ht="15.5" x14ac:dyDescent="0.35">
      <c r="C186" t="s">
        <v>2205</v>
      </c>
      <c r="J186" s="5">
        <v>1000000</v>
      </c>
      <c r="K186" s="5">
        <v>157786940</v>
      </c>
      <c r="L186" s="5">
        <v>39780000</v>
      </c>
      <c r="M186" s="5">
        <v>99293915</v>
      </c>
      <c r="O186" s="5">
        <v>223143011</v>
      </c>
      <c r="P186" s="5">
        <v>-144775</v>
      </c>
      <c r="Q186" s="5">
        <v>-1306670</v>
      </c>
      <c r="S186" s="5">
        <v>127465408</v>
      </c>
      <c r="T186" s="5">
        <v>-16334839</v>
      </c>
    </row>
    <row r="187" spans="3:26" ht="15.5" x14ac:dyDescent="0.35">
      <c r="C187" t="s">
        <v>2898</v>
      </c>
    </row>
    <row r="188" spans="3:26" ht="15.5" x14ac:dyDescent="0.35">
      <c r="C188" t="s">
        <v>2899</v>
      </c>
      <c r="D188" s="5">
        <v>-460534</v>
      </c>
      <c r="E188" s="5">
        <v>4736639</v>
      </c>
      <c r="F188" s="5">
        <v>-13853</v>
      </c>
      <c r="G188" s="5">
        <v>-211603</v>
      </c>
      <c r="I188" s="5">
        <v>4766948</v>
      </c>
      <c r="J188" s="5">
        <v>-1389779</v>
      </c>
      <c r="K188" s="5">
        <v>-3241809</v>
      </c>
      <c r="L188" s="5">
        <v>-60670784</v>
      </c>
      <c r="M188" s="5">
        <v>5567180</v>
      </c>
      <c r="N188" s="5">
        <v>-17700663</v>
      </c>
      <c r="O188" s="5">
        <v>-9360739</v>
      </c>
      <c r="R188" s="5">
        <v>29620713</v>
      </c>
    </row>
    <row r="189" spans="3:26" ht="15.5" x14ac:dyDescent="0.35">
      <c r="C189" t="s">
        <v>1683</v>
      </c>
      <c r="M189" s="5">
        <v>-7362000</v>
      </c>
      <c r="N189" s="5">
        <v>-1087200</v>
      </c>
      <c r="R189" s="5">
        <v>-404000000</v>
      </c>
    </row>
    <row r="190" spans="3:26" ht="15.5" x14ac:dyDescent="0.35">
      <c r="C190" t="s">
        <v>2900</v>
      </c>
      <c r="E190" s="5">
        <v>7301922</v>
      </c>
      <c r="F190" s="5">
        <v>-5681339</v>
      </c>
      <c r="G190" s="5">
        <v>4217780</v>
      </c>
      <c r="I190" s="5">
        <v>-3530973</v>
      </c>
      <c r="J190" s="5">
        <v>-9916007</v>
      </c>
      <c r="K190" s="5">
        <v>-15778560</v>
      </c>
      <c r="L190" s="5">
        <v>-11908728</v>
      </c>
      <c r="M190" s="5">
        <v>-31547662</v>
      </c>
      <c r="N190" s="5">
        <v>-75832968</v>
      </c>
      <c r="O190" s="5">
        <v>-116631061</v>
      </c>
      <c r="P190" s="5">
        <v>-56810503</v>
      </c>
      <c r="Q190" s="5">
        <v>-9971265</v>
      </c>
    </row>
    <row r="191" spans="3:26" ht="15.5" x14ac:dyDescent="0.35">
      <c r="C191" t="s">
        <v>2901</v>
      </c>
    </row>
    <row r="192" spans="3:26" ht="15.5" x14ac:dyDescent="0.35">
      <c r="C192" t="s">
        <v>1052</v>
      </c>
      <c r="E192" s="5">
        <v>22800000</v>
      </c>
      <c r="I192" s="5">
        <v>22800000</v>
      </c>
      <c r="S192" s="5">
        <v>2614574</v>
      </c>
    </row>
    <row r="193" spans="3:26" ht="15.5" x14ac:dyDescent="0.35">
      <c r="C193" t="s">
        <v>2902</v>
      </c>
      <c r="E193" s="5">
        <v>-91307524</v>
      </c>
      <c r="I193" s="5">
        <v>-91307524</v>
      </c>
    </row>
    <row r="194" spans="3:26" ht="15.5" x14ac:dyDescent="0.35">
      <c r="C194" t="s">
        <v>2903</v>
      </c>
      <c r="V194" s="5">
        <v>11878871</v>
      </c>
    </row>
    <row r="195" spans="3:26" ht="15.5" x14ac:dyDescent="0.35">
      <c r="C195" t="s">
        <v>191</v>
      </c>
      <c r="D195" s="5">
        <v>-201671698</v>
      </c>
      <c r="E195" s="5">
        <v>-196612423</v>
      </c>
      <c r="F195" s="5">
        <v>143147350</v>
      </c>
      <c r="G195" s="5">
        <v>-232185676</v>
      </c>
      <c r="I195" s="5">
        <v>-217917243</v>
      </c>
      <c r="J195" s="5">
        <v>-569204360</v>
      </c>
      <c r="K195" s="5">
        <v>-346626214</v>
      </c>
      <c r="L195" s="5">
        <v>64427657</v>
      </c>
      <c r="M195" s="5">
        <v>-356617074</v>
      </c>
      <c r="N195" s="5">
        <v>-317703116</v>
      </c>
      <c r="O195" s="5">
        <v>-119690956</v>
      </c>
      <c r="P195" s="5">
        <v>-41633247</v>
      </c>
      <c r="Q195" s="5">
        <v>121007026</v>
      </c>
      <c r="R195" s="5">
        <v>246448032</v>
      </c>
      <c r="S195" s="5">
        <v>295907320</v>
      </c>
      <c r="T195" s="5">
        <v>93942049</v>
      </c>
      <c r="U195" s="5">
        <v>-226817963</v>
      </c>
      <c r="V195" s="5">
        <v>-10228902</v>
      </c>
      <c r="W195" s="5">
        <v>298385835</v>
      </c>
      <c r="X195" s="5">
        <v>45599920</v>
      </c>
      <c r="Y195" s="5">
        <v>-18021177</v>
      </c>
      <c r="Z195" s="5">
        <v>-206585166</v>
      </c>
    </row>
    <row r="196" spans="3:26" ht="15.5" x14ac:dyDescent="0.35">
      <c r="C196" t="s">
        <v>2305</v>
      </c>
      <c r="D196" s="5">
        <v>65759893</v>
      </c>
      <c r="E196" s="5">
        <v>168895884</v>
      </c>
      <c r="F196" s="5">
        <v>507894051</v>
      </c>
      <c r="G196" s="5">
        <v>364372586</v>
      </c>
      <c r="I196" s="5">
        <v>1058445758</v>
      </c>
      <c r="J196" s="5">
        <v>559273413</v>
      </c>
      <c r="K196" s="5">
        <v>803867868</v>
      </c>
      <c r="L196" s="5">
        <v>1041776666</v>
      </c>
      <c r="M196" s="5">
        <v>145714596</v>
      </c>
      <c r="N196" s="5">
        <v>208869526</v>
      </c>
      <c r="O196" s="5">
        <v>470645900</v>
      </c>
      <c r="P196" s="5">
        <v>546918622</v>
      </c>
      <c r="Q196" s="5">
        <v>370612648</v>
      </c>
      <c r="R196" s="5">
        <v>330000000</v>
      </c>
      <c r="S196" s="5">
        <v>737579016</v>
      </c>
      <c r="T196" s="5">
        <v>465012073</v>
      </c>
      <c r="U196" s="5">
        <v>110000000</v>
      </c>
      <c r="V196" s="5">
        <v>252224879</v>
      </c>
      <c r="W196" s="5">
        <v>775013440</v>
      </c>
      <c r="X196" s="5">
        <v>357510318</v>
      </c>
      <c r="Y196" s="5">
        <v>174253767</v>
      </c>
      <c r="Z196" s="5">
        <v>247834935</v>
      </c>
    </row>
    <row r="197" spans="3:26" ht="15.5" x14ac:dyDescent="0.35">
      <c r="C197" t="s">
        <v>1465</v>
      </c>
      <c r="E197" s="5">
        <v>-433478</v>
      </c>
      <c r="F197" s="5">
        <v>30582788</v>
      </c>
      <c r="G197" s="5">
        <v>486621401</v>
      </c>
      <c r="I197" s="5">
        <v>741486198</v>
      </c>
      <c r="J197" s="5">
        <v>205539304</v>
      </c>
      <c r="K197" s="5">
        <v>574250630</v>
      </c>
      <c r="L197" s="5">
        <v>270032349</v>
      </c>
      <c r="M197" s="5">
        <v>521638567</v>
      </c>
      <c r="N197" s="5">
        <v>759210008</v>
      </c>
      <c r="O197" s="5">
        <v>695672180</v>
      </c>
      <c r="P197" s="5">
        <v>763276751</v>
      </c>
      <c r="Q197" s="5">
        <v>567062708</v>
      </c>
      <c r="R197" s="5">
        <v>267105804</v>
      </c>
      <c r="S197" s="5">
        <v>70690000</v>
      </c>
      <c r="T197" s="5">
        <v>80385852</v>
      </c>
      <c r="U197" s="5">
        <v>123061777</v>
      </c>
      <c r="V197" s="5">
        <v>230750818</v>
      </c>
      <c r="W197" s="5">
        <v>150673196</v>
      </c>
      <c r="X197" s="5">
        <v>107900000</v>
      </c>
      <c r="Y197" s="5">
        <v>201674468</v>
      </c>
    </row>
    <row r="198" spans="3:26" ht="15.5" x14ac:dyDescent="0.35">
      <c r="C198" t="s">
        <v>1995</v>
      </c>
      <c r="E198" s="5">
        <v>-11135513</v>
      </c>
      <c r="F198" s="5">
        <v>-3025000</v>
      </c>
      <c r="G198" s="5">
        <v>-57774275</v>
      </c>
      <c r="I198" s="5">
        <v>-71934788</v>
      </c>
      <c r="J198" s="5">
        <v>-49612669</v>
      </c>
      <c r="K198" s="5">
        <v>-29350163</v>
      </c>
      <c r="L198" s="5">
        <v>-32500000</v>
      </c>
    </row>
    <row r="199" spans="3:26" ht="15.5" x14ac:dyDescent="0.35">
      <c r="C199" t="s">
        <v>2904</v>
      </c>
      <c r="T199" s="5">
        <v>3297927</v>
      </c>
      <c r="U199" s="5">
        <v>5214374</v>
      </c>
      <c r="V199" s="5">
        <v>50714500</v>
      </c>
    </row>
    <row r="200" spans="3:26" ht="15.5" x14ac:dyDescent="0.35">
      <c r="C200" t="s">
        <v>2905</v>
      </c>
      <c r="U200" s="5">
        <v>80387690</v>
      </c>
      <c r="Z200" s="5">
        <v>-52459694</v>
      </c>
    </row>
    <row r="201" spans="3:26" ht="15.5" x14ac:dyDescent="0.35">
      <c r="C201" t="s">
        <v>597</v>
      </c>
      <c r="D201" s="5">
        <v>-58575655</v>
      </c>
      <c r="E201" s="5">
        <v>-136537807</v>
      </c>
      <c r="F201" s="5">
        <v>-132297695</v>
      </c>
      <c r="G201" s="5">
        <v>-380765394</v>
      </c>
      <c r="I201" s="5">
        <v>-677070856</v>
      </c>
      <c r="J201" s="5">
        <v>-369324310</v>
      </c>
      <c r="K201" s="5">
        <v>-759154722</v>
      </c>
      <c r="L201" s="5">
        <v>-536241255</v>
      </c>
      <c r="M201" s="5">
        <v>-246652770</v>
      </c>
      <c r="N201" s="5">
        <v>-391037128</v>
      </c>
      <c r="O201" s="5">
        <v>-915685279</v>
      </c>
      <c r="P201" s="5">
        <v>-839263362</v>
      </c>
      <c r="Q201" s="5">
        <v>-468240207</v>
      </c>
      <c r="R201" s="5">
        <v>-174704430</v>
      </c>
      <c r="S201" s="5">
        <v>-378344318</v>
      </c>
      <c r="T201" s="5">
        <v>-160857143</v>
      </c>
      <c r="U201" s="5">
        <v>-421517764</v>
      </c>
      <c r="V201" s="5">
        <v>-329970969</v>
      </c>
      <c r="W201" s="5">
        <v>-485987172</v>
      </c>
      <c r="X201" s="5">
        <v>-203604736</v>
      </c>
      <c r="Y201" s="5">
        <v>-33001326</v>
      </c>
      <c r="Z201" s="5">
        <v>-96289289</v>
      </c>
    </row>
    <row r="202" spans="3:26" ht="15.5" x14ac:dyDescent="0.35">
      <c r="C202" t="s">
        <v>680</v>
      </c>
      <c r="D202" s="5">
        <v>-108778756</v>
      </c>
      <c r="E202" s="5">
        <v>-28356557</v>
      </c>
      <c r="F202" s="5">
        <v>-151633634</v>
      </c>
      <c r="G202" s="5">
        <v>-461532133</v>
      </c>
      <c r="I202" s="5">
        <v>-670798294</v>
      </c>
      <c r="J202" s="5">
        <v>-391571643</v>
      </c>
      <c r="K202" s="5">
        <v>-515456262</v>
      </c>
      <c r="L202" s="5">
        <v>-528526245</v>
      </c>
      <c r="M202" s="5">
        <v>-163589649</v>
      </c>
      <c r="N202" s="5">
        <v>-623672836</v>
      </c>
      <c r="O202" s="5">
        <v>-256968827</v>
      </c>
      <c r="P202" s="5">
        <v>-214106788</v>
      </c>
      <c r="Q202" s="5">
        <v>-240689343</v>
      </c>
      <c r="R202" s="5">
        <v>-80005665</v>
      </c>
      <c r="T202" s="5">
        <v>-79300643</v>
      </c>
      <c r="U202" s="5">
        <v>-41450000</v>
      </c>
      <c r="V202" s="5">
        <v>-119651633</v>
      </c>
      <c r="W202" s="5">
        <v>-44550000</v>
      </c>
      <c r="X202" s="5">
        <v>-88204000</v>
      </c>
      <c r="Y202" s="5">
        <v>-228403583</v>
      </c>
      <c r="Z202" s="5">
        <v>-135344000</v>
      </c>
    </row>
    <row r="203" spans="3:26" ht="15.5" x14ac:dyDescent="0.35">
      <c r="C203" t="s">
        <v>2906</v>
      </c>
      <c r="D203" s="5">
        <v>-7743873</v>
      </c>
      <c r="G203" s="5">
        <v>5232525</v>
      </c>
    </row>
    <row r="204" spans="3:26" ht="15.5" x14ac:dyDescent="0.35">
      <c r="C204" t="s">
        <v>2907</v>
      </c>
      <c r="E204" s="5">
        <v>-2714782</v>
      </c>
      <c r="G204" s="5">
        <v>-22232746</v>
      </c>
      <c r="I204" s="5">
        <v>-29372304</v>
      </c>
      <c r="J204" s="5">
        <v>-5292222</v>
      </c>
      <c r="K204" s="5">
        <v>-3964861</v>
      </c>
      <c r="M204" s="5">
        <v>-6659577</v>
      </c>
      <c r="O204" s="5">
        <v>-4749108</v>
      </c>
      <c r="R204" s="5">
        <v>-1708040</v>
      </c>
      <c r="S204" s="5">
        <v>-3074888</v>
      </c>
    </row>
    <row r="205" spans="3:26" ht="15.5" x14ac:dyDescent="0.35">
      <c r="C205" t="s">
        <v>2908</v>
      </c>
      <c r="T205" s="5">
        <v>-134360957</v>
      </c>
    </row>
    <row r="206" spans="3:26" ht="15.5" x14ac:dyDescent="0.35">
      <c r="C206" t="s">
        <v>2909</v>
      </c>
    </row>
    <row r="207" spans="3:26" ht="15.5" x14ac:dyDescent="0.35">
      <c r="C207" t="s">
        <v>342</v>
      </c>
      <c r="D207" s="5">
        <v>-49155990</v>
      </c>
      <c r="E207" s="5">
        <v>-94678815</v>
      </c>
      <c r="F207" s="5">
        <v>-48049773</v>
      </c>
      <c r="G207" s="5">
        <v>-85572304</v>
      </c>
      <c r="I207" s="5">
        <v>-285330146</v>
      </c>
      <c r="J207" s="5">
        <v>-252917106</v>
      </c>
      <c r="K207" s="5">
        <v>-258847447</v>
      </c>
      <c r="L207" s="5">
        <v>-235537754</v>
      </c>
      <c r="M207" s="5">
        <v>-195550791</v>
      </c>
      <c r="N207" s="5">
        <v>-283466644</v>
      </c>
      <c r="O207" s="5">
        <v>-235531321</v>
      </c>
      <c r="P207" s="5">
        <v>-180750846</v>
      </c>
      <c r="Q207" s="5">
        <v>-124691425</v>
      </c>
      <c r="R207" s="5">
        <v>-93370876</v>
      </c>
      <c r="S207" s="5">
        <v>-69385857</v>
      </c>
      <c r="T207" s="5">
        <v>-69056776</v>
      </c>
      <c r="U207" s="5">
        <v>-77992144</v>
      </c>
      <c r="V207" s="5">
        <v>-91778682</v>
      </c>
      <c r="W207" s="5">
        <v>-86554990</v>
      </c>
      <c r="X207" s="5">
        <v>-86926220</v>
      </c>
      <c r="Y207" s="5">
        <v>-75044074</v>
      </c>
      <c r="Z207" s="5">
        <v>-65940473</v>
      </c>
    </row>
    <row r="208" spans="3:26" ht="15.5" x14ac:dyDescent="0.35">
      <c r="C208" t="s">
        <v>2910</v>
      </c>
      <c r="D208" s="5">
        <v>-122600</v>
      </c>
      <c r="E208" s="5">
        <v>-4948631</v>
      </c>
      <c r="F208" s="5">
        <v>-534851</v>
      </c>
      <c r="G208" s="5">
        <v>2401813</v>
      </c>
      <c r="I208" s="5">
        <v>-3298511</v>
      </c>
      <c r="J208" s="5">
        <v>10509782</v>
      </c>
      <c r="K208" s="5">
        <v>66502974</v>
      </c>
      <c r="L208" s="5">
        <v>314942815</v>
      </c>
      <c r="M208" s="5">
        <v>-302653997</v>
      </c>
      <c r="N208" s="5">
        <v>-32283651</v>
      </c>
      <c r="O208" s="5">
        <v>126726630</v>
      </c>
      <c r="P208" s="5">
        <v>-57772090</v>
      </c>
      <c r="Q208" s="5">
        <v>-119977890</v>
      </c>
      <c r="R208" s="5">
        <v>4731239</v>
      </c>
      <c r="S208" s="5">
        <v>-789191</v>
      </c>
      <c r="T208" s="5">
        <v>7084238</v>
      </c>
      <c r="U208" s="5">
        <v>-1186566</v>
      </c>
      <c r="V208" s="5">
        <v>28013957</v>
      </c>
      <c r="W208" s="5">
        <v>11909810</v>
      </c>
      <c r="X208" s="5">
        <v>-35436759</v>
      </c>
      <c r="Y208" s="5">
        <v>20301633</v>
      </c>
      <c r="Z208" s="5">
        <v>-38086645</v>
      </c>
    </row>
    <row r="209" spans="2:26" ht="15.5" x14ac:dyDescent="0.35">
      <c r="C209" t="s">
        <v>2911</v>
      </c>
      <c r="N209" s="5">
        <v>119939291</v>
      </c>
      <c r="Q209" s="5">
        <v>191642042</v>
      </c>
    </row>
    <row r="210" spans="2:26" ht="15.5" x14ac:dyDescent="0.35">
      <c r="C210" t="s">
        <v>436</v>
      </c>
      <c r="D210" s="5">
        <v>-41976714</v>
      </c>
      <c r="E210" s="5">
        <v>-33566275</v>
      </c>
      <c r="F210" s="5">
        <v>-49003154</v>
      </c>
      <c r="G210" s="5">
        <v>-43831014</v>
      </c>
      <c r="I210" s="5">
        <v>-169837111</v>
      </c>
      <c r="J210" s="5">
        <v>-177006252</v>
      </c>
      <c r="K210" s="5">
        <v>-139890195</v>
      </c>
      <c r="L210" s="5">
        <v>-121482295</v>
      </c>
      <c r="M210" s="5">
        <v>-112689688</v>
      </c>
      <c r="N210" s="5">
        <v>-93525677</v>
      </c>
    </row>
    <row r="211" spans="2:26" ht="15.5" x14ac:dyDescent="0.35">
      <c r="C211" t="s">
        <v>423</v>
      </c>
      <c r="E211" s="5">
        <v>-42192039</v>
      </c>
      <c r="G211" s="5">
        <v>-37923889</v>
      </c>
      <c r="I211" s="5">
        <v>-80115928</v>
      </c>
      <c r="J211" s="5">
        <v>-70237127</v>
      </c>
      <c r="K211" s="5">
        <v>-64349636</v>
      </c>
      <c r="L211" s="5">
        <v>-60000000</v>
      </c>
      <c r="S211" s="5">
        <v>-4045475</v>
      </c>
      <c r="T211" s="5">
        <v>-5033368</v>
      </c>
      <c r="U211" s="5">
        <v>-3335330</v>
      </c>
      <c r="V211" s="5">
        <v>-22531772</v>
      </c>
      <c r="X211" s="5">
        <v>-8472951</v>
      </c>
      <c r="Y211" s="5">
        <v>-44087788</v>
      </c>
    </row>
    <row r="212" spans="2:26" ht="15.5" x14ac:dyDescent="0.35">
      <c r="C212" t="s">
        <v>558</v>
      </c>
      <c r="E212" s="5">
        <v>-10034428</v>
      </c>
      <c r="G212" s="5">
        <v>-1980000</v>
      </c>
      <c r="I212" s="5">
        <v>-13334428</v>
      </c>
      <c r="J212" s="5">
        <v>-10037620</v>
      </c>
      <c r="K212" s="5">
        <v>-7880011</v>
      </c>
      <c r="L212" s="5">
        <v>-11863615</v>
      </c>
      <c r="M212" s="5">
        <v>-2806081</v>
      </c>
      <c r="N212" s="5">
        <v>-2124398</v>
      </c>
      <c r="O212" s="5">
        <v>-4286185</v>
      </c>
      <c r="P212" s="5">
        <v>-6855734</v>
      </c>
      <c r="Q212" s="5">
        <v>-6720000</v>
      </c>
      <c r="R212" s="5">
        <v>-5600000</v>
      </c>
      <c r="S212" s="5">
        <v>-6400000</v>
      </c>
      <c r="T212" s="5">
        <v>-5600000</v>
      </c>
      <c r="V212" s="5">
        <v>-8000000</v>
      </c>
      <c r="W212" s="5">
        <v>-21998313</v>
      </c>
    </row>
    <row r="213" spans="2:26" ht="15.5" x14ac:dyDescent="0.35">
      <c r="C213" t="s">
        <v>2516</v>
      </c>
      <c r="N213" s="5">
        <v>-16000000</v>
      </c>
    </row>
    <row r="214" spans="2:26" ht="15.5" x14ac:dyDescent="0.35">
      <c r="C214" t="s">
        <v>2912</v>
      </c>
      <c r="D214" s="5">
        <v>-1078003</v>
      </c>
      <c r="E214" s="5">
        <v>-909982</v>
      </c>
      <c r="F214" s="5">
        <v>-10785382</v>
      </c>
      <c r="G214" s="5">
        <v>797754</v>
      </c>
      <c r="I214" s="5">
        <v>-16756833</v>
      </c>
      <c r="J214" s="5">
        <v>-18527910</v>
      </c>
      <c r="K214" s="5">
        <v>-12354389</v>
      </c>
      <c r="L214" s="5">
        <v>-36173009</v>
      </c>
      <c r="M214" s="5">
        <v>-16702174</v>
      </c>
      <c r="N214" s="5">
        <v>4279478</v>
      </c>
      <c r="O214" s="5">
        <v>-8873109</v>
      </c>
      <c r="P214" s="5">
        <v>-62289889</v>
      </c>
      <c r="Q214" s="5">
        <v>-60007529</v>
      </c>
      <c r="S214" s="5">
        <v>-50321967</v>
      </c>
      <c r="T214" s="5">
        <v>-7629154</v>
      </c>
      <c r="W214" s="5">
        <v>-120136</v>
      </c>
      <c r="X214" s="5">
        <v>454110</v>
      </c>
      <c r="Y214" s="5">
        <v>-5314274</v>
      </c>
    </row>
    <row r="215" spans="2:26" ht="15.5" x14ac:dyDescent="0.35">
      <c r="C215" t="s">
        <v>2913</v>
      </c>
      <c r="M215" s="5">
        <v>23334490</v>
      </c>
      <c r="N215" s="5">
        <v>28874460</v>
      </c>
      <c r="O215" s="5">
        <v>9336872</v>
      </c>
      <c r="P215" s="5">
        <v>4848880</v>
      </c>
      <c r="Q215" s="5">
        <v>12016022</v>
      </c>
      <c r="X215" s="5">
        <v>2380158</v>
      </c>
    </row>
    <row r="216" spans="2:26" ht="15.5" x14ac:dyDescent="0.35">
      <c r="C216" t="s">
        <v>2914</v>
      </c>
      <c r="Y216" s="5">
        <v>-28400000</v>
      </c>
      <c r="Z216" s="5">
        <v>-66300000</v>
      </c>
    </row>
    <row r="217" spans="2:26" ht="15.5" x14ac:dyDescent="0.35">
      <c r="C217" t="s">
        <v>213</v>
      </c>
      <c r="D217" s="5">
        <v>-34492358</v>
      </c>
      <c r="E217" s="5">
        <v>-127445606</v>
      </c>
      <c r="F217" s="5">
        <v>-128079569</v>
      </c>
      <c r="G217" s="5">
        <v>7904382</v>
      </c>
      <c r="I217" s="5">
        <v>-68410487</v>
      </c>
      <c r="J217" s="5">
        <v>281366813</v>
      </c>
      <c r="K217" s="5">
        <v>-252651296</v>
      </c>
      <c r="L217" s="5">
        <v>117903045</v>
      </c>
      <c r="M217" s="5">
        <v>189209167</v>
      </c>
      <c r="N217" s="5">
        <v>-151819441</v>
      </c>
      <c r="O217" s="5">
        <v>23314451</v>
      </c>
      <c r="P217" s="5">
        <v>53366202</v>
      </c>
      <c r="Q217" s="5">
        <v>321820591</v>
      </c>
      <c r="R217" s="5">
        <v>-293321847</v>
      </c>
      <c r="S217" s="5">
        <v>258028713</v>
      </c>
      <c r="T217" s="5">
        <v>-56608980</v>
      </c>
      <c r="U217" s="5">
        <v>-254437833</v>
      </c>
      <c r="V217" s="5">
        <v>-193409568</v>
      </c>
      <c r="W217" s="5">
        <v>524875130</v>
      </c>
      <c r="X217" s="5">
        <v>-74166586</v>
      </c>
      <c r="Y217" s="5">
        <v>-95523828</v>
      </c>
      <c r="Z217" s="5">
        <v>82171771</v>
      </c>
    </row>
    <row r="218" spans="2:26" ht="15.5" x14ac:dyDescent="0.35">
      <c r="C218" t="s">
        <v>214</v>
      </c>
      <c r="D218" s="5">
        <v>569106521</v>
      </c>
      <c r="I218" s="5">
        <v>637024448</v>
      </c>
      <c r="J218" s="5">
        <v>353948953</v>
      </c>
      <c r="K218" s="5">
        <v>599998594</v>
      </c>
      <c r="L218" s="5">
        <v>480984828</v>
      </c>
      <c r="M218" s="5">
        <v>297494075</v>
      </c>
      <c r="N218" s="5">
        <v>456216294</v>
      </c>
      <c r="O218" s="5">
        <v>418052511</v>
      </c>
      <c r="P218" s="5">
        <v>489040578</v>
      </c>
      <c r="Q218" s="5">
        <v>164560884</v>
      </c>
      <c r="R218" s="5">
        <v>463175233</v>
      </c>
      <c r="S218" s="5">
        <v>206639912</v>
      </c>
      <c r="T218" s="5">
        <v>263973998</v>
      </c>
      <c r="U218" s="5">
        <v>523651774</v>
      </c>
      <c r="V218" s="5">
        <v>703951167</v>
      </c>
      <c r="W218" s="5">
        <v>178859393</v>
      </c>
      <c r="X218" s="5">
        <v>253025979</v>
      </c>
      <c r="Y218" s="5">
        <v>348549807</v>
      </c>
      <c r="Z218" s="5">
        <v>266378036</v>
      </c>
    </row>
    <row r="219" spans="2:26" ht="15.5" x14ac:dyDescent="0.35">
      <c r="C219" t="s">
        <v>2915</v>
      </c>
      <c r="Q219" s="5">
        <v>-54537</v>
      </c>
      <c r="R219" s="5">
        <v>-62223</v>
      </c>
    </row>
    <row r="220" spans="2:26" ht="15.5" x14ac:dyDescent="0.35">
      <c r="C220" t="s">
        <v>215</v>
      </c>
      <c r="D220" s="5">
        <v>-706504</v>
      </c>
      <c r="E220" s="5">
        <v>-32535</v>
      </c>
      <c r="F220" s="5">
        <v>418436</v>
      </c>
      <c r="G220" s="5">
        <v>1263482</v>
      </c>
      <c r="I220" s="5">
        <v>543821</v>
      </c>
      <c r="J220" s="5">
        <v>-2175865</v>
      </c>
      <c r="K220" s="5">
        <v>-3194298</v>
      </c>
      <c r="L220" s="5">
        <v>4083292</v>
      </c>
      <c r="M220" s="5">
        <v>-807936</v>
      </c>
      <c r="N220" s="5">
        <v>-489053</v>
      </c>
      <c r="O220" s="5">
        <v>2208481</v>
      </c>
      <c r="P220" s="5">
        <v>-2740204</v>
      </c>
      <c r="Q220" s="5">
        <v>-358490</v>
      </c>
      <c r="R220" s="5">
        <v>732740</v>
      </c>
      <c r="S220" s="5">
        <v>-1611104</v>
      </c>
      <c r="T220" s="5">
        <v>-317269</v>
      </c>
      <c r="U220" s="5">
        <v>-4737494</v>
      </c>
      <c r="V220" s="5">
        <v>1609493</v>
      </c>
      <c r="W220" s="5">
        <v>216644</v>
      </c>
    </row>
    <row r="221" spans="2:26" ht="15.5" x14ac:dyDescent="0.35">
      <c r="C221" t="s">
        <v>216</v>
      </c>
      <c r="D221" s="5">
        <v>533900452</v>
      </c>
      <c r="E221" s="5">
        <v>-127479300</v>
      </c>
      <c r="F221" s="5">
        <v>-127701454</v>
      </c>
      <c r="G221" s="5">
        <v>9171844</v>
      </c>
      <c r="I221" s="5">
        <v>569106521</v>
      </c>
      <c r="J221" s="5">
        <v>637024448</v>
      </c>
      <c r="K221" s="5">
        <v>353948953</v>
      </c>
      <c r="L221" s="5">
        <v>599998594</v>
      </c>
      <c r="M221" s="5">
        <v>480984828</v>
      </c>
      <c r="N221" s="5">
        <v>296476749</v>
      </c>
      <c r="O221" s="5">
        <v>456216294</v>
      </c>
      <c r="P221" s="5">
        <v>418052511</v>
      </c>
      <c r="Q221" s="5">
        <v>489040578</v>
      </c>
      <c r="R221" s="5">
        <v>164560884</v>
      </c>
      <c r="S221" s="5">
        <v>463175233</v>
      </c>
      <c r="T221" s="5">
        <v>206639912</v>
      </c>
      <c r="U221" s="5">
        <v>263973998</v>
      </c>
      <c r="V221" s="5">
        <v>523661774</v>
      </c>
      <c r="W221" s="5">
        <v>703951167</v>
      </c>
      <c r="X221" s="5">
        <v>178859393</v>
      </c>
      <c r="Y221" s="5">
        <v>253025979</v>
      </c>
      <c r="Z221" s="5">
        <v>348549807</v>
      </c>
    </row>
    <row r="223" spans="2:26" ht="15.5" x14ac:dyDescent="0.35">
      <c r="B223" t="s">
        <v>217</v>
      </c>
      <c r="C223" t="s">
        <v>11</v>
      </c>
      <c r="D223" s="5">
        <v>25140000000</v>
      </c>
      <c r="E223" s="5">
        <v>25140000000</v>
      </c>
      <c r="F223" s="5">
        <v>25140000000</v>
      </c>
      <c r="G223" s="5">
        <v>25140000000</v>
      </c>
      <c r="I223" s="5">
        <v>25140000000</v>
      </c>
      <c r="J223" s="5">
        <v>25140000000</v>
      </c>
      <c r="K223" s="5">
        <v>25140000000</v>
      </c>
      <c r="L223" s="5">
        <v>25140000000</v>
      </c>
      <c r="M223" s="5">
        <v>25140000000</v>
      </c>
      <c r="N223" s="5">
        <v>25140000000</v>
      </c>
      <c r="O223" s="5">
        <v>17920000000</v>
      </c>
      <c r="P223" s="5">
        <v>17830000000</v>
      </c>
      <c r="Q223" s="5">
        <v>17730000000</v>
      </c>
      <c r="R223" s="5">
        <v>3330000000</v>
      </c>
      <c r="S223" s="5">
        <v>3330000000</v>
      </c>
      <c r="T223" s="5">
        <v>3330000000</v>
      </c>
      <c r="U223" s="5">
        <v>3330000000</v>
      </c>
      <c r="V223" s="5">
        <v>3330000000</v>
      </c>
      <c r="W223" s="5">
        <v>3330000000</v>
      </c>
      <c r="X223" s="5">
        <v>3330000000</v>
      </c>
      <c r="Y223" s="5">
        <v>3330000000</v>
      </c>
      <c r="Z223" s="5">
        <v>3330000000</v>
      </c>
    </row>
    <row r="224" spans="2:26" ht="15.5" x14ac:dyDescent="0.35">
      <c r="C224" t="s">
        <v>218</v>
      </c>
      <c r="D224" s="6">
        <v>45.19</v>
      </c>
      <c r="E224" s="6">
        <v>10.130000000000001</v>
      </c>
      <c r="F224" s="6">
        <v>31.56</v>
      </c>
      <c r="G224" s="6">
        <v>12.85</v>
      </c>
    </row>
    <row r="225" spans="3:7" ht="15.5" x14ac:dyDescent="0.35">
      <c r="C225" t="s">
        <v>219</v>
      </c>
      <c r="D225" s="6">
        <v>40.39</v>
      </c>
      <c r="E225" s="6">
        <v>132.77000000000001</v>
      </c>
      <c r="F225" s="6">
        <v>43.41</v>
      </c>
      <c r="G225" s="6">
        <v>96.89</v>
      </c>
    </row>
    <row r="226" spans="3:7" ht="15.5" x14ac:dyDescent="0.35">
      <c r="C226" t="s">
        <v>72</v>
      </c>
      <c r="D226" s="6">
        <v>4.07</v>
      </c>
      <c r="E226" s="6">
        <v>3.18</v>
      </c>
      <c r="F226" s="6">
        <v>3.4</v>
      </c>
      <c r="G226" s="6">
        <v>3.28</v>
      </c>
    </row>
    <row r="227" spans="3:7" ht="15.5" x14ac:dyDescent="0.35">
      <c r="C227" t="s">
        <v>220</v>
      </c>
      <c r="D227" s="5">
        <v>5918800000000</v>
      </c>
      <c r="E227" s="5">
        <v>5302780000000</v>
      </c>
      <c r="F227" s="5">
        <v>5294780000000</v>
      </c>
      <c r="G227" s="5">
        <v>4800960000000</v>
      </c>
    </row>
    <row r="228" spans="3:7" ht="15.5" x14ac:dyDescent="0.35">
      <c r="C228" t="s">
        <v>221</v>
      </c>
      <c r="D228" s="6">
        <v>8.1000000000000013E-3</v>
      </c>
      <c r="E228" s="6">
        <v>1.8E-3</v>
      </c>
      <c r="F228" s="6">
        <v>5.6000000000000008E-3</v>
      </c>
      <c r="G228" s="6">
        <v>2.5000000000000001E-3</v>
      </c>
    </row>
    <row r="229" spans="3:7" ht="15.5" x14ac:dyDescent="0.35">
      <c r="C229" t="s">
        <v>222</v>
      </c>
      <c r="D229" s="6">
        <v>3.04E-2</v>
      </c>
      <c r="E229" s="6">
        <v>7.0999999999999995E-3</v>
      </c>
      <c r="F229" s="6">
        <v>2.18E-2</v>
      </c>
      <c r="G229" s="6">
        <v>9.5999999999999992E-3</v>
      </c>
    </row>
    <row r="230" spans="3:7" ht="15.5" x14ac:dyDescent="0.35">
      <c r="C230" t="s">
        <v>223</v>
      </c>
      <c r="D230" s="6">
        <v>2.58E-2</v>
      </c>
      <c r="E230" s="6">
        <v>2.92E-2</v>
      </c>
      <c r="F230" s="6">
        <v>2.4E-2</v>
      </c>
      <c r="G230" s="6">
        <v>2.3900000000000001E-2</v>
      </c>
    </row>
    <row r="231" spans="3:7" ht="15.5" x14ac:dyDescent="0.35">
      <c r="C231" t="s">
        <v>224</v>
      </c>
      <c r="D231" s="6">
        <v>2.2000000000000002</v>
      </c>
      <c r="E231" s="6">
        <v>2.52</v>
      </c>
      <c r="F231" s="6">
        <v>2.2599999999999998</v>
      </c>
      <c r="G231" s="6">
        <v>1.73</v>
      </c>
    </row>
    <row r="232" spans="3:7" ht="15.5" x14ac:dyDescent="0.35">
      <c r="C232" t="s">
        <v>225</v>
      </c>
      <c r="D232" s="5">
        <v>40905000000000</v>
      </c>
      <c r="E232" s="5">
        <v>39461000000000</v>
      </c>
      <c r="F232" s="5">
        <v>39805000000000</v>
      </c>
      <c r="G232" s="5">
        <v>37407000000000</v>
      </c>
    </row>
    <row r="233" spans="3:7" ht="15.5" x14ac:dyDescent="0.35">
      <c r="C233" t="s">
        <v>226</v>
      </c>
      <c r="D233" s="6">
        <v>1.23</v>
      </c>
      <c r="E233" s="6">
        <v>0.94</v>
      </c>
      <c r="F233" s="6">
        <v>0.95</v>
      </c>
      <c r="G233" s="6">
        <v>0.93</v>
      </c>
    </row>
    <row r="234" spans="3:7" ht="15.5" x14ac:dyDescent="0.35">
      <c r="C234" t="s">
        <v>227</v>
      </c>
      <c r="D234" s="6">
        <v>1485.35</v>
      </c>
      <c r="E234" s="6">
        <v>1432.38</v>
      </c>
      <c r="F234" s="6">
        <v>1445.87</v>
      </c>
      <c r="G234" s="6">
        <v>1337.42</v>
      </c>
    </row>
    <row r="235" spans="3:7" ht="15.5" x14ac:dyDescent="0.35">
      <c r="C235" t="s">
        <v>228</v>
      </c>
      <c r="D235" s="6">
        <v>1.31</v>
      </c>
      <c r="E235" s="5">
        <v>1</v>
      </c>
      <c r="F235" s="6">
        <v>1.01</v>
      </c>
      <c r="G235" s="6">
        <v>0.95</v>
      </c>
    </row>
    <row r="236" spans="3:7" ht="15.5" x14ac:dyDescent="0.35">
      <c r="C236" t="s">
        <v>229</v>
      </c>
      <c r="D236" s="6">
        <v>1390.49</v>
      </c>
      <c r="E236" s="6">
        <v>1339.07</v>
      </c>
      <c r="F236" s="6">
        <v>1351.08</v>
      </c>
      <c r="G236" s="6">
        <v>1312.19</v>
      </c>
    </row>
    <row r="237" spans="3:7" ht="15.5" x14ac:dyDescent="0.35">
      <c r="C237" t="s">
        <v>230</v>
      </c>
      <c r="D237" s="5">
        <v>6504000000000</v>
      </c>
      <c r="E237" s="5">
        <v>5850000000000</v>
      </c>
      <c r="F237" s="5">
        <v>4803000000000</v>
      </c>
      <c r="G237" s="5">
        <v>5296000000000</v>
      </c>
    </row>
    <row r="238" spans="3:7" ht="15.5" x14ac:dyDescent="0.35">
      <c r="C238" t="s">
        <v>231</v>
      </c>
      <c r="D238" s="5">
        <v>54804000000000</v>
      </c>
      <c r="E238" s="5">
        <v>55994000000000</v>
      </c>
      <c r="F238" s="5">
        <v>57202000000000</v>
      </c>
      <c r="G238" s="5">
        <v>51692000000000</v>
      </c>
    </row>
    <row r="239" spans="3:7" ht="15.5" x14ac:dyDescent="0.35">
      <c r="C239" t="s">
        <v>232</v>
      </c>
      <c r="D239" s="5">
        <v>37336000000000</v>
      </c>
      <c r="E239" s="5">
        <v>36005000000000</v>
      </c>
      <c r="F239" s="5">
        <v>36344000000000</v>
      </c>
      <c r="G239" s="5">
        <v>33618000000000</v>
      </c>
    </row>
    <row r="240" spans="3:7" ht="15.5" x14ac:dyDescent="0.35">
      <c r="C240" t="s">
        <v>23</v>
      </c>
      <c r="D240" s="5">
        <v>61308000000000</v>
      </c>
      <c r="E240" s="5">
        <v>61844000000000</v>
      </c>
      <c r="F240" s="5">
        <v>62005000000000</v>
      </c>
      <c r="G240" s="5">
        <v>56988000000000</v>
      </c>
    </row>
    <row r="241" spans="3:26" ht="15.5" x14ac:dyDescent="0.35">
      <c r="C241" t="s">
        <v>20</v>
      </c>
      <c r="D241" s="5">
        <v>52232000000000</v>
      </c>
      <c r="E241" s="5">
        <v>52329000000000</v>
      </c>
      <c r="F241" s="5">
        <v>50378000000000</v>
      </c>
      <c r="G241" s="5">
        <v>43609000000000</v>
      </c>
    </row>
    <row r="242" spans="3:26" ht="15.5" x14ac:dyDescent="0.35">
      <c r="C242" t="s">
        <v>233</v>
      </c>
      <c r="D242" s="5">
        <v>2859000000000</v>
      </c>
      <c r="E242" s="5">
        <v>4073000000000</v>
      </c>
      <c r="F242" s="5">
        <v>8311000000000</v>
      </c>
      <c r="G242" s="5">
        <v>10364000000000</v>
      </c>
    </row>
    <row r="243" spans="3:26" ht="15.5" x14ac:dyDescent="0.35">
      <c r="C243" t="s">
        <v>234</v>
      </c>
      <c r="D243" s="5">
        <v>4640000000000</v>
      </c>
      <c r="E243" s="5">
        <v>4034000000000</v>
      </c>
      <c r="F243" s="5">
        <v>4653000000000</v>
      </c>
      <c r="G243" s="5">
        <v>2978000000000</v>
      </c>
    </row>
    <row r="244" spans="3:26" ht="15.5" x14ac:dyDescent="0.35">
      <c r="C244" t="s">
        <v>235</v>
      </c>
      <c r="D244" s="5">
        <v>-1502000000000</v>
      </c>
      <c r="E244" s="5">
        <v>-2526000000000</v>
      </c>
      <c r="F244" s="5">
        <v>-3115000000000</v>
      </c>
      <c r="G244" s="5">
        <v>-1586000000000</v>
      </c>
    </row>
    <row r="245" spans="3:26" ht="15.5" x14ac:dyDescent="0.35">
      <c r="C245" t="s">
        <v>12</v>
      </c>
      <c r="D245" s="5">
        <v>3138000000000</v>
      </c>
      <c r="E245" s="5">
        <v>1508000000000</v>
      </c>
      <c r="F245" s="5">
        <v>1539000000000</v>
      </c>
      <c r="G245" s="5">
        <v>1393000000000</v>
      </c>
    </row>
    <row r="246" spans="3:26" ht="15.5" x14ac:dyDescent="0.35">
      <c r="C246" t="s">
        <v>15</v>
      </c>
      <c r="D246" s="6">
        <v>124.83</v>
      </c>
      <c r="E246" s="6">
        <v>59.98</v>
      </c>
      <c r="F246" s="6">
        <v>61.21</v>
      </c>
      <c r="G246" s="6">
        <v>55.4</v>
      </c>
    </row>
    <row r="247" spans="3:26" ht="15.5" x14ac:dyDescent="0.35">
      <c r="C247" t="s">
        <v>57</v>
      </c>
      <c r="I247" s="6">
        <v>66.16</v>
      </c>
      <c r="J247" s="6">
        <v>231.64</v>
      </c>
      <c r="K247" s="6">
        <v>200.68</v>
      </c>
      <c r="L247" s="6">
        <v>314.18</v>
      </c>
      <c r="M247" s="6">
        <v>26.77</v>
      </c>
      <c r="N247" s="6">
        <v>-109.59</v>
      </c>
      <c r="O247" s="6">
        <v>-21.59</v>
      </c>
      <c r="P247" s="5">
        <v>-41</v>
      </c>
      <c r="Q247" s="6">
        <v>95.95</v>
      </c>
      <c r="R247" s="6">
        <v>737.79</v>
      </c>
      <c r="S247" s="6">
        <v>-756.05</v>
      </c>
      <c r="T247" s="6">
        <v>37.76</v>
      </c>
      <c r="U247" s="6">
        <v>46.06</v>
      </c>
      <c r="V247" s="6">
        <v>36.54</v>
      </c>
      <c r="W247" s="6">
        <v>231.5</v>
      </c>
      <c r="X247" s="6">
        <v>237.85</v>
      </c>
      <c r="Y247" s="6">
        <v>63.14</v>
      </c>
      <c r="Z247" s="6">
        <v>949.82</v>
      </c>
    </row>
    <row r="248" spans="3:26" ht="15.5" x14ac:dyDescent="0.35">
      <c r="C248" t="s">
        <v>71</v>
      </c>
      <c r="I248" s="6">
        <v>20.329999999999998</v>
      </c>
      <c r="J248" s="6">
        <v>4.75</v>
      </c>
      <c r="K248" s="6">
        <v>5.76</v>
      </c>
      <c r="L248" s="6">
        <v>3.23</v>
      </c>
      <c r="M248" s="6">
        <v>17.41</v>
      </c>
      <c r="N248" s="6">
        <v>-5.38</v>
      </c>
      <c r="O248" s="6">
        <v>-38.950000000000003</v>
      </c>
      <c r="P248" s="6">
        <v>-16.239999999999998</v>
      </c>
      <c r="Q248" s="6">
        <v>9.02</v>
      </c>
      <c r="R248" s="6">
        <v>1.71</v>
      </c>
      <c r="S248" s="5">
        <v>-1</v>
      </c>
      <c r="T248" s="6">
        <v>96.11</v>
      </c>
      <c r="U248" s="6">
        <v>43.53</v>
      </c>
      <c r="V248" s="6">
        <v>42.53</v>
      </c>
      <c r="W248" s="5">
        <v>10</v>
      </c>
      <c r="X248" s="6">
        <v>13.55</v>
      </c>
      <c r="Y248" s="6">
        <v>37.08</v>
      </c>
      <c r="Z248" s="6">
        <v>1.88</v>
      </c>
    </row>
    <row r="249" spans="3:26" ht="15.5" x14ac:dyDescent="0.35">
      <c r="C249" t="s">
        <v>74</v>
      </c>
      <c r="I249" s="6">
        <v>0.86</v>
      </c>
      <c r="J249" s="6">
        <v>0.73</v>
      </c>
      <c r="K249" s="6">
        <v>0.85</v>
      </c>
      <c r="L249" s="6">
        <v>0.74</v>
      </c>
      <c r="M249" s="6">
        <v>0.62</v>
      </c>
      <c r="N249" s="6">
        <v>0.93</v>
      </c>
      <c r="O249" s="6">
        <v>0.74</v>
      </c>
      <c r="P249" s="6">
        <v>0.68</v>
      </c>
      <c r="Q249" s="6">
        <v>1.24</v>
      </c>
      <c r="R249" s="6">
        <v>0.52</v>
      </c>
      <c r="S249" s="6">
        <v>0.3</v>
      </c>
      <c r="T249" s="6">
        <v>1.29</v>
      </c>
      <c r="U249" s="6">
        <v>0.62</v>
      </c>
      <c r="V249" s="6">
        <v>0.59</v>
      </c>
      <c r="W249" s="6">
        <v>0.74</v>
      </c>
      <c r="X249" s="6">
        <v>1.28</v>
      </c>
      <c r="Y249" s="6">
        <v>1.24</v>
      </c>
      <c r="Z249" s="6">
        <v>0.42</v>
      </c>
    </row>
    <row r="250" spans="3:26" ht="15.5" x14ac:dyDescent="0.35">
      <c r="C250" t="s">
        <v>236</v>
      </c>
      <c r="I250" s="5">
        <v>20828130000000</v>
      </c>
      <c r="J250" s="5">
        <v>20163380000000</v>
      </c>
      <c r="K250" s="5">
        <v>19138920000000</v>
      </c>
      <c r="L250" s="5">
        <v>23684770000000</v>
      </c>
      <c r="M250" s="5">
        <v>9753600000000</v>
      </c>
      <c r="N250" s="5">
        <v>8010800000000</v>
      </c>
      <c r="O250" s="5">
        <v>9401110000000</v>
      </c>
      <c r="P250" s="6">
        <v>8358809999999.999</v>
      </c>
    </row>
    <row r="251" spans="3:26" ht="15.5" x14ac:dyDescent="0.35">
      <c r="C251" t="s">
        <v>237</v>
      </c>
      <c r="I251" s="6">
        <v>1.1899999999999999E-2</v>
      </c>
      <c r="J251" s="6">
        <v>4.5499999999999999E-2</v>
      </c>
      <c r="K251" s="6">
        <v>4.3700000000000003E-2</v>
      </c>
      <c r="L251" s="6">
        <v>7.3099999999999998E-2</v>
      </c>
      <c r="M251" s="6">
        <v>8.3000000000000001E-3</v>
      </c>
      <c r="N251" s="6">
        <v>-3.3099999999999997E-2</v>
      </c>
      <c r="O251" s="6">
        <v>-4.5999999999999999E-3</v>
      </c>
      <c r="P251" s="6">
        <v>-9.5999999999999992E-3</v>
      </c>
      <c r="Q251" s="6">
        <v>2.4300000000000002E-2</v>
      </c>
      <c r="R251" s="6">
        <v>5.0900000000000001E-2</v>
      </c>
      <c r="S251" s="6">
        <v>-6.2800000000000009E-2</v>
      </c>
      <c r="T251" s="6">
        <v>3.7000000000000002E-3</v>
      </c>
      <c r="U251" s="6">
        <v>5.0000000000000001E-3</v>
      </c>
      <c r="V251" s="6">
        <v>4.6999999999999993E-3</v>
      </c>
      <c r="W251" s="6">
        <v>3.2899999999999999E-2</v>
      </c>
      <c r="X251" s="6">
        <v>3.8699999999999998E-2</v>
      </c>
      <c r="Y251" s="6">
        <v>1.1000000000000001E-2</v>
      </c>
      <c r="Z251" s="6">
        <v>0.14599999999999999</v>
      </c>
    </row>
    <row r="252" spans="3:26" ht="15.5" x14ac:dyDescent="0.35">
      <c r="C252" t="s">
        <v>238</v>
      </c>
      <c r="I252" s="6">
        <v>4.6199999999999998E-2</v>
      </c>
      <c r="J252" s="6">
        <v>0.17010000000000003</v>
      </c>
      <c r="K252" s="6">
        <v>0.1787</v>
      </c>
      <c r="L252" s="6">
        <v>0.32530000000000003</v>
      </c>
      <c r="M252" s="6">
        <v>4.3899999999999995E-2</v>
      </c>
      <c r="N252" s="6">
        <v>-0.19039999999999999</v>
      </c>
      <c r="O252" s="6">
        <v>-2.3300000000000001E-2</v>
      </c>
      <c r="P252" s="6">
        <v>-4.1399999999999999E-2</v>
      </c>
      <c r="Q252" s="6">
        <v>9.9900000000000003E-2</v>
      </c>
      <c r="R252" s="6">
        <v>0.20620000000000002</v>
      </c>
      <c r="S252" s="6">
        <v>-0.26219999999999999</v>
      </c>
      <c r="T252" s="6">
        <v>1.11E-2</v>
      </c>
      <c r="U252" s="6">
        <v>1.4199999999999999E-2</v>
      </c>
      <c r="V252" s="6">
        <v>1.5100000000000001E-2</v>
      </c>
      <c r="W252" s="6">
        <v>0.10060000000000001</v>
      </c>
      <c r="X252" s="6">
        <v>0.11220000000000001</v>
      </c>
      <c r="Y252" s="6">
        <v>3.1600000000000003E-2</v>
      </c>
      <c r="Z252" s="6">
        <v>0.39429999999999998</v>
      </c>
    </row>
    <row r="253" spans="3:26" ht="15.5" x14ac:dyDescent="0.35">
      <c r="C253" t="s">
        <v>239</v>
      </c>
      <c r="I253" s="6">
        <v>0.10589999999999999</v>
      </c>
      <c r="J253" s="6">
        <v>0.1152</v>
      </c>
      <c r="K253" s="6">
        <v>0.1343</v>
      </c>
      <c r="L253" s="6">
        <v>0.19899999999999998</v>
      </c>
      <c r="M253" s="6">
        <v>8.8399999999999992E-2</v>
      </c>
      <c r="N253" s="6">
        <v>3.5799999999999998E-2</v>
      </c>
      <c r="O253" s="6">
        <v>7.6600000000000001E-2</v>
      </c>
      <c r="P253" s="6">
        <v>0.1195</v>
      </c>
      <c r="Q253" s="6">
        <v>8.09E-2</v>
      </c>
      <c r="R253" s="6">
        <v>5.8400000000000001E-2</v>
      </c>
      <c r="S253" s="6">
        <v>3.95E-2</v>
      </c>
      <c r="T253" s="6">
        <v>7.4499999999999997E-2</v>
      </c>
      <c r="U253" s="6">
        <v>0.1265</v>
      </c>
      <c r="V253" s="6">
        <v>0.13019999999999998</v>
      </c>
      <c r="W253" s="6">
        <v>0.1268</v>
      </c>
      <c r="X253" s="6">
        <v>6.7799999999999999E-2</v>
      </c>
      <c r="Y253" s="6">
        <v>4.2599999999999999E-2</v>
      </c>
      <c r="Z253" s="6">
        <v>0.43180000000000002</v>
      </c>
    </row>
    <row r="254" spans="3:26" ht="15.5" x14ac:dyDescent="0.35">
      <c r="C254" t="s">
        <v>240</v>
      </c>
      <c r="I254" s="6">
        <v>2.19</v>
      </c>
      <c r="J254" s="6">
        <v>2.33</v>
      </c>
      <c r="K254" s="6">
        <v>2.87</v>
      </c>
      <c r="L254" s="6">
        <v>3.95</v>
      </c>
      <c r="M254" s="6">
        <v>1.79</v>
      </c>
      <c r="N254" s="6">
        <v>0.6</v>
      </c>
      <c r="O254" s="6">
        <v>1.44</v>
      </c>
      <c r="P254" s="6">
        <v>2.4900000000000002</v>
      </c>
      <c r="Q254" s="6">
        <v>1.91</v>
      </c>
      <c r="R254" s="6">
        <v>1.44</v>
      </c>
      <c r="S254" s="6">
        <v>1.1599999999999999</v>
      </c>
      <c r="T254" s="6">
        <v>2.25</v>
      </c>
      <c r="U254" s="6">
        <v>3.19</v>
      </c>
      <c r="V254" s="6">
        <v>2.64</v>
      </c>
      <c r="W254" s="6">
        <v>2.5099999999999998</v>
      </c>
      <c r="X254" s="6">
        <v>1.29</v>
      </c>
      <c r="Y254" s="6">
        <v>1.19</v>
      </c>
      <c r="Z254" s="6">
        <v>5.42</v>
      </c>
    </row>
    <row r="255" spans="3:26" ht="15.5" x14ac:dyDescent="0.35">
      <c r="C255" t="s">
        <v>68</v>
      </c>
      <c r="I255" s="6">
        <v>0.94</v>
      </c>
      <c r="J255" s="6">
        <v>0.81</v>
      </c>
      <c r="K255" s="6">
        <v>1.03</v>
      </c>
      <c r="L255" s="6">
        <v>1.05</v>
      </c>
      <c r="M255" s="6">
        <v>0.76</v>
      </c>
      <c r="N255" s="6">
        <v>1.03</v>
      </c>
      <c r="O255" s="6">
        <v>0.91</v>
      </c>
      <c r="P255" s="6">
        <v>0.67</v>
      </c>
      <c r="Q255" s="6">
        <v>0.9</v>
      </c>
      <c r="R255" s="6">
        <v>0.35</v>
      </c>
      <c r="S255" s="6">
        <v>0.26</v>
      </c>
      <c r="T255" s="6">
        <v>1.07</v>
      </c>
      <c r="U255" s="6">
        <v>0.62</v>
      </c>
      <c r="V255" s="6">
        <v>0.64</v>
      </c>
      <c r="W255" s="6">
        <v>1.01</v>
      </c>
      <c r="X255" s="6">
        <v>1.52</v>
      </c>
      <c r="Y255" s="6">
        <v>1.17</v>
      </c>
      <c r="Z255" s="6">
        <v>0.74</v>
      </c>
    </row>
    <row r="256" spans="3:26" ht="15.5" x14ac:dyDescent="0.35">
      <c r="C256" t="s">
        <v>65</v>
      </c>
      <c r="I256" s="6">
        <v>1432.38</v>
      </c>
      <c r="J256" s="6">
        <v>1361.87</v>
      </c>
      <c r="K256" s="6">
        <v>1123.1199999999999</v>
      </c>
      <c r="L256" s="6">
        <v>965.97</v>
      </c>
      <c r="M256" s="6">
        <v>609.33000000000004</v>
      </c>
      <c r="N256" s="6">
        <v>575.46</v>
      </c>
      <c r="O256" s="6">
        <v>928.33</v>
      </c>
      <c r="P256" s="6">
        <v>990.23</v>
      </c>
      <c r="Q256" s="6">
        <v>960.92</v>
      </c>
      <c r="R256" s="6">
        <v>3578.49</v>
      </c>
      <c r="S256" s="6">
        <v>2883.16</v>
      </c>
      <c r="T256" s="6">
        <v>3400.16</v>
      </c>
      <c r="U256" s="6">
        <v>3240.19</v>
      </c>
      <c r="V256" s="6">
        <v>2423.1799999999998</v>
      </c>
      <c r="W256" s="6">
        <v>2300.59</v>
      </c>
      <c r="X256" s="6">
        <v>2120.79</v>
      </c>
      <c r="Y256" s="6">
        <v>1999.24</v>
      </c>
      <c r="Z256" s="6">
        <v>2409.04</v>
      </c>
    </row>
    <row r="257" spans="2:26" ht="15.5" x14ac:dyDescent="0.35">
      <c r="C257" t="s">
        <v>241</v>
      </c>
      <c r="I257" s="5">
        <v>1</v>
      </c>
      <c r="J257" s="6">
        <v>0.82</v>
      </c>
      <c r="K257" s="6">
        <v>1.05</v>
      </c>
      <c r="L257" s="6">
        <v>1.08</v>
      </c>
      <c r="M257" s="6">
        <v>0.79</v>
      </c>
      <c r="N257" s="6">
        <v>1.1000000000000001</v>
      </c>
      <c r="O257" s="6">
        <v>0.96</v>
      </c>
      <c r="P257" s="6">
        <v>0.71</v>
      </c>
      <c r="Q257" s="6">
        <v>0.95</v>
      </c>
      <c r="R257" s="6">
        <v>0.36</v>
      </c>
      <c r="S257" s="6">
        <v>0.28000000000000003</v>
      </c>
      <c r="T257" s="6">
        <v>1.07</v>
      </c>
      <c r="U257" s="6">
        <v>0.62</v>
      </c>
      <c r="V257" s="6">
        <v>0.64</v>
      </c>
      <c r="W257" s="6">
        <v>1.01</v>
      </c>
      <c r="X257" s="6">
        <v>1.52</v>
      </c>
      <c r="Y257" s="6">
        <v>1.17</v>
      </c>
      <c r="Z257" s="6">
        <v>0.74</v>
      </c>
    </row>
    <row r="258" spans="2:26" ht="15.5" x14ac:dyDescent="0.35">
      <c r="C258" t="s">
        <v>242</v>
      </c>
      <c r="I258" s="6">
        <v>1339.07</v>
      </c>
      <c r="J258" s="6">
        <v>1336.76</v>
      </c>
      <c r="K258" s="6">
        <v>1099.1199999999999</v>
      </c>
      <c r="L258" s="6">
        <v>941.74</v>
      </c>
      <c r="M258" s="6">
        <v>587.14</v>
      </c>
      <c r="N258" s="6">
        <v>537.85</v>
      </c>
      <c r="O258" s="6">
        <v>876.32</v>
      </c>
      <c r="P258" s="6">
        <v>935.8</v>
      </c>
      <c r="Q258" s="6">
        <v>909.71</v>
      </c>
      <c r="R258" s="6">
        <v>3513.03</v>
      </c>
      <c r="S258" s="6">
        <v>2729.47</v>
      </c>
      <c r="T258" s="6">
        <v>3400.16</v>
      </c>
      <c r="U258" s="6">
        <v>3240.19</v>
      </c>
      <c r="V258" s="6">
        <v>2423.1799999999998</v>
      </c>
      <c r="W258" s="6">
        <v>2300.59</v>
      </c>
      <c r="X258" s="6">
        <v>2120.79</v>
      </c>
      <c r="Y258" s="6">
        <v>1999.24</v>
      </c>
      <c r="Z258" s="6">
        <v>2409.04</v>
      </c>
    </row>
    <row r="259" spans="2:26" ht="15.5" x14ac:dyDescent="0.35">
      <c r="C259" t="s">
        <v>243</v>
      </c>
      <c r="I259" s="5">
        <v>5850000000000</v>
      </c>
      <c r="J259" s="5">
        <v>7131000000000</v>
      </c>
      <c r="K259" s="5">
        <v>6245000000000</v>
      </c>
      <c r="L259" s="5">
        <v>7063000000000</v>
      </c>
      <c r="M259" s="5">
        <v>4626000000000</v>
      </c>
      <c r="N259" s="5">
        <v>4762000000000</v>
      </c>
      <c r="O259" s="5">
        <v>1982000000000</v>
      </c>
      <c r="P259" s="5">
        <v>5991000000000</v>
      </c>
      <c r="Q259" s="5">
        <v>6264000000000</v>
      </c>
      <c r="R259" s="5">
        <v>6379000000000</v>
      </c>
      <c r="S259" s="5">
        <v>3564000000000</v>
      </c>
      <c r="T259" s="5">
        <v>2285000000000</v>
      </c>
      <c r="U259" s="5">
        <v>1728000000000</v>
      </c>
      <c r="V259" s="5">
        <v>1579000000000</v>
      </c>
      <c r="W259" s="5">
        <v>4847000000000</v>
      </c>
      <c r="X259" s="5">
        <v>1764000000000</v>
      </c>
      <c r="Y259" s="5">
        <v>2033000000000</v>
      </c>
      <c r="Z259" s="5">
        <v>1948000000000</v>
      </c>
    </row>
    <row r="260" spans="2:26" ht="15.5" x14ac:dyDescent="0.35">
      <c r="C260" t="s">
        <v>244</v>
      </c>
      <c r="I260" s="5">
        <v>55994000000000</v>
      </c>
      <c r="J260" s="5">
        <v>46890000000000</v>
      </c>
      <c r="K260" s="5">
        <v>44930000000000</v>
      </c>
      <c r="L260" s="5">
        <v>42488000000000</v>
      </c>
      <c r="M260" s="5">
        <v>38321000000000</v>
      </c>
      <c r="N260" s="5">
        <v>34248000000000</v>
      </c>
      <c r="O260" s="5">
        <v>43020000000000</v>
      </c>
      <c r="P260" s="5">
        <v>35349000000000</v>
      </c>
      <c r="Q260" s="5">
        <v>29833000000000</v>
      </c>
      <c r="R260" s="5">
        <v>20443000000000</v>
      </c>
      <c r="S260" s="5">
        <v>19445000000000</v>
      </c>
      <c r="T260" s="5">
        <v>13882000000000</v>
      </c>
      <c r="U260" s="5">
        <v>12834000000000</v>
      </c>
      <c r="V260" s="5">
        <v>11652000000000</v>
      </c>
      <c r="W260" s="5">
        <v>6943000000000</v>
      </c>
      <c r="X260" s="5">
        <v>7089000000000</v>
      </c>
      <c r="Y260" s="5">
        <v>5349000000000</v>
      </c>
      <c r="Z260" s="5">
        <v>5751000000000</v>
      </c>
    </row>
    <row r="261" spans="2:26" ht="15.5" x14ac:dyDescent="0.35">
      <c r="C261" t="s">
        <v>25</v>
      </c>
      <c r="I261" s="5">
        <v>61844000000000</v>
      </c>
      <c r="J261" s="5">
        <v>54021000000000</v>
      </c>
      <c r="K261" s="5">
        <v>51175000000000</v>
      </c>
      <c r="L261" s="5">
        <v>49551000000000</v>
      </c>
      <c r="M261" s="5">
        <v>42947000000000</v>
      </c>
      <c r="N261" s="5">
        <v>39010000000000</v>
      </c>
      <c r="O261" s="5">
        <v>45002000000000</v>
      </c>
      <c r="P261" s="5">
        <v>41340000000000</v>
      </c>
      <c r="Q261" s="5">
        <v>36097000000000</v>
      </c>
      <c r="R261" s="5">
        <v>26822000000000</v>
      </c>
      <c r="S261" s="5">
        <v>23008000000000</v>
      </c>
      <c r="T261" s="5">
        <v>16168000000000</v>
      </c>
      <c r="U261" s="5">
        <v>14562000000000</v>
      </c>
      <c r="V261" s="5">
        <v>13231000000000</v>
      </c>
      <c r="W261" s="5">
        <v>11790000000000</v>
      </c>
      <c r="X261" s="5">
        <v>8853000000000</v>
      </c>
      <c r="Y261" s="5">
        <v>7382000000000</v>
      </c>
      <c r="Z261" s="5">
        <v>7698000000000</v>
      </c>
    </row>
    <row r="262" spans="2:26" ht="15.5" x14ac:dyDescent="0.35">
      <c r="C262" t="s">
        <v>22</v>
      </c>
      <c r="I262" s="5">
        <v>52329000000000</v>
      </c>
      <c r="J262" s="5">
        <v>43728000000000</v>
      </c>
      <c r="K262" s="5">
        <v>45711000000000</v>
      </c>
      <c r="L262" s="5">
        <v>40196000000000</v>
      </c>
      <c r="M262" s="5">
        <v>36079000000000</v>
      </c>
      <c r="N262" s="5">
        <v>34829000000000</v>
      </c>
      <c r="O262" s="5">
        <v>38660000000000</v>
      </c>
      <c r="P262" s="5">
        <v>35286000000000</v>
      </c>
      <c r="Q262" s="5">
        <v>29471000000000</v>
      </c>
      <c r="R262" s="5">
        <v>24611000000000</v>
      </c>
      <c r="S262" s="5">
        <v>16619000000000</v>
      </c>
      <c r="T262" s="5">
        <v>13597000000000</v>
      </c>
      <c r="U262" s="5">
        <v>11342000000000</v>
      </c>
      <c r="V262" s="5">
        <v>8167000000000</v>
      </c>
      <c r="W262" s="5">
        <v>5407000000000</v>
      </c>
      <c r="X262" s="5">
        <v>7245000000000</v>
      </c>
      <c r="Y262" s="5">
        <v>5004000000000</v>
      </c>
      <c r="Z262" s="5">
        <v>3882000000000</v>
      </c>
    </row>
    <row r="263" spans="2:26" ht="15.5" x14ac:dyDescent="0.35">
      <c r="C263" t="s">
        <v>245</v>
      </c>
      <c r="I263" s="5">
        <v>4073000000000</v>
      </c>
      <c r="J263" s="5">
        <v>5034000000000</v>
      </c>
      <c r="K263" s="5">
        <v>1923000000000</v>
      </c>
      <c r="L263" s="5">
        <v>5801000000000</v>
      </c>
      <c r="M263" s="5">
        <v>9929000000000</v>
      </c>
      <c r="N263" s="5">
        <v>9156000000000</v>
      </c>
      <c r="O263" s="5">
        <v>13750000000000</v>
      </c>
      <c r="P263" s="5">
        <v>10501000000000</v>
      </c>
      <c r="Q263" s="5">
        <v>9232000000000</v>
      </c>
      <c r="R263" s="5">
        <v>3677000000000</v>
      </c>
      <c r="S263" s="5">
        <v>7149000000000</v>
      </c>
      <c r="T263" s="5">
        <v>3526000000000</v>
      </c>
      <c r="U263" s="5">
        <v>5018000000000</v>
      </c>
      <c r="V263" s="5">
        <v>6890000000000</v>
      </c>
      <c r="W263" s="5">
        <v>4454000000000</v>
      </c>
      <c r="X263" s="5">
        <v>4689000000000</v>
      </c>
      <c r="Y263" s="5">
        <v>2651000000000</v>
      </c>
      <c r="Z263" s="5">
        <v>5201000000000</v>
      </c>
    </row>
    <row r="264" spans="2:26" ht="15.5" x14ac:dyDescent="0.35">
      <c r="C264" t="s">
        <v>246</v>
      </c>
      <c r="I264" s="5">
        <v>15153000000000</v>
      </c>
      <c r="J264" s="5">
        <v>19704000000000</v>
      </c>
      <c r="K264" s="5">
        <v>11166000000000</v>
      </c>
      <c r="L264" s="5">
        <v>17407000000000</v>
      </c>
      <c r="M264" s="5">
        <v>6610000000000</v>
      </c>
      <c r="N264" s="5">
        <v>6463000000000</v>
      </c>
      <c r="O264" s="5">
        <v>5732000000000</v>
      </c>
      <c r="P264" s="5">
        <v>5238000000000</v>
      </c>
      <c r="Q264" s="5">
        <v>6026000000000</v>
      </c>
      <c r="R264" s="5">
        <v>600000000000</v>
      </c>
      <c r="S264" s="5">
        <v>1536000000000</v>
      </c>
      <c r="T264" s="5">
        <v>2031000000000</v>
      </c>
      <c r="U264" s="5">
        <v>3192000000000</v>
      </c>
      <c r="V264" s="5">
        <v>2025000000000</v>
      </c>
      <c r="W264" s="5">
        <v>1283000000000</v>
      </c>
      <c r="X264" s="5">
        <v>791000000000</v>
      </c>
      <c r="Y264" s="5">
        <v>720000000000</v>
      </c>
      <c r="Z264" s="5">
        <v>4214000000000</v>
      </c>
    </row>
    <row r="265" spans="2:26" ht="15.5" x14ac:dyDescent="0.35">
      <c r="C265" t="s">
        <v>247</v>
      </c>
      <c r="I265" s="5">
        <v>-8565000000000</v>
      </c>
      <c r="J265" s="5">
        <v>-6135000000000</v>
      </c>
      <c r="K265" s="5">
        <v>-4636000000000</v>
      </c>
      <c r="L265" s="5">
        <v>-4187000000000</v>
      </c>
      <c r="M265" s="5">
        <v>-1587000000000</v>
      </c>
      <c r="N265" s="5">
        <v>-2696000000000</v>
      </c>
      <c r="O265" s="5">
        <v>-2734000000000</v>
      </c>
      <c r="P265" s="5">
        <v>-3556000000000</v>
      </c>
      <c r="Q265" s="5">
        <v>-2960000000000</v>
      </c>
      <c r="R265" s="5">
        <v>-1187000000000</v>
      </c>
      <c r="S265" s="5">
        <v>-1476000000000</v>
      </c>
      <c r="T265" s="5">
        <v>-2333000000000</v>
      </c>
      <c r="U265" s="5">
        <v>-2777000000000</v>
      </c>
      <c r="V265" s="5">
        <v>-2343000000000</v>
      </c>
      <c r="W265" s="5">
        <v>-1417000000000</v>
      </c>
      <c r="X265" s="5">
        <v>-1924000000000</v>
      </c>
      <c r="Y265" s="5">
        <v>-2117000000000</v>
      </c>
      <c r="Z265" s="5">
        <v>-2794000000000</v>
      </c>
    </row>
    <row r="266" spans="2:26" ht="15.5" x14ac:dyDescent="0.35">
      <c r="C266" t="s">
        <v>14</v>
      </c>
      <c r="I266" s="5">
        <v>6588000000000</v>
      </c>
      <c r="J266" s="5">
        <v>13569000000000</v>
      </c>
      <c r="K266" s="5">
        <v>6530000000000</v>
      </c>
      <c r="L266" s="5">
        <v>13220000000000</v>
      </c>
      <c r="M266" s="5">
        <v>5023000000000</v>
      </c>
      <c r="N266" s="5">
        <v>3767000000000</v>
      </c>
      <c r="O266" s="5">
        <v>2998000000000</v>
      </c>
      <c r="P266" s="5">
        <v>1683000000000</v>
      </c>
      <c r="Q266" s="5">
        <v>3065000000000</v>
      </c>
      <c r="R266" s="5">
        <v>-586000000000</v>
      </c>
      <c r="S266" s="5">
        <v>60000000000</v>
      </c>
      <c r="T266" s="5">
        <v>-302000000000</v>
      </c>
      <c r="U266" s="5">
        <v>416000000000</v>
      </c>
      <c r="V266" s="5">
        <v>-317000000000</v>
      </c>
      <c r="W266" s="5">
        <v>-134000000000</v>
      </c>
      <c r="X266" s="5">
        <v>-1134000000000</v>
      </c>
      <c r="Y266" s="5">
        <v>-1397000000000</v>
      </c>
      <c r="Z266" s="5">
        <v>1420000000000</v>
      </c>
    </row>
    <row r="267" spans="2:26" ht="15.5" x14ac:dyDescent="0.35">
      <c r="C267" t="s">
        <v>16</v>
      </c>
      <c r="I267" s="6">
        <v>262.11</v>
      </c>
      <c r="J267" s="6">
        <v>539.82000000000005</v>
      </c>
      <c r="K267" s="6">
        <v>259.77</v>
      </c>
      <c r="L267" s="6">
        <v>525.95000000000005</v>
      </c>
      <c r="M267" s="6">
        <v>199.84</v>
      </c>
      <c r="N267" s="6">
        <v>149.87</v>
      </c>
      <c r="O267" s="6">
        <v>167.36</v>
      </c>
      <c r="P267" s="6">
        <v>94.37</v>
      </c>
      <c r="Q267" s="6">
        <v>172.91</v>
      </c>
      <c r="R267" s="6">
        <v>-175.99</v>
      </c>
      <c r="S267" s="6">
        <v>17.88</v>
      </c>
      <c r="T267" s="6">
        <v>-90.71</v>
      </c>
      <c r="U267" s="6">
        <v>124.71</v>
      </c>
      <c r="V267" s="6">
        <v>-95.25</v>
      </c>
      <c r="W267" s="6">
        <v>-40.33</v>
      </c>
      <c r="X267" s="6">
        <v>-340.17</v>
      </c>
      <c r="Y267" s="6">
        <v>-419.27</v>
      </c>
      <c r="Z267" s="6">
        <v>425.98</v>
      </c>
    </row>
    <row r="269" spans="2:26" ht="15.5" x14ac:dyDescent="0.35">
      <c r="B269" t="s">
        <v>248</v>
      </c>
      <c r="C269" t="s">
        <v>249</v>
      </c>
      <c r="D269" s="5">
        <v>1136000000000</v>
      </c>
      <c r="E269" s="5">
        <v>255000000000</v>
      </c>
      <c r="F269" s="5">
        <v>793000000000</v>
      </c>
      <c r="G269" s="5">
        <v>323000000000</v>
      </c>
      <c r="H269" s="5">
        <v>4544000000000</v>
      </c>
      <c r="I269" s="5">
        <v>1663000000000</v>
      </c>
      <c r="J269" s="5">
        <v>5823000000000</v>
      </c>
      <c r="K269" s="5">
        <v>5044000000000</v>
      </c>
      <c r="L269" s="5">
        <v>7897000000000</v>
      </c>
      <c r="M269" s="5">
        <v>673000000000</v>
      </c>
      <c r="N269" s="5">
        <v>-2755000000000</v>
      </c>
      <c r="O269" s="5">
        <v>-387000000000</v>
      </c>
      <c r="P269" s="5">
        <v>-731000000000</v>
      </c>
      <c r="Q269" s="5">
        <v>1701000000000</v>
      </c>
    </row>
    <row r="270" spans="2:26" ht="15.5" x14ac:dyDescent="0.35">
      <c r="C270" t="s">
        <v>250</v>
      </c>
      <c r="H270" s="5">
        <v>2501000000000</v>
      </c>
      <c r="I270" s="5">
        <v>1663000000000</v>
      </c>
      <c r="J270" s="5">
        <v>5823000000000</v>
      </c>
      <c r="K270" s="5">
        <v>5044000000000</v>
      </c>
      <c r="L270" s="5">
        <v>7897000000000</v>
      </c>
      <c r="M270" s="5">
        <v>673000000000</v>
      </c>
      <c r="N270" s="5">
        <v>-2755000000000</v>
      </c>
      <c r="O270" s="5">
        <v>-387000000000</v>
      </c>
      <c r="P270" s="5">
        <v>-731000000000</v>
      </c>
      <c r="Q270" s="5">
        <v>1701000000000</v>
      </c>
    </row>
    <row r="271" spans="2:26" ht="15.5" x14ac:dyDescent="0.35">
      <c r="C271" t="s">
        <v>441</v>
      </c>
      <c r="H271" s="6">
        <v>60.7</v>
      </c>
      <c r="I271" s="6">
        <v>60.7</v>
      </c>
      <c r="J271" s="6">
        <v>40.75</v>
      </c>
      <c r="K271" s="6">
        <v>44.32</v>
      </c>
      <c r="L271" s="6">
        <v>38.65</v>
      </c>
      <c r="M271" s="6">
        <v>20.87</v>
      </c>
    </row>
    <row r="272" spans="2:26" ht="15.5" x14ac:dyDescent="0.35">
      <c r="C272" t="s">
        <v>76</v>
      </c>
      <c r="H272" s="6">
        <v>0.33579999999999999</v>
      </c>
      <c r="I272" s="6">
        <v>0.91749999999999998</v>
      </c>
      <c r="J272" s="6">
        <v>0.1759</v>
      </c>
      <c r="K272" s="6">
        <v>0.22089999999999999</v>
      </c>
      <c r="L272" s="6">
        <v>0.12300000000000001</v>
      </c>
      <c r="M272" s="6">
        <v>0.77939999999999998</v>
      </c>
    </row>
    <row r="273" spans="3:17" ht="15.5" x14ac:dyDescent="0.35">
      <c r="C273" t="s">
        <v>442</v>
      </c>
      <c r="H273" s="6">
        <v>5.4199999999999998E-2</v>
      </c>
      <c r="I273" s="6">
        <v>4.9500000000000002E-2</v>
      </c>
      <c r="J273" s="6">
        <v>2.9100000000000001E-2</v>
      </c>
      <c r="K273" s="6">
        <v>3.3300000000000003E-2</v>
      </c>
      <c r="L273" s="6">
        <v>4.2900000000000001E-2</v>
      </c>
      <c r="M273" s="6">
        <v>3.4799999999999998E-2</v>
      </c>
    </row>
    <row r="274" spans="3:17" ht="15.5" x14ac:dyDescent="0.35">
      <c r="C274" t="s">
        <v>56</v>
      </c>
      <c r="D274" s="6">
        <v>45.19</v>
      </c>
      <c r="E274" s="6">
        <v>10.130000000000001</v>
      </c>
      <c r="F274" s="6">
        <v>31.56</v>
      </c>
      <c r="G274" s="6">
        <v>12.85</v>
      </c>
      <c r="H274" s="6">
        <v>180.78</v>
      </c>
      <c r="I274" s="6">
        <v>66.16</v>
      </c>
      <c r="J274" s="6">
        <v>231.64</v>
      </c>
      <c r="K274" s="6">
        <v>200.68</v>
      </c>
      <c r="L274" s="6">
        <v>314.18</v>
      </c>
      <c r="M274" s="6">
        <v>26.77</v>
      </c>
      <c r="N274" s="6">
        <v>-109.59</v>
      </c>
      <c r="O274" s="6">
        <v>-15.39</v>
      </c>
      <c r="P274" s="6">
        <v>-29.08</v>
      </c>
      <c r="Q274" s="6">
        <v>67.67</v>
      </c>
    </row>
    <row r="275" spans="3:17" ht="15.5" x14ac:dyDescent="0.35">
      <c r="C275" t="s">
        <v>251</v>
      </c>
      <c r="H275" s="6">
        <v>99.49</v>
      </c>
      <c r="I275" s="6">
        <v>66.16</v>
      </c>
      <c r="J275" s="6">
        <v>231.64</v>
      </c>
      <c r="K275" s="6">
        <v>200.68</v>
      </c>
      <c r="L275" s="6">
        <v>314.18</v>
      </c>
      <c r="M275" s="6">
        <v>26.77</v>
      </c>
      <c r="N275" s="6">
        <v>-109.59</v>
      </c>
      <c r="O275" s="6">
        <v>-15.39</v>
      </c>
      <c r="P275" s="6">
        <v>-29.08</v>
      </c>
      <c r="Q275" s="6">
        <v>67.67</v>
      </c>
    </row>
    <row r="276" spans="3:17" ht="15.5" x14ac:dyDescent="0.35">
      <c r="C276" t="s">
        <v>78</v>
      </c>
      <c r="H276" s="6">
        <v>60.7</v>
      </c>
      <c r="I276" s="6">
        <v>60.7</v>
      </c>
      <c r="J276" s="6">
        <v>40.75</v>
      </c>
      <c r="K276" s="6">
        <v>44.32</v>
      </c>
      <c r="L276" s="6">
        <v>38.65</v>
      </c>
      <c r="M276" s="6">
        <v>20.87</v>
      </c>
    </row>
    <row r="277" spans="3:17" ht="15.5" x14ac:dyDescent="0.35">
      <c r="C277" t="s">
        <v>443</v>
      </c>
      <c r="H277" s="6">
        <v>0.33579999999999999</v>
      </c>
      <c r="I277" s="6">
        <v>0.91749999999999998</v>
      </c>
      <c r="J277" s="6">
        <v>0.1759</v>
      </c>
      <c r="K277" s="6">
        <v>0.22089999999999999</v>
      </c>
      <c r="L277" s="6">
        <v>0.12300000000000001</v>
      </c>
      <c r="M277" s="6">
        <v>0.77939999999999998</v>
      </c>
    </row>
    <row r="278" spans="3:17" ht="15.5" x14ac:dyDescent="0.35">
      <c r="C278" t="s">
        <v>444</v>
      </c>
      <c r="H278" s="6">
        <v>5.4199999999999998E-2</v>
      </c>
      <c r="I278" s="6">
        <v>4.9500000000000002E-2</v>
      </c>
      <c r="J278" s="6">
        <v>2.9100000000000001E-2</v>
      </c>
      <c r="K278" s="6">
        <v>3.3300000000000003E-2</v>
      </c>
      <c r="L278" s="6">
        <v>4.2900000000000001E-2</v>
      </c>
      <c r="M278" s="6">
        <v>3.4799999999999998E-2</v>
      </c>
    </row>
    <row r="279" spans="3:17" ht="15.5" x14ac:dyDescent="0.35">
      <c r="C279" t="s">
        <v>252</v>
      </c>
      <c r="D279" s="5">
        <v>11266000000000</v>
      </c>
      <c r="E279" s="5">
        <v>10634000000000</v>
      </c>
      <c r="F279" s="5">
        <v>10128000000000</v>
      </c>
      <c r="G279" s="5">
        <v>9540000000000</v>
      </c>
      <c r="H279" s="5">
        <v>45066000000000</v>
      </c>
      <c r="I279" s="5">
        <v>39464000000000</v>
      </c>
      <c r="J279" s="5">
        <v>38027000000000</v>
      </c>
      <c r="K279" s="5">
        <v>34312000000000</v>
      </c>
      <c r="L279" s="5">
        <v>34397000000000</v>
      </c>
      <c r="M279" s="5">
        <v>18938000000000</v>
      </c>
      <c r="N279" s="5">
        <v>15936000000000</v>
      </c>
      <c r="O279" s="5">
        <v>20347000000000</v>
      </c>
      <c r="P279" s="5">
        <v>17360000000000</v>
      </c>
      <c r="Q279" s="5">
        <v>12389000000000</v>
      </c>
    </row>
    <row r="280" spans="3:17" ht="15.5" x14ac:dyDescent="0.35">
      <c r="C280" t="s">
        <v>253</v>
      </c>
      <c r="H280" s="5">
        <v>41539000000000</v>
      </c>
      <c r="I280" s="5">
        <v>39464000000000</v>
      </c>
      <c r="J280" s="5">
        <v>38027000000000</v>
      </c>
      <c r="K280" s="5">
        <v>34312000000000</v>
      </c>
      <c r="L280" s="5">
        <v>34397000000000</v>
      </c>
      <c r="M280" s="5">
        <v>18938000000000</v>
      </c>
      <c r="N280" s="5">
        <v>15936000000000</v>
      </c>
      <c r="O280" s="5">
        <v>20347000000000</v>
      </c>
      <c r="P280" s="5">
        <v>17360000000000</v>
      </c>
      <c r="Q280" s="5">
        <v>12389000000000</v>
      </c>
    </row>
    <row r="281" spans="3:17" ht="15.5" x14ac:dyDescent="0.35">
      <c r="C281" t="s">
        <v>445</v>
      </c>
      <c r="H281" s="6">
        <v>60.7</v>
      </c>
      <c r="I281" s="6">
        <v>60.7</v>
      </c>
      <c r="J281" s="6">
        <v>40.75</v>
      </c>
      <c r="K281" s="6">
        <v>44.32</v>
      </c>
      <c r="L281" s="6">
        <v>38.65</v>
      </c>
      <c r="M281" s="6">
        <v>20.87</v>
      </c>
    </row>
    <row r="282" spans="3:17" ht="15.5" x14ac:dyDescent="0.35">
      <c r="C282" t="s">
        <v>446</v>
      </c>
      <c r="H282" s="6">
        <v>0.33579999999999999</v>
      </c>
      <c r="I282" s="6">
        <v>0.91749999999999998</v>
      </c>
      <c r="J282" s="6">
        <v>0.1759</v>
      </c>
      <c r="K282" s="6">
        <v>0.22089999999999999</v>
      </c>
      <c r="L282" s="6">
        <v>0.12300000000000001</v>
      </c>
      <c r="M282" s="6">
        <v>0.77939999999999998</v>
      </c>
    </row>
    <row r="283" spans="3:17" ht="15.5" x14ac:dyDescent="0.35">
      <c r="C283" t="s">
        <v>447</v>
      </c>
      <c r="H283" s="6">
        <v>5.4199999999999998E-2</v>
      </c>
      <c r="I283" s="6">
        <v>4.9500000000000002E-2</v>
      </c>
      <c r="J283" s="6">
        <v>2.9100000000000001E-2</v>
      </c>
      <c r="K283" s="6">
        <v>3.3300000000000003E-2</v>
      </c>
      <c r="L283" s="6">
        <v>4.2900000000000001E-2</v>
      </c>
      <c r="M283" s="6">
        <v>3.4799999999999998E-2</v>
      </c>
    </row>
    <row r="284" spans="3:17" ht="15.5" x14ac:dyDescent="0.35">
      <c r="C284" t="s">
        <v>254</v>
      </c>
      <c r="I284" s="6">
        <v>6.22</v>
      </c>
    </row>
    <row r="285" spans="3:17" ht="15.5" x14ac:dyDescent="0.35">
      <c r="C285" t="s">
        <v>255</v>
      </c>
      <c r="I285" s="6">
        <v>11.31</v>
      </c>
    </row>
    <row r="286" spans="3:17" ht="15.5" x14ac:dyDescent="0.35">
      <c r="C286" t="s">
        <v>494</v>
      </c>
      <c r="I286" s="6">
        <v>3.84</v>
      </c>
    </row>
    <row r="287" spans="3:17" ht="15.5" x14ac:dyDescent="0.35">
      <c r="C287" t="s">
        <v>256</v>
      </c>
      <c r="I287" s="6">
        <v>7.49</v>
      </c>
    </row>
    <row r="288" spans="3:17" ht="15.5" x14ac:dyDescent="0.35">
      <c r="C288" t="s">
        <v>257</v>
      </c>
      <c r="I288" s="6">
        <v>8.8399999999999992E-2</v>
      </c>
    </row>
    <row r="289" spans="3:9" ht="15.5" x14ac:dyDescent="0.35">
      <c r="C289" t="s">
        <v>258</v>
      </c>
      <c r="I289" s="6">
        <v>0.68</v>
      </c>
    </row>
    <row r="290" spans="3:9" ht="15.5" x14ac:dyDescent="0.35">
      <c r="C290" t="s">
        <v>259</v>
      </c>
      <c r="I290" s="6">
        <v>0.76</v>
      </c>
    </row>
    <row r="291" spans="3:9" ht="15.5" x14ac:dyDescent="0.35">
      <c r="C291" t="s">
        <v>260</v>
      </c>
      <c r="I291" s="6">
        <v>1.73</v>
      </c>
    </row>
    <row r="292" spans="3:9" ht="15.5" x14ac:dyDescent="0.35">
      <c r="C292" t="s">
        <v>261</v>
      </c>
      <c r="I292" s="6">
        <v>3.73</v>
      </c>
    </row>
    <row r="293" spans="3:9" ht="15.5" x14ac:dyDescent="0.35">
      <c r="C293" t="s">
        <v>262</v>
      </c>
      <c r="I293" s="6">
        <v>8.69</v>
      </c>
    </row>
    <row r="294" spans="3:9" ht="15.5" x14ac:dyDescent="0.35">
      <c r="C294" t="s">
        <v>263</v>
      </c>
      <c r="I294" s="5">
        <v>4</v>
      </c>
    </row>
    <row r="295" spans="3:9" ht="15.5" x14ac:dyDescent="0.35">
      <c r="C295" t="s">
        <v>264</v>
      </c>
      <c r="I295" s="6">
        <v>-0.16</v>
      </c>
    </row>
    <row r="296" spans="3:9" ht="15.5" x14ac:dyDescent="0.35">
      <c r="C296" t="s">
        <v>265</v>
      </c>
      <c r="I296" s="6">
        <v>-0.28999999999999998</v>
      </c>
    </row>
    <row r="297" spans="3:9" ht="15.5" x14ac:dyDescent="0.35">
      <c r="C297" t="s">
        <v>495</v>
      </c>
      <c r="I297" s="6">
        <v>0.01</v>
      </c>
    </row>
    <row r="298" spans="3:9" ht="15.5" x14ac:dyDescent="0.35">
      <c r="C298" t="s">
        <v>266</v>
      </c>
      <c r="I298" s="6">
        <v>99.49</v>
      </c>
    </row>
    <row r="299" spans="3:9" ht="15.5" x14ac:dyDescent="0.35">
      <c r="C299" t="s">
        <v>267</v>
      </c>
      <c r="I299" s="6">
        <v>180.78</v>
      </c>
    </row>
    <row r="300" spans="3:9" ht="15.5" x14ac:dyDescent="0.35">
      <c r="C300" t="s">
        <v>268</v>
      </c>
      <c r="I300" s="6">
        <v>1652.54</v>
      </c>
    </row>
    <row r="301" spans="3:9" ht="15.5" x14ac:dyDescent="0.35">
      <c r="C301" t="s">
        <v>269</v>
      </c>
      <c r="D301" s="6">
        <v>361.06</v>
      </c>
    </row>
    <row r="302" spans="3:9" ht="15.5" x14ac:dyDescent="0.35">
      <c r="C302" t="s">
        <v>270</v>
      </c>
      <c r="I302" s="6">
        <v>1485.35</v>
      </c>
    </row>
    <row r="303" spans="3:9" ht="15.5" x14ac:dyDescent="0.35">
      <c r="C303" t="s">
        <v>271</v>
      </c>
      <c r="I303" s="6">
        <v>301.42</v>
      </c>
    </row>
    <row r="304" spans="3:9" ht="15.5" x14ac:dyDescent="0.35">
      <c r="C304" t="s">
        <v>272</v>
      </c>
      <c r="D304" s="6">
        <v>1.1200000000000001</v>
      </c>
    </row>
    <row r="305" spans="3:9" ht="15.5" x14ac:dyDescent="0.35">
      <c r="C305" t="s">
        <v>273</v>
      </c>
      <c r="D305" s="6">
        <v>1.02</v>
      </c>
    </row>
    <row r="306" spans="3:9" ht="15.5" x14ac:dyDescent="0.35">
      <c r="C306" t="s">
        <v>274</v>
      </c>
      <c r="D306" s="6">
        <v>1.64</v>
      </c>
    </row>
    <row r="307" spans="3:9" ht="15.5" x14ac:dyDescent="0.35">
      <c r="C307" t="s">
        <v>275</v>
      </c>
      <c r="D307" s="6">
        <v>1.47</v>
      </c>
    </row>
    <row r="308" spans="3:9" ht="15.5" x14ac:dyDescent="0.35">
      <c r="C308" t="s">
        <v>276</v>
      </c>
      <c r="D308" s="6">
        <v>2.67</v>
      </c>
    </row>
    <row r="309" spans="3:9" ht="15.5" x14ac:dyDescent="0.35">
      <c r="C309" t="s">
        <v>277</v>
      </c>
      <c r="D309" s="6">
        <v>0.44</v>
      </c>
    </row>
    <row r="310" spans="3:9" ht="15.5" x14ac:dyDescent="0.35">
      <c r="C310" t="s">
        <v>278</v>
      </c>
      <c r="D310" s="6">
        <v>3.77</v>
      </c>
    </row>
    <row r="311" spans="3:9" ht="15.5" x14ac:dyDescent="0.35">
      <c r="C311" t="s">
        <v>279</v>
      </c>
      <c r="I311" s="6">
        <v>2.16</v>
      </c>
    </row>
    <row r="312" spans="3:9" ht="15.5" x14ac:dyDescent="0.35">
      <c r="C312" t="s">
        <v>12</v>
      </c>
      <c r="D312" s="5">
        <v>3138000000000</v>
      </c>
    </row>
    <row r="313" spans="3:9" ht="15.5" x14ac:dyDescent="0.35">
      <c r="C313" t="s">
        <v>280</v>
      </c>
      <c r="I313" s="6">
        <v>1.73</v>
      </c>
    </row>
    <row r="314" spans="3:9" ht="15.5" x14ac:dyDescent="0.35">
      <c r="C314" t="s">
        <v>281</v>
      </c>
      <c r="I314" s="6">
        <v>1.78E-2</v>
      </c>
    </row>
    <row r="315" spans="3:9" ht="15.5" x14ac:dyDescent="0.35">
      <c r="C315" t="s">
        <v>282</v>
      </c>
      <c r="I315" s="6">
        <v>6.7000000000000004E-2</v>
      </c>
    </row>
    <row r="316" spans="3:9" ht="15.5" x14ac:dyDescent="0.35">
      <c r="C316" t="s">
        <v>283</v>
      </c>
      <c r="I316" s="6">
        <v>0.10039999999999999</v>
      </c>
    </row>
    <row r="317" spans="3:9" ht="15.5" x14ac:dyDescent="0.35">
      <c r="C317" t="s">
        <v>284</v>
      </c>
      <c r="I317" s="6">
        <v>4.1200000000000001E-2</v>
      </c>
    </row>
    <row r="318" spans="3:9" ht="15.5" x14ac:dyDescent="0.35">
      <c r="C318" t="s">
        <v>285</v>
      </c>
      <c r="D318" s="6">
        <v>57.75</v>
      </c>
    </row>
    <row r="319" spans="3:9" ht="15.5" x14ac:dyDescent="0.35">
      <c r="C319" t="s">
        <v>286</v>
      </c>
      <c r="D319" s="6">
        <v>30.22</v>
      </c>
    </row>
    <row r="320" spans="3:9" ht="15.5" x14ac:dyDescent="0.35">
      <c r="C320" t="s">
        <v>287</v>
      </c>
      <c r="D320" s="6">
        <v>62.63</v>
      </c>
    </row>
    <row r="321" spans="3:9" ht="15.5" x14ac:dyDescent="0.35">
      <c r="C321" t="s">
        <v>288</v>
      </c>
      <c r="D321" s="6">
        <v>25.34</v>
      </c>
    </row>
    <row r="322" spans="3:9" ht="15.5" x14ac:dyDescent="0.35">
      <c r="C322" t="s">
        <v>289</v>
      </c>
      <c r="D322" s="6">
        <v>1.58</v>
      </c>
    </row>
    <row r="323" spans="3:9" ht="15.5" x14ac:dyDescent="0.35">
      <c r="C323" t="s">
        <v>290</v>
      </c>
      <c r="I323" s="6">
        <v>0.3</v>
      </c>
    </row>
    <row r="324" spans="3:9" ht="15.5" x14ac:dyDescent="0.35">
      <c r="C324" t="s">
        <v>291</v>
      </c>
      <c r="I324" s="6">
        <v>10.62</v>
      </c>
    </row>
    <row r="325" spans="3:9" ht="15.5" x14ac:dyDescent="0.35">
      <c r="C325" t="s">
        <v>52</v>
      </c>
      <c r="I325" s="5">
        <v>28278000000000</v>
      </c>
    </row>
    <row r="326" spans="3:9" ht="15.5" x14ac:dyDescent="0.35">
      <c r="C326" t="s">
        <v>292</v>
      </c>
      <c r="I326" s="5">
        <v>84079000000000</v>
      </c>
    </row>
    <row r="327" spans="3:9" ht="15.5" x14ac:dyDescent="0.35">
      <c r="C327" t="s">
        <v>293</v>
      </c>
      <c r="I327" s="5">
        <v>25140000000</v>
      </c>
    </row>
    <row r="328" spans="3:9" ht="15.5" x14ac:dyDescent="0.35">
      <c r="C328" t="s">
        <v>294</v>
      </c>
      <c r="I328" s="6">
        <v>0.21969999999999998</v>
      </c>
    </row>
    <row r="329" spans="3:9" ht="15.5" x14ac:dyDescent="0.35">
      <c r="C329" t="s">
        <v>295</v>
      </c>
      <c r="D329" s="6">
        <v>0.3468</v>
      </c>
    </row>
    <row r="330" spans="3:9" ht="15.5" x14ac:dyDescent="0.35">
      <c r="C330" t="s">
        <v>296</v>
      </c>
      <c r="D330" s="6">
        <v>0.26700000000000002</v>
      </c>
    </row>
    <row r="331" spans="3:9" ht="15.5" x14ac:dyDescent="0.35">
      <c r="C331" t="s">
        <v>297</v>
      </c>
      <c r="D331" s="6">
        <v>0.1008</v>
      </c>
    </row>
    <row r="332" spans="3:9" ht="15.5" x14ac:dyDescent="0.35">
      <c r="C332" t="s">
        <v>298</v>
      </c>
      <c r="D332" s="6">
        <v>0.2288</v>
      </c>
    </row>
    <row r="333" spans="3:9" ht="15.5" x14ac:dyDescent="0.35">
      <c r="C333" t="s">
        <v>299</v>
      </c>
      <c r="D333" s="6">
        <v>4.1599999999999998E-2</v>
      </c>
    </row>
    <row r="334" spans="3:9" ht="15.5" x14ac:dyDescent="0.35">
      <c r="C334" t="s">
        <v>300</v>
      </c>
      <c r="D334" s="6">
        <v>2.9400999999999997</v>
      </c>
    </row>
    <row r="335" spans="3:9" ht="15.5" x14ac:dyDescent="0.35">
      <c r="C335" t="s">
        <v>365</v>
      </c>
      <c r="I335" s="6">
        <v>32.25</v>
      </c>
    </row>
    <row r="336" spans="3:9" ht="15.5" x14ac:dyDescent="0.35">
      <c r="C336" t="s">
        <v>496</v>
      </c>
      <c r="I336" s="6">
        <v>60.7</v>
      </c>
    </row>
    <row r="337" spans="3:9" ht="15.5" x14ac:dyDescent="0.35">
      <c r="C337" t="s">
        <v>497</v>
      </c>
      <c r="I337" s="6">
        <v>0.33579999999999999</v>
      </c>
    </row>
    <row r="338" spans="3:9" ht="15.5" x14ac:dyDescent="0.35">
      <c r="C338" t="s">
        <v>498</v>
      </c>
      <c r="I338" s="6">
        <v>5.4199999999999998E-2</v>
      </c>
    </row>
    <row r="339" spans="3:9" ht="15.5" x14ac:dyDescent="0.35">
      <c r="C339" t="s">
        <v>366</v>
      </c>
      <c r="I339" t="s">
        <v>1620</v>
      </c>
    </row>
    <row r="340" spans="3:9" ht="15.5" x14ac:dyDescent="0.35">
      <c r="C340" t="s">
        <v>301</v>
      </c>
      <c r="I340" s="5">
        <v>5</v>
      </c>
    </row>
    <row r="341" spans="3:9" ht="15.5" x14ac:dyDescent="0.35">
      <c r="C341" t="s">
        <v>302</v>
      </c>
      <c r="I341" s="6">
        <v>0.19</v>
      </c>
    </row>
    <row r="342" spans="3:9" ht="15.5" x14ac:dyDescent="0.35">
      <c r="C342" t="s">
        <v>303</v>
      </c>
      <c r="I342" s="6">
        <v>0.93</v>
      </c>
    </row>
    <row r="343" spans="3:9" ht="15.5" x14ac:dyDescent="0.35">
      <c r="C343" t="s">
        <v>304</v>
      </c>
      <c r="I343" s="6">
        <v>0.56999999999999995</v>
      </c>
    </row>
    <row r="344" spans="3:9" ht="15.5" x14ac:dyDescent="0.35">
      <c r="C344" t="s">
        <v>305</v>
      </c>
      <c r="I344" s="6">
        <v>0.94</v>
      </c>
    </row>
    <row r="345" spans="3:9" ht="15.5" x14ac:dyDescent="0.35">
      <c r="C345" t="s">
        <v>306</v>
      </c>
      <c r="I345" s="6">
        <v>0.67</v>
      </c>
    </row>
    <row r="346" spans="3:9" ht="15.5" x14ac:dyDescent="0.35">
      <c r="C346" t="s">
        <v>307</v>
      </c>
      <c r="I346" s="6">
        <v>0.66</v>
      </c>
    </row>
    <row r="347" spans="3:9" ht="15.5" x14ac:dyDescent="0.35">
      <c r="C347" t="s">
        <v>308</v>
      </c>
      <c r="I347" s="6">
        <v>0.53</v>
      </c>
    </row>
    <row r="348" spans="3:9" ht="15.5" x14ac:dyDescent="0.35">
      <c r="C348" t="s">
        <v>309</v>
      </c>
      <c r="I348" s="5">
        <v>41539000000000</v>
      </c>
    </row>
    <row r="349" spans="3:9" ht="15.5" x14ac:dyDescent="0.35">
      <c r="C349" t="s">
        <v>310</v>
      </c>
      <c r="I349" s="5">
        <v>15577000000000</v>
      </c>
    </row>
    <row r="350" spans="3:9" ht="15.5" x14ac:dyDescent="0.35">
      <c r="C350" t="s">
        <v>311</v>
      </c>
      <c r="I350" s="5">
        <v>9638000000000</v>
      </c>
    </row>
    <row r="351" spans="3:9" ht="15.5" x14ac:dyDescent="0.35">
      <c r="C351" t="s">
        <v>312</v>
      </c>
      <c r="I351" s="5">
        <v>2501000000000</v>
      </c>
    </row>
    <row r="352" spans="3:9" ht="15.5" x14ac:dyDescent="0.35">
      <c r="C352" t="s">
        <v>313</v>
      </c>
      <c r="D352" s="5">
        <v>9076000000000</v>
      </c>
    </row>
    <row r="353" spans="3:9" ht="15.5" x14ac:dyDescent="0.35">
      <c r="C353" t="s">
        <v>314</v>
      </c>
      <c r="D353" s="5">
        <v>140631000000000</v>
      </c>
    </row>
    <row r="354" spans="3:9" ht="15.5" x14ac:dyDescent="0.35">
      <c r="C354" t="s">
        <v>315</v>
      </c>
      <c r="D354" s="5">
        <v>99726000000000</v>
      </c>
    </row>
    <row r="355" spans="3:9" ht="15.5" x14ac:dyDescent="0.35">
      <c r="C355" t="s">
        <v>233</v>
      </c>
      <c r="D355" s="5">
        <v>2859000000000</v>
      </c>
    </row>
    <row r="356" spans="3:9" ht="15.5" x14ac:dyDescent="0.35">
      <c r="C356" t="s">
        <v>232</v>
      </c>
      <c r="I356" s="5">
        <v>37336000000000</v>
      </c>
    </row>
    <row r="357" spans="3:9" ht="15.5" x14ac:dyDescent="0.35">
      <c r="C357" t="s">
        <v>231</v>
      </c>
      <c r="D357" s="5">
        <v>54804000000000</v>
      </c>
    </row>
    <row r="358" spans="3:9" ht="15.5" x14ac:dyDescent="0.35">
      <c r="C358" t="s">
        <v>230</v>
      </c>
      <c r="D358" s="5">
        <v>6504000000000</v>
      </c>
    </row>
    <row r="359" spans="3:9" ht="15.5" x14ac:dyDescent="0.35">
      <c r="C359" t="s">
        <v>23</v>
      </c>
      <c r="D359" s="5">
        <v>61308000000000</v>
      </c>
    </row>
    <row r="360" spans="3:9" ht="15.5" x14ac:dyDescent="0.35">
      <c r="C360" t="s">
        <v>20</v>
      </c>
      <c r="D360" s="5">
        <v>52232000000000</v>
      </c>
    </row>
    <row r="361" spans="3:9" ht="15.5" x14ac:dyDescent="0.35">
      <c r="C361" t="s">
        <v>316</v>
      </c>
      <c r="I361" s="5">
        <v>40905000000000</v>
      </c>
    </row>
    <row r="362" spans="3:9" ht="15.5" x14ac:dyDescent="0.35">
      <c r="C362" t="s">
        <v>317</v>
      </c>
      <c r="I362" s="5">
        <v>16306000000000</v>
      </c>
    </row>
    <row r="363" spans="3:9" ht="15.5" x14ac:dyDescent="0.35">
      <c r="C363" t="s">
        <v>318</v>
      </c>
      <c r="I363" s="5">
        <v>-12811000000000</v>
      </c>
    </row>
    <row r="364" spans="3:9" ht="15.5" x14ac:dyDescent="0.35">
      <c r="C364" t="s">
        <v>319</v>
      </c>
      <c r="I364" s="5">
        <v>-8194000000000</v>
      </c>
    </row>
    <row r="365" spans="3:9" ht="15.5" x14ac:dyDescent="0.35">
      <c r="C365" t="s">
        <v>320</v>
      </c>
      <c r="I365" s="5">
        <v>-8729000000000</v>
      </c>
    </row>
    <row r="366" spans="3:9" ht="15.5" x14ac:dyDescent="0.35">
      <c r="C366" t="s">
        <v>321</v>
      </c>
      <c r="I366" s="5">
        <v>7577000000000</v>
      </c>
    </row>
  </sheetData>
  <pageMargins left="0.7" right="0.7" top="0.75" bottom="0.75" header="0.3" footer="0.3"/>
  <ignoredErrors>
    <ignoredError sqref="A1:Z367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Z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2916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2917</v>
      </c>
      <c r="D2" s="2" vm="796">
        <f ca="1">IFERROR(_xlfn.STOCKHISTORY("XIDX:" &amp; $C$1, D3, , 0, 0, 1), "Libur")</f>
        <v>2210</v>
      </c>
      <c r="H2" s="2" vm="796">
        <f ca="1">IFERROR(INDEX(D2:G2,COUNT(D2:G2)),"")</f>
        <v>2210</v>
      </c>
      <c r="I2" s="2" vm="275">
        <f t="shared" ref="I2:Z2" ca="1" si="0">IFERROR(_xlfn.STOCKHISTORY("XIDX:" &amp; $C$1, I1, , 0, 0, 1), "Libur")</f>
        <v>1640</v>
      </c>
      <c r="J2" s="2" vm="797">
        <f t="shared" ca="1" si="0"/>
        <v>2065</v>
      </c>
      <c r="K2" s="2" vm="798">
        <f t="shared" ca="1" si="0"/>
        <v>2550</v>
      </c>
      <c r="L2" s="2" vm="799">
        <f t="shared" ca="1" si="0"/>
        <v>2637.5</v>
      </c>
      <c r="M2" s="2" vm="800">
        <f t="shared" ca="1" si="0"/>
        <v>2762.172</v>
      </c>
      <c r="N2" s="2" vm="801">
        <f t="shared" ca="1" si="0"/>
        <v>2346.6239999999998</v>
      </c>
      <c r="O2" s="2" vm="802">
        <f t="shared" ca="1" si="0"/>
        <v>2069.5920000000001</v>
      </c>
      <c r="P2" s="2" vm="803">
        <f t="shared" ca="1" si="0"/>
        <v>1597.008</v>
      </c>
      <c r="Q2" s="2" vm="804">
        <f t="shared" ca="1" si="0"/>
        <v>1088.5727999999999</v>
      </c>
      <c r="R2" s="2" t="str">
        <f t="shared" ca="1" si="0"/>
        <v>Libur</v>
      </c>
      <c r="S2" s="2" vm="805">
        <f t="shared" ca="1" si="0"/>
        <v>1067.3879999999999</v>
      </c>
      <c r="T2" s="2" vm="806">
        <f t="shared" ca="1" si="0"/>
        <v>651.84</v>
      </c>
      <c r="U2" s="2" vm="807">
        <f t="shared" ca="1" si="0"/>
        <v>668.13599999999997</v>
      </c>
      <c r="V2" s="2" t="str">
        <f t="shared" ca="1" si="0"/>
        <v>Libur</v>
      </c>
      <c r="W2" s="2" t="str">
        <f t="shared" ca="1" si="0"/>
        <v>Libur</v>
      </c>
      <c r="X2" s="2" vm="808">
        <f t="shared" ca="1" si="0"/>
        <v>863.18910000000005</v>
      </c>
      <c r="Y2" s="2" vm="809">
        <f t="shared" ca="1" si="0"/>
        <v>625.30229999999995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2330500000000</v>
      </c>
      <c r="H4" s="2">
        <f>IFERROR(SUM(D4:G4)*(4/MAX(1,COUNT(D4:G4))),"")</f>
        <v>9322000000000</v>
      </c>
      <c r="I4" s="2">
        <f t="shared" ref="I4:Z4" si="1">IFERROR(INDEX(I51:I500,MATCH($C$4,$C$51:$C$500,0)),"")</f>
        <v>10197196000000</v>
      </c>
      <c r="J4" s="2">
        <f t="shared" si="1"/>
        <v>10289306000000</v>
      </c>
      <c r="K4" s="2">
        <f t="shared" si="1"/>
        <v>10217532000000</v>
      </c>
      <c r="L4" s="2">
        <f t="shared" si="1"/>
        <v>9069057000000</v>
      </c>
      <c r="M4" s="2">
        <f t="shared" si="1"/>
        <v>8110291000000</v>
      </c>
      <c r="N4" s="2">
        <f t="shared" si="1"/>
        <v>8046281000000</v>
      </c>
      <c r="O4" s="2">
        <f t="shared" si="1"/>
        <v>7454236000000</v>
      </c>
      <c r="P4" s="2">
        <f t="shared" si="1"/>
        <v>6772448000000</v>
      </c>
      <c r="Q4" s="2">
        <f t="shared" si="1"/>
        <v>6393586000000</v>
      </c>
      <c r="R4" s="2">
        <f t="shared" si="1"/>
        <v>6151919000000</v>
      </c>
      <c r="S4" s="2">
        <f t="shared" si="1"/>
        <v>6458281000000</v>
      </c>
      <c r="T4" s="2">
        <f t="shared" si="1"/>
        <v>5978672000000</v>
      </c>
      <c r="U4" s="2">
        <f t="shared" si="1"/>
        <v>4865437000000</v>
      </c>
      <c r="V4" s="2">
        <f t="shared" si="1"/>
        <v>5581049000000</v>
      </c>
      <c r="W4" s="2">
        <f t="shared" si="1"/>
        <v>5191379000000</v>
      </c>
      <c r="X4" s="2">
        <f t="shared" si="1"/>
        <v>4090908000000</v>
      </c>
      <c r="Y4" s="2">
        <f t="shared" si="1"/>
        <v>3737455000000</v>
      </c>
      <c r="Z4" s="2">
        <f t="shared" si="1"/>
        <v>3699937000000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-732415000000</v>
      </c>
      <c r="H5" s="2">
        <f>IFERROR(SUM(D5:G5)*(4/MAX(1,COUNT(D5:G5))),"")</f>
        <v>-2929660000000</v>
      </c>
      <c r="I5" s="2">
        <f t="shared" ref="I5:Z5" si="2">IFERROR(INDEX(I51:I500,MATCH($C$5,$C$51:$C$500,0)),"")</f>
        <v>4946557000000</v>
      </c>
      <c r="J5" s="2">
        <f t="shared" si="2"/>
        <v>1884178000000</v>
      </c>
      <c r="K5" s="2">
        <f t="shared" si="2"/>
        <v>3958581000000</v>
      </c>
      <c r="L5" s="2">
        <f t="shared" si="2"/>
        <v>4289216000000</v>
      </c>
      <c r="M5" s="2">
        <f t="shared" si="2"/>
        <v>3036314000000</v>
      </c>
      <c r="N5" s="2">
        <f t="shared" si="2"/>
        <v>3921602000000</v>
      </c>
      <c r="O5" s="2">
        <f t="shared" si="2"/>
        <v>2558415000000</v>
      </c>
      <c r="P5" s="2">
        <f t="shared" si="2"/>
        <v>1368057000000</v>
      </c>
      <c r="Q5" s="2">
        <f t="shared" si="2"/>
        <v>1377885000000</v>
      </c>
      <c r="R5" s="2">
        <f t="shared" si="2"/>
        <v>1274836000000</v>
      </c>
      <c r="S5" s="2">
        <f t="shared" si="2"/>
        <v>4647668000000</v>
      </c>
      <c r="T5" s="2">
        <f t="shared" si="2"/>
        <v>838170000000</v>
      </c>
      <c r="U5" s="2">
        <f t="shared" si="2"/>
        <v>548416000000</v>
      </c>
      <c r="V5" s="2">
        <f t="shared" si="2"/>
        <v>1386433000000</v>
      </c>
      <c r="W5" s="2">
        <f t="shared" si="2"/>
        <v>1010257000000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24343943000000</v>
      </c>
      <c r="H6" s="2">
        <f>IFERROR(INDEX(D6:G6,COUNT(D6:G6)),"")</f>
        <v>24343943000000</v>
      </c>
      <c r="I6" s="2">
        <f t="shared" ref="I6:Z6" si="3">IFERROR(INDEX(I51:I500,MATCH($C$6,$C$51:$C$500,0)),"")</f>
        <v>25076358000000</v>
      </c>
      <c r="J6" s="2">
        <f t="shared" si="3"/>
        <v>21182201000000</v>
      </c>
      <c r="K6" s="2">
        <f t="shared" si="3"/>
        <v>21755443000000</v>
      </c>
      <c r="L6" s="2">
        <f t="shared" si="3"/>
        <v>20633680000000</v>
      </c>
      <c r="M6" s="2">
        <f t="shared" si="3"/>
        <v>19144464000000</v>
      </c>
      <c r="N6" s="2">
        <f t="shared" si="3"/>
        <v>18208150000000</v>
      </c>
      <c r="O6" s="2">
        <f t="shared" si="3"/>
        <v>15541438000000</v>
      </c>
      <c r="P6" s="2">
        <f t="shared" si="3"/>
        <v>13782673000000</v>
      </c>
      <c r="Q6" s="2">
        <f t="shared" si="3"/>
        <v>13064616000000</v>
      </c>
      <c r="R6" s="2">
        <f t="shared" si="3"/>
        <v>12265681000000</v>
      </c>
      <c r="S6" s="2">
        <f t="shared" si="3"/>
        <v>11517195000000</v>
      </c>
      <c r="T6" s="2">
        <f t="shared" si="3"/>
        <v>6956675000000</v>
      </c>
      <c r="U6" s="2">
        <f t="shared" si="3"/>
        <v>6118505000000</v>
      </c>
      <c r="V6" s="2">
        <f t="shared" si="3"/>
        <v>6262821000000</v>
      </c>
      <c r="W6" s="2">
        <f t="shared" si="3"/>
        <v>4876388000000</v>
      </c>
      <c r="X6" s="2">
        <f t="shared" si="3"/>
        <v>4366219000000</v>
      </c>
      <c r="Y6" s="2">
        <f t="shared" si="3"/>
        <v>3403242000000</v>
      </c>
      <c r="Z6" s="2">
        <f t="shared" si="3"/>
        <v>2870365000000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11.74</v>
      </c>
      <c r="H7" s="3">
        <f>IFERROR(INDEX(D7:G7,COUNT(D7:G7)),"")</f>
        <v>11.74</v>
      </c>
      <c r="I7" s="3">
        <f t="shared" ref="I7:Z7" si="4">IFERROR(INDEX(I51:I500,MATCH($C$7,$C$51:$C$500,0))/1000000000,"")</f>
        <v>11.74</v>
      </c>
      <c r="J7" s="3">
        <f t="shared" si="4"/>
        <v>11.74</v>
      </c>
      <c r="K7" s="3">
        <f t="shared" si="4"/>
        <v>11.74</v>
      </c>
      <c r="L7" s="3">
        <f t="shared" si="4"/>
        <v>11.74</v>
      </c>
      <c r="M7" s="3">
        <f t="shared" si="4"/>
        <v>6.96</v>
      </c>
      <c r="N7" s="3">
        <f t="shared" si="4"/>
        <v>6.96</v>
      </c>
      <c r="O7" s="3">
        <f t="shared" si="4"/>
        <v>6.96</v>
      </c>
      <c r="P7" s="3">
        <f t="shared" si="4"/>
        <v>6.96</v>
      </c>
      <c r="Q7" s="3">
        <f t="shared" si="4"/>
        <v>6.96</v>
      </c>
      <c r="R7" s="3">
        <f t="shared" si="4"/>
        <v>6.96</v>
      </c>
      <c r="S7" s="3">
        <f t="shared" si="4"/>
        <v>6.96</v>
      </c>
      <c r="T7" s="3">
        <f t="shared" si="4"/>
        <v>6.96</v>
      </c>
      <c r="U7" s="3">
        <f t="shared" si="4"/>
        <v>6.96</v>
      </c>
      <c r="V7" s="3">
        <f t="shared" si="4"/>
        <v>3.65</v>
      </c>
      <c r="W7" s="3">
        <f t="shared" si="4"/>
        <v>3.65</v>
      </c>
      <c r="X7" s="3">
        <f t="shared" si="4"/>
        <v>3.18</v>
      </c>
      <c r="Y7" s="3">
        <f t="shared" si="4"/>
        <v>3.18</v>
      </c>
      <c r="Z7" s="3">
        <f t="shared" si="4"/>
        <v>1.63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-1768000000000</v>
      </c>
      <c r="H8" s="2">
        <f>IFERROR(INDEX(D8:G8,COUNT(D8:G8)),"")</f>
        <v>-1768000000000</v>
      </c>
      <c r="I8" s="2">
        <f t="shared" ref="I8:Z8" si="5">IFERROR(INDEX(I51:I500,MATCH($C$8,$C$51:$C$500,0)),"")</f>
        <v>867000000000</v>
      </c>
      <c r="J8" s="2">
        <f t="shared" si="5"/>
        <v>15274000000000</v>
      </c>
      <c r="K8" s="2">
        <f t="shared" si="5"/>
        <v>-10486000000000</v>
      </c>
      <c r="L8" s="2">
        <f t="shared" si="5"/>
        <v>16277000000000</v>
      </c>
      <c r="M8" s="2">
        <f t="shared" si="5"/>
        <v>10882000000000</v>
      </c>
      <c r="N8" s="2">
        <f t="shared" si="5"/>
        <v>-637000000000</v>
      </c>
      <c r="O8" s="2">
        <f t="shared" si="5"/>
        <v>3556000000000</v>
      </c>
      <c r="P8" s="2">
        <f t="shared" si="5"/>
        <v>-3337000000000</v>
      </c>
      <c r="Q8" s="2">
        <f t="shared" si="5"/>
        <v>5293000000000</v>
      </c>
      <c r="R8" s="2">
        <f t="shared" si="5"/>
        <v>2715000000000</v>
      </c>
      <c r="S8" s="2">
        <f t="shared" si="5"/>
        <v>-4865000000000</v>
      </c>
      <c r="T8" s="2">
        <f t="shared" si="5"/>
        <v>-2468000000000</v>
      </c>
      <c r="U8" s="2">
        <f t="shared" si="5"/>
        <v>10633000000000</v>
      </c>
      <c r="V8" s="2">
        <f t="shared" si="5"/>
        <v>-979000000000</v>
      </c>
      <c r="W8" s="2">
        <f t="shared" si="5"/>
        <v>6157000000000</v>
      </c>
      <c r="X8" s="2">
        <f t="shared" si="5"/>
        <v>1348000000000</v>
      </c>
      <c r="Y8" s="2">
        <f t="shared" si="5"/>
        <v>-5299000000000</v>
      </c>
      <c r="Z8" s="2">
        <f t="shared" si="5"/>
        <v>-6127000000000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-150.56</v>
      </c>
      <c r="H9" s="3">
        <f>IFERROR(INDEX(D9:G9,COUNT(D9:G9)),"")</f>
        <v>-150.56</v>
      </c>
      <c r="I9" s="3">
        <f t="shared" ref="I9:Z9" si="6">IFERROR(INDEX(I51:I500,MATCH($C$9,$C$51:$C$500,0)),"")</f>
        <v>73.84</v>
      </c>
      <c r="J9" s="3">
        <f t="shared" si="6"/>
        <v>1300.9100000000001</v>
      </c>
      <c r="K9" s="3">
        <f t="shared" si="6"/>
        <v>-893.09</v>
      </c>
      <c r="L9" s="3">
        <f t="shared" si="6"/>
        <v>1386.39</v>
      </c>
      <c r="M9" s="3">
        <f t="shared" si="6"/>
        <v>1562.7</v>
      </c>
      <c r="N9" s="3">
        <f t="shared" si="6"/>
        <v>-91.42</v>
      </c>
      <c r="O9" s="3">
        <f t="shared" si="6"/>
        <v>510.61</v>
      </c>
      <c r="P9" s="3">
        <f t="shared" si="6"/>
        <v>-479.24</v>
      </c>
      <c r="Q9" s="3">
        <f t="shared" si="6"/>
        <v>760.02</v>
      </c>
      <c r="R9" s="3">
        <f t="shared" si="6"/>
        <v>389.83</v>
      </c>
      <c r="S9" s="3">
        <f t="shared" si="6"/>
        <v>-698.68</v>
      </c>
      <c r="T9" s="3">
        <f t="shared" si="6"/>
        <v>-354.35</v>
      </c>
      <c r="U9" s="3">
        <f t="shared" si="6"/>
        <v>1526.96</v>
      </c>
      <c r="V9" s="3">
        <f t="shared" si="6"/>
        <v>-268.49</v>
      </c>
      <c r="W9" s="3">
        <f t="shared" si="6"/>
        <v>1688.67</v>
      </c>
      <c r="X9" s="3">
        <f t="shared" si="6"/>
        <v>423.74</v>
      </c>
      <c r="Y9" s="3">
        <f t="shared" si="6"/>
        <v>-1665.63</v>
      </c>
      <c r="Z9" s="3">
        <f t="shared" si="6"/>
        <v>-3769.68</v>
      </c>
    </row>
    <row r="10" spans="1:26" ht="15.5" x14ac:dyDescent="0.35">
      <c r="C10" t="s">
        <v>17</v>
      </c>
      <c r="D10" s="3">
        <f ca="1">IFERROR(IF(D9=0,"",D2/D9),"")</f>
        <v>-14.678533475026567</v>
      </c>
      <c r="I10" s="3">
        <f t="shared" ref="I10:Z10" ca="1" si="7">IFERROR(IF(I9=0,"",I2/I9),"")</f>
        <v>22.210184182015166</v>
      </c>
      <c r="J10" s="3">
        <f t="shared" ca="1" si="7"/>
        <v>1.587350393186308</v>
      </c>
      <c r="K10" s="3">
        <f t="shared" ca="1" si="7"/>
        <v>-2.8552553494048749</v>
      </c>
      <c r="L10" s="3">
        <f t="shared" ca="1" si="7"/>
        <v>1.9024228391722386</v>
      </c>
      <c r="M10" s="3">
        <f t="shared" ca="1" si="7"/>
        <v>1.7675638318295257</v>
      </c>
      <c r="N10" s="3">
        <f t="shared" ca="1" si="7"/>
        <v>-25.668606431852982</v>
      </c>
      <c r="O10" s="3">
        <f t="shared" ca="1" si="7"/>
        <v>4.0531756134819137</v>
      </c>
      <c r="P10" s="3">
        <f t="shared" ca="1" si="7"/>
        <v>-3.3323762624154911</v>
      </c>
      <c r="Q10" s="3">
        <f t="shared" ca="1" si="7"/>
        <v>1.4322949396068523</v>
      </c>
      <c r="R10" s="3" t="str">
        <f t="shared" ca="1" si="7"/>
        <v/>
      </c>
      <c r="S10" s="3">
        <f t="shared" ca="1" si="7"/>
        <v>-1.5277208450220416</v>
      </c>
      <c r="T10" s="3">
        <f t="shared" ca="1" si="7"/>
        <v>-1.8395371807534924</v>
      </c>
      <c r="U10" s="3">
        <f t="shared" ca="1" si="7"/>
        <v>0.43755959553622881</v>
      </c>
      <c r="V10" s="3" t="str">
        <f t="shared" ca="1" si="7"/>
        <v/>
      </c>
      <c r="W10" s="3" t="str">
        <f t="shared" ca="1" si="7"/>
        <v/>
      </c>
      <c r="X10" s="3">
        <f t="shared" ca="1" si="7"/>
        <v>2.0370724972860716</v>
      </c>
      <c r="Y10" s="3">
        <f t="shared" ca="1" si="7"/>
        <v>-0.37541488806037349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1129334000000</v>
      </c>
      <c r="H11" s="2">
        <f>IFERROR(INDEX(D11:G11,COUNT(D11:G11)),"")</f>
        <v>1129334000000</v>
      </c>
      <c r="I11" s="2">
        <f t="shared" ref="I11:Z11" si="8">IFERROR(INDEX(I51:I500,MATCH($C$11,$C$51:$C$500,0)),"")</f>
        <v>872657000000</v>
      </c>
      <c r="J11" s="2">
        <f t="shared" si="8"/>
        <v>873509000000</v>
      </c>
      <c r="K11" s="2">
        <f t="shared" si="8"/>
        <v>855222000000</v>
      </c>
      <c r="L11" s="2">
        <f t="shared" si="8"/>
        <v>901616000000</v>
      </c>
      <c r="M11" s="2">
        <f t="shared" si="8"/>
        <v>900919000000</v>
      </c>
      <c r="N11" s="2">
        <f t="shared" si="8"/>
        <v>969421000000</v>
      </c>
      <c r="O11" s="2">
        <f t="shared" si="8"/>
        <v>1123163000000</v>
      </c>
      <c r="P11" s="2">
        <f t="shared" si="8"/>
        <v>998453000000</v>
      </c>
      <c r="Q11" s="2">
        <f t="shared" si="8"/>
        <v>1037227000000</v>
      </c>
      <c r="R11" s="2">
        <f t="shared" si="8"/>
        <v>1001235000000</v>
      </c>
      <c r="S11" s="2">
        <f t="shared" si="8"/>
        <v>1093626000000</v>
      </c>
      <c r="T11" s="2">
        <f t="shared" si="8"/>
        <v>1274528000000</v>
      </c>
      <c r="U11" s="2">
        <f t="shared" si="8"/>
        <v>1430545000000</v>
      </c>
      <c r="V11" s="2">
        <f t="shared" si="8"/>
        <v>1355207000000</v>
      </c>
      <c r="W11" s="2">
        <f t="shared" si="8"/>
        <v>1159680000000</v>
      </c>
      <c r="X11" s="2">
        <f t="shared" si="8"/>
        <v>926495000000</v>
      </c>
      <c r="Y11" s="2">
        <f t="shared" si="8"/>
        <v>837233000000</v>
      </c>
      <c r="Z11" s="2">
        <f t="shared" si="8"/>
        <v>803271000000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-157518000000</v>
      </c>
      <c r="H15" s="2">
        <f>IFERROR(SUM(D15:G15)*(4/MAX(1,COUNT(D15:G15))),"")</f>
        <v>-630072000000</v>
      </c>
      <c r="I15" s="2">
        <f t="shared" ref="I15:Z15" si="12">IFERROR(INDEX(I51:I500,MATCH($C$15,$C$51:$C$500,0)),"")</f>
        <v>-796107000000</v>
      </c>
      <c r="J15" s="2">
        <f t="shared" si="12"/>
        <v>-625852000000</v>
      </c>
      <c r="K15" s="2">
        <f t="shared" si="12"/>
        <v>-832059000000</v>
      </c>
      <c r="L15" s="2">
        <f t="shared" si="12"/>
        <v>-975392000000</v>
      </c>
      <c r="M15" s="2">
        <f t="shared" si="12"/>
        <v>-944565000000</v>
      </c>
      <c r="N15" s="2">
        <f t="shared" si="12"/>
        <v>-706742000000</v>
      </c>
      <c r="O15" s="2">
        <f t="shared" si="12"/>
        <v>-505678000000</v>
      </c>
      <c r="P15" s="2">
        <f t="shared" si="12"/>
        <v>-402674000000</v>
      </c>
      <c r="Q15" s="2">
        <f t="shared" si="12"/>
        <v>-349116000000</v>
      </c>
      <c r="R15" s="2">
        <f t="shared" si="12"/>
        <v>-387423000000</v>
      </c>
      <c r="S15" s="2">
        <f t="shared" si="12"/>
        <v>-185998000000</v>
      </c>
      <c r="T15" s="2">
        <f t="shared" si="12"/>
        <v>-98743000000</v>
      </c>
      <c r="U15" s="2">
        <f t="shared" si="12"/>
        <v>-107770000000</v>
      </c>
      <c r="V15" s="2">
        <f t="shared" si="12"/>
        <v>-188602000000</v>
      </c>
      <c r="W15" s="2">
        <f t="shared" si="12"/>
        <v>-117964000000</v>
      </c>
      <c r="X15" s="2">
        <f t="shared" si="12"/>
        <v>-89315000000</v>
      </c>
      <c r="Y15" s="2">
        <f t="shared" si="12"/>
        <v>-103289000000</v>
      </c>
      <c r="Z15" s="2">
        <f t="shared" si="12"/>
        <v>-173160000000</v>
      </c>
    </row>
    <row r="16" spans="1:26" ht="15.5" x14ac:dyDescent="0.35">
      <c r="C16" t="s">
        <v>28</v>
      </c>
      <c r="D16" s="2">
        <f>IFERROR(INDEX(D51:D500,MATCH($C$16,$C$51:$C$500,0)),"")</f>
        <v>808498000000</v>
      </c>
      <c r="H16" s="2">
        <f>IFERROR(SUM(D16:G16)*(4/MAX(1,COUNT(D16:G16))),"")</f>
        <v>3233992000000</v>
      </c>
      <c r="I16" s="2">
        <f t="shared" ref="I16:Z16" si="13">IFERROR(INDEX(I51:I500,MATCH($C$16,$C$51:$C$500,0)),"")</f>
        <v>4160842000000</v>
      </c>
      <c r="J16" s="2">
        <f t="shared" si="13"/>
        <v>3256906000000</v>
      </c>
      <c r="K16" s="2">
        <f t="shared" si="13"/>
        <v>4342729000000</v>
      </c>
      <c r="L16" s="2">
        <f t="shared" si="13"/>
        <v>5028070000000</v>
      </c>
      <c r="M16" s="2">
        <f t="shared" si="13"/>
        <v>4952616000000</v>
      </c>
      <c r="N16" s="2">
        <f t="shared" si="13"/>
        <v>3715053000000</v>
      </c>
      <c r="O16" s="2">
        <f t="shared" si="13"/>
        <v>2508411000000</v>
      </c>
      <c r="P16" s="2">
        <f t="shared" si="13"/>
        <v>2002021000000</v>
      </c>
      <c r="Q16" s="2">
        <f t="shared" si="13"/>
        <v>1649159000000</v>
      </c>
      <c r="R16" s="2">
        <f t="shared" si="13"/>
        <v>1545423000000</v>
      </c>
      <c r="S16" s="2">
        <f t="shared" si="13"/>
        <v>1238769000000</v>
      </c>
      <c r="T16" s="2">
        <f t="shared" si="13"/>
        <v>697981000000</v>
      </c>
      <c r="U16" s="2">
        <f t="shared" si="13"/>
        <v>632550000000</v>
      </c>
      <c r="V16" s="2">
        <f t="shared" si="13"/>
        <v>1566014000000</v>
      </c>
      <c r="W16" s="2">
        <f t="shared" si="13"/>
        <v>1191316000000</v>
      </c>
      <c r="X16" s="2">
        <f t="shared" si="13"/>
        <v>1041115000000</v>
      </c>
      <c r="Y16" s="2">
        <f t="shared" si="13"/>
        <v>640749000000</v>
      </c>
      <c r="Z16" s="2">
        <f t="shared" si="13"/>
        <v>674841000000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25945400000000</v>
      </c>
      <c r="H20" s="2">
        <f t="shared" ref="H20:Z20" ca="1" si="14">IFERROR(H21*H2,"")</f>
        <v>25945400000000</v>
      </c>
      <c r="I20" s="2">
        <f t="shared" ca="1" si="14"/>
        <v>19253600000000</v>
      </c>
      <c r="J20" s="2">
        <f t="shared" ca="1" si="14"/>
        <v>24243100000000</v>
      </c>
      <c r="K20" s="2">
        <f t="shared" ca="1" si="14"/>
        <v>29937000000000</v>
      </c>
      <c r="L20" s="2">
        <f t="shared" ca="1" si="14"/>
        <v>30964250000000</v>
      </c>
      <c r="M20" s="2">
        <f t="shared" ca="1" si="14"/>
        <v>19224717120000</v>
      </c>
      <c r="N20" s="2">
        <f t="shared" ca="1" si="14"/>
        <v>16332503039999.998</v>
      </c>
      <c r="O20" s="2">
        <f t="shared" ca="1" si="14"/>
        <v>14404360320000</v>
      </c>
      <c r="P20" s="2">
        <f t="shared" ca="1" si="14"/>
        <v>11115175680000</v>
      </c>
      <c r="Q20" s="2">
        <f t="shared" ca="1" si="14"/>
        <v>7576466687999.999</v>
      </c>
      <c r="R20" s="2" t="str">
        <f t="shared" ca="1" si="14"/>
        <v/>
      </c>
      <c r="S20" s="2">
        <f t="shared" ca="1" si="14"/>
        <v>7429020479999.999</v>
      </c>
      <c r="T20" s="2">
        <f t="shared" ca="1" si="14"/>
        <v>4536806400000</v>
      </c>
      <c r="U20" s="2">
        <f t="shared" ca="1" si="14"/>
        <v>4650226560000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2744941338000</v>
      </c>
      <c r="Y20" s="2">
        <f t="shared" ca="1" si="14"/>
        <v>1988461313999.9998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11740000000</v>
      </c>
      <c r="H21" s="2">
        <f>IFERROR(INDEX(D21:G21,COUNT(D21:G21)),"")</f>
        <v>11740000000</v>
      </c>
      <c r="I21" s="2">
        <f t="shared" ref="I21:Z21" si="15">IFERROR(INDEX(I51:I500,MATCH($C$7,$C$51:$C$500,0)),"")</f>
        <v>11740000000</v>
      </c>
      <c r="J21" s="2">
        <f t="shared" si="15"/>
        <v>11740000000</v>
      </c>
      <c r="K21" s="2">
        <f t="shared" si="15"/>
        <v>11740000000</v>
      </c>
      <c r="L21" s="2">
        <f t="shared" si="15"/>
        <v>11740000000</v>
      </c>
      <c r="M21" s="2">
        <f t="shared" si="15"/>
        <v>6960000000</v>
      </c>
      <c r="N21" s="2">
        <f t="shared" si="15"/>
        <v>6960000000</v>
      </c>
      <c r="O21" s="2">
        <f t="shared" si="15"/>
        <v>6960000000</v>
      </c>
      <c r="P21" s="2">
        <f t="shared" si="15"/>
        <v>6960000000</v>
      </c>
      <c r="Q21" s="2">
        <f t="shared" si="15"/>
        <v>6960000000</v>
      </c>
      <c r="R21" s="2">
        <f t="shared" si="15"/>
        <v>6960000000</v>
      </c>
      <c r="S21" s="2">
        <f t="shared" si="15"/>
        <v>6960000000</v>
      </c>
      <c r="T21" s="2">
        <f t="shared" si="15"/>
        <v>6960000000</v>
      </c>
      <c r="U21" s="2">
        <f t="shared" si="15"/>
        <v>6960000000</v>
      </c>
      <c r="V21" s="2">
        <f t="shared" si="15"/>
        <v>3650000000</v>
      </c>
      <c r="W21" s="2">
        <f t="shared" si="15"/>
        <v>3650000000</v>
      </c>
      <c r="X21" s="2">
        <f t="shared" si="15"/>
        <v>3180000000</v>
      </c>
      <c r="Y21" s="2">
        <f t="shared" si="15"/>
        <v>3180000000</v>
      </c>
      <c r="Z21" s="2">
        <f t="shared" si="15"/>
        <v>1630000000</v>
      </c>
    </row>
    <row r="23" spans="1:26" ht="15.5" x14ac:dyDescent="0.35">
      <c r="B23" t="s">
        <v>53</v>
      </c>
      <c r="C23" t="s">
        <v>54</v>
      </c>
      <c r="D23" s="3">
        <f>IFERROR(D5/D6*100,"")</f>
        <v>-3.0086128611129266</v>
      </c>
      <c r="H23" s="3">
        <f t="shared" ref="H23:Z23" si="16">IFERROR(H5/H6*100,"")</f>
        <v>-12.034451444451706</v>
      </c>
      <c r="I23" s="3">
        <f t="shared" si="16"/>
        <v>19.725978549197613</v>
      </c>
      <c r="J23" s="3">
        <f t="shared" si="16"/>
        <v>8.8951001834039811</v>
      </c>
      <c r="K23" s="3">
        <f t="shared" si="16"/>
        <v>18.195818857837093</v>
      </c>
      <c r="L23" s="3">
        <f t="shared" si="16"/>
        <v>20.787450420865301</v>
      </c>
      <c r="M23" s="3">
        <f t="shared" si="16"/>
        <v>15.860010497029323</v>
      </c>
      <c r="N23" s="3">
        <f t="shared" si="16"/>
        <v>21.537619143076039</v>
      </c>
      <c r="O23" s="3">
        <f t="shared" si="16"/>
        <v>16.461893680623376</v>
      </c>
      <c r="P23" s="3">
        <f t="shared" si="16"/>
        <v>9.9259193046225498</v>
      </c>
      <c r="Q23" s="3">
        <f t="shared" si="16"/>
        <v>10.54669345046192</v>
      </c>
      <c r="R23" s="3">
        <f t="shared" si="16"/>
        <v>10.393519935827452</v>
      </c>
      <c r="S23" s="3">
        <f t="shared" si="16"/>
        <v>40.354166096866464</v>
      </c>
      <c r="T23" s="3">
        <f t="shared" si="16"/>
        <v>12.048428308063839</v>
      </c>
      <c r="U23" s="3">
        <f t="shared" si="16"/>
        <v>8.9632353001264189</v>
      </c>
      <c r="V23" s="3">
        <f t="shared" si="16"/>
        <v>22.137515985208584</v>
      </c>
      <c r="W23" s="3">
        <f t="shared" si="16"/>
        <v>20.717321919420687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-1.7419428246261415E-2</v>
      </c>
      <c r="J24" s="4">
        <f t="shared" si="17"/>
        <v>-0.11583318590778269</v>
      </c>
      <c r="K24" s="4">
        <f t="shared" si="17"/>
        <v>0.1288602297212349</v>
      </c>
      <c r="L24" s="4">
        <f t="shared" si="17"/>
        <v>0.14534673115962304</v>
      </c>
      <c r="M24" s="4">
        <f t="shared" si="17"/>
        <v>8.8198601415079958E-2</v>
      </c>
      <c r="N24" s="4">
        <f t="shared" si="17"/>
        <v>-0.11801365145046194</v>
      </c>
      <c r="O24" s="4">
        <f t="shared" si="17"/>
        <v>6.4412286415889808E-2</v>
      </c>
      <c r="P24" s="4">
        <f t="shared" si="17"/>
        <v>2.0613217831372266E-2</v>
      </c>
      <c r="Q24" s="4">
        <f t="shared" si="17"/>
        <v>-0.13782090776397193</v>
      </c>
      <c r="R24" s="4">
        <f t="shared" si="17"/>
        <v>-0.12886430828106166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27.72</v>
      </c>
      <c r="H25" s="3">
        <f>IFERROR(INDEX(D25:G25,COUNT(D25:G25)),"")</f>
        <v>27.72</v>
      </c>
      <c r="I25" s="3">
        <f t="shared" ref="I25:Z25" si="18">IFERROR(INDEX(I51:I500,MATCH($C$25,$C$51:$C$500,0)),"")</f>
        <v>286.58</v>
      </c>
      <c r="J25" s="3">
        <f t="shared" si="18"/>
        <v>224.09</v>
      </c>
      <c r="K25" s="3">
        <f t="shared" si="18"/>
        <v>299.01</v>
      </c>
      <c r="L25" s="3">
        <f t="shared" si="18"/>
        <v>345.18</v>
      </c>
      <c r="M25" s="3">
        <f t="shared" si="18"/>
        <v>575.55999999999995</v>
      </c>
      <c r="N25" s="3">
        <f t="shared" si="18"/>
        <v>431.99</v>
      </c>
      <c r="O25" s="3">
        <f t="shared" si="18"/>
        <v>287.58999999999997</v>
      </c>
      <c r="P25" s="3">
        <f t="shared" si="18"/>
        <v>229.67</v>
      </c>
      <c r="Q25" s="3">
        <f t="shared" si="18"/>
        <v>186.69</v>
      </c>
      <c r="R25" s="3">
        <f t="shared" si="18"/>
        <v>166.29</v>
      </c>
      <c r="S25" s="3">
        <f t="shared" si="18"/>
        <v>151.18</v>
      </c>
      <c r="T25" s="3">
        <f t="shared" si="18"/>
        <v>86.05</v>
      </c>
      <c r="U25" s="3">
        <f t="shared" si="18"/>
        <v>75.36</v>
      </c>
      <c r="V25" s="3">
        <f t="shared" si="18"/>
        <v>377.79</v>
      </c>
      <c r="W25" s="3">
        <f t="shared" si="18"/>
        <v>294.39999999999998</v>
      </c>
      <c r="X25" s="3">
        <f t="shared" si="18"/>
        <v>299.19</v>
      </c>
      <c r="Y25" s="3">
        <f t="shared" si="18"/>
        <v>168.95</v>
      </c>
      <c r="Z25" s="3">
        <f t="shared" si="18"/>
        <v>308.64</v>
      </c>
    </row>
    <row r="26" spans="1:26" ht="15.5" x14ac:dyDescent="0.35">
      <c r="C26" t="s">
        <v>58</v>
      </c>
      <c r="D26" s="4">
        <f>IFERROR(_xlfn.RRI(5,I25,D25),"")</f>
        <v>-0.3732281693216577</v>
      </c>
      <c r="H26" s="4">
        <f t="shared" ref="H26:Z26" si="19">IFERROR(_xlfn.RRI(5,M25,H25),"")</f>
        <v>-0.45481923538250213</v>
      </c>
      <c r="I26" s="4">
        <f t="shared" si="19"/>
        <v>-7.8798923183182268E-2</v>
      </c>
      <c r="J26" s="4">
        <f t="shared" si="19"/>
        <v>-4.8673183236848661E-2</v>
      </c>
      <c r="K26" s="4">
        <f t="shared" si="19"/>
        <v>5.4183679934747042E-2</v>
      </c>
      <c r="L26" s="4">
        <f t="shared" si="19"/>
        <v>0.13079769286900222</v>
      </c>
      <c r="M26" s="4">
        <f t="shared" si="19"/>
        <v>0.28187268713370184</v>
      </c>
      <c r="N26" s="4">
        <f t="shared" si="19"/>
        <v>0.23366109945848157</v>
      </c>
      <c r="O26" s="4">
        <f t="shared" si="19"/>
        <v>0.27293017384087315</v>
      </c>
      <c r="P26" s="4">
        <f t="shared" si="19"/>
        <v>0.24966232291583279</v>
      </c>
      <c r="Q26" s="4">
        <f t="shared" si="19"/>
        <v>-0.13149140735403742</v>
      </c>
      <c r="R26" s="4">
        <f t="shared" si="19"/>
        <v>-0.10795725482542151</v>
      </c>
      <c r="S26" s="4">
        <f t="shared" si="19"/>
        <v>-0.12761246126292491</v>
      </c>
      <c r="T26" s="4">
        <f t="shared" si="19"/>
        <v>-0.12622717094406599</v>
      </c>
      <c r="U26" s="4">
        <f t="shared" si="19"/>
        <v>-0.2457110667484167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198.50936967632026</v>
      </c>
      <c r="H27" s="3">
        <f t="shared" ref="H27:Z27" si="20">IFERROR(H4/H21,"")</f>
        <v>794.03747870528105</v>
      </c>
      <c r="I27" s="3">
        <f t="shared" si="20"/>
        <v>868.58568994889265</v>
      </c>
      <c r="J27" s="3">
        <f t="shared" si="20"/>
        <v>876.43151618398633</v>
      </c>
      <c r="K27" s="3">
        <f t="shared" si="20"/>
        <v>870.31788756388414</v>
      </c>
      <c r="L27" s="3">
        <f t="shared" si="20"/>
        <v>772.4920783645656</v>
      </c>
      <c r="M27" s="3">
        <f t="shared" si="20"/>
        <v>1165.2716954022987</v>
      </c>
      <c r="N27" s="3">
        <f t="shared" si="20"/>
        <v>1156.074856321839</v>
      </c>
      <c r="O27" s="3">
        <f t="shared" si="20"/>
        <v>1071.0109195402299</v>
      </c>
      <c r="P27" s="3">
        <f t="shared" si="20"/>
        <v>973.05287356321844</v>
      </c>
      <c r="Q27" s="3">
        <f t="shared" si="20"/>
        <v>918.61867816091956</v>
      </c>
      <c r="R27" s="3">
        <f t="shared" si="20"/>
        <v>883.89640804597695</v>
      </c>
      <c r="S27" s="3">
        <f t="shared" si="20"/>
        <v>927.91393678160921</v>
      </c>
      <c r="T27" s="3">
        <f t="shared" si="20"/>
        <v>859.00459770114946</v>
      </c>
      <c r="U27" s="3">
        <f t="shared" si="20"/>
        <v>699.05704022988505</v>
      </c>
      <c r="V27" s="3">
        <f t="shared" si="20"/>
        <v>1529.0545205479452</v>
      </c>
      <c r="W27" s="3">
        <f t="shared" si="20"/>
        <v>1422.2956164383561</v>
      </c>
      <c r="X27" s="3">
        <f t="shared" si="20"/>
        <v>1286.4490566037737</v>
      </c>
      <c r="Y27" s="3">
        <f t="shared" si="20"/>
        <v>1175.3003144654087</v>
      </c>
      <c r="Z27" s="3">
        <f t="shared" si="20"/>
        <v>2269.9</v>
      </c>
    </row>
    <row r="28" spans="1:26" ht="15.5" x14ac:dyDescent="0.35">
      <c r="C28" t="s">
        <v>60</v>
      </c>
      <c r="D28" s="4">
        <f>IFERROR(_xlfn.RRI(5,I27,D27),"")</f>
        <v>-0.2556217618639629</v>
      </c>
      <c r="H28" s="4">
        <f t="shared" ref="H28:Z28" si="21">IFERROR(_xlfn.RRI(5,M27,H27),"")</f>
        <v>-7.3846950951227841E-2</v>
      </c>
      <c r="I28" s="4">
        <f t="shared" si="21"/>
        <v>-5.5579636205780769E-2</v>
      </c>
      <c r="J28" s="4">
        <f t="shared" si="21"/>
        <v>-3.9306576964178053E-2</v>
      </c>
      <c r="K28" s="4">
        <f t="shared" si="21"/>
        <v>-2.2068818230167153E-2</v>
      </c>
      <c r="L28" s="4">
        <f t="shared" si="21"/>
        <v>-3.4056437278540908E-2</v>
      </c>
      <c r="M28" s="4">
        <f t="shared" si="21"/>
        <v>5.6830079558878754E-2</v>
      </c>
      <c r="N28" s="4">
        <f t="shared" si="21"/>
        <v>4.4950340001792766E-2</v>
      </c>
      <c r="O28" s="4">
        <f t="shared" si="21"/>
        <v>4.5104414218162914E-2</v>
      </c>
      <c r="P28" s="4">
        <f t="shared" si="21"/>
        <v>6.8377578511400028E-2</v>
      </c>
      <c r="Q28" s="4">
        <f t="shared" si="21"/>
        <v>-9.6886238338388497E-2</v>
      </c>
      <c r="R28" s="4">
        <f t="shared" si="21"/>
        <v>-9.0752115034964831E-2</v>
      </c>
      <c r="S28" s="4">
        <f t="shared" si="21"/>
        <v>-6.3251468449109227E-2</v>
      </c>
      <c r="T28" s="4">
        <f t="shared" si="21"/>
        <v>-6.0775685074818009E-2</v>
      </c>
      <c r="U28" s="4">
        <f t="shared" si="21"/>
        <v>-0.20986522201160862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-0.90327308255984373</v>
      </c>
      <c r="I29" s="4">
        <f t="shared" si="22"/>
        <v>0.27886117185059567</v>
      </c>
      <c r="J29" s="4">
        <f t="shared" si="22"/>
        <v>-0.25056018193371454</v>
      </c>
      <c r="K29" s="4">
        <f t="shared" si="22"/>
        <v>-0.13375630106031641</v>
      </c>
      <c r="L29" s="4">
        <f t="shared" si="22"/>
        <v>-0.40027104037806649</v>
      </c>
      <c r="M29" s="4">
        <f t="shared" si="22"/>
        <v>0.33234565614944778</v>
      </c>
      <c r="N29" s="4">
        <f t="shared" si="22"/>
        <v>0.50210368927987781</v>
      </c>
      <c r="O29" s="4">
        <f t="shared" si="22"/>
        <v>0.25218792180084465</v>
      </c>
      <c r="P29" s="4">
        <f t="shared" si="22"/>
        <v>0.23022122234720654</v>
      </c>
      <c r="Q29" s="4">
        <f t="shared" si="22"/>
        <v>0.12267725058632513</v>
      </c>
      <c r="R29" s="4">
        <f t="shared" si="22"/>
        <v>9.9947082947479726E-2</v>
      </c>
      <c r="S29" s="4">
        <f t="shared" si="22"/>
        <v>0.75688553166763528</v>
      </c>
      <c r="T29" s="4">
        <f t="shared" si="22"/>
        <v>0.14185244161358809</v>
      </c>
      <c r="U29" s="4">
        <f t="shared" si="22"/>
        <v>-0.80052410069086</v>
      </c>
      <c r="V29" s="4">
        <f t="shared" si="22"/>
        <v>0.28325407608695669</v>
      </c>
      <c r="W29" s="4">
        <f t="shared" si="22"/>
        <v>-1.6009893378789466E-2</v>
      </c>
      <c r="X29" s="4">
        <f t="shared" si="22"/>
        <v>0.77087895827167807</v>
      </c>
      <c r="Y29" s="4">
        <f t="shared" si="22"/>
        <v>-0.45259849663037843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-8.5827123456291343E-2</v>
      </c>
      <c r="I30" s="4">
        <f t="shared" si="23"/>
        <v>-8.9520128957190932E-3</v>
      </c>
      <c r="J30" s="4">
        <f t="shared" si="23"/>
        <v>7.0245926315669694E-3</v>
      </c>
      <c r="K30" s="4">
        <f t="shared" si="23"/>
        <v>0.12663665031546276</v>
      </c>
      <c r="L30" s="4">
        <f t="shared" si="23"/>
        <v>-0.33707127581274493</v>
      </c>
      <c r="M30" s="4">
        <f t="shared" si="23"/>
        <v>7.9552280115496813E-3</v>
      </c>
      <c r="N30" s="4">
        <f t="shared" si="23"/>
        <v>7.9423967794955669E-2</v>
      </c>
      <c r="O30" s="4">
        <f t="shared" si="23"/>
        <v>0.10067083571553444</v>
      </c>
      <c r="P30" s="4">
        <f t="shared" si="23"/>
        <v>5.925657369745245E-2</v>
      </c>
      <c r="Q30" s="4">
        <f t="shared" si="23"/>
        <v>3.9283189521838721E-2</v>
      </c>
      <c r="R30" s="4">
        <f t="shared" si="23"/>
        <v>-4.7437081167573926E-2</v>
      </c>
      <c r="S30" s="4">
        <f t="shared" si="23"/>
        <v>8.0219988652998495E-2</v>
      </c>
      <c r="T30" s="4">
        <f t="shared" si="23"/>
        <v>0.22880473018148223</v>
      </c>
      <c r="U30" s="4">
        <f t="shared" si="23"/>
        <v>-0.54281745298436179</v>
      </c>
      <c r="V30" s="4">
        <f t="shared" si="23"/>
        <v>7.5060980906999933E-2</v>
      </c>
      <c r="W30" s="4">
        <f t="shared" si="23"/>
        <v>0.10559808733757202</v>
      </c>
      <c r="X30" s="4">
        <f t="shared" si="23"/>
        <v>9.4570503190005095E-2</v>
      </c>
      <c r="Y30" s="4">
        <f t="shared" si="23"/>
        <v>-0.48222374797770445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2073.4299999999998</v>
      </c>
      <c r="H32" s="3">
        <f>IFERROR(INDEX(D32:G32,COUNT(D32:G32)),"")</f>
        <v>2073.4299999999998</v>
      </c>
      <c r="I32" s="3">
        <f t="shared" ref="I32:Z32" si="24">IFERROR(INDEX(I51:I500,MATCH($C$32,$C$51:$C$500,0)),"")</f>
        <v>2135.81</v>
      </c>
      <c r="J32" s="3">
        <f t="shared" si="24"/>
        <v>1804.13</v>
      </c>
      <c r="K32" s="3">
        <f t="shared" si="24"/>
        <v>1852.96</v>
      </c>
      <c r="L32" s="3">
        <f t="shared" si="24"/>
        <v>1757.42</v>
      </c>
      <c r="M32" s="3">
        <f t="shared" si="24"/>
        <v>2749.15</v>
      </c>
      <c r="N32" s="3">
        <f t="shared" si="24"/>
        <v>2614.6999999999998</v>
      </c>
      <c r="O32" s="3">
        <f t="shared" si="24"/>
        <v>2231.75</v>
      </c>
      <c r="P32" s="3">
        <f t="shared" si="24"/>
        <v>1979.2</v>
      </c>
      <c r="Q32" s="3">
        <f t="shared" si="24"/>
        <v>1876.08</v>
      </c>
      <c r="R32" s="3">
        <f t="shared" si="24"/>
        <v>1761.36</v>
      </c>
      <c r="S32" s="3">
        <f t="shared" si="24"/>
        <v>1653.87</v>
      </c>
      <c r="T32" s="3">
        <f t="shared" si="24"/>
        <v>998.98</v>
      </c>
      <c r="U32" s="3">
        <f t="shared" si="24"/>
        <v>878.62</v>
      </c>
      <c r="V32" s="3">
        <f t="shared" si="24"/>
        <v>1717.74</v>
      </c>
      <c r="W32" s="3">
        <f t="shared" si="24"/>
        <v>1337.48</v>
      </c>
      <c r="X32" s="3">
        <f t="shared" si="24"/>
        <v>1372.5</v>
      </c>
      <c r="Y32" s="3">
        <f t="shared" si="24"/>
        <v>1069.79</v>
      </c>
      <c r="Z32" s="3">
        <f t="shared" si="24"/>
        <v>1765.9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2.19</v>
      </c>
      <c r="H33" s="3">
        <f>IFERROR(INDEX(D33:G33,COUNT(D33:G33)),"")</f>
        <v>2.19</v>
      </c>
      <c r="I33" s="3">
        <f t="shared" ref="I33:Z33" si="25">IFERROR(INDEX(I51:I500,MATCH($C$33,$C$51:$C$500,0)),"")</f>
        <v>1.54</v>
      </c>
      <c r="J33" s="3">
        <f t="shared" si="25"/>
        <v>2.29</v>
      </c>
      <c r="K33" s="3">
        <f t="shared" si="25"/>
        <v>2.75</v>
      </c>
      <c r="L33" s="3">
        <f t="shared" si="25"/>
        <v>3</v>
      </c>
      <c r="M33" s="3">
        <f t="shared" si="25"/>
        <v>2.9</v>
      </c>
      <c r="N33" s="3">
        <f t="shared" si="25"/>
        <v>2.59</v>
      </c>
      <c r="O33" s="3">
        <f t="shared" si="25"/>
        <v>2.68</v>
      </c>
      <c r="P33" s="3">
        <f t="shared" si="25"/>
        <v>2.33</v>
      </c>
      <c r="Q33" s="3">
        <f t="shared" si="25"/>
        <v>1.68</v>
      </c>
      <c r="R33" s="3">
        <f t="shared" si="25"/>
        <v>1.36</v>
      </c>
      <c r="S33" s="3">
        <f t="shared" si="25"/>
        <v>1.86</v>
      </c>
      <c r="T33" s="3">
        <f t="shared" si="25"/>
        <v>1.88</v>
      </c>
      <c r="U33" s="3">
        <f t="shared" si="25"/>
        <v>2.2000000000000002</v>
      </c>
      <c r="V33" s="3">
        <f t="shared" si="25"/>
        <v>1.65</v>
      </c>
      <c r="W33" s="3">
        <f t="shared" si="25"/>
        <v>2.2200000000000002</v>
      </c>
      <c r="X33" s="3">
        <f t="shared" si="25"/>
        <v>1.71</v>
      </c>
      <c r="Y33" s="3">
        <f t="shared" si="25"/>
        <v>1.59</v>
      </c>
      <c r="Z33" s="3">
        <f t="shared" si="25"/>
        <v>0.75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82.06</v>
      </c>
      <c r="H34" s="3">
        <f>IFERROR(INDEX(D34:G34,COUNT(D34:G34)),"")</f>
        <v>82.06</v>
      </c>
      <c r="I34" s="3">
        <f t="shared" ref="I34:Z34" si="26">IFERROR(INDEX(I51:I500,MATCH($C$34,$C$51:$C$500,0)),"")</f>
        <v>11.45</v>
      </c>
      <c r="J34" s="3">
        <f t="shared" si="26"/>
        <v>18.43</v>
      </c>
      <c r="K34" s="3">
        <f t="shared" si="26"/>
        <v>17.059999999999999</v>
      </c>
      <c r="L34" s="3">
        <f t="shared" si="26"/>
        <v>15.28</v>
      </c>
      <c r="M34" s="3">
        <f t="shared" si="26"/>
        <v>13.86</v>
      </c>
      <c r="N34" s="3">
        <f t="shared" si="26"/>
        <v>15.69</v>
      </c>
      <c r="O34" s="3">
        <f t="shared" si="26"/>
        <v>20.78</v>
      </c>
      <c r="P34" s="3">
        <f t="shared" si="26"/>
        <v>20.079999999999998</v>
      </c>
      <c r="Q34" s="3">
        <f t="shared" si="26"/>
        <v>16.84</v>
      </c>
      <c r="R34" s="3">
        <f t="shared" si="26"/>
        <v>14.43</v>
      </c>
      <c r="S34" s="3">
        <f t="shared" si="26"/>
        <v>20.39</v>
      </c>
      <c r="T34" s="3">
        <f t="shared" si="26"/>
        <v>21.87</v>
      </c>
      <c r="U34" s="3">
        <f t="shared" si="26"/>
        <v>25.61</v>
      </c>
      <c r="V34" s="3">
        <f t="shared" si="26"/>
        <v>7.51</v>
      </c>
      <c r="W34" s="3">
        <f t="shared" si="26"/>
        <v>10.06</v>
      </c>
      <c r="X34" s="3">
        <f t="shared" si="26"/>
        <v>7.83</v>
      </c>
      <c r="Y34" s="3">
        <f t="shared" si="26"/>
        <v>10.06</v>
      </c>
      <c r="Z34" s="3">
        <f t="shared" si="26"/>
        <v>4.28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22.92</v>
      </c>
      <c r="H35" s="3">
        <f>IFERROR(INDEX(D35:G35,COUNT(D35:G35)),"")</f>
        <v>22.92</v>
      </c>
      <c r="I35" s="3">
        <f t="shared" ref="I35:Z35" si="27">IFERROR(INDEX(I51:I500,MATCH($C$35,$C$51:$C$500,0)),"")</f>
        <v>3.78</v>
      </c>
      <c r="J35" s="3">
        <f t="shared" si="27"/>
        <v>4.71</v>
      </c>
      <c r="K35" s="3">
        <f t="shared" si="27"/>
        <v>5.86</v>
      </c>
      <c r="L35" s="3">
        <f t="shared" si="27"/>
        <v>6.83</v>
      </c>
      <c r="M35" s="3">
        <f t="shared" si="27"/>
        <v>6.85</v>
      </c>
      <c r="N35" s="3">
        <f t="shared" si="27"/>
        <v>5.86</v>
      </c>
      <c r="O35" s="3">
        <f t="shared" si="27"/>
        <v>5.58</v>
      </c>
      <c r="P35" s="3">
        <f t="shared" si="27"/>
        <v>4.74</v>
      </c>
      <c r="Q35" s="3">
        <f t="shared" si="27"/>
        <v>3.42</v>
      </c>
      <c r="R35" s="3">
        <f t="shared" si="27"/>
        <v>2.72</v>
      </c>
      <c r="S35" s="3">
        <f t="shared" si="27"/>
        <v>3.32</v>
      </c>
      <c r="T35" s="3">
        <f t="shared" si="27"/>
        <v>2.19</v>
      </c>
      <c r="U35" s="3">
        <f t="shared" si="27"/>
        <v>2.76</v>
      </c>
      <c r="V35" s="3">
        <f t="shared" si="27"/>
        <v>1.85</v>
      </c>
      <c r="W35" s="3">
        <f t="shared" si="27"/>
        <v>2.08</v>
      </c>
      <c r="X35" s="3">
        <f t="shared" si="27"/>
        <v>1.82</v>
      </c>
      <c r="Y35" s="3">
        <f t="shared" si="27"/>
        <v>1.45</v>
      </c>
      <c r="Z35" s="3">
        <f t="shared" si="27"/>
        <v>0.57999999999999996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0.77529999999999999</v>
      </c>
      <c r="I36" s="4">
        <f t="shared" si="28"/>
        <v>0.6</v>
      </c>
      <c r="J36" s="4">
        <f t="shared" si="28"/>
        <v>0.4</v>
      </c>
      <c r="K36" s="4">
        <f t="shared" si="28"/>
        <v>0.7</v>
      </c>
      <c r="L36" s="4">
        <f t="shared" si="28"/>
        <v>0.7</v>
      </c>
      <c r="M36" s="4">
        <f t="shared" si="28"/>
        <v>0.67530000000000001</v>
      </c>
      <c r="N36" s="4">
        <f t="shared" si="28"/>
        <v>0.67480000000000007</v>
      </c>
      <c r="O36" s="4">
        <f t="shared" si="28"/>
        <v>0.48330000000000001</v>
      </c>
      <c r="P36" s="4">
        <f t="shared" si="28"/>
        <v>0.48330000000000001</v>
      </c>
      <c r="Q36" s="4">
        <f t="shared" si="28"/>
        <v>0.48330000000000001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85.97</v>
      </c>
      <c r="I37" s="3">
        <f t="shared" si="29"/>
        <v>85.97</v>
      </c>
      <c r="J37" s="3">
        <f t="shared" si="29"/>
        <v>44.82</v>
      </c>
      <c r="K37" s="3">
        <f t="shared" si="29"/>
        <v>104.65</v>
      </c>
      <c r="L37" s="3">
        <f t="shared" si="29"/>
        <v>120.81</v>
      </c>
      <c r="M37" s="3">
        <f t="shared" si="29"/>
        <v>115.27</v>
      </c>
      <c r="N37" s="3">
        <f t="shared" si="29"/>
        <v>86.45</v>
      </c>
      <c r="O37" s="3">
        <f t="shared" si="29"/>
        <v>41.22</v>
      </c>
      <c r="P37" s="3">
        <f t="shared" si="29"/>
        <v>32.92</v>
      </c>
      <c r="Q37" s="3">
        <f t="shared" si="29"/>
        <v>26.76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2330500000000</v>
      </c>
      <c r="E51" s="5">
        <v>2503497000000</v>
      </c>
      <c r="F51" s="5">
        <v>2497747000000</v>
      </c>
      <c r="G51" s="5">
        <v>2621668000000</v>
      </c>
      <c r="I51" s="5">
        <v>10197196000000</v>
      </c>
      <c r="J51" s="5">
        <v>10289306000000</v>
      </c>
      <c r="K51" s="5">
        <v>10217532000000</v>
      </c>
      <c r="L51" s="5">
        <v>9069057000000</v>
      </c>
      <c r="M51" s="5">
        <v>8110291000000</v>
      </c>
      <c r="N51" s="5">
        <v>8046281000000</v>
      </c>
      <c r="O51" s="5">
        <v>7454236000000</v>
      </c>
      <c r="P51" s="5">
        <v>6772448000000</v>
      </c>
      <c r="Q51" s="5">
        <v>6393586000000</v>
      </c>
      <c r="R51" s="5">
        <v>6151919000000</v>
      </c>
      <c r="S51" s="5">
        <v>6458281000000</v>
      </c>
      <c r="T51" s="5">
        <v>5978672000000</v>
      </c>
      <c r="U51" s="5">
        <v>4865437000000</v>
      </c>
      <c r="V51" s="5">
        <v>5581049000000</v>
      </c>
      <c r="W51" s="5">
        <v>5191379000000</v>
      </c>
      <c r="X51" s="5">
        <v>4090908000000</v>
      </c>
      <c r="Y51" s="5">
        <v>3737455000000</v>
      </c>
      <c r="Z51" s="5">
        <v>3699937000000</v>
      </c>
    </row>
    <row r="52" spans="2:26" ht="15.5" x14ac:dyDescent="0.35">
      <c r="C52" t="s">
        <v>346</v>
      </c>
      <c r="D52" s="5">
        <v>2330500000000</v>
      </c>
      <c r="E52" s="5">
        <v>2503497000000</v>
      </c>
      <c r="F52" s="5">
        <v>2497747000000</v>
      </c>
      <c r="G52" s="5">
        <v>2621668000000</v>
      </c>
      <c r="I52" s="5">
        <v>10197196000000</v>
      </c>
      <c r="J52" s="5">
        <v>10289306000000</v>
      </c>
      <c r="K52" s="5">
        <v>10217532000000</v>
      </c>
      <c r="L52" s="5">
        <v>9069057000000</v>
      </c>
      <c r="M52" s="5">
        <v>8110291000000</v>
      </c>
      <c r="N52" s="5">
        <v>8046281000000</v>
      </c>
      <c r="O52" s="5">
        <v>7454236000000</v>
      </c>
      <c r="P52" s="5">
        <v>6772448000000</v>
      </c>
      <c r="Q52" s="5">
        <v>6393586000000</v>
      </c>
      <c r="R52" s="5">
        <v>6151919000000</v>
      </c>
      <c r="S52" s="5">
        <v>6458281000000</v>
      </c>
      <c r="T52" s="5">
        <v>5978672000000</v>
      </c>
      <c r="U52" s="5">
        <v>4865437000000</v>
      </c>
      <c r="V52" s="5">
        <v>5581049000000</v>
      </c>
      <c r="W52" s="5">
        <v>5191379000000</v>
      </c>
      <c r="X52" s="5">
        <v>4090908000000</v>
      </c>
      <c r="Y52" s="5">
        <v>3628731000000</v>
      </c>
      <c r="Z52" s="5">
        <v>3567292000000</v>
      </c>
    </row>
    <row r="53" spans="2:26" ht="15.5" x14ac:dyDescent="0.35">
      <c r="C53" t="s">
        <v>1108</v>
      </c>
      <c r="Y53" s="5">
        <v>108724000000</v>
      </c>
      <c r="Z53" s="5">
        <v>132645000000</v>
      </c>
    </row>
    <row r="54" spans="2:26" ht="15.5" x14ac:dyDescent="0.35">
      <c r="C54" t="s">
        <v>85</v>
      </c>
      <c r="D54" s="5">
        <v>-1019610000000</v>
      </c>
      <c r="E54" s="5">
        <v>-1379833000000</v>
      </c>
      <c r="F54" s="5">
        <v>-1253941000000</v>
      </c>
      <c r="G54" s="5">
        <v>-1314963000000</v>
      </c>
      <c r="I54" s="5">
        <v>-5268586000000</v>
      </c>
      <c r="J54" s="5">
        <v>-5189567000000</v>
      </c>
      <c r="K54" s="5">
        <v>-4685387000000</v>
      </c>
      <c r="L54" s="5">
        <v>-3199931000000</v>
      </c>
      <c r="M54" s="5">
        <v>-3269215000000</v>
      </c>
      <c r="N54" s="5">
        <v>-4132838000000</v>
      </c>
      <c r="O54" s="5">
        <v>-3870709000000</v>
      </c>
      <c r="P54" s="5">
        <v>-3258611000000</v>
      </c>
      <c r="Q54" s="5">
        <v>-2884980000000</v>
      </c>
      <c r="R54" s="5">
        <v>-2664285000000</v>
      </c>
      <c r="S54" s="5">
        <v>-3155463000000</v>
      </c>
      <c r="T54" s="5">
        <v>-3233623000000</v>
      </c>
      <c r="U54" s="5">
        <v>-2169386000000</v>
      </c>
      <c r="V54" s="5">
        <v>-2238937000000</v>
      </c>
      <c r="W54" s="5">
        <v>-2485184000000</v>
      </c>
      <c r="X54" s="5">
        <v>-1910379000000</v>
      </c>
      <c r="Y54" s="5">
        <v>-2179095000000</v>
      </c>
      <c r="Z54" s="5">
        <v>-2112213000000</v>
      </c>
    </row>
    <row r="55" spans="2:26" ht="15.5" x14ac:dyDescent="0.35">
      <c r="C55" t="s">
        <v>1109</v>
      </c>
      <c r="D55" s="5">
        <v>-1019610000000</v>
      </c>
      <c r="E55" s="5">
        <v>-1379833000000</v>
      </c>
      <c r="F55" s="5">
        <v>-1253941000000</v>
      </c>
      <c r="G55" s="5">
        <v>-1314963000000</v>
      </c>
      <c r="I55" s="5">
        <v>-5268586000000</v>
      </c>
      <c r="J55" s="5">
        <v>-5189567000000</v>
      </c>
      <c r="K55" s="5">
        <v>-4685387000000</v>
      </c>
      <c r="L55" s="5">
        <v>-3199931000000</v>
      </c>
      <c r="M55" s="5">
        <v>-3269215000000</v>
      </c>
      <c r="N55" s="5">
        <v>-4132838000000</v>
      </c>
      <c r="O55" s="5">
        <v>-3870709000000</v>
      </c>
      <c r="P55" s="5">
        <v>-3258611000000</v>
      </c>
      <c r="Q55" s="5">
        <v>-2884980000000</v>
      </c>
      <c r="R55" s="5">
        <v>-2664285000000</v>
      </c>
      <c r="S55" s="5">
        <v>-3155463000000</v>
      </c>
      <c r="T55" s="5">
        <v>-3233623000000</v>
      </c>
      <c r="U55" s="5">
        <v>-2169386000000</v>
      </c>
      <c r="V55" s="5">
        <v>-2238937000000</v>
      </c>
      <c r="W55" s="5">
        <v>-2485184000000</v>
      </c>
      <c r="X55" s="5">
        <v>-1910379000000</v>
      </c>
      <c r="Y55" s="5">
        <v>-2179095000000</v>
      </c>
      <c r="Z55" s="5">
        <v>-2112213000000</v>
      </c>
    </row>
    <row r="56" spans="2:26" ht="15.5" x14ac:dyDescent="0.35">
      <c r="C56" t="s">
        <v>1016</v>
      </c>
      <c r="D56" s="5">
        <v>-1019610000000</v>
      </c>
      <c r="E56" s="5">
        <v>-1379833000000</v>
      </c>
      <c r="F56" s="5">
        <v>-1253941000000</v>
      </c>
      <c r="G56" s="5">
        <v>-1314963000000</v>
      </c>
      <c r="I56" s="5">
        <v>-5268586000000</v>
      </c>
      <c r="J56" s="5">
        <v>-5189567000000</v>
      </c>
      <c r="K56" s="5">
        <v>-4685387000000</v>
      </c>
      <c r="L56" s="5">
        <v>-3199931000000</v>
      </c>
      <c r="M56" s="5">
        <v>-3269215000000</v>
      </c>
      <c r="N56" s="5">
        <v>-4132838000000</v>
      </c>
      <c r="O56" s="5">
        <v>-3870709000000</v>
      </c>
      <c r="P56" s="5">
        <v>-3258611000000</v>
      </c>
      <c r="Q56" s="5">
        <v>-2884980000000</v>
      </c>
      <c r="R56" s="5">
        <v>-2664285000000</v>
      </c>
      <c r="S56" s="5">
        <v>-3155463000000</v>
      </c>
      <c r="T56" s="5">
        <v>-3233623000000</v>
      </c>
      <c r="U56" s="5">
        <v>-2169386000000</v>
      </c>
      <c r="V56" s="5">
        <v>-2238937000000</v>
      </c>
      <c r="W56" s="5">
        <v>-2485184000000</v>
      </c>
      <c r="X56" s="5">
        <v>-1910379000000</v>
      </c>
      <c r="Y56" s="5">
        <v>-2179095000000</v>
      </c>
      <c r="Z56" s="5">
        <v>-2112213000000</v>
      </c>
    </row>
    <row r="57" spans="2:26" ht="15.5" x14ac:dyDescent="0.35">
      <c r="C57" t="s">
        <v>86</v>
      </c>
      <c r="D57" s="5">
        <v>1310890000000</v>
      </c>
      <c r="E57" s="5">
        <v>1123664000000</v>
      </c>
      <c r="F57" s="5">
        <v>1243806000000</v>
      </c>
      <c r="G57" s="5">
        <v>1306705000000</v>
      </c>
      <c r="I57" s="5">
        <v>4928610000000</v>
      </c>
      <c r="J57" s="5">
        <v>5099739000000</v>
      </c>
      <c r="K57" s="5">
        <v>5532145000000</v>
      </c>
      <c r="L57" s="5">
        <v>5869126000000</v>
      </c>
      <c r="M57" s="5">
        <v>4841076000000</v>
      </c>
      <c r="N57" s="5">
        <v>3913443000000</v>
      </c>
      <c r="O57" s="5">
        <v>3583527000000</v>
      </c>
      <c r="P57" s="5">
        <v>3513837000000</v>
      </c>
      <c r="Q57" s="5">
        <v>3508606000000</v>
      </c>
      <c r="R57" s="5">
        <v>3487634000000</v>
      </c>
      <c r="S57" s="5">
        <v>3302818000000</v>
      </c>
      <c r="T57" s="5">
        <v>2745049000000</v>
      </c>
      <c r="U57" s="5">
        <v>2696051000000</v>
      </c>
      <c r="V57" s="5">
        <v>3342112000000</v>
      </c>
      <c r="W57" s="5">
        <v>2706195000000</v>
      </c>
      <c r="X57" s="5">
        <v>2180529000000</v>
      </c>
      <c r="Y57" s="5">
        <v>1558360000000</v>
      </c>
      <c r="Z57" s="5">
        <v>1587724000000</v>
      </c>
    </row>
    <row r="58" spans="2:26" ht="15.5" x14ac:dyDescent="0.35">
      <c r="C58" t="s">
        <v>87</v>
      </c>
      <c r="D58" s="5">
        <v>-507145000000</v>
      </c>
      <c r="E58" s="5">
        <v>323044000000</v>
      </c>
      <c r="F58" s="5">
        <v>-212025000000</v>
      </c>
      <c r="G58" s="5">
        <v>-396949000000</v>
      </c>
      <c r="I58" s="5">
        <v>-888820000000</v>
      </c>
      <c r="J58" s="5">
        <v>-1868521000000</v>
      </c>
      <c r="K58" s="5">
        <v>-1199667000000</v>
      </c>
      <c r="L58" s="5">
        <v>-867564000000</v>
      </c>
      <c r="M58" s="5">
        <v>102231000000</v>
      </c>
      <c r="N58" s="5">
        <v>-178186000000</v>
      </c>
      <c r="O58" s="5">
        <v>-1034415000000</v>
      </c>
      <c r="P58" s="5">
        <v>-1560904000000</v>
      </c>
      <c r="Q58" s="5">
        <v>-1904521000000</v>
      </c>
      <c r="R58" s="5">
        <v>-2017071000000</v>
      </c>
      <c r="S58" s="5">
        <v>-2123919000000</v>
      </c>
      <c r="T58" s="5">
        <v>-2099669000000</v>
      </c>
      <c r="U58" s="5">
        <v>-2088191000000</v>
      </c>
      <c r="V58" s="5">
        <v>-1803593000000</v>
      </c>
      <c r="W58" s="5">
        <v>-1575741000000</v>
      </c>
      <c r="X58" s="5">
        <v>-1112152000000</v>
      </c>
      <c r="Y58" s="5">
        <v>-935976000000</v>
      </c>
      <c r="Z58" s="5">
        <v>-914287000000</v>
      </c>
    </row>
    <row r="59" spans="2:26" ht="15.5" x14ac:dyDescent="0.35">
      <c r="C59" t="s">
        <v>1110</v>
      </c>
    </row>
    <row r="60" spans="2:26" ht="15.5" x14ac:dyDescent="0.35">
      <c r="C60" t="s">
        <v>1114</v>
      </c>
      <c r="D60" s="5">
        <v>407870000000</v>
      </c>
      <c r="E60" s="5">
        <v>463146000000</v>
      </c>
      <c r="F60" s="5">
        <v>376631000000</v>
      </c>
      <c r="G60" s="5">
        <v>469337000000</v>
      </c>
      <c r="I60" s="5">
        <v>1667138000000</v>
      </c>
      <c r="J60" s="5">
        <v>1696891000000</v>
      </c>
      <c r="K60" s="5">
        <v>1671911000000</v>
      </c>
      <c r="L60" s="5">
        <v>1925229000000</v>
      </c>
      <c r="M60" s="5">
        <v>2120386000000</v>
      </c>
      <c r="N60" s="5">
        <v>1617722000000</v>
      </c>
      <c r="O60" s="5">
        <v>1922179000000</v>
      </c>
      <c r="P60" s="5">
        <v>1917372000000</v>
      </c>
      <c r="Q60" s="5">
        <v>1675332000000</v>
      </c>
      <c r="R60" s="5">
        <v>1433475000000</v>
      </c>
      <c r="S60" s="5">
        <v>1530291000000</v>
      </c>
      <c r="T60" s="5">
        <v>1349396000000</v>
      </c>
      <c r="U60" s="5">
        <v>1148670000000</v>
      </c>
      <c r="V60" s="5">
        <v>881710000000</v>
      </c>
      <c r="W60" s="5">
        <v>630983000000</v>
      </c>
      <c r="X60" s="5">
        <v>383261000000</v>
      </c>
    </row>
    <row r="61" spans="2:26" ht="15.5" x14ac:dyDescent="0.35">
      <c r="C61" t="s">
        <v>2760</v>
      </c>
      <c r="Y61" s="5">
        <v>290191000000</v>
      </c>
      <c r="Z61" s="5">
        <v>227182000000</v>
      </c>
    </row>
    <row r="62" spans="2:26" ht="15.5" x14ac:dyDescent="0.35">
      <c r="C62" t="s">
        <v>1112</v>
      </c>
      <c r="D62" s="5">
        <v>24047000000</v>
      </c>
      <c r="E62" s="5">
        <v>1297000000</v>
      </c>
      <c r="F62" s="5">
        <v>-9296000000</v>
      </c>
      <c r="G62" s="5">
        <v>19762000000</v>
      </c>
      <c r="I62" s="5">
        <v>5992000000</v>
      </c>
      <c r="J62" s="5">
        <v>36466000000</v>
      </c>
      <c r="K62" s="5">
        <v>55255000000</v>
      </c>
      <c r="L62" s="5">
        <v>128506000000</v>
      </c>
      <c r="M62" s="5">
        <v>68044000000</v>
      </c>
      <c r="N62" s="5">
        <v>329857000000</v>
      </c>
      <c r="O62" s="5">
        <v>177735000000</v>
      </c>
      <c r="P62" s="5">
        <v>48415000000</v>
      </c>
      <c r="Q62" s="5">
        <v>35607000000</v>
      </c>
      <c r="R62" s="5">
        <v>8259000000</v>
      </c>
      <c r="S62" s="5">
        <v>32746000000</v>
      </c>
      <c r="T62" s="5">
        <v>28299000000</v>
      </c>
      <c r="U62" s="5">
        <v>17562000000</v>
      </c>
      <c r="V62" s="5">
        <v>36217000000</v>
      </c>
      <c r="W62" s="5">
        <v>31271000000</v>
      </c>
      <c r="X62" s="5">
        <v>24227000000</v>
      </c>
      <c r="Y62" s="5">
        <v>61813000000</v>
      </c>
      <c r="Z62" s="5">
        <v>42059000000</v>
      </c>
    </row>
    <row r="63" spans="2:26" ht="15.5" x14ac:dyDescent="0.35">
      <c r="C63" t="s">
        <v>2757</v>
      </c>
      <c r="E63" s="5">
        <v>-454018000000</v>
      </c>
      <c r="F63" s="5">
        <v>454018000000</v>
      </c>
      <c r="Y63" s="5">
        <v>82187000000</v>
      </c>
      <c r="Z63" s="5">
        <v>-15050000000</v>
      </c>
    </row>
    <row r="64" spans="2:26" ht="15.5" x14ac:dyDescent="0.35">
      <c r="C64" t="s">
        <v>1113</v>
      </c>
      <c r="E64" s="5">
        <v>5097000000</v>
      </c>
      <c r="F64" s="5">
        <v>-9600000000</v>
      </c>
      <c r="G64" s="5">
        <v>1201000000</v>
      </c>
      <c r="I64" s="5">
        <v>-3302000000</v>
      </c>
      <c r="J64" s="5">
        <v>3202000000</v>
      </c>
      <c r="K64" s="5">
        <v>14794000000</v>
      </c>
      <c r="L64" s="5">
        <v>1466000000</v>
      </c>
      <c r="M64" s="5">
        <v>-4029000000</v>
      </c>
      <c r="N64" s="5">
        <v>6486000000</v>
      </c>
      <c r="O64" s="5">
        <v>13705000000</v>
      </c>
      <c r="P64" s="5">
        <v>-998000000</v>
      </c>
      <c r="Q64" s="5">
        <v>-2610000000</v>
      </c>
      <c r="R64" s="5">
        <v>189940000000</v>
      </c>
      <c r="S64" s="5">
        <v>-87986000000</v>
      </c>
      <c r="T64" s="5">
        <v>-6138000000</v>
      </c>
      <c r="U64" s="5">
        <v>-198852000000</v>
      </c>
      <c r="V64" s="5">
        <v>-46987000000</v>
      </c>
      <c r="W64" s="5">
        <v>225590000000</v>
      </c>
      <c r="X64" s="5">
        <v>158097000000</v>
      </c>
    </row>
    <row r="65" spans="3:26" ht="15.5" x14ac:dyDescent="0.35">
      <c r="C65" t="s">
        <v>95</v>
      </c>
      <c r="D65" s="5">
        <v>-1383395000000</v>
      </c>
      <c r="E65" s="5">
        <v>259672000000</v>
      </c>
      <c r="F65" s="5">
        <v>538391000000</v>
      </c>
      <c r="G65" s="5">
        <v>779557000000</v>
      </c>
      <c r="I65" s="5">
        <v>1581822000000</v>
      </c>
      <c r="J65" s="5">
        <v>-746876000000</v>
      </c>
      <c r="K65" s="5">
        <v>447911000000</v>
      </c>
      <c r="L65" s="5">
        <v>236538000000</v>
      </c>
      <c r="M65" s="5">
        <v>-971737000000</v>
      </c>
      <c r="N65" s="5">
        <v>913291000000</v>
      </c>
      <c r="O65" s="5">
        <v>555682000000</v>
      </c>
      <c r="P65" s="5">
        <v>-231290000000</v>
      </c>
      <c r="Q65" s="5">
        <v>77842000000</v>
      </c>
      <c r="R65" s="5">
        <v>116836000000</v>
      </c>
      <c r="S65" s="5">
        <v>3594897000000</v>
      </c>
      <c r="T65" s="5">
        <v>238932000000</v>
      </c>
      <c r="U65" s="5">
        <v>23636000000</v>
      </c>
      <c r="V65" s="5">
        <v>9021000000</v>
      </c>
      <c r="W65" s="5">
        <v>-63095000000</v>
      </c>
    </row>
    <row r="66" spans="3:26" ht="15.5" x14ac:dyDescent="0.35">
      <c r="C66" t="s">
        <v>1115</v>
      </c>
      <c r="D66" s="5">
        <v>509101000000</v>
      </c>
      <c r="E66" s="5">
        <v>1126395000000</v>
      </c>
      <c r="F66" s="5">
        <v>737574000000</v>
      </c>
      <c r="G66" s="5">
        <v>542628000000</v>
      </c>
      <c r="I66" s="5">
        <v>2788532000000</v>
      </c>
      <c r="J66" s="5">
        <v>1815356000000</v>
      </c>
      <c r="K66" s="5">
        <v>2288030000000</v>
      </c>
      <c r="L66" s="5">
        <v>2497278000000</v>
      </c>
      <c r="M66" s="5">
        <v>3139775000000</v>
      </c>
      <c r="N66" s="5">
        <v>2919342000000</v>
      </c>
      <c r="O66" s="5">
        <v>2389618000000</v>
      </c>
      <c r="P66" s="5">
        <v>2016903000000</v>
      </c>
      <c r="Q66" s="5">
        <v>2176536000000</v>
      </c>
      <c r="R66" s="5">
        <v>1923741000000</v>
      </c>
      <c r="S66" s="5">
        <v>1846845000000</v>
      </c>
      <c r="T66" s="5">
        <v>1380215000000</v>
      </c>
      <c r="U66" s="5">
        <v>903647000000</v>
      </c>
      <c r="V66" s="5">
        <v>967562000000</v>
      </c>
      <c r="W66" s="5">
        <v>963823000000</v>
      </c>
      <c r="X66" s="5">
        <v>675426000000</v>
      </c>
      <c r="Y66" s="5">
        <v>678253000000</v>
      </c>
      <c r="Z66" s="5">
        <v>280695000000</v>
      </c>
    </row>
    <row r="67" spans="3:26" ht="15.5" x14ac:dyDescent="0.35">
      <c r="C67" t="s">
        <v>1116</v>
      </c>
    </row>
    <row r="68" spans="3:26" ht="15.5" x14ac:dyDescent="0.35">
      <c r="C68" t="s">
        <v>2756</v>
      </c>
      <c r="D68" s="5">
        <v>-5344000000</v>
      </c>
      <c r="E68" s="5">
        <v>-5320000000</v>
      </c>
      <c r="F68" s="5">
        <v>-5263000000</v>
      </c>
      <c r="G68" s="5">
        <v>-3617000000</v>
      </c>
      <c r="I68" s="5">
        <v>-18516000000</v>
      </c>
      <c r="J68" s="5">
        <v>-12536000000</v>
      </c>
      <c r="K68" s="5">
        <v>-11427000000</v>
      </c>
      <c r="L68" s="5">
        <v>-11749000000</v>
      </c>
      <c r="M68" s="5">
        <v>-10731000000</v>
      </c>
      <c r="N68" s="5">
        <v>-9883000000</v>
      </c>
      <c r="O68" s="5">
        <v>-9386000000</v>
      </c>
      <c r="P68" s="5">
        <v>-9890000000</v>
      </c>
      <c r="Q68" s="5">
        <v>-11888000000</v>
      </c>
      <c r="R68" s="5">
        <v>-9647000000</v>
      </c>
      <c r="S68" s="5">
        <v>-23877000000</v>
      </c>
      <c r="T68" s="5">
        <v>-18879000000</v>
      </c>
      <c r="U68" s="5">
        <v>-23906000000</v>
      </c>
      <c r="V68" s="5">
        <v>-25424000000</v>
      </c>
      <c r="W68" s="5">
        <v>-17797000000</v>
      </c>
      <c r="X68" s="5">
        <v>-18797000000</v>
      </c>
    </row>
    <row r="69" spans="3:26" ht="15.5" x14ac:dyDescent="0.35">
      <c r="C69" t="s">
        <v>1121</v>
      </c>
      <c r="D69" s="5">
        <v>-7456000000</v>
      </c>
      <c r="E69" s="5">
        <v>-488713000000</v>
      </c>
      <c r="G69" s="5">
        <v>-706000000</v>
      </c>
      <c r="I69" s="5">
        <v>-488713000000</v>
      </c>
      <c r="J69" s="5">
        <v>-216464000000</v>
      </c>
      <c r="K69" s="5">
        <v>-195318000000</v>
      </c>
      <c r="L69" s="5">
        <v>-147840000000</v>
      </c>
      <c r="M69" s="5">
        <v>-104083000000</v>
      </c>
      <c r="N69" s="5">
        <v>-114855000000</v>
      </c>
      <c r="O69" s="5">
        <v>-176933000000</v>
      </c>
      <c r="P69" s="5">
        <v>-370289000000</v>
      </c>
      <c r="Q69" s="5">
        <v>-851106000000</v>
      </c>
      <c r="R69" s="5">
        <v>-892457000000</v>
      </c>
      <c r="S69" s="5">
        <v>-978308000000</v>
      </c>
      <c r="T69" s="5">
        <v>-666414000000</v>
      </c>
      <c r="U69" s="5">
        <v>-343520000000</v>
      </c>
      <c r="V69" s="5">
        <v>-207856000000</v>
      </c>
      <c r="W69" s="5">
        <v>-296448000000</v>
      </c>
      <c r="X69" s="5">
        <v>-145811000000</v>
      </c>
      <c r="Y69" s="5">
        <v>-254794000000</v>
      </c>
      <c r="Z69" s="5">
        <v>-160682000000</v>
      </c>
    </row>
    <row r="70" spans="3:26" ht="15.5" x14ac:dyDescent="0.35">
      <c r="C70" t="s">
        <v>2759</v>
      </c>
      <c r="W70" s="5">
        <v>14209000000</v>
      </c>
      <c r="X70" s="5">
        <v>-9453000000</v>
      </c>
      <c r="Y70" s="5">
        <v>-958000000</v>
      </c>
      <c r="Z70" s="5">
        <v>5081000000</v>
      </c>
    </row>
    <row r="71" spans="3:26" ht="15.5" x14ac:dyDescent="0.35">
      <c r="C71" t="s">
        <v>329</v>
      </c>
      <c r="D71" s="5">
        <v>-493640000000</v>
      </c>
      <c r="E71" s="5">
        <v>-343509000000</v>
      </c>
      <c r="F71" s="5">
        <v>-515338000000</v>
      </c>
      <c r="G71" s="5">
        <v>-487953000000</v>
      </c>
      <c r="I71" s="5">
        <v>-1851824000000</v>
      </c>
      <c r="J71" s="5">
        <v>-2055670000000</v>
      </c>
      <c r="K71" s="5">
        <v>-1817565000000</v>
      </c>
      <c r="L71" s="5">
        <v>-1846500000000</v>
      </c>
      <c r="M71" s="5">
        <v>-1600044000000</v>
      </c>
      <c r="N71" s="5">
        <v>-1703998000000</v>
      </c>
      <c r="O71" s="5">
        <v>-1974732000000</v>
      </c>
      <c r="P71" s="5">
        <v>-1942515000000</v>
      </c>
      <c r="Q71" s="5">
        <v>-2021551000000</v>
      </c>
      <c r="R71" s="5">
        <v>-1900924000000</v>
      </c>
      <c r="S71" s="5">
        <v>-1859154000000</v>
      </c>
      <c r="T71" s="5">
        <v>-1696517000000</v>
      </c>
      <c r="U71" s="5">
        <v>-1502235000000</v>
      </c>
      <c r="V71" s="5">
        <v>-1373710000000</v>
      </c>
      <c r="W71" s="5">
        <v>-1173491000000</v>
      </c>
      <c r="X71" s="5">
        <v>-843570000000</v>
      </c>
      <c r="Y71" s="5">
        <v>-660112000000</v>
      </c>
      <c r="Z71" s="5">
        <v>-541612000000</v>
      </c>
    </row>
    <row r="72" spans="3:26" ht="15.5" x14ac:dyDescent="0.35">
      <c r="C72" t="s">
        <v>1118</v>
      </c>
      <c r="D72" s="5">
        <v>-383064000000</v>
      </c>
      <c r="E72" s="5">
        <v>-316581000000</v>
      </c>
      <c r="F72" s="5">
        <v>-304256000000</v>
      </c>
      <c r="G72" s="5">
        <v>-301763000000</v>
      </c>
      <c r="I72" s="5">
        <v>-1318299000000</v>
      </c>
      <c r="J72" s="5">
        <v>-1399207000000</v>
      </c>
      <c r="K72" s="5">
        <v>-1463387000000</v>
      </c>
      <c r="L72" s="5">
        <v>-1358753000000</v>
      </c>
      <c r="M72" s="5">
        <v>-1322686000000</v>
      </c>
      <c r="N72" s="5">
        <v>-1268792000000</v>
      </c>
      <c r="O72" s="5">
        <v>-1262982000000</v>
      </c>
      <c r="P72" s="5">
        <v>-1255113000000</v>
      </c>
      <c r="Q72" s="5">
        <v>-1196512000000</v>
      </c>
      <c r="R72" s="5">
        <v>-1137784000000</v>
      </c>
      <c r="S72" s="5">
        <v>-1109425000000</v>
      </c>
      <c r="T72" s="5">
        <v>-1098074000000</v>
      </c>
      <c r="U72" s="5">
        <v>-1122177000000</v>
      </c>
      <c r="V72" s="5">
        <v>-1164165000000</v>
      </c>
      <c r="W72" s="5">
        <v>-1066037000000</v>
      </c>
      <c r="X72" s="5">
        <v>-769947000000</v>
      </c>
      <c r="Y72" s="5">
        <v>-614921000000</v>
      </c>
      <c r="Z72" s="5">
        <v>-497769000000</v>
      </c>
    </row>
    <row r="73" spans="3:26" ht="15.5" x14ac:dyDescent="0.35">
      <c r="C73" t="s">
        <v>1122</v>
      </c>
      <c r="D73" s="5">
        <v>-1016246000000</v>
      </c>
      <c r="E73" s="5">
        <v>-803351000000</v>
      </c>
      <c r="F73" s="5">
        <v>-949599000000</v>
      </c>
      <c r="G73" s="5">
        <v>-939577000000</v>
      </c>
      <c r="I73" s="5">
        <v>-3677352000000</v>
      </c>
      <c r="J73" s="5">
        <v>-3683877000000</v>
      </c>
      <c r="K73" s="5">
        <v>-3487697000000</v>
      </c>
      <c r="L73" s="5">
        <v>-3364842000000</v>
      </c>
      <c r="M73" s="5">
        <v>-3037544000000</v>
      </c>
      <c r="N73" s="5">
        <v>-3097528000000</v>
      </c>
      <c r="O73" s="5">
        <v>-3424033000000</v>
      </c>
      <c r="P73" s="5">
        <v>-3577807000000</v>
      </c>
      <c r="Q73" s="5">
        <v>-4081057000000</v>
      </c>
      <c r="R73" s="5">
        <v>-3940812000000</v>
      </c>
      <c r="S73" s="5">
        <v>-3970764000000</v>
      </c>
      <c r="T73" s="5">
        <v>-3479884000000</v>
      </c>
      <c r="U73" s="5">
        <v>-2991838000000</v>
      </c>
      <c r="V73" s="5">
        <v>-2771155000000</v>
      </c>
      <c r="W73" s="5">
        <v>-2539564000000</v>
      </c>
      <c r="X73" s="5">
        <v>-1787578000000</v>
      </c>
      <c r="Y73" s="5">
        <v>-1614229000000</v>
      </c>
      <c r="Z73" s="5">
        <v>-1194982000000</v>
      </c>
    </row>
    <row r="74" spans="3:26" ht="15.5" x14ac:dyDescent="0.35">
      <c r="C74" t="s">
        <v>90</v>
      </c>
      <c r="D74" s="5">
        <v>803745000000</v>
      </c>
      <c r="E74" s="5">
        <v>1446708000000</v>
      </c>
      <c r="F74" s="5">
        <v>1031781000000</v>
      </c>
      <c r="G74" s="5">
        <v>909756000000</v>
      </c>
      <c r="I74" s="5">
        <v>4039790000000</v>
      </c>
      <c r="J74" s="5">
        <v>3231218000000</v>
      </c>
      <c r="K74" s="5">
        <v>4332478000000</v>
      </c>
      <c r="L74" s="5">
        <v>5001562000000</v>
      </c>
      <c r="M74" s="5">
        <v>4943307000000</v>
      </c>
      <c r="N74" s="5">
        <v>3735257000000</v>
      </c>
      <c r="O74" s="5">
        <v>2549112000000</v>
      </c>
      <c r="P74" s="5">
        <v>1952933000000</v>
      </c>
      <c r="Q74" s="5">
        <v>1604085000000</v>
      </c>
      <c r="R74" s="5">
        <v>1470563000000</v>
      </c>
      <c r="S74" s="5">
        <v>1178899000000</v>
      </c>
      <c r="T74" s="5">
        <v>645380000000</v>
      </c>
      <c r="U74" s="5">
        <v>607860000000</v>
      </c>
      <c r="V74" s="5">
        <v>1538519000000</v>
      </c>
      <c r="W74" s="5">
        <v>1130454000000</v>
      </c>
      <c r="X74" s="5">
        <v>1068377000000</v>
      </c>
      <c r="Y74" s="5">
        <v>622384000000</v>
      </c>
      <c r="Z74" s="5">
        <v>673437000000</v>
      </c>
    </row>
    <row r="75" spans="3:26" ht="15.5" x14ac:dyDescent="0.35">
      <c r="C75" t="s">
        <v>91</v>
      </c>
      <c r="D75" s="5">
        <v>4753000000</v>
      </c>
      <c r="E75" s="5">
        <v>-7512000000</v>
      </c>
      <c r="F75" s="5">
        <v>2571000000</v>
      </c>
      <c r="G75" s="5">
        <v>120747000000</v>
      </c>
      <c r="I75" s="5">
        <v>121052000000</v>
      </c>
      <c r="J75" s="5">
        <v>25688000000</v>
      </c>
      <c r="K75" s="5">
        <v>10251000000</v>
      </c>
      <c r="L75" s="5">
        <v>26508000000</v>
      </c>
      <c r="M75" s="5">
        <v>9309000000</v>
      </c>
      <c r="N75" s="5">
        <v>-20204000000</v>
      </c>
      <c r="O75" s="5">
        <v>-40701000000</v>
      </c>
      <c r="P75" s="5">
        <v>49088000000</v>
      </c>
      <c r="Q75" s="5">
        <v>45074000000</v>
      </c>
      <c r="R75" s="5">
        <v>74860000000</v>
      </c>
      <c r="S75" s="5">
        <v>59870000000</v>
      </c>
      <c r="T75" s="5">
        <v>52601000000</v>
      </c>
      <c r="U75" s="5">
        <v>24690000000</v>
      </c>
      <c r="V75" s="5">
        <v>27495000000</v>
      </c>
      <c r="W75" s="5">
        <v>60862000000</v>
      </c>
      <c r="X75" s="5">
        <v>-27262000000</v>
      </c>
      <c r="Y75" s="5">
        <v>18365000000</v>
      </c>
      <c r="Z75" s="5">
        <v>1404000000</v>
      </c>
    </row>
    <row r="76" spans="3:26" ht="15.5" x14ac:dyDescent="0.35">
      <c r="C76" t="s">
        <v>2662</v>
      </c>
      <c r="W76" s="5">
        <v>94046000000</v>
      </c>
      <c r="X76" s="5">
        <v>42979000000</v>
      </c>
      <c r="Y76" s="5">
        <v>36736000000</v>
      </c>
      <c r="Z76" s="5">
        <v>15808000000</v>
      </c>
    </row>
    <row r="77" spans="3:26" ht="15.5" x14ac:dyDescent="0.35">
      <c r="C77" t="s">
        <v>2918</v>
      </c>
      <c r="W77" s="5">
        <v>94046000000</v>
      </c>
      <c r="X77" s="5">
        <v>42979000000</v>
      </c>
      <c r="Y77" s="5">
        <v>36736000000</v>
      </c>
      <c r="Z77" s="5">
        <v>15808000000</v>
      </c>
    </row>
    <row r="78" spans="3:26" ht="15.5" x14ac:dyDescent="0.35">
      <c r="C78" t="s">
        <v>2663</v>
      </c>
      <c r="W78" s="5">
        <v>-33184000000</v>
      </c>
      <c r="X78" s="5">
        <v>-70241000000</v>
      </c>
      <c r="Y78" s="5">
        <v>-18371000000</v>
      </c>
      <c r="Z78" s="5">
        <v>-14404000000</v>
      </c>
    </row>
    <row r="79" spans="3:26" ht="15.5" x14ac:dyDescent="0.35">
      <c r="C79" t="s">
        <v>2919</v>
      </c>
      <c r="W79" s="5">
        <v>-33184000000</v>
      </c>
      <c r="X79" s="5">
        <v>-70241000000</v>
      </c>
      <c r="Y79" s="5">
        <v>-18371000000</v>
      </c>
      <c r="Z79" s="5">
        <v>-14404000000</v>
      </c>
    </row>
    <row r="80" spans="3:26" ht="15.5" x14ac:dyDescent="0.35">
      <c r="C80" t="s">
        <v>96</v>
      </c>
      <c r="D80" s="5">
        <v>4753000000</v>
      </c>
      <c r="E80" s="5">
        <v>-7512000000</v>
      </c>
      <c r="F80" s="5">
        <v>2571000000</v>
      </c>
      <c r="G80" s="5">
        <v>120747000000</v>
      </c>
      <c r="I80" s="5">
        <v>121052000000</v>
      </c>
      <c r="J80" s="5">
        <v>25688000000</v>
      </c>
      <c r="K80" s="5">
        <v>10251000000</v>
      </c>
      <c r="L80" s="5">
        <v>26508000000</v>
      </c>
      <c r="M80" s="5">
        <v>9309000000</v>
      </c>
      <c r="N80" s="5">
        <v>-20204000000</v>
      </c>
      <c r="O80" s="5">
        <v>-40701000000</v>
      </c>
      <c r="P80" s="5">
        <v>49088000000</v>
      </c>
      <c r="Q80" s="5">
        <v>45074000000</v>
      </c>
      <c r="R80" s="5">
        <v>74860000000</v>
      </c>
      <c r="S80" s="5">
        <v>59870000000</v>
      </c>
      <c r="T80" s="5">
        <v>52601000000</v>
      </c>
      <c r="U80" s="5">
        <v>24690000000</v>
      </c>
      <c r="V80" s="5">
        <v>27495000000</v>
      </c>
      <c r="W80" s="5">
        <v>60862000000</v>
      </c>
      <c r="X80" s="5">
        <v>-27262000000</v>
      </c>
      <c r="Y80" s="5">
        <v>18365000000</v>
      </c>
      <c r="Z80" s="5">
        <v>1404000000</v>
      </c>
    </row>
    <row r="81" spans="2:26" ht="15.5" x14ac:dyDescent="0.35">
      <c r="C81" t="s">
        <v>28</v>
      </c>
      <c r="D81" s="5">
        <v>808498000000</v>
      </c>
      <c r="E81" s="5">
        <v>1439196000000</v>
      </c>
      <c r="F81" s="5">
        <v>1034352000000</v>
      </c>
      <c r="G81" s="5">
        <v>1030503000000</v>
      </c>
      <c r="I81" s="5">
        <v>4160842000000</v>
      </c>
      <c r="J81" s="5">
        <v>3256906000000</v>
      </c>
      <c r="K81" s="5">
        <v>4342729000000</v>
      </c>
      <c r="L81" s="5">
        <v>5028070000000</v>
      </c>
      <c r="M81" s="5">
        <v>4952616000000</v>
      </c>
      <c r="N81" s="5">
        <v>3715053000000</v>
      </c>
      <c r="O81" s="5">
        <v>2508411000000</v>
      </c>
      <c r="P81" s="5">
        <v>2002021000000</v>
      </c>
      <c r="Q81" s="5">
        <v>1649159000000</v>
      </c>
      <c r="R81" s="5">
        <v>1545423000000</v>
      </c>
      <c r="S81" s="5">
        <v>1238769000000</v>
      </c>
      <c r="T81" s="5">
        <v>697981000000</v>
      </c>
      <c r="U81" s="5">
        <v>632550000000</v>
      </c>
      <c r="V81" s="5">
        <v>1566014000000</v>
      </c>
      <c r="W81" s="5">
        <v>1191316000000</v>
      </c>
      <c r="X81" s="5">
        <v>1041115000000</v>
      </c>
      <c r="Y81" s="5">
        <v>640749000000</v>
      </c>
      <c r="Z81" s="5">
        <v>674841000000</v>
      </c>
    </row>
    <row r="82" spans="2:26" ht="15.5" x14ac:dyDescent="0.35">
      <c r="C82" t="s">
        <v>27</v>
      </c>
      <c r="D82" s="5">
        <v>-157518000000</v>
      </c>
      <c r="E82" s="5">
        <v>-274367000000</v>
      </c>
      <c r="F82" s="5">
        <v>-196205000000</v>
      </c>
      <c r="G82" s="5">
        <v>-201236000000</v>
      </c>
      <c r="I82" s="5">
        <v>-796107000000</v>
      </c>
      <c r="J82" s="5">
        <v>-625852000000</v>
      </c>
      <c r="K82" s="5">
        <v>-832059000000</v>
      </c>
      <c r="L82" s="5">
        <v>-975392000000</v>
      </c>
      <c r="M82" s="5">
        <v>-944565000000</v>
      </c>
      <c r="N82" s="5">
        <v>-706742000000</v>
      </c>
      <c r="O82" s="5">
        <v>-505678000000</v>
      </c>
      <c r="P82" s="5">
        <v>-402674000000</v>
      </c>
      <c r="Q82" s="5">
        <v>-349116000000</v>
      </c>
      <c r="R82" s="5">
        <v>-387423000000</v>
      </c>
      <c r="S82" s="5">
        <v>-185998000000</v>
      </c>
      <c r="T82" s="5">
        <v>-98743000000</v>
      </c>
      <c r="U82" s="5">
        <v>-107770000000</v>
      </c>
      <c r="V82" s="5">
        <v>-188602000000</v>
      </c>
      <c r="W82" s="5">
        <v>-117964000000</v>
      </c>
      <c r="X82" s="5">
        <v>-89315000000</v>
      </c>
      <c r="Y82" s="5">
        <v>-103289000000</v>
      </c>
      <c r="Z82" s="5">
        <v>-173160000000</v>
      </c>
    </row>
    <row r="83" spans="2:26" ht="15.5" x14ac:dyDescent="0.35">
      <c r="C83" t="s">
        <v>97</v>
      </c>
      <c r="D83" s="5">
        <v>650980000000</v>
      </c>
      <c r="E83" s="5">
        <v>1164829000000</v>
      </c>
      <c r="F83" s="5">
        <v>838147000000</v>
      </c>
      <c r="G83" s="5">
        <v>829267000000</v>
      </c>
      <c r="I83" s="5">
        <v>3364735000000</v>
      </c>
      <c r="J83" s="5">
        <v>2631054000000</v>
      </c>
      <c r="K83" s="5">
        <v>3510670000000</v>
      </c>
      <c r="L83" s="5">
        <v>4052678000000</v>
      </c>
      <c r="M83" s="5">
        <v>4008051000000</v>
      </c>
      <c r="N83" s="5">
        <v>3008311000000</v>
      </c>
      <c r="O83" s="5">
        <v>2002733000000</v>
      </c>
      <c r="P83" s="5">
        <v>1599347000000</v>
      </c>
      <c r="Q83" s="5">
        <v>1300043000000</v>
      </c>
      <c r="R83" s="5">
        <v>1158000000000</v>
      </c>
      <c r="S83" s="5">
        <v>1052771000000</v>
      </c>
      <c r="T83" s="5">
        <v>599238000000</v>
      </c>
      <c r="U83" s="5">
        <v>524780000000</v>
      </c>
      <c r="V83" s="5">
        <v>1377412000000</v>
      </c>
      <c r="W83" s="5">
        <v>1073352000000</v>
      </c>
      <c r="X83" s="5">
        <v>951800000000</v>
      </c>
      <c r="Y83" s="5">
        <v>537460000000</v>
      </c>
      <c r="Z83" s="5">
        <v>501681000000</v>
      </c>
    </row>
    <row r="84" spans="2:26" ht="15.5" x14ac:dyDescent="0.35">
      <c r="C84" t="s">
        <v>98</v>
      </c>
      <c r="D84" s="5">
        <v>-1383395000000</v>
      </c>
      <c r="E84" s="5">
        <v>259672000000</v>
      </c>
      <c r="F84" s="5">
        <v>538391000000</v>
      </c>
      <c r="G84" s="5">
        <v>779557000000</v>
      </c>
      <c r="I84" s="5">
        <v>1581822000000</v>
      </c>
      <c r="J84" s="5">
        <v>-746876000000</v>
      </c>
      <c r="K84" s="5">
        <v>447911000000</v>
      </c>
      <c r="L84" s="5">
        <v>236538000000</v>
      </c>
      <c r="M84" s="5">
        <v>-971737000000</v>
      </c>
      <c r="N84" s="5">
        <v>913291000000</v>
      </c>
      <c r="O84" s="5">
        <v>555682000000</v>
      </c>
      <c r="P84" s="5">
        <v>-231290000000</v>
      </c>
      <c r="Q84" s="5">
        <v>77842000000</v>
      </c>
      <c r="R84" s="5">
        <v>116836000000</v>
      </c>
      <c r="S84" s="5">
        <v>3594897000000</v>
      </c>
      <c r="T84" s="5">
        <v>238932000000</v>
      </c>
      <c r="U84" s="5">
        <v>23636000000</v>
      </c>
      <c r="V84" s="5">
        <v>9021000000</v>
      </c>
      <c r="W84" s="5">
        <v>-63095000000</v>
      </c>
    </row>
    <row r="85" spans="2:26" ht="15.5" x14ac:dyDescent="0.35">
      <c r="C85" t="s">
        <v>457</v>
      </c>
      <c r="D85" s="5">
        <v>-1383395000000</v>
      </c>
      <c r="E85" s="5">
        <v>259672000000</v>
      </c>
      <c r="F85" s="5">
        <v>538391000000</v>
      </c>
      <c r="G85" s="5">
        <v>779557000000</v>
      </c>
      <c r="I85" s="5">
        <v>1581822000000</v>
      </c>
      <c r="J85" s="5">
        <v>-746876000000</v>
      </c>
      <c r="K85" s="5">
        <v>447911000000</v>
      </c>
      <c r="L85" s="5">
        <v>236538000000</v>
      </c>
      <c r="M85" s="5">
        <v>-971737000000</v>
      </c>
      <c r="N85" s="5">
        <v>913291000000</v>
      </c>
      <c r="O85" s="5">
        <v>555682000000</v>
      </c>
      <c r="P85" s="5">
        <v>-231290000000</v>
      </c>
      <c r="Q85" s="5">
        <v>77842000000</v>
      </c>
      <c r="R85" s="5">
        <v>116836000000</v>
      </c>
      <c r="S85" s="5">
        <v>3594897000000</v>
      </c>
      <c r="T85" s="5">
        <v>238932000000</v>
      </c>
      <c r="U85" s="5">
        <v>23636000000</v>
      </c>
      <c r="V85" s="5">
        <v>9021000000</v>
      </c>
      <c r="W85" s="5">
        <v>-63095000000</v>
      </c>
    </row>
    <row r="86" spans="2:26" ht="15.5" x14ac:dyDescent="0.35">
      <c r="C86" t="s">
        <v>99</v>
      </c>
      <c r="D86" s="5">
        <v>-732415000000</v>
      </c>
      <c r="E86" s="5">
        <v>1424501000000</v>
      </c>
      <c r="F86" s="5">
        <v>1376538000000</v>
      </c>
      <c r="G86" s="5">
        <v>1608824000000</v>
      </c>
      <c r="I86" s="5">
        <v>4946557000000</v>
      </c>
      <c r="J86" s="5">
        <v>1884178000000</v>
      </c>
      <c r="K86" s="5">
        <v>3958581000000</v>
      </c>
      <c r="L86" s="5">
        <v>4289216000000</v>
      </c>
      <c r="M86" s="5">
        <v>3036314000000</v>
      </c>
      <c r="N86" s="5">
        <v>3921602000000</v>
      </c>
      <c r="O86" s="5">
        <v>2558415000000</v>
      </c>
      <c r="P86" s="5">
        <v>1368057000000</v>
      </c>
      <c r="Q86" s="5">
        <v>1377885000000</v>
      </c>
      <c r="R86" s="5">
        <v>1274836000000</v>
      </c>
      <c r="S86" s="5">
        <v>4647668000000</v>
      </c>
      <c r="T86" s="5">
        <v>838170000000</v>
      </c>
      <c r="U86" s="5">
        <v>548416000000</v>
      </c>
      <c r="V86" s="5">
        <v>1386433000000</v>
      </c>
      <c r="W86" s="5">
        <v>1010257000000</v>
      </c>
    </row>
    <row r="87" spans="2:26" ht="15.5" x14ac:dyDescent="0.35">
      <c r="C87" t="s">
        <v>100</v>
      </c>
      <c r="D87" s="5">
        <v>650980000000</v>
      </c>
      <c r="E87" s="5">
        <v>1164829000000</v>
      </c>
      <c r="F87" s="5">
        <v>838147000000</v>
      </c>
      <c r="G87" s="5">
        <v>829267000000</v>
      </c>
      <c r="I87" s="5">
        <v>3364735000000</v>
      </c>
      <c r="J87" s="5">
        <v>2631054000000</v>
      </c>
      <c r="K87" s="5">
        <v>3510670000000</v>
      </c>
      <c r="L87" s="5">
        <v>4052678000000</v>
      </c>
      <c r="M87" s="5">
        <v>4008051000000</v>
      </c>
      <c r="N87" s="5">
        <v>3008311000000</v>
      </c>
      <c r="O87" s="5">
        <v>2002733000000</v>
      </c>
      <c r="P87" s="5">
        <v>1599347000000</v>
      </c>
      <c r="Q87" s="5">
        <v>1300043000000</v>
      </c>
      <c r="R87" s="5">
        <v>1158000000000</v>
      </c>
      <c r="S87" s="5">
        <v>1052771000000</v>
      </c>
      <c r="T87" s="5">
        <v>599238000000</v>
      </c>
      <c r="U87" s="5">
        <v>524780000000</v>
      </c>
      <c r="V87" s="5">
        <v>1377412000000</v>
      </c>
      <c r="W87" s="5">
        <v>1073352000000</v>
      </c>
      <c r="X87" s="5">
        <v>951800000000</v>
      </c>
      <c r="Y87" s="5">
        <v>537460000000</v>
      </c>
      <c r="Z87" s="5">
        <v>501681000000</v>
      </c>
    </row>
    <row r="88" spans="2:26" ht="15.5" x14ac:dyDescent="0.35">
      <c r="C88" t="s">
        <v>7</v>
      </c>
      <c r="D88" s="5">
        <v>-732415000000</v>
      </c>
      <c r="E88" s="5">
        <v>1424501000000</v>
      </c>
      <c r="F88" s="5">
        <v>1376538000000</v>
      </c>
      <c r="G88" s="5">
        <v>1608824000000</v>
      </c>
      <c r="I88" s="5">
        <v>4946557000000</v>
      </c>
      <c r="J88" s="5">
        <v>1884178000000</v>
      </c>
      <c r="K88" s="5">
        <v>3958581000000</v>
      </c>
      <c r="L88" s="5">
        <v>4289216000000</v>
      </c>
      <c r="M88" s="5">
        <v>3036314000000</v>
      </c>
      <c r="N88" s="5">
        <v>3921602000000</v>
      </c>
      <c r="O88" s="5">
        <v>2558415000000</v>
      </c>
      <c r="P88" s="5">
        <v>1368057000000</v>
      </c>
      <c r="Q88" s="5">
        <v>1377885000000</v>
      </c>
      <c r="R88" s="5">
        <v>1274836000000</v>
      </c>
      <c r="S88" s="5">
        <v>4647668000000</v>
      </c>
      <c r="T88" s="5">
        <v>838170000000</v>
      </c>
      <c r="U88" s="5">
        <v>548416000000</v>
      </c>
      <c r="V88" s="5">
        <v>1386433000000</v>
      </c>
      <c r="W88" s="5">
        <v>1010257000000</v>
      </c>
    </row>
    <row r="89" spans="2:26" ht="15.5" x14ac:dyDescent="0.35">
      <c r="C89" t="s">
        <v>691</v>
      </c>
    </row>
    <row r="90" spans="2:26" ht="15.5" x14ac:dyDescent="0.35">
      <c r="C90" t="s">
        <v>101</v>
      </c>
      <c r="D90" s="5">
        <v>650980000000</v>
      </c>
      <c r="E90" s="5">
        <v>1164829000000</v>
      </c>
      <c r="F90" s="5">
        <v>838147000000</v>
      </c>
      <c r="G90" s="5">
        <v>829267000000</v>
      </c>
      <c r="I90" s="5">
        <v>3364735000000</v>
      </c>
      <c r="J90" s="5">
        <v>2631054000000</v>
      </c>
      <c r="K90" s="5">
        <v>3510670000000</v>
      </c>
      <c r="L90" s="5">
        <v>4052678000000</v>
      </c>
      <c r="M90" s="5">
        <v>4008051000000</v>
      </c>
      <c r="N90" s="5">
        <v>3008311000000</v>
      </c>
      <c r="O90" s="5">
        <v>2002733000000</v>
      </c>
      <c r="P90" s="5">
        <v>1599347000000</v>
      </c>
      <c r="Q90" s="5">
        <v>1300043000000</v>
      </c>
      <c r="R90" s="5">
        <v>1158000000000</v>
      </c>
      <c r="S90" s="5">
        <v>1052771000000</v>
      </c>
      <c r="T90" s="5">
        <v>599238000000</v>
      </c>
      <c r="U90" s="5">
        <v>524780000000</v>
      </c>
      <c r="V90" s="5">
        <v>1377412000000</v>
      </c>
      <c r="W90" s="5">
        <v>1073352000000</v>
      </c>
      <c r="X90" s="5">
        <v>951800000000</v>
      </c>
      <c r="Y90" s="5">
        <v>537460000000</v>
      </c>
      <c r="Z90" s="5">
        <v>501681000000</v>
      </c>
    </row>
    <row r="91" spans="2:26" ht="15.5" x14ac:dyDescent="0.35">
      <c r="C91" t="s">
        <v>102</v>
      </c>
      <c r="D91" s="5">
        <v>-732415000000</v>
      </c>
      <c r="E91" s="5">
        <v>1424501000000</v>
      </c>
      <c r="F91" s="5">
        <v>1376538000000</v>
      </c>
      <c r="G91" s="5">
        <v>1608824000000</v>
      </c>
      <c r="I91" s="5">
        <v>4946557000000</v>
      </c>
      <c r="J91" s="5">
        <v>1884178000000</v>
      </c>
      <c r="K91" s="5">
        <v>3958581000000</v>
      </c>
      <c r="L91" s="5">
        <v>4289216000000</v>
      </c>
      <c r="M91" s="5">
        <v>3036314000000</v>
      </c>
      <c r="N91" s="5">
        <v>3921602000000</v>
      </c>
      <c r="O91" s="5">
        <v>2558415000000</v>
      </c>
      <c r="P91" s="5">
        <v>1368057000000</v>
      </c>
      <c r="Q91" s="5">
        <v>1377885000000</v>
      </c>
      <c r="R91" s="5">
        <v>1274836000000</v>
      </c>
      <c r="S91" s="5">
        <v>4647668000000</v>
      </c>
      <c r="T91" s="5">
        <v>838170000000</v>
      </c>
      <c r="U91" s="5">
        <v>548416000000</v>
      </c>
      <c r="V91" s="5">
        <v>1386433000000</v>
      </c>
      <c r="W91" s="5">
        <v>1010257000000</v>
      </c>
    </row>
    <row r="92" spans="2:26" ht="15.5" x14ac:dyDescent="0.35">
      <c r="C92" t="s">
        <v>103</v>
      </c>
      <c r="D92" s="5">
        <v>-732415000000</v>
      </c>
      <c r="E92" s="5">
        <v>1424501000000</v>
      </c>
      <c r="F92" s="5">
        <v>1376538000000</v>
      </c>
      <c r="G92" s="5">
        <v>1608824000000</v>
      </c>
      <c r="I92" s="5">
        <v>4946557000000</v>
      </c>
      <c r="J92" s="5">
        <v>1884178000000</v>
      </c>
      <c r="K92" s="5">
        <v>3958581000000</v>
      </c>
      <c r="L92" s="5">
        <v>4289216000000</v>
      </c>
      <c r="M92" s="5">
        <v>3036314000000</v>
      </c>
      <c r="N92" s="5">
        <v>3921602000000</v>
      </c>
      <c r="O92" s="5">
        <v>2558415000000</v>
      </c>
      <c r="P92" s="5">
        <v>1368057000000</v>
      </c>
      <c r="Q92" s="5">
        <v>1377885000000</v>
      </c>
      <c r="R92" s="5">
        <v>1274836000000</v>
      </c>
      <c r="S92" s="5">
        <v>4647668000000</v>
      </c>
      <c r="T92" s="5">
        <v>838170000000</v>
      </c>
      <c r="U92" s="5">
        <v>548416000000</v>
      </c>
      <c r="V92" s="5">
        <v>1386433000000</v>
      </c>
      <c r="W92" s="5">
        <v>1010257000000</v>
      </c>
    </row>
    <row r="94" spans="2:26" ht="15.5" x14ac:dyDescent="0.35">
      <c r="B94" t="s">
        <v>104</v>
      </c>
      <c r="C94" t="s">
        <v>105</v>
      </c>
    </row>
    <row r="95" spans="2:26" ht="15.5" x14ac:dyDescent="0.35">
      <c r="C95" t="s">
        <v>19</v>
      </c>
      <c r="D95" s="5">
        <v>1129334000000</v>
      </c>
      <c r="E95" s="5">
        <v>872657000000</v>
      </c>
      <c r="F95" s="5">
        <v>761844000000</v>
      </c>
      <c r="G95" s="5">
        <v>842222000000</v>
      </c>
      <c r="I95" s="5">
        <v>872657000000</v>
      </c>
      <c r="J95" s="5">
        <v>873509000000</v>
      </c>
      <c r="K95" s="5">
        <v>855222000000</v>
      </c>
      <c r="L95" s="5">
        <v>901616000000</v>
      </c>
      <c r="M95" s="5">
        <v>900919000000</v>
      </c>
      <c r="N95" s="5">
        <v>969421000000</v>
      </c>
      <c r="O95" s="5">
        <v>1123163000000</v>
      </c>
      <c r="P95" s="5">
        <v>998453000000</v>
      </c>
      <c r="Q95" s="5">
        <v>1037227000000</v>
      </c>
      <c r="R95" s="5">
        <v>1001235000000</v>
      </c>
      <c r="S95" s="5">
        <v>1093626000000</v>
      </c>
      <c r="T95" s="5">
        <v>1274528000000</v>
      </c>
      <c r="U95" s="5">
        <v>1430545000000</v>
      </c>
      <c r="V95" s="5">
        <v>1355207000000</v>
      </c>
      <c r="W95" s="5">
        <v>1159680000000</v>
      </c>
      <c r="X95" s="5">
        <v>926495000000</v>
      </c>
      <c r="Y95" s="5">
        <v>837233000000</v>
      </c>
      <c r="Z95" s="5">
        <v>803271000000</v>
      </c>
    </row>
    <row r="96" spans="2:26" ht="15.5" x14ac:dyDescent="0.35">
      <c r="C96" t="s">
        <v>1123</v>
      </c>
      <c r="D96" s="5">
        <v>5931149000000</v>
      </c>
      <c r="E96" s="5">
        <v>8040206000000</v>
      </c>
      <c r="F96" s="5">
        <v>6420461000000</v>
      </c>
      <c r="G96" s="5">
        <v>3514023000000</v>
      </c>
      <c r="I96" s="5">
        <v>8040206000000</v>
      </c>
      <c r="J96" s="5">
        <v>7525245000000</v>
      </c>
      <c r="K96" s="5">
        <v>6822433000000</v>
      </c>
      <c r="L96" s="5">
        <v>8691986000000</v>
      </c>
      <c r="M96" s="5">
        <v>6126614000000</v>
      </c>
      <c r="N96" s="5">
        <v>2191077000000</v>
      </c>
      <c r="O96" s="5">
        <v>4258626000000</v>
      </c>
      <c r="P96" s="5">
        <v>3857831000000</v>
      </c>
      <c r="Q96" s="5">
        <v>4797271000000</v>
      </c>
      <c r="R96" s="5">
        <v>4337316000000</v>
      </c>
      <c r="S96" s="5">
        <v>4546084000000</v>
      </c>
      <c r="T96" s="5">
        <v>4532318000000</v>
      </c>
      <c r="U96" s="5">
        <v>4848144000000</v>
      </c>
      <c r="V96" s="5">
        <v>4666818000000</v>
      </c>
      <c r="W96" s="5">
        <v>4176631000000</v>
      </c>
      <c r="X96" s="5">
        <v>3663069000000</v>
      </c>
      <c r="Y96" s="5">
        <v>2121426000000</v>
      </c>
      <c r="Z96" s="5">
        <v>1621239000000</v>
      </c>
    </row>
    <row r="97" spans="3:26" ht="15.5" x14ac:dyDescent="0.35">
      <c r="C97" t="s">
        <v>1124</v>
      </c>
    </row>
    <row r="98" spans="3:26" ht="15.5" x14ac:dyDescent="0.35">
      <c r="C98" t="s">
        <v>107</v>
      </c>
      <c r="D98" s="5">
        <v>1882000000</v>
      </c>
      <c r="E98" s="5">
        <v>2306000000</v>
      </c>
      <c r="F98" s="5">
        <v>1624000000</v>
      </c>
      <c r="G98" s="5">
        <v>1979000000</v>
      </c>
      <c r="I98" s="5">
        <v>2306000000</v>
      </c>
      <c r="J98" s="5">
        <v>1912000000</v>
      </c>
      <c r="K98" s="5">
        <v>4703000000</v>
      </c>
      <c r="L98" s="5">
        <v>5547000000</v>
      </c>
      <c r="M98" s="5">
        <v>6564000000</v>
      </c>
      <c r="N98" s="5">
        <v>11293000000</v>
      </c>
      <c r="O98" s="5">
        <v>4009000000</v>
      </c>
      <c r="P98" s="5">
        <v>3043000000</v>
      </c>
      <c r="Q98" s="5">
        <v>3968000000</v>
      </c>
      <c r="R98" s="5">
        <v>3347000000</v>
      </c>
      <c r="S98" s="5">
        <v>3401000000</v>
      </c>
      <c r="T98" s="5">
        <v>31815000000</v>
      </c>
      <c r="U98" s="5">
        <v>23428000000</v>
      </c>
      <c r="V98" s="5">
        <v>17971000000</v>
      </c>
      <c r="W98" s="5">
        <v>11175000000</v>
      </c>
      <c r="X98" s="5">
        <v>14099000000</v>
      </c>
      <c r="Y98" s="5">
        <v>8189000000</v>
      </c>
      <c r="Z98" s="5">
        <v>6557000000</v>
      </c>
    </row>
    <row r="99" spans="3:26" ht="15.5" x14ac:dyDescent="0.35">
      <c r="C99" t="s">
        <v>108</v>
      </c>
      <c r="D99" s="5">
        <v>803863000000</v>
      </c>
      <c r="E99" s="5">
        <v>333046000000</v>
      </c>
      <c r="F99" s="5">
        <v>1051686000000</v>
      </c>
      <c r="G99" s="5">
        <v>697918000000</v>
      </c>
      <c r="I99" s="5">
        <v>333046000000</v>
      </c>
      <c r="J99" s="5">
        <v>416175000000</v>
      </c>
      <c r="K99" s="5">
        <v>639592000000</v>
      </c>
      <c r="L99" s="5">
        <v>645998000000</v>
      </c>
      <c r="M99" s="5">
        <v>968186000000</v>
      </c>
      <c r="N99" s="5">
        <v>364226000000</v>
      </c>
      <c r="O99" s="5">
        <v>952791000000</v>
      </c>
      <c r="P99" s="5">
        <v>300284000000</v>
      </c>
      <c r="Q99" s="5">
        <v>206548000000</v>
      </c>
      <c r="R99" s="5">
        <v>198308000000</v>
      </c>
      <c r="S99" s="5">
        <v>281336000000</v>
      </c>
      <c r="T99" s="5">
        <v>383761000000</v>
      </c>
      <c r="U99" s="5">
        <v>374276000000</v>
      </c>
      <c r="V99" s="5">
        <v>316078000000</v>
      </c>
      <c r="W99" s="5">
        <v>338094000000</v>
      </c>
      <c r="X99" s="5">
        <v>320669000000</v>
      </c>
      <c r="Y99" s="5">
        <v>109609000000</v>
      </c>
      <c r="Z99" s="5">
        <v>254988000000</v>
      </c>
    </row>
    <row r="100" spans="3:26" ht="15.5" x14ac:dyDescent="0.35">
      <c r="C100" t="s">
        <v>95</v>
      </c>
      <c r="D100" s="5">
        <v>2173005000000</v>
      </c>
      <c r="E100" s="5">
        <v>3599345000000</v>
      </c>
      <c r="F100" s="5">
        <v>3408613000000</v>
      </c>
      <c r="G100" s="5">
        <v>2939162000000</v>
      </c>
      <c r="I100" s="5">
        <v>3599345000000</v>
      </c>
      <c r="J100" s="5">
        <v>2293228000000</v>
      </c>
      <c r="K100" s="5">
        <v>3315794000000</v>
      </c>
      <c r="L100" s="5">
        <v>3143565000000</v>
      </c>
      <c r="M100" s="5">
        <v>3140589000000</v>
      </c>
      <c r="N100" s="5">
        <v>4345927000000</v>
      </c>
      <c r="O100" s="5">
        <v>3666218000000</v>
      </c>
      <c r="P100" s="5">
        <v>3344103000000</v>
      </c>
      <c r="Q100" s="5">
        <v>3771491000000</v>
      </c>
      <c r="R100" s="5">
        <v>3889691000000</v>
      </c>
      <c r="S100" s="5">
        <v>3968925000000</v>
      </c>
      <c r="T100" s="5">
        <v>284838000000</v>
      </c>
      <c r="U100" s="5">
        <v>45856000000</v>
      </c>
      <c r="V100" s="5">
        <v>22108000000</v>
      </c>
      <c r="W100" s="5">
        <v>13034000000</v>
      </c>
      <c r="X100" s="5">
        <v>78874000000</v>
      </c>
      <c r="Y100" s="5">
        <v>22639000000</v>
      </c>
      <c r="Z100" s="5">
        <v>27222000000</v>
      </c>
    </row>
    <row r="101" spans="3:26" ht="15.5" x14ac:dyDescent="0.35">
      <c r="C101" t="s">
        <v>1125</v>
      </c>
      <c r="E101" s="5">
        <v>8040485000000</v>
      </c>
      <c r="F101" s="5">
        <v>5400000000000</v>
      </c>
      <c r="G101" s="5">
        <v>830209000000</v>
      </c>
      <c r="I101" s="5">
        <v>8040485000000</v>
      </c>
      <c r="J101" s="5">
        <v>831826000000</v>
      </c>
      <c r="K101" s="5">
        <v>3352627000000</v>
      </c>
      <c r="L101" s="5">
        <v>9164176000000</v>
      </c>
      <c r="M101" s="5">
        <v>9810711000000</v>
      </c>
      <c r="N101" s="5">
        <v>3934751000000</v>
      </c>
      <c r="O101" s="5">
        <v>8036685000000</v>
      </c>
      <c r="P101" s="5">
        <v>2889675000000</v>
      </c>
      <c r="Q101" s="5">
        <v>7169691000000</v>
      </c>
      <c r="R101" s="5">
        <v>5982913000000</v>
      </c>
      <c r="S101" s="5">
        <v>8672779000000</v>
      </c>
      <c r="T101" s="5">
        <v>9093752000000</v>
      </c>
      <c r="U101" s="5">
        <v>11240890000000</v>
      </c>
      <c r="V101" s="5">
        <v>8493576000000</v>
      </c>
      <c r="W101" s="5">
        <v>10285428000000</v>
      </c>
      <c r="X101" s="5">
        <v>10393818000000</v>
      </c>
      <c r="Y101" s="5">
        <v>1572120000000</v>
      </c>
      <c r="Z101" s="5">
        <v>2445048000000</v>
      </c>
    </row>
    <row r="102" spans="3:26" ht="15.5" x14ac:dyDescent="0.35">
      <c r="C102" t="s">
        <v>1127</v>
      </c>
    </row>
    <row r="103" spans="3:26" ht="15.5" x14ac:dyDescent="0.35">
      <c r="C103" t="s">
        <v>1128</v>
      </c>
      <c r="D103" s="5">
        <v>67567900000000</v>
      </c>
      <c r="E103" s="5">
        <v>66425734000000</v>
      </c>
      <c r="F103" s="5">
        <v>63147798000000</v>
      </c>
      <c r="G103" s="5">
        <v>66657063000000</v>
      </c>
      <c r="I103" s="5">
        <v>66425734000000</v>
      </c>
      <c r="J103" s="5">
        <v>63980404000000</v>
      </c>
      <c r="K103" s="5">
        <v>65688080000000</v>
      </c>
      <c r="L103" s="5">
        <v>69717327000000</v>
      </c>
      <c r="M103" s="5">
        <v>60170276000000</v>
      </c>
      <c r="N103" s="5">
        <v>48027075000000</v>
      </c>
      <c r="O103" s="5">
        <v>52734828000000</v>
      </c>
      <c r="P103" s="5">
        <v>41905659000000</v>
      </c>
      <c r="Q103" s="5">
        <v>34748506000000</v>
      </c>
      <c r="R103" s="5">
        <v>27777461000000</v>
      </c>
      <c r="S103" s="5">
        <v>31748472000000</v>
      </c>
      <c r="T103" s="5">
        <v>33207612000000</v>
      </c>
      <c r="U103" s="5">
        <v>29779302000000</v>
      </c>
      <c r="V103" s="5">
        <v>26650298000000</v>
      </c>
      <c r="W103" s="5">
        <v>31406691000000</v>
      </c>
      <c r="X103" s="5">
        <v>23613208000000</v>
      </c>
      <c r="Y103" s="5">
        <v>18352062000000</v>
      </c>
      <c r="Z103" s="5">
        <v>18749051000000</v>
      </c>
    </row>
    <row r="104" spans="3:26" ht="15.5" x14ac:dyDescent="0.35">
      <c r="C104" t="s">
        <v>117</v>
      </c>
      <c r="D104" s="5">
        <v>119503000000</v>
      </c>
      <c r="J104" s="5">
        <v>105542000000</v>
      </c>
      <c r="P104" s="5">
        <v>111284000000</v>
      </c>
      <c r="Q104" s="5">
        <v>6101000000</v>
      </c>
      <c r="R104" s="5">
        <v>34171000000</v>
      </c>
      <c r="S104" s="5">
        <v>26306000000</v>
      </c>
      <c r="U104" s="5">
        <v>27827000000</v>
      </c>
      <c r="V104" s="5">
        <v>58527000000</v>
      </c>
      <c r="W104" s="5">
        <v>18628000000</v>
      </c>
      <c r="Y104" s="5">
        <v>43647000000</v>
      </c>
      <c r="Z104" s="5">
        <v>19106000000</v>
      </c>
    </row>
    <row r="105" spans="3:26" ht="15.5" x14ac:dyDescent="0.35">
      <c r="C105" t="s">
        <v>118</v>
      </c>
      <c r="T105" s="5">
        <v>1830322000000</v>
      </c>
      <c r="U105" s="5">
        <v>1891934000000</v>
      </c>
      <c r="V105" s="5">
        <v>1887302000000</v>
      </c>
      <c r="W105" s="5">
        <v>1846483000000</v>
      </c>
      <c r="X105" s="5">
        <v>1554501000000</v>
      </c>
      <c r="Y105" s="5">
        <v>1321268000000</v>
      </c>
      <c r="Z105" s="5">
        <v>1063626000000</v>
      </c>
    </row>
    <row r="106" spans="3:26" ht="15.5" x14ac:dyDescent="0.35">
      <c r="C106" t="s">
        <v>1130</v>
      </c>
      <c r="D106" s="5">
        <v>6535339000000</v>
      </c>
      <c r="E106" s="5">
        <v>6562037000000</v>
      </c>
      <c r="F106" s="5">
        <v>5923604000000</v>
      </c>
      <c r="G106" s="5">
        <v>5964306000000</v>
      </c>
      <c r="I106" s="5">
        <v>6562037000000</v>
      </c>
      <c r="J106" s="5">
        <v>6074013000000</v>
      </c>
      <c r="K106" s="5">
        <v>6197758000000</v>
      </c>
      <c r="L106" s="5">
        <v>6366743000000</v>
      </c>
      <c r="M106" s="5">
        <v>5655825000000</v>
      </c>
      <c r="N106" s="5">
        <v>5832815000000</v>
      </c>
      <c r="O106" s="5">
        <v>5906523000000</v>
      </c>
      <c r="P106" s="5">
        <v>6044523000000</v>
      </c>
      <c r="Q106" s="5">
        <v>5495990000000</v>
      </c>
      <c r="R106" s="5">
        <v>5651070000000</v>
      </c>
      <c r="S106" s="5">
        <v>5768873000000</v>
      </c>
      <c r="T106" s="5">
        <v>1830322000000</v>
      </c>
      <c r="U106" s="5">
        <v>1891934000000</v>
      </c>
      <c r="V106" s="5">
        <v>1887302000000</v>
      </c>
      <c r="W106" s="5">
        <v>1846483000000</v>
      </c>
      <c r="X106" s="5">
        <v>1554501000000</v>
      </c>
      <c r="Y106" s="5">
        <v>1321268000000</v>
      </c>
      <c r="Z106" s="5">
        <v>1063626000000</v>
      </c>
    </row>
    <row r="107" spans="3:26" ht="15.5" x14ac:dyDescent="0.35">
      <c r="C107" t="s">
        <v>190</v>
      </c>
    </row>
    <row r="108" spans="3:26" ht="15.5" x14ac:dyDescent="0.35">
      <c r="C108" t="s">
        <v>121</v>
      </c>
      <c r="D108" s="5">
        <v>134963944000000</v>
      </c>
      <c r="E108" s="5">
        <v>140828044000000</v>
      </c>
      <c r="F108" s="5">
        <v>137574576000000</v>
      </c>
      <c r="G108" s="5">
        <v>129686853000000</v>
      </c>
      <c r="I108" s="5">
        <v>140828044000000</v>
      </c>
      <c r="J108" s="5">
        <v>134915494000000</v>
      </c>
      <c r="K108" s="5">
        <v>132049591000000</v>
      </c>
      <c r="L108" s="5">
        <v>141750449000000</v>
      </c>
      <c r="M108" s="5">
        <v>132879390000000</v>
      </c>
      <c r="N108" s="5">
        <v>112202653000000</v>
      </c>
      <c r="O108" s="5">
        <v>100803831000000</v>
      </c>
      <c r="P108" s="5">
        <v>83761946000000</v>
      </c>
      <c r="Q108" s="5">
        <v>82297010000000</v>
      </c>
      <c r="R108" s="5">
        <v>70531682000000</v>
      </c>
      <c r="S108" s="5">
        <v>68225170000000</v>
      </c>
      <c r="T108" s="5">
        <v>66647891000000</v>
      </c>
      <c r="U108" s="5">
        <v>66475698000000</v>
      </c>
      <c r="V108" s="5">
        <v>65219108000000</v>
      </c>
      <c r="W108" s="5">
        <v>61909027000000</v>
      </c>
      <c r="X108" s="5">
        <v>51596960000000</v>
      </c>
      <c r="Y108" s="5">
        <v>39684622000000</v>
      </c>
      <c r="Z108" s="5">
        <v>34860872000000</v>
      </c>
    </row>
    <row r="109" spans="3:26" ht="15.5" x14ac:dyDescent="0.35">
      <c r="C109" t="s">
        <v>122</v>
      </c>
    </row>
    <row r="110" spans="3:26" ht="15.5" x14ac:dyDescent="0.35">
      <c r="C110" t="s">
        <v>123</v>
      </c>
    </row>
    <row r="111" spans="3:26" ht="15.5" x14ac:dyDescent="0.35">
      <c r="C111" t="s">
        <v>1132</v>
      </c>
      <c r="D111" s="5">
        <v>186454000000</v>
      </c>
      <c r="E111" s="5">
        <v>163685000000</v>
      </c>
      <c r="F111" s="5">
        <v>225602000000</v>
      </c>
      <c r="G111" s="5">
        <v>288446000000</v>
      </c>
      <c r="I111" s="5">
        <v>163685000000</v>
      </c>
      <c r="J111" s="5">
        <v>179318000000</v>
      </c>
      <c r="K111" s="5">
        <v>296179000000</v>
      </c>
      <c r="L111" s="5">
        <v>245593000000</v>
      </c>
      <c r="M111" s="5">
        <v>169559000000</v>
      </c>
      <c r="N111" s="5">
        <v>304097000000</v>
      </c>
      <c r="O111" s="5">
        <v>282613000000</v>
      </c>
      <c r="P111" s="5">
        <v>458216000000</v>
      </c>
      <c r="Q111" s="5">
        <v>666973000000</v>
      </c>
      <c r="R111" s="5">
        <v>549204000000</v>
      </c>
      <c r="S111" s="5">
        <v>558656000000</v>
      </c>
      <c r="T111" s="5">
        <v>654079000000</v>
      </c>
      <c r="U111" s="5">
        <v>526042000000</v>
      </c>
      <c r="V111" s="5">
        <v>366984000000</v>
      </c>
      <c r="W111" s="5">
        <v>194395000000</v>
      </c>
      <c r="X111" s="5">
        <v>231489000000</v>
      </c>
      <c r="Y111" s="5">
        <v>352640000000</v>
      </c>
      <c r="Z111" s="5">
        <v>217166000000</v>
      </c>
    </row>
    <row r="112" spans="3:26" ht="15.5" x14ac:dyDescent="0.35">
      <c r="C112" t="s">
        <v>1133</v>
      </c>
      <c r="D112" s="5">
        <v>96767099000000</v>
      </c>
      <c r="E112" s="5">
        <v>104130948000000</v>
      </c>
      <c r="F112" s="5">
        <v>106338461000000</v>
      </c>
      <c r="G112" s="5">
        <v>86300305000000</v>
      </c>
      <c r="I112" s="5">
        <v>104130948000000</v>
      </c>
      <c r="J112" s="5">
        <v>91669297000000</v>
      </c>
      <c r="K112" s="5">
        <v>89435750000000</v>
      </c>
      <c r="L112" s="5">
        <v>102949667000000</v>
      </c>
      <c r="M112" s="5">
        <v>98907011000000</v>
      </c>
      <c r="N112" s="5">
        <v>79186302000000</v>
      </c>
      <c r="O112" s="5">
        <v>72790174000000</v>
      </c>
      <c r="P112" s="5">
        <v>60734798000000</v>
      </c>
      <c r="Q112" s="5">
        <v>61282871000000</v>
      </c>
      <c r="R112" s="5">
        <v>51073227000000</v>
      </c>
      <c r="S112" s="5">
        <v>49739672000000</v>
      </c>
      <c r="T112" s="5">
        <v>51021875000000</v>
      </c>
      <c r="U112" s="5">
        <v>52372043000000</v>
      </c>
      <c r="V112" s="5">
        <v>50265395000000</v>
      </c>
      <c r="W112" s="5">
        <v>49138687000000</v>
      </c>
      <c r="X112" s="5">
        <v>42083813000000</v>
      </c>
      <c r="Y112" s="5">
        <v>32803732000000</v>
      </c>
      <c r="Z112" s="5">
        <v>29381005000000</v>
      </c>
    </row>
    <row r="113" spans="3:26" ht="15.5" x14ac:dyDescent="0.35">
      <c r="C113" t="s">
        <v>562</v>
      </c>
    </row>
    <row r="114" spans="3:26" ht="15.5" x14ac:dyDescent="0.35">
      <c r="C114" t="s">
        <v>1134</v>
      </c>
      <c r="D114" s="5">
        <v>71219880000000</v>
      </c>
      <c r="E114" s="5">
        <v>75990568000000</v>
      </c>
      <c r="F114" s="5">
        <v>82159230000000</v>
      </c>
      <c r="G114" s="5">
        <v>59365674000000</v>
      </c>
      <c r="I114" s="5">
        <v>75990568000000</v>
      </c>
      <c r="J114" s="5">
        <v>64099005000000</v>
      </c>
      <c r="K114" s="5">
        <v>63647784000000</v>
      </c>
      <c r="L114" s="5">
        <v>75399264000000</v>
      </c>
      <c r="M114" s="5">
        <v>68095776000000</v>
      </c>
      <c r="N114" s="5">
        <v>56923055000000</v>
      </c>
      <c r="O114" s="5">
        <v>54777453000000</v>
      </c>
      <c r="P114" s="5">
        <v>42217514000000</v>
      </c>
      <c r="Q114" s="5">
        <v>42422689000000</v>
      </c>
      <c r="R114" s="5">
        <v>34816471000000</v>
      </c>
      <c r="S114" s="5">
        <v>34634546000000</v>
      </c>
      <c r="T114" s="5">
        <v>34835022000000</v>
      </c>
      <c r="U114" s="5">
        <v>33257383000000</v>
      </c>
      <c r="V114" s="5">
        <v>29387760000000</v>
      </c>
      <c r="W114" s="5">
        <v>26148487000000</v>
      </c>
      <c r="X114" s="5">
        <v>20063449000000</v>
      </c>
      <c r="Y114" s="5">
        <v>15815826000000</v>
      </c>
      <c r="Z114" s="5">
        <v>18766365000000</v>
      </c>
    </row>
    <row r="115" spans="3:26" ht="15.5" x14ac:dyDescent="0.35">
      <c r="C115" t="s">
        <v>1135</v>
      </c>
      <c r="D115" s="5">
        <v>96767099000000</v>
      </c>
      <c r="E115" s="5">
        <v>104130948000000</v>
      </c>
      <c r="F115" s="5">
        <v>106338461000000</v>
      </c>
      <c r="G115" s="5">
        <v>86300305000000</v>
      </c>
      <c r="I115" s="5">
        <v>104130948000000</v>
      </c>
      <c r="J115" s="5">
        <v>91669297000000</v>
      </c>
      <c r="K115" s="5">
        <v>89435750000000</v>
      </c>
      <c r="L115" s="5">
        <v>102949667000000</v>
      </c>
      <c r="M115" s="5">
        <v>98907011000000</v>
      </c>
      <c r="N115" s="5">
        <v>79186302000000</v>
      </c>
      <c r="O115" s="5">
        <v>72790174000000</v>
      </c>
      <c r="P115" s="5">
        <v>60734798000000</v>
      </c>
      <c r="Q115" s="5">
        <v>61282871000000</v>
      </c>
      <c r="R115" s="5">
        <v>51073227000000</v>
      </c>
      <c r="S115" s="5">
        <v>49739672000000</v>
      </c>
      <c r="T115" s="5">
        <v>51021875000000</v>
      </c>
      <c r="U115" s="5">
        <v>52372043000000</v>
      </c>
      <c r="V115" s="5">
        <v>50265395000000</v>
      </c>
      <c r="W115" s="5">
        <v>49138687000000</v>
      </c>
      <c r="X115" s="5">
        <v>42083813000000</v>
      </c>
      <c r="Y115" s="5">
        <v>32803732000000</v>
      </c>
      <c r="Z115" s="5">
        <v>29381005000000</v>
      </c>
    </row>
    <row r="116" spans="3:26" ht="15.5" x14ac:dyDescent="0.35">
      <c r="C116" t="s">
        <v>1136</v>
      </c>
      <c r="D116" s="5">
        <v>5304301000000</v>
      </c>
      <c r="E116" s="5">
        <v>5766545000000</v>
      </c>
      <c r="F116" s="5">
        <v>2362047000000</v>
      </c>
      <c r="G116" s="5">
        <v>4121050000000</v>
      </c>
      <c r="I116" s="5">
        <v>5766545000000</v>
      </c>
      <c r="J116" s="5">
        <v>3833032000000</v>
      </c>
      <c r="K116" s="5">
        <v>3872596000000</v>
      </c>
      <c r="L116" s="5">
        <v>1546696000000</v>
      </c>
      <c r="M116" s="5">
        <v>2263682000000</v>
      </c>
      <c r="N116" s="5">
        <v>1952203000000</v>
      </c>
      <c r="O116" s="5">
        <v>6161098000000</v>
      </c>
      <c r="P116" s="5">
        <v>2801777000000</v>
      </c>
      <c r="Q116" s="5">
        <v>2002893000000</v>
      </c>
      <c r="R116" s="5">
        <v>915769000000</v>
      </c>
      <c r="S116" s="5">
        <v>1704728000000</v>
      </c>
      <c r="T116" s="5">
        <v>2790575000000</v>
      </c>
      <c r="U116" s="5">
        <v>3449125000000</v>
      </c>
      <c r="V116" s="5">
        <v>5525023000000</v>
      </c>
      <c r="W116" s="5">
        <v>5386686000000</v>
      </c>
      <c r="X116" s="5">
        <v>2843375000000</v>
      </c>
      <c r="Y116" s="5">
        <v>1551460000000</v>
      </c>
      <c r="Z116" s="5">
        <v>299211000000</v>
      </c>
    </row>
    <row r="117" spans="3:26" ht="15.5" x14ac:dyDescent="0.35">
      <c r="C117" t="s">
        <v>2666</v>
      </c>
      <c r="D117" s="5">
        <v>5304301000000</v>
      </c>
      <c r="E117" s="5">
        <v>5766545000000</v>
      </c>
      <c r="F117" s="5">
        <v>2362047000000</v>
      </c>
      <c r="G117" s="5">
        <v>4121050000000</v>
      </c>
      <c r="I117" s="5">
        <v>5766545000000</v>
      </c>
      <c r="J117" s="5">
        <v>3833032000000</v>
      </c>
      <c r="K117" s="5">
        <v>3872596000000</v>
      </c>
      <c r="L117" s="5">
        <v>1546696000000</v>
      </c>
      <c r="M117" s="5">
        <v>2263682000000</v>
      </c>
      <c r="N117" s="5">
        <v>1952203000000</v>
      </c>
      <c r="O117" s="5">
        <v>6161098000000</v>
      </c>
      <c r="P117" s="5">
        <v>2801777000000</v>
      </c>
      <c r="Q117" s="5">
        <v>2002893000000</v>
      </c>
      <c r="R117" s="5">
        <v>915769000000</v>
      </c>
      <c r="S117" s="5">
        <v>1704728000000</v>
      </c>
      <c r="T117" s="5">
        <v>2790575000000</v>
      </c>
      <c r="U117" s="5">
        <v>3449125000000</v>
      </c>
      <c r="V117" s="5">
        <v>5525023000000</v>
      </c>
      <c r="W117" s="5">
        <v>5386686000000</v>
      </c>
      <c r="X117" s="5">
        <v>2843375000000</v>
      </c>
      <c r="Y117" s="5">
        <v>1551460000000</v>
      </c>
      <c r="Z117" s="5">
        <v>299211000000</v>
      </c>
    </row>
    <row r="118" spans="3:26" ht="15.5" x14ac:dyDescent="0.35">
      <c r="C118" t="s">
        <v>332</v>
      </c>
      <c r="D118" s="5">
        <v>89576000000</v>
      </c>
      <c r="E118" s="5">
        <v>113086000000</v>
      </c>
      <c r="F118" s="5">
        <v>119567000000</v>
      </c>
      <c r="G118" s="5">
        <v>80202000000</v>
      </c>
      <c r="I118" s="5">
        <v>113086000000</v>
      </c>
      <c r="J118" s="5">
        <v>121059000000</v>
      </c>
      <c r="K118" s="5">
        <v>18931000000</v>
      </c>
      <c r="L118" s="5">
        <v>66818000000</v>
      </c>
      <c r="M118" s="5">
        <v>27895000000</v>
      </c>
      <c r="N118" s="5">
        <v>47150000000</v>
      </c>
      <c r="O118" s="5">
        <v>37469000000</v>
      </c>
      <c r="P118" s="5">
        <v>85530000000</v>
      </c>
      <c r="Q118" s="5">
        <v>8397000000</v>
      </c>
      <c r="R118" s="5">
        <v>19374000000</v>
      </c>
      <c r="S118" s="5">
        <v>23734000000</v>
      </c>
      <c r="T118" s="5">
        <v>2149000000</v>
      </c>
      <c r="U118" s="5">
        <v>646000000</v>
      </c>
      <c r="V118" s="5">
        <v>1424000000</v>
      </c>
      <c r="W118" s="5">
        <v>10974000000</v>
      </c>
      <c r="X118" s="5">
        <v>5351000000</v>
      </c>
      <c r="Y118" s="5">
        <v>70844000000</v>
      </c>
      <c r="Z118" s="5">
        <v>55426000000</v>
      </c>
    </row>
    <row r="119" spans="3:26" ht="15.5" x14ac:dyDescent="0.35">
      <c r="C119" t="s">
        <v>2920</v>
      </c>
      <c r="D119" s="5">
        <v>89576000000</v>
      </c>
      <c r="E119" s="5">
        <v>113086000000</v>
      </c>
      <c r="F119" s="5">
        <v>119567000000</v>
      </c>
      <c r="G119" s="5">
        <v>80202000000</v>
      </c>
      <c r="I119" s="5">
        <v>113086000000</v>
      </c>
      <c r="J119" s="5">
        <v>121059000000</v>
      </c>
      <c r="K119" s="5">
        <v>18931000000</v>
      </c>
      <c r="L119" s="5">
        <v>66818000000</v>
      </c>
      <c r="M119" s="5">
        <v>27895000000</v>
      </c>
      <c r="N119" s="5">
        <v>47150000000</v>
      </c>
      <c r="O119" s="5">
        <v>37469000000</v>
      </c>
      <c r="P119" s="5">
        <v>85530000000</v>
      </c>
      <c r="Q119" s="5">
        <v>8397000000</v>
      </c>
      <c r="R119" s="5">
        <v>19374000000</v>
      </c>
      <c r="S119" s="5">
        <v>23734000000</v>
      </c>
      <c r="T119" s="5">
        <v>2149000000</v>
      </c>
      <c r="U119" s="5">
        <v>646000000</v>
      </c>
      <c r="V119" s="5">
        <v>1424000000</v>
      </c>
      <c r="W119" s="5">
        <v>10974000000</v>
      </c>
      <c r="X119" s="5">
        <v>5351000000</v>
      </c>
      <c r="Y119" s="5">
        <v>70844000000</v>
      </c>
      <c r="Z119" s="5">
        <v>55426000000</v>
      </c>
    </row>
    <row r="120" spans="3:26" ht="15.5" x14ac:dyDescent="0.35">
      <c r="C120" t="s">
        <v>131</v>
      </c>
      <c r="D120" s="5">
        <v>149558000000</v>
      </c>
      <c r="E120" s="5">
        <v>167808000000</v>
      </c>
      <c r="F120" s="5">
        <v>164661000000</v>
      </c>
      <c r="G120" s="5">
        <v>176965000000</v>
      </c>
      <c r="I120" s="5">
        <v>167808000000</v>
      </c>
      <c r="J120" s="5">
        <v>222064000000</v>
      </c>
      <c r="K120" s="5">
        <v>59596000000</v>
      </c>
      <c r="L120" s="5">
        <v>143076000000</v>
      </c>
      <c r="M120" s="5">
        <v>110754000000</v>
      </c>
      <c r="N120" s="5">
        <v>19469000000</v>
      </c>
      <c r="O120" s="5">
        <v>71439000000</v>
      </c>
      <c r="P120" s="5">
        <v>29736000000</v>
      </c>
      <c r="Q120" s="5">
        <v>25153000000</v>
      </c>
      <c r="R120" s="5">
        <v>93956000000</v>
      </c>
      <c r="S120" s="5">
        <v>62734000000</v>
      </c>
      <c r="T120" s="5">
        <v>5337000000</v>
      </c>
      <c r="U120" s="5">
        <v>4504000000</v>
      </c>
      <c r="V120" s="5">
        <v>18255000000</v>
      </c>
      <c r="W120" s="5">
        <v>59081000000</v>
      </c>
      <c r="X120" s="5">
        <v>51985000000</v>
      </c>
      <c r="Y120" s="5">
        <v>31931000000</v>
      </c>
      <c r="Z120" s="5">
        <v>60166000000</v>
      </c>
    </row>
    <row r="121" spans="3:26" ht="15.5" x14ac:dyDescent="0.35">
      <c r="C121" t="s">
        <v>1137</v>
      </c>
      <c r="D121" s="5">
        <v>5799000000</v>
      </c>
      <c r="E121" s="5">
        <v>986000000</v>
      </c>
      <c r="F121" s="5">
        <v>5376000000</v>
      </c>
      <c r="G121" s="5">
        <v>21540000000</v>
      </c>
      <c r="I121" s="5">
        <v>986000000</v>
      </c>
      <c r="J121" s="5">
        <v>9234000000</v>
      </c>
      <c r="L121" s="5">
        <v>53031000000</v>
      </c>
      <c r="M121" s="5">
        <v>525823000000</v>
      </c>
      <c r="N121" s="5">
        <v>661786000000</v>
      </c>
      <c r="O121" s="5">
        <v>687759000000</v>
      </c>
      <c r="P121" s="5">
        <v>702418000000</v>
      </c>
      <c r="Q121" s="5">
        <v>607277000000</v>
      </c>
      <c r="R121" s="5">
        <v>594064000000</v>
      </c>
      <c r="S121" s="5">
        <v>489215000000</v>
      </c>
      <c r="T121" s="5">
        <v>554725000000</v>
      </c>
      <c r="U121" s="5">
        <v>235362000000</v>
      </c>
      <c r="V121" s="5">
        <v>321252000000</v>
      </c>
      <c r="W121" s="5">
        <v>352715000000</v>
      </c>
      <c r="X121" s="5">
        <v>282885000000</v>
      </c>
      <c r="Y121" s="5">
        <v>188619000000</v>
      </c>
      <c r="Z121" s="5">
        <v>398981000000</v>
      </c>
    </row>
    <row r="122" spans="3:26" ht="15.5" x14ac:dyDescent="0.35">
      <c r="C122" t="s">
        <v>2921</v>
      </c>
      <c r="D122" s="5">
        <v>5799000000</v>
      </c>
      <c r="E122" s="5">
        <v>986000000</v>
      </c>
      <c r="F122" s="5">
        <v>5376000000</v>
      </c>
      <c r="G122" s="5">
        <v>21540000000</v>
      </c>
      <c r="I122" s="5">
        <v>986000000</v>
      </c>
      <c r="J122" s="5">
        <v>9234000000</v>
      </c>
      <c r="L122" s="5">
        <v>53031000000</v>
      </c>
      <c r="M122" s="5">
        <v>525823000000</v>
      </c>
      <c r="N122" s="5">
        <v>661786000000</v>
      </c>
      <c r="O122" s="5">
        <v>687759000000</v>
      </c>
      <c r="P122" s="5">
        <v>702418000000</v>
      </c>
      <c r="Q122" s="5">
        <v>607277000000</v>
      </c>
      <c r="R122" s="5">
        <v>594064000000</v>
      </c>
      <c r="S122" s="5">
        <v>489215000000</v>
      </c>
      <c r="T122" s="5">
        <v>554725000000</v>
      </c>
      <c r="U122" s="5">
        <v>235362000000</v>
      </c>
      <c r="V122" s="5">
        <v>321252000000</v>
      </c>
      <c r="W122" s="5">
        <v>352715000000</v>
      </c>
      <c r="X122" s="5">
        <v>282885000000</v>
      </c>
      <c r="Y122" s="5">
        <v>188619000000</v>
      </c>
      <c r="Z122" s="5">
        <v>398981000000</v>
      </c>
    </row>
    <row r="123" spans="3:26" ht="15.5" x14ac:dyDescent="0.35">
      <c r="C123" t="s">
        <v>2140</v>
      </c>
      <c r="E123" s="5">
        <v>201095000000</v>
      </c>
      <c r="F123" s="5">
        <v>206257000000</v>
      </c>
      <c r="G123" s="5">
        <v>80829000000</v>
      </c>
      <c r="I123" s="5">
        <v>201095000000</v>
      </c>
      <c r="K123" s="5">
        <v>156812000000</v>
      </c>
      <c r="L123" s="5">
        <v>48996000000</v>
      </c>
      <c r="M123" s="5">
        <v>37090000000</v>
      </c>
      <c r="N123" s="5">
        <v>256832000000</v>
      </c>
      <c r="O123" s="5">
        <v>57988000000</v>
      </c>
      <c r="T123" s="5">
        <v>47655000000</v>
      </c>
      <c r="X123" s="5">
        <v>5705000000</v>
      </c>
    </row>
    <row r="124" spans="3:26" ht="15.5" x14ac:dyDescent="0.35">
      <c r="C124" t="s">
        <v>1138</v>
      </c>
      <c r="D124" s="5">
        <v>2709835000000</v>
      </c>
      <c r="E124" s="5">
        <v>3534000000000</v>
      </c>
      <c r="F124" s="5">
        <v>3083295000000</v>
      </c>
      <c r="G124" s="5">
        <v>3674100000000</v>
      </c>
      <c r="I124" s="5">
        <v>3534000000000</v>
      </c>
      <c r="J124" s="5">
        <v>3987600000000</v>
      </c>
      <c r="K124" s="5">
        <v>2909228000000</v>
      </c>
      <c r="L124" s="5">
        <v>1856213000000</v>
      </c>
      <c r="M124" s="5">
        <v>285050000000</v>
      </c>
      <c r="N124" s="5">
        <v>281000000000</v>
      </c>
      <c r="Q124" s="5">
        <v>135675000000</v>
      </c>
      <c r="R124" s="5">
        <v>538900000000</v>
      </c>
      <c r="S124" s="5">
        <v>1208945000000</v>
      </c>
      <c r="T124" s="5">
        <v>92888000000</v>
      </c>
      <c r="U124" s="5">
        <v>121700000000</v>
      </c>
      <c r="V124" s="5">
        <v>192750000000</v>
      </c>
      <c r="W124" s="5">
        <v>344565000000</v>
      </c>
      <c r="X124" s="5">
        <v>243270000000</v>
      </c>
      <c r="Z124" s="5">
        <v>121122000000</v>
      </c>
    </row>
    <row r="125" spans="3:26" ht="15.5" x14ac:dyDescent="0.35">
      <c r="C125" t="s">
        <v>2665</v>
      </c>
      <c r="D125" s="5">
        <v>2709835000000</v>
      </c>
      <c r="E125" s="5">
        <v>3534000000000</v>
      </c>
      <c r="F125" s="5">
        <v>3083295000000</v>
      </c>
      <c r="G125" s="5">
        <v>3674100000000</v>
      </c>
      <c r="I125" s="5">
        <v>3534000000000</v>
      </c>
      <c r="J125" s="5">
        <v>3987600000000</v>
      </c>
      <c r="K125" s="5">
        <v>2909228000000</v>
      </c>
      <c r="L125" s="5">
        <v>1856213000000</v>
      </c>
      <c r="M125" s="5">
        <v>285050000000</v>
      </c>
      <c r="N125" s="5">
        <v>281000000000</v>
      </c>
      <c r="Q125" s="5">
        <v>135675000000</v>
      </c>
      <c r="R125" s="5">
        <v>538900000000</v>
      </c>
      <c r="S125" s="5">
        <v>1208945000000</v>
      </c>
      <c r="T125" s="5">
        <v>92888000000</v>
      </c>
      <c r="U125" s="5">
        <v>121700000000</v>
      </c>
      <c r="V125" s="5">
        <v>192750000000</v>
      </c>
      <c r="W125" s="5">
        <v>344565000000</v>
      </c>
      <c r="X125" s="5">
        <v>243270000000</v>
      </c>
      <c r="Z125" s="5">
        <v>121122000000</v>
      </c>
    </row>
    <row r="126" spans="3:26" ht="15.5" x14ac:dyDescent="0.35">
      <c r="C126" t="s">
        <v>1139</v>
      </c>
      <c r="D126" s="5">
        <v>50000000000</v>
      </c>
      <c r="E126" s="5">
        <v>50000000000</v>
      </c>
      <c r="F126" s="5">
        <v>50000000000</v>
      </c>
      <c r="G126" s="5">
        <v>50000000000</v>
      </c>
      <c r="I126" s="5">
        <v>50000000000</v>
      </c>
      <c r="J126" s="5">
        <v>50000000000</v>
      </c>
      <c r="K126" s="5">
        <v>50000000000</v>
      </c>
      <c r="L126" s="5">
        <v>50000000000</v>
      </c>
      <c r="M126" s="5">
        <v>50000000000</v>
      </c>
      <c r="N126" s="5">
        <v>50000000000</v>
      </c>
      <c r="V126" s="5">
        <v>999942000000</v>
      </c>
      <c r="W126" s="5">
        <v>998164000000</v>
      </c>
      <c r="X126" s="5">
        <v>996392000000</v>
      </c>
      <c r="Y126" s="5">
        <v>994620000000</v>
      </c>
      <c r="Z126" s="5">
        <v>992847000000</v>
      </c>
    </row>
    <row r="127" spans="3:26" ht="15.5" x14ac:dyDescent="0.35">
      <c r="C127" t="s">
        <v>132</v>
      </c>
      <c r="D127" s="5">
        <v>805745000000</v>
      </c>
      <c r="E127" s="5">
        <v>335352000000</v>
      </c>
      <c r="F127" s="5">
        <v>1053310000000</v>
      </c>
      <c r="G127" s="5">
        <v>699897000000</v>
      </c>
      <c r="I127" s="5">
        <v>335352000000</v>
      </c>
      <c r="J127" s="5">
        <v>418087000000</v>
      </c>
      <c r="K127" s="5">
        <v>644295000000</v>
      </c>
      <c r="L127" s="5">
        <v>651545000000</v>
      </c>
      <c r="M127" s="5">
        <v>974750000000</v>
      </c>
      <c r="N127" s="5">
        <v>375519000000</v>
      </c>
      <c r="O127" s="5">
        <v>956800000000</v>
      </c>
      <c r="P127" s="5">
        <v>303327000000</v>
      </c>
      <c r="Q127" s="5">
        <v>210516000000</v>
      </c>
      <c r="R127" s="5">
        <v>201655000000</v>
      </c>
      <c r="S127" s="5">
        <v>284737000000</v>
      </c>
      <c r="T127" s="5">
        <v>415576000000</v>
      </c>
      <c r="U127" s="5">
        <v>397704000000</v>
      </c>
      <c r="V127" s="5">
        <v>334049000000</v>
      </c>
      <c r="W127" s="5">
        <v>349269000000</v>
      </c>
      <c r="X127" s="5">
        <v>334768000000</v>
      </c>
      <c r="Y127" s="5">
        <v>117798000000</v>
      </c>
      <c r="Z127" s="5">
        <v>261545000000</v>
      </c>
    </row>
    <row r="128" spans="3:26" ht="15.5" x14ac:dyDescent="0.35">
      <c r="C128" t="s">
        <v>2420</v>
      </c>
      <c r="D128" s="5">
        <v>805745000000</v>
      </c>
      <c r="E128" s="5">
        <v>335352000000</v>
      </c>
      <c r="F128" s="5">
        <v>1053310000000</v>
      </c>
      <c r="G128" s="5">
        <v>699897000000</v>
      </c>
      <c r="I128" s="5">
        <v>335352000000</v>
      </c>
      <c r="J128" s="5">
        <v>418087000000</v>
      </c>
      <c r="K128" s="5">
        <v>644295000000</v>
      </c>
      <c r="L128" s="5">
        <v>651545000000</v>
      </c>
      <c r="M128" s="5">
        <v>974750000000</v>
      </c>
      <c r="N128" s="5">
        <v>375519000000</v>
      </c>
      <c r="O128" s="5">
        <v>956800000000</v>
      </c>
      <c r="P128" s="5">
        <v>303327000000</v>
      </c>
      <c r="Q128" s="5">
        <v>210516000000</v>
      </c>
      <c r="R128" s="5">
        <v>201655000000</v>
      </c>
      <c r="S128" s="5">
        <v>284737000000</v>
      </c>
      <c r="T128" s="5">
        <v>415576000000</v>
      </c>
      <c r="U128" s="5">
        <v>397704000000</v>
      </c>
      <c r="V128" s="5">
        <v>334049000000</v>
      </c>
      <c r="W128" s="5">
        <v>349269000000</v>
      </c>
      <c r="X128" s="5">
        <v>334768000000</v>
      </c>
      <c r="Y128" s="5">
        <v>117798000000</v>
      </c>
      <c r="Z128" s="5">
        <v>261545000000</v>
      </c>
    </row>
    <row r="129" spans="2:26" ht="15.5" x14ac:dyDescent="0.35">
      <c r="C129" t="s">
        <v>147</v>
      </c>
      <c r="D129" s="5">
        <v>110620001000000</v>
      </c>
      <c r="E129" s="5">
        <v>115751686000000</v>
      </c>
      <c r="F129" s="5">
        <v>113922719000000</v>
      </c>
      <c r="G129" s="5">
        <v>107411534000000</v>
      </c>
      <c r="I129" s="5">
        <v>115751686000000</v>
      </c>
      <c r="J129" s="5">
        <v>113733293000000</v>
      </c>
      <c r="K129" s="5">
        <v>110294148000000</v>
      </c>
      <c r="L129" s="5">
        <v>121116769000000</v>
      </c>
      <c r="M129" s="5">
        <v>113734926000000</v>
      </c>
      <c r="N129" s="5">
        <v>93994503000000</v>
      </c>
      <c r="O129" s="5">
        <v>85262393000000</v>
      </c>
      <c r="P129" s="5">
        <v>69979273000000</v>
      </c>
      <c r="Q129" s="5">
        <v>69232394000000</v>
      </c>
      <c r="R129" s="5">
        <v>58266001000000</v>
      </c>
      <c r="S129" s="5">
        <v>56707975000000</v>
      </c>
      <c r="T129" s="5">
        <v>59691216000000</v>
      </c>
      <c r="U129" s="5">
        <v>60357193000000</v>
      </c>
      <c r="V129" s="5">
        <v>58956287000000</v>
      </c>
      <c r="W129" s="5">
        <v>57032639000000</v>
      </c>
      <c r="X129" s="5">
        <v>47230741000000</v>
      </c>
      <c r="Y129" s="5">
        <v>36281380000000</v>
      </c>
      <c r="Z129" s="5">
        <v>31990507000000</v>
      </c>
    </row>
    <row r="130" spans="2:26" ht="15.5" x14ac:dyDescent="0.35">
      <c r="C130" t="s">
        <v>148</v>
      </c>
    </row>
    <row r="131" spans="2:26" ht="15.5" x14ac:dyDescent="0.35">
      <c r="C131" t="s">
        <v>149</v>
      </c>
      <c r="D131" s="5">
        <v>5870462000000</v>
      </c>
      <c r="E131" s="5">
        <v>5870462000000</v>
      </c>
      <c r="F131" s="5">
        <v>5870462000000</v>
      </c>
      <c r="G131" s="5">
        <v>5870462000000</v>
      </c>
      <c r="I131" s="5">
        <v>5870462000000</v>
      </c>
      <c r="J131" s="5">
        <v>5870462000000</v>
      </c>
      <c r="K131" s="5">
        <v>5870462000000</v>
      </c>
      <c r="L131" s="5">
        <v>5870462000000</v>
      </c>
      <c r="M131" s="5">
        <v>3481888000000</v>
      </c>
      <c r="N131" s="5">
        <v>3481888000000</v>
      </c>
      <c r="O131" s="5">
        <v>3481888000000</v>
      </c>
      <c r="P131" s="5">
        <v>3481888000000</v>
      </c>
      <c r="Q131" s="5">
        <v>3481888000000</v>
      </c>
      <c r="R131" s="5">
        <v>3481888000000</v>
      </c>
      <c r="S131" s="5">
        <v>3481888000000</v>
      </c>
      <c r="T131" s="5">
        <v>3481888000000</v>
      </c>
      <c r="U131" s="5">
        <v>3481888000000</v>
      </c>
      <c r="V131" s="5">
        <v>1822978000000</v>
      </c>
      <c r="W131" s="5">
        <v>1822978000000</v>
      </c>
      <c r="X131" s="5">
        <v>1590612000000</v>
      </c>
      <c r="Y131" s="5">
        <v>1590612000000</v>
      </c>
      <c r="Z131" s="5">
        <v>812722000000</v>
      </c>
    </row>
    <row r="132" spans="2:26" ht="15.5" x14ac:dyDescent="0.35">
      <c r="C132" t="s">
        <v>151</v>
      </c>
      <c r="D132" s="5">
        <v>6347491000000</v>
      </c>
      <c r="E132" s="5">
        <v>6347491000000</v>
      </c>
      <c r="F132" s="5">
        <v>6347491000000</v>
      </c>
      <c r="G132" s="5">
        <v>6347491000000</v>
      </c>
      <c r="I132" s="5">
        <v>6347491000000</v>
      </c>
      <c r="J132" s="5">
        <v>6347491000000</v>
      </c>
      <c r="K132" s="5">
        <v>6347491000000</v>
      </c>
      <c r="L132" s="5">
        <v>6347491000000</v>
      </c>
      <c r="M132" s="5">
        <v>2048761000000</v>
      </c>
      <c r="N132" s="5">
        <v>2048761000000</v>
      </c>
      <c r="O132" s="5">
        <v>2048761000000</v>
      </c>
      <c r="P132" s="5">
        <v>2048761000000</v>
      </c>
      <c r="Q132" s="5">
        <v>2048761000000</v>
      </c>
      <c r="R132" s="5">
        <v>2048761000000</v>
      </c>
      <c r="S132" s="5">
        <v>2048761000000</v>
      </c>
      <c r="T132" s="5">
        <v>2048761000000</v>
      </c>
      <c r="U132" s="5">
        <v>2048761000000</v>
      </c>
      <c r="V132" s="5">
        <v>1374627000000</v>
      </c>
      <c r="W132" s="5">
        <v>1374627000000</v>
      </c>
      <c r="X132" s="5">
        <v>95000000</v>
      </c>
      <c r="Y132" s="5">
        <v>95000000</v>
      </c>
      <c r="Z132" s="5">
        <v>777985000000</v>
      </c>
    </row>
    <row r="133" spans="2:26" ht="15.5" x14ac:dyDescent="0.35">
      <c r="C133" t="s">
        <v>152</v>
      </c>
      <c r="D133" s="5">
        <v>9952985000000</v>
      </c>
      <c r="E133" s="5">
        <v>9259060000000</v>
      </c>
      <c r="F133" s="5">
        <v>8025291000000</v>
      </c>
      <c r="G133" s="5">
        <v>7118204000000</v>
      </c>
      <c r="I133" s="5">
        <v>9259060000000</v>
      </c>
      <c r="J133" s="5">
        <v>6671020000000</v>
      </c>
      <c r="K133" s="5">
        <v>6221696000000</v>
      </c>
      <c r="L133" s="5">
        <v>5272162000000</v>
      </c>
      <c r="M133" s="5">
        <v>10473226000000</v>
      </c>
      <c r="N133" s="5">
        <v>8331574000000</v>
      </c>
      <c r="O133" s="5">
        <v>6344571000000</v>
      </c>
      <c r="P133" s="5">
        <v>4907921000000</v>
      </c>
      <c r="Q133" s="5">
        <v>3762476000000</v>
      </c>
      <c r="R133" s="5">
        <v>2845341000000</v>
      </c>
      <c r="S133" s="5">
        <v>2017621000000</v>
      </c>
      <c r="T133" s="5">
        <v>1141188000000</v>
      </c>
      <c r="U133" s="5">
        <v>542000000000</v>
      </c>
      <c r="V133" s="5">
        <v>3043108000000</v>
      </c>
      <c r="W133" s="5">
        <v>1665749000000</v>
      </c>
      <c r="X133" s="5">
        <v>2696638000000</v>
      </c>
      <c r="Y133" s="5">
        <v>1789896000000</v>
      </c>
      <c r="Z133" s="5">
        <v>1252436000000</v>
      </c>
    </row>
    <row r="134" spans="2:26" ht="15.5" x14ac:dyDescent="0.35">
      <c r="C134" t="s">
        <v>153</v>
      </c>
      <c r="X134" s="5">
        <v>717000000</v>
      </c>
      <c r="Y134" s="5">
        <v>657000000</v>
      </c>
      <c r="Z134" s="5">
        <v>476000000</v>
      </c>
    </row>
    <row r="135" spans="2:26" ht="15.5" x14ac:dyDescent="0.35">
      <c r="C135" t="s">
        <v>154</v>
      </c>
      <c r="X135" s="5">
        <v>2695921000000</v>
      </c>
      <c r="Y135" s="5">
        <v>1789239000000</v>
      </c>
      <c r="Z135" s="5">
        <v>1251960000000</v>
      </c>
    </row>
    <row r="136" spans="2:26" ht="15.5" x14ac:dyDescent="0.35">
      <c r="C136" t="s">
        <v>155</v>
      </c>
      <c r="D136" s="5">
        <v>9952985000000</v>
      </c>
      <c r="E136" s="5">
        <v>9259060000000</v>
      </c>
      <c r="F136" s="5">
        <v>8025291000000</v>
      </c>
      <c r="G136" s="5">
        <v>7118204000000</v>
      </c>
      <c r="I136" s="5">
        <v>9259060000000</v>
      </c>
      <c r="J136" s="5">
        <v>6671020000000</v>
      </c>
      <c r="K136" s="5">
        <v>6221696000000</v>
      </c>
      <c r="L136" s="5">
        <v>5272162000000</v>
      </c>
      <c r="M136" s="5">
        <v>10473226000000</v>
      </c>
      <c r="N136" s="5">
        <v>8331574000000</v>
      </c>
      <c r="O136" s="5">
        <v>6344571000000</v>
      </c>
      <c r="P136" s="5">
        <v>4907921000000</v>
      </c>
      <c r="Q136" s="5">
        <v>3762476000000</v>
      </c>
      <c r="R136" s="5">
        <v>2845341000000</v>
      </c>
      <c r="S136" s="5">
        <v>2017621000000</v>
      </c>
      <c r="T136" s="5">
        <v>1141188000000</v>
      </c>
      <c r="U136" s="5">
        <v>542000000000</v>
      </c>
      <c r="V136" s="5">
        <v>3043108000000</v>
      </c>
      <c r="W136" s="5">
        <v>1665749000000</v>
      </c>
      <c r="X136" s="5">
        <v>2696638000000</v>
      </c>
      <c r="Y136" s="5">
        <v>1789896000000</v>
      </c>
      <c r="Z136" s="5">
        <v>1252436000000</v>
      </c>
    </row>
    <row r="137" spans="2:26" ht="15.5" x14ac:dyDescent="0.35">
      <c r="C137" t="s">
        <v>9</v>
      </c>
      <c r="D137" s="5">
        <v>24343943000000</v>
      </c>
      <c r="E137" s="5">
        <v>25076358000000</v>
      </c>
      <c r="F137" s="5">
        <v>23651857000000</v>
      </c>
      <c r="G137" s="5">
        <v>22275319000000</v>
      </c>
      <c r="I137" s="5">
        <v>25076358000000</v>
      </c>
      <c r="J137" s="5">
        <v>21182201000000</v>
      </c>
      <c r="K137" s="5">
        <v>21755443000000</v>
      </c>
      <c r="L137" s="5">
        <v>20633680000000</v>
      </c>
      <c r="M137" s="5">
        <v>19144464000000</v>
      </c>
      <c r="N137" s="5">
        <v>18208150000000</v>
      </c>
      <c r="O137" s="5">
        <v>15541438000000</v>
      </c>
      <c r="P137" s="5">
        <v>13782673000000</v>
      </c>
      <c r="Q137" s="5">
        <v>13064616000000</v>
      </c>
      <c r="R137" s="5">
        <v>12265681000000</v>
      </c>
      <c r="S137" s="5">
        <v>11517195000000</v>
      </c>
      <c r="T137" s="5">
        <v>6956675000000</v>
      </c>
      <c r="U137" s="5">
        <v>6118505000000</v>
      </c>
      <c r="V137" s="5">
        <v>6262821000000</v>
      </c>
      <c r="W137" s="5">
        <v>4876388000000</v>
      </c>
      <c r="X137" s="5">
        <v>4366219000000</v>
      </c>
      <c r="Y137" s="5">
        <v>3403242000000</v>
      </c>
      <c r="Z137" s="5">
        <v>2870365000000</v>
      </c>
    </row>
    <row r="138" spans="2:26" ht="15.5" x14ac:dyDescent="0.35">
      <c r="C138" t="s">
        <v>157</v>
      </c>
      <c r="D138" s="5">
        <v>134963944000000</v>
      </c>
      <c r="E138" s="5">
        <v>140828044000000</v>
      </c>
      <c r="F138" s="5">
        <v>137574576000000</v>
      </c>
      <c r="G138" s="5">
        <v>129686853000000</v>
      </c>
      <c r="I138" s="5">
        <v>140828044000000</v>
      </c>
      <c r="J138" s="5">
        <v>134915494000000</v>
      </c>
      <c r="K138" s="5">
        <v>132049591000000</v>
      </c>
      <c r="L138" s="5">
        <v>141750449000000</v>
      </c>
      <c r="M138" s="5">
        <v>132879390000000</v>
      </c>
      <c r="N138" s="5">
        <v>112202653000000</v>
      </c>
      <c r="O138" s="5">
        <v>100803831000000</v>
      </c>
      <c r="P138" s="5">
        <v>83761946000000</v>
      </c>
      <c r="Q138" s="5">
        <v>82297010000000</v>
      </c>
      <c r="R138" s="5">
        <v>70531682000000</v>
      </c>
      <c r="S138" s="5">
        <v>68225170000000</v>
      </c>
      <c r="T138" s="5">
        <v>66647891000000</v>
      </c>
      <c r="U138" s="5">
        <v>66475698000000</v>
      </c>
      <c r="V138" s="5">
        <v>65219108000000</v>
      </c>
      <c r="W138" s="5">
        <v>61909027000000</v>
      </c>
      <c r="X138" s="5">
        <v>51596960000000</v>
      </c>
      <c r="Y138" s="5">
        <v>39684622000000</v>
      </c>
      <c r="Z138" s="5">
        <v>34860872000000</v>
      </c>
    </row>
    <row r="139" spans="2:26" ht="15.5" x14ac:dyDescent="0.35">
      <c r="C139" t="s">
        <v>158</v>
      </c>
      <c r="D139" s="5">
        <v>11740923365</v>
      </c>
      <c r="E139" s="5">
        <v>11740923365</v>
      </c>
      <c r="F139" s="5">
        <v>11740923365</v>
      </c>
      <c r="G139" s="5">
        <v>11740923365</v>
      </c>
      <c r="I139" s="5">
        <v>11740923365</v>
      </c>
      <c r="J139" s="5">
        <v>11740923365</v>
      </c>
      <c r="K139" s="5">
        <v>11740923365</v>
      </c>
      <c r="L139" s="5">
        <v>11740923365</v>
      </c>
      <c r="M139" s="5">
        <v>6963775206</v>
      </c>
      <c r="N139" s="5">
        <v>6963775206</v>
      </c>
      <c r="O139" s="5">
        <v>6963775206</v>
      </c>
      <c r="P139" s="5">
        <v>6963775206</v>
      </c>
      <c r="Q139" s="5">
        <v>6963775206</v>
      </c>
      <c r="R139" s="5">
        <v>6963775206</v>
      </c>
      <c r="S139" s="5">
        <v>6963775206</v>
      </c>
      <c r="T139" s="5">
        <v>6963775206</v>
      </c>
      <c r="U139" s="5">
        <v>6963775206</v>
      </c>
      <c r="V139" s="5">
        <v>3645956050</v>
      </c>
      <c r="W139" s="5">
        <v>3645956050</v>
      </c>
      <c r="X139" s="5">
        <v>3181224188</v>
      </c>
      <c r="Y139" s="5">
        <v>3181224188</v>
      </c>
      <c r="Z139" s="5">
        <v>1625443188</v>
      </c>
    </row>
    <row r="141" spans="2:26" ht="15.5" x14ac:dyDescent="0.35">
      <c r="B141" t="s">
        <v>159</v>
      </c>
      <c r="C141" t="s">
        <v>160</v>
      </c>
      <c r="D141" s="5">
        <v>-1730766000000</v>
      </c>
      <c r="E141" s="5">
        <v>6162637000000</v>
      </c>
      <c r="F141" s="5">
        <v>1149992000000</v>
      </c>
      <c r="G141" s="5">
        <v>-7991027000000</v>
      </c>
      <c r="I141" s="5">
        <v>1002103000000</v>
      </c>
      <c r="J141" s="5">
        <v>15463034000000</v>
      </c>
      <c r="K141" s="5">
        <v>-10338799000000</v>
      </c>
      <c r="L141" s="5">
        <v>16561226000000</v>
      </c>
      <c r="M141" s="5">
        <v>10932709000000</v>
      </c>
      <c r="N141" s="5">
        <v>-545449000000</v>
      </c>
      <c r="O141" s="5">
        <v>3649734000000</v>
      </c>
      <c r="P141" s="5">
        <v>-3199929000000</v>
      </c>
      <c r="Q141" s="5">
        <v>5356123000000</v>
      </c>
      <c r="R141" s="5">
        <v>2802265000000</v>
      </c>
      <c r="S141" s="5">
        <v>-4802414000000</v>
      </c>
      <c r="T141" s="5">
        <v>-2343791000000</v>
      </c>
      <c r="U141" s="5">
        <v>10823912000000</v>
      </c>
      <c r="V141" s="5">
        <v>-753835000000</v>
      </c>
      <c r="W141" s="5">
        <v>6620250000000</v>
      </c>
      <c r="X141" s="5">
        <v>1724159000000</v>
      </c>
      <c r="Y141" s="5">
        <v>-4923722000000</v>
      </c>
      <c r="Z141" s="5">
        <v>-5719729000000</v>
      </c>
    </row>
    <row r="142" spans="2:26" ht="15.5" x14ac:dyDescent="0.35">
      <c r="C142" t="s">
        <v>2922</v>
      </c>
    </row>
    <row r="143" spans="2:26" ht="15.5" x14ac:dyDescent="0.35">
      <c r="C143" t="s">
        <v>346</v>
      </c>
      <c r="D143" s="5">
        <v>2193790000000</v>
      </c>
      <c r="E143" s="5">
        <v>2470354000000</v>
      </c>
      <c r="F143" s="5">
        <v>2651807000000</v>
      </c>
      <c r="G143" s="5">
        <v>2483518000000</v>
      </c>
      <c r="I143" s="5">
        <v>10190709000000</v>
      </c>
      <c r="J143" s="5">
        <v>10092211000000</v>
      </c>
      <c r="K143" s="5">
        <v>10340100000000</v>
      </c>
      <c r="L143" s="5">
        <v>8713756000000</v>
      </c>
      <c r="M143" s="5">
        <v>8056660000000</v>
      </c>
      <c r="N143" s="5">
        <v>7971482000000</v>
      </c>
      <c r="O143" s="5">
        <v>7471736000000</v>
      </c>
      <c r="P143" s="5">
        <v>6633858000000</v>
      </c>
      <c r="Q143" s="5">
        <v>6423840000000</v>
      </c>
      <c r="R143" s="5">
        <v>6159198000000</v>
      </c>
      <c r="S143" s="5">
        <v>6541776000000</v>
      </c>
      <c r="T143" s="5">
        <v>5890539000000</v>
      </c>
      <c r="U143" s="5">
        <v>4779525000000</v>
      </c>
      <c r="V143" s="5">
        <v>5570636000000</v>
      </c>
      <c r="W143" s="5">
        <v>5125839000000</v>
      </c>
      <c r="X143" s="5">
        <v>4066658000000</v>
      </c>
      <c r="Y143" s="5">
        <v>3828461000000</v>
      </c>
      <c r="Z143" s="5">
        <v>3670714000000</v>
      </c>
    </row>
    <row r="144" spans="2:26" ht="15.5" x14ac:dyDescent="0.35">
      <c r="C144" t="s">
        <v>2923</v>
      </c>
      <c r="D144" s="5">
        <v>402526000000</v>
      </c>
      <c r="E144" s="5">
        <v>457826000000</v>
      </c>
      <c r="F144" s="5">
        <v>371368000000</v>
      </c>
      <c r="G144" s="5">
        <v>465720000000</v>
      </c>
      <c r="I144" s="5">
        <v>1648622000000</v>
      </c>
      <c r="J144" s="5">
        <v>1684355000000</v>
      </c>
      <c r="K144" s="5">
        <v>1660484000000</v>
      </c>
      <c r="L144" s="5">
        <v>1913480000000</v>
      </c>
      <c r="M144" s="5">
        <v>2109655000000</v>
      </c>
      <c r="N144" s="5">
        <v>1607838000000</v>
      </c>
      <c r="O144" s="5">
        <v>1912787000000</v>
      </c>
      <c r="P144" s="5">
        <v>1907481000000</v>
      </c>
      <c r="Q144" s="5">
        <v>1663444000000</v>
      </c>
      <c r="R144" s="5">
        <v>1423828000000</v>
      </c>
      <c r="S144" s="5">
        <v>1506414000000</v>
      </c>
      <c r="T144" s="5">
        <v>1351049000000</v>
      </c>
      <c r="U144" s="5">
        <v>1211436000000</v>
      </c>
      <c r="V144" s="5">
        <v>909621000000</v>
      </c>
      <c r="W144" s="5">
        <v>656867000000</v>
      </c>
    </row>
    <row r="145" spans="3:26" ht="15.5" x14ac:dyDescent="0.35">
      <c r="C145" t="s">
        <v>2924</v>
      </c>
      <c r="D145" s="5">
        <v>2596316000000</v>
      </c>
      <c r="E145" s="5">
        <v>2928180000000</v>
      </c>
      <c r="F145" s="5">
        <v>3023175000000</v>
      </c>
      <c r="G145" s="5">
        <v>2949238000000</v>
      </c>
      <c r="I145" s="5">
        <v>11839331000000</v>
      </c>
      <c r="J145" s="5">
        <v>11776566000000</v>
      </c>
      <c r="K145" s="5">
        <v>12000584000000</v>
      </c>
      <c r="L145" s="5">
        <v>10627236000000</v>
      </c>
      <c r="M145" s="5">
        <v>10166315000000</v>
      </c>
      <c r="N145" s="5">
        <v>9579320000000</v>
      </c>
      <c r="O145" s="5">
        <v>9384523000000</v>
      </c>
      <c r="P145" s="5">
        <v>8541339000000</v>
      </c>
      <c r="Q145" s="5">
        <v>8087284000000</v>
      </c>
      <c r="R145" s="5">
        <v>7583026000000</v>
      </c>
      <c r="S145" s="5">
        <v>8048190000000</v>
      </c>
      <c r="T145" s="5">
        <v>7241588000000</v>
      </c>
      <c r="U145" s="5">
        <v>5990961000000</v>
      </c>
      <c r="V145" s="5">
        <v>6480257000000</v>
      </c>
      <c r="W145" s="5">
        <v>5782706000000</v>
      </c>
      <c r="X145" s="5">
        <v>4066658000000</v>
      </c>
      <c r="Y145" s="5">
        <v>3828461000000</v>
      </c>
      <c r="Z145" s="5">
        <v>3670714000000</v>
      </c>
    </row>
    <row r="146" spans="3:26" ht="15.5" x14ac:dyDescent="0.35">
      <c r="C146" t="s">
        <v>1110</v>
      </c>
      <c r="D146" s="5">
        <v>2814000000</v>
      </c>
      <c r="E146" s="5">
        <v>3479000000</v>
      </c>
      <c r="F146" s="5">
        <v>2850000000</v>
      </c>
      <c r="G146" s="5">
        <v>2531000000</v>
      </c>
      <c r="I146" s="5">
        <v>11310000000</v>
      </c>
      <c r="J146" s="5">
        <v>8332000000</v>
      </c>
      <c r="K146" s="5">
        <v>10704000000</v>
      </c>
      <c r="L146" s="5">
        <v>11339000000</v>
      </c>
      <c r="M146" s="5">
        <v>9072000000</v>
      </c>
      <c r="N146" s="5">
        <v>5697000000</v>
      </c>
      <c r="O146" s="5">
        <v>7624000000</v>
      </c>
      <c r="P146" s="5">
        <v>11216000000</v>
      </c>
      <c r="Q146" s="5">
        <v>13240000000</v>
      </c>
      <c r="R146" s="5">
        <v>14091000000</v>
      </c>
      <c r="S146" s="5">
        <v>21514000000</v>
      </c>
      <c r="T146" s="5">
        <v>18659000000</v>
      </c>
      <c r="X146" s="5">
        <v>401520000000</v>
      </c>
      <c r="Y146" s="5">
        <v>584714000000</v>
      </c>
      <c r="Z146" s="5">
        <v>295482000000</v>
      </c>
    </row>
    <row r="147" spans="3:26" ht="15.5" x14ac:dyDescent="0.35">
      <c r="C147" t="s">
        <v>1148</v>
      </c>
      <c r="D147" s="5">
        <v>7667000000</v>
      </c>
      <c r="E147" s="5">
        <v>-122784000000</v>
      </c>
      <c r="F147" s="5">
        <v>2562000000</v>
      </c>
      <c r="G147" s="5">
        <v>119655000000</v>
      </c>
      <c r="I147" s="5">
        <v>5194000000</v>
      </c>
      <c r="J147" s="5">
        <v>25817000000</v>
      </c>
      <c r="K147" s="5">
        <v>20351000000</v>
      </c>
      <c r="L147" s="5">
        <v>29521000000</v>
      </c>
      <c r="M147" s="5">
        <v>14884000000</v>
      </c>
      <c r="N147" s="5">
        <v>-17941000000</v>
      </c>
      <c r="O147" s="5">
        <v>-55215000000</v>
      </c>
      <c r="P147" s="5">
        <v>73922000000</v>
      </c>
      <c r="Q147" s="5">
        <v>50903000000</v>
      </c>
      <c r="R147" s="5">
        <v>70876000000</v>
      </c>
      <c r="S147" s="5">
        <v>61832000000</v>
      </c>
      <c r="T147" s="5">
        <v>44299000000</v>
      </c>
      <c r="U147" s="5">
        <v>19654000000</v>
      </c>
      <c r="V147" s="5">
        <v>17608000000</v>
      </c>
      <c r="W147" s="5">
        <v>2630000000</v>
      </c>
      <c r="X147" s="5">
        <v>-31148000000</v>
      </c>
      <c r="Y147" s="5">
        <v>18366000000</v>
      </c>
      <c r="Z147" s="5">
        <v>8520000000</v>
      </c>
    </row>
    <row r="148" spans="3:26" ht="15.5" x14ac:dyDescent="0.35">
      <c r="C148" t="s">
        <v>468</v>
      </c>
      <c r="D148" s="5">
        <v>314000000</v>
      </c>
      <c r="E148" s="5">
        <v>643000000</v>
      </c>
      <c r="F148" s="5">
        <v>542000000</v>
      </c>
      <c r="G148" s="5">
        <v>243000000</v>
      </c>
      <c r="I148" s="5">
        <v>1952000000</v>
      </c>
      <c r="J148" s="5">
        <v>1275000000</v>
      </c>
      <c r="K148" s="5">
        <v>834000000</v>
      </c>
      <c r="L148" s="5">
        <v>394000000</v>
      </c>
      <c r="M148" s="5">
        <v>516000000</v>
      </c>
      <c r="N148" s="5">
        <v>5690000000</v>
      </c>
      <c r="O148" s="5">
        <v>13927000000</v>
      </c>
      <c r="P148" s="5">
        <v>7329000000</v>
      </c>
      <c r="Q148" s="5">
        <v>7522000000</v>
      </c>
      <c r="R148" s="5">
        <v>5287000000</v>
      </c>
      <c r="S148" s="5">
        <v>1036000000</v>
      </c>
      <c r="T148" s="5">
        <v>8702000000</v>
      </c>
      <c r="U148" s="5">
        <v>1345000000</v>
      </c>
      <c r="V148" s="5">
        <v>3614000000</v>
      </c>
      <c r="W148" s="5">
        <v>6228000000</v>
      </c>
      <c r="X148" s="5">
        <v>561000000</v>
      </c>
      <c r="Y148" s="5">
        <v>2181000000</v>
      </c>
      <c r="Z148" s="5">
        <v>3240000000</v>
      </c>
    </row>
    <row r="149" spans="3:26" ht="15.5" x14ac:dyDescent="0.35">
      <c r="C149" t="s">
        <v>2925</v>
      </c>
      <c r="D149" s="5">
        <v>58576000000</v>
      </c>
      <c r="E149" s="5">
        <v>65907000000</v>
      </c>
      <c r="F149" s="5">
        <v>64455000000</v>
      </c>
      <c r="G149" s="5">
        <v>57413000000</v>
      </c>
      <c r="I149" s="5">
        <v>247360000000</v>
      </c>
      <c r="J149" s="5">
        <v>262082000000</v>
      </c>
      <c r="K149" s="5">
        <v>311263000000</v>
      </c>
      <c r="L149" s="5">
        <v>329861000000</v>
      </c>
      <c r="M149" s="5">
        <v>305522000000</v>
      </c>
      <c r="N149" s="5">
        <v>298298000000</v>
      </c>
      <c r="O149" s="5">
        <v>390057000000</v>
      </c>
      <c r="P149" s="5">
        <v>402654000000</v>
      </c>
      <c r="Y149" s="5">
        <v>9187000000</v>
      </c>
      <c r="Z149" s="5">
        <v>6772000000</v>
      </c>
    </row>
    <row r="150" spans="3:26" ht="15.5" x14ac:dyDescent="0.35">
      <c r="C150" t="s">
        <v>2926</v>
      </c>
      <c r="O150" s="5">
        <v>-652415000000</v>
      </c>
      <c r="P150" s="5">
        <v>114764000000</v>
      </c>
      <c r="Q150" s="5">
        <v>145855000000</v>
      </c>
      <c r="R150" s="5">
        <v>-3332310000000</v>
      </c>
      <c r="S150" s="5">
        <v>42811000000</v>
      </c>
      <c r="T150" s="5">
        <v>1769866000000</v>
      </c>
      <c r="X150" s="5">
        <v>904260000000</v>
      </c>
      <c r="Y150" s="5">
        <v>-11310512000000</v>
      </c>
      <c r="Z150" s="5">
        <v>-78634000000</v>
      </c>
    </row>
    <row r="151" spans="3:26" ht="15.5" x14ac:dyDescent="0.35">
      <c r="C151" t="s">
        <v>2927</v>
      </c>
      <c r="D151" s="5">
        <v>-1034883000000</v>
      </c>
      <c r="E151" s="5">
        <v>-1433639000000</v>
      </c>
      <c r="F151" s="5">
        <v>-1190400000000</v>
      </c>
      <c r="G151" s="5">
        <v>-1352457000000</v>
      </c>
      <c r="I151" s="5">
        <v>-5296363000000</v>
      </c>
      <c r="J151" s="5">
        <v>-5198609000000</v>
      </c>
      <c r="K151" s="5">
        <v>-4658858000000</v>
      </c>
      <c r="L151" s="5">
        <v>-3133722000000</v>
      </c>
      <c r="M151" s="5">
        <v>-3340077000000</v>
      </c>
      <c r="N151" s="5">
        <v>-4123268000000</v>
      </c>
      <c r="O151" s="5">
        <v>-3814379000000</v>
      </c>
      <c r="P151" s="5">
        <v>-3224035000000</v>
      </c>
      <c r="Q151" s="5">
        <v>-2856507000000</v>
      </c>
      <c r="R151" s="5">
        <v>-2691178000000</v>
      </c>
      <c r="S151" s="5">
        <v>-3187039000000</v>
      </c>
      <c r="T151" s="5">
        <v>-3217594000000</v>
      </c>
      <c r="U151" s="5">
        <v>-2202414000000</v>
      </c>
      <c r="V151" s="5">
        <v>-2234721000000</v>
      </c>
      <c r="W151" s="5">
        <v>-2471763000000</v>
      </c>
      <c r="X151" s="5">
        <v>-1881683000000</v>
      </c>
      <c r="Y151" s="5">
        <v>-2240726000000</v>
      </c>
      <c r="Z151" s="5">
        <v>-2173020000000</v>
      </c>
    </row>
    <row r="152" spans="3:26" ht="15.5" x14ac:dyDescent="0.35">
      <c r="C152" t="s">
        <v>1116</v>
      </c>
      <c r="D152" s="5">
        <v>-745510000000</v>
      </c>
      <c r="E152" s="5">
        <v>-582141000000</v>
      </c>
      <c r="F152" s="5">
        <v>-753438000000</v>
      </c>
      <c r="G152" s="5">
        <v>-732541000000</v>
      </c>
      <c r="I152" s="5">
        <v>-2816931000000</v>
      </c>
      <c r="J152" s="5">
        <v>-3103068000000</v>
      </c>
      <c r="K152" s="5">
        <v>-2907577000000</v>
      </c>
      <c r="L152" s="5">
        <v>-2876879000000</v>
      </c>
      <c r="M152" s="5">
        <v>-2591135000000</v>
      </c>
      <c r="N152" s="5">
        <v>-2810080000000</v>
      </c>
      <c r="O152" s="5">
        <v>-3000290000000</v>
      </c>
      <c r="P152" s="5">
        <v>-2985911000000</v>
      </c>
      <c r="Q152" s="5">
        <v>-3035268000000</v>
      </c>
      <c r="R152" s="5">
        <v>-2866307000000</v>
      </c>
      <c r="S152" s="5">
        <v>-2954100000000</v>
      </c>
      <c r="T152" s="5">
        <v>-2638941000000</v>
      </c>
      <c r="U152" s="5">
        <v>-2656327000000</v>
      </c>
      <c r="V152" s="5">
        <v>-2278205000000</v>
      </c>
      <c r="W152" s="5">
        <v>-2067455000000</v>
      </c>
      <c r="X152" s="5">
        <v>-1412796000000</v>
      </c>
      <c r="Y152" s="5">
        <v>-1386758000000</v>
      </c>
      <c r="Z152" s="5">
        <v>-963167000000</v>
      </c>
    </row>
    <row r="153" spans="3:26" ht="15.5" x14ac:dyDescent="0.35">
      <c r="C153" t="s">
        <v>167</v>
      </c>
      <c r="D153" s="5">
        <v>-191066000000</v>
      </c>
      <c r="E153" s="5">
        <v>-256330000000</v>
      </c>
      <c r="F153" s="5">
        <v>-204590000000</v>
      </c>
      <c r="G153" s="5">
        <v>-244571000000</v>
      </c>
      <c r="I153" s="5">
        <v>-841437000000</v>
      </c>
      <c r="J153" s="5">
        <v>-638772000000</v>
      </c>
      <c r="K153" s="5">
        <v>-912589000000</v>
      </c>
      <c r="L153" s="5">
        <v>-925476000000</v>
      </c>
      <c r="M153" s="5">
        <v>-845084000000</v>
      </c>
      <c r="N153" s="5">
        <v>-715110000000</v>
      </c>
      <c r="O153" s="5">
        <v>-433624000000</v>
      </c>
      <c r="P153" s="5">
        <v>-338323000000</v>
      </c>
      <c r="Q153" s="5">
        <v>-409310000000</v>
      </c>
      <c r="R153" s="5">
        <v>-393274000000</v>
      </c>
      <c r="S153" s="5">
        <v>-123792000000</v>
      </c>
      <c r="T153" s="5">
        <v>-82160000000</v>
      </c>
      <c r="U153" s="5">
        <v>-96730000000</v>
      </c>
      <c r="V153" s="5">
        <v>-270836000000</v>
      </c>
      <c r="W153" s="5">
        <v>-79834000000</v>
      </c>
      <c r="X153" s="5">
        <v>-44604000000</v>
      </c>
      <c r="Y153" s="5">
        <v>-124962000000</v>
      </c>
      <c r="Z153" s="5">
        <v>-219369000000</v>
      </c>
    </row>
    <row r="154" spans="3:26" ht="15.5" x14ac:dyDescent="0.35">
      <c r="C154" t="s">
        <v>2928</v>
      </c>
    </row>
    <row r="155" spans="3:26" ht="15.5" x14ac:dyDescent="0.35">
      <c r="C155" t="s">
        <v>2929</v>
      </c>
      <c r="U155" s="5">
        <v>8380239000000</v>
      </c>
      <c r="V155" s="5">
        <v>-6881413000000</v>
      </c>
      <c r="W155" s="5">
        <v>-1476918000000</v>
      </c>
    </row>
    <row r="156" spans="3:26" ht="15.5" x14ac:dyDescent="0.35">
      <c r="C156" t="s">
        <v>2775</v>
      </c>
      <c r="D156" s="5">
        <v>-821507000000</v>
      </c>
      <c r="E156" s="5">
        <v>1741306000000</v>
      </c>
      <c r="F156" s="5">
        <v>-131909000000</v>
      </c>
      <c r="G156" s="5">
        <v>-1722444000000</v>
      </c>
      <c r="I156" s="5">
        <v>3494778000000</v>
      </c>
      <c r="J156" s="5">
        <v>2761041000000</v>
      </c>
      <c r="K156" s="5">
        <v>-1664764000000</v>
      </c>
      <c r="L156" s="5">
        <v>-112465000000</v>
      </c>
      <c r="M156" s="5">
        <v>663478000000</v>
      </c>
      <c r="N156" s="5">
        <v>684558000000</v>
      </c>
    </row>
    <row r="157" spans="3:26" ht="15.5" x14ac:dyDescent="0.35">
      <c r="C157" t="s">
        <v>2930</v>
      </c>
      <c r="D157" s="5">
        <v>5116459000000</v>
      </c>
      <c r="E157" s="5">
        <v>6168514000000</v>
      </c>
      <c r="F157" s="5">
        <v>-11801372000000</v>
      </c>
      <c r="G157" s="5">
        <v>-725844000000</v>
      </c>
      <c r="I157" s="5">
        <v>-5327229000000</v>
      </c>
      <c r="J157" s="5">
        <v>5825460000000</v>
      </c>
      <c r="K157" s="5">
        <v>-3960736000000</v>
      </c>
      <c r="L157" s="5">
        <v>16531615000000</v>
      </c>
      <c r="M157" s="5">
        <v>-965776000000</v>
      </c>
      <c r="N157" s="5">
        <v>-14859002000000</v>
      </c>
      <c r="O157" s="5">
        <v>-1958554000000</v>
      </c>
      <c r="P157" s="5">
        <v>1520306000000</v>
      </c>
      <c r="Q157" s="5">
        <v>741796000000</v>
      </c>
      <c r="R157" s="5">
        <v>-483954000000</v>
      </c>
      <c r="S157" s="5">
        <v>-3348421000000</v>
      </c>
      <c r="T157" s="5">
        <v>-432714000000</v>
      </c>
      <c r="U157" s="5">
        <v>2019332000000</v>
      </c>
      <c r="V157" s="5">
        <v>-2019332000000</v>
      </c>
    </row>
    <row r="158" spans="3:26" ht="15.5" x14ac:dyDescent="0.35">
      <c r="C158" t="s">
        <v>2931</v>
      </c>
      <c r="D158" s="5">
        <v>3278549000000</v>
      </c>
      <c r="E158" s="5">
        <v>923077000000</v>
      </c>
      <c r="F158" s="5">
        <v>-11587245000000</v>
      </c>
      <c r="G158" s="5">
        <v>-8126420000000</v>
      </c>
      <c r="I158" s="5">
        <v>-11953965000000</v>
      </c>
      <c r="J158" s="5">
        <v>373957000000</v>
      </c>
      <c r="K158" s="5">
        <v>-690156000000</v>
      </c>
      <c r="L158" s="5">
        <v>3105352000000</v>
      </c>
      <c r="M158" s="5">
        <v>-505188000000</v>
      </c>
      <c r="N158" s="5">
        <v>6728728000000</v>
      </c>
      <c r="O158" s="5">
        <v>-654874000000</v>
      </c>
      <c r="P158" s="5">
        <v>563800000000</v>
      </c>
      <c r="Q158" s="5">
        <v>8316000000</v>
      </c>
      <c r="R158" s="5">
        <v>1636906000000</v>
      </c>
      <c r="S158" s="5">
        <v>-1438285000000</v>
      </c>
      <c r="T158" s="5">
        <v>878158000000</v>
      </c>
      <c r="U158" s="5">
        <v>2300328000000</v>
      </c>
      <c r="V158" s="5">
        <v>640146000000</v>
      </c>
    </row>
    <row r="159" spans="3:26" ht="15.5" x14ac:dyDescent="0.35">
      <c r="C159" t="s">
        <v>2163</v>
      </c>
    </row>
    <row r="160" spans="3:26" ht="15.5" x14ac:dyDescent="0.35">
      <c r="C160" t="s">
        <v>1151</v>
      </c>
      <c r="O160" s="5">
        <v>600000000000</v>
      </c>
      <c r="P160" s="5">
        <v>-200000000000</v>
      </c>
      <c r="Q160" s="5">
        <v>-100000000000</v>
      </c>
      <c r="R160" s="5">
        <v>-255000000000</v>
      </c>
      <c r="S160" s="5">
        <v>-20230000000</v>
      </c>
      <c r="T160" s="5">
        <v>-24770000000</v>
      </c>
      <c r="U160" s="5">
        <v>98826000000</v>
      </c>
      <c r="V160" s="5">
        <v>-98826000000</v>
      </c>
      <c r="W160" s="5">
        <v>5810321000000</v>
      </c>
      <c r="X160" s="5">
        <v>-5660801000000</v>
      </c>
      <c r="Y160" s="5">
        <v>874246000000</v>
      </c>
      <c r="Z160" s="5">
        <v>-1184606000000</v>
      </c>
    </row>
    <row r="161" spans="3:26" ht="15.5" x14ac:dyDescent="0.35">
      <c r="C161" t="s">
        <v>1155</v>
      </c>
      <c r="D161" s="5">
        <v>-1302313000000</v>
      </c>
      <c r="E161" s="5">
        <v>-3490948000000</v>
      </c>
      <c r="F161" s="5">
        <v>3320537000000</v>
      </c>
      <c r="G161" s="5">
        <v>-1955201000000</v>
      </c>
      <c r="I161" s="5">
        <v>-3175313000000</v>
      </c>
      <c r="J161" s="5">
        <v>1220912000000</v>
      </c>
      <c r="K161" s="5">
        <v>3470465000000</v>
      </c>
      <c r="L161" s="5">
        <v>-10238791000000</v>
      </c>
      <c r="M161" s="5">
        <v>-12547894000000</v>
      </c>
      <c r="N161" s="5">
        <v>3073692000000</v>
      </c>
      <c r="O161" s="5">
        <v>-11388877000000</v>
      </c>
      <c r="P161" s="5">
        <v>-8110867000000</v>
      </c>
      <c r="Q161" s="5">
        <v>-8473624000000</v>
      </c>
      <c r="R161" s="5">
        <v>3113218000000</v>
      </c>
      <c r="S161" s="5">
        <v>411363000000</v>
      </c>
      <c r="T161" s="5">
        <v>-4087298000000</v>
      </c>
      <c r="U161" s="5">
        <v>-3211145000000</v>
      </c>
      <c r="V161" s="5">
        <v>4546368000000</v>
      </c>
      <c r="W161" s="5">
        <v>-8083185000000</v>
      </c>
      <c r="X161" s="5">
        <v>-5555829000000</v>
      </c>
      <c r="Y161" s="5">
        <v>360792000000</v>
      </c>
      <c r="Z161" s="5">
        <v>-4159008000000</v>
      </c>
    </row>
    <row r="162" spans="3:26" ht="15.5" x14ac:dyDescent="0.35">
      <c r="C162" t="s">
        <v>547</v>
      </c>
      <c r="D162" s="5">
        <v>-1396886000000</v>
      </c>
      <c r="E162" s="5">
        <v>-352612000000</v>
      </c>
      <c r="F162" s="5">
        <v>1903741000000</v>
      </c>
      <c r="G162" s="5">
        <v>-757746000000</v>
      </c>
      <c r="I162" s="5">
        <v>375826000000</v>
      </c>
      <c r="J162" s="5">
        <v>166282000000</v>
      </c>
      <c r="K162" s="5">
        <v>-245357000000</v>
      </c>
      <c r="L162" s="5">
        <v>91232000000</v>
      </c>
      <c r="M162" s="5">
        <v>-187043000000</v>
      </c>
      <c r="N162" s="5">
        <v>-120092000000</v>
      </c>
      <c r="O162" s="5">
        <v>-600338000000</v>
      </c>
      <c r="P162" s="5">
        <v>317984000000</v>
      </c>
      <c r="Q162" s="5">
        <v>-243315000000</v>
      </c>
      <c r="R162" s="5">
        <v>-85923000000</v>
      </c>
      <c r="S162" s="5">
        <v>176011000000</v>
      </c>
      <c r="T162" s="5">
        <v>81907000000</v>
      </c>
      <c r="U162" s="5">
        <v>44025000000</v>
      </c>
      <c r="V162" s="5">
        <v>-116162000000</v>
      </c>
      <c r="W162" s="5">
        <v>-345422000000</v>
      </c>
      <c r="X162" s="5">
        <v>67146000000</v>
      </c>
      <c r="Y162" s="5">
        <v>-163141000000</v>
      </c>
      <c r="Z162" s="5">
        <v>-231671000000</v>
      </c>
    </row>
    <row r="163" spans="3:26" ht="15.5" x14ac:dyDescent="0.35">
      <c r="C163" t="s">
        <v>1132</v>
      </c>
      <c r="D163" s="5">
        <v>22770000000</v>
      </c>
      <c r="E163" s="5">
        <v>-61917000000</v>
      </c>
      <c r="F163" s="5">
        <v>-62844000000</v>
      </c>
      <c r="G163" s="5">
        <v>-211130000000</v>
      </c>
      <c r="I163" s="5">
        <v>-15634000000</v>
      </c>
      <c r="J163" s="5">
        <v>-116861000000</v>
      </c>
      <c r="K163" s="5">
        <v>50586000000</v>
      </c>
      <c r="L163" s="5">
        <v>76033000000</v>
      </c>
      <c r="M163" s="5">
        <v>-134538000000</v>
      </c>
      <c r="N163" s="5">
        <v>21484000000</v>
      </c>
      <c r="O163" s="5">
        <v>-175603000000</v>
      </c>
      <c r="P163" s="5">
        <v>-208758000000</v>
      </c>
      <c r="Q163" s="5">
        <v>117770000000</v>
      </c>
      <c r="R163" s="5">
        <v>-9452000000</v>
      </c>
      <c r="S163" s="5">
        <v>-95423000000</v>
      </c>
      <c r="T163" s="5">
        <v>128037000000</v>
      </c>
      <c r="U163" s="5">
        <v>159058000000</v>
      </c>
      <c r="V163" s="5">
        <v>172589000000</v>
      </c>
      <c r="W163" s="5">
        <v>-37094000000</v>
      </c>
      <c r="X163" s="5">
        <v>-121151000000</v>
      </c>
      <c r="Y163" s="5">
        <v>135474000000</v>
      </c>
      <c r="Z163" s="5">
        <v>128675000000</v>
      </c>
    </row>
    <row r="164" spans="3:26" ht="15.5" x14ac:dyDescent="0.35">
      <c r="C164" t="s">
        <v>2932</v>
      </c>
    </row>
    <row r="165" spans="3:26" ht="15.5" x14ac:dyDescent="0.35">
      <c r="C165" t="s">
        <v>2683</v>
      </c>
      <c r="D165" s="5">
        <v>-2686284000000</v>
      </c>
      <c r="E165" s="5">
        <v>6216097000000</v>
      </c>
      <c r="F165" s="5">
        <v>-2547637000000</v>
      </c>
      <c r="G165" s="5">
        <v>-504874000000</v>
      </c>
      <c r="I165" s="5">
        <v>2092775000000</v>
      </c>
      <c r="J165" s="5">
        <v>256923000000</v>
      </c>
      <c r="K165" s="5">
        <v>-2693117000000</v>
      </c>
      <c r="L165" s="5">
        <v>-3540968000000</v>
      </c>
      <c r="M165" s="5">
        <v>7846318000000</v>
      </c>
      <c r="N165" s="5">
        <v>3005084000000</v>
      </c>
      <c r="O165" s="5">
        <v>-1209795000000</v>
      </c>
      <c r="P165" s="5">
        <v>-1214681000000</v>
      </c>
      <c r="Q165" s="5">
        <v>2364175000000</v>
      </c>
      <c r="R165" s="5">
        <v>457092000000</v>
      </c>
      <c r="S165" s="5">
        <v>-423133000000</v>
      </c>
      <c r="T165" s="5">
        <v>-1782267000000</v>
      </c>
      <c r="U165" s="5">
        <v>-162011000000</v>
      </c>
      <c r="V165" s="5">
        <v>-1661932000000</v>
      </c>
      <c r="W165" s="5">
        <v>-1574483000000</v>
      </c>
      <c r="X165" s="5">
        <v>3123566000000</v>
      </c>
      <c r="Y165" s="5">
        <v>2173024000000</v>
      </c>
      <c r="Z165" s="5">
        <v>-1423181000000</v>
      </c>
    </row>
    <row r="166" spans="3:26" ht="15.5" x14ac:dyDescent="0.35">
      <c r="C166" t="s">
        <v>2684</v>
      </c>
      <c r="D166" s="5">
        <v>92446000000</v>
      </c>
      <c r="E166" s="5">
        <v>-2254723000000</v>
      </c>
      <c r="F166" s="5">
        <v>-206797000000</v>
      </c>
      <c r="G166" s="5">
        <v>771109000000</v>
      </c>
      <c r="I166" s="5">
        <v>-1522501000000</v>
      </c>
      <c r="J166" s="5">
        <v>1525403000000</v>
      </c>
      <c r="K166" s="5">
        <v>928590000000</v>
      </c>
      <c r="L166" s="5">
        <v>275381000000</v>
      </c>
      <c r="M166" s="5">
        <v>694662000000</v>
      </c>
      <c r="N166" s="5">
        <v>1237546000000</v>
      </c>
      <c r="O166" s="5">
        <v>698560000000</v>
      </c>
      <c r="P166" s="5">
        <v>872716000000</v>
      </c>
      <c r="Q166" s="5">
        <v>244811000000</v>
      </c>
      <c r="R166" s="5">
        <v>693818000000</v>
      </c>
      <c r="S166" s="5">
        <v>-660555000000</v>
      </c>
      <c r="T166" s="5">
        <v>-1155047000000</v>
      </c>
      <c r="U166" s="5">
        <v>-1556849000000</v>
      </c>
      <c r="V166" s="5">
        <v>-450633000000</v>
      </c>
      <c r="W166" s="5">
        <v>2544319000000</v>
      </c>
      <c r="X166" s="5">
        <v>1908892000000</v>
      </c>
      <c r="Y166" s="5">
        <v>4200241000000</v>
      </c>
      <c r="Z166" s="5">
        <v>-1083999000000</v>
      </c>
    </row>
    <row r="167" spans="3:26" ht="15.5" x14ac:dyDescent="0.35">
      <c r="C167" t="s">
        <v>562</v>
      </c>
      <c r="D167" s="5">
        <v>-4770688000000</v>
      </c>
      <c r="E167" s="5">
        <v>-6168662000000</v>
      </c>
      <c r="F167" s="5">
        <v>22793556000000</v>
      </c>
      <c r="G167" s="5">
        <v>3636846000000</v>
      </c>
      <c r="I167" s="5">
        <v>11891563000000</v>
      </c>
      <c r="J167" s="5">
        <v>451221000000</v>
      </c>
      <c r="K167" s="5">
        <v>-11751480000000</v>
      </c>
      <c r="L167" s="5">
        <v>7303488000000</v>
      </c>
      <c r="M167" s="5">
        <v>11172721000000</v>
      </c>
      <c r="N167" s="5">
        <v>2145602000000</v>
      </c>
      <c r="O167" s="5">
        <v>12559939000000</v>
      </c>
      <c r="P167" s="5">
        <v>-205174000000</v>
      </c>
      <c r="Q167" s="5">
        <v>7606218000000</v>
      </c>
      <c r="R167" s="5">
        <v>181925000000</v>
      </c>
      <c r="S167" s="5">
        <v>-200476000000</v>
      </c>
      <c r="T167" s="5">
        <v>1577639000000</v>
      </c>
      <c r="U167" s="5">
        <v>3869623000000</v>
      </c>
      <c r="V167" s="5">
        <v>3239273000000</v>
      </c>
      <c r="W167" s="5">
        <v>6085038000000</v>
      </c>
      <c r="X167" s="5">
        <v>4247623000000</v>
      </c>
      <c r="Y167" s="5">
        <v>-2950538000000</v>
      </c>
      <c r="Z167" s="5">
        <v>1857189000000</v>
      </c>
    </row>
    <row r="168" spans="3:26" ht="15.5" x14ac:dyDescent="0.35">
      <c r="C168" t="s">
        <v>2933</v>
      </c>
      <c r="D168" s="5">
        <v>-7364526000000</v>
      </c>
      <c r="E168" s="5">
        <v>-2207288000000</v>
      </c>
      <c r="F168" s="5">
        <v>20039122000000</v>
      </c>
      <c r="G168" s="5">
        <v>3903081000000</v>
      </c>
      <c r="I168" s="5">
        <v>12461837000000</v>
      </c>
      <c r="J168" s="5">
        <v>2233547000000</v>
      </c>
      <c r="K168" s="5">
        <v>-13516007000000</v>
      </c>
      <c r="L168" s="5">
        <v>4037901000000</v>
      </c>
      <c r="M168" s="5">
        <v>19713701000000</v>
      </c>
      <c r="N168" s="5">
        <v>6388232000000</v>
      </c>
      <c r="O168" s="5">
        <v>12048704000000</v>
      </c>
      <c r="P168" s="5">
        <v>-547139000000</v>
      </c>
      <c r="Q168" s="5">
        <v>10215204000000</v>
      </c>
      <c r="R168" s="5">
        <v>1332835000000</v>
      </c>
      <c r="S168" s="5">
        <v>-1284164000000</v>
      </c>
      <c r="T168" s="5">
        <v>-1359675000000</v>
      </c>
      <c r="U168" s="5">
        <v>2150763000000</v>
      </c>
      <c r="V168" s="5">
        <v>1126708000000</v>
      </c>
      <c r="W168" s="5">
        <v>7054874000000</v>
      </c>
      <c r="X168" s="5">
        <v>9280081000000</v>
      </c>
      <c r="Y168" s="5">
        <v>3422727000000</v>
      </c>
      <c r="Z168" s="5">
        <v>-649991000000</v>
      </c>
    </row>
    <row r="169" spans="3:26" ht="15.5" x14ac:dyDescent="0.35">
      <c r="C169" t="s">
        <v>1136</v>
      </c>
      <c r="D169" s="5">
        <v>-462244000000</v>
      </c>
      <c r="E169" s="5">
        <v>3404498000000</v>
      </c>
      <c r="F169" s="5">
        <v>-1759003000000</v>
      </c>
      <c r="G169" s="5">
        <v>444561000000</v>
      </c>
      <c r="I169" s="5">
        <v>1933513000000</v>
      </c>
      <c r="J169" s="5">
        <v>-39564000000</v>
      </c>
      <c r="K169" s="5">
        <v>2325900000000</v>
      </c>
      <c r="L169" s="5">
        <v>-716987000000</v>
      </c>
      <c r="M169" s="5">
        <v>311479000000</v>
      </c>
      <c r="N169" s="5">
        <v>-4208895000000</v>
      </c>
      <c r="O169" s="5">
        <v>3359321000000</v>
      </c>
      <c r="P169" s="5">
        <v>798884000000</v>
      </c>
      <c r="Q169" s="5">
        <v>1087124000000</v>
      </c>
      <c r="R169" s="5">
        <v>-788959000000</v>
      </c>
      <c r="S169" s="5">
        <v>-1085847000000</v>
      </c>
      <c r="T169" s="5">
        <v>-658550000000</v>
      </c>
      <c r="U169" s="5">
        <v>-2075898000000</v>
      </c>
      <c r="V169" s="5">
        <v>138337000000</v>
      </c>
      <c r="W169" s="5">
        <v>2543311000000</v>
      </c>
      <c r="X169" s="5">
        <v>1291915000000</v>
      </c>
      <c r="Y169" s="5">
        <v>1252249000000</v>
      </c>
      <c r="Z169" s="5">
        <v>-275636000000</v>
      </c>
    </row>
    <row r="170" spans="3:26" ht="15.5" x14ac:dyDescent="0.35">
      <c r="C170" t="s">
        <v>2934</v>
      </c>
      <c r="D170" s="5">
        <v>500977000000</v>
      </c>
      <c r="E170" s="5">
        <v>-679317000000</v>
      </c>
      <c r="F170" s="5">
        <v>284351000000</v>
      </c>
      <c r="G170" s="5">
        <v>363526000000</v>
      </c>
      <c r="I170" s="5">
        <v>-54826000000</v>
      </c>
      <c r="J170" s="5">
        <v>-128482000000</v>
      </c>
      <c r="K170" s="5">
        <v>-27959000000</v>
      </c>
      <c r="L170" s="5">
        <v>-391239000000</v>
      </c>
      <c r="M170" s="5">
        <v>638546000000</v>
      </c>
      <c r="N170" s="5">
        <v>-529984000000</v>
      </c>
      <c r="O170" s="5">
        <v>572456000000</v>
      </c>
      <c r="P170" s="5">
        <v>47923000000</v>
      </c>
      <c r="Q170" s="5">
        <v>-6484000000</v>
      </c>
      <c r="R170" s="5">
        <v>-47517000000</v>
      </c>
      <c r="S170" s="5">
        <v>-27898000000</v>
      </c>
      <c r="T170" s="5">
        <v>-8973000000</v>
      </c>
      <c r="U170" s="5">
        <v>-109745000000</v>
      </c>
      <c r="V170" s="5">
        <v>4616000000</v>
      </c>
      <c r="W170" s="5">
        <v>-69878000000</v>
      </c>
      <c r="X170" s="5">
        <v>63878000000</v>
      </c>
      <c r="Y170" s="5">
        <v>-162215000000</v>
      </c>
      <c r="Z170" s="5">
        <v>81104000000</v>
      </c>
    </row>
    <row r="171" spans="3:26" ht="15.5" x14ac:dyDescent="0.35">
      <c r="C171" t="s">
        <v>131</v>
      </c>
      <c r="X171" s="5">
        <v>9041000000</v>
      </c>
      <c r="Y171" s="5">
        <v>-28235000000</v>
      </c>
      <c r="Z171" s="5">
        <v>16872000000</v>
      </c>
    </row>
    <row r="172" spans="3:26" ht="15.5" x14ac:dyDescent="0.35">
      <c r="C172" t="s">
        <v>1161</v>
      </c>
      <c r="D172" s="5">
        <v>-10002222000000</v>
      </c>
      <c r="E172" s="5">
        <v>-3387584000000</v>
      </c>
      <c r="F172" s="5">
        <v>23725904000000</v>
      </c>
      <c r="G172" s="5">
        <v>1787091000000</v>
      </c>
      <c r="I172" s="5">
        <v>11525403000000</v>
      </c>
      <c r="J172" s="5">
        <v>3335834000000</v>
      </c>
      <c r="K172" s="5">
        <v>-7942372000000</v>
      </c>
      <c r="L172" s="5">
        <v>-7141851000000</v>
      </c>
      <c r="M172" s="5">
        <v>7794251000000</v>
      </c>
      <c r="N172" s="5">
        <v>4624437000000</v>
      </c>
      <c r="O172" s="5">
        <v>4415663000000</v>
      </c>
      <c r="P172" s="5">
        <v>-7901973000000</v>
      </c>
      <c r="Q172" s="5">
        <v>2596675000000</v>
      </c>
      <c r="R172" s="5">
        <v>3259202000000</v>
      </c>
      <c r="S172" s="5">
        <v>-1926188000000</v>
      </c>
      <c r="T172" s="5">
        <v>-5929322000000</v>
      </c>
      <c r="U172" s="5">
        <v>-2944116000000</v>
      </c>
      <c r="V172" s="5">
        <v>5773630000000</v>
      </c>
      <c r="W172" s="5">
        <v>6872927000000</v>
      </c>
      <c r="X172" s="5">
        <v>-625720000000</v>
      </c>
      <c r="Y172" s="5">
        <v>5691897000000</v>
      </c>
      <c r="Z172" s="5">
        <v>-6274261000000</v>
      </c>
    </row>
    <row r="173" spans="3:26" ht="15.5" x14ac:dyDescent="0.35">
      <c r="C173" t="s">
        <v>172</v>
      </c>
      <c r="D173" s="5">
        <v>-819580000000</v>
      </c>
      <c r="E173" s="5">
        <v>451118000000</v>
      </c>
      <c r="F173" s="5">
        <v>-591082000000</v>
      </c>
      <c r="G173" s="5">
        <v>-1157723000000</v>
      </c>
      <c r="I173" s="5">
        <v>-1513389000000</v>
      </c>
      <c r="J173" s="5">
        <v>-1379527000000</v>
      </c>
      <c r="K173" s="5">
        <v>-1787532000000</v>
      </c>
      <c r="L173" s="5">
        <v>-1228837000000</v>
      </c>
      <c r="M173" s="5">
        <v>-2095950000000</v>
      </c>
      <c r="N173" s="5">
        <v>-670350000000</v>
      </c>
      <c r="O173" s="5">
        <v>-799650000000</v>
      </c>
      <c r="P173" s="5">
        <v>-793800000000</v>
      </c>
      <c r="Q173" s="5">
        <v>-982175000000</v>
      </c>
      <c r="R173" s="5">
        <v>-1196395000000</v>
      </c>
      <c r="S173" s="5">
        <v>1016057000000</v>
      </c>
      <c r="T173" s="5">
        <v>-28812000000</v>
      </c>
      <c r="U173" s="5">
        <v>-1763782000000</v>
      </c>
      <c r="V173" s="5">
        <v>-151815000000</v>
      </c>
      <c r="W173" s="5">
        <v>-398793000000</v>
      </c>
      <c r="X173" s="5">
        <v>243270000000</v>
      </c>
      <c r="Y173" s="5">
        <v>-121122000000</v>
      </c>
      <c r="Z173" s="5">
        <v>542280000000</v>
      </c>
    </row>
    <row r="174" spans="3:26" ht="15.5" x14ac:dyDescent="0.35">
      <c r="C174" t="s">
        <v>173</v>
      </c>
      <c r="D174" s="5">
        <v>-7378541000000</v>
      </c>
      <c r="E174" s="5">
        <v>-2203504000000</v>
      </c>
      <c r="F174" s="5">
        <v>6856689000000</v>
      </c>
      <c r="G174" s="5">
        <v>5246492000000</v>
      </c>
      <c r="I174" s="5">
        <v>7912444000000</v>
      </c>
      <c r="J174" s="5">
        <v>-15577066000000</v>
      </c>
      <c r="K174" s="5">
        <v>4289311000000</v>
      </c>
      <c r="L174" s="5">
        <v>-13408173000000</v>
      </c>
      <c r="M174" s="5">
        <v>1064419000000</v>
      </c>
      <c r="N174" s="5">
        <v>-4932652000000</v>
      </c>
      <c r="O174" s="5">
        <v>3147712000000</v>
      </c>
      <c r="P174" s="5">
        <v>-5496493000000</v>
      </c>
      <c r="Q174" s="5">
        <v>-1700054000000</v>
      </c>
      <c r="R174" s="5">
        <v>-1494745000000</v>
      </c>
      <c r="S174" s="5">
        <v>542056000000</v>
      </c>
      <c r="T174" s="5">
        <v>1333488000000</v>
      </c>
      <c r="U174" s="5">
        <v>-5572006000000</v>
      </c>
      <c r="V174" s="5">
        <v>-24819000000</v>
      </c>
      <c r="W174" s="5">
        <v>314335000000</v>
      </c>
      <c r="X174" s="5">
        <v>-997696000000</v>
      </c>
      <c r="Y174" s="5">
        <v>5490891000000</v>
      </c>
      <c r="Z174" s="5">
        <v>4287383000000</v>
      </c>
    </row>
    <row r="175" spans="3:26" ht="15.5" x14ac:dyDescent="0.35">
      <c r="C175" t="s">
        <v>2696</v>
      </c>
      <c r="O175" s="5">
        <v>1080007000000</v>
      </c>
      <c r="P175" s="5">
        <v>98600000000</v>
      </c>
      <c r="Q175" s="5">
        <v>-3210108000000</v>
      </c>
      <c r="Y175" s="5">
        <v>363154000000</v>
      </c>
      <c r="Z175" s="5">
        <v>978950000000</v>
      </c>
    </row>
    <row r="176" spans="3:26" ht="15.5" x14ac:dyDescent="0.35">
      <c r="C176" t="s">
        <v>174</v>
      </c>
      <c r="D176" s="5">
        <v>-36992000000</v>
      </c>
      <c r="E176" s="5">
        <v>-40856000000</v>
      </c>
      <c r="F176" s="5">
        <v>-42323000000</v>
      </c>
      <c r="G176" s="5">
        <v>-21360000000</v>
      </c>
      <c r="I176" s="5">
        <v>-135153000000</v>
      </c>
      <c r="J176" s="5">
        <v>-189108000000</v>
      </c>
      <c r="K176" s="5">
        <v>-146907000000</v>
      </c>
      <c r="L176" s="5">
        <v>-283730000000</v>
      </c>
      <c r="M176" s="5">
        <v>-50446000000</v>
      </c>
      <c r="N176" s="5">
        <v>-91204000000</v>
      </c>
      <c r="O176" s="5">
        <v>-93940000000</v>
      </c>
      <c r="P176" s="5">
        <v>-137412000000</v>
      </c>
      <c r="Q176" s="5">
        <v>-63495000000</v>
      </c>
      <c r="R176" s="5">
        <v>-87554000000</v>
      </c>
      <c r="S176" s="5">
        <v>-63007000000</v>
      </c>
      <c r="T176" s="5">
        <v>-123807000000</v>
      </c>
      <c r="U176" s="5">
        <v>-190510000000</v>
      </c>
      <c r="V176" s="5">
        <v>-225050000000</v>
      </c>
      <c r="W176" s="5">
        <v>-463427000000</v>
      </c>
      <c r="X176" s="5">
        <v>-376145000000</v>
      </c>
      <c r="Y176" s="5">
        <v>-375032000000</v>
      </c>
      <c r="Z176" s="5">
        <v>-407675000000</v>
      </c>
    </row>
    <row r="177" spans="2:26" ht="15.5" x14ac:dyDescent="0.35">
      <c r="C177" t="s">
        <v>2697</v>
      </c>
      <c r="E177" s="5">
        <v>-250000000000</v>
      </c>
      <c r="I177" s="5">
        <v>-250000000000</v>
      </c>
      <c r="P177" s="5">
        <v>-1363000000000</v>
      </c>
    </row>
    <row r="178" spans="2:26" ht="15.5" x14ac:dyDescent="0.35">
      <c r="C178" t="s">
        <v>2935</v>
      </c>
      <c r="E178" s="5">
        <v>-32228693000000</v>
      </c>
      <c r="F178" s="5">
        <v>10208936000000</v>
      </c>
      <c r="I178" s="5">
        <v>-22019757000000</v>
      </c>
      <c r="J178" s="5">
        <v>-19486696000000</v>
      </c>
      <c r="K178" s="5">
        <v>-14242327000000</v>
      </c>
      <c r="L178" s="5">
        <v>-35870192000000</v>
      </c>
      <c r="M178" s="5">
        <v>-33076461000000</v>
      </c>
      <c r="N178" s="5">
        <v>-28858755000000</v>
      </c>
      <c r="O178" s="5">
        <v>-9994393000000</v>
      </c>
      <c r="P178" s="5">
        <v>-11331437000000</v>
      </c>
      <c r="Q178" s="5">
        <v>-12884333000000</v>
      </c>
      <c r="R178" s="5">
        <v>-2486765000000</v>
      </c>
      <c r="S178" s="5">
        <v>-3075231000000</v>
      </c>
      <c r="T178" s="5">
        <v>-2314137000000</v>
      </c>
      <c r="U178" s="5">
        <v>-6339040000000</v>
      </c>
      <c r="V178" s="5">
        <v>-1340585000000</v>
      </c>
      <c r="W178" s="5">
        <v>-258540000000</v>
      </c>
      <c r="X178" s="5">
        <v>-1848110000000</v>
      </c>
      <c r="Y178" s="5">
        <v>-2855233000000</v>
      </c>
      <c r="Z178" s="5">
        <v>-684124000000</v>
      </c>
    </row>
    <row r="179" spans="2:26" ht="15.5" x14ac:dyDescent="0.35">
      <c r="C179" t="s">
        <v>191</v>
      </c>
      <c r="D179" s="5">
        <v>-819580000000</v>
      </c>
      <c r="E179" s="5">
        <v>451118000000</v>
      </c>
      <c r="F179" s="5">
        <v>-591082000000</v>
      </c>
      <c r="G179" s="5">
        <v>-1157723000000</v>
      </c>
      <c r="I179" s="5">
        <v>-1513389000000</v>
      </c>
      <c r="J179" s="5">
        <v>-1379527000000</v>
      </c>
      <c r="K179" s="5">
        <v>-1787532000000</v>
      </c>
      <c r="L179" s="5">
        <v>-1228837000000</v>
      </c>
      <c r="M179" s="5">
        <v>-2095950000000</v>
      </c>
      <c r="N179" s="5">
        <v>-670350000000</v>
      </c>
      <c r="O179" s="5">
        <v>-799650000000</v>
      </c>
      <c r="P179" s="5">
        <v>-793800000000</v>
      </c>
      <c r="Q179" s="5">
        <v>-982175000000</v>
      </c>
      <c r="R179" s="5">
        <v>-1196395000000</v>
      </c>
      <c r="S179" s="5">
        <v>1016057000000</v>
      </c>
      <c r="T179" s="5">
        <v>-28812000000</v>
      </c>
      <c r="U179" s="5">
        <v>-1763782000000</v>
      </c>
      <c r="V179" s="5">
        <v>-151815000000</v>
      </c>
      <c r="W179" s="5">
        <v>-398793000000</v>
      </c>
      <c r="X179" s="5">
        <v>243270000000</v>
      </c>
      <c r="Y179" s="5">
        <v>-121122000000</v>
      </c>
      <c r="Z179" s="5">
        <v>542280000000</v>
      </c>
    </row>
    <row r="180" spans="2:26" ht="15.5" x14ac:dyDescent="0.35">
      <c r="C180" t="s">
        <v>2936</v>
      </c>
      <c r="N180" s="5">
        <v>50000000000</v>
      </c>
      <c r="U180" s="5">
        <v>-1000000000000</v>
      </c>
      <c r="Z180" s="5">
        <v>992847000000</v>
      </c>
    </row>
    <row r="181" spans="2:26" ht="15.5" x14ac:dyDescent="0.35">
      <c r="C181" t="s">
        <v>972</v>
      </c>
      <c r="G181" s="5">
        <v>-1052400000000</v>
      </c>
      <c r="I181" s="5">
        <v>-1052400000000</v>
      </c>
      <c r="J181" s="5">
        <v>-2457420000000</v>
      </c>
      <c r="K181" s="5">
        <v>-2836818000000</v>
      </c>
      <c r="L181" s="5">
        <v>-2800000000000</v>
      </c>
      <c r="M181" s="5">
        <v>-2100000000000</v>
      </c>
      <c r="N181" s="5">
        <v>-1001350000000</v>
      </c>
      <c r="O181" s="5">
        <v>-799650000000</v>
      </c>
      <c r="P181" s="5">
        <v>-650000000000</v>
      </c>
      <c r="Q181" s="5">
        <v>-578950000000</v>
      </c>
      <c r="R181" s="5">
        <v>-526350000000</v>
      </c>
      <c r="S181" s="5">
        <v>-100000000000</v>
      </c>
      <c r="U181" s="5">
        <v>-692732000000</v>
      </c>
      <c r="W181" s="5">
        <v>-500088000000</v>
      </c>
      <c r="Z181" s="5">
        <v>-104144000000</v>
      </c>
    </row>
    <row r="182" spans="2:26" ht="15.5" x14ac:dyDescent="0.35">
      <c r="C182" t="s">
        <v>436</v>
      </c>
      <c r="D182" s="5">
        <v>4585000000</v>
      </c>
      <c r="E182" s="5">
        <v>413000000</v>
      </c>
      <c r="F182" s="5">
        <v>-277000000</v>
      </c>
      <c r="G182" s="5">
        <v>-3023000000</v>
      </c>
      <c r="I182" s="5">
        <v>-7389000000</v>
      </c>
      <c r="J182" s="5">
        <v>-479000000</v>
      </c>
      <c r="K182" s="5">
        <v>-3729000000</v>
      </c>
    </row>
    <row r="183" spans="2:26" ht="15.5" x14ac:dyDescent="0.35">
      <c r="C183" t="s">
        <v>2937</v>
      </c>
      <c r="Z183" s="5">
        <v>-75000000</v>
      </c>
    </row>
    <row r="184" spans="2:26" ht="15.5" x14ac:dyDescent="0.35">
      <c r="C184" t="s">
        <v>2702</v>
      </c>
      <c r="E184" s="5">
        <v>2034000000000</v>
      </c>
      <c r="F184" s="5">
        <v>313500000000</v>
      </c>
      <c r="G184" s="5">
        <v>-313500000000</v>
      </c>
      <c r="I184" s="5">
        <v>2034000000000</v>
      </c>
      <c r="J184" s="5">
        <v>2487600000000</v>
      </c>
      <c r="K184" s="5">
        <v>1909228000000</v>
      </c>
      <c r="L184" s="5">
        <v>1856213000000</v>
      </c>
      <c r="M184" s="5">
        <v>285050000000</v>
      </c>
      <c r="N184" s="5">
        <v>281000000000</v>
      </c>
      <c r="Q184" s="5">
        <v>135675000000</v>
      </c>
      <c r="R184" s="5">
        <v>538900000000</v>
      </c>
      <c r="S184" s="5">
        <v>1208945000000</v>
      </c>
      <c r="T184" s="5">
        <v>92888000000</v>
      </c>
      <c r="U184" s="5">
        <v>121700000000</v>
      </c>
      <c r="V184" s="5">
        <v>192750000000</v>
      </c>
      <c r="W184" s="5">
        <v>344565000000</v>
      </c>
      <c r="X184" s="5">
        <v>243270000000</v>
      </c>
      <c r="Z184" s="5">
        <v>-30000000000</v>
      </c>
    </row>
    <row r="185" spans="2:26" ht="15.5" x14ac:dyDescent="0.35">
      <c r="C185" t="s">
        <v>2703</v>
      </c>
      <c r="D185" s="5">
        <v>-824165000000</v>
      </c>
      <c r="E185" s="5">
        <v>-1583295000000</v>
      </c>
      <c r="F185" s="5">
        <v>-904305000000</v>
      </c>
      <c r="G185" s="5">
        <v>211200000000</v>
      </c>
      <c r="I185" s="5">
        <v>-2487600000000</v>
      </c>
      <c r="J185" s="5">
        <v>-1409228000000</v>
      </c>
      <c r="K185" s="5">
        <v>-856213000000</v>
      </c>
      <c r="L185" s="5">
        <v>-285050000000</v>
      </c>
      <c r="M185" s="5">
        <v>-281000000000</v>
      </c>
      <c r="P185" s="5">
        <v>-143800000000</v>
      </c>
      <c r="Q185" s="5">
        <v>-538900000000</v>
      </c>
      <c r="R185" s="5">
        <v>-1208945000000</v>
      </c>
      <c r="S185" s="5">
        <v>-92888000000</v>
      </c>
      <c r="T185" s="5">
        <v>-121700000000</v>
      </c>
      <c r="U185" s="5">
        <v>-192750000000</v>
      </c>
      <c r="V185" s="5">
        <v>-344565000000</v>
      </c>
      <c r="W185" s="5">
        <v>-243270000000</v>
      </c>
      <c r="Y185" s="5">
        <v>-121122000000</v>
      </c>
      <c r="Z185" s="5">
        <v>-316348000000</v>
      </c>
    </row>
    <row r="186" spans="2:26" ht="15.5" x14ac:dyDescent="0.35">
      <c r="C186" t="s">
        <v>2649</v>
      </c>
    </row>
    <row r="187" spans="2:26" ht="15.5" x14ac:dyDescent="0.35">
      <c r="C187" t="s">
        <v>213</v>
      </c>
      <c r="D187" s="5">
        <v>-9928887000000</v>
      </c>
      <c r="E187" s="5">
        <v>4410251000000</v>
      </c>
      <c r="F187" s="5">
        <v>7415599000000</v>
      </c>
      <c r="G187" s="5">
        <v>-3902258000000</v>
      </c>
      <c r="I187" s="5">
        <v>7401158000000</v>
      </c>
      <c r="J187" s="5">
        <v>-1493559000000</v>
      </c>
      <c r="K187" s="5">
        <v>-7837020000000</v>
      </c>
      <c r="L187" s="5">
        <v>1924216000000</v>
      </c>
      <c r="M187" s="5">
        <v>9901178000000</v>
      </c>
      <c r="N187" s="5">
        <v>-6148451000000</v>
      </c>
      <c r="O187" s="5">
        <v>5997796000000</v>
      </c>
      <c r="P187" s="5">
        <v>-9490222000000</v>
      </c>
      <c r="Q187" s="5">
        <v>2673894000000</v>
      </c>
      <c r="R187" s="5">
        <v>111125000000</v>
      </c>
      <c r="S187" s="5">
        <v>-3244301000000</v>
      </c>
      <c r="T187" s="5">
        <v>-1039115000000</v>
      </c>
      <c r="U187" s="5">
        <v>3488124000000</v>
      </c>
      <c r="V187" s="5">
        <v>-930469000000</v>
      </c>
      <c r="W187" s="5">
        <v>6535792000000</v>
      </c>
      <c r="X187" s="5">
        <v>969733000000</v>
      </c>
      <c r="Y187" s="5">
        <v>446047000000</v>
      </c>
      <c r="Z187" s="5">
        <v>-890066000000</v>
      </c>
    </row>
    <row r="188" spans="2:26" ht="15.5" x14ac:dyDescent="0.35">
      <c r="C188" t="s">
        <v>214</v>
      </c>
      <c r="D188" s="5">
        <v>17587130000000</v>
      </c>
      <c r="I188" s="5">
        <v>10185972000000</v>
      </c>
      <c r="J188" s="5">
        <v>11679531000000</v>
      </c>
      <c r="K188" s="5">
        <v>19516551000000</v>
      </c>
      <c r="L188" s="5">
        <v>17592335000000</v>
      </c>
      <c r="M188" s="5">
        <v>7691157000000</v>
      </c>
      <c r="N188" s="5">
        <v>13839608000000</v>
      </c>
      <c r="O188" s="5">
        <v>7841812000000</v>
      </c>
      <c r="P188" s="5">
        <v>17332034000000</v>
      </c>
      <c r="Q188" s="5">
        <v>14658140000000</v>
      </c>
      <c r="R188" s="5">
        <v>14547015000000</v>
      </c>
      <c r="S188" s="5">
        <v>17791316000000</v>
      </c>
      <c r="T188" s="5">
        <v>18830431000000</v>
      </c>
      <c r="U188" s="5">
        <v>15342307000000</v>
      </c>
      <c r="V188" s="5">
        <v>16272776000000</v>
      </c>
      <c r="W188" s="5">
        <v>9736984000000</v>
      </c>
      <c r="X188" s="5">
        <v>8767251000000</v>
      </c>
      <c r="Y188" s="5">
        <v>2910363000000</v>
      </c>
      <c r="Z188" s="5">
        <v>3800429000000</v>
      </c>
    </row>
    <row r="189" spans="2:26" ht="15.5" x14ac:dyDescent="0.35">
      <c r="C189" t="s">
        <v>216</v>
      </c>
      <c r="D189" s="5">
        <v>7658243000000</v>
      </c>
      <c r="E189" s="5">
        <v>4410251000000</v>
      </c>
      <c r="F189" s="5">
        <v>7415599000000</v>
      </c>
      <c r="G189" s="5">
        <v>-3902258000000</v>
      </c>
      <c r="I189" s="5">
        <v>17587130000000</v>
      </c>
      <c r="J189" s="5">
        <v>10185972000000</v>
      </c>
      <c r="K189" s="5">
        <v>11679531000000</v>
      </c>
      <c r="L189" s="5">
        <v>19516551000000</v>
      </c>
      <c r="M189" s="5">
        <v>17592335000000</v>
      </c>
      <c r="N189" s="5">
        <v>7691157000000</v>
      </c>
      <c r="O189" s="5">
        <v>13839608000000</v>
      </c>
      <c r="P189" s="5">
        <v>7841812000000</v>
      </c>
      <c r="Q189" s="5">
        <v>17332034000000</v>
      </c>
      <c r="R189" s="5">
        <v>14658140000000</v>
      </c>
      <c r="S189" s="5">
        <v>14547015000000</v>
      </c>
      <c r="T189" s="5">
        <v>17791316000000</v>
      </c>
      <c r="U189" s="5">
        <v>18830431000000</v>
      </c>
      <c r="V189" s="5">
        <v>15342307000000</v>
      </c>
      <c r="W189" s="5">
        <v>16272776000000</v>
      </c>
      <c r="X189" s="5">
        <v>9736984000000</v>
      </c>
      <c r="Y189" s="5">
        <v>3356410000000</v>
      </c>
      <c r="Z189" s="5">
        <v>2910363000000</v>
      </c>
    </row>
    <row r="191" spans="2:26" ht="15.5" x14ac:dyDescent="0.35">
      <c r="B191" t="s">
        <v>217</v>
      </c>
      <c r="C191" t="s">
        <v>11</v>
      </c>
      <c r="D191" s="5">
        <v>11740000000</v>
      </c>
      <c r="E191" s="5">
        <v>11740000000</v>
      </c>
      <c r="F191" s="5">
        <v>11740000000</v>
      </c>
      <c r="G191" s="5">
        <v>11740000000</v>
      </c>
      <c r="I191" s="5">
        <v>11740000000</v>
      </c>
      <c r="J191" s="5">
        <v>11740000000</v>
      </c>
      <c r="K191" s="5">
        <v>11740000000</v>
      </c>
      <c r="L191" s="5">
        <v>11740000000</v>
      </c>
      <c r="M191" s="5">
        <v>6960000000</v>
      </c>
      <c r="N191" s="5">
        <v>6960000000</v>
      </c>
      <c r="O191" s="5">
        <v>6960000000</v>
      </c>
      <c r="P191" s="5">
        <v>6960000000</v>
      </c>
      <c r="Q191" s="5">
        <v>6960000000</v>
      </c>
      <c r="R191" s="5">
        <v>6960000000</v>
      </c>
      <c r="S191" s="5">
        <v>6960000000</v>
      </c>
      <c r="T191" s="5">
        <v>6960000000</v>
      </c>
      <c r="U191" s="5">
        <v>6960000000</v>
      </c>
      <c r="V191" s="5">
        <v>3650000000</v>
      </c>
      <c r="W191" s="5">
        <v>3650000000</v>
      </c>
      <c r="X191" s="5">
        <v>3180000000</v>
      </c>
      <c r="Y191" s="5">
        <v>3180000000</v>
      </c>
      <c r="Z191" s="5">
        <v>1630000000</v>
      </c>
    </row>
    <row r="192" spans="2:26" ht="15.5" x14ac:dyDescent="0.35">
      <c r="C192" t="s">
        <v>218</v>
      </c>
      <c r="D192" s="6">
        <v>55.45</v>
      </c>
      <c r="E192" s="6">
        <v>99.21</v>
      </c>
      <c r="F192" s="6">
        <v>71.39</v>
      </c>
      <c r="G192" s="6">
        <v>70.63</v>
      </c>
    </row>
    <row r="193" spans="3:7" ht="15.5" x14ac:dyDescent="0.35">
      <c r="C193" t="s">
        <v>219</v>
      </c>
      <c r="D193" s="6">
        <v>82.06</v>
      </c>
      <c r="E193" s="6">
        <v>33.06</v>
      </c>
      <c r="F193" s="6">
        <v>45.8</v>
      </c>
      <c r="G193" s="6">
        <v>46.58</v>
      </c>
    </row>
    <row r="194" spans="3:7" ht="15.5" x14ac:dyDescent="0.35">
      <c r="C194" t="s">
        <v>72</v>
      </c>
      <c r="D194" s="6">
        <v>22.92</v>
      </c>
      <c r="E194" s="6">
        <v>15.38</v>
      </c>
      <c r="F194" s="6">
        <v>15.37</v>
      </c>
      <c r="G194" s="6">
        <v>14.73</v>
      </c>
    </row>
    <row r="195" spans="3:7" ht="15.5" x14ac:dyDescent="0.35">
      <c r="C195" t="s">
        <v>220</v>
      </c>
      <c r="D195" s="5">
        <v>866930000000</v>
      </c>
      <c r="E195" s="5">
        <v>1532740000000</v>
      </c>
      <c r="F195" s="5">
        <v>1116130000000</v>
      </c>
      <c r="G195" s="5">
        <v>990340000000</v>
      </c>
    </row>
    <row r="196" spans="3:7" ht="15.5" x14ac:dyDescent="0.35">
      <c r="C196" t="s">
        <v>221</v>
      </c>
      <c r="D196" s="6">
        <v>4.7999999999999996E-3</v>
      </c>
      <c r="E196" s="6">
        <v>8.3000000000000001E-3</v>
      </c>
      <c r="F196" s="6">
        <v>6.0999999999999995E-3</v>
      </c>
      <c r="G196" s="6">
        <v>6.4000000000000003E-3</v>
      </c>
    </row>
    <row r="197" spans="3:7" ht="15.5" x14ac:dyDescent="0.35">
      <c r="C197" t="s">
        <v>222</v>
      </c>
      <c r="D197" s="6">
        <v>2.6699999999999998E-2</v>
      </c>
      <c r="E197" s="6">
        <v>4.6500000000000007E-2</v>
      </c>
      <c r="F197" s="6">
        <v>3.5400000000000001E-2</v>
      </c>
      <c r="G197" s="6">
        <v>3.7200000000000004E-2</v>
      </c>
    </row>
    <row r="198" spans="3:7" ht="15.5" x14ac:dyDescent="0.35">
      <c r="C198" t="s">
        <v>223</v>
      </c>
      <c r="D198" s="6">
        <v>5.7999999999999996E-3</v>
      </c>
      <c r="E198" s="6">
        <v>1.04E-2</v>
      </c>
      <c r="F198" s="6">
        <v>7.7000000000000002E-3</v>
      </c>
      <c r="G198" s="6">
        <v>6.8999999999999999E-3</v>
      </c>
    </row>
    <row r="199" spans="3:7" ht="15.5" x14ac:dyDescent="0.35">
      <c r="C199" t="s">
        <v>224</v>
      </c>
    </row>
    <row r="200" spans="3:7" ht="15.5" x14ac:dyDescent="0.35">
      <c r="C200" t="s">
        <v>225</v>
      </c>
      <c r="D200" s="5">
        <v>24344000000000</v>
      </c>
      <c r="E200" s="5">
        <v>25076000000000</v>
      </c>
      <c r="F200" s="5">
        <v>23652000000000</v>
      </c>
      <c r="G200" s="5">
        <v>22275000000000</v>
      </c>
    </row>
    <row r="201" spans="3:7" ht="15.5" x14ac:dyDescent="0.35">
      <c r="C201" t="s">
        <v>226</v>
      </c>
      <c r="D201" s="6">
        <v>2.19</v>
      </c>
      <c r="E201" s="6">
        <v>1.54</v>
      </c>
      <c r="F201" s="6">
        <v>1.62</v>
      </c>
      <c r="G201" s="6">
        <v>1.73</v>
      </c>
    </row>
    <row r="202" spans="3:7" ht="15.5" x14ac:dyDescent="0.35">
      <c r="C202" t="s">
        <v>227</v>
      </c>
      <c r="D202" s="6">
        <v>2073.4299999999998</v>
      </c>
      <c r="E202" s="6">
        <v>2135.81</v>
      </c>
      <c r="F202" s="6">
        <v>2014.48</v>
      </c>
      <c r="G202" s="6">
        <v>1897.24</v>
      </c>
    </row>
    <row r="203" spans="3:7" ht="15.5" x14ac:dyDescent="0.35">
      <c r="C203" t="s">
        <v>228</v>
      </c>
      <c r="D203" s="6">
        <v>2.19</v>
      </c>
      <c r="E203" s="6">
        <v>1.54</v>
      </c>
      <c r="F203" s="6">
        <v>1.62</v>
      </c>
      <c r="G203" s="6">
        <v>1.73</v>
      </c>
    </row>
    <row r="204" spans="3:7" ht="15.5" x14ac:dyDescent="0.35">
      <c r="C204" t="s">
        <v>229</v>
      </c>
      <c r="D204" s="6">
        <v>2073.4299999999998</v>
      </c>
      <c r="E204" s="6">
        <v>2135.81</v>
      </c>
      <c r="F204" s="6">
        <v>2014.48</v>
      </c>
      <c r="G204" s="6">
        <v>1897.24</v>
      </c>
    </row>
    <row r="205" spans="3:7" ht="15.5" x14ac:dyDescent="0.35">
      <c r="C205" t="s">
        <v>230</v>
      </c>
    </row>
    <row r="206" spans="3:7" ht="15.5" x14ac:dyDescent="0.35">
      <c r="C206" t="s">
        <v>231</v>
      </c>
    </row>
    <row r="207" spans="3:7" ht="15.5" x14ac:dyDescent="0.35">
      <c r="C207" t="s">
        <v>232</v>
      </c>
      <c r="D207" s="5">
        <v>24344000000000</v>
      </c>
      <c r="E207" s="5">
        <v>25076000000000</v>
      </c>
      <c r="F207" s="5">
        <v>23652000000000</v>
      </c>
      <c r="G207" s="5">
        <v>22275000000000</v>
      </c>
    </row>
    <row r="208" spans="3:7" ht="15.5" x14ac:dyDescent="0.35">
      <c r="C208" t="s">
        <v>23</v>
      </c>
    </row>
    <row r="209" spans="3:26" ht="15.5" x14ac:dyDescent="0.35">
      <c r="C209" t="s">
        <v>20</v>
      </c>
    </row>
    <row r="210" spans="3:26" ht="15.5" x14ac:dyDescent="0.35">
      <c r="C210" t="s">
        <v>233</v>
      </c>
    </row>
    <row r="211" spans="3:26" ht="15.5" x14ac:dyDescent="0.35">
      <c r="C211" t="s">
        <v>234</v>
      </c>
      <c r="D211" s="5">
        <v>-1731000000000</v>
      </c>
      <c r="E211" s="5">
        <v>6163000000000</v>
      </c>
      <c r="F211" s="5">
        <v>1150000000000</v>
      </c>
      <c r="G211" s="5">
        <v>-7991000000000</v>
      </c>
    </row>
    <row r="212" spans="3:26" ht="15.5" x14ac:dyDescent="0.35">
      <c r="C212" t="s">
        <v>235</v>
      </c>
      <c r="D212" s="5">
        <v>-37000000000</v>
      </c>
      <c r="E212" s="5">
        <v>-41000000000</v>
      </c>
      <c r="F212" s="5">
        <v>-42000000000</v>
      </c>
      <c r="G212" s="5">
        <v>-21000000000</v>
      </c>
    </row>
    <row r="213" spans="3:26" ht="15.5" x14ac:dyDescent="0.35">
      <c r="C213" t="s">
        <v>12</v>
      </c>
      <c r="D213" s="5">
        <v>-1768000000000</v>
      </c>
      <c r="E213" s="5">
        <v>6122000000000</v>
      </c>
      <c r="F213" s="5">
        <v>1108000000000</v>
      </c>
      <c r="G213" s="5">
        <v>-8012000000000</v>
      </c>
    </row>
    <row r="214" spans="3:26" ht="15.5" x14ac:dyDescent="0.35">
      <c r="C214" t="s">
        <v>15</v>
      </c>
      <c r="D214" s="6">
        <v>-150.56</v>
      </c>
      <c r="E214" s="6">
        <v>521.41</v>
      </c>
      <c r="F214" s="6">
        <v>94.34</v>
      </c>
      <c r="G214" s="6">
        <v>-682.43</v>
      </c>
    </row>
    <row r="215" spans="3:26" ht="15.5" x14ac:dyDescent="0.35">
      <c r="C215" t="s">
        <v>57</v>
      </c>
      <c r="I215" s="6">
        <v>286.58</v>
      </c>
      <c r="J215" s="6">
        <v>224.09</v>
      </c>
      <c r="K215" s="6">
        <v>299.01</v>
      </c>
      <c r="L215" s="6">
        <v>345.18</v>
      </c>
      <c r="M215" s="6">
        <v>575.55999999999995</v>
      </c>
      <c r="N215" s="6">
        <v>431.99</v>
      </c>
      <c r="O215" s="6">
        <v>287.58999999999997</v>
      </c>
      <c r="P215" s="6">
        <v>229.67</v>
      </c>
      <c r="Q215" s="6">
        <v>186.69</v>
      </c>
      <c r="R215" s="6">
        <v>166.29</v>
      </c>
      <c r="S215" s="6">
        <v>151.18</v>
      </c>
      <c r="T215" s="6">
        <v>86.05</v>
      </c>
      <c r="U215" s="6">
        <v>75.36</v>
      </c>
      <c r="V215" s="6">
        <v>377.79</v>
      </c>
      <c r="W215" s="6">
        <v>294.39999999999998</v>
      </c>
      <c r="X215" s="6">
        <v>299.19</v>
      </c>
      <c r="Y215" s="6">
        <v>168.95</v>
      </c>
      <c r="Z215" s="6">
        <v>308.64</v>
      </c>
    </row>
    <row r="216" spans="3:26" ht="15.5" x14ac:dyDescent="0.35">
      <c r="C216" t="s">
        <v>71</v>
      </c>
      <c r="I216" s="6">
        <v>11.45</v>
      </c>
      <c r="J216" s="6">
        <v>18.43</v>
      </c>
      <c r="K216" s="6">
        <v>17.059999999999999</v>
      </c>
      <c r="L216" s="6">
        <v>15.28</v>
      </c>
      <c r="M216" s="6">
        <v>13.86</v>
      </c>
      <c r="N216" s="6">
        <v>15.69</v>
      </c>
      <c r="O216" s="6">
        <v>20.78</v>
      </c>
      <c r="P216" s="6">
        <v>20.079999999999998</v>
      </c>
      <c r="Q216" s="6">
        <v>16.84</v>
      </c>
      <c r="R216" s="6">
        <v>14.43</v>
      </c>
      <c r="S216" s="6">
        <v>20.39</v>
      </c>
      <c r="T216" s="6">
        <v>21.87</v>
      </c>
      <c r="U216" s="6">
        <v>25.61</v>
      </c>
      <c r="V216" s="6">
        <v>7.51</v>
      </c>
      <c r="W216" s="6">
        <v>10.06</v>
      </c>
      <c r="X216" s="6">
        <v>7.83</v>
      </c>
      <c r="Y216" s="6">
        <v>10.06</v>
      </c>
      <c r="Z216" s="6">
        <v>4.28</v>
      </c>
    </row>
    <row r="217" spans="3:26" ht="15.5" x14ac:dyDescent="0.35">
      <c r="C217" t="s">
        <v>74</v>
      </c>
      <c r="I217" s="6">
        <v>3.78</v>
      </c>
      <c r="J217" s="6">
        <v>4.71</v>
      </c>
      <c r="K217" s="6">
        <v>5.86</v>
      </c>
      <c r="L217" s="6">
        <v>6.83</v>
      </c>
      <c r="M217" s="6">
        <v>6.85</v>
      </c>
      <c r="N217" s="6">
        <v>5.86</v>
      </c>
      <c r="O217" s="6">
        <v>5.58</v>
      </c>
      <c r="P217" s="6">
        <v>4.74</v>
      </c>
      <c r="Q217" s="6">
        <v>3.42</v>
      </c>
      <c r="R217" s="6">
        <v>2.72</v>
      </c>
      <c r="S217" s="6">
        <v>3.32</v>
      </c>
      <c r="T217" s="6">
        <v>2.19</v>
      </c>
      <c r="U217" s="6">
        <v>2.76</v>
      </c>
      <c r="V217" s="6">
        <v>1.85</v>
      </c>
      <c r="W217" s="6">
        <v>2.08</v>
      </c>
      <c r="X217" s="6">
        <v>1.82</v>
      </c>
      <c r="Y217" s="6">
        <v>1.45</v>
      </c>
      <c r="Z217" s="6">
        <v>0.57999999999999996</v>
      </c>
    </row>
    <row r="218" spans="3:26" ht="15.5" x14ac:dyDescent="0.35">
      <c r="C218" t="s">
        <v>236</v>
      </c>
      <c r="I218" s="5">
        <v>4370490000000</v>
      </c>
      <c r="J218" s="5">
        <v>3544000000000</v>
      </c>
      <c r="K218" s="5">
        <v>4648130000000</v>
      </c>
      <c r="L218" s="5">
        <v>5276310000000</v>
      </c>
      <c r="M218" s="5">
        <v>5210750000000</v>
      </c>
      <c r="N218" s="5">
        <v>4037020000000</v>
      </c>
      <c r="O218" s="5">
        <v>2782000000000</v>
      </c>
      <c r="P218" s="6">
        <v>2172550000000.0002</v>
      </c>
    </row>
    <row r="219" spans="3:26" ht="15.5" x14ac:dyDescent="0.35">
      <c r="C219" t="s">
        <v>237</v>
      </c>
      <c r="I219" s="6">
        <v>2.3900000000000001E-2</v>
      </c>
      <c r="J219" s="6">
        <v>1.95E-2</v>
      </c>
      <c r="K219" s="6">
        <v>2.6600000000000002E-2</v>
      </c>
      <c r="L219" s="6">
        <v>2.86E-2</v>
      </c>
      <c r="M219" s="6">
        <v>3.0200000000000001E-2</v>
      </c>
      <c r="N219" s="6">
        <v>2.6800000000000001E-2</v>
      </c>
      <c r="O219" s="6">
        <v>1.9900000000000001E-2</v>
      </c>
      <c r="P219" s="6">
        <v>1.9099999999999999E-2</v>
      </c>
      <c r="Q219" s="6">
        <v>1.5800000000000002E-2</v>
      </c>
      <c r="R219" s="6">
        <v>1.6399999999999998E-2</v>
      </c>
      <c r="S219" s="6">
        <v>1.54E-2</v>
      </c>
      <c r="T219" s="6">
        <v>9.0000000000000011E-3</v>
      </c>
      <c r="U219" s="6">
        <v>7.9000000000000008E-3</v>
      </c>
      <c r="V219" s="6">
        <v>2.1099999999999997E-2</v>
      </c>
      <c r="W219" s="6">
        <v>1.7299999999999999E-2</v>
      </c>
      <c r="X219" s="6">
        <v>1.84E-2</v>
      </c>
      <c r="Y219" s="6">
        <v>1.3500000000000002E-2</v>
      </c>
      <c r="Z219" s="6">
        <v>1.44E-2</v>
      </c>
    </row>
    <row r="220" spans="3:26" ht="15.5" x14ac:dyDescent="0.35">
      <c r="C220" t="s">
        <v>238</v>
      </c>
      <c r="I220" s="6">
        <v>0.13419999999999999</v>
      </c>
      <c r="J220" s="6">
        <v>0.1242</v>
      </c>
      <c r="K220" s="6">
        <v>0.16140000000000002</v>
      </c>
      <c r="L220" s="6">
        <v>0.19640000000000002</v>
      </c>
      <c r="M220" s="6">
        <v>0.2094</v>
      </c>
      <c r="N220" s="6">
        <v>0.16519999999999999</v>
      </c>
      <c r="O220" s="6">
        <v>0.12890000000000001</v>
      </c>
      <c r="P220" s="6">
        <v>0.11599999999999999</v>
      </c>
      <c r="Q220" s="6">
        <v>9.9499999999999991E-2</v>
      </c>
      <c r="R220" s="6">
        <v>9.4399999999999998E-2</v>
      </c>
      <c r="S220" s="6">
        <v>9.1400000000000009E-2</v>
      </c>
      <c r="T220" s="6">
        <v>8.6099999999999996E-2</v>
      </c>
      <c r="U220" s="6">
        <v>8.5800000000000001E-2</v>
      </c>
      <c r="V220" s="6">
        <v>0.21989999999999998</v>
      </c>
      <c r="W220" s="6">
        <v>0.22010000000000002</v>
      </c>
      <c r="X220" s="6">
        <v>0.218</v>
      </c>
      <c r="Y220" s="6">
        <v>0.15789999999999998</v>
      </c>
      <c r="Z220" s="6">
        <v>0.17480000000000001</v>
      </c>
    </row>
    <row r="221" spans="3:26" ht="15.5" x14ac:dyDescent="0.35">
      <c r="C221" t="s">
        <v>239</v>
      </c>
      <c r="I221" s="6">
        <v>2.9300000000000003E-2</v>
      </c>
      <c r="J221" s="6">
        <v>2.4199999999999999E-2</v>
      </c>
      <c r="K221" s="6">
        <v>3.1600000000000003E-2</v>
      </c>
      <c r="L221" s="6">
        <v>3.6400000000000002E-2</v>
      </c>
      <c r="M221" s="6">
        <v>4.0300000000000002E-2</v>
      </c>
      <c r="N221" s="6">
        <v>3.5099999999999999E-2</v>
      </c>
      <c r="O221" s="6">
        <v>2.76E-2</v>
      </c>
      <c r="P221" s="6">
        <v>2.35E-2</v>
      </c>
      <c r="Q221" s="6">
        <v>2.1000000000000001E-2</v>
      </c>
      <c r="R221" s="6">
        <v>2.12E-2</v>
      </c>
      <c r="S221" s="6">
        <v>1.7500000000000002E-2</v>
      </c>
      <c r="T221" s="6">
        <v>9.7000000000000003E-3</v>
      </c>
      <c r="U221" s="6">
        <v>9.1999999999999998E-3</v>
      </c>
      <c r="V221" s="6">
        <v>2.4199999999999999E-2</v>
      </c>
      <c r="W221" s="6">
        <v>1.9900000000000001E-2</v>
      </c>
      <c r="X221" s="6">
        <v>2.3399999999999997E-2</v>
      </c>
      <c r="Y221" s="6">
        <v>1.67E-2</v>
      </c>
      <c r="Z221" s="6">
        <v>3.8599999999999995E-2</v>
      </c>
    </row>
    <row r="222" spans="3:26" ht="15.5" x14ac:dyDescent="0.35">
      <c r="C222" t="s">
        <v>240</v>
      </c>
    </row>
    <row r="223" spans="3:26" ht="15.5" x14ac:dyDescent="0.35">
      <c r="C223" t="s">
        <v>68</v>
      </c>
      <c r="I223" s="6">
        <v>1.54</v>
      </c>
      <c r="J223" s="6">
        <v>2.29</v>
      </c>
      <c r="K223" s="6">
        <v>2.75</v>
      </c>
      <c r="L223" s="5">
        <v>3</v>
      </c>
      <c r="M223" s="6">
        <v>2.9</v>
      </c>
      <c r="N223" s="6">
        <v>2.59</v>
      </c>
      <c r="O223" s="6">
        <v>2.68</v>
      </c>
      <c r="P223" s="6">
        <v>2.33</v>
      </c>
      <c r="Q223" s="6">
        <v>1.68</v>
      </c>
      <c r="R223" s="6">
        <v>1.36</v>
      </c>
      <c r="S223" s="6">
        <v>1.86</v>
      </c>
      <c r="T223" s="6">
        <v>1.88</v>
      </c>
      <c r="U223" s="6">
        <v>2.2000000000000002</v>
      </c>
      <c r="V223" s="6">
        <v>1.65</v>
      </c>
      <c r="W223" s="6">
        <v>2.2200000000000002</v>
      </c>
      <c r="X223" s="6">
        <v>1.71</v>
      </c>
      <c r="Y223" s="6">
        <v>1.59</v>
      </c>
      <c r="Z223" s="6">
        <v>0.75</v>
      </c>
    </row>
    <row r="224" spans="3:26" ht="15.5" x14ac:dyDescent="0.35">
      <c r="C224" t="s">
        <v>65</v>
      </c>
      <c r="I224" s="6">
        <v>2135.81</v>
      </c>
      <c r="J224" s="6">
        <v>1804.13</v>
      </c>
      <c r="K224" s="6">
        <v>1852.96</v>
      </c>
      <c r="L224" s="6">
        <v>1757.42</v>
      </c>
      <c r="M224" s="6">
        <v>2749.15</v>
      </c>
      <c r="N224" s="6">
        <v>2614.6999999999998</v>
      </c>
      <c r="O224" s="6">
        <v>2231.75</v>
      </c>
      <c r="P224" s="6">
        <v>1979.2</v>
      </c>
      <c r="Q224" s="6">
        <v>1876.08</v>
      </c>
      <c r="R224" s="6">
        <v>1761.36</v>
      </c>
      <c r="S224" s="6">
        <v>1653.87</v>
      </c>
      <c r="T224" s="6">
        <v>998.98</v>
      </c>
      <c r="U224" s="6">
        <v>878.62</v>
      </c>
      <c r="V224" s="6">
        <v>1717.74</v>
      </c>
      <c r="W224" s="6">
        <v>1337.48</v>
      </c>
      <c r="X224" s="6">
        <v>1372.5</v>
      </c>
      <c r="Y224" s="6">
        <v>1069.79</v>
      </c>
      <c r="Z224" s="6">
        <v>1765.9</v>
      </c>
    </row>
    <row r="225" spans="2:26" ht="15.5" x14ac:dyDescent="0.35">
      <c r="C225" t="s">
        <v>241</v>
      </c>
      <c r="I225" s="6">
        <v>1.54</v>
      </c>
      <c r="J225" s="6">
        <v>2.29</v>
      </c>
      <c r="K225" s="6">
        <v>2.75</v>
      </c>
      <c r="L225" s="5">
        <v>3</v>
      </c>
      <c r="M225" s="6">
        <v>2.9</v>
      </c>
      <c r="N225" s="6">
        <v>2.59</v>
      </c>
      <c r="O225" s="6">
        <v>2.68</v>
      </c>
      <c r="P225" s="6">
        <v>2.33</v>
      </c>
      <c r="Q225" s="6">
        <v>1.68</v>
      </c>
      <c r="R225" s="6">
        <v>1.36</v>
      </c>
      <c r="S225" s="6">
        <v>1.86</v>
      </c>
      <c r="T225" s="6">
        <v>1.88</v>
      </c>
      <c r="U225" s="6">
        <v>2.2000000000000002</v>
      </c>
      <c r="V225" s="6">
        <v>1.65</v>
      </c>
      <c r="W225" s="6">
        <v>2.2200000000000002</v>
      </c>
      <c r="X225" s="6">
        <v>1.71</v>
      </c>
      <c r="Y225" s="6">
        <v>1.59</v>
      </c>
      <c r="Z225" s="6">
        <v>0.75</v>
      </c>
    </row>
    <row r="226" spans="2:26" ht="15.5" x14ac:dyDescent="0.35">
      <c r="C226" t="s">
        <v>242</v>
      </c>
      <c r="I226" s="6">
        <v>2135.81</v>
      </c>
      <c r="J226" s="6">
        <v>1804.13</v>
      </c>
      <c r="K226" s="6">
        <v>1852.96</v>
      </c>
      <c r="L226" s="6">
        <v>1757.42</v>
      </c>
      <c r="M226" s="6">
        <v>2749.15</v>
      </c>
      <c r="N226" s="6">
        <v>2614.6999999999998</v>
      </c>
      <c r="O226" s="6">
        <v>2231.75</v>
      </c>
      <c r="P226" s="6">
        <v>1979.2</v>
      </c>
      <c r="Q226" s="6">
        <v>1876.08</v>
      </c>
      <c r="R226" s="6">
        <v>1761.36</v>
      </c>
      <c r="S226" s="6">
        <v>1653.87</v>
      </c>
      <c r="T226" s="6">
        <v>998.98</v>
      </c>
      <c r="U226" s="6">
        <v>878.62</v>
      </c>
      <c r="V226" s="6">
        <v>1717.74</v>
      </c>
      <c r="W226" s="6">
        <v>1337.48</v>
      </c>
      <c r="X226" s="6">
        <v>1372.5</v>
      </c>
      <c r="Y226" s="6">
        <v>1069.79</v>
      </c>
      <c r="Z226" s="6">
        <v>1765.9</v>
      </c>
    </row>
    <row r="227" spans="2:26" ht="15.5" x14ac:dyDescent="0.35">
      <c r="C227" t="s">
        <v>243</v>
      </c>
    </row>
    <row r="228" spans="2:26" ht="15.5" x14ac:dyDescent="0.35">
      <c r="C228" t="s">
        <v>244</v>
      </c>
    </row>
    <row r="229" spans="2:26" ht="15.5" x14ac:dyDescent="0.35">
      <c r="C229" t="s">
        <v>25</v>
      </c>
    </row>
    <row r="230" spans="2:26" ht="15.5" x14ac:dyDescent="0.35">
      <c r="C230" t="s">
        <v>22</v>
      </c>
    </row>
    <row r="231" spans="2:26" ht="15.5" x14ac:dyDescent="0.35">
      <c r="C231" t="s">
        <v>245</v>
      </c>
    </row>
    <row r="232" spans="2:26" ht="15.5" x14ac:dyDescent="0.35">
      <c r="C232" t="s">
        <v>246</v>
      </c>
      <c r="I232" s="5">
        <v>1002000000000</v>
      </c>
      <c r="J232" s="5">
        <v>15463000000000</v>
      </c>
      <c r="K232" s="5">
        <v>-10339000000000</v>
      </c>
      <c r="L232" s="5">
        <v>16561000000000</v>
      </c>
      <c r="M232" s="5">
        <v>10933000000000</v>
      </c>
      <c r="N232" s="5">
        <v>-545000000000</v>
      </c>
      <c r="O232" s="5">
        <v>3650000000000</v>
      </c>
      <c r="P232" s="5">
        <v>-3200000000000</v>
      </c>
      <c r="Q232" s="5">
        <v>5356000000000</v>
      </c>
      <c r="R232" s="5">
        <v>2802000000000</v>
      </c>
      <c r="S232" s="5">
        <v>-4802000000000</v>
      </c>
      <c r="T232" s="5">
        <v>-2344000000000</v>
      </c>
      <c r="U232" s="5">
        <v>10824000000000</v>
      </c>
      <c r="V232" s="5">
        <v>-754000000000</v>
      </c>
      <c r="W232" s="5">
        <v>6620000000000</v>
      </c>
      <c r="X232" s="5">
        <v>1724000000000</v>
      </c>
      <c r="Y232" s="5">
        <v>-4924000000000</v>
      </c>
      <c r="Z232" s="5">
        <v>-5720000000000</v>
      </c>
    </row>
    <row r="233" spans="2:26" ht="15.5" x14ac:dyDescent="0.35">
      <c r="C233" t="s">
        <v>247</v>
      </c>
      <c r="I233" s="5">
        <v>-135000000000</v>
      </c>
      <c r="J233" s="5">
        <v>-189000000000</v>
      </c>
      <c r="K233" s="5">
        <v>-147000000000</v>
      </c>
      <c r="L233" s="5">
        <v>-284000000000</v>
      </c>
      <c r="M233" s="5">
        <v>-50000000000</v>
      </c>
      <c r="N233" s="5">
        <v>-91000000000</v>
      </c>
      <c r="O233" s="5">
        <v>-94000000000</v>
      </c>
      <c r="P233" s="5">
        <v>-137000000000</v>
      </c>
      <c r="Q233" s="5">
        <v>-63000000000</v>
      </c>
      <c r="R233" s="5">
        <v>-88000000000</v>
      </c>
      <c r="S233" s="5">
        <v>-63000000000</v>
      </c>
      <c r="T233" s="5">
        <v>-124000000000</v>
      </c>
      <c r="U233" s="5">
        <v>-191000000000</v>
      </c>
      <c r="V233" s="5">
        <v>-225000000000</v>
      </c>
      <c r="W233" s="5">
        <v>-463000000000</v>
      </c>
      <c r="X233" s="5">
        <v>-376000000000</v>
      </c>
      <c r="Y233" s="5">
        <v>-375000000000</v>
      </c>
      <c r="Z233" s="5">
        <v>-408000000000</v>
      </c>
    </row>
    <row r="234" spans="2:26" ht="15.5" x14ac:dyDescent="0.35">
      <c r="C234" t="s">
        <v>14</v>
      </c>
      <c r="I234" s="5">
        <v>867000000000</v>
      </c>
      <c r="J234" s="5">
        <v>15274000000000</v>
      </c>
      <c r="K234" s="5">
        <v>-10486000000000</v>
      </c>
      <c r="L234" s="5">
        <v>16277000000000</v>
      </c>
      <c r="M234" s="5">
        <v>10882000000000</v>
      </c>
      <c r="N234" s="5">
        <v>-637000000000</v>
      </c>
      <c r="O234" s="5">
        <v>3556000000000</v>
      </c>
      <c r="P234" s="5">
        <v>-3337000000000</v>
      </c>
      <c r="Q234" s="5">
        <v>5293000000000</v>
      </c>
      <c r="R234" s="5">
        <v>2715000000000</v>
      </c>
      <c r="S234" s="5">
        <v>-4865000000000</v>
      </c>
      <c r="T234" s="5">
        <v>-2468000000000</v>
      </c>
      <c r="U234" s="5">
        <v>10633000000000</v>
      </c>
      <c r="V234" s="5">
        <v>-979000000000</v>
      </c>
      <c r="W234" s="5">
        <v>6157000000000</v>
      </c>
      <c r="X234" s="5">
        <v>1348000000000</v>
      </c>
      <c r="Y234" s="5">
        <v>-5299000000000</v>
      </c>
      <c r="Z234" s="5">
        <v>-6127000000000</v>
      </c>
    </row>
    <row r="235" spans="2:26" ht="15.5" x14ac:dyDescent="0.35">
      <c r="C235" t="s">
        <v>16</v>
      </c>
      <c r="I235" s="6">
        <v>73.84</v>
      </c>
      <c r="J235" s="6">
        <v>1300.9100000000001</v>
      </c>
      <c r="K235" s="6">
        <v>-893.09</v>
      </c>
      <c r="L235" s="6">
        <v>1386.39</v>
      </c>
      <c r="M235" s="6">
        <v>1562.7</v>
      </c>
      <c r="N235" s="6">
        <v>-91.42</v>
      </c>
      <c r="O235" s="6">
        <v>510.61</v>
      </c>
      <c r="P235" s="6">
        <v>-479.24</v>
      </c>
      <c r="Q235" s="6">
        <v>760.02</v>
      </c>
      <c r="R235" s="6">
        <v>389.83</v>
      </c>
      <c r="S235" s="6">
        <v>-698.68</v>
      </c>
      <c r="T235" s="6">
        <v>-354.35</v>
      </c>
      <c r="U235" s="6">
        <v>1526.96</v>
      </c>
      <c r="V235" s="6">
        <v>-268.49</v>
      </c>
      <c r="W235" s="6">
        <v>1688.67</v>
      </c>
      <c r="X235" s="6">
        <v>423.74</v>
      </c>
      <c r="Y235" s="6">
        <v>-1665.63</v>
      </c>
      <c r="Z235" s="6">
        <v>-3769.68</v>
      </c>
    </row>
    <row r="237" spans="2:26" ht="15.5" x14ac:dyDescent="0.35">
      <c r="B237" t="s">
        <v>248</v>
      </c>
      <c r="C237" t="s">
        <v>249</v>
      </c>
      <c r="D237" s="5">
        <v>651000000000</v>
      </c>
      <c r="E237" s="5">
        <v>1165000000000</v>
      </c>
      <c r="F237" s="5">
        <v>838000000000</v>
      </c>
      <c r="G237" s="5">
        <v>829000000000</v>
      </c>
      <c r="H237" s="5">
        <v>2604000000000</v>
      </c>
      <c r="I237" s="5">
        <v>3365000000000</v>
      </c>
      <c r="J237" s="5">
        <v>2631000000000</v>
      </c>
      <c r="K237" s="5">
        <v>3511000000000</v>
      </c>
      <c r="L237" s="5">
        <v>4053000000000</v>
      </c>
      <c r="M237" s="5">
        <v>4008000000000</v>
      </c>
      <c r="N237" s="5">
        <v>3008000000000</v>
      </c>
      <c r="O237" s="5">
        <v>2003000000000</v>
      </c>
      <c r="P237" s="5">
        <v>1599000000000</v>
      </c>
      <c r="Q237" s="5">
        <v>1300000000000</v>
      </c>
    </row>
    <row r="238" spans="2:26" ht="15.5" x14ac:dyDescent="0.35">
      <c r="C238" t="s">
        <v>250</v>
      </c>
      <c r="H238" s="5">
        <v>3483000000000</v>
      </c>
      <c r="I238" s="5">
        <v>3365000000000</v>
      </c>
      <c r="J238" s="5">
        <v>2631000000000</v>
      </c>
      <c r="K238" s="5">
        <v>3511000000000</v>
      </c>
      <c r="L238" s="5">
        <v>4053000000000</v>
      </c>
      <c r="M238" s="5">
        <v>4008000000000</v>
      </c>
      <c r="N238" s="5">
        <v>3008000000000</v>
      </c>
      <c r="O238" s="5">
        <v>2003000000000</v>
      </c>
      <c r="P238" s="5">
        <v>1599000000000</v>
      </c>
      <c r="Q238" s="5">
        <v>1300000000000</v>
      </c>
    </row>
    <row r="239" spans="2:26" ht="15.5" x14ac:dyDescent="0.35">
      <c r="C239" t="s">
        <v>441</v>
      </c>
      <c r="H239" s="6">
        <v>85.97</v>
      </c>
      <c r="I239" s="6">
        <v>85.97</v>
      </c>
      <c r="J239" s="6">
        <v>44.82</v>
      </c>
      <c r="K239" s="6">
        <v>104.65</v>
      </c>
      <c r="L239" s="6">
        <v>120.81</v>
      </c>
      <c r="M239" s="6">
        <v>115.27</v>
      </c>
      <c r="N239" s="6">
        <v>86.45</v>
      </c>
      <c r="O239" s="6">
        <v>41.22</v>
      </c>
      <c r="P239" s="6">
        <v>32.92</v>
      </c>
      <c r="Q239" s="6">
        <v>26.76</v>
      </c>
    </row>
    <row r="240" spans="2:26" ht="15.5" x14ac:dyDescent="0.35">
      <c r="C240" t="s">
        <v>76</v>
      </c>
      <c r="H240" s="6">
        <v>0.77529999999999999</v>
      </c>
      <c r="I240" s="6">
        <v>0.6</v>
      </c>
      <c r="J240" s="6">
        <v>0.4</v>
      </c>
      <c r="K240" s="6">
        <v>0.7</v>
      </c>
      <c r="L240" s="6">
        <v>0.7</v>
      </c>
      <c r="M240" s="6">
        <v>0.67530000000000001</v>
      </c>
      <c r="N240" s="6">
        <v>0.67480000000000007</v>
      </c>
      <c r="O240" s="6">
        <v>0.48330000000000001</v>
      </c>
      <c r="P240" s="6">
        <v>0.48330000000000001</v>
      </c>
      <c r="Q240" s="6">
        <v>0.48330000000000001</v>
      </c>
    </row>
    <row r="241" spans="3:17" ht="15.5" x14ac:dyDescent="0.35">
      <c r="C241" t="s">
        <v>442</v>
      </c>
      <c r="H241" s="6">
        <v>4.3099999999999999E-2</v>
      </c>
      <c r="I241" s="6">
        <v>3.4000000000000002E-2</v>
      </c>
      <c r="J241" s="6">
        <v>2.4199999999999999E-2</v>
      </c>
      <c r="K241" s="6">
        <v>4.0099999999999997E-2</v>
      </c>
      <c r="L241" s="6">
        <v>4.1100000000000005E-2</v>
      </c>
      <c r="M241" s="6">
        <v>3.9199999999999999E-2</v>
      </c>
      <c r="N241" s="6">
        <v>2.8999999999999998E-2</v>
      </c>
      <c r="O241" s="6">
        <v>2.7300000000000001E-2</v>
      </c>
      <c r="P241" s="6">
        <v>2.0299999999999999E-2</v>
      </c>
      <c r="Q241" s="6">
        <v>2.76E-2</v>
      </c>
    </row>
    <row r="242" spans="3:17" ht="15.5" x14ac:dyDescent="0.35">
      <c r="C242" t="s">
        <v>56</v>
      </c>
      <c r="D242" s="6">
        <v>27.72</v>
      </c>
      <c r="E242" s="6">
        <v>49.61</v>
      </c>
      <c r="F242" s="6">
        <v>35.69</v>
      </c>
      <c r="G242" s="6">
        <v>35.32</v>
      </c>
      <c r="H242" s="6">
        <v>110.89</v>
      </c>
      <c r="I242" s="6">
        <v>143.29</v>
      </c>
      <c r="J242" s="6">
        <v>112.05</v>
      </c>
      <c r="K242" s="6">
        <v>149.51</v>
      </c>
      <c r="L242" s="6">
        <v>172.59</v>
      </c>
      <c r="M242" s="6">
        <v>170.69</v>
      </c>
      <c r="N242" s="6">
        <v>128.11000000000001</v>
      </c>
      <c r="O242" s="6">
        <v>85.29</v>
      </c>
      <c r="P242" s="6">
        <v>68.11</v>
      </c>
      <c r="Q242" s="6">
        <v>55.36</v>
      </c>
    </row>
    <row r="243" spans="3:17" ht="15.5" x14ac:dyDescent="0.35">
      <c r="C243" t="s">
        <v>251</v>
      </c>
      <c r="H243" s="6">
        <v>148.34</v>
      </c>
      <c r="I243" s="6">
        <v>143.29</v>
      </c>
      <c r="J243" s="6">
        <v>112.05</v>
      </c>
      <c r="K243" s="6">
        <v>149.51</v>
      </c>
      <c r="L243" s="6">
        <v>172.59</v>
      </c>
      <c r="M243" s="6">
        <v>170.69</v>
      </c>
      <c r="N243" s="6">
        <v>128.11000000000001</v>
      </c>
      <c r="O243" s="6">
        <v>85.29</v>
      </c>
      <c r="P243" s="6">
        <v>68.11</v>
      </c>
      <c r="Q243" s="6">
        <v>55.36</v>
      </c>
    </row>
    <row r="244" spans="3:17" ht="15.5" x14ac:dyDescent="0.35">
      <c r="C244" t="s">
        <v>78</v>
      </c>
      <c r="H244" s="6">
        <v>85.97</v>
      </c>
      <c r="I244" s="6">
        <v>85.97</v>
      </c>
      <c r="J244" s="6">
        <v>44.82</v>
      </c>
      <c r="K244" s="6">
        <v>104.65</v>
      </c>
      <c r="L244" s="6">
        <v>120.81</v>
      </c>
      <c r="M244" s="6">
        <v>115.27</v>
      </c>
      <c r="N244" s="6">
        <v>86.45</v>
      </c>
      <c r="O244" s="6">
        <v>41.22</v>
      </c>
      <c r="P244" s="6">
        <v>32.92</v>
      </c>
      <c r="Q244" s="6">
        <v>26.76</v>
      </c>
    </row>
    <row r="245" spans="3:17" ht="15.5" x14ac:dyDescent="0.35">
      <c r="C245" t="s">
        <v>443</v>
      </c>
      <c r="H245" s="6">
        <v>0.77529999999999999</v>
      </c>
      <c r="I245" s="6">
        <v>0.6</v>
      </c>
      <c r="J245" s="6">
        <v>0.4</v>
      </c>
      <c r="K245" s="6">
        <v>0.7</v>
      </c>
      <c r="L245" s="6">
        <v>0.7</v>
      </c>
      <c r="M245" s="6">
        <v>0.67530000000000001</v>
      </c>
      <c r="N245" s="6">
        <v>0.67480000000000007</v>
      </c>
      <c r="O245" s="6">
        <v>0.48330000000000001</v>
      </c>
      <c r="P245" s="6">
        <v>0.48330000000000001</v>
      </c>
      <c r="Q245" s="6">
        <v>0.48330000000000001</v>
      </c>
    </row>
    <row r="246" spans="3:17" ht="15.5" x14ac:dyDescent="0.35">
      <c r="C246" t="s">
        <v>444</v>
      </c>
      <c r="H246" s="6">
        <v>4.3099999999999999E-2</v>
      </c>
      <c r="I246" s="6">
        <v>3.4000000000000002E-2</v>
      </c>
      <c r="J246" s="6">
        <v>2.4199999999999999E-2</v>
      </c>
      <c r="K246" s="6">
        <v>4.0099999999999997E-2</v>
      </c>
      <c r="L246" s="6">
        <v>4.1100000000000005E-2</v>
      </c>
      <c r="M246" s="6">
        <v>3.9199999999999999E-2</v>
      </c>
      <c r="N246" s="6">
        <v>2.8999999999999998E-2</v>
      </c>
      <c r="O246" s="6">
        <v>2.7300000000000001E-2</v>
      </c>
      <c r="P246" s="6">
        <v>2.0299999999999999E-2</v>
      </c>
      <c r="Q246" s="6">
        <v>2.76E-2</v>
      </c>
    </row>
    <row r="247" spans="3:17" ht="15.5" x14ac:dyDescent="0.35">
      <c r="C247" t="s">
        <v>252</v>
      </c>
      <c r="D247" s="5">
        <v>2331000000000</v>
      </c>
      <c r="E247" s="5">
        <v>2503000000000</v>
      </c>
      <c r="F247" s="5">
        <v>2498000000000</v>
      </c>
      <c r="G247" s="5">
        <v>2622000000000</v>
      </c>
      <c r="H247" s="5">
        <v>9322000000000</v>
      </c>
      <c r="I247" s="5">
        <v>10197000000000</v>
      </c>
      <c r="J247" s="5">
        <v>10289000000000</v>
      </c>
      <c r="K247" s="5">
        <v>10218000000000</v>
      </c>
      <c r="L247" s="5">
        <v>9069000000000</v>
      </c>
      <c r="M247" s="5">
        <v>8110000000000</v>
      </c>
      <c r="N247" s="5">
        <v>8046000000000</v>
      </c>
      <c r="O247" s="5">
        <v>7454000000000</v>
      </c>
      <c r="P247" s="5">
        <v>6772000000000</v>
      </c>
      <c r="Q247" s="5">
        <v>6394000000000</v>
      </c>
    </row>
    <row r="248" spans="3:17" ht="15.5" x14ac:dyDescent="0.35">
      <c r="C248" t="s">
        <v>253</v>
      </c>
      <c r="H248" s="5">
        <v>9953000000000</v>
      </c>
      <c r="I248" s="5">
        <v>10197000000000</v>
      </c>
      <c r="J248" s="5">
        <v>10289000000000</v>
      </c>
      <c r="K248" s="5">
        <v>10218000000000</v>
      </c>
      <c r="L248" s="5">
        <v>9069000000000</v>
      </c>
      <c r="M248" s="5">
        <v>8110000000000</v>
      </c>
      <c r="N248" s="5">
        <v>8046000000000</v>
      </c>
      <c r="O248" s="5">
        <v>7454000000000</v>
      </c>
      <c r="P248" s="5">
        <v>6772000000000</v>
      </c>
      <c r="Q248" s="5">
        <v>6394000000000</v>
      </c>
    </row>
    <row r="249" spans="3:17" ht="15.5" x14ac:dyDescent="0.35">
      <c r="C249" t="s">
        <v>445</v>
      </c>
      <c r="H249" s="6">
        <v>85.97</v>
      </c>
      <c r="I249" s="6">
        <v>85.97</v>
      </c>
      <c r="J249" s="6">
        <v>44.82</v>
      </c>
      <c r="K249" s="6">
        <v>104.65</v>
      </c>
      <c r="L249" s="6">
        <v>120.81</v>
      </c>
      <c r="M249" s="6">
        <v>115.27</v>
      </c>
      <c r="N249" s="6">
        <v>86.45</v>
      </c>
      <c r="O249" s="6">
        <v>41.22</v>
      </c>
      <c r="P249" s="6">
        <v>32.92</v>
      </c>
      <c r="Q249" s="6">
        <v>26.76</v>
      </c>
    </row>
    <row r="250" spans="3:17" ht="15.5" x14ac:dyDescent="0.35">
      <c r="C250" t="s">
        <v>446</v>
      </c>
      <c r="H250" s="6">
        <v>0.77529999999999999</v>
      </c>
      <c r="I250" s="6">
        <v>0.6</v>
      </c>
      <c r="J250" s="6">
        <v>0.4</v>
      </c>
      <c r="K250" s="6">
        <v>0.7</v>
      </c>
      <c r="L250" s="6">
        <v>0.7</v>
      </c>
      <c r="M250" s="6">
        <v>0.67530000000000001</v>
      </c>
      <c r="N250" s="6">
        <v>0.67480000000000007</v>
      </c>
      <c r="O250" s="6">
        <v>0.48330000000000001</v>
      </c>
      <c r="P250" s="6">
        <v>0.48330000000000001</v>
      </c>
      <c r="Q250" s="6">
        <v>0.48330000000000001</v>
      </c>
    </row>
    <row r="251" spans="3:17" ht="15.5" x14ac:dyDescent="0.35">
      <c r="C251" t="s">
        <v>447</v>
      </c>
      <c r="H251" s="6">
        <v>4.3099999999999999E-2</v>
      </c>
      <c r="I251" s="6">
        <v>3.4000000000000002E-2</v>
      </c>
      <c r="J251" s="6">
        <v>2.4199999999999999E-2</v>
      </c>
      <c r="K251" s="6">
        <v>4.0099999999999997E-2</v>
      </c>
      <c r="L251" s="6">
        <v>4.1100000000000005E-2</v>
      </c>
      <c r="M251" s="6">
        <v>3.9199999999999999E-2</v>
      </c>
      <c r="N251" s="6">
        <v>2.8999999999999998E-2</v>
      </c>
      <c r="O251" s="6">
        <v>2.7300000000000001E-2</v>
      </c>
      <c r="P251" s="6">
        <v>2.0299999999999999E-2</v>
      </c>
      <c r="Q251" s="6">
        <v>2.76E-2</v>
      </c>
    </row>
    <row r="252" spans="3:17" ht="15.5" x14ac:dyDescent="0.35">
      <c r="C252" t="s">
        <v>254</v>
      </c>
      <c r="I252" s="6">
        <v>17.989999999999998</v>
      </c>
    </row>
    <row r="253" spans="3:17" ht="15.5" x14ac:dyDescent="0.35">
      <c r="C253" t="s">
        <v>255</v>
      </c>
      <c r="I253" s="6">
        <v>13.45</v>
      </c>
    </row>
    <row r="254" spans="3:17" ht="15.5" x14ac:dyDescent="0.35">
      <c r="C254" t="s">
        <v>256</v>
      </c>
      <c r="I254" s="6">
        <v>7.49</v>
      </c>
    </row>
    <row r="255" spans="3:17" ht="15.5" x14ac:dyDescent="0.35">
      <c r="C255" t="s">
        <v>257</v>
      </c>
      <c r="I255" s="6">
        <v>7.4400000000000008E-2</v>
      </c>
    </row>
    <row r="256" spans="3:17" ht="15.5" x14ac:dyDescent="0.35">
      <c r="C256" t="s">
        <v>258</v>
      </c>
      <c r="I256" s="6">
        <v>4.71</v>
      </c>
    </row>
    <row r="257" spans="3:9" ht="15.5" x14ac:dyDescent="0.35">
      <c r="C257" t="s">
        <v>259</v>
      </c>
      <c r="I257" s="6">
        <v>1.92</v>
      </c>
    </row>
    <row r="258" spans="3:9" ht="15.5" x14ac:dyDescent="0.35">
      <c r="C258" t="s">
        <v>260</v>
      </c>
      <c r="I258" s="6">
        <v>-19.45</v>
      </c>
    </row>
    <row r="259" spans="3:9" ht="15.5" x14ac:dyDescent="0.35">
      <c r="C259" t="s">
        <v>261</v>
      </c>
      <c r="I259" s="6">
        <v>-18.37</v>
      </c>
    </row>
    <row r="260" spans="3:9" ht="15.5" x14ac:dyDescent="0.35">
      <c r="C260" t="s">
        <v>262</v>
      </c>
      <c r="I260" s="6">
        <v>12.54</v>
      </c>
    </row>
    <row r="261" spans="3:9" ht="15.5" x14ac:dyDescent="0.35">
      <c r="C261" t="s">
        <v>263</v>
      </c>
      <c r="I261" s="5">
        <v>10</v>
      </c>
    </row>
    <row r="262" spans="3:9" ht="15.5" x14ac:dyDescent="0.35">
      <c r="C262" t="s">
        <v>264</v>
      </c>
      <c r="I262" s="6">
        <v>0.5</v>
      </c>
    </row>
    <row r="263" spans="3:9" ht="15.5" x14ac:dyDescent="0.35">
      <c r="C263" t="s">
        <v>265</v>
      </c>
      <c r="I263" s="6">
        <v>-2.31</v>
      </c>
    </row>
    <row r="264" spans="3:9" ht="15.5" x14ac:dyDescent="0.35">
      <c r="C264" t="s">
        <v>266</v>
      </c>
      <c r="I264" s="6">
        <v>148.34</v>
      </c>
    </row>
    <row r="265" spans="3:9" ht="15.5" x14ac:dyDescent="0.35">
      <c r="C265" t="s">
        <v>267</v>
      </c>
      <c r="I265" s="6">
        <v>110.89</v>
      </c>
    </row>
    <row r="266" spans="3:9" ht="15.5" x14ac:dyDescent="0.35">
      <c r="C266" t="s">
        <v>268</v>
      </c>
      <c r="I266" s="6">
        <v>423.88</v>
      </c>
    </row>
    <row r="267" spans="3:9" ht="15.5" x14ac:dyDescent="0.35">
      <c r="C267" t="s">
        <v>269</v>
      </c>
      <c r="D267" s="6">
        <v>48.09</v>
      </c>
    </row>
    <row r="268" spans="3:9" ht="15.5" x14ac:dyDescent="0.35">
      <c r="C268" t="s">
        <v>270</v>
      </c>
      <c r="I268" s="6">
        <v>1036.71</v>
      </c>
    </row>
    <row r="269" spans="3:9" ht="15.5" x14ac:dyDescent="0.35">
      <c r="C269" t="s">
        <v>271</v>
      </c>
      <c r="I269" s="6">
        <v>-108.62</v>
      </c>
    </row>
    <row r="270" spans="3:9" ht="15.5" x14ac:dyDescent="0.35">
      <c r="C270" t="s">
        <v>274</v>
      </c>
      <c r="D270" s="6">
        <v>0.01</v>
      </c>
    </row>
    <row r="271" spans="3:9" ht="15.5" x14ac:dyDescent="0.35">
      <c r="C271" t="s">
        <v>275</v>
      </c>
      <c r="D271" s="6">
        <v>0.01</v>
      </c>
    </row>
    <row r="272" spans="3:9" ht="15.5" x14ac:dyDescent="0.35">
      <c r="C272" t="s">
        <v>276</v>
      </c>
      <c r="D272" s="6">
        <v>4.54</v>
      </c>
    </row>
    <row r="273" spans="3:9" ht="15.5" x14ac:dyDescent="0.35">
      <c r="C273" t="s">
        <v>278</v>
      </c>
      <c r="D273" s="6">
        <v>5.54</v>
      </c>
    </row>
    <row r="274" spans="3:9" ht="15.5" x14ac:dyDescent="0.35">
      <c r="C274" t="s">
        <v>12</v>
      </c>
      <c r="D274" s="5">
        <v>-1768000000000</v>
      </c>
    </row>
    <row r="275" spans="3:9" ht="15.5" x14ac:dyDescent="0.35">
      <c r="C275" t="s">
        <v>280</v>
      </c>
      <c r="I275" s="6">
        <v>0.68</v>
      </c>
    </row>
    <row r="276" spans="3:9" ht="15.5" x14ac:dyDescent="0.35">
      <c r="C276" t="s">
        <v>281</v>
      </c>
      <c r="I276" s="6">
        <v>2.58E-2</v>
      </c>
    </row>
    <row r="277" spans="3:9" ht="15.5" x14ac:dyDescent="0.35">
      <c r="C277" t="s">
        <v>282</v>
      </c>
      <c r="I277" s="6">
        <v>0.1431</v>
      </c>
    </row>
    <row r="278" spans="3:9" ht="15.5" x14ac:dyDescent="0.35">
      <c r="C278" t="s">
        <v>283</v>
      </c>
      <c r="I278" s="6">
        <v>3.04E-2</v>
      </c>
    </row>
    <row r="279" spans="3:9" ht="15.5" x14ac:dyDescent="0.35">
      <c r="C279" t="s">
        <v>284</v>
      </c>
      <c r="I279" s="6">
        <v>0.13539999999999999</v>
      </c>
    </row>
    <row r="280" spans="3:9" ht="15.5" x14ac:dyDescent="0.35">
      <c r="C280" t="s">
        <v>290</v>
      </c>
      <c r="I280" s="6">
        <v>7.0000000000000007E-2</v>
      </c>
    </row>
    <row r="281" spans="3:9" ht="15.5" x14ac:dyDescent="0.35">
      <c r="C281" t="s">
        <v>52</v>
      </c>
      <c r="I281" s="5">
        <v>46846000000000</v>
      </c>
    </row>
    <row r="282" spans="3:9" ht="15.5" x14ac:dyDescent="0.35">
      <c r="C282" t="s">
        <v>292</v>
      </c>
      <c r="I282" s="5">
        <v>45996000000000</v>
      </c>
    </row>
    <row r="283" spans="3:9" ht="15.5" x14ac:dyDescent="0.35">
      <c r="C283" t="s">
        <v>293</v>
      </c>
      <c r="I283" s="5">
        <v>23480000000</v>
      </c>
    </row>
    <row r="284" spans="3:9" ht="15.5" x14ac:dyDescent="0.35">
      <c r="C284" t="s">
        <v>294</v>
      </c>
      <c r="I284" s="6">
        <v>0.41240000000000004</v>
      </c>
    </row>
    <row r="285" spans="3:9" ht="15.5" x14ac:dyDescent="0.35">
      <c r="C285" t="s">
        <v>295</v>
      </c>
      <c r="D285" s="6">
        <v>0.5625</v>
      </c>
    </row>
    <row r="286" spans="3:9" ht="15.5" x14ac:dyDescent="0.35">
      <c r="C286" t="s">
        <v>296</v>
      </c>
      <c r="D286" s="6">
        <v>0.34490000000000004</v>
      </c>
    </row>
    <row r="287" spans="3:9" ht="15.5" x14ac:dyDescent="0.35">
      <c r="C287" t="s">
        <v>297</v>
      </c>
      <c r="D287" s="6">
        <v>0.27929999999999999</v>
      </c>
    </row>
    <row r="288" spans="3:9" ht="15.5" x14ac:dyDescent="0.35">
      <c r="C288" t="s">
        <v>298</v>
      </c>
      <c r="D288" s="6">
        <v>-9.4700000000000006E-2</v>
      </c>
    </row>
    <row r="289" spans="3:9" ht="15.5" x14ac:dyDescent="0.35">
      <c r="C289" t="s">
        <v>299</v>
      </c>
      <c r="D289" s="6">
        <v>4.4999999999999998E-2</v>
      </c>
    </row>
    <row r="290" spans="3:9" ht="15.5" x14ac:dyDescent="0.35">
      <c r="C290" t="s">
        <v>300</v>
      </c>
      <c r="D290" s="6">
        <v>0.2225</v>
      </c>
    </row>
    <row r="291" spans="3:9" ht="15.5" x14ac:dyDescent="0.35">
      <c r="C291" t="s">
        <v>365</v>
      </c>
      <c r="I291" s="6">
        <v>85.97</v>
      </c>
    </row>
    <row r="292" spans="3:9" ht="15.5" x14ac:dyDescent="0.35">
      <c r="C292" t="s">
        <v>496</v>
      </c>
      <c r="I292" s="6">
        <v>85.97</v>
      </c>
    </row>
    <row r="293" spans="3:9" ht="15.5" x14ac:dyDescent="0.35">
      <c r="C293" t="s">
        <v>497</v>
      </c>
      <c r="I293" s="6">
        <v>0.77529999999999999</v>
      </c>
    </row>
    <row r="294" spans="3:9" ht="15.5" x14ac:dyDescent="0.35">
      <c r="C294" t="s">
        <v>498</v>
      </c>
      <c r="I294" s="6">
        <v>4.3099999999999999E-2</v>
      </c>
    </row>
    <row r="295" spans="3:9" ht="15.5" x14ac:dyDescent="0.35">
      <c r="C295" t="s">
        <v>366</v>
      </c>
      <c r="I295" t="s">
        <v>2938</v>
      </c>
    </row>
    <row r="296" spans="3:9" ht="15.5" x14ac:dyDescent="0.35">
      <c r="C296" t="s">
        <v>301</v>
      </c>
      <c r="I296" s="5">
        <v>5</v>
      </c>
    </row>
    <row r="297" spans="3:9" ht="15.5" x14ac:dyDescent="0.35">
      <c r="C297" t="s">
        <v>584</v>
      </c>
      <c r="I297" s="6">
        <v>0.11</v>
      </c>
    </row>
    <row r="298" spans="3:9" ht="15.5" x14ac:dyDescent="0.35">
      <c r="C298" t="s">
        <v>302</v>
      </c>
      <c r="I298" s="6">
        <v>0.82</v>
      </c>
    </row>
    <row r="299" spans="3:9" ht="15.5" x14ac:dyDescent="0.35">
      <c r="C299" t="s">
        <v>303</v>
      </c>
      <c r="I299" s="6">
        <v>0.95</v>
      </c>
    </row>
    <row r="300" spans="3:9" ht="15.5" x14ac:dyDescent="0.35">
      <c r="C300" t="s">
        <v>304</v>
      </c>
      <c r="I300" s="6">
        <v>0.5</v>
      </c>
    </row>
    <row r="301" spans="3:9" ht="15.5" x14ac:dyDescent="0.35">
      <c r="C301" t="s">
        <v>305</v>
      </c>
      <c r="I301" s="6">
        <v>0.67</v>
      </c>
    </row>
    <row r="302" spans="3:9" ht="15.5" x14ac:dyDescent="0.35">
      <c r="C302" t="s">
        <v>306</v>
      </c>
      <c r="I302" s="6">
        <v>0.22</v>
      </c>
    </row>
    <row r="303" spans="3:9" ht="15.5" x14ac:dyDescent="0.35">
      <c r="C303" t="s">
        <v>307</v>
      </c>
      <c r="I303" s="6">
        <v>0.32</v>
      </c>
    </row>
    <row r="304" spans="3:9" ht="15.5" x14ac:dyDescent="0.35">
      <c r="C304" t="s">
        <v>308</v>
      </c>
      <c r="I304" s="6">
        <v>0.67</v>
      </c>
    </row>
    <row r="305" spans="3:9" ht="15.5" x14ac:dyDescent="0.35">
      <c r="C305" t="s">
        <v>309</v>
      </c>
      <c r="I305" s="5">
        <v>9953000000000</v>
      </c>
    </row>
    <row r="306" spans="3:9" ht="15.5" x14ac:dyDescent="0.35">
      <c r="C306" t="s">
        <v>310</v>
      </c>
      <c r="I306" s="5">
        <v>4985000000000</v>
      </c>
    </row>
    <row r="307" spans="3:9" ht="15.5" x14ac:dyDescent="0.35">
      <c r="C307" t="s">
        <v>311</v>
      </c>
      <c r="I307" s="5">
        <v>4506000000000</v>
      </c>
    </row>
    <row r="308" spans="3:9" ht="15.5" x14ac:dyDescent="0.35">
      <c r="C308" t="s">
        <v>312</v>
      </c>
      <c r="I308" s="5">
        <v>3483000000000</v>
      </c>
    </row>
    <row r="309" spans="3:9" ht="15.5" x14ac:dyDescent="0.35">
      <c r="C309" t="s">
        <v>313</v>
      </c>
      <c r="D309" s="5">
        <v>1129000000000</v>
      </c>
    </row>
    <row r="310" spans="3:9" ht="15.5" x14ac:dyDescent="0.35">
      <c r="C310" t="s">
        <v>314</v>
      </c>
      <c r="D310" s="5">
        <v>134964000000000</v>
      </c>
    </row>
    <row r="311" spans="3:9" ht="15.5" x14ac:dyDescent="0.35">
      <c r="C311" t="s">
        <v>315</v>
      </c>
      <c r="D311" s="5">
        <v>110620000000000</v>
      </c>
    </row>
    <row r="312" spans="3:9" ht="15.5" x14ac:dyDescent="0.35">
      <c r="C312" t="s">
        <v>232</v>
      </c>
      <c r="I312" s="5">
        <v>24344000000000</v>
      </c>
    </row>
    <row r="313" spans="3:9" ht="15.5" x14ac:dyDescent="0.35">
      <c r="C313" t="s">
        <v>316</v>
      </c>
      <c r="I313" s="5">
        <v>24344000000000</v>
      </c>
    </row>
    <row r="314" spans="3:9" ht="15.5" x14ac:dyDescent="0.35">
      <c r="C314" t="s">
        <v>317</v>
      </c>
      <c r="I314" s="5">
        <v>-2409000000000</v>
      </c>
    </row>
    <row r="315" spans="3:9" ht="15.5" x14ac:dyDescent="0.35">
      <c r="C315" t="s">
        <v>318</v>
      </c>
      <c r="I315" s="5">
        <v>2521000000000</v>
      </c>
    </row>
    <row r="316" spans="3:9" ht="15.5" x14ac:dyDescent="0.35">
      <c r="C316" t="s">
        <v>319</v>
      </c>
      <c r="I316" s="5">
        <v>-2117000000000</v>
      </c>
    </row>
    <row r="317" spans="3:9" ht="15.5" x14ac:dyDescent="0.35">
      <c r="C317" t="s">
        <v>320</v>
      </c>
      <c r="I317" s="5">
        <v>-142000000000</v>
      </c>
    </row>
    <row r="318" spans="3:9" ht="15.5" x14ac:dyDescent="0.35">
      <c r="C318" t="s">
        <v>321</v>
      </c>
      <c r="I318" s="5">
        <v>-2551000000000</v>
      </c>
    </row>
  </sheetData>
  <pageMargins left="0.7" right="0.7" top="0.75" bottom="0.75" header="0.3" footer="0.3"/>
  <ignoredErrors>
    <ignoredError sqref="A1:Z319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2940</v>
      </c>
      <c r="D2" s="2" vm="810">
        <f ca="1">IFERROR(_xlfn.STOCKHISTORY("XIDX:" &amp; $C$1, D3, , 0, 0, 1), "Libur")</f>
        <v>4200</v>
      </c>
      <c r="H2" s="2" vm="810">
        <f ca="1">IFERROR(INDEX(D2:G2,COUNT(D2:G2)),"")</f>
        <v>4200</v>
      </c>
      <c r="I2" s="2" vm="811">
        <f t="shared" ref="I2:Z2" ca="1" si="0">IFERROR(_xlfn.STOCKHISTORY("XIDX:" &amp; $C$1, I1, , 0, 0, 1), "Libur")</f>
        <v>3350</v>
      </c>
      <c r="J2" s="2" vm="748">
        <f t="shared" ca="1" si="0"/>
        <v>3600</v>
      </c>
      <c r="K2" s="2" vm="207">
        <f t="shared" ca="1" si="0"/>
        <v>4180</v>
      </c>
      <c r="L2" s="2" vm="695">
        <f t="shared" ca="1" si="0"/>
        <v>4750</v>
      </c>
      <c r="M2" s="2" vm="812">
        <f t="shared" ca="1" si="0"/>
        <v>3690</v>
      </c>
      <c r="N2" s="2" vm="813">
        <f t="shared" ca="1" si="0"/>
        <v>3280</v>
      </c>
      <c r="O2" s="2" vm="749">
        <f t="shared" ca="1" si="0"/>
        <v>2850</v>
      </c>
      <c r="P2" s="2" vm="814">
        <f t="shared" ca="1" si="0"/>
        <v>4300</v>
      </c>
      <c r="Q2" s="2" vm="263">
        <f t="shared" ca="1" si="0"/>
        <v>8500</v>
      </c>
      <c r="R2" s="2" t="str">
        <f t="shared" ca="1" si="0"/>
        <v>Libur</v>
      </c>
      <c r="S2" s="2" vm="23">
        <f t="shared" ca="1" si="0"/>
        <v>6775</v>
      </c>
      <c r="T2" s="2" t="str">
        <f t="shared" ca="1" si="0"/>
        <v>Libur</v>
      </c>
      <c r="U2" s="2" vm="815">
        <f t="shared" ca="1" si="0"/>
        <v>9450</v>
      </c>
      <c r="V2" s="2" t="str">
        <f t="shared" ca="1" si="0"/>
        <v>Libur</v>
      </c>
      <c r="W2" s="2" vm="816">
        <f t="shared" ca="1" si="0"/>
        <v>6625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283105215000</v>
      </c>
      <c r="H4" s="2">
        <f>IFERROR(SUM(D4:G4)*(4/MAX(1,COUNT(D4:G4))),"")</f>
        <v>1132420860000</v>
      </c>
      <c r="I4" s="2">
        <f t="shared" ref="I4:Z4" si="1">IFERROR(INDEX(I51:I500,MATCH($C$4,$C$51:$C$500,0)),"")</f>
        <v>1200666779000</v>
      </c>
      <c r="J4" s="2">
        <f t="shared" si="1"/>
        <v>1036747709000</v>
      </c>
      <c r="K4" s="2">
        <f t="shared" si="1"/>
        <v>961433965000</v>
      </c>
      <c r="L4" s="2">
        <f t="shared" si="1"/>
        <v>1124599738000</v>
      </c>
      <c r="M4" s="2">
        <f t="shared" si="1"/>
        <v>1064394815000</v>
      </c>
      <c r="N4" s="2">
        <f t="shared" si="1"/>
        <v>655847125000</v>
      </c>
      <c r="O4" s="2">
        <f t="shared" si="1"/>
        <v>744634530000</v>
      </c>
      <c r="P4" s="2">
        <f t="shared" si="1"/>
        <v>611958076000</v>
      </c>
      <c r="Q4" s="2">
        <f t="shared" si="1"/>
        <v>1156648155000</v>
      </c>
      <c r="R4" s="2">
        <f t="shared" si="1"/>
        <v>1034806890000</v>
      </c>
      <c r="S4" s="2">
        <f t="shared" si="1"/>
        <v>983446471000</v>
      </c>
      <c r="T4" s="2">
        <f t="shared" si="1"/>
        <v>863207535000</v>
      </c>
      <c r="U4" s="2">
        <f t="shared" si="1"/>
        <v>1193952302000</v>
      </c>
      <c r="V4" s="2">
        <f t="shared" si="1"/>
        <v>929876824000</v>
      </c>
      <c r="W4" s="2">
        <f t="shared" si="1"/>
        <v>918532462000</v>
      </c>
      <c r="X4" s="2">
        <f t="shared" si="1"/>
        <v>795688800000</v>
      </c>
      <c r="Y4" s="2">
        <f t="shared" si="1"/>
        <v>751403033000</v>
      </c>
      <c r="Z4" s="2">
        <f t="shared" si="1"/>
        <v>637134080000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65179144000</v>
      </c>
      <c r="H5" s="2">
        <f>IFERROR(SUM(D5:G5)*(4/MAX(1,COUNT(D5:G5))),"")</f>
        <v>260716576000</v>
      </c>
      <c r="I5" s="2">
        <f t="shared" ref="I5:Z5" si="2">IFERROR(INDEX(I51:I500,MATCH($C$5,$C$51:$C$500,0)),"")</f>
        <v>244600758000</v>
      </c>
      <c r="J5" s="2">
        <f t="shared" si="2"/>
        <v>154754763000</v>
      </c>
      <c r="K5" s="2">
        <f t="shared" si="2"/>
        <v>181997144000</v>
      </c>
      <c r="L5" s="2">
        <f t="shared" si="2"/>
        <v>180717861000</v>
      </c>
      <c r="M5" s="2">
        <f t="shared" si="2"/>
        <v>126016763000</v>
      </c>
      <c r="N5" s="2">
        <f t="shared" si="2"/>
        <v>76911367000</v>
      </c>
      <c r="O5" s="2">
        <f t="shared" si="2"/>
        <v>75731257000</v>
      </c>
      <c r="P5" s="2">
        <f t="shared" si="2"/>
        <v>1168442960000</v>
      </c>
      <c r="Q5" s="2">
        <f t="shared" si="2"/>
        <v>155964972000</v>
      </c>
      <c r="R5" s="2">
        <f t="shared" si="2"/>
        <v>153929187000</v>
      </c>
      <c r="S5" s="2">
        <f t="shared" si="2"/>
        <v>148818963000</v>
      </c>
      <c r="T5" s="2">
        <f t="shared" si="2"/>
        <v>181472234000</v>
      </c>
      <c r="U5" s="2">
        <f t="shared" si="2"/>
        <v>175444757000</v>
      </c>
      <c r="V5" s="2">
        <f t="shared" si="2"/>
        <v>107808155000</v>
      </c>
      <c r="W5" s="2">
        <f t="shared" si="2"/>
        <v>231158647000</v>
      </c>
      <c r="X5" s="2">
        <f t="shared" si="2"/>
        <v>118794278000</v>
      </c>
      <c r="Y5" s="2">
        <f t="shared" si="2"/>
        <v>146700178000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1040893458000</v>
      </c>
      <c r="H6" s="2">
        <f>IFERROR(INDEX(D6:G6,COUNT(D6:G6)),"")</f>
        <v>1040893458000</v>
      </c>
      <c r="I6" s="2">
        <f t="shared" ref="I6:Z6" si="3">IFERROR(INDEX(I51:I500,MATCH($C$6,$C$51:$C$500,0)),"")</f>
        <v>975714314000</v>
      </c>
      <c r="J6" s="2">
        <f t="shared" si="3"/>
        <v>807273556000</v>
      </c>
      <c r="K6" s="2">
        <f t="shared" si="3"/>
        <v>795878793000</v>
      </c>
      <c r="L6" s="2">
        <f t="shared" si="3"/>
        <v>757241649000</v>
      </c>
      <c r="M6" s="2">
        <f t="shared" si="3"/>
        <v>684043788000</v>
      </c>
      <c r="N6" s="2">
        <f t="shared" si="3"/>
        <v>612683025000</v>
      </c>
      <c r="O6" s="2">
        <f t="shared" si="3"/>
        <v>594011658000</v>
      </c>
      <c r="P6" s="2">
        <f t="shared" si="3"/>
        <v>518280401000</v>
      </c>
      <c r="Q6" s="2">
        <f t="shared" si="3"/>
        <v>615437441000</v>
      </c>
      <c r="R6" s="2">
        <f t="shared" si="3"/>
        <v>582672469000</v>
      </c>
      <c r="S6" s="2">
        <f t="shared" si="3"/>
        <v>473543282000</v>
      </c>
      <c r="T6" s="2">
        <f t="shared" si="3"/>
        <v>553690856000</v>
      </c>
      <c r="U6" s="2">
        <f t="shared" si="3"/>
        <v>512218622000</v>
      </c>
      <c r="V6" s="2">
        <f t="shared" si="3"/>
        <v>416741865000</v>
      </c>
      <c r="W6" s="2">
        <f t="shared" si="3"/>
        <v>494181710000</v>
      </c>
      <c r="X6" s="2">
        <f t="shared" si="3"/>
        <v>363016663000</v>
      </c>
      <c r="Y6" s="2">
        <f t="shared" si="3"/>
        <v>354183985000</v>
      </c>
      <c r="Z6" s="2">
        <f t="shared" si="3"/>
        <v>327323807000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0.45</v>
      </c>
      <c r="H7" s="3">
        <f>IFERROR(INDEX(D7:G7,COUNT(D7:G7)),"")</f>
        <v>0.45</v>
      </c>
      <c r="I7" s="3">
        <f t="shared" ref="I7:Z7" si="4">IFERROR(INDEX(I51:I500,MATCH($C$7,$C$51:$C$500,0))/1000000000,"")</f>
        <v>0.45</v>
      </c>
      <c r="J7" s="3">
        <f t="shared" si="4"/>
        <v>0.45</v>
      </c>
      <c r="K7" s="3">
        <f t="shared" si="4"/>
        <v>0.45</v>
      </c>
      <c r="L7" s="3">
        <f t="shared" si="4"/>
        <v>0.45</v>
      </c>
      <c r="M7" s="3">
        <f t="shared" si="4"/>
        <v>0.45</v>
      </c>
      <c r="N7" s="3">
        <f t="shared" si="4"/>
        <v>0.45</v>
      </c>
      <c r="O7" s="3">
        <f t="shared" si="4"/>
        <v>0.45</v>
      </c>
      <c r="P7" s="3">
        <f t="shared" si="4"/>
        <v>0.45</v>
      </c>
      <c r="Q7" s="3">
        <f t="shared" si="4"/>
        <v>0.45</v>
      </c>
      <c r="R7" s="3">
        <f t="shared" si="4"/>
        <v>0.45</v>
      </c>
      <c r="S7" s="3">
        <f t="shared" si="4"/>
        <v>0.45</v>
      </c>
      <c r="T7" s="3">
        <f t="shared" si="4"/>
        <v>0.02</v>
      </c>
      <c r="U7" s="3">
        <f t="shared" si="4"/>
        <v>0.02</v>
      </c>
      <c r="V7" s="3">
        <f t="shared" si="4"/>
        <v>0.02</v>
      </c>
      <c r="W7" s="3">
        <f t="shared" si="4"/>
        <v>0.02</v>
      </c>
      <c r="X7" s="3">
        <f t="shared" si="4"/>
        <v>0.02</v>
      </c>
      <c r="Y7" s="3">
        <f t="shared" si="4"/>
        <v>0.02</v>
      </c>
      <c r="Z7" s="3">
        <f t="shared" si="4"/>
        <v>0.02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81000000000</v>
      </c>
      <c r="H8" s="2">
        <f>IFERROR(INDEX(D8:G8,COUNT(D8:G8)),"")</f>
        <v>81000000000</v>
      </c>
      <c r="I8" s="2">
        <f t="shared" ref="I8:Z8" si="5">IFERROR(INDEX(I51:I500,MATCH($C$8,$C$51:$C$500,0)),"")</f>
        <v>361000000000</v>
      </c>
      <c r="J8" s="2">
        <f t="shared" si="5"/>
        <v>39000000000</v>
      </c>
      <c r="K8" s="2">
        <f t="shared" si="5"/>
        <v>184000000000</v>
      </c>
      <c r="L8" s="2">
        <f t="shared" si="5"/>
        <v>90000000000</v>
      </c>
      <c r="M8" s="2">
        <f t="shared" si="5"/>
        <v>127000000000</v>
      </c>
      <c r="N8" s="2">
        <f t="shared" si="5"/>
        <v>41000000000</v>
      </c>
      <c r="O8" s="2">
        <f t="shared" si="5"/>
        <v>-241000000000</v>
      </c>
      <c r="P8" s="2">
        <f t="shared" si="5"/>
        <v>145000000000</v>
      </c>
      <c r="Q8" s="2">
        <f t="shared" si="5"/>
        <v>64000000000</v>
      </c>
      <c r="R8" s="2">
        <f t="shared" si="5"/>
        <v>18000000000</v>
      </c>
      <c r="S8" s="2">
        <f t="shared" si="5"/>
        <v>102000000000</v>
      </c>
      <c r="T8" s="2">
        <f t="shared" si="5"/>
        <v>209000000000</v>
      </c>
      <c r="U8" s="2">
        <f t="shared" si="5"/>
        <v>117000000000</v>
      </c>
      <c r="V8" s="2">
        <f t="shared" si="5"/>
        <v>74000000000</v>
      </c>
      <c r="W8" s="2">
        <f t="shared" si="5"/>
        <v>152000000000</v>
      </c>
      <c r="X8" s="2">
        <f t="shared" si="5"/>
        <v>137000000000</v>
      </c>
      <c r="Y8" s="2">
        <f t="shared" si="5"/>
        <v>62000000000</v>
      </c>
      <c r="Z8" s="2">
        <f t="shared" si="5"/>
        <v>90000000000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181.22</v>
      </c>
      <c r="H9" s="3">
        <f>IFERROR(INDEX(D9:G9,COUNT(D9:G9)),"")</f>
        <v>181.22</v>
      </c>
      <c r="I9" s="3">
        <f t="shared" ref="I9:Z9" si="6">IFERROR(INDEX(I51:I500,MATCH($C$9,$C$51:$C$500,0)),"")</f>
        <v>805.01</v>
      </c>
      <c r="J9" s="3">
        <f t="shared" si="6"/>
        <v>86.79</v>
      </c>
      <c r="K9" s="3">
        <f t="shared" si="6"/>
        <v>410.65</v>
      </c>
      <c r="L9" s="3">
        <f t="shared" si="6"/>
        <v>201.2</v>
      </c>
      <c r="M9" s="3">
        <f t="shared" si="6"/>
        <v>282.86</v>
      </c>
      <c r="N9" s="3">
        <f t="shared" si="6"/>
        <v>90.53</v>
      </c>
      <c r="O9" s="3">
        <f t="shared" si="6"/>
        <v>-537.38</v>
      </c>
      <c r="P9" s="3">
        <f t="shared" si="6"/>
        <v>323.89</v>
      </c>
      <c r="Q9" s="3">
        <f t="shared" si="6"/>
        <v>143.71</v>
      </c>
      <c r="R9" s="3">
        <f t="shared" si="6"/>
        <v>40.869999999999997</v>
      </c>
      <c r="S9" s="3">
        <f t="shared" si="6"/>
        <v>226.67</v>
      </c>
      <c r="T9" s="3">
        <f t="shared" si="6"/>
        <v>9348.8700000000008</v>
      </c>
      <c r="U9" s="3">
        <f t="shared" si="6"/>
        <v>5244.64</v>
      </c>
      <c r="V9" s="3">
        <f t="shared" si="6"/>
        <v>3296.27</v>
      </c>
      <c r="W9" s="3">
        <f t="shared" si="6"/>
        <v>6778.11</v>
      </c>
      <c r="X9" s="3">
        <f t="shared" si="6"/>
        <v>6100.96</v>
      </c>
      <c r="Y9" s="3">
        <f t="shared" si="6"/>
        <v>2776.38</v>
      </c>
      <c r="Z9" s="3">
        <f t="shared" si="6"/>
        <v>4036.15</v>
      </c>
    </row>
    <row r="10" spans="1:26" ht="15.5" x14ac:dyDescent="0.35">
      <c r="C10" t="s">
        <v>17</v>
      </c>
      <c r="D10" s="3">
        <f ca="1">IFERROR(IF(D9=0,"",D2/D9),"")</f>
        <v>23.176249862046131</v>
      </c>
      <c r="I10" s="3">
        <f t="shared" ref="I10:Z10" ca="1" si="7">IFERROR(IF(I9=0,"",I2/I9),"")</f>
        <v>4.1614389883355489</v>
      </c>
      <c r="J10" s="3">
        <f t="shared" ca="1" si="7"/>
        <v>41.4794331144141</v>
      </c>
      <c r="K10" s="3">
        <f t="shared" ca="1" si="7"/>
        <v>10.178984536710095</v>
      </c>
      <c r="L10" s="3">
        <f t="shared" ca="1" si="7"/>
        <v>23.608349900596423</v>
      </c>
      <c r="M10" s="3">
        <f t="shared" ca="1" si="7"/>
        <v>13.045322774517428</v>
      </c>
      <c r="N10" s="3">
        <f t="shared" ca="1" si="7"/>
        <v>36.231083618689937</v>
      </c>
      <c r="O10" s="3">
        <f t="shared" ca="1" si="7"/>
        <v>-5.3035096207525401</v>
      </c>
      <c r="P10" s="3">
        <f t="shared" ca="1" si="7"/>
        <v>13.276112260335299</v>
      </c>
      <c r="Q10" s="3">
        <f t="shared" ca="1" si="7"/>
        <v>59.146893048500452</v>
      </c>
      <c r="R10" s="3" t="str">
        <f t="shared" ca="1" si="7"/>
        <v/>
      </c>
      <c r="S10" s="3">
        <f t="shared" ca="1" si="7"/>
        <v>29.889266334318613</v>
      </c>
      <c r="T10" s="3" t="str">
        <f t="shared" ca="1" si="7"/>
        <v/>
      </c>
      <c r="U10" s="3">
        <f t="shared" ca="1" si="7"/>
        <v>1.8018395924219774</v>
      </c>
      <c r="V10" s="3" t="str">
        <f t="shared" ca="1" si="7"/>
        <v/>
      </c>
      <c r="W10" s="3">
        <f t="shared" ca="1" si="7"/>
        <v>0.97741110722605573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443140175000</v>
      </c>
      <c r="H11" s="2">
        <f>IFERROR(INDEX(D11:G11,COUNT(D11:G11)),"")</f>
        <v>443140175000</v>
      </c>
      <c r="I11" s="2">
        <f t="shared" ref="I11:Z11" si="8">IFERROR(INDEX(I51:I500,MATCH($C$11,$C$51:$C$500,0)),"")</f>
        <v>363850011000</v>
      </c>
      <c r="J11" s="2">
        <f t="shared" si="8"/>
        <v>87684178000</v>
      </c>
      <c r="K11" s="2">
        <f t="shared" si="8"/>
        <v>201436825000</v>
      </c>
      <c r="L11" s="2">
        <f t="shared" si="8"/>
        <v>170428304000</v>
      </c>
      <c r="M11" s="2">
        <f t="shared" si="8"/>
        <v>196342989000</v>
      </c>
      <c r="N11" s="2">
        <f t="shared" si="8"/>
        <v>134725309000</v>
      </c>
      <c r="O11" s="2">
        <f t="shared" si="8"/>
        <v>161465802000</v>
      </c>
      <c r="P11" s="2">
        <f t="shared" si="8"/>
        <v>403188662000</v>
      </c>
      <c r="Q11" s="2">
        <f t="shared" si="8"/>
        <v>59465257000</v>
      </c>
      <c r="R11" s="2">
        <f t="shared" si="8"/>
        <v>114436004000</v>
      </c>
      <c r="S11" s="2">
        <f t="shared" si="8"/>
        <v>140831570000</v>
      </c>
      <c r="T11" s="2">
        <f t="shared" si="8"/>
        <v>257411689000</v>
      </c>
      <c r="U11" s="2">
        <f t="shared" si="8"/>
        <v>184226649000</v>
      </c>
      <c r="V11" s="2">
        <f t="shared" si="8"/>
        <v>143551868000</v>
      </c>
      <c r="W11" s="2">
        <f t="shared" si="8"/>
        <v>253731456000</v>
      </c>
      <c r="X11" s="2">
        <f t="shared" si="8"/>
        <v>107898659000</v>
      </c>
      <c r="Y11" s="2">
        <f t="shared" si="8"/>
        <v>79336284000</v>
      </c>
      <c r="Z11" s="2">
        <f t="shared" si="8"/>
        <v>134140181000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-443000000000</v>
      </c>
      <c r="H12" s="2">
        <f>IFERROR(INDEX(D12:G12,COUNT(D12:G12)),"")</f>
        <v>-443000000000</v>
      </c>
      <c r="I12" s="2">
        <f t="shared" ref="I12:Z12" si="9">IFERROR(INDEX(I51:I500,MATCH($C$12,$C$51:$C$500,0)),"")</f>
        <v>-364000000000</v>
      </c>
      <c r="J12" s="2">
        <f t="shared" si="9"/>
        <v>-88000000000</v>
      </c>
      <c r="K12" s="2">
        <f t="shared" si="9"/>
        <v>-201000000000</v>
      </c>
      <c r="L12" s="2">
        <f t="shared" si="9"/>
        <v>-155000000000</v>
      </c>
      <c r="M12" s="2">
        <f t="shared" si="9"/>
        <v>-196000000000</v>
      </c>
      <c r="N12" s="2">
        <f t="shared" si="9"/>
        <v>-135000000000</v>
      </c>
      <c r="O12" s="2">
        <f t="shared" si="9"/>
        <v>-161000000000</v>
      </c>
      <c r="P12" s="2">
        <f t="shared" si="9"/>
        <v>-403000000000</v>
      </c>
      <c r="Q12" s="2">
        <f t="shared" si="9"/>
        <v>-59000000000</v>
      </c>
      <c r="R12" s="2">
        <f t="shared" si="9"/>
        <v>-114000000000</v>
      </c>
      <c r="S12" s="2">
        <f t="shared" si="9"/>
        <v>-141000000000</v>
      </c>
      <c r="T12" s="2">
        <f t="shared" si="9"/>
        <v>-257000000000</v>
      </c>
      <c r="U12" s="2">
        <f t="shared" si="9"/>
        <v>-184000000000</v>
      </c>
      <c r="V12" s="2">
        <f t="shared" si="9"/>
        <v>-144000000000</v>
      </c>
      <c r="W12" s="2">
        <f t="shared" si="9"/>
        <v>-254000000000</v>
      </c>
      <c r="X12" s="2">
        <f t="shared" si="9"/>
        <v>-108000000000</v>
      </c>
      <c r="Y12" s="2">
        <f t="shared" si="9"/>
        <v>-79000000000</v>
      </c>
      <c r="Z12" s="2">
        <f t="shared" si="9"/>
        <v>-134000000000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16000000000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-112451000</v>
      </c>
      <c r="H14" s="2">
        <f>IFERROR(SUM(D14:G14)*(4/MAX(1,COUNT(D14:G14))),"")</f>
        <v>-449804000</v>
      </c>
      <c r="I14" s="2">
        <f t="shared" ref="I14:Z14" si="11">IFERROR(INDEX(I51:I500,MATCH($C$14,$C$51:$C$500,0)),"")</f>
        <v>-1748098000</v>
      </c>
      <c r="J14" s="2">
        <f t="shared" si="11"/>
        <v>-4535767000</v>
      </c>
      <c r="K14" s="2">
        <f t="shared" si="11"/>
        <v>-4041059000</v>
      </c>
      <c r="L14" s="2">
        <f t="shared" si="11"/>
        <v>-3395773000</v>
      </c>
      <c r="M14" s="2">
        <f t="shared" si="11"/>
        <v>-2635771000</v>
      </c>
      <c r="N14" s="2">
        <f t="shared" si="11"/>
        <v>-3972159000</v>
      </c>
      <c r="O14" s="2">
        <f t="shared" si="11"/>
        <v>-2244418000</v>
      </c>
      <c r="P14" s="2">
        <f t="shared" si="11"/>
        <v>-722442000</v>
      </c>
      <c r="Q14" s="2">
        <f t="shared" si="11"/>
        <v>-3356096000</v>
      </c>
      <c r="R14" s="2">
        <f t="shared" si="11"/>
        <v>-323344000</v>
      </c>
      <c r="S14" s="2">
        <f t="shared" si="11"/>
        <v>-17173000</v>
      </c>
      <c r="T14" s="2">
        <f t="shared" si="11"/>
        <v>-303087000</v>
      </c>
      <c r="U14" s="2">
        <f t="shared" si="11"/>
        <v>-417998000</v>
      </c>
      <c r="V14" s="2">
        <f t="shared" si="11"/>
        <v>-382781000</v>
      </c>
      <c r="W14" s="2">
        <f t="shared" si="11"/>
        <v>-422810000</v>
      </c>
      <c r="X14" s="2">
        <f t="shared" si="11"/>
        <v>-792978000</v>
      </c>
      <c r="Y14" s="2">
        <f t="shared" si="11"/>
        <v>-899794000</v>
      </c>
      <c r="Z14" s="2">
        <f t="shared" si="11"/>
        <v>-289632000</v>
      </c>
    </row>
    <row r="15" spans="1:26" ht="15.5" x14ac:dyDescent="0.35">
      <c r="C15" t="s">
        <v>27</v>
      </c>
      <c r="D15" s="2">
        <f>IFERROR(INDEX(D51:D500,MATCH($C$15,$C$51:$C$500,0)),"")</f>
        <v>-19031305000</v>
      </c>
      <c r="H15" s="2">
        <f>IFERROR(SUM(D15:G15)*(4/MAX(1,COUNT(D15:G15))),"")</f>
        <v>-76125220000</v>
      </c>
      <c r="I15" s="2">
        <f t="shared" ref="I15:Z15" si="12">IFERROR(INDEX(I51:I500,MATCH($C$15,$C$51:$C$500,0)),"")</f>
        <v>-83441878000</v>
      </c>
      <c r="J15" s="2">
        <f t="shared" si="12"/>
        <v>-41601331000</v>
      </c>
      <c r="K15" s="2">
        <f t="shared" si="12"/>
        <v>-24892983000</v>
      </c>
      <c r="L15" s="2">
        <f t="shared" si="12"/>
        <v>-57940610000</v>
      </c>
      <c r="M15" s="2">
        <f t="shared" si="12"/>
        <v>-58838742000</v>
      </c>
      <c r="N15" s="2">
        <f t="shared" si="12"/>
        <v>-34097597000</v>
      </c>
      <c r="O15" s="2">
        <f t="shared" si="12"/>
        <v>-47642385000</v>
      </c>
      <c r="P15" s="2">
        <f t="shared" si="12"/>
        <v>-12830660000</v>
      </c>
      <c r="Q15" s="2">
        <f t="shared" si="12"/>
        <v>-61107348000</v>
      </c>
      <c r="R15" s="2">
        <f t="shared" si="12"/>
        <v>-61073314000</v>
      </c>
      <c r="S15" s="2">
        <f t="shared" si="12"/>
        <v>-51395379000</v>
      </c>
      <c r="T15" s="2">
        <f t="shared" si="12"/>
        <v>-54682938000</v>
      </c>
      <c r="U15" s="2">
        <f t="shared" si="12"/>
        <v>-59262982000</v>
      </c>
      <c r="V15" s="2">
        <f t="shared" si="12"/>
        <v>-38106722000</v>
      </c>
      <c r="W15" s="2">
        <f t="shared" si="12"/>
        <v>-52068169000</v>
      </c>
      <c r="X15" s="2">
        <f t="shared" si="12"/>
        <v>-38523815000</v>
      </c>
      <c r="Y15" s="2">
        <f t="shared" si="12"/>
        <v>-61225052000</v>
      </c>
      <c r="Z15" s="2">
        <f t="shared" si="12"/>
        <v>-44391358000</v>
      </c>
    </row>
    <row r="16" spans="1:26" ht="15.5" x14ac:dyDescent="0.35">
      <c r="C16" t="s">
        <v>28</v>
      </c>
      <c r="D16" s="2">
        <f>IFERROR(INDEX(D51:D500,MATCH($C$16,$C$51:$C$500,0)),"")</f>
        <v>84210449000</v>
      </c>
      <c r="H16" s="2">
        <f>IFERROR(SUM(D16:G16)*(4/MAX(1,COUNT(D16:G16))),"")</f>
        <v>336841796000</v>
      </c>
      <c r="I16" s="2">
        <f t="shared" ref="I16:Z16" si="13">IFERROR(INDEX(I51:I500,MATCH($C$16,$C$51:$C$500,0)),"")</f>
        <v>327338312000</v>
      </c>
      <c r="J16" s="2">
        <f t="shared" si="13"/>
        <v>195064747000</v>
      </c>
      <c r="K16" s="2">
        <f t="shared" si="13"/>
        <v>203132986000</v>
      </c>
      <c r="L16" s="2">
        <f t="shared" si="13"/>
        <v>237778369000</v>
      </c>
      <c r="M16" s="2">
        <f t="shared" si="13"/>
        <v>190499576000</v>
      </c>
      <c r="N16" s="2">
        <f t="shared" si="13"/>
        <v>105999860000</v>
      </c>
      <c r="O16" s="2">
        <f t="shared" si="13"/>
        <v>125899182000</v>
      </c>
      <c r="P16" s="2">
        <f t="shared" si="13"/>
        <v>50208396000</v>
      </c>
      <c r="Q16" s="2">
        <f t="shared" si="13"/>
        <v>205784642000</v>
      </c>
      <c r="R16" s="2">
        <f t="shared" si="13"/>
        <v>214916161000</v>
      </c>
      <c r="S16" s="2">
        <f t="shared" si="13"/>
        <v>193940841000</v>
      </c>
      <c r="T16" s="2">
        <f t="shared" si="13"/>
        <v>205058431000</v>
      </c>
      <c r="U16" s="2">
        <f t="shared" si="13"/>
        <v>234707739000</v>
      </c>
      <c r="V16" s="2">
        <f t="shared" si="13"/>
        <v>145914877000</v>
      </c>
      <c r="W16" s="2">
        <f t="shared" si="13"/>
        <v>283226816000</v>
      </c>
      <c r="X16" s="2">
        <f t="shared" si="13"/>
        <v>157318093000</v>
      </c>
      <c r="Y16" s="2">
        <f t="shared" si="13"/>
        <v>207925230000</v>
      </c>
      <c r="Z16" s="2">
        <f t="shared" si="13"/>
        <v>143002506000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1890000000000</v>
      </c>
      <c r="H20" s="2">
        <f t="shared" ref="H20:Z20" ca="1" si="14">IFERROR(H21*H2,"")</f>
        <v>1890000000000</v>
      </c>
      <c r="I20" s="2">
        <f t="shared" ca="1" si="14"/>
        <v>1507500000000</v>
      </c>
      <c r="J20" s="2">
        <f t="shared" ca="1" si="14"/>
        <v>1620000000000</v>
      </c>
      <c r="K20" s="2">
        <f t="shared" ca="1" si="14"/>
        <v>1881000000000</v>
      </c>
      <c r="L20" s="2">
        <f t="shared" ca="1" si="14"/>
        <v>2137500000000</v>
      </c>
      <c r="M20" s="2">
        <f t="shared" ca="1" si="14"/>
        <v>1660500000000</v>
      </c>
      <c r="N20" s="2">
        <f t="shared" ca="1" si="14"/>
        <v>1476000000000</v>
      </c>
      <c r="O20" s="2">
        <f t="shared" ca="1" si="14"/>
        <v>1282500000000</v>
      </c>
      <c r="P20" s="2">
        <f t="shared" ca="1" si="14"/>
        <v>1935000000000</v>
      </c>
      <c r="Q20" s="2">
        <f t="shared" ca="1" si="14"/>
        <v>3825000000000</v>
      </c>
      <c r="R20" s="2" t="str">
        <f t="shared" ca="1" si="14"/>
        <v/>
      </c>
      <c r="S20" s="2">
        <f t="shared" ca="1" si="14"/>
        <v>3048750000000</v>
      </c>
      <c r="T20" s="2" t="str">
        <f t="shared" ca="1" si="14"/>
        <v/>
      </c>
      <c r="U20" s="2">
        <f t="shared" ca="1" si="14"/>
        <v>189000000000</v>
      </c>
      <c r="V20" s="2" t="str">
        <f t="shared" ca="1" si="14"/>
        <v/>
      </c>
      <c r="W20" s="2">
        <f t="shared" ca="1" si="14"/>
        <v>132500000000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450000000</v>
      </c>
      <c r="H21" s="2">
        <f>IFERROR(INDEX(D21:G21,COUNT(D21:G21)),"")</f>
        <v>450000000</v>
      </c>
      <c r="I21" s="2">
        <f t="shared" ref="I21:Z21" si="15">IFERROR(INDEX(I51:I500,MATCH($C$7,$C$51:$C$500,0)),"")</f>
        <v>450000000</v>
      </c>
      <c r="J21" s="2">
        <f t="shared" si="15"/>
        <v>450000000</v>
      </c>
      <c r="K21" s="2">
        <f t="shared" si="15"/>
        <v>450000000</v>
      </c>
      <c r="L21" s="2">
        <f t="shared" si="15"/>
        <v>450000000</v>
      </c>
      <c r="M21" s="2">
        <f t="shared" si="15"/>
        <v>450000000</v>
      </c>
      <c r="N21" s="2">
        <f t="shared" si="15"/>
        <v>450000000</v>
      </c>
      <c r="O21" s="2">
        <f t="shared" si="15"/>
        <v>450000000</v>
      </c>
      <c r="P21" s="2">
        <f t="shared" si="15"/>
        <v>450000000</v>
      </c>
      <c r="Q21" s="2">
        <f t="shared" si="15"/>
        <v>450000000</v>
      </c>
      <c r="R21" s="2">
        <f t="shared" si="15"/>
        <v>450000000</v>
      </c>
      <c r="S21" s="2">
        <f t="shared" si="15"/>
        <v>450000000</v>
      </c>
      <c r="T21" s="2">
        <f t="shared" si="15"/>
        <v>20000000</v>
      </c>
      <c r="U21" s="2">
        <f t="shared" si="15"/>
        <v>20000000</v>
      </c>
      <c r="V21" s="2">
        <f t="shared" si="15"/>
        <v>20000000</v>
      </c>
      <c r="W21" s="2">
        <f t="shared" si="15"/>
        <v>20000000</v>
      </c>
      <c r="X21" s="2">
        <f t="shared" si="15"/>
        <v>20000000</v>
      </c>
      <c r="Y21" s="2">
        <f t="shared" si="15"/>
        <v>20000000</v>
      </c>
      <c r="Z21" s="2">
        <f t="shared" si="15"/>
        <v>20000000</v>
      </c>
    </row>
    <row r="23" spans="1:26" ht="15.5" x14ac:dyDescent="0.35">
      <c r="B23" t="s">
        <v>53</v>
      </c>
      <c r="C23" t="s">
        <v>54</v>
      </c>
      <c r="D23" s="3">
        <f>IFERROR(D5/D6*100,"")</f>
        <v>6.2618458689553984</v>
      </c>
      <c r="H23" s="3">
        <f t="shared" ref="H23:Z23" si="16">IFERROR(H5/H6*100,"")</f>
        <v>25.047383475821594</v>
      </c>
      <c r="I23" s="3">
        <f t="shared" si="16"/>
        <v>25.068891015572415</v>
      </c>
      <c r="J23" s="3">
        <f t="shared" si="16"/>
        <v>19.170052313716564</v>
      </c>
      <c r="K23" s="3">
        <f t="shared" si="16"/>
        <v>22.867444842194708</v>
      </c>
      <c r="L23" s="3">
        <f t="shared" si="16"/>
        <v>23.865282798252423</v>
      </c>
      <c r="M23" s="3">
        <f t="shared" si="16"/>
        <v>18.422324010637752</v>
      </c>
      <c r="N23" s="3">
        <f t="shared" si="16"/>
        <v>12.553206774416509</v>
      </c>
      <c r="O23" s="3">
        <f t="shared" si="16"/>
        <v>12.749119647749405</v>
      </c>
      <c r="P23" s="3">
        <f t="shared" si="16"/>
        <v>225.446101713578</v>
      </c>
      <c r="Q23" s="3">
        <f t="shared" si="16"/>
        <v>25.342132540161789</v>
      </c>
      <c r="R23" s="3">
        <f t="shared" si="16"/>
        <v>26.41778961415114</v>
      </c>
      <c r="S23" s="3">
        <f t="shared" si="16"/>
        <v>31.426686568430718</v>
      </c>
      <c r="T23" s="3">
        <f t="shared" si="16"/>
        <v>32.775010104194315</v>
      </c>
      <c r="U23" s="3">
        <f t="shared" si="16"/>
        <v>34.2519286618205</v>
      </c>
      <c r="V23" s="3">
        <f t="shared" si="16"/>
        <v>25.869288414304144</v>
      </c>
      <c r="W23" s="3">
        <f t="shared" si="16"/>
        <v>46.776042561348532</v>
      </c>
      <c r="X23" s="3">
        <f t="shared" si="16"/>
        <v>32.724194261022113</v>
      </c>
      <c r="Y23" s="3">
        <f t="shared" si="16"/>
        <v>41.419201379192792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-0.24227180039039475</v>
      </c>
      <c r="H24" s="4">
        <f t="shared" ref="H24:Z24" si="17">IFERROR(_xlfn.RRI(5,M23,H23),"")</f>
        <v>6.3368006798360188E-2</v>
      </c>
      <c r="I24" s="4">
        <f t="shared" si="17"/>
        <v>0.14835479447707201</v>
      </c>
      <c r="J24" s="4">
        <f t="shared" si="17"/>
        <v>8.4997207005967468E-2</v>
      </c>
      <c r="K24" s="4">
        <f t="shared" si="17"/>
        <v>-0.36724587943170206</v>
      </c>
      <c r="L24" s="4">
        <f t="shared" si="17"/>
        <v>-1.1936888881119545E-2</v>
      </c>
      <c r="M24" s="4">
        <f t="shared" si="17"/>
        <v>-6.9557396510038672E-2</v>
      </c>
      <c r="N24" s="4">
        <f t="shared" si="17"/>
        <v>-0.16767829977736926</v>
      </c>
      <c r="O24" s="4">
        <f t="shared" si="17"/>
        <v>-0.17208171840298458</v>
      </c>
      <c r="P24" s="4">
        <f t="shared" si="17"/>
        <v>0.45771136534533774</v>
      </c>
      <c r="Q24" s="4">
        <f t="shared" si="17"/>
        <v>-4.1091664132156813E-3</v>
      </c>
      <c r="R24" s="4">
        <f t="shared" si="17"/>
        <v>-0.1079799826746779</v>
      </c>
      <c r="S24" s="4">
        <f t="shared" si="17"/>
        <v>-8.0588057665483825E-3</v>
      </c>
      <c r="T24" s="4">
        <f t="shared" si="17"/>
        <v>-4.573669766514965E-2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145.49</v>
      </c>
      <c r="H25" s="3">
        <f>IFERROR(INDEX(D25:G25,COUNT(D25:G25)),"")</f>
        <v>145.49</v>
      </c>
      <c r="I25" s="3">
        <f t="shared" ref="I25:Z25" si="18">IFERROR(INDEX(I51:I500,MATCH($C$25,$C$51:$C$500,0)),"")</f>
        <v>544.41</v>
      </c>
      <c r="J25" s="3">
        <f t="shared" si="18"/>
        <v>342.55</v>
      </c>
      <c r="K25" s="3">
        <f t="shared" si="18"/>
        <v>397.86</v>
      </c>
      <c r="L25" s="3">
        <f t="shared" si="18"/>
        <v>401.42</v>
      </c>
      <c r="M25" s="3">
        <f t="shared" si="18"/>
        <v>293.89</v>
      </c>
      <c r="N25" s="3">
        <f t="shared" si="18"/>
        <v>160.5</v>
      </c>
      <c r="O25" s="3">
        <f t="shared" si="18"/>
        <v>174.68</v>
      </c>
      <c r="P25" s="3">
        <f t="shared" si="18"/>
        <v>2596.71</v>
      </c>
      <c r="Q25" s="3">
        <f t="shared" si="18"/>
        <v>322.94</v>
      </c>
      <c r="R25" s="3">
        <f t="shared" si="18"/>
        <v>343.4</v>
      </c>
      <c r="S25" s="3">
        <f t="shared" si="18"/>
        <v>318.18</v>
      </c>
      <c r="T25" s="3">
        <f t="shared" si="18"/>
        <v>8101.44</v>
      </c>
      <c r="U25" s="3">
        <f t="shared" si="18"/>
        <v>7832.36</v>
      </c>
      <c r="V25" s="3">
        <f t="shared" si="18"/>
        <v>4812.8599999999997</v>
      </c>
      <c r="W25" s="3">
        <f t="shared" si="18"/>
        <v>10319.58</v>
      </c>
      <c r="X25" s="3">
        <f t="shared" si="18"/>
        <v>5303.32</v>
      </c>
      <c r="Y25" s="3">
        <f t="shared" si="18"/>
        <v>6549.12</v>
      </c>
      <c r="Z25" s="3">
        <f t="shared" si="18"/>
        <v>4402.28</v>
      </c>
    </row>
    <row r="26" spans="1:26" ht="15.5" x14ac:dyDescent="0.35">
      <c r="C26" t="s">
        <v>58</v>
      </c>
      <c r="D26" s="4">
        <f>IFERROR(_xlfn.RRI(5,I25,D25),"")</f>
        <v>-0.23196429554978526</v>
      </c>
      <c r="H26" s="4">
        <f t="shared" ref="H26:Z26" si="19">IFERROR(_xlfn.RRI(5,M25,H25),"")</f>
        <v>-0.13118028547545013</v>
      </c>
      <c r="I26" s="4">
        <f t="shared" si="19"/>
        <v>0.27670397760695553</v>
      </c>
      <c r="J26" s="4">
        <f t="shared" si="19"/>
        <v>0.14418475697075439</v>
      </c>
      <c r="K26" s="4">
        <f t="shared" si="19"/>
        <v>-0.31283447072980197</v>
      </c>
      <c r="L26" s="4">
        <f t="shared" si="19"/>
        <v>4.4468707918367212E-2</v>
      </c>
      <c r="M26" s="4">
        <f t="shared" si="19"/>
        <v>-3.0658283023797472E-2</v>
      </c>
      <c r="N26" s="4">
        <f t="shared" si="19"/>
        <v>-0.1279117565370822</v>
      </c>
      <c r="O26" s="4">
        <f t="shared" si="19"/>
        <v>-0.53576680371430108</v>
      </c>
      <c r="P26" s="4">
        <f t="shared" si="19"/>
        <v>-0.19812594496814229</v>
      </c>
      <c r="Q26" s="4">
        <f t="shared" si="19"/>
        <v>-0.41743589419172866</v>
      </c>
      <c r="R26" s="4">
        <f t="shared" si="19"/>
        <v>-0.49367700252550306</v>
      </c>
      <c r="S26" s="4">
        <f t="shared" si="19"/>
        <v>-0.4303278229743529</v>
      </c>
      <c r="T26" s="4">
        <f t="shared" si="19"/>
        <v>4.346011746251377E-2</v>
      </c>
      <c r="U26" s="4">
        <f t="shared" si="19"/>
        <v>0.12212954134700027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629.12270000000001</v>
      </c>
      <c r="H27" s="3">
        <f t="shared" ref="H27:Z27" si="20">IFERROR(H4/H21,"")</f>
        <v>2516.4908</v>
      </c>
      <c r="I27" s="3">
        <f t="shared" si="20"/>
        <v>2668.148397777778</v>
      </c>
      <c r="J27" s="3">
        <f t="shared" si="20"/>
        <v>2303.883797777778</v>
      </c>
      <c r="K27" s="3">
        <f t="shared" si="20"/>
        <v>2136.5199222222222</v>
      </c>
      <c r="L27" s="3">
        <f t="shared" si="20"/>
        <v>2499.1105288888889</v>
      </c>
      <c r="M27" s="3">
        <f t="shared" si="20"/>
        <v>2365.3218111111109</v>
      </c>
      <c r="N27" s="3">
        <f t="shared" si="20"/>
        <v>1457.4380555555556</v>
      </c>
      <c r="O27" s="3">
        <f t="shared" si="20"/>
        <v>1654.7434000000001</v>
      </c>
      <c r="P27" s="3">
        <f t="shared" si="20"/>
        <v>1359.9068355555555</v>
      </c>
      <c r="Q27" s="3">
        <f t="shared" si="20"/>
        <v>2570.3292333333334</v>
      </c>
      <c r="R27" s="3">
        <f t="shared" si="20"/>
        <v>2299.5708666666665</v>
      </c>
      <c r="S27" s="3">
        <f t="shared" si="20"/>
        <v>2185.4366022222221</v>
      </c>
      <c r="T27" s="3">
        <f t="shared" si="20"/>
        <v>43160.376750000003</v>
      </c>
      <c r="U27" s="3">
        <f t="shared" si="20"/>
        <v>59697.615100000003</v>
      </c>
      <c r="V27" s="3">
        <f t="shared" si="20"/>
        <v>46493.841200000003</v>
      </c>
      <c r="W27" s="3">
        <f t="shared" si="20"/>
        <v>45926.623099999997</v>
      </c>
      <c r="X27" s="3">
        <f t="shared" si="20"/>
        <v>39784.44</v>
      </c>
      <c r="Y27" s="3">
        <f t="shared" si="20"/>
        <v>37570.15165</v>
      </c>
      <c r="Z27" s="3">
        <f t="shared" si="20"/>
        <v>31856.704000000002</v>
      </c>
    </row>
    <row r="28" spans="1:26" ht="15.5" x14ac:dyDescent="0.35">
      <c r="C28" t="s">
        <v>60</v>
      </c>
      <c r="D28" s="4">
        <f>IFERROR(_xlfn.RRI(5,I27,D27),"")</f>
        <v>-0.25095988852315254</v>
      </c>
      <c r="H28" s="4">
        <f t="shared" ref="H28:Z28" si="21">IFERROR(_xlfn.RRI(5,M27,H27),"")</f>
        <v>1.2467338557673235E-2</v>
      </c>
      <c r="I28" s="4">
        <f t="shared" si="21"/>
        <v>0.12855823743422889</v>
      </c>
      <c r="J28" s="4">
        <f t="shared" si="21"/>
        <v>6.8429775400240311E-2</v>
      </c>
      <c r="K28" s="4">
        <f t="shared" si="21"/>
        <v>9.4559962012747967E-2</v>
      </c>
      <c r="L28" s="4">
        <f t="shared" si="21"/>
        <v>-5.604061719422182E-3</v>
      </c>
      <c r="M28" s="4">
        <f t="shared" si="21"/>
        <v>5.6542370408696474E-3</v>
      </c>
      <c r="N28" s="4">
        <f t="shared" si="21"/>
        <v>-7.783129757697671E-2</v>
      </c>
      <c r="O28" s="4">
        <f t="shared" si="21"/>
        <v>-0.47913030996129902</v>
      </c>
      <c r="P28" s="4">
        <f t="shared" si="21"/>
        <v>-0.53063528812488325</v>
      </c>
      <c r="Q28" s="4">
        <f t="shared" si="21"/>
        <v>-0.4395734965840663</v>
      </c>
      <c r="R28" s="4">
        <f t="shared" si="21"/>
        <v>-0.45056482853451552</v>
      </c>
      <c r="S28" s="4">
        <f t="shared" si="21"/>
        <v>-0.44028751733204563</v>
      </c>
      <c r="T28" s="4">
        <f t="shared" si="21"/>
        <v>2.8131003979285474E-2</v>
      </c>
      <c r="U28" s="4">
        <f t="shared" si="21"/>
        <v>0.13383857490442574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-0.7327565621498503</v>
      </c>
      <c r="I29" s="4">
        <f t="shared" si="22"/>
        <v>0.58928623558604565</v>
      </c>
      <c r="J29" s="4">
        <f t="shared" si="22"/>
        <v>-0.13901875031418087</v>
      </c>
      <c r="K29" s="4">
        <f t="shared" si="22"/>
        <v>-8.8685167654825418E-3</v>
      </c>
      <c r="L29" s="4">
        <f t="shared" si="22"/>
        <v>0.36588519514103929</v>
      </c>
      <c r="M29" s="4">
        <f t="shared" si="22"/>
        <v>0.83109034267912762</v>
      </c>
      <c r="N29" s="4">
        <f t="shared" si="22"/>
        <v>-8.117700938859633E-2</v>
      </c>
      <c r="O29" s="4">
        <f t="shared" si="22"/>
        <v>-0.9327302625245022</v>
      </c>
      <c r="P29" s="4">
        <f t="shared" si="22"/>
        <v>7.0408435003406202</v>
      </c>
      <c r="Q29" s="4">
        <f t="shared" si="22"/>
        <v>-5.958066394874776E-2</v>
      </c>
      <c r="R29" s="4">
        <f t="shared" si="22"/>
        <v>7.9263310076057483E-2</v>
      </c>
      <c r="S29" s="4">
        <f t="shared" si="22"/>
        <v>-0.9607255006517359</v>
      </c>
      <c r="T29" s="4">
        <f t="shared" si="22"/>
        <v>3.4354907077815619E-2</v>
      </c>
      <c r="U29" s="4">
        <f t="shared" si="22"/>
        <v>0.62738164002277241</v>
      </c>
      <c r="V29" s="4">
        <f t="shared" si="22"/>
        <v>-0.53361861626151452</v>
      </c>
      <c r="W29" s="4">
        <f t="shared" si="22"/>
        <v>0.9458716426691206</v>
      </c>
      <c r="X29" s="4">
        <f t="shared" si="22"/>
        <v>-0.19022403009870031</v>
      </c>
      <c r="Y29" s="4">
        <f t="shared" si="22"/>
        <v>0.48766548243183083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-5.6840016059110154E-2</v>
      </c>
      <c r="I30" s="4">
        <f t="shared" si="23"/>
        <v>0.15810892908372945</v>
      </c>
      <c r="J30" s="4">
        <f t="shared" si="23"/>
        <v>7.8334806904809207E-2</v>
      </c>
      <c r="K30" s="4">
        <f t="shared" si="23"/>
        <v>-0.14508786325184081</v>
      </c>
      <c r="L30" s="4">
        <f t="shared" si="23"/>
        <v>5.6562585754422412E-2</v>
      </c>
      <c r="M30" s="4">
        <f t="shared" si="23"/>
        <v>0.62293128143239163</v>
      </c>
      <c r="N30" s="4">
        <f t="shared" si="23"/>
        <v>-0.11923621779935455</v>
      </c>
      <c r="O30" s="4">
        <f t="shared" si="23"/>
        <v>0.21680644345316238</v>
      </c>
      <c r="P30" s="4">
        <f t="shared" si="23"/>
        <v>-0.47092114974237781</v>
      </c>
      <c r="Q30" s="4">
        <f t="shared" si="23"/>
        <v>0.11774299743984129</v>
      </c>
      <c r="R30" s="4">
        <f t="shared" si="23"/>
        <v>5.2224925824152946E-2</v>
      </c>
      <c r="S30" s="4">
        <f t="shared" si="23"/>
        <v>-0.94936474686305361</v>
      </c>
      <c r="T30" s="4">
        <f t="shared" si="23"/>
        <v>-0.27701673378908565</v>
      </c>
      <c r="U30" s="4">
        <f t="shared" si="23"/>
        <v>0.28398974055944426</v>
      </c>
      <c r="V30" s="4">
        <f t="shared" si="23"/>
        <v>1.2350529207535085E-2</v>
      </c>
      <c r="W30" s="4">
        <f t="shared" si="23"/>
        <v>0.15438656670798923</v>
      </c>
      <c r="X30" s="4">
        <f t="shared" si="23"/>
        <v>5.8937434446049208E-2</v>
      </c>
      <c r="Y30" s="4">
        <f t="shared" si="23"/>
        <v>0.17934836102316165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2323.42</v>
      </c>
      <c r="H32" s="3">
        <f>IFERROR(INDEX(D32:G32,COUNT(D32:G32)),"")</f>
        <v>2323.42</v>
      </c>
      <c r="I32" s="3">
        <f t="shared" ref="I32:Z32" si="24">IFERROR(INDEX(I51:I500,MATCH($C$32,$C$51:$C$500,0)),"")</f>
        <v>2177.9299999999998</v>
      </c>
      <c r="J32" s="3">
        <f t="shared" si="24"/>
        <v>1801.95</v>
      </c>
      <c r="K32" s="3">
        <f t="shared" si="24"/>
        <v>1776.52</v>
      </c>
      <c r="L32" s="3">
        <f t="shared" si="24"/>
        <v>1690.27</v>
      </c>
      <c r="M32" s="3">
        <f t="shared" si="24"/>
        <v>1526.88</v>
      </c>
      <c r="N32" s="3">
        <f t="shared" si="24"/>
        <v>1367.6</v>
      </c>
      <c r="O32" s="3">
        <f t="shared" si="24"/>
        <v>1325.92</v>
      </c>
      <c r="P32" s="3">
        <f t="shared" si="24"/>
        <v>1156.8800000000001</v>
      </c>
      <c r="Q32" s="3">
        <f t="shared" si="24"/>
        <v>1373.74</v>
      </c>
      <c r="R32" s="3">
        <f t="shared" si="24"/>
        <v>1300.6099999999999</v>
      </c>
      <c r="S32" s="3">
        <f t="shared" si="24"/>
        <v>1057.02</v>
      </c>
      <c r="T32" s="3">
        <f t="shared" si="24"/>
        <v>24718.34</v>
      </c>
      <c r="U32" s="3">
        <f t="shared" si="24"/>
        <v>22866.9</v>
      </c>
      <c r="V32" s="3">
        <f t="shared" si="24"/>
        <v>18604.55</v>
      </c>
      <c r="W32" s="3">
        <f t="shared" si="24"/>
        <v>22061.68</v>
      </c>
      <c r="X32" s="3">
        <f t="shared" si="24"/>
        <v>16206.1</v>
      </c>
      <c r="Y32" s="3">
        <f t="shared" si="24"/>
        <v>15811.79</v>
      </c>
      <c r="Z32" s="3">
        <f t="shared" si="24"/>
        <v>14612.67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1.32</v>
      </c>
      <c r="H33" s="3">
        <f>IFERROR(INDEX(D33:G33,COUNT(D33:G33)),"")</f>
        <v>1.32</v>
      </c>
      <c r="I33" s="3">
        <f t="shared" ref="I33:Z33" si="25">IFERROR(INDEX(I51:I500,MATCH($C$33,$C$51:$C$500,0)),"")</f>
        <v>1.54</v>
      </c>
      <c r="J33" s="3">
        <f t="shared" si="25"/>
        <v>2</v>
      </c>
      <c r="K33" s="3">
        <f t="shared" si="25"/>
        <v>2.35</v>
      </c>
      <c r="L33" s="3">
        <f t="shared" si="25"/>
        <v>2.81</v>
      </c>
      <c r="M33" s="3">
        <f t="shared" si="25"/>
        <v>2.42</v>
      </c>
      <c r="N33" s="3">
        <f t="shared" si="25"/>
        <v>2.4</v>
      </c>
      <c r="O33" s="3">
        <f t="shared" si="25"/>
        <v>2.15</v>
      </c>
      <c r="P33" s="3">
        <f t="shared" si="25"/>
        <v>3.72</v>
      </c>
      <c r="Q33" s="3">
        <f t="shared" si="25"/>
        <v>6.19</v>
      </c>
      <c r="R33" s="3">
        <f t="shared" si="25"/>
        <v>7.07</v>
      </c>
      <c r="S33" s="3">
        <f t="shared" si="25"/>
        <v>6.41</v>
      </c>
      <c r="T33" s="3">
        <f t="shared" si="25"/>
        <v>6.47</v>
      </c>
      <c r="U33" s="3">
        <f t="shared" si="25"/>
        <v>8.27</v>
      </c>
      <c r="V33" s="3">
        <f t="shared" si="25"/>
        <v>8.17</v>
      </c>
      <c r="W33" s="3">
        <f t="shared" si="25"/>
        <v>6.01</v>
      </c>
      <c r="X33" s="3">
        <f t="shared" si="25"/>
        <v>5.95</v>
      </c>
      <c r="Y33" s="3">
        <f t="shared" si="25"/>
        <v>5.0599999999999996</v>
      </c>
      <c r="Z33" s="3">
        <f t="shared" si="25"/>
        <v>2.4300000000000002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21.1</v>
      </c>
      <c r="H34" s="3">
        <f>IFERROR(INDEX(D34:G34,COUNT(D34:G34)),"")</f>
        <v>21.1</v>
      </c>
      <c r="I34" s="3">
        <f t="shared" ref="I34:Z34" si="26">IFERROR(INDEX(I51:I500,MATCH($C$34,$C$51:$C$500,0)),"")</f>
        <v>6.15</v>
      </c>
      <c r="J34" s="3">
        <f t="shared" si="26"/>
        <v>10.51</v>
      </c>
      <c r="K34" s="3">
        <f t="shared" si="26"/>
        <v>10.51</v>
      </c>
      <c r="L34" s="3">
        <f t="shared" si="26"/>
        <v>11.83</v>
      </c>
      <c r="M34" s="3">
        <f t="shared" si="26"/>
        <v>12.56</v>
      </c>
      <c r="N34" s="3">
        <f t="shared" si="26"/>
        <v>20.440000000000001</v>
      </c>
      <c r="O34" s="3">
        <f t="shared" si="26"/>
        <v>16.32</v>
      </c>
      <c r="P34" s="3">
        <f t="shared" si="26"/>
        <v>1.66</v>
      </c>
      <c r="Q34" s="3">
        <f t="shared" si="26"/>
        <v>26.32</v>
      </c>
      <c r="R34" s="3">
        <f t="shared" si="26"/>
        <v>26.79</v>
      </c>
      <c r="S34" s="3">
        <f t="shared" si="26"/>
        <v>21.29</v>
      </c>
      <c r="T34" s="3">
        <f t="shared" si="26"/>
        <v>19.75</v>
      </c>
      <c r="U34" s="3">
        <f t="shared" si="26"/>
        <v>24.13</v>
      </c>
      <c r="V34" s="3">
        <f t="shared" si="26"/>
        <v>31.58</v>
      </c>
      <c r="W34" s="3">
        <f t="shared" si="26"/>
        <v>12.84</v>
      </c>
      <c r="X34" s="3">
        <f t="shared" si="26"/>
        <v>18.2</v>
      </c>
      <c r="Y34" s="3">
        <f t="shared" si="26"/>
        <v>12.22</v>
      </c>
      <c r="Z34" s="3">
        <f t="shared" si="26"/>
        <v>8.06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4.8600000000000003</v>
      </c>
      <c r="H35" s="3">
        <f>IFERROR(INDEX(D35:G35,COUNT(D35:G35)),"")</f>
        <v>4.8600000000000003</v>
      </c>
      <c r="I35" s="3">
        <f t="shared" ref="I35:Z35" si="27">IFERROR(INDEX(I51:I500,MATCH($C$35,$C$51:$C$500,0)),"")</f>
        <v>1.25</v>
      </c>
      <c r="J35" s="3">
        <f t="shared" si="27"/>
        <v>1.56</v>
      </c>
      <c r="K35" s="3">
        <f t="shared" si="27"/>
        <v>1.95</v>
      </c>
      <c r="L35" s="3">
        <f t="shared" si="27"/>
        <v>1.89</v>
      </c>
      <c r="M35" s="3">
        <f t="shared" si="27"/>
        <v>1.55</v>
      </c>
      <c r="N35" s="3">
        <f t="shared" si="27"/>
        <v>2.2400000000000002</v>
      </c>
      <c r="O35" s="3">
        <f t="shared" si="27"/>
        <v>1.71</v>
      </c>
      <c r="P35" s="3">
        <f t="shared" si="27"/>
        <v>3.15</v>
      </c>
      <c r="Q35" s="3">
        <f t="shared" si="27"/>
        <v>3.29</v>
      </c>
      <c r="R35" s="3">
        <f t="shared" si="27"/>
        <v>3.98</v>
      </c>
      <c r="S35" s="3">
        <f t="shared" si="27"/>
        <v>3.09</v>
      </c>
      <c r="T35" s="3">
        <f t="shared" si="27"/>
        <v>4.1500000000000004</v>
      </c>
      <c r="U35" s="3">
        <f t="shared" si="27"/>
        <v>3.55</v>
      </c>
      <c r="V35" s="3">
        <f t="shared" si="27"/>
        <v>3.66</v>
      </c>
      <c r="W35" s="3">
        <f t="shared" si="27"/>
        <v>3.23</v>
      </c>
      <c r="X35" s="3">
        <f t="shared" si="27"/>
        <v>2.72</v>
      </c>
      <c r="Y35" s="3">
        <f t="shared" si="27"/>
        <v>2.38</v>
      </c>
      <c r="Z35" s="3">
        <f t="shared" si="27"/>
        <v>1.25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0.47249999999999998</v>
      </c>
      <c r="I36" s="4">
        <f t="shared" si="28"/>
        <v>0.50509999999999999</v>
      </c>
      <c r="J36" s="4">
        <f t="shared" si="28"/>
        <v>0.49630000000000002</v>
      </c>
      <c r="K36" s="4">
        <f t="shared" si="28"/>
        <v>0.80430000000000001</v>
      </c>
      <c r="L36" s="4">
        <f t="shared" si="28"/>
        <v>0.79720000000000002</v>
      </c>
      <c r="M36" s="4">
        <f t="shared" si="28"/>
        <v>0.81659999999999999</v>
      </c>
      <c r="N36" s="4">
        <f t="shared" si="28"/>
        <v>0.7601</v>
      </c>
      <c r="O36" s="4">
        <f t="shared" si="28"/>
        <v>0.74419999999999997</v>
      </c>
      <c r="P36" s="4">
        <f t="shared" si="28"/>
        <v>6.2285000000000004</v>
      </c>
      <c r="Q36" s="4">
        <f t="shared" si="28"/>
        <v>0.80510000000000004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275</v>
      </c>
      <c r="I37" s="3">
        <f t="shared" si="29"/>
        <v>275</v>
      </c>
      <c r="J37" s="3">
        <f t="shared" si="29"/>
        <v>170</v>
      </c>
      <c r="K37" s="3">
        <f t="shared" si="29"/>
        <v>320</v>
      </c>
      <c r="L37" s="3">
        <f t="shared" si="29"/>
        <v>320</v>
      </c>
      <c r="M37" s="3">
        <f t="shared" si="29"/>
        <v>240</v>
      </c>
      <c r="N37" s="3">
        <f t="shared" si="29"/>
        <v>122</v>
      </c>
      <c r="O37" s="3">
        <f t="shared" si="29"/>
        <v>130</v>
      </c>
      <c r="P37" s="3">
        <f t="shared" si="29"/>
        <v>2565</v>
      </c>
      <c r="Q37" s="3">
        <f t="shared" si="29"/>
        <v>260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283105215000</v>
      </c>
      <c r="E51" s="5">
        <v>386556715000</v>
      </c>
      <c r="F51" s="5">
        <v>333953182000</v>
      </c>
      <c r="G51" s="5">
        <v>264995649000</v>
      </c>
      <c r="I51" s="5">
        <v>1200666779000</v>
      </c>
      <c r="J51" s="5">
        <v>1036747709000</v>
      </c>
      <c r="K51" s="5">
        <v>961433965000</v>
      </c>
      <c r="L51" s="5">
        <v>1124599738000</v>
      </c>
      <c r="M51" s="5">
        <v>1064394815000</v>
      </c>
      <c r="N51" s="5">
        <v>655847125000</v>
      </c>
      <c r="O51" s="5">
        <v>744634530000</v>
      </c>
      <c r="P51" s="5">
        <v>611958076000</v>
      </c>
      <c r="Q51" s="5">
        <v>1156648155000</v>
      </c>
      <c r="R51" s="5">
        <v>1034806890000</v>
      </c>
      <c r="S51" s="5">
        <v>983446471000</v>
      </c>
      <c r="T51" s="5">
        <v>863207535000</v>
      </c>
      <c r="U51" s="5">
        <v>1193952302000</v>
      </c>
      <c r="V51" s="5">
        <v>929876824000</v>
      </c>
      <c r="W51" s="5">
        <v>918532462000</v>
      </c>
      <c r="X51" s="5">
        <v>795688800000</v>
      </c>
      <c r="Y51" s="5">
        <v>751403033000</v>
      </c>
      <c r="Z51" s="5">
        <v>637134080000</v>
      </c>
    </row>
    <row r="52" spans="2:26" ht="15.5" x14ac:dyDescent="0.35">
      <c r="C52" t="s">
        <v>85</v>
      </c>
      <c r="D52" s="5">
        <v>-169452644000</v>
      </c>
      <c r="E52" s="5">
        <v>-94125521000</v>
      </c>
      <c r="F52" s="5">
        <v>-181744018000</v>
      </c>
      <c r="G52" s="5">
        <v>-201437890000</v>
      </c>
      <c r="I52" s="5">
        <v>-629364904000</v>
      </c>
      <c r="J52" s="5">
        <v>-634081223000</v>
      </c>
      <c r="K52" s="5">
        <v>-560961595000</v>
      </c>
      <c r="L52" s="5">
        <v>-697007762000</v>
      </c>
      <c r="M52" s="5">
        <v>-665711070000</v>
      </c>
      <c r="N52" s="5">
        <v>-361641158000</v>
      </c>
      <c r="O52" s="5">
        <v>-421320853000</v>
      </c>
      <c r="P52" s="5">
        <v>-400270367000</v>
      </c>
      <c r="Q52" s="5">
        <v>-568653431000</v>
      </c>
      <c r="R52" s="5">
        <v>-492613670000</v>
      </c>
      <c r="S52" s="5">
        <v>-487190159000</v>
      </c>
      <c r="T52" s="5">
        <v>-404752388000</v>
      </c>
      <c r="U52" s="5">
        <v>-648472675000</v>
      </c>
      <c r="V52" s="5">
        <v>-505434526000</v>
      </c>
      <c r="W52" s="5">
        <v>-436394128000</v>
      </c>
      <c r="X52" s="5">
        <v>-353716514000</v>
      </c>
      <c r="Y52" s="5">
        <v>-313771046000</v>
      </c>
      <c r="Z52" s="5">
        <v>-275656371000</v>
      </c>
    </row>
    <row r="53" spans="2:26" ht="15.5" x14ac:dyDescent="0.35">
      <c r="C53" t="s">
        <v>86</v>
      </c>
      <c r="D53" s="5">
        <v>113652571000</v>
      </c>
      <c r="E53" s="5">
        <v>292431194000</v>
      </c>
      <c r="F53" s="5">
        <v>152209164000</v>
      </c>
      <c r="G53" s="5">
        <v>63557759000</v>
      </c>
      <c r="I53" s="5">
        <v>571301875000</v>
      </c>
      <c r="J53" s="5">
        <v>402666486000</v>
      </c>
      <c r="K53" s="5">
        <v>400472370000</v>
      </c>
      <c r="L53" s="5">
        <v>427591976000</v>
      </c>
      <c r="M53" s="5">
        <v>398683745000</v>
      </c>
      <c r="N53" s="5">
        <v>294205967000</v>
      </c>
      <c r="O53" s="5">
        <v>323313677000</v>
      </c>
      <c r="P53" s="5">
        <v>211687709000</v>
      </c>
      <c r="Q53" s="5">
        <v>587994724000</v>
      </c>
      <c r="R53" s="5">
        <v>542193220000</v>
      </c>
      <c r="S53" s="5">
        <v>496256312000</v>
      </c>
      <c r="T53" s="5">
        <v>458455147000</v>
      </c>
      <c r="U53" s="5">
        <v>545479627000</v>
      </c>
      <c r="V53" s="5">
        <v>424442298000</v>
      </c>
      <c r="W53" s="5">
        <v>482138334000</v>
      </c>
      <c r="X53" s="5">
        <v>441972286000</v>
      </c>
      <c r="Y53" s="5">
        <v>437631987000</v>
      </c>
      <c r="Z53" s="5">
        <v>361477709000</v>
      </c>
    </row>
    <row r="54" spans="2:26" ht="15.5" x14ac:dyDescent="0.35">
      <c r="C54" t="s">
        <v>87</v>
      </c>
      <c r="D54" s="5">
        <v>-45618552000</v>
      </c>
      <c r="E54" s="5">
        <v>-78340419000</v>
      </c>
      <c r="F54" s="5">
        <v>-63771448000</v>
      </c>
      <c r="G54" s="5">
        <v>-57264401000</v>
      </c>
      <c r="I54" s="5">
        <v>-250868352000</v>
      </c>
      <c r="J54" s="5">
        <v>-209191485000</v>
      </c>
      <c r="K54" s="5">
        <v>-200987929000</v>
      </c>
      <c r="L54" s="5">
        <v>-190287812000</v>
      </c>
      <c r="M54" s="5">
        <v>-208265189000</v>
      </c>
      <c r="N54" s="5">
        <v>-185489235000</v>
      </c>
      <c r="O54" s="5">
        <v>-198814436000</v>
      </c>
      <c r="P54" s="5">
        <v>-168143986000</v>
      </c>
      <c r="Q54" s="5">
        <v>-384866400000</v>
      </c>
      <c r="R54" s="5">
        <v>-327604119000</v>
      </c>
      <c r="S54" s="5">
        <v>-311514437000</v>
      </c>
      <c r="T54" s="5">
        <v>-265102983000</v>
      </c>
      <c r="U54" s="5">
        <v>-317257164000</v>
      </c>
      <c r="V54" s="5">
        <v>-282602249000</v>
      </c>
      <c r="W54" s="5">
        <v>-283556359000</v>
      </c>
      <c r="X54" s="5">
        <v>-288231987000</v>
      </c>
      <c r="Y54" s="5">
        <v>-236179221000</v>
      </c>
      <c r="Z54" s="5">
        <v>-221324139000</v>
      </c>
    </row>
    <row r="55" spans="2:26" ht="15.5" x14ac:dyDescent="0.35">
      <c r="C55" t="s">
        <v>89</v>
      </c>
      <c r="D55" s="5">
        <v>-33326351000</v>
      </c>
      <c r="E55" s="5">
        <v>-34006409000</v>
      </c>
      <c r="F55" s="5">
        <v>-41024620000</v>
      </c>
      <c r="G55" s="5">
        <v>-37468205000</v>
      </c>
      <c r="I55" s="5">
        <v>-145854225000</v>
      </c>
      <c r="J55" s="5">
        <v>-128505822000</v>
      </c>
      <c r="K55" s="5">
        <v>-121944196000</v>
      </c>
      <c r="L55" s="5">
        <v>-121904394000</v>
      </c>
      <c r="M55" s="5">
        <v>-112424475000</v>
      </c>
      <c r="N55" s="5">
        <v>-111116036000</v>
      </c>
      <c r="O55" s="5">
        <v>-131072560000</v>
      </c>
      <c r="P55" s="5">
        <v>-127981747000</v>
      </c>
      <c r="Q55" s="5">
        <v>-292716263000</v>
      </c>
      <c r="R55" s="5">
        <v>-272947995000</v>
      </c>
      <c r="S55" s="5">
        <v>-254087074000</v>
      </c>
      <c r="T55" s="5">
        <v>-218210219000</v>
      </c>
      <c r="U55" s="5">
        <v>-254078835000</v>
      </c>
      <c r="V55" s="5">
        <v>-234344551000</v>
      </c>
      <c r="W55" s="5">
        <v>-236555285000</v>
      </c>
      <c r="X55" s="5">
        <v>-222876534000</v>
      </c>
      <c r="Y55" s="5">
        <v>-186021227000</v>
      </c>
      <c r="Z55" s="5">
        <v>-176010778000</v>
      </c>
    </row>
    <row r="56" spans="2:26" ht="15.5" x14ac:dyDescent="0.35">
      <c r="C56" t="s">
        <v>370</v>
      </c>
      <c r="D56" s="5">
        <v>-12292201000</v>
      </c>
      <c r="E56" s="5">
        <v>-44334010000</v>
      </c>
      <c r="F56" s="5">
        <v>-22746828000</v>
      </c>
      <c r="G56" s="5">
        <v>-19796196000</v>
      </c>
      <c r="I56" s="5">
        <v>-105014127000</v>
      </c>
      <c r="J56" s="5">
        <v>-80685663000</v>
      </c>
      <c r="K56" s="5">
        <v>-79043733000</v>
      </c>
      <c r="L56" s="5">
        <v>-68383418000</v>
      </c>
      <c r="M56" s="5">
        <v>-95840714000</v>
      </c>
      <c r="N56" s="5">
        <v>-74373199000</v>
      </c>
      <c r="O56" s="5">
        <v>-67741876000</v>
      </c>
      <c r="P56" s="5">
        <v>-40162239000</v>
      </c>
      <c r="Q56" s="5">
        <v>-92150137000</v>
      </c>
      <c r="R56" s="5">
        <v>-54656124000</v>
      </c>
      <c r="S56" s="5">
        <v>-57427363000</v>
      </c>
      <c r="T56" s="5">
        <v>-46892764000</v>
      </c>
      <c r="U56" s="5">
        <v>-63178329000</v>
      </c>
      <c r="V56" s="5">
        <v>-48257698000</v>
      </c>
      <c r="W56" s="5">
        <v>-47001074000</v>
      </c>
      <c r="X56" s="5">
        <v>-65355453000</v>
      </c>
      <c r="Y56" s="5">
        <v>-50157994000</v>
      </c>
      <c r="Z56" s="5">
        <v>-45313361000</v>
      </c>
    </row>
    <row r="57" spans="2:26" ht="15.5" x14ac:dyDescent="0.35">
      <c r="C57" t="s">
        <v>90</v>
      </c>
      <c r="D57" s="5">
        <v>68034019000</v>
      </c>
      <c r="E57" s="5">
        <v>214090775000</v>
      </c>
      <c r="F57" s="5">
        <v>88437716000</v>
      </c>
      <c r="G57" s="5">
        <v>6293358000</v>
      </c>
      <c r="I57" s="5">
        <v>320433523000</v>
      </c>
      <c r="J57" s="5">
        <v>193475001000</v>
      </c>
      <c r="K57" s="5">
        <v>199484441000</v>
      </c>
      <c r="L57" s="5">
        <v>237304164000</v>
      </c>
      <c r="M57" s="5">
        <v>190418556000</v>
      </c>
      <c r="N57" s="5">
        <v>108716732000</v>
      </c>
      <c r="O57" s="5">
        <v>124499241000</v>
      </c>
      <c r="P57" s="5">
        <v>43543723000</v>
      </c>
      <c r="Q57" s="5">
        <v>203128324000</v>
      </c>
      <c r="R57" s="5">
        <v>214589101000</v>
      </c>
      <c r="S57" s="5">
        <v>184741875000</v>
      </c>
      <c r="T57" s="5">
        <v>193352164000</v>
      </c>
      <c r="U57" s="5">
        <v>228222463000</v>
      </c>
      <c r="V57" s="5">
        <v>141840049000</v>
      </c>
      <c r="W57" s="5">
        <v>198581975000</v>
      </c>
      <c r="X57" s="5">
        <v>153740299000</v>
      </c>
      <c r="Y57" s="5">
        <v>201452766000</v>
      </c>
      <c r="Z57" s="5">
        <v>140153570000</v>
      </c>
    </row>
    <row r="58" spans="2:26" ht="15.5" x14ac:dyDescent="0.35">
      <c r="C58" t="s">
        <v>91</v>
      </c>
      <c r="D58" s="5">
        <v>16176430000</v>
      </c>
      <c r="E58" s="5">
        <v>-20346406000</v>
      </c>
      <c r="F58" s="5">
        <v>14003997000</v>
      </c>
      <c r="G58" s="5">
        <v>7059583000</v>
      </c>
      <c r="I58" s="5">
        <v>6904789000</v>
      </c>
      <c r="J58" s="5">
        <v>1589746000</v>
      </c>
      <c r="K58" s="5">
        <v>3648545000</v>
      </c>
      <c r="L58" s="5">
        <v>474205000</v>
      </c>
      <c r="M58" s="5">
        <v>81020000</v>
      </c>
      <c r="N58" s="5">
        <v>-2716872000</v>
      </c>
      <c r="O58" s="5">
        <v>1399941000</v>
      </c>
      <c r="P58" s="5">
        <v>6664673000</v>
      </c>
      <c r="Q58" s="5">
        <v>2656318000</v>
      </c>
      <c r="R58" s="5">
        <v>327060000</v>
      </c>
      <c r="S58" s="5">
        <v>9198966000</v>
      </c>
      <c r="T58" s="5">
        <v>11706267000</v>
      </c>
      <c r="U58" s="5">
        <v>6485276000</v>
      </c>
      <c r="V58" s="5">
        <v>4074828000</v>
      </c>
      <c r="W58" s="5">
        <v>84644841000</v>
      </c>
      <c r="X58" s="5">
        <v>3577794000</v>
      </c>
      <c r="Y58" s="5">
        <v>6472464000</v>
      </c>
      <c r="Z58" s="5">
        <v>2848936000</v>
      </c>
    </row>
    <row r="59" spans="2:26" ht="15.5" x14ac:dyDescent="0.35">
      <c r="C59" t="s">
        <v>94</v>
      </c>
      <c r="E59" s="5">
        <v>19000000</v>
      </c>
      <c r="I59" s="5">
        <v>19000000</v>
      </c>
      <c r="J59" s="5">
        <v>159288000</v>
      </c>
      <c r="L59" s="5">
        <v>-845379000</v>
      </c>
      <c r="M59" s="5">
        <v>732000</v>
      </c>
      <c r="N59" s="5">
        <v>-78448000</v>
      </c>
      <c r="O59" s="5">
        <v>37809000</v>
      </c>
      <c r="P59" s="5">
        <v>-63378000</v>
      </c>
      <c r="Q59" s="5">
        <v>542848000</v>
      </c>
      <c r="R59" s="5">
        <v>-100509000</v>
      </c>
      <c r="S59" s="5">
        <v>1535960000</v>
      </c>
      <c r="T59" s="5">
        <v>792443000</v>
      </c>
      <c r="U59" s="5">
        <v>1804436000</v>
      </c>
      <c r="V59" s="5">
        <v>1483973000</v>
      </c>
      <c r="W59" s="5">
        <v>14817314000</v>
      </c>
      <c r="X59" s="5">
        <v>1335245000</v>
      </c>
      <c r="Y59" s="5">
        <v>2200956000</v>
      </c>
      <c r="Z59" s="5">
        <v>449739000</v>
      </c>
    </row>
    <row r="60" spans="2:26" ht="15.5" x14ac:dyDescent="0.35">
      <c r="C60" t="s">
        <v>92</v>
      </c>
      <c r="D60" s="5">
        <v>164005000</v>
      </c>
      <c r="E60" s="5">
        <v>-244639000</v>
      </c>
      <c r="F60" s="5">
        <v>-310436000</v>
      </c>
      <c r="G60" s="5">
        <v>-877296000</v>
      </c>
      <c r="I60" s="5">
        <v>-1026777000</v>
      </c>
      <c r="J60" s="5">
        <v>-1103770000</v>
      </c>
      <c r="K60" s="5">
        <v>91671000</v>
      </c>
      <c r="L60" s="5">
        <v>2902627000</v>
      </c>
      <c r="M60" s="5">
        <v>79393000</v>
      </c>
      <c r="N60" s="5">
        <v>-2063149000</v>
      </c>
      <c r="O60" s="5">
        <v>-1458397000</v>
      </c>
      <c r="P60" s="5">
        <v>1064321000</v>
      </c>
      <c r="Q60" s="5">
        <v>1604599000</v>
      </c>
      <c r="R60" s="5">
        <v>-1236559000</v>
      </c>
      <c r="S60" s="5">
        <v>-1183322000</v>
      </c>
      <c r="T60" s="5">
        <v>-919113000</v>
      </c>
      <c r="U60" s="5">
        <v>-581305000</v>
      </c>
      <c r="V60" s="5">
        <v>-273943000</v>
      </c>
      <c r="W60" s="5">
        <v>422986000</v>
      </c>
      <c r="X60" s="5">
        <v>-1720600000</v>
      </c>
      <c r="Y60" s="5">
        <v>-1189099000</v>
      </c>
      <c r="Z60" s="5">
        <v>-2741878000</v>
      </c>
    </row>
    <row r="61" spans="2:26" ht="15.5" x14ac:dyDescent="0.35">
      <c r="C61" t="s">
        <v>93</v>
      </c>
      <c r="D61" s="5">
        <v>5319449000</v>
      </c>
      <c r="E61" s="5">
        <v>3299186000</v>
      </c>
      <c r="F61" s="5">
        <v>3962405000</v>
      </c>
      <c r="I61" s="5">
        <v>8738797000</v>
      </c>
      <c r="J61" s="5">
        <v>6636351000</v>
      </c>
      <c r="K61" s="5">
        <v>7444531000</v>
      </c>
      <c r="L61" s="5">
        <v>2100053000</v>
      </c>
      <c r="M61" s="5">
        <v>1608898000</v>
      </c>
      <c r="N61" s="5">
        <v>1438443000</v>
      </c>
      <c r="O61" s="5">
        <v>2548911000</v>
      </c>
      <c r="P61" s="5">
        <v>3801863000</v>
      </c>
      <c r="Q61" s="5">
        <v>646696000</v>
      </c>
      <c r="R61" s="5">
        <v>1942205000</v>
      </c>
      <c r="S61" s="5">
        <v>7444035000</v>
      </c>
      <c r="T61" s="5">
        <v>4925926000</v>
      </c>
      <c r="U61" s="5">
        <v>5100226000</v>
      </c>
      <c r="V61" s="5">
        <v>5049914000</v>
      </c>
      <c r="W61" s="5">
        <v>5021241000</v>
      </c>
      <c r="X61" s="5">
        <v>3565181000</v>
      </c>
      <c r="Y61" s="5">
        <v>5445278000</v>
      </c>
      <c r="Z61" s="5">
        <v>5654357000</v>
      </c>
    </row>
    <row r="62" spans="2:26" ht="15.5" x14ac:dyDescent="0.35">
      <c r="C62" t="s">
        <v>26</v>
      </c>
      <c r="D62" s="5">
        <v>-112451000</v>
      </c>
      <c r="E62" s="5">
        <v>-623987000</v>
      </c>
      <c r="F62" s="5">
        <v>-489946000</v>
      </c>
      <c r="G62" s="5">
        <v>-510756000</v>
      </c>
      <c r="I62" s="5">
        <v>-1748098000</v>
      </c>
      <c r="J62" s="5">
        <v>-4535767000</v>
      </c>
      <c r="K62" s="5">
        <v>-4041059000</v>
      </c>
      <c r="L62" s="5">
        <v>-3395773000</v>
      </c>
      <c r="M62" s="5">
        <v>-2635771000</v>
      </c>
      <c r="N62" s="5">
        <v>-3972159000</v>
      </c>
      <c r="O62" s="5">
        <v>-2244418000</v>
      </c>
      <c r="P62" s="5">
        <v>-722442000</v>
      </c>
      <c r="Q62" s="5">
        <v>-3356096000</v>
      </c>
      <c r="R62" s="5">
        <v>-323344000</v>
      </c>
      <c r="S62" s="5">
        <v>-17173000</v>
      </c>
      <c r="T62" s="5">
        <v>-303087000</v>
      </c>
      <c r="U62" s="5">
        <v>-417998000</v>
      </c>
      <c r="V62" s="5">
        <v>-382781000</v>
      </c>
      <c r="W62" s="5">
        <v>-422810000</v>
      </c>
      <c r="X62" s="5">
        <v>-792978000</v>
      </c>
      <c r="Y62" s="5">
        <v>-899794000</v>
      </c>
      <c r="Z62" s="5">
        <v>-289632000</v>
      </c>
    </row>
    <row r="63" spans="2:26" ht="15.5" x14ac:dyDescent="0.35">
      <c r="C63" t="s">
        <v>95</v>
      </c>
      <c r="E63" s="5">
        <v>704324000</v>
      </c>
      <c r="I63" s="5">
        <v>704324000</v>
      </c>
      <c r="J63" s="5">
        <v>1291347000</v>
      </c>
      <c r="K63" s="5">
        <v>3757141000</v>
      </c>
      <c r="L63" s="5">
        <v>880102000</v>
      </c>
      <c r="M63" s="5">
        <v>-5644071000</v>
      </c>
      <c r="N63" s="5">
        <v>5009104000</v>
      </c>
      <c r="O63" s="5">
        <v>-2525540000</v>
      </c>
      <c r="P63" s="5">
        <v>5118795000</v>
      </c>
      <c r="Q63" s="5">
        <v>11287678000</v>
      </c>
      <c r="R63" s="5">
        <v>86340000</v>
      </c>
      <c r="S63" s="5">
        <v>6273501000</v>
      </c>
    </row>
    <row r="64" spans="2:26" ht="15.5" x14ac:dyDescent="0.35">
      <c r="C64" t="s">
        <v>96</v>
      </c>
      <c r="D64" s="5">
        <v>16176430000</v>
      </c>
      <c r="E64" s="5">
        <v>-20346406000</v>
      </c>
      <c r="F64" s="5">
        <v>14003997000</v>
      </c>
      <c r="G64" s="5">
        <v>7059583000</v>
      </c>
      <c r="I64" s="5">
        <v>6904789000</v>
      </c>
      <c r="J64" s="5">
        <v>1589746000</v>
      </c>
      <c r="K64" s="5">
        <v>3648545000</v>
      </c>
      <c r="L64" s="5">
        <v>474205000</v>
      </c>
      <c r="M64" s="5">
        <v>81020000</v>
      </c>
      <c r="N64" s="5">
        <v>-2716872000</v>
      </c>
      <c r="O64" s="5">
        <v>1399941000</v>
      </c>
      <c r="P64" s="5">
        <v>6664673000</v>
      </c>
      <c r="Q64" s="5">
        <v>2656318000</v>
      </c>
      <c r="R64" s="5">
        <v>327060000</v>
      </c>
      <c r="S64" s="5">
        <v>9198966000</v>
      </c>
      <c r="T64" s="5">
        <v>11706267000</v>
      </c>
      <c r="U64" s="5">
        <v>6485276000</v>
      </c>
      <c r="V64" s="5">
        <v>4074828000</v>
      </c>
      <c r="W64" s="5">
        <v>84644841000</v>
      </c>
      <c r="X64" s="5">
        <v>3577794000</v>
      </c>
      <c r="Y64" s="5">
        <v>6472464000</v>
      </c>
      <c r="Z64" s="5">
        <v>2848936000</v>
      </c>
    </row>
    <row r="65" spans="3:26" ht="15.5" x14ac:dyDescent="0.35">
      <c r="C65" t="s">
        <v>28</v>
      </c>
      <c r="D65" s="5">
        <v>84210449000</v>
      </c>
      <c r="E65" s="5">
        <v>193744369000</v>
      </c>
      <c r="F65" s="5">
        <v>102441713000</v>
      </c>
      <c r="G65" s="5">
        <v>13352941000</v>
      </c>
      <c r="I65" s="5">
        <v>327338312000</v>
      </c>
      <c r="J65" s="5">
        <v>195064747000</v>
      </c>
      <c r="K65" s="5">
        <v>203132986000</v>
      </c>
      <c r="L65" s="5">
        <v>237778369000</v>
      </c>
      <c r="M65" s="5">
        <v>190499576000</v>
      </c>
      <c r="N65" s="5">
        <v>105999860000</v>
      </c>
      <c r="O65" s="5">
        <v>125899182000</v>
      </c>
      <c r="P65" s="5">
        <v>50208396000</v>
      </c>
      <c r="Q65" s="5">
        <v>205784642000</v>
      </c>
      <c r="R65" s="5">
        <v>214916161000</v>
      </c>
      <c r="S65" s="5">
        <v>193940841000</v>
      </c>
      <c r="T65" s="5">
        <v>205058431000</v>
      </c>
      <c r="U65" s="5">
        <v>234707739000</v>
      </c>
      <c r="V65" s="5">
        <v>145914877000</v>
      </c>
      <c r="W65" s="5">
        <v>283226816000</v>
      </c>
      <c r="X65" s="5">
        <v>157318093000</v>
      </c>
      <c r="Y65" s="5">
        <v>207925230000</v>
      </c>
      <c r="Z65" s="5">
        <v>143002506000</v>
      </c>
    </row>
    <row r="66" spans="3:26" ht="15.5" x14ac:dyDescent="0.35">
      <c r="C66" t="s">
        <v>27</v>
      </c>
      <c r="D66" s="5">
        <v>-19031305000</v>
      </c>
      <c r="E66" s="5">
        <v>-51947280000</v>
      </c>
      <c r="F66" s="5">
        <v>-22852704000</v>
      </c>
      <c r="G66" s="5">
        <v>-4036452000</v>
      </c>
      <c r="I66" s="5">
        <v>-83441878000</v>
      </c>
      <c r="J66" s="5">
        <v>-41601331000</v>
      </c>
      <c r="K66" s="5">
        <v>-24892983000</v>
      </c>
      <c r="L66" s="5">
        <v>-57940610000</v>
      </c>
      <c r="M66" s="5">
        <v>-58838742000</v>
      </c>
      <c r="N66" s="5">
        <v>-34097597000</v>
      </c>
      <c r="O66" s="5">
        <v>-47642385000</v>
      </c>
      <c r="P66" s="5">
        <v>-12830660000</v>
      </c>
      <c r="Q66" s="5">
        <v>-61107348000</v>
      </c>
      <c r="R66" s="5">
        <v>-61073314000</v>
      </c>
      <c r="S66" s="5">
        <v>-51395379000</v>
      </c>
      <c r="T66" s="5">
        <v>-54682938000</v>
      </c>
      <c r="U66" s="5">
        <v>-59262982000</v>
      </c>
      <c r="V66" s="5">
        <v>-38106722000</v>
      </c>
      <c r="W66" s="5">
        <v>-52068169000</v>
      </c>
      <c r="X66" s="5">
        <v>-38523815000</v>
      </c>
      <c r="Y66" s="5">
        <v>-61225052000</v>
      </c>
      <c r="Z66" s="5">
        <v>-44391358000</v>
      </c>
    </row>
    <row r="67" spans="3:26" ht="15.5" x14ac:dyDescent="0.35">
      <c r="C67" t="s">
        <v>452</v>
      </c>
      <c r="D67" s="5">
        <v>-23002575000</v>
      </c>
      <c r="E67" s="5">
        <v>-54199308000</v>
      </c>
      <c r="F67" s="5">
        <v>-22189148000</v>
      </c>
      <c r="G67" s="5">
        <v>-583027000</v>
      </c>
      <c r="I67" s="5">
        <v>-85096229000</v>
      </c>
      <c r="J67" s="5">
        <v>-44179237000</v>
      </c>
      <c r="K67" s="5">
        <v>-27481054000</v>
      </c>
      <c r="L67" s="5">
        <v>-54352669000</v>
      </c>
      <c r="M67" s="5">
        <v>-61626313000</v>
      </c>
      <c r="N67" s="5">
        <v>-32210436000</v>
      </c>
      <c r="O67" s="5">
        <v>-37470764000</v>
      </c>
      <c r="P67" s="5">
        <v>-13134989000</v>
      </c>
      <c r="Q67" s="5">
        <v>-66868220000</v>
      </c>
      <c r="R67" s="5">
        <v>-67536323000</v>
      </c>
      <c r="S67" s="5">
        <v>-55746695000</v>
      </c>
      <c r="T67" s="5">
        <v>-50665173000</v>
      </c>
      <c r="U67" s="5">
        <v>-62946030000</v>
      </c>
      <c r="V67" s="5">
        <v>-39171904000</v>
      </c>
      <c r="W67" s="5">
        <v>-54108541000</v>
      </c>
      <c r="X67" s="5">
        <v>-40328148000</v>
      </c>
      <c r="Y67" s="5">
        <v>-61724594000</v>
      </c>
      <c r="Z67" s="5">
        <v>-43981878000</v>
      </c>
    </row>
    <row r="68" spans="3:26" ht="15.5" x14ac:dyDescent="0.35">
      <c r="C68" t="s">
        <v>453</v>
      </c>
      <c r="D68" s="5">
        <v>3971270000</v>
      </c>
      <c r="E68" s="5">
        <v>2252028000</v>
      </c>
      <c r="F68" s="5">
        <v>-663556000</v>
      </c>
      <c r="G68" s="5">
        <v>-3453425000</v>
      </c>
      <c r="I68" s="5">
        <v>1654351000</v>
      </c>
      <c r="J68" s="5">
        <v>2577906000</v>
      </c>
      <c r="K68" s="5">
        <v>2588071000</v>
      </c>
      <c r="L68" s="5">
        <v>-3587941000</v>
      </c>
      <c r="M68" s="5">
        <v>2787571000</v>
      </c>
      <c r="N68" s="5">
        <v>-1887161000</v>
      </c>
      <c r="O68" s="5">
        <v>-10171621000</v>
      </c>
      <c r="P68" s="5">
        <v>304329000</v>
      </c>
      <c r="Q68" s="5">
        <v>5760872000</v>
      </c>
      <c r="R68" s="5">
        <v>6463009000</v>
      </c>
      <c r="S68" s="5">
        <v>4351316000</v>
      </c>
      <c r="T68" s="5">
        <v>-4017765000</v>
      </c>
      <c r="U68" s="5">
        <v>3683048000</v>
      </c>
      <c r="V68" s="5">
        <v>1065182000</v>
      </c>
      <c r="W68" s="5">
        <v>2040372000</v>
      </c>
      <c r="X68" s="5">
        <v>1804333000</v>
      </c>
      <c r="Y68" s="5">
        <v>499542000</v>
      </c>
      <c r="Z68" s="5">
        <v>-409480000</v>
      </c>
    </row>
    <row r="69" spans="3:26" ht="15.5" x14ac:dyDescent="0.35">
      <c r="C69" t="s">
        <v>454</v>
      </c>
      <c r="D69" s="5">
        <v>-19031305000</v>
      </c>
      <c r="E69" s="5">
        <v>-51947280000</v>
      </c>
      <c r="F69" s="5">
        <v>-22852704000</v>
      </c>
      <c r="G69" s="5">
        <v>-4036452000</v>
      </c>
      <c r="I69" s="5">
        <v>-83441878000</v>
      </c>
      <c r="J69" s="5">
        <v>-41601331000</v>
      </c>
      <c r="K69" s="5">
        <v>-24892983000</v>
      </c>
      <c r="L69" s="5">
        <v>-57940610000</v>
      </c>
      <c r="M69" s="5">
        <v>-58838742000</v>
      </c>
      <c r="N69" s="5">
        <v>-34097597000</v>
      </c>
      <c r="O69" s="5">
        <v>-47642385000</v>
      </c>
      <c r="P69" s="5">
        <v>-12830660000</v>
      </c>
      <c r="Q69" s="5">
        <v>-61107348000</v>
      </c>
      <c r="R69" s="5">
        <v>-61073314000</v>
      </c>
      <c r="S69" s="5">
        <v>-51395379000</v>
      </c>
      <c r="T69" s="5">
        <v>-54682938000</v>
      </c>
      <c r="U69" s="5">
        <v>-59262982000</v>
      </c>
      <c r="V69" s="5">
        <v>-38106722000</v>
      </c>
      <c r="W69" s="5">
        <v>-52068169000</v>
      </c>
      <c r="X69" s="5">
        <v>-38523815000</v>
      </c>
      <c r="Y69" s="5">
        <v>-61225052000</v>
      </c>
      <c r="Z69" s="5">
        <v>-44391358000</v>
      </c>
    </row>
    <row r="70" spans="3:26" ht="15.5" x14ac:dyDescent="0.35">
      <c r="C70" t="s">
        <v>374</v>
      </c>
      <c r="D70" s="5">
        <v>65179144000</v>
      </c>
      <c r="E70" s="5">
        <v>141797089000</v>
      </c>
      <c r="F70" s="5">
        <v>79589009000</v>
      </c>
      <c r="G70" s="5">
        <v>9316489000</v>
      </c>
      <c r="I70" s="5">
        <v>243896434000</v>
      </c>
      <c r="J70" s="5">
        <v>153463416000</v>
      </c>
      <c r="K70" s="5">
        <v>178240003000</v>
      </c>
      <c r="L70" s="5">
        <v>179837759000</v>
      </c>
      <c r="M70" s="5">
        <v>131660834000</v>
      </c>
      <c r="N70" s="5">
        <v>71902263000</v>
      </c>
      <c r="O70" s="5">
        <v>78256797000</v>
      </c>
      <c r="P70" s="5">
        <v>37377736000</v>
      </c>
      <c r="Q70" s="5">
        <v>144677294000</v>
      </c>
      <c r="R70" s="5">
        <v>153842847000</v>
      </c>
      <c r="S70" s="5">
        <v>142545462000</v>
      </c>
      <c r="T70" s="5">
        <v>150375493000</v>
      </c>
      <c r="U70" s="5">
        <v>175444757000</v>
      </c>
      <c r="V70" s="5">
        <v>107808155000</v>
      </c>
      <c r="W70" s="5">
        <v>231158647000</v>
      </c>
      <c r="X70" s="5">
        <v>118794278000</v>
      </c>
      <c r="Y70" s="5">
        <v>146700178000</v>
      </c>
      <c r="Z70" s="5">
        <v>98611148000</v>
      </c>
    </row>
    <row r="71" spans="3:26" ht="15.5" x14ac:dyDescent="0.35">
      <c r="C71" t="s">
        <v>455</v>
      </c>
      <c r="Z71" s="5">
        <v>8922000</v>
      </c>
    </row>
    <row r="72" spans="3:26" ht="15.5" x14ac:dyDescent="0.35">
      <c r="C72" t="s">
        <v>375</v>
      </c>
      <c r="P72" s="5">
        <v>1125946429000</v>
      </c>
      <c r="T72" s="5">
        <v>31096741000</v>
      </c>
    </row>
    <row r="73" spans="3:26" ht="15.5" x14ac:dyDescent="0.35">
      <c r="C73" t="s">
        <v>97</v>
      </c>
      <c r="D73" s="5">
        <v>65179144000</v>
      </c>
      <c r="E73" s="5">
        <v>141797089000</v>
      </c>
      <c r="F73" s="5">
        <v>79589009000</v>
      </c>
      <c r="G73" s="5">
        <v>9316489000</v>
      </c>
      <c r="I73" s="5">
        <v>243896434000</v>
      </c>
      <c r="J73" s="5">
        <v>153463416000</v>
      </c>
      <c r="K73" s="5">
        <v>178240003000</v>
      </c>
      <c r="L73" s="5">
        <v>179837759000</v>
      </c>
      <c r="M73" s="5">
        <v>131660834000</v>
      </c>
      <c r="N73" s="5">
        <v>71902263000</v>
      </c>
      <c r="O73" s="5">
        <v>78256797000</v>
      </c>
      <c r="P73" s="5">
        <v>1163324165000</v>
      </c>
      <c r="Q73" s="5">
        <v>144677294000</v>
      </c>
      <c r="R73" s="5">
        <v>153842847000</v>
      </c>
      <c r="S73" s="5">
        <v>142545462000</v>
      </c>
      <c r="T73" s="5">
        <v>181472234000</v>
      </c>
      <c r="U73" s="5">
        <v>175444757000</v>
      </c>
      <c r="V73" s="5">
        <v>107808155000</v>
      </c>
      <c r="W73" s="5">
        <v>231158647000</v>
      </c>
      <c r="X73" s="5">
        <v>118794278000</v>
      </c>
      <c r="Y73" s="5">
        <v>146700178000</v>
      </c>
      <c r="Z73" s="5">
        <v>98620070000</v>
      </c>
    </row>
    <row r="74" spans="3:26" ht="15.5" x14ac:dyDescent="0.35">
      <c r="C74" t="s">
        <v>98</v>
      </c>
      <c r="E74" s="5">
        <v>704324000</v>
      </c>
      <c r="I74" s="5">
        <v>704324000</v>
      </c>
      <c r="J74" s="5">
        <v>1291347000</v>
      </c>
      <c r="K74" s="5">
        <v>3757141000</v>
      </c>
      <c r="L74" s="5">
        <v>880102000</v>
      </c>
      <c r="M74" s="5">
        <v>-5644071000</v>
      </c>
      <c r="N74" s="5">
        <v>5009104000</v>
      </c>
      <c r="O74" s="5">
        <v>-2525540000</v>
      </c>
      <c r="P74" s="5">
        <v>5118795000</v>
      </c>
      <c r="Q74" s="5">
        <v>11287678000</v>
      </c>
      <c r="R74" s="5">
        <v>86340000</v>
      </c>
      <c r="S74" s="5">
        <v>6273501000</v>
      </c>
    </row>
    <row r="75" spans="3:26" ht="15.5" x14ac:dyDescent="0.35">
      <c r="C75" t="s">
        <v>457</v>
      </c>
      <c r="E75" s="5">
        <v>704324000</v>
      </c>
      <c r="I75" s="5">
        <v>704324000</v>
      </c>
      <c r="J75" s="5">
        <v>1291347000</v>
      </c>
      <c r="K75" s="5">
        <v>3757141000</v>
      </c>
      <c r="L75" s="5">
        <v>880102000</v>
      </c>
      <c r="M75" s="5">
        <v>-5644071000</v>
      </c>
      <c r="N75" s="5">
        <v>5009104000</v>
      </c>
      <c r="O75" s="5">
        <v>-2525540000</v>
      </c>
      <c r="P75" s="5">
        <v>5118795000</v>
      </c>
      <c r="Q75" s="5">
        <v>11287678000</v>
      </c>
      <c r="R75" s="5">
        <v>86340000</v>
      </c>
      <c r="S75" s="5">
        <v>6273501000</v>
      </c>
    </row>
    <row r="76" spans="3:26" ht="15.5" x14ac:dyDescent="0.35">
      <c r="C76" t="s">
        <v>99</v>
      </c>
      <c r="D76" s="5">
        <v>65179144000</v>
      </c>
      <c r="E76" s="5">
        <v>142501413000</v>
      </c>
      <c r="F76" s="5">
        <v>79589009000</v>
      </c>
      <c r="G76" s="5">
        <v>9316489000</v>
      </c>
      <c r="I76" s="5">
        <v>244600758000</v>
      </c>
      <c r="J76" s="5">
        <v>154754763000</v>
      </c>
      <c r="K76" s="5">
        <v>181997144000</v>
      </c>
      <c r="L76" s="5">
        <v>180717861000</v>
      </c>
      <c r="M76" s="5">
        <v>126016763000</v>
      </c>
      <c r="N76" s="5">
        <v>76911367000</v>
      </c>
      <c r="O76" s="5">
        <v>75731257000</v>
      </c>
      <c r="P76" s="5">
        <v>1168442960000</v>
      </c>
      <c r="Q76" s="5">
        <v>155964972000</v>
      </c>
      <c r="R76" s="5">
        <v>153929187000</v>
      </c>
      <c r="S76" s="5">
        <v>148818963000</v>
      </c>
      <c r="T76" s="5">
        <v>181472234000</v>
      </c>
      <c r="U76" s="5">
        <v>175444757000</v>
      </c>
      <c r="V76" s="5">
        <v>107808155000</v>
      </c>
      <c r="W76" s="5">
        <v>231158647000</v>
      </c>
      <c r="X76" s="5">
        <v>118794278000</v>
      </c>
      <c r="Y76" s="5">
        <v>146700178000</v>
      </c>
    </row>
    <row r="77" spans="3:26" ht="15.5" x14ac:dyDescent="0.35">
      <c r="C77" t="s">
        <v>100</v>
      </c>
      <c r="D77" s="5">
        <v>65179144000</v>
      </c>
      <c r="E77" s="5">
        <v>141797089000</v>
      </c>
      <c r="F77" s="5">
        <v>79589009000</v>
      </c>
      <c r="G77" s="5">
        <v>9316489000</v>
      </c>
      <c r="I77" s="5">
        <v>243896434000</v>
      </c>
      <c r="J77" s="5">
        <v>153463416000</v>
      </c>
      <c r="K77" s="5">
        <v>178240003000</v>
      </c>
      <c r="L77" s="5">
        <v>179837759000</v>
      </c>
      <c r="M77" s="5">
        <v>131660834000</v>
      </c>
      <c r="N77" s="5">
        <v>71902263000</v>
      </c>
      <c r="O77" s="5">
        <v>78256797000</v>
      </c>
      <c r="P77" s="5">
        <v>1163324165000</v>
      </c>
      <c r="Q77" s="5">
        <v>144677294000</v>
      </c>
      <c r="R77" s="5">
        <v>153842847000</v>
      </c>
      <c r="S77" s="5">
        <v>142545462000</v>
      </c>
      <c r="T77" s="5">
        <v>181472234000</v>
      </c>
      <c r="U77" s="5">
        <v>175444757000</v>
      </c>
      <c r="V77" s="5">
        <v>107808155000</v>
      </c>
      <c r="W77" s="5">
        <v>231158647000</v>
      </c>
      <c r="X77" s="5">
        <v>118794278000</v>
      </c>
      <c r="Y77" s="5">
        <v>146700178000</v>
      </c>
      <c r="Z77" s="5">
        <v>98620070000</v>
      </c>
    </row>
    <row r="78" spans="3:26" ht="15.5" x14ac:dyDescent="0.35">
      <c r="C78" t="s">
        <v>7</v>
      </c>
      <c r="D78" s="5">
        <v>65179144000</v>
      </c>
      <c r="E78" s="5">
        <v>142501413000</v>
      </c>
      <c r="F78" s="5">
        <v>79589009000</v>
      </c>
      <c r="G78" s="5">
        <v>9316489000</v>
      </c>
      <c r="I78" s="5">
        <v>244600758000</v>
      </c>
      <c r="J78" s="5">
        <v>154754763000</v>
      </c>
      <c r="K78" s="5">
        <v>181997144000</v>
      </c>
      <c r="L78" s="5">
        <v>180717861000</v>
      </c>
      <c r="M78" s="5">
        <v>126016763000</v>
      </c>
      <c r="N78" s="5">
        <v>76911367000</v>
      </c>
      <c r="O78" s="5">
        <v>75731257000</v>
      </c>
      <c r="P78" s="5">
        <v>1168442960000</v>
      </c>
      <c r="Q78" s="5">
        <v>155964972000</v>
      </c>
      <c r="R78" s="5">
        <v>153929187000</v>
      </c>
      <c r="S78" s="5">
        <v>148818963000</v>
      </c>
      <c r="T78" s="5">
        <v>181472234000</v>
      </c>
      <c r="U78" s="5">
        <v>175444757000</v>
      </c>
      <c r="V78" s="5">
        <v>107808155000</v>
      </c>
      <c r="W78" s="5">
        <v>231158647000</v>
      </c>
      <c r="X78" s="5">
        <v>118794278000</v>
      </c>
      <c r="Y78" s="5">
        <v>146700178000</v>
      </c>
    </row>
    <row r="79" spans="3:26" ht="15.5" x14ac:dyDescent="0.35">
      <c r="C79" t="s">
        <v>691</v>
      </c>
    </row>
    <row r="80" spans="3:26" ht="15.5" x14ac:dyDescent="0.35">
      <c r="C80" t="s">
        <v>101</v>
      </c>
      <c r="D80" s="5">
        <v>65179144000</v>
      </c>
      <c r="E80" s="5">
        <v>141797089000</v>
      </c>
      <c r="F80" s="5">
        <v>79589009000</v>
      </c>
      <c r="G80" s="5">
        <v>9316489000</v>
      </c>
      <c r="I80" s="5">
        <v>243896434000</v>
      </c>
      <c r="J80" s="5">
        <v>153463416000</v>
      </c>
      <c r="K80" s="5">
        <v>178240003000</v>
      </c>
      <c r="L80" s="5">
        <v>179837759000</v>
      </c>
      <c r="M80" s="5">
        <v>131660834000</v>
      </c>
      <c r="N80" s="5">
        <v>71902263000</v>
      </c>
      <c r="O80" s="5">
        <v>78256797000</v>
      </c>
      <c r="P80" s="5">
        <v>1163324165000</v>
      </c>
      <c r="Q80" s="5">
        <v>144677294000</v>
      </c>
      <c r="R80" s="5">
        <v>153842847000</v>
      </c>
      <c r="S80" s="5">
        <v>142545462000</v>
      </c>
      <c r="T80" s="5">
        <v>181472234000</v>
      </c>
      <c r="U80" s="5">
        <v>175444757000</v>
      </c>
      <c r="V80" s="5">
        <v>107808155000</v>
      </c>
      <c r="W80" s="5">
        <v>231158647000</v>
      </c>
      <c r="X80" s="5">
        <v>118794278000</v>
      </c>
      <c r="Y80" s="5">
        <v>146700178000</v>
      </c>
      <c r="Z80" s="5">
        <v>98620070000</v>
      </c>
    </row>
    <row r="81" spans="2:26" ht="15.5" x14ac:dyDescent="0.35">
      <c r="C81" t="s">
        <v>102</v>
      </c>
      <c r="D81" s="5">
        <v>65179144000</v>
      </c>
      <c r="E81" s="5">
        <v>142501413000</v>
      </c>
      <c r="F81" s="5">
        <v>79589009000</v>
      </c>
      <c r="G81" s="5">
        <v>9316489000</v>
      </c>
      <c r="I81" s="5">
        <v>244600758000</v>
      </c>
      <c r="J81" s="5">
        <v>154754763000</v>
      </c>
      <c r="K81" s="5">
        <v>181997144000</v>
      </c>
      <c r="L81" s="5">
        <v>180717861000</v>
      </c>
      <c r="M81" s="5">
        <v>126016763000</v>
      </c>
      <c r="N81" s="5">
        <v>76911367000</v>
      </c>
      <c r="O81" s="5">
        <v>75731257000</v>
      </c>
      <c r="P81" s="5">
        <v>1168442960000</v>
      </c>
      <c r="Q81" s="5">
        <v>155964972000</v>
      </c>
      <c r="R81" s="5">
        <v>153929187000</v>
      </c>
      <c r="S81" s="5">
        <v>148818963000</v>
      </c>
      <c r="T81" s="5">
        <v>181472234000</v>
      </c>
      <c r="U81" s="5">
        <v>175444757000</v>
      </c>
      <c r="V81" s="5">
        <v>107808155000</v>
      </c>
      <c r="W81" s="5">
        <v>231158647000</v>
      </c>
      <c r="X81" s="5">
        <v>118794278000</v>
      </c>
      <c r="Y81" s="5">
        <v>146700178000</v>
      </c>
    </row>
    <row r="82" spans="2:26" ht="15.5" x14ac:dyDescent="0.35">
      <c r="C82" t="s">
        <v>103</v>
      </c>
      <c r="D82" s="5">
        <v>65179144000</v>
      </c>
      <c r="E82" s="5">
        <v>142501413000</v>
      </c>
      <c r="F82" s="5">
        <v>79589009000</v>
      </c>
      <c r="G82" s="5">
        <v>9316489000</v>
      </c>
      <c r="I82" s="5">
        <v>244600758000</v>
      </c>
      <c r="J82" s="5">
        <v>154754763000</v>
      </c>
      <c r="K82" s="5">
        <v>181997144000</v>
      </c>
      <c r="L82" s="5">
        <v>180717861000</v>
      </c>
      <c r="M82" s="5">
        <v>126016763000</v>
      </c>
      <c r="N82" s="5">
        <v>76911367000</v>
      </c>
      <c r="O82" s="5">
        <v>75731257000</v>
      </c>
      <c r="P82" s="5">
        <v>1168442960000</v>
      </c>
      <c r="Q82" s="5">
        <v>155964972000</v>
      </c>
      <c r="R82" s="5">
        <v>153929187000</v>
      </c>
      <c r="S82" s="5">
        <v>148818963000</v>
      </c>
      <c r="T82" s="5">
        <v>181472234000</v>
      </c>
      <c r="U82" s="5">
        <v>175444757000</v>
      </c>
      <c r="V82" s="5">
        <v>107808155000</v>
      </c>
      <c r="W82" s="5">
        <v>231158647000</v>
      </c>
      <c r="X82" s="5">
        <v>118794278000</v>
      </c>
      <c r="Y82" s="5">
        <v>146700178000</v>
      </c>
    </row>
    <row r="84" spans="2:26" ht="15.5" x14ac:dyDescent="0.35">
      <c r="B84" t="s">
        <v>104</v>
      </c>
      <c r="C84" t="s">
        <v>105</v>
      </c>
    </row>
    <row r="85" spans="2:26" ht="15.5" x14ac:dyDescent="0.35">
      <c r="C85" t="s">
        <v>106</v>
      </c>
    </row>
    <row r="86" spans="2:26" ht="15.5" x14ac:dyDescent="0.35">
      <c r="C86" t="s">
        <v>19</v>
      </c>
      <c r="D86" s="5">
        <v>443140175000</v>
      </c>
      <c r="E86" s="5">
        <v>363850011000</v>
      </c>
      <c r="F86" s="5">
        <v>171794641000</v>
      </c>
      <c r="G86" s="5">
        <v>237929934000</v>
      </c>
      <c r="I86" s="5">
        <v>363850011000</v>
      </c>
      <c r="J86" s="5">
        <v>87684178000</v>
      </c>
      <c r="K86" s="5">
        <v>201436825000</v>
      </c>
      <c r="L86" s="5">
        <v>170428304000</v>
      </c>
      <c r="M86" s="5">
        <v>196342989000</v>
      </c>
      <c r="N86" s="5">
        <v>134725309000</v>
      </c>
      <c r="O86" s="5">
        <v>161465802000</v>
      </c>
      <c r="P86" s="5">
        <v>403188662000</v>
      </c>
      <c r="Q86" s="5">
        <v>59465257000</v>
      </c>
      <c r="R86" s="5">
        <v>114436004000</v>
      </c>
      <c r="S86" s="5">
        <v>140831570000</v>
      </c>
      <c r="T86" s="5">
        <v>257411689000</v>
      </c>
      <c r="U86" s="5">
        <v>184226649000</v>
      </c>
      <c r="V86" s="5">
        <v>143551868000</v>
      </c>
      <c r="W86" s="5">
        <v>253731456000</v>
      </c>
      <c r="X86" s="5">
        <v>107898659000</v>
      </c>
      <c r="Y86" s="5">
        <v>79336284000</v>
      </c>
      <c r="Z86" s="5">
        <v>134140181000</v>
      </c>
    </row>
    <row r="87" spans="2:26" ht="15.5" x14ac:dyDescent="0.35">
      <c r="C87" t="s">
        <v>507</v>
      </c>
      <c r="D87" s="5">
        <v>100664906000</v>
      </c>
      <c r="E87" s="5">
        <v>78606691000</v>
      </c>
      <c r="F87" s="5">
        <v>30775379000</v>
      </c>
      <c r="G87" s="5">
        <v>14066781000</v>
      </c>
      <c r="I87" s="5">
        <v>78606691000</v>
      </c>
      <c r="J87" s="5">
        <v>42599036000</v>
      </c>
      <c r="K87" s="5">
        <v>19310028000</v>
      </c>
      <c r="L87" s="5">
        <v>79614740000</v>
      </c>
      <c r="M87" s="5">
        <v>54398350000</v>
      </c>
    </row>
    <row r="88" spans="2:26" ht="15.5" x14ac:dyDescent="0.35">
      <c r="C88" t="s">
        <v>110</v>
      </c>
      <c r="D88" s="5">
        <v>217094762000</v>
      </c>
      <c r="E88" s="5">
        <v>265115252000</v>
      </c>
      <c r="F88" s="5">
        <v>199871595000</v>
      </c>
      <c r="G88" s="5">
        <v>130142567000</v>
      </c>
      <c r="I88" s="5">
        <v>265115252000</v>
      </c>
      <c r="J88" s="5">
        <v>179337881000</v>
      </c>
      <c r="K88" s="5">
        <v>101291382000</v>
      </c>
      <c r="L88" s="5">
        <v>136565034000</v>
      </c>
      <c r="M88" s="5">
        <v>201754535000</v>
      </c>
      <c r="N88" s="5">
        <v>161827534000</v>
      </c>
      <c r="O88" s="5">
        <v>245585858000</v>
      </c>
      <c r="P88" s="5">
        <v>157583605000</v>
      </c>
      <c r="Q88" s="5">
        <v>211148780000</v>
      </c>
      <c r="R88" s="5">
        <v>149184469000</v>
      </c>
      <c r="S88" s="5">
        <v>161529606000</v>
      </c>
      <c r="T88" s="5">
        <v>143402727000</v>
      </c>
      <c r="U88" s="5">
        <v>136435794000</v>
      </c>
      <c r="V88" s="5">
        <v>67305122000</v>
      </c>
      <c r="W88" s="5">
        <v>106605268000</v>
      </c>
      <c r="X88" s="5">
        <v>88208642000</v>
      </c>
      <c r="Y88" s="5">
        <v>174481162000</v>
      </c>
      <c r="Z88" s="5">
        <v>87182226000</v>
      </c>
    </row>
    <row r="89" spans="2:26" ht="15.5" x14ac:dyDescent="0.35">
      <c r="C89" t="s">
        <v>108</v>
      </c>
      <c r="D89" s="5">
        <v>43811763000</v>
      </c>
      <c r="E89" s="5">
        <v>89557087000</v>
      </c>
      <c r="F89" s="5">
        <v>33117974000</v>
      </c>
      <c r="G89" s="5">
        <v>49652468000</v>
      </c>
      <c r="I89" s="5">
        <v>89557087000</v>
      </c>
      <c r="J89" s="5">
        <v>37454387000</v>
      </c>
      <c r="K89" s="5">
        <v>21212725000</v>
      </c>
      <c r="L89" s="5">
        <v>52022471000</v>
      </c>
      <c r="M89" s="5">
        <v>57597946000</v>
      </c>
      <c r="N89" s="5">
        <v>50920234000</v>
      </c>
      <c r="O89" s="5">
        <v>46706219000</v>
      </c>
      <c r="P89" s="5">
        <v>41182937000</v>
      </c>
      <c r="Q89" s="5">
        <v>37740329000</v>
      </c>
      <c r="R89" s="5">
        <v>52869858000</v>
      </c>
      <c r="S89" s="5">
        <v>65617327000</v>
      </c>
      <c r="T89" s="5">
        <v>51867552000</v>
      </c>
      <c r="U89" s="5">
        <v>72468621000</v>
      </c>
      <c r="V89" s="5">
        <v>60372281000</v>
      </c>
      <c r="W89" s="5">
        <v>10508261000</v>
      </c>
      <c r="X89" s="5">
        <v>9239723000</v>
      </c>
      <c r="Y89" s="5">
        <v>7965451000</v>
      </c>
      <c r="Z89" s="5">
        <v>8195558000</v>
      </c>
    </row>
    <row r="90" spans="2:26" ht="15.5" x14ac:dyDescent="0.35">
      <c r="C90" t="s">
        <v>107</v>
      </c>
      <c r="D90" s="5">
        <v>24782000</v>
      </c>
      <c r="E90" s="5">
        <v>49019000</v>
      </c>
      <c r="F90" s="5">
        <v>15892000</v>
      </c>
      <c r="G90" s="5">
        <v>164481000</v>
      </c>
      <c r="I90" s="5">
        <v>49019000</v>
      </c>
      <c r="J90" s="5">
        <v>43382000</v>
      </c>
      <c r="K90" s="5">
        <v>38763000</v>
      </c>
      <c r="L90" s="5">
        <v>38089740000</v>
      </c>
      <c r="M90" s="5">
        <v>26280672000</v>
      </c>
      <c r="N90" s="5">
        <v>3145586000</v>
      </c>
      <c r="O90" s="5">
        <v>27443688000</v>
      </c>
      <c r="P90" s="5">
        <v>516246000</v>
      </c>
      <c r="Q90" s="5">
        <v>52406594000</v>
      </c>
      <c r="R90" s="5">
        <v>1611710000</v>
      </c>
      <c r="S90" s="5">
        <v>3481657000</v>
      </c>
      <c r="T90" s="5">
        <v>12219257000</v>
      </c>
      <c r="U90" s="5">
        <v>1462325000</v>
      </c>
      <c r="V90" s="5">
        <v>2028837000</v>
      </c>
      <c r="W90" s="5">
        <v>5787159000</v>
      </c>
      <c r="X90" s="5">
        <v>6121892000</v>
      </c>
      <c r="Y90" s="5">
        <v>4267932000</v>
      </c>
    </row>
    <row r="91" spans="2:26" ht="15.5" x14ac:dyDescent="0.35">
      <c r="C91" t="s">
        <v>111</v>
      </c>
      <c r="D91" s="5">
        <v>217094762000</v>
      </c>
      <c r="E91" s="5">
        <v>265115252000</v>
      </c>
      <c r="F91" s="5">
        <v>199871595000</v>
      </c>
      <c r="G91" s="5">
        <v>130142567000</v>
      </c>
      <c r="I91" s="5">
        <v>265115252000</v>
      </c>
      <c r="J91" s="5">
        <v>179337881000</v>
      </c>
      <c r="K91" s="5">
        <v>101291382000</v>
      </c>
      <c r="L91" s="5">
        <v>136565034000</v>
      </c>
      <c r="M91" s="5">
        <v>201754535000</v>
      </c>
      <c r="N91" s="5">
        <v>161827534000</v>
      </c>
      <c r="O91" s="5">
        <v>245585858000</v>
      </c>
      <c r="P91" s="5">
        <v>157583605000</v>
      </c>
      <c r="Q91" s="5">
        <v>211148780000</v>
      </c>
      <c r="R91" s="5">
        <v>149184469000</v>
      </c>
      <c r="S91" s="5">
        <v>161529606000</v>
      </c>
      <c r="T91" s="5">
        <v>143402727000</v>
      </c>
      <c r="U91" s="5">
        <v>136435794000</v>
      </c>
      <c r="V91" s="5">
        <v>67305122000</v>
      </c>
      <c r="W91" s="5">
        <v>106605268000</v>
      </c>
      <c r="X91" s="5">
        <v>88208642000</v>
      </c>
      <c r="Y91" s="5">
        <v>174481162000</v>
      </c>
      <c r="Z91" s="5">
        <v>87182226000</v>
      </c>
    </row>
    <row r="92" spans="2:26" ht="15.5" x14ac:dyDescent="0.35">
      <c r="C92" t="s">
        <v>112</v>
      </c>
      <c r="D92" s="5">
        <v>483365000</v>
      </c>
      <c r="E92" s="5">
        <v>501724000</v>
      </c>
      <c r="F92" s="5">
        <v>594057000</v>
      </c>
      <c r="G92" s="5">
        <v>3927863000</v>
      </c>
      <c r="I92" s="5">
        <v>501724000</v>
      </c>
      <c r="J92" s="5">
        <v>397996000</v>
      </c>
      <c r="K92" s="5">
        <v>7159057000</v>
      </c>
      <c r="L92" s="5">
        <v>22672098000</v>
      </c>
      <c r="M92" s="5">
        <v>26635884000</v>
      </c>
      <c r="N92" s="5">
        <v>43810620000</v>
      </c>
      <c r="O92" s="5">
        <v>31163379000</v>
      </c>
      <c r="P92" s="5">
        <v>137618246000</v>
      </c>
      <c r="Q92" s="5">
        <v>3594825000</v>
      </c>
      <c r="R92" s="5">
        <v>4246955000</v>
      </c>
      <c r="S92" s="5">
        <v>10058588000</v>
      </c>
      <c r="T92" s="5">
        <v>1231224000</v>
      </c>
      <c r="U92" s="5">
        <v>1347948000</v>
      </c>
      <c r="V92" s="5">
        <v>1240413000</v>
      </c>
      <c r="W92" s="5">
        <v>1497701000</v>
      </c>
      <c r="X92" s="5">
        <v>1343590000</v>
      </c>
      <c r="Y92" s="5">
        <v>2989682000</v>
      </c>
      <c r="Z92" s="5">
        <v>2750037000</v>
      </c>
    </row>
    <row r="93" spans="2:26" ht="15.5" x14ac:dyDescent="0.35">
      <c r="C93" t="s">
        <v>114</v>
      </c>
      <c r="D93" s="5">
        <v>281866047000</v>
      </c>
      <c r="E93" s="5">
        <v>316095117000</v>
      </c>
      <c r="F93" s="5">
        <v>334242992000</v>
      </c>
      <c r="G93" s="5">
        <v>337504470000</v>
      </c>
      <c r="I93" s="5">
        <v>316095117000</v>
      </c>
      <c r="J93" s="5">
        <v>391919092000</v>
      </c>
      <c r="K93" s="5">
        <v>377197130000</v>
      </c>
      <c r="L93" s="5">
        <v>369095939000</v>
      </c>
      <c r="M93" s="5">
        <v>270959821000</v>
      </c>
      <c r="N93" s="5">
        <v>317336033000</v>
      </c>
      <c r="O93" s="5">
        <v>235663073000</v>
      </c>
      <c r="P93" s="5">
        <v>270515224000</v>
      </c>
      <c r="Q93" s="5">
        <v>289064085000</v>
      </c>
      <c r="R93" s="5">
        <v>231211654000</v>
      </c>
      <c r="S93" s="5">
        <v>161124628000</v>
      </c>
      <c r="T93" s="5">
        <v>183724387000</v>
      </c>
      <c r="U93" s="5">
        <v>249318913000</v>
      </c>
      <c r="V93" s="5">
        <v>237577457000</v>
      </c>
      <c r="W93" s="5">
        <v>123558509000</v>
      </c>
      <c r="X93" s="5">
        <v>125252467000</v>
      </c>
      <c r="Y93" s="5">
        <v>79842596000</v>
      </c>
      <c r="Z93" s="5">
        <v>70421530000</v>
      </c>
    </row>
    <row r="94" spans="2:26" ht="15.5" x14ac:dyDescent="0.35">
      <c r="C94" t="s">
        <v>95</v>
      </c>
    </row>
    <row r="95" spans="2:26" ht="15.5" x14ac:dyDescent="0.35">
      <c r="C95" t="s">
        <v>115</v>
      </c>
      <c r="D95" s="5">
        <v>1098874234000</v>
      </c>
      <c r="E95" s="5">
        <v>1047414078000</v>
      </c>
      <c r="F95" s="5">
        <v>759845727000</v>
      </c>
      <c r="G95" s="5">
        <v>753386168000</v>
      </c>
      <c r="I95" s="5">
        <v>1047414078000</v>
      </c>
      <c r="J95" s="5">
        <v>709599779000</v>
      </c>
      <c r="K95" s="5">
        <v>718193526000</v>
      </c>
      <c r="L95" s="5">
        <v>795587313000</v>
      </c>
      <c r="M95" s="5">
        <v>768122706000</v>
      </c>
      <c r="N95" s="5">
        <v>678404760000</v>
      </c>
      <c r="O95" s="5">
        <v>675010699000</v>
      </c>
      <c r="P95" s="5">
        <v>973309659000</v>
      </c>
      <c r="Q95" s="5">
        <v>569889512000</v>
      </c>
      <c r="R95" s="5">
        <v>508615377000</v>
      </c>
      <c r="S95" s="5">
        <v>483679971000</v>
      </c>
      <c r="T95" s="5">
        <v>595338719000</v>
      </c>
      <c r="U95" s="5">
        <v>588237590000</v>
      </c>
      <c r="V95" s="5">
        <v>463883090000</v>
      </c>
      <c r="W95" s="5">
        <v>491725826000</v>
      </c>
      <c r="X95" s="5">
        <v>327436443000</v>
      </c>
      <c r="Y95" s="5">
        <v>343148415000</v>
      </c>
      <c r="Z95" s="5">
        <v>298668054000</v>
      </c>
    </row>
    <row r="96" spans="2:26" ht="15.5" x14ac:dyDescent="0.35">
      <c r="C96" t="s">
        <v>116</v>
      </c>
    </row>
    <row r="97" spans="3:26" ht="15.5" x14ac:dyDescent="0.35">
      <c r="C97" t="s">
        <v>118</v>
      </c>
      <c r="D97" s="5">
        <v>193627907000</v>
      </c>
      <c r="E97" s="5">
        <v>197235319000</v>
      </c>
      <c r="F97" s="5">
        <v>194919617000</v>
      </c>
      <c r="G97" s="5">
        <v>199618935000</v>
      </c>
      <c r="I97" s="5">
        <v>197235319000</v>
      </c>
      <c r="J97" s="5">
        <v>210199058000</v>
      </c>
      <c r="K97" s="5">
        <v>216880128000</v>
      </c>
      <c r="L97" s="5">
        <v>218547031000</v>
      </c>
      <c r="M97" s="5">
        <v>232664347000</v>
      </c>
      <c r="N97" s="5">
        <v>217560166000</v>
      </c>
      <c r="O97" s="5">
        <v>190284730000</v>
      </c>
      <c r="P97" s="5">
        <v>186743248000</v>
      </c>
      <c r="Q97" s="5">
        <v>177729098000</v>
      </c>
      <c r="R97" s="5">
        <v>129991953000</v>
      </c>
      <c r="S97" s="5">
        <v>110784138000</v>
      </c>
      <c r="T97" s="5">
        <v>81384920000</v>
      </c>
      <c r="U97" s="5">
        <v>61626794000</v>
      </c>
      <c r="V97" s="5">
        <v>63317809000</v>
      </c>
      <c r="W97" s="5">
        <v>61536084000</v>
      </c>
      <c r="X97" s="5">
        <v>67053016000</v>
      </c>
      <c r="Y97" s="5">
        <v>66911129000</v>
      </c>
      <c r="Z97" s="5">
        <v>54794578000</v>
      </c>
    </row>
    <row r="98" spans="3:26" ht="15.5" x14ac:dyDescent="0.35">
      <c r="C98" t="s">
        <v>377</v>
      </c>
      <c r="D98" s="5">
        <v>2834959000</v>
      </c>
      <c r="E98" s="5">
        <v>1645015000</v>
      </c>
      <c r="F98" s="5">
        <v>1410693000</v>
      </c>
      <c r="G98" s="5">
        <v>1630814000</v>
      </c>
      <c r="I98" s="5">
        <v>1645015000</v>
      </c>
      <c r="J98" s="5">
        <v>1886757000</v>
      </c>
      <c r="K98" s="5">
        <v>1142391000</v>
      </c>
      <c r="L98" s="5">
        <v>888759000</v>
      </c>
      <c r="M98" s="5">
        <v>1121437000</v>
      </c>
      <c r="N98" s="5">
        <v>1352102000</v>
      </c>
      <c r="O98" s="5">
        <v>1502261000</v>
      </c>
      <c r="P98" s="5">
        <v>1230137000</v>
      </c>
      <c r="Q98" s="5">
        <v>979673000</v>
      </c>
      <c r="R98" s="5">
        <v>226512000</v>
      </c>
      <c r="S98" s="5">
        <v>1072328000</v>
      </c>
      <c r="T98" s="5">
        <v>2928922000</v>
      </c>
      <c r="U98" s="5">
        <v>4788987000</v>
      </c>
      <c r="V98" s="5">
        <v>6404080000</v>
      </c>
      <c r="W98" s="5">
        <v>7890576000</v>
      </c>
      <c r="X98" s="5">
        <v>9440635000</v>
      </c>
      <c r="Y98" s="5">
        <v>4334020000</v>
      </c>
      <c r="Z98" s="5">
        <v>479050000</v>
      </c>
    </row>
    <row r="99" spans="3:26" ht="15.5" x14ac:dyDescent="0.35">
      <c r="C99" t="s">
        <v>117</v>
      </c>
      <c r="D99" s="5">
        <v>27318238000</v>
      </c>
      <c r="E99" s="5">
        <v>23346967000</v>
      </c>
      <c r="F99" s="5">
        <v>21293596000</v>
      </c>
      <c r="G99" s="5">
        <v>21957151000</v>
      </c>
      <c r="I99" s="5">
        <v>23346967000</v>
      </c>
      <c r="J99" s="5">
        <v>21891272000</v>
      </c>
      <c r="K99" s="5">
        <v>19677592000</v>
      </c>
      <c r="L99" s="5">
        <v>18149227000</v>
      </c>
      <c r="M99" s="5">
        <v>21985402000</v>
      </c>
      <c r="N99" s="5">
        <v>17605913000</v>
      </c>
      <c r="O99" s="5">
        <v>20745350000</v>
      </c>
      <c r="P99" s="5">
        <v>30075124000</v>
      </c>
      <c r="Q99" s="5">
        <v>22309617000</v>
      </c>
      <c r="R99" s="5">
        <v>20311305000</v>
      </c>
      <c r="S99" s="5">
        <v>13877076000</v>
      </c>
      <c r="T99" s="5">
        <v>8468082000</v>
      </c>
      <c r="U99" s="5">
        <v>15507480000</v>
      </c>
      <c r="V99" s="5">
        <v>11824432000</v>
      </c>
      <c r="W99" s="5">
        <v>10759250000</v>
      </c>
      <c r="X99" s="5">
        <v>8718878000</v>
      </c>
      <c r="Y99" s="5">
        <v>6914545000</v>
      </c>
      <c r="Z99" s="5">
        <v>4364351000</v>
      </c>
    </row>
    <row r="100" spans="3:26" ht="15.5" x14ac:dyDescent="0.35">
      <c r="C100" t="s">
        <v>376</v>
      </c>
      <c r="X100" s="5">
        <v>10015285000</v>
      </c>
      <c r="Y100" s="5">
        <v>10015285000</v>
      </c>
      <c r="Z100" s="5">
        <v>10015285000</v>
      </c>
    </row>
    <row r="101" spans="3:26" ht="15.5" x14ac:dyDescent="0.35">
      <c r="C101" t="s">
        <v>120</v>
      </c>
      <c r="D101" s="5">
        <v>225199354000</v>
      </c>
      <c r="E101" s="5">
        <v>224788318000</v>
      </c>
      <c r="F101" s="5">
        <v>228080418000</v>
      </c>
      <c r="G101" s="5">
        <v>253842135000</v>
      </c>
      <c r="I101" s="5">
        <v>224788318000</v>
      </c>
      <c r="J101" s="5">
        <v>247336949000</v>
      </c>
      <c r="K101" s="5">
        <v>239620584000</v>
      </c>
      <c r="L101" s="5">
        <v>242059927000</v>
      </c>
      <c r="M101" s="5">
        <v>258144160000</v>
      </c>
      <c r="N101" s="5">
        <v>251496286000</v>
      </c>
      <c r="O101" s="5">
        <v>226050287000</v>
      </c>
      <c r="P101" s="5">
        <v>289804030000</v>
      </c>
      <c r="Q101" s="5">
        <v>277117032000</v>
      </c>
      <c r="R101" s="5">
        <v>235319517000</v>
      </c>
      <c r="S101" s="5">
        <v>157966847000</v>
      </c>
      <c r="T101" s="5">
        <v>121260807000</v>
      </c>
      <c r="U101" s="5">
        <v>108708728000</v>
      </c>
      <c r="V101" s="5">
        <v>105547861000</v>
      </c>
      <c r="W101" s="5">
        <v>92662752000</v>
      </c>
      <c r="X101" s="5">
        <v>107332050000</v>
      </c>
      <c r="Y101" s="5">
        <v>90822220000</v>
      </c>
      <c r="Z101" s="5">
        <v>76396438000</v>
      </c>
    </row>
    <row r="102" spans="3:26" ht="15.5" x14ac:dyDescent="0.35">
      <c r="C102" t="s">
        <v>121</v>
      </c>
      <c r="D102" s="5">
        <v>1324073588000</v>
      </c>
      <c r="E102" s="5">
        <v>1272202396000</v>
      </c>
      <c r="F102" s="5">
        <v>987926145000</v>
      </c>
      <c r="G102" s="5">
        <v>1007228303000</v>
      </c>
      <c r="I102" s="5">
        <v>1272202396000</v>
      </c>
      <c r="J102" s="5">
        <v>956936728000</v>
      </c>
      <c r="K102" s="5">
        <v>957814110000</v>
      </c>
      <c r="L102" s="5">
        <v>1037647240000</v>
      </c>
      <c r="M102" s="5">
        <v>1026266866000</v>
      </c>
      <c r="N102" s="5">
        <v>929901046000</v>
      </c>
      <c r="O102" s="5">
        <v>901060986000</v>
      </c>
      <c r="P102" s="5">
        <v>1263113689000</v>
      </c>
      <c r="Q102" s="5">
        <v>847006544000</v>
      </c>
      <c r="R102" s="5">
        <v>743934894000</v>
      </c>
      <c r="S102" s="5">
        <v>641646818000</v>
      </c>
      <c r="T102" s="5">
        <v>716599526000</v>
      </c>
      <c r="U102" s="5">
        <v>696946318000</v>
      </c>
      <c r="V102" s="5">
        <v>569430951000</v>
      </c>
      <c r="W102" s="5">
        <v>584388578000</v>
      </c>
      <c r="X102" s="5">
        <v>434768493000</v>
      </c>
      <c r="Y102" s="5">
        <v>433970635000</v>
      </c>
      <c r="Z102" s="5">
        <v>375064492000</v>
      </c>
    </row>
    <row r="103" spans="3:26" ht="15.5" x14ac:dyDescent="0.35">
      <c r="C103" t="s">
        <v>122</v>
      </c>
    </row>
    <row r="104" spans="3:26" ht="15.5" x14ac:dyDescent="0.35">
      <c r="C104" t="s">
        <v>123</v>
      </c>
    </row>
    <row r="105" spans="3:26" ht="15.5" x14ac:dyDescent="0.35">
      <c r="C105" t="s">
        <v>124</v>
      </c>
      <c r="D105" s="5">
        <v>223714185000</v>
      </c>
      <c r="E105" s="5">
        <v>245958984000</v>
      </c>
      <c r="F105" s="5">
        <v>112385765000</v>
      </c>
      <c r="G105" s="5">
        <v>135365364000</v>
      </c>
      <c r="I105" s="5">
        <v>245958984000</v>
      </c>
      <c r="J105" s="5">
        <v>108891459000</v>
      </c>
      <c r="K105" s="5">
        <v>125031384000</v>
      </c>
      <c r="L105" s="5">
        <v>239074429000</v>
      </c>
      <c r="M105" s="5">
        <v>282931352000</v>
      </c>
      <c r="N105" s="5">
        <v>266348137000</v>
      </c>
      <c r="O105" s="5">
        <v>269085165000</v>
      </c>
      <c r="P105" s="5">
        <v>709437157000</v>
      </c>
      <c r="Q105" s="5">
        <v>184971088000</v>
      </c>
      <c r="R105" s="5">
        <v>120622129000</v>
      </c>
      <c r="S105" s="5">
        <v>132435895000</v>
      </c>
      <c r="T105" s="5">
        <v>129820145000</v>
      </c>
      <c r="U105" s="5">
        <v>147818253000</v>
      </c>
      <c r="V105" s="5">
        <v>119827938000</v>
      </c>
      <c r="W105" s="5">
        <v>65430555000</v>
      </c>
      <c r="X105" s="5">
        <v>52578914000</v>
      </c>
      <c r="Y105" s="5">
        <v>68108811000</v>
      </c>
      <c r="Z105" s="5">
        <v>38420491000</v>
      </c>
    </row>
    <row r="106" spans="3:26" ht="15.5" x14ac:dyDescent="0.35">
      <c r="C106" t="s">
        <v>661</v>
      </c>
      <c r="L106" s="5">
        <v>15724765000</v>
      </c>
    </row>
    <row r="107" spans="3:26" ht="15.5" x14ac:dyDescent="0.35">
      <c r="C107" t="s">
        <v>127</v>
      </c>
    </row>
    <row r="108" spans="3:26" ht="15.5" x14ac:dyDescent="0.35">
      <c r="C108" t="s">
        <v>128</v>
      </c>
      <c r="D108" s="5">
        <v>43836545000</v>
      </c>
      <c r="E108" s="5">
        <v>89606106000</v>
      </c>
      <c r="F108" s="5">
        <v>33133866000</v>
      </c>
      <c r="G108" s="5">
        <v>49816949000</v>
      </c>
      <c r="I108" s="5">
        <v>89606106000</v>
      </c>
      <c r="J108" s="5">
        <v>37497769000</v>
      </c>
      <c r="K108" s="5">
        <v>21251488000</v>
      </c>
      <c r="L108" s="5">
        <v>90112211000</v>
      </c>
      <c r="M108" s="5">
        <v>83878618000</v>
      </c>
      <c r="N108" s="5">
        <v>54065820000</v>
      </c>
      <c r="O108" s="5">
        <v>74149907000</v>
      </c>
      <c r="P108" s="5">
        <v>41699183000</v>
      </c>
      <c r="Q108" s="5">
        <v>90146923000</v>
      </c>
      <c r="R108" s="5">
        <v>54481568000</v>
      </c>
      <c r="S108" s="5">
        <v>69098984000</v>
      </c>
      <c r="T108" s="5">
        <v>64086809000</v>
      </c>
      <c r="U108" s="5">
        <v>73930946000</v>
      </c>
      <c r="V108" s="5">
        <v>62401118000</v>
      </c>
      <c r="W108" s="5">
        <v>16295420000</v>
      </c>
      <c r="X108" s="5">
        <v>15361615000</v>
      </c>
      <c r="Y108" s="5">
        <v>12233383000</v>
      </c>
      <c r="Z108" s="5">
        <v>8195558000</v>
      </c>
    </row>
    <row r="109" spans="3:26" ht="15.5" x14ac:dyDescent="0.35">
      <c r="C109" t="s">
        <v>139</v>
      </c>
      <c r="D109" s="5">
        <v>59465945000</v>
      </c>
      <c r="E109" s="5">
        <v>50529098000</v>
      </c>
      <c r="F109" s="5">
        <v>42327479000</v>
      </c>
      <c r="G109" s="5">
        <v>42079047000</v>
      </c>
      <c r="I109" s="5">
        <v>50529098000</v>
      </c>
      <c r="J109" s="5">
        <v>40771713000</v>
      </c>
      <c r="K109" s="5">
        <v>36903933000</v>
      </c>
      <c r="L109" s="5">
        <v>41331162000</v>
      </c>
      <c r="M109" s="5">
        <v>59291726000</v>
      </c>
      <c r="N109" s="5">
        <v>50869884000</v>
      </c>
      <c r="O109" s="5">
        <v>37964163000</v>
      </c>
      <c r="P109" s="5">
        <v>35396131000</v>
      </c>
      <c r="Q109" s="5">
        <v>46598015000</v>
      </c>
      <c r="R109" s="5">
        <v>40640296000</v>
      </c>
      <c r="S109" s="5">
        <v>35667641000</v>
      </c>
      <c r="T109" s="5">
        <v>33088525000</v>
      </c>
      <c r="U109" s="5">
        <v>36909443000</v>
      </c>
      <c r="V109" s="5">
        <v>32861148000</v>
      </c>
      <c r="W109" s="5">
        <v>24776313000</v>
      </c>
      <c r="X109" s="5">
        <v>19172916000</v>
      </c>
      <c r="Y109" s="5">
        <v>11677839000</v>
      </c>
      <c r="Z109" s="5">
        <v>9320194000</v>
      </c>
    </row>
    <row r="110" spans="3:26" ht="15.5" x14ac:dyDescent="0.35">
      <c r="C110" t="s">
        <v>140</v>
      </c>
      <c r="D110" s="5">
        <v>59465945000</v>
      </c>
      <c r="E110" s="5">
        <v>50529098000</v>
      </c>
      <c r="F110" s="5">
        <v>42327479000</v>
      </c>
      <c r="G110" s="5">
        <v>42079047000</v>
      </c>
      <c r="I110" s="5">
        <v>50529098000</v>
      </c>
      <c r="J110" s="5">
        <v>40771713000</v>
      </c>
      <c r="K110" s="5">
        <v>36903933000</v>
      </c>
      <c r="L110" s="5">
        <v>41331162000</v>
      </c>
      <c r="M110" s="5">
        <v>59291726000</v>
      </c>
      <c r="N110" s="5">
        <v>50869884000</v>
      </c>
      <c r="O110" s="5">
        <v>37964163000</v>
      </c>
      <c r="P110" s="5">
        <v>35396131000</v>
      </c>
      <c r="Q110" s="5">
        <v>46598015000</v>
      </c>
      <c r="R110" s="5">
        <v>40640296000</v>
      </c>
      <c r="S110" s="5">
        <v>35667641000</v>
      </c>
      <c r="T110" s="5">
        <v>33088525000</v>
      </c>
      <c r="U110" s="5">
        <v>36909443000</v>
      </c>
      <c r="V110" s="5">
        <v>32861148000</v>
      </c>
      <c r="W110" s="5">
        <v>24776313000</v>
      </c>
      <c r="X110" s="5">
        <v>19172916000</v>
      </c>
      <c r="Y110" s="5">
        <v>11677839000</v>
      </c>
      <c r="Z110" s="5">
        <v>9320194000</v>
      </c>
    </row>
    <row r="111" spans="3:26" ht="15.5" x14ac:dyDescent="0.35">
      <c r="C111" t="s">
        <v>147</v>
      </c>
      <c r="D111" s="5">
        <v>283180130000</v>
      </c>
      <c r="E111" s="5">
        <v>296488082000</v>
      </c>
      <c r="F111" s="5">
        <v>154713244000</v>
      </c>
      <c r="G111" s="5">
        <v>177444411000</v>
      </c>
      <c r="I111" s="5">
        <v>296488082000</v>
      </c>
      <c r="J111" s="5">
        <v>149663172000</v>
      </c>
      <c r="K111" s="5">
        <v>161935317000</v>
      </c>
      <c r="L111" s="5">
        <v>280405591000</v>
      </c>
      <c r="M111" s="5">
        <v>342223078000</v>
      </c>
      <c r="N111" s="5">
        <v>317218021000</v>
      </c>
      <c r="O111" s="5">
        <v>307049328000</v>
      </c>
      <c r="P111" s="5">
        <v>744833288000</v>
      </c>
      <c r="Q111" s="5">
        <v>231569103000</v>
      </c>
      <c r="R111" s="5">
        <v>161262425000</v>
      </c>
      <c r="S111" s="5">
        <v>168103536000</v>
      </c>
      <c r="T111" s="5">
        <v>162908670000</v>
      </c>
      <c r="U111" s="5">
        <v>184727696000</v>
      </c>
      <c r="V111" s="5">
        <v>152689086000</v>
      </c>
      <c r="W111" s="5">
        <v>90206868000</v>
      </c>
      <c r="X111" s="5">
        <v>71751830000</v>
      </c>
      <c r="Y111" s="5">
        <v>79786650000</v>
      </c>
      <c r="Z111" s="5">
        <v>47740685000</v>
      </c>
    </row>
    <row r="112" spans="3:26" ht="15.5" x14ac:dyDescent="0.35">
      <c r="C112" t="s">
        <v>148</v>
      </c>
    </row>
    <row r="113" spans="2:26" ht="15.5" x14ac:dyDescent="0.35">
      <c r="C113" t="s">
        <v>149</v>
      </c>
      <c r="D113" s="5">
        <v>22400000000</v>
      </c>
      <c r="E113" s="5">
        <v>22400000000</v>
      </c>
      <c r="F113" s="5">
        <v>22400000000</v>
      </c>
      <c r="G113" s="5">
        <v>22400000000</v>
      </c>
      <c r="I113" s="5">
        <v>22400000000</v>
      </c>
      <c r="J113" s="5">
        <v>22400000000</v>
      </c>
      <c r="K113" s="5">
        <v>22400000000</v>
      </c>
      <c r="L113" s="5">
        <v>22400000000</v>
      </c>
      <c r="M113" s="5">
        <v>22400000000</v>
      </c>
      <c r="N113" s="5">
        <v>22400000000</v>
      </c>
      <c r="O113" s="5">
        <v>22400000000</v>
      </c>
      <c r="P113" s="5">
        <v>22400000000</v>
      </c>
      <c r="Q113" s="5">
        <v>22400000000</v>
      </c>
      <c r="R113" s="5">
        <v>22400000000</v>
      </c>
      <c r="S113" s="5">
        <v>22400000000</v>
      </c>
      <c r="T113" s="5">
        <v>22400000000</v>
      </c>
      <c r="U113" s="5">
        <v>22400000000</v>
      </c>
      <c r="V113" s="5">
        <v>22400000000</v>
      </c>
      <c r="W113" s="5">
        <v>22400000000</v>
      </c>
      <c r="X113" s="5">
        <v>22400000000</v>
      </c>
      <c r="Y113" s="5">
        <v>22400000000</v>
      </c>
      <c r="Z113" s="5">
        <v>22400000000</v>
      </c>
    </row>
    <row r="114" spans="2:26" ht="15.5" x14ac:dyDescent="0.35">
      <c r="C114" t="s">
        <v>151</v>
      </c>
      <c r="D114" s="5">
        <v>17561517000</v>
      </c>
      <c r="E114" s="5">
        <v>17561517000</v>
      </c>
      <c r="F114" s="5">
        <v>17561517000</v>
      </c>
      <c r="G114" s="5">
        <v>17561517000</v>
      </c>
      <c r="I114" s="5">
        <v>17561517000</v>
      </c>
      <c r="J114" s="5">
        <v>17561517000</v>
      </c>
      <c r="K114" s="5">
        <v>17561517000</v>
      </c>
      <c r="L114" s="5">
        <v>17561517000</v>
      </c>
      <c r="M114" s="5">
        <v>17561517000</v>
      </c>
      <c r="N114" s="5">
        <v>17561517000</v>
      </c>
      <c r="O114" s="5">
        <v>17561517000</v>
      </c>
      <c r="P114" s="5">
        <v>17561517000</v>
      </c>
      <c r="Q114" s="5">
        <v>17561517000</v>
      </c>
      <c r="R114" s="5">
        <v>17561517000</v>
      </c>
      <c r="S114" s="5">
        <v>17561517000</v>
      </c>
      <c r="T114" s="5">
        <v>17561517000</v>
      </c>
      <c r="U114" s="5">
        <v>17561517000</v>
      </c>
      <c r="V114" s="5">
        <v>17561517000</v>
      </c>
      <c r="W114" s="5">
        <v>17561517000</v>
      </c>
      <c r="X114" s="5">
        <v>17561517000</v>
      </c>
      <c r="Y114" s="5">
        <v>17561517000</v>
      </c>
      <c r="Z114" s="5">
        <v>17561517000</v>
      </c>
    </row>
    <row r="115" spans="2:26" ht="15.5" x14ac:dyDescent="0.35">
      <c r="C115" t="s">
        <v>152</v>
      </c>
      <c r="D115" s="5">
        <v>1000931941000</v>
      </c>
      <c r="E115" s="5">
        <v>935752797000</v>
      </c>
      <c r="F115" s="5">
        <v>793251384000</v>
      </c>
      <c r="G115" s="5">
        <v>789822375000</v>
      </c>
      <c r="I115" s="5">
        <v>935752797000</v>
      </c>
      <c r="J115" s="5">
        <v>767312039000</v>
      </c>
      <c r="K115" s="5">
        <v>755917276000</v>
      </c>
      <c r="L115" s="5">
        <v>717280132000</v>
      </c>
      <c r="M115" s="5">
        <v>644082271000</v>
      </c>
      <c r="N115" s="5">
        <v>572721508000</v>
      </c>
      <c r="O115" s="5">
        <v>554050141000</v>
      </c>
      <c r="P115" s="5">
        <v>478318884000</v>
      </c>
      <c r="Q115" s="5">
        <v>575475924000</v>
      </c>
      <c r="R115" s="5">
        <v>542710952000</v>
      </c>
      <c r="S115" s="5">
        <v>433581765000</v>
      </c>
      <c r="T115" s="5">
        <v>513729339000</v>
      </c>
      <c r="U115" s="5">
        <v>472257105000</v>
      </c>
      <c r="V115" s="5">
        <v>376780348000</v>
      </c>
      <c r="W115" s="5">
        <v>454220193000</v>
      </c>
      <c r="X115" s="5">
        <v>323055146000</v>
      </c>
      <c r="Y115" s="5">
        <v>314222468000</v>
      </c>
      <c r="Z115" s="5">
        <v>287362290000</v>
      </c>
    </row>
    <row r="116" spans="2:26" ht="15.5" x14ac:dyDescent="0.35">
      <c r="C116" t="s">
        <v>153</v>
      </c>
      <c r="D116" s="5">
        <v>4480000000</v>
      </c>
      <c r="E116" s="5">
        <v>4480000000</v>
      </c>
      <c r="F116" s="5">
        <v>4480000000</v>
      </c>
      <c r="G116" s="5">
        <v>4480000000</v>
      </c>
      <c r="I116" s="5">
        <v>4480000000</v>
      </c>
      <c r="J116" s="5">
        <v>4480000000</v>
      </c>
      <c r="W116" s="5">
        <v>4480000000</v>
      </c>
      <c r="X116" s="5">
        <v>4480000000</v>
      </c>
      <c r="Y116" s="5">
        <v>4480000000</v>
      </c>
      <c r="Z116" s="5">
        <v>4480000000</v>
      </c>
    </row>
    <row r="117" spans="2:26" ht="15.5" x14ac:dyDescent="0.35">
      <c r="C117" t="s">
        <v>154</v>
      </c>
      <c r="D117" s="5">
        <v>996451941000</v>
      </c>
      <c r="E117" s="5">
        <v>931272797000</v>
      </c>
      <c r="F117" s="5">
        <v>788771384000</v>
      </c>
      <c r="G117" s="5">
        <v>785342375000</v>
      </c>
      <c r="I117" s="5">
        <v>931272797000</v>
      </c>
      <c r="J117" s="5">
        <v>762832039000</v>
      </c>
      <c r="K117" s="5">
        <v>755917276000</v>
      </c>
      <c r="L117" s="5">
        <v>717280132000</v>
      </c>
      <c r="M117" s="5">
        <v>644082271000</v>
      </c>
      <c r="N117" s="5">
        <v>572721508000</v>
      </c>
      <c r="O117" s="5">
        <v>554050141000</v>
      </c>
      <c r="P117" s="5">
        <v>478318884000</v>
      </c>
      <c r="Q117" s="5">
        <v>575475924000</v>
      </c>
      <c r="R117" s="5">
        <v>542710952000</v>
      </c>
      <c r="S117" s="5">
        <v>433581765000</v>
      </c>
      <c r="T117" s="5">
        <v>513729339000</v>
      </c>
      <c r="U117" s="5">
        <v>472257105000</v>
      </c>
      <c r="V117" s="5">
        <v>376780348000</v>
      </c>
      <c r="W117" s="5">
        <v>449740193000</v>
      </c>
      <c r="X117" s="5">
        <v>318575146000</v>
      </c>
      <c r="Y117" s="5">
        <v>309742468000</v>
      </c>
      <c r="Z117" s="5">
        <v>282882290000</v>
      </c>
    </row>
    <row r="118" spans="2:26" ht="15.5" x14ac:dyDescent="0.35">
      <c r="C118" t="s">
        <v>155</v>
      </c>
      <c r="D118" s="5">
        <v>1000931941000</v>
      </c>
      <c r="E118" s="5">
        <v>935752797000</v>
      </c>
      <c r="F118" s="5">
        <v>793251384000</v>
      </c>
      <c r="G118" s="5">
        <v>789822375000</v>
      </c>
      <c r="I118" s="5">
        <v>935752797000</v>
      </c>
      <c r="J118" s="5">
        <v>767312039000</v>
      </c>
      <c r="K118" s="5">
        <v>755917276000</v>
      </c>
      <c r="L118" s="5">
        <v>717280132000</v>
      </c>
      <c r="M118" s="5">
        <v>644082271000</v>
      </c>
      <c r="N118" s="5">
        <v>572721508000</v>
      </c>
      <c r="O118" s="5">
        <v>554050141000</v>
      </c>
      <c r="P118" s="5">
        <v>478318884000</v>
      </c>
      <c r="Q118" s="5">
        <v>575475924000</v>
      </c>
      <c r="R118" s="5">
        <v>542710952000</v>
      </c>
      <c r="S118" s="5">
        <v>433581765000</v>
      </c>
      <c r="T118" s="5">
        <v>513729339000</v>
      </c>
      <c r="U118" s="5">
        <v>472257105000</v>
      </c>
      <c r="V118" s="5">
        <v>376780348000</v>
      </c>
      <c r="W118" s="5">
        <v>454220193000</v>
      </c>
      <c r="X118" s="5">
        <v>323055146000</v>
      </c>
      <c r="Y118" s="5">
        <v>314222468000</v>
      </c>
      <c r="Z118" s="5">
        <v>287362290000</v>
      </c>
    </row>
    <row r="119" spans="2:26" ht="15.5" x14ac:dyDescent="0.35">
      <c r="C119" t="s">
        <v>156</v>
      </c>
    </row>
    <row r="120" spans="2:26" ht="15.5" x14ac:dyDescent="0.35">
      <c r="C120" t="s">
        <v>9</v>
      </c>
      <c r="D120" s="5">
        <v>1040893458000</v>
      </c>
      <c r="E120" s="5">
        <v>975714314000</v>
      </c>
      <c r="F120" s="5">
        <v>833212901000</v>
      </c>
      <c r="G120" s="5">
        <v>829783892000</v>
      </c>
      <c r="I120" s="5">
        <v>975714314000</v>
      </c>
      <c r="J120" s="5">
        <v>807273556000</v>
      </c>
      <c r="K120" s="5">
        <v>795878793000</v>
      </c>
      <c r="L120" s="5">
        <v>757241649000</v>
      </c>
      <c r="M120" s="5">
        <v>684043788000</v>
      </c>
      <c r="N120" s="5">
        <v>612683025000</v>
      </c>
      <c r="O120" s="5">
        <v>594011658000</v>
      </c>
      <c r="P120" s="5">
        <v>518280401000</v>
      </c>
      <c r="Q120" s="5">
        <v>615437441000</v>
      </c>
      <c r="R120" s="5">
        <v>582672469000</v>
      </c>
      <c r="S120" s="5">
        <v>473543282000</v>
      </c>
      <c r="T120" s="5">
        <v>553690856000</v>
      </c>
      <c r="U120" s="5">
        <v>512218622000</v>
      </c>
      <c r="V120" s="5">
        <v>416741865000</v>
      </c>
      <c r="W120" s="5">
        <v>494181710000</v>
      </c>
      <c r="X120" s="5">
        <v>363016663000</v>
      </c>
      <c r="Y120" s="5">
        <v>354183985000</v>
      </c>
      <c r="Z120" s="5">
        <v>327323807000</v>
      </c>
    </row>
    <row r="121" spans="2:26" ht="15.5" x14ac:dyDescent="0.35">
      <c r="C121" t="s">
        <v>157</v>
      </c>
      <c r="D121" s="5">
        <v>1324073588000</v>
      </c>
      <c r="E121" s="5">
        <v>1272202396000</v>
      </c>
      <c r="F121" s="5">
        <v>987926145000</v>
      </c>
      <c r="G121" s="5">
        <v>1007228303000</v>
      </c>
      <c r="I121" s="5">
        <v>1272202396000</v>
      </c>
      <c r="J121" s="5">
        <v>956936728000</v>
      </c>
      <c r="K121" s="5">
        <v>957814110000</v>
      </c>
      <c r="L121" s="5">
        <v>1037647240000</v>
      </c>
      <c r="M121" s="5">
        <v>1026266866000</v>
      </c>
      <c r="N121" s="5">
        <v>929901046000</v>
      </c>
      <c r="O121" s="5">
        <v>901060986000</v>
      </c>
      <c r="P121" s="5">
        <v>1263113689000</v>
      </c>
      <c r="Q121" s="5">
        <v>847006544000</v>
      </c>
      <c r="R121" s="5">
        <v>743934894000</v>
      </c>
      <c r="S121" s="5">
        <v>641646818000</v>
      </c>
      <c r="T121" s="5">
        <v>716599526000</v>
      </c>
      <c r="U121" s="5">
        <v>696946318000</v>
      </c>
      <c r="V121" s="5">
        <v>569430951000</v>
      </c>
      <c r="W121" s="5">
        <v>584388578000</v>
      </c>
      <c r="X121" s="5">
        <v>434768493000</v>
      </c>
      <c r="Y121" s="5">
        <v>433970635000</v>
      </c>
      <c r="Z121" s="5">
        <v>375064492000</v>
      </c>
    </row>
    <row r="122" spans="2:26" ht="15.5" x14ac:dyDescent="0.35">
      <c r="C122" t="s">
        <v>158</v>
      </c>
      <c r="D122" s="5">
        <v>448000000</v>
      </c>
      <c r="E122" s="5">
        <v>448000000</v>
      </c>
      <c r="F122" s="5">
        <v>448000000</v>
      </c>
      <c r="G122" s="5">
        <v>448000000</v>
      </c>
      <c r="I122" s="5">
        <v>448000000</v>
      </c>
      <c r="J122" s="5">
        <v>448000000</v>
      </c>
      <c r="K122" s="5">
        <v>448000000</v>
      </c>
      <c r="L122" s="5">
        <v>448000000</v>
      </c>
      <c r="M122" s="5">
        <v>448000000</v>
      </c>
      <c r="N122" s="5">
        <v>448000000</v>
      </c>
      <c r="O122" s="5">
        <v>448000000</v>
      </c>
      <c r="P122" s="5">
        <v>448000000</v>
      </c>
      <c r="Q122" s="5">
        <v>448000000</v>
      </c>
      <c r="R122" s="5">
        <v>448000000</v>
      </c>
      <c r="S122" s="5">
        <v>448000000</v>
      </c>
      <c r="T122" s="5">
        <v>22400000</v>
      </c>
      <c r="U122" s="5">
        <v>22400000</v>
      </c>
      <c r="V122" s="5">
        <v>22400000</v>
      </c>
      <c r="W122" s="5">
        <v>22400000</v>
      </c>
      <c r="X122" s="5">
        <v>22400000</v>
      </c>
      <c r="Y122" s="5">
        <v>22400000</v>
      </c>
      <c r="Z122" s="5">
        <v>22400000</v>
      </c>
    </row>
    <row r="124" spans="2:26" ht="15.5" x14ac:dyDescent="0.35">
      <c r="B124" t="s">
        <v>159</v>
      </c>
      <c r="C124" t="s">
        <v>160</v>
      </c>
      <c r="D124" s="5">
        <v>86542635000</v>
      </c>
      <c r="E124" s="5">
        <v>198473184000</v>
      </c>
      <c r="F124" s="5">
        <v>17554414000</v>
      </c>
      <c r="G124" s="5">
        <v>137627177000</v>
      </c>
      <c r="I124" s="5">
        <v>376518108000</v>
      </c>
      <c r="J124" s="5">
        <v>55711527000</v>
      </c>
      <c r="K124" s="5">
        <v>203874886000</v>
      </c>
      <c r="L124" s="5">
        <v>110323210000</v>
      </c>
      <c r="M124" s="5">
        <v>169814591000</v>
      </c>
      <c r="N124" s="5">
        <v>71983458000</v>
      </c>
      <c r="O124" s="5">
        <v>-210843887000</v>
      </c>
      <c r="P124" s="5">
        <v>168964859000</v>
      </c>
      <c r="Q124" s="5">
        <v>129919801000</v>
      </c>
      <c r="R124" s="5">
        <v>43799001000</v>
      </c>
      <c r="S124" s="5">
        <v>160700345000</v>
      </c>
      <c r="T124" s="5">
        <v>232826497000</v>
      </c>
      <c r="U124" s="5">
        <v>133099062000</v>
      </c>
      <c r="V124" s="5">
        <v>88404562000</v>
      </c>
      <c r="W124" s="5">
        <v>156230625000</v>
      </c>
      <c r="X124" s="5">
        <v>159583168000</v>
      </c>
      <c r="Y124" s="5">
        <v>81263477000</v>
      </c>
      <c r="Z124" s="5">
        <v>103733500000</v>
      </c>
    </row>
    <row r="125" spans="2:26" ht="15.5" x14ac:dyDescent="0.35">
      <c r="C125" t="s">
        <v>161</v>
      </c>
      <c r="D125" s="5">
        <v>302638500000</v>
      </c>
      <c r="E125" s="5">
        <v>302350163000</v>
      </c>
      <c r="F125" s="5">
        <v>258803359000</v>
      </c>
      <c r="G125" s="5">
        <v>299903885000</v>
      </c>
      <c r="I125" s="5">
        <v>1100799565000</v>
      </c>
      <c r="J125" s="5">
        <v>965714883000</v>
      </c>
      <c r="K125" s="5">
        <v>1006508521000</v>
      </c>
      <c r="L125" s="5">
        <v>1190683587000</v>
      </c>
      <c r="M125" s="5">
        <v>1026982603000</v>
      </c>
      <c r="N125" s="5">
        <v>1234500657000</v>
      </c>
      <c r="O125" s="5">
        <v>1158391660000</v>
      </c>
      <c r="P125" s="5">
        <v>1215793953000</v>
      </c>
      <c r="Q125" s="5">
        <v>1094599844000</v>
      </c>
      <c r="R125" s="5">
        <v>1044839689000</v>
      </c>
      <c r="S125" s="5">
        <v>966340226000</v>
      </c>
      <c r="T125" s="5">
        <v>1173845717000</v>
      </c>
      <c r="U125" s="5">
        <v>1124821630000</v>
      </c>
      <c r="V125" s="5">
        <v>966196447000</v>
      </c>
      <c r="W125" s="5">
        <v>902911659000</v>
      </c>
      <c r="X125" s="5">
        <v>879423401000</v>
      </c>
      <c r="Y125" s="5">
        <v>666210928000</v>
      </c>
      <c r="Z125" s="5">
        <v>630373070000</v>
      </c>
    </row>
    <row r="126" spans="2:26" ht="15.5" x14ac:dyDescent="0.35">
      <c r="C126" t="s">
        <v>461</v>
      </c>
      <c r="D126" s="5">
        <v>-173436324000</v>
      </c>
      <c r="E126" s="5">
        <v>12752833000</v>
      </c>
      <c r="F126" s="5">
        <v>-183287731000</v>
      </c>
      <c r="G126" s="5">
        <v>-142262941000</v>
      </c>
      <c r="I126" s="5">
        <v>-421292089000</v>
      </c>
      <c r="J126" s="5">
        <v>-606134308000</v>
      </c>
      <c r="K126" s="5">
        <v>-691193401000</v>
      </c>
      <c r="L126" s="5">
        <v>-879582989000</v>
      </c>
      <c r="M126" s="5">
        <v>-652182967000</v>
      </c>
      <c r="N126" s="5">
        <v>-1025656451000</v>
      </c>
      <c r="O126" s="5">
        <v>-899538787000</v>
      </c>
      <c r="P126" s="5">
        <v>-835755172000</v>
      </c>
      <c r="Q126" s="5">
        <v>-747965703000</v>
      </c>
      <c r="R126" s="5">
        <v>-732758712000</v>
      </c>
      <c r="S126" s="5">
        <v>-601438992000</v>
      </c>
      <c r="T126" s="5">
        <v>-722211509000</v>
      </c>
      <c r="U126" s="5">
        <v>-785529086000</v>
      </c>
      <c r="V126" s="5">
        <v>-678826850000</v>
      </c>
      <c r="W126" s="5">
        <v>-567886545000</v>
      </c>
      <c r="X126" s="5">
        <v>-549699896000</v>
      </c>
      <c r="Y126" s="5">
        <v>-438643270000</v>
      </c>
      <c r="Z126" s="5">
        <v>-393194159000</v>
      </c>
    </row>
    <row r="127" spans="2:26" ht="15.5" x14ac:dyDescent="0.35">
      <c r="C127" t="s">
        <v>2941</v>
      </c>
      <c r="D127" s="5">
        <v>-30034776000</v>
      </c>
      <c r="E127" s="5">
        <v>6857137000</v>
      </c>
      <c r="F127" s="5">
        <v>-79444463000</v>
      </c>
      <c r="G127" s="5">
        <v>-15997585000</v>
      </c>
      <c r="I127" s="5">
        <v>-138449707000</v>
      </c>
      <c r="J127" s="5">
        <v>-126667690000</v>
      </c>
      <c r="K127" s="5">
        <v>-112075304000</v>
      </c>
      <c r="L127" s="5">
        <v>-121270008000</v>
      </c>
      <c r="M127" s="5">
        <v>-138619374000</v>
      </c>
      <c r="N127" s="5">
        <v>-115164059000</v>
      </c>
      <c r="O127" s="5">
        <v>-148812368000</v>
      </c>
      <c r="P127" s="5">
        <v>-140171285000</v>
      </c>
      <c r="Q127" s="5">
        <v>-156675725000</v>
      </c>
      <c r="R127" s="5">
        <v>-149797190000</v>
      </c>
      <c r="S127" s="5">
        <v>-149565486000</v>
      </c>
      <c r="T127" s="5">
        <v>-162063623000</v>
      </c>
      <c r="U127" s="5">
        <v>-153154262000</v>
      </c>
      <c r="V127" s="5">
        <v>-145001288000</v>
      </c>
      <c r="W127" s="5">
        <v>-131531691000</v>
      </c>
      <c r="X127" s="5">
        <v>-115586672000</v>
      </c>
      <c r="Y127" s="5">
        <v>-94755270000</v>
      </c>
      <c r="Z127" s="5">
        <v>-86737923000</v>
      </c>
    </row>
    <row r="128" spans="2:26" ht="15.5" x14ac:dyDescent="0.35">
      <c r="C128" t="s">
        <v>2942</v>
      </c>
      <c r="D128" s="5">
        <v>-14508654000</v>
      </c>
      <c r="E128" s="5">
        <v>-123811877000</v>
      </c>
      <c r="F128" s="5">
        <v>23932393000</v>
      </c>
      <c r="G128" s="5">
        <v>18017585000</v>
      </c>
      <c r="I128" s="5">
        <v>-137621932000</v>
      </c>
      <c r="J128" s="5">
        <v>-111752931000</v>
      </c>
      <c r="K128" s="5">
        <v>47484859000</v>
      </c>
      <c r="L128" s="5">
        <v>-5852760000</v>
      </c>
      <c r="M128" s="5">
        <v>-44696207000</v>
      </c>
      <c r="N128" s="5">
        <v>-12087533000</v>
      </c>
      <c r="O128" s="5">
        <v>-17822785000</v>
      </c>
      <c r="P128" s="5">
        <v>-4568129000</v>
      </c>
      <c r="Q128" s="5">
        <v>5873449000</v>
      </c>
      <c r="R128" s="5">
        <v>6877483000</v>
      </c>
      <c r="S128" s="5">
        <v>-11624542000</v>
      </c>
      <c r="T128" s="5">
        <v>155198000</v>
      </c>
      <c r="U128" s="5">
        <v>-477251000</v>
      </c>
      <c r="V128" s="5">
        <v>-3400242000</v>
      </c>
      <c r="W128" s="5">
        <v>-3863116000</v>
      </c>
      <c r="X128" s="5">
        <v>-389579000</v>
      </c>
      <c r="Y128" s="5">
        <v>630056000</v>
      </c>
      <c r="Z128" s="5">
        <v>-5203517000</v>
      </c>
    </row>
    <row r="129" spans="3:26" ht="15.5" x14ac:dyDescent="0.35">
      <c r="C129" t="s">
        <v>2943</v>
      </c>
      <c r="D129" s="5">
        <v>5319449000</v>
      </c>
      <c r="E129" s="5">
        <v>3299187000</v>
      </c>
      <c r="F129" s="5">
        <v>2130837000</v>
      </c>
      <c r="G129" s="5">
        <v>1831568000</v>
      </c>
      <c r="I129" s="5">
        <v>8738797000</v>
      </c>
      <c r="J129" s="5">
        <v>3975030000</v>
      </c>
      <c r="K129" s="5">
        <v>3403472000</v>
      </c>
      <c r="L129" s="5">
        <v>732559000</v>
      </c>
      <c r="M129" s="5">
        <v>1353561000</v>
      </c>
      <c r="N129" s="5">
        <v>341449000</v>
      </c>
      <c r="O129" s="5">
        <v>242787000</v>
      </c>
      <c r="P129" s="5">
        <v>2163124000</v>
      </c>
      <c r="Q129" s="5">
        <v>-2637750000</v>
      </c>
      <c r="R129" s="5">
        <v>1788762000</v>
      </c>
      <c r="S129" s="5">
        <v>7641324000</v>
      </c>
      <c r="T129" s="5">
        <v>5965017000</v>
      </c>
      <c r="U129" s="5">
        <v>4603531000</v>
      </c>
      <c r="V129" s="5">
        <v>4810439000</v>
      </c>
      <c r="W129" s="5">
        <v>4382191000</v>
      </c>
      <c r="X129" s="5">
        <v>2787027000</v>
      </c>
      <c r="Y129" s="5">
        <v>4555464000</v>
      </c>
      <c r="Z129" s="5">
        <v>5626774000</v>
      </c>
    </row>
    <row r="130" spans="3:26" ht="15.5" x14ac:dyDescent="0.35">
      <c r="C130" t="s">
        <v>167</v>
      </c>
      <c r="D130" s="5">
        <v>-3061158000</v>
      </c>
      <c r="E130" s="5">
        <v>-4692463000</v>
      </c>
      <c r="F130" s="5">
        <v>-30685634000</v>
      </c>
      <c r="G130" s="5">
        <v>3812752000</v>
      </c>
      <c r="I130" s="5">
        <v>-35378097000</v>
      </c>
      <c r="J130" s="5">
        <v>-69423457000</v>
      </c>
      <c r="K130" s="5">
        <v>-50253261000</v>
      </c>
      <c r="L130" s="5">
        <v>-74387179000</v>
      </c>
      <c r="M130" s="5">
        <v>-27191536000</v>
      </c>
      <c r="N130" s="5">
        <v>-9950605000</v>
      </c>
      <c r="O130" s="5">
        <v>-368134832000</v>
      </c>
      <c r="P130" s="5">
        <v>-68497632000</v>
      </c>
      <c r="Q130" s="5">
        <v>-63274314000</v>
      </c>
      <c r="R130" s="5">
        <v>-68360716000</v>
      </c>
      <c r="S130" s="5">
        <v>-56132947000</v>
      </c>
      <c r="T130" s="5">
        <v>-71967228000</v>
      </c>
      <c r="U130" s="5">
        <v>-57165500000</v>
      </c>
      <c r="V130" s="5">
        <v>-58490461000</v>
      </c>
      <c r="W130" s="5">
        <v>-47781873000</v>
      </c>
      <c r="X130" s="5">
        <v>-56951113000</v>
      </c>
      <c r="Y130" s="5">
        <v>-56734431000</v>
      </c>
      <c r="Z130" s="5">
        <v>-47442545000</v>
      </c>
    </row>
    <row r="131" spans="3:26" ht="15.5" x14ac:dyDescent="0.35">
      <c r="C131" t="s">
        <v>387</v>
      </c>
      <c r="D131" s="5">
        <v>-374402000</v>
      </c>
      <c r="E131" s="5">
        <v>1718204000</v>
      </c>
      <c r="F131" s="5">
        <v>-761571000</v>
      </c>
      <c r="G131" s="5">
        <v>-810863000</v>
      </c>
      <c r="I131" s="5">
        <v>-278429000</v>
      </c>
    </row>
    <row r="132" spans="3:26" ht="15.5" x14ac:dyDescent="0.35">
      <c r="C132" t="s">
        <v>2944</v>
      </c>
      <c r="R132" s="5">
        <v>-58790315000</v>
      </c>
    </row>
    <row r="133" spans="3:26" ht="15.5" x14ac:dyDescent="0.35">
      <c r="C133" t="s">
        <v>835</v>
      </c>
      <c r="F133" s="5">
        <v>26867224000</v>
      </c>
      <c r="G133" s="5">
        <v>-26867224000</v>
      </c>
      <c r="M133" s="5">
        <v>4168511000</v>
      </c>
      <c r="O133" s="5">
        <v>64830438000</v>
      </c>
      <c r="S133" s="5">
        <v>5480762000</v>
      </c>
      <c r="T133" s="5">
        <v>9102925000</v>
      </c>
      <c r="V133" s="5">
        <v>3116517000</v>
      </c>
      <c r="Z133" s="5">
        <v>311800000</v>
      </c>
    </row>
    <row r="134" spans="3:26" ht="15.5" x14ac:dyDescent="0.35">
      <c r="C134" t="s">
        <v>172</v>
      </c>
      <c r="D134" s="5">
        <v>-1895630000</v>
      </c>
      <c r="E134" s="5">
        <v>-2282762000</v>
      </c>
      <c r="F134" s="5">
        <v>-77530058000</v>
      </c>
      <c r="G134" s="5">
        <v>-1879929000</v>
      </c>
      <c r="I134" s="5">
        <v>-84499206000</v>
      </c>
      <c r="J134" s="5">
        <v>-152791909000</v>
      </c>
      <c r="K134" s="5">
        <v>-152963794000</v>
      </c>
      <c r="L134" s="5">
        <v>-116240168000</v>
      </c>
      <c r="M134" s="5">
        <v>-65122826000</v>
      </c>
      <c r="N134" s="5">
        <v>-67302880000</v>
      </c>
      <c r="O134" s="5">
        <v>-1016257000</v>
      </c>
      <c r="P134" s="5">
        <v>-1261349107000</v>
      </c>
      <c r="Q134" s="5">
        <v>-122486874000</v>
      </c>
      <c r="R134" s="5">
        <v>-44710694000</v>
      </c>
      <c r="S134" s="5">
        <v>-219760581000</v>
      </c>
      <c r="T134" s="5">
        <v>-139752919000</v>
      </c>
      <c r="U134" s="5">
        <v>-79356638000</v>
      </c>
      <c r="V134" s="5">
        <v>-185699699000</v>
      </c>
      <c r="W134" s="5">
        <v>-99810638000</v>
      </c>
      <c r="X134" s="5">
        <v>-109725898000</v>
      </c>
      <c r="Y134" s="5">
        <v>-119390912000</v>
      </c>
      <c r="Z134" s="5">
        <v>-51975437000</v>
      </c>
    </row>
    <row r="135" spans="3:26" ht="15.5" x14ac:dyDescent="0.35">
      <c r="C135" t="s">
        <v>173</v>
      </c>
      <c r="D135" s="5">
        <v>-5356841000</v>
      </c>
      <c r="E135" s="5">
        <v>-4135052000</v>
      </c>
      <c r="F135" s="5">
        <v>-6159649000</v>
      </c>
      <c r="G135" s="5">
        <v>-4347089000</v>
      </c>
      <c r="I135" s="5">
        <v>-15853069000</v>
      </c>
      <c r="J135" s="5">
        <v>-16672265000</v>
      </c>
      <c r="K135" s="5">
        <v>-19902571000</v>
      </c>
      <c r="L135" s="5">
        <v>-19997727000</v>
      </c>
      <c r="M135" s="5">
        <v>-43074085000</v>
      </c>
      <c r="N135" s="5">
        <v>-31421071000</v>
      </c>
      <c r="O135" s="5">
        <v>-29862716000</v>
      </c>
      <c r="P135" s="5">
        <v>1436107653000</v>
      </c>
      <c r="Q135" s="5">
        <v>-62403674000</v>
      </c>
      <c r="R135" s="5">
        <v>-25483873000</v>
      </c>
      <c r="S135" s="5">
        <v>-57519883000</v>
      </c>
      <c r="T135" s="5">
        <v>-19888538000</v>
      </c>
      <c r="U135" s="5">
        <v>-13067643000</v>
      </c>
      <c r="V135" s="5">
        <v>-12884451000</v>
      </c>
      <c r="W135" s="5">
        <v>89412810000</v>
      </c>
      <c r="X135" s="5">
        <v>-21294895000</v>
      </c>
      <c r="Y135" s="5">
        <v>-16676462000</v>
      </c>
      <c r="Z135" s="5">
        <v>-12871702000</v>
      </c>
    </row>
    <row r="136" spans="3:26" ht="15.5" x14ac:dyDescent="0.35">
      <c r="C136" t="s">
        <v>469</v>
      </c>
      <c r="E136" s="5">
        <v>-252363000</v>
      </c>
      <c r="I136" s="5">
        <v>-252363000</v>
      </c>
      <c r="J136" s="5">
        <v>-480375000</v>
      </c>
      <c r="K136" s="5">
        <v>-718409000</v>
      </c>
      <c r="L136" s="5">
        <v>-146918000</v>
      </c>
      <c r="M136" s="5">
        <v>-119949000</v>
      </c>
      <c r="N136" s="5">
        <v>-212373000</v>
      </c>
      <c r="O136" s="5">
        <v>-580454000</v>
      </c>
      <c r="P136" s="5">
        <v>-529727000</v>
      </c>
      <c r="Q136" s="5">
        <v>-893903000</v>
      </c>
      <c r="U136" s="5">
        <v>-258043000</v>
      </c>
      <c r="V136" s="5">
        <v>-388316000</v>
      </c>
      <c r="W136" s="5">
        <v>-274511000</v>
      </c>
      <c r="X136" s="5">
        <v>-6231086000</v>
      </c>
      <c r="Y136" s="5">
        <v>-3994769000</v>
      </c>
      <c r="Z136" s="5">
        <v>-4569000</v>
      </c>
    </row>
    <row r="137" spans="3:26" ht="15.5" x14ac:dyDescent="0.35">
      <c r="C137" t="s">
        <v>174</v>
      </c>
      <c r="D137" s="5">
        <v>-5356841000</v>
      </c>
      <c r="E137" s="5">
        <v>-4261689000</v>
      </c>
      <c r="F137" s="5">
        <v>-5799649000</v>
      </c>
      <c r="G137" s="5">
        <v>-5187089000</v>
      </c>
      <c r="I137" s="5">
        <v>-15619706000</v>
      </c>
      <c r="J137" s="5">
        <v>-14653653000</v>
      </c>
      <c r="K137" s="5">
        <v>-19184162000</v>
      </c>
      <c r="L137" s="5">
        <v>-17002904000</v>
      </c>
      <c r="M137" s="5">
        <v>-41439083000</v>
      </c>
      <c r="N137" s="5">
        <v>-27232844000</v>
      </c>
      <c r="O137" s="5">
        <v>-27843484000</v>
      </c>
      <c r="P137" s="5">
        <v>-22191651000</v>
      </c>
      <c r="Q137" s="5">
        <v>-58656148000</v>
      </c>
      <c r="R137" s="5">
        <v>-11686925000</v>
      </c>
      <c r="S137" s="5">
        <v>-42463177000</v>
      </c>
      <c r="T137" s="5">
        <v>-23351913000</v>
      </c>
      <c r="U137" s="5">
        <v>-9539766000</v>
      </c>
      <c r="V137" s="5">
        <v>-12998787000</v>
      </c>
      <c r="W137" s="5">
        <v>-4126476000</v>
      </c>
      <c r="X137" s="5">
        <v>-16531428000</v>
      </c>
      <c r="Y137" s="5">
        <v>-14202786000</v>
      </c>
      <c r="Z137" s="5">
        <v>-9972514000</v>
      </c>
    </row>
    <row r="138" spans="3:26" ht="15.5" x14ac:dyDescent="0.35">
      <c r="C138" t="s">
        <v>175</v>
      </c>
      <c r="E138" s="5">
        <v>360000000</v>
      </c>
      <c r="F138" s="5">
        <v>-360000000</v>
      </c>
      <c r="G138" s="5">
        <v>840000000</v>
      </c>
      <c r="J138" s="5">
        <v>-1697525000</v>
      </c>
      <c r="L138" s="5">
        <v>-3034905000</v>
      </c>
      <c r="M138" s="5">
        <v>-1532853000</v>
      </c>
      <c r="N138" s="5">
        <v>-3979672000</v>
      </c>
      <c r="O138" s="5">
        <v>-1476587000</v>
      </c>
      <c r="P138" s="5">
        <v>-1140779000</v>
      </c>
      <c r="Q138" s="5">
        <v>-5988378000</v>
      </c>
      <c r="R138" s="5">
        <v>-13801064000</v>
      </c>
      <c r="S138" s="5">
        <v>-16688580000</v>
      </c>
      <c r="T138" s="5">
        <v>-60003000</v>
      </c>
      <c r="U138" s="5">
        <v>-5821295000</v>
      </c>
      <c r="V138" s="5">
        <v>-1181044000</v>
      </c>
      <c r="X138" s="5">
        <v>-159223000</v>
      </c>
      <c r="Y138" s="5">
        <v>-874920000</v>
      </c>
      <c r="Z138" s="5">
        <v>-3346726000</v>
      </c>
    </row>
    <row r="139" spans="3:26" ht="15.5" x14ac:dyDescent="0.35">
      <c r="C139" t="s">
        <v>184</v>
      </c>
      <c r="E139" s="5">
        <v>19000000</v>
      </c>
      <c r="I139" s="5">
        <v>19000000</v>
      </c>
      <c r="J139" s="5">
        <v>159288000</v>
      </c>
      <c r="L139" s="5">
        <v>187000000</v>
      </c>
      <c r="M139" s="5">
        <v>17800000</v>
      </c>
      <c r="N139" s="5">
        <v>3818000</v>
      </c>
      <c r="O139" s="5">
        <v>37809000</v>
      </c>
      <c r="Q139" s="5">
        <v>3134755000</v>
      </c>
      <c r="R139" s="5">
        <v>4116000</v>
      </c>
      <c r="S139" s="5">
        <v>1631874000</v>
      </c>
      <c r="T139" s="5">
        <v>3523378000</v>
      </c>
      <c r="U139" s="5">
        <v>2551461000</v>
      </c>
      <c r="V139" s="5">
        <v>1683696000</v>
      </c>
      <c r="W139" s="5">
        <v>15221797000</v>
      </c>
      <c r="X139" s="5">
        <v>1626842000</v>
      </c>
      <c r="Y139" s="5">
        <v>2396013000</v>
      </c>
      <c r="Z139" s="5">
        <v>586131000</v>
      </c>
    </row>
    <row r="140" spans="3:26" ht="15.5" x14ac:dyDescent="0.35">
      <c r="C140" t="s">
        <v>772</v>
      </c>
      <c r="W140" s="5">
        <v>78592000000</v>
      </c>
    </row>
    <row r="141" spans="3:26" ht="15.5" x14ac:dyDescent="0.35">
      <c r="C141" t="s">
        <v>1342</v>
      </c>
      <c r="P141" s="5">
        <v>1459969810000</v>
      </c>
    </row>
    <row r="142" spans="3:26" ht="15.5" x14ac:dyDescent="0.35">
      <c r="C142" t="s">
        <v>2945</v>
      </c>
      <c r="Z142" s="5">
        <v>-134024000</v>
      </c>
    </row>
    <row r="143" spans="3:26" ht="15.5" x14ac:dyDescent="0.35">
      <c r="C143" t="s">
        <v>191</v>
      </c>
      <c r="D143" s="5">
        <v>-1895630000</v>
      </c>
      <c r="E143" s="5">
        <v>-2282762000</v>
      </c>
      <c r="F143" s="5">
        <v>-77530058000</v>
      </c>
      <c r="G143" s="5">
        <v>-1879929000</v>
      </c>
      <c r="I143" s="5">
        <v>-84499206000</v>
      </c>
      <c r="J143" s="5">
        <v>-152791909000</v>
      </c>
      <c r="K143" s="5">
        <v>-152963794000</v>
      </c>
      <c r="L143" s="5">
        <v>-116240168000</v>
      </c>
      <c r="M143" s="5">
        <v>-65122826000</v>
      </c>
      <c r="N143" s="5">
        <v>-67302880000</v>
      </c>
      <c r="O143" s="5">
        <v>-1016257000</v>
      </c>
      <c r="P143" s="5">
        <v>-1261349107000</v>
      </c>
      <c r="Q143" s="5">
        <v>-122486874000</v>
      </c>
      <c r="R143" s="5">
        <v>-44710694000</v>
      </c>
      <c r="S143" s="5">
        <v>-219760581000</v>
      </c>
      <c r="T143" s="5">
        <v>-139752919000</v>
      </c>
      <c r="U143" s="5">
        <v>-79356638000</v>
      </c>
      <c r="V143" s="5">
        <v>-185699699000</v>
      </c>
      <c r="W143" s="5">
        <v>-99810638000</v>
      </c>
      <c r="X143" s="5">
        <v>-109725898000</v>
      </c>
      <c r="Y143" s="5">
        <v>-119390912000</v>
      </c>
      <c r="Z143" s="5">
        <v>-51975437000</v>
      </c>
    </row>
    <row r="144" spans="3:26" ht="15.5" x14ac:dyDescent="0.35">
      <c r="C144" t="s">
        <v>2946</v>
      </c>
      <c r="Q144" s="5">
        <v>30000000000</v>
      </c>
    </row>
    <row r="145" spans="2:26" ht="15.5" x14ac:dyDescent="0.35">
      <c r="C145" t="s">
        <v>2598</v>
      </c>
      <c r="Q145" s="5">
        <v>-30000000000</v>
      </c>
    </row>
    <row r="146" spans="2:26" ht="15.5" x14ac:dyDescent="0.35">
      <c r="C146" t="s">
        <v>485</v>
      </c>
      <c r="E146" s="5">
        <v>120264000</v>
      </c>
      <c r="F146" s="5">
        <v>-75915965000</v>
      </c>
      <c r="I146" s="5">
        <v>-76160000000</v>
      </c>
      <c r="J146" s="5">
        <v>-142908910000</v>
      </c>
      <c r="K146" s="5">
        <v>-143890033000</v>
      </c>
      <c r="L146" s="5">
        <v>-107265442000</v>
      </c>
      <c r="M146" s="5">
        <v>-55248340000</v>
      </c>
      <c r="N146" s="5">
        <v>-57636328000</v>
      </c>
      <c r="O146" s="5">
        <v>-1016257000</v>
      </c>
      <c r="P146" s="5">
        <v>-1261349107000</v>
      </c>
      <c r="Q146" s="5">
        <v>-122486874000</v>
      </c>
      <c r="R146" s="5">
        <v>-44710694000</v>
      </c>
      <c r="S146" s="5">
        <v>-219760581000</v>
      </c>
      <c r="T146" s="5">
        <v>-139752919000</v>
      </c>
      <c r="U146" s="5">
        <v>-79356638000</v>
      </c>
      <c r="V146" s="5">
        <v>-185699699000</v>
      </c>
      <c r="W146" s="5">
        <v>-99810638000</v>
      </c>
      <c r="X146" s="5">
        <v>-109725898000</v>
      </c>
      <c r="Y146" s="5">
        <v>-119390912000</v>
      </c>
      <c r="Z146" s="5">
        <v>-51520000000</v>
      </c>
    </row>
    <row r="147" spans="2:26" ht="15.5" x14ac:dyDescent="0.35">
      <c r="C147" t="s">
        <v>2947</v>
      </c>
      <c r="D147" s="5">
        <v>-1895630000</v>
      </c>
      <c r="E147" s="5">
        <v>-2403026000</v>
      </c>
      <c r="F147" s="5">
        <v>-1614093000</v>
      </c>
      <c r="G147" s="5">
        <v>-1879929000</v>
      </c>
      <c r="I147" s="5">
        <v>-8339206000</v>
      </c>
      <c r="J147" s="5">
        <v>-9882999000</v>
      </c>
      <c r="K147" s="5">
        <v>-9073761000</v>
      </c>
      <c r="L147" s="5">
        <v>-8974726000</v>
      </c>
      <c r="M147" s="5">
        <v>-9874486000</v>
      </c>
      <c r="N147" s="5">
        <v>-9666552000</v>
      </c>
    </row>
    <row r="148" spans="2:26" ht="15.5" x14ac:dyDescent="0.35">
      <c r="C148" t="s">
        <v>2948</v>
      </c>
      <c r="Z148" s="5">
        <v>-455437000</v>
      </c>
    </row>
    <row r="149" spans="2:26" ht="15.5" x14ac:dyDescent="0.35">
      <c r="C149" t="s">
        <v>213</v>
      </c>
      <c r="D149" s="5">
        <v>79290164000</v>
      </c>
      <c r="E149" s="5">
        <v>192055370000</v>
      </c>
      <c r="F149" s="5">
        <v>-66135293000</v>
      </c>
      <c r="G149" s="5">
        <v>131400159000</v>
      </c>
      <c r="I149" s="5">
        <v>276165833000</v>
      </c>
      <c r="J149" s="5">
        <v>-113752647000</v>
      </c>
      <c r="K149" s="5">
        <v>31008521000</v>
      </c>
      <c r="L149" s="5">
        <v>-25914685000</v>
      </c>
      <c r="M149" s="5">
        <v>61617680000</v>
      </c>
      <c r="N149" s="5">
        <v>-26740493000</v>
      </c>
      <c r="O149" s="5">
        <v>-241722860000</v>
      </c>
      <c r="P149" s="5">
        <v>343723405000</v>
      </c>
      <c r="Q149" s="5">
        <v>-54970747000</v>
      </c>
      <c r="R149" s="5">
        <v>-26395566000</v>
      </c>
      <c r="S149" s="5">
        <v>-116580119000</v>
      </c>
      <c r="T149" s="5">
        <v>73185040000</v>
      </c>
      <c r="U149" s="5">
        <v>40674781000</v>
      </c>
      <c r="V149" s="5">
        <v>-110179588000</v>
      </c>
      <c r="W149" s="5">
        <v>145832797000</v>
      </c>
      <c r="X149" s="5">
        <v>28562375000</v>
      </c>
      <c r="Y149" s="5">
        <v>-54803897000</v>
      </c>
      <c r="Z149" s="5">
        <v>38886361000</v>
      </c>
    </row>
    <row r="150" spans="2:26" ht="15.5" x14ac:dyDescent="0.35">
      <c r="C150" t="s">
        <v>214</v>
      </c>
      <c r="D150" s="5">
        <v>363850011000</v>
      </c>
      <c r="I150" s="5">
        <v>87684178000</v>
      </c>
      <c r="J150" s="5">
        <v>201436825000</v>
      </c>
      <c r="K150" s="5">
        <v>170428304000</v>
      </c>
      <c r="L150" s="5">
        <v>196342989000</v>
      </c>
      <c r="M150" s="5">
        <v>134725309000</v>
      </c>
      <c r="N150" s="5">
        <v>161465802000</v>
      </c>
      <c r="O150" s="5">
        <v>403188662000</v>
      </c>
      <c r="P150" s="5">
        <v>59465257000</v>
      </c>
      <c r="Q150" s="5">
        <v>114436004000</v>
      </c>
      <c r="R150" s="5">
        <v>140831570000</v>
      </c>
      <c r="S150" s="5">
        <v>257411689000</v>
      </c>
      <c r="T150" s="5">
        <v>184226649000</v>
      </c>
      <c r="U150" s="5">
        <v>143551868000</v>
      </c>
      <c r="V150" s="5">
        <v>253731456000</v>
      </c>
      <c r="W150" s="5">
        <v>107898659000</v>
      </c>
      <c r="X150" s="5">
        <v>79336284000</v>
      </c>
      <c r="Y150" s="5">
        <v>134140181000</v>
      </c>
      <c r="Z150" s="5">
        <v>95253820000</v>
      </c>
    </row>
    <row r="151" spans="2:26" ht="15.5" x14ac:dyDescent="0.35">
      <c r="C151" t="s">
        <v>216</v>
      </c>
      <c r="D151" s="5">
        <v>443140175000</v>
      </c>
      <c r="E151" s="5">
        <v>192055370000</v>
      </c>
      <c r="F151" s="5">
        <v>-66135293000</v>
      </c>
      <c r="G151" s="5">
        <v>131400159000</v>
      </c>
      <c r="I151" s="5">
        <v>363850011000</v>
      </c>
      <c r="J151" s="5">
        <v>87684178000</v>
      </c>
      <c r="K151" s="5">
        <v>201436825000</v>
      </c>
      <c r="L151" s="5">
        <v>170428304000</v>
      </c>
      <c r="M151" s="5">
        <v>196342989000</v>
      </c>
      <c r="N151" s="5">
        <v>134725309000</v>
      </c>
      <c r="O151" s="5">
        <v>161465802000</v>
      </c>
      <c r="P151" s="5">
        <v>403188662000</v>
      </c>
      <c r="Q151" s="5">
        <v>59465257000</v>
      </c>
      <c r="R151" s="5">
        <v>114436004000</v>
      </c>
      <c r="S151" s="5">
        <v>140831570000</v>
      </c>
      <c r="T151" s="5">
        <v>257411689000</v>
      </c>
      <c r="U151" s="5">
        <v>184226649000</v>
      </c>
      <c r="V151" s="5">
        <v>143551868000</v>
      </c>
      <c r="W151" s="5">
        <v>253731456000</v>
      </c>
      <c r="X151" s="5">
        <v>107898659000</v>
      </c>
      <c r="Y151" s="5">
        <v>79336284000</v>
      </c>
      <c r="Z151" s="5">
        <v>134140181000</v>
      </c>
    </row>
    <row r="153" spans="2:26" ht="15.5" x14ac:dyDescent="0.35">
      <c r="B153" t="s">
        <v>217</v>
      </c>
      <c r="C153" t="s">
        <v>11</v>
      </c>
      <c r="D153" s="5">
        <v>450000000</v>
      </c>
      <c r="E153" s="5">
        <v>450000000</v>
      </c>
      <c r="F153" s="5">
        <v>450000000</v>
      </c>
      <c r="G153" s="5">
        <v>450000000</v>
      </c>
      <c r="I153" s="5">
        <v>450000000</v>
      </c>
      <c r="J153" s="5">
        <v>450000000</v>
      </c>
      <c r="K153" s="5">
        <v>450000000</v>
      </c>
      <c r="L153" s="5">
        <v>450000000</v>
      </c>
      <c r="M153" s="5">
        <v>450000000</v>
      </c>
      <c r="N153" s="5">
        <v>450000000</v>
      </c>
      <c r="O153" s="5">
        <v>450000000</v>
      </c>
      <c r="P153" s="5">
        <v>450000000</v>
      </c>
      <c r="Q153" s="5">
        <v>450000000</v>
      </c>
      <c r="R153" s="5">
        <v>450000000</v>
      </c>
      <c r="S153" s="5">
        <v>450000000</v>
      </c>
      <c r="T153" s="5">
        <v>20000000</v>
      </c>
      <c r="U153" s="5">
        <v>20000000</v>
      </c>
      <c r="V153" s="5">
        <v>20000000</v>
      </c>
      <c r="W153" s="5">
        <v>20000000</v>
      </c>
      <c r="X153" s="5">
        <v>20000000</v>
      </c>
      <c r="Y153" s="5">
        <v>20000000</v>
      </c>
      <c r="Z153" s="5">
        <v>20000000</v>
      </c>
    </row>
    <row r="154" spans="2:26" ht="15.5" x14ac:dyDescent="0.35">
      <c r="C154" t="s">
        <v>218</v>
      </c>
      <c r="D154" s="6">
        <v>145.49</v>
      </c>
      <c r="E154" s="6">
        <v>316.51</v>
      </c>
      <c r="F154" s="6">
        <v>177.65</v>
      </c>
      <c r="G154" s="6">
        <v>20.8</v>
      </c>
    </row>
    <row r="155" spans="2:26" ht="15.5" x14ac:dyDescent="0.35">
      <c r="C155" t="s">
        <v>219</v>
      </c>
      <c r="D155" s="6">
        <v>21.1</v>
      </c>
      <c r="E155" s="6">
        <v>10.58</v>
      </c>
      <c r="F155" s="6">
        <v>16.100000000000001</v>
      </c>
      <c r="G155" s="6">
        <v>144.71</v>
      </c>
    </row>
    <row r="156" spans="2:26" ht="15.5" x14ac:dyDescent="0.35">
      <c r="C156" t="s">
        <v>72</v>
      </c>
      <c r="D156" s="6">
        <v>4.8600000000000003</v>
      </c>
      <c r="E156" s="6">
        <v>3.88</v>
      </c>
      <c r="F156" s="6">
        <v>3.84</v>
      </c>
      <c r="G156" s="6">
        <v>5.09</v>
      </c>
    </row>
    <row r="157" spans="2:26" ht="15.5" x14ac:dyDescent="0.35">
      <c r="C157" t="s">
        <v>220</v>
      </c>
      <c r="D157" s="5">
        <v>80350000000</v>
      </c>
      <c r="E157" s="5">
        <v>225020000000</v>
      </c>
      <c r="F157" s="5">
        <v>94310000000</v>
      </c>
      <c r="G157" s="5">
        <v>13440000000</v>
      </c>
    </row>
    <row r="158" spans="2:26" ht="15.5" x14ac:dyDescent="0.35">
      <c r="C158" t="s">
        <v>221</v>
      </c>
      <c r="D158" s="6">
        <v>4.9200000000000001E-2</v>
      </c>
      <c r="E158" s="6">
        <v>0.1115</v>
      </c>
      <c r="F158" s="6">
        <v>8.0600000000000005E-2</v>
      </c>
      <c r="G158" s="6">
        <v>9.1999999999999998E-3</v>
      </c>
    </row>
    <row r="159" spans="2:26" ht="15.5" x14ac:dyDescent="0.35">
      <c r="C159" t="s">
        <v>222</v>
      </c>
      <c r="D159" s="6">
        <v>6.2600000000000003E-2</v>
      </c>
      <c r="E159" s="6">
        <v>0.14529999999999998</v>
      </c>
      <c r="F159" s="6">
        <v>9.5500000000000002E-2</v>
      </c>
      <c r="G159" s="6">
        <v>1.1200000000000002E-2</v>
      </c>
    </row>
    <row r="160" spans="2:26" ht="15.5" x14ac:dyDescent="0.35">
      <c r="C160" t="s">
        <v>223</v>
      </c>
      <c r="D160" s="6">
        <v>6.4000000000000001E-2</v>
      </c>
      <c r="E160" s="6">
        <v>0.22510000000000002</v>
      </c>
      <c r="F160" s="6">
        <v>0.1012</v>
      </c>
      <c r="G160" s="6">
        <v>7.3000000000000001E-3</v>
      </c>
    </row>
    <row r="161" spans="3:7" ht="15.5" x14ac:dyDescent="0.35">
      <c r="C161" t="s">
        <v>224</v>
      </c>
      <c r="D161" s="6">
        <v>605.01</v>
      </c>
      <c r="E161" s="6">
        <v>343.1</v>
      </c>
      <c r="F161" s="6">
        <v>180.51</v>
      </c>
      <c r="G161" s="6">
        <v>12.32</v>
      </c>
    </row>
    <row r="162" spans="3:7" ht="15.5" x14ac:dyDescent="0.35">
      <c r="C162" t="s">
        <v>225</v>
      </c>
      <c r="D162" s="5">
        <v>1041000000000</v>
      </c>
      <c r="E162" s="5">
        <v>976000000000</v>
      </c>
      <c r="F162" s="5">
        <v>833000000000</v>
      </c>
      <c r="G162" s="5">
        <v>830000000000</v>
      </c>
    </row>
    <row r="163" spans="3:7" ht="15.5" x14ac:dyDescent="0.35">
      <c r="C163" t="s">
        <v>226</v>
      </c>
      <c r="D163" s="6">
        <v>1.32</v>
      </c>
      <c r="E163" s="6">
        <v>1.54</v>
      </c>
      <c r="F163" s="6">
        <v>1.54</v>
      </c>
      <c r="G163" s="6">
        <v>1.63</v>
      </c>
    </row>
    <row r="164" spans="3:7" ht="15.5" x14ac:dyDescent="0.35">
      <c r="C164" t="s">
        <v>227</v>
      </c>
      <c r="D164" s="6">
        <v>2323.42</v>
      </c>
      <c r="E164" s="6">
        <v>2177.9299999999998</v>
      </c>
      <c r="F164" s="6">
        <v>1859.85</v>
      </c>
      <c r="G164" s="6">
        <v>1852.2</v>
      </c>
    </row>
    <row r="165" spans="3:7" ht="15.5" x14ac:dyDescent="0.35">
      <c r="C165" t="s">
        <v>228</v>
      </c>
      <c r="D165" s="6">
        <v>1.32</v>
      </c>
      <c r="E165" s="6">
        <v>1.54</v>
      </c>
      <c r="F165" s="6">
        <v>1.54</v>
      </c>
      <c r="G165" s="6">
        <v>1.63</v>
      </c>
    </row>
    <row r="166" spans="3:7" ht="15.5" x14ac:dyDescent="0.35">
      <c r="C166" t="s">
        <v>229</v>
      </c>
      <c r="D166" s="6">
        <v>2317.09</v>
      </c>
      <c r="E166" s="6">
        <v>2174.2600000000002</v>
      </c>
      <c r="F166" s="6">
        <v>1856.7</v>
      </c>
      <c r="G166" s="6">
        <v>1848.56</v>
      </c>
    </row>
    <row r="167" spans="3:7" ht="15.5" x14ac:dyDescent="0.35">
      <c r="C167" t="s">
        <v>230</v>
      </c>
    </row>
    <row r="168" spans="3:7" ht="15.5" x14ac:dyDescent="0.35">
      <c r="C168" t="s">
        <v>231</v>
      </c>
    </row>
    <row r="169" spans="3:7" ht="15.5" x14ac:dyDescent="0.35">
      <c r="C169" t="s">
        <v>232</v>
      </c>
      <c r="D169" s="5">
        <v>1041000000000</v>
      </c>
      <c r="E169" s="5">
        <v>976000000000</v>
      </c>
      <c r="F169" s="5">
        <v>833000000000</v>
      </c>
      <c r="G169" s="5">
        <v>830000000000</v>
      </c>
    </row>
    <row r="170" spans="3:7" ht="15.5" x14ac:dyDescent="0.35">
      <c r="C170" t="s">
        <v>23</v>
      </c>
    </row>
    <row r="171" spans="3:7" ht="15.5" x14ac:dyDescent="0.35">
      <c r="C171" t="s">
        <v>20</v>
      </c>
      <c r="D171" s="5">
        <v>-443000000000</v>
      </c>
      <c r="E171" s="5">
        <v>-364000000000</v>
      </c>
      <c r="F171" s="5">
        <v>-172000000000</v>
      </c>
      <c r="G171" s="5">
        <v>-238000000000</v>
      </c>
    </row>
    <row r="172" spans="3:7" ht="15.5" x14ac:dyDescent="0.35">
      <c r="C172" t="s">
        <v>233</v>
      </c>
      <c r="D172" s="5">
        <v>875000000000</v>
      </c>
      <c r="E172" s="5">
        <v>801000000000</v>
      </c>
      <c r="F172" s="5">
        <v>647000000000</v>
      </c>
      <c r="G172" s="5">
        <v>618000000000</v>
      </c>
    </row>
    <row r="173" spans="3:7" ht="15.5" x14ac:dyDescent="0.35">
      <c r="C173" t="s">
        <v>234</v>
      </c>
      <c r="D173" s="5">
        <v>87000000000</v>
      </c>
      <c r="E173" s="5">
        <v>198000000000</v>
      </c>
      <c r="F173" s="5">
        <v>18000000000</v>
      </c>
      <c r="G173" s="5">
        <v>138000000000</v>
      </c>
    </row>
    <row r="174" spans="3:7" ht="15.5" x14ac:dyDescent="0.35">
      <c r="C174" t="s">
        <v>235</v>
      </c>
      <c r="D174" s="5">
        <v>-5000000000</v>
      </c>
      <c r="E174" s="5">
        <v>-4000000000</v>
      </c>
      <c r="F174" s="5">
        <v>-6000000000</v>
      </c>
      <c r="G174" s="5">
        <v>-4000000000</v>
      </c>
    </row>
    <row r="175" spans="3:7" ht="15.5" x14ac:dyDescent="0.35">
      <c r="C175" t="s">
        <v>12</v>
      </c>
      <c r="D175" s="5">
        <v>81000000000</v>
      </c>
      <c r="E175" s="5">
        <v>194000000000</v>
      </c>
      <c r="F175" s="5">
        <v>11000000000</v>
      </c>
      <c r="G175" s="5">
        <v>133000000000</v>
      </c>
    </row>
    <row r="176" spans="3:7" ht="15.5" x14ac:dyDescent="0.35">
      <c r="C176" t="s">
        <v>15</v>
      </c>
      <c r="D176" s="6">
        <v>181.22</v>
      </c>
      <c r="E176" s="6">
        <v>433.75</v>
      </c>
      <c r="F176" s="6">
        <v>25.43</v>
      </c>
      <c r="G176" s="6">
        <v>297.5</v>
      </c>
    </row>
    <row r="177" spans="3:26" ht="15.5" x14ac:dyDescent="0.35">
      <c r="C177" t="s">
        <v>57</v>
      </c>
      <c r="I177" s="6">
        <v>544.41</v>
      </c>
      <c r="J177" s="6">
        <v>342.55</v>
      </c>
      <c r="K177" s="6">
        <v>397.86</v>
      </c>
      <c r="L177" s="6">
        <v>401.42</v>
      </c>
      <c r="M177" s="6">
        <v>293.89</v>
      </c>
      <c r="N177" s="6">
        <v>160.5</v>
      </c>
      <c r="O177" s="6">
        <v>174.68</v>
      </c>
      <c r="P177" s="6">
        <v>2596.71</v>
      </c>
      <c r="Q177" s="6">
        <v>322.94</v>
      </c>
      <c r="R177" s="6">
        <v>343.4</v>
      </c>
      <c r="S177" s="6">
        <v>318.18</v>
      </c>
      <c r="T177" s="6">
        <v>8101.44</v>
      </c>
      <c r="U177" s="6">
        <v>7832.36</v>
      </c>
      <c r="V177" s="6">
        <v>4812.8599999999997</v>
      </c>
      <c r="W177" s="6">
        <v>10319.58</v>
      </c>
      <c r="X177" s="6">
        <v>5303.32</v>
      </c>
      <c r="Y177" s="6">
        <v>6549.12</v>
      </c>
      <c r="Z177" s="6">
        <v>4402.28</v>
      </c>
    </row>
    <row r="178" spans="3:26" ht="15.5" x14ac:dyDescent="0.35">
      <c r="C178" t="s">
        <v>71</v>
      </c>
      <c r="I178" s="6">
        <v>6.15</v>
      </c>
      <c r="J178" s="6">
        <v>10.51</v>
      </c>
      <c r="K178" s="6">
        <v>10.51</v>
      </c>
      <c r="L178" s="6">
        <v>11.83</v>
      </c>
      <c r="M178" s="6">
        <v>12.56</v>
      </c>
      <c r="N178" s="6">
        <v>20.440000000000001</v>
      </c>
      <c r="O178" s="6">
        <v>16.32</v>
      </c>
      <c r="P178" s="6">
        <v>1.66</v>
      </c>
      <c r="Q178" s="6">
        <v>26.32</v>
      </c>
      <c r="R178" s="6">
        <v>26.79</v>
      </c>
      <c r="S178" s="6">
        <v>21.29</v>
      </c>
      <c r="T178" s="6">
        <v>19.75</v>
      </c>
      <c r="U178" s="6">
        <v>24.13</v>
      </c>
      <c r="V178" s="6">
        <v>31.58</v>
      </c>
      <c r="W178" s="6">
        <v>12.84</v>
      </c>
      <c r="X178" s="6">
        <v>18.2</v>
      </c>
      <c r="Y178" s="6">
        <v>12.22</v>
      </c>
      <c r="Z178" s="6">
        <v>8.06</v>
      </c>
    </row>
    <row r="179" spans="3:26" ht="15.5" x14ac:dyDescent="0.35">
      <c r="C179" t="s">
        <v>74</v>
      </c>
      <c r="I179" s="6">
        <v>1.25</v>
      </c>
      <c r="J179" s="6">
        <v>1.56</v>
      </c>
      <c r="K179" s="6">
        <v>1.95</v>
      </c>
      <c r="L179" s="6">
        <v>1.89</v>
      </c>
      <c r="M179" s="6">
        <v>1.55</v>
      </c>
      <c r="N179" s="6">
        <v>2.2400000000000002</v>
      </c>
      <c r="O179" s="6">
        <v>1.71</v>
      </c>
      <c r="P179" s="6">
        <v>3.15</v>
      </c>
      <c r="Q179" s="6">
        <v>3.29</v>
      </c>
      <c r="R179" s="6">
        <v>3.98</v>
      </c>
      <c r="S179" s="6">
        <v>3.09</v>
      </c>
      <c r="T179" s="6">
        <v>4.1500000000000004</v>
      </c>
      <c r="U179" s="6">
        <v>3.55</v>
      </c>
      <c r="V179" s="6">
        <v>3.66</v>
      </c>
      <c r="W179" s="6">
        <v>3.23</v>
      </c>
      <c r="X179" s="6">
        <v>2.72</v>
      </c>
      <c r="Y179" s="6">
        <v>2.38</v>
      </c>
      <c r="Z179" s="6">
        <v>1.25</v>
      </c>
    </row>
    <row r="180" spans="3:26" ht="15.5" x14ac:dyDescent="0.35">
      <c r="C180" t="s">
        <v>236</v>
      </c>
      <c r="I180" s="5">
        <v>352910000000</v>
      </c>
      <c r="J180" s="5">
        <v>226290000000</v>
      </c>
      <c r="K180" s="5">
        <v>231800000000</v>
      </c>
      <c r="L180" s="6">
        <v>268649999999.99997</v>
      </c>
      <c r="M180" s="5">
        <v>220770000000</v>
      </c>
      <c r="N180" s="5">
        <v>146140000000</v>
      </c>
      <c r="O180" s="5">
        <v>146620000000</v>
      </c>
      <c r="P180" s="5">
        <v>49810000000</v>
      </c>
    </row>
    <row r="181" spans="3:26" ht="15.5" x14ac:dyDescent="0.35">
      <c r="C181" t="s">
        <v>237</v>
      </c>
      <c r="I181" s="6">
        <v>0.19170000000000001</v>
      </c>
      <c r="J181" s="6">
        <v>0.16039999999999999</v>
      </c>
      <c r="K181" s="6">
        <v>0.18609999999999999</v>
      </c>
      <c r="L181" s="6">
        <v>0.17329999999999998</v>
      </c>
      <c r="M181" s="6">
        <v>0.1283</v>
      </c>
      <c r="N181" s="6">
        <v>7.7300000000000008E-2</v>
      </c>
      <c r="O181" s="6">
        <v>8.6800000000000002E-2</v>
      </c>
      <c r="P181" s="6">
        <v>0.92099999999999993</v>
      </c>
      <c r="Q181" s="6">
        <v>0.17079999999999998</v>
      </c>
      <c r="R181" s="6">
        <v>0.20679999999999998</v>
      </c>
      <c r="S181" s="6">
        <v>0.22219999999999998</v>
      </c>
      <c r="T181" s="6">
        <v>0.25319999999999998</v>
      </c>
      <c r="U181" s="6">
        <v>0.25170000000000003</v>
      </c>
      <c r="V181" s="6">
        <v>0.1893</v>
      </c>
      <c r="W181" s="6">
        <v>0.39560000000000001</v>
      </c>
      <c r="X181" s="6">
        <v>0.2732</v>
      </c>
      <c r="Y181" s="6">
        <v>0.33799999999999997</v>
      </c>
      <c r="Z181" s="6">
        <v>0.26289999999999997</v>
      </c>
    </row>
    <row r="182" spans="3:26" ht="15.5" x14ac:dyDescent="0.35">
      <c r="C182" t="s">
        <v>238</v>
      </c>
      <c r="I182" s="6">
        <v>0.25</v>
      </c>
      <c r="J182" s="6">
        <v>0.19010000000000002</v>
      </c>
      <c r="K182" s="6">
        <v>0.22399999999999998</v>
      </c>
      <c r="L182" s="6">
        <v>0.23749999999999999</v>
      </c>
      <c r="M182" s="6">
        <v>0.1925</v>
      </c>
      <c r="N182" s="6">
        <v>0.1174</v>
      </c>
      <c r="O182" s="6">
        <v>0.13170000000000001</v>
      </c>
      <c r="P182" s="6">
        <v>2.2446000000000002</v>
      </c>
      <c r="Q182" s="6">
        <v>0.2351</v>
      </c>
      <c r="R182" s="6">
        <v>0.26400000000000001</v>
      </c>
      <c r="S182" s="6">
        <v>0.30099999999999999</v>
      </c>
      <c r="T182" s="6">
        <v>0.32780000000000004</v>
      </c>
      <c r="U182" s="6">
        <v>0.34250000000000003</v>
      </c>
      <c r="V182" s="6">
        <v>0.25869999999999999</v>
      </c>
      <c r="W182" s="6">
        <v>0.46779999999999999</v>
      </c>
      <c r="X182" s="6">
        <v>0.32719999999999999</v>
      </c>
      <c r="Y182" s="6">
        <v>0.41420000000000001</v>
      </c>
      <c r="Z182" s="6">
        <v>0.30130000000000001</v>
      </c>
    </row>
    <row r="183" spans="3:26" ht="15.5" x14ac:dyDescent="0.35">
      <c r="C183" t="s">
        <v>239</v>
      </c>
      <c r="I183" s="6">
        <v>0.34189999999999998</v>
      </c>
      <c r="J183" s="6">
        <v>0.23019999999999999</v>
      </c>
      <c r="K183" s="6">
        <v>0.24460000000000001</v>
      </c>
      <c r="L183" s="6">
        <v>0.30780000000000002</v>
      </c>
      <c r="M183" s="6">
        <v>0.2707</v>
      </c>
      <c r="N183" s="6">
        <v>0.1678</v>
      </c>
      <c r="O183" s="6">
        <v>0.21</v>
      </c>
      <c r="P183" s="6">
        <v>7.1599999999999997E-2</v>
      </c>
      <c r="Q183" s="6">
        <v>0.31609999999999999</v>
      </c>
      <c r="R183" s="6">
        <v>0.379</v>
      </c>
      <c r="S183" s="6">
        <v>0.33710000000000001</v>
      </c>
      <c r="T183" s="6">
        <v>0.34039999999999998</v>
      </c>
      <c r="U183" s="6">
        <v>0.45700000000000002</v>
      </c>
      <c r="V183" s="6">
        <v>0.29289999999999999</v>
      </c>
      <c r="W183" s="6">
        <v>0.44069999999999998</v>
      </c>
      <c r="X183" s="6">
        <v>0.41100000000000003</v>
      </c>
      <c r="Y183" s="6">
        <v>0.57350000000000001</v>
      </c>
      <c r="Z183" s="6">
        <v>0.8327</v>
      </c>
    </row>
    <row r="184" spans="3:26" ht="15.5" x14ac:dyDescent="0.35">
      <c r="C184" t="s">
        <v>240</v>
      </c>
      <c r="I184" s="6">
        <v>183.3</v>
      </c>
      <c r="J184" s="6">
        <v>42.66</v>
      </c>
      <c r="K184" s="6">
        <v>49.36</v>
      </c>
      <c r="L184" s="6">
        <v>69.88</v>
      </c>
      <c r="M184" s="6">
        <v>72.239999999999995</v>
      </c>
      <c r="N184" s="6">
        <v>27.37</v>
      </c>
      <c r="O184" s="6">
        <v>55.47</v>
      </c>
      <c r="P184" s="6">
        <v>60.27</v>
      </c>
      <c r="Q184" s="6">
        <v>60.53</v>
      </c>
      <c r="R184" s="6">
        <v>663.66</v>
      </c>
      <c r="S184" s="6">
        <v>10757.69</v>
      </c>
      <c r="T184" s="6">
        <v>637.94000000000005</v>
      </c>
      <c r="U184" s="6">
        <v>545.99</v>
      </c>
      <c r="V184" s="6">
        <v>370.55</v>
      </c>
      <c r="W184" s="6">
        <v>469.67</v>
      </c>
      <c r="X184" s="6">
        <v>193.88</v>
      </c>
      <c r="Y184" s="6">
        <v>223.89</v>
      </c>
      <c r="Z184" s="6">
        <v>483.9</v>
      </c>
    </row>
    <row r="185" spans="3:26" ht="15.5" x14ac:dyDescent="0.35">
      <c r="C185" t="s">
        <v>68</v>
      </c>
      <c r="I185" s="6">
        <v>1.54</v>
      </c>
      <c r="J185" s="5">
        <v>2</v>
      </c>
      <c r="K185" s="6">
        <v>2.35</v>
      </c>
      <c r="L185" s="6">
        <v>2.81</v>
      </c>
      <c r="M185" s="6">
        <v>2.42</v>
      </c>
      <c r="N185" s="6">
        <v>2.4</v>
      </c>
      <c r="O185" s="6">
        <v>2.15</v>
      </c>
      <c r="P185" s="6">
        <v>3.72</v>
      </c>
      <c r="Q185" s="6">
        <v>6.19</v>
      </c>
      <c r="R185" s="6">
        <v>7.07</v>
      </c>
      <c r="S185" s="6">
        <v>6.41</v>
      </c>
      <c r="T185" s="6">
        <v>6.47</v>
      </c>
      <c r="U185" s="6">
        <v>8.27</v>
      </c>
      <c r="V185" s="6">
        <v>8.17</v>
      </c>
      <c r="W185" s="6">
        <v>6.01</v>
      </c>
      <c r="X185" s="6">
        <v>5.95</v>
      </c>
      <c r="Y185" s="6">
        <v>5.0599999999999996</v>
      </c>
      <c r="Z185" s="6">
        <v>2.4300000000000002</v>
      </c>
    </row>
    <row r="186" spans="3:26" ht="15.5" x14ac:dyDescent="0.35">
      <c r="C186" t="s">
        <v>65</v>
      </c>
      <c r="I186" s="6">
        <v>2177.9299999999998</v>
      </c>
      <c r="J186" s="6">
        <v>1801.95</v>
      </c>
      <c r="K186" s="6">
        <v>1776.52</v>
      </c>
      <c r="L186" s="6">
        <v>1690.27</v>
      </c>
      <c r="M186" s="6">
        <v>1526.88</v>
      </c>
      <c r="N186" s="6">
        <v>1367.6</v>
      </c>
      <c r="O186" s="6">
        <v>1325.92</v>
      </c>
      <c r="P186" s="6">
        <v>1156.8800000000001</v>
      </c>
      <c r="Q186" s="6">
        <v>1373.74</v>
      </c>
      <c r="R186" s="6">
        <v>1300.6099999999999</v>
      </c>
      <c r="S186" s="6">
        <v>1057.02</v>
      </c>
      <c r="T186" s="6">
        <v>24718.34</v>
      </c>
      <c r="U186" s="6">
        <v>22866.9</v>
      </c>
      <c r="V186" s="6">
        <v>18604.55</v>
      </c>
      <c r="W186" s="6">
        <v>22061.68</v>
      </c>
      <c r="X186" s="6">
        <v>16206.1</v>
      </c>
      <c r="Y186" s="6">
        <v>15811.79</v>
      </c>
      <c r="Z186" s="6">
        <v>14612.67</v>
      </c>
    </row>
    <row r="187" spans="3:26" ht="15.5" x14ac:dyDescent="0.35">
      <c r="C187" t="s">
        <v>241</v>
      </c>
      <c r="I187" s="6">
        <v>1.54</v>
      </c>
      <c r="J187" s="5">
        <v>2</v>
      </c>
      <c r="K187" s="6">
        <v>2.36</v>
      </c>
      <c r="L187" s="6">
        <v>2.81</v>
      </c>
      <c r="M187" s="6">
        <v>2.42</v>
      </c>
      <c r="N187" s="6">
        <v>2.4</v>
      </c>
      <c r="O187" s="6">
        <v>2.15</v>
      </c>
      <c r="P187" s="6">
        <v>3.73</v>
      </c>
      <c r="Q187" s="6">
        <v>6.2</v>
      </c>
      <c r="R187" s="6">
        <v>7.08</v>
      </c>
      <c r="S187" s="6">
        <v>6.42</v>
      </c>
      <c r="T187" s="6">
        <v>6.51</v>
      </c>
      <c r="U187" s="6">
        <v>8.34</v>
      </c>
      <c r="V187" s="6">
        <v>8.3000000000000007</v>
      </c>
      <c r="W187" s="6">
        <v>6.1</v>
      </c>
      <c r="X187" s="6">
        <v>6.11</v>
      </c>
      <c r="Y187" s="6">
        <v>5.12</v>
      </c>
      <c r="Z187" s="6">
        <v>2.4300000000000002</v>
      </c>
    </row>
    <row r="188" spans="3:26" ht="15.5" x14ac:dyDescent="0.35">
      <c r="C188" t="s">
        <v>242</v>
      </c>
      <c r="I188" s="6">
        <v>2174.2600000000002</v>
      </c>
      <c r="J188" s="6">
        <v>1797.74</v>
      </c>
      <c r="K188" s="6">
        <v>1773.97</v>
      </c>
      <c r="L188" s="6">
        <v>1688.29</v>
      </c>
      <c r="M188" s="6">
        <v>1524.38</v>
      </c>
      <c r="N188" s="6">
        <v>1364.58</v>
      </c>
      <c r="O188" s="6">
        <v>1322.57</v>
      </c>
      <c r="P188" s="6">
        <v>1154.1300000000001</v>
      </c>
      <c r="Q188" s="6">
        <v>1371.56</v>
      </c>
      <c r="R188" s="6">
        <v>1300.0999999999999</v>
      </c>
      <c r="S188" s="6">
        <v>1054.6199999999999</v>
      </c>
      <c r="T188" s="6">
        <v>24587.59</v>
      </c>
      <c r="U188" s="6">
        <v>22653.11</v>
      </c>
      <c r="V188" s="6">
        <v>18318.650000000001</v>
      </c>
      <c r="W188" s="6">
        <v>21709.43</v>
      </c>
      <c r="X188" s="6">
        <v>15784.64</v>
      </c>
      <c r="Y188" s="6">
        <v>15618.3</v>
      </c>
      <c r="Z188" s="6">
        <v>14591.28</v>
      </c>
    </row>
    <row r="189" spans="3:26" ht="15.5" x14ac:dyDescent="0.35">
      <c r="C189" t="s">
        <v>243</v>
      </c>
      <c r="L189" s="5">
        <v>16000000000</v>
      </c>
    </row>
    <row r="190" spans="3:26" ht="15.5" x14ac:dyDescent="0.35">
      <c r="C190" t="s">
        <v>244</v>
      </c>
    </row>
    <row r="191" spans="3:26" ht="15.5" x14ac:dyDescent="0.35">
      <c r="C191" t="s">
        <v>25</v>
      </c>
      <c r="L191" s="5">
        <v>16000000000</v>
      </c>
    </row>
    <row r="192" spans="3:26" ht="15.5" x14ac:dyDescent="0.35">
      <c r="C192" t="s">
        <v>22</v>
      </c>
      <c r="I192" s="5">
        <v>-364000000000</v>
      </c>
      <c r="J192" s="5">
        <v>-88000000000</v>
      </c>
      <c r="K192" s="5">
        <v>-201000000000</v>
      </c>
      <c r="L192" s="5">
        <v>-155000000000</v>
      </c>
      <c r="M192" s="5">
        <v>-196000000000</v>
      </c>
      <c r="N192" s="5">
        <v>-135000000000</v>
      </c>
      <c r="O192" s="5">
        <v>-161000000000</v>
      </c>
      <c r="P192" s="5">
        <v>-403000000000</v>
      </c>
      <c r="Q192" s="5">
        <v>-59000000000</v>
      </c>
      <c r="R192" s="5">
        <v>-114000000000</v>
      </c>
      <c r="S192" s="5">
        <v>-141000000000</v>
      </c>
      <c r="T192" s="5">
        <v>-257000000000</v>
      </c>
      <c r="U192" s="5">
        <v>-184000000000</v>
      </c>
      <c r="V192" s="5">
        <v>-144000000000</v>
      </c>
      <c r="W192" s="5">
        <v>-254000000000</v>
      </c>
      <c r="X192" s="5">
        <v>-108000000000</v>
      </c>
      <c r="Y192" s="5">
        <v>-79000000000</v>
      </c>
      <c r="Z192" s="5">
        <v>-134000000000</v>
      </c>
    </row>
    <row r="193" spans="2:26" ht="15.5" x14ac:dyDescent="0.35">
      <c r="C193" t="s">
        <v>245</v>
      </c>
      <c r="I193" s="5">
        <v>801000000000</v>
      </c>
      <c r="J193" s="5">
        <v>601000000000</v>
      </c>
      <c r="K193" s="5">
        <v>593000000000</v>
      </c>
      <c r="L193" s="5">
        <v>557000000000</v>
      </c>
      <c r="M193" s="5">
        <v>485000000000</v>
      </c>
      <c r="N193" s="5">
        <v>412000000000</v>
      </c>
      <c r="O193" s="5">
        <v>406000000000</v>
      </c>
      <c r="P193" s="5">
        <v>264000000000</v>
      </c>
      <c r="Q193" s="5">
        <v>385000000000</v>
      </c>
      <c r="R193" s="5">
        <v>388000000000</v>
      </c>
      <c r="S193" s="5">
        <v>351000000000</v>
      </c>
      <c r="T193" s="5">
        <v>466000000000</v>
      </c>
      <c r="U193" s="5">
        <v>440000000000</v>
      </c>
      <c r="V193" s="5">
        <v>344000000000</v>
      </c>
      <c r="W193" s="5">
        <v>426000000000</v>
      </c>
      <c r="X193" s="5">
        <v>275000000000</v>
      </c>
      <c r="Y193" s="5">
        <v>275000000000</v>
      </c>
      <c r="Z193" s="5">
        <v>260000000000</v>
      </c>
    </row>
    <row r="194" spans="2:26" ht="15.5" x14ac:dyDescent="0.35">
      <c r="C194" t="s">
        <v>246</v>
      </c>
      <c r="I194" s="5">
        <v>377000000000</v>
      </c>
      <c r="J194" s="5">
        <v>56000000000</v>
      </c>
      <c r="K194" s="5">
        <v>204000000000</v>
      </c>
      <c r="L194" s="5">
        <v>110000000000</v>
      </c>
      <c r="M194" s="5">
        <v>170000000000</v>
      </c>
      <c r="N194" s="5">
        <v>72000000000</v>
      </c>
      <c r="O194" s="5">
        <v>-211000000000</v>
      </c>
      <c r="P194" s="5">
        <v>169000000000</v>
      </c>
      <c r="Q194" s="5">
        <v>130000000000</v>
      </c>
      <c r="R194" s="5">
        <v>44000000000</v>
      </c>
      <c r="S194" s="5">
        <v>161000000000</v>
      </c>
      <c r="T194" s="5">
        <v>233000000000</v>
      </c>
      <c r="U194" s="5">
        <v>133000000000</v>
      </c>
      <c r="V194" s="5">
        <v>88000000000</v>
      </c>
      <c r="W194" s="5">
        <v>156000000000</v>
      </c>
      <c r="X194" s="5">
        <v>160000000000</v>
      </c>
      <c r="Y194" s="5">
        <v>81000000000</v>
      </c>
      <c r="Z194" s="5">
        <v>104000000000</v>
      </c>
    </row>
    <row r="195" spans="2:26" ht="15.5" x14ac:dyDescent="0.35">
      <c r="C195" t="s">
        <v>247</v>
      </c>
      <c r="I195" s="5">
        <v>-16000000000</v>
      </c>
      <c r="J195" s="5">
        <v>-17000000000</v>
      </c>
      <c r="K195" s="5">
        <v>-20000000000</v>
      </c>
      <c r="L195" s="5">
        <v>-20000000000</v>
      </c>
      <c r="M195" s="5">
        <v>-43000000000</v>
      </c>
      <c r="N195" s="5">
        <v>-31000000000</v>
      </c>
      <c r="O195" s="5">
        <v>-30000000000</v>
      </c>
      <c r="P195" s="5">
        <v>-24000000000</v>
      </c>
      <c r="Q195" s="5">
        <v>-66000000000</v>
      </c>
      <c r="R195" s="5">
        <v>-25000000000</v>
      </c>
      <c r="S195" s="5">
        <v>-59000000000</v>
      </c>
      <c r="T195" s="5">
        <v>-23000000000</v>
      </c>
      <c r="U195" s="5">
        <v>-16000000000</v>
      </c>
      <c r="V195" s="5">
        <v>-15000000000</v>
      </c>
      <c r="W195" s="5">
        <v>-4000000000</v>
      </c>
      <c r="X195" s="5">
        <v>-23000000000</v>
      </c>
      <c r="Y195" s="5">
        <v>-19000000000</v>
      </c>
      <c r="Z195" s="5">
        <v>-13000000000</v>
      </c>
    </row>
    <row r="196" spans="2:26" ht="15.5" x14ac:dyDescent="0.35">
      <c r="C196" t="s">
        <v>14</v>
      </c>
      <c r="I196" s="5">
        <v>361000000000</v>
      </c>
      <c r="J196" s="5">
        <v>39000000000</v>
      </c>
      <c r="K196" s="5">
        <v>184000000000</v>
      </c>
      <c r="L196" s="5">
        <v>90000000000</v>
      </c>
      <c r="M196" s="5">
        <v>127000000000</v>
      </c>
      <c r="N196" s="5">
        <v>41000000000</v>
      </c>
      <c r="O196" s="5">
        <v>-241000000000</v>
      </c>
      <c r="P196" s="5">
        <v>145000000000</v>
      </c>
      <c r="Q196" s="5">
        <v>64000000000</v>
      </c>
      <c r="R196" s="5">
        <v>18000000000</v>
      </c>
      <c r="S196" s="5">
        <v>102000000000</v>
      </c>
      <c r="T196" s="5">
        <v>209000000000</v>
      </c>
      <c r="U196" s="5">
        <v>117000000000</v>
      </c>
      <c r="V196" s="5">
        <v>74000000000</v>
      </c>
      <c r="W196" s="5">
        <v>152000000000</v>
      </c>
      <c r="X196" s="5">
        <v>137000000000</v>
      </c>
      <c r="Y196" s="5">
        <v>62000000000</v>
      </c>
      <c r="Z196" s="5">
        <v>90000000000</v>
      </c>
    </row>
    <row r="197" spans="2:26" ht="15.5" x14ac:dyDescent="0.35">
      <c r="C197" t="s">
        <v>16</v>
      </c>
      <c r="I197" s="6">
        <v>805.01</v>
      </c>
      <c r="J197" s="6">
        <v>86.79</v>
      </c>
      <c r="K197" s="6">
        <v>410.65</v>
      </c>
      <c r="L197" s="6">
        <v>201.2</v>
      </c>
      <c r="M197" s="6">
        <v>282.86</v>
      </c>
      <c r="N197" s="6">
        <v>90.53</v>
      </c>
      <c r="O197" s="6">
        <v>-537.38</v>
      </c>
      <c r="P197" s="6">
        <v>323.89</v>
      </c>
      <c r="Q197" s="6">
        <v>143.71</v>
      </c>
      <c r="R197" s="6">
        <v>40.869999999999997</v>
      </c>
      <c r="S197" s="6">
        <v>226.67</v>
      </c>
      <c r="T197" s="6">
        <v>9348.8700000000008</v>
      </c>
      <c r="U197" s="6">
        <v>5244.64</v>
      </c>
      <c r="V197" s="6">
        <v>3296.27</v>
      </c>
      <c r="W197" s="6">
        <v>6778.11</v>
      </c>
      <c r="X197" s="6">
        <v>6100.96</v>
      </c>
      <c r="Y197" s="6">
        <v>2776.38</v>
      </c>
      <c r="Z197" s="6">
        <v>4036.15</v>
      </c>
    </row>
    <row r="199" spans="2:26" ht="15.5" x14ac:dyDescent="0.35">
      <c r="B199" t="s">
        <v>248</v>
      </c>
      <c r="C199" t="s">
        <v>249</v>
      </c>
      <c r="D199" s="5">
        <v>65000000000</v>
      </c>
      <c r="E199" s="5">
        <v>142000000000</v>
      </c>
      <c r="F199" s="5">
        <v>80000000000</v>
      </c>
      <c r="G199" s="5">
        <v>9000000000</v>
      </c>
      <c r="H199" s="5">
        <v>261000000000</v>
      </c>
      <c r="I199" s="5">
        <v>244000000000</v>
      </c>
      <c r="J199" s="5">
        <v>153000000000</v>
      </c>
      <c r="K199" s="5">
        <v>178000000000</v>
      </c>
      <c r="L199" s="5">
        <v>180000000000</v>
      </c>
      <c r="M199" s="5">
        <v>132000000000</v>
      </c>
      <c r="N199" s="5">
        <v>72000000000</v>
      </c>
      <c r="O199" s="5">
        <v>78000000000</v>
      </c>
      <c r="P199" s="5">
        <v>1163000000000</v>
      </c>
      <c r="Q199" s="5">
        <v>145000000000</v>
      </c>
    </row>
    <row r="200" spans="2:26" ht="15.5" x14ac:dyDescent="0.35">
      <c r="C200" t="s">
        <v>250</v>
      </c>
      <c r="H200" s="5">
        <v>296000000000</v>
      </c>
      <c r="I200" s="5">
        <v>244000000000</v>
      </c>
      <c r="J200" s="5">
        <v>153000000000</v>
      </c>
      <c r="K200" s="5">
        <v>178000000000</v>
      </c>
      <c r="L200" s="5">
        <v>180000000000</v>
      </c>
      <c r="M200" s="5">
        <v>132000000000</v>
      </c>
      <c r="N200" s="5">
        <v>72000000000</v>
      </c>
      <c r="O200" s="5">
        <v>78000000000</v>
      </c>
      <c r="P200" s="5">
        <v>1163000000000</v>
      </c>
      <c r="Q200" s="5">
        <v>145000000000</v>
      </c>
    </row>
    <row r="201" spans="2:26" ht="15.5" x14ac:dyDescent="0.35">
      <c r="C201" t="s">
        <v>441</v>
      </c>
      <c r="H201" s="5">
        <v>275</v>
      </c>
      <c r="I201" s="5">
        <v>275</v>
      </c>
      <c r="J201" s="5">
        <v>170</v>
      </c>
      <c r="K201" s="5">
        <v>320</v>
      </c>
      <c r="L201" s="5">
        <v>320</v>
      </c>
      <c r="M201" s="5">
        <v>240</v>
      </c>
      <c r="N201" s="5">
        <v>122</v>
      </c>
      <c r="O201" s="5">
        <v>130</v>
      </c>
      <c r="P201" s="5">
        <v>2565</v>
      </c>
      <c r="Q201" s="5">
        <v>260</v>
      </c>
    </row>
    <row r="202" spans="2:26" ht="15.5" x14ac:dyDescent="0.35">
      <c r="C202" t="s">
        <v>76</v>
      </c>
      <c r="H202" s="6">
        <v>0.47249999999999998</v>
      </c>
      <c r="I202" s="6">
        <v>0.50509999999999999</v>
      </c>
      <c r="J202" s="6">
        <v>0.49630000000000002</v>
      </c>
      <c r="K202" s="6">
        <v>0.80430000000000001</v>
      </c>
      <c r="L202" s="6">
        <v>0.79720000000000002</v>
      </c>
      <c r="M202" s="6">
        <v>0.81659999999999999</v>
      </c>
      <c r="N202" s="6">
        <v>0.7601</v>
      </c>
      <c r="O202" s="6">
        <v>0.74419999999999997</v>
      </c>
      <c r="P202" s="6">
        <v>6.2285000000000004</v>
      </c>
      <c r="Q202" s="6">
        <v>0.80510000000000004</v>
      </c>
    </row>
    <row r="203" spans="2:26" ht="15.5" x14ac:dyDescent="0.35">
      <c r="C203" t="s">
        <v>442</v>
      </c>
      <c r="H203" s="6">
        <v>7.5300000000000006E-2</v>
      </c>
      <c r="I203" s="6">
        <v>8.3299999999999999E-2</v>
      </c>
      <c r="J203" s="6">
        <v>5.1500000000000004E-2</v>
      </c>
      <c r="K203" s="6">
        <v>7.6200000000000004E-2</v>
      </c>
      <c r="L203" s="6">
        <v>6.3700000000000007E-2</v>
      </c>
      <c r="M203" s="6">
        <v>5.6600000000000004E-2</v>
      </c>
      <c r="N203" s="6">
        <v>3.5299999999999998E-2</v>
      </c>
      <c r="O203" s="6">
        <v>3.7100000000000001E-2</v>
      </c>
      <c r="P203" s="6">
        <v>0.35139999999999999</v>
      </c>
      <c r="Q203" s="6">
        <v>3.95E-2</v>
      </c>
    </row>
    <row r="204" spans="2:26" ht="15.5" x14ac:dyDescent="0.35">
      <c r="C204" t="s">
        <v>56</v>
      </c>
      <c r="D204" s="6">
        <v>145.49</v>
      </c>
      <c r="E204" s="6">
        <v>316.51</v>
      </c>
      <c r="F204" s="6">
        <v>177.65</v>
      </c>
      <c r="G204" s="6">
        <v>20.8</v>
      </c>
      <c r="H204" s="6">
        <v>581.96</v>
      </c>
      <c r="I204" s="6">
        <v>544.41</v>
      </c>
      <c r="J204" s="6">
        <v>342.55</v>
      </c>
      <c r="K204" s="6">
        <v>397.86</v>
      </c>
      <c r="L204" s="6">
        <v>401.42</v>
      </c>
      <c r="M204" s="6">
        <v>293.89</v>
      </c>
      <c r="N204" s="6">
        <v>160.5</v>
      </c>
      <c r="O204" s="6">
        <v>174.68</v>
      </c>
      <c r="P204" s="6">
        <v>2596.71</v>
      </c>
      <c r="Q204" s="6">
        <v>322.94</v>
      </c>
    </row>
    <row r="205" spans="2:26" ht="15.5" x14ac:dyDescent="0.35">
      <c r="C205" t="s">
        <v>251</v>
      </c>
      <c r="H205" s="6">
        <v>660.45</v>
      </c>
      <c r="I205" s="6">
        <v>544.41</v>
      </c>
      <c r="J205" s="6">
        <v>342.55</v>
      </c>
      <c r="K205" s="6">
        <v>397.86</v>
      </c>
      <c r="L205" s="6">
        <v>401.42</v>
      </c>
      <c r="M205" s="6">
        <v>293.89</v>
      </c>
      <c r="N205" s="6">
        <v>160.5</v>
      </c>
      <c r="O205" s="6">
        <v>174.68</v>
      </c>
      <c r="P205" s="6">
        <v>2596.71</v>
      </c>
      <c r="Q205" s="6">
        <v>322.94</v>
      </c>
    </row>
    <row r="206" spans="2:26" ht="15.5" x14ac:dyDescent="0.35">
      <c r="C206" t="s">
        <v>78</v>
      </c>
      <c r="H206" s="5">
        <v>275</v>
      </c>
      <c r="I206" s="5">
        <v>275</v>
      </c>
      <c r="J206" s="5">
        <v>170</v>
      </c>
      <c r="K206" s="5">
        <v>320</v>
      </c>
      <c r="L206" s="5">
        <v>320</v>
      </c>
      <c r="M206" s="5">
        <v>240</v>
      </c>
      <c r="N206" s="5">
        <v>122</v>
      </c>
      <c r="O206" s="5">
        <v>130</v>
      </c>
      <c r="P206" s="5">
        <v>2565</v>
      </c>
      <c r="Q206" s="5">
        <v>260</v>
      </c>
    </row>
    <row r="207" spans="2:26" ht="15.5" x14ac:dyDescent="0.35">
      <c r="C207" t="s">
        <v>443</v>
      </c>
      <c r="H207" s="6">
        <v>0.47249999999999998</v>
      </c>
      <c r="I207" s="6">
        <v>0.50509999999999999</v>
      </c>
      <c r="J207" s="6">
        <v>0.49630000000000002</v>
      </c>
      <c r="K207" s="6">
        <v>0.80430000000000001</v>
      </c>
      <c r="L207" s="6">
        <v>0.79720000000000002</v>
      </c>
      <c r="M207" s="6">
        <v>0.81659999999999999</v>
      </c>
      <c r="N207" s="6">
        <v>0.7601</v>
      </c>
      <c r="O207" s="6">
        <v>0.74419999999999997</v>
      </c>
      <c r="P207" s="6">
        <v>6.2285000000000004</v>
      </c>
      <c r="Q207" s="6">
        <v>0.80510000000000004</v>
      </c>
    </row>
    <row r="208" spans="2:26" ht="15.5" x14ac:dyDescent="0.35">
      <c r="C208" t="s">
        <v>444</v>
      </c>
      <c r="H208" s="6">
        <v>7.5300000000000006E-2</v>
      </c>
      <c r="I208" s="6">
        <v>8.3299999999999999E-2</v>
      </c>
      <c r="J208" s="6">
        <v>5.1500000000000004E-2</v>
      </c>
      <c r="K208" s="6">
        <v>7.6200000000000004E-2</v>
      </c>
      <c r="L208" s="6">
        <v>6.3700000000000007E-2</v>
      </c>
      <c r="M208" s="6">
        <v>5.6600000000000004E-2</v>
      </c>
      <c r="N208" s="6">
        <v>3.5299999999999998E-2</v>
      </c>
      <c r="O208" s="6">
        <v>3.7100000000000001E-2</v>
      </c>
      <c r="P208" s="6">
        <v>0.35139999999999999</v>
      </c>
      <c r="Q208" s="6">
        <v>3.95E-2</v>
      </c>
    </row>
    <row r="209" spans="3:17" ht="15.5" x14ac:dyDescent="0.35">
      <c r="C209" t="s">
        <v>252</v>
      </c>
      <c r="D209" s="5">
        <v>283000000000</v>
      </c>
      <c r="E209" s="5">
        <v>387000000000</v>
      </c>
      <c r="F209" s="5">
        <v>334000000000</v>
      </c>
      <c r="G209" s="5">
        <v>265000000000</v>
      </c>
      <c r="H209" s="5">
        <v>1132000000000</v>
      </c>
      <c r="I209" s="5">
        <v>1201000000000</v>
      </c>
      <c r="J209" s="5">
        <v>1037000000000</v>
      </c>
      <c r="K209" s="5">
        <v>961000000000</v>
      </c>
      <c r="L209" s="5">
        <v>1125000000000</v>
      </c>
      <c r="M209" s="5">
        <v>1064000000000</v>
      </c>
      <c r="N209" s="5">
        <v>656000000000</v>
      </c>
      <c r="O209" s="5">
        <v>745000000000</v>
      </c>
      <c r="P209" s="5">
        <v>612000000000</v>
      </c>
      <c r="Q209" s="5">
        <v>1157000000000</v>
      </c>
    </row>
    <row r="210" spans="3:17" ht="15.5" x14ac:dyDescent="0.35">
      <c r="C210" t="s">
        <v>253</v>
      </c>
      <c r="H210" s="5">
        <v>1269000000000</v>
      </c>
      <c r="I210" s="5">
        <v>1201000000000</v>
      </c>
      <c r="J210" s="5">
        <v>1037000000000</v>
      </c>
      <c r="K210" s="5">
        <v>961000000000</v>
      </c>
      <c r="L210" s="5">
        <v>1125000000000</v>
      </c>
      <c r="M210" s="5">
        <v>1064000000000</v>
      </c>
      <c r="N210" s="5">
        <v>656000000000</v>
      </c>
      <c r="O210" s="5">
        <v>745000000000</v>
      </c>
      <c r="P210" s="5">
        <v>612000000000</v>
      </c>
      <c r="Q210" s="5">
        <v>1157000000000</v>
      </c>
    </row>
    <row r="211" spans="3:17" ht="15.5" x14ac:dyDescent="0.35">
      <c r="C211" t="s">
        <v>445</v>
      </c>
      <c r="H211" s="5">
        <v>275</v>
      </c>
      <c r="I211" s="5">
        <v>275</v>
      </c>
      <c r="J211" s="5">
        <v>170</v>
      </c>
      <c r="K211" s="5">
        <v>320</v>
      </c>
      <c r="L211" s="5">
        <v>320</v>
      </c>
      <c r="M211" s="5">
        <v>240</v>
      </c>
      <c r="N211" s="5">
        <v>122</v>
      </c>
      <c r="O211" s="5">
        <v>130</v>
      </c>
      <c r="P211" s="5">
        <v>2565</v>
      </c>
      <c r="Q211" s="5">
        <v>260</v>
      </c>
    </row>
    <row r="212" spans="3:17" ht="15.5" x14ac:dyDescent="0.35">
      <c r="C212" t="s">
        <v>446</v>
      </c>
      <c r="H212" s="6">
        <v>0.47249999999999998</v>
      </c>
      <c r="I212" s="6">
        <v>0.50509999999999999</v>
      </c>
      <c r="J212" s="6">
        <v>0.49630000000000002</v>
      </c>
      <c r="K212" s="6">
        <v>0.80430000000000001</v>
      </c>
      <c r="L212" s="6">
        <v>0.79720000000000002</v>
      </c>
      <c r="M212" s="6">
        <v>0.81659999999999999</v>
      </c>
      <c r="N212" s="6">
        <v>0.7601</v>
      </c>
      <c r="O212" s="6">
        <v>0.74419999999999997</v>
      </c>
      <c r="P212" s="6">
        <v>6.2285000000000004</v>
      </c>
      <c r="Q212" s="6">
        <v>0.80510000000000004</v>
      </c>
    </row>
    <row r="213" spans="3:17" ht="15.5" x14ac:dyDescent="0.35">
      <c r="C213" t="s">
        <v>447</v>
      </c>
      <c r="H213" s="6">
        <v>7.5300000000000006E-2</v>
      </c>
      <c r="I213" s="6">
        <v>8.3299999999999999E-2</v>
      </c>
      <c r="J213" s="6">
        <v>5.1500000000000004E-2</v>
      </c>
      <c r="K213" s="6">
        <v>7.6200000000000004E-2</v>
      </c>
      <c r="L213" s="6">
        <v>6.3700000000000007E-2</v>
      </c>
      <c r="M213" s="6">
        <v>5.6600000000000004E-2</v>
      </c>
      <c r="N213" s="6">
        <v>3.5299999999999998E-2</v>
      </c>
      <c r="O213" s="6">
        <v>3.7100000000000001E-2</v>
      </c>
      <c r="P213" s="6">
        <v>0.35139999999999999</v>
      </c>
      <c r="Q213" s="6">
        <v>3.95E-2</v>
      </c>
    </row>
    <row r="214" spans="3:17" ht="15.5" x14ac:dyDescent="0.35">
      <c r="C214" t="s">
        <v>254</v>
      </c>
      <c r="I214" s="6">
        <v>6.27</v>
      </c>
    </row>
    <row r="215" spans="3:17" ht="15.5" x14ac:dyDescent="0.35">
      <c r="C215" t="s">
        <v>255</v>
      </c>
      <c r="I215" s="6">
        <v>5.53</v>
      </c>
    </row>
    <row r="216" spans="3:17" ht="15.5" x14ac:dyDescent="0.35">
      <c r="C216" t="s">
        <v>256</v>
      </c>
      <c r="I216" s="6">
        <v>7.49</v>
      </c>
    </row>
    <row r="217" spans="3:17" ht="15.5" x14ac:dyDescent="0.35">
      <c r="C217" t="s">
        <v>257</v>
      </c>
      <c r="I217" s="6">
        <v>0.18090000000000001</v>
      </c>
    </row>
    <row r="218" spans="3:17" ht="15.5" x14ac:dyDescent="0.35">
      <c r="C218" t="s">
        <v>258</v>
      </c>
      <c r="I218" s="6">
        <v>1.29</v>
      </c>
    </row>
    <row r="219" spans="3:17" ht="15.5" x14ac:dyDescent="0.35">
      <c r="C219" t="s">
        <v>259</v>
      </c>
      <c r="I219" s="6">
        <v>1.57</v>
      </c>
    </row>
    <row r="220" spans="3:17" ht="15.5" x14ac:dyDescent="0.35">
      <c r="C220" t="s">
        <v>260</v>
      </c>
      <c r="I220" s="6">
        <v>3.71</v>
      </c>
    </row>
    <row r="221" spans="3:17" ht="15.5" x14ac:dyDescent="0.35">
      <c r="C221" t="s">
        <v>261</v>
      </c>
      <c r="I221" s="6">
        <v>3.89</v>
      </c>
    </row>
    <row r="222" spans="3:17" ht="15.5" x14ac:dyDescent="0.35">
      <c r="C222" t="s">
        <v>262</v>
      </c>
      <c r="I222" s="6">
        <v>2.4700000000000002</v>
      </c>
    </row>
    <row r="223" spans="3:17" ht="15.5" x14ac:dyDescent="0.35">
      <c r="C223" t="s">
        <v>263</v>
      </c>
      <c r="I223" s="5">
        <v>3</v>
      </c>
    </row>
    <row r="224" spans="3:17" ht="15.5" x14ac:dyDescent="0.35">
      <c r="C224" t="s">
        <v>264</v>
      </c>
      <c r="I224" s="6">
        <v>0.09</v>
      </c>
    </row>
    <row r="225" spans="3:9" ht="15.5" x14ac:dyDescent="0.35">
      <c r="C225" t="s">
        <v>265</v>
      </c>
      <c r="I225" s="6">
        <v>0.5</v>
      </c>
    </row>
    <row r="226" spans="3:9" ht="15.5" x14ac:dyDescent="0.35">
      <c r="C226" t="s">
        <v>266</v>
      </c>
      <c r="I226" s="6">
        <v>660.45</v>
      </c>
    </row>
    <row r="227" spans="3:9" ht="15.5" x14ac:dyDescent="0.35">
      <c r="C227" t="s">
        <v>267</v>
      </c>
      <c r="I227" s="6">
        <v>581.96</v>
      </c>
    </row>
    <row r="228" spans="3:9" ht="15.5" x14ac:dyDescent="0.35">
      <c r="C228" t="s">
        <v>268</v>
      </c>
      <c r="I228" s="6">
        <v>2831.72</v>
      </c>
    </row>
    <row r="229" spans="3:9" ht="15.5" x14ac:dyDescent="0.35">
      <c r="C229" t="s">
        <v>269</v>
      </c>
      <c r="D229" s="6">
        <v>989.15</v>
      </c>
    </row>
    <row r="230" spans="3:9" ht="15.5" x14ac:dyDescent="0.35">
      <c r="C230" t="s">
        <v>270</v>
      </c>
      <c r="I230" s="6">
        <v>2323.42</v>
      </c>
    </row>
    <row r="231" spans="3:9" ht="15.5" x14ac:dyDescent="0.35">
      <c r="C231" t="s">
        <v>271</v>
      </c>
      <c r="I231" s="6">
        <v>937.9</v>
      </c>
    </row>
    <row r="232" spans="3:9" ht="15.5" x14ac:dyDescent="0.35">
      <c r="C232" t="s">
        <v>272</v>
      </c>
      <c r="D232" s="6">
        <v>4.91</v>
      </c>
    </row>
    <row r="233" spans="3:9" ht="15.5" x14ac:dyDescent="0.35">
      <c r="C233" t="s">
        <v>273</v>
      </c>
      <c r="D233" s="6">
        <v>3.65</v>
      </c>
    </row>
    <row r="234" spans="3:9" ht="15.5" x14ac:dyDescent="0.35">
      <c r="C234" t="s">
        <v>276</v>
      </c>
      <c r="D234" s="6">
        <v>0.27</v>
      </c>
    </row>
    <row r="235" spans="3:9" ht="15.5" x14ac:dyDescent="0.35">
      <c r="C235" t="s">
        <v>278</v>
      </c>
      <c r="D235" s="6">
        <v>1.27</v>
      </c>
    </row>
    <row r="236" spans="3:9" ht="15.5" x14ac:dyDescent="0.35">
      <c r="C236" t="s">
        <v>279</v>
      </c>
      <c r="I236" s="6">
        <v>216.94</v>
      </c>
    </row>
    <row r="237" spans="3:9" ht="15.5" x14ac:dyDescent="0.35">
      <c r="C237" t="s">
        <v>12</v>
      </c>
      <c r="D237" s="5">
        <v>81000000000</v>
      </c>
    </row>
    <row r="238" spans="3:9" ht="15.5" x14ac:dyDescent="0.35">
      <c r="C238" t="s">
        <v>280</v>
      </c>
      <c r="I238" s="6">
        <v>12.57</v>
      </c>
    </row>
    <row r="239" spans="3:9" ht="15.5" x14ac:dyDescent="0.35">
      <c r="C239" t="s">
        <v>281</v>
      </c>
      <c r="I239" s="6">
        <v>0.2235</v>
      </c>
    </row>
    <row r="240" spans="3:9" ht="15.5" x14ac:dyDescent="0.35">
      <c r="C240" t="s">
        <v>282</v>
      </c>
      <c r="I240" s="6">
        <v>0.2843</v>
      </c>
    </row>
    <row r="241" spans="3:9" ht="15.5" x14ac:dyDescent="0.35">
      <c r="C241" t="s">
        <v>283</v>
      </c>
      <c r="I241" s="6">
        <v>0.35439999999999999</v>
      </c>
    </row>
    <row r="242" spans="3:9" ht="15.5" x14ac:dyDescent="0.35">
      <c r="C242" t="s">
        <v>284</v>
      </c>
      <c r="I242" s="6">
        <v>0.28089999999999998</v>
      </c>
    </row>
    <row r="243" spans="3:9" ht="15.5" x14ac:dyDescent="0.35">
      <c r="C243" t="s">
        <v>285</v>
      </c>
      <c r="D243" s="6">
        <v>77.5</v>
      </c>
    </row>
    <row r="244" spans="3:9" ht="15.5" x14ac:dyDescent="0.35">
      <c r="C244" t="s">
        <v>286</v>
      </c>
      <c r="D244" s="6">
        <v>160.56</v>
      </c>
    </row>
    <row r="245" spans="3:9" ht="15.5" x14ac:dyDescent="0.35">
      <c r="C245" t="s">
        <v>287</v>
      </c>
      <c r="D245" s="6">
        <v>35.83</v>
      </c>
    </row>
    <row r="246" spans="3:9" ht="15.5" x14ac:dyDescent="0.35">
      <c r="C246" t="s">
        <v>288</v>
      </c>
      <c r="D246" s="6">
        <v>202.23</v>
      </c>
    </row>
    <row r="247" spans="3:9" ht="15.5" x14ac:dyDescent="0.35">
      <c r="C247" t="s">
        <v>289</v>
      </c>
      <c r="D247" s="6">
        <v>1.17</v>
      </c>
    </row>
    <row r="248" spans="3:9" ht="15.5" x14ac:dyDescent="0.35">
      <c r="C248" t="s">
        <v>290</v>
      </c>
      <c r="I248" s="6">
        <v>0.98</v>
      </c>
    </row>
    <row r="249" spans="3:9" ht="15.5" x14ac:dyDescent="0.35">
      <c r="C249" t="s">
        <v>291</v>
      </c>
      <c r="I249" s="6">
        <v>2.16</v>
      </c>
    </row>
    <row r="250" spans="3:9" ht="15.5" x14ac:dyDescent="0.35">
      <c r="C250" t="s">
        <v>52</v>
      </c>
      <c r="I250" s="5">
        <v>1635000000000</v>
      </c>
    </row>
    <row r="251" spans="3:9" ht="15.5" x14ac:dyDescent="0.35">
      <c r="C251" t="s">
        <v>292</v>
      </c>
      <c r="I251" s="5">
        <v>1192000000000</v>
      </c>
    </row>
    <row r="252" spans="3:9" ht="15.5" x14ac:dyDescent="0.35">
      <c r="C252" t="s">
        <v>293</v>
      </c>
      <c r="I252" s="5">
        <v>448000000</v>
      </c>
    </row>
    <row r="253" spans="3:9" ht="15.5" x14ac:dyDescent="0.35">
      <c r="C253" t="s">
        <v>294</v>
      </c>
      <c r="I253" s="6">
        <v>0.12509999999999999</v>
      </c>
    </row>
    <row r="254" spans="3:9" ht="15.5" x14ac:dyDescent="0.35">
      <c r="C254" t="s">
        <v>295</v>
      </c>
      <c r="D254" s="6">
        <v>0.40139999999999998</v>
      </c>
    </row>
    <row r="255" spans="3:9" ht="15.5" x14ac:dyDescent="0.35">
      <c r="C255" t="s">
        <v>296</v>
      </c>
      <c r="D255" s="6">
        <v>0.24030000000000001</v>
      </c>
    </row>
    <row r="256" spans="3:9" ht="15.5" x14ac:dyDescent="0.35">
      <c r="C256" t="s">
        <v>297</v>
      </c>
      <c r="D256" s="6">
        <v>0.23019999999999999</v>
      </c>
    </row>
    <row r="257" spans="3:9" ht="15.5" x14ac:dyDescent="0.35">
      <c r="C257" t="s">
        <v>298</v>
      </c>
      <c r="D257" s="6">
        <v>0.31579999999999997</v>
      </c>
    </row>
    <row r="258" spans="3:9" ht="15.5" x14ac:dyDescent="0.35">
      <c r="C258" t="s">
        <v>299</v>
      </c>
      <c r="D258" s="6">
        <v>0.80099999999999993</v>
      </c>
    </row>
    <row r="259" spans="3:9" ht="15.5" x14ac:dyDescent="0.35">
      <c r="C259" t="s">
        <v>300</v>
      </c>
      <c r="D259" s="6">
        <v>3.9400999999999997</v>
      </c>
    </row>
    <row r="260" spans="3:9" ht="15.5" x14ac:dyDescent="0.35">
      <c r="C260" t="s">
        <v>365</v>
      </c>
      <c r="I260" s="5">
        <v>275</v>
      </c>
    </row>
    <row r="261" spans="3:9" ht="15.5" x14ac:dyDescent="0.35">
      <c r="C261" t="s">
        <v>496</v>
      </c>
      <c r="I261" s="5">
        <v>275</v>
      </c>
    </row>
    <row r="262" spans="3:9" ht="15.5" x14ac:dyDescent="0.35">
      <c r="C262" t="s">
        <v>497</v>
      </c>
      <c r="I262" s="6">
        <v>0.47249999999999998</v>
      </c>
    </row>
    <row r="263" spans="3:9" ht="15.5" x14ac:dyDescent="0.35">
      <c r="C263" t="s">
        <v>498</v>
      </c>
      <c r="I263" s="6">
        <v>7.5300000000000006E-2</v>
      </c>
    </row>
    <row r="264" spans="3:9" ht="15.5" x14ac:dyDescent="0.35">
      <c r="C264" t="s">
        <v>366</v>
      </c>
      <c r="I264" t="s">
        <v>2640</v>
      </c>
    </row>
    <row r="265" spans="3:9" ht="15.5" x14ac:dyDescent="0.35">
      <c r="C265" t="s">
        <v>301</v>
      </c>
      <c r="I265" s="5">
        <v>7</v>
      </c>
    </row>
    <row r="266" spans="3:9" ht="15.5" x14ac:dyDescent="0.35">
      <c r="C266" t="s">
        <v>302</v>
      </c>
      <c r="I266" s="6">
        <v>0.8</v>
      </c>
    </row>
    <row r="267" spans="3:9" ht="15.5" x14ac:dyDescent="0.35">
      <c r="C267" t="s">
        <v>303</v>
      </c>
      <c r="I267" s="6">
        <v>0.59</v>
      </c>
    </row>
    <row r="268" spans="3:9" ht="15.5" x14ac:dyDescent="0.35">
      <c r="C268" t="s">
        <v>304</v>
      </c>
      <c r="I268" s="6">
        <v>0.91</v>
      </c>
    </row>
    <row r="269" spans="3:9" ht="15.5" x14ac:dyDescent="0.35">
      <c r="C269" t="s">
        <v>305</v>
      </c>
      <c r="I269" s="6">
        <v>0.73</v>
      </c>
    </row>
    <row r="270" spans="3:9" ht="15.5" x14ac:dyDescent="0.35">
      <c r="C270" t="s">
        <v>306</v>
      </c>
      <c r="I270" s="6">
        <v>0.51</v>
      </c>
    </row>
    <row r="271" spans="3:9" ht="15.5" x14ac:dyDescent="0.35">
      <c r="C271" t="s">
        <v>307</v>
      </c>
      <c r="I271" s="6">
        <v>0.41</v>
      </c>
    </row>
    <row r="272" spans="3:9" ht="15.5" x14ac:dyDescent="0.35">
      <c r="C272" t="s">
        <v>308</v>
      </c>
      <c r="I272" s="6">
        <v>0.81</v>
      </c>
    </row>
    <row r="273" spans="3:9" ht="15.5" x14ac:dyDescent="0.35">
      <c r="C273" t="s">
        <v>309</v>
      </c>
      <c r="I273" s="5">
        <v>1269000000000</v>
      </c>
    </row>
    <row r="274" spans="3:9" ht="15.5" x14ac:dyDescent="0.35">
      <c r="C274" t="s">
        <v>310</v>
      </c>
      <c r="I274" s="5">
        <v>622000000000</v>
      </c>
    </row>
    <row r="275" spans="3:9" ht="15.5" x14ac:dyDescent="0.35">
      <c r="C275" t="s">
        <v>311</v>
      </c>
      <c r="I275" s="5">
        <v>413000000000</v>
      </c>
    </row>
    <row r="276" spans="3:9" ht="15.5" x14ac:dyDescent="0.35">
      <c r="C276" t="s">
        <v>312</v>
      </c>
      <c r="I276" s="5">
        <v>296000000000</v>
      </c>
    </row>
    <row r="277" spans="3:9" ht="15.5" x14ac:dyDescent="0.35">
      <c r="C277" t="s">
        <v>313</v>
      </c>
      <c r="D277" s="5">
        <v>443000000000</v>
      </c>
    </row>
    <row r="278" spans="3:9" ht="15.5" x14ac:dyDescent="0.35">
      <c r="C278" t="s">
        <v>314</v>
      </c>
      <c r="D278" s="5">
        <v>1324000000000</v>
      </c>
    </row>
    <row r="279" spans="3:9" ht="15.5" x14ac:dyDescent="0.35">
      <c r="C279" t="s">
        <v>315</v>
      </c>
      <c r="D279" s="5">
        <v>283000000000</v>
      </c>
    </row>
    <row r="280" spans="3:9" ht="15.5" x14ac:dyDescent="0.35">
      <c r="C280" t="s">
        <v>233</v>
      </c>
      <c r="D280" s="5">
        <v>875000000000</v>
      </c>
    </row>
    <row r="281" spans="3:9" ht="15.5" x14ac:dyDescent="0.35">
      <c r="C281" t="s">
        <v>232</v>
      </c>
      <c r="I281" s="5">
        <v>1041000000000</v>
      </c>
    </row>
    <row r="282" spans="3:9" ht="15.5" x14ac:dyDescent="0.35">
      <c r="C282" t="s">
        <v>20</v>
      </c>
      <c r="D282" s="5">
        <v>-443000000000</v>
      </c>
    </row>
    <row r="283" spans="3:9" ht="15.5" x14ac:dyDescent="0.35">
      <c r="C283" t="s">
        <v>316</v>
      </c>
      <c r="I283" s="5">
        <v>1041000000000</v>
      </c>
    </row>
    <row r="284" spans="3:9" ht="15.5" x14ac:dyDescent="0.35">
      <c r="C284" t="s">
        <v>317</v>
      </c>
      <c r="I284" s="5">
        <v>440000000000</v>
      </c>
    </row>
    <row r="285" spans="3:9" ht="15.5" x14ac:dyDescent="0.35">
      <c r="C285" t="s">
        <v>318</v>
      </c>
      <c r="I285" s="5">
        <v>-20000000000</v>
      </c>
    </row>
    <row r="286" spans="3:9" ht="15.5" x14ac:dyDescent="0.35">
      <c r="C286" t="s">
        <v>319</v>
      </c>
      <c r="I286" s="5">
        <v>-84000000000</v>
      </c>
    </row>
    <row r="287" spans="3:9" ht="15.5" x14ac:dyDescent="0.35">
      <c r="C287" t="s">
        <v>320</v>
      </c>
      <c r="I287" s="5">
        <v>-20000000000</v>
      </c>
    </row>
    <row r="288" spans="3:9" ht="15.5" x14ac:dyDescent="0.35">
      <c r="C288" t="s">
        <v>321</v>
      </c>
      <c r="I288" s="5">
        <v>420000000000</v>
      </c>
    </row>
  </sheetData>
  <pageMargins left="0.7" right="0.7" top="0.75" bottom="0.75" header="0.3" footer="0.3"/>
  <ignoredErrors>
    <ignoredError sqref="A1:Z289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Z3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2949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2950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338">
        <f t="shared" ca="1" si="0"/>
        <v>121</v>
      </c>
      <c r="M2" s="2" vm="508">
        <f t="shared" ca="1" si="0"/>
        <v>114</v>
      </c>
      <c r="N2" s="2" vm="63">
        <f t="shared" ca="1" si="0"/>
        <v>224</v>
      </c>
      <c r="O2" s="2" vm="75">
        <f t="shared" ca="1" si="0"/>
        <v>220</v>
      </c>
      <c r="P2" s="2" vm="534">
        <f t="shared" ca="1" si="0"/>
        <v>206</v>
      </c>
      <c r="Q2" s="2" vm="504">
        <f t="shared" ca="1" si="0"/>
        <v>216</v>
      </c>
      <c r="R2" s="2" vm="533">
        <f t="shared" ca="1" si="0"/>
        <v>131</v>
      </c>
      <c r="S2" s="2" vm="45">
        <f t="shared" ca="1" si="0"/>
        <v>74</v>
      </c>
      <c r="T2" s="2" vm="817">
        <f t="shared" ca="1" si="0"/>
        <v>201</v>
      </c>
      <c r="U2" s="2" vm="651">
        <f t="shared" ca="1" si="0"/>
        <v>255</v>
      </c>
      <c r="V2" s="2" vm="370">
        <f t="shared" ca="1" si="0"/>
        <v>184</v>
      </c>
      <c r="W2" s="2" vm="652">
        <f t="shared" ca="1" si="0"/>
        <v>205</v>
      </c>
      <c r="X2" s="2" vm="71">
        <f t="shared" ca="1" si="0"/>
        <v>330</v>
      </c>
      <c r="Y2" s="2" vm="818">
        <f t="shared" ca="1" si="0"/>
        <v>183.22389999999999</v>
      </c>
      <c r="Z2" s="2" vm="819">
        <f t="shared" ca="1" si="0"/>
        <v>133.25380000000001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62451189158</v>
      </c>
      <c r="H4" s="2">
        <f>IFERROR(SUM(D4:G4)*(4/MAX(1,COUNT(D4:G4))),"")</f>
        <v>249804756632</v>
      </c>
      <c r="I4" s="2">
        <f t="shared" ref="I4:Z4" si="1">IFERROR(INDEX(I51:I500,MATCH($C$4,$C$51:$C$500,0)),"")</f>
        <v>290148631229</v>
      </c>
      <c r="J4" s="2">
        <f t="shared" si="1"/>
        <v>293665391582</v>
      </c>
      <c r="K4" s="2">
        <f t="shared" si="1"/>
        <v>917625152969</v>
      </c>
      <c r="L4" s="2">
        <f t="shared" si="1"/>
        <v>838374902402</v>
      </c>
      <c r="M4" s="2">
        <f t="shared" si="1"/>
        <v>675110879533</v>
      </c>
      <c r="N4" s="2">
        <f t="shared" si="1"/>
        <v>538404250777</v>
      </c>
      <c r="O4" s="2">
        <f t="shared" si="1"/>
        <v>630172697946</v>
      </c>
      <c r="P4" s="2">
        <f t="shared" si="1"/>
        <v>672841345869</v>
      </c>
      <c r="Q4" s="2">
        <f t="shared" si="1"/>
        <v>744345423570</v>
      </c>
      <c r="R4" s="2">
        <f t="shared" si="1"/>
        <v>687835707209</v>
      </c>
      <c r="S4" s="2">
        <f t="shared" si="1"/>
        <v>577959188045</v>
      </c>
      <c r="T4" s="2">
        <f t="shared" si="1"/>
        <v>493831636145</v>
      </c>
      <c r="U4" s="2">
        <f t="shared" si="1"/>
        <v>313886594150</v>
      </c>
      <c r="V4" s="2">
        <f t="shared" si="1"/>
        <v>270397259548</v>
      </c>
      <c r="W4" s="2">
        <f t="shared" si="1"/>
        <v>232000095750</v>
      </c>
      <c r="X4" s="2">
        <f t="shared" si="1"/>
        <v>187617782150</v>
      </c>
      <c r="Y4" s="2">
        <f t="shared" si="1"/>
        <v>190498578123</v>
      </c>
      <c r="Z4" s="2">
        <f t="shared" si="1"/>
        <v>189622110859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17050225268</v>
      </c>
      <c r="H5" s="2">
        <f>IFERROR(SUM(D5:G5)*(4/MAX(1,COUNT(D5:G5))),"")</f>
        <v>68200901072</v>
      </c>
      <c r="I5" s="2">
        <f t="shared" ref="I5:Z5" si="2">IFERROR(INDEX(I51:I500,MATCH($C$5,$C$51:$C$500,0)),"")</f>
        <v>94088224476</v>
      </c>
      <c r="J5" s="2">
        <f t="shared" si="2"/>
        <v>330386765664</v>
      </c>
      <c r="K5" s="2">
        <f t="shared" si="2"/>
        <v>-236199712247</v>
      </c>
      <c r="L5" s="2">
        <f t="shared" si="2"/>
        <v>72898953451</v>
      </c>
      <c r="M5" s="2">
        <f t="shared" si="2"/>
        <v>136180546</v>
      </c>
      <c r="N5" s="2">
        <f t="shared" si="2"/>
        <v>57939481847</v>
      </c>
      <c r="O5" s="2">
        <f t="shared" si="2"/>
        <v>144018947092</v>
      </c>
      <c r="P5" s="2">
        <f t="shared" si="2"/>
        <v>178042404125</v>
      </c>
      <c r="Q5" s="2">
        <f t="shared" si="2"/>
        <v>37654814978</v>
      </c>
      <c r="R5" s="2">
        <f t="shared" si="2"/>
        <v>162008937749</v>
      </c>
      <c r="S5" s="2">
        <f t="shared" si="2"/>
        <v>127289621859</v>
      </c>
      <c r="T5" s="2">
        <f t="shared" si="2"/>
        <v>93260156398</v>
      </c>
      <c r="U5" s="2">
        <f t="shared" si="2"/>
        <v>56395470482</v>
      </c>
      <c r="V5" s="2">
        <f t="shared" si="2"/>
        <v>38200332972</v>
      </c>
      <c r="W5" s="2">
        <f t="shared" si="2"/>
        <v>-26953089635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4109517622357</v>
      </c>
      <c r="H6" s="2">
        <f>IFERROR(INDEX(D6:G6,COUNT(D6:G6)),"")</f>
        <v>4109517622357</v>
      </c>
      <c r="I6" s="2">
        <f t="shared" ref="I6:Z6" si="3">IFERROR(INDEX(I51:I500,MATCH($C$6,$C$51:$C$500,0)),"")</f>
        <v>4090574611077</v>
      </c>
      <c r="J6" s="2">
        <f t="shared" si="3"/>
        <v>4034752339076</v>
      </c>
      <c r="K6" s="2">
        <f t="shared" si="3"/>
        <v>3691502100043</v>
      </c>
      <c r="L6" s="2">
        <f t="shared" si="3"/>
        <v>3482546695533</v>
      </c>
      <c r="M6" s="2">
        <f t="shared" si="3"/>
        <v>3361463169235</v>
      </c>
      <c r="N6" s="2">
        <f t="shared" si="3"/>
        <v>3355107888771</v>
      </c>
      <c r="O6" s="2">
        <f t="shared" si="3"/>
        <v>3193786823248</v>
      </c>
      <c r="P6" s="2">
        <f t="shared" si="3"/>
        <v>2979256305177</v>
      </c>
      <c r="Q6" s="2">
        <f t="shared" si="3"/>
        <v>2535222488009</v>
      </c>
      <c r="R6" s="2">
        <f t="shared" si="3"/>
        <v>2691994133860</v>
      </c>
      <c r="S6" s="2">
        <f t="shared" si="3"/>
        <v>2604489511322</v>
      </c>
      <c r="T6" s="2">
        <f t="shared" si="3"/>
        <v>2365272914818</v>
      </c>
      <c r="U6" s="2">
        <f t="shared" si="3"/>
        <v>1756404158550</v>
      </c>
      <c r="V6" s="2">
        <f t="shared" si="3"/>
        <v>1048194300261</v>
      </c>
      <c r="W6" s="2">
        <f t="shared" si="3"/>
        <v>1004000498297</v>
      </c>
      <c r="X6" s="2">
        <f t="shared" si="3"/>
        <v>1018561254891</v>
      </c>
      <c r="Y6" s="2">
        <f t="shared" si="3"/>
        <v>358603061584</v>
      </c>
      <c r="Z6" s="2">
        <f t="shared" si="3"/>
        <v>403082511611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17.71</v>
      </c>
      <c r="H7" s="3">
        <f>IFERROR(INDEX(D7:G7,COUNT(D7:G7)),"")</f>
        <v>17.71</v>
      </c>
      <c r="I7" s="3">
        <f t="shared" ref="I7:Z7" si="4">IFERROR(INDEX(I51:I500,MATCH($C$7,$C$51:$C$500,0))/1000000000,"")</f>
        <v>17.71</v>
      </c>
      <c r="J7" s="3">
        <f t="shared" si="4"/>
        <v>17.71</v>
      </c>
      <c r="K7" s="3">
        <f t="shared" si="4"/>
        <v>17.71</v>
      </c>
      <c r="L7" s="3">
        <f t="shared" si="4"/>
        <v>17.71</v>
      </c>
      <c r="M7" s="3">
        <f t="shared" si="4"/>
        <v>17.71</v>
      </c>
      <c r="N7" s="3">
        <f t="shared" si="4"/>
        <v>17.71</v>
      </c>
      <c r="O7" s="3">
        <f t="shared" si="4"/>
        <v>17.71</v>
      </c>
      <c r="P7" s="3">
        <f t="shared" si="4"/>
        <v>17.71</v>
      </c>
      <c r="Q7" s="3">
        <f t="shared" si="4"/>
        <v>15.24</v>
      </c>
      <c r="R7" s="3">
        <f t="shared" si="4"/>
        <v>15.24</v>
      </c>
      <c r="S7" s="3">
        <f t="shared" si="4"/>
        <v>15.24</v>
      </c>
      <c r="T7" s="3">
        <f t="shared" si="4"/>
        <v>15.24</v>
      </c>
      <c r="U7" s="3">
        <f t="shared" si="4"/>
        <v>15.24</v>
      </c>
      <c r="V7" s="3">
        <f t="shared" si="4"/>
        <v>13.69</v>
      </c>
      <c r="W7" s="3">
        <f t="shared" si="4"/>
        <v>13.69</v>
      </c>
      <c r="X7" s="3">
        <f t="shared" si="4"/>
        <v>13.54</v>
      </c>
      <c r="Y7" s="3">
        <f t="shared" si="4"/>
        <v>10.130000000000001</v>
      </c>
      <c r="Z7" s="3">
        <f t="shared" si="4"/>
        <v>10.130000000000001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Z8" si="5">IFERROR(INDEX(I51:I500,MATCH($C$8,$C$51:$C$500,0)),"")</f>
        <v>45000000000</v>
      </c>
      <c r="J8" s="2">
        <f t="shared" si="5"/>
        <v>49000000000</v>
      </c>
      <c r="K8" s="2">
        <f t="shared" si="5"/>
        <v>126000000000</v>
      </c>
      <c r="L8" s="2">
        <f t="shared" si="5"/>
        <v>170000000000</v>
      </c>
      <c r="M8" s="2">
        <f t="shared" si="5"/>
        <v>93000000000</v>
      </c>
      <c r="N8" s="2">
        <f t="shared" si="5"/>
        <v>179000000000</v>
      </c>
      <c r="O8" s="2">
        <f t="shared" si="5"/>
        <v>220000000000</v>
      </c>
      <c r="P8" s="2">
        <f t="shared" si="5"/>
        <v>-327000000000</v>
      </c>
      <c r="Q8" s="2">
        <f t="shared" si="5"/>
        <v>-98000000000</v>
      </c>
      <c r="R8" s="2">
        <f t="shared" si="5"/>
        <v>-187000000000</v>
      </c>
      <c r="S8" s="2">
        <f t="shared" si="5"/>
        <v>-236000000000</v>
      </c>
      <c r="T8" s="2">
        <f t="shared" si="5"/>
        <v>-706000000000</v>
      </c>
      <c r="U8" s="2">
        <f t="shared" si="5"/>
        <v>15000000000</v>
      </c>
      <c r="V8" s="2">
        <f t="shared" si="5"/>
        <v>5000000000</v>
      </c>
      <c r="W8" s="2">
        <f t="shared" si="5"/>
        <v>-101000000000</v>
      </c>
      <c r="X8" s="2">
        <f t="shared" si="5"/>
        <v>-13000000000</v>
      </c>
      <c r="Y8" s="2">
        <f t="shared" si="5"/>
        <v>-98000000000</v>
      </c>
      <c r="Z8" s="2">
        <f t="shared" si="5"/>
        <v>-513000000000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-0.16</v>
      </c>
      <c r="H9" s="3">
        <f>IFERROR(INDEX(D9:G9,COUNT(D9:G9)),"")</f>
        <v>-0.16</v>
      </c>
      <c r="I9" s="3">
        <f t="shared" ref="I9:Z9" si="6">IFERROR(INDEX(I51:I500,MATCH($C$9,$C$51:$C$500,0)),"")</f>
        <v>2.52</v>
      </c>
      <c r="J9" s="3">
        <f t="shared" si="6"/>
        <v>2.77</v>
      </c>
      <c r="K9" s="3">
        <f t="shared" si="6"/>
        <v>7.11</v>
      </c>
      <c r="L9" s="3">
        <f t="shared" si="6"/>
        <v>9.6199999999999992</v>
      </c>
      <c r="M9" s="3">
        <f t="shared" si="6"/>
        <v>5.24</v>
      </c>
      <c r="N9" s="3">
        <f t="shared" si="6"/>
        <v>10.1</v>
      </c>
      <c r="O9" s="3">
        <f t="shared" si="6"/>
        <v>12.44</v>
      </c>
      <c r="P9" s="3">
        <f t="shared" si="6"/>
        <v>-18.48</v>
      </c>
      <c r="Q9" s="3">
        <f t="shared" si="6"/>
        <v>-6.41</v>
      </c>
      <c r="R9" s="3">
        <f t="shared" si="6"/>
        <v>-12.24</v>
      </c>
      <c r="S9" s="3">
        <f t="shared" si="6"/>
        <v>-15.47</v>
      </c>
      <c r="T9" s="3">
        <f t="shared" si="6"/>
        <v>-46.36</v>
      </c>
      <c r="U9" s="3">
        <f t="shared" si="6"/>
        <v>0.98</v>
      </c>
      <c r="V9" s="3">
        <f t="shared" si="6"/>
        <v>0.36</v>
      </c>
      <c r="W9" s="3">
        <f t="shared" si="6"/>
        <v>-7.38</v>
      </c>
      <c r="X9" s="3">
        <f t="shared" si="6"/>
        <v>-0.94</v>
      </c>
      <c r="Y9" s="3">
        <f t="shared" si="6"/>
        <v>-9.64</v>
      </c>
      <c r="Z9" s="3">
        <f t="shared" si="6"/>
        <v>-50.64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12.577962577962579</v>
      </c>
      <c r="M10" s="3">
        <f t="shared" ca="1" si="7"/>
        <v>21.755725190839694</v>
      </c>
      <c r="N10" s="3">
        <f t="shared" ca="1" si="7"/>
        <v>22.17821782178218</v>
      </c>
      <c r="O10" s="3">
        <f t="shared" ca="1" si="7"/>
        <v>17.684887459807076</v>
      </c>
      <c r="P10" s="3">
        <f t="shared" ca="1" si="7"/>
        <v>-11.147186147186147</v>
      </c>
      <c r="Q10" s="3">
        <f t="shared" ca="1" si="7"/>
        <v>-33.697347893915754</v>
      </c>
      <c r="R10" s="3">
        <f t="shared" ca="1" si="7"/>
        <v>-10.702614379084967</v>
      </c>
      <c r="S10" s="3">
        <f t="shared" ca="1" si="7"/>
        <v>-4.7834518422753716</v>
      </c>
      <c r="T10" s="3">
        <f t="shared" ca="1" si="7"/>
        <v>-4.3356341673856775</v>
      </c>
      <c r="U10" s="3">
        <f t="shared" ca="1" si="7"/>
        <v>260.20408163265307</v>
      </c>
      <c r="V10" s="3">
        <f t="shared" ca="1" si="7"/>
        <v>511.11111111111114</v>
      </c>
      <c r="W10" s="3">
        <f t="shared" ca="1" si="7"/>
        <v>-27.777777777777779</v>
      </c>
      <c r="X10" s="3">
        <f t="shared" ca="1" si="7"/>
        <v>-351.06382978723406</v>
      </c>
      <c r="Y10" s="3">
        <f t="shared" ca="1" si="7"/>
        <v>-19.006628630705393</v>
      </c>
      <c r="Z10" s="3">
        <f t="shared" ca="1" si="7"/>
        <v>-2.6313941548183255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167766025936</v>
      </c>
      <c r="H11" s="2">
        <f>IFERROR(INDEX(D11:G11,COUNT(D11:G11)),"")</f>
        <v>167766025936</v>
      </c>
      <c r="I11" s="2">
        <f t="shared" ref="I11:Z11" si="8">IFERROR(INDEX(I51:I500,MATCH($C$11,$C$51:$C$500,0)),"")</f>
        <v>244027434643</v>
      </c>
      <c r="J11" s="2">
        <f t="shared" si="8"/>
        <v>214140986177</v>
      </c>
      <c r="K11" s="2">
        <f t="shared" si="8"/>
        <v>248208416540</v>
      </c>
      <c r="L11" s="2">
        <f t="shared" si="8"/>
        <v>523370407887</v>
      </c>
      <c r="M11" s="2">
        <f t="shared" si="8"/>
        <v>986018533965</v>
      </c>
      <c r="N11" s="2">
        <f t="shared" si="8"/>
        <v>366324551448</v>
      </c>
      <c r="O11" s="2">
        <f t="shared" si="8"/>
        <v>590392899081</v>
      </c>
      <c r="P11" s="2">
        <f t="shared" si="8"/>
        <v>663793520560</v>
      </c>
      <c r="Q11" s="2">
        <f t="shared" si="8"/>
        <v>637198283701</v>
      </c>
      <c r="R11" s="2">
        <f t="shared" si="8"/>
        <v>624321538450</v>
      </c>
      <c r="S11" s="2">
        <f t="shared" si="8"/>
        <v>637430396984</v>
      </c>
      <c r="T11" s="2">
        <f t="shared" si="8"/>
        <v>640543439046</v>
      </c>
      <c r="U11" s="2">
        <f t="shared" si="8"/>
        <v>512543267279</v>
      </c>
      <c r="V11" s="2">
        <f t="shared" si="8"/>
        <v>322810253027</v>
      </c>
      <c r="W11" s="2">
        <f t="shared" si="8"/>
        <v>311717614273</v>
      </c>
      <c r="X11" s="2">
        <f t="shared" si="8"/>
        <v>199707146484</v>
      </c>
      <c r="Y11" s="2">
        <f t="shared" si="8"/>
        <v>7928964864</v>
      </c>
      <c r="Z11" s="2">
        <f t="shared" si="8"/>
        <v>108803990135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218000000000</v>
      </c>
      <c r="H12" s="2">
        <f>IFERROR(INDEX(D12:G12,COUNT(D12:G12)),"")</f>
        <v>218000000000</v>
      </c>
      <c r="I12" s="2">
        <f t="shared" ref="I12:Z12" si="9">IFERROR(INDEX(I51:I500,MATCH($C$12,$C$51:$C$500,0)),"")</f>
        <v>161000000000</v>
      </c>
      <c r="J12" s="2">
        <f t="shared" si="9"/>
        <v>257000000000</v>
      </c>
      <c r="K12" s="2">
        <f t="shared" si="9"/>
        <v>265000000000</v>
      </c>
      <c r="L12" s="2">
        <f t="shared" si="9"/>
        <v>6119000000000</v>
      </c>
      <c r="M12" s="2">
        <f t="shared" si="9"/>
        <v>1877000000000</v>
      </c>
      <c r="N12" s="2">
        <f t="shared" si="9"/>
        <v>1645000000000</v>
      </c>
      <c r="O12" s="2">
        <f t="shared" si="9"/>
        <v>770000000000</v>
      </c>
      <c r="P12" s="2">
        <f t="shared" si="9"/>
        <v>396000000000</v>
      </c>
      <c r="Q12" s="2">
        <f t="shared" si="9"/>
        <v>1788000000000</v>
      </c>
      <c r="R12" s="2">
        <f t="shared" si="9"/>
        <v>1746000000000</v>
      </c>
      <c r="S12" s="2">
        <f t="shared" si="9"/>
        <v>643000000000</v>
      </c>
      <c r="T12" s="2">
        <f t="shared" si="9"/>
        <v>757000000000</v>
      </c>
      <c r="U12" s="2">
        <f t="shared" si="9"/>
        <v>225000000000</v>
      </c>
      <c r="V12" s="2">
        <f t="shared" si="9"/>
        <v>435000000000</v>
      </c>
      <c r="W12" s="2">
        <f t="shared" si="9"/>
        <v>431000000000</v>
      </c>
      <c r="X12" s="2">
        <f t="shared" si="9"/>
        <v>653000000000</v>
      </c>
      <c r="Y12" s="2">
        <f t="shared" si="9"/>
        <v>852000000000</v>
      </c>
      <c r="Z12" s="2">
        <f t="shared" si="9"/>
        <v>799000000000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386000000000</v>
      </c>
      <c r="H13" s="2">
        <f>IFERROR(INDEX(D13:G13,COUNT(D13:G13)),"")</f>
        <v>386000000000</v>
      </c>
      <c r="I13" s="2">
        <f t="shared" ref="I13:Z13" si="10">IFERROR(INDEX(I51:I500,MATCH($C$13,$C$51:$C$500,0)),"")</f>
        <v>405000000000</v>
      </c>
      <c r="J13" s="2">
        <f t="shared" si="10"/>
        <v>471000000000</v>
      </c>
      <c r="K13" s="2">
        <f t="shared" si="10"/>
        <v>513000000000</v>
      </c>
      <c r="L13" s="2">
        <f t="shared" si="10"/>
        <v>6642000000000</v>
      </c>
      <c r="M13" s="2">
        <f t="shared" si="10"/>
        <v>2863000000000</v>
      </c>
      <c r="N13" s="2">
        <f t="shared" si="10"/>
        <v>2012000000000</v>
      </c>
      <c r="O13" s="2">
        <f t="shared" si="10"/>
        <v>1360000000000</v>
      </c>
      <c r="P13" s="2">
        <f t="shared" si="10"/>
        <v>1059000000000</v>
      </c>
      <c r="Q13" s="2">
        <f t="shared" si="10"/>
        <v>2425000000000</v>
      </c>
      <c r="R13" s="2">
        <f t="shared" si="10"/>
        <v>2370000000000</v>
      </c>
      <c r="S13" s="2">
        <f t="shared" si="10"/>
        <v>1280000000000</v>
      </c>
      <c r="T13" s="2">
        <f t="shared" si="10"/>
        <v>1398000000000</v>
      </c>
      <c r="U13" s="2">
        <f t="shared" si="10"/>
        <v>737000000000</v>
      </c>
      <c r="V13" s="2">
        <f t="shared" si="10"/>
        <v>758000000000</v>
      </c>
      <c r="W13" s="2">
        <f t="shared" si="10"/>
        <v>743000000000</v>
      </c>
      <c r="X13" s="2">
        <f t="shared" si="10"/>
        <v>853000000000</v>
      </c>
      <c r="Y13" s="2">
        <f t="shared" si="10"/>
        <v>860000000000</v>
      </c>
      <c r="Z13" s="2">
        <f t="shared" si="10"/>
        <v>908000000000</v>
      </c>
    </row>
    <row r="14" spans="1:26" ht="15.5" x14ac:dyDescent="0.35">
      <c r="C14" t="s">
        <v>26</v>
      </c>
      <c r="D14" s="2">
        <f>IFERROR(INDEX(D51:D500,MATCH($C$14,$C$51:$C$500,0)),"")</f>
        <v>-7618080862</v>
      </c>
      <c r="H14" s="2">
        <f>IFERROR(SUM(D14:G14)*(4/MAX(1,COUNT(D14:G14))),"")</f>
        <v>-30472323448</v>
      </c>
      <c r="I14" s="2">
        <f t="shared" ref="I14:Z14" si="11">IFERROR(INDEX(I51:I500,MATCH($C$14,$C$51:$C$500,0)),"")</f>
        <v>-38646700955</v>
      </c>
      <c r="J14" s="2">
        <f t="shared" si="11"/>
        <v>-45392912900</v>
      </c>
      <c r="K14" s="2">
        <f t="shared" si="11"/>
        <v>-500286442138</v>
      </c>
      <c r="L14" s="2">
        <f t="shared" si="11"/>
        <v>-194319386918</v>
      </c>
      <c r="M14" s="2">
        <f t="shared" si="11"/>
        <v>-143848656664</v>
      </c>
      <c r="N14" s="2">
        <f t="shared" si="11"/>
        <v>-61632049506</v>
      </c>
      <c r="O14" s="2">
        <f t="shared" si="11"/>
        <v>-70082067284</v>
      </c>
      <c r="P14" s="2">
        <f t="shared" si="11"/>
        <v>-206547988138</v>
      </c>
      <c r="Q14" s="2">
        <f t="shared" si="11"/>
        <v>-233070879495</v>
      </c>
      <c r="R14" s="2">
        <f t="shared" si="11"/>
        <v>-182724620780</v>
      </c>
      <c r="S14" s="2">
        <f t="shared" si="11"/>
        <v>-138478649790</v>
      </c>
      <c r="T14" s="2">
        <f t="shared" si="11"/>
        <v>-106437841452</v>
      </c>
      <c r="U14" s="2">
        <f t="shared" si="11"/>
        <v>-82802540984</v>
      </c>
      <c r="V14" s="2">
        <f t="shared" si="11"/>
        <v>-82498593683</v>
      </c>
      <c r="W14" s="2">
        <f t="shared" si="11"/>
        <v>-94725537131</v>
      </c>
      <c r="X14" s="2">
        <f t="shared" si="11"/>
        <v>-109447314833</v>
      </c>
      <c r="Y14" s="2">
        <f t="shared" si="11"/>
        <v>-130622538689</v>
      </c>
      <c r="Z14" s="2">
        <f t="shared" si="11"/>
        <v>-62968261986</v>
      </c>
    </row>
    <row r="15" spans="1:26" ht="15.5" x14ac:dyDescent="0.35">
      <c r="C15" t="s">
        <v>27</v>
      </c>
      <c r="D15" s="2">
        <f>IFERROR(INDEX(D51:D500,MATCH($C$15,$C$51:$C$500,0)),"")</f>
        <v>-2595765376</v>
      </c>
      <c r="H15" s="2">
        <f>IFERROR(SUM(D15:G15)*(4/MAX(1,COUNT(D15:G15))),"")</f>
        <v>-10383061504</v>
      </c>
      <c r="I15" s="2">
        <f t="shared" ref="I15:Z15" si="12">IFERROR(INDEX(I51:I500,MATCH($C$15,$C$51:$C$500,0)),"")</f>
        <v>-13227353895</v>
      </c>
      <c r="J15" s="2">
        <f t="shared" si="12"/>
        <v>-13031338807</v>
      </c>
      <c r="K15" s="2">
        <f t="shared" si="12"/>
        <v>-69437980376</v>
      </c>
      <c r="L15" s="2">
        <f t="shared" si="12"/>
        <v>-55736668626</v>
      </c>
      <c r="M15" s="2">
        <f t="shared" si="12"/>
        <v>-37188034305</v>
      </c>
      <c r="N15" s="2">
        <f t="shared" si="12"/>
        <v>-23022399542</v>
      </c>
      <c r="O15" s="2">
        <f t="shared" si="12"/>
        <v>-94470207930</v>
      </c>
      <c r="P15" s="2">
        <f t="shared" si="12"/>
        <v>-112065961581</v>
      </c>
      <c r="Q15" s="2">
        <f t="shared" si="12"/>
        <v>-65963374261</v>
      </c>
      <c r="R15" s="2">
        <f t="shared" si="12"/>
        <v>-65070784793</v>
      </c>
      <c r="S15" s="2">
        <f t="shared" si="12"/>
        <v>-61124945655</v>
      </c>
      <c r="T15" s="2">
        <f t="shared" si="12"/>
        <v>-37761158609</v>
      </c>
      <c r="U15" s="2">
        <f t="shared" si="12"/>
        <v>-34075600118</v>
      </c>
      <c r="V15" s="2">
        <f t="shared" si="12"/>
        <v>-5771315777</v>
      </c>
      <c r="W15" s="2">
        <f t="shared" si="12"/>
        <v>-7621268949</v>
      </c>
      <c r="X15" s="2">
        <f t="shared" si="12"/>
        <v>14702295665</v>
      </c>
      <c r="Y15" s="2">
        <f t="shared" si="12"/>
        <v>18215753880</v>
      </c>
      <c r="Z15" s="2">
        <f t="shared" si="12"/>
        <v>1348951342</v>
      </c>
    </row>
    <row r="16" spans="1:26" ht="15.5" x14ac:dyDescent="0.35">
      <c r="C16" t="s">
        <v>28</v>
      </c>
      <c r="D16" s="2">
        <f>IFERROR(INDEX(D51:D500,MATCH($C$16,$C$51:$C$500,0)),"")</f>
        <v>21539176656</v>
      </c>
      <c r="H16" s="2">
        <f>IFERROR(SUM(D16:G16)*(4/MAX(1,COUNT(D16:G16))),"")</f>
        <v>86156706624</v>
      </c>
      <c r="I16" s="2">
        <f t="shared" ref="I16:Z16" si="13">IFERROR(INDEX(I51:I500,MATCH($C$16,$C$51:$C$500,0)),"")</f>
        <v>117039656987</v>
      </c>
      <c r="J16" s="2">
        <f t="shared" si="13"/>
        <v>344449585510</v>
      </c>
      <c r="K16" s="2">
        <f t="shared" si="13"/>
        <v>-166434698572</v>
      </c>
      <c r="L16" s="2">
        <f t="shared" si="13"/>
        <v>178201500404</v>
      </c>
      <c r="M16" s="2">
        <f t="shared" si="13"/>
        <v>62948983532</v>
      </c>
      <c r="N16" s="2">
        <f t="shared" si="13"/>
        <v>135644285146</v>
      </c>
      <c r="O16" s="2">
        <f t="shared" si="13"/>
        <v>299836941461</v>
      </c>
      <c r="P16" s="2">
        <f t="shared" si="13"/>
        <v>329151662697</v>
      </c>
      <c r="Q16" s="2">
        <f t="shared" si="13"/>
        <v>159078617315</v>
      </c>
      <c r="R16" s="2">
        <f t="shared" si="13"/>
        <v>285091598412</v>
      </c>
      <c r="S16" s="2">
        <f t="shared" si="13"/>
        <v>272155966025</v>
      </c>
      <c r="T16" s="2">
        <f t="shared" si="13"/>
        <v>189984941148</v>
      </c>
      <c r="U16" s="2">
        <f t="shared" si="13"/>
        <v>114729709857</v>
      </c>
      <c r="V16" s="2">
        <f t="shared" si="13"/>
        <v>53934902423</v>
      </c>
      <c r="W16" s="2">
        <f t="shared" si="13"/>
        <v>-20244635549</v>
      </c>
      <c r="X16" s="2">
        <f t="shared" si="13"/>
        <v>-73198619395</v>
      </c>
      <c r="Y16" s="2">
        <f t="shared" si="13"/>
        <v>-62845485370</v>
      </c>
      <c r="Z16" s="2">
        <f t="shared" si="13"/>
        <v>4842435584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2142910000000</v>
      </c>
      <c r="M20" s="2">
        <f t="shared" ca="1" si="14"/>
        <v>2018940000000</v>
      </c>
      <c r="N20" s="2">
        <f t="shared" ca="1" si="14"/>
        <v>3967040000000</v>
      </c>
      <c r="O20" s="2">
        <f t="shared" ca="1" si="14"/>
        <v>3896200000000</v>
      </c>
      <c r="P20" s="2">
        <f t="shared" ca="1" si="14"/>
        <v>3648260000000</v>
      </c>
      <c r="Q20" s="2">
        <f t="shared" ca="1" si="14"/>
        <v>3291840000000</v>
      </c>
      <c r="R20" s="2">
        <f t="shared" ca="1" si="14"/>
        <v>1996440000000</v>
      </c>
      <c r="S20" s="2">
        <f t="shared" ca="1" si="14"/>
        <v>1127760000000</v>
      </c>
      <c r="T20" s="2">
        <f t="shared" ca="1" si="14"/>
        <v>3063240000000</v>
      </c>
      <c r="U20" s="2">
        <f t="shared" ca="1" si="14"/>
        <v>3886200000000</v>
      </c>
      <c r="V20" s="2">
        <f t="shared" ca="1" si="14"/>
        <v>2518960000000</v>
      </c>
      <c r="W20" s="2">
        <f t="shared" ca="1" si="14"/>
        <v>2806450000000</v>
      </c>
      <c r="X20" s="2">
        <f t="shared" ca="1" si="14"/>
        <v>4468200000000</v>
      </c>
      <c r="Y20" s="2">
        <f t="shared" ca="1" si="14"/>
        <v>1856058106999.9998</v>
      </c>
      <c r="Z20" s="2">
        <f t="shared" ca="1" si="14"/>
        <v>1349860994000.0002</v>
      </c>
    </row>
    <row r="21" spans="1:26" ht="15.5" x14ac:dyDescent="0.35">
      <c r="C21" t="s">
        <v>11</v>
      </c>
      <c r="D21" s="2">
        <f>IFERROR(INDEX(D51:D500,MATCH($C$7,$C$51:$C$500,0)),"")</f>
        <v>17710000000</v>
      </c>
      <c r="H21" s="2">
        <f>IFERROR(INDEX(D21:G21,COUNT(D21:G21)),"")</f>
        <v>17710000000</v>
      </c>
      <c r="I21" s="2">
        <f t="shared" ref="I21:Z21" si="15">IFERROR(INDEX(I51:I500,MATCH($C$7,$C$51:$C$500,0)),"")</f>
        <v>17710000000</v>
      </c>
      <c r="J21" s="2">
        <f t="shared" si="15"/>
        <v>17710000000</v>
      </c>
      <c r="K21" s="2">
        <f t="shared" si="15"/>
        <v>17710000000</v>
      </c>
      <c r="L21" s="2">
        <f t="shared" si="15"/>
        <v>17710000000</v>
      </c>
      <c r="M21" s="2">
        <f t="shared" si="15"/>
        <v>17710000000</v>
      </c>
      <c r="N21" s="2">
        <f t="shared" si="15"/>
        <v>17710000000</v>
      </c>
      <c r="O21" s="2">
        <f t="shared" si="15"/>
        <v>17710000000</v>
      </c>
      <c r="P21" s="2">
        <f t="shared" si="15"/>
        <v>17710000000</v>
      </c>
      <c r="Q21" s="2">
        <f t="shared" si="15"/>
        <v>15240000000</v>
      </c>
      <c r="R21" s="2">
        <f t="shared" si="15"/>
        <v>15240000000</v>
      </c>
      <c r="S21" s="2">
        <f t="shared" si="15"/>
        <v>15240000000</v>
      </c>
      <c r="T21" s="2">
        <f t="shared" si="15"/>
        <v>15240000000</v>
      </c>
      <c r="U21" s="2">
        <f t="shared" si="15"/>
        <v>15240000000</v>
      </c>
      <c r="V21" s="2">
        <f t="shared" si="15"/>
        <v>13690000000</v>
      </c>
      <c r="W21" s="2">
        <f t="shared" si="15"/>
        <v>13690000000</v>
      </c>
      <c r="X21" s="2">
        <f t="shared" si="15"/>
        <v>13540000000</v>
      </c>
      <c r="Y21" s="2">
        <f t="shared" si="15"/>
        <v>10130000000</v>
      </c>
      <c r="Z21" s="2">
        <f t="shared" si="15"/>
        <v>10130000000</v>
      </c>
    </row>
    <row r="23" spans="1:26" ht="15.5" x14ac:dyDescent="0.35">
      <c r="B23" t="s">
        <v>53</v>
      </c>
      <c r="C23" t="s">
        <v>54</v>
      </c>
      <c r="D23" s="3">
        <f>IFERROR(D5/D6*100,"")</f>
        <v>0.41489602515004914</v>
      </c>
      <c r="H23" s="3">
        <f t="shared" ref="H23:Z23" si="16">IFERROR(H5/H6*100,"")</f>
        <v>1.6595841006001966</v>
      </c>
      <c r="I23" s="3">
        <f t="shared" si="16"/>
        <v>2.300122438085237</v>
      </c>
      <c r="J23" s="3">
        <f t="shared" si="16"/>
        <v>8.1885265289829903</v>
      </c>
      <c r="K23" s="3">
        <f t="shared" si="16"/>
        <v>-6.3984715664728631</v>
      </c>
      <c r="L23" s="3">
        <f t="shared" si="16"/>
        <v>2.0932656421952984</v>
      </c>
      <c r="M23" s="3">
        <f t="shared" si="16"/>
        <v>4.0512282641190413E-3</v>
      </c>
      <c r="N23" s="3">
        <f t="shared" si="16"/>
        <v>1.726903687387044</v>
      </c>
      <c r="O23" s="3">
        <f t="shared" si="16"/>
        <v>4.5093475257542828</v>
      </c>
      <c r="P23" s="3">
        <f t="shared" si="16"/>
        <v>5.9760687194189677</v>
      </c>
      <c r="Q23" s="3">
        <f t="shared" si="16"/>
        <v>1.4852666839339872</v>
      </c>
      <c r="R23" s="3">
        <f t="shared" si="16"/>
        <v>6.0181757349039398</v>
      </c>
      <c r="S23" s="3">
        <f t="shared" si="16"/>
        <v>4.8873155873985334</v>
      </c>
      <c r="T23" s="3">
        <f t="shared" si="16"/>
        <v>3.9428919941433507</v>
      </c>
      <c r="U23" s="3">
        <f t="shared" si="16"/>
        <v>3.2108481528851138</v>
      </c>
      <c r="V23" s="3">
        <f t="shared" si="16"/>
        <v>3.6443942656898756</v>
      </c>
      <c r="W23" s="3">
        <f t="shared" si="16"/>
        <v>-2.6845693483935733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-0.29003381545580886</v>
      </c>
      <c r="H24" s="4">
        <f t="shared" ref="H24:Z24" si="17">IFERROR(_xlfn.RRI(5,M23,H23),"")</f>
        <v>2.3302935044551982</v>
      </c>
      <c r="I24" s="4">
        <f t="shared" si="17"/>
        <v>5.9001481224755903E-2</v>
      </c>
      <c r="J24" s="4">
        <f t="shared" si="17"/>
        <v>0.12672624553860334</v>
      </c>
      <c r="K24" s="4" t="str">
        <f t="shared" si="17"/>
        <v/>
      </c>
      <c r="L24" s="4">
        <f t="shared" si="17"/>
        <v>7.1035784026894477E-2</v>
      </c>
      <c r="M24" s="4">
        <f t="shared" si="17"/>
        <v>-0.76792713181249861</v>
      </c>
      <c r="N24" s="4">
        <f t="shared" si="17"/>
        <v>-0.18784383253667492</v>
      </c>
      <c r="O24" s="4">
        <f t="shared" si="17"/>
        <v>2.721124539022779E-2</v>
      </c>
      <c r="P24" s="4">
        <f t="shared" si="17"/>
        <v>0.13229388808405385</v>
      </c>
      <c r="Q24" s="4">
        <f t="shared" si="17"/>
        <v>-0.16432806538549116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0.96</v>
      </c>
      <c r="H25" s="3">
        <f>IFERROR(INDEX(D25:G25,COUNT(D25:G25)),"")</f>
        <v>0.96</v>
      </c>
      <c r="I25" s="3">
        <f t="shared" ref="I25:Z25" si="18">IFERROR(INDEX(I51:I500,MATCH($C$25,$C$51:$C$500,0)),"")</f>
        <v>5.3</v>
      </c>
      <c r="J25" s="3">
        <f t="shared" si="18"/>
        <v>18.25</v>
      </c>
      <c r="K25" s="3">
        <f t="shared" si="18"/>
        <v>-13.2</v>
      </c>
      <c r="L25" s="3">
        <f t="shared" si="18"/>
        <v>4.09</v>
      </c>
      <c r="M25" s="3">
        <f t="shared" si="18"/>
        <v>0.34</v>
      </c>
      <c r="N25" s="3">
        <f t="shared" si="18"/>
        <v>3.92</v>
      </c>
      <c r="O25" s="3">
        <f t="shared" si="18"/>
        <v>8.1199999999999992</v>
      </c>
      <c r="P25" s="3">
        <f t="shared" si="18"/>
        <v>10.14</v>
      </c>
      <c r="Q25" s="3">
        <f t="shared" si="18"/>
        <v>2.54</v>
      </c>
      <c r="R25" s="3">
        <f t="shared" si="18"/>
        <v>9.73</v>
      </c>
      <c r="S25" s="3">
        <f t="shared" si="18"/>
        <v>8.6</v>
      </c>
      <c r="T25" s="3">
        <f t="shared" si="18"/>
        <v>6.05</v>
      </c>
      <c r="U25" s="3">
        <f t="shared" si="18"/>
        <v>3.94</v>
      </c>
      <c r="V25" s="3">
        <f t="shared" si="18"/>
        <v>3.17</v>
      </c>
      <c r="W25" s="3">
        <f t="shared" si="18"/>
        <v>-1.98</v>
      </c>
      <c r="X25" s="3">
        <f t="shared" si="18"/>
        <v>-2.79</v>
      </c>
      <c r="Y25" s="3">
        <f t="shared" si="18"/>
        <v>-4.41</v>
      </c>
      <c r="Z25" s="3">
        <f t="shared" si="18"/>
        <v>0.61</v>
      </c>
    </row>
    <row r="26" spans="1:26" ht="15.5" x14ac:dyDescent="0.35">
      <c r="C26" t="s">
        <v>58</v>
      </c>
      <c r="D26" s="4">
        <f>IFERROR(_xlfn.RRI(5,I25,D25),"")</f>
        <v>-0.28944275382488516</v>
      </c>
      <c r="H26" s="4">
        <f t="shared" ref="H26:Z26" si="19">IFERROR(_xlfn.RRI(5,M25,H25),"")</f>
        <v>0.23071774703632197</v>
      </c>
      <c r="I26" s="4">
        <f t="shared" si="19"/>
        <v>6.2179610570931798E-2</v>
      </c>
      <c r="J26" s="4">
        <f t="shared" si="19"/>
        <v>0.17582142113700883</v>
      </c>
      <c r="K26" s="4" t="str">
        <f t="shared" si="19"/>
        <v/>
      </c>
      <c r="L26" s="4">
        <f t="shared" si="19"/>
        <v>9.9962598436448502E-2</v>
      </c>
      <c r="M26" s="4">
        <f t="shared" si="19"/>
        <v>-0.48870303436106965</v>
      </c>
      <c r="N26" s="4">
        <f t="shared" si="19"/>
        <v>-0.14541055776505707</v>
      </c>
      <c r="O26" s="4">
        <f t="shared" si="19"/>
        <v>6.0620778105542561E-2</v>
      </c>
      <c r="P26" s="4">
        <f t="shared" si="19"/>
        <v>0.20811519488542629</v>
      </c>
      <c r="Q26" s="4">
        <f t="shared" si="19"/>
        <v>-4.3346001884029817E-2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0.45222288839303326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3.5263234984754375</v>
      </c>
      <c r="H27" s="3">
        <f t="shared" ref="H27:Z27" si="20">IFERROR(H4/H21,"")</f>
        <v>14.10529399390175</v>
      </c>
      <c r="I27" s="3">
        <f t="shared" si="20"/>
        <v>16.383321921456805</v>
      </c>
      <c r="J27" s="3">
        <f t="shared" si="20"/>
        <v>16.581896757876905</v>
      </c>
      <c r="K27" s="3">
        <f t="shared" si="20"/>
        <v>51.813955560079052</v>
      </c>
      <c r="L27" s="3">
        <f t="shared" si="20"/>
        <v>47.339068458610953</v>
      </c>
      <c r="M27" s="3">
        <f t="shared" si="20"/>
        <v>38.120320696386223</v>
      </c>
      <c r="N27" s="3">
        <f t="shared" si="20"/>
        <v>30.401143465669115</v>
      </c>
      <c r="O27" s="3">
        <f t="shared" si="20"/>
        <v>35.58287396645963</v>
      </c>
      <c r="P27" s="3">
        <f t="shared" si="20"/>
        <v>37.992170856521739</v>
      </c>
      <c r="Q27" s="3">
        <f t="shared" si="20"/>
        <v>48.84156322637795</v>
      </c>
      <c r="R27" s="3">
        <f t="shared" si="20"/>
        <v>45.133576588517059</v>
      </c>
      <c r="S27" s="3">
        <f t="shared" si="20"/>
        <v>37.923831236548558</v>
      </c>
      <c r="T27" s="3">
        <f t="shared" si="20"/>
        <v>32.403650665682413</v>
      </c>
      <c r="U27" s="3">
        <f t="shared" si="20"/>
        <v>20.596233211942256</v>
      </c>
      <c r="V27" s="3">
        <f t="shared" si="20"/>
        <v>19.751443356318482</v>
      </c>
      <c r="W27" s="3">
        <f t="shared" si="20"/>
        <v>16.946683400292184</v>
      </c>
      <c r="X27" s="3">
        <f t="shared" si="20"/>
        <v>13.85655702732644</v>
      </c>
      <c r="Y27" s="3">
        <f t="shared" si="20"/>
        <v>18.805387771273445</v>
      </c>
      <c r="Z27" s="3">
        <f t="shared" si="20"/>
        <v>18.718865830108587</v>
      </c>
    </row>
    <row r="28" spans="1:26" ht="15.5" x14ac:dyDescent="0.35">
      <c r="C28" t="s">
        <v>60</v>
      </c>
      <c r="D28" s="4">
        <f>IFERROR(_xlfn.RRI(5,I27,D27),"")</f>
        <v>-0.26449769645608601</v>
      </c>
      <c r="H28" s="4">
        <f t="shared" ref="H28:Z28" si="21">IFERROR(_xlfn.RRI(5,M27,H27),"")</f>
        <v>-0.18031852623523992</v>
      </c>
      <c r="I28" s="4">
        <f t="shared" si="21"/>
        <v>-0.11630497663892292</v>
      </c>
      <c r="J28" s="4">
        <f t="shared" si="21"/>
        <v>-0.141621884097341</v>
      </c>
      <c r="K28" s="4">
        <f t="shared" si="21"/>
        <v>6.4021804207698763E-2</v>
      </c>
      <c r="L28" s="4">
        <f t="shared" si="21"/>
        <v>-6.2296606196893256E-3</v>
      </c>
      <c r="M28" s="4">
        <f t="shared" si="21"/>
        <v>-3.321175992325287E-2</v>
      </c>
      <c r="N28" s="4">
        <f t="shared" si="21"/>
        <v>-4.3256450752916287E-2</v>
      </c>
      <c r="O28" s="4">
        <f t="shared" si="21"/>
        <v>1.8894965106148742E-2</v>
      </c>
      <c r="P28" s="4">
        <f t="shared" si="21"/>
        <v>0.13026755679749602</v>
      </c>
      <c r="Q28" s="4">
        <f t="shared" si="21"/>
        <v>0.19850029036098293</v>
      </c>
      <c r="R28" s="4">
        <f t="shared" si="21"/>
        <v>0.21641847295265992</v>
      </c>
      <c r="S28" s="4">
        <f t="shared" si="21"/>
        <v>0.22307017073324986</v>
      </c>
      <c r="T28" s="4">
        <f t="shared" si="21"/>
        <v>0.11496781139588186</v>
      </c>
      <c r="U28" s="4">
        <f t="shared" si="21"/>
        <v>1.9299130763717365E-2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-0.81886792452830193</v>
      </c>
      <c r="I29" s="4">
        <f t="shared" si="22"/>
        <v>-0.70958904109589038</v>
      </c>
      <c r="J29" s="4">
        <f t="shared" si="22"/>
        <v>-2.3825757575757578</v>
      </c>
      <c r="K29" s="4">
        <f t="shared" si="22"/>
        <v>-4.2273838630806848</v>
      </c>
      <c r="L29" s="4">
        <f t="shared" si="22"/>
        <v>11.029411764705882</v>
      </c>
      <c r="M29" s="4">
        <f t="shared" si="22"/>
        <v>-0.91326530612244905</v>
      </c>
      <c r="N29" s="4">
        <f t="shared" si="22"/>
        <v>-0.51724137931034475</v>
      </c>
      <c r="O29" s="4">
        <f t="shared" si="22"/>
        <v>-0.19921104536489165</v>
      </c>
      <c r="P29" s="4">
        <f t="shared" si="22"/>
        <v>2.9921259842519685</v>
      </c>
      <c r="Q29" s="4">
        <f t="shared" si="22"/>
        <v>-0.73895169578622821</v>
      </c>
      <c r="R29" s="4">
        <f t="shared" si="22"/>
        <v>0.13139534883720941</v>
      </c>
      <c r="S29" s="4">
        <f t="shared" si="22"/>
        <v>0.42148760330578511</v>
      </c>
      <c r="T29" s="4">
        <f t="shared" si="22"/>
        <v>0.53553299492385786</v>
      </c>
      <c r="U29" s="4">
        <f t="shared" si="22"/>
        <v>0.24290220820189276</v>
      </c>
      <c r="V29" s="4">
        <f t="shared" si="22"/>
        <v>-2.6010101010101012</v>
      </c>
      <c r="W29" s="4">
        <f t="shared" si="22"/>
        <v>-0.29032258064516131</v>
      </c>
      <c r="X29" s="4">
        <f t="shared" si="22"/>
        <v>-0.36734693877551022</v>
      </c>
      <c r="Y29" s="4">
        <f t="shared" si="22"/>
        <v>-8.2295081967213122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-0.13904554512669262</v>
      </c>
      <c r="I30" s="4">
        <f t="shared" si="23"/>
        <v>-1.1975399396077594E-2</v>
      </c>
      <c r="J30" s="4">
        <f t="shared" si="23"/>
        <v>-0.67997238237003643</v>
      </c>
      <c r="K30" s="4">
        <f t="shared" si="23"/>
        <v>9.4528414841549738E-2</v>
      </c>
      <c r="L30" s="4">
        <f t="shared" si="23"/>
        <v>0.24183290155527626</v>
      </c>
      <c r="M30" s="4">
        <f t="shared" si="23"/>
        <v>0.25391075304236793</v>
      </c>
      <c r="N30" s="4">
        <f t="shared" si="23"/>
        <v>-0.14562428278488149</v>
      </c>
      <c r="O30" s="4">
        <f t="shared" si="23"/>
        <v>-6.3415615263493916E-2</v>
      </c>
      <c r="P30" s="4">
        <f t="shared" si="23"/>
        <v>-0.22213442103746509</v>
      </c>
      <c r="Q30" s="4">
        <f t="shared" si="23"/>
        <v>8.2155834262075345E-2</v>
      </c>
      <c r="R30" s="4">
        <f t="shared" si="23"/>
        <v>0.19011120756755742</v>
      </c>
      <c r="S30" s="4">
        <f t="shared" si="23"/>
        <v>0.17035674862130204</v>
      </c>
      <c r="T30" s="4">
        <f t="shared" si="23"/>
        <v>0.57328043104959092</v>
      </c>
      <c r="U30" s="4">
        <f t="shared" si="23"/>
        <v>4.2771044140099516E-2</v>
      </c>
      <c r="V30" s="4">
        <f t="shared" si="23"/>
        <v>0.16550494806422955</v>
      </c>
      <c r="W30" s="4">
        <f t="shared" si="23"/>
        <v>0.2230082384009045</v>
      </c>
      <c r="X30" s="4">
        <f t="shared" si="23"/>
        <v>-0.26316026046039276</v>
      </c>
      <c r="Y30" s="4">
        <f t="shared" si="23"/>
        <v>4.6221786058047486E-3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225.37</v>
      </c>
      <c r="H32" s="3">
        <f>IFERROR(INDEX(D32:G32,COUNT(D32:G32)),"")</f>
        <v>225.37</v>
      </c>
      <c r="I32" s="3">
        <f t="shared" ref="I32:Z32" si="24">IFERROR(INDEX(I51:I500,MATCH($C$32,$C$51:$C$500,0)),"")</f>
        <v>224.41</v>
      </c>
      <c r="J32" s="3">
        <f t="shared" si="24"/>
        <v>221.67</v>
      </c>
      <c r="K32" s="3">
        <f t="shared" si="24"/>
        <v>203.02</v>
      </c>
      <c r="L32" s="3">
        <f t="shared" si="24"/>
        <v>150.81</v>
      </c>
      <c r="M32" s="3">
        <f t="shared" si="24"/>
        <v>146.66</v>
      </c>
      <c r="N32" s="3">
        <f t="shared" si="24"/>
        <v>146.65</v>
      </c>
      <c r="O32" s="3">
        <f t="shared" si="24"/>
        <v>146.96</v>
      </c>
      <c r="P32" s="3">
        <f t="shared" si="24"/>
        <v>138.44</v>
      </c>
      <c r="Q32" s="3">
        <f t="shared" si="24"/>
        <v>123.24</v>
      </c>
      <c r="R32" s="3">
        <f t="shared" si="24"/>
        <v>132.93</v>
      </c>
      <c r="S32" s="3">
        <f t="shared" si="24"/>
        <v>121.4</v>
      </c>
      <c r="T32" s="3">
        <f t="shared" si="24"/>
        <v>113.36</v>
      </c>
      <c r="U32" s="3">
        <f t="shared" si="24"/>
        <v>100.1</v>
      </c>
      <c r="V32" s="3">
        <f t="shared" si="24"/>
        <v>73.42</v>
      </c>
      <c r="W32" s="3">
        <f t="shared" si="24"/>
        <v>70.64</v>
      </c>
      <c r="X32" s="3">
        <f t="shared" si="24"/>
        <v>72.44</v>
      </c>
      <c r="Y32" s="3">
        <f t="shared" si="24"/>
        <v>31.37</v>
      </c>
      <c r="Z32" s="3">
        <f t="shared" si="24"/>
        <v>35.49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1.06</v>
      </c>
      <c r="H33" s="3">
        <f>IFERROR(INDEX(D33:G33,COUNT(D33:G33)),"")</f>
        <v>1.06</v>
      </c>
      <c r="I33" s="3">
        <f t="shared" ref="I33:Z33" si="25">IFERROR(INDEX(I51:I500,MATCH($C$33,$C$51:$C$500,0)),"")</f>
        <v>1.06</v>
      </c>
      <c r="J33" s="3">
        <f t="shared" si="25"/>
        <v>1.07</v>
      </c>
      <c r="K33" s="3">
        <f t="shared" si="25"/>
        <v>1.17</v>
      </c>
      <c r="L33" s="3">
        <f t="shared" si="25"/>
        <v>0.8</v>
      </c>
      <c r="M33" s="3">
        <f t="shared" si="25"/>
        <v>0.78</v>
      </c>
      <c r="N33" s="3">
        <f t="shared" si="25"/>
        <v>1.53</v>
      </c>
      <c r="O33" s="3">
        <f t="shared" si="25"/>
        <v>1.5</v>
      </c>
      <c r="P33" s="3">
        <f t="shared" si="25"/>
        <v>1.49</v>
      </c>
      <c r="Q33" s="3">
        <f t="shared" si="25"/>
        <v>1.74</v>
      </c>
      <c r="R33" s="3">
        <f t="shared" si="25"/>
        <v>0.98</v>
      </c>
      <c r="S33" s="3">
        <f t="shared" si="25"/>
        <v>0.61</v>
      </c>
      <c r="T33" s="3">
        <f t="shared" si="25"/>
        <v>1.77</v>
      </c>
      <c r="U33" s="3">
        <f t="shared" si="25"/>
        <v>2.5499999999999998</v>
      </c>
      <c r="V33" s="3">
        <f t="shared" si="25"/>
        <v>2.5099999999999998</v>
      </c>
      <c r="W33" s="3">
        <f t="shared" si="25"/>
        <v>2.9</v>
      </c>
      <c r="X33" s="3">
        <f t="shared" si="25"/>
        <v>4.54</v>
      </c>
      <c r="Y33" s="3">
        <f t="shared" si="25"/>
        <v>1.47</v>
      </c>
      <c r="Z33" s="3">
        <f t="shared" si="25"/>
        <v>0.93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247.92</v>
      </c>
      <c r="H34" s="3">
        <f>IFERROR(INDEX(D34:G34,COUNT(D34:G34)),"")</f>
        <v>247.92</v>
      </c>
      <c r="I34" s="3">
        <f t="shared" ref="I34:Z34" si="26">IFERROR(INDEX(I51:I500,MATCH($C$34,$C$51:$C$500,0)),"")</f>
        <v>44.91</v>
      </c>
      <c r="J34" s="3">
        <f t="shared" si="26"/>
        <v>13.04</v>
      </c>
      <c r="K34" s="3">
        <f t="shared" si="26"/>
        <v>-18.03</v>
      </c>
      <c r="L34" s="3">
        <f t="shared" si="26"/>
        <v>29.58</v>
      </c>
      <c r="M34" s="3">
        <f t="shared" si="26"/>
        <v>335.29</v>
      </c>
      <c r="N34" s="3">
        <f t="shared" si="26"/>
        <v>57.14</v>
      </c>
      <c r="O34" s="3">
        <f t="shared" si="26"/>
        <v>27.09</v>
      </c>
      <c r="P34" s="3">
        <f t="shared" si="26"/>
        <v>20.32</v>
      </c>
      <c r="Q34" s="3">
        <f t="shared" si="26"/>
        <v>84.65</v>
      </c>
      <c r="R34" s="3">
        <f t="shared" si="26"/>
        <v>13.36</v>
      </c>
      <c r="S34" s="3">
        <f t="shared" si="26"/>
        <v>8.6</v>
      </c>
      <c r="T34" s="3">
        <f t="shared" si="26"/>
        <v>33.22</v>
      </c>
      <c r="U34" s="3">
        <f t="shared" si="26"/>
        <v>64.72</v>
      </c>
      <c r="V34" s="3">
        <f t="shared" si="26"/>
        <v>58.04</v>
      </c>
      <c r="W34" s="3">
        <f t="shared" si="26"/>
        <v>-103.54</v>
      </c>
      <c r="X34" s="3">
        <f t="shared" si="26"/>
        <v>-117.92</v>
      </c>
      <c r="Y34" s="3">
        <f t="shared" si="26"/>
        <v>-10.43</v>
      </c>
      <c r="Z34" s="3">
        <f t="shared" si="26"/>
        <v>54.1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67.5</v>
      </c>
      <c r="H35" s="3">
        <f>IFERROR(INDEX(D35:G35,COUNT(D35:G35)),"")</f>
        <v>67.5</v>
      </c>
      <c r="I35" s="3">
        <f t="shared" ref="I35:Z35" si="27">IFERROR(INDEX(I51:I500,MATCH($C$35,$C$51:$C$500,0)),"")</f>
        <v>14.53</v>
      </c>
      <c r="J35" s="3">
        <f t="shared" si="27"/>
        <v>14.35</v>
      </c>
      <c r="K35" s="3">
        <f t="shared" si="27"/>
        <v>4.59</v>
      </c>
      <c r="L35" s="3">
        <f t="shared" si="27"/>
        <v>2.56</v>
      </c>
      <c r="M35" s="3">
        <f t="shared" si="27"/>
        <v>2.99</v>
      </c>
      <c r="N35" s="3">
        <f t="shared" si="27"/>
        <v>7.37</v>
      </c>
      <c r="O35" s="3">
        <f t="shared" si="27"/>
        <v>6.18</v>
      </c>
      <c r="P35" s="3">
        <f t="shared" si="27"/>
        <v>5.42</v>
      </c>
      <c r="Q35" s="3">
        <f t="shared" si="27"/>
        <v>4.4000000000000004</v>
      </c>
      <c r="R35" s="3">
        <f t="shared" si="27"/>
        <v>2.88</v>
      </c>
      <c r="S35" s="3">
        <f t="shared" si="27"/>
        <v>1.95</v>
      </c>
      <c r="T35" s="3">
        <f t="shared" si="27"/>
        <v>6.2</v>
      </c>
      <c r="U35" s="3">
        <f t="shared" si="27"/>
        <v>12.38</v>
      </c>
      <c r="V35" s="3">
        <f t="shared" si="27"/>
        <v>9.32</v>
      </c>
      <c r="W35" s="3">
        <f t="shared" si="27"/>
        <v>12.1</v>
      </c>
      <c r="X35" s="3">
        <f t="shared" si="27"/>
        <v>23.74</v>
      </c>
      <c r="Y35" s="3">
        <f t="shared" si="27"/>
        <v>2.4500000000000002</v>
      </c>
      <c r="Z35" s="3">
        <f t="shared" si="27"/>
        <v>1.76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0.68040000000000012</v>
      </c>
      <c r="I36" s="4">
        <f t="shared" si="28"/>
        <v>0.49420000000000003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0.47210000000000002</v>
      </c>
      <c r="O36" s="4">
        <f t="shared" si="28"/>
        <v>0</v>
      </c>
      <c r="P36" s="4">
        <f t="shared" si="28"/>
        <v>0.26789999999999997</v>
      </c>
      <c r="Q36" s="4">
        <f t="shared" si="28"/>
        <v>4.5763999999999996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2.62</v>
      </c>
      <c r="I37" s="3">
        <f t="shared" si="29"/>
        <v>2.62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2</v>
      </c>
      <c r="O37" s="3">
        <f t="shared" si="29"/>
        <v>0</v>
      </c>
      <c r="P37" s="3">
        <f t="shared" si="29"/>
        <v>2.5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62451189158</v>
      </c>
      <c r="E51" s="5">
        <v>74140127961</v>
      </c>
      <c r="F51" s="5">
        <v>71954926234</v>
      </c>
      <c r="G51" s="5">
        <v>75588739871</v>
      </c>
      <c r="I51" s="5">
        <v>290148631229</v>
      </c>
      <c r="J51" s="5">
        <v>293665391582</v>
      </c>
      <c r="K51" s="5">
        <v>917625152969</v>
      </c>
      <c r="L51" s="5">
        <v>838374902402</v>
      </c>
      <c r="M51" s="5">
        <v>675110879533</v>
      </c>
      <c r="N51" s="5">
        <v>538404250777</v>
      </c>
      <c r="O51" s="5">
        <v>630172697946</v>
      </c>
      <c r="P51" s="5">
        <v>672841345869</v>
      </c>
      <c r="Q51" s="5">
        <v>744345423570</v>
      </c>
      <c r="R51" s="5">
        <v>687835707209</v>
      </c>
      <c r="S51" s="5">
        <v>577959188045</v>
      </c>
      <c r="T51" s="5">
        <v>493831636145</v>
      </c>
      <c r="U51" s="5">
        <v>313886594150</v>
      </c>
      <c r="V51" s="5">
        <v>270397259548</v>
      </c>
      <c r="W51" s="5">
        <v>232000095750</v>
      </c>
      <c r="X51" s="5">
        <v>187617782150</v>
      </c>
      <c r="Y51" s="5">
        <v>190498578123</v>
      </c>
      <c r="Z51" s="5">
        <v>189622110859</v>
      </c>
    </row>
    <row r="52" spans="2:26" ht="15.5" x14ac:dyDescent="0.35">
      <c r="C52" t="s">
        <v>324</v>
      </c>
      <c r="I52" s="5">
        <v>276752649522</v>
      </c>
      <c r="J52" s="5">
        <v>284676300467</v>
      </c>
      <c r="K52" s="5">
        <v>904162948161</v>
      </c>
      <c r="L52" s="5">
        <v>822437884853</v>
      </c>
      <c r="M52" s="5">
        <v>661567864878</v>
      </c>
      <c r="N52" s="5">
        <v>517203734662</v>
      </c>
      <c r="O52" s="5">
        <v>630172697946</v>
      </c>
      <c r="P52" s="5">
        <v>672841345869</v>
      </c>
      <c r="Q52" s="5">
        <v>744345423570</v>
      </c>
      <c r="R52" s="5">
        <v>687835707209</v>
      </c>
      <c r="S52" s="5">
        <v>577959188045</v>
      </c>
      <c r="T52" s="5">
        <v>493831636145</v>
      </c>
      <c r="U52" s="5">
        <v>313886594150</v>
      </c>
    </row>
    <row r="53" spans="2:26" ht="15.5" x14ac:dyDescent="0.35">
      <c r="C53" t="s">
        <v>95</v>
      </c>
      <c r="D53" s="5">
        <v>1893186012</v>
      </c>
      <c r="E53" s="5">
        <v>2600303760</v>
      </c>
      <c r="F53" s="5">
        <v>2989490185</v>
      </c>
      <c r="G53" s="5">
        <v>2803420221</v>
      </c>
      <c r="I53" s="5">
        <v>9924463425</v>
      </c>
      <c r="J53" s="5">
        <v>8976808919</v>
      </c>
      <c r="K53" s="5">
        <v>-2114565316</v>
      </c>
      <c r="L53" s="5">
        <v>48184572847</v>
      </c>
      <c r="M53" s="5">
        <v>16561932557</v>
      </c>
      <c r="N53" s="5">
        <v>37578730157</v>
      </c>
      <c r="O53" s="5">
        <v>61971845255</v>
      </c>
      <c r="P53" s="5">
        <v>37659928919</v>
      </c>
      <c r="Q53" s="5">
        <v>54127286952</v>
      </c>
      <c r="R53" s="5">
        <v>71724486046</v>
      </c>
      <c r="S53" s="5">
        <v>80213152563</v>
      </c>
      <c r="T53" s="5">
        <v>60099813641</v>
      </c>
      <c r="U53" s="5">
        <v>20551544790</v>
      </c>
      <c r="V53" s="5">
        <v>4791027424</v>
      </c>
      <c r="W53" s="5">
        <v>-778354863</v>
      </c>
    </row>
    <row r="54" spans="2:26" ht="15.5" x14ac:dyDescent="0.35">
      <c r="C54" t="s">
        <v>85</v>
      </c>
      <c r="D54" s="5">
        <v>-29653487565</v>
      </c>
      <c r="E54" s="5">
        <v>-30558336342</v>
      </c>
      <c r="F54" s="5">
        <v>-35701596587</v>
      </c>
      <c r="G54" s="5">
        <v>-33671301735</v>
      </c>
      <c r="I54" s="5">
        <v>-133362472992</v>
      </c>
      <c r="J54" s="5">
        <v>-133625927249</v>
      </c>
      <c r="K54" s="5">
        <v>-266346910815</v>
      </c>
      <c r="L54" s="5">
        <v>-257081786433</v>
      </c>
      <c r="M54" s="5">
        <v>-268827083449</v>
      </c>
      <c r="N54" s="5">
        <v>-200985987479</v>
      </c>
      <c r="O54" s="5">
        <v>-214590751681</v>
      </c>
      <c r="P54" s="5">
        <v>-224406842375</v>
      </c>
      <c r="Q54" s="5">
        <v>-227862239382</v>
      </c>
      <c r="R54" s="5">
        <v>-187216122869</v>
      </c>
      <c r="S54" s="5">
        <v>-169141673869</v>
      </c>
      <c r="T54" s="5">
        <v>-134579001825</v>
      </c>
      <c r="U54" s="5">
        <v>-109981700613</v>
      </c>
      <c r="V54" s="5">
        <v>-96489650904</v>
      </c>
      <c r="W54" s="5">
        <v>-87743775335</v>
      </c>
      <c r="X54" s="5">
        <v>-84198185846</v>
      </c>
      <c r="Y54" s="5">
        <v>-102969091711</v>
      </c>
      <c r="Z54" s="5">
        <v>-118450929878</v>
      </c>
    </row>
    <row r="55" spans="2:26" ht="15.5" x14ac:dyDescent="0.35">
      <c r="C55" t="s">
        <v>2125</v>
      </c>
      <c r="D55" s="5">
        <v>-29653487565</v>
      </c>
      <c r="E55" s="5">
        <v>-30558336342</v>
      </c>
      <c r="F55" s="5">
        <v>-35701596587</v>
      </c>
      <c r="G55" s="5">
        <v>-33671301735</v>
      </c>
      <c r="I55" s="5">
        <v>-133362472992</v>
      </c>
      <c r="J55" s="5">
        <v>-133625927249</v>
      </c>
      <c r="K55" s="5">
        <v>-266346910815</v>
      </c>
      <c r="L55" s="5">
        <v>-257081786433</v>
      </c>
      <c r="M55" s="5">
        <v>-268827083449</v>
      </c>
      <c r="N55" s="5">
        <v>-200985987479</v>
      </c>
      <c r="O55" s="5">
        <v>-214590751681</v>
      </c>
      <c r="P55" s="5">
        <v>-224406842375</v>
      </c>
      <c r="Q55" s="5">
        <v>-227862239382</v>
      </c>
      <c r="R55" s="5">
        <v>-187216122869</v>
      </c>
      <c r="S55" s="5">
        <v>-169141673869</v>
      </c>
      <c r="T55" s="5">
        <v>-134579001825</v>
      </c>
      <c r="U55" s="5">
        <v>-3063222109</v>
      </c>
      <c r="Y55" s="5">
        <v>-38847535623</v>
      </c>
      <c r="Z55" s="5">
        <v>-79725720643</v>
      </c>
    </row>
    <row r="56" spans="2:26" ht="15.5" x14ac:dyDescent="0.35">
      <c r="C56" t="s">
        <v>1016</v>
      </c>
      <c r="D56" s="5">
        <v>-29653487565</v>
      </c>
      <c r="E56" s="5">
        <v>-30558336342</v>
      </c>
      <c r="F56" s="5">
        <v>-35701596587</v>
      </c>
      <c r="G56" s="5">
        <v>-33671301735</v>
      </c>
      <c r="I56" s="5">
        <v>-133362472992</v>
      </c>
      <c r="J56" s="5">
        <v>-133625927249</v>
      </c>
      <c r="K56" s="5">
        <v>-266346910815</v>
      </c>
      <c r="L56" s="5">
        <v>-257081786433</v>
      </c>
      <c r="M56" s="5">
        <v>-268827083449</v>
      </c>
      <c r="N56" s="5">
        <v>-200985987479</v>
      </c>
      <c r="O56" s="5">
        <v>-214590751681</v>
      </c>
      <c r="P56" s="5">
        <v>-224406842375</v>
      </c>
      <c r="Q56" s="5">
        <v>-227862239382</v>
      </c>
      <c r="R56" s="5">
        <v>-187216122869</v>
      </c>
      <c r="S56" s="5">
        <v>-169141673869</v>
      </c>
      <c r="T56" s="5">
        <v>-134579001825</v>
      </c>
      <c r="U56" s="5">
        <v>-109981700613</v>
      </c>
      <c r="V56" s="5">
        <v>-96489650904</v>
      </c>
      <c r="W56" s="5">
        <v>-87743775335</v>
      </c>
      <c r="X56" s="5">
        <v>-84198185846</v>
      </c>
      <c r="Y56" s="5">
        <v>-102969091711</v>
      </c>
      <c r="Z56" s="5">
        <v>-118450929878</v>
      </c>
    </row>
    <row r="57" spans="2:26" ht="15.5" x14ac:dyDescent="0.35">
      <c r="C57" t="s">
        <v>86</v>
      </c>
      <c r="D57" s="5">
        <v>32797701593</v>
      </c>
      <c r="E57" s="5">
        <v>43581791619</v>
      </c>
      <c r="F57" s="5">
        <v>36253329647</v>
      </c>
      <c r="G57" s="5">
        <v>41917438136</v>
      </c>
      <c r="I57" s="5">
        <v>156786158237</v>
      </c>
      <c r="J57" s="5">
        <v>160039464333</v>
      </c>
      <c r="K57" s="5">
        <v>651278242154</v>
      </c>
      <c r="L57" s="5">
        <v>581293115969</v>
      </c>
      <c r="M57" s="5">
        <v>406283796084</v>
      </c>
      <c r="N57" s="5">
        <v>337418263298</v>
      </c>
      <c r="O57" s="5">
        <v>415581946265</v>
      </c>
      <c r="P57" s="5">
        <v>448434503494</v>
      </c>
      <c r="Q57" s="5">
        <v>516483184188</v>
      </c>
      <c r="R57" s="5">
        <v>500619584340</v>
      </c>
      <c r="S57" s="5">
        <v>408817514176</v>
      </c>
      <c r="T57" s="5">
        <v>359252634320</v>
      </c>
      <c r="U57" s="5">
        <v>203904893537</v>
      </c>
      <c r="V57" s="5">
        <v>173907608644</v>
      </c>
      <c r="W57" s="5">
        <v>144256320415</v>
      </c>
      <c r="X57" s="5">
        <v>103419596304</v>
      </c>
      <c r="Y57" s="5">
        <v>87529486412</v>
      </c>
      <c r="Z57" s="5">
        <v>71171180981</v>
      </c>
    </row>
    <row r="58" spans="2:26" ht="15.5" x14ac:dyDescent="0.35">
      <c r="C58" t="s">
        <v>87</v>
      </c>
      <c r="D58" s="5">
        <v>-28598122696</v>
      </c>
      <c r="E58" s="5">
        <v>-38227735859</v>
      </c>
      <c r="F58" s="5">
        <v>-28845520618</v>
      </c>
      <c r="G58" s="5">
        <v>-21972993957</v>
      </c>
      <c r="I58" s="5">
        <v>-116260217882</v>
      </c>
      <c r="J58" s="5">
        <v>-131663826538</v>
      </c>
      <c r="K58" s="5">
        <v>-258115275993</v>
      </c>
      <c r="L58" s="5">
        <v>-303105248031</v>
      </c>
      <c r="M58" s="5">
        <v>-255501056644</v>
      </c>
      <c r="N58" s="5">
        <v>-204654248602</v>
      </c>
      <c r="O58" s="5">
        <v>-154433168150</v>
      </c>
      <c r="P58" s="5">
        <v>-222136222911</v>
      </c>
      <c r="Q58" s="5">
        <v>-195829574489</v>
      </c>
      <c r="R58" s="5">
        <v>-146661940859</v>
      </c>
      <c r="S58" s="5">
        <v>-156342966013</v>
      </c>
      <c r="T58" s="5">
        <v>-156835792215</v>
      </c>
      <c r="U58" s="5">
        <v>-75430495805</v>
      </c>
      <c r="V58" s="5">
        <v>-69868133705</v>
      </c>
      <c r="W58" s="5">
        <v>-56229609059</v>
      </c>
      <c r="X58" s="5">
        <v>-34572721786</v>
      </c>
      <c r="Y58" s="5">
        <v>-25450694646</v>
      </c>
      <c r="Z58" s="5">
        <v>-19116964304</v>
      </c>
    </row>
    <row r="59" spans="2:26" ht="15.5" x14ac:dyDescent="0.35">
      <c r="C59" t="s">
        <v>370</v>
      </c>
      <c r="D59" s="5">
        <v>-28541576825</v>
      </c>
      <c r="E59" s="5">
        <v>-42951372386</v>
      </c>
      <c r="F59" s="5">
        <v>-23635909511</v>
      </c>
      <c r="G59" s="5">
        <v>-25027472200</v>
      </c>
      <c r="I59" s="5">
        <v>-118317162264</v>
      </c>
      <c r="J59" s="5">
        <v>-118663207905</v>
      </c>
      <c r="K59" s="5">
        <v>-260028790010</v>
      </c>
      <c r="L59" s="5">
        <v>-226439340800</v>
      </c>
      <c r="M59" s="5">
        <v>-190132860072</v>
      </c>
      <c r="N59" s="5">
        <v>-172697679322</v>
      </c>
      <c r="O59" s="5">
        <v>-157264682966</v>
      </c>
      <c r="P59" s="5">
        <v>-217210800537</v>
      </c>
      <c r="Q59" s="5">
        <v>-172218629982</v>
      </c>
      <c r="R59" s="5">
        <v>-161777235194</v>
      </c>
      <c r="S59" s="5">
        <v>-156440138576</v>
      </c>
      <c r="T59" s="5">
        <v>-161175379925</v>
      </c>
      <c r="U59" s="5">
        <v>-80172581395</v>
      </c>
      <c r="V59" s="5">
        <v>-69868133705</v>
      </c>
      <c r="W59" s="5">
        <v>-56229609059</v>
      </c>
      <c r="X59" s="5">
        <v>-34572721786</v>
      </c>
      <c r="Y59" s="5">
        <v>-25450694646</v>
      </c>
      <c r="Z59" s="5">
        <v>-19116964304</v>
      </c>
    </row>
    <row r="60" spans="2:26" ht="15.5" x14ac:dyDescent="0.35">
      <c r="C60" t="s">
        <v>90</v>
      </c>
      <c r="D60" s="5">
        <v>4199578897</v>
      </c>
      <c r="E60" s="5">
        <v>5354055760</v>
      </c>
      <c r="F60" s="5">
        <v>7407809029</v>
      </c>
      <c r="G60" s="5">
        <v>19944444179</v>
      </c>
      <c r="I60" s="5">
        <v>40525940355</v>
      </c>
      <c r="J60" s="5">
        <v>28375637795</v>
      </c>
      <c r="K60" s="5">
        <v>393162966161</v>
      </c>
      <c r="L60" s="5">
        <v>278187867938</v>
      </c>
      <c r="M60" s="5">
        <v>150782739440</v>
      </c>
      <c r="N60" s="5">
        <v>132764014696</v>
      </c>
      <c r="O60" s="5">
        <v>261148778115</v>
      </c>
      <c r="P60" s="5">
        <v>226298280583</v>
      </c>
      <c r="Q60" s="5">
        <v>320653609699</v>
      </c>
      <c r="R60" s="5">
        <v>353957643481</v>
      </c>
      <c r="S60" s="5">
        <v>252474548163</v>
      </c>
      <c r="T60" s="5">
        <v>202416842105</v>
      </c>
      <c r="U60" s="5">
        <v>128474397732</v>
      </c>
      <c r="V60" s="5">
        <v>104039474939</v>
      </c>
      <c r="W60" s="5">
        <v>88026711356</v>
      </c>
      <c r="X60" s="5">
        <v>68846874518</v>
      </c>
      <c r="Y60" s="5">
        <v>62078791766</v>
      </c>
      <c r="Z60" s="5">
        <v>52054216677</v>
      </c>
    </row>
    <row r="61" spans="2:26" ht="15.5" x14ac:dyDescent="0.35">
      <c r="C61" t="s">
        <v>91</v>
      </c>
      <c r="D61" s="5">
        <v>17339597759</v>
      </c>
      <c r="E61" s="5">
        <v>19880858247</v>
      </c>
      <c r="F61" s="5">
        <v>23648504466</v>
      </c>
      <c r="G61" s="5">
        <v>20867004358</v>
      </c>
      <c r="I61" s="5">
        <v>76513716632</v>
      </c>
      <c r="J61" s="5">
        <v>316073947715</v>
      </c>
      <c r="K61" s="5">
        <v>-559597664733</v>
      </c>
      <c r="L61" s="5">
        <v>-99986367534</v>
      </c>
      <c r="M61" s="5">
        <v>-87833755908</v>
      </c>
      <c r="N61" s="5">
        <v>2880270450</v>
      </c>
      <c r="O61" s="5">
        <v>38688163346</v>
      </c>
      <c r="P61" s="5">
        <v>102853382114</v>
      </c>
      <c r="Q61" s="5">
        <v>-161574992384</v>
      </c>
      <c r="R61" s="5">
        <v>-68866045069</v>
      </c>
      <c r="S61" s="5">
        <v>19681417862</v>
      </c>
      <c r="T61" s="5">
        <v>-12431900957</v>
      </c>
      <c r="U61" s="5">
        <v>-13744687875</v>
      </c>
      <c r="V61" s="5">
        <v>-50104572516</v>
      </c>
      <c r="W61" s="5">
        <v>-108271346905</v>
      </c>
      <c r="X61" s="5">
        <v>-142045493913</v>
      </c>
      <c r="Y61" s="5">
        <v>-124924277136</v>
      </c>
      <c r="Z61" s="5">
        <v>-47211781093</v>
      </c>
    </row>
    <row r="62" spans="2:26" ht="15.5" x14ac:dyDescent="0.35">
      <c r="C62" t="s">
        <v>503</v>
      </c>
      <c r="K62" s="5">
        <v>12038690700</v>
      </c>
      <c r="P62" s="5">
        <v>275999102068</v>
      </c>
    </row>
    <row r="63" spans="2:26" ht="15.5" x14ac:dyDescent="0.35">
      <c r="C63" t="s">
        <v>93</v>
      </c>
      <c r="D63" s="5">
        <v>1979505694</v>
      </c>
      <c r="E63" s="5">
        <v>2539749062</v>
      </c>
      <c r="F63" s="5">
        <v>6024785501</v>
      </c>
      <c r="G63" s="5">
        <v>2376288810</v>
      </c>
      <c r="I63" s="5">
        <v>13130957347</v>
      </c>
      <c r="J63" s="5">
        <v>7691147882</v>
      </c>
      <c r="K63" s="5">
        <v>8112475044</v>
      </c>
      <c r="L63" s="5">
        <v>7635214137</v>
      </c>
      <c r="M63" s="5">
        <v>7977204923</v>
      </c>
      <c r="N63" s="5">
        <v>23397762152</v>
      </c>
      <c r="O63" s="5">
        <v>33231820770</v>
      </c>
      <c r="P63" s="5">
        <v>32001539794</v>
      </c>
      <c r="Q63" s="5">
        <v>23168030619</v>
      </c>
      <c r="R63" s="5">
        <v>44589847966</v>
      </c>
      <c r="S63" s="5">
        <v>53580237977</v>
      </c>
      <c r="T63" s="5">
        <v>48136575256</v>
      </c>
      <c r="U63" s="5">
        <v>37787367531</v>
      </c>
      <c r="V63" s="5">
        <v>19442611950</v>
      </c>
      <c r="W63" s="5">
        <v>27734478883</v>
      </c>
      <c r="X63" s="5">
        <v>6477243581</v>
      </c>
      <c r="Y63" s="5">
        <v>4788909871</v>
      </c>
      <c r="Z63" s="5">
        <v>7025673207</v>
      </c>
    </row>
    <row r="64" spans="2:26" ht="15.5" x14ac:dyDescent="0.35">
      <c r="C64" t="s">
        <v>372</v>
      </c>
      <c r="D64" s="5">
        <v>22978172927</v>
      </c>
      <c r="E64" s="5">
        <v>102029460240</v>
      </c>
      <c r="F64" s="5">
        <v>-49149868957</v>
      </c>
      <c r="G64" s="5">
        <v>28812213533</v>
      </c>
      <c r="I64" s="5">
        <v>102029460240</v>
      </c>
      <c r="J64" s="5">
        <v>152781290111</v>
      </c>
      <c r="K64" s="5">
        <v>-79462388339</v>
      </c>
      <c r="L64" s="5">
        <v>86697805247</v>
      </c>
      <c r="M64" s="5">
        <v>48037695833</v>
      </c>
      <c r="N64" s="5">
        <v>41114557804</v>
      </c>
      <c r="O64" s="5">
        <v>75538409860</v>
      </c>
      <c r="P64" s="5">
        <v>55841205148</v>
      </c>
      <c r="Q64" s="5">
        <v>48327856492</v>
      </c>
      <c r="R64" s="5">
        <v>16059179784</v>
      </c>
      <c r="S64" s="5">
        <v>20053642487</v>
      </c>
      <c r="T64" s="5">
        <v>12431568146</v>
      </c>
      <c r="U64" s="5">
        <v>4267986134</v>
      </c>
      <c r="V64" s="5">
        <v>6232977551</v>
      </c>
      <c r="W64" s="5">
        <v>-11083363911</v>
      </c>
      <c r="X64" s="5">
        <v>-14610743497</v>
      </c>
    </row>
    <row r="65" spans="3:26" ht="15.5" x14ac:dyDescent="0.35">
      <c r="C65" t="s">
        <v>2021</v>
      </c>
      <c r="E65" s="5">
        <v>-76165902887</v>
      </c>
      <c r="F65" s="5">
        <v>76165902887</v>
      </c>
      <c r="U65" s="5">
        <v>3809893654</v>
      </c>
      <c r="V65" s="5">
        <v>2443362930</v>
      </c>
      <c r="W65" s="5">
        <v>1574540848</v>
      </c>
      <c r="X65" s="5">
        <v>629903903</v>
      </c>
      <c r="Y65" s="5">
        <v>944943116</v>
      </c>
      <c r="Z65" s="5">
        <v>620804131</v>
      </c>
    </row>
    <row r="66" spans="3:26" ht="15.5" x14ac:dyDescent="0.35">
      <c r="C66" t="s">
        <v>94</v>
      </c>
      <c r="U66" s="5">
        <v>188614364</v>
      </c>
      <c r="V66" s="5">
        <v>75000000</v>
      </c>
      <c r="W66" s="5">
        <v>219334064</v>
      </c>
      <c r="X66" s="5">
        <v>-2030217</v>
      </c>
      <c r="Y66" s="5">
        <v>210000000</v>
      </c>
      <c r="Z66" s="5">
        <v>-234778828</v>
      </c>
    </row>
    <row r="67" spans="3:26" ht="15.5" x14ac:dyDescent="0.35">
      <c r="C67" t="s">
        <v>92</v>
      </c>
      <c r="U67" s="5">
        <v>9462553953</v>
      </c>
      <c r="V67" s="5">
        <v>1800737208</v>
      </c>
      <c r="W67" s="5">
        <v>-56920977</v>
      </c>
      <c r="X67" s="5">
        <v>-18033851</v>
      </c>
      <c r="Y67" s="5">
        <v>-20168359</v>
      </c>
      <c r="Z67" s="5">
        <v>-2656782</v>
      </c>
    </row>
    <row r="68" spans="3:26" ht="15.5" x14ac:dyDescent="0.35">
      <c r="C68" t="s">
        <v>26</v>
      </c>
      <c r="D68" s="5">
        <v>-7618080862</v>
      </c>
      <c r="E68" s="5">
        <v>-8522448168</v>
      </c>
      <c r="F68" s="5">
        <v>-9392314965</v>
      </c>
      <c r="G68" s="5">
        <v>-10321497985</v>
      </c>
      <c r="I68" s="5">
        <v>-38646700955</v>
      </c>
      <c r="J68" s="5">
        <v>-45392912900</v>
      </c>
      <c r="K68" s="5">
        <v>-500286442138</v>
      </c>
      <c r="L68" s="5">
        <v>-194319386918</v>
      </c>
      <c r="M68" s="5">
        <v>-143848656664</v>
      </c>
      <c r="N68" s="5">
        <v>-61632049506</v>
      </c>
      <c r="O68" s="5">
        <v>-70082067284</v>
      </c>
      <c r="P68" s="5">
        <v>-206547988138</v>
      </c>
      <c r="Q68" s="5">
        <v>-233070879495</v>
      </c>
      <c r="R68" s="5">
        <v>-182724620780</v>
      </c>
      <c r="S68" s="5">
        <v>-138478649790</v>
      </c>
      <c r="T68" s="5">
        <v>-106437841452</v>
      </c>
      <c r="U68" s="5">
        <v>-82802540984</v>
      </c>
      <c r="V68" s="5">
        <v>-82498593683</v>
      </c>
      <c r="W68" s="5">
        <v>-94725537131</v>
      </c>
      <c r="X68" s="5">
        <v>-109447314833</v>
      </c>
      <c r="Y68" s="5">
        <v>-130622538689</v>
      </c>
      <c r="Z68" s="5">
        <v>-62968261986</v>
      </c>
    </row>
    <row r="69" spans="3:26" ht="15.5" x14ac:dyDescent="0.35">
      <c r="C69" t="s">
        <v>96</v>
      </c>
      <c r="D69" s="5">
        <v>17339597759</v>
      </c>
      <c r="E69" s="5">
        <v>19880858247</v>
      </c>
      <c r="F69" s="5">
        <v>23648504466</v>
      </c>
      <c r="G69" s="5">
        <v>20867004358</v>
      </c>
      <c r="I69" s="5">
        <v>76513716632</v>
      </c>
      <c r="J69" s="5">
        <v>316073947715</v>
      </c>
      <c r="K69" s="5">
        <v>-559597664733</v>
      </c>
      <c r="L69" s="5">
        <v>-99986367534</v>
      </c>
      <c r="M69" s="5">
        <v>-87833755908</v>
      </c>
      <c r="N69" s="5">
        <v>2880270450</v>
      </c>
      <c r="O69" s="5">
        <v>38688163346</v>
      </c>
      <c r="P69" s="5">
        <v>102853382114</v>
      </c>
      <c r="Q69" s="5">
        <v>-161574992384</v>
      </c>
      <c r="R69" s="5">
        <v>-68866045069</v>
      </c>
      <c r="S69" s="5">
        <v>19681417862</v>
      </c>
      <c r="T69" s="5">
        <v>-12431900957</v>
      </c>
      <c r="U69" s="5">
        <v>-13744687875</v>
      </c>
      <c r="V69" s="5">
        <v>-50104572516</v>
      </c>
      <c r="W69" s="5">
        <v>-108271346905</v>
      </c>
      <c r="X69" s="5">
        <v>-142045493913</v>
      </c>
      <c r="Y69" s="5">
        <v>-124924277136</v>
      </c>
      <c r="Z69" s="5">
        <v>-47211781093</v>
      </c>
    </row>
    <row r="70" spans="3:26" ht="15.5" x14ac:dyDescent="0.35">
      <c r="C70" t="s">
        <v>28</v>
      </c>
      <c r="D70" s="5">
        <v>21539176656</v>
      </c>
      <c r="E70" s="5">
        <v>25234914007</v>
      </c>
      <c r="F70" s="5">
        <v>31056313495</v>
      </c>
      <c r="G70" s="5">
        <v>40811448537</v>
      </c>
      <c r="I70" s="5">
        <v>117039656987</v>
      </c>
      <c r="J70" s="5">
        <v>344449585510</v>
      </c>
      <c r="K70" s="5">
        <v>-166434698572</v>
      </c>
      <c r="L70" s="5">
        <v>178201500404</v>
      </c>
      <c r="M70" s="5">
        <v>62948983532</v>
      </c>
      <c r="N70" s="5">
        <v>135644285146</v>
      </c>
      <c r="O70" s="5">
        <v>299836941461</v>
      </c>
      <c r="P70" s="5">
        <v>329151662697</v>
      </c>
      <c r="Q70" s="5">
        <v>159078617315</v>
      </c>
      <c r="R70" s="5">
        <v>285091598412</v>
      </c>
      <c r="S70" s="5">
        <v>272155966025</v>
      </c>
      <c r="T70" s="5">
        <v>189984941148</v>
      </c>
      <c r="U70" s="5">
        <v>114729709857</v>
      </c>
      <c r="V70" s="5">
        <v>53934902423</v>
      </c>
      <c r="W70" s="5">
        <v>-20244635549</v>
      </c>
      <c r="X70" s="5">
        <v>-73198619395</v>
      </c>
      <c r="Y70" s="5">
        <v>-62845485370</v>
      </c>
      <c r="Z70" s="5">
        <v>4842435584</v>
      </c>
    </row>
    <row r="71" spans="3:26" ht="15.5" x14ac:dyDescent="0.35">
      <c r="C71" t="s">
        <v>27</v>
      </c>
      <c r="D71" s="5">
        <v>-2595765376</v>
      </c>
      <c r="E71" s="5">
        <v>-5142726660</v>
      </c>
      <c r="F71" s="5">
        <v>-2487583037</v>
      </c>
      <c r="G71" s="5">
        <v>-3724897448</v>
      </c>
      <c r="I71" s="5">
        <v>-13227353895</v>
      </c>
      <c r="J71" s="5">
        <v>-13031338807</v>
      </c>
      <c r="K71" s="5">
        <v>-69437980376</v>
      </c>
      <c r="L71" s="5">
        <v>-55736668626</v>
      </c>
      <c r="M71" s="5">
        <v>-37188034305</v>
      </c>
      <c r="N71" s="5">
        <v>-23022399542</v>
      </c>
      <c r="O71" s="5">
        <v>-94470207930</v>
      </c>
      <c r="P71" s="5">
        <v>-112065961581</v>
      </c>
      <c r="Q71" s="5">
        <v>-65963374261</v>
      </c>
      <c r="R71" s="5">
        <v>-65070784793</v>
      </c>
      <c r="S71" s="5">
        <v>-61124945655</v>
      </c>
      <c r="T71" s="5">
        <v>-37761158609</v>
      </c>
      <c r="U71" s="5">
        <v>-34075600118</v>
      </c>
      <c r="V71" s="5">
        <v>-5771315777</v>
      </c>
      <c r="W71" s="5">
        <v>-7621268949</v>
      </c>
      <c r="X71" s="5">
        <v>14702295665</v>
      </c>
      <c r="Y71" s="5">
        <v>18215753880</v>
      </c>
      <c r="Z71" s="5">
        <v>1348951342</v>
      </c>
    </row>
    <row r="72" spans="3:26" ht="15.5" x14ac:dyDescent="0.35">
      <c r="C72" t="s">
        <v>452</v>
      </c>
      <c r="D72" s="5">
        <v>-1736975413</v>
      </c>
      <c r="E72" s="5">
        <v>-5332202394</v>
      </c>
      <c r="F72" s="5">
        <v>-2197231164</v>
      </c>
      <c r="G72" s="5">
        <v>-3433003737</v>
      </c>
      <c r="I72" s="5">
        <v>-12521640957</v>
      </c>
      <c r="J72" s="5">
        <v>-9393973109</v>
      </c>
      <c r="K72" s="5">
        <v>-61064978097</v>
      </c>
      <c r="L72" s="5">
        <v>-46969489103</v>
      </c>
      <c r="M72" s="5">
        <v>-30380562952</v>
      </c>
      <c r="N72" s="5">
        <v>-25789021172</v>
      </c>
      <c r="O72" s="5">
        <v>-52098425043</v>
      </c>
      <c r="P72" s="5">
        <v>-54519669108</v>
      </c>
      <c r="Q72" s="5">
        <v>-48693461601</v>
      </c>
      <c r="R72" s="5">
        <v>-38284453937</v>
      </c>
      <c r="S72" s="5">
        <v>-30994230758</v>
      </c>
      <c r="T72" s="5">
        <v>-37056300591</v>
      </c>
      <c r="U72" s="5">
        <v>-23195460735</v>
      </c>
      <c r="V72" s="5">
        <v>-12276414267</v>
      </c>
      <c r="W72" s="5">
        <v>-6141048107</v>
      </c>
      <c r="X72" s="5">
        <v>-3299019755</v>
      </c>
      <c r="Y72" s="5">
        <v>-2309278509</v>
      </c>
      <c r="Z72" s="5">
        <v>-1873183000</v>
      </c>
    </row>
    <row r="73" spans="3:26" ht="15.5" x14ac:dyDescent="0.35">
      <c r="C73" t="s">
        <v>453</v>
      </c>
      <c r="D73" s="5">
        <v>-858789963</v>
      </c>
      <c r="E73" s="5">
        <v>189475734</v>
      </c>
      <c r="F73" s="5">
        <v>-290351873</v>
      </c>
      <c r="G73" s="5">
        <v>-291893711</v>
      </c>
      <c r="I73" s="5">
        <v>-705712938</v>
      </c>
      <c r="J73" s="5">
        <v>-3637365698</v>
      </c>
      <c r="K73" s="5">
        <v>-8373002279</v>
      </c>
      <c r="L73" s="5">
        <v>-8767179523</v>
      </c>
      <c r="M73" s="5">
        <v>-6807471353</v>
      </c>
      <c r="N73" s="5">
        <v>2766621630</v>
      </c>
      <c r="O73" s="5">
        <v>-42371782887</v>
      </c>
      <c r="P73" s="5">
        <v>-57546292473</v>
      </c>
      <c r="Q73" s="5">
        <v>-17269912660</v>
      </c>
      <c r="R73" s="5">
        <v>-26786330856</v>
      </c>
      <c r="S73" s="5">
        <v>-30130714897</v>
      </c>
      <c r="T73" s="5">
        <v>-704858018</v>
      </c>
      <c r="U73" s="5">
        <v>-10880139383</v>
      </c>
      <c r="V73" s="5">
        <v>6505098490</v>
      </c>
      <c r="W73" s="5">
        <v>-1480220842</v>
      </c>
      <c r="X73" s="5">
        <v>18001315420</v>
      </c>
      <c r="Y73" s="5">
        <v>20525032389</v>
      </c>
      <c r="Z73" s="5">
        <v>3222134342</v>
      </c>
    </row>
    <row r="74" spans="3:26" ht="15.5" x14ac:dyDescent="0.35">
      <c r="C74" t="s">
        <v>454</v>
      </c>
      <c r="D74" s="5">
        <v>-2595765376</v>
      </c>
      <c r="E74" s="5">
        <v>-5142726660</v>
      </c>
      <c r="F74" s="5">
        <v>-2487583037</v>
      </c>
      <c r="G74" s="5">
        <v>-3724897448</v>
      </c>
      <c r="I74" s="5">
        <v>-13227353895</v>
      </c>
      <c r="J74" s="5">
        <v>-13031338807</v>
      </c>
      <c r="K74" s="5">
        <v>-69437980376</v>
      </c>
      <c r="L74" s="5">
        <v>-55736668626</v>
      </c>
      <c r="M74" s="5">
        <v>-37188034305</v>
      </c>
      <c r="N74" s="5">
        <v>-23022399542</v>
      </c>
      <c r="O74" s="5">
        <v>-94470207930</v>
      </c>
      <c r="P74" s="5">
        <v>-112065961581</v>
      </c>
      <c r="Q74" s="5">
        <v>-65963374261</v>
      </c>
      <c r="R74" s="5">
        <v>-65070784793</v>
      </c>
      <c r="S74" s="5">
        <v>-61124945655</v>
      </c>
      <c r="T74" s="5">
        <v>-37761158609</v>
      </c>
      <c r="U74" s="5">
        <v>-34075600118</v>
      </c>
      <c r="V74" s="5">
        <v>-5771315777</v>
      </c>
      <c r="W74" s="5">
        <v>-7621268949</v>
      </c>
      <c r="X74" s="5">
        <v>14702295665</v>
      </c>
      <c r="Y74" s="5">
        <v>18215753880</v>
      </c>
      <c r="Z74" s="5">
        <v>1348951342</v>
      </c>
    </row>
    <row r="75" spans="3:26" ht="15.5" x14ac:dyDescent="0.35">
      <c r="C75" t="s">
        <v>374</v>
      </c>
      <c r="D75" s="5">
        <v>18943411280</v>
      </c>
      <c r="E75" s="5">
        <v>20092187347</v>
      </c>
      <c r="F75" s="5">
        <v>28568730458</v>
      </c>
      <c r="G75" s="5">
        <v>37086551089</v>
      </c>
      <c r="I75" s="5">
        <v>103812303092</v>
      </c>
      <c r="J75" s="5">
        <v>331418246703</v>
      </c>
      <c r="K75" s="5">
        <v>-235872678948</v>
      </c>
      <c r="L75" s="5">
        <v>122464831778</v>
      </c>
      <c r="M75" s="5">
        <v>25760949227</v>
      </c>
      <c r="N75" s="5">
        <v>112621885604</v>
      </c>
      <c r="O75" s="5">
        <v>205366733531</v>
      </c>
      <c r="P75" s="5">
        <v>217085701116</v>
      </c>
      <c r="Q75" s="5">
        <v>93115243054</v>
      </c>
      <c r="R75" s="5">
        <v>220020813619</v>
      </c>
      <c r="S75" s="5">
        <v>211031020370</v>
      </c>
      <c r="T75" s="5">
        <v>152223782539</v>
      </c>
      <c r="U75" s="5">
        <v>80654109739</v>
      </c>
      <c r="V75" s="5">
        <v>48163586646</v>
      </c>
      <c r="W75" s="5">
        <v>-27865904498</v>
      </c>
      <c r="X75" s="5">
        <v>-58496323730</v>
      </c>
      <c r="Y75" s="5">
        <v>-44629731490</v>
      </c>
      <c r="Z75" s="5">
        <v>6191386926</v>
      </c>
    </row>
    <row r="76" spans="3:26" ht="15.5" x14ac:dyDescent="0.35">
      <c r="C76" t="s">
        <v>455</v>
      </c>
      <c r="X76" s="5">
        <v>3268549593</v>
      </c>
      <c r="Y76" s="5">
        <v>2838431478</v>
      </c>
      <c r="Z76" s="5">
        <v>194465450</v>
      </c>
    </row>
    <row r="77" spans="3:26" ht="15.5" x14ac:dyDescent="0.35">
      <c r="C77" t="s">
        <v>456</v>
      </c>
      <c r="X77" s="5">
        <v>20747886380</v>
      </c>
    </row>
    <row r="78" spans="3:26" ht="15.5" x14ac:dyDescent="0.35">
      <c r="C78" t="s">
        <v>97</v>
      </c>
      <c r="D78" s="5">
        <v>18943411280</v>
      </c>
      <c r="E78" s="5">
        <v>20092187347</v>
      </c>
      <c r="F78" s="5">
        <v>28568730458</v>
      </c>
      <c r="G78" s="5">
        <v>37086551089</v>
      </c>
      <c r="I78" s="5">
        <v>103812303092</v>
      </c>
      <c r="J78" s="5">
        <v>331418246703</v>
      </c>
      <c r="K78" s="5">
        <v>-235872678948</v>
      </c>
      <c r="L78" s="5">
        <v>122464831778</v>
      </c>
      <c r="M78" s="5">
        <v>25760949227</v>
      </c>
      <c r="N78" s="5">
        <v>112621885604</v>
      </c>
      <c r="O78" s="5">
        <v>205366733531</v>
      </c>
      <c r="P78" s="5">
        <v>217085701116</v>
      </c>
      <c r="Q78" s="5">
        <v>93115243054</v>
      </c>
      <c r="R78" s="5">
        <v>220020813619</v>
      </c>
      <c r="S78" s="5">
        <v>211031020370</v>
      </c>
      <c r="T78" s="5">
        <v>152223782539</v>
      </c>
      <c r="U78" s="5">
        <v>80654109739</v>
      </c>
      <c r="V78" s="5">
        <v>48163586646</v>
      </c>
      <c r="W78" s="5">
        <v>-27865904498</v>
      </c>
      <c r="X78" s="5">
        <v>-34479887757</v>
      </c>
      <c r="Y78" s="5">
        <v>-41791300012</v>
      </c>
      <c r="Z78" s="5">
        <v>6385852376</v>
      </c>
    </row>
    <row r="79" spans="3:26" ht="15.5" x14ac:dyDescent="0.35">
      <c r="C79" t="s">
        <v>98</v>
      </c>
      <c r="E79" s="5">
        <v>200384809</v>
      </c>
      <c r="I79" s="5">
        <v>200384809</v>
      </c>
      <c r="J79" s="5">
        <v>7945327880</v>
      </c>
      <c r="K79" s="5">
        <v>-2441598615</v>
      </c>
      <c r="L79" s="5">
        <v>-1381305480</v>
      </c>
      <c r="M79" s="5">
        <v>-9062836124</v>
      </c>
      <c r="N79" s="5">
        <v>-17103673600</v>
      </c>
      <c r="O79" s="5">
        <v>624058816</v>
      </c>
      <c r="P79" s="5">
        <v>-1383368072</v>
      </c>
      <c r="Q79" s="5">
        <v>-1333141124</v>
      </c>
      <c r="R79" s="5">
        <v>13712610176</v>
      </c>
      <c r="S79" s="5">
        <v>-3528245948</v>
      </c>
      <c r="T79" s="5">
        <v>1136187500</v>
      </c>
      <c r="U79" s="5">
        <v>-3707094467</v>
      </c>
      <c r="V79" s="5">
        <v>-5172226250</v>
      </c>
      <c r="W79" s="5">
        <v>134460000</v>
      </c>
    </row>
    <row r="80" spans="3:26" ht="15.5" x14ac:dyDescent="0.35">
      <c r="C80" t="s">
        <v>99</v>
      </c>
      <c r="D80" s="5">
        <v>18943411280</v>
      </c>
      <c r="E80" s="5">
        <v>20292572156</v>
      </c>
      <c r="F80" s="5">
        <v>28568730458</v>
      </c>
      <c r="G80" s="5">
        <v>37086551089</v>
      </c>
      <c r="I80" s="5">
        <v>104012687901</v>
      </c>
      <c r="J80" s="5">
        <v>339363574583</v>
      </c>
      <c r="K80" s="5">
        <v>-238314277563</v>
      </c>
      <c r="L80" s="5">
        <v>121083526298</v>
      </c>
      <c r="M80" s="5">
        <v>16698113103</v>
      </c>
      <c r="N80" s="5">
        <v>95518212004</v>
      </c>
      <c r="O80" s="5">
        <v>205990792347</v>
      </c>
      <c r="P80" s="5">
        <v>215702333044</v>
      </c>
      <c r="Q80" s="5">
        <v>91782101930</v>
      </c>
      <c r="R80" s="5">
        <v>233733423795</v>
      </c>
      <c r="S80" s="5">
        <v>207502774422</v>
      </c>
      <c r="T80" s="5">
        <v>153359970039</v>
      </c>
      <c r="U80" s="5">
        <v>76947015272</v>
      </c>
      <c r="V80" s="5">
        <v>42991360396</v>
      </c>
      <c r="W80" s="5">
        <v>-27731444498</v>
      </c>
    </row>
    <row r="81" spans="2:26" ht="15.5" x14ac:dyDescent="0.35">
      <c r="C81" t="s">
        <v>100</v>
      </c>
      <c r="D81" s="5">
        <v>18943411280</v>
      </c>
      <c r="E81" s="5">
        <v>20092187347</v>
      </c>
      <c r="F81" s="5">
        <v>28568730458</v>
      </c>
      <c r="G81" s="5">
        <v>37086551089</v>
      </c>
      <c r="I81" s="5">
        <v>103812303092</v>
      </c>
      <c r="J81" s="5">
        <v>331418246703</v>
      </c>
      <c r="K81" s="5">
        <v>-235872678948</v>
      </c>
      <c r="L81" s="5">
        <v>122464831778</v>
      </c>
      <c r="M81" s="5">
        <v>25760949227</v>
      </c>
      <c r="N81" s="5">
        <v>112621885604</v>
      </c>
      <c r="O81" s="5">
        <v>205366733531</v>
      </c>
      <c r="P81" s="5">
        <v>217085701116</v>
      </c>
      <c r="Q81" s="5">
        <v>93115243054</v>
      </c>
      <c r="R81" s="5">
        <v>220020813619</v>
      </c>
      <c r="S81" s="5">
        <v>211031020370</v>
      </c>
      <c r="T81" s="5">
        <v>152223782539</v>
      </c>
      <c r="U81" s="5">
        <v>80654109739</v>
      </c>
      <c r="V81" s="5">
        <v>48163586646</v>
      </c>
      <c r="W81" s="5">
        <v>-27865904498</v>
      </c>
      <c r="X81" s="5">
        <v>-34479887757</v>
      </c>
      <c r="Y81" s="5">
        <v>-41791300012</v>
      </c>
      <c r="Z81" s="5">
        <v>6385852376</v>
      </c>
    </row>
    <row r="82" spans="2:26" ht="15.5" x14ac:dyDescent="0.35">
      <c r="C82" t="s">
        <v>7</v>
      </c>
      <c r="D82" s="5">
        <v>17050225268</v>
      </c>
      <c r="E82" s="5">
        <v>17692268396</v>
      </c>
      <c r="F82" s="5">
        <v>25579240273</v>
      </c>
      <c r="G82" s="5">
        <v>34283130868</v>
      </c>
      <c r="I82" s="5">
        <v>94088224476</v>
      </c>
      <c r="J82" s="5">
        <v>330386765664</v>
      </c>
      <c r="K82" s="5">
        <v>-236199712247</v>
      </c>
      <c r="L82" s="5">
        <v>72898953451</v>
      </c>
      <c r="M82" s="5">
        <v>136180546</v>
      </c>
      <c r="N82" s="5">
        <v>57939481847</v>
      </c>
      <c r="O82" s="5">
        <v>144018947092</v>
      </c>
      <c r="P82" s="5">
        <v>178042404125</v>
      </c>
      <c r="Q82" s="5">
        <v>37654814978</v>
      </c>
      <c r="R82" s="5">
        <v>162008937749</v>
      </c>
      <c r="S82" s="5">
        <v>127289621859</v>
      </c>
      <c r="T82" s="5">
        <v>93260156398</v>
      </c>
      <c r="U82" s="5">
        <v>56395470482</v>
      </c>
      <c r="V82" s="5">
        <v>38200332972</v>
      </c>
      <c r="W82" s="5">
        <v>-26953089635</v>
      </c>
    </row>
    <row r="83" spans="2:26" ht="15.5" x14ac:dyDescent="0.35">
      <c r="C83" t="s">
        <v>101</v>
      </c>
      <c r="D83" s="5">
        <v>18943411280</v>
      </c>
      <c r="E83" s="5">
        <v>20092187347</v>
      </c>
      <c r="F83" s="5">
        <v>28568730458</v>
      </c>
      <c r="G83" s="5">
        <v>37086551089</v>
      </c>
      <c r="I83" s="5">
        <v>103812303092</v>
      </c>
      <c r="J83" s="5">
        <v>331418246703</v>
      </c>
      <c r="K83" s="5">
        <v>-235872678948</v>
      </c>
      <c r="L83" s="5">
        <v>122464831778</v>
      </c>
      <c r="M83" s="5">
        <v>25760949227</v>
      </c>
      <c r="N83" s="5">
        <v>112621885604</v>
      </c>
      <c r="O83" s="5">
        <v>205366733531</v>
      </c>
      <c r="P83" s="5">
        <v>217085701116</v>
      </c>
      <c r="Q83" s="5">
        <v>93115243054</v>
      </c>
      <c r="R83" s="5">
        <v>220020813619</v>
      </c>
      <c r="S83" s="5">
        <v>211031020370</v>
      </c>
      <c r="T83" s="5">
        <v>152223782539</v>
      </c>
      <c r="U83" s="5">
        <v>80654109739</v>
      </c>
      <c r="V83" s="5">
        <v>48163586646</v>
      </c>
      <c r="W83" s="5">
        <v>-27865904498</v>
      </c>
      <c r="X83" s="5">
        <v>-34479887757</v>
      </c>
      <c r="Y83" s="5">
        <v>-41791300012</v>
      </c>
      <c r="Z83" s="5">
        <v>6385852376</v>
      </c>
    </row>
    <row r="84" spans="2:26" ht="15.5" x14ac:dyDescent="0.35">
      <c r="C84" t="s">
        <v>102</v>
      </c>
      <c r="D84" s="5">
        <v>18943411280</v>
      </c>
      <c r="E84" s="5">
        <v>20292572156</v>
      </c>
      <c r="F84" s="5">
        <v>28568730458</v>
      </c>
      <c r="G84" s="5">
        <v>37086551089</v>
      </c>
      <c r="I84" s="5">
        <v>104012687901</v>
      </c>
      <c r="J84" s="5">
        <v>339363574583</v>
      </c>
      <c r="K84" s="5">
        <v>-238314277563</v>
      </c>
      <c r="L84" s="5">
        <v>121083526298</v>
      </c>
      <c r="M84" s="5">
        <v>16698113103</v>
      </c>
      <c r="N84" s="5">
        <v>95518212004</v>
      </c>
      <c r="O84" s="5">
        <v>205990792347</v>
      </c>
      <c r="P84" s="5">
        <v>215702333044</v>
      </c>
      <c r="Q84" s="5">
        <v>91782101930</v>
      </c>
      <c r="R84" s="5">
        <v>233733423795</v>
      </c>
      <c r="S84" s="5">
        <v>207502774422</v>
      </c>
      <c r="T84" s="5">
        <v>153359970039</v>
      </c>
      <c r="U84" s="5">
        <v>76947015272</v>
      </c>
      <c r="V84" s="5">
        <v>42991360396</v>
      </c>
      <c r="W84" s="5">
        <v>-27731444498</v>
      </c>
    </row>
    <row r="85" spans="2:26" ht="15.5" x14ac:dyDescent="0.35">
      <c r="C85" t="s">
        <v>103</v>
      </c>
      <c r="D85" s="5">
        <v>18943411280</v>
      </c>
      <c r="E85" s="5">
        <v>20292572156</v>
      </c>
      <c r="F85" s="5">
        <v>28568730458</v>
      </c>
      <c r="G85" s="5">
        <v>37086551089</v>
      </c>
      <c r="I85" s="5">
        <v>104012687901</v>
      </c>
      <c r="J85" s="5">
        <v>339363574583</v>
      </c>
      <c r="K85" s="5">
        <v>-238314277563</v>
      </c>
      <c r="L85" s="5">
        <v>121083526298</v>
      </c>
      <c r="M85" s="5">
        <v>16698113103</v>
      </c>
      <c r="N85" s="5">
        <v>95518212004</v>
      </c>
      <c r="O85" s="5">
        <v>205990792347</v>
      </c>
      <c r="P85" s="5">
        <v>215702333044</v>
      </c>
      <c r="Q85" s="5">
        <v>91782101930</v>
      </c>
      <c r="R85" s="5">
        <v>233733423795</v>
      </c>
      <c r="S85" s="5">
        <v>207502774422</v>
      </c>
      <c r="T85" s="5">
        <v>153359970039</v>
      </c>
      <c r="U85" s="5">
        <v>76947015272</v>
      </c>
      <c r="V85" s="5">
        <v>42991360396</v>
      </c>
      <c r="W85" s="5">
        <v>-27731444498</v>
      </c>
    </row>
    <row r="87" spans="2:26" ht="15.5" x14ac:dyDescent="0.35">
      <c r="B87" t="s">
        <v>104</v>
      </c>
      <c r="C87" t="s">
        <v>105</v>
      </c>
    </row>
    <row r="88" spans="2:26" ht="15.5" x14ac:dyDescent="0.35">
      <c r="C88" t="s">
        <v>106</v>
      </c>
    </row>
    <row r="89" spans="2:26" ht="15.5" x14ac:dyDescent="0.35">
      <c r="C89" t="s">
        <v>19</v>
      </c>
      <c r="D89" s="5">
        <v>167766025936</v>
      </c>
      <c r="E89" s="5">
        <v>244027434643</v>
      </c>
      <c r="F89" s="5">
        <v>240095631341</v>
      </c>
      <c r="G89" s="5">
        <v>243930561754</v>
      </c>
      <c r="I89" s="5">
        <v>244027434643</v>
      </c>
      <c r="J89" s="5">
        <v>214140986177</v>
      </c>
      <c r="K89" s="5">
        <v>248208416540</v>
      </c>
      <c r="L89" s="5">
        <v>523370407887</v>
      </c>
      <c r="M89" s="5">
        <v>986018533965</v>
      </c>
      <c r="N89" s="5">
        <v>366324551448</v>
      </c>
      <c r="O89" s="5">
        <v>590392899081</v>
      </c>
      <c r="P89" s="5">
        <v>663793520560</v>
      </c>
      <c r="Q89" s="5">
        <v>637198283701</v>
      </c>
      <c r="R89" s="5">
        <v>624321538450</v>
      </c>
      <c r="S89" s="5">
        <v>637430396984</v>
      </c>
      <c r="T89" s="5">
        <v>640543439046</v>
      </c>
      <c r="U89" s="5">
        <v>512543267279</v>
      </c>
      <c r="V89" s="5">
        <v>322810253027</v>
      </c>
      <c r="W89" s="5">
        <v>311717614273</v>
      </c>
      <c r="X89" s="5">
        <v>199707146484</v>
      </c>
      <c r="Y89" s="5">
        <v>7928964864</v>
      </c>
      <c r="Z89" s="5">
        <v>108803990135</v>
      </c>
    </row>
    <row r="90" spans="2:26" ht="15.5" x14ac:dyDescent="0.35">
      <c r="C90" t="s">
        <v>107</v>
      </c>
      <c r="D90" s="5">
        <v>18470510</v>
      </c>
      <c r="E90" s="5">
        <v>941673865</v>
      </c>
      <c r="I90" s="5">
        <v>941673865</v>
      </c>
      <c r="J90" s="5">
        <v>8136857660</v>
      </c>
      <c r="K90" s="5">
        <v>7599269328</v>
      </c>
      <c r="U90" s="5">
        <v>463769385</v>
      </c>
      <c r="W90" s="5">
        <v>706970000</v>
      </c>
      <c r="X90" s="5">
        <v>852010755</v>
      </c>
      <c r="Y90" s="5">
        <v>934533818</v>
      </c>
      <c r="Z90" s="5">
        <v>16910903519</v>
      </c>
    </row>
    <row r="91" spans="2:26" ht="15.5" x14ac:dyDescent="0.35">
      <c r="C91" t="s">
        <v>108</v>
      </c>
      <c r="D91" s="5">
        <v>3237180965</v>
      </c>
      <c r="E91" s="5">
        <v>4086464823</v>
      </c>
      <c r="F91" s="5">
        <v>7621135965</v>
      </c>
      <c r="G91" s="5">
        <v>5565522376</v>
      </c>
      <c r="I91" s="5">
        <v>4086464823</v>
      </c>
      <c r="J91" s="5">
        <v>4137222116</v>
      </c>
      <c r="K91" s="5">
        <v>4449150468</v>
      </c>
      <c r="L91" s="5">
        <v>369595454887</v>
      </c>
      <c r="M91" s="5">
        <v>74713370590</v>
      </c>
      <c r="N91" s="5">
        <v>102299576629</v>
      </c>
      <c r="O91" s="5">
        <v>22843937711</v>
      </c>
      <c r="P91" s="5">
        <v>28632559632</v>
      </c>
      <c r="Q91" s="5">
        <v>26034854633</v>
      </c>
      <c r="R91" s="5">
        <v>43661723838</v>
      </c>
      <c r="S91" s="5">
        <v>37547182641</v>
      </c>
      <c r="T91" s="5">
        <v>15746172878</v>
      </c>
      <c r="U91" s="5">
        <v>5469167697</v>
      </c>
      <c r="V91" s="5">
        <v>189620578</v>
      </c>
      <c r="W91" s="5">
        <v>29822500467</v>
      </c>
      <c r="X91" s="5">
        <v>4277532289</v>
      </c>
      <c r="Y91" s="5">
        <v>2740841213</v>
      </c>
      <c r="Z91" s="5">
        <v>19276276211</v>
      </c>
    </row>
    <row r="92" spans="2:26" ht="15.5" x14ac:dyDescent="0.35">
      <c r="C92" t="s">
        <v>109</v>
      </c>
      <c r="D92" s="5">
        <v>167766025936</v>
      </c>
      <c r="E92" s="5">
        <v>244027434643</v>
      </c>
      <c r="F92" s="5">
        <v>240095631341</v>
      </c>
      <c r="G92" s="5">
        <v>243930561754</v>
      </c>
      <c r="I92" s="5">
        <v>244027434643</v>
      </c>
      <c r="J92" s="5">
        <v>214140986177</v>
      </c>
      <c r="K92" s="5">
        <v>248208416540</v>
      </c>
      <c r="L92" s="5">
        <v>523370407887</v>
      </c>
      <c r="M92" s="5">
        <v>986018533965</v>
      </c>
      <c r="N92" s="5">
        <v>366324551448</v>
      </c>
      <c r="O92" s="5">
        <v>590392899081</v>
      </c>
      <c r="P92" s="5">
        <v>663793520560</v>
      </c>
      <c r="Q92" s="5">
        <v>637198283701</v>
      </c>
      <c r="R92" s="5">
        <v>624321538450</v>
      </c>
      <c r="S92" s="5">
        <v>637430396984</v>
      </c>
      <c r="T92" s="5">
        <v>640543439046</v>
      </c>
      <c r="U92" s="5">
        <v>512543267279</v>
      </c>
      <c r="V92" s="5">
        <v>322810253027</v>
      </c>
      <c r="W92" s="5">
        <v>311717614273</v>
      </c>
      <c r="X92" s="5">
        <v>199707146484</v>
      </c>
      <c r="Y92" s="5">
        <v>7928964864</v>
      </c>
      <c r="Z92" s="5">
        <v>108803990135</v>
      </c>
    </row>
    <row r="93" spans="2:26" ht="15.5" x14ac:dyDescent="0.35">
      <c r="C93" t="s">
        <v>458</v>
      </c>
      <c r="R93" s="5">
        <v>150022603650</v>
      </c>
      <c r="S93" s="5">
        <v>149532726324</v>
      </c>
      <c r="T93" s="5">
        <v>147358026197</v>
      </c>
      <c r="U93" s="5">
        <v>47451441994</v>
      </c>
      <c r="X93" s="5">
        <v>25000000000</v>
      </c>
      <c r="Y93" s="5">
        <v>22000000000</v>
      </c>
    </row>
    <row r="94" spans="2:26" ht="15.5" x14ac:dyDescent="0.35">
      <c r="C94" t="s">
        <v>110</v>
      </c>
      <c r="D94" s="5">
        <v>34437010770</v>
      </c>
      <c r="E94" s="5">
        <v>30820519701</v>
      </c>
      <c r="F94" s="5">
        <v>28117698534</v>
      </c>
      <c r="G94" s="5">
        <v>30472458921</v>
      </c>
      <c r="I94" s="5">
        <v>30820519701</v>
      </c>
      <c r="J94" s="5">
        <v>26999258151</v>
      </c>
      <c r="K94" s="5">
        <v>27147169771</v>
      </c>
      <c r="L94" s="5">
        <v>29691010127</v>
      </c>
      <c r="M94" s="5">
        <v>25529517914</v>
      </c>
      <c r="N94" s="5">
        <v>28741489858</v>
      </c>
      <c r="O94" s="5">
        <v>27845654022</v>
      </c>
      <c r="P94" s="5">
        <v>29458306388</v>
      </c>
      <c r="Q94" s="5">
        <v>99869319817</v>
      </c>
      <c r="R94" s="5">
        <v>75986984916</v>
      </c>
      <c r="S94" s="5">
        <v>97356655339</v>
      </c>
      <c r="T94" s="5">
        <v>64670302761</v>
      </c>
      <c r="U94" s="5">
        <v>2409513505</v>
      </c>
      <c r="V94" s="5">
        <v>1376942500</v>
      </c>
      <c r="W94" s="5">
        <v>9683702391</v>
      </c>
      <c r="X94" s="5">
        <v>6744877191</v>
      </c>
      <c r="Y94" s="5">
        <v>35569266276</v>
      </c>
      <c r="Z94" s="5">
        <v>83641473315</v>
      </c>
    </row>
    <row r="95" spans="2:26" ht="15.5" x14ac:dyDescent="0.35">
      <c r="C95" t="s">
        <v>111</v>
      </c>
      <c r="D95" s="5">
        <v>34437010770</v>
      </c>
      <c r="E95" s="5">
        <v>30820519701</v>
      </c>
      <c r="F95" s="5">
        <v>28117698534</v>
      </c>
      <c r="G95" s="5">
        <v>30472458921</v>
      </c>
      <c r="I95" s="5">
        <v>30820519701</v>
      </c>
      <c r="J95" s="5">
        <v>26999258151</v>
      </c>
      <c r="K95" s="5">
        <v>27147169771</v>
      </c>
      <c r="L95" s="5">
        <v>29691010127</v>
      </c>
      <c r="M95" s="5">
        <v>25529517914</v>
      </c>
      <c r="N95" s="5">
        <v>28741489858</v>
      </c>
      <c r="O95" s="5">
        <v>27845654022</v>
      </c>
      <c r="P95" s="5">
        <v>29458306388</v>
      </c>
      <c r="Q95" s="5">
        <v>99869319817</v>
      </c>
      <c r="R95" s="5">
        <v>75986984916</v>
      </c>
      <c r="S95" s="5">
        <v>97356655339</v>
      </c>
      <c r="T95" s="5">
        <v>64670302761</v>
      </c>
      <c r="U95" s="5">
        <v>2409513505</v>
      </c>
      <c r="V95" s="5">
        <v>1376942500</v>
      </c>
      <c r="W95" s="5">
        <v>9683702391</v>
      </c>
      <c r="X95" s="5">
        <v>6744877191</v>
      </c>
      <c r="Y95" s="5">
        <v>35569266276</v>
      </c>
      <c r="Z95" s="5">
        <v>83641473315</v>
      </c>
    </row>
    <row r="96" spans="2:26" ht="15.5" x14ac:dyDescent="0.35">
      <c r="C96" t="s">
        <v>112</v>
      </c>
      <c r="Q96" s="5">
        <v>67919797520</v>
      </c>
      <c r="R96" s="5">
        <v>58259296291</v>
      </c>
      <c r="S96" s="5">
        <v>53687867919</v>
      </c>
      <c r="T96" s="5">
        <v>23921984977</v>
      </c>
      <c r="U96" s="5">
        <v>24776407756</v>
      </c>
      <c r="V96" s="5">
        <v>12523710114</v>
      </c>
      <c r="W96" s="5">
        <v>8001440144</v>
      </c>
      <c r="X96" s="5">
        <v>3302647603</v>
      </c>
      <c r="Y96" s="5">
        <v>3154101046</v>
      </c>
      <c r="Z96" s="5">
        <v>42508739698</v>
      </c>
    </row>
    <row r="97" spans="3:26" ht="15.5" x14ac:dyDescent="0.35">
      <c r="C97" t="s">
        <v>507</v>
      </c>
      <c r="S97" s="5">
        <v>51750017599</v>
      </c>
    </row>
    <row r="98" spans="3:26" ht="15.5" x14ac:dyDescent="0.35">
      <c r="C98" t="s">
        <v>114</v>
      </c>
      <c r="D98" s="5">
        <v>12233717946</v>
      </c>
      <c r="E98" s="5">
        <v>10847335218</v>
      </c>
      <c r="F98" s="5">
        <v>12056694211</v>
      </c>
      <c r="G98" s="5">
        <v>12585280531</v>
      </c>
      <c r="I98" s="5">
        <v>10847335218</v>
      </c>
      <c r="J98" s="5">
        <v>11344768457</v>
      </c>
      <c r="K98" s="5">
        <v>11121828277</v>
      </c>
      <c r="L98" s="5">
        <v>12892926518</v>
      </c>
      <c r="M98" s="5">
        <v>9516203443</v>
      </c>
      <c r="N98" s="5">
        <v>8372811173</v>
      </c>
      <c r="O98" s="5">
        <v>2531157880</v>
      </c>
      <c r="P98" s="5">
        <v>2486138911</v>
      </c>
      <c r="Q98" s="5">
        <v>19972760012</v>
      </c>
      <c r="R98" s="5">
        <v>13078650892</v>
      </c>
      <c r="S98" s="5">
        <v>11529567775</v>
      </c>
      <c r="T98" s="5">
        <v>4717616802</v>
      </c>
    </row>
    <row r="99" spans="3:26" ht="15.5" x14ac:dyDescent="0.35">
      <c r="C99" t="s">
        <v>95</v>
      </c>
      <c r="D99" s="5">
        <v>390160828864</v>
      </c>
      <c r="E99" s="5">
        <v>390161228865</v>
      </c>
      <c r="F99" s="5">
        <v>389970707046</v>
      </c>
      <c r="G99" s="5">
        <v>389970707046</v>
      </c>
      <c r="I99" s="5">
        <v>390161228865</v>
      </c>
      <c r="J99" s="5">
        <v>389970707046</v>
      </c>
      <c r="K99" s="5">
        <v>382731515238</v>
      </c>
      <c r="L99" s="5">
        <v>368803481823</v>
      </c>
      <c r="M99" s="5">
        <v>367737349880</v>
      </c>
      <c r="N99" s="5">
        <v>374429620870</v>
      </c>
      <c r="O99" s="5">
        <v>412763491929</v>
      </c>
      <c r="P99" s="5">
        <v>403719142402</v>
      </c>
      <c r="Q99" s="5">
        <v>413868223330</v>
      </c>
      <c r="R99" s="5">
        <v>449871080345</v>
      </c>
      <c r="S99" s="5">
        <v>422566098655</v>
      </c>
      <c r="T99" s="5">
        <v>428512108607</v>
      </c>
      <c r="U99" s="5">
        <v>216435044347</v>
      </c>
      <c r="V99" s="5">
        <v>-37606880149</v>
      </c>
      <c r="W99" s="5">
        <v>-32300193899</v>
      </c>
      <c r="X99" s="5">
        <v>-32434653899</v>
      </c>
      <c r="Y99" s="5">
        <v>14554372439</v>
      </c>
      <c r="Z99" s="5">
        <v>14554372439</v>
      </c>
    </row>
    <row r="100" spans="3:26" ht="15.5" x14ac:dyDescent="0.35">
      <c r="C100" t="s">
        <v>115</v>
      </c>
      <c r="D100" s="5">
        <v>363568772646</v>
      </c>
      <c r="E100" s="5">
        <v>421729898661</v>
      </c>
      <c r="F100" s="5">
        <v>453811244326</v>
      </c>
      <c r="G100" s="5">
        <v>462325976109</v>
      </c>
      <c r="I100" s="5">
        <v>421729898661</v>
      </c>
      <c r="J100" s="5">
        <v>445483120415</v>
      </c>
      <c r="K100" s="5">
        <v>439249647496</v>
      </c>
      <c r="L100" s="5">
        <v>946739195003</v>
      </c>
      <c r="M100" s="5">
        <v>1264941904520</v>
      </c>
      <c r="N100" s="5">
        <v>643801098570</v>
      </c>
      <c r="O100" s="5">
        <v>813662313445</v>
      </c>
      <c r="P100" s="5">
        <v>1056763550217</v>
      </c>
      <c r="Q100" s="5">
        <v>1262388295847</v>
      </c>
      <c r="R100" s="5">
        <v>1411385702306</v>
      </c>
      <c r="S100" s="5">
        <v>1407657655088</v>
      </c>
      <c r="T100" s="5">
        <v>1282666812421</v>
      </c>
      <c r="U100" s="5">
        <v>896246626422</v>
      </c>
      <c r="V100" s="5">
        <v>459858621538</v>
      </c>
      <c r="W100" s="5">
        <v>350360250977</v>
      </c>
      <c r="X100" s="5">
        <v>556815404452</v>
      </c>
      <c r="Y100" s="5">
        <v>89578139357</v>
      </c>
      <c r="Z100" s="5">
        <v>280958889197</v>
      </c>
    </row>
    <row r="101" spans="3:26" ht="15.5" x14ac:dyDescent="0.35">
      <c r="C101" t="s">
        <v>116</v>
      </c>
    </row>
    <row r="102" spans="3:26" ht="15.5" x14ac:dyDescent="0.35">
      <c r="C102" t="s">
        <v>1317</v>
      </c>
      <c r="D102" s="5">
        <v>305765263708</v>
      </c>
      <c r="E102" s="5">
        <v>308843585429</v>
      </c>
      <c r="F102" s="5">
        <v>312248314992</v>
      </c>
      <c r="G102" s="5">
        <v>314834713500</v>
      </c>
      <c r="I102" s="5">
        <v>308843585429</v>
      </c>
      <c r="J102" s="5">
        <v>320594805653</v>
      </c>
      <c r="K102" s="5">
        <v>339672763969</v>
      </c>
      <c r="L102" s="5">
        <v>358025602113</v>
      </c>
      <c r="M102" s="5">
        <v>374990251619</v>
      </c>
      <c r="N102" s="5">
        <v>386703358022</v>
      </c>
    </row>
    <row r="103" spans="3:26" ht="15.5" x14ac:dyDescent="0.35">
      <c r="C103" t="s">
        <v>117</v>
      </c>
      <c r="D103" s="5">
        <v>3177315576</v>
      </c>
      <c r="E103" s="5">
        <v>3039433093</v>
      </c>
      <c r="F103" s="5">
        <v>3020064195</v>
      </c>
      <c r="G103" s="5">
        <v>2371621336</v>
      </c>
      <c r="I103" s="5">
        <v>3039433093</v>
      </c>
      <c r="J103" s="5">
        <v>2312702585</v>
      </c>
      <c r="K103" s="5">
        <v>3276713988</v>
      </c>
      <c r="L103" s="5">
        <v>6249180402</v>
      </c>
      <c r="M103" s="5">
        <v>9877083286</v>
      </c>
      <c r="N103" s="5">
        <v>5761762613</v>
      </c>
      <c r="O103" s="5">
        <v>6356325441</v>
      </c>
      <c r="P103" s="5">
        <v>37544718867</v>
      </c>
      <c r="Q103" s="5">
        <v>75682986782</v>
      </c>
      <c r="R103" s="5">
        <v>86085358843</v>
      </c>
      <c r="S103" s="5">
        <v>71720850127</v>
      </c>
      <c r="T103" s="5">
        <v>61047512491</v>
      </c>
      <c r="U103" s="5">
        <v>67127392022</v>
      </c>
      <c r="V103" s="5">
        <v>51357512529</v>
      </c>
      <c r="W103" s="5">
        <v>40882025872</v>
      </c>
      <c r="X103" s="5">
        <v>42147057115</v>
      </c>
      <c r="Y103" s="5">
        <v>24145741695</v>
      </c>
      <c r="Z103" s="5">
        <v>5955635989</v>
      </c>
    </row>
    <row r="104" spans="3:26" ht="15.5" x14ac:dyDescent="0.35">
      <c r="C104" t="s">
        <v>510</v>
      </c>
      <c r="D104" s="5">
        <v>3223371964559</v>
      </c>
      <c r="E104" s="5">
        <v>3200393791634</v>
      </c>
      <c r="F104" s="5">
        <v>3195792509684</v>
      </c>
      <c r="G104" s="5">
        <v>3168776475754</v>
      </c>
      <c r="I104" s="5">
        <v>3200393791634</v>
      </c>
      <c r="J104" s="5">
        <v>3165196686682</v>
      </c>
      <c r="K104" s="5">
        <v>2861684806991</v>
      </c>
      <c r="L104" s="5">
        <v>5156957320100</v>
      </c>
      <c r="M104" s="5">
        <v>885388406850</v>
      </c>
      <c r="N104" s="5">
        <v>851442477438</v>
      </c>
      <c r="O104" s="5">
        <v>831314424532</v>
      </c>
      <c r="P104" s="5">
        <v>790743055116</v>
      </c>
      <c r="Q104" s="5">
        <v>406116929798</v>
      </c>
      <c r="R104" s="5">
        <v>358743630299</v>
      </c>
      <c r="S104" s="5">
        <v>345317170299</v>
      </c>
      <c r="T104" s="5">
        <v>326616600264</v>
      </c>
      <c r="U104" s="5">
        <v>322457532118</v>
      </c>
      <c r="V104" s="5">
        <v>299229498784</v>
      </c>
      <c r="W104" s="5">
        <v>232740973861</v>
      </c>
      <c r="X104" s="5">
        <v>203324337772</v>
      </c>
    </row>
    <row r="105" spans="3:26" ht="15.5" x14ac:dyDescent="0.35">
      <c r="C105" t="s">
        <v>118</v>
      </c>
      <c r="D105" s="5">
        <v>84078064547</v>
      </c>
      <c r="E105" s="5">
        <v>84921965612</v>
      </c>
      <c r="F105" s="5">
        <v>87285594059</v>
      </c>
      <c r="G105" s="5">
        <v>87294056976</v>
      </c>
      <c r="I105" s="5">
        <v>84921965612</v>
      </c>
      <c r="J105" s="5">
        <v>85346885659</v>
      </c>
      <c r="K105" s="5">
        <v>73998204736</v>
      </c>
      <c r="L105" s="5">
        <v>113076596498</v>
      </c>
      <c r="M105" s="5">
        <v>117641781367</v>
      </c>
      <c r="N105" s="5">
        <v>126481334438</v>
      </c>
      <c r="O105" s="5">
        <v>451458308398</v>
      </c>
      <c r="P105" s="5">
        <v>274757425682</v>
      </c>
      <c r="Q105" s="5">
        <v>1677604415746</v>
      </c>
      <c r="R105" s="5">
        <v>201144275649</v>
      </c>
      <c r="S105" s="5">
        <v>122662024967</v>
      </c>
      <c r="T105" s="5">
        <v>120066714671</v>
      </c>
      <c r="U105" s="5">
        <v>35769060147</v>
      </c>
      <c r="V105" s="5">
        <v>17903603604</v>
      </c>
      <c r="W105" s="5">
        <v>1194180331161</v>
      </c>
      <c r="X105" s="5">
        <v>1090131851555</v>
      </c>
      <c r="Y105" s="5">
        <v>1101204005891</v>
      </c>
      <c r="Z105" s="5">
        <v>1047637137695</v>
      </c>
    </row>
    <row r="106" spans="3:26" ht="15.5" x14ac:dyDescent="0.35">
      <c r="C106" t="s">
        <v>377</v>
      </c>
      <c r="D106" s="5">
        <v>150973856321</v>
      </c>
      <c r="E106" s="5">
        <v>154023482097</v>
      </c>
      <c r="F106" s="5">
        <v>156861500785</v>
      </c>
      <c r="G106" s="5">
        <v>160069605053</v>
      </c>
      <c r="I106" s="5">
        <v>154023482097</v>
      </c>
      <c r="J106" s="5">
        <v>164933279065</v>
      </c>
      <c r="K106" s="5">
        <v>158012538470</v>
      </c>
      <c r="L106" s="5">
        <v>4002593024433</v>
      </c>
      <c r="M106" s="5">
        <v>3458117483690</v>
      </c>
      <c r="N106" s="5">
        <v>3343417531148</v>
      </c>
      <c r="O106" s="5">
        <v>2290478036707</v>
      </c>
      <c r="P106" s="5">
        <v>1384434745504</v>
      </c>
      <c r="Q106" s="5">
        <v>1332794848962</v>
      </c>
      <c r="R106" s="5">
        <v>1330553030663</v>
      </c>
      <c r="S106" s="5">
        <v>1186961250661</v>
      </c>
      <c r="T106" s="5">
        <v>1138067778099</v>
      </c>
      <c r="U106" s="5">
        <v>1193308203347</v>
      </c>
      <c r="V106" s="5">
        <v>1189636820129</v>
      </c>
    </row>
    <row r="107" spans="3:26" ht="15.5" x14ac:dyDescent="0.35">
      <c r="C107" t="s">
        <v>2951</v>
      </c>
    </row>
    <row r="108" spans="3:26" ht="15.5" x14ac:dyDescent="0.35">
      <c r="C108" t="s">
        <v>119</v>
      </c>
      <c r="D108" s="5">
        <v>44417367990</v>
      </c>
      <c r="E108" s="5">
        <v>44417367990</v>
      </c>
      <c r="F108" s="5">
        <v>44417367990</v>
      </c>
      <c r="G108" s="5">
        <v>44417367990</v>
      </c>
      <c r="I108" s="5">
        <v>44417367990</v>
      </c>
      <c r="J108" s="5">
        <v>44417367990</v>
      </c>
      <c r="K108" s="5">
        <v>52361306745</v>
      </c>
      <c r="L108" s="5">
        <v>52361306745</v>
      </c>
      <c r="M108" s="5">
        <v>52361306745</v>
      </c>
      <c r="N108" s="5">
        <v>58995370933</v>
      </c>
      <c r="O108" s="5">
        <v>58995370933</v>
      </c>
      <c r="P108" s="5">
        <v>58995370933</v>
      </c>
      <c r="Q108" s="5">
        <v>295260416285</v>
      </c>
      <c r="R108" s="5">
        <v>295260416285</v>
      </c>
      <c r="S108" s="5">
        <v>193973980124</v>
      </c>
      <c r="T108" s="5">
        <v>106905197052</v>
      </c>
      <c r="U108" s="5">
        <v>8147474456</v>
      </c>
    </row>
    <row r="109" spans="3:26" ht="15.5" x14ac:dyDescent="0.35">
      <c r="C109" t="s">
        <v>376</v>
      </c>
      <c r="R109" s="5">
        <v>1591479705489</v>
      </c>
      <c r="S109" s="5">
        <v>1245790823332</v>
      </c>
      <c r="T109" s="5">
        <v>881946292439</v>
      </c>
      <c r="W109" s="5">
        <v>15450525782</v>
      </c>
      <c r="X109" s="5">
        <v>16436729555</v>
      </c>
      <c r="Y109" s="5">
        <v>17422933328</v>
      </c>
      <c r="Z109" s="5">
        <v>18409137101</v>
      </c>
    </row>
    <row r="110" spans="3:26" ht="15.5" x14ac:dyDescent="0.35">
      <c r="C110" t="s">
        <v>120</v>
      </c>
      <c r="D110" s="5">
        <v>4226456555572</v>
      </c>
      <c r="E110" s="5">
        <v>4175638031175</v>
      </c>
      <c r="F110" s="5">
        <v>4188547662523</v>
      </c>
      <c r="G110" s="5">
        <v>4157505708398</v>
      </c>
      <c r="I110" s="5">
        <v>4175638031175</v>
      </c>
      <c r="J110" s="5">
        <v>4164080881681</v>
      </c>
      <c r="K110" s="5">
        <v>3879993109255</v>
      </c>
      <c r="L110" s="5">
        <v>10206762745288</v>
      </c>
      <c r="M110" s="5">
        <v>5322387101317</v>
      </c>
      <c r="N110" s="5">
        <v>5202882294179</v>
      </c>
      <c r="O110" s="5">
        <v>4263737465864</v>
      </c>
      <c r="P110" s="5">
        <v>3248927566880</v>
      </c>
      <c r="Q110" s="5">
        <v>4057908338751</v>
      </c>
      <c r="R110" s="5">
        <v>4110299586682</v>
      </c>
      <c r="S110" s="5">
        <v>3432536661806</v>
      </c>
      <c r="T110" s="5">
        <v>2792230186950</v>
      </c>
      <c r="U110" s="5">
        <v>1683335132040</v>
      </c>
      <c r="V110" s="5">
        <v>1559669108123</v>
      </c>
      <c r="W110" s="5">
        <v>1484789529752</v>
      </c>
      <c r="X110" s="5">
        <v>1352222235997</v>
      </c>
      <c r="Y110" s="5">
        <v>1142954940916</v>
      </c>
      <c r="Z110" s="5">
        <v>1074659300525</v>
      </c>
    </row>
    <row r="111" spans="3:26" ht="15.5" x14ac:dyDescent="0.35">
      <c r="C111" t="s">
        <v>121</v>
      </c>
      <c r="D111" s="5">
        <v>4590025328218</v>
      </c>
      <c r="E111" s="5">
        <v>4597367929836</v>
      </c>
      <c r="F111" s="5">
        <v>4642358906849</v>
      </c>
      <c r="G111" s="5">
        <v>4619831684507</v>
      </c>
      <c r="I111" s="5">
        <v>4597367929836</v>
      </c>
      <c r="J111" s="5">
        <v>4609564002096</v>
      </c>
      <c r="K111" s="5">
        <v>4319242756751</v>
      </c>
      <c r="L111" s="5">
        <v>11153501940291</v>
      </c>
      <c r="M111" s="5">
        <v>6587329005837</v>
      </c>
      <c r="N111" s="5">
        <v>5846683392749</v>
      </c>
      <c r="O111" s="5">
        <v>5077399779309</v>
      </c>
      <c r="P111" s="5">
        <v>4305691117097</v>
      </c>
      <c r="Q111" s="5">
        <v>5320296634598</v>
      </c>
      <c r="R111" s="5">
        <v>5521685288988</v>
      </c>
      <c r="S111" s="5">
        <v>4840194316894</v>
      </c>
      <c r="T111" s="5">
        <v>4074896999371</v>
      </c>
      <c r="U111" s="5">
        <v>2579581758462</v>
      </c>
      <c r="V111" s="5">
        <v>2019527729661</v>
      </c>
      <c r="W111" s="5">
        <v>1835149780729</v>
      </c>
      <c r="X111" s="5">
        <v>1909037640449</v>
      </c>
      <c r="Y111" s="5">
        <v>1232533080273</v>
      </c>
      <c r="Z111" s="5">
        <v>1355618189722</v>
      </c>
    </row>
    <row r="112" spans="3:26" ht="15.5" x14ac:dyDescent="0.35">
      <c r="C112" t="s">
        <v>122</v>
      </c>
    </row>
    <row r="113" spans="3:26" ht="15.5" x14ac:dyDescent="0.35">
      <c r="C113" t="s">
        <v>123</v>
      </c>
    </row>
    <row r="114" spans="3:26" ht="15.5" x14ac:dyDescent="0.35">
      <c r="C114" t="s">
        <v>124</v>
      </c>
      <c r="D114" s="5">
        <v>117221636219</v>
      </c>
      <c r="E114" s="5">
        <v>125147125633</v>
      </c>
      <c r="F114" s="5">
        <v>126052719992</v>
      </c>
      <c r="G114" s="5">
        <v>103531651551</v>
      </c>
      <c r="I114" s="5">
        <v>125147125633</v>
      </c>
      <c r="J114" s="5">
        <v>117516222086</v>
      </c>
      <c r="K114" s="5">
        <v>117354706048</v>
      </c>
      <c r="L114" s="5">
        <v>1933169793653</v>
      </c>
      <c r="M114" s="5">
        <v>599501118672</v>
      </c>
      <c r="N114" s="5">
        <v>499997862218</v>
      </c>
      <c r="O114" s="5">
        <v>481638785999</v>
      </c>
      <c r="P114" s="5">
        <v>396158968085</v>
      </c>
      <c r="Q114" s="5">
        <v>461885960072</v>
      </c>
      <c r="R114" s="5">
        <v>453350585324</v>
      </c>
      <c r="S114" s="5">
        <v>556830240373</v>
      </c>
      <c r="T114" s="5">
        <v>377865840557</v>
      </c>
      <c r="U114" s="5">
        <v>120130919506</v>
      </c>
      <c r="V114" s="5">
        <v>255417599678</v>
      </c>
      <c r="W114" s="5">
        <v>111239396284</v>
      </c>
      <c r="X114" s="5">
        <v>37126080501</v>
      </c>
      <c r="Y114" s="5">
        <v>13753268153</v>
      </c>
      <c r="Z114" s="5">
        <v>69933463990</v>
      </c>
    </row>
    <row r="115" spans="3:26" ht="15.5" x14ac:dyDescent="0.35">
      <c r="C115" t="s">
        <v>332</v>
      </c>
    </row>
    <row r="116" spans="3:26" ht="15.5" x14ac:dyDescent="0.35">
      <c r="C116" t="s">
        <v>125</v>
      </c>
      <c r="R116" s="5">
        <v>35000000000</v>
      </c>
    </row>
    <row r="117" spans="3:26" ht="15.5" x14ac:dyDescent="0.35">
      <c r="C117" t="s">
        <v>127</v>
      </c>
      <c r="R117" s="5">
        <v>3138411906</v>
      </c>
    </row>
    <row r="118" spans="3:26" ht="15.5" x14ac:dyDescent="0.35">
      <c r="C118" t="s">
        <v>128</v>
      </c>
      <c r="D118" s="5">
        <v>3255651475</v>
      </c>
      <c r="E118" s="5">
        <v>5028138688</v>
      </c>
      <c r="F118" s="5">
        <v>7621135965</v>
      </c>
      <c r="G118" s="5">
        <v>5565522376</v>
      </c>
      <c r="I118" s="5">
        <v>5028138688</v>
      </c>
      <c r="J118" s="5">
        <v>12274079776</v>
      </c>
      <c r="K118" s="5">
        <v>12048419796</v>
      </c>
      <c r="L118" s="5">
        <v>369595454887</v>
      </c>
      <c r="M118" s="5">
        <v>74713370590</v>
      </c>
      <c r="N118" s="5">
        <v>102299576629</v>
      </c>
      <c r="O118" s="5">
        <v>22843937711</v>
      </c>
      <c r="P118" s="5">
        <v>28632559632</v>
      </c>
      <c r="Q118" s="5">
        <v>26034854633</v>
      </c>
      <c r="R118" s="5">
        <v>43661723838</v>
      </c>
      <c r="S118" s="5">
        <v>37547182641</v>
      </c>
      <c r="T118" s="5">
        <v>15746172878</v>
      </c>
      <c r="U118" s="5">
        <v>5932937082</v>
      </c>
      <c r="V118" s="5">
        <v>189620578</v>
      </c>
      <c r="W118" s="5">
        <v>30529470467</v>
      </c>
      <c r="X118" s="5">
        <v>5129543044</v>
      </c>
      <c r="Y118" s="5">
        <v>3675375031</v>
      </c>
      <c r="Z118" s="5">
        <v>36187179730</v>
      </c>
    </row>
    <row r="119" spans="3:26" ht="15.5" x14ac:dyDescent="0.35">
      <c r="C119" t="s">
        <v>661</v>
      </c>
    </row>
    <row r="120" spans="3:26" ht="15.5" x14ac:dyDescent="0.35">
      <c r="C120" t="s">
        <v>129</v>
      </c>
      <c r="D120" s="5">
        <v>13929023820</v>
      </c>
      <c r="E120" s="5">
        <v>15026394225</v>
      </c>
      <c r="F120" s="5">
        <v>19710616013</v>
      </c>
      <c r="G120" s="5">
        <v>16351965777</v>
      </c>
      <c r="I120" s="5">
        <v>15026394225</v>
      </c>
      <c r="J120" s="5">
        <v>14357561344</v>
      </c>
      <c r="K120" s="5">
        <v>13469472429</v>
      </c>
      <c r="L120" s="5">
        <v>7945077242</v>
      </c>
      <c r="M120" s="5">
        <v>38215578662</v>
      </c>
      <c r="N120" s="5">
        <v>38553579392</v>
      </c>
      <c r="O120" s="5">
        <v>32177466597</v>
      </c>
      <c r="P120" s="5">
        <v>50654825843</v>
      </c>
      <c r="Q120" s="5">
        <v>57302794671</v>
      </c>
      <c r="R120" s="5">
        <v>137401185022</v>
      </c>
      <c r="S120" s="5">
        <v>278833648339</v>
      </c>
      <c r="T120" s="5">
        <v>174769552190</v>
      </c>
      <c r="U120" s="5">
        <v>2593949753</v>
      </c>
      <c r="V120" s="5">
        <v>183478972049</v>
      </c>
      <c r="W120" s="5">
        <v>47985343560</v>
      </c>
      <c r="X120" s="5">
        <v>22136659585</v>
      </c>
      <c r="Y120" s="5">
        <v>691194504</v>
      </c>
      <c r="Z120" s="5">
        <v>349710676</v>
      </c>
    </row>
    <row r="121" spans="3:26" ht="15.5" x14ac:dyDescent="0.35">
      <c r="C121" t="s">
        <v>132</v>
      </c>
      <c r="D121" s="5">
        <v>12225300684</v>
      </c>
      <c r="E121" s="5">
        <v>19320449085</v>
      </c>
      <c r="F121" s="5">
        <v>12623385514</v>
      </c>
      <c r="G121" s="5">
        <v>7555882119</v>
      </c>
      <c r="I121" s="5">
        <v>19320449085</v>
      </c>
      <c r="J121" s="5">
        <v>17354277180</v>
      </c>
      <c r="K121" s="5">
        <v>9420574075</v>
      </c>
      <c r="L121" s="5">
        <v>97418018639</v>
      </c>
      <c r="M121" s="5">
        <v>38727542893</v>
      </c>
      <c r="N121" s="5">
        <v>161019708427</v>
      </c>
      <c r="O121" s="5">
        <v>308345408931</v>
      </c>
      <c r="P121" s="5">
        <v>39965152255</v>
      </c>
      <c r="Q121" s="5">
        <v>81487068272</v>
      </c>
      <c r="R121" s="5">
        <v>21318282023</v>
      </c>
      <c r="S121" s="5">
        <v>16911687647</v>
      </c>
      <c r="T121" s="5">
        <v>13763814941</v>
      </c>
      <c r="U121" s="5">
        <v>5707407509</v>
      </c>
      <c r="V121" s="5">
        <v>3344921316</v>
      </c>
      <c r="W121" s="5">
        <v>881942404</v>
      </c>
      <c r="X121" s="5">
        <v>2953150231</v>
      </c>
      <c r="Y121" s="5">
        <v>2635912495</v>
      </c>
      <c r="Z121" s="5">
        <v>485977197</v>
      </c>
    </row>
    <row r="122" spans="3:26" ht="15.5" x14ac:dyDescent="0.35">
      <c r="C122" t="s">
        <v>131</v>
      </c>
      <c r="D122" s="5">
        <v>8495839986</v>
      </c>
      <c r="E122" s="5">
        <v>7527827547</v>
      </c>
      <c r="F122" s="5">
        <v>8910631506</v>
      </c>
      <c r="G122" s="5">
        <v>5847110825</v>
      </c>
      <c r="I122" s="5">
        <v>7527827547</v>
      </c>
      <c r="J122" s="5">
        <v>5490774098</v>
      </c>
      <c r="K122" s="5">
        <v>21060142094</v>
      </c>
      <c r="L122" s="5">
        <v>97526790489</v>
      </c>
      <c r="M122" s="5">
        <v>37419461684</v>
      </c>
      <c r="N122" s="5">
        <v>22637018105</v>
      </c>
      <c r="O122" s="5">
        <v>23697612752</v>
      </c>
      <c r="P122" s="5">
        <v>27933456816</v>
      </c>
      <c r="Q122" s="5">
        <v>21358836034</v>
      </c>
      <c r="R122" s="5">
        <v>29426047328</v>
      </c>
      <c r="S122" s="5">
        <v>15451286158</v>
      </c>
      <c r="T122" s="5">
        <v>23391323136</v>
      </c>
      <c r="U122" s="5">
        <v>17983203982</v>
      </c>
      <c r="V122" s="5">
        <v>12559697108</v>
      </c>
      <c r="W122" s="5">
        <v>3291978827</v>
      </c>
      <c r="X122" s="5">
        <v>2998879300</v>
      </c>
      <c r="Y122" s="5">
        <v>3155263033</v>
      </c>
      <c r="Z122" s="5">
        <v>1639149773</v>
      </c>
    </row>
    <row r="123" spans="3:26" ht="15.5" x14ac:dyDescent="0.35">
      <c r="C123" t="s">
        <v>134</v>
      </c>
    </row>
    <row r="124" spans="3:26" ht="15.5" x14ac:dyDescent="0.35">
      <c r="C124" t="s">
        <v>137</v>
      </c>
      <c r="D124" s="5">
        <v>705629552</v>
      </c>
      <c r="E124" s="5">
        <v>705629551</v>
      </c>
      <c r="F124" s="5">
        <v>645548374</v>
      </c>
      <c r="I124" s="5">
        <v>705629551</v>
      </c>
      <c r="J124" s="5">
        <v>1016458183</v>
      </c>
      <c r="N124" s="5">
        <v>17080715</v>
      </c>
    </row>
    <row r="125" spans="3:26" ht="15.5" x14ac:dyDescent="0.35">
      <c r="C125" t="s">
        <v>511</v>
      </c>
      <c r="D125" s="5">
        <v>488972995</v>
      </c>
      <c r="E125" s="5">
        <v>518298843</v>
      </c>
      <c r="F125" s="5">
        <v>668390760</v>
      </c>
      <c r="G125" s="5">
        <v>706144009</v>
      </c>
      <c r="I125" s="5">
        <v>518298843</v>
      </c>
      <c r="J125" s="5">
        <v>1036713446</v>
      </c>
      <c r="K125" s="5">
        <v>591173038</v>
      </c>
      <c r="M125" s="5">
        <v>591548297</v>
      </c>
      <c r="N125" s="5">
        <v>1326971616</v>
      </c>
      <c r="O125" s="5">
        <v>2923274220</v>
      </c>
      <c r="P125" s="5">
        <v>982696896</v>
      </c>
      <c r="Q125" s="5">
        <v>3004508135</v>
      </c>
      <c r="R125" s="5">
        <v>2117219253</v>
      </c>
      <c r="S125" s="5">
        <v>1100148389</v>
      </c>
      <c r="T125" s="5">
        <v>992802402</v>
      </c>
      <c r="U125" s="5">
        <v>1141340841</v>
      </c>
      <c r="V125" s="5">
        <v>2153502655</v>
      </c>
      <c r="W125" s="5">
        <v>2263089999</v>
      </c>
      <c r="X125" s="5">
        <v>30197271</v>
      </c>
    </row>
    <row r="126" spans="3:26" ht="15.5" x14ac:dyDescent="0.35">
      <c r="C126" t="s">
        <v>1090</v>
      </c>
      <c r="D126" s="5">
        <v>306565989872</v>
      </c>
      <c r="E126" s="5">
        <v>326835107987</v>
      </c>
      <c r="F126" s="5">
        <v>346105373695</v>
      </c>
      <c r="G126" s="5">
        <v>373515025717</v>
      </c>
      <c r="I126" s="5">
        <v>326835107987</v>
      </c>
      <c r="J126" s="5">
        <v>402564667623</v>
      </c>
      <c r="K126" s="5">
        <v>455960163391</v>
      </c>
      <c r="L126" s="5">
        <v>5527731694684</v>
      </c>
      <c r="M126" s="5">
        <v>2455155467015</v>
      </c>
      <c r="N126" s="5">
        <v>1838418598811</v>
      </c>
      <c r="O126" s="5">
        <v>1268364887007</v>
      </c>
      <c r="P126" s="5">
        <v>820203952485</v>
      </c>
      <c r="Q126" s="5">
        <v>2159900071715</v>
      </c>
      <c r="R126" s="5">
        <v>2151157691699</v>
      </c>
      <c r="S126" s="5">
        <v>1074850465733</v>
      </c>
      <c r="T126" s="5">
        <v>1251715091115</v>
      </c>
      <c r="U126" s="5">
        <v>655545949152</v>
      </c>
      <c r="V126" s="5">
        <v>701861363970</v>
      </c>
      <c r="W126" s="5">
        <v>712160358434</v>
      </c>
      <c r="X126" s="5">
        <v>849163972461</v>
      </c>
      <c r="Y126" s="5">
        <v>851637120608</v>
      </c>
      <c r="Z126" s="5">
        <v>872155768251</v>
      </c>
    </row>
    <row r="127" spans="3:26" ht="15.5" x14ac:dyDescent="0.35">
      <c r="C127" t="s">
        <v>138</v>
      </c>
      <c r="D127" s="5">
        <v>77900707008</v>
      </c>
      <c r="E127" s="5">
        <v>76541070230</v>
      </c>
      <c r="F127" s="5">
        <v>74387097714</v>
      </c>
      <c r="G127" s="5">
        <v>63519415012</v>
      </c>
      <c r="I127" s="5">
        <v>76541070230</v>
      </c>
      <c r="J127" s="5">
        <v>66261320189</v>
      </c>
      <c r="K127" s="5">
        <v>56636044069</v>
      </c>
      <c r="L127" s="5">
        <v>1114347586191</v>
      </c>
      <c r="M127" s="5">
        <v>407429894388</v>
      </c>
      <c r="N127" s="5">
        <v>171904149428</v>
      </c>
      <c r="O127" s="5">
        <v>88628155213</v>
      </c>
      <c r="P127" s="5">
        <v>235587314600</v>
      </c>
      <c r="Q127" s="5">
        <v>262334964842</v>
      </c>
      <c r="R127" s="5">
        <v>182030309902</v>
      </c>
      <c r="S127" s="5">
        <v>204533750580</v>
      </c>
      <c r="T127" s="5">
        <v>144909714460</v>
      </c>
      <c r="U127" s="5">
        <v>80781838797</v>
      </c>
      <c r="V127" s="5">
        <v>53034707732</v>
      </c>
      <c r="W127" s="5">
        <v>27294298324</v>
      </c>
      <c r="X127" s="5">
        <v>2527331133</v>
      </c>
      <c r="Y127" s="5">
        <v>2123148142</v>
      </c>
      <c r="Z127" s="5">
        <v>29684897210</v>
      </c>
    </row>
    <row r="128" spans="3:26" ht="15.5" x14ac:dyDescent="0.35">
      <c r="C128" t="s">
        <v>139</v>
      </c>
      <c r="D128" s="5">
        <v>363286069642</v>
      </c>
      <c r="E128" s="5">
        <v>381646193126</v>
      </c>
      <c r="F128" s="5">
        <v>397833732036</v>
      </c>
      <c r="G128" s="5">
        <v>426396308593</v>
      </c>
      <c r="I128" s="5">
        <v>381646193126</v>
      </c>
      <c r="J128" s="5">
        <v>457295440934</v>
      </c>
      <c r="K128" s="5">
        <v>510385950660</v>
      </c>
      <c r="L128" s="5">
        <v>5733462744906</v>
      </c>
      <c r="M128" s="5">
        <v>2626364717930</v>
      </c>
      <c r="N128" s="5">
        <v>1991577641760</v>
      </c>
      <c r="O128" s="5">
        <v>1401974170062</v>
      </c>
      <c r="P128" s="5">
        <v>930275843835</v>
      </c>
      <c r="Q128" s="5">
        <v>2323188186517</v>
      </c>
      <c r="R128" s="5">
        <v>2376340569804</v>
      </c>
      <c r="S128" s="5">
        <v>1678874565199</v>
      </c>
      <c r="T128" s="5">
        <v>1331758243996</v>
      </c>
      <c r="U128" s="5">
        <v>703046680406</v>
      </c>
      <c r="V128" s="5">
        <v>715915829722</v>
      </c>
      <c r="W128" s="5">
        <v>719909886148</v>
      </c>
      <c r="X128" s="5">
        <v>853350305057</v>
      </c>
      <c r="Y128" s="5">
        <v>860176750536</v>
      </c>
      <c r="Z128" s="5">
        <v>882602214121</v>
      </c>
    </row>
    <row r="129" spans="3:26" ht="15.5" x14ac:dyDescent="0.35">
      <c r="C129" t="s">
        <v>140</v>
      </c>
      <c r="D129" s="5">
        <v>363286069642</v>
      </c>
      <c r="E129" s="5">
        <v>381646193126</v>
      </c>
      <c r="F129" s="5">
        <v>397833732036</v>
      </c>
      <c r="G129" s="5">
        <v>426396308593</v>
      </c>
      <c r="I129" s="5">
        <v>381646193126</v>
      </c>
      <c r="J129" s="5">
        <v>457295440934</v>
      </c>
      <c r="K129" s="5">
        <v>510385950660</v>
      </c>
      <c r="L129" s="5">
        <v>5733462744906</v>
      </c>
      <c r="M129" s="5">
        <v>2626364717930</v>
      </c>
      <c r="N129" s="5">
        <v>1991577641760</v>
      </c>
      <c r="O129" s="5">
        <v>1401974170062</v>
      </c>
      <c r="P129" s="5">
        <v>930275843835</v>
      </c>
      <c r="Q129" s="5">
        <v>2323188186517</v>
      </c>
      <c r="R129" s="5">
        <v>2376340569804</v>
      </c>
      <c r="S129" s="5">
        <v>1678874565199</v>
      </c>
      <c r="T129" s="5">
        <v>1331758243996</v>
      </c>
      <c r="U129" s="5">
        <v>703046680406</v>
      </c>
      <c r="V129" s="5">
        <v>715915829722</v>
      </c>
      <c r="W129" s="5">
        <v>719909886148</v>
      </c>
      <c r="X129" s="5">
        <v>853350305057</v>
      </c>
      <c r="Y129" s="5">
        <v>860176750536</v>
      </c>
      <c r="Z129" s="5">
        <v>882602214121</v>
      </c>
    </row>
    <row r="130" spans="3:26" ht="15.5" x14ac:dyDescent="0.35">
      <c r="C130" t="s">
        <v>144</v>
      </c>
    </row>
    <row r="131" spans="3:26" ht="15.5" x14ac:dyDescent="0.35">
      <c r="C131" t="s">
        <v>901</v>
      </c>
      <c r="Y131" s="5">
        <v>439606683</v>
      </c>
      <c r="Z131" s="5">
        <v>439606682</v>
      </c>
    </row>
    <row r="132" spans="3:26" ht="15.5" x14ac:dyDescent="0.35">
      <c r="C132" t="s">
        <v>145</v>
      </c>
      <c r="D132" s="5">
        <v>307760592419</v>
      </c>
      <c r="E132" s="5">
        <v>328059036381</v>
      </c>
      <c r="F132" s="5">
        <v>347419312829</v>
      </c>
      <c r="G132" s="5">
        <v>374221169726</v>
      </c>
      <c r="I132" s="5">
        <v>328059036381</v>
      </c>
      <c r="J132" s="5">
        <v>404617839252</v>
      </c>
      <c r="K132" s="5">
        <v>456551336429</v>
      </c>
      <c r="L132" s="5">
        <v>5527731694684</v>
      </c>
      <c r="M132" s="5">
        <v>2455747015312</v>
      </c>
      <c r="N132" s="5">
        <v>1839762651142</v>
      </c>
      <c r="O132" s="5">
        <v>1271288161227</v>
      </c>
      <c r="P132" s="5">
        <v>821186649381</v>
      </c>
      <c r="Q132" s="5">
        <v>2162904579850</v>
      </c>
      <c r="R132" s="5">
        <v>2153274910952</v>
      </c>
      <c r="S132" s="5">
        <v>1531350614122</v>
      </c>
      <c r="T132" s="5">
        <v>1252707893517</v>
      </c>
      <c r="U132" s="5">
        <v>656687289993</v>
      </c>
      <c r="V132" s="5">
        <v>704014866625</v>
      </c>
      <c r="W132" s="5">
        <v>714423448433</v>
      </c>
      <c r="X132" s="5">
        <v>849194169732</v>
      </c>
      <c r="Y132" s="5">
        <v>852076727291</v>
      </c>
      <c r="Z132" s="5">
        <v>872595374933</v>
      </c>
    </row>
    <row r="133" spans="3:26" ht="15.5" x14ac:dyDescent="0.35">
      <c r="C133" t="s">
        <v>133</v>
      </c>
      <c r="D133" s="5">
        <v>14699772211</v>
      </c>
      <c r="E133" s="5">
        <v>13924950402</v>
      </c>
      <c r="F133" s="5">
        <v>13461224809</v>
      </c>
      <c r="G133" s="5">
        <v>13104415019</v>
      </c>
      <c r="I133" s="5">
        <v>13924950402</v>
      </c>
      <c r="J133" s="5">
        <v>12494495271</v>
      </c>
      <c r="K133" s="5">
        <v>9084597707</v>
      </c>
      <c r="L133" s="5">
        <v>84048647249</v>
      </c>
      <c r="M133" s="5">
        <v>78464391811</v>
      </c>
      <c r="N133" s="5">
        <v>67352088060</v>
      </c>
      <c r="O133" s="5">
        <v>70680591910</v>
      </c>
      <c r="P133" s="5">
        <v>60393022973</v>
      </c>
      <c r="Q133" s="5">
        <v>47794901521</v>
      </c>
      <c r="R133" s="5">
        <v>118824164631</v>
      </c>
      <c r="S133" s="5">
        <v>84299225109</v>
      </c>
      <c r="T133" s="5">
        <v>44099755945</v>
      </c>
      <c r="U133" s="5">
        <v>30379840128</v>
      </c>
      <c r="V133" s="5">
        <v>4185577766</v>
      </c>
      <c r="W133" s="5">
        <v>215189599</v>
      </c>
      <c r="Z133" s="5">
        <v>2334926684</v>
      </c>
    </row>
    <row r="134" spans="3:26" ht="15.5" x14ac:dyDescent="0.35">
      <c r="C134" t="s">
        <v>146</v>
      </c>
      <c r="P134" s="5">
        <v>2533175420</v>
      </c>
      <c r="V134" s="5">
        <v>900000000</v>
      </c>
      <c r="W134" s="5">
        <v>900000000</v>
      </c>
      <c r="X134" s="5">
        <v>900000000</v>
      </c>
      <c r="Y134" s="5">
        <v>5501440000</v>
      </c>
      <c r="Z134" s="5">
        <v>5501440000</v>
      </c>
    </row>
    <row r="135" spans="3:26" ht="15.5" x14ac:dyDescent="0.35">
      <c r="C135" t="s">
        <v>147</v>
      </c>
      <c r="D135" s="5">
        <v>480507705861</v>
      </c>
      <c r="E135" s="5">
        <v>506793318759</v>
      </c>
      <c r="F135" s="5">
        <v>523886452028</v>
      </c>
      <c r="G135" s="5">
        <v>529927960144</v>
      </c>
      <c r="I135" s="5">
        <v>506793318759</v>
      </c>
      <c r="J135" s="5">
        <v>574811663020</v>
      </c>
      <c r="K135" s="5">
        <v>627740656708</v>
      </c>
      <c r="L135" s="5">
        <v>7666632538559</v>
      </c>
      <c r="M135" s="5">
        <v>3225865836602</v>
      </c>
      <c r="N135" s="5">
        <v>2491575503978</v>
      </c>
      <c r="O135" s="5">
        <v>1883612956061</v>
      </c>
      <c r="P135" s="5">
        <v>1326434811920</v>
      </c>
      <c r="Q135" s="5">
        <v>2785074146589</v>
      </c>
      <c r="R135" s="5">
        <v>2829691155128</v>
      </c>
      <c r="S135" s="5">
        <v>2235704805572</v>
      </c>
      <c r="T135" s="5">
        <v>1709624084553</v>
      </c>
      <c r="U135" s="5">
        <v>823177599912</v>
      </c>
      <c r="V135" s="5">
        <v>971333429400</v>
      </c>
      <c r="W135" s="5">
        <v>831149282432</v>
      </c>
      <c r="X135" s="5">
        <v>890476385558</v>
      </c>
      <c r="Y135" s="5">
        <v>873930018689</v>
      </c>
      <c r="Z135" s="5">
        <v>952535678111</v>
      </c>
    </row>
    <row r="136" spans="3:26" ht="15.5" x14ac:dyDescent="0.35">
      <c r="C136" t="s">
        <v>148</v>
      </c>
    </row>
    <row r="137" spans="3:26" ht="15.5" x14ac:dyDescent="0.35">
      <c r="C137" t="s">
        <v>149</v>
      </c>
      <c r="D137" s="5">
        <v>1239749573545</v>
      </c>
      <c r="E137" s="5">
        <v>1239749573545</v>
      </c>
      <c r="F137" s="5">
        <v>1239749573545</v>
      </c>
      <c r="G137" s="5">
        <v>1239749573545</v>
      </c>
      <c r="I137" s="5">
        <v>1239749573545</v>
      </c>
      <c r="J137" s="5">
        <v>1239749573545</v>
      </c>
      <c r="K137" s="5">
        <v>1239749573545</v>
      </c>
      <c r="L137" s="5">
        <v>1239749573545</v>
      </c>
      <c r="M137" s="5">
        <v>1239749573545</v>
      </c>
      <c r="N137" s="5">
        <v>1239749573545</v>
      </c>
      <c r="O137" s="5">
        <v>1239749573545</v>
      </c>
      <c r="P137" s="5">
        <v>1239749573545</v>
      </c>
      <c r="Q137" s="5">
        <v>1066497031565</v>
      </c>
      <c r="R137" s="5">
        <v>1066497031565</v>
      </c>
      <c r="S137" s="5">
        <v>1066497031565</v>
      </c>
      <c r="T137" s="5">
        <v>1066497031565</v>
      </c>
      <c r="U137" s="5">
        <v>1066497031565</v>
      </c>
      <c r="V137" s="5">
        <v>958614787095</v>
      </c>
      <c r="W137" s="5">
        <v>958331683575</v>
      </c>
      <c r="X137" s="5">
        <v>947855000015</v>
      </c>
      <c r="Y137" s="5">
        <v>354500000015</v>
      </c>
      <c r="Z137" s="5">
        <v>354500000015</v>
      </c>
    </row>
    <row r="138" spans="3:26" ht="15.5" x14ac:dyDescent="0.35">
      <c r="C138" t="s">
        <v>151</v>
      </c>
      <c r="D138" s="5">
        <v>1613590923124</v>
      </c>
      <c r="E138" s="5">
        <v>1613590923124</v>
      </c>
      <c r="F138" s="5">
        <v>1613590923124</v>
      </c>
      <c r="G138" s="5">
        <v>1613590923124</v>
      </c>
      <c r="I138" s="5">
        <v>1613590923124</v>
      </c>
      <c r="J138" s="5">
        <v>1613590923124</v>
      </c>
      <c r="K138" s="5">
        <v>1613590923124</v>
      </c>
      <c r="L138" s="5">
        <v>469155766335</v>
      </c>
      <c r="M138" s="5">
        <v>469155766335</v>
      </c>
      <c r="N138" s="5">
        <v>469155766335</v>
      </c>
      <c r="O138" s="5">
        <v>469155766335</v>
      </c>
      <c r="P138" s="5">
        <v>469155766335</v>
      </c>
      <c r="Q138" s="5">
        <v>155638281853</v>
      </c>
      <c r="R138" s="5">
        <v>155638281853</v>
      </c>
      <c r="S138" s="5">
        <v>155638281853</v>
      </c>
      <c r="T138" s="5">
        <v>156034464617</v>
      </c>
      <c r="U138" s="5">
        <v>258296264704</v>
      </c>
      <c r="V138" s="5">
        <v>160696868695</v>
      </c>
      <c r="W138" s="5">
        <v>160624070647</v>
      </c>
      <c r="X138" s="5">
        <v>157930066303</v>
      </c>
      <c r="Y138" s="5">
        <v>6659372521</v>
      </c>
      <c r="Z138" s="5">
        <v>6659372521</v>
      </c>
    </row>
    <row r="139" spans="3:26" ht="15.5" x14ac:dyDescent="0.35">
      <c r="C139" t="s">
        <v>152</v>
      </c>
      <c r="D139" s="5">
        <v>747998677313</v>
      </c>
      <c r="E139" s="5">
        <v>730948452045</v>
      </c>
      <c r="F139" s="5">
        <v>759012121368</v>
      </c>
      <c r="G139" s="5">
        <v>733432881095</v>
      </c>
      <c r="I139" s="5">
        <v>730948452045</v>
      </c>
      <c r="J139" s="5">
        <v>682616165288</v>
      </c>
      <c r="K139" s="5">
        <v>359468591432</v>
      </c>
      <c r="L139" s="5">
        <v>593213262304</v>
      </c>
      <c r="M139" s="5">
        <v>520774232185</v>
      </c>
      <c r="N139" s="5">
        <v>513945780649</v>
      </c>
      <c r="O139" s="5">
        <v>481053376985</v>
      </c>
      <c r="P139" s="5">
        <v>339523888804</v>
      </c>
      <c r="Q139" s="5">
        <v>241620250180</v>
      </c>
      <c r="R139" s="5">
        <v>353276105325</v>
      </c>
      <c r="S139" s="5">
        <v>204955715903</v>
      </c>
      <c r="T139" s="5">
        <v>76024066478</v>
      </c>
      <c r="U139" s="5">
        <v>-16099307578</v>
      </c>
      <c r="V139" s="5">
        <v>-76201872527</v>
      </c>
      <c r="W139" s="5">
        <v>-119574431749</v>
      </c>
      <c r="X139" s="5">
        <v>-92486882114</v>
      </c>
      <c r="Y139" s="5">
        <v>-58006994357</v>
      </c>
      <c r="Z139" s="5">
        <v>-16215694345</v>
      </c>
    </row>
    <row r="140" spans="3:26" ht="15.5" x14ac:dyDescent="0.35">
      <c r="C140" t="s">
        <v>153</v>
      </c>
      <c r="D140" s="5">
        <v>22016452058</v>
      </c>
      <c r="E140" s="5">
        <v>22016452058</v>
      </c>
      <c r="F140" s="5">
        <v>19016452058</v>
      </c>
      <c r="G140" s="5">
        <v>19016452058</v>
      </c>
      <c r="I140" s="5">
        <v>22016452058</v>
      </c>
      <c r="J140" s="5">
        <v>18784976319</v>
      </c>
      <c r="K140" s="5">
        <v>17784976319</v>
      </c>
    </row>
    <row r="141" spans="3:26" ht="15.5" x14ac:dyDescent="0.35">
      <c r="C141" t="s">
        <v>154</v>
      </c>
      <c r="D141" s="5">
        <v>725982225255</v>
      </c>
      <c r="E141" s="5">
        <v>708931999987</v>
      </c>
      <c r="F141" s="5">
        <v>739995669310</v>
      </c>
      <c r="G141" s="5">
        <v>714416429037</v>
      </c>
      <c r="I141" s="5">
        <v>708931999987</v>
      </c>
      <c r="J141" s="5">
        <v>663831188969</v>
      </c>
      <c r="K141" s="5">
        <v>341683615113</v>
      </c>
    </row>
    <row r="142" spans="3:26" ht="15.5" x14ac:dyDescent="0.35">
      <c r="C142" t="s">
        <v>155</v>
      </c>
      <c r="D142" s="5">
        <v>747998677313</v>
      </c>
      <c r="E142" s="5">
        <v>730948452045</v>
      </c>
      <c r="F142" s="5">
        <v>759012121368</v>
      </c>
      <c r="G142" s="5">
        <v>733432881095</v>
      </c>
      <c r="I142" s="5">
        <v>730948452045</v>
      </c>
      <c r="J142" s="5">
        <v>682616165288</v>
      </c>
      <c r="K142" s="5">
        <v>359468591432</v>
      </c>
      <c r="L142" s="5">
        <v>593213262304</v>
      </c>
      <c r="M142" s="5">
        <v>520774232185</v>
      </c>
      <c r="N142" s="5">
        <v>513945780649</v>
      </c>
      <c r="O142" s="5">
        <v>481053376985</v>
      </c>
      <c r="P142" s="5">
        <v>339523888804</v>
      </c>
      <c r="Q142" s="5">
        <v>241620250180</v>
      </c>
      <c r="R142" s="5">
        <v>353276105325</v>
      </c>
      <c r="S142" s="5">
        <v>204955715903</v>
      </c>
      <c r="T142" s="5">
        <v>76024066478</v>
      </c>
      <c r="U142" s="5">
        <v>-16099307578</v>
      </c>
      <c r="V142" s="5">
        <v>-76201872527</v>
      </c>
      <c r="W142" s="5">
        <v>-119574431749</v>
      </c>
      <c r="X142" s="5">
        <v>-92486882114</v>
      </c>
      <c r="Y142" s="5">
        <v>-58006994357</v>
      </c>
      <c r="Z142" s="5">
        <v>-16215694345</v>
      </c>
    </row>
    <row r="143" spans="3:26" ht="15.5" x14ac:dyDescent="0.35">
      <c r="C143" t="s">
        <v>156</v>
      </c>
      <c r="D143" s="5">
        <v>118017619511</v>
      </c>
      <c r="E143" s="5">
        <v>116124433498</v>
      </c>
      <c r="F143" s="5">
        <v>116149129738</v>
      </c>
      <c r="G143" s="5">
        <v>113159639553</v>
      </c>
      <c r="I143" s="5">
        <v>116124433498</v>
      </c>
      <c r="J143" s="5">
        <v>108824970073</v>
      </c>
      <c r="K143" s="5">
        <v>95961496704</v>
      </c>
      <c r="L143" s="5">
        <v>811624611526</v>
      </c>
      <c r="M143" s="5">
        <v>764046247290</v>
      </c>
      <c r="N143" s="5">
        <v>757827147372</v>
      </c>
      <c r="O143" s="5">
        <v>591064614454</v>
      </c>
      <c r="P143" s="5">
        <v>527107934091</v>
      </c>
      <c r="Q143" s="5">
        <v>657598701081</v>
      </c>
      <c r="R143" s="5">
        <v>666711634772</v>
      </c>
      <c r="S143" s="5">
        <v>754832383346</v>
      </c>
      <c r="T143" s="5">
        <v>638205243551</v>
      </c>
      <c r="U143" s="5">
        <v>231275125512</v>
      </c>
      <c r="V143" s="5">
        <v>42691397147</v>
      </c>
      <c r="W143" s="5">
        <v>36919369723</v>
      </c>
      <c r="X143" s="5">
        <v>37697724586</v>
      </c>
      <c r="Y143" s="5">
        <v>40896310966</v>
      </c>
      <c r="Z143" s="5">
        <v>43584460981</v>
      </c>
    </row>
    <row r="144" spans="3:26" ht="15.5" x14ac:dyDescent="0.35">
      <c r="C144" t="s">
        <v>9</v>
      </c>
      <c r="D144" s="5">
        <v>4109517622357</v>
      </c>
      <c r="E144" s="5">
        <v>4090574611077</v>
      </c>
      <c r="F144" s="5">
        <v>4118472454821</v>
      </c>
      <c r="G144" s="5">
        <v>4089903724363</v>
      </c>
      <c r="I144" s="5">
        <v>4090574611077</v>
      </c>
      <c r="J144" s="5">
        <v>4034752339076</v>
      </c>
      <c r="K144" s="5">
        <v>3691502100043</v>
      </c>
      <c r="L144" s="5">
        <v>3482546695533</v>
      </c>
      <c r="M144" s="5">
        <v>3361463169235</v>
      </c>
      <c r="N144" s="5">
        <v>3355107888771</v>
      </c>
      <c r="O144" s="5">
        <v>3193786823248</v>
      </c>
      <c r="P144" s="5">
        <v>2979256305177</v>
      </c>
      <c r="Q144" s="5">
        <v>2535222488009</v>
      </c>
      <c r="R144" s="5">
        <v>2691994133860</v>
      </c>
      <c r="S144" s="5">
        <v>2604489511322</v>
      </c>
      <c r="T144" s="5">
        <v>2365272914818</v>
      </c>
      <c r="U144" s="5">
        <v>1756404158550</v>
      </c>
      <c r="V144" s="5">
        <v>1048194300261</v>
      </c>
      <c r="W144" s="5">
        <v>1004000498297</v>
      </c>
      <c r="X144" s="5">
        <v>1018561254891</v>
      </c>
      <c r="Y144" s="5">
        <v>358603061584</v>
      </c>
      <c r="Z144" s="5">
        <v>403082511611</v>
      </c>
    </row>
    <row r="145" spans="2:26" ht="15.5" x14ac:dyDescent="0.35">
      <c r="C145" t="s">
        <v>157</v>
      </c>
      <c r="D145" s="5">
        <v>4590025328218</v>
      </c>
      <c r="E145" s="5">
        <v>4597367929836</v>
      </c>
      <c r="F145" s="5">
        <v>4642358906849</v>
      </c>
      <c r="G145" s="5">
        <v>4619831684507</v>
      </c>
      <c r="I145" s="5">
        <v>4597367929836</v>
      </c>
      <c r="J145" s="5">
        <v>4609564002096</v>
      </c>
      <c r="K145" s="5">
        <v>4319242756751</v>
      </c>
      <c r="L145" s="5">
        <v>11149179234092</v>
      </c>
      <c r="M145" s="5">
        <v>6587329005837</v>
      </c>
      <c r="N145" s="5">
        <v>5846683392749</v>
      </c>
      <c r="O145" s="5">
        <v>5077399779309</v>
      </c>
      <c r="P145" s="5">
        <v>4305691117097</v>
      </c>
      <c r="Q145" s="5">
        <v>5320296634598</v>
      </c>
      <c r="R145" s="5">
        <v>5521685288988</v>
      </c>
      <c r="S145" s="5">
        <v>4840194316894</v>
      </c>
      <c r="T145" s="5">
        <v>4074896999371</v>
      </c>
      <c r="U145" s="5">
        <v>2579581758462</v>
      </c>
      <c r="V145" s="5">
        <v>2019527729661</v>
      </c>
      <c r="W145" s="5">
        <v>1835149780729</v>
      </c>
      <c r="X145" s="5">
        <v>1909037640449</v>
      </c>
      <c r="Y145" s="5">
        <v>1232533080273</v>
      </c>
      <c r="Z145" s="5">
        <v>1355618189722</v>
      </c>
    </row>
    <row r="146" spans="2:26" ht="15.5" x14ac:dyDescent="0.35">
      <c r="C146" t="s">
        <v>158</v>
      </c>
      <c r="D146" s="5">
        <v>17710708194</v>
      </c>
      <c r="E146" s="5">
        <v>17710708194</v>
      </c>
      <c r="F146" s="5">
        <v>17710708194</v>
      </c>
      <c r="G146" s="5">
        <v>17710708194</v>
      </c>
      <c r="I146" s="5">
        <v>17710708194</v>
      </c>
      <c r="J146" s="5">
        <v>17710708194</v>
      </c>
      <c r="K146" s="5">
        <v>17710708194</v>
      </c>
      <c r="L146" s="5">
        <v>17710708194</v>
      </c>
      <c r="M146" s="5">
        <v>17710708194</v>
      </c>
      <c r="N146" s="5">
        <v>17710708194</v>
      </c>
      <c r="O146" s="5">
        <v>17710708194</v>
      </c>
      <c r="P146" s="5">
        <v>17712708195</v>
      </c>
      <c r="Q146" s="5">
        <v>15235671880</v>
      </c>
      <c r="R146" s="5">
        <v>15235671880</v>
      </c>
      <c r="S146" s="5">
        <v>15235671880</v>
      </c>
      <c r="T146" s="5">
        <v>15235671880</v>
      </c>
      <c r="U146" s="5">
        <v>15235671880</v>
      </c>
      <c r="V146" s="5">
        <v>13694496599</v>
      </c>
      <c r="W146" s="5">
        <v>13690452623</v>
      </c>
      <c r="X146" s="5">
        <v>13540785715</v>
      </c>
      <c r="Y146" s="5">
        <v>10128571429</v>
      </c>
      <c r="Z146" s="5">
        <v>10128571429</v>
      </c>
    </row>
    <row r="148" spans="2:26" ht="15.5" x14ac:dyDescent="0.35">
      <c r="B148" t="s">
        <v>159</v>
      </c>
      <c r="C148" t="s">
        <v>160</v>
      </c>
      <c r="D148" s="5">
        <v>-1759116038</v>
      </c>
      <c r="E148" s="5">
        <v>-5648062846</v>
      </c>
      <c r="F148" s="5">
        <v>26522193850</v>
      </c>
      <c r="G148" s="5">
        <v>35932274087</v>
      </c>
      <c r="I148" s="5">
        <v>54229718771</v>
      </c>
      <c r="J148" s="5">
        <v>67816587052</v>
      </c>
      <c r="K148" s="5">
        <v>133197598786</v>
      </c>
      <c r="L148" s="5">
        <v>181084865585</v>
      </c>
      <c r="M148" s="5">
        <v>118963687807</v>
      </c>
      <c r="N148" s="5">
        <v>264869567035</v>
      </c>
      <c r="O148" s="5">
        <v>371501901440</v>
      </c>
      <c r="P148" s="5">
        <v>177546850614</v>
      </c>
      <c r="Q148" s="5">
        <v>189136749770</v>
      </c>
      <c r="R148" s="5">
        <v>268833833309</v>
      </c>
      <c r="S148" s="5">
        <v>148839493426</v>
      </c>
      <c r="T148" s="5">
        <v>39130286491</v>
      </c>
      <c r="U148" s="5">
        <v>123294442713</v>
      </c>
      <c r="V148" s="5">
        <v>74777451393</v>
      </c>
      <c r="W148" s="5">
        <v>1997828164</v>
      </c>
      <c r="X148" s="5">
        <v>48408033500</v>
      </c>
      <c r="Y148" s="5">
        <v>17024082334</v>
      </c>
      <c r="Z148" s="5">
        <v>-46759768291</v>
      </c>
    </row>
    <row r="149" spans="2:26" ht="15.5" x14ac:dyDescent="0.35">
      <c r="C149" t="s">
        <v>161</v>
      </c>
      <c r="D149" s="5">
        <v>65573414332</v>
      </c>
      <c r="E149" s="5">
        <v>80143720479</v>
      </c>
      <c r="F149" s="5">
        <v>87129850396</v>
      </c>
      <c r="G149" s="5">
        <v>77641480888</v>
      </c>
      <c r="I149" s="5">
        <v>320999705048</v>
      </c>
      <c r="J149" s="5">
        <v>324523405759</v>
      </c>
      <c r="K149" s="5">
        <v>942556568403</v>
      </c>
      <c r="L149" s="5">
        <v>857283278509</v>
      </c>
      <c r="M149" s="5">
        <v>676084129190</v>
      </c>
      <c r="N149" s="5">
        <v>502339988248</v>
      </c>
      <c r="O149" s="5">
        <v>669636640733</v>
      </c>
      <c r="P149" s="5">
        <v>666483710471</v>
      </c>
      <c r="Q149" s="5">
        <v>720268400927</v>
      </c>
      <c r="R149" s="5">
        <v>723940515366</v>
      </c>
      <c r="S149" s="5">
        <v>562656377619</v>
      </c>
      <c r="T149" s="5">
        <v>445241175031</v>
      </c>
      <c r="U149" s="5">
        <v>312727613594</v>
      </c>
      <c r="V149" s="5">
        <v>268670020750</v>
      </c>
      <c r="W149" s="5">
        <v>229000095750</v>
      </c>
      <c r="X149" s="5">
        <v>216442171235</v>
      </c>
      <c r="Y149" s="5">
        <v>226307803322</v>
      </c>
      <c r="Z149" s="5">
        <v>127103720200</v>
      </c>
    </row>
    <row r="150" spans="2:26" ht="15.5" x14ac:dyDescent="0.35">
      <c r="C150" t="s">
        <v>664</v>
      </c>
      <c r="D150" s="5">
        <v>-2147605882</v>
      </c>
      <c r="E150" s="5">
        <v>-4054349254</v>
      </c>
      <c r="F150" s="5">
        <v>-9420593547</v>
      </c>
      <c r="G150" s="5">
        <v>-10293219403</v>
      </c>
      <c r="I150" s="5">
        <v>-34178602041</v>
      </c>
      <c r="J150" s="5">
        <v>-35601374235</v>
      </c>
      <c r="K150" s="5">
        <v>-515457758010</v>
      </c>
      <c r="L150" s="5">
        <v>-150149883560</v>
      </c>
      <c r="M150" s="5">
        <v>-141944883011</v>
      </c>
      <c r="N150" s="5">
        <v>-61632049506</v>
      </c>
      <c r="O150" s="5">
        <v>-93368884063</v>
      </c>
      <c r="P150" s="5">
        <v>-146482795183</v>
      </c>
      <c r="Q150" s="5">
        <v>-224897118328</v>
      </c>
      <c r="R150" s="5">
        <v>-180774243274</v>
      </c>
      <c r="S150" s="5">
        <v>-137852408809</v>
      </c>
      <c r="T150" s="5">
        <v>-104567297865</v>
      </c>
      <c r="U150" s="5">
        <v>-82032123923</v>
      </c>
      <c r="V150" s="5">
        <v>-80904923370</v>
      </c>
      <c r="W150" s="5">
        <v>-93207540868</v>
      </c>
      <c r="X150" s="5">
        <v>-111366438800</v>
      </c>
      <c r="Y150" s="5">
        <v>-129496938598</v>
      </c>
      <c r="Z150" s="5">
        <v>-60982420458</v>
      </c>
    </row>
    <row r="151" spans="2:26" ht="15.5" x14ac:dyDescent="0.35">
      <c r="C151" t="s">
        <v>463</v>
      </c>
      <c r="D151" s="5">
        <v>-36310907373</v>
      </c>
      <c r="G151" s="5">
        <v>19150688700</v>
      </c>
    </row>
    <row r="152" spans="2:26" ht="15.5" x14ac:dyDescent="0.35">
      <c r="C152" t="s">
        <v>2952</v>
      </c>
      <c r="L152" s="5">
        <v>-89562848065</v>
      </c>
      <c r="M152" s="5">
        <v>-31905319546</v>
      </c>
      <c r="N152" s="5">
        <v>5287505504</v>
      </c>
      <c r="O152" s="5">
        <v>1945718667</v>
      </c>
      <c r="P152" s="5">
        <v>11741580732</v>
      </c>
      <c r="Q152" s="5">
        <v>-950240713</v>
      </c>
      <c r="U152" s="5">
        <v>-101018587425</v>
      </c>
      <c r="V152" s="5">
        <v>-94262905774</v>
      </c>
      <c r="W152" s="5">
        <v>-94561436875</v>
      </c>
      <c r="X152" s="5">
        <v>-50616613071</v>
      </c>
      <c r="Y152" s="5">
        <v>-29844318871</v>
      </c>
      <c r="Z152" s="5">
        <v>-24702481956</v>
      </c>
    </row>
    <row r="153" spans="2:26" ht="15.5" x14ac:dyDescent="0.35">
      <c r="C153" t="s">
        <v>2953</v>
      </c>
      <c r="E153" s="5">
        <v>-1203246495</v>
      </c>
      <c r="F153" s="5">
        <v>5296463345</v>
      </c>
      <c r="G153" s="5">
        <v>-4093216850</v>
      </c>
      <c r="R153" s="5">
        <v>2744691034</v>
      </c>
      <c r="S153" s="5">
        <v>12019590721</v>
      </c>
    </row>
    <row r="154" spans="2:26" ht="15.5" x14ac:dyDescent="0.35">
      <c r="C154" t="s">
        <v>383</v>
      </c>
      <c r="D154" s="5">
        <v>-28999865792</v>
      </c>
      <c r="G154" s="5">
        <v>50571701546</v>
      </c>
      <c r="L154" s="5">
        <v>-363079034972</v>
      </c>
      <c r="M154" s="5">
        <v>-348474047013</v>
      </c>
      <c r="N154" s="5">
        <v>-171578147824</v>
      </c>
      <c r="O154" s="5">
        <v>-207814995449</v>
      </c>
      <c r="P154" s="5">
        <v>-310277374067</v>
      </c>
      <c r="Q154" s="5">
        <v>-270332288396</v>
      </c>
      <c r="R154" s="5">
        <v>-279726454284</v>
      </c>
      <c r="S154" s="5">
        <v>-277542695142</v>
      </c>
      <c r="T154" s="5">
        <v>-306385615875</v>
      </c>
      <c r="U154" s="5">
        <v>-4144724568</v>
      </c>
      <c r="V154" s="5">
        <v>-29234149045</v>
      </c>
      <c r="W154" s="5">
        <v>-32057920826</v>
      </c>
      <c r="X154" s="5">
        <v>-2575750513</v>
      </c>
      <c r="Y154" s="5">
        <v>-57430892300</v>
      </c>
      <c r="Z154" s="5">
        <v>-85927878577</v>
      </c>
    </row>
    <row r="155" spans="2:26" ht="15.5" x14ac:dyDescent="0.35">
      <c r="C155" t="s">
        <v>2954</v>
      </c>
      <c r="E155" s="5">
        <v>-78113866599</v>
      </c>
      <c r="F155" s="5">
        <v>-53708497262</v>
      </c>
      <c r="G155" s="5">
        <v>-110781803486</v>
      </c>
      <c r="I155" s="5">
        <v>-242604167347</v>
      </c>
      <c r="J155" s="5">
        <v>-225970367442</v>
      </c>
      <c r="K155" s="5">
        <v>-316651506723</v>
      </c>
    </row>
    <row r="156" spans="2:26" ht="15.5" x14ac:dyDescent="0.35">
      <c r="C156" t="s">
        <v>385</v>
      </c>
      <c r="E156" s="5">
        <v>431215978</v>
      </c>
      <c r="G156" s="5">
        <v>6392333076</v>
      </c>
      <c r="I156" s="5">
        <v>6823549054</v>
      </c>
      <c r="J156" s="5">
        <v>1693552270</v>
      </c>
      <c r="K156" s="5">
        <v>982818648</v>
      </c>
      <c r="Y156" s="5">
        <v>9052465942</v>
      </c>
    </row>
    <row r="157" spans="2:26" ht="15.5" x14ac:dyDescent="0.35">
      <c r="C157" t="s">
        <v>167</v>
      </c>
      <c r="D157" s="5">
        <v>-1676644158</v>
      </c>
      <c r="E157" s="5">
        <v>-3399226731</v>
      </c>
      <c r="F157" s="5">
        <v>-9003683768</v>
      </c>
      <c r="G157" s="5">
        <v>5171889991</v>
      </c>
      <c r="I157" s="5">
        <v>-7949664004</v>
      </c>
      <c r="J157" s="5">
        <v>-15560101120</v>
      </c>
      <c r="K157" s="5">
        <v>-87016651404</v>
      </c>
      <c r="L157" s="5">
        <v>-10879165795</v>
      </c>
      <c r="M157" s="5">
        <v>-17585299121</v>
      </c>
      <c r="N157" s="5">
        <v>-28361403858</v>
      </c>
      <c r="O157" s="5">
        <v>-61724393850</v>
      </c>
      <c r="P157" s="5">
        <v>-56021591088</v>
      </c>
      <c r="Q157" s="5">
        <v>-62109237794</v>
      </c>
      <c r="R157" s="5">
        <v>-25431332812</v>
      </c>
      <c r="S157" s="5">
        <v>-49285895425</v>
      </c>
      <c r="T157" s="5">
        <v>-43285413837</v>
      </c>
      <c r="U157" s="5">
        <v>-18400398080</v>
      </c>
      <c r="V157" s="5">
        <v>-4126292000</v>
      </c>
      <c r="W157" s="5">
        <v>-6277985242</v>
      </c>
      <c r="X157" s="5">
        <v>-3657084725</v>
      </c>
      <c r="Y157" s="5">
        <v>-1564037161</v>
      </c>
      <c r="Z157" s="5">
        <v>-2250707500</v>
      </c>
    </row>
    <row r="158" spans="2:26" ht="15.5" x14ac:dyDescent="0.35">
      <c r="C158" t="s">
        <v>2955</v>
      </c>
    </row>
    <row r="159" spans="2:26" ht="15.5" x14ac:dyDescent="0.35">
      <c r="C159" t="s">
        <v>2956</v>
      </c>
      <c r="E159" s="5">
        <v>-1601602548</v>
      </c>
      <c r="I159" s="5">
        <v>-1601602548</v>
      </c>
      <c r="J159" s="5">
        <v>-24536225334</v>
      </c>
      <c r="K159" s="5">
        <v>76435160941</v>
      </c>
      <c r="L159" s="5">
        <v>-70162694669</v>
      </c>
      <c r="M159" s="5">
        <v>-25677179827</v>
      </c>
      <c r="N159" s="5">
        <v>-4584087681</v>
      </c>
      <c r="O159" s="5">
        <v>29595994630</v>
      </c>
      <c r="P159" s="5">
        <v>-19898220025</v>
      </c>
      <c r="U159" s="5">
        <v>-8018529582</v>
      </c>
      <c r="V159" s="5">
        <v>-788597754</v>
      </c>
      <c r="W159" s="5">
        <v>-8658962812</v>
      </c>
      <c r="X159" s="5">
        <v>181749374</v>
      </c>
    </row>
    <row r="160" spans="2:26" ht="15.5" x14ac:dyDescent="0.35">
      <c r="C160" t="s">
        <v>346</v>
      </c>
      <c r="D160" s="5">
        <v>1802492835</v>
      </c>
      <c r="E160" s="5">
        <v>-1441062863</v>
      </c>
      <c r="F160" s="5">
        <v>6228654686</v>
      </c>
      <c r="G160" s="5">
        <v>2172419625</v>
      </c>
      <c r="I160" s="5">
        <v>9150145422</v>
      </c>
      <c r="J160" s="5">
        <v>6887697154</v>
      </c>
      <c r="K160" s="5">
        <v>6563124794</v>
      </c>
      <c r="L160" s="5">
        <v>7635214137</v>
      </c>
      <c r="M160" s="5">
        <v>8466287135</v>
      </c>
      <c r="N160" s="5">
        <v>23397762152</v>
      </c>
      <c r="O160" s="5">
        <v>33231820772</v>
      </c>
      <c r="P160" s="5">
        <v>32001539774</v>
      </c>
      <c r="Q160" s="5">
        <v>27157234074</v>
      </c>
      <c r="R160" s="5">
        <v>28080657279</v>
      </c>
      <c r="S160" s="5">
        <v>38844524462</v>
      </c>
      <c r="T160" s="5">
        <v>48127439037</v>
      </c>
      <c r="U160" s="5">
        <v>24181192697</v>
      </c>
      <c r="V160" s="5">
        <v>15424298586</v>
      </c>
      <c r="W160" s="5">
        <v>7761579037</v>
      </c>
    </row>
    <row r="161" spans="3:26" ht="15.5" x14ac:dyDescent="0.35">
      <c r="C161" t="s">
        <v>1403</v>
      </c>
      <c r="E161" s="5">
        <v>14850000000</v>
      </c>
      <c r="I161" s="5">
        <v>14850000000</v>
      </c>
      <c r="J161" s="5">
        <v>1350000000</v>
      </c>
    </row>
    <row r="162" spans="3:26" ht="15.5" x14ac:dyDescent="0.35">
      <c r="C162" t="s">
        <v>2957</v>
      </c>
    </row>
    <row r="163" spans="3:26" ht="15.5" x14ac:dyDescent="0.35">
      <c r="C163" t="s">
        <v>172</v>
      </c>
      <c r="D163" s="5">
        <v>-26591486016</v>
      </c>
      <c r="E163" s="5">
        <v>-59585285582</v>
      </c>
      <c r="F163" s="5">
        <v>-23679044712</v>
      </c>
      <c r="G163" s="5">
        <v>-15901000690</v>
      </c>
      <c r="I163" s="5">
        <v>-115079434765</v>
      </c>
      <c r="J163" s="5">
        <v>-50743818071</v>
      </c>
      <c r="K163" s="5">
        <v>671925354704</v>
      </c>
      <c r="L163" s="5">
        <v>3788258727429</v>
      </c>
      <c r="M163" s="5">
        <v>830107585176</v>
      </c>
      <c r="N163" s="5">
        <v>727834702415</v>
      </c>
      <c r="O163" s="5">
        <v>279660945974</v>
      </c>
      <c r="P163" s="5">
        <v>-82020832580</v>
      </c>
      <c r="Q163" s="5">
        <v>-77637707842</v>
      </c>
      <c r="R163" s="5">
        <v>390824431314</v>
      </c>
      <c r="S163" s="5">
        <v>395843438160</v>
      </c>
      <c r="T163" s="5">
        <v>875741764677</v>
      </c>
      <c r="U163" s="5">
        <v>421605177132</v>
      </c>
      <c r="V163" s="5">
        <v>116892688652</v>
      </c>
      <c r="W163" s="5">
        <v>-72016487688</v>
      </c>
      <c r="X163" s="5">
        <v>737828264112</v>
      </c>
      <c r="Y163" s="5">
        <v>18516662416</v>
      </c>
      <c r="Z163" s="5">
        <v>610205817900</v>
      </c>
    </row>
    <row r="164" spans="3:26" ht="15.5" x14ac:dyDescent="0.35">
      <c r="C164" t="s">
        <v>173</v>
      </c>
      <c r="D164" s="5">
        <v>-41603210197</v>
      </c>
      <c r="E164" s="5">
        <v>68922728205</v>
      </c>
      <c r="F164" s="5">
        <v>-4549027867</v>
      </c>
      <c r="G164" s="5">
        <v>30906080387</v>
      </c>
      <c r="I164" s="5">
        <v>90736164460</v>
      </c>
      <c r="J164" s="5">
        <v>-51140199344</v>
      </c>
      <c r="K164" s="5">
        <v>-746645494711</v>
      </c>
      <c r="L164" s="5">
        <v>-4431991719092</v>
      </c>
      <c r="M164" s="5">
        <v>-329377290466</v>
      </c>
      <c r="N164" s="5">
        <v>-1216772617083</v>
      </c>
      <c r="O164" s="5">
        <v>-724563468893</v>
      </c>
      <c r="P164" s="5">
        <v>-68930781175</v>
      </c>
      <c r="Q164" s="5">
        <v>-89240151061</v>
      </c>
      <c r="R164" s="5">
        <v>-651258047244</v>
      </c>
      <c r="S164" s="5">
        <v>-547368383033</v>
      </c>
      <c r="T164" s="5">
        <v>-791340033077</v>
      </c>
      <c r="U164" s="5">
        <v>-359191755433</v>
      </c>
      <c r="V164" s="5">
        <v>-180577501291</v>
      </c>
      <c r="W164" s="5">
        <v>182029127313</v>
      </c>
      <c r="X164" s="5">
        <v>-594607318883</v>
      </c>
      <c r="Y164" s="5">
        <v>-136415770021</v>
      </c>
      <c r="Z164" s="5">
        <v>-467521048474</v>
      </c>
    </row>
    <row r="165" spans="3:26" ht="15.5" x14ac:dyDescent="0.35">
      <c r="C165" t="s">
        <v>2171</v>
      </c>
      <c r="P165" s="5">
        <v>-338284320000</v>
      </c>
      <c r="W165" s="5">
        <v>-40500000000</v>
      </c>
    </row>
    <row r="166" spans="3:26" ht="15.5" x14ac:dyDescent="0.35">
      <c r="C166" t="s">
        <v>2958</v>
      </c>
      <c r="N166" s="5">
        <v>-1976000000</v>
      </c>
      <c r="O166" s="5">
        <v>-3750000000</v>
      </c>
      <c r="P166" s="5">
        <v>-102400000000</v>
      </c>
      <c r="Q166" s="5">
        <v>-440168960</v>
      </c>
      <c r="R166" s="5">
        <v>-126008041900</v>
      </c>
      <c r="S166" s="5">
        <v>-30508433386</v>
      </c>
      <c r="T166" s="5">
        <v>-21500000000</v>
      </c>
      <c r="U166" s="5">
        <v>-16637547200</v>
      </c>
      <c r="V166" s="5">
        <v>-60255547372</v>
      </c>
    </row>
    <row r="167" spans="3:26" ht="15.5" x14ac:dyDescent="0.35">
      <c r="C167" t="s">
        <v>2959</v>
      </c>
    </row>
    <row r="168" spans="3:26" ht="15.5" x14ac:dyDescent="0.35">
      <c r="C168" t="s">
        <v>2960</v>
      </c>
      <c r="W168" s="5">
        <v>18393432957</v>
      </c>
    </row>
    <row r="169" spans="3:26" ht="15.5" x14ac:dyDescent="0.35">
      <c r="C169" t="s">
        <v>468</v>
      </c>
      <c r="K169" s="5">
        <v>87951000000</v>
      </c>
    </row>
    <row r="170" spans="3:26" ht="15.5" x14ac:dyDescent="0.35">
      <c r="C170" t="s">
        <v>742</v>
      </c>
    </row>
    <row r="171" spans="3:26" ht="15.5" x14ac:dyDescent="0.35">
      <c r="C171" t="s">
        <v>912</v>
      </c>
      <c r="P171" s="5">
        <v>-113500573360</v>
      </c>
      <c r="R171" s="5">
        <v>-134353179636</v>
      </c>
      <c r="X171" s="5">
        <v>-245000000000</v>
      </c>
    </row>
    <row r="172" spans="3:26" ht="15.5" x14ac:dyDescent="0.35">
      <c r="C172" t="s">
        <v>988</v>
      </c>
      <c r="J172" s="5">
        <v>1000000000</v>
      </c>
      <c r="K172" s="5">
        <v>6000000000</v>
      </c>
      <c r="P172" s="5">
        <v>987671632047</v>
      </c>
    </row>
    <row r="173" spans="3:26" ht="15.5" x14ac:dyDescent="0.35">
      <c r="C173" t="s">
        <v>786</v>
      </c>
      <c r="L173" s="5">
        <v>44000000000</v>
      </c>
    </row>
    <row r="174" spans="3:26" ht="15.5" x14ac:dyDescent="0.35">
      <c r="C174" t="s">
        <v>646</v>
      </c>
      <c r="W174" s="5">
        <v>25000000000</v>
      </c>
    </row>
    <row r="175" spans="3:26" ht="15.5" x14ac:dyDescent="0.35">
      <c r="C175" t="s">
        <v>2961</v>
      </c>
      <c r="S175" s="5">
        <v>-15726145209</v>
      </c>
      <c r="U175" s="5">
        <v>-48511567564</v>
      </c>
      <c r="X175" s="5">
        <v>-3000000000</v>
      </c>
      <c r="Y175" s="5">
        <v>-22000000000</v>
      </c>
    </row>
    <row r="176" spans="3:26" ht="15.5" x14ac:dyDescent="0.35">
      <c r="C176" t="s">
        <v>2344</v>
      </c>
      <c r="V176" s="5">
        <v>24672450000</v>
      </c>
    </row>
    <row r="177" spans="3:26" ht="15.5" x14ac:dyDescent="0.35">
      <c r="C177" t="s">
        <v>388</v>
      </c>
      <c r="R177" s="5">
        <v>-184927722209</v>
      </c>
      <c r="S177" s="5">
        <v>-270290052601</v>
      </c>
      <c r="T177" s="5">
        <v>-646978081254</v>
      </c>
    </row>
    <row r="178" spans="3:26" ht="15.5" x14ac:dyDescent="0.35">
      <c r="C178" t="s">
        <v>2962</v>
      </c>
      <c r="Q178" s="5">
        <v>150000000000</v>
      </c>
      <c r="R178" s="5">
        <v>20945532718</v>
      </c>
    </row>
    <row r="179" spans="3:26" ht="15.5" x14ac:dyDescent="0.35">
      <c r="C179" t="s">
        <v>2963</v>
      </c>
      <c r="Q179" s="5">
        <v>153635637973</v>
      </c>
      <c r="R179" s="5">
        <v>6446412364</v>
      </c>
      <c r="S179" s="5">
        <v>14600812115</v>
      </c>
      <c r="T179" s="5">
        <v>112493777778</v>
      </c>
    </row>
    <row r="180" spans="3:26" ht="15.5" x14ac:dyDescent="0.35">
      <c r="C180" t="s">
        <v>2964</v>
      </c>
      <c r="O180" s="5">
        <v>4550000000</v>
      </c>
      <c r="P180" s="5">
        <v>98400000000</v>
      </c>
      <c r="Q180" s="5">
        <v>-5500000000</v>
      </c>
      <c r="R180" s="5">
        <v>-1000000000</v>
      </c>
      <c r="S180" s="5">
        <v>-49473697334</v>
      </c>
      <c r="T180" s="5">
        <v>-155155522313</v>
      </c>
      <c r="U180" s="5">
        <v>-185715000000</v>
      </c>
      <c r="V180" s="5">
        <v>-58100000000</v>
      </c>
    </row>
    <row r="181" spans="3:26" ht="15.5" x14ac:dyDescent="0.35">
      <c r="C181" t="s">
        <v>2965</v>
      </c>
      <c r="T181" s="5">
        <v>-14715208624</v>
      </c>
    </row>
    <row r="182" spans="3:26" ht="15.5" x14ac:dyDescent="0.35">
      <c r="C182" t="s">
        <v>2966</v>
      </c>
    </row>
    <row r="183" spans="3:26" ht="15.5" x14ac:dyDescent="0.35">
      <c r="C183" t="s">
        <v>953</v>
      </c>
      <c r="S183" s="5">
        <v>-47722915000</v>
      </c>
      <c r="W183" s="5">
        <v>285000000000</v>
      </c>
      <c r="X183" s="5">
        <v>-285000000000</v>
      </c>
    </row>
    <row r="184" spans="3:26" ht="15.5" x14ac:dyDescent="0.35">
      <c r="C184" t="s">
        <v>1186</v>
      </c>
      <c r="T184" s="5">
        <v>35000000000</v>
      </c>
    </row>
    <row r="185" spans="3:26" ht="15.5" x14ac:dyDescent="0.35">
      <c r="C185" t="s">
        <v>1181</v>
      </c>
      <c r="L185" s="5">
        <v>-4034596100689</v>
      </c>
    </row>
    <row r="186" spans="3:26" ht="15.5" x14ac:dyDescent="0.35">
      <c r="C186" t="s">
        <v>2967</v>
      </c>
      <c r="E186" s="5">
        <v>-11250000000</v>
      </c>
      <c r="F186" s="5">
        <v>11250000000</v>
      </c>
    </row>
    <row r="187" spans="3:26" ht="15.5" x14ac:dyDescent="0.35">
      <c r="C187" t="s">
        <v>174</v>
      </c>
      <c r="D187" s="5">
        <v>-1031650443</v>
      </c>
      <c r="E187" s="5">
        <v>-407077833</v>
      </c>
      <c r="F187" s="5">
        <v>-8586980253</v>
      </c>
      <c r="G187" s="5">
        <v>3904401939</v>
      </c>
      <c r="I187" s="5">
        <v>-8994058086</v>
      </c>
      <c r="J187" s="5">
        <v>-16423035993</v>
      </c>
      <c r="K187" s="5">
        <v>-7227286746</v>
      </c>
      <c r="L187" s="5">
        <v>-10683987002</v>
      </c>
      <c r="M187" s="5">
        <v>-8504894540</v>
      </c>
      <c r="N187" s="5">
        <v>-86017788991</v>
      </c>
      <c r="O187" s="5">
        <v>-142947482265</v>
      </c>
      <c r="P187" s="5">
        <v>-139780085459</v>
      </c>
      <c r="Q187" s="5">
        <v>-280110246746</v>
      </c>
      <c r="R187" s="5">
        <v>-271229315082</v>
      </c>
      <c r="S187" s="5">
        <v>-66790560530</v>
      </c>
      <c r="T187" s="5">
        <v>-98427674666</v>
      </c>
      <c r="U187" s="5">
        <v>-108327640669</v>
      </c>
      <c r="V187" s="5">
        <v>-69791677669</v>
      </c>
      <c r="W187" s="5">
        <v>-103095855644</v>
      </c>
      <c r="X187" s="5">
        <v>-31444453393</v>
      </c>
      <c r="Y187" s="5">
        <v>-101350849327</v>
      </c>
      <c r="Z187" s="5">
        <v>-466170875471</v>
      </c>
    </row>
    <row r="188" spans="3:26" ht="15.5" x14ac:dyDescent="0.35">
      <c r="C188" t="s">
        <v>351</v>
      </c>
      <c r="E188" s="5">
        <v>303590090</v>
      </c>
      <c r="F188" s="5">
        <v>144000000</v>
      </c>
      <c r="G188" s="5">
        <v>1500000</v>
      </c>
      <c r="I188" s="5">
        <v>449090090</v>
      </c>
      <c r="J188" s="5">
        <v>2380000</v>
      </c>
      <c r="O188" s="5">
        <v>30000000</v>
      </c>
      <c r="Q188" s="5">
        <v>1139411906</v>
      </c>
      <c r="S188" s="5">
        <v>35163479</v>
      </c>
      <c r="T188" s="5">
        <v>286517008</v>
      </c>
      <c r="V188" s="5">
        <v>75000000</v>
      </c>
      <c r="W188" s="5">
        <v>231550000</v>
      </c>
      <c r="X188" s="5">
        <v>1350000</v>
      </c>
      <c r="Y188" s="5">
        <v>210000000</v>
      </c>
      <c r="Z188" s="5">
        <v>63860586</v>
      </c>
    </row>
    <row r="189" spans="3:26" ht="15.5" x14ac:dyDescent="0.35">
      <c r="C189" t="s">
        <v>2968</v>
      </c>
      <c r="D189" s="5">
        <v>-25571559754</v>
      </c>
    </row>
    <row r="190" spans="3:26" ht="15.5" x14ac:dyDescent="0.35">
      <c r="C190" t="s">
        <v>2969</v>
      </c>
    </row>
    <row r="191" spans="3:26" ht="15.5" x14ac:dyDescent="0.35">
      <c r="C191" t="s">
        <v>175</v>
      </c>
      <c r="E191" s="5">
        <v>-628170165</v>
      </c>
      <c r="I191" s="5">
        <v>-628170165</v>
      </c>
      <c r="J191" s="5">
        <v>-2341424766</v>
      </c>
      <c r="Q191" s="5">
        <v>-6687466783</v>
      </c>
      <c r="R191" s="5">
        <v>789238979</v>
      </c>
      <c r="S191" s="5">
        <v>-47524874125</v>
      </c>
    </row>
    <row r="192" spans="3:26" ht="15.5" x14ac:dyDescent="0.35">
      <c r="C192" t="s">
        <v>1182</v>
      </c>
      <c r="E192" s="5">
        <v>121244928256</v>
      </c>
      <c r="I192" s="5">
        <v>121244928256</v>
      </c>
    </row>
    <row r="193" spans="3:26" ht="15.5" x14ac:dyDescent="0.35">
      <c r="C193" t="s">
        <v>2970</v>
      </c>
      <c r="E193" s="5">
        <v>32756524536</v>
      </c>
      <c r="F193" s="5">
        <v>-13867683927</v>
      </c>
      <c r="G193" s="5">
        <v>-18888840609</v>
      </c>
    </row>
    <row r="194" spans="3:26" ht="15.5" x14ac:dyDescent="0.35">
      <c r="C194" t="s">
        <v>2971</v>
      </c>
      <c r="E194" s="5">
        <v>-22803927515</v>
      </c>
      <c r="I194" s="5">
        <v>-22803927515</v>
      </c>
      <c r="J194" s="5">
        <v>-6060858978</v>
      </c>
      <c r="K194" s="5">
        <v>108919326621</v>
      </c>
    </row>
    <row r="195" spans="3:26" ht="15.5" x14ac:dyDescent="0.35">
      <c r="C195" t="s">
        <v>406</v>
      </c>
      <c r="M195" s="5">
        <v>-17709913562</v>
      </c>
      <c r="O195" s="5">
        <v>-8202000000</v>
      </c>
      <c r="P195" s="5">
        <v>-365022912610</v>
      </c>
      <c r="X195" s="5">
        <v>-29724608807</v>
      </c>
      <c r="Y195" s="5">
        <v>-13274920694</v>
      </c>
    </row>
    <row r="196" spans="3:26" ht="15.5" x14ac:dyDescent="0.35">
      <c r="C196" t="s">
        <v>672</v>
      </c>
      <c r="E196" s="5">
        <v>-53801210026</v>
      </c>
      <c r="G196" s="5">
        <v>53801210026</v>
      </c>
      <c r="K196" s="5">
        <v>52500000000</v>
      </c>
      <c r="L196" s="5">
        <v>14000000000</v>
      </c>
      <c r="M196" s="5">
        <v>21000000000</v>
      </c>
      <c r="O196" s="5">
        <v>35000000000</v>
      </c>
      <c r="P196" s="5">
        <v>2240000000</v>
      </c>
      <c r="Q196" s="5">
        <v>2100000000</v>
      </c>
      <c r="R196" s="5">
        <v>2800000000</v>
      </c>
      <c r="S196" s="5">
        <v>980000000</v>
      </c>
      <c r="T196" s="5">
        <v>1400000000</v>
      </c>
    </row>
    <row r="197" spans="3:26" ht="15.5" x14ac:dyDescent="0.35">
      <c r="C197" t="s">
        <v>2972</v>
      </c>
      <c r="Q197" s="5">
        <v>-21293557584</v>
      </c>
      <c r="R197" s="5">
        <v>-47992792381</v>
      </c>
    </row>
    <row r="198" spans="3:26" ht="15.5" x14ac:dyDescent="0.35">
      <c r="C198" t="s">
        <v>701</v>
      </c>
      <c r="F198" s="5">
        <v>6570761147</v>
      </c>
      <c r="G198" s="5">
        <v>-6164557921</v>
      </c>
      <c r="J198" s="5">
        <v>-2687070774</v>
      </c>
      <c r="M198" s="5">
        <v>-1930037606</v>
      </c>
      <c r="N198" s="5">
        <v>-1128778828092</v>
      </c>
      <c r="O198" s="5">
        <v>-609243986628</v>
      </c>
      <c r="P198" s="5">
        <v>-104570272449</v>
      </c>
    </row>
    <row r="199" spans="3:26" ht="15.5" x14ac:dyDescent="0.35">
      <c r="C199" t="s">
        <v>2973</v>
      </c>
      <c r="E199" s="5">
        <v>-1341929138</v>
      </c>
      <c r="F199" s="5">
        <v>-59124834</v>
      </c>
      <c r="G199" s="5">
        <v>-1747633048</v>
      </c>
      <c r="I199" s="5">
        <v>-3381698120</v>
      </c>
      <c r="J199" s="5">
        <v>-20980188833</v>
      </c>
      <c r="K199" s="5">
        <v>-994788534586</v>
      </c>
      <c r="L199" s="5">
        <v>-444711631401</v>
      </c>
      <c r="M199" s="5">
        <v>-322232444758</v>
      </c>
    </row>
    <row r="200" spans="3:26" ht="15.5" x14ac:dyDescent="0.35">
      <c r="C200" t="s">
        <v>2974</v>
      </c>
      <c r="J200" s="5">
        <v>-5000000000</v>
      </c>
    </row>
    <row r="201" spans="3:26" ht="15.5" x14ac:dyDescent="0.35">
      <c r="C201" t="s">
        <v>2975</v>
      </c>
    </row>
    <row r="202" spans="3:26" ht="15.5" x14ac:dyDescent="0.35">
      <c r="C202" t="s">
        <v>1951</v>
      </c>
      <c r="R202" s="5">
        <v>80466000</v>
      </c>
      <c r="S202" s="5">
        <v>-97728000</v>
      </c>
      <c r="T202" s="5">
        <v>-14980315337</v>
      </c>
      <c r="Z202" s="5">
        <v>-1414033589</v>
      </c>
    </row>
    <row r="203" spans="3:26" ht="15.5" x14ac:dyDescent="0.35">
      <c r="C203" t="s">
        <v>2976</v>
      </c>
      <c r="Q203" s="5">
        <v>-60000000000</v>
      </c>
      <c r="T203" s="5">
        <v>1195722900</v>
      </c>
      <c r="V203" s="5">
        <v>-17177726250</v>
      </c>
      <c r="W203" s="5">
        <v>-3000000000</v>
      </c>
    </row>
    <row r="204" spans="3:26" ht="15.5" x14ac:dyDescent="0.35">
      <c r="C204" t="s">
        <v>826</v>
      </c>
      <c r="D204" s="5">
        <v>-15000000000</v>
      </c>
      <c r="E204" s="5">
        <v>-10000000000</v>
      </c>
      <c r="I204" s="5">
        <v>-10000000000</v>
      </c>
      <c r="P204" s="5">
        <v>6315750656</v>
      </c>
      <c r="Q204" s="5">
        <v>-22083760867</v>
      </c>
      <c r="R204" s="5">
        <v>83191353903</v>
      </c>
      <c r="S204" s="5">
        <v>-34849952442</v>
      </c>
      <c r="T204" s="5">
        <v>10040751431</v>
      </c>
      <c r="X204" s="5">
        <v>-439606683</v>
      </c>
    </row>
    <row r="205" spans="3:26" ht="15.5" x14ac:dyDescent="0.35">
      <c r="C205" t="s">
        <v>190</v>
      </c>
    </row>
    <row r="206" spans="3:26" ht="15.5" x14ac:dyDescent="0.35">
      <c r="C206" t="s">
        <v>191</v>
      </c>
      <c r="D206" s="5">
        <v>-26591486016</v>
      </c>
      <c r="E206" s="5">
        <v>-59585285582</v>
      </c>
      <c r="F206" s="5">
        <v>-23679044712</v>
      </c>
      <c r="G206" s="5">
        <v>-15901000690</v>
      </c>
      <c r="I206" s="5">
        <v>-115079434765</v>
      </c>
      <c r="J206" s="5">
        <v>-50743818071</v>
      </c>
      <c r="K206" s="5">
        <v>671925354704</v>
      </c>
      <c r="L206" s="5">
        <v>3788258727429</v>
      </c>
      <c r="M206" s="5">
        <v>830107585176</v>
      </c>
      <c r="N206" s="5">
        <v>727834702415</v>
      </c>
      <c r="O206" s="5">
        <v>279660945974</v>
      </c>
      <c r="P206" s="5">
        <v>-82020832580</v>
      </c>
      <c r="Q206" s="5">
        <v>-77637707842</v>
      </c>
      <c r="R206" s="5">
        <v>390824431314</v>
      </c>
      <c r="S206" s="5">
        <v>395843438160</v>
      </c>
      <c r="T206" s="5">
        <v>875741764677</v>
      </c>
      <c r="U206" s="5">
        <v>421605177132</v>
      </c>
      <c r="V206" s="5">
        <v>116892688652</v>
      </c>
      <c r="W206" s="5">
        <v>-72016487688</v>
      </c>
      <c r="X206" s="5">
        <v>737828264112</v>
      </c>
      <c r="Y206" s="5">
        <v>18516662416</v>
      </c>
      <c r="Z206" s="5">
        <v>610205817900</v>
      </c>
    </row>
    <row r="207" spans="3:26" ht="15.5" x14ac:dyDescent="0.35">
      <c r="C207" t="s">
        <v>208</v>
      </c>
      <c r="N207" s="5">
        <v>108258000000</v>
      </c>
      <c r="O207" s="5">
        <v>22700000000</v>
      </c>
    </row>
    <row r="208" spans="3:26" ht="15.5" x14ac:dyDescent="0.35">
      <c r="C208" t="s">
        <v>207</v>
      </c>
    </row>
    <row r="209" spans="3:26" ht="15.5" x14ac:dyDescent="0.35">
      <c r="C209" t="s">
        <v>487</v>
      </c>
      <c r="W209" s="5">
        <v>13170687904</v>
      </c>
      <c r="X209" s="5">
        <v>744748471997</v>
      </c>
    </row>
    <row r="210" spans="3:26" ht="15.5" x14ac:dyDescent="0.35">
      <c r="C210" t="s">
        <v>2486</v>
      </c>
      <c r="U210" s="5">
        <v>-84522927500</v>
      </c>
    </row>
    <row r="211" spans="3:26" ht="15.5" x14ac:dyDescent="0.35">
      <c r="C211" t="s">
        <v>2977</v>
      </c>
      <c r="U211" s="5">
        <v>135623393048</v>
      </c>
      <c r="V211" s="5">
        <v>355901568</v>
      </c>
    </row>
    <row r="212" spans="3:26" ht="15.5" x14ac:dyDescent="0.35">
      <c r="C212" t="s">
        <v>364</v>
      </c>
      <c r="O212" s="5">
        <v>-5075272628</v>
      </c>
      <c r="P212" s="5">
        <v>-3161963710</v>
      </c>
      <c r="W212" s="5">
        <v>-122778215</v>
      </c>
    </row>
    <row r="213" spans="3:26" ht="15.5" x14ac:dyDescent="0.35">
      <c r="C213" t="s">
        <v>1031</v>
      </c>
    </row>
    <row r="214" spans="3:26" ht="15.5" x14ac:dyDescent="0.35">
      <c r="C214" t="s">
        <v>423</v>
      </c>
      <c r="E214" s="5">
        <v>-45565230299</v>
      </c>
      <c r="I214" s="5">
        <v>-45565230299</v>
      </c>
      <c r="N214" s="5">
        <v>-35421416388</v>
      </c>
      <c r="O214" s="5">
        <v>-9960159363</v>
      </c>
      <c r="P214" s="5">
        <v>-90528673065</v>
      </c>
      <c r="Q214" s="5">
        <v>-15874654156</v>
      </c>
      <c r="R214" s="5">
        <v>-8247686902</v>
      </c>
    </row>
    <row r="215" spans="3:26" ht="15.5" x14ac:dyDescent="0.35">
      <c r="C215" t="s">
        <v>961</v>
      </c>
      <c r="E215" s="5">
        <v>-2625000000</v>
      </c>
      <c r="I215" s="5">
        <v>-2625000000</v>
      </c>
      <c r="J215" s="5">
        <v>-2972857030</v>
      </c>
      <c r="M215" s="5">
        <v>-10196986733</v>
      </c>
    </row>
    <row r="216" spans="3:26" ht="15.5" x14ac:dyDescent="0.35">
      <c r="C216" t="s">
        <v>747</v>
      </c>
      <c r="E216" s="5">
        <v>-4984681593</v>
      </c>
      <c r="G216" s="5">
        <v>4984681593</v>
      </c>
      <c r="J216" s="5">
        <v>13000000000</v>
      </c>
      <c r="K216" s="5">
        <v>949012093564</v>
      </c>
      <c r="L216" s="5">
        <v>4209897796371</v>
      </c>
      <c r="M216" s="5">
        <v>1276048785335</v>
      </c>
      <c r="N216" s="5">
        <v>762989031609</v>
      </c>
      <c r="O216" s="5">
        <v>487995238193</v>
      </c>
      <c r="P216" s="5">
        <v>922706388689</v>
      </c>
      <c r="Q216" s="5">
        <v>144290941152</v>
      </c>
      <c r="R216" s="5">
        <v>690619493426</v>
      </c>
      <c r="S216" s="5">
        <v>410430324166</v>
      </c>
      <c r="T216" s="5">
        <v>338310531887</v>
      </c>
      <c r="U216" s="5">
        <v>27399642368</v>
      </c>
      <c r="V216" s="5">
        <v>52657750000</v>
      </c>
      <c r="W216" s="5">
        <v>738035610855</v>
      </c>
      <c r="Z216" s="5">
        <v>662244371702</v>
      </c>
    </row>
    <row r="217" spans="3:26" ht="15.5" x14ac:dyDescent="0.35">
      <c r="C217" t="s">
        <v>548</v>
      </c>
      <c r="D217" s="5">
        <v>-26591486016</v>
      </c>
      <c r="E217" s="5">
        <v>-11502584841</v>
      </c>
      <c r="F217" s="5">
        <v>-16571373390</v>
      </c>
      <c r="G217" s="5">
        <v>-21695353978</v>
      </c>
      <c r="I217" s="5">
        <v>-65376155525</v>
      </c>
      <c r="J217" s="5">
        <v>-56352089941</v>
      </c>
      <c r="K217" s="5">
        <v>-275655895074</v>
      </c>
      <c r="L217" s="5">
        <v>-419966491642</v>
      </c>
      <c r="M217" s="5">
        <v>-433463395848</v>
      </c>
      <c r="N217" s="5">
        <v>-115721540269</v>
      </c>
      <c r="O217" s="5">
        <v>-213232699700</v>
      </c>
      <c r="P217" s="5">
        <v>-1406781981141</v>
      </c>
      <c r="Q217" s="5">
        <v>-206591877238</v>
      </c>
      <c r="R217" s="5">
        <v>-105845553180</v>
      </c>
      <c r="S217" s="5">
        <v>-146940579872</v>
      </c>
      <c r="T217" s="5">
        <v>-150783405455</v>
      </c>
      <c r="U217" s="5">
        <v>-46960798665</v>
      </c>
      <c r="V217" s="5">
        <v>-28011910838</v>
      </c>
      <c r="W217" s="5">
        <v>-7752376416</v>
      </c>
      <c r="X217" s="5">
        <v>-2181481480</v>
      </c>
      <c r="Y217" s="5">
        <v>-13932407404</v>
      </c>
      <c r="Z217" s="5">
        <v>-11469133002</v>
      </c>
    </row>
    <row r="218" spans="3:26" ht="15.5" x14ac:dyDescent="0.35">
      <c r="C218" t="s">
        <v>2365</v>
      </c>
      <c r="J218" s="5">
        <v>-1000456746</v>
      </c>
    </row>
    <row r="219" spans="3:26" ht="15.5" x14ac:dyDescent="0.35">
      <c r="C219" t="s">
        <v>483</v>
      </c>
      <c r="Z219" s="5">
        <v>-1560000000</v>
      </c>
    </row>
    <row r="220" spans="3:26" ht="15.5" x14ac:dyDescent="0.35">
      <c r="C220" t="s">
        <v>856</v>
      </c>
      <c r="F220" s="5">
        <v>1019412610</v>
      </c>
      <c r="G220" s="5">
        <v>-1019412610</v>
      </c>
      <c r="Q220" s="5">
        <v>-2702117600</v>
      </c>
      <c r="R220" s="5">
        <v>-979288475</v>
      </c>
      <c r="S220" s="5">
        <v>-1726446134</v>
      </c>
      <c r="T220" s="5">
        <v>-990980000</v>
      </c>
      <c r="U220" s="5">
        <v>-2394232306</v>
      </c>
      <c r="V220" s="5">
        <v>-1000226870</v>
      </c>
      <c r="W220" s="5">
        <v>-678255164</v>
      </c>
      <c r="X220" s="5">
        <v>-137286405</v>
      </c>
      <c r="Z220" s="5">
        <v>-9420800</v>
      </c>
    </row>
    <row r="221" spans="3:26" ht="15.5" x14ac:dyDescent="0.35">
      <c r="C221" t="s">
        <v>436</v>
      </c>
      <c r="E221" s="5">
        <v>-466666668</v>
      </c>
      <c r="I221" s="5">
        <v>-466666668</v>
      </c>
      <c r="J221" s="5">
        <v>-2400362927</v>
      </c>
    </row>
    <row r="222" spans="3:26" ht="15.5" x14ac:dyDescent="0.35">
      <c r="C222" t="s">
        <v>1547</v>
      </c>
      <c r="G222" s="5">
        <v>307260465</v>
      </c>
    </row>
    <row r="223" spans="3:26" ht="15.5" x14ac:dyDescent="0.35">
      <c r="C223" t="s">
        <v>2978</v>
      </c>
      <c r="E223" s="5">
        <v>-333637981</v>
      </c>
      <c r="F223" s="5">
        <v>-712744292</v>
      </c>
      <c r="I223" s="5">
        <v>-1046382273</v>
      </c>
      <c r="J223" s="5">
        <v>-1018051427</v>
      </c>
      <c r="K223" s="5">
        <v>-1430843786</v>
      </c>
      <c r="L223" s="5">
        <v>-1672577300</v>
      </c>
      <c r="M223" s="5">
        <v>-2280817578</v>
      </c>
      <c r="N223" s="5">
        <v>-3233455134</v>
      </c>
      <c r="O223" s="5">
        <v>-2766160528</v>
      </c>
      <c r="P223" s="5">
        <v>738133847</v>
      </c>
    </row>
    <row r="224" spans="3:26" ht="15.5" x14ac:dyDescent="0.35">
      <c r="C224" t="s">
        <v>2979</v>
      </c>
    </row>
    <row r="225" spans="3:26" ht="15.5" x14ac:dyDescent="0.35">
      <c r="C225" t="s">
        <v>1850</v>
      </c>
      <c r="Q225" s="5">
        <v>3240000000</v>
      </c>
      <c r="T225" s="5">
        <v>455400000000</v>
      </c>
    </row>
    <row r="226" spans="3:26" ht="15.5" x14ac:dyDescent="0.35">
      <c r="C226" t="s">
        <v>2980</v>
      </c>
      <c r="E226" s="5">
        <v>-2000000000</v>
      </c>
      <c r="F226" s="5">
        <v>2000000000</v>
      </c>
    </row>
    <row r="227" spans="3:26" ht="15.5" x14ac:dyDescent="0.35">
      <c r="C227" t="s">
        <v>2598</v>
      </c>
    </row>
    <row r="228" spans="3:26" ht="15.5" x14ac:dyDescent="0.35">
      <c r="C228" t="s">
        <v>1073</v>
      </c>
    </row>
    <row r="229" spans="3:26" ht="15.5" x14ac:dyDescent="0.35">
      <c r="C229" t="s">
        <v>582</v>
      </c>
      <c r="R229" s="5">
        <v>-184722533555</v>
      </c>
      <c r="S229" s="5">
        <v>50000000000</v>
      </c>
      <c r="T229" s="5">
        <v>-46342750000</v>
      </c>
      <c r="U229" s="5">
        <v>-170804106813</v>
      </c>
      <c r="V229" s="5">
        <v>135365000000</v>
      </c>
      <c r="W229" s="5">
        <v>45500000000</v>
      </c>
      <c r="X229" s="5">
        <v>-4601440000</v>
      </c>
    </row>
    <row r="230" spans="3:26" ht="15.5" x14ac:dyDescent="0.35">
      <c r="C230" t="s">
        <v>2802</v>
      </c>
      <c r="V230" s="5">
        <v>-32888576597</v>
      </c>
    </row>
    <row r="231" spans="3:26" ht="15.5" x14ac:dyDescent="0.35">
      <c r="C231" t="s">
        <v>2981</v>
      </c>
    </row>
    <row r="232" spans="3:26" ht="15.5" x14ac:dyDescent="0.35">
      <c r="C232" t="s">
        <v>2982</v>
      </c>
      <c r="Y232" s="5">
        <v>39000000000</v>
      </c>
      <c r="Z232" s="5">
        <v>-39000000000</v>
      </c>
    </row>
    <row r="233" spans="3:26" ht="15.5" x14ac:dyDescent="0.35">
      <c r="C233" t="s">
        <v>2983</v>
      </c>
    </row>
    <row r="234" spans="3:26" ht="15.5" x14ac:dyDescent="0.35">
      <c r="C234" t="s">
        <v>2984</v>
      </c>
      <c r="Y234" s="5">
        <v>-1231895324</v>
      </c>
    </row>
    <row r="235" spans="3:26" ht="15.5" x14ac:dyDescent="0.35">
      <c r="C235" t="s">
        <v>2985</v>
      </c>
    </row>
    <row r="236" spans="3:26" ht="15.5" x14ac:dyDescent="0.35">
      <c r="C236" t="s">
        <v>2986</v>
      </c>
      <c r="U236" s="5">
        <v>136486500000</v>
      </c>
    </row>
    <row r="237" spans="3:26" ht="15.5" x14ac:dyDescent="0.35">
      <c r="C237" t="s">
        <v>2987</v>
      </c>
      <c r="V237" s="5">
        <v>-10377811111</v>
      </c>
      <c r="W237" s="5">
        <v>-838035600297</v>
      </c>
    </row>
    <row r="238" spans="3:26" ht="15.5" x14ac:dyDescent="0.35">
      <c r="C238" t="s">
        <v>2988</v>
      </c>
      <c r="S238" s="5">
        <v>-385275000</v>
      </c>
      <c r="T238" s="5">
        <v>-2345000000</v>
      </c>
      <c r="U238" s="5">
        <v>-337500000</v>
      </c>
      <c r="V238" s="5">
        <v>-188437500</v>
      </c>
      <c r="W238" s="5">
        <v>-22133776355</v>
      </c>
    </row>
    <row r="239" spans="3:26" ht="15.5" x14ac:dyDescent="0.35">
      <c r="C239" t="s">
        <v>2989</v>
      </c>
      <c r="Y239" s="5">
        <v>-5319034856</v>
      </c>
    </row>
    <row r="240" spans="3:26" ht="15.5" x14ac:dyDescent="0.35">
      <c r="C240" t="s">
        <v>2990</v>
      </c>
    </row>
    <row r="241" spans="2:26" ht="15.5" x14ac:dyDescent="0.35">
      <c r="C241" t="s">
        <v>2991</v>
      </c>
    </row>
    <row r="242" spans="2:26" ht="15.5" x14ac:dyDescent="0.35">
      <c r="C242" t="s">
        <v>1792</v>
      </c>
    </row>
    <row r="243" spans="2:26" ht="15.5" x14ac:dyDescent="0.35">
      <c r="C243" t="s">
        <v>213</v>
      </c>
      <c r="D243" s="5">
        <v>-69953812251</v>
      </c>
      <c r="E243" s="5">
        <v>3689379777</v>
      </c>
      <c r="F243" s="5">
        <v>-1705878729</v>
      </c>
      <c r="G243" s="5">
        <v>50937353784</v>
      </c>
      <c r="I243" s="5">
        <v>29886448466</v>
      </c>
      <c r="J243" s="5">
        <v>-34067430363</v>
      </c>
      <c r="K243" s="5">
        <v>58477458779</v>
      </c>
      <c r="L243" s="5">
        <v>-462648126078</v>
      </c>
      <c r="M243" s="5">
        <v>619693982517</v>
      </c>
      <c r="N243" s="5">
        <v>-224068347633</v>
      </c>
      <c r="O243" s="5">
        <v>-73400621479</v>
      </c>
      <c r="P243" s="5">
        <v>26595236859</v>
      </c>
      <c r="Q243" s="5">
        <v>22258890867</v>
      </c>
      <c r="R243" s="5">
        <v>8400217379</v>
      </c>
      <c r="S243" s="5">
        <v>-2685451447</v>
      </c>
      <c r="T243" s="5">
        <v>123532018091</v>
      </c>
      <c r="U243" s="5">
        <v>185707864412</v>
      </c>
      <c r="V243" s="5">
        <v>11092638754</v>
      </c>
      <c r="W243" s="5">
        <v>112010467789</v>
      </c>
      <c r="X243" s="5">
        <v>191628978729</v>
      </c>
      <c r="Y243" s="5">
        <v>-100875025271</v>
      </c>
      <c r="Z243" s="5">
        <v>95925001135</v>
      </c>
    </row>
    <row r="244" spans="2:26" ht="15.5" x14ac:dyDescent="0.35">
      <c r="C244" t="s">
        <v>2992</v>
      </c>
      <c r="D244" s="5">
        <v>-6307596456</v>
      </c>
      <c r="E244" s="5">
        <v>242423525</v>
      </c>
      <c r="F244" s="5">
        <v>-2129051684</v>
      </c>
      <c r="G244" s="5">
        <v>2276294478</v>
      </c>
      <c r="Q244" s="5">
        <v>-9382145616</v>
      </c>
      <c r="R244" s="5">
        <v>-21509075913</v>
      </c>
      <c r="S244" s="5">
        <v>-2454203985</v>
      </c>
      <c r="T244" s="5">
        <v>-4075501516</v>
      </c>
    </row>
    <row r="245" spans="2:26" ht="15.5" x14ac:dyDescent="0.35">
      <c r="C245" t="s">
        <v>214</v>
      </c>
      <c r="D245" s="5">
        <v>244027434643</v>
      </c>
      <c r="I245" s="5">
        <v>214140986177</v>
      </c>
      <c r="J245" s="5">
        <v>248208416540</v>
      </c>
      <c r="K245" s="5">
        <v>523370407887</v>
      </c>
      <c r="L245" s="5">
        <v>986018533965</v>
      </c>
      <c r="M245" s="5">
        <v>366324551448</v>
      </c>
      <c r="N245" s="5">
        <v>590392899081</v>
      </c>
      <c r="O245" s="5">
        <v>663793520560</v>
      </c>
      <c r="P245" s="5">
        <v>637198283701</v>
      </c>
      <c r="Q245" s="5">
        <v>624321538450</v>
      </c>
      <c r="R245" s="5">
        <v>637430396984</v>
      </c>
      <c r="S245" s="5">
        <v>640543439046</v>
      </c>
      <c r="T245" s="5">
        <v>512543267279</v>
      </c>
      <c r="U245" s="5">
        <v>322810253027</v>
      </c>
      <c r="V245" s="5">
        <v>311717614273</v>
      </c>
      <c r="W245" s="5">
        <v>199707146484</v>
      </c>
      <c r="X245" s="5">
        <v>8078167755</v>
      </c>
      <c r="Y245" s="5">
        <v>108803990135</v>
      </c>
      <c r="Z245" s="5">
        <v>12878989000</v>
      </c>
    </row>
    <row r="246" spans="2:26" ht="15.5" x14ac:dyDescent="0.35">
      <c r="C246" t="s">
        <v>2993</v>
      </c>
      <c r="K246" s="5">
        <v>-333639450126</v>
      </c>
      <c r="S246" s="5">
        <v>2026613370</v>
      </c>
      <c r="T246" s="5">
        <v>8543655193</v>
      </c>
      <c r="U246" s="5">
        <v>4025149840</v>
      </c>
    </row>
    <row r="247" spans="2:26" ht="15.5" x14ac:dyDescent="0.35">
      <c r="C247" t="s">
        <v>216</v>
      </c>
      <c r="D247" s="5">
        <v>167766025936</v>
      </c>
      <c r="E247" s="5">
        <v>3931803302</v>
      </c>
      <c r="F247" s="5">
        <v>-3834930413</v>
      </c>
      <c r="G247" s="5">
        <v>53213648262</v>
      </c>
      <c r="I247" s="5">
        <v>244027434643</v>
      </c>
      <c r="J247" s="5">
        <v>214140986177</v>
      </c>
      <c r="K247" s="5">
        <v>248208416540</v>
      </c>
      <c r="L247" s="5">
        <v>523370407887</v>
      </c>
      <c r="M247" s="5">
        <v>986018533965</v>
      </c>
      <c r="N247" s="5">
        <v>366324551448</v>
      </c>
      <c r="O247" s="5">
        <v>590392899081</v>
      </c>
      <c r="P247" s="5">
        <v>663793520560</v>
      </c>
      <c r="Q247" s="5">
        <v>637198283701</v>
      </c>
      <c r="R247" s="5">
        <v>624321538450</v>
      </c>
      <c r="S247" s="5">
        <v>637430396984</v>
      </c>
      <c r="T247" s="5">
        <v>640543439047</v>
      </c>
      <c r="U247" s="5">
        <v>512543267279</v>
      </c>
      <c r="V247" s="5">
        <v>322810253027</v>
      </c>
      <c r="W247" s="5">
        <v>311717614273</v>
      </c>
      <c r="X247" s="5">
        <v>199707146484</v>
      </c>
      <c r="Y247" s="5">
        <v>7928964864</v>
      </c>
      <c r="Z247" s="5">
        <v>108803990135</v>
      </c>
    </row>
    <row r="249" spans="2:26" ht="15.5" x14ac:dyDescent="0.35">
      <c r="B249" t="s">
        <v>217</v>
      </c>
      <c r="C249" t="s">
        <v>11</v>
      </c>
      <c r="D249" s="5">
        <v>17710000000</v>
      </c>
      <c r="E249" s="5">
        <v>17710000000</v>
      </c>
      <c r="F249" s="5">
        <v>17710000000</v>
      </c>
      <c r="G249" s="5">
        <v>17710000000</v>
      </c>
      <c r="I249" s="5">
        <v>17710000000</v>
      </c>
      <c r="J249" s="5">
        <v>17710000000</v>
      </c>
      <c r="K249" s="5">
        <v>17710000000</v>
      </c>
      <c r="L249" s="5">
        <v>17710000000</v>
      </c>
      <c r="M249" s="5">
        <v>17710000000</v>
      </c>
      <c r="N249" s="5">
        <v>17710000000</v>
      </c>
      <c r="O249" s="5">
        <v>17710000000</v>
      </c>
      <c r="P249" s="5">
        <v>17710000000</v>
      </c>
      <c r="Q249" s="5">
        <v>15240000000</v>
      </c>
      <c r="R249" s="5">
        <v>15240000000</v>
      </c>
      <c r="S249" s="5">
        <v>15240000000</v>
      </c>
      <c r="T249" s="5">
        <v>15240000000</v>
      </c>
      <c r="U249" s="5">
        <v>15240000000</v>
      </c>
      <c r="V249" s="5">
        <v>13690000000</v>
      </c>
      <c r="W249" s="5">
        <v>13690000000</v>
      </c>
      <c r="X249" s="5">
        <v>13540000000</v>
      </c>
      <c r="Y249" s="5">
        <v>10130000000</v>
      </c>
      <c r="Z249" s="5">
        <v>10130000000</v>
      </c>
    </row>
    <row r="250" spans="2:26" ht="15.5" x14ac:dyDescent="0.35">
      <c r="C250" t="s">
        <v>218</v>
      </c>
      <c r="D250" s="6">
        <v>0.96</v>
      </c>
      <c r="E250" s="6">
        <v>0.99</v>
      </c>
      <c r="F250" s="6">
        <v>1.44</v>
      </c>
      <c r="G250" s="6">
        <v>1.94</v>
      </c>
    </row>
    <row r="251" spans="2:26" ht="15.5" x14ac:dyDescent="0.35">
      <c r="C251" t="s">
        <v>219</v>
      </c>
      <c r="D251" s="6">
        <v>247.92</v>
      </c>
      <c r="E251" s="6">
        <v>240.4</v>
      </c>
      <c r="F251" s="6">
        <v>165.28</v>
      </c>
      <c r="G251" s="6">
        <v>122.68</v>
      </c>
    </row>
    <row r="252" spans="2:26" ht="15.5" x14ac:dyDescent="0.35">
      <c r="C252" t="s">
        <v>72</v>
      </c>
      <c r="D252" s="6">
        <v>67.5</v>
      </c>
      <c r="E252" s="6">
        <v>56.85</v>
      </c>
      <c r="F252" s="6">
        <v>58.58</v>
      </c>
      <c r="G252" s="6">
        <v>55.76</v>
      </c>
    </row>
    <row r="253" spans="2:26" ht="15.5" x14ac:dyDescent="0.35">
      <c r="C253" t="s">
        <v>220</v>
      </c>
      <c r="E253" s="5">
        <v>3310000000</v>
      </c>
      <c r="F253" s="5">
        <v>12990000000</v>
      </c>
      <c r="G253" s="6">
        <v>33659999999.999996</v>
      </c>
    </row>
    <row r="254" spans="2:26" ht="15.5" x14ac:dyDescent="0.35">
      <c r="C254" t="s">
        <v>221</v>
      </c>
      <c r="D254" s="6">
        <v>3.7000000000000002E-3</v>
      </c>
      <c r="E254" s="6">
        <v>3.8E-3</v>
      </c>
      <c r="F254" s="6">
        <v>5.5000000000000005E-3</v>
      </c>
      <c r="G254" s="6">
        <v>7.4000000000000003E-3</v>
      </c>
    </row>
    <row r="255" spans="2:26" ht="15.5" x14ac:dyDescent="0.35">
      <c r="C255" t="s">
        <v>222</v>
      </c>
      <c r="D255" s="6">
        <v>4.3E-3</v>
      </c>
      <c r="E255" s="6">
        <v>4.4000000000000003E-3</v>
      </c>
      <c r="F255" s="6">
        <v>6.4000000000000003E-3</v>
      </c>
      <c r="G255" s="6">
        <v>8.6E-3</v>
      </c>
    </row>
    <row r="256" spans="2:26" ht="15.5" x14ac:dyDescent="0.35">
      <c r="C256" t="s">
        <v>223</v>
      </c>
      <c r="D256" s="6">
        <v>8.9999999999999998E-4</v>
      </c>
      <c r="E256" s="6">
        <v>1.1999999999999999E-3</v>
      </c>
      <c r="F256" s="6">
        <v>1.6000000000000001E-3</v>
      </c>
      <c r="G256" s="6">
        <v>4.4000000000000003E-3</v>
      </c>
    </row>
    <row r="257" spans="3:7" ht="15.5" x14ac:dyDescent="0.35">
      <c r="C257" t="s">
        <v>224</v>
      </c>
      <c r="D257" s="6">
        <v>0.55000000000000004</v>
      </c>
      <c r="E257" s="6">
        <v>0.63</v>
      </c>
      <c r="F257" s="6">
        <v>0.79</v>
      </c>
      <c r="G257" s="6">
        <v>1.93</v>
      </c>
    </row>
    <row r="258" spans="3:7" ht="15.5" x14ac:dyDescent="0.35">
      <c r="C258" t="s">
        <v>225</v>
      </c>
      <c r="D258" s="5">
        <v>4110000000000</v>
      </c>
      <c r="E258" s="5">
        <v>4091000000000</v>
      </c>
      <c r="F258" s="5">
        <v>4118000000000</v>
      </c>
      <c r="G258" s="5">
        <v>4090000000000</v>
      </c>
    </row>
    <row r="259" spans="3:7" ht="15.5" x14ac:dyDescent="0.35">
      <c r="C259" t="s">
        <v>226</v>
      </c>
      <c r="D259" s="6">
        <v>1.06</v>
      </c>
      <c r="E259" s="6">
        <v>1.06</v>
      </c>
      <c r="F259" s="6">
        <v>1.05</v>
      </c>
      <c r="G259" s="6">
        <v>1.06</v>
      </c>
    </row>
    <row r="260" spans="3:7" ht="15.5" x14ac:dyDescent="0.35">
      <c r="C260" t="s">
        <v>227</v>
      </c>
      <c r="D260" s="6">
        <v>225.37</v>
      </c>
      <c r="E260" s="6">
        <v>224.41</v>
      </c>
      <c r="F260" s="6">
        <v>225.98</v>
      </c>
      <c r="G260" s="6">
        <v>224.54</v>
      </c>
    </row>
    <row r="261" spans="3:7" ht="15.5" x14ac:dyDescent="0.35">
      <c r="C261" t="s">
        <v>228</v>
      </c>
      <c r="D261" s="6">
        <v>1.1100000000000001</v>
      </c>
      <c r="E261" s="6">
        <v>1.1200000000000001</v>
      </c>
      <c r="F261" s="6">
        <v>1.1100000000000001</v>
      </c>
      <c r="G261" s="6">
        <v>1.1200000000000001</v>
      </c>
    </row>
    <row r="262" spans="3:7" ht="15.5" x14ac:dyDescent="0.35">
      <c r="C262" t="s">
        <v>229</v>
      </c>
      <c r="D262" s="6">
        <v>214.34</v>
      </c>
      <c r="E262" s="6">
        <v>213.2</v>
      </c>
      <c r="F262" s="6">
        <v>214.62</v>
      </c>
      <c r="G262" s="6">
        <v>212.99</v>
      </c>
    </row>
    <row r="263" spans="3:7" ht="15.5" x14ac:dyDescent="0.35">
      <c r="C263" t="s">
        <v>230</v>
      </c>
      <c r="D263" s="5">
        <v>78000000000</v>
      </c>
      <c r="E263" s="5">
        <v>77000000000</v>
      </c>
      <c r="F263" s="5">
        <v>74000000000</v>
      </c>
      <c r="G263" s="5">
        <v>64000000000</v>
      </c>
    </row>
    <row r="264" spans="3:7" ht="15.5" x14ac:dyDescent="0.35">
      <c r="C264" t="s">
        <v>231</v>
      </c>
      <c r="D264" s="5">
        <v>308000000000</v>
      </c>
      <c r="E264" s="5">
        <v>328000000000</v>
      </c>
      <c r="F264" s="5">
        <v>347000000000</v>
      </c>
      <c r="G264" s="5">
        <v>374000000000</v>
      </c>
    </row>
    <row r="265" spans="3:7" ht="15.5" x14ac:dyDescent="0.35">
      <c r="C265" t="s">
        <v>232</v>
      </c>
      <c r="D265" s="5">
        <v>3992000000000</v>
      </c>
      <c r="E265" s="5">
        <v>3974000000000</v>
      </c>
      <c r="F265" s="5">
        <v>4002000000000</v>
      </c>
      <c r="G265" s="5">
        <v>3977000000000</v>
      </c>
    </row>
    <row r="266" spans="3:7" ht="15.5" x14ac:dyDescent="0.35">
      <c r="C266" t="s">
        <v>23</v>
      </c>
      <c r="D266" s="5">
        <v>386000000000</v>
      </c>
      <c r="E266" s="5">
        <v>405000000000</v>
      </c>
      <c r="F266" s="5">
        <v>422000000000</v>
      </c>
      <c r="G266" s="5">
        <v>438000000000</v>
      </c>
    </row>
    <row r="267" spans="3:7" ht="15.5" x14ac:dyDescent="0.35">
      <c r="C267" t="s">
        <v>20</v>
      </c>
      <c r="D267" s="5">
        <v>218000000000</v>
      </c>
      <c r="E267" s="5">
        <v>161000000000</v>
      </c>
      <c r="F267" s="5">
        <v>182000000000</v>
      </c>
      <c r="G267" s="5">
        <v>194000000000</v>
      </c>
    </row>
    <row r="268" spans="3:7" ht="15.5" x14ac:dyDescent="0.35">
      <c r="C268" t="s">
        <v>233</v>
      </c>
      <c r="D268" s="5">
        <v>246000000000</v>
      </c>
      <c r="E268" s="5">
        <v>297000000000</v>
      </c>
      <c r="F268" s="5">
        <v>328000000000</v>
      </c>
      <c r="G268" s="5">
        <v>359000000000</v>
      </c>
    </row>
    <row r="269" spans="3:7" ht="15.5" x14ac:dyDescent="0.35">
      <c r="C269" t="s">
        <v>234</v>
      </c>
      <c r="D269" s="5">
        <v>-2000000000</v>
      </c>
      <c r="E269" s="5">
        <v>-6000000000</v>
      </c>
      <c r="F269" s="5">
        <v>27000000000</v>
      </c>
      <c r="G269" s="5">
        <v>36000000000</v>
      </c>
    </row>
    <row r="270" spans="3:7" ht="15.5" x14ac:dyDescent="0.35">
      <c r="C270" t="s">
        <v>235</v>
      </c>
      <c r="D270" s="5">
        <v>-1000000000</v>
      </c>
      <c r="E270" s="5">
        <v>-1000000000</v>
      </c>
      <c r="F270" s="5">
        <v>-9000000000</v>
      </c>
      <c r="G270" s="5">
        <v>4000000000</v>
      </c>
    </row>
    <row r="271" spans="3:7" ht="15.5" x14ac:dyDescent="0.35">
      <c r="C271" t="s">
        <v>12</v>
      </c>
      <c r="D271" s="5">
        <v>-3000000000</v>
      </c>
      <c r="E271" s="5">
        <v>-7000000000</v>
      </c>
      <c r="F271" s="5">
        <v>18000000000</v>
      </c>
      <c r="G271" s="5">
        <v>40000000000</v>
      </c>
    </row>
    <row r="272" spans="3:7" ht="15.5" x14ac:dyDescent="0.35">
      <c r="C272" t="s">
        <v>15</v>
      </c>
      <c r="D272" s="6">
        <v>-0.16</v>
      </c>
      <c r="E272" s="6">
        <v>-0.38</v>
      </c>
      <c r="F272" s="6">
        <v>1.01</v>
      </c>
      <c r="G272" s="6">
        <v>2.25</v>
      </c>
    </row>
    <row r="273" spans="3:26" ht="15.5" x14ac:dyDescent="0.35">
      <c r="C273" t="s">
        <v>57</v>
      </c>
      <c r="I273" s="6">
        <v>5.3</v>
      </c>
      <c r="J273" s="6">
        <v>18.25</v>
      </c>
      <c r="K273" s="6">
        <v>-13.2</v>
      </c>
      <c r="L273" s="6">
        <v>4.09</v>
      </c>
      <c r="M273" s="6">
        <v>0.34</v>
      </c>
      <c r="N273" s="6">
        <v>3.92</v>
      </c>
      <c r="O273" s="6">
        <v>8.1199999999999992</v>
      </c>
      <c r="P273" s="6">
        <v>10.14</v>
      </c>
      <c r="Q273" s="6">
        <v>2.54</v>
      </c>
      <c r="R273" s="6">
        <v>9.73</v>
      </c>
      <c r="S273" s="6">
        <v>8.6</v>
      </c>
      <c r="T273" s="6">
        <v>6.05</v>
      </c>
      <c r="U273" s="6">
        <v>3.94</v>
      </c>
      <c r="V273" s="6">
        <v>3.17</v>
      </c>
      <c r="W273" s="6">
        <v>-1.98</v>
      </c>
      <c r="X273" s="6">
        <v>-2.79</v>
      </c>
      <c r="Y273" s="6">
        <v>-4.41</v>
      </c>
      <c r="Z273" s="6">
        <v>0.61</v>
      </c>
    </row>
    <row r="274" spans="3:26" ht="15.5" x14ac:dyDescent="0.35">
      <c r="C274" t="s">
        <v>71</v>
      </c>
      <c r="I274" s="6">
        <v>44.91</v>
      </c>
      <c r="J274" s="6">
        <v>13.04</v>
      </c>
      <c r="K274" s="6">
        <v>-18.03</v>
      </c>
      <c r="L274" s="6">
        <v>29.58</v>
      </c>
      <c r="M274" s="6">
        <v>335.29</v>
      </c>
      <c r="N274" s="6">
        <v>57.14</v>
      </c>
      <c r="O274" s="6">
        <v>27.09</v>
      </c>
      <c r="P274" s="6">
        <v>20.32</v>
      </c>
      <c r="Q274" s="6">
        <v>84.65</v>
      </c>
      <c r="R274" s="6">
        <v>13.36</v>
      </c>
      <c r="S274" s="6">
        <v>8.6</v>
      </c>
      <c r="T274" s="6">
        <v>33.22</v>
      </c>
      <c r="U274" s="6">
        <v>64.72</v>
      </c>
      <c r="V274" s="6">
        <v>58.04</v>
      </c>
      <c r="W274" s="6">
        <v>-103.54</v>
      </c>
      <c r="X274" s="6">
        <v>-117.92</v>
      </c>
      <c r="Y274" s="6">
        <v>-10.43</v>
      </c>
      <c r="Z274" s="6">
        <v>54.1</v>
      </c>
    </row>
    <row r="275" spans="3:26" ht="15.5" x14ac:dyDescent="0.35">
      <c r="C275" t="s">
        <v>74</v>
      </c>
      <c r="I275" s="6">
        <v>14.53</v>
      </c>
      <c r="J275" s="6">
        <v>14.35</v>
      </c>
      <c r="K275" s="6">
        <v>4.59</v>
      </c>
      <c r="L275" s="6">
        <v>2.56</v>
      </c>
      <c r="M275" s="6">
        <v>2.99</v>
      </c>
      <c r="N275" s="6">
        <v>7.37</v>
      </c>
      <c r="O275" s="6">
        <v>6.18</v>
      </c>
      <c r="P275" s="6">
        <v>5.42</v>
      </c>
      <c r="Q275" s="6">
        <v>4.4000000000000004</v>
      </c>
      <c r="R275" s="6">
        <v>2.88</v>
      </c>
      <c r="S275" s="6">
        <v>1.95</v>
      </c>
      <c r="T275" s="6">
        <v>6.2</v>
      </c>
      <c r="U275" s="6">
        <v>12.38</v>
      </c>
      <c r="V275" s="6">
        <v>9.32</v>
      </c>
      <c r="W275" s="6">
        <v>12.1</v>
      </c>
      <c r="X275" s="6">
        <v>23.74</v>
      </c>
      <c r="Y275" s="6">
        <v>2.4500000000000002</v>
      </c>
      <c r="Z275" s="6">
        <v>1.76</v>
      </c>
    </row>
    <row r="276" spans="3:26" ht="15.5" x14ac:dyDescent="0.35">
      <c r="C276" t="s">
        <v>236</v>
      </c>
      <c r="I276" s="5">
        <v>63620000000</v>
      </c>
      <c r="J276" s="5">
        <v>51320000000</v>
      </c>
      <c r="K276" s="5">
        <v>496570000000</v>
      </c>
      <c r="L276" s="5">
        <v>378700000000</v>
      </c>
      <c r="M276" s="5">
        <v>271370000000</v>
      </c>
      <c r="N276" s="5">
        <v>204800000000</v>
      </c>
      <c r="O276" s="5">
        <v>346460000000</v>
      </c>
      <c r="P276" s="5">
        <v>334400000000</v>
      </c>
    </row>
    <row r="277" spans="3:26" ht="15.5" x14ac:dyDescent="0.35">
      <c r="C277" t="s">
        <v>237</v>
      </c>
      <c r="I277" s="6">
        <v>2.0400000000000001E-2</v>
      </c>
      <c r="J277" s="6">
        <v>7.0099999999999996E-2</v>
      </c>
      <c r="K277" s="6">
        <v>-5.4100000000000002E-2</v>
      </c>
      <c r="L277" s="6">
        <v>6.5000000000000006E-3</v>
      </c>
      <c r="M277" s="6">
        <v>8.9999999999999998E-4</v>
      </c>
      <c r="N277" s="6">
        <v>1.1899999999999999E-2</v>
      </c>
      <c r="O277" s="6">
        <v>2.8300000000000002E-2</v>
      </c>
      <c r="P277" s="6">
        <v>4.1700000000000001E-2</v>
      </c>
      <c r="Q277" s="6">
        <v>7.3000000000000001E-3</v>
      </c>
      <c r="R277" s="6">
        <v>2.69E-2</v>
      </c>
      <c r="S277" s="6">
        <v>2.7099999999999999E-2</v>
      </c>
      <c r="T277" s="6">
        <v>2.2599999999999999E-2</v>
      </c>
      <c r="U277" s="6">
        <v>2.3300000000000001E-2</v>
      </c>
      <c r="V277" s="6">
        <v>2.1499999999999998E-2</v>
      </c>
      <c r="W277" s="6">
        <v>-1.4800000000000001E-2</v>
      </c>
      <c r="X277" s="6">
        <v>-1.9799999999999998E-2</v>
      </c>
      <c r="Y277" s="6">
        <v>-3.6200000000000003E-2</v>
      </c>
      <c r="Z277" s="6">
        <v>4.5999999999999999E-3</v>
      </c>
    </row>
    <row r="278" spans="3:26" ht="15.5" x14ac:dyDescent="0.35">
      <c r="C278" t="s">
        <v>238</v>
      </c>
      <c r="I278" s="6">
        <v>2.3599999999999999E-2</v>
      </c>
      <c r="J278" s="6">
        <v>8.2299999999999998E-2</v>
      </c>
      <c r="K278" s="6">
        <v>-6.5000000000000002E-2</v>
      </c>
      <c r="L278" s="6">
        <v>2.7099999999999999E-2</v>
      </c>
      <c r="M278" s="6">
        <v>2.3E-3</v>
      </c>
      <c r="N278" s="6">
        <v>2.6699999999999998E-2</v>
      </c>
      <c r="O278" s="6">
        <v>5.5300000000000002E-2</v>
      </c>
      <c r="P278" s="6">
        <v>7.3300000000000004E-2</v>
      </c>
      <c r="Q278" s="6">
        <v>2.06E-2</v>
      </c>
      <c r="R278" s="6">
        <v>7.3200000000000001E-2</v>
      </c>
      <c r="S278" s="6">
        <v>7.0900000000000005E-2</v>
      </c>
      <c r="T278" s="6">
        <v>5.33E-2</v>
      </c>
      <c r="U278" s="6">
        <v>3.9399999999999998E-2</v>
      </c>
      <c r="V278" s="6">
        <v>4.3099999999999999E-2</v>
      </c>
      <c r="W278" s="6">
        <v>-2.7999999999999997E-2</v>
      </c>
      <c r="X278" s="6">
        <v>-3.85E-2</v>
      </c>
      <c r="Y278" s="6">
        <v>-0.14050000000000001</v>
      </c>
      <c r="Z278" s="6">
        <v>1.72E-2</v>
      </c>
    </row>
    <row r="279" spans="3:26" ht="15.5" x14ac:dyDescent="0.35">
      <c r="C279" t="s">
        <v>239</v>
      </c>
      <c r="I279" s="6">
        <v>9.0000000000000011E-3</v>
      </c>
      <c r="J279" s="6">
        <v>6.5000000000000006E-3</v>
      </c>
      <c r="K279" s="6">
        <v>5.8600000000000006E-2</v>
      </c>
      <c r="L279" s="6">
        <v>3.6600000000000001E-2</v>
      </c>
      <c r="M279" s="6">
        <v>2.6600000000000002E-2</v>
      </c>
      <c r="N279" s="6">
        <v>2.6699999999999998E-2</v>
      </c>
      <c r="O279" s="6">
        <v>6.1399999999999996E-2</v>
      </c>
      <c r="P279" s="6">
        <v>5.16E-2</v>
      </c>
      <c r="Q279" s="6">
        <v>6.4600000000000005E-2</v>
      </c>
      <c r="R279" s="6">
        <v>7.5700000000000003E-2</v>
      </c>
      <c r="S279" s="6">
        <v>6.3299999999999995E-2</v>
      </c>
      <c r="T279" s="6">
        <v>6.5799999999999997E-2</v>
      </c>
      <c r="U279" s="6">
        <v>6.08E-2</v>
      </c>
      <c r="V279" s="6">
        <v>5.9699999999999996E-2</v>
      </c>
      <c r="W279" s="6">
        <v>4.9000000000000002E-2</v>
      </c>
      <c r="X279" s="6">
        <v>4.4600000000000001E-2</v>
      </c>
      <c r="Y279" s="6">
        <v>4.9599999999999998E-2</v>
      </c>
      <c r="Z279" s="6">
        <v>8.1000000000000003E-2</v>
      </c>
    </row>
    <row r="280" spans="3:26" ht="15.5" x14ac:dyDescent="0.35">
      <c r="C280" t="s">
        <v>240</v>
      </c>
      <c r="I280" s="6">
        <v>1.05</v>
      </c>
      <c r="J280" s="6">
        <v>0.63</v>
      </c>
      <c r="K280" s="6">
        <v>0.79</v>
      </c>
      <c r="L280" s="6">
        <v>1.43</v>
      </c>
      <c r="M280" s="6">
        <v>1.05</v>
      </c>
      <c r="N280" s="6">
        <v>2.15</v>
      </c>
      <c r="O280" s="6">
        <v>3.73</v>
      </c>
      <c r="P280" s="6">
        <v>1.1000000000000001</v>
      </c>
      <c r="Q280" s="6">
        <v>1.38</v>
      </c>
      <c r="R280" s="6">
        <v>1.94</v>
      </c>
      <c r="S280" s="6">
        <v>1.82</v>
      </c>
      <c r="T280" s="6">
        <v>1.9</v>
      </c>
      <c r="U280" s="6">
        <v>1.55</v>
      </c>
      <c r="V280" s="6">
        <v>1.26</v>
      </c>
      <c r="W280" s="6">
        <v>0.93</v>
      </c>
      <c r="X280" s="6">
        <v>0.63</v>
      </c>
      <c r="Y280" s="6">
        <v>0.48</v>
      </c>
      <c r="Z280" s="6">
        <v>0.83</v>
      </c>
    </row>
    <row r="281" spans="3:26" ht="15.5" x14ac:dyDescent="0.35">
      <c r="C281" t="s">
        <v>68</v>
      </c>
      <c r="I281" s="6">
        <v>1.06</v>
      </c>
      <c r="J281" s="6">
        <v>1.07</v>
      </c>
      <c r="K281" s="6">
        <v>1.17</v>
      </c>
      <c r="L281" s="6">
        <v>0.8</v>
      </c>
      <c r="M281" s="6">
        <v>0.78</v>
      </c>
      <c r="N281" s="6">
        <v>1.53</v>
      </c>
      <c r="O281" s="6">
        <v>1.5</v>
      </c>
      <c r="P281" s="6">
        <v>1.49</v>
      </c>
      <c r="Q281" s="6">
        <v>1.74</v>
      </c>
      <c r="R281" s="6">
        <v>0.98</v>
      </c>
      <c r="S281" s="6">
        <v>0.61</v>
      </c>
      <c r="T281" s="6">
        <v>1.77</v>
      </c>
      <c r="U281" s="6">
        <v>2.5499999999999998</v>
      </c>
      <c r="V281" s="6">
        <v>2.5099999999999998</v>
      </c>
      <c r="W281" s="6">
        <v>2.9</v>
      </c>
      <c r="X281" s="6">
        <v>4.54</v>
      </c>
      <c r="Y281" s="6">
        <v>1.47</v>
      </c>
      <c r="Z281" s="6">
        <v>0.93</v>
      </c>
    </row>
    <row r="282" spans="3:26" ht="15.5" x14ac:dyDescent="0.35">
      <c r="C282" t="s">
        <v>65</v>
      </c>
      <c r="I282" s="6">
        <v>224.41</v>
      </c>
      <c r="J282" s="6">
        <v>221.67</v>
      </c>
      <c r="K282" s="6">
        <v>203.02</v>
      </c>
      <c r="L282" s="6">
        <v>150.81</v>
      </c>
      <c r="M282" s="6">
        <v>146.66</v>
      </c>
      <c r="N282" s="6">
        <v>146.65</v>
      </c>
      <c r="O282" s="6">
        <v>146.96</v>
      </c>
      <c r="P282" s="6">
        <v>138.44</v>
      </c>
      <c r="Q282" s="6">
        <v>123.24</v>
      </c>
      <c r="R282" s="6">
        <v>132.93</v>
      </c>
      <c r="S282" s="6">
        <v>121.4</v>
      </c>
      <c r="T282" s="6">
        <v>113.36</v>
      </c>
      <c r="U282" s="6">
        <v>100.1</v>
      </c>
      <c r="V282" s="6">
        <v>73.42</v>
      </c>
      <c r="W282" s="6">
        <v>70.64</v>
      </c>
      <c r="X282" s="6">
        <v>72.44</v>
      </c>
      <c r="Y282" s="6">
        <v>31.37</v>
      </c>
      <c r="Z282" s="6">
        <v>35.49</v>
      </c>
    </row>
    <row r="283" spans="3:26" ht="15.5" x14ac:dyDescent="0.35">
      <c r="C283" t="s">
        <v>241</v>
      </c>
      <c r="I283" s="6">
        <v>1.1200000000000001</v>
      </c>
      <c r="J283" s="6">
        <v>1.1299999999999999</v>
      </c>
      <c r="K283" s="6">
        <v>1.25</v>
      </c>
      <c r="L283" s="6">
        <v>-1.55</v>
      </c>
      <c r="M283" s="6">
        <v>-2.21</v>
      </c>
      <c r="N283" s="6">
        <v>-4.93</v>
      </c>
      <c r="O283" s="6">
        <v>15.38</v>
      </c>
      <c r="P283" s="6">
        <v>3.62</v>
      </c>
      <c r="Q283" s="6">
        <v>13.13</v>
      </c>
      <c r="R283" s="6">
        <v>4.96</v>
      </c>
      <c r="S283" s="6">
        <v>2.41</v>
      </c>
      <c r="T283" s="6">
        <v>6.35</v>
      </c>
      <c r="U283" s="6">
        <v>12.01</v>
      </c>
      <c r="V283" s="6">
        <v>-13.68</v>
      </c>
      <c r="W283" s="6">
        <v>2.9</v>
      </c>
      <c r="X283" s="6">
        <v>4.54</v>
      </c>
      <c r="Y283" s="6">
        <v>1.47</v>
      </c>
      <c r="Z283" s="6">
        <v>0.93</v>
      </c>
    </row>
    <row r="284" spans="3:26" ht="15.5" x14ac:dyDescent="0.35">
      <c r="C284" t="s">
        <v>242</v>
      </c>
      <c r="I284" s="6">
        <v>213.2</v>
      </c>
      <c r="J284" s="6">
        <v>209.85</v>
      </c>
      <c r="K284" s="6">
        <v>191.14</v>
      </c>
      <c r="L284" s="6">
        <v>-78.150000000000006</v>
      </c>
      <c r="M284" s="6">
        <v>-51.55</v>
      </c>
      <c r="N284" s="6">
        <v>-45.46</v>
      </c>
      <c r="O284" s="6">
        <v>14.3</v>
      </c>
      <c r="P284" s="6">
        <v>56.95</v>
      </c>
      <c r="Q284" s="6">
        <v>16.38</v>
      </c>
      <c r="R284" s="6">
        <v>26.22</v>
      </c>
      <c r="S284" s="6">
        <v>30.76</v>
      </c>
      <c r="T284" s="6">
        <v>31.64</v>
      </c>
      <c r="U284" s="6">
        <v>21.24</v>
      </c>
      <c r="V284" s="6">
        <v>-13.45</v>
      </c>
      <c r="W284" s="6">
        <v>70.64</v>
      </c>
      <c r="X284" s="6">
        <v>72.44</v>
      </c>
      <c r="Y284" s="6">
        <v>31.37</v>
      </c>
      <c r="Z284" s="6">
        <v>35.49</v>
      </c>
    </row>
    <row r="285" spans="3:26" ht="15.5" x14ac:dyDescent="0.35">
      <c r="C285" t="s">
        <v>243</v>
      </c>
      <c r="I285" s="5">
        <v>77000000000</v>
      </c>
      <c r="J285" s="5">
        <v>66000000000</v>
      </c>
      <c r="K285" s="5">
        <v>57000000000</v>
      </c>
      <c r="L285" s="5">
        <v>1114000000000</v>
      </c>
      <c r="M285" s="5">
        <v>407000000000</v>
      </c>
      <c r="N285" s="5">
        <v>172000000000</v>
      </c>
      <c r="O285" s="5">
        <v>89000000000</v>
      </c>
      <c r="P285" s="5">
        <v>236000000000</v>
      </c>
      <c r="Q285" s="5">
        <v>262000000000</v>
      </c>
      <c r="R285" s="5">
        <v>217000000000</v>
      </c>
      <c r="S285" s="5">
        <v>205000000000</v>
      </c>
      <c r="T285" s="5">
        <v>145000000000</v>
      </c>
      <c r="U285" s="5">
        <v>81000000000</v>
      </c>
      <c r="V285" s="5">
        <v>53000000000</v>
      </c>
      <c r="W285" s="5">
        <v>27000000000</v>
      </c>
      <c r="X285" s="5">
        <v>3000000000</v>
      </c>
      <c r="Y285" s="5">
        <v>2000000000</v>
      </c>
      <c r="Z285" s="5">
        <v>30000000000</v>
      </c>
    </row>
    <row r="286" spans="3:26" ht="15.5" x14ac:dyDescent="0.35">
      <c r="C286" t="s">
        <v>244</v>
      </c>
      <c r="I286" s="5">
        <v>328000000000</v>
      </c>
      <c r="J286" s="5">
        <v>405000000000</v>
      </c>
      <c r="K286" s="5">
        <v>457000000000</v>
      </c>
      <c r="L286" s="5">
        <v>5528000000000</v>
      </c>
      <c r="M286" s="5">
        <v>2456000000000</v>
      </c>
      <c r="N286" s="5">
        <v>1840000000000</v>
      </c>
      <c r="O286" s="5">
        <v>1271000000000</v>
      </c>
      <c r="P286" s="5">
        <v>824000000000</v>
      </c>
      <c r="Q286" s="5">
        <v>2163000000000</v>
      </c>
      <c r="R286" s="5">
        <v>2153000000000</v>
      </c>
      <c r="S286" s="5">
        <v>1076000000000</v>
      </c>
      <c r="T286" s="5">
        <v>1253000000000</v>
      </c>
      <c r="U286" s="5">
        <v>657000000000</v>
      </c>
      <c r="V286" s="5">
        <v>705000000000</v>
      </c>
      <c r="W286" s="5">
        <v>715000000000</v>
      </c>
      <c r="X286" s="5">
        <v>850000000000</v>
      </c>
      <c r="Y286" s="5">
        <v>858000000000</v>
      </c>
      <c r="Z286" s="5">
        <v>878000000000</v>
      </c>
    </row>
    <row r="287" spans="3:26" ht="15.5" x14ac:dyDescent="0.35">
      <c r="C287" t="s">
        <v>25</v>
      </c>
      <c r="I287" s="5">
        <v>405000000000</v>
      </c>
      <c r="J287" s="5">
        <v>471000000000</v>
      </c>
      <c r="K287" s="5">
        <v>513000000000</v>
      </c>
      <c r="L287" s="5">
        <v>6642000000000</v>
      </c>
      <c r="M287" s="5">
        <v>2863000000000</v>
      </c>
      <c r="N287" s="5">
        <v>2012000000000</v>
      </c>
      <c r="O287" s="5">
        <v>1360000000000</v>
      </c>
      <c r="P287" s="5">
        <v>1059000000000</v>
      </c>
      <c r="Q287" s="5">
        <v>2425000000000</v>
      </c>
      <c r="R287" s="5">
        <v>2370000000000</v>
      </c>
      <c r="S287" s="5">
        <v>1280000000000</v>
      </c>
      <c r="T287" s="5">
        <v>1398000000000</v>
      </c>
      <c r="U287" s="5">
        <v>737000000000</v>
      </c>
      <c r="V287" s="5">
        <v>758000000000</v>
      </c>
      <c r="W287" s="5">
        <v>743000000000</v>
      </c>
      <c r="X287" s="5">
        <v>853000000000</v>
      </c>
      <c r="Y287" s="5">
        <v>860000000000</v>
      </c>
      <c r="Z287" s="5">
        <v>908000000000</v>
      </c>
    </row>
    <row r="288" spans="3:26" ht="15.5" x14ac:dyDescent="0.35">
      <c r="C288" t="s">
        <v>22</v>
      </c>
      <c r="I288" s="5">
        <v>161000000000</v>
      </c>
      <c r="J288" s="5">
        <v>257000000000</v>
      </c>
      <c r="K288" s="5">
        <v>265000000000</v>
      </c>
      <c r="L288" s="5">
        <v>6119000000000</v>
      </c>
      <c r="M288" s="5">
        <v>1877000000000</v>
      </c>
      <c r="N288" s="5">
        <v>1645000000000</v>
      </c>
      <c r="O288" s="5">
        <v>770000000000</v>
      </c>
      <c r="P288" s="5">
        <v>396000000000</v>
      </c>
      <c r="Q288" s="5">
        <v>1788000000000</v>
      </c>
      <c r="R288" s="5">
        <v>1746000000000</v>
      </c>
      <c r="S288" s="5">
        <v>643000000000</v>
      </c>
      <c r="T288" s="5">
        <v>757000000000</v>
      </c>
      <c r="U288" s="5">
        <v>225000000000</v>
      </c>
      <c r="V288" s="5">
        <v>435000000000</v>
      </c>
      <c r="W288" s="5">
        <v>431000000000</v>
      </c>
      <c r="X288" s="5">
        <v>653000000000</v>
      </c>
      <c r="Y288" s="5">
        <v>852000000000</v>
      </c>
      <c r="Z288" s="5">
        <v>799000000000</v>
      </c>
    </row>
    <row r="289" spans="2:26" ht="15.5" x14ac:dyDescent="0.35">
      <c r="C289" t="s">
        <v>245</v>
      </c>
      <c r="I289" s="5">
        <v>297000000000</v>
      </c>
      <c r="J289" s="5">
        <v>328000000000</v>
      </c>
      <c r="K289" s="5">
        <v>322000000000</v>
      </c>
      <c r="L289" s="5">
        <v>-986000000000</v>
      </c>
      <c r="M289" s="5">
        <v>665000000000</v>
      </c>
      <c r="N289" s="5">
        <v>144000000000</v>
      </c>
      <c r="O289" s="5">
        <v>332000000000</v>
      </c>
      <c r="P289" s="5">
        <v>661000000000</v>
      </c>
      <c r="Q289" s="5">
        <v>801000000000</v>
      </c>
      <c r="R289" s="5">
        <v>958000000000</v>
      </c>
      <c r="S289" s="5">
        <v>851000000000</v>
      </c>
      <c r="T289" s="5">
        <v>905000000000</v>
      </c>
      <c r="U289" s="5">
        <v>776000000000</v>
      </c>
      <c r="V289" s="5">
        <v>204000000000</v>
      </c>
      <c r="W289" s="5">
        <v>239000000000</v>
      </c>
      <c r="X289" s="5">
        <v>520000000000</v>
      </c>
      <c r="Y289" s="5">
        <v>76000000000</v>
      </c>
      <c r="Z289" s="5">
        <v>211000000000</v>
      </c>
    </row>
    <row r="290" spans="2:26" ht="15.5" x14ac:dyDescent="0.35">
      <c r="C290" t="s">
        <v>246</v>
      </c>
      <c r="I290" s="5">
        <v>54000000000</v>
      </c>
      <c r="J290" s="5">
        <v>68000000000</v>
      </c>
      <c r="K290" s="5">
        <v>133000000000</v>
      </c>
      <c r="L290" s="5">
        <v>181000000000</v>
      </c>
      <c r="M290" s="5">
        <v>119000000000</v>
      </c>
      <c r="N290" s="5">
        <v>265000000000</v>
      </c>
      <c r="O290" s="5">
        <v>372000000000</v>
      </c>
      <c r="P290" s="5">
        <v>178000000000</v>
      </c>
      <c r="Q290" s="5">
        <v>189000000000</v>
      </c>
      <c r="R290" s="5">
        <v>269000000000</v>
      </c>
      <c r="S290" s="5">
        <v>149000000000</v>
      </c>
      <c r="T290" s="5">
        <v>39000000000</v>
      </c>
      <c r="U290" s="5">
        <v>123000000000</v>
      </c>
      <c r="V290" s="5">
        <v>75000000000</v>
      </c>
      <c r="W290" s="5">
        <v>2000000000</v>
      </c>
      <c r="X290" s="5">
        <v>48000000000</v>
      </c>
      <c r="Y290" s="5">
        <v>17000000000</v>
      </c>
      <c r="Z290" s="5">
        <v>-47000000000</v>
      </c>
    </row>
    <row r="291" spans="2:26" ht="15.5" x14ac:dyDescent="0.35">
      <c r="C291" t="s">
        <v>247</v>
      </c>
      <c r="I291" s="5">
        <v>-10000000000</v>
      </c>
      <c r="J291" s="5">
        <v>-19000000000</v>
      </c>
      <c r="K291" s="5">
        <v>-7000000000</v>
      </c>
      <c r="L291" s="5">
        <v>-11000000000</v>
      </c>
      <c r="M291" s="5">
        <v>-26000000000</v>
      </c>
      <c r="N291" s="5">
        <v>-86000000000</v>
      </c>
      <c r="O291" s="5">
        <v>-151000000000</v>
      </c>
      <c r="P291" s="5">
        <v>-505000000000</v>
      </c>
      <c r="Q291" s="5">
        <v>-287000000000</v>
      </c>
      <c r="R291" s="5">
        <v>-455000000000</v>
      </c>
      <c r="S291" s="5">
        <v>-385000000000</v>
      </c>
      <c r="T291" s="5">
        <v>-745000000000</v>
      </c>
      <c r="U291" s="5">
        <v>-108000000000</v>
      </c>
      <c r="V291" s="5">
        <v>-70000000000</v>
      </c>
      <c r="W291" s="5">
        <v>-103000000000</v>
      </c>
      <c r="X291" s="5">
        <v>-61000000000</v>
      </c>
      <c r="Y291" s="5">
        <v>-115000000000</v>
      </c>
      <c r="Z291" s="5">
        <v>-466000000000</v>
      </c>
    </row>
    <row r="292" spans="2:26" ht="15.5" x14ac:dyDescent="0.35">
      <c r="C292" t="s">
        <v>14</v>
      </c>
      <c r="I292" s="5">
        <v>45000000000</v>
      </c>
      <c r="J292" s="5">
        <v>49000000000</v>
      </c>
      <c r="K292" s="5">
        <v>126000000000</v>
      </c>
      <c r="L292" s="5">
        <v>170000000000</v>
      </c>
      <c r="M292" s="5">
        <v>93000000000</v>
      </c>
      <c r="N292" s="5">
        <v>179000000000</v>
      </c>
      <c r="O292" s="5">
        <v>220000000000</v>
      </c>
      <c r="P292" s="5">
        <v>-327000000000</v>
      </c>
      <c r="Q292" s="5">
        <v>-98000000000</v>
      </c>
      <c r="R292" s="5">
        <v>-187000000000</v>
      </c>
      <c r="S292" s="5">
        <v>-236000000000</v>
      </c>
      <c r="T292" s="5">
        <v>-706000000000</v>
      </c>
      <c r="U292" s="5">
        <v>15000000000</v>
      </c>
      <c r="V292" s="5">
        <v>5000000000</v>
      </c>
      <c r="W292" s="5">
        <v>-101000000000</v>
      </c>
      <c r="X292" s="5">
        <v>-13000000000</v>
      </c>
      <c r="Y292" s="5">
        <v>-98000000000</v>
      </c>
      <c r="Z292" s="5">
        <v>-513000000000</v>
      </c>
    </row>
    <row r="293" spans="2:26" ht="15.5" x14ac:dyDescent="0.35">
      <c r="C293" t="s">
        <v>16</v>
      </c>
      <c r="I293" s="6">
        <v>2.52</v>
      </c>
      <c r="J293" s="6">
        <v>2.77</v>
      </c>
      <c r="K293" s="6">
        <v>7.11</v>
      </c>
      <c r="L293" s="6">
        <v>9.6199999999999992</v>
      </c>
      <c r="M293" s="6">
        <v>5.24</v>
      </c>
      <c r="N293" s="6">
        <v>10.1</v>
      </c>
      <c r="O293" s="6">
        <v>12.44</v>
      </c>
      <c r="P293" s="6">
        <v>-18.48</v>
      </c>
      <c r="Q293" s="6">
        <v>-6.41</v>
      </c>
      <c r="R293" s="6">
        <v>-12.24</v>
      </c>
      <c r="S293" s="6">
        <v>-15.47</v>
      </c>
      <c r="T293" s="6">
        <v>-46.36</v>
      </c>
      <c r="U293" s="6">
        <v>0.98</v>
      </c>
      <c r="V293" s="6">
        <v>0.36</v>
      </c>
      <c r="W293" s="6">
        <v>-7.38</v>
      </c>
      <c r="X293" s="6">
        <v>-0.94</v>
      </c>
      <c r="Y293" s="6">
        <v>-9.64</v>
      </c>
      <c r="Z293" s="6">
        <v>-50.64</v>
      </c>
    </row>
    <row r="295" spans="2:26" ht="15.5" x14ac:dyDescent="0.35">
      <c r="B295" t="s">
        <v>248</v>
      </c>
      <c r="C295" t="s">
        <v>249</v>
      </c>
      <c r="D295" s="5">
        <v>17000000000</v>
      </c>
      <c r="E295" s="5">
        <v>18000000000</v>
      </c>
      <c r="F295" s="5">
        <v>26000000000</v>
      </c>
      <c r="G295" s="5">
        <v>34000000000</v>
      </c>
      <c r="H295" s="5">
        <v>68000000000</v>
      </c>
      <c r="I295" s="5">
        <v>94000000000</v>
      </c>
      <c r="J295" s="5">
        <v>323000000000</v>
      </c>
      <c r="K295" s="5">
        <v>-234000000000</v>
      </c>
      <c r="L295" s="5">
        <v>72000000000</v>
      </c>
      <c r="M295" s="5">
        <v>6000000000</v>
      </c>
      <c r="N295" s="5">
        <v>69000000000</v>
      </c>
      <c r="O295" s="5">
        <v>144000000000</v>
      </c>
      <c r="P295" s="5">
        <v>180000000000</v>
      </c>
      <c r="Q295" s="5">
        <v>39000000000</v>
      </c>
    </row>
    <row r="296" spans="2:26" ht="15.5" x14ac:dyDescent="0.35">
      <c r="C296" t="s">
        <v>250</v>
      </c>
      <c r="H296" s="5">
        <v>94000000000</v>
      </c>
      <c r="I296" s="5">
        <v>94000000000</v>
      </c>
      <c r="J296" s="5">
        <v>323000000000</v>
      </c>
      <c r="K296" s="5">
        <v>-234000000000</v>
      </c>
      <c r="L296" s="5">
        <v>72000000000</v>
      </c>
      <c r="M296" s="5">
        <v>6000000000</v>
      </c>
      <c r="N296" s="5">
        <v>69000000000</v>
      </c>
      <c r="O296" s="5">
        <v>144000000000</v>
      </c>
      <c r="P296" s="5">
        <v>180000000000</v>
      </c>
      <c r="Q296" s="5">
        <v>39000000000</v>
      </c>
    </row>
    <row r="297" spans="2:26" ht="15.5" x14ac:dyDescent="0.35">
      <c r="C297" t="s">
        <v>441</v>
      </c>
      <c r="H297" s="6">
        <v>2.62</v>
      </c>
      <c r="I297" s="6">
        <v>2.62</v>
      </c>
      <c r="N297" s="5">
        <v>2</v>
      </c>
      <c r="P297" s="6">
        <v>2.5</v>
      </c>
      <c r="Q297" s="5">
        <v>10</v>
      </c>
    </row>
    <row r="298" spans="2:26" ht="15.5" x14ac:dyDescent="0.35">
      <c r="C298" t="s">
        <v>76</v>
      </c>
      <c r="H298" s="6">
        <v>0.68040000000000012</v>
      </c>
      <c r="I298" s="6">
        <v>0.49420000000000003</v>
      </c>
      <c r="N298" s="6">
        <v>0.47210000000000002</v>
      </c>
      <c r="P298" s="6">
        <v>0.26789999999999997</v>
      </c>
      <c r="Q298" s="6">
        <v>4.5763999999999996</v>
      </c>
    </row>
    <row r="299" spans="2:26" ht="15.5" x14ac:dyDescent="0.35">
      <c r="C299" t="s">
        <v>442</v>
      </c>
      <c r="H299" s="6">
        <v>1.1000000000000001E-2</v>
      </c>
      <c r="I299" s="6">
        <v>1.1000000000000001E-2</v>
      </c>
      <c r="N299" s="6">
        <v>8.8000000000000005E-3</v>
      </c>
      <c r="P299" s="6">
        <v>1.3300000000000001E-2</v>
      </c>
      <c r="Q299" s="6">
        <v>5.1500000000000004E-2</v>
      </c>
    </row>
    <row r="300" spans="2:26" ht="15.5" x14ac:dyDescent="0.35">
      <c r="C300" t="s">
        <v>56</v>
      </c>
      <c r="D300" s="6">
        <v>0.96</v>
      </c>
      <c r="E300" s="6">
        <v>0.99</v>
      </c>
      <c r="F300" s="6">
        <v>1.44</v>
      </c>
      <c r="G300" s="6">
        <v>1.94</v>
      </c>
      <c r="H300" s="6">
        <v>3.85</v>
      </c>
      <c r="I300" s="6">
        <v>5.3</v>
      </c>
      <c r="J300" s="6">
        <v>18.25</v>
      </c>
      <c r="K300" s="6">
        <v>-13.2</v>
      </c>
      <c r="L300" s="6">
        <v>4.09</v>
      </c>
      <c r="M300" s="6">
        <v>0.34</v>
      </c>
      <c r="N300" s="6">
        <v>3.92</v>
      </c>
      <c r="O300" s="6">
        <v>8.1199999999999992</v>
      </c>
      <c r="P300" s="6">
        <v>10.14</v>
      </c>
      <c r="Q300" s="6">
        <v>2.19</v>
      </c>
    </row>
    <row r="301" spans="2:26" ht="15.5" x14ac:dyDescent="0.35">
      <c r="C301" t="s">
        <v>251</v>
      </c>
      <c r="H301" s="6">
        <v>5.33</v>
      </c>
      <c r="I301" s="6">
        <v>5.3</v>
      </c>
      <c r="J301" s="6">
        <v>18.25</v>
      </c>
      <c r="K301" s="6">
        <v>-13.2</v>
      </c>
      <c r="L301" s="6">
        <v>4.09</v>
      </c>
      <c r="M301" s="6">
        <v>0.34</v>
      </c>
      <c r="N301" s="6">
        <v>3.92</v>
      </c>
      <c r="O301" s="6">
        <v>8.1199999999999992</v>
      </c>
      <c r="P301" s="6">
        <v>10.14</v>
      </c>
      <c r="Q301" s="6">
        <v>2.19</v>
      </c>
    </row>
    <row r="302" spans="2:26" ht="15.5" x14ac:dyDescent="0.35">
      <c r="C302" t="s">
        <v>78</v>
      </c>
      <c r="H302" s="6">
        <v>2.62</v>
      </c>
      <c r="I302" s="6">
        <v>2.62</v>
      </c>
      <c r="N302" s="5">
        <v>2</v>
      </c>
      <c r="P302" s="6">
        <v>2.5</v>
      </c>
      <c r="Q302" s="5">
        <v>10</v>
      </c>
    </row>
    <row r="303" spans="2:26" ht="15.5" x14ac:dyDescent="0.35">
      <c r="C303" t="s">
        <v>443</v>
      </c>
      <c r="H303" s="6">
        <v>0.68040000000000012</v>
      </c>
      <c r="I303" s="6">
        <v>0.49420000000000003</v>
      </c>
      <c r="N303" s="6">
        <v>0.47210000000000002</v>
      </c>
      <c r="P303" s="6">
        <v>0.26789999999999997</v>
      </c>
      <c r="Q303" s="6">
        <v>4.5763999999999996</v>
      </c>
    </row>
    <row r="304" spans="2:26" ht="15.5" x14ac:dyDescent="0.35">
      <c r="C304" t="s">
        <v>444</v>
      </c>
      <c r="H304" s="6">
        <v>1.1000000000000001E-2</v>
      </c>
      <c r="I304" s="6">
        <v>1.1000000000000001E-2</v>
      </c>
      <c r="N304" s="6">
        <v>8.8000000000000005E-3</v>
      </c>
      <c r="P304" s="6">
        <v>1.3300000000000001E-2</v>
      </c>
      <c r="Q304" s="6">
        <v>5.1500000000000004E-2</v>
      </c>
    </row>
    <row r="305" spans="3:17" ht="15.5" x14ac:dyDescent="0.35">
      <c r="C305" t="s">
        <v>252</v>
      </c>
      <c r="D305" s="5">
        <v>62000000000</v>
      </c>
      <c r="E305" s="5">
        <v>74000000000</v>
      </c>
      <c r="F305" s="5">
        <v>72000000000</v>
      </c>
      <c r="G305" s="5">
        <v>76000000000</v>
      </c>
      <c r="H305" s="5">
        <v>250000000000</v>
      </c>
      <c r="I305" s="5">
        <v>290000000000</v>
      </c>
      <c r="J305" s="5">
        <v>294000000000</v>
      </c>
      <c r="K305" s="5">
        <v>918000000000</v>
      </c>
      <c r="L305" s="5">
        <v>838000000000</v>
      </c>
      <c r="M305" s="5">
        <v>675000000000</v>
      </c>
      <c r="N305" s="5">
        <v>538000000000</v>
      </c>
      <c r="O305" s="5">
        <v>630000000000</v>
      </c>
      <c r="P305" s="5">
        <v>673000000000</v>
      </c>
      <c r="Q305" s="5">
        <v>744000000000</v>
      </c>
    </row>
    <row r="306" spans="3:17" ht="15.5" x14ac:dyDescent="0.35">
      <c r="C306" t="s">
        <v>253</v>
      </c>
      <c r="H306" s="5">
        <v>284000000000</v>
      </c>
      <c r="I306" s="5">
        <v>290000000000</v>
      </c>
      <c r="J306" s="5">
        <v>294000000000</v>
      </c>
      <c r="K306" s="5">
        <v>918000000000</v>
      </c>
      <c r="L306" s="5">
        <v>838000000000</v>
      </c>
      <c r="M306" s="5">
        <v>675000000000</v>
      </c>
      <c r="N306" s="5">
        <v>538000000000</v>
      </c>
      <c r="O306" s="5">
        <v>630000000000</v>
      </c>
      <c r="P306" s="5">
        <v>673000000000</v>
      </c>
      <c r="Q306" s="5">
        <v>744000000000</v>
      </c>
    </row>
    <row r="307" spans="3:17" ht="15.5" x14ac:dyDescent="0.35">
      <c r="C307" t="s">
        <v>445</v>
      </c>
      <c r="H307" s="6">
        <v>2.62</v>
      </c>
      <c r="I307" s="6">
        <v>2.62</v>
      </c>
      <c r="N307" s="5">
        <v>2</v>
      </c>
      <c r="P307" s="6">
        <v>2.5</v>
      </c>
      <c r="Q307" s="5">
        <v>10</v>
      </c>
    </row>
    <row r="308" spans="3:17" ht="15.5" x14ac:dyDescent="0.35">
      <c r="C308" t="s">
        <v>446</v>
      </c>
      <c r="H308" s="6">
        <v>0.68040000000000012</v>
      </c>
      <c r="I308" s="6">
        <v>0.49420000000000003</v>
      </c>
      <c r="N308" s="6">
        <v>0.47210000000000002</v>
      </c>
      <c r="P308" s="6">
        <v>0.26789999999999997</v>
      </c>
      <c r="Q308" s="6">
        <v>4.5763999999999996</v>
      </c>
    </row>
    <row r="309" spans="3:17" ht="15.5" x14ac:dyDescent="0.35">
      <c r="C309" t="s">
        <v>447</v>
      </c>
      <c r="H309" s="6">
        <v>1.1000000000000001E-2</v>
      </c>
      <c r="I309" s="6">
        <v>1.1000000000000001E-2</v>
      </c>
      <c r="N309" s="6">
        <v>8.8000000000000005E-3</v>
      </c>
      <c r="P309" s="6">
        <v>1.3300000000000001E-2</v>
      </c>
      <c r="Q309" s="6">
        <v>5.1500000000000004E-2</v>
      </c>
    </row>
    <row r="310" spans="3:17" ht="15.5" x14ac:dyDescent="0.35">
      <c r="C310" t="s">
        <v>254</v>
      </c>
      <c r="I310" s="6">
        <v>61.8</v>
      </c>
    </row>
    <row r="311" spans="3:17" ht="15.5" x14ac:dyDescent="0.35">
      <c r="C311" t="s">
        <v>255</v>
      </c>
      <c r="I311" s="6">
        <v>44.65</v>
      </c>
    </row>
    <row r="312" spans="3:17" ht="15.5" x14ac:dyDescent="0.35">
      <c r="C312" t="s">
        <v>256</v>
      </c>
      <c r="I312" s="6">
        <v>7.49</v>
      </c>
    </row>
    <row r="313" spans="3:17" ht="15.5" x14ac:dyDescent="0.35">
      <c r="C313" t="s">
        <v>257</v>
      </c>
      <c r="I313" s="6">
        <v>2.2400000000000003E-2</v>
      </c>
    </row>
    <row r="314" spans="3:17" ht="15.5" x14ac:dyDescent="0.35">
      <c r="C314" t="s">
        <v>258</v>
      </c>
      <c r="I314" s="6">
        <v>14.84</v>
      </c>
    </row>
    <row r="315" spans="3:17" ht="15.5" x14ac:dyDescent="0.35">
      <c r="C315" t="s">
        <v>259</v>
      </c>
      <c r="I315" s="6">
        <v>1.06</v>
      </c>
    </row>
    <row r="316" spans="3:17" ht="15.5" x14ac:dyDescent="0.35">
      <c r="C316" t="s">
        <v>260</v>
      </c>
      <c r="I316" s="6">
        <v>76.569999999999993</v>
      </c>
    </row>
    <row r="317" spans="3:17" ht="15.5" x14ac:dyDescent="0.35">
      <c r="C317" t="s">
        <v>261</v>
      </c>
      <c r="I317" s="6">
        <v>87.27</v>
      </c>
    </row>
    <row r="318" spans="3:17" ht="15.5" x14ac:dyDescent="0.35">
      <c r="C318" t="s">
        <v>262</v>
      </c>
      <c r="I318" s="6">
        <v>123.32</v>
      </c>
    </row>
    <row r="319" spans="3:17" ht="15.5" x14ac:dyDescent="0.35">
      <c r="C319" t="s">
        <v>263</v>
      </c>
      <c r="I319" s="6">
        <v>71.540000000000006</v>
      </c>
    </row>
    <row r="320" spans="3:17" ht="15.5" x14ac:dyDescent="0.35">
      <c r="C320" t="s">
        <v>264</v>
      </c>
      <c r="I320" s="6">
        <v>-0.63</v>
      </c>
    </row>
    <row r="321" spans="3:9" ht="15.5" x14ac:dyDescent="0.35">
      <c r="C321" t="s">
        <v>265</v>
      </c>
      <c r="I321" s="6">
        <v>4.95</v>
      </c>
    </row>
    <row r="322" spans="3:9" ht="15.5" x14ac:dyDescent="0.35">
      <c r="C322" t="s">
        <v>266</v>
      </c>
      <c r="I322" s="6">
        <v>5.33</v>
      </c>
    </row>
    <row r="323" spans="3:9" ht="15.5" x14ac:dyDescent="0.35">
      <c r="C323" t="s">
        <v>267</v>
      </c>
      <c r="I323" s="6">
        <v>3.85</v>
      </c>
    </row>
    <row r="324" spans="3:9" ht="15.5" x14ac:dyDescent="0.35">
      <c r="C324" t="s">
        <v>268</v>
      </c>
      <c r="I324" s="6">
        <v>16.04</v>
      </c>
    </row>
    <row r="325" spans="3:9" ht="15.5" x14ac:dyDescent="0.35">
      <c r="C325" t="s">
        <v>269</v>
      </c>
      <c r="D325" s="6">
        <v>9.4700000000000006</v>
      </c>
    </row>
    <row r="326" spans="3:9" ht="15.5" x14ac:dyDescent="0.35">
      <c r="C326" t="s">
        <v>270</v>
      </c>
      <c r="I326" s="6">
        <v>225.37</v>
      </c>
    </row>
    <row r="327" spans="3:9" ht="15.5" x14ac:dyDescent="0.35">
      <c r="C327" t="s">
        <v>271</v>
      </c>
      <c r="I327" s="6">
        <v>2.73</v>
      </c>
    </row>
    <row r="328" spans="3:9" ht="15.5" x14ac:dyDescent="0.35">
      <c r="C328" t="s">
        <v>272</v>
      </c>
      <c r="D328" s="6">
        <v>3.1</v>
      </c>
    </row>
    <row r="329" spans="3:9" ht="15.5" x14ac:dyDescent="0.35">
      <c r="C329" t="s">
        <v>273</v>
      </c>
      <c r="D329" s="5">
        <v>3</v>
      </c>
    </row>
    <row r="330" spans="3:9" ht="15.5" x14ac:dyDescent="0.35">
      <c r="C330" t="s">
        <v>274</v>
      </c>
      <c r="D330" s="6">
        <v>0.1</v>
      </c>
    </row>
    <row r="331" spans="3:9" ht="15.5" x14ac:dyDescent="0.35">
      <c r="C331" t="s">
        <v>275</v>
      </c>
      <c r="D331" s="6">
        <v>0.08</v>
      </c>
    </row>
    <row r="332" spans="3:9" ht="15.5" x14ac:dyDescent="0.35">
      <c r="C332" t="s">
        <v>276</v>
      </c>
      <c r="D332" s="6">
        <v>0.12</v>
      </c>
    </row>
    <row r="333" spans="3:9" ht="15.5" x14ac:dyDescent="0.35">
      <c r="C333" t="s">
        <v>277</v>
      </c>
      <c r="D333" s="6">
        <v>0.08</v>
      </c>
    </row>
    <row r="334" spans="3:9" ht="15.5" x14ac:dyDescent="0.35">
      <c r="C334" t="s">
        <v>278</v>
      </c>
      <c r="D334" s="6">
        <v>1.1499999999999999</v>
      </c>
    </row>
    <row r="335" spans="3:9" ht="15.5" x14ac:dyDescent="0.35">
      <c r="C335" t="s">
        <v>279</v>
      </c>
      <c r="I335" s="6">
        <v>1.03</v>
      </c>
    </row>
    <row r="336" spans="3:9" ht="15.5" x14ac:dyDescent="0.35">
      <c r="C336" t="s">
        <v>12</v>
      </c>
      <c r="D336" s="5">
        <v>-3000000000</v>
      </c>
    </row>
    <row r="337" spans="3:9" ht="15.5" x14ac:dyDescent="0.35">
      <c r="C337" t="s">
        <v>280</v>
      </c>
      <c r="I337" s="6">
        <v>9.66</v>
      </c>
    </row>
    <row r="338" spans="3:9" ht="15.5" x14ac:dyDescent="0.35">
      <c r="C338" t="s">
        <v>281</v>
      </c>
      <c r="I338" s="6">
        <v>2.06E-2</v>
      </c>
    </row>
    <row r="339" spans="3:9" ht="15.5" x14ac:dyDescent="0.35">
      <c r="C339" t="s">
        <v>282</v>
      </c>
      <c r="I339" s="6">
        <v>2.3700000000000002E-2</v>
      </c>
    </row>
    <row r="340" spans="3:9" ht="15.5" x14ac:dyDescent="0.35">
      <c r="C340" t="s">
        <v>283</v>
      </c>
      <c r="I340" s="6">
        <v>8.3000000000000001E-3</v>
      </c>
    </row>
    <row r="341" spans="3:9" ht="15.5" x14ac:dyDescent="0.35">
      <c r="C341" t="s">
        <v>284</v>
      </c>
      <c r="I341" s="6">
        <v>7.1999999999999998E-3</v>
      </c>
    </row>
    <row r="342" spans="3:9" ht="15.5" x14ac:dyDescent="0.35">
      <c r="C342" t="s">
        <v>285</v>
      </c>
      <c r="D342" s="6">
        <v>47.54</v>
      </c>
    </row>
    <row r="343" spans="3:9" ht="15.5" x14ac:dyDescent="0.35">
      <c r="C343" t="s">
        <v>286</v>
      </c>
      <c r="D343" s="6">
        <v>35.42</v>
      </c>
    </row>
    <row r="344" spans="3:9" ht="15.5" x14ac:dyDescent="0.35">
      <c r="C344" t="s">
        <v>287</v>
      </c>
      <c r="D344" s="6">
        <v>12.71</v>
      </c>
    </row>
    <row r="345" spans="3:9" ht="15.5" x14ac:dyDescent="0.35">
      <c r="C345" t="s">
        <v>288</v>
      </c>
      <c r="D345" s="6">
        <v>70.25</v>
      </c>
    </row>
    <row r="346" spans="3:9" ht="15.5" x14ac:dyDescent="0.35">
      <c r="C346" t="s">
        <v>289</v>
      </c>
      <c r="D346" s="6">
        <v>1.91</v>
      </c>
    </row>
    <row r="347" spans="3:9" ht="15.5" x14ac:dyDescent="0.35">
      <c r="C347" t="s">
        <v>290</v>
      </c>
      <c r="I347" s="6">
        <v>0.06</v>
      </c>
    </row>
    <row r="348" spans="3:9" ht="15.5" x14ac:dyDescent="0.35">
      <c r="C348" t="s">
        <v>291</v>
      </c>
      <c r="I348" s="6">
        <v>11.23</v>
      </c>
    </row>
    <row r="349" spans="3:9" ht="15.5" x14ac:dyDescent="0.35">
      <c r="C349" t="s">
        <v>52</v>
      </c>
      <c r="I349" s="5">
        <v>4215000000000</v>
      </c>
    </row>
    <row r="350" spans="3:9" ht="15.5" x14ac:dyDescent="0.35">
      <c r="C350" t="s">
        <v>292</v>
      </c>
      <c r="I350" s="5">
        <v>4551000000000</v>
      </c>
    </row>
    <row r="351" spans="3:9" ht="15.5" x14ac:dyDescent="0.35">
      <c r="C351" t="s">
        <v>293</v>
      </c>
      <c r="I351" s="5">
        <v>17710000000</v>
      </c>
    </row>
    <row r="352" spans="3:9" ht="15.5" x14ac:dyDescent="0.35">
      <c r="C352" t="s">
        <v>294</v>
      </c>
      <c r="I352" s="6">
        <v>6.8000000000000005E-3</v>
      </c>
    </row>
    <row r="353" spans="3:9" ht="15.5" x14ac:dyDescent="0.35">
      <c r="C353" t="s">
        <v>295</v>
      </c>
      <c r="D353" s="6">
        <v>0.5252</v>
      </c>
    </row>
    <row r="354" spans="3:9" ht="15.5" x14ac:dyDescent="0.35">
      <c r="C354" t="s">
        <v>296</v>
      </c>
      <c r="D354" s="6">
        <v>6.7199999999999996E-2</v>
      </c>
    </row>
    <row r="355" spans="3:9" ht="15.5" x14ac:dyDescent="0.35">
      <c r="C355" t="s">
        <v>297</v>
      </c>
      <c r="D355" s="6">
        <v>0.27300000000000002</v>
      </c>
    </row>
    <row r="356" spans="3:9" ht="15.5" x14ac:dyDescent="0.35">
      <c r="C356" t="s">
        <v>298</v>
      </c>
      <c r="D356" s="6">
        <v>-8.7799999999999989E-2</v>
      </c>
    </row>
    <row r="357" spans="3:9" ht="15.5" x14ac:dyDescent="0.35">
      <c r="C357" t="s">
        <v>299</v>
      </c>
      <c r="D357" s="6">
        <v>-6.3799999999999996E-2</v>
      </c>
    </row>
    <row r="358" spans="3:9" ht="15.5" x14ac:dyDescent="0.35">
      <c r="C358" t="s">
        <v>300</v>
      </c>
      <c r="D358" s="6">
        <v>3.1200000000000002E-2</v>
      </c>
    </row>
    <row r="359" spans="3:9" ht="15.5" x14ac:dyDescent="0.35">
      <c r="C359" t="s">
        <v>365</v>
      </c>
      <c r="I359" s="6">
        <v>2.62</v>
      </c>
    </row>
    <row r="360" spans="3:9" ht="15.5" x14ac:dyDescent="0.35">
      <c r="C360" t="s">
        <v>496</v>
      </c>
      <c r="I360" s="6">
        <v>2.62</v>
      </c>
    </row>
    <row r="361" spans="3:9" ht="15.5" x14ac:dyDescent="0.35">
      <c r="C361" t="s">
        <v>497</v>
      </c>
      <c r="I361" s="6">
        <v>0.68040000000000012</v>
      </c>
    </row>
    <row r="362" spans="3:9" ht="15.5" x14ac:dyDescent="0.35">
      <c r="C362" t="s">
        <v>498</v>
      </c>
      <c r="I362" s="6">
        <v>1.1000000000000001E-2</v>
      </c>
    </row>
    <row r="363" spans="3:9" ht="15.5" x14ac:dyDescent="0.35">
      <c r="C363" t="s">
        <v>366</v>
      </c>
      <c r="I363" t="s">
        <v>2994</v>
      </c>
    </row>
    <row r="364" spans="3:9" ht="15.5" x14ac:dyDescent="0.35">
      <c r="C364" t="s">
        <v>301</v>
      </c>
      <c r="I364" s="5">
        <v>5</v>
      </c>
    </row>
    <row r="365" spans="3:9" ht="15.5" x14ac:dyDescent="0.35">
      <c r="C365" t="s">
        <v>302</v>
      </c>
      <c r="I365" s="6">
        <v>0.64</v>
      </c>
    </row>
    <row r="366" spans="3:9" ht="15.5" x14ac:dyDescent="0.35">
      <c r="C366" t="s">
        <v>303</v>
      </c>
      <c r="I366" s="6">
        <v>0.75</v>
      </c>
    </row>
    <row r="367" spans="3:9" ht="15.5" x14ac:dyDescent="0.35">
      <c r="C367" t="s">
        <v>304</v>
      </c>
      <c r="I367" s="6">
        <v>0.22</v>
      </c>
    </row>
    <row r="368" spans="3:9" ht="15.5" x14ac:dyDescent="0.35">
      <c r="C368" t="s">
        <v>305</v>
      </c>
      <c r="I368" s="6">
        <v>0.23</v>
      </c>
    </row>
    <row r="369" spans="3:9" ht="15.5" x14ac:dyDescent="0.35">
      <c r="C369" t="s">
        <v>306</v>
      </c>
      <c r="I369" s="6">
        <v>0.1</v>
      </c>
    </row>
    <row r="370" spans="3:9" ht="15.5" x14ac:dyDescent="0.35">
      <c r="C370" t="s">
        <v>307</v>
      </c>
      <c r="I370" s="6">
        <v>0.54</v>
      </c>
    </row>
    <row r="371" spans="3:9" ht="15.5" x14ac:dyDescent="0.35">
      <c r="C371" t="s">
        <v>308</v>
      </c>
      <c r="I371" s="6">
        <v>0.95</v>
      </c>
    </row>
    <row r="372" spans="3:9" ht="15.5" x14ac:dyDescent="0.35">
      <c r="C372" t="s">
        <v>309</v>
      </c>
      <c r="I372" s="5">
        <v>284000000000</v>
      </c>
    </row>
    <row r="373" spans="3:9" ht="15.5" x14ac:dyDescent="0.35">
      <c r="C373" t="s">
        <v>310</v>
      </c>
      <c r="I373" s="5">
        <v>155000000000</v>
      </c>
    </row>
    <row r="374" spans="3:9" ht="15.5" x14ac:dyDescent="0.35">
      <c r="C374" t="s">
        <v>311</v>
      </c>
      <c r="I374" s="5">
        <v>64000000000</v>
      </c>
    </row>
    <row r="375" spans="3:9" ht="15.5" x14ac:dyDescent="0.35">
      <c r="C375" t="s">
        <v>312</v>
      </c>
      <c r="I375" s="5">
        <v>94000000000</v>
      </c>
    </row>
    <row r="376" spans="3:9" ht="15.5" x14ac:dyDescent="0.35">
      <c r="C376" t="s">
        <v>313</v>
      </c>
      <c r="D376" s="5">
        <v>168000000000</v>
      </c>
    </row>
    <row r="377" spans="3:9" ht="15.5" x14ac:dyDescent="0.35">
      <c r="C377" t="s">
        <v>314</v>
      </c>
      <c r="D377" s="5">
        <v>4590000000000</v>
      </c>
    </row>
    <row r="378" spans="3:9" ht="15.5" x14ac:dyDescent="0.35">
      <c r="C378" t="s">
        <v>315</v>
      </c>
      <c r="D378" s="5">
        <v>481000000000</v>
      </c>
    </row>
    <row r="379" spans="3:9" ht="15.5" x14ac:dyDescent="0.35">
      <c r="C379" t="s">
        <v>233</v>
      </c>
      <c r="D379" s="5">
        <v>246000000000</v>
      </c>
    </row>
    <row r="380" spans="3:9" ht="15.5" x14ac:dyDescent="0.35">
      <c r="C380" t="s">
        <v>232</v>
      </c>
      <c r="I380" s="5">
        <v>3992000000000</v>
      </c>
    </row>
    <row r="381" spans="3:9" ht="15.5" x14ac:dyDescent="0.35">
      <c r="C381" t="s">
        <v>231</v>
      </c>
      <c r="D381" s="5">
        <v>308000000000</v>
      </c>
    </row>
    <row r="382" spans="3:9" ht="15.5" x14ac:dyDescent="0.35">
      <c r="C382" t="s">
        <v>230</v>
      </c>
      <c r="D382" s="5">
        <v>78000000000</v>
      </c>
    </row>
    <row r="383" spans="3:9" ht="15.5" x14ac:dyDescent="0.35">
      <c r="C383" t="s">
        <v>23</v>
      </c>
      <c r="D383" s="5">
        <v>386000000000</v>
      </c>
    </row>
    <row r="384" spans="3:9" ht="15.5" x14ac:dyDescent="0.35">
      <c r="C384" t="s">
        <v>20</v>
      </c>
      <c r="D384" s="5">
        <v>218000000000</v>
      </c>
    </row>
    <row r="385" spans="3:9" ht="15.5" x14ac:dyDescent="0.35">
      <c r="C385" t="s">
        <v>316</v>
      </c>
      <c r="I385" s="5">
        <v>4110000000000</v>
      </c>
    </row>
    <row r="386" spans="3:9" ht="15.5" x14ac:dyDescent="0.35">
      <c r="C386" t="s">
        <v>317</v>
      </c>
      <c r="I386" s="5">
        <v>55000000000</v>
      </c>
    </row>
    <row r="387" spans="3:9" ht="15.5" x14ac:dyDescent="0.35">
      <c r="C387" t="s">
        <v>318</v>
      </c>
      <c r="I387" s="5">
        <v>54000000000</v>
      </c>
    </row>
    <row r="388" spans="3:9" ht="15.5" x14ac:dyDescent="0.35">
      <c r="C388" t="s">
        <v>319</v>
      </c>
      <c r="I388" s="5">
        <v>-126000000000</v>
      </c>
    </row>
    <row r="389" spans="3:9" ht="15.5" x14ac:dyDescent="0.35">
      <c r="C389" t="s">
        <v>320</v>
      </c>
      <c r="I389" s="5">
        <v>-7000000000</v>
      </c>
    </row>
    <row r="390" spans="3:9" ht="15.5" x14ac:dyDescent="0.35">
      <c r="C390" t="s">
        <v>321</v>
      </c>
      <c r="I390" s="5">
        <v>48000000000</v>
      </c>
    </row>
  </sheetData>
  <pageMargins left="0.7" right="0.7" top="0.75" bottom="0.75" header="0.3" footer="0.3"/>
  <ignoredErrors>
    <ignoredError sqref="A1:Z391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U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2995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2996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653">
        <f t="shared" ca="1" si="0"/>
        <v>615</v>
      </c>
      <c r="L2" s="2" vm="718">
        <f t="shared" ca="1" si="0"/>
        <v>780</v>
      </c>
      <c r="M2" s="2" vm="472">
        <f t="shared" ca="1" si="0"/>
        <v>970</v>
      </c>
      <c r="N2" s="2" vm="289">
        <f t="shared" ca="1" si="0"/>
        <v>760</v>
      </c>
      <c r="O2" s="2" vm="212">
        <f t="shared" ca="1" si="0"/>
        <v>770</v>
      </c>
      <c r="P2" s="2" vm="449">
        <f t="shared" ca="1" si="0"/>
        <v>800</v>
      </c>
      <c r="Q2" s="2" vm="449">
        <f t="shared" ca="1" si="0"/>
        <v>800</v>
      </c>
      <c r="R2" s="2" vm="378">
        <f t="shared" ca="1" si="0"/>
        <v>790</v>
      </c>
      <c r="S2" s="2" t="str">
        <f t="shared" ca="1" si="0"/>
        <v>Libur</v>
      </c>
      <c r="T2" s="2" vm="495">
        <f t="shared" ca="1" si="0"/>
        <v>338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43389582271</v>
      </c>
      <c r="H4" s="2">
        <f>IFERROR(SUM(D4:G4)*(4/MAX(1,COUNT(D4:G4))),"")</f>
        <v>173558329084</v>
      </c>
      <c r="I4" s="2">
        <f t="shared" ref="I4:U4" si="1">IFERROR(INDEX(I51:I500,MATCH($C$4,$C$51:$C$500,0)),"")</f>
        <v>174087404302</v>
      </c>
      <c r="J4" s="2">
        <f t="shared" si="1"/>
        <v>179847802573</v>
      </c>
      <c r="K4" s="2">
        <f t="shared" si="1"/>
        <v>170310659015</v>
      </c>
      <c r="L4" s="2">
        <f t="shared" si="1"/>
        <v>157645098806</v>
      </c>
      <c r="M4" s="2">
        <f t="shared" si="1"/>
        <v>144516730115</v>
      </c>
      <c r="N4" s="2">
        <f t="shared" si="1"/>
        <v>141832107191</v>
      </c>
      <c r="O4" s="2">
        <f t="shared" si="1"/>
        <v>140122699920</v>
      </c>
      <c r="P4" s="2">
        <f t="shared" si="1"/>
        <v>121776463361</v>
      </c>
      <c r="Q4" s="2">
        <f t="shared" si="1"/>
        <v>110932692817</v>
      </c>
      <c r="R4" s="2">
        <f t="shared" si="1"/>
        <v>100148148695</v>
      </c>
      <c r="S4" s="2">
        <f t="shared" si="1"/>
        <v>84504786568</v>
      </c>
      <c r="T4" s="2">
        <f t="shared" si="1"/>
        <v>68340341800</v>
      </c>
      <c r="U4" s="2">
        <f t="shared" si="1"/>
        <v>60218777957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4655567723</v>
      </c>
      <c r="H5" s="2">
        <f>IFERROR(SUM(D5:G5)*(4/MAX(1,COUNT(D5:G5))),"")</f>
        <v>18622270892</v>
      </c>
      <c r="I5" s="2">
        <f t="shared" ref="I5:U5" si="2">IFERROR(INDEX(I51:I500,MATCH($C$5,$C$51:$C$500,0)),"")</f>
        <v>22464745939</v>
      </c>
      <c r="J5" s="2">
        <f t="shared" si="2"/>
        <v>26185477470</v>
      </c>
      <c r="K5" s="2">
        <f t="shared" si="2"/>
        <v>27906967018</v>
      </c>
      <c r="L5" s="2">
        <f t="shared" si="2"/>
        <v>24116236711</v>
      </c>
      <c r="M5" s="2">
        <f t="shared" si="2"/>
        <v>25161193681</v>
      </c>
      <c r="N5" s="2">
        <f t="shared" si="2"/>
        <v>17348541420</v>
      </c>
      <c r="O5" s="2">
        <f t="shared" si="2"/>
        <v>134495118347</v>
      </c>
      <c r="P5" s="2">
        <f t="shared" si="2"/>
        <v>26358113051</v>
      </c>
      <c r="Q5" s="2">
        <f t="shared" si="2"/>
        <v>22291371313</v>
      </c>
      <c r="R5" s="2">
        <f t="shared" si="2"/>
        <v>20605822587</v>
      </c>
      <c r="S5" s="2">
        <f t="shared" si="2"/>
        <v>15621874596</v>
      </c>
      <c r="T5" s="2">
        <f t="shared" si="2"/>
        <v>13609519869</v>
      </c>
      <c r="U5" s="2">
        <f t="shared" si="2"/>
        <v>12069360250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128719829129</v>
      </c>
      <c r="H6" s="2">
        <f>IFERROR(INDEX(D6:G6,COUNT(D6:G6)),"")</f>
        <v>128719829129</v>
      </c>
      <c r="I6" s="2">
        <f t="shared" ref="I6:U6" si="3">IFERROR(INDEX(I51:I500,MATCH($C$6,$C$51:$C$500,0)),"")</f>
        <v>124064261406</v>
      </c>
      <c r="J6" s="2">
        <f t="shared" si="3"/>
        <v>127357269467</v>
      </c>
      <c r="K6" s="2">
        <f t="shared" si="3"/>
        <v>129202288997</v>
      </c>
      <c r="L6" s="2">
        <f t="shared" si="3"/>
        <v>121750008979</v>
      </c>
      <c r="M6" s="2">
        <f t="shared" si="3"/>
        <v>115058135268</v>
      </c>
      <c r="N6" s="2">
        <f t="shared" si="3"/>
        <v>114140533587</v>
      </c>
      <c r="O6" s="2">
        <f t="shared" si="3"/>
        <v>236944477167</v>
      </c>
      <c r="P6" s="2">
        <f t="shared" si="3"/>
        <v>222328976260</v>
      </c>
      <c r="Q6" s="2">
        <f t="shared" si="3"/>
        <v>200599683119</v>
      </c>
      <c r="R6" s="2">
        <f t="shared" si="3"/>
        <v>181444697146</v>
      </c>
      <c r="S6" s="2">
        <f t="shared" si="3"/>
        <v>162505552759</v>
      </c>
      <c r="T6" s="2">
        <f t="shared" si="3"/>
        <v>148975906963</v>
      </c>
      <c r="U6" s="2">
        <f t="shared" si="3"/>
        <v>136578516694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0.76</v>
      </c>
      <c r="H7" s="3">
        <f>IFERROR(INDEX(D7:G7,COUNT(D7:G7)),"")</f>
        <v>0.76</v>
      </c>
      <c r="I7" s="3">
        <f t="shared" ref="I7:U7" si="4">IFERROR(INDEX(I51:I500,MATCH($C$7,$C$51:$C$500,0))/1000000000,"")</f>
        <v>0.76</v>
      </c>
      <c r="J7" s="3">
        <f t="shared" si="4"/>
        <v>0.76</v>
      </c>
      <c r="K7" s="3">
        <f t="shared" si="4"/>
        <v>0.76</v>
      </c>
      <c r="L7" s="3">
        <f t="shared" si="4"/>
        <v>0.76</v>
      </c>
      <c r="M7" s="3">
        <f t="shared" si="4"/>
        <v>0.76</v>
      </c>
      <c r="N7" s="3">
        <f t="shared" si="4"/>
        <v>0.76</v>
      </c>
      <c r="O7" s="3">
        <f t="shared" si="4"/>
        <v>0.76</v>
      </c>
      <c r="P7" s="3">
        <f t="shared" si="4"/>
        <v>0.76</v>
      </c>
      <c r="Q7" s="3">
        <f t="shared" si="4"/>
        <v>0.76</v>
      </c>
      <c r="R7" s="3">
        <f t="shared" si="4"/>
        <v>0.76</v>
      </c>
      <c r="S7" s="3">
        <f t="shared" si="4"/>
        <v>0.76</v>
      </c>
      <c r="T7" s="3">
        <f t="shared" si="4"/>
        <v>0.76</v>
      </c>
      <c r="U7" s="3">
        <f t="shared" si="4"/>
        <v>0.76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6000000000</v>
      </c>
      <c r="H8" s="2">
        <f>IFERROR(INDEX(D8:G8,COUNT(D8:G8)),"")</f>
        <v>6000000000</v>
      </c>
      <c r="I8" s="2">
        <f t="shared" ref="I8:U8" si="5">IFERROR(INDEX(I51:I500,MATCH($C$8,$C$51:$C$500,0)),"")</f>
        <v>53000000000</v>
      </c>
      <c r="J8" s="2">
        <f t="shared" si="5"/>
        <v>57000000000</v>
      </c>
      <c r="K8" s="2">
        <f t="shared" si="5"/>
        <v>60000000000</v>
      </c>
      <c r="L8" s="2">
        <f t="shared" si="5"/>
        <v>68000000000</v>
      </c>
      <c r="M8" s="2">
        <f t="shared" si="5"/>
        <v>28000000000</v>
      </c>
      <c r="N8" s="2">
        <f t="shared" si="5"/>
        <v>30000000000</v>
      </c>
      <c r="O8" s="2">
        <f t="shared" si="5"/>
        <v>37000000000</v>
      </c>
      <c r="P8" s="2">
        <f t="shared" si="5"/>
        <v>18000000000</v>
      </c>
      <c r="Q8" s="2">
        <f t="shared" si="5"/>
        <v>4000000000</v>
      </c>
      <c r="R8" s="2">
        <f t="shared" si="5"/>
        <v>2000000000</v>
      </c>
      <c r="S8" s="2">
        <f t="shared" si="5"/>
        <v>4000000000</v>
      </c>
      <c r="T8" s="2">
        <f t="shared" si="5"/>
        <v>0</v>
      </c>
      <c r="U8" s="2">
        <f t="shared" si="5"/>
        <v>-7000000000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7.97</v>
      </c>
      <c r="H9" s="3">
        <f>IFERROR(INDEX(D9:G9,COUNT(D9:G9)),"")</f>
        <v>7.97</v>
      </c>
      <c r="I9" s="3">
        <f t="shared" ref="I9:U9" si="6">IFERROR(INDEX(I51:I500,MATCH($C$9,$C$51:$C$500,0)),"")</f>
        <v>70.599999999999994</v>
      </c>
      <c r="J9" s="3">
        <f t="shared" si="6"/>
        <v>74.92</v>
      </c>
      <c r="K9" s="3">
        <f t="shared" si="6"/>
        <v>79.31</v>
      </c>
      <c r="L9" s="3">
        <f t="shared" si="6"/>
        <v>89.46</v>
      </c>
      <c r="M9" s="3">
        <f t="shared" si="6"/>
        <v>36.54</v>
      </c>
      <c r="N9" s="3">
        <f t="shared" si="6"/>
        <v>39.909999999999997</v>
      </c>
      <c r="O9" s="3">
        <f t="shared" si="6"/>
        <v>48.66</v>
      </c>
      <c r="P9" s="3">
        <f t="shared" si="6"/>
        <v>24.36</v>
      </c>
      <c r="Q9" s="3">
        <f t="shared" si="6"/>
        <v>4.8499999999999996</v>
      </c>
      <c r="R9" s="3">
        <f t="shared" si="6"/>
        <v>3.08</v>
      </c>
      <c r="S9" s="3">
        <f t="shared" si="6"/>
        <v>5.17</v>
      </c>
      <c r="T9" s="3">
        <f t="shared" si="6"/>
        <v>-0.43</v>
      </c>
      <c r="U9" s="3">
        <f t="shared" si="6"/>
        <v>-9.48</v>
      </c>
    </row>
    <row r="10" spans="1:21" ht="15.5" x14ac:dyDescent="0.35">
      <c r="C10" t="s">
        <v>17</v>
      </c>
      <c r="D10" s="3" t="str">
        <f ca="1">IFERROR(IF(D9=0,"",D2/D9),"")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7.754381540789308</v>
      </c>
      <c r="L10" s="3">
        <f t="shared" ca="1" si="7"/>
        <v>8.7189805499664654</v>
      </c>
      <c r="M10" s="3">
        <f t="shared" ca="1" si="7"/>
        <v>26.546250684181718</v>
      </c>
      <c r="N10" s="3">
        <f t="shared" ca="1" si="7"/>
        <v>19.042846404409925</v>
      </c>
      <c r="O10" s="3">
        <f t="shared" ca="1" si="7"/>
        <v>15.824085491163174</v>
      </c>
      <c r="P10" s="3">
        <f t="shared" ca="1" si="7"/>
        <v>32.840722495894909</v>
      </c>
      <c r="Q10" s="3">
        <f t="shared" ca="1" si="7"/>
        <v>164.94845360824743</v>
      </c>
      <c r="R10" s="3">
        <f t="shared" ca="1" si="7"/>
        <v>256.49350649350652</v>
      </c>
      <c r="S10" s="3" t="str">
        <f t="shared" ca="1" si="7"/>
        <v/>
      </c>
      <c r="T10" s="3">
        <f t="shared" ca="1" si="7"/>
        <v>-786.04651162790697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97764625899</v>
      </c>
      <c r="H11" s="2">
        <f>IFERROR(INDEX(D11:G11,COUNT(D11:G11)),"")</f>
        <v>97764625899</v>
      </c>
      <c r="I11" s="2">
        <f t="shared" ref="I11:U11" si="8">IFERROR(INDEX(I51:I500,MATCH($C$11,$C$51:$C$500,0)),"")</f>
        <v>101408253525</v>
      </c>
      <c r="J11" s="2">
        <f t="shared" si="8"/>
        <v>113986729027</v>
      </c>
      <c r="K11" s="2">
        <f t="shared" si="8"/>
        <v>119620291082</v>
      </c>
      <c r="L11" s="2">
        <f t="shared" si="8"/>
        <v>113282774130</v>
      </c>
      <c r="M11" s="2">
        <f t="shared" si="8"/>
        <v>93609538270</v>
      </c>
      <c r="N11" s="2">
        <f t="shared" si="8"/>
        <v>41721162522</v>
      </c>
      <c r="O11" s="2">
        <f t="shared" si="8"/>
        <v>290923953348</v>
      </c>
      <c r="P11" s="2">
        <f t="shared" si="8"/>
        <v>38321298072</v>
      </c>
      <c r="Q11" s="2">
        <f t="shared" si="8"/>
        <v>16681716698</v>
      </c>
      <c r="R11" s="2">
        <f t="shared" si="8"/>
        <v>22006565162</v>
      </c>
      <c r="S11" s="2">
        <f t="shared" si="8"/>
        <v>15451920049</v>
      </c>
      <c r="T11" s="2">
        <f t="shared" si="8"/>
        <v>16643578496</v>
      </c>
      <c r="U11" s="2">
        <f t="shared" si="8"/>
        <v>25411987849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-98000000000</v>
      </c>
      <c r="H12" s="2">
        <f>IFERROR(INDEX(D12:G12,COUNT(D12:G12)),"")</f>
        <v>-98000000000</v>
      </c>
      <c r="I12" s="2">
        <f t="shared" ref="I12:U12" si="9">IFERROR(INDEX(I51:I500,MATCH($C$12,$C$51:$C$500,0)),"")</f>
        <v>-101000000000</v>
      </c>
      <c r="J12" s="2">
        <f t="shared" si="9"/>
        <v>-114000000000</v>
      </c>
      <c r="K12" s="2">
        <f t="shared" si="9"/>
        <v>-120000000000</v>
      </c>
      <c r="L12" s="2">
        <f t="shared" si="9"/>
        <v>-113000000000</v>
      </c>
      <c r="M12" s="2">
        <f t="shared" si="9"/>
        <v>-94000000000</v>
      </c>
      <c r="N12" s="2">
        <f t="shared" si="9"/>
        <v>-42000000000</v>
      </c>
      <c r="O12" s="2">
        <f t="shared" si="9"/>
        <v>-291000000000</v>
      </c>
      <c r="P12" s="2">
        <f t="shared" si="9"/>
        <v>-31000000000</v>
      </c>
      <c r="Q12" s="2">
        <f t="shared" si="9"/>
        <v>-7000000000</v>
      </c>
      <c r="R12" s="2">
        <f t="shared" si="9"/>
        <v>-17000000000</v>
      </c>
      <c r="S12" s="2">
        <f t="shared" si="9"/>
        <v>-15000000000</v>
      </c>
      <c r="T12" s="2">
        <f t="shared" si="9"/>
        <v>-17000000000</v>
      </c>
      <c r="U12" s="2">
        <f t="shared" si="9"/>
        <v>-16000000000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8000000000</v>
      </c>
      <c r="Q13" s="2">
        <f t="shared" si="10"/>
        <v>10000000000</v>
      </c>
      <c r="R13" s="2">
        <f t="shared" si="10"/>
        <v>5000000000</v>
      </c>
      <c r="S13" s="2">
        <f t="shared" si="10"/>
        <v>0</v>
      </c>
      <c r="T13" s="2">
        <f t="shared" si="10"/>
        <v>0</v>
      </c>
      <c r="U13" s="2">
        <f t="shared" si="10"/>
        <v>10000000000</v>
      </c>
    </row>
    <row r="14" spans="1:21" ht="15.5" x14ac:dyDescent="0.35">
      <c r="C14" t="s">
        <v>26</v>
      </c>
      <c r="D14" s="2">
        <f>IFERROR(INDEX(D51:D500,MATCH($C$14,$C$51:$C$500,0)),"")</f>
        <v>-5011607386</v>
      </c>
      <c r="H14" s="2">
        <f>IFERROR(SUM(D14:G14)*(4/MAX(1,COUNT(D14:G14))),"")</f>
        <v>-20046429544</v>
      </c>
      <c r="I14" s="2">
        <f t="shared" ref="I14:U14" si="11">IFERROR(INDEX(I51:I500,MATCH($C$14,$C$51:$C$500,0)),"")</f>
        <v>-21435030138</v>
      </c>
      <c r="J14" s="2">
        <f t="shared" si="11"/>
        <v>-17937612009</v>
      </c>
      <c r="K14" s="2">
        <f t="shared" si="11"/>
        <v>-19032164355</v>
      </c>
      <c r="L14" s="2">
        <f t="shared" si="11"/>
        <v>-24241418813</v>
      </c>
      <c r="M14" s="2">
        <f t="shared" si="11"/>
        <v>-28589826659</v>
      </c>
      <c r="N14" s="2">
        <f t="shared" si="11"/>
        <v>-21783136575</v>
      </c>
      <c r="O14" s="2">
        <f t="shared" si="11"/>
        <v>-903494244</v>
      </c>
      <c r="P14" s="2">
        <f t="shared" si="11"/>
        <v>-865491879</v>
      </c>
      <c r="Q14" s="2">
        <f t="shared" si="11"/>
        <v>-996727553</v>
      </c>
      <c r="R14" s="2">
        <f t="shared" si="11"/>
        <v>-387280133</v>
      </c>
      <c r="S14" s="2">
        <f t="shared" si="11"/>
        <v>-37303798</v>
      </c>
      <c r="T14" s="2">
        <f t="shared" si="11"/>
        <v>-136041780</v>
      </c>
      <c r="U14" s="2">
        <f t="shared" si="11"/>
        <v>-1375561793</v>
      </c>
    </row>
    <row r="15" spans="1:21" ht="15.5" x14ac:dyDescent="0.35">
      <c r="C15" t="s">
        <v>27</v>
      </c>
      <c r="D15" s="2">
        <f>IFERROR(INDEX(D51:D500,MATCH($C$15,$C$51:$C$500,0)),"")</f>
        <v>-1159351671</v>
      </c>
      <c r="H15" s="2">
        <f>IFERROR(SUM(D15:G15)*(4/MAX(1,COUNT(D15:G15))),"")</f>
        <v>-4637406684</v>
      </c>
      <c r="I15" s="2">
        <f t="shared" ref="I15:U15" si="12">IFERROR(INDEX(I51:I500,MATCH($C$15,$C$51:$C$500,0)),"")</f>
        <v>-8761117765</v>
      </c>
      <c r="J15" s="2">
        <f t="shared" si="12"/>
        <v>-6625129716</v>
      </c>
      <c r="K15" s="2">
        <f t="shared" si="12"/>
        <v>-6981267730</v>
      </c>
      <c r="L15" s="2">
        <f t="shared" si="12"/>
        <v>-6010841958</v>
      </c>
      <c r="M15" s="2">
        <f t="shared" si="12"/>
        <v>-2408766846</v>
      </c>
      <c r="N15" s="2">
        <f t="shared" si="12"/>
        <v>-2486335736</v>
      </c>
      <c r="O15" s="2">
        <f t="shared" si="12"/>
        <v>-8411525362</v>
      </c>
      <c r="P15" s="2">
        <f t="shared" si="12"/>
        <v>-8029327765</v>
      </c>
      <c r="Q15" s="2">
        <f t="shared" si="12"/>
        <v>-7254857394</v>
      </c>
      <c r="R15" s="2">
        <f t="shared" si="12"/>
        <v>-6624334085</v>
      </c>
      <c r="S15" s="2">
        <f t="shared" si="12"/>
        <v>-5563910214</v>
      </c>
      <c r="T15" s="2">
        <f t="shared" si="12"/>
        <v>-4099116969</v>
      </c>
      <c r="U15" s="2">
        <f t="shared" si="12"/>
        <v>-3614752511</v>
      </c>
    </row>
    <row r="16" spans="1:21" ht="15.5" x14ac:dyDescent="0.35">
      <c r="C16" t="s">
        <v>28</v>
      </c>
      <c r="D16" s="2">
        <f>IFERROR(INDEX(D51:D500,MATCH($C$16,$C$51:$C$500,0)),"")</f>
        <v>5814919394</v>
      </c>
      <c r="H16" s="2">
        <f>IFERROR(SUM(D16:G16)*(4/MAX(1,COUNT(D16:G16))),"")</f>
        <v>23259677576</v>
      </c>
      <c r="I16" s="2">
        <f t="shared" ref="I16:U16" si="13">IFERROR(INDEX(I51:I500,MATCH($C$16,$C$51:$C$500,0)),"")</f>
        <v>31786951244</v>
      </c>
      <c r="J16" s="2">
        <f t="shared" si="13"/>
        <v>32690879526</v>
      </c>
      <c r="K16" s="2">
        <f t="shared" si="13"/>
        <v>35126782928</v>
      </c>
      <c r="L16" s="2">
        <f t="shared" si="13"/>
        <v>30055102609</v>
      </c>
      <c r="M16" s="2">
        <f t="shared" si="13"/>
        <v>27569960527</v>
      </c>
      <c r="N16" s="2">
        <f t="shared" si="13"/>
        <v>20661479556</v>
      </c>
      <c r="O16" s="2">
        <f t="shared" si="13"/>
        <v>141858190209</v>
      </c>
      <c r="P16" s="2">
        <f t="shared" si="13"/>
        <v>34539454566</v>
      </c>
      <c r="Q16" s="2">
        <f t="shared" si="13"/>
        <v>30384378457</v>
      </c>
      <c r="R16" s="2">
        <f t="shared" si="13"/>
        <v>27531412922</v>
      </c>
      <c r="S16" s="2">
        <f t="shared" si="13"/>
        <v>22033864560</v>
      </c>
      <c r="T16" s="2">
        <f t="shared" si="13"/>
        <v>17708636838</v>
      </c>
      <c r="U16" s="2">
        <f t="shared" si="13"/>
        <v>15684112761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467400000000</v>
      </c>
      <c r="L20" s="2">
        <f t="shared" ca="1" si="14"/>
        <v>592800000000</v>
      </c>
      <c r="M20" s="2">
        <f t="shared" ca="1" si="14"/>
        <v>737200000000</v>
      </c>
      <c r="N20" s="2">
        <f t="shared" ca="1" si="14"/>
        <v>577600000000</v>
      </c>
      <c r="O20" s="2">
        <f t="shared" ca="1" si="14"/>
        <v>585200000000</v>
      </c>
      <c r="P20" s="2">
        <f t="shared" ca="1" si="14"/>
        <v>608000000000</v>
      </c>
      <c r="Q20" s="2">
        <f t="shared" ca="1" si="14"/>
        <v>608000000000</v>
      </c>
      <c r="R20" s="2">
        <f t="shared" ca="1" si="14"/>
        <v>600400000000</v>
      </c>
      <c r="S20" s="2" t="str">
        <f t="shared" ca="1" si="14"/>
        <v/>
      </c>
      <c r="T20" s="2">
        <f t="shared" ca="1" si="14"/>
        <v>256880000000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760000000</v>
      </c>
      <c r="H21" s="2">
        <f>IFERROR(INDEX(D21:G21,COUNT(D21:G21)),"")</f>
        <v>760000000</v>
      </c>
      <c r="I21" s="2">
        <f t="shared" ref="I21:U21" si="15">IFERROR(INDEX(I51:I500,MATCH($C$7,$C$51:$C$500,0)),"")</f>
        <v>760000000</v>
      </c>
      <c r="J21" s="2">
        <f t="shared" si="15"/>
        <v>760000000</v>
      </c>
      <c r="K21" s="2">
        <f t="shared" si="15"/>
        <v>760000000</v>
      </c>
      <c r="L21" s="2">
        <f t="shared" si="15"/>
        <v>760000000</v>
      </c>
      <c r="M21" s="2">
        <f t="shared" si="15"/>
        <v>760000000</v>
      </c>
      <c r="N21" s="2">
        <f t="shared" si="15"/>
        <v>760000000</v>
      </c>
      <c r="O21" s="2">
        <f t="shared" si="15"/>
        <v>760000000</v>
      </c>
      <c r="P21" s="2">
        <f t="shared" si="15"/>
        <v>760000000</v>
      </c>
      <c r="Q21" s="2">
        <f t="shared" si="15"/>
        <v>760000000</v>
      </c>
      <c r="R21" s="2">
        <f t="shared" si="15"/>
        <v>760000000</v>
      </c>
      <c r="S21" s="2">
        <f t="shared" si="15"/>
        <v>760000000</v>
      </c>
      <c r="T21" s="2">
        <f t="shared" si="15"/>
        <v>760000000</v>
      </c>
      <c r="U21" s="2">
        <f t="shared" si="15"/>
        <v>760000000</v>
      </c>
    </row>
    <row r="23" spans="1:21" ht="15.5" x14ac:dyDescent="0.35">
      <c r="B23" t="s">
        <v>53</v>
      </c>
      <c r="C23" t="s">
        <v>54</v>
      </c>
      <c r="D23" s="3">
        <f>IFERROR(D5/D6*100,"")</f>
        <v>3.6168224853175488</v>
      </c>
      <c r="H23" s="3">
        <f t="shared" ref="H23:U23" si="16">IFERROR(H5/H6*100,"")</f>
        <v>14.467289941270195</v>
      </c>
      <c r="I23" s="3">
        <f t="shared" si="16"/>
        <v>18.107346696309399</v>
      </c>
      <c r="J23" s="3">
        <f t="shared" si="16"/>
        <v>20.560646109631779</v>
      </c>
      <c r="K23" s="3">
        <f t="shared" si="16"/>
        <v>21.59943700273606</v>
      </c>
      <c r="L23" s="3">
        <f t="shared" si="16"/>
        <v>19.807995837733102</v>
      </c>
      <c r="M23" s="3">
        <f t="shared" si="16"/>
        <v>21.868243929378053</v>
      </c>
      <c r="N23" s="3">
        <f t="shared" si="16"/>
        <v>15.199281863157424</v>
      </c>
      <c r="O23" s="3">
        <f t="shared" si="16"/>
        <v>56.762292987401842</v>
      </c>
      <c r="P23" s="3">
        <f t="shared" si="16"/>
        <v>11.855455593055858</v>
      </c>
      <c r="Q23" s="3">
        <f t="shared" si="16"/>
        <v>11.112366164495027</v>
      </c>
      <c r="R23" s="3">
        <f t="shared" si="16"/>
        <v>11.35653061848342</v>
      </c>
      <c r="S23" s="3">
        <f t="shared" si="16"/>
        <v>9.6131328011712007</v>
      </c>
      <c r="T23" s="3">
        <f t="shared" si="16"/>
        <v>9.135383127675869</v>
      </c>
      <c r="U23" s="3">
        <f t="shared" si="16"/>
        <v>8.8369390312248246</v>
      </c>
    </row>
    <row r="24" spans="1:21" ht="15.5" x14ac:dyDescent="0.35">
      <c r="C24" t="s">
        <v>55</v>
      </c>
      <c r="D24" s="4">
        <f>IFERROR(_xlfn.RRI(5,I23,D23),"")</f>
        <v>-0.27540643068754977</v>
      </c>
      <c r="H24" s="4">
        <f t="shared" ref="H24:U24" si="17">IFERROR(_xlfn.RRI(5,M23,H23),"")</f>
        <v>-7.9307394507445839E-2</v>
      </c>
      <c r="I24" s="4">
        <f t="shared" si="17"/>
        <v>3.5634118481695509E-2</v>
      </c>
      <c r="J24" s="4">
        <f t="shared" si="17"/>
        <v>-0.18380230228646111</v>
      </c>
      <c r="K24" s="4">
        <f t="shared" si="17"/>
        <v>0.12746958913147433</v>
      </c>
      <c r="L24" s="4">
        <f t="shared" si="17"/>
        <v>0.12255285440886565</v>
      </c>
      <c r="M24" s="4">
        <f t="shared" si="17"/>
        <v>0.14002308756391701</v>
      </c>
      <c r="N24" s="4">
        <f t="shared" si="17"/>
        <v>9.5952231777090669E-2</v>
      </c>
      <c r="O24" s="4">
        <f t="shared" si="17"/>
        <v>0.44100880014238153</v>
      </c>
      <c r="P24" s="4">
        <f t="shared" si="17"/>
        <v>6.053078058353667E-2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6.15</v>
      </c>
      <c r="H25" s="3">
        <f>IFERROR(INDEX(D25:G25,COUNT(D25:G25)),"")</f>
        <v>6.15</v>
      </c>
      <c r="I25" s="3">
        <f t="shared" ref="I25:U25" si="18">IFERROR(INDEX(I51:I500,MATCH($C$25,$C$51:$C$500,0)),"")</f>
        <v>30.39</v>
      </c>
      <c r="J25" s="3">
        <f t="shared" si="18"/>
        <v>34.409999999999997</v>
      </c>
      <c r="K25" s="3">
        <f t="shared" si="18"/>
        <v>37.15</v>
      </c>
      <c r="L25" s="3">
        <f t="shared" si="18"/>
        <v>31.74</v>
      </c>
      <c r="M25" s="3">
        <f t="shared" si="18"/>
        <v>33.21</v>
      </c>
      <c r="N25" s="3">
        <f t="shared" si="18"/>
        <v>23.99</v>
      </c>
      <c r="O25" s="3">
        <f t="shared" si="18"/>
        <v>176.15</v>
      </c>
      <c r="P25" s="3">
        <f t="shared" si="18"/>
        <v>34.99</v>
      </c>
      <c r="Q25" s="3">
        <f t="shared" si="18"/>
        <v>30.53</v>
      </c>
      <c r="R25" s="3">
        <f t="shared" si="18"/>
        <v>27.6</v>
      </c>
      <c r="S25" s="3">
        <f t="shared" si="18"/>
        <v>21.74</v>
      </c>
      <c r="T25" s="3">
        <f t="shared" si="18"/>
        <v>17.96</v>
      </c>
      <c r="U25" s="3">
        <f t="shared" si="18"/>
        <v>15.93</v>
      </c>
    </row>
    <row r="26" spans="1:21" ht="15.5" x14ac:dyDescent="0.35">
      <c r="C26" t="s">
        <v>58</v>
      </c>
      <c r="D26" s="4">
        <f>IFERROR(_xlfn.RRI(5,I25,D25),"")</f>
        <v>-0.27351126723763841</v>
      </c>
      <c r="H26" s="4">
        <f t="shared" ref="H26:U26" si="19">IFERROR(_xlfn.RRI(5,M25,H25),"")</f>
        <v>-0.28629087722055868</v>
      </c>
      <c r="I26" s="4">
        <f t="shared" si="19"/>
        <v>4.8431571519406358E-2</v>
      </c>
      <c r="J26" s="4">
        <f t="shared" si="19"/>
        <v>-0.27862613331138286</v>
      </c>
      <c r="K26" s="4">
        <f t="shared" si="19"/>
        <v>1.2052344110321078E-2</v>
      </c>
      <c r="L26" s="4">
        <f t="shared" si="19"/>
        <v>7.8038743997483895E-3</v>
      </c>
      <c r="M26" s="4">
        <f t="shared" si="19"/>
        <v>3.7700339228351254E-2</v>
      </c>
      <c r="N26" s="4">
        <f t="shared" si="19"/>
        <v>1.9891897699127581E-2</v>
      </c>
      <c r="O26" s="4">
        <f t="shared" si="19"/>
        <v>0.57875690499409327</v>
      </c>
      <c r="P26" s="4">
        <f t="shared" si="19"/>
        <v>0.1704305077721775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57.091555619736845</v>
      </c>
      <c r="H27" s="3">
        <f t="shared" ref="H27:U27" si="20">IFERROR(H4/H21,"")</f>
        <v>228.36622247894738</v>
      </c>
      <c r="I27" s="3">
        <f t="shared" si="20"/>
        <v>229.06237408157895</v>
      </c>
      <c r="J27" s="3">
        <f t="shared" si="20"/>
        <v>236.64184549078948</v>
      </c>
      <c r="K27" s="3">
        <f t="shared" si="20"/>
        <v>224.0929723881579</v>
      </c>
      <c r="L27" s="3">
        <f t="shared" si="20"/>
        <v>207.42776158684211</v>
      </c>
      <c r="M27" s="3">
        <f t="shared" si="20"/>
        <v>190.15359225657895</v>
      </c>
      <c r="N27" s="3">
        <f t="shared" si="20"/>
        <v>186.62119367236843</v>
      </c>
      <c r="O27" s="3">
        <f t="shared" si="20"/>
        <v>184.37197357894738</v>
      </c>
      <c r="P27" s="3">
        <f t="shared" si="20"/>
        <v>160.23218863289475</v>
      </c>
      <c r="Q27" s="3">
        <f t="shared" si="20"/>
        <v>145.96406949605264</v>
      </c>
      <c r="R27" s="3">
        <f t="shared" si="20"/>
        <v>131.77387986184212</v>
      </c>
      <c r="S27" s="3">
        <f t="shared" si="20"/>
        <v>111.19050864210526</v>
      </c>
      <c r="T27" s="3">
        <f t="shared" si="20"/>
        <v>89.921502368421059</v>
      </c>
      <c r="U27" s="3">
        <f t="shared" si="20"/>
        <v>79.235234153947374</v>
      </c>
    </row>
    <row r="28" spans="1:21" ht="15.5" x14ac:dyDescent="0.35">
      <c r="C28" t="s">
        <v>60</v>
      </c>
      <c r="D28" s="4">
        <f>IFERROR(_xlfn.RRI(5,I27,D27),"")</f>
        <v>-0.24260292456437771</v>
      </c>
      <c r="H28" s="4">
        <f t="shared" ref="H28:U28" si="21">IFERROR(_xlfn.RRI(5,M27,H27),"")</f>
        <v>3.7302600742981973E-2</v>
      </c>
      <c r="I28" s="4">
        <f t="shared" si="21"/>
        <v>4.1834077974130635E-2</v>
      </c>
      <c r="J28" s="4">
        <f t="shared" si="21"/>
        <v>5.1185418158717688E-2</v>
      </c>
      <c r="K28" s="4">
        <f t="shared" si="21"/>
        <v>6.9388955537313279E-2</v>
      </c>
      <c r="L28" s="4">
        <f t="shared" si="21"/>
        <v>7.2813385434994826E-2</v>
      </c>
      <c r="M28" s="4">
        <f t="shared" si="21"/>
        <v>7.610596859511598E-2</v>
      </c>
      <c r="N28" s="4">
        <f t="shared" si="21"/>
        <v>0.10912028732798063</v>
      </c>
      <c r="O28" s="4">
        <f t="shared" si="21"/>
        <v>0.15442645366654273</v>
      </c>
      <c r="P28" s="4">
        <f t="shared" si="21"/>
        <v>0.15124109482471004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-0.79763079960513328</v>
      </c>
      <c r="I29" s="4">
        <f t="shared" si="22"/>
        <v>-0.11682650392327801</v>
      </c>
      <c r="J29" s="4">
        <f t="shared" si="22"/>
        <v>-7.3755047106325758E-2</v>
      </c>
      <c r="K29" s="4">
        <f t="shared" si="22"/>
        <v>0.1704473850031506</v>
      </c>
      <c r="L29" s="4">
        <f t="shared" si="22"/>
        <v>-4.4263775971093114E-2</v>
      </c>
      <c r="M29" s="4">
        <f t="shared" si="22"/>
        <v>0.38432680283451448</v>
      </c>
      <c r="N29" s="4">
        <f t="shared" si="22"/>
        <v>-0.8638092534771501</v>
      </c>
      <c r="O29" s="4">
        <f t="shared" si="22"/>
        <v>4.0342955130037153</v>
      </c>
      <c r="P29" s="4">
        <f t="shared" si="22"/>
        <v>0.14608581722895514</v>
      </c>
      <c r="Q29" s="4">
        <f t="shared" si="22"/>
        <v>0.10615942028985506</v>
      </c>
      <c r="R29" s="4">
        <f t="shared" si="22"/>
        <v>0.2695492180312789</v>
      </c>
      <c r="S29" s="4">
        <f t="shared" si="22"/>
        <v>0.21046770601336287</v>
      </c>
      <c r="T29" s="4">
        <f t="shared" si="22"/>
        <v>0.12743251726302582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-3.0391355429837813E-3</v>
      </c>
      <c r="I30" s="4">
        <f t="shared" si="23"/>
        <v>-3.2029294706905645E-2</v>
      </c>
      <c r="J30" s="4">
        <f t="shared" si="23"/>
        <v>5.5998512442841403E-2</v>
      </c>
      <c r="K30" s="4">
        <f t="shared" si="23"/>
        <v>8.0342239022517262E-2</v>
      </c>
      <c r="L30" s="4">
        <f t="shared" si="23"/>
        <v>9.0843244796315489E-2</v>
      </c>
      <c r="M30" s="4">
        <f t="shared" si="23"/>
        <v>1.8928174848200679E-2</v>
      </c>
      <c r="N30" s="4">
        <f t="shared" si="23"/>
        <v>1.2199360074962539E-2</v>
      </c>
      <c r="O30" s="4">
        <f t="shared" si="23"/>
        <v>0.15065502850590701</v>
      </c>
      <c r="P30" s="4">
        <f t="shared" si="23"/>
        <v>9.7750899835167729E-2</v>
      </c>
      <c r="Q30" s="4">
        <f t="shared" si="23"/>
        <v>0.1076859059556278</v>
      </c>
      <c r="R30" s="4">
        <f t="shared" si="23"/>
        <v>0.18511805972566994</v>
      </c>
      <c r="S30" s="4">
        <f t="shared" si="23"/>
        <v>0.23652859119882233</v>
      </c>
      <c r="T30" s="4">
        <f t="shared" si="23"/>
        <v>0.13486762964202476</v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169.91</v>
      </c>
      <c r="H32" s="3">
        <f>IFERROR(INDEX(D32:G32,COUNT(D32:G32)),"")</f>
        <v>169.91</v>
      </c>
      <c r="I32" s="3">
        <f t="shared" ref="I32:U32" si="24">IFERROR(INDEX(I51:I500,MATCH($C$32,$C$51:$C$500,0)),"")</f>
        <v>163.76</v>
      </c>
      <c r="J32" s="3">
        <f t="shared" si="24"/>
        <v>168.11</v>
      </c>
      <c r="K32" s="3">
        <f t="shared" si="24"/>
        <v>170.55</v>
      </c>
      <c r="L32" s="3">
        <f t="shared" si="24"/>
        <v>160.71</v>
      </c>
      <c r="M32" s="3">
        <f t="shared" si="24"/>
        <v>151.88</v>
      </c>
      <c r="N32" s="3">
        <f t="shared" si="24"/>
        <v>150.66</v>
      </c>
      <c r="O32" s="3">
        <f t="shared" si="24"/>
        <v>312.76</v>
      </c>
      <c r="P32" s="3">
        <f t="shared" si="24"/>
        <v>293.47000000000003</v>
      </c>
      <c r="Q32" s="3">
        <f t="shared" si="24"/>
        <v>264.79000000000002</v>
      </c>
      <c r="R32" s="3">
        <f t="shared" si="24"/>
        <v>239.51</v>
      </c>
      <c r="S32" s="3">
        <f t="shared" si="24"/>
        <v>214.51</v>
      </c>
      <c r="T32" s="3">
        <f t="shared" si="24"/>
        <v>196.65</v>
      </c>
      <c r="U32" s="3">
        <f t="shared" si="24"/>
        <v>180.28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7.65</v>
      </c>
      <c r="H33" s="3">
        <f>IFERROR(INDEX(D33:G33,COUNT(D33:G33)),"")</f>
        <v>7.65</v>
      </c>
      <c r="I33" s="3">
        <f t="shared" ref="I33:U33" si="25">IFERROR(INDEX(I51:I500,MATCH($C$33,$C$51:$C$500,0)),"")</f>
        <v>7.94</v>
      </c>
      <c r="J33" s="3">
        <f t="shared" si="25"/>
        <v>6.69</v>
      </c>
      <c r="K33" s="3">
        <f t="shared" si="25"/>
        <v>3.61</v>
      </c>
      <c r="L33" s="3">
        <f t="shared" si="25"/>
        <v>4.8499999999999996</v>
      </c>
      <c r="M33" s="3">
        <f t="shared" si="25"/>
        <v>6.39</v>
      </c>
      <c r="N33" s="3">
        <f t="shared" si="25"/>
        <v>5.04</v>
      </c>
      <c r="O33" s="3">
        <f t="shared" si="25"/>
        <v>2.46</v>
      </c>
      <c r="P33" s="3">
        <f t="shared" si="25"/>
        <v>2.73</v>
      </c>
      <c r="Q33" s="3">
        <f t="shared" si="25"/>
        <v>3.02</v>
      </c>
      <c r="R33" s="3">
        <f t="shared" si="25"/>
        <v>3.3</v>
      </c>
      <c r="S33" s="3">
        <f t="shared" si="25"/>
        <v>0.87</v>
      </c>
      <c r="T33" s="3">
        <f t="shared" si="25"/>
        <v>1.72</v>
      </c>
      <c r="U33" s="3">
        <f t="shared" si="25"/>
        <v>1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211.38</v>
      </c>
      <c r="H34" s="3">
        <f>IFERROR(INDEX(D34:G34,COUNT(D34:G34)),"")</f>
        <v>211.38</v>
      </c>
      <c r="I34" s="3">
        <f t="shared" ref="I34:U34" si="26">IFERROR(INDEX(I51:I500,MATCH($C$34,$C$51:$C$500,0)),"")</f>
        <v>42.78</v>
      </c>
      <c r="J34" s="3">
        <f t="shared" si="26"/>
        <v>32.69</v>
      </c>
      <c r="K34" s="3">
        <f t="shared" si="26"/>
        <v>16.55</v>
      </c>
      <c r="L34" s="3">
        <f t="shared" si="26"/>
        <v>24.57</v>
      </c>
      <c r="M34" s="3">
        <f t="shared" si="26"/>
        <v>29.21</v>
      </c>
      <c r="N34" s="3">
        <f t="shared" si="26"/>
        <v>31.68</v>
      </c>
      <c r="O34" s="3">
        <f t="shared" si="26"/>
        <v>4.37</v>
      </c>
      <c r="P34" s="3">
        <f t="shared" si="26"/>
        <v>22.86</v>
      </c>
      <c r="Q34" s="3">
        <f t="shared" si="26"/>
        <v>26.2</v>
      </c>
      <c r="R34" s="3">
        <f t="shared" si="26"/>
        <v>28.62</v>
      </c>
      <c r="S34" s="3">
        <f t="shared" si="26"/>
        <v>8.6</v>
      </c>
      <c r="T34" s="3">
        <f t="shared" si="26"/>
        <v>18.82</v>
      </c>
      <c r="U34" s="3">
        <f t="shared" si="26"/>
        <v>11.3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22.7</v>
      </c>
      <c r="H35" s="3">
        <f>IFERROR(INDEX(D35:G35,COUNT(D35:G35)),"")</f>
        <v>22.7</v>
      </c>
      <c r="I35" s="3">
        <f t="shared" ref="I35:U35" si="27">IFERROR(INDEX(I51:I500,MATCH($C$35,$C$51:$C$500,0)),"")</f>
        <v>5.66</v>
      </c>
      <c r="J35" s="3">
        <f t="shared" si="27"/>
        <v>4.74</v>
      </c>
      <c r="K35" s="3">
        <f t="shared" si="27"/>
        <v>2.74</v>
      </c>
      <c r="L35" s="3">
        <f t="shared" si="27"/>
        <v>3.75</v>
      </c>
      <c r="M35" s="3">
        <f t="shared" si="27"/>
        <v>5.08</v>
      </c>
      <c r="N35" s="3">
        <f t="shared" si="27"/>
        <v>4.0599999999999996</v>
      </c>
      <c r="O35" s="3">
        <f t="shared" si="27"/>
        <v>4.16</v>
      </c>
      <c r="P35" s="3">
        <f t="shared" si="27"/>
        <v>4.9800000000000004</v>
      </c>
      <c r="Q35" s="3">
        <f t="shared" si="27"/>
        <v>5.46</v>
      </c>
      <c r="R35" s="3">
        <f t="shared" si="27"/>
        <v>5.98</v>
      </c>
      <c r="S35" s="3">
        <f t="shared" si="27"/>
        <v>1.68</v>
      </c>
      <c r="T35" s="3">
        <f t="shared" si="27"/>
        <v>3.75</v>
      </c>
      <c r="U35" s="3">
        <f t="shared" si="27"/>
        <v>2.2599999999999998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1.1798</v>
      </c>
      <c r="I36" s="4">
        <f t="shared" si="28"/>
        <v>0.95409999999999995</v>
      </c>
      <c r="J36" s="4">
        <f t="shared" si="28"/>
        <v>0.98819999999999997</v>
      </c>
      <c r="K36" s="4">
        <f t="shared" si="28"/>
        <v>0.99590000000000001</v>
      </c>
      <c r="L36" s="4">
        <f t="shared" si="28"/>
        <v>1.4177999999999999</v>
      </c>
      <c r="M36" s="4">
        <f t="shared" si="28"/>
        <v>0.15049999999999999</v>
      </c>
      <c r="N36" s="4">
        <f t="shared" si="28"/>
        <v>2.9177999999999997</v>
      </c>
      <c r="O36" s="4">
        <f t="shared" si="28"/>
        <v>1.4987000000000001</v>
      </c>
      <c r="P36" s="4">
        <f t="shared" si="28"/>
        <v>0.7498999999999999</v>
      </c>
      <c r="Q36" s="4">
        <f t="shared" si="28"/>
        <v>0.20010000000000003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29</v>
      </c>
      <c r="I37" s="3">
        <f t="shared" si="29"/>
        <v>29</v>
      </c>
      <c r="J37" s="3">
        <f t="shared" si="29"/>
        <v>34</v>
      </c>
      <c r="K37" s="3">
        <f t="shared" si="29"/>
        <v>37</v>
      </c>
      <c r="L37" s="3">
        <f t="shared" si="29"/>
        <v>45</v>
      </c>
      <c r="M37" s="3">
        <f t="shared" si="29"/>
        <v>5</v>
      </c>
      <c r="N37" s="3">
        <f t="shared" si="29"/>
        <v>70</v>
      </c>
      <c r="O37" s="3">
        <f t="shared" si="29"/>
        <v>264</v>
      </c>
      <c r="P37" s="3">
        <f t="shared" si="29"/>
        <v>26.24</v>
      </c>
      <c r="Q37" s="3">
        <f t="shared" si="29"/>
        <v>6.11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43389582271</v>
      </c>
      <c r="E51" s="5">
        <v>44280488187</v>
      </c>
      <c r="F51" s="5">
        <v>41606285871</v>
      </c>
      <c r="G51" s="5">
        <v>42432798433</v>
      </c>
      <c r="I51" s="5">
        <v>174087404302</v>
      </c>
      <c r="J51" s="5">
        <v>179847802573</v>
      </c>
      <c r="K51" s="5">
        <v>170310659015</v>
      </c>
      <c r="L51" s="5">
        <v>157645098806</v>
      </c>
      <c r="M51" s="5">
        <v>144516730115</v>
      </c>
      <c r="N51" s="5">
        <v>141832107191</v>
      </c>
      <c r="O51" s="5">
        <v>140122699920</v>
      </c>
      <c r="P51" s="5">
        <v>121776463361</v>
      </c>
      <c r="Q51" s="5">
        <v>110932692817</v>
      </c>
      <c r="R51" s="5">
        <v>100148148695</v>
      </c>
      <c r="S51" s="5">
        <v>84504786568</v>
      </c>
      <c r="T51" s="5">
        <v>68340341800</v>
      </c>
      <c r="U51" s="5">
        <v>60218777957</v>
      </c>
    </row>
    <row r="52" spans="2:21" ht="15.5" x14ac:dyDescent="0.35">
      <c r="C52" t="s">
        <v>85</v>
      </c>
    </row>
    <row r="53" spans="2:21" ht="15.5" x14ac:dyDescent="0.35">
      <c r="C53" t="s">
        <v>86</v>
      </c>
      <c r="D53" s="5">
        <v>43389582271</v>
      </c>
      <c r="E53" s="5">
        <v>44280488187</v>
      </c>
      <c r="F53" s="5">
        <v>41606285871</v>
      </c>
      <c r="G53" s="5">
        <v>42432798433</v>
      </c>
      <c r="I53" s="5">
        <v>174087404302</v>
      </c>
      <c r="J53" s="5">
        <v>179847802573</v>
      </c>
      <c r="K53" s="5">
        <v>170310659015</v>
      </c>
      <c r="L53" s="5">
        <v>157645098806</v>
      </c>
      <c r="M53" s="5">
        <v>144516730115</v>
      </c>
      <c r="N53" s="5">
        <v>141832107191</v>
      </c>
      <c r="O53" s="5">
        <v>140122699920</v>
      </c>
      <c r="P53" s="5">
        <v>121776463361</v>
      </c>
      <c r="Q53" s="5">
        <v>110932692817</v>
      </c>
      <c r="R53" s="5">
        <v>100148148695</v>
      </c>
      <c r="S53" s="5">
        <v>84504786568</v>
      </c>
      <c r="T53" s="5">
        <v>68340341800</v>
      </c>
      <c r="U53" s="5">
        <v>60218777957</v>
      </c>
    </row>
    <row r="54" spans="2:21" ht="15.5" x14ac:dyDescent="0.35">
      <c r="C54" t="s">
        <v>87</v>
      </c>
      <c r="D54" s="5">
        <v>-33040803473</v>
      </c>
      <c r="E54" s="5">
        <v>-27474773991</v>
      </c>
      <c r="F54" s="5">
        <v>-31136676554</v>
      </c>
      <c r="G54" s="5">
        <v>-33158478920</v>
      </c>
      <c r="I54" s="5">
        <v>-124072777967</v>
      </c>
      <c r="J54" s="5">
        <v>-133197171516</v>
      </c>
      <c r="K54" s="5">
        <v>-118691773549</v>
      </c>
      <c r="L54" s="5">
        <v>-106056586376</v>
      </c>
      <c r="M54" s="5">
        <v>-90386439527</v>
      </c>
      <c r="N54" s="5">
        <v>-105500346948</v>
      </c>
      <c r="O54" s="5">
        <v>-143651754</v>
      </c>
      <c r="P54" s="5">
        <v>-88809022513</v>
      </c>
      <c r="Q54" s="5">
        <v>-81055583650</v>
      </c>
      <c r="R54" s="5">
        <v>-73244815778</v>
      </c>
      <c r="S54" s="5">
        <v>-63281402561</v>
      </c>
      <c r="T54" s="5">
        <v>-51846681649</v>
      </c>
      <c r="U54" s="5">
        <v>-44472252989</v>
      </c>
    </row>
    <row r="55" spans="2:21" ht="15.5" x14ac:dyDescent="0.35">
      <c r="C55" t="s">
        <v>88</v>
      </c>
      <c r="D55" s="5">
        <v>-24940143403</v>
      </c>
      <c r="E55" s="5">
        <v>-23673122830</v>
      </c>
      <c r="F55" s="5">
        <v>-23048316398</v>
      </c>
      <c r="G55" s="5">
        <v>-25723416563</v>
      </c>
      <c r="I55" s="5">
        <v>-97257968417</v>
      </c>
      <c r="J55" s="5">
        <v>-100613240266</v>
      </c>
      <c r="K55" s="5">
        <v>-88706902262</v>
      </c>
      <c r="L55" s="5">
        <v>-72359977167</v>
      </c>
      <c r="M55" s="5">
        <v>-67328776562</v>
      </c>
      <c r="N55" s="5">
        <v>-66196164636</v>
      </c>
      <c r="O55" s="5">
        <v>-67687682026</v>
      </c>
      <c r="P55" s="5">
        <v>-62440220692</v>
      </c>
      <c r="Q55" s="5">
        <v>-56035085537</v>
      </c>
      <c r="R55" s="5">
        <v>-50245940118</v>
      </c>
      <c r="S55" s="5">
        <v>-42822326940</v>
      </c>
      <c r="T55" s="5">
        <v>-35248058780</v>
      </c>
      <c r="U55" s="5">
        <v>-31147647347</v>
      </c>
    </row>
    <row r="56" spans="2:21" ht="15.5" x14ac:dyDescent="0.35">
      <c r="C56" t="s">
        <v>370</v>
      </c>
      <c r="D56" s="5">
        <v>-8209900091</v>
      </c>
      <c r="E56" s="5">
        <v>-6003717825</v>
      </c>
      <c r="F56" s="5">
        <v>-8265063681</v>
      </c>
      <c r="G56" s="5">
        <v>-7796743090</v>
      </c>
      <c r="I56" s="5">
        <v>-29833041766</v>
      </c>
      <c r="J56" s="5">
        <v>-34632892091</v>
      </c>
      <c r="K56" s="5">
        <v>-31612745940</v>
      </c>
      <c r="L56" s="5">
        <v>-35221401572</v>
      </c>
      <c r="M56" s="5">
        <v>-37976263583</v>
      </c>
      <c r="N56" s="5">
        <v>-29161469719</v>
      </c>
      <c r="O56" s="5">
        <v>-33713462545</v>
      </c>
      <c r="P56" s="5">
        <v>-26531667689</v>
      </c>
      <c r="Q56" s="5">
        <v>-25040853183</v>
      </c>
      <c r="R56" s="5">
        <v>-22967191281</v>
      </c>
      <c r="S56" s="5">
        <v>-20945221900</v>
      </c>
      <c r="T56" s="5">
        <v>-16665806826</v>
      </c>
      <c r="U56" s="5">
        <v>-13782083508</v>
      </c>
    </row>
    <row r="57" spans="2:21" ht="15.5" x14ac:dyDescent="0.35">
      <c r="C57" t="s">
        <v>95</v>
      </c>
    </row>
    <row r="58" spans="2:21" ht="15.5" x14ac:dyDescent="0.35">
      <c r="C58" t="s">
        <v>90</v>
      </c>
      <c r="D58" s="5">
        <v>10348778798</v>
      </c>
      <c r="E58" s="5">
        <v>16805714196</v>
      </c>
      <c r="F58" s="5">
        <v>10469609317</v>
      </c>
      <c r="G58" s="5">
        <v>9274319513</v>
      </c>
      <c r="I58" s="5">
        <v>50014626335</v>
      </c>
      <c r="J58" s="5">
        <v>46650631057</v>
      </c>
      <c r="K58" s="5">
        <v>51618885466</v>
      </c>
      <c r="L58" s="5">
        <v>51588512430</v>
      </c>
      <c r="M58" s="5">
        <v>54130290588</v>
      </c>
      <c r="N58" s="5">
        <v>36331760243</v>
      </c>
      <c r="O58" s="5">
        <v>139979048166</v>
      </c>
      <c r="P58" s="5">
        <v>32967440848</v>
      </c>
      <c r="Q58" s="5">
        <v>29877109167</v>
      </c>
      <c r="R58" s="5">
        <v>26903332917</v>
      </c>
      <c r="S58" s="5">
        <v>21223384007</v>
      </c>
      <c r="T58" s="5">
        <v>16493660151</v>
      </c>
      <c r="U58" s="5">
        <v>15746524968</v>
      </c>
    </row>
    <row r="59" spans="2:21" ht="15.5" x14ac:dyDescent="0.35">
      <c r="C59" t="s">
        <v>91</v>
      </c>
      <c r="D59" s="5">
        <v>-4533859404</v>
      </c>
      <c r="E59" s="5">
        <v>-4593869205</v>
      </c>
      <c r="F59" s="5">
        <v>-4483878096</v>
      </c>
      <c r="G59" s="5">
        <v>-4611825208</v>
      </c>
      <c r="I59" s="5">
        <v>-18227675091</v>
      </c>
      <c r="J59" s="5">
        <v>-13959751531</v>
      </c>
      <c r="K59" s="5">
        <v>-16492102538</v>
      </c>
      <c r="L59" s="5">
        <v>-21533409821</v>
      </c>
      <c r="M59" s="5">
        <v>-26560330061</v>
      </c>
      <c r="N59" s="5">
        <v>-15670280687</v>
      </c>
      <c r="O59" s="5">
        <v>1879142043</v>
      </c>
      <c r="P59" s="5">
        <v>1572013718</v>
      </c>
      <c r="Q59" s="5">
        <v>507269290</v>
      </c>
      <c r="R59" s="5">
        <v>628080005</v>
      </c>
      <c r="S59" s="5">
        <v>810480553</v>
      </c>
      <c r="T59" s="5">
        <v>1214976687</v>
      </c>
      <c r="U59" s="5">
        <v>-62412207</v>
      </c>
    </row>
    <row r="60" spans="2:21" ht="15.5" x14ac:dyDescent="0.35">
      <c r="C60" t="s">
        <v>93</v>
      </c>
      <c r="D60" s="5">
        <v>477747982</v>
      </c>
      <c r="E60" s="5">
        <v>747726225</v>
      </c>
      <c r="F60" s="5">
        <v>822292484</v>
      </c>
      <c r="G60" s="5">
        <v>850769864</v>
      </c>
      <c r="I60" s="5">
        <v>3207355047</v>
      </c>
      <c r="J60" s="5">
        <v>3977860478</v>
      </c>
      <c r="K60" s="5">
        <v>2540061817</v>
      </c>
      <c r="L60" s="5">
        <v>2708008992</v>
      </c>
      <c r="M60" s="5">
        <v>2029496598</v>
      </c>
      <c r="N60" s="5">
        <v>6112855888</v>
      </c>
      <c r="O60" s="5">
        <v>2782636287</v>
      </c>
      <c r="P60" s="5">
        <v>2437505597</v>
      </c>
      <c r="Q60" s="5">
        <v>1503996843</v>
      </c>
      <c r="R60" s="5">
        <v>1015360138</v>
      </c>
      <c r="S60" s="5">
        <v>847784351</v>
      </c>
      <c r="T60" s="5">
        <v>1351018467</v>
      </c>
      <c r="U60" s="5">
        <v>1313149586</v>
      </c>
    </row>
    <row r="61" spans="2:21" ht="15.5" x14ac:dyDescent="0.35">
      <c r="C61" t="s">
        <v>26</v>
      </c>
      <c r="D61" s="5">
        <v>-5011607386</v>
      </c>
      <c r="E61" s="5">
        <v>-5341595430</v>
      </c>
      <c r="F61" s="5">
        <v>-5306170580</v>
      </c>
      <c r="G61" s="5">
        <v>-5462595072</v>
      </c>
      <c r="I61" s="5">
        <v>-21435030138</v>
      </c>
      <c r="J61" s="5">
        <v>-17937612009</v>
      </c>
      <c r="K61" s="5">
        <v>-19032164355</v>
      </c>
      <c r="L61" s="5">
        <v>-24241418813</v>
      </c>
      <c r="M61" s="5">
        <v>-28589826659</v>
      </c>
      <c r="N61" s="5">
        <v>-21783136575</v>
      </c>
      <c r="O61" s="5">
        <v>-903494244</v>
      </c>
      <c r="P61" s="5">
        <v>-865491879</v>
      </c>
      <c r="Q61" s="5">
        <v>-996727553</v>
      </c>
      <c r="R61" s="5">
        <v>-387280133</v>
      </c>
      <c r="S61" s="5">
        <v>-37303798</v>
      </c>
      <c r="T61" s="5">
        <v>-136041780</v>
      </c>
      <c r="U61" s="5">
        <v>-1375561793</v>
      </c>
    </row>
    <row r="62" spans="2:21" ht="15.5" x14ac:dyDescent="0.35">
      <c r="C62" t="s">
        <v>96</v>
      </c>
      <c r="D62" s="5">
        <v>-4533859404</v>
      </c>
      <c r="E62" s="5">
        <v>-4593869205</v>
      </c>
      <c r="F62" s="5">
        <v>-4483878096</v>
      </c>
      <c r="G62" s="5">
        <v>-4611825208</v>
      </c>
      <c r="I62" s="5">
        <v>-18227675091</v>
      </c>
      <c r="J62" s="5">
        <v>-13959751531</v>
      </c>
      <c r="K62" s="5">
        <v>-16492102538</v>
      </c>
      <c r="L62" s="5">
        <v>-21533409821</v>
      </c>
      <c r="M62" s="5">
        <v>-26560330061</v>
      </c>
      <c r="N62" s="5">
        <v>-15670280687</v>
      </c>
      <c r="O62" s="5">
        <v>1879142043</v>
      </c>
      <c r="P62" s="5">
        <v>1572013718</v>
      </c>
      <c r="Q62" s="5">
        <v>507269290</v>
      </c>
      <c r="R62" s="5">
        <v>628080005</v>
      </c>
      <c r="S62" s="5">
        <v>810480553</v>
      </c>
      <c r="T62" s="5">
        <v>1214976687</v>
      </c>
      <c r="U62" s="5">
        <v>-62412207</v>
      </c>
    </row>
    <row r="63" spans="2:21" ht="15.5" x14ac:dyDescent="0.35">
      <c r="C63" t="s">
        <v>28</v>
      </c>
      <c r="D63" s="5">
        <v>5814919394</v>
      </c>
      <c r="E63" s="5">
        <v>12211844991</v>
      </c>
      <c r="F63" s="5">
        <v>5985731221</v>
      </c>
      <c r="G63" s="5">
        <v>4662494305</v>
      </c>
      <c r="I63" s="5">
        <v>31786951244</v>
      </c>
      <c r="J63" s="5">
        <v>32690879526</v>
      </c>
      <c r="K63" s="5">
        <v>35126782928</v>
      </c>
      <c r="L63" s="5">
        <v>30055102609</v>
      </c>
      <c r="M63" s="5">
        <v>27569960527</v>
      </c>
      <c r="N63" s="5">
        <v>20661479556</v>
      </c>
      <c r="O63" s="5">
        <v>141858190209</v>
      </c>
      <c r="P63" s="5">
        <v>34539454566</v>
      </c>
      <c r="Q63" s="5">
        <v>30384378457</v>
      </c>
      <c r="R63" s="5">
        <v>27531412922</v>
      </c>
      <c r="S63" s="5">
        <v>22033864560</v>
      </c>
      <c r="T63" s="5">
        <v>17708636838</v>
      </c>
      <c r="U63" s="5">
        <v>15684112761</v>
      </c>
    </row>
    <row r="64" spans="2:21" ht="15.5" x14ac:dyDescent="0.35">
      <c r="C64" t="s">
        <v>27</v>
      </c>
      <c r="D64" s="5">
        <v>-1159351671</v>
      </c>
      <c r="E64" s="5">
        <v>-2527401817</v>
      </c>
      <c r="F64" s="5">
        <v>-943416594</v>
      </c>
      <c r="G64" s="5">
        <v>-3630507016</v>
      </c>
      <c r="I64" s="5">
        <v>-8761117765</v>
      </c>
      <c r="J64" s="5">
        <v>-6625129716</v>
      </c>
      <c r="K64" s="5">
        <v>-6981267730</v>
      </c>
      <c r="L64" s="5">
        <v>-6010841958</v>
      </c>
      <c r="M64" s="5">
        <v>-2408766846</v>
      </c>
      <c r="N64" s="5">
        <v>-2486335736</v>
      </c>
      <c r="O64" s="5">
        <v>-8411525362</v>
      </c>
      <c r="P64" s="5">
        <v>-8029327765</v>
      </c>
      <c r="Q64" s="5">
        <v>-7254857394</v>
      </c>
      <c r="R64" s="5">
        <v>-6624334085</v>
      </c>
      <c r="S64" s="5">
        <v>-5563910214</v>
      </c>
      <c r="T64" s="5">
        <v>-4099116969</v>
      </c>
      <c r="U64" s="5">
        <v>-3614752511</v>
      </c>
    </row>
    <row r="65" spans="3:21" ht="15.5" x14ac:dyDescent="0.35">
      <c r="C65" t="s">
        <v>452</v>
      </c>
    </row>
    <row r="66" spans="3:21" ht="15.5" x14ac:dyDescent="0.35">
      <c r="C66" t="s">
        <v>453</v>
      </c>
    </row>
    <row r="67" spans="3:21" ht="15.5" x14ac:dyDescent="0.35">
      <c r="C67" t="s">
        <v>373</v>
      </c>
    </row>
    <row r="68" spans="3:21" ht="15.5" x14ac:dyDescent="0.35">
      <c r="C68" t="s">
        <v>454</v>
      </c>
      <c r="D68" s="5">
        <v>-1159351671</v>
      </c>
      <c r="E68" s="5">
        <v>-2527401817</v>
      </c>
      <c r="F68" s="5">
        <v>-943416594</v>
      </c>
      <c r="G68" s="5">
        <v>-3630507016</v>
      </c>
      <c r="I68" s="5">
        <v>-8761117765</v>
      </c>
      <c r="J68" s="5">
        <v>-6625129716</v>
      </c>
      <c r="K68" s="5">
        <v>-6981267730</v>
      </c>
      <c r="L68" s="5">
        <v>-6010841958</v>
      </c>
      <c r="M68" s="5">
        <v>-2408766846</v>
      </c>
      <c r="N68" s="5">
        <v>-2486335736</v>
      </c>
      <c r="O68" s="5">
        <v>-8411525362</v>
      </c>
      <c r="P68" s="5">
        <v>-8029327765</v>
      </c>
      <c r="Q68" s="5">
        <v>-7254857394</v>
      </c>
      <c r="R68" s="5">
        <v>-6624334085</v>
      </c>
      <c r="S68" s="5">
        <v>-5563910214</v>
      </c>
      <c r="T68" s="5">
        <v>-4099116969</v>
      </c>
      <c r="U68" s="5">
        <v>-3614752511</v>
      </c>
    </row>
    <row r="69" spans="3:21" ht="15.5" x14ac:dyDescent="0.35">
      <c r="C69" t="s">
        <v>374</v>
      </c>
      <c r="D69" s="5">
        <v>4655567723</v>
      </c>
      <c r="E69" s="5">
        <v>9684443174</v>
      </c>
      <c r="F69" s="5">
        <v>5042314627</v>
      </c>
      <c r="G69" s="5">
        <v>1031987289</v>
      </c>
      <c r="I69" s="5">
        <v>23025833479</v>
      </c>
      <c r="J69" s="5">
        <v>26065749810</v>
      </c>
      <c r="K69" s="5">
        <v>28145515198</v>
      </c>
      <c r="L69" s="5">
        <v>24044260651</v>
      </c>
      <c r="M69" s="5">
        <v>25161193681</v>
      </c>
      <c r="N69" s="5">
        <v>18175143820</v>
      </c>
      <c r="O69" s="5">
        <v>133446664847</v>
      </c>
      <c r="P69" s="5">
        <v>26510126801</v>
      </c>
      <c r="Q69" s="5">
        <v>23129521063</v>
      </c>
      <c r="R69" s="5">
        <v>20907078837</v>
      </c>
      <c r="S69" s="5">
        <v>16469954346</v>
      </c>
      <c r="T69" s="5">
        <v>13609519869</v>
      </c>
      <c r="U69" s="5">
        <v>12069360250</v>
      </c>
    </row>
    <row r="70" spans="3:21" ht="15.5" x14ac:dyDescent="0.35">
      <c r="C70" t="s">
        <v>587</v>
      </c>
    </row>
    <row r="71" spans="3:21" ht="15.5" x14ac:dyDescent="0.35">
      <c r="C71" t="s">
        <v>456</v>
      </c>
    </row>
    <row r="72" spans="3:21" ht="15.5" x14ac:dyDescent="0.35">
      <c r="C72" t="s">
        <v>97</v>
      </c>
      <c r="D72" s="5">
        <v>4655567723</v>
      </c>
      <c r="E72" s="5">
        <v>9684443174</v>
      </c>
      <c r="F72" s="5">
        <v>5042314627</v>
      </c>
      <c r="G72" s="5">
        <v>1031987289</v>
      </c>
      <c r="I72" s="5">
        <v>23025833479</v>
      </c>
      <c r="J72" s="5">
        <v>26065749810</v>
      </c>
      <c r="K72" s="5">
        <v>28145515198</v>
      </c>
      <c r="L72" s="5">
        <v>24044260651</v>
      </c>
      <c r="M72" s="5">
        <v>25161193681</v>
      </c>
      <c r="N72" s="5">
        <v>18175143820</v>
      </c>
      <c r="O72" s="5">
        <v>133446664847</v>
      </c>
      <c r="P72" s="5">
        <v>26510126801</v>
      </c>
      <c r="Q72" s="5">
        <v>23129521063</v>
      </c>
      <c r="R72" s="5">
        <v>20907078837</v>
      </c>
      <c r="S72" s="5">
        <v>16469954346</v>
      </c>
      <c r="T72" s="5">
        <v>13609519869</v>
      </c>
      <c r="U72" s="5">
        <v>12069360250</v>
      </c>
    </row>
    <row r="73" spans="3:21" ht="15.5" x14ac:dyDescent="0.35">
      <c r="C73" t="s">
        <v>98</v>
      </c>
      <c r="E73" s="5">
        <v>-561087540</v>
      </c>
      <c r="I73" s="5">
        <v>-561087540</v>
      </c>
      <c r="J73" s="5">
        <v>119727660</v>
      </c>
      <c r="K73" s="5">
        <v>-238548180</v>
      </c>
      <c r="L73" s="5">
        <v>71976060</v>
      </c>
      <c r="N73" s="5">
        <v>-826602400</v>
      </c>
      <c r="O73" s="5">
        <v>1048453500</v>
      </c>
      <c r="P73" s="5">
        <v>-152013750</v>
      </c>
      <c r="Q73" s="5">
        <v>-838149750</v>
      </c>
      <c r="R73" s="5">
        <v>-301256250</v>
      </c>
      <c r="S73" s="5">
        <v>-848079750</v>
      </c>
    </row>
    <row r="74" spans="3:21" ht="15.5" x14ac:dyDescent="0.35">
      <c r="C74" t="s">
        <v>457</v>
      </c>
      <c r="E74" s="5">
        <v>-561087540</v>
      </c>
      <c r="I74" s="5">
        <v>-561087540</v>
      </c>
      <c r="J74" s="5">
        <v>119727660</v>
      </c>
      <c r="K74" s="5">
        <v>-238548180</v>
      </c>
      <c r="L74" s="5">
        <v>71976060</v>
      </c>
      <c r="N74" s="5">
        <v>-826602400</v>
      </c>
      <c r="O74" s="5">
        <v>1048453500</v>
      </c>
      <c r="P74" s="5">
        <v>-152013750</v>
      </c>
      <c r="Q74" s="5">
        <v>-838149750</v>
      </c>
      <c r="R74" s="5">
        <v>-301256250</v>
      </c>
      <c r="S74" s="5">
        <v>-848079750</v>
      </c>
    </row>
    <row r="75" spans="3:21" ht="15.5" x14ac:dyDescent="0.35">
      <c r="C75" t="s">
        <v>99</v>
      </c>
      <c r="D75" s="5">
        <v>4655567723</v>
      </c>
      <c r="E75" s="5">
        <v>9123355634</v>
      </c>
      <c r="F75" s="5">
        <v>5042314627</v>
      </c>
      <c r="G75" s="5">
        <v>1031987289</v>
      </c>
      <c r="I75" s="5">
        <v>22464745939</v>
      </c>
      <c r="J75" s="5">
        <v>26185477470</v>
      </c>
      <c r="K75" s="5">
        <v>27906967018</v>
      </c>
      <c r="L75" s="5">
        <v>24116236711</v>
      </c>
      <c r="M75" s="5">
        <v>25161193681</v>
      </c>
      <c r="N75" s="5">
        <v>17348541420</v>
      </c>
      <c r="O75" s="5">
        <v>134495118347</v>
      </c>
      <c r="P75" s="5">
        <v>26358113051</v>
      </c>
      <c r="Q75" s="5">
        <v>22291371313</v>
      </c>
      <c r="R75" s="5">
        <v>20605822587</v>
      </c>
      <c r="S75" s="5">
        <v>15621874596</v>
      </c>
      <c r="T75" s="5">
        <v>13609519869</v>
      </c>
      <c r="U75" s="5">
        <v>12069360250</v>
      </c>
    </row>
    <row r="76" spans="3:21" ht="15.5" x14ac:dyDescent="0.35">
      <c r="C76" t="s">
        <v>100</v>
      </c>
      <c r="D76" s="5">
        <v>4655567723</v>
      </c>
      <c r="E76" s="5">
        <v>9684443174</v>
      </c>
      <c r="F76" s="5">
        <v>5042314627</v>
      </c>
      <c r="G76" s="5">
        <v>1031987289</v>
      </c>
      <c r="I76" s="5">
        <v>23025833479</v>
      </c>
      <c r="J76" s="5">
        <v>26065749810</v>
      </c>
      <c r="K76" s="5">
        <v>28145515198</v>
      </c>
      <c r="L76" s="5">
        <v>24044260651</v>
      </c>
      <c r="M76" s="5">
        <v>25161193681</v>
      </c>
      <c r="N76" s="5">
        <v>18175143820</v>
      </c>
      <c r="O76" s="5">
        <v>133446664847</v>
      </c>
      <c r="P76" s="5">
        <v>26510126801</v>
      </c>
      <c r="Q76" s="5">
        <v>23129521063</v>
      </c>
      <c r="R76" s="5">
        <v>20907078837</v>
      </c>
      <c r="S76" s="5">
        <v>16469954346</v>
      </c>
      <c r="T76" s="5">
        <v>13609519869</v>
      </c>
      <c r="U76" s="5">
        <v>12069360250</v>
      </c>
    </row>
    <row r="77" spans="3:21" ht="15.5" x14ac:dyDescent="0.35">
      <c r="C77" t="s">
        <v>7</v>
      </c>
      <c r="D77" s="5">
        <v>4655567723</v>
      </c>
      <c r="E77" s="5">
        <v>9123355634</v>
      </c>
      <c r="F77" s="5">
        <v>5042314627</v>
      </c>
      <c r="G77" s="5">
        <v>1031987289</v>
      </c>
      <c r="I77" s="5">
        <v>22464745939</v>
      </c>
      <c r="J77" s="5">
        <v>26185477470</v>
      </c>
      <c r="K77" s="5">
        <v>27906967018</v>
      </c>
      <c r="L77" s="5">
        <v>24116236711</v>
      </c>
      <c r="M77" s="5">
        <v>25161193681</v>
      </c>
      <c r="N77" s="5">
        <v>17348541420</v>
      </c>
      <c r="O77" s="5">
        <v>134495118347</v>
      </c>
      <c r="P77" s="5">
        <v>26358113051</v>
      </c>
      <c r="Q77" s="5">
        <v>22291371313</v>
      </c>
      <c r="R77" s="5">
        <v>20605822587</v>
      </c>
      <c r="S77" s="5">
        <v>15621874596</v>
      </c>
      <c r="T77" s="5">
        <v>13609519869</v>
      </c>
      <c r="U77" s="5">
        <v>12069360250</v>
      </c>
    </row>
    <row r="78" spans="3:21" ht="15.5" x14ac:dyDescent="0.35">
      <c r="C78" t="s">
        <v>101</v>
      </c>
      <c r="D78" s="5">
        <v>4655567723</v>
      </c>
      <c r="E78" s="5">
        <v>9684443174</v>
      </c>
      <c r="F78" s="5">
        <v>5042314627</v>
      </c>
      <c r="G78" s="5">
        <v>1031987289</v>
      </c>
      <c r="I78" s="5">
        <v>23025833479</v>
      </c>
      <c r="J78" s="5">
        <v>26065749810</v>
      </c>
      <c r="K78" s="5">
        <v>28145515198</v>
      </c>
      <c r="L78" s="5">
        <v>24044260651</v>
      </c>
      <c r="M78" s="5">
        <v>25161193681</v>
      </c>
      <c r="N78" s="5">
        <v>18175143820</v>
      </c>
      <c r="O78" s="5">
        <v>133446664847</v>
      </c>
      <c r="P78" s="5">
        <v>26510126801</v>
      </c>
      <c r="Q78" s="5">
        <v>23129521063</v>
      </c>
      <c r="R78" s="5">
        <v>20907078837</v>
      </c>
      <c r="S78" s="5">
        <v>16469954346</v>
      </c>
      <c r="T78" s="5">
        <v>13609519869</v>
      </c>
      <c r="U78" s="5">
        <v>12069360250</v>
      </c>
    </row>
    <row r="79" spans="3:21" ht="15.5" x14ac:dyDescent="0.35">
      <c r="C79" t="s">
        <v>102</v>
      </c>
      <c r="D79" s="5">
        <v>4655567723</v>
      </c>
      <c r="E79" s="5">
        <v>9123355634</v>
      </c>
      <c r="F79" s="5">
        <v>5042314627</v>
      </c>
      <c r="G79" s="5">
        <v>1031987289</v>
      </c>
      <c r="I79" s="5">
        <v>22464745939</v>
      </c>
      <c r="J79" s="5">
        <v>26185477470</v>
      </c>
      <c r="K79" s="5">
        <v>27906967018</v>
      </c>
      <c r="L79" s="5">
        <v>24116236711</v>
      </c>
      <c r="M79" s="5">
        <v>25161193681</v>
      </c>
      <c r="N79" s="5">
        <v>17348541420</v>
      </c>
      <c r="O79" s="5">
        <v>134495118347</v>
      </c>
      <c r="P79" s="5">
        <v>26358113051</v>
      </c>
      <c r="Q79" s="5">
        <v>22291371313</v>
      </c>
      <c r="R79" s="5">
        <v>20605822587</v>
      </c>
      <c r="S79" s="5">
        <v>15621874596</v>
      </c>
      <c r="T79" s="5">
        <v>13609519869</v>
      </c>
      <c r="U79" s="5">
        <v>12069360250</v>
      </c>
    </row>
    <row r="80" spans="3:21" ht="15.5" x14ac:dyDescent="0.35">
      <c r="C80" t="s">
        <v>103</v>
      </c>
      <c r="D80" s="5">
        <v>4655567723</v>
      </c>
      <c r="E80" s="5">
        <v>9123355634</v>
      </c>
      <c r="F80" s="5">
        <v>5042314627</v>
      </c>
      <c r="G80" s="5">
        <v>1031987289</v>
      </c>
      <c r="I80" s="5">
        <v>22464745939</v>
      </c>
      <c r="J80" s="5">
        <v>26185477470</v>
      </c>
      <c r="K80" s="5">
        <v>27906967018</v>
      </c>
      <c r="L80" s="5">
        <v>24116236711</v>
      </c>
      <c r="M80" s="5">
        <v>25161193681</v>
      </c>
      <c r="N80" s="5">
        <v>17348541420</v>
      </c>
      <c r="O80" s="5">
        <v>134495118347</v>
      </c>
      <c r="P80" s="5">
        <v>26358113051</v>
      </c>
      <c r="Q80" s="5">
        <v>22291371313</v>
      </c>
      <c r="R80" s="5">
        <v>20605822587</v>
      </c>
      <c r="S80" s="5">
        <v>15621874596</v>
      </c>
      <c r="T80" s="5">
        <v>13609519869</v>
      </c>
      <c r="U80" s="5">
        <v>12069360250</v>
      </c>
    </row>
    <row r="82" spans="2:21" ht="15.5" x14ac:dyDescent="0.35">
      <c r="B82" t="s">
        <v>104</v>
      </c>
      <c r="C82" t="s">
        <v>105</v>
      </c>
    </row>
    <row r="83" spans="2:21" ht="15.5" x14ac:dyDescent="0.35">
      <c r="C83" t="s">
        <v>106</v>
      </c>
    </row>
    <row r="84" spans="2:21" ht="15.5" x14ac:dyDescent="0.35">
      <c r="C84" t="s">
        <v>19</v>
      </c>
      <c r="D84" s="5">
        <v>97764625899</v>
      </c>
      <c r="E84" s="5">
        <v>101408253525</v>
      </c>
      <c r="F84" s="5">
        <v>96346639429</v>
      </c>
      <c r="G84" s="5">
        <v>113645183938</v>
      </c>
      <c r="I84" s="5">
        <v>101408253525</v>
      </c>
      <c r="J84" s="5">
        <v>113986729027</v>
      </c>
      <c r="K84" s="5">
        <v>119620291082</v>
      </c>
      <c r="L84" s="5">
        <v>113282774130</v>
      </c>
      <c r="M84" s="5">
        <v>93609538270</v>
      </c>
      <c r="N84" s="5">
        <v>41721162522</v>
      </c>
      <c r="O84" s="5">
        <v>290923953348</v>
      </c>
      <c r="P84" s="5">
        <v>38321298072</v>
      </c>
      <c r="Q84" s="5">
        <v>16681716698</v>
      </c>
      <c r="R84" s="5">
        <v>22006565162</v>
      </c>
      <c r="S84" s="5">
        <v>15451920049</v>
      </c>
      <c r="T84" s="5">
        <v>16643578496</v>
      </c>
      <c r="U84" s="5">
        <v>25411987849</v>
      </c>
    </row>
    <row r="85" spans="2:21" ht="15.5" x14ac:dyDescent="0.35">
      <c r="C85" t="s">
        <v>110</v>
      </c>
      <c r="D85" s="5">
        <v>25228436067</v>
      </c>
      <c r="E85" s="5">
        <v>21713728275</v>
      </c>
      <c r="F85" s="5">
        <v>20621822091</v>
      </c>
      <c r="G85" s="5">
        <v>22511205266</v>
      </c>
      <c r="I85" s="5">
        <v>21713728275</v>
      </c>
      <c r="J85" s="5">
        <v>13793553357</v>
      </c>
      <c r="K85" s="5">
        <v>10944142945</v>
      </c>
      <c r="L85" s="5">
        <v>8576741606</v>
      </c>
      <c r="M85" s="5">
        <v>7161363387</v>
      </c>
      <c r="N85" s="5">
        <v>8476019966</v>
      </c>
      <c r="O85" s="5">
        <v>9667687298</v>
      </c>
      <c r="P85" s="5">
        <v>10236652622</v>
      </c>
      <c r="Q85" s="5">
        <v>11731563907</v>
      </c>
      <c r="R85" s="5">
        <v>11402239412</v>
      </c>
      <c r="S85" s="5">
        <v>11611787364</v>
      </c>
      <c r="T85" s="5">
        <v>9255751990</v>
      </c>
      <c r="U85" s="5">
        <v>11217221849</v>
      </c>
    </row>
    <row r="86" spans="2:21" ht="15.5" x14ac:dyDescent="0.35">
      <c r="C86" t="s">
        <v>107</v>
      </c>
      <c r="D86" s="5">
        <v>480031397</v>
      </c>
      <c r="E86" s="5">
        <v>504676352</v>
      </c>
      <c r="F86" s="5">
        <v>596240025</v>
      </c>
      <c r="G86" s="5">
        <v>489933832</v>
      </c>
      <c r="I86" s="5">
        <v>504676352</v>
      </c>
      <c r="J86" s="5">
        <v>484961847</v>
      </c>
      <c r="K86" s="5">
        <v>1038312815</v>
      </c>
    </row>
    <row r="87" spans="2:21" ht="15.5" x14ac:dyDescent="0.35">
      <c r="C87" t="s">
        <v>108</v>
      </c>
      <c r="D87" s="5">
        <v>8444083127</v>
      </c>
      <c r="E87" s="5">
        <v>13197904971</v>
      </c>
      <c r="F87" s="5">
        <v>2398067203</v>
      </c>
      <c r="G87" s="5">
        <v>2389163308</v>
      </c>
      <c r="I87" s="5">
        <v>13197904971</v>
      </c>
      <c r="J87" s="5">
        <v>10143803692</v>
      </c>
      <c r="K87" s="5">
        <v>13879125762</v>
      </c>
      <c r="L87" s="5">
        <v>24418204896</v>
      </c>
      <c r="M87" s="5">
        <v>3108747505</v>
      </c>
      <c r="N87" s="5">
        <v>8632821999</v>
      </c>
      <c r="O87" s="5">
        <v>10439170518</v>
      </c>
      <c r="P87" s="5">
        <v>7549171398</v>
      </c>
      <c r="Q87" s="5">
        <v>6329625446</v>
      </c>
      <c r="R87" s="5">
        <v>9831762011</v>
      </c>
      <c r="S87" s="5">
        <v>5136693087</v>
      </c>
      <c r="T87" s="5">
        <v>913014161</v>
      </c>
      <c r="U87" s="5">
        <v>484339533</v>
      </c>
    </row>
    <row r="88" spans="2:21" ht="15.5" x14ac:dyDescent="0.35">
      <c r="C88" t="s">
        <v>111</v>
      </c>
      <c r="D88" s="5">
        <v>25228436067</v>
      </c>
      <c r="E88" s="5">
        <v>21713728275</v>
      </c>
      <c r="F88" s="5">
        <v>20621822091</v>
      </c>
      <c r="G88" s="5">
        <v>22511205266</v>
      </c>
      <c r="I88" s="5">
        <v>21713728275</v>
      </c>
      <c r="J88" s="5">
        <v>13793553357</v>
      </c>
      <c r="K88" s="5">
        <v>10944142945</v>
      </c>
      <c r="L88" s="5">
        <v>8576741606</v>
      </c>
      <c r="M88" s="5">
        <v>7161363387</v>
      </c>
      <c r="N88" s="5">
        <v>8476019966</v>
      </c>
      <c r="O88" s="5">
        <v>9667687298</v>
      </c>
      <c r="P88" s="5">
        <v>10236652622</v>
      </c>
      <c r="Q88" s="5">
        <v>11731563907</v>
      </c>
      <c r="R88" s="5">
        <v>11402239412</v>
      </c>
      <c r="S88" s="5">
        <v>11611787364</v>
      </c>
      <c r="T88" s="5">
        <v>9255751990</v>
      </c>
      <c r="U88" s="5">
        <v>11217221849</v>
      </c>
    </row>
    <row r="89" spans="2:21" ht="15.5" x14ac:dyDescent="0.35">
      <c r="C89" t="s">
        <v>114</v>
      </c>
      <c r="D89" s="5">
        <v>838440660</v>
      </c>
      <c r="E89" s="5">
        <v>792882215</v>
      </c>
      <c r="F89" s="5">
        <v>824600152</v>
      </c>
      <c r="G89" s="5">
        <v>995271486</v>
      </c>
      <c r="I89" s="5">
        <v>792882215</v>
      </c>
      <c r="J89" s="5">
        <v>943313525</v>
      </c>
      <c r="K89" s="5">
        <v>805796810</v>
      </c>
      <c r="L89" s="5">
        <v>997619631</v>
      </c>
      <c r="M89" s="5">
        <v>790656223</v>
      </c>
      <c r="N89" s="5">
        <v>796926452</v>
      </c>
      <c r="O89" s="5">
        <v>528694264</v>
      </c>
      <c r="P89" s="5">
        <v>1059401656</v>
      </c>
      <c r="Q89" s="5">
        <v>806147852</v>
      </c>
      <c r="R89" s="5">
        <v>649623997</v>
      </c>
      <c r="S89" s="5">
        <v>383591993</v>
      </c>
      <c r="T89" s="5">
        <v>503240236</v>
      </c>
      <c r="U89" s="5">
        <v>495378366</v>
      </c>
    </row>
    <row r="90" spans="2:21" ht="15.5" x14ac:dyDescent="0.35">
      <c r="C90" t="s">
        <v>95</v>
      </c>
    </row>
    <row r="91" spans="2:21" ht="15.5" x14ac:dyDescent="0.35">
      <c r="C91" t="s">
        <v>115</v>
      </c>
      <c r="D91" s="5">
        <v>130454622496</v>
      </c>
      <c r="E91" s="5">
        <v>128569126927</v>
      </c>
      <c r="F91" s="5">
        <v>127141222032</v>
      </c>
      <c r="G91" s="5">
        <v>147082906107</v>
      </c>
      <c r="I91" s="5">
        <v>128569126927</v>
      </c>
      <c r="J91" s="5">
        <v>137323369650</v>
      </c>
      <c r="K91" s="5">
        <v>141398689679</v>
      </c>
      <c r="L91" s="5">
        <v>132202008827</v>
      </c>
      <c r="M91" s="5">
        <v>111754669206</v>
      </c>
      <c r="N91" s="5">
        <v>59869855045</v>
      </c>
      <c r="O91" s="5">
        <v>313260216562</v>
      </c>
      <c r="P91" s="5">
        <v>54468312444</v>
      </c>
      <c r="Q91" s="5">
        <v>43743143538</v>
      </c>
      <c r="R91" s="5">
        <v>39278125011</v>
      </c>
      <c r="S91" s="5">
        <v>35655126076</v>
      </c>
      <c r="T91" s="5">
        <v>29966739735</v>
      </c>
      <c r="U91" s="5">
        <v>39996553079</v>
      </c>
    </row>
    <row r="92" spans="2:21" ht="15.5" x14ac:dyDescent="0.35">
      <c r="C92" t="s">
        <v>116</v>
      </c>
    </row>
    <row r="93" spans="2:21" ht="15.5" x14ac:dyDescent="0.35">
      <c r="C93" t="s">
        <v>117</v>
      </c>
      <c r="D93" s="5">
        <v>16936882815</v>
      </c>
      <c r="E93" s="5">
        <v>16122831233</v>
      </c>
      <c r="F93" s="5">
        <v>16122057835</v>
      </c>
      <c r="G93" s="5">
        <v>15314938389</v>
      </c>
      <c r="I93" s="5">
        <v>16122831233</v>
      </c>
      <c r="J93" s="5">
        <v>13665801697</v>
      </c>
      <c r="K93" s="5">
        <v>10682483729</v>
      </c>
      <c r="L93" s="5">
        <v>8320618099</v>
      </c>
      <c r="M93" s="5">
        <v>3866969537</v>
      </c>
      <c r="N93" s="5">
        <v>1240034283</v>
      </c>
      <c r="S93" s="5">
        <v>1358420595</v>
      </c>
      <c r="T93" s="5">
        <v>2037289809</v>
      </c>
      <c r="U93" s="5">
        <v>2124481778</v>
      </c>
    </row>
    <row r="94" spans="2:21" ht="15.5" x14ac:dyDescent="0.35">
      <c r="C94" t="s">
        <v>377</v>
      </c>
      <c r="P94" s="5">
        <v>698856690</v>
      </c>
      <c r="Q94" s="5">
        <v>737714070</v>
      </c>
      <c r="R94" s="5">
        <v>776571450</v>
      </c>
      <c r="S94" s="5">
        <v>815428830</v>
      </c>
      <c r="T94" s="5">
        <v>854286450</v>
      </c>
      <c r="U94" s="5">
        <v>893144070</v>
      </c>
    </row>
    <row r="95" spans="2:21" ht="15.5" x14ac:dyDescent="0.35">
      <c r="C95" t="s">
        <v>118</v>
      </c>
      <c r="D95" s="5">
        <v>288204543047</v>
      </c>
      <c r="E95" s="5">
        <v>298931840152</v>
      </c>
      <c r="F95" s="5">
        <v>298911493873</v>
      </c>
      <c r="G95" s="5">
        <v>302563374639</v>
      </c>
      <c r="I95" s="5">
        <v>298931840152</v>
      </c>
      <c r="J95" s="5">
        <v>315285884547</v>
      </c>
      <c r="K95" s="5">
        <v>200667068989</v>
      </c>
      <c r="L95" s="5">
        <v>222651361278</v>
      </c>
      <c r="M95" s="5">
        <v>220103997686</v>
      </c>
      <c r="N95" s="5">
        <v>266539636330</v>
      </c>
      <c r="O95" s="5">
        <v>108408848317</v>
      </c>
      <c r="P95" s="5">
        <v>218310160923</v>
      </c>
      <c r="Q95" s="5">
        <v>199899529870</v>
      </c>
      <c r="R95" s="5">
        <v>175066865093</v>
      </c>
      <c r="S95" s="5">
        <v>146599673520</v>
      </c>
      <c r="T95" s="5">
        <v>126979413640</v>
      </c>
      <c r="U95" s="5">
        <v>112386594058</v>
      </c>
    </row>
    <row r="96" spans="2:21" ht="15.5" x14ac:dyDescent="0.35">
      <c r="C96" t="s">
        <v>120</v>
      </c>
      <c r="D96" s="5">
        <v>314129404661</v>
      </c>
      <c r="E96" s="5">
        <v>323650302491</v>
      </c>
      <c r="F96" s="5">
        <v>321560933752</v>
      </c>
      <c r="G96" s="5">
        <v>324004650886</v>
      </c>
      <c r="I96" s="5">
        <v>323650302491</v>
      </c>
      <c r="J96" s="5">
        <v>334565701394</v>
      </c>
      <c r="K96" s="5">
        <v>213014140402</v>
      </c>
      <c r="L96" s="5">
        <v>231215639676</v>
      </c>
      <c r="M96" s="5">
        <v>228461997562</v>
      </c>
      <c r="N96" s="5">
        <v>281299313536</v>
      </c>
      <c r="O96" s="5">
        <v>108642278985</v>
      </c>
      <c r="P96" s="5">
        <v>219307448281</v>
      </c>
      <c r="Q96" s="5">
        <v>200979785158</v>
      </c>
      <c r="R96" s="5">
        <v>176209396371</v>
      </c>
      <c r="S96" s="5">
        <v>149131562773</v>
      </c>
      <c r="T96" s="5">
        <v>130201615567</v>
      </c>
      <c r="U96" s="5">
        <v>115626493550</v>
      </c>
    </row>
    <row r="97" spans="3:21" ht="15.5" x14ac:dyDescent="0.35">
      <c r="C97" t="s">
        <v>121</v>
      </c>
      <c r="D97" s="5">
        <v>444584027157</v>
      </c>
      <c r="E97" s="5">
        <v>452219429418</v>
      </c>
      <c r="F97" s="5">
        <v>448702155784</v>
      </c>
      <c r="G97" s="5">
        <v>471087556993</v>
      </c>
      <c r="I97" s="5">
        <v>452219429418</v>
      </c>
      <c r="J97" s="5">
        <v>471889071044</v>
      </c>
      <c r="K97" s="5">
        <v>354412830081</v>
      </c>
      <c r="L97" s="5">
        <v>363417648503</v>
      </c>
      <c r="M97" s="5">
        <v>340216666768</v>
      </c>
      <c r="N97" s="5">
        <v>341169168581</v>
      </c>
      <c r="O97" s="5">
        <v>421902495547</v>
      </c>
      <c r="P97" s="5">
        <v>273775760725</v>
      </c>
      <c r="Q97" s="5">
        <v>244722928696</v>
      </c>
      <c r="R97" s="5">
        <v>215487521382</v>
      </c>
      <c r="S97" s="5">
        <v>184786688849</v>
      </c>
      <c r="T97" s="5">
        <v>160168355302</v>
      </c>
      <c r="U97" s="5">
        <v>155623046629</v>
      </c>
    </row>
    <row r="98" spans="3:21" ht="15.5" x14ac:dyDescent="0.35">
      <c r="C98" t="s">
        <v>122</v>
      </c>
    </row>
    <row r="99" spans="3:21" ht="15.5" x14ac:dyDescent="0.35">
      <c r="C99" t="s">
        <v>123</v>
      </c>
    </row>
    <row r="100" spans="3:21" ht="15.5" x14ac:dyDescent="0.35">
      <c r="C100" t="s">
        <v>124</v>
      </c>
      <c r="D100" s="5">
        <v>37550321013</v>
      </c>
      <c r="E100" s="5">
        <v>46053818315</v>
      </c>
      <c r="F100" s="5">
        <v>39713193442</v>
      </c>
      <c r="G100" s="5">
        <v>63440713454</v>
      </c>
      <c r="I100" s="5">
        <v>46053818315</v>
      </c>
      <c r="J100" s="5">
        <v>45578786820</v>
      </c>
      <c r="K100" s="5">
        <v>53183051654</v>
      </c>
      <c r="L100" s="5">
        <v>55613797039</v>
      </c>
      <c r="M100" s="5">
        <v>26836261982</v>
      </c>
      <c r="N100" s="5">
        <v>43274642055</v>
      </c>
      <c r="O100" s="5">
        <v>164962045619</v>
      </c>
      <c r="P100" s="5">
        <v>30890778066</v>
      </c>
      <c r="Q100" s="5">
        <v>25932095443</v>
      </c>
      <c r="R100" s="5">
        <v>21075986746</v>
      </c>
      <c r="S100" s="5">
        <v>13496973090</v>
      </c>
      <c r="T100" s="5">
        <v>5466488339</v>
      </c>
      <c r="U100" s="5">
        <v>8682588741</v>
      </c>
    </row>
    <row r="101" spans="3:21" ht="15.5" x14ac:dyDescent="0.35">
      <c r="C101" t="s">
        <v>125</v>
      </c>
      <c r="P101" s="5">
        <v>2635933884</v>
      </c>
      <c r="Q101" s="5">
        <v>2850000000</v>
      </c>
    </row>
    <row r="102" spans="3:21" ht="15.5" x14ac:dyDescent="0.35">
      <c r="C102" t="s">
        <v>127</v>
      </c>
    </row>
    <row r="103" spans="3:21" ht="15.5" x14ac:dyDescent="0.35">
      <c r="C103" t="s">
        <v>128</v>
      </c>
      <c r="D103" s="5">
        <v>8924114524</v>
      </c>
      <c r="E103" s="5">
        <v>13702581323</v>
      </c>
      <c r="F103" s="5">
        <v>2994307228</v>
      </c>
      <c r="G103" s="5">
        <v>2879097140</v>
      </c>
      <c r="I103" s="5">
        <v>13702581323</v>
      </c>
      <c r="J103" s="5">
        <v>10628765539</v>
      </c>
      <c r="K103" s="5">
        <v>14917438577</v>
      </c>
      <c r="L103" s="5">
        <v>24418204896</v>
      </c>
      <c r="M103" s="5">
        <v>3108747505</v>
      </c>
      <c r="N103" s="5">
        <v>8632821999</v>
      </c>
      <c r="O103" s="5">
        <v>10439170518</v>
      </c>
      <c r="P103" s="5">
        <v>7549171398</v>
      </c>
      <c r="Q103" s="5">
        <v>6329625446</v>
      </c>
      <c r="R103" s="5">
        <v>9831762011</v>
      </c>
      <c r="S103" s="5">
        <v>5136693087</v>
      </c>
      <c r="T103" s="5">
        <v>913014161</v>
      </c>
      <c r="U103" s="5">
        <v>484339533</v>
      </c>
    </row>
    <row r="104" spans="3:21" ht="15.5" x14ac:dyDescent="0.35">
      <c r="C104" t="s">
        <v>131</v>
      </c>
      <c r="D104" s="5">
        <v>3670386922</v>
      </c>
      <c r="E104" s="5">
        <v>2135594823</v>
      </c>
      <c r="F104" s="5">
        <v>1971913282</v>
      </c>
      <c r="G104" s="5">
        <v>1689048655</v>
      </c>
      <c r="I104" s="5">
        <v>2135594823</v>
      </c>
      <c r="J104" s="5">
        <v>3088053462</v>
      </c>
      <c r="K104" s="5">
        <v>3934600183</v>
      </c>
      <c r="L104" s="5">
        <v>3980056855</v>
      </c>
      <c r="M104" s="5">
        <v>2433616084</v>
      </c>
      <c r="N104" s="5">
        <v>4343800879</v>
      </c>
      <c r="O104" s="5">
        <v>28391140824</v>
      </c>
      <c r="P104" s="5">
        <v>1505347991</v>
      </c>
      <c r="Q104" s="5">
        <v>836817203</v>
      </c>
      <c r="R104" s="5">
        <v>1395206127</v>
      </c>
      <c r="S104" s="5">
        <v>379619765</v>
      </c>
      <c r="T104" s="5">
        <v>210216905</v>
      </c>
      <c r="U104" s="5">
        <v>635426624</v>
      </c>
    </row>
    <row r="105" spans="3:21" ht="15.5" x14ac:dyDescent="0.35">
      <c r="C105" t="s">
        <v>132</v>
      </c>
      <c r="D105" s="5">
        <v>4270618605</v>
      </c>
      <c r="E105" s="5">
        <v>6769960584</v>
      </c>
      <c r="F105" s="5">
        <v>11064273291</v>
      </c>
      <c r="G105" s="5">
        <v>10653941620</v>
      </c>
      <c r="I105" s="5">
        <v>6769960584</v>
      </c>
      <c r="J105" s="5">
        <v>8546089441</v>
      </c>
      <c r="K105" s="5">
        <v>10117492269</v>
      </c>
      <c r="L105" s="5">
        <v>6418309676</v>
      </c>
      <c r="M105" s="5">
        <v>4826437178</v>
      </c>
      <c r="N105" s="5">
        <v>9241178772</v>
      </c>
      <c r="O105" s="5">
        <v>11176733450</v>
      </c>
      <c r="P105" s="5">
        <v>4695496278</v>
      </c>
      <c r="Q105" s="5">
        <v>3909765258</v>
      </c>
      <c r="R105" s="5">
        <v>2516596240</v>
      </c>
      <c r="S105" s="5">
        <v>1907345905</v>
      </c>
      <c r="T105" s="5">
        <v>973831255</v>
      </c>
      <c r="U105" s="5">
        <v>881159449</v>
      </c>
    </row>
    <row r="106" spans="3:21" ht="15.5" x14ac:dyDescent="0.35">
      <c r="C106" t="s">
        <v>134</v>
      </c>
    </row>
    <row r="107" spans="3:21" ht="15.5" x14ac:dyDescent="0.35">
      <c r="C107" t="s">
        <v>135</v>
      </c>
      <c r="P107" s="5">
        <v>3330000000</v>
      </c>
      <c r="Q107" s="5">
        <v>5130000000</v>
      </c>
      <c r="R107" s="5">
        <v>4180000000</v>
      </c>
      <c r="U107" s="5">
        <v>5376336194</v>
      </c>
    </row>
    <row r="108" spans="3:21" ht="15.5" x14ac:dyDescent="0.35">
      <c r="C108" t="s">
        <v>138</v>
      </c>
      <c r="P108" s="5">
        <v>1800000000</v>
      </c>
      <c r="Q108" s="5">
        <v>1800000000</v>
      </c>
      <c r="R108" s="5">
        <v>1140000000</v>
      </c>
      <c r="U108" s="5">
        <v>4336879635</v>
      </c>
    </row>
    <row r="109" spans="3:21" ht="15.5" x14ac:dyDescent="0.35">
      <c r="C109" t="s">
        <v>139</v>
      </c>
      <c r="D109" s="5">
        <v>278313877015</v>
      </c>
      <c r="E109" s="5">
        <v>282101349697</v>
      </c>
      <c r="F109" s="5">
        <v>294048056570</v>
      </c>
      <c r="G109" s="5">
        <v>297748252394</v>
      </c>
      <c r="I109" s="5">
        <v>282101349697</v>
      </c>
      <c r="J109" s="5">
        <v>298953014756</v>
      </c>
      <c r="K109" s="5">
        <v>172027489430</v>
      </c>
      <c r="L109" s="5">
        <v>186053842485</v>
      </c>
      <c r="M109" s="5">
        <v>198322269518</v>
      </c>
      <c r="N109" s="5">
        <v>183753992939</v>
      </c>
      <c r="O109" s="5">
        <v>19995972761</v>
      </c>
      <c r="P109" s="5">
        <v>20556006399</v>
      </c>
      <c r="Q109" s="5">
        <v>18191150134</v>
      </c>
      <c r="R109" s="5">
        <v>12966837490</v>
      </c>
      <c r="S109" s="5">
        <v>8784163000</v>
      </c>
      <c r="T109" s="5">
        <v>5725960000</v>
      </c>
      <c r="U109" s="5">
        <v>10361941194</v>
      </c>
    </row>
    <row r="110" spans="3:21" ht="15.5" x14ac:dyDescent="0.35">
      <c r="C110" t="s">
        <v>140</v>
      </c>
      <c r="D110" s="5">
        <v>278313877015</v>
      </c>
      <c r="E110" s="5">
        <v>282101349697</v>
      </c>
      <c r="F110" s="5">
        <v>294048056570</v>
      </c>
      <c r="G110" s="5">
        <v>297748252394</v>
      </c>
      <c r="I110" s="5">
        <v>282101349697</v>
      </c>
      <c r="J110" s="5">
        <v>298953014756</v>
      </c>
      <c r="K110" s="5">
        <v>172027489430</v>
      </c>
      <c r="L110" s="5">
        <v>186053842485</v>
      </c>
      <c r="M110" s="5">
        <v>198322269518</v>
      </c>
      <c r="N110" s="5">
        <v>183753992939</v>
      </c>
      <c r="O110" s="5">
        <v>19995972761</v>
      </c>
      <c r="P110" s="5">
        <v>20556006399</v>
      </c>
      <c r="Q110" s="5">
        <v>18191150134</v>
      </c>
      <c r="R110" s="5">
        <v>12966837490</v>
      </c>
      <c r="S110" s="5">
        <v>8784163000</v>
      </c>
      <c r="T110" s="5">
        <v>5725960000</v>
      </c>
      <c r="U110" s="5">
        <v>10361941194</v>
      </c>
    </row>
    <row r="111" spans="3:21" ht="15.5" x14ac:dyDescent="0.35">
      <c r="C111" t="s">
        <v>144</v>
      </c>
    </row>
    <row r="112" spans="3:21" ht="15.5" x14ac:dyDescent="0.35">
      <c r="C112" t="s">
        <v>145</v>
      </c>
      <c r="P112" s="5">
        <v>3330000000</v>
      </c>
      <c r="Q112" s="5">
        <v>5130000000</v>
      </c>
      <c r="R112" s="5">
        <v>4180000000</v>
      </c>
      <c r="U112" s="5">
        <v>5376336194</v>
      </c>
    </row>
    <row r="113" spans="2:21" ht="15.5" x14ac:dyDescent="0.35">
      <c r="C113" t="s">
        <v>133</v>
      </c>
      <c r="O113" s="5">
        <v>3223064761</v>
      </c>
      <c r="P113" s="5">
        <v>4918568399</v>
      </c>
      <c r="Q113" s="5">
        <v>2386242134</v>
      </c>
      <c r="R113" s="5">
        <v>433019490</v>
      </c>
    </row>
    <row r="114" spans="2:21" ht="15.5" x14ac:dyDescent="0.35">
      <c r="C114" t="s">
        <v>147</v>
      </c>
      <c r="D114" s="5">
        <v>315864198028</v>
      </c>
      <c r="E114" s="5">
        <v>328155168012</v>
      </c>
      <c r="F114" s="5">
        <v>333761250012</v>
      </c>
      <c r="G114" s="5">
        <v>361188965848</v>
      </c>
      <c r="I114" s="5">
        <v>328155168012</v>
      </c>
      <c r="J114" s="5">
        <v>344531801576</v>
      </c>
      <c r="K114" s="5">
        <v>225210541084</v>
      </c>
      <c r="L114" s="5">
        <v>241667639524</v>
      </c>
      <c r="M114" s="5">
        <v>225158531500</v>
      </c>
      <c r="N114" s="5">
        <v>227028634994</v>
      </c>
      <c r="O114" s="5">
        <v>184958018380</v>
      </c>
      <c r="P114" s="5">
        <v>51446784465</v>
      </c>
      <c r="Q114" s="5">
        <v>44123245577</v>
      </c>
      <c r="R114" s="5">
        <v>34042824236</v>
      </c>
      <c r="S114" s="5">
        <v>22281136090</v>
      </c>
      <c r="T114" s="5">
        <v>11192448339</v>
      </c>
      <c r="U114" s="5">
        <v>19044529935</v>
      </c>
    </row>
    <row r="115" spans="2:21" ht="15.5" x14ac:dyDescent="0.35">
      <c r="C115" t="s">
        <v>148</v>
      </c>
    </row>
    <row r="116" spans="2:21" ht="15.5" x14ac:dyDescent="0.35">
      <c r="C116" t="s">
        <v>149</v>
      </c>
      <c r="D116" s="5">
        <v>75758100000</v>
      </c>
      <c r="E116" s="5">
        <v>75758100000</v>
      </c>
      <c r="F116" s="5">
        <v>75758100000</v>
      </c>
      <c r="G116" s="5">
        <v>75758100000</v>
      </c>
      <c r="I116" s="5">
        <v>75758100000</v>
      </c>
      <c r="J116" s="5">
        <v>75758100000</v>
      </c>
      <c r="K116" s="5">
        <v>75758100000</v>
      </c>
      <c r="L116" s="5">
        <v>75758100000</v>
      </c>
      <c r="M116" s="5">
        <v>75758100000</v>
      </c>
      <c r="N116" s="5">
        <v>75758100000</v>
      </c>
      <c r="O116" s="5">
        <v>75758100000</v>
      </c>
      <c r="P116" s="5">
        <v>75758100000</v>
      </c>
      <c r="Q116" s="5">
        <v>75758100000</v>
      </c>
      <c r="R116" s="5">
        <v>75758100000</v>
      </c>
      <c r="S116" s="5">
        <v>75758100000</v>
      </c>
      <c r="T116" s="5">
        <v>75758100000</v>
      </c>
      <c r="U116" s="5">
        <v>75758100000</v>
      </c>
    </row>
    <row r="117" spans="2:21" ht="15.5" x14ac:dyDescent="0.35">
      <c r="C117" t="s">
        <v>151</v>
      </c>
      <c r="D117" s="5">
        <v>24325992482</v>
      </c>
      <c r="E117" s="5">
        <v>24325992482</v>
      </c>
      <c r="F117" s="5">
        <v>24325992482</v>
      </c>
      <c r="G117" s="5">
        <v>24325992482</v>
      </c>
      <c r="I117" s="5">
        <v>24325992482</v>
      </c>
      <c r="J117" s="5">
        <v>24325992482</v>
      </c>
      <c r="K117" s="5">
        <v>24325992482</v>
      </c>
      <c r="L117" s="5">
        <v>24325992482</v>
      </c>
      <c r="M117" s="5">
        <v>24325992482</v>
      </c>
      <c r="N117" s="5">
        <v>24325992482</v>
      </c>
      <c r="O117" s="5">
        <v>24325992482</v>
      </c>
      <c r="P117" s="5">
        <v>24325992482</v>
      </c>
      <c r="Q117" s="5">
        <v>24325992482</v>
      </c>
      <c r="R117" s="5">
        <v>24325992482</v>
      </c>
      <c r="S117" s="5">
        <v>24325992482</v>
      </c>
      <c r="T117" s="5">
        <v>24325992482</v>
      </c>
      <c r="U117" s="5">
        <v>24325992482</v>
      </c>
    </row>
    <row r="118" spans="2:21" ht="15.5" x14ac:dyDescent="0.35">
      <c r="C118" t="s">
        <v>152</v>
      </c>
      <c r="D118" s="5">
        <v>28635736647</v>
      </c>
      <c r="E118" s="5">
        <v>23980168924</v>
      </c>
      <c r="F118" s="5">
        <v>14856813290</v>
      </c>
      <c r="G118" s="5">
        <v>9814498663</v>
      </c>
      <c r="I118" s="5">
        <v>23980168924</v>
      </c>
      <c r="J118" s="5">
        <v>27273176985</v>
      </c>
      <c r="K118" s="5">
        <v>29118196515</v>
      </c>
      <c r="L118" s="5">
        <v>21665916497</v>
      </c>
      <c r="M118" s="5">
        <v>14974042786</v>
      </c>
      <c r="N118" s="5">
        <v>14056441105</v>
      </c>
      <c r="O118" s="5">
        <v>136860384685</v>
      </c>
      <c r="P118" s="5">
        <v>122244883778</v>
      </c>
      <c r="Q118" s="5">
        <v>100515590637</v>
      </c>
      <c r="R118" s="5">
        <v>81360604664</v>
      </c>
      <c r="S118" s="5">
        <v>62421460277</v>
      </c>
      <c r="T118" s="5">
        <v>48891814481</v>
      </c>
      <c r="U118" s="5">
        <v>36494424212</v>
      </c>
    </row>
    <row r="119" spans="2:21" ht="15.5" x14ac:dyDescent="0.35">
      <c r="C119" t="s">
        <v>153</v>
      </c>
      <c r="D119" s="5">
        <v>700000000</v>
      </c>
      <c r="E119" s="5">
        <v>700000000</v>
      </c>
      <c r="F119" s="5">
        <v>700000000</v>
      </c>
      <c r="G119" s="5">
        <v>700000000</v>
      </c>
      <c r="I119" s="5">
        <v>700000000</v>
      </c>
      <c r="J119" s="5">
        <v>650000000</v>
      </c>
      <c r="K119" s="5">
        <v>600000000</v>
      </c>
      <c r="L119" s="5">
        <v>550000000</v>
      </c>
      <c r="M119" s="5">
        <v>500000000</v>
      </c>
      <c r="N119" s="5">
        <v>450000000</v>
      </c>
      <c r="O119" s="5">
        <v>400000000</v>
      </c>
      <c r="P119" s="5">
        <v>350000000</v>
      </c>
      <c r="Q119" s="5">
        <v>300000000</v>
      </c>
      <c r="R119" s="5">
        <v>250000000</v>
      </c>
      <c r="S119" s="5">
        <v>200000000</v>
      </c>
      <c r="T119" s="5">
        <v>150000000</v>
      </c>
      <c r="U119" s="5">
        <v>100000000</v>
      </c>
    </row>
    <row r="120" spans="2:21" ht="15.5" x14ac:dyDescent="0.35">
      <c r="C120" t="s">
        <v>154</v>
      </c>
      <c r="D120" s="5">
        <v>27935736647</v>
      </c>
      <c r="E120" s="5">
        <v>23280168924</v>
      </c>
      <c r="F120" s="5">
        <v>14156813290</v>
      </c>
      <c r="G120" s="5">
        <v>9114498663</v>
      </c>
      <c r="I120" s="5">
        <v>23280168924</v>
      </c>
      <c r="J120" s="5">
        <v>26623176985</v>
      </c>
      <c r="K120" s="5">
        <v>28518196515</v>
      </c>
      <c r="L120" s="5">
        <v>21115916497</v>
      </c>
      <c r="M120" s="5">
        <v>14474042786</v>
      </c>
      <c r="N120" s="5">
        <v>13606441105</v>
      </c>
      <c r="O120" s="5">
        <v>136460384685</v>
      </c>
      <c r="P120" s="5">
        <v>121894883778</v>
      </c>
      <c r="Q120" s="5">
        <v>100215590637</v>
      </c>
      <c r="R120" s="5">
        <v>81110604664</v>
      </c>
      <c r="S120" s="5">
        <v>62221460277</v>
      </c>
      <c r="T120" s="5">
        <v>48741814481</v>
      </c>
      <c r="U120" s="5">
        <v>36394424212</v>
      </c>
    </row>
    <row r="121" spans="2:21" ht="15.5" x14ac:dyDescent="0.35">
      <c r="C121" t="s">
        <v>155</v>
      </c>
      <c r="D121" s="5">
        <v>28635736647</v>
      </c>
      <c r="E121" s="5">
        <v>23980168924</v>
      </c>
      <c r="F121" s="5">
        <v>14856813290</v>
      </c>
      <c r="G121" s="5">
        <v>9814498663</v>
      </c>
      <c r="I121" s="5">
        <v>23980168924</v>
      </c>
      <c r="J121" s="5">
        <v>27273176985</v>
      </c>
      <c r="K121" s="5">
        <v>29118196515</v>
      </c>
      <c r="L121" s="5">
        <v>21665916497</v>
      </c>
      <c r="M121" s="5">
        <v>14974042786</v>
      </c>
      <c r="N121" s="5">
        <v>14056441105</v>
      </c>
      <c r="O121" s="5">
        <v>136860384685</v>
      </c>
      <c r="P121" s="5">
        <v>122244883778</v>
      </c>
      <c r="Q121" s="5">
        <v>100515590637</v>
      </c>
      <c r="R121" s="5">
        <v>81360604664</v>
      </c>
      <c r="S121" s="5">
        <v>62421460277</v>
      </c>
      <c r="T121" s="5">
        <v>48891814481</v>
      </c>
      <c r="U121" s="5">
        <v>36494424212</v>
      </c>
    </row>
    <row r="122" spans="2:21" ht="15.5" x14ac:dyDescent="0.35">
      <c r="C122" t="s">
        <v>156</v>
      </c>
    </row>
    <row r="123" spans="2:21" ht="15.5" x14ac:dyDescent="0.35">
      <c r="C123" t="s">
        <v>9</v>
      </c>
      <c r="D123" s="5">
        <v>128719829129</v>
      </c>
      <c r="E123" s="5">
        <v>124064261406</v>
      </c>
      <c r="F123" s="5">
        <v>114940905772</v>
      </c>
      <c r="G123" s="5">
        <v>109898591145</v>
      </c>
      <c r="I123" s="5">
        <v>124064261406</v>
      </c>
      <c r="J123" s="5">
        <v>127357269467</v>
      </c>
      <c r="K123" s="5">
        <v>129202288997</v>
      </c>
      <c r="L123" s="5">
        <v>121750008979</v>
      </c>
      <c r="M123" s="5">
        <v>115058135268</v>
      </c>
      <c r="N123" s="5">
        <v>114140533587</v>
      </c>
      <c r="O123" s="5">
        <v>236944477167</v>
      </c>
      <c r="P123" s="5">
        <v>222328976260</v>
      </c>
      <c r="Q123" s="5">
        <v>200599683119</v>
      </c>
      <c r="R123" s="5">
        <v>181444697146</v>
      </c>
      <c r="S123" s="5">
        <v>162505552759</v>
      </c>
      <c r="T123" s="5">
        <v>148975906963</v>
      </c>
      <c r="U123" s="5">
        <v>136578516694</v>
      </c>
    </row>
    <row r="124" spans="2:21" ht="15.5" x14ac:dyDescent="0.35">
      <c r="C124" t="s">
        <v>157</v>
      </c>
      <c r="D124" s="5">
        <v>444584027157</v>
      </c>
      <c r="E124" s="5">
        <v>452219429418</v>
      </c>
      <c r="F124" s="5">
        <v>448702155784</v>
      </c>
      <c r="G124" s="5">
        <v>471087556993</v>
      </c>
      <c r="I124" s="5">
        <v>452219429418</v>
      </c>
      <c r="J124" s="5">
        <v>471889071043</v>
      </c>
      <c r="K124" s="5">
        <v>354412830081</v>
      </c>
      <c r="L124" s="5">
        <v>363417648503</v>
      </c>
      <c r="M124" s="5">
        <v>340216666768</v>
      </c>
      <c r="N124" s="5">
        <v>341169168581</v>
      </c>
      <c r="O124" s="5">
        <v>421902495547</v>
      </c>
      <c r="P124" s="5">
        <v>273775760725</v>
      </c>
      <c r="Q124" s="5">
        <v>244722928696</v>
      </c>
      <c r="R124" s="5">
        <v>215487521382</v>
      </c>
      <c r="S124" s="5">
        <v>184786688849</v>
      </c>
      <c r="T124" s="5">
        <v>160168355302</v>
      </c>
      <c r="U124" s="5">
        <v>155623046629</v>
      </c>
    </row>
    <row r="125" spans="2:21" ht="15.5" x14ac:dyDescent="0.35">
      <c r="C125" t="s">
        <v>158</v>
      </c>
      <c r="D125" s="5">
        <v>757581000</v>
      </c>
      <c r="E125" s="5">
        <v>757581000</v>
      </c>
      <c r="F125" s="5">
        <v>757581000</v>
      </c>
      <c r="G125" s="5">
        <v>757581000</v>
      </c>
      <c r="I125" s="5">
        <v>757581000</v>
      </c>
      <c r="J125" s="5">
        <v>757581000</v>
      </c>
      <c r="K125" s="5">
        <v>757581000</v>
      </c>
      <c r="L125" s="5">
        <v>757581000</v>
      </c>
      <c r="M125" s="5">
        <v>757581000</v>
      </c>
      <c r="N125" s="5">
        <v>757581000</v>
      </c>
      <c r="O125" s="5">
        <v>757581000</v>
      </c>
      <c r="P125" s="5">
        <v>757581000</v>
      </c>
      <c r="Q125" s="5">
        <v>757581000</v>
      </c>
      <c r="R125" s="5">
        <v>757581000</v>
      </c>
      <c r="S125" s="5">
        <v>757581000</v>
      </c>
      <c r="T125" s="5">
        <v>757581000</v>
      </c>
      <c r="U125" s="5">
        <v>757581000</v>
      </c>
    </row>
    <row r="127" spans="2:21" ht="15.5" x14ac:dyDescent="0.35">
      <c r="B127" t="s">
        <v>159</v>
      </c>
      <c r="C127" t="s">
        <v>160</v>
      </c>
      <c r="D127" s="5">
        <v>13570145606</v>
      </c>
      <c r="E127" s="5">
        <v>24812394095</v>
      </c>
      <c r="F127" s="5">
        <v>23332819717</v>
      </c>
      <c r="G127" s="5">
        <v>13946642412</v>
      </c>
      <c r="I127" s="5">
        <v>74734617874</v>
      </c>
      <c r="J127" s="5">
        <v>83269916646</v>
      </c>
      <c r="K127" s="5">
        <v>84175310435</v>
      </c>
      <c r="L127" s="5">
        <v>88112920926</v>
      </c>
      <c r="M127" s="5">
        <v>35859253111</v>
      </c>
      <c r="N127" s="5">
        <v>48258332197</v>
      </c>
      <c r="O127" s="5">
        <v>59605617520</v>
      </c>
      <c r="P127" s="5">
        <v>48622930677</v>
      </c>
      <c r="Q127" s="5">
        <v>46647016741</v>
      </c>
      <c r="R127" s="5">
        <v>33318806635</v>
      </c>
      <c r="S127" s="5">
        <v>29431978287</v>
      </c>
      <c r="T127" s="5">
        <v>22026505428</v>
      </c>
      <c r="U127" s="5">
        <v>19770581143</v>
      </c>
    </row>
    <row r="128" spans="2:21" ht="15.5" x14ac:dyDescent="0.35">
      <c r="C128" t="s">
        <v>564</v>
      </c>
      <c r="D128" s="5">
        <v>43686415375</v>
      </c>
      <c r="E128" s="5">
        <v>50987251493</v>
      </c>
      <c r="F128" s="5">
        <v>47408444666</v>
      </c>
      <c r="G128" s="5">
        <v>43495450275</v>
      </c>
      <c r="I128" s="5">
        <v>183652083043</v>
      </c>
      <c r="J128" s="5">
        <v>177550834550</v>
      </c>
      <c r="K128" s="5">
        <v>168089003795</v>
      </c>
      <c r="L128" s="5">
        <v>157077402286</v>
      </c>
      <c r="M128" s="5">
        <v>145184065088</v>
      </c>
      <c r="N128" s="5">
        <v>142845881380</v>
      </c>
      <c r="O128" s="5">
        <v>140251478208</v>
      </c>
      <c r="P128" s="5">
        <v>122683074970</v>
      </c>
      <c r="Q128" s="5">
        <v>107988526079</v>
      </c>
      <c r="R128" s="5">
        <v>99474192574</v>
      </c>
      <c r="S128" s="5">
        <v>83979450181</v>
      </c>
      <c r="T128" s="5">
        <v>70901083706</v>
      </c>
      <c r="U128" s="5">
        <v>57894352493</v>
      </c>
    </row>
    <row r="129" spans="3:21" ht="15.5" x14ac:dyDescent="0.35">
      <c r="C129" t="s">
        <v>169</v>
      </c>
      <c r="T129" s="5">
        <v>1068071876</v>
      </c>
      <c r="U129" s="5">
        <v>1313149586</v>
      </c>
    </row>
    <row r="130" spans="3:21" ht="15.5" x14ac:dyDescent="0.35">
      <c r="C130" t="s">
        <v>2997</v>
      </c>
      <c r="D130" s="5">
        <v>-16373657612</v>
      </c>
      <c r="E130" s="5">
        <v>-16029654488</v>
      </c>
      <c r="F130" s="5">
        <v>-14852172539</v>
      </c>
      <c r="G130" s="5">
        <v>-14644219357</v>
      </c>
      <c r="I130" s="5">
        <v>-60594435049</v>
      </c>
      <c r="J130" s="5">
        <v>-48298943811</v>
      </c>
      <c r="K130" s="5">
        <v>-41225522896</v>
      </c>
      <c r="L130" s="5">
        <v>-25655264479</v>
      </c>
      <c r="M130" s="5">
        <v>-29526665203</v>
      </c>
      <c r="N130" s="5">
        <v>-59778061138</v>
      </c>
      <c r="O130" s="5">
        <v>-31604772841</v>
      </c>
      <c r="P130" s="5">
        <v>-32485880344</v>
      </c>
      <c r="Q130" s="5">
        <v>-22306037094</v>
      </c>
      <c r="R130" s="5">
        <v>-29413053921</v>
      </c>
      <c r="S130" s="5">
        <v>-23995257435</v>
      </c>
      <c r="T130" s="5">
        <v>-18652411886</v>
      </c>
      <c r="U130" s="5">
        <v>-14286435164</v>
      </c>
    </row>
    <row r="131" spans="3:21" ht="15.5" x14ac:dyDescent="0.35">
      <c r="C131" t="s">
        <v>463</v>
      </c>
      <c r="D131" s="5">
        <v>-11266668677</v>
      </c>
      <c r="E131" s="5">
        <v>-8436825760</v>
      </c>
      <c r="F131" s="5">
        <v>-7446356838</v>
      </c>
      <c r="G131" s="5">
        <v>-8678556279</v>
      </c>
      <c r="I131" s="5">
        <v>-36075330860</v>
      </c>
      <c r="J131" s="5">
        <v>-37596442533</v>
      </c>
      <c r="K131" s="5">
        <v>-34129738652</v>
      </c>
      <c r="L131" s="5">
        <v>-35110800162</v>
      </c>
      <c r="M131" s="5">
        <v>-72642305471</v>
      </c>
      <c r="N131" s="5">
        <v>-36805938482</v>
      </c>
      <c r="O131" s="5">
        <v>-39949383234</v>
      </c>
      <c r="P131" s="5">
        <v>-38094176009</v>
      </c>
      <c r="Q131" s="5">
        <v>-34661757448</v>
      </c>
      <c r="R131" s="5">
        <v>-32876855643</v>
      </c>
      <c r="S131" s="5">
        <v>-28631258128</v>
      </c>
      <c r="T131" s="5">
        <v>-25084135204</v>
      </c>
      <c r="U131" s="5">
        <v>-20252559906</v>
      </c>
    </row>
    <row r="132" spans="3:21" ht="15.5" x14ac:dyDescent="0.35">
      <c r="C132" t="s">
        <v>167</v>
      </c>
      <c r="D132" s="5">
        <v>-2922669503</v>
      </c>
      <c r="E132" s="5">
        <v>-2534691364</v>
      </c>
      <c r="F132" s="5">
        <v>-2534532502</v>
      </c>
      <c r="G132" s="5">
        <v>-7124862420</v>
      </c>
      <c r="I132" s="5">
        <v>-15455054307</v>
      </c>
      <c r="J132" s="5">
        <v>-12363392038</v>
      </c>
      <c r="K132" s="5">
        <v>-11098493629</v>
      </c>
      <c r="L132" s="5">
        <v>-10846507001</v>
      </c>
      <c r="M132" s="5">
        <v>-9179942258</v>
      </c>
      <c r="N132" s="5">
        <v>-4146947325</v>
      </c>
      <c r="O132" s="5">
        <v>-11856534968</v>
      </c>
      <c r="P132" s="5">
        <v>-5970730451</v>
      </c>
      <c r="Q132" s="5">
        <v>-5775662918</v>
      </c>
      <c r="R132" s="5">
        <v>-4880836513</v>
      </c>
      <c r="S132" s="5">
        <v>-2751063057</v>
      </c>
      <c r="T132" s="5">
        <v>-5138031188</v>
      </c>
      <c r="U132" s="5">
        <v>-3584776280</v>
      </c>
    </row>
    <row r="133" spans="3:21" ht="15.5" x14ac:dyDescent="0.35">
      <c r="C133" t="s">
        <v>172</v>
      </c>
      <c r="D133" s="5">
        <v>-9710304538</v>
      </c>
      <c r="E133" s="5">
        <v>-12218406464</v>
      </c>
      <c r="F133" s="5">
        <v>-37390260952</v>
      </c>
      <c r="G133" s="5">
        <v>-9678020615</v>
      </c>
      <c r="I133" s="5">
        <v>-68302896484</v>
      </c>
      <c r="J133" s="5">
        <v>-62557629387</v>
      </c>
      <c r="K133" s="5">
        <v>-53855040316</v>
      </c>
      <c r="L133" s="5">
        <v>-48840539404</v>
      </c>
      <c r="M133" s="5">
        <v>-52705063027</v>
      </c>
      <c r="N133" s="5">
        <v>-264469115791</v>
      </c>
      <c r="O133" s="5">
        <v>-28548353568</v>
      </c>
      <c r="P133" s="5">
        <v>-7459130961</v>
      </c>
      <c r="Q133" s="5">
        <v>658915674</v>
      </c>
      <c r="R133" s="5">
        <v>3266041667</v>
      </c>
      <c r="S133" s="5">
        <v>-1400949598</v>
      </c>
      <c r="T133" s="5">
        <v>-9993315333</v>
      </c>
      <c r="U133" s="5">
        <v>-5089775002</v>
      </c>
    </row>
    <row r="134" spans="3:21" ht="15.5" x14ac:dyDescent="0.35">
      <c r="C134" t="s">
        <v>173</v>
      </c>
      <c r="D134" s="5">
        <v>-7534490655</v>
      </c>
      <c r="E134" s="5">
        <v>-7618807040</v>
      </c>
      <c r="F134" s="5">
        <v>-3148784941</v>
      </c>
      <c r="G134" s="5">
        <v>-480964446</v>
      </c>
      <c r="I134" s="5">
        <v>-19018044468</v>
      </c>
      <c r="J134" s="5">
        <v>-26429045828</v>
      </c>
      <c r="K134" s="5">
        <v>-24092152725</v>
      </c>
      <c r="L134" s="5">
        <v>-19808732357</v>
      </c>
      <c r="M134" s="5">
        <v>68714182664</v>
      </c>
      <c r="N134" s="5">
        <v>-33026488912</v>
      </c>
      <c r="O134" s="5">
        <v>221620518637</v>
      </c>
      <c r="P134" s="5">
        <v>-19605291986</v>
      </c>
      <c r="Q134" s="5">
        <v>-52654012221</v>
      </c>
      <c r="R134" s="5">
        <v>-29989274268</v>
      </c>
      <c r="S134" s="5">
        <v>-29347386507</v>
      </c>
      <c r="T134" s="5">
        <v>-20800117088</v>
      </c>
      <c r="U134" s="5">
        <v>-19299031549</v>
      </c>
    </row>
    <row r="135" spans="3:21" ht="15.5" x14ac:dyDescent="0.35">
      <c r="C135" t="s">
        <v>1184</v>
      </c>
      <c r="E135" s="5">
        <v>917285636</v>
      </c>
      <c r="F135" s="5">
        <v>1316772659</v>
      </c>
      <c r="I135" s="5">
        <v>2234058295</v>
      </c>
      <c r="O135" s="5">
        <v>11162719809</v>
      </c>
      <c r="P135" s="5">
        <v>11109454061</v>
      </c>
      <c r="Q135" s="5">
        <v>817221289</v>
      </c>
      <c r="R135" s="5">
        <v>6386431455</v>
      </c>
      <c r="T135" s="5">
        <v>1672844018</v>
      </c>
      <c r="U135" s="5">
        <v>8027015561</v>
      </c>
    </row>
    <row r="136" spans="3:21" ht="15.5" x14ac:dyDescent="0.35">
      <c r="C136" t="s">
        <v>396</v>
      </c>
      <c r="L136" s="5">
        <v>528549206</v>
      </c>
      <c r="N136" s="5">
        <v>-15000000000</v>
      </c>
      <c r="O136" s="5">
        <v>-15826817000</v>
      </c>
      <c r="P136" s="5">
        <v>-550000000</v>
      </c>
      <c r="Q136" s="5">
        <v>-10500000000</v>
      </c>
      <c r="R136" s="5">
        <v>-5391250000</v>
      </c>
      <c r="S136" s="5">
        <v>-3909170000</v>
      </c>
      <c r="T136" s="5">
        <v>-118745000</v>
      </c>
      <c r="U136" s="5">
        <v>-388300000</v>
      </c>
    </row>
    <row r="137" spans="3:21" ht="15.5" x14ac:dyDescent="0.35">
      <c r="C137" t="s">
        <v>184</v>
      </c>
      <c r="J137" s="5">
        <v>81150000</v>
      </c>
      <c r="M137" s="5">
        <v>76890000000</v>
      </c>
      <c r="O137" s="5">
        <v>249025454545</v>
      </c>
      <c r="R137" s="5">
        <v>3000000</v>
      </c>
      <c r="S137" s="5">
        <v>79000000</v>
      </c>
      <c r="T137" s="5">
        <v>800000</v>
      </c>
      <c r="U137" s="5">
        <v>14750000</v>
      </c>
    </row>
    <row r="138" spans="3:21" ht="15.5" x14ac:dyDescent="0.35">
      <c r="C138" t="s">
        <v>174</v>
      </c>
      <c r="D138" s="5">
        <v>-7534490655</v>
      </c>
      <c r="E138" s="5">
        <v>-8536092676</v>
      </c>
      <c r="F138" s="5">
        <v>-4465557600</v>
      </c>
      <c r="G138" s="5">
        <v>-480964446</v>
      </c>
      <c r="I138" s="5">
        <v>-21252102763</v>
      </c>
      <c r="J138" s="5">
        <v>-26510195828</v>
      </c>
      <c r="K138" s="5">
        <v>-24092152725</v>
      </c>
      <c r="L138" s="5">
        <v>-20337281563</v>
      </c>
      <c r="M138" s="5">
        <v>-8175817336</v>
      </c>
      <c r="N138" s="5">
        <v>-18026488912</v>
      </c>
      <c r="O138" s="5">
        <v>-22740838717</v>
      </c>
      <c r="P138" s="5">
        <v>-30164746047</v>
      </c>
      <c r="Q138" s="5">
        <v>-42971233510</v>
      </c>
      <c r="R138" s="5">
        <v>-30987455723</v>
      </c>
      <c r="S138" s="5">
        <v>-25517216507</v>
      </c>
      <c r="T138" s="5">
        <v>-22355016106</v>
      </c>
      <c r="U138" s="5">
        <v>-26952497110</v>
      </c>
    </row>
    <row r="139" spans="3:21" ht="15.5" x14ac:dyDescent="0.35">
      <c r="C139" t="s">
        <v>191</v>
      </c>
      <c r="D139" s="5">
        <v>-9710304538</v>
      </c>
      <c r="E139" s="5">
        <v>-12218406464</v>
      </c>
      <c r="F139" s="5">
        <v>-37390260952</v>
      </c>
      <c r="G139" s="5">
        <v>-9678020615</v>
      </c>
      <c r="I139" s="5">
        <v>-68302896484</v>
      </c>
      <c r="J139" s="5">
        <v>-62557629387</v>
      </c>
      <c r="K139" s="5">
        <v>-53855040316</v>
      </c>
      <c r="L139" s="5">
        <v>-48840539404</v>
      </c>
      <c r="M139" s="5">
        <v>-52705063027</v>
      </c>
      <c r="N139" s="5">
        <v>-264469115791</v>
      </c>
      <c r="O139" s="5">
        <v>-28548353568</v>
      </c>
      <c r="P139" s="5">
        <v>-7459130961</v>
      </c>
      <c r="Q139" s="5">
        <v>658915674</v>
      </c>
      <c r="R139" s="5">
        <v>3266041667</v>
      </c>
      <c r="S139" s="5">
        <v>-1400949598</v>
      </c>
      <c r="T139" s="5">
        <v>-9993315333</v>
      </c>
      <c r="U139" s="5">
        <v>-5089775002</v>
      </c>
    </row>
    <row r="140" spans="3:21" ht="15.5" x14ac:dyDescent="0.35">
      <c r="C140" t="s">
        <v>479</v>
      </c>
      <c r="O140" s="5">
        <v>3660381634</v>
      </c>
      <c r="P140" s="5">
        <v>3500872519</v>
      </c>
      <c r="Q140" s="5">
        <v>6150000000</v>
      </c>
      <c r="R140" s="5">
        <v>5700000000</v>
      </c>
    </row>
    <row r="141" spans="3:21" ht="15.5" x14ac:dyDescent="0.35">
      <c r="C141" t="s">
        <v>483</v>
      </c>
      <c r="O141" s="5">
        <v>-11426315518</v>
      </c>
      <c r="P141" s="5">
        <v>-5514938635</v>
      </c>
      <c r="Q141" s="5">
        <v>-1690000000</v>
      </c>
      <c r="R141" s="5">
        <v>-380000000</v>
      </c>
      <c r="T141" s="5">
        <v>-9713215829</v>
      </c>
      <c r="U141" s="5">
        <v>-3921152062</v>
      </c>
    </row>
    <row r="142" spans="3:21" ht="15.5" x14ac:dyDescent="0.35">
      <c r="C142" t="s">
        <v>2998</v>
      </c>
      <c r="D142" s="5">
        <v>-5011607386</v>
      </c>
      <c r="E142" s="5">
        <v>-5239488003</v>
      </c>
      <c r="F142" s="5">
        <v>-5304689680</v>
      </c>
      <c r="G142" s="5">
        <v>-5460139634</v>
      </c>
      <c r="I142" s="5">
        <v>-21328986373</v>
      </c>
      <c r="J142" s="5">
        <v>-17937612009</v>
      </c>
      <c r="K142" s="5">
        <v>-19032164355</v>
      </c>
      <c r="L142" s="5">
        <v>-19991434283</v>
      </c>
      <c r="M142" s="5">
        <v>-19621446699</v>
      </c>
      <c r="N142" s="5">
        <v>-16864973643</v>
      </c>
      <c r="O142" s="5">
        <v>-903494244</v>
      </c>
      <c r="P142" s="5">
        <v>-816244935</v>
      </c>
      <c r="Q142" s="5">
        <v>-664698986</v>
      </c>
      <c r="R142" s="5">
        <v>-387280133</v>
      </c>
      <c r="S142" s="5">
        <v>-37303798</v>
      </c>
      <c r="T142" s="5">
        <v>-136041780</v>
      </c>
      <c r="U142" s="5">
        <v>-1345401026</v>
      </c>
    </row>
    <row r="143" spans="3:21" ht="15.5" x14ac:dyDescent="0.35">
      <c r="C143" t="s">
        <v>921</v>
      </c>
      <c r="F143" s="5">
        <v>-25757754000</v>
      </c>
      <c r="I143" s="5">
        <v>-25757754000</v>
      </c>
      <c r="J143" s="5">
        <v>-28030497000</v>
      </c>
      <c r="K143" s="5">
        <v>-20454687000</v>
      </c>
      <c r="L143" s="5">
        <v>-17424363000</v>
      </c>
      <c r="M143" s="5">
        <v>-24242592000</v>
      </c>
      <c r="N143" s="5">
        <v>-240153177000</v>
      </c>
      <c r="O143" s="5">
        <v>-19878925440</v>
      </c>
      <c r="P143" s="5">
        <v>-4628819910</v>
      </c>
      <c r="Q143" s="5">
        <v>-3136385340</v>
      </c>
      <c r="R143" s="5">
        <v>-1666678200</v>
      </c>
      <c r="S143" s="5">
        <v>-1363645800</v>
      </c>
      <c r="T143" s="5">
        <v>-1212129600</v>
      </c>
      <c r="U143" s="5">
        <v>-1136371500</v>
      </c>
    </row>
    <row r="144" spans="3:21" ht="15.5" x14ac:dyDescent="0.35">
      <c r="C144" t="s">
        <v>752</v>
      </c>
      <c r="D144" s="5">
        <v>-4698697152</v>
      </c>
      <c r="E144" s="5">
        <v>-6978918461</v>
      </c>
      <c r="F144" s="5">
        <v>-6327817272</v>
      </c>
      <c r="G144" s="5">
        <v>-4217880981</v>
      </c>
      <c r="I144" s="5">
        <v>-21216156111</v>
      </c>
      <c r="J144" s="5">
        <v>-16589520378</v>
      </c>
      <c r="K144" s="5">
        <v>-14368188961</v>
      </c>
      <c r="L144" s="5">
        <v>-11424742121</v>
      </c>
      <c r="M144" s="5">
        <v>-8841024328</v>
      </c>
      <c r="N144" s="5">
        <v>-7450965148</v>
      </c>
    </row>
    <row r="145" spans="2:21" ht="15.5" x14ac:dyDescent="0.35">
      <c r="C145" t="s">
        <v>213</v>
      </c>
      <c r="D145" s="5">
        <v>-3674649587</v>
      </c>
      <c r="E145" s="5">
        <v>4975180591</v>
      </c>
      <c r="F145" s="5">
        <v>-17206226176</v>
      </c>
      <c r="G145" s="5">
        <v>3787657351</v>
      </c>
      <c r="I145" s="5">
        <v>-12586323078</v>
      </c>
      <c r="J145" s="5">
        <v>-5716758569</v>
      </c>
      <c r="K145" s="5">
        <v>6228117394</v>
      </c>
      <c r="L145" s="5">
        <v>19463649165</v>
      </c>
      <c r="M145" s="5">
        <v>51868372748</v>
      </c>
      <c r="N145" s="5">
        <v>-249237272506</v>
      </c>
      <c r="O145" s="5">
        <v>252677782589</v>
      </c>
      <c r="P145" s="5">
        <v>21558507730</v>
      </c>
      <c r="Q145" s="5">
        <v>-5348079806</v>
      </c>
      <c r="R145" s="5">
        <v>6595574034</v>
      </c>
      <c r="S145" s="5">
        <v>-1316357818</v>
      </c>
      <c r="T145" s="5">
        <v>-8766926993</v>
      </c>
      <c r="U145" s="5">
        <v>-4618225408</v>
      </c>
    </row>
    <row r="146" spans="2:21" ht="15.5" x14ac:dyDescent="0.35">
      <c r="C146" t="s">
        <v>214</v>
      </c>
      <c r="D146" s="5">
        <v>101408253525</v>
      </c>
      <c r="I146" s="5">
        <v>113986729027</v>
      </c>
      <c r="J146" s="5">
        <v>119620291082</v>
      </c>
      <c r="K146" s="5">
        <v>113282774130</v>
      </c>
      <c r="L146" s="5">
        <v>93609538270</v>
      </c>
      <c r="M146" s="5">
        <v>41721162522</v>
      </c>
      <c r="N146" s="5">
        <v>290923953348</v>
      </c>
      <c r="O146" s="5">
        <v>38321298072</v>
      </c>
      <c r="P146" s="5">
        <v>16681716698</v>
      </c>
      <c r="Q146" s="5">
        <v>22006565162</v>
      </c>
      <c r="R146" s="5">
        <v>15451920049</v>
      </c>
      <c r="S146" s="5">
        <v>16643578496</v>
      </c>
      <c r="T146" s="5">
        <v>25411987849</v>
      </c>
      <c r="U146" s="5">
        <v>29679992828</v>
      </c>
    </row>
    <row r="147" spans="2:21" ht="15.5" x14ac:dyDescent="0.35">
      <c r="C147" t="s">
        <v>215</v>
      </c>
      <c r="D147" s="5">
        <v>31021961</v>
      </c>
      <c r="E147" s="5">
        <v>86435505</v>
      </c>
      <c r="F147" s="5">
        <v>-92320333</v>
      </c>
      <c r="G147" s="5">
        <v>-48060360</v>
      </c>
      <c r="I147" s="5">
        <v>7847576</v>
      </c>
      <c r="J147" s="5">
        <v>83196514</v>
      </c>
      <c r="K147" s="5">
        <v>109399558</v>
      </c>
      <c r="L147" s="5">
        <v>209586695</v>
      </c>
      <c r="M147" s="5">
        <v>20003000</v>
      </c>
      <c r="N147" s="5">
        <v>34481680</v>
      </c>
      <c r="O147" s="5">
        <v>-75127313</v>
      </c>
      <c r="P147" s="5">
        <v>81073644</v>
      </c>
      <c r="Q147" s="5">
        <v>23231342</v>
      </c>
      <c r="R147" s="5">
        <v>-40928921</v>
      </c>
      <c r="S147" s="5">
        <v>124699371</v>
      </c>
      <c r="T147" s="5">
        <v>-1482360</v>
      </c>
      <c r="U147" s="5">
        <v>350220429</v>
      </c>
    </row>
    <row r="148" spans="2:21" ht="15.5" x14ac:dyDescent="0.35">
      <c r="C148" t="s">
        <v>2999</v>
      </c>
    </row>
    <row r="149" spans="2:21" ht="15.5" x14ac:dyDescent="0.35">
      <c r="C149" t="s">
        <v>216</v>
      </c>
      <c r="D149" s="5">
        <v>97764625899</v>
      </c>
      <c r="E149" s="5">
        <v>5061616096</v>
      </c>
      <c r="F149" s="5">
        <v>-17298546509</v>
      </c>
      <c r="G149" s="5">
        <v>3739596991</v>
      </c>
      <c r="I149" s="5">
        <v>101408253525</v>
      </c>
      <c r="J149" s="5">
        <v>113986729027</v>
      </c>
      <c r="K149" s="5">
        <v>119620291082</v>
      </c>
      <c r="L149" s="5">
        <v>113282774130</v>
      </c>
      <c r="M149" s="5">
        <v>93609538270</v>
      </c>
      <c r="N149" s="5">
        <v>41721162522</v>
      </c>
      <c r="O149" s="5">
        <v>290923953348</v>
      </c>
      <c r="P149" s="5">
        <v>38321298072</v>
      </c>
      <c r="Q149" s="5">
        <v>16681716698</v>
      </c>
      <c r="R149" s="5">
        <v>22006565162</v>
      </c>
      <c r="S149" s="5">
        <v>15451920049</v>
      </c>
      <c r="T149" s="5">
        <v>16643578496</v>
      </c>
      <c r="U149" s="5">
        <v>25411987849</v>
      </c>
    </row>
    <row r="151" spans="2:21" ht="15.5" x14ac:dyDescent="0.35">
      <c r="B151" t="s">
        <v>217</v>
      </c>
      <c r="C151" t="s">
        <v>11</v>
      </c>
      <c r="D151" s="5">
        <v>760000000</v>
      </c>
      <c r="E151" s="5">
        <v>760000000</v>
      </c>
      <c r="F151" s="5">
        <v>760000000</v>
      </c>
      <c r="G151" s="5">
        <v>760000000</v>
      </c>
      <c r="I151" s="5">
        <v>760000000</v>
      </c>
      <c r="J151" s="5">
        <v>760000000</v>
      </c>
      <c r="K151" s="5">
        <v>760000000</v>
      </c>
      <c r="L151" s="5">
        <v>760000000</v>
      </c>
      <c r="M151" s="5">
        <v>760000000</v>
      </c>
      <c r="N151" s="5">
        <v>760000000</v>
      </c>
      <c r="O151" s="5">
        <v>760000000</v>
      </c>
      <c r="P151" s="5">
        <v>760000000</v>
      </c>
      <c r="Q151" s="5">
        <v>760000000</v>
      </c>
      <c r="R151" s="5">
        <v>760000000</v>
      </c>
      <c r="S151" s="5">
        <v>760000000</v>
      </c>
      <c r="T151" s="5">
        <v>760000000</v>
      </c>
      <c r="U151" s="5">
        <v>760000000</v>
      </c>
    </row>
    <row r="152" spans="2:21" ht="15.5" x14ac:dyDescent="0.35">
      <c r="C152" t="s">
        <v>218</v>
      </c>
      <c r="D152" s="6">
        <v>6.15</v>
      </c>
      <c r="E152" s="6">
        <v>12.78</v>
      </c>
      <c r="F152" s="6">
        <v>6.66</v>
      </c>
      <c r="G152" s="6">
        <v>1.36</v>
      </c>
    </row>
    <row r="153" spans="2:21" ht="15.5" x14ac:dyDescent="0.35">
      <c r="C153" t="s">
        <v>219</v>
      </c>
      <c r="D153" s="6">
        <v>211.38</v>
      </c>
      <c r="E153" s="6">
        <v>101.72</v>
      </c>
      <c r="F153" s="6">
        <v>195.2</v>
      </c>
      <c r="G153" s="6">
        <v>955.88</v>
      </c>
    </row>
    <row r="154" spans="2:21" ht="15.5" x14ac:dyDescent="0.35">
      <c r="C154" t="s">
        <v>72</v>
      </c>
      <c r="D154" s="6">
        <v>22.7</v>
      </c>
      <c r="E154" s="6">
        <v>22.24</v>
      </c>
      <c r="F154" s="6">
        <v>23.67</v>
      </c>
      <c r="G154" s="6">
        <v>23.21</v>
      </c>
    </row>
    <row r="155" spans="2:21" ht="15.5" x14ac:dyDescent="0.35">
      <c r="C155" t="s">
        <v>220</v>
      </c>
      <c r="D155" s="5">
        <v>22180000000</v>
      </c>
      <c r="E155" s="5">
        <v>27550000000</v>
      </c>
      <c r="F155" s="5">
        <v>21620000000</v>
      </c>
      <c r="G155" s="5">
        <v>21270000000</v>
      </c>
    </row>
    <row r="156" spans="2:21" ht="15.5" x14ac:dyDescent="0.35">
      <c r="C156" t="s">
        <v>221</v>
      </c>
      <c r="D156" s="6">
        <v>1.0500000000000001E-2</v>
      </c>
      <c r="E156" s="6">
        <v>2.1400000000000002E-2</v>
      </c>
      <c r="F156" s="6">
        <v>1.1200000000000002E-2</v>
      </c>
      <c r="G156" s="6">
        <v>2.2000000000000001E-3</v>
      </c>
    </row>
    <row r="157" spans="2:21" ht="15.5" x14ac:dyDescent="0.35">
      <c r="C157" t="s">
        <v>222</v>
      </c>
      <c r="D157" s="6">
        <v>3.6200000000000003E-2</v>
      </c>
      <c r="E157" s="6">
        <v>7.8100000000000003E-2</v>
      </c>
      <c r="F157" s="6">
        <v>4.3899999999999995E-2</v>
      </c>
      <c r="G157" s="6">
        <v>9.3999999999999986E-3</v>
      </c>
    </row>
    <row r="158" spans="2:21" ht="15.5" x14ac:dyDescent="0.35">
      <c r="C158" t="s">
        <v>223</v>
      </c>
      <c r="D158" s="6">
        <v>2.5499999999999998E-2</v>
      </c>
      <c r="E158" s="6">
        <v>4.1200000000000001E-2</v>
      </c>
      <c r="F158" s="6">
        <v>2.5600000000000001E-2</v>
      </c>
      <c r="G158" s="6">
        <v>2.2099999999999998E-2</v>
      </c>
    </row>
    <row r="159" spans="2:21" ht="15.5" x14ac:dyDescent="0.35">
      <c r="C159" t="s">
        <v>224</v>
      </c>
      <c r="D159" s="6">
        <v>2.06</v>
      </c>
      <c r="E159" s="6">
        <v>3.15</v>
      </c>
      <c r="F159" s="6">
        <v>1.97</v>
      </c>
      <c r="G159" s="6">
        <v>1.7</v>
      </c>
    </row>
    <row r="160" spans="2:21" ht="15.5" x14ac:dyDescent="0.35">
      <c r="C160" t="s">
        <v>225</v>
      </c>
      <c r="D160" s="5">
        <v>129000000000</v>
      </c>
      <c r="E160" s="5">
        <v>124000000000</v>
      </c>
      <c r="F160" s="5">
        <v>115000000000</v>
      </c>
      <c r="G160" s="5">
        <v>110000000000</v>
      </c>
    </row>
    <row r="161" spans="3:21" ht="15.5" x14ac:dyDescent="0.35">
      <c r="C161" t="s">
        <v>226</v>
      </c>
      <c r="D161" s="6">
        <v>7.65</v>
      </c>
      <c r="E161" s="6">
        <v>7.94</v>
      </c>
      <c r="F161" s="6">
        <v>8.57</v>
      </c>
      <c r="G161" s="6">
        <v>8.9600000000000009</v>
      </c>
    </row>
    <row r="162" spans="3:21" ht="15.5" x14ac:dyDescent="0.35">
      <c r="C162" t="s">
        <v>227</v>
      </c>
      <c r="D162" s="6">
        <v>169.91</v>
      </c>
      <c r="E162" s="6">
        <v>163.76</v>
      </c>
      <c r="F162" s="6">
        <v>151.72</v>
      </c>
      <c r="G162" s="6">
        <v>145.07</v>
      </c>
    </row>
    <row r="163" spans="3:21" ht="15.5" x14ac:dyDescent="0.35">
      <c r="C163" t="s">
        <v>228</v>
      </c>
      <c r="D163" s="6">
        <v>7.65</v>
      </c>
      <c r="E163" s="6">
        <v>7.94</v>
      </c>
      <c r="F163" s="6">
        <v>8.57</v>
      </c>
      <c r="G163" s="6">
        <v>8.9600000000000009</v>
      </c>
    </row>
    <row r="164" spans="3:21" ht="15.5" x14ac:dyDescent="0.35">
      <c r="C164" t="s">
        <v>229</v>
      </c>
      <c r="D164" s="6">
        <v>169.91</v>
      </c>
      <c r="E164" s="6">
        <v>163.76</v>
      </c>
      <c r="F164" s="6">
        <v>151.72</v>
      </c>
      <c r="G164" s="6">
        <v>145.07</v>
      </c>
    </row>
    <row r="165" spans="3:21" ht="15.5" x14ac:dyDescent="0.35">
      <c r="C165" t="s">
        <v>230</v>
      </c>
    </row>
    <row r="166" spans="3:21" ht="15.5" x14ac:dyDescent="0.35">
      <c r="C166" t="s">
        <v>231</v>
      </c>
    </row>
    <row r="167" spans="3:21" ht="15.5" x14ac:dyDescent="0.35">
      <c r="C167" t="s">
        <v>232</v>
      </c>
      <c r="D167" s="5">
        <v>129000000000</v>
      </c>
      <c r="E167" s="5">
        <v>124000000000</v>
      </c>
      <c r="F167" s="5">
        <v>115000000000</v>
      </c>
      <c r="G167" s="5">
        <v>110000000000</v>
      </c>
    </row>
    <row r="168" spans="3:21" ht="15.5" x14ac:dyDescent="0.35">
      <c r="C168" t="s">
        <v>23</v>
      </c>
    </row>
    <row r="169" spans="3:21" ht="15.5" x14ac:dyDescent="0.35">
      <c r="C169" t="s">
        <v>20</v>
      </c>
      <c r="D169" s="5">
        <v>-98000000000</v>
      </c>
      <c r="E169" s="5">
        <v>-101000000000</v>
      </c>
      <c r="F169" s="5">
        <v>-96000000000</v>
      </c>
      <c r="G169" s="5">
        <v>-114000000000</v>
      </c>
    </row>
    <row r="170" spans="3:21" ht="15.5" x14ac:dyDescent="0.35">
      <c r="C170" t="s">
        <v>233</v>
      </c>
      <c r="D170" s="5">
        <v>93000000000</v>
      </c>
      <c r="E170" s="5">
        <v>83000000000</v>
      </c>
      <c r="F170" s="5">
        <v>87000000000</v>
      </c>
      <c r="G170" s="5">
        <v>84000000000</v>
      </c>
    </row>
    <row r="171" spans="3:21" ht="15.5" x14ac:dyDescent="0.35">
      <c r="C171" t="s">
        <v>234</v>
      </c>
      <c r="D171" s="5">
        <v>14000000000</v>
      </c>
      <c r="E171" s="5">
        <v>25000000000</v>
      </c>
      <c r="F171" s="5">
        <v>23000000000</v>
      </c>
      <c r="G171" s="5">
        <v>14000000000</v>
      </c>
    </row>
    <row r="172" spans="3:21" ht="15.5" x14ac:dyDescent="0.35">
      <c r="C172" t="s">
        <v>235</v>
      </c>
      <c r="D172" s="5">
        <v>-8000000000</v>
      </c>
      <c r="E172" s="5">
        <v>-9000000000</v>
      </c>
      <c r="F172" s="5">
        <v>-4000000000</v>
      </c>
      <c r="G172" s="5">
        <v>0</v>
      </c>
    </row>
    <row r="173" spans="3:21" ht="15.5" x14ac:dyDescent="0.35">
      <c r="C173" t="s">
        <v>12</v>
      </c>
      <c r="D173" s="5">
        <v>6000000000</v>
      </c>
      <c r="E173" s="5">
        <v>16000000000</v>
      </c>
      <c r="F173" s="5">
        <v>19000000000</v>
      </c>
      <c r="G173" s="5">
        <v>13000000000</v>
      </c>
    </row>
    <row r="174" spans="3:21" ht="15.5" x14ac:dyDescent="0.35">
      <c r="C174" t="s">
        <v>15</v>
      </c>
      <c r="D174" s="6">
        <v>7.97</v>
      </c>
      <c r="E174" s="6">
        <v>21.48</v>
      </c>
      <c r="F174" s="6">
        <v>24.9</v>
      </c>
      <c r="G174" s="6">
        <v>17.77</v>
      </c>
    </row>
    <row r="175" spans="3:21" ht="15.5" x14ac:dyDescent="0.35">
      <c r="C175" t="s">
        <v>57</v>
      </c>
      <c r="I175" s="6">
        <v>30.39</v>
      </c>
      <c r="J175" s="6">
        <v>34.409999999999997</v>
      </c>
      <c r="K175" s="6">
        <v>37.15</v>
      </c>
      <c r="L175" s="6">
        <v>31.74</v>
      </c>
      <c r="M175" s="6">
        <v>33.21</v>
      </c>
      <c r="N175" s="6">
        <v>23.99</v>
      </c>
      <c r="O175" s="6">
        <v>176.15</v>
      </c>
      <c r="P175" s="6">
        <v>34.99</v>
      </c>
      <c r="Q175" s="6">
        <v>30.53</v>
      </c>
      <c r="R175" s="6">
        <v>27.6</v>
      </c>
      <c r="S175" s="6">
        <v>21.74</v>
      </c>
      <c r="T175" s="6">
        <v>17.96</v>
      </c>
      <c r="U175" s="6">
        <v>15.93</v>
      </c>
    </row>
    <row r="176" spans="3:21" ht="15.5" x14ac:dyDescent="0.35">
      <c r="C176" t="s">
        <v>71</v>
      </c>
      <c r="I176" s="6">
        <v>42.78</v>
      </c>
      <c r="J176" s="6">
        <v>32.69</v>
      </c>
      <c r="K176" s="6">
        <v>16.55</v>
      </c>
      <c r="L176" s="6">
        <v>24.57</v>
      </c>
      <c r="M176" s="6">
        <v>29.21</v>
      </c>
      <c r="N176" s="6">
        <v>31.68</v>
      </c>
      <c r="O176" s="6">
        <v>4.37</v>
      </c>
      <c r="P176" s="6">
        <v>22.86</v>
      </c>
      <c r="Q176" s="6">
        <v>26.2</v>
      </c>
      <c r="R176" s="6">
        <v>28.62</v>
      </c>
      <c r="S176" s="6">
        <v>8.6</v>
      </c>
      <c r="T176" s="6">
        <v>18.82</v>
      </c>
      <c r="U176" s="6">
        <v>11.3</v>
      </c>
    </row>
    <row r="177" spans="3:21" ht="15.5" x14ac:dyDescent="0.35">
      <c r="C177" t="s">
        <v>74</v>
      </c>
      <c r="I177" s="6">
        <v>5.66</v>
      </c>
      <c r="J177" s="6">
        <v>4.74</v>
      </c>
      <c r="K177" s="6">
        <v>2.74</v>
      </c>
      <c r="L177" s="6">
        <v>3.75</v>
      </c>
      <c r="M177" s="6">
        <v>5.08</v>
      </c>
      <c r="N177" s="6">
        <v>4.0599999999999996</v>
      </c>
      <c r="O177" s="6">
        <v>4.16</v>
      </c>
      <c r="P177" s="6">
        <v>4.9800000000000004</v>
      </c>
      <c r="Q177" s="6">
        <v>5.46</v>
      </c>
      <c r="R177" s="6">
        <v>5.98</v>
      </c>
      <c r="S177" s="6">
        <v>1.68</v>
      </c>
      <c r="T177" s="6">
        <v>3.75</v>
      </c>
      <c r="U177" s="6">
        <v>2.2599999999999998</v>
      </c>
    </row>
    <row r="178" spans="3:21" ht="15.5" x14ac:dyDescent="0.35">
      <c r="C178" t="s">
        <v>236</v>
      </c>
      <c r="I178" s="5">
        <v>95340000000</v>
      </c>
      <c r="J178" s="5">
        <v>92060000000</v>
      </c>
      <c r="K178" s="5">
        <v>91690000000</v>
      </c>
      <c r="L178" s="5">
        <v>87350000000</v>
      </c>
      <c r="M178" s="5">
        <v>89490000000</v>
      </c>
      <c r="N178" s="5">
        <v>70150000000</v>
      </c>
      <c r="O178" s="5">
        <v>157700000000</v>
      </c>
      <c r="P178" s="5">
        <v>46700000000</v>
      </c>
    </row>
    <row r="179" spans="3:21" ht="15.5" x14ac:dyDescent="0.35">
      <c r="C179" t="s">
        <v>237</v>
      </c>
      <c r="I179" s="6">
        <v>5.0900000000000001E-2</v>
      </c>
      <c r="J179" s="6">
        <v>5.5199999999999999E-2</v>
      </c>
      <c r="K179" s="6">
        <v>7.9399999999999998E-2</v>
      </c>
      <c r="L179" s="6">
        <v>6.6199999999999995E-2</v>
      </c>
      <c r="M179" s="6">
        <v>7.400000000000001E-2</v>
      </c>
      <c r="N179" s="6">
        <v>5.33E-2</v>
      </c>
      <c r="O179" s="6">
        <v>0.31629999999999997</v>
      </c>
      <c r="P179" s="6">
        <v>9.6799999999999997E-2</v>
      </c>
      <c r="Q179" s="6">
        <v>9.4499999999999987E-2</v>
      </c>
      <c r="R179" s="6">
        <v>9.6999999999999989E-2</v>
      </c>
      <c r="S179" s="6">
        <v>8.9099999999999999E-2</v>
      </c>
      <c r="T179" s="6">
        <v>8.5000000000000006E-2</v>
      </c>
      <c r="U179" s="6">
        <v>7.7600000000000002E-2</v>
      </c>
    </row>
    <row r="180" spans="3:21" ht="15.5" x14ac:dyDescent="0.35">
      <c r="C180" t="s">
        <v>238</v>
      </c>
      <c r="I180" s="6">
        <v>0.18559999999999999</v>
      </c>
      <c r="J180" s="6">
        <v>0.20469999999999999</v>
      </c>
      <c r="K180" s="6">
        <v>0.21780000000000002</v>
      </c>
      <c r="L180" s="6">
        <v>0.19750000000000001</v>
      </c>
      <c r="M180" s="6">
        <v>0.21870000000000001</v>
      </c>
      <c r="N180" s="6">
        <v>0.15920000000000001</v>
      </c>
      <c r="O180" s="6">
        <v>0.56320000000000003</v>
      </c>
      <c r="P180" s="6">
        <v>0.1192</v>
      </c>
      <c r="Q180" s="6">
        <v>0.1153</v>
      </c>
      <c r="R180" s="6">
        <v>0.1152</v>
      </c>
      <c r="S180" s="6">
        <v>0.1014</v>
      </c>
      <c r="T180" s="6">
        <v>9.1400000000000009E-2</v>
      </c>
      <c r="U180" s="6">
        <v>8.8399999999999992E-2</v>
      </c>
    </row>
    <row r="181" spans="3:21" ht="15.5" x14ac:dyDescent="0.35">
      <c r="C181" t="s">
        <v>239</v>
      </c>
      <c r="I181" s="6">
        <v>0.1202</v>
      </c>
      <c r="J181" s="6">
        <v>0.12820000000000001</v>
      </c>
      <c r="K181" s="6">
        <v>0.16949999999999998</v>
      </c>
      <c r="L181" s="6">
        <v>0.1661</v>
      </c>
      <c r="M181" s="6">
        <v>0.17710000000000001</v>
      </c>
      <c r="N181" s="6">
        <v>0.13100000000000001</v>
      </c>
      <c r="O181" s="6">
        <v>0.56009999999999993</v>
      </c>
      <c r="P181" s="6">
        <v>0.14279999999999998</v>
      </c>
      <c r="Q181" s="6">
        <v>0.14460000000000001</v>
      </c>
      <c r="R181" s="6">
        <v>0.14710000000000001</v>
      </c>
      <c r="S181" s="6">
        <v>0.13019999999999998</v>
      </c>
      <c r="T181" s="6">
        <v>0.1094</v>
      </c>
      <c r="U181" s="6">
        <v>0.21429999999999999</v>
      </c>
    </row>
    <row r="182" spans="3:21" ht="15.5" x14ac:dyDescent="0.35">
      <c r="C182" t="s">
        <v>240</v>
      </c>
      <c r="I182" s="6">
        <v>2.33</v>
      </c>
      <c r="J182" s="6">
        <v>2.6</v>
      </c>
      <c r="K182" s="6">
        <v>2.71</v>
      </c>
      <c r="L182" s="6">
        <v>2.13</v>
      </c>
      <c r="M182" s="6">
        <v>1.89</v>
      </c>
      <c r="N182" s="6">
        <v>1.67</v>
      </c>
      <c r="O182" s="6">
        <v>154.93</v>
      </c>
      <c r="P182" s="6">
        <v>38.090000000000003</v>
      </c>
      <c r="Q182" s="6">
        <v>29.98</v>
      </c>
      <c r="R182" s="6">
        <v>69.47</v>
      </c>
      <c r="S182" s="6">
        <v>568.92999999999995</v>
      </c>
      <c r="T182" s="6">
        <v>121.24</v>
      </c>
      <c r="U182" s="6">
        <v>11.45</v>
      </c>
    </row>
    <row r="183" spans="3:21" ht="15.5" x14ac:dyDescent="0.35">
      <c r="C183" t="s">
        <v>68</v>
      </c>
      <c r="I183" s="6">
        <v>7.94</v>
      </c>
      <c r="J183" s="6">
        <v>6.69</v>
      </c>
      <c r="K183" s="6">
        <v>3.61</v>
      </c>
      <c r="L183" s="6">
        <v>4.8499999999999996</v>
      </c>
      <c r="M183" s="6">
        <v>6.39</v>
      </c>
      <c r="N183" s="6">
        <v>5.04</v>
      </c>
      <c r="O183" s="6">
        <v>2.46</v>
      </c>
      <c r="P183" s="6">
        <v>2.73</v>
      </c>
      <c r="Q183" s="6">
        <v>3.02</v>
      </c>
      <c r="R183" s="6">
        <v>3.3</v>
      </c>
      <c r="S183" s="6">
        <v>0.87</v>
      </c>
      <c r="T183" s="6">
        <v>1.72</v>
      </c>
      <c r="U183" s="5">
        <v>1</v>
      </c>
    </row>
    <row r="184" spans="3:21" ht="15.5" x14ac:dyDescent="0.35">
      <c r="C184" t="s">
        <v>65</v>
      </c>
      <c r="I184" s="6">
        <v>163.76</v>
      </c>
      <c r="J184" s="6">
        <v>168.11</v>
      </c>
      <c r="K184" s="6">
        <v>170.55</v>
      </c>
      <c r="L184" s="6">
        <v>160.71</v>
      </c>
      <c r="M184" s="6">
        <v>151.88</v>
      </c>
      <c r="N184" s="6">
        <v>150.66</v>
      </c>
      <c r="O184" s="6">
        <v>312.76</v>
      </c>
      <c r="P184" s="6">
        <v>293.47000000000003</v>
      </c>
      <c r="Q184" s="6">
        <v>264.79000000000002</v>
      </c>
      <c r="R184" s="6">
        <v>239.51</v>
      </c>
      <c r="S184" s="6">
        <v>214.51</v>
      </c>
      <c r="T184" s="6">
        <v>196.65</v>
      </c>
      <c r="U184" s="6">
        <v>180.28</v>
      </c>
    </row>
    <row r="185" spans="3:21" ht="15.5" x14ac:dyDescent="0.35">
      <c r="C185" t="s">
        <v>241</v>
      </c>
      <c r="I185" s="6">
        <v>7.94</v>
      </c>
      <c r="J185" s="6">
        <v>6.69</v>
      </c>
      <c r="K185" s="6">
        <v>3.61</v>
      </c>
      <c r="L185" s="6">
        <v>4.8499999999999996</v>
      </c>
      <c r="M185" s="6">
        <v>6.39</v>
      </c>
      <c r="N185" s="6">
        <v>5.04</v>
      </c>
      <c r="O185" s="6">
        <v>2.46</v>
      </c>
      <c r="P185" s="6">
        <v>2.73</v>
      </c>
      <c r="Q185" s="6">
        <v>3.03</v>
      </c>
      <c r="R185" s="6">
        <v>3.31</v>
      </c>
      <c r="S185" s="6">
        <v>0.88</v>
      </c>
      <c r="T185" s="6">
        <v>1.73</v>
      </c>
      <c r="U185" s="6">
        <v>1.01</v>
      </c>
    </row>
    <row r="186" spans="3:21" ht="15.5" x14ac:dyDescent="0.35">
      <c r="C186" t="s">
        <v>242</v>
      </c>
      <c r="I186" s="6">
        <v>163.76</v>
      </c>
      <c r="J186" s="6">
        <v>168.11</v>
      </c>
      <c r="K186" s="6">
        <v>170.55</v>
      </c>
      <c r="L186" s="6">
        <v>160.71</v>
      </c>
      <c r="M186" s="6">
        <v>151.88</v>
      </c>
      <c r="N186" s="6">
        <v>150.66</v>
      </c>
      <c r="O186" s="6">
        <v>312.76</v>
      </c>
      <c r="P186" s="6">
        <v>292.55</v>
      </c>
      <c r="Q186" s="6">
        <v>263.82</v>
      </c>
      <c r="R186" s="6">
        <v>238.48</v>
      </c>
      <c r="S186" s="6">
        <v>213.43</v>
      </c>
      <c r="T186" s="6">
        <v>195.52</v>
      </c>
      <c r="U186" s="6">
        <v>179.1</v>
      </c>
    </row>
    <row r="187" spans="3:21" ht="15.5" x14ac:dyDescent="0.35">
      <c r="C187" t="s">
        <v>243</v>
      </c>
      <c r="Q187" s="5">
        <v>5000000000</v>
      </c>
      <c r="R187" s="5">
        <v>1000000000</v>
      </c>
      <c r="U187" s="5">
        <v>4000000000</v>
      </c>
    </row>
    <row r="188" spans="3:21" ht="15.5" x14ac:dyDescent="0.35">
      <c r="C188" t="s">
        <v>244</v>
      </c>
      <c r="P188" s="5">
        <v>3000000000</v>
      </c>
      <c r="Q188" s="5">
        <v>5000000000</v>
      </c>
      <c r="R188" s="5">
        <v>4000000000</v>
      </c>
      <c r="U188" s="5">
        <v>5000000000</v>
      </c>
    </row>
    <row r="189" spans="3:21" ht="15.5" x14ac:dyDescent="0.35">
      <c r="C189" t="s">
        <v>25</v>
      </c>
      <c r="P189" s="5">
        <v>8000000000</v>
      </c>
      <c r="Q189" s="5">
        <v>10000000000</v>
      </c>
      <c r="R189" s="5">
        <v>5000000000</v>
      </c>
      <c r="U189" s="5">
        <v>10000000000</v>
      </c>
    </row>
    <row r="190" spans="3:21" ht="15.5" x14ac:dyDescent="0.35">
      <c r="C190" t="s">
        <v>22</v>
      </c>
      <c r="I190" s="5">
        <v>-101000000000</v>
      </c>
      <c r="J190" s="5">
        <v>-114000000000</v>
      </c>
      <c r="K190" s="5">
        <v>-120000000000</v>
      </c>
      <c r="L190" s="5">
        <v>-113000000000</v>
      </c>
      <c r="M190" s="5">
        <v>-94000000000</v>
      </c>
      <c r="N190" s="5">
        <v>-42000000000</v>
      </c>
      <c r="O190" s="5">
        <v>-291000000000</v>
      </c>
      <c r="P190" s="5">
        <v>-31000000000</v>
      </c>
      <c r="Q190" s="5">
        <v>-7000000000</v>
      </c>
      <c r="R190" s="5">
        <v>-17000000000</v>
      </c>
      <c r="S190" s="5">
        <v>-15000000000</v>
      </c>
      <c r="T190" s="5">
        <v>-17000000000</v>
      </c>
      <c r="U190" s="5">
        <v>-16000000000</v>
      </c>
    </row>
    <row r="191" spans="3:21" ht="15.5" x14ac:dyDescent="0.35">
      <c r="C191" t="s">
        <v>245</v>
      </c>
      <c r="I191" s="5">
        <v>83000000000</v>
      </c>
      <c r="J191" s="5">
        <v>92000000000</v>
      </c>
      <c r="K191" s="5">
        <v>88000000000</v>
      </c>
      <c r="L191" s="5">
        <v>77000000000</v>
      </c>
      <c r="M191" s="5">
        <v>85000000000</v>
      </c>
      <c r="N191" s="5">
        <v>17000000000</v>
      </c>
      <c r="O191" s="5">
        <v>148000000000</v>
      </c>
      <c r="P191" s="5">
        <v>24000000000</v>
      </c>
      <c r="Q191" s="5">
        <v>18000000000</v>
      </c>
      <c r="R191" s="5">
        <v>18000000000</v>
      </c>
      <c r="S191" s="5">
        <v>22000000000</v>
      </c>
      <c r="T191" s="5">
        <v>25000000000</v>
      </c>
      <c r="U191" s="5">
        <v>31000000000</v>
      </c>
    </row>
    <row r="192" spans="3:21" ht="15.5" x14ac:dyDescent="0.35">
      <c r="C192" t="s">
        <v>246</v>
      </c>
      <c r="I192" s="5">
        <v>75000000000</v>
      </c>
      <c r="J192" s="5">
        <v>83000000000</v>
      </c>
      <c r="K192" s="5">
        <v>84000000000</v>
      </c>
      <c r="L192" s="5">
        <v>88000000000</v>
      </c>
      <c r="M192" s="5">
        <v>36000000000</v>
      </c>
      <c r="N192" s="5">
        <v>48000000000</v>
      </c>
      <c r="O192" s="5">
        <v>60000000000</v>
      </c>
      <c r="P192" s="5">
        <v>49000000000</v>
      </c>
      <c r="Q192" s="5">
        <v>47000000000</v>
      </c>
      <c r="R192" s="5">
        <v>33000000000</v>
      </c>
      <c r="S192" s="5">
        <v>29000000000</v>
      </c>
      <c r="T192" s="5">
        <v>22000000000</v>
      </c>
      <c r="U192" s="5">
        <v>20000000000</v>
      </c>
    </row>
    <row r="193" spans="2:21" ht="15.5" x14ac:dyDescent="0.35">
      <c r="C193" t="s">
        <v>247</v>
      </c>
      <c r="I193" s="5">
        <v>-21000000000</v>
      </c>
      <c r="J193" s="5">
        <v>-27000000000</v>
      </c>
      <c r="K193" s="5">
        <v>-24000000000</v>
      </c>
      <c r="L193" s="5">
        <v>-20000000000</v>
      </c>
      <c r="M193" s="5">
        <v>-8000000000</v>
      </c>
      <c r="N193" s="5">
        <v>-18000000000</v>
      </c>
      <c r="O193" s="5">
        <v>-23000000000</v>
      </c>
      <c r="P193" s="5">
        <v>-30000000000</v>
      </c>
      <c r="Q193" s="5">
        <v>-43000000000</v>
      </c>
      <c r="R193" s="5">
        <v>-31000000000</v>
      </c>
      <c r="S193" s="5">
        <v>-26000000000</v>
      </c>
      <c r="T193" s="5">
        <v>-22000000000</v>
      </c>
      <c r="U193" s="5">
        <v>-27000000000</v>
      </c>
    </row>
    <row r="194" spans="2:21" ht="15.5" x14ac:dyDescent="0.35">
      <c r="C194" t="s">
        <v>14</v>
      </c>
      <c r="I194" s="5">
        <v>53000000000</v>
      </c>
      <c r="J194" s="5">
        <v>57000000000</v>
      </c>
      <c r="K194" s="5">
        <v>60000000000</v>
      </c>
      <c r="L194" s="5">
        <v>68000000000</v>
      </c>
      <c r="M194" s="5">
        <v>28000000000</v>
      </c>
      <c r="N194" s="5">
        <v>30000000000</v>
      </c>
      <c r="O194" s="5">
        <v>37000000000</v>
      </c>
      <c r="P194" s="5">
        <v>18000000000</v>
      </c>
      <c r="Q194" s="5">
        <v>4000000000</v>
      </c>
      <c r="R194" s="5">
        <v>2000000000</v>
      </c>
      <c r="S194" s="5">
        <v>4000000000</v>
      </c>
      <c r="T194" s="5">
        <v>0</v>
      </c>
      <c r="U194" s="5">
        <v>-7000000000</v>
      </c>
    </row>
    <row r="195" spans="2:21" ht="15.5" x14ac:dyDescent="0.35">
      <c r="C195" t="s">
        <v>16</v>
      </c>
      <c r="I195" s="6">
        <v>70.599999999999994</v>
      </c>
      <c r="J195" s="6">
        <v>74.92</v>
      </c>
      <c r="K195" s="6">
        <v>79.31</v>
      </c>
      <c r="L195" s="6">
        <v>89.46</v>
      </c>
      <c r="M195" s="6">
        <v>36.54</v>
      </c>
      <c r="N195" s="6">
        <v>39.909999999999997</v>
      </c>
      <c r="O195" s="6">
        <v>48.66</v>
      </c>
      <c r="P195" s="6">
        <v>24.36</v>
      </c>
      <c r="Q195" s="6">
        <v>4.8499999999999996</v>
      </c>
      <c r="R195" s="6">
        <v>3.08</v>
      </c>
      <c r="S195" s="6">
        <v>5.17</v>
      </c>
      <c r="T195" s="6">
        <v>-0.43</v>
      </c>
      <c r="U195" s="6">
        <v>-9.48</v>
      </c>
    </row>
    <row r="197" spans="2:21" ht="15.5" x14ac:dyDescent="0.35">
      <c r="B197" t="s">
        <v>248</v>
      </c>
      <c r="C197" t="s">
        <v>249</v>
      </c>
      <c r="D197" s="5">
        <v>5000000000</v>
      </c>
      <c r="E197" s="5">
        <v>10000000000</v>
      </c>
      <c r="F197" s="5">
        <v>5000000000</v>
      </c>
      <c r="G197" s="5">
        <v>1000000000</v>
      </c>
      <c r="H197" s="5">
        <v>19000000000</v>
      </c>
      <c r="I197" s="5">
        <v>23000000000</v>
      </c>
      <c r="J197" s="5">
        <v>26000000000</v>
      </c>
      <c r="K197" s="5">
        <v>28000000000</v>
      </c>
      <c r="L197" s="5">
        <v>24000000000</v>
      </c>
      <c r="M197" s="5">
        <v>25000000000</v>
      </c>
      <c r="N197" s="5">
        <v>18000000000</v>
      </c>
      <c r="O197" s="5">
        <v>133000000000</v>
      </c>
      <c r="P197" s="5">
        <v>27000000000</v>
      </c>
      <c r="Q197" s="5">
        <v>23000000000</v>
      </c>
    </row>
    <row r="198" spans="2:21" ht="15.5" x14ac:dyDescent="0.35">
      <c r="C198" t="s">
        <v>250</v>
      </c>
      <c r="H198" s="5">
        <v>20000000000</v>
      </c>
      <c r="I198" s="5">
        <v>23000000000</v>
      </c>
      <c r="J198" s="5">
        <v>26000000000</v>
      </c>
      <c r="K198" s="5">
        <v>28000000000</v>
      </c>
      <c r="L198" s="5">
        <v>24000000000</v>
      </c>
      <c r="M198" s="5">
        <v>25000000000</v>
      </c>
      <c r="N198" s="5">
        <v>18000000000</v>
      </c>
      <c r="O198" s="5">
        <v>133000000000</v>
      </c>
      <c r="P198" s="5">
        <v>27000000000</v>
      </c>
      <c r="Q198" s="5">
        <v>23000000000</v>
      </c>
    </row>
    <row r="199" spans="2:21" ht="15.5" x14ac:dyDescent="0.35">
      <c r="C199" t="s">
        <v>441</v>
      </c>
      <c r="H199" s="5">
        <v>29</v>
      </c>
      <c r="I199" s="5">
        <v>29</v>
      </c>
      <c r="J199" s="5">
        <v>34</v>
      </c>
      <c r="K199" s="5">
        <v>37</v>
      </c>
      <c r="L199" s="5">
        <v>45</v>
      </c>
      <c r="M199" s="5">
        <v>5</v>
      </c>
      <c r="N199" s="5">
        <v>70</v>
      </c>
      <c r="O199" s="5">
        <v>264</v>
      </c>
      <c r="P199" s="6">
        <v>26.24</v>
      </c>
      <c r="Q199" s="6">
        <v>6.11</v>
      </c>
    </row>
    <row r="200" spans="2:21" ht="15.5" x14ac:dyDescent="0.35">
      <c r="C200" t="s">
        <v>76</v>
      </c>
      <c r="H200" s="6">
        <v>1.1798</v>
      </c>
      <c r="I200" s="6">
        <v>0.95409999999999995</v>
      </c>
      <c r="J200" s="6">
        <v>0.98819999999999997</v>
      </c>
      <c r="K200" s="6">
        <v>0.99590000000000001</v>
      </c>
      <c r="L200" s="6">
        <v>1.4177999999999999</v>
      </c>
      <c r="M200" s="6">
        <v>0.15049999999999999</v>
      </c>
      <c r="N200" s="6">
        <v>2.9177999999999997</v>
      </c>
      <c r="O200" s="6">
        <v>1.4987000000000001</v>
      </c>
      <c r="P200" s="6">
        <v>0.7498999999999999</v>
      </c>
      <c r="Q200" s="6">
        <v>0.20010000000000003</v>
      </c>
    </row>
    <row r="201" spans="2:21" ht="15.5" x14ac:dyDescent="0.35">
      <c r="C201" t="s">
        <v>442</v>
      </c>
      <c r="H201" s="6">
        <v>2.23E-2</v>
      </c>
      <c r="I201" s="6">
        <v>2.23E-2</v>
      </c>
      <c r="J201" s="6">
        <v>2.6200000000000001E-2</v>
      </c>
      <c r="K201" s="6">
        <v>6.9800000000000001E-2</v>
      </c>
      <c r="L201" s="6">
        <v>6.3799999999999996E-2</v>
      </c>
      <c r="M201" s="6">
        <v>7.1999999999999998E-3</v>
      </c>
      <c r="N201" s="6">
        <v>0.1007</v>
      </c>
      <c r="O201" s="6">
        <v>0.31240000000000001</v>
      </c>
      <c r="P201" s="6">
        <v>3.8599999999999995E-2</v>
      </c>
      <c r="Q201" s="6">
        <v>9.0000000000000011E-3</v>
      </c>
    </row>
    <row r="202" spans="2:21" ht="15.5" x14ac:dyDescent="0.35">
      <c r="C202" t="s">
        <v>56</v>
      </c>
      <c r="D202" s="6">
        <v>6.15</v>
      </c>
      <c r="E202" s="6">
        <v>12.78</v>
      </c>
      <c r="F202" s="6">
        <v>6.66</v>
      </c>
      <c r="G202" s="6">
        <v>1.36</v>
      </c>
      <c r="H202" s="6">
        <v>24.58</v>
      </c>
      <c r="I202" s="6">
        <v>30.39</v>
      </c>
      <c r="J202" s="6">
        <v>34.409999999999997</v>
      </c>
      <c r="K202" s="6">
        <v>37.15</v>
      </c>
      <c r="L202" s="6">
        <v>31.74</v>
      </c>
      <c r="M202" s="6">
        <v>33.21</v>
      </c>
      <c r="N202" s="6">
        <v>23.99</v>
      </c>
      <c r="O202" s="6">
        <v>176.15</v>
      </c>
      <c r="P202" s="6">
        <v>34.99</v>
      </c>
      <c r="Q202" s="6">
        <v>30.53</v>
      </c>
    </row>
    <row r="203" spans="2:21" ht="15.5" x14ac:dyDescent="0.35">
      <c r="C203" t="s">
        <v>251</v>
      </c>
      <c r="H203" s="6">
        <v>26.95</v>
      </c>
      <c r="I203" s="6">
        <v>30.39</v>
      </c>
      <c r="J203" s="6">
        <v>34.409999999999997</v>
      </c>
      <c r="K203" s="6">
        <v>37.15</v>
      </c>
      <c r="L203" s="6">
        <v>31.74</v>
      </c>
      <c r="M203" s="6">
        <v>33.21</v>
      </c>
      <c r="N203" s="6">
        <v>23.99</v>
      </c>
      <c r="O203" s="6">
        <v>176.15</v>
      </c>
      <c r="P203" s="6">
        <v>34.99</v>
      </c>
      <c r="Q203" s="6">
        <v>30.53</v>
      </c>
    </row>
    <row r="204" spans="2:21" ht="15.5" x14ac:dyDescent="0.35">
      <c r="C204" t="s">
        <v>78</v>
      </c>
      <c r="H204" s="5">
        <v>29</v>
      </c>
      <c r="I204" s="5">
        <v>29</v>
      </c>
      <c r="J204" s="5">
        <v>34</v>
      </c>
      <c r="K204" s="5">
        <v>37</v>
      </c>
      <c r="L204" s="5">
        <v>45</v>
      </c>
      <c r="M204" s="5">
        <v>5</v>
      </c>
      <c r="N204" s="5">
        <v>70</v>
      </c>
      <c r="O204" s="5">
        <v>264</v>
      </c>
      <c r="P204" s="6">
        <v>26.24</v>
      </c>
      <c r="Q204" s="6">
        <v>6.11</v>
      </c>
    </row>
    <row r="205" spans="2:21" ht="15.5" x14ac:dyDescent="0.35">
      <c r="C205" t="s">
        <v>443</v>
      </c>
      <c r="H205" s="6">
        <v>1.1798</v>
      </c>
      <c r="I205" s="6">
        <v>0.95409999999999995</v>
      </c>
      <c r="J205" s="6">
        <v>0.98819999999999997</v>
      </c>
      <c r="K205" s="6">
        <v>0.99590000000000001</v>
      </c>
      <c r="L205" s="6">
        <v>1.4177999999999999</v>
      </c>
      <c r="M205" s="6">
        <v>0.15049999999999999</v>
      </c>
      <c r="N205" s="6">
        <v>2.9177999999999997</v>
      </c>
      <c r="O205" s="6">
        <v>1.4987000000000001</v>
      </c>
      <c r="P205" s="6">
        <v>0.7498999999999999</v>
      </c>
      <c r="Q205" s="6">
        <v>0.20010000000000003</v>
      </c>
    </row>
    <row r="206" spans="2:21" ht="15.5" x14ac:dyDescent="0.35">
      <c r="C206" t="s">
        <v>444</v>
      </c>
      <c r="H206" s="6">
        <v>2.23E-2</v>
      </c>
      <c r="I206" s="6">
        <v>2.23E-2</v>
      </c>
      <c r="J206" s="6">
        <v>2.6200000000000001E-2</v>
      </c>
      <c r="K206" s="6">
        <v>6.9800000000000001E-2</v>
      </c>
      <c r="L206" s="6">
        <v>6.3799999999999996E-2</v>
      </c>
      <c r="M206" s="6">
        <v>7.1999999999999998E-3</v>
      </c>
      <c r="N206" s="6">
        <v>0.1007</v>
      </c>
      <c r="O206" s="6">
        <v>0.31240000000000001</v>
      </c>
      <c r="P206" s="6">
        <v>3.8599999999999995E-2</v>
      </c>
      <c r="Q206" s="6">
        <v>9.0000000000000011E-3</v>
      </c>
    </row>
    <row r="207" spans="2:21" ht="15.5" x14ac:dyDescent="0.35">
      <c r="C207" t="s">
        <v>252</v>
      </c>
      <c r="D207" s="5">
        <v>43000000000</v>
      </c>
      <c r="E207" s="5">
        <v>44000000000</v>
      </c>
      <c r="F207" s="5">
        <v>42000000000</v>
      </c>
      <c r="G207" s="5">
        <v>42000000000</v>
      </c>
      <c r="H207" s="5">
        <v>174000000000</v>
      </c>
      <c r="I207" s="5">
        <v>174000000000</v>
      </c>
      <c r="J207" s="5">
        <v>180000000000</v>
      </c>
      <c r="K207" s="5">
        <v>170000000000</v>
      </c>
      <c r="L207" s="5">
        <v>158000000000</v>
      </c>
      <c r="M207" s="5">
        <v>145000000000</v>
      </c>
      <c r="N207" s="5">
        <v>142000000000</v>
      </c>
      <c r="O207" s="5">
        <v>140000000000</v>
      </c>
      <c r="P207" s="5">
        <v>122000000000</v>
      </c>
      <c r="Q207" s="5">
        <v>111000000000</v>
      </c>
    </row>
    <row r="208" spans="2:21" ht="15.5" x14ac:dyDescent="0.35">
      <c r="C208" t="s">
        <v>253</v>
      </c>
      <c r="H208" s="5">
        <v>172000000000</v>
      </c>
      <c r="I208" s="5">
        <v>174000000000</v>
      </c>
      <c r="J208" s="5">
        <v>180000000000</v>
      </c>
      <c r="K208" s="5">
        <v>170000000000</v>
      </c>
      <c r="L208" s="5">
        <v>158000000000</v>
      </c>
      <c r="M208" s="5">
        <v>145000000000</v>
      </c>
      <c r="N208" s="5">
        <v>142000000000</v>
      </c>
      <c r="O208" s="5">
        <v>140000000000</v>
      </c>
      <c r="P208" s="5">
        <v>122000000000</v>
      </c>
      <c r="Q208" s="5">
        <v>111000000000</v>
      </c>
    </row>
    <row r="209" spans="3:17" ht="15.5" x14ac:dyDescent="0.35">
      <c r="C209" t="s">
        <v>445</v>
      </c>
      <c r="H209" s="5">
        <v>29</v>
      </c>
      <c r="I209" s="5">
        <v>29</v>
      </c>
      <c r="J209" s="5">
        <v>34</v>
      </c>
      <c r="K209" s="5">
        <v>37</v>
      </c>
      <c r="L209" s="5">
        <v>45</v>
      </c>
      <c r="M209" s="5">
        <v>5</v>
      </c>
      <c r="N209" s="5">
        <v>70</v>
      </c>
      <c r="O209" s="5">
        <v>264</v>
      </c>
      <c r="P209" s="6">
        <v>26.24</v>
      </c>
      <c r="Q209" s="6">
        <v>6.11</v>
      </c>
    </row>
    <row r="210" spans="3:17" ht="15.5" x14ac:dyDescent="0.35">
      <c r="C210" t="s">
        <v>446</v>
      </c>
      <c r="H210" s="6">
        <v>1.1798</v>
      </c>
      <c r="I210" s="6">
        <v>0.95409999999999995</v>
      </c>
      <c r="J210" s="6">
        <v>0.98819999999999997</v>
      </c>
      <c r="K210" s="6">
        <v>0.99590000000000001</v>
      </c>
      <c r="L210" s="6">
        <v>1.4177999999999999</v>
      </c>
      <c r="M210" s="6">
        <v>0.15049999999999999</v>
      </c>
      <c r="N210" s="6">
        <v>2.9177999999999997</v>
      </c>
      <c r="O210" s="6">
        <v>1.4987000000000001</v>
      </c>
      <c r="P210" s="6">
        <v>0.7498999999999999</v>
      </c>
      <c r="Q210" s="6">
        <v>0.20010000000000003</v>
      </c>
    </row>
    <row r="211" spans="3:17" ht="15.5" x14ac:dyDescent="0.35">
      <c r="C211" t="s">
        <v>447</v>
      </c>
      <c r="H211" s="6">
        <v>2.23E-2</v>
      </c>
      <c r="I211" s="6">
        <v>2.23E-2</v>
      </c>
      <c r="J211" s="6">
        <v>2.6200000000000001E-2</v>
      </c>
      <c r="K211" s="6">
        <v>6.9800000000000001E-2</v>
      </c>
      <c r="L211" s="6">
        <v>6.3799999999999996E-2</v>
      </c>
      <c r="M211" s="6">
        <v>7.1999999999999998E-3</v>
      </c>
      <c r="N211" s="6">
        <v>0.1007</v>
      </c>
      <c r="O211" s="6">
        <v>0.31240000000000001</v>
      </c>
      <c r="P211" s="6">
        <v>3.8599999999999995E-2</v>
      </c>
      <c r="Q211" s="6">
        <v>9.0000000000000011E-3</v>
      </c>
    </row>
    <row r="212" spans="3:17" ht="15.5" x14ac:dyDescent="0.35">
      <c r="C212" t="s">
        <v>254</v>
      </c>
      <c r="I212" s="6">
        <v>52.89</v>
      </c>
    </row>
    <row r="213" spans="3:17" ht="15.5" x14ac:dyDescent="0.35">
      <c r="C213" t="s">
        <v>255</v>
      </c>
      <c r="I213" s="6">
        <v>48.24</v>
      </c>
    </row>
    <row r="214" spans="3:17" ht="15.5" x14ac:dyDescent="0.35">
      <c r="C214" t="s">
        <v>256</v>
      </c>
      <c r="I214" s="6">
        <v>7.49</v>
      </c>
    </row>
    <row r="215" spans="3:17" ht="15.5" x14ac:dyDescent="0.35">
      <c r="C215" t="s">
        <v>257</v>
      </c>
      <c r="I215" s="6">
        <v>2.07E-2</v>
      </c>
    </row>
    <row r="216" spans="3:17" ht="15.5" x14ac:dyDescent="0.35">
      <c r="C216" t="s">
        <v>258</v>
      </c>
      <c r="I216" s="6">
        <v>5.74</v>
      </c>
    </row>
    <row r="217" spans="3:17" ht="15.5" x14ac:dyDescent="0.35">
      <c r="C217" t="s">
        <v>259</v>
      </c>
      <c r="I217" s="6">
        <v>7.65</v>
      </c>
    </row>
    <row r="218" spans="3:17" ht="15.5" x14ac:dyDescent="0.35">
      <c r="C218" t="s">
        <v>260</v>
      </c>
      <c r="I218" s="6">
        <v>13.02</v>
      </c>
    </row>
    <row r="219" spans="3:17" ht="15.5" x14ac:dyDescent="0.35">
      <c r="C219" t="s">
        <v>261</v>
      </c>
      <c r="I219" s="6">
        <v>18.02</v>
      </c>
    </row>
    <row r="220" spans="3:17" ht="15.5" x14ac:dyDescent="0.35">
      <c r="C220" t="s">
        <v>262</v>
      </c>
      <c r="I220" s="6">
        <v>18.920000000000002</v>
      </c>
    </row>
    <row r="221" spans="3:17" ht="15.5" x14ac:dyDescent="0.35">
      <c r="C221" t="s">
        <v>263</v>
      </c>
      <c r="I221" s="6">
        <v>9.58</v>
      </c>
    </row>
    <row r="222" spans="3:17" ht="15.5" x14ac:dyDescent="0.35">
      <c r="C222" t="s">
        <v>264</v>
      </c>
      <c r="I222" s="6">
        <v>-4.13</v>
      </c>
    </row>
    <row r="223" spans="3:17" ht="15.5" x14ac:dyDescent="0.35">
      <c r="C223" t="s">
        <v>265</v>
      </c>
      <c r="I223" s="6">
        <v>-33.5</v>
      </c>
    </row>
    <row r="224" spans="3:17" ht="15.5" x14ac:dyDescent="0.35">
      <c r="C224" t="s">
        <v>266</v>
      </c>
      <c r="I224" s="6">
        <v>26.95</v>
      </c>
    </row>
    <row r="225" spans="3:9" ht="15.5" x14ac:dyDescent="0.35">
      <c r="C225" t="s">
        <v>267</v>
      </c>
      <c r="I225" s="6">
        <v>24.58</v>
      </c>
    </row>
    <row r="226" spans="3:9" ht="15.5" x14ac:dyDescent="0.35">
      <c r="C226" t="s">
        <v>268</v>
      </c>
      <c r="I226" s="6">
        <v>226.65</v>
      </c>
    </row>
    <row r="227" spans="3:9" ht="15.5" x14ac:dyDescent="0.35">
      <c r="C227" t="s">
        <v>269</v>
      </c>
      <c r="D227" s="6">
        <v>129.05000000000001</v>
      </c>
    </row>
    <row r="228" spans="3:9" ht="15.5" x14ac:dyDescent="0.35">
      <c r="C228" t="s">
        <v>270</v>
      </c>
      <c r="I228" s="6">
        <v>169.91</v>
      </c>
    </row>
    <row r="229" spans="3:9" ht="15.5" x14ac:dyDescent="0.35">
      <c r="C229" t="s">
        <v>271</v>
      </c>
      <c r="I229" s="6">
        <v>72.13</v>
      </c>
    </row>
    <row r="230" spans="3:9" ht="15.5" x14ac:dyDescent="0.35">
      <c r="C230" t="s">
        <v>273</v>
      </c>
      <c r="D230" s="6">
        <v>3.45</v>
      </c>
    </row>
    <row r="231" spans="3:9" ht="15.5" x14ac:dyDescent="0.35">
      <c r="C231" t="s">
        <v>276</v>
      </c>
      <c r="D231" s="6">
        <v>2.4500000000000002</v>
      </c>
    </row>
    <row r="232" spans="3:9" ht="15.5" x14ac:dyDescent="0.35">
      <c r="C232" t="s">
        <v>278</v>
      </c>
      <c r="D232" s="6">
        <v>3.45</v>
      </c>
    </row>
    <row r="233" spans="3:9" ht="15.5" x14ac:dyDescent="0.35">
      <c r="C233" t="s">
        <v>279</v>
      </c>
      <c r="I233" s="6">
        <v>2.2200000000000002</v>
      </c>
    </row>
    <row r="234" spans="3:9" ht="15.5" x14ac:dyDescent="0.35">
      <c r="C234" t="s">
        <v>12</v>
      </c>
      <c r="D234" s="5">
        <v>6000000000</v>
      </c>
    </row>
    <row r="235" spans="3:9" ht="15.5" x14ac:dyDescent="0.35">
      <c r="C235" t="s">
        <v>280</v>
      </c>
      <c r="I235" s="6">
        <v>2.72</v>
      </c>
    </row>
    <row r="236" spans="3:9" ht="15.5" x14ac:dyDescent="0.35">
      <c r="C236" t="s">
        <v>281</v>
      </c>
      <c r="I236" s="6">
        <v>4.5899999999999996E-2</v>
      </c>
    </row>
    <row r="237" spans="3:9" ht="15.5" x14ac:dyDescent="0.35">
      <c r="C237" t="s">
        <v>282</v>
      </c>
      <c r="I237" s="6">
        <v>0.15859999999999999</v>
      </c>
    </row>
    <row r="238" spans="3:9" ht="15.5" x14ac:dyDescent="0.35">
      <c r="C238" t="s">
        <v>283</v>
      </c>
      <c r="I238" s="6">
        <v>0.1153</v>
      </c>
    </row>
    <row r="239" spans="3:9" ht="15.5" x14ac:dyDescent="0.35">
      <c r="C239" t="s">
        <v>284</v>
      </c>
      <c r="I239" s="6">
        <v>0.26419999999999999</v>
      </c>
    </row>
    <row r="240" spans="3:9" ht="15.5" x14ac:dyDescent="0.35">
      <c r="C240" t="s">
        <v>285</v>
      </c>
      <c r="D240" s="6">
        <v>49.23</v>
      </c>
    </row>
    <row r="241" spans="3:9" ht="15.5" x14ac:dyDescent="0.35">
      <c r="C241" t="s">
        <v>288</v>
      </c>
      <c r="D241" s="6">
        <v>49.23</v>
      </c>
    </row>
    <row r="242" spans="3:9" ht="15.5" x14ac:dyDescent="0.35">
      <c r="C242" t="s">
        <v>289</v>
      </c>
      <c r="D242" s="6">
        <v>1.85</v>
      </c>
    </row>
    <row r="243" spans="3:9" ht="15.5" x14ac:dyDescent="0.35">
      <c r="C243" t="s">
        <v>290</v>
      </c>
      <c r="I243" s="6">
        <v>0.38</v>
      </c>
    </row>
    <row r="244" spans="3:9" ht="15.5" x14ac:dyDescent="0.35">
      <c r="C244" t="s">
        <v>52</v>
      </c>
      <c r="I244" s="5">
        <v>985000000000</v>
      </c>
    </row>
    <row r="245" spans="3:9" ht="15.5" x14ac:dyDescent="0.35">
      <c r="C245" t="s">
        <v>292</v>
      </c>
      <c r="I245" s="5">
        <v>887000000000</v>
      </c>
    </row>
    <row r="246" spans="3:9" ht="15.5" x14ac:dyDescent="0.35">
      <c r="C246" t="s">
        <v>293</v>
      </c>
      <c r="I246" s="5">
        <v>757580000</v>
      </c>
    </row>
    <row r="247" spans="3:9" ht="15.5" x14ac:dyDescent="0.35">
      <c r="C247" t="s">
        <v>294</v>
      </c>
      <c r="I247" s="6">
        <v>6.5000000000000006E-3</v>
      </c>
    </row>
    <row r="248" spans="3:9" ht="15.5" x14ac:dyDescent="0.35">
      <c r="C248" t="s">
        <v>295</v>
      </c>
      <c r="D248" s="5">
        <v>1</v>
      </c>
    </row>
    <row r="249" spans="3:9" ht="15.5" x14ac:dyDescent="0.35">
      <c r="C249" t="s">
        <v>296</v>
      </c>
      <c r="D249" s="6">
        <v>0.23850000000000002</v>
      </c>
    </row>
    <row r="250" spans="3:9" ht="15.5" x14ac:dyDescent="0.35">
      <c r="C250" t="s">
        <v>297</v>
      </c>
      <c r="D250" s="6">
        <v>0.10730000000000001</v>
      </c>
    </row>
    <row r="251" spans="3:9" ht="15.5" x14ac:dyDescent="0.35">
      <c r="C251" t="s">
        <v>298</v>
      </c>
      <c r="D251" s="6">
        <v>-5.2000000000000005E-2</v>
      </c>
    </row>
    <row r="252" spans="3:9" ht="15.5" x14ac:dyDescent="0.35">
      <c r="C252" t="s">
        <v>299</v>
      </c>
      <c r="D252" s="6">
        <v>-5.2000000000000005E-2</v>
      </c>
    </row>
    <row r="253" spans="3:9" ht="15.5" x14ac:dyDescent="0.35">
      <c r="C253" t="s">
        <v>300</v>
      </c>
      <c r="D253" s="6">
        <v>-0.3594</v>
      </c>
    </row>
    <row r="254" spans="3:9" ht="15.5" x14ac:dyDescent="0.35">
      <c r="C254" t="s">
        <v>365</v>
      </c>
      <c r="I254" s="5">
        <v>29</v>
      </c>
    </row>
    <row r="255" spans="3:9" ht="15.5" x14ac:dyDescent="0.35">
      <c r="C255" t="s">
        <v>496</v>
      </c>
      <c r="I255" s="5">
        <v>29</v>
      </c>
    </row>
    <row r="256" spans="3:9" ht="15.5" x14ac:dyDescent="0.35">
      <c r="C256" t="s">
        <v>497</v>
      </c>
      <c r="I256" s="6">
        <v>1.1798</v>
      </c>
    </row>
    <row r="257" spans="3:9" ht="15.5" x14ac:dyDescent="0.35">
      <c r="C257" t="s">
        <v>498</v>
      </c>
      <c r="I257" s="6">
        <v>2.23E-2</v>
      </c>
    </row>
    <row r="258" spans="3:9" ht="15.5" x14ac:dyDescent="0.35">
      <c r="C258" t="s">
        <v>366</v>
      </c>
      <c r="I258" t="s">
        <v>583</v>
      </c>
    </row>
    <row r="259" spans="3:9" ht="15.5" x14ac:dyDescent="0.35">
      <c r="C259" t="s">
        <v>301</v>
      </c>
      <c r="I259" s="5">
        <v>6</v>
      </c>
    </row>
    <row r="260" spans="3:9" ht="15.5" x14ac:dyDescent="0.35">
      <c r="C260" t="s">
        <v>302</v>
      </c>
      <c r="I260" s="6">
        <v>0.64</v>
      </c>
    </row>
    <row r="261" spans="3:9" ht="15.5" x14ac:dyDescent="0.35">
      <c r="C261" t="s">
        <v>303</v>
      </c>
      <c r="I261" s="6">
        <v>0.51</v>
      </c>
    </row>
    <row r="262" spans="3:9" ht="15.5" x14ac:dyDescent="0.35">
      <c r="C262" t="s">
        <v>304</v>
      </c>
      <c r="I262" s="6">
        <v>0.21</v>
      </c>
    </row>
    <row r="263" spans="3:9" ht="15.5" x14ac:dyDescent="0.35">
      <c r="C263" t="s">
        <v>305</v>
      </c>
      <c r="I263" s="6">
        <v>0.63</v>
      </c>
    </row>
    <row r="264" spans="3:9" ht="15.5" x14ac:dyDescent="0.35">
      <c r="C264" t="s">
        <v>306</v>
      </c>
      <c r="I264" s="6">
        <v>0.21</v>
      </c>
    </row>
    <row r="265" spans="3:9" ht="15.5" x14ac:dyDescent="0.35">
      <c r="C265" t="s">
        <v>307</v>
      </c>
      <c r="I265" s="6">
        <v>0.08</v>
      </c>
    </row>
    <row r="266" spans="3:9" ht="15.5" x14ac:dyDescent="0.35">
      <c r="C266" t="s">
        <v>308</v>
      </c>
      <c r="I266" s="6">
        <v>0.95</v>
      </c>
    </row>
    <row r="267" spans="3:9" ht="15.5" x14ac:dyDescent="0.35">
      <c r="C267" t="s">
        <v>309</v>
      </c>
      <c r="I267" s="5">
        <v>172000000000</v>
      </c>
    </row>
    <row r="268" spans="3:9" ht="15.5" x14ac:dyDescent="0.35">
      <c r="C268" t="s">
        <v>310</v>
      </c>
      <c r="I268" s="5">
        <v>172000000000</v>
      </c>
    </row>
    <row r="269" spans="3:9" ht="15.5" x14ac:dyDescent="0.35">
      <c r="C269" t="s">
        <v>311</v>
      </c>
      <c r="I269" s="5">
        <v>43000000000</v>
      </c>
    </row>
    <row r="270" spans="3:9" ht="15.5" x14ac:dyDescent="0.35">
      <c r="C270" t="s">
        <v>312</v>
      </c>
      <c r="I270" s="5">
        <v>20000000000</v>
      </c>
    </row>
    <row r="271" spans="3:9" ht="15.5" x14ac:dyDescent="0.35">
      <c r="C271" t="s">
        <v>313</v>
      </c>
      <c r="D271" s="5">
        <v>98000000000</v>
      </c>
    </row>
    <row r="272" spans="3:9" ht="15.5" x14ac:dyDescent="0.35">
      <c r="C272" t="s">
        <v>314</v>
      </c>
      <c r="D272" s="5">
        <v>445000000000</v>
      </c>
    </row>
    <row r="273" spans="3:9" ht="15.5" x14ac:dyDescent="0.35">
      <c r="C273" t="s">
        <v>315</v>
      </c>
      <c r="D273" s="5">
        <v>316000000000</v>
      </c>
    </row>
    <row r="274" spans="3:9" ht="15.5" x14ac:dyDescent="0.35">
      <c r="C274" t="s">
        <v>233</v>
      </c>
      <c r="D274" s="5">
        <v>93000000000</v>
      </c>
    </row>
    <row r="275" spans="3:9" ht="15.5" x14ac:dyDescent="0.35">
      <c r="C275" t="s">
        <v>232</v>
      </c>
      <c r="I275" s="5">
        <v>129000000000</v>
      </c>
    </row>
    <row r="276" spans="3:9" ht="15.5" x14ac:dyDescent="0.35">
      <c r="C276" t="s">
        <v>20</v>
      </c>
      <c r="D276" s="5">
        <v>-98000000000</v>
      </c>
    </row>
    <row r="277" spans="3:9" ht="15.5" x14ac:dyDescent="0.35">
      <c r="C277" t="s">
        <v>316</v>
      </c>
      <c r="I277" s="5">
        <v>129000000000</v>
      </c>
    </row>
    <row r="278" spans="3:9" ht="15.5" x14ac:dyDescent="0.35">
      <c r="C278" t="s">
        <v>317</v>
      </c>
      <c r="I278" s="5">
        <v>76000000000</v>
      </c>
    </row>
    <row r="279" spans="3:9" ht="15.5" x14ac:dyDescent="0.35">
      <c r="C279" t="s">
        <v>318</v>
      </c>
      <c r="I279" s="5">
        <v>-19000000000</v>
      </c>
    </row>
    <row r="280" spans="3:9" ht="15.5" x14ac:dyDescent="0.35">
      <c r="C280" t="s">
        <v>319</v>
      </c>
      <c r="I280" s="5">
        <v>-69000000000</v>
      </c>
    </row>
    <row r="281" spans="3:9" ht="15.5" x14ac:dyDescent="0.35">
      <c r="C281" t="s">
        <v>320</v>
      </c>
      <c r="I281" s="5">
        <v>-21000000000</v>
      </c>
    </row>
    <row r="282" spans="3:9" ht="15.5" x14ac:dyDescent="0.35">
      <c r="C282" t="s">
        <v>321</v>
      </c>
      <c r="I282" s="5">
        <v>55000000000</v>
      </c>
    </row>
  </sheetData>
  <pageMargins left="0.7" right="0.7" top="0.75" bottom="0.75" header="0.3" footer="0.3"/>
  <ignoredErrors>
    <ignoredError sqref="A1:U283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U3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3000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3001</v>
      </c>
      <c r="D2" s="2" vm="370">
        <f ca="1">IFERROR(_xlfn.STOCKHISTORY("XIDX:" &amp; $C$1, D3, , 0, 0, 1), "Libur")</f>
        <v>184</v>
      </c>
      <c r="H2" s="2" vm="370">
        <f ca="1">IFERROR(INDEX(D2:G2,COUNT(D2:G2)),"")</f>
        <v>184</v>
      </c>
      <c r="I2" s="2" vm="820">
        <f t="shared" ref="I2:U2" ca="1" si="0">IFERROR(_xlfn.STOCKHISTORY("XIDX:" &amp; $C$1, I1, , 0, 0, 1), "Libur")</f>
        <v>248</v>
      </c>
      <c r="J2" s="2" vm="821">
        <f t="shared" ca="1" si="0"/>
        <v>17</v>
      </c>
      <c r="K2" s="2" vm="78">
        <f t="shared" ca="1" si="0"/>
        <v>11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3">
        <f t="shared" ca="1" si="0"/>
        <v>50</v>
      </c>
      <c r="Q2" s="2" vm="41">
        <f t="shared" ca="1" si="0"/>
        <v>77</v>
      </c>
      <c r="R2" s="2" t="str">
        <f t="shared" ca="1" si="0"/>
        <v>Libur</v>
      </c>
      <c r="S2" s="2" vm="822">
        <f t="shared" ca="1" si="0"/>
        <v>53</v>
      </c>
      <c r="T2" s="2" vm="159">
        <f t="shared" ca="1" si="0"/>
        <v>90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7878746125</v>
      </c>
      <c r="H4" s="2">
        <f>IFERROR(SUM(D4:G4)*(4/MAX(1,COUNT(D4:G4))),"")</f>
        <v>31514984500</v>
      </c>
      <c r="I4" s="2">
        <f t="shared" ref="I4:U4" si="1">IFERROR(INDEX(I51:I500,MATCH($C$4,$C$51:$C$500,0)),"")</f>
        <v>49612086472</v>
      </c>
      <c r="J4" s="2">
        <f t="shared" si="1"/>
        <v>50001782171</v>
      </c>
      <c r="K4" s="2">
        <f t="shared" si="1"/>
        <v>47510725613</v>
      </c>
      <c r="L4" s="2">
        <f t="shared" si="1"/>
        <v>29267884881</v>
      </c>
      <c r="M4" s="2">
        <f t="shared" si="1"/>
        <v>5430087738</v>
      </c>
      <c r="N4" s="2">
        <f t="shared" si="1"/>
        <v>0</v>
      </c>
      <c r="O4" s="2">
        <f t="shared" si="1"/>
        <v>42286984239</v>
      </c>
      <c r="P4" s="2">
        <f t="shared" si="1"/>
        <v>257437549951</v>
      </c>
      <c r="Q4" s="2">
        <f t="shared" si="1"/>
        <v>198690664862</v>
      </c>
      <c r="R4" s="2">
        <f t="shared" si="1"/>
        <v>82933794360</v>
      </c>
      <c r="S4" s="2">
        <f t="shared" si="1"/>
        <v>129721668200</v>
      </c>
      <c r="T4" s="2">
        <f t="shared" si="1"/>
        <v>110324362967</v>
      </c>
      <c r="U4" s="2">
        <f t="shared" si="1"/>
        <v>98818223016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-4700783147</v>
      </c>
      <c r="H5" s="2">
        <f>IFERROR(SUM(D5:G5)*(4/MAX(1,COUNT(D5:G5))),"")</f>
        <v>-18803132588</v>
      </c>
      <c r="I5" s="2">
        <f t="shared" ref="I5:U5" si="2">IFERROR(INDEX(I51:I500,MATCH($C$5,$C$51:$C$500,0)),"")</f>
        <v>1932666399</v>
      </c>
      <c r="J5" s="2">
        <f t="shared" si="2"/>
        <v>5783044249</v>
      </c>
      <c r="K5" s="2">
        <f t="shared" si="2"/>
        <v>-1734731603</v>
      </c>
      <c r="L5" s="2">
        <f t="shared" si="2"/>
        <v>-2612037846</v>
      </c>
      <c r="M5" s="2">
        <f t="shared" si="2"/>
        <v>-2741176138</v>
      </c>
      <c r="N5" s="2">
        <f t="shared" si="2"/>
        <v>53064876184</v>
      </c>
      <c r="O5" s="2">
        <f t="shared" si="2"/>
        <v>-118886029911</v>
      </c>
      <c r="P5" s="2">
        <f t="shared" si="2"/>
        <v>-34553788056</v>
      </c>
      <c r="Q5" s="2">
        <f t="shared" si="2"/>
        <v>-16586385142</v>
      </c>
      <c r="R5" s="2">
        <f t="shared" si="2"/>
        <v>-68945205939</v>
      </c>
      <c r="S5" s="2">
        <f t="shared" si="2"/>
        <v>2338314464</v>
      </c>
      <c r="T5" s="2">
        <f t="shared" si="2"/>
        <v>3859386172</v>
      </c>
      <c r="U5" s="2">
        <f t="shared" si="2"/>
        <v>3813534071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37177601436</v>
      </c>
      <c r="H6" s="2">
        <f>IFERROR(INDEX(D6:G6,COUNT(D6:G6)),"")</f>
        <v>37177601436</v>
      </c>
      <c r="I6" s="2">
        <f t="shared" ref="I6:U6" si="3">IFERROR(INDEX(I51:I500,MATCH($C$6,$C$51:$C$500,0)),"")</f>
        <v>41933196674</v>
      </c>
      <c r="J6" s="2">
        <f t="shared" si="3"/>
        <v>31605434767</v>
      </c>
      <c r="K6" s="2">
        <f t="shared" si="3"/>
        <v>43081807999</v>
      </c>
      <c r="L6" s="2">
        <f t="shared" si="3"/>
        <v>44823902995</v>
      </c>
      <c r="M6" s="2">
        <f t="shared" si="3"/>
        <v>-9959527491</v>
      </c>
      <c r="N6" s="2">
        <f t="shared" si="3"/>
        <v>-49055623934</v>
      </c>
      <c r="O6" s="2">
        <f t="shared" si="3"/>
        <v>-105092097967</v>
      </c>
      <c r="P6" s="2">
        <f t="shared" si="3"/>
        <v>16556254934</v>
      </c>
      <c r="Q6" s="2">
        <f t="shared" si="3"/>
        <v>53540927936</v>
      </c>
      <c r="R6" s="2">
        <f t="shared" si="3"/>
        <v>70655368699</v>
      </c>
      <c r="S6" s="2">
        <f t="shared" si="3"/>
        <v>139550574638</v>
      </c>
      <c r="T6" s="2">
        <f t="shared" si="3"/>
        <v>137833031889</v>
      </c>
      <c r="U6" s="2">
        <f t="shared" si="3"/>
        <v>63973645717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3.41</v>
      </c>
      <c r="H7" s="3">
        <f>IFERROR(INDEX(D7:G7,COUNT(D7:G7)),"")</f>
        <v>3.41</v>
      </c>
      <c r="I7" s="3">
        <f t="shared" ref="I7:U7" si="4">IFERROR(INDEX(I51:I500,MATCH($C$7,$C$51:$C$500,0))/1000000000,"")</f>
        <v>3.41</v>
      </c>
      <c r="J7" s="3">
        <f t="shared" si="4"/>
        <v>3.41</v>
      </c>
      <c r="K7" s="3">
        <f t="shared" si="4"/>
        <v>3.41</v>
      </c>
      <c r="L7" s="3">
        <f t="shared" si="4"/>
        <v>3.41</v>
      </c>
      <c r="M7" s="3">
        <f t="shared" si="4"/>
        <v>3.4</v>
      </c>
      <c r="N7" s="3">
        <f t="shared" si="4"/>
        <v>1</v>
      </c>
      <c r="O7" s="3">
        <f t="shared" si="4"/>
        <v>1</v>
      </c>
      <c r="P7" s="3">
        <f t="shared" si="4"/>
        <v>1</v>
      </c>
      <c r="Q7" s="3">
        <f t="shared" si="4"/>
        <v>1</v>
      </c>
      <c r="R7" s="3">
        <f t="shared" si="4"/>
        <v>1</v>
      </c>
      <c r="S7" s="3">
        <f t="shared" si="4"/>
        <v>1</v>
      </c>
      <c r="T7" s="3">
        <f t="shared" si="4"/>
        <v>1</v>
      </c>
      <c r="U7" s="3">
        <f t="shared" si="4"/>
        <v>0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U8" si="5">IFERROR(INDEX(I51:I500,MATCH($C$8,$C$51:$C$500,0)),"")</f>
        <v>4000000000</v>
      </c>
      <c r="J8" s="2">
        <f t="shared" si="5"/>
        <v>8000000000</v>
      </c>
      <c r="K8" s="2">
        <f t="shared" si="5"/>
        <v>10000000000</v>
      </c>
      <c r="L8" s="2">
        <f t="shared" si="5"/>
        <v>0</v>
      </c>
      <c r="M8" s="2">
        <f t="shared" si="5"/>
        <v>-14000000000</v>
      </c>
      <c r="N8" s="2">
        <f t="shared" si="5"/>
        <v>21000000000</v>
      </c>
      <c r="O8" s="2">
        <f t="shared" si="5"/>
        <v>-12000000000</v>
      </c>
      <c r="P8" s="2">
        <f t="shared" si="5"/>
        <v>-24000000000</v>
      </c>
      <c r="Q8" s="2">
        <f t="shared" si="5"/>
        <v>176000000000</v>
      </c>
      <c r="R8" s="2">
        <f t="shared" si="5"/>
        <v>116000000000</v>
      </c>
      <c r="S8" s="2">
        <f t="shared" si="5"/>
        <v>28000000000</v>
      </c>
      <c r="T8" s="2">
        <f t="shared" si="5"/>
        <v>-138000000000</v>
      </c>
      <c r="U8" s="2">
        <f t="shared" si="5"/>
        <v>-76000000000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-1.2</v>
      </c>
      <c r="H9" s="3">
        <f>IFERROR(INDEX(D9:G9,COUNT(D9:G9)),"")</f>
        <v>-1.2</v>
      </c>
      <c r="I9" s="3">
        <f t="shared" ref="I9:U9" si="6">IFERROR(INDEX(I51:I500,MATCH($C$9,$C$51:$C$500,0)),"")</f>
        <v>1.1399999999999999</v>
      </c>
      <c r="J9" s="3">
        <f t="shared" si="6"/>
        <v>2.31</v>
      </c>
      <c r="K9" s="3">
        <f t="shared" si="6"/>
        <v>2.84</v>
      </c>
      <c r="L9" s="3">
        <f t="shared" si="6"/>
        <v>0.08</v>
      </c>
      <c r="M9" s="3">
        <f t="shared" si="6"/>
        <v>-4.1399999999999997</v>
      </c>
      <c r="N9" s="3">
        <f t="shared" si="6"/>
        <v>20.85</v>
      </c>
      <c r="O9" s="3">
        <f t="shared" si="6"/>
        <v>-12</v>
      </c>
      <c r="P9" s="3">
        <f t="shared" si="6"/>
        <v>-24.27</v>
      </c>
      <c r="Q9" s="3">
        <f t="shared" si="6"/>
        <v>175.96</v>
      </c>
      <c r="R9" s="3">
        <f t="shared" si="6"/>
        <v>116.14</v>
      </c>
      <c r="S9" s="3">
        <f t="shared" si="6"/>
        <v>27.54</v>
      </c>
      <c r="T9" s="3">
        <f t="shared" si="6"/>
        <v>-137.85</v>
      </c>
      <c r="U9" s="3">
        <f t="shared" si="6"/>
        <v>-6350649.2999999998</v>
      </c>
    </row>
    <row r="10" spans="1:21" ht="15.5" x14ac:dyDescent="0.35">
      <c r="C10" t="s">
        <v>17</v>
      </c>
      <c r="D10" s="3">
        <f ca="1">IFERROR(IF(D9=0,"",D2/D9),"")</f>
        <v>-153.33333333333334</v>
      </c>
      <c r="I10" s="3">
        <f t="shared" ref="I10:U10" ca="1" si="7">IFERROR(IF(I9=0,"",I2/I9),"")</f>
        <v>217.54385964912282</v>
      </c>
      <c r="J10" s="3">
        <f t="shared" ca="1" si="7"/>
        <v>7.3593073593073592</v>
      </c>
      <c r="K10" s="3">
        <f t="shared" ca="1" si="7"/>
        <v>3.8732394366197185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-2.0601565718994643</v>
      </c>
      <c r="Q10" s="3">
        <f t="shared" ca="1" si="7"/>
        <v>0.43759945442145942</v>
      </c>
      <c r="R10" s="3" t="str">
        <f t="shared" ca="1" si="7"/>
        <v/>
      </c>
      <c r="S10" s="3">
        <f t="shared" ca="1" si="7"/>
        <v>1.9244734931009442</v>
      </c>
      <c r="T10" s="3">
        <f t="shared" ca="1" si="7"/>
        <v>-0.65288356909684442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1821447427</v>
      </c>
      <c r="H11" s="2">
        <f>IFERROR(INDEX(D11:G11,COUNT(D11:G11)),"")</f>
        <v>1821447427</v>
      </c>
      <c r="I11" s="2">
        <f t="shared" ref="I11:U11" si="8">IFERROR(INDEX(I51:I500,MATCH($C$11,$C$51:$C$500,0)),"")</f>
        <v>2745792290</v>
      </c>
      <c r="J11" s="2">
        <f t="shared" si="8"/>
        <v>3420633362</v>
      </c>
      <c r="K11" s="2">
        <f t="shared" si="8"/>
        <v>23126272033</v>
      </c>
      <c r="L11" s="2">
        <f t="shared" si="8"/>
        <v>12023954557</v>
      </c>
      <c r="M11" s="2">
        <f t="shared" si="8"/>
        <v>4177955222</v>
      </c>
      <c r="N11" s="2">
        <f t="shared" si="8"/>
        <v>293265396</v>
      </c>
      <c r="O11" s="2">
        <f t="shared" si="8"/>
        <v>416138573</v>
      </c>
      <c r="P11" s="2">
        <f t="shared" si="8"/>
        <v>985417409</v>
      </c>
      <c r="Q11" s="2">
        <f t="shared" si="8"/>
        <v>2259341535</v>
      </c>
      <c r="R11" s="2">
        <f t="shared" si="8"/>
        <v>7808605105</v>
      </c>
      <c r="S11" s="2">
        <f t="shared" si="8"/>
        <v>15103793132</v>
      </c>
      <c r="T11" s="2">
        <f t="shared" si="8"/>
        <v>11626808978</v>
      </c>
      <c r="U11" s="2">
        <f t="shared" si="8"/>
        <v>11899039093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60000000000</v>
      </c>
      <c r="H12" s="2">
        <f>IFERROR(INDEX(D12:G12,COUNT(D12:G12)),"")</f>
        <v>60000000000</v>
      </c>
      <c r="I12" s="2">
        <f t="shared" ref="I12:U12" si="9">IFERROR(INDEX(I51:I500,MATCH($C$12,$C$51:$C$500,0)),"")</f>
        <v>56000000000</v>
      </c>
      <c r="J12" s="2">
        <f t="shared" si="9"/>
        <v>66000000000</v>
      </c>
      <c r="K12" s="2">
        <f t="shared" si="9"/>
        <v>46000000000</v>
      </c>
      <c r="L12" s="2">
        <f t="shared" si="9"/>
        <v>55000000000</v>
      </c>
      <c r="M12" s="2">
        <f t="shared" si="9"/>
        <v>69000000000</v>
      </c>
      <c r="N12" s="2">
        <f t="shared" si="9"/>
        <v>0</v>
      </c>
      <c r="O12" s="2">
        <f t="shared" si="9"/>
        <v>106000000000</v>
      </c>
      <c r="P12" s="2">
        <f t="shared" si="9"/>
        <v>147000000000</v>
      </c>
      <c r="Q12" s="2">
        <f t="shared" si="9"/>
        <v>135000000000</v>
      </c>
      <c r="R12" s="2">
        <f t="shared" si="9"/>
        <v>175000000000</v>
      </c>
      <c r="S12" s="2">
        <f t="shared" si="9"/>
        <v>288000000000</v>
      </c>
      <c r="T12" s="2">
        <f t="shared" si="9"/>
        <v>315000000000</v>
      </c>
      <c r="U12" s="2">
        <f t="shared" si="9"/>
        <v>252000000000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62000000000</v>
      </c>
      <c r="H13" s="2">
        <f>IFERROR(INDEX(D13:G13,COUNT(D13:G13)),"")</f>
        <v>62000000000</v>
      </c>
      <c r="I13" s="2">
        <f t="shared" ref="I13:U13" si="10">IFERROR(INDEX(I51:I500,MATCH($C$13,$C$51:$C$500,0)),"")</f>
        <v>59000000000</v>
      </c>
      <c r="J13" s="2">
        <f t="shared" si="10"/>
        <v>69000000000</v>
      </c>
      <c r="K13" s="2">
        <f t="shared" si="10"/>
        <v>69000000000</v>
      </c>
      <c r="L13" s="2">
        <f t="shared" si="10"/>
        <v>67000000000</v>
      </c>
      <c r="M13" s="2">
        <f t="shared" si="10"/>
        <v>73000000000</v>
      </c>
      <c r="N13" s="2">
        <f t="shared" si="10"/>
        <v>0</v>
      </c>
      <c r="O13" s="2">
        <f t="shared" si="10"/>
        <v>106000000000</v>
      </c>
      <c r="P13" s="2">
        <f t="shared" si="10"/>
        <v>148000000000</v>
      </c>
      <c r="Q13" s="2">
        <f t="shared" si="10"/>
        <v>137000000000</v>
      </c>
      <c r="R13" s="2">
        <f t="shared" si="10"/>
        <v>183000000000</v>
      </c>
      <c r="S13" s="2">
        <f t="shared" si="10"/>
        <v>303000000000</v>
      </c>
      <c r="T13" s="2">
        <f t="shared" si="10"/>
        <v>327000000000</v>
      </c>
      <c r="U13" s="2">
        <f t="shared" si="10"/>
        <v>264000000000</v>
      </c>
    </row>
    <row r="14" spans="1:21" ht="15.5" x14ac:dyDescent="0.35">
      <c r="C14" t="s">
        <v>26</v>
      </c>
      <c r="D14" s="2">
        <f>IFERROR(INDEX(D51:D500,MATCH($C$14,$C$51:$C$500,0)),"")</f>
        <v>-1217883344</v>
      </c>
      <c r="H14" s="2">
        <f>IFERROR(SUM(D14:G14)*(4/MAX(1,COUNT(D14:G14))),"")</f>
        <v>-4871533376</v>
      </c>
      <c r="I14" s="2">
        <f t="shared" ref="I14:U14" si="11">IFERROR(INDEX(I51:I500,MATCH($C$14,$C$51:$C$500,0)),"")</f>
        <v>-6329308866</v>
      </c>
      <c r="J14" s="2">
        <f t="shared" si="11"/>
        <v>-6761690143</v>
      </c>
      <c r="K14" s="2">
        <f t="shared" si="11"/>
        <v>-6967147660</v>
      </c>
      <c r="L14" s="2">
        <f t="shared" si="11"/>
        <v>-6670740588</v>
      </c>
      <c r="M14" s="2">
        <f t="shared" si="11"/>
        <v>-6760604185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</row>
    <row r="15" spans="1:21" ht="15.5" x14ac:dyDescent="0.35">
      <c r="C15" t="s">
        <v>27</v>
      </c>
      <c r="D15" s="2">
        <f>IFERROR(INDEX(D51:D500,MATCH($C$15,$C$51:$C$500,0)),"")</f>
        <v>1016069</v>
      </c>
      <c r="H15" s="2">
        <f>IFERROR(SUM(D15:G15)*(4/MAX(1,COUNT(D15:G15))),"")</f>
        <v>4064276</v>
      </c>
      <c r="I15" s="2">
        <f t="shared" ref="I15:U15" si="12">IFERROR(INDEX(I51:I500,MATCH($C$15,$C$51:$C$500,0)),"")</f>
        <v>-2602149983</v>
      </c>
      <c r="J15" s="2">
        <f t="shared" si="12"/>
        <v>-3708491920</v>
      </c>
      <c r="K15" s="2">
        <f t="shared" si="12"/>
        <v>2263748620</v>
      </c>
      <c r="L15" s="2">
        <f t="shared" si="12"/>
        <v>10782083366</v>
      </c>
      <c r="M15" s="2">
        <f t="shared" si="12"/>
        <v>27052026917</v>
      </c>
      <c r="N15" s="2">
        <f t="shared" si="12"/>
        <v>-459341310</v>
      </c>
      <c r="O15" s="2">
        <f t="shared" si="12"/>
        <v>134564310</v>
      </c>
      <c r="P15" s="2">
        <f t="shared" si="12"/>
        <v>66293750</v>
      </c>
      <c r="Q15" s="2">
        <f t="shared" si="12"/>
        <v>17154677012</v>
      </c>
      <c r="R15" s="2">
        <f t="shared" si="12"/>
        <v>1285455678</v>
      </c>
      <c r="S15" s="2">
        <f t="shared" si="12"/>
        <v>-1711218880</v>
      </c>
      <c r="T15" s="2">
        <f t="shared" si="12"/>
        <v>-1622120618</v>
      </c>
      <c r="U15" s="2">
        <f t="shared" si="12"/>
        <v>-1421520927</v>
      </c>
    </row>
    <row r="16" spans="1:21" ht="15.5" x14ac:dyDescent="0.35">
      <c r="C16" t="s">
        <v>28</v>
      </c>
      <c r="D16" s="2">
        <f>IFERROR(INDEX(D51:D500,MATCH($C$16,$C$51:$C$500,0)),"")</f>
        <v>-4780360426</v>
      </c>
      <c r="H16" s="2">
        <f>IFERROR(SUM(D16:G16)*(4/MAX(1,COUNT(D16:G16))),"")</f>
        <v>-19121441704</v>
      </c>
      <c r="I16" s="2">
        <f t="shared" ref="I16:U16" si="13">IFERROR(INDEX(I51:I500,MATCH($C$16,$C$51:$C$500,0)),"")</f>
        <v>4114994092</v>
      </c>
      <c r="J16" s="2">
        <f t="shared" si="13"/>
        <v>9453202286</v>
      </c>
      <c r="K16" s="2">
        <f t="shared" si="13"/>
        <v>-4291839049</v>
      </c>
      <c r="L16" s="2">
        <f t="shared" si="13"/>
        <v>-13794668065</v>
      </c>
      <c r="M16" s="2">
        <f t="shared" si="13"/>
        <v>-29401814032</v>
      </c>
      <c r="N16" s="2">
        <f t="shared" si="13"/>
        <v>56965098971</v>
      </c>
      <c r="O16" s="2">
        <f t="shared" si="13"/>
        <v>-121782917211</v>
      </c>
      <c r="P16" s="2">
        <f t="shared" si="13"/>
        <v>-36954115275</v>
      </c>
      <c r="Q16" s="2">
        <f t="shared" si="13"/>
        <v>-33547195262</v>
      </c>
      <c r="R16" s="2">
        <f t="shared" si="13"/>
        <v>-70732938806</v>
      </c>
      <c r="S16" s="2">
        <f t="shared" si="13"/>
        <v>4192832758</v>
      </c>
      <c r="T16" s="2">
        <f t="shared" si="13"/>
        <v>5481506790</v>
      </c>
      <c r="U16" s="2">
        <f t="shared" si="13"/>
        <v>5235054998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627440000000</v>
      </c>
      <c r="H20" s="2">
        <f t="shared" ref="H20:U20" ca="1" si="14">IFERROR(H21*H2,"")</f>
        <v>627440000000</v>
      </c>
      <c r="I20" s="2">
        <f t="shared" ca="1" si="14"/>
        <v>845680000000</v>
      </c>
      <c r="J20" s="2">
        <f t="shared" ca="1" si="14"/>
        <v>57970000000</v>
      </c>
      <c r="K20" s="2">
        <f t="shared" ca="1" si="14"/>
        <v>37510000000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50000000000</v>
      </c>
      <c r="Q20" s="2">
        <f t="shared" ca="1" si="14"/>
        <v>77000000000</v>
      </c>
      <c r="R20" s="2" t="str">
        <f t="shared" ca="1" si="14"/>
        <v/>
      </c>
      <c r="S20" s="2">
        <f t="shared" ca="1" si="14"/>
        <v>53000000000</v>
      </c>
      <c r="T20" s="2">
        <f t="shared" ca="1" si="14"/>
        <v>90000000000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3410000000</v>
      </c>
      <c r="H21" s="2">
        <f>IFERROR(INDEX(D21:G21,COUNT(D21:G21)),"")</f>
        <v>3410000000</v>
      </c>
      <c r="I21" s="2">
        <f t="shared" ref="I21:U21" si="15">IFERROR(INDEX(I51:I500,MATCH($C$7,$C$51:$C$500,0)),"")</f>
        <v>3410000000</v>
      </c>
      <c r="J21" s="2">
        <f t="shared" si="15"/>
        <v>3410000000</v>
      </c>
      <c r="K21" s="2">
        <f t="shared" si="15"/>
        <v>3410000000</v>
      </c>
      <c r="L21" s="2">
        <f t="shared" si="15"/>
        <v>3410000000</v>
      </c>
      <c r="M21" s="2">
        <f t="shared" si="15"/>
        <v>3400000000</v>
      </c>
      <c r="N21" s="2">
        <f t="shared" si="15"/>
        <v>1000000000</v>
      </c>
      <c r="O21" s="2">
        <f t="shared" si="15"/>
        <v>1000000000</v>
      </c>
      <c r="P21" s="2">
        <f t="shared" si="15"/>
        <v>1000000000</v>
      </c>
      <c r="Q21" s="2">
        <f t="shared" si="15"/>
        <v>1000000000</v>
      </c>
      <c r="R21" s="2">
        <f t="shared" si="15"/>
        <v>1000000000</v>
      </c>
      <c r="S21" s="2">
        <f t="shared" si="15"/>
        <v>1000000000</v>
      </c>
      <c r="T21" s="2">
        <f t="shared" si="15"/>
        <v>1000000000</v>
      </c>
      <c r="U21" s="2">
        <f t="shared" si="15"/>
        <v>0</v>
      </c>
    </row>
    <row r="23" spans="1:21" ht="15.5" x14ac:dyDescent="0.35">
      <c r="B23" t="s">
        <v>53</v>
      </c>
      <c r="C23" t="s">
        <v>54</v>
      </c>
      <c r="D23" s="3">
        <f>IFERROR(D5/D6*100,"")</f>
        <v>-12.644127015811499</v>
      </c>
      <c r="H23" s="3">
        <f t="shared" ref="H23:U23" si="16">IFERROR(H5/H6*100,"")</f>
        <v>-50.576508063245996</v>
      </c>
      <c r="I23" s="3">
        <f t="shared" si="16"/>
        <v>4.6089174026608815</v>
      </c>
      <c r="J23" s="3">
        <f t="shared" si="16"/>
        <v>18.297625998925401</v>
      </c>
      <c r="K23" s="3">
        <f t="shared" si="16"/>
        <v>-4.0265988907435499</v>
      </c>
      <c r="L23" s="3">
        <f t="shared" si="16"/>
        <v>-5.8273324531586788</v>
      </c>
      <c r="M23" s="3">
        <f t="shared" si="16"/>
        <v>27.523154491787729</v>
      </c>
      <c r="N23" s="3">
        <f t="shared" si="16"/>
        <v>-108.17286975168045</v>
      </c>
      <c r="O23" s="3">
        <f t="shared" si="16"/>
        <v>113.12556530019168</v>
      </c>
      <c r="P23" s="3">
        <f t="shared" si="16"/>
        <v>-208.70533942455899</v>
      </c>
      <c r="Q23" s="3">
        <f t="shared" si="16"/>
        <v>-30.978889947194212</v>
      </c>
      <c r="R23" s="3">
        <f t="shared" si="16"/>
        <v>-97.579571387865101</v>
      </c>
      <c r="S23" s="3">
        <f t="shared" si="16"/>
        <v>1.6756036082729755</v>
      </c>
      <c r="T23" s="3">
        <f t="shared" si="16"/>
        <v>2.8000444589422147</v>
      </c>
      <c r="U23" s="3">
        <f t="shared" si="16"/>
        <v>5.9611016821988194</v>
      </c>
    </row>
    <row r="24" spans="1:21" ht="15.5" x14ac:dyDescent="0.35">
      <c r="C24" t="s">
        <v>55</v>
      </c>
      <c r="D24" s="4" t="str">
        <f>IFERROR(_xlfn.RRI(5,I23,D23),"")</f>
        <v/>
      </c>
      <c r="H24" s="4" t="str">
        <f t="shared" ref="H24:U24" si="17">IFERROR(_xlfn.RRI(5,M23,H23),"")</f>
        <v/>
      </c>
      <c r="I24" s="4" t="str">
        <f t="shared" si="17"/>
        <v/>
      </c>
      <c r="J24" s="4">
        <f t="shared" si="17"/>
        <v>-0.30534878958557399</v>
      </c>
      <c r="K24" s="4">
        <f t="shared" si="17"/>
        <v>-0.54597375089830136</v>
      </c>
      <c r="L24" s="4">
        <f t="shared" si="17"/>
        <v>-0.28405313990874714</v>
      </c>
      <c r="M24" s="4" t="str">
        <f t="shared" si="17"/>
        <v/>
      </c>
      <c r="N24" s="4" t="str">
        <f t="shared" si="17"/>
        <v/>
      </c>
      <c r="O24" s="4">
        <f t="shared" si="17"/>
        <v>1.0954589964839201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-1.38</v>
      </c>
      <c r="H25" s="3">
        <f>IFERROR(INDEX(D25:G25,COUNT(D25:G25)),"")</f>
        <v>-1.38</v>
      </c>
      <c r="I25" s="3">
        <f t="shared" ref="I25:U25" si="18">IFERROR(INDEX(I51:I500,MATCH($C$25,$C$51:$C$500,0)),"")</f>
        <v>0.43</v>
      </c>
      <c r="J25" s="3">
        <f t="shared" si="18"/>
        <v>1.65</v>
      </c>
      <c r="K25" s="3">
        <f t="shared" si="18"/>
        <v>-0.59</v>
      </c>
      <c r="L25" s="3">
        <f t="shared" si="18"/>
        <v>-0.89</v>
      </c>
      <c r="M25" s="3">
        <f t="shared" si="18"/>
        <v>-0.68</v>
      </c>
      <c r="N25" s="3">
        <f t="shared" si="18"/>
        <v>52.98</v>
      </c>
      <c r="O25" s="3">
        <f t="shared" si="18"/>
        <v>-118.52</v>
      </c>
      <c r="P25" s="3">
        <f t="shared" si="18"/>
        <v>-34.6</v>
      </c>
      <c r="Q25" s="3">
        <f t="shared" si="18"/>
        <v>-16.34</v>
      </c>
      <c r="R25" s="3">
        <f t="shared" si="18"/>
        <v>-69.45</v>
      </c>
      <c r="S25" s="3">
        <f t="shared" si="18"/>
        <v>2.48</v>
      </c>
      <c r="T25" s="3">
        <f t="shared" si="18"/>
        <v>3.86</v>
      </c>
      <c r="U25" s="3">
        <f t="shared" si="18"/>
        <v>317794.51</v>
      </c>
    </row>
    <row r="26" spans="1:21" ht="15.5" x14ac:dyDescent="0.35">
      <c r="C26" t="s">
        <v>58</v>
      </c>
      <c r="D26" s="4" t="str">
        <f>IFERROR(_xlfn.RRI(5,I25,D25),"")</f>
        <v/>
      </c>
      <c r="H26" s="4">
        <f t="shared" ref="H26:U26" si="19">IFERROR(_xlfn.RRI(5,M25,H25),"")</f>
        <v>0.15205717946734643</v>
      </c>
      <c r="I26" s="4">
        <f t="shared" si="19"/>
        <v>-0.61816889850308521</v>
      </c>
      <c r="J26" s="4" t="str">
        <f t="shared" si="19"/>
        <v/>
      </c>
      <c r="K26" s="4">
        <f t="shared" si="19"/>
        <v>-0.55704951395296387</v>
      </c>
      <c r="L26" s="4">
        <f t="shared" si="19"/>
        <v>-0.44123706371674054</v>
      </c>
      <c r="M26" s="4">
        <f t="shared" si="19"/>
        <v>-0.60356925143743712</v>
      </c>
      <c r="N26" s="4">
        <f t="shared" si="19"/>
        <v>0.8447267890902681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2.3104827346041055</v>
      </c>
      <c r="H27" s="3">
        <f t="shared" ref="H27:U27" si="20">IFERROR(H4/H21,"")</f>
        <v>9.2419309384164219</v>
      </c>
      <c r="I27" s="3">
        <f t="shared" si="20"/>
        <v>14.548998965395894</v>
      </c>
      <c r="J27" s="3">
        <f t="shared" si="20"/>
        <v>14.663279229032257</v>
      </c>
      <c r="K27" s="3">
        <f t="shared" si="20"/>
        <v>13.932764109384165</v>
      </c>
      <c r="L27" s="3">
        <f t="shared" si="20"/>
        <v>8.5829574431085049</v>
      </c>
      <c r="M27" s="3">
        <f t="shared" si="20"/>
        <v>1.5970846288235294</v>
      </c>
      <c r="N27" s="3">
        <f t="shared" si="20"/>
        <v>0</v>
      </c>
      <c r="O27" s="3">
        <f t="shared" si="20"/>
        <v>42.286984238999999</v>
      </c>
      <c r="P27" s="3">
        <f t="shared" si="20"/>
        <v>257.43754995099999</v>
      </c>
      <c r="Q27" s="3">
        <f t="shared" si="20"/>
        <v>198.69066486200001</v>
      </c>
      <c r="R27" s="3">
        <f t="shared" si="20"/>
        <v>82.933794359999993</v>
      </c>
      <c r="S27" s="3">
        <f t="shared" si="20"/>
        <v>129.72166820000001</v>
      </c>
      <c r="T27" s="3">
        <f t="shared" si="20"/>
        <v>110.324362967</v>
      </c>
      <c r="U27" s="3" t="str">
        <f t="shared" si="20"/>
        <v/>
      </c>
    </row>
    <row r="28" spans="1:21" ht="15.5" x14ac:dyDescent="0.35">
      <c r="C28" t="s">
        <v>60</v>
      </c>
      <c r="D28" s="4">
        <f>IFERROR(_xlfn.RRI(5,I27,D27),"")</f>
        <v>-0.30789191445709208</v>
      </c>
      <c r="H28" s="4">
        <f t="shared" ref="H28:U28" si="21">IFERROR(_xlfn.RRI(5,M27,H27),"")</f>
        <v>0.42064954904188778</v>
      </c>
      <c r="I28" s="4" t="str">
        <f t="shared" si="21"/>
        <v/>
      </c>
      <c r="J28" s="4">
        <f t="shared" si="21"/>
        <v>-0.19089501264976805</v>
      </c>
      <c r="K28" s="4">
        <f t="shared" si="21"/>
        <v>-0.44195004410728567</v>
      </c>
      <c r="L28" s="4">
        <f t="shared" si="21"/>
        <v>-0.46655223581411354</v>
      </c>
      <c r="M28" s="4">
        <f t="shared" si="21"/>
        <v>-0.5461427484114505</v>
      </c>
      <c r="N28" s="4">
        <f t="shared" si="21"/>
        <v>-1</v>
      </c>
      <c r="O28" s="4">
        <f t="shared" si="21"/>
        <v>-0.17451904660503925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-4.2093023255813948</v>
      </c>
      <c r="I29" s="4">
        <f t="shared" si="22"/>
        <v>-0.73939393939393938</v>
      </c>
      <c r="J29" s="4">
        <f t="shared" si="22"/>
        <v>-3.7966101694915251</v>
      </c>
      <c r="K29" s="4">
        <f t="shared" si="22"/>
        <v>-0.3370786516853933</v>
      </c>
      <c r="L29" s="4">
        <f t="shared" si="22"/>
        <v>0.30882352941176461</v>
      </c>
      <c r="M29" s="4">
        <f t="shared" si="22"/>
        <v>-1.0128350320875803</v>
      </c>
      <c r="N29" s="4">
        <f t="shared" si="22"/>
        <v>-1.4470131623354709</v>
      </c>
      <c r="O29" s="4">
        <f t="shared" si="22"/>
        <v>2.42543352601156</v>
      </c>
      <c r="P29" s="4">
        <f t="shared" si="22"/>
        <v>1.1175030599755202</v>
      </c>
      <c r="Q29" s="4">
        <f t="shared" si="22"/>
        <v>-0.76472282217422605</v>
      </c>
      <c r="R29" s="4">
        <f t="shared" si="22"/>
        <v>-29.00403225806452</v>
      </c>
      <c r="S29" s="4">
        <f t="shared" si="22"/>
        <v>-0.35751295336787564</v>
      </c>
      <c r="T29" s="4">
        <f t="shared" si="22"/>
        <v>-0.9999878537863981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-0.36477203961606447</v>
      </c>
      <c r="I30" s="4">
        <f t="shared" si="23"/>
        <v>-7.7936361881519988E-3</v>
      </c>
      <c r="J30" s="4">
        <f t="shared" si="23"/>
        <v>5.2431456810215236E-2</v>
      </c>
      <c r="K30" s="4">
        <f t="shared" si="23"/>
        <v>0.62330574300716912</v>
      </c>
      <c r="L30" s="4">
        <f t="shared" si="23"/>
        <v>4.3741406611815075</v>
      </c>
      <c r="M30" s="4" t="str">
        <f t="shared" si="23"/>
        <v/>
      </c>
      <c r="N30" s="4">
        <f t="shared" si="23"/>
        <v>-1</v>
      </c>
      <c r="O30" s="4">
        <f t="shared" si="23"/>
        <v>-0.83573886464096325</v>
      </c>
      <c r="P30" s="4">
        <f t="shared" si="23"/>
        <v>0.2956700815803423</v>
      </c>
      <c r="Q30" s="4">
        <f t="shared" si="23"/>
        <v>1.3957744414722089</v>
      </c>
      <c r="R30" s="4">
        <f t="shared" si="23"/>
        <v>-0.36067894045167709</v>
      </c>
      <c r="S30" s="4">
        <f t="shared" si="23"/>
        <v>0.17582068648610366</v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8.06</v>
      </c>
      <c r="H32" s="3">
        <f>IFERROR(INDEX(D32:G32,COUNT(D32:G32)),"")</f>
        <v>8.06</v>
      </c>
      <c r="I32" s="3">
        <f t="shared" ref="I32:U32" si="24">IFERROR(INDEX(I51:I500,MATCH($C$32,$C$51:$C$500,0)),"")</f>
        <v>9.43</v>
      </c>
      <c r="J32" s="3">
        <f t="shared" si="24"/>
        <v>8.86</v>
      </c>
      <c r="K32" s="3">
        <f t="shared" si="24"/>
        <v>7.17</v>
      </c>
      <c r="L32" s="3">
        <f t="shared" si="24"/>
        <v>7.67</v>
      </c>
      <c r="M32" s="3">
        <f t="shared" si="24"/>
        <v>-2.0699999999999998</v>
      </c>
      <c r="N32" s="3">
        <f t="shared" si="24"/>
        <v>-46.01</v>
      </c>
      <c r="O32" s="3">
        <f t="shared" si="24"/>
        <v>-98.55</v>
      </c>
      <c r="P32" s="3">
        <f t="shared" si="24"/>
        <v>19.97</v>
      </c>
      <c r="Q32" s="3">
        <f t="shared" si="24"/>
        <v>54.67</v>
      </c>
      <c r="R32" s="3">
        <f t="shared" si="24"/>
        <v>70.66</v>
      </c>
      <c r="S32" s="3">
        <f t="shared" si="24"/>
        <v>139.55000000000001</v>
      </c>
      <c r="T32" s="3">
        <f t="shared" si="24"/>
        <v>137.83000000000001</v>
      </c>
      <c r="U32" s="3">
        <f t="shared" si="24"/>
        <v>5331137.1399999997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22.95</v>
      </c>
      <c r="H33" s="3">
        <f>IFERROR(INDEX(D33:G33,COUNT(D33:G33)),"")</f>
        <v>22.95</v>
      </c>
      <c r="I33" s="3">
        <f t="shared" ref="I33:U33" si="25">IFERROR(INDEX(I51:I500,MATCH($C$33,$C$51:$C$500,0)),"")</f>
        <v>26.3</v>
      </c>
      <c r="J33" s="3">
        <f t="shared" si="25"/>
        <v>1.92</v>
      </c>
      <c r="K33" s="3">
        <f t="shared" si="25"/>
        <v>1.53</v>
      </c>
      <c r="L33" s="3">
        <f t="shared" si="25"/>
        <v>6.52</v>
      </c>
      <c r="M33" s="3">
        <f t="shared" si="25"/>
        <v>-24.15</v>
      </c>
      <c r="N33" s="3">
        <f t="shared" si="25"/>
        <v>-1.0900000000000001</v>
      </c>
      <c r="O33" s="3">
        <f t="shared" si="25"/>
        <v>-0.51</v>
      </c>
      <c r="P33" s="3">
        <f t="shared" si="25"/>
        <v>2.5</v>
      </c>
      <c r="Q33" s="3">
        <f t="shared" si="25"/>
        <v>1.41</v>
      </c>
      <c r="R33" s="3">
        <f t="shared" si="25"/>
        <v>0.92</v>
      </c>
      <c r="S33" s="3">
        <f t="shared" si="25"/>
        <v>0.38</v>
      </c>
      <c r="T33" s="3">
        <f t="shared" si="25"/>
        <v>0.65</v>
      </c>
      <c r="U33" s="3">
        <f t="shared" si="25"/>
        <v>0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-134.06</v>
      </c>
      <c r="H34" s="3">
        <f>IFERROR(INDEX(D34:G34,COUNT(D34:G34)),"")</f>
        <v>-134.06</v>
      </c>
      <c r="I34" s="3">
        <f t="shared" ref="I34:U34" si="26">IFERROR(INDEX(I51:I500,MATCH($C$34,$C$51:$C$500,0)),"")</f>
        <v>576.74</v>
      </c>
      <c r="J34" s="3">
        <f t="shared" si="26"/>
        <v>10.3</v>
      </c>
      <c r="K34" s="3">
        <f t="shared" si="26"/>
        <v>-18.64</v>
      </c>
      <c r="L34" s="3">
        <f t="shared" si="26"/>
        <v>-56.18</v>
      </c>
      <c r="M34" s="3">
        <f t="shared" si="26"/>
        <v>-73.53</v>
      </c>
      <c r="N34" s="3">
        <f t="shared" si="26"/>
        <v>0.94</v>
      </c>
      <c r="O34" s="3">
        <f t="shared" si="26"/>
        <v>-0.42</v>
      </c>
      <c r="P34" s="3">
        <f t="shared" si="26"/>
        <v>-1.45</v>
      </c>
      <c r="Q34" s="3">
        <f t="shared" si="26"/>
        <v>-4.71</v>
      </c>
      <c r="R34" s="3">
        <f t="shared" si="26"/>
        <v>-0.94</v>
      </c>
      <c r="S34" s="3">
        <f t="shared" si="26"/>
        <v>21.37</v>
      </c>
      <c r="T34" s="3">
        <f t="shared" si="26"/>
        <v>23.32</v>
      </c>
      <c r="U34" s="3">
        <f t="shared" si="26"/>
        <v>0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80.08</v>
      </c>
      <c r="H35" s="3">
        <f>IFERROR(INDEX(D35:G35,COUNT(D35:G35)),"")</f>
        <v>80.08</v>
      </c>
      <c r="I35" s="3">
        <f t="shared" ref="I35:U35" si="27">IFERROR(INDEX(I51:I500,MATCH($C$35,$C$51:$C$500,0)),"")</f>
        <v>17.05</v>
      </c>
      <c r="J35" s="3">
        <f t="shared" si="27"/>
        <v>1.1599999999999999</v>
      </c>
      <c r="K35" s="3">
        <f t="shared" si="27"/>
        <v>0.79</v>
      </c>
      <c r="L35" s="3">
        <f t="shared" si="27"/>
        <v>5.83</v>
      </c>
      <c r="M35" s="3">
        <f t="shared" si="27"/>
        <v>31.28</v>
      </c>
      <c r="N35" s="3">
        <f t="shared" si="27"/>
        <v>0</v>
      </c>
      <c r="O35" s="3">
        <f t="shared" si="27"/>
        <v>1.19</v>
      </c>
      <c r="P35" s="3">
        <f t="shared" si="27"/>
        <v>0.19</v>
      </c>
      <c r="Q35" s="3">
        <f t="shared" si="27"/>
        <v>0.39</v>
      </c>
      <c r="R35" s="3">
        <f t="shared" si="27"/>
        <v>0.78</v>
      </c>
      <c r="S35" s="3">
        <f t="shared" si="27"/>
        <v>0.41</v>
      </c>
      <c r="T35" s="3">
        <f t="shared" si="27"/>
        <v>0.82</v>
      </c>
      <c r="U35" s="3">
        <f t="shared" si="27"/>
        <v>0</v>
      </c>
    </row>
    <row r="36" spans="1:21" ht="15.5" x14ac:dyDescent="0.35">
      <c r="B36" t="s">
        <v>75</v>
      </c>
      <c r="C36" t="s">
        <v>76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77</v>
      </c>
      <c r="C37" t="s">
        <v>78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7878746125</v>
      </c>
      <c r="E51" s="5">
        <v>11636659931</v>
      </c>
      <c r="F51" s="5">
        <v>15298909677</v>
      </c>
      <c r="G51" s="5">
        <v>13005136741</v>
      </c>
      <c r="I51" s="5">
        <v>49612086472</v>
      </c>
      <c r="J51" s="5">
        <v>50001782171</v>
      </c>
      <c r="K51" s="5">
        <v>47510725613</v>
      </c>
      <c r="L51" s="5">
        <v>29267884881</v>
      </c>
      <c r="M51" s="5">
        <v>5430087738</v>
      </c>
      <c r="O51" s="5">
        <v>42286984239</v>
      </c>
      <c r="P51" s="5">
        <v>257437549951</v>
      </c>
      <c r="Q51" s="5">
        <v>198690664862</v>
      </c>
      <c r="R51" s="5">
        <v>82933794360</v>
      </c>
      <c r="S51" s="5">
        <v>129721668200</v>
      </c>
      <c r="T51" s="5">
        <v>110324362967</v>
      </c>
      <c r="U51" s="5">
        <v>98818223016</v>
      </c>
    </row>
    <row r="52" spans="2:21" ht="15.5" x14ac:dyDescent="0.35">
      <c r="C52" t="s">
        <v>324</v>
      </c>
      <c r="D52" s="5">
        <v>7878746125</v>
      </c>
      <c r="E52" s="5">
        <v>11636659931</v>
      </c>
      <c r="F52" s="5">
        <v>15298909677</v>
      </c>
      <c r="G52" s="5">
        <v>13005136741</v>
      </c>
      <c r="I52" s="5">
        <v>49612086472</v>
      </c>
      <c r="J52" s="5">
        <v>50001782171</v>
      </c>
      <c r="K52" s="5">
        <v>47510725613</v>
      </c>
      <c r="L52" s="5">
        <v>29267884881</v>
      </c>
      <c r="M52" s="5">
        <v>5430087738</v>
      </c>
      <c r="O52" s="5">
        <v>42286984239</v>
      </c>
      <c r="P52" s="5">
        <v>257437549951</v>
      </c>
      <c r="Q52" s="5">
        <v>198690664862</v>
      </c>
    </row>
    <row r="53" spans="2:21" ht="15.5" x14ac:dyDescent="0.35">
      <c r="C53" t="s">
        <v>328</v>
      </c>
      <c r="R53" s="5">
        <v>67810356835</v>
      </c>
      <c r="S53" s="5">
        <v>96346124683</v>
      </c>
      <c r="T53" s="5">
        <v>83572283151</v>
      </c>
      <c r="U53" s="5">
        <v>77451305365</v>
      </c>
    </row>
    <row r="54" spans="2:21" ht="15.5" x14ac:dyDescent="0.35">
      <c r="C54" t="s">
        <v>325</v>
      </c>
      <c r="R54" s="5">
        <v>1294707</v>
      </c>
      <c r="S54" s="5">
        <v>17283462</v>
      </c>
      <c r="T54" s="5">
        <v>44939100</v>
      </c>
      <c r="U54" s="5">
        <v>353015121</v>
      </c>
    </row>
    <row r="55" spans="2:21" ht="15.5" x14ac:dyDescent="0.35">
      <c r="C55" t="s">
        <v>327</v>
      </c>
      <c r="T55" s="5">
        <v>1376419408</v>
      </c>
    </row>
    <row r="56" spans="2:21" ht="15.5" x14ac:dyDescent="0.35">
      <c r="C56" t="s">
        <v>1110</v>
      </c>
      <c r="R56" s="5">
        <v>15122142818</v>
      </c>
      <c r="S56" s="5">
        <v>33358260055</v>
      </c>
      <c r="T56" s="5">
        <v>25330721308</v>
      </c>
      <c r="U56" s="5">
        <v>21013902530</v>
      </c>
    </row>
    <row r="57" spans="2:21" ht="15.5" x14ac:dyDescent="0.35">
      <c r="C57" t="s">
        <v>87</v>
      </c>
      <c r="D57" s="5">
        <v>-7781588983</v>
      </c>
      <c r="E57" s="5">
        <v>-10471175806</v>
      </c>
      <c r="F57" s="5">
        <v>-10477829457</v>
      </c>
      <c r="G57" s="5">
        <v>-8714979090</v>
      </c>
      <c r="I57" s="5">
        <v>-37092281857</v>
      </c>
      <c r="J57" s="5">
        <v>-36592478009</v>
      </c>
      <c r="K57" s="5">
        <v>-33015626923</v>
      </c>
      <c r="L57" s="5">
        <v>-26804111768</v>
      </c>
      <c r="M57" s="5">
        <v>-15433584052</v>
      </c>
      <c r="N57" s="5">
        <v>-10428421170</v>
      </c>
      <c r="O57" s="5">
        <v>-87220441357</v>
      </c>
      <c r="P57" s="5">
        <v>-295384622340</v>
      </c>
      <c r="Q57" s="5">
        <v>-236861221170</v>
      </c>
      <c r="R57" s="5">
        <v>-146135655040</v>
      </c>
      <c r="S57" s="5">
        <v>-121735531529</v>
      </c>
      <c r="T57" s="5">
        <v>-102290568640</v>
      </c>
      <c r="U57" s="5">
        <v>-88938410942</v>
      </c>
    </row>
    <row r="58" spans="2:21" ht="15.5" x14ac:dyDescent="0.35">
      <c r="C58" t="s">
        <v>2125</v>
      </c>
      <c r="D58" s="5">
        <v>-4015334353</v>
      </c>
      <c r="E58" s="5">
        <v>-4811645900</v>
      </c>
      <c r="F58" s="5">
        <v>-4907455803</v>
      </c>
      <c r="G58" s="5">
        <v>-4897039978</v>
      </c>
      <c r="I58" s="5">
        <v>-18950821944</v>
      </c>
      <c r="J58" s="5">
        <v>-19896615937</v>
      </c>
      <c r="K58" s="5">
        <v>-18585949585</v>
      </c>
      <c r="L58" s="5">
        <v>-13680582648</v>
      </c>
      <c r="M58" s="5">
        <v>-4899582065</v>
      </c>
      <c r="O58" s="5">
        <v>-54315208841</v>
      </c>
      <c r="P58" s="5">
        <v>-246559849692</v>
      </c>
      <c r="Q58" s="5">
        <v>-171414542868</v>
      </c>
    </row>
    <row r="59" spans="2:21" ht="15.5" x14ac:dyDescent="0.35">
      <c r="C59" t="s">
        <v>89</v>
      </c>
      <c r="E59" s="5">
        <v>12481930007</v>
      </c>
      <c r="F59" s="5">
        <v>-12481930007</v>
      </c>
      <c r="O59" s="5">
        <v>-7942558971</v>
      </c>
      <c r="P59" s="5">
        <v>-18918073530</v>
      </c>
      <c r="Q59" s="5">
        <v>-20137525993</v>
      </c>
    </row>
    <row r="60" spans="2:21" ht="15.5" x14ac:dyDescent="0.35">
      <c r="C60" t="s">
        <v>88</v>
      </c>
      <c r="D60" s="5">
        <v>-3766254630</v>
      </c>
      <c r="E60" s="5">
        <v>-18141459913</v>
      </c>
      <c r="F60" s="5">
        <v>6911556353</v>
      </c>
      <c r="G60" s="5">
        <v>-3817939112</v>
      </c>
      <c r="I60" s="5">
        <v>-18141459913</v>
      </c>
      <c r="J60" s="5">
        <v>-16695862072</v>
      </c>
      <c r="K60" s="5">
        <v>-14429677338</v>
      </c>
      <c r="L60" s="5">
        <v>-13123529120</v>
      </c>
      <c r="M60" s="5">
        <v>-10534001987</v>
      </c>
    </row>
    <row r="61" spans="2:21" ht="15.5" x14ac:dyDescent="0.35">
      <c r="C61" t="s">
        <v>1109</v>
      </c>
      <c r="N61" s="5">
        <v>-5204017398</v>
      </c>
      <c r="O61" s="5">
        <v>-19288335403</v>
      </c>
      <c r="P61" s="5">
        <v>-24708679565</v>
      </c>
      <c r="Q61" s="5">
        <v>-30045640761</v>
      </c>
      <c r="R61" s="5">
        <v>-34694576508</v>
      </c>
      <c r="S61" s="5">
        <v>-48480767374</v>
      </c>
      <c r="T61" s="5">
        <v>-35003424728</v>
      </c>
      <c r="U61" s="5">
        <v>-32769637203</v>
      </c>
    </row>
    <row r="62" spans="2:21" ht="15.5" x14ac:dyDescent="0.35">
      <c r="C62" t="s">
        <v>1118</v>
      </c>
      <c r="R62" s="5">
        <v>-40087991089</v>
      </c>
      <c r="S62" s="5">
        <v>-36031428342</v>
      </c>
      <c r="T62" s="5">
        <v>-35139110815</v>
      </c>
      <c r="U62" s="5">
        <v>-30845170814</v>
      </c>
    </row>
    <row r="63" spans="2:21" ht="15.5" x14ac:dyDescent="0.35">
      <c r="C63" t="s">
        <v>329</v>
      </c>
      <c r="N63" s="5">
        <v>-5224403772</v>
      </c>
      <c r="O63" s="5">
        <v>-5674338142</v>
      </c>
      <c r="P63" s="5">
        <v>-5198019553</v>
      </c>
      <c r="Q63" s="5">
        <v>-15263511548</v>
      </c>
      <c r="R63" s="5">
        <v>-21819355504</v>
      </c>
      <c r="S63" s="5">
        <v>-27681903361</v>
      </c>
      <c r="T63" s="5">
        <v>-27988927112</v>
      </c>
      <c r="U63" s="5">
        <v>-24870490176</v>
      </c>
    </row>
    <row r="64" spans="2:21" ht="15.5" x14ac:dyDescent="0.35">
      <c r="C64" t="s">
        <v>330</v>
      </c>
      <c r="R64" s="5">
        <v>-49533731939</v>
      </c>
      <c r="S64" s="5">
        <v>-9541432452</v>
      </c>
      <c r="T64" s="5">
        <v>-4159105985</v>
      </c>
      <c r="U64" s="5">
        <v>-453112749</v>
      </c>
    </row>
    <row r="65" spans="3:21" ht="15.5" x14ac:dyDescent="0.35">
      <c r="C65" t="s">
        <v>90</v>
      </c>
      <c r="D65" s="5">
        <v>97157142</v>
      </c>
      <c r="E65" s="5">
        <v>1165484125</v>
      </c>
      <c r="F65" s="5">
        <v>4821080220</v>
      </c>
      <c r="G65" s="5">
        <v>4290157651</v>
      </c>
      <c r="I65" s="5">
        <v>12519804615</v>
      </c>
      <c r="J65" s="5">
        <v>13409304162</v>
      </c>
      <c r="K65" s="5">
        <v>14495098690</v>
      </c>
      <c r="L65" s="5">
        <v>2463773113</v>
      </c>
      <c r="M65" s="5">
        <v>-10003496314</v>
      </c>
      <c r="N65" s="5">
        <v>-10428421170</v>
      </c>
      <c r="O65" s="5">
        <v>-44933457118</v>
      </c>
      <c r="P65" s="5">
        <v>-37947072389</v>
      </c>
      <c r="Q65" s="5">
        <v>-38170556308</v>
      </c>
      <c r="R65" s="5">
        <v>-63201860680</v>
      </c>
      <c r="S65" s="5">
        <v>7986136671</v>
      </c>
      <c r="T65" s="5">
        <v>8033794327</v>
      </c>
      <c r="U65" s="5">
        <v>9879812074</v>
      </c>
    </row>
    <row r="66" spans="3:21" ht="15.5" x14ac:dyDescent="0.35">
      <c r="C66" t="s">
        <v>91</v>
      </c>
      <c r="D66" s="5">
        <v>-4877517568</v>
      </c>
      <c r="E66" s="5">
        <v>-2239104255</v>
      </c>
      <c r="F66" s="5">
        <v>-2028703897</v>
      </c>
      <c r="G66" s="5">
        <v>-1997036699</v>
      </c>
      <c r="I66" s="5">
        <v>-8404810523</v>
      </c>
      <c r="J66" s="5">
        <v>-3956101876</v>
      </c>
      <c r="K66" s="5">
        <v>-18786937739</v>
      </c>
      <c r="L66" s="5">
        <v>-16258441178</v>
      </c>
      <c r="M66" s="5">
        <v>-19398317718</v>
      </c>
      <c r="N66" s="5">
        <v>67393520141</v>
      </c>
      <c r="O66" s="5">
        <v>-76849460093</v>
      </c>
      <c r="P66" s="5">
        <v>992957114</v>
      </c>
      <c r="Q66" s="5">
        <v>4623361046</v>
      </c>
      <c r="R66" s="5">
        <v>-7531078126</v>
      </c>
      <c r="S66" s="5">
        <v>-3793303913</v>
      </c>
      <c r="T66" s="5">
        <v>-2552287537</v>
      </c>
      <c r="U66" s="5">
        <v>-4644757076</v>
      </c>
    </row>
    <row r="67" spans="3:21" ht="15.5" x14ac:dyDescent="0.35">
      <c r="C67" t="s">
        <v>93</v>
      </c>
      <c r="D67" s="5">
        <v>2249669</v>
      </c>
      <c r="E67" s="5">
        <v>23494986</v>
      </c>
      <c r="F67" s="5">
        <v>2569822</v>
      </c>
      <c r="G67" s="5">
        <v>6974101</v>
      </c>
      <c r="I67" s="5">
        <v>39352287</v>
      </c>
      <c r="J67" s="5">
        <v>371679896</v>
      </c>
      <c r="K67" s="5">
        <v>658332027</v>
      </c>
      <c r="L67" s="5">
        <v>149426882</v>
      </c>
      <c r="M67" s="5">
        <v>97238347</v>
      </c>
    </row>
    <row r="68" spans="3:21" ht="15.5" x14ac:dyDescent="0.35">
      <c r="C68" t="s">
        <v>26</v>
      </c>
      <c r="D68" s="5">
        <v>-1217883344</v>
      </c>
      <c r="E68" s="5">
        <v>-1415897468</v>
      </c>
      <c r="F68" s="5">
        <v>-1513897000</v>
      </c>
      <c r="G68" s="5">
        <v>-1676995130</v>
      </c>
      <c r="I68" s="5">
        <v>-6329308866</v>
      </c>
      <c r="J68" s="5">
        <v>-6761690143</v>
      </c>
      <c r="K68" s="5">
        <v>-6967147660</v>
      </c>
      <c r="L68" s="5">
        <v>-6670740588</v>
      </c>
      <c r="M68" s="5">
        <v>-6760604185</v>
      </c>
    </row>
    <row r="69" spans="3:21" ht="15.5" x14ac:dyDescent="0.35">
      <c r="C69" t="s">
        <v>190</v>
      </c>
    </row>
    <row r="70" spans="3:21" ht="15.5" x14ac:dyDescent="0.35">
      <c r="C70" t="s">
        <v>95</v>
      </c>
      <c r="D70" s="5">
        <v>-78561210</v>
      </c>
      <c r="E70" s="5">
        <v>-5148372</v>
      </c>
      <c r="F70" s="5">
        <v>34081299</v>
      </c>
      <c r="G70" s="5">
        <v>24634265</v>
      </c>
      <c r="I70" s="5">
        <v>58076673</v>
      </c>
      <c r="J70" s="5">
        <v>124493159</v>
      </c>
      <c r="K70" s="5">
        <v>-7367983</v>
      </c>
      <c r="L70" s="5">
        <v>14811613</v>
      </c>
      <c r="M70" s="5">
        <v>-40588049</v>
      </c>
      <c r="N70" s="5">
        <v>3354810727</v>
      </c>
      <c r="O70" s="5">
        <v>-2762322990</v>
      </c>
      <c r="P70" s="5">
        <v>-2167897969</v>
      </c>
    </row>
    <row r="71" spans="3:21" ht="15.5" x14ac:dyDescent="0.35">
      <c r="C71" t="s">
        <v>96</v>
      </c>
      <c r="D71" s="5">
        <v>-4877517568</v>
      </c>
      <c r="E71" s="5">
        <v>-2239104255</v>
      </c>
      <c r="F71" s="5">
        <v>-2028703897</v>
      </c>
      <c r="G71" s="5">
        <v>-1997036699</v>
      </c>
      <c r="I71" s="5">
        <v>-8404810523</v>
      </c>
      <c r="J71" s="5">
        <v>-3956101876</v>
      </c>
      <c r="K71" s="5">
        <v>-18786937739</v>
      </c>
      <c r="L71" s="5">
        <v>-16258441178</v>
      </c>
      <c r="M71" s="5">
        <v>-19398317718</v>
      </c>
      <c r="N71" s="5">
        <v>67393520141</v>
      </c>
      <c r="O71" s="5">
        <v>-76849460093</v>
      </c>
      <c r="P71" s="5">
        <v>992957114</v>
      </c>
      <c r="Q71" s="5">
        <v>4623361046</v>
      </c>
      <c r="R71" s="5">
        <v>-7531078126</v>
      </c>
      <c r="S71" s="5">
        <v>-3793303913</v>
      </c>
      <c r="T71" s="5">
        <v>-2552287537</v>
      </c>
      <c r="U71" s="5">
        <v>-4644757076</v>
      </c>
    </row>
    <row r="72" spans="3:21" ht="15.5" x14ac:dyDescent="0.35">
      <c r="C72" t="s">
        <v>28</v>
      </c>
      <c r="D72" s="5">
        <v>-4780360426</v>
      </c>
      <c r="E72" s="5">
        <v>-1073620130</v>
      </c>
      <c r="F72" s="5">
        <v>2792376323</v>
      </c>
      <c r="G72" s="5">
        <v>2293120952</v>
      </c>
      <c r="I72" s="5">
        <v>4114994092</v>
      </c>
      <c r="J72" s="5">
        <v>9453202286</v>
      </c>
      <c r="K72" s="5">
        <v>-4291839049</v>
      </c>
      <c r="L72" s="5">
        <v>-13794668065</v>
      </c>
      <c r="M72" s="5">
        <v>-29401814032</v>
      </c>
      <c r="N72" s="5">
        <v>56965098971</v>
      </c>
      <c r="O72" s="5">
        <v>-121782917211</v>
      </c>
      <c r="P72" s="5">
        <v>-36954115275</v>
      </c>
      <c r="Q72" s="5">
        <v>-33547195262</v>
      </c>
      <c r="R72" s="5">
        <v>-70732938806</v>
      </c>
      <c r="S72" s="5">
        <v>4192832758</v>
      </c>
      <c r="T72" s="5">
        <v>5481506790</v>
      </c>
      <c r="U72" s="5">
        <v>5235054998</v>
      </c>
    </row>
    <row r="73" spans="3:21" ht="15.5" x14ac:dyDescent="0.35">
      <c r="C73" t="s">
        <v>27</v>
      </c>
      <c r="D73" s="5">
        <v>1016069</v>
      </c>
      <c r="E73" s="5">
        <v>-163960200</v>
      </c>
      <c r="F73" s="5">
        <v>-1186467897</v>
      </c>
      <c r="G73" s="5">
        <v>-1213468586</v>
      </c>
      <c r="I73" s="5">
        <v>-2602149983</v>
      </c>
      <c r="J73" s="5">
        <v>-3708491920</v>
      </c>
      <c r="K73" s="5">
        <v>2263748620</v>
      </c>
      <c r="L73" s="5">
        <v>10782083366</v>
      </c>
      <c r="M73" s="5">
        <v>27052026917</v>
      </c>
      <c r="N73" s="5">
        <v>-459341310</v>
      </c>
      <c r="O73" s="5">
        <v>134564310</v>
      </c>
      <c r="P73" s="5">
        <v>66293750</v>
      </c>
      <c r="Q73" s="5">
        <v>17154677012</v>
      </c>
      <c r="R73" s="5">
        <v>1285455678</v>
      </c>
      <c r="S73" s="5">
        <v>-1711218880</v>
      </c>
      <c r="T73" s="5">
        <v>-1622120618</v>
      </c>
      <c r="U73" s="5">
        <v>-1421520927</v>
      </c>
    </row>
    <row r="74" spans="3:21" ht="15.5" x14ac:dyDescent="0.35">
      <c r="C74" t="s">
        <v>452</v>
      </c>
      <c r="E74" s="5">
        <v>-153006289</v>
      </c>
      <c r="F74" s="5">
        <v>-1213554297</v>
      </c>
      <c r="G74" s="5">
        <v>-1290472876</v>
      </c>
      <c r="I74" s="5">
        <v>-2657033462</v>
      </c>
      <c r="J74" s="5">
        <v>-2661202280</v>
      </c>
      <c r="S74" s="5">
        <v>-1722998000</v>
      </c>
      <c r="T74" s="5">
        <v>-1621675250</v>
      </c>
      <c r="U74" s="5">
        <v>-1610751750</v>
      </c>
    </row>
    <row r="75" spans="3:21" ht="15.5" x14ac:dyDescent="0.35">
      <c r="C75" t="s">
        <v>453</v>
      </c>
      <c r="D75" s="5">
        <v>15896980</v>
      </c>
      <c r="E75" s="5">
        <v>10325520</v>
      </c>
      <c r="F75" s="5">
        <v>44394900</v>
      </c>
      <c r="G75" s="5">
        <v>95168040</v>
      </c>
      <c r="I75" s="5">
        <v>132175160</v>
      </c>
      <c r="J75" s="5">
        <v>-966440640</v>
      </c>
      <c r="K75" s="5">
        <v>2313073620</v>
      </c>
      <c r="L75" s="5">
        <v>2063969380</v>
      </c>
      <c r="M75" s="5">
        <v>3503189320</v>
      </c>
      <c r="N75" s="5">
        <v>-459341310</v>
      </c>
      <c r="O75" s="5">
        <v>134564310</v>
      </c>
      <c r="P75" s="5">
        <v>66293750</v>
      </c>
      <c r="Q75" s="5">
        <v>-2382144678</v>
      </c>
      <c r="R75" s="5">
        <v>1285455678</v>
      </c>
      <c r="S75" s="5">
        <v>11779120</v>
      </c>
      <c r="T75" s="5">
        <v>-445368</v>
      </c>
      <c r="U75" s="5">
        <v>189230823</v>
      </c>
    </row>
    <row r="76" spans="3:21" ht="15.5" x14ac:dyDescent="0.35">
      <c r="C76" t="s">
        <v>587</v>
      </c>
      <c r="Q76" s="5">
        <v>19536821690</v>
      </c>
    </row>
    <row r="77" spans="3:21" ht="15.5" x14ac:dyDescent="0.35">
      <c r="C77" t="s">
        <v>3002</v>
      </c>
      <c r="L77" s="5">
        <v>8767176153</v>
      </c>
      <c r="M77" s="5">
        <v>23584303597</v>
      </c>
    </row>
    <row r="78" spans="3:21" ht="15.5" x14ac:dyDescent="0.35">
      <c r="C78" t="s">
        <v>454</v>
      </c>
      <c r="D78" s="5">
        <v>1016069</v>
      </c>
      <c r="E78" s="5">
        <v>-163960200</v>
      </c>
      <c r="F78" s="5">
        <v>-1186467897</v>
      </c>
      <c r="G78" s="5">
        <v>-1213468586</v>
      </c>
      <c r="I78" s="5">
        <v>-2602149983</v>
      </c>
      <c r="J78" s="5">
        <v>-3708491920</v>
      </c>
      <c r="K78" s="5">
        <v>2263748620</v>
      </c>
      <c r="L78" s="5">
        <v>10782083366</v>
      </c>
      <c r="M78" s="5">
        <v>27052026917</v>
      </c>
      <c r="N78" s="5">
        <v>-459341310</v>
      </c>
      <c r="O78" s="5">
        <v>134564310</v>
      </c>
      <c r="P78" s="5">
        <v>66293750</v>
      </c>
      <c r="Q78" s="5">
        <v>17154677012</v>
      </c>
      <c r="R78" s="5">
        <v>1285455678</v>
      </c>
      <c r="S78" s="5">
        <v>-1711218880</v>
      </c>
      <c r="T78" s="5">
        <v>-1622120618</v>
      </c>
      <c r="U78" s="5">
        <v>-1421520927</v>
      </c>
    </row>
    <row r="79" spans="3:21" ht="15.5" x14ac:dyDescent="0.35">
      <c r="C79" t="s">
        <v>97</v>
      </c>
      <c r="D79" s="5">
        <v>-4779344357</v>
      </c>
      <c r="E79" s="5">
        <v>-1237580330</v>
      </c>
      <c r="F79" s="5">
        <v>1605908426</v>
      </c>
      <c r="G79" s="5">
        <v>1079652366</v>
      </c>
      <c r="I79" s="5">
        <v>1512844109</v>
      </c>
      <c r="J79" s="5">
        <v>5744710366</v>
      </c>
      <c r="K79" s="5">
        <v>-2028090429</v>
      </c>
      <c r="L79" s="5">
        <v>-3012584699</v>
      </c>
      <c r="M79" s="5">
        <v>-2349787115</v>
      </c>
      <c r="N79" s="5">
        <v>56505757661</v>
      </c>
      <c r="O79" s="5">
        <v>-121648352901</v>
      </c>
      <c r="P79" s="5">
        <v>-36887821525</v>
      </c>
      <c r="Q79" s="5">
        <v>-16392518250</v>
      </c>
      <c r="R79" s="5">
        <v>-69447483128</v>
      </c>
      <c r="S79" s="5">
        <v>2481613878</v>
      </c>
      <c r="T79" s="5">
        <v>3859386172</v>
      </c>
      <c r="U79" s="5">
        <v>3813534071</v>
      </c>
    </row>
    <row r="80" spans="3:21" ht="15.5" x14ac:dyDescent="0.35">
      <c r="C80" t="s">
        <v>98</v>
      </c>
    </row>
    <row r="81" spans="2:21" ht="15.5" x14ac:dyDescent="0.35">
      <c r="C81" t="s">
        <v>375</v>
      </c>
    </row>
    <row r="82" spans="2:21" ht="15.5" x14ac:dyDescent="0.35">
      <c r="C82" t="s">
        <v>457</v>
      </c>
    </row>
    <row r="83" spans="2:21" ht="15.5" x14ac:dyDescent="0.35">
      <c r="C83" t="s">
        <v>99</v>
      </c>
      <c r="D83" s="5">
        <v>-4779344357</v>
      </c>
      <c r="E83" s="5">
        <v>-759681367</v>
      </c>
      <c r="F83" s="5">
        <v>1605908426</v>
      </c>
      <c r="G83" s="5">
        <v>1079652366</v>
      </c>
      <c r="I83" s="5">
        <v>1990743072</v>
      </c>
      <c r="J83" s="5">
        <v>5907537408</v>
      </c>
      <c r="K83" s="5">
        <v>-1742099586</v>
      </c>
      <c r="L83" s="5">
        <v>-2597226233</v>
      </c>
      <c r="M83" s="5">
        <v>-2781764187</v>
      </c>
      <c r="N83" s="5">
        <v>56419686911</v>
      </c>
      <c r="O83" s="5">
        <v>-121648352901</v>
      </c>
      <c r="P83" s="5">
        <v>-36721686025</v>
      </c>
      <c r="Q83" s="5">
        <v>-16586385142</v>
      </c>
      <c r="R83" s="5">
        <v>-68945205939</v>
      </c>
      <c r="S83" s="5">
        <v>2338314464</v>
      </c>
      <c r="T83" s="5">
        <v>3859386172</v>
      </c>
      <c r="U83" s="5">
        <v>3813534071</v>
      </c>
    </row>
    <row r="84" spans="2:21" ht="15.5" x14ac:dyDescent="0.35">
      <c r="C84" t="s">
        <v>100</v>
      </c>
      <c r="D84" s="5">
        <v>-4779344357</v>
      </c>
      <c r="E84" s="5">
        <v>-1237580330</v>
      </c>
      <c r="F84" s="5">
        <v>1605908426</v>
      </c>
      <c r="G84" s="5">
        <v>1079652366</v>
      </c>
      <c r="I84" s="5">
        <v>1512844109</v>
      </c>
      <c r="J84" s="5">
        <v>5744710366</v>
      </c>
      <c r="K84" s="5">
        <v>-2028090429</v>
      </c>
      <c r="L84" s="5">
        <v>-3012584699</v>
      </c>
      <c r="M84" s="5">
        <v>-2349787115</v>
      </c>
      <c r="N84" s="5">
        <v>56505757661</v>
      </c>
      <c r="O84" s="5">
        <v>-121648352901</v>
      </c>
      <c r="P84" s="5">
        <v>-36887821525</v>
      </c>
      <c r="Q84" s="5">
        <v>-16392518250</v>
      </c>
      <c r="R84" s="5">
        <v>-69447483128</v>
      </c>
      <c r="S84" s="5">
        <v>2481613878</v>
      </c>
      <c r="T84" s="5">
        <v>3859386172</v>
      </c>
      <c r="U84" s="5">
        <v>3813534071</v>
      </c>
    </row>
    <row r="85" spans="2:21" ht="15.5" x14ac:dyDescent="0.35">
      <c r="C85" t="s">
        <v>7</v>
      </c>
      <c r="D85" s="5">
        <v>-4700783147</v>
      </c>
      <c r="E85" s="5">
        <v>-754532995</v>
      </c>
      <c r="F85" s="5">
        <v>1571827127</v>
      </c>
      <c r="G85" s="5">
        <v>1055018101</v>
      </c>
      <c r="I85" s="5">
        <v>1932666399</v>
      </c>
      <c r="J85" s="5">
        <v>5783044249</v>
      </c>
      <c r="K85" s="5">
        <v>-1734731603</v>
      </c>
      <c r="L85" s="5">
        <v>-2612037846</v>
      </c>
      <c r="M85" s="5">
        <v>-2741176138</v>
      </c>
      <c r="N85" s="5">
        <v>53064876184</v>
      </c>
      <c r="O85" s="5">
        <v>-118886029911</v>
      </c>
      <c r="P85" s="5">
        <v>-34553788056</v>
      </c>
      <c r="Q85" s="5">
        <v>-16586385142</v>
      </c>
      <c r="R85" s="5">
        <v>-68945205939</v>
      </c>
      <c r="S85" s="5">
        <v>2338314464</v>
      </c>
      <c r="T85" s="5">
        <v>3859386172</v>
      </c>
      <c r="U85" s="5">
        <v>3813534071</v>
      </c>
    </row>
    <row r="86" spans="2:21" ht="15.5" x14ac:dyDescent="0.35">
      <c r="C86" t="s">
        <v>101</v>
      </c>
      <c r="D86" s="5">
        <v>-4779344357</v>
      </c>
      <c r="E86" s="5">
        <v>-1237580330</v>
      </c>
      <c r="F86" s="5">
        <v>1605908426</v>
      </c>
      <c r="G86" s="5">
        <v>1079652366</v>
      </c>
      <c r="I86" s="5">
        <v>1512844109</v>
      </c>
      <c r="J86" s="5">
        <v>5744710366</v>
      </c>
      <c r="K86" s="5">
        <v>-2028090429</v>
      </c>
      <c r="L86" s="5">
        <v>-3012584699</v>
      </c>
      <c r="M86" s="5">
        <v>-2349787115</v>
      </c>
      <c r="N86" s="5">
        <v>56505757661</v>
      </c>
      <c r="O86" s="5">
        <v>-121648352901</v>
      </c>
      <c r="P86" s="5">
        <v>-36887821525</v>
      </c>
      <c r="Q86" s="5">
        <v>-16392518250</v>
      </c>
      <c r="R86" s="5">
        <v>-69447483128</v>
      </c>
      <c r="S86" s="5">
        <v>2481613878</v>
      </c>
      <c r="T86" s="5">
        <v>3859386172</v>
      </c>
      <c r="U86" s="5">
        <v>3813534071</v>
      </c>
    </row>
    <row r="87" spans="2:21" ht="15.5" x14ac:dyDescent="0.35">
      <c r="C87" t="s">
        <v>102</v>
      </c>
      <c r="D87" s="5">
        <v>-4779344357</v>
      </c>
      <c r="E87" s="5">
        <v>-759681367</v>
      </c>
      <c r="F87" s="5">
        <v>1605908426</v>
      </c>
      <c r="G87" s="5">
        <v>1079652366</v>
      </c>
      <c r="I87" s="5">
        <v>1990743072</v>
      </c>
      <c r="J87" s="5">
        <v>5907537408</v>
      </c>
      <c r="K87" s="5">
        <v>-1742099586</v>
      </c>
      <c r="L87" s="5">
        <v>-2597226233</v>
      </c>
      <c r="M87" s="5">
        <v>-2781764187</v>
      </c>
      <c r="N87" s="5">
        <v>56419686911</v>
      </c>
      <c r="O87" s="5">
        <v>-121648352901</v>
      </c>
      <c r="P87" s="5">
        <v>-36721686025</v>
      </c>
      <c r="Q87" s="5">
        <v>-16586385142</v>
      </c>
      <c r="R87" s="5">
        <v>-68945205939</v>
      </c>
      <c r="S87" s="5">
        <v>2338314464</v>
      </c>
      <c r="T87" s="5">
        <v>3859386172</v>
      </c>
      <c r="U87" s="5">
        <v>3813534071</v>
      </c>
    </row>
    <row r="88" spans="2:21" ht="15.5" x14ac:dyDescent="0.35">
      <c r="C88" t="s">
        <v>103</v>
      </c>
      <c r="D88" s="5">
        <v>-4779344357</v>
      </c>
      <c r="E88" s="5">
        <v>-759681367</v>
      </c>
      <c r="F88" s="5">
        <v>1605908426</v>
      </c>
      <c r="G88" s="5">
        <v>1079652366</v>
      </c>
      <c r="I88" s="5">
        <v>1990743072</v>
      </c>
      <c r="J88" s="5">
        <v>5907537408</v>
      </c>
      <c r="K88" s="5">
        <v>-1742099586</v>
      </c>
      <c r="L88" s="5">
        <v>-2597226233</v>
      </c>
      <c r="M88" s="5">
        <v>-2781764187</v>
      </c>
      <c r="N88" s="5">
        <v>56419686911</v>
      </c>
      <c r="O88" s="5">
        <v>-121648352901</v>
      </c>
      <c r="P88" s="5">
        <v>-36721686025</v>
      </c>
      <c r="Q88" s="5">
        <v>-16586385142</v>
      </c>
      <c r="R88" s="5">
        <v>-68945205939</v>
      </c>
      <c r="S88" s="5">
        <v>2338314464</v>
      </c>
      <c r="T88" s="5">
        <v>3859386172</v>
      </c>
      <c r="U88" s="5">
        <v>3813534071</v>
      </c>
    </row>
    <row r="90" spans="2:21" ht="15.5" x14ac:dyDescent="0.35">
      <c r="B90" t="s">
        <v>104</v>
      </c>
      <c r="C90" t="s">
        <v>105</v>
      </c>
    </row>
    <row r="91" spans="2:21" ht="15.5" x14ac:dyDescent="0.35">
      <c r="C91" t="s">
        <v>106</v>
      </c>
    </row>
    <row r="92" spans="2:21" ht="15.5" x14ac:dyDescent="0.35">
      <c r="C92" t="s">
        <v>19</v>
      </c>
      <c r="D92" s="5">
        <v>1821447427</v>
      </c>
      <c r="E92" s="5">
        <v>2745792290</v>
      </c>
      <c r="F92" s="5">
        <v>2588923525</v>
      </c>
      <c r="G92" s="5">
        <v>4242016171</v>
      </c>
      <c r="I92" s="5">
        <v>2745792290</v>
      </c>
      <c r="J92" s="5">
        <v>3420633362</v>
      </c>
      <c r="K92" s="5">
        <v>23126272033</v>
      </c>
      <c r="L92" s="5">
        <v>12023954557</v>
      </c>
      <c r="M92" s="5">
        <v>4177955222</v>
      </c>
      <c r="N92" s="5">
        <v>293265396</v>
      </c>
      <c r="O92" s="5">
        <v>416138573</v>
      </c>
      <c r="P92" s="5">
        <v>985417409</v>
      </c>
      <c r="Q92" s="5">
        <v>2259341535</v>
      </c>
      <c r="R92" s="5">
        <v>7808605105</v>
      </c>
      <c r="S92" s="5">
        <v>15103793132</v>
      </c>
      <c r="T92" s="5">
        <v>11626808978</v>
      </c>
      <c r="U92" s="5">
        <v>11899039093</v>
      </c>
    </row>
    <row r="93" spans="2:21" ht="15.5" x14ac:dyDescent="0.35">
      <c r="C93" t="s">
        <v>1232</v>
      </c>
      <c r="R93" s="5">
        <v>230194699651</v>
      </c>
      <c r="S93" s="5">
        <v>406641037555</v>
      </c>
      <c r="T93" s="5">
        <v>433443470685</v>
      </c>
      <c r="U93" s="5">
        <v>302358926264</v>
      </c>
    </row>
    <row r="94" spans="2:21" ht="15.5" x14ac:dyDescent="0.35">
      <c r="C94" t="s">
        <v>108</v>
      </c>
      <c r="D94" s="5">
        <v>3686337277</v>
      </c>
      <c r="E94" s="5">
        <v>3676337277</v>
      </c>
      <c r="F94" s="5">
        <v>2722914536</v>
      </c>
      <c r="G94" s="5">
        <v>1559912908</v>
      </c>
      <c r="I94" s="5">
        <v>3676337277</v>
      </c>
      <c r="J94" s="5">
        <v>1761066479</v>
      </c>
      <c r="K94" s="5">
        <v>669611251</v>
      </c>
      <c r="L94" s="5">
        <v>777150545</v>
      </c>
      <c r="M94" s="5">
        <v>1718450545</v>
      </c>
      <c r="Q94" s="5">
        <v>7344249850</v>
      </c>
      <c r="R94" s="5">
        <v>1006197707</v>
      </c>
      <c r="S94" s="5">
        <v>7848155174</v>
      </c>
      <c r="T94" s="5">
        <v>7714189952</v>
      </c>
      <c r="U94" s="5">
        <v>6357361922</v>
      </c>
    </row>
    <row r="95" spans="2:21" ht="15.5" x14ac:dyDescent="0.35">
      <c r="C95" t="s">
        <v>506</v>
      </c>
      <c r="R95" s="5">
        <v>230194699651</v>
      </c>
      <c r="S95" s="5">
        <v>406641037555</v>
      </c>
      <c r="T95" s="5">
        <v>433443470685</v>
      </c>
      <c r="U95" s="5">
        <v>302358926264</v>
      </c>
    </row>
    <row r="96" spans="2:21" ht="15.5" x14ac:dyDescent="0.35">
      <c r="C96" t="s">
        <v>1317</v>
      </c>
      <c r="P96" s="5">
        <v>470410851</v>
      </c>
      <c r="S96" s="5">
        <v>37161293</v>
      </c>
      <c r="T96" s="5">
        <v>220797831</v>
      </c>
      <c r="U96" s="5">
        <v>501750731</v>
      </c>
    </row>
    <row r="97" spans="3:21" ht="15.5" x14ac:dyDescent="0.35">
      <c r="C97" t="s">
        <v>3003</v>
      </c>
      <c r="P97" s="5">
        <v>470410851</v>
      </c>
      <c r="S97" s="5">
        <v>37161293</v>
      </c>
      <c r="T97" s="5">
        <v>220797831</v>
      </c>
      <c r="U97" s="5">
        <v>501750731</v>
      </c>
    </row>
    <row r="98" spans="3:21" ht="15.5" x14ac:dyDescent="0.35">
      <c r="C98" t="s">
        <v>110</v>
      </c>
      <c r="D98" s="5">
        <v>484981782</v>
      </c>
      <c r="E98" s="5">
        <v>940363589</v>
      </c>
      <c r="F98" s="5">
        <v>1010574184</v>
      </c>
      <c r="G98" s="5">
        <v>1343171008</v>
      </c>
      <c r="I98" s="5">
        <v>940363589</v>
      </c>
      <c r="J98" s="5">
        <v>1330834590</v>
      </c>
      <c r="K98" s="5">
        <v>731132407</v>
      </c>
      <c r="L98" s="5">
        <v>750247732</v>
      </c>
      <c r="M98" s="5">
        <v>663354199</v>
      </c>
      <c r="O98" s="5">
        <v>771355487</v>
      </c>
      <c r="P98" s="5">
        <v>21647484860</v>
      </c>
      <c r="Q98" s="5">
        <v>25668906983</v>
      </c>
    </row>
    <row r="99" spans="3:21" ht="15.5" x14ac:dyDescent="0.35">
      <c r="C99" t="s">
        <v>112</v>
      </c>
      <c r="D99" s="5">
        <v>3893999992</v>
      </c>
      <c r="E99" s="5">
        <v>4343999992</v>
      </c>
      <c r="F99" s="5">
        <v>1301800650</v>
      </c>
      <c r="G99" s="5">
        <v>1404145957</v>
      </c>
      <c r="I99" s="5">
        <v>4343999992</v>
      </c>
      <c r="J99" s="5">
        <v>1300000000</v>
      </c>
      <c r="K99" s="5">
        <v>159100952</v>
      </c>
      <c r="L99" s="5">
        <v>13061563</v>
      </c>
      <c r="M99" s="5">
        <v>6879144</v>
      </c>
      <c r="O99" s="5">
        <v>213252185</v>
      </c>
      <c r="P99" s="5">
        <v>336646360</v>
      </c>
      <c r="Q99" s="5">
        <v>421614417</v>
      </c>
      <c r="R99" s="5">
        <v>11225332739</v>
      </c>
      <c r="S99" s="5">
        <v>11598626590</v>
      </c>
      <c r="T99" s="5">
        <v>1930139075</v>
      </c>
      <c r="U99" s="5">
        <v>3000631351</v>
      </c>
    </row>
    <row r="100" spans="3:21" ht="15.5" x14ac:dyDescent="0.35">
      <c r="C100" t="s">
        <v>107</v>
      </c>
      <c r="D100" s="5">
        <v>175000000</v>
      </c>
      <c r="E100" s="5">
        <v>175000000</v>
      </c>
      <c r="F100" s="5">
        <v>150000000</v>
      </c>
      <c r="I100" s="5">
        <v>175000000</v>
      </c>
      <c r="M100" s="5">
        <v>51478800000</v>
      </c>
      <c r="N100" s="5">
        <v>15658500000</v>
      </c>
      <c r="O100" s="5">
        <v>2809242464</v>
      </c>
      <c r="P100" s="5">
        <v>6261978047</v>
      </c>
    </row>
    <row r="101" spans="3:21" ht="15.5" x14ac:dyDescent="0.35">
      <c r="C101" t="s">
        <v>113</v>
      </c>
      <c r="D101" s="5">
        <v>3893999992</v>
      </c>
      <c r="E101" s="5">
        <v>4343999992</v>
      </c>
      <c r="F101" s="5">
        <v>1301800650</v>
      </c>
      <c r="G101" s="5">
        <v>1404145957</v>
      </c>
      <c r="I101" s="5">
        <v>4343999992</v>
      </c>
      <c r="J101" s="5">
        <v>1300000000</v>
      </c>
      <c r="K101" s="5">
        <v>159100952</v>
      </c>
      <c r="L101" s="5">
        <v>13061563</v>
      </c>
      <c r="M101" s="5">
        <v>6879144</v>
      </c>
      <c r="O101" s="5">
        <v>213252185</v>
      </c>
      <c r="P101" s="5">
        <v>336646360</v>
      </c>
      <c r="Q101" s="5">
        <v>421614417</v>
      </c>
      <c r="R101" s="5">
        <v>11225332739</v>
      </c>
      <c r="S101" s="5">
        <v>11598626590</v>
      </c>
      <c r="T101" s="5">
        <v>1930139075</v>
      </c>
      <c r="U101" s="5">
        <v>3000631351</v>
      </c>
    </row>
    <row r="102" spans="3:21" ht="15.5" x14ac:dyDescent="0.35">
      <c r="C102" t="s">
        <v>114</v>
      </c>
      <c r="D102" s="5">
        <v>1017449003</v>
      </c>
      <c r="E102" s="5">
        <v>1132559281</v>
      </c>
      <c r="F102" s="5">
        <v>1024648717</v>
      </c>
      <c r="G102" s="5">
        <v>921931970</v>
      </c>
      <c r="I102" s="5">
        <v>1132559281</v>
      </c>
      <c r="J102" s="5">
        <v>1124655921</v>
      </c>
      <c r="K102" s="5">
        <v>955222017</v>
      </c>
      <c r="L102" s="5">
        <v>1264333720</v>
      </c>
      <c r="M102" s="5">
        <v>1206065968</v>
      </c>
      <c r="N102" s="5">
        <v>177369346</v>
      </c>
      <c r="O102" s="5">
        <v>2123717618</v>
      </c>
      <c r="P102" s="5">
        <v>9764687680</v>
      </c>
      <c r="Q102" s="5">
        <v>17822970337</v>
      </c>
    </row>
    <row r="103" spans="3:21" ht="15.5" x14ac:dyDescent="0.35">
      <c r="C103" t="s">
        <v>95</v>
      </c>
      <c r="M103" s="5">
        <v>41877860630</v>
      </c>
      <c r="O103" s="5">
        <v>80992576</v>
      </c>
      <c r="P103" s="5">
        <v>80992576</v>
      </c>
      <c r="Q103" s="5">
        <v>182922227</v>
      </c>
    </row>
    <row r="104" spans="3:21" ht="15.5" x14ac:dyDescent="0.35">
      <c r="C104" t="s">
        <v>115</v>
      </c>
      <c r="D104" s="5">
        <v>8853638344</v>
      </c>
      <c r="E104" s="5">
        <v>10656186691</v>
      </c>
      <c r="F104" s="5">
        <v>7643288164</v>
      </c>
      <c r="G104" s="5">
        <v>9524188872</v>
      </c>
      <c r="I104" s="5">
        <v>10656186691</v>
      </c>
      <c r="J104" s="5">
        <v>8573876762</v>
      </c>
      <c r="K104" s="5">
        <v>26313890241</v>
      </c>
      <c r="L104" s="5">
        <v>14467871172</v>
      </c>
      <c r="M104" s="5">
        <v>8797602693</v>
      </c>
      <c r="N104" s="5">
        <v>641399081</v>
      </c>
      <c r="O104" s="5">
        <v>4047266662</v>
      </c>
      <c r="P104" s="5">
        <v>34715467684</v>
      </c>
      <c r="Q104" s="5">
        <v>48343503453</v>
      </c>
      <c r="R104" s="5">
        <v>256918374113</v>
      </c>
      <c r="S104" s="5">
        <v>444965996056</v>
      </c>
      <c r="T104" s="5">
        <v>460487421641</v>
      </c>
      <c r="U104" s="5">
        <v>323172599490</v>
      </c>
    </row>
    <row r="105" spans="3:21" ht="15.5" x14ac:dyDescent="0.35">
      <c r="C105" t="s">
        <v>116</v>
      </c>
    </row>
    <row r="106" spans="3:21" ht="15.5" x14ac:dyDescent="0.35">
      <c r="C106" t="s">
        <v>118</v>
      </c>
      <c r="D106" s="5">
        <v>38934245988</v>
      </c>
      <c r="E106" s="5">
        <v>39730183231</v>
      </c>
      <c r="F106" s="5">
        <v>40657187048</v>
      </c>
      <c r="G106" s="5">
        <v>41031049127</v>
      </c>
      <c r="I106" s="5">
        <v>39730183231</v>
      </c>
      <c r="J106" s="5">
        <v>42636429567</v>
      </c>
      <c r="K106" s="5">
        <v>45176766742</v>
      </c>
      <c r="L106" s="5">
        <v>47844185350</v>
      </c>
      <c r="M106" s="5">
        <v>48381541479</v>
      </c>
      <c r="N106" s="5">
        <v>29349403</v>
      </c>
      <c r="O106" s="5">
        <v>84360578661</v>
      </c>
      <c r="P106" s="5">
        <v>94780784029</v>
      </c>
      <c r="Q106" s="5">
        <v>102702751566</v>
      </c>
      <c r="R106" s="5">
        <v>5220628626</v>
      </c>
      <c r="S106" s="5">
        <v>9273825918</v>
      </c>
      <c r="T106" s="5">
        <v>9629885493</v>
      </c>
      <c r="U106" s="5">
        <v>8418704368</v>
      </c>
    </row>
    <row r="107" spans="3:21" ht="15.5" x14ac:dyDescent="0.35">
      <c r="C107" t="s">
        <v>376</v>
      </c>
      <c r="D107" s="5">
        <v>38432849413</v>
      </c>
      <c r="E107" s="5">
        <v>38510759521</v>
      </c>
      <c r="F107" s="5">
        <v>38588669629</v>
      </c>
      <c r="G107" s="5">
        <v>38666579737</v>
      </c>
      <c r="I107" s="5">
        <v>38510759521</v>
      </c>
      <c r="J107" s="5">
        <v>38822399953</v>
      </c>
      <c r="K107" s="5">
        <v>39134040385</v>
      </c>
      <c r="L107" s="5">
        <v>39445680817</v>
      </c>
      <c r="M107" s="5">
        <v>39757321250</v>
      </c>
    </row>
    <row r="108" spans="3:21" ht="15.5" x14ac:dyDescent="0.35">
      <c r="C108" t="s">
        <v>377</v>
      </c>
      <c r="R108" s="5">
        <v>664207334</v>
      </c>
    </row>
    <row r="109" spans="3:21" ht="15.5" x14ac:dyDescent="0.35">
      <c r="C109" t="s">
        <v>119</v>
      </c>
    </row>
    <row r="110" spans="3:21" ht="15.5" x14ac:dyDescent="0.35">
      <c r="C110" t="s">
        <v>117</v>
      </c>
      <c r="D110" s="5">
        <v>13206800455</v>
      </c>
      <c r="E110" s="5">
        <v>13190903475</v>
      </c>
      <c r="F110" s="5">
        <v>13315369970</v>
      </c>
      <c r="G110" s="5">
        <v>13270975070</v>
      </c>
      <c r="I110" s="5">
        <v>13190903475</v>
      </c>
      <c r="J110" s="5">
        <v>13193520330</v>
      </c>
      <c r="K110" s="5">
        <v>14205886970</v>
      </c>
      <c r="L110" s="5">
        <v>11973477350</v>
      </c>
      <c r="M110" s="5">
        <v>10102735114</v>
      </c>
      <c r="N110" s="5">
        <v>108085683</v>
      </c>
      <c r="O110" s="5">
        <v>430651060</v>
      </c>
      <c r="P110" s="5">
        <v>296086750</v>
      </c>
      <c r="Q110" s="5">
        <v>285171500</v>
      </c>
      <c r="R110" s="5">
        <v>2317111131</v>
      </c>
      <c r="S110" s="5">
        <v>1157224750</v>
      </c>
      <c r="T110" s="5">
        <v>932611686</v>
      </c>
      <c r="U110" s="5">
        <v>933057054</v>
      </c>
    </row>
    <row r="111" spans="3:21" ht="15.5" x14ac:dyDescent="0.35">
      <c r="C111" t="s">
        <v>120</v>
      </c>
      <c r="D111" s="5">
        <v>115023951750</v>
      </c>
      <c r="E111" s="5">
        <v>115491297722</v>
      </c>
      <c r="F111" s="5">
        <v>117254772848</v>
      </c>
      <c r="G111" s="5">
        <v>117716071988</v>
      </c>
      <c r="I111" s="5">
        <v>115491297722</v>
      </c>
      <c r="J111" s="5">
        <v>119715011659</v>
      </c>
      <c r="K111" s="5">
        <v>110722270340</v>
      </c>
      <c r="L111" s="5">
        <v>122163829763</v>
      </c>
      <c r="M111" s="5">
        <v>130974622284</v>
      </c>
      <c r="N111" s="5">
        <v>6164585337</v>
      </c>
      <c r="O111" s="5">
        <v>84791229721</v>
      </c>
      <c r="P111" s="5">
        <v>169761100856</v>
      </c>
      <c r="Q111" s="5">
        <v>177684170392</v>
      </c>
      <c r="R111" s="5">
        <v>9805850720</v>
      </c>
      <c r="S111" s="5">
        <v>13233763389</v>
      </c>
      <c r="T111" s="5">
        <v>17909352036</v>
      </c>
      <c r="U111" s="5">
        <v>15591250459</v>
      </c>
    </row>
    <row r="112" spans="3:21" ht="15.5" x14ac:dyDescent="0.35">
      <c r="C112" t="s">
        <v>121</v>
      </c>
      <c r="D112" s="5">
        <v>123877590094</v>
      </c>
      <c r="E112" s="5">
        <v>126147484413</v>
      </c>
      <c r="F112" s="5">
        <v>124898061012</v>
      </c>
      <c r="G112" s="5">
        <v>127240260860</v>
      </c>
      <c r="I112" s="5">
        <v>126147484413</v>
      </c>
      <c r="J112" s="5">
        <v>128288888421</v>
      </c>
      <c r="K112" s="5">
        <v>137036160581</v>
      </c>
      <c r="L112" s="5">
        <v>136631700935</v>
      </c>
      <c r="M112" s="5">
        <v>139772224977</v>
      </c>
      <c r="N112" s="5">
        <v>6805984418</v>
      </c>
      <c r="O112" s="5">
        <v>88838496383</v>
      </c>
      <c r="P112" s="5">
        <v>204476568540</v>
      </c>
      <c r="Q112" s="5">
        <v>226027673845</v>
      </c>
      <c r="R112" s="5">
        <v>266724224833</v>
      </c>
      <c r="S112" s="5">
        <v>458199759445</v>
      </c>
      <c r="T112" s="5">
        <v>478396773677</v>
      </c>
      <c r="U112" s="5">
        <v>338763849949</v>
      </c>
    </row>
    <row r="113" spans="3:21" ht="15.5" x14ac:dyDescent="0.35">
      <c r="C113" t="s">
        <v>122</v>
      </c>
    </row>
    <row r="114" spans="3:21" ht="15.5" x14ac:dyDescent="0.35">
      <c r="C114" t="s">
        <v>123</v>
      </c>
    </row>
    <row r="115" spans="3:21" ht="15.5" x14ac:dyDescent="0.35">
      <c r="C115" t="s">
        <v>124</v>
      </c>
      <c r="D115" s="5">
        <v>26408433149</v>
      </c>
      <c r="E115" s="5">
        <v>31913133110</v>
      </c>
      <c r="F115" s="5">
        <v>29176800553</v>
      </c>
      <c r="G115" s="5">
        <v>29648256585</v>
      </c>
      <c r="I115" s="5">
        <v>31913133110</v>
      </c>
      <c r="J115" s="5">
        <v>40790018673</v>
      </c>
      <c r="K115" s="5">
        <v>19303793418</v>
      </c>
      <c r="L115" s="5">
        <v>13512625107</v>
      </c>
      <c r="M115" s="5">
        <v>71368512692</v>
      </c>
      <c r="N115" s="5">
        <v>55833631252</v>
      </c>
      <c r="O115" s="5">
        <v>174629464624</v>
      </c>
      <c r="P115" s="5">
        <v>124822245416</v>
      </c>
      <c r="Q115" s="5">
        <v>109657457651</v>
      </c>
      <c r="R115" s="5">
        <v>185946411876</v>
      </c>
      <c r="S115" s="5">
        <v>315228081636</v>
      </c>
      <c r="T115" s="5">
        <v>338598201394</v>
      </c>
      <c r="U115" s="5">
        <v>273303629777</v>
      </c>
    </row>
    <row r="116" spans="3:21" ht="15.5" x14ac:dyDescent="0.35">
      <c r="C116" t="s">
        <v>331</v>
      </c>
    </row>
    <row r="117" spans="3:21" ht="15.5" x14ac:dyDescent="0.35">
      <c r="C117" t="s">
        <v>2224</v>
      </c>
      <c r="D117" s="5">
        <v>10939353486</v>
      </c>
      <c r="E117" s="5">
        <v>9662332436</v>
      </c>
      <c r="F117" s="5">
        <v>7996525561</v>
      </c>
      <c r="G117" s="5">
        <v>11564680880</v>
      </c>
      <c r="I117" s="5">
        <v>9662332436</v>
      </c>
      <c r="J117" s="5">
        <v>11833761467</v>
      </c>
      <c r="K117" s="5">
        <v>6269465037</v>
      </c>
      <c r="L117" s="5">
        <v>2046236809</v>
      </c>
      <c r="M117" s="5">
        <v>6442040701</v>
      </c>
      <c r="O117" s="5">
        <v>105971728138</v>
      </c>
      <c r="P117" s="5">
        <v>86123931351</v>
      </c>
      <c r="Q117" s="5">
        <v>91288948478</v>
      </c>
      <c r="R117" s="5">
        <v>182850095599</v>
      </c>
      <c r="S117" s="5">
        <v>303020881046</v>
      </c>
      <c r="T117" s="5">
        <v>326822653848</v>
      </c>
      <c r="U117" s="5">
        <v>263777837718</v>
      </c>
    </row>
    <row r="118" spans="3:21" ht="15.5" x14ac:dyDescent="0.35">
      <c r="C118" t="s">
        <v>127</v>
      </c>
      <c r="D118" s="5">
        <v>987796721</v>
      </c>
      <c r="E118" s="5">
        <v>841600008</v>
      </c>
      <c r="F118" s="5">
        <v>711809866</v>
      </c>
      <c r="G118" s="5">
        <v>1034699330</v>
      </c>
      <c r="I118" s="5">
        <v>841600008</v>
      </c>
      <c r="J118" s="5">
        <v>1214697420</v>
      </c>
      <c r="K118" s="5">
        <v>941764776</v>
      </c>
      <c r="L118" s="5">
        <v>1144118543</v>
      </c>
      <c r="M118" s="5">
        <v>375505153</v>
      </c>
      <c r="O118" s="5">
        <v>196321235</v>
      </c>
      <c r="P118" s="5">
        <v>320800000</v>
      </c>
      <c r="Q118" s="5">
        <v>204112138</v>
      </c>
    </row>
    <row r="119" spans="3:21" ht="15.5" x14ac:dyDescent="0.35">
      <c r="C119" t="s">
        <v>132</v>
      </c>
      <c r="D119" s="5">
        <v>3208644919</v>
      </c>
      <c r="E119" s="5">
        <v>3239568963</v>
      </c>
      <c r="F119" s="5">
        <v>3495207718</v>
      </c>
      <c r="G119" s="5">
        <v>2967254085</v>
      </c>
      <c r="I119" s="5">
        <v>3239568963</v>
      </c>
      <c r="J119" s="5">
        <v>3066573576</v>
      </c>
      <c r="K119" s="5">
        <v>3681874873</v>
      </c>
      <c r="L119" s="5">
        <v>4066521249</v>
      </c>
      <c r="M119" s="5">
        <v>3191262251</v>
      </c>
      <c r="N119" s="5">
        <v>173736290</v>
      </c>
      <c r="O119" s="5">
        <v>321024338</v>
      </c>
      <c r="P119" s="5">
        <v>706770380</v>
      </c>
      <c r="Q119" s="5">
        <v>569843094</v>
      </c>
      <c r="R119" s="5">
        <v>2048353999</v>
      </c>
      <c r="S119" s="5">
        <v>4097756491</v>
      </c>
      <c r="T119" s="5">
        <v>3116211363</v>
      </c>
      <c r="U119" s="5">
        <v>2784513515</v>
      </c>
    </row>
    <row r="120" spans="3:21" ht="15.5" x14ac:dyDescent="0.35">
      <c r="C120" t="s">
        <v>131</v>
      </c>
      <c r="D120" s="5">
        <v>1125451152</v>
      </c>
      <c r="E120" s="5">
        <v>1396933780</v>
      </c>
      <c r="F120" s="5">
        <v>2015933384</v>
      </c>
      <c r="G120" s="5">
        <v>1453375268</v>
      </c>
      <c r="I120" s="5">
        <v>1396933780</v>
      </c>
      <c r="J120" s="5">
        <v>3164828222</v>
      </c>
      <c r="K120" s="5">
        <v>464014987</v>
      </c>
      <c r="L120" s="5">
        <v>465722035</v>
      </c>
      <c r="M120" s="5">
        <v>154479901</v>
      </c>
      <c r="N120" s="5">
        <v>1394962</v>
      </c>
      <c r="O120" s="5">
        <v>31148449</v>
      </c>
      <c r="P120" s="5">
        <v>91974484</v>
      </c>
      <c r="Q120" s="5">
        <v>244553145</v>
      </c>
      <c r="R120" s="5">
        <v>41764571</v>
      </c>
      <c r="S120" s="5">
        <v>261288925</v>
      </c>
      <c r="T120" s="5">
        <v>945146231</v>
      </c>
      <c r="U120" s="5">
        <v>383916622</v>
      </c>
    </row>
    <row r="121" spans="3:21" ht="15.5" x14ac:dyDescent="0.35">
      <c r="C121" t="s">
        <v>129</v>
      </c>
    </row>
    <row r="122" spans="3:21" ht="15.5" x14ac:dyDescent="0.35">
      <c r="C122" t="s">
        <v>130</v>
      </c>
      <c r="D122" s="5">
        <v>3861337277</v>
      </c>
      <c r="E122" s="5">
        <v>3851337277</v>
      </c>
      <c r="F122" s="5">
        <v>2872914536</v>
      </c>
      <c r="G122" s="5">
        <v>1559912908</v>
      </c>
      <c r="I122" s="5">
        <v>3851337277</v>
      </c>
      <c r="J122" s="5">
        <v>1761066479</v>
      </c>
      <c r="K122" s="5">
        <v>669611251</v>
      </c>
      <c r="L122" s="5">
        <v>777150545</v>
      </c>
      <c r="M122" s="5">
        <v>53197250545</v>
      </c>
      <c r="N122" s="5">
        <v>15658500000</v>
      </c>
      <c r="O122" s="5">
        <v>2809242464</v>
      </c>
      <c r="P122" s="5">
        <v>6261978047</v>
      </c>
      <c r="Q122" s="5">
        <v>7344249850</v>
      </c>
      <c r="R122" s="5">
        <v>1006197707</v>
      </c>
      <c r="S122" s="5">
        <v>7848155174</v>
      </c>
      <c r="T122" s="5">
        <v>7714189952</v>
      </c>
      <c r="U122" s="5">
        <v>6357361922</v>
      </c>
    </row>
    <row r="123" spans="3:21" ht="15.5" x14ac:dyDescent="0.35">
      <c r="C123" t="s">
        <v>3004</v>
      </c>
      <c r="N123" s="5">
        <v>40000000000</v>
      </c>
      <c r="O123" s="5">
        <v>65200000000</v>
      </c>
    </row>
    <row r="124" spans="3:21" ht="15.5" x14ac:dyDescent="0.35">
      <c r="C124" t="s">
        <v>134</v>
      </c>
    </row>
    <row r="125" spans="3:21" ht="15.5" x14ac:dyDescent="0.35">
      <c r="C125" t="s">
        <v>135</v>
      </c>
      <c r="D125" s="5">
        <v>46457283860</v>
      </c>
      <c r="E125" s="5">
        <v>38293648653</v>
      </c>
      <c r="F125" s="5">
        <v>41879898654</v>
      </c>
      <c r="G125" s="5">
        <v>45166148655</v>
      </c>
      <c r="I125" s="5">
        <v>38293648653</v>
      </c>
      <c r="J125" s="5">
        <v>39763231990</v>
      </c>
      <c r="K125" s="5">
        <v>57086246020</v>
      </c>
      <c r="L125" s="5">
        <v>62432508781</v>
      </c>
      <c r="M125" s="5">
        <v>60271669872</v>
      </c>
    </row>
    <row r="126" spans="3:21" ht="15.5" x14ac:dyDescent="0.35">
      <c r="C126" t="s">
        <v>1234</v>
      </c>
      <c r="P126" s="5">
        <v>44050000000</v>
      </c>
      <c r="Q126" s="5">
        <v>37500000000</v>
      </c>
    </row>
    <row r="127" spans="3:21" ht="15.5" x14ac:dyDescent="0.35">
      <c r="C127" t="s">
        <v>137</v>
      </c>
      <c r="G127" s="5">
        <v>8698100</v>
      </c>
      <c r="J127" s="5">
        <v>59813927</v>
      </c>
      <c r="K127" s="5">
        <v>156731343</v>
      </c>
      <c r="P127" s="5">
        <v>62869345</v>
      </c>
      <c r="Q127" s="5">
        <v>188602258</v>
      </c>
    </row>
    <row r="128" spans="3:21" ht="15.5" x14ac:dyDescent="0.35">
      <c r="C128" t="s">
        <v>138</v>
      </c>
      <c r="D128" s="5">
        <v>4373353775</v>
      </c>
      <c r="E128" s="5">
        <v>11104813926</v>
      </c>
      <c r="F128" s="5">
        <v>9629695728</v>
      </c>
      <c r="G128" s="5">
        <v>8445439290</v>
      </c>
      <c r="I128" s="5">
        <v>11104813926</v>
      </c>
      <c r="J128" s="5">
        <v>17419931693</v>
      </c>
      <c r="K128" s="5">
        <v>5436588235</v>
      </c>
      <c r="L128" s="5">
        <v>2774965362</v>
      </c>
      <c r="M128" s="5">
        <v>6663420431</v>
      </c>
      <c r="P128" s="5">
        <v>30007200848</v>
      </c>
      <c r="Q128" s="5">
        <v>8198070460</v>
      </c>
    </row>
    <row r="129" spans="2:21" ht="15.5" x14ac:dyDescent="0.35">
      <c r="C129" t="s">
        <v>139</v>
      </c>
      <c r="D129" s="5">
        <v>60291555509</v>
      </c>
      <c r="E129" s="5">
        <v>52301154629</v>
      </c>
      <c r="F129" s="5">
        <v>56343677861</v>
      </c>
      <c r="G129" s="5">
        <v>59822043346</v>
      </c>
      <c r="I129" s="5">
        <v>52301154629</v>
      </c>
      <c r="J129" s="5">
        <v>55893434981</v>
      </c>
      <c r="K129" s="5">
        <v>74650559164</v>
      </c>
      <c r="L129" s="5">
        <v>78295172833</v>
      </c>
      <c r="M129" s="5">
        <v>78363239776</v>
      </c>
      <c r="N129" s="5">
        <v>27977100</v>
      </c>
      <c r="O129" s="5">
        <v>19301129726</v>
      </c>
      <c r="P129" s="5">
        <v>63098068190</v>
      </c>
      <c r="Q129" s="5">
        <v>62829288258</v>
      </c>
      <c r="R129" s="5">
        <v>10122444258</v>
      </c>
      <c r="S129" s="5">
        <v>3421103171</v>
      </c>
      <c r="T129" s="5">
        <v>1965540394</v>
      </c>
      <c r="U129" s="5">
        <v>1486574455</v>
      </c>
    </row>
    <row r="130" spans="2:21" ht="15.5" x14ac:dyDescent="0.35">
      <c r="C130" t="s">
        <v>140</v>
      </c>
      <c r="D130" s="5">
        <v>60291555509</v>
      </c>
      <c r="E130" s="5">
        <v>52301154629</v>
      </c>
      <c r="F130" s="5">
        <v>56343677861</v>
      </c>
      <c r="G130" s="5">
        <v>59822043346</v>
      </c>
      <c r="I130" s="5">
        <v>52301154629</v>
      </c>
      <c r="J130" s="5">
        <v>55893434981</v>
      </c>
      <c r="K130" s="5">
        <v>74650559164</v>
      </c>
      <c r="L130" s="5">
        <v>78295172833</v>
      </c>
      <c r="M130" s="5">
        <v>78363239776</v>
      </c>
      <c r="N130" s="5">
        <v>27977100</v>
      </c>
      <c r="O130" s="5">
        <v>19301129726</v>
      </c>
      <c r="P130" s="5">
        <v>63098068190</v>
      </c>
      <c r="Q130" s="5">
        <v>62829288258</v>
      </c>
      <c r="R130" s="5">
        <v>10122444258</v>
      </c>
      <c r="S130" s="5">
        <v>3421103171</v>
      </c>
      <c r="T130" s="5">
        <v>1965540394</v>
      </c>
      <c r="U130" s="5">
        <v>1486574455</v>
      </c>
    </row>
    <row r="131" spans="2:21" ht="15.5" x14ac:dyDescent="0.35">
      <c r="C131" t="s">
        <v>144</v>
      </c>
    </row>
    <row r="132" spans="2:21" ht="15.5" x14ac:dyDescent="0.35">
      <c r="C132" t="s">
        <v>145</v>
      </c>
      <c r="D132" s="5">
        <v>46457283860</v>
      </c>
      <c r="E132" s="5">
        <v>38293648653</v>
      </c>
      <c r="F132" s="5">
        <v>41879898654</v>
      </c>
      <c r="G132" s="5">
        <v>45174846755</v>
      </c>
      <c r="I132" s="5">
        <v>38293648653</v>
      </c>
      <c r="J132" s="5">
        <v>39823045917</v>
      </c>
      <c r="K132" s="5">
        <v>57242977363</v>
      </c>
      <c r="L132" s="5">
        <v>62432508781</v>
      </c>
      <c r="M132" s="5">
        <v>60271669872</v>
      </c>
      <c r="P132" s="5">
        <v>44112869345</v>
      </c>
      <c r="Q132" s="5">
        <v>37688602258</v>
      </c>
    </row>
    <row r="133" spans="2:21" ht="15.5" x14ac:dyDescent="0.35">
      <c r="C133" t="s">
        <v>133</v>
      </c>
    </row>
    <row r="134" spans="2:21" ht="15.5" x14ac:dyDescent="0.35">
      <c r="C134" t="s">
        <v>147</v>
      </c>
      <c r="D134" s="5">
        <v>86699988658</v>
      </c>
      <c r="E134" s="5">
        <v>84214287739</v>
      </c>
      <c r="F134" s="5">
        <v>85520478414</v>
      </c>
      <c r="G134" s="5">
        <v>89470299931</v>
      </c>
      <c r="I134" s="5">
        <v>84214287739</v>
      </c>
      <c r="J134" s="5">
        <v>96683453654</v>
      </c>
      <c r="K134" s="5">
        <v>93954352582</v>
      </c>
      <c r="L134" s="5">
        <v>91807797940</v>
      </c>
      <c r="M134" s="5">
        <v>149731752468</v>
      </c>
      <c r="N134" s="5">
        <v>55861608352</v>
      </c>
      <c r="O134" s="5">
        <v>193930594350</v>
      </c>
      <c r="P134" s="5">
        <v>187920313606</v>
      </c>
      <c r="Q134" s="5">
        <v>172486745909</v>
      </c>
      <c r="R134" s="5">
        <v>196068856134</v>
      </c>
      <c r="S134" s="5">
        <v>318649184807</v>
      </c>
      <c r="T134" s="5">
        <v>340563741788</v>
      </c>
      <c r="U134" s="5">
        <v>274790204232</v>
      </c>
    </row>
    <row r="135" spans="2:21" ht="15.5" x14ac:dyDescent="0.35">
      <c r="C135" t="s">
        <v>148</v>
      </c>
    </row>
    <row r="136" spans="2:21" ht="15.5" x14ac:dyDescent="0.35">
      <c r="C136" t="s">
        <v>149</v>
      </c>
      <c r="D136" s="5">
        <v>220704150150</v>
      </c>
      <c r="E136" s="5">
        <v>220680866700</v>
      </c>
      <c r="F136" s="5">
        <v>220679596650</v>
      </c>
      <c r="G136" s="5">
        <v>220677917000</v>
      </c>
      <c r="I136" s="5">
        <v>220680866700</v>
      </c>
      <c r="J136" s="5">
        <v>220677907050</v>
      </c>
      <c r="K136" s="5">
        <v>220677819450</v>
      </c>
      <c r="L136" s="5">
        <v>220677814950</v>
      </c>
      <c r="M136" s="5">
        <v>100308097700</v>
      </c>
      <c r="N136" s="5">
        <v>100308097700</v>
      </c>
      <c r="O136" s="5">
        <v>100308097700</v>
      </c>
      <c r="P136" s="5">
        <v>100308097700</v>
      </c>
      <c r="Q136" s="5">
        <v>100308097700</v>
      </c>
      <c r="R136" s="5">
        <v>100000000000</v>
      </c>
      <c r="S136" s="5">
        <v>100000000000</v>
      </c>
      <c r="T136" s="5">
        <v>100000000000</v>
      </c>
      <c r="U136" s="5">
        <v>30000000000</v>
      </c>
    </row>
    <row r="137" spans="2:21" ht="15.5" x14ac:dyDescent="0.35">
      <c r="C137" t="s">
        <v>151</v>
      </c>
      <c r="D137" s="5">
        <v>-42623430929</v>
      </c>
      <c r="E137" s="5">
        <v>-42623896598</v>
      </c>
      <c r="F137" s="5">
        <v>-42623921999</v>
      </c>
      <c r="G137" s="5">
        <v>-42623955592</v>
      </c>
      <c r="I137" s="5">
        <v>-42623896598</v>
      </c>
      <c r="J137" s="5">
        <v>-42623955791</v>
      </c>
      <c r="K137" s="5">
        <v>-42623957543</v>
      </c>
      <c r="L137" s="5">
        <v>-42623957633</v>
      </c>
      <c r="M137" s="5">
        <v>65404885</v>
      </c>
      <c r="N137" s="5">
        <v>65404885</v>
      </c>
      <c r="O137" s="5">
        <v>65404885</v>
      </c>
      <c r="P137" s="5">
        <v>65404885</v>
      </c>
      <c r="Q137" s="5">
        <v>65404885</v>
      </c>
      <c r="R137" s="5">
        <v>50000000</v>
      </c>
    </row>
    <row r="138" spans="2:21" ht="15.5" x14ac:dyDescent="0.35">
      <c r="C138" t="s">
        <v>152</v>
      </c>
      <c r="D138" s="5">
        <v>-150598952577</v>
      </c>
      <c r="E138" s="5">
        <v>-145898169430</v>
      </c>
      <c r="F138" s="5">
        <v>-145143636435</v>
      </c>
      <c r="G138" s="5">
        <v>-146715463562</v>
      </c>
      <c r="I138" s="5">
        <v>-145898169430</v>
      </c>
      <c r="J138" s="5">
        <v>-147830835829</v>
      </c>
      <c r="K138" s="5">
        <v>-153613880078</v>
      </c>
      <c r="L138" s="5">
        <v>-151879148475</v>
      </c>
      <c r="M138" s="5">
        <v>-149267110629</v>
      </c>
      <c r="N138" s="5">
        <v>-146525934491</v>
      </c>
      <c r="O138" s="5">
        <v>-199309514350</v>
      </c>
      <c r="P138" s="5">
        <v>-80423484439</v>
      </c>
      <c r="Q138" s="5">
        <v>-45713379491</v>
      </c>
      <c r="R138" s="5">
        <v>-29394631301</v>
      </c>
      <c r="S138" s="5">
        <v>39550574638</v>
      </c>
      <c r="T138" s="5">
        <v>37833031889</v>
      </c>
      <c r="U138" s="5">
        <v>33973645717</v>
      </c>
    </row>
    <row r="139" spans="2:21" ht="15.5" x14ac:dyDescent="0.35">
      <c r="C139" t="s">
        <v>156</v>
      </c>
      <c r="D139" s="5">
        <v>9695834792</v>
      </c>
      <c r="E139" s="5">
        <v>9774396002</v>
      </c>
      <c r="F139" s="5">
        <v>6465544382</v>
      </c>
      <c r="G139" s="5">
        <v>6431463083</v>
      </c>
      <c r="I139" s="5">
        <v>9774396002</v>
      </c>
      <c r="J139" s="5">
        <v>1382319337</v>
      </c>
      <c r="K139" s="5">
        <v>18641826170</v>
      </c>
      <c r="L139" s="5">
        <v>18649194153</v>
      </c>
      <c r="M139" s="5">
        <v>-2943780077</v>
      </c>
      <c r="N139" s="5">
        <v>-2903192028</v>
      </c>
      <c r="O139" s="5">
        <v>-6237078778</v>
      </c>
      <c r="P139" s="5">
        <v>-3474755788</v>
      </c>
      <c r="Q139" s="5">
        <v>-1302117385</v>
      </c>
    </row>
    <row r="140" spans="2:21" ht="15.5" x14ac:dyDescent="0.35">
      <c r="C140" t="s">
        <v>9</v>
      </c>
      <c r="D140" s="5">
        <v>37177601436</v>
      </c>
      <c r="E140" s="5">
        <v>41933196674</v>
      </c>
      <c r="F140" s="5">
        <v>39377582598</v>
      </c>
      <c r="G140" s="5">
        <v>37769960929</v>
      </c>
      <c r="I140" s="5">
        <v>41933196674</v>
      </c>
      <c r="J140" s="5">
        <v>31605434767</v>
      </c>
      <c r="K140" s="5">
        <v>43081807999</v>
      </c>
      <c r="L140" s="5">
        <v>44823902995</v>
      </c>
      <c r="M140" s="5">
        <v>-9959527491</v>
      </c>
      <c r="N140" s="5">
        <v>-49055623934</v>
      </c>
      <c r="O140" s="5">
        <v>-105092097967</v>
      </c>
      <c r="P140" s="5">
        <v>16556254934</v>
      </c>
      <c r="Q140" s="5">
        <v>53540927936</v>
      </c>
      <c r="R140" s="5">
        <v>70655368699</v>
      </c>
      <c r="S140" s="5">
        <v>139550574638</v>
      </c>
      <c r="T140" s="5">
        <v>137833031889</v>
      </c>
      <c r="U140" s="5">
        <v>63973645717</v>
      </c>
    </row>
    <row r="141" spans="2:21" ht="15.5" x14ac:dyDescent="0.35">
      <c r="C141" t="s">
        <v>157</v>
      </c>
      <c r="D141" s="5">
        <v>123877590094</v>
      </c>
      <c r="E141" s="5">
        <v>126147484413</v>
      </c>
      <c r="F141" s="5">
        <v>124898061012</v>
      </c>
      <c r="G141" s="5">
        <v>127240260860</v>
      </c>
      <c r="I141" s="5">
        <v>126147484413</v>
      </c>
      <c r="J141" s="5">
        <v>128288888421</v>
      </c>
      <c r="K141" s="5">
        <v>137036160581</v>
      </c>
      <c r="L141" s="5">
        <v>136631700935</v>
      </c>
      <c r="M141" s="5">
        <v>139772224977</v>
      </c>
      <c r="N141" s="5">
        <v>6805984418</v>
      </c>
      <c r="O141" s="5">
        <v>88838496383</v>
      </c>
      <c r="P141" s="5">
        <v>204476568540</v>
      </c>
      <c r="Q141" s="5">
        <v>226027673845</v>
      </c>
      <c r="R141" s="5">
        <v>266724224833</v>
      </c>
      <c r="S141" s="5">
        <v>458199759445</v>
      </c>
      <c r="T141" s="5">
        <v>478396773677</v>
      </c>
      <c r="U141" s="5">
        <v>338763849949</v>
      </c>
    </row>
    <row r="142" spans="2:21" ht="15.5" x14ac:dyDescent="0.35">
      <c r="C142" t="s">
        <v>158</v>
      </c>
      <c r="D142" s="5">
        <v>3410475322</v>
      </c>
      <c r="E142" s="5">
        <v>3410475322</v>
      </c>
      <c r="F142" s="5">
        <v>3410510956</v>
      </c>
      <c r="G142" s="5">
        <v>3410477363</v>
      </c>
      <c r="I142" s="5">
        <v>3410475322</v>
      </c>
      <c r="J142" s="5">
        <v>3410477164</v>
      </c>
      <c r="K142" s="5">
        <v>3410475412</v>
      </c>
      <c r="L142" s="5">
        <v>3410475322</v>
      </c>
      <c r="M142" s="5">
        <v>3397364400</v>
      </c>
      <c r="N142" s="5">
        <v>1003080977</v>
      </c>
      <c r="O142" s="5">
        <v>1003080977</v>
      </c>
      <c r="P142" s="5">
        <v>1003080977</v>
      </c>
      <c r="Q142" s="5">
        <v>1003080977</v>
      </c>
      <c r="R142" s="5">
        <v>1000000000</v>
      </c>
      <c r="S142" s="5">
        <v>1000000000</v>
      </c>
      <c r="T142" s="5">
        <v>1000000000</v>
      </c>
      <c r="U142" s="5">
        <v>12000</v>
      </c>
    </row>
    <row r="144" spans="2:21" ht="15.5" x14ac:dyDescent="0.35">
      <c r="B144" t="s">
        <v>159</v>
      </c>
      <c r="C144" t="s">
        <v>160</v>
      </c>
      <c r="D144" s="5">
        <v>-4073492282</v>
      </c>
      <c r="E144" s="5">
        <v>200875442</v>
      </c>
      <c r="F144" s="5">
        <v>4326623789</v>
      </c>
      <c r="G144" s="5">
        <v>-760819721</v>
      </c>
      <c r="I144" s="5">
        <v>4261962683</v>
      </c>
      <c r="J144" s="5">
        <v>8529900485</v>
      </c>
      <c r="K144" s="5">
        <v>9827790376</v>
      </c>
      <c r="L144" s="5">
        <v>281522696</v>
      </c>
      <c r="M144" s="5">
        <v>-14068473857</v>
      </c>
      <c r="N144" s="5">
        <v>20912336198</v>
      </c>
      <c r="O144" s="5">
        <v>-12034828060</v>
      </c>
      <c r="P144" s="5">
        <v>-22634456325</v>
      </c>
      <c r="Q144" s="5">
        <v>176516634874</v>
      </c>
      <c r="R144" s="5">
        <v>116874349999</v>
      </c>
      <c r="S144" s="5">
        <v>30652915651</v>
      </c>
      <c r="T144" s="5">
        <v>-132411435903</v>
      </c>
      <c r="U144" s="5">
        <v>-72338819469</v>
      </c>
    </row>
    <row r="145" spans="3:21" ht="15.5" x14ac:dyDescent="0.35">
      <c r="C145" t="s">
        <v>1319</v>
      </c>
    </row>
    <row r="146" spans="3:21" ht="15.5" x14ac:dyDescent="0.35">
      <c r="C146" t="s">
        <v>3005</v>
      </c>
      <c r="Q146" s="5">
        <v>-164768176707</v>
      </c>
      <c r="R146" s="5">
        <v>-129384823458</v>
      </c>
      <c r="S146" s="5">
        <v>-544920124985</v>
      </c>
      <c r="T146" s="5">
        <v>-469970318824</v>
      </c>
      <c r="U146" s="5">
        <v>-537403423264</v>
      </c>
    </row>
    <row r="147" spans="3:21" ht="15.5" x14ac:dyDescent="0.35">
      <c r="C147" t="s">
        <v>3006</v>
      </c>
    </row>
    <row r="148" spans="3:21" ht="15.5" x14ac:dyDescent="0.35">
      <c r="C148" t="s">
        <v>3007</v>
      </c>
      <c r="R148" s="5">
        <v>-232456857492</v>
      </c>
      <c r="S148" s="5">
        <v>-210025361709</v>
      </c>
      <c r="T148" s="5">
        <v>-243044783887</v>
      </c>
      <c r="U148" s="5">
        <v>-219314577826</v>
      </c>
    </row>
    <row r="149" spans="3:21" ht="15.5" x14ac:dyDescent="0.35">
      <c r="C149" t="s">
        <v>324</v>
      </c>
    </row>
    <row r="150" spans="3:21" ht="15.5" x14ac:dyDescent="0.35">
      <c r="C150" t="s">
        <v>3008</v>
      </c>
      <c r="D150" s="5">
        <v>-3657601063</v>
      </c>
      <c r="E150" s="5">
        <v>-767803065</v>
      </c>
      <c r="F150" s="5">
        <v>-514564874</v>
      </c>
      <c r="G150" s="5">
        <v>-436517333</v>
      </c>
      <c r="I150" s="5">
        <v>-1817882875</v>
      </c>
      <c r="J150" s="5">
        <v>-1328726062</v>
      </c>
      <c r="K150" s="5">
        <v>-1907490402</v>
      </c>
      <c r="L150" s="5">
        <v>-907584138</v>
      </c>
      <c r="M150" s="5">
        <v>250055662</v>
      </c>
      <c r="N150" s="5">
        <v>42668238686</v>
      </c>
      <c r="O150" s="5">
        <v>182544268</v>
      </c>
      <c r="P150" s="5">
        <v>992957114</v>
      </c>
      <c r="Q150" s="5">
        <v>4466544848</v>
      </c>
      <c r="R150" s="5">
        <v>715237353</v>
      </c>
      <c r="S150" s="5">
        <v>1020232355</v>
      </c>
      <c r="T150" s="5">
        <v>1918678703</v>
      </c>
      <c r="U150" s="5">
        <v>1927712316</v>
      </c>
    </row>
    <row r="151" spans="3:21" ht="15.5" x14ac:dyDescent="0.35">
      <c r="C151" t="s">
        <v>1320</v>
      </c>
      <c r="D151" s="5">
        <v>8257684647</v>
      </c>
      <c r="E151" s="5">
        <v>10888582514</v>
      </c>
      <c r="F151" s="5">
        <v>15290933053</v>
      </c>
      <c r="G151" s="5">
        <v>12113017341</v>
      </c>
      <c r="I151" s="5">
        <v>48800374841</v>
      </c>
      <c r="J151" s="5">
        <v>49201196009</v>
      </c>
      <c r="K151" s="5">
        <v>46442835097</v>
      </c>
      <c r="L151" s="5">
        <v>29317278666</v>
      </c>
      <c r="M151" s="5">
        <v>4590374605</v>
      </c>
      <c r="R151" s="5">
        <v>62538802</v>
      </c>
      <c r="S151" s="5">
        <v>37952953</v>
      </c>
      <c r="T151" s="5">
        <v>287151307</v>
      </c>
      <c r="U151" s="5">
        <v>24738019</v>
      </c>
    </row>
    <row r="152" spans="3:21" ht="15.5" x14ac:dyDescent="0.35">
      <c r="C152" t="s">
        <v>337</v>
      </c>
      <c r="D152" s="5">
        <v>4600083584</v>
      </c>
      <c r="E152" s="5">
        <v>10120779449</v>
      </c>
      <c r="F152" s="5">
        <v>14776368179</v>
      </c>
      <c r="G152" s="5">
        <v>11676500008</v>
      </c>
      <c r="I152" s="5">
        <v>46982491966</v>
      </c>
      <c r="J152" s="5">
        <v>47872469947</v>
      </c>
      <c r="K152" s="5">
        <v>44535344695</v>
      </c>
      <c r="L152" s="5">
        <v>28409694528</v>
      </c>
      <c r="M152" s="5">
        <v>4840430267</v>
      </c>
      <c r="N152" s="5">
        <v>42848295612</v>
      </c>
      <c r="O152" s="5">
        <v>62136067574</v>
      </c>
      <c r="P152" s="5">
        <v>261953839008</v>
      </c>
      <c r="Q152" s="5">
        <v>418486720700</v>
      </c>
      <c r="R152" s="5">
        <v>598352430786</v>
      </c>
      <c r="S152" s="5">
        <v>934984130002</v>
      </c>
      <c r="T152" s="5">
        <v>715170177972</v>
      </c>
      <c r="U152" s="5">
        <v>806273509737</v>
      </c>
    </row>
    <row r="153" spans="3:21" ht="15.5" x14ac:dyDescent="0.35">
      <c r="C153" t="s">
        <v>3009</v>
      </c>
    </row>
    <row r="154" spans="3:21" ht="15.5" x14ac:dyDescent="0.35">
      <c r="C154" t="s">
        <v>565</v>
      </c>
      <c r="D154" s="5">
        <v>-3261340030</v>
      </c>
      <c r="E154" s="5">
        <v>-5058898561</v>
      </c>
      <c r="F154" s="5">
        <v>-5371854803</v>
      </c>
      <c r="G154" s="5">
        <v>-4788468666</v>
      </c>
      <c r="I154" s="5">
        <v>-20431663511</v>
      </c>
      <c r="J154" s="5">
        <v>-20992576723</v>
      </c>
      <c r="K154" s="5">
        <v>-18081905867</v>
      </c>
      <c r="L154" s="5">
        <v>-14464418528</v>
      </c>
      <c r="M154" s="5">
        <v>-7829868869</v>
      </c>
      <c r="N154" s="5">
        <v>-196321235</v>
      </c>
      <c r="O154" s="5">
        <v>-45325756528</v>
      </c>
      <c r="P154" s="5">
        <v>-237741375930</v>
      </c>
    </row>
    <row r="155" spans="3:21" ht="15.5" x14ac:dyDescent="0.35">
      <c r="C155" t="s">
        <v>3010</v>
      </c>
      <c r="D155" s="5">
        <v>2249669</v>
      </c>
      <c r="E155" s="5">
        <v>23494986</v>
      </c>
      <c r="F155" s="5">
        <v>2569822</v>
      </c>
      <c r="G155" s="5">
        <v>6974101</v>
      </c>
      <c r="I155" s="5">
        <v>39352287</v>
      </c>
      <c r="J155" s="5">
        <v>422552502</v>
      </c>
      <c r="K155" s="5">
        <v>619770984</v>
      </c>
      <c r="L155" s="5">
        <v>136108529</v>
      </c>
      <c r="M155" s="5">
        <v>97620724</v>
      </c>
    </row>
    <row r="156" spans="3:21" ht="15.5" x14ac:dyDescent="0.35">
      <c r="C156" t="s">
        <v>1371</v>
      </c>
      <c r="D156" s="5">
        <v>-1218803494</v>
      </c>
      <c r="E156" s="5">
        <v>-1417265666</v>
      </c>
      <c r="F156" s="5">
        <v>-1515705333</v>
      </c>
      <c r="G156" s="5">
        <v>-1678441352</v>
      </c>
      <c r="I156" s="5">
        <v>-6337391446</v>
      </c>
      <c r="J156" s="5">
        <v>-7776246431</v>
      </c>
      <c r="K156" s="5">
        <v>-6938509085</v>
      </c>
      <c r="L156" s="5">
        <v>-6670740588</v>
      </c>
      <c r="M156" s="5">
        <v>-6521541685</v>
      </c>
      <c r="N156" s="5">
        <v>-5204017398</v>
      </c>
      <c r="O156" s="5">
        <v>-19288335403</v>
      </c>
      <c r="P156" s="5">
        <v>-24708679565</v>
      </c>
      <c r="Q156" s="5">
        <v>-30887263713</v>
      </c>
      <c r="R156" s="5">
        <v>-70484397416</v>
      </c>
      <c r="S156" s="5">
        <v>-83029024199</v>
      </c>
      <c r="T156" s="5">
        <v>-69889827496</v>
      </c>
      <c r="U156" s="5">
        <v>-67130077239</v>
      </c>
    </row>
    <row r="157" spans="3:21" ht="15.5" x14ac:dyDescent="0.35">
      <c r="C157" t="s">
        <v>1497</v>
      </c>
      <c r="D157" s="5">
        <v>-46794446</v>
      </c>
      <c r="E157" s="5">
        <v>-10008920</v>
      </c>
      <c r="F157" s="5">
        <v>-6980000</v>
      </c>
      <c r="G157" s="5">
        <v>-27863750</v>
      </c>
      <c r="I157" s="5">
        <v>-44852670</v>
      </c>
    </row>
    <row r="158" spans="3:21" ht="15.5" x14ac:dyDescent="0.35">
      <c r="C158" t="s">
        <v>3011</v>
      </c>
      <c r="D158" s="5">
        <v>-841943</v>
      </c>
      <c r="E158" s="5">
        <v>8548667825</v>
      </c>
      <c r="F158" s="5">
        <v>-8718711532</v>
      </c>
      <c r="I158" s="5">
        <v>-170043707</v>
      </c>
      <c r="J158" s="5">
        <v>-97724283</v>
      </c>
      <c r="K158" s="5">
        <v>-208697735</v>
      </c>
      <c r="L158" s="5">
        <v>-19163058</v>
      </c>
      <c r="M158" s="5">
        <v>-105241897</v>
      </c>
    </row>
    <row r="159" spans="3:21" ht="15.5" x14ac:dyDescent="0.35">
      <c r="C159" t="s">
        <v>3012</v>
      </c>
      <c r="D159" s="5">
        <v>-3482745051</v>
      </c>
      <c r="E159" s="5">
        <v>-11844238955</v>
      </c>
      <c r="F159" s="5">
        <v>5826238027</v>
      </c>
      <c r="G159" s="5">
        <v>-2862604068</v>
      </c>
      <c r="I159" s="5">
        <v>-11844238955</v>
      </c>
      <c r="J159" s="5">
        <v>-10822295527</v>
      </c>
      <c r="K159" s="5">
        <v>-10049562616</v>
      </c>
      <c r="L159" s="5">
        <v>-7052848270</v>
      </c>
      <c r="M159" s="5">
        <v>-4516979147</v>
      </c>
      <c r="N159" s="5">
        <v>-16535620781</v>
      </c>
      <c r="O159" s="5">
        <v>-9556803703</v>
      </c>
      <c r="P159" s="5">
        <v>-22138239838</v>
      </c>
      <c r="Q159" s="5">
        <v>-43553297766</v>
      </c>
      <c r="R159" s="5">
        <v>-48544035467</v>
      </c>
      <c r="S159" s="5">
        <v>-64610574115</v>
      </c>
      <c r="T159" s="5">
        <v>-63064181098</v>
      </c>
      <c r="U159" s="5">
        <v>-52607152332</v>
      </c>
    </row>
    <row r="160" spans="3:21" ht="15.5" x14ac:dyDescent="0.35">
      <c r="C160" t="s">
        <v>764</v>
      </c>
      <c r="D160" s="5">
        <v>-665300571</v>
      </c>
      <c r="E160" s="5">
        <v>-161654716</v>
      </c>
      <c r="F160" s="5">
        <v>-665300571</v>
      </c>
      <c r="G160" s="5">
        <v>-3086915994</v>
      </c>
      <c r="I160" s="5">
        <v>-3931691281</v>
      </c>
      <c r="J160" s="5">
        <v>-76279000</v>
      </c>
      <c r="K160" s="5">
        <v>-48650000</v>
      </c>
      <c r="L160" s="5">
        <v>-57109917</v>
      </c>
      <c r="M160" s="5">
        <v>-32893250</v>
      </c>
      <c r="Q160" s="5">
        <v>-2761347640</v>
      </c>
      <c r="R160" s="5">
        <v>-607966954</v>
      </c>
      <c r="S160" s="5">
        <v>-1746129343</v>
      </c>
      <c r="T160" s="5">
        <v>-1612502570</v>
      </c>
      <c r="U160" s="5">
        <v>-2157098545</v>
      </c>
    </row>
    <row r="161" spans="3:21" ht="15.5" x14ac:dyDescent="0.35">
      <c r="C161" t="s">
        <v>341</v>
      </c>
      <c r="D161" s="5">
        <v>-8673575866</v>
      </c>
      <c r="E161" s="5">
        <v>-9919904007</v>
      </c>
      <c r="F161" s="5">
        <v>-10449744390</v>
      </c>
      <c r="G161" s="5">
        <v>-12437319729</v>
      </c>
      <c r="I161" s="5">
        <v>-42720529283</v>
      </c>
      <c r="J161" s="5">
        <v>-39342569462</v>
      </c>
      <c r="K161" s="5">
        <v>-34707554319</v>
      </c>
      <c r="L161" s="5">
        <v>-28128171832</v>
      </c>
      <c r="M161" s="5">
        <v>-18908904124</v>
      </c>
      <c r="N161" s="5">
        <v>-21935959414</v>
      </c>
      <c r="O161" s="5">
        <v>-74170895634</v>
      </c>
      <c r="P161" s="5">
        <v>-284588295333</v>
      </c>
      <c r="Q161" s="5">
        <v>-241970085826</v>
      </c>
      <c r="R161" s="5">
        <v>-481478080787</v>
      </c>
      <c r="S161" s="5">
        <v>-904331214351</v>
      </c>
      <c r="T161" s="5">
        <v>-847581613875</v>
      </c>
      <c r="U161" s="5">
        <v>-878612329206</v>
      </c>
    </row>
    <row r="162" spans="3:21" ht="15.5" x14ac:dyDescent="0.35">
      <c r="C162" t="s">
        <v>172</v>
      </c>
      <c r="D162" s="5">
        <v>2729593519</v>
      </c>
      <c r="E162" s="5">
        <v>2894970515</v>
      </c>
      <c r="F162" s="5">
        <v>-5527133739</v>
      </c>
      <c r="G162" s="5">
        <v>1382026095</v>
      </c>
      <c r="I162" s="5">
        <v>-1504922621</v>
      </c>
      <c r="J162" s="5">
        <v>-17268511356</v>
      </c>
      <c r="K162" s="5">
        <v>1409445100</v>
      </c>
      <c r="L162" s="5">
        <v>116205182280</v>
      </c>
      <c r="M162" s="5">
        <v>3291617035</v>
      </c>
      <c r="N162" s="5">
        <v>-131171728138</v>
      </c>
      <c r="O162" s="5">
        <v>10927726594</v>
      </c>
      <c r="P162" s="5">
        <v>23068380348</v>
      </c>
      <c r="Q162" s="5">
        <v>-11502940231</v>
      </c>
      <c r="R162" s="5">
        <v>-120761024658</v>
      </c>
      <c r="S162" s="5">
        <v>-24261770712</v>
      </c>
      <c r="T162" s="5">
        <v>133803017488</v>
      </c>
      <c r="U162" s="5">
        <v>78448521538</v>
      </c>
    </row>
    <row r="163" spans="3:21" ht="15.5" x14ac:dyDescent="0.35">
      <c r="C163" t="s">
        <v>173</v>
      </c>
      <c r="D163" s="5">
        <v>419553900</v>
      </c>
      <c r="E163" s="5">
        <v>-2938977192</v>
      </c>
      <c r="F163" s="5">
        <v>-452582696</v>
      </c>
      <c r="G163" s="5">
        <v>-40321246</v>
      </c>
      <c r="I163" s="5">
        <v>-3431881134</v>
      </c>
      <c r="J163" s="5">
        <v>-10967027800</v>
      </c>
      <c r="K163" s="5">
        <v>-134918000</v>
      </c>
      <c r="L163" s="5">
        <v>-108226359000</v>
      </c>
      <c r="M163" s="5">
        <v>10423250250</v>
      </c>
      <c r="N163" s="5">
        <v>110136518763</v>
      </c>
      <c r="O163" s="5">
        <v>537822630</v>
      </c>
      <c r="P163" s="5">
        <v>-1707848149</v>
      </c>
      <c r="Q163" s="5">
        <v>-170562958213</v>
      </c>
      <c r="R163" s="5">
        <v>-3408513368</v>
      </c>
      <c r="S163" s="5">
        <v>-2914160785</v>
      </c>
      <c r="T163" s="5">
        <v>-1663811700</v>
      </c>
      <c r="U163" s="5">
        <v>-4115639080</v>
      </c>
    </row>
    <row r="164" spans="3:21" ht="15.5" x14ac:dyDescent="0.35">
      <c r="C164" t="s">
        <v>184</v>
      </c>
      <c r="N164" s="5">
        <v>110136518763</v>
      </c>
      <c r="O164" s="5">
        <v>537822630</v>
      </c>
      <c r="Q164" s="5">
        <v>1562894804</v>
      </c>
      <c r="R164" s="5">
        <v>2805545312</v>
      </c>
      <c r="S164" s="5">
        <v>1041600000</v>
      </c>
      <c r="T164" s="5">
        <v>3275250000</v>
      </c>
      <c r="U164" s="5">
        <v>1691333000</v>
      </c>
    </row>
    <row r="165" spans="3:21" ht="15.5" x14ac:dyDescent="0.35">
      <c r="C165" t="s">
        <v>2285</v>
      </c>
    </row>
    <row r="166" spans="3:21" ht="15.5" x14ac:dyDescent="0.35">
      <c r="C166" t="s">
        <v>3013</v>
      </c>
    </row>
    <row r="167" spans="3:21" ht="15.5" x14ac:dyDescent="0.35">
      <c r="C167" t="s">
        <v>3014</v>
      </c>
      <c r="M167" s="5">
        <v>6027150250</v>
      </c>
    </row>
    <row r="168" spans="3:21" ht="15.5" x14ac:dyDescent="0.35">
      <c r="C168" t="s">
        <v>3015</v>
      </c>
    </row>
    <row r="169" spans="3:21" ht="15.5" x14ac:dyDescent="0.35">
      <c r="C169" t="s">
        <v>3016</v>
      </c>
      <c r="M169" s="5">
        <v>4400000000</v>
      </c>
    </row>
    <row r="170" spans="3:21" ht="15.5" x14ac:dyDescent="0.35">
      <c r="C170" t="s">
        <v>701</v>
      </c>
      <c r="R170" s="5">
        <v>-82715930</v>
      </c>
      <c r="S170" s="5">
        <v>-863132460</v>
      </c>
    </row>
    <row r="171" spans="3:21" ht="15.5" x14ac:dyDescent="0.35">
      <c r="C171" t="s">
        <v>652</v>
      </c>
    </row>
    <row r="172" spans="3:21" ht="15.5" x14ac:dyDescent="0.35">
      <c r="C172" t="s">
        <v>3017</v>
      </c>
      <c r="D172" s="5">
        <v>450000000</v>
      </c>
    </row>
    <row r="173" spans="3:21" ht="15.5" x14ac:dyDescent="0.35">
      <c r="C173" t="s">
        <v>2205</v>
      </c>
      <c r="E173" s="5">
        <v>-3043999992</v>
      </c>
      <c r="I173" s="5">
        <v>-3043999992</v>
      </c>
      <c r="J173" s="5">
        <v>-1300000000</v>
      </c>
      <c r="R173" s="5">
        <v>-5400000000</v>
      </c>
    </row>
    <row r="174" spans="3:21" ht="15.5" x14ac:dyDescent="0.35">
      <c r="C174" t="s">
        <v>174</v>
      </c>
      <c r="D174" s="5">
        <v>-30446100</v>
      </c>
      <c r="E174" s="5">
        <v>105022800</v>
      </c>
      <c r="F174" s="5">
        <v>-452582696</v>
      </c>
      <c r="G174" s="5">
        <v>-40321246</v>
      </c>
      <c r="I174" s="5">
        <v>-387881142</v>
      </c>
      <c r="J174" s="5">
        <v>-667027800</v>
      </c>
      <c r="K174" s="5">
        <v>-134918000</v>
      </c>
      <c r="L174" s="5">
        <v>-16814000</v>
      </c>
      <c r="M174" s="5">
        <v>-3900000</v>
      </c>
      <c r="P174" s="5">
        <v>-1707848149</v>
      </c>
      <c r="Q174" s="5">
        <v>-18839000</v>
      </c>
      <c r="R174" s="5">
        <v>-733842750</v>
      </c>
      <c r="S174" s="5">
        <v>-3112628325</v>
      </c>
      <c r="T174" s="5">
        <v>-5442411700</v>
      </c>
      <c r="U174" s="5">
        <v>-3868972080</v>
      </c>
    </row>
    <row r="175" spans="3:21" ht="15.5" x14ac:dyDescent="0.35">
      <c r="C175" t="s">
        <v>1096</v>
      </c>
      <c r="L175" s="5">
        <v>-108209560000</v>
      </c>
    </row>
    <row r="176" spans="3:21" ht="15.5" x14ac:dyDescent="0.35">
      <c r="C176" t="s">
        <v>670</v>
      </c>
      <c r="L176" s="5">
        <v>15000</v>
      </c>
    </row>
    <row r="177" spans="3:21" ht="15.5" x14ac:dyDescent="0.35">
      <c r="C177" t="s">
        <v>3018</v>
      </c>
    </row>
    <row r="178" spans="3:21" ht="15.5" x14ac:dyDescent="0.35">
      <c r="C178" t="s">
        <v>3019</v>
      </c>
      <c r="R178" s="5">
        <v>2500000</v>
      </c>
      <c r="S178" s="5">
        <v>20000000</v>
      </c>
      <c r="T178" s="5">
        <v>503350000</v>
      </c>
      <c r="U178" s="5">
        <v>-1938000000</v>
      </c>
    </row>
    <row r="179" spans="3:21" ht="15.5" x14ac:dyDescent="0.35">
      <c r="C179" t="s">
        <v>3020</v>
      </c>
      <c r="Q179" s="5">
        <v>-97463283940</v>
      </c>
    </row>
    <row r="180" spans="3:21" ht="15.5" x14ac:dyDescent="0.35">
      <c r="C180" t="s">
        <v>119</v>
      </c>
      <c r="Q180" s="5">
        <v>-74643730077</v>
      </c>
    </row>
    <row r="181" spans="3:21" ht="15.5" x14ac:dyDescent="0.35">
      <c r="C181" t="s">
        <v>3021</v>
      </c>
      <c r="J181" s="5">
        <v>-9000000000</v>
      </c>
    </row>
    <row r="182" spans="3:21" ht="15.5" x14ac:dyDescent="0.35">
      <c r="C182" t="s">
        <v>2172</v>
      </c>
    </row>
    <row r="183" spans="3:21" ht="15.5" x14ac:dyDescent="0.35">
      <c r="C183" t="s">
        <v>191</v>
      </c>
      <c r="D183" s="5">
        <v>2729593519</v>
      </c>
      <c r="E183" s="5">
        <v>2894970515</v>
      </c>
      <c r="F183" s="5">
        <v>-5527133739</v>
      </c>
      <c r="G183" s="5">
        <v>1382026095</v>
      </c>
      <c r="I183" s="5">
        <v>-1504922621</v>
      </c>
      <c r="J183" s="5">
        <v>-17268511356</v>
      </c>
      <c r="K183" s="5">
        <v>1409445100</v>
      </c>
      <c r="L183" s="5">
        <v>116205182280</v>
      </c>
      <c r="M183" s="5">
        <v>3291617035</v>
      </c>
      <c r="N183" s="5">
        <v>-131171728138</v>
      </c>
      <c r="O183" s="5">
        <v>10927726594</v>
      </c>
      <c r="P183" s="5">
        <v>23068380348</v>
      </c>
      <c r="Q183" s="5">
        <v>-11502940231</v>
      </c>
      <c r="R183" s="5">
        <v>-120761024658</v>
      </c>
      <c r="S183" s="5">
        <v>-24261770712</v>
      </c>
      <c r="T183" s="5">
        <v>133803017488</v>
      </c>
      <c r="U183" s="5">
        <v>78448521538</v>
      </c>
    </row>
    <row r="184" spans="3:21" ht="15.5" x14ac:dyDescent="0.35">
      <c r="C184" t="s">
        <v>793</v>
      </c>
      <c r="D184" s="5">
        <v>44144831927</v>
      </c>
      <c r="E184" s="5">
        <v>1691725529</v>
      </c>
      <c r="G184" s="5">
        <v>1583331399</v>
      </c>
      <c r="I184" s="5">
        <v>3301086357</v>
      </c>
      <c r="J184" s="5">
        <v>12298839422</v>
      </c>
      <c r="K184" s="5">
        <v>14395706491</v>
      </c>
      <c r="O184" s="5">
        <v>88169778288</v>
      </c>
      <c r="P184" s="5">
        <v>9785826698</v>
      </c>
      <c r="R184" s="5">
        <v>67162739793</v>
      </c>
      <c r="S184" s="5">
        <v>204830749554</v>
      </c>
      <c r="T184" s="5">
        <v>258354288328</v>
      </c>
      <c r="U184" s="5">
        <v>233823385927</v>
      </c>
    </row>
    <row r="185" spans="3:21" ht="15.5" x14ac:dyDescent="0.35">
      <c r="C185" t="s">
        <v>3022</v>
      </c>
      <c r="D185" s="5">
        <v>23749119</v>
      </c>
      <c r="E185" s="5">
        <v>1295451</v>
      </c>
      <c r="F185" s="5">
        <v>1713243</v>
      </c>
      <c r="G185" s="5">
        <v>10149</v>
      </c>
      <c r="I185" s="5">
        <v>3018843</v>
      </c>
      <c r="J185" s="5">
        <v>89352</v>
      </c>
      <c r="K185" s="5">
        <v>4590</v>
      </c>
      <c r="L185" s="5">
        <v>120369717250</v>
      </c>
      <c r="Q185" s="5">
        <v>308097700</v>
      </c>
      <c r="T185" s="5">
        <v>70000000000</v>
      </c>
    </row>
    <row r="186" spans="3:21" ht="15.5" x14ac:dyDescent="0.35">
      <c r="C186" t="s">
        <v>207</v>
      </c>
      <c r="E186" s="5">
        <v>-5020000000</v>
      </c>
      <c r="F186" s="5">
        <v>5020000000</v>
      </c>
    </row>
    <row r="187" spans="3:21" ht="15.5" x14ac:dyDescent="0.35">
      <c r="C187" t="s">
        <v>3023</v>
      </c>
      <c r="D187" s="5">
        <v>-296000000</v>
      </c>
    </row>
    <row r="188" spans="3:21" ht="15.5" x14ac:dyDescent="0.35">
      <c r="C188" t="s">
        <v>1168</v>
      </c>
      <c r="Q188" s="5">
        <v>15404885</v>
      </c>
    </row>
    <row r="189" spans="3:21" ht="15.5" x14ac:dyDescent="0.35">
      <c r="C189" t="s">
        <v>357</v>
      </c>
      <c r="D189" s="5">
        <v>-41117657677</v>
      </c>
      <c r="E189" s="5">
        <v>-2112168655</v>
      </c>
      <c r="F189" s="5">
        <v>-16128941738</v>
      </c>
      <c r="G189" s="5">
        <v>8389274748</v>
      </c>
      <c r="I189" s="5">
        <v>-13221110393</v>
      </c>
      <c r="J189" s="5">
        <v>-12093200315</v>
      </c>
      <c r="K189" s="5">
        <v>-12960089493</v>
      </c>
      <c r="L189" s="5">
        <v>-6139534970</v>
      </c>
      <c r="M189" s="5">
        <v>-8483382965</v>
      </c>
      <c r="N189" s="5">
        <v>-105971728138</v>
      </c>
      <c r="O189" s="5">
        <v>-86123931351</v>
      </c>
      <c r="P189" s="5">
        <v>-5165017127</v>
      </c>
      <c r="Q189" s="5">
        <v>-91561147121</v>
      </c>
      <c r="R189" s="5">
        <v>-187923764451</v>
      </c>
      <c r="S189" s="5">
        <v>-229092520266</v>
      </c>
      <c r="T189" s="5">
        <v>-194551270840</v>
      </c>
      <c r="U189" s="5">
        <v>-149725928289</v>
      </c>
    </row>
    <row r="190" spans="3:21" ht="15.5" x14ac:dyDescent="0.35">
      <c r="C190" t="s">
        <v>3024</v>
      </c>
    </row>
    <row r="191" spans="3:21" ht="15.5" x14ac:dyDescent="0.35">
      <c r="C191" t="s">
        <v>3025</v>
      </c>
      <c r="L191" s="5">
        <v>-2025000000</v>
      </c>
      <c r="M191" s="5">
        <v>-46200000000</v>
      </c>
    </row>
    <row r="192" spans="3:21" ht="15.5" x14ac:dyDescent="0.35">
      <c r="C192" t="s">
        <v>1077</v>
      </c>
      <c r="U192" s="5">
        <v>-5648936100</v>
      </c>
    </row>
    <row r="193" spans="2:21" ht="15.5" x14ac:dyDescent="0.35">
      <c r="C193" t="s">
        <v>436</v>
      </c>
      <c r="D193" s="5">
        <v>-25329850</v>
      </c>
      <c r="E193" s="5">
        <v>72035618</v>
      </c>
      <c r="F193" s="5">
        <v>-24441662</v>
      </c>
      <c r="G193" s="5">
        <v>-16053783</v>
      </c>
    </row>
    <row r="194" spans="2:21" ht="15.5" x14ac:dyDescent="0.35">
      <c r="C194" t="s">
        <v>3026</v>
      </c>
      <c r="N194" s="5">
        <v>-25200000000</v>
      </c>
      <c r="O194" s="5">
        <v>65200000000</v>
      </c>
    </row>
    <row r="195" spans="2:21" ht="15.5" x14ac:dyDescent="0.35">
      <c r="C195" t="s">
        <v>1849</v>
      </c>
      <c r="E195" s="5">
        <v>-96917420</v>
      </c>
      <c r="I195" s="5">
        <v>-96917420</v>
      </c>
      <c r="J195" s="5">
        <v>-90239823</v>
      </c>
      <c r="K195" s="5">
        <v>-26176488</v>
      </c>
      <c r="O195" s="5">
        <v>-268120343</v>
      </c>
      <c r="P195" s="5">
        <v>-102429223</v>
      </c>
    </row>
    <row r="196" spans="2:21" ht="15.5" x14ac:dyDescent="0.35">
      <c r="C196" t="s">
        <v>3027</v>
      </c>
      <c r="O196" s="5">
        <v>-56050000000</v>
      </c>
      <c r="P196" s="5">
        <v>18550000000</v>
      </c>
      <c r="Q196" s="5">
        <v>61500000000</v>
      </c>
    </row>
    <row r="197" spans="2:21" ht="15.5" x14ac:dyDescent="0.35">
      <c r="C197" t="s">
        <v>796</v>
      </c>
      <c r="E197" s="5">
        <v>175000000</v>
      </c>
      <c r="I197" s="5">
        <v>175000000</v>
      </c>
      <c r="L197" s="5">
        <v>4000000000</v>
      </c>
      <c r="M197" s="5">
        <v>15050000000</v>
      </c>
    </row>
    <row r="198" spans="2:21" ht="15.5" x14ac:dyDescent="0.35">
      <c r="C198" t="s">
        <v>3028</v>
      </c>
      <c r="E198" s="5">
        <v>-150000000</v>
      </c>
      <c r="F198" s="5">
        <v>150000000</v>
      </c>
      <c r="M198" s="5">
        <v>42925000000</v>
      </c>
    </row>
    <row r="199" spans="2:21" ht="15.5" x14ac:dyDescent="0.35">
      <c r="C199" t="s">
        <v>3029</v>
      </c>
      <c r="E199" s="5">
        <v>8333999992</v>
      </c>
      <c r="F199" s="5">
        <v>5454536418</v>
      </c>
      <c r="G199" s="5">
        <v>-8574536418</v>
      </c>
      <c r="I199" s="5">
        <v>8333999992</v>
      </c>
      <c r="J199" s="5">
        <v>-17383999992</v>
      </c>
    </row>
    <row r="200" spans="2:21" ht="15.5" x14ac:dyDescent="0.35">
      <c r="C200" t="s">
        <v>3030</v>
      </c>
      <c r="Q200" s="5">
        <v>19536821690</v>
      </c>
    </row>
    <row r="201" spans="2:21" ht="15.5" x14ac:dyDescent="0.35">
      <c r="C201" t="s">
        <v>3031</v>
      </c>
      <c r="Q201" s="5">
        <v>-1302117385</v>
      </c>
    </row>
    <row r="202" spans="2:21" ht="15.5" x14ac:dyDescent="0.35">
      <c r="C202" t="s">
        <v>213</v>
      </c>
      <c r="D202" s="5">
        <v>-924344863</v>
      </c>
      <c r="E202" s="5">
        <v>156868765</v>
      </c>
      <c r="F202" s="5">
        <v>-1653092646</v>
      </c>
      <c r="G202" s="5">
        <v>580885128</v>
      </c>
      <c r="I202" s="5">
        <v>-674841072</v>
      </c>
      <c r="J202" s="5">
        <v>-19705638671</v>
      </c>
      <c r="K202" s="5">
        <v>11102317476</v>
      </c>
      <c r="L202" s="5">
        <v>8260345976</v>
      </c>
      <c r="M202" s="5">
        <v>-353606572</v>
      </c>
      <c r="N202" s="5">
        <v>-122873177</v>
      </c>
      <c r="O202" s="5">
        <v>-569278836</v>
      </c>
      <c r="P202" s="5">
        <v>-1273924126</v>
      </c>
      <c r="Q202" s="5">
        <v>-5549263570</v>
      </c>
      <c r="R202" s="5">
        <v>-7295188027</v>
      </c>
      <c r="S202" s="5">
        <v>3476984154</v>
      </c>
      <c r="T202" s="5">
        <v>-272230115</v>
      </c>
      <c r="U202" s="5">
        <v>1994062989</v>
      </c>
    </row>
    <row r="203" spans="2:21" ht="15.5" x14ac:dyDescent="0.35">
      <c r="C203" t="s">
        <v>214</v>
      </c>
      <c r="D203" s="5">
        <v>2745792290</v>
      </c>
      <c r="I203" s="5">
        <v>3420633362</v>
      </c>
      <c r="J203" s="5">
        <v>23126272033</v>
      </c>
      <c r="K203" s="5">
        <v>12023954557</v>
      </c>
      <c r="L203" s="5">
        <v>4177955222</v>
      </c>
      <c r="M203" s="5">
        <v>4531561794</v>
      </c>
      <c r="N203" s="5">
        <v>416138573</v>
      </c>
      <c r="O203" s="5">
        <v>985417409</v>
      </c>
      <c r="P203" s="5">
        <v>2259341535</v>
      </c>
      <c r="Q203" s="5">
        <v>7808605105</v>
      </c>
      <c r="R203" s="5">
        <v>15103793132</v>
      </c>
      <c r="S203" s="5">
        <v>11626808978</v>
      </c>
      <c r="T203" s="5">
        <v>11899039093</v>
      </c>
      <c r="U203" s="5">
        <v>9904976104</v>
      </c>
    </row>
    <row r="204" spans="2:21" ht="15.5" x14ac:dyDescent="0.35">
      <c r="C204" t="s">
        <v>3032</v>
      </c>
      <c r="L204" s="5">
        <v>-414346641</v>
      </c>
    </row>
    <row r="205" spans="2:21" ht="15.5" x14ac:dyDescent="0.35">
      <c r="C205" t="s">
        <v>2808</v>
      </c>
      <c r="D205" s="5">
        <v>2745792290</v>
      </c>
      <c r="I205" s="5">
        <v>3420633362</v>
      </c>
      <c r="J205" s="5">
        <v>23126272033</v>
      </c>
      <c r="K205" s="5">
        <v>12023954557</v>
      </c>
      <c r="L205" s="5">
        <v>4177955222</v>
      </c>
      <c r="M205" s="5">
        <v>4531561794</v>
      </c>
      <c r="N205" s="5">
        <v>416138573</v>
      </c>
      <c r="O205" s="5">
        <v>985417409</v>
      </c>
      <c r="P205" s="5">
        <v>2259341535</v>
      </c>
      <c r="Q205" s="5">
        <v>7808605105</v>
      </c>
      <c r="R205" s="5">
        <v>15103793132</v>
      </c>
      <c r="S205" s="5">
        <v>11626808978</v>
      </c>
      <c r="T205" s="5">
        <v>11899039093</v>
      </c>
      <c r="U205" s="5">
        <v>9904976104</v>
      </c>
    </row>
    <row r="206" spans="2:21" ht="15.5" x14ac:dyDescent="0.35">
      <c r="C206" t="s">
        <v>216</v>
      </c>
      <c r="D206" s="5">
        <v>1821447427</v>
      </c>
      <c r="E206" s="5">
        <v>156868765</v>
      </c>
      <c r="F206" s="5">
        <v>-1653092646</v>
      </c>
      <c r="G206" s="5">
        <v>580885128</v>
      </c>
      <c r="I206" s="5">
        <v>2745792290</v>
      </c>
      <c r="J206" s="5">
        <v>3420633362</v>
      </c>
      <c r="K206" s="5">
        <v>23126272033</v>
      </c>
      <c r="L206" s="5">
        <v>12023954557</v>
      </c>
      <c r="M206" s="5">
        <v>4177955222</v>
      </c>
      <c r="N206" s="5">
        <v>293265396</v>
      </c>
      <c r="O206" s="5">
        <v>416138573</v>
      </c>
      <c r="P206" s="5">
        <v>985417409</v>
      </c>
      <c r="Q206" s="5">
        <v>2259341535</v>
      </c>
      <c r="R206" s="5">
        <v>7808605105</v>
      </c>
      <c r="S206" s="5">
        <v>15103793132</v>
      </c>
      <c r="T206" s="5">
        <v>11626808978</v>
      </c>
      <c r="U206" s="5">
        <v>11899039093</v>
      </c>
    </row>
    <row r="208" spans="2:21" ht="15.5" x14ac:dyDescent="0.35">
      <c r="B208" t="s">
        <v>217</v>
      </c>
      <c r="C208" t="s">
        <v>11</v>
      </c>
      <c r="D208" s="5">
        <v>3410000000</v>
      </c>
      <c r="E208" s="5">
        <v>3410000000</v>
      </c>
      <c r="F208" s="5">
        <v>3410000000</v>
      </c>
      <c r="G208" s="5">
        <v>3410000000</v>
      </c>
      <c r="I208" s="5">
        <v>3410000000</v>
      </c>
      <c r="J208" s="5">
        <v>3410000000</v>
      </c>
      <c r="K208" s="5">
        <v>3410000000</v>
      </c>
      <c r="L208" s="5">
        <v>3410000000</v>
      </c>
      <c r="M208" s="5">
        <v>3400000000</v>
      </c>
      <c r="N208" s="5">
        <v>1000000000</v>
      </c>
      <c r="O208" s="5">
        <v>1000000000</v>
      </c>
      <c r="P208" s="5">
        <v>1000000000</v>
      </c>
      <c r="Q208" s="5">
        <v>1000000000</v>
      </c>
      <c r="R208" s="5">
        <v>1000000000</v>
      </c>
      <c r="S208" s="5">
        <v>1000000000</v>
      </c>
      <c r="T208" s="5">
        <v>1000000000</v>
      </c>
      <c r="U208" s="5">
        <v>0</v>
      </c>
    </row>
    <row r="209" spans="3:7" ht="15.5" x14ac:dyDescent="0.35">
      <c r="C209" t="s">
        <v>218</v>
      </c>
      <c r="D209" s="6">
        <v>-1.38</v>
      </c>
      <c r="E209" s="6">
        <v>-0.36</v>
      </c>
      <c r="F209" s="6">
        <v>0.46</v>
      </c>
      <c r="G209" s="6">
        <v>0.31</v>
      </c>
    </row>
    <row r="210" spans="3:7" ht="15.5" x14ac:dyDescent="0.35">
      <c r="C210" t="s">
        <v>219</v>
      </c>
      <c r="D210" s="6">
        <v>-134.06</v>
      </c>
      <c r="E210" s="6">
        <v>-688.89</v>
      </c>
      <c r="F210" s="6">
        <v>91.3</v>
      </c>
      <c r="G210" s="6">
        <v>109.68</v>
      </c>
    </row>
    <row r="211" spans="3:7" ht="15.5" x14ac:dyDescent="0.35">
      <c r="C211" t="s">
        <v>72</v>
      </c>
      <c r="D211" s="6">
        <v>80.08</v>
      </c>
      <c r="E211" s="6">
        <v>72.680000000000007</v>
      </c>
      <c r="F211" s="6">
        <v>9.36</v>
      </c>
      <c r="G211" s="6">
        <v>8.92</v>
      </c>
    </row>
    <row r="212" spans="3:7" ht="15.5" x14ac:dyDescent="0.35">
      <c r="C212" t="s">
        <v>220</v>
      </c>
      <c r="E212" s="5">
        <v>2100000000</v>
      </c>
      <c r="F212" s="5">
        <v>5760000000</v>
      </c>
      <c r="G212" s="5">
        <v>5230000000</v>
      </c>
    </row>
    <row r="213" spans="3:7" ht="15.5" x14ac:dyDescent="0.35">
      <c r="C213" t="s">
        <v>221</v>
      </c>
      <c r="D213" s="6">
        <v>-3.7900000000000003E-2</v>
      </c>
      <c r="E213" s="6">
        <v>-9.7999999999999997E-3</v>
      </c>
      <c r="F213" s="6">
        <v>1.26E-2</v>
      </c>
      <c r="G213" s="6">
        <v>8.3000000000000001E-3</v>
      </c>
    </row>
    <row r="214" spans="3:7" ht="15.5" x14ac:dyDescent="0.35">
      <c r="C214" t="s">
        <v>222</v>
      </c>
      <c r="D214" s="6">
        <v>-0.1711</v>
      </c>
      <c r="E214" s="6">
        <v>-3.8300000000000001E-2</v>
      </c>
      <c r="F214" s="6">
        <v>4.7800000000000002E-2</v>
      </c>
      <c r="G214" s="6">
        <v>3.3700000000000001E-2</v>
      </c>
    </row>
    <row r="215" spans="3:7" ht="15.5" x14ac:dyDescent="0.35">
      <c r="C215" t="s">
        <v>223</v>
      </c>
      <c r="D215" s="6">
        <v>1E-3</v>
      </c>
      <c r="E215" s="6">
        <v>1.23E-2</v>
      </c>
      <c r="F215" s="6">
        <v>4.99E-2</v>
      </c>
      <c r="G215" s="6">
        <v>4.4000000000000004E-2</v>
      </c>
    </row>
    <row r="216" spans="3:7" ht="15.5" x14ac:dyDescent="0.35">
      <c r="C216" t="s">
        <v>224</v>
      </c>
      <c r="D216" s="6">
        <v>0.08</v>
      </c>
      <c r="E216" s="6">
        <v>0.82</v>
      </c>
      <c r="F216" s="6">
        <v>3.18</v>
      </c>
      <c r="G216" s="6">
        <v>2.56</v>
      </c>
    </row>
    <row r="217" spans="3:7" ht="15.5" x14ac:dyDescent="0.35">
      <c r="C217" t="s">
        <v>225</v>
      </c>
      <c r="D217" s="5">
        <v>37000000000</v>
      </c>
      <c r="E217" s="5">
        <v>42000000000</v>
      </c>
      <c r="F217" s="5">
        <v>39000000000</v>
      </c>
      <c r="G217" s="5">
        <v>38000000000</v>
      </c>
    </row>
    <row r="218" spans="3:7" ht="15.5" x14ac:dyDescent="0.35">
      <c r="C218" t="s">
        <v>226</v>
      </c>
      <c r="D218" s="6">
        <v>22.95</v>
      </c>
      <c r="E218" s="6">
        <v>26.3</v>
      </c>
      <c r="F218" s="6">
        <v>4.3499999999999996</v>
      </c>
      <c r="G218" s="6">
        <v>3.7</v>
      </c>
    </row>
    <row r="219" spans="3:7" ht="15.5" x14ac:dyDescent="0.35">
      <c r="C219" t="s">
        <v>227</v>
      </c>
      <c r="D219" s="6">
        <v>8.06</v>
      </c>
      <c r="E219" s="6">
        <v>9.43</v>
      </c>
      <c r="F219" s="6">
        <v>9.65</v>
      </c>
      <c r="G219" s="6">
        <v>9.19</v>
      </c>
    </row>
    <row r="220" spans="3:7" ht="15.5" x14ac:dyDescent="0.35">
      <c r="C220" t="s">
        <v>228</v>
      </c>
      <c r="D220" s="6">
        <v>22.95</v>
      </c>
      <c r="E220" s="6">
        <v>26.3</v>
      </c>
      <c r="F220" s="6">
        <v>4.3499999999999996</v>
      </c>
      <c r="G220" s="6">
        <v>3.7</v>
      </c>
    </row>
    <row r="221" spans="3:7" ht="15.5" x14ac:dyDescent="0.35">
      <c r="C221" t="s">
        <v>229</v>
      </c>
      <c r="D221" s="6">
        <v>8.06</v>
      </c>
      <c r="E221" s="6">
        <v>9.43</v>
      </c>
      <c r="F221" s="6">
        <v>9.65</v>
      </c>
      <c r="G221" s="6">
        <v>9.19</v>
      </c>
    </row>
    <row r="222" spans="3:7" ht="15.5" x14ac:dyDescent="0.35">
      <c r="C222" t="s">
        <v>230</v>
      </c>
      <c r="D222" s="5">
        <v>15000000000</v>
      </c>
      <c r="E222" s="5">
        <v>21000000000</v>
      </c>
      <c r="F222" s="5">
        <v>18000000000</v>
      </c>
      <c r="G222" s="5">
        <v>20000000000</v>
      </c>
    </row>
    <row r="223" spans="3:7" ht="15.5" x14ac:dyDescent="0.35">
      <c r="C223" t="s">
        <v>231</v>
      </c>
      <c r="D223" s="5">
        <v>46000000000</v>
      </c>
      <c r="E223" s="5">
        <v>38000000000</v>
      </c>
      <c r="F223" s="5">
        <v>42000000000</v>
      </c>
      <c r="G223" s="5">
        <v>45000000000</v>
      </c>
    </row>
    <row r="224" spans="3:7" ht="15.5" x14ac:dyDescent="0.35">
      <c r="C224" t="s">
        <v>232</v>
      </c>
      <c r="D224" s="5">
        <v>27000000000</v>
      </c>
      <c r="E224" s="5">
        <v>32000000000</v>
      </c>
      <c r="F224" s="5">
        <v>33000000000</v>
      </c>
      <c r="G224" s="5">
        <v>31000000000</v>
      </c>
    </row>
    <row r="225" spans="3:21" ht="15.5" x14ac:dyDescent="0.35">
      <c r="C225" t="s">
        <v>23</v>
      </c>
      <c r="D225" s="5">
        <v>62000000000</v>
      </c>
      <c r="E225" s="5">
        <v>59000000000</v>
      </c>
      <c r="F225" s="5">
        <v>60000000000</v>
      </c>
      <c r="G225" s="5">
        <v>65000000000</v>
      </c>
    </row>
    <row r="226" spans="3:21" ht="15.5" x14ac:dyDescent="0.35">
      <c r="C226" t="s">
        <v>20</v>
      </c>
      <c r="D226" s="5">
        <v>60000000000</v>
      </c>
      <c r="E226" s="5">
        <v>56000000000</v>
      </c>
      <c r="F226" s="5">
        <v>57000000000</v>
      </c>
      <c r="G226" s="5">
        <v>61000000000</v>
      </c>
    </row>
    <row r="227" spans="3:21" ht="15.5" x14ac:dyDescent="0.35">
      <c r="C227" t="s">
        <v>233</v>
      </c>
      <c r="D227" s="5">
        <v>-18000000000</v>
      </c>
      <c r="E227" s="5">
        <v>-21000000000</v>
      </c>
      <c r="F227" s="5">
        <v>-22000000000</v>
      </c>
      <c r="G227" s="5">
        <v>-20000000000</v>
      </c>
    </row>
    <row r="228" spans="3:21" ht="15.5" x14ac:dyDescent="0.35">
      <c r="C228" t="s">
        <v>234</v>
      </c>
      <c r="D228" s="5">
        <v>-4000000000</v>
      </c>
      <c r="E228" s="5">
        <v>0</v>
      </c>
      <c r="F228" s="5">
        <v>4000000000</v>
      </c>
      <c r="G228" s="5">
        <v>-1000000000</v>
      </c>
    </row>
    <row r="229" spans="3:21" ht="15.5" x14ac:dyDescent="0.35">
      <c r="C229" t="s">
        <v>235</v>
      </c>
      <c r="D229" s="5">
        <v>0</v>
      </c>
      <c r="E229" s="5">
        <v>0</v>
      </c>
      <c r="F229" s="5">
        <v>0</v>
      </c>
      <c r="G229" s="5">
        <v>0</v>
      </c>
    </row>
    <row r="230" spans="3:21" ht="15.5" x14ac:dyDescent="0.35">
      <c r="C230" t="s">
        <v>12</v>
      </c>
      <c r="D230" s="5">
        <v>-4000000000</v>
      </c>
      <c r="E230" s="5">
        <v>0</v>
      </c>
      <c r="F230" s="5">
        <v>4000000000</v>
      </c>
      <c r="G230" s="5">
        <v>-1000000000</v>
      </c>
    </row>
    <row r="231" spans="3:21" ht="15.5" x14ac:dyDescent="0.35">
      <c r="C231" t="s">
        <v>15</v>
      </c>
      <c r="D231" s="6">
        <v>-1.2</v>
      </c>
      <c r="E231" s="6">
        <v>0.09</v>
      </c>
      <c r="F231" s="6">
        <v>1.1399999999999999</v>
      </c>
      <c r="G231" s="6">
        <v>-0.23</v>
      </c>
    </row>
    <row r="232" spans="3:21" ht="15.5" x14ac:dyDescent="0.35">
      <c r="C232" t="s">
        <v>57</v>
      </c>
      <c r="I232" s="6">
        <v>0.43</v>
      </c>
      <c r="J232" s="6">
        <v>1.65</v>
      </c>
      <c r="K232" s="6">
        <v>-0.59</v>
      </c>
      <c r="L232" s="6">
        <v>-0.89</v>
      </c>
      <c r="M232" s="6">
        <v>-0.68</v>
      </c>
      <c r="N232" s="6">
        <v>52.98</v>
      </c>
      <c r="O232" s="6">
        <v>-118.52</v>
      </c>
      <c r="P232" s="6">
        <v>-34.6</v>
      </c>
      <c r="Q232" s="6">
        <v>-16.34</v>
      </c>
      <c r="R232" s="6">
        <v>-69.45</v>
      </c>
      <c r="S232" s="6">
        <v>2.48</v>
      </c>
      <c r="T232" s="6">
        <v>3.86</v>
      </c>
      <c r="U232" s="6">
        <v>317794.51</v>
      </c>
    </row>
    <row r="233" spans="3:21" ht="15.5" x14ac:dyDescent="0.35">
      <c r="C233" t="s">
        <v>71</v>
      </c>
      <c r="I233" s="6">
        <v>576.74</v>
      </c>
      <c r="J233" s="6">
        <v>10.3</v>
      </c>
      <c r="K233" s="6">
        <v>-18.64</v>
      </c>
      <c r="L233" s="6">
        <v>-56.18</v>
      </c>
      <c r="M233" s="6">
        <v>-73.53</v>
      </c>
      <c r="N233" s="6">
        <v>0.94</v>
      </c>
      <c r="O233" s="6">
        <v>-0.42</v>
      </c>
      <c r="P233" s="6">
        <v>-1.45</v>
      </c>
      <c r="Q233" s="6">
        <v>-4.71</v>
      </c>
      <c r="R233" s="6">
        <v>-0.94</v>
      </c>
      <c r="S233" s="6">
        <v>21.37</v>
      </c>
      <c r="T233" s="6">
        <v>23.32</v>
      </c>
      <c r="U233" s="5">
        <v>0</v>
      </c>
    </row>
    <row r="234" spans="3:21" ht="15.5" x14ac:dyDescent="0.35">
      <c r="C234" t="s">
        <v>74</v>
      </c>
      <c r="I234" s="6">
        <v>17.05</v>
      </c>
      <c r="J234" s="6">
        <v>1.1599999999999999</v>
      </c>
      <c r="K234" s="6">
        <v>0.79</v>
      </c>
      <c r="L234" s="6">
        <v>5.83</v>
      </c>
      <c r="M234" s="6">
        <v>31.28</v>
      </c>
      <c r="N234" s="5">
        <v>0</v>
      </c>
      <c r="O234" s="6">
        <v>1.19</v>
      </c>
      <c r="P234" s="6">
        <v>0.19</v>
      </c>
      <c r="Q234" s="6">
        <v>0.39</v>
      </c>
      <c r="R234" s="6">
        <v>0.78</v>
      </c>
      <c r="S234" s="6">
        <v>0.41</v>
      </c>
      <c r="T234" s="6">
        <v>0.82</v>
      </c>
      <c r="U234" s="5">
        <v>0</v>
      </c>
    </row>
    <row r="235" spans="3:21" ht="15.5" x14ac:dyDescent="0.35">
      <c r="C235" t="s">
        <v>236</v>
      </c>
      <c r="I235" s="5">
        <v>16270000000</v>
      </c>
      <c r="J235" s="5">
        <v>17070000000</v>
      </c>
      <c r="K235" s="5">
        <v>17550000000</v>
      </c>
      <c r="L235" s="5">
        <v>5700000000</v>
      </c>
      <c r="M235" s="5">
        <v>-6660000000</v>
      </c>
      <c r="N235" s="5">
        <v>-7450000000</v>
      </c>
      <c r="O235" s="5">
        <v>-35580000000</v>
      </c>
      <c r="P235" s="5">
        <v>-28320000000</v>
      </c>
    </row>
    <row r="236" spans="3:21" ht="15.5" x14ac:dyDescent="0.35">
      <c r="C236" t="s">
        <v>237</v>
      </c>
      <c r="I236" s="6">
        <v>1.15E-2</v>
      </c>
      <c r="J236" s="6">
        <v>4.3799999999999999E-2</v>
      </c>
      <c r="K236" s="6">
        <v>-1.47E-2</v>
      </c>
      <c r="L236" s="6">
        <v>-2.2200000000000001E-2</v>
      </c>
      <c r="M236" s="6">
        <v>-1.6500000000000001E-2</v>
      </c>
      <c r="N236" s="6">
        <v>7.8087</v>
      </c>
      <c r="O236" s="6">
        <v>-1.3381999999999998</v>
      </c>
      <c r="P236" s="6">
        <v>-0.16980000000000001</v>
      </c>
      <c r="Q236" s="6">
        <v>-7.2499999999999995E-2</v>
      </c>
      <c r="R236" s="6">
        <v>-0.26039999999999996</v>
      </c>
      <c r="S236" s="6">
        <v>5.4000000000000003E-3</v>
      </c>
      <c r="T236" s="6">
        <v>8.1000000000000013E-3</v>
      </c>
      <c r="U236" s="6">
        <v>1.1299999999999999E-2</v>
      </c>
    </row>
    <row r="237" spans="3:21" ht="15.5" x14ac:dyDescent="0.35">
      <c r="C237" t="s">
        <v>238</v>
      </c>
      <c r="I237" s="6">
        <v>4.5199999999999997E-2</v>
      </c>
      <c r="J237" s="6">
        <v>0.18600000000000003</v>
      </c>
      <c r="K237" s="6">
        <v>-8.2699999999999996E-2</v>
      </c>
      <c r="L237" s="6">
        <v>-0.1157</v>
      </c>
      <c r="M237" s="6">
        <v>0.32909999999999995</v>
      </c>
      <c r="N237" s="6">
        <v>-1.1515</v>
      </c>
      <c r="O237" s="6">
        <v>1.2026000000000001</v>
      </c>
      <c r="P237" s="6">
        <v>-1.7328000000000001</v>
      </c>
      <c r="Q237" s="6">
        <v>-0.2989</v>
      </c>
      <c r="R237" s="6">
        <v>-0.98290000000000011</v>
      </c>
      <c r="S237" s="6">
        <v>1.78E-2</v>
      </c>
      <c r="T237" s="6">
        <v>2.7999999999999997E-2</v>
      </c>
      <c r="U237" s="6">
        <v>5.96E-2</v>
      </c>
    </row>
    <row r="238" spans="3:21" ht="15.5" x14ac:dyDescent="0.35">
      <c r="C238" t="s">
        <v>239</v>
      </c>
      <c r="I238" s="6">
        <v>0.13780000000000001</v>
      </c>
      <c r="J238" s="6">
        <v>0.13070000000000001</v>
      </c>
      <c r="K238" s="6">
        <v>0.12039999999999999</v>
      </c>
      <c r="L238" s="6">
        <v>2.5699999999999997E-2</v>
      </c>
      <c r="M238" s="6">
        <v>-1.0326</v>
      </c>
      <c r="N238" s="6">
        <v>0.1547</v>
      </c>
      <c r="O238" s="6">
        <v>14.644300000000001</v>
      </c>
      <c r="P238" s="6">
        <v>-0.38719999999999999</v>
      </c>
      <c r="Q238" s="6">
        <v>-0.38719999999999999</v>
      </c>
      <c r="R238" s="6">
        <v>-0.56490000000000007</v>
      </c>
      <c r="S238" s="6">
        <v>5.6500000000000002E-2</v>
      </c>
      <c r="T238" s="6">
        <v>7.8299999999999995E-2</v>
      </c>
      <c r="U238" s="6">
        <v>0.3019</v>
      </c>
    </row>
    <row r="239" spans="3:21" ht="15.5" x14ac:dyDescent="0.35">
      <c r="C239" t="s">
        <v>240</v>
      </c>
      <c r="I239" s="6">
        <v>1.98</v>
      </c>
      <c r="J239" s="6">
        <v>1.98</v>
      </c>
      <c r="K239" s="6">
        <v>2.08</v>
      </c>
      <c r="L239" s="6">
        <v>0.37</v>
      </c>
      <c r="M239" s="6">
        <v>-1.48</v>
      </c>
    </row>
    <row r="240" spans="3:21" ht="15.5" x14ac:dyDescent="0.35">
      <c r="C240" t="s">
        <v>68</v>
      </c>
      <c r="I240" s="6">
        <v>26.3</v>
      </c>
      <c r="J240" s="6">
        <v>1.92</v>
      </c>
      <c r="K240" s="6">
        <v>1.53</v>
      </c>
      <c r="L240" s="6">
        <v>6.52</v>
      </c>
      <c r="M240" s="6">
        <v>-24.15</v>
      </c>
      <c r="N240" s="6">
        <v>-1.0900000000000001</v>
      </c>
      <c r="O240" s="6">
        <v>-0.51</v>
      </c>
      <c r="P240" s="6">
        <v>2.5</v>
      </c>
      <c r="Q240" s="6">
        <v>1.41</v>
      </c>
      <c r="R240" s="6">
        <v>0.92</v>
      </c>
      <c r="S240" s="6">
        <v>0.38</v>
      </c>
      <c r="T240" s="6">
        <v>0.65</v>
      </c>
      <c r="U240" s="5">
        <v>0</v>
      </c>
    </row>
    <row r="241" spans="2:21" ht="15.5" x14ac:dyDescent="0.35">
      <c r="C241" t="s">
        <v>65</v>
      </c>
      <c r="I241" s="6">
        <v>9.43</v>
      </c>
      <c r="J241" s="6">
        <v>8.86</v>
      </c>
      <c r="K241" s="6">
        <v>7.17</v>
      </c>
      <c r="L241" s="6">
        <v>7.67</v>
      </c>
      <c r="M241" s="6">
        <v>-2.0699999999999998</v>
      </c>
      <c r="N241" s="6">
        <v>-46.01</v>
      </c>
      <c r="O241" s="6">
        <v>-98.55</v>
      </c>
      <c r="P241" s="6">
        <v>19.97</v>
      </c>
      <c r="Q241" s="6">
        <v>54.67</v>
      </c>
      <c r="R241" s="6">
        <v>70.66</v>
      </c>
      <c r="S241" s="6">
        <v>139.55000000000001</v>
      </c>
      <c r="T241" s="6">
        <v>137.83000000000001</v>
      </c>
      <c r="U241" s="6">
        <v>5331137.1399999997</v>
      </c>
    </row>
    <row r="242" spans="2:21" ht="15.5" x14ac:dyDescent="0.35">
      <c r="C242" t="s">
        <v>241</v>
      </c>
      <c r="I242" s="6">
        <v>26.3</v>
      </c>
      <c r="J242" s="6">
        <v>1.92</v>
      </c>
      <c r="K242" s="6">
        <v>1.53</v>
      </c>
      <c r="L242" s="6">
        <v>6.52</v>
      </c>
      <c r="M242" s="6">
        <v>-24.15</v>
      </c>
      <c r="N242" s="6">
        <v>-1.0900000000000001</v>
      </c>
      <c r="O242" s="6">
        <v>-0.51</v>
      </c>
      <c r="P242" s="6">
        <v>-0.92</v>
      </c>
      <c r="Q242" s="6">
        <v>-3.9</v>
      </c>
      <c r="R242" s="6">
        <v>0.93</v>
      </c>
      <c r="S242" s="6">
        <v>0.38</v>
      </c>
      <c r="T242" s="6">
        <v>0.65</v>
      </c>
      <c r="U242" s="5">
        <v>0</v>
      </c>
    </row>
    <row r="243" spans="2:21" ht="15.5" x14ac:dyDescent="0.35">
      <c r="C243" t="s">
        <v>242</v>
      </c>
      <c r="I243" s="6">
        <v>9.43</v>
      </c>
      <c r="J243" s="6">
        <v>8.86</v>
      </c>
      <c r="K243" s="6">
        <v>7.17</v>
      </c>
      <c r="L243" s="6">
        <v>7.67</v>
      </c>
      <c r="M243" s="6">
        <v>-2.0699999999999998</v>
      </c>
      <c r="N243" s="6">
        <v>-46.01</v>
      </c>
      <c r="O243" s="6">
        <v>-98.55</v>
      </c>
      <c r="P243" s="6">
        <v>-54.44</v>
      </c>
      <c r="Q243" s="6">
        <v>-19.739999999999998</v>
      </c>
      <c r="R243" s="6">
        <v>69.989999999999995</v>
      </c>
      <c r="S243" s="6">
        <v>139.55000000000001</v>
      </c>
      <c r="T243" s="6">
        <v>137.83000000000001</v>
      </c>
      <c r="U243" s="6">
        <v>5331137.1399999997</v>
      </c>
    </row>
    <row r="244" spans="2:21" ht="15.5" x14ac:dyDescent="0.35">
      <c r="C244" t="s">
        <v>243</v>
      </c>
      <c r="I244" s="5">
        <v>21000000000</v>
      </c>
      <c r="J244" s="5">
        <v>29000000000</v>
      </c>
      <c r="K244" s="5">
        <v>12000000000</v>
      </c>
      <c r="L244" s="5">
        <v>5000000000</v>
      </c>
      <c r="M244" s="5">
        <v>13000000000</v>
      </c>
      <c r="O244" s="5">
        <v>106000000000</v>
      </c>
      <c r="P244" s="5">
        <v>104000000000</v>
      </c>
      <c r="Q244" s="5">
        <v>99000000000</v>
      </c>
      <c r="R244" s="5">
        <v>183000000000</v>
      </c>
      <c r="S244" s="5">
        <v>303000000000</v>
      </c>
      <c r="T244" s="5">
        <v>327000000000</v>
      </c>
      <c r="U244" s="5">
        <v>264000000000</v>
      </c>
    </row>
    <row r="245" spans="2:21" ht="15.5" x14ac:dyDescent="0.35">
      <c r="C245" t="s">
        <v>244</v>
      </c>
      <c r="I245" s="5">
        <v>38000000000</v>
      </c>
      <c r="J245" s="5">
        <v>40000000000</v>
      </c>
      <c r="K245" s="5">
        <v>57000000000</v>
      </c>
      <c r="L245" s="5">
        <v>62000000000</v>
      </c>
      <c r="M245" s="5">
        <v>60000000000</v>
      </c>
      <c r="P245" s="5">
        <v>44000000000</v>
      </c>
      <c r="Q245" s="5">
        <v>38000000000</v>
      </c>
    </row>
    <row r="246" spans="2:21" ht="15.5" x14ac:dyDescent="0.35">
      <c r="C246" t="s">
        <v>25</v>
      </c>
      <c r="I246" s="5">
        <v>59000000000</v>
      </c>
      <c r="J246" s="5">
        <v>69000000000</v>
      </c>
      <c r="K246" s="5">
        <v>69000000000</v>
      </c>
      <c r="L246" s="5">
        <v>67000000000</v>
      </c>
      <c r="M246" s="5">
        <v>73000000000</v>
      </c>
      <c r="O246" s="5">
        <v>106000000000</v>
      </c>
      <c r="P246" s="5">
        <v>148000000000</v>
      </c>
      <c r="Q246" s="5">
        <v>137000000000</v>
      </c>
      <c r="R246" s="5">
        <v>183000000000</v>
      </c>
      <c r="S246" s="5">
        <v>303000000000</v>
      </c>
      <c r="T246" s="5">
        <v>327000000000</v>
      </c>
      <c r="U246" s="5">
        <v>264000000000</v>
      </c>
    </row>
    <row r="247" spans="2:21" ht="15.5" x14ac:dyDescent="0.35">
      <c r="C247" t="s">
        <v>22</v>
      </c>
      <c r="I247" s="5">
        <v>56000000000</v>
      </c>
      <c r="J247" s="5">
        <v>66000000000</v>
      </c>
      <c r="K247" s="5">
        <v>46000000000</v>
      </c>
      <c r="L247" s="5">
        <v>55000000000</v>
      </c>
      <c r="M247" s="5">
        <v>69000000000</v>
      </c>
      <c r="N247" s="5">
        <v>0</v>
      </c>
      <c r="O247" s="5">
        <v>106000000000</v>
      </c>
      <c r="P247" s="5">
        <v>147000000000</v>
      </c>
      <c r="Q247" s="5">
        <v>135000000000</v>
      </c>
      <c r="R247" s="5">
        <v>175000000000</v>
      </c>
      <c r="S247" s="5">
        <v>288000000000</v>
      </c>
      <c r="T247" s="5">
        <v>315000000000</v>
      </c>
      <c r="U247" s="5">
        <v>252000000000</v>
      </c>
    </row>
    <row r="248" spans="2:21" ht="15.5" x14ac:dyDescent="0.35">
      <c r="C248" t="s">
        <v>245</v>
      </c>
      <c r="I248" s="5">
        <v>-21000000000</v>
      </c>
      <c r="J248" s="5">
        <v>-32000000000</v>
      </c>
      <c r="K248" s="5">
        <v>7000000000</v>
      </c>
      <c r="L248" s="5">
        <v>1000000000</v>
      </c>
      <c r="M248" s="5">
        <v>-63000000000</v>
      </c>
      <c r="N248" s="5">
        <v>-55000000000</v>
      </c>
      <c r="O248" s="5">
        <v>-171000000000</v>
      </c>
      <c r="P248" s="5">
        <v>-90000000000</v>
      </c>
      <c r="Q248" s="5">
        <v>-61000000000</v>
      </c>
      <c r="R248" s="5">
        <v>71000000000</v>
      </c>
      <c r="S248" s="5">
        <v>130000000000</v>
      </c>
      <c r="T248" s="5">
        <v>122000000000</v>
      </c>
      <c r="U248" s="5">
        <v>50000000000</v>
      </c>
    </row>
    <row r="249" spans="2:21" ht="15.5" x14ac:dyDescent="0.35">
      <c r="C249" t="s">
        <v>246</v>
      </c>
      <c r="I249" s="5">
        <v>4000000000</v>
      </c>
      <c r="J249" s="5">
        <v>9000000000</v>
      </c>
      <c r="K249" s="5">
        <v>10000000000</v>
      </c>
      <c r="L249" s="5">
        <v>0</v>
      </c>
      <c r="M249" s="5">
        <v>-14000000000</v>
      </c>
      <c r="N249" s="5">
        <v>21000000000</v>
      </c>
      <c r="O249" s="5">
        <v>-12000000000</v>
      </c>
      <c r="P249" s="5">
        <v>-23000000000</v>
      </c>
      <c r="Q249" s="5">
        <v>177000000000</v>
      </c>
      <c r="R249" s="5">
        <v>117000000000</v>
      </c>
      <c r="S249" s="5">
        <v>31000000000</v>
      </c>
      <c r="T249" s="5">
        <v>-132000000000</v>
      </c>
      <c r="U249" s="5">
        <v>-72000000000</v>
      </c>
    </row>
    <row r="250" spans="2:21" ht="15.5" x14ac:dyDescent="0.35">
      <c r="C250" t="s">
        <v>247</v>
      </c>
      <c r="I250" s="5">
        <v>0</v>
      </c>
      <c r="J250" s="5">
        <v>-1000000000</v>
      </c>
      <c r="K250" s="5">
        <v>0</v>
      </c>
      <c r="L250" s="5">
        <v>0</v>
      </c>
      <c r="M250" s="5">
        <v>0</v>
      </c>
      <c r="P250" s="5">
        <v>-2000000000</v>
      </c>
      <c r="Q250" s="5">
        <v>0</v>
      </c>
      <c r="R250" s="5">
        <v>-1000000000</v>
      </c>
      <c r="S250" s="5">
        <v>-3000000000</v>
      </c>
      <c r="T250" s="5">
        <v>-5000000000</v>
      </c>
      <c r="U250" s="5">
        <v>-4000000000</v>
      </c>
    </row>
    <row r="251" spans="2:21" ht="15.5" x14ac:dyDescent="0.35">
      <c r="C251" t="s">
        <v>14</v>
      </c>
      <c r="I251" s="5">
        <v>4000000000</v>
      </c>
      <c r="J251" s="5">
        <v>8000000000</v>
      </c>
      <c r="K251" s="5">
        <v>10000000000</v>
      </c>
      <c r="L251" s="5">
        <v>0</v>
      </c>
      <c r="M251" s="5">
        <v>-14000000000</v>
      </c>
      <c r="N251" s="5">
        <v>21000000000</v>
      </c>
      <c r="O251" s="5">
        <v>-12000000000</v>
      </c>
      <c r="P251" s="5">
        <v>-24000000000</v>
      </c>
      <c r="Q251" s="5">
        <v>176000000000</v>
      </c>
      <c r="R251" s="5">
        <v>116000000000</v>
      </c>
      <c r="S251" s="5">
        <v>28000000000</v>
      </c>
      <c r="T251" s="5">
        <v>-138000000000</v>
      </c>
      <c r="U251" s="5">
        <v>-76000000000</v>
      </c>
    </row>
    <row r="252" spans="2:21" ht="15.5" x14ac:dyDescent="0.35">
      <c r="C252" t="s">
        <v>16</v>
      </c>
      <c r="I252" s="6">
        <v>1.1399999999999999</v>
      </c>
      <c r="J252" s="6">
        <v>2.31</v>
      </c>
      <c r="K252" s="6">
        <v>2.84</v>
      </c>
      <c r="L252" s="6">
        <v>0.08</v>
      </c>
      <c r="M252" s="6">
        <v>-4.1399999999999997</v>
      </c>
      <c r="N252" s="6">
        <v>20.85</v>
      </c>
      <c r="O252" s="5">
        <v>-12</v>
      </c>
      <c r="P252" s="6">
        <v>-24.27</v>
      </c>
      <c r="Q252" s="6">
        <v>175.96</v>
      </c>
      <c r="R252" s="6">
        <v>116.14</v>
      </c>
      <c r="S252" s="6">
        <v>27.54</v>
      </c>
      <c r="T252" s="6">
        <v>-137.85</v>
      </c>
      <c r="U252" s="6">
        <v>-6350649.2999999998</v>
      </c>
    </row>
    <row r="254" spans="2:21" ht="15.5" x14ac:dyDescent="0.35">
      <c r="B254" t="s">
        <v>248</v>
      </c>
      <c r="C254" t="s">
        <v>249</v>
      </c>
      <c r="D254" s="5">
        <v>-5000000000</v>
      </c>
      <c r="E254" s="5">
        <v>-1000000000</v>
      </c>
      <c r="F254" s="5">
        <v>2000000000</v>
      </c>
      <c r="G254" s="5">
        <v>1000000000</v>
      </c>
      <c r="H254" s="5">
        <v>-19000000000</v>
      </c>
      <c r="I254" s="5">
        <v>1000000000</v>
      </c>
      <c r="J254" s="5">
        <v>6000000000</v>
      </c>
      <c r="K254" s="5">
        <v>-2000000000</v>
      </c>
      <c r="L254" s="5">
        <v>-3000000000</v>
      </c>
      <c r="M254" s="5">
        <v>-2000000000</v>
      </c>
      <c r="N254" s="5">
        <v>53000000000</v>
      </c>
      <c r="O254" s="5">
        <v>-119000000000</v>
      </c>
      <c r="P254" s="5">
        <v>-35000000000</v>
      </c>
      <c r="Q254" s="5">
        <v>-16000000000</v>
      </c>
    </row>
    <row r="255" spans="2:21" ht="15.5" x14ac:dyDescent="0.35">
      <c r="C255" t="s">
        <v>250</v>
      </c>
      <c r="H255" s="5">
        <v>-3000000000</v>
      </c>
      <c r="I255" s="5">
        <v>1000000000</v>
      </c>
      <c r="J255" s="5">
        <v>6000000000</v>
      </c>
      <c r="K255" s="5">
        <v>-2000000000</v>
      </c>
      <c r="L255" s="5">
        <v>-3000000000</v>
      </c>
      <c r="M255" s="5">
        <v>-2000000000</v>
      </c>
      <c r="N255" s="5">
        <v>53000000000</v>
      </c>
      <c r="O255" s="5">
        <v>-119000000000</v>
      </c>
      <c r="P255" s="5">
        <v>-35000000000</v>
      </c>
      <c r="Q255" s="5">
        <v>-16000000000</v>
      </c>
    </row>
    <row r="256" spans="2:21" ht="15.5" x14ac:dyDescent="0.35">
      <c r="C256" t="s">
        <v>56</v>
      </c>
      <c r="D256" s="6">
        <v>-1.38</v>
      </c>
      <c r="E256" s="6">
        <v>-0.36</v>
      </c>
      <c r="F256" s="6">
        <v>0.46</v>
      </c>
      <c r="G256" s="6">
        <v>0.31</v>
      </c>
      <c r="H256" s="6">
        <v>-5.51</v>
      </c>
      <c r="I256" s="6">
        <v>0.43</v>
      </c>
      <c r="J256" s="6">
        <v>1.65</v>
      </c>
      <c r="K256" s="6">
        <v>-0.59</v>
      </c>
      <c r="L256" s="6">
        <v>-0.89</v>
      </c>
      <c r="M256" s="6">
        <v>-0.68</v>
      </c>
      <c r="N256" s="6">
        <v>15.58</v>
      </c>
      <c r="O256" s="6">
        <v>-34.85</v>
      </c>
      <c r="P256" s="6">
        <v>-10.18</v>
      </c>
      <c r="Q256" s="6">
        <v>-4.8099999999999996</v>
      </c>
    </row>
    <row r="257" spans="3:17" ht="15.5" x14ac:dyDescent="0.35">
      <c r="C257" t="s">
        <v>251</v>
      </c>
      <c r="H257" s="6">
        <v>-0.97</v>
      </c>
      <c r="I257" s="6">
        <v>0.43</v>
      </c>
      <c r="J257" s="6">
        <v>1.65</v>
      </c>
      <c r="K257" s="6">
        <v>-0.59</v>
      </c>
      <c r="L257" s="6">
        <v>-0.89</v>
      </c>
      <c r="M257" s="6">
        <v>-0.68</v>
      </c>
      <c r="N257" s="6">
        <v>15.58</v>
      </c>
      <c r="O257" s="6">
        <v>-34.85</v>
      </c>
      <c r="P257" s="6">
        <v>-10.18</v>
      </c>
      <c r="Q257" s="6">
        <v>-4.8099999999999996</v>
      </c>
    </row>
    <row r="258" spans="3:17" ht="15.5" x14ac:dyDescent="0.35">
      <c r="C258" t="s">
        <v>252</v>
      </c>
      <c r="D258" s="5">
        <v>8000000000</v>
      </c>
      <c r="E258" s="5">
        <v>12000000000</v>
      </c>
      <c r="F258" s="5">
        <v>15000000000</v>
      </c>
      <c r="G258" s="5">
        <v>13000000000</v>
      </c>
      <c r="H258" s="5">
        <v>32000000000</v>
      </c>
      <c r="I258" s="5">
        <v>50000000000</v>
      </c>
      <c r="J258" s="5">
        <v>50000000000</v>
      </c>
      <c r="K258" s="5">
        <v>48000000000</v>
      </c>
      <c r="L258" s="5">
        <v>29000000000</v>
      </c>
      <c r="M258" s="5">
        <v>5000000000</v>
      </c>
    </row>
    <row r="259" spans="3:17" ht="15.5" x14ac:dyDescent="0.35">
      <c r="C259" t="s">
        <v>253</v>
      </c>
      <c r="H259" s="5">
        <v>48000000000</v>
      </c>
      <c r="I259" s="5">
        <v>50000000000</v>
      </c>
      <c r="J259" s="5">
        <v>50000000000</v>
      </c>
      <c r="K259" s="5">
        <v>48000000000</v>
      </c>
      <c r="L259" s="5">
        <v>29000000000</v>
      </c>
      <c r="M259" s="5">
        <v>5000000000</v>
      </c>
    </row>
    <row r="260" spans="3:17" ht="15.5" x14ac:dyDescent="0.35">
      <c r="C260" t="s">
        <v>254</v>
      </c>
      <c r="I260" s="6">
        <v>-15.42</v>
      </c>
    </row>
    <row r="261" spans="3:17" ht="15.5" x14ac:dyDescent="0.35">
      <c r="C261" t="s">
        <v>255</v>
      </c>
      <c r="I261" s="6">
        <v>-87.69</v>
      </c>
    </row>
    <row r="262" spans="3:17" ht="15.5" x14ac:dyDescent="0.35">
      <c r="C262" t="s">
        <v>256</v>
      </c>
      <c r="I262" s="6">
        <v>7.49</v>
      </c>
    </row>
    <row r="263" spans="3:17" ht="15.5" x14ac:dyDescent="0.35">
      <c r="C263" t="s">
        <v>257</v>
      </c>
      <c r="I263" s="6">
        <v>-1.1399999999999999E-2</v>
      </c>
    </row>
    <row r="264" spans="3:17" ht="15.5" x14ac:dyDescent="0.35">
      <c r="C264" t="s">
        <v>258</v>
      </c>
      <c r="I264" s="6">
        <v>6.06</v>
      </c>
    </row>
    <row r="265" spans="3:17" ht="15.5" x14ac:dyDescent="0.35">
      <c r="C265" t="s">
        <v>259</v>
      </c>
      <c r="I265" s="6">
        <v>10.55</v>
      </c>
    </row>
    <row r="266" spans="3:17" ht="15.5" x14ac:dyDescent="0.35">
      <c r="C266" t="s">
        <v>260</v>
      </c>
      <c r="I266" s="6">
        <v>-945.02</v>
      </c>
    </row>
    <row r="267" spans="3:17" ht="15.5" x14ac:dyDescent="0.35">
      <c r="C267" t="s">
        <v>261</v>
      </c>
      <c r="I267" s="6">
        <v>-399.84</v>
      </c>
    </row>
    <row r="268" spans="3:17" ht="15.5" x14ac:dyDescent="0.35">
      <c r="C268" t="s">
        <v>262</v>
      </c>
      <c r="I268" s="6">
        <v>67.540000000000006</v>
      </c>
    </row>
    <row r="269" spans="3:17" ht="15.5" x14ac:dyDescent="0.35">
      <c r="C269" t="s">
        <v>263</v>
      </c>
      <c r="I269" s="5">
        <v>22</v>
      </c>
    </row>
    <row r="270" spans="3:17" ht="15.5" x14ac:dyDescent="0.35">
      <c r="C270" t="s">
        <v>266</v>
      </c>
      <c r="I270" s="6">
        <v>-0.97</v>
      </c>
    </row>
    <row r="271" spans="3:17" ht="15.5" x14ac:dyDescent="0.35">
      <c r="C271" t="s">
        <v>267</v>
      </c>
      <c r="I271" s="6">
        <v>-5.51</v>
      </c>
    </row>
    <row r="272" spans="3:17" ht="15.5" x14ac:dyDescent="0.35">
      <c r="C272" t="s">
        <v>268</v>
      </c>
      <c r="I272" s="6">
        <v>14.02</v>
      </c>
    </row>
    <row r="273" spans="3:9" ht="15.5" x14ac:dyDescent="0.35">
      <c r="C273" t="s">
        <v>269</v>
      </c>
      <c r="D273" s="6">
        <v>0.53</v>
      </c>
    </row>
    <row r="274" spans="3:9" ht="15.5" x14ac:dyDescent="0.35">
      <c r="C274" t="s">
        <v>270</v>
      </c>
      <c r="I274" s="6">
        <v>8.06</v>
      </c>
    </row>
    <row r="275" spans="3:9" ht="15.5" x14ac:dyDescent="0.35">
      <c r="C275" t="s">
        <v>271</v>
      </c>
      <c r="I275" s="6">
        <v>-0.21</v>
      </c>
    </row>
    <row r="276" spans="3:9" ht="15.5" x14ac:dyDescent="0.35">
      <c r="C276" t="s">
        <v>272</v>
      </c>
      <c r="D276" s="6">
        <v>0.34</v>
      </c>
    </row>
    <row r="277" spans="3:9" ht="15.5" x14ac:dyDescent="0.35">
      <c r="C277" t="s">
        <v>273</v>
      </c>
      <c r="D277" s="6">
        <v>0.3</v>
      </c>
    </row>
    <row r="278" spans="3:9" ht="15.5" x14ac:dyDescent="0.35">
      <c r="C278" t="s">
        <v>274</v>
      </c>
      <c r="D278" s="6">
        <v>2.25</v>
      </c>
    </row>
    <row r="279" spans="3:9" ht="15.5" x14ac:dyDescent="0.35">
      <c r="C279" t="s">
        <v>275</v>
      </c>
      <c r="D279" s="6">
        <v>1.69</v>
      </c>
    </row>
    <row r="280" spans="3:9" ht="15.5" x14ac:dyDescent="0.35">
      <c r="C280" t="s">
        <v>276</v>
      </c>
      <c r="D280" s="6">
        <v>3.15</v>
      </c>
    </row>
    <row r="281" spans="3:9" ht="15.5" x14ac:dyDescent="0.35">
      <c r="C281" t="s">
        <v>277</v>
      </c>
      <c r="D281" s="6">
        <v>0.5</v>
      </c>
    </row>
    <row r="282" spans="3:9" ht="15.5" x14ac:dyDescent="0.35">
      <c r="C282" t="s">
        <v>278</v>
      </c>
      <c r="D282" s="6">
        <v>4.51</v>
      </c>
    </row>
    <row r="283" spans="3:9" ht="15.5" x14ac:dyDescent="0.35">
      <c r="C283" t="s">
        <v>279</v>
      </c>
      <c r="I283" s="6">
        <v>1.78</v>
      </c>
    </row>
    <row r="284" spans="3:9" ht="15.5" x14ac:dyDescent="0.35">
      <c r="C284" t="s">
        <v>12</v>
      </c>
      <c r="D284" s="5">
        <v>-4000000000</v>
      </c>
    </row>
    <row r="285" spans="3:9" ht="15.5" x14ac:dyDescent="0.35">
      <c r="C285" t="s">
        <v>280</v>
      </c>
      <c r="I285" s="5">
        <v>-4</v>
      </c>
    </row>
    <row r="286" spans="3:9" ht="15.5" x14ac:dyDescent="0.35">
      <c r="C286" t="s">
        <v>281</v>
      </c>
      <c r="I286" s="6">
        <v>-2.6699999999999998E-2</v>
      </c>
    </row>
    <row r="287" spans="3:9" ht="15.5" x14ac:dyDescent="0.35">
      <c r="C287" t="s">
        <v>282</v>
      </c>
      <c r="I287" s="6">
        <v>-0.12029999999999999</v>
      </c>
    </row>
    <row r="288" spans="3:9" ht="15.5" x14ac:dyDescent="0.35">
      <c r="C288" t="s">
        <v>283</v>
      </c>
      <c r="I288" s="6">
        <v>0.1082</v>
      </c>
    </row>
    <row r="289" spans="3:9" ht="15.5" x14ac:dyDescent="0.35">
      <c r="C289" t="s">
        <v>284</v>
      </c>
      <c r="I289" s="6">
        <v>-0.24230000000000002</v>
      </c>
    </row>
    <row r="290" spans="3:9" ht="15.5" x14ac:dyDescent="0.35">
      <c r="C290" t="s">
        <v>285</v>
      </c>
      <c r="D290" s="6">
        <v>8.23</v>
      </c>
    </row>
    <row r="291" spans="3:9" ht="15.5" x14ac:dyDescent="0.35">
      <c r="C291" t="s">
        <v>289</v>
      </c>
      <c r="D291" s="6">
        <v>11.06</v>
      </c>
    </row>
    <row r="292" spans="3:9" ht="15.5" x14ac:dyDescent="0.35">
      <c r="C292" t="s">
        <v>290</v>
      </c>
      <c r="I292" s="6">
        <v>0.38</v>
      </c>
    </row>
    <row r="293" spans="3:9" ht="15.5" x14ac:dyDescent="0.35">
      <c r="C293" t="s">
        <v>52</v>
      </c>
      <c r="I293" s="5">
        <v>290000000000</v>
      </c>
    </row>
    <row r="294" spans="3:9" ht="15.5" x14ac:dyDescent="0.35">
      <c r="C294" t="s">
        <v>292</v>
      </c>
      <c r="I294" s="5">
        <v>360000000000</v>
      </c>
    </row>
    <row r="295" spans="3:9" ht="15.5" x14ac:dyDescent="0.35">
      <c r="C295" t="s">
        <v>293</v>
      </c>
      <c r="I295" s="5">
        <v>3410000000</v>
      </c>
    </row>
    <row r="296" spans="3:9" ht="15.5" x14ac:dyDescent="0.35">
      <c r="C296" t="s">
        <v>294</v>
      </c>
      <c r="I296" s="6">
        <v>0.1794</v>
      </c>
    </row>
    <row r="297" spans="3:9" ht="15.5" x14ac:dyDescent="0.35">
      <c r="C297" t="s">
        <v>296</v>
      </c>
      <c r="D297" s="6">
        <v>1.23E-2</v>
      </c>
    </row>
    <row r="298" spans="3:9" ht="15.5" x14ac:dyDescent="0.35">
      <c r="C298" t="s">
        <v>297</v>
      </c>
      <c r="D298" s="6">
        <v>-0.59660000000000002</v>
      </c>
    </row>
    <row r="299" spans="3:9" ht="15.5" x14ac:dyDescent="0.35">
      <c r="C299" t="s">
        <v>298</v>
      </c>
      <c r="D299" s="6">
        <v>-0.18539999999999998</v>
      </c>
    </row>
    <row r="300" spans="3:9" ht="15.5" x14ac:dyDescent="0.35">
      <c r="C300" t="s">
        <v>300</v>
      </c>
      <c r="D300" s="6">
        <v>-78.886600000000001</v>
      </c>
    </row>
    <row r="301" spans="3:9" ht="15.5" x14ac:dyDescent="0.35">
      <c r="C301" t="s">
        <v>301</v>
      </c>
      <c r="I301" s="5">
        <v>3</v>
      </c>
    </row>
    <row r="302" spans="3:9" ht="15.5" x14ac:dyDescent="0.35">
      <c r="C302" t="s">
        <v>302</v>
      </c>
      <c r="I302" s="6">
        <v>0.84</v>
      </c>
    </row>
    <row r="303" spans="3:9" ht="15.5" x14ac:dyDescent="0.35">
      <c r="C303" t="s">
        <v>303</v>
      </c>
      <c r="I303" s="6">
        <v>0.27</v>
      </c>
    </row>
    <row r="304" spans="3:9" ht="15.5" x14ac:dyDescent="0.35">
      <c r="C304" t="s">
        <v>304</v>
      </c>
      <c r="I304" s="6">
        <v>0.06</v>
      </c>
    </row>
    <row r="305" spans="3:9" ht="15.5" x14ac:dyDescent="0.35">
      <c r="C305" t="s">
        <v>305</v>
      </c>
      <c r="I305" s="6">
        <v>0.23</v>
      </c>
    </row>
    <row r="306" spans="3:9" ht="15.5" x14ac:dyDescent="0.35">
      <c r="C306" t="s">
        <v>306</v>
      </c>
      <c r="I306" s="6">
        <v>0.2</v>
      </c>
    </row>
    <row r="307" spans="3:9" ht="15.5" x14ac:dyDescent="0.35">
      <c r="C307" t="s">
        <v>307</v>
      </c>
      <c r="I307" s="6">
        <v>0.06</v>
      </c>
    </row>
    <row r="308" spans="3:9" ht="15.5" x14ac:dyDescent="0.35">
      <c r="C308" t="s">
        <v>308</v>
      </c>
      <c r="I308" s="6">
        <v>0.08</v>
      </c>
    </row>
    <row r="309" spans="3:9" ht="15.5" x14ac:dyDescent="0.35">
      <c r="C309" t="s">
        <v>309</v>
      </c>
      <c r="I309" s="5">
        <v>48000000000</v>
      </c>
    </row>
    <row r="310" spans="3:9" ht="15.5" x14ac:dyDescent="0.35">
      <c r="C310" t="s">
        <v>311</v>
      </c>
      <c r="I310" s="5">
        <v>16000000000</v>
      </c>
    </row>
    <row r="311" spans="3:9" ht="15.5" x14ac:dyDescent="0.35">
      <c r="C311" t="s">
        <v>312</v>
      </c>
      <c r="I311" s="5">
        <v>-3000000000</v>
      </c>
    </row>
    <row r="312" spans="3:9" ht="15.5" x14ac:dyDescent="0.35">
      <c r="C312" t="s">
        <v>313</v>
      </c>
      <c r="D312" s="5">
        <v>2000000000</v>
      </c>
    </row>
    <row r="313" spans="3:9" ht="15.5" x14ac:dyDescent="0.35">
      <c r="C313" t="s">
        <v>314</v>
      </c>
      <c r="D313" s="5">
        <v>124000000000</v>
      </c>
    </row>
    <row r="314" spans="3:9" ht="15.5" x14ac:dyDescent="0.35">
      <c r="C314" t="s">
        <v>315</v>
      </c>
      <c r="D314" s="5">
        <v>87000000000</v>
      </c>
    </row>
    <row r="315" spans="3:9" ht="15.5" x14ac:dyDescent="0.35">
      <c r="C315" t="s">
        <v>233</v>
      </c>
      <c r="D315" s="5">
        <v>-18000000000</v>
      </c>
    </row>
    <row r="316" spans="3:9" ht="15.5" x14ac:dyDescent="0.35">
      <c r="C316" t="s">
        <v>232</v>
      </c>
      <c r="I316" s="5">
        <v>27000000000</v>
      </c>
    </row>
    <row r="317" spans="3:9" ht="15.5" x14ac:dyDescent="0.35">
      <c r="C317" t="s">
        <v>231</v>
      </c>
      <c r="D317" s="5">
        <v>46000000000</v>
      </c>
    </row>
    <row r="318" spans="3:9" ht="15.5" x14ac:dyDescent="0.35">
      <c r="C318" t="s">
        <v>230</v>
      </c>
      <c r="D318" s="5">
        <v>15000000000</v>
      </c>
    </row>
    <row r="319" spans="3:9" ht="15.5" x14ac:dyDescent="0.35">
      <c r="C319" t="s">
        <v>23</v>
      </c>
      <c r="D319" s="5">
        <v>62000000000</v>
      </c>
    </row>
    <row r="320" spans="3:9" ht="15.5" x14ac:dyDescent="0.35">
      <c r="C320" t="s">
        <v>20</v>
      </c>
      <c r="D320" s="5">
        <v>60000000000</v>
      </c>
    </row>
    <row r="321" spans="3:9" ht="15.5" x14ac:dyDescent="0.35">
      <c r="C321" t="s">
        <v>316</v>
      </c>
      <c r="I321" s="5">
        <v>37000000000</v>
      </c>
    </row>
    <row r="322" spans="3:9" ht="15.5" x14ac:dyDescent="0.35">
      <c r="C322" t="s">
        <v>317</v>
      </c>
      <c r="I322" s="5">
        <v>0</v>
      </c>
    </row>
    <row r="323" spans="3:9" ht="15.5" x14ac:dyDescent="0.35">
      <c r="C323" t="s">
        <v>318</v>
      </c>
      <c r="I323" s="5">
        <v>-3000000000</v>
      </c>
    </row>
    <row r="324" spans="3:9" ht="15.5" x14ac:dyDescent="0.35">
      <c r="C324" t="s">
        <v>319</v>
      </c>
      <c r="I324" s="5">
        <v>1000000000</v>
      </c>
    </row>
    <row r="325" spans="3:9" ht="15.5" x14ac:dyDescent="0.35">
      <c r="C325" t="s">
        <v>320</v>
      </c>
      <c r="I325" s="5">
        <v>0</v>
      </c>
    </row>
    <row r="326" spans="3:9" ht="15.5" x14ac:dyDescent="0.35">
      <c r="C326" t="s">
        <v>321</v>
      </c>
      <c r="I326" s="5">
        <v>-1000000000</v>
      </c>
    </row>
  </sheetData>
  <pageMargins left="0.7" right="0.7" top="0.75" bottom="0.75" header="0.3" footer="0.3"/>
  <ignoredErrors>
    <ignoredError sqref="A1:U327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3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3033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3034</v>
      </c>
      <c r="D2" s="2" vm="598">
        <f ca="1">IFERROR(_xlfn.STOCKHISTORY("XIDX:" &amp; $C$1, D3, , 0, 0, 1), "Libur")</f>
        <v>505</v>
      </c>
      <c r="H2" s="2" vm="598">
        <f ca="1">IFERROR(INDEX(D2:G2,COUNT(D2:G2)),"")</f>
        <v>505</v>
      </c>
      <c r="I2" s="2" vm="473">
        <f t="shared" ref="I2:Z2" ca="1" si="0">IFERROR(_xlfn.STOCKHISTORY("XIDX:" &amp; $C$1, I1, , 0, 0, 1), "Libur")</f>
        <v>575</v>
      </c>
      <c r="J2" s="2" vm="823">
        <f t="shared" ca="1" si="0"/>
        <v>496</v>
      </c>
      <c r="K2" s="2" vm="257">
        <f t="shared" ca="1" si="0"/>
        <v>590</v>
      </c>
      <c r="L2" s="2" vm="824">
        <f t="shared" ca="1" si="0"/>
        <v>535</v>
      </c>
      <c r="M2" s="2" vm="611">
        <f t="shared" ca="1" si="0"/>
        <v>402</v>
      </c>
      <c r="N2" s="2" vm="825">
        <f t="shared" ca="1" si="0"/>
        <v>298</v>
      </c>
      <c r="O2" s="2" vm="647">
        <f t="shared" ca="1" si="0"/>
        <v>346</v>
      </c>
      <c r="P2" s="2" vm="124">
        <f t="shared" ca="1" si="0"/>
        <v>370</v>
      </c>
      <c r="Q2" s="2" vm="318">
        <f t="shared" ca="1" si="0"/>
        <v>350</v>
      </c>
      <c r="R2" s="2" t="str">
        <f t="shared" ca="1" si="0"/>
        <v>Libur</v>
      </c>
      <c r="S2" s="2" t="str">
        <f t="shared" ca="1" si="0"/>
        <v>Libur</v>
      </c>
      <c r="T2" s="2" vm="826">
        <f t="shared" ca="1" si="0"/>
        <v>353</v>
      </c>
      <c r="U2" s="2" vm="153">
        <f t="shared" ca="1" si="0"/>
        <v>410</v>
      </c>
      <c r="V2" s="2" vm="404">
        <f t="shared" ca="1" si="0"/>
        <v>380</v>
      </c>
      <c r="W2" s="2" vm="827">
        <f t="shared" ca="1" si="0"/>
        <v>365</v>
      </c>
      <c r="X2" s="2" vm="828">
        <f t="shared" ca="1" si="0"/>
        <v>405</v>
      </c>
      <c r="Y2" s="2" vm="722">
        <f t="shared" ca="1" si="0"/>
        <v>265</v>
      </c>
      <c r="Z2" s="2" vm="80">
        <f t="shared" ca="1" si="0"/>
        <v>170</v>
      </c>
    </row>
    <row r="3" spans="1:26" ht="15.5" x14ac:dyDescent="0.35">
      <c r="D3" s="1">
        <v>46142</v>
      </c>
      <c r="H3" s="1">
        <f>IFERROR(INDEX(D3:G3,COUNT(D3:G3)),"")</f>
        <v>46142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329717042756</v>
      </c>
      <c r="H4" s="2">
        <f>IFERROR(SUM(D4:G4)*(4/MAX(1,COUNT(D4:G4))),"")</f>
        <v>1318868171024</v>
      </c>
      <c r="I4" s="2">
        <f t="shared" ref="I4:Z4" si="1">IFERROR(INDEX(I51:I500,MATCH($C$4,$C$51:$C$500,0)),"")</f>
        <v>1210505004443</v>
      </c>
      <c r="J4" s="2">
        <f t="shared" si="1"/>
        <v>1117588738384</v>
      </c>
      <c r="K4" s="2">
        <f t="shared" si="1"/>
        <v>1086594171978</v>
      </c>
      <c r="L4" s="2">
        <f t="shared" si="1"/>
        <v>974636523540</v>
      </c>
      <c r="M4" s="2">
        <f t="shared" si="1"/>
        <v>770708092995</v>
      </c>
      <c r="N4" s="2">
        <f t="shared" si="1"/>
        <v>654285313569</v>
      </c>
      <c r="O4" s="2">
        <f t="shared" si="1"/>
        <v>733816419249</v>
      </c>
      <c r="P4" s="2">
        <f t="shared" si="1"/>
        <v>637904730815</v>
      </c>
      <c r="Q4" s="2">
        <f t="shared" si="1"/>
        <v>570153318185</v>
      </c>
      <c r="R4" s="2">
        <f t="shared" si="1"/>
        <v>641282717147</v>
      </c>
      <c r="S4" s="2">
        <f t="shared" si="1"/>
        <v>555215582347</v>
      </c>
      <c r="T4" s="2">
        <f t="shared" si="1"/>
        <v>528357952839</v>
      </c>
      <c r="U4" s="2">
        <f t="shared" si="1"/>
        <v>591342580167</v>
      </c>
      <c r="V4" s="2">
        <f t="shared" si="1"/>
        <v>560033423985</v>
      </c>
      <c r="W4" s="2">
        <f t="shared" si="1"/>
        <v>465313644815</v>
      </c>
      <c r="X4" s="2">
        <f t="shared" si="1"/>
        <v>423343474244</v>
      </c>
      <c r="Y4" s="2">
        <f t="shared" si="1"/>
        <v>340462501331</v>
      </c>
      <c r="Z4" s="2">
        <f t="shared" si="1"/>
        <v>307869644966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882777802</v>
      </c>
      <c r="H5" s="2">
        <f>IFERROR(SUM(D5:G5)*(4/MAX(1,COUNT(D5:G5))),"")</f>
        <v>3531111208</v>
      </c>
      <c r="I5" s="2">
        <f t="shared" ref="I5:Z5" si="2">IFERROR(INDEX(I51:I500,MATCH($C$5,$C$51:$C$500,0)),"")</f>
        <v>42715599380</v>
      </c>
      <c r="J5" s="2">
        <f t="shared" si="2"/>
        <v>42869841060</v>
      </c>
      <c r="K5" s="2">
        <f t="shared" si="2"/>
        <v>144619337501</v>
      </c>
      <c r="L5" s="2">
        <f t="shared" si="2"/>
        <v>47322850384</v>
      </c>
      <c r="M5" s="2">
        <f t="shared" si="2"/>
        <v>32230188106</v>
      </c>
      <c r="N5" s="2">
        <f t="shared" si="2"/>
        <v>-2405720314</v>
      </c>
      <c r="O5" s="2">
        <f t="shared" si="2"/>
        <v>55476248395</v>
      </c>
      <c r="P5" s="2">
        <f t="shared" si="2"/>
        <v>36265239898</v>
      </c>
      <c r="Q5" s="2">
        <f t="shared" si="2"/>
        <v>66099870880</v>
      </c>
      <c r="R5" s="2">
        <f t="shared" si="2"/>
        <v>18640494523</v>
      </c>
      <c r="S5" s="2">
        <f t="shared" si="2"/>
        <v>63128786390</v>
      </c>
      <c r="T5" s="2">
        <f t="shared" si="2"/>
        <v>38612493028</v>
      </c>
      <c r="U5" s="2">
        <f t="shared" si="2"/>
        <v>95624577425</v>
      </c>
      <c r="V5" s="2">
        <f t="shared" si="2"/>
        <v>40655581627</v>
      </c>
      <c r="W5" s="2">
        <f t="shared" si="2"/>
        <v>30021501205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969352788315</v>
      </c>
      <c r="H6" s="2">
        <f>IFERROR(INDEX(D6:G6,COUNT(D6:G6)),"")</f>
        <v>969352788315</v>
      </c>
      <c r="I6" s="2">
        <f t="shared" ref="I6:Z6" si="3">IFERROR(INDEX(I51:I500,MATCH($C$6,$C$51:$C$500,0)),"")</f>
        <v>968470009251</v>
      </c>
      <c r="J6" s="2">
        <f t="shared" si="3"/>
        <v>927625466349</v>
      </c>
      <c r="K6" s="2">
        <f t="shared" si="3"/>
        <v>890674702241</v>
      </c>
      <c r="L6" s="2">
        <f t="shared" si="3"/>
        <v>749014831925</v>
      </c>
      <c r="M6" s="2">
        <f t="shared" si="3"/>
        <v>710571586064</v>
      </c>
      <c r="N6" s="2">
        <f t="shared" si="3"/>
        <v>680711709737</v>
      </c>
      <c r="O6" s="2">
        <f t="shared" si="3"/>
        <v>678855033425</v>
      </c>
      <c r="P6" s="2">
        <f t="shared" si="3"/>
        <v>637711996421</v>
      </c>
      <c r="Q6" s="2">
        <f t="shared" si="3"/>
        <v>607382213351</v>
      </c>
      <c r="R6" s="2">
        <f t="shared" si="3"/>
        <v>600813348217</v>
      </c>
      <c r="S6" s="2">
        <f t="shared" si="3"/>
        <v>583972255481</v>
      </c>
      <c r="T6" s="2">
        <f t="shared" si="3"/>
        <v>531489225229</v>
      </c>
      <c r="U6" s="2">
        <f t="shared" si="3"/>
        <v>495402436908</v>
      </c>
      <c r="V6" s="2">
        <f t="shared" si="3"/>
        <v>339170980680</v>
      </c>
      <c r="W6" s="2">
        <f t="shared" si="3"/>
        <v>306156154691</v>
      </c>
      <c r="X6" s="2">
        <f t="shared" si="3"/>
        <v>285704758970</v>
      </c>
      <c r="Y6" s="2">
        <f t="shared" si="3"/>
        <v>251972101149</v>
      </c>
      <c r="Z6" s="2">
        <f t="shared" si="3"/>
        <v>232638394631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0.6</v>
      </c>
      <c r="H7" s="3">
        <f>IFERROR(INDEX(D7:G7,COUNT(D7:G7)),"")</f>
        <v>0.6</v>
      </c>
      <c r="I7" s="3">
        <f t="shared" ref="I7:Z7" si="4">IFERROR(INDEX(I51:I500,MATCH($C$7,$C$51:$C$500,0))/1000000000,"")</f>
        <v>0.6</v>
      </c>
      <c r="J7" s="3">
        <f t="shared" si="4"/>
        <v>0.6</v>
      </c>
      <c r="K7" s="3">
        <f t="shared" si="4"/>
        <v>0.6</v>
      </c>
      <c r="L7" s="3">
        <f t="shared" si="4"/>
        <v>0.6</v>
      </c>
      <c r="M7" s="3">
        <f t="shared" si="4"/>
        <v>0.6</v>
      </c>
      <c r="N7" s="3">
        <f t="shared" si="4"/>
        <v>0.6</v>
      </c>
      <c r="O7" s="3">
        <f t="shared" si="4"/>
        <v>0.6</v>
      </c>
      <c r="P7" s="3">
        <f t="shared" si="4"/>
        <v>0.6</v>
      </c>
      <c r="Q7" s="3">
        <f t="shared" si="4"/>
        <v>0.6</v>
      </c>
      <c r="R7" s="3">
        <f t="shared" si="4"/>
        <v>0.6</v>
      </c>
      <c r="S7" s="3">
        <f t="shared" si="4"/>
        <v>0.6</v>
      </c>
      <c r="T7" s="3">
        <f t="shared" si="4"/>
        <v>0.6</v>
      </c>
      <c r="U7" s="3">
        <f t="shared" si="4"/>
        <v>0.6</v>
      </c>
      <c r="V7" s="3">
        <f t="shared" si="4"/>
        <v>0.6</v>
      </c>
      <c r="W7" s="3">
        <f t="shared" si="4"/>
        <v>0.6</v>
      </c>
      <c r="X7" s="3">
        <f t="shared" si="4"/>
        <v>0.6</v>
      </c>
      <c r="Y7" s="3">
        <f t="shared" si="4"/>
        <v>0.6</v>
      </c>
      <c r="Z7" s="3">
        <f t="shared" si="4"/>
        <v>0.6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-16000000000</v>
      </c>
      <c r="H8" s="2">
        <f>IFERROR(INDEX(D8:G8,COUNT(D8:G8)),"")</f>
        <v>-16000000000</v>
      </c>
      <c r="I8" s="2">
        <f t="shared" ref="I8:Z8" si="5">IFERROR(INDEX(I51:I500,MATCH($C$8,$C$51:$C$500,0)),"")</f>
        <v>-9000000000</v>
      </c>
      <c r="J8" s="2">
        <f t="shared" si="5"/>
        <v>13000000000</v>
      </c>
      <c r="K8" s="2">
        <f t="shared" si="5"/>
        <v>0</v>
      </c>
      <c r="L8" s="2">
        <f t="shared" si="5"/>
        <v>-38000000000</v>
      </c>
      <c r="M8" s="2">
        <f t="shared" si="5"/>
        <v>9000000000</v>
      </c>
      <c r="N8" s="2">
        <f t="shared" si="5"/>
        <v>39000000000</v>
      </c>
      <c r="O8" s="2">
        <f t="shared" si="5"/>
        <v>-33000000000</v>
      </c>
      <c r="P8" s="2">
        <f t="shared" si="5"/>
        <v>-142000000000</v>
      </c>
      <c r="Q8" s="2">
        <f t="shared" si="5"/>
        <v>-21000000000</v>
      </c>
      <c r="R8" s="2">
        <f t="shared" si="5"/>
        <v>-6000000000</v>
      </c>
      <c r="S8" s="2">
        <f t="shared" si="5"/>
        <v>-34000000000</v>
      </c>
      <c r="T8" s="2">
        <f t="shared" si="5"/>
        <v>19000000000</v>
      </c>
      <c r="U8" s="2">
        <f t="shared" si="5"/>
        <v>1000000000</v>
      </c>
      <c r="V8" s="2">
        <f t="shared" si="5"/>
        <v>17000000000</v>
      </c>
      <c r="W8" s="2">
        <f t="shared" si="5"/>
        <v>-17000000000</v>
      </c>
      <c r="X8" s="2">
        <f t="shared" si="5"/>
        <v>-26000000000</v>
      </c>
      <c r="Y8" s="2">
        <f t="shared" si="5"/>
        <v>7000000000</v>
      </c>
      <c r="Z8" s="2">
        <f t="shared" si="5"/>
        <v>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-26.05</v>
      </c>
      <c r="H9" s="3">
        <f>IFERROR(INDEX(D9:G9,COUNT(D9:G9)),"")</f>
        <v>-26.05</v>
      </c>
      <c r="I9" s="3">
        <f t="shared" ref="I9:Z9" si="6">IFERROR(INDEX(I51:I500,MATCH($C$9,$C$51:$C$500,0)),"")</f>
        <v>-15.01</v>
      </c>
      <c r="J9" s="3">
        <f t="shared" si="6"/>
        <v>22.21</v>
      </c>
      <c r="K9" s="3">
        <f t="shared" si="6"/>
        <v>0.69</v>
      </c>
      <c r="L9" s="3">
        <f t="shared" si="6"/>
        <v>-63.68</v>
      </c>
      <c r="M9" s="3">
        <f t="shared" si="6"/>
        <v>15.39</v>
      </c>
      <c r="N9" s="3">
        <f t="shared" si="6"/>
        <v>65.319999999999993</v>
      </c>
      <c r="O9" s="3">
        <f t="shared" si="6"/>
        <v>-54.86</v>
      </c>
      <c r="P9" s="3">
        <f t="shared" si="6"/>
        <v>-235.88</v>
      </c>
      <c r="Q9" s="3">
        <f t="shared" si="6"/>
        <v>-35.049999999999997</v>
      </c>
      <c r="R9" s="3">
        <f t="shared" si="6"/>
        <v>-10.47</v>
      </c>
      <c r="S9" s="3">
        <f t="shared" si="6"/>
        <v>-57.02</v>
      </c>
      <c r="T9" s="3">
        <f t="shared" si="6"/>
        <v>31.89</v>
      </c>
      <c r="U9" s="3">
        <f t="shared" si="6"/>
        <v>1.38</v>
      </c>
      <c r="V9" s="3">
        <f t="shared" si="6"/>
        <v>27.51</v>
      </c>
      <c r="W9" s="3">
        <f t="shared" si="6"/>
        <v>-28.93</v>
      </c>
      <c r="X9" s="3">
        <f t="shared" si="6"/>
        <v>-42.78</v>
      </c>
      <c r="Y9" s="3">
        <f t="shared" si="6"/>
        <v>11.58</v>
      </c>
      <c r="Z9" s="3">
        <f t="shared" si="6"/>
        <v>-0.11</v>
      </c>
    </row>
    <row r="10" spans="1:26" ht="15.5" x14ac:dyDescent="0.35">
      <c r="C10" t="s">
        <v>17</v>
      </c>
      <c r="D10" s="3">
        <f ca="1">IFERROR(IF(D9=0,"",D2/D9),"")</f>
        <v>-19.385796545105567</v>
      </c>
      <c r="I10" s="3">
        <f t="shared" ref="I10:Z10" ca="1" si="7">IFERROR(IF(I9=0,"",I2/I9),"")</f>
        <v>-38.307794803464361</v>
      </c>
      <c r="J10" s="3">
        <f t="shared" ca="1" si="7"/>
        <v>22.332282755515532</v>
      </c>
      <c r="K10" s="3">
        <f t="shared" ca="1" si="7"/>
        <v>855.07246376811599</v>
      </c>
      <c r="L10" s="3">
        <f t="shared" ca="1" si="7"/>
        <v>-8.4013819095477391</v>
      </c>
      <c r="M10" s="3">
        <f t="shared" ca="1" si="7"/>
        <v>26.120857699805068</v>
      </c>
      <c r="N10" s="3">
        <f t="shared" ca="1" si="7"/>
        <v>4.5621555419473365</v>
      </c>
      <c r="O10" s="3">
        <f t="shared" ca="1" si="7"/>
        <v>-6.3069631790010936</v>
      </c>
      <c r="P10" s="3">
        <f t="shared" ca="1" si="7"/>
        <v>-1.5685942004409021</v>
      </c>
      <c r="Q10" s="3">
        <f t="shared" ca="1" si="7"/>
        <v>-9.9857346647646228</v>
      </c>
      <c r="R10" s="3" t="str">
        <f t="shared" ca="1" si="7"/>
        <v/>
      </c>
      <c r="S10" s="3" t="str">
        <f t="shared" ca="1" si="7"/>
        <v/>
      </c>
      <c r="T10" s="3">
        <f t="shared" ca="1" si="7"/>
        <v>11.069300721229226</v>
      </c>
      <c r="U10" s="3">
        <f t="shared" ca="1" si="7"/>
        <v>297.10144927536237</v>
      </c>
      <c r="V10" s="3">
        <f t="shared" ca="1" si="7"/>
        <v>13.81315885132679</v>
      </c>
      <c r="W10" s="3">
        <f t="shared" ca="1" si="7"/>
        <v>-12.616660905634291</v>
      </c>
      <c r="X10" s="3">
        <f t="shared" ca="1" si="7"/>
        <v>-9.4670406732117804</v>
      </c>
      <c r="Y10" s="3">
        <f t="shared" ca="1" si="7"/>
        <v>22.884283246977546</v>
      </c>
      <c r="Z10" s="3">
        <f t="shared" ca="1" si="7"/>
        <v>-1545.4545454545455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72184823591</v>
      </c>
      <c r="H11" s="2">
        <f>IFERROR(INDEX(D11:G11,COUNT(D11:G11)),"")</f>
        <v>72184823591</v>
      </c>
      <c r="I11" s="2">
        <f t="shared" ref="I11:Z11" si="8">IFERROR(INDEX(I51:I500,MATCH($C$11,$C$51:$C$500,0)),"")</f>
        <v>74024930501</v>
      </c>
      <c r="J11" s="2">
        <f t="shared" si="8"/>
        <v>80624987670</v>
      </c>
      <c r="K11" s="2">
        <f t="shared" si="8"/>
        <v>60185381405</v>
      </c>
      <c r="L11" s="2">
        <f t="shared" si="8"/>
        <v>51285755343</v>
      </c>
      <c r="M11" s="2">
        <f t="shared" si="8"/>
        <v>59790631091</v>
      </c>
      <c r="N11" s="2">
        <f t="shared" si="8"/>
        <v>55753044216</v>
      </c>
      <c r="O11" s="2">
        <f t="shared" si="8"/>
        <v>34985048502</v>
      </c>
      <c r="P11" s="2">
        <f t="shared" si="8"/>
        <v>33953586516</v>
      </c>
      <c r="Q11" s="2">
        <f t="shared" si="8"/>
        <v>120124871544</v>
      </c>
      <c r="R11" s="2">
        <f t="shared" si="8"/>
        <v>94500704213</v>
      </c>
      <c r="S11" s="2">
        <f t="shared" si="8"/>
        <v>76703294776</v>
      </c>
      <c r="T11" s="2">
        <f t="shared" si="8"/>
        <v>71314734050</v>
      </c>
      <c r="U11" s="2">
        <f t="shared" si="8"/>
        <v>49865135531</v>
      </c>
      <c r="V11" s="2">
        <f t="shared" si="8"/>
        <v>51012808028</v>
      </c>
      <c r="W11" s="2">
        <f t="shared" si="8"/>
        <v>35850629547</v>
      </c>
      <c r="X11" s="2">
        <f t="shared" si="8"/>
        <v>43559028163</v>
      </c>
      <c r="Y11" s="2">
        <f t="shared" si="8"/>
        <v>58641089712</v>
      </c>
      <c r="Z11" s="2">
        <f t="shared" si="8"/>
        <v>42284570730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255000000000</v>
      </c>
      <c r="H12" s="2">
        <f>IFERROR(INDEX(D12:G12,COUNT(D12:G12)),"")</f>
        <v>255000000000</v>
      </c>
      <c r="I12" s="2">
        <f t="shared" ref="I12:Z12" si="9">IFERROR(INDEX(I51:I500,MATCH($C$12,$C$51:$C$500,0)),"")</f>
        <v>238000000000</v>
      </c>
      <c r="J12" s="2">
        <f t="shared" si="9"/>
        <v>222000000000</v>
      </c>
      <c r="K12" s="2">
        <f t="shared" si="9"/>
        <v>224000000000</v>
      </c>
      <c r="L12" s="2">
        <f t="shared" si="9"/>
        <v>228000000000</v>
      </c>
      <c r="M12" s="2">
        <f t="shared" si="9"/>
        <v>176000000000</v>
      </c>
      <c r="N12" s="2">
        <f t="shared" si="9"/>
        <v>-17000000000</v>
      </c>
      <c r="O12" s="2">
        <f t="shared" si="9"/>
        <v>224000000000</v>
      </c>
      <c r="P12" s="2">
        <f t="shared" si="9"/>
        <v>179000000000</v>
      </c>
      <c r="Q12" s="2">
        <f t="shared" si="9"/>
        <v>19000000000</v>
      </c>
      <c r="R12" s="2">
        <f t="shared" si="9"/>
        <v>-93000000000</v>
      </c>
      <c r="S12" s="2">
        <f t="shared" si="9"/>
        <v>40000000000</v>
      </c>
      <c r="T12" s="2">
        <f t="shared" si="9"/>
        <v>-7000000000</v>
      </c>
      <c r="U12" s="2">
        <f t="shared" si="9"/>
        <v>8000000000</v>
      </c>
      <c r="V12" s="2">
        <f t="shared" si="9"/>
        <v>-33000000000</v>
      </c>
      <c r="W12" s="2">
        <f t="shared" si="9"/>
        <v>37000000000</v>
      </c>
      <c r="X12" s="2">
        <f t="shared" si="9"/>
        <v>5000000000</v>
      </c>
      <c r="Y12" s="2">
        <f t="shared" si="9"/>
        <v>-53000000000</v>
      </c>
      <c r="Z12" s="2">
        <f t="shared" si="9"/>
        <v>-42000000000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327000000000</v>
      </c>
      <c r="H13" s="2">
        <f>IFERROR(INDEX(D13:G13,COUNT(D13:G13)),"")</f>
        <v>327000000000</v>
      </c>
      <c r="I13" s="2">
        <f t="shared" ref="I13:Z13" si="10">IFERROR(INDEX(I51:I500,MATCH($C$13,$C$51:$C$500,0)),"")</f>
        <v>312000000000</v>
      </c>
      <c r="J13" s="2">
        <f t="shared" si="10"/>
        <v>302000000000</v>
      </c>
      <c r="K13" s="2">
        <f t="shared" si="10"/>
        <v>285000000000</v>
      </c>
      <c r="L13" s="2">
        <f t="shared" si="10"/>
        <v>279000000000</v>
      </c>
      <c r="M13" s="2">
        <f t="shared" si="10"/>
        <v>236000000000</v>
      </c>
      <c r="N13" s="2">
        <f t="shared" si="10"/>
        <v>237000000000</v>
      </c>
      <c r="O13" s="2">
        <f t="shared" si="10"/>
        <v>259000000000</v>
      </c>
      <c r="P13" s="2">
        <f t="shared" si="10"/>
        <v>213000000000</v>
      </c>
      <c r="Q13" s="2">
        <f t="shared" si="10"/>
        <v>139000000000</v>
      </c>
      <c r="R13" s="2">
        <f t="shared" si="10"/>
        <v>158000000000</v>
      </c>
      <c r="S13" s="2">
        <f t="shared" si="10"/>
        <v>117000000000</v>
      </c>
      <c r="T13" s="2">
        <f t="shared" si="10"/>
        <v>65000000000</v>
      </c>
      <c r="U13" s="2">
        <f t="shared" si="10"/>
        <v>58000000000</v>
      </c>
      <c r="V13" s="2">
        <f t="shared" si="10"/>
        <v>51000000000</v>
      </c>
      <c r="W13" s="2">
        <f t="shared" si="10"/>
        <v>73000000000</v>
      </c>
      <c r="X13" s="2">
        <f t="shared" si="10"/>
        <v>49000000000</v>
      </c>
      <c r="Y13" s="2">
        <f t="shared" si="10"/>
        <v>6000000000</v>
      </c>
      <c r="Z13" s="2">
        <f t="shared" si="10"/>
        <v>4000000000</v>
      </c>
    </row>
    <row r="14" spans="1:26" ht="15.5" x14ac:dyDescent="0.35">
      <c r="C14" t="s">
        <v>26</v>
      </c>
      <c r="D14" s="2">
        <f>IFERROR(INDEX(D51:D500,MATCH($C$14,$C$51:$C$500,0)),"")</f>
        <v>-6847392317</v>
      </c>
      <c r="H14" s="2">
        <f>IFERROR(SUM(D14:G14)*(4/MAX(1,COUNT(D14:G14))),"")</f>
        <v>-27389569268</v>
      </c>
      <c r="I14" s="2">
        <f t="shared" ref="I14:Z14" si="11">IFERROR(INDEX(I51:I500,MATCH($C$14,$C$51:$C$500,0)),"")</f>
        <v>-29265726690</v>
      </c>
      <c r="J14" s="2">
        <f t="shared" si="11"/>
        <v>-27366522154</v>
      </c>
      <c r="K14" s="2">
        <f t="shared" si="11"/>
        <v>-26951854266</v>
      </c>
      <c r="L14" s="2">
        <f t="shared" si="11"/>
        <v>-23072929586</v>
      </c>
      <c r="M14" s="2">
        <f t="shared" si="11"/>
        <v>-20140236185</v>
      </c>
      <c r="N14" s="2">
        <f t="shared" si="11"/>
        <v>-24709365914</v>
      </c>
      <c r="O14" s="2">
        <f t="shared" si="11"/>
        <v>-25608162396</v>
      </c>
      <c r="P14" s="2">
        <f t="shared" si="11"/>
        <v>-14281172786</v>
      </c>
      <c r="Q14" s="2">
        <f t="shared" si="11"/>
        <v>-15377718884</v>
      </c>
      <c r="R14" s="2">
        <f t="shared" si="11"/>
        <v>-13667611554</v>
      </c>
      <c r="S14" s="2">
        <f t="shared" si="11"/>
        <v>-8388021296</v>
      </c>
      <c r="T14" s="2">
        <f t="shared" si="11"/>
        <v>-6259318165</v>
      </c>
      <c r="U14" s="2">
        <f t="shared" si="11"/>
        <v>-4272425078</v>
      </c>
      <c r="V14" s="2">
        <f t="shared" si="11"/>
        <v>-4440586165</v>
      </c>
      <c r="W14" s="2">
        <f t="shared" si="11"/>
        <v>-4190106863</v>
      </c>
      <c r="X14" s="2">
        <f t="shared" si="11"/>
        <v>-1059915912</v>
      </c>
      <c r="Y14" s="2">
        <f t="shared" si="11"/>
        <v>-176210187</v>
      </c>
      <c r="Z14" s="2">
        <f t="shared" si="11"/>
        <v>-10945414</v>
      </c>
    </row>
    <row r="15" spans="1:26" ht="15.5" x14ac:dyDescent="0.35">
      <c r="C15" t="s">
        <v>27</v>
      </c>
      <c r="D15" s="2">
        <f>IFERROR(INDEX(D51:D500,MATCH($C$15,$C$51:$C$500,0)),"")</f>
        <v>-2833462720</v>
      </c>
      <c r="H15" s="2">
        <f>IFERROR(SUM(D15:G15)*(4/MAX(1,COUNT(D15:G15))),"")</f>
        <v>-11333850880</v>
      </c>
      <c r="I15" s="2">
        <f t="shared" ref="I15:Z15" si="12">IFERROR(INDEX(I51:I500,MATCH($C$15,$C$51:$C$500,0)),"")</f>
        <v>-23404991447</v>
      </c>
      <c r="J15" s="2">
        <f t="shared" si="12"/>
        <v>-14930864496</v>
      </c>
      <c r="K15" s="2">
        <f t="shared" si="12"/>
        <v>-12920887876</v>
      </c>
      <c r="L15" s="2">
        <f t="shared" si="12"/>
        <v>-19947918646</v>
      </c>
      <c r="M15" s="2">
        <f t="shared" si="12"/>
        <v>-12486107422</v>
      </c>
      <c r="N15" s="2">
        <f t="shared" si="12"/>
        <v>-5972617231</v>
      </c>
      <c r="O15" s="2">
        <f t="shared" si="12"/>
        <v>-10860116462</v>
      </c>
      <c r="P15" s="2">
        <f t="shared" si="12"/>
        <v>-11130119683</v>
      </c>
      <c r="Q15" s="2">
        <f t="shared" si="12"/>
        <v>-34808469161</v>
      </c>
      <c r="R15" s="2">
        <f t="shared" si="12"/>
        <v>-20201533509</v>
      </c>
      <c r="S15" s="2">
        <f t="shared" si="12"/>
        <v>-11364662974</v>
      </c>
      <c r="T15" s="2">
        <f t="shared" si="12"/>
        <v>-14587801658</v>
      </c>
      <c r="U15" s="2">
        <f t="shared" si="12"/>
        <v>-18736982050</v>
      </c>
      <c r="V15" s="2">
        <f t="shared" si="12"/>
        <v>-15896005652</v>
      </c>
      <c r="W15" s="2">
        <f t="shared" si="12"/>
        <v>-14159334370</v>
      </c>
      <c r="X15" s="2">
        <f t="shared" si="12"/>
        <v>-13526618755</v>
      </c>
      <c r="Y15" s="2">
        <f t="shared" si="12"/>
        <v>-14633531127</v>
      </c>
      <c r="Z15" s="2">
        <f t="shared" si="12"/>
        <v>-15741381532</v>
      </c>
    </row>
    <row r="16" spans="1:26" ht="15.5" x14ac:dyDescent="0.35">
      <c r="C16" t="s">
        <v>28</v>
      </c>
      <c r="D16" s="2">
        <f>IFERROR(INDEX(D51:D500,MATCH($C$16,$C$51:$C$500,0)),"")</f>
        <v>3884241784</v>
      </c>
      <c r="H16" s="2">
        <f>IFERROR(SUM(D16:G16)*(4/MAX(1,COUNT(D16:G16))),"")</f>
        <v>15536967136</v>
      </c>
      <c r="I16" s="2">
        <f t="shared" ref="I16:Z16" si="13">IFERROR(INDEX(I51:I500,MATCH($C$16,$C$51:$C$500,0)),"")</f>
        <v>67018964817</v>
      </c>
      <c r="J16" s="2">
        <f t="shared" si="13"/>
        <v>57056154479</v>
      </c>
      <c r="K16" s="2">
        <f t="shared" si="13"/>
        <v>47290295828</v>
      </c>
      <c r="L16" s="2">
        <f t="shared" si="13"/>
        <v>67658968274</v>
      </c>
      <c r="M16" s="2">
        <f t="shared" si="13"/>
        <v>42602681964</v>
      </c>
      <c r="N16" s="2">
        <f t="shared" si="13"/>
        <v>8674034193</v>
      </c>
      <c r="O16" s="2">
        <f t="shared" si="13"/>
        <v>45193682645</v>
      </c>
      <c r="P16" s="2">
        <f t="shared" si="13"/>
        <v>44127315887</v>
      </c>
      <c r="Q16" s="2">
        <f t="shared" si="13"/>
        <v>101431580514</v>
      </c>
      <c r="R16" s="2">
        <f t="shared" si="13"/>
        <v>44441102324</v>
      </c>
      <c r="S16" s="2">
        <f t="shared" si="13"/>
        <v>37656003913</v>
      </c>
      <c r="T16" s="2">
        <f t="shared" si="13"/>
        <v>56641319979</v>
      </c>
      <c r="U16" s="2">
        <f t="shared" si="13"/>
        <v>64578172860</v>
      </c>
      <c r="V16" s="2">
        <f t="shared" si="13"/>
        <v>62536716639</v>
      </c>
      <c r="W16" s="2">
        <f t="shared" si="13"/>
        <v>50534383273</v>
      </c>
      <c r="X16" s="2">
        <f t="shared" si="13"/>
        <v>47358859217</v>
      </c>
      <c r="Y16" s="2">
        <f t="shared" si="13"/>
        <v>49453067645</v>
      </c>
      <c r="Z16" s="2">
        <f t="shared" si="13"/>
        <v>45595129813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303000000000</v>
      </c>
      <c r="H20" s="2">
        <f t="shared" ref="H20:Z20" ca="1" si="14">IFERROR(H21*H2,"")</f>
        <v>303000000000</v>
      </c>
      <c r="I20" s="2">
        <f t="shared" ca="1" si="14"/>
        <v>345000000000</v>
      </c>
      <c r="J20" s="2">
        <f t="shared" ca="1" si="14"/>
        <v>297600000000</v>
      </c>
      <c r="K20" s="2">
        <f t="shared" ca="1" si="14"/>
        <v>354000000000</v>
      </c>
      <c r="L20" s="2">
        <f t="shared" ca="1" si="14"/>
        <v>321000000000</v>
      </c>
      <c r="M20" s="2">
        <f t="shared" ca="1" si="14"/>
        <v>241200000000</v>
      </c>
      <c r="N20" s="2">
        <f t="shared" ca="1" si="14"/>
        <v>178800000000</v>
      </c>
      <c r="O20" s="2">
        <f t="shared" ca="1" si="14"/>
        <v>207600000000</v>
      </c>
      <c r="P20" s="2">
        <f t="shared" ca="1" si="14"/>
        <v>222000000000</v>
      </c>
      <c r="Q20" s="2">
        <f t="shared" ca="1" si="14"/>
        <v>210000000000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211800000000</v>
      </c>
      <c r="U20" s="2">
        <f t="shared" ca="1" si="14"/>
        <v>246000000000</v>
      </c>
      <c r="V20" s="2">
        <f t="shared" ca="1" si="14"/>
        <v>228000000000</v>
      </c>
      <c r="W20" s="2">
        <f t="shared" ca="1" si="14"/>
        <v>219000000000</v>
      </c>
      <c r="X20" s="2">
        <f t="shared" ca="1" si="14"/>
        <v>243000000000</v>
      </c>
      <c r="Y20" s="2">
        <f t="shared" ca="1" si="14"/>
        <v>159000000000</v>
      </c>
      <c r="Z20" s="2">
        <f t="shared" ca="1" si="14"/>
        <v>102000000000</v>
      </c>
    </row>
    <row r="21" spans="1:26" ht="15.5" x14ac:dyDescent="0.35">
      <c r="C21" t="s">
        <v>11</v>
      </c>
      <c r="D21" s="2">
        <f>IFERROR(INDEX(D51:D500,MATCH($C$7,$C$51:$C$500,0)),"")</f>
        <v>600000000</v>
      </c>
      <c r="H21" s="2">
        <f>IFERROR(INDEX(D21:G21,COUNT(D21:G21)),"")</f>
        <v>600000000</v>
      </c>
      <c r="I21" s="2">
        <f t="shared" ref="I21:Z21" si="15">IFERROR(INDEX(I51:I500,MATCH($C$7,$C$51:$C$500,0)),"")</f>
        <v>600000000</v>
      </c>
      <c r="J21" s="2">
        <f t="shared" si="15"/>
        <v>600000000</v>
      </c>
      <c r="K21" s="2">
        <f t="shared" si="15"/>
        <v>600000000</v>
      </c>
      <c r="L21" s="2">
        <f t="shared" si="15"/>
        <v>600000000</v>
      </c>
      <c r="M21" s="2">
        <f t="shared" si="15"/>
        <v>600000000</v>
      </c>
      <c r="N21" s="2">
        <f t="shared" si="15"/>
        <v>600000000</v>
      </c>
      <c r="O21" s="2">
        <f t="shared" si="15"/>
        <v>600000000</v>
      </c>
      <c r="P21" s="2">
        <f t="shared" si="15"/>
        <v>600000000</v>
      </c>
      <c r="Q21" s="2">
        <f t="shared" si="15"/>
        <v>600000000</v>
      </c>
      <c r="R21" s="2">
        <f t="shared" si="15"/>
        <v>600000000</v>
      </c>
      <c r="S21" s="2">
        <f t="shared" si="15"/>
        <v>600000000</v>
      </c>
      <c r="T21" s="2">
        <f t="shared" si="15"/>
        <v>600000000</v>
      </c>
      <c r="U21" s="2">
        <f t="shared" si="15"/>
        <v>600000000</v>
      </c>
      <c r="V21" s="2">
        <f t="shared" si="15"/>
        <v>600000000</v>
      </c>
      <c r="W21" s="2">
        <f t="shared" si="15"/>
        <v>600000000</v>
      </c>
      <c r="X21" s="2">
        <f t="shared" si="15"/>
        <v>600000000</v>
      </c>
      <c r="Y21" s="2">
        <f t="shared" si="15"/>
        <v>600000000</v>
      </c>
      <c r="Z21" s="2">
        <f t="shared" si="15"/>
        <v>600000000</v>
      </c>
    </row>
    <row r="23" spans="1:26" ht="15.5" x14ac:dyDescent="0.35">
      <c r="B23" t="s">
        <v>53</v>
      </c>
      <c r="C23" t="s">
        <v>54</v>
      </c>
      <c r="D23" s="3">
        <f>IFERROR(D5/D6*100,"")</f>
        <v>9.1068784516987772E-2</v>
      </c>
      <c r="H23" s="3">
        <f t="shared" ref="H23:Z23" si="16">IFERROR(H5/H6*100,"")</f>
        <v>0.36427513806795109</v>
      </c>
      <c r="I23" s="3">
        <f t="shared" si="16"/>
        <v>4.4106269654168839</v>
      </c>
      <c r="J23" s="3">
        <f t="shared" si="16"/>
        <v>4.6214601275156353</v>
      </c>
      <c r="K23" s="3">
        <f t="shared" si="16"/>
        <v>16.237054576393334</v>
      </c>
      <c r="L23" s="3">
        <f t="shared" si="16"/>
        <v>6.3180124567598028</v>
      </c>
      <c r="M23" s="3">
        <f t="shared" si="16"/>
        <v>4.5358115548258189</v>
      </c>
      <c r="N23" s="3">
        <f t="shared" si="16"/>
        <v>-0.35341250629131604</v>
      </c>
      <c r="O23" s="3">
        <f t="shared" si="16"/>
        <v>8.1720316803291428</v>
      </c>
      <c r="P23" s="3">
        <f t="shared" si="16"/>
        <v>5.6867739828527046</v>
      </c>
      <c r="Q23" s="3">
        <f t="shared" si="16"/>
        <v>10.882747210412887</v>
      </c>
      <c r="R23" s="3">
        <f t="shared" si="16"/>
        <v>3.1025433403432774</v>
      </c>
      <c r="S23" s="3">
        <f t="shared" si="16"/>
        <v>10.810237266837747</v>
      </c>
      <c r="T23" s="3">
        <f t="shared" si="16"/>
        <v>7.264962523250257</v>
      </c>
      <c r="U23" s="3">
        <f t="shared" si="16"/>
        <v>19.30240352103036</v>
      </c>
      <c r="V23" s="3">
        <f t="shared" si="16"/>
        <v>11.986751208930107</v>
      </c>
      <c r="W23" s="3">
        <f t="shared" si="16"/>
        <v>9.8059440403216342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-0.53977114691720129</v>
      </c>
      <c r="H24" s="4">
        <f t="shared" ref="H24:Z24" si="17">IFERROR(_xlfn.RRI(5,M23,H23),"")</f>
        <v>-0.39611407746133254</v>
      </c>
      <c r="I24" s="4" t="str">
        <f t="shared" si="17"/>
        <v/>
      </c>
      <c r="J24" s="4">
        <f t="shared" si="17"/>
        <v>-0.1077432671456805</v>
      </c>
      <c r="K24" s="4">
        <f t="shared" si="17"/>
        <v>0.23346904944006663</v>
      </c>
      <c r="L24" s="4">
        <f t="shared" si="17"/>
        <v>-0.10304968379250878</v>
      </c>
      <c r="M24" s="4">
        <f t="shared" si="17"/>
        <v>7.8915492219065797E-2</v>
      </c>
      <c r="N24" s="4" t="str">
        <f t="shared" si="17"/>
        <v/>
      </c>
      <c r="O24" s="4">
        <f t="shared" si="17"/>
        <v>2.3809918613944436E-2</v>
      </c>
      <c r="P24" s="4">
        <f t="shared" si="17"/>
        <v>-0.21683924663068943</v>
      </c>
      <c r="Q24" s="4">
        <f t="shared" si="17"/>
        <v>-1.91391285691489E-2</v>
      </c>
      <c r="R24" s="4">
        <f t="shared" si="17"/>
        <v>-0.20558819477720436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1.75</v>
      </c>
      <c r="H25" s="3">
        <f>IFERROR(INDEX(D25:G25,COUNT(D25:G25)),"")</f>
        <v>1.75</v>
      </c>
      <c r="I25" s="3">
        <f t="shared" ref="I25:Z25" si="18">IFERROR(INDEX(I51:I500,MATCH($C$25,$C$51:$C$500,0)),"")</f>
        <v>72.69</v>
      </c>
      <c r="J25" s="3">
        <f t="shared" si="18"/>
        <v>70.209999999999994</v>
      </c>
      <c r="K25" s="3">
        <f t="shared" si="18"/>
        <v>57.28</v>
      </c>
      <c r="L25" s="3">
        <f t="shared" si="18"/>
        <v>79.52</v>
      </c>
      <c r="M25" s="3">
        <f t="shared" si="18"/>
        <v>50.2</v>
      </c>
      <c r="N25" s="3">
        <f t="shared" si="18"/>
        <v>4.5</v>
      </c>
      <c r="O25" s="3">
        <f t="shared" si="18"/>
        <v>61.72</v>
      </c>
      <c r="P25" s="3">
        <f t="shared" si="18"/>
        <v>55</v>
      </c>
      <c r="Q25" s="3">
        <f t="shared" si="18"/>
        <v>111.05</v>
      </c>
      <c r="R25" s="3">
        <f t="shared" si="18"/>
        <v>34.58</v>
      </c>
      <c r="S25" s="3">
        <f t="shared" si="18"/>
        <v>38.909999999999997</v>
      </c>
      <c r="T25" s="3">
        <f t="shared" si="18"/>
        <v>64.349999999999994</v>
      </c>
      <c r="U25" s="3">
        <f t="shared" si="18"/>
        <v>66.739999999999995</v>
      </c>
      <c r="V25" s="3">
        <f t="shared" si="18"/>
        <v>67.760000000000005</v>
      </c>
      <c r="W25" s="3">
        <f t="shared" si="18"/>
        <v>50.04</v>
      </c>
      <c r="X25" s="3">
        <f t="shared" si="18"/>
        <v>56.39</v>
      </c>
      <c r="Y25" s="3">
        <f t="shared" si="18"/>
        <v>58.03</v>
      </c>
      <c r="Z25" s="3">
        <f t="shared" si="18"/>
        <v>49.76</v>
      </c>
    </row>
    <row r="26" spans="1:26" ht="15.5" x14ac:dyDescent="0.35">
      <c r="C26" t="s">
        <v>58</v>
      </c>
      <c r="D26" s="4">
        <f>IFERROR(_xlfn.RRI(5,I25,D25),"")</f>
        <v>-0.52541645510846025</v>
      </c>
      <c r="H26" s="4">
        <f t="shared" ref="H26:Z26" si="19">IFERROR(_xlfn.RRI(5,M25,H25),"")</f>
        <v>-0.48894591237342955</v>
      </c>
      <c r="I26" s="4">
        <f t="shared" si="19"/>
        <v>0.74442551789360389</v>
      </c>
      <c r="J26" s="4">
        <f t="shared" si="19"/>
        <v>2.6111632777775506E-2</v>
      </c>
      <c r="K26" s="4">
        <f t="shared" si="19"/>
        <v>8.1567540046236786E-3</v>
      </c>
      <c r="L26" s="4">
        <f t="shared" si="19"/>
        <v>-6.4612500516082805E-2</v>
      </c>
      <c r="M26" s="4">
        <f t="shared" si="19"/>
        <v>7.7396959607575422E-2</v>
      </c>
      <c r="N26" s="4">
        <f t="shared" si="19"/>
        <v>-0.3504235721982305</v>
      </c>
      <c r="O26" s="4">
        <f t="shared" si="19"/>
        <v>-8.3110519582820785E-3</v>
      </c>
      <c r="P26" s="4">
        <f t="shared" si="19"/>
        <v>-3.7955197945031993E-2</v>
      </c>
      <c r="Q26" s="4">
        <f t="shared" si="19"/>
        <v>0.10384738491704093</v>
      </c>
      <c r="R26" s="4">
        <f t="shared" si="19"/>
        <v>-7.1244202834506165E-2</v>
      </c>
      <c r="S26" s="4">
        <f t="shared" si="19"/>
        <v>-7.152155206879196E-2</v>
      </c>
      <c r="T26" s="4">
        <f t="shared" si="19"/>
        <v>2.0890579152838429E-2</v>
      </c>
      <c r="U26" s="4">
        <f t="shared" si="19"/>
        <v>6.0476785862270566E-2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549.52840459333333</v>
      </c>
      <c r="H27" s="3">
        <f t="shared" ref="H27:Z27" si="20">IFERROR(H4/H21,"")</f>
        <v>2198.1136183733333</v>
      </c>
      <c r="I27" s="3">
        <f t="shared" si="20"/>
        <v>2017.5083407383333</v>
      </c>
      <c r="J27" s="3">
        <f t="shared" si="20"/>
        <v>1862.6478973066667</v>
      </c>
      <c r="K27" s="3">
        <f t="shared" si="20"/>
        <v>1810.9902866299999</v>
      </c>
      <c r="L27" s="3">
        <f t="shared" si="20"/>
        <v>1624.3942059000001</v>
      </c>
      <c r="M27" s="3">
        <f t="shared" si="20"/>
        <v>1284.513488325</v>
      </c>
      <c r="N27" s="3">
        <f t="shared" si="20"/>
        <v>1090.475522615</v>
      </c>
      <c r="O27" s="3">
        <f t="shared" si="20"/>
        <v>1223.0273654150001</v>
      </c>
      <c r="P27" s="3">
        <f t="shared" si="20"/>
        <v>1063.1745513583332</v>
      </c>
      <c r="Q27" s="3">
        <f t="shared" si="20"/>
        <v>950.25553030833328</v>
      </c>
      <c r="R27" s="3">
        <f t="shared" si="20"/>
        <v>1068.8045285783332</v>
      </c>
      <c r="S27" s="3">
        <f t="shared" si="20"/>
        <v>925.35930391166664</v>
      </c>
      <c r="T27" s="3">
        <f t="shared" si="20"/>
        <v>880.59658806499999</v>
      </c>
      <c r="U27" s="3">
        <f t="shared" si="20"/>
        <v>985.57096694500001</v>
      </c>
      <c r="V27" s="3">
        <f t="shared" si="20"/>
        <v>933.38903997499995</v>
      </c>
      <c r="W27" s="3">
        <f t="shared" si="20"/>
        <v>775.52274135833329</v>
      </c>
      <c r="X27" s="3">
        <f t="shared" si="20"/>
        <v>705.57245707333334</v>
      </c>
      <c r="Y27" s="3">
        <f t="shared" si="20"/>
        <v>567.43750221833329</v>
      </c>
      <c r="Z27" s="3">
        <f t="shared" si="20"/>
        <v>513.11607494333339</v>
      </c>
    </row>
    <row r="28" spans="1:26" ht="15.5" x14ac:dyDescent="0.35">
      <c r="C28" t="s">
        <v>60</v>
      </c>
      <c r="D28" s="4">
        <f>IFERROR(_xlfn.RRI(5,I27,D27),"")</f>
        <v>-0.22903446956331452</v>
      </c>
      <c r="H28" s="4">
        <f t="shared" ref="H28:Z28" si="21">IFERROR(_xlfn.RRI(5,M27,H27),"")</f>
        <v>0.11342839744367583</v>
      </c>
      <c r="I28" s="4">
        <f t="shared" si="21"/>
        <v>0.13094082972947874</v>
      </c>
      <c r="J28" s="4">
        <f t="shared" si="21"/>
        <v>8.7774611900270472E-2</v>
      </c>
      <c r="K28" s="4">
        <f t="shared" si="21"/>
        <v>0.11240340533344573</v>
      </c>
      <c r="L28" s="4">
        <f t="shared" si="21"/>
        <v>0.11319232959812386</v>
      </c>
      <c r="M28" s="4">
        <f t="shared" si="21"/>
        <v>3.7452154067687538E-2</v>
      </c>
      <c r="N28" s="4">
        <f t="shared" si="21"/>
        <v>3.3382505980546373E-2</v>
      </c>
      <c r="O28" s="4">
        <f t="shared" si="21"/>
        <v>6.7903070505023866E-2</v>
      </c>
      <c r="P28" s="4">
        <f t="shared" si="21"/>
        <v>1.5274162870390739E-2</v>
      </c>
      <c r="Q28" s="4">
        <f t="shared" si="21"/>
        <v>3.5881894529641301E-3</v>
      </c>
      <c r="R28" s="4">
        <f t="shared" si="21"/>
        <v>6.6254186909054491E-2</v>
      </c>
      <c r="S28" s="4">
        <f t="shared" si="21"/>
        <v>5.5732169677802146E-2</v>
      </c>
      <c r="T28" s="4">
        <f t="shared" si="21"/>
        <v>9.1872159858787272E-2</v>
      </c>
      <c r="U28" s="4">
        <f t="shared" si="21"/>
        <v>0.13944785768801937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61</v>
      </c>
      <c r="H29" s="4">
        <f t="shared" ref="H29:Z29" si="22">IFERROR(((H25-I25)/I25)*100%,"")</f>
        <v>-0.97592516164534326</v>
      </c>
      <c r="I29" s="4">
        <f t="shared" si="22"/>
        <v>3.5322603617718336E-2</v>
      </c>
      <c r="J29" s="4">
        <f t="shared" si="22"/>
        <v>0.22573324022346355</v>
      </c>
      <c r="K29" s="4">
        <f t="shared" si="22"/>
        <v>-0.27967806841046272</v>
      </c>
      <c r="L29" s="4">
        <f t="shared" si="22"/>
        <v>0.5840637450199202</v>
      </c>
      <c r="M29" s="4">
        <f t="shared" si="22"/>
        <v>10.155555555555557</v>
      </c>
      <c r="N29" s="4">
        <f t="shared" si="22"/>
        <v>-0.92709008425145822</v>
      </c>
      <c r="O29" s="4">
        <f t="shared" si="22"/>
        <v>0.12218181818181816</v>
      </c>
      <c r="P29" s="4">
        <f t="shared" si="22"/>
        <v>-0.50472760018009899</v>
      </c>
      <c r="Q29" s="4">
        <f t="shared" si="22"/>
        <v>2.2113938692886062</v>
      </c>
      <c r="R29" s="4">
        <f t="shared" si="22"/>
        <v>-0.1112824466718067</v>
      </c>
      <c r="S29" s="4">
        <f t="shared" si="22"/>
        <v>-0.39533799533799535</v>
      </c>
      <c r="T29" s="4">
        <f t="shared" si="22"/>
        <v>-3.5810608330836088E-2</v>
      </c>
      <c r="U29" s="4">
        <f t="shared" si="22"/>
        <v>-1.5053128689492476E-2</v>
      </c>
      <c r="V29" s="4">
        <f t="shared" si="22"/>
        <v>0.35411670663469236</v>
      </c>
      <c r="W29" s="4">
        <f t="shared" si="22"/>
        <v>-0.11260861854938821</v>
      </c>
      <c r="X29" s="4">
        <f t="shared" si="22"/>
        <v>-2.8261244184042744E-2</v>
      </c>
      <c r="Y29" s="4">
        <f t="shared" si="22"/>
        <v>0.16619774919614155</v>
      </c>
      <c r="Z29" s="4" t="str">
        <f t="shared" si="22"/>
        <v/>
      </c>
    </row>
    <row r="30" spans="1:26" ht="15.5" x14ac:dyDescent="0.35">
      <c r="C30" t="s">
        <v>62</v>
      </c>
      <c r="H30" s="4">
        <f t="shared" ref="H30:Z30" si="23">IFERROR(((H27-I27)/I27)*100%,"")</f>
        <v>8.9518974463771064E-2</v>
      </c>
      <c r="I30" s="4">
        <f t="shared" si="23"/>
        <v>8.3139944836375282E-2</v>
      </c>
      <c r="J30" s="4">
        <f t="shared" si="23"/>
        <v>2.8524510074979123E-2</v>
      </c>
      <c r="K30" s="4">
        <f t="shared" si="23"/>
        <v>0.11487118093148808</v>
      </c>
      <c r="L30" s="4">
        <f t="shared" si="23"/>
        <v>0.26459879219968568</v>
      </c>
      <c r="M30" s="4">
        <f t="shared" si="23"/>
        <v>0.17793885482609445</v>
      </c>
      <c r="N30" s="4">
        <f t="shared" si="23"/>
        <v>-0.1083801119650518</v>
      </c>
      <c r="O30" s="4">
        <f t="shared" si="23"/>
        <v>0.15035425166303656</v>
      </c>
      <c r="P30" s="4">
        <f t="shared" si="23"/>
        <v>0.11883016456990329</v>
      </c>
      <c r="Q30" s="4">
        <f t="shared" si="23"/>
        <v>-0.1109173802132814</v>
      </c>
      <c r="R30" s="4">
        <f t="shared" si="23"/>
        <v>0.15501570477575233</v>
      </c>
      <c r="S30" s="4">
        <f t="shared" si="23"/>
        <v>5.0832261279852423E-2</v>
      </c>
      <c r="T30" s="4">
        <f t="shared" si="23"/>
        <v>-0.10651123298141769</v>
      </c>
      <c r="U30" s="4">
        <f t="shared" si="23"/>
        <v>5.5905870687529939E-2</v>
      </c>
      <c r="V30" s="4">
        <f t="shared" si="23"/>
        <v>0.20356114682099816</v>
      </c>
      <c r="W30" s="4">
        <f t="shared" si="23"/>
        <v>9.9139760323339404E-2</v>
      </c>
      <c r="X30" s="4">
        <f t="shared" si="23"/>
        <v>0.24343642130627061</v>
      </c>
      <c r="Y30" s="4">
        <f t="shared" si="23"/>
        <v>0.10586576785963869</v>
      </c>
      <c r="Z30" s="4" t="str">
        <f t="shared" si="23"/>
        <v/>
      </c>
    </row>
    <row r="32" spans="1:26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1615.56</v>
      </c>
      <c r="H32" s="3">
        <f>IFERROR(INDEX(D32:G32,COUNT(D32:G32)),"")</f>
        <v>1615.56</v>
      </c>
      <c r="I32" s="3">
        <f t="shared" ref="I32:Z32" si="24">IFERROR(INDEX(I51:I500,MATCH($C$32,$C$51:$C$500,0)),"")</f>
        <v>1614.09</v>
      </c>
      <c r="J32" s="3">
        <f t="shared" si="24"/>
        <v>1546.02</v>
      </c>
      <c r="K32" s="3">
        <f t="shared" si="24"/>
        <v>1484.43</v>
      </c>
      <c r="L32" s="3">
        <f t="shared" si="24"/>
        <v>1248.33</v>
      </c>
      <c r="M32" s="3">
        <f t="shared" si="24"/>
        <v>1184.26</v>
      </c>
      <c r="N32" s="3">
        <f t="shared" si="24"/>
        <v>1134.49</v>
      </c>
      <c r="O32" s="3">
        <f t="shared" si="24"/>
        <v>1145.3699999999999</v>
      </c>
      <c r="P32" s="3">
        <f t="shared" si="24"/>
        <v>1062.83</v>
      </c>
      <c r="Q32" s="3">
        <f t="shared" si="24"/>
        <v>1012.31</v>
      </c>
      <c r="R32" s="3">
        <f t="shared" si="24"/>
        <v>911.35</v>
      </c>
      <c r="S32" s="3">
        <f t="shared" si="24"/>
        <v>881.07</v>
      </c>
      <c r="T32" s="3">
        <f t="shared" si="24"/>
        <v>789.22</v>
      </c>
      <c r="U32" s="3">
        <f t="shared" si="24"/>
        <v>734.81</v>
      </c>
      <c r="V32" s="3">
        <f t="shared" si="24"/>
        <v>503.33</v>
      </c>
      <c r="W32" s="3">
        <f t="shared" si="24"/>
        <v>455.46</v>
      </c>
      <c r="X32" s="3">
        <f t="shared" si="24"/>
        <v>429.29</v>
      </c>
      <c r="Y32" s="3">
        <f t="shared" si="24"/>
        <v>378.06</v>
      </c>
      <c r="Z32" s="3">
        <f t="shared" si="24"/>
        <v>347.65</v>
      </c>
    </row>
    <row r="33" spans="1:26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0.31</v>
      </c>
      <c r="H33" s="3">
        <f>IFERROR(INDEX(D33:G33,COUNT(D33:G33)),"")</f>
        <v>0.31</v>
      </c>
      <c r="I33" s="3">
        <f t="shared" ref="I33:Z33" si="25">IFERROR(INDEX(I51:I500,MATCH($C$33,$C$51:$C$500,0)),"")</f>
        <v>0.36</v>
      </c>
      <c r="J33" s="3">
        <f t="shared" si="25"/>
        <v>0.32</v>
      </c>
      <c r="K33" s="3">
        <f t="shared" si="25"/>
        <v>0.4</v>
      </c>
      <c r="L33" s="3">
        <f t="shared" si="25"/>
        <v>0.43</v>
      </c>
      <c r="M33" s="3">
        <f t="shared" si="25"/>
        <v>0.34</v>
      </c>
      <c r="N33" s="3">
        <f t="shared" si="25"/>
        <v>0.26</v>
      </c>
      <c r="O33" s="3">
        <f t="shared" si="25"/>
        <v>0.3</v>
      </c>
      <c r="P33" s="3">
        <f t="shared" si="25"/>
        <v>0.35</v>
      </c>
      <c r="Q33" s="3">
        <f t="shared" si="25"/>
        <v>0.35</v>
      </c>
      <c r="R33" s="3">
        <f t="shared" si="25"/>
        <v>0.49</v>
      </c>
      <c r="S33" s="3">
        <f t="shared" si="25"/>
        <v>0.42</v>
      </c>
      <c r="T33" s="3">
        <f t="shared" si="25"/>
        <v>0.45</v>
      </c>
      <c r="U33" s="3">
        <f t="shared" si="25"/>
        <v>0.56000000000000005</v>
      </c>
      <c r="V33" s="3">
        <f t="shared" si="25"/>
        <v>0.75</v>
      </c>
      <c r="W33" s="3">
        <f t="shared" si="25"/>
        <v>0.8</v>
      </c>
      <c r="X33" s="3">
        <f t="shared" si="25"/>
        <v>0.94</v>
      </c>
      <c r="Y33" s="3">
        <f t="shared" si="25"/>
        <v>0.7</v>
      </c>
      <c r="Z33" s="3">
        <f t="shared" si="25"/>
        <v>0.49</v>
      </c>
    </row>
    <row r="34" spans="1:26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285.70999999999998</v>
      </c>
      <c r="H34" s="3">
        <f>IFERROR(INDEX(D34:G34,COUNT(D34:G34)),"")</f>
        <v>285.70999999999998</v>
      </c>
      <c r="I34" s="3">
        <f t="shared" ref="I34:Z34" si="26">IFERROR(INDEX(I51:I500,MATCH($C$34,$C$51:$C$500,0)),"")</f>
        <v>7.91</v>
      </c>
      <c r="J34" s="3">
        <f t="shared" si="26"/>
        <v>7.06</v>
      </c>
      <c r="K34" s="3">
        <f t="shared" si="26"/>
        <v>10.3</v>
      </c>
      <c r="L34" s="3">
        <f t="shared" si="26"/>
        <v>6.73</v>
      </c>
      <c r="M34" s="3">
        <f t="shared" si="26"/>
        <v>8.01</v>
      </c>
      <c r="N34" s="3">
        <f t="shared" si="26"/>
        <v>66.22</v>
      </c>
      <c r="O34" s="3">
        <f t="shared" si="26"/>
        <v>5.61</v>
      </c>
      <c r="P34" s="3">
        <f t="shared" si="26"/>
        <v>6.73</v>
      </c>
      <c r="Q34" s="3">
        <f t="shared" si="26"/>
        <v>3.15</v>
      </c>
      <c r="R34" s="3">
        <f t="shared" si="26"/>
        <v>13.01</v>
      </c>
      <c r="S34" s="3">
        <f t="shared" si="26"/>
        <v>9.51</v>
      </c>
      <c r="T34" s="3">
        <f t="shared" si="26"/>
        <v>5.49</v>
      </c>
      <c r="U34" s="3">
        <f t="shared" si="26"/>
        <v>6.14</v>
      </c>
      <c r="V34" s="3">
        <f t="shared" si="26"/>
        <v>5.61</v>
      </c>
      <c r="W34" s="3">
        <f t="shared" si="26"/>
        <v>7.29</v>
      </c>
      <c r="X34" s="3">
        <f t="shared" si="26"/>
        <v>7.18</v>
      </c>
      <c r="Y34" s="3">
        <f t="shared" si="26"/>
        <v>4.57</v>
      </c>
      <c r="Z34" s="3">
        <f t="shared" si="26"/>
        <v>3.42</v>
      </c>
    </row>
    <row r="35" spans="1:26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0.91</v>
      </c>
      <c r="H35" s="3">
        <f>IFERROR(INDEX(D35:G35,COUNT(D35:G35)),"")</f>
        <v>0.91</v>
      </c>
      <c r="I35" s="3">
        <f t="shared" ref="I35:Z35" si="27">IFERROR(INDEX(I51:I500,MATCH($C$35,$C$51:$C$500,0)),"")</f>
        <v>0.28999999999999998</v>
      </c>
      <c r="J35" s="3">
        <f t="shared" si="27"/>
        <v>0.27</v>
      </c>
      <c r="K35" s="3">
        <f t="shared" si="27"/>
        <v>0.33</v>
      </c>
      <c r="L35" s="3">
        <f t="shared" si="27"/>
        <v>0.33</v>
      </c>
      <c r="M35" s="3">
        <f t="shared" si="27"/>
        <v>0.31</v>
      </c>
      <c r="N35" s="3">
        <f t="shared" si="27"/>
        <v>0.27</v>
      </c>
      <c r="O35" s="3">
        <f t="shared" si="27"/>
        <v>0.28000000000000003</v>
      </c>
      <c r="P35" s="3">
        <f t="shared" si="27"/>
        <v>0.35</v>
      </c>
      <c r="Q35" s="3">
        <f t="shared" si="27"/>
        <v>0.37</v>
      </c>
      <c r="R35" s="3">
        <f t="shared" si="27"/>
        <v>0.42</v>
      </c>
      <c r="S35" s="3">
        <f t="shared" si="27"/>
        <v>0.4</v>
      </c>
      <c r="T35" s="3">
        <f t="shared" si="27"/>
        <v>0.4</v>
      </c>
      <c r="U35" s="3">
        <f t="shared" si="27"/>
        <v>0.42</v>
      </c>
      <c r="V35" s="3">
        <f t="shared" si="27"/>
        <v>0.41</v>
      </c>
      <c r="W35" s="3">
        <f t="shared" si="27"/>
        <v>0.47</v>
      </c>
      <c r="X35" s="3">
        <f t="shared" si="27"/>
        <v>0.56999999999999995</v>
      </c>
      <c r="Y35" s="3">
        <f t="shared" si="27"/>
        <v>0.47</v>
      </c>
      <c r="Z35" s="3">
        <f t="shared" si="27"/>
        <v>0.33</v>
      </c>
    </row>
    <row r="36" spans="1:26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Z36" si="28">IFERROR(INDEX(H51:H500,MATCH($C$36,$C$51:$C$500,0)),"")</f>
        <v>1.4275</v>
      </c>
      <c r="I36" s="4">
        <f t="shared" si="28"/>
        <v>0.1376</v>
      </c>
      <c r="J36" s="4">
        <f t="shared" si="28"/>
        <v>0.1424</v>
      </c>
      <c r="K36" s="4">
        <f t="shared" si="28"/>
        <v>0.17460000000000001</v>
      </c>
      <c r="L36" s="4">
        <f t="shared" si="28"/>
        <v>6.2899999999999998E-2</v>
      </c>
      <c r="M36" s="4">
        <f t="shared" si="28"/>
        <v>0.29880000000000001</v>
      </c>
      <c r="N36" s="4">
        <f t="shared" si="28"/>
        <v>0.88959999999999995</v>
      </c>
      <c r="O36" s="4">
        <f t="shared" si="28"/>
        <v>8.1000000000000003E-2</v>
      </c>
      <c r="P36" s="4">
        <f t="shared" si="28"/>
        <v>0.18179999999999999</v>
      </c>
      <c r="Q36" s="4">
        <f t="shared" si="28"/>
        <v>9.01E-2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Z37" si="29">IFERROR(INDEX(H51:H500,MATCH($C$37,$C$51:$C$500,0)),"")</f>
        <v>10</v>
      </c>
      <c r="I37" s="3">
        <f t="shared" si="29"/>
        <v>10</v>
      </c>
      <c r="J37" s="3">
        <f t="shared" si="29"/>
        <v>10</v>
      </c>
      <c r="K37" s="3">
        <f t="shared" si="29"/>
        <v>10</v>
      </c>
      <c r="L37" s="3">
        <f t="shared" si="29"/>
        <v>5</v>
      </c>
      <c r="M37" s="3">
        <f t="shared" si="29"/>
        <v>15</v>
      </c>
      <c r="N37" s="3">
        <f t="shared" si="29"/>
        <v>4</v>
      </c>
      <c r="O37" s="3">
        <f t="shared" si="29"/>
        <v>5</v>
      </c>
      <c r="P37" s="3">
        <f t="shared" si="29"/>
        <v>10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84</v>
      </c>
      <c r="C51" t="s">
        <v>5</v>
      </c>
      <c r="D51" s="5">
        <v>329717042756</v>
      </c>
      <c r="E51" s="5">
        <v>325537047331</v>
      </c>
      <c r="F51" s="5">
        <v>313249901558</v>
      </c>
      <c r="G51" s="5">
        <v>328189892092</v>
      </c>
      <c r="I51" s="5">
        <v>1210505004443</v>
      </c>
      <c r="J51" s="5">
        <v>1117588738384</v>
      </c>
      <c r="K51" s="5">
        <v>1086594171978</v>
      </c>
      <c r="L51" s="5">
        <v>974636523540</v>
      </c>
      <c r="M51" s="5">
        <v>770708092995</v>
      </c>
      <c r="N51" s="5">
        <v>654285313569</v>
      </c>
      <c r="O51" s="5">
        <v>733816419249</v>
      </c>
      <c r="P51" s="5">
        <v>637904730815</v>
      </c>
      <c r="Q51" s="5">
        <v>570153318185</v>
      </c>
      <c r="R51" s="5">
        <v>641282717147</v>
      </c>
      <c r="S51" s="5">
        <v>555215582347</v>
      </c>
      <c r="T51" s="5">
        <v>528357952839</v>
      </c>
      <c r="U51" s="5">
        <v>591342580167</v>
      </c>
      <c r="V51" s="5">
        <v>560033423985</v>
      </c>
      <c r="W51" s="5">
        <v>465313644815</v>
      </c>
      <c r="X51" s="5">
        <v>423343474244</v>
      </c>
      <c r="Y51" s="5">
        <v>340462501331</v>
      </c>
      <c r="Z51" s="5">
        <v>307869644966</v>
      </c>
    </row>
    <row r="52" spans="2:26" ht="15.5" x14ac:dyDescent="0.35">
      <c r="C52" t="s">
        <v>85</v>
      </c>
      <c r="D52" s="5">
        <v>-179860679831</v>
      </c>
      <c r="E52" s="5">
        <v>-182666468140</v>
      </c>
      <c r="F52" s="5">
        <v>-144340934588</v>
      </c>
      <c r="G52" s="5">
        <v>-157004268586</v>
      </c>
      <c r="I52" s="5">
        <v>-600674703030</v>
      </c>
      <c r="J52" s="5">
        <v>-572166323110</v>
      </c>
      <c r="K52" s="5">
        <v>-565846550136</v>
      </c>
      <c r="L52" s="5">
        <v>-491237808248</v>
      </c>
      <c r="M52" s="5">
        <v>-364581198779</v>
      </c>
      <c r="N52" s="5">
        <v>-282419815086</v>
      </c>
      <c r="O52" s="5">
        <v>-349603560717</v>
      </c>
      <c r="P52" s="5">
        <v>-282188603160</v>
      </c>
      <c r="Q52" s="5">
        <v>-256598187621</v>
      </c>
      <c r="R52" s="5">
        <v>-290273623935</v>
      </c>
      <c r="S52" s="5">
        <v>-255591183350</v>
      </c>
      <c r="T52" s="5">
        <v>-228594135386</v>
      </c>
      <c r="U52" s="5">
        <v>-279056999918</v>
      </c>
      <c r="V52" s="5">
        <v>-260676552940</v>
      </c>
      <c r="W52" s="5">
        <v>-203342679439</v>
      </c>
      <c r="X52" s="5">
        <v>-193750094317</v>
      </c>
      <c r="Y52" s="5">
        <v>-162259727375</v>
      </c>
      <c r="Z52" s="5">
        <v>-156957054249</v>
      </c>
    </row>
    <row r="53" spans="2:26" ht="15.5" x14ac:dyDescent="0.35">
      <c r="C53" t="s">
        <v>86</v>
      </c>
      <c r="D53" s="5">
        <v>149856362925</v>
      </c>
      <c r="E53" s="5">
        <v>142870579191</v>
      </c>
      <c r="F53" s="5">
        <v>168908966970</v>
      </c>
      <c r="G53" s="5">
        <v>171185623506</v>
      </c>
      <c r="I53" s="5">
        <v>609830301413</v>
      </c>
      <c r="J53" s="5">
        <v>545422415274</v>
      </c>
      <c r="K53" s="5">
        <v>520747621842</v>
      </c>
      <c r="L53" s="5">
        <v>483398715292</v>
      </c>
      <c r="M53" s="5">
        <v>406126894216</v>
      </c>
      <c r="N53" s="5">
        <v>371865498483</v>
      </c>
      <c r="O53" s="5">
        <v>384212858532</v>
      </c>
      <c r="P53" s="5">
        <v>355716127655</v>
      </c>
      <c r="Q53" s="5">
        <v>313555130564</v>
      </c>
      <c r="R53" s="5">
        <v>351009093212</v>
      </c>
      <c r="S53" s="5">
        <v>299624398997</v>
      </c>
      <c r="T53" s="5">
        <v>299763817453</v>
      </c>
      <c r="U53" s="5">
        <v>312285580249</v>
      </c>
      <c r="V53" s="5">
        <v>299356871045</v>
      </c>
      <c r="W53" s="5">
        <v>261970965376</v>
      </c>
      <c r="X53" s="5">
        <v>229593379927</v>
      </c>
      <c r="Y53" s="5">
        <v>178202773956</v>
      </c>
      <c r="Z53" s="5">
        <v>150912590717</v>
      </c>
    </row>
    <row r="54" spans="2:26" ht="15.5" x14ac:dyDescent="0.35">
      <c r="C54" t="s">
        <v>87</v>
      </c>
      <c r="D54" s="5">
        <v>-139236621623</v>
      </c>
      <c r="E54" s="5">
        <v>-133733512710</v>
      </c>
      <c r="F54" s="5">
        <v>-137943757345</v>
      </c>
      <c r="G54" s="5">
        <v>-129958169808</v>
      </c>
      <c r="I54" s="5">
        <v>-514068296451</v>
      </c>
      <c r="J54" s="5">
        <v>-461409139757</v>
      </c>
      <c r="K54" s="5">
        <v>-446739616550</v>
      </c>
      <c r="L54" s="5">
        <v>-393518269130</v>
      </c>
      <c r="M54" s="5">
        <v>-343946868285</v>
      </c>
      <c r="N54" s="5">
        <v>-340873887060</v>
      </c>
      <c r="O54" s="5">
        <v>-314715797618</v>
      </c>
      <c r="P54" s="5">
        <v>-298504092125</v>
      </c>
      <c r="Q54" s="5">
        <v>-197685223642</v>
      </c>
      <c r="R54" s="5">
        <v>-294362839084</v>
      </c>
      <c r="S54" s="5">
        <v>-254575724377</v>
      </c>
      <c r="T54" s="5">
        <v>-237817809479</v>
      </c>
      <c r="U54" s="5">
        <v>-244224062423</v>
      </c>
      <c r="V54" s="5">
        <v>-233750597193</v>
      </c>
      <c r="W54" s="5">
        <v>-207403071754</v>
      </c>
      <c r="X54" s="5">
        <v>-181629763703</v>
      </c>
      <c r="Y54" s="5">
        <v>-134976515810</v>
      </c>
      <c r="Z54" s="5">
        <v>-108433469069</v>
      </c>
    </row>
    <row r="55" spans="2:26" ht="15.5" x14ac:dyDescent="0.35">
      <c r="C55" t="s">
        <v>88</v>
      </c>
      <c r="D55" s="5">
        <v>-172931785941</v>
      </c>
      <c r="E55" s="5">
        <v>-160839274605</v>
      </c>
      <c r="F55" s="5">
        <v>-174715947371</v>
      </c>
      <c r="G55" s="5">
        <v>-165426001252</v>
      </c>
      <c r="I55" s="5">
        <v>-638865027954</v>
      </c>
      <c r="J55" s="5">
        <v>-544212809288</v>
      </c>
      <c r="K55" s="5">
        <v>-508065717302</v>
      </c>
      <c r="L55" s="5">
        <v>-430359880902</v>
      </c>
      <c r="M55" s="5">
        <v>-352866631555</v>
      </c>
      <c r="N55" s="5">
        <v>-339163629799</v>
      </c>
      <c r="O55" s="5">
        <v>-359462091901</v>
      </c>
      <c r="P55" s="5">
        <v>-314144918983</v>
      </c>
      <c r="Q55" s="5">
        <v>-291675969024</v>
      </c>
      <c r="R55" s="5">
        <v>-306664638997</v>
      </c>
      <c r="S55" s="5">
        <v>-263898829238</v>
      </c>
      <c r="T55" s="5">
        <v>-243716363520</v>
      </c>
      <c r="U55" s="5">
        <v>-239026430585</v>
      </c>
      <c r="V55" s="5">
        <v>-234868601234</v>
      </c>
      <c r="W55" s="5">
        <v>-208639540133</v>
      </c>
      <c r="X55" s="5">
        <v>-181963689460</v>
      </c>
      <c r="Y55" s="5">
        <v>-133855256662</v>
      </c>
      <c r="Z55" s="5">
        <v>-108410384005</v>
      </c>
    </row>
    <row r="56" spans="2:26" ht="15.5" x14ac:dyDescent="0.35">
      <c r="C56" t="s">
        <v>95</v>
      </c>
      <c r="D56" s="5">
        <v>1262</v>
      </c>
      <c r="E56" s="5">
        <v>-606</v>
      </c>
      <c r="F56" s="5">
        <v>5514</v>
      </c>
      <c r="G56" s="5">
        <v>-9117</v>
      </c>
      <c r="I56" s="5">
        <v>-11959</v>
      </c>
      <c r="J56" s="5">
        <v>-31303</v>
      </c>
      <c r="K56" s="5">
        <v>57333</v>
      </c>
      <c r="L56" s="5">
        <v>-1041134</v>
      </c>
      <c r="M56" s="5">
        <v>-2723960</v>
      </c>
      <c r="N56" s="5">
        <v>3654397</v>
      </c>
      <c r="O56" s="5">
        <v>-2699148741</v>
      </c>
      <c r="P56" s="5">
        <v>-1226828</v>
      </c>
      <c r="Q56" s="5">
        <v>-3936640</v>
      </c>
      <c r="R56" s="5">
        <v>3282181310</v>
      </c>
      <c r="S56" s="5">
        <v>3044130087</v>
      </c>
      <c r="T56" s="5">
        <v>3441025293</v>
      </c>
      <c r="U56" s="5">
        <v>19461305833</v>
      </c>
      <c r="V56" s="5">
        <v>5985129360</v>
      </c>
      <c r="W56" s="5">
        <v>6353547698</v>
      </c>
    </row>
    <row r="57" spans="2:26" ht="15.5" x14ac:dyDescent="0.35">
      <c r="C57" t="s">
        <v>90</v>
      </c>
      <c r="D57" s="5">
        <v>10619741302</v>
      </c>
      <c r="E57" s="5">
        <v>9137066481</v>
      </c>
      <c r="F57" s="5">
        <v>30965209625</v>
      </c>
      <c r="G57" s="5">
        <v>41227453698</v>
      </c>
      <c r="I57" s="5">
        <v>95762004962</v>
      </c>
      <c r="J57" s="5">
        <v>84013275517</v>
      </c>
      <c r="K57" s="5">
        <v>74008005292</v>
      </c>
      <c r="L57" s="5">
        <v>89880446162</v>
      </c>
      <c r="M57" s="5">
        <v>62180025931</v>
      </c>
      <c r="N57" s="5">
        <v>30991611423</v>
      </c>
      <c r="O57" s="5">
        <v>69497060914</v>
      </c>
      <c r="P57" s="5">
        <v>57212035530</v>
      </c>
      <c r="Q57" s="5">
        <v>115869906922</v>
      </c>
      <c r="R57" s="5">
        <v>56646254128</v>
      </c>
      <c r="S57" s="5">
        <v>45048674620</v>
      </c>
      <c r="T57" s="5">
        <v>61946007974</v>
      </c>
      <c r="U57" s="5">
        <v>68061517826</v>
      </c>
      <c r="V57" s="5">
        <v>65606273852</v>
      </c>
      <c r="W57" s="5">
        <v>54567893622</v>
      </c>
      <c r="X57" s="5">
        <v>47963616224</v>
      </c>
      <c r="Y57" s="5">
        <v>43226258146</v>
      </c>
      <c r="Z57" s="5">
        <v>42479121648</v>
      </c>
    </row>
    <row r="58" spans="2:26" ht="15.5" x14ac:dyDescent="0.35">
      <c r="C58" t="s">
        <v>91</v>
      </c>
      <c r="D58" s="5">
        <v>-6735499518</v>
      </c>
      <c r="E58" s="5">
        <v>-7022858170</v>
      </c>
      <c r="F58" s="5">
        <v>-6931926652</v>
      </c>
      <c r="G58" s="5">
        <v>-7858240847</v>
      </c>
      <c r="I58" s="5">
        <v>-28743040145</v>
      </c>
      <c r="J58" s="5">
        <v>-26957121038</v>
      </c>
      <c r="K58" s="5">
        <v>-26717709464</v>
      </c>
      <c r="L58" s="5">
        <v>-22221477888</v>
      </c>
      <c r="M58" s="5">
        <v>-19577343967</v>
      </c>
      <c r="N58" s="5">
        <v>-22317577230</v>
      </c>
      <c r="O58" s="5">
        <v>-24303378269</v>
      </c>
      <c r="P58" s="5">
        <v>-13084719643</v>
      </c>
      <c r="Q58" s="5">
        <v>-14438326408</v>
      </c>
      <c r="R58" s="5">
        <v>-12205151804</v>
      </c>
      <c r="S58" s="5">
        <v>-7392670707</v>
      </c>
      <c r="T58" s="5">
        <v>-5304687995</v>
      </c>
      <c r="U58" s="5">
        <v>-3483344966</v>
      </c>
      <c r="V58" s="5">
        <v>-3069557213</v>
      </c>
      <c r="W58" s="5">
        <v>-4033510349</v>
      </c>
      <c r="X58" s="5">
        <v>-604757007</v>
      </c>
      <c r="Y58" s="5">
        <v>6226809499</v>
      </c>
      <c r="Z58" s="5">
        <v>3116008165</v>
      </c>
    </row>
    <row r="59" spans="2:26" ht="15.5" x14ac:dyDescent="0.35">
      <c r="C59" t="s">
        <v>93</v>
      </c>
      <c r="D59" s="5">
        <v>111892799</v>
      </c>
      <c r="E59" s="5">
        <v>144199771</v>
      </c>
      <c r="F59" s="5">
        <v>83110131</v>
      </c>
      <c r="G59" s="5">
        <v>142752070</v>
      </c>
      <c r="I59" s="5">
        <v>522686545</v>
      </c>
      <c r="J59" s="5">
        <v>409401116</v>
      </c>
      <c r="K59" s="5">
        <v>234144802</v>
      </c>
      <c r="L59" s="5">
        <v>851451698</v>
      </c>
      <c r="M59" s="5">
        <v>562892218</v>
      </c>
      <c r="N59" s="5">
        <v>2391788684</v>
      </c>
      <c r="O59" s="5">
        <v>1304784127</v>
      </c>
      <c r="P59" s="5">
        <v>1196453143</v>
      </c>
      <c r="Q59" s="5">
        <v>939392476</v>
      </c>
      <c r="R59" s="5">
        <v>1462459750</v>
      </c>
      <c r="S59" s="5">
        <v>995350589</v>
      </c>
      <c r="T59" s="5">
        <v>954630170</v>
      </c>
      <c r="U59" s="5">
        <v>789080112</v>
      </c>
      <c r="V59" s="5">
        <v>1371028952</v>
      </c>
      <c r="W59" s="5">
        <v>1609234253</v>
      </c>
      <c r="X59" s="5">
        <v>1785921727</v>
      </c>
      <c r="Y59" s="5">
        <v>1713591370</v>
      </c>
      <c r="Z59" s="5">
        <v>2165960516</v>
      </c>
    </row>
    <row r="60" spans="2:26" ht="15.5" x14ac:dyDescent="0.35">
      <c r="C60" t="s">
        <v>26</v>
      </c>
      <c r="D60" s="5">
        <v>-6847392317</v>
      </c>
      <c r="E60" s="5">
        <v>-7167057941</v>
      </c>
      <c r="F60" s="5">
        <v>-7015036783</v>
      </c>
      <c r="G60" s="5">
        <v>-8000992917</v>
      </c>
      <c r="I60" s="5">
        <v>-29265726690</v>
      </c>
      <c r="J60" s="5">
        <v>-27366522154</v>
      </c>
      <c r="K60" s="5">
        <v>-26951854266</v>
      </c>
      <c r="L60" s="5">
        <v>-23072929586</v>
      </c>
      <c r="M60" s="5">
        <v>-20140236185</v>
      </c>
      <c r="N60" s="5">
        <v>-24709365914</v>
      </c>
      <c r="O60" s="5">
        <v>-25608162396</v>
      </c>
      <c r="P60" s="5">
        <v>-14281172786</v>
      </c>
      <c r="Q60" s="5">
        <v>-15377718884</v>
      </c>
      <c r="R60" s="5">
        <v>-13667611554</v>
      </c>
      <c r="S60" s="5">
        <v>-8388021296</v>
      </c>
      <c r="T60" s="5">
        <v>-6259318165</v>
      </c>
      <c r="U60" s="5">
        <v>-4272425078</v>
      </c>
      <c r="V60" s="5">
        <v>-4440586165</v>
      </c>
      <c r="W60" s="5">
        <v>-4190106863</v>
      </c>
      <c r="X60" s="5">
        <v>-1059915912</v>
      </c>
      <c r="Y60" s="5">
        <v>-176210187</v>
      </c>
      <c r="Z60" s="5">
        <v>-10945414</v>
      </c>
    </row>
    <row r="61" spans="2:26" ht="15.5" x14ac:dyDescent="0.35">
      <c r="C61" t="s">
        <v>94</v>
      </c>
      <c r="W61" s="5">
        <v>211330655</v>
      </c>
      <c r="X61" s="5">
        <v>363409383</v>
      </c>
      <c r="Y61" s="5">
        <v>8024827145</v>
      </c>
      <c r="Z61" s="5">
        <v>614737619</v>
      </c>
    </row>
    <row r="62" spans="2:26" ht="15.5" x14ac:dyDescent="0.35">
      <c r="C62" t="s">
        <v>92</v>
      </c>
      <c r="W62" s="5">
        <v>-1455155725</v>
      </c>
      <c r="X62" s="5">
        <v>-912422021</v>
      </c>
      <c r="Y62" s="5">
        <v>-2944419474</v>
      </c>
      <c r="Z62" s="5">
        <v>873138797</v>
      </c>
    </row>
    <row r="63" spans="2:26" ht="15.5" x14ac:dyDescent="0.35">
      <c r="C63" t="s">
        <v>96</v>
      </c>
      <c r="D63" s="5">
        <v>-6735499518</v>
      </c>
      <c r="E63" s="5">
        <v>-7022858170</v>
      </c>
      <c r="F63" s="5">
        <v>-6931926652</v>
      </c>
      <c r="G63" s="5">
        <v>-7858240847</v>
      </c>
      <c r="I63" s="5">
        <v>-28743040145</v>
      </c>
      <c r="J63" s="5">
        <v>-26957121038</v>
      </c>
      <c r="K63" s="5">
        <v>-26717709464</v>
      </c>
      <c r="L63" s="5">
        <v>-22221477888</v>
      </c>
      <c r="M63" s="5">
        <v>-19577343967</v>
      </c>
      <c r="N63" s="5">
        <v>-22317577230</v>
      </c>
      <c r="O63" s="5">
        <v>-24303378269</v>
      </c>
      <c r="P63" s="5">
        <v>-13084719643</v>
      </c>
      <c r="Q63" s="5">
        <v>-14438326408</v>
      </c>
      <c r="R63" s="5">
        <v>-12205151804</v>
      </c>
      <c r="S63" s="5">
        <v>-7392670707</v>
      </c>
      <c r="T63" s="5">
        <v>-5304687995</v>
      </c>
      <c r="U63" s="5">
        <v>-3483344966</v>
      </c>
      <c r="V63" s="5">
        <v>-3069557213</v>
      </c>
      <c r="W63" s="5">
        <v>-4033510349</v>
      </c>
      <c r="X63" s="5">
        <v>-604757007</v>
      </c>
      <c r="Y63" s="5">
        <v>6226809499</v>
      </c>
      <c r="Z63" s="5">
        <v>3116008165</v>
      </c>
    </row>
    <row r="64" spans="2:26" ht="15.5" x14ac:dyDescent="0.35">
      <c r="C64" t="s">
        <v>28</v>
      </c>
      <c r="D64" s="5">
        <v>3884241784</v>
      </c>
      <c r="E64" s="5">
        <v>2114208311</v>
      </c>
      <c r="F64" s="5">
        <v>24033282973</v>
      </c>
      <c r="G64" s="5">
        <v>33369212851</v>
      </c>
      <c r="I64" s="5">
        <v>67018964817</v>
      </c>
      <c r="J64" s="5">
        <v>57056154479</v>
      </c>
      <c r="K64" s="5">
        <v>47290295828</v>
      </c>
      <c r="L64" s="5">
        <v>67658968274</v>
      </c>
      <c r="M64" s="5">
        <v>42602681964</v>
      </c>
      <c r="N64" s="5">
        <v>8674034193</v>
      </c>
      <c r="O64" s="5">
        <v>45193682645</v>
      </c>
      <c r="P64" s="5">
        <v>44127315887</v>
      </c>
      <c r="Q64" s="5">
        <v>101431580514</v>
      </c>
      <c r="R64" s="5">
        <v>44441102324</v>
      </c>
      <c r="S64" s="5">
        <v>37656003913</v>
      </c>
      <c r="T64" s="5">
        <v>56641319979</v>
      </c>
      <c r="U64" s="5">
        <v>64578172860</v>
      </c>
      <c r="V64" s="5">
        <v>62536716639</v>
      </c>
      <c r="W64" s="5">
        <v>50534383273</v>
      </c>
      <c r="X64" s="5">
        <v>47358859217</v>
      </c>
      <c r="Y64" s="5">
        <v>49453067645</v>
      </c>
      <c r="Z64" s="5">
        <v>45595129813</v>
      </c>
    </row>
    <row r="65" spans="3:26" ht="15.5" x14ac:dyDescent="0.35">
      <c r="C65" t="s">
        <v>27</v>
      </c>
      <c r="D65" s="5">
        <v>-2833462720</v>
      </c>
      <c r="E65" s="5">
        <v>1116532193</v>
      </c>
      <c r="F65" s="5">
        <v>-9185688000</v>
      </c>
      <c r="G65" s="5">
        <v>-11893740400</v>
      </c>
      <c r="I65" s="5">
        <v>-23404991447</v>
      </c>
      <c r="J65" s="5">
        <v>-14930864496</v>
      </c>
      <c r="K65" s="5">
        <v>-12920887876</v>
      </c>
      <c r="L65" s="5">
        <v>-19947918646</v>
      </c>
      <c r="M65" s="5">
        <v>-12486107422</v>
      </c>
      <c r="N65" s="5">
        <v>-5972617231</v>
      </c>
      <c r="O65" s="5">
        <v>-10860116462</v>
      </c>
      <c r="P65" s="5">
        <v>-11130119683</v>
      </c>
      <c r="Q65" s="5">
        <v>-34808469161</v>
      </c>
      <c r="R65" s="5">
        <v>-20201533509</v>
      </c>
      <c r="S65" s="5">
        <v>-11364662974</v>
      </c>
      <c r="T65" s="5">
        <v>-14587801658</v>
      </c>
      <c r="U65" s="5">
        <v>-18736982050</v>
      </c>
      <c r="V65" s="5">
        <v>-15896005652</v>
      </c>
      <c r="W65" s="5">
        <v>-14159334370</v>
      </c>
      <c r="X65" s="5">
        <v>-13526618755</v>
      </c>
      <c r="Y65" s="5">
        <v>-14633531127</v>
      </c>
      <c r="Z65" s="5">
        <v>-15741381532</v>
      </c>
    </row>
    <row r="66" spans="3:26" ht="15.5" x14ac:dyDescent="0.35">
      <c r="C66" t="s">
        <v>452</v>
      </c>
      <c r="D66" s="5">
        <v>-2833462720</v>
      </c>
      <c r="E66" s="5">
        <v>1116532193</v>
      </c>
      <c r="F66" s="5">
        <v>-9185688000</v>
      </c>
      <c r="G66" s="5">
        <v>-11893740400</v>
      </c>
      <c r="I66" s="5">
        <v>-23404991447</v>
      </c>
      <c r="J66" s="5">
        <v>-14930864496</v>
      </c>
      <c r="K66" s="5">
        <v>-12920887876</v>
      </c>
      <c r="L66" s="5">
        <v>-19947918646</v>
      </c>
      <c r="M66" s="5">
        <v>-12486107422</v>
      </c>
      <c r="N66" s="5">
        <v>-5972617231</v>
      </c>
      <c r="O66" s="5">
        <v>-10860116462</v>
      </c>
      <c r="P66" s="5">
        <v>-11130119683</v>
      </c>
      <c r="Q66" s="5">
        <v>-34808469161</v>
      </c>
      <c r="R66" s="5">
        <v>-20201533509</v>
      </c>
      <c r="S66" s="5">
        <v>-11364662974</v>
      </c>
      <c r="T66" s="5">
        <v>-16373450300</v>
      </c>
      <c r="U66" s="5">
        <v>-18066823500</v>
      </c>
      <c r="V66" s="5">
        <v>-19228908498</v>
      </c>
      <c r="W66" s="5">
        <v>-15734603250</v>
      </c>
      <c r="X66" s="5">
        <v>-14376147500</v>
      </c>
      <c r="Y66" s="5">
        <v>-14663739000</v>
      </c>
      <c r="Z66" s="5">
        <v>-15334536000</v>
      </c>
    </row>
    <row r="67" spans="3:26" ht="15.5" x14ac:dyDescent="0.35">
      <c r="C67" t="s">
        <v>453</v>
      </c>
      <c r="T67" s="5">
        <v>1785648642</v>
      </c>
      <c r="U67" s="5">
        <v>-670158550</v>
      </c>
      <c r="V67" s="5">
        <v>3332902846</v>
      </c>
      <c r="W67" s="5">
        <v>1575268880</v>
      </c>
      <c r="X67" s="5">
        <v>849528745</v>
      </c>
      <c r="Y67" s="5">
        <v>30207873</v>
      </c>
      <c r="Z67" s="5">
        <v>-406845532</v>
      </c>
    </row>
    <row r="68" spans="3:26" ht="15.5" x14ac:dyDescent="0.35">
      <c r="C68" t="s">
        <v>454</v>
      </c>
      <c r="D68" s="5">
        <v>-2833462720</v>
      </c>
      <c r="E68" s="5">
        <v>1116532193</v>
      </c>
      <c r="F68" s="5">
        <v>-9185688000</v>
      </c>
      <c r="G68" s="5">
        <v>-11893740400</v>
      </c>
      <c r="I68" s="5">
        <v>-23404991447</v>
      </c>
      <c r="J68" s="5">
        <v>-14930864496</v>
      </c>
      <c r="K68" s="5">
        <v>-12920887876</v>
      </c>
      <c r="L68" s="5">
        <v>-19947918646</v>
      </c>
      <c r="M68" s="5">
        <v>-12486107422</v>
      </c>
      <c r="N68" s="5">
        <v>-5972617231</v>
      </c>
      <c r="O68" s="5">
        <v>-10860116462</v>
      </c>
      <c r="P68" s="5">
        <v>-11130119683</v>
      </c>
      <c r="Q68" s="5">
        <v>-34808469161</v>
      </c>
      <c r="R68" s="5">
        <v>-20201533509</v>
      </c>
      <c r="S68" s="5">
        <v>-11364662974</v>
      </c>
      <c r="T68" s="5">
        <v>-14587801658</v>
      </c>
      <c r="U68" s="5">
        <v>-18736982050</v>
      </c>
      <c r="V68" s="5">
        <v>-15896005652</v>
      </c>
      <c r="W68" s="5">
        <v>-14159334370</v>
      </c>
      <c r="X68" s="5">
        <v>-13526618755</v>
      </c>
      <c r="Y68" s="5">
        <v>-14633531127</v>
      </c>
      <c r="Z68" s="5">
        <v>-15741381532</v>
      </c>
    </row>
    <row r="69" spans="3:26" ht="15.5" x14ac:dyDescent="0.35">
      <c r="C69" t="s">
        <v>374</v>
      </c>
      <c r="D69" s="5">
        <v>1050779064</v>
      </c>
      <c r="E69" s="5">
        <v>3230740504</v>
      </c>
      <c r="F69" s="5">
        <v>14847594973</v>
      </c>
      <c r="G69" s="5">
        <v>21475472451</v>
      </c>
      <c r="I69" s="5">
        <v>43613973370</v>
      </c>
      <c r="J69" s="5">
        <v>42125289983</v>
      </c>
      <c r="K69" s="5">
        <v>34369407952</v>
      </c>
      <c r="L69" s="5">
        <v>47711049628</v>
      </c>
      <c r="M69" s="5">
        <v>30116574542</v>
      </c>
      <c r="N69" s="5">
        <v>2701416962</v>
      </c>
      <c r="O69" s="5">
        <v>34333566183</v>
      </c>
      <c r="P69" s="5">
        <v>32997196204</v>
      </c>
      <c r="Q69" s="5">
        <v>66623111353</v>
      </c>
      <c r="R69" s="5">
        <v>24239568815</v>
      </c>
      <c r="S69" s="5">
        <v>26291340939</v>
      </c>
      <c r="T69" s="5">
        <v>42053518321</v>
      </c>
      <c r="U69" s="5">
        <v>45841190810</v>
      </c>
      <c r="V69" s="5">
        <v>46640710987</v>
      </c>
      <c r="W69" s="5">
        <v>36375048903</v>
      </c>
      <c r="X69" s="5">
        <v>33832240462</v>
      </c>
      <c r="Y69" s="5">
        <v>34819536518</v>
      </c>
      <c r="Z69" s="5">
        <v>29853748281</v>
      </c>
    </row>
    <row r="70" spans="3:26" ht="15.5" x14ac:dyDescent="0.35">
      <c r="C70" t="s">
        <v>455</v>
      </c>
      <c r="X70" s="5">
        <v>-5678547685</v>
      </c>
      <c r="Y70" s="5">
        <v>-4474889355</v>
      </c>
      <c r="Z70" s="5">
        <v>-5912780328</v>
      </c>
    </row>
    <row r="71" spans="3:26" ht="15.5" x14ac:dyDescent="0.35">
      <c r="C71" t="s">
        <v>97</v>
      </c>
      <c r="D71" s="5">
        <v>1050779064</v>
      </c>
      <c r="E71" s="5">
        <v>3230740504</v>
      </c>
      <c r="F71" s="5">
        <v>14847594973</v>
      </c>
      <c r="G71" s="5">
        <v>21475472451</v>
      </c>
      <c r="I71" s="5">
        <v>43613973370</v>
      </c>
      <c r="J71" s="5">
        <v>42125289983</v>
      </c>
      <c r="K71" s="5">
        <v>34369407952</v>
      </c>
      <c r="L71" s="5">
        <v>47711049628</v>
      </c>
      <c r="M71" s="5">
        <v>30116574542</v>
      </c>
      <c r="N71" s="5">
        <v>2701416962</v>
      </c>
      <c r="O71" s="5">
        <v>34333566183</v>
      </c>
      <c r="P71" s="5">
        <v>32997196204</v>
      </c>
      <c r="Q71" s="5">
        <v>66623111353</v>
      </c>
      <c r="R71" s="5">
        <v>24239568815</v>
      </c>
      <c r="S71" s="5">
        <v>26291340939</v>
      </c>
      <c r="T71" s="5">
        <v>42053518321</v>
      </c>
      <c r="U71" s="5">
        <v>45841190810</v>
      </c>
      <c r="V71" s="5">
        <v>46640710987</v>
      </c>
      <c r="W71" s="5">
        <v>36375048903</v>
      </c>
      <c r="X71" s="5">
        <v>28153692777</v>
      </c>
      <c r="Y71" s="5">
        <v>30344647163</v>
      </c>
      <c r="Z71" s="5">
        <v>23940967953</v>
      </c>
    </row>
    <row r="72" spans="3:26" ht="15.5" x14ac:dyDescent="0.35">
      <c r="C72" t="s">
        <v>98</v>
      </c>
      <c r="D72" s="5">
        <v>-168000000</v>
      </c>
      <c r="E72" s="5">
        <v>-1306385949</v>
      </c>
      <c r="F72" s="5">
        <v>432000000</v>
      </c>
      <c r="G72" s="5">
        <v>24000000</v>
      </c>
      <c r="I72" s="5">
        <v>-898385949</v>
      </c>
      <c r="J72" s="5">
        <v>744519774</v>
      </c>
      <c r="K72" s="5">
        <v>110249986882</v>
      </c>
      <c r="L72" s="5">
        <v>-389240378</v>
      </c>
      <c r="M72" s="5">
        <v>2110889604</v>
      </c>
      <c r="N72" s="5">
        <v>-5103482879</v>
      </c>
      <c r="O72" s="5">
        <v>18443533471</v>
      </c>
      <c r="P72" s="5">
        <v>3266816866</v>
      </c>
      <c r="Q72" s="5">
        <v>-527177113</v>
      </c>
      <c r="R72" s="5">
        <v>-2316892982</v>
      </c>
      <c r="S72" s="5">
        <v>39881575538</v>
      </c>
      <c r="U72" s="5">
        <v>69244692448</v>
      </c>
    </row>
    <row r="73" spans="3:26" ht="15.5" x14ac:dyDescent="0.35">
      <c r="C73" t="s">
        <v>457</v>
      </c>
      <c r="D73" s="5">
        <v>-168000000</v>
      </c>
      <c r="E73" s="5">
        <v>-1306385949</v>
      </c>
      <c r="F73" s="5">
        <v>432000000</v>
      </c>
      <c r="G73" s="5">
        <v>24000000</v>
      </c>
      <c r="I73" s="5">
        <v>-898385949</v>
      </c>
      <c r="J73" s="5">
        <v>744519774</v>
      </c>
      <c r="K73" s="5">
        <v>110249986882</v>
      </c>
      <c r="L73" s="5">
        <v>-389240378</v>
      </c>
      <c r="M73" s="5">
        <v>2110889604</v>
      </c>
      <c r="N73" s="5">
        <v>-5103482879</v>
      </c>
      <c r="O73" s="5">
        <v>18443533471</v>
      </c>
      <c r="P73" s="5">
        <v>3266816866</v>
      </c>
      <c r="Q73" s="5">
        <v>-527177113</v>
      </c>
      <c r="R73" s="5">
        <v>-2316892982</v>
      </c>
      <c r="S73" s="5">
        <v>39881575538</v>
      </c>
      <c r="U73" s="5">
        <v>69244692448</v>
      </c>
    </row>
    <row r="74" spans="3:26" ht="15.5" x14ac:dyDescent="0.35">
      <c r="C74" t="s">
        <v>99</v>
      </c>
      <c r="D74" s="5">
        <v>882779064</v>
      </c>
      <c r="E74" s="5">
        <v>1924354555</v>
      </c>
      <c r="F74" s="5">
        <v>15279594973</v>
      </c>
      <c r="G74" s="5">
        <v>21499472451</v>
      </c>
      <c r="I74" s="5">
        <v>42715587421</v>
      </c>
      <c r="J74" s="5">
        <v>42869809757</v>
      </c>
      <c r="K74" s="5">
        <v>144619394834</v>
      </c>
      <c r="L74" s="5">
        <v>47321809250</v>
      </c>
      <c r="M74" s="5">
        <v>32227464146</v>
      </c>
      <c r="N74" s="5">
        <v>-2402065917</v>
      </c>
      <c r="O74" s="5">
        <v>52777099654</v>
      </c>
      <c r="P74" s="5">
        <v>36264013070</v>
      </c>
      <c r="Q74" s="5">
        <v>66095934240</v>
      </c>
      <c r="R74" s="5">
        <v>21922675833</v>
      </c>
      <c r="S74" s="5">
        <v>66172916477</v>
      </c>
      <c r="T74" s="5">
        <v>42053518321</v>
      </c>
      <c r="U74" s="5">
        <v>115085883258</v>
      </c>
      <c r="V74" s="5">
        <v>46640710987</v>
      </c>
      <c r="W74" s="5">
        <v>36375048903</v>
      </c>
    </row>
    <row r="75" spans="3:26" ht="15.5" x14ac:dyDescent="0.35">
      <c r="C75" t="s">
        <v>100</v>
      </c>
      <c r="D75" s="5">
        <v>1050779064</v>
      </c>
      <c r="E75" s="5">
        <v>3230740504</v>
      </c>
      <c r="F75" s="5">
        <v>14847594973</v>
      </c>
      <c r="G75" s="5">
        <v>21475472451</v>
      </c>
      <c r="I75" s="5">
        <v>43613973370</v>
      </c>
      <c r="J75" s="5">
        <v>42125289983</v>
      </c>
      <c r="K75" s="5">
        <v>34369407952</v>
      </c>
      <c r="L75" s="5">
        <v>47711049628</v>
      </c>
      <c r="M75" s="5">
        <v>30116574542</v>
      </c>
      <c r="N75" s="5">
        <v>2701416962</v>
      </c>
      <c r="O75" s="5">
        <v>34333566183</v>
      </c>
      <c r="P75" s="5">
        <v>32997196204</v>
      </c>
      <c r="Q75" s="5">
        <v>66623111353</v>
      </c>
      <c r="R75" s="5">
        <v>24239568815</v>
      </c>
      <c r="S75" s="5">
        <v>26291340939</v>
      </c>
      <c r="T75" s="5">
        <v>42053518321</v>
      </c>
      <c r="U75" s="5">
        <v>45841190810</v>
      </c>
      <c r="V75" s="5">
        <v>46640710987</v>
      </c>
      <c r="W75" s="5">
        <v>36375048903</v>
      </c>
      <c r="X75" s="5">
        <v>28153692777</v>
      </c>
      <c r="Y75" s="5">
        <v>30344647163</v>
      </c>
      <c r="Z75" s="5">
        <v>23940967953</v>
      </c>
    </row>
    <row r="76" spans="3:26" ht="15.5" x14ac:dyDescent="0.35">
      <c r="C76" t="s">
        <v>7</v>
      </c>
      <c r="D76" s="5">
        <v>882777802</v>
      </c>
      <c r="E76" s="5">
        <v>1924355161</v>
      </c>
      <c r="F76" s="5">
        <v>15279589459</v>
      </c>
      <c r="G76" s="5">
        <v>21499481568</v>
      </c>
      <c r="I76" s="5">
        <v>42715599380</v>
      </c>
      <c r="J76" s="5">
        <v>42869841060</v>
      </c>
      <c r="K76" s="5">
        <v>144619337501</v>
      </c>
      <c r="L76" s="5">
        <v>47322850384</v>
      </c>
      <c r="M76" s="5">
        <v>32230188106</v>
      </c>
      <c r="N76" s="5">
        <v>-2405720314</v>
      </c>
      <c r="O76" s="5">
        <v>55476248395</v>
      </c>
      <c r="P76" s="5">
        <v>36265239898</v>
      </c>
      <c r="Q76" s="5">
        <v>66099870880</v>
      </c>
      <c r="R76" s="5">
        <v>18640494523</v>
      </c>
      <c r="S76" s="5">
        <v>63128786390</v>
      </c>
      <c r="T76" s="5">
        <v>38612493028</v>
      </c>
      <c r="U76" s="5">
        <v>95624577425</v>
      </c>
      <c r="V76" s="5">
        <v>40655581627</v>
      </c>
      <c r="W76" s="5">
        <v>30021501205</v>
      </c>
    </row>
    <row r="77" spans="3:26" ht="15.5" x14ac:dyDescent="0.35">
      <c r="C77" t="s">
        <v>101</v>
      </c>
      <c r="D77" s="5">
        <v>1050779064</v>
      </c>
      <c r="E77" s="5">
        <v>3230740504</v>
      </c>
      <c r="F77" s="5">
        <v>14847594973</v>
      </c>
      <c r="G77" s="5">
        <v>21475472451</v>
      </c>
      <c r="I77" s="5">
        <v>43613973370</v>
      </c>
      <c r="J77" s="5">
        <v>42125289983</v>
      </c>
      <c r="K77" s="5">
        <v>34369407952</v>
      </c>
      <c r="L77" s="5">
        <v>47711049628</v>
      </c>
      <c r="M77" s="5">
        <v>30116574542</v>
      </c>
      <c r="N77" s="5">
        <v>2701416962</v>
      </c>
      <c r="O77" s="5">
        <v>34333566183</v>
      </c>
      <c r="P77" s="5">
        <v>32997196204</v>
      </c>
      <c r="Q77" s="5">
        <v>66623111353</v>
      </c>
      <c r="R77" s="5">
        <v>24239568815</v>
      </c>
      <c r="S77" s="5">
        <v>26291340939</v>
      </c>
      <c r="T77" s="5">
        <v>42053518321</v>
      </c>
      <c r="U77" s="5">
        <v>45841190810</v>
      </c>
      <c r="V77" s="5">
        <v>46640710987</v>
      </c>
      <c r="W77" s="5">
        <v>36375048903</v>
      </c>
      <c r="X77" s="5">
        <v>28153692777</v>
      </c>
      <c r="Y77" s="5">
        <v>30344647163</v>
      </c>
      <c r="Z77" s="5">
        <v>23940967953</v>
      </c>
    </row>
    <row r="78" spans="3:26" ht="15.5" x14ac:dyDescent="0.35">
      <c r="C78" t="s">
        <v>102</v>
      </c>
      <c r="D78" s="5">
        <v>882779064</v>
      </c>
      <c r="E78" s="5">
        <v>1924354555</v>
      </c>
      <c r="F78" s="5">
        <v>15279594973</v>
      </c>
      <c r="G78" s="5">
        <v>21499472451</v>
      </c>
      <c r="I78" s="5">
        <v>42715587421</v>
      </c>
      <c r="J78" s="5">
        <v>42869809757</v>
      </c>
      <c r="K78" s="5">
        <v>144619394834</v>
      </c>
      <c r="L78" s="5">
        <v>47321809250</v>
      </c>
      <c r="M78" s="5">
        <v>32227464146</v>
      </c>
      <c r="N78" s="5">
        <v>-2402065917</v>
      </c>
      <c r="O78" s="5">
        <v>52777099654</v>
      </c>
      <c r="P78" s="5">
        <v>36264013070</v>
      </c>
      <c r="Q78" s="5">
        <v>66095934240</v>
      </c>
      <c r="R78" s="5">
        <v>21922675833</v>
      </c>
      <c r="S78" s="5">
        <v>66172916477</v>
      </c>
      <c r="T78" s="5">
        <v>42053518321</v>
      </c>
      <c r="U78" s="5">
        <v>115085883258</v>
      </c>
      <c r="V78" s="5">
        <v>46640710987</v>
      </c>
      <c r="W78" s="5">
        <v>36375048903</v>
      </c>
    </row>
    <row r="79" spans="3:26" ht="15.5" x14ac:dyDescent="0.35">
      <c r="C79" t="s">
        <v>103</v>
      </c>
      <c r="D79" s="5">
        <v>882779064</v>
      </c>
      <c r="E79" s="5">
        <v>1924354555</v>
      </c>
      <c r="F79" s="5">
        <v>15279594973</v>
      </c>
      <c r="G79" s="5">
        <v>21499472451</v>
      </c>
      <c r="I79" s="5">
        <v>42715587421</v>
      </c>
      <c r="J79" s="5">
        <v>42869809757</v>
      </c>
      <c r="K79" s="5">
        <v>144619394834</v>
      </c>
      <c r="L79" s="5">
        <v>47321809250</v>
      </c>
      <c r="M79" s="5">
        <v>32227464146</v>
      </c>
      <c r="N79" s="5">
        <v>-2402065917</v>
      </c>
      <c r="O79" s="5">
        <v>52777099654</v>
      </c>
      <c r="P79" s="5">
        <v>36264013070</v>
      </c>
      <c r="Q79" s="5">
        <v>66095934240</v>
      </c>
      <c r="R79" s="5">
        <v>21922675833</v>
      </c>
      <c r="S79" s="5">
        <v>66172916477</v>
      </c>
      <c r="T79" s="5">
        <v>42053518321</v>
      </c>
      <c r="U79" s="5">
        <v>115085883258</v>
      </c>
      <c r="V79" s="5">
        <v>46640710987</v>
      </c>
      <c r="W79" s="5">
        <v>36375048903</v>
      </c>
    </row>
    <row r="81" spans="2:26" ht="15.5" x14ac:dyDescent="0.35">
      <c r="B81" t="s">
        <v>104</v>
      </c>
      <c r="C81" t="s">
        <v>105</v>
      </c>
    </row>
    <row r="82" spans="2:26" ht="15.5" x14ac:dyDescent="0.35">
      <c r="C82" t="s">
        <v>106</v>
      </c>
    </row>
    <row r="83" spans="2:26" ht="15.5" x14ac:dyDescent="0.35">
      <c r="C83" t="s">
        <v>19</v>
      </c>
      <c r="D83" s="5">
        <v>72184823591</v>
      </c>
      <c r="E83" s="5">
        <v>74024930501</v>
      </c>
      <c r="F83" s="5">
        <v>80696166992</v>
      </c>
      <c r="G83" s="5">
        <v>52547334039</v>
      </c>
      <c r="I83" s="5">
        <v>74024930501</v>
      </c>
      <c r="J83" s="5">
        <v>80624987670</v>
      </c>
      <c r="K83" s="5">
        <v>60185381405</v>
      </c>
      <c r="L83" s="5">
        <v>51285755343</v>
      </c>
      <c r="M83" s="5">
        <v>59790631091</v>
      </c>
      <c r="N83" s="5">
        <v>55753044216</v>
      </c>
      <c r="O83" s="5">
        <v>34985048502</v>
      </c>
      <c r="P83" s="5">
        <v>33953586516</v>
      </c>
      <c r="Q83" s="5">
        <v>120124871544</v>
      </c>
      <c r="R83" s="5">
        <v>94500704213</v>
      </c>
      <c r="S83" s="5">
        <v>76703294776</v>
      </c>
      <c r="T83" s="5">
        <v>71314734050</v>
      </c>
      <c r="U83" s="5">
        <v>49865135531</v>
      </c>
      <c r="V83" s="5">
        <v>51012808028</v>
      </c>
      <c r="W83" s="5">
        <v>35850629547</v>
      </c>
      <c r="X83" s="5">
        <v>43559028163</v>
      </c>
      <c r="Y83" s="5">
        <v>58641089712</v>
      </c>
      <c r="Z83" s="5">
        <v>42284570730</v>
      </c>
    </row>
    <row r="84" spans="2:26" ht="15.5" x14ac:dyDescent="0.35">
      <c r="C84" t="s">
        <v>562</v>
      </c>
      <c r="O84" s="5">
        <v>8700000000</v>
      </c>
      <c r="P84" s="5">
        <v>14000000000</v>
      </c>
      <c r="Q84" s="5">
        <v>8500000000</v>
      </c>
      <c r="R84" s="5">
        <v>8500000000</v>
      </c>
      <c r="S84" s="5">
        <v>8500000000</v>
      </c>
    </row>
    <row r="85" spans="2:26" ht="15.5" x14ac:dyDescent="0.35">
      <c r="C85" t="s">
        <v>110</v>
      </c>
      <c r="D85" s="5">
        <v>268914605527</v>
      </c>
      <c r="E85" s="5">
        <v>228523947593</v>
      </c>
      <c r="F85" s="5">
        <v>231059890847</v>
      </c>
      <c r="G85" s="5">
        <v>241803377416</v>
      </c>
      <c r="I85" s="5">
        <v>228523947593</v>
      </c>
      <c r="J85" s="5">
        <v>239389506050</v>
      </c>
      <c r="K85" s="5">
        <v>201876558668</v>
      </c>
      <c r="L85" s="5">
        <v>201585029519</v>
      </c>
      <c r="M85" s="5">
        <v>174452223841</v>
      </c>
      <c r="N85" s="5">
        <v>147844616828</v>
      </c>
      <c r="O85" s="5">
        <v>178277685518</v>
      </c>
      <c r="P85" s="5">
        <v>178723018535</v>
      </c>
      <c r="Q85" s="5">
        <v>171020930553</v>
      </c>
      <c r="R85" s="5">
        <v>168250953868</v>
      </c>
      <c r="S85" s="5">
        <v>154412892402</v>
      </c>
      <c r="T85" s="5">
        <v>160896300121</v>
      </c>
      <c r="U85" s="5">
        <v>170265733831</v>
      </c>
      <c r="V85" s="5">
        <v>150406972175</v>
      </c>
      <c r="W85" s="5">
        <v>102038369601</v>
      </c>
      <c r="X85" s="5">
        <v>91549414453</v>
      </c>
      <c r="Y85" s="5">
        <v>56406722718</v>
      </c>
      <c r="Z85" s="5">
        <v>55648681194</v>
      </c>
    </row>
    <row r="86" spans="2:26" ht="15.5" x14ac:dyDescent="0.35">
      <c r="C86" t="s">
        <v>108</v>
      </c>
      <c r="D86" s="5">
        <v>7178400601</v>
      </c>
      <c r="E86" s="5">
        <v>8455699271</v>
      </c>
      <c r="F86" s="5">
        <v>2398431098</v>
      </c>
      <c r="G86" s="5">
        <v>1950692635</v>
      </c>
      <c r="I86" s="5">
        <v>8455699271</v>
      </c>
      <c r="J86" s="5">
        <v>1658044734</v>
      </c>
      <c r="K86" s="5">
        <v>4474217764</v>
      </c>
      <c r="L86" s="5">
        <v>11171899796</v>
      </c>
      <c r="M86" s="5">
        <v>10047262767</v>
      </c>
      <c r="N86" s="5">
        <v>6183224889</v>
      </c>
      <c r="O86" s="5">
        <v>18346621070</v>
      </c>
      <c r="P86" s="5">
        <v>9832973340</v>
      </c>
      <c r="Q86" s="5">
        <v>13740207117</v>
      </c>
      <c r="R86" s="5">
        <v>21456483714</v>
      </c>
      <c r="W86" s="5">
        <v>12058584756</v>
      </c>
      <c r="X86" s="5">
        <v>8577771839</v>
      </c>
      <c r="Y86" s="5">
        <v>5503139972</v>
      </c>
      <c r="Z86" s="5">
        <v>1272710355</v>
      </c>
    </row>
    <row r="87" spans="2:26" ht="15.5" x14ac:dyDescent="0.35">
      <c r="C87" t="s">
        <v>107</v>
      </c>
      <c r="D87" s="5">
        <v>2602204791</v>
      </c>
      <c r="E87" s="5">
        <v>2570857268</v>
      </c>
      <c r="F87" s="5">
        <v>2389255094</v>
      </c>
      <c r="G87" s="5">
        <v>3063017180</v>
      </c>
      <c r="I87" s="5">
        <v>2570857268</v>
      </c>
      <c r="J87" s="5">
        <v>2324473822</v>
      </c>
      <c r="K87" s="5">
        <v>2466415563</v>
      </c>
      <c r="L87" s="5">
        <v>2031280424</v>
      </c>
      <c r="M87" s="5">
        <v>1755707269</v>
      </c>
      <c r="N87" s="5">
        <v>1569081963</v>
      </c>
      <c r="O87" s="5">
        <v>2044705896</v>
      </c>
      <c r="Q87" s="5">
        <v>1386079571</v>
      </c>
      <c r="R87" s="5">
        <v>1211850465</v>
      </c>
    </row>
    <row r="88" spans="2:26" ht="15.5" x14ac:dyDescent="0.35">
      <c r="C88" t="s">
        <v>111</v>
      </c>
      <c r="D88" s="5">
        <v>268914605527</v>
      </c>
      <c r="E88" s="5">
        <v>228523947593</v>
      </c>
      <c r="F88" s="5">
        <v>231059890847</v>
      </c>
      <c r="G88" s="5">
        <v>241803377416</v>
      </c>
      <c r="I88" s="5">
        <v>228523947593</v>
      </c>
      <c r="J88" s="5">
        <v>239389506050</v>
      </c>
      <c r="K88" s="5">
        <v>201876558668</v>
      </c>
      <c r="L88" s="5">
        <v>201585029519</v>
      </c>
      <c r="M88" s="5">
        <v>174452223841</v>
      </c>
      <c r="N88" s="5">
        <v>147844616828</v>
      </c>
      <c r="O88" s="5">
        <v>178277685518</v>
      </c>
      <c r="P88" s="5">
        <v>178723018535</v>
      </c>
      <c r="Q88" s="5">
        <v>171020930553</v>
      </c>
      <c r="R88" s="5">
        <v>168250953868</v>
      </c>
      <c r="S88" s="5">
        <v>154412892402</v>
      </c>
      <c r="T88" s="5">
        <v>160896300121</v>
      </c>
      <c r="U88" s="5">
        <v>170265733831</v>
      </c>
      <c r="V88" s="5">
        <v>150406972175</v>
      </c>
      <c r="W88" s="5">
        <v>102038369601</v>
      </c>
      <c r="X88" s="5">
        <v>91549414453</v>
      </c>
      <c r="Y88" s="5">
        <v>56406722718</v>
      </c>
      <c r="Z88" s="5">
        <v>55648681194</v>
      </c>
    </row>
    <row r="89" spans="2:26" ht="15.5" x14ac:dyDescent="0.35">
      <c r="C89" t="s">
        <v>112</v>
      </c>
      <c r="Y89" s="5">
        <v>4811628325</v>
      </c>
      <c r="Z89" s="5">
        <v>5961996505</v>
      </c>
    </row>
    <row r="90" spans="2:26" ht="15.5" x14ac:dyDescent="0.35">
      <c r="C90" t="s">
        <v>114</v>
      </c>
      <c r="D90" s="5">
        <v>410878870173</v>
      </c>
      <c r="E90" s="5">
        <v>448307752605</v>
      </c>
      <c r="F90" s="5">
        <v>429649785408</v>
      </c>
      <c r="G90" s="5">
        <v>399936777013</v>
      </c>
      <c r="I90" s="5">
        <v>448307752605</v>
      </c>
      <c r="J90" s="5">
        <v>389712633721</v>
      </c>
      <c r="K90" s="5">
        <v>353195429623</v>
      </c>
      <c r="L90" s="5">
        <v>347132778444</v>
      </c>
      <c r="M90" s="5">
        <v>248417999986</v>
      </c>
      <c r="N90" s="5">
        <v>224023275915</v>
      </c>
      <c r="O90" s="5">
        <v>204608408226</v>
      </c>
      <c r="P90" s="5">
        <v>163919980346</v>
      </c>
      <c r="Q90" s="5">
        <v>144760743018</v>
      </c>
      <c r="R90" s="5">
        <v>149212258707</v>
      </c>
      <c r="S90" s="5">
        <v>140658371218</v>
      </c>
      <c r="T90" s="5">
        <v>126184567178</v>
      </c>
      <c r="U90" s="5">
        <v>102200175423</v>
      </c>
      <c r="V90" s="5">
        <v>84547476906</v>
      </c>
      <c r="W90" s="5">
        <v>81067865042</v>
      </c>
      <c r="X90" s="5">
        <v>70974699714</v>
      </c>
      <c r="Y90" s="5">
        <v>58474189788</v>
      </c>
      <c r="Z90" s="5">
        <v>62668785206</v>
      </c>
    </row>
    <row r="91" spans="2:26" ht="15.5" x14ac:dyDescent="0.35">
      <c r="C91" t="s">
        <v>190</v>
      </c>
    </row>
    <row r="92" spans="2:26" ht="15.5" x14ac:dyDescent="0.35">
      <c r="C92" t="s">
        <v>95</v>
      </c>
      <c r="D92" s="5">
        <v>275692943088</v>
      </c>
      <c r="E92" s="5">
        <v>275860943088</v>
      </c>
      <c r="F92" s="5">
        <v>277167328954</v>
      </c>
      <c r="G92" s="5">
        <v>275925728954</v>
      </c>
      <c r="I92" s="5">
        <v>275860943088</v>
      </c>
      <c r="J92" s="5">
        <v>275949728954</v>
      </c>
      <c r="K92" s="5">
        <v>275205209232</v>
      </c>
      <c r="L92" s="5">
        <v>164955260951</v>
      </c>
      <c r="M92" s="5">
        <v>165344501312</v>
      </c>
      <c r="N92" s="5">
        <v>163233611861</v>
      </c>
      <c r="O92" s="5">
        <v>168688994593</v>
      </c>
      <c r="P92" s="5">
        <v>150245463503</v>
      </c>
      <c r="Q92" s="5">
        <v>146978633327</v>
      </c>
      <c r="R92" s="5">
        <v>159357652766</v>
      </c>
      <c r="S92" s="5">
        <v>161591175116</v>
      </c>
      <c r="T92" s="5">
        <v>121981246727</v>
      </c>
      <c r="U92" s="5">
        <v>121981246727</v>
      </c>
      <c r="V92" s="5">
        <v>14186936004</v>
      </c>
      <c r="W92" s="5">
        <v>14186936004</v>
      </c>
      <c r="X92" s="5">
        <v>14186936004</v>
      </c>
      <c r="Y92" s="5">
        <v>-332700000</v>
      </c>
      <c r="Z92" s="5">
        <v>-200100000</v>
      </c>
    </row>
    <row r="93" spans="2:26" ht="15.5" x14ac:dyDescent="0.35">
      <c r="C93" t="s">
        <v>115</v>
      </c>
      <c r="D93" s="5">
        <v>806605845635</v>
      </c>
      <c r="E93" s="5">
        <v>790920492426</v>
      </c>
      <c r="F93" s="5">
        <v>807542958829</v>
      </c>
      <c r="G93" s="5">
        <v>751492365214</v>
      </c>
      <c r="I93" s="5">
        <v>790920492426</v>
      </c>
      <c r="J93" s="5">
        <v>740887584725</v>
      </c>
      <c r="K93" s="5">
        <v>639934726944</v>
      </c>
      <c r="L93" s="5">
        <v>634097322447</v>
      </c>
      <c r="M93" s="5">
        <v>509961988030</v>
      </c>
      <c r="N93" s="5">
        <v>451410867230</v>
      </c>
      <c r="O93" s="5">
        <v>458617719964</v>
      </c>
      <c r="P93" s="5">
        <v>426630096664</v>
      </c>
      <c r="Q93" s="5">
        <v>470224803254</v>
      </c>
      <c r="R93" s="5">
        <v>468604669321</v>
      </c>
      <c r="S93" s="5">
        <v>408583958708</v>
      </c>
      <c r="T93" s="5">
        <v>385271775826</v>
      </c>
      <c r="U93" s="5">
        <v>347086187689</v>
      </c>
      <c r="V93" s="5">
        <v>305724623634</v>
      </c>
      <c r="W93" s="5">
        <v>239440392924</v>
      </c>
      <c r="X93" s="5">
        <v>228890898148</v>
      </c>
      <c r="Y93" s="5">
        <v>241298049307</v>
      </c>
      <c r="Z93" s="5">
        <v>199210100919</v>
      </c>
    </row>
    <row r="94" spans="2:26" ht="15.5" x14ac:dyDescent="0.35">
      <c r="C94" t="s">
        <v>116</v>
      </c>
    </row>
    <row r="95" spans="2:26" ht="15.5" x14ac:dyDescent="0.35">
      <c r="C95" t="s">
        <v>113</v>
      </c>
      <c r="Y95" s="5">
        <v>4811628325</v>
      </c>
      <c r="Z95" s="5">
        <v>5961996505</v>
      </c>
    </row>
    <row r="96" spans="2:26" ht="15.5" x14ac:dyDescent="0.35">
      <c r="C96" t="s">
        <v>117</v>
      </c>
      <c r="D96" s="5">
        <v>13794723066</v>
      </c>
      <c r="E96" s="5">
        <v>13794723066</v>
      </c>
      <c r="F96" s="5">
        <v>12777909207</v>
      </c>
      <c r="G96" s="5">
        <v>12777909207</v>
      </c>
      <c r="I96" s="5">
        <v>13794723066</v>
      </c>
      <c r="J96" s="5">
        <v>12777909207</v>
      </c>
      <c r="K96" s="5">
        <v>11304551327</v>
      </c>
      <c r="L96" s="5">
        <v>9184208764</v>
      </c>
      <c r="M96" s="5">
        <v>9266251548</v>
      </c>
      <c r="N96" s="5">
        <v>9118263639</v>
      </c>
      <c r="O96" s="5">
        <v>9617064368</v>
      </c>
      <c r="P96" s="5">
        <v>8746571408</v>
      </c>
      <c r="Q96" s="5">
        <v>10215817879</v>
      </c>
      <c r="R96" s="5">
        <v>13920742326</v>
      </c>
      <c r="S96" s="5">
        <v>11251488519</v>
      </c>
      <c r="T96" s="5">
        <v>10813976209</v>
      </c>
      <c r="U96" s="5">
        <v>9028327567</v>
      </c>
      <c r="V96" s="5">
        <v>9698486117</v>
      </c>
      <c r="W96" s="5">
        <v>6365583270</v>
      </c>
      <c r="X96" s="5">
        <v>4790314390</v>
      </c>
      <c r="Y96" s="5">
        <v>3940785645</v>
      </c>
      <c r="Z96" s="5">
        <v>3910577772</v>
      </c>
    </row>
    <row r="97" spans="3:26" ht="15.5" x14ac:dyDescent="0.35">
      <c r="C97" t="s">
        <v>118</v>
      </c>
      <c r="D97" s="5">
        <v>529542460507</v>
      </c>
      <c r="E97" s="5">
        <v>533734735853</v>
      </c>
      <c r="F97" s="5">
        <v>538022617950</v>
      </c>
      <c r="G97" s="5">
        <v>534780529039</v>
      </c>
      <c r="I97" s="5">
        <v>533734735853</v>
      </c>
      <c r="J97" s="5">
        <v>538739760348</v>
      </c>
      <c r="K97" s="5">
        <v>547454834694</v>
      </c>
      <c r="L97" s="5">
        <v>425432330655</v>
      </c>
      <c r="M97" s="5">
        <v>428813555314</v>
      </c>
      <c r="N97" s="5">
        <v>425497809009</v>
      </c>
      <c r="O97" s="5">
        <v>449283227871</v>
      </c>
      <c r="P97" s="5">
        <v>396613573360</v>
      </c>
      <c r="Q97" s="5">
        <v>308308335780</v>
      </c>
      <c r="R97" s="5">
        <v>341290606549</v>
      </c>
      <c r="S97" s="5">
        <v>309697023994</v>
      </c>
      <c r="T97" s="5">
        <v>257250118944</v>
      </c>
      <c r="U97" s="5">
        <v>263856135436</v>
      </c>
      <c r="V97" s="5">
        <v>143446668150</v>
      </c>
      <c r="W97" s="5">
        <v>162939538384</v>
      </c>
      <c r="X97" s="5">
        <v>112266395746</v>
      </c>
      <c r="Y97" s="5">
        <v>40654908248</v>
      </c>
      <c r="Z97" s="5">
        <v>37995368811</v>
      </c>
    </row>
    <row r="98" spans="3:26" ht="15.5" x14ac:dyDescent="0.35">
      <c r="C98" t="s">
        <v>119</v>
      </c>
      <c r="O98" s="5">
        <v>14206660206</v>
      </c>
    </row>
    <row r="99" spans="3:26" ht="15.5" x14ac:dyDescent="0.35">
      <c r="C99" t="s">
        <v>120</v>
      </c>
      <c r="D99" s="5">
        <v>680721449859</v>
      </c>
      <c r="E99" s="5">
        <v>686673710402</v>
      </c>
      <c r="F99" s="5">
        <v>683458618176</v>
      </c>
      <c r="G99" s="5">
        <v>672795949368</v>
      </c>
      <c r="I99" s="5">
        <v>686673710402</v>
      </c>
      <c r="J99" s="5">
        <v>677747765768</v>
      </c>
      <c r="K99" s="5">
        <v>689048639733</v>
      </c>
      <c r="L99" s="5">
        <v>562004506342</v>
      </c>
      <c r="M99" s="5">
        <v>553175402933</v>
      </c>
      <c r="N99" s="5">
        <v>548873027427</v>
      </c>
      <c r="O99" s="5">
        <v>580852480889</v>
      </c>
      <c r="P99" s="5">
        <v>502201911165</v>
      </c>
      <c r="Q99" s="5">
        <v>392957639048</v>
      </c>
      <c r="R99" s="5">
        <v>380007450518</v>
      </c>
      <c r="S99" s="5">
        <v>352937876239</v>
      </c>
      <c r="T99" s="5">
        <v>278906419920</v>
      </c>
      <c r="U99" s="5">
        <v>281651977341</v>
      </c>
      <c r="V99" s="5">
        <v>163605510230</v>
      </c>
      <c r="W99" s="5">
        <v>193160581184</v>
      </c>
      <c r="X99" s="5">
        <v>142939984704</v>
      </c>
      <c r="Y99" s="5">
        <v>50008185453</v>
      </c>
      <c r="Z99" s="5">
        <v>69418993520</v>
      </c>
    </row>
    <row r="100" spans="3:26" ht="15.5" x14ac:dyDescent="0.35">
      <c r="C100" t="s">
        <v>121</v>
      </c>
      <c r="D100" s="5">
        <v>1487327295494</v>
      </c>
      <c r="E100" s="5">
        <v>1477594202828</v>
      </c>
      <c r="F100" s="5">
        <v>1491001577005</v>
      </c>
      <c r="G100" s="5">
        <v>1424288314582</v>
      </c>
      <c r="I100" s="5">
        <v>1477594202828</v>
      </c>
      <c r="J100" s="5">
        <v>1418635350493</v>
      </c>
      <c r="K100" s="5">
        <v>1328983366677</v>
      </c>
      <c r="L100" s="5">
        <v>1196101828789</v>
      </c>
      <c r="M100" s="5">
        <v>1063137390963</v>
      </c>
      <c r="N100" s="5">
        <v>1000283894657</v>
      </c>
      <c r="O100" s="5">
        <v>1039470200853</v>
      </c>
      <c r="P100" s="5">
        <v>928832007829</v>
      </c>
      <c r="Q100" s="5">
        <v>863182442302</v>
      </c>
      <c r="R100" s="5">
        <v>848612119839</v>
      </c>
      <c r="S100" s="5">
        <v>761521834947</v>
      </c>
      <c r="T100" s="5">
        <v>664178195746</v>
      </c>
      <c r="U100" s="5">
        <v>628738165030</v>
      </c>
      <c r="V100" s="5">
        <v>469330133864</v>
      </c>
      <c r="W100" s="5">
        <v>432600974108</v>
      </c>
      <c r="X100" s="5">
        <v>371830882852</v>
      </c>
      <c r="Y100" s="5">
        <v>291306234760</v>
      </c>
      <c r="Z100" s="5">
        <v>268629094439</v>
      </c>
    </row>
    <row r="101" spans="3:26" ht="15.5" x14ac:dyDescent="0.35">
      <c r="C101" t="s">
        <v>122</v>
      </c>
    </row>
    <row r="102" spans="3:26" ht="15.5" x14ac:dyDescent="0.35">
      <c r="C102" t="s">
        <v>123</v>
      </c>
    </row>
    <row r="103" spans="3:26" ht="15.5" x14ac:dyDescent="0.35">
      <c r="C103" t="s">
        <v>124</v>
      </c>
      <c r="D103" s="5">
        <v>475063832945</v>
      </c>
      <c r="E103" s="5">
        <v>461601766660</v>
      </c>
      <c r="F103" s="5">
        <v>477078044895</v>
      </c>
      <c r="G103" s="5">
        <v>425814293265</v>
      </c>
      <c r="I103" s="5">
        <v>461601766660</v>
      </c>
      <c r="J103" s="5">
        <v>439075256330</v>
      </c>
      <c r="K103" s="5">
        <v>387705961475</v>
      </c>
      <c r="L103" s="5">
        <v>412018374942</v>
      </c>
      <c r="M103" s="5">
        <v>312474479126</v>
      </c>
      <c r="N103" s="5">
        <v>265301685348</v>
      </c>
      <c r="O103" s="5">
        <v>297982884804</v>
      </c>
      <c r="P103" s="5">
        <v>218195329431</v>
      </c>
      <c r="Q103" s="5">
        <v>213075407025</v>
      </c>
      <c r="R103" s="5">
        <v>196254984230</v>
      </c>
      <c r="S103" s="5">
        <v>138413403294</v>
      </c>
      <c r="T103" s="5">
        <v>103341470870</v>
      </c>
      <c r="U103" s="5">
        <v>100105589330</v>
      </c>
      <c r="V103" s="5">
        <v>92682791723</v>
      </c>
      <c r="W103" s="5">
        <v>89399669274</v>
      </c>
      <c r="X103" s="5">
        <v>67406658206</v>
      </c>
      <c r="Y103" s="5">
        <v>33464164019</v>
      </c>
      <c r="Z103" s="5">
        <v>29724230689</v>
      </c>
    </row>
    <row r="104" spans="3:26" ht="15.5" x14ac:dyDescent="0.35">
      <c r="C104" t="s">
        <v>125</v>
      </c>
      <c r="D104" s="5">
        <v>312029135627</v>
      </c>
      <c r="E104" s="5">
        <v>296195926552</v>
      </c>
      <c r="F104" s="5">
        <v>283233913720</v>
      </c>
      <c r="G104" s="5">
        <v>276107891151</v>
      </c>
      <c r="I104" s="5">
        <v>296195926552</v>
      </c>
      <c r="J104" s="5">
        <v>277528475870</v>
      </c>
      <c r="K104" s="5">
        <v>252494585618</v>
      </c>
      <c r="L104" s="5">
        <v>251983235801</v>
      </c>
      <c r="M104" s="5">
        <v>208312044716</v>
      </c>
      <c r="N104" s="5">
        <v>195529248968</v>
      </c>
      <c r="O104" s="5">
        <v>213403385110</v>
      </c>
      <c r="P104" s="5">
        <v>165386315897</v>
      </c>
      <c r="Q104" s="5">
        <v>124213515120</v>
      </c>
      <c r="R104" s="5">
        <v>137863745291</v>
      </c>
      <c r="S104" s="5">
        <v>102919938096</v>
      </c>
      <c r="T104" s="5">
        <v>49282545788</v>
      </c>
      <c r="U104" s="5">
        <v>34634305414</v>
      </c>
      <c r="V104" s="5">
        <v>17127125393</v>
      </c>
      <c r="W104" s="5">
        <v>34426355052</v>
      </c>
      <c r="X104" s="5">
        <v>29990580998</v>
      </c>
      <c r="Y104" s="5">
        <v>3976335360</v>
      </c>
      <c r="Z104" s="5">
        <v>3114920822</v>
      </c>
    </row>
    <row r="105" spans="3:26" ht="15.5" x14ac:dyDescent="0.35">
      <c r="C105" t="s">
        <v>127</v>
      </c>
    </row>
    <row r="106" spans="3:26" ht="15.5" x14ac:dyDescent="0.35">
      <c r="C106" t="s">
        <v>128</v>
      </c>
      <c r="D106" s="5">
        <v>108787248530</v>
      </c>
      <c r="E106" s="5">
        <v>115289931330</v>
      </c>
      <c r="F106" s="5">
        <v>123853265033</v>
      </c>
      <c r="G106" s="5">
        <v>92732165475</v>
      </c>
      <c r="I106" s="5">
        <v>115289931330</v>
      </c>
      <c r="J106" s="5">
        <v>122009654508</v>
      </c>
      <c r="K106" s="5">
        <v>93837562079</v>
      </c>
      <c r="L106" s="5">
        <v>120462498804</v>
      </c>
      <c r="M106" s="5">
        <v>67798336429</v>
      </c>
      <c r="N106" s="5">
        <v>39045389956</v>
      </c>
      <c r="O106" s="5">
        <v>46363368971</v>
      </c>
      <c r="P106" s="5">
        <v>33620336419</v>
      </c>
      <c r="Q106" s="5">
        <v>37128143384</v>
      </c>
      <c r="R106" s="5">
        <v>17636542516</v>
      </c>
      <c r="S106" s="5">
        <v>15693770014</v>
      </c>
      <c r="T106" s="5">
        <v>17652937732</v>
      </c>
      <c r="U106" s="5">
        <v>19348615860</v>
      </c>
      <c r="V106" s="5">
        <v>30613617405</v>
      </c>
      <c r="W106" s="5">
        <v>18904984816</v>
      </c>
      <c r="X106" s="5">
        <v>8756352709</v>
      </c>
      <c r="Y106" s="5">
        <v>13995951054</v>
      </c>
      <c r="Z106" s="5">
        <v>13521248109</v>
      </c>
    </row>
    <row r="107" spans="3:26" ht="15.5" x14ac:dyDescent="0.35">
      <c r="C107" t="s">
        <v>131</v>
      </c>
      <c r="D107" s="5">
        <v>19036567826</v>
      </c>
      <c r="E107" s="5">
        <v>11895001200</v>
      </c>
      <c r="F107" s="5">
        <v>34348720810</v>
      </c>
      <c r="G107" s="5">
        <v>23806421887</v>
      </c>
      <c r="I107" s="5">
        <v>11895001200</v>
      </c>
      <c r="J107" s="5">
        <v>9025420981</v>
      </c>
      <c r="K107" s="5">
        <v>11254881229</v>
      </c>
      <c r="L107" s="5">
        <v>8684858579</v>
      </c>
      <c r="M107" s="5">
        <v>11476194692</v>
      </c>
      <c r="N107" s="5">
        <v>8558503002</v>
      </c>
      <c r="O107" s="5">
        <v>5654945578</v>
      </c>
      <c r="P107" s="5">
        <v>2805700326</v>
      </c>
      <c r="Q107" s="5">
        <v>30281881702</v>
      </c>
      <c r="R107" s="5">
        <v>9038528743</v>
      </c>
      <c r="S107" s="5">
        <v>4897435543</v>
      </c>
      <c r="T107" s="5">
        <v>4995221044</v>
      </c>
      <c r="U107" s="5">
        <v>6872117639</v>
      </c>
      <c r="V107" s="5">
        <v>9701918875</v>
      </c>
      <c r="W107" s="5">
        <v>5001315855</v>
      </c>
      <c r="X107" s="5">
        <v>3845968743</v>
      </c>
      <c r="Y107" s="5">
        <v>4055625284</v>
      </c>
      <c r="Z107" s="5">
        <v>7164735437</v>
      </c>
    </row>
    <row r="108" spans="3:26" ht="15.5" x14ac:dyDescent="0.35">
      <c r="C108" t="s">
        <v>129</v>
      </c>
      <c r="S108" s="5">
        <v>3763824812</v>
      </c>
      <c r="T108" s="5">
        <v>14857268672</v>
      </c>
      <c r="U108" s="5">
        <v>22468132594</v>
      </c>
      <c r="V108" s="5">
        <v>9935865050</v>
      </c>
    </row>
    <row r="109" spans="3:26" ht="15.5" x14ac:dyDescent="0.35">
      <c r="C109" t="s">
        <v>130</v>
      </c>
      <c r="D109" s="5">
        <v>9780605392</v>
      </c>
      <c r="E109" s="5">
        <v>11026556539</v>
      </c>
      <c r="F109" s="5">
        <v>4787686192</v>
      </c>
      <c r="G109" s="5">
        <v>5013709815</v>
      </c>
      <c r="I109" s="5">
        <v>11026556539</v>
      </c>
      <c r="J109" s="5">
        <v>3982518556</v>
      </c>
      <c r="K109" s="5">
        <v>6940633327</v>
      </c>
      <c r="L109" s="5">
        <v>13203180220</v>
      </c>
      <c r="M109" s="5">
        <v>11802970036</v>
      </c>
      <c r="N109" s="5">
        <v>7752306852</v>
      </c>
      <c r="O109" s="5">
        <v>20391326966</v>
      </c>
      <c r="P109" s="5">
        <v>9832973340</v>
      </c>
      <c r="Q109" s="5">
        <v>15126286688</v>
      </c>
      <c r="R109" s="5">
        <v>22668334179</v>
      </c>
      <c r="S109" s="5">
        <v>3763824812</v>
      </c>
      <c r="T109" s="5">
        <v>14857268672</v>
      </c>
      <c r="U109" s="5">
        <v>22468132594</v>
      </c>
      <c r="V109" s="5">
        <v>9935865050</v>
      </c>
      <c r="W109" s="5">
        <v>12058584756</v>
      </c>
      <c r="X109" s="5">
        <v>8577771839</v>
      </c>
      <c r="Y109" s="5">
        <v>5503139972</v>
      </c>
      <c r="Z109" s="5">
        <v>1272710355</v>
      </c>
    </row>
    <row r="110" spans="3:26" ht="15.5" x14ac:dyDescent="0.35">
      <c r="C110" t="s">
        <v>132</v>
      </c>
      <c r="D110" s="5">
        <v>5920754537</v>
      </c>
      <c r="E110" s="5">
        <v>7404511073</v>
      </c>
      <c r="F110" s="5">
        <v>11107494310</v>
      </c>
      <c r="G110" s="5">
        <v>9901815352</v>
      </c>
      <c r="I110" s="5">
        <v>7404511073</v>
      </c>
      <c r="J110" s="5">
        <v>8860048026</v>
      </c>
      <c r="K110" s="5">
        <v>7103208654</v>
      </c>
      <c r="L110" s="5">
        <v>5930448205</v>
      </c>
      <c r="M110" s="5">
        <v>3732765865</v>
      </c>
      <c r="N110" s="5">
        <v>3022368444</v>
      </c>
      <c r="O110" s="5">
        <v>2551231396</v>
      </c>
      <c r="P110" s="5">
        <v>2981015545</v>
      </c>
      <c r="Q110" s="5">
        <v>2851356267</v>
      </c>
      <c r="R110" s="5">
        <v>3547611026</v>
      </c>
      <c r="S110" s="5">
        <v>4221798988</v>
      </c>
      <c r="T110" s="5">
        <v>7227618320</v>
      </c>
      <c r="U110" s="5">
        <v>5286420535</v>
      </c>
      <c r="V110" s="5">
        <v>10959606978</v>
      </c>
      <c r="W110" s="5">
        <v>5055668392</v>
      </c>
      <c r="X110" s="5">
        <v>7768001899</v>
      </c>
      <c r="Y110" s="5">
        <v>4561675145</v>
      </c>
      <c r="Z110" s="5">
        <v>2520841377</v>
      </c>
    </row>
    <row r="111" spans="3:26" ht="15.5" x14ac:dyDescent="0.35">
      <c r="C111" t="s">
        <v>134</v>
      </c>
    </row>
    <row r="112" spans="3:26" ht="15.5" x14ac:dyDescent="0.35">
      <c r="C112" t="s">
        <v>135</v>
      </c>
      <c r="D112" s="5">
        <v>5722796820</v>
      </c>
      <c r="E112" s="5">
        <v>6732702142</v>
      </c>
      <c r="F112" s="5">
        <v>7742607462</v>
      </c>
      <c r="G112" s="5">
        <v>8752512784</v>
      </c>
      <c r="I112" s="5">
        <v>6732702142</v>
      </c>
      <c r="J112" s="5">
        <v>10772323427</v>
      </c>
      <c r="K112" s="5">
        <v>20645278045</v>
      </c>
      <c r="L112" s="5">
        <v>15945849599</v>
      </c>
      <c r="M112" s="5">
        <v>17500000000</v>
      </c>
      <c r="N112" s="5">
        <v>28116178528</v>
      </c>
      <c r="O112" s="5">
        <v>35531035702</v>
      </c>
      <c r="P112" s="5">
        <v>43159226440</v>
      </c>
      <c r="Q112" s="5">
        <v>10190683802</v>
      </c>
      <c r="R112" s="5">
        <v>12826942664</v>
      </c>
      <c r="S112" s="5">
        <v>5010822320</v>
      </c>
      <c r="T112" s="5">
        <v>5424242215</v>
      </c>
      <c r="U112" s="5">
        <v>14109506755</v>
      </c>
      <c r="V112" s="5">
        <v>19169405643</v>
      </c>
      <c r="W112" s="5">
        <v>23173778214</v>
      </c>
      <c r="X112" s="5">
        <v>10489440060</v>
      </c>
    </row>
    <row r="113" spans="3:26" ht="15.5" x14ac:dyDescent="0.35">
      <c r="C113" t="s">
        <v>460</v>
      </c>
      <c r="W113" s="5">
        <v>1806518065</v>
      </c>
      <c r="X113" s="5">
        <v>612927818</v>
      </c>
      <c r="Y113" s="5">
        <v>306287602</v>
      </c>
      <c r="Z113" s="5">
        <v>325710969</v>
      </c>
    </row>
    <row r="114" spans="3:26" ht="15.5" x14ac:dyDescent="0.35">
      <c r="C114" t="s">
        <v>511</v>
      </c>
      <c r="D114" s="5">
        <v>2735360244</v>
      </c>
      <c r="E114" s="5">
        <v>2715987269</v>
      </c>
      <c r="F114" s="5">
        <v>2866594947</v>
      </c>
      <c r="G114" s="5">
        <v>3001598281</v>
      </c>
      <c r="I114" s="5">
        <v>2715987269</v>
      </c>
      <c r="J114" s="5">
        <v>2628328025</v>
      </c>
      <c r="K114" s="5">
        <v>303851065</v>
      </c>
      <c r="L114" s="5">
        <v>986631807</v>
      </c>
      <c r="M114" s="5">
        <v>1418353801</v>
      </c>
      <c r="N114" s="5">
        <v>1491385682</v>
      </c>
      <c r="O114" s="5">
        <v>842207869</v>
      </c>
      <c r="P114" s="5">
        <v>1228177125</v>
      </c>
      <c r="Q114" s="5">
        <v>1325995933</v>
      </c>
      <c r="R114" s="5">
        <v>1512301152</v>
      </c>
      <c r="S114" s="5">
        <v>2266012287</v>
      </c>
      <c r="T114" s="5">
        <v>642932360</v>
      </c>
      <c r="U114" s="5">
        <v>62610084</v>
      </c>
      <c r="V114" s="5">
        <v>756366911</v>
      </c>
    </row>
    <row r="115" spans="3:26" ht="15.5" x14ac:dyDescent="0.35">
      <c r="C115" t="s">
        <v>662</v>
      </c>
    </row>
    <row r="116" spans="3:26" ht="15.5" x14ac:dyDescent="0.35">
      <c r="C116" t="s">
        <v>137</v>
      </c>
      <c r="G116" s="5">
        <v>246663432</v>
      </c>
      <c r="L116" s="5">
        <v>660893952</v>
      </c>
      <c r="M116" s="5">
        <v>282529837</v>
      </c>
      <c r="N116" s="5">
        <v>1257848051</v>
      </c>
      <c r="Y116" s="5">
        <v>240132393</v>
      </c>
      <c r="Z116" s="5">
        <v>61935503</v>
      </c>
    </row>
    <row r="117" spans="3:26" ht="15.5" x14ac:dyDescent="0.35">
      <c r="C117" t="s">
        <v>138</v>
      </c>
      <c r="D117" s="5">
        <v>8630068040</v>
      </c>
      <c r="E117" s="5">
        <v>8432013109</v>
      </c>
      <c r="F117" s="5">
        <v>9049298311</v>
      </c>
      <c r="G117" s="5">
        <v>9203655778</v>
      </c>
      <c r="I117" s="5">
        <v>8432013109</v>
      </c>
      <c r="J117" s="5">
        <v>11470227003</v>
      </c>
      <c r="K117" s="5">
        <v>11200831440</v>
      </c>
      <c r="L117" s="5">
        <v>9523995725</v>
      </c>
      <c r="M117" s="5">
        <v>8384572616</v>
      </c>
      <c r="N117" s="5">
        <v>10833771617</v>
      </c>
      <c r="O117" s="5">
        <v>9426908615</v>
      </c>
      <c r="P117" s="5">
        <v>3522969219</v>
      </c>
      <c r="Q117" s="5">
        <v>3441614262</v>
      </c>
      <c r="R117" s="5">
        <v>5446267090</v>
      </c>
      <c r="S117" s="5">
        <v>6884430459</v>
      </c>
      <c r="T117" s="5">
        <v>9288537959</v>
      </c>
      <c r="U117" s="5">
        <v>9266429685</v>
      </c>
      <c r="V117" s="5">
        <v>13583008721</v>
      </c>
      <c r="W117" s="5">
        <v>13103036656</v>
      </c>
      <c r="X117" s="5">
        <v>7641825802</v>
      </c>
      <c r="Y117" s="5">
        <v>1068346759</v>
      </c>
      <c r="Z117" s="5">
        <v>988249033</v>
      </c>
    </row>
    <row r="118" spans="3:26" ht="15.5" x14ac:dyDescent="0.35">
      <c r="C118" t="s">
        <v>139</v>
      </c>
      <c r="D118" s="5">
        <v>42910674234</v>
      </c>
      <c r="E118" s="5">
        <v>47522426917</v>
      </c>
      <c r="F118" s="5">
        <v>47377877414</v>
      </c>
      <c r="G118" s="5">
        <v>45336919334</v>
      </c>
      <c r="I118" s="5">
        <v>47522426917</v>
      </c>
      <c r="J118" s="5">
        <v>51934627814</v>
      </c>
      <c r="K118" s="5">
        <v>50602702961</v>
      </c>
      <c r="L118" s="5">
        <v>35068621922</v>
      </c>
      <c r="M118" s="5">
        <v>40091325773</v>
      </c>
      <c r="N118" s="5">
        <v>54270499572</v>
      </c>
      <c r="O118" s="5">
        <v>62632282624</v>
      </c>
      <c r="P118" s="5">
        <v>72924681977</v>
      </c>
      <c r="Q118" s="5">
        <v>42724821926</v>
      </c>
      <c r="R118" s="5">
        <v>51543787392</v>
      </c>
      <c r="S118" s="5">
        <v>39136176172</v>
      </c>
      <c r="T118" s="5">
        <v>29347499647</v>
      </c>
      <c r="U118" s="5">
        <v>33230138792</v>
      </c>
      <c r="V118" s="5">
        <v>37476361461</v>
      </c>
      <c r="W118" s="5">
        <v>37045150143</v>
      </c>
      <c r="X118" s="5">
        <v>18719465676</v>
      </c>
      <c r="Y118" s="5">
        <v>5869969592</v>
      </c>
      <c r="Z118" s="5">
        <v>6266469119</v>
      </c>
    </row>
    <row r="119" spans="3:26" ht="15.5" x14ac:dyDescent="0.35">
      <c r="C119" t="s">
        <v>140</v>
      </c>
      <c r="D119" s="5">
        <v>42910674234</v>
      </c>
      <c r="E119" s="5">
        <v>47522426917</v>
      </c>
      <c r="F119" s="5">
        <v>47377877414</v>
      </c>
      <c r="G119" s="5">
        <v>45336919334</v>
      </c>
      <c r="I119" s="5">
        <v>47522426917</v>
      </c>
      <c r="J119" s="5">
        <v>51934627814</v>
      </c>
      <c r="K119" s="5">
        <v>50602702961</v>
      </c>
      <c r="L119" s="5">
        <v>35068621922</v>
      </c>
      <c r="M119" s="5">
        <v>40091325773</v>
      </c>
      <c r="N119" s="5">
        <v>54270499572</v>
      </c>
      <c r="O119" s="5">
        <v>62632282624</v>
      </c>
      <c r="P119" s="5">
        <v>72924681977</v>
      </c>
      <c r="Q119" s="5">
        <v>42724821926</v>
      </c>
      <c r="R119" s="5">
        <v>51543787392</v>
      </c>
      <c r="S119" s="5">
        <v>39136176172</v>
      </c>
      <c r="T119" s="5">
        <v>29347499647</v>
      </c>
      <c r="U119" s="5">
        <v>33230138792</v>
      </c>
      <c r="V119" s="5">
        <v>37476361461</v>
      </c>
      <c r="W119" s="5">
        <v>37045150143</v>
      </c>
      <c r="X119" s="5">
        <v>18719465676</v>
      </c>
      <c r="Y119" s="5">
        <v>5869969592</v>
      </c>
      <c r="Z119" s="5">
        <v>6266469119</v>
      </c>
    </row>
    <row r="120" spans="3:26" ht="15.5" x14ac:dyDescent="0.35">
      <c r="C120" t="s">
        <v>144</v>
      </c>
    </row>
    <row r="121" spans="3:26" ht="15.5" x14ac:dyDescent="0.35">
      <c r="C121" t="s">
        <v>145</v>
      </c>
      <c r="D121" s="5">
        <v>17614953262</v>
      </c>
      <c r="E121" s="5">
        <v>18985465961</v>
      </c>
      <c r="F121" s="5">
        <v>22707852077</v>
      </c>
      <c r="G121" s="5">
        <v>22989146653</v>
      </c>
      <c r="I121" s="5">
        <v>18985465961</v>
      </c>
      <c r="J121" s="5">
        <v>27521025052</v>
      </c>
      <c r="K121" s="5">
        <v>28386340078</v>
      </c>
      <c r="L121" s="5">
        <v>17593375358</v>
      </c>
      <c r="M121" s="5">
        <v>19200883638</v>
      </c>
      <c r="N121" s="5">
        <v>30865412261</v>
      </c>
      <c r="O121" s="5">
        <v>36373243571</v>
      </c>
      <c r="P121" s="5">
        <v>44387403565</v>
      </c>
      <c r="Q121" s="5">
        <v>11516679735</v>
      </c>
      <c r="R121" s="5">
        <v>14339243816</v>
      </c>
      <c r="S121" s="5">
        <v>7276834607</v>
      </c>
      <c r="T121" s="5">
        <v>6067174575</v>
      </c>
      <c r="U121" s="5">
        <v>14172116839</v>
      </c>
      <c r="V121" s="5">
        <v>19925772554</v>
      </c>
      <c r="W121" s="5">
        <v>24980296279</v>
      </c>
      <c r="X121" s="5">
        <v>11102367878</v>
      </c>
      <c r="Y121" s="5">
        <v>546419995</v>
      </c>
      <c r="Z121" s="5">
        <v>387646472</v>
      </c>
    </row>
    <row r="122" spans="3:26" ht="15.5" x14ac:dyDescent="0.35">
      <c r="C122" t="s">
        <v>147</v>
      </c>
      <c r="D122" s="5">
        <v>517974507179</v>
      </c>
      <c r="E122" s="5">
        <v>509124193577</v>
      </c>
      <c r="F122" s="5">
        <v>524455922309</v>
      </c>
      <c r="G122" s="5">
        <v>471151212599</v>
      </c>
      <c r="I122" s="5">
        <v>509124193577</v>
      </c>
      <c r="J122" s="5">
        <v>491009884144</v>
      </c>
      <c r="K122" s="5">
        <v>438308664436</v>
      </c>
      <c r="L122" s="5">
        <v>447086996864</v>
      </c>
      <c r="M122" s="5">
        <v>352565804899</v>
      </c>
      <c r="N122" s="5">
        <v>319572184920</v>
      </c>
      <c r="O122" s="5">
        <v>360615167428</v>
      </c>
      <c r="P122" s="5">
        <v>291120011408</v>
      </c>
      <c r="Q122" s="5">
        <v>255800228951</v>
      </c>
      <c r="R122" s="5">
        <v>247798771622</v>
      </c>
      <c r="S122" s="5">
        <v>177549579466</v>
      </c>
      <c r="T122" s="5">
        <v>132688970517</v>
      </c>
      <c r="U122" s="5">
        <v>133335728122</v>
      </c>
      <c r="V122" s="5">
        <v>130159153184</v>
      </c>
      <c r="W122" s="5">
        <v>126444819417</v>
      </c>
      <c r="X122" s="5">
        <v>86126123882</v>
      </c>
      <c r="Y122" s="5">
        <v>39334133611</v>
      </c>
      <c r="Z122" s="5">
        <v>35990699808</v>
      </c>
    </row>
    <row r="123" spans="3:26" ht="15.5" x14ac:dyDescent="0.35">
      <c r="C123" t="s">
        <v>148</v>
      </c>
    </row>
    <row r="124" spans="3:26" ht="15.5" x14ac:dyDescent="0.35">
      <c r="C124" t="s">
        <v>149</v>
      </c>
      <c r="D124" s="5">
        <v>60000000000</v>
      </c>
      <c r="E124" s="5">
        <v>60000000000</v>
      </c>
      <c r="F124" s="5">
        <v>60000000000</v>
      </c>
      <c r="G124" s="5">
        <v>60000000000</v>
      </c>
      <c r="I124" s="5">
        <v>60000000000</v>
      </c>
      <c r="J124" s="5">
        <v>60000000000</v>
      </c>
      <c r="K124" s="5">
        <v>60000000000</v>
      </c>
      <c r="L124" s="5">
        <v>60000000000</v>
      </c>
      <c r="M124" s="5">
        <v>60000000000</v>
      </c>
      <c r="N124" s="5">
        <v>60000000000</v>
      </c>
      <c r="O124" s="5">
        <v>60000000000</v>
      </c>
      <c r="P124" s="5">
        <v>60000000000</v>
      </c>
      <c r="Q124" s="5">
        <v>60000000000</v>
      </c>
      <c r="R124" s="5">
        <v>60000000000</v>
      </c>
      <c r="S124" s="5">
        <v>60000000000</v>
      </c>
      <c r="T124" s="5">
        <v>60000000000</v>
      </c>
      <c r="U124" s="5">
        <v>60000000000</v>
      </c>
      <c r="V124" s="5">
        <v>60000000000</v>
      </c>
      <c r="W124" s="5">
        <v>60000000000</v>
      </c>
      <c r="X124" s="5">
        <v>60000000000</v>
      </c>
      <c r="Y124" s="5">
        <v>60000000000</v>
      </c>
      <c r="Z124" s="5">
        <v>60000000000</v>
      </c>
    </row>
    <row r="125" spans="3:26" ht="15.5" x14ac:dyDescent="0.35">
      <c r="C125" t="s">
        <v>151</v>
      </c>
      <c r="D125" s="5">
        <v>38208631496</v>
      </c>
      <c r="E125" s="5">
        <v>38208631496</v>
      </c>
      <c r="F125" s="5">
        <v>38208631496</v>
      </c>
      <c r="G125" s="5">
        <v>34970231496</v>
      </c>
      <c r="I125" s="5">
        <v>38208631496</v>
      </c>
      <c r="J125" s="5">
        <v>34970231496</v>
      </c>
      <c r="K125" s="5">
        <v>34970231496</v>
      </c>
      <c r="L125" s="5">
        <v>34970231496</v>
      </c>
      <c r="M125" s="5">
        <v>34970231496</v>
      </c>
      <c r="N125" s="5">
        <v>34970231496</v>
      </c>
      <c r="O125" s="5">
        <v>35781367917</v>
      </c>
      <c r="P125" s="5">
        <v>35781367917</v>
      </c>
      <c r="Q125" s="5">
        <v>35781367917</v>
      </c>
      <c r="R125" s="5">
        <v>35781367917</v>
      </c>
      <c r="S125" s="5">
        <v>36133582317</v>
      </c>
      <c r="T125" s="5">
        <v>36133582317</v>
      </c>
      <c r="U125" s="5">
        <v>36133582317</v>
      </c>
      <c r="V125" s="5">
        <v>36133582317</v>
      </c>
      <c r="W125" s="5">
        <v>36133582317</v>
      </c>
      <c r="X125" s="5">
        <v>36133582317</v>
      </c>
      <c r="Y125" s="5">
        <v>36133582317</v>
      </c>
      <c r="Z125" s="5">
        <v>36165302317</v>
      </c>
    </row>
    <row r="126" spans="3:26" ht="15.5" x14ac:dyDescent="0.35">
      <c r="C126" t="s">
        <v>152</v>
      </c>
      <c r="D126" s="5">
        <v>595435801337</v>
      </c>
      <c r="E126" s="5">
        <v>594385023535</v>
      </c>
      <c r="F126" s="5">
        <v>591154282508</v>
      </c>
      <c r="G126" s="5">
        <v>582225733049</v>
      </c>
      <c r="I126" s="5">
        <v>594385023535</v>
      </c>
      <c r="J126" s="5">
        <v>556690078289</v>
      </c>
      <c r="K126" s="5">
        <v>520483796951</v>
      </c>
      <c r="L126" s="5">
        <v>489073927731</v>
      </c>
      <c r="M126" s="5">
        <v>450240396986</v>
      </c>
      <c r="N126" s="5">
        <v>422488714342</v>
      </c>
      <c r="O126" s="5">
        <v>422750471924</v>
      </c>
      <c r="P126" s="5">
        <v>391671984619</v>
      </c>
      <c r="Q126" s="5">
        <v>364627804897</v>
      </c>
      <c r="R126" s="5">
        <v>291668379161</v>
      </c>
      <c r="S126" s="5">
        <v>270919362288</v>
      </c>
      <c r="T126" s="5">
        <v>255419770951</v>
      </c>
      <c r="U126" s="5">
        <v>222774007923</v>
      </c>
      <c r="V126" s="5">
        <v>191679892272</v>
      </c>
      <c r="W126" s="5">
        <v>162957770645</v>
      </c>
      <c r="X126" s="5">
        <v>147256421440</v>
      </c>
      <c r="Y126" s="5">
        <v>131036188662</v>
      </c>
      <c r="Z126" s="5">
        <v>112624701499</v>
      </c>
    </row>
    <row r="127" spans="3:26" ht="15.5" x14ac:dyDescent="0.35">
      <c r="C127" t="s">
        <v>153</v>
      </c>
      <c r="D127" s="5">
        <v>12000000000</v>
      </c>
      <c r="E127" s="5">
        <v>12000000000</v>
      </c>
      <c r="F127" s="5">
        <v>12000000000</v>
      </c>
      <c r="G127" s="5">
        <v>12000000000</v>
      </c>
      <c r="I127" s="5">
        <v>12000000000</v>
      </c>
      <c r="J127" s="5">
        <v>12000000000</v>
      </c>
      <c r="K127" s="5">
        <v>12000000000</v>
      </c>
      <c r="L127" s="5">
        <v>12000000000</v>
      </c>
      <c r="M127" s="5">
        <v>12000000000</v>
      </c>
      <c r="N127" s="5">
        <v>12000000000</v>
      </c>
      <c r="O127" s="5">
        <v>12000000000</v>
      </c>
      <c r="P127" s="5">
        <v>12000000000</v>
      </c>
      <c r="Q127" s="5">
        <v>12000000000</v>
      </c>
      <c r="R127" s="5">
        <v>12000000000</v>
      </c>
    </row>
    <row r="128" spans="3:26" ht="15.5" x14ac:dyDescent="0.35">
      <c r="C128" t="s">
        <v>154</v>
      </c>
      <c r="D128" s="5">
        <v>583435801337</v>
      </c>
      <c r="E128" s="5">
        <v>582385023535</v>
      </c>
      <c r="F128" s="5">
        <v>579154282508</v>
      </c>
      <c r="G128" s="5">
        <v>570225733049</v>
      </c>
      <c r="I128" s="5">
        <v>582385023535</v>
      </c>
      <c r="J128" s="5">
        <v>544690078289</v>
      </c>
      <c r="K128" s="5">
        <v>508483796951</v>
      </c>
      <c r="L128" s="5">
        <v>477073927731</v>
      </c>
      <c r="M128" s="5">
        <v>438240396986</v>
      </c>
      <c r="N128" s="5">
        <v>410488714342</v>
      </c>
      <c r="O128" s="5">
        <v>410750471924</v>
      </c>
      <c r="P128" s="5">
        <v>379671984619</v>
      </c>
      <c r="Q128" s="5">
        <v>352627804897</v>
      </c>
      <c r="R128" s="5">
        <v>279668379161</v>
      </c>
      <c r="S128" s="5">
        <v>270919362288</v>
      </c>
      <c r="T128" s="5">
        <v>255419770951</v>
      </c>
      <c r="U128" s="5">
        <v>222774007923</v>
      </c>
      <c r="V128" s="5">
        <v>191679892272</v>
      </c>
      <c r="W128" s="5">
        <v>162957770645</v>
      </c>
      <c r="X128" s="5">
        <v>147256421440</v>
      </c>
      <c r="Y128" s="5">
        <v>131036188662</v>
      </c>
      <c r="Z128" s="5">
        <v>112624701499</v>
      </c>
    </row>
    <row r="129" spans="2:26" ht="15.5" x14ac:dyDescent="0.35">
      <c r="C129" t="s">
        <v>155</v>
      </c>
      <c r="D129" s="5">
        <v>595435801337</v>
      </c>
      <c r="E129" s="5">
        <v>594385023535</v>
      </c>
      <c r="F129" s="5">
        <v>591154282508</v>
      </c>
      <c r="G129" s="5">
        <v>582225733049</v>
      </c>
      <c r="I129" s="5">
        <v>594385023535</v>
      </c>
      <c r="J129" s="5">
        <v>556690078289</v>
      </c>
      <c r="K129" s="5">
        <v>520483796951</v>
      </c>
      <c r="L129" s="5">
        <v>489073927731</v>
      </c>
      <c r="M129" s="5">
        <v>450240396986</v>
      </c>
      <c r="N129" s="5">
        <v>422488714342</v>
      </c>
      <c r="O129" s="5">
        <v>422750471924</v>
      </c>
      <c r="P129" s="5">
        <v>391671984619</v>
      </c>
      <c r="Q129" s="5">
        <v>364627804897</v>
      </c>
      <c r="R129" s="5">
        <v>291668379161</v>
      </c>
      <c r="S129" s="5">
        <v>270919362288</v>
      </c>
      <c r="T129" s="5">
        <v>255419770951</v>
      </c>
      <c r="U129" s="5">
        <v>222774007923</v>
      </c>
      <c r="V129" s="5">
        <v>191679892272</v>
      </c>
      <c r="W129" s="5">
        <v>162957770645</v>
      </c>
      <c r="X129" s="5">
        <v>147256421440</v>
      </c>
      <c r="Y129" s="5">
        <v>131036188662</v>
      </c>
      <c r="Z129" s="5">
        <v>112624701499</v>
      </c>
    </row>
    <row r="130" spans="2:26" ht="15.5" x14ac:dyDescent="0.35">
      <c r="C130" t="s">
        <v>156</v>
      </c>
      <c r="D130" s="5">
        <v>15412394</v>
      </c>
      <c r="E130" s="5">
        <v>15411132</v>
      </c>
      <c r="F130" s="5">
        <v>15411738</v>
      </c>
      <c r="G130" s="5">
        <v>15408484</v>
      </c>
      <c r="I130" s="5">
        <v>15411132</v>
      </c>
      <c r="J130" s="5">
        <v>15427610</v>
      </c>
      <c r="K130" s="5">
        <v>15464562</v>
      </c>
      <c r="L130" s="5">
        <v>15411747</v>
      </c>
      <c r="M130" s="5">
        <v>16456270</v>
      </c>
      <c r="N130" s="5">
        <v>19152038</v>
      </c>
      <c r="O130" s="5">
        <v>-8365801009</v>
      </c>
      <c r="P130" s="5">
        <v>13180382</v>
      </c>
      <c r="Q130" s="5">
        <v>-5592790</v>
      </c>
      <c r="R130" s="5">
        <v>54005948373</v>
      </c>
      <c r="S130" s="5">
        <v>55328135760</v>
      </c>
      <c r="T130" s="5">
        <v>57954625234</v>
      </c>
      <c r="U130" s="5">
        <v>54513599941</v>
      </c>
      <c r="V130" s="5">
        <v>37170570087</v>
      </c>
      <c r="W130" s="5">
        <v>32877865725</v>
      </c>
      <c r="X130" s="5">
        <v>28127819209</v>
      </c>
      <c r="Y130" s="5">
        <v>25135030170</v>
      </c>
      <c r="Z130" s="5">
        <v>24048490815</v>
      </c>
    </row>
    <row r="131" spans="2:26" ht="15.5" x14ac:dyDescent="0.35">
      <c r="C131" t="s">
        <v>9</v>
      </c>
      <c r="D131" s="5">
        <v>969352788315</v>
      </c>
      <c r="E131" s="5">
        <v>968470009251</v>
      </c>
      <c r="F131" s="5">
        <v>966545654696</v>
      </c>
      <c r="G131" s="5">
        <v>953137101983</v>
      </c>
      <c r="I131" s="5">
        <v>968470009251</v>
      </c>
      <c r="J131" s="5">
        <v>927625466349</v>
      </c>
      <c r="K131" s="5">
        <v>890674702241</v>
      </c>
      <c r="L131" s="5">
        <v>749014831925</v>
      </c>
      <c r="M131" s="5">
        <v>710571586064</v>
      </c>
      <c r="N131" s="5">
        <v>680711709737</v>
      </c>
      <c r="O131" s="5">
        <v>678855033425</v>
      </c>
      <c r="P131" s="5">
        <v>637711996421</v>
      </c>
      <c r="Q131" s="5">
        <v>607382213351</v>
      </c>
      <c r="R131" s="5">
        <v>600813348217</v>
      </c>
      <c r="S131" s="5">
        <v>583972255481</v>
      </c>
      <c r="T131" s="5">
        <v>531489225229</v>
      </c>
      <c r="U131" s="5">
        <v>495402436908</v>
      </c>
      <c r="V131" s="5">
        <v>339170980680</v>
      </c>
      <c r="W131" s="5">
        <v>306156154691</v>
      </c>
      <c r="X131" s="5">
        <v>285704758970</v>
      </c>
      <c r="Y131" s="5">
        <v>251972101149</v>
      </c>
      <c r="Z131" s="5">
        <v>232638394631</v>
      </c>
    </row>
    <row r="132" spans="2:26" ht="15.5" x14ac:dyDescent="0.35">
      <c r="C132" t="s">
        <v>157</v>
      </c>
      <c r="D132" s="5">
        <v>1487327295494</v>
      </c>
      <c r="E132" s="5">
        <v>1477594202828</v>
      </c>
      <c r="F132" s="5">
        <v>1491001577005</v>
      </c>
      <c r="G132" s="5">
        <v>1424288314582</v>
      </c>
      <c r="I132" s="5">
        <v>1477594202828</v>
      </c>
      <c r="J132" s="5">
        <v>1418635350493</v>
      </c>
      <c r="K132" s="5">
        <v>1328983366677</v>
      </c>
      <c r="L132" s="5">
        <v>1196101828789</v>
      </c>
      <c r="M132" s="5">
        <v>1063137390963</v>
      </c>
      <c r="N132" s="5">
        <v>1000283894657</v>
      </c>
      <c r="O132" s="5">
        <v>1039470200853</v>
      </c>
      <c r="P132" s="5">
        <v>928832007829</v>
      </c>
      <c r="Q132" s="5">
        <v>863182442302</v>
      </c>
      <c r="R132" s="5">
        <v>848612119839</v>
      </c>
      <c r="S132" s="5">
        <v>761521834947</v>
      </c>
      <c r="T132" s="5">
        <v>664178195746</v>
      </c>
      <c r="U132" s="5">
        <v>628738165030</v>
      </c>
      <c r="V132" s="5">
        <v>469330133864</v>
      </c>
      <c r="W132" s="5">
        <v>432600974108</v>
      </c>
      <c r="X132" s="5">
        <v>371830882852</v>
      </c>
      <c r="Y132" s="5">
        <v>291306234760</v>
      </c>
      <c r="Z132" s="5">
        <v>268629094439</v>
      </c>
    </row>
    <row r="133" spans="2:26" ht="15.5" x14ac:dyDescent="0.35">
      <c r="C133" t="s">
        <v>158</v>
      </c>
      <c r="D133" s="5">
        <v>600000000</v>
      </c>
      <c r="E133" s="5">
        <v>600000000</v>
      </c>
      <c r="F133" s="5">
        <v>600000000</v>
      </c>
      <c r="G133" s="5">
        <v>600000000</v>
      </c>
      <c r="I133" s="5">
        <v>600000000</v>
      </c>
      <c r="J133" s="5">
        <v>600000000</v>
      </c>
      <c r="K133" s="5">
        <v>600000000</v>
      </c>
      <c r="L133" s="5">
        <v>600000000</v>
      </c>
      <c r="M133" s="5">
        <v>600000000</v>
      </c>
      <c r="N133" s="5">
        <v>600000000</v>
      </c>
      <c r="O133" s="5">
        <v>600000000</v>
      </c>
      <c r="P133" s="5">
        <v>600000000</v>
      </c>
      <c r="Q133" s="5">
        <v>600000000</v>
      </c>
      <c r="R133" s="5">
        <v>600000000</v>
      </c>
      <c r="S133" s="5">
        <v>600000000</v>
      </c>
      <c r="T133" s="5">
        <v>600000000</v>
      </c>
      <c r="U133" s="5">
        <v>600000000</v>
      </c>
      <c r="V133" s="5">
        <v>600000000</v>
      </c>
      <c r="W133" s="5">
        <v>600000000</v>
      </c>
      <c r="X133" s="5">
        <v>600000000</v>
      </c>
      <c r="Y133" s="5">
        <v>600000000</v>
      </c>
      <c r="Z133" s="5">
        <v>600000000</v>
      </c>
    </row>
    <row r="135" spans="2:26" ht="15.5" x14ac:dyDescent="0.35">
      <c r="B135" t="s">
        <v>159</v>
      </c>
      <c r="C135" t="s">
        <v>160</v>
      </c>
      <c r="D135" s="5">
        <v>-15128630803</v>
      </c>
      <c r="E135" s="5">
        <v>-12511790931</v>
      </c>
      <c r="F135" s="5">
        <v>32849519439</v>
      </c>
      <c r="G135" s="5">
        <v>32862142518</v>
      </c>
      <c r="I135" s="5">
        <v>5596382753</v>
      </c>
      <c r="J135" s="5">
        <v>17881690818</v>
      </c>
      <c r="K135" s="5">
        <v>29819866616</v>
      </c>
      <c r="L135" s="5">
        <v>-26306784891</v>
      </c>
      <c r="M135" s="5">
        <v>29553260078</v>
      </c>
      <c r="N135" s="5">
        <v>45961019849</v>
      </c>
      <c r="O135" s="5">
        <v>19818878540</v>
      </c>
      <c r="P135" s="5">
        <v>-41564156522</v>
      </c>
      <c r="Q135" s="5">
        <v>5049117127</v>
      </c>
      <c r="R135" s="5">
        <v>45991870765</v>
      </c>
      <c r="S135" s="5">
        <v>-6221799203</v>
      </c>
      <c r="T135" s="5">
        <v>39235010935</v>
      </c>
      <c r="U135" s="5">
        <v>16321539241</v>
      </c>
      <c r="V135" s="5">
        <v>39279711264</v>
      </c>
      <c r="W135" s="5">
        <v>46143809345</v>
      </c>
      <c r="X135" s="5">
        <v>-813252032</v>
      </c>
      <c r="Y135" s="5">
        <v>43389273024</v>
      </c>
      <c r="Z135" s="5">
        <v>35932703877</v>
      </c>
    </row>
    <row r="136" spans="2:26" ht="15.5" x14ac:dyDescent="0.35">
      <c r="C136" t="s">
        <v>589</v>
      </c>
    </row>
    <row r="137" spans="2:26" ht="15.5" x14ac:dyDescent="0.35">
      <c r="C137" t="s">
        <v>1320</v>
      </c>
      <c r="D137" s="5">
        <v>289440917141</v>
      </c>
      <c r="E137" s="5">
        <v>327949545462</v>
      </c>
      <c r="F137" s="5">
        <v>325585937702</v>
      </c>
      <c r="G137" s="5">
        <v>310500416671</v>
      </c>
      <c r="I137" s="5">
        <v>1223111857228</v>
      </c>
      <c r="J137" s="5">
        <v>1079918685596</v>
      </c>
      <c r="K137" s="5">
        <v>1084963583070</v>
      </c>
      <c r="L137" s="5">
        <v>948766280698</v>
      </c>
      <c r="M137" s="5">
        <v>744507984245</v>
      </c>
      <c r="N137" s="5">
        <v>681460965036</v>
      </c>
      <c r="O137" s="5">
        <v>737632443695</v>
      </c>
      <c r="P137" s="5">
        <v>630216051916</v>
      </c>
      <c r="Q137" s="5">
        <v>562165224903</v>
      </c>
      <c r="R137" s="5">
        <v>627466405684</v>
      </c>
      <c r="S137" s="5">
        <v>561693854093</v>
      </c>
      <c r="T137" s="5">
        <v>535535160301</v>
      </c>
      <c r="U137" s="5">
        <v>572951736813</v>
      </c>
      <c r="V137" s="5">
        <v>511576746965</v>
      </c>
      <c r="W137" s="5">
        <v>337139467364</v>
      </c>
      <c r="X137" s="5">
        <v>405548391883</v>
      </c>
      <c r="Y137" s="5">
        <v>366783683876</v>
      </c>
      <c r="Z137" s="5">
        <v>313406065696</v>
      </c>
    </row>
    <row r="138" spans="2:26" ht="15.5" x14ac:dyDescent="0.35">
      <c r="C138" t="s">
        <v>1527</v>
      </c>
      <c r="D138" s="5">
        <v>289440917141</v>
      </c>
      <c r="E138" s="5">
        <v>327949545462</v>
      </c>
      <c r="F138" s="5">
        <v>325585937702</v>
      </c>
      <c r="G138" s="5">
        <v>310500416671</v>
      </c>
      <c r="I138" s="5">
        <v>1223111857228</v>
      </c>
      <c r="J138" s="5">
        <v>1079918685596</v>
      </c>
      <c r="K138" s="5">
        <v>1084963583070</v>
      </c>
      <c r="L138" s="5">
        <v>948766280698</v>
      </c>
      <c r="M138" s="5">
        <v>744507984245</v>
      </c>
      <c r="N138" s="5">
        <v>681460965036</v>
      </c>
      <c r="O138" s="5">
        <v>737632443695</v>
      </c>
      <c r="P138" s="5">
        <v>630216051916</v>
      </c>
      <c r="Q138" s="5">
        <v>562165224903</v>
      </c>
      <c r="R138" s="5">
        <v>627466405684</v>
      </c>
      <c r="S138" s="5">
        <v>561693854093</v>
      </c>
      <c r="T138" s="5">
        <v>535535160301</v>
      </c>
      <c r="U138" s="5">
        <v>572951736813</v>
      </c>
      <c r="V138" s="5">
        <v>511576746965</v>
      </c>
      <c r="W138" s="5">
        <v>337139467364</v>
      </c>
      <c r="X138" s="5">
        <v>405548391883</v>
      </c>
      <c r="Y138" s="5">
        <v>366783683876</v>
      </c>
      <c r="Z138" s="5">
        <v>313406065696</v>
      </c>
    </row>
    <row r="139" spans="2:26" ht="15.5" x14ac:dyDescent="0.35">
      <c r="C139" t="s">
        <v>1268</v>
      </c>
      <c r="D139" s="5">
        <v>2164667332</v>
      </c>
      <c r="E139" s="5">
        <v>-173121982</v>
      </c>
      <c r="F139" s="5">
        <v>2224058620</v>
      </c>
      <c r="G139" s="5">
        <v>1334328510</v>
      </c>
      <c r="I139" s="5">
        <v>5905524704</v>
      </c>
      <c r="J139" s="5">
        <v>13606174748</v>
      </c>
      <c r="K139" s="5">
        <v>12817265147</v>
      </c>
    </row>
    <row r="140" spans="2:26" ht="15.5" x14ac:dyDescent="0.35">
      <c r="C140" t="s">
        <v>461</v>
      </c>
      <c r="D140" s="5">
        <v>-147371968739</v>
      </c>
      <c r="E140" s="5">
        <v>-208288090657</v>
      </c>
      <c r="F140" s="5">
        <v>-141413870538</v>
      </c>
      <c r="G140" s="5">
        <v>-138545434980</v>
      </c>
      <c r="I140" s="5">
        <v>-660067808264</v>
      </c>
      <c r="J140" s="5">
        <v>-572657834790</v>
      </c>
      <c r="K140" s="5">
        <v>-592300978901</v>
      </c>
      <c r="L140" s="5">
        <v>-531958325157</v>
      </c>
      <c r="M140" s="5">
        <v>-354798339438</v>
      </c>
      <c r="N140" s="5">
        <v>-304918084354</v>
      </c>
      <c r="O140" s="5">
        <v>-368527272273</v>
      </c>
      <c r="P140" s="5">
        <v>-298731034522</v>
      </c>
      <c r="Q140" s="5">
        <v>-257494207636</v>
      </c>
      <c r="R140" s="5">
        <v>-280958751026</v>
      </c>
      <c r="S140" s="5">
        <v>-256787582561</v>
      </c>
      <c r="T140" s="5">
        <v>-238357201233</v>
      </c>
      <c r="U140" s="5">
        <v>-298603443798</v>
      </c>
      <c r="V140" s="5">
        <v>-243997709342</v>
      </c>
      <c r="W140" s="5">
        <v>-79499002894</v>
      </c>
      <c r="X140" s="5">
        <v>-227363777955</v>
      </c>
      <c r="Y140" s="5">
        <v>-187740603203</v>
      </c>
      <c r="Z140" s="5">
        <v>-163256988249</v>
      </c>
    </row>
    <row r="141" spans="2:26" ht="15.5" x14ac:dyDescent="0.35">
      <c r="C141" t="s">
        <v>3035</v>
      </c>
      <c r="D141" s="5">
        <v>-152505485859</v>
      </c>
      <c r="E141" s="5">
        <v>-103670415877</v>
      </c>
      <c r="F141" s="5">
        <v>-146614679693</v>
      </c>
      <c r="G141" s="5">
        <v>-134263329899</v>
      </c>
      <c r="I141" s="5">
        <v>-513870685775</v>
      </c>
      <c r="J141" s="5">
        <v>-459237528914</v>
      </c>
      <c r="K141" s="5">
        <v>-428589883477</v>
      </c>
      <c r="L141" s="5">
        <v>-400210005014</v>
      </c>
      <c r="M141" s="5">
        <v>-333604369404</v>
      </c>
      <c r="N141" s="5">
        <v>-303328739296</v>
      </c>
      <c r="O141" s="5">
        <v>-311860989308</v>
      </c>
      <c r="P141" s="5">
        <v>-321624373461</v>
      </c>
      <c r="Q141" s="5">
        <v>-274064027590</v>
      </c>
      <c r="R141" s="5">
        <v>-277077295394</v>
      </c>
      <c r="S141" s="5">
        <v>-289931845890</v>
      </c>
      <c r="T141" s="5">
        <v>-233781976802</v>
      </c>
      <c r="U141" s="5">
        <v>-234845909500</v>
      </c>
      <c r="V141" s="5">
        <v>-205850251059</v>
      </c>
      <c r="W141" s="5">
        <v>-194845560081</v>
      </c>
      <c r="X141" s="5">
        <v>-166897252014</v>
      </c>
      <c r="Y141" s="5">
        <v>-121047529724</v>
      </c>
      <c r="Z141" s="5">
        <v>-98033946070</v>
      </c>
    </row>
    <row r="142" spans="2:26" ht="15.5" x14ac:dyDescent="0.35">
      <c r="C142" t="s">
        <v>169</v>
      </c>
      <c r="D142" s="5">
        <v>111892799</v>
      </c>
      <c r="E142" s="5">
        <v>144199771</v>
      </c>
      <c r="F142" s="5">
        <v>83110131</v>
      </c>
      <c r="G142" s="5">
        <v>142752070</v>
      </c>
      <c r="I142" s="5">
        <v>522686545</v>
      </c>
      <c r="J142" s="5">
        <v>409401116</v>
      </c>
      <c r="K142" s="5">
        <v>234144802</v>
      </c>
      <c r="L142" s="5">
        <v>851451698</v>
      </c>
      <c r="M142" s="5">
        <v>562892218</v>
      </c>
      <c r="N142" s="5">
        <v>2391788684</v>
      </c>
      <c r="O142" s="5">
        <v>1304784127</v>
      </c>
      <c r="P142" s="5">
        <v>1196453143</v>
      </c>
      <c r="Q142" s="5">
        <v>939392476</v>
      </c>
      <c r="R142" s="5">
        <v>1462459750</v>
      </c>
      <c r="S142" s="5">
        <v>995350589</v>
      </c>
      <c r="T142" s="5">
        <v>954630170</v>
      </c>
      <c r="U142" s="5">
        <v>789080112</v>
      </c>
      <c r="V142" s="5">
        <v>1371028952</v>
      </c>
      <c r="W142" s="5">
        <v>1609234253</v>
      </c>
      <c r="X142" s="5">
        <v>1720620821</v>
      </c>
      <c r="Y142" s="5">
        <v>1723855261</v>
      </c>
      <c r="Z142" s="5">
        <v>2162551505</v>
      </c>
    </row>
    <row r="143" spans="2:26" ht="15.5" x14ac:dyDescent="0.35">
      <c r="C143" t="s">
        <v>387</v>
      </c>
      <c r="D143" s="5">
        <v>-6847392317</v>
      </c>
      <c r="E143" s="5">
        <v>-7167057941</v>
      </c>
      <c r="F143" s="5">
        <v>-7015036783</v>
      </c>
      <c r="G143" s="5">
        <v>-8000992917</v>
      </c>
      <c r="I143" s="5">
        <v>-29265726690</v>
      </c>
      <c r="J143" s="5">
        <v>-27366522154</v>
      </c>
      <c r="K143" s="5">
        <v>-26951854266</v>
      </c>
      <c r="L143" s="5">
        <v>-23072929586</v>
      </c>
      <c r="M143" s="5">
        <v>-20140236185</v>
      </c>
      <c r="N143" s="5">
        <v>-24709365914</v>
      </c>
      <c r="O143" s="5">
        <v>-25608162396</v>
      </c>
      <c r="P143" s="5">
        <v>-14281172786</v>
      </c>
      <c r="Q143" s="5">
        <v>-15377718884</v>
      </c>
      <c r="R143" s="5">
        <v>-13667611554</v>
      </c>
      <c r="S143" s="5">
        <v>-8388021296</v>
      </c>
      <c r="T143" s="5">
        <v>-6259318165</v>
      </c>
      <c r="U143" s="5">
        <v>-4272425078</v>
      </c>
      <c r="V143" s="5">
        <v>-4440586165</v>
      </c>
      <c r="W143" s="5">
        <v>-4398919532</v>
      </c>
      <c r="X143" s="5">
        <v>-1175059561</v>
      </c>
      <c r="Y143" s="5">
        <v>-416856209</v>
      </c>
      <c r="Z143" s="5">
        <v>-221784276</v>
      </c>
    </row>
    <row r="144" spans="2:26" ht="15.5" x14ac:dyDescent="0.35">
      <c r="C144" t="s">
        <v>3036</v>
      </c>
      <c r="X144" s="5">
        <v>1807814397</v>
      </c>
      <c r="Y144" s="5">
        <v>799608589</v>
      </c>
    </row>
    <row r="145" spans="3:26" ht="15.5" x14ac:dyDescent="0.35">
      <c r="C145" t="s">
        <v>167</v>
      </c>
      <c r="D145" s="5">
        <v>-121261160</v>
      </c>
      <c r="E145" s="5">
        <v>-21306849707</v>
      </c>
      <c r="G145" s="5">
        <v>1694403063</v>
      </c>
      <c r="I145" s="5">
        <v>-20739464995</v>
      </c>
      <c r="J145" s="5">
        <v>-16790684784</v>
      </c>
      <c r="K145" s="5">
        <v>-20352409759</v>
      </c>
      <c r="L145" s="5">
        <v>-20683257530</v>
      </c>
      <c r="M145" s="5">
        <v>-6974671358</v>
      </c>
      <c r="N145" s="5">
        <v>-4935544307</v>
      </c>
      <c r="O145" s="5">
        <v>-13121925305</v>
      </c>
      <c r="P145" s="5">
        <v>-38340080812</v>
      </c>
      <c r="Q145" s="5">
        <v>-11119546142</v>
      </c>
      <c r="R145" s="5">
        <v>-11233336695</v>
      </c>
      <c r="S145" s="5">
        <v>-13803554138</v>
      </c>
      <c r="T145" s="5">
        <v>-18856283336</v>
      </c>
      <c r="U145" s="5">
        <v>-19697499308</v>
      </c>
      <c r="V145" s="5">
        <v>-19379518087</v>
      </c>
      <c r="W145" s="5">
        <v>-13861409765</v>
      </c>
      <c r="X145" s="5">
        <v>-14453989603</v>
      </c>
      <c r="Y145" s="5">
        <v>-16712885566</v>
      </c>
      <c r="Z145" s="5">
        <v>-18123194729</v>
      </c>
    </row>
    <row r="146" spans="3:26" ht="15.5" x14ac:dyDescent="0.35">
      <c r="C146" t="s">
        <v>172</v>
      </c>
      <c r="D146" s="5">
        <v>13697005409</v>
      </c>
      <c r="E146" s="5">
        <v>7159725585</v>
      </c>
      <c r="F146" s="5">
        <v>1876268149</v>
      </c>
      <c r="G146" s="5">
        <v>-39201370405</v>
      </c>
      <c r="I146" s="5">
        <v>1584301912</v>
      </c>
      <c r="J146" s="5">
        <v>5955301003</v>
      </c>
      <c r="K146" s="5">
        <v>2584414766</v>
      </c>
      <c r="L146" s="5">
        <v>28750614368</v>
      </c>
      <c r="M146" s="5">
        <v>-6517077996</v>
      </c>
      <c r="N146" s="5">
        <v>-26488241439</v>
      </c>
      <c r="O146" s="5">
        <v>19695929414</v>
      </c>
      <c r="P146" s="5">
        <v>65523999564</v>
      </c>
      <c r="Q146" s="5">
        <v>-26944119292</v>
      </c>
      <c r="R146" s="5">
        <v>33333469938</v>
      </c>
      <c r="S146" s="5">
        <v>35810984288</v>
      </c>
      <c r="T146" s="5">
        <v>-70698616</v>
      </c>
      <c r="U146" s="5">
        <v>-3631425709</v>
      </c>
      <c r="V146" s="5">
        <v>-36148266317</v>
      </c>
      <c r="W146" s="5">
        <v>7756837913</v>
      </c>
      <c r="X146" s="5">
        <v>25056210438</v>
      </c>
      <c r="Y146" s="5">
        <v>-16465029261</v>
      </c>
      <c r="Z146" s="5">
        <v>-21224447350</v>
      </c>
    </row>
    <row r="147" spans="3:26" ht="15.5" x14ac:dyDescent="0.35">
      <c r="C147" t="s">
        <v>173</v>
      </c>
      <c r="D147" s="5">
        <v>-420661202</v>
      </c>
      <c r="E147" s="5">
        <v>-1215987538</v>
      </c>
      <c r="F147" s="5">
        <v>-6704680669</v>
      </c>
      <c r="G147" s="5">
        <v>-4908406487</v>
      </c>
      <c r="I147" s="5">
        <v>-13821915419</v>
      </c>
      <c r="J147" s="5">
        <v>-3684769475</v>
      </c>
      <c r="K147" s="5">
        <v>-23425106814</v>
      </c>
      <c r="L147" s="5">
        <v>-11180282348</v>
      </c>
      <c r="M147" s="5">
        <v>-19013526799</v>
      </c>
      <c r="N147" s="5">
        <v>2624988948</v>
      </c>
      <c r="O147" s="5">
        <v>-38411617299</v>
      </c>
      <c r="P147" s="5">
        <v>-111165483162</v>
      </c>
      <c r="Q147" s="5">
        <v>109420341270</v>
      </c>
      <c r="R147" s="5">
        <v>-60747933874</v>
      </c>
      <c r="S147" s="5">
        <v>-27146541601</v>
      </c>
      <c r="T147" s="5">
        <v>-17902319653</v>
      </c>
      <c r="U147" s="5">
        <v>-15065553505</v>
      </c>
      <c r="V147" s="5">
        <v>11829912283</v>
      </c>
      <c r="W147" s="5">
        <v>-60609045874</v>
      </c>
      <c r="X147" s="5">
        <v>-39325019955</v>
      </c>
      <c r="Y147" s="5">
        <v>-10567724781</v>
      </c>
      <c r="Z147" s="5">
        <v>-35823071640</v>
      </c>
    </row>
    <row r="148" spans="3:26" ht="15.5" x14ac:dyDescent="0.35">
      <c r="C148" t="s">
        <v>174</v>
      </c>
      <c r="D148" s="5">
        <v>-499940481</v>
      </c>
      <c r="E148" s="5">
        <v>-1343052266</v>
      </c>
      <c r="F148" s="5">
        <v>-6865293282</v>
      </c>
      <c r="G148" s="5">
        <v>-5314061892</v>
      </c>
      <c r="I148" s="5">
        <v>-14604437354</v>
      </c>
      <c r="J148" s="5">
        <v>-4552831637</v>
      </c>
      <c r="K148" s="5">
        <v>-29403681814</v>
      </c>
      <c r="L148" s="5">
        <v>-11900794353</v>
      </c>
      <c r="M148" s="5">
        <v>-20320343412</v>
      </c>
      <c r="N148" s="5">
        <v>-6770011903</v>
      </c>
      <c r="O148" s="5">
        <v>-52736926397</v>
      </c>
      <c r="P148" s="5">
        <v>-99962332320</v>
      </c>
      <c r="Q148" s="5">
        <v>-26081931257</v>
      </c>
      <c r="R148" s="5">
        <v>-52276400192</v>
      </c>
      <c r="S148" s="5">
        <v>-27989379291</v>
      </c>
      <c r="T148" s="5">
        <v>-20100874199</v>
      </c>
      <c r="U148" s="5">
        <v>-15492411684</v>
      </c>
      <c r="V148" s="5">
        <v>-22775479663</v>
      </c>
      <c r="W148" s="5">
        <v>-61549017408</v>
      </c>
      <c r="X148" s="5">
        <v>-24856881900</v>
      </c>
      <c r="Y148" s="5">
        <v>-8880010358</v>
      </c>
      <c r="Z148" s="5">
        <v>-20714418452</v>
      </c>
    </row>
    <row r="149" spans="3:26" ht="15.5" x14ac:dyDescent="0.35">
      <c r="C149" t="s">
        <v>184</v>
      </c>
      <c r="D149" s="5">
        <v>79279279</v>
      </c>
      <c r="E149" s="5">
        <v>127064728</v>
      </c>
      <c r="F149" s="5">
        <v>160612613</v>
      </c>
      <c r="G149" s="5">
        <v>405655405</v>
      </c>
      <c r="I149" s="5">
        <v>782521935</v>
      </c>
      <c r="J149" s="5">
        <v>868062162</v>
      </c>
      <c r="K149" s="5">
        <v>825875000</v>
      </c>
      <c r="L149" s="5">
        <v>720512005</v>
      </c>
      <c r="M149" s="5">
        <v>1306816613</v>
      </c>
      <c r="N149" s="5">
        <v>195000851</v>
      </c>
      <c r="O149" s="5">
        <v>35210309098</v>
      </c>
      <c r="P149" s="5">
        <v>296849158</v>
      </c>
      <c r="Q149" s="5">
        <v>729472527</v>
      </c>
      <c r="R149" s="5">
        <v>504466318</v>
      </c>
      <c r="S149" s="5">
        <v>842837690</v>
      </c>
      <c r="T149" s="5">
        <v>1398554546</v>
      </c>
      <c r="U149" s="5">
        <v>426858179</v>
      </c>
      <c r="V149" s="5">
        <v>33671155799</v>
      </c>
      <c r="W149" s="5">
        <v>866701499</v>
      </c>
      <c r="X149" s="5">
        <v>456921884</v>
      </c>
      <c r="Y149" s="5">
        <v>28301069142</v>
      </c>
      <c r="Z149" s="5">
        <v>776300121</v>
      </c>
    </row>
    <row r="150" spans="3:26" ht="15.5" x14ac:dyDescent="0.35">
      <c r="C150" t="s">
        <v>1951</v>
      </c>
      <c r="W150" s="5">
        <v>2027815035</v>
      </c>
      <c r="X150" s="5">
        <v>-17196337439</v>
      </c>
      <c r="Y150" s="5">
        <v>571102558</v>
      </c>
      <c r="Z150" s="5">
        <v>-600497729</v>
      </c>
    </row>
    <row r="151" spans="3:26" ht="15.5" x14ac:dyDescent="0.35">
      <c r="C151" t="s">
        <v>175</v>
      </c>
      <c r="W151" s="5">
        <v>-1954545000</v>
      </c>
      <c r="Y151" s="5">
        <v>-27559886123</v>
      </c>
      <c r="Z151" s="5">
        <v>-15284455580</v>
      </c>
    </row>
    <row r="152" spans="3:26" ht="15.5" x14ac:dyDescent="0.35">
      <c r="C152" t="s">
        <v>3037</v>
      </c>
    </row>
    <row r="153" spans="3:26" ht="15.5" x14ac:dyDescent="0.35">
      <c r="C153" t="s">
        <v>2485</v>
      </c>
      <c r="O153" s="5">
        <v>-9945000000</v>
      </c>
    </row>
    <row r="154" spans="3:26" ht="15.5" x14ac:dyDescent="0.35">
      <c r="C154" t="s">
        <v>3038</v>
      </c>
      <c r="T154" s="5">
        <v>800000000</v>
      </c>
      <c r="V154" s="5">
        <v>934236147</v>
      </c>
    </row>
    <row r="155" spans="3:26" ht="15.5" x14ac:dyDescent="0.35">
      <c r="C155" t="s">
        <v>3039</v>
      </c>
      <c r="X155" s="5">
        <v>2271277500</v>
      </c>
      <c r="Y155" s="5">
        <v>-3000000000</v>
      </c>
    </row>
    <row r="156" spans="3:26" ht="15.5" x14ac:dyDescent="0.35">
      <c r="C156" t="s">
        <v>426</v>
      </c>
      <c r="P156" s="5">
        <v>-5500000000</v>
      </c>
    </row>
    <row r="157" spans="3:26" ht="15.5" x14ac:dyDescent="0.35">
      <c r="C157" t="s">
        <v>562</v>
      </c>
      <c r="N157" s="5">
        <v>8700000000</v>
      </c>
      <c r="O157" s="5">
        <v>5300000000</v>
      </c>
    </row>
    <row r="158" spans="3:26" ht="15.5" x14ac:dyDescent="0.35">
      <c r="C158" t="s">
        <v>949</v>
      </c>
    </row>
    <row r="159" spans="3:26" ht="15.5" x14ac:dyDescent="0.35">
      <c r="C159" t="s">
        <v>650</v>
      </c>
      <c r="N159" s="5">
        <v>500000000</v>
      </c>
      <c r="Q159" s="5">
        <v>117436000000</v>
      </c>
    </row>
    <row r="160" spans="3:26" ht="15.5" x14ac:dyDescent="0.35">
      <c r="C160" t="s">
        <v>1534</v>
      </c>
      <c r="Q160" s="5">
        <v>-17290000000</v>
      </c>
    </row>
    <row r="161" spans="3:26" ht="15.5" x14ac:dyDescent="0.35">
      <c r="C161" t="s">
        <v>3040</v>
      </c>
      <c r="O161" s="5">
        <v>-19740000000</v>
      </c>
    </row>
    <row r="162" spans="3:26" ht="15.5" x14ac:dyDescent="0.35">
      <c r="C162" t="s">
        <v>1574</v>
      </c>
      <c r="R162" s="5">
        <v>-8976000000</v>
      </c>
    </row>
    <row r="163" spans="3:26" ht="15.5" x14ac:dyDescent="0.35">
      <c r="C163" t="s">
        <v>3041</v>
      </c>
      <c r="Q163" s="5">
        <v>34626800000</v>
      </c>
    </row>
    <row r="164" spans="3:26" ht="15.5" x14ac:dyDescent="0.35">
      <c r="C164" t="s">
        <v>672</v>
      </c>
      <c r="K164" s="5">
        <v>5152700000</v>
      </c>
    </row>
    <row r="165" spans="3:26" ht="15.5" x14ac:dyDescent="0.35">
      <c r="C165" t="s">
        <v>3042</v>
      </c>
      <c r="O165" s="5">
        <v>3500000000</v>
      </c>
    </row>
    <row r="166" spans="3:26" ht="15.5" x14ac:dyDescent="0.35">
      <c r="C166" t="s">
        <v>3043</v>
      </c>
    </row>
    <row r="167" spans="3:26" ht="15.5" x14ac:dyDescent="0.35">
      <c r="C167" t="s">
        <v>3044</v>
      </c>
      <c r="Q167" s="5">
        <v>-2333334</v>
      </c>
      <c r="R167" s="5">
        <v>2333336</v>
      </c>
    </row>
    <row r="168" spans="3:26" ht="15.5" x14ac:dyDescent="0.35">
      <c r="C168" t="s">
        <v>3045</v>
      </c>
    </row>
    <row r="169" spans="3:26" ht="15.5" x14ac:dyDescent="0.35">
      <c r="C169" t="s">
        <v>191</v>
      </c>
      <c r="D169" s="5">
        <v>13697005409</v>
      </c>
      <c r="E169" s="5">
        <v>7159725585</v>
      </c>
      <c r="F169" s="5">
        <v>1876268149</v>
      </c>
      <c r="G169" s="5">
        <v>-39201370405</v>
      </c>
      <c r="I169" s="5">
        <v>1584301912</v>
      </c>
      <c r="J169" s="5">
        <v>5955301003</v>
      </c>
      <c r="K169" s="5">
        <v>2584414766</v>
      </c>
      <c r="L169" s="5">
        <v>28750614368</v>
      </c>
      <c r="M169" s="5">
        <v>-6517077996</v>
      </c>
      <c r="N169" s="5">
        <v>-26488241439</v>
      </c>
      <c r="O169" s="5">
        <v>19695929414</v>
      </c>
      <c r="P169" s="5">
        <v>65523999564</v>
      </c>
      <c r="Q169" s="5">
        <v>-26944119292</v>
      </c>
      <c r="R169" s="5">
        <v>33333469938</v>
      </c>
      <c r="S169" s="5">
        <v>35810984288</v>
      </c>
      <c r="T169" s="5">
        <v>-70698616</v>
      </c>
      <c r="U169" s="5">
        <v>-3631425709</v>
      </c>
      <c r="V169" s="5">
        <v>-36148266317</v>
      </c>
      <c r="W169" s="5">
        <v>7756837913</v>
      </c>
      <c r="X169" s="5">
        <v>25056210438</v>
      </c>
      <c r="Y169" s="5">
        <v>-16465029261</v>
      </c>
      <c r="Z169" s="5">
        <v>-21224447350</v>
      </c>
    </row>
    <row r="170" spans="3:26" ht="15.5" x14ac:dyDescent="0.35">
      <c r="C170" t="s">
        <v>429</v>
      </c>
      <c r="D170" s="5">
        <v>-610789219</v>
      </c>
      <c r="E170" s="5">
        <v>-1857626614</v>
      </c>
      <c r="F170" s="5">
        <v>-555522677</v>
      </c>
      <c r="G170" s="5">
        <v>-581120138</v>
      </c>
      <c r="I170" s="5">
        <v>-3491799124</v>
      </c>
      <c r="J170" s="5">
        <v>-2631296475</v>
      </c>
      <c r="K170" s="5">
        <v>-1692489732</v>
      </c>
      <c r="L170" s="5">
        <v>-1924635149</v>
      </c>
      <c r="M170" s="5">
        <v>-2192138254</v>
      </c>
      <c r="N170" s="5">
        <v>-2555743262</v>
      </c>
      <c r="O170" s="5">
        <v>-848263238</v>
      </c>
      <c r="P170" s="5">
        <v>-2787532120</v>
      </c>
      <c r="Q170" s="5">
        <v>-3293638456</v>
      </c>
      <c r="R170" s="5">
        <v>-2490163773</v>
      </c>
      <c r="S170" s="5">
        <v>-2899118019</v>
      </c>
      <c r="T170" s="5">
        <v>-377598916</v>
      </c>
      <c r="U170" s="5">
        <v>-1302643783</v>
      </c>
      <c r="V170" s="5">
        <v>-2015747911</v>
      </c>
    </row>
    <row r="171" spans="3:26" ht="15.5" x14ac:dyDescent="0.35">
      <c r="C171" t="s">
        <v>436</v>
      </c>
      <c r="D171" s="5">
        <v>-515509125</v>
      </c>
      <c r="E171" s="5">
        <v>-1476421980</v>
      </c>
      <c r="F171" s="5">
        <v>-354950828</v>
      </c>
      <c r="G171" s="5">
        <v>-15977701</v>
      </c>
      <c r="I171" s="5">
        <v>-1847350509</v>
      </c>
      <c r="J171" s="5">
        <v>-655292507</v>
      </c>
      <c r="K171" s="5">
        <v>-1708314608</v>
      </c>
      <c r="L171" s="5">
        <v>-2868883702</v>
      </c>
      <c r="M171" s="5">
        <v>-2542445302</v>
      </c>
      <c r="N171" s="5">
        <v>-2688913525</v>
      </c>
    </row>
    <row r="172" spans="3:26" ht="15.5" x14ac:dyDescent="0.35">
      <c r="C172" t="s">
        <v>423</v>
      </c>
      <c r="F172" s="5">
        <v>-5919040000</v>
      </c>
      <c r="I172" s="5">
        <v>-5919040000</v>
      </c>
      <c r="J172" s="5">
        <v>-5919040000</v>
      </c>
      <c r="K172" s="5">
        <v>-2959520000</v>
      </c>
      <c r="L172" s="5">
        <v>-8878560000</v>
      </c>
      <c r="M172" s="5">
        <v>-2367616011</v>
      </c>
      <c r="N172" s="5">
        <v>-2959520000</v>
      </c>
      <c r="O172" s="5">
        <v>-5954230000</v>
      </c>
      <c r="P172" s="5">
        <v>-5954230000</v>
      </c>
      <c r="Q172" s="5">
        <v>-5954230000</v>
      </c>
      <c r="S172" s="5">
        <v>-5966730000</v>
      </c>
      <c r="T172" s="5">
        <v>-5966730000</v>
      </c>
      <c r="U172" s="5">
        <v>-8950095000</v>
      </c>
      <c r="V172" s="5">
        <v>-11933460000</v>
      </c>
      <c r="W172" s="5">
        <v>-14320152000</v>
      </c>
      <c r="X172" s="5">
        <v>-11933460000</v>
      </c>
      <c r="Y172" s="5">
        <v>-11933460000</v>
      </c>
      <c r="Z172" s="5">
        <v>-12000000000</v>
      </c>
    </row>
    <row r="173" spans="3:26" ht="15.5" x14ac:dyDescent="0.35">
      <c r="C173" t="s">
        <v>3046</v>
      </c>
      <c r="F173" s="5">
        <v>-2260</v>
      </c>
      <c r="G173" s="5">
        <v>-2259</v>
      </c>
      <c r="I173" s="5">
        <v>-4519</v>
      </c>
      <c r="J173" s="5">
        <v>-5649</v>
      </c>
      <c r="K173" s="5">
        <v>-4518</v>
      </c>
      <c r="L173" s="5">
        <v>-3389</v>
      </c>
      <c r="M173" s="5">
        <v>-1808</v>
      </c>
      <c r="N173" s="5">
        <v>-2033</v>
      </c>
      <c r="O173" s="5">
        <v>-2256</v>
      </c>
      <c r="Q173" s="5">
        <v>-25305</v>
      </c>
    </row>
    <row r="174" spans="3:26" ht="15.5" x14ac:dyDescent="0.35">
      <c r="C174" t="s">
        <v>3047</v>
      </c>
      <c r="R174" s="5">
        <v>-4606702033</v>
      </c>
      <c r="S174" s="5">
        <v>-4851230552</v>
      </c>
      <c r="U174" s="5">
        <v>-2118275979</v>
      </c>
      <c r="V174" s="5">
        <v>-1692424998</v>
      </c>
      <c r="W174" s="5">
        <v>-1603501182</v>
      </c>
      <c r="X174" s="5">
        <v>-3130050000</v>
      </c>
      <c r="Y174" s="5">
        <v>-3388350000</v>
      </c>
      <c r="Z174" s="5">
        <v>-3214750000</v>
      </c>
    </row>
    <row r="175" spans="3:26" ht="15.5" x14ac:dyDescent="0.35">
      <c r="C175" t="s">
        <v>3048</v>
      </c>
      <c r="O175" s="5">
        <v>2205000000</v>
      </c>
    </row>
    <row r="176" spans="3:26" ht="15.5" x14ac:dyDescent="0.35">
      <c r="C176" t="s">
        <v>3049</v>
      </c>
      <c r="O176" s="5">
        <v>-9555000000</v>
      </c>
    </row>
    <row r="177" spans="3:26" ht="15.5" x14ac:dyDescent="0.35">
      <c r="C177" t="s">
        <v>795</v>
      </c>
      <c r="V177" s="5">
        <v>-20506633408</v>
      </c>
      <c r="W177" s="5">
        <v>22018271380</v>
      </c>
      <c r="X177" s="5">
        <v>40893806188</v>
      </c>
      <c r="Y177" s="5">
        <v>895255690</v>
      </c>
      <c r="Z177" s="5">
        <v>-538144138</v>
      </c>
    </row>
    <row r="178" spans="3:26" ht="15.5" x14ac:dyDescent="0.35">
      <c r="C178" t="s">
        <v>3050</v>
      </c>
      <c r="D178" s="5">
        <v>15833209075</v>
      </c>
      <c r="E178" s="5">
        <v>-15578392468</v>
      </c>
      <c r="F178" s="5">
        <v>7126022569</v>
      </c>
      <c r="G178" s="5">
        <v>-36136031652</v>
      </c>
      <c r="I178" s="5">
        <v>-9872954618</v>
      </c>
      <c r="J178" s="5">
        <v>-9872954618</v>
      </c>
      <c r="K178" s="5">
        <v>-6981767323</v>
      </c>
      <c r="L178" s="5">
        <v>-5833333333</v>
      </c>
      <c r="M178" s="5">
        <v>12782795748</v>
      </c>
      <c r="N178" s="5">
        <v>-17874136142</v>
      </c>
      <c r="O178" s="5">
        <v>35879882269</v>
      </c>
      <c r="P178" s="5">
        <v>41172800777</v>
      </c>
      <c r="Q178" s="5">
        <v>-13650230171</v>
      </c>
      <c r="R178" s="5">
        <v>34943807195</v>
      </c>
      <c r="S178" s="5">
        <v>53637392308</v>
      </c>
      <c r="T178" s="5">
        <v>14648240374</v>
      </c>
      <c r="U178" s="5">
        <v>17507180021</v>
      </c>
    </row>
    <row r="179" spans="3:26" ht="15.5" x14ac:dyDescent="0.35">
      <c r="C179" t="s">
        <v>1508</v>
      </c>
      <c r="K179" s="5">
        <v>15415161130</v>
      </c>
      <c r="L179" s="5">
        <v>4584838856</v>
      </c>
      <c r="P179" s="5">
        <v>35000000000</v>
      </c>
      <c r="Q179" s="5">
        <v>2430943901</v>
      </c>
      <c r="R179" s="5">
        <v>11720000000</v>
      </c>
      <c r="S179" s="5">
        <v>4504735093</v>
      </c>
    </row>
    <row r="180" spans="3:26" ht="15.5" x14ac:dyDescent="0.35">
      <c r="C180" t="s">
        <v>3051</v>
      </c>
      <c r="D180" s="5">
        <v>-1009905322</v>
      </c>
      <c r="E180" s="5">
        <v>26072166647</v>
      </c>
      <c r="F180" s="5">
        <v>-2468238655</v>
      </c>
      <c r="G180" s="5">
        <v>-2468238655</v>
      </c>
      <c r="I180" s="5">
        <v>18667450682</v>
      </c>
      <c r="J180" s="5">
        <v>25033890252</v>
      </c>
      <c r="K180" s="5">
        <v>511349817</v>
      </c>
      <c r="L180" s="5">
        <v>43671191085</v>
      </c>
      <c r="M180" s="5">
        <v>-12197702369</v>
      </c>
      <c r="N180" s="5">
        <v>-7628190739</v>
      </c>
      <c r="O180" s="5">
        <v>-2031457361</v>
      </c>
      <c r="P180" s="5">
        <v>-1927039093</v>
      </c>
      <c r="Q180" s="5">
        <v>-6474607927</v>
      </c>
      <c r="R180" s="5">
        <v>-5758590387</v>
      </c>
      <c r="S180" s="5">
        <v>-8615064542</v>
      </c>
      <c r="T180" s="5">
        <v>-8374610074</v>
      </c>
      <c r="U180" s="5">
        <v>-8767590968</v>
      </c>
    </row>
    <row r="181" spans="3:26" ht="15.5" x14ac:dyDescent="0.35">
      <c r="C181" t="s">
        <v>3052</v>
      </c>
      <c r="D181" s="5">
        <v>14823303753</v>
      </c>
      <c r="E181" s="5">
        <v>10493774179</v>
      </c>
      <c r="F181" s="5">
        <v>4657783914</v>
      </c>
      <c r="G181" s="5">
        <v>-38604270307</v>
      </c>
      <c r="I181" s="5">
        <v>8794496064</v>
      </c>
      <c r="J181" s="5">
        <v>15160935634</v>
      </c>
      <c r="K181" s="5">
        <v>8944743624</v>
      </c>
      <c r="L181" s="5">
        <v>42422696608</v>
      </c>
      <c r="M181" s="5">
        <v>585093379</v>
      </c>
      <c r="N181" s="5">
        <v>-25502326881</v>
      </c>
      <c r="O181" s="5">
        <v>33848424908</v>
      </c>
      <c r="P181" s="5">
        <v>74245761684</v>
      </c>
      <c r="Q181" s="5">
        <v>-17693894197</v>
      </c>
      <c r="R181" s="5">
        <v>40905216808</v>
      </c>
      <c r="S181" s="5">
        <v>49527062859</v>
      </c>
      <c r="T181" s="5">
        <v>6273630300</v>
      </c>
      <c r="U181" s="5">
        <v>8739589053</v>
      </c>
      <c r="V181" s="5">
        <v>-20506633408</v>
      </c>
      <c r="W181" s="5">
        <v>22018271380</v>
      </c>
      <c r="X181" s="5">
        <v>40893806188</v>
      </c>
      <c r="Y181" s="5">
        <v>895255690</v>
      </c>
      <c r="Z181" s="5">
        <v>-538144138</v>
      </c>
    </row>
    <row r="182" spans="3:26" ht="15.5" x14ac:dyDescent="0.35">
      <c r="C182" t="s">
        <v>1619</v>
      </c>
      <c r="N182" s="5">
        <v>8381300683</v>
      </c>
    </row>
    <row r="183" spans="3:26" ht="15.5" x14ac:dyDescent="0.35">
      <c r="C183" t="s">
        <v>3053</v>
      </c>
    </row>
    <row r="184" spans="3:26" ht="15.5" x14ac:dyDescent="0.35">
      <c r="C184" t="s">
        <v>3054</v>
      </c>
      <c r="W184" s="5">
        <v>1662219715</v>
      </c>
      <c r="X184" s="5">
        <v>-774085750</v>
      </c>
      <c r="Y184" s="5">
        <v>-1352402951</v>
      </c>
      <c r="Z184" s="5">
        <v>-1641586212</v>
      </c>
    </row>
    <row r="185" spans="3:26" ht="15.5" x14ac:dyDescent="0.35">
      <c r="C185" t="s">
        <v>151</v>
      </c>
      <c r="R185" s="5">
        <v>130801850</v>
      </c>
      <c r="Y185" s="5">
        <v>-31720000</v>
      </c>
      <c r="Z185" s="5">
        <v>-129867000</v>
      </c>
    </row>
    <row r="186" spans="3:26" ht="15.5" x14ac:dyDescent="0.35">
      <c r="C186" t="s">
        <v>3055</v>
      </c>
      <c r="F186" s="5">
        <v>4048000000</v>
      </c>
      <c r="I186" s="5">
        <v>4048000000</v>
      </c>
      <c r="N186" s="5">
        <v>-1163036421</v>
      </c>
      <c r="R186" s="5">
        <v>-608016250</v>
      </c>
      <c r="Y186" s="5">
        <v>-132600000</v>
      </c>
      <c r="Z186" s="5">
        <v>-200100000</v>
      </c>
    </row>
    <row r="187" spans="3:26" ht="15.5" x14ac:dyDescent="0.35">
      <c r="C187" t="s">
        <v>3056</v>
      </c>
      <c r="Y187" s="5">
        <v>-521752000</v>
      </c>
      <c r="Z187" s="5">
        <v>-3500000000</v>
      </c>
    </row>
    <row r="188" spans="3:26" ht="15.5" x14ac:dyDescent="0.35">
      <c r="C188" t="s">
        <v>190</v>
      </c>
    </row>
    <row r="189" spans="3:26" ht="15.5" x14ac:dyDescent="0.35">
      <c r="C189" t="s">
        <v>3057</v>
      </c>
      <c r="D189" s="5">
        <v>-1852286596</v>
      </c>
      <c r="E189" s="5">
        <v>-6568052884</v>
      </c>
      <c r="F189" s="5">
        <v>28021106919</v>
      </c>
      <c r="G189" s="5">
        <v>-11247634374</v>
      </c>
      <c r="I189" s="5">
        <v>-6641230754</v>
      </c>
      <c r="J189" s="5">
        <v>20152222346</v>
      </c>
      <c r="K189" s="5">
        <v>8979174568</v>
      </c>
      <c r="L189" s="5">
        <v>-8736452871</v>
      </c>
      <c r="M189" s="5">
        <v>4022655283</v>
      </c>
      <c r="N189" s="5">
        <v>22097767358</v>
      </c>
      <c r="O189" s="5">
        <v>1103190655</v>
      </c>
      <c r="P189" s="5">
        <v>-87205640120</v>
      </c>
      <c r="Q189" s="5">
        <v>87525339105</v>
      </c>
      <c r="R189" s="5">
        <v>18577406829</v>
      </c>
      <c r="S189" s="5">
        <v>2442643484</v>
      </c>
      <c r="T189" s="5">
        <v>21261992666</v>
      </c>
      <c r="U189" s="5">
        <v>-2375439973</v>
      </c>
      <c r="V189" s="5">
        <v>14961357230</v>
      </c>
      <c r="W189" s="5">
        <v>-6708398616</v>
      </c>
      <c r="X189" s="5">
        <v>-15082061549</v>
      </c>
      <c r="Y189" s="5">
        <v>16356518982</v>
      </c>
      <c r="Z189" s="5">
        <v>-21114815113</v>
      </c>
    </row>
    <row r="190" spans="3:26" ht="15.5" x14ac:dyDescent="0.35">
      <c r="C190" t="s">
        <v>213</v>
      </c>
    </row>
    <row r="191" spans="3:26" ht="15.5" x14ac:dyDescent="0.35">
      <c r="C191" t="s">
        <v>3058</v>
      </c>
      <c r="D191" s="5">
        <v>74024930501</v>
      </c>
      <c r="I191" s="5">
        <v>80624987670</v>
      </c>
      <c r="J191" s="5">
        <v>60185381405</v>
      </c>
      <c r="K191" s="5">
        <v>51285755343</v>
      </c>
      <c r="L191" s="5">
        <v>59790631091</v>
      </c>
      <c r="M191" s="5">
        <v>55753044216</v>
      </c>
      <c r="N191" s="5">
        <v>33624765109</v>
      </c>
      <c r="O191" s="5">
        <v>33953586516</v>
      </c>
      <c r="P191" s="5">
        <v>120124871544</v>
      </c>
      <c r="Q191" s="5">
        <v>32555664509</v>
      </c>
      <c r="R191" s="5">
        <v>76703294776</v>
      </c>
      <c r="S191" s="5">
        <v>71314734050</v>
      </c>
      <c r="T191" s="5">
        <v>49865135531</v>
      </c>
      <c r="U191" s="5">
        <v>51012808028</v>
      </c>
      <c r="V191" s="5">
        <v>35850629547</v>
      </c>
      <c r="W191" s="5">
        <v>43559028163</v>
      </c>
      <c r="X191" s="5">
        <v>58641089712</v>
      </c>
      <c r="Y191" s="5">
        <v>42284570730</v>
      </c>
      <c r="Z191" s="5">
        <v>63399385843</v>
      </c>
    </row>
    <row r="192" spans="3:26" ht="15.5" x14ac:dyDescent="0.35">
      <c r="C192" t="s">
        <v>3059</v>
      </c>
    </row>
    <row r="193" spans="2:26" ht="15.5" x14ac:dyDescent="0.35">
      <c r="C193" t="s">
        <v>3060</v>
      </c>
      <c r="D193" s="5">
        <v>12179686</v>
      </c>
      <c r="E193" s="5">
        <v>-103183607</v>
      </c>
      <c r="F193" s="5">
        <v>127726034</v>
      </c>
      <c r="G193" s="5">
        <v>-70152574</v>
      </c>
      <c r="I193" s="5">
        <v>41173585</v>
      </c>
      <c r="J193" s="5">
        <v>287383919</v>
      </c>
      <c r="K193" s="5">
        <v>-79548506</v>
      </c>
      <c r="L193" s="5">
        <v>231577123</v>
      </c>
      <c r="M193" s="5">
        <v>14931592</v>
      </c>
      <c r="N193" s="5">
        <v>30511749</v>
      </c>
      <c r="O193" s="5">
        <v>-192018137</v>
      </c>
      <c r="P193" s="5">
        <v>1034355092</v>
      </c>
      <c r="Q193" s="5">
        <v>43867930</v>
      </c>
      <c r="R193" s="5">
        <v>-779997392</v>
      </c>
      <c r="T193" s="5">
        <v>187605853</v>
      </c>
      <c r="U193" s="5">
        <v>1227767476</v>
      </c>
      <c r="V193" s="5">
        <v>200821251</v>
      </c>
    </row>
    <row r="194" spans="2:26" ht="15.5" x14ac:dyDescent="0.35">
      <c r="C194" t="s">
        <v>3061</v>
      </c>
      <c r="O194" s="5">
        <v>120289468</v>
      </c>
    </row>
    <row r="195" spans="2:26" ht="15.5" x14ac:dyDescent="0.35">
      <c r="C195" t="s">
        <v>3062</v>
      </c>
      <c r="D195" s="5">
        <v>72184823591</v>
      </c>
      <c r="E195" s="5">
        <v>-6671236491</v>
      </c>
      <c r="F195" s="5">
        <v>28148832953</v>
      </c>
      <c r="G195" s="5">
        <v>-11317786948</v>
      </c>
      <c r="I195" s="5">
        <v>74024930501</v>
      </c>
      <c r="J195" s="5">
        <v>80624987670</v>
      </c>
      <c r="K195" s="5">
        <v>60185381405</v>
      </c>
      <c r="L195" s="5">
        <v>51285755343</v>
      </c>
      <c r="M195" s="5">
        <v>59790631091</v>
      </c>
      <c r="N195" s="5">
        <v>55753044216</v>
      </c>
      <c r="O195" s="5">
        <v>34985048502</v>
      </c>
      <c r="P195" s="5">
        <v>33953586516</v>
      </c>
      <c r="Q195" s="5">
        <v>120124871544</v>
      </c>
      <c r="R195" s="5">
        <v>94500704213</v>
      </c>
      <c r="S195" s="5">
        <v>73757377534</v>
      </c>
      <c r="T195" s="5">
        <v>71314734050</v>
      </c>
      <c r="U195" s="5">
        <v>49865135531</v>
      </c>
      <c r="V195" s="5">
        <v>51012808028</v>
      </c>
      <c r="W195" s="5">
        <v>36850629547</v>
      </c>
      <c r="X195" s="5">
        <v>43559028163</v>
      </c>
      <c r="Y195" s="5">
        <v>58641089712</v>
      </c>
      <c r="Z195" s="5">
        <v>42284570730</v>
      </c>
    </row>
    <row r="197" spans="2:26" ht="15.5" x14ac:dyDescent="0.35">
      <c r="B197" t="s">
        <v>217</v>
      </c>
      <c r="C197" t="s">
        <v>11</v>
      </c>
      <c r="D197" s="5">
        <v>600000000</v>
      </c>
      <c r="E197" s="5">
        <v>600000000</v>
      </c>
      <c r="F197" s="5">
        <v>600000000</v>
      </c>
      <c r="G197" s="5">
        <v>600000000</v>
      </c>
      <c r="I197" s="5">
        <v>600000000</v>
      </c>
      <c r="J197" s="5">
        <v>600000000</v>
      </c>
      <c r="K197" s="5">
        <v>600000000</v>
      </c>
      <c r="L197" s="5">
        <v>600000000</v>
      </c>
      <c r="M197" s="5">
        <v>600000000</v>
      </c>
      <c r="N197" s="5">
        <v>600000000</v>
      </c>
      <c r="O197" s="5">
        <v>600000000</v>
      </c>
      <c r="P197" s="5">
        <v>600000000</v>
      </c>
      <c r="Q197" s="5">
        <v>600000000</v>
      </c>
      <c r="R197" s="5">
        <v>600000000</v>
      </c>
      <c r="S197" s="5">
        <v>600000000</v>
      </c>
      <c r="T197" s="5">
        <v>600000000</v>
      </c>
      <c r="U197" s="5">
        <v>600000000</v>
      </c>
      <c r="V197" s="5">
        <v>600000000</v>
      </c>
      <c r="W197" s="5">
        <v>600000000</v>
      </c>
      <c r="X197" s="5">
        <v>600000000</v>
      </c>
      <c r="Y197" s="5">
        <v>600000000</v>
      </c>
      <c r="Z197" s="5">
        <v>600000000</v>
      </c>
    </row>
    <row r="198" spans="2:26" ht="15.5" x14ac:dyDescent="0.35">
      <c r="C198" t="s">
        <v>218</v>
      </c>
      <c r="D198" s="6">
        <v>1.75</v>
      </c>
      <c r="E198" s="6">
        <v>5.38</v>
      </c>
      <c r="F198" s="6">
        <v>24.75</v>
      </c>
      <c r="G198" s="6">
        <v>35.79</v>
      </c>
    </row>
    <row r="199" spans="2:26" ht="15.5" x14ac:dyDescent="0.35">
      <c r="C199" t="s">
        <v>219</v>
      </c>
      <c r="D199" s="6">
        <v>285.70999999999998</v>
      </c>
      <c r="E199" s="6">
        <v>106.88</v>
      </c>
      <c r="F199" s="6">
        <v>19.96</v>
      </c>
      <c r="G199" s="6">
        <v>13.36</v>
      </c>
    </row>
    <row r="200" spans="2:26" ht="15.5" x14ac:dyDescent="0.35">
      <c r="C200" t="s">
        <v>72</v>
      </c>
      <c r="D200" s="6">
        <v>0.91</v>
      </c>
      <c r="E200" s="6">
        <v>1.06</v>
      </c>
      <c r="F200" s="6">
        <v>0.95</v>
      </c>
      <c r="G200" s="6">
        <v>0.87</v>
      </c>
    </row>
    <row r="201" spans="2:26" ht="15.5" x14ac:dyDescent="0.35">
      <c r="C201" t="s">
        <v>220</v>
      </c>
      <c r="D201" s="5">
        <v>17180000000</v>
      </c>
      <c r="E201" s="5">
        <v>15830000000</v>
      </c>
      <c r="F201" s="5">
        <v>37870000000</v>
      </c>
      <c r="G201" s="5">
        <v>48060000000</v>
      </c>
    </row>
    <row r="202" spans="2:26" ht="15.5" x14ac:dyDescent="0.35">
      <c r="C202" t="s">
        <v>221</v>
      </c>
      <c r="D202" s="6">
        <v>7.000000000000001E-4</v>
      </c>
      <c r="E202" s="6">
        <v>2.2000000000000001E-3</v>
      </c>
      <c r="F202" s="6">
        <v>0.01</v>
      </c>
      <c r="G202" s="6">
        <v>1.5100000000000001E-2</v>
      </c>
    </row>
    <row r="203" spans="2:26" ht="15.5" x14ac:dyDescent="0.35">
      <c r="C203" t="s">
        <v>222</v>
      </c>
      <c r="D203" s="6">
        <v>1.1000000000000001E-3</v>
      </c>
      <c r="E203" s="6">
        <v>3.3E-3</v>
      </c>
      <c r="F203" s="6">
        <v>1.54E-2</v>
      </c>
      <c r="G203" s="6">
        <v>2.2499999999999999E-2</v>
      </c>
    </row>
    <row r="204" spans="2:26" ht="15.5" x14ac:dyDescent="0.35">
      <c r="C204" t="s">
        <v>223</v>
      </c>
      <c r="D204" s="6">
        <v>1.0500000000000001E-2</v>
      </c>
      <c r="E204" s="6">
        <v>9.0000000000000011E-3</v>
      </c>
      <c r="F204" s="6">
        <v>3.0800000000000001E-2</v>
      </c>
      <c r="G204" s="6">
        <v>4.1700000000000001E-2</v>
      </c>
    </row>
    <row r="205" spans="2:26" ht="15.5" x14ac:dyDescent="0.35">
      <c r="C205" t="s">
        <v>224</v>
      </c>
      <c r="D205" s="6">
        <v>1.55</v>
      </c>
      <c r="E205" s="6">
        <v>1.27</v>
      </c>
      <c r="F205" s="6">
        <v>4.41</v>
      </c>
      <c r="G205" s="6">
        <v>5.15</v>
      </c>
    </row>
    <row r="206" spans="2:26" ht="15.5" x14ac:dyDescent="0.35">
      <c r="C206" t="s">
        <v>225</v>
      </c>
      <c r="D206" s="5">
        <v>969000000000</v>
      </c>
      <c r="E206" s="5">
        <v>968000000000</v>
      </c>
      <c r="F206" s="5">
        <v>967000000000</v>
      </c>
      <c r="G206" s="5">
        <v>953000000000</v>
      </c>
    </row>
    <row r="207" spans="2:26" ht="15.5" x14ac:dyDescent="0.35">
      <c r="C207" t="s">
        <v>226</v>
      </c>
      <c r="D207" s="6">
        <v>0.31</v>
      </c>
      <c r="E207" s="6">
        <v>0.36</v>
      </c>
      <c r="F207" s="6">
        <v>0.31</v>
      </c>
      <c r="G207" s="6">
        <v>0.3</v>
      </c>
    </row>
    <row r="208" spans="2:26" ht="15.5" x14ac:dyDescent="0.35">
      <c r="C208" t="s">
        <v>227</v>
      </c>
      <c r="D208" s="6">
        <v>1615.56</v>
      </c>
      <c r="E208" s="6">
        <v>1614.09</v>
      </c>
      <c r="F208" s="6">
        <v>1610.88</v>
      </c>
      <c r="G208" s="6">
        <v>1588.54</v>
      </c>
    </row>
    <row r="209" spans="3:26" ht="15.5" x14ac:dyDescent="0.35">
      <c r="C209" t="s">
        <v>228</v>
      </c>
      <c r="D209" s="6">
        <v>0.31</v>
      </c>
      <c r="E209" s="6">
        <v>0.36</v>
      </c>
      <c r="F209" s="6">
        <v>0.31</v>
      </c>
      <c r="G209" s="6">
        <v>0.3</v>
      </c>
    </row>
    <row r="210" spans="3:26" ht="15.5" x14ac:dyDescent="0.35">
      <c r="C210" t="s">
        <v>229</v>
      </c>
      <c r="D210" s="6">
        <v>1615.56</v>
      </c>
      <c r="E210" s="6">
        <v>1614.09</v>
      </c>
      <c r="F210" s="6">
        <v>1610.88</v>
      </c>
      <c r="G210" s="6">
        <v>1588.54</v>
      </c>
    </row>
    <row r="211" spans="3:26" ht="15.5" x14ac:dyDescent="0.35">
      <c r="C211" t="s">
        <v>230</v>
      </c>
      <c r="D211" s="5">
        <v>319000000000</v>
      </c>
      <c r="E211" s="5">
        <v>303000000000</v>
      </c>
      <c r="F211" s="5">
        <v>291000000000</v>
      </c>
      <c r="G211" s="5">
        <v>285000000000</v>
      </c>
    </row>
    <row r="212" spans="3:26" ht="15.5" x14ac:dyDescent="0.35">
      <c r="C212" t="s">
        <v>231</v>
      </c>
      <c r="D212" s="5">
        <v>8000000000</v>
      </c>
      <c r="E212" s="5">
        <v>9000000000</v>
      </c>
      <c r="F212" s="5">
        <v>11000000000</v>
      </c>
      <c r="G212" s="5">
        <v>12000000000</v>
      </c>
    </row>
    <row r="213" spans="3:26" ht="15.5" x14ac:dyDescent="0.35">
      <c r="C213" t="s">
        <v>232</v>
      </c>
      <c r="D213" s="5">
        <v>969000000000</v>
      </c>
      <c r="E213" s="5">
        <v>968000000000</v>
      </c>
      <c r="F213" s="5">
        <v>967000000000</v>
      </c>
      <c r="G213" s="5">
        <v>953000000000</v>
      </c>
    </row>
    <row r="214" spans="3:26" ht="15.5" x14ac:dyDescent="0.35">
      <c r="C214" t="s">
        <v>23</v>
      </c>
      <c r="D214" s="5">
        <v>327000000000</v>
      </c>
      <c r="E214" s="5">
        <v>312000000000</v>
      </c>
      <c r="F214" s="5">
        <v>301000000000</v>
      </c>
      <c r="G214" s="5">
        <v>297000000000</v>
      </c>
    </row>
    <row r="215" spans="3:26" ht="15.5" x14ac:dyDescent="0.35">
      <c r="C215" t="s">
        <v>20</v>
      </c>
      <c r="D215" s="5">
        <v>255000000000</v>
      </c>
      <c r="E215" s="5">
        <v>238000000000</v>
      </c>
      <c r="F215" s="5">
        <v>221000000000</v>
      </c>
      <c r="G215" s="5">
        <v>245000000000</v>
      </c>
    </row>
    <row r="216" spans="3:26" ht="15.5" x14ac:dyDescent="0.35">
      <c r="C216" t="s">
        <v>233</v>
      </c>
      <c r="D216" s="5">
        <v>332000000000</v>
      </c>
      <c r="E216" s="5">
        <v>329000000000</v>
      </c>
      <c r="F216" s="5">
        <v>330000000000</v>
      </c>
      <c r="G216" s="5">
        <v>326000000000</v>
      </c>
    </row>
    <row r="217" spans="3:26" ht="15.5" x14ac:dyDescent="0.35">
      <c r="C217" t="s">
        <v>234</v>
      </c>
      <c r="D217" s="5">
        <v>-15000000000</v>
      </c>
      <c r="E217" s="5">
        <v>-13000000000</v>
      </c>
      <c r="F217" s="5">
        <v>33000000000</v>
      </c>
      <c r="G217" s="5">
        <v>33000000000</v>
      </c>
    </row>
    <row r="218" spans="3:26" ht="15.5" x14ac:dyDescent="0.35">
      <c r="C218" t="s">
        <v>235</v>
      </c>
      <c r="D218" s="5">
        <v>0</v>
      </c>
      <c r="E218" s="5">
        <v>-1000000000</v>
      </c>
      <c r="F218" s="5">
        <v>-7000000000</v>
      </c>
      <c r="G218" s="5">
        <v>-5000000000</v>
      </c>
    </row>
    <row r="219" spans="3:26" ht="15.5" x14ac:dyDescent="0.35">
      <c r="C219" t="s">
        <v>12</v>
      </c>
      <c r="D219" s="5">
        <v>-16000000000</v>
      </c>
      <c r="E219" s="5">
        <v>-14000000000</v>
      </c>
      <c r="F219" s="5">
        <v>26000000000</v>
      </c>
      <c r="G219" s="5">
        <v>28000000000</v>
      </c>
    </row>
    <row r="220" spans="3:26" ht="15.5" x14ac:dyDescent="0.35">
      <c r="C220" t="s">
        <v>15</v>
      </c>
      <c r="D220" s="6">
        <v>-26.05</v>
      </c>
      <c r="E220" s="6">
        <v>-23.09</v>
      </c>
      <c r="F220" s="6">
        <v>43.31</v>
      </c>
      <c r="G220" s="6">
        <v>45.91</v>
      </c>
    </row>
    <row r="221" spans="3:26" ht="15.5" x14ac:dyDescent="0.35">
      <c r="C221" t="s">
        <v>57</v>
      </c>
      <c r="I221" s="6">
        <v>72.69</v>
      </c>
      <c r="J221" s="6">
        <v>70.209999999999994</v>
      </c>
      <c r="K221" s="6">
        <v>57.28</v>
      </c>
      <c r="L221" s="6">
        <v>79.52</v>
      </c>
      <c r="M221" s="6">
        <v>50.2</v>
      </c>
      <c r="N221" s="6">
        <v>4.5</v>
      </c>
      <c r="O221" s="6">
        <v>61.72</v>
      </c>
      <c r="P221" s="5">
        <v>55</v>
      </c>
      <c r="Q221" s="6">
        <v>111.05</v>
      </c>
      <c r="R221" s="6">
        <v>34.58</v>
      </c>
      <c r="S221" s="6">
        <v>38.909999999999997</v>
      </c>
      <c r="T221" s="6">
        <v>64.349999999999994</v>
      </c>
      <c r="U221" s="6">
        <v>66.739999999999995</v>
      </c>
      <c r="V221" s="6">
        <v>67.760000000000005</v>
      </c>
      <c r="W221" s="6">
        <v>50.04</v>
      </c>
      <c r="X221" s="6">
        <v>56.39</v>
      </c>
      <c r="Y221" s="6">
        <v>58.03</v>
      </c>
      <c r="Z221" s="6">
        <v>49.76</v>
      </c>
    </row>
    <row r="222" spans="3:26" ht="15.5" x14ac:dyDescent="0.35">
      <c r="C222" t="s">
        <v>71</v>
      </c>
      <c r="I222" s="6">
        <v>7.91</v>
      </c>
      <c r="J222" s="6">
        <v>7.06</v>
      </c>
      <c r="K222" s="6">
        <v>10.3</v>
      </c>
      <c r="L222" s="6">
        <v>6.73</v>
      </c>
      <c r="M222" s="6">
        <v>8.01</v>
      </c>
      <c r="N222" s="6">
        <v>66.22</v>
      </c>
      <c r="O222" s="6">
        <v>5.61</v>
      </c>
      <c r="P222" s="6">
        <v>6.73</v>
      </c>
      <c r="Q222" s="6">
        <v>3.15</v>
      </c>
      <c r="R222" s="6">
        <v>13.01</v>
      </c>
      <c r="S222" s="6">
        <v>9.51</v>
      </c>
      <c r="T222" s="6">
        <v>5.49</v>
      </c>
      <c r="U222" s="6">
        <v>6.14</v>
      </c>
      <c r="V222" s="6">
        <v>5.61</v>
      </c>
      <c r="W222" s="6">
        <v>7.29</v>
      </c>
      <c r="X222" s="6">
        <v>7.18</v>
      </c>
      <c r="Y222" s="6">
        <v>4.57</v>
      </c>
      <c r="Z222" s="6">
        <v>3.42</v>
      </c>
    </row>
    <row r="223" spans="3:26" ht="15.5" x14ac:dyDescent="0.35">
      <c r="C223" t="s">
        <v>74</v>
      </c>
      <c r="I223" s="6">
        <v>0.28999999999999998</v>
      </c>
      <c r="J223" s="6">
        <v>0.27</v>
      </c>
      <c r="K223" s="6">
        <v>0.33</v>
      </c>
      <c r="L223" s="6">
        <v>0.33</v>
      </c>
      <c r="M223" s="6">
        <v>0.31</v>
      </c>
      <c r="N223" s="6">
        <v>0.27</v>
      </c>
      <c r="O223" s="6">
        <v>0.28000000000000003</v>
      </c>
      <c r="P223" s="6">
        <v>0.35</v>
      </c>
      <c r="Q223" s="6">
        <v>0.37</v>
      </c>
      <c r="R223" s="6">
        <v>0.42</v>
      </c>
      <c r="S223" s="6">
        <v>0.4</v>
      </c>
      <c r="T223" s="6">
        <v>0.4</v>
      </c>
      <c r="U223" s="6">
        <v>0.42</v>
      </c>
      <c r="V223" s="6">
        <v>0.41</v>
      </c>
      <c r="W223" s="6">
        <v>0.47</v>
      </c>
      <c r="X223" s="6">
        <v>0.56999999999999995</v>
      </c>
      <c r="Y223" s="6">
        <v>0.47</v>
      </c>
      <c r="Z223" s="6">
        <v>0.33</v>
      </c>
    </row>
    <row r="224" spans="3:26" ht="15.5" x14ac:dyDescent="0.35">
      <c r="C224" t="s">
        <v>236</v>
      </c>
      <c r="I224" s="5">
        <v>122950000000</v>
      </c>
      <c r="J224" s="5">
        <v>113420000000</v>
      </c>
      <c r="K224" s="5">
        <v>93000000000</v>
      </c>
      <c r="L224" s="5">
        <v>107800000000</v>
      </c>
      <c r="M224" s="5">
        <v>81070000000</v>
      </c>
      <c r="N224" s="5">
        <v>57160000000</v>
      </c>
      <c r="O224" s="5">
        <v>89710000000</v>
      </c>
      <c r="P224" s="5">
        <v>72880000000</v>
      </c>
    </row>
    <row r="225" spans="3:26" ht="15.5" x14ac:dyDescent="0.35">
      <c r="C225" t="s">
        <v>237</v>
      </c>
      <c r="I225" s="6">
        <v>2.9500000000000002E-2</v>
      </c>
      <c r="J225" s="6">
        <v>2.9700000000000001E-2</v>
      </c>
      <c r="K225" s="6">
        <v>2.5899999999999999E-2</v>
      </c>
      <c r="L225" s="6">
        <v>3.9900000000000005E-2</v>
      </c>
      <c r="M225" s="6">
        <v>2.8300000000000002E-2</v>
      </c>
      <c r="N225" s="6">
        <v>2.7000000000000001E-3</v>
      </c>
      <c r="O225" s="6">
        <v>3.56E-2</v>
      </c>
      <c r="P225" s="6">
        <v>3.5499999999999997E-2</v>
      </c>
      <c r="Q225" s="6">
        <v>7.7199999999999991E-2</v>
      </c>
      <c r="R225" s="6">
        <v>2.4500000000000001E-2</v>
      </c>
      <c r="S225" s="6">
        <v>3.0699999999999998E-2</v>
      </c>
      <c r="T225" s="6">
        <v>5.8099999999999999E-2</v>
      </c>
      <c r="U225" s="6">
        <v>6.3700000000000007E-2</v>
      </c>
      <c r="V225" s="6">
        <v>8.6599999999999996E-2</v>
      </c>
      <c r="W225" s="6">
        <v>6.9400000000000003E-2</v>
      </c>
      <c r="X225" s="6">
        <v>9.0999999999999998E-2</v>
      </c>
      <c r="Y225" s="6">
        <v>0.1195</v>
      </c>
      <c r="Z225" s="6">
        <v>0.11109999999999999</v>
      </c>
    </row>
    <row r="226" spans="3:26" ht="15.5" x14ac:dyDescent="0.35">
      <c r="C226" t="s">
        <v>238</v>
      </c>
      <c r="I226" s="6">
        <v>4.4999999999999998E-2</v>
      </c>
      <c r="J226" s="6">
        <v>4.5400000000000003E-2</v>
      </c>
      <c r="K226" s="6">
        <v>3.8599999999999995E-2</v>
      </c>
      <c r="L226" s="6">
        <v>6.3700000000000007E-2</v>
      </c>
      <c r="M226" s="6">
        <v>4.24E-2</v>
      </c>
      <c r="N226" s="6">
        <v>4.0000000000000001E-3</v>
      </c>
      <c r="O226" s="6">
        <v>5.3899999999999997E-2</v>
      </c>
      <c r="P226" s="6">
        <v>5.1699999999999996E-2</v>
      </c>
      <c r="Q226" s="6">
        <v>0.10970000000000001</v>
      </c>
      <c r="R226" s="6">
        <v>3.7900000000000003E-2</v>
      </c>
      <c r="S226" s="6">
        <v>4.4199999999999996E-2</v>
      </c>
      <c r="T226" s="6">
        <v>8.1500000000000003E-2</v>
      </c>
      <c r="U226" s="6">
        <v>9.0800000000000006E-2</v>
      </c>
      <c r="V226" s="6">
        <v>0.1346</v>
      </c>
      <c r="W226" s="6">
        <v>0.1099</v>
      </c>
      <c r="X226" s="6">
        <v>0.1313</v>
      </c>
      <c r="Y226" s="6">
        <v>0.1535</v>
      </c>
      <c r="Z226" s="6">
        <v>0.1431</v>
      </c>
    </row>
    <row r="227" spans="3:26" ht="15.5" x14ac:dyDescent="0.35">
      <c r="C227" t="s">
        <v>239</v>
      </c>
      <c r="I227" s="6">
        <v>9.6000000000000002E-2</v>
      </c>
      <c r="J227" s="6">
        <v>8.7499999999999994E-2</v>
      </c>
      <c r="K227" s="6">
        <v>8.5800000000000001E-2</v>
      </c>
      <c r="L227" s="6">
        <v>0.11710000000000001</v>
      </c>
      <c r="M227" s="6">
        <v>8.3699999999999997E-2</v>
      </c>
      <c r="N227" s="6">
        <v>4.2000000000000003E-2</v>
      </c>
      <c r="O227" s="6">
        <v>9.5700000000000007E-2</v>
      </c>
      <c r="P227" s="6">
        <v>8.4100000000000008E-2</v>
      </c>
      <c r="Q227" s="6">
        <v>0.1779</v>
      </c>
      <c r="R227" s="6">
        <v>8.8800000000000004E-2</v>
      </c>
      <c r="S227" s="6">
        <v>7.6100000000000001E-2</v>
      </c>
      <c r="T227" s="6">
        <v>0.1137</v>
      </c>
      <c r="U227" s="6">
        <v>0.15039999999999998</v>
      </c>
      <c r="V227" s="6">
        <v>0.18230000000000002</v>
      </c>
      <c r="W227" s="6">
        <v>0.16850000000000001</v>
      </c>
      <c r="X227" s="6">
        <v>0.17059999999999997</v>
      </c>
      <c r="Y227" s="6">
        <v>0.17399999999999999</v>
      </c>
      <c r="Z227" s="6">
        <v>0.35560000000000003</v>
      </c>
    </row>
    <row r="228" spans="3:26" ht="15.5" x14ac:dyDescent="0.35">
      <c r="C228" t="s">
        <v>240</v>
      </c>
      <c r="I228" s="6">
        <v>3.27</v>
      </c>
      <c r="J228" s="6">
        <v>3.07</v>
      </c>
      <c r="K228" s="6">
        <v>2.75</v>
      </c>
      <c r="L228" s="6">
        <v>3.9</v>
      </c>
      <c r="M228" s="6">
        <v>3.09</v>
      </c>
      <c r="N228" s="6">
        <v>1.25</v>
      </c>
      <c r="O228" s="6">
        <v>2.71</v>
      </c>
      <c r="P228" s="6">
        <v>4.01</v>
      </c>
      <c r="Q228" s="6">
        <v>7.53</v>
      </c>
      <c r="R228" s="6">
        <v>4.1399999999999997</v>
      </c>
      <c r="S228" s="6">
        <v>5.37</v>
      </c>
      <c r="T228" s="6">
        <v>9.9</v>
      </c>
      <c r="U228" s="6">
        <v>15.93</v>
      </c>
      <c r="V228" s="6">
        <v>14.77</v>
      </c>
      <c r="W228" s="6">
        <v>13.02</v>
      </c>
      <c r="X228" s="6">
        <v>45.25</v>
      </c>
      <c r="Y228" s="6">
        <v>245.31</v>
      </c>
      <c r="Z228" s="5">
        <v>3881</v>
      </c>
    </row>
    <row r="229" spans="3:26" ht="15.5" x14ac:dyDescent="0.35">
      <c r="C229" t="s">
        <v>68</v>
      </c>
      <c r="I229" s="6">
        <v>0.36</v>
      </c>
      <c r="J229" s="6">
        <v>0.32</v>
      </c>
      <c r="K229" s="6">
        <v>0.4</v>
      </c>
      <c r="L229" s="6">
        <v>0.43</v>
      </c>
      <c r="M229" s="6">
        <v>0.34</v>
      </c>
      <c r="N229" s="6">
        <v>0.26</v>
      </c>
      <c r="O229" s="6">
        <v>0.3</v>
      </c>
      <c r="P229" s="6">
        <v>0.35</v>
      </c>
      <c r="Q229" s="6">
        <v>0.35</v>
      </c>
      <c r="R229" s="6">
        <v>0.49</v>
      </c>
      <c r="S229" s="6">
        <v>0.42</v>
      </c>
      <c r="T229" s="6">
        <v>0.45</v>
      </c>
      <c r="U229" s="6">
        <v>0.56000000000000005</v>
      </c>
      <c r="V229" s="6">
        <v>0.75</v>
      </c>
      <c r="W229" s="6">
        <v>0.8</v>
      </c>
      <c r="X229" s="6">
        <v>0.94</v>
      </c>
      <c r="Y229" s="6">
        <v>0.7</v>
      </c>
      <c r="Z229" s="6">
        <v>0.49</v>
      </c>
    </row>
    <row r="230" spans="3:26" ht="15.5" x14ac:dyDescent="0.35">
      <c r="C230" t="s">
        <v>65</v>
      </c>
      <c r="I230" s="6">
        <v>1614.09</v>
      </c>
      <c r="J230" s="6">
        <v>1546.02</v>
      </c>
      <c r="K230" s="6">
        <v>1484.43</v>
      </c>
      <c r="L230" s="6">
        <v>1248.33</v>
      </c>
      <c r="M230" s="6">
        <v>1184.26</v>
      </c>
      <c r="N230" s="6">
        <v>1134.49</v>
      </c>
      <c r="O230" s="6">
        <v>1145.3699999999999</v>
      </c>
      <c r="P230" s="6">
        <v>1062.83</v>
      </c>
      <c r="Q230" s="6">
        <v>1012.31</v>
      </c>
      <c r="R230" s="6">
        <v>911.35</v>
      </c>
      <c r="S230" s="6">
        <v>881.07</v>
      </c>
      <c r="T230" s="6">
        <v>789.22</v>
      </c>
      <c r="U230" s="6">
        <v>734.81</v>
      </c>
      <c r="V230" s="6">
        <v>503.33</v>
      </c>
      <c r="W230" s="6">
        <v>455.46</v>
      </c>
      <c r="X230" s="6">
        <v>429.29</v>
      </c>
      <c r="Y230" s="6">
        <v>378.06</v>
      </c>
      <c r="Z230" s="6">
        <v>347.65</v>
      </c>
    </row>
    <row r="231" spans="3:26" ht="15.5" x14ac:dyDescent="0.35">
      <c r="C231" t="s">
        <v>241</v>
      </c>
      <c r="I231" s="6">
        <v>0.36</v>
      </c>
      <c r="J231" s="6">
        <v>0.32</v>
      </c>
      <c r="K231" s="6">
        <v>0.4</v>
      </c>
      <c r="L231" s="6">
        <v>0.43</v>
      </c>
      <c r="M231" s="6">
        <v>0.34</v>
      </c>
      <c r="N231" s="6">
        <v>0.26</v>
      </c>
      <c r="O231" s="6">
        <v>0.31</v>
      </c>
      <c r="P231" s="6">
        <v>0.35</v>
      </c>
      <c r="Q231" s="6">
        <v>0.35</v>
      </c>
      <c r="R231" s="6">
        <v>0.49</v>
      </c>
      <c r="S231" s="6">
        <v>0.42</v>
      </c>
      <c r="T231" s="6">
        <v>0.45</v>
      </c>
      <c r="U231" s="6">
        <v>0.56000000000000005</v>
      </c>
      <c r="V231" s="6">
        <v>0.75</v>
      </c>
      <c r="W231" s="6">
        <v>0.8</v>
      </c>
      <c r="X231" s="6">
        <v>0.94</v>
      </c>
      <c r="Y231" s="6">
        <v>0.7</v>
      </c>
      <c r="Z231" s="6">
        <v>0.49</v>
      </c>
    </row>
    <row r="232" spans="3:26" ht="15.5" x14ac:dyDescent="0.35">
      <c r="C232" t="s">
        <v>242</v>
      </c>
      <c r="I232" s="6">
        <v>1614.09</v>
      </c>
      <c r="J232" s="6">
        <v>1546.02</v>
      </c>
      <c r="K232" s="6">
        <v>1484.43</v>
      </c>
      <c r="L232" s="6">
        <v>1248.33</v>
      </c>
      <c r="M232" s="6">
        <v>1184.26</v>
      </c>
      <c r="N232" s="6">
        <v>1134.49</v>
      </c>
      <c r="O232" s="6">
        <v>1121.69</v>
      </c>
      <c r="P232" s="6">
        <v>1062.83</v>
      </c>
      <c r="Q232" s="6">
        <v>1012.31</v>
      </c>
      <c r="R232" s="6">
        <v>911.35</v>
      </c>
      <c r="S232" s="6">
        <v>881.07</v>
      </c>
      <c r="T232" s="6">
        <v>789.22</v>
      </c>
      <c r="U232" s="6">
        <v>734.81</v>
      </c>
      <c r="V232" s="6">
        <v>503.33</v>
      </c>
      <c r="W232" s="6">
        <v>455.46</v>
      </c>
      <c r="X232" s="6">
        <v>429.29</v>
      </c>
      <c r="Y232" s="6">
        <v>378.06</v>
      </c>
      <c r="Z232" s="6">
        <v>347.65</v>
      </c>
    </row>
    <row r="233" spans="3:26" ht="15.5" x14ac:dyDescent="0.35">
      <c r="C233" t="s">
        <v>243</v>
      </c>
      <c r="I233" s="5">
        <v>303000000000</v>
      </c>
      <c r="J233" s="5">
        <v>289000000000</v>
      </c>
      <c r="K233" s="5">
        <v>264000000000</v>
      </c>
      <c r="L233" s="5">
        <v>262000000000</v>
      </c>
      <c r="M233" s="5">
        <v>217000000000</v>
      </c>
      <c r="N233" s="5">
        <v>206000000000</v>
      </c>
      <c r="O233" s="5">
        <v>223000000000</v>
      </c>
      <c r="P233" s="5">
        <v>169000000000</v>
      </c>
      <c r="Q233" s="5">
        <v>128000000000</v>
      </c>
      <c r="R233" s="5">
        <v>143000000000</v>
      </c>
      <c r="S233" s="5">
        <v>110000000000</v>
      </c>
      <c r="T233" s="5">
        <v>59000000000</v>
      </c>
      <c r="U233" s="5">
        <v>44000000000</v>
      </c>
      <c r="V233" s="5">
        <v>31000000000</v>
      </c>
      <c r="W233" s="5">
        <v>48000000000</v>
      </c>
      <c r="X233" s="5">
        <v>38000000000</v>
      </c>
      <c r="Y233" s="5">
        <v>5000000000</v>
      </c>
      <c r="Z233" s="5">
        <v>4000000000</v>
      </c>
    </row>
    <row r="234" spans="3:26" ht="15.5" x14ac:dyDescent="0.35">
      <c r="C234" t="s">
        <v>244</v>
      </c>
      <c r="I234" s="5">
        <v>9000000000</v>
      </c>
      <c r="J234" s="5">
        <v>13000000000</v>
      </c>
      <c r="K234" s="5">
        <v>21000000000</v>
      </c>
      <c r="L234" s="5">
        <v>18000000000</v>
      </c>
      <c r="M234" s="5">
        <v>19000000000</v>
      </c>
      <c r="N234" s="5">
        <v>31000000000</v>
      </c>
      <c r="O234" s="5">
        <v>36000000000</v>
      </c>
      <c r="P234" s="5">
        <v>44000000000</v>
      </c>
      <c r="Q234" s="5">
        <v>12000000000</v>
      </c>
      <c r="R234" s="5">
        <v>14000000000</v>
      </c>
      <c r="S234" s="5">
        <v>7000000000</v>
      </c>
      <c r="T234" s="5">
        <v>6000000000</v>
      </c>
      <c r="U234" s="5">
        <v>14000000000</v>
      </c>
      <c r="V234" s="5">
        <v>20000000000</v>
      </c>
      <c r="W234" s="5">
        <v>25000000000</v>
      </c>
      <c r="X234" s="5">
        <v>11000000000</v>
      </c>
      <c r="Y234" s="5">
        <v>1000000000</v>
      </c>
      <c r="Z234" s="5">
        <v>0</v>
      </c>
    </row>
    <row r="235" spans="3:26" ht="15.5" x14ac:dyDescent="0.35">
      <c r="C235" t="s">
        <v>25</v>
      </c>
      <c r="I235" s="5">
        <v>312000000000</v>
      </c>
      <c r="J235" s="5">
        <v>302000000000</v>
      </c>
      <c r="K235" s="5">
        <v>285000000000</v>
      </c>
      <c r="L235" s="5">
        <v>279000000000</v>
      </c>
      <c r="M235" s="5">
        <v>236000000000</v>
      </c>
      <c r="N235" s="5">
        <v>237000000000</v>
      </c>
      <c r="O235" s="5">
        <v>259000000000</v>
      </c>
      <c r="P235" s="5">
        <v>213000000000</v>
      </c>
      <c r="Q235" s="5">
        <v>139000000000</v>
      </c>
      <c r="R235" s="5">
        <v>158000000000</v>
      </c>
      <c r="S235" s="5">
        <v>117000000000</v>
      </c>
      <c r="T235" s="5">
        <v>65000000000</v>
      </c>
      <c r="U235" s="5">
        <v>58000000000</v>
      </c>
      <c r="V235" s="5">
        <v>51000000000</v>
      </c>
      <c r="W235" s="5">
        <v>73000000000</v>
      </c>
      <c r="X235" s="5">
        <v>49000000000</v>
      </c>
      <c r="Y235" s="5">
        <v>6000000000</v>
      </c>
      <c r="Z235" s="5">
        <v>4000000000</v>
      </c>
    </row>
    <row r="236" spans="3:26" ht="15.5" x14ac:dyDescent="0.35">
      <c r="C236" t="s">
        <v>22</v>
      </c>
      <c r="I236" s="5">
        <v>238000000000</v>
      </c>
      <c r="J236" s="5">
        <v>222000000000</v>
      </c>
      <c r="K236" s="5">
        <v>224000000000</v>
      </c>
      <c r="L236" s="5">
        <v>228000000000</v>
      </c>
      <c r="M236" s="5">
        <v>176000000000</v>
      </c>
      <c r="N236" s="5">
        <v>-17000000000</v>
      </c>
      <c r="O236" s="5">
        <v>224000000000</v>
      </c>
      <c r="P236" s="5">
        <v>179000000000</v>
      </c>
      <c r="Q236" s="5">
        <v>19000000000</v>
      </c>
      <c r="R236" s="5">
        <v>-93000000000</v>
      </c>
      <c r="S236" s="5">
        <v>40000000000</v>
      </c>
      <c r="T236" s="5">
        <v>-7000000000</v>
      </c>
      <c r="U236" s="5">
        <v>8000000000</v>
      </c>
      <c r="V236" s="5">
        <v>-33000000000</v>
      </c>
      <c r="W236" s="5">
        <v>37000000000</v>
      </c>
      <c r="X236" s="5">
        <v>5000000000</v>
      </c>
      <c r="Y236" s="5">
        <v>-53000000000</v>
      </c>
      <c r="Z236" s="5">
        <v>-42000000000</v>
      </c>
    </row>
    <row r="237" spans="3:26" ht="15.5" x14ac:dyDescent="0.35">
      <c r="C237" t="s">
        <v>245</v>
      </c>
      <c r="I237" s="5">
        <v>329000000000</v>
      </c>
      <c r="J237" s="5">
        <v>302000000000</v>
      </c>
      <c r="K237" s="5">
        <v>252000000000</v>
      </c>
      <c r="L237" s="5">
        <v>222000000000</v>
      </c>
      <c r="M237" s="5">
        <v>197000000000</v>
      </c>
      <c r="N237" s="5">
        <v>186000000000</v>
      </c>
      <c r="O237" s="5">
        <v>161000000000</v>
      </c>
      <c r="P237" s="5">
        <v>208000000000</v>
      </c>
      <c r="Q237" s="5">
        <v>257000000000</v>
      </c>
      <c r="R237" s="5">
        <v>272000000000</v>
      </c>
      <c r="S237" s="5">
        <v>270000000000</v>
      </c>
      <c r="T237" s="5">
        <v>282000000000</v>
      </c>
      <c r="U237" s="5">
        <v>247000000000</v>
      </c>
      <c r="V237" s="5">
        <v>213000000000</v>
      </c>
      <c r="W237" s="5">
        <v>150000000000</v>
      </c>
      <c r="X237" s="5">
        <v>161000000000</v>
      </c>
      <c r="Y237" s="5">
        <v>208000000000</v>
      </c>
      <c r="Z237" s="5">
        <v>169000000000</v>
      </c>
    </row>
    <row r="238" spans="3:26" ht="15.5" x14ac:dyDescent="0.35">
      <c r="C238" t="s">
        <v>246</v>
      </c>
      <c r="I238" s="5">
        <v>6000000000</v>
      </c>
      <c r="J238" s="5">
        <v>18000000000</v>
      </c>
      <c r="K238" s="5">
        <v>30000000000</v>
      </c>
      <c r="L238" s="5">
        <v>-26000000000</v>
      </c>
      <c r="M238" s="5">
        <v>30000000000</v>
      </c>
      <c r="N238" s="5">
        <v>46000000000</v>
      </c>
      <c r="O238" s="5">
        <v>20000000000</v>
      </c>
      <c r="P238" s="5">
        <v>-42000000000</v>
      </c>
      <c r="Q238" s="5">
        <v>5000000000</v>
      </c>
      <c r="R238" s="5">
        <v>46000000000</v>
      </c>
      <c r="S238" s="5">
        <v>-6000000000</v>
      </c>
      <c r="T238" s="5">
        <v>39000000000</v>
      </c>
      <c r="U238" s="5">
        <v>16000000000</v>
      </c>
      <c r="V238" s="5">
        <v>39000000000</v>
      </c>
      <c r="W238" s="5">
        <v>46000000000</v>
      </c>
      <c r="X238" s="5">
        <v>-1000000000</v>
      </c>
      <c r="Y238" s="5">
        <v>43000000000</v>
      </c>
      <c r="Z238" s="5">
        <v>36000000000</v>
      </c>
    </row>
    <row r="239" spans="3:26" ht="15.5" x14ac:dyDescent="0.35">
      <c r="C239" t="s">
        <v>247</v>
      </c>
      <c r="I239" s="5">
        <v>-15000000000</v>
      </c>
      <c r="J239" s="5">
        <v>-5000000000</v>
      </c>
      <c r="K239" s="5">
        <v>-29000000000</v>
      </c>
      <c r="L239" s="5">
        <v>-12000000000</v>
      </c>
      <c r="M239" s="5">
        <v>-20000000000</v>
      </c>
      <c r="N239" s="5">
        <v>-7000000000</v>
      </c>
      <c r="O239" s="5">
        <v>-53000000000</v>
      </c>
      <c r="P239" s="5">
        <v>-100000000000</v>
      </c>
      <c r="Q239" s="5">
        <v>-26000000000</v>
      </c>
      <c r="R239" s="5">
        <v>-52000000000</v>
      </c>
      <c r="S239" s="5">
        <v>-28000000000</v>
      </c>
      <c r="T239" s="5">
        <v>-20000000000</v>
      </c>
      <c r="U239" s="5">
        <v>-15000000000</v>
      </c>
      <c r="V239" s="5">
        <v>-23000000000</v>
      </c>
      <c r="W239" s="5">
        <v>-64000000000</v>
      </c>
      <c r="X239" s="5">
        <v>-25000000000</v>
      </c>
      <c r="Y239" s="5">
        <v>-36000000000</v>
      </c>
      <c r="Z239" s="5">
        <v>-36000000000</v>
      </c>
    </row>
    <row r="240" spans="3:26" ht="15.5" x14ac:dyDescent="0.35">
      <c r="C240" t="s">
        <v>14</v>
      </c>
      <c r="I240" s="5">
        <v>-9000000000</v>
      </c>
      <c r="J240" s="5">
        <v>13000000000</v>
      </c>
      <c r="K240" s="5">
        <v>0</v>
      </c>
      <c r="L240" s="5">
        <v>-38000000000</v>
      </c>
      <c r="M240" s="5">
        <v>9000000000</v>
      </c>
      <c r="N240" s="5">
        <v>39000000000</v>
      </c>
      <c r="O240" s="5">
        <v>-33000000000</v>
      </c>
      <c r="P240" s="5">
        <v>-142000000000</v>
      </c>
      <c r="Q240" s="5">
        <v>-21000000000</v>
      </c>
      <c r="R240" s="5">
        <v>-6000000000</v>
      </c>
      <c r="S240" s="5">
        <v>-34000000000</v>
      </c>
      <c r="T240" s="5">
        <v>19000000000</v>
      </c>
      <c r="U240" s="5">
        <v>1000000000</v>
      </c>
      <c r="V240" s="5">
        <v>17000000000</v>
      </c>
      <c r="W240" s="5">
        <v>-17000000000</v>
      </c>
      <c r="X240" s="5">
        <v>-26000000000</v>
      </c>
      <c r="Y240" s="5">
        <v>7000000000</v>
      </c>
      <c r="Z240" s="5">
        <v>0</v>
      </c>
    </row>
    <row r="241" spans="2:26" ht="15.5" x14ac:dyDescent="0.35">
      <c r="C241" t="s">
        <v>16</v>
      </c>
      <c r="I241" s="6">
        <v>-15.01</v>
      </c>
      <c r="J241" s="6">
        <v>22.21</v>
      </c>
      <c r="K241" s="6">
        <v>0.69</v>
      </c>
      <c r="L241" s="6">
        <v>-63.68</v>
      </c>
      <c r="M241" s="6">
        <v>15.39</v>
      </c>
      <c r="N241" s="6">
        <v>65.319999999999993</v>
      </c>
      <c r="O241" s="6">
        <v>-54.86</v>
      </c>
      <c r="P241" s="6">
        <v>-235.88</v>
      </c>
      <c r="Q241" s="6">
        <v>-35.049999999999997</v>
      </c>
      <c r="R241" s="6">
        <v>-10.47</v>
      </c>
      <c r="S241" s="6">
        <v>-57.02</v>
      </c>
      <c r="T241" s="6">
        <v>31.89</v>
      </c>
      <c r="U241" s="6">
        <v>1.38</v>
      </c>
      <c r="V241" s="6">
        <v>27.51</v>
      </c>
      <c r="W241" s="6">
        <v>-28.93</v>
      </c>
      <c r="X241" s="6">
        <v>-42.78</v>
      </c>
      <c r="Y241" s="6">
        <v>11.58</v>
      </c>
      <c r="Z241" s="6">
        <v>-0.11</v>
      </c>
    </row>
    <row r="243" spans="2:26" ht="15.5" x14ac:dyDescent="0.35">
      <c r="B243" t="s">
        <v>248</v>
      </c>
      <c r="C243" t="s">
        <v>249</v>
      </c>
      <c r="D243" s="5">
        <v>1000000000</v>
      </c>
      <c r="E243" s="5">
        <v>3000000000</v>
      </c>
      <c r="F243" s="5">
        <v>15000000000</v>
      </c>
      <c r="G243" s="5">
        <v>21000000000</v>
      </c>
      <c r="H243" s="5">
        <v>4000000000</v>
      </c>
      <c r="I243" s="5">
        <v>44000000000</v>
      </c>
      <c r="J243" s="5">
        <v>42000000000</v>
      </c>
      <c r="K243" s="5">
        <v>34000000000</v>
      </c>
      <c r="L243" s="5">
        <v>48000000000</v>
      </c>
      <c r="M243" s="5">
        <v>30000000000</v>
      </c>
      <c r="N243" s="5">
        <v>3000000000</v>
      </c>
      <c r="O243" s="5">
        <v>37000000000</v>
      </c>
      <c r="P243" s="5">
        <v>33000000000</v>
      </c>
      <c r="Q243" s="5">
        <v>67000000000</v>
      </c>
    </row>
    <row r="244" spans="2:26" ht="15.5" x14ac:dyDescent="0.35">
      <c r="C244" t="s">
        <v>250</v>
      </c>
      <c r="H244" s="5">
        <v>41000000000</v>
      </c>
      <c r="I244" s="5">
        <v>44000000000</v>
      </c>
      <c r="J244" s="5">
        <v>42000000000</v>
      </c>
      <c r="K244" s="5">
        <v>34000000000</v>
      </c>
      <c r="L244" s="5">
        <v>48000000000</v>
      </c>
      <c r="M244" s="5">
        <v>30000000000</v>
      </c>
      <c r="N244" s="5">
        <v>3000000000</v>
      </c>
      <c r="O244" s="5">
        <v>37000000000</v>
      </c>
      <c r="P244" s="5">
        <v>33000000000</v>
      </c>
      <c r="Q244" s="5">
        <v>67000000000</v>
      </c>
    </row>
    <row r="245" spans="2:26" ht="15.5" x14ac:dyDescent="0.35">
      <c r="C245" t="s">
        <v>441</v>
      </c>
      <c r="H245" s="5">
        <v>10</v>
      </c>
      <c r="I245" s="5">
        <v>10</v>
      </c>
      <c r="J245" s="5">
        <v>10</v>
      </c>
      <c r="K245" s="5">
        <v>10</v>
      </c>
      <c r="L245" s="5">
        <v>5</v>
      </c>
      <c r="M245" s="5">
        <v>15</v>
      </c>
      <c r="N245" s="5">
        <v>4</v>
      </c>
      <c r="O245" s="5">
        <v>5</v>
      </c>
      <c r="P245" s="5">
        <v>10</v>
      </c>
      <c r="Q245" s="5">
        <v>10</v>
      </c>
    </row>
    <row r="246" spans="2:26" ht="15.5" x14ac:dyDescent="0.35">
      <c r="C246" t="s">
        <v>76</v>
      </c>
      <c r="H246" s="6">
        <v>1.4275</v>
      </c>
      <c r="I246" s="6">
        <v>0.1376</v>
      </c>
      <c r="J246" s="6">
        <v>0.1424</v>
      </c>
      <c r="K246" s="6">
        <v>0.17460000000000001</v>
      </c>
      <c r="L246" s="6">
        <v>6.2899999999999998E-2</v>
      </c>
      <c r="M246" s="6">
        <v>0.29880000000000001</v>
      </c>
      <c r="N246" s="6">
        <v>0.88959999999999995</v>
      </c>
      <c r="O246" s="6">
        <v>8.1000000000000003E-2</v>
      </c>
      <c r="P246" s="6">
        <v>0.18179999999999999</v>
      </c>
      <c r="Q246" s="6">
        <v>9.01E-2</v>
      </c>
    </row>
    <row r="247" spans="2:26" ht="15.5" x14ac:dyDescent="0.35">
      <c r="C247" t="s">
        <v>442</v>
      </c>
      <c r="H247" s="6">
        <v>2.0199999999999999E-2</v>
      </c>
      <c r="I247" s="6">
        <v>2.0799999999999999E-2</v>
      </c>
      <c r="J247" s="6">
        <v>2.0799999999999999E-2</v>
      </c>
      <c r="K247" s="6">
        <v>2.0400000000000001E-2</v>
      </c>
      <c r="L247" s="6">
        <v>9.1000000000000004E-3</v>
      </c>
      <c r="M247" s="6">
        <v>3.6400000000000002E-2</v>
      </c>
      <c r="N247" s="6">
        <v>1.1599999999999999E-2</v>
      </c>
      <c r="O247" s="6">
        <v>1.66E-2</v>
      </c>
      <c r="P247" s="6">
        <v>2.4E-2</v>
      </c>
      <c r="Q247" s="6">
        <v>2.8900000000000002E-2</v>
      </c>
    </row>
    <row r="248" spans="2:26" ht="15.5" x14ac:dyDescent="0.35">
      <c r="C248" t="s">
        <v>56</v>
      </c>
      <c r="D248" s="6">
        <v>1.75</v>
      </c>
      <c r="E248" s="6">
        <v>5.38</v>
      </c>
      <c r="F248" s="6">
        <v>24.75</v>
      </c>
      <c r="G248" s="6">
        <v>35.79</v>
      </c>
      <c r="H248" s="6">
        <v>7.01</v>
      </c>
      <c r="I248" s="6">
        <v>72.69</v>
      </c>
      <c r="J248" s="6">
        <v>70.209999999999994</v>
      </c>
      <c r="K248" s="6">
        <v>57.28</v>
      </c>
      <c r="L248" s="6">
        <v>79.52</v>
      </c>
      <c r="M248" s="6">
        <v>50.2</v>
      </c>
      <c r="N248" s="6">
        <v>4.5</v>
      </c>
      <c r="O248" s="6">
        <v>61.72</v>
      </c>
      <c r="P248" s="5">
        <v>55</v>
      </c>
      <c r="Q248" s="6">
        <v>111.05</v>
      </c>
    </row>
    <row r="249" spans="2:26" ht="15.5" x14ac:dyDescent="0.35">
      <c r="C249" t="s">
        <v>251</v>
      </c>
      <c r="H249" s="6">
        <v>67.67</v>
      </c>
      <c r="I249" s="6">
        <v>72.69</v>
      </c>
      <c r="J249" s="6">
        <v>70.209999999999994</v>
      </c>
      <c r="K249" s="6">
        <v>57.28</v>
      </c>
      <c r="L249" s="6">
        <v>79.52</v>
      </c>
      <c r="M249" s="6">
        <v>50.2</v>
      </c>
      <c r="N249" s="6">
        <v>4.5</v>
      </c>
      <c r="O249" s="6">
        <v>61.72</v>
      </c>
      <c r="P249" s="5">
        <v>55</v>
      </c>
      <c r="Q249" s="6">
        <v>111.05</v>
      </c>
    </row>
    <row r="250" spans="2:26" ht="15.5" x14ac:dyDescent="0.35">
      <c r="C250" t="s">
        <v>78</v>
      </c>
      <c r="H250" s="5">
        <v>10</v>
      </c>
      <c r="I250" s="5">
        <v>10</v>
      </c>
      <c r="J250" s="5">
        <v>10</v>
      </c>
      <c r="K250" s="5">
        <v>10</v>
      </c>
      <c r="L250" s="5">
        <v>5</v>
      </c>
      <c r="M250" s="5">
        <v>15</v>
      </c>
      <c r="N250" s="5">
        <v>4</v>
      </c>
      <c r="O250" s="5">
        <v>5</v>
      </c>
      <c r="P250" s="5">
        <v>10</v>
      </c>
      <c r="Q250" s="5">
        <v>10</v>
      </c>
    </row>
    <row r="251" spans="2:26" ht="15.5" x14ac:dyDescent="0.35">
      <c r="C251" t="s">
        <v>443</v>
      </c>
      <c r="H251" s="6">
        <v>1.4275</v>
      </c>
      <c r="I251" s="6">
        <v>0.1376</v>
      </c>
      <c r="J251" s="6">
        <v>0.1424</v>
      </c>
      <c r="K251" s="6">
        <v>0.17460000000000001</v>
      </c>
      <c r="L251" s="6">
        <v>6.2899999999999998E-2</v>
      </c>
      <c r="M251" s="6">
        <v>0.29880000000000001</v>
      </c>
      <c r="N251" s="6">
        <v>0.88959999999999995</v>
      </c>
      <c r="O251" s="6">
        <v>8.1000000000000003E-2</v>
      </c>
      <c r="P251" s="6">
        <v>0.18179999999999999</v>
      </c>
      <c r="Q251" s="6">
        <v>9.01E-2</v>
      </c>
    </row>
    <row r="252" spans="2:26" ht="15.5" x14ac:dyDescent="0.35">
      <c r="C252" t="s">
        <v>444</v>
      </c>
      <c r="H252" s="6">
        <v>2.0199999999999999E-2</v>
      </c>
      <c r="I252" s="6">
        <v>2.0799999999999999E-2</v>
      </c>
      <c r="J252" s="6">
        <v>2.0799999999999999E-2</v>
      </c>
      <c r="K252" s="6">
        <v>2.0400000000000001E-2</v>
      </c>
      <c r="L252" s="6">
        <v>9.1000000000000004E-3</v>
      </c>
      <c r="M252" s="6">
        <v>3.6400000000000002E-2</v>
      </c>
      <c r="N252" s="6">
        <v>1.1599999999999999E-2</v>
      </c>
      <c r="O252" s="6">
        <v>1.66E-2</v>
      </c>
      <c r="P252" s="6">
        <v>2.4E-2</v>
      </c>
      <c r="Q252" s="6">
        <v>2.8900000000000002E-2</v>
      </c>
    </row>
    <row r="253" spans="2:26" ht="15.5" x14ac:dyDescent="0.35">
      <c r="C253" t="s">
        <v>252</v>
      </c>
      <c r="D253" s="5">
        <v>330000000000</v>
      </c>
      <c r="E253" s="5">
        <v>326000000000</v>
      </c>
      <c r="F253" s="5">
        <v>313000000000</v>
      </c>
      <c r="G253" s="5">
        <v>328000000000</v>
      </c>
      <c r="H253" s="5">
        <v>1319000000000</v>
      </c>
      <c r="I253" s="5">
        <v>1211000000000</v>
      </c>
      <c r="J253" s="5">
        <v>1118000000000</v>
      </c>
      <c r="K253" s="5">
        <v>1087000000000</v>
      </c>
      <c r="L253" s="5">
        <v>975000000000</v>
      </c>
      <c r="M253" s="5">
        <v>771000000000</v>
      </c>
      <c r="N253" s="5">
        <v>654000000000</v>
      </c>
      <c r="O253" s="5">
        <v>734000000000</v>
      </c>
      <c r="P253" s="5">
        <v>638000000000</v>
      </c>
      <c r="Q253" s="5">
        <v>570000000000</v>
      </c>
    </row>
    <row r="254" spans="2:26" ht="15.5" x14ac:dyDescent="0.35">
      <c r="C254" t="s">
        <v>253</v>
      </c>
      <c r="H254" s="5">
        <v>1297000000000</v>
      </c>
      <c r="I254" s="5">
        <v>1211000000000</v>
      </c>
      <c r="J254" s="5">
        <v>1118000000000</v>
      </c>
      <c r="K254" s="5">
        <v>1087000000000</v>
      </c>
      <c r="L254" s="5">
        <v>975000000000</v>
      </c>
      <c r="M254" s="5">
        <v>771000000000</v>
      </c>
      <c r="N254" s="5">
        <v>654000000000</v>
      </c>
      <c r="O254" s="5">
        <v>734000000000</v>
      </c>
      <c r="P254" s="5">
        <v>638000000000</v>
      </c>
      <c r="Q254" s="5">
        <v>570000000000</v>
      </c>
    </row>
    <row r="255" spans="2:26" ht="15.5" x14ac:dyDescent="0.35">
      <c r="C255" t="s">
        <v>445</v>
      </c>
      <c r="H255" s="5">
        <v>10</v>
      </c>
      <c r="I255" s="5">
        <v>10</v>
      </c>
      <c r="J255" s="5">
        <v>10</v>
      </c>
      <c r="K255" s="5">
        <v>10</v>
      </c>
      <c r="L255" s="5">
        <v>5</v>
      </c>
      <c r="M255" s="5">
        <v>15</v>
      </c>
      <c r="N255" s="5">
        <v>4</v>
      </c>
      <c r="O255" s="5">
        <v>5</v>
      </c>
      <c r="P255" s="5">
        <v>10</v>
      </c>
      <c r="Q255" s="5">
        <v>10</v>
      </c>
    </row>
    <row r="256" spans="2:26" ht="15.5" x14ac:dyDescent="0.35">
      <c r="C256" t="s">
        <v>446</v>
      </c>
      <c r="H256" s="6">
        <v>1.4275</v>
      </c>
      <c r="I256" s="6">
        <v>0.1376</v>
      </c>
      <c r="J256" s="6">
        <v>0.1424</v>
      </c>
      <c r="K256" s="6">
        <v>0.17460000000000001</v>
      </c>
      <c r="L256" s="6">
        <v>6.2899999999999998E-2</v>
      </c>
      <c r="M256" s="6">
        <v>0.29880000000000001</v>
      </c>
      <c r="N256" s="6">
        <v>0.88959999999999995</v>
      </c>
      <c r="O256" s="6">
        <v>8.1000000000000003E-2</v>
      </c>
      <c r="P256" s="6">
        <v>0.18179999999999999</v>
      </c>
      <c r="Q256" s="6">
        <v>9.01E-2</v>
      </c>
    </row>
    <row r="257" spans="3:17" ht="15.5" x14ac:dyDescent="0.35">
      <c r="C257" t="s">
        <v>447</v>
      </c>
      <c r="H257" s="6">
        <v>2.0199999999999999E-2</v>
      </c>
      <c r="I257" s="6">
        <v>2.0799999999999999E-2</v>
      </c>
      <c r="J257" s="6">
        <v>2.0799999999999999E-2</v>
      </c>
      <c r="K257" s="6">
        <v>2.0400000000000001E-2</v>
      </c>
      <c r="L257" s="6">
        <v>9.1000000000000004E-3</v>
      </c>
      <c r="M257" s="6">
        <v>3.6400000000000002E-2</v>
      </c>
      <c r="N257" s="6">
        <v>1.1599999999999999E-2</v>
      </c>
      <c r="O257" s="6">
        <v>1.66E-2</v>
      </c>
      <c r="P257" s="6">
        <v>2.4E-2</v>
      </c>
      <c r="Q257" s="6">
        <v>2.8900000000000002E-2</v>
      </c>
    </row>
    <row r="258" spans="3:17" ht="15.5" x14ac:dyDescent="0.35">
      <c r="C258" t="s">
        <v>254</v>
      </c>
      <c r="I258" s="6">
        <v>70.52</v>
      </c>
    </row>
    <row r="259" spans="3:17" ht="15.5" x14ac:dyDescent="0.35">
      <c r="C259" t="s">
        <v>255</v>
      </c>
      <c r="I259" s="6">
        <v>7.3</v>
      </c>
    </row>
    <row r="260" spans="3:17" ht="15.5" x14ac:dyDescent="0.35">
      <c r="C260" t="s">
        <v>256</v>
      </c>
      <c r="I260" s="6">
        <v>7.49</v>
      </c>
    </row>
    <row r="261" spans="3:17" ht="15.5" x14ac:dyDescent="0.35">
      <c r="C261" t="s">
        <v>257</v>
      </c>
      <c r="I261" s="6">
        <v>0.13699999999999998</v>
      </c>
    </row>
    <row r="262" spans="3:17" ht="15.5" x14ac:dyDescent="0.35">
      <c r="C262" t="s">
        <v>258</v>
      </c>
      <c r="I262" s="6">
        <v>0.23</v>
      </c>
    </row>
    <row r="263" spans="3:17" ht="15.5" x14ac:dyDescent="0.35">
      <c r="C263" t="s">
        <v>259</v>
      </c>
      <c r="I263" s="6">
        <v>0.31</v>
      </c>
    </row>
    <row r="264" spans="3:17" ht="15.5" x14ac:dyDescent="0.35">
      <c r="C264" t="s">
        <v>260</v>
      </c>
      <c r="I264" s="6">
        <v>7.79</v>
      </c>
    </row>
    <row r="265" spans="3:17" ht="15.5" x14ac:dyDescent="0.35">
      <c r="C265" t="s">
        <v>261</v>
      </c>
      <c r="I265" s="6">
        <v>12.32</v>
      </c>
    </row>
    <row r="266" spans="3:17" ht="15.5" x14ac:dyDescent="0.35">
      <c r="C266" t="s">
        <v>262</v>
      </c>
      <c r="I266" s="6">
        <v>6.04</v>
      </c>
    </row>
    <row r="267" spans="3:17" ht="15.5" x14ac:dyDescent="0.35">
      <c r="C267" t="s">
        <v>263</v>
      </c>
      <c r="I267" s="5">
        <v>5</v>
      </c>
    </row>
    <row r="268" spans="3:17" ht="15.5" x14ac:dyDescent="0.35">
      <c r="C268" t="s">
        <v>264</v>
      </c>
      <c r="I268" s="6">
        <v>2.06</v>
      </c>
    </row>
    <row r="269" spans="3:17" ht="15.5" x14ac:dyDescent="0.35">
      <c r="C269" t="s">
        <v>265</v>
      </c>
      <c r="I269" s="6">
        <v>-2.46</v>
      </c>
    </row>
    <row r="270" spans="3:17" ht="15.5" x14ac:dyDescent="0.35">
      <c r="C270" t="s">
        <v>266</v>
      </c>
      <c r="I270" s="6">
        <v>67.67</v>
      </c>
    </row>
    <row r="271" spans="3:17" ht="15.5" x14ac:dyDescent="0.35">
      <c r="C271" t="s">
        <v>267</v>
      </c>
      <c r="I271" s="6">
        <v>7.01</v>
      </c>
    </row>
    <row r="272" spans="3:17" ht="15.5" x14ac:dyDescent="0.35">
      <c r="C272" t="s">
        <v>268</v>
      </c>
      <c r="I272" s="6">
        <v>2161.16</v>
      </c>
    </row>
    <row r="273" spans="3:9" ht="15.5" x14ac:dyDescent="0.35">
      <c r="C273" t="s">
        <v>269</v>
      </c>
      <c r="D273" s="6">
        <v>120.31</v>
      </c>
    </row>
    <row r="274" spans="3:9" ht="15.5" x14ac:dyDescent="0.35">
      <c r="C274" t="s">
        <v>270</v>
      </c>
      <c r="I274" s="6">
        <v>1615.56</v>
      </c>
    </row>
    <row r="275" spans="3:9" ht="15.5" x14ac:dyDescent="0.35">
      <c r="C275" t="s">
        <v>271</v>
      </c>
      <c r="I275" s="6">
        <v>40.08</v>
      </c>
    </row>
    <row r="276" spans="3:9" ht="15.5" x14ac:dyDescent="0.35">
      <c r="C276" t="s">
        <v>272</v>
      </c>
      <c r="D276" s="6">
        <v>1.7</v>
      </c>
    </row>
    <row r="277" spans="3:9" ht="15.5" x14ac:dyDescent="0.35">
      <c r="C277" t="s">
        <v>273</v>
      </c>
      <c r="D277" s="6">
        <v>0.83</v>
      </c>
    </row>
    <row r="278" spans="3:9" ht="15.5" x14ac:dyDescent="0.35">
      <c r="C278" t="s">
        <v>274</v>
      </c>
      <c r="D278" s="6">
        <v>0.34</v>
      </c>
    </row>
    <row r="279" spans="3:9" ht="15.5" x14ac:dyDescent="0.35">
      <c r="C279" t="s">
        <v>275</v>
      </c>
      <c r="D279" s="6">
        <v>0.01</v>
      </c>
    </row>
    <row r="280" spans="3:9" ht="15.5" x14ac:dyDescent="0.35">
      <c r="C280" t="s">
        <v>276</v>
      </c>
      <c r="D280" s="6">
        <v>0.53</v>
      </c>
    </row>
    <row r="281" spans="3:9" ht="15.5" x14ac:dyDescent="0.35">
      <c r="C281" t="s">
        <v>277</v>
      </c>
      <c r="D281" s="6">
        <v>0.22</v>
      </c>
    </row>
    <row r="282" spans="3:9" ht="15.5" x14ac:dyDescent="0.35">
      <c r="C282" t="s">
        <v>278</v>
      </c>
      <c r="D282" s="6">
        <v>1.53</v>
      </c>
    </row>
    <row r="283" spans="3:9" ht="15.5" x14ac:dyDescent="0.35">
      <c r="C283" t="s">
        <v>279</v>
      </c>
      <c r="I283" s="6">
        <v>3.17</v>
      </c>
    </row>
    <row r="284" spans="3:9" ht="15.5" x14ac:dyDescent="0.35">
      <c r="C284" t="s">
        <v>12</v>
      </c>
      <c r="D284" s="5">
        <v>-16000000000</v>
      </c>
    </row>
    <row r="285" spans="3:9" ht="15.5" x14ac:dyDescent="0.35">
      <c r="C285" t="s">
        <v>280</v>
      </c>
      <c r="I285" s="6">
        <v>5.15</v>
      </c>
    </row>
    <row r="286" spans="3:9" ht="15.5" x14ac:dyDescent="0.35">
      <c r="C286" t="s">
        <v>281</v>
      </c>
      <c r="I286" s="6">
        <v>2.7300000000000001E-2</v>
      </c>
    </row>
    <row r="287" spans="3:9" ht="15.5" x14ac:dyDescent="0.35">
      <c r="C287" t="s">
        <v>282</v>
      </c>
      <c r="I287" s="6">
        <v>4.1900000000000007E-2</v>
      </c>
    </row>
    <row r="288" spans="3:9" ht="15.5" x14ac:dyDescent="0.35">
      <c r="C288" t="s">
        <v>283</v>
      </c>
      <c r="I288" s="6">
        <v>9.0700000000000003E-2</v>
      </c>
    </row>
    <row r="289" spans="3:9" ht="15.5" x14ac:dyDescent="0.35">
      <c r="C289" t="s">
        <v>284</v>
      </c>
      <c r="I289" s="6">
        <v>4.5700000000000005E-2</v>
      </c>
    </row>
    <row r="290" spans="3:9" ht="15.5" x14ac:dyDescent="0.35">
      <c r="C290" t="s">
        <v>285</v>
      </c>
      <c r="D290" s="6">
        <v>68.650000000000006</v>
      </c>
    </row>
    <row r="291" spans="3:9" ht="15.5" x14ac:dyDescent="0.35">
      <c r="C291" t="s">
        <v>286</v>
      </c>
      <c r="D291" s="6">
        <v>217.35</v>
      </c>
    </row>
    <row r="292" spans="3:9" ht="15.5" x14ac:dyDescent="0.35">
      <c r="C292" t="s">
        <v>287</v>
      </c>
      <c r="D292" s="6">
        <v>56.69</v>
      </c>
    </row>
    <row r="293" spans="3:9" ht="15.5" x14ac:dyDescent="0.35">
      <c r="C293" t="s">
        <v>288</v>
      </c>
      <c r="D293" s="6">
        <v>229.31</v>
      </c>
    </row>
    <row r="294" spans="3:9" ht="15.5" x14ac:dyDescent="0.35">
      <c r="C294" t="s">
        <v>289</v>
      </c>
      <c r="D294" s="6">
        <v>1.33</v>
      </c>
    </row>
    <row r="295" spans="3:9" ht="15.5" x14ac:dyDescent="0.35">
      <c r="C295" t="s">
        <v>290</v>
      </c>
      <c r="I295" s="6">
        <v>0.87</v>
      </c>
    </row>
    <row r="296" spans="3:9" ht="15.5" x14ac:dyDescent="0.35">
      <c r="C296" t="s">
        <v>291</v>
      </c>
      <c r="I296" s="6">
        <v>1.55</v>
      </c>
    </row>
    <row r="297" spans="3:9" ht="15.5" x14ac:dyDescent="0.35">
      <c r="C297" t="s">
        <v>52</v>
      </c>
      <c r="I297" s="5">
        <v>296000000000</v>
      </c>
    </row>
    <row r="298" spans="3:9" ht="15.5" x14ac:dyDescent="0.35">
      <c r="C298" t="s">
        <v>292</v>
      </c>
      <c r="I298" s="5">
        <v>551000000000</v>
      </c>
    </row>
    <row r="299" spans="3:9" ht="15.5" x14ac:dyDescent="0.35">
      <c r="C299" t="s">
        <v>293</v>
      </c>
      <c r="I299" s="5">
        <v>600000000</v>
      </c>
    </row>
    <row r="300" spans="3:9" ht="15.5" x14ac:dyDescent="0.35">
      <c r="C300" t="s">
        <v>294</v>
      </c>
      <c r="I300" s="6">
        <v>0.26929999999999998</v>
      </c>
    </row>
    <row r="301" spans="3:9" ht="15.5" x14ac:dyDescent="0.35">
      <c r="C301" t="s">
        <v>295</v>
      </c>
      <c r="D301" s="6">
        <v>0.45450000000000002</v>
      </c>
    </row>
    <row r="302" spans="3:9" ht="15.5" x14ac:dyDescent="0.35">
      <c r="C302" t="s">
        <v>296</v>
      </c>
      <c r="D302" s="6">
        <v>3.2199999999999999E-2</v>
      </c>
    </row>
    <row r="303" spans="3:9" ht="15.5" x14ac:dyDescent="0.35">
      <c r="C303" t="s">
        <v>297</v>
      </c>
      <c r="D303" s="6">
        <v>3.2000000000000002E-3</v>
      </c>
    </row>
    <row r="304" spans="3:9" ht="15.5" x14ac:dyDescent="0.35">
      <c r="C304" t="s">
        <v>298</v>
      </c>
      <c r="D304" s="6">
        <v>0.35389999999999999</v>
      </c>
    </row>
    <row r="305" spans="3:9" ht="15.5" x14ac:dyDescent="0.35">
      <c r="C305" t="s">
        <v>299</v>
      </c>
      <c r="D305" s="6">
        <v>0.1812</v>
      </c>
    </row>
    <row r="306" spans="3:9" ht="15.5" x14ac:dyDescent="0.35">
      <c r="C306" t="s">
        <v>300</v>
      </c>
      <c r="D306" s="6">
        <v>-0.74120000000000008</v>
      </c>
    </row>
    <row r="307" spans="3:9" ht="15.5" x14ac:dyDescent="0.35">
      <c r="C307" t="s">
        <v>365</v>
      </c>
      <c r="I307" s="5">
        <v>10</v>
      </c>
    </row>
    <row r="308" spans="3:9" ht="15.5" x14ac:dyDescent="0.35">
      <c r="C308" t="s">
        <v>496</v>
      </c>
      <c r="I308" s="5">
        <v>10</v>
      </c>
    </row>
    <row r="309" spans="3:9" ht="15.5" x14ac:dyDescent="0.35">
      <c r="C309" t="s">
        <v>497</v>
      </c>
      <c r="I309" s="6">
        <v>1.4275</v>
      </c>
    </row>
    <row r="310" spans="3:9" ht="15.5" x14ac:dyDescent="0.35">
      <c r="C310" t="s">
        <v>498</v>
      </c>
      <c r="I310" s="6">
        <v>2.0199999999999999E-2</v>
      </c>
    </row>
    <row r="311" spans="3:9" ht="15.5" x14ac:dyDescent="0.35">
      <c r="C311" t="s">
        <v>366</v>
      </c>
      <c r="I311" t="s">
        <v>3063</v>
      </c>
    </row>
    <row r="312" spans="3:9" ht="15.5" x14ac:dyDescent="0.35">
      <c r="C312" t="s">
        <v>301</v>
      </c>
      <c r="I312" s="5">
        <v>5</v>
      </c>
    </row>
    <row r="313" spans="3:9" ht="15.5" x14ac:dyDescent="0.35">
      <c r="C313" t="s">
        <v>302</v>
      </c>
      <c r="I313" s="6">
        <v>0.55000000000000004</v>
      </c>
    </row>
    <row r="314" spans="3:9" ht="15.5" x14ac:dyDescent="0.35">
      <c r="C314" t="s">
        <v>303</v>
      </c>
      <c r="I314" s="6">
        <v>0.28000000000000003</v>
      </c>
    </row>
    <row r="315" spans="3:9" ht="15.5" x14ac:dyDescent="0.35">
      <c r="C315" t="s">
        <v>304</v>
      </c>
      <c r="I315" s="6">
        <v>0.79</v>
      </c>
    </row>
    <row r="316" spans="3:9" ht="15.5" x14ac:dyDescent="0.35">
      <c r="C316" t="s">
        <v>305</v>
      </c>
      <c r="I316" s="6">
        <v>0.83</v>
      </c>
    </row>
    <row r="317" spans="3:9" ht="15.5" x14ac:dyDescent="0.35">
      <c r="C317" t="s">
        <v>306</v>
      </c>
      <c r="I317" s="6">
        <v>0.91</v>
      </c>
    </row>
    <row r="318" spans="3:9" ht="15.5" x14ac:dyDescent="0.35">
      <c r="C318" t="s">
        <v>307</v>
      </c>
      <c r="I318" s="6">
        <v>0.93</v>
      </c>
    </row>
    <row r="319" spans="3:9" ht="15.5" x14ac:dyDescent="0.35">
      <c r="C319" t="s">
        <v>308</v>
      </c>
      <c r="I319" s="6">
        <v>0.57999999999999996</v>
      </c>
    </row>
    <row r="320" spans="3:9" ht="15.5" x14ac:dyDescent="0.35">
      <c r="C320" t="s">
        <v>309</v>
      </c>
      <c r="I320" s="5">
        <v>1297000000000</v>
      </c>
    </row>
    <row r="321" spans="3:9" ht="15.5" x14ac:dyDescent="0.35">
      <c r="C321" t="s">
        <v>310</v>
      </c>
      <c r="I321" s="5">
        <v>633000000000</v>
      </c>
    </row>
    <row r="322" spans="3:9" ht="15.5" x14ac:dyDescent="0.35">
      <c r="C322" t="s">
        <v>311</v>
      </c>
      <c r="I322" s="5">
        <v>119000000000</v>
      </c>
    </row>
    <row r="323" spans="3:9" ht="15.5" x14ac:dyDescent="0.35">
      <c r="C323" t="s">
        <v>312</v>
      </c>
      <c r="I323" s="5">
        <v>41000000000</v>
      </c>
    </row>
    <row r="324" spans="3:9" ht="15.5" x14ac:dyDescent="0.35">
      <c r="C324" t="s">
        <v>313</v>
      </c>
      <c r="D324" s="5">
        <v>72000000000</v>
      </c>
    </row>
    <row r="325" spans="3:9" ht="15.5" x14ac:dyDescent="0.35">
      <c r="C325" t="s">
        <v>314</v>
      </c>
      <c r="D325" s="5">
        <v>1487000000000</v>
      </c>
    </row>
    <row r="326" spans="3:9" ht="15.5" x14ac:dyDescent="0.35">
      <c r="C326" t="s">
        <v>315</v>
      </c>
      <c r="D326" s="5">
        <v>518000000000</v>
      </c>
    </row>
    <row r="327" spans="3:9" ht="15.5" x14ac:dyDescent="0.35">
      <c r="C327" t="s">
        <v>233</v>
      </c>
      <c r="D327" s="5">
        <v>332000000000</v>
      </c>
    </row>
    <row r="328" spans="3:9" ht="15.5" x14ac:dyDescent="0.35">
      <c r="C328" t="s">
        <v>232</v>
      </c>
      <c r="I328" s="5">
        <v>969000000000</v>
      </c>
    </row>
    <row r="329" spans="3:9" ht="15.5" x14ac:dyDescent="0.35">
      <c r="C329" t="s">
        <v>231</v>
      </c>
      <c r="D329" s="5">
        <v>8000000000</v>
      </c>
    </row>
    <row r="330" spans="3:9" ht="15.5" x14ac:dyDescent="0.35">
      <c r="C330" t="s">
        <v>230</v>
      </c>
      <c r="D330" s="5">
        <v>319000000000</v>
      </c>
    </row>
    <row r="331" spans="3:9" ht="15.5" x14ac:dyDescent="0.35">
      <c r="C331" t="s">
        <v>23</v>
      </c>
      <c r="D331" s="5">
        <v>327000000000</v>
      </c>
    </row>
    <row r="332" spans="3:9" ht="15.5" x14ac:dyDescent="0.35">
      <c r="C332" t="s">
        <v>20</v>
      </c>
      <c r="D332" s="5">
        <v>255000000000</v>
      </c>
    </row>
    <row r="333" spans="3:9" ht="15.5" x14ac:dyDescent="0.35">
      <c r="C333" t="s">
        <v>316</v>
      </c>
      <c r="I333" s="5">
        <v>969000000000</v>
      </c>
    </row>
    <row r="334" spans="3:9" ht="15.5" x14ac:dyDescent="0.35">
      <c r="C334" t="s">
        <v>317</v>
      </c>
      <c r="I334" s="5">
        <v>38000000000</v>
      </c>
    </row>
    <row r="335" spans="3:9" ht="15.5" x14ac:dyDescent="0.35">
      <c r="C335" t="s">
        <v>318</v>
      </c>
      <c r="I335" s="5">
        <v>-13000000000</v>
      </c>
    </row>
    <row r="336" spans="3:9" ht="15.5" x14ac:dyDescent="0.35">
      <c r="C336" t="s">
        <v>319</v>
      </c>
      <c r="I336" s="5">
        <v>-16000000000</v>
      </c>
    </row>
    <row r="337" spans="3:9" ht="15.5" x14ac:dyDescent="0.35">
      <c r="C337" t="s">
        <v>320</v>
      </c>
      <c r="I337" s="5">
        <v>-14000000000</v>
      </c>
    </row>
    <row r="338" spans="3:9" ht="15.5" x14ac:dyDescent="0.35">
      <c r="C338" t="s">
        <v>321</v>
      </c>
      <c r="I338" s="5">
        <v>24000000000</v>
      </c>
    </row>
  </sheetData>
  <pageMargins left="0.7" right="0.7" top="0.75" bottom="0.75" header="0.3" footer="0.3"/>
  <ignoredErrors>
    <ignoredError sqref="A1:Z339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Y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3064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3065</v>
      </c>
      <c r="D2" s="2" vm="829">
        <f ca="1">IFERROR(_xlfn.STOCKHISTORY("XIDX:" &amp; $C$1, D3, , 0, 0, 1), "Libur")</f>
        <v>344</v>
      </c>
      <c r="H2" s="2" vm="829">
        <f ca="1">IFERROR(INDEX(D2:G2,COUNT(D2:G2)),"")</f>
        <v>344</v>
      </c>
      <c r="I2" s="2" vm="494">
        <f t="shared" ref="I2:Y2" ca="1" si="0">IFERROR(_xlfn.STOCKHISTORY("XIDX:" &amp; $C$1, I1, , 0, 0, 1), "Libur")</f>
        <v>390</v>
      </c>
      <c r="J2" s="2" vm="645">
        <f t="shared" ca="1" si="0"/>
        <v>430</v>
      </c>
      <c r="K2" s="2" vm="645">
        <f t="shared" ca="1" si="0"/>
        <v>430</v>
      </c>
      <c r="L2" s="2" vm="788">
        <f t="shared" ca="1" si="0"/>
        <v>297</v>
      </c>
      <c r="M2" s="2" vm="830">
        <f t="shared" ca="1" si="0"/>
        <v>221</v>
      </c>
      <c r="N2" s="2" vm="831">
        <f t="shared" ca="1" si="0"/>
        <v>192.5</v>
      </c>
      <c r="O2" s="2" vm="233">
        <f t="shared" ca="1" si="0"/>
        <v>115</v>
      </c>
      <c r="P2" s="2" t="str">
        <f t="shared" ca="1" si="0"/>
        <v>Libur</v>
      </c>
      <c r="Q2" s="2" t="str">
        <f t="shared" ca="1" si="0"/>
        <v>Libur</v>
      </c>
      <c r="R2" s="2" vm="7">
        <f t="shared" ca="1" si="0"/>
        <v>81</v>
      </c>
      <c r="S2" s="2" vm="760">
        <f t="shared" ca="1" si="0"/>
        <v>78</v>
      </c>
      <c r="T2" s="2" vm="832">
        <f t="shared" ca="1" si="0"/>
        <v>58.5</v>
      </c>
      <c r="U2" s="2" vm="822">
        <f t="shared" ca="1" si="0"/>
        <v>53</v>
      </c>
      <c r="V2" s="2" vm="9">
        <f t="shared" ca="1" si="0"/>
        <v>79</v>
      </c>
      <c r="W2" s="2" vm="833">
        <f t="shared" ca="1" si="0"/>
        <v>42.5</v>
      </c>
      <c r="X2" s="2" vm="834">
        <f t="shared" ca="1" si="0"/>
        <v>38.5</v>
      </c>
      <c r="Y2" s="2" t="str">
        <f t="shared" ca="1" si="0"/>
        <v>Libur</v>
      </c>
    </row>
    <row r="3" spans="1:25" ht="15.5" x14ac:dyDescent="0.35">
      <c r="D3" s="1">
        <v>46142</v>
      </c>
      <c r="H3" s="1">
        <f>IFERROR(INDEX(D3:G3,COUNT(D3:G3)),"")</f>
        <v>46142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5879996000000</v>
      </c>
      <c r="H4" s="2">
        <f>IFERROR(SUM(D4:G4)*(4/MAX(1,COUNT(D4:G4))),"")</f>
        <v>23519984000000</v>
      </c>
      <c r="I4" s="2">
        <f t="shared" ref="I4:Y4" si="1">IFERROR(INDEX(I51:I500,MATCH($C$4,$C$51:$C$500,0)),"")</f>
        <v>20642155000000</v>
      </c>
      <c r="J4" s="2">
        <f t="shared" si="1"/>
        <v>19888091000000</v>
      </c>
      <c r="K4" s="2">
        <f t="shared" si="1"/>
        <v>17351152000000</v>
      </c>
      <c r="L4" s="2">
        <f t="shared" si="1"/>
        <v>15623654000000</v>
      </c>
      <c r="M4" s="2">
        <f t="shared" si="1"/>
        <v>13584036000000</v>
      </c>
      <c r="N4" s="2">
        <f t="shared" si="1"/>
        <v>12659705000000</v>
      </c>
      <c r="O4" s="2">
        <f t="shared" si="1"/>
        <v>11625313000000</v>
      </c>
      <c r="P4" s="2">
        <f t="shared" si="1"/>
        <v>10701575000000</v>
      </c>
      <c r="Q4" s="2">
        <f t="shared" si="1"/>
        <v>9767592000000</v>
      </c>
      <c r="R4" s="2">
        <f t="shared" si="1"/>
        <v>8493119000000</v>
      </c>
      <c r="S4" s="2">
        <f t="shared" si="1"/>
        <v>7171904000000</v>
      </c>
      <c r="T4" s="2">
        <f t="shared" si="1"/>
        <v>6027859000000</v>
      </c>
      <c r="U4" s="2">
        <f t="shared" si="1"/>
        <v>4962851000000</v>
      </c>
      <c r="V4" s="2">
        <f t="shared" si="1"/>
        <v>3871951000000</v>
      </c>
      <c r="W4" s="2">
        <f t="shared" si="1"/>
        <v>2583564000000</v>
      </c>
      <c r="X4" s="2">
        <f t="shared" si="1"/>
        <v>1588162432018</v>
      </c>
      <c r="Y4" s="2">
        <f t="shared" si="1"/>
        <v>792629169034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265568000000</v>
      </c>
      <c r="H5" s="2">
        <f>IFERROR(SUM(D5:G5)*(4/MAX(1,COUNT(D5:G5))),"")</f>
        <v>1062272000000</v>
      </c>
      <c r="I5" s="2">
        <f t="shared" ref="I5:Y5" si="2">IFERROR(INDEX(I51:I500,MATCH($C$5,$C$51:$C$500,0)),"")</f>
        <v>784513000000</v>
      </c>
      <c r="J5" s="2">
        <f t="shared" si="2"/>
        <v>544852000000</v>
      </c>
      <c r="K5" s="2">
        <f t="shared" si="2"/>
        <v>522835000000</v>
      </c>
      <c r="L5" s="2">
        <f t="shared" si="2"/>
        <v>401459000000</v>
      </c>
      <c r="M5" s="2">
        <f t="shared" si="2"/>
        <v>277705000000</v>
      </c>
      <c r="N5" s="2">
        <f t="shared" si="2"/>
        <v>238802000000</v>
      </c>
      <c r="O5" s="2">
        <f t="shared" si="2"/>
        <v>188019000000</v>
      </c>
      <c r="P5" s="2">
        <f t="shared" si="2"/>
        <v>188289000000</v>
      </c>
      <c r="Q5" s="2">
        <f t="shared" si="2"/>
        <v>86853000000</v>
      </c>
      <c r="R5" s="2">
        <f t="shared" si="2"/>
        <v>202435000000</v>
      </c>
      <c r="S5" s="2">
        <f t="shared" si="2"/>
        <v>147404000000</v>
      </c>
      <c r="T5" s="2">
        <f t="shared" si="2"/>
        <v>138624000000</v>
      </c>
      <c r="U5" s="2">
        <f t="shared" si="2"/>
        <v>67326000000</v>
      </c>
      <c r="V5" s="2">
        <f t="shared" si="2"/>
        <v>45001000000</v>
      </c>
      <c r="W5" s="2">
        <f t="shared" si="2"/>
        <v>31621000000</v>
      </c>
      <c r="X5" s="2">
        <f t="shared" si="2"/>
        <v>10203447477</v>
      </c>
      <c r="Y5" s="2">
        <f t="shared" si="2"/>
        <v>3299242714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4807461000000</v>
      </c>
      <c r="H6" s="2">
        <f>IFERROR(INDEX(D6:G6,COUNT(D6:G6)),"")</f>
        <v>4807461000000</v>
      </c>
      <c r="I6" s="2">
        <f t="shared" ref="I6:Y6" si="3">IFERROR(INDEX(I51:I500,MATCH($C$6,$C$51:$C$500,0)),"")</f>
        <v>4541893000000</v>
      </c>
      <c r="J6" s="2">
        <f t="shared" si="3"/>
        <v>4291057000000</v>
      </c>
      <c r="K6" s="2">
        <f t="shared" si="3"/>
        <v>3912434000000</v>
      </c>
      <c r="L6" s="2">
        <f t="shared" si="3"/>
        <v>1986727000000</v>
      </c>
      <c r="M6" s="2">
        <f t="shared" si="3"/>
        <v>1616317000000</v>
      </c>
      <c r="N6" s="2">
        <f t="shared" si="3"/>
        <v>1398703000000</v>
      </c>
      <c r="O6" s="2">
        <f t="shared" si="3"/>
        <v>1220999000000</v>
      </c>
      <c r="P6" s="2">
        <f t="shared" si="3"/>
        <v>1080821000000</v>
      </c>
      <c r="Q6" s="2">
        <f t="shared" si="3"/>
        <v>922870000000</v>
      </c>
      <c r="R6" s="2">
        <f t="shared" si="3"/>
        <v>895105000000</v>
      </c>
      <c r="S6" s="2">
        <f t="shared" si="3"/>
        <v>735705000000</v>
      </c>
      <c r="T6" s="2">
        <f t="shared" si="3"/>
        <v>619271000000</v>
      </c>
      <c r="U6" s="2">
        <f t="shared" si="3"/>
        <v>500823000000</v>
      </c>
      <c r="V6" s="2">
        <f t="shared" si="3"/>
        <v>444738000000</v>
      </c>
      <c r="W6" s="2">
        <f t="shared" si="3"/>
        <v>407642000000</v>
      </c>
      <c r="X6" s="2">
        <f t="shared" si="3"/>
        <v>376020547629</v>
      </c>
      <c r="Y6" s="2">
        <f t="shared" si="3"/>
        <v>248901263848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33.44</v>
      </c>
      <c r="H7" s="3">
        <f>IFERROR(INDEX(D7:G7,COUNT(D7:G7)),"")</f>
        <v>33.44</v>
      </c>
      <c r="I7" s="3">
        <f t="shared" ref="I7:Y7" si="4">IFERROR(INDEX(I51:I500,MATCH($C$7,$C$51:$C$500,0))/1000000000,"")</f>
        <v>33.44</v>
      </c>
      <c r="J7" s="3">
        <f t="shared" si="4"/>
        <v>33.44</v>
      </c>
      <c r="K7" s="3">
        <f t="shared" si="4"/>
        <v>33.44</v>
      </c>
      <c r="L7" s="3">
        <f t="shared" si="4"/>
        <v>2.88</v>
      </c>
      <c r="M7" s="3">
        <f t="shared" si="4"/>
        <v>2.88</v>
      </c>
      <c r="N7" s="3">
        <f t="shared" si="4"/>
        <v>2.88</v>
      </c>
      <c r="O7" s="3">
        <f t="shared" si="4"/>
        <v>2.88</v>
      </c>
      <c r="P7" s="3">
        <f t="shared" si="4"/>
        <v>2.88</v>
      </c>
      <c r="Q7" s="3">
        <f t="shared" si="4"/>
        <v>2.88</v>
      </c>
      <c r="R7" s="3">
        <f t="shared" si="4"/>
        <v>2.88</v>
      </c>
      <c r="S7" s="3">
        <f t="shared" si="4"/>
        <v>2.88</v>
      </c>
      <c r="T7" s="3">
        <f t="shared" si="4"/>
        <v>2.88</v>
      </c>
      <c r="U7" s="3">
        <f t="shared" si="4"/>
        <v>2.88</v>
      </c>
      <c r="V7" s="3">
        <f t="shared" si="4"/>
        <v>2.88</v>
      </c>
      <c r="W7" s="3">
        <f t="shared" si="4"/>
        <v>2.88</v>
      </c>
      <c r="X7" s="3">
        <f t="shared" si="4"/>
        <v>2.88</v>
      </c>
      <c r="Y7" s="3">
        <f t="shared" si="4"/>
        <v>2.88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628000000000</v>
      </c>
      <c r="H8" s="2">
        <f>IFERROR(INDEX(D8:G8,COUNT(D8:G8)),"")</f>
        <v>628000000000</v>
      </c>
      <c r="I8" s="2">
        <f t="shared" ref="I8:Y8" si="5">IFERROR(INDEX(I51:I500,MATCH($C$8,$C$51:$C$500,0)),"")</f>
        <v>879000000000</v>
      </c>
      <c r="J8" s="2">
        <f t="shared" si="5"/>
        <v>808000000000</v>
      </c>
      <c r="K8" s="2">
        <f t="shared" si="5"/>
        <v>622000000000</v>
      </c>
      <c r="L8" s="2">
        <f t="shared" si="5"/>
        <v>1047000000000</v>
      </c>
      <c r="M8" s="2">
        <f t="shared" si="5"/>
        <v>719000000000</v>
      </c>
      <c r="N8" s="2">
        <f t="shared" si="5"/>
        <v>560000000000</v>
      </c>
      <c r="O8" s="2">
        <f t="shared" si="5"/>
        <v>969000000000</v>
      </c>
      <c r="P8" s="2">
        <f t="shared" si="5"/>
        <v>672000000000</v>
      </c>
      <c r="Q8" s="2">
        <f t="shared" si="5"/>
        <v>323000000000</v>
      </c>
      <c r="R8" s="2">
        <f t="shared" si="5"/>
        <v>117000000000</v>
      </c>
      <c r="S8" s="2">
        <f t="shared" si="5"/>
        <v>130000000000</v>
      </c>
      <c r="T8" s="2">
        <f t="shared" si="5"/>
        <v>52000000000</v>
      </c>
      <c r="U8" s="2">
        <f t="shared" si="5"/>
        <v>186000000000</v>
      </c>
      <c r="V8" s="2">
        <f t="shared" si="5"/>
        <v>-48000000000</v>
      </c>
      <c r="W8" s="2">
        <f t="shared" si="5"/>
        <v>-43000000000</v>
      </c>
      <c r="X8" s="2">
        <f t="shared" si="5"/>
        <v>-156000000000</v>
      </c>
      <c r="Y8" s="2">
        <f t="shared" si="5"/>
        <v>-39000000000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18.79</v>
      </c>
      <c r="H9" s="3">
        <f>IFERROR(INDEX(D9:G9,COUNT(D9:G9)),"")</f>
        <v>18.79</v>
      </c>
      <c r="I9" s="3">
        <f t="shared" ref="I9:Y9" si="6">IFERROR(INDEX(I51:I500,MATCH($C$9,$C$51:$C$500,0)),"")</f>
        <v>26.3</v>
      </c>
      <c r="J9" s="3">
        <f t="shared" si="6"/>
        <v>24.16</v>
      </c>
      <c r="K9" s="3">
        <f t="shared" si="6"/>
        <v>18.61</v>
      </c>
      <c r="L9" s="3">
        <f t="shared" si="6"/>
        <v>363.18</v>
      </c>
      <c r="M9" s="3">
        <f t="shared" si="6"/>
        <v>249.52</v>
      </c>
      <c r="N9" s="3">
        <f t="shared" si="6"/>
        <v>194.14</v>
      </c>
      <c r="O9" s="3">
        <f t="shared" si="6"/>
        <v>336.17</v>
      </c>
      <c r="P9" s="3">
        <f t="shared" si="6"/>
        <v>233.26</v>
      </c>
      <c r="Q9" s="3">
        <f t="shared" si="6"/>
        <v>112.19</v>
      </c>
      <c r="R9" s="3">
        <f t="shared" si="6"/>
        <v>40.54</v>
      </c>
      <c r="S9" s="3">
        <f t="shared" si="6"/>
        <v>45.27</v>
      </c>
      <c r="T9" s="3">
        <f t="shared" si="6"/>
        <v>18.03</v>
      </c>
      <c r="U9" s="3">
        <f t="shared" si="6"/>
        <v>64.569999999999993</v>
      </c>
      <c r="V9" s="3">
        <f t="shared" si="6"/>
        <v>-16.559999999999999</v>
      </c>
      <c r="W9" s="3">
        <f t="shared" si="6"/>
        <v>-14.83</v>
      </c>
      <c r="X9" s="3">
        <f t="shared" si="6"/>
        <v>-54.06</v>
      </c>
      <c r="Y9" s="3">
        <f t="shared" si="6"/>
        <v>-13.37</v>
      </c>
    </row>
    <row r="10" spans="1:25" ht="15.5" x14ac:dyDescent="0.35">
      <c r="C10" t="s">
        <v>17</v>
      </c>
      <c r="D10" s="3">
        <f ca="1">IFERROR(IF(D9=0,"",D2/D9),"")</f>
        <v>18.307610431080363</v>
      </c>
      <c r="I10" s="3">
        <f t="shared" ref="I10:Y10" ca="1" si="7">IFERROR(IF(I9=0,"",I2/I9),"")</f>
        <v>14.828897338403042</v>
      </c>
      <c r="J10" s="3">
        <f t="shared" ca="1" si="7"/>
        <v>17.798013245033111</v>
      </c>
      <c r="K10" s="3">
        <f t="shared" ca="1" si="7"/>
        <v>23.105857066093499</v>
      </c>
      <c r="L10" s="3">
        <f t="shared" ca="1" si="7"/>
        <v>0.8177763092681315</v>
      </c>
      <c r="M10" s="3">
        <f t="shared" ca="1" si="7"/>
        <v>0.88570054504648921</v>
      </c>
      <c r="N10" s="3">
        <f t="shared" ca="1" si="7"/>
        <v>0.99155248789533335</v>
      </c>
      <c r="O10" s="3">
        <f t="shared" ca="1" si="7"/>
        <v>0.34208882410685071</v>
      </c>
      <c r="P10" s="3" t="str">
        <f t="shared" ca="1" si="7"/>
        <v/>
      </c>
      <c r="Q10" s="3" t="str">
        <f t="shared" ca="1" si="7"/>
        <v/>
      </c>
      <c r="R10" s="3">
        <f t="shared" ca="1" si="7"/>
        <v>1.9980266403552047</v>
      </c>
      <c r="S10" s="3">
        <f t="shared" ca="1" si="7"/>
        <v>1.7229953611663351</v>
      </c>
      <c r="T10" s="3">
        <f t="shared" ca="1" si="7"/>
        <v>3.24459234608985</v>
      </c>
      <c r="U10" s="3">
        <f t="shared" ca="1" si="7"/>
        <v>0.82081461979247339</v>
      </c>
      <c r="V10" s="3">
        <f t="shared" ca="1" si="7"/>
        <v>-4.7705314009661839</v>
      </c>
      <c r="W10" s="3">
        <f t="shared" ca="1" si="7"/>
        <v>-2.8658125421443019</v>
      </c>
      <c r="X10" s="3">
        <f t="shared" ca="1" si="7"/>
        <v>-0.71217166111727703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1083751000000</v>
      </c>
      <c r="H11" s="2">
        <f>IFERROR(INDEX(D11:G11,COUNT(D11:G11)),"")</f>
        <v>1083751000000</v>
      </c>
      <c r="I11" s="2">
        <f t="shared" ref="I11:Y11" si="8">IFERROR(INDEX(I51:I500,MATCH($C$11,$C$51:$C$500,0)),"")</f>
        <v>576196000000</v>
      </c>
      <c r="J11" s="2">
        <f t="shared" si="8"/>
        <v>378119000000</v>
      </c>
      <c r="K11" s="2">
        <f t="shared" si="8"/>
        <v>326785000000</v>
      </c>
      <c r="L11" s="2">
        <f t="shared" si="8"/>
        <v>416766000000</v>
      </c>
      <c r="M11" s="2">
        <f t="shared" si="8"/>
        <v>243492000000</v>
      </c>
      <c r="N11" s="2">
        <f t="shared" si="8"/>
        <v>238324000000</v>
      </c>
      <c r="O11" s="2">
        <f t="shared" si="8"/>
        <v>241125000000</v>
      </c>
      <c r="P11" s="2">
        <f t="shared" si="8"/>
        <v>196898000000</v>
      </c>
      <c r="Q11" s="2">
        <f t="shared" si="8"/>
        <v>229109000000</v>
      </c>
      <c r="R11" s="2">
        <f t="shared" si="8"/>
        <v>211041000000</v>
      </c>
      <c r="S11" s="2">
        <f t="shared" si="8"/>
        <v>127934000000</v>
      </c>
      <c r="T11" s="2">
        <f t="shared" si="8"/>
        <v>125223000000</v>
      </c>
      <c r="U11" s="2">
        <f t="shared" si="8"/>
        <v>246150000000</v>
      </c>
      <c r="V11" s="2">
        <f t="shared" si="8"/>
        <v>201061000000</v>
      </c>
      <c r="W11" s="2">
        <f t="shared" si="8"/>
        <v>183604000000</v>
      </c>
      <c r="X11" s="2">
        <f t="shared" si="8"/>
        <v>210987998736</v>
      </c>
      <c r="Y11" s="2">
        <f t="shared" si="8"/>
        <v>64922334709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-1084000000000</v>
      </c>
      <c r="H12" s="2">
        <f>IFERROR(INDEX(D12:G12,COUNT(D12:G12)),"")</f>
        <v>-1084000000000</v>
      </c>
      <c r="I12" s="2">
        <f t="shared" ref="I12:Y12" si="9">IFERROR(INDEX(I51:I500,MATCH($C$12,$C$51:$C$500,0)),"")</f>
        <v>-576000000000</v>
      </c>
      <c r="J12" s="2">
        <f t="shared" si="9"/>
        <v>-378000000000</v>
      </c>
      <c r="K12" s="2">
        <f t="shared" si="9"/>
        <v>-264000000000</v>
      </c>
      <c r="L12" s="2">
        <f t="shared" si="9"/>
        <v>1149000000000</v>
      </c>
      <c r="M12" s="2">
        <f t="shared" si="9"/>
        <v>1607000000000</v>
      </c>
      <c r="N12" s="2">
        <f t="shared" si="9"/>
        <v>1812000000000</v>
      </c>
      <c r="O12" s="2">
        <f t="shared" si="9"/>
        <v>1669000000000</v>
      </c>
      <c r="P12" s="2">
        <f t="shared" si="9"/>
        <v>2092000000000</v>
      </c>
      <c r="Q12" s="2">
        <f t="shared" si="9"/>
        <v>2264000000000</v>
      </c>
      <c r="R12" s="2">
        <f t="shared" si="9"/>
        <v>1918000000000</v>
      </c>
      <c r="S12" s="2">
        <f t="shared" si="9"/>
        <v>1344000000000</v>
      </c>
      <c r="T12" s="2">
        <f t="shared" si="9"/>
        <v>875000000000</v>
      </c>
      <c r="U12" s="2">
        <f t="shared" si="9"/>
        <v>562000000000</v>
      </c>
      <c r="V12" s="2">
        <f t="shared" si="9"/>
        <v>532000000000</v>
      </c>
      <c r="W12" s="2">
        <f t="shared" si="9"/>
        <v>289000000000</v>
      </c>
      <c r="X12" s="2">
        <f t="shared" si="9"/>
        <v>244000000000</v>
      </c>
      <c r="Y12" s="2">
        <f t="shared" si="9"/>
        <v>38000000000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63000000000</v>
      </c>
      <c r="L13" s="2">
        <f t="shared" si="10"/>
        <v>1565000000000</v>
      </c>
      <c r="M13" s="2">
        <f t="shared" si="10"/>
        <v>1850000000000</v>
      </c>
      <c r="N13" s="2">
        <f t="shared" si="10"/>
        <v>2050000000000</v>
      </c>
      <c r="O13" s="2">
        <f t="shared" si="10"/>
        <v>1911000000000</v>
      </c>
      <c r="P13" s="2">
        <f t="shared" si="10"/>
        <v>2289000000000</v>
      </c>
      <c r="Q13" s="2">
        <f t="shared" si="10"/>
        <v>2493000000000</v>
      </c>
      <c r="R13" s="2">
        <f t="shared" si="10"/>
        <v>2129000000000</v>
      </c>
      <c r="S13" s="2">
        <f t="shared" si="10"/>
        <v>1472000000000</v>
      </c>
      <c r="T13" s="2">
        <f t="shared" si="10"/>
        <v>1000000000000</v>
      </c>
      <c r="U13" s="2">
        <f t="shared" si="10"/>
        <v>808000000000</v>
      </c>
      <c r="V13" s="2">
        <f t="shared" si="10"/>
        <v>733000000000</v>
      </c>
      <c r="W13" s="2">
        <f t="shared" si="10"/>
        <v>472000000000</v>
      </c>
      <c r="X13" s="2">
        <f t="shared" si="10"/>
        <v>455000000000</v>
      </c>
      <c r="Y13" s="2">
        <f t="shared" si="10"/>
        <v>103000000000</v>
      </c>
    </row>
    <row r="14" spans="1:25" ht="15.5" x14ac:dyDescent="0.35">
      <c r="C14" t="s">
        <v>26</v>
      </c>
      <c r="D14" s="2">
        <f>IFERROR(INDEX(D51:D500,MATCH($C$14,$C$51:$C$500,0)),"")</f>
        <v>-10847000000</v>
      </c>
      <c r="H14" s="2">
        <f>IFERROR(SUM(D14:G14)*(4/MAX(1,COUNT(D14:G14))),"")</f>
        <v>-43388000000</v>
      </c>
      <c r="I14" s="2">
        <f t="shared" ref="I14:Y14" si="11">IFERROR(INDEX(I51:I500,MATCH($C$14,$C$51:$C$500,0)),"")</f>
        <v>-42295000000</v>
      </c>
      <c r="J14" s="2">
        <f t="shared" si="11"/>
        <v>-52787000000</v>
      </c>
      <c r="K14" s="2">
        <f t="shared" si="11"/>
        <v>-101157000000</v>
      </c>
      <c r="L14" s="2">
        <f t="shared" si="11"/>
        <v>-135481000000</v>
      </c>
      <c r="M14" s="2">
        <f t="shared" si="11"/>
        <v>-156476000000</v>
      </c>
      <c r="N14" s="2">
        <f t="shared" si="11"/>
        <v>-190093000000</v>
      </c>
      <c r="O14" s="2">
        <f t="shared" si="11"/>
        <v>-186982000000</v>
      </c>
      <c r="P14" s="2">
        <f t="shared" si="11"/>
        <v>-207230000000</v>
      </c>
      <c r="Q14" s="2">
        <f t="shared" si="11"/>
        <v>-204902000000</v>
      </c>
      <c r="R14" s="2">
        <f t="shared" si="11"/>
        <v>-168839000000</v>
      </c>
      <c r="S14" s="2">
        <f t="shared" si="11"/>
        <v>-139525000000</v>
      </c>
      <c r="T14" s="2">
        <f t="shared" si="11"/>
        <v>-95961000000</v>
      </c>
      <c r="U14" s="2">
        <f t="shared" si="11"/>
        <v>-72059000000</v>
      </c>
      <c r="V14" s="2">
        <f t="shared" si="11"/>
        <v>-57864000000</v>
      </c>
      <c r="W14" s="2">
        <f t="shared" si="11"/>
        <v>-44815000000</v>
      </c>
      <c r="X14" s="2">
        <f t="shared" si="11"/>
        <v>-32079670502</v>
      </c>
      <c r="Y14" s="2">
        <f t="shared" si="11"/>
        <v>-4876426100</v>
      </c>
    </row>
    <row r="15" spans="1:25" ht="15.5" x14ac:dyDescent="0.35">
      <c r="C15" t="s">
        <v>27</v>
      </c>
      <c r="D15" s="2">
        <f>IFERROR(INDEX(D51:D500,MATCH($C$15,$C$51:$C$500,0)),"")</f>
        <v>-71149000000</v>
      </c>
      <c r="H15" s="2">
        <f>IFERROR(SUM(D15:G15)*(4/MAX(1,COUNT(D15:G15))),"")</f>
        <v>-284596000000</v>
      </c>
      <c r="I15" s="2">
        <f t="shared" ref="I15:Y15" si="12">IFERROR(INDEX(I51:I500,MATCH($C$15,$C$51:$C$500,0)),"")</f>
        <v>-166085000000</v>
      </c>
      <c r="J15" s="2">
        <f t="shared" si="12"/>
        <v>-194797000000</v>
      </c>
      <c r="K15" s="2">
        <f t="shared" si="12"/>
        <v>-130178000000</v>
      </c>
      <c r="L15" s="2">
        <f t="shared" si="12"/>
        <v>-107291000000</v>
      </c>
      <c r="M15" s="2">
        <f t="shared" si="12"/>
        <v>-58034000000</v>
      </c>
      <c r="N15" s="2">
        <f t="shared" si="12"/>
        <v>-67742000000</v>
      </c>
      <c r="O15" s="2">
        <f t="shared" si="12"/>
        <v>-74953000000</v>
      </c>
      <c r="P15" s="2">
        <f t="shared" si="12"/>
        <v>-48540000000</v>
      </c>
      <c r="Q15" s="2">
        <f t="shared" si="12"/>
        <v>-26423000000</v>
      </c>
      <c r="R15" s="2">
        <f t="shared" si="12"/>
        <v>-58333000000</v>
      </c>
      <c r="S15" s="2">
        <f t="shared" si="12"/>
        <v>-47386000000</v>
      </c>
      <c r="T15" s="2">
        <f t="shared" si="12"/>
        <v>-36491000000</v>
      </c>
      <c r="U15" s="2">
        <f t="shared" si="12"/>
        <v>-10307000000</v>
      </c>
      <c r="V15" s="2">
        <f t="shared" si="12"/>
        <v>4541000000</v>
      </c>
      <c r="W15" s="2">
        <f t="shared" si="12"/>
        <v>-4915000000</v>
      </c>
      <c r="X15" s="2">
        <f t="shared" si="12"/>
        <v>31017904</v>
      </c>
      <c r="Y15" s="2">
        <f t="shared" si="12"/>
        <v>-725200367</v>
      </c>
    </row>
    <row r="16" spans="1:25" ht="15.5" x14ac:dyDescent="0.35">
      <c r="C16" t="s">
        <v>28</v>
      </c>
      <c r="D16" s="2">
        <f>IFERROR(INDEX(D51:D500,MATCH($C$16,$C$51:$C$500,0)),"")</f>
        <v>336717000000</v>
      </c>
      <c r="H16" s="2">
        <f>IFERROR(SUM(D16:G16)*(4/MAX(1,COUNT(D16:G16))),"")</f>
        <v>1346868000000</v>
      </c>
      <c r="I16" s="2">
        <f t="shared" ref="I16:Y16" si="13">IFERROR(INDEX(I51:I500,MATCH($C$16,$C$51:$C$500,0)),"")</f>
        <v>938576000000</v>
      </c>
      <c r="J16" s="2">
        <f t="shared" si="13"/>
        <v>670374000000</v>
      </c>
      <c r="K16" s="2">
        <f t="shared" si="13"/>
        <v>646496000000</v>
      </c>
      <c r="L16" s="2">
        <f t="shared" si="13"/>
        <v>506412000000</v>
      </c>
      <c r="M16" s="2">
        <f t="shared" si="13"/>
        <v>333255000000</v>
      </c>
      <c r="N16" s="2">
        <f t="shared" si="13"/>
        <v>268015000000</v>
      </c>
      <c r="O16" s="2">
        <f t="shared" si="13"/>
        <v>278023000000</v>
      </c>
      <c r="P16" s="2">
        <f t="shared" si="13"/>
        <v>207694000000</v>
      </c>
      <c r="Q16" s="2">
        <f t="shared" si="13"/>
        <v>129235000000</v>
      </c>
      <c r="R16" s="2">
        <f t="shared" si="13"/>
        <v>254376000000</v>
      </c>
      <c r="S16" s="2">
        <f t="shared" si="13"/>
        <v>187897000000</v>
      </c>
      <c r="T16" s="2">
        <f t="shared" si="13"/>
        <v>175115000000</v>
      </c>
      <c r="U16" s="2">
        <f t="shared" si="13"/>
        <v>77633000000</v>
      </c>
      <c r="V16" s="2">
        <f t="shared" si="13"/>
        <v>40460000000</v>
      </c>
      <c r="W16" s="2">
        <f t="shared" si="13"/>
        <v>36536000000</v>
      </c>
      <c r="X16" s="2">
        <f t="shared" si="13"/>
        <v>10172429573</v>
      </c>
      <c r="Y16" s="2">
        <f t="shared" si="13"/>
        <v>4024443081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11503359999999.998</v>
      </c>
      <c r="H20" s="2">
        <f t="shared" ref="H20:Y20" ca="1" si="14">IFERROR(H21*H2,"")</f>
        <v>11503359999999.998</v>
      </c>
      <c r="I20" s="2">
        <f t="shared" ca="1" si="14"/>
        <v>13041599999999.998</v>
      </c>
      <c r="J20" s="2">
        <f t="shared" ca="1" si="14"/>
        <v>14379199999999.998</v>
      </c>
      <c r="K20" s="2">
        <f t="shared" ca="1" si="14"/>
        <v>14379199999999.998</v>
      </c>
      <c r="L20" s="2">
        <f t="shared" ca="1" si="14"/>
        <v>855360000000</v>
      </c>
      <c r="M20" s="2">
        <f t="shared" ca="1" si="14"/>
        <v>636480000000</v>
      </c>
      <c r="N20" s="2">
        <f t="shared" ca="1" si="14"/>
        <v>554400000000</v>
      </c>
      <c r="O20" s="2">
        <f t="shared" ca="1" si="14"/>
        <v>331200000000</v>
      </c>
      <c r="P20" s="2" t="str">
        <f t="shared" ca="1" si="14"/>
        <v/>
      </c>
      <c r="Q20" s="2" t="str">
        <f t="shared" ca="1" si="14"/>
        <v/>
      </c>
      <c r="R20" s="2">
        <f t="shared" ca="1" si="14"/>
        <v>233280000000</v>
      </c>
      <c r="S20" s="2">
        <f t="shared" ca="1" si="14"/>
        <v>224640000000</v>
      </c>
      <c r="T20" s="2">
        <f t="shared" ca="1" si="14"/>
        <v>168480000000</v>
      </c>
      <c r="U20" s="2">
        <f t="shared" ca="1" si="14"/>
        <v>152640000000</v>
      </c>
      <c r="V20" s="2">
        <f t="shared" ca="1" si="14"/>
        <v>227520000000</v>
      </c>
      <c r="W20" s="2">
        <f t="shared" ca="1" si="14"/>
        <v>122400000000</v>
      </c>
      <c r="X20" s="2">
        <f t="shared" ca="1" si="14"/>
        <v>110880000000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33439999999.999996</v>
      </c>
      <c r="H21" s="2">
        <f>IFERROR(INDEX(D21:G21,COUNT(D21:G21)),"")</f>
        <v>33439999999.999996</v>
      </c>
      <c r="I21" s="2">
        <f t="shared" ref="I21:Y21" si="15">IFERROR(INDEX(I51:I500,MATCH($C$7,$C$51:$C$500,0)),"")</f>
        <v>33439999999.999996</v>
      </c>
      <c r="J21" s="2">
        <f t="shared" si="15"/>
        <v>33439999999.999996</v>
      </c>
      <c r="K21" s="2">
        <f t="shared" si="15"/>
        <v>33439999999.999996</v>
      </c>
      <c r="L21" s="2">
        <f t="shared" si="15"/>
        <v>2880000000</v>
      </c>
      <c r="M21" s="2">
        <f t="shared" si="15"/>
        <v>2880000000</v>
      </c>
      <c r="N21" s="2">
        <f t="shared" si="15"/>
        <v>2880000000</v>
      </c>
      <c r="O21" s="2">
        <f t="shared" si="15"/>
        <v>2880000000</v>
      </c>
      <c r="P21" s="2">
        <f t="shared" si="15"/>
        <v>2880000000</v>
      </c>
      <c r="Q21" s="2">
        <f t="shared" si="15"/>
        <v>2880000000</v>
      </c>
      <c r="R21" s="2">
        <f t="shared" si="15"/>
        <v>2880000000</v>
      </c>
      <c r="S21" s="2">
        <f t="shared" si="15"/>
        <v>2880000000</v>
      </c>
      <c r="T21" s="2">
        <f t="shared" si="15"/>
        <v>2880000000</v>
      </c>
      <c r="U21" s="2">
        <f t="shared" si="15"/>
        <v>2880000000</v>
      </c>
      <c r="V21" s="2">
        <f t="shared" si="15"/>
        <v>2880000000</v>
      </c>
      <c r="W21" s="2">
        <f t="shared" si="15"/>
        <v>2880000000</v>
      </c>
      <c r="X21" s="2">
        <f t="shared" si="15"/>
        <v>2880000000</v>
      </c>
      <c r="Y21" s="2">
        <f t="shared" si="15"/>
        <v>2880000000</v>
      </c>
    </row>
    <row r="23" spans="1:25" ht="15.5" x14ac:dyDescent="0.35">
      <c r="B23" t="s">
        <v>53</v>
      </c>
      <c r="C23" t="s">
        <v>54</v>
      </c>
      <c r="D23" s="3">
        <f>IFERROR(D5/D6*100,"")</f>
        <v>5.5240801745453583</v>
      </c>
      <c r="H23" s="3">
        <f t="shared" ref="H23:Y23" si="16">IFERROR(H5/H6*100,"")</f>
        <v>22.096320698181433</v>
      </c>
      <c r="I23" s="3">
        <f t="shared" si="16"/>
        <v>17.272819945339972</v>
      </c>
      <c r="J23" s="3">
        <f t="shared" si="16"/>
        <v>12.697384350755536</v>
      </c>
      <c r="K23" s="3">
        <f t="shared" si="16"/>
        <v>13.363420315844305</v>
      </c>
      <c r="L23" s="3">
        <f t="shared" si="16"/>
        <v>20.207054114631752</v>
      </c>
      <c r="M23" s="3">
        <f t="shared" si="16"/>
        <v>17.181344996062034</v>
      </c>
      <c r="N23" s="3">
        <f t="shared" si="16"/>
        <v>17.073102724452582</v>
      </c>
      <c r="O23" s="3">
        <f t="shared" si="16"/>
        <v>15.398784110388297</v>
      </c>
      <c r="P23" s="3">
        <f t="shared" si="16"/>
        <v>17.42092353868032</v>
      </c>
      <c r="Q23" s="3">
        <f t="shared" si="16"/>
        <v>9.4111846738977327</v>
      </c>
      <c r="R23" s="3">
        <f t="shared" si="16"/>
        <v>22.615782505962986</v>
      </c>
      <c r="S23" s="3">
        <f t="shared" si="16"/>
        <v>20.035748024004185</v>
      </c>
      <c r="T23" s="3">
        <f t="shared" si="16"/>
        <v>22.385030140277841</v>
      </c>
      <c r="U23" s="3">
        <f t="shared" si="16"/>
        <v>13.443072702331962</v>
      </c>
      <c r="V23" s="3">
        <f t="shared" si="16"/>
        <v>10.118541703205034</v>
      </c>
      <c r="W23" s="3">
        <f t="shared" si="16"/>
        <v>7.7570515305096137</v>
      </c>
      <c r="X23" s="3">
        <f t="shared" si="16"/>
        <v>2.7135345505286623</v>
      </c>
      <c r="Y23" s="3">
        <f t="shared" si="16"/>
        <v>1.3255226843744732</v>
      </c>
    </row>
    <row r="24" spans="1:25" ht="15.5" x14ac:dyDescent="0.35">
      <c r="C24" t="s">
        <v>55</v>
      </c>
      <c r="D24" s="4">
        <f>IFERROR(_xlfn.RRI(5,I23,D23),"")</f>
        <v>-0.20387851310918204</v>
      </c>
      <c r="H24" s="4">
        <f t="shared" ref="H24:Y24" si="17">IFERROR(_xlfn.RRI(5,M23,H23),"")</f>
        <v>5.1604803526324572E-2</v>
      </c>
      <c r="I24" s="4">
        <f t="shared" si="17"/>
        <v>2.3286830915374424E-3</v>
      </c>
      <c r="J24" s="4">
        <f t="shared" si="17"/>
        <v>-3.7843834568206391E-2</v>
      </c>
      <c r="K24" s="4">
        <f t="shared" si="17"/>
        <v>-5.1648597626335002E-2</v>
      </c>
      <c r="L24" s="4">
        <f t="shared" si="17"/>
        <v>0.16512290957324915</v>
      </c>
      <c r="M24" s="4">
        <f t="shared" si="17"/>
        <v>-5.3481497616212903E-2</v>
      </c>
      <c r="N24" s="4">
        <f t="shared" si="17"/>
        <v>-3.1496089872685595E-2</v>
      </c>
      <c r="O24" s="4">
        <f t="shared" si="17"/>
        <v>-7.2090225931519591E-2</v>
      </c>
      <c r="P24" s="4">
        <f t="shared" si="17"/>
        <v>5.3208912251219154E-2</v>
      </c>
      <c r="Q24" s="4">
        <f t="shared" si="17"/>
        <v>-1.438960799712341E-2</v>
      </c>
      <c r="R24" s="4">
        <f t="shared" si="17"/>
        <v>0.23863397559341459</v>
      </c>
      <c r="S24" s="4">
        <f t="shared" si="17"/>
        <v>0.49160572339137354</v>
      </c>
      <c r="T24" s="4">
        <f t="shared" si="17"/>
        <v>0.76000581943779411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7.94</v>
      </c>
      <c r="H25" s="3">
        <f>IFERROR(INDEX(D25:G25,COUNT(D25:G25)),"")</f>
        <v>7.94</v>
      </c>
      <c r="I25" s="3">
        <f t="shared" ref="I25:Y25" si="18">IFERROR(INDEX(I51:I500,MATCH($C$25,$C$51:$C$500,0)),"")</f>
        <v>23.7</v>
      </c>
      <c r="J25" s="3">
        <f t="shared" si="18"/>
        <v>16.34</v>
      </c>
      <c r="K25" s="3">
        <f t="shared" si="18"/>
        <v>15.45</v>
      </c>
      <c r="L25" s="3">
        <f t="shared" si="18"/>
        <v>138.4</v>
      </c>
      <c r="M25" s="3">
        <f t="shared" si="18"/>
        <v>95.48</v>
      </c>
      <c r="N25" s="3">
        <f t="shared" si="18"/>
        <v>69.48</v>
      </c>
      <c r="O25" s="3">
        <f t="shared" si="18"/>
        <v>70.45</v>
      </c>
      <c r="P25" s="3">
        <f t="shared" si="18"/>
        <v>55.22</v>
      </c>
      <c r="Q25" s="3">
        <f t="shared" si="18"/>
        <v>35.67</v>
      </c>
      <c r="R25" s="3">
        <f t="shared" si="18"/>
        <v>68.010000000000005</v>
      </c>
      <c r="S25" s="3">
        <f t="shared" si="18"/>
        <v>48.75</v>
      </c>
      <c r="T25" s="3">
        <f t="shared" si="18"/>
        <v>48.09</v>
      </c>
      <c r="U25" s="3">
        <f t="shared" si="18"/>
        <v>23.36</v>
      </c>
      <c r="V25" s="3">
        <f t="shared" si="18"/>
        <v>15.61</v>
      </c>
      <c r="W25" s="3">
        <f t="shared" si="18"/>
        <v>10.97</v>
      </c>
      <c r="X25" s="3">
        <f t="shared" si="18"/>
        <v>3.54</v>
      </c>
      <c r="Y25" s="3">
        <f t="shared" si="18"/>
        <v>1.1399999999999999</v>
      </c>
    </row>
    <row r="26" spans="1:25" ht="15.5" x14ac:dyDescent="0.35">
      <c r="C26" t="s">
        <v>58</v>
      </c>
      <c r="D26" s="4">
        <f>IFERROR(_xlfn.RRI(5,I25,D25),"")</f>
        <v>-0.19644717679391277</v>
      </c>
      <c r="H26" s="4">
        <f t="shared" ref="H26:Y26" si="19">IFERROR(_xlfn.RRI(5,M25,H25),"")</f>
        <v>-0.39189073758513437</v>
      </c>
      <c r="I26" s="4">
        <f t="shared" si="19"/>
        <v>-0.19354951534551579</v>
      </c>
      <c r="J26" s="4">
        <f t="shared" si="19"/>
        <v>-0.25342367974639901</v>
      </c>
      <c r="K26" s="4">
        <f t="shared" si="19"/>
        <v>-0.2248845094228632</v>
      </c>
      <c r="L26" s="4">
        <f t="shared" si="19"/>
        <v>0.31149486999615861</v>
      </c>
      <c r="M26" s="4">
        <f t="shared" si="19"/>
        <v>7.0207344552611906E-2</v>
      </c>
      <c r="N26" s="4">
        <f t="shared" si="19"/>
        <v>7.343817939724806E-2</v>
      </c>
      <c r="O26" s="4">
        <f t="shared" si="19"/>
        <v>7.9357327205593853E-2</v>
      </c>
      <c r="P26" s="4">
        <f t="shared" si="19"/>
        <v>0.18774910755290075</v>
      </c>
      <c r="Q26" s="4">
        <f t="shared" si="19"/>
        <v>0.17972298562027356</v>
      </c>
      <c r="R26" s="4">
        <f t="shared" si="19"/>
        <v>0.44036722117216853</v>
      </c>
      <c r="S26" s="4">
        <f t="shared" si="19"/>
        <v>0.68964034733533541</v>
      </c>
      <c r="T26" s="4">
        <f t="shared" si="19"/>
        <v>1.1136349672452885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175.83720095693781</v>
      </c>
      <c r="H27" s="3">
        <f t="shared" ref="H27:Y27" si="20">IFERROR(H4/H21,"")</f>
        <v>703.34880382775123</v>
      </c>
      <c r="I27" s="3">
        <f t="shared" si="20"/>
        <v>617.28932416267946</v>
      </c>
      <c r="J27" s="3">
        <f t="shared" si="20"/>
        <v>594.73956339712925</v>
      </c>
      <c r="K27" s="3">
        <f t="shared" si="20"/>
        <v>518.87416267942592</v>
      </c>
      <c r="L27" s="3">
        <f t="shared" si="20"/>
        <v>5424.8798611111115</v>
      </c>
      <c r="M27" s="3">
        <f t="shared" si="20"/>
        <v>4716.6791666666668</v>
      </c>
      <c r="N27" s="3">
        <f t="shared" si="20"/>
        <v>4395.7309027777774</v>
      </c>
      <c r="O27" s="3">
        <f t="shared" si="20"/>
        <v>4036.5670138888891</v>
      </c>
      <c r="P27" s="3">
        <f t="shared" si="20"/>
        <v>3715.8246527777778</v>
      </c>
      <c r="Q27" s="3">
        <f t="shared" si="20"/>
        <v>3391.5250000000001</v>
      </c>
      <c r="R27" s="3">
        <f t="shared" si="20"/>
        <v>2948.9996527777776</v>
      </c>
      <c r="S27" s="3">
        <f t="shared" si="20"/>
        <v>2490.2444444444445</v>
      </c>
      <c r="T27" s="3">
        <f t="shared" si="20"/>
        <v>2093.0065972222224</v>
      </c>
      <c r="U27" s="3">
        <f t="shared" si="20"/>
        <v>1723.2121527777779</v>
      </c>
      <c r="V27" s="3">
        <f t="shared" si="20"/>
        <v>1344.4274305555555</v>
      </c>
      <c r="W27" s="3">
        <f t="shared" si="20"/>
        <v>897.07083333333333</v>
      </c>
      <c r="X27" s="3">
        <f t="shared" si="20"/>
        <v>551.4452888951389</v>
      </c>
      <c r="Y27" s="3">
        <f t="shared" si="20"/>
        <v>275.21846147013889</v>
      </c>
    </row>
    <row r="28" spans="1:25" ht="15.5" x14ac:dyDescent="0.35">
      <c r="C28" t="s">
        <v>60</v>
      </c>
      <c r="D28" s="4">
        <f>IFERROR(_xlfn.RRI(5,I27,D27),"")</f>
        <v>-0.22209887571472753</v>
      </c>
      <c r="H28" s="4">
        <f t="shared" ref="H28:Y28" si="21">IFERROR(_xlfn.RRI(5,M27,H27),"")</f>
        <v>-0.31654978664537681</v>
      </c>
      <c r="I28" s="4">
        <f t="shared" si="21"/>
        <v>-0.32470811066772165</v>
      </c>
      <c r="J28" s="4">
        <f t="shared" si="21"/>
        <v>-0.31819068152178209</v>
      </c>
      <c r="K28" s="4">
        <f t="shared" si="21"/>
        <v>-0.32546984950140423</v>
      </c>
      <c r="L28" s="4">
        <f t="shared" si="21"/>
        <v>9.8497367295198979E-2</v>
      </c>
      <c r="M28" s="4">
        <f t="shared" si="21"/>
        <v>9.8480426945587451E-2</v>
      </c>
      <c r="N28" s="4">
        <f t="shared" si="21"/>
        <v>0.12036059004546273</v>
      </c>
      <c r="O28" s="4">
        <f t="shared" si="21"/>
        <v>0.14037664391485283</v>
      </c>
      <c r="P28" s="4">
        <f t="shared" si="21"/>
        <v>0.16612013060140574</v>
      </c>
      <c r="Q28" s="4">
        <f t="shared" si="21"/>
        <v>0.20329339154479809</v>
      </c>
      <c r="R28" s="4">
        <f t="shared" si="21"/>
        <v>0.26873113285471462</v>
      </c>
      <c r="S28" s="4">
        <f t="shared" si="21"/>
        <v>0.3519104025226929</v>
      </c>
      <c r="T28" s="4">
        <f t="shared" si="21"/>
        <v>0.50043990838439023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61</v>
      </c>
      <c r="H29" s="4">
        <f t="shared" ref="H29:Y29" si="22">IFERROR(((H25-I25)/I25)*100%,"")</f>
        <v>-0.66497890295358641</v>
      </c>
      <c r="I29" s="4">
        <f t="shared" si="22"/>
        <v>0.45042839657282741</v>
      </c>
      <c r="J29" s="4">
        <f t="shared" si="22"/>
        <v>5.7605177993527545E-2</v>
      </c>
      <c r="K29" s="4">
        <f t="shared" si="22"/>
        <v>-0.88836705202312138</v>
      </c>
      <c r="L29" s="4">
        <f t="shared" si="22"/>
        <v>0.44951822371177208</v>
      </c>
      <c r="M29" s="4">
        <f t="shared" si="22"/>
        <v>0.37420840529648819</v>
      </c>
      <c r="N29" s="4">
        <f t="shared" si="22"/>
        <v>-1.3768630234208643E-2</v>
      </c>
      <c r="O29" s="4">
        <f t="shared" si="22"/>
        <v>0.27580586743933366</v>
      </c>
      <c r="P29" s="4">
        <f t="shared" si="22"/>
        <v>0.54807961872722166</v>
      </c>
      <c r="Q29" s="4">
        <f t="shared" si="22"/>
        <v>-0.4755183061314513</v>
      </c>
      <c r="R29" s="4">
        <f t="shared" si="22"/>
        <v>0.39507692307692316</v>
      </c>
      <c r="S29" s="4">
        <f t="shared" si="22"/>
        <v>1.3724266999376098E-2</v>
      </c>
      <c r="T29" s="4">
        <f t="shared" si="22"/>
        <v>1.0586472602739727</v>
      </c>
      <c r="U29" s="4">
        <f t="shared" si="22"/>
        <v>0.49647661755285077</v>
      </c>
      <c r="V29" s="4">
        <f t="shared" si="22"/>
        <v>0.42297174111212382</v>
      </c>
      <c r="W29" s="4">
        <f t="shared" si="22"/>
        <v>2.0988700564971752</v>
      </c>
      <c r="X29" s="4">
        <f t="shared" si="22"/>
        <v>2.1052631578947372</v>
      </c>
      <c r="Y29" s="4" t="str">
        <f t="shared" si="22"/>
        <v/>
      </c>
    </row>
    <row r="30" spans="1:25" ht="15.5" x14ac:dyDescent="0.35">
      <c r="C30" t="s">
        <v>62</v>
      </c>
      <c r="H30" s="4">
        <f t="shared" ref="H30:Y30" si="23">IFERROR(((H27-I27)/I27)*100%,"")</f>
        <v>0.13941514342858097</v>
      </c>
      <c r="I30" s="4">
        <f t="shared" si="23"/>
        <v>3.7915353464543139E-2</v>
      </c>
      <c r="J30" s="4">
        <f t="shared" si="23"/>
        <v>0.14621155990103704</v>
      </c>
      <c r="K30" s="4">
        <f t="shared" si="23"/>
        <v>-0.90435287490898431</v>
      </c>
      <c r="L30" s="4">
        <f t="shared" si="23"/>
        <v>0.15014815920688082</v>
      </c>
      <c r="M30" s="4">
        <f t="shared" si="23"/>
        <v>7.3013628674601941E-2</v>
      </c>
      <c r="N30" s="4">
        <f t="shared" si="23"/>
        <v>8.8977561292328075E-2</v>
      </c>
      <c r="O30" s="4">
        <f t="shared" si="23"/>
        <v>8.6317948526268354E-2</v>
      </c>
      <c r="P30" s="4">
        <f t="shared" si="23"/>
        <v>9.5620599222408134E-2</v>
      </c>
      <c r="Q30" s="4">
        <f t="shared" si="23"/>
        <v>0.15005947756059948</v>
      </c>
      <c r="R30" s="4">
        <f t="shared" si="23"/>
        <v>0.18422095443553052</v>
      </c>
      <c r="S30" s="4">
        <f t="shared" si="23"/>
        <v>0.18979292647688006</v>
      </c>
      <c r="T30" s="4">
        <f t="shared" si="23"/>
        <v>0.21459600540092783</v>
      </c>
      <c r="U30" s="4">
        <f t="shared" si="23"/>
        <v>0.28174426794140744</v>
      </c>
      <c r="V30" s="4">
        <f t="shared" si="23"/>
        <v>0.49868592378590187</v>
      </c>
      <c r="W30" s="4">
        <f t="shared" si="23"/>
        <v>0.62676307404979481</v>
      </c>
      <c r="X30" s="4">
        <f t="shared" si="23"/>
        <v>1.0036638746887645</v>
      </c>
      <c r="Y30" s="4" t="str">
        <f t="shared" si="23"/>
        <v/>
      </c>
    </row>
    <row r="32" spans="1:25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143.78</v>
      </c>
      <c r="H32" s="3">
        <f>IFERROR(INDEX(D32:G32,COUNT(D32:G32)),"")</f>
        <v>143.78</v>
      </c>
      <c r="I32" s="3">
        <f t="shared" ref="I32:Y32" si="24">IFERROR(INDEX(I51:I500,MATCH($C$32,$C$51:$C$500,0)),"")</f>
        <v>135.84</v>
      </c>
      <c r="J32" s="3">
        <f t="shared" si="24"/>
        <v>123.5</v>
      </c>
      <c r="K32" s="3">
        <f t="shared" si="24"/>
        <v>111.85</v>
      </c>
      <c r="L32" s="3">
        <f t="shared" si="24"/>
        <v>689.02</v>
      </c>
      <c r="M32" s="3">
        <f t="shared" si="24"/>
        <v>560.58000000000004</v>
      </c>
      <c r="N32" s="3">
        <f t="shared" si="24"/>
        <v>485.08</v>
      </c>
      <c r="O32" s="3">
        <f t="shared" si="24"/>
        <v>423.44</v>
      </c>
      <c r="P32" s="3">
        <f t="shared" si="24"/>
        <v>374.8</v>
      </c>
      <c r="Q32" s="3">
        <f t="shared" si="24"/>
        <v>320.18</v>
      </c>
      <c r="R32" s="3">
        <f t="shared" si="24"/>
        <v>310.55</v>
      </c>
      <c r="S32" s="3">
        <f t="shared" si="24"/>
        <v>255.24</v>
      </c>
      <c r="T32" s="3">
        <f t="shared" si="24"/>
        <v>214.85</v>
      </c>
      <c r="U32" s="3">
        <f t="shared" si="24"/>
        <v>173.75</v>
      </c>
      <c r="V32" s="3">
        <f t="shared" si="24"/>
        <v>154.30000000000001</v>
      </c>
      <c r="W32" s="3">
        <f t="shared" si="24"/>
        <v>141.43</v>
      </c>
      <c r="X32" s="3">
        <f t="shared" si="24"/>
        <v>130.46</v>
      </c>
      <c r="Y32" s="3">
        <f t="shared" si="24"/>
        <v>86.35</v>
      </c>
    </row>
    <row r="33" spans="1:25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2.1</v>
      </c>
      <c r="H33" s="3">
        <f>IFERROR(INDEX(D33:G33,COUNT(D33:G33)),"")</f>
        <v>2.1</v>
      </c>
      <c r="I33" s="3">
        <f t="shared" ref="I33:Y33" si="25">IFERROR(INDEX(I51:I500,MATCH($C$33,$C$51:$C$500,0)),"")</f>
        <v>2.87</v>
      </c>
      <c r="J33" s="3">
        <f t="shared" si="25"/>
        <v>3.48</v>
      </c>
      <c r="K33" s="3">
        <f t="shared" si="25"/>
        <v>3.84</v>
      </c>
      <c r="L33" s="3">
        <f t="shared" si="25"/>
        <v>4.3099999999999996</v>
      </c>
      <c r="M33" s="3">
        <f t="shared" si="25"/>
        <v>3.94</v>
      </c>
      <c r="N33" s="3">
        <f t="shared" si="25"/>
        <v>3.97</v>
      </c>
      <c r="O33" s="3">
        <f t="shared" si="25"/>
        <v>2.72</v>
      </c>
      <c r="P33" s="3">
        <f t="shared" si="25"/>
        <v>2.85</v>
      </c>
      <c r="Q33" s="3">
        <f t="shared" si="25"/>
        <v>3.28</v>
      </c>
      <c r="R33" s="3">
        <f t="shared" si="25"/>
        <v>2.61</v>
      </c>
      <c r="S33" s="3">
        <f t="shared" si="25"/>
        <v>3.06</v>
      </c>
      <c r="T33" s="3">
        <f t="shared" si="25"/>
        <v>2.72</v>
      </c>
      <c r="U33" s="3">
        <f t="shared" si="25"/>
        <v>3.05</v>
      </c>
      <c r="V33" s="3">
        <f t="shared" si="25"/>
        <v>5.12</v>
      </c>
      <c r="W33" s="3">
        <f t="shared" si="25"/>
        <v>3.01</v>
      </c>
      <c r="X33" s="3">
        <f t="shared" si="25"/>
        <v>2.95</v>
      </c>
      <c r="Y33" s="3">
        <f t="shared" si="25"/>
        <v>0</v>
      </c>
    </row>
    <row r="34" spans="1:25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38.04</v>
      </c>
      <c r="H34" s="3">
        <f>IFERROR(INDEX(D34:G34,COUNT(D34:G34)),"")</f>
        <v>38.04</v>
      </c>
      <c r="I34" s="3">
        <f t="shared" ref="I34:Y34" si="26">IFERROR(INDEX(I51:I500,MATCH($C$34,$C$51:$C$500,0)),"")</f>
        <v>16.46</v>
      </c>
      <c r="J34" s="3">
        <f t="shared" si="26"/>
        <v>26.32</v>
      </c>
      <c r="K34" s="3">
        <f t="shared" si="26"/>
        <v>27.83</v>
      </c>
      <c r="L34" s="3">
        <f t="shared" si="26"/>
        <v>21.46</v>
      </c>
      <c r="M34" s="3">
        <f t="shared" si="26"/>
        <v>23.15</v>
      </c>
      <c r="N34" s="3">
        <f t="shared" si="26"/>
        <v>27.71</v>
      </c>
      <c r="O34" s="3">
        <f t="shared" si="26"/>
        <v>16.32</v>
      </c>
      <c r="P34" s="3">
        <f t="shared" si="26"/>
        <v>19.38</v>
      </c>
      <c r="Q34" s="3">
        <f t="shared" si="26"/>
        <v>29.44</v>
      </c>
      <c r="R34" s="3">
        <f t="shared" si="26"/>
        <v>11.91</v>
      </c>
      <c r="S34" s="3">
        <f t="shared" si="26"/>
        <v>16</v>
      </c>
      <c r="T34" s="3">
        <f t="shared" si="26"/>
        <v>12.16</v>
      </c>
      <c r="U34" s="3">
        <f t="shared" si="26"/>
        <v>22.69</v>
      </c>
      <c r="V34" s="3">
        <f t="shared" si="26"/>
        <v>50.61</v>
      </c>
      <c r="W34" s="3">
        <f t="shared" si="26"/>
        <v>38.74</v>
      </c>
      <c r="X34" s="3">
        <f t="shared" si="26"/>
        <v>108.76</v>
      </c>
      <c r="Y34" s="3">
        <f t="shared" si="26"/>
        <v>0</v>
      </c>
    </row>
    <row r="35" spans="1:25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1.72</v>
      </c>
      <c r="H35" s="3">
        <f>IFERROR(INDEX(D35:G35,COUNT(D35:G35)),"")</f>
        <v>1.72</v>
      </c>
      <c r="I35" s="3">
        <f t="shared" ref="I35:Y35" si="27">IFERROR(INDEX(I51:I500,MATCH($C$35,$C$51:$C$500,0)),"")</f>
        <v>0.63</v>
      </c>
      <c r="J35" s="3">
        <f t="shared" si="27"/>
        <v>0.72</v>
      </c>
      <c r="K35" s="3">
        <f t="shared" si="27"/>
        <v>0.83</v>
      </c>
      <c r="L35" s="3">
        <f t="shared" si="27"/>
        <v>0.55000000000000004</v>
      </c>
      <c r="M35" s="3">
        <f t="shared" si="27"/>
        <v>0.47</v>
      </c>
      <c r="N35" s="3">
        <f t="shared" si="27"/>
        <v>0.44</v>
      </c>
      <c r="O35" s="3">
        <f t="shared" si="27"/>
        <v>0.28999999999999998</v>
      </c>
      <c r="P35" s="3">
        <f t="shared" si="27"/>
        <v>0.28999999999999998</v>
      </c>
      <c r="Q35" s="3">
        <f t="shared" si="27"/>
        <v>0.31</v>
      </c>
      <c r="R35" s="3">
        <f t="shared" si="27"/>
        <v>0.27</v>
      </c>
      <c r="S35" s="3">
        <f t="shared" si="27"/>
        <v>0.31</v>
      </c>
      <c r="T35" s="3">
        <f t="shared" si="27"/>
        <v>0.28000000000000003</v>
      </c>
      <c r="U35" s="3">
        <f t="shared" si="27"/>
        <v>0.31</v>
      </c>
      <c r="V35" s="3">
        <f t="shared" si="27"/>
        <v>0.59</v>
      </c>
      <c r="W35" s="3">
        <f t="shared" si="27"/>
        <v>0.47</v>
      </c>
      <c r="X35" s="3">
        <f t="shared" si="27"/>
        <v>0.7</v>
      </c>
      <c r="Y35" s="3">
        <f t="shared" si="27"/>
        <v>0</v>
      </c>
    </row>
    <row r="36" spans="1:25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Y36" si="28">IFERROR(INDEX(H51:H500,MATCH($C$36,$C$51:$C$500,0)),"")</f>
        <v>0.373</v>
      </c>
      <c r="I36" s="4">
        <f t="shared" si="28"/>
        <v>0.5</v>
      </c>
      <c r="J36" s="4">
        <f t="shared" si="28"/>
        <v>0.44979999999999998</v>
      </c>
      <c r="K36" s="4">
        <f t="shared" si="28"/>
        <v>0.3009</v>
      </c>
      <c r="L36" s="4">
        <f t="shared" si="28"/>
        <v>0.34869999999999995</v>
      </c>
      <c r="M36" s="4">
        <f t="shared" si="28"/>
        <v>0.34810000000000002</v>
      </c>
      <c r="N36" s="4">
        <f t="shared" si="28"/>
        <v>0.34810000000000002</v>
      </c>
      <c r="O36" s="4">
        <f t="shared" si="28"/>
        <v>0.34909999999999997</v>
      </c>
      <c r="P36" s="4">
        <f t="shared" si="28"/>
        <v>0.34869999999999995</v>
      </c>
      <c r="Q36" s="4">
        <f t="shared" si="28"/>
        <v>0.34799999999999998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Y37" si="29">IFERROR(INDEX(H51:H500,MATCH($C$37,$C$51:$C$500,0)),"")</f>
        <v>11.85</v>
      </c>
      <c r="I37" s="3">
        <f t="shared" si="29"/>
        <v>11.85</v>
      </c>
      <c r="J37" s="3">
        <f t="shared" si="29"/>
        <v>7.35</v>
      </c>
      <c r="K37" s="3">
        <f t="shared" si="29"/>
        <v>4.6500000000000004</v>
      </c>
      <c r="L37" s="3">
        <f t="shared" si="29"/>
        <v>4.16</v>
      </c>
      <c r="M37" s="3">
        <f t="shared" si="29"/>
        <v>2.87</v>
      </c>
      <c r="N37" s="3">
        <f t="shared" si="29"/>
        <v>2.08</v>
      </c>
      <c r="O37" s="3">
        <f t="shared" si="29"/>
        <v>2.12</v>
      </c>
      <c r="P37" s="3">
        <f t="shared" si="29"/>
        <v>1.66</v>
      </c>
      <c r="Q37" s="3">
        <f t="shared" si="29"/>
        <v>1.07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84</v>
      </c>
      <c r="C51" t="s">
        <v>5</v>
      </c>
      <c r="D51" s="5">
        <v>5879996000000</v>
      </c>
      <c r="E51" s="5">
        <v>5367190000000</v>
      </c>
      <c r="F51" s="5">
        <v>4904513000000</v>
      </c>
      <c r="G51" s="5">
        <v>4845748000000</v>
      </c>
      <c r="I51" s="5">
        <v>20642155000000</v>
      </c>
      <c r="J51" s="5">
        <v>19888091000000</v>
      </c>
      <c r="K51" s="5">
        <v>17351152000000</v>
      </c>
      <c r="L51" s="5">
        <v>15623654000000</v>
      </c>
      <c r="M51" s="5">
        <v>13584036000000</v>
      </c>
      <c r="N51" s="5">
        <v>12659705000000</v>
      </c>
      <c r="O51" s="5">
        <v>11625313000000</v>
      </c>
      <c r="P51" s="5">
        <v>10701575000000</v>
      </c>
      <c r="Q51" s="5">
        <v>9767592000000</v>
      </c>
      <c r="R51" s="5">
        <v>8493119000000</v>
      </c>
      <c r="S51" s="5">
        <v>7171904000000</v>
      </c>
      <c r="T51" s="5">
        <v>6027859000000</v>
      </c>
      <c r="U51" s="5">
        <v>4962851000000</v>
      </c>
      <c r="V51" s="5">
        <v>3871951000000</v>
      </c>
      <c r="W51" s="5">
        <v>2583564000000</v>
      </c>
      <c r="X51" s="5">
        <v>1588162432018</v>
      </c>
      <c r="Y51" s="5">
        <v>792629169034</v>
      </c>
    </row>
    <row r="52" spans="2:25" ht="15.5" x14ac:dyDescent="0.35">
      <c r="C52" t="s">
        <v>85</v>
      </c>
      <c r="D52" s="5">
        <v>-4415211000000</v>
      </c>
      <c r="E52" s="5">
        <v>-3918080000000</v>
      </c>
      <c r="F52" s="5">
        <v>-3592890000000</v>
      </c>
      <c r="G52" s="5">
        <v>-3661684000000</v>
      </c>
      <c r="I52" s="5">
        <v>-15246654000000</v>
      </c>
      <c r="J52" s="5">
        <v>-14655769000000</v>
      </c>
      <c r="K52" s="5">
        <v>-12842562000000</v>
      </c>
      <c r="L52" s="5">
        <v>-11670324000000</v>
      </c>
      <c r="M52" s="5">
        <v>-10161821000000</v>
      </c>
      <c r="N52" s="5">
        <v>-9509097000000</v>
      </c>
      <c r="O52" s="5">
        <v>-8716054000000</v>
      </c>
      <c r="P52" s="5">
        <v>-8022481000000</v>
      </c>
      <c r="Q52" s="5">
        <v>-7346291000000</v>
      </c>
      <c r="R52" s="5">
        <v>-6316597000000</v>
      </c>
      <c r="S52" s="5">
        <v>-5383601000000</v>
      </c>
      <c r="T52" s="5">
        <v>-4608398000000</v>
      </c>
      <c r="U52" s="5">
        <v>-3885101000000</v>
      </c>
      <c r="V52" s="5">
        <v>-3063767000000</v>
      </c>
      <c r="W52" s="5">
        <v>-2034714000000</v>
      </c>
      <c r="X52" s="5">
        <v>-1274538016140</v>
      </c>
      <c r="Y52" s="5">
        <v>-654291460051</v>
      </c>
    </row>
    <row r="53" spans="2:25" ht="15.5" x14ac:dyDescent="0.35">
      <c r="C53" t="s">
        <v>86</v>
      </c>
      <c r="D53" s="5">
        <v>1464785000000</v>
      </c>
      <c r="E53" s="5">
        <v>1449110000000</v>
      </c>
      <c r="F53" s="5">
        <v>1311623000000</v>
      </c>
      <c r="G53" s="5">
        <v>1184064000000</v>
      </c>
      <c r="I53" s="5">
        <v>5395501000000</v>
      </c>
      <c r="J53" s="5">
        <v>5232322000000</v>
      </c>
      <c r="K53" s="5">
        <v>4508590000000</v>
      </c>
      <c r="L53" s="5">
        <v>3953330000000</v>
      </c>
      <c r="M53" s="5">
        <v>3422215000000</v>
      </c>
      <c r="N53" s="5">
        <v>3150608000000</v>
      </c>
      <c r="O53" s="5">
        <v>2909259000000</v>
      </c>
      <c r="P53" s="5">
        <v>2679094000000</v>
      </c>
      <c r="Q53" s="5">
        <v>2421301000000</v>
      </c>
      <c r="R53" s="5">
        <v>2176522000000</v>
      </c>
      <c r="S53" s="5">
        <v>1788303000000</v>
      </c>
      <c r="T53" s="5">
        <v>1419461000000</v>
      </c>
      <c r="U53" s="5">
        <v>1077750000000</v>
      </c>
      <c r="V53" s="5">
        <v>808184000000</v>
      </c>
      <c r="W53" s="5">
        <v>548850000000</v>
      </c>
      <c r="X53" s="5">
        <v>313624415878</v>
      </c>
      <c r="Y53" s="5">
        <v>138337708983</v>
      </c>
    </row>
    <row r="54" spans="2:25" ht="15.5" x14ac:dyDescent="0.35">
      <c r="C54" t="s">
        <v>87</v>
      </c>
      <c r="D54" s="5">
        <v>-1121688000000</v>
      </c>
      <c r="E54" s="5">
        <v>-1248105000000</v>
      </c>
      <c r="F54" s="5">
        <v>-1053818000000</v>
      </c>
      <c r="G54" s="5">
        <v>-919896000000</v>
      </c>
      <c r="I54" s="5">
        <v>-4427507000000</v>
      </c>
      <c r="J54" s="5">
        <v>-4513149000000</v>
      </c>
      <c r="K54" s="5">
        <v>-3765762000000</v>
      </c>
      <c r="L54" s="5">
        <v>-3315428000000</v>
      </c>
      <c r="M54" s="5">
        <v>-2934083000000</v>
      </c>
      <c r="N54" s="5">
        <v>-2694023000000</v>
      </c>
      <c r="O54" s="5">
        <v>-2445908000000</v>
      </c>
      <c r="P54" s="5">
        <v>-2265237000000</v>
      </c>
      <c r="Q54" s="5">
        <v>-2088135000000</v>
      </c>
      <c r="R54" s="5">
        <v>-1754612000000</v>
      </c>
      <c r="S54" s="5">
        <v>-1462375000000</v>
      </c>
      <c r="T54" s="5">
        <v>-1150284000000</v>
      </c>
      <c r="U54" s="5">
        <v>-930017000000</v>
      </c>
      <c r="V54" s="5">
        <v>-711956000000</v>
      </c>
      <c r="W54" s="5">
        <v>-473669000000</v>
      </c>
      <c r="X54" s="5">
        <v>-282246200388</v>
      </c>
      <c r="Y54" s="5">
        <v>-135564854110</v>
      </c>
    </row>
    <row r="55" spans="2:25" ht="15.5" x14ac:dyDescent="0.35">
      <c r="C55" t="s">
        <v>89</v>
      </c>
      <c r="D55" s="5">
        <v>-1065798000000</v>
      </c>
      <c r="E55" s="5">
        <v>-1168381000000</v>
      </c>
      <c r="F55" s="5">
        <v>-1005484000000</v>
      </c>
      <c r="G55" s="5">
        <v>-886671000000</v>
      </c>
      <c r="I55" s="5">
        <v>-4183778000000</v>
      </c>
      <c r="J55" s="5">
        <v>-4229276000000</v>
      </c>
      <c r="K55" s="5">
        <v>-3669237000000</v>
      </c>
      <c r="L55" s="5">
        <v>-3158263000000</v>
      </c>
      <c r="M55" s="5">
        <v>-2865420000000</v>
      </c>
      <c r="N55" s="5">
        <v>-2705741000000</v>
      </c>
      <c r="O55" s="5">
        <v>-2381717000000</v>
      </c>
      <c r="P55" s="5">
        <v>-2204814000000</v>
      </c>
      <c r="Q55" s="5">
        <v>-2000902000000</v>
      </c>
      <c r="R55" s="5">
        <v>-1659469000000</v>
      </c>
      <c r="S55" s="5">
        <v>-1376555000000</v>
      </c>
      <c r="T55" s="5">
        <v>-1072482000000</v>
      </c>
      <c r="U55" s="5">
        <v>-873032000000</v>
      </c>
      <c r="V55" s="5">
        <v>-646808000000</v>
      </c>
      <c r="W55" s="5">
        <v>-430761000000</v>
      </c>
      <c r="X55" s="5">
        <v>-269097227920</v>
      </c>
      <c r="Y55" s="5">
        <v>-129724979139</v>
      </c>
    </row>
    <row r="56" spans="2:25" ht="15.5" x14ac:dyDescent="0.35">
      <c r="C56" t="s">
        <v>370</v>
      </c>
      <c r="D56" s="5">
        <v>-108077000000</v>
      </c>
      <c r="E56" s="5">
        <v>-120324000000</v>
      </c>
      <c r="F56" s="5">
        <v>-106709000000</v>
      </c>
      <c r="G56" s="5">
        <v>-90364000000</v>
      </c>
      <c r="I56" s="5">
        <v>-447973000000</v>
      </c>
      <c r="J56" s="5">
        <v>-487828000000</v>
      </c>
      <c r="K56" s="5">
        <v>-414301000000</v>
      </c>
      <c r="L56" s="5">
        <v>-341884000000</v>
      </c>
      <c r="M56" s="5">
        <v>-283685000000</v>
      </c>
      <c r="N56" s="5">
        <v>-261795000000</v>
      </c>
      <c r="O56" s="5">
        <v>-235255000000</v>
      </c>
      <c r="P56" s="5">
        <v>-192863000000</v>
      </c>
      <c r="Q56" s="5">
        <v>-174382000000</v>
      </c>
      <c r="R56" s="5">
        <v>-163212000000</v>
      </c>
      <c r="S56" s="5">
        <v>-137915000000</v>
      </c>
      <c r="T56" s="5">
        <v>-110908000000</v>
      </c>
      <c r="U56" s="5">
        <v>-81215000000</v>
      </c>
      <c r="V56" s="5">
        <v>-62834000000</v>
      </c>
      <c r="W56" s="5">
        <v>-43923000000</v>
      </c>
      <c r="X56" s="5">
        <v>-13844954643</v>
      </c>
      <c r="Y56" s="5">
        <v>-5844707141</v>
      </c>
    </row>
    <row r="57" spans="2:25" ht="15.5" x14ac:dyDescent="0.35">
      <c r="C57" t="s">
        <v>95</v>
      </c>
      <c r="E57" s="5">
        <v>-19869000000</v>
      </c>
      <c r="G57" s="5">
        <v>17190000000</v>
      </c>
      <c r="I57" s="5">
        <v>-19869000000</v>
      </c>
      <c r="J57" s="5">
        <v>-70755000000</v>
      </c>
      <c r="K57" s="5">
        <v>-185000000</v>
      </c>
      <c r="L57" s="5">
        <v>203000000</v>
      </c>
      <c r="M57" s="5">
        <v>6000000</v>
      </c>
      <c r="N57" s="5">
        <v>8000000</v>
      </c>
      <c r="O57" s="5">
        <v>6000000</v>
      </c>
      <c r="P57" s="5">
        <v>3000000</v>
      </c>
    </row>
    <row r="58" spans="2:25" ht="15.5" x14ac:dyDescent="0.35">
      <c r="C58" t="s">
        <v>90</v>
      </c>
      <c r="D58" s="5">
        <v>343097000000</v>
      </c>
      <c r="E58" s="5">
        <v>201005000000</v>
      </c>
      <c r="F58" s="5">
        <v>257805000000</v>
      </c>
      <c r="G58" s="5">
        <v>264168000000</v>
      </c>
      <c r="I58" s="5">
        <v>967994000000</v>
      </c>
      <c r="J58" s="5">
        <v>719173000000</v>
      </c>
      <c r="K58" s="5">
        <v>742828000000</v>
      </c>
      <c r="L58" s="5">
        <v>637902000000</v>
      </c>
      <c r="M58" s="5">
        <v>488132000000</v>
      </c>
      <c r="N58" s="5">
        <v>456585000000</v>
      </c>
      <c r="O58" s="5">
        <v>463351000000</v>
      </c>
      <c r="P58" s="5">
        <v>413857000000</v>
      </c>
      <c r="Q58" s="5">
        <v>333166000000</v>
      </c>
      <c r="R58" s="5">
        <v>421910000000</v>
      </c>
      <c r="S58" s="5">
        <v>325928000000</v>
      </c>
      <c r="T58" s="5">
        <v>269177000000</v>
      </c>
      <c r="U58" s="5">
        <v>147733000000</v>
      </c>
      <c r="V58" s="5">
        <v>96228000000</v>
      </c>
      <c r="W58" s="5">
        <v>75181000000</v>
      </c>
      <c r="X58" s="5">
        <v>31378215490</v>
      </c>
      <c r="Y58" s="5">
        <v>2772854873</v>
      </c>
    </row>
    <row r="59" spans="2:25" ht="15.5" x14ac:dyDescent="0.35">
      <c r="C59" t="s">
        <v>91</v>
      </c>
      <c r="D59" s="5">
        <v>-6380000000</v>
      </c>
      <c r="E59" s="5">
        <v>36866000000</v>
      </c>
      <c r="F59" s="5">
        <v>-5921000000</v>
      </c>
      <c r="G59" s="5">
        <v>-49255000000</v>
      </c>
      <c r="I59" s="5">
        <v>-29418000000</v>
      </c>
      <c r="J59" s="5">
        <v>-48799000000</v>
      </c>
      <c r="K59" s="5">
        <v>-96332000000</v>
      </c>
      <c r="L59" s="5">
        <v>-131490000000</v>
      </c>
      <c r="M59" s="5">
        <v>-154877000000</v>
      </c>
      <c r="N59" s="5">
        <v>-188570000000</v>
      </c>
      <c r="O59" s="5">
        <v>-185328000000</v>
      </c>
      <c r="P59" s="5">
        <v>-206163000000</v>
      </c>
      <c r="Q59" s="5">
        <v>-203931000000</v>
      </c>
      <c r="R59" s="5">
        <v>-167534000000</v>
      </c>
      <c r="S59" s="5">
        <v>-138031000000</v>
      </c>
      <c r="T59" s="5">
        <v>-94062000000</v>
      </c>
      <c r="U59" s="5">
        <v>-70100000000</v>
      </c>
      <c r="V59" s="5">
        <v>-55768000000</v>
      </c>
      <c r="W59" s="5">
        <v>-38645000000</v>
      </c>
      <c r="X59" s="5">
        <v>-21205785917</v>
      </c>
      <c r="Y59" s="5">
        <v>1251588208</v>
      </c>
    </row>
    <row r="60" spans="2:25" ht="15.5" x14ac:dyDescent="0.35">
      <c r="C60" t="s">
        <v>93</v>
      </c>
      <c r="D60" s="5">
        <v>4467000000</v>
      </c>
      <c r="E60" s="5">
        <v>3543000000</v>
      </c>
      <c r="F60" s="5">
        <v>4140000000</v>
      </c>
      <c r="G60" s="5">
        <v>3833000000</v>
      </c>
      <c r="I60" s="5">
        <v>12877000000</v>
      </c>
      <c r="J60" s="5">
        <v>3988000000</v>
      </c>
      <c r="K60" s="5">
        <v>4825000000</v>
      </c>
      <c r="L60" s="5">
        <v>3991000000</v>
      </c>
      <c r="M60" s="5">
        <v>1599000000</v>
      </c>
      <c r="N60" s="5">
        <v>1523000000</v>
      </c>
      <c r="O60" s="5">
        <v>1654000000</v>
      </c>
      <c r="P60" s="5">
        <v>1067000000</v>
      </c>
      <c r="Q60" s="5">
        <v>971000000</v>
      </c>
      <c r="R60" s="5">
        <v>1305000000</v>
      </c>
      <c r="S60" s="5">
        <v>1494000000</v>
      </c>
      <c r="T60" s="5">
        <v>1899000000</v>
      </c>
      <c r="U60" s="5">
        <v>1959000000</v>
      </c>
      <c r="V60" s="5">
        <v>2096000000</v>
      </c>
      <c r="W60" s="5">
        <v>5945000000</v>
      </c>
      <c r="X60" s="5">
        <v>2050412057</v>
      </c>
      <c r="Y60" s="5">
        <v>1500183700</v>
      </c>
    </row>
    <row r="61" spans="2:25" ht="15.5" x14ac:dyDescent="0.35">
      <c r="C61" t="s">
        <v>26</v>
      </c>
      <c r="D61" s="5">
        <v>-10847000000</v>
      </c>
      <c r="E61" s="5">
        <v>-13037000000</v>
      </c>
      <c r="F61" s="5">
        <v>-10061000000</v>
      </c>
      <c r="G61" s="5">
        <v>-6728000000</v>
      </c>
      <c r="I61" s="5">
        <v>-42295000000</v>
      </c>
      <c r="J61" s="5">
        <v>-52787000000</v>
      </c>
      <c r="K61" s="5">
        <v>-101157000000</v>
      </c>
      <c r="L61" s="5">
        <v>-135481000000</v>
      </c>
      <c r="M61" s="5">
        <v>-156476000000</v>
      </c>
      <c r="N61" s="5">
        <v>-190093000000</v>
      </c>
      <c r="O61" s="5">
        <v>-186982000000</v>
      </c>
      <c r="P61" s="5">
        <v>-207230000000</v>
      </c>
      <c r="Q61" s="5">
        <v>-204902000000</v>
      </c>
      <c r="R61" s="5">
        <v>-168839000000</v>
      </c>
      <c r="S61" s="5">
        <v>-139525000000</v>
      </c>
      <c r="T61" s="5">
        <v>-95961000000</v>
      </c>
      <c r="U61" s="5">
        <v>-72059000000</v>
      </c>
      <c r="V61" s="5">
        <v>-57864000000</v>
      </c>
      <c r="W61" s="5">
        <v>-44815000000</v>
      </c>
      <c r="X61" s="5">
        <v>-32079670502</v>
      </c>
      <c r="Y61" s="5">
        <v>-4876426100</v>
      </c>
    </row>
    <row r="62" spans="2:25" ht="15.5" x14ac:dyDescent="0.35">
      <c r="C62" t="s">
        <v>94</v>
      </c>
      <c r="W62" s="5">
        <v>225000000</v>
      </c>
      <c r="X62" s="5">
        <v>-148685204</v>
      </c>
      <c r="Y62" s="5">
        <v>3703538</v>
      </c>
    </row>
    <row r="63" spans="2:25" ht="15.5" x14ac:dyDescent="0.35">
      <c r="C63" t="s">
        <v>96</v>
      </c>
      <c r="D63" s="5">
        <v>-6380000000</v>
      </c>
      <c r="E63" s="5">
        <v>36866000000</v>
      </c>
      <c r="F63" s="5">
        <v>-5921000000</v>
      </c>
      <c r="G63" s="5">
        <v>-49255000000</v>
      </c>
      <c r="I63" s="5">
        <v>-29418000000</v>
      </c>
      <c r="J63" s="5">
        <v>-48799000000</v>
      </c>
      <c r="K63" s="5">
        <v>-96332000000</v>
      </c>
      <c r="L63" s="5">
        <v>-131490000000</v>
      </c>
      <c r="M63" s="5">
        <v>-154877000000</v>
      </c>
      <c r="N63" s="5">
        <v>-188570000000</v>
      </c>
      <c r="O63" s="5">
        <v>-185328000000</v>
      </c>
      <c r="P63" s="5">
        <v>-206163000000</v>
      </c>
      <c r="Q63" s="5">
        <v>-203931000000</v>
      </c>
      <c r="R63" s="5">
        <v>-167534000000</v>
      </c>
      <c r="S63" s="5">
        <v>-138031000000</v>
      </c>
      <c r="T63" s="5">
        <v>-94062000000</v>
      </c>
      <c r="U63" s="5">
        <v>-70100000000</v>
      </c>
      <c r="V63" s="5">
        <v>-55768000000</v>
      </c>
      <c r="W63" s="5">
        <v>-38645000000</v>
      </c>
      <c r="X63" s="5">
        <v>-21205785917</v>
      </c>
      <c r="Y63" s="5">
        <v>1251588208</v>
      </c>
    </row>
    <row r="64" spans="2:25" ht="15.5" x14ac:dyDescent="0.35">
      <c r="C64" t="s">
        <v>28</v>
      </c>
      <c r="D64" s="5">
        <v>336717000000</v>
      </c>
      <c r="E64" s="5">
        <v>237871000000</v>
      </c>
      <c r="F64" s="5">
        <v>251884000000</v>
      </c>
      <c r="G64" s="5">
        <v>214913000000</v>
      </c>
      <c r="I64" s="5">
        <v>938576000000</v>
      </c>
      <c r="J64" s="5">
        <v>670374000000</v>
      </c>
      <c r="K64" s="5">
        <v>646496000000</v>
      </c>
      <c r="L64" s="5">
        <v>506412000000</v>
      </c>
      <c r="M64" s="5">
        <v>333255000000</v>
      </c>
      <c r="N64" s="5">
        <v>268015000000</v>
      </c>
      <c r="O64" s="5">
        <v>278023000000</v>
      </c>
      <c r="P64" s="5">
        <v>207694000000</v>
      </c>
      <c r="Q64" s="5">
        <v>129235000000</v>
      </c>
      <c r="R64" s="5">
        <v>254376000000</v>
      </c>
      <c r="S64" s="5">
        <v>187897000000</v>
      </c>
      <c r="T64" s="5">
        <v>175115000000</v>
      </c>
      <c r="U64" s="5">
        <v>77633000000</v>
      </c>
      <c r="V64" s="5">
        <v>40460000000</v>
      </c>
      <c r="W64" s="5">
        <v>36536000000</v>
      </c>
      <c r="X64" s="5">
        <v>10172429573</v>
      </c>
      <c r="Y64" s="5">
        <v>4024443081</v>
      </c>
    </row>
    <row r="65" spans="2:25" ht="15.5" x14ac:dyDescent="0.35">
      <c r="C65" t="s">
        <v>27</v>
      </c>
      <c r="D65" s="5">
        <v>-71149000000</v>
      </c>
      <c r="E65" s="5">
        <v>-56101000000</v>
      </c>
      <c r="F65" s="5">
        <v>-51682000000</v>
      </c>
      <c r="G65" s="5">
        <v>2421000000</v>
      </c>
      <c r="I65" s="5">
        <v>-166085000000</v>
      </c>
      <c r="J65" s="5">
        <v>-194797000000</v>
      </c>
      <c r="K65" s="5">
        <v>-130178000000</v>
      </c>
      <c r="L65" s="5">
        <v>-107291000000</v>
      </c>
      <c r="M65" s="5">
        <v>-58034000000</v>
      </c>
      <c r="N65" s="5">
        <v>-67742000000</v>
      </c>
      <c r="O65" s="5">
        <v>-74953000000</v>
      </c>
      <c r="P65" s="5">
        <v>-48540000000</v>
      </c>
      <c r="Q65" s="5">
        <v>-26423000000</v>
      </c>
      <c r="R65" s="5">
        <v>-58333000000</v>
      </c>
      <c r="S65" s="5">
        <v>-47386000000</v>
      </c>
      <c r="T65" s="5">
        <v>-36491000000</v>
      </c>
      <c r="U65" s="5">
        <v>-10307000000</v>
      </c>
      <c r="V65" s="5">
        <v>4541000000</v>
      </c>
      <c r="W65" s="5">
        <v>-4915000000</v>
      </c>
      <c r="X65" s="5">
        <v>31017904</v>
      </c>
      <c r="Y65" s="5">
        <v>-725200367</v>
      </c>
    </row>
    <row r="66" spans="2:25" ht="15.5" x14ac:dyDescent="0.35">
      <c r="C66" t="s">
        <v>452</v>
      </c>
      <c r="D66" s="5">
        <v>-67152000000</v>
      </c>
      <c r="E66" s="5">
        <v>-53196000000</v>
      </c>
      <c r="F66" s="5">
        <v>-49111000000</v>
      </c>
      <c r="G66" s="5">
        <v>5217000000</v>
      </c>
      <c r="I66" s="5">
        <v>-154573000000</v>
      </c>
      <c r="J66" s="5">
        <v>-182698000000</v>
      </c>
      <c r="K66" s="5">
        <v>-119622000000</v>
      </c>
      <c r="L66" s="5">
        <v>-95900000000</v>
      </c>
      <c r="M66" s="5">
        <v>-47526000000</v>
      </c>
      <c r="N66" s="5">
        <v>-60751000000</v>
      </c>
      <c r="O66" s="5">
        <v>-67403000000</v>
      </c>
      <c r="P66" s="5">
        <v>-37944000000</v>
      </c>
      <c r="Q66" s="5">
        <v>-20437000000</v>
      </c>
      <c r="R66" s="5">
        <v>-52454000000</v>
      </c>
      <c r="S66" s="5">
        <v>-42051000000</v>
      </c>
      <c r="W66" s="5">
        <v>-4443000000</v>
      </c>
    </row>
    <row r="67" spans="2:25" ht="15.5" x14ac:dyDescent="0.35">
      <c r="C67" t="s">
        <v>453</v>
      </c>
      <c r="W67" s="5">
        <v>-472000000</v>
      </c>
      <c r="X67" s="5">
        <v>31017904</v>
      </c>
      <c r="Y67" s="5">
        <v>-725200367</v>
      </c>
    </row>
    <row r="68" spans="2:25" ht="15.5" x14ac:dyDescent="0.35">
      <c r="C68" t="s">
        <v>373</v>
      </c>
      <c r="D68" s="5">
        <v>-3997000000</v>
      </c>
      <c r="E68" s="5">
        <v>-2905000000</v>
      </c>
      <c r="F68" s="5">
        <v>-2571000000</v>
      </c>
      <c r="G68" s="5">
        <v>-2796000000</v>
      </c>
      <c r="I68" s="5">
        <v>-11512000000</v>
      </c>
      <c r="J68" s="5">
        <v>-12099000000</v>
      </c>
      <c r="K68" s="5">
        <v>-10556000000</v>
      </c>
      <c r="L68" s="5">
        <v>-11391000000</v>
      </c>
      <c r="M68" s="5">
        <v>-10508000000</v>
      </c>
      <c r="N68" s="5">
        <v>-6991000000</v>
      </c>
      <c r="O68" s="5">
        <v>-7550000000</v>
      </c>
      <c r="P68" s="5">
        <v>-10596000000</v>
      </c>
      <c r="Q68" s="5">
        <v>-5986000000</v>
      </c>
      <c r="R68" s="5">
        <v>-5879000000</v>
      </c>
      <c r="S68" s="5">
        <v>-5335000000</v>
      </c>
    </row>
    <row r="69" spans="2:25" ht="15.5" x14ac:dyDescent="0.35">
      <c r="C69" t="s">
        <v>454</v>
      </c>
      <c r="D69" s="5">
        <v>-71149000000</v>
      </c>
      <c r="E69" s="5">
        <v>-56101000000</v>
      </c>
      <c r="F69" s="5">
        <v>-51682000000</v>
      </c>
      <c r="G69" s="5">
        <v>2421000000</v>
      </c>
      <c r="I69" s="5">
        <v>-166085000000</v>
      </c>
      <c r="J69" s="5">
        <v>-194797000000</v>
      </c>
      <c r="K69" s="5">
        <v>-130178000000</v>
      </c>
      <c r="L69" s="5">
        <v>-107291000000</v>
      </c>
      <c r="M69" s="5">
        <v>-58034000000</v>
      </c>
      <c r="N69" s="5">
        <v>-67742000000</v>
      </c>
      <c r="O69" s="5">
        <v>-74953000000</v>
      </c>
      <c r="P69" s="5">
        <v>-48540000000</v>
      </c>
      <c r="Q69" s="5">
        <v>-26423000000</v>
      </c>
      <c r="R69" s="5">
        <v>-58333000000</v>
      </c>
      <c r="S69" s="5">
        <v>-47386000000</v>
      </c>
      <c r="T69" s="5">
        <v>-36491000000</v>
      </c>
      <c r="U69" s="5">
        <v>-10307000000</v>
      </c>
      <c r="V69" s="5">
        <v>4541000000</v>
      </c>
      <c r="W69" s="5">
        <v>-4915000000</v>
      </c>
      <c r="X69" s="5">
        <v>31017904</v>
      </c>
      <c r="Y69" s="5">
        <v>-725200367</v>
      </c>
    </row>
    <row r="70" spans="2:25" ht="15.5" x14ac:dyDescent="0.35">
      <c r="C70" t="s">
        <v>97</v>
      </c>
      <c r="D70" s="5">
        <v>265568000000</v>
      </c>
      <c r="E70" s="5">
        <v>181770000000</v>
      </c>
      <c r="F70" s="5">
        <v>200202000000</v>
      </c>
      <c r="G70" s="5">
        <v>217334000000</v>
      </c>
      <c r="I70" s="5">
        <v>772491000000</v>
      </c>
      <c r="J70" s="5">
        <v>475577000000</v>
      </c>
      <c r="K70" s="5">
        <v>516318000000</v>
      </c>
      <c r="L70" s="5">
        <v>399121000000</v>
      </c>
      <c r="M70" s="5">
        <v>275221000000</v>
      </c>
      <c r="N70" s="5">
        <v>200273000000</v>
      </c>
      <c r="O70" s="5">
        <v>203070000000</v>
      </c>
      <c r="P70" s="5">
        <v>159154000000</v>
      </c>
      <c r="Q70" s="5">
        <v>102812000000</v>
      </c>
      <c r="R70" s="5">
        <v>196043000000</v>
      </c>
      <c r="S70" s="5">
        <v>140511000000</v>
      </c>
      <c r="T70" s="5">
        <v>138624000000</v>
      </c>
      <c r="U70" s="5">
        <v>67326000000</v>
      </c>
      <c r="V70" s="5">
        <v>45001000000</v>
      </c>
      <c r="W70" s="5">
        <v>31621000000</v>
      </c>
      <c r="X70" s="5">
        <v>10203447477</v>
      </c>
      <c r="Y70" s="5">
        <v>3299242714</v>
      </c>
    </row>
    <row r="71" spans="2:25" ht="15.5" x14ac:dyDescent="0.35">
      <c r="C71" t="s">
        <v>98</v>
      </c>
      <c r="E71" s="5">
        <v>-7847000000</v>
      </c>
      <c r="I71" s="5">
        <v>-7847000000</v>
      </c>
      <c r="J71" s="5">
        <v>-1480000000</v>
      </c>
      <c r="K71" s="5">
        <v>6332000000</v>
      </c>
      <c r="L71" s="5">
        <v>2541000000</v>
      </c>
      <c r="M71" s="5">
        <v>2490000000</v>
      </c>
      <c r="N71" s="5">
        <v>38537000000</v>
      </c>
      <c r="O71" s="5">
        <v>-15045000000</v>
      </c>
      <c r="P71" s="5">
        <v>29138000000</v>
      </c>
      <c r="Q71" s="5">
        <v>-15959000000</v>
      </c>
      <c r="R71" s="5">
        <v>6392000000</v>
      </c>
      <c r="S71" s="5">
        <v>6893000000</v>
      </c>
    </row>
    <row r="72" spans="2:25" ht="15.5" x14ac:dyDescent="0.35">
      <c r="C72" t="s">
        <v>457</v>
      </c>
      <c r="E72" s="5">
        <v>-7847000000</v>
      </c>
      <c r="I72" s="5">
        <v>-7847000000</v>
      </c>
      <c r="J72" s="5">
        <v>-1480000000</v>
      </c>
      <c r="K72" s="5">
        <v>6332000000</v>
      </c>
      <c r="L72" s="5">
        <v>2541000000</v>
      </c>
      <c r="M72" s="5">
        <v>2490000000</v>
      </c>
      <c r="N72" s="5">
        <v>38537000000</v>
      </c>
      <c r="O72" s="5">
        <v>-15045000000</v>
      </c>
      <c r="P72" s="5">
        <v>29138000000</v>
      </c>
      <c r="Q72" s="5">
        <v>-15959000000</v>
      </c>
      <c r="R72" s="5">
        <v>6392000000</v>
      </c>
      <c r="S72" s="5">
        <v>6893000000</v>
      </c>
    </row>
    <row r="73" spans="2:25" ht="15.5" x14ac:dyDescent="0.35">
      <c r="C73" t="s">
        <v>99</v>
      </c>
      <c r="D73" s="5">
        <v>265568000000</v>
      </c>
      <c r="E73" s="5">
        <v>173923000000</v>
      </c>
      <c r="F73" s="5">
        <v>200202000000</v>
      </c>
      <c r="G73" s="5">
        <v>217334000000</v>
      </c>
      <c r="I73" s="5">
        <v>764644000000</v>
      </c>
      <c r="J73" s="5">
        <v>474097000000</v>
      </c>
      <c r="K73" s="5">
        <v>522650000000</v>
      </c>
      <c r="L73" s="5">
        <v>401662000000</v>
      </c>
      <c r="M73" s="5">
        <v>277711000000</v>
      </c>
      <c r="N73" s="5">
        <v>238810000000</v>
      </c>
      <c r="O73" s="5">
        <v>188025000000</v>
      </c>
      <c r="P73" s="5">
        <v>188292000000</v>
      </c>
      <c r="Q73" s="5">
        <v>86853000000</v>
      </c>
      <c r="R73" s="5">
        <v>202435000000</v>
      </c>
      <c r="S73" s="5">
        <v>147404000000</v>
      </c>
      <c r="T73" s="5">
        <v>138624000000</v>
      </c>
      <c r="U73" s="5">
        <v>67326000000</v>
      </c>
      <c r="V73" s="5">
        <v>45001000000</v>
      </c>
      <c r="W73" s="5">
        <v>31621000000</v>
      </c>
      <c r="X73" s="5">
        <v>10203447477</v>
      </c>
      <c r="Y73" s="5">
        <v>3299242714</v>
      </c>
    </row>
    <row r="74" spans="2:25" ht="15.5" x14ac:dyDescent="0.35">
      <c r="C74" t="s">
        <v>100</v>
      </c>
      <c r="D74" s="5">
        <v>265568000000</v>
      </c>
      <c r="E74" s="5">
        <v>181770000000</v>
      </c>
      <c r="F74" s="5">
        <v>200202000000</v>
      </c>
      <c r="G74" s="5">
        <v>217334000000</v>
      </c>
      <c r="I74" s="5">
        <v>772491000000</v>
      </c>
      <c r="J74" s="5">
        <v>475577000000</v>
      </c>
      <c r="K74" s="5">
        <v>516318000000</v>
      </c>
      <c r="L74" s="5">
        <v>399121000000</v>
      </c>
      <c r="M74" s="5">
        <v>275221000000</v>
      </c>
      <c r="N74" s="5">
        <v>200273000000</v>
      </c>
      <c r="O74" s="5">
        <v>203070000000</v>
      </c>
      <c r="P74" s="5">
        <v>159154000000</v>
      </c>
      <c r="Q74" s="5">
        <v>102812000000</v>
      </c>
      <c r="R74" s="5">
        <v>196043000000</v>
      </c>
      <c r="S74" s="5">
        <v>140511000000</v>
      </c>
      <c r="T74" s="5">
        <v>138624000000</v>
      </c>
      <c r="U74" s="5">
        <v>67326000000</v>
      </c>
      <c r="V74" s="5">
        <v>45001000000</v>
      </c>
      <c r="W74" s="5">
        <v>31621000000</v>
      </c>
      <c r="X74" s="5">
        <v>10203447477</v>
      </c>
      <c r="Y74" s="5">
        <v>3299242714</v>
      </c>
    </row>
    <row r="75" spans="2:25" ht="15.5" x14ac:dyDescent="0.35">
      <c r="C75" t="s">
        <v>7</v>
      </c>
      <c r="D75" s="5">
        <v>265568000000</v>
      </c>
      <c r="E75" s="5">
        <v>193792000000</v>
      </c>
      <c r="F75" s="5">
        <v>200202000000</v>
      </c>
      <c r="G75" s="5">
        <v>200144000000</v>
      </c>
      <c r="I75" s="5">
        <v>784513000000</v>
      </c>
      <c r="J75" s="5">
        <v>544852000000</v>
      </c>
      <c r="K75" s="5">
        <v>522835000000</v>
      </c>
      <c r="L75" s="5">
        <v>401459000000</v>
      </c>
      <c r="M75" s="5">
        <v>277705000000</v>
      </c>
      <c r="N75" s="5">
        <v>238802000000</v>
      </c>
      <c r="O75" s="5">
        <v>188019000000</v>
      </c>
      <c r="P75" s="5">
        <v>188289000000</v>
      </c>
      <c r="Q75" s="5">
        <v>86853000000</v>
      </c>
      <c r="R75" s="5">
        <v>202435000000</v>
      </c>
      <c r="S75" s="5">
        <v>147404000000</v>
      </c>
      <c r="T75" s="5">
        <v>138624000000</v>
      </c>
      <c r="U75" s="5">
        <v>67326000000</v>
      </c>
      <c r="V75" s="5">
        <v>45001000000</v>
      </c>
      <c r="W75" s="5">
        <v>31621000000</v>
      </c>
      <c r="X75" s="5">
        <v>10203447477</v>
      </c>
      <c r="Y75" s="5">
        <v>3299242714</v>
      </c>
    </row>
    <row r="76" spans="2:25" ht="15.5" x14ac:dyDescent="0.35">
      <c r="C76" t="s">
        <v>101</v>
      </c>
      <c r="D76" s="5">
        <v>265568000000</v>
      </c>
      <c r="E76" s="5">
        <v>181770000000</v>
      </c>
      <c r="F76" s="5">
        <v>200202000000</v>
      </c>
      <c r="G76" s="5">
        <v>217334000000</v>
      </c>
      <c r="I76" s="5">
        <v>772491000000</v>
      </c>
      <c r="J76" s="5">
        <v>475577000000</v>
      </c>
      <c r="K76" s="5">
        <v>516318000000</v>
      </c>
      <c r="L76" s="5">
        <v>399121000000</v>
      </c>
      <c r="M76" s="5">
        <v>275221000000</v>
      </c>
      <c r="N76" s="5">
        <v>200273000000</v>
      </c>
      <c r="O76" s="5">
        <v>203070000000</v>
      </c>
      <c r="P76" s="5">
        <v>159154000000</v>
      </c>
      <c r="Q76" s="5">
        <v>102812000000</v>
      </c>
      <c r="R76" s="5">
        <v>196043000000</v>
      </c>
      <c r="S76" s="5">
        <v>140511000000</v>
      </c>
      <c r="T76" s="5">
        <v>138624000000</v>
      </c>
      <c r="U76" s="5">
        <v>67326000000</v>
      </c>
      <c r="V76" s="5">
        <v>45001000000</v>
      </c>
      <c r="W76" s="5">
        <v>31621000000</v>
      </c>
      <c r="X76" s="5">
        <v>10203447477</v>
      </c>
      <c r="Y76" s="5">
        <v>3299242714</v>
      </c>
    </row>
    <row r="77" spans="2:25" ht="15.5" x14ac:dyDescent="0.35">
      <c r="C77" t="s">
        <v>102</v>
      </c>
      <c r="D77" s="5">
        <v>265568000000</v>
      </c>
      <c r="E77" s="5">
        <v>173923000000</v>
      </c>
      <c r="F77" s="5">
        <v>200202000000</v>
      </c>
      <c r="G77" s="5">
        <v>217334000000</v>
      </c>
      <c r="I77" s="5">
        <v>764644000000</v>
      </c>
      <c r="J77" s="5">
        <v>474097000000</v>
      </c>
      <c r="K77" s="5">
        <v>522650000000</v>
      </c>
      <c r="L77" s="5">
        <v>401662000000</v>
      </c>
      <c r="M77" s="5">
        <v>277711000000</v>
      </c>
      <c r="N77" s="5">
        <v>238810000000</v>
      </c>
      <c r="O77" s="5">
        <v>188025000000</v>
      </c>
      <c r="P77" s="5">
        <v>188292000000</v>
      </c>
      <c r="Q77" s="5">
        <v>86853000000</v>
      </c>
      <c r="R77" s="5">
        <v>202435000000</v>
      </c>
      <c r="S77" s="5">
        <v>147404000000</v>
      </c>
      <c r="T77" s="5">
        <v>138624000000</v>
      </c>
      <c r="U77" s="5">
        <v>67326000000</v>
      </c>
      <c r="V77" s="5">
        <v>45001000000</v>
      </c>
      <c r="W77" s="5">
        <v>31621000000</v>
      </c>
      <c r="X77" s="5">
        <v>10203447477</v>
      </c>
      <c r="Y77" s="5">
        <v>3299242714</v>
      </c>
    </row>
    <row r="78" spans="2:25" ht="15.5" x14ac:dyDescent="0.35">
      <c r="C78" t="s">
        <v>103</v>
      </c>
      <c r="D78" s="5">
        <v>265568000000</v>
      </c>
      <c r="E78" s="5">
        <v>173923000000</v>
      </c>
      <c r="F78" s="5">
        <v>200202000000</v>
      </c>
      <c r="G78" s="5">
        <v>217334000000</v>
      </c>
      <c r="I78" s="5">
        <v>764644000000</v>
      </c>
      <c r="J78" s="5">
        <v>474097000000</v>
      </c>
      <c r="K78" s="5">
        <v>522650000000</v>
      </c>
      <c r="L78" s="5">
        <v>401662000000</v>
      </c>
      <c r="M78" s="5">
        <v>277711000000</v>
      </c>
      <c r="N78" s="5">
        <v>238810000000</v>
      </c>
      <c r="O78" s="5">
        <v>188025000000</v>
      </c>
      <c r="P78" s="5">
        <v>188292000000</v>
      </c>
      <c r="Q78" s="5">
        <v>86853000000</v>
      </c>
      <c r="R78" s="5">
        <v>202435000000</v>
      </c>
      <c r="S78" s="5">
        <v>147404000000</v>
      </c>
      <c r="T78" s="5">
        <v>138624000000</v>
      </c>
      <c r="U78" s="5">
        <v>67326000000</v>
      </c>
      <c r="V78" s="5">
        <v>45001000000</v>
      </c>
      <c r="W78" s="5">
        <v>31621000000</v>
      </c>
      <c r="X78" s="5">
        <v>10203447477</v>
      </c>
      <c r="Y78" s="5">
        <v>3299242714</v>
      </c>
    </row>
    <row r="80" spans="2:25" ht="15.5" x14ac:dyDescent="0.35">
      <c r="B80" t="s">
        <v>104</v>
      </c>
      <c r="C80" t="s">
        <v>105</v>
      </c>
    </row>
    <row r="81" spans="3:25" ht="15.5" x14ac:dyDescent="0.35">
      <c r="C81" t="s">
        <v>106</v>
      </c>
    </row>
    <row r="82" spans="3:25" ht="15.5" x14ac:dyDescent="0.35">
      <c r="C82" t="s">
        <v>19</v>
      </c>
      <c r="D82" s="5">
        <v>1083751000000</v>
      </c>
      <c r="E82" s="5">
        <v>576196000000</v>
      </c>
      <c r="F82" s="5">
        <v>520716000000</v>
      </c>
      <c r="G82" s="5">
        <v>536886000000</v>
      </c>
      <c r="I82" s="5">
        <v>576196000000</v>
      </c>
      <c r="J82" s="5">
        <v>378119000000</v>
      </c>
      <c r="K82" s="5">
        <v>326785000000</v>
      </c>
      <c r="L82" s="5">
        <v>416766000000</v>
      </c>
      <c r="M82" s="5">
        <v>243492000000</v>
      </c>
      <c r="N82" s="5">
        <v>238324000000</v>
      </c>
      <c r="O82" s="5">
        <v>241125000000</v>
      </c>
      <c r="P82" s="5">
        <v>196898000000</v>
      </c>
      <c r="Q82" s="5">
        <v>229109000000</v>
      </c>
      <c r="R82" s="5">
        <v>211041000000</v>
      </c>
      <c r="S82" s="5">
        <v>127934000000</v>
      </c>
      <c r="T82" s="5">
        <v>125223000000</v>
      </c>
      <c r="U82" s="5">
        <v>246150000000</v>
      </c>
      <c r="V82" s="5">
        <v>201061000000</v>
      </c>
      <c r="W82" s="5">
        <v>183604000000</v>
      </c>
      <c r="X82" s="5">
        <v>210987998736</v>
      </c>
      <c r="Y82" s="5">
        <v>64922334709</v>
      </c>
    </row>
    <row r="83" spans="3:25" ht="15.5" x14ac:dyDescent="0.35">
      <c r="C83" t="s">
        <v>110</v>
      </c>
      <c r="D83" s="5">
        <v>611385000000</v>
      </c>
      <c r="E83" s="5">
        <v>352211000000</v>
      </c>
      <c r="F83" s="5">
        <v>469483000000</v>
      </c>
      <c r="G83" s="5">
        <v>561739000000</v>
      </c>
      <c r="I83" s="5">
        <v>352211000000</v>
      </c>
      <c r="J83" s="5">
        <v>407759000000</v>
      </c>
      <c r="K83" s="5">
        <v>405886000000</v>
      </c>
      <c r="L83" s="5">
        <v>368506000000</v>
      </c>
      <c r="M83" s="5">
        <v>413308000000</v>
      </c>
      <c r="N83" s="5">
        <v>397886000000</v>
      </c>
      <c r="O83" s="5">
        <v>261602000000</v>
      </c>
      <c r="P83" s="5">
        <v>427390000000</v>
      </c>
      <c r="Q83" s="5">
        <v>320014000000</v>
      </c>
      <c r="R83" s="5">
        <v>281569000000</v>
      </c>
      <c r="S83" s="5">
        <v>206111000000</v>
      </c>
      <c r="T83" s="5">
        <v>75581000000</v>
      </c>
      <c r="U83" s="5">
        <v>45326000000</v>
      </c>
      <c r="V83" s="5">
        <v>43645000000</v>
      </c>
      <c r="W83" s="5">
        <v>24564000000</v>
      </c>
      <c r="X83" s="5">
        <v>15811930271</v>
      </c>
      <c r="Y83" s="5">
        <v>13923719667</v>
      </c>
    </row>
    <row r="84" spans="3:25" ht="15.5" x14ac:dyDescent="0.35">
      <c r="C84" t="s">
        <v>108</v>
      </c>
      <c r="D84" s="5">
        <v>1142572000000</v>
      </c>
      <c r="E84" s="5">
        <v>958916000000</v>
      </c>
      <c r="F84" s="5">
        <v>1043604000000</v>
      </c>
      <c r="G84" s="5">
        <v>1064319000000</v>
      </c>
      <c r="I84" s="5">
        <v>958916000000</v>
      </c>
      <c r="J84" s="5">
        <v>934505000000</v>
      </c>
      <c r="K84" s="5">
        <v>765839000000</v>
      </c>
      <c r="L84" s="5">
        <v>662449000000</v>
      </c>
      <c r="M84" s="5">
        <v>608454000000</v>
      </c>
      <c r="N84" s="5">
        <v>427789000000</v>
      </c>
      <c r="O84" s="5">
        <v>207759000000</v>
      </c>
      <c r="P84" s="5">
        <v>232812000000</v>
      </c>
      <c r="Q84" s="5">
        <v>99873000000</v>
      </c>
    </row>
    <row r="85" spans="3:25" ht="15.5" x14ac:dyDescent="0.35">
      <c r="C85" t="s">
        <v>107</v>
      </c>
      <c r="D85" s="5">
        <v>7395000000</v>
      </c>
      <c r="E85" s="5">
        <v>15403000000</v>
      </c>
      <c r="F85" s="5">
        <v>6776000000</v>
      </c>
      <c r="G85" s="5">
        <v>10235000000</v>
      </c>
      <c r="I85" s="5">
        <v>15403000000</v>
      </c>
      <c r="J85" s="5">
        <v>9700000000</v>
      </c>
      <c r="K85" s="5">
        <v>6235000000</v>
      </c>
      <c r="L85" s="5">
        <v>12859000000</v>
      </c>
      <c r="M85" s="5">
        <v>4317000000</v>
      </c>
      <c r="N85" s="5">
        <v>4037000000</v>
      </c>
      <c r="O85" s="5">
        <v>3744000000</v>
      </c>
      <c r="P85" s="5">
        <v>2099000000</v>
      </c>
      <c r="Q85" s="5">
        <v>16000000</v>
      </c>
    </row>
    <row r="86" spans="3:25" ht="15.5" x14ac:dyDescent="0.35">
      <c r="C86" t="s">
        <v>111</v>
      </c>
      <c r="D86" s="5">
        <v>611385000000</v>
      </c>
      <c r="E86" s="5">
        <v>352211000000</v>
      </c>
      <c r="F86" s="5">
        <v>469483000000</v>
      </c>
      <c r="G86" s="5">
        <v>561739000000</v>
      </c>
      <c r="I86" s="5">
        <v>352211000000</v>
      </c>
      <c r="J86" s="5">
        <v>407759000000</v>
      </c>
      <c r="K86" s="5">
        <v>405886000000</v>
      </c>
      <c r="L86" s="5">
        <v>368506000000</v>
      </c>
      <c r="M86" s="5">
        <v>413308000000</v>
      </c>
      <c r="N86" s="5">
        <v>397886000000</v>
      </c>
      <c r="O86" s="5">
        <v>261602000000</v>
      </c>
      <c r="P86" s="5">
        <v>427390000000</v>
      </c>
      <c r="Q86" s="5">
        <v>320014000000</v>
      </c>
      <c r="R86" s="5">
        <v>281569000000</v>
      </c>
      <c r="S86" s="5">
        <v>206111000000</v>
      </c>
      <c r="T86" s="5">
        <v>75581000000</v>
      </c>
      <c r="U86" s="5">
        <v>45326000000</v>
      </c>
      <c r="V86" s="5">
        <v>43645000000</v>
      </c>
      <c r="W86" s="5">
        <v>24564000000</v>
      </c>
      <c r="X86" s="5">
        <v>15811930271</v>
      </c>
      <c r="Y86" s="5">
        <v>13923719667</v>
      </c>
    </row>
    <row r="87" spans="3:25" ht="15.5" x14ac:dyDescent="0.35">
      <c r="C87" t="s">
        <v>112</v>
      </c>
      <c r="D87" s="5">
        <v>35346000000</v>
      </c>
      <c r="E87" s="5">
        <v>29885000000</v>
      </c>
      <c r="F87" s="5">
        <v>16112000000</v>
      </c>
      <c r="G87" s="5">
        <v>17285000000</v>
      </c>
      <c r="I87" s="5">
        <v>29885000000</v>
      </c>
      <c r="J87" s="5">
        <v>34669000000</v>
      </c>
      <c r="K87" s="5">
        <v>24168000000</v>
      </c>
      <c r="L87" s="5">
        <v>30886000000</v>
      </c>
      <c r="M87" s="5">
        <v>25933000000</v>
      </c>
      <c r="N87" s="5">
        <v>23965000000</v>
      </c>
      <c r="O87" s="5">
        <v>99136000000</v>
      </c>
      <c r="P87" s="5">
        <v>67077000000</v>
      </c>
      <c r="Q87" s="5">
        <v>22345000000</v>
      </c>
      <c r="R87" s="5">
        <v>27386000000</v>
      </c>
      <c r="S87" s="5">
        <v>31726000000</v>
      </c>
      <c r="T87" s="5">
        <v>78856000000</v>
      </c>
      <c r="U87" s="5">
        <v>41022000000</v>
      </c>
      <c r="V87" s="5">
        <v>31955000000</v>
      </c>
      <c r="W87" s="5">
        <v>16236000000</v>
      </c>
      <c r="X87" s="5">
        <v>2967774444</v>
      </c>
      <c r="Y87" s="5">
        <v>1781127705</v>
      </c>
    </row>
    <row r="88" spans="3:25" ht="15.5" x14ac:dyDescent="0.35">
      <c r="C88" t="s">
        <v>113</v>
      </c>
      <c r="D88" s="5">
        <v>35346000000</v>
      </c>
      <c r="E88" s="5">
        <v>29885000000</v>
      </c>
      <c r="F88" s="5">
        <v>16112000000</v>
      </c>
      <c r="G88" s="5">
        <v>17285000000</v>
      </c>
      <c r="I88" s="5">
        <v>29885000000</v>
      </c>
      <c r="J88" s="5">
        <v>34669000000</v>
      </c>
      <c r="K88" s="5">
        <v>24168000000</v>
      </c>
      <c r="L88" s="5">
        <v>30886000000</v>
      </c>
      <c r="M88" s="5">
        <v>25933000000</v>
      </c>
      <c r="N88" s="5">
        <v>23965000000</v>
      </c>
      <c r="O88" s="5">
        <v>99136000000</v>
      </c>
      <c r="P88" s="5">
        <v>67077000000</v>
      </c>
      <c r="Q88" s="5">
        <v>22345000000</v>
      </c>
      <c r="R88" s="5">
        <v>27386000000</v>
      </c>
      <c r="S88" s="5">
        <v>31726000000</v>
      </c>
      <c r="T88" s="5">
        <v>78856000000</v>
      </c>
      <c r="U88" s="5">
        <v>41022000000</v>
      </c>
      <c r="V88" s="5">
        <v>31955000000</v>
      </c>
      <c r="W88" s="5">
        <v>16236000000</v>
      </c>
      <c r="X88" s="5">
        <v>2967774444</v>
      </c>
      <c r="Y88" s="5">
        <v>1781127705</v>
      </c>
    </row>
    <row r="89" spans="3:25" ht="15.5" x14ac:dyDescent="0.35">
      <c r="C89" t="s">
        <v>114</v>
      </c>
      <c r="D89" s="5">
        <v>2603003000000</v>
      </c>
      <c r="E89" s="5">
        <v>3013431000000</v>
      </c>
      <c r="F89" s="5">
        <v>2508807000000</v>
      </c>
      <c r="G89" s="5">
        <v>2443770000000</v>
      </c>
      <c r="I89" s="5">
        <v>3013431000000</v>
      </c>
      <c r="J89" s="5">
        <v>2701369000000</v>
      </c>
      <c r="K89" s="5">
        <v>2329942000000</v>
      </c>
      <c r="L89" s="5">
        <v>2007569000000</v>
      </c>
      <c r="M89" s="5">
        <v>1811446000000</v>
      </c>
      <c r="N89" s="5">
        <v>1496826000000</v>
      </c>
      <c r="O89" s="5">
        <v>1315746000000</v>
      </c>
      <c r="P89" s="5">
        <v>1189510000000</v>
      </c>
      <c r="Q89" s="5">
        <v>1130712000000</v>
      </c>
      <c r="R89" s="5">
        <v>973331000000</v>
      </c>
      <c r="S89" s="5">
        <v>758064000000</v>
      </c>
      <c r="T89" s="5">
        <v>740589000000</v>
      </c>
      <c r="U89" s="5">
        <v>526776000000</v>
      </c>
      <c r="V89" s="5">
        <v>324841000000</v>
      </c>
      <c r="W89" s="5">
        <v>227098000000</v>
      </c>
      <c r="X89" s="5">
        <v>192008804715</v>
      </c>
      <c r="Y89" s="5">
        <v>98679604113</v>
      </c>
    </row>
    <row r="90" spans="3:25" ht="15.5" x14ac:dyDescent="0.35">
      <c r="C90" t="s">
        <v>95</v>
      </c>
      <c r="D90" s="5">
        <v>148894000000</v>
      </c>
      <c r="E90" s="5">
        <v>148894000000</v>
      </c>
      <c r="F90" s="5">
        <v>38650000000</v>
      </c>
      <c r="G90" s="5">
        <v>38650000000</v>
      </c>
      <c r="I90" s="5">
        <v>148894000000</v>
      </c>
      <c r="J90" s="5">
        <v>156741000000</v>
      </c>
      <c r="K90" s="5">
        <v>158296000000</v>
      </c>
      <c r="L90" s="5">
        <v>34028000000</v>
      </c>
      <c r="M90" s="5">
        <v>55252000000</v>
      </c>
      <c r="N90" s="5">
        <v>52764000000</v>
      </c>
      <c r="O90" s="5">
        <v>14234000000</v>
      </c>
      <c r="P90" s="5">
        <v>29276000000</v>
      </c>
      <c r="Q90" s="5">
        <v>138000000</v>
      </c>
      <c r="R90" s="5">
        <v>16097000000</v>
      </c>
      <c r="S90" s="5">
        <v>9705000000</v>
      </c>
    </row>
    <row r="91" spans="3:25" ht="15.5" x14ac:dyDescent="0.35">
      <c r="C91" t="s">
        <v>115</v>
      </c>
      <c r="D91" s="5">
        <v>4485350000000</v>
      </c>
      <c r="E91" s="5">
        <v>4062570000000</v>
      </c>
      <c r="F91" s="5">
        <v>3576941000000</v>
      </c>
      <c r="G91" s="5">
        <v>3630449000000</v>
      </c>
      <c r="I91" s="5">
        <v>4062570000000</v>
      </c>
      <c r="J91" s="5">
        <v>3626026000000</v>
      </c>
      <c r="K91" s="5">
        <v>3185637000000</v>
      </c>
      <c r="L91" s="5">
        <v>2873858000000</v>
      </c>
      <c r="M91" s="5">
        <v>2535858000000</v>
      </c>
      <c r="N91" s="5">
        <v>2205519000000</v>
      </c>
      <c r="O91" s="5">
        <v>2255382000000</v>
      </c>
      <c r="P91" s="5">
        <v>2174526000000</v>
      </c>
      <c r="Q91" s="5">
        <v>1970840000000</v>
      </c>
      <c r="R91" s="5">
        <v>1720167000000</v>
      </c>
      <c r="S91" s="5">
        <v>1301579000000</v>
      </c>
      <c r="T91" s="5">
        <v>1198479000000</v>
      </c>
      <c r="U91" s="5">
        <v>973255000000</v>
      </c>
      <c r="V91" s="5">
        <v>707334000000</v>
      </c>
      <c r="W91" s="5">
        <v>545590000000</v>
      </c>
      <c r="X91" s="5">
        <v>472972759450</v>
      </c>
      <c r="Y91" s="5">
        <v>205040295896</v>
      </c>
    </row>
    <row r="92" spans="3:25" ht="15.5" x14ac:dyDescent="0.35">
      <c r="C92" t="s">
        <v>116</v>
      </c>
    </row>
    <row r="93" spans="3:25" ht="15.5" x14ac:dyDescent="0.35">
      <c r="C93" t="s">
        <v>762</v>
      </c>
    </row>
    <row r="94" spans="3:25" ht="15.5" x14ac:dyDescent="0.35">
      <c r="C94" t="s">
        <v>117</v>
      </c>
      <c r="D94" s="5">
        <v>94841000000</v>
      </c>
      <c r="E94" s="5">
        <v>95292000000</v>
      </c>
      <c r="F94" s="5">
        <v>95064000000</v>
      </c>
      <c r="G94" s="5">
        <v>89077000000</v>
      </c>
      <c r="I94" s="5">
        <v>95292000000</v>
      </c>
      <c r="J94" s="5">
        <v>88689000000</v>
      </c>
      <c r="K94" s="5">
        <v>79690000000</v>
      </c>
      <c r="L94" s="5">
        <v>82678000000</v>
      </c>
      <c r="M94" s="5">
        <v>86676000000</v>
      </c>
      <c r="N94" s="5">
        <v>63795000000</v>
      </c>
      <c r="O94" s="5">
        <v>67652000000</v>
      </c>
      <c r="P94" s="5">
        <v>48828000000</v>
      </c>
      <c r="Q94" s="5">
        <v>45604000000</v>
      </c>
      <c r="R94" s="5">
        <v>34902000000</v>
      </c>
      <c r="S94" s="5">
        <v>31687000000</v>
      </c>
      <c r="T94" s="5">
        <v>32886000000</v>
      </c>
      <c r="U94" s="5">
        <v>24681000000</v>
      </c>
      <c r="V94" s="5">
        <v>16281000000</v>
      </c>
    </row>
    <row r="95" spans="3:25" ht="15.5" x14ac:dyDescent="0.35">
      <c r="C95" t="s">
        <v>118</v>
      </c>
      <c r="D95" s="5">
        <v>3033571000000</v>
      </c>
      <c r="E95" s="5">
        <v>2988607000000</v>
      </c>
      <c r="F95" s="5">
        <v>2851966000000</v>
      </c>
      <c r="G95" s="5">
        <v>2636059000000</v>
      </c>
      <c r="I95" s="5">
        <v>2988607000000</v>
      </c>
      <c r="J95" s="5">
        <v>2819932000000</v>
      </c>
      <c r="K95" s="5">
        <v>2461757000000</v>
      </c>
      <c r="L95" s="5">
        <v>2149807000000</v>
      </c>
      <c r="M95" s="5">
        <v>1973849000000</v>
      </c>
      <c r="N95" s="5">
        <v>1842926000000</v>
      </c>
      <c r="O95" s="5">
        <v>1558154000000</v>
      </c>
      <c r="P95" s="5">
        <v>1598162000000</v>
      </c>
      <c r="Q95" s="5">
        <v>1625214000000</v>
      </c>
      <c r="R95" s="5">
        <v>1428451000000</v>
      </c>
      <c r="S95" s="5">
        <v>1054122000000</v>
      </c>
      <c r="T95" s="5">
        <v>779386000000</v>
      </c>
      <c r="U95" s="5">
        <v>623414000000</v>
      </c>
      <c r="V95" s="5">
        <v>599302000000</v>
      </c>
      <c r="W95" s="5">
        <v>437976000000</v>
      </c>
      <c r="X95" s="5">
        <v>401054636739</v>
      </c>
      <c r="Y95" s="5">
        <v>177134470142</v>
      </c>
    </row>
    <row r="96" spans="3:25" ht="15.5" x14ac:dyDescent="0.35">
      <c r="C96" t="s">
        <v>120</v>
      </c>
      <c r="D96" s="5">
        <v>5181713000000</v>
      </c>
      <c r="E96" s="5">
        <v>5067124000000</v>
      </c>
      <c r="F96" s="5">
        <v>4897741000000</v>
      </c>
      <c r="G96" s="5">
        <v>4699982000000</v>
      </c>
      <c r="I96" s="5">
        <v>5067124000000</v>
      </c>
      <c r="J96" s="5">
        <v>5106925000000</v>
      </c>
      <c r="K96" s="5">
        <v>4600472000000</v>
      </c>
      <c r="L96" s="5">
        <v>4031290000000</v>
      </c>
      <c r="M96" s="5">
        <v>3808158000000</v>
      </c>
      <c r="N96" s="5">
        <v>3718174000000</v>
      </c>
      <c r="O96" s="5">
        <v>2734927000000</v>
      </c>
      <c r="P96" s="5">
        <v>2785619000000</v>
      </c>
      <c r="Q96" s="5">
        <v>2907275000000</v>
      </c>
      <c r="R96" s="5">
        <v>2541116000000</v>
      </c>
      <c r="S96" s="5">
        <v>1931063000000</v>
      </c>
      <c r="T96" s="5">
        <v>1380988000000</v>
      </c>
      <c r="U96" s="5">
        <v>1135642000000</v>
      </c>
      <c r="V96" s="5">
        <v>1025073000000</v>
      </c>
      <c r="W96" s="5">
        <v>729594000000</v>
      </c>
      <c r="X96" s="5">
        <v>641830714093</v>
      </c>
      <c r="Y96" s="5">
        <v>292238753329</v>
      </c>
    </row>
    <row r="97" spans="3:25" ht="15.5" x14ac:dyDescent="0.35">
      <c r="C97" t="s">
        <v>121</v>
      </c>
      <c r="D97" s="5">
        <v>9667063000000</v>
      </c>
      <c r="E97" s="5">
        <v>9129694000000</v>
      </c>
      <c r="F97" s="5">
        <v>8474682000000</v>
      </c>
      <c r="G97" s="5">
        <v>8330431000000</v>
      </c>
      <c r="I97" s="5">
        <v>9129694000000</v>
      </c>
      <c r="J97" s="5">
        <v>8732951000000</v>
      </c>
      <c r="K97" s="5">
        <v>7786109000000</v>
      </c>
      <c r="L97" s="5">
        <v>6905148000000</v>
      </c>
      <c r="M97" s="5">
        <v>6344016000000</v>
      </c>
      <c r="N97" s="5">
        <v>5923693000000</v>
      </c>
      <c r="O97" s="5">
        <v>4990309000000</v>
      </c>
      <c r="P97" s="5">
        <v>4960145000000</v>
      </c>
      <c r="Q97" s="5">
        <v>4878115000000</v>
      </c>
      <c r="R97" s="5">
        <v>4261283000000</v>
      </c>
      <c r="S97" s="5">
        <v>3232642000000</v>
      </c>
      <c r="T97" s="5">
        <v>2579467000000</v>
      </c>
      <c r="U97" s="5">
        <v>2108897000000</v>
      </c>
      <c r="V97" s="5">
        <v>1732407000000</v>
      </c>
      <c r="W97" s="5">
        <v>1275184000000</v>
      </c>
      <c r="X97" s="5">
        <v>1114803473543</v>
      </c>
      <c r="Y97" s="5">
        <v>497279049225</v>
      </c>
    </row>
    <row r="98" spans="3:25" ht="15.5" x14ac:dyDescent="0.35">
      <c r="C98" t="s">
        <v>122</v>
      </c>
    </row>
    <row r="99" spans="3:25" ht="15.5" x14ac:dyDescent="0.35">
      <c r="C99" t="s">
        <v>123</v>
      </c>
    </row>
    <row r="100" spans="3:25" ht="15.5" x14ac:dyDescent="0.35">
      <c r="C100" t="s">
        <v>124</v>
      </c>
      <c r="D100" s="5">
        <v>4226477000000</v>
      </c>
      <c r="E100" s="5">
        <v>3981466000000</v>
      </c>
      <c r="F100" s="5">
        <v>3534872000000</v>
      </c>
      <c r="G100" s="5">
        <v>3617132000000</v>
      </c>
      <c r="I100" s="5">
        <v>3981466000000</v>
      </c>
      <c r="J100" s="5">
        <v>3863774000000</v>
      </c>
      <c r="K100" s="5">
        <v>3363103000000</v>
      </c>
      <c r="L100" s="5">
        <v>3766704000000</v>
      </c>
      <c r="M100" s="5">
        <v>3691937000000</v>
      </c>
      <c r="N100" s="5">
        <v>3395618000000</v>
      </c>
      <c r="O100" s="5">
        <v>2898464000000</v>
      </c>
      <c r="P100" s="5">
        <v>2959873000000</v>
      </c>
      <c r="Q100" s="5">
        <v>2732215000000</v>
      </c>
      <c r="R100" s="5">
        <v>2245119000000</v>
      </c>
      <c r="S100" s="5">
        <v>1647881000000</v>
      </c>
      <c r="T100" s="5">
        <v>1452875000000</v>
      </c>
      <c r="U100" s="5">
        <v>1118686000000</v>
      </c>
      <c r="V100" s="5">
        <v>819076000000</v>
      </c>
      <c r="W100" s="5">
        <v>583490000000</v>
      </c>
      <c r="X100" s="5">
        <v>509950563376</v>
      </c>
      <c r="Y100" s="5">
        <v>157747778309</v>
      </c>
    </row>
    <row r="101" spans="3:25" ht="15.5" x14ac:dyDescent="0.35">
      <c r="C101" t="s">
        <v>125</v>
      </c>
      <c r="K101" s="5">
        <v>62792000000</v>
      </c>
      <c r="L101" s="5">
        <v>446000000000</v>
      </c>
      <c r="M101" s="5">
        <v>779000000000</v>
      </c>
      <c r="N101" s="5">
        <v>809000000000</v>
      </c>
      <c r="O101" s="5">
        <v>561000000000</v>
      </c>
      <c r="P101" s="5">
        <v>813000000000</v>
      </c>
      <c r="Q101" s="5">
        <v>725000000000</v>
      </c>
      <c r="R101" s="5">
        <v>580000000000</v>
      </c>
      <c r="S101" s="5">
        <v>292229000000</v>
      </c>
      <c r="T101" s="5">
        <v>209188000000</v>
      </c>
      <c r="U101" s="5">
        <v>70000000000</v>
      </c>
      <c r="V101" s="5">
        <v>70000000000</v>
      </c>
      <c r="W101" s="5">
        <v>70000000000</v>
      </c>
      <c r="X101" s="5">
        <v>135955731573</v>
      </c>
    </row>
    <row r="102" spans="3:25" ht="15.5" x14ac:dyDescent="0.35">
      <c r="C102" t="s">
        <v>127</v>
      </c>
    </row>
    <row r="103" spans="3:25" ht="15.5" x14ac:dyDescent="0.35">
      <c r="C103" t="s">
        <v>128</v>
      </c>
      <c r="D103" s="5">
        <v>2484295000000</v>
      </c>
      <c r="E103" s="5">
        <v>2506251000000</v>
      </c>
      <c r="F103" s="5">
        <v>1947448000000</v>
      </c>
      <c r="G103" s="5">
        <v>2107828000000</v>
      </c>
      <c r="I103" s="5">
        <v>2506251000000</v>
      </c>
      <c r="J103" s="5">
        <v>2342323000000</v>
      </c>
      <c r="K103" s="5">
        <v>2050138000000</v>
      </c>
      <c r="L103" s="5">
        <v>1705629000000</v>
      </c>
      <c r="M103" s="5">
        <v>1534233000000</v>
      </c>
      <c r="N103" s="5">
        <v>1373932000000</v>
      </c>
      <c r="O103" s="5">
        <v>1343560000000</v>
      </c>
      <c r="P103" s="5">
        <v>1121825000000</v>
      </c>
      <c r="Q103" s="5">
        <v>1106064000000</v>
      </c>
      <c r="R103" s="5">
        <v>949975000000</v>
      </c>
      <c r="S103" s="5">
        <v>794951000000</v>
      </c>
      <c r="T103" s="5">
        <v>726696000000</v>
      </c>
      <c r="U103" s="5">
        <v>662738000000</v>
      </c>
      <c r="V103" s="5">
        <v>454009000000</v>
      </c>
      <c r="W103" s="5">
        <v>320577000000</v>
      </c>
      <c r="X103" s="5">
        <v>245459478510</v>
      </c>
      <c r="Y103" s="5">
        <v>124212169696</v>
      </c>
    </row>
    <row r="104" spans="3:25" ht="15.5" x14ac:dyDescent="0.35">
      <c r="C104" t="s">
        <v>129</v>
      </c>
      <c r="R104" s="5">
        <v>82565000000</v>
      </c>
      <c r="S104" s="5">
        <v>63565000000</v>
      </c>
      <c r="T104" s="5">
        <v>62203000000</v>
      </c>
      <c r="U104" s="5">
        <v>35582000000</v>
      </c>
      <c r="V104" s="5">
        <v>18113000000</v>
      </c>
      <c r="W104" s="5">
        <v>19410000000</v>
      </c>
      <c r="X104" s="5">
        <v>9292215889</v>
      </c>
      <c r="Y104" s="5">
        <v>10378525555</v>
      </c>
    </row>
    <row r="105" spans="3:25" ht="15.5" x14ac:dyDescent="0.35">
      <c r="C105" t="s">
        <v>130</v>
      </c>
      <c r="D105" s="5">
        <v>1149967000000</v>
      </c>
      <c r="E105" s="5">
        <v>974319000000</v>
      </c>
      <c r="F105" s="5">
        <v>1050380000000</v>
      </c>
      <c r="G105" s="5">
        <v>1074554000000</v>
      </c>
      <c r="I105" s="5">
        <v>974319000000</v>
      </c>
      <c r="J105" s="5">
        <v>944205000000</v>
      </c>
      <c r="K105" s="5">
        <v>772074000000</v>
      </c>
      <c r="L105" s="5">
        <v>675308000000</v>
      </c>
      <c r="M105" s="5">
        <v>612771000000</v>
      </c>
      <c r="N105" s="5">
        <v>431826000000</v>
      </c>
      <c r="O105" s="5">
        <v>211503000000</v>
      </c>
      <c r="P105" s="5">
        <v>234911000000</v>
      </c>
      <c r="Q105" s="5">
        <v>99889000000</v>
      </c>
      <c r="R105" s="5">
        <v>82565000000</v>
      </c>
      <c r="S105" s="5">
        <v>63565000000</v>
      </c>
      <c r="T105" s="5">
        <v>62203000000</v>
      </c>
      <c r="U105" s="5">
        <v>35582000000</v>
      </c>
      <c r="V105" s="5">
        <v>18113000000</v>
      </c>
      <c r="W105" s="5">
        <v>19410000000</v>
      </c>
      <c r="X105" s="5">
        <v>9292215889</v>
      </c>
      <c r="Y105" s="5">
        <v>10378525555</v>
      </c>
    </row>
    <row r="106" spans="3:25" ht="15.5" x14ac:dyDescent="0.35">
      <c r="C106" t="s">
        <v>131</v>
      </c>
      <c r="D106" s="5">
        <v>130674000000</v>
      </c>
      <c r="E106" s="5">
        <v>58676000000</v>
      </c>
      <c r="F106" s="5">
        <v>38975000000</v>
      </c>
      <c r="G106" s="5">
        <v>27527000000</v>
      </c>
      <c r="I106" s="5">
        <v>58676000000</v>
      </c>
      <c r="J106" s="5">
        <v>67589000000</v>
      </c>
      <c r="K106" s="5">
        <v>61598000000</v>
      </c>
      <c r="L106" s="5">
        <v>79697000000</v>
      </c>
      <c r="M106" s="5">
        <v>37755000000</v>
      </c>
      <c r="N106" s="5">
        <v>34354000000</v>
      </c>
      <c r="O106" s="5">
        <v>27077000000</v>
      </c>
      <c r="P106" s="5">
        <v>12118000000</v>
      </c>
      <c r="Q106" s="5">
        <v>12912000000</v>
      </c>
      <c r="R106" s="5">
        <v>12938000000</v>
      </c>
      <c r="S106" s="5">
        <v>8839000000</v>
      </c>
      <c r="T106" s="5">
        <v>19785000000</v>
      </c>
      <c r="U106" s="5">
        <v>4077000000</v>
      </c>
      <c r="V106" s="5">
        <v>8044000000</v>
      </c>
      <c r="W106" s="5">
        <v>9345000000</v>
      </c>
      <c r="X106" s="5">
        <v>1161947607</v>
      </c>
      <c r="Y106" s="5">
        <v>1358875532</v>
      </c>
    </row>
    <row r="107" spans="3:25" ht="15.5" x14ac:dyDescent="0.35">
      <c r="C107" t="s">
        <v>132</v>
      </c>
      <c r="D107" s="5">
        <v>201649000000</v>
      </c>
      <c r="E107" s="5">
        <v>202322000000</v>
      </c>
      <c r="F107" s="5">
        <v>209877000000</v>
      </c>
      <c r="G107" s="5">
        <v>159394000000</v>
      </c>
      <c r="I107" s="5">
        <v>202322000000</v>
      </c>
      <c r="J107" s="5">
        <v>165476000000</v>
      </c>
      <c r="K107" s="5">
        <v>115497000000</v>
      </c>
      <c r="L107" s="5">
        <v>101626000000</v>
      </c>
      <c r="M107" s="5">
        <v>70007000000</v>
      </c>
      <c r="N107" s="5">
        <v>80464000000</v>
      </c>
      <c r="O107" s="5">
        <v>50915000000</v>
      </c>
      <c r="P107" s="5">
        <v>40696000000</v>
      </c>
      <c r="Q107" s="5">
        <v>46542000000</v>
      </c>
      <c r="R107" s="5">
        <v>47310000000</v>
      </c>
      <c r="S107" s="5">
        <v>46250000000</v>
      </c>
      <c r="T107" s="5">
        <v>32395000000</v>
      </c>
      <c r="U107" s="5">
        <v>22194000000</v>
      </c>
      <c r="V107" s="5">
        <v>15581000000</v>
      </c>
      <c r="W107" s="5">
        <v>11518000000</v>
      </c>
      <c r="X107" s="5">
        <v>14257545504</v>
      </c>
      <c r="Y107" s="5">
        <v>3635103837</v>
      </c>
    </row>
    <row r="108" spans="3:25" ht="15.5" x14ac:dyDescent="0.35">
      <c r="C108" t="s">
        <v>134</v>
      </c>
    </row>
    <row r="109" spans="3:25" ht="15.5" x14ac:dyDescent="0.35">
      <c r="C109" t="s">
        <v>135</v>
      </c>
      <c r="L109" s="5">
        <v>765766000000</v>
      </c>
      <c r="M109" s="5">
        <v>606625000000</v>
      </c>
      <c r="N109" s="5">
        <v>724494000000</v>
      </c>
      <c r="O109" s="5">
        <v>707168000000</v>
      </c>
      <c r="P109" s="5">
        <v>800743000000</v>
      </c>
      <c r="Q109" s="5">
        <v>1078314000000</v>
      </c>
      <c r="R109" s="5">
        <v>1022729000000</v>
      </c>
      <c r="S109" s="5">
        <v>775207000000</v>
      </c>
      <c r="T109" s="5">
        <v>432936000000</v>
      </c>
      <c r="U109" s="5">
        <v>438999000000</v>
      </c>
      <c r="V109" s="5">
        <v>430414000000</v>
      </c>
      <c r="W109" s="5">
        <v>263307000000</v>
      </c>
      <c r="X109" s="5">
        <v>219123147491</v>
      </c>
      <c r="Y109" s="5">
        <v>85310254712</v>
      </c>
    </row>
    <row r="110" spans="3:25" ht="15.5" x14ac:dyDescent="0.35">
      <c r="C110" t="s">
        <v>511</v>
      </c>
      <c r="P110" s="5">
        <v>253000000</v>
      </c>
      <c r="Q110" s="5">
        <v>923000000</v>
      </c>
      <c r="R110" s="5">
        <v>655000000</v>
      </c>
      <c r="S110" s="5">
        <v>1144000000</v>
      </c>
      <c r="T110" s="5">
        <v>1496000000</v>
      </c>
      <c r="U110" s="5">
        <v>3208000000</v>
      </c>
      <c r="V110" s="5">
        <v>2730000000</v>
      </c>
      <c r="W110" s="5">
        <v>2689000000</v>
      </c>
      <c r="X110" s="5">
        <v>1857816237</v>
      </c>
      <c r="Y110" s="5">
        <v>2170547642</v>
      </c>
    </row>
    <row r="111" spans="3:25" ht="15.5" x14ac:dyDescent="0.35">
      <c r="C111" t="s">
        <v>138</v>
      </c>
      <c r="D111" s="5">
        <v>200958000000</v>
      </c>
      <c r="E111" s="5">
        <v>156609000000</v>
      </c>
      <c r="F111" s="5">
        <v>194664000000</v>
      </c>
      <c r="G111" s="5">
        <v>171939000000</v>
      </c>
      <c r="I111" s="5">
        <v>156609000000</v>
      </c>
      <c r="J111" s="5">
        <v>264356000000</v>
      </c>
      <c r="K111" s="5">
        <v>233726000000</v>
      </c>
      <c r="L111" s="5">
        <v>697195000000</v>
      </c>
      <c r="M111" s="5">
        <v>613315000000</v>
      </c>
      <c r="N111" s="5">
        <v>647025000000</v>
      </c>
      <c r="O111" s="5">
        <v>687540000000</v>
      </c>
      <c r="P111" s="5">
        <v>711760000000</v>
      </c>
      <c r="Q111" s="5">
        <v>714808000000</v>
      </c>
      <c r="R111" s="5">
        <v>548331000000</v>
      </c>
      <c r="S111" s="5">
        <v>403422000000</v>
      </c>
      <c r="T111" s="5">
        <v>356489000000</v>
      </c>
      <c r="U111" s="5">
        <v>295798000000</v>
      </c>
      <c r="V111" s="5">
        <v>230245000000</v>
      </c>
      <c r="W111" s="5">
        <v>136326000000</v>
      </c>
      <c r="X111" s="5">
        <v>98409059184</v>
      </c>
      <c r="Y111" s="5">
        <v>15808081176</v>
      </c>
    </row>
    <row r="112" spans="3:25" ht="15.5" x14ac:dyDescent="0.35">
      <c r="C112" t="s">
        <v>139</v>
      </c>
      <c r="D112" s="5">
        <v>633125000000</v>
      </c>
      <c r="E112" s="5">
        <v>606335000000</v>
      </c>
      <c r="F112" s="5">
        <v>591711000000</v>
      </c>
      <c r="G112" s="5">
        <v>565402000000</v>
      </c>
      <c r="I112" s="5">
        <v>606335000000</v>
      </c>
      <c r="J112" s="5">
        <v>578120000000</v>
      </c>
      <c r="K112" s="5">
        <v>510572000000</v>
      </c>
      <c r="L112" s="5">
        <v>1151717000000</v>
      </c>
      <c r="M112" s="5">
        <v>1035762000000</v>
      </c>
      <c r="N112" s="5">
        <v>1129372000000</v>
      </c>
      <c r="O112" s="5">
        <v>870846000000</v>
      </c>
      <c r="P112" s="5">
        <v>919451000000</v>
      </c>
      <c r="Q112" s="5">
        <v>1223030000000</v>
      </c>
      <c r="R112" s="5">
        <v>1121059000000</v>
      </c>
      <c r="S112" s="5">
        <v>849056000000</v>
      </c>
      <c r="T112" s="5">
        <v>507321000000</v>
      </c>
      <c r="U112" s="5">
        <v>489388000000</v>
      </c>
      <c r="V112" s="5">
        <v>468593000000</v>
      </c>
      <c r="W112" s="5">
        <v>284052000000</v>
      </c>
      <c r="X112" s="5">
        <v>228832362538</v>
      </c>
      <c r="Y112" s="5">
        <v>90630007068</v>
      </c>
    </row>
    <row r="113" spans="3:25" ht="15.5" x14ac:dyDescent="0.35">
      <c r="C113" t="s">
        <v>140</v>
      </c>
      <c r="D113" s="5">
        <v>633125000000</v>
      </c>
      <c r="E113" s="5">
        <v>606335000000</v>
      </c>
      <c r="F113" s="5">
        <v>591711000000</v>
      </c>
      <c r="G113" s="5">
        <v>565402000000</v>
      </c>
      <c r="I113" s="5">
        <v>606335000000</v>
      </c>
      <c r="J113" s="5">
        <v>578120000000</v>
      </c>
      <c r="K113" s="5">
        <v>510572000000</v>
      </c>
      <c r="L113" s="5">
        <v>1151717000000</v>
      </c>
      <c r="M113" s="5">
        <v>1035762000000</v>
      </c>
      <c r="N113" s="5">
        <v>1129372000000</v>
      </c>
      <c r="O113" s="5">
        <v>870846000000</v>
      </c>
      <c r="P113" s="5">
        <v>919451000000</v>
      </c>
      <c r="Q113" s="5">
        <v>1223030000000</v>
      </c>
      <c r="R113" s="5">
        <v>1121059000000</v>
      </c>
      <c r="S113" s="5">
        <v>849056000000</v>
      </c>
      <c r="T113" s="5">
        <v>507321000000</v>
      </c>
      <c r="U113" s="5">
        <v>489388000000</v>
      </c>
      <c r="V113" s="5">
        <v>468593000000</v>
      </c>
      <c r="W113" s="5">
        <v>284052000000</v>
      </c>
      <c r="X113" s="5">
        <v>228832362538</v>
      </c>
      <c r="Y113" s="5">
        <v>90630007068</v>
      </c>
    </row>
    <row r="114" spans="3:25" ht="15.5" x14ac:dyDescent="0.35">
      <c r="C114" t="s">
        <v>144</v>
      </c>
    </row>
    <row r="115" spans="3:25" ht="15.5" x14ac:dyDescent="0.35">
      <c r="C115" t="s">
        <v>145</v>
      </c>
      <c r="D115" s="5">
        <v>479538000000</v>
      </c>
      <c r="E115" s="5">
        <v>459499000000</v>
      </c>
      <c r="F115" s="5">
        <v>451463000000</v>
      </c>
      <c r="G115" s="5">
        <v>430182000000</v>
      </c>
      <c r="I115" s="5">
        <v>459499000000</v>
      </c>
      <c r="J115" s="5">
        <v>441564000000</v>
      </c>
      <c r="K115" s="5">
        <v>397869000000</v>
      </c>
      <c r="L115" s="5">
        <v>1049371000000</v>
      </c>
      <c r="M115" s="5">
        <v>881468000000</v>
      </c>
      <c r="N115" s="5">
        <v>974283000000</v>
      </c>
      <c r="O115" s="5">
        <v>714606000000</v>
      </c>
      <c r="P115" s="5">
        <v>807190000000</v>
      </c>
      <c r="Q115" s="5">
        <v>1085768000000</v>
      </c>
      <c r="R115" s="5">
        <v>1030774000000</v>
      </c>
      <c r="S115" s="5">
        <v>776351000000</v>
      </c>
      <c r="T115" s="5">
        <v>434432000000</v>
      </c>
      <c r="U115" s="5">
        <v>442207000000</v>
      </c>
      <c r="V115" s="5">
        <v>433144000000</v>
      </c>
      <c r="W115" s="5">
        <v>265996000000</v>
      </c>
      <c r="X115" s="5">
        <v>220980963728</v>
      </c>
      <c r="Y115" s="5">
        <v>87480802354</v>
      </c>
    </row>
    <row r="116" spans="3:25" ht="15.5" x14ac:dyDescent="0.35">
      <c r="C116" t="s">
        <v>133</v>
      </c>
      <c r="W116" s="5">
        <v>579000000</v>
      </c>
      <c r="X116" s="5">
        <v>106765810</v>
      </c>
      <c r="Y116" s="5">
        <v>137783714</v>
      </c>
    </row>
    <row r="117" spans="3:25" ht="15.5" x14ac:dyDescent="0.35">
      <c r="C117" t="s">
        <v>147</v>
      </c>
      <c r="D117" s="5">
        <v>4859602000000</v>
      </c>
      <c r="E117" s="5">
        <v>4587801000000</v>
      </c>
      <c r="F117" s="5">
        <v>4126583000000</v>
      </c>
      <c r="G117" s="5">
        <v>4182534000000</v>
      </c>
      <c r="I117" s="5">
        <v>4587801000000</v>
      </c>
      <c r="J117" s="5">
        <v>4441894000000</v>
      </c>
      <c r="K117" s="5">
        <v>3873675000000</v>
      </c>
      <c r="L117" s="5">
        <v>4918421000000</v>
      </c>
      <c r="M117" s="5">
        <v>4727699000000</v>
      </c>
      <c r="N117" s="5">
        <v>4524990000000</v>
      </c>
      <c r="O117" s="5">
        <v>3769310000000</v>
      </c>
      <c r="P117" s="5">
        <v>3879324000000</v>
      </c>
      <c r="Q117" s="5">
        <v>3955245000000</v>
      </c>
      <c r="R117" s="5">
        <v>3366178000000</v>
      </c>
      <c r="S117" s="5">
        <v>2496937000000</v>
      </c>
      <c r="T117" s="5">
        <v>1960196000000</v>
      </c>
      <c r="U117" s="5">
        <v>1608074000000</v>
      </c>
      <c r="V117" s="5">
        <v>1287669000000</v>
      </c>
      <c r="W117" s="5">
        <v>867542000000</v>
      </c>
      <c r="X117" s="5">
        <v>738782925914</v>
      </c>
      <c r="Y117" s="5">
        <v>248377785377</v>
      </c>
    </row>
    <row r="118" spans="3:25" ht="15.5" x14ac:dyDescent="0.35">
      <c r="C118" t="s">
        <v>148</v>
      </c>
    </row>
    <row r="119" spans="3:25" ht="15.5" x14ac:dyDescent="0.35">
      <c r="C119" t="s">
        <v>149</v>
      </c>
      <c r="D119" s="5">
        <v>334353000000</v>
      </c>
      <c r="E119" s="5">
        <v>334353000000</v>
      </c>
      <c r="F119" s="5">
        <v>334353000000</v>
      </c>
      <c r="G119" s="5">
        <v>334353000000</v>
      </c>
      <c r="I119" s="5">
        <v>334353000000</v>
      </c>
      <c r="J119" s="5">
        <v>334353000000</v>
      </c>
      <c r="K119" s="5">
        <v>334353000000</v>
      </c>
      <c r="L119" s="5">
        <v>288235000000</v>
      </c>
      <c r="M119" s="5">
        <v>288235000000</v>
      </c>
      <c r="N119" s="5">
        <v>288235000000</v>
      </c>
      <c r="O119" s="5">
        <v>288235000000</v>
      </c>
      <c r="P119" s="5">
        <v>288235000000</v>
      </c>
      <c r="Q119" s="5">
        <v>288235000000</v>
      </c>
      <c r="R119" s="5">
        <v>288235000000</v>
      </c>
      <c r="S119" s="5">
        <v>288235000000</v>
      </c>
      <c r="T119" s="5">
        <v>288235000000</v>
      </c>
      <c r="U119" s="5">
        <v>288235000000</v>
      </c>
      <c r="V119" s="5">
        <v>288235000000</v>
      </c>
      <c r="W119" s="5">
        <v>288235000000</v>
      </c>
      <c r="X119" s="5">
        <v>288235300000</v>
      </c>
      <c r="Y119" s="5">
        <v>245000000000</v>
      </c>
    </row>
    <row r="120" spans="3:25" ht="15.5" x14ac:dyDescent="0.35">
      <c r="C120" t="s">
        <v>151</v>
      </c>
      <c r="D120" s="5">
        <v>1134503000000</v>
      </c>
      <c r="E120" s="5">
        <v>1134503000000</v>
      </c>
      <c r="F120" s="5">
        <v>1247984000000</v>
      </c>
      <c r="G120" s="5">
        <v>1247984000000</v>
      </c>
      <c r="I120" s="5">
        <v>1134503000000</v>
      </c>
      <c r="J120" s="5">
        <v>1260626000000</v>
      </c>
      <c r="K120" s="5">
        <v>1260626000000</v>
      </c>
      <c r="L120" s="5">
        <v>73881000000</v>
      </c>
      <c r="M120" s="5">
        <v>73881000000</v>
      </c>
      <c r="N120" s="5">
        <v>73881000000</v>
      </c>
      <c r="O120" s="5">
        <v>73881000000</v>
      </c>
      <c r="P120" s="5">
        <v>73881000000</v>
      </c>
      <c r="Q120" s="5">
        <v>73881000000</v>
      </c>
      <c r="R120" s="5">
        <v>73881000000</v>
      </c>
      <c r="S120" s="5">
        <v>73681000000</v>
      </c>
      <c r="T120" s="5">
        <v>73681000000</v>
      </c>
      <c r="U120" s="5">
        <v>73681000000</v>
      </c>
      <c r="V120" s="5">
        <v>73681000000</v>
      </c>
      <c r="W120" s="5">
        <v>73681000000</v>
      </c>
      <c r="X120" s="5">
        <v>73680536304</v>
      </c>
    </row>
    <row r="121" spans="3:25" ht="15.5" x14ac:dyDescent="0.35">
      <c r="C121" t="s">
        <v>152</v>
      </c>
      <c r="D121" s="5">
        <v>3189711000000</v>
      </c>
      <c r="E121" s="5">
        <v>2924143000000</v>
      </c>
      <c r="F121" s="5">
        <v>2727112000000</v>
      </c>
      <c r="G121" s="5">
        <v>2526910000000</v>
      </c>
      <c r="I121" s="5">
        <v>2924143000000</v>
      </c>
      <c r="J121" s="5">
        <v>2377532000000</v>
      </c>
      <c r="K121" s="5">
        <v>1986599000000</v>
      </c>
      <c r="L121" s="5">
        <v>1589847000000</v>
      </c>
      <c r="M121" s="5">
        <v>1198426000000</v>
      </c>
      <c r="N121" s="5">
        <v>983306000000</v>
      </c>
      <c r="O121" s="5">
        <v>844140000000</v>
      </c>
      <c r="P121" s="5">
        <v>688926000000</v>
      </c>
      <c r="Q121" s="5">
        <v>560616000000</v>
      </c>
      <c r="R121" s="5">
        <v>516892000000</v>
      </c>
      <c r="S121" s="5">
        <v>364084000000</v>
      </c>
      <c r="T121" s="5">
        <v>257355000000</v>
      </c>
      <c r="U121" s="5">
        <v>138907000000</v>
      </c>
      <c r="V121" s="5">
        <v>82822000000</v>
      </c>
      <c r="W121" s="5">
        <v>45726000000</v>
      </c>
      <c r="X121" s="5">
        <v>14104711325</v>
      </c>
      <c r="Y121" s="5">
        <v>3901263848</v>
      </c>
    </row>
    <row r="122" spans="3:25" ht="15.5" x14ac:dyDescent="0.35">
      <c r="C122" t="s">
        <v>153</v>
      </c>
      <c r="D122" s="5">
        <v>12500000000</v>
      </c>
      <c r="E122" s="5">
        <v>12500000000</v>
      </c>
      <c r="F122" s="5">
        <v>12500000000</v>
      </c>
      <c r="G122" s="5">
        <v>12500000000</v>
      </c>
      <c r="I122" s="5">
        <v>12500000000</v>
      </c>
      <c r="J122" s="5">
        <v>11500000000</v>
      </c>
      <c r="K122" s="5">
        <v>10500000000</v>
      </c>
      <c r="L122" s="5">
        <v>9500000000</v>
      </c>
      <c r="M122" s="5">
        <v>8500000000</v>
      </c>
      <c r="N122" s="5">
        <v>7500000000</v>
      </c>
      <c r="O122" s="5">
        <v>6500000000</v>
      </c>
      <c r="P122" s="5">
        <v>5500000000</v>
      </c>
      <c r="Q122" s="5">
        <v>4500000000</v>
      </c>
      <c r="R122" s="5">
        <v>3500000000</v>
      </c>
      <c r="S122" s="5">
        <v>3000000000</v>
      </c>
      <c r="T122" s="5">
        <v>2500000000</v>
      </c>
      <c r="U122" s="5">
        <v>2000000000</v>
      </c>
      <c r="V122" s="5">
        <v>1500000000</v>
      </c>
      <c r="W122" s="5">
        <v>1000000000</v>
      </c>
      <c r="X122" s="5">
        <v>500000000</v>
      </c>
      <c r="Y122" s="5">
        <v>500000000</v>
      </c>
    </row>
    <row r="123" spans="3:25" ht="15.5" x14ac:dyDescent="0.35">
      <c r="C123" t="s">
        <v>154</v>
      </c>
      <c r="D123" s="5">
        <v>3177211000000</v>
      </c>
      <c r="E123" s="5">
        <v>2911643000000</v>
      </c>
      <c r="F123" s="5">
        <v>2714612000000</v>
      </c>
      <c r="G123" s="5">
        <v>2514410000000</v>
      </c>
      <c r="I123" s="5">
        <v>2911643000000</v>
      </c>
      <c r="J123" s="5">
        <v>2366032000000</v>
      </c>
      <c r="K123" s="5">
        <v>1976099000000</v>
      </c>
      <c r="L123" s="5">
        <v>1580347000000</v>
      </c>
      <c r="M123" s="5">
        <v>1189926000000</v>
      </c>
      <c r="N123" s="5">
        <v>975806000000</v>
      </c>
      <c r="O123" s="5">
        <v>837640000000</v>
      </c>
      <c r="P123" s="5">
        <v>683426000000</v>
      </c>
      <c r="Q123" s="5">
        <v>556116000000</v>
      </c>
      <c r="R123" s="5">
        <v>513392000000</v>
      </c>
      <c r="S123" s="5">
        <v>361084000000</v>
      </c>
      <c r="T123" s="5">
        <v>254855000000</v>
      </c>
      <c r="U123" s="5">
        <v>136907000000</v>
      </c>
      <c r="V123" s="5">
        <v>81322000000</v>
      </c>
      <c r="W123" s="5">
        <v>44726000000</v>
      </c>
      <c r="X123" s="5">
        <v>13604711325</v>
      </c>
      <c r="Y123" s="5">
        <v>3401263848</v>
      </c>
    </row>
    <row r="124" spans="3:25" ht="15.5" x14ac:dyDescent="0.35">
      <c r="C124" t="s">
        <v>155</v>
      </c>
      <c r="D124" s="5">
        <v>3189711000000</v>
      </c>
      <c r="E124" s="5">
        <v>2924143000000</v>
      </c>
      <c r="F124" s="5">
        <v>2727112000000</v>
      </c>
      <c r="G124" s="5">
        <v>2526910000000</v>
      </c>
      <c r="I124" s="5">
        <v>2924143000000</v>
      </c>
      <c r="J124" s="5">
        <v>2377532000000</v>
      </c>
      <c r="K124" s="5">
        <v>1986599000000</v>
      </c>
      <c r="L124" s="5">
        <v>1589847000000</v>
      </c>
      <c r="M124" s="5">
        <v>1198426000000</v>
      </c>
      <c r="N124" s="5">
        <v>983306000000</v>
      </c>
      <c r="O124" s="5">
        <v>844140000000</v>
      </c>
      <c r="P124" s="5">
        <v>688926000000</v>
      </c>
      <c r="Q124" s="5">
        <v>560616000000</v>
      </c>
      <c r="R124" s="5">
        <v>516892000000</v>
      </c>
      <c r="S124" s="5">
        <v>364084000000</v>
      </c>
      <c r="T124" s="5">
        <v>257355000000</v>
      </c>
      <c r="U124" s="5">
        <v>138907000000</v>
      </c>
      <c r="V124" s="5">
        <v>82822000000</v>
      </c>
      <c r="W124" s="5">
        <v>45726000000</v>
      </c>
      <c r="X124" s="5">
        <v>14104711325</v>
      </c>
      <c r="Y124" s="5">
        <v>3901263848</v>
      </c>
    </row>
    <row r="125" spans="3:25" ht="15.5" x14ac:dyDescent="0.35">
      <c r="C125" t="s">
        <v>156</v>
      </c>
      <c r="J125" s="5">
        <v>161805000000</v>
      </c>
      <c r="K125" s="5">
        <v>172560000000</v>
      </c>
      <c r="L125" s="5">
        <v>736000000</v>
      </c>
      <c r="M125" s="5">
        <v>523000000</v>
      </c>
      <c r="N125" s="5">
        <v>517000000</v>
      </c>
      <c r="O125" s="5">
        <v>509000000</v>
      </c>
      <c r="P125" s="5">
        <v>503000000</v>
      </c>
    </row>
    <row r="126" spans="3:25" ht="15.5" x14ac:dyDescent="0.35">
      <c r="C126" t="s">
        <v>9</v>
      </c>
      <c r="D126" s="5">
        <v>4807461000000</v>
      </c>
      <c r="E126" s="5">
        <v>4541893000000</v>
      </c>
      <c r="F126" s="5">
        <v>4348099000000</v>
      </c>
      <c r="G126" s="5">
        <v>4147897000000</v>
      </c>
      <c r="I126" s="5">
        <v>4541893000000</v>
      </c>
      <c r="J126" s="5">
        <v>4291057000000</v>
      </c>
      <c r="K126" s="5">
        <v>3912434000000</v>
      </c>
      <c r="L126" s="5">
        <v>1986727000000</v>
      </c>
      <c r="M126" s="5">
        <v>1616317000000</v>
      </c>
      <c r="N126" s="5">
        <v>1398703000000</v>
      </c>
      <c r="O126" s="5">
        <v>1220999000000</v>
      </c>
      <c r="P126" s="5">
        <v>1080821000000</v>
      </c>
      <c r="Q126" s="5">
        <v>922870000000</v>
      </c>
      <c r="R126" s="5">
        <v>895105000000</v>
      </c>
      <c r="S126" s="5">
        <v>735705000000</v>
      </c>
      <c r="T126" s="5">
        <v>619271000000</v>
      </c>
      <c r="U126" s="5">
        <v>500823000000</v>
      </c>
      <c r="V126" s="5">
        <v>444738000000</v>
      </c>
      <c r="W126" s="5">
        <v>407642000000</v>
      </c>
      <c r="X126" s="5">
        <v>376020547629</v>
      </c>
      <c r="Y126" s="5">
        <v>248901263848</v>
      </c>
    </row>
    <row r="127" spans="3:25" ht="15.5" x14ac:dyDescent="0.35">
      <c r="C127" t="s">
        <v>157</v>
      </c>
      <c r="D127" s="5">
        <v>9667063000000</v>
      </c>
      <c r="E127" s="5">
        <v>9129694000000</v>
      </c>
      <c r="F127" s="5">
        <v>8474682000000</v>
      </c>
      <c r="G127" s="5">
        <v>8330431000000</v>
      </c>
      <c r="I127" s="5">
        <v>9129694000000</v>
      </c>
      <c r="J127" s="5">
        <v>8732951000000</v>
      </c>
      <c r="K127" s="5">
        <v>7786109000000</v>
      </c>
      <c r="L127" s="5">
        <v>6905148000000</v>
      </c>
      <c r="M127" s="5">
        <v>6344016000000</v>
      </c>
      <c r="N127" s="5">
        <v>5923693000000</v>
      </c>
      <c r="O127" s="5">
        <v>4990309000000</v>
      </c>
      <c r="P127" s="5">
        <v>4960145000000</v>
      </c>
      <c r="Q127" s="5">
        <v>4878115000000</v>
      </c>
      <c r="R127" s="5">
        <v>4261283000000</v>
      </c>
      <c r="S127" s="5">
        <v>3232642000000</v>
      </c>
      <c r="T127" s="5">
        <v>2579467000000</v>
      </c>
      <c r="U127" s="5">
        <v>2108897000000</v>
      </c>
      <c r="V127" s="5">
        <v>1732407000000</v>
      </c>
      <c r="W127" s="5">
        <v>1275184000000</v>
      </c>
      <c r="X127" s="5">
        <v>1114803473543</v>
      </c>
      <c r="Y127" s="5">
        <v>497279049225</v>
      </c>
    </row>
    <row r="128" spans="3:25" ht="15.5" x14ac:dyDescent="0.35">
      <c r="C128" t="s">
        <v>158</v>
      </c>
      <c r="D128" s="5">
        <v>33435294800</v>
      </c>
      <c r="E128" s="5">
        <v>33435294800</v>
      </c>
      <c r="F128" s="5">
        <v>33435294800</v>
      </c>
      <c r="G128" s="5">
        <v>33435294800</v>
      </c>
      <c r="I128" s="5">
        <v>33435294800</v>
      </c>
      <c r="J128" s="5">
        <v>33435294800</v>
      </c>
      <c r="K128" s="5">
        <v>33435294800</v>
      </c>
      <c r="L128" s="5">
        <v>2882353000</v>
      </c>
      <c r="M128" s="5">
        <v>2882353000</v>
      </c>
      <c r="N128" s="5">
        <v>2882353000</v>
      </c>
      <c r="O128" s="5">
        <v>2882353000</v>
      </c>
      <c r="P128" s="5">
        <v>2882353000</v>
      </c>
      <c r="Q128" s="5">
        <v>2882353000</v>
      </c>
      <c r="R128" s="5">
        <v>2882353000</v>
      </c>
      <c r="S128" s="5">
        <v>2882353000</v>
      </c>
      <c r="T128" s="5">
        <v>2882353000</v>
      </c>
      <c r="U128" s="5">
        <v>2882353000</v>
      </c>
      <c r="V128" s="5">
        <v>2882353000</v>
      </c>
      <c r="W128" s="5">
        <v>2882353000</v>
      </c>
      <c r="X128" s="5">
        <v>2882353000</v>
      </c>
      <c r="Y128" s="5">
        <v>2882353000</v>
      </c>
    </row>
    <row r="130" spans="2:25" ht="15.5" x14ac:dyDescent="0.35">
      <c r="B130" t="s">
        <v>159</v>
      </c>
      <c r="C130" t="s">
        <v>160</v>
      </c>
      <c r="D130" s="5">
        <v>781694000000</v>
      </c>
      <c r="E130" s="5">
        <v>415092000000</v>
      </c>
      <c r="F130" s="5">
        <v>376970000000</v>
      </c>
      <c r="G130" s="5">
        <v>171670000000</v>
      </c>
      <c r="I130" s="5">
        <v>1657238000000</v>
      </c>
      <c r="J130" s="5">
        <v>1597642000000</v>
      </c>
      <c r="K130" s="5">
        <v>1315327000000</v>
      </c>
      <c r="L130" s="5">
        <v>1587139000000</v>
      </c>
      <c r="M130" s="5">
        <v>1141971000000</v>
      </c>
      <c r="N130" s="5">
        <v>1132508000000</v>
      </c>
      <c r="O130" s="5">
        <v>1256434000000</v>
      </c>
      <c r="P130" s="5">
        <v>869407000000</v>
      </c>
      <c r="Q130" s="5">
        <v>792739000000</v>
      </c>
      <c r="R130" s="5">
        <v>696506000000</v>
      </c>
      <c r="S130" s="5">
        <v>552062000000</v>
      </c>
      <c r="T130" s="5">
        <v>347941000000</v>
      </c>
      <c r="U130" s="5">
        <v>338554000000</v>
      </c>
      <c r="V130" s="5">
        <v>200833000000</v>
      </c>
      <c r="W130" s="5">
        <v>69061000000</v>
      </c>
      <c r="X130" s="5">
        <v>111333044147</v>
      </c>
      <c r="Y130" s="5">
        <v>49399028572</v>
      </c>
    </row>
    <row r="131" spans="2:25" ht="15.5" x14ac:dyDescent="0.35">
      <c r="C131" t="s">
        <v>161</v>
      </c>
      <c r="D131" s="5">
        <v>5678566000000</v>
      </c>
      <c r="E131" s="5">
        <v>5280337000000</v>
      </c>
      <c r="F131" s="5">
        <v>5044735000000</v>
      </c>
      <c r="G131" s="5">
        <v>5056501000000</v>
      </c>
      <c r="I131" s="5">
        <v>20672499000000</v>
      </c>
      <c r="J131" s="5">
        <v>19867020000000</v>
      </c>
      <c r="K131" s="5">
        <v>17296459000000</v>
      </c>
      <c r="L131" s="5">
        <v>15800573000000</v>
      </c>
      <c r="M131" s="5">
        <v>13550551000000</v>
      </c>
      <c r="N131" s="5">
        <v>12528452000000</v>
      </c>
      <c r="O131" s="5">
        <v>11792975000000</v>
      </c>
      <c r="P131" s="5">
        <v>10594571000000</v>
      </c>
      <c r="Q131" s="5">
        <v>9725419000000</v>
      </c>
      <c r="R131" s="5">
        <v>8424561000000</v>
      </c>
      <c r="S131" s="5">
        <v>7063091000000</v>
      </c>
      <c r="T131" s="5">
        <v>6006784000000</v>
      </c>
      <c r="U131" s="5">
        <v>4955025000000</v>
      </c>
      <c r="V131" s="5">
        <v>3859639000000</v>
      </c>
      <c r="W131" s="5">
        <v>2585711000000</v>
      </c>
      <c r="X131" s="5">
        <v>1589333784011</v>
      </c>
      <c r="Y131" s="5">
        <v>781816090041</v>
      </c>
    </row>
    <row r="132" spans="2:25" ht="15.5" x14ac:dyDescent="0.35">
      <c r="C132" t="s">
        <v>461</v>
      </c>
      <c r="D132" s="5">
        <v>-4024036000000</v>
      </c>
      <c r="E132" s="5">
        <v>-3773341000000</v>
      </c>
      <c r="F132" s="5">
        <v>-3798606000000</v>
      </c>
      <c r="G132" s="5">
        <v>-4050901000000</v>
      </c>
      <c r="I132" s="5">
        <v>-15337149000000</v>
      </c>
      <c r="J132" s="5">
        <v>-14739072000000</v>
      </c>
      <c r="K132" s="5">
        <v>-12867986000000</v>
      </c>
      <c r="L132" s="5">
        <v>-11705614000000</v>
      </c>
      <c r="M132" s="5">
        <v>-10297579000000</v>
      </c>
      <c r="N132" s="5">
        <v>-9642257000000</v>
      </c>
      <c r="O132" s="5">
        <v>-8640165000000</v>
      </c>
      <c r="P132" s="5">
        <v>-8082206000000</v>
      </c>
      <c r="Q132" s="5">
        <v>-7332672000000</v>
      </c>
      <c r="R132" s="5">
        <v>-6391751000000</v>
      </c>
      <c r="S132" s="5">
        <v>-5332445000000</v>
      </c>
      <c r="T132" s="5">
        <v>-4765275000000</v>
      </c>
      <c r="U132" s="5">
        <v>-3886213000000</v>
      </c>
      <c r="V132" s="5">
        <v>-3038850000000</v>
      </c>
      <c r="W132" s="5">
        <v>-2006220000000</v>
      </c>
      <c r="X132" s="5">
        <v>-1244864419704</v>
      </c>
      <c r="Y132" s="5">
        <v>-631993231204</v>
      </c>
    </row>
    <row r="133" spans="2:25" ht="15.5" x14ac:dyDescent="0.35">
      <c r="C133" t="s">
        <v>613</v>
      </c>
      <c r="D133" s="5">
        <v>-920195000000</v>
      </c>
      <c r="E133" s="5">
        <v>-1115073000000</v>
      </c>
      <c r="F133" s="5">
        <v>-909401000000</v>
      </c>
      <c r="G133" s="5">
        <v>-850691000000</v>
      </c>
      <c r="I133" s="5">
        <v>-3754347000000</v>
      </c>
      <c r="J133" s="5">
        <v>-3589484000000</v>
      </c>
      <c r="K133" s="5">
        <v>-3183415000000</v>
      </c>
      <c r="L133" s="5">
        <v>-2588758000000</v>
      </c>
      <c r="M133" s="5">
        <v>-2262577000000</v>
      </c>
      <c r="N133" s="5">
        <v>-1976972000000</v>
      </c>
      <c r="O133" s="5">
        <v>-2078087000000</v>
      </c>
      <c r="P133" s="5">
        <v>-1737786000000</v>
      </c>
      <c r="Q133" s="5">
        <v>-1628463000000</v>
      </c>
      <c r="R133" s="5">
        <v>-1352508000000</v>
      </c>
      <c r="S133" s="5">
        <v>-1185299000000</v>
      </c>
      <c r="T133" s="5">
        <v>-898099000000</v>
      </c>
      <c r="U133" s="5">
        <v>-668940000000</v>
      </c>
      <c r="V133" s="5">
        <v>-560089000000</v>
      </c>
      <c r="W133" s="5">
        <v>-470515000000</v>
      </c>
      <c r="X133" s="5">
        <v>-117082081118</v>
      </c>
      <c r="Y133" s="5">
        <v>-54128291340</v>
      </c>
    </row>
    <row r="134" spans="2:25" ht="15.5" x14ac:dyDescent="0.35">
      <c r="C134" t="s">
        <v>169</v>
      </c>
      <c r="L134" s="5">
        <v>3991000000</v>
      </c>
      <c r="M134" s="5">
        <v>1599000000</v>
      </c>
      <c r="N134" s="5">
        <v>1523000000</v>
      </c>
      <c r="O134" s="5">
        <v>1654000000</v>
      </c>
      <c r="P134" s="5">
        <v>1067000000</v>
      </c>
      <c r="Q134" s="5">
        <v>971000000</v>
      </c>
      <c r="R134" s="5">
        <v>1305000000</v>
      </c>
      <c r="S134" s="5">
        <v>1494000000</v>
      </c>
      <c r="T134" s="5">
        <v>1944000000</v>
      </c>
    </row>
    <row r="135" spans="2:25" ht="15.5" x14ac:dyDescent="0.35">
      <c r="C135" t="s">
        <v>387</v>
      </c>
      <c r="D135" s="5">
        <v>-320000000</v>
      </c>
      <c r="E135" s="5">
        <v>-348000000</v>
      </c>
      <c r="F135" s="5">
        <v>-321000000</v>
      </c>
      <c r="G135" s="5">
        <v>-431000000</v>
      </c>
      <c r="I135" s="5">
        <v>-2554000000</v>
      </c>
      <c r="J135" s="5">
        <v>-10204000000</v>
      </c>
      <c r="K135" s="5">
        <v>-57768000000</v>
      </c>
      <c r="L135" s="5">
        <v>-108221000000</v>
      </c>
      <c r="M135" s="5">
        <v>-130042000000</v>
      </c>
      <c r="N135" s="5">
        <v>-170992000000</v>
      </c>
      <c r="O135" s="5">
        <v>-187355000000</v>
      </c>
      <c r="P135" s="5">
        <v>-207132000000</v>
      </c>
      <c r="Q135" s="5">
        <v>-203725000000</v>
      </c>
      <c r="R135" s="5">
        <v>-170726000000</v>
      </c>
      <c r="S135" s="5">
        <v>-137748000000</v>
      </c>
      <c r="T135" s="5">
        <v>-91649000000</v>
      </c>
    </row>
    <row r="136" spans="2:25" ht="15.5" x14ac:dyDescent="0.35">
      <c r="C136" t="s">
        <v>167</v>
      </c>
      <c r="D136" s="5">
        <v>-16552000000</v>
      </c>
      <c r="E136" s="5">
        <v>-43662000000</v>
      </c>
      <c r="F136" s="5">
        <v>-16912000000</v>
      </c>
      <c r="G136" s="5">
        <v>-66111000000</v>
      </c>
      <c r="I136" s="5">
        <v>-164998000000</v>
      </c>
      <c r="J136" s="5">
        <v>-169393000000</v>
      </c>
      <c r="K136" s="5">
        <v>-130546000000</v>
      </c>
      <c r="L136" s="5">
        <v>-108047000000</v>
      </c>
      <c r="M136" s="5">
        <v>-72925000000</v>
      </c>
      <c r="N136" s="5">
        <v>-58410000000</v>
      </c>
      <c r="O136" s="5">
        <v>-39617000000</v>
      </c>
      <c r="P136" s="5">
        <v>-42322000000</v>
      </c>
      <c r="Q136" s="5">
        <v>-60176000000</v>
      </c>
      <c r="R136" s="5">
        <v>-55833000000</v>
      </c>
      <c r="S136" s="5">
        <v>-44459000000</v>
      </c>
      <c r="T136" s="5">
        <v>-44697000000</v>
      </c>
      <c r="U136" s="5">
        <v>-19170000000</v>
      </c>
      <c r="V136" s="5">
        <v>-53688000000</v>
      </c>
      <c r="W136" s="5">
        <v>-4393000000</v>
      </c>
      <c r="X136" s="5">
        <v>-1965487082</v>
      </c>
      <c r="Y136" s="5">
        <v>-500803925</v>
      </c>
    </row>
    <row r="137" spans="2:25" ht="15.5" x14ac:dyDescent="0.35">
      <c r="C137" t="s">
        <v>88</v>
      </c>
      <c r="X137" s="5">
        <v>-97404737313</v>
      </c>
      <c r="Y137" s="5">
        <v>-52287849691</v>
      </c>
    </row>
    <row r="138" spans="2:25" ht="15.5" x14ac:dyDescent="0.35">
      <c r="C138" t="s">
        <v>2510</v>
      </c>
      <c r="V138" s="5">
        <v>-8473000000</v>
      </c>
      <c r="W138" s="5">
        <v>352000000</v>
      </c>
    </row>
    <row r="139" spans="2:25" ht="15.5" x14ac:dyDescent="0.35">
      <c r="C139" t="s">
        <v>3066</v>
      </c>
      <c r="D139" s="5">
        <v>63911000000</v>
      </c>
      <c r="E139" s="5">
        <v>66831000000</v>
      </c>
      <c r="F139" s="5">
        <v>57154000000</v>
      </c>
      <c r="G139" s="5">
        <v>82872000000</v>
      </c>
      <c r="I139" s="5">
        <v>241233000000</v>
      </c>
      <c r="J139" s="5">
        <v>228571000000</v>
      </c>
      <c r="K139" s="5">
        <v>200815000000</v>
      </c>
      <c r="L139" s="5">
        <v>188985000000</v>
      </c>
      <c r="M139" s="5">
        <v>224501000000</v>
      </c>
      <c r="N139" s="5">
        <v>281695000000</v>
      </c>
      <c r="O139" s="5">
        <v>221328000000</v>
      </c>
      <c r="P139" s="5">
        <v>137150000000</v>
      </c>
      <c r="Q139" s="5">
        <v>88631000000</v>
      </c>
      <c r="R139" s="5">
        <v>72037000000</v>
      </c>
      <c r="S139" s="5">
        <v>51174000000</v>
      </c>
      <c r="T139" s="5">
        <v>49228000000</v>
      </c>
      <c r="U139" s="5">
        <v>24277000000</v>
      </c>
      <c r="X139" s="5">
        <v>8555288462</v>
      </c>
      <c r="Y139" s="5">
        <v>8703616521</v>
      </c>
    </row>
    <row r="140" spans="2:25" ht="15.5" x14ac:dyDescent="0.35">
      <c r="C140" t="s">
        <v>172</v>
      </c>
      <c r="D140" s="5">
        <v>-24118000000</v>
      </c>
      <c r="E140" s="5">
        <v>-46922000000</v>
      </c>
      <c r="F140" s="5">
        <v>-42665000000</v>
      </c>
      <c r="G140" s="5">
        <v>-267795000000</v>
      </c>
      <c r="I140" s="5">
        <v>-420362000000</v>
      </c>
      <c r="J140" s="5">
        <v>-357416000000</v>
      </c>
      <c r="K140" s="5">
        <v>-482899000000</v>
      </c>
      <c r="L140" s="5">
        <v>-615432000000</v>
      </c>
      <c r="M140" s="5">
        <v>-479073000000</v>
      </c>
      <c r="N140" s="5">
        <v>-163388000000</v>
      </c>
      <c r="O140" s="5">
        <v>-614172000000</v>
      </c>
      <c r="P140" s="5">
        <v>-444862000000</v>
      </c>
      <c r="Q140" s="5">
        <v>100392000000</v>
      </c>
      <c r="R140" s="5">
        <v>444593000000</v>
      </c>
      <c r="S140" s="5">
        <v>286060000000</v>
      </c>
      <c r="T140" s="5">
        <v>74228000000</v>
      </c>
      <c r="U140" s="5">
        <v>47496000000</v>
      </c>
      <c r="V140" s="5">
        <v>245084000000</v>
      </c>
      <c r="W140" s="5">
        <v>9951000000</v>
      </c>
      <c r="X140" s="5">
        <v>463348827605</v>
      </c>
      <c r="Y140" s="5">
        <v>141278685735</v>
      </c>
    </row>
    <row r="141" spans="2:25" ht="15.5" x14ac:dyDescent="0.35">
      <c r="C141" t="s">
        <v>173</v>
      </c>
      <c r="D141" s="5">
        <v>-250021000000</v>
      </c>
      <c r="E141" s="5">
        <v>-392320000000</v>
      </c>
      <c r="F141" s="5">
        <v>-350475000000</v>
      </c>
      <c r="G141" s="5">
        <v>-55898000000</v>
      </c>
      <c r="I141" s="5">
        <v>-1038799000000</v>
      </c>
      <c r="J141" s="5">
        <v>-1188892000000</v>
      </c>
      <c r="K141" s="5">
        <v>-922409000000</v>
      </c>
      <c r="L141" s="5">
        <v>-798433000000</v>
      </c>
      <c r="M141" s="5">
        <v>-657730000000</v>
      </c>
      <c r="N141" s="5">
        <v>-971921000000</v>
      </c>
      <c r="O141" s="5">
        <v>-598035000000</v>
      </c>
      <c r="P141" s="5">
        <v>-456756000000</v>
      </c>
      <c r="Q141" s="5">
        <v>-875063000000</v>
      </c>
      <c r="R141" s="5">
        <v>-1057992000000</v>
      </c>
      <c r="S141" s="5">
        <v>-844482000000</v>
      </c>
      <c r="T141" s="5">
        <v>-543096000000</v>
      </c>
      <c r="U141" s="5">
        <v>-340961000000</v>
      </c>
      <c r="V141" s="5">
        <v>-428460000000</v>
      </c>
      <c r="W141" s="5">
        <v>-106396000000</v>
      </c>
      <c r="X141" s="5">
        <v>-428616207725</v>
      </c>
      <c r="Y141" s="5">
        <v>-163546851290</v>
      </c>
    </row>
    <row r="142" spans="2:25" ht="15.5" x14ac:dyDescent="0.35">
      <c r="C142" t="s">
        <v>3067</v>
      </c>
      <c r="D142" s="5">
        <v>1983000000</v>
      </c>
      <c r="E142" s="5">
        <v>6015000000</v>
      </c>
      <c r="F142" s="5">
        <v>5937000000</v>
      </c>
      <c r="G142" s="5">
        <v>-406000000</v>
      </c>
      <c r="I142" s="5">
        <v>13977000000</v>
      </c>
      <c r="J142" s="5">
        <v>14742000000</v>
      </c>
      <c r="K142" s="5">
        <v>6538000000</v>
      </c>
      <c r="L142" s="5">
        <v>7741000000</v>
      </c>
      <c r="M142" s="5">
        <v>4841000000</v>
      </c>
      <c r="N142" s="5">
        <v>1909000000</v>
      </c>
      <c r="O142" s="5">
        <v>3987000000</v>
      </c>
      <c r="P142" s="5">
        <v>2557000000</v>
      </c>
      <c r="Q142" s="5">
        <v>3712000000</v>
      </c>
      <c r="R142" s="5">
        <v>1660000000</v>
      </c>
      <c r="S142" s="5">
        <v>1890000000</v>
      </c>
      <c r="T142" s="5">
        <v>14437000000</v>
      </c>
      <c r="U142" s="5">
        <v>8061000000</v>
      </c>
      <c r="V142" s="5">
        <v>7491000000</v>
      </c>
      <c r="W142" s="5">
        <v>5402000000</v>
      </c>
      <c r="X142" s="5">
        <v>1053181818</v>
      </c>
      <c r="Y142" s="5">
        <v>630000000</v>
      </c>
    </row>
    <row r="143" spans="2:25" ht="15.5" x14ac:dyDescent="0.35">
      <c r="C143" t="s">
        <v>174</v>
      </c>
      <c r="D143" s="5">
        <v>-36912000000</v>
      </c>
      <c r="E143" s="5">
        <v>-228523000000</v>
      </c>
      <c r="F143" s="5">
        <v>-231401000000</v>
      </c>
      <c r="G143" s="5">
        <v>-151777000000</v>
      </c>
      <c r="I143" s="5">
        <v>-691143000000</v>
      </c>
      <c r="J143" s="5">
        <v>-651304000000</v>
      </c>
      <c r="K143" s="5">
        <v>-563445000000</v>
      </c>
      <c r="L143" s="5">
        <v>-457122000000</v>
      </c>
      <c r="M143" s="5">
        <v>-379033000000</v>
      </c>
      <c r="N143" s="5">
        <v>-526267000000</v>
      </c>
      <c r="O143" s="5">
        <v>-278006000000</v>
      </c>
      <c r="P143" s="5">
        <v>-194729000000</v>
      </c>
      <c r="Q143" s="5">
        <v>-434113000000</v>
      </c>
      <c r="R143" s="5">
        <v>-569984000000</v>
      </c>
      <c r="S143" s="5">
        <v>-406880000000</v>
      </c>
      <c r="T143" s="5">
        <v>-279665000000</v>
      </c>
      <c r="U143" s="5">
        <v>-140370000000</v>
      </c>
      <c r="V143" s="5">
        <v>-239492000000</v>
      </c>
      <c r="W143" s="5">
        <v>-103345000000</v>
      </c>
      <c r="X143" s="5">
        <v>-264191661949</v>
      </c>
      <c r="Y143" s="5">
        <v>-86964646235</v>
      </c>
    </row>
    <row r="144" spans="2:25" ht="15.5" x14ac:dyDescent="0.35">
      <c r="C144" t="s">
        <v>1844</v>
      </c>
    </row>
    <row r="145" spans="3:25" ht="15.5" x14ac:dyDescent="0.35">
      <c r="C145" t="s">
        <v>3068</v>
      </c>
      <c r="D145" s="5">
        <v>-116569000000</v>
      </c>
      <c r="E145" s="5">
        <v>-10123000000</v>
      </c>
      <c r="F145" s="5">
        <v>-2588000000</v>
      </c>
      <c r="G145" s="5">
        <v>-14216000000</v>
      </c>
      <c r="I145" s="5">
        <v>-86873000000</v>
      </c>
      <c r="J145" s="5">
        <v>-138399000000</v>
      </c>
      <c r="K145" s="5">
        <v>-129667000000</v>
      </c>
      <c r="L145" s="5">
        <v>-83210000000</v>
      </c>
      <c r="M145" s="5">
        <v>-43729000000</v>
      </c>
      <c r="N145" s="5">
        <v>-46668000000</v>
      </c>
      <c r="O145" s="5">
        <v>-9465000000</v>
      </c>
      <c r="P145" s="5">
        <v>-2341000000</v>
      </c>
      <c r="Q145" s="5">
        <v>-35262000000</v>
      </c>
      <c r="R145" s="5">
        <v>-9679000000</v>
      </c>
      <c r="S145" s="5">
        <v>-14709000000</v>
      </c>
      <c r="T145" s="5">
        <v>-16320000000</v>
      </c>
      <c r="U145" s="5">
        <v>-12064000000</v>
      </c>
      <c r="V145" s="5">
        <v>-9069000000</v>
      </c>
      <c r="W145" s="5">
        <v>-8453000000</v>
      </c>
    </row>
    <row r="146" spans="3:25" ht="15.5" x14ac:dyDescent="0.35">
      <c r="C146" t="s">
        <v>3069</v>
      </c>
    </row>
    <row r="147" spans="3:25" ht="15.5" x14ac:dyDescent="0.35">
      <c r="C147" t="s">
        <v>3070</v>
      </c>
      <c r="V147" s="5">
        <v>-187390000000</v>
      </c>
      <c r="X147" s="5">
        <v>-162515830224</v>
      </c>
      <c r="Y147" s="5">
        <v>-76228936556</v>
      </c>
    </row>
    <row r="148" spans="3:25" ht="15.5" x14ac:dyDescent="0.35">
      <c r="C148" t="s">
        <v>3071</v>
      </c>
      <c r="D148" s="5">
        <v>-116569000000</v>
      </c>
      <c r="E148" s="5">
        <v>-10123000000</v>
      </c>
      <c r="F148" s="5">
        <v>-2588000000</v>
      </c>
      <c r="G148" s="5">
        <v>-14216000000</v>
      </c>
      <c r="I148" s="5">
        <v>-86873000000</v>
      </c>
      <c r="J148" s="5">
        <v>-138399000000</v>
      </c>
      <c r="K148" s="5">
        <v>-129667000000</v>
      </c>
      <c r="L148" s="5">
        <v>-83210000000</v>
      </c>
      <c r="M148" s="5">
        <v>-43729000000</v>
      </c>
      <c r="N148" s="5">
        <v>-46668000000</v>
      </c>
      <c r="O148" s="5">
        <v>-9465000000</v>
      </c>
      <c r="P148" s="5">
        <v>-2341000000</v>
      </c>
      <c r="Q148" s="5">
        <v>-35262000000</v>
      </c>
      <c r="R148" s="5">
        <v>-9679000000</v>
      </c>
      <c r="S148" s="5">
        <v>-14709000000</v>
      </c>
      <c r="T148" s="5">
        <v>-16320000000</v>
      </c>
      <c r="U148" s="5">
        <v>-12064000000</v>
      </c>
      <c r="V148" s="5">
        <v>-196459000000</v>
      </c>
      <c r="W148" s="5">
        <v>-8453000000</v>
      </c>
      <c r="X148" s="5">
        <v>-162515830224</v>
      </c>
      <c r="Y148" s="5">
        <v>-76228936556</v>
      </c>
    </row>
    <row r="149" spans="3:25" ht="15.5" x14ac:dyDescent="0.35">
      <c r="C149" t="s">
        <v>3072</v>
      </c>
      <c r="O149" s="5">
        <v>-300736000000</v>
      </c>
      <c r="P149" s="5">
        <v>-249656000000</v>
      </c>
      <c r="Q149" s="5">
        <v>-363940000000</v>
      </c>
      <c r="R149" s="5">
        <v>-446531000000</v>
      </c>
      <c r="S149" s="5">
        <v>-389642000000</v>
      </c>
      <c r="T149" s="5">
        <v>-259621000000</v>
      </c>
      <c r="U149" s="5">
        <v>-185506000000</v>
      </c>
    </row>
    <row r="150" spans="3:25" ht="15.5" x14ac:dyDescent="0.35">
      <c r="C150" t="s">
        <v>3073</v>
      </c>
      <c r="D150" s="5">
        <v>-12434000000</v>
      </c>
      <c r="E150" s="5">
        <v>-18005000000</v>
      </c>
      <c r="F150" s="5">
        <v>-12929000000</v>
      </c>
      <c r="G150" s="5">
        <v>-8640000000</v>
      </c>
      <c r="I150" s="5">
        <v>-51251000000</v>
      </c>
      <c r="J150" s="5">
        <v>-43197000000</v>
      </c>
      <c r="K150" s="5">
        <v>-33896000000</v>
      </c>
      <c r="L150" s="5">
        <v>-23594000000</v>
      </c>
      <c r="M150" s="5">
        <v>-46654000000</v>
      </c>
      <c r="N150" s="5">
        <v>-51700000000</v>
      </c>
      <c r="O150" s="5">
        <v>-15469000000</v>
      </c>
      <c r="P150" s="5">
        <v>-13654000000</v>
      </c>
      <c r="Q150" s="5">
        <v>-46431000000</v>
      </c>
      <c r="R150" s="5">
        <v>-34763000000</v>
      </c>
      <c r="S150" s="5">
        <v>-36635000000</v>
      </c>
      <c r="T150" s="5">
        <v>-3871000000</v>
      </c>
      <c r="U150" s="5">
        <v>-11082000000</v>
      </c>
    </row>
    <row r="151" spans="3:25" ht="15.5" x14ac:dyDescent="0.35">
      <c r="C151" t="s">
        <v>1202</v>
      </c>
      <c r="D151" s="5">
        <v>-86089000000</v>
      </c>
      <c r="E151" s="5">
        <v>-81598000000</v>
      </c>
      <c r="F151" s="5">
        <v>-109494000000</v>
      </c>
      <c r="G151" s="5">
        <v>-82178000000</v>
      </c>
      <c r="I151" s="5">
        <v>-363878000000</v>
      </c>
      <c r="J151" s="5">
        <v>-370734000000</v>
      </c>
      <c r="K151" s="5">
        <v>-201939000000</v>
      </c>
      <c r="L151" s="5">
        <v>-246239000000</v>
      </c>
      <c r="M151" s="5">
        <v>-194754000000</v>
      </c>
      <c r="N151" s="5">
        <v>-350718000000</v>
      </c>
    </row>
    <row r="152" spans="3:25" ht="15.5" x14ac:dyDescent="0.35">
      <c r="C152" t="s">
        <v>3074</v>
      </c>
      <c r="G152" s="5">
        <v>864000000</v>
      </c>
    </row>
    <row r="153" spans="3:25" ht="15.5" x14ac:dyDescent="0.35">
      <c r="C153" t="s">
        <v>669</v>
      </c>
      <c r="E153" s="5">
        <v>140369000000</v>
      </c>
      <c r="I153" s="5">
        <v>140369000000</v>
      </c>
    </row>
    <row r="154" spans="3:25" ht="15.5" x14ac:dyDescent="0.35">
      <c r="C154" t="s">
        <v>3075</v>
      </c>
      <c r="E154" s="5">
        <v>-200455000000</v>
      </c>
      <c r="G154" s="5">
        <v>200455000000</v>
      </c>
    </row>
    <row r="155" spans="3:25" ht="15.5" x14ac:dyDescent="0.35">
      <c r="C155" t="s">
        <v>762</v>
      </c>
    </row>
    <row r="156" spans="3:25" ht="15.5" x14ac:dyDescent="0.35">
      <c r="C156" t="s">
        <v>405</v>
      </c>
      <c r="X156" s="5">
        <v>-2961897370</v>
      </c>
      <c r="Y156" s="5">
        <v>-983268499</v>
      </c>
    </row>
    <row r="157" spans="3:25" ht="15.5" x14ac:dyDescent="0.35">
      <c r="C157" t="s">
        <v>191</v>
      </c>
      <c r="D157" s="5">
        <v>-24118000000</v>
      </c>
      <c r="E157" s="5">
        <v>-46922000000</v>
      </c>
      <c r="F157" s="5">
        <v>-42665000000</v>
      </c>
      <c r="G157" s="5">
        <v>-267795000000</v>
      </c>
      <c r="I157" s="5">
        <v>-420362000000</v>
      </c>
      <c r="J157" s="5">
        <v>-357416000000</v>
      </c>
      <c r="K157" s="5">
        <v>-482899000000</v>
      </c>
      <c r="L157" s="5">
        <v>-615432000000</v>
      </c>
      <c r="M157" s="5">
        <v>-479073000000</v>
      </c>
      <c r="N157" s="5">
        <v>-163388000000</v>
      </c>
      <c r="O157" s="5">
        <v>-614172000000</v>
      </c>
      <c r="P157" s="5">
        <v>-444862000000</v>
      </c>
      <c r="Q157" s="5">
        <v>100392000000</v>
      </c>
      <c r="R157" s="5">
        <v>444593000000</v>
      </c>
      <c r="S157" s="5">
        <v>286060000000</v>
      </c>
      <c r="T157" s="5">
        <v>74228000000</v>
      </c>
      <c r="U157" s="5">
        <v>47496000000</v>
      </c>
      <c r="V157" s="5">
        <v>245084000000</v>
      </c>
      <c r="W157" s="5">
        <v>9951000000</v>
      </c>
      <c r="X157" s="5">
        <v>463348827605</v>
      </c>
      <c r="Y157" s="5">
        <v>141278685735</v>
      </c>
    </row>
    <row r="158" spans="3:25" ht="15.5" x14ac:dyDescent="0.35">
      <c r="C158" t="s">
        <v>3076</v>
      </c>
    </row>
    <row r="159" spans="3:25" ht="15.5" x14ac:dyDescent="0.35">
      <c r="C159" t="s">
        <v>1271</v>
      </c>
      <c r="K159" s="5">
        <v>10282429000000</v>
      </c>
      <c r="L159" s="5">
        <v>-333000000000</v>
      </c>
      <c r="M159" s="5">
        <v>-30000000000</v>
      </c>
      <c r="N159" s="5">
        <v>248000000000</v>
      </c>
      <c r="O159" s="5">
        <v>-252000000000</v>
      </c>
      <c r="P159" s="5">
        <v>88000000000</v>
      </c>
      <c r="Q159" s="5">
        <v>145000000000</v>
      </c>
      <c r="R159" s="5">
        <v>287000000000</v>
      </c>
      <c r="S159" s="5">
        <v>83042000000</v>
      </c>
      <c r="T159" s="5">
        <v>139188000000</v>
      </c>
      <c r="X159" s="5">
        <v>135718231573</v>
      </c>
    </row>
    <row r="160" spans="3:25" ht="15.5" x14ac:dyDescent="0.35">
      <c r="C160" t="s">
        <v>1272</v>
      </c>
      <c r="J160" s="5">
        <v>-62792000000</v>
      </c>
      <c r="K160" s="5">
        <v>-10665637000000</v>
      </c>
      <c r="W160" s="5">
        <v>-65956000000</v>
      </c>
    </row>
    <row r="161" spans="2:25" ht="15.5" x14ac:dyDescent="0.35">
      <c r="C161" t="s">
        <v>3077</v>
      </c>
      <c r="J161" s="5">
        <v>-62792000000</v>
      </c>
      <c r="K161" s="5">
        <v>-383208000000</v>
      </c>
      <c r="L161" s="5">
        <v>-333000000000</v>
      </c>
      <c r="M161" s="5">
        <v>-30000000000</v>
      </c>
      <c r="N161" s="5">
        <v>248000000000</v>
      </c>
      <c r="O161" s="5">
        <v>-252000000000</v>
      </c>
      <c r="P161" s="5">
        <v>88000000000</v>
      </c>
      <c r="Q161" s="5">
        <v>145000000000</v>
      </c>
      <c r="R161" s="5">
        <v>287000000000</v>
      </c>
      <c r="S161" s="5">
        <v>83042000000</v>
      </c>
      <c r="T161" s="5">
        <v>139188000000</v>
      </c>
      <c r="W161" s="5">
        <v>-65956000000</v>
      </c>
      <c r="X161" s="5">
        <v>135718231573</v>
      </c>
    </row>
    <row r="162" spans="2:25" ht="15.5" x14ac:dyDescent="0.35">
      <c r="C162" t="s">
        <v>3078</v>
      </c>
    </row>
    <row r="163" spans="2:25" ht="15.5" x14ac:dyDescent="0.35">
      <c r="C163" t="s">
        <v>429</v>
      </c>
      <c r="N163" s="5">
        <v>-253000000</v>
      </c>
      <c r="O163" s="5">
        <v>-670000000</v>
      </c>
      <c r="P163" s="5">
        <v>-945000000</v>
      </c>
      <c r="Q163" s="5">
        <v>-1239000000</v>
      </c>
      <c r="R163" s="5">
        <v>-2057000000</v>
      </c>
      <c r="S163" s="5">
        <v>-4037000000</v>
      </c>
      <c r="T163" s="5">
        <v>-5260000000</v>
      </c>
      <c r="U163" s="5">
        <v>-7894000000</v>
      </c>
      <c r="V163" s="5">
        <v>-4955000000</v>
      </c>
      <c r="W163" s="5">
        <v>-4702000000</v>
      </c>
      <c r="X163" s="5">
        <v>-3554686673</v>
      </c>
      <c r="Y163" s="5">
        <v>-2221314265</v>
      </c>
    </row>
    <row r="164" spans="2:25" ht="15.5" x14ac:dyDescent="0.35">
      <c r="C164" t="s">
        <v>436</v>
      </c>
      <c r="D164" s="5">
        <v>-23798000000</v>
      </c>
      <c r="E164" s="5">
        <v>-46574000000</v>
      </c>
      <c r="F164" s="5">
        <v>-42344000000</v>
      </c>
      <c r="G164" s="5">
        <v>-21615000000</v>
      </c>
      <c r="I164" s="5">
        <v>-172059000000</v>
      </c>
      <c r="J164" s="5">
        <v>-188946000000</v>
      </c>
      <c r="K164" s="5">
        <v>-317925000000</v>
      </c>
      <c r="L164" s="5">
        <v>-141155000000</v>
      </c>
      <c r="M164" s="5">
        <v>-88101000000</v>
      </c>
      <c r="N164" s="5">
        <v>-70370000000</v>
      </c>
    </row>
    <row r="165" spans="2:25" ht="15.5" x14ac:dyDescent="0.35">
      <c r="C165" t="s">
        <v>2171</v>
      </c>
      <c r="X165" s="5">
        <v>118897075000</v>
      </c>
      <c r="Y165" s="5">
        <v>45000000000</v>
      </c>
    </row>
    <row r="166" spans="2:25" ht="15.5" x14ac:dyDescent="0.35">
      <c r="C166" t="s">
        <v>433</v>
      </c>
      <c r="X166" s="5">
        <v>-1981238696</v>
      </c>
    </row>
    <row r="167" spans="2:25" ht="15.5" x14ac:dyDescent="0.35">
      <c r="C167" t="s">
        <v>3079</v>
      </c>
      <c r="K167" s="5">
        <v>1232863000000</v>
      </c>
    </row>
    <row r="168" spans="2:25" ht="15.5" x14ac:dyDescent="0.35">
      <c r="C168" t="s">
        <v>3080</v>
      </c>
      <c r="J168" s="5">
        <v>60000000000</v>
      </c>
      <c r="K168" s="5">
        <v>290100000000</v>
      </c>
      <c r="P168" s="5">
        <v>500000000</v>
      </c>
    </row>
    <row r="169" spans="2:25" ht="15.5" x14ac:dyDescent="0.35">
      <c r="C169" t="s">
        <v>972</v>
      </c>
      <c r="G169" s="5">
        <v>-245749000000</v>
      </c>
      <c r="I169" s="5">
        <v>-245749000000</v>
      </c>
      <c r="J169" s="5">
        <v>-155474000000</v>
      </c>
      <c r="K169" s="5">
        <v>-119906000000</v>
      </c>
      <c r="L169" s="5">
        <v>-82579000000</v>
      </c>
      <c r="M169" s="5">
        <v>-60097000000</v>
      </c>
      <c r="N169" s="5">
        <v>-61106000000</v>
      </c>
      <c r="O169" s="5">
        <v>-47847000000</v>
      </c>
      <c r="P169" s="5">
        <v>-30841000000</v>
      </c>
      <c r="Q169" s="5">
        <v>-59088000000</v>
      </c>
      <c r="R169" s="5">
        <v>-43235000000</v>
      </c>
      <c r="S169" s="5">
        <v>-41794000000</v>
      </c>
      <c r="T169" s="5">
        <v>-20176000000</v>
      </c>
      <c r="U169" s="5">
        <v>-11241000000</v>
      </c>
      <c r="V169" s="5">
        <v>-7905000000</v>
      </c>
    </row>
    <row r="170" spans="2:25" ht="15.5" x14ac:dyDescent="0.35">
      <c r="C170" t="s">
        <v>213</v>
      </c>
      <c r="D170" s="5">
        <v>507555000000</v>
      </c>
      <c r="E170" s="5">
        <v>-24150000000</v>
      </c>
      <c r="F170" s="5">
        <v>-16170000000</v>
      </c>
      <c r="G170" s="5">
        <v>-152023000000</v>
      </c>
      <c r="I170" s="5">
        <v>198077000000</v>
      </c>
      <c r="J170" s="5">
        <v>51334000000</v>
      </c>
      <c r="K170" s="5">
        <v>-89981000000</v>
      </c>
      <c r="L170" s="5">
        <v>173274000000</v>
      </c>
      <c r="M170" s="5">
        <v>5168000000</v>
      </c>
      <c r="N170" s="5">
        <v>-2801000000</v>
      </c>
      <c r="O170" s="5">
        <v>44227000000</v>
      </c>
      <c r="P170" s="5">
        <v>-32211000000</v>
      </c>
      <c r="Q170" s="5">
        <v>18068000000</v>
      </c>
      <c r="R170" s="5">
        <v>83107000000</v>
      </c>
      <c r="S170" s="5">
        <v>-6360000000</v>
      </c>
      <c r="T170" s="5">
        <v>-120927000000</v>
      </c>
      <c r="U170" s="5">
        <v>45089000000</v>
      </c>
      <c r="V170" s="5">
        <v>17457000000</v>
      </c>
      <c r="W170" s="5">
        <v>-27384000000</v>
      </c>
      <c r="X170" s="5">
        <v>146065664027</v>
      </c>
      <c r="Y170" s="5">
        <v>27130863017</v>
      </c>
    </row>
    <row r="171" spans="2:25" ht="15.5" x14ac:dyDescent="0.35">
      <c r="C171" t="s">
        <v>214</v>
      </c>
      <c r="D171" s="5">
        <v>576196000000</v>
      </c>
      <c r="E171" s="5">
        <v>79630000000</v>
      </c>
      <c r="G171" s="5">
        <v>-79630000000</v>
      </c>
      <c r="I171" s="5">
        <v>378119000000</v>
      </c>
      <c r="J171" s="5">
        <v>326785000000</v>
      </c>
      <c r="K171" s="5">
        <v>416766000000</v>
      </c>
      <c r="L171" s="5">
        <v>243492000000</v>
      </c>
      <c r="M171" s="5">
        <v>238324000000</v>
      </c>
      <c r="N171" s="5">
        <v>241125000000</v>
      </c>
      <c r="O171" s="5">
        <v>196898000000</v>
      </c>
      <c r="P171" s="5">
        <v>229109000000</v>
      </c>
      <c r="Q171" s="5">
        <v>211041000000</v>
      </c>
      <c r="R171" s="5">
        <v>127934000000</v>
      </c>
      <c r="S171" s="5">
        <v>134294000000</v>
      </c>
      <c r="T171" s="5">
        <v>246150000000</v>
      </c>
      <c r="U171" s="5">
        <v>201061000000</v>
      </c>
      <c r="V171" s="5">
        <v>183604000000</v>
      </c>
      <c r="W171" s="5">
        <v>210988000000</v>
      </c>
      <c r="X171" s="5">
        <v>64922334709</v>
      </c>
      <c r="Y171" s="5">
        <v>37791471692</v>
      </c>
    </row>
    <row r="172" spans="2:25" ht="15.5" x14ac:dyDescent="0.35">
      <c r="C172" t="s">
        <v>216</v>
      </c>
      <c r="D172" s="5">
        <v>1083751000000</v>
      </c>
      <c r="E172" s="5">
        <v>55480000000</v>
      </c>
      <c r="F172" s="5">
        <v>-16170000000</v>
      </c>
      <c r="G172" s="5">
        <v>-231653000000</v>
      </c>
      <c r="I172" s="5">
        <v>576196000000</v>
      </c>
      <c r="J172" s="5">
        <v>378119000000</v>
      </c>
      <c r="K172" s="5">
        <v>326785000000</v>
      </c>
      <c r="L172" s="5">
        <v>416766000000</v>
      </c>
      <c r="M172" s="5">
        <v>243492000000</v>
      </c>
      <c r="N172" s="5">
        <v>238324000000</v>
      </c>
      <c r="O172" s="5">
        <v>241125000000</v>
      </c>
      <c r="P172" s="5">
        <v>196898000000</v>
      </c>
      <c r="Q172" s="5">
        <v>229109000000</v>
      </c>
      <c r="R172" s="5">
        <v>211041000000</v>
      </c>
      <c r="S172" s="5">
        <v>127934000000</v>
      </c>
      <c r="T172" s="5">
        <v>125223000000</v>
      </c>
      <c r="U172" s="5">
        <v>246150000000</v>
      </c>
      <c r="V172" s="5">
        <v>201061000000</v>
      </c>
      <c r="W172" s="5">
        <v>183604000000</v>
      </c>
      <c r="X172" s="5">
        <v>210987998736</v>
      </c>
      <c r="Y172" s="5">
        <v>64922334709</v>
      </c>
    </row>
    <row r="174" spans="2:25" ht="15.5" x14ac:dyDescent="0.35">
      <c r="B174" t="s">
        <v>217</v>
      </c>
      <c r="C174" t="s">
        <v>11</v>
      </c>
      <c r="D174" s="6">
        <v>33439999999.999996</v>
      </c>
      <c r="E174" s="6">
        <v>33439999999.999996</v>
      </c>
      <c r="F174" s="6">
        <v>33439999999.999996</v>
      </c>
      <c r="G174" s="6">
        <v>33439999999.999996</v>
      </c>
      <c r="I174" s="6">
        <v>33439999999.999996</v>
      </c>
      <c r="J174" s="6">
        <v>33439999999.999996</v>
      </c>
      <c r="K174" s="6">
        <v>33439999999.999996</v>
      </c>
      <c r="L174" s="5">
        <v>2880000000</v>
      </c>
      <c r="M174" s="5">
        <v>2880000000</v>
      </c>
      <c r="N174" s="5">
        <v>2880000000</v>
      </c>
      <c r="O174" s="5">
        <v>2880000000</v>
      </c>
      <c r="P174" s="5">
        <v>2880000000</v>
      </c>
      <c r="Q174" s="5">
        <v>2880000000</v>
      </c>
      <c r="R174" s="5">
        <v>2880000000</v>
      </c>
      <c r="S174" s="5">
        <v>2880000000</v>
      </c>
      <c r="T174" s="5">
        <v>2880000000</v>
      </c>
      <c r="U174" s="5">
        <v>2880000000</v>
      </c>
      <c r="V174" s="5">
        <v>2880000000</v>
      </c>
      <c r="W174" s="5">
        <v>2880000000</v>
      </c>
      <c r="X174" s="5">
        <v>2880000000</v>
      </c>
      <c r="Y174" s="5">
        <v>2880000000</v>
      </c>
    </row>
    <row r="175" spans="2:25" ht="15.5" x14ac:dyDescent="0.35">
      <c r="C175" t="s">
        <v>218</v>
      </c>
      <c r="D175" s="6">
        <v>7.94</v>
      </c>
      <c r="E175" s="6">
        <v>6.03</v>
      </c>
      <c r="F175" s="6">
        <v>5.99</v>
      </c>
      <c r="G175" s="6">
        <v>5.99</v>
      </c>
    </row>
    <row r="176" spans="2:25" ht="15.5" x14ac:dyDescent="0.35">
      <c r="C176" t="s">
        <v>219</v>
      </c>
      <c r="D176" s="6">
        <v>38.04</v>
      </c>
      <c r="E176" s="6">
        <v>64.680000000000007</v>
      </c>
      <c r="F176" s="6">
        <v>72.45</v>
      </c>
      <c r="G176" s="6">
        <v>70.12</v>
      </c>
    </row>
    <row r="177" spans="3:7" ht="15.5" x14ac:dyDescent="0.35">
      <c r="C177" t="s">
        <v>72</v>
      </c>
      <c r="D177" s="6">
        <v>1.72</v>
      </c>
      <c r="E177" s="6">
        <v>2.4300000000000002</v>
      </c>
      <c r="F177" s="6">
        <v>2.96</v>
      </c>
      <c r="G177" s="6">
        <v>2.9</v>
      </c>
    </row>
    <row r="178" spans="3:7" ht="15.5" x14ac:dyDescent="0.35">
      <c r="C178" t="s">
        <v>220</v>
      </c>
      <c r="D178" s="5">
        <v>578740000000</v>
      </c>
      <c r="E178" s="5">
        <v>495360000000</v>
      </c>
      <c r="F178" s="5">
        <v>481370000000</v>
      </c>
      <c r="G178" s="5">
        <v>430760000000</v>
      </c>
    </row>
    <row r="179" spans="3:7" ht="15.5" x14ac:dyDescent="0.35">
      <c r="C179" t="s">
        <v>221</v>
      </c>
      <c r="D179" s="6">
        <v>2.75E-2</v>
      </c>
      <c r="E179" s="6">
        <v>2.2099999999999998E-2</v>
      </c>
      <c r="F179" s="6">
        <v>2.3599999999999999E-2</v>
      </c>
      <c r="G179" s="6">
        <v>2.4E-2</v>
      </c>
    </row>
    <row r="180" spans="3:7" ht="15.5" x14ac:dyDescent="0.35">
      <c r="C180" t="s">
        <v>222</v>
      </c>
      <c r="D180" s="6">
        <v>5.5199999999999999E-2</v>
      </c>
      <c r="E180" s="6">
        <v>4.4400000000000002E-2</v>
      </c>
      <c r="F180" s="6">
        <v>4.5999999999999999E-2</v>
      </c>
      <c r="G180" s="6">
        <v>4.8300000000000003E-2</v>
      </c>
    </row>
    <row r="181" spans="3:7" ht="15.5" x14ac:dyDescent="0.35">
      <c r="C181" t="s">
        <v>223</v>
      </c>
      <c r="D181" s="6">
        <v>6.480000000000001E-2</v>
      </c>
      <c r="E181" s="6">
        <v>3.9900000000000005E-2</v>
      </c>
      <c r="F181" s="6">
        <v>5.3399999999999996E-2</v>
      </c>
      <c r="G181" s="6">
        <v>5.4100000000000002E-2</v>
      </c>
    </row>
    <row r="182" spans="3:7" ht="15.5" x14ac:dyDescent="0.35">
      <c r="C182" t="s">
        <v>224</v>
      </c>
      <c r="D182" s="6">
        <v>31.63</v>
      </c>
      <c r="E182" s="6">
        <v>15.42</v>
      </c>
      <c r="F182" s="6">
        <v>25.62</v>
      </c>
      <c r="G182" s="6">
        <v>39.26</v>
      </c>
    </row>
    <row r="183" spans="3:7" ht="15.5" x14ac:dyDescent="0.35">
      <c r="C183" t="s">
        <v>225</v>
      </c>
      <c r="D183" s="5">
        <v>4807000000000</v>
      </c>
      <c r="E183" s="5">
        <v>4542000000000</v>
      </c>
      <c r="F183" s="5">
        <v>4348000000000</v>
      </c>
      <c r="G183" s="5">
        <v>4148000000000</v>
      </c>
    </row>
    <row r="184" spans="3:7" ht="15.5" x14ac:dyDescent="0.35">
      <c r="C184" t="s">
        <v>226</v>
      </c>
      <c r="D184" s="6">
        <v>2.1</v>
      </c>
      <c r="E184" s="6">
        <v>2.87</v>
      </c>
      <c r="F184" s="6">
        <v>3.34</v>
      </c>
      <c r="G184" s="6">
        <v>3.39</v>
      </c>
    </row>
    <row r="185" spans="3:7" ht="15.5" x14ac:dyDescent="0.35">
      <c r="C185" t="s">
        <v>227</v>
      </c>
      <c r="D185" s="6">
        <v>143.78</v>
      </c>
      <c r="E185" s="6">
        <v>135.84</v>
      </c>
      <c r="F185" s="6">
        <v>130.05000000000001</v>
      </c>
      <c r="G185" s="6">
        <v>124.06</v>
      </c>
    </row>
    <row r="186" spans="3:7" ht="15.5" x14ac:dyDescent="0.35">
      <c r="C186" t="s">
        <v>228</v>
      </c>
      <c r="D186" s="6">
        <v>2.1</v>
      </c>
      <c r="E186" s="6">
        <v>2.87</v>
      </c>
      <c r="F186" s="6">
        <v>3.34</v>
      </c>
      <c r="G186" s="6">
        <v>3.39</v>
      </c>
    </row>
    <row r="187" spans="3:7" ht="15.5" x14ac:dyDescent="0.35">
      <c r="C187" t="s">
        <v>229</v>
      </c>
      <c r="D187" s="6">
        <v>143.78</v>
      </c>
      <c r="E187" s="6">
        <v>135.84</v>
      </c>
      <c r="F187" s="6">
        <v>130.05000000000001</v>
      </c>
      <c r="G187" s="6">
        <v>124.06</v>
      </c>
    </row>
    <row r="188" spans="3:7" ht="15.5" x14ac:dyDescent="0.35">
      <c r="C188" t="s">
        <v>230</v>
      </c>
    </row>
    <row r="189" spans="3:7" ht="15.5" x14ac:dyDescent="0.35">
      <c r="C189" t="s">
        <v>231</v>
      </c>
    </row>
    <row r="190" spans="3:7" ht="15.5" x14ac:dyDescent="0.35">
      <c r="C190" t="s">
        <v>232</v>
      </c>
      <c r="D190" s="5">
        <v>4807000000000</v>
      </c>
      <c r="E190" s="5">
        <v>4542000000000</v>
      </c>
      <c r="F190" s="5">
        <v>4348000000000</v>
      </c>
      <c r="G190" s="5">
        <v>4148000000000</v>
      </c>
    </row>
    <row r="191" spans="3:7" ht="15.5" x14ac:dyDescent="0.35">
      <c r="C191" t="s">
        <v>23</v>
      </c>
    </row>
    <row r="192" spans="3:7" ht="15.5" x14ac:dyDescent="0.35">
      <c r="C192" t="s">
        <v>20</v>
      </c>
      <c r="D192" s="5">
        <v>-1084000000000</v>
      </c>
      <c r="E192" s="5">
        <v>-576000000000</v>
      </c>
      <c r="F192" s="5">
        <v>-521000000000</v>
      </c>
      <c r="G192" s="5">
        <v>-537000000000</v>
      </c>
    </row>
    <row r="193" spans="3:25" ht="15.5" x14ac:dyDescent="0.35">
      <c r="C193" t="s">
        <v>233</v>
      </c>
      <c r="D193" s="5">
        <v>259000000000</v>
      </c>
      <c r="E193" s="5">
        <v>81000000000</v>
      </c>
      <c r="F193" s="5">
        <v>42000000000</v>
      </c>
      <c r="G193" s="5">
        <v>13000000000</v>
      </c>
    </row>
    <row r="194" spans="3:25" ht="15.5" x14ac:dyDescent="0.35">
      <c r="C194" t="s">
        <v>234</v>
      </c>
      <c r="D194" s="5">
        <v>782000000000</v>
      </c>
      <c r="E194" s="5">
        <v>415000000000</v>
      </c>
      <c r="F194" s="5">
        <v>377000000000</v>
      </c>
      <c r="G194" s="5">
        <v>172000000000</v>
      </c>
    </row>
    <row r="195" spans="3:25" ht="15.5" x14ac:dyDescent="0.35">
      <c r="C195" t="s">
        <v>235</v>
      </c>
      <c r="D195" s="5">
        <v>-153000000000</v>
      </c>
      <c r="E195" s="5">
        <v>-239000000000</v>
      </c>
      <c r="F195" s="5">
        <v>-234000000000</v>
      </c>
      <c r="G195" s="5">
        <v>-166000000000</v>
      </c>
    </row>
    <row r="196" spans="3:25" ht="15.5" x14ac:dyDescent="0.35">
      <c r="C196" t="s">
        <v>12</v>
      </c>
      <c r="D196" s="5">
        <v>628000000000</v>
      </c>
      <c r="E196" s="5">
        <v>176000000000</v>
      </c>
      <c r="F196" s="5">
        <v>143000000000</v>
      </c>
      <c r="G196" s="5">
        <v>6000000000</v>
      </c>
    </row>
    <row r="197" spans="3:25" ht="15.5" x14ac:dyDescent="0.35">
      <c r="C197" t="s">
        <v>15</v>
      </c>
      <c r="D197" s="6">
        <v>18.79</v>
      </c>
      <c r="E197" s="6">
        <v>5.28</v>
      </c>
      <c r="F197" s="6">
        <v>4.28</v>
      </c>
      <c r="G197" s="6">
        <v>0.17</v>
      </c>
    </row>
    <row r="198" spans="3:25" ht="15.5" x14ac:dyDescent="0.35">
      <c r="C198" t="s">
        <v>57</v>
      </c>
      <c r="I198" s="6">
        <v>23.7</v>
      </c>
      <c r="J198" s="6">
        <v>16.34</v>
      </c>
      <c r="K198" s="6">
        <v>15.45</v>
      </c>
      <c r="L198" s="6">
        <v>138.4</v>
      </c>
      <c r="M198" s="6">
        <v>95.48</v>
      </c>
      <c r="N198" s="6">
        <v>69.48</v>
      </c>
      <c r="O198" s="6">
        <v>70.45</v>
      </c>
      <c r="P198" s="6">
        <v>55.22</v>
      </c>
      <c r="Q198" s="6">
        <v>35.67</v>
      </c>
      <c r="R198" s="6">
        <v>68.010000000000005</v>
      </c>
      <c r="S198" s="6">
        <v>48.75</v>
      </c>
      <c r="T198" s="6">
        <v>48.09</v>
      </c>
      <c r="U198" s="6">
        <v>23.36</v>
      </c>
      <c r="V198" s="6">
        <v>15.61</v>
      </c>
      <c r="W198" s="6">
        <v>10.97</v>
      </c>
      <c r="X198" s="6">
        <v>3.54</v>
      </c>
      <c r="Y198" s="6">
        <v>1.1399999999999999</v>
      </c>
    </row>
    <row r="199" spans="3:25" ht="15.5" x14ac:dyDescent="0.35">
      <c r="C199" t="s">
        <v>71</v>
      </c>
      <c r="I199" s="6">
        <v>16.46</v>
      </c>
      <c r="J199" s="6">
        <v>26.32</v>
      </c>
      <c r="K199" s="6">
        <v>27.83</v>
      </c>
      <c r="L199" s="6">
        <v>21.46</v>
      </c>
      <c r="M199" s="6">
        <v>23.15</v>
      </c>
      <c r="N199" s="6">
        <v>27.71</v>
      </c>
      <c r="O199" s="6">
        <v>16.32</v>
      </c>
      <c r="P199" s="6">
        <v>19.38</v>
      </c>
      <c r="Q199" s="6">
        <v>29.44</v>
      </c>
      <c r="R199" s="6">
        <v>11.91</v>
      </c>
      <c r="S199" s="5">
        <v>16</v>
      </c>
      <c r="T199" s="6">
        <v>12.16</v>
      </c>
      <c r="U199" s="6">
        <v>22.69</v>
      </c>
      <c r="V199" s="6">
        <v>50.61</v>
      </c>
      <c r="W199" s="6">
        <v>38.74</v>
      </c>
      <c r="X199" s="6">
        <v>108.76</v>
      </c>
      <c r="Y199" s="5">
        <v>0</v>
      </c>
    </row>
    <row r="200" spans="3:25" ht="15.5" x14ac:dyDescent="0.35">
      <c r="C200" t="s">
        <v>74</v>
      </c>
      <c r="I200" s="6">
        <v>0.63</v>
      </c>
      <c r="J200" s="6">
        <v>0.72</v>
      </c>
      <c r="K200" s="6">
        <v>0.83</v>
      </c>
      <c r="L200" s="6">
        <v>0.55000000000000004</v>
      </c>
      <c r="M200" s="6">
        <v>0.47</v>
      </c>
      <c r="N200" s="6">
        <v>0.44</v>
      </c>
      <c r="O200" s="6">
        <v>0.28999999999999998</v>
      </c>
      <c r="P200" s="6">
        <v>0.28999999999999998</v>
      </c>
      <c r="Q200" s="6">
        <v>0.31</v>
      </c>
      <c r="R200" s="6">
        <v>0.27</v>
      </c>
      <c r="S200" s="6">
        <v>0.31</v>
      </c>
      <c r="T200" s="6">
        <v>0.28000000000000003</v>
      </c>
      <c r="U200" s="6">
        <v>0.31</v>
      </c>
      <c r="V200" s="6">
        <v>0.59</v>
      </c>
      <c r="W200" s="6">
        <v>0.47</v>
      </c>
      <c r="X200" s="6">
        <v>0.7</v>
      </c>
      <c r="Y200" s="5">
        <v>0</v>
      </c>
    </row>
    <row r="201" spans="3:25" ht="15.5" x14ac:dyDescent="0.35">
      <c r="C201" t="s">
        <v>236</v>
      </c>
      <c r="I201" s="5">
        <v>1909700000000</v>
      </c>
      <c r="J201" s="5">
        <v>1741400000000</v>
      </c>
      <c r="K201" s="5">
        <v>1598370000000</v>
      </c>
      <c r="L201" s="5">
        <v>1434320000000</v>
      </c>
      <c r="M201" s="5">
        <v>1243750000000</v>
      </c>
      <c r="N201" s="5">
        <v>1142200000000</v>
      </c>
      <c r="O201" s="5">
        <v>784150000000</v>
      </c>
      <c r="P201" s="5">
        <v>719480000000</v>
      </c>
    </row>
    <row r="202" spans="3:25" ht="15.5" x14ac:dyDescent="0.35">
      <c r="C202" t="s">
        <v>237</v>
      </c>
      <c r="I202" s="6">
        <v>8.6800000000000002E-2</v>
      </c>
      <c r="J202" s="6">
        <v>6.2600000000000003E-2</v>
      </c>
      <c r="K202" s="6">
        <v>6.6400000000000001E-2</v>
      </c>
      <c r="L202" s="6">
        <v>5.7800000000000004E-2</v>
      </c>
      <c r="M202" s="6">
        <v>4.3400000000000001E-2</v>
      </c>
      <c r="N202" s="6">
        <v>3.3799999999999997E-2</v>
      </c>
      <c r="O202" s="6">
        <v>4.07E-2</v>
      </c>
      <c r="P202" s="6">
        <v>3.2099999999999997E-2</v>
      </c>
      <c r="Q202" s="6">
        <v>2.1099999999999997E-2</v>
      </c>
      <c r="R202" s="6">
        <v>4.5999999999999999E-2</v>
      </c>
      <c r="S202" s="6">
        <v>4.3499999999999997E-2</v>
      </c>
      <c r="T202" s="6">
        <v>5.3699999999999998E-2</v>
      </c>
      <c r="U202" s="6">
        <v>3.1899999999999998E-2</v>
      </c>
      <c r="V202" s="6">
        <v>2.6000000000000002E-2</v>
      </c>
      <c r="W202" s="6">
        <v>2.4799999999999999E-2</v>
      </c>
      <c r="X202" s="6">
        <v>9.1999999999999998E-3</v>
      </c>
      <c r="Y202" s="6">
        <v>6.6E-3</v>
      </c>
    </row>
    <row r="203" spans="3:25" ht="15.5" x14ac:dyDescent="0.35">
      <c r="C203" t="s">
        <v>238</v>
      </c>
      <c r="I203" s="6">
        <v>0.17449999999999999</v>
      </c>
      <c r="J203" s="6">
        <v>0.1323</v>
      </c>
      <c r="K203" s="6">
        <v>0.1381</v>
      </c>
      <c r="L203" s="6">
        <v>0.2009</v>
      </c>
      <c r="M203" s="6">
        <v>0.17030000000000001</v>
      </c>
      <c r="N203" s="6">
        <v>0.14319999999999999</v>
      </c>
      <c r="O203" s="6">
        <v>0.16639999999999999</v>
      </c>
      <c r="P203" s="6">
        <v>0.14730000000000001</v>
      </c>
      <c r="Q203" s="6">
        <v>0.1114</v>
      </c>
      <c r="R203" s="6">
        <v>0.21899999999999997</v>
      </c>
      <c r="S203" s="6">
        <v>0.191</v>
      </c>
      <c r="T203" s="6">
        <v>0.22390000000000002</v>
      </c>
      <c r="U203" s="6">
        <v>0.13439999999999999</v>
      </c>
      <c r="V203" s="6">
        <v>0.1012</v>
      </c>
      <c r="W203" s="6">
        <v>7.7600000000000002E-2</v>
      </c>
      <c r="X203" s="6">
        <v>2.7099999999999999E-2</v>
      </c>
      <c r="Y203" s="6">
        <v>1.3300000000000001E-2</v>
      </c>
    </row>
    <row r="204" spans="3:25" ht="15.5" x14ac:dyDescent="0.35">
      <c r="C204" t="s">
        <v>239</v>
      </c>
      <c r="I204" s="6">
        <v>0.19329999999999997</v>
      </c>
      <c r="J204" s="6">
        <v>0.15479999999999999</v>
      </c>
      <c r="K204" s="6">
        <v>0.19649999999999998</v>
      </c>
      <c r="L204" s="6">
        <v>0.22030000000000002</v>
      </c>
      <c r="M204" s="6">
        <v>0.1885</v>
      </c>
      <c r="N204" s="6">
        <v>0.19769999999999999</v>
      </c>
      <c r="O204" s="6">
        <v>0.22649999999999998</v>
      </c>
      <c r="P204" s="6">
        <v>0.1996</v>
      </c>
      <c r="Q204" s="6">
        <v>0.16010000000000002</v>
      </c>
      <c r="R204" s="6">
        <v>0.23430000000000001</v>
      </c>
      <c r="S204" s="6">
        <v>0.2404</v>
      </c>
      <c r="T204" s="6">
        <v>0.25429999999999997</v>
      </c>
      <c r="U204" s="6">
        <v>0.1552</v>
      </c>
      <c r="V204" s="6">
        <v>0.11990000000000001</v>
      </c>
      <c r="W204" s="6">
        <v>0.11599999999999999</v>
      </c>
      <c r="X204" s="6">
        <v>6.6500000000000004E-2</v>
      </c>
      <c r="Y204" s="6">
        <v>1.6299999999999999E-2</v>
      </c>
    </row>
    <row r="205" spans="3:25" ht="15.5" x14ac:dyDescent="0.35">
      <c r="C205" t="s">
        <v>240</v>
      </c>
      <c r="I205" s="6">
        <v>22.89</v>
      </c>
      <c r="J205" s="6">
        <v>13.62</v>
      </c>
      <c r="K205" s="6">
        <v>7.34</v>
      </c>
      <c r="L205" s="6">
        <v>4.71</v>
      </c>
      <c r="M205" s="6">
        <v>3.12</v>
      </c>
      <c r="N205" s="6">
        <v>2.4</v>
      </c>
      <c r="O205" s="6">
        <v>2.48</v>
      </c>
      <c r="P205" s="5">
        <v>2</v>
      </c>
      <c r="Q205" s="6">
        <v>1.63</v>
      </c>
      <c r="R205" s="6">
        <v>2.5</v>
      </c>
      <c r="S205" s="6">
        <v>2.34</v>
      </c>
      <c r="T205" s="6">
        <v>2.81</v>
      </c>
      <c r="U205" s="6">
        <v>2.0499999999999998</v>
      </c>
      <c r="V205" s="6">
        <v>1.66</v>
      </c>
      <c r="W205" s="6">
        <v>1.68</v>
      </c>
      <c r="X205" s="6">
        <v>0.98</v>
      </c>
      <c r="Y205" s="6">
        <v>0.56999999999999995</v>
      </c>
    </row>
    <row r="206" spans="3:25" ht="15.5" x14ac:dyDescent="0.35">
      <c r="C206" t="s">
        <v>68</v>
      </c>
      <c r="I206" s="6">
        <v>2.87</v>
      </c>
      <c r="J206" s="6">
        <v>3.48</v>
      </c>
      <c r="K206" s="6">
        <v>3.84</v>
      </c>
      <c r="L206" s="6">
        <v>4.3099999999999996</v>
      </c>
      <c r="M206" s="6">
        <v>3.94</v>
      </c>
      <c r="N206" s="6">
        <v>3.97</v>
      </c>
      <c r="O206" s="6">
        <v>2.72</v>
      </c>
      <c r="P206" s="6">
        <v>2.85</v>
      </c>
      <c r="Q206" s="6">
        <v>3.28</v>
      </c>
      <c r="R206" s="6">
        <v>2.61</v>
      </c>
      <c r="S206" s="6">
        <v>3.06</v>
      </c>
      <c r="T206" s="6">
        <v>2.72</v>
      </c>
      <c r="U206" s="6">
        <v>3.05</v>
      </c>
      <c r="V206" s="6">
        <v>5.12</v>
      </c>
      <c r="W206" s="6">
        <v>3.01</v>
      </c>
      <c r="X206" s="6">
        <v>2.95</v>
      </c>
      <c r="Y206" s="5">
        <v>0</v>
      </c>
    </row>
    <row r="207" spans="3:25" ht="15.5" x14ac:dyDescent="0.35">
      <c r="C207" t="s">
        <v>65</v>
      </c>
      <c r="I207" s="6">
        <v>135.84</v>
      </c>
      <c r="J207" s="6">
        <v>123.5</v>
      </c>
      <c r="K207" s="6">
        <v>111.85</v>
      </c>
      <c r="L207" s="6">
        <v>689.02</v>
      </c>
      <c r="M207" s="6">
        <v>560.58000000000004</v>
      </c>
      <c r="N207" s="6">
        <v>485.08</v>
      </c>
      <c r="O207" s="6">
        <v>423.44</v>
      </c>
      <c r="P207" s="6">
        <v>374.8</v>
      </c>
      <c r="Q207" s="6">
        <v>320.18</v>
      </c>
      <c r="R207" s="6">
        <v>310.55</v>
      </c>
      <c r="S207" s="6">
        <v>255.24</v>
      </c>
      <c r="T207" s="6">
        <v>214.85</v>
      </c>
      <c r="U207" s="6">
        <v>173.75</v>
      </c>
      <c r="V207" s="6">
        <v>154.30000000000001</v>
      </c>
      <c r="W207" s="6">
        <v>141.43</v>
      </c>
      <c r="X207" s="6">
        <v>130.46</v>
      </c>
      <c r="Y207" s="6">
        <v>86.35</v>
      </c>
    </row>
    <row r="208" spans="3:25" ht="15.5" x14ac:dyDescent="0.35">
      <c r="C208" t="s">
        <v>241</v>
      </c>
      <c r="I208" s="6">
        <v>2.87</v>
      </c>
      <c r="J208" s="6">
        <v>3.48</v>
      </c>
      <c r="K208" s="6">
        <v>3.84</v>
      </c>
      <c r="L208" s="6">
        <v>4.3099999999999996</v>
      </c>
      <c r="M208" s="6">
        <v>3.94</v>
      </c>
      <c r="N208" s="6">
        <v>3.97</v>
      </c>
      <c r="O208" s="6">
        <v>2.72</v>
      </c>
      <c r="P208" s="6">
        <v>2.85</v>
      </c>
      <c r="Q208" s="6">
        <v>3.28</v>
      </c>
      <c r="R208" s="6">
        <v>2.61</v>
      </c>
      <c r="S208" s="6">
        <v>3.06</v>
      </c>
      <c r="T208" s="6">
        <v>2.72</v>
      </c>
      <c r="U208" s="6">
        <v>3.05</v>
      </c>
      <c r="V208" s="6">
        <v>5.12</v>
      </c>
      <c r="W208" s="6">
        <v>3.01</v>
      </c>
      <c r="X208" s="6">
        <v>2.95</v>
      </c>
      <c r="Y208" s="5">
        <v>0</v>
      </c>
    </row>
    <row r="209" spans="2:25" ht="15.5" x14ac:dyDescent="0.35">
      <c r="C209" t="s">
        <v>242</v>
      </c>
      <c r="I209" s="6">
        <v>135.84</v>
      </c>
      <c r="J209" s="6">
        <v>123.5</v>
      </c>
      <c r="K209" s="6">
        <v>111.85</v>
      </c>
      <c r="L209" s="6">
        <v>689.02</v>
      </c>
      <c r="M209" s="6">
        <v>560.58000000000004</v>
      </c>
      <c r="N209" s="6">
        <v>485.08</v>
      </c>
      <c r="O209" s="6">
        <v>423.44</v>
      </c>
      <c r="P209" s="6">
        <v>374.8</v>
      </c>
      <c r="Q209" s="6">
        <v>320.18</v>
      </c>
      <c r="R209" s="6">
        <v>310.55</v>
      </c>
      <c r="S209" s="6">
        <v>255.24</v>
      </c>
      <c r="T209" s="6">
        <v>214.85</v>
      </c>
      <c r="U209" s="6">
        <v>173.75</v>
      </c>
      <c r="V209" s="6">
        <v>154.30000000000001</v>
      </c>
      <c r="W209" s="6">
        <v>141.43</v>
      </c>
      <c r="X209" s="6">
        <v>130.46</v>
      </c>
      <c r="Y209" s="6">
        <v>86.35</v>
      </c>
    </row>
    <row r="210" spans="2:25" ht="15.5" x14ac:dyDescent="0.35">
      <c r="C210" t="s">
        <v>243</v>
      </c>
      <c r="K210" s="5">
        <v>63000000000</v>
      </c>
      <c r="L210" s="5">
        <v>800000000000</v>
      </c>
      <c r="M210" s="5">
        <v>1244000000000</v>
      </c>
      <c r="N210" s="5">
        <v>1325000000000</v>
      </c>
      <c r="O210" s="5">
        <v>1203000000000</v>
      </c>
      <c r="P210" s="5">
        <v>1488000000000</v>
      </c>
      <c r="Q210" s="5">
        <v>1414000000000</v>
      </c>
      <c r="R210" s="5">
        <v>1106000000000</v>
      </c>
      <c r="S210" s="5">
        <v>696000000000</v>
      </c>
      <c r="T210" s="5">
        <v>566000000000</v>
      </c>
      <c r="U210" s="5">
        <v>366000000000</v>
      </c>
      <c r="V210" s="5">
        <v>300000000000</v>
      </c>
      <c r="W210" s="5">
        <v>206000000000</v>
      </c>
      <c r="X210" s="5">
        <v>234000000000</v>
      </c>
      <c r="Y210" s="5">
        <v>16000000000</v>
      </c>
    </row>
    <row r="211" spans="2:25" ht="15.5" x14ac:dyDescent="0.35">
      <c r="C211" t="s">
        <v>244</v>
      </c>
      <c r="L211" s="5">
        <v>766000000000</v>
      </c>
      <c r="M211" s="5">
        <v>607000000000</v>
      </c>
      <c r="N211" s="5">
        <v>724000000000</v>
      </c>
      <c r="O211" s="5">
        <v>707000000000</v>
      </c>
      <c r="P211" s="5">
        <v>801000000000</v>
      </c>
      <c r="Q211" s="5">
        <v>1079000000000</v>
      </c>
      <c r="R211" s="5">
        <v>1023000000000</v>
      </c>
      <c r="S211" s="5">
        <v>776000000000</v>
      </c>
      <c r="T211" s="5">
        <v>434000000000</v>
      </c>
      <c r="U211" s="5">
        <v>442000000000</v>
      </c>
      <c r="V211" s="5">
        <v>433000000000</v>
      </c>
      <c r="W211" s="5">
        <v>266000000000</v>
      </c>
      <c r="X211" s="5">
        <v>221000000000</v>
      </c>
      <c r="Y211" s="5">
        <v>87000000000</v>
      </c>
    </row>
    <row r="212" spans="2:25" ht="15.5" x14ac:dyDescent="0.35">
      <c r="C212" t="s">
        <v>25</v>
      </c>
      <c r="K212" s="5">
        <v>63000000000</v>
      </c>
      <c r="L212" s="5">
        <v>1565000000000</v>
      </c>
      <c r="M212" s="5">
        <v>1850000000000</v>
      </c>
      <c r="N212" s="5">
        <v>2050000000000</v>
      </c>
      <c r="O212" s="5">
        <v>1911000000000</v>
      </c>
      <c r="P212" s="5">
        <v>2289000000000</v>
      </c>
      <c r="Q212" s="5">
        <v>2493000000000</v>
      </c>
      <c r="R212" s="5">
        <v>2129000000000</v>
      </c>
      <c r="S212" s="5">
        <v>1472000000000</v>
      </c>
      <c r="T212" s="5">
        <v>1000000000000</v>
      </c>
      <c r="U212" s="5">
        <v>808000000000</v>
      </c>
      <c r="V212" s="5">
        <v>733000000000</v>
      </c>
      <c r="W212" s="5">
        <v>472000000000</v>
      </c>
      <c r="X212" s="5">
        <v>455000000000</v>
      </c>
      <c r="Y212" s="5">
        <v>103000000000</v>
      </c>
    </row>
    <row r="213" spans="2:25" ht="15.5" x14ac:dyDescent="0.35">
      <c r="C213" t="s">
        <v>22</v>
      </c>
      <c r="I213" s="5">
        <v>-576000000000</v>
      </c>
      <c r="J213" s="5">
        <v>-378000000000</v>
      </c>
      <c r="K213" s="5">
        <v>-264000000000</v>
      </c>
      <c r="L213" s="5">
        <v>1149000000000</v>
      </c>
      <c r="M213" s="5">
        <v>1607000000000</v>
      </c>
      <c r="N213" s="5">
        <v>1812000000000</v>
      </c>
      <c r="O213" s="5">
        <v>1669000000000</v>
      </c>
      <c r="P213" s="5">
        <v>2092000000000</v>
      </c>
      <c r="Q213" s="5">
        <v>2264000000000</v>
      </c>
      <c r="R213" s="5">
        <v>1918000000000</v>
      </c>
      <c r="S213" s="5">
        <v>1344000000000</v>
      </c>
      <c r="T213" s="5">
        <v>875000000000</v>
      </c>
      <c r="U213" s="5">
        <v>562000000000</v>
      </c>
      <c r="V213" s="5">
        <v>532000000000</v>
      </c>
      <c r="W213" s="5">
        <v>289000000000</v>
      </c>
      <c r="X213" s="5">
        <v>244000000000</v>
      </c>
      <c r="Y213" s="5">
        <v>38000000000</v>
      </c>
    </row>
    <row r="214" spans="2:25" ht="15.5" x14ac:dyDescent="0.35">
      <c r="C214" t="s">
        <v>245</v>
      </c>
      <c r="I214" s="5">
        <v>81000000000</v>
      </c>
      <c r="J214" s="5">
        <v>-238000000000</v>
      </c>
      <c r="K214" s="5">
        <v>-177000000000</v>
      </c>
      <c r="L214" s="5">
        <v>-893000000000</v>
      </c>
      <c r="M214" s="5">
        <v>-1156000000000</v>
      </c>
      <c r="N214" s="5">
        <v>-1190000000000</v>
      </c>
      <c r="O214" s="5">
        <v>-643000000000</v>
      </c>
      <c r="P214" s="5">
        <v>-785000000000</v>
      </c>
      <c r="Q214" s="5">
        <v>-761000000000</v>
      </c>
      <c r="R214" s="5">
        <v>-525000000000</v>
      </c>
      <c r="S214" s="5">
        <v>-346000000000</v>
      </c>
      <c r="T214" s="5">
        <v>-254000000000</v>
      </c>
      <c r="U214" s="5">
        <v>-145000000000</v>
      </c>
      <c r="V214" s="5">
        <v>-112000000000</v>
      </c>
      <c r="W214" s="5">
        <v>-38000000000</v>
      </c>
      <c r="X214" s="5">
        <v>-37000000000</v>
      </c>
      <c r="Y214" s="5">
        <v>47000000000</v>
      </c>
    </row>
    <row r="215" spans="2:25" ht="15.5" x14ac:dyDescent="0.35">
      <c r="C215" t="s">
        <v>246</v>
      </c>
      <c r="I215" s="5">
        <v>1657000000000</v>
      </c>
      <c r="J215" s="5">
        <v>1598000000000</v>
      </c>
      <c r="K215" s="5">
        <v>1315000000000</v>
      </c>
      <c r="L215" s="5">
        <v>1587000000000</v>
      </c>
      <c r="M215" s="5">
        <v>1142000000000</v>
      </c>
      <c r="N215" s="5">
        <v>1133000000000</v>
      </c>
      <c r="O215" s="5">
        <v>1256000000000</v>
      </c>
      <c r="P215" s="5">
        <v>869000000000</v>
      </c>
      <c r="Q215" s="5">
        <v>793000000000</v>
      </c>
      <c r="R215" s="5">
        <v>697000000000</v>
      </c>
      <c r="S215" s="5">
        <v>552000000000</v>
      </c>
      <c r="T215" s="5">
        <v>348000000000</v>
      </c>
      <c r="U215" s="5">
        <v>339000000000</v>
      </c>
      <c r="V215" s="5">
        <v>201000000000</v>
      </c>
      <c r="W215" s="5">
        <v>69000000000</v>
      </c>
      <c r="X215" s="5">
        <v>111000000000</v>
      </c>
      <c r="Y215" s="5">
        <v>49000000000</v>
      </c>
    </row>
    <row r="216" spans="2:25" ht="15.5" x14ac:dyDescent="0.35">
      <c r="C216" t="s">
        <v>247</v>
      </c>
      <c r="I216" s="5">
        <v>-778000000000</v>
      </c>
      <c r="J216" s="5">
        <v>-790000000000</v>
      </c>
      <c r="K216" s="5">
        <v>-693000000000</v>
      </c>
      <c r="L216" s="5">
        <v>-540000000000</v>
      </c>
      <c r="M216" s="5">
        <v>-423000000000</v>
      </c>
      <c r="N216" s="5">
        <v>-573000000000</v>
      </c>
      <c r="O216" s="5">
        <v>-287000000000</v>
      </c>
      <c r="P216" s="5">
        <v>-197000000000</v>
      </c>
      <c r="Q216" s="5">
        <v>-469000000000</v>
      </c>
      <c r="R216" s="5">
        <v>-580000000000</v>
      </c>
      <c r="S216" s="5">
        <v>-422000000000</v>
      </c>
      <c r="T216" s="5">
        <v>-296000000000</v>
      </c>
      <c r="U216" s="5">
        <v>-152000000000</v>
      </c>
      <c r="V216" s="5">
        <v>-249000000000</v>
      </c>
      <c r="W216" s="5">
        <v>-112000000000</v>
      </c>
      <c r="X216" s="5">
        <v>-267000000000</v>
      </c>
      <c r="Y216" s="5">
        <v>-88000000000</v>
      </c>
    </row>
    <row r="217" spans="2:25" ht="15.5" x14ac:dyDescent="0.35">
      <c r="C217" t="s">
        <v>14</v>
      </c>
      <c r="I217" s="5">
        <v>879000000000</v>
      </c>
      <c r="J217" s="5">
        <v>808000000000</v>
      </c>
      <c r="K217" s="5">
        <v>622000000000</v>
      </c>
      <c r="L217" s="5">
        <v>1047000000000</v>
      </c>
      <c r="M217" s="5">
        <v>719000000000</v>
      </c>
      <c r="N217" s="5">
        <v>560000000000</v>
      </c>
      <c r="O217" s="5">
        <v>969000000000</v>
      </c>
      <c r="P217" s="5">
        <v>672000000000</v>
      </c>
      <c r="Q217" s="5">
        <v>323000000000</v>
      </c>
      <c r="R217" s="5">
        <v>117000000000</v>
      </c>
      <c r="S217" s="5">
        <v>130000000000</v>
      </c>
      <c r="T217" s="5">
        <v>52000000000</v>
      </c>
      <c r="U217" s="5">
        <v>186000000000</v>
      </c>
      <c r="V217" s="5">
        <v>-48000000000</v>
      </c>
      <c r="W217" s="5">
        <v>-43000000000</v>
      </c>
      <c r="X217" s="5">
        <v>-156000000000</v>
      </c>
      <c r="Y217" s="5">
        <v>-39000000000</v>
      </c>
    </row>
    <row r="218" spans="2:25" ht="15.5" x14ac:dyDescent="0.35">
      <c r="C218" t="s">
        <v>16</v>
      </c>
      <c r="I218" s="6">
        <v>26.3</v>
      </c>
      <c r="J218" s="6">
        <v>24.16</v>
      </c>
      <c r="K218" s="6">
        <v>18.61</v>
      </c>
      <c r="L218" s="6">
        <v>363.18</v>
      </c>
      <c r="M218" s="6">
        <v>249.52</v>
      </c>
      <c r="N218" s="6">
        <v>194.14</v>
      </c>
      <c r="O218" s="6">
        <v>336.17</v>
      </c>
      <c r="P218" s="6">
        <v>233.26</v>
      </c>
      <c r="Q218" s="6">
        <v>112.19</v>
      </c>
      <c r="R218" s="6">
        <v>40.54</v>
      </c>
      <c r="S218" s="6">
        <v>45.27</v>
      </c>
      <c r="T218" s="6">
        <v>18.03</v>
      </c>
      <c r="U218" s="6">
        <v>64.569999999999993</v>
      </c>
      <c r="V218" s="6">
        <v>-16.559999999999999</v>
      </c>
      <c r="W218" s="6">
        <v>-14.83</v>
      </c>
      <c r="X218" s="6">
        <v>-54.06</v>
      </c>
      <c r="Y218" s="6">
        <v>-13.37</v>
      </c>
    </row>
    <row r="220" spans="2:25" ht="15.5" x14ac:dyDescent="0.35">
      <c r="B220" t="s">
        <v>248</v>
      </c>
      <c r="C220" t="s">
        <v>249</v>
      </c>
      <c r="D220" s="5">
        <v>266000000000</v>
      </c>
      <c r="E220" s="5">
        <v>202000000000</v>
      </c>
      <c r="F220" s="5">
        <v>200000000000</v>
      </c>
      <c r="G220" s="5">
        <v>200000000000</v>
      </c>
      <c r="H220" s="5">
        <v>1062000000000</v>
      </c>
      <c r="I220" s="5">
        <v>792000000000</v>
      </c>
      <c r="J220" s="5">
        <v>546000000000</v>
      </c>
      <c r="K220" s="5">
        <v>517000000000</v>
      </c>
      <c r="L220" s="5">
        <v>399000000000</v>
      </c>
      <c r="M220" s="5">
        <v>275000000000</v>
      </c>
      <c r="N220" s="5">
        <v>200000000000</v>
      </c>
      <c r="O220" s="5">
        <v>203000000000</v>
      </c>
      <c r="P220" s="5">
        <v>159000000000</v>
      </c>
      <c r="Q220" s="5">
        <v>103000000000</v>
      </c>
    </row>
    <row r="221" spans="2:25" ht="15.5" x14ac:dyDescent="0.35">
      <c r="C221" t="s">
        <v>250</v>
      </c>
      <c r="H221" s="5">
        <v>868000000000</v>
      </c>
      <c r="I221" s="5">
        <v>792000000000</v>
      </c>
      <c r="J221" s="5">
        <v>546000000000</v>
      </c>
      <c r="K221" s="5">
        <v>517000000000</v>
      </c>
      <c r="L221" s="5">
        <v>399000000000</v>
      </c>
      <c r="M221" s="5">
        <v>275000000000</v>
      </c>
      <c r="N221" s="5">
        <v>200000000000</v>
      </c>
      <c r="O221" s="5">
        <v>203000000000</v>
      </c>
      <c r="P221" s="5">
        <v>159000000000</v>
      </c>
      <c r="Q221" s="5">
        <v>103000000000</v>
      </c>
    </row>
    <row r="222" spans="2:25" ht="15.5" x14ac:dyDescent="0.35">
      <c r="C222" t="s">
        <v>441</v>
      </c>
      <c r="H222" s="6">
        <v>11.85</v>
      </c>
      <c r="I222" s="6">
        <v>11.85</v>
      </c>
      <c r="J222" s="6">
        <v>7.35</v>
      </c>
      <c r="K222" s="6">
        <v>4.6500000000000004</v>
      </c>
      <c r="L222" s="6">
        <v>4.16</v>
      </c>
      <c r="M222" s="6">
        <v>2.87</v>
      </c>
      <c r="N222" s="6">
        <v>2.08</v>
      </c>
      <c r="O222" s="6">
        <v>2.12</v>
      </c>
      <c r="P222" s="6">
        <v>1.66</v>
      </c>
      <c r="Q222" s="6">
        <v>1.07</v>
      </c>
    </row>
    <row r="223" spans="2:25" ht="15.5" x14ac:dyDescent="0.35">
      <c r="C223" t="s">
        <v>76</v>
      </c>
      <c r="H223" s="6">
        <v>0.373</v>
      </c>
      <c r="I223" s="6">
        <v>0.5</v>
      </c>
      <c r="J223" s="6">
        <v>0.44979999999999998</v>
      </c>
      <c r="K223" s="6">
        <v>0.3009</v>
      </c>
      <c r="L223" s="6">
        <v>0.34869999999999995</v>
      </c>
      <c r="M223" s="6">
        <v>0.34810000000000002</v>
      </c>
      <c r="N223" s="6">
        <v>0.34810000000000002</v>
      </c>
      <c r="O223" s="6">
        <v>0.34909999999999997</v>
      </c>
      <c r="P223" s="6">
        <v>0.34869999999999995</v>
      </c>
      <c r="Q223" s="6">
        <v>0.34799999999999998</v>
      </c>
    </row>
    <row r="224" spans="2:25" ht="15.5" x14ac:dyDescent="0.35">
      <c r="C224" t="s">
        <v>442</v>
      </c>
      <c r="H224" s="6">
        <v>4.2900000000000001E-2</v>
      </c>
      <c r="I224" s="6">
        <v>2.7300000000000001E-2</v>
      </c>
      <c r="J224" s="6">
        <v>1.6899999999999998E-2</v>
      </c>
      <c r="K224" s="6">
        <v>1.2199999999999999E-2</v>
      </c>
      <c r="L224" s="6">
        <v>1.0700000000000001E-2</v>
      </c>
      <c r="M224" s="6">
        <v>1.38E-2</v>
      </c>
      <c r="N224" s="6">
        <v>1.0700000000000001E-2</v>
      </c>
      <c r="O224" s="6">
        <v>1.4800000000000001E-2</v>
      </c>
      <c r="P224" s="6">
        <v>1.4499999999999999E-2</v>
      </c>
      <c r="Q224" s="6">
        <v>1.1200000000000002E-2</v>
      </c>
    </row>
    <row r="225" spans="3:17" ht="15.5" x14ac:dyDescent="0.35">
      <c r="C225" t="s">
        <v>56</v>
      </c>
      <c r="D225" s="6">
        <v>7.94</v>
      </c>
      <c r="E225" s="6">
        <v>6.03</v>
      </c>
      <c r="F225" s="6">
        <v>5.99</v>
      </c>
      <c r="G225" s="6">
        <v>5.99</v>
      </c>
      <c r="H225" s="6">
        <v>31.77</v>
      </c>
      <c r="I225" s="6">
        <v>23.7</v>
      </c>
      <c r="J225" s="6">
        <v>16.34</v>
      </c>
      <c r="K225" s="6">
        <v>15.45</v>
      </c>
      <c r="L225" s="6">
        <v>11.93</v>
      </c>
      <c r="M225" s="6">
        <v>8.23</v>
      </c>
      <c r="N225" s="6">
        <v>5.99</v>
      </c>
      <c r="O225" s="6">
        <v>6.07</v>
      </c>
      <c r="P225" s="6">
        <v>4.76</v>
      </c>
      <c r="Q225" s="6">
        <v>3.07</v>
      </c>
    </row>
    <row r="226" spans="3:17" ht="15.5" x14ac:dyDescent="0.35">
      <c r="C226" t="s">
        <v>251</v>
      </c>
      <c r="H226" s="6">
        <v>25.95</v>
      </c>
      <c r="I226" s="6">
        <v>23.7</v>
      </c>
      <c r="J226" s="6">
        <v>16.34</v>
      </c>
      <c r="K226" s="6">
        <v>15.45</v>
      </c>
      <c r="L226" s="6">
        <v>11.93</v>
      </c>
      <c r="M226" s="6">
        <v>8.23</v>
      </c>
      <c r="N226" s="6">
        <v>5.99</v>
      </c>
      <c r="O226" s="6">
        <v>6.07</v>
      </c>
      <c r="P226" s="6">
        <v>4.76</v>
      </c>
      <c r="Q226" s="6">
        <v>3.07</v>
      </c>
    </row>
    <row r="227" spans="3:17" ht="15.5" x14ac:dyDescent="0.35">
      <c r="C227" t="s">
        <v>78</v>
      </c>
      <c r="H227" s="6">
        <v>11.85</v>
      </c>
      <c r="I227" s="6">
        <v>11.85</v>
      </c>
      <c r="J227" s="6">
        <v>7.35</v>
      </c>
      <c r="K227" s="6">
        <v>4.6500000000000004</v>
      </c>
      <c r="L227" s="6">
        <v>4.16</v>
      </c>
      <c r="M227" s="6">
        <v>2.87</v>
      </c>
      <c r="N227" s="6">
        <v>2.08</v>
      </c>
      <c r="O227" s="6">
        <v>2.12</v>
      </c>
      <c r="P227" s="6">
        <v>1.66</v>
      </c>
      <c r="Q227" s="6">
        <v>1.07</v>
      </c>
    </row>
    <row r="228" spans="3:17" ht="15.5" x14ac:dyDescent="0.35">
      <c r="C228" t="s">
        <v>443</v>
      </c>
      <c r="H228" s="6">
        <v>0.373</v>
      </c>
      <c r="I228" s="6">
        <v>0.5</v>
      </c>
      <c r="J228" s="6">
        <v>0.44979999999999998</v>
      </c>
      <c r="K228" s="6">
        <v>0.3009</v>
      </c>
      <c r="L228" s="6">
        <v>0.34869999999999995</v>
      </c>
      <c r="M228" s="6">
        <v>0.34810000000000002</v>
      </c>
      <c r="N228" s="6">
        <v>0.34810000000000002</v>
      </c>
      <c r="O228" s="6">
        <v>0.34909999999999997</v>
      </c>
      <c r="P228" s="6">
        <v>0.34869999999999995</v>
      </c>
      <c r="Q228" s="6">
        <v>0.34799999999999998</v>
      </c>
    </row>
    <row r="229" spans="3:17" ht="15.5" x14ac:dyDescent="0.35">
      <c r="C229" t="s">
        <v>444</v>
      </c>
      <c r="H229" s="6">
        <v>4.2900000000000001E-2</v>
      </c>
      <c r="I229" s="6">
        <v>2.7300000000000001E-2</v>
      </c>
      <c r="J229" s="6">
        <v>1.6899999999999998E-2</v>
      </c>
      <c r="K229" s="6">
        <v>1.2199999999999999E-2</v>
      </c>
      <c r="L229" s="6">
        <v>1.0700000000000001E-2</v>
      </c>
      <c r="M229" s="6">
        <v>1.38E-2</v>
      </c>
      <c r="N229" s="6">
        <v>1.0700000000000001E-2</v>
      </c>
      <c r="O229" s="6">
        <v>1.4800000000000001E-2</v>
      </c>
      <c r="P229" s="6">
        <v>1.4499999999999999E-2</v>
      </c>
      <c r="Q229" s="6">
        <v>1.1200000000000002E-2</v>
      </c>
    </row>
    <row r="230" spans="3:17" ht="15.5" x14ac:dyDescent="0.35">
      <c r="C230" t="s">
        <v>252</v>
      </c>
      <c r="D230" s="5">
        <v>5880000000000</v>
      </c>
      <c r="E230" s="5">
        <v>5367000000000</v>
      </c>
      <c r="F230" s="5">
        <v>4905000000000</v>
      </c>
      <c r="G230" s="5">
        <v>4846000000000</v>
      </c>
      <c r="H230" s="5">
        <v>23520000000000</v>
      </c>
      <c r="I230" s="5">
        <v>20642000000000</v>
      </c>
      <c r="J230" s="5">
        <v>19888000000000</v>
      </c>
      <c r="K230" s="5">
        <v>17351000000000</v>
      </c>
      <c r="L230" s="5">
        <v>15624000000000</v>
      </c>
      <c r="M230" s="5">
        <v>13584000000000</v>
      </c>
      <c r="N230" s="5">
        <v>12660000000000</v>
      </c>
      <c r="O230" s="5">
        <v>11625000000000</v>
      </c>
      <c r="P230" s="5">
        <v>10702000000000</v>
      </c>
      <c r="Q230" s="5">
        <v>9768000000000</v>
      </c>
    </row>
    <row r="231" spans="3:17" ht="15.5" x14ac:dyDescent="0.35">
      <c r="C231" t="s">
        <v>253</v>
      </c>
      <c r="H231" s="5">
        <v>20997000000000</v>
      </c>
      <c r="I231" s="5">
        <v>20642000000000</v>
      </c>
      <c r="J231" s="5">
        <v>19888000000000</v>
      </c>
      <c r="K231" s="5">
        <v>17351000000000</v>
      </c>
      <c r="L231" s="5">
        <v>15624000000000</v>
      </c>
      <c r="M231" s="5">
        <v>13584000000000</v>
      </c>
      <c r="N231" s="5">
        <v>12660000000000</v>
      </c>
      <c r="O231" s="5">
        <v>11625000000000</v>
      </c>
      <c r="P231" s="5">
        <v>10702000000000</v>
      </c>
      <c r="Q231" s="5">
        <v>9768000000000</v>
      </c>
    </row>
    <row r="232" spans="3:17" ht="15.5" x14ac:dyDescent="0.35">
      <c r="C232" t="s">
        <v>445</v>
      </c>
      <c r="H232" s="6">
        <v>11.85</v>
      </c>
      <c r="I232" s="6">
        <v>11.85</v>
      </c>
      <c r="J232" s="6">
        <v>7.35</v>
      </c>
      <c r="K232" s="6">
        <v>4.6500000000000004</v>
      </c>
      <c r="L232" s="6">
        <v>4.16</v>
      </c>
      <c r="M232" s="6">
        <v>2.87</v>
      </c>
      <c r="N232" s="6">
        <v>2.08</v>
      </c>
      <c r="O232" s="6">
        <v>2.12</v>
      </c>
      <c r="P232" s="6">
        <v>1.66</v>
      </c>
      <c r="Q232" s="6">
        <v>1.07</v>
      </c>
    </row>
    <row r="233" spans="3:17" ht="15.5" x14ac:dyDescent="0.35">
      <c r="C233" t="s">
        <v>446</v>
      </c>
      <c r="H233" s="6">
        <v>0.373</v>
      </c>
      <c r="I233" s="6">
        <v>0.5</v>
      </c>
      <c r="J233" s="6">
        <v>0.44979999999999998</v>
      </c>
      <c r="K233" s="6">
        <v>0.3009</v>
      </c>
      <c r="L233" s="6">
        <v>0.34869999999999995</v>
      </c>
      <c r="M233" s="6">
        <v>0.34810000000000002</v>
      </c>
      <c r="N233" s="6">
        <v>0.34810000000000002</v>
      </c>
      <c r="O233" s="6">
        <v>0.34909999999999997</v>
      </c>
      <c r="P233" s="6">
        <v>0.34869999999999995</v>
      </c>
      <c r="Q233" s="6">
        <v>0.34799999999999998</v>
      </c>
    </row>
    <row r="234" spans="3:17" ht="15.5" x14ac:dyDescent="0.35">
      <c r="C234" t="s">
        <v>447</v>
      </c>
      <c r="H234" s="6">
        <v>4.2900000000000001E-2</v>
      </c>
      <c r="I234" s="6">
        <v>2.7300000000000001E-2</v>
      </c>
      <c r="J234" s="6">
        <v>1.6899999999999998E-2</v>
      </c>
      <c r="K234" s="6">
        <v>1.2199999999999999E-2</v>
      </c>
      <c r="L234" s="6">
        <v>1.0700000000000001E-2</v>
      </c>
      <c r="M234" s="6">
        <v>1.38E-2</v>
      </c>
      <c r="N234" s="6">
        <v>1.0700000000000001E-2</v>
      </c>
      <c r="O234" s="6">
        <v>1.4800000000000001E-2</v>
      </c>
      <c r="P234" s="6">
        <v>1.4499999999999999E-2</v>
      </c>
      <c r="Q234" s="6">
        <v>1.1200000000000002E-2</v>
      </c>
    </row>
    <row r="235" spans="3:17" ht="15.5" x14ac:dyDescent="0.35">
      <c r="C235" t="s">
        <v>254</v>
      </c>
      <c r="I235" s="6">
        <v>8.81</v>
      </c>
    </row>
    <row r="236" spans="3:17" ht="15.5" x14ac:dyDescent="0.35">
      <c r="C236" t="s">
        <v>255</v>
      </c>
      <c r="I236" s="6">
        <v>10.79</v>
      </c>
    </row>
    <row r="237" spans="3:17" ht="15.5" x14ac:dyDescent="0.35">
      <c r="C237" t="s">
        <v>494</v>
      </c>
      <c r="I237" s="6">
        <v>10.07</v>
      </c>
    </row>
    <row r="238" spans="3:17" ht="15.5" x14ac:dyDescent="0.35">
      <c r="C238" t="s">
        <v>256</v>
      </c>
      <c r="I238" s="6">
        <v>7.49</v>
      </c>
    </row>
    <row r="239" spans="3:17" ht="15.5" x14ac:dyDescent="0.35">
      <c r="C239" t="s">
        <v>257</v>
      </c>
      <c r="I239" s="6">
        <v>9.2699999999999991E-2</v>
      </c>
    </row>
    <row r="240" spans="3:17" ht="15.5" x14ac:dyDescent="0.35">
      <c r="C240" t="s">
        <v>258</v>
      </c>
      <c r="I240" s="6">
        <v>0.45</v>
      </c>
    </row>
    <row r="241" spans="3:9" ht="15.5" x14ac:dyDescent="0.35">
      <c r="C241" t="s">
        <v>259</v>
      </c>
      <c r="I241" s="6">
        <v>1.95</v>
      </c>
    </row>
    <row r="242" spans="3:9" ht="15.5" x14ac:dyDescent="0.35">
      <c r="C242" t="s">
        <v>260</v>
      </c>
      <c r="I242" s="6">
        <v>5.36</v>
      </c>
    </row>
    <row r="243" spans="3:9" ht="15.5" x14ac:dyDescent="0.35">
      <c r="C243" t="s">
        <v>261</v>
      </c>
      <c r="I243" s="6">
        <v>9.82</v>
      </c>
    </row>
    <row r="244" spans="3:9" ht="15.5" x14ac:dyDescent="0.35">
      <c r="C244" t="s">
        <v>262</v>
      </c>
      <c r="I244" s="6">
        <v>8.4600000000000009</v>
      </c>
    </row>
    <row r="245" spans="3:9" ht="15.5" x14ac:dyDescent="0.35">
      <c r="C245" t="s">
        <v>263</v>
      </c>
      <c r="I245" s="5">
        <v>4</v>
      </c>
    </row>
    <row r="246" spans="3:9" ht="15.5" x14ac:dyDescent="0.35">
      <c r="C246" t="s">
        <v>264</v>
      </c>
      <c r="I246" s="6">
        <v>0.24</v>
      </c>
    </row>
    <row r="247" spans="3:9" ht="15.5" x14ac:dyDescent="0.35">
      <c r="C247" t="s">
        <v>265</v>
      </c>
      <c r="I247" s="6">
        <v>-0.25</v>
      </c>
    </row>
    <row r="248" spans="3:9" ht="15.5" x14ac:dyDescent="0.35">
      <c r="C248" t="s">
        <v>495</v>
      </c>
      <c r="I248" s="6">
        <v>1.56</v>
      </c>
    </row>
    <row r="249" spans="3:9" ht="15.5" x14ac:dyDescent="0.35">
      <c r="C249" t="s">
        <v>266</v>
      </c>
      <c r="I249" s="6">
        <v>25.95</v>
      </c>
    </row>
    <row r="250" spans="3:9" ht="15.5" x14ac:dyDescent="0.35">
      <c r="C250" t="s">
        <v>267</v>
      </c>
      <c r="I250" s="6">
        <v>31.77</v>
      </c>
    </row>
    <row r="251" spans="3:9" ht="15.5" x14ac:dyDescent="0.35">
      <c r="C251" t="s">
        <v>268</v>
      </c>
      <c r="I251" s="5">
        <v>628</v>
      </c>
    </row>
    <row r="252" spans="3:9" ht="15.5" x14ac:dyDescent="0.35">
      <c r="C252" t="s">
        <v>269</v>
      </c>
      <c r="D252" s="6">
        <v>32.409999999999997</v>
      </c>
    </row>
    <row r="253" spans="3:9" ht="15.5" x14ac:dyDescent="0.35">
      <c r="C253" t="s">
        <v>270</v>
      </c>
      <c r="I253" s="6">
        <v>143.78</v>
      </c>
    </row>
    <row r="254" spans="3:9" ht="15.5" x14ac:dyDescent="0.35">
      <c r="C254" t="s">
        <v>271</v>
      </c>
      <c r="I254" s="6">
        <v>28.51</v>
      </c>
    </row>
    <row r="255" spans="3:9" ht="15.5" x14ac:dyDescent="0.35">
      <c r="C255" t="s">
        <v>272</v>
      </c>
      <c r="D255" s="6">
        <v>1.06</v>
      </c>
    </row>
    <row r="256" spans="3:9" ht="15.5" x14ac:dyDescent="0.35">
      <c r="C256" t="s">
        <v>273</v>
      </c>
      <c r="D256" s="6">
        <v>0.45</v>
      </c>
    </row>
    <row r="257" spans="3:9" ht="15.5" x14ac:dyDescent="0.35">
      <c r="C257" t="s">
        <v>276</v>
      </c>
      <c r="D257" s="6">
        <v>1.01</v>
      </c>
    </row>
    <row r="258" spans="3:9" ht="15.5" x14ac:dyDescent="0.35">
      <c r="C258" t="s">
        <v>278</v>
      </c>
      <c r="D258" s="6">
        <v>2.0099999999999998</v>
      </c>
    </row>
    <row r="259" spans="3:9" ht="15.5" x14ac:dyDescent="0.35">
      <c r="C259" t="s">
        <v>279</v>
      </c>
      <c r="I259" s="6">
        <v>26.21</v>
      </c>
    </row>
    <row r="260" spans="3:9" ht="15.5" x14ac:dyDescent="0.35">
      <c r="C260" t="s">
        <v>12</v>
      </c>
      <c r="D260" s="5">
        <v>628000000000</v>
      </c>
    </row>
    <row r="261" spans="3:9" ht="15.5" x14ac:dyDescent="0.35">
      <c r="C261" t="s">
        <v>280</v>
      </c>
      <c r="I261" s="6">
        <v>3.03</v>
      </c>
    </row>
    <row r="262" spans="3:9" ht="15.5" x14ac:dyDescent="0.35">
      <c r="C262" t="s">
        <v>281</v>
      </c>
      <c r="I262" s="6">
        <v>8.9700000000000002E-2</v>
      </c>
    </row>
    <row r="263" spans="3:9" ht="15.5" x14ac:dyDescent="0.35">
      <c r="C263" t="s">
        <v>282</v>
      </c>
      <c r="I263" s="6">
        <v>0.18049999999999999</v>
      </c>
    </row>
    <row r="264" spans="3:9" ht="15.5" x14ac:dyDescent="0.35">
      <c r="C264" t="s">
        <v>283</v>
      </c>
      <c r="I264" s="6">
        <v>0.2014</v>
      </c>
    </row>
    <row r="265" spans="3:9" ht="15.5" x14ac:dyDescent="0.35">
      <c r="C265" t="s">
        <v>284</v>
      </c>
      <c r="I265" s="6">
        <v>0.18940000000000001</v>
      </c>
    </row>
    <row r="266" spans="3:9" ht="15.5" x14ac:dyDescent="0.35">
      <c r="C266" t="s">
        <v>285</v>
      </c>
      <c r="D266" s="6">
        <v>7.46</v>
      </c>
    </row>
    <row r="267" spans="3:9" ht="15.5" x14ac:dyDescent="0.35">
      <c r="C267" t="s">
        <v>286</v>
      </c>
      <c r="D267" s="6">
        <v>57.88</v>
      </c>
    </row>
    <row r="268" spans="3:9" ht="15.5" x14ac:dyDescent="0.35">
      <c r="C268" t="s">
        <v>287</v>
      </c>
      <c r="D268" s="6">
        <v>51.43</v>
      </c>
    </row>
    <row r="269" spans="3:9" ht="15.5" x14ac:dyDescent="0.35">
      <c r="C269" t="s">
        <v>288</v>
      </c>
      <c r="D269" s="6">
        <v>13.91</v>
      </c>
    </row>
    <row r="270" spans="3:9" ht="15.5" x14ac:dyDescent="0.35">
      <c r="C270" t="s">
        <v>289</v>
      </c>
      <c r="D270" s="6">
        <v>12.2</v>
      </c>
    </row>
    <row r="271" spans="3:9" ht="15.5" x14ac:dyDescent="0.35">
      <c r="C271" t="s">
        <v>290</v>
      </c>
      <c r="I271" s="6">
        <v>2.23</v>
      </c>
    </row>
    <row r="272" spans="3:9" ht="15.5" x14ac:dyDescent="0.35">
      <c r="C272" t="s">
        <v>291</v>
      </c>
      <c r="I272" s="6">
        <v>5.55</v>
      </c>
    </row>
    <row r="273" spans="3:9" ht="15.5" x14ac:dyDescent="0.35">
      <c r="C273" t="s">
        <v>52</v>
      </c>
      <c r="I273" s="5">
        <v>9362000000000</v>
      </c>
    </row>
    <row r="274" spans="3:9" ht="15.5" x14ac:dyDescent="0.35">
      <c r="C274" t="s">
        <v>292</v>
      </c>
      <c r="I274" s="5">
        <v>8278000000000</v>
      </c>
    </row>
    <row r="275" spans="3:9" ht="15.5" x14ac:dyDescent="0.35">
      <c r="C275" t="s">
        <v>293</v>
      </c>
      <c r="I275" s="6">
        <v>33439999999.999996</v>
      </c>
    </row>
    <row r="276" spans="3:9" ht="15.5" x14ac:dyDescent="0.35">
      <c r="C276" t="s">
        <v>294</v>
      </c>
      <c r="I276" s="6">
        <v>0.14230000000000001</v>
      </c>
    </row>
    <row r="277" spans="3:9" ht="15.5" x14ac:dyDescent="0.35">
      <c r="C277" t="s">
        <v>295</v>
      </c>
      <c r="D277" s="6">
        <v>0.24909999999999999</v>
      </c>
    </row>
    <row r="278" spans="3:9" ht="15.5" x14ac:dyDescent="0.35">
      <c r="C278" t="s">
        <v>296</v>
      </c>
      <c r="D278" s="6">
        <v>5.8299999999999998E-2</v>
      </c>
    </row>
    <row r="279" spans="3:9" ht="15.5" x14ac:dyDescent="0.35">
      <c r="C279" t="s">
        <v>297</v>
      </c>
      <c r="D279" s="6">
        <v>4.5199999999999997E-2</v>
      </c>
    </row>
    <row r="280" spans="3:9" ht="15.5" x14ac:dyDescent="0.35">
      <c r="C280" t="s">
        <v>298</v>
      </c>
      <c r="D280" s="6">
        <v>6.4299999999999996E-2</v>
      </c>
    </row>
    <row r="281" spans="3:9" ht="15.5" x14ac:dyDescent="0.35">
      <c r="C281" t="s">
        <v>299</v>
      </c>
      <c r="D281" s="6">
        <v>9.7000000000000003E-3</v>
      </c>
    </row>
    <row r="282" spans="3:9" ht="15.5" x14ac:dyDescent="0.35">
      <c r="C282" t="s">
        <v>300</v>
      </c>
      <c r="D282" s="6">
        <v>0.39500000000000002</v>
      </c>
    </row>
    <row r="283" spans="3:9" ht="15.5" x14ac:dyDescent="0.35">
      <c r="C283" t="s">
        <v>365</v>
      </c>
      <c r="I283" s="6">
        <v>11.85</v>
      </c>
    </row>
    <row r="284" spans="3:9" ht="15.5" x14ac:dyDescent="0.35">
      <c r="C284" t="s">
        <v>496</v>
      </c>
      <c r="I284" s="6">
        <v>11.85</v>
      </c>
    </row>
    <row r="285" spans="3:9" ht="15.5" x14ac:dyDescent="0.35">
      <c r="C285" t="s">
        <v>497</v>
      </c>
      <c r="I285" s="6">
        <v>0.373</v>
      </c>
    </row>
    <row r="286" spans="3:9" ht="15.5" x14ac:dyDescent="0.35">
      <c r="C286" t="s">
        <v>498</v>
      </c>
      <c r="I286" s="6">
        <v>4.2900000000000001E-2</v>
      </c>
    </row>
    <row r="287" spans="3:9" ht="15.5" x14ac:dyDescent="0.35">
      <c r="C287" t="s">
        <v>366</v>
      </c>
      <c r="I287" t="s">
        <v>1620</v>
      </c>
    </row>
    <row r="288" spans="3:9" ht="15.5" x14ac:dyDescent="0.35">
      <c r="C288" t="s">
        <v>301</v>
      </c>
      <c r="I288" s="5">
        <v>7</v>
      </c>
    </row>
    <row r="289" spans="3:9" ht="15.5" x14ac:dyDescent="0.35">
      <c r="C289" t="s">
        <v>302</v>
      </c>
      <c r="I289" s="6">
        <v>0.25</v>
      </c>
    </row>
    <row r="290" spans="3:9" ht="15.5" x14ac:dyDescent="0.35">
      <c r="C290" t="s">
        <v>303</v>
      </c>
      <c r="I290" s="6">
        <v>0.83</v>
      </c>
    </row>
    <row r="291" spans="3:9" ht="15.5" x14ac:dyDescent="0.35">
      <c r="C291" t="s">
        <v>304</v>
      </c>
      <c r="I291" s="6">
        <v>0.6</v>
      </c>
    </row>
    <row r="292" spans="3:9" ht="15.5" x14ac:dyDescent="0.35">
      <c r="C292" t="s">
        <v>305</v>
      </c>
      <c r="I292" s="6">
        <v>0.53</v>
      </c>
    </row>
    <row r="293" spans="3:9" ht="15.5" x14ac:dyDescent="0.35">
      <c r="C293" t="s">
        <v>306</v>
      </c>
      <c r="I293" s="6">
        <v>0.79</v>
      </c>
    </row>
    <row r="294" spans="3:9" ht="15.5" x14ac:dyDescent="0.35">
      <c r="C294" t="s">
        <v>307</v>
      </c>
      <c r="I294" s="6">
        <v>0.32</v>
      </c>
    </row>
    <row r="295" spans="3:9" ht="15.5" x14ac:dyDescent="0.35">
      <c r="C295" t="s">
        <v>308</v>
      </c>
      <c r="I295" s="6">
        <v>0.54</v>
      </c>
    </row>
    <row r="296" spans="3:9" ht="15.5" x14ac:dyDescent="0.35">
      <c r="C296" t="s">
        <v>309</v>
      </c>
      <c r="I296" s="5">
        <v>20997000000000</v>
      </c>
    </row>
    <row r="297" spans="3:9" ht="15.5" x14ac:dyDescent="0.35">
      <c r="C297" t="s">
        <v>310</v>
      </c>
      <c r="I297" s="5">
        <v>5410000000000</v>
      </c>
    </row>
    <row r="298" spans="3:9" ht="15.5" x14ac:dyDescent="0.35">
      <c r="C298" t="s">
        <v>311</v>
      </c>
      <c r="I298" s="5">
        <v>1986000000000</v>
      </c>
    </row>
    <row r="299" spans="3:9" ht="15.5" x14ac:dyDescent="0.35">
      <c r="C299" t="s">
        <v>312</v>
      </c>
      <c r="I299" s="5">
        <v>868000000000</v>
      </c>
    </row>
    <row r="300" spans="3:9" ht="15.5" x14ac:dyDescent="0.35">
      <c r="C300" t="s">
        <v>313</v>
      </c>
      <c r="D300" s="5">
        <v>1084000000000</v>
      </c>
    </row>
    <row r="301" spans="3:9" ht="15.5" x14ac:dyDescent="0.35">
      <c r="C301" t="s">
        <v>314</v>
      </c>
      <c r="D301" s="5">
        <v>9667000000000</v>
      </c>
    </row>
    <row r="302" spans="3:9" ht="15.5" x14ac:dyDescent="0.35">
      <c r="C302" t="s">
        <v>315</v>
      </c>
      <c r="D302" s="5">
        <v>4860000000000</v>
      </c>
    </row>
    <row r="303" spans="3:9" ht="15.5" x14ac:dyDescent="0.35">
      <c r="C303" t="s">
        <v>233</v>
      </c>
      <c r="D303" s="5">
        <v>259000000000</v>
      </c>
    </row>
    <row r="304" spans="3:9" ht="15.5" x14ac:dyDescent="0.35">
      <c r="C304" t="s">
        <v>232</v>
      </c>
      <c r="I304" s="5">
        <v>4807000000000</v>
      </c>
    </row>
    <row r="305" spans="3:9" ht="15.5" x14ac:dyDescent="0.35">
      <c r="C305" t="s">
        <v>20</v>
      </c>
      <c r="D305" s="5">
        <v>-1084000000000</v>
      </c>
    </row>
    <row r="306" spans="3:9" ht="15.5" x14ac:dyDescent="0.35">
      <c r="C306" t="s">
        <v>316</v>
      </c>
      <c r="I306" s="5">
        <v>4807000000000</v>
      </c>
    </row>
    <row r="307" spans="3:9" ht="15.5" x14ac:dyDescent="0.35">
      <c r="C307" t="s">
        <v>317</v>
      </c>
      <c r="I307" s="5">
        <v>1745000000000</v>
      </c>
    </row>
    <row r="308" spans="3:9" ht="15.5" x14ac:dyDescent="0.35">
      <c r="C308" t="s">
        <v>318</v>
      </c>
      <c r="I308" s="5">
        <v>-1049000000000</v>
      </c>
    </row>
    <row r="309" spans="3:9" ht="15.5" x14ac:dyDescent="0.35">
      <c r="C309" t="s">
        <v>319</v>
      </c>
      <c r="I309" s="5">
        <v>-382000000000</v>
      </c>
    </row>
    <row r="310" spans="3:9" ht="15.5" x14ac:dyDescent="0.35">
      <c r="C310" t="s">
        <v>320</v>
      </c>
      <c r="I310" s="5">
        <v>-792000000000</v>
      </c>
    </row>
    <row r="311" spans="3:9" ht="15.5" x14ac:dyDescent="0.35">
      <c r="C311" t="s">
        <v>321</v>
      </c>
      <c r="I311" s="5">
        <v>953000000000</v>
      </c>
    </row>
  </sheetData>
  <pageMargins left="0.7" right="0.7" top="0.75" bottom="0.75" header="0.3" footer="0.3"/>
  <ignoredErrors>
    <ignoredError sqref="A1:Y312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U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3081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3082</v>
      </c>
      <c r="D2" s="2" vm="835">
        <f ca="1">IFERROR(_xlfn.STOCKHISTORY("XIDX:" &amp; $C$1, D3, , 0, 0, 1), "Libur")</f>
        <v>1925</v>
      </c>
      <c r="H2" s="2" vm="835">
        <f ca="1">IFERROR(INDEX(D2:G2,COUNT(D2:G2)),"")</f>
        <v>1925</v>
      </c>
      <c r="I2" s="2" vm="836">
        <f t="shared" ref="I2:U2" ca="1" si="0">IFERROR(_xlfn.STOCKHISTORY("XIDX:" &amp; $C$1, I1, , 0, 0, 1), "Libur")</f>
        <v>2380</v>
      </c>
      <c r="J2" s="2" vm="837">
        <f t="shared" ca="1" si="0"/>
        <v>2540</v>
      </c>
      <c r="K2" s="2" vm="749">
        <f t="shared" ca="1" si="0"/>
        <v>2850</v>
      </c>
      <c r="L2" s="2" vm="838">
        <f t="shared" ca="1" si="0"/>
        <v>3190</v>
      </c>
      <c r="M2" s="2" vm="839">
        <f t="shared" ca="1" si="0"/>
        <v>2260</v>
      </c>
      <c r="N2" s="2" vm="248">
        <f t="shared" ca="1" si="0"/>
        <v>2730</v>
      </c>
      <c r="O2" s="2" vm="840">
        <f t="shared" ca="1" si="0"/>
        <v>2670</v>
      </c>
      <c r="P2" s="2" vm="841">
        <f t="shared" ca="1" si="0"/>
        <v>1575</v>
      </c>
      <c r="Q2" s="2" vm="842">
        <f t="shared" ca="1" si="0"/>
        <v>1810</v>
      </c>
      <c r="R2" s="2" vm="716">
        <f t="shared" ca="1" si="0"/>
        <v>2570</v>
      </c>
      <c r="S2" s="2" vm="843">
        <f t="shared" ca="1" si="0"/>
        <v>2400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46142</v>
      </c>
      <c r="H3" s="1">
        <f>IFERROR(INDEX(D3:G3,COUNT(D3:G3)),"")</f>
        <v>46142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1356542155192</v>
      </c>
      <c r="H4" s="2">
        <f>IFERROR(SUM(D4:G4)*(4/MAX(1,COUNT(D4:G4))),"")</f>
        <v>5426168620768</v>
      </c>
      <c r="I4" s="2">
        <f t="shared" ref="I4:U4" si="1">IFERROR(INDEX(I51:I500,MATCH($C$4,$C$51:$C$500,0)),"")</f>
        <v>5368322143294</v>
      </c>
      <c r="J4" s="2">
        <f t="shared" si="1"/>
        <v>4874369366591</v>
      </c>
      <c r="K4" s="2">
        <f t="shared" si="1"/>
        <v>4264279218860</v>
      </c>
      <c r="L4" s="2">
        <f t="shared" si="1"/>
        <v>4048932635364</v>
      </c>
      <c r="M4" s="2">
        <f t="shared" si="1"/>
        <v>4352868253731</v>
      </c>
      <c r="N4" s="2">
        <f t="shared" si="1"/>
        <v>3419342747346</v>
      </c>
      <c r="O4" s="2">
        <f t="shared" si="1"/>
        <v>3205020519049</v>
      </c>
      <c r="P4" s="2">
        <f t="shared" si="1"/>
        <v>2713087099834</v>
      </c>
      <c r="Q4" s="2">
        <f t="shared" si="1"/>
        <v>2495711813100</v>
      </c>
      <c r="R4" s="2">
        <f t="shared" si="1"/>
        <v>2435465884784</v>
      </c>
      <c r="S4" s="2">
        <f t="shared" si="1"/>
        <v>2140704302267</v>
      </c>
      <c r="T4" s="2">
        <f t="shared" si="1"/>
        <v>1945508435879</v>
      </c>
      <c r="U4" s="2">
        <f t="shared" si="1"/>
        <v>1742091210185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325801396451</v>
      </c>
      <c r="H5" s="2">
        <f>IFERROR(SUM(D5:G5)*(4/MAX(1,COUNT(D5:G5))),"")</f>
        <v>1303205585804</v>
      </c>
      <c r="I5" s="2">
        <f t="shared" ref="I5:U5" si="2">IFERROR(INDEX(I51:I500,MATCH($C$5,$C$51:$C$500,0)),"")</f>
        <v>1351577432245</v>
      </c>
      <c r="J5" s="2">
        <f t="shared" si="2"/>
        <v>1144093423602</v>
      </c>
      <c r="K5" s="2">
        <f t="shared" si="2"/>
        <v>916659540653</v>
      </c>
      <c r="L5" s="2">
        <f t="shared" si="2"/>
        <v>1007432461262</v>
      </c>
      <c r="M5" s="2">
        <f t="shared" si="2"/>
        <v>1257755853862</v>
      </c>
      <c r="N5" s="2">
        <f t="shared" si="2"/>
        <v>931630369186</v>
      </c>
      <c r="O5" s="2">
        <f t="shared" si="2"/>
        <v>698418256756</v>
      </c>
      <c r="P5" s="2">
        <f t="shared" si="2"/>
        <v>701069083957</v>
      </c>
      <c r="Q5" s="2">
        <f t="shared" si="2"/>
        <v>669119008478</v>
      </c>
      <c r="R5" s="2">
        <f t="shared" si="2"/>
        <v>696558666859</v>
      </c>
      <c r="S5" s="2">
        <f t="shared" si="2"/>
        <v>570492464087</v>
      </c>
      <c r="T5" s="2">
        <f t="shared" si="2"/>
        <v>523576763152</v>
      </c>
      <c r="U5" s="2">
        <f t="shared" si="2"/>
        <v>403326937242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8517301843655</v>
      </c>
      <c r="H6" s="2">
        <f>IFERROR(INDEX(D6:G6,COUNT(D6:G6)),"")</f>
        <v>8517301843655</v>
      </c>
      <c r="I6" s="2">
        <f t="shared" ref="I6:U6" si="3">IFERROR(INDEX(I51:I500,MATCH($C$6,$C$51:$C$500,0)),"")</f>
        <v>8174058121870</v>
      </c>
      <c r="J6" s="2">
        <f t="shared" si="3"/>
        <v>7330445376542</v>
      </c>
      <c r="K6" s="2">
        <f t="shared" si="3"/>
        <v>6599783247273</v>
      </c>
      <c r="L6" s="2">
        <f t="shared" si="3"/>
        <v>6131884486218</v>
      </c>
      <c r="M6" s="2">
        <f t="shared" si="3"/>
        <v>5925143836671</v>
      </c>
      <c r="N6" s="2">
        <f t="shared" si="3"/>
        <v>5517092083693</v>
      </c>
      <c r="O6" s="2">
        <f t="shared" si="3"/>
        <v>4792650989851</v>
      </c>
      <c r="P6" s="2">
        <f t="shared" si="3"/>
        <v>4449920417711</v>
      </c>
      <c r="Q6" s="2">
        <f t="shared" si="3"/>
        <v>4030514864860</v>
      </c>
      <c r="R6" s="2">
        <f t="shared" si="3"/>
        <v>3636414833375</v>
      </c>
      <c r="S6" s="2">
        <f t="shared" si="3"/>
        <v>3278976932888</v>
      </c>
      <c r="T6" s="2">
        <f t="shared" si="3"/>
        <v>1806173260837</v>
      </c>
      <c r="U6" s="2">
        <f t="shared" si="3"/>
        <v>1734730849990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13.91</v>
      </c>
      <c r="H7" s="3">
        <f>IFERROR(INDEX(D7:G7,COUNT(D7:G7)),"")</f>
        <v>13.91</v>
      </c>
      <c r="I7" s="3">
        <f t="shared" ref="I7:U7" si="4">IFERROR(INDEX(I51:I500,MATCH($C$7,$C$51:$C$500,0))/1000000000,"")</f>
        <v>13.91</v>
      </c>
      <c r="J7" s="3">
        <f t="shared" si="4"/>
        <v>13.91</v>
      </c>
      <c r="K7" s="3">
        <f t="shared" si="4"/>
        <v>14.25</v>
      </c>
      <c r="L7" s="3">
        <f t="shared" si="4"/>
        <v>14.25</v>
      </c>
      <c r="M7" s="3">
        <f t="shared" si="4"/>
        <v>14.25</v>
      </c>
      <c r="N7" s="3">
        <f t="shared" si="4"/>
        <v>14.25</v>
      </c>
      <c r="O7" s="3">
        <f t="shared" si="4"/>
        <v>14.25</v>
      </c>
      <c r="P7" s="3">
        <f t="shared" si="4"/>
        <v>14.55</v>
      </c>
      <c r="Q7" s="3">
        <f t="shared" si="4"/>
        <v>14.55</v>
      </c>
      <c r="R7" s="3">
        <f t="shared" si="4"/>
        <v>14.55</v>
      </c>
      <c r="S7" s="3">
        <f t="shared" si="4"/>
        <v>14.55</v>
      </c>
      <c r="T7" s="3">
        <f t="shared" si="4"/>
        <v>1.38</v>
      </c>
      <c r="U7" s="3">
        <f t="shared" si="4"/>
        <v>0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210000000000</v>
      </c>
      <c r="H8" s="2">
        <f>IFERROR(INDEX(D8:G8,COUNT(D8:G8)),"")</f>
        <v>210000000000</v>
      </c>
      <c r="I8" s="2">
        <f t="shared" ref="I8:U8" si="5">IFERROR(INDEX(I51:I500,MATCH($C$8,$C$51:$C$500,0)),"")</f>
        <v>960000000000</v>
      </c>
      <c r="J8" s="2">
        <f t="shared" si="5"/>
        <v>1030000000000</v>
      </c>
      <c r="K8" s="2">
        <f t="shared" si="5"/>
        <v>763000000000</v>
      </c>
      <c r="L8" s="2">
        <f t="shared" si="5"/>
        <v>309000000000</v>
      </c>
      <c r="M8" s="2">
        <f t="shared" si="5"/>
        <v>1501000000000</v>
      </c>
      <c r="N8" s="2">
        <f t="shared" si="5"/>
        <v>725000000000</v>
      </c>
      <c r="O8" s="2">
        <f t="shared" si="5"/>
        <v>432000000000</v>
      </c>
      <c r="P8" s="2">
        <f t="shared" si="5"/>
        <v>196000000000</v>
      </c>
      <c r="Q8" s="2">
        <f t="shared" si="5"/>
        <v>297000000000</v>
      </c>
      <c r="R8" s="2">
        <f t="shared" si="5"/>
        <v>611000000000</v>
      </c>
      <c r="S8" s="2">
        <f t="shared" si="5"/>
        <v>496000000000</v>
      </c>
      <c r="T8" s="2">
        <f t="shared" si="5"/>
        <v>250000000000</v>
      </c>
      <c r="U8" s="2">
        <f t="shared" si="5"/>
        <v>375000000000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15.11</v>
      </c>
      <c r="H9" s="3">
        <f>IFERROR(INDEX(D9:G9,COUNT(D9:G9)),"")</f>
        <v>15.11</v>
      </c>
      <c r="I9" s="3">
        <f t="shared" ref="I9:U9" si="6">IFERROR(INDEX(I51:I500,MATCH($C$9,$C$51:$C$500,0)),"")</f>
        <v>68.989999999999995</v>
      </c>
      <c r="J9" s="3">
        <f t="shared" si="6"/>
        <v>74.08</v>
      </c>
      <c r="K9" s="3">
        <f t="shared" si="6"/>
        <v>53.57</v>
      </c>
      <c r="L9" s="3">
        <f t="shared" si="6"/>
        <v>21.69</v>
      </c>
      <c r="M9" s="3">
        <f t="shared" si="6"/>
        <v>105.37</v>
      </c>
      <c r="N9" s="3">
        <f t="shared" si="6"/>
        <v>50.87</v>
      </c>
      <c r="O9" s="3">
        <f t="shared" si="6"/>
        <v>30.3</v>
      </c>
      <c r="P9" s="3">
        <f t="shared" si="6"/>
        <v>13.45</v>
      </c>
      <c r="Q9" s="3">
        <f t="shared" si="6"/>
        <v>20.420000000000002</v>
      </c>
      <c r="R9" s="3">
        <f t="shared" si="6"/>
        <v>41.96</v>
      </c>
      <c r="S9" s="3">
        <f t="shared" si="6"/>
        <v>34.08</v>
      </c>
      <c r="T9" s="3">
        <f t="shared" si="6"/>
        <v>180.8</v>
      </c>
      <c r="U9" s="3">
        <f t="shared" si="6"/>
        <v>2712107.58</v>
      </c>
    </row>
    <row r="10" spans="1:21" ht="15.5" x14ac:dyDescent="0.35">
      <c r="C10" t="s">
        <v>17</v>
      </c>
      <c r="D10" s="3">
        <f ca="1">IFERROR(IF(D9=0,"",D2/D9),"")</f>
        <v>127.39907346128392</v>
      </c>
      <c r="I10" s="3">
        <f t="shared" ref="I10:U10" ca="1" si="7">IFERROR(IF(I9=0,"",I2/I9),"")</f>
        <v>34.497753297579365</v>
      </c>
      <c r="J10" s="3">
        <f t="shared" ca="1" si="7"/>
        <v>34.287257019438442</v>
      </c>
      <c r="K10" s="3">
        <f t="shared" ca="1" si="7"/>
        <v>53.201418704498785</v>
      </c>
      <c r="L10" s="3">
        <f t="shared" ca="1" si="7"/>
        <v>147.0723835869064</v>
      </c>
      <c r="M10" s="3">
        <f t="shared" ca="1" si="7"/>
        <v>21.4482300465028</v>
      </c>
      <c r="N10" s="3">
        <f t="shared" ca="1" si="7"/>
        <v>53.666207981128366</v>
      </c>
      <c r="O10" s="3">
        <f t="shared" ca="1" si="7"/>
        <v>88.118811881188122</v>
      </c>
      <c r="P10" s="3">
        <f t="shared" ca="1" si="7"/>
        <v>117.1003717472119</v>
      </c>
      <c r="Q10" s="3">
        <f t="shared" ca="1" si="7"/>
        <v>88.638589618021541</v>
      </c>
      <c r="R10" s="3">
        <f t="shared" ca="1" si="7"/>
        <v>61.248808388941846</v>
      </c>
      <c r="S10" s="3">
        <f t="shared" ca="1" si="7"/>
        <v>70.422535211267615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2078873047554</v>
      </c>
      <c r="H11" s="2">
        <f>IFERROR(INDEX(D11:G11,COUNT(D11:G11)),"")</f>
        <v>2078873047554</v>
      </c>
      <c r="I11" s="2">
        <f t="shared" ref="I11:U11" si="8">IFERROR(INDEX(I51:I500,MATCH($C$11,$C$51:$C$500,0)),"")</f>
        <v>2540391502578</v>
      </c>
      <c r="J11" s="2">
        <f t="shared" si="8"/>
        <v>1067636241316</v>
      </c>
      <c r="K11" s="2">
        <f t="shared" si="8"/>
        <v>842757489558</v>
      </c>
      <c r="L11" s="2">
        <f t="shared" si="8"/>
        <v>696054113359</v>
      </c>
      <c r="M11" s="2">
        <f t="shared" si="8"/>
        <v>1282727987995</v>
      </c>
      <c r="N11" s="2">
        <f t="shared" si="8"/>
        <v>705012644922</v>
      </c>
      <c r="O11" s="2">
        <f t="shared" si="8"/>
        <v>568521660840</v>
      </c>
      <c r="P11" s="2">
        <f t="shared" si="8"/>
        <v>830677412813</v>
      </c>
      <c r="Q11" s="2">
        <f t="shared" si="8"/>
        <v>743130559997</v>
      </c>
      <c r="R11" s="2">
        <f t="shared" si="8"/>
        <v>1421663361986</v>
      </c>
      <c r="S11" s="2">
        <f t="shared" si="8"/>
        <v>2387153764311</v>
      </c>
      <c r="T11" s="2">
        <f t="shared" si="8"/>
        <v>970150340494</v>
      </c>
      <c r="U11" s="2">
        <f t="shared" si="8"/>
        <v>1108014988946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-2000000000000</v>
      </c>
      <c r="H12" s="2">
        <f>IFERROR(INDEX(D12:G12,COUNT(D12:G12)),"")</f>
        <v>-2000000000000</v>
      </c>
      <c r="I12" s="2">
        <f t="shared" ref="I12:U12" si="9">IFERROR(INDEX(I51:I500,MATCH($C$12,$C$51:$C$500,0)),"")</f>
        <v>-2458000000000</v>
      </c>
      <c r="J12" s="2">
        <f t="shared" si="9"/>
        <v>-1031000000000</v>
      </c>
      <c r="K12" s="2">
        <f t="shared" si="9"/>
        <v>-843000000000</v>
      </c>
      <c r="L12" s="2">
        <f t="shared" si="9"/>
        <v>-696000000000</v>
      </c>
      <c r="M12" s="2">
        <f t="shared" si="9"/>
        <v>-1283000000000</v>
      </c>
      <c r="N12" s="2">
        <f t="shared" si="9"/>
        <v>-705000000000</v>
      </c>
      <c r="O12" s="2">
        <f t="shared" si="9"/>
        <v>-563000000000</v>
      </c>
      <c r="P12" s="2">
        <f t="shared" si="9"/>
        <v>-813000000000</v>
      </c>
      <c r="Q12" s="2">
        <f t="shared" si="9"/>
        <v>-711000000000</v>
      </c>
      <c r="R12" s="2">
        <f t="shared" si="9"/>
        <v>-1422000000000</v>
      </c>
      <c r="S12" s="2">
        <f t="shared" si="9"/>
        <v>-2387000000000</v>
      </c>
      <c r="T12" s="2">
        <f t="shared" si="9"/>
        <v>-970000000000</v>
      </c>
      <c r="U12" s="2">
        <f t="shared" si="9"/>
        <v>-1058000000000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79000000000</v>
      </c>
      <c r="H13" s="2">
        <f>IFERROR(INDEX(D13:G13,COUNT(D13:G13)),"")</f>
        <v>79000000000</v>
      </c>
      <c r="I13" s="2">
        <f t="shared" ref="I13:U13" si="10">IFERROR(INDEX(I51:I500,MATCH($C$13,$C$51:$C$500,0)),"")</f>
        <v>82000000000</v>
      </c>
      <c r="J13" s="2">
        <f t="shared" si="10"/>
        <v>36000000000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5000000000</v>
      </c>
      <c r="P13" s="2">
        <f t="shared" si="10"/>
        <v>18000000000</v>
      </c>
      <c r="Q13" s="2">
        <f t="shared" si="10"/>
        <v>32000000000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50000000000</v>
      </c>
    </row>
    <row r="14" spans="1:21" ht="15.5" x14ac:dyDescent="0.35">
      <c r="C14" t="s">
        <v>26</v>
      </c>
      <c r="D14" s="2">
        <f>IFERROR(INDEX(D51:D500,MATCH($C$14,$C$51:$C$500,0)),"")</f>
        <v>-3731570209</v>
      </c>
      <c r="H14" s="2">
        <f>IFERROR(SUM(D14:G14)*(4/MAX(1,COUNT(D14:G14))),"")</f>
        <v>-14926280836</v>
      </c>
      <c r="I14" s="2">
        <f t="shared" ref="I14:U14" si="11">IFERROR(INDEX(I51:I500,MATCH($C$14,$C$51:$C$500,0)),"")</f>
        <v>-17312573689</v>
      </c>
      <c r="J14" s="2">
        <f t="shared" si="11"/>
        <v>-17536271134</v>
      </c>
      <c r="K14" s="2">
        <f t="shared" si="11"/>
        <v>-15499017580</v>
      </c>
      <c r="L14" s="2">
        <f t="shared" si="11"/>
        <v>-12875424890</v>
      </c>
      <c r="M14" s="2">
        <f t="shared" si="11"/>
        <v>-12215997169</v>
      </c>
      <c r="N14" s="2">
        <f t="shared" si="11"/>
        <v>-11483569517</v>
      </c>
      <c r="O14" s="2">
        <f t="shared" si="11"/>
        <v>-13588036784</v>
      </c>
      <c r="P14" s="2">
        <f t="shared" si="11"/>
        <v>-14905279195</v>
      </c>
      <c r="Q14" s="2">
        <f t="shared" si="11"/>
        <v>-13211605971</v>
      </c>
      <c r="R14" s="2">
        <f t="shared" si="11"/>
        <v>-12142778225</v>
      </c>
      <c r="S14" s="2">
        <f t="shared" si="11"/>
        <v>-10486770053</v>
      </c>
      <c r="T14" s="2">
        <f t="shared" si="11"/>
        <v>-14247872671</v>
      </c>
      <c r="U14" s="2">
        <f t="shared" si="11"/>
        <v>-15184863594</v>
      </c>
    </row>
    <row r="15" spans="1:21" ht="15.5" x14ac:dyDescent="0.35">
      <c r="C15" t="s">
        <v>27</v>
      </c>
      <c r="D15" s="2">
        <f>IFERROR(INDEX(D51:D500,MATCH($C$15,$C$51:$C$500,0)),"")</f>
        <v>-88633211299</v>
      </c>
      <c r="H15" s="2">
        <f>IFERROR(SUM(D15:G15)*(4/MAX(1,COUNT(D15:G15))),"")</f>
        <v>-354532845196</v>
      </c>
      <c r="I15" s="2">
        <f t="shared" ref="I15:U15" si="12">IFERROR(INDEX(I51:I500,MATCH($C$15,$C$51:$C$500,0)),"")</f>
        <v>-376802291861</v>
      </c>
      <c r="J15" s="2">
        <f t="shared" si="12"/>
        <v>-360621980040</v>
      </c>
      <c r="K15" s="2">
        <f t="shared" si="12"/>
        <v>-267332386794</v>
      </c>
      <c r="L15" s="2">
        <f t="shared" si="12"/>
        <v>-292440807260</v>
      </c>
      <c r="M15" s="2">
        <f t="shared" si="12"/>
        <v>-357994175136</v>
      </c>
      <c r="N15" s="2">
        <f t="shared" si="12"/>
        <v>-246277432760</v>
      </c>
      <c r="O15" s="2">
        <f t="shared" si="12"/>
        <v>-212910989473</v>
      </c>
      <c r="P15" s="2">
        <f t="shared" si="12"/>
        <v>-191410690427</v>
      </c>
      <c r="Q15" s="2">
        <f t="shared" si="12"/>
        <v>-168392940271</v>
      </c>
      <c r="R15" s="2">
        <f t="shared" si="12"/>
        <v>-175588192320</v>
      </c>
      <c r="S15" s="2">
        <f t="shared" si="12"/>
        <v>-151330241029</v>
      </c>
      <c r="T15" s="2">
        <f t="shared" si="12"/>
        <v>-132539809209</v>
      </c>
      <c r="U15" s="2">
        <f t="shared" si="12"/>
        <v>-118169917147</v>
      </c>
    </row>
    <row r="16" spans="1:21" ht="15.5" x14ac:dyDescent="0.35">
      <c r="C16" t="s">
        <v>28</v>
      </c>
      <c r="D16" s="2">
        <f>IFERROR(INDEX(D51:D500,MATCH($C$16,$C$51:$C$500,0)),"")</f>
        <v>433647082947</v>
      </c>
      <c r="H16" s="2">
        <f>IFERROR(SUM(D16:G16)*(4/MAX(1,COUNT(D16:G16))),"")</f>
        <v>1734588331788</v>
      </c>
      <c r="I16" s="2">
        <f t="shared" ref="I16:U16" si="13">IFERROR(INDEX(I51:I500,MATCH($C$16,$C$51:$C$500,0)),"")</f>
        <v>1818702398764</v>
      </c>
      <c r="J16" s="2">
        <f t="shared" si="13"/>
        <v>1587828323243</v>
      </c>
      <c r="K16" s="2">
        <f t="shared" si="13"/>
        <v>1263589019344</v>
      </c>
      <c r="L16" s="2">
        <f t="shared" si="13"/>
        <v>1386404595415</v>
      </c>
      <c r="M16" s="2">
        <f t="shared" si="13"/>
        <v>1719517732469</v>
      </c>
      <c r="N16" s="2">
        <f t="shared" si="13"/>
        <v>1169750150099</v>
      </c>
      <c r="O16" s="2">
        <f t="shared" si="13"/>
        <v>1004330166327</v>
      </c>
      <c r="P16" s="2">
        <f t="shared" si="13"/>
        <v>850147997720</v>
      </c>
      <c r="Q16" s="2">
        <f t="shared" si="13"/>
        <v>877154672813</v>
      </c>
      <c r="R16" s="2">
        <f t="shared" si="13"/>
        <v>896309622206</v>
      </c>
      <c r="S16" s="2">
        <f t="shared" si="13"/>
        <v>739777485015</v>
      </c>
      <c r="T16" s="2">
        <f t="shared" si="13"/>
        <v>666797487091</v>
      </c>
      <c r="U16" s="2">
        <f t="shared" si="13"/>
        <v>530010017022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26776750000000</v>
      </c>
      <c r="H20" s="2">
        <f t="shared" ref="H20:U20" ca="1" si="14">IFERROR(H21*H2,"")</f>
        <v>26776750000000</v>
      </c>
      <c r="I20" s="2">
        <f t="shared" ca="1" si="14"/>
        <v>33105800000000</v>
      </c>
      <c r="J20" s="2">
        <f t="shared" ca="1" si="14"/>
        <v>35331400000000</v>
      </c>
      <c r="K20" s="2">
        <f t="shared" ca="1" si="14"/>
        <v>40612500000000</v>
      </c>
      <c r="L20" s="2">
        <f t="shared" ca="1" si="14"/>
        <v>45457500000000</v>
      </c>
      <c r="M20" s="2">
        <f t="shared" ca="1" si="14"/>
        <v>32205000000000</v>
      </c>
      <c r="N20" s="2">
        <f t="shared" ca="1" si="14"/>
        <v>38902500000000</v>
      </c>
      <c r="O20" s="2">
        <f t="shared" ca="1" si="14"/>
        <v>38047500000000</v>
      </c>
      <c r="P20" s="2">
        <f t="shared" ca="1" si="14"/>
        <v>22916250000000</v>
      </c>
      <c r="Q20" s="2">
        <f t="shared" ca="1" si="14"/>
        <v>26335500000000</v>
      </c>
      <c r="R20" s="2">
        <f t="shared" ca="1" si="14"/>
        <v>37393500000000</v>
      </c>
      <c r="S20" s="2">
        <f t="shared" ca="1" si="14"/>
        <v>34920000000000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13910000000</v>
      </c>
      <c r="H21" s="2">
        <f>IFERROR(INDEX(D21:G21,COUNT(D21:G21)),"")</f>
        <v>13910000000</v>
      </c>
      <c r="I21" s="2">
        <f t="shared" ref="I21:U21" si="15">IFERROR(INDEX(I51:I500,MATCH($C$7,$C$51:$C$500,0)),"")</f>
        <v>13910000000</v>
      </c>
      <c r="J21" s="2">
        <f t="shared" si="15"/>
        <v>13910000000</v>
      </c>
      <c r="K21" s="2">
        <f t="shared" si="15"/>
        <v>14250000000</v>
      </c>
      <c r="L21" s="2">
        <f t="shared" si="15"/>
        <v>14250000000</v>
      </c>
      <c r="M21" s="2">
        <f t="shared" si="15"/>
        <v>14250000000</v>
      </c>
      <c r="N21" s="2">
        <f t="shared" si="15"/>
        <v>14250000000</v>
      </c>
      <c r="O21" s="2">
        <f t="shared" si="15"/>
        <v>14250000000</v>
      </c>
      <c r="P21" s="2">
        <f t="shared" si="15"/>
        <v>14550000000</v>
      </c>
      <c r="Q21" s="2">
        <f t="shared" si="15"/>
        <v>14550000000</v>
      </c>
      <c r="R21" s="2">
        <f t="shared" si="15"/>
        <v>14550000000</v>
      </c>
      <c r="S21" s="2">
        <f t="shared" si="15"/>
        <v>14550000000</v>
      </c>
      <c r="T21" s="2">
        <f t="shared" si="15"/>
        <v>1380000000</v>
      </c>
      <c r="U21" s="2">
        <f t="shared" si="15"/>
        <v>0</v>
      </c>
    </row>
    <row r="23" spans="1:21" ht="15.5" x14ac:dyDescent="0.35">
      <c r="B23" t="s">
        <v>53</v>
      </c>
      <c r="C23" t="s">
        <v>54</v>
      </c>
      <c r="D23" s="3">
        <f>IFERROR(D5/D6*100,"")</f>
        <v>3.8251714267201544</v>
      </c>
      <c r="H23" s="3">
        <f t="shared" ref="H23:U23" si="16">IFERROR(H5/H6*100,"")</f>
        <v>15.300685706880618</v>
      </c>
      <c r="I23" s="3">
        <f t="shared" si="16"/>
        <v>16.5349623417627</v>
      </c>
      <c r="J23" s="3">
        <f t="shared" si="16"/>
        <v>15.607420352154708</v>
      </c>
      <c r="K23" s="3">
        <f t="shared" si="16"/>
        <v>13.889237059895255</v>
      </c>
      <c r="L23" s="3">
        <f t="shared" si="16"/>
        <v>16.4294102983561</v>
      </c>
      <c r="M23" s="3">
        <f t="shared" si="16"/>
        <v>21.227431578583605</v>
      </c>
      <c r="N23" s="3">
        <f t="shared" si="16"/>
        <v>16.88625738076118</v>
      </c>
      <c r="O23" s="3">
        <f t="shared" si="16"/>
        <v>14.572691778203389</v>
      </c>
      <c r="P23" s="3">
        <f t="shared" si="16"/>
        <v>15.754643187925229</v>
      </c>
      <c r="Q23" s="3">
        <f t="shared" si="16"/>
        <v>16.601328388879217</v>
      </c>
      <c r="R23" s="3">
        <f t="shared" si="16"/>
        <v>19.155093650646993</v>
      </c>
      <c r="S23" s="3">
        <f t="shared" si="16"/>
        <v>17.398489704669302</v>
      </c>
      <c r="T23" s="3">
        <f t="shared" si="16"/>
        <v>28.988180398007273</v>
      </c>
      <c r="U23" s="3">
        <f t="shared" si="16"/>
        <v>23.250116134403502</v>
      </c>
    </row>
    <row r="24" spans="1:21" ht="15.5" x14ac:dyDescent="0.35">
      <c r="C24" t="s">
        <v>55</v>
      </c>
      <c r="D24" s="4">
        <f>IFERROR(_xlfn.RRI(5,I23,D23),"")</f>
        <v>-0.25380980414575771</v>
      </c>
      <c r="H24" s="4">
        <f t="shared" ref="H24:U24" si="17">IFERROR(_xlfn.RRI(5,M23,H23),"")</f>
        <v>-6.3381592190140834E-2</v>
      </c>
      <c r="I24" s="4">
        <f t="shared" si="17"/>
        <v>-4.1957828923190332E-3</v>
      </c>
      <c r="J24" s="4">
        <f t="shared" si="17"/>
        <v>1.3813965870433709E-2</v>
      </c>
      <c r="K24" s="4">
        <f t="shared" si="17"/>
        <v>-2.4889206312229351E-2</v>
      </c>
      <c r="L24" s="4">
        <f t="shared" si="17"/>
        <v>-2.0797694649311582E-3</v>
      </c>
      <c r="M24" s="4">
        <f t="shared" si="17"/>
        <v>2.0757627953795321E-2</v>
      </c>
      <c r="N24" s="4">
        <f t="shared" si="17"/>
        <v>-5.9588324098022172E-3</v>
      </c>
      <c r="O24" s="4">
        <f t="shared" si="17"/>
        <v>-0.12850727754903835</v>
      </c>
      <c r="P24" s="4">
        <f t="shared" si="17"/>
        <v>-7.4882941667966163E-2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23.43</v>
      </c>
      <c r="H25" s="3">
        <f>IFERROR(INDEX(D25:G25,COUNT(D25:G25)),"")</f>
        <v>23.43</v>
      </c>
      <c r="I25" s="3">
        <f t="shared" ref="I25:U25" si="18">IFERROR(INDEX(I51:I500,MATCH($C$25,$C$51:$C$500,0)),"")</f>
        <v>98.13</v>
      </c>
      <c r="J25" s="3">
        <f t="shared" si="18"/>
        <v>82.43</v>
      </c>
      <c r="K25" s="3">
        <f t="shared" si="18"/>
        <v>64.31</v>
      </c>
      <c r="L25" s="3">
        <f t="shared" si="18"/>
        <v>70.75</v>
      </c>
      <c r="M25" s="3">
        <f t="shared" si="18"/>
        <v>86.26</v>
      </c>
      <c r="N25" s="3">
        <f t="shared" si="18"/>
        <v>59.08</v>
      </c>
      <c r="O25" s="3">
        <f t="shared" si="18"/>
        <v>51.25</v>
      </c>
      <c r="P25" s="3">
        <f t="shared" si="18"/>
        <v>42.17</v>
      </c>
      <c r="Q25" s="3">
        <f t="shared" si="18"/>
        <v>46.72</v>
      </c>
      <c r="R25" s="3">
        <f t="shared" si="18"/>
        <v>47.79</v>
      </c>
      <c r="S25" s="3">
        <f t="shared" si="18"/>
        <v>38.950000000000003</v>
      </c>
      <c r="T25" s="3">
        <f t="shared" si="18"/>
        <v>374.01</v>
      </c>
      <c r="U25" s="3">
        <f t="shared" si="18"/>
        <v>2883886.21</v>
      </c>
    </row>
    <row r="26" spans="1:21" ht="15.5" x14ac:dyDescent="0.35">
      <c r="C26" t="s">
        <v>58</v>
      </c>
      <c r="D26" s="4">
        <f>IFERROR(_xlfn.RRI(5,I25,D25),"")</f>
        <v>-0.24907926260653357</v>
      </c>
      <c r="H26" s="4">
        <f t="shared" ref="H26:U26" si="19">IFERROR(_xlfn.RRI(5,M25,H25),"")</f>
        <v>-0.2294646513598142</v>
      </c>
      <c r="I26" s="4">
        <f t="shared" si="19"/>
        <v>0.10680793089281337</v>
      </c>
      <c r="J26" s="4">
        <f t="shared" si="19"/>
        <v>9.9710283042088177E-2</v>
      </c>
      <c r="K26" s="4">
        <f t="shared" si="19"/>
        <v>8.8065353818526759E-2</v>
      </c>
      <c r="L26" s="4">
        <f t="shared" si="19"/>
        <v>8.6537505417314087E-2</v>
      </c>
      <c r="M26" s="4">
        <f t="shared" si="19"/>
        <v>0.1253678001882359</v>
      </c>
      <c r="N26" s="4">
        <f t="shared" si="19"/>
        <v>8.6892532459943217E-2</v>
      </c>
      <c r="O26" s="4">
        <f t="shared" si="19"/>
        <v>-0.32801105091036475</v>
      </c>
      <c r="P26" s="4">
        <f t="shared" si="19"/>
        <v>-0.89210406170343926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97.522800517038107</v>
      </c>
      <c r="H27" s="3">
        <f t="shared" ref="H27:U27" si="20">IFERROR(H4/H21,"")</f>
        <v>390.09120206815243</v>
      </c>
      <c r="I27" s="3">
        <f t="shared" si="20"/>
        <v>385.93257680043132</v>
      </c>
      <c r="J27" s="3">
        <f t="shared" si="20"/>
        <v>350.42195302595258</v>
      </c>
      <c r="K27" s="3">
        <f t="shared" si="20"/>
        <v>299.24766448140349</v>
      </c>
      <c r="L27" s="3">
        <f t="shared" si="20"/>
        <v>284.13562353431581</v>
      </c>
      <c r="M27" s="3">
        <f t="shared" si="20"/>
        <v>305.46443885831582</v>
      </c>
      <c r="N27" s="3">
        <f t="shared" si="20"/>
        <v>239.95387700673683</v>
      </c>
      <c r="O27" s="3">
        <f t="shared" si="20"/>
        <v>224.91372063501754</v>
      </c>
      <c r="P27" s="3">
        <f t="shared" si="20"/>
        <v>186.46646734254296</v>
      </c>
      <c r="Q27" s="3">
        <f t="shared" si="20"/>
        <v>171.52658509278351</v>
      </c>
      <c r="R27" s="3">
        <f t="shared" si="20"/>
        <v>167.38597146281788</v>
      </c>
      <c r="S27" s="3">
        <f t="shared" si="20"/>
        <v>147.12744345477662</v>
      </c>
      <c r="T27" s="3">
        <f t="shared" si="20"/>
        <v>1409.7887216514494</v>
      </c>
      <c r="U27" s="3" t="str">
        <f t="shared" si="20"/>
        <v/>
      </c>
    </row>
    <row r="28" spans="1:21" ht="15.5" x14ac:dyDescent="0.35">
      <c r="C28" t="s">
        <v>60</v>
      </c>
      <c r="D28" s="4">
        <f>IFERROR(_xlfn.RRI(5,I27,D27),"")</f>
        <v>-0.24051544744302977</v>
      </c>
      <c r="H28" s="4">
        <f t="shared" ref="H28:U28" si="21">IFERROR(_xlfn.RRI(5,M27,H27),"")</f>
        <v>5.0125245933692497E-2</v>
      </c>
      <c r="I28" s="4">
        <f t="shared" si="21"/>
        <v>9.9706351951116989E-2</v>
      </c>
      <c r="J28" s="4">
        <f t="shared" si="21"/>
        <v>9.2735547341255442E-2</v>
      </c>
      <c r="K28" s="4">
        <f t="shared" si="21"/>
        <v>9.9223502083412907E-2</v>
      </c>
      <c r="L28" s="4">
        <f t="shared" si="21"/>
        <v>0.10621323227203305</v>
      </c>
      <c r="M28" s="4">
        <f t="shared" si="21"/>
        <v>0.12784214774439251</v>
      </c>
      <c r="N28" s="4">
        <f t="shared" si="21"/>
        <v>0.10277475751355425</v>
      </c>
      <c r="O28" s="4">
        <f t="shared" si="21"/>
        <v>-0.30725662104148477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61</v>
      </c>
      <c r="H29" s="4">
        <f t="shared" ref="H29:U29" si="22">IFERROR(((H25-I25)/I25)*100%,"")</f>
        <v>-0.76123509630082531</v>
      </c>
      <c r="I29" s="4">
        <f t="shared" si="22"/>
        <v>0.19046463666140953</v>
      </c>
      <c r="J29" s="4">
        <f t="shared" si="22"/>
        <v>0.28176022391540978</v>
      </c>
      <c r="K29" s="4">
        <f t="shared" si="22"/>
        <v>-9.1024734982332128E-2</v>
      </c>
      <c r="L29" s="4">
        <f t="shared" si="22"/>
        <v>-0.17980523997217718</v>
      </c>
      <c r="M29" s="4">
        <f t="shared" si="22"/>
        <v>0.46005416384563319</v>
      </c>
      <c r="N29" s="4">
        <f t="shared" si="22"/>
        <v>0.15278048780487802</v>
      </c>
      <c r="O29" s="4">
        <f t="shared" si="22"/>
        <v>0.21531894711880478</v>
      </c>
      <c r="P29" s="4">
        <f t="shared" si="22"/>
        <v>-9.7388698630136925E-2</v>
      </c>
      <c r="Q29" s="4">
        <f t="shared" si="22"/>
        <v>-2.2389621259677764E-2</v>
      </c>
      <c r="R29" s="4">
        <f t="shared" si="22"/>
        <v>0.22695763799743249</v>
      </c>
      <c r="S29" s="4">
        <f t="shared" si="22"/>
        <v>-0.89585839950803459</v>
      </c>
      <c r="T29" s="4">
        <f t="shared" si="22"/>
        <v>-0.99987031041699814</v>
      </c>
      <c r="U29" s="4" t="str">
        <f t="shared" si="22"/>
        <v/>
      </c>
    </row>
    <row r="30" spans="1:21" ht="15.5" x14ac:dyDescent="0.35">
      <c r="C30" t="s">
        <v>62</v>
      </c>
      <c r="H30" s="4">
        <f t="shared" ref="H30:U30" si="23">IFERROR(((H27-I27)/I27)*100%,"")</f>
        <v>1.0775522766691871E-2</v>
      </c>
      <c r="I30" s="4">
        <f t="shared" si="23"/>
        <v>0.10133675549673338</v>
      </c>
      <c r="J30" s="4">
        <f t="shared" si="23"/>
        <v>0.17100981768139839</v>
      </c>
      <c r="K30" s="4">
        <f t="shared" si="23"/>
        <v>5.3186012929711209E-2</v>
      </c>
      <c r="L30" s="4">
        <f t="shared" si="23"/>
        <v>-6.9824217194371985E-2</v>
      </c>
      <c r="M30" s="4">
        <f t="shared" si="23"/>
        <v>0.27301314181199804</v>
      </c>
      <c r="N30" s="4">
        <f t="shared" si="23"/>
        <v>6.6870781956988534E-2</v>
      </c>
      <c r="O30" s="4">
        <f t="shared" si="23"/>
        <v>0.20618856484177472</v>
      </c>
      <c r="P30" s="4">
        <f t="shared" si="23"/>
        <v>8.7099514292073452E-2</v>
      </c>
      <c r="Q30" s="4">
        <f t="shared" si="23"/>
        <v>2.4736921462294701E-2</v>
      </c>
      <c r="R30" s="4">
        <f t="shared" si="23"/>
        <v>0.13769374042218185</v>
      </c>
      <c r="S30" s="4">
        <f t="shared" si="23"/>
        <v>-0.89563865762635053</v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63</v>
      </c>
      <c r="B32" t="s">
        <v>64</v>
      </c>
      <c r="C32" t="s">
        <v>65</v>
      </c>
      <c r="D32" s="3">
        <f>IFERROR(INDEX(D51:D500,MATCH($A$32,$C$51:$C$500,0)),"")</f>
        <v>544.92999999999995</v>
      </c>
      <c r="H32" s="3">
        <f>IFERROR(INDEX(D32:G32,COUNT(D32:G32)),"")</f>
        <v>544.92999999999995</v>
      </c>
      <c r="I32" s="3">
        <f t="shared" ref="I32:U32" si="24">IFERROR(INDEX(I51:I500,MATCH($C$32,$C$51:$C$500,0)),"")</f>
        <v>521.63</v>
      </c>
      <c r="J32" s="3">
        <f t="shared" si="24"/>
        <v>467.18</v>
      </c>
      <c r="K32" s="3">
        <f t="shared" si="24"/>
        <v>408.73</v>
      </c>
      <c r="L32" s="3">
        <f t="shared" si="24"/>
        <v>380.71</v>
      </c>
      <c r="M32" s="3">
        <f t="shared" si="24"/>
        <v>370.1</v>
      </c>
      <c r="N32" s="3">
        <f t="shared" si="24"/>
        <v>345.34</v>
      </c>
      <c r="O32" s="3">
        <f t="shared" si="24"/>
        <v>301.52999999999997</v>
      </c>
      <c r="P32" s="3">
        <f t="shared" si="24"/>
        <v>279.8</v>
      </c>
      <c r="Q32" s="3">
        <f t="shared" si="24"/>
        <v>254.47</v>
      </c>
      <c r="R32" s="3">
        <f t="shared" si="24"/>
        <v>242.49</v>
      </c>
      <c r="S32" s="3">
        <f t="shared" si="24"/>
        <v>219.62</v>
      </c>
      <c r="T32" s="3">
        <f t="shared" si="24"/>
        <v>1260.8499999999999</v>
      </c>
      <c r="U32" s="3">
        <f t="shared" si="24"/>
        <v>12220872.84</v>
      </c>
    </row>
    <row r="33" spans="1:21" ht="15.5" x14ac:dyDescent="0.35">
      <c r="A33" t="s">
        <v>66</v>
      </c>
      <c r="B33" t="s">
        <v>67</v>
      </c>
      <c r="C33" t="s">
        <v>68</v>
      </c>
      <c r="D33" s="3">
        <f>IFERROR(INDEX(D51:D500,MATCH($A$33,$C$51:$C$500,0)),"")</f>
        <v>3.84</v>
      </c>
      <c r="H33" s="3">
        <f>IFERROR(INDEX(D33:G33,COUNT(D33:G33)),"")</f>
        <v>3.84</v>
      </c>
      <c r="I33" s="3">
        <f t="shared" ref="I33:U33" si="25">IFERROR(INDEX(I51:I500,MATCH($C$33,$C$51:$C$500,0)),"")</f>
        <v>4.5599999999999996</v>
      </c>
      <c r="J33" s="3">
        <f t="shared" si="25"/>
        <v>5.44</v>
      </c>
      <c r="K33" s="3">
        <f t="shared" si="25"/>
        <v>6.97</v>
      </c>
      <c r="L33" s="3">
        <f t="shared" si="25"/>
        <v>8.3800000000000008</v>
      </c>
      <c r="M33" s="3">
        <f t="shared" si="25"/>
        <v>6.11</v>
      </c>
      <c r="N33" s="3">
        <f t="shared" si="25"/>
        <v>7.91</v>
      </c>
      <c r="O33" s="3">
        <f t="shared" si="25"/>
        <v>8.85</v>
      </c>
      <c r="P33" s="3">
        <f t="shared" si="25"/>
        <v>5.63</v>
      </c>
      <c r="Q33" s="3">
        <f t="shared" si="25"/>
        <v>7.11</v>
      </c>
      <c r="R33" s="3">
        <f t="shared" si="25"/>
        <v>10.6</v>
      </c>
      <c r="S33" s="3">
        <f t="shared" si="25"/>
        <v>10.93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69</v>
      </c>
      <c r="B34" t="s">
        <v>70</v>
      </c>
      <c r="C34" t="s">
        <v>71</v>
      </c>
      <c r="D34" s="3">
        <f>IFERROR(INDEX(D51:D500,MATCH($A$34,$C$51:$C$500,0)),"")</f>
        <v>89.2</v>
      </c>
      <c r="H34" s="3">
        <f>IFERROR(INDEX(D34:G34,COUNT(D34:G34)),"")</f>
        <v>89.2</v>
      </c>
      <c r="I34" s="3">
        <f t="shared" ref="I34:U34" si="26">IFERROR(INDEX(I51:I500,MATCH($C$34,$C$51:$C$500,0)),"")</f>
        <v>24.25</v>
      </c>
      <c r="J34" s="3">
        <f t="shared" si="26"/>
        <v>30.81</v>
      </c>
      <c r="K34" s="3">
        <f t="shared" si="26"/>
        <v>44.32</v>
      </c>
      <c r="L34" s="3">
        <f t="shared" si="26"/>
        <v>45.09</v>
      </c>
      <c r="M34" s="3">
        <f t="shared" si="26"/>
        <v>26.2</v>
      </c>
      <c r="N34" s="3">
        <f t="shared" si="26"/>
        <v>46.21</v>
      </c>
      <c r="O34" s="3">
        <f t="shared" si="26"/>
        <v>52.1</v>
      </c>
      <c r="P34" s="3">
        <f t="shared" si="26"/>
        <v>37.35</v>
      </c>
      <c r="Q34" s="3">
        <f t="shared" si="26"/>
        <v>38.74</v>
      </c>
      <c r="R34" s="3">
        <f t="shared" si="26"/>
        <v>53.78</v>
      </c>
      <c r="S34" s="3">
        <f t="shared" si="26"/>
        <v>61.62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72</v>
      </c>
      <c r="B35" t="s">
        <v>73</v>
      </c>
      <c r="C35" t="s">
        <v>74</v>
      </c>
      <c r="D35" s="3">
        <f>IFERROR(INDEX(D51:D500,MATCH($A$35,$C$51:$C$500,0)),"")</f>
        <v>21.43</v>
      </c>
      <c r="H35" s="3">
        <f>IFERROR(INDEX(D35:G35,COUNT(D35:G35)),"")</f>
        <v>21.43</v>
      </c>
      <c r="I35" s="3">
        <f t="shared" ref="I35:U35" si="27">IFERROR(INDEX(I51:I500,MATCH($C$35,$C$51:$C$500,0)),"")</f>
        <v>6.17</v>
      </c>
      <c r="J35" s="3">
        <f t="shared" si="27"/>
        <v>7.25</v>
      </c>
      <c r="K35" s="3">
        <f t="shared" si="27"/>
        <v>9.52</v>
      </c>
      <c r="L35" s="3">
        <f t="shared" si="27"/>
        <v>11.22</v>
      </c>
      <c r="M35" s="3">
        <f t="shared" si="27"/>
        <v>7.4</v>
      </c>
      <c r="N35" s="3">
        <f t="shared" si="27"/>
        <v>11.37</v>
      </c>
      <c r="O35" s="3">
        <f t="shared" si="27"/>
        <v>11.87</v>
      </c>
      <c r="P35" s="3">
        <f t="shared" si="27"/>
        <v>8.4499999999999993</v>
      </c>
      <c r="Q35" s="3">
        <f t="shared" si="27"/>
        <v>10.55</v>
      </c>
      <c r="R35" s="3">
        <f t="shared" si="27"/>
        <v>15.35</v>
      </c>
      <c r="S35" s="3">
        <f t="shared" si="27"/>
        <v>16.309999999999999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75</v>
      </c>
      <c r="C36" t="s">
        <v>76</v>
      </c>
      <c r="D36" s="4">
        <f>IFERROR(INDEX(D51:D500,MATCH($C$36,$C$51:$C$500,0)),"")</f>
        <v>0</v>
      </c>
      <c r="H36" s="4">
        <f t="shared" ref="H36:U36" si="28">IFERROR(INDEX(H51:H500,MATCH($C$36,$C$51:$C$500,0)),"")</f>
        <v>0.45890000000000003</v>
      </c>
      <c r="I36" s="4">
        <f t="shared" si="28"/>
        <v>0.43819999999999998</v>
      </c>
      <c r="J36" s="4">
        <f t="shared" si="28"/>
        <v>0.52170000000000005</v>
      </c>
      <c r="K36" s="4">
        <f t="shared" si="28"/>
        <v>0.5161</v>
      </c>
      <c r="L36" s="4">
        <f t="shared" si="28"/>
        <v>0.51049999999999995</v>
      </c>
      <c r="M36" s="4">
        <f t="shared" si="28"/>
        <v>0.40740000000000004</v>
      </c>
      <c r="N36" s="4">
        <f t="shared" si="28"/>
        <v>0.59489999999999998</v>
      </c>
      <c r="O36" s="4">
        <f t="shared" si="28"/>
        <v>0.4</v>
      </c>
      <c r="P36" s="4">
        <f t="shared" si="28"/>
        <v>0.40799999999999997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77</v>
      </c>
      <c r="C37" t="s">
        <v>78</v>
      </c>
      <c r="D37" s="3">
        <f>IFERROR(INDEX(D51:D500,MATCH($C$37,$C$51:$C$500,0)),"")</f>
        <v>0</v>
      </c>
      <c r="H37" s="3">
        <f t="shared" ref="H37:U37" si="29">IFERROR(INDEX(H51:H500,MATCH($C$37,$C$51:$C$500,0)),"")</f>
        <v>43</v>
      </c>
      <c r="I37" s="3">
        <f t="shared" si="29"/>
        <v>43</v>
      </c>
      <c r="J37" s="3">
        <f t="shared" si="29"/>
        <v>43</v>
      </c>
      <c r="K37" s="3">
        <f t="shared" si="29"/>
        <v>34</v>
      </c>
      <c r="L37" s="3">
        <f t="shared" si="29"/>
        <v>37</v>
      </c>
      <c r="M37" s="3">
        <f t="shared" si="29"/>
        <v>36</v>
      </c>
      <c r="N37" s="3">
        <f t="shared" si="29"/>
        <v>36</v>
      </c>
      <c r="O37" s="3">
        <f t="shared" si="29"/>
        <v>21</v>
      </c>
      <c r="P37" s="3">
        <f t="shared" si="29"/>
        <v>18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84</v>
      </c>
      <c r="C51" t="s">
        <v>5</v>
      </c>
      <c r="D51" s="5">
        <v>1356542155192</v>
      </c>
      <c r="E51" s="5">
        <v>1387816136735</v>
      </c>
      <c r="F51" s="5">
        <v>1417045559671</v>
      </c>
      <c r="G51" s="5">
        <v>1291278362241</v>
      </c>
      <c r="I51" s="5">
        <v>5368322143294</v>
      </c>
      <c r="J51" s="5">
        <v>4874369366591</v>
      </c>
      <c r="K51" s="5">
        <v>4264279218860</v>
      </c>
      <c r="L51" s="5">
        <v>4048932635364</v>
      </c>
      <c r="M51" s="5">
        <v>4352868253731</v>
      </c>
      <c r="N51" s="5">
        <v>3419342747346</v>
      </c>
      <c r="O51" s="5">
        <v>3205020519049</v>
      </c>
      <c r="P51" s="5">
        <v>2713087099834</v>
      </c>
      <c r="Q51" s="5">
        <v>2495711813100</v>
      </c>
      <c r="R51" s="5">
        <v>2435465884784</v>
      </c>
      <c r="S51" s="5">
        <v>2140704302267</v>
      </c>
      <c r="T51" s="5">
        <v>1945508435879</v>
      </c>
      <c r="U51" s="5">
        <v>1742091210185</v>
      </c>
    </row>
    <row r="52" spans="2:21" ht="15.5" x14ac:dyDescent="0.35">
      <c r="C52" t="s">
        <v>85</v>
      </c>
      <c r="D52" s="5">
        <v>-635386906405</v>
      </c>
      <c r="E52" s="5">
        <v>-638737738848</v>
      </c>
      <c r="F52" s="5">
        <v>-629452770463</v>
      </c>
      <c r="G52" s="5">
        <v>-579148641879</v>
      </c>
      <c r="I52" s="5">
        <v>-2429737563175</v>
      </c>
      <c r="J52" s="5">
        <v>-2257944606238</v>
      </c>
      <c r="K52" s="5">
        <v>-2135820699784</v>
      </c>
      <c r="L52" s="5">
        <v>-1971909558075</v>
      </c>
      <c r="M52" s="5">
        <v>-2091512953403</v>
      </c>
      <c r="N52" s="5">
        <v>-1727305152974</v>
      </c>
      <c r="O52" s="5">
        <v>-1670646962091</v>
      </c>
      <c r="P52" s="5">
        <v>-1428785427219</v>
      </c>
      <c r="Q52" s="5">
        <v>-1310187669241</v>
      </c>
      <c r="R52" s="5">
        <v>-1279666995162</v>
      </c>
      <c r="S52" s="5">
        <v>-1168396805841</v>
      </c>
      <c r="T52" s="5">
        <v>-1080920292633</v>
      </c>
      <c r="U52" s="5">
        <v>-1004789431520</v>
      </c>
    </row>
    <row r="53" spans="2:21" ht="15.5" x14ac:dyDescent="0.35">
      <c r="C53" t="s">
        <v>86</v>
      </c>
      <c r="D53" s="5">
        <v>721155248787</v>
      </c>
      <c r="E53" s="5">
        <v>749078397887</v>
      </c>
      <c r="F53" s="5">
        <v>787592789208</v>
      </c>
      <c r="G53" s="5">
        <v>712129720362</v>
      </c>
      <c r="I53" s="5">
        <v>2938584580119</v>
      </c>
      <c r="J53" s="5">
        <v>2616424760353</v>
      </c>
      <c r="K53" s="5">
        <v>2128458519076</v>
      </c>
      <c r="L53" s="5">
        <v>2077023077289</v>
      </c>
      <c r="M53" s="5">
        <v>2261355300328</v>
      </c>
      <c r="N53" s="5">
        <v>1692037594372</v>
      </c>
      <c r="O53" s="5">
        <v>1534373556958</v>
      </c>
      <c r="P53" s="5">
        <v>1284301672615</v>
      </c>
      <c r="Q53" s="5">
        <v>1185524143859</v>
      </c>
      <c r="R53" s="5">
        <v>1155798889622</v>
      </c>
      <c r="S53" s="5">
        <v>972307496426</v>
      </c>
      <c r="T53" s="5">
        <v>864588143246</v>
      </c>
      <c r="U53" s="5">
        <v>737301778665</v>
      </c>
    </row>
    <row r="54" spans="2:21" ht="15.5" x14ac:dyDescent="0.35">
      <c r="C54" t="s">
        <v>87</v>
      </c>
      <c r="D54" s="5">
        <v>-312806738709</v>
      </c>
      <c r="E54" s="5">
        <v>-322867366062</v>
      </c>
      <c r="F54" s="5">
        <v>-311150698017</v>
      </c>
      <c r="G54" s="5">
        <v>-298140761374</v>
      </c>
      <c r="I54" s="5">
        <v>-1230723340623</v>
      </c>
      <c r="J54" s="5">
        <v>-1107780456745</v>
      </c>
      <c r="K54" s="5">
        <v>-921439378757</v>
      </c>
      <c r="L54" s="5">
        <v>-736118851497</v>
      </c>
      <c r="M54" s="5">
        <v>-593146957920</v>
      </c>
      <c r="N54" s="5">
        <v>-577984980097</v>
      </c>
      <c r="O54" s="5">
        <v>-591748514789</v>
      </c>
      <c r="P54" s="5">
        <v>-503975278217</v>
      </c>
      <c r="Q54" s="5">
        <v>-425766198750</v>
      </c>
      <c r="R54" s="5">
        <v>-410079209639</v>
      </c>
      <c r="S54" s="5">
        <v>-367387357555</v>
      </c>
      <c r="T54" s="5">
        <v>-278264847910</v>
      </c>
      <c r="U54" s="5">
        <v>-255464777856</v>
      </c>
    </row>
    <row r="55" spans="2:21" ht="15.5" x14ac:dyDescent="0.35">
      <c r="C55" t="s">
        <v>88</v>
      </c>
      <c r="D55" s="5">
        <v>-323390518446</v>
      </c>
      <c r="E55" s="5">
        <v>-315620416092</v>
      </c>
      <c r="F55" s="5">
        <v>-333719808199</v>
      </c>
      <c r="G55" s="5">
        <v>-305660823052</v>
      </c>
      <c r="I55" s="5">
        <v>-1260579054608</v>
      </c>
      <c r="J55" s="5">
        <v>-1129103484672</v>
      </c>
      <c r="K55" s="5">
        <v>-952277926762</v>
      </c>
      <c r="L55" s="5">
        <v>-792729732028</v>
      </c>
      <c r="M55" s="5">
        <v>-665178160729</v>
      </c>
      <c r="N55" s="5">
        <v>-648664699355</v>
      </c>
      <c r="O55" s="5">
        <v>-649434890651</v>
      </c>
      <c r="P55" s="5">
        <v>-538829865429</v>
      </c>
      <c r="Q55" s="5">
        <v>-455659583296</v>
      </c>
      <c r="R55" s="5">
        <v>-424089925247</v>
      </c>
      <c r="S55" s="5">
        <v>-372265779481</v>
      </c>
      <c r="T55" s="5">
        <v>-319375852859</v>
      </c>
      <c r="U55" s="5">
        <v>-267027072943</v>
      </c>
    </row>
    <row r="56" spans="2:21" ht="15.5" x14ac:dyDescent="0.35">
      <c r="C56" t="s">
        <v>1110</v>
      </c>
      <c r="D56" s="5">
        <v>11202378475</v>
      </c>
      <c r="E56" s="5">
        <v>11509094080</v>
      </c>
      <c r="F56" s="5">
        <v>24659477583</v>
      </c>
      <c r="G56" s="5">
        <v>8967112711</v>
      </c>
      <c r="I56" s="5">
        <v>53400531599</v>
      </c>
      <c r="J56" s="5">
        <v>36811365639</v>
      </c>
      <c r="K56" s="5">
        <v>36460642442</v>
      </c>
      <c r="L56" s="5">
        <v>59946852920</v>
      </c>
      <c r="M56" s="5">
        <v>77949245353</v>
      </c>
      <c r="N56" s="5">
        <v>82143467004</v>
      </c>
      <c r="O56" s="5">
        <v>62880916323</v>
      </c>
      <c r="P56" s="5">
        <v>42331126755</v>
      </c>
      <c r="Q56" s="5">
        <v>40544625806</v>
      </c>
      <c r="R56" s="5">
        <v>19539268951</v>
      </c>
      <c r="S56" s="5">
        <v>21883059172</v>
      </c>
      <c r="T56" s="5">
        <v>43158583908</v>
      </c>
      <c r="U56" s="5">
        <v>19560119795</v>
      </c>
    </row>
    <row r="57" spans="2:21" ht="15.5" x14ac:dyDescent="0.35">
      <c r="C57" t="s">
        <v>1116</v>
      </c>
      <c r="D57" s="5">
        <v>-618598738</v>
      </c>
      <c r="E57" s="5">
        <v>-18756044050</v>
      </c>
      <c r="F57" s="5">
        <v>-2090367401</v>
      </c>
      <c r="G57" s="5">
        <v>-1447051033</v>
      </c>
      <c r="I57" s="5">
        <v>-23544817614</v>
      </c>
      <c r="J57" s="5">
        <v>-15488337712</v>
      </c>
      <c r="K57" s="5">
        <v>-5622094437</v>
      </c>
      <c r="L57" s="5">
        <v>-3335972389</v>
      </c>
      <c r="M57" s="5">
        <v>-5918042544</v>
      </c>
      <c r="N57" s="5">
        <v>-11463747746</v>
      </c>
      <c r="O57" s="5">
        <v>-5194540461</v>
      </c>
      <c r="P57" s="5">
        <v>-7476539543</v>
      </c>
      <c r="Q57" s="5">
        <v>-10651241260</v>
      </c>
      <c r="R57" s="5">
        <v>-5528553343</v>
      </c>
      <c r="S57" s="5">
        <v>-17004637246</v>
      </c>
      <c r="T57" s="5">
        <v>-2047578959</v>
      </c>
      <c r="U57" s="5">
        <v>-7997824708</v>
      </c>
    </row>
    <row r="58" spans="2:21" ht="15.5" x14ac:dyDescent="0.35">
      <c r="C58" t="s">
        <v>90</v>
      </c>
      <c r="D58" s="5">
        <v>408348510078</v>
      </c>
      <c r="E58" s="5">
        <v>426211031825</v>
      </c>
      <c r="F58" s="5">
        <v>476442091191</v>
      </c>
      <c r="G58" s="5">
        <v>413988958988</v>
      </c>
      <c r="I58" s="5">
        <v>1707861239496</v>
      </c>
      <c r="J58" s="5">
        <v>1508644303608</v>
      </c>
      <c r="K58" s="5">
        <v>1207019140319</v>
      </c>
      <c r="L58" s="5">
        <v>1340904225792</v>
      </c>
      <c r="M58" s="5">
        <v>1668208342408</v>
      </c>
      <c r="N58" s="5">
        <v>1114052614275</v>
      </c>
      <c r="O58" s="5">
        <v>942625042169</v>
      </c>
      <c r="P58" s="5">
        <v>780326394398</v>
      </c>
      <c r="Q58" s="5">
        <v>759757945109</v>
      </c>
      <c r="R58" s="5">
        <v>745719679983</v>
      </c>
      <c r="S58" s="5">
        <v>604920138871</v>
      </c>
      <c r="T58" s="5">
        <v>586323295336</v>
      </c>
      <c r="U58" s="5">
        <v>481837000809</v>
      </c>
    </row>
    <row r="59" spans="2:21" ht="15.5" x14ac:dyDescent="0.35">
      <c r="C59" t="s">
        <v>91</v>
      </c>
      <c r="D59" s="5">
        <v>25298572869</v>
      </c>
      <c r="E59" s="5">
        <v>27293992316</v>
      </c>
      <c r="F59" s="5">
        <v>26913706996</v>
      </c>
      <c r="G59" s="5">
        <v>31651322116</v>
      </c>
      <c r="I59" s="5">
        <v>110841159268</v>
      </c>
      <c r="J59" s="5">
        <v>79184019635</v>
      </c>
      <c r="K59" s="5">
        <v>56569879025</v>
      </c>
      <c r="L59" s="5">
        <v>45500369623</v>
      </c>
      <c r="M59" s="5">
        <v>51309390061</v>
      </c>
      <c r="N59" s="5">
        <v>55697535824</v>
      </c>
      <c r="O59" s="5">
        <v>61705124158</v>
      </c>
      <c r="P59" s="5">
        <v>69821603322</v>
      </c>
      <c r="Q59" s="5">
        <v>117396727704</v>
      </c>
      <c r="R59" s="5">
        <v>150589942223</v>
      </c>
      <c r="S59" s="5">
        <v>134857346144</v>
      </c>
      <c r="T59" s="5">
        <v>80474191755</v>
      </c>
      <c r="U59" s="5">
        <v>48173016213</v>
      </c>
    </row>
    <row r="60" spans="2:21" ht="15.5" x14ac:dyDescent="0.35">
      <c r="C60" t="s">
        <v>93</v>
      </c>
      <c r="D60" s="5">
        <v>29030143078</v>
      </c>
      <c r="E60" s="5">
        <v>33288930734</v>
      </c>
      <c r="F60" s="5">
        <v>30608957445</v>
      </c>
      <c r="G60" s="5">
        <v>35053471920</v>
      </c>
      <c r="I60" s="5">
        <v>128153732957</v>
      </c>
      <c r="J60" s="5">
        <v>96720290769</v>
      </c>
      <c r="K60" s="5">
        <v>72068896605</v>
      </c>
      <c r="L60" s="5">
        <v>58375794513</v>
      </c>
      <c r="M60" s="5">
        <v>63525387230</v>
      </c>
      <c r="N60" s="5">
        <v>67181105341</v>
      </c>
      <c r="O60" s="5">
        <v>75293160942</v>
      </c>
      <c r="P60" s="5">
        <v>84726882517</v>
      </c>
      <c r="Q60" s="5">
        <v>130608333675</v>
      </c>
      <c r="R60" s="5">
        <v>162732720448</v>
      </c>
      <c r="S60" s="5">
        <v>145344116197</v>
      </c>
      <c r="T60" s="5">
        <v>94722064426</v>
      </c>
      <c r="U60" s="5">
        <v>63357879807</v>
      </c>
    </row>
    <row r="61" spans="2:21" ht="15.5" x14ac:dyDescent="0.35">
      <c r="C61" t="s">
        <v>26</v>
      </c>
      <c r="D61" s="5">
        <v>-3731570209</v>
      </c>
      <c r="E61" s="5">
        <v>-5994938418</v>
      </c>
      <c r="F61" s="5">
        <v>-3695250449</v>
      </c>
      <c r="G61" s="5">
        <v>-3402149804</v>
      </c>
      <c r="I61" s="5">
        <v>-17312573689</v>
      </c>
      <c r="J61" s="5">
        <v>-17536271134</v>
      </c>
      <c r="K61" s="5">
        <v>-15499017580</v>
      </c>
      <c r="L61" s="5">
        <v>-12875424890</v>
      </c>
      <c r="M61" s="5">
        <v>-12215997169</v>
      </c>
      <c r="N61" s="5">
        <v>-11483569517</v>
      </c>
      <c r="O61" s="5">
        <v>-13588036784</v>
      </c>
      <c r="P61" s="5">
        <v>-14905279195</v>
      </c>
      <c r="Q61" s="5">
        <v>-13211605971</v>
      </c>
      <c r="R61" s="5">
        <v>-12142778225</v>
      </c>
      <c r="S61" s="5">
        <v>-10486770053</v>
      </c>
      <c r="T61" s="5">
        <v>-14247872671</v>
      </c>
      <c r="U61" s="5">
        <v>-15184863594</v>
      </c>
    </row>
    <row r="62" spans="2:21" ht="15.5" x14ac:dyDescent="0.35">
      <c r="C62" t="s">
        <v>96</v>
      </c>
      <c r="D62" s="5">
        <v>25298572869</v>
      </c>
      <c r="E62" s="5">
        <v>27293992316</v>
      </c>
      <c r="F62" s="5">
        <v>26913706996</v>
      </c>
      <c r="G62" s="5">
        <v>31651322116</v>
      </c>
      <c r="I62" s="5">
        <v>110841159268</v>
      </c>
      <c r="J62" s="5">
        <v>79184019635</v>
      </c>
      <c r="K62" s="5">
        <v>56569879025</v>
      </c>
      <c r="L62" s="5">
        <v>45500369623</v>
      </c>
      <c r="M62" s="5">
        <v>51309390061</v>
      </c>
      <c r="N62" s="5">
        <v>55697535824</v>
      </c>
      <c r="O62" s="5">
        <v>61705124158</v>
      </c>
      <c r="P62" s="5">
        <v>69821603322</v>
      </c>
      <c r="Q62" s="5">
        <v>117396727704</v>
      </c>
      <c r="R62" s="5">
        <v>150589942223</v>
      </c>
      <c r="S62" s="5">
        <v>134857346144</v>
      </c>
      <c r="T62" s="5">
        <v>80474191755</v>
      </c>
      <c r="U62" s="5">
        <v>48173016213</v>
      </c>
    </row>
    <row r="63" spans="2:21" ht="15.5" x14ac:dyDescent="0.35">
      <c r="C63" t="s">
        <v>28</v>
      </c>
      <c r="D63" s="5">
        <v>433647082947</v>
      </c>
      <c r="E63" s="5">
        <v>453505024141</v>
      </c>
      <c r="F63" s="5">
        <v>503355798187</v>
      </c>
      <c r="G63" s="5">
        <v>445640281104</v>
      </c>
      <c r="I63" s="5">
        <v>1818702398764</v>
      </c>
      <c r="J63" s="5">
        <v>1587828323243</v>
      </c>
      <c r="K63" s="5">
        <v>1263589019344</v>
      </c>
      <c r="L63" s="5">
        <v>1386404595415</v>
      </c>
      <c r="M63" s="5">
        <v>1719517732469</v>
      </c>
      <c r="N63" s="5">
        <v>1169750150099</v>
      </c>
      <c r="O63" s="5">
        <v>1004330166327</v>
      </c>
      <c r="P63" s="5">
        <v>850147997720</v>
      </c>
      <c r="Q63" s="5">
        <v>877154672813</v>
      </c>
      <c r="R63" s="5">
        <v>896309622206</v>
      </c>
      <c r="S63" s="5">
        <v>739777485015</v>
      </c>
      <c r="T63" s="5">
        <v>666797487091</v>
      </c>
      <c r="U63" s="5">
        <v>530010017022</v>
      </c>
    </row>
    <row r="64" spans="2:21" ht="15.5" x14ac:dyDescent="0.35">
      <c r="C64" t="s">
        <v>27</v>
      </c>
      <c r="D64" s="5">
        <v>-88633211299</v>
      </c>
      <c r="E64" s="5">
        <v>-93830589188</v>
      </c>
      <c r="F64" s="5">
        <v>-104760561843</v>
      </c>
      <c r="G64" s="5">
        <v>-94252663999</v>
      </c>
      <c r="I64" s="5">
        <v>-376802291861</v>
      </c>
      <c r="J64" s="5">
        <v>-360621980040</v>
      </c>
      <c r="K64" s="5">
        <v>-267332386794</v>
      </c>
      <c r="L64" s="5">
        <v>-292440807260</v>
      </c>
      <c r="M64" s="5">
        <v>-357994175136</v>
      </c>
      <c r="N64" s="5">
        <v>-246277432760</v>
      </c>
      <c r="O64" s="5">
        <v>-212910989473</v>
      </c>
      <c r="P64" s="5">
        <v>-191410690427</v>
      </c>
      <c r="Q64" s="5">
        <v>-168392940271</v>
      </c>
      <c r="R64" s="5">
        <v>-175588192320</v>
      </c>
      <c r="S64" s="5">
        <v>-151330241029</v>
      </c>
      <c r="T64" s="5">
        <v>-132539809209</v>
      </c>
      <c r="U64" s="5">
        <v>-118169917147</v>
      </c>
    </row>
    <row r="65" spans="2:21" ht="15.5" x14ac:dyDescent="0.35">
      <c r="C65" t="s">
        <v>97</v>
      </c>
      <c r="D65" s="5">
        <v>345013871648</v>
      </c>
      <c r="E65" s="5">
        <v>359674434953</v>
      </c>
      <c r="F65" s="5">
        <v>398595236344</v>
      </c>
      <c r="G65" s="5">
        <v>351387617105</v>
      </c>
      <c r="I65" s="5">
        <v>1441900106903</v>
      </c>
      <c r="J65" s="5">
        <v>1227206343203</v>
      </c>
      <c r="K65" s="5">
        <v>996256632550</v>
      </c>
      <c r="L65" s="5">
        <v>1093963788155</v>
      </c>
      <c r="M65" s="5">
        <v>1361523557333</v>
      </c>
      <c r="N65" s="5">
        <v>923472717339</v>
      </c>
      <c r="O65" s="5">
        <v>791419176854</v>
      </c>
      <c r="P65" s="5">
        <v>658737307293</v>
      </c>
      <c r="Q65" s="5">
        <v>708761732542</v>
      </c>
      <c r="R65" s="5">
        <v>720721429886</v>
      </c>
      <c r="S65" s="5">
        <v>588447243986</v>
      </c>
      <c r="T65" s="5">
        <v>534257677882</v>
      </c>
      <c r="U65" s="5">
        <v>411840099875</v>
      </c>
    </row>
    <row r="66" spans="2:21" ht="15.5" x14ac:dyDescent="0.35">
      <c r="C66" t="s">
        <v>98</v>
      </c>
      <c r="E66" s="5">
        <v>-14600533701</v>
      </c>
      <c r="F66" s="5">
        <v>1043746090</v>
      </c>
      <c r="G66" s="5">
        <v>442584820</v>
      </c>
      <c r="I66" s="5">
        <v>-12824697511</v>
      </c>
      <c r="J66" s="5">
        <v>-1109791163</v>
      </c>
      <c r="K66" s="5">
        <v>-765144871</v>
      </c>
      <c r="L66" s="5">
        <v>-6361754472</v>
      </c>
      <c r="M66" s="5">
        <v>31074651336</v>
      </c>
      <c r="N66" s="5">
        <v>101875788296</v>
      </c>
      <c r="O66" s="5">
        <v>-30209127380</v>
      </c>
      <c r="P66" s="5">
        <v>93738284802</v>
      </c>
      <c r="Q66" s="5">
        <v>-11771812662</v>
      </c>
      <c r="R66" s="5">
        <v>484928135</v>
      </c>
      <c r="S66" s="5">
        <v>4426130166</v>
      </c>
      <c r="T66" s="5">
        <v>7185789929</v>
      </c>
      <c r="U66" s="5">
        <v>5306307044</v>
      </c>
    </row>
    <row r="67" spans="2:21" ht="15.5" x14ac:dyDescent="0.35">
      <c r="C67" t="s">
        <v>95</v>
      </c>
      <c r="E67" s="5">
        <v>-14600533701</v>
      </c>
      <c r="F67" s="5">
        <v>1043746090</v>
      </c>
      <c r="G67" s="5">
        <v>442584820</v>
      </c>
      <c r="I67" s="5">
        <v>-12824697511</v>
      </c>
      <c r="J67" s="5">
        <v>-1109791163</v>
      </c>
      <c r="K67" s="5">
        <v>-765144871</v>
      </c>
      <c r="L67" s="5">
        <v>-6361754472</v>
      </c>
      <c r="M67" s="5">
        <v>31074651336</v>
      </c>
      <c r="N67" s="5">
        <v>101875788296</v>
      </c>
      <c r="O67" s="5">
        <v>-30209127380</v>
      </c>
      <c r="P67" s="5">
        <v>93738284802</v>
      </c>
      <c r="Q67" s="5">
        <v>-11771812662</v>
      </c>
      <c r="R67" s="5">
        <v>484928135</v>
      </c>
      <c r="S67" s="5">
        <v>4426130166</v>
      </c>
      <c r="T67" s="5">
        <v>7185789929</v>
      </c>
      <c r="U67" s="5">
        <v>5306307044</v>
      </c>
    </row>
    <row r="68" spans="2:21" ht="15.5" x14ac:dyDescent="0.35">
      <c r="C68" t="s">
        <v>457</v>
      </c>
      <c r="E68" s="5">
        <v>-14600533701</v>
      </c>
      <c r="F68" s="5">
        <v>1043746090</v>
      </c>
      <c r="G68" s="5">
        <v>442584820</v>
      </c>
      <c r="I68" s="5">
        <v>-12824697511</v>
      </c>
      <c r="J68" s="5">
        <v>-1109791163</v>
      </c>
      <c r="K68" s="5">
        <v>-765144871</v>
      </c>
      <c r="L68" s="5">
        <v>-6361754472</v>
      </c>
      <c r="M68" s="5">
        <v>31074651336</v>
      </c>
      <c r="N68" s="5">
        <v>101875788296</v>
      </c>
      <c r="O68" s="5">
        <v>-30209127380</v>
      </c>
      <c r="P68" s="5">
        <v>93738284802</v>
      </c>
      <c r="Q68" s="5">
        <v>-11771812662</v>
      </c>
      <c r="R68" s="5">
        <v>484928135</v>
      </c>
      <c r="S68" s="5">
        <v>4426130166</v>
      </c>
      <c r="T68" s="5">
        <v>7185789929</v>
      </c>
      <c r="U68" s="5">
        <v>5306307044</v>
      </c>
    </row>
    <row r="69" spans="2:21" ht="15.5" x14ac:dyDescent="0.35">
      <c r="C69" t="s">
        <v>99</v>
      </c>
      <c r="D69" s="5">
        <v>345013871648</v>
      </c>
      <c r="E69" s="5">
        <v>345073901252</v>
      </c>
      <c r="F69" s="5">
        <v>399638982434</v>
      </c>
      <c r="G69" s="5">
        <v>351830201925</v>
      </c>
      <c r="I69" s="5">
        <v>1429075409392</v>
      </c>
      <c r="J69" s="5">
        <v>1226096552040</v>
      </c>
      <c r="K69" s="5">
        <v>995491487679</v>
      </c>
      <c r="L69" s="5">
        <v>1087602033683</v>
      </c>
      <c r="M69" s="5">
        <v>1392598208669</v>
      </c>
      <c r="N69" s="5">
        <v>1025348505635</v>
      </c>
      <c r="O69" s="5">
        <v>761210049474</v>
      </c>
      <c r="P69" s="5">
        <v>752475592095</v>
      </c>
      <c r="Q69" s="5">
        <v>696989919880</v>
      </c>
      <c r="R69" s="5">
        <v>721206358021</v>
      </c>
      <c r="S69" s="5">
        <v>592873374152</v>
      </c>
      <c r="T69" s="5">
        <v>541443467811</v>
      </c>
      <c r="U69" s="5">
        <v>417146406919</v>
      </c>
    </row>
    <row r="70" spans="2:21" ht="15.5" x14ac:dyDescent="0.35">
      <c r="C70" t="s">
        <v>100</v>
      </c>
      <c r="D70" s="5">
        <v>345013871648</v>
      </c>
      <c r="E70" s="5">
        <v>359674434953</v>
      </c>
      <c r="F70" s="5">
        <v>398595236344</v>
      </c>
      <c r="G70" s="5">
        <v>351387617105</v>
      </c>
      <c r="I70" s="5">
        <v>1441900106903</v>
      </c>
      <c r="J70" s="5">
        <v>1227206343203</v>
      </c>
      <c r="K70" s="5">
        <v>996256632550</v>
      </c>
      <c r="L70" s="5">
        <v>1093963788155</v>
      </c>
      <c r="M70" s="5">
        <v>1361523557333</v>
      </c>
      <c r="N70" s="5">
        <v>923472717339</v>
      </c>
      <c r="O70" s="5">
        <v>791419176854</v>
      </c>
      <c r="P70" s="5">
        <v>658737307293</v>
      </c>
      <c r="Q70" s="5">
        <v>708761732542</v>
      </c>
      <c r="R70" s="5">
        <v>720721429886</v>
      </c>
      <c r="S70" s="5">
        <v>588447243986</v>
      </c>
      <c r="T70" s="5">
        <v>534257677882</v>
      </c>
      <c r="U70" s="5">
        <v>411840099875</v>
      </c>
    </row>
    <row r="71" spans="2:21" ht="15.5" x14ac:dyDescent="0.35">
      <c r="C71" t="s">
        <v>7</v>
      </c>
      <c r="D71" s="5">
        <v>325801396451</v>
      </c>
      <c r="E71" s="5">
        <v>333341656035</v>
      </c>
      <c r="F71" s="5">
        <v>377968306018</v>
      </c>
      <c r="G71" s="5">
        <v>329013766863</v>
      </c>
      <c r="I71" s="5">
        <v>1351577432245</v>
      </c>
      <c r="J71" s="5">
        <v>1144093423602</v>
      </c>
      <c r="K71" s="5">
        <v>916659540653</v>
      </c>
      <c r="L71" s="5">
        <v>1007432461262</v>
      </c>
      <c r="M71" s="5">
        <v>1257755853862</v>
      </c>
      <c r="N71" s="5">
        <v>931630369186</v>
      </c>
      <c r="O71" s="5">
        <v>698418256756</v>
      </c>
      <c r="P71" s="5">
        <v>701069083957</v>
      </c>
      <c r="Q71" s="5">
        <v>669119008478</v>
      </c>
      <c r="R71" s="5">
        <v>696558666859</v>
      </c>
      <c r="S71" s="5">
        <v>570492464087</v>
      </c>
      <c r="T71" s="5">
        <v>523576763152</v>
      </c>
      <c r="U71" s="5">
        <v>403326937242</v>
      </c>
    </row>
    <row r="72" spans="2:21" ht="15.5" x14ac:dyDescent="0.35">
      <c r="C72" t="s">
        <v>691</v>
      </c>
      <c r="D72" s="5">
        <v>19212475197</v>
      </c>
      <c r="E72" s="5">
        <v>11732245217</v>
      </c>
      <c r="F72" s="5">
        <v>21670676416</v>
      </c>
      <c r="G72" s="5">
        <v>22816435062</v>
      </c>
      <c r="I72" s="5">
        <v>77497977147</v>
      </c>
      <c r="J72" s="5">
        <v>82003128438</v>
      </c>
      <c r="K72" s="5">
        <v>78831947026</v>
      </c>
      <c r="L72" s="5">
        <v>80169572421</v>
      </c>
      <c r="M72" s="5">
        <v>134842354807</v>
      </c>
      <c r="N72" s="5">
        <v>93718136449</v>
      </c>
      <c r="O72" s="5">
        <v>62791792718</v>
      </c>
      <c r="P72" s="5">
        <v>51406508138</v>
      </c>
      <c r="Q72" s="5">
        <v>27870911402</v>
      </c>
      <c r="R72" s="5">
        <v>24647691162</v>
      </c>
      <c r="S72" s="5">
        <v>22380910065</v>
      </c>
      <c r="T72" s="5">
        <v>17866704659</v>
      </c>
      <c r="U72" s="5">
        <v>13819469677</v>
      </c>
    </row>
    <row r="73" spans="2:21" ht="15.5" x14ac:dyDescent="0.35">
      <c r="C73" t="s">
        <v>101</v>
      </c>
      <c r="D73" s="5">
        <v>345013871648</v>
      </c>
      <c r="E73" s="5">
        <v>359674434953</v>
      </c>
      <c r="F73" s="5">
        <v>398595236344</v>
      </c>
      <c r="G73" s="5">
        <v>351387617105</v>
      </c>
      <c r="I73" s="5">
        <v>1441900106903</v>
      </c>
      <c r="J73" s="5">
        <v>1227206343203</v>
      </c>
      <c r="K73" s="5">
        <v>996256632550</v>
      </c>
      <c r="L73" s="5">
        <v>1093963788155</v>
      </c>
      <c r="M73" s="5">
        <v>1361523557333</v>
      </c>
      <c r="N73" s="5">
        <v>923472717339</v>
      </c>
      <c r="O73" s="5">
        <v>791419176854</v>
      </c>
      <c r="P73" s="5">
        <v>658737307293</v>
      </c>
      <c r="Q73" s="5">
        <v>708761732542</v>
      </c>
      <c r="R73" s="5">
        <v>720721429886</v>
      </c>
      <c r="S73" s="5">
        <v>588447243986</v>
      </c>
      <c r="T73" s="5">
        <v>534257677882</v>
      </c>
      <c r="U73" s="5">
        <v>411840099875</v>
      </c>
    </row>
    <row r="74" spans="2:21" ht="15.5" x14ac:dyDescent="0.35">
      <c r="C74" t="s">
        <v>102</v>
      </c>
      <c r="D74" s="5">
        <v>345013871648</v>
      </c>
      <c r="E74" s="5">
        <v>345073901252</v>
      </c>
      <c r="F74" s="5">
        <v>399638982434</v>
      </c>
      <c r="G74" s="5">
        <v>351830201925</v>
      </c>
      <c r="I74" s="5">
        <v>1429075409392</v>
      </c>
      <c r="J74" s="5">
        <v>1226096552040</v>
      </c>
      <c r="K74" s="5">
        <v>995491487679</v>
      </c>
      <c r="L74" s="5">
        <v>1087602033683</v>
      </c>
      <c r="M74" s="5">
        <v>1392598208669</v>
      </c>
      <c r="N74" s="5">
        <v>1025348505635</v>
      </c>
      <c r="O74" s="5">
        <v>761210049474</v>
      </c>
      <c r="P74" s="5">
        <v>752475592095</v>
      </c>
      <c r="Q74" s="5">
        <v>696989919880</v>
      </c>
      <c r="R74" s="5">
        <v>721206358021</v>
      </c>
      <c r="S74" s="5">
        <v>592873374152</v>
      </c>
      <c r="T74" s="5">
        <v>541443467811</v>
      </c>
      <c r="U74" s="5">
        <v>417146406919</v>
      </c>
    </row>
    <row r="75" spans="2:21" ht="15.5" x14ac:dyDescent="0.35">
      <c r="C75" t="s">
        <v>103</v>
      </c>
      <c r="D75" s="5">
        <v>345013871648</v>
      </c>
      <c r="E75" s="5">
        <v>345073901252</v>
      </c>
      <c r="F75" s="5">
        <v>399638982434</v>
      </c>
      <c r="G75" s="5">
        <v>351830201925</v>
      </c>
      <c r="I75" s="5">
        <v>1429075409392</v>
      </c>
      <c r="J75" s="5">
        <v>1226096552040</v>
      </c>
      <c r="K75" s="5">
        <v>995491487679</v>
      </c>
      <c r="L75" s="5">
        <v>1087602033683</v>
      </c>
      <c r="M75" s="5">
        <v>1392598208669</v>
      </c>
      <c r="N75" s="5">
        <v>1025348505635</v>
      </c>
      <c r="O75" s="5">
        <v>761210049474</v>
      </c>
      <c r="P75" s="5">
        <v>752475592095</v>
      </c>
      <c r="Q75" s="5">
        <v>696989919880</v>
      </c>
      <c r="R75" s="5">
        <v>721206358021</v>
      </c>
      <c r="S75" s="5">
        <v>592873374152</v>
      </c>
      <c r="T75" s="5">
        <v>541443467811</v>
      </c>
      <c r="U75" s="5">
        <v>417146406919</v>
      </c>
    </row>
    <row r="77" spans="2:21" ht="15.5" x14ac:dyDescent="0.35">
      <c r="B77" t="s">
        <v>104</v>
      </c>
      <c r="C77" t="s">
        <v>105</v>
      </c>
    </row>
    <row r="78" spans="2:21" ht="15.5" x14ac:dyDescent="0.35">
      <c r="C78" t="s">
        <v>106</v>
      </c>
    </row>
    <row r="79" spans="2:21" ht="15.5" x14ac:dyDescent="0.35">
      <c r="C79" t="s">
        <v>19</v>
      </c>
      <c r="D79" s="5">
        <v>2078873047554</v>
      </c>
      <c r="E79" s="5">
        <v>2540391502578</v>
      </c>
      <c r="F79" s="5">
        <v>1931824996441</v>
      </c>
      <c r="G79" s="5">
        <v>2241324009402</v>
      </c>
      <c r="I79" s="5">
        <v>2540391502578</v>
      </c>
      <c r="J79" s="5">
        <v>1067636241316</v>
      </c>
      <c r="K79" s="5">
        <v>842757489558</v>
      </c>
      <c r="L79" s="5">
        <v>696054113359</v>
      </c>
      <c r="M79" s="5">
        <v>1282727987995</v>
      </c>
      <c r="N79" s="5">
        <v>705012644922</v>
      </c>
      <c r="O79" s="5">
        <v>568521660840</v>
      </c>
      <c r="P79" s="5">
        <v>830677412813</v>
      </c>
      <c r="Q79" s="5">
        <v>743130559997</v>
      </c>
      <c r="R79" s="5">
        <v>1421663361986</v>
      </c>
      <c r="S79" s="5">
        <v>2387153764311</v>
      </c>
      <c r="T79" s="5">
        <v>970150340494</v>
      </c>
      <c r="U79" s="5">
        <v>1108014988946</v>
      </c>
    </row>
    <row r="80" spans="2:21" ht="15.5" x14ac:dyDescent="0.35">
      <c r="C80" t="s">
        <v>458</v>
      </c>
      <c r="D80" s="5">
        <v>776425000000</v>
      </c>
      <c r="E80" s="5">
        <v>124695000000</v>
      </c>
      <c r="F80" s="5">
        <v>538260000000</v>
      </c>
      <c r="G80" s="5">
        <v>507244865000</v>
      </c>
      <c r="I80" s="5">
        <v>124695000000</v>
      </c>
      <c r="J80" s="5">
        <v>1364394865000</v>
      </c>
      <c r="K80" s="5">
        <v>985690000000</v>
      </c>
      <c r="L80" s="5">
        <v>1161554865000</v>
      </c>
      <c r="M80" s="5">
        <v>1227888000000</v>
      </c>
      <c r="N80" s="5">
        <v>1396111000000</v>
      </c>
      <c r="O80" s="5">
        <v>572020000000</v>
      </c>
      <c r="P80" s="5">
        <v>615414865000</v>
      </c>
      <c r="Q80" s="5">
        <v>969320000000</v>
      </c>
      <c r="R80" s="5">
        <v>1135902889600</v>
      </c>
    </row>
    <row r="81" spans="3:21" ht="15.5" x14ac:dyDescent="0.35">
      <c r="C81" t="s">
        <v>110</v>
      </c>
      <c r="D81" s="5">
        <v>692572438856</v>
      </c>
      <c r="E81" s="5">
        <v>733425405645</v>
      </c>
      <c r="F81" s="5">
        <v>856540140480</v>
      </c>
      <c r="G81" s="5">
        <v>860085390748</v>
      </c>
      <c r="I81" s="5">
        <v>733425405645</v>
      </c>
      <c r="J81" s="5">
        <v>723194941498</v>
      </c>
      <c r="K81" s="5">
        <v>690122728521</v>
      </c>
      <c r="L81" s="5">
        <v>429620177448</v>
      </c>
      <c r="M81" s="5">
        <v>259067764239</v>
      </c>
      <c r="N81" s="5">
        <v>645688772560</v>
      </c>
      <c r="O81" s="5">
        <v>474659245611</v>
      </c>
      <c r="P81" s="5">
        <v>330515720594</v>
      </c>
      <c r="Q81" s="5">
        <v>221521746863</v>
      </c>
      <c r="R81" s="5">
        <v>169206608591</v>
      </c>
      <c r="S81" s="5">
        <v>135910292820</v>
      </c>
      <c r="T81" s="5">
        <v>132092935746</v>
      </c>
      <c r="U81" s="5">
        <v>114777384002</v>
      </c>
    </row>
    <row r="82" spans="3:21" ht="15.5" x14ac:dyDescent="0.35">
      <c r="C82" t="s">
        <v>108</v>
      </c>
      <c r="D82" s="5">
        <v>78667926564</v>
      </c>
      <c r="E82" s="5">
        <v>59050743301</v>
      </c>
      <c r="F82" s="5">
        <v>66876919966</v>
      </c>
      <c r="G82" s="5">
        <v>105932507655</v>
      </c>
      <c r="I82" s="5">
        <v>59050743301</v>
      </c>
      <c r="J82" s="5">
        <v>59562745556</v>
      </c>
      <c r="K82" s="5">
        <v>79856667975</v>
      </c>
      <c r="L82" s="5">
        <v>121480719125</v>
      </c>
      <c r="M82" s="5">
        <v>120746710833</v>
      </c>
      <c r="N82" s="5">
        <v>61617596480</v>
      </c>
      <c r="O82" s="5">
        <v>33615649411</v>
      </c>
      <c r="P82" s="5">
        <v>20320318994</v>
      </c>
      <c r="Q82" s="5">
        <v>22637050175</v>
      </c>
      <c r="R82" s="5">
        <v>15395830936</v>
      </c>
      <c r="S82" s="5">
        <v>20348818498</v>
      </c>
      <c r="T82" s="5">
        <v>16861359053</v>
      </c>
      <c r="U82" s="5">
        <v>6345029107</v>
      </c>
    </row>
    <row r="83" spans="3:21" ht="15.5" x14ac:dyDescent="0.35">
      <c r="C83" t="s">
        <v>107</v>
      </c>
      <c r="D83" s="5">
        <v>2305715406</v>
      </c>
      <c r="E83" s="5">
        <v>3027362397</v>
      </c>
      <c r="F83" s="5">
        <v>2646878386</v>
      </c>
      <c r="G83" s="5">
        <v>2305479955</v>
      </c>
      <c r="I83" s="5">
        <v>3027362397</v>
      </c>
      <c r="J83" s="5">
        <v>2149501621</v>
      </c>
      <c r="O83" s="5">
        <v>64302133</v>
      </c>
      <c r="P83" s="5">
        <v>17061604062</v>
      </c>
      <c r="Q83" s="5">
        <v>30555170002</v>
      </c>
      <c r="R83" s="5">
        <v>6911011702</v>
      </c>
      <c r="S83" s="5">
        <v>4881250821</v>
      </c>
      <c r="T83" s="5">
        <v>7798009777</v>
      </c>
      <c r="U83" s="5">
        <v>7299271545</v>
      </c>
    </row>
    <row r="84" spans="3:21" ht="15.5" x14ac:dyDescent="0.35">
      <c r="C84" t="s">
        <v>111</v>
      </c>
      <c r="D84" s="5">
        <v>692572438856</v>
      </c>
      <c r="E84" s="5">
        <v>733425405645</v>
      </c>
      <c r="F84" s="5">
        <v>856540140480</v>
      </c>
      <c r="G84" s="5">
        <v>860085390748</v>
      </c>
      <c r="I84" s="5">
        <v>733425405645</v>
      </c>
      <c r="J84" s="5">
        <v>723194941498</v>
      </c>
      <c r="K84" s="5">
        <v>690122728521</v>
      </c>
      <c r="L84" s="5">
        <v>429620177448</v>
      </c>
      <c r="M84" s="5">
        <v>259067764239</v>
      </c>
      <c r="N84" s="5">
        <v>645688772560</v>
      </c>
      <c r="O84" s="5">
        <v>474659245611</v>
      </c>
      <c r="P84" s="5">
        <v>330515720594</v>
      </c>
      <c r="Q84" s="5">
        <v>221521746863</v>
      </c>
      <c r="R84" s="5">
        <v>169206608591</v>
      </c>
      <c r="S84" s="5">
        <v>135910292820</v>
      </c>
      <c r="T84" s="5">
        <v>132092935746</v>
      </c>
      <c r="U84" s="5">
        <v>114777384002</v>
      </c>
    </row>
    <row r="85" spans="3:21" ht="15.5" x14ac:dyDescent="0.35">
      <c r="C85" t="s">
        <v>112</v>
      </c>
      <c r="D85" s="5">
        <v>43463062696</v>
      </c>
      <c r="E85" s="5">
        <v>46624240404</v>
      </c>
      <c r="F85" s="5">
        <v>48628907423</v>
      </c>
      <c r="G85" s="5">
        <v>48359971961</v>
      </c>
      <c r="I85" s="5">
        <v>46624240404</v>
      </c>
      <c r="J85" s="5">
        <v>49784035926</v>
      </c>
      <c r="K85" s="5">
        <v>47583159110</v>
      </c>
      <c r="L85" s="5">
        <v>46200518169</v>
      </c>
      <c r="M85" s="5">
        <v>29787956028</v>
      </c>
      <c r="N85" s="5">
        <v>25320868864</v>
      </c>
      <c r="O85" s="5">
        <v>21892670609</v>
      </c>
      <c r="P85" s="5">
        <v>22209008472</v>
      </c>
      <c r="Q85" s="5">
        <v>19231888708</v>
      </c>
      <c r="R85" s="5">
        <v>18793825281</v>
      </c>
      <c r="S85" s="5">
        <v>13920288762</v>
      </c>
      <c r="T85" s="5">
        <v>14461737459</v>
      </c>
      <c r="U85" s="5">
        <v>9826531942</v>
      </c>
    </row>
    <row r="86" spans="3:21" ht="15.5" x14ac:dyDescent="0.35">
      <c r="C86" t="s">
        <v>113</v>
      </c>
      <c r="D86" s="5">
        <v>43463062696</v>
      </c>
      <c r="E86" s="5">
        <v>46624240404</v>
      </c>
      <c r="F86" s="5">
        <v>48628907423</v>
      </c>
      <c r="G86" s="5">
        <v>48359971961</v>
      </c>
      <c r="I86" s="5">
        <v>46624240404</v>
      </c>
      <c r="J86" s="5">
        <v>49784035926</v>
      </c>
      <c r="K86" s="5">
        <v>47583159110</v>
      </c>
      <c r="L86" s="5">
        <v>46200518169</v>
      </c>
      <c r="M86" s="5">
        <v>29787956028</v>
      </c>
      <c r="N86" s="5">
        <v>25320868864</v>
      </c>
      <c r="O86" s="5">
        <v>21892670609</v>
      </c>
      <c r="P86" s="5">
        <v>22209008472</v>
      </c>
      <c r="Q86" s="5">
        <v>19231888708</v>
      </c>
      <c r="R86" s="5">
        <v>18793825281</v>
      </c>
      <c r="S86" s="5">
        <v>13920288762</v>
      </c>
      <c r="T86" s="5">
        <v>14461737459</v>
      </c>
      <c r="U86" s="5">
        <v>9826531942</v>
      </c>
    </row>
    <row r="87" spans="3:21" ht="15.5" x14ac:dyDescent="0.35">
      <c r="C87" t="s">
        <v>114</v>
      </c>
      <c r="D87" s="5">
        <v>66671201115</v>
      </c>
      <c r="E87" s="5">
        <v>76746672198</v>
      </c>
      <c r="F87" s="5">
        <v>62805056897</v>
      </c>
      <c r="G87" s="5">
        <v>59217529234</v>
      </c>
      <c r="I87" s="5">
        <v>76746672198</v>
      </c>
      <c r="J87" s="5">
        <v>62671989340</v>
      </c>
      <c r="K87" s="5">
        <v>81720215310</v>
      </c>
      <c r="L87" s="5">
        <v>62519459780</v>
      </c>
      <c r="M87" s="5">
        <v>67044051239</v>
      </c>
      <c r="N87" s="5">
        <v>55031322342</v>
      </c>
      <c r="O87" s="5">
        <v>48505558844</v>
      </c>
      <c r="P87" s="5">
        <v>39815270241</v>
      </c>
      <c r="Q87" s="5">
        <v>40224054930</v>
      </c>
      <c r="R87" s="5">
        <v>40618264473</v>
      </c>
      <c r="S87" s="5">
        <v>38447278563</v>
      </c>
      <c r="T87" s="5">
        <v>38616149324</v>
      </c>
      <c r="U87" s="5">
        <v>40138353064</v>
      </c>
    </row>
    <row r="88" spans="3:21" ht="15.5" x14ac:dyDescent="0.35">
      <c r="C88" t="s">
        <v>95</v>
      </c>
      <c r="D88" s="5">
        <v>11132399</v>
      </c>
      <c r="E88" s="5">
        <v>1781282262</v>
      </c>
      <c r="F88" s="5">
        <v>3421191232</v>
      </c>
      <c r="G88" s="5">
        <v>1011642661</v>
      </c>
      <c r="I88" s="5">
        <v>1781282262</v>
      </c>
      <c r="J88" s="5">
        <v>117378864</v>
      </c>
      <c r="K88" s="5">
        <v>-760062146924</v>
      </c>
      <c r="L88" s="5">
        <v>-757066611336</v>
      </c>
      <c r="M88" s="5">
        <v>-388336917329</v>
      </c>
      <c r="N88" s="5">
        <v>9932480660</v>
      </c>
      <c r="O88" s="5">
        <v>13534391898</v>
      </c>
      <c r="P88" s="5">
        <v>-301141203042</v>
      </c>
      <c r="Q88" s="5">
        <v>8217996698</v>
      </c>
      <c r="R88" s="5">
        <v>-150000000</v>
      </c>
      <c r="S88" s="5">
        <v>664500000</v>
      </c>
      <c r="T88" s="5">
        <v>-2625000000</v>
      </c>
      <c r="U88" s="5">
        <v>814267927</v>
      </c>
    </row>
    <row r="89" spans="3:21" ht="15.5" x14ac:dyDescent="0.35">
      <c r="C89" t="s">
        <v>115</v>
      </c>
      <c r="D89" s="5">
        <v>3865421610689</v>
      </c>
      <c r="E89" s="5">
        <v>3679110959389</v>
      </c>
      <c r="F89" s="5">
        <v>3611378424513</v>
      </c>
      <c r="G89" s="5">
        <v>3860246359123</v>
      </c>
      <c r="I89" s="5">
        <v>3679110959389</v>
      </c>
      <c r="J89" s="5">
        <v>3320528580340</v>
      </c>
      <c r="K89" s="5">
        <v>2762225311075</v>
      </c>
      <c r="L89" s="5">
        <v>2494375771164</v>
      </c>
      <c r="M89" s="5">
        <v>3197513553227</v>
      </c>
      <c r="N89" s="5">
        <v>3103602759723</v>
      </c>
      <c r="O89" s="5">
        <v>2475229826873</v>
      </c>
      <c r="P89" s="5">
        <v>2417657675136</v>
      </c>
      <c r="Q89" s="5">
        <v>2449405299014</v>
      </c>
      <c r="R89" s="5">
        <v>2830227702473</v>
      </c>
      <c r="S89" s="5">
        <v>2620966389055</v>
      </c>
      <c r="T89" s="5">
        <v>1189938893289</v>
      </c>
      <c r="U89" s="5">
        <v>1411249580619</v>
      </c>
    </row>
    <row r="90" spans="3:21" ht="15.5" x14ac:dyDescent="0.35">
      <c r="C90" t="s">
        <v>116</v>
      </c>
    </row>
    <row r="91" spans="3:21" ht="15.5" x14ac:dyDescent="0.35">
      <c r="C91" t="s">
        <v>118</v>
      </c>
      <c r="D91" s="5">
        <v>5015060185260</v>
      </c>
      <c r="E91" s="5">
        <v>4859428368658</v>
      </c>
      <c r="F91" s="5">
        <v>4612514545241</v>
      </c>
      <c r="G91" s="5">
        <v>4453429173456</v>
      </c>
      <c r="I91" s="5">
        <v>4859428368658</v>
      </c>
      <c r="J91" s="5">
        <v>4236317680582</v>
      </c>
      <c r="K91" s="5">
        <v>3809905512300</v>
      </c>
      <c r="L91" s="5">
        <v>3429720635378</v>
      </c>
      <c r="M91" s="5">
        <v>2696471818054</v>
      </c>
      <c r="N91" s="5">
        <v>2534240119676</v>
      </c>
      <c r="O91" s="5">
        <v>2389696634708</v>
      </c>
      <c r="P91" s="5">
        <v>2066106271946</v>
      </c>
      <c r="Q91" s="5">
        <v>1657140174246</v>
      </c>
      <c r="R91" s="5">
        <v>1075116399280</v>
      </c>
      <c r="S91" s="5">
        <v>884295657904</v>
      </c>
      <c r="T91" s="5">
        <v>770962349275</v>
      </c>
      <c r="U91" s="5">
        <v>598000856150</v>
      </c>
    </row>
    <row r="92" spans="3:21" ht="15.5" x14ac:dyDescent="0.35">
      <c r="C92" t="s">
        <v>377</v>
      </c>
      <c r="D92" s="5">
        <v>422020380581</v>
      </c>
      <c r="E92" s="5">
        <v>426350547771</v>
      </c>
      <c r="F92" s="5">
        <v>430748186738</v>
      </c>
      <c r="G92" s="5">
        <v>429308586246</v>
      </c>
      <c r="I92" s="5">
        <v>426350547771</v>
      </c>
      <c r="J92" s="5">
        <v>438461444983</v>
      </c>
      <c r="K92" s="5">
        <v>431152224298</v>
      </c>
      <c r="L92" s="5">
        <v>446174197017</v>
      </c>
      <c r="M92" s="5">
        <v>434990805335</v>
      </c>
      <c r="N92" s="5">
        <v>186991022322</v>
      </c>
      <c r="O92" s="5">
        <v>185880608888</v>
      </c>
      <c r="P92" s="5">
        <v>130264784291</v>
      </c>
      <c r="Q92" s="5">
        <v>130604807867</v>
      </c>
      <c r="R92" s="5">
        <v>1347522657</v>
      </c>
      <c r="S92" s="5">
        <v>1789106882</v>
      </c>
      <c r="T92" s="5">
        <v>2230691107</v>
      </c>
    </row>
    <row r="93" spans="3:21" ht="15.5" x14ac:dyDescent="0.35">
      <c r="C93" t="s">
        <v>117</v>
      </c>
      <c r="D93" s="5">
        <v>53119681492</v>
      </c>
      <c r="E93" s="5">
        <v>50052998166</v>
      </c>
      <c r="F93" s="5">
        <v>48081018549</v>
      </c>
      <c r="G93" s="5">
        <v>44197025314</v>
      </c>
      <c r="I93" s="5">
        <v>50052998166</v>
      </c>
      <c r="J93" s="5">
        <v>39860512111</v>
      </c>
      <c r="K93" s="5">
        <v>32692545068</v>
      </c>
      <c r="L93" s="5">
        <v>26056650076</v>
      </c>
      <c r="M93" s="5">
        <v>39299881548</v>
      </c>
      <c r="N93" s="5">
        <v>63443769905</v>
      </c>
      <c r="O93" s="5">
        <v>90765332099</v>
      </c>
      <c r="P93" s="5">
        <v>79011716816</v>
      </c>
      <c r="Q93" s="5">
        <v>90906765246</v>
      </c>
      <c r="R93" s="5">
        <v>70132790833</v>
      </c>
      <c r="S93" s="5">
        <v>56104758365</v>
      </c>
      <c r="T93" s="5">
        <v>33677233152</v>
      </c>
      <c r="U93" s="5">
        <v>23564877854</v>
      </c>
    </row>
    <row r="94" spans="3:21" ht="15.5" x14ac:dyDescent="0.35">
      <c r="C94" t="s">
        <v>120</v>
      </c>
      <c r="D94" s="5">
        <v>5779578149966</v>
      </c>
      <c r="E94" s="5">
        <v>5587230313600</v>
      </c>
      <c r="F94" s="5">
        <v>5317328222356</v>
      </c>
      <c r="G94" s="5">
        <v>5128762811808</v>
      </c>
      <c r="I94" s="5">
        <v>5587230313600</v>
      </c>
      <c r="J94" s="5">
        <v>4926660326941</v>
      </c>
      <c r="K94" s="5">
        <v>4578617216616</v>
      </c>
      <c r="L94" s="5">
        <v>4423715186029</v>
      </c>
      <c r="M94" s="5">
        <v>3663457544627</v>
      </c>
      <c r="N94" s="5">
        <v>3268676700285</v>
      </c>
      <c r="O94" s="5">
        <v>3100855581302</v>
      </c>
      <c r="P94" s="5">
        <v>2671759200617</v>
      </c>
      <c r="Q94" s="5">
        <v>2262634182511</v>
      </c>
      <c r="R94" s="5">
        <v>1345960399199</v>
      </c>
      <c r="S94" s="5">
        <v>1098849431394</v>
      </c>
      <c r="T94" s="5">
        <v>966727506680</v>
      </c>
      <c r="U94" s="5">
        <v>722695507126</v>
      </c>
    </row>
    <row r="95" spans="3:21" ht="15.5" x14ac:dyDescent="0.35">
      <c r="C95" t="s">
        <v>121</v>
      </c>
      <c r="D95" s="5">
        <v>9644999760655</v>
      </c>
      <c r="E95" s="5">
        <v>9266341272989</v>
      </c>
      <c r="F95" s="5">
        <v>8928706646869</v>
      </c>
      <c r="G95" s="5">
        <v>8989009170931</v>
      </c>
      <c r="I95" s="5">
        <v>9266341272989</v>
      </c>
      <c r="J95" s="5">
        <v>8247188907281</v>
      </c>
      <c r="K95" s="5">
        <v>7340842527691</v>
      </c>
      <c r="L95" s="5">
        <v>6918090957193</v>
      </c>
      <c r="M95" s="5">
        <v>6860971097854</v>
      </c>
      <c r="N95" s="5">
        <v>6372279460008</v>
      </c>
      <c r="O95" s="5">
        <v>5576085408175</v>
      </c>
      <c r="P95" s="5">
        <v>5089416875753</v>
      </c>
      <c r="Q95" s="5">
        <v>4712039481525</v>
      </c>
      <c r="R95" s="5">
        <v>4176188101672</v>
      </c>
      <c r="S95" s="5">
        <v>3719815820449</v>
      </c>
      <c r="T95" s="5">
        <v>2156666399969</v>
      </c>
      <c r="U95" s="5">
        <v>2133945087745</v>
      </c>
    </row>
    <row r="96" spans="3:21" ht="15.5" x14ac:dyDescent="0.35">
      <c r="C96" t="s">
        <v>122</v>
      </c>
    </row>
    <row r="97" spans="3:21" ht="15.5" x14ac:dyDescent="0.35">
      <c r="C97" t="s">
        <v>123</v>
      </c>
    </row>
    <row r="98" spans="3:21" ht="15.5" x14ac:dyDescent="0.35">
      <c r="C98" t="s">
        <v>124</v>
      </c>
      <c r="D98" s="5">
        <v>851935032978</v>
      </c>
      <c r="E98" s="5">
        <v>830772408244</v>
      </c>
      <c r="F98" s="5">
        <v>856910765095</v>
      </c>
      <c r="G98" s="5">
        <v>1351131290141</v>
      </c>
      <c r="I98" s="5">
        <v>830772408244</v>
      </c>
      <c r="J98" s="5">
        <v>700429903111</v>
      </c>
      <c r="K98" s="5">
        <v>556096181307</v>
      </c>
      <c r="L98" s="5">
        <v>652611767658</v>
      </c>
      <c r="M98" s="5">
        <v>762461020207</v>
      </c>
      <c r="N98" s="5">
        <v>568431635573</v>
      </c>
      <c r="O98" s="5">
        <v>430760170055</v>
      </c>
      <c r="P98" s="5">
        <v>311891416187</v>
      </c>
      <c r="Q98" s="5">
        <v>311709573423</v>
      </c>
      <c r="R98" s="5">
        <v>255113007336</v>
      </c>
      <c r="S98" s="5">
        <v>205874721884</v>
      </c>
      <c r="T98" s="5">
        <v>205448853116</v>
      </c>
      <c r="U98" s="5">
        <v>280993281740</v>
      </c>
    </row>
    <row r="99" spans="3:21" ht="15.5" x14ac:dyDescent="0.35">
      <c r="C99" t="s">
        <v>125</v>
      </c>
      <c r="Q99" s="5">
        <v>4786616824</v>
      </c>
      <c r="U99" s="5">
        <v>50000000000</v>
      </c>
    </row>
    <row r="100" spans="3:21" ht="15.5" x14ac:dyDescent="0.35">
      <c r="C100" t="s">
        <v>127</v>
      </c>
    </row>
    <row r="101" spans="3:21" ht="15.5" x14ac:dyDescent="0.35">
      <c r="C101" t="s">
        <v>128</v>
      </c>
      <c r="D101" s="5">
        <v>249042933804</v>
      </c>
      <c r="E101" s="5">
        <v>269308783082</v>
      </c>
      <c r="F101" s="5">
        <v>260540443478</v>
      </c>
      <c r="G101" s="5">
        <v>233846212854</v>
      </c>
      <c r="I101" s="5">
        <v>269308783082</v>
      </c>
      <c r="J101" s="5">
        <v>215950543665</v>
      </c>
      <c r="K101" s="5">
        <v>196062188323</v>
      </c>
      <c r="L101" s="5">
        <v>172620805916</v>
      </c>
      <c r="M101" s="5">
        <v>205940517158</v>
      </c>
      <c r="N101" s="5">
        <v>201343010284</v>
      </c>
      <c r="O101" s="5">
        <v>161985151703</v>
      </c>
      <c r="P101" s="5">
        <v>96598517886</v>
      </c>
      <c r="Q101" s="5">
        <v>90094221591</v>
      </c>
      <c r="R101" s="5">
        <v>90911044945</v>
      </c>
      <c r="S101" s="5">
        <v>66401877070</v>
      </c>
      <c r="T101" s="5">
        <v>64938540310</v>
      </c>
      <c r="U101" s="5">
        <v>75427279733</v>
      </c>
    </row>
    <row r="102" spans="3:21" ht="15.5" x14ac:dyDescent="0.35">
      <c r="C102" t="s">
        <v>129</v>
      </c>
    </row>
    <row r="103" spans="3:21" ht="15.5" x14ac:dyDescent="0.35">
      <c r="C103" t="s">
        <v>130</v>
      </c>
      <c r="D103" s="5">
        <v>80973641970</v>
      </c>
      <c r="E103" s="5">
        <v>62078105698</v>
      </c>
      <c r="F103" s="5">
        <v>69523798352</v>
      </c>
      <c r="G103" s="5">
        <v>108237987610</v>
      </c>
      <c r="I103" s="5">
        <v>62078105698</v>
      </c>
      <c r="J103" s="5">
        <v>61712247177</v>
      </c>
      <c r="K103" s="5">
        <v>79856667975</v>
      </c>
      <c r="L103" s="5">
        <v>121480719125</v>
      </c>
      <c r="M103" s="5">
        <v>120746710833</v>
      </c>
      <c r="N103" s="5">
        <v>61617596480</v>
      </c>
      <c r="O103" s="5">
        <v>33679951544</v>
      </c>
      <c r="P103" s="5">
        <v>37381923056</v>
      </c>
      <c r="Q103" s="5">
        <v>53192220177</v>
      </c>
      <c r="R103" s="5">
        <v>22306842638</v>
      </c>
      <c r="S103" s="5">
        <v>25230069319</v>
      </c>
      <c r="T103" s="5">
        <v>24659368830</v>
      </c>
      <c r="U103" s="5">
        <v>13644300652</v>
      </c>
    </row>
    <row r="104" spans="3:21" ht="15.5" x14ac:dyDescent="0.35">
      <c r="C104" t="s">
        <v>1391</v>
      </c>
      <c r="D104" s="5">
        <v>70670019811</v>
      </c>
      <c r="E104" s="5">
        <v>73500604718</v>
      </c>
      <c r="F104" s="5">
        <v>73699927158</v>
      </c>
      <c r="I104" s="5">
        <v>73500604718</v>
      </c>
      <c r="J104" s="5">
        <v>36490588495</v>
      </c>
    </row>
    <row r="105" spans="3:21" ht="15.5" x14ac:dyDescent="0.35">
      <c r="C105" t="s">
        <v>132</v>
      </c>
      <c r="D105" s="5">
        <v>268990955108</v>
      </c>
      <c r="E105" s="5">
        <v>282960850118</v>
      </c>
      <c r="F105" s="5">
        <v>279706391745</v>
      </c>
      <c r="G105" s="5">
        <v>261862960246</v>
      </c>
      <c r="I105" s="5">
        <v>282960850118</v>
      </c>
      <c r="J105" s="5">
        <v>246642133807</v>
      </c>
      <c r="K105" s="5">
        <v>212739350233</v>
      </c>
      <c r="L105" s="5">
        <v>186881589576</v>
      </c>
      <c r="M105" s="5">
        <v>172005617787</v>
      </c>
      <c r="N105" s="5">
        <v>140253300047</v>
      </c>
      <c r="O105" s="5">
        <v>162889254980</v>
      </c>
      <c r="P105" s="5">
        <v>125437717311</v>
      </c>
      <c r="Q105" s="5">
        <v>113438778350</v>
      </c>
      <c r="R105" s="5">
        <v>89008182260</v>
      </c>
      <c r="S105" s="5">
        <v>73980700525</v>
      </c>
      <c r="T105" s="5">
        <v>68861345960</v>
      </c>
      <c r="U105" s="5">
        <v>64509080063</v>
      </c>
    </row>
    <row r="106" spans="3:21" ht="15.5" x14ac:dyDescent="0.35">
      <c r="C106" t="s">
        <v>131</v>
      </c>
      <c r="D106" s="5">
        <v>167997684195</v>
      </c>
      <c r="E106" s="5">
        <v>124348533104</v>
      </c>
      <c r="F106" s="5">
        <v>141852824131</v>
      </c>
      <c r="G106" s="5">
        <v>117432244163</v>
      </c>
      <c r="I106" s="5">
        <v>124348533104</v>
      </c>
      <c r="J106" s="5">
        <v>109917500116</v>
      </c>
      <c r="K106" s="5">
        <v>50024368892</v>
      </c>
      <c r="L106" s="5">
        <v>156877201873</v>
      </c>
      <c r="M106" s="5">
        <v>239441138655</v>
      </c>
      <c r="N106" s="5">
        <v>135569129404</v>
      </c>
      <c r="O106" s="5">
        <v>55974517480</v>
      </c>
      <c r="P106" s="5">
        <v>40933506502</v>
      </c>
      <c r="Q106" s="5">
        <v>39406914291</v>
      </c>
      <c r="R106" s="5">
        <v>49030744771</v>
      </c>
      <c r="S106" s="5">
        <v>38065839987</v>
      </c>
      <c r="T106" s="5">
        <v>41343871482</v>
      </c>
      <c r="U106" s="5">
        <v>51200354499</v>
      </c>
    </row>
    <row r="107" spans="3:21" ht="15.5" x14ac:dyDescent="0.35">
      <c r="C107" t="s">
        <v>134</v>
      </c>
    </row>
    <row r="108" spans="3:21" ht="15.5" x14ac:dyDescent="0.35">
      <c r="C108" t="s">
        <v>135</v>
      </c>
      <c r="D108" s="5">
        <v>7938965016</v>
      </c>
      <c r="E108" s="5">
        <v>8078712359</v>
      </c>
      <c r="F108" s="5">
        <v>8219963904</v>
      </c>
      <c r="I108" s="5">
        <v>8078712359</v>
      </c>
      <c r="O108" s="5">
        <v>2086374608</v>
      </c>
      <c r="P108" s="5">
        <v>9818495546</v>
      </c>
      <c r="Q108" s="5">
        <v>18121131063</v>
      </c>
    </row>
    <row r="109" spans="3:21" ht="15.5" x14ac:dyDescent="0.35">
      <c r="C109" t="s">
        <v>138</v>
      </c>
      <c r="D109" s="5">
        <v>1239387235</v>
      </c>
      <c r="E109" s="5">
        <v>1226900379</v>
      </c>
      <c r="F109" s="5">
        <v>1647734957</v>
      </c>
      <c r="G109" s="5">
        <v>1146717864</v>
      </c>
      <c r="I109" s="5">
        <v>1226900379</v>
      </c>
      <c r="J109" s="5">
        <v>1146717864</v>
      </c>
      <c r="K109" s="5">
        <v>1138462842</v>
      </c>
      <c r="O109" s="5">
        <v>2977126290</v>
      </c>
      <c r="P109" s="5">
        <v>7894091194</v>
      </c>
      <c r="Q109" s="5">
        <v>8794553092</v>
      </c>
    </row>
    <row r="110" spans="3:21" ht="15.5" x14ac:dyDescent="0.35">
      <c r="C110" t="s">
        <v>139</v>
      </c>
      <c r="D110" s="5">
        <v>275762884022</v>
      </c>
      <c r="E110" s="5">
        <v>261510742875</v>
      </c>
      <c r="F110" s="5">
        <v>245535666545</v>
      </c>
      <c r="G110" s="5">
        <v>224456647995</v>
      </c>
      <c r="I110" s="5">
        <v>261510742875</v>
      </c>
      <c r="J110" s="5">
        <v>216313627627</v>
      </c>
      <c r="K110" s="5">
        <v>184963099111</v>
      </c>
      <c r="L110" s="5">
        <v>133594703317</v>
      </c>
      <c r="M110" s="5">
        <v>173366240976</v>
      </c>
      <c r="N110" s="5">
        <v>286755740742</v>
      </c>
      <c r="O110" s="5">
        <v>352674248269</v>
      </c>
      <c r="P110" s="5">
        <v>327605041855</v>
      </c>
      <c r="Q110" s="5">
        <v>369815043242</v>
      </c>
      <c r="R110" s="5">
        <v>284660260961</v>
      </c>
      <c r="S110" s="5">
        <v>234964165677</v>
      </c>
      <c r="T110" s="5">
        <v>145044286016</v>
      </c>
      <c r="U110" s="5">
        <v>118220956015</v>
      </c>
    </row>
    <row r="111" spans="3:21" ht="15.5" x14ac:dyDescent="0.35">
      <c r="C111" t="s">
        <v>140</v>
      </c>
      <c r="D111" s="5">
        <v>275762884022</v>
      </c>
      <c r="E111" s="5">
        <v>261510742875</v>
      </c>
      <c r="F111" s="5">
        <v>245535666545</v>
      </c>
      <c r="G111" s="5">
        <v>224456647995</v>
      </c>
      <c r="I111" s="5">
        <v>261510742875</v>
      </c>
      <c r="J111" s="5">
        <v>216313627627</v>
      </c>
      <c r="K111" s="5">
        <v>184963099111</v>
      </c>
      <c r="L111" s="5">
        <v>133594703317</v>
      </c>
      <c r="M111" s="5">
        <v>173366240976</v>
      </c>
      <c r="N111" s="5">
        <v>286755740742</v>
      </c>
      <c r="O111" s="5">
        <v>352674248269</v>
      </c>
      <c r="P111" s="5">
        <v>327605041855</v>
      </c>
      <c r="Q111" s="5">
        <v>369815043242</v>
      </c>
      <c r="R111" s="5">
        <v>284660260961</v>
      </c>
      <c r="S111" s="5">
        <v>234964165677</v>
      </c>
      <c r="T111" s="5">
        <v>145044286016</v>
      </c>
      <c r="U111" s="5">
        <v>118220956015</v>
      </c>
    </row>
    <row r="112" spans="3:21" ht="15.5" x14ac:dyDescent="0.35">
      <c r="C112" t="s">
        <v>144</v>
      </c>
    </row>
    <row r="113" spans="2:21" ht="15.5" x14ac:dyDescent="0.35">
      <c r="C113" t="s">
        <v>145</v>
      </c>
      <c r="D113" s="5">
        <v>8184175587</v>
      </c>
      <c r="E113" s="5">
        <v>8323922930</v>
      </c>
      <c r="F113" s="5">
        <v>8682503688</v>
      </c>
      <c r="G113" s="5">
        <v>462539784</v>
      </c>
      <c r="I113" s="5">
        <v>8323922930</v>
      </c>
      <c r="J113" s="5">
        <v>462539784</v>
      </c>
      <c r="K113" s="5">
        <v>1915708618</v>
      </c>
      <c r="O113" s="5">
        <v>2086374608</v>
      </c>
      <c r="P113" s="5">
        <v>9818495546</v>
      </c>
      <c r="Q113" s="5">
        <v>18121131063</v>
      </c>
    </row>
    <row r="114" spans="2:21" ht="15.5" x14ac:dyDescent="0.35">
      <c r="C114" t="s">
        <v>133</v>
      </c>
      <c r="D114" s="5">
        <v>15513811</v>
      </c>
      <c r="E114" s="5">
        <v>87750413</v>
      </c>
      <c r="F114" s="5">
        <v>1594108543</v>
      </c>
      <c r="G114" s="5">
        <v>2236070869</v>
      </c>
      <c r="I114" s="5">
        <v>87750413</v>
      </c>
      <c r="J114" s="5">
        <v>4220246410</v>
      </c>
      <c r="K114" s="5">
        <v>1048369734</v>
      </c>
      <c r="L114" s="5">
        <v>1158139849</v>
      </c>
      <c r="M114" s="5">
        <v>171635264</v>
      </c>
      <c r="U114" s="5">
        <v>62966038</v>
      </c>
    </row>
    <row r="115" spans="2:21" ht="15.5" x14ac:dyDescent="0.35">
      <c r="C115" t="s">
        <v>147</v>
      </c>
      <c r="D115" s="5">
        <v>1127697917000</v>
      </c>
      <c r="E115" s="5">
        <v>1092283151119</v>
      </c>
      <c r="F115" s="5">
        <v>1102446431640</v>
      </c>
      <c r="G115" s="5">
        <v>1575587938136</v>
      </c>
      <c r="I115" s="5">
        <v>1092283151119</v>
      </c>
      <c r="J115" s="5">
        <v>916743530738</v>
      </c>
      <c r="K115" s="5">
        <v>741059280418</v>
      </c>
      <c r="L115" s="5">
        <v>786206470975</v>
      </c>
      <c r="M115" s="5">
        <v>935827261183</v>
      </c>
      <c r="N115" s="5">
        <v>855187376315</v>
      </c>
      <c r="O115" s="5">
        <v>783434418324</v>
      </c>
      <c r="P115" s="5">
        <v>639496458042</v>
      </c>
      <c r="Q115" s="5">
        <v>681524616665</v>
      </c>
      <c r="R115" s="5">
        <v>539773268297</v>
      </c>
      <c r="S115" s="5">
        <v>440838887561</v>
      </c>
      <c r="T115" s="5">
        <v>350493139132</v>
      </c>
      <c r="U115" s="5">
        <v>399214237755</v>
      </c>
    </row>
    <row r="116" spans="2:21" ht="15.5" x14ac:dyDescent="0.35">
      <c r="C116" t="s">
        <v>148</v>
      </c>
    </row>
    <row r="117" spans="2:21" ht="15.5" x14ac:dyDescent="0.35">
      <c r="C117" t="s">
        <v>149</v>
      </c>
      <c r="D117" s="5">
        <v>139074815000</v>
      </c>
      <c r="E117" s="5">
        <v>139074815000</v>
      </c>
      <c r="F117" s="5">
        <v>139074815000</v>
      </c>
      <c r="G117" s="5">
        <v>139074815000</v>
      </c>
      <c r="I117" s="5">
        <v>139074815000</v>
      </c>
      <c r="J117" s="5">
        <v>139074815000</v>
      </c>
      <c r="K117" s="5">
        <v>142463495000</v>
      </c>
      <c r="L117" s="5">
        <v>142463495000</v>
      </c>
      <c r="M117" s="5">
        <v>142463495000</v>
      </c>
      <c r="N117" s="5">
        <v>142463495000</v>
      </c>
      <c r="O117" s="5">
        <v>142463495000</v>
      </c>
      <c r="P117" s="5">
        <v>145507360000</v>
      </c>
      <c r="Q117" s="5">
        <v>145507360000</v>
      </c>
      <c r="R117" s="5">
        <v>145507360000</v>
      </c>
      <c r="S117" s="5">
        <v>145507360000</v>
      </c>
      <c r="T117" s="5">
        <v>138232000000</v>
      </c>
      <c r="U117" s="5">
        <v>138232000000</v>
      </c>
    </row>
    <row r="118" spans="2:21" ht="15.5" x14ac:dyDescent="0.35">
      <c r="C118" t="s">
        <v>151</v>
      </c>
      <c r="D118" s="5">
        <v>608137364713</v>
      </c>
      <c r="E118" s="5">
        <v>608137364713</v>
      </c>
      <c r="F118" s="5">
        <v>606031284612</v>
      </c>
      <c r="G118" s="5">
        <v>606031284612</v>
      </c>
      <c r="I118" s="5">
        <v>608137364713</v>
      </c>
      <c r="J118" s="5">
        <v>606031284612</v>
      </c>
      <c r="K118" s="5">
        <v>1362714825029</v>
      </c>
      <c r="L118" s="5">
        <v>1362714825029</v>
      </c>
      <c r="M118" s="5">
        <v>1362714825029</v>
      </c>
      <c r="N118" s="5">
        <v>1362714825029</v>
      </c>
      <c r="O118" s="5">
        <v>1362714825029</v>
      </c>
      <c r="P118" s="5">
        <v>1908987762494</v>
      </c>
      <c r="Q118" s="5">
        <v>1908987762494</v>
      </c>
      <c r="R118" s="5">
        <v>1908987762494</v>
      </c>
      <c r="S118" s="5">
        <v>1908987762494</v>
      </c>
      <c r="T118" s="5">
        <v>707816476651</v>
      </c>
      <c r="U118" s="5">
        <v>707816476651</v>
      </c>
    </row>
    <row r="119" spans="2:21" ht="15.5" x14ac:dyDescent="0.35">
      <c r="C119" t="s">
        <v>152</v>
      </c>
      <c r="D119" s="5">
        <v>6831431457580</v>
      </c>
      <c r="E119" s="5">
        <v>6505630061129</v>
      </c>
      <c r="F119" s="5">
        <v>6172288405094</v>
      </c>
      <c r="G119" s="5">
        <v>5794320099076</v>
      </c>
      <c r="I119" s="5">
        <v>6505630061129</v>
      </c>
      <c r="J119" s="5">
        <v>5752074333384</v>
      </c>
      <c r="K119" s="5">
        <v>5077733139928</v>
      </c>
      <c r="L119" s="5">
        <v>4675650371653</v>
      </c>
      <c r="M119" s="5">
        <v>4155714096344</v>
      </c>
      <c r="N119" s="5">
        <v>3404791903393</v>
      </c>
      <c r="O119" s="5">
        <v>2776960537338</v>
      </c>
      <c r="P119" s="5">
        <v>2317996332396</v>
      </c>
      <c r="Q119" s="5">
        <v>1640038060832</v>
      </c>
      <c r="R119" s="5">
        <v>1474012073052</v>
      </c>
      <c r="S119" s="5">
        <v>1140407306193</v>
      </c>
      <c r="T119" s="5">
        <v>899469775563</v>
      </c>
      <c r="U119" s="5">
        <v>842452950148</v>
      </c>
    </row>
    <row r="120" spans="2:21" ht="15.5" x14ac:dyDescent="0.35">
      <c r="C120" t="s">
        <v>153</v>
      </c>
      <c r="D120" s="5">
        <v>89610027500</v>
      </c>
      <c r="E120" s="5">
        <v>89610027500</v>
      </c>
      <c r="F120" s="5">
        <v>89610027500</v>
      </c>
      <c r="G120" s="5">
        <v>89610027500</v>
      </c>
      <c r="I120" s="5">
        <v>89610027500</v>
      </c>
      <c r="J120" s="5">
        <v>78146486386</v>
      </c>
      <c r="K120" s="5">
        <v>68985179602</v>
      </c>
      <c r="L120" s="5">
        <v>58905263176</v>
      </c>
      <c r="M120" s="5">
        <v>46617017008</v>
      </c>
      <c r="N120" s="5">
        <v>38200284536</v>
      </c>
      <c r="O120" s="5">
        <v>30898833726</v>
      </c>
      <c r="P120" s="5">
        <v>24763244999</v>
      </c>
      <c r="Q120" s="5">
        <v>17965167641</v>
      </c>
      <c r="R120" s="5">
        <v>11010777941</v>
      </c>
      <c r="S120" s="5">
        <v>5342576779</v>
      </c>
    </row>
    <row r="121" spans="2:21" ht="15.5" x14ac:dyDescent="0.35">
      <c r="C121" t="s">
        <v>154</v>
      </c>
      <c r="D121" s="5">
        <v>6741821430080</v>
      </c>
      <c r="E121" s="5">
        <v>6416020033629</v>
      </c>
      <c r="F121" s="5">
        <v>6082678377594</v>
      </c>
      <c r="G121" s="5">
        <v>5704710071576</v>
      </c>
      <c r="I121" s="5">
        <v>6416020033629</v>
      </c>
      <c r="J121" s="5">
        <v>5673927846998</v>
      </c>
      <c r="K121" s="5">
        <v>5008747960326</v>
      </c>
      <c r="L121" s="5">
        <v>4616745108477</v>
      </c>
      <c r="M121" s="5">
        <v>4109097079336</v>
      </c>
      <c r="N121" s="5">
        <v>3366591618857</v>
      </c>
      <c r="O121" s="5">
        <v>2746061703612</v>
      </c>
      <c r="P121" s="5">
        <v>2293233087397</v>
      </c>
      <c r="Q121" s="5">
        <v>1622072893191</v>
      </c>
      <c r="R121" s="5">
        <v>1463001295111</v>
      </c>
      <c r="S121" s="5">
        <v>1135064729414</v>
      </c>
    </row>
    <row r="122" spans="2:21" ht="15.5" x14ac:dyDescent="0.35">
      <c r="C122" t="s">
        <v>155</v>
      </c>
      <c r="D122" s="5">
        <v>6831431457580</v>
      </c>
      <c r="E122" s="5">
        <v>6505630061129</v>
      </c>
      <c r="F122" s="5">
        <v>6172288405094</v>
      </c>
      <c r="G122" s="5">
        <v>5794320099076</v>
      </c>
      <c r="I122" s="5">
        <v>6505630061129</v>
      </c>
      <c r="J122" s="5">
        <v>5752074333384</v>
      </c>
      <c r="K122" s="5">
        <v>5077733139928</v>
      </c>
      <c r="L122" s="5">
        <v>4675650371653</v>
      </c>
      <c r="M122" s="5">
        <v>4155714096344</v>
      </c>
      <c r="N122" s="5">
        <v>3404791903393</v>
      </c>
      <c r="O122" s="5">
        <v>2776960537338</v>
      </c>
      <c r="P122" s="5">
        <v>2317996332396</v>
      </c>
      <c r="Q122" s="5">
        <v>1640038060832</v>
      </c>
      <c r="R122" s="5">
        <v>1474012073052</v>
      </c>
      <c r="S122" s="5">
        <v>1140407306193</v>
      </c>
      <c r="T122" s="5">
        <v>899469775563</v>
      </c>
      <c r="U122" s="5">
        <v>842452950148</v>
      </c>
    </row>
    <row r="123" spans="2:21" ht="15.5" x14ac:dyDescent="0.35">
      <c r="C123" t="s">
        <v>156</v>
      </c>
      <c r="D123" s="5">
        <v>938647073963</v>
      </c>
      <c r="E123" s="5">
        <v>919434598766</v>
      </c>
      <c r="F123" s="5">
        <v>905444519291</v>
      </c>
      <c r="G123" s="5">
        <v>872983391446</v>
      </c>
      <c r="I123" s="5">
        <v>919434598766</v>
      </c>
      <c r="J123" s="5">
        <v>833147564682</v>
      </c>
      <c r="K123" s="5">
        <v>776933934240</v>
      </c>
      <c r="L123" s="5">
        <v>708122405872</v>
      </c>
      <c r="M123" s="5">
        <v>652588337627</v>
      </c>
      <c r="N123" s="5">
        <v>597189379611</v>
      </c>
      <c r="O123" s="5">
        <v>496977740586</v>
      </c>
      <c r="P123" s="5">
        <v>378570165863</v>
      </c>
      <c r="Q123" s="5">
        <v>327763684836</v>
      </c>
      <c r="R123" s="5">
        <v>108057637829</v>
      </c>
      <c r="S123" s="5">
        <v>83410004201</v>
      </c>
      <c r="T123" s="5">
        <v>63280008623</v>
      </c>
      <c r="U123" s="5">
        <v>45415155264</v>
      </c>
    </row>
    <row r="124" spans="2:21" ht="15.5" x14ac:dyDescent="0.35">
      <c r="C124" t="s">
        <v>9</v>
      </c>
      <c r="D124" s="5">
        <v>8517301843655</v>
      </c>
      <c r="E124" s="5">
        <v>8174058121870</v>
      </c>
      <c r="F124" s="5">
        <v>7826260215229</v>
      </c>
      <c r="G124" s="5">
        <v>7413421232795</v>
      </c>
      <c r="I124" s="5">
        <v>8174058121870</v>
      </c>
      <c r="J124" s="5">
        <v>7330445376542</v>
      </c>
      <c r="K124" s="5">
        <v>6599783247273</v>
      </c>
      <c r="L124" s="5">
        <v>6131884486218</v>
      </c>
      <c r="M124" s="5">
        <v>5925143836671</v>
      </c>
      <c r="N124" s="5">
        <v>5517092083693</v>
      </c>
      <c r="O124" s="5">
        <v>4792650989851</v>
      </c>
      <c r="P124" s="5">
        <v>4449920417711</v>
      </c>
      <c r="Q124" s="5">
        <v>4030514864860</v>
      </c>
      <c r="R124" s="5">
        <v>3636414833375</v>
      </c>
      <c r="S124" s="5">
        <v>3278976932888</v>
      </c>
      <c r="T124" s="5">
        <v>1806173260837</v>
      </c>
      <c r="U124" s="5">
        <v>1734730849990</v>
      </c>
    </row>
    <row r="125" spans="2:21" ht="15.5" x14ac:dyDescent="0.35">
      <c r="C125" t="s">
        <v>157</v>
      </c>
      <c r="D125" s="5">
        <v>9644999760655</v>
      </c>
      <c r="E125" s="5">
        <v>9266341272989</v>
      </c>
      <c r="F125" s="5">
        <v>8928706646869</v>
      </c>
      <c r="G125" s="5">
        <v>8989009170931</v>
      </c>
      <c r="I125" s="5">
        <v>9266341272989</v>
      </c>
      <c r="J125" s="5">
        <v>8247188907280</v>
      </c>
      <c r="K125" s="5">
        <v>7340842527691</v>
      </c>
      <c r="L125" s="5">
        <v>6918090957193</v>
      </c>
      <c r="M125" s="5">
        <v>6860971097854</v>
      </c>
      <c r="N125" s="5">
        <v>6372279460008</v>
      </c>
      <c r="O125" s="5">
        <v>5576085408175</v>
      </c>
      <c r="P125" s="5">
        <v>5089416875753</v>
      </c>
      <c r="Q125" s="5">
        <v>4712039481525</v>
      </c>
      <c r="R125" s="5">
        <v>4176188101672</v>
      </c>
      <c r="S125" s="5">
        <v>3719815820449</v>
      </c>
      <c r="T125" s="5">
        <v>2156666399969</v>
      </c>
      <c r="U125" s="5">
        <v>2133945087745</v>
      </c>
    </row>
    <row r="126" spans="2:21" ht="15.5" x14ac:dyDescent="0.35">
      <c r="C126" t="s">
        <v>158</v>
      </c>
      <c r="D126" s="5">
        <v>13907481500</v>
      </c>
      <c r="E126" s="5">
        <v>13907481500</v>
      </c>
      <c r="F126" s="5">
        <v>13907481500</v>
      </c>
      <c r="G126" s="5">
        <v>13907481500</v>
      </c>
      <c r="I126" s="5">
        <v>13907481500</v>
      </c>
      <c r="J126" s="5">
        <v>13907481500</v>
      </c>
      <c r="K126" s="5">
        <v>14246348500</v>
      </c>
      <c r="L126" s="5">
        <v>14246349500</v>
      </c>
      <c r="M126" s="5">
        <v>14246349500</v>
      </c>
      <c r="N126" s="5">
        <v>14246349500</v>
      </c>
      <c r="O126" s="5">
        <v>14246349500</v>
      </c>
      <c r="P126" s="5">
        <v>14550736000</v>
      </c>
      <c r="Q126" s="5">
        <v>14550736000</v>
      </c>
      <c r="R126" s="5">
        <v>14550736000</v>
      </c>
      <c r="S126" s="5">
        <v>14550736000</v>
      </c>
      <c r="T126" s="5">
        <v>1382320000</v>
      </c>
      <c r="U126" s="5">
        <v>138232</v>
      </c>
    </row>
    <row r="128" spans="2:21" ht="15.5" x14ac:dyDescent="0.35">
      <c r="B128" t="s">
        <v>159</v>
      </c>
      <c r="C128" t="s">
        <v>160</v>
      </c>
      <c r="D128" s="5">
        <v>447559732257</v>
      </c>
      <c r="E128" s="5">
        <v>601568408587</v>
      </c>
      <c r="F128" s="5">
        <v>594894203650</v>
      </c>
      <c r="G128" s="5">
        <v>301075339691</v>
      </c>
      <c r="I128" s="5">
        <v>1934750161096</v>
      </c>
      <c r="J128" s="5">
        <v>1728912731527</v>
      </c>
      <c r="K128" s="5">
        <v>1314134014358</v>
      </c>
      <c r="L128" s="5">
        <v>1134501095473</v>
      </c>
      <c r="M128" s="5">
        <v>2089515437267</v>
      </c>
      <c r="N128" s="5">
        <v>1066112489721</v>
      </c>
      <c r="O128" s="5">
        <v>894242357918</v>
      </c>
      <c r="P128" s="5">
        <v>743203517544</v>
      </c>
      <c r="Q128" s="5">
        <v>769745377540</v>
      </c>
      <c r="R128" s="5">
        <v>864666896405</v>
      </c>
      <c r="S128" s="5">
        <v>699632830802</v>
      </c>
      <c r="T128" s="5">
        <v>547418075359</v>
      </c>
      <c r="U128" s="5">
        <v>538574234483</v>
      </c>
    </row>
    <row r="129" spans="3:21" ht="15.5" x14ac:dyDescent="0.35">
      <c r="C129" t="s">
        <v>161</v>
      </c>
      <c r="D129" s="5">
        <v>1393066901691</v>
      </c>
      <c r="E129" s="5">
        <v>1498339857441</v>
      </c>
      <c r="F129" s="5">
        <v>1419946992308</v>
      </c>
      <c r="G129" s="5">
        <v>1121179593052</v>
      </c>
      <c r="I129" s="5">
        <v>5346870138305</v>
      </c>
      <c r="J129" s="5">
        <v>4859976584212</v>
      </c>
      <c r="K129" s="5">
        <v>4005775436136</v>
      </c>
      <c r="L129" s="5">
        <v>3867735271476</v>
      </c>
      <c r="M129" s="5">
        <v>4729397778382</v>
      </c>
      <c r="N129" s="5">
        <v>3264133921140</v>
      </c>
      <c r="O129" s="5">
        <v>3072173598188</v>
      </c>
      <c r="P129" s="5">
        <v>2605742517243</v>
      </c>
      <c r="Q129" s="5">
        <v>2477815555529</v>
      </c>
      <c r="R129" s="5">
        <v>2403829526752</v>
      </c>
      <c r="S129" s="5">
        <v>2133437453642</v>
      </c>
      <c r="T129" s="5">
        <v>1907626343876</v>
      </c>
      <c r="U129" s="5">
        <v>1747000436370</v>
      </c>
    </row>
    <row r="130" spans="3:21" ht="15.5" x14ac:dyDescent="0.35">
      <c r="C130" t="s">
        <v>461</v>
      </c>
      <c r="D130" s="5">
        <v>-920224251119</v>
      </c>
      <c r="E130" s="5">
        <v>-3106063662809</v>
      </c>
      <c r="F130" s="5">
        <v>1540308560453</v>
      </c>
      <c r="G130" s="5">
        <v>-727085822503</v>
      </c>
      <c r="I130" s="5">
        <v>-3106063662809</v>
      </c>
      <c r="J130" s="5">
        <v>-2941224748453</v>
      </c>
      <c r="K130" s="5">
        <v>-2358311329082</v>
      </c>
      <c r="L130" s="5">
        <v>-2409583742036</v>
      </c>
      <c r="M130" s="5">
        <v>-1453638055149</v>
      </c>
      <c r="N130" s="5">
        <v>-1200357942835</v>
      </c>
      <c r="O130" s="5">
        <v>-1080873366803</v>
      </c>
      <c r="P130" s="5">
        <v>-962427805328</v>
      </c>
      <c r="Q130" s="5">
        <v>-912779143248</v>
      </c>
      <c r="R130" s="5">
        <v>-894576410049</v>
      </c>
      <c r="S130" s="5">
        <v>-855138659417</v>
      </c>
      <c r="T130" s="5">
        <v>-825679248579</v>
      </c>
      <c r="U130" s="5">
        <v>-766663768470</v>
      </c>
    </row>
    <row r="131" spans="3:21" ht="15.5" x14ac:dyDescent="0.35">
      <c r="C131" t="s">
        <v>463</v>
      </c>
      <c r="E131" s="5">
        <v>2313416508360</v>
      </c>
      <c r="F131" s="5">
        <v>-2313416508360</v>
      </c>
      <c r="M131" s="5">
        <v>-991640356421</v>
      </c>
      <c r="N131" s="5">
        <v>-906888885616</v>
      </c>
    </row>
    <row r="132" spans="3:21" ht="15.5" x14ac:dyDescent="0.35">
      <c r="C132" t="s">
        <v>936</v>
      </c>
      <c r="O132" s="5">
        <v>-326701212315</v>
      </c>
      <c r="P132" s="5">
        <v>-229958358830</v>
      </c>
      <c r="Q132" s="5">
        <v>-258097957206</v>
      </c>
      <c r="R132" s="5">
        <v>-195052810754</v>
      </c>
      <c r="S132" s="5">
        <v>-204475775404</v>
      </c>
      <c r="T132" s="5">
        <v>-158369343144</v>
      </c>
      <c r="U132" s="5">
        <v>-123622453023</v>
      </c>
    </row>
    <row r="133" spans="3:21" ht="15.5" x14ac:dyDescent="0.35">
      <c r="C133" t="s">
        <v>840</v>
      </c>
      <c r="D133" s="5">
        <v>29030143078</v>
      </c>
      <c r="E133" s="5">
        <v>33288930734</v>
      </c>
      <c r="F133" s="5">
        <v>30608957445</v>
      </c>
      <c r="G133" s="5">
        <v>35053471920</v>
      </c>
      <c r="I133" s="5">
        <v>128153732957</v>
      </c>
      <c r="J133" s="5">
        <v>96720290769</v>
      </c>
      <c r="K133" s="5">
        <v>72068896605</v>
      </c>
      <c r="L133" s="5">
        <v>58375794513</v>
      </c>
      <c r="M133" s="5">
        <v>63525387230</v>
      </c>
      <c r="N133" s="5">
        <v>67181105341</v>
      </c>
      <c r="O133" s="5">
        <v>75293160942</v>
      </c>
      <c r="P133" s="5">
        <v>83629489953</v>
      </c>
      <c r="Q133" s="5">
        <v>133387829644</v>
      </c>
      <c r="R133" s="5">
        <v>163839782860</v>
      </c>
      <c r="S133" s="5">
        <v>142069064163</v>
      </c>
      <c r="T133" s="5">
        <v>93891960747</v>
      </c>
      <c r="U133" s="5">
        <v>62430744268</v>
      </c>
    </row>
    <row r="134" spans="3:21" ht="15.5" x14ac:dyDescent="0.35">
      <c r="C134" t="s">
        <v>1754</v>
      </c>
      <c r="D134" s="5">
        <v>-3731570209</v>
      </c>
      <c r="E134" s="5">
        <v>-3861507150</v>
      </c>
      <c r="F134" s="5">
        <v>-3695250449</v>
      </c>
      <c r="G134" s="5">
        <v>-3402149804</v>
      </c>
      <c r="I134" s="5">
        <v>-15179142421</v>
      </c>
      <c r="J134" s="5">
        <v>-17574848587</v>
      </c>
      <c r="K134" s="5">
        <v>-15401094831</v>
      </c>
      <c r="L134" s="5">
        <v>-12970180534</v>
      </c>
      <c r="M134" s="5">
        <v>-12215997169</v>
      </c>
      <c r="N134" s="5">
        <v>-11483569517</v>
      </c>
      <c r="O134" s="5">
        <v>-13588036784</v>
      </c>
      <c r="P134" s="5">
        <v>-14905279195</v>
      </c>
      <c r="Q134" s="5">
        <v>-13211605971</v>
      </c>
      <c r="R134" s="5">
        <v>-12142778225</v>
      </c>
      <c r="S134" s="5">
        <v>-10486770052</v>
      </c>
      <c r="T134" s="5">
        <v>-14247872671</v>
      </c>
      <c r="U134" s="5">
        <v>-15184863594</v>
      </c>
    </row>
    <row r="135" spans="3:21" ht="15.5" x14ac:dyDescent="0.35">
      <c r="C135" t="s">
        <v>167</v>
      </c>
      <c r="D135" s="5">
        <v>-50581491184</v>
      </c>
      <c r="E135" s="5">
        <v>-133551717989</v>
      </c>
      <c r="F135" s="5">
        <v>-78858547747</v>
      </c>
      <c r="G135" s="5">
        <v>-124669752974</v>
      </c>
      <c r="I135" s="5">
        <v>-419030904936</v>
      </c>
      <c r="J135" s="5">
        <v>-268984546414</v>
      </c>
      <c r="K135" s="5">
        <v>-389997894470</v>
      </c>
      <c r="L135" s="5">
        <v>-369142313564</v>
      </c>
      <c r="M135" s="5">
        <v>-246275558374</v>
      </c>
      <c r="N135" s="5">
        <v>-148546187838</v>
      </c>
      <c r="O135" s="5">
        <v>-217731021690</v>
      </c>
      <c r="P135" s="5">
        <v>-189990351047</v>
      </c>
      <c r="Q135" s="5">
        <v>-207880037726</v>
      </c>
      <c r="R135" s="5">
        <v>-194517006169</v>
      </c>
      <c r="S135" s="5">
        <v>-160428504317</v>
      </c>
      <c r="T135" s="5">
        <v>-160109621229</v>
      </c>
      <c r="U135" s="5">
        <v>-121741524752</v>
      </c>
    </row>
    <row r="136" spans="3:21" ht="15.5" x14ac:dyDescent="0.35">
      <c r="C136" t="s">
        <v>942</v>
      </c>
      <c r="L136" s="5">
        <v>86265618</v>
      </c>
      <c r="M136" s="5">
        <v>362238768</v>
      </c>
      <c r="N136" s="5">
        <v>2074049046</v>
      </c>
      <c r="O136" s="5">
        <v>8210906458</v>
      </c>
    </row>
    <row r="137" spans="3:21" ht="15.5" x14ac:dyDescent="0.35">
      <c r="C137" t="s">
        <v>166</v>
      </c>
      <c r="P137" s="5">
        <v>29959250045</v>
      </c>
      <c r="Q137" s="5">
        <v>43122677271</v>
      </c>
      <c r="R137" s="5">
        <v>19027300338</v>
      </c>
      <c r="S137" s="5">
        <v>18734782650</v>
      </c>
      <c r="T137" s="5">
        <v>15913400663</v>
      </c>
      <c r="U137" s="5">
        <v>13145995509</v>
      </c>
    </row>
    <row r="138" spans="3:21" ht="15.5" x14ac:dyDescent="0.35">
      <c r="C138" t="s">
        <v>172</v>
      </c>
      <c r="D138" s="5">
        <v>-1770149863</v>
      </c>
      <c r="E138" s="5">
        <v>-26948990809</v>
      </c>
      <c r="F138" s="5">
        <v>-586821664353</v>
      </c>
      <c r="G138" s="5">
        <v>-1365000000</v>
      </c>
      <c r="I138" s="5">
        <v>-615627165623</v>
      </c>
      <c r="J138" s="5">
        <v>-505755532632</v>
      </c>
      <c r="K138" s="5">
        <v>-530316393291</v>
      </c>
      <c r="L138" s="5">
        <v>-880861384136</v>
      </c>
      <c r="M138" s="5">
        <v>-984546455691</v>
      </c>
      <c r="N138" s="5">
        <v>-305970912691</v>
      </c>
      <c r="O138" s="5">
        <v>-481184710940</v>
      </c>
      <c r="P138" s="5">
        <v>-347059753483</v>
      </c>
      <c r="Q138" s="5">
        <v>-621612672503</v>
      </c>
      <c r="R138" s="5">
        <v>-363768457534</v>
      </c>
      <c r="S138" s="5">
        <v>917431895295</v>
      </c>
      <c r="T138" s="5">
        <v>-525551056964</v>
      </c>
      <c r="U138" s="5">
        <v>-14479702222</v>
      </c>
    </row>
    <row r="139" spans="3:21" ht="15.5" x14ac:dyDescent="0.35">
      <c r="C139" t="s">
        <v>173</v>
      </c>
      <c r="D139" s="5">
        <v>-907308037418</v>
      </c>
      <c r="E139" s="5">
        <v>33947088359</v>
      </c>
      <c r="F139" s="5">
        <v>-317571552258</v>
      </c>
      <c r="G139" s="5">
        <v>194654402535</v>
      </c>
      <c r="I139" s="5">
        <v>153632265789</v>
      </c>
      <c r="J139" s="5">
        <v>-998278447137</v>
      </c>
      <c r="K139" s="5">
        <v>-637114244868</v>
      </c>
      <c r="L139" s="5">
        <v>-840313585973</v>
      </c>
      <c r="M139" s="5">
        <v>-527253638503</v>
      </c>
      <c r="N139" s="5">
        <v>-623650592948</v>
      </c>
      <c r="O139" s="5">
        <v>-675213398951</v>
      </c>
      <c r="P139" s="5">
        <v>-308597471045</v>
      </c>
      <c r="Q139" s="5">
        <v>-826666461026</v>
      </c>
      <c r="R139" s="5">
        <v>-1466706222684</v>
      </c>
      <c r="S139" s="5">
        <v>-202604564110</v>
      </c>
      <c r="T139" s="5">
        <v>-160230239191</v>
      </c>
      <c r="U139" s="5">
        <v>-223278999408</v>
      </c>
    </row>
    <row r="140" spans="3:21" ht="15.5" x14ac:dyDescent="0.35">
      <c r="C140" t="s">
        <v>650</v>
      </c>
      <c r="E140" s="5">
        <v>45000000000</v>
      </c>
      <c r="I140" s="5">
        <v>45000000000</v>
      </c>
      <c r="J140" s="5">
        <v>95900000000</v>
      </c>
      <c r="K140" s="5">
        <v>117013823400</v>
      </c>
      <c r="L140" s="5">
        <v>358549223818</v>
      </c>
      <c r="M140" s="5">
        <v>117433670000</v>
      </c>
      <c r="N140" s="5">
        <v>993879698021</v>
      </c>
      <c r="O140" s="5">
        <v>640530675317</v>
      </c>
      <c r="P140" s="5">
        <v>53963281789</v>
      </c>
      <c r="Q140" s="5">
        <v>265040990539</v>
      </c>
      <c r="T140" s="5">
        <v>135467849974</v>
      </c>
      <c r="U140" s="5">
        <v>168642271340</v>
      </c>
    </row>
    <row r="141" spans="3:21" ht="15.5" x14ac:dyDescent="0.35">
      <c r="C141" t="s">
        <v>184</v>
      </c>
      <c r="D141" s="5">
        <v>99099098</v>
      </c>
      <c r="E141" s="5">
        <v>255405406</v>
      </c>
      <c r="F141" s="5">
        <v>2868320719</v>
      </c>
      <c r="G141" s="5">
        <v>3784934107</v>
      </c>
      <c r="I141" s="5">
        <v>7844369692</v>
      </c>
      <c r="J141" s="5">
        <v>2925381969</v>
      </c>
      <c r="K141" s="5">
        <v>2776081831</v>
      </c>
      <c r="L141" s="5">
        <v>1074259680</v>
      </c>
      <c r="M141" s="5">
        <v>613210377</v>
      </c>
      <c r="N141" s="5">
        <v>12527861497</v>
      </c>
      <c r="O141" s="5">
        <v>491473641</v>
      </c>
      <c r="P141" s="5">
        <v>300000</v>
      </c>
      <c r="Q141" s="5">
        <v>5229725</v>
      </c>
      <c r="R141" s="5">
        <v>200910000</v>
      </c>
      <c r="S141" s="5">
        <v>1199298811</v>
      </c>
      <c r="T141" s="5">
        <v>1793807200</v>
      </c>
      <c r="U141" s="5">
        <v>2550000</v>
      </c>
    </row>
    <row r="142" spans="3:21" ht="15.5" x14ac:dyDescent="0.35">
      <c r="C142" t="s">
        <v>174</v>
      </c>
      <c r="D142" s="5">
        <v>-232115843172</v>
      </c>
      <c r="E142" s="5">
        <v>-340455494945</v>
      </c>
      <c r="F142" s="5">
        <v>-215167950990</v>
      </c>
      <c r="G142" s="5">
        <v>-129304195998</v>
      </c>
      <c r="I142" s="5">
        <v>-890722122760</v>
      </c>
      <c r="J142" s="5">
        <v>-596795569927</v>
      </c>
      <c r="K142" s="5">
        <v>-492969316264</v>
      </c>
      <c r="L142" s="5">
        <v>-763403359581</v>
      </c>
      <c r="M142" s="5">
        <v>-355761602161</v>
      </c>
      <c r="N142" s="5">
        <v>-318379963872</v>
      </c>
      <c r="O142" s="5">
        <v>-445714176415</v>
      </c>
      <c r="P142" s="5">
        <v>-467770718018</v>
      </c>
      <c r="Q142" s="5">
        <v>-257155830547</v>
      </c>
      <c r="R142" s="5">
        <v>-214668182985</v>
      </c>
      <c r="S142" s="5">
        <v>-182793164668</v>
      </c>
      <c r="T142" s="5">
        <v>-168992659328</v>
      </c>
      <c r="U142" s="5">
        <v>-147451975298</v>
      </c>
    </row>
    <row r="143" spans="3:21" ht="15.5" x14ac:dyDescent="0.35">
      <c r="C143" t="s">
        <v>175</v>
      </c>
      <c r="D143" s="5">
        <v>-5323063783</v>
      </c>
      <c r="E143" s="5">
        <v>-33088355289</v>
      </c>
      <c r="F143" s="5">
        <v>-4112564687</v>
      </c>
      <c r="G143" s="5">
        <v>-44582278866</v>
      </c>
      <c r="I143" s="5">
        <v>-84504351741</v>
      </c>
      <c r="J143" s="5">
        <v>-101812306324</v>
      </c>
      <c r="K143" s="5">
        <v>-58056519151</v>
      </c>
      <c r="L143" s="5">
        <v>-62150295537</v>
      </c>
      <c r="M143" s="5">
        <v>-232595704813</v>
      </c>
      <c r="N143" s="5">
        <v>-23085012132</v>
      </c>
      <c r="O143" s="5">
        <v>-16807042176</v>
      </c>
      <c r="P143" s="5">
        <v>-79781507269</v>
      </c>
      <c r="Q143" s="5">
        <v>-215469608196</v>
      </c>
      <c r="R143" s="5">
        <v>-39434482754</v>
      </c>
      <c r="S143" s="5">
        <v>-21011998253</v>
      </c>
      <c r="T143" s="5">
        <v>-126117751258</v>
      </c>
      <c r="U143" s="5">
        <v>-16222204429</v>
      </c>
    </row>
    <row r="144" spans="3:21" ht="15.5" x14ac:dyDescent="0.35">
      <c r="C144" t="s">
        <v>179</v>
      </c>
      <c r="Q144" s="5">
        <v>34178750000</v>
      </c>
    </row>
    <row r="145" spans="3:21" ht="15.5" x14ac:dyDescent="0.35">
      <c r="C145" t="s">
        <v>469</v>
      </c>
      <c r="E145" s="5">
        <v>321027589</v>
      </c>
      <c r="F145" s="5">
        <v>-144222300</v>
      </c>
      <c r="G145" s="5">
        <v>-176805289</v>
      </c>
      <c r="T145" s="5">
        <v>-2381485779</v>
      </c>
    </row>
    <row r="146" spans="3:21" ht="15.5" x14ac:dyDescent="0.35">
      <c r="C146" t="s">
        <v>384</v>
      </c>
      <c r="U146" s="5">
        <v>13000000000</v>
      </c>
    </row>
    <row r="147" spans="3:21" ht="15.5" x14ac:dyDescent="0.35">
      <c r="C147" t="s">
        <v>3083</v>
      </c>
      <c r="U147" s="5">
        <v>4578646499</v>
      </c>
    </row>
    <row r="148" spans="3:21" ht="15.5" x14ac:dyDescent="0.35">
      <c r="C148" t="s">
        <v>410</v>
      </c>
      <c r="D148" s="5">
        <v>-651730000000</v>
      </c>
      <c r="E148" s="5">
        <v>413565000000</v>
      </c>
      <c r="F148" s="5">
        <v>-31015135000</v>
      </c>
      <c r="G148" s="5">
        <v>366895135000</v>
      </c>
      <c r="I148" s="5">
        <v>1239699865000</v>
      </c>
      <c r="J148" s="5">
        <v>-378704865000</v>
      </c>
      <c r="K148" s="5">
        <v>-175864865000</v>
      </c>
      <c r="L148" s="5">
        <v>-66333135000</v>
      </c>
      <c r="M148" s="5">
        <v>168223000000</v>
      </c>
      <c r="N148" s="5">
        <v>-824091000000</v>
      </c>
      <c r="O148" s="5">
        <v>43394865000</v>
      </c>
      <c r="P148" s="5">
        <v>353905135000</v>
      </c>
      <c r="Q148" s="5">
        <v>166582889600</v>
      </c>
      <c r="R148" s="5">
        <v>-1135902889600</v>
      </c>
    </row>
    <row r="149" spans="3:21" ht="15.5" x14ac:dyDescent="0.35">
      <c r="C149" t="s">
        <v>1376</v>
      </c>
    </row>
    <row r="150" spans="3:21" ht="15.5" x14ac:dyDescent="0.35">
      <c r="C150" t="s">
        <v>651</v>
      </c>
      <c r="U150" s="5">
        <v>1091488000</v>
      </c>
    </row>
    <row r="151" spans="3:21" ht="15.5" x14ac:dyDescent="0.35">
      <c r="C151" t="s">
        <v>3084</v>
      </c>
      <c r="S151" s="5">
        <v>1300000</v>
      </c>
    </row>
    <row r="152" spans="3:21" ht="15.5" x14ac:dyDescent="0.35">
      <c r="C152" t="s">
        <v>599</v>
      </c>
      <c r="M152" s="5">
        <v>-18080991455</v>
      </c>
      <c r="N152" s="5">
        <v>-36484539226</v>
      </c>
      <c r="O152" s="5">
        <v>-58127042039</v>
      </c>
      <c r="P152" s="5">
        <v>-28539791078</v>
      </c>
      <c r="Q152" s="5">
        <v>-28924388800</v>
      </c>
      <c r="R152" s="5">
        <v>-76901577345</v>
      </c>
    </row>
    <row r="153" spans="3:21" ht="15.5" x14ac:dyDescent="0.35">
      <c r="C153" t="s">
        <v>2844</v>
      </c>
      <c r="O153" s="5">
        <v>-14461355398</v>
      </c>
      <c r="Q153" s="5">
        <v>-135118579292</v>
      </c>
    </row>
    <row r="154" spans="3:21" ht="15.5" x14ac:dyDescent="0.35">
      <c r="C154" t="s">
        <v>3085</v>
      </c>
      <c r="D154" s="5">
        <v>-238229561</v>
      </c>
      <c r="E154" s="5">
        <v>-685494402</v>
      </c>
      <c r="G154" s="5">
        <v>72613581</v>
      </c>
      <c r="I154" s="5">
        <v>-685494402</v>
      </c>
      <c r="J154" s="5">
        <v>-4791087855</v>
      </c>
      <c r="K154" s="5">
        <v>-3013449684</v>
      </c>
      <c r="L154" s="5">
        <v>-25775044110</v>
      </c>
      <c r="M154" s="5">
        <v>-3255675450</v>
      </c>
      <c r="N154" s="5">
        <v>-1960452930</v>
      </c>
      <c r="O154" s="5">
        <v>-3611455930</v>
      </c>
    </row>
    <row r="155" spans="3:21" ht="15.5" x14ac:dyDescent="0.35">
      <c r="C155" t="s">
        <v>577</v>
      </c>
    </row>
    <row r="156" spans="3:21" ht="15.5" x14ac:dyDescent="0.35">
      <c r="C156" t="s">
        <v>1982</v>
      </c>
      <c r="D156" s="5">
        <v>-18000000000</v>
      </c>
      <c r="E156" s="5">
        <v>-50965000000</v>
      </c>
      <c r="F156" s="5">
        <v>-70000000000</v>
      </c>
      <c r="G156" s="5">
        <v>-2035000000</v>
      </c>
      <c r="I156" s="5">
        <v>-163000000000</v>
      </c>
      <c r="J156" s="5">
        <v>-15000000000</v>
      </c>
      <c r="K156" s="5">
        <v>-27000000000</v>
      </c>
      <c r="L156" s="5">
        <v>-282275235243</v>
      </c>
      <c r="M156" s="5">
        <v>-203829545001</v>
      </c>
      <c r="N156" s="5">
        <v>-426057184306</v>
      </c>
      <c r="O156" s="5">
        <v>-820909340951</v>
      </c>
      <c r="P156" s="5">
        <v>-140374171469</v>
      </c>
      <c r="Q156" s="5">
        <v>-655805914055</v>
      </c>
      <c r="U156" s="5">
        <v>-246919775520</v>
      </c>
    </row>
    <row r="157" spans="3:21" ht="15.5" x14ac:dyDescent="0.35">
      <c r="C157" t="s">
        <v>191</v>
      </c>
      <c r="D157" s="5">
        <v>-1770149863</v>
      </c>
      <c r="E157" s="5">
        <v>-26948990809</v>
      </c>
      <c r="F157" s="5">
        <v>-586821664353</v>
      </c>
      <c r="G157" s="5">
        <v>-1365000000</v>
      </c>
      <c r="I157" s="5">
        <v>-615627165623</v>
      </c>
      <c r="J157" s="5">
        <v>-505755532632</v>
      </c>
      <c r="K157" s="5">
        <v>-530316393291</v>
      </c>
      <c r="L157" s="5">
        <v>-880861384136</v>
      </c>
      <c r="M157" s="5">
        <v>-984546455691</v>
      </c>
      <c r="N157" s="5">
        <v>-305970912691</v>
      </c>
      <c r="O157" s="5">
        <v>-481184710940</v>
      </c>
      <c r="P157" s="5">
        <v>-347059753483</v>
      </c>
      <c r="Q157" s="5">
        <v>-621612672503</v>
      </c>
      <c r="R157" s="5">
        <v>-363768457534</v>
      </c>
      <c r="S157" s="5">
        <v>917431895295</v>
      </c>
      <c r="T157" s="5">
        <v>-525551056964</v>
      </c>
      <c r="U157" s="5">
        <v>-14479702222</v>
      </c>
    </row>
    <row r="158" spans="3:21" ht="15.5" x14ac:dyDescent="0.35">
      <c r="C158" t="s">
        <v>487</v>
      </c>
      <c r="S158" s="5">
        <v>1208446645843</v>
      </c>
    </row>
    <row r="159" spans="3:21" ht="15.5" x14ac:dyDescent="0.35">
      <c r="C159" t="s">
        <v>485</v>
      </c>
      <c r="F159" s="5">
        <v>-598021704500</v>
      </c>
      <c r="I159" s="5">
        <v>-598021704500</v>
      </c>
      <c r="J159" s="5">
        <v>-472854331375</v>
      </c>
      <c r="K159" s="5">
        <v>-514576772378</v>
      </c>
      <c r="L159" s="5">
        <v>-500742705600</v>
      </c>
      <c r="M159" s="5">
        <v>-512674556400</v>
      </c>
      <c r="N159" s="5">
        <v>-299060157900</v>
      </c>
      <c r="O159" s="5">
        <v>-256434291000</v>
      </c>
      <c r="Q159" s="5">
        <v>-494725024000</v>
      </c>
      <c r="R159" s="5">
        <v>-363768400000</v>
      </c>
      <c r="S159" s="5">
        <v>-291014720000</v>
      </c>
      <c r="T159" s="5">
        <v>-470000000000</v>
      </c>
      <c r="U159" s="5">
        <v>-15000000000</v>
      </c>
    </row>
    <row r="160" spans="3:21" ht="15.5" x14ac:dyDescent="0.35">
      <c r="C160" t="s">
        <v>357</v>
      </c>
      <c r="E160" s="5">
        <v>-209754092</v>
      </c>
      <c r="I160" s="5">
        <v>-209754092</v>
      </c>
      <c r="P160" s="5">
        <v>-4786616824</v>
      </c>
      <c r="Q160" s="5">
        <v>-2507585334</v>
      </c>
      <c r="T160" s="5">
        <v>-50000000000</v>
      </c>
      <c r="U160" s="5">
        <v>-5000000000</v>
      </c>
    </row>
    <row r="161" spans="2:21" ht="15.5" x14ac:dyDescent="0.35">
      <c r="C161" t="s">
        <v>483</v>
      </c>
      <c r="N161" s="5">
        <v>-5063500898</v>
      </c>
      <c r="O161" s="5">
        <v>-12649085842</v>
      </c>
      <c r="P161" s="5">
        <v>-9203097415</v>
      </c>
      <c r="Q161" s="5">
        <v>-4580042457</v>
      </c>
    </row>
    <row r="162" spans="2:21" ht="15.5" x14ac:dyDescent="0.35">
      <c r="C162" t="s">
        <v>582</v>
      </c>
      <c r="T162" s="5">
        <v>-5550000000</v>
      </c>
      <c r="U162" s="5">
        <v>5550000000</v>
      </c>
    </row>
    <row r="163" spans="2:21" ht="15.5" x14ac:dyDescent="0.35">
      <c r="C163" t="s">
        <v>436</v>
      </c>
      <c r="E163" s="5">
        <v>-830742078</v>
      </c>
      <c r="I163" s="5">
        <v>-830742078</v>
      </c>
      <c r="J163" s="5">
        <v>-1639784303</v>
      </c>
      <c r="K163" s="5">
        <v>-2723666667</v>
      </c>
    </row>
    <row r="164" spans="2:21" ht="15.5" x14ac:dyDescent="0.35">
      <c r="C164" t="s">
        <v>3086</v>
      </c>
      <c r="E164" s="5">
        <v>491505361</v>
      </c>
      <c r="F164" s="5">
        <v>5100</v>
      </c>
      <c r="M164" s="5">
        <v>-1000000000</v>
      </c>
    </row>
    <row r="165" spans="2:21" ht="15.5" x14ac:dyDescent="0.35">
      <c r="C165" t="s">
        <v>3087</v>
      </c>
      <c r="O165" s="5">
        <v>-912600000</v>
      </c>
      <c r="Q165" s="5">
        <v>-139400000000</v>
      </c>
    </row>
    <row r="166" spans="2:21" ht="15.5" x14ac:dyDescent="0.35">
      <c r="C166" t="s">
        <v>3088</v>
      </c>
      <c r="E166" s="5">
        <v>-13200000000</v>
      </c>
      <c r="I166" s="5">
        <v>-13200000000</v>
      </c>
      <c r="J166" s="5">
        <v>-22111500000</v>
      </c>
      <c r="K166" s="5">
        <v>2783946524</v>
      </c>
      <c r="L166" s="5">
        <v>-11918557903</v>
      </c>
      <c r="M166" s="5">
        <v>-79151459501</v>
      </c>
      <c r="N166" s="5">
        <v>-1312600000</v>
      </c>
      <c r="T166" s="5">
        <v>-1000000</v>
      </c>
    </row>
    <row r="167" spans="2:21" ht="15.5" x14ac:dyDescent="0.35">
      <c r="C167" t="s">
        <v>855</v>
      </c>
      <c r="E167" s="5">
        <v>-13200000000</v>
      </c>
      <c r="F167" s="5">
        <v>13200000000</v>
      </c>
      <c r="L167" s="5">
        <v>3300000000</v>
      </c>
      <c r="M167" s="5">
        <v>13475000001</v>
      </c>
      <c r="N167" s="5">
        <v>10500000000</v>
      </c>
      <c r="O167" s="5">
        <v>7500000000</v>
      </c>
      <c r="Q167" s="5">
        <v>20000000000</v>
      </c>
    </row>
    <row r="168" spans="2:21" ht="15.5" x14ac:dyDescent="0.35">
      <c r="C168" t="s">
        <v>3089</v>
      </c>
      <c r="D168" s="5">
        <v>-1770149863</v>
      </c>
      <c r="L168" s="5">
        <v>-353700161631</v>
      </c>
      <c r="M168" s="5">
        <v>-397095469997</v>
      </c>
      <c r="N168" s="5">
        <v>-8434659296</v>
      </c>
      <c r="O168" s="5">
        <v>-217688719825</v>
      </c>
      <c r="P168" s="5">
        <v>-332470012133</v>
      </c>
    </row>
    <row r="169" spans="2:21" ht="15.5" x14ac:dyDescent="0.35">
      <c r="C169" t="s">
        <v>490</v>
      </c>
      <c r="F169" s="5">
        <v>-1999964953</v>
      </c>
      <c r="G169" s="5">
        <v>-1365000000</v>
      </c>
      <c r="I169" s="5">
        <v>-3364964953</v>
      </c>
      <c r="J169" s="5">
        <v>-9149916954</v>
      </c>
      <c r="K169" s="5">
        <v>-15799900770</v>
      </c>
      <c r="L169" s="5">
        <v>-17799959002</v>
      </c>
      <c r="M169" s="5">
        <v>-8099969794</v>
      </c>
      <c r="N169" s="5">
        <v>-2599994597</v>
      </c>
      <c r="O169" s="5">
        <v>-1000014273</v>
      </c>
      <c r="P169" s="5">
        <v>-600027111</v>
      </c>
      <c r="Q169" s="5">
        <v>-400020712</v>
      </c>
      <c r="R169" s="5">
        <v>-57534</v>
      </c>
      <c r="S169" s="5">
        <v>-30548</v>
      </c>
      <c r="T169" s="5">
        <v>-56964</v>
      </c>
      <c r="U169" s="5">
        <v>-29702222</v>
      </c>
    </row>
    <row r="170" spans="2:21" ht="15.5" x14ac:dyDescent="0.35">
      <c r="C170" t="s">
        <v>213</v>
      </c>
      <c r="D170" s="5">
        <v>-461518455024</v>
      </c>
      <c r="E170" s="5">
        <v>608566506137</v>
      </c>
      <c r="F170" s="5">
        <v>-309499012961</v>
      </c>
      <c r="G170" s="5">
        <v>494364742226</v>
      </c>
      <c r="I170" s="5">
        <v>1472755261262</v>
      </c>
      <c r="J170" s="5">
        <v>224878751758</v>
      </c>
      <c r="K170" s="5">
        <v>146703376199</v>
      </c>
      <c r="L170" s="5">
        <v>-586673874636</v>
      </c>
      <c r="M170" s="5">
        <v>577715343073</v>
      </c>
      <c r="N170" s="5">
        <v>136490984082</v>
      </c>
      <c r="O170" s="5">
        <v>-262155751973</v>
      </c>
      <c r="P170" s="5">
        <v>87546293016</v>
      </c>
      <c r="Q170" s="5">
        <v>-678533755989</v>
      </c>
      <c r="R170" s="5">
        <v>-965807783813</v>
      </c>
      <c r="S170" s="5">
        <v>1414460161987</v>
      </c>
      <c r="T170" s="5">
        <v>-138363220796</v>
      </c>
      <c r="U170" s="5">
        <v>300815532853</v>
      </c>
    </row>
    <row r="171" spans="2:21" ht="15.5" x14ac:dyDescent="0.35">
      <c r="C171" t="s">
        <v>214</v>
      </c>
      <c r="D171" s="5">
        <v>2540391502578</v>
      </c>
      <c r="I171" s="5">
        <v>1067636241316</v>
      </c>
      <c r="J171" s="5">
        <v>842757489558</v>
      </c>
      <c r="K171" s="5">
        <v>696054113359</v>
      </c>
      <c r="L171" s="5">
        <v>1282727987995</v>
      </c>
      <c r="M171" s="5">
        <v>705012644922</v>
      </c>
      <c r="N171" s="5">
        <v>568521660840</v>
      </c>
      <c r="O171" s="5">
        <v>830677412813</v>
      </c>
      <c r="P171" s="5">
        <v>743130559997</v>
      </c>
      <c r="Q171" s="5">
        <v>1421663361986</v>
      </c>
      <c r="R171" s="5">
        <v>2387153764311</v>
      </c>
      <c r="S171" s="5">
        <v>970150340494</v>
      </c>
      <c r="T171" s="5">
        <v>1108014988946</v>
      </c>
      <c r="U171" s="5">
        <v>802017241716</v>
      </c>
    </row>
    <row r="172" spans="2:21" ht="15.5" x14ac:dyDescent="0.35">
      <c r="C172" t="s">
        <v>215</v>
      </c>
      <c r="P172" s="5">
        <v>559800</v>
      </c>
      <c r="Q172" s="5">
        <v>954000</v>
      </c>
      <c r="R172" s="5">
        <v>317381488</v>
      </c>
      <c r="S172" s="5">
        <v>2543261830</v>
      </c>
      <c r="T172" s="5">
        <v>498572344</v>
      </c>
      <c r="U172" s="5">
        <v>5182214377</v>
      </c>
    </row>
    <row r="173" spans="2:21" ht="15.5" x14ac:dyDescent="0.35">
      <c r="C173" t="s">
        <v>216</v>
      </c>
      <c r="D173" s="5">
        <v>2078873047554</v>
      </c>
      <c r="E173" s="5">
        <v>608566506137</v>
      </c>
      <c r="F173" s="5">
        <v>-309499012961</v>
      </c>
      <c r="G173" s="5">
        <v>494364742226</v>
      </c>
      <c r="I173" s="5">
        <v>2540391502578</v>
      </c>
      <c r="J173" s="5">
        <v>1067636241316</v>
      </c>
      <c r="K173" s="5">
        <v>842757489558</v>
      </c>
      <c r="L173" s="5">
        <v>696054113359</v>
      </c>
      <c r="M173" s="5">
        <v>1282727987995</v>
      </c>
      <c r="N173" s="5">
        <v>705012644922</v>
      </c>
      <c r="O173" s="5">
        <v>568521660840</v>
      </c>
      <c r="P173" s="5">
        <v>830677412813</v>
      </c>
      <c r="Q173" s="5">
        <v>743130559997</v>
      </c>
      <c r="R173" s="5">
        <v>1421663361986</v>
      </c>
      <c r="S173" s="5">
        <v>2387153764311</v>
      </c>
      <c r="T173" s="5">
        <v>970150340494</v>
      </c>
      <c r="U173" s="5">
        <v>1108014988946</v>
      </c>
    </row>
    <row r="175" spans="2:21" ht="15.5" x14ac:dyDescent="0.35">
      <c r="B175" t="s">
        <v>217</v>
      </c>
      <c r="C175" t="s">
        <v>11</v>
      </c>
      <c r="D175" s="5">
        <v>13910000000</v>
      </c>
      <c r="E175" s="5">
        <v>13910000000</v>
      </c>
      <c r="F175" s="5">
        <v>13910000000</v>
      </c>
      <c r="G175" s="5">
        <v>13910000000</v>
      </c>
      <c r="I175" s="5">
        <v>13910000000</v>
      </c>
      <c r="J175" s="5">
        <v>13910000000</v>
      </c>
      <c r="K175" s="5">
        <v>14250000000</v>
      </c>
      <c r="L175" s="5">
        <v>14250000000</v>
      </c>
      <c r="M175" s="5">
        <v>14250000000</v>
      </c>
      <c r="N175" s="5">
        <v>14250000000</v>
      </c>
      <c r="O175" s="5">
        <v>14250000000</v>
      </c>
      <c r="P175" s="5">
        <v>14550000000</v>
      </c>
      <c r="Q175" s="5">
        <v>14550000000</v>
      </c>
      <c r="R175" s="5">
        <v>14550000000</v>
      </c>
      <c r="S175" s="5">
        <v>14550000000</v>
      </c>
      <c r="T175" s="5">
        <v>1380000000</v>
      </c>
      <c r="U175" s="5">
        <v>0</v>
      </c>
    </row>
    <row r="176" spans="2:21" ht="15.5" x14ac:dyDescent="0.35">
      <c r="C176" t="s">
        <v>218</v>
      </c>
      <c r="D176" s="6">
        <v>23.43</v>
      </c>
      <c r="E176" s="6">
        <v>25.01</v>
      </c>
      <c r="F176" s="6">
        <v>27.12</v>
      </c>
      <c r="G176" s="6">
        <v>23.64</v>
      </c>
    </row>
    <row r="177" spans="3:7" ht="15.5" x14ac:dyDescent="0.35">
      <c r="C177" t="s">
        <v>219</v>
      </c>
      <c r="D177" s="6">
        <v>89.2</v>
      </c>
      <c r="E177" s="6">
        <v>95.16</v>
      </c>
      <c r="F177" s="6">
        <v>90.71</v>
      </c>
      <c r="G177" s="6">
        <v>107.45</v>
      </c>
    </row>
    <row r="178" spans="3:7" ht="15.5" x14ac:dyDescent="0.35">
      <c r="C178" t="s">
        <v>72</v>
      </c>
      <c r="D178" s="6">
        <v>21.43</v>
      </c>
      <c r="E178" s="6">
        <v>23.85</v>
      </c>
      <c r="F178" s="6">
        <v>24.14</v>
      </c>
      <c r="G178" s="6">
        <v>27.36</v>
      </c>
    </row>
    <row r="179" spans="3:7" ht="15.5" x14ac:dyDescent="0.35">
      <c r="C179" t="s">
        <v>220</v>
      </c>
      <c r="D179" s="5">
        <v>503070000000</v>
      </c>
      <c r="E179" s="5">
        <v>518020000000</v>
      </c>
      <c r="F179" s="5">
        <v>564120000000</v>
      </c>
      <c r="G179" s="5">
        <v>498530000000</v>
      </c>
    </row>
    <row r="180" spans="3:7" ht="15.5" x14ac:dyDescent="0.35">
      <c r="C180" t="s">
        <v>221</v>
      </c>
      <c r="D180" s="6">
        <v>3.3799999999999997E-2</v>
      </c>
      <c r="E180" s="6">
        <v>3.7499999999999999E-2</v>
      </c>
      <c r="F180" s="6">
        <v>4.2300000000000004E-2</v>
      </c>
      <c r="G180" s="6">
        <v>3.6600000000000001E-2</v>
      </c>
    </row>
    <row r="181" spans="3:7" ht="15.5" x14ac:dyDescent="0.35">
      <c r="C181" t="s">
        <v>222</v>
      </c>
      <c r="D181" s="6">
        <v>4.2999999999999997E-2</v>
      </c>
      <c r="E181" s="6">
        <v>4.7899999999999998E-2</v>
      </c>
      <c r="F181" s="6">
        <v>5.45E-2</v>
      </c>
      <c r="G181" s="6">
        <v>5.0300000000000004E-2</v>
      </c>
    </row>
    <row r="182" spans="3:7" ht="15.5" x14ac:dyDescent="0.35">
      <c r="C182" t="s">
        <v>223</v>
      </c>
      <c r="D182" s="6">
        <v>4.7400000000000005E-2</v>
      </c>
      <c r="E182" s="6">
        <v>5.16E-2</v>
      </c>
      <c r="F182" s="6">
        <v>6.0700000000000004E-2</v>
      </c>
      <c r="G182" s="6">
        <v>5.33E-2</v>
      </c>
    </row>
    <row r="183" spans="3:7" ht="15.5" x14ac:dyDescent="0.35">
      <c r="C183" t="s">
        <v>224</v>
      </c>
      <c r="D183" s="6">
        <v>109.43</v>
      </c>
      <c r="E183" s="6">
        <v>71.099999999999994</v>
      </c>
      <c r="F183" s="6">
        <v>128.93</v>
      </c>
      <c r="G183" s="6">
        <v>121.68</v>
      </c>
    </row>
    <row r="184" spans="3:7" ht="15.5" x14ac:dyDescent="0.35">
      <c r="C184" t="s">
        <v>225</v>
      </c>
      <c r="D184" s="5">
        <v>8517000000000</v>
      </c>
      <c r="E184" s="5">
        <v>8174000000000</v>
      </c>
      <c r="F184" s="5">
        <v>7826000000000</v>
      </c>
      <c r="G184" s="5">
        <v>7413000000000</v>
      </c>
    </row>
    <row r="185" spans="3:7" ht="15.5" x14ac:dyDescent="0.35">
      <c r="C185" t="s">
        <v>226</v>
      </c>
      <c r="D185" s="6">
        <v>3.84</v>
      </c>
      <c r="E185" s="6">
        <v>4.5599999999999996</v>
      </c>
      <c r="F185" s="6">
        <v>4.9400000000000004</v>
      </c>
      <c r="G185" s="6">
        <v>5.4</v>
      </c>
    </row>
    <row r="186" spans="3:7" ht="15.5" x14ac:dyDescent="0.35">
      <c r="C186" t="s">
        <v>227</v>
      </c>
      <c r="D186" s="6">
        <v>544.92999999999995</v>
      </c>
      <c r="E186" s="6">
        <v>521.63</v>
      </c>
      <c r="F186" s="6">
        <v>497.63</v>
      </c>
      <c r="G186" s="6">
        <v>470.28</v>
      </c>
    </row>
    <row r="187" spans="3:7" ht="15.5" x14ac:dyDescent="0.35">
      <c r="C187" t="s">
        <v>228</v>
      </c>
      <c r="D187" s="6">
        <v>4.0599999999999996</v>
      </c>
      <c r="E187" s="6">
        <v>4.8499999999999996</v>
      </c>
      <c r="F187" s="6">
        <v>5.27</v>
      </c>
      <c r="G187" s="6">
        <v>5.78</v>
      </c>
    </row>
    <row r="188" spans="3:7" ht="15.5" x14ac:dyDescent="0.35">
      <c r="C188" t="s">
        <v>229</v>
      </c>
      <c r="D188" s="6">
        <v>514.59</v>
      </c>
      <c r="E188" s="6">
        <v>490.98</v>
      </c>
      <c r="F188" s="6">
        <v>466.66</v>
      </c>
      <c r="G188" s="6">
        <v>439.41</v>
      </c>
    </row>
    <row r="189" spans="3:7" ht="15.5" x14ac:dyDescent="0.35">
      <c r="C189" t="s">
        <v>230</v>
      </c>
      <c r="D189" s="5">
        <v>71000000000</v>
      </c>
      <c r="E189" s="5">
        <v>74000000000</v>
      </c>
      <c r="F189" s="5">
        <v>74000000000</v>
      </c>
    </row>
    <row r="190" spans="3:7" ht="15.5" x14ac:dyDescent="0.35">
      <c r="C190" t="s">
        <v>231</v>
      </c>
      <c r="D190" s="5">
        <v>8000000000</v>
      </c>
      <c r="E190" s="5">
        <v>8000000000</v>
      </c>
      <c r="F190" s="5">
        <v>8000000000</v>
      </c>
    </row>
    <row r="191" spans="3:7" ht="15.5" x14ac:dyDescent="0.35">
      <c r="C191" t="s">
        <v>232</v>
      </c>
      <c r="D191" s="5">
        <v>7579000000000</v>
      </c>
      <c r="E191" s="5">
        <v>7255000000000</v>
      </c>
      <c r="F191" s="5">
        <v>6921000000000</v>
      </c>
      <c r="G191" s="5">
        <v>6540000000000</v>
      </c>
    </row>
    <row r="192" spans="3:7" ht="15.5" x14ac:dyDescent="0.35">
      <c r="C192" t="s">
        <v>23</v>
      </c>
      <c r="D192" s="5">
        <v>79000000000</v>
      </c>
      <c r="E192" s="5">
        <v>82000000000</v>
      </c>
      <c r="F192" s="5">
        <v>82000000000</v>
      </c>
    </row>
    <row r="193" spans="3:21" ht="15.5" x14ac:dyDescent="0.35">
      <c r="C193" t="s">
        <v>20</v>
      </c>
      <c r="D193" s="5">
        <v>-2000000000000</v>
      </c>
      <c r="E193" s="5">
        <v>-2458000000000</v>
      </c>
      <c r="F193" s="5">
        <v>-1849000000000</v>
      </c>
      <c r="G193" s="5">
        <v>-2241000000000</v>
      </c>
    </row>
    <row r="194" spans="3:21" ht="15.5" x14ac:dyDescent="0.35">
      <c r="C194" t="s">
        <v>233</v>
      </c>
      <c r="D194" s="5">
        <v>3013000000000</v>
      </c>
      <c r="E194" s="5">
        <v>2848000000000</v>
      </c>
      <c r="F194" s="5">
        <v>2754000000000</v>
      </c>
      <c r="G194" s="5">
        <v>2509000000000</v>
      </c>
    </row>
    <row r="195" spans="3:21" ht="15.5" x14ac:dyDescent="0.35">
      <c r="C195" t="s">
        <v>234</v>
      </c>
      <c r="D195" s="5">
        <v>448000000000</v>
      </c>
      <c r="E195" s="5">
        <v>602000000000</v>
      </c>
      <c r="F195" s="5">
        <v>595000000000</v>
      </c>
      <c r="G195" s="5">
        <v>301000000000</v>
      </c>
    </row>
    <row r="196" spans="3:21" ht="15.5" x14ac:dyDescent="0.35">
      <c r="C196" t="s">
        <v>235</v>
      </c>
      <c r="D196" s="5">
        <v>-237000000000</v>
      </c>
      <c r="E196" s="5">
        <v>-373000000000</v>
      </c>
      <c r="F196" s="5">
        <v>-219000000000</v>
      </c>
      <c r="G196" s="5">
        <v>-174000000000</v>
      </c>
    </row>
    <row r="197" spans="3:21" ht="15.5" x14ac:dyDescent="0.35">
      <c r="C197" t="s">
        <v>12</v>
      </c>
      <c r="D197" s="5">
        <v>210000000000</v>
      </c>
      <c r="E197" s="5">
        <v>228000000000</v>
      </c>
      <c r="F197" s="5">
        <v>375000000000</v>
      </c>
      <c r="G197" s="5">
        <v>127000000000</v>
      </c>
    </row>
    <row r="198" spans="3:21" ht="15.5" x14ac:dyDescent="0.35">
      <c r="C198" t="s">
        <v>15</v>
      </c>
      <c r="D198" s="6">
        <v>15.11</v>
      </c>
      <c r="E198" s="6">
        <v>16.420000000000002</v>
      </c>
      <c r="F198" s="5">
        <v>27</v>
      </c>
      <c r="G198" s="6">
        <v>9.1300000000000008</v>
      </c>
    </row>
    <row r="199" spans="3:21" ht="15.5" x14ac:dyDescent="0.35">
      <c r="C199" t="s">
        <v>57</v>
      </c>
      <c r="I199" s="6">
        <v>98.13</v>
      </c>
      <c r="J199" s="6">
        <v>82.43</v>
      </c>
      <c r="K199" s="6">
        <v>64.31</v>
      </c>
      <c r="L199" s="6">
        <v>70.75</v>
      </c>
      <c r="M199" s="6">
        <v>86.26</v>
      </c>
      <c r="N199" s="6">
        <v>59.08</v>
      </c>
      <c r="O199" s="6">
        <v>51.25</v>
      </c>
      <c r="P199" s="6">
        <v>42.17</v>
      </c>
      <c r="Q199" s="6">
        <v>46.72</v>
      </c>
      <c r="R199" s="6">
        <v>47.79</v>
      </c>
      <c r="S199" s="6">
        <v>38.950000000000003</v>
      </c>
      <c r="T199" s="6">
        <v>374.01</v>
      </c>
      <c r="U199" s="6">
        <v>2883886.21</v>
      </c>
    </row>
    <row r="200" spans="3:21" ht="15.5" x14ac:dyDescent="0.35">
      <c r="C200" t="s">
        <v>71</v>
      </c>
      <c r="I200" s="6">
        <v>24.25</v>
      </c>
      <c r="J200" s="6">
        <v>30.81</v>
      </c>
      <c r="K200" s="6">
        <v>44.32</v>
      </c>
      <c r="L200" s="6">
        <v>45.09</v>
      </c>
      <c r="M200" s="6">
        <v>26.2</v>
      </c>
      <c r="N200" s="6">
        <v>46.21</v>
      </c>
      <c r="O200" s="6">
        <v>52.1</v>
      </c>
      <c r="P200" s="6">
        <v>37.35</v>
      </c>
      <c r="Q200" s="6">
        <v>38.74</v>
      </c>
      <c r="R200" s="6">
        <v>53.78</v>
      </c>
      <c r="S200" s="6">
        <v>61.62</v>
      </c>
      <c r="T200" s="5">
        <v>0</v>
      </c>
      <c r="U200" s="5">
        <v>0</v>
      </c>
    </row>
    <row r="201" spans="3:21" ht="15.5" x14ac:dyDescent="0.35">
      <c r="C201" t="s">
        <v>74</v>
      </c>
      <c r="I201" s="6">
        <v>6.17</v>
      </c>
      <c r="J201" s="6">
        <v>7.25</v>
      </c>
      <c r="K201" s="6">
        <v>9.52</v>
      </c>
      <c r="L201" s="6">
        <v>11.22</v>
      </c>
      <c r="M201" s="6">
        <v>7.4</v>
      </c>
      <c r="N201" s="6">
        <v>11.37</v>
      </c>
      <c r="O201" s="6">
        <v>11.87</v>
      </c>
      <c r="P201" s="6">
        <v>8.4499999999999993</v>
      </c>
      <c r="Q201" s="6">
        <v>10.55</v>
      </c>
      <c r="R201" s="6">
        <v>15.35</v>
      </c>
      <c r="S201" s="6">
        <v>16.309999999999999</v>
      </c>
      <c r="T201" s="5">
        <v>0</v>
      </c>
      <c r="U201" s="5">
        <v>0</v>
      </c>
    </row>
    <row r="202" spans="3:21" ht="15.5" x14ac:dyDescent="0.35">
      <c r="C202" t="s">
        <v>236</v>
      </c>
      <c r="I202" s="6">
        <v>2054719999999.9998</v>
      </c>
      <c r="J202" s="5">
        <v>1820560000000</v>
      </c>
      <c r="K202" s="5">
        <v>1483320000000</v>
      </c>
      <c r="L202" s="5">
        <v>1574220000000</v>
      </c>
      <c r="M202" s="5">
        <v>1862770000000</v>
      </c>
      <c r="N202" s="5">
        <v>1294300000000</v>
      </c>
      <c r="O202" s="5">
        <v>1102850000000</v>
      </c>
      <c r="P202" s="5">
        <v>914450000000</v>
      </c>
    </row>
    <row r="203" spans="3:21" ht="15.5" x14ac:dyDescent="0.35">
      <c r="C203" t="s">
        <v>237</v>
      </c>
      <c r="I203" s="6">
        <v>0.14730000000000001</v>
      </c>
      <c r="J203" s="6">
        <v>0.13900000000000001</v>
      </c>
      <c r="K203" s="6">
        <v>0.12480000000000001</v>
      </c>
      <c r="L203" s="6">
        <v>0.1457</v>
      </c>
      <c r="M203" s="6">
        <v>0.17910000000000001</v>
      </c>
      <c r="N203" s="6">
        <v>0.1321</v>
      </c>
      <c r="O203" s="6">
        <v>0.13089999999999999</v>
      </c>
      <c r="P203" s="6">
        <v>0.1206</v>
      </c>
      <c r="Q203" s="6">
        <v>0.14429999999999998</v>
      </c>
      <c r="R203" s="6">
        <v>0.16649999999999998</v>
      </c>
      <c r="S203" s="6">
        <v>0.15240000000000001</v>
      </c>
      <c r="T203" s="6">
        <v>0.2397</v>
      </c>
      <c r="U203" s="6">
        <v>0.18679999999999999</v>
      </c>
    </row>
    <row r="204" spans="3:21" ht="15.5" x14ac:dyDescent="0.35">
      <c r="C204" t="s">
        <v>238</v>
      </c>
      <c r="I204" s="6">
        <v>0.18809999999999999</v>
      </c>
      <c r="J204" s="6">
        <v>0.1764</v>
      </c>
      <c r="K204" s="6">
        <v>0.1573</v>
      </c>
      <c r="L204" s="6">
        <v>0.18579999999999999</v>
      </c>
      <c r="M204" s="6">
        <v>0.23309999999999997</v>
      </c>
      <c r="N204" s="6">
        <v>0.1711</v>
      </c>
      <c r="O204" s="6">
        <v>0.17</v>
      </c>
      <c r="P204" s="6">
        <v>0.1507</v>
      </c>
      <c r="Q204" s="6">
        <v>0.18359999999999999</v>
      </c>
      <c r="R204" s="6">
        <v>0.1971</v>
      </c>
      <c r="S204" s="6">
        <v>0.17739999999999997</v>
      </c>
      <c r="T204" s="6">
        <v>0.29659999999999997</v>
      </c>
      <c r="U204" s="6">
        <v>0.23600000000000002</v>
      </c>
    </row>
    <row r="205" spans="3:21" ht="15.5" x14ac:dyDescent="0.35">
      <c r="C205" t="s">
        <v>239</v>
      </c>
      <c r="I205" s="6">
        <v>0.2137</v>
      </c>
      <c r="J205" s="6">
        <v>0.21050000000000002</v>
      </c>
      <c r="K205" s="6">
        <v>0.185</v>
      </c>
      <c r="L205" s="6">
        <v>0.21690000000000001</v>
      </c>
      <c r="M205" s="6">
        <v>0.28029999999999999</v>
      </c>
      <c r="N205" s="6">
        <v>0.20350000000000001</v>
      </c>
      <c r="O205" s="6">
        <v>0.19</v>
      </c>
      <c r="P205" s="6">
        <v>0.17</v>
      </c>
      <c r="Q205" s="6">
        <v>0.18260000000000001</v>
      </c>
      <c r="R205" s="6">
        <v>0.2006</v>
      </c>
      <c r="S205" s="6">
        <v>0.22140000000000001</v>
      </c>
      <c r="T205" s="6">
        <v>0.30829999999999996</v>
      </c>
      <c r="U205" s="6">
        <v>0.52010000000000001</v>
      </c>
    </row>
    <row r="206" spans="3:21" ht="15.5" x14ac:dyDescent="0.35">
      <c r="C206" t="s">
        <v>240</v>
      </c>
      <c r="I206" s="6">
        <v>98.65</v>
      </c>
      <c r="J206" s="6">
        <v>86.03</v>
      </c>
      <c r="K206" s="6">
        <v>77.88</v>
      </c>
      <c r="L206" s="6">
        <v>104.14</v>
      </c>
      <c r="M206" s="6">
        <v>136.56</v>
      </c>
      <c r="N206" s="6">
        <v>97.01</v>
      </c>
      <c r="O206" s="6">
        <v>69.37</v>
      </c>
      <c r="P206" s="6">
        <v>52.35</v>
      </c>
      <c r="Q206" s="6">
        <v>57.51</v>
      </c>
      <c r="R206" s="6">
        <v>61.41</v>
      </c>
      <c r="S206" s="6">
        <v>57.68</v>
      </c>
      <c r="T206" s="6">
        <v>41.15</v>
      </c>
      <c r="U206" s="6">
        <v>31.73</v>
      </c>
    </row>
    <row r="207" spans="3:21" ht="15.5" x14ac:dyDescent="0.35">
      <c r="C207" t="s">
        <v>68</v>
      </c>
      <c r="I207" s="6">
        <v>4.5599999999999996</v>
      </c>
      <c r="J207" s="6">
        <v>5.44</v>
      </c>
      <c r="K207" s="6">
        <v>6.97</v>
      </c>
      <c r="L207" s="6">
        <v>8.3800000000000008</v>
      </c>
      <c r="M207" s="6">
        <v>6.11</v>
      </c>
      <c r="N207" s="6">
        <v>7.91</v>
      </c>
      <c r="O207" s="6">
        <v>8.85</v>
      </c>
      <c r="P207" s="6">
        <v>5.63</v>
      </c>
      <c r="Q207" s="6">
        <v>7.11</v>
      </c>
      <c r="R207" s="6">
        <v>10.6</v>
      </c>
      <c r="S207" s="6">
        <v>10.93</v>
      </c>
      <c r="T207" s="5">
        <v>0</v>
      </c>
      <c r="U207" s="5">
        <v>0</v>
      </c>
    </row>
    <row r="208" spans="3:21" ht="15.5" x14ac:dyDescent="0.35">
      <c r="C208" t="s">
        <v>65</v>
      </c>
      <c r="I208" s="6">
        <v>521.63</v>
      </c>
      <c r="J208" s="6">
        <v>467.18</v>
      </c>
      <c r="K208" s="6">
        <v>408.73</v>
      </c>
      <c r="L208" s="6">
        <v>380.71</v>
      </c>
      <c r="M208" s="6">
        <v>370.1</v>
      </c>
      <c r="N208" s="6">
        <v>345.34</v>
      </c>
      <c r="O208" s="6">
        <v>301.52999999999997</v>
      </c>
      <c r="P208" s="6">
        <v>279.8</v>
      </c>
      <c r="Q208" s="6">
        <v>254.47</v>
      </c>
      <c r="R208" s="6">
        <v>242.49</v>
      </c>
      <c r="S208" s="6">
        <v>219.62</v>
      </c>
      <c r="T208" s="6">
        <v>1260.8499999999999</v>
      </c>
      <c r="U208" s="6">
        <v>12220872.84</v>
      </c>
    </row>
    <row r="209" spans="2:21" ht="15.5" x14ac:dyDescent="0.35">
      <c r="C209" t="s">
        <v>241</v>
      </c>
      <c r="I209" s="6">
        <v>4.8499999999999996</v>
      </c>
      <c r="J209" s="6">
        <v>5.83</v>
      </c>
      <c r="K209" s="6">
        <v>7.53</v>
      </c>
      <c r="L209" s="6">
        <v>9.1300000000000008</v>
      </c>
      <c r="M209" s="6">
        <v>6.66</v>
      </c>
      <c r="N209" s="6">
        <v>8.2200000000000006</v>
      </c>
      <c r="O209" s="6">
        <v>9.26</v>
      </c>
      <c r="P209" s="6">
        <v>5.82</v>
      </c>
      <c r="Q209" s="6">
        <v>7.37</v>
      </c>
      <c r="R209" s="6">
        <v>10.6</v>
      </c>
      <c r="S209" s="6">
        <v>10.93</v>
      </c>
      <c r="T209" s="5">
        <v>0</v>
      </c>
      <c r="U209" s="5">
        <v>0</v>
      </c>
    </row>
    <row r="210" spans="2:21" ht="15.5" x14ac:dyDescent="0.35">
      <c r="C210" t="s">
        <v>242</v>
      </c>
      <c r="I210" s="6">
        <v>490.98</v>
      </c>
      <c r="J210" s="6">
        <v>435.65</v>
      </c>
      <c r="K210" s="6">
        <v>378.46</v>
      </c>
      <c r="L210" s="6">
        <v>349.39</v>
      </c>
      <c r="M210" s="6">
        <v>339.57</v>
      </c>
      <c r="N210" s="6">
        <v>332.22</v>
      </c>
      <c r="O210" s="6">
        <v>288.48</v>
      </c>
      <c r="P210" s="6">
        <v>270.85000000000002</v>
      </c>
      <c r="Q210" s="6">
        <v>245.5</v>
      </c>
      <c r="R210" s="6">
        <v>242.39</v>
      </c>
      <c r="S210" s="6">
        <v>219.49</v>
      </c>
      <c r="T210" s="6">
        <v>1259.23</v>
      </c>
      <c r="U210" s="6">
        <v>12220872.84</v>
      </c>
    </row>
    <row r="211" spans="2:21" ht="15.5" x14ac:dyDescent="0.35">
      <c r="C211" t="s">
        <v>243</v>
      </c>
      <c r="I211" s="5">
        <v>74000000000</v>
      </c>
      <c r="J211" s="5">
        <v>36000000000</v>
      </c>
      <c r="O211" s="5">
        <v>3000000000</v>
      </c>
      <c r="P211" s="5">
        <v>8000000000</v>
      </c>
      <c r="Q211" s="5">
        <v>14000000000</v>
      </c>
      <c r="U211" s="5">
        <v>50000000000</v>
      </c>
    </row>
    <row r="212" spans="2:21" ht="15.5" x14ac:dyDescent="0.35">
      <c r="C212" t="s">
        <v>244</v>
      </c>
      <c r="I212" s="5">
        <v>8000000000</v>
      </c>
      <c r="O212" s="5">
        <v>2000000000</v>
      </c>
      <c r="P212" s="5">
        <v>10000000000</v>
      </c>
      <c r="Q212" s="5">
        <v>18000000000</v>
      </c>
    </row>
    <row r="213" spans="2:21" ht="15.5" x14ac:dyDescent="0.35">
      <c r="C213" t="s">
        <v>25</v>
      </c>
      <c r="I213" s="5">
        <v>82000000000</v>
      </c>
      <c r="J213" s="5">
        <v>36000000000</v>
      </c>
      <c r="O213" s="5">
        <v>5000000000</v>
      </c>
      <c r="P213" s="5">
        <v>18000000000</v>
      </c>
      <c r="Q213" s="5">
        <v>32000000000</v>
      </c>
      <c r="U213" s="5">
        <v>50000000000</v>
      </c>
    </row>
    <row r="214" spans="2:21" ht="15.5" x14ac:dyDescent="0.35">
      <c r="C214" t="s">
        <v>22</v>
      </c>
      <c r="I214" s="5">
        <v>-2458000000000</v>
      </c>
      <c r="J214" s="5">
        <v>-1031000000000</v>
      </c>
      <c r="K214" s="5">
        <v>-843000000000</v>
      </c>
      <c r="L214" s="5">
        <v>-696000000000</v>
      </c>
      <c r="M214" s="5">
        <v>-1283000000000</v>
      </c>
      <c r="N214" s="5">
        <v>-705000000000</v>
      </c>
      <c r="O214" s="5">
        <v>-563000000000</v>
      </c>
      <c r="P214" s="5">
        <v>-813000000000</v>
      </c>
      <c r="Q214" s="5">
        <v>-711000000000</v>
      </c>
      <c r="R214" s="5">
        <v>-1422000000000</v>
      </c>
      <c r="S214" s="5">
        <v>-2387000000000</v>
      </c>
      <c r="T214" s="5">
        <v>-970000000000</v>
      </c>
      <c r="U214" s="5">
        <v>-1058000000000</v>
      </c>
    </row>
    <row r="215" spans="2:21" ht="15.5" x14ac:dyDescent="0.35">
      <c r="C215" t="s">
        <v>245</v>
      </c>
      <c r="I215" s="5">
        <v>2848000000000</v>
      </c>
      <c r="J215" s="5">
        <v>2620000000000</v>
      </c>
      <c r="K215" s="5">
        <v>2206000000000</v>
      </c>
      <c r="L215" s="5">
        <v>1842000000000</v>
      </c>
      <c r="M215" s="5">
        <v>2435000000000</v>
      </c>
      <c r="N215" s="5">
        <v>2535000000000</v>
      </c>
      <c r="O215" s="5">
        <v>2044000000000</v>
      </c>
      <c r="P215" s="5">
        <v>2106000000000</v>
      </c>
      <c r="Q215" s="5">
        <v>2138000000000</v>
      </c>
      <c r="R215" s="5">
        <v>2575000000000</v>
      </c>
      <c r="S215" s="5">
        <v>2415000000000</v>
      </c>
      <c r="T215" s="5">
        <v>984000000000</v>
      </c>
      <c r="U215" s="5">
        <v>1130000000000</v>
      </c>
    </row>
    <row r="216" spans="2:21" ht="15.5" x14ac:dyDescent="0.35">
      <c r="C216" t="s">
        <v>246</v>
      </c>
      <c r="I216" s="5">
        <v>1935000000000</v>
      </c>
      <c r="J216" s="5">
        <v>1729000000000</v>
      </c>
      <c r="K216" s="5">
        <v>1314000000000</v>
      </c>
      <c r="L216" s="5">
        <v>1135000000000</v>
      </c>
      <c r="M216" s="5">
        <v>2090000000000</v>
      </c>
      <c r="N216" s="5">
        <v>1066000000000</v>
      </c>
      <c r="O216" s="5">
        <v>894000000000</v>
      </c>
      <c r="P216" s="5">
        <v>743000000000</v>
      </c>
      <c r="Q216" s="5">
        <v>770000000000</v>
      </c>
      <c r="R216" s="5">
        <v>865000000000</v>
      </c>
      <c r="S216" s="5">
        <v>700000000000</v>
      </c>
      <c r="T216" s="5">
        <v>547000000000</v>
      </c>
      <c r="U216" s="5">
        <v>539000000000</v>
      </c>
    </row>
    <row r="217" spans="2:21" ht="15.5" x14ac:dyDescent="0.35">
      <c r="C217" t="s">
        <v>247</v>
      </c>
      <c r="I217" s="5">
        <v>-975000000000</v>
      </c>
      <c r="J217" s="5">
        <v>-699000000000</v>
      </c>
      <c r="K217" s="5">
        <v>-551000000000</v>
      </c>
      <c r="L217" s="5">
        <v>-826000000000</v>
      </c>
      <c r="M217" s="5">
        <v>-588000000000</v>
      </c>
      <c r="N217" s="5">
        <v>-341000000000</v>
      </c>
      <c r="O217" s="5">
        <v>-463000000000</v>
      </c>
      <c r="P217" s="5">
        <v>-548000000000</v>
      </c>
      <c r="Q217" s="5">
        <v>-473000000000</v>
      </c>
      <c r="R217" s="5">
        <v>-254000000000</v>
      </c>
      <c r="S217" s="5">
        <v>-204000000000</v>
      </c>
      <c r="T217" s="5">
        <v>-297000000000</v>
      </c>
      <c r="U217" s="5">
        <v>-164000000000</v>
      </c>
    </row>
    <row r="218" spans="2:21" ht="15.5" x14ac:dyDescent="0.35">
      <c r="C218" t="s">
        <v>14</v>
      </c>
      <c r="I218" s="5">
        <v>960000000000</v>
      </c>
      <c r="J218" s="5">
        <v>1030000000000</v>
      </c>
      <c r="K218" s="5">
        <v>763000000000</v>
      </c>
      <c r="L218" s="5">
        <v>309000000000</v>
      </c>
      <c r="M218" s="5">
        <v>1501000000000</v>
      </c>
      <c r="N218" s="5">
        <v>725000000000</v>
      </c>
      <c r="O218" s="5">
        <v>432000000000</v>
      </c>
      <c r="P218" s="5">
        <v>196000000000</v>
      </c>
      <c r="Q218" s="5">
        <v>297000000000</v>
      </c>
      <c r="R218" s="5">
        <v>611000000000</v>
      </c>
      <c r="S218" s="5">
        <v>496000000000</v>
      </c>
      <c r="T218" s="5">
        <v>250000000000</v>
      </c>
      <c r="U218" s="5">
        <v>375000000000</v>
      </c>
    </row>
    <row r="219" spans="2:21" ht="15.5" x14ac:dyDescent="0.35">
      <c r="C219" t="s">
        <v>16</v>
      </c>
      <c r="I219" s="6">
        <v>68.989999999999995</v>
      </c>
      <c r="J219" s="6">
        <v>74.08</v>
      </c>
      <c r="K219" s="6">
        <v>53.57</v>
      </c>
      <c r="L219" s="6">
        <v>21.69</v>
      </c>
      <c r="M219" s="6">
        <v>105.37</v>
      </c>
      <c r="N219" s="6">
        <v>50.87</v>
      </c>
      <c r="O219" s="6">
        <v>30.3</v>
      </c>
      <c r="P219" s="6">
        <v>13.45</v>
      </c>
      <c r="Q219" s="6">
        <v>20.420000000000002</v>
      </c>
      <c r="R219" s="6">
        <v>41.96</v>
      </c>
      <c r="S219" s="6">
        <v>34.08</v>
      </c>
      <c r="T219" s="6">
        <v>180.8</v>
      </c>
      <c r="U219" s="6">
        <v>2712107.58</v>
      </c>
    </row>
    <row r="221" spans="2:21" ht="15.5" x14ac:dyDescent="0.35">
      <c r="B221" t="s">
        <v>248</v>
      </c>
      <c r="C221" t="s">
        <v>249</v>
      </c>
      <c r="D221" s="5">
        <v>326000000000</v>
      </c>
      <c r="E221" s="5">
        <v>348000000000</v>
      </c>
      <c r="F221" s="5">
        <v>377000000000</v>
      </c>
      <c r="G221" s="5">
        <v>329000000000</v>
      </c>
      <c r="H221" s="5">
        <v>1303000000000</v>
      </c>
      <c r="I221" s="5">
        <v>1365000000000</v>
      </c>
      <c r="J221" s="5">
        <v>1146000000000</v>
      </c>
      <c r="K221" s="5">
        <v>916000000000</v>
      </c>
      <c r="L221" s="5">
        <v>1008000000000</v>
      </c>
      <c r="M221" s="5">
        <v>1229000000000</v>
      </c>
      <c r="N221" s="5">
        <v>842000000000</v>
      </c>
      <c r="O221" s="5">
        <v>730000000000</v>
      </c>
      <c r="P221" s="5">
        <v>614000000000</v>
      </c>
      <c r="Q221" s="5">
        <v>680000000000</v>
      </c>
    </row>
    <row r="222" spans="2:21" ht="15.5" x14ac:dyDescent="0.35">
      <c r="C222" t="s">
        <v>250</v>
      </c>
      <c r="H222" s="5">
        <v>1380000000000</v>
      </c>
      <c r="I222" s="5">
        <v>1365000000000</v>
      </c>
      <c r="J222" s="5">
        <v>1146000000000</v>
      </c>
      <c r="K222" s="5">
        <v>916000000000</v>
      </c>
      <c r="L222" s="5">
        <v>1008000000000</v>
      </c>
      <c r="M222" s="5">
        <v>1229000000000</v>
      </c>
      <c r="N222" s="5">
        <v>842000000000</v>
      </c>
      <c r="O222" s="5">
        <v>730000000000</v>
      </c>
      <c r="P222" s="5">
        <v>614000000000</v>
      </c>
      <c r="Q222" s="5">
        <v>680000000000</v>
      </c>
    </row>
    <row r="223" spans="2:21" ht="15.5" x14ac:dyDescent="0.35">
      <c r="C223" t="s">
        <v>441</v>
      </c>
      <c r="H223" s="5">
        <v>43</v>
      </c>
      <c r="I223" s="5">
        <v>43</v>
      </c>
      <c r="J223" s="5">
        <v>43</v>
      </c>
      <c r="K223" s="5">
        <v>34</v>
      </c>
      <c r="L223" s="5">
        <v>37</v>
      </c>
      <c r="M223" s="5">
        <v>36</v>
      </c>
      <c r="N223" s="5">
        <v>36</v>
      </c>
      <c r="O223" s="5">
        <v>21</v>
      </c>
      <c r="P223" s="5">
        <v>18</v>
      </c>
    </row>
    <row r="224" spans="2:21" ht="15.5" x14ac:dyDescent="0.35">
      <c r="C224" t="s">
        <v>76</v>
      </c>
      <c r="H224" s="6">
        <v>0.45890000000000003</v>
      </c>
      <c r="I224" s="6">
        <v>0.43819999999999998</v>
      </c>
      <c r="J224" s="6">
        <v>0.52170000000000005</v>
      </c>
      <c r="K224" s="6">
        <v>0.5161</v>
      </c>
      <c r="L224" s="6">
        <v>0.51049999999999995</v>
      </c>
      <c r="M224" s="6">
        <v>0.40740000000000004</v>
      </c>
      <c r="N224" s="6">
        <v>0.59489999999999998</v>
      </c>
      <c r="O224" s="6">
        <v>0.4</v>
      </c>
      <c r="P224" s="6">
        <v>0.40799999999999997</v>
      </c>
    </row>
    <row r="225" spans="3:17" ht="15.5" x14ac:dyDescent="0.35">
      <c r="C225" t="s">
        <v>442</v>
      </c>
      <c r="H225" s="6">
        <v>2.7300000000000001E-2</v>
      </c>
      <c r="I225" s="6">
        <v>1.6500000000000001E-2</v>
      </c>
      <c r="J225" s="6">
        <v>1.6500000000000001E-2</v>
      </c>
      <c r="K225" s="6">
        <v>1.1399999999999999E-2</v>
      </c>
      <c r="L225" s="6">
        <v>1.37E-2</v>
      </c>
      <c r="M225" s="6">
        <v>1.29E-2</v>
      </c>
      <c r="N225" s="6">
        <v>1.4199999999999999E-2</v>
      </c>
      <c r="O225" s="6">
        <v>8.8000000000000005E-3</v>
      </c>
      <c r="P225" s="6">
        <v>9.3999999999999986E-3</v>
      </c>
    </row>
    <row r="226" spans="3:17" ht="15.5" x14ac:dyDescent="0.35">
      <c r="C226" t="s">
        <v>56</v>
      </c>
      <c r="D226" s="6">
        <v>23.43</v>
      </c>
      <c r="E226" s="6">
        <v>25.01</v>
      </c>
      <c r="F226" s="6">
        <v>27.12</v>
      </c>
      <c r="G226" s="6">
        <v>23.64</v>
      </c>
      <c r="H226" s="6">
        <v>93.71</v>
      </c>
      <c r="I226" s="6">
        <v>98.13</v>
      </c>
      <c r="J226" s="6">
        <v>82.43</v>
      </c>
      <c r="K226" s="6">
        <v>65.87</v>
      </c>
      <c r="L226" s="6">
        <v>72.48</v>
      </c>
      <c r="M226" s="6">
        <v>88.36</v>
      </c>
      <c r="N226" s="6">
        <v>60.52</v>
      </c>
      <c r="O226" s="6">
        <v>52.5</v>
      </c>
      <c r="P226" s="6">
        <v>44.12</v>
      </c>
      <c r="Q226" s="6">
        <v>48.88</v>
      </c>
    </row>
    <row r="227" spans="3:17" ht="15.5" x14ac:dyDescent="0.35">
      <c r="C227" t="s">
        <v>251</v>
      </c>
      <c r="H227" s="6">
        <v>99.2</v>
      </c>
      <c r="I227" s="6">
        <v>98.13</v>
      </c>
      <c r="J227" s="6">
        <v>82.43</v>
      </c>
      <c r="K227" s="6">
        <v>65.87</v>
      </c>
      <c r="L227" s="6">
        <v>72.48</v>
      </c>
      <c r="M227" s="6">
        <v>88.36</v>
      </c>
      <c r="N227" s="6">
        <v>60.52</v>
      </c>
      <c r="O227" s="6">
        <v>52.5</v>
      </c>
      <c r="P227" s="6">
        <v>44.12</v>
      </c>
      <c r="Q227" s="6">
        <v>48.88</v>
      </c>
    </row>
    <row r="228" spans="3:17" ht="15.5" x14ac:dyDescent="0.35">
      <c r="C228" t="s">
        <v>78</v>
      </c>
      <c r="H228" s="5">
        <v>43</v>
      </c>
      <c r="I228" s="5">
        <v>43</v>
      </c>
      <c r="J228" s="5">
        <v>43</v>
      </c>
      <c r="K228" s="5">
        <v>34</v>
      </c>
      <c r="L228" s="5">
        <v>37</v>
      </c>
      <c r="M228" s="5">
        <v>36</v>
      </c>
      <c r="N228" s="5">
        <v>36</v>
      </c>
      <c r="O228" s="5">
        <v>21</v>
      </c>
      <c r="P228" s="5">
        <v>18</v>
      </c>
    </row>
    <row r="229" spans="3:17" ht="15.5" x14ac:dyDescent="0.35">
      <c r="C229" t="s">
        <v>443</v>
      </c>
      <c r="H229" s="6">
        <v>0.45890000000000003</v>
      </c>
      <c r="I229" s="6">
        <v>0.43819999999999998</v>
      </c>
      <c r="J229" s="6">
        <v>0.52170000000000005</v>
      </c>
      <c r="K229" s="6">
        <v>0.5161</v>
      </c>
      <c r="L229" s="6">
        <v>0.51049999999999995</v>
      </c>
      <c r="M229" s="6">
        <v>0.40740000000000004</v>
      </c>
      <c r="N229" s="6">
        <v>0.59489999999999998</v>
      </c>
      <c r="O229" s="6">
        <v>0.4</v>
      </c>
      <c r="P229" s="6">
        <v>0.40799999999999997</v>
      </c>
    </row>
    <row r="230" spans="3:17" ht="15.5" x14ac:dyDescent="0.35">
      <c r="C230" t="s">
        <v>444</v>
      </c>
      <c r="H230" s="6">
        <v>2.7300000000000001E-2</v>
      </c>
      <c r="I230" s="6">
        <v>1.6500000000000001E-2</v>
      </c>
      <c r="J230" s="6">
        <v>1.6500000000000001E-2</v>
      </c>
      <c r="K230" s="6">
        <v>1.1399999999999999E-2</v>
      </c>
      <c r="L230" s="6">
        <v>1.37E-2</v>
      </c>
      <c r="M230" s="6">
        <v>1.29E-2</v>
      </c>
      <c r="N230" s="6">
        <v>1.4199999999999999E-2</v>
      </c>
      <c r="O230" s="6">
        <v>8.8000000000000005E-3</v>
      </c>
      <c r="P230" s="6">
        <v>9.3999999999999986E-3</v>
      </c>
    </row>
    <row r="231" spans="3:17" ht="15.5" x14ac:dyDescent="0.35">
      <c r="C231" t="s">
        <v>252</v>
      </c>
      <c r="D231" s="5">
        <v>1357000000000</v>
      </c>
      <c r="E231" s="5">
        <v>1388000000000</v>
      </c>
      <c r="F231" s="5">
        <v>1417000000000</v>
      </c>
      <c r="G231" s="5">
        <v>1291000000000</v>
      </c>
      <c r="H231" s="5">
        <v>5426000000000</v>
      </c>
      <c r="I231" s="5">
        <v>5368000000000</v>
      </c>
      <c r="J231" s="5">
        <v>4874000000000</v>
      </c>
      <c r="K231" s="5">
        <v>4264000000000</v>
      </c>
      <c r="L231" s="5">
        <v>4049000000000</v>
      </c>
      <c r="M231" s="5">
        <v>4353000000000</v>
      </c>
      <c r="N231" s="5">
        <v>3419000000000</v>
      </c>
      <c r="O231" s="5">
        <v>3205000000000</v>
      </c>
      <c r="P231" s="5">
        <v>2713000000000</v>
      </c>
      <c r="Q231" s="5">
        <v>2496000000000</v>
      </c>
    </row>
    <row r="232" spans="3:17" ht="15.5" x14ac:dyDescent="0.35">
      <c r="C232" t="s">
        <v>253</v>
      </c>
      <c r="H232" s="5">
        <v>5453000000000</v>
      </c>
      <c r="I232" s="5">
        <v>5368000000000</v>
      </c>
      <c r="J232" s="5">
        <v>4874000000000</v>
      </c>
      <c r="K232" s="5">
        <v>4264000000000</v>
      </c>
      <c r="L232" s="5">
        <v>4049000000000</v>
      </c>
      <c r="M232" s="5">
        <v>4353000000000</v>
      </c>
      <c r="N232" s="5">
        <v>3419000000000</v>
      </c>
      <c r="O232" s="5">
        <v>3205000000000</v>
      </c>
      <c r="P232" s="5">
        <v>2713000000000</v>
      </c>
      <c r="Q232" s="5">
        <v>2496000000000</v>
      </c>
    </row>
    <row r="233" spans="3:17" ht="15.5" x14ac:dyDescent="0.35">
      <c r="C233" t="s">
        <v>445</v>
      </c>
      <c r="H233" s="5">
        <v>43</v>
      </c>
      <c r="I233" s="5">
        <v>43</v>
      </c>
      <c r="J233" s="5">
        <v>43</v>
      </c>
      <c r="K233" s="5">
        <v>34</v>
      </c>
      <c r="L233" s="5">
        <v>37</v>
      </c>
      <c r="M233" s="5">
        <v>36</v>
      </c>
      <c r="N233" s="5">
        <v>36</v>
      </c>
      <c r="O233" s="5">
        <v>21</v>
      </c>
      <c r="P233" s="5">
        <v>18</v>
      </c>
    </row>
    <row r="234" spans="3:17" ht="15.5" x14ac:dyDescent="0.35">
      <c r="C234" t="s">
        <v>446</v>
      </c>
      <c r="H234" s="6">
        <v>0.45890000000000003</v>
      </c>
      <c r="I234" s="6">
        <v>0.43819999999999998</v>
      </c>
      <c r="J234" s="6">
        <v>0.52170000000000005</v>
      </c>
      <c r="K234" s="6">
        <v>0.5161</v>
      </c>
      <c r="L234" s="6">
        <v>0.51049999999999995</v>
      </c>
      <c r="M234" s="6">
        <v>0.40740000000000004</v>
      </c>
      <c r="N234" s="6">
        <v>0.59489999999999998</v>
      </c>
      <c r="O234" s="6">
        <v>0.4</v>
      </c>
      <c r="P234" s="6">
        <v>0.40799999999999997</v>
      </c>
    </row>
    <row r="235" spans="3:17" ht="15.5" x14ac:dyDescent="0.35">
      <c r="C235" t="s">
        <v>447</v>
      </c>
      <c r="H235" s="6">
        <v>2.7300000000000001E-2</v>
      </c>
      <c r="I235" s="6">
        <v>1.6500000000000001E-2</v>
      </c>
      <c r="J235" s="6">
        <v>1.6500000000000001E-2</v>
      </c>
      <c r="K235" s="6">
        <v>1.1399999999999999E-2</v>
      </c>
      <c r="L235" s="6">
        <v>1.37E-2</v>
      </c>
      <c r="M235" s="6">
        <v>1.29E-2</v>
      </c>
      <c r="N235" s="6">
        <v>1.4199999999999999E-2</v>
      </c>
      <c r="O235" s="6">
        <v>8.8000000000000005E-3</v>
      </c>
      <c r="P235" s="6">
        <v>9.3999999999999986E-3</v>
      </c>
    </row>
    <row r="236" spans="3:17" ht="15.5" x14ac:dyDescent="0.35">
      <c r="C236" t="s">
        <v>254</v>
      </c>
      <c r="I236" s="6">
        <v>16.809999999999999</v>
      </c>
    </row>
    <row r="237" spans="3:17" ht="15.5" x14ac:dyDescent="0.35">
      <c r="C237" t="s">
        <v>255</v>
      </c>
      <c r="I237" s="6">
        <v>15.88</v>
      </c>
    </row>
    <row r="238" spans="3:17" ht="15.5" x14ac:dyDescent="0.35">
      <c r="C238" t="s">
        <v>494</v>
      </c>
      <c r="I238" s="6">
        <v>13.64</v>
      </c>
    </row>
    <row r="239" spans="3:17" ht="15.5" x14ac:dyDescent="0.35">
      <c r="C239" t="s">
        <v>256</v>
      </c>
      <c r="I239" s="6">
        <v>7.49</v>
      </c>
    </row>
    <row r="240" spans="3:17" ht="15.5" x14ac:dyDescent="0.35">
      <c r="C240" t="s">
        <v>257</v>
      </c>
      <c r="I240" s="6">
        <v>6.3E-2</v>
      </c>
    </row>
    <row r="241" spans="3:9" ht="15.5" x14ac:dyDescent="0.35">
      <c r="C241" t="s">
        <v>258</v>
      </c>
      <c r="I241" s="6">
        <v>4.0199999999999996</v>
      </c>
    </row>
    <row r="242" spans="3:9" ht="15.5" x14ac:dyDescent="0.35">
      <c r="C242" t="s">
        <v>259</v>
      </c>
      <c r="I242" s="6">
        <v>2.89</v>
      </c>
    </row>
    <row r="243" spans="3:9" ht="15.5" x14ac:dyDescent="0.35">
      <c r="C243" t="s">
        <v>260</v>
      </c>
      <c r="I243" s="6">
        <v>11.26</v>
      </c>
    </row>
    <row r="244" spans="3:9" ht="15.5" x14ac:dyDescent="0.35">
      <c r="C244" t="s">
        <v>261</v>
      </c>
      <c r="I244" s="6">
        <v>23.28</v>
      </c>
    </row>
    <row r="245" spans="3:9" ht="15.5" x14ac:dyDescent="0.35">
      <c r="C245" t="s">
        <v>262</v>
      </c>
      <c r="I245" s="6">
        <v>16.239999999999998</v>
      </c>
    </row>
    <row r="246" spans="3:9" ht="15.5" x14ac:dyDescent="0.35">
      <c r="C246" t="s">
        <v>263</v>
      </c>
      <c r="I246" s="5">
        <v>10</v>
      </c>
    </row>
    <row r="247" spans="3:9" ht="15.5" x14ac:dyDescent="0.35">
      <c r="C247" t="s">
        <v>264</v>
      </c>
      <c r="I247" s="6">
        <v>0.83</v>
      </c>
    </row>
    <row r="248" spans="3:9" ht="15.5" x14ac:dyDescent="0.35">
      <c r="C248" t="s">
        <v>265</v>
      </c>
      <c r="I248" s="6">
        <v>1.37</v>
      </c>
    </row>
    <row r="249" spans="3:9" ht="15.5" x14ac:dyDescent="0.35">
      <c r="C249" t="s">
        <v>495</v>
      </c>
      <c r="I249" s="6">
        <v>2.88</v>
      </c>
    </row>
    <row r="250" spans="3:9" ht="15.5" x14ac:dyDescent="0.35">
      <c r="C250" t="s">
        <v>266</v>
      </c>
      <c r="I250" s="6">
        <v>99.2</v>
      </c>
    </row>
    <row r="251" spans="3:9" ht="15.5" x14ac:dyDescent="0.35">
      <c r="C251" t="s">
        <v>267</v>
      </c>
      <c r="I251" s="6">
        <v>93.71</v>
      </c>
    </row>
    <row r="252" spans="3:9" ht="15.5" x14ac:dyDescent="0.35">
      <c r="C252" t="s">
        <v>268</v>
      </c>
      <c r="I252" s="6">
        <v>392.07</v>
      </c>
    </row>
    <row r="253" spans="3:9" ht="15.5" x14ac:dyDescent="0.35">
      <c r="C253" t="s">
        <v>269</v>
      </c>
      <c r="D253" s="6">
        <v>149.47999999999999</v>
      </c>
    </row>
    <row r="254" spans="3:9" ht="15.5" x14ac:dyDescent="0.35">
      <c r="C254" t="s">
        <v>270</v>
      </c>
      <c r="I254" s="6">
        <v>544.92999999999995</v>
      </c>
    </row>
    <row r="255" spans="3:9" ht="15.5" x14ac:dyDescent="0.35">
      <c r="C255" t="s">
        <v>271</v>
      </c>
      <c r="I255" s="6">
        <v>67.66</v>
      </c>
    </row>
    <row r="256" spans="3:9" ht="15.5" x14ac:dyDescent="0.35">
      <c r="C256" t="s">
        <v>272</v>
      </c>
      <c r="D256" s="6">
        <v>4.54</v>
      </c>
    </row>
    <row r="257" spans="3:9" ht="15.5" x14ac:dyDescent="0.35">
      <c r="C257" t="s">
        <v>273</v>
      </c>
      <c r="D257" s="6">
        <v>4.46</v>
      </c>
    </row>
    <row r="258" spans="3:9" ht="15.5" x14ac:dyDescent="0.35">
      <c r="C258" t="s">
        <v>274</v>
      </c>
      <c r="D258" s="6">
        <v>0.01</v>
      </c>
    </row>
    <row r="259" spans="3:9" ht="15.5" x14ac:dyDescent="0.35">
      <c r="C259" t="s">
        <v>276</v>
      </c>
      <c r="D259" s="6">
        <v>0.15</v>
      </c>
    </row>
    <row r="260" spans="3:9" ht="15.5" x14ac:dyDescent="0.35">
      <c r="C260" t="s">
        <v>277</v>
      </c>
      <c r="D260" s="6">
        <v>0.01</v>
      </c>
    </row>
    <row r="261" spans="3:9" ht="15.5" x14ac:dyDescent="0.35">
      <c r="C261" t="s">
        <v>278</v>
      </c>
      <c r="D261" s="6">
        <v>1.27</v>
      </c>
    </row>
    <row r="262" spans="3:9" ht="15.5" x14ac:dyDescent="0.35">
      <c r="C262" t="s">
        <v>279</v>
      </c>
      <c r="I262" s="6">
        <v>102.53</v>
      </c>
    </row>
    <row r="263" spans="3:9" ht="15.5" x14ac:dyDescent="0.35">
      <c r="C263" t="s">
        <v>12</v>
      </c>
      <c r="D263" s="5">
        <v>210000000000</v>
      </c>
    </row>
    <row r="264" spans="3:9" ht="15.5" x14ac:dyDescent="0.35">
      <c r="C264" t="s">
        <v>280</v>
      </c>
      <c r="I264" s="6">
        <v>12.62</v>
      </c>
    </row>
    <row r="265" spans="3:9" ht="15.5" x14ac:dyDescent="0.35">
      <c r="C265" t="s">
        <v>281</v>
      </c>
      <c r="I265" s="6">
        <v>0.14300000000000002</v>
      </c>
    </row>
    <row r="266" spans="3:9" ht="15.5" x14ac:dyDescent="0.35">
      <c r="C266" t="s">
        <v>282</v>
      </c>
      <c r="I266" s="6">
        <v>0.182</v>
      </c>
    </row>
    <row r="267" spans="3:9" ht="15.5" x14ac:dyDescent="0.35">
      <c r="C267" t="s">
        <v>283</v>
      </c>
      <c r="I267" s="6">
        <v>0.20019999999999999</v>
      </c>
    </row>
    <row r="268" spans="3:9" ht="15.5" x14ac:dyDescent="0.35">
      <c r="C268" t="s">
        <v>284</v>
      </c>
      <c r="I268" s="6">
        <v>0.16219999999999998</v>
      </c>
    </row>
    <row r="269" spans="3:9" ht="15.5" x14ac:dyDescent="0.35">
      <c r="C269" t="s">
        <v>285</v>
      </c>
      <c r="D269" s="6">
        <v>47.83</v>
      </c>
    </row>
    <row r="270" spans="3:9" ht="15.5" x14ac:dyDescent="0.35">
      <c r="C270" t="s">
        <v>286</v>
      </c>
      <c r="D270" s="6">
        <v>10.27</v>
      </c>
    </row>
    <row r="271" spans="3:9" ht="15.5" x14ac:dyDescent="0.35">
      <c r="C271" t="s">
        <v>287</v>
      </c>
      <c r="D271" s="6">
        <v>37.119999999999997</v>
      </c>
    </row>
    <row r="272" spans="3:9" ht="15.5" x14ac:dyDescent="0.35">
      <c r="C272" t="s">
        <v>288</v>
      </c>
      <c r="D272" s="6">
        <v>20.98</v>
      </c>
    </row>
    <row r="273" spans="3:9" ht="15.5" x14ac:dyDescent="0.35">
      <c r="C273" t="s">
        <v>289</v>
      </c>
      <c r="D273" s="6">
        <v>1.9</v>
      </c>
    </row>
    <row r="274" spans="3:9" ht="15.5" x14ac:dyDescent="0.35">
      <c r="C274" t="s">
        <v>290</v>
      </c>
      <c r="I274" s="6">
        <v>0.57999999999999996</v>
      </c>
    </row>
    <row r="275" spans="3:9" ht="15.5" x14ac:dyDescent="0.35">
      <c r="C275" t="s">
        <v>291</v>
      </c>
      <c r="I275" s="6">
        <v>34.619999999999997</v>
      </c>
    </row>
    <row r="276" spans="3:9" ht="15.5" x14ac:dyDescent="0.35">
      <c r="C276" t="s">
        <v>52</v>
      </c>
      <c r="I276" s="5">
        <v>21904000000000</v>
      </c>
    </row>
    <row r="277" spans="3:9" ht="15.5" x14ac:dyDescent="0.35">
      <c r="C277" t="s">
        <v>292</v>
      </c>
      <c r="I277" s="5">
        <v>20843000000000</v>
      </c>
    </row>
    <row r="278" spans="3:9" ht="15.5" x14ac:dyDescent="0.35">
      <c r="C278" t="s">
        <v>293</v>
      </c>
      <c r="I278" s="5">
        <v>13910000000</v>
      </c>
    </row>
    <row r="279" spans="3:9" ht="15.5" x14ac:dyDescent="0.35">
      <c r="C279" t="s">
        <v>294</v>
      </c>
      <c r="I279" s="6">
        <v>0.16519999999999999</v>
      </c>
    </row>
    <row r="280" spans="3:9" ht="15.5" x14ac:dyDescent="0.35">
      <c r="C280" t="s">
        <v>295</v>
      </c>
      <c r="D280" s="6">
        <v>0.53159999999999996</v>
      </c>
    </row>
    <row r="281" spans="3:9" ht="15.5" x14ac:dyDescent="0.35">
      <c r="C281" t="s">
        <v>296</v>
      </c>
      <c r="D281" s="6">
        <v>0.30099999999999999</v>
      </c>
    </row>
    <row r="282" spans="3:9" ht="15.5" x14ac:dyDescent="0.35">
      <c r="C282" t="s">
        <v>297</v>
      </c>
      <c r="D282" s="6">
        <v>0.2402</v>
      </c>
    </row>
    <row r="283" spans="3:9" ht="15.5" x14ac:dyDescent="0.35">
      <c r="C283" t="s">
        <v>298</v>
      </c>
      <c r="D283" s="6">
        <v>6.6299999999999998E-2</v>
      </c>
    </row>
    <row r="284" spans="3:9" ht="15.5" x14ac:dyDescent="0.35">
      <c r="C284" t="s">
        <v>299</v>
      </c>
      <c r="D284" s="6">
        <v>4.5499999999999999E-2</v>
      </c>
    </row>
    <row r="285" spans="3:9" ht="15.5" x14ac:dyDescent="0.35">
      <c r="C285" t="s">
        <v>300</v>
      </c>
      <c r="D285" s="6">
        <v>4.7699999999999992E-2</v>
      </c>
    </row>
    <row r="286" spans="3:9" ht="15.5" x14ac:dyDescent="0.35">
      <c r="C286" t="s">
        <v>365</v>
      </c>
      <c r="I286" s="5">
        <v>43</v>
      </c>
    </row>
    <row r="287" spans="3:9" ht="15.5" x14ac:dyDescent="0.35">
      <c r="C287" t="s">
        <v>496</v>
      </c>
      <c r="I287" s="5">
        <v>43</v>
      </c>
    </row>
    <row r="288" spans="3:9" ht="15.5" x14ac:dyDescent="0.35">
      <c r="C288" t="s">
        <v>497</v>
      </c>
      <c r="I288" s="6">
        <v>0.45890000000000003</v>
      </c>
    </row>
    <row r="289" spans="3:9" ht="15.5" x14ac:dyDescent="0.35">
      <c r="C289" t="s">
        <v>498</v>
      </c>
      <c r="I289" s="6">
        <v>2.7300000000000001E-2</v>
      </c>
    </row>
    <row r="290" spans="3:9" ht="15.5" x14ac:dyDescent="0.35">
      <c r="C290" t="s">
        <v>366</v>
      </c>
      <c r="I290" t="s">
        <v>583</v>
      </c>
    </row>
    <row r="291" spans="3:9" ht="15.5" x14ac:dyDescent="0.35">
      <c r="C291" t="s">
        <v>301</v>
      </c>
      <c r="I291" s="5">
        <v>8</v>
      </c>
    </row>
    <row r="292" spans="3:9" ht="15.5" x14ac:dyDescent="0.35">
      <c r="C292" t="s">
        <v>302</v>
      </c>
      <c r="I292" s="6">
        <v>0.09</v>
      </c>
    </row>
    <row r="293" spans="3:9" ht="15.5" x14ac:dyDescent="0.35">
      <c r="C293" t="s">
        <v>303</v>
      </c>
      <c r="I293" s="6">
        <v>0.91</v>
      </c>
    </row>
    <row r="294" spans="3:9" ht="15.5" x14ac:dyDescent="0.35">
      <c r="C294" t="s">
        <v>304</v>
      </c>
      <c r="I294" s="6">
        <v>0.47</v>
      </c>
    </row>
    <row r="295" spans="3:9" ht="15.5" x14ac:dyDescent="0.35">
      <c r="C295" t="s">
        <v>305</v>
      </c>
      <c r="I295" s="6">
        <v>0.48</v>
      </c>
    </row>
    <row r="296" spans="3:9" ht="15.5" x14ac:dyDescent="0.35">
      <c r="C296" t="s">
        <v>306</v>
      </c>
      <c r="I296" s="6">
        <v>0.26</v>
      </c>
    </row>
    <row r="297" spans="3:9" ht="15.5" x14ac:dyDescent="0.35">
      <c r="C297" t="s">
        <v>307</v>
      </c>
      <c r="I297" s="6">
        <v>0.23</v>
      </c>
    </row>
    <row r="298" spans="3:9" ht="15.5" x14ac:dyDescent="0.35">
      <c r="C298" t="s">
        <v>308</v>
      </c>
      <c r="I298" s="6">
        <v>0.51</v>
      </c>
    </row>
    <row r="299" spans="3:9" ht="15.5" x14ac:dyDescent="0.35">
      <c r="C299" t="s">
        <v>309</v>
      </c>
      <c r="I299" s="5">
        <v>5453000000000</v>
      </c>
    </row>
    <row r="300" spans="3:9" ht="15.5" x14ac:dyDescent="0.35">
      <c r="C300" t="s">
        <v>310</v>
      </c>
      <c r="I300" s="5">
        <v>2970000000000</v>
      </c>
    </row>
    <row r="301" spans="3:9" ht="15.5" x14ac:dyDescent="0.35">
      <c r="C301" t="s">
        <v>311</v>
      </c>
      <c r="I301" s="5">
        <v>2084000000000</v>
      </c>
    </row>
    <row r="302" spans="3:9" ht="15.5" x14ac:dyDescent="0.35">
      <c r="C302" t="s">
        <v>312</v>
      </c>
      <c r="I302" s="5">
        <v>1380000000000</v>
      </c>
    </row>
    <row r="303" spans="3:9" ht="15.5" x14ac:dyDescent="0.35">
      <c r="C303" t="s">
        <v>313</v>
      </c>
      <c r="D303" s="5">
        <v>2079000000000</v>
      </c>
    </row>
    <row r="304" spans="3:9" ht="15.5" x14ac:dyDescent="0.35">
      <c r="C304" t="s">
        <v>314</v>
      </c>
      <c r="D304" s="5">
        <v>9645000000000</v>
      </c>
    </row>
    <row r="305" spans="3:9" ht="15.5" x14ac:dyDescent="0.35">
      <c r="C305" t="s">
        <v>315</v>
      </c>
      <c r="D305" s="5">
        <v>1128000000000</v>
      </c>
    </row>
    <row r="306" spans="3:9" ht="15.5" x14ac:dyDescent="0.35">
      <c r="C306" t="s">
        <v>233</v>
      </c>
      <c r="D306" s="5">
        <v>3013000000000</v>
      </c>
    </row>
    <row r="307" spans="3:9" ht="15.5" x14ac:dyDescent="0.35">
      <c r="C307" t="s">
        <v>232</v>
      </c>
      <c r="I307" s="5">
        <v>7579000000000</v>
      </c>
    </row>
    <row r="308" spans="3:9" ht="15.5" x14ac:dyDescent="0.35">
      <c r="C308" t="s">
        <v>231</v>
      </c>
      <c r="D308" s="5">
        <v>8000000000</v>
      </c>
    </row>
    <row r="309" spans="3:9" ht="15.5" x14ac:dyDescent="0.35">
      <c r="C309" t="s">
        <v>230</v>
      </c>
      <c r="D309" s="5">
        <v>71000000000</v>
      </c>
    </row>
    <row r="310" spans="3:9" ht="15.5" x14ac:dyDescent="0.35">
      <c r="C310" t="s">
        <v>23</v>
      </c>
      <c r="D310" s="5">
        <v>79000000000</v>
      </c>
    </row>
    <row r="311" spans="3:9" ht="15.5" x14ac:dyDescent="0.35">
      <c r="C311" t="s">
        <v>20</v>
      </c>
      <c r="D311" s="5">
        <v>-2000000000000</v>
      </c>
    </row>
    <row r="312" spans="3:9" ht="15.5" x14ac:dyDescent="0.35">
      <c r="C312" t="s">
        <v>316</v>
      </c>
      <c r="I312" s="5">
        <v>8517000000000</v>
      </c>
    </row>
    <row r="313" spans="3:9" ht="15.5" x14ac:dyDescent="0.35">
      <c r="C313" t="s">
        <v>317</v>
      </c>
      <c r="I313" s="5">
        <v>1945000000000</v>
      </c>
    </row>
    <row r="314" spans="3:9" ht="15.5" x14ac:dyDescent="0.35">
      <c r="C314" t="s">
        <v>318</v>
      </c>
      <c r="I314" s="5">
        <v>-996000000000</v>
      </c>
    </row>
    <row r="315" spans="3:9" ht="15.5" x14ac:dyDescent="0.35">
      <c r="C315" t="s">
        <v>319</v>
      </c>
      <c r="I315" s="5">
        <v>-617000000000</v>
      </c>
    </row>
    <row r="316" spans="3:9" ht="15.5" x14ac:dyDescent="0.35">
      <c r="C316" t="s">
        <v>320</v>
      </c>
      <c r="I316" s="5">
        <v>-1004000000000</v>
      </c>
    </row>
    <row r="317" spans="3:9" ht="15.5" x14ac:dyDescent="0.35">
      <c r="C317" t="s">
        <v>321</v>
      </c>
      <c r="I317" s="5">
        <v>941000000000</v>
      </c>
    </row>
  </sheetData>
  <pageMargins left="0.7" right="0.7" top="0.75" bottom="0.75" header="0.3" footer="0.3"/>
  <ignoredErrors>
    <ignoredError sqref="A1:U3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IATA</vt:lpstr>
      <vt:lpstr>IBFN</vt:lpstr>
      <vt:lpstr>IBST</vt:lpstr>
      <vt:lpstr>ICBP</vt:lpstr>
      <vt:lpstr>ICON</vt:lpstr>
      <vt:lpstr>IGAR</vt:lpstr>
      <vt:lpstr>IIKP</vt:lpstr>
      <vt:lpstr>IKAI</vt:lpstr>
      <vt:lpstr>IKBI</vt:lpstr>
      <vt:lpstr>IMAS</vt:lpstr>
      <vt:lpstr>IMJS</vt:lpstr>
      <vt:lpstr>IMPC</vt:lpstr>
      <vt:lpstr>INAF</vt:lpstr>
      <vt:lpstr>INAI</vt:lpstr>
      <vt:lpstr>INCI</vt:lpstr>
      <vt:lpstr>INCO</vt:lpstr>
      <vt:lpstr>INDF</vt:lpstr>
      <vt:lpstr>INDR</vt:lpstr>
      <vt:lpstr>INDS</vt:lpstr>
      <vt:lpstr>INDX</vt:lpstr>
      <vt:lpstr>INDY</vt:lpstr>
      <vt:lpstr>INKP</vt:lpstr>
      <vt:lpstr>INPC</vt:lpstr>
      <vt:lpstr>INPP</vt:lpstr>
      <vt:lpstr>INRU</vt:lpstr>
      <vt:lpstr>INTA</vt:lpstr>
      <vt:lpstr>INTD</vt:lpstr>
      <vt:lpstr>INTP</vt:lpstr>
      <vt:lpstr>IPOL</vt:lpstr>
      <vt:lpstr>ISAT</vt:lpstr>
      <vt:lpstr>ISSP</vt:lpstr>
      <vt:lpstr>ITMA</vt:lpstr>
      <vt:lpstr>ITMG</vt:lpstr>
      <vt:lpstr>JAWA</vt:lpstr>
      <vt:lpstr>JECC</vt:lpstr>
      <vt:lpstr>JIHD</vt:lpstr>
      <vt:lpstr>JKON</vt:lpstr>
      <vt:lpstr>JPFA</vt:lpstr>
      <vt:lpstr>JRPT</vt:lpstr>
      <vt:lpstr>JSMR</vt:lpstr>
      <vt:lpstr>JSPT</vt:lpstr>
      <vt:lpstr>JTPE</vt:lpstr>
      <vt:lpstr>KAEF</vt:lpstr>
      <vt:lpstr>KARW</vt:lpstr>
      <vt:lpstr>KBLI</vt:lpstr>
      <vt:lpstr>KBLM</vt:lpstr>
      <vt:lpstr>KBLV</vt:lpstr>
      <vt:lpstr>KBRI</vt:lpstr>
      <vt:lpstr>KDSI</vt:lpstr>
      <vt:lpstr>KIAS</vt:lpstr>
      <vt:lpstr>KICI</vt:lpstr>
      <vt:lpstr>KIJA</vt:lpstr>
      <vt:lpstr>KKGI</vt:lpstr>
      <vt:lpstr>KLBF</vt:lpstr>
      <vt:lpstr>KOBX</vt:lpstr>
      <vt:lpstr>KOIN</vt:lpstr>
      <vt:lpstr>KONI</vt:lpstr>
      <vt:lpstr>KOPI</vt:lpstr>
      <vt:lpstr>KPIG</vt:lpstr>
      <vt:lpstr>KRAS</vt:lpstr>
      <vt:lpstr>KREN</vt:lpstr>
      <vt:lpstr>LAPD</vt:lpstr>
      <vt:lpstr>LCGP</vt:lpstr>
      <vt:lpstr>LEAD</vt:lpstr>
      <vt:lpstr>LINK</vt:lpstr>
      <vt:lpstr>LION</vt:lpstr>
      <vt:lpstr>LMAS</vt:lpstr>
      <vt:lpstr>LMPI</vt:lpstr>
      <vt:lpstr>LMSH</vt:lpstr>
      <vt:lpstr>LPCK</vt:lpstr>
      <vt:lpstr>LPGI</vt:lpstr>
      <vt:lpstr>LPIN</vt:lpstr>
      <vt:lpstr>LPKR</vt:lpstr>
      <vt:lpstr>LPLI</vt:lpstr>
      <vt:lpstr>LPPF</vt:lpstr>
      <vt:lpstr>LPPS</vt:lpstr>
      <vt:lpstr>LRNA</vt:lpstr>
      <vt:lpstr>LSIP</vt:lpstr>
      <vt:lpstr>LTLS</vt:lpstr>
      <vt:lpstr>MAGP</vt:lpstr>
      <vt:lpstr>MAIN</vt:lpstr>
      <vt:lpstr>MAPI</vt:lpstr>
      <vt:lpstr>MAYA</vt:lpstr>
      <vt:lpstr>MBAP</vt:lpstr>
      <vt:lpstr>MBSS</vt:lpstr>
      <vt:lpstr>MBTO</vt:lpstr>
      <vt:lpstr>MCOR</vt:lpstr>
      <vt:lpstr>MDIA</vt:lpstr>
      <vt:lpstr>MDKA</vt:lpstr>
      <vt:lpstr>MDLN</vt:lpstr>
      <vt:lpstr>MDRN</vt:lpstr>
      <vt:lpstr>MEDC</vt:lpstr>
      <vt:lpstr>MEGA</vt:lpstr>
      <vt:lpstr>MERK</vt:lpstr>
      <vt:lpstr>META</vt:lpstr>
      <vt:lpstr>MFMI</vt:lpstr>
      <vt:lpstr>MGNA</vt:lpstr>
      <vt:lpstr>MICE</vt:lpstr>
      <vt:lpstr>MIDI</vt:lpstr>
      <vt:lpstr>MIKA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2026-06-23T06:12:55Z</dcterms:modified>
</cp:coreProperties>
</file>